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650"/>
  </bookViews>
  <sheets>
    <sheet name="2024 -2025-2026" sheetId="1" r:id="rId1"/>
    <sheet name="Name of the Faculty 2023" sheetId="10" r:id="rId2"/>
    <sheet name="Name of the Faculty 2024" sheetId="11" r:id="rId3"/>
    <sheet name="Name of the Faculty 2025" sheetId="12" r:id="rId4"/>
    <sheet name="Name of the Faculty 2026" sheetId="13" r:id="rId5"/>
    <sheet name="Patent - 2025" sheetId="16" r:id="rId6"/>
    <sheet name="Patent - 2026" sheetId="17" r:id="rId7"/>
    <sheet name="Total Publications " sheetId="24" r:id="rId8"/>
  </sheets>
  <externalReferences>
    <externalReference r:id="rId9"/>
  </externalReferences>
  <definedNames>
    <definedName name="_xlnm._FilterDatabase" localSheetId="0" hidden="1">'2024 -2025-2026'!$A$1:$M$3444</definedName>
    <definedName name="_xlnm._FilterDatabase" localSheetId="1" hidden="1">'Name of the Faculty 2023'!$A$1:$J$1248</definedName>
    <definedName name="_xlnm._FilterDatabase" localSheetId="7" hidden="1">'Total Publications '!$A$3:$AI$2013</definedName>
  </definedNames>
  <calcPr calcId="162913"/>
  <pivotCaches>
    <pivotCache cacheId="88" r:id="rId10"/>
    <pivotCache cacheId="91" r:id="rId11"/>
  </pivotCaches>
  <fileRecoveryPr repairLoad="1"/>
</workbook>
</file>

<file path=xl/calcChain.xml><?xml version="1.0" encoding="utf-8"?>
<calcChain xmlns="http://schemas.openxmlformats.org/spreadsheetml/2006/main">
  <c r="P2013" i="24" l="1"/>
  <c r="Q2013" i="24" s="1"/>
  <c r="P2012" i="24"/>
  <c r="Q2012" i="24" s="1"/>
  <c r="P2011" i="24"/>
  <c r="Q2011" i="24" s="1"/>
  <c r="P2010" i="24"/>
  <c r="Q2010" i="24" s="1"/>
  <c r="P2009" i="24"/>
  <c r="Q2009" i="24" s="1"/>
  <c r="P2008" i="24"/>
  <c r="Q2008" i="24" s="1"/>
  <c r="P2007" i="24"/>
  <c r="Q2007" i="24" s="1"/>
  <c r="P2006" i="24"/>
  <c r="Q2006" i="24" s="1"/>
  <c r="P2005" i="24"/>
  <c r="Q2005" i="24" s="1"/>
  <c r="P2004" i="24"/>
  <c r="Q2004" i="24" s="1"/>
  <c r="P2003" i="24"/>
  <c r="Q2003" i="24" s="1"/>
  <c r="P2002" i="24"/>
  <c r="Q2002" i="24" s="1"/>
  <c r="P2001" i="24"/>
  <c r="Q2001" i="24" s="1"/>
  <c r="P2000" i="24"/>
  <c r="Q2000" i="24" s="1"/>
  <c r="P1999" i="24"/>
  <c r="Q1999" i="24" s="1"/>
  <c r="P1998" i="24"/>
  <c r="Q1998" i="24" s="1"/>
  <c r="P1997" i="24"/>
  <c r="Q1997" i="24" s="1"/>
  <c r="P1996" i="24"/>
  <c r="Q1996" i="24" s="1"/>
  <c r="P1995" i="24"/>
  <c r="Q1995" i="24" s="1"/>
  <c r="P1994" i="24"/>
  <c r="Q1994" i="24" s="1"/>
  <c r="P1993" i="24"/>
  <c r="Q1993" i="24" s="1"/>
  <c r="P1992" i="24"/>
  <c r="Q1992" i="24" s="1"/>
  <c r="P1991" i="24"/>
  <c r="Q1991" i="24" s="1"/>
  <c r="P1990" i="24"/>
  <c r="Q1990" i="24" s="1"/>
  <c r="P1989" i="24"/>
  <c r="Q1989" i="24" s="1"/>
  <c r="P1988" i="24"/>
  <c r="Q1988" i="24" s="1"/>
  <c r="P1987" i="24"/>
  <c r="Q1987" i="24" s="1"/>
  <c r="P1986" i="24"/>
  <c r="Q1986" i="24" s="1"/>
  <c r="P1985" i="24"/>
  <c r="Q1985" i="24" s="1"/>
  <c r="P1984" i="24"/>
  <c r="Q1984" i="24" s="1"/>
  <c r="P1983" i="24"/>
  <c r="Q1983" i="24" s="1"/>
  <c r="P1982" i="24"/>
  <c r="Q1982" i="24" s="1"/>
  <c r="P1981" i="24"/>
  <c r="Q1981" i="24" s="1"/>
  <c r="P1980" i="24"/>
  <c r="Q1980" i="24" s="1"/>
  <c r="P1979" i="24"/>
  <c r="Q1979" i="24" s="1"/>
  <c r="P1978" i="24"/>
  <c r="Q1978" i="24" s="1"/>
  <c r="P1977" i="24"/>
  <c r="Q1977" i="24" s="1"/>
  <c r="P1976" i="24"/>
  <c r="Q1976" i="24" s="1"/>
  <c r="P1975" i="24"/>
  <c r="Q1975" i="24" s="1"/>
  <c r="P1974" i="24"/>
  <c r="Q1974" i="24" s="1"/>
  <c r="P1973" i="24"/>
  <c r="Q1973" i="24" s="1"/>
  <c r="P1972" i="24"/>
  <c r="Q1972" i="24" s="1"/>
  <c r="P1971" i="24"/>
  <c r="Q1971" i="24" s="1"/>
  <c r="P1970" i="24"/>
  <c r="Q1970" i="24" s="1"/>
  <c r="P1969" i="24"/>
  <c r="Q1969" i="24" s="1"/>
  <c r="P1968" i="24"/>
  <c r="Q1968" i="24" s="1"/>
  <c r="P1967" i="24"/>
  <c r="Q1967" i="24" s="1"/>
  <c r="P1966" i="24"/>
  <c r="Q1966" i="24" s="1"/>
  <c r="P1965" i="24"/>
  <c r="Q1965" i="24" s="1"/>
  <c r="P1964" i="24"/>
  <c r="Q1964" i="24" s="1"/>
  <c r="P1963" i="24"/>
  <c r="Q1963" i="24" s="1"/>
  <c r="P1962" i="24"/>
  <c r="Q1962" i="24" s="1"/>
  <c r="P1961" i="24"/>
  <c r="Q1961" i="24" s="1"/>
  <c r="P1960" i="24"/>
  <c r="Q1960" i="24" s="1"/>
  <c r="P1959" i="24"/>
  <c r="Q1959" i="24" s="1"/>
  <c r="P1958" i="24"/>
  <c r="Q1958" i="24" s="1"/>
  <c r="P1957" i="24"/>
  <c r="Q1957" i="24" s="1"/>
  <c r="P1956" i="24"/>
  <c r="Q1956" i="24" s="1"/>
  <c r="P1955" i="24"/>
  <c r="Q1955" i="24" s="1"/>
  <c r="P1954" i="24"/>
  <c r="Q1954" i="24" s="1"/>
  <c r="P1953" i="24"/>
  <c r="Q1953" i="24" s="1"/>
  <c r="P1952" i="24"/>
  <c r="Q1952" i="24" s="1"/>
  <c r="P1951" i="24"/>
  <c r="Q1951" i="24" s="1"/>
  <c r="P1950" i="24"/>
  <c r="Q1950" i="24" s="1"/>
  <c r="P1949" i="24"/>
  <c r="Q1949" i="24" s="1"/>
  <c r="P1948" i="24"/>
  <c r="Q1948" i="24" s="1"/>
  <c r="P1947" i="24"/>
  <c r="Q1947" i="24" s="1"/>
  <c r="P1946" i="24"/>
  <c r="Q1946" i="24" s="1"/>
  <c r="P1945" i="24"/>
  <c r="Q1945" i="24" s="1"/>
  <c r="P1944" i="24"/>
  <c r="Q1944" i="24" s="1"/>
  <c r="P1943" i="24"/>
  <c r="Q1943" i="24" s="1"/>
  <c r="P1942" i="24"/>
  <c r="Q1942" i="24" s="1"/>
  <c r="P1941" i="24"/>
  <c r="Q1941" i="24" s="1"/>
  <c r="P1940" i="24"/>
  <c r="Q1940" i="24" s="1"/>
  <c r="P1939" i="24"/>
  <c r="Q1939" i="24" s="1"/>
  <c r="P1938" i="24"/>
  <c r="Q1938" i="24" s="1"/>
  <c r="P1937" i="24"/>
  <c r="Q1937" i="24" s="1"/>
  <c r="P1936" i="24"/>
  <c r="Q1936" i="24" s="1"/>
  <c r="P1935" i="24"/>
  <c r="Q1935" i="24" s="1"/>
  <c r="P1934" i="24"/>
  <c r="Q1934" i="24" s="1"/>
  <c r="P1933" i="24"/>
  <c r="Q1933" i="24" s="1"/>
  <c r="P1932" i="24"/>
  <c r="Q1932" i="24" s="1"/>
  <c r="P1931" i="24"/>
  <c r="Q1931" i="24" s="1"/>
  <c r="P1930" i="24"/>
  <c r="Q1930" i="24" s="1"/>
  <c r="P1929" i="24"/>
  <c r="Q1929" i="24" s="1"/>
  <c r="Q1928" i="24"/>
  <c r="P1928" i="24"/>
  <c r="Q1927" i="24"/>
  <c r="P1927" i="24"/>
  <c r="Q1926" i="24"/>
  <c r="P1926" i="24"/>
  <c r="Q1925" i="24"/>
  <c r="P1925" i="24"/>
  <c r="Q1924" i="24"/>
  <c r="P1924" i="24"/>
  <c r="Q1923" i="24"/>
  <c r="P1923" i="24"/>
  <c r="Q1922" i="24"/>
  <c r="P1922" i="24"/>
  <c r="Q1921" i="24"/>
  <c r="P1921" i="24"/>
  <c r="Q1920" i="24"/>
  <c r="P1920" i="24"/>
  <c r="Q1919" i="24"/>
  <c r="P1919" i="24"/>
  <c r="Q1918" i="24"/>
  <c r="P1918" i="24"/>
  <c r="Q1917" i="24"/>
  <c r="P1917" i="24"/>
  <c r="Q1916" i="24"/>
  <c r="P1916" i="24"/>
  <c r="Q1915" i="24"/>
  <c r="P1915" i="24"/>
  <c r="Q1914" i="24"/>
  <c r="P1914" i="24"/>
  <c r="Q1913" i="24"/>
  <c r="P1913" i="24"/>
  <c r="Q1912" i="24"/>
  <c r="P1912" i="24"/>
  <c r="Q1911" i="24"/>
  <c r="P1911" i="24"/>
  <c r="Q1910" i="24"/>
  <c r="P1910" i="24"/>
  <c r="Q1909" i="24"/>
  <c r="P1909" i="24"/>
  <c r="Q1908" i="24"/>
  <c r="P1908" i="24"/>
  <c r="Q1907" i="24"/>
  <c r="P1907" i="24"/>
  <c r="Q1906" i="24"/>
  <c r="P1906" i="24"/>
  <c r="Q1905" i="24"/>
  <c r="P1905" i="24"/>
  <c r="Q1904" i="24"/>
  <c r="P1904" i="24"/>
  <c r="Q1903" i="24"/>
  <c r="P1903" i="24"/>
  <c r="Q1902" i="24"/>
  <c r="P1902" i="24"/>
  <c r="Q1901" i="24"/>
  <c r="P1901" i="24"/>
  <c r="Q1900" i="24"/>
  <c r="P1900" i="24"/>
  <c r="Q1899" i="24"/>
  <c r="P1899" i="24"/>
  <c r="Q1898" i="24"/>
  <c r="P1898" i="24"/>
  <c r="Q1897" i="24"/>
  <c r="P1897" i="24"/>
  <c r="Q1896" i="24"/>
  <c r="P1896" i="24"/>
  <c r="Q1895" i="24"/>
  <c r="P1895" i="24"/>
  <c r="Q1894" i="24"/>
  <c r="P1894" i="24"/>
  <c r="Q1893" i="24"/>
  <c r="P1893" i="24"/>
  <c r="Q1892" i="24"/>
  <c r="P1892" i="24"/>
  <c r="Q1891" i="24"/>
  <c r="P1891" i="24"/>
  <c r="Q1890" i="24"/>
  <c r="P1890" i="24"/>
  <c r="Q1889" i="24"/>
  <c r="P1889" i="24"/>
  <c r="Q1888" i="24"/>
  <c r="P1888" i="24"/>
  <c r="Q1887" i="24"/>
  <c r="P1887" i="24"/>
  <c r="Q1886" i="24"/>
  <c r="P1886" i="24"/>
  <c r="Q1885" i="24"/>
  <c r="P1885" i="24"/>
  <c r="Q1884" i="24"/>
  <c r="P1884" i="24"/>
  <c r="Q1883" i="24"/>
  <c r="P1883" i="24"/>
  <c r="Q1882" i="24"/>
  <c r="P1882" i="24"/>
  <c r="Q1881" i="24"/>
  <c r="P1881" i="24"/>
  <c r="Q1880" i="24"/>
  <c r="P1880" i="24"/>
  <c r="Q1879" i="24"/>
  <c r="P1879" i="24"/>
  <c r="Q1878" i="24"/>
  <c r="P1878" i="24"/>
  <c r="Q1877" i="24"/>
  <c r="P1877" i="24"/>
  <c r="Q1876" i="24"/>
  <c r="P1876" i="24"/>
  <c r="Q1875" i="24"/>
  <c r="P1875" i="24"/>
  <c r="Q1874" i="24"/>
  <c r="P1874" i="24"/>
  <c r="Q1873" i="24"/>
  <c r="P1873" i="24"/>
  <c r="Q1872" i="24"/>
  <c r="P1872" i="24"/>
  <c r="Q1871" i="24"/>
  <c r="P1871" i="24"/>
  <c r="Q1870" i="24"/>
  <c r="P1870" i="24"/>
  <c r="Q1869" i="24"/>
  <c r="P1869" i="24"/>
  <c r="Q1868" i="24"/>
  <c r="P1868" i="24"/>
  <c r="Q1867" i="24"/>
  <c r="P1867" i="24"/>
  <c r="Q1866" i="24"/>
  <c r="P1866" i="24"/>
  <c r="Q1865" i="24"/>
  <c r="P1865" i="24"/>
  <c r="Q1864" i="24"/>
  <c r="P1864" i="24"/>
  <c r="Q1863" i="24"/>
  <c r="P1863" i="24"/>
  <c r="Q1862" i="24"/>
  <c r="P1862" i="24"/>
  <c r="Q1861" i="24"/>
  <c r="P1861" i="24"/>
  <c r="Q1860" i="24"/>
  <c r="P1860" i="24"/>
  <c r="Q1859" i="24"/>
  <c r="P1859" i="24"/>
  <c r="Q1858" i="24"/>
  <c r="P1858" i="24"/>
  <c r="Q1857" i="24"/>
  <c r="P1857" i="24"/>
  <c r="Q1856" i="24"/>
  <c r="P1856" i="24"/>
  <c r="Q1855" i="24"/>
  <c r="P1855" i="24"/>
  <c r="Q1854" i="24"/>
  <c r="P1854" i="24"/>
  <c r="Q1853" i="24"/>
  <c r="P1853" i="24"/>
  <c r="Q1852" i="24"/>
  <c r="P1852" i="24"/>
  <c r="Q1851" i="24"/>
  <c r="P1851" i="24"/>
  <c r="Q1850" i="24"/>
  <c r="P1850" i="24"/>
  <c r="Q1849" i="24"/>
  <c r="P1849" i="24"/>
  <c r="Q1848" i="24"/>
  <c r="P1848" i="24"/>
  <c r="Q1847" i="24"/>
  <c r="P1847" i="24"/>
  <c r="Q1846" i="24"/>
  <c r="P1846" i="24"/>
  <c r="Q1845" i="24"/>
  <c r="P1845" i="24"/>
  <c r="Q1844" i="24"/>
  <c r="P1844" i="24"/>
  <c r="Q1843" i="24"/>
  <c r="P1843" i="24"/>
  <c r="Q1842" i="24"/>
  <c r="P1842" i="24"/>
  <c r="Q1841" i="24"/>
  <c r="P1841" i="24"/>
  <c r="Q1840" i="24"/>
  <c r="P1840" i="24"/>
  <c r="Q1839" i="24"/>
  <c r="P1839" i="24"/>
  <c r="Q1838" i="24"/>
  <c r="P1838" i="24"/>
  <c r="Q1837" i="24"/>
  <c r="P1837" i="24"/>
  <c r="Q1836" i="24"/>
  <c r="P1836" i="24"/>
  <c r="Q1835" i="24"/>
  <c r="P1835" i="24"/>
  <c r="Q1834" i="24"/>
  <c r="P1834" i="24"/>
  <c r="Q1833" i="24"/>
  <c r="P1833" i="24"/>
  <c r="Q1832" i="24"/>
  <c r="P1832" i="24"/>
  <c r="Q1831" i="24"/>
  <c r="P1831" i="24"/>
  <c r="Q1830" i="24"/>
  <c r="P1830" i="24"/>
  <c r="Q1829" i="24"/>
  <c r="P1829" i="24"/>
  <c r="Q1828" i="24"/>
  <c r="P1828" i="24"/>
  <c r="Q1827" i="24"/>
  <c r="P1827" i="24"/>
  <c r="Q1826" i="24"/>
  <c r="P1826" i="24"/>
  <c r="Q1825" i="24"/>
  <c r="P1825" i="24"/>
  <c r="Q1824" i="24"/>
  <c r="P1824" i="24"/>
  <c r="Q1823" i="24"/>
  <c r="P1823" i="24"/>
  <c r="Q1822" i="24"/>
  <c r="P1822" i="24"/>
  <c r="Q1821" i="24"/>
  <c r="P1821" i="24"/>
  <c r="Q1820" i="24"/>
  <c r="P1820" i="24"/>
  <c r="Q1819" i="24"/>
  <c r="P1819" i="24"/>
  <c r="Q1818" i="24"/>
  <c r="P1818" i="24"/>
  <c r="Q1817" i="24"/>
  <c r="P1817" i="24"/>
  <c r="Q1816" i="24"/>
  <c r="P1816" i="24"/>
  <c r="Q1815" i="24"/>
  <c r="P1815" i="24"/>
  <c r="Q1814" i="24"/>
  <c r="P1814" i="24"/>
  <c r="Q1813" i="24"/>
  <c r="P1813" i="24"/>
  <c r="Q1812" i="24"/>
  <c r="P1812" i="24"/>
  <c r="Q1811" i="24"/>
  <c r="P1811" i="24"/>
  <c r="Q1810" i="24"/>
  <c r="P1810" i="24"/>
  <c r="Q1809" i="24"/>
  <c r="P1809" i="24"/>
  <c r="Q1808" i="24"/>
  <c r="P1808" i="24"/>
  <c r="Q1807" i="24"/>
  <c r="P1807" i="24"/>
  <c r="Q1806" i="24"/>
  <c r="P1806" i="24"/>
  <c r="Q1805" i="24"/>
  <c r="P1805" i="24"/>
  <c r="Q1804" i="24"/>
  <c r="P1804" i="24"/>
  <c r="Q1803" i="24"/>
  <c r="P1803" i="24"/>
  <c r="Q1802" i="24"/>
  <c r="P1802" i="24"/>
  <c r="Q1801" i="24"/>
  <c r="P1801" i="24"/>
  <c r="Q1800" i="24"/>
  <c r="P1800" i="24"/>
  <c r="Q1799" i="24"/>
  <c r="P1799" i="24"/>
  <c r="Q1798" i="24"/>
  <c r="P1798" i="24"/>
  <c r="Q1797" i="24"/>
  <c r="P1797" i="24"/>
  <c r="Q1796" i="24"/>
  <c r="P1796" i="24"/>
  <c r="Q1795" i="24"/>
  <c r="P1795" i="24"/>
  <c r="Q1794" i="24"/>
  <c r="P1794" i="24"/>
  <c r="Q1793" i="24"/>
  <c r="P1793" i="24"/>
  <c r="Q1792" i="24"/>
  <c r="P1792" i="24"/>
  <c r="Q1791" i="24"/>
  <c r="P1791" i="24"/>
  <c r="Q1790" i="24"/>
  <c r="P1790" i="24"/>
  <c r="Q1789" i="24"/>
  <c r="P1789" i="24"/>
  <c r="Q1788" i="24"/>
  <c r="P1788" i="24"/>
  <c r="Q1787" i="24"/>
  <c r="P1787" i="24"/>
  <c r="Q1786" i="24"/>
  <c r="P1786" i="24"/>
  <c r="Q1785" i="24"/>
  <c r="P1785" i="24"/>
  <c r="Q1784" i="24"/>
  <c r="P1784" i="24"/>
  <c r="Q1783" i="24"/>
  <c r="P1783" i="24"/>
  <c r="Q1782" i="24"/>
  <c r="P1782" i="24"/>
  <c r="Q1781" i="24"/>
  <c r="P1781" i="24"/>
  <c r="Q1780" i="24"/>
  <c r="P1780" i="24"/>
  <c r="Q1779" i="24"/>
  <c r="P1779" i="24"/>
  <c r="Q1778" i="24"/>
  <c r="P1778" i="24"/>
  <c r="Q1777" i="24"/>
  <c r="P1777" i="24"/>
  <c r="Q1776" i="24"/>
  <c r="P1776" i="24"/>
  <c r="Q1775" i="24"/>
  <c r="P1775" i="24"/>
  <c r="Q1774" i="24"/>
  <c r="P1774" i="24"/>
  <c r="Q1773" i="24"/>
  <c r="P1773" i="24"/>
  <c r="Q1772" i="24"/>
  <c r="P1772" i="24"/>
  <c r="Q1771" i="24"/>
  <c r="P1771" i="24"/>
  <c r="Q1770" i="24"/>
  <c r="P1770" i="24"/>
  <c r="Q1769" i="24"/>
  <c r="P1769" i="24"/>
  <c r="Q1768" i="24"/>
  <c r="P1768" i="24"/>
  <c r="Q1767" i="24"/>
  <c r="P1767" i="24"/>
  <c r="Q1766" i="24"/>
  <c r="P1766" i="24"/>
  <c r="Q1765" i="24"/>
  <c r="P1765" i="24"/>
  <c r="Q1764" i="24"/>
  <c r="P1764" i="24"/>
  <c r="Q1763" i="24"/>
  <c r="P1763" i="24"/>
  <c r="Q1762" i="24"/>
  <c r="P1762" i="24"/>
  <c r="Q1761" i="24"/>
  <c r="P1761" i="24"/>
  <c r="Q1760" i="24"/>
  <c r="P1760" i="24"/>
  <c r="Q1759" i="24"/>
  <c r="P1759" i="24"/>
  <c r="Q1758" i="24"/>
  <c r="P1758" i="24"/>
  <c r="Q1757" i="24"/>
  <c r="P1757" i="24"/>
  <c r="Q1756" i="24"/>
  <c r="P1756" i="24"/>
  <c r="Q1755" i="24"/>
  <c r="P1755" i="24"/>
  <c r="Q1754" i="24"/>
  <c r="P1754" i="24"/>
  <c r="Q1753" i="24"/>
  <c r="P1753" i="24"/>
  <c r="Q1752" i="24"/>
  <c r="P1752" i="24"/>
  <c r="Q1751" i="24"/>
  <c r="P1751" i="24"/>
  <c r="Q1750" i="24"/>
  <c r="P1750" i="24"/>
  <c r="Q1749" i="24"/>
  <c r="P1749" i="24"/>
  <c r="Q1748" i="24"/>
  <c r="P1748" i="24"/>
  <c r="Q1747" i="24"/>
  <c r="P1747" i="24"/>
  <c r="Q1746" i="24"/>
  <c r="P1746" i="24"/>
  <c r="Q1745" i="24"/>
  <c r="P1745" i="24"/>
  <c r="Q1744" i="24"/>
  <c r="P1744" i="24"/>
  <c r="Q1743" i="24"/>
  <c r="P1743" i="24"/>
  <c r="Q1742" i="24"/>
  <c r="P1742" i="24"/>
  <c r="Q1741" i="24"/>
  <c r="P1741" i="24"/>
  <c r="Q1740" i="24"/>
  <c r="P1740" i="24"/>
  <c r="Q1739" i="24"/>
  <c r="P1739" i="24"/>
  <c r="Q1738" i="24"/>
  <c r="P1738" i="24"/>
  <c r="Q1737" i="24"/>
  <c r="P1737" i="24"/>
  <c r="Q1736" i="24"/>
  <c r="P1736" i="24"/>
  <c r="Q1735" i="24"/>
  <c r="P1735" i="24"/>
  <c r="Q1734" i="24"/>
  <c r="P1734" i="24"/>
  <c r="Q1733" i="24"/>
  <c r="P1733" i="24"/>
  <c r="Q1732" i="24"/>
  <c r="P1732" i="24"/>
  <c r="Q1731" i="24"/>
  <c r="P1731" i="24"/>
  <c r="Q1730" i="24"/>
  <c r="P1730" i="24"/>
  <c r="Q1729" i="24"/>
  <c r="P1729" i="24"/>
  <c r="Q1728" i="24"/>
  <c r="P1728" i="24"/>
  <c r="Q1727" i="24"/>
  <c r="P1727" i="24"/>
  <c r="Q1726" i="24"/>
  <c r="P1726" i="24"/>
  <c r="Q1725" i="24"/>
  <c r="P1725" i="24"/>
  <c r="Q1724" i="24"/>
  <c r="P1724" i="24"/>
  <c r="Q1723" i="24"/>
  <c r="P1723" i="24"/>
  <c r="Q1722" i="24"/>
  <c r="P1722" i="24"/>
  <c r="Q1721" i="24"/>
  <c r="P1721" i="24"/>
  <c r="Q1720" i="24"/>
  <c r="P1720" i="24"/>
  <c r="Q1719" i="24"/>
  <c r="P1719" i="24"/>
  <c r="Q1718" i="24"/>
  <c r="P1718" i="24"/>
  <c r="Q1717" i="24"/>
  <c r="P1717" i="24"/>
  <c r="Q1716" i="24"/>
  <c r="P1716" i="24"/>
  <c r="Q1715" i="24"/>
  <c r="P1715" i="24"/>
  <c r="Q1714" i="24"/>
  <c r="P1714" i="24"/>
  <c r="Q1713" i="24"/>
  <c r="P1713" i="24"/>
  <c r="Q1712" i="24"/>
  <c r="P1712" i="24"/>
  <c r="Q1711" i="24"/>
  <c r="P1711" i="24"/>
  <c r="Q1710" i="24"/>
  <c r="P1710" i="24"/>
  <c r="Q1709" i="24"/>
  <c r="P1709" i="24"/>
  <c r="Q1708" i="24"/>
  <c r="P1708" i="24"/>
  <c r="Q1707" i="24"/>
  <c r="P1707" i="24"/>
  <c r="Q1706" i="24"/>
  <c r="P1706" i="24"/>
  <c r="Q1705" i="24"/>
  <c r="P1705" i="24"/>
  <c r="Q1704" i="24"/>
  <c r="P1704" i="24"/>
  <c r="Q1703" i="24"/>
  <c r="P1703" i="24"/>
  <c r="Q1702" i="24"/>
  <c r="P1702" i="24"/>
  <c r="Q1701" i="24"/>
  <c r="P1701" i="24"/>
  <c r="Q1700" i="24"/>
  <c r="P1700" i="24"/>
  <c r="Q1699" i="24"/>
  <c r="P1699" i="24"/>
  <c r="Q1698" i="24"/>
  <c r="P1698" i="24"/>
  <c r="Q1697" i="24"/>
  <c r="P1697" i="24"/>
  <c r="Q1696" i="24"/>
  <c r="P1696" i="24"/>
  <c r="Q1695" i="24"/>
  <c r="P1695" i="24"/>
  <c r="Q1694" i="24"/>
  <c r="P1694" i="24"/>
  <c r="Q1693" i="24"/>
  <c r="P1693" i="24"/>
  <c r="Q1692" i="24"/>
  <c r="P1692" i="24"/>
  <c r="Q1691" i="24"/>
  <c r="P1691" i="24"/>
  <c r="Q1690" i="24"/>
  <c r="P1690" i="24"/>
  <c r="Q1689" i="24"/>
  <c r="P1689" i="24"/>
  <c r="Q1688" i="24"/>
  <c r="P1688" i="24"/>
  <c r="Q1687" i="24"/>
  <c r="P1687" i="24"/>
  <c r="Q1686" i="24"/>
  <c r="P1686" i="24"/>
  <c r="Q1685" i="24"/>
  <c r="P1685" i="24"/>
  <c r="Q1684" i="24"/>
  <c r="P1684" i="24"/>
  <c r="Q1683" i="24"/>
  <c r="P1683" i="24"/>
  <c r="Q1682" i="24"/>
  <c r="P1682" i="24"/>
  <c r="Q1681" i="24"/>
  <c r="P1681" i="24"/>
  <c r="Q1680" i="24"/>
  <c r="P1680" i="24"/>
  <c r="Q1679" i="24"/>
  <c r="P1679" i="24"/>
  <c r="Q1678" i="24"/>
  <c r="P1678" i="24"/>
  <c r="Q1677" i="24"/>
  <c r="P1677" i="24"/>
  <c r="Q1676" i="24"/>
  <c r="P1676" i="24"/>
  <c r="Q1675" i="24"/>
  <c r="P1675" i="24"/>
  <c r="Q1674" i="24"/>
  <c r="P1674" i="24"/>
  <c r="Q1673" i="24"/>
  <c r="P1673" i="24"/>
  <c r="Q1672" i="24"/>
  <c r="P1672" i="24"/>
  <c r="Q1671" i="24"/>
  <c r="P1671" i="24"/>
  <c r="Q1670" i="24"/>
  <c r="P1670" i="24"/>
  <c r="Q1669" i="24"/>
  <c r="P1669" i="24"/>
  <c r="Q1668" i="24"/>
  <c r="P1668" i="24"/>
  <c r="Q1667" i="24"/>
  <c r="P1667" i="24"/>
  <c r="Q1666" i="24"/>
  <c r="P1666" i="24"/>
  <c r="Q1665" i="24"/>
  <c r="P1665" i="24"/>
  <c r="Q1664" i="24"/>
  <c r="P1664" i="24"/>
  <c r="Q1663" i="24"/>
  <c r="P1663" i="24"/>
  <c r="Q1662" i="24"/>
  <c r="P1662" i="24"/>
  <c r="Q1661" i="24"/>
  <c r="P1661" i="24"/>
  <c r="Q1660" i="24"/>
  <c r="P1660" i="24"/>
  <c r="Q1659" i="24"/>
  <c r="P1659" i="24"/>
  <c r="Q1658" i="24"/>
  <c r="P1658" i="24"/>
  <c r="Q1657" i="24"/>
  <c r="P1657" i="24"/>
  <c r="Q1656" i="24"/>
  <c r="P1656" i="24"/>
  <c r="Q1655" i="24"/>
  <c r="P1655" i="24"/>
  <c r="Q1654" i="24"/>
  <c r="P1654" i="24"/>
  <c r="Q1653" i="24"/>
  <c r="P1653" i="24"/>
  <c r="Q1652" i="24"/>
  <c r="P1652" i="24"/>
  <c r="Q1651" i="24"/>
  <c r="P1651" i="24"/>
  <c r="Q1650" i="24"/>
  <c r="P1650" i="24"/>
  <c r="Q1649" i="24"/>
  <c r="P1649" i="24"/>
  <c r="Q1648" i="24"/>
  <c r="P1648" i="24"/>
  <c r="Q1647" i="24"/>
  <c r="P1647" i="24"/>
  <c r="Q1646" i="24"/>
  <c r="P1646" i="24"/>
  <c r="Q1645" i="24"/>
  <c r="P1645" i="24"/>
  <c r="Q1644" i="24"/>
  <c r="P1644" i="24"/>
  <c r="Q1643" i="24"/>
  <c r="P1643" i="24"/>
  <c r="Q1642" i="24"/>
  <c r="P1642" i="24"/>
  <c r="Q1641" i="24"/>
  <c r="P1641" i="24"/>
  <c r="Q1640" i="24"/>
  <c r="P1640" i="24"/>
  <c r="Q1639" i="24"/>
  <c r="P1639" i="24"/>
  <c r="Q1638" i="24"/>
  <c r="P1638" i="24"/>
  <c r="Q1637" i="24"/>
  <c r="P1637" i="24"/>
  <c r="Q1636" i="24"/>
  <c r="P1636" i="24"/>
  <c r="Q1635" i="24"/>
  <c r="P1635" i="24"/>
  <c r="Q1634" i="24"/>
  <c r="P1634" i="24"/>
  <c r="Q1633" i="24"/>
  <c r="P1633" i="24"/>
  <c r="Q1632" i="24"/>
  <c r="P1632" i="24"/>
  <c r="Q1631" i="24"/>
  <c r="P1631" i="24"/>
  <c r="Q1630" i="24"/>
  <c r="P1630" i="24"/>
  <c r="Q1629" i="24"/>
  <c r="P1629" i="24"/>
  <c r="Q1628" i="24"/>
  <c r="P1628" i="24"/>
  <c r="Q1627" i="24"/>
  <c r="P1627" i="24"/>
  <c r="Q1626" i="24"/>
  <c r="P1626" i="24"/>
  <c r="Q1625" i="24"/>
  <c r="P1625" i="24"/>
  <c r="Q1624" i="24"/>
  <c r="P1624" i="24"/>
  <c r="Q1623" i="24"/>
  <c r="P1623" i="24"/>
  <c r="Q1622" i="24"/>
  <c r="P1622" i="24"/>
  <c r="Q1621" i="24"/>
  <c r="P1621" i="24"/>
  <c r="Q1620" i="24"/>
  <c r="P1620" i="24"/>
  <c r="Q1619" i="24"/>
  <c r="P1619" i="24"/>
  <c r="Q1618" i="24"/>
  <c r="P1618" i="24"/>
  <c r="Q1617" i="24"/>
  <c r="P1617" i="24"/>
  <c r="Q1616" i="24"/>
  <c r="P1616" i="24"/>
  <c r="Q1615" i="24"/>
  <c r="P1615" i="24"/>
  <c r="Q1614" i="24"/>
  <c r="P1614" i="24"/>
  <c r="Q1613" i="24"/>
  <c r="P1613" i="24"/>
  <c r="Q1612" i="24"/>
  <c r="P1612" i="24"/>
  <c r="Q1611" i="24"/>
  <c r="P1611" i="24"/>
  <c r="Q1610" i="24"/>
  <c r="P1610" i="24"/>
  <c r="Q1609" i="24"/>
  <c r="P1609" i="24"/>
  <c r="Q1608" i="24"/>
  <c r="P1608" i="24"/>
  <c r="Q1607" i="24"/>
  <c r="P1607" i="24"/>
  <c r="Q1606" i="24"/>
  <c r="P1606" i="24"/>
  <c r="Q1605" i="24"/>
  <c r="P1605" i="24"/>
  <c r="Q1604" i="24"/>
  <c r="P1604" i="24"/>
  <c r="Q1603" i="24"/>
  <c r="P1603" i="24"/>
  <c r="Q1602" i="24"/>
  <c r="P1602" i="24"/>
  <c r="Q1601" i="24"/>
  <c r="P1601" i="24"/>
  <c r="Q1600" i="24"/>
  <c r="P1600" i="24"/>
  <c r="Q1599" i="24"/>
  <c r="P1599" i="24"/>
  <c r="Q1598" i="24"/>
  <c r="P1598" i="24"/>
  <c r="Q1597" i="24"/>
  <c r="P1597" i="24"/>
  <c r="Q1596" i="24"/>
  <c r="P1596" i="24"/>
  <c r="Q1595" i="24"/>
  <c r="P1595" i="24"/>
  <c r="Q1594" i="24"/>
  <c r="P1594" i="24"/>
  <c r="Q1593" i="24"/>
  <c r="P1593" i="24"/>
  <c r="Q1592" i="24"/>
  <c r="P1592" i="24"/>
  <c r="Q1591" i="24"/>
  <c r="P1591" i="24"/>
  <c r="Q1590" i="24"/>
  <c r="P1590" i="24"/>
  <c r="Q1589" i="24"/>
  <c r="P1589" i="24"/>
  <c r="Q1588" i="24"/>
  <c r="P1588" i="24"/>
  <c r="Q1587" i="24"/>
  <c r="P1587" i="24"/>
  <c r="Q1586" i="24"/>
  <c r="P1586" i="24"/>
  <c r="Q1585" i="24"/>
  <c r="P1585" i="24"/>
  <c r="Q1584" i="24"/>
  <c r="P1584" i="24"/>
  <c r="Q1583" i="24"/>
  <c r="P1583" i="24"/>
  <c r="Q1582" i="24"/>
  <c r="P1582" i="24"/>
  <c r="Q1581" i="24"/>
  <c r="P1581" i="24"/>
  <c r="Q1580" i="24"/>
  <c r="P1580" i="24"/>
  <c r="Q1579" i="24"/>
  <c r="P1579" i="24"/>
  <c r="Q1578" i="24"/>
  <c r="P1578" i="24"/>
  <c r="Q1577" i="24"/>
  <c r="P1577" i="24"/>
  <c r="Q1576" i="24"/>
  <c r="P1576" i="24"/>
  <c r="Q1575" i="24"/>
  <c r="P1575" i="24"/>
  <c r="Q1574" i="24"/>
  <c r="P1574" i="24"/>
  <c r="Q1573" i="24"/>
  <c r="P1573" i="24"/>
  <c r="Q1572" i="24"/>
  <c r="P1572" i="24"/>
  <c r="Q1571" i="24"/>
  <c r="P1571" i="24"/>
  <c r="Q1570" i="24"/>
  <c r="P1570" i="24"/>
  <c r="Q1569" i="24"/>
  <c r="P1569" i="24"/>
  <c r="Q1568" i="24"/>
  <c r="P1568" i="24"/>
  <c r="Q1567" i="24"/>
  <c r="P1567" i="24"/>
  <c r="Q1566" i="24"/>
  <c r="P1566" i="24"/>
  <c r="Q1565" i="24"/>
  <c r="P1565" i="24"/>
  <c r="Q1564" i="24"/>
  <c r="P1564" i="24"/>
  <c r="Q1563" i="24"/>
  <c r="P1563" i="24"/>
  <c r="Q1562" i="24"/>
  <c r="P1562" i="24"/>
  <c r="Q1561" i="24"/>
  <c r="P1561" i="24"/>
  <c r="Q1560" i="24"/>
  <c r="P1560" i="24"/>
  <c r="Q1559" i="24"/>
  <c r="P1559" i="24"/>
  <c r="Q1558" i="24"/>
  <c r="P1558" i="24"/>
  <c r="Q1557" i="24"/>
  <c r="P1557" i="24"/>
  <c r="Q1556" i="24"/>
  <c r="P1556" i="24"/>
  <c r="Q1555" i="24"/>
  <c r="P1555" i="24"/>
  <c r="Q1554" i="24"/>
  <c r="P1554" i="24"/>
  <c r="Q1553" i="24"/>
  <c r="P1553" i="24"/>
  <c r="Q1552" i="24"/>
  <c r="P1552" i="24"/>
  <c r="Q1551" i="24"/>
  <c r="P1551" i="24"/>
  <c r="Q1550" i="24"/>
  <c r="P1550" i="24"/>
  <c r="Q1549" i="24"/>
  <c r="P1549" i="24"/>
  <c r="Q1548" i="24"/>
  <c r="P1548" i="24"/>
  <c r="Q1547" i="24"/>
  <c r="P1547" i="24"/>
  <c r="Q1546" i="24"/>
  <c r="P1546" i="24"/>
  <c r="Q1545" i="24"/>
  <c r="P1545" i="24"/>
  <c r="Q1544" i="24"/>
  <c r="P1544" i="24"/>
  <c r="Q1543" i="24"/>
  <c r="P1543" i="24"/>
  <c r="Q1542" i="24"/>
  <c r="P1542" i="24"/>
  <c r="Q1541" i="24"/>
  <c r="P1541" i="24"/>
  <c r="Q1540" i="24"/>
  <c r="P1540" i="24"/>
  <c r="Q1539" i="24"/>
  <c r="P1539" i="24"/>
  <c r="Q1538" i="24"/>
  <c r="P1538" i="24"/>
  <c r="Q1537" i="24"/>
  <c r="P1537" i="24"/>
  <c r="Q1536" i="24"/>
  <c r="P1536" i="24"/>
  <c r="Q1535" i="24"/>
  <c r="P1535" i="24"/>
  <c r="Q1534" i="24"/>
  <c r="P1534" i="24"/>
  <c r="Q1533" i="24"/>
  <c r="P1533" i="24"/>
  <c r="Q1532" i="24"/>
  <c r="P1532" i="24"/>
  <c r="Q1531" i="24"/>
  <c r="P1531" i="24"/>
  <c r="Q1530" i="24"/>
  <c r="P1530" i="24"/>
  <c r="Q1529" i="24"/>
  <c r="P1529" i="24"/>
  <c r="Q1528" i="24"/>
  <c r="P1528" i="24"/>
  <c r="Q1527" i="24"/>
  <c r="P1527" i="24"/>
  <c r="Q1526" i="24"/>
  <c r="P1526" i="24"/>
  <c r="Q1525" i="24"/>
  <c r="P1525" i="24"/>
  <c r="Q1524" i="24"/>
  <c r="P1524" i="24"/>
  <c r="Q1523" i="24"/>
  <c r="P1523" i="24"/>
  <c r="Q1522" i="24"/>
  <c r="P1522" i="24"/>
  <c r="Q1521" i="24"/>
  <c r="P1521" i="24"/>
  <c r="Q1520" i="24"/>
  <c r="P1520" i="24"/>
  <c r="Q1519" i="24"/>
  <c r="P1519" i="24"/>
  <c r="Q1518" i="24"/>
  <c r="P1518" i="24"/>
  <c r="Q1517" i="24"/>
  <c r="P1517" i="24"/>
  <c r="Q1516" i="24"/>
  <c r="P1516" i="24"/>
  <c r="Q1515" i="24"/>
  <c r="P1515" i="24"/>
  <c r="Q1514" i="24"/>
  <c r="P1514" i="24"/>
  <c r="Q1513" i="24"/>
  <c r="P1513" i="24"/>
  <c r="Q1512" i="24"/>
  <c r="P1512" i="24"/>
  <c r="Q1511" i="24"/>
  <c r="P1511" i="24"/>
  <c r="Q1510" i="24"/>
  <c r="P1510" i="24"/>
  <c r="Q1509" i="24"/>
  <c r="P1509" i="24"/>
  <c r="Q1508" i="24"/>
  <c r="P1508" i="24"/>
  <c r="Q1507" i="24"/>
  <c r="P1507" i="24"/>
  <c r="Q1506" i="24"/>
  <c r="P1506" i="24"/>
  <c r="Q1505" i="24"/>
  <c r="P1505" i="24"/>
  <c r="Q1504" i="24"/>
  <c r="P1504" i="24"/>
  <c r="Q1503" i="24"/>
  <c r="P1503" i="24"/>
  <c r="Q1502" i="24"/>
  <c r="P1502" i="24"/>
  <c r="Q1501" i="24"/>
  <c r="P1501" i="24"/>
  <c r="Q1500" i="24"/>
  <c r="P1500" i="24"/>
  <c r="Q1499" i="24"/>
  <c r="P1499" i="24"/>
  <c r="Q1498" i="24"/>
  <c r="P1498" i="24"/>
  <c r="Q1497" i="24"/>
  <c r="P1497" i="24"/>
  <c r="Q1496" i="24"/>
  <c r="P1496" i="24"/>
  <c r="Q1495" i="24"/>
  <c r="P1495" i="24"/>
  <c r="Q1494" i="24"/>
  <c r="P1494" i="24"/>
  <c r="Q1493" i="24"/>
  <c r="P1493" i="24"/>
  <c r="Q1492" i="24"/>
  <c r="P1492" i="24"/>
  <c r="Q1491" i="24"/>
  <c r="P1491" i="24"/>
  <c r="Q1490" i="24"/>
  <c r="P1490" i="24"/>
  <c r="Q1489" i="24"/>
  <c r="P1489" i="24"/>
  <c r="Q1488" i="24"/>
  <c r="P1488" i="24"/>
  <c r="Q1487" i="24"/>
  <c r="P1487" i="24"/>
  <c r="Q1486" i="24"/>
  <c r="P1486" i="24"/>
  <c r="Q1485" i="24"/>
  <c r="P1485" i="24"/>
  <c r="Q1484" i="24"/>
  <c r="P1484" i="24"/>
  <c r="Q1483" i="24"/>
  <c r="P1483" i="24"/>
  <c r="Q1482" i="24"/>
  <c r="P1482" i="24"/>
  <c r="Q1481" i="24"/>
  <c r="P1481" i="24"/>
  <c r="Q1480" i="24"/>
  <c r="P1480" i="24"/>
  <c r="Q1479" i="24"/>
  <c r="P1479" i="24"/>
  <c r="Q1478" i="24"/>
  <c r="P1478" i="24"/>
  <c r="Q1477" i="24"/>
  <c r="P1477" i="24"/>
  <c r="Q1476" i="24"/>
  <c r="P1476" i="24"/>
  <c r="Q1475" i="24"/>
  <c r="P1475" i="24"/>
  <c r="Q1474" i="24"/>
  <c r="P1474" i="24"/>
  <c r="Q1473" i="24"/>
  <c r="P1473" i="24"/>
  <c r="Q1472" i="24"/>
  <c r="P1472" i="24"/>
  <c r="Q1471" i="24"/>
  <c r="P1471" i="24"/>
  <c r="Q1470" i="24"/>
  <c r="P1470" i="24"/>
  <c r="Q1469" i="24"/>
  <c r="P1469" i="24"/>
  <c r="Q1468" i="24"/>
  <c r="P1468" i="24"/>
  <c r="Q1467" i="24"/>
  <c r="P1467" i="24"/>
  <c r="Q1466" i="24"/>
  <c r="P1466" i="24"/>
  <c r="Q1465" i="24"/>
  <c r="P1465" i="24"/>
  <c r="Q1464" i="24"/>
  <c r="P1464" i="24"/>
  <c r="Q1463" i="24"/>
  <c r="P1463" i="24"/>
  <c r="Q1462" i="24"/>
  <c r="P1462" i="24"/>
  <c r="Q1461" i="24"/>
  <c r="P1461" i="24"/>
  <c r="Q1460" i="24"/>
  <c r="P1460" i="24"/>
  <c r="Q1459" i="24"/>
  <c r="P1459" i="24"/>
  <c r="Q1458" i="24"/>
  <c r="P1458" i="24"/>
  <c r="Q1457" i="24"/>
  <c r="P1457" i="24"/>
  <c r="Q1456" i="24"/>
  <c r="P1456" i="24"/>
  <c r="Q1455" i="24"/>
  <c r="P1455" i="24"/>
  <c r="Q1454" i="24"/>
  <c r="P1454" i="24"/>
  <c r="Q1453" i="24"/>
  <c r="P1453" i="24"/>
  <c r="Q1452" i="24"/>
  <c r="P1452" i="24"/>
  <c r="Q1451" i="24"/>
  <c r="P1451" i="24"/>
  <c r="Q1450" i="24"/>
  <c r="P1450" i="24"/>
  <c r="Q1449" i="24"/>
  <c r="P1449" i="24"/>
  <c r="Q1448" i="24"/>
  <c r="P1448" i="24"/>
  <c r="Q1447" i="24"/>
  <c r="P1447" i="24"/>
  <c r="Q1446" i="24"/>
  <c r="P1446" i="24"/>
  <c r="Q1445" i="24"/>
  <c r="P1445" i="24"/>
  <c r="Q1444" i="24"/>
  <c r="P1444" i="24"/>
  <c r="Q1443" i="24"/>
  <c r="P1443" i="24"/>
  <c r="Q1442" i="24"/>
  <c r="P1442" i="24"/>
  <c r="Q1441" i="24"/>
  <c r="P1441" i="24"/>
  <c r="Q1440" i="24"/>
  <c r="P1440" i="24"/>
  <c r="Q1439" i="24"/>
  <c r="P1439" i="24"/>
  <c r="Q1438" i="24"/>
  <c r="P1438" i="24"/>
  <c r="Q1437" i="24"/>
  <c r="P1437" i="24"/>
  <c r="Q1436" i="24"/>
  <c r="P1436" i="24"/>
  <c r="Q1435" i="24"/>
  <c r="P1435" i="24"/>
  <c r="Q1434" i="24"/>
  <c r="P1434" i="24"/>
  <c r="Q1433" i="24"/>
  <c r="P1433" i="24"/>
  <c r="Q1432" i="24"/>
  <c r="P1432" i="24"/>
  <c r="Q1431" i="24"/>
  <c r="P1431" i="24"/>
  <c r="Q1430" i="24"/>
  <c r="P1430" i="24"/>
  <c r="Q1429" i="24"/>
  <c r="P1429" i="24"/>
  <c r="Q1428" i="24"/>
  <c r="P1428" i="24"/>
  <c r="Q1427" i="24"/>
  <c r="P1427" i="24"/>
  <c r="Q1426" i="24"/>
  <c r="P1426" i="24"/>
  <c r="Q1425" i="24"/>
  <c r="P1425" i="24"/>
  <c r="Q1424" i="24"/>
  <c r="P1424" i="24"/>
  <c r="P1423" i="24"/>
  <c r="Q1423" i="24" s="1"/>
  <c r="P1422" i="24"/>
  <c r="Q1422" i="24" s="1"/>
  <c r="P1421" i="24"/>
  <c r="Q1421" i="24" s="1"/>
  <c r="P1420" i="24"/>
  <c r="Q1420" i="24" s="1"/>
  <c r="P1419" i="24"/>
  <c r="Q1419" i="24" s="1"/>
  <c r="P1418" i="24"/>
  <c r="Q1418" i="24" s="1"/>
  <c r="P1417" i="24"/>
  <c r="Q1417" i="24" s="1"/>
  <c r="P1416" i="24"/>
  <c r="Q1416" i="24" s="1"/>
  <c r="P1415" i="24"/>
  <c r="Q1415" i="24" s="1"/>
  <c r="P1414" i="24"/>
  <c r="Q1414" i="24" s="1"/>
  <c r="P1413" i="24"/>
  <c r="Q1413" i="24" s="1"/>
  <c r="P1412" i="24"/>
  <c r="Q1412" i="24" s="1"/>
  <c r="P1411" i="24"/>
  <c r="Q1411" i="24" s="1"/>
  <c r="P1410" i="24"/>
  <c r="Q1410" i="24" s="1"/>
  <c r="P1409" i="24"/>
  <c r="Q1409" i="24" s="1"/>
  <c r="P1408" i="24"/>
  <c r="Q1408" i="24" s="1"/>
  <c r="P1407" i="24"/>
  <c r="Q1407" i="24" s="1"/>
  <c r="P1406" i="24"/>
  <c r="Q1406" i="24" s="1"/>
  <c r="P1405" i="24"/>
  <c r="Q1405" i="24" s="1"/>
  <c r="P1404" i="24"/>
  <c r="Q1404" i="24" s="1"/>
  <c r="P1403" i="24"/>
  <c r="Q1403" i="24" s="1"/>
  <c r="P1402" i="24"/>
  <c r="Q1402" i="24" s="1"/>
  <c r="P1401" i="24"/>
  <c r="Q1401" i="24" s="1"/>
  <c r="P1400" i="24"/>
  <c r="Q1400" i="24" s="1"/>
  <c r="P1399" i="24"/>
  <c r="Q1399" i="24" s="1"/>
  <c r="P1398" i="24"/>
  <c r="Q1398" i="24" s="1"/>
  <c r="P1397" i="24"/>
  <c r="Q1397" i="24" s="1"/>
  <c r="P1396" i="24"/>
  <c r="Q1396" i="24" s="1"/>
  <c r="P1395" i="24"/>
  <c r="Q1395" i="24" s="1"/>
  <c r="P1394" i="24"/>
  <c r="Q1394" i="24" s="1"/>
  <c r="P1393" i="24"/>
  <c r="Q1393" i="24" s="1"/>
  <c r="P1392" i="24"/>
  <c r="Q1392" i="24" s="1"/>
  <c r="P1391" i="24"/>
  <c r="Q1391" i="24" s="1"/>
  <c r="P1390" i="24"/>
  <c r="Q1390" i="24" s="1"/>
  <c r="P1389" i="24"/>
  <c r="Q1389" i="24" s="1"/>
  <c r="P1388" i="24"/>
  <c r="Q1388" i="24" s="1"/>
  <c r="P1387" i="24"/>
  <c r="Q1387" i="24" s="1"/>
  <c r="P1386" i="24"/>
  <c r="Q1386" i="24" s="1"/>
  <c r="P1385" i="24"/>
  <c r="Q1385" i="24" s="1"/>
  <c r="P1384" i="24"/>
  <c r="Q1384" i="24" s="1"/>
  <c r="P1383" i="24"/>
  <c r="Q1383" i="24" s="1"/>
  <c r="P1382" i="24"/>
  <c r="Q1382" i="24" s="1"/>
  <c r="P1381" i="24"/>
  <c r="Q1381" i="24" s="1"/>
  <c r="P1380" i="24"/>
  <c r="Q1380" i="24" s="1"/>
  <c r="P1379" i="24"/>
  <c r="Q1379" i="24" s="1"/>
  <c r="P1378" i="24"/>
  <c r="Q1378" i="24" s="1"/>
  <c r="P1377" i="24"/>
  <c r="Q1377" i="24" s="1"/>
  <c r="P1376" i="24"/>
  <c r="Q1376" i="24" s="1"/>
  <c r="P1375" i="24"/>
  <c r="Q1375" i="24" s="1"/>
  <c r="P1374" i="24"/>
  <c r="Q1374" i="24" s="1"/>
  <c r="P1373" i="24"/>
  <c r="Q1373" i="24" s="1"/>
  <c r="P1372" i="24"/>
  <c r="Q1372" i="24" s="1"/>
  <c r="P1371" i="24"/>
  <c r="Q1371" i="24" s="1"/>
  <c r="P1370" i="24"/>
  <c r="Q1370" i="24" s="1"/>
  <c r="P1369" i="24"/>
  <c r="Q1369" i="24" s="1"/>
  <c r="P1368" i="24"/>
  <c r="Q1368" i="24" s="1"/>
  <c r="P1367" i="24"/>
  <c r="Q1367" i="24" s="1"/>
  <c r="P1366" i="24"/>
  <c r="Q1366" i="24" s="1"/>
  <c r="P1365" i="24"/>
  <c r="Q1365" i="24" s="1"/>
  <c r="P1364" i="24"/>
  <c r="Q1364" i="24" s="1"/>
  <c r="P1363" i="24"/>
  <c r="Q1363" i="24" s="1"/>
  <c r="P1362" i="24"/>
  <c r="Q1362" i="24" s="1"/>
  <c r="P1361" i="24"/>
  <c r="Q1361" i="24" s="1"/>
  <c r="P1360" i="24"/>
  <c r="Q1360" i="24" s="1"/>
  <c r="P1359" i="24"/>
  <c r="Q1359" i="24" s="1"/>
  <c r="P1358" i="24"/>
  <c r="Q1358" i="24" s="1"/>
  <c r="P1357" i="24"/>
  <c r="Q1357" i="24" s="1"/>
  <c r="P1356" i="24"/>
  <c r="Q1356" i="24" s="1"/>
  <c r="P1355" i="24"/>
  <c r="Q1355" i="24" s="1"/>
  <c r="P1354" i="24"/>
  <c r="Q1354" i="24" s="1"/>
  <c r="P1353" i="24"/>
  <c r="Q1353" i="24" s="1"/>
  <c r="P1352" i="24"/>
  <c r="Q1352" i="24" s="1"/>
  <c r="P1351" i="24"/>
  <c r="Q1351" i="24" s="1"/>
  <c r="P1350" i="24"/>
  <c r="Q1350" i="24" s="1"/>
  <c r="P1349" i="24"/>
  <c r="Q1349" i="24" s="1"/>
  <c r="P1348" i="24"/>
  <c r="Q1348" i="24" s="1"/>
  <c r="P1347" i="24"/>
  <c r="Q1347" i="24" s="1"/>
  <c r="P1346" i="24"/>
  <c r="Q1346" i="24" s="1"/>
  <c r="P1345" i="24"/>
  <c r="Q1345" i="24" s="1"/>
  <c r="P1344" i="24"/>
  <c r="Q1344" i="24" s="1"/>
  <c r="P1343" i="24"/>
  <c r="Q1343" i="24" s="1"/>
  <c r="P1342" i="24"/>
  <c r="Q1342" i="24" s="1"/>
  <c r="P1341" i="24"/>
  <c r="Q1341" i="24" s="1"/>
  <c r="P1340" i="24"/>
  <c r="Q1340" i="24" s="1"/>
  <c r="P1339" i="24"/>
  <c r="Q1339" i="24" s="1"/>
  <c r="P1338" i="24"/>
  <c r="Q1338" i="24" s="1"/>
  <c r="P1337" i="24"/>
  <c r="Q1337" i="24" s="1"/>
  <c r="P1336" i="24"/>
  <c r="Q1336" i="24" s="1"/>
  <c r="P1335" i="24"/>
  <c r="Q1335" i="24" s="1"/>
  <c r="P1334" i="24"/>
  <c r="Q1334" i="24" s="1"/>
  <c r="P1333" i="24"/>
  <c r="Q1333" i="24" s="1"/>
  <c r="P1332" i="24"/>
  <c r="Q1332" i="24" s="1"/>
  <c r="P1331" i="24"/>
  <c r="Q1331" i="24" s="1"/>
  <c r="P1330" i="24"/>
  <c r="Q1330" i="24" s="1"/>
  <c r="P1329" i="24"/>
  <c r="Q1329" i="24" s="1"/>
  <c r="P1328" i="24"/>
  <c r="Q1328" i="24" s="1"/>
  <c r="P1327" i="24"/>
  <c r="Q1327" i="24" s="1"/>
  <c r="P1326" i="24"/>
  <c r="Q1326" i="24" s="1"/>
  <c r="P1325" i="24"/>
  <c r="Q1325" i="24" s="1"/>
  <c r="P1324" i="24"/>
  <c r="Q1324" i="24" s="1"/>
  <c r="P1323" i="24"/>
  <c r="Q1323" i="24" s="1"/>
  <c r="P1322" i="24"/>
  <c r="Q1322" i="24" s="1"/>
  <c r="P1321" i="24"/>
  <c r="Q1321" i="24" s="1"/>
  <c r="P1320" i="24"/>
  <c r="Q1320" i="24" s="1"/>
  <c r="P1319" i="24"/>
  <c r="Q1319" i="24" s="1"/>
  <c r="P1318" i="24"/>
  <c r="Q1318" i="24" s="1"/>
  <c r="P1317" i="24"/>
  <c r="Q1317" i="24" s="1"/>
  <c r="P1316" i="24"/>
  <c r="Q1316" i="24" s="1"/>
  <c r="P1315" i="24"/>
  <c r="Q1315" i="24" s="1"/>
  <c r="P1314" i="24"/>
  <c r="Q1314" i="24" s="1"/>
  <c r="P1313" i="24"/>
  <c r="Q1313" i="24" s="1"/>
  <c r="P1312" i="24"/>
  <c r="Q1312" i="24" s="1"/>
  <c r="P1311" i="24"/>
  <c r="Q1311" i="24" s="1"/>
  <c r="P1310" i="24"/>
  <c r="Q1310" i="24" s="1"/>
  <c r="P1309" i="24"/>
  <c r="Q1309" i="24" s="1"/>
  <c r="P1308" i="24"/>
  <c r="Q1308" i="24" s="1"/>
  <c r="P1307" i="24"/>
  <c r="Q1307" i="24" s="1"/>
  <c r="P1306" i="24"/>
  <c r="Q1306" i="24" s="1"/>
  <c r="P1305" i="24"/>
  <c r="Q1305" i="24" s="1"/>
  <c r="P1304" i="24"/>
  <c r="Q1304" i="24" s="1"/>
  <c r="P1303" i="24"/>
  <c r="Q1303" i="24" s="1"/>
  <c r="P1302" i="24"/>
  <c r="Q1302" i="24" s="1"/>
  <c r="P1301" i="24"/>
  <c r="Q1301" i="24" s="1"/>
  <c r="P1300" i="24"/>
  <c r="Q1300" i="24" s="1"/>
  <c r="P1299" i="24"/>
  <c r="Q1299" i="24" s="1"/>
  <c r="P1298" i="24"/>
  <c r="Q1298" i="24" s="1"/>
  <c r="P1297" i="24"/>
  <c r="Q1297" i="24" s="1"/>
  <c r="P1296" i="24"/>
  <c r="Q1296" i="24" s="1"/>
  <c r="P1295" i="24"/>
  <c r="Q1295" i="24" s="1"/>
  <c r="P1294" i="24"/>
  <c r="Q1294" i="24" s="1"/>
  <c r="P1293" i="24"/>
  <c r="Q1293" i="24" s="1"/>
  <c r="P1292" i="24"/>
  <c r="Q1292" i="24" s="1"/>
  <c r="P1291" i="24"/>
  <c r="Q1291" i="24" s="1"/>
  <c r="P1290" i="24"/>
  <c r="Q1290" i="24" s="1"/>
  <c r="P1289" i="24"/>
  <c r="Q1289" i="24" s="1"/>
  <c r="P1288" i="24"/>
  <c r="Q1288" i="24" s="1"/>
  <c r="P1287" i="24"/>
  <c r="Q1287" i="24" s="1"/>
  <c r="P1286" i="24"/>
  <c r="Q1286" i="24" s="1"/>
  <c r="P1285" i="24"/>
  <c r="Q1285" i="24" s="1"/>
  <c r="P1284" i="24"/>
  <c r="Q1284" i="24" s="1"/>
  <c r="P1283" i="24"/>
  <c r="Q1283" i="24" s="1"/>
  <c r="P1282" i="24"/>
  <c r="Q1282" i="24" s="1"/>
  <c r="P1281" i="24"/>
  <c r="Q1281" i="24" s="1"/>
  <c r="P1280" i="24"/>
  <c r="Q1280" i="24" s="1"/>
  <c r="P1279" i="24"/>
  <c r="Q1279" i="24" s="1"/>
  <c r="P1278" i="24"/>
  <c r="Q1278" i="24" s="1"/>
  <c r="P1277" i="24"/>
  <c r="Q1277" i="24" s="1"/>
  <c r="P1276" i="24"/>
  <c r="Q1276" i="24" s="1"/>
  <c r="P1275" i="24"/>
  <c r="Q1275" i="24" s="1"/>
  <c r="P1274" i="24"/>
  <c r="Q1274" i="24" s="1"/>
  <c r="P1273" i="24"/>
  <c r="Q1273" i="24" s="1"/>
  <c r="P1272" i="24"/>
  <c r="Q1272" i="24" s="1"/>
  <c r="P1271" i="24"/>
  <c r="Q1271" i="24" s="1"/>
  <c r="P1270" i="24"/>
  <c r="Q1270" i="24" s="1"/>
  <c r="P1269" i="24"/>
  <c r="Q1269" i="24" s="1"/>
  <c r="P1268" i="24"/>
  <c r="Q1268" i="24" s="1"/>
  <c r="P1267" i="24"/>
  <c r="Q1267" i="24" s="1"/>
  <c r="P1266" i="24"/>
  <c r="Q1266" i="24" s="1"/>
  <c r="P1265" i="24"/>
  <c r="Q1265" i="24" s="1"/>
  <c r="P1264" i="24"/>
  <c r="Q1264" i="24" s="1"/>
  <c r="P1263" i="24"/>
  <c r="Q1263" i="24" s="1"/>
  <c r="P1262" i="24"/>
  <c r="Q1262" i="24" s="1"/>
  <c r="P1261" i="24"/>
  <c r="Q1261" i="24" s="1"/>
  <c r="P1260" i="24"/>
  <c r="Q1260" i="24" s="1"/>
  <c r="P1259" i="24"/>
  <c r="Q1259" i="24" s="1"/>
  <c r="P1258" i="24"/>
  <c r="Q1258" i="24" s="1"/>
  <c r="P1257" i="24"/>
  <c r="Q1257" i="24" s="1"/>
  <c r="P1256" i="24"/>
  <c r="Q1256" i="24" s="1"/>
  <c r="P1255" i="24"/>
  <c r="Q1255" i="24" s="1"/>
  <c r="P1254" i="24"/>
  <c r="Q1254" i="24" s="1"/>
  <c r="P1253" i="24"/>
  <c r="Q1253" i="24" s="1"/>
  <c r="P1252" i="24"/>
  <c r="Q1252" i="24" s="1"/>
  <c r="P1251" i="24"/>
  <c r="Q1251" i="24" s="1"/>
  <c r="P1250" i="24"/>
  <c r="Q1250" i="24" s="1"/>
  <c r="P1249" i="24"/>
  <c r="Q1249" i="24" s="1"/>
  <c r="P1248" i="24"/>
  <c r="Q1248" i="24" s="1"/>
  <c r="P1247" i="24"/>
  <c r="Q1247" i="24" s="1"/>
  <c r="P1246" i="24"/>
  <c r="Q1246" i="24" s="1"/>
  <c r="P1245" i="24"/>
  <c r="Q1245" i="24" s="1"/>
  <c r="P1244" i="24"/>
  <c r="Q1244" i="24" s="1"/>
  <c r="P1243" i="24"/>
  <c r="Q1243" i="24" s="1"/>
  <c r="P1242" i="24"/>
  <c r="Q1242" i="24" s="1"/>
  <c r="P1241" i="24"/>
  <c r="Q1241" i="24" s="1"/>
  <c r="P1240" i="24"/>
  <c r="Q1240" i="24" s="1"/>
  <c r="P1239" i="24"/>
  <c r="Q1239" i="24" s="1"/>
  <c r="P1238" i="24"/>
  <c r="Q1238" i="24" s="1"/>
  <c r="P1237" i="24"/>
  <c r="Q1237" i="24" s="1"/>
  <c r="P1236" i="24"/>
  <c r="Q1236" i="24" s="1"/>
  <c r="P1235" i="24"/>
  <c r="Q1235" i="24" s="1"/>
  <c r="P1234" i="24"/>
  <c r="Q1234" i="24" s="1"/>
  <c r="P1233" i="24"/>
  <c r="Q1233" i="24" s="1"/>
  <c r="P1232" i="24"/>
  <c r="Q1232" i="24" s="1"/>
  <c r="P1231" i="24"/>
  <c r="Q1231" i="24" s="1"/>
  <c r="P1230" i="24"/>
  <c r="Q1230" i="24" s="1"/>
  <c r="P1229" i="24"/>
  <c r="Q1229" i="24" s="1"/>
  <c r="P1228" i="24"/>
  <c r="Q1228" i="24" s="1"/>
  <c r="P1227" i="24"/>
  <c r="Q1227" i="24" s="1"/>
  <c r="P1226" i="24"/>
  <c r="Q1226" i="24" s="1"/>
  <c r="P1225" i="24"/>
  <c r="Q1225" i="24" s="1"/>
  <c r="P1224" i="24"/>
  <c r="Q1224" i="24" s="1"/>
  <c r="P1223" i="24"/>
  <c r="Q1223" i="24" s="1"/>
  <c r="P1222" i="24"/>
  <c r="Q1222" i="24" s="1"/>
  <c r="P1221" i="24"/>
  <c r="Q1221" i="24" s="1"/>
  <c r="P1220" i="24"/>
  <c r="Q1220" i="24" s="1"/>
  <c r="P1219" i="24"/>
  <c r="Q1219" i="24" s="1"/>
  <c r="P1218" i="24"/>
  <c r="Q1218" i="24" s="1"/>
  <c r="P1217" i="24"/>
  <c r="Q1217" i="24" s="1"/>
  <c r="P1216" i="24"/>
  <c r="Q1216" i="24" s="1"/>
  <c r="P1215" i="24"/>
  <c r="Q1215" i="24" s="1"/>
  <c r="P1214" i="24"/>
  <c r="Q1214" i="24" s="1"/>
  <c r="P1213" i="24"/>
  <c r="Q1213" i="24" s="1"/>
  <c r="P1212" i="24"/>
  <c r="Q1212" i="24" s="1"/>
  <c r="P1211" i="24"/>
  <c r="Q1211" i="24" s="1"/>
  <c r="P1210" i="24"/>
  <c r="Q1210" i="24" s="1"/>
  <c r="P1209" i="24"/>
  <c r="Q1209" i="24" s="1"/>
  <c r="P1208" i="24"/>
  <c r="Q1208" i="24" s="1"/>
  <c r="P1207" i="24"/>
  <c r="Q1207" i="24" s="1"/>
  <c r="P1206" i="24"/>
  <c r="Q1206" i="24" s="1"/>
  <c r="P1205" i="24"/>
  <c r="Q1205" i="24" s="1"/>
  <c r="P1204" i="24"/>
  <c r="Q1204" i="24" s="1"/>
  <c r="P1203" i="24"/>
  <c r="Q1203" i="24" s="1"/>
  <c r="P1202" i="24"/>
  <c r="Q1202" i="24" s="1"/>
  <c r="P1201" i="24"/>
  <c r="Q1201" i="24" s="1"/>
  <c r="P1200" i="24"/>
  <c r="Q1200" i="24" s="1"/>
  <c r="P1199" i="24"/>
  <c r="Q1199" i="24" s="1"/>
  <c r="P1198" i="24"/>
  <c r="Q1198" i="24" s="1"/>
  <c r="P1197" i="24"/>
  <c r="Q1197" i="24" s="1"/>
  <c r="P1196" i="24"/>
  <c r="Q1196" i="24" s="1"/>
  <c r="P1195" i="24"/>
  <c r="Q1195" i="24" s="1"/>
  <c r="P1194" i="24"/>
  <c r="Q1194" i="24" s="1"/>
  <c r="P1193" i="24"/>
  <c r="Q1193" i="24" s="1"/>
  <c r="P1192" i="24"/>
  <c r="Q1192" i="24" s="1"/>
  <c r="P1191" i="24"/>
  <c r="Q1191" i="24" s="1"/>
  <c r="P1190" i="24"/>
  <c r="Q1190" i="24" s="1"/>
  <c r="P1189" i="24"/>
  <c r="Q1189" i="24" s="1"/>
  <c r="P1188" i="24"/>
  <c r="Q1188" i="24" s="1"/>
  <c r="P1187" i="24"/>
  <c r="Q1187" i="24" s="1"/>
  <c r="P1186" i="24"/>
  <c r="Q1186" i="24" s="1"/>
  <c r="P1185" i="24"/>
  <c r="Q1185" i="24" s="1"/>
  <c r="P1184" i="24"/>
  <c r="Q1184" i="24" s="1"/>
  <c r="P1183" i="24"/>
  <c r="Q1183" i="24" s="1"/>
  <c r="P1182" i="24"/>
  <c r="Q1182" i="24" s="1"/>
  <c r="P1181" i="24"/>
  <c r="Q1181" i="24" s="1"/>
  <c r="P1180" i="24"/>
  <c r="Q1180" i="24" s="1"/>
  <c r="P1179" i="24"/>
  <c r="Q1179" i="24" s="1"/>
  <c r="P1178" i="24"/>
  <c r="Q1178" i="24" s="1"/>
  <c r="P1177" i="24"/>
  <c r="Q1177" i="24" s="1"/>
  <c r="P1176" i="24"/>
  <c r="Q1176" i="24" s="1"/>
  <c r="P1175" i="24"/>
  <c r="Q1175" i="24" s="1"/>
  <c r="P1174" i="24"/>
  <c r="Q1174" i="24" s="1"/>
  <c r="P1173" i="24"/>
  <c r="Q1173" i="24" s="1"/>
  <c r="P1172" i="24"/>
  <c r="Q1172" i="24" s="1"/>
  <c r="P1171" i="24"/>
  <c r="Q1171" i="24" s="1"/>
  <c r="P1170" i="24"/>
  <c r="Q1170" i="24" s="1"/>
  <c r="P1169" i="24"/>
  <c r="Q1169" i="24" s="1"/>
  <c r="P1168" i="24"/>
  <c r="Q1168" i="24" s="1"/>
  <c r="P1167" i="24"/>
  <c r="Q1167" i="24" s="1"/>
  <c r="P1166" i="24"/>
  <c r="Q1166" i="24" s="1"/>
  <c r="P1165" i="24"/>
  <c r="Q1165" i="24" s="1"/>
  <c r="P1164" i="24"/>
  <c r="Q1164" i="24" s="1"/>
  <c r="P1163" i="24"/>
  <c r="Q1163" i="24" s="1"/>
  <c r="P1162" i="24"/>
  <c r="Q1162" i="24" s="1"/>
  <c r="P1161" i="24"/>
  <c r="Q1161" i="24" s="1"/>
  <c r="P1160" i="24"/>
  <c r="Q1160" i="24" s="1"/>
  <c r="P1159" i="24"/>
  <c r="Q1159" i="24" s="1"/>
  <c r="P1158" i="24"/>
  <c r="Q1158" i="24" s="1"/>
  <c r="P1157" i="24"/>
  <c r="Q1157" i="24" s="1"/>
  <c r="P1156" i="24"/>
  <c r="Q1156" i="24" s="1"/>
  <c r="P1155" i="24"/>
  <c r="Q1155" i="24" s="1"/>
  <c r="P1154" i="24"/>
  <c r="Q1154" i="24" s="1"/>
  <c r="P1153" i="24"/>
  <c r="Q1153" i="24" s="1"/>
  <c r="P1152" i="24"/>
  <c r="Q1152" i="24" s="1"/>
  <c r="P1151" i="24"/>
  <c r="Q1151" i="24" s="1"/>
  <c r="P1150" i="24"/>
  <c r="Q1150" i="24" s="1"/>
  <c r="P1149" i="24"/>
  <c r="Q1149" i="24" s="1"/>
  <c r="P1148" i="24"/>
  <c r="Q1148" i="24" s="1"/>
  <c r="P1147" i="24"/>
  <c r="Q1147" i="24" s="1"/>
  <c r="P1146" i="24"/>
  <c r="Q1146" i="24" s="1"/>
  <c r="P1145" i="24"/>
  <c r="Q1145" i="24" s="1"/>
  <c r="P1144" i="24"/>
  <c r="Q1144" i="24" s="1"/>
  <c r="P1143" i="24"/>
  <c r="Q1143" i="24" s="1"/>
  <c r="P1142" i="24"/>
  <c r="Q1142" i="24" s="1"/>
  <c r="P1141" i="24"/>
  <c r="Q1141" i="24" s="1"/>
  <c r="P1140" i="24"/>
  <c r="Q1140" i="24" s="1"/>
  <c r="P1139" i="24"/>
  <c r="Q1139" i="24" s="1"/>
  <c r="P1138" i="24"/>
  <c r="Q1138" i="24" s="1"/>
  <c r="P1137" i="24"/>
  <c r="Q1137" i="24" s="1"/>
  <c r="P1136" i="24"/>
  <c r="Q1136" i="24" s="1"/>
  <c r="P1135" i="24"/>
  <c r="Q1135" i="24" s="1"/>
  <c r="P1134" i="24"/>
  <c r="Q1134" i="24" s="1"/>
  <c r="P1133" i="24"/>
  <c r="Q1133" i="24" s="1"/>
  <c r="P1132" i="24"/>
  <c r="Q1132" i="24" s="1"/>
  <c r="P1131" i="24"/>
  <c r="Q1131" i="24" s="1"/>
  <c r="P1130" i="24"/>
  <c r="Q1130" i="24" s="1"/>
  <c r="P1129" i="24"/>
  <c r="Q1129" i="24" s="1"/>
  <c r="P1128" i="24"/>
  <c r="Q1128" i="24" s="1"/>
  <c r="P1127" i="24"/>
  <c r="Q1127" i="24" s="1"/>
  <c r="P1126" i="24"/>
  <c r="Q1126" i="24" s="1"/>
  <c r="P1125" i="24"/>
  <c r="Q1125" i="24" s="1"/>
  <c r="P1124" i="24"/>
  <c r="Q1124" i="24" s="1"/>
  <c r="P1123" i="24"/>
  <c r="Q1123" i="24" s="1"/>
  <c r="P1122" i="24"/>
  <c r="Q1122" i="24" s="1"/>
  <c r="P1121" i="24"/>
  <c r="Q1121" i="24" s="1"/>
  <c r="P1120" i="24"/>
  <c r="Q1120" i="24" s="1"/>
  <c r="P1119" i="24"/>
  <c r="Q1119" i="24" s="1"/>
  <c r="P1118" i="24"/>
  <c r="Q1118" i="24" s="1"/>
  <c r="P1117" i="24"/>
  <c r="Q1117" i="24" s="1"/>
  <c r="P1116" i="24"/>
  <c r="Q1116" i="24" s="1"/>
  <c r="P1115" i="24"/>
  <c r="Q1115" i="24" s="1"/>
  <c r="P1114" i="24"/>
  <c r="Q1114" i="24" s="1"/>
  <c r="P1113" i="24"/>
  <c r="Q1113" i="24" s="1"/>
  <c r="P1112" i="24"/>
  <c r="Q1112" i="24" s="1"/>
  <c r="P1111" i="24"/>
  <c r="Q1111" i="24" s="1"/>
  <c r="P1110" i="24"/>
  <c r="Q1110" i="24" s="1"/>
  <c r="P1109" i="24"/>
  <c r="Q1109" i="24" s="1"/>
  <c r="P1108" i="24"/>
  <c r="Q1108" i="24" s="1"/>
  <c r="P1107" i="24"/>
  <c r="Q1107" i="24" s="1"/>
  <c r="P1106" i="24"/>
  <c r="Q1106" i="24" s="1"/>
  <c r="P1105" i="24"/>
  <c r="Q1105" i="24" s="1"/>
  <c r="P1104" i="24"/>
  <c r="Q1104" i="24" s="1"/>
  <c r="P1103" i="24"/>
  <c r="Q1103" i="24" s="1"/>
  <c r="P1102" i="24"/>
  <c r="Q1102" i="24" s="1"/>
  <c r="P1101" i="24"/>
  <c r="Q1101" i="24" s="1"/>
  <c r="P1100" i="24"/>
  <c r="Q1100" i="24" s="1"/>
  <c r="P1099" i="24"/>
  <c r="Q1099" i="24" s="1"/>
  <c r="P1098" i="24"/>
  <c r="Q1098" i="24" s="1"/>
  <c r="P1097" i="24"/>
  <c r="Q1097" i="24" s="1"/>
  <c r="P1096" i="24"/>
  <c r="Q1096" i="24" s="1"/>
  <c r="P1095" i="24"/>
  <c r="Q1095" i="24" s="1"/>
  <c r="P1094" i="24"/>
  <c r="Q1094" i="24" s="1"/>
  <c r="P1093" i="24"/>
  <c r="Q1093" i="24" s="1"/>
  <c r="P1092" i="24"/>
  <c r="Q1092" i="24" s="1"/>
  <c r="P1091" i="24"/>
  <c r="Q1091" i="24" s="1"/>
  <c r="P1090" i="24"/>
  <c r="Q1090" i="24" s="1"/>
  <c r="P1089" i="24"/>
  <c r="Q1089" i="24" s="1"/>
  <c r="P1088" i="24"/>
  <c r="Q1088" i="24" s="1"/>
  <c r="P1087" i="24"/>
  <c r="Q1087" i="24" s="1"/>
  <c r="P1086" i="24"/>
  <c r="Q1086" i="24" s="1"/>
  <c r="P1085" i="24"/>
  <c r="Q1085" i="24" s="1"/>
  <c r="P1084" i="24"/>
  <c r="Q1084" i="24" s="1"/>
  <c r="P1083" i="24"/>
  <c r="Q1083" i="24" s="1"/>
  <c r="P1082" i="24"/>
  <c r="Q1082" i="24" s="1"/>
  <c r="P1081" i="24"/>
  <c r="Q1081" i="24" s="1"/>
  <c r="P1080" i="24"/>
  <c r="Q1080" i="24" s="1"/>
  <c r="P1079" i="24"/>
  <c r="Q1079" i="24" s="1"/>
  <c r="P1078" i="24"/>
  <c r="Q1078" i="24" s="1"/>
  <c r="P1077" i="24"/>
  <c r="Q1077" i="24" s="1"/>
  <c r="P1076" i="24"/>
  <c r="Q1076" i="24" s="1"/>
  <c r="P1075" i="24"/>
  <c r="Q1075" i="24" s="1"/>
  <c r="P1074" i="24"/>
  <c r="Q1074" i="24" s="1"/>
  <c r="P1073" i="24"/>
  <c r="Q1073" i="24" s="1"/>
  <c r="P1072" i="24"/>
  <c r="Q1072" i="24" s="1"/>
  <c r="P1071" i="24"/>
  <c r="Q1071" i="24" s="1"/>
  <c r="P1070" i="24"/>
  <c r="Q1070" i="24" s="1"/>
  <c r="P1069" i="24"/>
  <c r="Q1069" i="24" s="1"/>
  <c r="P1068" i="24"/>
  <c r="Q1068" i="24" s="1"/>
  <c r="P1067" i="24"/>
  <c r="Q1067" i="24" s="1"/>
  <c r="P1066" i="24"/>
  <c r="Q1066" i="24" s="1"/>
  <c r="P1065" i="24"/>
  <c r="Q1065" i="24" s="1"/>
  <c r="P1064" i="24"/>
  <c r="Q1064" i="24" s="1"/>
  <c r="P1063" i="24"/>
  <c r="Q1063" i="24" s="1"/>
  <c r="P1062" i="24"/>
  <c r="Q1062" i="24" s="1"/>
  <c r="P1061" i="24"/>
  <c r="Q1061" i="24" s="1"/>
  <c r="P1060" i="24"/>
  <c r="Q1060" i="24" s="1"/>
  <c r="P1059" i="24"/>
  <c r="Q1059" i="24" s="1"/>
  <c r="P1058" i="24"/>
  <c r="Q1058" i="24" s="1"/>
  <c r="P1057" i="24"/>
  <c r="Q1057" i="24" s="1"/>
  <c r="P1056" i="24"/>
  <c r="Q1056" i="24" s="1"/>
  <c r="P1055" i="24"/>
  <c r="Q1055" i="24" s="1"/>
  <c r="P1054" i="24"/>
  <c r="Q1054" i="24" s="1"/>
  <c r="P1053" i="24"/>
  <c r="Q1053" i="24" s="1"/>
  <c r="P1052" i="24"/>
  <c r="Q1052" i="24" s="1"/>
  <c r="P1051" i="24"/>
  <c r="Q1051" i="24" s="1"/>
  <c r="P1050" i="24"/>
  <c r="Q1050" i="24" s="1"/>
  <c r="P1049" i="24"/>
  <c r="Q1049" i="24" s="1"/>
  <c r="P1048" i="24"/>
  <c r="Q1048" i="24" s="1"/>
  <c r="P1047" i="24"/>
  <c r="Q1047" i="24" s="1"/>
  <c r="P1046" i="24"/>
  <c r="Q1046" i="24" s="1"/>
  <c r="P1045" i="24"/>
  <c r="Q1045" i="24" s="1"/>
  <c r="P1044" i="24"/>
  <c r="Q1044" i="24" s="1"/>
  <c r="P1043" i="24"/>
  <c r="Q1043" i="24" s="1"/>
  <c r="P1042" i="24"/>
  <c r="Q1042" i="24" s="1"/>
  <c r="P1041" i="24"/>
  <c r="Q1041" i="24" s="1"/>
  <c r="P1040" i="24"/>
  <c r="Q1040" i="24" s="1"/>
  <c r="P1039" i="24"/>
  <c r="Q1039" i="24" s="1"/>
  <c r="P1038" i="24"/>
  <c r="Q1038" i="24" s="1"/>
  <c r="P1037" i="24"/>
  <c r="Q1037" i="24" s="1"/>
  <c r="P1036" i="24"/>
  <c r="Q1036" i="24" s="1"/>
  <c r="P1035" i="24"/>
  <c r="Q1035" i="24" s="1"/>
  <c r="P1034" i="24"/>
  <c r="Q1034" i="24" s="1"/>
  <c r="P1033" i="24"/>
  <c r="Q1033" i="24" s="1"/>
  <c r="P1032" i="24"/>
  <c r="Q1032" i="24" s="1"/>
  <c r="P1031" i="24"/>
  <c r="Q1031" i="24" s="1"/>
  <c r="P1030" i="24"/>
  <c r="Q1030" i="24" s="1"/>
  <c r="P1029" i="24"/>
  <c r="Q1029" i="24" s="1"/>
  <c r="P1028" i="24"/>
  <c r="Q1028" i="24" s="1"/>
  <c r="P1027" i="24"/>
  <c r="Q1027" i="24" s="1"/>
  <c r="P1026" i="24"/>
  <c r="Q1026" i="24" s="1"/>
  <c r="P1025" i="24"/>
  <c r="Q1025" i="24" s="1"/>
  <c r="P1024" i="24"/>
  <c r="Q1024" i="24" s="1"/>
  <c r="P1023" i="24"/>
  <c r="Q1023" i="24" s="1"/>
  <c r="P1022" i="24"/>
  <c r="Q1022" i="24" s="1"/>
  <c r="P1021" i="24"/>
  <c r="Q1021" i="24" s="1"/>
  <c r="P1020" i="24"/>
  <c r="Q1020" i="24" s="1"/>
  <c r="P1019" i="24"/>
  <c r="Q1019" i="24" s="1"/>
  <c r="P1018" i="24"/>
  <c r="Q1018" i="24" s="1"/>
  <c r="P1017" i="24"/>
  <c r="Q1017" i="24" s="1"/>
  <c r="P1016" i="24"/>
  <c r="Q1016" i="24" s="1"/>
  <c r="P1015" i="24"/>
  <c r="Q1015" i="24" s="1"/>
  <c r="P1014" i="24"/>
  <c r="Q1014" i="24" s="1"/>
  <c r="P1013" i="24"/>
  <c r="Q1013" i="24" s="1"/>
  <c r="P1012" i="24"/>
  <c r="Q1012" i="24" s="1"/>
  <c r="P1011" i="24"/>
  <c r="Q1011" i="24" s="1"/>
  <c r="P1010" i="24"/>
  <c r="Q1010" i="24" s="1"/>
  <c r="P1009" i="24"/>
  <c r="Q1009" i="24" s="1"/>
  <c r="P1008" i="24"/>
  <c r="Q1008" i="24" s="1"/>
  <c r="P1007" i="24"/>
  <c r="Q1007" i="24" s="1"/>
  <c r="P1006" i="24"/>
  <c r="Q1006" i="24" s="1"/>
  <c r="P1005" i="24"/>
  <c r="Q1005" i="24" s="1"/>
  <c r="P1004" i="24"/>
  <c r="Q1004" i="24" s="1"/>
  <c r="P1003" i="24"/>
  <c r="Q1003" i="24" s="1"/>
  <c r="P1002" i="24"/>
  <c r="Q1002" i="24" s="1"/>
  <c r="P1001" i="24"/>
  <c r="Q1001" i="24" s="1"/>
  <c r="P1000" i="24"/>
  <c r="Q1000" i="24" s="1"/>
  <c r="P999" i="24"/>
  <c r="Q999" i="24" s="1"/>
  <c r="P998" i="24"/>
  <c r="Q998" i="24" s="1"/>
  <c r="P997" i="24"/>
  <c r="Q997" i="24" s="1"/>
  <c r="P996" i="24"/>
  <c r="Q996" i="24" s="1"/>
  <c r="P995" i="24"/>
  <c r="Q995" i="24" s="1"/>
  <c r="P994" i="24"/>
  <c r="Q994" i="24" s="1"/>
  <c r="P993" i="24"/>
  <c r="Q993" i="24" s="1"/>
  <c r="P992" i="24"/>
  <c r="Q992" i="24" s="1"/>
  <c r="P991" i="24"/>
  <c r="Q991" i="24" s="1"/>
  <c r="P990" i="24"/>
  <c r="Q990" i="24" s="1"/>
  <c r="P989" i="24"/>
  <c r="Q989" i="24" s="1"/>
  <c r="P988" i="24"/>
  <c r="Q988" i="24" s="1"/>
  <c r="P987" i="24"/>
  <c r="Q987" i="24" s="1"/>
  <c r="P986" i="24"/>
  <c r="Q986" i="24" s="1"/>
  <c r="P985" i="24"/>
  <c r="Q985" i="24" s="1"/>
  <c r="P984" i="24"/>
  <c r="Q984" i="24" s="1"/>
  <c r="P983" i="24"/>
  <c r="Q983" i="24" s="1"/>
  <c r="P982" i="24"/>
  <c r="Q982" i="24" s="1"/>
  <c r="P981" i="24"/>
  <c r="Q981" i="24" s="1"/>
  <c r="P980" i="24"/>
  <c r="Q980" i="24" s="1"/>
  <c r="P979" i="24"/>
  <c r="Q979" i="24" s="1"/>
  <c r="P978" i="24"/>
  <c r="Q978" i="24" s="1"/>
  <c r="P977" i="24"/>
  <c r="Q977" i="24" s="1"/>
  <c r="P976" i="24"/>
  <c r="Q976" i="24" s="1"/>
  <c r="P975" i="24"/>
  <c r="Q975" i="24" s="1"/>
  <c r="P974" i="24"/>
  <c r="Q974" i="24" s="1"/>
  <c r="P973" i="24"/>
  <c r="Q973" i="24" s="1"/>
  <c r="P972" i="24"/>
  <c r="Q972" i="24" s="1"/>
  <c r="P971" i="24"/>
  <c r="Q971" i="24" s="1"/>
  <c r="P970" i="24"/>
  <c r="Q970" i="24" s="1"/>
  <c r="P969" i="24"/>
  <c r="Q969" i="24" s="1"/>
  <c r="P968" i="24"/>
  <c r="Q968" i="24" s="1"/>
  <c r="P967" i="24"/>
  <c r="Q967" i="24" s="1"/>
  <c r="P966" i="24"/>
  <c r="Q966" i="24" s="1"/>
  <c r="P965" i="24"/>
  <c r="Q965" i="24" s="1"/>
  <c r="P964" i="24"/>
  <c r="Q964" i="24" s="1"/>
  <c r="P963" i="24"/>
  <c r="Q963" i="24" s="1"/>
  <c r="P962" i="24"/>
  <c r="Q962" i="24" s="1"/>
  <c r="P961" i="24"/>
  <c r="Q961" i="24" s="1"/>
  <c r="P960" i="24"/>
  <c r="Q960" i="24" s="1"/>
  <c r="P959" i="24"/>
  <c r="Q959" i="24" s="1"/>
  <c r="P958" i="24"/>
  <c r="Q958" i="24" s="1"/>
  <c r="P957" i="24"/>
  <c r="Q957" i="24" s="1"/>
  <c r="P956" i="24"/>
  <c r="Q956" i="24" s="1"/>
  <c r="P955" i="24"/>
  <c r="Q955" i="24" s="1"/>
  <c r="P954" i="24"/>
  <c r="Q954" i="24" s="1"/>
  <c r="P953" i="24"/>
  <c r="Q953" i="24" s="1"/>
  <c r="P952" i="24"/>
  <c r="Q952" i="24" s="1"/>
  <c r="P951" i="24"/>
  <c r="Q951" i="24" s="1"/>
  <c r="P950" i="24"/>
  <c r="Q950" i="24" s="1"/>
  <c r="P949" i="24"/>
  <c r="Q949" i="24" s="1"/>
  <c r="P948" i="24"/>
  <c r="Q948" i="24" s="1"/>
  <c r="P947" i="24"/>
  <c r="Q947" i="24" s="1"/>
  <c r="P946" i="24"/>
  <c r="Q946" i="24" s="1"/>
  <c r="P945" i="24"/>
  <c r="Q945" i="24" s="1"/>
  <c r="P944" i="24"/>
  <c r="Q944" i="24" s="1"/>
  <c r="P943" i="24"/>
  <c r="Q943" i="24" s="1"/>
  <c r="P942" i="24"/>
  <c r="Q942" i="24" s="1"/>
  <c r="P941" i="24"/>
  <c r="Q941" i="24" s="1"/>
  <c r="P940" i="24"/>
  <c r="Q940" i="24" s="1"/>
  <c r="P939" i="24"/>
  <c r="Q939" i="24" s="1"/>
  <c r="P938" i="24"/>
  <c r="Q938" i="24" s="1"/>
  <c r="P937" i="24"/>
  <c r="Q937" i="24" s="1"/>
  <c r="P936" i="24"/>
  <c r="Q936" i="24" s="1"/>
  <c r="P935" i="24"/>
  <c r="Q935" i="24" s="1"/>
  <c r="P934" i="24"/>
  <c r="Q934" i="24" s="1"/>
  <c r="P933" i="24"/>
  <c r="Q933" i="24" s="1"/>
  <c r="P932" i="24"/>
  <c r="Q932" i="24" s="1"/>
  <c r="P931" i="24"/>
  <c r="Q931" i="24" s="1"/>
  <c r="P930" i="24"/>
  <c r="Q930" i="24" s="1"/>
  <c r="P929" i="24"/>
  <c r="Q929" i="24" s="1"/>
  <c r="P928" i="24"/>
  <c r="Q928" i="24" s="1"/>
  <c r="P927" i="24"/>
  <c r="Q927" i="24" s="1"/>
  <c r="P926" i="24"/>
  <c r="Q926" i="24" s="1"/>
  <c r="P925" i="24"/>
  <c r="Q925" i="24" s="1"/>
  <c r="P924" i="24"/>
  <c r="Q924" i="24" s="1"/>
  <c r="P923" i="24"/>
  <c r="Q923" i="24" s="1"/>
  <c r="P922" i="24"/>
  <c r="Q922" i="24" s="1"/>
  <c r="P921" i="24"/>
  <c r="Q921" i="24" s="1"/>
  <c r="P920" i="24"/>
  <c r="Q920" i="24" s="1"/>
  <c r="P919" i="24"/>
  <c r="Q919" i="24" s="1"/>
  <c r="P918" i="24"/>
  <c r="Q918" i="24" s="1"/>
  <c r="P917" i="24"/>
  <c r="Q917" i="24" s="1"/>
  <c r="P916" i="24"/>
  <c r="Q916" i="24" s="1"/>
  <c r="P915" i="24"/>
  <c r="Q915" i="24" s="1"/>
  <c r="P914" i="24"/>
  <c r="Q914" i="24" s="1"/>
  <c r="P913" i="24"/>
  <c r="Q913" i="24" s="1"/>
  <c r="P912" i="24"/>
  <c r="Q912" i="24" s="1"/>
  <c r="P911" i="24"/>
  <c r="Q911" i="24" s="1"/>
  <c r="P910" i="24"/>
  <c r="Q910" i="24" s="1"/>
  <c r="P909" i="24"/>
  <c r="Q909" i="24" s="1"/>
  <c r="P908" i="24"/>
  <c r="Q908" i="24" s="1"/>
  <c r="P907" i="24"/>
  <c r="Q907" i="24" s="1"/>
  <c r="P906" i="24"/>
  <c r="Q906" i="24" s="1"/>
  <c r="P905" i="24"/>
  <c r="Q905" i="24" s="1"/>
  <c r="P904" i="24"/>
  <c r="Q904" i="24" s="1"/>
  <c r="P903" i="24"/>
  <c r="Q903" i="24" s="1"/>
  <c r="P902" i="24"/>
  <c r="Q902" i="24" s="1"/>
  <c r="P901" i="24"/>
  <c r="Q901" i="24" s="1"/>
  <c r="P900" i="24"/>
  <c r="Q900" i="24" s="1"/>
  <c r="P899" i="24"/>
  <c r="Q899" i="24" s="1"/>
  <c r="P898" i="24"/>
  <c r="Q898" i="24" s="1"/>
  <c r="P897" i="24"/>
  <c r="Q897" i="24" s="1"/>
  <c r="P896" i="24"/>
  <c r="Q896" i="24" s="1"/>
  <c r="P895" i="24"/>
  <c r="Q895" i="24" s="1"/>
  <c r="P894" i="24"/>
  <c r="Q894" i="24" s="1"/>
  <c r="P893" i="24"/>
  <c r="Q893" i="24" s="1"/>
  <c r="P892" i="24"/>
  <c r="Q892" i="24" s="1"/>
  <c r="P891" i="24"/>
  <c r="Q891" i="24" s="1"/>
  <c r="P890" i="24"/>
  <c r="Q890" i="24" s="1"/>
  <c r="P889" i="24"/>
  <c r="Q889" i="24" s="1"/>
  <c r="P888" i="24"/>
  <c r="Q888" i="24" s="1"/>
  <c r="P887" i="24"/>
  <c r="Q887" i="24" s="1"/>
  <c r="P886" i="24"/>
  <c r="Q886" i="24" s="1"/>
  <c r="P885" i="24"/>
  <c r="Q885" i="24" s="1"/>
  <c r="P884" i="24"/>
  <c r="Q884" i="24" s="1"/>
  <c r="P883" i="24"/>
  <c r="Q883" i="24" s="1"/>
  <c r="P882" i="24"/>
  <c r="Q882" i="24" s="1"/>
  <c r="P881" i="24"/>
  <c r="Q881" i="24" s="1"/>
  <c r="P880" i="24"/>
  <c r="Q880" i="24" s="1"/>
  <c r="P879" i="24"/>
  <c r="Q879" i="24" s="1"/>
  <c r="P878" i="24"/>
  <c r="Q878" i="24" s="1"/>
  <c r="P877" i="24"/>
  <c r="Q877" i="24" s="1"/>
  <c r="P876" i="24"/>
  <c r="Q876" i="24" s="1"/>
  <c r="P875" i="24"/>
  <c r="Q875" i="24" s="1"/>
  <c r="P874" i="24"/>
  <c r="Q874" i="24" s="1"/>
  <c r="P873" i="24"/>
  <c r="Q873" i="24" s="1"/>
  <c r="P872" i="24"/>
  <c r="Q872" i="24" s="1"/>
  <c r="P871" i="24"/>
  <c r="Q871" i="24" s="1"/>
  <c r="P870" i="24"/>
  <c r="Q870" i="24" s="1"/>
  <c r="P869" i="24"/>
  <c r="Q869" i="24" s="1"/>
  <c r="P868" i="24"/>
  <c r="Q868" i="24" s="1"/>
  <c r="P867" i="24"/>
  <c r="Q867" i="24" s="1"/>
  <c r="P866" i="24"/>
  <c r="Q866" i="24" s="1"/>
  <c r="P865" i="24"/>
  <c r="Q865" i="24" s="1"/>
  <c r="P864" i="24"/>
  <c r="Q864" i="24" s="1"/>
  <c r="P863" i="24"/>
  <c r="Q863" i="24" s="1"/>
  <c r="P862" i="24"/>
  <c r="Q862" i="24" s="1"/>
  <c r="P861" i="24"/>
  <c r="Q861" i="24" s="1"/>
  <c r="P860" i="24"/>
  <c r="Q860" i="24" s="1"/>
  <c r="P859" i="24"/>
  <c r="Q859" i="24" s="1"/>
  <c r="P858" i="24"/>
  <c r="Q858" i="24" s="1"/>
  <c r="P857" i="24"/>
  <c r="Q857" i="24" s="1"/>
  <c r="P856" i="24"/>
  <c r="Q856" i="24" s="1"/>
  <c r="P855" i="24"/>
  <c r="Q855" i="24" s="1"/>
  <c r="P854" i="24"/>
  <c r="Q854" i="24" s="1"/>
  <c r="P853" i="24"/>
  <c r="Q853" i="24" s="1"/>
  <c r="P852" i="24"/>
  <c r="Q852" i="24" s="1"/>
  <c r="P851" i="24"/>
  <c r="Q851" i="24" s="1"/>
  <c r="P850" i="24"/>
  <c r="Q850" i="24" s="1"/>
  <c r="P849" i="24"/>
  <c r="Q849" i="24" s="1"/>
  <c r="P848" i="24"/>
  <c r="Q848" i="24" s="1"/>
  <c r="P847" i="24"/>
  <c r="Q847" i="24" s="1"/>
  <c r="P846" i="24"/>
  <c r="Q846" i="24" s="1"/>
  <c r="P845" i="24"/>
  <c r="Q845" i="24" s="1"/>
  <c r="P844" i="24"/>
  <c r="Q844" i="24" s="1"/>
  <c r="P843" i="24"/>
  <c r="Q843" i="24" s="1"/>
  <c r="P842" i="24"/>
  <c r="Q842" i="24" s="1"/>
  <c r="P841" i="24"/>
  <c r="Q841" i="24" s="1"/>
  <c r="P840" i="24"/>
  <c r="Q840" i="24" s="1"/>
  <c r="P839" i="24"/>
  <c r="Q839" i="24" s="1"/>
  <c r="P838" i="24"/>
  <c r="Q838" i="24" s="1"/>
  <c r="P837" i="24"/>
  <c r="Q837" i="24" s="1"/>
  <c r="P836" i="24"/>
  <c r="Q836" i="24" s="1"/>
  <c r="P835" i="24"/>
  <c r="Q835" i="24" s="1"/>
  <c r="P834" i="24"/>
  <c r="Q834" i="24" s="1"/>
  <c r="P833" i="24"/>
  <c r="Q833" i="24" s="1"/>
  <c r="P832" i="24"/>
  <c r="Q832" i="24" s="1"/>
  <c r="P831" i="24"/>
  <c r="Q831" i="24" s="1"/>
  <c r="P830" i="24"/>
  <c r="Q830" i="24" s="1"/>
  <c r="P829" i="24"/>
  <c r="Q829" i="24" s="1"/>
  <c r="P828" i="24"/>
  <c r="Q828" i="24" s="1"/>
  <c r="P827" i="24"/>
  <c r="Q827" i="24" s="1"/>
  <c r="P826" i="24"/>
  <c r="Q826" i="24" s="1"/>
  <c r="P825" i="24"/>
  <c r="Q825" i="24" s="1"/>
  <c r="P824" i="24"/>
  <c r="Q824" i="24" s="1"/>
  <c r="P823" i="24"/>
  <c r="Q823" i="24" s="1"/>
  <c r="P822" i="24"/>
  <c r="Q822" i="24" s="1"/>
  <c r="P821" i="24"/>
  <c r="Q821" i="24" s="1"/>
  <c r="P820" i="24"/>
  <c r="Q820" i="24" s="1"/>
  <c r="P819" i="24"/>
  <c r="Q819" i="24" s="1"/>
  <c r="P818" i="24"/>
  <c r="Q818" i="24" s="1"/>
  <c r="P817" i="24"/>
  <c r="Q817" i="24" s="1"/>
  <c r="P816" i="24"/>
  <c r="Q816" i="24" s="1"/>
  <c r="P815" i="24"/>
  <c r="Q815" i="24" s="1"/>
  <c r="P814" i="24"/>
  <c r="Q814" i="24" s="1"/>
  <c r="P813" i="24"/>
  <c r="Q813" i="24" s="1"/>
  <c r="P812" i="24"/>
  <c r="Q812" i="24" s="1"/>
  <c r="P811" i="24"/>
  <c r="Q811" i="24" s="1"/>
  <c r="P810" i="24"/>
  <c r="Q810" i="24" s="1"/>
  <c r="P809" i="24"/>
  <c r="Q809" i="24" s="1"/>
  <c r="P808" i="24"/>
  <c r="Q808" i="24" s="1"/>
  <c r="P807" i="24"/>
  <c r="Q807" i="24" s="1"/>
  <c r="P806" i="24"/>
  <c r="Q806" i="24" s="1"/>
  <c r="P805" i="24"/>
  <c r="Q805" i="24" s="1"/>
  <c r="P804" i="24"/>
  <c r="Q804" i="24" s="1"/>
  <c r="P803" i="24"/>
  <c r="Q803" i="24" s="1"/>
  <c r="P802" i="24"/>
  <c r="Q802" i="24" s="1"/>
  <c r="P801" i="24"/>
  <c r="Q801" i="24" s="1"/>
  <c r="P800" i="24"/>
  <c r="Q800" i="24" s="1"/>
  <c r="P799" i="24"/>
  <c r="Q799" i="24" s="1"/>
  <c r="P798" i="24"/>
  <c r="Q798" i="24" s="1"/>
  <c r="P797" i="24"/>
  <c r="Q797" i="24" s="1"/>
  <c r="P796" i="24"/>
  <c r="Q796" i="24" s="1"/>
  <c r="P795" i="24"/>
  <c r="Q795" i="24" s="1"/>
  <c r="P794" i="24"/>
  <c r="Q794" i="24" s="1"/>
  <c r="P793" i="24"/>
  <c r="Q793" i="24" s="1"/>
  <c r="P792" i="24"/>
  <c r="Q792" i="24" s="1"/>
  <c r="P791" i="24"/>
  <c r="Q791" i="24" s="1"/>
  <c r="P790" i="24"/>
  <c r="Q790" i="24" s="1"/>
  <c r="P789" i="24"/>
  <c r="Q789" i="24" s="1"/>
  <c r="P788" i="24"/>
  <c r="Q788" i="24" s="1"/>
  <c r="P787" i="24"/>
  <c r="Q787" i="24" s="1"/>
  <c r="P786" i="24"/>
  <c r="Q786" i="24" s="1"/>
  <c r="P785" i="24"/>
  <c r="Q785" i="24" s="1"/>
  <c r="P784" i="24"/>
  <c r="Q784" i="24" s="1"/>
  <c r="P783" i="24"/>
  <c r="Q783" i="24" s="1"/>
  <c r="P782" i="24"/>
  <c r="Q782" i="24" s="1"/>
  <c r="P781" i="24"/>
  <c r="Q781" i="24" s="1"/>
  <c r="P780" i="24"/>
  <c r="Q780" i="24" s="1"/>
  <c r="P779" i="24"/>
  <c r="Q779" i="24" s="1"/>
  <c r="P778" i="24"/>
  <c r="Q778" i="24" s="1"/>
  <c r="P777" i="24"/>
  <c r="Q777" i="24" s="1"/>
  <c r="P776" i="24"/>
  <c r="Q776" i="24" s="1"/>
  <c r="P775" i="24"/>
  <c r="Q775" i="24" s="1"/>
  <c r="P774" i="24"/>
  <c r="Q774" i="24" s="1"/>
  <c r="P773" i="24"/>
  <c r="Q773" i="24" s="1"/>
  <c r="P772" i="24"/>
  <c r="Q772" i="24" s="1"/>
  <c r="P771" i="24"/>
  <c r="Q771" i="24" s="1"/>
  <c r="P770" i="24"/>
  <c r="Q770" i="24" s="1"/>
  <c r="P769" i="24"/>
  <c r="Q769" i="24" s="1"/>
  <c r="P768" i="24"/>
  <c r="Q768" i="24" s="1"/>
  <c r="P767" i="24"/>
  <c r="Q767" i="24" s="1"/>
  <c r="P766" i="24"/>
  <c r="Q766" i="24" s="1"/>
  <c r="P765" i="24"/>
  <c r="Q765" i="24" s="1"/>
  <c r="P764" i="24"/>
  <c r="Q764" i="24" s="1"/>
  <c r="P763" i="24"/>
  <c r="Q763" i="24" s="1"/>
  <c r="P762" i="24"/>
  <c r="Q762" i="24" s="1"/>
  <c r="P761" i="24"/>
  <c r="Q761" i="24" s="1"/>
  <c r="P760" i="24"/>
  <c r="Q760" i="24" s="1"/>
  <c r="P759" i="24"/>
  <c r="Q759" i="24" s="1"/>
  <c r="P758" i="24"/>
  <c r="Q758" i="24" s="1"/>
  <c r="P757" i="24"/>
  <c r="Q757" i="24" s="1"/>
  <c r="P756" i="24"/>
  <c r="Q756" i="24" s="1"/>
  <c r="P755" i="24"/>
  <c r="Q755" i="24" s="1"/>
  <c r="P754" i="24"/>
  <c r="Q754" i="24" s="1"/>
  <c r="P753" i="24"/>
  <c r="Q753" i="24" s="1"/>
  <c r="P752" i="24"/>
  <c r="Q752" i="24" s="1"/>
  <c r="P751" i="24"/>
  <c r="Q751" i="24" s="1"/>
  <c r="P750" i="24"/>
  <c r="Q750" i="24" s="1"/>
  <c r="P749" i="24"/>
  <c r="Q749" i="24" s="1"/>
  <c r="P748" i="24"/>
  <c r="Q748" i="24" s="1"/>
  <c r="P747" i="24"/>
  <c r="Q747" i="24" s="1"/>
  <c r="P746" i="24"/>
  <c r="Q746" i="24" s="1"/>
  <c r="P745" i="24"/>
  <c r="Q745" i="24" s="1"/>
  <c r="P744" i="24"/>
  <c r="Q744" i="24" s="1"/>
  <c r="P743" i="24"/>
  <c r="Q743" i="24" s="1"/>
  <c r="P742" i="24"/>
  <c r="Q742" i="24" s="1"/>
  <c r="P741" i="24"/>
  <c r="Q741" i="24" s="1"/>
  <c r="P740" i="24"/>
  <c r="Q740" i="24" s="1"/>
  <c r="P739" i="24"/>
  <c r="Q739" i="24" s="1"/>
  <c r="P738" i="24"/>
  <c r="Q738" i="24" s="1"/>
  <c r="P737" i="24"/>
  <c r="Q737" i="24" s="1"/>
  <c r="P736" i="24"/>
  <c r="Q736" i="24" s="1"/>
  <c r="P735" i="24"/>
  <c r="Q735" i="24" s="1"/>
  <c r="P734" i="24"/>
  <c r="Q734" i="24" s="1"/>
  <c r="P733" i="24"/>
  <c r="Q733" i="24" s="1"/>
  <c r="P732" i="24"/>
  <c r="Q732" i="24" s="1"/>
  <c r="P731" i="24"/>
  <c r="Q731" i="24" s="1"/>
  <c r="P730" i="24"/>
  <c r="Q730" i="24" s="1"/>
  <c r="P729" i="24"/>
  <c r="Q729" i="24" s="1"/>
  <c r="P728" i="24"/>
  <c r="Q728" i="24" s="1"/>
  <c r="P727" i="24"/>
  <c r="Q727" i="24" s="1"/>
  <c r="P726" i="24"/>
  <c r="Q726" i="24" s="1"/>
  <c r="P725" i="24"/>
  <c r="Q725" i="24" s="1"/>
  <c r="P724" i="24"/>
  <c r="Q724" i="24" s="1"/>
  <c r="P723" i="24"/>
  <c r="Q723" i="24" s="1"/>
  <c r="P722" i="24"/>
  <c r="Q722" i="24" s="1"/>
  <c r="P721" i="24"/>
  <c r="Q721" i="24" s="1"/>
  <c r="P720" i="24"/>
  <c r="Q720" i="24" s="1"/>
  <c r="P719" i="24"/>
  <c r="Q719" i="24" s="1"/>
  <c r="P718" i="24"/>
  <c r="Q718" i="24" s="1"/>
  <c r="P717" i="24"/>
  <c r="Q717" i="24" s="1"/>
  <c r="P716" i="24"/>
  <c r="Q716" i="24" s="1"/>
  <c r="P715" i="24"/>
  <c r="Q715" i="24" s="1"/>
  <c r="P714" i="24"/>
  <c r="Q714" i="24" s="1"/>
  <c r="P713" i="24"/>
  <c r="Q713" i="24" s="1"/>
  <c r="P712" i="24"/>
  <c r="Q712" i="24" s="1"/>
  <c r="P711" i="24"/>
  <c r="Q711" i="24" s="1"/>
  <c r="P710" i="24"/>
  <c r="Q710" i="24" s="1"/>
  <c r="P709" i="24"/>
  <c r="Q709" i="24" s="1"/>
  <c r="P708" i="24"/>
  <c r="Q708" i="24" s="1"/>
  <c r="P707" i="24"/>
  <c r="Q707" i="24" s="1"/>
  <c r="P706" i="24"/>
  <c r="Q706" i="24" s="1"/>
  <c r="P705" i="24"/>
  <c r="Q705" i="24" s="1"/>
  <c r="P704" i="24"/>
  <c r="Q704" i="24" s="1"/>
  <c r="P703" i="24"/>
  <c r="Q703" i="24" s="1"/>
  <c r="P702" i="24"/>
  <c r="Q702" i="24" s="1"/>
  <c r="P701" i="24"/>
  <c r="Q701" i="24" s="1"/>
  <c r="P700" i="24"/>
  <c r="Q700" i="24" s="1"/>
  <c r="P699" i="24"/>
  <c r="Q699" i="24" s="1"/>
  <c r="P698" i="24"/>
  <c r="Q698" i="24" s="1"/>
  <c r="P697" i="24"/>
  <c r="Q697" i="24" s="1"/>
  <c r="P696" i="24"/>
  <c r="Q696" i="24" s="1"/>
  <c r="P695" i="24"/>
  <c r="Q695" i="24" s="1"/>
  <c r="P694" i="24"/>
  <c r="Q694" i="24" s="1"/>
  <c r="P693" i="24"/>
  <c r="Q693" i="24" s="1"/>
  <c r="P692" i="24"/>
  <c r="Q692" i="24" s="1"/>
  <c r="P691" i="24"/>
  <c r="Q691" i="24" s="1"/>
  <c r="P690" i="24"/>
  <c r="Q690" i="24" s="1"/>
  <c r="P689" i="24"/>
  <c r="Q689" i="24" s="1"/>
  <c r="P688" i="24"/>
  <c r="Q688" i="24" s="1"/>
  <c r="P687" i="24"/>
  <c r="Q687" i="24" s="1"/>
  <c r="P686" i="24"/>
  <c r="Q686" i="24" s="1"/>
  <c r="P685" i="24"/>
  <c r="Q685" i="24" s="1"/>
  <c r="P684" i="24"/>
  <c r="Q684" i="24" s="1"/>
  <c r="P683" i="24"/>
  <c r="Q683" i="24" s="1"/>
  <c r="P682" i="24"/>
  <c r="Q682" i="24" s="1"/>
  <c r="P681" i="24"/>
  <c r="Q681" i="24" s="1"/>
  <c r="P680" i="24"/>
  <c r="Q680" i="24" s="1"/>
  <c r="P679" i="24"/>
  <c r="Q679" i="24" s="1"/>
  <c r="P678" i="24"/>
  <c r="Q678" i="24" s="1"/>
  <c r="P677" i="24"/>
  <c r="Q677" i="24" s="1"/>
  <c r="P676" i="24"/>
  <c r="Q676" i="24" s="1"/>
  <c r="P675" i="24"/>
  <c r="Q675" i="24" s="1"/>
  <c r="P674" i="24"/>
  <c r="Q674" i="24" s="1"/>
  <c r="P673" i="24"/>
  <c r="Q673" i="24" s="1"/>
  <c r="P672" i="24"/>
  <c r="Q672" i="24" s="1"/>
  <c r="P671" i="24"/>
  <c r="Q671" i="24" s="1"/>
  <c r="P670" i="24"/>
  <c r="Q670" i="24" s="1"/>
  <c r="P669" i="24"/>
  <c r="Q669" i="24" s="1"/>
  <c r="P668" i="24"/>
  <c r="Q668" i="24" s="1"/>
  <c r="P667" i="24"/>
  <c r="Q667" i="24" s="1"/>
  <c r="P666" i="24"/>
  <c r="Q666" i="24" s="1"/>
  <c r="P665" i="24"/>
  <c r="Q665" i="24" s="1"/>
  <c r="P664" i="24"/>
  <c r="Q664" i="24" s="1"/>
  <c r="P663" i="24"/>
  <c r="Q663" i="24" s="1"/>
  <c r="P662" i="24"/>
  <c r="Q662" i="24" s="1"/>
  <c r="P661" i="24"/>
  <c r="Q661" i="24" s="1"/>
  <c r="P660" i="24"/>
  <c r="Q660" i="24" s="1"/>
  <c r="P659" i="24"/>
  <c r="Q659" i="24" s="1"/>
  <c r="P658" i="24"/>
  <c r="Q658" i="24" s="1"/>
  <c r="P657" i="24"/>
  <c r="Q657" i="24" s="1"/>
  <c r="P656" i="24"/>
  <c r="Q656" i="24" s="1"/>
  <c r="P655" i="24"/>
  <c r="Q655" i="24" s="1"/>
  <c r="P654" i="24"/>
  <c r="Q654" i="24" s="1"/>
  <c r="P653" i="24"/>
  <c r="Q653" i="24" s="1"/>
  <c r="P652" i="24"/>
  <c r="Q652" i="24" s="1"/>
  <c r="P651" i="24"/>
  <c r="Q651" i="24" s="1"/>
  <c r="P650" i="24"/>
  <c r="Q650" i="24" s="1"/>
  <c r="P649" i="24"/>
  <c r="Q649" i="24" s="1"/>
  <c r="P648" i="24"/>
  <c r="Q648" i="24" s="1"/>
  <c r="P647" i="24"/>
  <c r="Q647" i="24" s="1"/>
  <c r="P646" i="24"/>
  <c r="Q646" i="24" s="1"/>
  <c r="P645" i="24"/>
  <c r="Q645" i="24" s="1"/>
  <c r="P644" i="24"/>
  <c r="Q644" i="24" s="1"/>
  <c r="P643" i="24"/>
  <c r="Q643" i="24" s="1"/>
  <c r="P642" i="24"/>
  <c r="Q642" i="24" s="1"/>
  <c r="P641" i="24"/>
  <c r="Q641" i="24" s="1"/>
  <c r="P640" i="24"/>
  <c r="Q640" i="24" s="1"/>
  <c r="P639" i="24"/>
  <c r="Q639" i="24" s="1"/>
  <c r="P638" i="24"/>
  <c r="Q638" i="24" s="1"/>
  <c r="P637" i="24"/>
  <c r="Q637" i="24" s="1"/>
  <c r="P636" i="24"/>
  <c r="Q636" i="24" s="1"/>
  <c r="P635" i="24"/>
  <c r="Q635" i="24" s="1"/>
  <c r="P634" i="24"/>
  <c r="Q634" i="24" s="1"/>
  <c r="P633" i="24"/>
  <c r="Q633" i="24" s="1"/>
  <c r="P632" i="24"/>
  <c r="Q632" i="24" s="1"/>
  <c r="P631" i="24"/>
  <c r="Q631" i="24" s="1"/>
  <c r="P630" i="24"/>
  <c r="Q630" i="24" s="1"/>
  <c r="P629" i="24"/>
  <c r="Q629" i="24" s="1"/>
  <c r="P628" i="24"/>
  <c r="Q628" i="24" s="1"/>
  <c r="P627" i="24"/>
  <c r="Q627" i="24" s="1"/>
  <c r="P626" i="24"/>
  <c r="Q626" i="24" s="1"/>
  <c r="P625" i="24"/>
  <c r="Q625" i="24" s="1"/>
  <c r="P624" i="24"/>
  <c r="Q624" i="24" s="1"/>
  <c r="P623" i="24"/>
  <c r="Q623" i="24" s="1"/>
  <c r="P622" i="24"/>
  <c r="Q622" i="24" s="1"/>
  <c r="P621" i="24"/>
  <c r="Q621" i="24" s="1"/>
  <c r="P620" i="24"/>
  <c r="Q620" i="24" s="1"/>
  <c r="P619" i="24"/>
  <c r="Q619" i="24" s="1"/>
  <c r="P618" i="24"/>
  <c r="Q618" i="24" s="1"/>
  <c r="P617" i="24"/>
  <c r="Q617" i="24" s="1"/>
  <c r="P616" i="24"/>
  <c r="Q616" i="24" s="1"/>
  <c r="P615" i="24"/>
  <c r="Q615" i="24" s="1"/>
  <c r="P614" i="24"/>
  <c r="Q614" i="24" s="1"/>
  <c r="P613" i="24"/>
  <c r="Q613" i="24" s="1"/>
  <c r="P612" i="24"/>
  <c r="Q612" i="24" s="1"/>
  <c r="P611" i="24"/>
  <c r="Q611" i="24" s="1"/>
  <c r="P610" i="24"/>
  <c r="Q610" i="24" s="1"/>
  <c r="P609" i="24"/>
  <c r="Q609" i="24" s="1"/>
  <c r="P608" i="24"/>
  <c r="Q608" i="24" s="1"/>
  <c r="P607" i="24"/>
  <c r="Q607" i="24" s="1"/>
  <c r="P606" i="24"/>
  <c r="Q606" i="24" s="1"/>
  <c r="P605" i="24"/>
  <c r="Q605" i="24" s="1"/>
  <c r="P604" i="24"/>
  <c r="Q604" i="24" s="1"/>
  <c r="P603" i="24"/>
  <c r="Q603" i="24" s="1"/>
  <c r="P602" i="24"/>
  <c r="Q602" i="24" s="1"/>
  <c r="P601" i="24"/>
  <c r="Q601" i="24" s="1"/>
  <c r="P600" i="24"/>
  <c r="Q600" i="24" s="1"/>
  <c r="P599" i="24"/>
  <c r="Q599" i="24" s="1"/>
  <c r="P598" i="24"/>
  <c r="Q598" i="24" s="1"/>
  <c r="P597" i="24"/>
  <c r="Q597" i="24" s="1"/>
  <c r="P596" i="24"/>
  <c r="Q596" i="24" s="1"/>
  <c r="P595" i="24"/>
  <c r="Q595" i="24" s="1"/>
  <c r="P594" i="24"/>
  <c r="Q594" i="24" s="1"/>
  <c r="P593" i="24"/>
  <c r="Q593" i="24" s="1"/>
  <c r="P592" i="24"/>
  <c r="Q592" i="24" s="1"/>
  <c r="P591" i="24"/>
  <c r="Q591" i="24" s="1"/>
  <c r="P590" i="24"/>
  <c r="Q590" i="24" s="1"/>
  <c r="P589" i="24"/>
  <c r="Q589" i="24" s="1"/>
  <c r="P588" i="24"/>
  <c r="Q588" i="24" s="1"/>
  <c r="P587" i="24"/>
  <c r="Q587" i="24" s="1"/>
  <c r="P586" i="24"/>
  <c r="Q586" i="24" s="1"/>
  <c r="P585" i="24"/>
  <c r="Q585" i="24" s="1"/>
  <c r="P584" i="24"/>
  <c r="Q584" i="24" s="1"/>
  <c r="P583" i="24"/>
  <c r="Q583" i="24" s="1"/>
  <c r="P582" i="24"/>
  <c r="Q582" i="24" s="1"/>
  <c r="P581" i="24"/>
  <c r="Q581" i="24" s="1"/>
  <c r="P580" i="24"/>
  <c r="Q580" i="24" s="1"/>
  <c r="P579" i="24"/>
  <c r="Q579" i="24" s="1"/>
  <c r="P578" i="24"/>
  <c r="Q578" i="24" s="1"/>
  <c r="P577" i="24"/>
  <c r="Q577" i="24" s="1"/>
  <c r="P576" i="24"/>
  <c r="Q576" i="24" s="1"/>
  <c r="P575" i="24"/>
  <c r="Q575" i="24" s="1"/>
  <c r="P574" i="24"/>
  <c r="Q574" i="24" s="1"/>
  <c r="P573" i="24"/>
  <c r="Q573" i="24" s="1"/>
  <c r="P572" i="24"/>
  <c r="Q572" i="24" s="1"/>
  <c r="P571" i="24"/>
  <c r="Q571" i="24" s="1"/>
  <c r="P570" i="24"/>
  <c r="Q570" i="24" s="1"/>
  <c r="P569" i="24"/>
  <c r="Q569" i="24" s="1"/>
  <c r="P568" i="24"/>
  <c r="Q568" i="24" s="1"/>
  <c r="P567" i="24"/>
  <c r="Q567" i="24" s="1"/>
  <c r="P566" i="24"/>
  <c r="Q566" i="24" s="1"/>
  <c r="P565" i="24"/>
  <c r="Q565" i="24" s="1"/>
  <c r="P564" i="24"/>
  <c r="Q564" i="24" s="1"/>
  <c r="P563" i="24"/>
  <c r="Q563" i="24" s="1"/>
  <c r="P562" i="24"/>
  <c r="Q562" i="24" s="1"/>
  <c r="P561" i="24"/>
  <c r="Q561" i="24" s="1"/>
  <c r="P560" i="24"/>
  <c r="Q560" i="24" s="1"/>
  <c r="P559" i="24"/>
  <c r="Q559" i="24" s="1"/>
  <c r="P558" i="24"/>
  <c r="Q558" i="24" s="1"/>
  <c r="P557" i="24"/>
  <c r="Q557" i="24" s="1"/>
  <c r="P556" i="24"/>
  <c r="Q556" i="24" s="1"/>
  <c r="P555" i="24"/>
  <c r="Q555" i="24" s="1"/>
  <c r="P554" i="24"/>
  <c r="Q554" i="24" s="1"/>
  <c r="P553" i="24"/>
  <c r="Q553" i="24" s="1"/>
  <c r="P552" i="24"/>
  <c r="Q552" i="24" s="1"/>
  <c r="P551" i="24"/>
  <c r="Q551" i="24" s="1"/>
  <c r="P550" i="24"/>
  <c r="Q550" i="24" s="1"/>
  <c r="P549" i="24"/>
  <c r="Q549" i="24" s="1"/>
  <c r="P548" i="24"/>
  <c r="Q548" i="24" s="1"/>
  <c r="P547" i="24"/>
  <c r="Q547" i="24" s="1"/>
  <c r="P546" i="24"/>
  <c r="Q546" i="24" s="1"/>
  <c r="P545" i="24"/>
  <c r="Q545" i="24" s="1"/>
  <c r="P544" i="24"/>
  <c r="Q544" i="24" s="1"/>
  <c r="P543" i="24"/>
  <c r="Q543" i="24" s="1"/>
  <c r="P542" i="24"/>
  <c r="Q542" i="24" s="1"/>
  <c r="P541" i="24"/>
  <c r="Q541" i="24" s="1"/>
  <c r="P540" i="24"/>
  <c r="Q540" i="24" s="1"/>
  <c r="P539" i="24"/>
  <c r="Q539" i="24" s="1"/>
  <c r="P538" i="24"/>
  <c r="Q538" i="24" s="1"/>
  <c r="P537" i="24"/>
  <c r="Q537" i="24" s="1"/>
  <c r="P536" i="24"/>
  <c r="Q536" i="24" s="1"/>
  <c r="P535" i="24"/>
  <c r="Q535" i="24" s="1"/>
  <c r="P534" i="24"/>
  <c r="Q534" i="24" s="1"/>
  <c r="P533" i="24"/>
  <c r="Q533" i="24" s="1"/>
  <c r="P532" i="24"/>
  <c r="Q532" i="24" s="1"/>
  <c r="P531" i="24"/>
  <c r="Q531" i="24" s="1"/>
  <c r="P530" i="24"/>
  <c r="Q530" i="24" s="1"/>
  <c r="P529" i="24"/>
  <c r="Q529" i="24" s="1"/>
  <c r="P528" i="24"/>
  <c r="Q528" i="24" s="1"/>
  <c r="P527" i="24"/>
  <c r="Q527" i="24" s="1"/>
  <c r="P526" i="24"/>
  <c r="Q526" i="24" s="1"/>
  <c r="P525" i="24"/>
  <c r="Q525" i="24" s="1"/>
  <c r="P524" i="24"/>
  <c r="Q524" i="24" s="1"/>
  <c r="P523" i="24"/>
  <c r="Q523" i="24" s="1"/>
  <c r="P522" i="24"/>
  <c r="Q522" i="24" s="1"/>
  <c r="P521" i="24"/>
  <c r="Q521" i="24" s="1"/>
  <c r="P520" i="24"/>
  <c r="Q520" i="24" s="1"/>
  <c r="P519" i="24"/>
  <c r="Q519" i="24" s="1"/>
  <c r="P518" i="24"/>
  <c r="Q518" i="24" s="1"/>
  <c r="P517" i="24"/>
  <c r="Q517" i="24" s="1"/>
  <c r="P516" i="24"/>
  <c r="Q516" i="24" s="1"/>
  <c r="P515" i="24"/>
  <c r="Q515" i="24" s="1"/>
  <c r="P514" i="24"/>
  <c r="Q514" i="24" s="1"/>
  <c r="P513" i="24"/>
  <c r="Q513" i="24" s="1"/>
  <c r="P512" i="24"/>
  <c r="Q512" i="24" s="1"/>
  <c r="P511" i="24"/>
  <c r="Q511" i="24" s="1"/>
  <c r="P510" i="24"/>
  <c r="Q510" i="24" s="1"/>
  <c r="P509" i="24"/>
  <c r="Q509" i="24" s="1"/>
  <c r="P508" i="24"/>
  <c r="Q508" i="24" s="1"/>
  <c r="P507" i="24"/>
  <c r="Q507" i="24" s="1"/>
  <c r="P506" i="24"/>
  <c r="Q506" i="24" s="1"/>
  <c r="P505" i="24"/>
  <c r="Q505" i="24" s="1"/>
  <c r="P504" i="24"/>
  <c r="Q504" i="24" s="1"/>
  <c r="P503" i="24"/>
  <c r="Q503" i="24" s="1"/>
  <c r="P502" i="24"/>
  <c r="Q502" i="24" s="1"/>
  <c r="P501" i="24"/>
  <c r="Q501" i="24" s="1"/>
  <c r="P500" i="24"/>
  <c r="Q500" i="24" s="1"/>
  <c r="P499" i="24"/>
  <c r="Q499" i="24" s="1"/>
  <c r="P498" i="24"/>
  <c r="Q498" i="24" s="1"/>
  <c r="P497" i="24"/>
  <c r="Q497" i="24" s="1"/>
  <c r="P496" i="24"/>
  <c r="Q496" i="24" s="1"/>
  <c r="P495" i="24"/>
  <c r="Q495" i="24" s="1"/>
  <c r="P494" i="24"/>
  <c r="Q494" i="24" s="1"/>
  <c r="P493" i="24"/>
  <c r="Q493" i="24" s="1"/>
  <c r="P492" i="24"/>
  <c r="Q492" i="24" s="1"/>
  <c r="P491" i="24"/>
  <c r="Q491" i="24" s="1"/>
  <c r="P490" i="24"/>
  <c r="Q490" i="24" s="1"/>
  <c r="P489" i="24"/>
  <c r="Q489" i="24" s="1"/>
  <c r="P488" i="24"/>
  <c r="Q488" i="24" s="1"/>
  <c r="P487" i="24"/>
  <c r="Q487" i="24" s="1"/>
  <c r="P486" i="24"/>
  <c r="Q486" i="24" s="1"/>
  <c r="P485" i="24"/>
  <c r="Q485" i="24" s="1"/>
  <c r="P484" i="24"/>
  <c r="Q484" i="24" s="1"/>
  <c r="P483" i="24"/>
  <c r="Q483" i="24" s="1"/>
  <c r="P482" i="24"/>
  <c r="Q482" i="24" s="1"/>
  <c r="P481" i="24"/>
  <c r="Q481" i="24" s="1"/>
  <c r="P480" i="24"/>
  <c r="Q480" i="24" s="1"/>
  <c r="P479" i="24"/>
  <c r="Q479" i="24" s="1"/>
  <c r="P478" i="24"/>
  <c r="Q478" i="24" s="1"/>
  <c r="P477" i="24"/>
  <c r="Q477" i="24" s="1"/>
  <c r="P476" i="24"/>
  <c r="Q476" i="24" s="1"/>
  <c r="P475" i="24"/>
  <c r="Q475" i="24" s="1"/>
  <c r="P474" i="24"/>
  <c r="Q474" i="24" s="1"/>
  <c r="P473" i="24"/>
  <c r="Q473" i="24" s="1"/>
  <c r="P472" i="24"/>
  <c r="Q472" i="24" s="1"/>
  <c r="P471" i="24"/>
  <c r="Q471" i="24" s="1"/>
  <c r="P470" i="24"/>
  <c r="Q470" i="24" s="1"/>
  <c r="P469" i="24"/>
  <c r="Q469" i="24" s="1"/>
  <c r="P468" i="24"/>
  <c r="Q468" i="24" s="1"/>
  <c r="P467" i="24"/>
  <c r="Q467" i="24" s="1"/>
  <c r="P466" i="24"/>
  <c r="Q466" i="24" s="1"/>
  <c r="P465" i="24"/>
  <c r="Q465" i="24" s="1"/>
  <c r="P464" i="24"/>
  <c r="Q464" i="24" s="1"/>
  <c r="P463" i="24"/>
  <c r="Q463" i="24" s="1"/>
  <c r="P462" i="24"/>
  <c r="Q462" i="24" s="1"/>
  <c r="P461" i="24"/>
  <c r="Q461" i="24" s="1"/>
  <c r="P460" i="24"/>
  <c r="Q460" i="24" s="1"/>
  <c r="P459" i="24"/>
  <c r="Q459" i="24" s="1"/>
  <c r="P458" i="24"/>
  <c r="Q458" i="24" s="1"/>
  <c r="P457" i="24"/>
  <c r="Q457" i="24" s="1"/>
  <c r="P456" i="24"/>
  <c r="Q456" i="24" s="1"/>
  <c r="P455" i="24"/>
  <c r="Q455" i="24" s="1"/>
  <c r="P454" i="24"/>
  <c r="Q454" i="24" s="1"/>
  <c r="P453" i="24"/>
  <c r="Q453" i="24" s="1"/>
  <c r="P452" i="24"/>
  <c r="Q452" i="24" s="1"/>
  <c r="P451" i="24"/>
  <c r="Q451" i="24" s="1"/>
  <c r="P450" i="24"/>
  <c r="Q450" i="24" s="1"/>
  <c r="P449" i="24"/>
  <c r="Q449" i="24" s="1"/>
  <c r="P448" i="24"/>
  <c r="Q448" i="24" s="1"/>
  <c r="P447" i="24"/>
  <c r="Q447" i="24" s="1"/>
  <c r="P446" i="24"/>
  <c r="Q446" i="24" s="1"/>
  <c r="P445" i="24"/>
  <c r="Q445" i="24" s="1"/>
  <c r="P444" i="24"/>
  <c r="Q444" i="24" s="1"/>
  <c r="P443" i="24"/>
  <c r="Q443" i="24" s="1"/>
  <c r="P442" i="24"/>
  <c r="Q442" i="24" s="1"/>
  <c r="P441" i="24"/>
  <c r="Q441" i="24" s="1"/>
  <c r="P440" i="24"/>
  <c r="Q440" i="24" s="1"/>
  <c r="P439" i="24"/>
  <c r="Q439" i="24" s="1"/>
  <c r="P438" i="24"/>
  <c r="Q438" i="24" s="1"/>
  <c r="P437" i="24"/>
  <c r="Q437" i="24" s="1"/>
  <c r="P436" i="24"/>
  <c r="Q436" i="24" s="1"/>
  <c r="P435" i="24"/>
  <c r="Q435" i="24" s="1"/>
  <c r="P434" i="24"/>
  <c r="Q434" i="24" s="1"/>
  <c r="P433" i="24"/>
  <c r="Q433" i="24" s="1"/>
  <c r="P432" i="24"/>
  <c r="Q432" i="24" s="1"/>
  <c r="P431" i="24"/>
  <c r="Q431" i="24" s="1"/>
  <c r="P430" i="24"/>
  <c r="Q430" i="24" s="1"/>
  <c r="P429" i="24"/>
  <c r="Q429" i="24" s="1"/>
  <c r="P428" i="24"/>
  <c r="Q428" i="24" s="1"/>
  <c r="P427" i="24"/>
  <c r="Q427" i="24" s="1"/>
  <c r="P426" i="24"/>
  <c r="Q426" i="24" s="1"/>
  <c r="P425" i="24"/>
  <c r="Q425" i="24" s="1"/>
  <c r="P424" i="24"/>
  <c r="Q424" i="24" s="1"/>
  <c r="P423" i="24"/>
  <c r="Q423" i="24" s="1"/>
  <c r="P422" i="24"/>
  <c r="Q422" i="24" s="1"/>
  <c r="P421" i="24"/>
  <c r="Q421" i="24" s="1"/>
  <c r="P420" i="24"/>
  <c r="Q420" i="24" s="1"/>
  <c r="P419" i="24"/>
  <c r="Q419" i="24" s="1"/>
  <c r="P418" i="24"/>
  <c r="Q418" i="24" s="1"/>
  <c r="P417" i="24"/>
  <c r="Q417" i="24" s="1"/>
  <c r="P416" i="24"/>
  <c r="Q416" i="24" s="1"/>
  <c r="P415" i="24"/>
  <c r="Q415" i="24" s="1"/>
  <c r="P414" i="24"/>
  <c r="Q414" i="24" s="1"/>
  <c r="P413" i="24"/>
  <c r="Q413" i="24" s="1"/>
  <c r="P412" i="24"/>
  <c r="Q412" i="24" s="1"/>
  <c r="P411" i="24"/>
  <c r="Q411" i="24" s="1"/>
  <c r="P410" i="24"/>
  <c r="Q410" i="24" s="1"/>
  <c r="P409" i="24"/>
  <c r="Q409" i="24" s="1"/>
  <c r="P408" i="24"/>
  <c r="Q408" i="24" s="1"/>
  <c r="P407" i="24"/>
  <c r="Q407" i="24" s="1"/>
  <c r="P406" i="24"/>
  <c r="Q406" i="24" s="1"/>
  <c r="P405" i="24"/>
  <c r="Q405" i="24" s="1"/>
  <c r="P404" i="24"/>
  <c r="Q404" i="24" s="1"/>
  <c r="P403" i="24"/>
  <c r="Q403" i="24" s="1"/>
  <c r="P402" i="24"/>
  <c r="Q402" i="24" s="1"/>
  <c r="P401" i="24"/>
  <c r="Q401" i="24" s="1"/>
  <c r="P400" i="24"/>
  <c r="Q400" i="24" s="1"/>
  <c r="P399" i="24"/>
  <c r="Q399" i="24" s="1"/>
  <c r="P398" i="24"/>
  <c r="Q398" i="24" s="1"/>
  <c r="P397" i="24"/>
  <c r="Q397" i="24" s="1"/>
  <c r="P396" i="24"/>
  <c r="Q396" i="24" s="1"/>
  <c r="P395" i="24"/>
  <c r="Q395" i="24" s="1"/>
  <c r="P394" i="24"/>
  <c r="Q394" i="24" s="1"/>
  <c r="P393" i="24"/>
  <c r="Q393" i="24" s="1"/>
  <c r="P392" i="24"/>
  <c r="Q392" i="24" s="1"/>
  <c r="P391" i="24"/>
  <c r="Q391" i="24" s="1"/>
  <c r="P390" i="24"/>
  <c r="Q390" i="24" s="1"/>
  <c r="P389" i="24"/>
  <c r="Q389" i="24" s="1"/>
  <c r="P388" i="24"/>
  <c r="Q388" i="24" s="1"/>
  <c r="P387" i="24"/>
  <c r="Q387" i="24" s="1"/>
  <c r="P386" i="24"/>
  <c r="Q386" i="24" s="1"/>
  <c r="P385" i="24"/>
  <c r="Q385" i="24" s="1"/>
  <c r="P384" i="24"/>
  <c r="Q384" i="24" s="1"/>
  <c r="P383" i="24"/>
  <c r="Q383" i="24" s="1"/>
  <c r="P382" i="24"/>
  <c r="Q382" i="24" s="1"/>
  <c r="P381" i="24"/>
  <c r="Q381" i="24" s="1"/>
  <c r="P380" i="24"/>
  <c r="Q380" i="24" s="1"/>
  <c r="P379" i="24"/>
  <c r="Q379" i="24" s="1"/>
  <c r="P378" i="24"/>
  <c r="Q378" i="24" s="1"/>
  <c r="P377" i="24"/>
  <c r="Q377" i="24" s="1"/>
  <c r="P376" i="24"/>
  <c r="Q376" i="24" s="1"/>
  <c r="P375" i="24"/>
  <c r="Q375" i="24" s="1"/>
  <c r="P374" i="24"/>
  <c r="Q374" i="24" s="1"/>
  <c r="P373" i="24"/>
  <c r="Q373" i="24" s="1"/>
  <c r="P372" i="24"/>
  <c r="Q372" i="24" s="1"/>
  <c r="P371" i="24"/>
  <c r="Q371" i="24" s="1"/>
  <c r="P370" i="24"/>
  <c r="Q370" i="24" s="1"/>
  <c r="P369" i="24"/>
  <c r="Q369" i="24" s="1"/>
  <c r="P368" i="24"/>
  <c r="Q368" i="24" s="1"/>
  <c r="P367" i="24"/>
  <c r="Q367" i="24" s="1"/>
  <c r="P366" i="24"/>
  <c r="Q366" i="24" s="1"/>
  <c r="P365" i="24"/>
  <c r="Q365" i="24" s="1"/>
  <c r="P364" i="24"/>
  <c r="Q364" i="24" s="1"/>
  <c r="P363" i="24"/>
  <c r="Q363" i="24" s="1"/>
  <c r="P362" i="24"/>
  <c r="Q362" i="24" s="1"/>
  <c r="P361" i="24"/>
  <c r="Q361" i="24" s="1"/>
  <c r="P360" i="24"/>
  <c r="Q360" i="24" s="1"/>
  <c r="P359" i="24"/>
  <c r="Q359" i="24" s="1"/>
  <c r="P358" i="24"/>
  <c r="Q358" i="24" s="1"/>
  <c r="P357" i="24"/>
  <c r="Q357" i="24" s="1"/>
  <c r="P356" i="24"/>
  <c r="Q356" i="24" s="1"/>
  <c r="P355" i="24"/>
  <c r="Q355" i="24" s="1"/>
  <c r="P354" i="24"/>
  <c r="Q354" i="24" s="1"/>
  <c r="P353" i="24"/>
  <c r="Q353" i="24" s="1"/>
  <c r="P352" i="24"/>
  <c r="Q352" i="24" s="1"/>
  <c r="P351" i="24"/>
  <c r="Q351" i="24" s="1"/>
  <c r="P350" i="24"/>
  <c r="Q350" i="24" s="1"/>
  <c r="P349" i="24"/>
  <c r="Q349" i="24" s="1"/>
  <c r="P348" i="24"/>
  <c r="Q348" i="24" s="1"/>
  <c r="P347" i="24"/>
  <c r="Q347" i="24" s="1"/>
  <c r="P346" i="24"/>
  <c r="Q346" i="24" s="1"/>
  <c r="P345" i="24"/>
  <c r="Q345" i="24" s="1"/>
  <c r="P344" i="24"/>
  <c r="Q344" i="24" s="1"/>
  <c r="P343" i="24"/>
  <c r="Q343" i="24" s="1"/>
  <c r="P342" i="24"/>
  <c r="Q342" i="24" s="1"/>
  <c r="P341" i="24"/>
  <c r="Q341" i="24" s="1"/>
  <c r="P340" i="24"/>
  <c r="Q340" i="24" s="1"/>
  <c r="P339" i="24"/>
  <c r="Q339" i="24" s="1"/>
  <c r="P338" i="24"/>
  <c r="Q338" i="24" s="1"/>
  <c r="P337" i="24"/>
  <c r="Q337" i="24" s="1"/>
  <c r="P336" i="24"/>
  <c r="Q336" i="24" s="1"/>
  <c r="P335" i="24"/>
  <c r="Q335" i="24" s="1"/>
  <c r="P334" i="24"/>
  <c r="Q334" i="24" s="1"/>
  <c r="P333" i="24"/>
  <c r="Q333" i="24" s="1"/>
  <c r="P332" i="24"/>
  <c r="Q332" i="24" s="1"/>
  <c r="P331" i="24"/>
  <c r="Q331" i="24" s="1"/>
  <c r="P330" i="24"/>
  <c r="Q330" i="24" s="1"/>
  <c r="P329" i="24"/>
  <c r="Q329" i="24" s="1"/>
  <c r="P328" i="24"/>
  <c r="Q328" i="24" s="1"/>
  <c r="P327" i="24"/>
  <c r="Q327" i="24" s="1"/>
  <c r="P326" i="24"/>
  <c r="Q326" i="24" s="1"/>
  <c r="P325" i="24"/>
  <c r="Q325" i="24" s="1"/>
  <c r="P324" i="24"/>
  <c r="Q324" i="24" s="1"/>
  <c r="P323" i="24"/>
  <c r="Q323" i="24" s="1"/>
  <c r="P322" i="24"/>
  <c r="Q322" i="24" s="1"/>
  <c r="P321" i="24"/>
  <c r="Q321" i="24" s="1"/>
  <c r="P320" i="24"/>
  <c r="Q320" i="24" s="1"/>
  <c r="P319" i="24"/>
  <c r="Q319" i="24" s="1"/>
  <c r="P318" i="24"/>
  <c r="Q318" i="24" s="1"/>
  <c r="P317" i="24"/>
  <c r="Q317" i="24" s="1"/>
  <c r="P316" i="24"/>
  <c r="Q316" i="24" s="1"/>
  <c r="P315" i="24"/>
  <c r="Q315" i="24" s="1"/>
  <c r="P314" i="24"/>
  <c r="Q314" i="24" s="1"/>
  <c r="P313" i="24"/>
  <c r="Q313" i="24" s="1"/>
  <c r="P312" i="24"/>
  <c r="Q312" i="24" s="1"/>
  <c r="P311" i="24"/>
  <c r="Q311" i="24" s="1"/>
  <c r="P310" i="24"/>
  <c r="Q310" i="24" s="1"/>
  <c r="P309" i="24"/>
  <c r="Q309" i="24" s="1"/>
  <c r="P308" i="24"/>
  <c r="Q308" i="24" s="1"/>
  <c r="P307" i="24"/>
  <c r="Q307" i="24" s="1"/>
  <c r="P306" i="24"/>
  <c r="Q306" i="24" s="1"/>
  <c r="P305" i="24"/>
  <c r="Q305" i="24" s="1"/>
  <c r="P304" i="24"/>
  <c r="Q304" i="24" s="1"/>
  <c r="P303" i="24"/>
  <c r="Q303" i="24" s="1"/>
  <c r="P302" i="24"/>
  <c r="Q302" i="24" s="1"/>
  <c r="P301" i="24"/>
  <c r="Q301" i="24" s="1"/>
  <c r="P300" i="24"/>
  <c r="Q300" i="24" s="1"/>
  <c r="P299" i="24"/>
  <c r="Q299" i="24" s="1"/>
  <c r="P298" i="24"/>
  <c r="Q298" i="24" s="1"/>
  <c r="P297" i="24"/>
  <c r="Q297" i="24" s="1"/>
  <c r="P296" i="24"/>
  <c r="Q296" i="24" s="1"/>
  <c r="P295" i="24"/>
  <c r="Q295" i="24" s="1"/>
  <c r="P294" i="24"/>
  <c r="Q294" i="24" s="1"/>
  <c r="P293" i="24"/>
  <c r="Q293" i="24" s="1"/>
  <c r="P292" i="24"/>
  <c r="Q292" i="24" s="1"/>
  <c r="P291" i="24"/>
  <c r="Q291" i="24" s="1"/>
  <c r="P290" i="24"/>
  <c r="Q290" i="24" s="1"/>
  <c r="P289" i="24"/>
  <c r="Q289" i="24" s="1"/>
  <c r="P288" i="24"/>
  <c r="Q288" i="24" s="1"/>
  <c r="P287" i="24"/>
  <c r="Q287" i="24" s="1"/>
  <c r="P286" i="24"/>
  <c r="Q286" i="24" s="1"/>
  <c r="P285" i="24"/>
  <c r="Q285" i="24" s="1"/>
  <c r="P284" i="24"/>
  <c r="Q284" i="24" s="1"/>
  <c r="P283" i="24"/>
  <c r="Q283" i="24" s="1"/>
  <c r="P282" i="24"/>
  <c r="Q282" i="24" s="1"/>
  <c r="P281" i="24"/>
  <c r="Q281" i="24" s="1"/>
  <c r="P280" i="24"/>
  <c r="Q280" i="24" s="1"/>
  <c r="P279" i="24"/>
  <c r="Q279" i="24" s="1"/>
  <c r="P278" i="24"/>
  <c r="Q278" i="24" s="1"/>
  <c r="P277" i="24"/>
  <c r="Q277" i="24" s="1"/>
  <c r="P276" i="24"/>
  <c r="Q276" i="24" s="1"/>
  <c r="P275" i="24"/>
  <c r="Q275" i="24" s="1"/>
  <c r="P274" i="24"/>
  <c r="Q274" i="24" s="1"/>
  <c r="P273" i="24"/>
  <c r="Q273" i="24" s="1"/>
  <c r="P272" i="24"/>
  <c r="Q272" i="24" s="1"/>
  <c r="P271" i="24"/>
  <c r="Q271" i="24" s="1"/>
  <c r="P270" i="24"/>
  <c r="Q270" i="24" s="1"/>
  <c r="P269" i="24"/>
  <c r="Q269" i="24" s="1"/>
  <c r="P268" i="24"/>
  <c r="Q268" i="24" s="1"/>
  <c r="P267" i="24"/>
  <c r="Q267" i="24" s="1"/>
  <c r="P266" i="24"/>
  <c r="Q266" i="24" s="1"/>
  <c r="P265" i="24"/>
  <c r="Q265" i="24" s="1"/>
  <c r="P264" i="24"/>
  <c r="Q264" i="24" s="1"/>
  <c r="P263" i="24"/>
  <c r="Q263" i="24" s="1"/>
  <c r="P262" i="24"/>
  <c r="Q262" i="24" s="1"/>
  <c r="P261" i="24"/>
  <c r="Q261" i="24" s="1"/>
  <c r="P260" i="24"/>
  <c r="Q260" i="24" s="1"/>
  <c r="P259" i="24"/>
  <c r="Q259" i="24" s="1"/>
  <c r="P258" i="24"/>
  <c r="Q258" i="24" s="1"/>
  <c r="P257" i="24"/>
  <c r="Q257" i="24" s="1"/>
  <c r="P256" i="24"/>
  <c r="Q256" i="24" s="1"/>
  <c r="P255" i="24"/>
  <c r="Q255" i="24" s="1"/>
  <c r="P254" i="24"/>
  <c r="Q254" i="24" s="1"/>
  <c r="P253" i="24"/>
  <c r="Q253" i="24" s="1"/>
  <c r="P252" i="24"/>
  <c r="Q252" i="24" s="1"/>
  <c r="P251" i="24"/>
  <c r="Q251" i="24" s="1"/>
  <c r="P250" i="24"/>
  <c r="Q250" i="24" s="1"/>
  <c r="P249" i="24"/>
  <c r="Q249" i="24" s="1"/>
  <c r="P248" i="24"/>
  <c r="Q248" i="24" s="1"/>
  <c r="P247" i="24"/>
  <c r="Q247" i="24" s="1"/>
  <c r="P246" i="24"/>
  <c r="Q246" i="24" s="1"/>
  <c r="P245" i="24"/>
  <c r="Q245" i="24" s="1"/>
  <c r="P244" i="24"/>
  <c r="Q244" i="24" s="1"/>
  <c r="P243" i="24"/>
  <c r="Q243" i="24" s="1"/>
  <c r="P242" i="24"/>
  <c r="Q242" i="24" s="1"/>
  <c r="P241" i="24"/>
  <c r="Q241" i="24" s="1"/>
  <c r="P240" i="24"/>
  <c r="Q240" i="24" s="1"/>
  <c r="P239" i="24"/>
  <c r="Q239" i="24" s="1"/>
  <c r="P238" i="24"/>
  <c r="Q238" i="24" s="1"/>
  <c r="P237" i="24"/>
  <c r="Q237" i="24" s="1"/>
  <c r="P236" i="24"/>
  <c r="Q236" i="24" s="1"/>
  <c r="P235" i="24"/>
  <c r="Q235" i="24" s="1"/>
  <c r="P234" i="24"/>
  <c r="Q234" i="24" s="1"/>
  <c r="P233" i="24"/>
  <c r="Q233" i="24" s="1"/>
  <c r="P232" i="24"/>
  <c r="Q232" i="24" s="1"/>
  <c r="P231" i="24"/>
  <c r="Q231" i="24" s="1"/>
  <c r="P230" i="24"/>
  <c r="Q230" i="24" s="1"/>
  <c r="P229" i="24"/>
  <c r="Q229" i="24" s="1"/>
  <c r="P228" i="24"/>
  <c r="Q228" i="24" s="1"/>
  <c r="P227" i="24"/>
  <c r="Q227" i="24" s="1"/>
  <c r="P226" i="24"/>
  <c r="Q226" i="24" s="1"/>
  <c r="P225" i="24"/>
  <c r="Q225" i="24" s="1"/>
  <c r="P224" i="24"/>
  <c r="Q224" i="24" s="1"/>
  <c r="P223" i="24"/>
  <c r="Q223" i="24" s="1"/>
  <c r="P222" i="24"/>
  <c r="Q222" i="24" s="1"/>
  <c r="P221" i="24"/>
  <c r="Q221" i="24" s="1"/>
  <c r="P220" i="24"/>
  <c r="Q220" i="24" s="1"/>
  <c r="P219" i="24"/>
  <c r="Q219" i="24" s="1"/>
  <c r="P218" i="24"/>
  <c r="Q218" i="24" s="1"/>
  <c r="P217" i="24"/>
  <c r="Q217" i="24" s="1"/>
  <c r="P216" i="24"/>
  <c r="Q216" i="24" s="1"/>
  <c r="P215" i="24"/>
  <c r="Q215" i="24" s="1"/>
  <c r="P214" i="24"/>
  <c r="Q214" i="24" s="1"/>
  <c r="P213" i="24"/>
  <c r="Q213" i="24" s="1"/>
  <c r="P212" i="24"/>
  <c r="Q212" i="24" s="1"/>
  <c r="P211" i="24"/>
  <c r="Q211" i="24" s="1"/>
  <c r="P210" i="24"/>
  <c r="Q210" i="24" s="1"/>
  <c r="P209" i="24"/>
  <c r="Q209" i="24" s="1"/>
  <c r="P208" i="24"/>
  <c r="Q208" i="24" s="1"/>
  <c r="P207" i="24"/>
  <c r="Q207" i="24" s="1"/>
  <c r="P206" i="24"/>
  <c r="Q206" i="24" s="1"/>
  <c r="P205" i="24"/>
  <c r="Q205" i="24" s="1"/>
  <c r="P204" i="24"/>
  <c r="Q204" i="24" s="1"/>
  <c r="P203" i="24"/>
  <c r="Q203" i="24" s="1"/>
  <c r="P202" i="24"/>
  <c r="Q202" i="24" s="1"/>
  <c r="P201" i="24"/>
  <c r="Q201" i="24" s="1"/>
  <c r="P200" i="24"/>
  <c r="Q200" i="24" s="1"/>
  <c r="P199" i="24"/>
  <c r="Q199" i="24" s="1"/>
  <c r="P198" i="24"/>
  <c r="Q198" i="24" s="1"/>
  <c r="P197" i="24"/>
  <c r="Q197" i="24" s="1"/>
  <c r="P196" i="24"/>
  <c r="Q196" i="24" s="1"/>
  <c r="P195" i="24"/>
  <c r="Q195" i="24" s="1"/>
  <c r="P194" i="24"/>
  <c r="Q194" i="24" s="1"/>
  <c r="P193" i="24"/>
  <c r="Q193" i="24" s="1"/>
  <c r="P192" i="24"/>
  <c r="Q192" i="24" s="1"/>
  <c r="P191" i="24"/>
  <c r="Q191" i="24" s="1"/>
  <c r="P190" i="24"/>
  <c r="Q190" i="24" s="1"/>
  <c r="P189" i="24"/>
  <c r="Q189" i="24" s="1"/>
  <c r="P188" i="24"/>
  <c r="Q188" i="24" s="1"/>
  <c r="P187" i="24"/>
  <c r="Q187" i="24" s="1"/>
  <c r="P186" i="24"/>
  <c r="Q186" i="24" s="1"/>
  <c r="P185" i="24"/>
  <c r="Q185" i="24" s="1"/>
  <c r="P184" i="24"/>
  <c r="Q184" i="24" s="1"/>
  <c r="P183" i="24"/>
  <c r="Q183" i="24" s="1"/>
  <c r="P182" i="24"/>
  <c r="Q182" i="24" s="1"/>
  <c r="P181" i="24"/>
  <c r="Q181" i="24" s="1"/>
  <c r="P180" i="24"/>
  <c r="Q180" i="24" s="1"/>
  <c r="P179" i="24"/>
  <c r="Q179" i="24" s="1"/>
  <c r="P178" i="24"/>
  <c r="Q178" i="24" s="1"/>
  <c r="P177" i="24"/>
  <c r="Q177" i="24" s="1"/>
  <c r="P176" i="24"/>
  <c r="Q176" i="24" s="1"/>
  <c r="P175" i="24"/>
  <c r="Q175" i="24" s="1"/>
  <c r="P174" i="24"/>
  <c r="Q174" i="24" s="1"/>
  <c r="P173" i="24"/>
  <c r="Q173" i="24" s="1"/>
  <c r="P172" i="24"/>
  <c r="Q172" i="24" s="1"/>
  <c r="P171" i="24"/>
  <c r="Q171" i="24" s="1"/>
  <c r="P170" i="24"/>
  <c r="Q170" i="24" s="1"/>
  <c r="P169" i="24"/>
  <c r="Q169" i="24" s="1"/>
  <c r="P168" i="24"/>
  <c r="Q168" i="24" s="1"/>
  <c r="P167" i="24"/>
  <c r="Q167" i="24" s="1"/>
  <c r="P166" i="24"/>
  <c r="Q166" i="24" s="1"/>
  <c r="P165" i="24"/>
  <c r="Q165" i="24" s="1"/>
  <c r="P164" i="24"/>
  <c r="Q164" i="24" s="1"/>
  <c r="P163" i="24"/>
  <c r="Q163" i="24" s="1"/>
  <c r="P162" i="24"/>
  <c r="Q162" i="24" s="1"/>
  <c r="P161" i="24"/>
  <c r="Q161" i="24" s="1"/>
  <c r="P160" i="24"/>
  <c r="Q160" i="24" s="1"/>
  <c r="P159" i="24"/>
  <c r="Q159" i="24" s="1"/>
  <c r="P158" i="24"/>
  <c r="Q158" i="24" s="1"/>
  <c r="P157" i="24"/>
  <c r="Q157" i="24" s="1"/>
  <c r="P156" i="24"/>
  <c r="Q156" i="24" s="1"/>
  <c r="P155" i="24"/>
  <c r="Q155" i="24" s="1"/>
  <c r="P154" i="24"/>
  <c r="Q154" i="24" s="1"/>
  <c r="P153" i="24"/>
  <c r="Q153" i="24" s="1"/>
  <c r="P152" i="24"/>
  <c r="Q152" i="24" s="1"/>
  <c r="P151" i="24"/>
  <c r="Q151" i="24" s="1"/>
  <c r="P150" i="24"/>
  <c r="Q150" i="24" s="1"/>
  <c r="P149" i="24"/>
  <c r="Q149" i="24" s="1"/>
  <c r="P148" i="24"/>
  <c r="Q148" i="24" s="1"/>
  <c r="P147" i="24"/>
  <c r="Q147" i="24" s="1"/>
  <c r="P146" i="24"/>
  <c r="Q146" i="24" s="1"/>
  <c r="P145" i="24"/>
  <c r="Q145" i="24" s="1"/>
  <c r="P144" i="24"/>
  <c r="Q144" i="24" s="1"/>
  <c r="P143" i="24"/>
  <c r="Q143" i="24" s="1"/>
  <c r="P142" i="24"/>
  <c r="Q142" i="24" s="1"/>
  <c r="P141" i="24"/>
  <c r="Q141" i="24" s="1"/>
  <c r="P140" i="24"/>
  <c r="Q140" i="24" s="1"/>
  <c r="P139" i="24"/>
  <c r="Q139" i="24" s="1"/>
  <c r="P138" i="24"/>
  <c r="Q138" i="24" s="1"/>
  <c r="P137" i="24"/>
  <c r="Q137" i="24" s="1"/>
  <c r="P136" i="24"/>
  <c r="Q136" i="24" s="1"/>
  <c r="P135" i="24"/>
  <c r="Q135" i="24" s="1"/>
  <c r="P134" i="24"/>
  <c r="Q134" i="24" s="1"/>
  <c r="P133" i="24"/>
  <c r="Q133" i="24" s="1"/>
  <c r="P132" i="24"/>
  <c r="Q132" i="24" s="1"/>
  <c r="P131" i="24"/>
  <c r="Q131" i="24" s="1"/>
  <c r="P130" i="24"/>
  <c r="Q130" i="24" s="1"/>
  <c r="P129" i="24"/>
  <c r="Q129" i="24" s="1"/>
  <c r="P128" i="24"/>
  <c r="Q128" i="24" s="1"/>
  <c r="P127" i="24"/>
  <c r="Q127" i="24" s="1"/>
  <c r="P126" i="24"/>
  <c r="Q126" i="24" s="1"/>
  <c r="P125" i="24"/>
  <c r="Q125" i="24" s="1"/>
  <c r="P124" i="24"/>
  <c r="Q124" i="24" s="1"/>
  <c r="P123" i="24"/>
  <c r="Q123" i="24" s="1"/>
  <c r="P122" i="24"/>
  <c r="Q122" i="24" s="1"/>
  <c r="P121" i="24"/>
  <c r="Q121" i="24" s="1"/>
  <c r="P120" i="24"/>
  <c r="Q120" i="24" s="1"/>
  <c r="P119" i="24"/>
  <c r="Q119" i="24" s="1"/>
  <c r="P118" i="24"/>
  <c r="Q118" i="24" s="1"/>
  <c r="P117" i="24"/>
  <c r="Q117" i="24" s="1"/>
  <c r="P116" i="24"/>
  <c r="Q116" i="24" s="1"/>
  <c r="P115" i="24"/>
  <c r="Q115" i="24" s="1"/>
  <c r="P114" i="24"/>
  <c r="Q114" i="24" s="1"/>
  <c r="P113" i="24"/>
  <c r="Q113" i="24" s="1"/>
  <c r="P112" i="24"/>
  <c r="Q112" i="24" s="1"/>
  <c r="P111" i="24"/>
  <c r="Q111" i="24" s="1"/>
  <c r="P110" i="24"/>
  <c r="Q110" i="24" s="1"/>
  <c r="P109" i="24"/>
  <c r="Q109" i="24" s="1"/>
  <c r="P108" i="24"/>
  <c r="Q108" i="24" s="1"/>
  <c r="P107" i="24"/>
  <c r="Q107" i="24" s="1"/>
  <c r="P106" i="24"/>
  <c r="Q106" i="24" s="1"/>
  <c r="P105" i="24"/>
  <c r="Q105" i="24" s="1"/>
  <c r="P104" i="24"/>
  <c r="Q104" i="24" s="1"/>
  <c r="P103" i="24"/>
  <c r="Q103" i="24" s="1"/>
  <c r="P102" i="24"/>
  <c r="Q102" i="24" s="1"/>
  <c r="P101" i="24"/>
  <c r="Q101" i="24" s="1"/>
  <c r="P100" i="24"/>
  <c r="Q100" i="24" s="1"/>
  <c r="P99" i="24"/>
  <c r="Q99" i="24" s="1"/>
  <c r="P98" i="24"/>
  <c r="Q98" i="24" s="1"/>
  <c r="P97" i="24"/>
  <c r="Q97" i="24" s="1"/>
  <c r="P96" i="24"/>
  <c r="Q96" i="24" s="1"/>
  <c r="P95" i="24"/>
  <c r="Q95" i="24" s="1"/>
  <c r="P94" i="24"/>
  <c r="Q94" i="24" s="1"/>
  <c r="P93" i="24"/>
  <c r="Q93" i="24" s="1"/>
  <c r="P92" i="24"/>
  <c r="Q92" i="24" s="1"/>
  <c r="P91" i="24"/>
  <c r="Q91" i="24" s="1"/>
  <c r="P90" i="24"/>
  <c r="Q90" i="24" s="1"/>
  <c r="P89" i="24"/>
  <c r="Q89" i="24" s="1"/>
  <c r="P88" i="24"/>
  <c r="Q88" i="24" s="1"/>
  <c r="P87" i="24"/>
  <c r="Q87" i="24" s="1"/>
  <c r="P86" i="24"/>
  <c r="Q86" i="24" s="1"/>
  <c r="P85" i="24"/>
  <c r="Q85" i="24" s="1"/>
  <c r="P84" i="24"/>
  <c r="Q84" i="24" s="1"/>
  <c r="P83" i="24"/>
  <c r="Q83" i="24" s="1"/>
  <c r="P82" i="24"/>
  <c r="Q82" i="24" s="1"/>
  <c r="P81" i="24"/>
  <c r="Q81" i="24" s="1"/>
  <c r="P80" i="24"/>
  <c r="Q80" i="24" s="1"/>
  <c r="P79" i="24"/>
  <c r="Q79" i="24" s="1"/>
  <c r="P78" i="24"/>
  <c r="Q78" i="24" s="1"/>
  <c r="P77" i="24"/>
  <c r="Q77" i="24" s="1"/>
  <c r="P76" i="24"/>
  <c r="Q76" i="24" s="1"/>
  <c r="P75" i="24"/>
  <c r="Q75" i="24" s="1"/>
  <c r="P74" i="24"/>
  <c r="Q74" i="24" s="1"/>
  <c r="P73" i="24"/>
  <c r="Q73" i="24" s="1"/>
  <c r="P72" i="24"/>
  <c r="Q72" i="24" s="1"/>
  <c r="P71" i="24"/>
  <c r="Q71" i="24" s="1"/>
  <c r="P70" i="24"/>
  <c r="Q70" i="24" s="1"/>
  <c r="P69" i="24"/>
  <c r="Q69" i="24" s="1"/>
  <c r="P68" i="24"/>
  <c r="Q68" i="24" s="1"/>
  <c r="P67" i="24"/>
  <c r="Q67" i="24" s="1"/>
  <c r="P66" i="24"/>
  <c r="Q66" i="24" s="1"/>
  <c r="P65" i="24"/>
  <c r="Q65" i="24" s="1"/>
  <c r="P64" i="24"/>
  <c r="Q64" i="24" s="1"/>
  <c r="P63" i="24"/>
  <c r="Q63" i="24" s="1"/>
  <c r="P62" i="24"/>
  <c r="Q62" i="24" s="1"/>
  <c r="P61" i="24"/>
  <c r="Q61" i="24" s="1"/>
  <c r="P60" i="24"/>
  <c r="Q60" i="24" s="1"/>
  <c r="P59" i="24"/>
  <c r="Q59" i="24" s="1"/>
  <c r="P58" i="24"/>
  <c r="Q58" i="24" s="1"/>
  <c r="P57" i="24"/>
  <c r="Q57" i="24" s="1"/>
  <c r="P56" i="24"/>
  <c r="Q56" i="24" s="1"/>
  <c r="P55" i="24"/>
  <c r="Q55" i="24" s="1"/>
  <c r="P54" i="24"/>
  <c r="Q54" i="24" s="1"/>
  <c r="P53" i="24"/>
  <c r="Q53" i="24" s="1"/>
  <c r="P52" i="24"/>
  <c r="Q52" i="24" s="1"/>
  <c r="P51" i="24"/>
  <c r="Q51" i="24" s="1"/>
  <c r="P50" i="24"/>
  <c r="Q50" i="24" s="1"/>
  <c r="P49" i="24"/>
  <c r="Q49" i="24" s="1"/>
  <c r="P48" i="24"/>
  <c r="Q48" i="24" s="1"/>
  <c r="P47" i="24"/>
  <c r="Q47" i="24" s="1"/>
  <c r="P46" i="24"/>
  <c r="Q46" i="24" s="1"/>
  <c r="P45" i="24"/>
  <c r="Q45" i="24" s="1"/>
  <c r="P44" i="24"/>
  <c r="Q44" i="24" s="1"/>
  <c r="P43" i="24"/>
  <c r="Q43" i="24" s="1"/>
  <c r="P42" i="24"/>
  <c r="Q42" i="24" s="1"/>
  <c r="P41" i="24"/>
  <c r="Q41" i="24" s="1"/>
  <c r="P40" i="24"/>
  <c r="Q40" i="24" s="1"/>
  <c r="P39" i="24"/>
  <c r="Q39" i="24" s="1"/>
  <c r="P38" i="24"/>
  <c r="Q38" i="24" s="1"/>
  <c r="P37" i="24"/>
  <c r="Q37" i="24" s="1"/>
  <c r="P36" i="24"/>
  <c r="Q36" i="24" s="1"/>
  <c r="P35" i="24"/>
  <c r="Q35" i="24" s="1"/>
  <c r="P34" i="24"/>
  <c r="Q34" i="24" s="1"/>
  <c r="P33" i="24"/>
  <c r="Q33" i="24" s="1"/>
  <c r="P32" i="24"/>
  <c r="Q32" i="24" s="1"/>
  <c r="P31" i="24"/>
  <c r="Q31" i="24" s="1"/>
  <c r="P30" i="24"/>
  <c r="Q30" i="24" s="1"/>
  <c r="P29" i="24"/>
  <c r="Q29" i="24" s="1"/>
  <c r="P28" i="24"/>
  <c r="Q28" i="24" s="1"/>
  <c r="P27" i="24"/>
  <c r="Q27" i="24" s="1"/>
  <c r="P26" i="24"/>
  <c r="Q26" i="24" s="1"/>
  <c r="P25" i="24"/>
  <c r="Q25" i="24" s="1"/>
  <c r="P24" i="24"/>
  <c r="Q24" i="24" s="1"/>
  <c r="P23" i="24"/>
  <c r="Q23" i="24" s="1"/>
  <c r="P22" i="24"/>
  <c r="Q22" i="24" s="1"/>
  <c r="P21" i="24"/>
  <c r="Q21" i="24" s="1"/>
  <c r="P20" i="24"/>
  <c r="Q20" i="24" s="1"/>
  <c r="P19" i="24"/>
  <c r="Q19" i="24" s="1"/>
  <c r="P18" i="24"/>
  <c r="Q18" i="24" s="1"/>
  <c r="P17" i="24"/>
  <c r="Q17" i="24" s="1"/>
  <c r="P16" i="24"/>
  <c r="Q16" i="24" s="1"/>
  <c r="P15" i="24"/>
  <c r="Q15" i="24" s="1"/>
  <c r="P14" i="24"/>
  <c r="Q14" i="24" s="1"/>
  <c r="P13" i="24"/>
  <c r="Q13" i="24" s="1"/>
  <c r="P12" i="24"/>
  <c r="Q12" i="24" s="1"/>
  <c r="P11" i="24"/>
  <c r="Q11" i="24" s="1"/>
  <c r="P10" i="24"/>
  <c r="Q10" i="24" s="1"/>
  <c r="P9" i="24"/>
  <c r="Q9" i="24" s="1"/>
  <c r="P8" i="24"/>
  <c r="Q8" i="24" s="1"/>
  <c r="P7" i="24"/>
  <c r="Q7" i="24" s="1"/>
  <c r="P6" i="24"/>
  <c r="Q6" i="24" s="1"/>
  <c r="P5" i="24"/>
  <c r="Q5" i="24" s="1"/>
  <c r="P4" i="24"/>
  <c r="Q4" i="24" s="1"/>
  <c r="K332" i="13"/>
  <c r="H332" i="13"/>
  <c r="G332" i="13"/>
  <c r="F332" i="13"/>
  <c r="E332" i="13"/>
  <c r="I332" i="13" s="1"/>
  <c r="D332" i="13"/>
  <c r="K331" i="13"/>
  <c r="H331" i="13"/>
  <c r="G331" i="13"/>
  <c r="F331" i="13"/>
  <c r="E331" i="13"/>
  <c r="I331" i="13" s="1"/>
  <c r="D331" i="13"/>
  <c r="K330" i="13"/>
  <c r="H330" i="13"/>
  <c r="G330" i="13"/>
  <c r="F330" i="13"/>
  <c r="E330" i="13"/>
  <c r="I330" i="13" s="1"/>
  <c r="D330" i="13"/>
  <c r="K329" i="13"/>
  <c r="H329" i="13"/>
  <c r="G329" i="13"/>
  <c r="F329" i="13"/>
  <c r="E329" i="13"/>
  <c r="I329" i="13" s="1"/>
  <c r="D329" i="13"/>
  <c r="K328" i="13"/>
  <c r="H328" i="13"/>
  <c r="G328" i="13"/>
  <c r="F328" i="13"/>
  <c r="E328" i="13"/>
  <c r="I328" i="13" s="1"/>
  <c r="D328" i="13"/>
  <c r="K327" i="13"/>
  <c r="H327" i="13"/>
  <c r="G327" i="13"/>
  <c r="F327" i="13"/>
  <c r="E327" i="13"/>
  <c r="I327" i="13" s="1"/>
  <c r="D327" i="13"/>
  <c r="K326" i="13"/>
  <c r="H326" i="13"/>
  <c r="G326" i="13"/>
  <c r="F326" i="13"/>
  <c r="E326" i="13"/>
  <c r="I326" i="13" s="1"/>
  <c r="D326" i="13"/>
  <c r="K325" i="13"/>
  <c r="H325" i="13"/>
  <c r="G325" i="13"/>
  <c r="F325" i="13"/>
  <c r="E325" i="13"/>
  <c r="I325" i="13" s="1"/>
  <c r="D325" i="13"/>
  <c r="K324" i="13"/>
  <c r="H324" i="13"/>
  <c r="G324" i="13"/>
  <c r="F324" i="13"/>
  <c r="E324" i="13"/>
  <c r="I324" i="13" s="1"/>
  <c r="D324" i="13"/>
  <c r="K323" i="13"/>
  <c r="H323" i="13"/>
  <c r="G323" i="13"/>
  <c r="F323" i="13"/>
  <c r="E323" i="13"/>
  <c r="I323" i="13" s="1"/>
  <c r="D323" i="13"/>
  <c r="K322" i="13"/>
  <c r="H322" i="13"/>
  <c r="G322" i="13"/>
  <c r="F322" i="13"/>
  <c r="E322" i="13"/>
  <c r="I322" i="13" s="1"/>
  <c r="D322" i="13"/>
  <c r="K321" i="13"/>
  <c r="H321" i="13"/>
  <c r="G321" i="13"/>
  <c r="F321" i="13"/>
  <c r="E321" i="13"/>
  <c r="I321" i="13" s="1"/>
  <c r="D321" i="13"/>
  <c r="K320" i="13"/>
  <c r="H320" i="13"/>
  <c r="G320" i="13"/>
  <c r="F320" i="13"/>
  <c r="E320" i="13"/>
  <c r="I320" i="13" s="1"/>
  <c r="D320" i="13"/>
  <c r="K319" i="13"/>
  <c r="H319" i="13"/>
  <c r="G319" i="13"/>
  <c r="F319" i="13"/>
  <c r="E319" i="13"/>
  <c r="I319" i="13" s="1"/>
  <c r="D319" i="13"/>
  <c r="K318" i="13"/>
  <c r="H318" i="13"/>
  <c r="G318" i="13"/>
  <c r="F318" i="13"/>
  <c r="E318" i="13"/>
  <c r="I318" i="13" s="1"/>
  <c r="D318" i="13"/>
  <c r="K317" i="13"/>
  <c r="H317" i="13"/>
  <c r="G317" i="13"/>
  <c r="F317" i="13"/>
  <c r="E317" i="13"/>
  <c r="I317" i="13" s="1"/>
  <c r="D317" i="13"/>
  <c r="K316" i="13"/>
  <c r="H316" i="13"/>
  <c r="G316" i="13"/>
  <c r="F316" i="13"/>
  <c r="E316" i="13"/>
  <c r="I316" i="13" s="1"/>
  <c r="D316" i="13"/>
  <c r="K315" i="13"/>
  <c r="H315" i="13"/>
  <c r="G315" i="13"/>
  <c r="F315" i="13"/>
  <c r="E315" i="13"/>
  <c r="I315" i="13" s="1"/>
  <c r="D315" i="13"/>
  <c r="K314" i="13"/>
  <c r="H314" i="13"/>
  <c r="G314" i="13"/>
  <c r="F314" i="13"/>
  <c r="E314" i="13"/>
  <c r="I314" i="13" s="1"/>
  <c r="D314" i="13"/>
  <c r="K313" i="13"/>
  <c r="H313" i="13"/>
  <c r="G313" i="13"/>
  <c r="F313" i="13"/>
  <c r="E313" i="13"/>
  <c r="I313" i="13" s="1"/>
  <c r="D313" i="13"/>
  <c r="K312" i="13"/>
  <c r="H312" i="13"/>
  <c r="G312" i="13"/>
  <c r="F312" i="13"/>
  <c r="E312" i="13"/>
  <c r="I312" i="13" s="1"/>
  <c r="D312" i="13"/>
  <c r="K311" i="13"/>
  <c r="H311" i="13"/>
  <c r="G311" i="13"/>
  <c r="F311" i="13"/>
  <c r="E311" i="13"/>
  <c r="I311" i="13" s="1"/>
  <c r="D311" i="13"/>
  <c r="K310" i="13"/>
  <c r="H310" i="13"/>
  <c r="G310" i="13"/>
  <c r="F310" i="13"/>
  <c r="E310" i="13"/>
  <c r="I310" i="13" s="1"/>
  <c r="D310" i="13"/>
  <c r="K309" i="13"/>
  <c r="H309" i="13"/>
  <c r="G309" i="13"/>
  <c r="F309" i="13"/>
  <c r="E309" i="13"/>
  <c r="I309" i="13" s="1"/>
  <c r="D309" i="13"/>
  <c r="K308" i="13"/>
  <c r="H308" i="13"/>
  <c r="G308" i="13"/>
  <c r="F308" i="13"/>
  <c r="E308" i="13"/>
  <c r="I308" i="13" s="1"/>
  <c r="D308" i="13"/>
  <c r="K307" i="13"/>
  <c r="H307" i="13"/>
  <c r="G307" i="13"/>
  <c r="F307" i="13"/>
  <c r="E307" i="13"/>
  <c r="I307" i="13" s="1"/>
  <c r="D307" i="13"/>
  <c r="K306" i="13"/>
  <c r="H306" i="13"/>
  <c r="G306" i="13"/>
  <c r="F306" i="13"/>
  <c r="E306" i="13"/>
  <c r="I306" i="13" s="1"/>
  <c r="D306" i="13"/>
  <c r="K305" i="13"/>
  <c r="H305" i="13"/>
  <c r="G305" i="13"/>
  <c r="F305" i="13"/>
  <c r="E305" i="13"/>
  <c r="I305" i="13" s="1"/>
  <c r="D305" i="13"/>
  <c r="K304" i="13"/>
  <c r="H304" i="13"/>
  <c r="G304" i="13"/>
  <c r="F304" i="13"/>
  <c r="E304" i="13"/>
  <c r="I304" i="13" s="1"/>
  <c r="D304" i="13"/>
  <c r="K303" i="13"/>
  <c r="H303" i="13"/>
  <c r="G303" i="13"/>
  <c r="F303" i="13"/>
  <c r="E303" i="13"/>
  <c r="I303" i="13" s="1"/>
  <c r="D303" i="13"/>
  <c r="K302" i="13"/>
  <c r="H302" i="13"/>
  <c r="G302" i="13"/>
  <c r="F302" i="13"/>
  <c r="E302" i="13"/>
  <c r="I302" i="13" s="1"/>
  <c r="D302" i="13"/>
  <c r="K301" i="13"/>
  <c r="H301" i="13"/>
  <c r="G301" i="13"/>
  <c r="F301" i="13"/>
  <c r="E301" i="13"/>
  <c r="I301" i="13" s="1"/>
  <c r="D301" i="13"/>
  <c r="K300" i="13"/>
  <c r="H300" i="13"/>
  <c r="G300" i="13"/>
  <c r="F300" i="13"/>
  <c r="E300" i="13"/>
  <c r="I300" i="13" s="1"/>
  <c r="D300" i="13"/>
  <c r="K299" i="13"/>
  <c r="H299" i="13"/>
  <c r="G299" i="13"/>
  <c r="F299" i="13"/>
  <c r="E299" i="13"/>
  <c r="I299" i="13" s="1"/>
  <c r="D299" i="13"/>
  <c r="K298" i="13"/>
  <c r="H298" i="13"/>
  <c r="G298" i="13"/>
  <c r="F298" i="13"/>
  <c r="E298" i="13"/>
  <c r="I298" i="13" s="1"/>
  <c r="D298" i="13"/>
  <c r="K297" i="13"/>
  <c r="H297" i="13"/>
  <c r="G297" i="13"/>
  <c r="F297" i="13"/>
  <c r="E297" i="13"/>
  <c r="I297" i="13" s="1"/>
  <c r="D297" i="13"/>
  <c r="K296" i="13"/>
  <c r="H296" i="13"/>
  <c r="G296" i="13"/>
  <c r="F296" i="13"/>
  <c r="E296" i="13"/>
  <c r="I296" i="13" s="1"/>
  <c r="D296" i="13"/>
  <c r="K295" i="13"/>
  <c r="H295" i="13"/>
  <c r="G295" i="13"/>
  <c r="F295" i="13"/>
  <c r="E295" i="13"/>
  <c r="I295" i="13" s="1"/>
  <c r="D295" i="13"/>
  <c r="K294" i="13"/>
  <c r="H294" i="13"/>
  <c r="G294" i="13"/>
  <c r="F294" i="13"/>
  <c r="E294" i="13"/>
  <c r="I294" i="13" s="1"/>
  <c r="D294" i="13"/>
  <c r="K293" i="13"/>
  <c r="H293" i="13"/>
  <c r="G293" i="13"/>
  <c r="F293" i="13"/>
  <c r="E293" i="13"/>
  <c r="I293" i="13" s="1"/>
  <c r="D293" i="13"/>
  <c r="K292" i="13"/>
  <c r="H292" i="13"/>
  <c r="G292" i="13"/>
  <c r="F292" i="13"/>
  <c r="E292" i="13"/>
  <c r="I292" i="13" s="1"/>
  <c r="D292" i="13"/>
  <c r="K291" i="13"/>
  <c r="H291" i="13"/>
  <c r="G291" i="13"/>
  <c r="F291" i="13"/>
  <c r="E291" i="13"/>
  <c r="I291" i="13" s="1"/>
  <c r="D291" i="13"/>
  <c r="K290" i="13"/>
  <c r="H290" i="13"/>
  <c r="G290" i="13"/>
  <c r="F290" i="13"/>
  <c r="E290" i="13"/>
  <c r="I290" i="13" s="1"/>
  <c r="D290" i="13"/>
  <c r="R289" i="13"/>
  <c r="Q289" i="13"/>
  <c r="K289" i="13"/>
  <c r="H289" i="13"/>
  <c r="G289" i="13"/>
  <c r="F289" i="13"/>
  <c r="E289" i="13"/>
  <c r="I289" i="13" s="1"/>
  <c r="D289" i="13"/>
  <c r="R288" i="13"/>
  <c r="Q288" i="13"/>
  <c r="K288" i="13"/>
  <c r="H288" i="13"/>
  <c r="G288" i="13"/>
  <c r="F288" i="13"/>
  <c r="E288" i="13"/>
  <c r="I288" i="13" s="1"/>
  <c r="D288" i="13"/>
  <c r="R287" i="13"/>
  <c r="Q287" i="13"/>
  <c r="K287" i="13"/>
  <c r="H287" i="13"/>
  <c r="G287" i="13"/>
  <c r="F287" i="13"/>
  <c r="E287" i="13"/>
  <c r="I287" i="13" s="1"/>
  <c r="D287" i="13"/>
  <c r="R286" i="13"/>
  <c r="Q286" i="13"/>
  <c r="K286" i="13"/>
  <c r="H286" i="13"/>
  <c r="G286" i="13"/>
  <c r="F286" i="13"/>
  <c r="E286" i="13"/>
  <c r="I286" i="13" s="1"/>
  <c r="D286" i="13"/>
  <c r="R285" i="13"/>
  <c r="Q285" i="13"/>
  <c r="K285" i="13"/>
  <c r="H285" i="13"/>
  <c r="G285" i="13"/>
  <c r="F285" i="13"/>
  <c r="E285" i="13"/>
  <c r="I285" i="13" s="1"/>
  <c r="D285" i="13"/>
  <c r="R284" i="13"/>
  <c r="Q284" i="13"/>
  <c r="K284" i="13"/>
  <c r="H284" i="13"/>
  <c r="G284" i="13"/>
  <c r="F284" i="13"/>
  <c r="E284" i="13"/>
  <c r="I284" i="13" s="1"/>
  <c r="D284" i="13"/>
  <c r="R283" i="13"/>
  <c r="Q283" i="13"/>
  <c r="K283" i="13"/>
  <c r="H283" i="13"/>
  <c r="G283" i="13"/>
  <c r="F283" i="13"/>
  <c r="E283" i="13"/>
  <c r="I283" i="13" s="1"/>
  <c r="D283" i="13"/>
  <c r="R282" i="13"/>
  <c r="Q282" i="13"/>
  <c r="K282" i="13"/>
  <c r="H282" i="13"/>
  <c r="G282" i="13"/>
  <c r="F282" i="13"/>
  <c r="E282" i="13"/>
  <c r="I282" i="13" s="1"/>
  <c r="D282" i="13"/>
  <c r="R281" i="13"/>
  <c r="Q281" i="13"/>
  <c r="K281" i="13"/>
  <c r="H281" i="13"/>
  <c r="G281" i="13"/>
  <c r="F281" i="13"/>
  <c r="E281" i="13"/>
  <c r="I281" i="13" s="1"/>
  <c r="D281" i="13"/>
  <c r="R280" i="13"/>
  <c r="Q280" i="13"/>
  <c r="K280" i="13"/>
  <c r="H280" i="13"/>
  <c r="G280" i="13"/>
  <c r="F280" i="13"/>
  <c r="E280" i="13"/>
  <c r="I280" i="13" s="1"/>
  <c r="D280" i="13"/>
  <c r="R279" i="13"/>
  <c r="Q279" i="13"/>
  <c r="K279" i="13"/>
  <c r="H279" i="13"/>
  <c r="G279" i="13"/>
  <c r="F279" i="13"/>
  <c r="E279" i="13"/>
  <c r="I279" i="13" s="1"/>
  <c r="D279" i="13"/>
  <c r="R278" i="13"/>
  <c r="Q278" i="13"/>
  <c r="K278" i="13"/>
  <c r="H278" i="13"/>
  <c r="G278" i="13"/>
  <c r="F278" i="13"/>
  <c r="E278" i="13"/>
  <c r="I278" i="13" s="1"/>
  <c r="D278" i="13"/>
  <c r="R277" i="13"/>
  <c r="Q277" i="13"/>
  <c r="K277" i="13"/>
  <c r="H277" i="13"/>
  <c r="G277" i="13"/>
  <c r="F277" i="13"/>
  <c r="E277" i="13"/>
  <c r="I277" i="13" s="1"/>
  <c r="D277" i="13"/>
  <c r="R276" i="13"/>
  <c r="Q276" i="13"/>
  <c r="K276" i="13"/>
  <c r="H276" i="13"/>
  <c r="G276" i="13"/>
  <c r="F276" i="13"/>
  <c r="E276" i="13"/>
  <c r="I276" i="13" s="1"/>
  <c r="D276" i="13"/>
  <c r="R275" i="13"/>
  <c r="Q275" i="13"/>
  <c r="K275" i="13"/>
  <c r="H275" i="13"/>
  <c r="G275" i="13"/>
  <c r="F275" i="13"/>
  <c r="E275" i="13"/>
  <c r="I275" i="13" s="1"/>
  <c r="D275" i="13"/>
  <c r="R274" i="13"/>
  <c r="Q274" i="13"/>
  <c r="K274" i="13"/>
  <c r="H274" i="13"/>
  <c r="G274" i="13"/>
  <c r="F274" i="13"/>
  <c r="E274" i="13"/>
  <c r="I274" i="13" s="1"/>
  <c r="D274" i="13"/>
  <c r="R273" i="13"/>
  <c r="Q273" i="13"/>
  <c r="K273" i="13"/>
  <c r="H273" i="13"/>
  <c r="G273" i="13"/>
  <c r="F273" i="13"/>
  <c r="E273" i="13"/>
  <c r="I273" i="13" s="1"/>
  <c r="D273" i="13"/>
  <c r="R272" i="13"/>
  <c r="Q272" i="13"/>
  <c r="K272" i="13"/>
  <c r="H272" i="13"/>
  <c r="G272" i="13"/>
  <c r="F272" i="13"/>
  <c r="E272" i="13"/>
  <c r="I272" i="13" s="1"/>
  <c r="D272" i="13"/>
  <c r="R271" i="13"/>
  <c r="Q271" i="13"/>
  <c r="K271" i="13"/>
  <c r="H271" i="13"/>
  <c r="G271" i="13"/>
  <c r="F271" i="13"/>
  <c r="E271" i="13"/>
  <c r="I271" i="13" s="1"/>
  <c r="D271" i="13"/>
  <c r="R270" i="13"/>
  <c r="Q270" i="13"/>
  <c r="K270" i="13"/>
  <c r="H270" i="13"/>
  <c r="G270" i="13"/>
  <c r="F270" i="13"/>
  <c r="E270" i="13"/>
  <c r="I270" i="13" s="1"/>
  <c r="D270" i="13"/>
  <c r="R269" i="13"/>
  <c r="Q269" i="13"/>
  <c r="K269" i="13"/>
  <c r="H269" i="13"/>
  <c r="G269" i="13"/>
  <c r="F269" i="13"/>
  <c r="E269" i="13"/>
  <c r="I269" i="13" s="1"/>
  <c r="D269" i="13"/>
  <c r="R268" i="13"/>
  <c r="Q268" i="13"/>
  <c r="K268" i="13"/>
  <c r="H268" i="13"/>
  <c r="G268" i="13"/>
  <c r="F268" i="13"/>
  <c r="E268" i="13"/>
  <c r="I268" i="13" s="1"/>
  <c r="D268" i="13"/>
  <c r="R267" i="13"/>
  <c r="Q267" i="13"/>
  <c r="K267" i="13"/>
  <c r="H267" i="13"/>
  <c r="G267" i="13"/>
  <c r="F267" i="13"/>
  <c r="E267" i="13"/>
  <c r="I267" i="13" s="1"/>
  <c r="D267" i="13"/>
  <c r="R266" i="13"/>
  <c r="Q266" i="13"/>
  <c r="K266" i="13"/>
  <c r="H266" i="13"/>
  <c r="G266" i="13"/>
  <c r="F266" i="13"/>
  <c r="E266" i="13"/>
  <c r="I266" i="13" s="1"/>
  <c r="D266" i="13"/>
  <c r="R265" i="13"/>
  <c r="Q265" i="13"/>
  <c r="K265" i="13"/>
  <c r="H265" i="13"/>
  <c r="G265" i="13"/>
  <c r="F265" i="13"/>
  <c r="E265" i="13"/>
  <c r="I265" i="13" s="1"/>
  <c r="D265" i="13"/>
  <c r="R264" i="13"/>
  <c r="Q264" i="13"/>
  <c r="K264" i="13"/>
  <c r="H264" i="13"/>
  <c r="G264" i="13"/>
  <c r="F264" i="13"/>
  <c r="E264" i="13"/>
  <c r="I264" i="13" s="1"/>
  <c r="D264" i="13"/>
  <c r="R263" i="13"/>
  <c r="Q263" i="13"/>
  <c r="K263" i="13"/>
  <c r="H263" i="13"/>
  <c r="G263" i="13"/>
  <c r="F263" i="13"/>
  <c r="E263" i="13"/>
  <c r="I263" i="13" s="1"/>
  <c r="D263" i="13"/>
  <c r="R262" i="13"/>
  <c r="Q262" i="13"/>
  <c r="K262" i="13"/>
  <c r="H262" i="13"/>
  <c r="G262" i="13"/>
  <c r="F262" i="13"/>
  <c r="E262" i="13"/>
  <c r="I262" i="13" s="1"/>
  <c r="D262" i="13"/>
  <c r="R261" i="13"/>
  <c r="Q261" i="13"/>
  <c r="K261" i="13"/>
  <c r="H261" i="13"/>
  <c r="G261" i="13"/>
  <c r="F261" i="13"/>
  <c r="E261" i="13"/>
  <c r="I261" i="13" s="1"/>
  <c r="D261" i="13"/>
  <c r="R260" i="13"/>
  <c r="Q260" i="13"/>
  <c r="K260" i="13"/>
  <c r="H260" i="13"/>
  <c r="G260" i="13"/>
  <c r="F260" i="13"/>
  <c r="E260" i="13"/>
  <c r="I260" i="13" s="1"/>
  <c r="D260" i="13"/>
  <c r="R259" i="13"/>
  <c r="Q259" i="13"/>
  <c r="K259" i="13"/>
  <c r="H259" i="13"/>
  <c r="G259" i="13"/>
  <c r="F259" i="13"/>
  <c r="E259" i="13"/>
  <c r="I259" i="13" s="1"/>
  <c r="D259" i="13"/>
  <c r="R258" i="13"/>
  <c r="Q258" i="13"/>
  <c r="K258" i="13"/>
  <c r="H258" i="13"/>
  <c r="G258" i="13"/>
  <c r="F258" i="13"/>
  <c r="E258" i="13"/>
  <c r="I258" i="13" s="1"/>
  <c r="D258" i="13"/>
  <c r="R257" i="13"/>
  <c r="Q257" i="13"/>
  <c r="K257" i="13"/>
  <c r="H257" i="13"/>
  <c r="G257" i="13"/>
  <c r="F257" i="13"/>
  <c r="E257" i="13"/>
  <c r="I257" i="13" s="1"/>
  <c r="D257" i="13"/>
  <c r="R256" i="13"/>
  <c r="Q256" i="13"/>
  <c r="K256" i="13"/>
  <c r="H256" i="13"/>
  <c r="G256" i="13"/>
  <c r="F256" i="13"/>
  <c r="E256" i="13"/>
  <c r="I256" i="13" s="1"/>
  <c r="D256" i="13"/>
  <c r="R255" i="13"/>
  <c r="Q255" i="13"/>
  <c r="K255" i="13"/>
  <c r="H255" i="13"/>
  <c r="G255" i="13"/>
  <c r="F255" i="13"/>
  <c r="E255" i="13"/>
  <c r="I255" i="13" s="1"/>
  <c r="D255" i="13"/>
  <c r="R254" i="13"/>
  <c r="Q254" i="13"/>
  <c r="K254" i="13"/>
  <c r="H254" i="13"/>
  <c r="G254" i="13"/>
  <c r="F254" i="13"/>
  <c r="E254" i="13"/>
  <c r="I254" i="13" s="1"/>
  <c r="D254" i="13"/>
  <c r="R253" i="13"/>
  <c r="Q253" i="13"/>
  <c r="K253" i="13"/>
  <c r="H253" i="13"/>
  <c r="G253" i="13"/>
  <c r="F253" i="13"/>
  <c r="E253" i="13"/>
  <c r="I253" i="13" s="1"/>
  <c r="D253" i="13"/>
  <c r="R252" i="13"/>
  <c r="Q252" i="13"/>
  <c r="K252" i="13"/>
  <c r="H252" i="13"/>
  <c r="G252" i="13"/>
  <c r="F252" i="13"/>
  <c r="E252" i="13"/>
  <c r="I252" i="13" s="1"/>
  <c r="D252" i="13"/>
  <c r="R251" i="13"/>
  <c r="Q251" i="13"/>
  <c r="K251" i="13"/>
  <c r="H251" i="13"/>
  <c r="G251" i="13"/>
  <c r="F251" i="13"/>
  <c r="E251" i="13"/>
  <c r="I251" i="13" s="1"/>
  <c r="D251" i="13"/>
  <c r="R250" i="13"/>
  <c r="Q250" i="13"/>
  <c r="K250" i="13"/>
  <c r="H250" i="13"/>
  <c r="G250" i="13"/>
  <c r="F250" i="13"/>
  <c r="E250" i="13"/>
  <c r="I250" i="13" s="1"/>
  <c r="D250" i="13"/>
  <c r="R249" i="13"/>
  <c r="Q249" i="13"/>
  <c r="K249" i="13"/>
  <c r="H249" i="13"/>
  <c r="G249" i="13"/>
  <c r="F249" i="13"/>
  <c r="E249" i="13"/>
  <c r="I249" i="13" s="1"/>
  <c r="D249" i="13"/>
  <c r="R248" i="13"/>
  <c r="Q248" i="13"/>
  <c r="K248" i="13"/>
  <c r="H248" i="13"/>
  <c r="G248" i="13"/>
  <c r="F248" i="13"/>
  <c r="E248" i="13"/>
  <c r="I248" i="13" s="1"/>
  <c r="D248" i="13"/>
  <c r="R247" i="13"/>
  <c r="Q247" i="13"/>
  <c r="K247" i="13"/>
  <c r="H247" i="13"/>
  <c r="G247" i="13"/>
  <c r="F247" i="13"/>
  <c r="E247" i="13"/>
  <c r="I247" i="13" s="1"/>
  <c r="D247" i="13"/>
  <c r="R246" i="13"/>
  <c r="Q246" i="13"/>
  <c r="K246" i="13"/>
  <c r="H246" i="13"/>
  <c r="G246" i="13"/>
  <c r="F246" i="13"/>
  <c r="E246" i="13"/>
  <c r="I246" i="13" s="1"/>
  <c r="D246" i="13"/>
  <c r="R245" i="13"/>
  <c r="Q245" i="13"/>
  <c r="K245" i="13"/>
  <c r="H245" i="13"/>
  <c r="G245" i="13"/>
  <c r="F245" i="13"/>
  <c r="E245" i="13"/>
  <c r="I245" i="13" s="1"/>
  <c r="D245" i="13"/>
  <c r="R244" i="13"/>
  <c r="Q244" i="13"/>
  <c r="K244" i="13"/>
  <c r="H244" i="13"/>
  <c r="G244" i="13"/>
  <c r="F244" i="13"/>
  <c r="E244" i="13"/>
  <c r="I244" i="13" s="1"/>
  <c r="D244" i="13"/>
  <c r="R243" i="13"/>
  <c r="Q243" i="13"/>
  <c r="K243" i="13"/>
  <c r="H243" i="13"/>
  <c r="G243" i="13"/>
  <c r="F243" i="13"/>
  <c r="E243" i="13"/>
  <c r="I243" i="13" s="1"/>
  <c r="D243" i="13"/>
  <c r="R242" i="13"/>
  <c r="Q242" i="13"/>
  <c r="K242" i="13"/>
  <c r="H242" i="13"/>
  <c r="G242" i="13"/>
  <c r="F242" i="13"/>
  <c r="E242" i="13"/>
  <c r="I242" i="13" s="1"/>
  <c r="D242" i="13"/>
  <c r="R241" i="13"/>
  <c r="Q241" i="13"/>
  <c r="K241" i="13"/>
  <c r="H241" i="13"/>
  <c r="G241" i="13"/>
  <c r="F241" i="13"/>
  <c r="E241" i="13"/>
  <c r="I241" i="13" s="1"/>
  <c r="D241" i="13"/>
  <c r="R240" i="13"/>
  <c r="Q240" i="13"/>
  <c r="K240" i="13"/>
  <c r="H240" i="13"/>
  <c r="G240" i="13"/>
  <c r="F240" i="13"/>
  <c r="E240" i="13"/>
  <c r="I240" i="13" s="1"/>
  <c r="D240" i="13"/>
  <c r="R239" i="13"/>
  <c r="Q239" i="13"/>
  <c r="K239" i="13"/>
  <c r="H239" i="13"/>
  <c r="G239" i="13"/>
  <c r="F239" i="13"/>
  <c r="E239" i="13"/>
  <c r="I239" i="13" s="1"/>
  <c r="D239" i="13"/>
  <c r="R238" i="13"/>
  <c r="Q238" i="13"/>
  <c r="K238" i="13"/>
  <c r="H238" i="13"/>
  <c r="G238" i="13"/>
  <c r="F238" i="13"/>
  <c r="E238" i="13"/>
  <c r="I238" i="13" s="1"/>
  <c r="D238" i="13"/>
  <c r="R237" i="13"/>
  <c r="Q237" i="13"/>
  <c r="K237" i="13"/>
  <c r="H237" i="13"/>
  <c r="G237" i="13"/>
  <c r="F237" i="13"/>
  <c r="E237" i="13"/>
  <c r="I237" i="13" s="1"/>
  <c r="D237" i="13"/>
  <c r="R236" i="13"/>
  <c r="Q236" i="13"/>
  <c r="K236" i="13"/>
  <c r="H236" i="13"/>
  <c r="G236" i="13"/>
  <c r="F236" i="13"/>
  <c r="E236" i="13"/>
  <c r="I236" i="13" s="1"/>
  <c r="D236" i="13"/>
  <c r="R235" i="13"/>
  <c r="Q235" i="13"/>
  <c r="K235" i="13"/>
  <c r="H235" i="13"/>
  <c r="G235" i="13"/>
  <c r="F235" i="13"/>
  <c r="E235" i="13"/>
  <c r="I235" i="13" s="1"/>
  <c r="D235" i="13"/>
  <c r="R234" i="13"/>
  <c r="Q234" i="13"/>
  <c r="K234" i="13"/>
  <c r="H234" i="13"/>
  <c r="G234" i="13"/>
  <c r="F234" i="13"/>
  <c r="E234" i="13"/>
  <c r="I234" i="13" s="1"/>
  <c r="D234" i="13"/>
  <c r="R233" i="13"/>
  <c r="Q233" i="13"/>
  <c r="K233" i="13"/>
  <c r="H233" i="13"/>
  <c r="G233" i="13"/>
  <c r="F233" i="13"/>
  <c r="E233" i="13"/>
  <c r="I233" i="13" s="1"/>
  <c r="D233" i="13"/>
  <c r="R232" i="13"/>
  <c r="Q232" i="13"/>
  <c r="K232" i="13"/>
  <c r="H232" i="13"/>
  <c r="G232" i="13"/>
  <c r="F232" i="13"/>
  <c r="E232" i="13"/>
  <c r="I232" i="13" s="1"/>
  <c r="D232" i="13"/>
  <c r="R231" i="13"/>
  <c r="Q231" i="13"/>
  <c r="K231" i="13"/>
  <c r="H231" i="13"/>
  <c r="G231" i="13"/>
  <c r="F231" i="13"/>
  <c r="E231" i="13"/>
  <c r="I231" i="13" s="1"/>
  <c r="D231" i="13"/>
  <c r="R230" i="13"/>
  <c r="Q230" i="13"/>
  <c r="K230" i="13"/>
  <c r="H230" i="13"/>
  <c r="G230" i="13"/>
  <c r="F230" i="13"/>
  <c r="E230" i="13"/>
  <c r="I230" i="13" s="1"/>
  <c r="D230" i="13"/>
  <c r="R229" i="13"/>
  <c r="Q229" i="13"/>
  <c r="K229" i="13"/>
  <c r="H229" i="13"/>
  <c r="G229" i="13"/>
  <c r="F229" i="13"/>
  <c r="E229" i="13"/>
  <c r="I229" i="13" s="1"/>
  <c r="D229" i="13"/>
  <c r="R228" i="13"/>
  <c r="Q228" i="13"/>
  <c r="K228" i="13"/>
  <c r="H228" i="13"/>
  <c r="G228" i="13"/>
  <c r="F228" i="13"/>
  <c r="E228" i="13"/>
  <c r="I228" i="13" s="1"/>
  <c r="D228" i="13"/>
  <c r="R227" i="13"/>
  <c r="Q227" i="13"/>
  <c r="K227" i="13"/>
  <c r="H227" i="13"/>
  <c r="G227" i="13"/>
  <c r="F227" i="13"/>
  <c r="E227" i="13"/>
  <c r="I227" i="13" s="1"/>
  <c r="D227" i="13"/>
  <c r="R226" i="13"/>
  <c r="Q226" i="13"/>
  <c r="K226" i="13"/>
  <c r="H226" i="13"/>
  <c r="G226" i="13"/>
  <c r="F226" i="13"/>
  <c r="E226" i="13"/>
  <c r="I226" i="13" s="1"/>
  <c r="D226" i="13"/>
  <c r="R225" i="13"/>
  <c r="Q225" i="13"/>
  <c r="K225" i="13"/>
  <c r="H225" i="13"/>
  <c r="G225" i="13"/>
  <c r="F225" i="13"/>
  <c r="E225" i="13"/>
  <c r="I225" i="13" s="1"/>
  <c r="D225" i="13"/>
  <c r="R224" i="13"/>
  <c r="Q224" i="13"/>
  <c r="K224" i="13"/>
  <c r="H224" i="13"/>
  <c r="G224" i="13"/>
  <c r="F224" i="13"/>
  <c r="E224" i="13"/>
  <c r="I224" i="13" s="1"/>
  <c r="D224" i="13"/>
  <c r="R223" i="13"/>
  <c r="Q223" i="13"/>
  <c r="K223" i="13"/>
  <c r="H223" i="13"/>
  <c r="G223" i="13"/>
  <c r="F223" i="13"/>
  <c r="E223" i="13"/>
  <c r="I223" i="13" s="1"/>
  <c r="D223" i="13"/>
  <c r="R222" i="13"/>
  <c r="Q222" i="13"/>
  <c r="K222" i="13"/>
  <c r="H222" i="13"/>
  <c r="G222" i="13"/>
  <c r="F222" i="13"/>
  <c r="E222" i="13"/>
  <c r="I222" i="13" s="1"/>
  <c r="D222" i="13"/>
  <c r="R221" i="13"/>
  <c r="Q221" i="13"/>
  <c r="K221" i="13"/>
  <c r="H221" i="13"/>
  <c r="G221" i="13"/>
  <c r="F221" i="13"/>
  <c r="E221" i="13"/>
  <c r="I221" i="13" s="1"/>
  <c r="D221" i="13"/>
  <c r="R220" i="13"/>
  <c r="Q220" i="13"/>
  <c r="K220" i="13"/>
  <c r="H220" i="13"/>
  <c r="G220" i="13"/>
  <c r="F220" i="13"/>
  <c r="E220" i="13"/>
  <c r="I220" i="13" s="1"/>
  <c r="D220" i="13"/>
  <c r="R219" i="13"/>
  <c r="Q219" i="13"/>
  <c r="K219" i="13"/>
  <c r="H219" i="13"/>
  <c r="G219" i="13"/>
  <c r="F219" i="13"/>
  <c r="E219" i="13"/>
  <c r="I219" i="13" s="1"/>
  <c r="D219" i="13"/>
  <c r="R218" i="13"/>
  <c r="Q218" i="13"/>
  <c r="K218" i="13"/>
  <c r="H218" i="13"/>
  <c r="G218" i="13"/>
  <c r="F218" i="13"/>
  <c r="E218" i="13"/>
  <c r="I218" i="13" s="1"/>
  <c r="D218" i="13"/>
  <c r="R217" i="13"/>
  <c r="Q217" i="13"/>
  <c r="K217" i="13"/>
  <c r="H217" i="13"/>
  <c r="G217" i="13"/>
  <c r="F217" i="13"/>
  <c r="E217" i="13"/>
  <c r="I217" i="13" s="1"/>
  <c r="D217" i="13"/>
  <c r="R216" i="13"/>
  <c r="Q216" i="13"/>
  <c r="K216" i="13"/>
  <c r="H216" i="13"/>
  <c r="G216" i="13"/>
  <c r="F216" i="13"/>
  <c r="E216" i="13"/>
  <c r="I216" i="13" s="1"/>
  <c r="D216" i="13"/>
  <c r="R215" i="13"/>
  <c r="Q215" i="13"/>
  <c r="K215" i="13"/>
  <c r="H215" i="13"/>
  <c r="G215" i="13"/>
  <c r="F215" i="13"/>
  <c r="E215" i="13"/>
  <c r="I215" i="13" s="1"/>
  <c r="D215" i="13"/>
  <c r="R214" i="13"/>
  <c r="Q214" i="13"/>
  <c r="K214" i="13"/>
  <c r="H214" i="13"/>
  <c r="G214" i="13"/>
  <c r="F214" i="13"/>
  <c r="E214" i="13"/>
  <c r="I214" i="13" s="1"/>
  <c r="D214" i="13"/>
  <c r="R213" i="13"/>
  <c r="Q213" i="13"/>
  <c r="K213" i="13"/>
  <c r="H213" i="13"/>
  <c r="G213" i="13"/>
  <c r="F213" i="13"/>
  <c r="E213" i="13"/>
  <c r="I213" i="13" s="1"/>
  <c r="D213" i="13"/>
  <c r="R212" i="13"/>
  <c r="Q212" i="13"/>
  <c r="K212" i="13"/>
  <c r="H212" i="13"/>
  <c r="G212" i="13"/>
  <c r="F212" i="13"/>
  <c r="E212" i="13"/>
  <c r="I212" i="13" s="1"/>
  <c r="D212" i="13"/>
  <c r="R211" i="13"/>
  <c r="Q211" i="13"/>
  <c r="K211" i="13"/>
  <c r="H211" i="13"/>
  <c r="G211" i="13"/>
  <c r="F211" i="13"/>
  <c r="E211" i="13"/>
  <c r="I211" i="13" s="1"/>
  <c r="D211" i="13"/>
  <c r="R210" i="13"/>
  <c r="Q210" i="13"/>
  <c r="K210" i="13"/>
  <c r="H210" i="13"/>
  <c r="G210" i="13"/>
  <c r="F210" i="13"/>
  <c r="E210" i="13"/>
  <c r="I210" i="13" s="1"/>
  <c r="D210" i="13"/>
  <c r="R209" i="13"/>
  <c r="Q209" i="13"/>
  <c r="K209" i="13"/>
  <c r="H209" i="13"/>
  <c r="G209" i="13"/>
  <c r="F209" i="13"/>
  <c r="E209" i="13"/>
  <c r="I209" i="13" s="1"/>
  <c r="D209" i="13"/>
  <c r="R208" i="13"/>
  <c r="Q208" i="13"/>
  <c r="K208" i="13"/>
  <c r="H208" i="13"/>
  <c r="G208" i="13"/>
  <c r="F208" i="13"/>
  <c r="E208" i="13"/>
  <c r="I208" i="13" s="1"/>
  <c r="D208" i="13"/>
  <c r="R207" i="13"/>
  <c r="Q207" i="13"/>
  <c r="K207" i="13"/>
  <c r="H207" i="13"/>
  <c r="G207" i="13"/>
  <c r="F207" i="13"/>
  <c r="E207" i="13"/>
  <c r="I207" i="13" s="1"/>
  <c r="D207" i="13"/>
  <c r="R206" i="13"/>
  <c r="Q206" i="13"/>
  <c r="K206" i="13"/>
  <c r="H206" i="13"/>
  <c r="G206" i="13"/>
  <c r="F206" i="13"/>
  <c r="E206" i="13"/>
  <c r="I206" i="13" s="1"/>
  <c r="D206" i="13"/>
  <c r="R205" i="13"/>
  <c r="Q205" i="13"/>
  <c r="K205" i="13"/>
  <c r="H205" i="13"/>
  <c r="G205" i="13"/>
  <c r="F205" i="13"/>
  <c r="E205" i="13"/>
  <c r="I205" i="13" s="1"/>
  <c r="D205" i="13"/>
  <c r="R204" i="13"/>
  <c r="Q204" i="13"/>
  <c r="K204" i="13"/>
  <c r="H204" i="13"/>
  <c r="G204" i="13"/>
  <c r="F204" i="13"/>
  <c r="E204" i="13"/>
  <c r="I204" i="13" s="1"/>
  <c r="D204" i="13"/>
  <c r="R203" i="13"/>
  <c r="Q203" i="13"/>
  <c r="K203" i="13"/>
  <c r="H203" i="13"/>
  <c r="G203" i="13"/>
  <c r="F203" i="13"/>
  <c r="E203" i="13"/>
  <c r="I203" i="13" s="1"/>
  <c r="D203" i="13"/>
  <c r="R202" i="13"/>
  <c r="Q202" i="13"/>
  <c r="K202" i="13"/>
  <c r="H202" i="13"/>
  <c r="G202" i="13"/>
  <c r="F202" i="13"/>
  <c r="E202" i="13"/>
  <c r="I202" i="13" s="1"/>
  <c r="D202" i="13"/>
  <c r="R201" i="13"/>
  <c r="Q201" i="13"/>
  <c r="K201" i="13"/>
  <c r="H201" i="13"/>
  <c r="G201" i="13"/>
  <c r="F201" i="13"/>
  <c r="E201" i="13"/>
  <c r="I201" i="13" s="1"/>
  <c r="D201" i="13"/>
  <c r="R200" i="13"/>
  <c r="Q200" i="13"/>
  <c r="K200" i="13"/>
  <c r="H200" i="13"/>
  <c r="G200" i="13"/>
  <c r="F200" i="13"/>
  <c r="E200" i="13"/>
  <c r="I200" i="13" s="1"/>
  <c r="D200" i="13"/>
  <c r="R199" i="13"/>
  <c r="Q199" i="13"/>
  <c r="K199" i="13"/>
  <c r="H199" i="13"/>
  <c r="G199" i="13"/>
  <c r="F199" i="13"/>
  <c r="E199" i="13"/>
  <c r="I199" i="13" s="1"/>
  <c r="D199" i="13"/>
  <c r="R198" i="13"/>
  <c r="Q198" i="13"/>
  <c r="K198" i="13"/>
  <c r="H198" i="13"/>
  <c r="G198" i="13"/>
  <c r="F198" i="13"/>
  <c r="E198" i="13"/>
  <c r="I198" i="13" s="1"/>
  <c r="D198" i="13"/>
  <c r="R197" i="13"/>
  <c r="Q197" i="13"/>
  <c r="K197" i="13"/>
  <c r="H197" i="13"/>
  <c r="G197" i="13"/>
  <c r="F197" i="13"/>
  <c r="E197" i="13"/>
  <c r="I197" i="13" s="1"/>
  <c r="D197" i="13"/>
  <c r="R196" i="13"/>
  <c r="Q196" i="13"/>
  <c r="K196" i="13"/>
  <c r="H196" i="13"/>
  <c r="G196" i="13"/>
  <c r="F196" i="13"/>
  <c r="E196" i="13"/>
  <c r="I196" i="13" s="1"/>
  <c r="D196" i="13"/>
  <c r="R195" i="13"/>
  <c r="Q195" i="13"/>
  <c r="K195" i="13"/>
  <c r="H195" i="13"/>
  <c r="G195" i="13"/>
  <c r="F195" i="13"/>
  <c r="E195" i="13"/>
  <c r="I195" i="13" s="1"/>
  <c r="D195" i="13"/>
  <c r="R194" i="13"/>
  <c r="Q194" i="13"/>
  <c r="K194" i="13"/>
  <c r="H194" i="13"/>
  <c r="G194" i="13"/>
  <c r="F194" i="13"/>
  <c r="E194" i="13"/>
  <c r="I194" i="13" s="1"/>
  <c r="D194" i="13"/>
  <c r="R193" i="13"/>
  <c r="Q193" i="13"/>
  <c r="K193" i="13"/>
  <c r="H193" i="13"/>
  <c r="G193" i="13"/>
  <c r="F193" i="13"/>
  <c r="E193" i="13"/>
  <c r="I193" i="13" s="1"/>
  <c r="D193" i="13"/>
  <c r="R192" i="13"/>
  <c r="Q192" i="13"/>
  <c r="K192" i="13"/>
  <c r="H192" i="13"/>
  <c r="G192" i="13"/>
  <c r="F192" i="13"/>
  <c r="E192" i="13"/>
  <c r="I192" i="13" s="1"/>
  <c r="D192" i="13"/>
  <c r="R191" i="13"/>
  <c r="Q191" i="13"/>
  <c r="K191" i="13"/>
  <c r="H191" i="13"/>
  <c r="G191" i="13"/>
  <c r="F191" i="13"/>
  <c r="E191" i="13"/>
  <c r="I191" i="13" s="1"/>
  <c r="D191" i="13"/>
  <c r="R190" i="13"/>
  <c r="Q190" i="13"/>
  <c r="K190" i="13"/>
  <c r="H190" i="13"/>
  <c r="G190" i="13"/>
  <c r="F190" i="13"/>
  <c r="E190" i="13"/>
  <c r="I190" i="13" s="1"/>
  <c r="D190" i="13"/>
  <c r="R189" i="13"/>
  <c r="Q189" i="13"/>
  <c r="K189" i="13"/>
  <c r="H189" i="13"/>
  <c r="G189" i="13"/>
  <c r="F189" i="13"/>
  <c r="E189" i="13"/>
  <c r="I189" i="13" s="1"/>
  <c r="D189" i="13"/>
  <c r="R188" i="13"/>
  <c r="Q188" i="13"/>
  <c r="K188" i="13"/>
  <c r="H188" i="13"/>
  <c r="G188" i="13"/>
  <c r="F188" i="13"/>
  <c r="E188" i="13"/>
  <c r="I188" i="13" s="1"/>
  <c r="D188" i="13"/>
  <c r="R187" i="13"/>
  <c r="Q187" i="13"/>
  <c r="K187" i="13"/>
  <c r="H187" i="13"/>
  <c r="G187" i="13"/>
  <c r="F187" i="13"/>
  <c r="E187" i="13"/>
  <c r="I187" i="13" s="1"/>
  <c r="D187" i="13"/>
  <c r="R186" i="13"/>
  <c r="Q186" i="13"/>
  <c r="K186" i="13"/>
  <c r="H186" i="13"/>
  <c r="G186" i="13"/>
  <c r="F186" i="13"/>
  <c r="E186" i="13"/>
  <c r="I186" i="13" s="1"/>
  <c r="D186" i="13"/>
  <c r="R185" i="13"/>
  <c r="Q185" i="13"/>
  <c r="K185" i="13"/>
  <c r="H185" i="13"/>
  <c r="G185" i="13"/>
  <c r="F185" i="13"/>
  <c r="E185" i="13"/>
  <c r="I185" i="13" s="1"/>
  <c r="D185" i="13"/>
  <c r="R184" i="13"/>
  <c r="Q184" i="13"/>
  <c r="K184" i="13"/>
  <c r="H184" i="13"/>
  <c r="G184" i="13"/>
  <c r="F184" i="13"/>
  <c r="E184" i="13"/>
  <c r="I184" i="13" s="1"/>
  <c r="D184" i="13"/>
  <c r="R183" i="13"/>
  <c r="Q183" i="13"/>
  <c r="K183" i="13"/>
  <c r="H183" i="13"/>
  <c r="G183" i="13"/>
  <c r="F183" i="13"/>
  <c r="E183" i="13"/>
  <c r="I183" i="13" s="1"/>
  <c r="D183" i="13"/>
  <c r="R182" i="13"/>
  <c r="Q182" i="13"/>
  <c r="K182" i="13"/>
  <c r="H182" i="13"/>
  <c r="G182" i="13"/>
  <c r="F182" i="13"/>
  <c r="E182" i="13"/>
  <c r="I182" i="13" s="1"/>
  <c r="D182" i="13"/>
  <c r="R181" i="13"/>
  <c r="Q181" i="13"/>
  <c r="K181" i="13"/>
  <c r="H181" i="13"/>
  <c r="G181" i="13"/>
  <c r="F181" i="13"/>
  <c r="E181" i="13"/>
  <c r="I181" i="13" s="1"/>
  <c r="D181" i="13"/>
  <c r="R180" i="13"/>
  <c r="Q180" i="13"/>
  <c r="K180" i="13"/>
  <c r="H180" i="13"/>
  <c r="G180" i="13"/>
  <c r="F180" i="13"/>
  <c r="E180" i="13"/>
  <c r="I180" i="13" s="1"/>
  <c r="D180" i="13"/>
  <c r="R179" i="13"/>
  <c r="Q179" i="13"/>
  <c r="K179" i="13"/>
  <c r="H179" i="13"/>
  <c r="G179" i="13"/>
  <c r="F179" i="13"/>
  <c r="E179" i="13"/>
  <c r="I179" i="13" s="1"/>
  <c r="D179" i="13"/>
  <c r="R178" i="13"/>
  <c r="Q178" i="13"/>
  <c r="K178" i="13"/>
  <c r="H178" i="13"/>
  <c r="G178" i="13"/>
  <c r="F178" i="13"/>
  <c r="E178" i="13"/>
  <c r="I178" i="13" s="1"/>
  <c r="D178" i="13"/>
  <c r="R177" i="13"/>
  <c r="Q177" i="13"/>
  <c r="K177" i="13"/>
  <c r="H177" i="13"/>
  <c r="G177" i="13"/>
  <c r="F177" i="13"/>
  <c r="E177" i="13"/>
  <c r="I177" i="13" s="1"/>
  <c r="D177" i="13"/>
  <c r="R176" i="13"/>
  <c r="Q176" i="13"/>
  <c r="K176" i="13"/>
  <c r="H176" i="13"/>
  <c r="G176" i="13"/>
  <c r="F176" i="13"/>
  <c r="E176" i="13"/>
  <c r="I176" i="13" s="1"/>
  <c r="D176" i="13"/>
  <c r="R175" i="13"/>
  <c r="Q175" i="13"/>
  <c r="K175" i="13"/>
  <c r="H175" i="13"/>
  <c r="G175" i="13"/>
  <c r="F175" i="13"/>
  <c r="E175" i="13"/>
  <c r="I175" i="13" s="1"/>
  <c r="D175" i="13"/>
  <c r="R174" i="13"/>
  <c r="Q174" i="13"/>
  <c r="K174" i="13"/>
  <c r="H174" i="13"/>
  <c r="G174" i="13"/>
  <c r="F174" i="13"/>
  <c r="E174" i="13"/>
  <c r="I174" i="13" s="1"/>
  <c r="D174" i="13"/>
  <c r="R173" i="13"/>
  <c r="Q173" i="13"/>
  <c r="K173" i="13"/>
  <c r="H173" i="13"/>
  <c r="G173" i="13"/>
  <c r="F173" i="13"/>
  <c r="E173" i="13"/>
  <c r="I173" i="13" s="1"/>
  <c r="D173" i="13"/>
  <c r="R172" i="13"/>
  <c r="Q172" i="13"/>
  <c r="K172" i="13"/>
  <c r="H172" i="13"/>
  <c r="G172" i="13"/>
  <c r="F172" i="13"/>
  <c r="E172" i="13"/>
  <c r="I172" i="13" s="1"/>
  <c r="D172" i="13"/>
  <c r="R171" i="13"/>
  <c r="Q171" i="13"/>
  <c r="K171" i="13"/>
  <c r="H171" i="13"/>
  <c r="G171" i="13"/>
  <c r="F171" i="13"/>
  <c r="E171" i="13"/>
  <c r="I171" i="13" s="1"/>
  <c r="D171" i="13"/>
  <c r="R170" i="13"/>
  <c r="Q170" i="13"/>
  <c r="K170" i="13"/>
  <c r="H170" i="13"/>
  <c r="G170" i="13"/>
  <c r="F170" i="13"/>
  <c r="E170" i="13"/>
  <c r="I170" i="13" s="1"/>
  <c r="D170" i="13"/>
  <c r="R169" i="13"/>
  <c r="Q169" i="13"/>
  <c r="K169" i="13"/>
  <c r="H169" i="13"/>
  <c r="G169" i="13"/>
  <c r="F169" i="13"/>
  <c r="E169" i="13"/>
  <c r="I169" i="13" s="1"/>
  <c r="D169" i="13"/>
  <c r="R168" i="13"/>
  <c r="Q168" i="13"/>
  <c r="K168" i="13"/>
  <c r="H168" i="13"/>
  <c r="G168" i="13"/>
  <c r="F168" i="13"/>
  <c r="E168" i="13"/>
  <c r="I168" i="13" s="1"/>
  <c r="D168" i="13"/>
  <c r="R167" i="13"/>
  <c r="Q167" i="13"/>
  <c r="K167" i="13"/>
  <c r="H167" i="13"/>
  <c r="G167" i="13"/>
  <c r="F167" i="13"/>
  <c r="E167" i="13"/>
  <c r="I167" i="13" s="1"/>
  <c r="D167" i="13"/>
  <c r="R166" i="13"/>
  <c r="Q166" i="13"/>
  <c r="K166" i="13"/>
  <c r="H166" i="13"/>
  <c r="G166" i="13"/>
  <c r="F166" i="13"/>
  <c r="E166" i="13"/>
  <c r="I166" i="13" s="1"/>
  <c r="D166" i="13"/>
  <c r="R165" i="13"/>
  <c r="Q165" i="13"/>
  <c r="K165" i="13"/>
  <c r="H165" i="13"/>
  <c r="G165" i="13"/>
  <c r="F165" i="13"/>
  <c r="E165" i="13"/>
  <c r="I165" i="13" s="1"/>
  <c r="D165" i="13"/>
  <c r="R164" i="13"/>
  <c r="Q164" i="13"/>
  <c r="K164" i="13"/>
  <c r="H164" i="13"/>
  <c r="G164" i="13"/>
  <c r="F164" i="13"/>
  <c r="E164" i="13"/>
  <c r="I164" i="13" s="1"/>
  <c r="D164" i="13"/>
  <c r="R163" i="13"/>
  <c r="Q163" i="13"/>
  <c r="K163" i="13"/>
  <c r="H163" i="13"/>
  <c r="G163" i="13"/>
  <c r="F163" i="13"/>
  <c r="E163" i="13"/>
  <c r="I163" i="13" s="1"/>
  <c r="D163" i="13"/>
  <c r="R162" i="13"/>
  <c r="Q162" i="13"/>
  <c r="K162" i="13"/>
  <c r="H162" i="13"/>
  <c r="G162" i="13"/>
  <c r="F162" i="13"/>
  <c r="E162" i="13"/>
  <c r="I162" i="13" s="1"/>
  <c r="D162" i="13"/>
  <c r="R161" i="13"/>
  <c r="Q161" i="13"/>
  <c r="K161" i="13"/>
  <c r="H161" i="13"/>
  <c r="G161" i="13"/>
  <c r="F161" i="13"/>
  <c r="E161" i="13"/>
  <c r="I161" i="13" s="1"/>
  <c r="D161" i="13"/>
  <c r="R160" i="13"/>
  <c r="Q160" i="13"/>
  <c r="K160" i="13"/>
  <c r="H160" i="13"/>
  <c r="G160" i="13"/>
  <c r="F160" i="13"/>
  <c r="E160" i="13"/>
  <c r="I160" i="13" s="1"/>
  <c r="D160" i="13"/>
  <c r="R159" i="13"/>
  <c r="Q159" i="13"/>
  <c r="K159" i="13"/>
  <c r="H159" i="13"/>
  <c r="G159" i="13"/>
  <c r="F159" i="13"/>
  <c r="E159" i="13"/>
  <c r="I159" i="13" s="1"/>
  <c r="D159" i="13"/>
  <c r="R158" i="13"/>
  <c r="Q158" i="13"/>
  <c r="K158" i="13"/>
  <c r="H158" i="13"/>
  <c r="G158" i="13"/>
  <c r="F158" i="13"/>
  <c r="E158" i="13"/>
  <c r="I158" i="13" s="1"/>
  <c r="D158" i="13"/>
  <c r="R157" i="13"/>
  <c r="Q157" i="13"/>
  <c r="K157" i="13"/>
  <c r="H157" i="13"/>
  <c r="G157" i="13"/>
  <c r="F157" i="13"/>
  <c r="E157" i="13"/>
  <c r="I157" i="13" s="1"/>
  <c r="D157" i="13"/>
  <c r="R156" i="13"/>
  <c r="Q156" i="13"/>
  <c r="K156" i="13"/>
  <c r="H156" i="13"/>
  <c r="G156" i="13"/>
  <c r="F156" i="13"/>
  <c r="E156" i="13"/>
  <c r="I156" i="13" s="1"/>
  <c r="D156" i="13"/>
  <c r="R155" i="13"/>
  <c r="Q155" i="13"/>
  <c r="K155" i="13"/>
  <c r="H155" i="13"/>
  <c r="G155" i="13"/>
  <c r="F155" i="13"/>
  <c r="E155" i="13"/>
  <c r="I155" i="13" s="1"/>
  <c r="D155" i="13"/>
  <c r="R154" i="13"/>
  <c r="Q154" i="13"/>
  <c r="K154" i="13"/>
  <c r="H154" i="13"/>
  <c r="G154" i="13"/>
  <c r="F154" i="13"/>
  <c r="E154" i="13"/>
  <c r="I154" i="13" s="1"/>
  <c r="D154" i="13"/>
  <c r="R153" i="13"/>
  <c r="Q153" i="13"/>
  <c r="K153" i="13"/>
  <c r="H153" i="13"/>
  <c r="G153" i="13"/>
  <c r="F153" i="13"/>
  <c r="E153" i="13"/>
  <c r="I153" i="13" s="1"/>
  <c r="D153" i="13"/>
  <c r="R152" i="13"/>
  <c r="Q152" i="13"/>
  <c r="K152" i="13"/>
  <c r="H152" i="13"/>
  <c r="G152" i="13"/>
  <c r="F152" i="13"/>
  <c r="E152" i="13"/>
  <c r="I152" i="13" s="1"/>
  <c r="D152" i="13"/>
  <c r="R151" i="13"/>
  <c r="Q151" i="13"/>
  <c r="K151" i="13"/>
  <c r="H151" i="13"/>
  <c r="G151" i="13"/>
  <c r="F151" i="13"/>
  <c r="E151" i="13"/>
  <c r="I151" i="13" s="1"/>
  <c r="D151" i="13"/>
  <c r="R150" i="13"/>
  <c r="Q150" i="13"/>
  <c r="K150" i="13"/>
  <c r="H150" i="13"/>
  <c r="G150" i="13"/>
  <c r="F150" i="13"/>
  <c r="E150" i="13"/>
  <c r="I150" i="13" s="1"/>
  <c r="D150" i="13"/>
  <c r="R149" i="13"/>
  <c r="Q149" i="13"/>
  <c r="K149" i="13"/>
  <c r="H149" i="13"/>
  <c r="G149" i="13"/>
  <c r="F149" i="13"/>
  <c r="E149" i="13"/>
  <c r="I149" i="13" s="1"/>
  <c r="D149" i="13"/>
  <c r="R148" i="13"/>
  <c r="Q148" i="13"/>
  <c r="K148" i="13"/>
  <c r="H148" i="13"/>
  <c r="G148" i="13"/>
  <c r="F148" i="13"/>
  <c r="E148" i="13"/>
  <c r="I148" i="13" s="1"/>
  <c r="D148" i="13"/>
  <c r="R147" i="13"/>
  <c r="Q147" i="13"/>
  <c r="K147" i="13"/>
  <c r="H147" i="13"/>
  <c r="G147" i="13"/>
  <c r="F147" i="13"/>
  <c r="E147" i="13"/>
  <c r="I147" i="13" s="1"/>
  <c r="D147" i="13"/>
  <c r="R146" i="13"/>
  <c r="Q146" i="13"/>
  <c r="K146" i="13"/>
  <c r="H146" i="13"/>
  <c r="G146" i="13"/>
  <c r="F146" i="13"/>
  <c r="E146" i="13"/>
  <c r="I146" i="13" s="1"/>
  <c r="D146" i="13"/>
  <c r="R145" i="13"/>
  <c r="Q145" i="13"/>
  <c r="K145" i="13"/>
  <c r="H145" i="13"/>
  <c r="G145" i="13"/>
  <c r="F145" i="13"/>
  <c r="E145" i="13"/>
  <c r="I145" i="13" s="1"/>
  <c r="D145" i="13"/>
  <c r="R144" i="13"/>
  <c r="Q144" i="13"/>
  <c r="K144" i="13"/>
  <c r="H144" i="13"/>
  <c r="G144" i="13"/>
  <c r="F144" i="13"/>
  <c r="E144" i="13"/>
  <c r="I144" i="13" s="1"/>
  <c r="D144" i="13"/>
  <c r="R143" i="13"/>
  <c r="Q143" i="13"/>
  <c r="K143" i="13"/>
  <c r="H143" i="13"/>
  <c r="G143" i="13"/>
  <c r="F143" i="13"/>
  <c r="E143" i="13"/>
  <c r="I143" i="13" s="1"/>
  <c r="D143" i="13"/>
  <c r="R142" i="13"/>
  <c r="Q142" i="13"/>
  <c r="K142" i="13"/>
  <c r="H142" i="13"/>
  <c r="G142" i="13"/>
  <c r="F142" i="13"/>
  <c r="E142" i="13"/>
  <c r="I142" i="13" s="1"/>
  <c r="D142" i="13"/>
  <c r="R141" i="13"/>
  <c r="Q141" i="13"/>
  <c r="K141" i="13"/>
  <c r="H141" i="13"/>
  <c r="G141" i="13"/>
  <c r="F141" i="13"/>
  <c r="E141" i="13"/>
  <c r="I141" i="13" s="1"/>
  <c r="D141" i="13"/>
  <c r="R140" i="13"/>
  <c r="Q140" i="13"/>
  <c r="K140" i="13"/>
  <c r="H140" i="13"/>
  <c r="G140" i="13"/>
  <c r="F140" i="13"/>
  <c r="E140" i="13"/>
  <c r="I140" i="13" s="1"/>
  <c r="D140" i="13"/>
  <c r="R139" i="13"/>
  <c r="Q139" i="13"/>
  <c r="K139" i="13"/>
  <c r="H139" i="13"/>
  <c r="G139" i="13"/>
  <c r="F139" i="13"/>
  <c r="E139" i="13"/>
  <c r="I139" i="13" s="1"/>
  <c r="D139" i="13"/>
  <c r="R138" i="13"/>
  <c r="Q138" i="13"/>
  <c r="K138" i="13"/>
  <c r="H138" i="13"/>
  <c r="G138" i="13"/>
  <c r="F138" i="13"/>
  <c r="E138" i="13"/>
  <c r="I138" i="13" s="1"/>
  <c r="D138" i="13"/>
  <c r="R137" i="13"/>
  <c r="Q137" i="13"/>
  <c r="K137" i="13"/>
  <c r="H137" i="13"/>
  <c r="G137" i="13"/>
  <c r="F137" i="13"/>
  <c r="E137" i="13"/>
  <c r="I137" i="13" s="1"/>
  <c r="D137" i="13"/>
  <c r="R136" i="13"/>
  <c r="Q136" i="13"/>
  <c r="K136" i="13"/>
  <c r="H136" i="13"/>
  <c r="G136" i="13"/>
  <c r="F136" i="13"/>
  <c r="E136" i="13"/>
  <c r="I136" i="13" s="1"/>
  <c r="D136" i="13"/>
  <c r="R135" i="13"/>
  <c r="Q135" i="13"/>
  <c r="K135" i="13"/>
  <c r="H135" i="13"/>
  <c r="G135" i="13"/>
  <c r="F135" i="13"/>
  <c r="E135" i="13"/>
  <c r="I135" i="13" s="1"/>
  <c r="D135" i="13"/>
  <c r="R134" i="13"/>
  <c r="Q134" i="13"/>
  <c r="K134" i="13"/>
  <c r="H134" i="13"/>
  <c r="G134" i="13"/>
  <c r="F134" i="13"/>
  <c r="E134" i="13"/>
  <c r="I134" i="13" s="1"/>
  <c r="D134" i="13"/>
  <c r="R133" i="13"/>
  <c r="Q133" i="13"/>
  <c r="K133" i="13"/>
  <c r="H133" i="13"/>
  <c r="G133" i="13"/>
  <c r="F133" i="13"/>
  <c r="E133" i="13"/>
  <c r="I133" i="13" s="1"/>
  <c r="D133" i="13"/>
  <c r="R132" i="13"/>
  <c r="Q132" i="13"/>
  <c r="K132" i="13"/>
  <c r="H132" i="13"/>
  <c r="G132" i="13"/>
  <c r="F132" i="13"/>
  <c r="E132" i="13"/>
  <c r="I132" i="13" s="1"/>
  <c r="D132" i="13"/>
  <c r="R131" i="13"/>
  <c r="Q131" i="13"/>
  <c r="K131" i="13"/>
  <c r="H131" i="13"/>
  <c r="G131" i="13"/>
  <c r="F131" i="13"/>
  <c r="E131" i="13"/>
  <c r="I131" i="13" s="1"/>
  <c r="D131" i="13"/>
  <c r="R130" i="13"/>
  <c r="Q130" i="13"/>
  <c r="K130" i="13"/>
  <c r="H130" i="13"/>
  <c r="G130" i="13"/>
  <c r="F130" i="13"/>
  <c r="E130" i="13"/>
  <c r="I130" i="13" s="1"/>
  <c r="D130" i="13"/>
  <c r="R129" i="13"/>
  <c r="Q129" i="13"/>
  <c r="K129" i="13"/>
  <c r="H129" i="13"/>
  <c r="G129" i="13"/>
  <c r="F129" i="13"/>
  <c r="E129" i="13"/>
  <c r="I129" i="13" s="1"/>
  <c r="D129" i="13"/>
  <c r="R128" i="13"/>
  <c r="Q128" i="13"/>
  <c r="K128" i="13"/>
  <c r="H128" i="13"/>
  <c r="G128" i="13"/>
  <c r="F128" i="13"/>
  <c r="E128" i="13"/>
  <c r="I128" i="13" s="1"/>
  <c r="D128" i="13"/>
  <c r="R127" i="13"/>
  <c r="Q127" i="13"/>
  <c r="K127" i="13"/>
  <c r="H127" i="13"/>
  <c r="G127" i="13"/>
  <c r="F127" i="13"/>
  <c r="E127" i="13"/>
  <c r="I127" i="13" s="1"/>
  <c r="D127" i="13"/>
  <c r="R126" i="13"/>
  <c r="Q126" i="13"/>
  <c r="K126" i="13"/>
  <c r="H126" i="13"/>
  <c r="G126" i="13"/>
  <c r="F126" i="13"/>
  <c r="E126" i="13"/>
  <c r="I126" i="13" s="1"/>
  <c r="D126" i="13"/>
  <c r="R125" i="13"/>
  <c r="Q125" i="13"/>
  <c r="K125" i="13"/>
  <c r="H125" i="13"/>
  <c r="G125" i="13"/>
  <c r="F125" i="13"/>
  <c r="E125" i="13"/>
  <c r="I125" i="13" s="1"/>
  <c r="D125" i="13"/>
  <c r="R124" i="13"/>
  <c r="Q124" i="13"/>
  <c r="K124" i="13"/>
  <c r="H124" i="13"/>
  <c r="G124" i="13"/>
  <c r="F124" i="13"/>
  <c r="E124" i="13"/>
  <c r="I124" i="13" s="1"/>
  <c r="D124" i="13"/>
  <c r="R123" i="13"/>
  <c r="Q123" i="13"/>
  <c r="K123" i="13"/>
  <c r="H123" i="13"/>
  <c r="G123" i="13"/>
  <c r="F123" i="13"/>
  <c r="E123" i="13"/>
  <c r="I123" i="13" s="1"/>
  <c r="D123" i="13"/>
  <c r="R122" i="13"/>
  <c r="Q122" i="13"/>
  <c r="K122" i="13"/>
  <c r="H122" i="13"/>
  <c r="G122" i="13"/>
  <c r="F122" i="13"/>
  <c r="E122" i="13"/>
  <c r="I122" i="13" s="1"/>
  <c r="D122" i="13"/>
  <c r="R121" i="13"/>
  <c r="Q121" i="13"/>
  <c r="K121" i="13"/>
  <c r="H121" i="13"/>
  <c r="G121" i="13"/>
  <c r="F121" i="13"/>
  <c r="E121" i="13"/>
  <c r="I121" i="13" s="1"/>
  <c r="D121" i="13"/>
  <c r="R120" i="13"/>
  <c r="Q120" i="13"/>
  <c r="K120" i="13"/>
  <c r="H120" i="13"/>
  <c r="G120" i="13"/>
  <c r="F120" i="13"/>
  <c r="E120" i="13"/>
  <c r="I120" i="13" s="1"/>
  <c r="D120" i="13"/>
  <c r="R119" i="13"/>
  <c r="Q119" i="13"/>
  <c r="K119" i="13"/>
  <c r="H119" i="13"/>
  <c r="G119" i="13"/>
  <c r="F119" i="13"/>
  <c r="E119" i="13"/>
  <c r="I119" i="13" s="1"/>
  <c r="D119" i="13"/>
  <c r="R118" i="13"/>
  <c r="Q118" i="13"/>
  <c r="K118" i="13"/>
  <c r="H118" i="13"/>
  <c r="G118" i="13"/>
  <c r="F118" i="13"/>
  <c r="E118" i="13"/>
  <c r="I118" i="13" s="1"/>
  <c r="D118" i="13"/>
  <c r="R117" i="13"/>
  <c r="Q117" i="13"/>
  <c r="K117" i="13"/>
  <c r="H117" i="13"/>
  <c r="G117" i="13"/>
  <c r="F117" i="13"/>
  <c r="E117" i="13"/>
  <c r="I117" i="13" s="1"/>
  <c r="D117" i="13"/>
  <c r="R116" i="13"/>
  <c r="Q116" i="13"/>
  <c r="K116" i="13"/>
  <c r="H116" i="13"/>
  <c r="G116" i="13"/>
  <c r="F116" i="13"/>
  <c r="E116" i="13"/>
  <c r="I116" i="13" s="1"/>
  <c r="D116" i="13"/>
  <c r="R115" i="13"/>
  <c r="Q115" i="13"/>
  <c r="K115" i="13"/>
  <c r="H115" i="13"/>
  <c r="G115" i="13"/>
  <c r="F115" i="13"/>
  <c r="E115" i="13"/>
  <c r="I115" i="13" s="1"/>
  <c r="D115" i="13"/>
  <c r="R114" i="13"/>
  <c r="Q114" i="13"/>
  <c r="K114" i="13"/>
  <c r="H114" i="13"/>
  <c r="G114" i="13"/>
  <c r="F114" i="13"/>
  <c r="E114" i="13"/>
  <c r="I114" i="13" s="1"/>
  <c r="D114" i="13"/>
  <c r="R113" i="13"/>
  <c r="Q113" i="13"/>
  <c r="K113" i="13"/>
  <c r="H113" i="13"/>
  <c r="G113" i="13"/>
  <c r="F113" i="13"/>
  <c r="E113" i="13"/>
  <c r="I113" i="13" s="1"/>
  <c r="D113" i="13"/>
  <c r="R112" i="13"/>
  <c r="Q112" i="13"/>
  <c r="K112" i="13"/>
  <c r="H112" i="13"/>
  <c r="G112" i="13"/>
  <c r="F112" i="13"/>
  <c r="E112" i="13"/>
  <c r="I112" i="13" s="1"/>
  <c r="D112" i="13"/>
  <c r="R111" i="13"/>
  <c r="Q111" i="13"/>
  <c r="K111" i="13"/>
  <c r="H111" i="13"/>
  <c r="G111" i="13"/>
  <c r="F111" i="13"/>
  <c r="E111" i="13"/>
  <c r="I111" i="13" s="1"/>
  <c r="D111" i="13"/>
  <c r="R110" i="13"/>
  <c r="Q110" i="13"/>
  <c r="K110" i="13"/>
  <c r="H110" i="13"/>
  <c r="G110" i="13"/>
  <c r="F110" i="13"/>
  <c r="E110" i="13"/>
  <c r="I110" i="13" s="1"/>
  <c r="D110" i="13"/>
  <c r="R109" i="13"/>
  <c r="Q109" i="13"/>
  <c r="K109" i="13"/>
  <c r="H109" i="13"/>
  <c r="G109" i="13"/>
  <c r="F109" i="13"/>
  <c r="E109" i="13"/>
  <c r="I109" i="13" s="1"/>
  <c r="D109" i="13"/>
  <c r="R108" i="13"/>
  <c r="Q108" i="13"/>
  <c r="K108" i="13"/>
  <c r="H108" i="13"/>
  <c r="G108" i="13"/>
  <c r="F108" i="13"/>
  <c r="E108" i="13"/>
  <c r="I108" i="13" s="1"/>
  <c r="D108" i="13"/>
  <c r="R107" i="13"/>
  <c r="Q107" i="13"/>
  <c r="K107" i="13"/>
  <c r="H107" i="13"/>
  <c r="G107" i="13"/>
  <c r="F107" i="13"/>
  <c r="E107" i="13"/>
  <c r="I107" i="13" s="1"/>
  <c r="D107" i="13"/>
  <c r="R106" i="13"/>
  <c r="Q106" i="13"/>
  <c r="K106" i="13"/>
  <c r="H106" i="13"/>
  <c r="G106" i="13"/>
  <c r="F106" i="13"/>
  <c r="E106" i="13"/>
  <c r="I106" i="13" s="1"/>
  <c r="D106" i="13"/>
  <c r="R105" i="13"/>
  <c r="Q105" i="13"/>
  <c r="K105" i="13"/>
  <c r="H105" i="13"/>
  <c r="G105" i="13"/>
  <c r="F105" i="13"/>
  <c r="E105" i="13"/>
  <c r="I105" i="13" s="1"/>
  <c r="D105" i="13"/>
  <c r="R104" i="13"/>
  <c r="Q104" i="13"/>
  <c r="K104" i="13"/>
  <c r="H104" i="13"/>
  <c r="G104" i="13"/>
  <c r="F104" i="13"/>
  <c r="E104" i="13"/>
  <c r="I104" i="13" s="1"/>
  <c r="D104" i="13"/>
  <c r="R103" i="13"/>
  <c r="Q103" i="13"/>
  <c r="K103" i="13"/>
  <c r="H103" i="13"/>
  <c r="G103" i="13"/>
  <c r="F103" i="13"/>
  <c r="E103" i="13"/>
  <c r="I103" i="13" s="1"/>
  <c r="D103" i="13"/>
  <c r="R102" i="13"/>
  <c r="Q102" i="13"/>
  <c r="K102" i="13"/>
  <c r="H102" i="13"/>
  <c r="G102" i="13"/>
  <c r="F102" i="13"/>
  <c r="E102" i="13"/>
  <c r="I102" i="13" s="1"/>
  <c r="D102" i="13"/>
  <c r="R101" i="13"/>
  <c r="Q101" i="13"/>
  <c r="K101" i="13"/>
  <c r="H101" i="13"/>
  <c r="G101" i="13"/>
  <c r="F101" i="13"/>
  <c r="E101" i="13"/>
  <c r="I101" i="13" s="1"/>
  <c r="D101" i="13"/>
  <c r="R100" i="13"/>
  <c r="Q100" i="13"/>
  <c r="K100" i="13"/>
  <c r="H100" i="13"/>
  <c r="G100" i="13"/>
  <c r="F100" i="13"/>
  <c r="E100" i="13"/>
  <c r="I100" i="13" s="1"/>
  <c r="D100" i="13"/>
  <c r="R99" i="13"/>
  <c r="Q99" i="13"/>
  <c r="K99" i="13"/>
  <c r="H99" i="13"/>
  <c r="G99" i="13"/>
  <c r="F99" i="13"/>
  <c r="E99" i="13"/>
  <c r="I99" i="13" s="1"/>
  <c r="D99" i="13"/>
  <c r="R98" i="13"/>
  <c r="Q98" i="13"/>
  <c r="K98" i="13"/>
  <c r="H98" i="13"/>
  <c r="G98" i="13"/>
  <c r="F98" i="13"/>
  <c r="E98" i="13"/>
  <c r="I98" i="13" s="1"/>
  <c r="D98" i="13"/>
  <c r="R97" i="13"/>
  <c r="Q97" i="13"/>
  <c r="K97" i="13"/>
  <c r="H97" i="13"/>
  <c r="G97" i="13"/>
  <c r="F97" i="13"/>
  <c r="E97" i="13"/>
  <c r="I97" i="13" s="1"/>
  <c r="D97" i="13"/>
  <c r="R96" i="13"/>
  <c r="Q96" i="13"/>
  <c r="K96" i="13"/>
  <c r="H96" i="13"/>
  <c r="G96" i="13"/>
  <c r="F96" i="13"/>
  <c r="E96" i="13"/>
  <c r="I96" i="13" s="1"/>
  <c r="D96" i="13"/>
  <c r="R95" i="13"/>
  <c r="Q95" i="13"/>
  <c r="K95" i="13"/>
  <c r="H95" i="13"/>
  <c r="G95" i="13"/>
  <c r="F95" i="13"/>
  <c r="E95" i="13"/>
  <c r="I95" i="13" s="1"/>
  <c r="D95" i="13"/>
  <c r="R94" i="13"/>
  <c r="Q94" i="13"/>
  <c r="K94" i="13"/>
  <c r="H94" i="13"/>
  <c r="G94" i="13"/>
  <c r="F94" i="13"/>
  <c r="E94" i="13"/>
  <c r="I94" i="13" s="1"/>
  <c r="D94" i="13"/>
  <c r="R93" i="13"/>
  <c r="Q93" i="13"/>
  <c r="K93" i="13"/>
  <c r="H93" i="13"/>
  <c r="G93" i="13"/>
  <c r="F93" i="13"/>
  <c r="E93" i="13"/>
  <c r="I93" i="13" s="1"/>
  <c r="D93" i="13"/>
  <c r="R92" i="13"/>
  <c r="Q92" i="13"/>
  <c r="K92" i="13"/>
  <c r="H92" i="13"/>
  <c r="G92" i="13"/>
  <c r="F92" i="13"/>
  <c r="E92" i="13"/>
  <c r="I92" i="13" s="1"/>
  <c r="D92" i="13"/>
  <c r="R91" i="13"/>
  <c r="Q91" i="13"/>
  <c r="K91" i="13"/>
  <c r="H91" i="13"/>
  <c r="G91" i="13"/>
  <c r="F91" i="13"/>
  <c r="E91" i="13"/>
  <c r="I91" i="13" s="1"/>
  <c r="D91" i="13"/>
  <c r="R90" i="13"/>
  <c r="Q90" i="13"/>
  <c r="K90" i="13"/>
  <c r="H90" i="13"/>
  <c r="G90" i="13"/>
  <c r="F90" i="13"/>
  <c r="E90" i="13"/>
  <c r="I90" i="13" s="1"/>
  <c r="D90" i="13"/>
  <c r="R89" i="13"/>
  <c r="Q89" i="13"/>
  <c r="K89" i="13"/>
  <c r="H89" i="13"/>
  <c r="G89" i="13"/>
  <c r="F89" i="13"/>
  <c r="E89" i="13"/>
  <c r="I89" i="13" s="1"/>
  <c r="D89" i="13"/>
  <c r="R88" i="13"/>
  <c r="Q88" i="13"/>
  <c r="K88" i="13"/>
  <c r="H88" i="13"/>
  <c r="G88" i="13"/>
  <c r="F88" i="13"/>
  <c r="E88" i="13"/>
  <c r="I88" i="13" s="1"/>
  <c r="D88" i="13"/>
  <c r="R87" i="13"/>
  <c r="Q87" i="13"/>
  <c r="K87" i="13"/>
  <c r="H87" i="13"/>
  <c r="G87" i="13"/>
  <c r="F87" i="13"/>
  <c r="E87" i="13"/>
  <c r="I87" i="13" s="1"/>
  <c r="D87" i="13"/>
  <c r="R86" i="13"/>
  <c r="Q86" i="13"/>
  <c r="K86" i="13"/>
  <c r="H86" i="13"/>
  <c r="G86" i="13"/>
  <c r="F86" i="13"/>
  <c r="E86" i="13"/>
  <c r="I86" i="13" s="1"/>
  <c r="D86" i="13"/>
  <c r="R85" i="13"/>
  <c r="Q85" i="13"/>
  <c r="K85" i="13"/>
  <c r="H85" i="13"/>
  <c r="G85" i="13"/>
  <c r="F85" i="13"/>
  <c r="E85" i="13"/>
  <c r="I85" i="13" s="1"/>
  <c r="D85" i="13"/>
  <c r="R84" i="13"/>
  <c r="Q84" i="13"/>
  <c r="K84" i="13"/>
  <c r="H84" i="13"/>
  <c r="G84" i="13"/>
  <c r="F84" i="13"/>
  <c r="E84" i="13"/>
  <c r="I84" i="13" s="1"/>
  <c r="D84" i="13"/>
  <c r="R83" i="13"/>
  <c r="Q83" i="13"/>
  <c r="K83" i="13"/>
  <c r="H83" i="13"/>
  <c r="G83" i="13"/>
  <c r="F83" i="13"/>
  <c r="E83" i="13"/>
  <c r="I83" i="13" s="1"/>
  <c r="D83" i="13"/>
  <c r="R82" i="13"/>
  <c r="Q82" i="13"/>
  <c r="K82" i="13"/>
  <c r="H82" i="13"/>
  <c r="G82" i="13"/>
  <c r="F82" i="13"/>
  <c r="E82" i="13"/>
  <c r="I82" i="13" s="1"/>
  <c r="D82" i="13"/>
  <c r="R81" i="13"/>
  <c r="Q81" i="13"/>
  <c r="K81" i="13"/>
  <c r="H81" i="13"/>
  <c r="G81" i="13"/>
  <c r="F81" i="13"/>
  <c r="E81" i="13"/>
  <c r="I81" i="13" s="1"/>
  <c r="D81" i="13"/>
  <c r="R80" i="13"/>
  <c r="Q80" i="13"/>
  <c r="K80" i="13"/>
  <c r="H80" i="13"/>
  <c r="G80" i="13"/>
  <c r="F80" i="13"/>
  <c r="E80" i="13"/>
  <c r="I80" i="13" s="1"/>
  <c r="D80" i="13"/>
  <c r="R79" i="13"/>
  <c r="Q79" i="13"/>
  <c r="K79" i="13"/>
  <c r="H79" i="13"/>
  <c r="G79" i="13"/>
  <c r="F79" i="13"/>
  <c r="E79" i="13"/>
  <c r="I79" i="13" s="1"/>
  <c r="D79" i="13"/>
  <c r="R78" i="13"/>
  <c r="Q78" i="13"/>
  <c r="K78" i="13"/>
  <c r="H78" i="13"/>
  <c r="G78" i="13"/>
  <c r="F78" i="13"/>
  <c r="E78" i="13"/>
  <c r="I78" i="13" s="1"/>
  <c r="D78" i="13"/>
  <c r="R77" i="13"/>
  <c r="Q77" i="13"/>
  <c r="K77" i="13"/>
  <c r="H77" i="13"/>
  <c r="G77" i="13"/>
  <c r="F77" i="13"/>
  <c r="E77" i="13"/>
  <c r="I77" i="13" s="1"/>
  <c r="D77" i="13"/>
  <c r="R76" i="13"/>
  <c r="Q76" i="13"/>
  <c r="K76" i="13"/>
  <c r="H76" i="13"/>
  <c r="G76" i="13"/>
  <c r="F76" i="13"/>
  <c r="E76" i="13"/>
  <c r="I76" i="13" s="1"/>
  <c r="D76" i="13"/>
  <c r="R75" i="13"/>
  <c r="Q75" i="13"/>
  <c r="K75" i="13"/>
  <c r="H75" i="13"/>
  <c r="G75" i="13"/>
  <c r="F75" i="13"/>
  <c r="E75" i="13"/>
  <c r="I75" i="13" s="1"/>
  <c r="D75" i="13"/>
  <c r="R74" i="13"/>
  <c r="Q74" i="13"/>
  <c r="K74" i="13"/>
  <c r="H74" i="13"/>
  <c r="G74" i="13"/>
  <c r="F74" i="13"/>
  <c r="E74" i="13"/>
  <c r="I74" i="13" s="1"/>
  <c r="D74" i="13"/>
  <c r="R73" i="13"/>
  <c r="Q73" i="13"/>
  <c r="K73" i="13"/>
  <c r="H73" i="13"/>
  <c r="G73" i="13"/>
  <c r="F73" i="13"/>
  <c r="E73" i="13"/>
  <c r="I73" i="13" s="1"/>
  <c r="D73" i="13"/>
  <c r="R72" i="13"/>
  <c r="Q72" i="13"/>
  <c r="K72" i="13"/>
  <c r="H72" i="13"/>
  <c r="G72" i="13"/>
  <c r="F72" i="13"/>
  <c r="E72" i="13"/>
  <c r="I72" i="13" s="1"/>
  <c r="D72" i="13"/>
  <c r="R71" i="13"/>
  <c r="Q71" i="13"/>
  <c r="K71" i="13"/>
  <c r="H71" i="13"/>
  <c r="G71" i="13"/>
  <c r="F71" i="13"/>
  <c r="E71" i="13"/>
  <c r="I71" i="13" s="1"/>
  <c r="D71" i="13"/>
  <c r="R70" i="13"/>
  <c r="Q70" i="13"/>
  <c r="K70" i="13"/>
  <c r="H70" i="13"/>
  <c r="G70" i="13"/>
  <c r="F70" i="13"/>
  <c r="E70" i="13"/>
  <c r="I70" i="13" s="1"/>
  <c r="D70" i="13"/>
  <c r="R69" i="13"/>
  <c r="Q69" i="13"/>
  <c r="K69" i="13"/>
  <c r="H69" i="13"/>
  <c r="G69" i="13"/>
  <c r="F69" i="13"/>
  <c r="E69" i="13"/>
  <c r="I69" i="13" s="1"/>
  <c r="D69" i="13"/>
  <c r="R68" i="13"/>
  <c r="Q68" i="13"/>
  <c r="K68" i="13"/>
  <c r="H68" i="13"/>
  <c r="G68" i="13"/>
  <c r="F68" i="13"/>
  <c r="E68" i="13"/>
  <c r="I68" i="13" s="1"/>
  <c r="D68" i="13"/>
  <c r="R67" i="13"/>
  <c r="Q67" i="13"/>
  <c r="K67" i="13"/>
  <c r="H67" i="13"/>
  <c r="G67" i="13"/>
  <c r="F67" i="13"/>
  <c r="E67" i="13"/>
  <c r="I67" i="13" s="1"/>
  <c r="D67" i="13"/>
  <c r="R66" i="13"/>
  <c r="Q66" i="13"/>
  <c r="K66" i="13"/>
  <c r="H66" i="13"/>
  <c r="G66" i="13"/>
  <c r="F66" i="13"/>
  <c r="E66" i="13"/>
  <c r="I66" i="13" s="1"/>
  <c r="D66" i="13"/>
  <c r="R65" i="13"/>
  <c r="Q65" i="13"/>
  <c r="K65" i="13"/>
  <c r="H65" i="13"/>
  <c r="G65" i="13"/>
  <c r="F65" i="13"/>
  <c r="E65" i="13"/>
  <c r="I65" i="13" s="1"/>
  <c r="D65" i="13"/>
  <c r="R64" i="13"/>
  <c r="Q64" i="13"/>
  <c r="K64" i="13"/>
  <c r="H64" i="13"/>
  <c r="G64" i="13"/>
  <c r="F64" i="13"/>
  <c r="E64" i="13"/>
  <c r="I64" i="13" s="1"/>
  <c r="D64" i="13"/>
  <c r="R63" i="13"/>
  <c r="Q63" i="13"/>
  <c r="K63" i="13"/>
  <c r="H63" i="13"/>
  <c r="G63" i="13"/>
  <c r="F63" i="13"/>
  <c r="E63" i="13"/>
  <c r="I63" i="13" s="1"/>
  <c r="D63" i="13"/>
  <c r="R62" i="13"/>
  <c r="Q62" i="13"/>
  <c r="K62" i="13"/>
  <c r="H62" i="13"/>
  <c r="G62" i="13"/>
  <c r="F62" i="13"/>
  <c r="E62" i="13"/>
  <c r="I62" i="13" s="1"/>
  <c r="D62" i="13"/>
  <c r="R61" i="13"/>
  <c r="Q61" i="13"/>
  <c r="K61" i="13"/>
  <c r="H61" i="13"/>
  <c r="G61" i="13"/>
  <c r="F61" i="13"/>
  <c r="E61" i="13"/>
  <c r="I61" i="13" s="1"/>
  <c r="D61" i="13"/>
  <c r="R60" i="13"/>
  <c r="Q60" i="13"/>
  <c r="K60" i="13"/>
  <c r="H60" i="13"/>
  <c r="G60" i="13"/>
  <c r="F60" i="13"/>
  <c r="E60" i="13"/>
  <c r="I60" i="13" s="1"/>
  <c r="D60" i="13"/>
  <c r="R59" i="13"/>
  <c r="Q59" i="13"/>
  <c r="K59" i="13"/>
  <c r="H59" i="13"/>
  <c r="G59" i="13"/>
  <c r="F59" i="13"/>
  <c r="E59" i="13"/>
  <c r="I59" i="13" s="1"/>
  <c r="D59" i="13"/>
  <c r="R58" i="13"/>
  <c r="Q58" i="13"/>
  <c r="K58" i="13"/>
  <c r="H58" i="13"/>
  <c r="G58" i="13"/>
  <c r="F58" i="13"/>
  <c r="E58" i="13"/>
  <c r="I58" i="13" s="1"/>
  <c r="D58" i="13"/>
  <c r="R57" i="13"/>
  <c r="Q57" i="13"/>
  <c r="K57" i="13"/>
  <c r="H57" i="13"/>
  <c r="G57" i="13"/>
  <c r="F57" i="13"/>
  <c r="E57" i="13"/>
  <c r="I57" i="13" s="1"/>
  <c r="D57" i="13"/>
  <c r="R56" i="13"/>
  <c r="Q56" i="13"/>
  <c r="K56" i="13"/>
  <c r="H56" i="13"/>
  <c r="G56" i="13"/>
  <c r="F56" i="13"/>
  <c r="E56" i="13"/>
  <c r="I56" i="13" s="1"/>
  <c r="D56" i="13"/>
  <c r="R55" i="13"/>
  <c r="Q55" i="13"/>
  <c r="K55" i="13"/>
  <c r="H55" i="13"/>
  <c r="G55" i="13"/>
  <c r="F55" i="13"/>
  <c r="E55" i="13"/>
  <c r="I55" i="13" s="1"/>
  <c r="D55" i="13"/>
  <c r="R54" i="13"/>
  <c r="Q54" i="13"/>
  <c r="K54" i="13"/>
  <c r="H54" i="13"/>
  <c r="G54" i="13"/>
  <c r="F54" i="13"/>
  <c r="E54" i="13"/>
  <c r="I54" i="13" s="1"/>
  <c r="D54" i="13"/>
  <c r="R53" i="13"/>
  <c r="Q53" i="13"/>
  <c r="K53" i="13"/>
  <c r="H53" i="13"/>
  <c r="G53" i="13"/>
  <c r="F53" i="13"/>
  <c r="E53" i="13"/>
  <c r="I53" i="13" s="1"/>
  <c r="D53" i="13"/>
  <c r="R52" i="13"/>
  <c r="Q52" i="13"/>
  <c r="K52" i="13"/>
  <c r="H52" i="13"/>
  <c r="G52" i="13"/>
  <c r="F52" i="13"/>
  <c r="E52" i="13"/>
  <c r="I52" i="13" s="1"/>
  <c r="D52" i="13"/>
  <c r="R51" i="13"/>
  <c r="Q51" i="13"/>
  <c r="K51" i="13"/>
  <c r="H51" i="13"/>
  <c r="G51" i="13"/>
  <c r="F51" i="13"/>
  <c r="E51" i="13"/>
  <c r="I51" i="13" s="1"/>
  <c r="D51" i="13"/>
  <c r="R50" i="13"/>
  <c r="Q50" i="13"/>
  <c r="K50" i="13"/>
  <c r="H50" i="13"/>
  <c r="G50" i="13"/>
  <c r="F50" i="13"/>
  <c r="E50" i="13"/>
  <c r="I50" i="13" s="1"/>
  <c r="D50" i="13"/>
  <c r="R49" i="13"/>
  <c r="Q49" i="13"/>
  <c r="K49" i="13"/>
  <c r="H49" i="13"/>
  <c r="G49" i="13"/>
  <c r="F49" i="13"/>
  <c r="E49" i="13"/>
  <c r="I49" i="13" s="1"/>
  <c r="D49" i="13"/>
  <c r="R48" i="13"/>
  <c r="Q48" i="13"/>
  <c r="K48" i="13"/>
  <c r="H48" i="13"/>
  <c r="G48" i="13"/>
  <c r="F48" i="13"/>
  <c r="E48" i="13"/>
  <c r="I48" i="13" s="1"/>
  <c r="D48" i="13"/>
  <c r="R47" i="13"/>
  <c r="Q47" i="13"/>
  <c r="K47" i="13"/>
  <c r="H47" i="13"/>
  <c r="G47" i="13"/>
  <c r="F47" i="13"/>
  <c r="E47" i="13"/>
  <c r="I47" i="13" s="1"/>
  <c r="D47" i="13"/>
  <c r="R46" i="13"/>
  <c r="Q46" i="13"/>
  <c r="K46" i="13"/>
  <c r="H46" i="13"/>
  <c r="G46" i="13"/>
  <c r="F46" i="13"/>
  <c r="E46" i="13"/>
  <c r="I46" i="13" s="1"/>
  <c r="D46" i="13"/>
  <c r="R45" i="13"/>
  <c r="Q45" i="13"/>
  <c r="K45" i="13"/>
  <c r="H45" i="13"/>
  <c r="G45" i="13"/>
  <c r="F45" i="13"/>
  <c r="E45" i="13"/>
  <c r="I45" i="13" s="1"/>
  <c r="D45" i="13"/>
  <c r="R44" i="13"/>
  <c r="Q44" i="13"/>
  <c r="K44" i="13"/>
  <c r="H44" i="13"/>
  <c r="G44" i="13"/>
  <c r="F44" i="13"/>
  <c r="E44" i="13"/>
  <c r="I44" i="13" s="1"/>
  <c r="D44" i="13"/>
  <c r="R43" i="13"/>
  <c r="Q43" i="13"/>
  <c r="K43" i="13"/>
  <c r="H43" i="13"/>
  <c r="G43" i="13"/>
  <c r="F43" i="13"/>
  <c r="E43" i="13"/>
  <c r="I43" i="13" s="1"/>
  <c r="D43" i="13"/>
  <c r="R42" i="13"/>
  <c r="Q42" i="13"/>
  <c r="K42" i="13"/>
  <c r="H42" i="13"/>
  <c r="G42" i="13"/>
  <c r="F42" i="13"/>
  <c r="E42" i="13"/>
  <c r="I42" i="13" s="1"/>
  <c r="D42" i="13"/>
  <c r="R41" i="13"/>
  <c r="Q41" i="13"/>
  <c r="K41" i="13"/>
  <c r="H41" i="13"/>
  <c r="G41" i="13"/>
  <c r="F41" i="13"/>
  <c r="E41" i="13"/>
  <c r="I41" i="13" s="1"/>
  <c r="D41" i="13"/>
  <c r="R40" i="13"/>
  <c r="Q40" i="13"/>
  <c r="K40" i="13"/>
  <c r="H40" i="13"/>
  <c r="G40" i="13"/>
  <c r="F40" i="13"/>
  <c r="E40" i="13"/>
  <c r="I40" i="13" s="1"/>
  <c r="D40" i="13"/>
  <c r="R39" i="13"/>
  <c r="Q39" i="13"/>
  <c r="K39" i="13"/>
  <c r="H39" i="13"/>
  <c r="G39" i="13"/>
  <c r="F39" i="13"/>
  <c r="E39" i="13"/>
  <c r="I39" i="13" s="1"/>
  <c r="D39" i="13"/>
  <c r="R38" i="13"/>
  <c r="Q38" i="13"/>
  <c r="K38" i="13"/>
  <c r="H38" i="13"/>
  <c r="G38" i="13"/>
  <c r="F38" i="13"/>
  <c r="E38" i="13"/>
  <c r="I38" i="13" s="1"/>
  <c r="D38" i="13"/>
  <c r="R37" i="13"/>
  <c r="Q37" i="13"/>
  <c r="K37" i="13"/>
  <c r="H37" i="13"/>
  <c r="G37" i="13"/>
  <c r="F37" i="13"/>
  <c r="E37" i="13"/>
  <c r="I37" i="13" s="1"/>
  <c r="D37" i="13"/>
  <c r="R36" i="13"/>
  <c r="Q36" i="13"/>
  <c r="K36" i="13"/>
  <c r="H36" i="13"/>
  <c r="G36" i="13"/>
  <c r="F36" i="13"/>
  <c r="E36" i="13"/>
  <c r="I36" i="13" s="1"/>
  <c r="D36" i="13"/>
  <c r="R35" i="13"/>
  <c r="Q35" i="13"/>
  <c r="K35" i="13"/>
  <c r="H35" i="13"/>
  <c r="G35" i="13"/>
  <c r="F35" i="13"/>
  <c r="E35" i="13"/>
  <c r="I35" i="13" s="1"/>
  <c r="D35" i="13"/>
  <c r="R34" i="13"/>
  <c r="Q34" i="13"/>
  <c r="K34" i="13"/>
  <c r="H34" i="13"/>
  <c r="G34" i="13"/>
  <c r="F34" i="13"/>
  <c r="E34" i="13"/>
  <c r="I34" i="13" s="1"/>
  <c r="D34" i="13"/>
  <c r="R33" i="13"/>
  <c r="Q33" i="13"/>
  <c r="K33" i="13"/>
  <c r="H33" i="13"/>
  <c r="G33" i="13"/>
  <c r="F33" i="13"/>
  <c r="E33" i="13"/>
  <c r="I33" i="13" s="1"/>
  <c r="D33" i="13"/>
  <c r="R32" i="13"/>
  <c r="Q32" i="13"/>
  <c r="K32" i="13"/>
  <c r="H32" i="13"/>
  <c r="G32" i="13"/>
  <c r="F32" i="13"/>
  <c r="E32" i="13"/>
  <c r="I32" i="13" s="1"/>
  <c r="D32" i="13"/>
  <c r="R31" i="13"/>
  <c r="Q31" i="13"/>
  <c r="K31" i="13"/>
  <c r="H31" i="13"/>
  <c r="G31" i="13"/>
  <c r="F31" i="13"/>
  <c r="E31" i="13"/>
  <c r="I31" i="13" s="1"/>
  <c r="D31" i="13"/>
  <c r="R30" i="13"/>
  <c r="Q30" i="13"/>
  <c r="K30" i="13"/>
  <c r="H30" i="13"/>
  <c r="G30" i="13"/>
  <c r="F30" i="13"/>
  <c r="E30" i="13"/>
  <c r="I30" i="13" s="1"/>
  <c r="D30" i="13"/>
  <c r="R29" i="13"/>
  <c r="Q29" i="13"/>
  <c r="K29" i="13"/>
  <c r="H29" i="13"/>
  <c r="G29" i="13"/>
  <c r="F29" i="13"/>
  <c r="E29" i="13"/>
  <c r="I29" i="13" s="1"/>
  <c r="D29" i="13"/>
  <c r="R28" i="13"/>
  <c r="Q28" i="13"/>
  <c r="K28" i="13"/>
  <c r="H28" i="13"/>
  <c r="G28" i="13"/>
  <c r="F28" i="13"/>
  <c r="E28" i="13"/>
  <c r="I28" i="13" s="1"/>
  <c r="D28" i="13"/>
  <c r="R27" i="13"/>
  <c r="Q27" i="13"/>
  <c r="K27" i="13"/>
  <c r="H27" i="13"/>
  <c r="G27" i="13"/>
  <c r="F27" i="13"/>
  <c r="E27" i="13"/>
  <c r="I27" i="13" s="1"/>
  <c r="D27" i="13"/>
  <c r="R26" i="13"/>
  <c r="Q26" i="13"/>
  <c r="K26" i="13"/>
  <c r="H26" i="13"/>
  <c r="G26" i="13"/>
  <c r="F26" i="13"/>
  <c r="E26" i="13"/>
  <c r="I26" i="13" s="1"/>
  <c r="D26" i="13"/>
  <c r="R25" i="13"/>
  <c r="Q25" i="13"/>
  <c r="K25" i="13"/>
  <c r="H25" i="13"/>
  <c r="G25" i="13"/>
  <c r="F25" i="13"/>
  <c r="E25" i="13"/>
  <c r="I25" i="13" s="1"/>
  <c r="D25" i="13"/>
  <c r="R24" i="13"/>
  <c r="Q24" i="13"/>
  <c r="K24" i="13"/>
  <c r="H24" i="13"/>
  <c r="G24" i="13"/>
  <c r="F24" i="13"/>
  <c r="E24" i="13"/>
  <c r="I24" i="13" s="1"/>
  <c r="D24" i="13"/>
  <c r="R23" i="13"/>
  <c r="Q23" i="13"/>
  <c r="K23" i="13"/>
  <c r="H23" i="13"/>
  <c r="G23" i="13"/>
  <c r="F23" i="13"/>
  <c r="E23" i="13"/>
  <c r="I23" i="13" s="1"/>
  <c r="D23" i="13"/>
  <c r="R22" i="13"/>
  <c r="Q22" i="13"/>
  <c r="K22" i="13"/>
  <c r="H22" i="13"/>
  <c r="G22" i="13"/>
  <c r="F22" i="13"/>
  <c r="E22" i="13"/>
  <c r="I22" i="13" s="1"/>
  <c r="D22" i="13"/>
  <c r="R21" i="13"/>
  <c r="Q21" i="13"/>
  <c r="K21" i="13"/>
  <c r="H21" i="13"/>
  <c r="G21" i="13"/>
  <c r="F21" i="13"/>
  <c r="E21" i="13"/>
  <c r="I21" i="13" s="1"/>
  <c r="D21" i="13"/>
  <c r="R20" i="13"/>
  <c r="Q20" i="13"/>
  <c r="K20" i="13"/>
  <c r="H20" i="13"/>
  <c r="G20" i="13"/>
  <c r="F20" i="13"/>
  <c r="E20" i="13"/>
  <c r="I20" i="13" s="1"/>
  <c r="D20" i="13"/>
  <c r="R19" i="13"/>
  <c r="Q19" i="13"/>
  <c r="K19" i="13"/>
  <c r="H19" i="13"/>
  <c r="G19" i="13"/>
  <c r="F19" i="13"/>
  <c r="E19" i="13"/>
  <c r="I19" i="13" s="1"/>
  <c r="D19" i="13"/>
  <c r="R18" i="13"/>
  <c r="Q18" i="13"/>
  <c r="K18" i="13"/>
  <c r="H18" i="13"/>
  <c r="G18" i="13"/>
  <c r="F18" i="13"/>
  <c r="E18" i="13"/>
  <c r="I18" i="13" s="1"/>
  <c r="D18" i="13"/>
  <c r="R17" i="13"/>
  <c r="Q17" i="13"/>
  <c r="K17" i="13"/>
  <c r="H17" i="13"/>
  <c r="G17" i="13"/>
  <c r="F17" i="13"/>
  <c r="E17" i="13"/>
  <c r="I17" i="13" s="1"/>
  <c r="D17" i="13"/>
  <c r="R16" i="13"/>
  <c r="Q16" i="13"/>
  <c r="K16" i="13"/>
  <c r="H16" i="13"/>
  <c r="G16" i="13"/>
  <c r="F16" i="13"/>
  <c r="E16" i="13"/>
  <c r="I16" i="13" s="1"/>
  <c r="D16" i="13"/>
  <c r="R15" i="13"/>
  <c r="Q15" i="13"/>
  <c r="K15" i="13"/>
  <c r="H15" i="13"/>
  <c r="G15" i="13"/>
  <c r="F15" i="13"/>
  <c r="E15" i="13"/>
  <c r="I15" i="13" s="1"/>
  <c r="D15" i="13"/>
  <c r="R14" i="13"/>
  <c r="Q14" i="13"/>
  <c r="K14" i="13"/>
  <c r="H14" i="13"/>
  <c r="G14" i="13"/>
  <c r="F14" i="13"/>
  <c r="E14" i="13"/>
  <c r="I14" i="13" s="1"/>
  <c r="D14" i="13"/>
  <c r="R13" i="13"/>
  <c r="Q13" i="13"/>
  <c r="K13" i="13"/>
  <c r="H13" i="13"/>
  <c r="G13" i="13"/>
  <c r="F13" i="13"/>
  <c r="E13" i="13"/>
  <c r="I13" i="13" s="1"/>
  <c r="D13" i="13"/>
  <c r="R12" i="13"/>
  <c r="Q12" i="13"/>
  <c r="K12" i="13"/>
  <c r="H12" i="13"/>
  <c r="G12" i="13"/>
  <c r="F12" i="13"/>
  <c r="E12" i="13"/>
  <c r="I12" i="13" s="1"/>
  <c r="D12" i="13"/>
  <c r="R11" i="13"/>
  <c r="Q11" i="13"/>
  <c r="K11" i="13"/>
  <c r="H11" i="13"/>
  <c r="G11" i="13"/>
  <c r="F11" i="13"/>
  <c r="E11" i="13"/>
  <c r="I11" i="13" s="1"/>
  <c r="D11" i="13"/>
  <c r="R10" i="13"/>
  <c r="Q10" i="13"/>
  <c r="K10" i="13"/>
  <c r="H10" i="13"/>
  <c r="G10" i="13"/>
  <c r="F10" i="13"/>
  <c r="E10" i="13"/>
  <c r="I10" i="13" s="1"/>
  <c r="D10" i="13"/>
  <c r="R9" i="13"/>
  <c r="Q9" i="13"/>
  <c r="K9" i="13"/>
  <c r="H9" i="13"/>
  <c r="G9" i="13"/>
  <c r="F9" i="13"/>
  <c r="E9" i="13"/>
  <c r="I9" i="13" s="1"/>
  <c r="D9" i="13"/>
  <c r="R8" i="13"/>
  <c r="Q8" i="13"/>
  <c r="K8" i="13"/>
  <c r="H8" i="13"/>
  <c r="G8" i="13"/>
  <c r="F8" i="13"/>
  <c r="E8" i="13"/>
  <c r="I8" i="13" s="1"/>
  <c r="D8" i="13"/>
  <c r="R7" i="13"/>
  <c r="Q7" i="13"/>
  <c r="K7" i="13"/>
  <c r="H7" i="13"/>
  <c r="G7" i="13"/>
  <c r="F7" i="13"/>
  <c r="E7" i="13"/>
  <c r="D7" i="13"/>
  <c r="R6" i="13"/>
  <c r="Q6" i="13"/>
  <c r="K6" i="13"/>
  <c r="H6" i="13"/>
  <c r="G6" i="13"/>
  <c r="F6" i="13"/>
  <c r="E6" i="13"/>
  <c r="I6" i="13" s="1"/>
  <c r="D6" i="13"/>
  <c r="R5" i="13"/>
  <c r="Q5" i="13"/>
  <c r="K5" i="13"/>
  <c r="H5" i="13"/>
  <c r="G5" i="13"/>
  <c r="F5" i="13"/>
  <c r="E5" i="13"/>
  <c r="J5" i="13" s="1"/>
  <c r="D5" i="13"/>
  <c r="R4" i="13"/>
  <c r="Q4" i="13"/>
  <c r="K4" i="13"/>
  <c r="H4" i="13"/>
  <c r="G4" i="13"/>
  <c r="F4" i="13"/>
  <c r="E4" i="13"/>
  <c r="I4" i="13" s="1"/>
  <c r="D4" i="13"/>
  <c r="R3" i="13"/>
  <c r="Q3" i="13"/>
  <c r="K3" i="13"/>
  <c r="H3" i="13"/>
  <c r="G3" i="13"/>
  <c r="F3" i="13"/>
  <c r="E3" i="13"/>
  <c r="U5" i="13" s="1"/>
  <c r="D3" i="13"/>
  <c r="R2" i="13"/>
  <c r="Q2" i="13"/>
  <c r="K2" i="13"/>
  <c r="U3" i="13" s="1"/>
  <c r="H2" i="13"/>
  <c r="G2" i="13"/>
  <c r="U6" i="13" s="1"/>
  <c r="F2" i="13"/>
  <c r="E2" i="13"/>
  <c r="I2" i="13" s="1"/>
  <c r="D2" i="13"/>
  <c r="H1259" i="12"/>
  <c r="C1259" i="12"/>
  <c r="B1259" i="12"/>
  <c r="A1259" i="12"/>
  <c r="H1258" i="12"/>
  <c r="C1258" i="12"/>
  <c r="B1258" i="12"/>
  <c r="A1258" i="12"/>
  <c r="H1257" i="12"/>
  <c r="C1257" i="12"/>
  <c r="B1257" i="12"/>
  <c r="A1257" i="12"/>
  <c r="H1256" i="12"/>
  <c r="C1256" i="12"/>
  <c r="B1256" i="12"/>
  <c r="A1256" i="12"/>
  <c r="H1255" i="12"/>
  <c r="C1255" i="12"/>
  <c r="B1255" i="12"/>
  <c r="A1255" i="12"/>
  <c r="H1254" i="12"/>
  <c r="C1254" i="12"/>
  <c r="B1254" i="12"/>
  <c r="A1254" i="12"/>
  <c r="H1253" i="12"/>
  <c r="C1253" i="12"/>
  <c r="B1253" i="12"/>
  <c r="A1253" i="12"/>
  <c r="H1252" i="12"/>
  <c r="C1252" i="12"/>
  <c r="B1252" i="12"/>
  <c r="A1252" i="12"/>
  <c r="H1251" i="12"/>
  <c r="C1251" i="12"/>
  <c r="B1251" i="12"/>
  <c r="A1251" i="12"/>
  <c r="H1250" i="12"/>
  <c r="C1250" i="12"/>
  <c r="B1250" i="12"/>
  <c r="A1250" i="12"/>
  <c r="H1249" i="12"/>
  <c r="C1249" i="12"/>
  <c r="B1249" i="12"/>
  <c r="A1249" i="12"/>
  <c r="H1248" i="12"/>
  <c r="C1248" i="12"/>
  <c r="B1248" i="12"/>
  <c r="A1248" i="12"/>
  <c r="H1247" i="12"/>
  <c r="C1247" i="12"/>
  <c r="B1247" i="12"/>
  <c r="A1247" i="12"/>
  <c r="H1246" i="12"/>
  <c r="C1246" i="12"/>
  <c r="B1246" i="12"/>
  <c r="A1246" i="12"/>
  <c r="H1245" i="12"/>
  <c r="C1245" i="12"/>
  <c r="B1245" i="12"/>
  <c r="A1245" i="12"/>
  <c r="H1244" i="12"/>
  <c r="C1244" i="12"/>
  <c r="B1244" i="12"/>
  <c r="A1244" i="12"/>
  <c r="H1243" i="12"/>
  <c r="C1243" i="12"/>
  <c r="B1243" i="12"/>
  <c r="A1243" i="12"/>
  <c r="H1242" i="12"/>
  <c r="C1242" i="12"/>
  <c r="B1242" i="12"/>
  <c r="A1242" i="12"/>
  <c r="H1241" i="12"/>
  <c r="C1241" i="12"/>
  <c r="B1241" i="12"/>
  <c r="A1241" i="12"/>
  <c r="H1240" i="12"/>
  <c r="C1240" i="12"/>
  <c r="B1240" i="12"/>
  <c r="A1240" i="12"/>
  <c r="H1239" i="12"/>
  <c r="C1239" i="12"/>
  <c r="B1239" i="12"/>
  <c r="A1239" i="12"/>
  <c r="H1238" i="12"/>
  <c r="C1238" i="12"/>
  <c r="B1238" i="12"/>
  <c r="A1238" i="12"/>
  <c r="H1237" i="12"/>
  <c r="C1237" i="12"/>
  <c r="B1237" i="12"/>
  <c r="A1237" i="12"/>
  <c r="H1236" i="12"/>
  <c r="C1236" i="12"/>
  <c r="B1236" i="12"/>
  <c r="A1236" i="12"/>
  <c r="H1235" i="12"/>
  <c r="C1235" i="12"/>
  <c r="B1235" i="12"/>
  <c r="A1235" i="12"/>
  <c r="H1234" i="12"/>
  <c r="C1234" i="12"/>
  <c r="B1234" i="12"/>
  <c r="A1234" i="12"/>
  <c r="H1233" i="12"/>
  <c r="C1233" i="12"/>
  <c r="B1233" i="12"/>
  <c r="A1233" i="12"/>
  <c r="H1232" i="12"/>
  <c r="C1232" i="12"/>
  <c r="B1232" i="12"/>
  <c r="A1232" i="12"/>
  <c r="H1231" i="12"/>
  <c r="C1231" i="12"/>
  <c r="B1231" i="12"/>
  <c r="A1231" i="12"/>
  <c r="H1230" i="12"/>
  <c r="C1230" i="12"/>
  <c r="B1230" i="12"/>
  <c r="A1230" i="12"/>
  <c r="H1229" i="12"/>
  <c r="C1229" i="12"/>
  <c r="B1229" i="12"/>
  <c r="A1229" i="12"/>
  <c r="H1228" i="12"/>
  <c r="C1228" i="12"/>
  <c r="B1228" i="12"/>
  <c r="A1228" i="12"/>
  <c r="H1227" i="12"/>
  <c r="C1227" i="12"/>
  <c r="B1227" i="12"/>
  <c r="A1227" i="12"/>
  <c r="H1226" i="12"/>
  <c r="C1226" i="12"/>
  <c r="B1226" i="12"/>
  <c r="A1226" i="12"/>
  <c r="H1225" i="12"/>
  <c r="C1225" i="12"/>
  <c r="B1225" i="12"/>
  <c r="A1225" i="12"/>
  <c r="H1224" i="12"/>
  <c r="C1224" i="12"/>
  <c r="B1224" i="12"/>
  <c r="A1224" i="12"/>
  <c r="H1223" i="12"/>
  <c r="C1223" i="12"/>
  <c r="B1223" i="12"/>
  <c r="A1223" i="12"/>
  <c r="H1222" i="12"/>
  <c r="C1222" i="12"/>
  <c r="B1222" i="12"/>
  <c r="A1222" i="12"/>
  <c r="H1221" i="12"/>
  <c r="C1221" i="12"/>
  <c r="B1221" i="12"/>
  <c r="A1221" i="12"/>
  <c r="H1220" i="12"/>
  <c r="C1220" i="12"/>
  <c r="B1220" i="12"/>
  <c r="A1220" i="12"/>
  <c r="H1219" i="12"/>
  <c r="C1219" i="12"/>
  <c r="B1219" i="12"/>
  <c r="A1219" i="12"/>
  <c r="H1218" i="12"/>
  <c r="C1218" i="12"/>
  <c r="B1218" i="12"/>
  <c r="A1218" i="12"/>
  <c r="H1217" i="12"/>
  <c r="C1217" i="12"/>
  <c r="B1217" i="12"/>
  <c r="A1217" i="12"/>
  <c r="H1216" i="12"/>
  <c r="C1216" i="12"/>
  <c r="B1216" i="12"/>
  <c r="A1216" i="12"/>
  <c r="H1215" i="12"/>
  <c r="C1215" i="12"/>
  <c r="B1215" i="12"/>
  <c r="A1215" i="12"/>
  <c r="H1214" i="12"/>
  <c r="C1214" i="12"/>
  <c r="B1214" i="12"/>
  <c r="A1214" i="12"/>
  <c r="H1213" i="12"/>
  <c r="C1213" i="12"/>
  <c r="B1213" i="12"/>
  <c r="A1213" i="12"/>
  <c r="H1212" i="12"/>
  <c r="C1212" i="12"/>
  <c r="B1212" i="12"/>
  <c r="A1212" i="12"/>
  <c r="H1211" i="12"/>
  <c r="C1211" i="12"/>
  <c r="B1211" i="12"/>
  <c r="A1211" i="12"/>
  <c r="H1210" i="12"/>
  <c r="C1210" i="12"/>
  <c r="B1210" i="12"/>
  <c r="A1210" i="12"/>
  <c r="H1209" i="12"/>
  <c r="C1209" i="12"/>
  <c r="B1209" i="12"/>
  <c r="A1209" i="12"/>
  <c r="H1208" i="12"/>
  <c r="C1208" i="12"/>
  <c r="B1208" i="12"/>
  <c r="A1208" i="12"/>
  <c r="H1207" i="12"/>
  <c r="C1207" i="12"/>
  <c r="B1207" i="12"/>
  <c r="A1207" i="12"/>
  <c r="H1206" i="12"/>
  <c r="C1206" i="12"/>
  <c r="B1206" i="12"/>
  <c r="A1206" i="12"/>
  <c r="H1205" i="12"/>
  <c r="C1205" i="12"/>
  <c r="B1205" i="12"/>
  <c r="A1205" i="12"/>
  <c r="H1204" i="12"/>
  <c r="C1204" i="12"/>
  <c r="B1204" i="12"/>
  <c r="A1204" i="12"/>
  <c r="H1203" i="12"/>
  <c r="C1203" i="12"/>
  <c r="B1203" i="12"/>
  <c r="A1203" i="12"/>
  <c r="H1202" i="12"/>
  <c r="C1202" i="12"/>
  <c r="B1202" i="12"/>
  <c r="A1202" i="12"/>
  <c r="H1201" i="12"/>
  <c r="C1201" i="12"/>
  <c r="B1201" i="12"/>
  <c r="A1201" i="12"/>
  <c r="H1200" i="12"/>
  <c r="C1200" i="12"/>
  <c r="B1200" i="12"/>
  <c r="A1200" i="12"/>
  <c r="H1199" i="12"/>
  <c r="C1199" i="12"/>
  <c r="B1199" i="12"/>
  <c r="A1199" i="12"/>
  <c r="H1198" i="12"/>
  <c r="C1198" i="12"/>
  <c r="B1198" i="12"/>
  <c r="A1198" i="12"/>
  <c r="H1197" i="12"/>
  <c r="C1197" i="12"/>
  <c r="B1197" i="12"/>
  <c r="A1197" i="12"/>
  <c r="H1196" i="12"/>
  <c r="C1196" i="12"/>
  <c r="B1196" i="12"/>
  <c r="A1196" i="12"/>
  <c r="H1195" i="12"/>
  <c r="C1195" i="12"/>
  <c r="B1195" i="12"/>
  <c r="A1195" i="12"/>
  <c r="H1194" i="12"/>
  <c r="C1194" i="12"/>
  <c r="B1194" i="12"/>
  <c r="A1194" i="12"/>
  <c r="H1193" i="12"/>
  <c r="C1193" i="12"/>
  <c r="B1193" i="12"/>
  <c r="A1193" i="12"/>
  <c r="H1192" i="12"/>
  <c r="C1192" i="12"/>
  <c r="B1192" i="12"/>
  <c r="A1192" i="12"/>
  <c r="H1191" i="12"/>
  <c r="C1191" i="12"/>
  <c r="B1191" i="12"/>
  <c r="A1191" i="12"/>
  <c r="H1190" i="12"/>
  <c r="C1190" i="12"/>
  <c r="B1190" i="12"/>
  <c r="A1190" i="12"/>
  <c r="H1189" i="12"/>
  <c r="C1189" i="12"/>
  <c r="B1189" i="12"/>
  <c r="A1189" i="12"/>
  <c r="H1188" i="12"/>
  <c r="C1188" i="12"/>
  <c r="B1188" i="12"/>
  <c r="A1188" i="12"/>
  <c r="H1187" i="12"/>
  <c r="C1187" i="12"/>
  <c r="B1187" i="12"/>
  <c r="A1187" i="12"/>
  <c r="H1186" i="12"/>
  <c r="C1186" i="12"/>
  <c r="B1186" i="12"/>
  <c r="A1186" i="12"/>
  <c r="H1185" i="12"/>
  <c r="C1185" i="12"/>
  <c r="B1185" i="12"/>
  <c r="A1185" i="12"/>
  <c r="H1184" i="12"/>
  <c r="C1184" i="12"/>
  <c r="B1184" i="12"/>
  <c r="A1184" i="12"/>
  <c r="H1183" i="12"/>
  <c r="C1183" i="12"/>
  <c r="B1183" i="12"/>
  <c r="A1183" i="12"/>
  <c r="H1182" i="12"/>
  <c r="C1182" i="12"/>
  <c r="B1182" i="12"/>
  <c r="A1182" i="12"/>
  <c r="L1181" i="12"/>
  <c r="H1181" i="12"/>
  <c r="E1181" i="12"/>
  <c r="C1181" i="12"/>
  <c r="B1181" i="12"/>
  <c r="A1181" i="12"/>
  <c r="I1180" i="12"/>
  <c r="G1180" i="12"/>
  <c r="E1180" i="12"/>
  <c r="C1180" i="12"/>
  <c r="B1180" i="12"/>
  <c r="L1180" i="12" s="1"/>
  <c r="A1180" i="12"/>
  <c r="I1179" i="12"/>
  <c r="G1179" i="12"/>
  <c r="E1179" i="12"/>
  <c r="C1179" i="12"/>
  <c r="B1179" i="12"/>
  <c r="L1179" i="12" s="1"/>
  <c r="A1179" i="12"/>
  <c r="I1178" i="12"/>
  <c r="G1178" i="12"/>
  <c r="E1178" i="12"/>
  <c r="C1178" i="12"/>
  <c r="B1178" i="12"/>
  <c r="L1178" i="12" s="1"/>
  <c r="A1178" i="12"/>
  <c r="I1177" i="12"/>
  <c r="G1177" i="12"/>
  <c r="E1177" i="12"/>
  <c r="C1177" i="12"/>
  <c r="B1177" i="12"/>
  <c r="L1177" i="12" s="1"/>
  <c r="A1177" i="12"/>
  <c r="I1176" i="12"/>
  <c r="G1176" i="12"/>
  <c r="E1176" i="12"/>
  <c r="C1176" i="12"/>
  <c r="B1176" i="12"/>
  <c r="L1176" i="12" s="1"/>
  <c r="A1176" i="12"/>
  <c r="I1175" i="12"/>
  <c r="G1175" i="12"/>
  <c r="E1175" i="12"/>
  <c r="C1175" i="12"/>
  <c r="B1175" i="12"/>
  <c r="L1175" i="12" s="1"/>
  <c r="A1175" i="12"/>
  <c r="I1174" i="12"/>
  <c r="G1174" i="12"/>
  <c r="E1174" i="12"/>
  <c r="C1174" i="12"/>
  <c r="B1174" i="12"/>
  <c r="L1174" i="12" s="1"/>
  <c r="A1174" i="12"/>
  <c r="I1173" i="12"/>
  <c r="G1173" i="12"/>
  <c r="E1173" i="12"/>
  <c r="C1173" i="12"/>
  <c r="B1173" i="12"/>
  <c r="L1173" i="12" s="1"/>
  <c r="A1173" i="12"/>
  <c r="I1172" i="12"/>
  <c r="G1172" i="12"/>
  <c r="E1172" i="12"/>
  <c r="C1172" i="12"/>
  <c r="B1172" i="12"/>
  <c r="L1172" i="12" s="1"/>
  <c r="A1172" i="12"/>
  <c r="I1171" i="12"/>
  <c r="G1171" i="12"/>
  <c r="E1171" i="12"/>
  <c r="C1171" i="12"/>
  <c r="B1171" i="12"/>
  <c r="L1171" i="12" s="1"/>
  <c r="A1171" i="12"/>
  <c r="I1170" i="12"/>
  <c r="G1170" i="12"/>
  <c r="E1170" i="12"/>
  <c r="C1170" i="12"/>
  <c r="B1170" i="12"/>
  <c r="L1170" i="12" s="1"/>
  <c r="A1170" i="12"/>
  <c r="I1169" i="12"/>
  <c r="G1169" i="12"/>
  <c r="E1169" i="12"/>
  <c r="C1169" i="12"/>
  <c r="B1169" i="12"/>
  <c r="L1169" i="12" s="1"/>
  <c r="A1169" i="12"/>
  <c r="I1168" i="12"/>
  <c r="G1168" i="12"/>
  <c r="E1168" i="12"/>
  <c r="C1168" i="12"/>
  <c r="B1168" i="12"/>
  <c r="L1168" i="12" s="1"/>
  <c r="A1168" i="12"/>
  <c r="I1167" i="12"/>
  <c r="G1167" i="12"/>
  <c r="E1167" i="12"/>
  <c r="C1167" i="12"/>
  <c r="B1167" i="12"/>
  <c r="L1167" i="12" s="1"/>
  <c r="A1167" i="12"/>
  <c r="I1166" i="12"/>
  <c r="G1166" i="12"/>
  <c r="E1166" i="12"/>
  <c r="C1166" i="12"/>
  <c r="B1166" i="12"/>
  <c r="L1166" i="12" s="1"/>
  <c r="A1166" i="12"/>
  <c r="I1165" i="12"/>
  <c r="G1165" i="12"/>
  <c r="E1165" i="12"/>
  <c r="C1165" i="12"/>
  <c r="B1165" i="12"/>
  <c r="L1165" i="12" s="1"/>
  <c r="A1165" i="12"/>
  <c r="I1164" i="12"/>
  <c r="G1164" i="12"/>
  <c r="E1164" i="12"/>
  <c r="C1164" i="12"/>
  <c r="B1164" i="12"/>
  <c r="L1164" i="12" s="1"/>
  <c r="A1164" i="12"/>
  <c r="I1163" i="12"/>
  <c r="G1163" i="12"/>
  <c r="E1163" i="12"/>
  <c r="C1163" i="12"/>
  <c r="B1163" i="12"/>
  <c r="L1163" i="12" s="1"/>
  <c r="A1163" i="12"/>
  <c r="I1162" i="12"/>
  <c r="G1162" i="12"/>
  <c r="E1162" i="12"/>
  <c r="C1162" i="12"/>
  <c r="B1162" i="12"/>
  <c r="L1162" i="12" s="1"/>
  <c r="A1162" i="12"/>
  <c r="I1161" i="12"/>
  <c r="G1161" i="12"/>
  <c r="E1161" i="12"/>
  <c r="C1161" i="12"/>
  <c r="B1161" i="12"/>
  <c r="L1161" i="12" s="1"/>
  <c r="A1161" i="12"/>
  <c r="I1160" i="12"/>
  <c r="G1160" i="12"/>
  <c r="E1160" i="12"/>
  <c r="C1160" i="12"/>
  <c r="B1160" i="12"/>
  <c r="L1160" i="12" s="1"/>
  <c r="A1160" i="12"/>
  <c r="I1159" i="12"/>
  <c r="G1159" i="12"/>
  <c r="E1159" i="12"/>
  <c r="C1159" i="12"/>
  <c r="B1159" i="12"/>
  <c r="L1159" i="12" s="1"/>
  <c r="A1159" i="12"/>
  <c r="I1158" i="12"/>
  <c r="G1158" i="12"/>
  <c r="E1158" i="12"/>
  <c r="C1158" i="12"/>
  <c r="B1158" i="12"/>
  <c r="L1158" i="12" s="1"/>
  <c r="A1158" i="12"/>
  <c r="I1157" i="12"/>
  <c r="G1157" i="12"/>
  <c r="E1157" i="12"/>
  <c r="C1157" i="12"/>
  <c r="B1157" i="12"/>
  <c r="L1157" i="12" s="1"/>
  <c r="A1157" i="12"/>
  <c r="I1156" i="12"/>
  <c r="G1156" i="12"/>
  <c r="E1156" i="12"/>
  <c r="C1156" i="12"/>
  <c r="B1156" i="12"/>
  <c r="L1156" i="12" s="1"/>
  <c r="A1156" i="12"/>
  <c r="I1155" i="12"/>
  <c r="G1155" i="12"/>
  <c r="E1155" i="12"/>
  <c r="C1155" i="12"/>
  <c r="B1155" i="12"/>
  <c r="L1155" i="12" s="1"/>
  <c r="A1155" i="12"/>
  <c r="I1154" i="12"/>
  <c r="G1154" i="12"/>
  <c r="E1154" i="12"/>
  <c r="C1154" i="12"/>
  <c r="B1154" i="12"/>
  <c r="L1154" i="12" s="1"/>
  <c r="A1154" i="12"/>
  <c r="I1153" i="12"/>
  <c r="G1153" i="12"/>
  <c r="E1153" i="12"/>
  <c r="C1153" i="12"/>
  <c r="B1153" i="12"/>
  <c r="L1153" i="12" s="1"/>
  <c r="A1153" i="12"/>
  <c r="I1152" i="12"/>
  <c r="G1152" i="12"/>
  <c r="E1152" i="12"/>
  <c r="C1152" i="12"/>
  <c r="B1152" i="12"/>
  <c r="L1152" i="12" s="1"/>
  <c r="A1152" i="12"/>
  <c r="I1151" i="12"/>
  <c r="G1151" i="12"/>
  <c r="E1151" i="12"/>
  <c r="C1151" i="12"/>
  <c r="B1151" i="12"/>
  <c r="L1151" i="12" s="1"/>
  <c r="A1151" i="12"/>
  <c r="I1150" i="12"/>
  <c r="G1150" i="12"/>
  <c r="E1150" i="12"/>
  <c r="C1150" i="12"/>
  <c r="B1150" i="12"/>
  <c r="L1150" i="12" s="1"/>
  <c r="A1150" i="12"/>
  <c r="I1149" i="12"/>
  <c r="G1149" i="12"/>
  <c r="E1149" i="12"/>
  <c r="C1149" i="12"/>
  <c r="B1149" i="12"/>
  <c r="L1149" i="12" s="1"/>
  <c r="A1149" i="12"/>
  <c r="I1148" i="12"/>
  <c r="G1148" i="12"/>
  <c r="E1148" i="12"/>
  <c r="C1148" i="12"/>
  <c r="B1148" i="12"/>
  <c r="L1148" i="12" s="1"/>
  <c r="A1148" i="12"/>
  <c r="I1147" i="12"/>
  <c r="G1147" i="12"/>
  <c r="E1147" i="12"/>
  <c r="C1147" i="12"/>
  <c r="B1147" i="12"/>
  <c r="L1147" i="12" s="1"/>
  <c r="A1147" i="12"/>
  <c r="I1146" i="12"/>
  <c r="G1146" i="12"/>
  <c r="E1146" i="12"/>
  <c r="C1146" i="12"/>
  <c r="B1146" i="12"/>
  <c r="L1146" i="12" s="1"/>
  <c r="A1146" i="12"/>
  <c r="I1145" i="12"/>
  <c r="G1145" i="12"/>
  <c r="E1145" i="12"/>
  <c r="C1145" i="12"/>
  <c r="B1145" i="12"/>
  <c r="L1145" i="12" s="1"/>
  <c r="A1145" i="12"/>
  <c r="I1144" i="12"/>
  <c r="G1144" i="12"/>
  <c r="E1144" i="12"/>
  <c r="C1144" i="12"/>
  <c r="B1144" i="12"/>
  <c r="L1144" i="12" s="1"/>
  <c r="A1144" i="12"/>
  <c r="I1143" i="12"/>
  <c r="G1143" i="12"/>
  <c r="E1143" i="12"/>
  <c r="C1143" i="12"/>
  <c r="B1143" i="12"/>
  <c r="L1143" i="12" s="1"/>
  <c r="A1143" i="12"/>
  <c r="I1142" i="12"/>
  <c r="G1142" i="12"/>
  <c r="E1142" i="12"/>
  <c r="C1142" i="12"/>
  <c r="B1142" i="12"/>
  <c r="L1142" i="12" s="1"/>
  <c r="A1142" i="12"/>
  <c r="I1141" i="12"/>
  <c r="G1141" i="12"/>
  <c r="E1141" i="12"/>
  <c r="C1141" i="12"/>
  <c r="B1141" i="12"/>
  <c r="L1141" i="12" s="1"/>
  <c r="A1141" i="12"/>
  <c r="I1140" i="12"/>
  <c r="G1140" i="12"/>
  <c r="E1140" i="12"/>
  <c r="C1140" i="12"/>
  <c r="B1140" i="12"/>
  <c r="L1140" i="12" s="1"/>
  <c r="A1140" i="12"/>
  <c r="I1139" i="12"/>
  <c r="G1139" i="12"/>
  <c r="E1139" i="12"/>
  <c r="C1139" i="12"/>
  <c r="B1139" i="12"/>
  <c r="L1139" i="12" s="1"/>
  <c r="A1139" i="12"/>
  <c r="I1138" i="12"/>
  <c r="G1138" i="12"/>
  <c r="E1138" i="12"/>
  <c r="C1138" i="12"/>
  <c r="B1138" i="12"/>
  <c r="L1138" i="12" s="1"/>
  <c r="A1138" i="12"/>
  <c r="I1137" i="12"/>
  <c r="G1137" i="12"/>
  <c r="E1137" i="12"/>
  <c r="C1137" i="12"/>
  <c r="B1137" i="12"/>
  <c r="L1137" i="12" s="1"/>
  <c r="A1137" i="12"/>
  <c r="I1136" i="12"/>
  <c r="G1136" i="12"/>
  <c r="E1136" i="12"/>
  <c r="C1136" i="12"/>
  <c r="B1136" i="12"/>
  <c r="L1136" i="12" s="1"/>
  <c r="A1136" i="12"/>
  <c r="I1135" i="12"/>
  <c r="G1135" i="12"/>
  <c r="E1135" i="12"/>
  <c r="C1135" i="12"/>
  <c r="B1135" i="12"/>
  <c r="L1135" i="12" s="1"/>
  <c r="A1135" i="12"/>
  <c r="I1134" i="12"/>
  <c r="G1134" i="12"/>
  <c r="E1134" i="12"/>
  <c r="C1134" i="12"/>
  <c r="B1134" i="12"/>
  <c r="L1134" i="12" s="1"/>
  <c r="A1134" i="12"/>
  <c r="I1133" i="12"/>
  <c r="G1133" i="12"/>
  <c r="E1133" i="12"/>
  <c r="C1133" i="12"/>
  <c r="B1133" i="12"/>
  <c r="L1133" i="12" s="1"/>
  <c r="A1133" i="12"/>
  <c r="I1132" i="12"/>
  <c r="G1132" i="12"/>
  <c r="E1132" i="12"/>
  <c r="C1132" i="12"/>
  <c r="B1132" i="12"/>
  <c r="L1132" i="12" s="1"/>
  <c r="A1132" i="12"/>
  <c r="I1131" i="12"/>
  <c r="G1131" i="12"/>
  <c r="E1131" i="12"/>
  <c r="C1131" i="12"/>
  <c r="B1131" i="12"/>
  <c r="L1131" i="12" s="1"/>
  <c r="A1131" i="12"/>
  <c r="I1130" i="12"/>
  <c r="G1130" i="12"/>
  <c r="E1130" i="12"/>
  <c r="C1130" i="12"/>
  <c r="B1130" i="12"/>
  <c r="L1130" i="12" s="1"/>
  <c r="A1130" i="12"/>
  <c r="I1129" i="12"/>
  <c r="G1129" i="12"/>
  <c r="E1129" i="12"/>
  <c r="C1129" i="12"/>
  <c r="B1129" i="12"/>
  <c r="L1129" i="12" s="1"/>
  <c r="A1129" i="12"/>
  <c r="I1128" i="12"/>
  <c r="G1128" i="12"/>
  <c r="E1128" i="12"/>
  <c r="C1128" i="12"/>
  <c r="B1128" i="12"/>
  <c r="L1128" i="12" s="1"/>
  <c r="A1128" i="12"/>
  <c r="I1127" i="12"/>
  <c r="G1127" i="12"/>
  <c r="E1127" i="12"/>
  <c r="C1127" i="12"/>
  <c r="B1127" i="12"/>
  <c r="L1127" i="12" s="1"/>
  <c r="A1127" i="12"/>
  <c r="I1126" i="12"/>
  <c r="G1126" i="12"/>
  <c r="E1126" i="12"/>
  <c r="C1126" i="12"/>
  <c r="B1126" i="12"/>
  <c r="L1126" i="12" s="1"/>
  <c r="A1126" i="12"/>
  <c r="I1125" i="12"/>
  <c r="G1125" i="12"/>
  <c r="E1125" i="12"/>
  <c r="C1125" i="12"/>
  <c r="B1125" i="12"/>
  <c r="L1125" i="12" s="1"/>
  <c r="A1125" i="12"/>
  <c r="I1124" i="12"/>
  <c r="G1124" i="12"/>
  <c r="E1124" i="12"/>
  <c r="C1124" i="12"/>
  <c r="B1124" i="12"/>
  <c r="L1124" i="12" s="1"/>
  <c r="A1124" i="12"/>
  <c r="I1123" i="12"/>
  <c r="G1123" i="12"/>
  <c r="E1123" i="12"/>
  <c r="C1123" i="12"/>
  <c r="B1123" i="12"/>
  <c r="L1123" i="12" s="1"/>
  <c r="A1123" i="12"/>
  <c r="I1122" i="12"/>
  <c r="G1122" i="12"/>
  <c r="E1122" i="12"/>
  <c r="C1122" i="12"/>
  <c r="B1122" i="12"/>
  <c r="L1122" i="12" s="1"/>
  <c r="A1122" i="12"/>
  <c r="I1121" i="12"/>
  <c r="G1121" i="12"/>
  <c r="E1121" i="12"/>
  <c r="C1121" i="12"/>
  <c r="B1121" i="12"/>
  <c r="L1121" i="12" s="1"/>
  <c r="A1121" i="12"/>
  <c r="I1120" i="12"/>
  <c r="G1120" i="12"/>
  <c r="E1120" i="12"/>
  <c r="C1120" i="12"/>
  <c r="B1120" i="12"/>
  <c r="L1120" i="12" s="1"/>
  <c r="A1120" i="12"/>
  <c r="I1119" i="12"/>
  <c r="G1119" i="12"/>
  <c r="E1119" i="12"/>
  <c r="C1119" i="12"/>
  <c r="B1119" i="12"/>
  <c r="L1119" i="12" s="1"/>
  <c r="A1119" i="12"/>
  <c r="I1118" i="12"/>
  <c r="G1118" i="12"/>
  <c r="E1118" i="12"/>
  <c r="C1118" i="12"/>
  <c r="B1118" i="12"/>
  <c r="L1118" i="12" s="1"/>
  <c r="A1118" i="12"/>
  <c r="I1117" i="12"/>
  <c r="G1117" i="12"/>
  <c r="E1117" i="12"/>
  <c r="C1117" i="12"/>
  <c r="B1117" i="12"/>
  <c r="L1117" i="12" s="1"/>
  <c r="A1117" i="12"/>
  <c r="I1116" i="12"/>
  <c r="G1116" i="12"/>
  <c r="E1116" i="12"/>
  <c r="C1116" i="12"/>
  <c r="B1116" i="12"/>
  <c r="L1116" i="12" s="1"/>
  <c r="A1116" i="12"/>
  <c r="I1115" i="12"/>
  <c r="G1115" i="12"/>
  <c r="E1115" i="12"/>
  <c r="C1115" i="12"/>
  <c r="B1115" i="12"/>
  <c r="L1115" i="12" s="1"/>
  <c r="A1115" i="12"/>
  <c r="I1114" i="12"/>
  <c r="G1114" i="12"/>
  <c r="E1114" i="12"/>
  <c r="C1114" i="12"/>
  <c r="B1114" i="12"/>
  <c r="L1114" i="12" s="1"/>
  <c r="A1114" i="12"/>
  <c r="I1113" i="12"/>
  <c r="G1113" i="12"/>
  <c r="E1113" i="12"/>
  <c r="C1113" i="12"/>
  <c r="B1113" i="12"/>
  <c r="L1113" i="12" s="1"/>
  <c r="A1113" i="12"/>
  <c r="I1112" i="12"/>
  <c r="G1112" i="12"/>
  <c r="E1112" i="12"/>
  <c r="C1112" i="12"/>
  <c r="B1112" i="12"/>
  <c r="L1112" i="12" s="1"/>
  <c r="A1112" i="12"/>
  <c r="I1111" i="12"/>
  <c r="G1111" i="12"/>
  <c r="E1111" i="12"/>
  <c r="C1111" i="12"/>
  <c r="B1111" i="12"/>
  <c r="L1111" i="12" s="1"/>
  <c r="A1111" i="12"/>
  <c r="I1110" i="12"/>
  <c r="G1110" i="12"/>
  <c r="E1110" i="12"/>
  <c r="C1110" i="12"/>
  <c r="B1110" i="12"/>
  <c r="L1110" i="12" s="1"/>
  <c r="A1110" i="12"/>
  <c r="I1109" i="12"/>
  <c r="G1109" i="12"/>
  <c r="E1109" i="12"/>
  <c r="C1109" i="12"/>
  <c r="B1109" i="12"/>
  <c r="L1109" i="12" s="1"/>
  <c r="A1109" i="12"/>
  <c r="I1108" i="12"/>
  <c r="G1108" i="12"/>
  <c r="E1108" i="12"/>
  <c r="C1108" i="12"/>
  <c r="B1108" i="12"/>
  <c r="L1108" i="12" s="1"/>
  <c r="A1108" i="12"/>
  <c r="I1107" i="12"/>
  <c r="G1107" i="12"/>
  <c r="E1107" i="12"/>
  <c r="C1107" i="12"/>
  <c r="B1107" i="12"/>
  <c r="L1107" i="12" s="1"/>
  <c r="A1107" i="12"/>
  <c r="I1106" i="12"/>
  <c r="G1106" i="12"/>
  <c r="E1106" i="12"/>
  <c r="C1106" i="12"/>
  <c r="B1106" i="12"/>
  <c r="L1106" i="12" s="1"/>
  <c r="A1106" i="12"/>
  <c r="I1105" i="12"/>
  <c r="G1105" i="12"/>
  <c r="E1105" i="12"/>
  <c r="C1105" i="12"/>
  <c r="B1105" i="12"/>
  <c r="L1105" i="12" s="1"/>
  <c r="A1105" i="12"/>
  <c r="I1104" i="12"/>
  <c r="G1104" i="12"/>
  <c r="E1104" i="12"/>
  <c r="C1104" i="12"/>
  <c r="B1104" i="12"/>
  <c r="L1104" i="12" s="1"/>
  <c r="A1104" i="12"/>
  <c r="I1103" i="12"/>
  <c r="G1103" i="12"/>
  <c r="E1103" i="12"/>
  <c r="C1103" i="12"/>
  <c r="B1103" i="12"/>
  <c r="L1103" i="12" s="1"/>
  <c r="A1103" i="12"/>
  <c r="I1102" i="12"/>
  <c r="G1102" i="12"/>
  <c r="E1102" i="12"/>
  <c r="C1102" i="12"/>
  <c r="B1102" i="12"/>
  <c r="L1102" i="12" s="1"/>
  <c r="A1102" i="12"/>
  <c r="I1101" i="12"/>
  <c r="G1101" i="12"/>
  <c r="E1101" i="12"/>
  <c r="C1101" i="12"/>
  <c r="B1101" i="12"/>
  <c r="L1101" i="12" s="1"/>
  <c r="A1101" i="12"/>
  <c r="I1100" i="12"/>
  <c r="G1100" i="12"/>
  <c r="E1100" i="12"/>
  <c r="C1100" i="12"/>
  <c r="B1100" i="12"/>
  <c r="L1100" i="12" s="1"/>
  <c r="A1100" i="12"/>
  <c r="I1099" i="12"/>
  <c r="G1099" i="12"/>
  <c r="E1099" i="12"/>
  <c r="C1099" i="12"/>
  <c r="B1099" i="12"/>
  <c r="L1099" i="12" s="1"/>
  <c r="A1099" i="12"/>
  <c r="I1098" i="12"/>
  <c r="G1098" i="12"/>
  <c r="E1098" i="12"/>
  <c r="C1098" i="12"/>
  <c r="B1098" i="12"/>
  <c r="L1098" i="12" s="1"/>
  <c r="A1098" i="12"/>
  <c r="I1097" i="12"/>
  <c r="G1097" i="12"/>
  <c r="E1097" i="12"/>
  <c r="C1097" i="12"/>
  <c r="B1097" i="12"/>
  <c r="L1097" i="12" s="1"/>
  <c r="A1097" i="12"/>
  <c r="I1096" i="12"/>
  <c r="G1096" i="12"/>
  <c r="E1096" i="12"/>
  <c r="C1096" i="12"/>
  <c r="B1096" i="12"/>
  <c r="L1096" i="12" s="1"/>
  <c r="A1096" i="12"/>
  <c r="I1095" i="12"/>
  <c r="G1095" i="12"/>
  <c r="E1095" i="12"/>
  <c r="C1095" i="12"/>
  <c r="B1095" i="12"/>
  <c r="L1095" i="12" s="1"/>
  <c r="A1095" i="12"/>
  <c r="I1094" i="12"/>
  <c r="G1094" i="12"/>
  <c r="E1094" i="12"/>
  <c r="C1094" i="12"/>
  <c r="B1094" i="12"/>
  <c r="L1094" i="12" s="1"/>
  <c r="A1094" i="12"/>
  <c r="I1093" i="12"/>
  <c r="G1093" i="12"/>
  <c r="E1093" i="12"/>
  <c r="C1093" i="12"/>
  <c r="B1093" i="12"/>
  <c r="L1093" i="12" s="1"/>
  <c r="A1093" i="12"/>
  <c r="I1092" i="12"/>
  <c r="G1092" i="12"/>
  <c r="E1092" i="12"/>
  <c r="C1092" i="12"/>
  <c r="B1092" i="12"/>
  <c r="L1092" i="12" s="1"/>
  <c r="A1092" i="12"/>
  <c r="I1091" i="12"/>
  <c r="G1091" i="12"/>
  <c r="E1091" i="12"/>
  <c r="C1091" i="12"/>
  <c r="B1091" i="12"/>
  <c r="L1091" i="12" s="1"/>
  <c r="A1091" i="12"/>
  <c r="I1090" i="12"/>
  <c r="G1090" i="12"/>
  <c r="E1090" i="12"/>
  <c r="C1090" i="12"/>
  <c r="B1090" i="12"/>
  <c r="L1090" i="12" s="1"/>
  <c r="A1090" i="12"/>
  <c r="I1089" i="12"/>
  <c r="G1089" i="12"/>
  <c r="E1089" i="12"/>
  <c r="C1089" i="12"/>
  <c r="B1089" i="12"/>
  <c r="L1089" i="12" s="1"/>
  <c r="A1089" i="12"/>
  <c r="I1088" i="12"/>
  <c r="G1088" i="12"/>
  <c r="E1088" i="12"/>
  <c r="C1088" i="12"/>
  <c r="B1088" i="12"/>
  <c r="L1088" i="12" s="1"/>
  <c r="A1088" i="12"/>
  <c r="I1087" i="12"/>
  <c r="G1087" i="12"/>
  <c r="E1087" i="12"/>
  <c r="C1087" i="12"/>
  <c r="B1087" i="12"/>
  <c r="L1087" i="12" s="1"/>
  <c r="A1087" i="12"/>
  <c r="I1086" i="12"/>
  <c r="G1086" i="12"/>
  <c r="E1086" i="12"/>
  <c r="C1086" i="12"/>
  <c r="B1086" i="12"/>
  <c r="L1086" i="12" s="1"/>
  <c r="A1086" i="12"/>
  <c r="I1085" i="12"/>
  <c r="G1085" i="12"/>
  <c r="E1085" i="12"/>
  <c r="C1085" i="12"/>
  <c r="B1085" i="12"/>
  <c r="L1085" i="12" s="1"/>
  <c r="A1085" i="12"/>
  <c r="I1084" i="12"/>
  <c r="G1084" i="12"/>
  <c r="E1084" i="12"/>
  <c r="C1084" i="12"/>
  <c r="B1084" i="12"/>
  <c r="L1084" i="12" s="1"/>
  <c r="A1084" i="12"/>
  <c r="I1083" i="12"/>
  <c r="G1083" i="12"/>
  <c r="E1083" i="12"/>
  <c r="C1083" i="12"/>
  <c r="B1083" i="12"/>
  <c r="L1083" i="12" s="1"/>
  <c r="A1083" i="12"/>
  <c r="I1082" i="12"/>
  <c r="G1082" i="12"/>
  <c r="E1082" i="12"/>
  <c r="C1082" i="12"/>
  <c r="B1082" i="12"/>
  <c r="L1082" i="12" s="1"/>
  <c r="A1082" i="12"/>
  <c r="I1081" i="12"/>
  <c r="G1081" i="12"/>
  <c r="E1081" i="12"/>
  <c r="C1081" i="12"/>
  <c r="B1081" i="12"/>
  <c r="L1081" i="12" s="1"/>
  <c r="A1081" i="12"/>
  <c r="I1080" i="12"/>
  <c r="G1080" i="12"/>
  <c r="E1080" i="12"/>
  <c r="C1080" i="12"/>
  <c r="B1080" i="12"/>
  <c r="L1080" i="12" s="1"/>
  <c r="A1080" i="12"/>
  <c r="I1079" i="12"/>
  <c r="G1079" i="12"/>
  <c r="E1079" i="12"/>
  <c r="C1079" i="12"/>
  <c r="B1079" i="12"/>
  <c r="L1079" i="12" s="1"/>
  <c r="A1079" i="12"/>
  <c r="I1078" i="12"/>
  <c r="G1078" i="12"/>
  <c r="E1078" i="12"/>
  <c r="C1078" i="12"/>
  <c r="B1078" i="12"/>
  <c r="L1078" i="12" s="1"/>
  <c r="A1078" i="12"/>
  <c r="I1077" i="12"/>
  <c r="G1077" i="12"/>
  <c r="E1077" i="12"/>
  <c r="C1077" i="12"/>
  <c r="B1077" i="12"/>
  <c r="L1077" i="12" s="1"/>
  <c r="A1077" i="12"/>
  <c r="I1076" i="12"/>
  <c r="G1076" i="12"/>
  <c r="E1076" i="12"/>
  <c r="C1076" i="12"/>
  <c r="B1076" i="12"/>
  <c r="L1076" i="12" s="1"/>
  <c r="A1076" i="12"/>
  <c r="I1075" i="12"/>
  <c r="G1075" i="12"/>
  <c r="E1075" i="12"/>
  <c r="C1075" i="12"/>
  <c r="B1075" i="12"/>
  <c r="L1075" i="12" s="1"/>
  <c r="A1075" i="12"/>
  <c r="I1074" i="12"/>
  <c r="G1074" i="12"/>
  <c r="E1074" i="12"/>
  <c r="C1074" i="12"/>
  <c r="B1074" i="12"/>
  <c r="L1074" i="12" s="1"/>
  <c r="A1074" i="12"/>
  <c r="I1073" i="12"/>
  <c r="G1073" i="12"/>
  <c r="E1073" i="12"/>
  <c r="C1073" i="12"/>
  <c r="B1073" i="12"/>
  <c r="L1073" i="12" s="1"/>
  <c r="A1073" i="12"/>
  <c r="I1072" i="12"/>
  <c r="G1072" i="12"/>
  <c r="E1072" i="12"/>
  <c r="C1072" i="12"/>
  <c r="B1072" i="12"/>
  <c r="L1072" i="12" s="1"/>
  <c r="A1072" i="12"/>
  <c r="I1071" i="12"/>
  <c r="G1071" i="12"/>
  <c r="E1071" i="12"/>
  <c r="C1071" i="12"/>
  <c r="B1071" i="12"/>
  <c r="L1071" i="12" s="1"/>
  <c r="A1071" i="12"/>
  <c r="I1070" i="12"/>
  <c r="G1070" i="12"/>
  <c r="E1070" i="12"/>
  <c r="C1070" i="12"/>
  <c r="B1070" i="12"/>
  <c r="L1070" i="12" s="1"/>
  <c r="A1070" i="12"/>
  <c r="I1069" i="12"/>
  <c r="G1069" i="12"/>
  <c r="E1069" i="12"/>
  <c r="C1069" i="12"/>
  <c r="B1069" i="12"/>
  <c r="L1069" i="12" s="1"/>
  <c r="A1069" i="12"/>
  <c r="I1068" i="12"/>
  <c r="G1068" i="12"/>
  <c r="E1068" i="12"/>
  <c r="C1068" i="12"/>
  <c r="B1068" i="12"/>
  <c r="L1068" i="12" s="1"/>
  <c r="A1068" i="12"/>
  <c r="I1067" i="12"/>
  <c r="G1067" i="12"/>
  <c r="E1067" i="12"/>
  <c r="C1067" i="12"/>
  <c r="B1067" i="12"/>
  <c r="L1067" i="12" s="1"/>
  <c r="A1067" i="12"/>
  <c r="I1066" i="12"/>
  <c r="G1066" i="12"/>
  <c r="E1066" i="12"/>
  <c r="C1066" i="12"/>
  <c r="B1066" i="12"/>
  <c r="L1066" i="12" s="1"/>
  <c r="A1066" i="12"/>
  <c r="I1065" i="12"/>
  <c r="G1065" i="12"/>
  <c r="E1065" i="12"/>
  <c r="C1065" i="12"/>
  <c r="B1065" i="12"/>
  <c r="L1065" i="12" s="1"/>
  <c r="A1065" i="12"/>
  <c r="I1064" i="12"/>
  <c r="G1064" i="12"/>
  <c r="E1064" i="12"/>
  <c r="C1064" i="12"/>
  <c r="B1064" i="12"/>
  <c r="L1064" i="12" s="1"/>
  <c r="A1064" i="12"/>
  <c r="I1063" i="12"/>
  <c r="G1063" i="12"/>
  <c r="E1063" i="12"/>
  <c r="C1063" i="12"/>
  <c r="B1063" i="12"/>
  <c r="L1063" i="12" s="1"/>
  <c r="A1063" i="12"/>
  <c r="I1062" i="12"/>
  <c r="G1062" i="12"/>
  <c r="E1062" i="12"/>
  <c r="C1062" i="12"/>
  <c r="B1062" i="12"/>
  <c r="L1062" i="12" s="1"/>
  <c r="A1062" i="12"/>
  <c r="I1061" i="12"/>
  <c r="G1061" i="12"/>
  <c r="E1061" i="12"/>
  <c r="C1061" i="12"/>
  <c r="B1061" i="12"/>
  <c r="L1061" i="12" s="1"/>
  <c r="A1061" i="12"/>
  <c r="I1060" i="12"/>
  <c r="G1060" i="12"/>
  <c r="E1060" i="12"/>
  <c r="C1060" i="12"/>
  <c r="B1060" i="12"/>
  <c r="L1060" i="12" s="1"/>
  <c r="A1060" i="12"/>
  <c r="I1059" i="12"/>
  <c r="G1059" i="12"/>
  <c r="E1059" i="12"/>
  <c r="C1059" i="12"/>
  <c r="B1059" i="12"/>
  <c r="L1059" i="12" s="1"/>
  <c r="A1059" i="12"/>
  <c r="I1058" i="12"/>
  <c r="G1058" i="12"/>
  <c r="E1058" i="12"/>
  <c r="C1058" i="12"/>
  <c r="B1058" i="12"/>
  <c r="L1058" i="12" s="1"/>
  <c r="A1058" i="12"/>
  <c r="I1057" i="12"/>
  <c r="G1057" i="12"/>
  <c r="E1057" i="12"/>
  <c r="C1057" i="12"/>
  <c r="B1057" i="12"/>
  <c r="L1057" i="12" s="1"/>
  <c r="A1057" i="12"/>
  <c r="I1056" i="12"/>
  <c r="G1056" i="12"/>
  <c r="E1056" i="12"/>
  <c r="C1056" i="12"/>
  <c r="B1056" i="12"/>
  <c r="L1056" i="12" s="1"/>
  <c r="A1056" i="12"/>
  <c r="I1055" i="12"/>
  <c r="G1055" i="12"/>
  <c r="E1055" i="12"/>
  <c r="C1055" i="12"/>
  <c r="B1055" i="12"/>
  <c r="L1055" i="12" s="1"/>
  <c r="A1055" i="12"/>
  <c r="I1054" i="12"/>
  <c r="G1054" i="12"/>
  <c r="E1054" i="12"/>
  <c r="C1054" i="12"/>
  <c r="B1054" i="12"/>
  <c r="L1054" i="12" s="1"/>
  <c r="A1054" i="12"/>
  <c r="I1053" i="12"/>
  <c r="G1053" i="12"/>
  <c r="E1053" i="12"/>
  <c r="C1053" i="12"/>
  <c r="B1053" i="12"/>
  <c r="L1053" i="12" s="1"/>
  <c r="A1053" i="12"/>
  <c r="I1052" i="12"/>
  <c r="G1052" i="12"/>
  <c r="E1052" i="12"/>
  <c r="C1052" i="12"/>
  <c r="B1052" i="12"/>
  <c r="L1052" i="12" s="1"/>
  <c r="A1052" i="12"/>
  <c r="I1051" i="12"/>
  <c r="G1051" i="12"/>
  <c r="E1051" i="12"/>
  <c r="C1051" i="12"/>
  <c r="B1051" i="12"/>
  <c r="L1051" i="12" s="1"/>
  <c r="A1051" i="12"/>
  <c r="I1050" i="12"/>
  <c r="G1050" i="12"/>
  <c r="E1050" i="12"/>
  <c r="C1050" i="12"/>
  <c r="B1050" i="12"/>
  <c r="L1050" i="12" s="1"/>
  <c r="A1050" i="12"/>
  <c r="I1049" i="12"/>
  <c r="G1049" i="12"/>
  <c r="E1049" i="12"/>
  <c r="C1049" i="12"/>
  <c r="B1049" i="12"/>
  <c r="L1049" i="12" s="1"/>
  <c r="A1049" i="12"/>
  <c r="I1048" i="12"/>
  <c r="G1048" i="12"/>
  <c r="E1048" i="12"/>
  <c r="C1048" i="12"/>
  <c r="B1048" i="12"/>
  <c r="L1048" i="12" s="1"/>
  <c r="A1048" i="12"/>
  <c r="I1047" i="12"/>
  <c r="G1047" i="12"/>
  <c r="E1047" i="12"/>
  <c r="C1047" i="12"/>
  <c r="B1047" i="12"/>
  <c r="L1047" i="12" s="1"/>
  <c r="A1047" i="12"/>
  <c r="I1046" i="12"/>
  <c r="G1046" i="12"/>
  <c r="E1046" i="12"/>
  <c r="C1046" i="12"/>
  <c r="B1046" i="12"/>
  <c r="L1046" i="12" s="1"/>
  <c r="A1046" i="12"/>
  <c r="I1045" i="12"/>
  <c r="G1045" i="12"/>
  <c r="E1045" i="12"/>
  <c r="C1045" i="12"/>
  <c r="B1045" i="12"/>
  <c r="L1045" i="12" s="1"/>
  <c r="A1045" i="12"/>
  <c r="I1044" i="12"/>
  <c r="G1044" i="12"/>
  <c r="E1044" i="12"/>
  <c r="C1044" i="12"/>
  <c r="B1044" i="12"/>
  <c r="L1044" i="12" s="1"/>
  <c r="A1044" i="12"/>
  <c r="I1043" i="12"/>
  <c r="G1043" i="12"/>
  <c r="E1043" i="12"/>
  <c r="C1043" i="12"/>
  <c r="B1043" i="12"/>
  <c r="L1043" i="12" s="1"/>
  <c r="A1043" i="12"/>
  <c r="I1042" i="12"/>
  <c r="G1042" i="12"/>
  <c r="E1042" i="12"/>
  <c r="C1042" i="12"/>
  <c r="B1042" i="12"/>
  <c r="L1042" i="12" s="1"/>
  <c r="A1042" i="12"/>
  <c r="I1041" i="12"/>
  <c r="G1041" i="12"/>
  <c r="E1041" i="12"/>
  <c r="C1041" i="12"/>
  <c r="B1041" i="12"/>
  <c r="L1041" i="12" s="1"/>
  <c r="A1041" i="12"/>
  <c r="I1040" i="12"/>
  <c r="G1040" i="12"/>
  <c r="E1040" i="12"/>
  <c r="C1040" i="12"/>
  <c r="B1040" i="12"/>
  <c r="L1040" i="12" s="1"/>
  <c r="A1040" i="12"/>
  <c r="I1039" i="12"/>
  <c r="G1039" i="12"/>
  <c r="E1039" i="12"/>
  <c r="C1039" i="12"/>
  <c r="B1039" i="12"/>
  <c r="L1039" i="12" s="1"/>
  <c r="A1039" i="12"/>
  <c r="I1038" i="12"/>
  <c r="G1038" i="12"/>
  <c r="E1038" i="12"/>
  <c r="C1038" i="12"/>
  <c r="B1038" i="12"/>
  <c r="L1038" i="12" s="1"/>
  <c r="A1038" i="12"/>
  <c r="I1037" i="12"/>
  <c r="G1037" i="12"/>
  <c r="E1037" i="12"/>
  <c r="C1037" i="12"/>
  <c r="B1037" i="12"/>
  <c r="L1037" i="12" s="1"/>
  <c r="A1037" i="12"/>
  <c r="I1036" i="12"/>
  <c r="G1036" i="12"/>
  <c r="E1036" i="12"/>
  <c r="C1036" i="12"/>
  <c r="B1036" i="12"/>
  <c r="L1036" i="12" s="1"/>
  <c r="A1036" i="12"/>
  <c r="I1035" i="12"/>
  <c r="G1035" i="12"/>
  <c r="E1035" i="12"/>
  <c r="C1035" i="12"/>
  <c r="B1035" i="12"/>
  <c r="L1035" i="12" s="1"/>
  <c r="A1035" i="12"/>
  <c r="I1034" i="12"/>
  <c r="G1034" i="12"/>
  <c r="E1034" i="12"/>
  <c r="C1034" i="12"/>
  <c r="B1034" i="12"/>
  <c r="L1034" i="12" s="1"/>
  <c r="A1034" i="12"/>
  <c r="I1033" i="12"/>
  <c r="G1033" i="12"/>
  <c r="E1033" i="12"/>
  <c r="C1033" i="12"/>
  <c r="B1033" i="12"/>
  <c r="L1033" i="12" s="1"/>
  <c r="A1033" i="12"/>
  <c r="I1032" i="12"/>
  <c r="G1032" i="12"/>
  <c r="E1032" i="12"/>
  <c r="C1032" i="12"/>
  <c r="B1032" i="12"/>
  <c r="L1032" i="12" s="1"/>
  <c r="A1032" i="12"/>
  <c r="I1031" i="12"/>
  <c r="G1031" i="12"/>
  <c r="E1031" i="12"/>
  <c r="C1031" i="12"/>
  <c r="B1031" i="12"/>
  <c r="L1031" i="12" s="1"/>
  <c r="A1031" i="12"/>
  <c r="I1030" i="12"/>
  <c r="G1030" i="12"/>
  <c r="E1030" i="12"/>
  <c r="C1030" i="12"/>
  <c r="B1030" i="12"/>
  <c r="L1030" i="12" s="1"/>
  <c r="A1030" i="12"/>
  <c r="I1029" i="12"/>
  <c r="G1029" i="12"/>
  <c r="E1029" i="12"/>
  <c r="C1029" i="12"/>
  <c r="B1029" i="12"/>
  <c r="L1029" i="12" s="1"/>
  <c r="A1029" i="12"/>
  <c r="I1028" i="12"/>
  <c r="G1028" i="12"/>
  <c r="E1028" i="12"/>
  <c r="C1028" i="12"/>
  <c r="B1028" i="12"/>
  <c r="L1028" i="12" s="1"/>
  <c r="A1028" i="12"/>
  <c r="I1027" i="12"/>
  <c r="G1027" i="12"/>
  <c r="E1027" i="12"/>
  <c r="C1027" i="12"/>
  <c r="B1027" i="12"/>
  <c r="L1027" i="12" s="1"/>
  <c r="A1027" i="12"/>
  <c r="I1026" i="12"/>
  <c r="G1026" i="12"/>
  <c r="E1026" i="12"/>
  <c r="C1026" i="12"/>
  <c r="B1026" i="12"/>
  <c r="L1026" i="12" s="1"/>
  <c r="A1026" i="12"/>
  <c r="I1025" i="12"/>
  <c r="G1025" i="12"/>
  <c r="E1025" i="12"/>
  <c r="C1025" i="12"/>
  <c r="B1025" i="12"/>
  <c r="L1025" i="12" s="1"/>
  <c r="A1025" i="12"/>
  <c r="I1024" i="12"/>
  <c r="G1024" i="12"/>
  <c r="E1024" i="12"/>
  <c r="C1024" i="12"/>
  <c r="B1024" i="12"/>
  <c r="L1024" i="12" s="1"/>
  <c r="A1024" i="12"/>
  <c r="I1023" i="12"/>
  <c r="G1023" i="12"/>
  <c r="E1023" i="12"/>
  <c r="C1023" i="12"/>
  <c r="B1023" i="12"/>
  <c r="L1023" i="12" s="1"/>
  <c r="A1023" i="12"/>
  <c r="I1022" i="12"/>
  <c r="G1022" i="12"/>
  <c r="E1022" i="12"/>
  <c r="C1022" i="12"/>
  <c r="B1022" i="12"/>
  <c r="L1022" i="12" s="1"/>
  <c r="A1022" i="12"/>
  <c r="I1021" i="12"/>
  <c r="G1021" i="12"/>
  <c r="E1021" i="12"/>
  <c r="C1021" i="12"/>
  <c r="B1021" i="12"/>
  <c r="L1021" i="12" s="1"/>
  <c r="A1021" i="12"/>
  <c r="I1020" i="12"/>
  <c r="G1020" i="12"/>
  <c r="E1020" i="12"/>
  <c r="C1020" i="12"/>
  <c r="B1020" i="12"/>
  <c r="L1020" i="12" s="1"/>
  <c r="A1020" i="12"/>
  <c r="I1019" i="12"/>
  <c r="G1019" i="12"/>
  <c r="E1019" i="12"/>
  <c r="C1019" i="12"/>
  <c r="B1019" i="12"/>
  <c r="L1019" i="12" s="1"/>
  <c r="A1019" i="12"/>
  <c r="I1018" i="12"/>
  <c r="G1018" i="12"/>
  <c r="E1018" i="12"/>
  <c r="C1018" i="12"/>
  <c r="B1018" i="12"/>
  <c r="L1018" i="12" s="1"/>
  <c r="A1018" i="12"/>
  <c r="I1017" i="12"/>
  <c r="G1017" i="12"/>
  <c r="E1017" i="12"/>
  <c r="C1017" i="12"/>
  <c r="B1017" i="12"/>
  <c r="L1017" i="12" s="1"/>
  <c r="A1017" i="12"/>
  <c r="I1016" i="12"/>
  <c r="G1016" i="12"/>
  <c r="E1016" i="12"/>
  <c r="C1016" i="12"/>
  <c r="B1016" i="12"/>
  <c r="L1016" i="12" s="1"/>
  <c r="A1016" i="12"/>
  <c r="I1015" i="12"/>
  <c r="G1015" i="12"/>
  <c r="E1015" i="12"/>
  <c r="C1015" i="12"/>
  <c r="B1015" i="12"/>
  <c r="L1015" i="12" s="1"/>
  <c r="A1015" i="12"/>
  <c r="I1014" i="12"/>
  <c r="G1014" i="12"/>
  <c r="E1014" i="12"/>
  <c r="C1014" i="12"/>
  <c r="B1014" i="12"/>
  <c r="L1014" i="12" s="1"/>
  <c r="A1014" i="12"/>
  <c r="I1013" i="12"/>
  <c r="G1013" i="12"/>
  <c r="E1013" i="12"/>
  <c r="C1013" i="12"/>
  <c r="B1013" i="12"/>
  <c r="L1013" i="12" s="1"/>
  <c r="A1013" i="12"/>
  <c r="I1012" i="12"/>
  <c r="G1012" i="12"/>
  <c r="E1012" i="12"/>
  <c r="C1012" i="12"/>
  <c r="B1012" i="12"/>
  <c r="L1012" i="12" s="1"/>
  <c r="A1012" i="12"/>
  <c r="I1011" i="12"/>
  <c r="G1011" i="12"/>
  <c r="E1011" i="12"/>
  <c r="C1011" i="12"/>
  <c r="B1011" i="12"/>
  <c r="L1011" i="12" s="1"/>
  <c r="A1011" i="12"/>
  <c r="I1010" i="12"/>
  <c r="G1010" i="12"/>
  <c r="E1010" i="12"/>
  <c r="C1010" i="12"/>
  <c r="B1010" i="12"/>
  <c r="L1010" i="12" s="1"/>
  <c r="A1010" i="12"/>
  <c r="I1009" i="12"/>
  <c r="G1009" i="12"/>
  <c r="E1009" i="12"/>
  <c r="C1009" i="12"/>
  <c r="B1009" i="12"/>
  <c r="L1009" i="12" s="1"/>
  <c r="A1009" i="12"/>
  <c r="I1008" i="12"/>
  <c r="G1008" i="12"/>
  <c r="E1008" i="12"/>
  <c r="C1008" i="12"/>
  <c r="B1008" i="12"/>
  <c r="L1008" i="12" s="1"/>
  <c r="A1008" i="12"/>
  <c r="I1007" i="12"/>
  <c r="G1007" i="12"/>
  <c r="E1007" i="12"/>
  <c r="C1007" i="12"/>
  <c r="B1007" i="12"/>
  <c r="L1007" i="12" s="1"/>
  <c r="A1007" i="12"/>
  <c r="I1006" i="12"/>
  <c r="G1006" i="12"/>
  <c r="E1006" i="12"/>
  <c r="C1006" i="12"/>
  <c r="B1006" i="12"/>
  <c r="L1006" i="12" s="1"/>
  <c r="A1006" i="12"/>
  <c r="I1005" i="12"/>
  <c r="G1005" i="12"/>
  <c r="E1005" i="12"/>
  <c r="C1005" i="12"/>
  <c r="B1005" i="12"/>
  <c r="L1005" i="12" s="1"/>
  <c r="A1005" i="12"/>
  <c r="I1004" i="12"/>
  <c r="G1004" i="12"/>
  <c r="E1004" i="12"/>
  <c r="C1004" i="12"/>
  <c r="B1004" i="12"/>
  <c r="L1004" i="12" s="1"/>
  <c r="A1004" i="12"/>
  <c r="I1003" i="12"/>
  <c r="G1003" i="12"/>
  <c r="E1003" i="12"/>
  <c r="C1003" i="12"/>
  <c r="B1003" i="12"/>
  <c r="L1003" i="12" s="1"/>
  <c r="A1003" i="12"/>
  <c r="I1002" i="12"/>
  <c r="G1002" i="12"/>
  <c r="E1002" i="12"/>
  <c r="C1002" i="12"/>
  <c r="B1002" i="12"/>
  <c r="L1002" i="12" s="1"/>
  <c r="A1002" i="12"/>
  <c r="I1001" i="12"/>
  <c r="G1001" i="12"/>
  <c r="E1001" i="12"/>
  <c r="C1001" i="12"/>
  <c r="B1001" i="12"/>
  <c r="L1001" i="12" s="1"/>
  <c r="A1001" i="12"/>
  <c r="I1000" i="12"/>
  <c r="G1000" i="12"/>
  <c r="E1000" i="12"/>
  <c r="C1000" i="12"/>
  <c r="B1000" i="12"/>
  <c r="L1000" i="12" s="1"/>
  <c r="A1000" i="12"/>
  <c r="I999" i="12"/>
  <c r="G999" i="12"/>
  <c r="E999" i="12"/>
  <c r="C999" i="12"/>
  <c r="B999" i="12"/>
  <c r="L999" i="12" s="1"/>
  <c r="A999" i="12"/>
  <c r="I998" i="12"/>
  <c r="G998" i="12"/>
  <c r="E998" i="12"/>
  <c r="C998" i="12"/>
  <c r="B998" i="12"/>
  <c r="L998" i="12" s="1"/>
  <c r="A998" i="12"/>
  <c r="I997" i="12"/>
  <c r="G997" i="12"/>
  <c r="E997" i="12"/>
  <c r="C997" i="12"/>
  <c r="B997" i="12"/>
  <c r="L997" i="12" s="1"/>
  <c r="A997" i="12"/>
  <c r="I996" i="12"/>
  <c r="G996" i="12"/>
  <c r="E996" i="12"/>
  <c r="C996" i="12"/>
  <c r="B996" i="12"/>
  <c r="L996" i="12" s="1"/>
  <c r="A996" i="12"/>
  <c r="I995" i="12"/>
  <c r="G995" i="12"/>
  <c r="E995" i="12"/>
  <c r="C995" i="12"/>
  <c r="B995" i="12"/>
  <c r="L995" i="12" s="1"/>
  <c r="A995" i="12"/>
  <c r="I994" i="12"/>
  <c r="G994" i="12"/>
  <c r="E994" i="12"/>
  <c r="C994" i="12"/>
  <c r="B994" i="12"/>
  <c r="L994" i="12" s="1"/>
  <c r="A994" i="12"/>
  <c r="I993" i="12"/>
  <c r="G993" i="12"/>
  <c r="E993" i="12"/>
  <c r="C993" i="12"/>
  <c r="B993" i="12"/>
  <c r="L993" i="12" s="1"/>
  <c r="A993" i="12"/>
  <c r="I992" i="12"/>
  <c r="G992" i="12"/>
  <c r="E992" i="12"/>
  <c r="C992" i="12"/>
  <c r="B992" i="12"/>
  <c r="L992" i="12" s="1"/>
  <c r="A992" i="12"/>
  <c r="I991" i="12"/>
  <c r="G991" i="12"/>
  <c r="E991" i="12"/>
  <c r="C991" i="12"/>
  <c r="B991" i="12"/>
  <c r="L991" i="12" s="1"/>
  <c r="A991" i="12"/>
  <c r="I990" i="12"/>
  <c r="G990" i="12"/>
  <c r="E990" i="12"/>
  <c r="C990" i="12"/>
  <c r="B990" i="12"/>
  <c r="L990" i="12" s="1"/>
  <c r="A990" i="12"/>
  <c r="I989" i="12"/>
  <c r="G989" i="12"/>
  <c r="E989" i="12"/>
  <c r="C989" i="12"/>
  <c r="B989" i="12"/>
  <c r="L989" i="12" s="1"/>
  <c r="A989" i="12"/>
  <c r="I988" i="12"/>
  <c r="G988" i="12"/>
  <c r="E988" i="12"/>
  <c r="C988" i="12"/>
  <c r="B988" i="12"/>
  <c r="L988" i="12" s="1"/>
  <c r="A988" i="12"/>
  <c r="I987" i="12"/>
  <c r="G987" i="12"/>
  <c r="E987" i="12"/>
  <c r="C987" i="12"/>
  <c r="B987" i="12"/>
  <c r="L987" i="12" s="1"/>
  <c r="A987" i="12"/>
  <c r="I986" i="12"/>
  <c r="G986" i="12"/>
  <c r="E986" i="12"/>
  <c r="C986" i="12"/>
  <c r="B986" i="12"/>
  <c r="L986" i="12" s="1"/>
  <c r="A986" i="12"/>
  <c r="I985" i="12"/>
  <c r="G985" i="12"/>
  <c r="E985" i="12"/>
  <c r="C985" i="12"/>
  <c r="B985" i="12"/>
  <c r="L985" i="12" s="1"/>
  <c r="A985" i="12"/>
  <c r="I984" i="12"/>
  <c r="G984" i="12"/>
  <c r="E984" i="12"/>
  <c r="C984" i="12"/>
  <c r="B984" i="12"/>
  <c r="L984" i="12" s="1"/>
  <c r="A984" i="12"/>
  <c r="I983" i="12"/>
  <c r="G983" i="12"/>
  <c r="E983" i="12"/>
  <c r="C983" i="12"/>
  <c r="B983" i="12"/>
  <c r="L983" i="12" s="1"/>
  <c r="A983" i="12"/>
  <c r="I982" i="12"/>
  <c r="G982" i="12"/>
  <c r="E982" i="12"/>
  <c r="C982" i="12"/>
  <c r="B982" i="12"/>
  <c r="L982" i="12" s="1"/>
  <c r="A982" i="12"/>
  <c r="I981" i="12"/>
  <c r="G981" i="12"/>
  <c r="E981" i="12"/>
  <c r="C981" i="12"/>
  <c r="B981" i="12"/>
  <c r="L981" i="12" s="1"/>
  <c r="A981" i="12"/>
  <c r="I980" i="12"/>
  <c r="G980" i="12"/>
  <c r="E980" i="12"/>
  <c r="C980" i="12"/>
  <c r="B980" i="12"/>
  <c r="L980" i="12" s="1"/>
  <c r="A980" i="12"/>
  <c r="I979" i="12"/>
  <c r="G979" i="12"/>
  <c r="E979" i="12"/>
  <c r="C979" i="12"/>
  <c r="B979" i="12"/>
  <c r="L979" i="12" s="1"/>
  <c r="A979" i="12"/>
  <c r="I978" i="12"/>
  <c r="G978" i="12"/>
  <c r="E978" i="12"/>
  <c r="C978" i="12"/>
  <c r="B978" i="12"/>
  <c r="L978" i="12" s="1"/>
  <c r="A978" i="12"/>
  <c r="I977" i="12"/>
  <c r="G977" i="12"/>
  <c r="E977" i="12"/>
  <c r="C977" i="12"/>
  <c r="B977" i="12"/>
  <c r="L977" i="12" s="1"/>
  <c r="A977" i="12"/>
  <c r="I976" i="12"/>
  <c r="G976" i="12"/>
  <c r="E976" i="12"/>
  <c r="C976" i="12"/>
  <c r="B976" i="12"/>
  <c r="L976" i="12" s="1"/>
  <c r="A976" i="12"/>
  <c r="I975" i="12"/>
  <c r="G975" i="12"/>
  <c r="E975" i="12"/>
  <c r="C975" i="12"/>
  <c r="B975" i="12"/>
  <c r="L975" i="12" s="1"/>
  <c r="A975" i="12"/>
  <c r="I974" i="12"/>
  <c r="G974" i="12"/>
  <c r="E974" i="12"/>
  <c r="C974" i="12"/>
  <c r="B974" i="12"/>
  <c r="L974" i="12" s="1"/>
  <c r="A974" i="12"/>
  <c r="I973" i="12"/>
  <c r="G973" i="12"/>
  <c r="E973" i="12"/>
  <c r="C973" i="12"/>
  <c r="B973" i="12"/>
  <c r="L973" i="12" s="1"/>
  <c r="A973" i="12"/>
  <c r="I972" i="12"/>
  <c r="G972" i="12"/>
  <c r="E972" i="12"/>
  <c r="C972" i="12"/>
  <c r="B972" i="12"/>
  <c r="L972" i="12" s="1"/>
  <c r="A972" i="12"/>
  <c r="I971" i="12"/>
  <c r="G971" i="12"/>
  <c r="E971" i="12"/>
  <c r="C971" i="12"/>
  <c r="B971" i="12"/>
  <c r="L971" i="12" s="1"/>
  <c r="A971" i="12"/>
  <c r="I970" i="12"/>
  <c r="G970" i="12"/>
  <c r="E970" i="12"/>
  <c r="C970" i="12"/>
  <c r="B970" i="12"/>
  <c r="L970" i="12" s="1"/>
  <c r="A970" i="12"/>
  <c r="I969" i="12"/>
  <c r="G969" i="12"/>
  <c r="E969" i="12"/>
  <c r="C969" i="12"/>
  <c r="B969" i="12"/>
  <c r="L969" i="12" s="1"/>
  <c r="A969" i="12"/>
  <c r="I968" i="12"/>
  <c r="G968" i="12"/>
  <c r="E968" i="12"/>
  <c r="C968" i="12"/>
  <c r="B968" i="12"/>
  <c r="L968" i="12" s="1"/>
  <c r="A968" i="12"/>
  <c r="I967" i="12"/>
  <c r="G967" i="12"/>
  <c r="E967" i="12"/>
  <c r="C967" i="12"/>
  <c r="B967" i="12"/>
  <c r="L967" i="12" s="1"/>
  <c r="A967" i="12"/>
  <c r="I966" i="12"/>
  <c r="G966" i="12"/>
  <c r="E966" i="12"/>
  <c r="C966" i="12"/>
  <c r="B966" i="12"/>
  <c r="L966" i="12" s="1"/>
  <c r="A966" i="12"/>
  <c r="I965" i="12"/>
  <c r="G965" i="12"/>
  <c r="E965" i="12"/>
  <c r="C965" i="12"/>
  <c r="B965" i="12"/>
  <c r="L965" i="12" s="1"/>
  <c r="A965" i="12"/>
  <c r="I964" i="12"/>
  <c r="G964" i="12"/>
  <c r="E964" i="12"/>
  <c r="C964" i="12"/>
  <c r="B964" i="12"/>
  <c r="L964" i="12" s="1"/>
  <c r="A964" i="12"/>
  <c r="I963" i="12"/>
  <c r="G963" i="12"/>
  <c r="E963" i="12"/>
  <c r="C963" i="12"/>
  <c r="B963" i="12"/>
  <c r="L963" i="12" s="1"/>
  <c r="A963" i="12"/>
  <c r="I962" i="12"/>
  <c r="G962" i="12"/>
  <c r="E962" i="12"/>
  <c r="C962" i="12"/>
  <c r="B962" i="12"/>
  <c r="L962" i="12" s="1"/>
  <c r="A962" i="12"/>
  <c r="I961" i="12"/>
  <c r="G961" i="12"/>
  <c r="E961" i="12"/>
  <c r="C961" i="12"/>
  <c r="B961" i="12"/>
  <c r="L961" i="12" s="1"/>
  <c r="A961" i="12"/>
  <c r="I960" i="12"/>
  <c r="G960" i="12"/>
  <c r="E960" i="12"/>
  <c r="C960" i="12"/>
  <c r="B960" i="12"/>
  <c r="L960" i="12" s="1"/>
  <c r="A960" i="12"/>
  <c r="I959" i="12"/>
  <c r="G959" i="12"/>
  <c r="E959" i="12"/>
  <c r="C959" i="12"/>
  <c r="B959" i="12"/>
  <c r="L959" i="12" s="1"/>
  <c r="A959" i="12"/>
  <c r="I958" i="12"/>
  <c r="G958" i="12"/>
  <c r="E958" i="12"/>
  <c r="C958" i="12"/>
  <c r="B958" i="12"/>
  <c r="L958" i="12" s="1"/>
  <c r="A958" i="12"/>
  <c r="I957" i="12"/>
  <c r="G957" i="12"/>
  <c r="E957" i="12"/>
  <c r="C957" i="12"/>
  <c r="B957" i="12"/>
  <c r="L957" i="12" s="1"/>
  <c r="A957" i="12"/>
  <c r="I956" i="12"/>
  <c r="G956" i="12"/>
  <c r="E956" i="12"/>
  <c r="C956" i="12"/>
  <c r="B956" i="12"/>
  <c r="L956" i="12" s="1"/>
  <c r="A956" i="12"/>
  <c r="I955" i="12"/>
  <c r="G955" i="12"/>
  <c r="E955" i="12"/>
  <c r="C955" i="12"/>
  <c r="B955" i="12"/>
  <c r="L955" i="12" s="1"/>
  <c r="A955" i="12"/>
  <c r="I954" i="12"/>
  <c r="G954" i="12"/>
  <c r="E954" i="12"/>
  <c r="C954" i="12"/>
  <c r="B954" i="12"/>
  <c r="L954" i="12" s="1"/>
  <c r="A954" i="12"/>
  <c r="I953" i="12"/>
  <c r="G953" i="12"/>
  <c r="E953" i="12"/>
  <c r="C953" i="12"/>
  <c r="B953" i="12"/>
  <c r="L953" i="12" s="1"/>
  <c r="A953" i="12"/>
  <c r="I952" i="12"/>
  <c r="G952" i="12"/>
  <c r="E952" i="12"/>
  <c r="C952" i="12"/>
  <c r="B952" i="12"/>
  <c r="L952" i="12" s="1"/>
  <c r="A952" i="12"/>
  <c r="I951" i="12"/>
  <c r="G951" i="12"/>
  <c r="E951" i="12"/>
  <c r="C951" i="12"/>
  <c r="B951" i="12"/>
  <c r="L951" i="12" s="1"/>
  <c r="A951" i="12"/>
  <c r="I950" i="12"/>
  <c r="G950" i="12"/>
  <c r="E950" i="12"/>
  <c r="C950" i="12"/>
  <c r="B950" i="12"/>
  <c r="L950" i="12" s="1"/>
  <c r="A950" i="12"/>
  <c r="I949" i="12"/>
  <c r="G949" i="12"/>
  <c r="E949" i="12"/>
  <c r="C949" i="12"/>
  <c r="B949" i="12"/>
  <c r="L949" i="12" s="1"/>
  <c r="A949" i="12"/>
  <c r="I948" i="12"/>
  <c r="G948" i="12"/>
  <c r="E948" i="12"/>
  <c r="C948" i="12"/>
  <c r="B948" i="12"/>
  <c r="L948" i="12" s="1"/>
  <c r="A948" i="12"/>
  <c r="I947" i="12"/>
  <c r="G947" i="12"/>
  <c r="E947" i="12"/>
  <c r="C947" i="12"/>
  <c r="B947" i="12"/>
  <c r="L947" i="12" s="1"/>
  <c r="A947" i="12"/>
  <c r="I946" i="12"/>
  <c r="G946" i="12"/>
  <c r="E946" i="12"/>
  <c r="C946" i="12"/>
  <c r="B946" i="12"/>
  <c r="L946" i="12" s="1"/>
  <c r="A946" i="12"/>
  <c r="I945" i="12"/>
  <c r="G945" i="12"/>
  <c r="E945" i="12"/>
  <c r="C945" i="12"/>
  <c r="B945" i="12"/>
  <c r="L945" i="12" s="1"/>
  <c r="A945" i="12"/>
  <c r="I944" i="12"/>
  <c r="G944" i="12"/>
  <c r="E944" i="12"/>
  <c r="C944" i="12"/>
  <c r="B944" i="12"/>
  <c r="L944" i="12" s="1"/>
  <c r="A944" i="12"/>
  <c r="I943" i="12"/>
  <c r="G943" i="12"/>
  <c r="E943" i="12"/>
  <c r="C943" i="12"/>
  <c r="B943" i="12"/>
  <c r="L943" i="12" s="1"/>
  <c r="A943" i="12"/>
  <c r="C942" i="12"/>
  <c r="B942" i="12"/>
  <c r="A942" i="12"/>
  <c r="C941" i="12"/>
  <c r="B941" i="12"/>
  <c r="A941" i="12"/>
  <c r="C940" i="12"/>
  <c r="B940" i="12"/>
  <c r="A940" i="12"/>
  <c r="C939" i="12"/>
  <c r="B939" i="12"/>
  <c r="A939" i="12"/>
  <c r="C938" i="12"/>
  <c r="B938" i="12"/>
  <c r="A938" i="12"/>
  <c r="C937" i="12"/>
  <c r="B937" i="12"/>
  <c r="A937" i="12"/>
  <c r="C936" i="12"/>
  <c r="B936" i="12"/>
  <c r="A936" i="12"/>
  <c r="C935" i="12"/>
  <c r="B935" i="12"/>
  <c r="A935" i="12"/>
  <c r="C934" i="12"/>
  <c r="B934" i="12"/>
  <c r="A934" i="12"/>
  <c r="C933" i="12"/>
  <c r="B933" i="12"/>
  <c r="A933" i="12"/>
  <c r="C932" i="12"/>
  <c r="B932" i="12"/>
  <c r="A932" i="12"/>
  <c r="C931" i="12"/>
  <c r="B931" i="12"/>
  <c r="A931" i="12"/>
  <c r="C930" i="12"/>
  <c r="B930" i="12"/>
  <c r="A930" i="12"/>
  <c r="C929" i="12"/>
  <c r="B929" i="12"/>
  <c r="A929" i="12"/>
  <c r="C928" i="12"/>
  <c r="B928" i="12"/>
  <c r="A928" i="12"/>
  <c r="C927" i="12"/>
  <c r="B927" i="12"/>
  <c r="A927" i="12"/>
  <c r="C926" i="12"/>
  <c r="B926" i="12"/>
  <c r="A926" i="12"/>
  <c r="C925" i="12"/>
  <c r="B925" i="12"/>
  <c r="A925" i="12"/>
  <c r="C924" i="12"/>
  <c r="B924" i="12"/>
  <c r="A924" i="12"/>
  <c r="C923" i="12"/>
  <c r="B923" i="12"/>
  <c r="A923" i="12"/>
  <c r="C922" i="12"/>
  <c r="B922" i="12"/>
  <c r="A922" i="12"/>
  <c r="C921" i="12"/>
  <c r="B921" i="12"/>
  <c r="A921" i="12"/>
  <c r="C920" i="12"/>
  <c r="B920" i="12"/>
  <c r="A920" i="12"/>
  <c r="C919" i="12"/>
  <c r="B919" i="12"/>
  <c r="A919" i="12"/>
  <c r="C918" i="12"/>
  <c r="B918" i="12"/>
  <c r="A918" i="12"/>
  <c r="C917" i="12"/>
  <c r="B917" i="12"/>
  <c r="A917" i="12"/>
  <c r="C916" i="12"/>
  <c r="B916" i="12"/>
  <c r="A916" i="12"/>
  <c r="C915" i="12"/>
  <c r="B915" i="12"/>
  <c r="A915" i="12"/>
  <c r="C914" i="12"/>
  <c r="B914" i="12"/>
  <c r="A914" i="12"/>
  <c r="C913" i="12"/>
  <c r="B913" i="12"/>
  <c r="A913" i="12"/>
  <c r="C912" i="12"/>
  <c r="B912" i="12"/>
  <c r="A912" i="12"/>
  <c r="C911" i="12"/>
  <c r="B911" i="12"/>
  <c r="A911" i="12"/>
  <c r="C910" i="12"/>
  <c r="B910" i="12"/>
  <c r="A910" i="12"/>
  <c r="C909" i="12"/>
  <c r="B909" i="12"/>
  <c r="A909" i="12"/>
  <c r="C908" i="12"/>
  <c r="B908" i="12"/>
  <c r="A908" i="12"/>
  <c r="C907" i="12"/>
  <c r="B907" i="12"/>
  <c r="A907" i="12"/>
  <c r="C906" i="12"/>
  <c r="B906" i="12"/>
  <c r="A906" i="12"/>
  <c r="C905" i="12"/>
  <c r="B905" i="12"/>
  <c r="A905" i="12"/>
  <c r="C904" i="12"/>
  <c r="B904" i="12"/>
  <c r="A904" i="12"/>
  <c r="C903" i="12"/>
  <c r="B903" i="12"/>
  <c r="A903" i="12"/>
  <c r="C902" i="12"/>
  <c r="B902" i="12"/>
  <c r="A902" i="12"/>
  <c r="C901" i="12"/>
  <c r="B901" i="12"/>
  <c r="A901" i="12"/>
  <c r="C900" i="12"/>
  <c r="B900" i="12"/>
  <c r="A900" i="12"/>
  <c r="C899" i="12"/>
  <c r="B899" i="12"/>
  <c r="A899" i="12"/>
  <c r="C898" i="12"/>
  <c r="B898" i="12"/>
  <c r="A898" i="12"/>
  <c r="C897" i="12"/>
  <c r="B897" i="12"/>
  <c r="A897" i="12"/>
  <c r="C896" i="12"/>
  <c r="B896" i="12"/>
  <c r="A896" i="12"/>
  <c r="C895" i="12"/>
  <c r="B895" i="12"/>
  <c r="A895" i="12"/>
  <c r="C894" i="12"/>
  <c r="B894" i="12"/>
  <c r="A894" i="12"/>
  <c r="C893" i="12"/>
  <c r="B893" i="12"/>
  <c r="A893" i="12"/>
  <c r="C892" i="12"/>
  <c r="B892" i="12"/>
  <c r="A892" i="12"/>
  <c r="C891" i="12"/>
  <c r="B891" i="12"/>
  <c r="A891" i="12"/>
  <c r="C890" i="12"/>
  <c r="B890" i="12"/>
  <c r="A890" i="12"/>
  <c r="C889" i="12"/>
  <c r="B889" i="12"/>
  <c r="A889" i="12"/>
  <c r="C888" i="12"/>
  <c r="B888" i="12"/>
  <c r="A888" i="12"/>
  <c r="C887" i="12"/>
  <c r="B887" i="12"/>
  <c r="A887" i="12"/>
  <c r="C886" i="12"/>
  <c r="B886" i="12"/>
  <c r="A886" i="12"/>
  <c r="C885" i="12"/>
  <c r="B885" i="12"/>
  <c r="A885" i="12"/>
  <c r="C884" i="12"/>
  <c r="B884" i="12"/>
  <c r="A884" i="12"/>
  <c r="C883" i="12"/>
  <c r="B883" i="12"/>
  <c r="A883" i="12"/>
  <c r="C882" i="12"/>
  <c r="B882" i="12"/>
  <c r="A882" i="12"/>
  <c r="C881" i="12"/>
  <c r="B881" i="12"/>
  <c r="A881" i="12"/>
  <c r="C880" i="12"/>
  <c r="B880" i="12"/>
  <c r="A880" i="12"/>
  <c r="C879" i="12"/>
  <c r="B879" i="12"/>
  <c r="A879" i="12"/>
  <c r="C878" i="12"/>
  <c r="B878" i="12"/>
  <c r="A878" i="12"/>
  <c r="C877" i="12"/>
  <c r="B877" i="12"/>
  <c r="A877" i="12"/>
  <c r="C876" i="12"/>
  <c r="B876" i="12"/>
  <c r="A876" i="12"/>
  <c r="C875" i="12"/>
  <c r="B875" i="12"/>
  <c r="A875" i="12"/>
  <c r="C874" i="12"/>
  <c r="B874" i="12"/>
  <c r="A874" i="12"/>
  <c r="C873" i="12"/>
  <c r="B873" i="12"/>
  <c r="A873" i="12"/>
  <c r="C872" i="12"/>
  <c r="B872" i="12"/>
  <c r="A872" i="12"/>
  <c r="C871" i="12"/>
  <c r="B871" i="12"/>
  <c r="A871" i="12"/>
  <c r="C870" i="12"/>
  <c r="B870" i="12"/>
  <c r="A870" i="12"/>
  <c r="C869" i="12"/>
  <c r="B869" i="12"/>
  <c r="A869" i="12"/>
  <c r="C868" i="12"/>
  <c r="B868" i="12"/>
  <c r="A868" i="12"/>
  <c r="C867" i="12"/>
  <c r="B867" i="12"/>
  <c r="A867" i="12"/>
  <c r="C866" i="12"/>
  <c r="B866" i="12"/>
  <c r="A866" i="12"/>
  <c r="C865" i="12"/>
  <c r="B865" i="12"/>
  <c r="A865" i="12"/>
  <c r="C864" i="12"/>
  <c r="B864" i="12"/>
  <c r="A864" i="12"/>
  <c r="C863" i="12"/>
  <c r="B863" i="12"/>
  <c r="A863" i="12"/>
  <c r="C862" i="12"/>
  <c r="B862" i="12"/>
  <c r="A862" i="12"/>
  <c r="C861" i="12"/>
  <c r="B861" i="12"/>
  <c r="A861" i="12"/>
  <c r="C860" i="12"/>
  <c r="B860" i="12"/>
  <c r="A860" i="12"/>
  <c r="C859" i="12"/>
  <c r="B859" i="12"/>
  <c r="A859" i="12"/>
  <c r="C858" i="12"/>
  <c r="B858" i="12"/>
  <c r="A858" i="12"/>
  <c r="C857" i="12"/>
  <c r="B857" i="12"/>
  <c r="A857" i="12"/>
  <c r="C856" i="12"/>
  <c r="B856" i="12"/>
  <c r="A856" i="12"/>
  <c r="C855" i="12"/>
  <c r="B855" i="12"/>
  <c r="A855" i="12"/>
  <c r="C854" i="12"/>
  <c r="B854" i="12"/>
  <c r="A854" i="12"/>
  <c r="C853" i="12"/>
  <c r="B853" i="12"/>
  <c r="A853" i="12"/>
  <c r="C852" i="12"/>
  <c r="B852" i="12"/>
  <c r="A852" i="12"/>
  <c r="C851" i="12"/>
  <c r="B851" i="12"/>
  <c r="A851" i="12"/>
  <c r="C850" i="12"/>
  <c r="B850" i="12"/>
  <c r="A850" i="12"/>
  <c r="C849" i="12"/>
  <c r="B849" i="12"/>
  <c r="A849" i="12"/>
  <c r="C848" i="12"/>
  <c r="B848" i="12"/>
  <c r="A848" i="12"/>
  <c r="C847" i="12"/>
  <c r="B847" i="12"/>
  <c r="A847" i="12"/>
  <c r="C846" i="12"/>
  <c r="B846" i="12"/>
  <c r="A846" i="12"/>
  <c r="C845" i="12"/>
  <c r="B845" i="12"/>
  <c r="A845" i="12"/>
  <c r="C844" i="12"/>
  <c r="B844" i="12"/>
  <c r="A844" i="12"/>
  <c r="C843" i="12"/>
  <c r="B843" i="12"/>
  <c r="A843" i="12"/>
  <c r="C842" i="12"/>
  <c r="B842" i="12"/>
  <c r="A842" i="12"/>
  <c r="C841" i="12"/>
  <c r="B841" i="12"/>
  <c r="A841" i="12"/>
  <c r="C840" i="12"/>
  <c r="B840" i="12"/>
  <c r="A840" i="12"/>
  <c r="C839" i="12"/>
  <c r="B839" i="12"/>
  <c r="A839" i="12"/>
  <c r="C838" i="12"/>
  <c r="B838" i="12"/>
  <c r="A838" i="12"/>
  <c r="C837" i="12"/>
  <c r="B837" i="12"/>
  <c r="A837" i="12"/>
  <c r="C836" i="12"/>
  <c r="B836" i="12"/>
  <c r="A836" i="12"/>
  <c r="C835" i="12"/>
  <c r="B835" i="12"/>
  <c r="A835" i="12"/>
  <c r="C834" i="12"/>
  <c r="B834" i="12"/>
  <c r="A834" i="12"/>
  <c r="C833" i="12"/>
  <c r="B833" i="12"/>
  <c r="A833" i="12"/>
  <c r="C832" i="12"/>
  <c r="B832" i="12"/>
  <c r="A832" i="12"/>
  <c r="C831" i="12"/>
  <c r="B831" i="12"/>
  <c r="A831" i="12"/>
  <c r="C830" i="12"/>
  <c r="B830" i="12"/>
  <c r="A830" i="12"/>
  <c r="C829" i="12"/>
  <c r="B829" i="12"/>
  <c r="A829" i="12"/>
  <c r="C828" i="12"/>
  <c r="B828" i="12"/>
  <c r="A828" i="12"/>
  <c r="C827" i="12"/>
  <c r="B827" i="12"/>
  <c r="A827" i="12"/>
  <c r="C826" i="12"/>
  <c r="B826" i="12"/>
  <c r="A826" i="12"/>
  <c r="C825" i="12"/>
  <c r="B825" i="12"/>
  <c r="A825" i="12"/>
  <c r="C824" i="12"/>
  <c r="B824" i="12"/>
  <c r="A824" i="12"/>
  <c r="C823" i="12"/>
  <c r="B823" i="12"/>
  <c r="A823" i="12"/>
  <c r="C822" i="12"/>
  <c r="B822" i="12"/>
  <c r="A822" i="12"/>
  <c r="C821" i="12"/>
  <c r="B821" i="12"/>
  <c r="A821" i="12"/>
  <c r="C820" i="12"/>
  <c r="B820" i="12"/>
  <c r="A820" i="12"/>
  <c r="C819" i="12"/>
  <c r="B819" i="12"/>
  <c r="A819" i="12"/>
  <c r="C818" i="12"/>
  <c r="B818" i="12"/>
  <c r="A818" i="12"/>
  <c r="C817" i="12"/>
  <c r="B817" i="12"/>
  <c r="A817" i="12"/>
  <c r="C816" i="12"/>
  <c r="B816" i="12"/>
  <c r="A816" i="12"/>
  <c r="C815" i="12"/>
  <c r="B815" i="12"/>
  <c r="A815" i="12"/>
  <c r="C814" i="12"/>
  <c r="B814" i="12"/>
  <c r="A814" i="12"/>
  <c r="C813" i="12"/>
  <c r="B813" i="12"/>
  <c r="A813" i="12"/>
  <c r="C812" i="12"/>
  <c r="B812" i="12"/>
  <c r="A812" i="12"/>
  <c r="C811" i="12"/>
  <c r="B811" i="12"/>
  <c r="A811" i="12"/>
  <c r="C810" i="12"/>
  <c r="B810" i="12"/>
  <c r="A810" i="12"/>
  <c r="C809" i="12"/>
  <c r="B809" i="12"/>
  <c r="A809" i="12"/>
  <c r="C808" i="12"/>
  <c r="B808" i="12"/>
  <c r="A808" i="12"/>
  <c r="C807" i="12"/>
  <c r="B807" i="12"/>
  <c r="A807" i="12"/>
  <c r="C806" i="12"/>
  <c r="B806" i="12"/>
  <c r="A806" i="12"/>
  <c r="C805" i="12"/>
  <c r="B805" i="12"/>
  <c r="A805" i="12"/>
  <c r="C804" i="12"/>
  <c r="B804" i="12"/>
  <c r="A804" i="12"/>
  <c r="C803" i="12"/>
  <c r="B803" i="12"/>
  <c r="A803" i="12"/>
  <c r="C802" i="12"/>
  <c r="B802" i="12"/>
  <c r="A802" i="12"/>
  <c r="C801" i="12"/>
  <c r="B801" i="12"/>
  <c r="A801" i="12"/>
  <c r="C800" i="12"/>
  <c r="B800" i="12"/>
  <c r="A800" i="12"/>
  <c r="C799" i="12"/>
  <c r="B799" i="12"/>
  <c r="A799" i="12"/>
  <c r="C798" i="12"/>
  <c r="B798" i="12"/>
  <c r="A798" i="12"/>
  <c r="C797" i="12"/>
  <c r="B797" i="12"/>
  <c r="A797" i="12"/>
  <c r="C796" i="12"/>
  <c r="B796" i="12"/>
  <c r="A796" i="12"/>
  <c r="C795" i="12"/>
  <c r="B795" i="12"/>
  <c r="A795" i="12"/>
  <c r="C794" i="12"/>
  <c r="B794" i="12"/>
  <c r="A794" i="12"/>
  <c r="C793" i="12"/>
  <c r="B793" i="12"/>
  <c r="A793" i="12"/>
  <c r="C792" i="12"/>
  <c r="B792" i="12"/>
  <c r="A792" i="12"/>
  <c r="C791" i="12"/>
  <c r="B791" i="12"/>
  <c r="A791" i="12"/>
  <c r="C790" i="12"/>
  <c r="B790" i="12"/>
  <c r="A790" i="12"/>
  <c r="C789" i="12"/>
  <c r="B789" i="12"/>
  <c r="A789" i="12"/>
  <c r="C788" i="12"/>
  <c r="B788" i="12"/>
  <c r="A788" i="12"/>
  <c r="C787" i="12"/>
  <c r="B787" i="12"/>
  <c r="A787" i="12"/>
  <c r="C786" i="12"/>
  <c r="B786" i="12"/>
  <c r="A786" i="12"/>
  <c r="C785" i="12"/>
  <c r="B785" i="12"/>
  <c r="A785" i="12"/>
  <c r="C784" i="12"/>
  <c r="B784" i="12"/>
  <c r="A784" i="12"/>
  <c r="C783" i="12"/>
  <c r="B783" i="12"/>
  <c r="A783" i="12"/>
  <c r="C782" i="12"/>
  <c r="B782" i="12"/>
  <c r="A782" i="12"/>
  <c r="C781" i="12"/>
  <c r="B781" i="12"/>
  <c r="A781" i="12"/>
  <c r="C780" i="12"/>
  <c r="B780" i="12"/>
  <c r="A780" i="12"/>
  <c r="C779" i="12"/>
  <c r="B779" i="12"/>
  <c r="A779" i="12"/>
  <c r="C778" i="12"/>
  <c r="B778" i="12"/>
  <c r="A778" i="12"/>
  <c r="C777" i="12"/>
  <c r="B777" i="12"/>
  <c r="A777" i="12"/>
  <c r="C776" i="12"/>
  <c r="B776" i="12"/>
  <c r="A776" i="12"/>
  <c r="C775" i="12"/>
  <c r="B775" i="12"/>
  <c r="A775" i="12"/>
  <c r="C774" i="12"/>
  <c r="B774" i="12"/>
  <c r="A774" i="12"/>
  <c r="C773" i="12"/>
  <c r="B773" i="12"/>
  <c r="A773" i="12"/>
  <c r="C772" i="12"/>
  <c r="B772" i="12"/>
  <c r="A772" i="12"/>
  <c r="C771" i="12"/>
  <c r="B771" i="12"/>
  <c r="A771" i="12"/>
  <c r="C770" i="12"/>
  <c r="B770" i="12"/>
  <c r="A770" i="12"/>
  <c r="C769" i="12"/>
  <c r="B769" i="12"/>
  <c r="A769" i="12"/>
  <c r="C768" i="12"/>
  <c r="B768" i="12"/>
  <c r="A768" i="12"/>
  <c r="C767" i="12"/>
  <c r="B767" i="12"/>
  <c r="A767" i="12"/>
  <c r="C766" i="12"/>
  <c r="B766" i="12"/>
  <c r="A766" i="12"/>
  <c r="C765" i="12"/>
  <c r="B765" i="12"/>
  <c r="A765" i="12"/>
  <c r="C764" i="12"/>
  <c r="B764" i="12"/>
  <c r="A764" i="12"/>
  <c r="C763" i="12"/>
  <c r="B763" i="12"/>
  <c r="A763" i="12"/>
  <c r="C762" i="12"/>
  <c r="B762" i="12"/>
  <c r="A762" i="12"/>
  <c r="C761" i="12"/>
  <c r="B761" i="12"/>
  <c r="A761" i="12"/>
  <c r="C760" i="12"/>
  <c r="B760" i="12"/>
  <c r="A760" i="12"/>
  <c r="C759" i="12"/>
  <c r="B759" i="12"/>
  <c r="A759" i="12"/>
  <c r="C758" i="12"/>
  <c r="B758" i="12"/>
  <c r="A758" i="12"/>
  <c r="C757" i="12"/>
  <c r="B757" i="12"/>
  <c r="A757" i="12"/>
  <c r="C756" i="12"/>
  <c r="B756" i="12"/>
  <c r="A756" i="12"/>
  <c r="C755" i="12"/>
  <c r="B755" i="12"/>
  <c r="A755" i="12"/>
  <c r="C754" i="12"/>
  <c r="B754" i="12"/>
  <c r="A754" i="12"/>
  <c r="C753" i="12"/>
  <c r="B753" i="12"/>
  <c r="A753" i="12"/>
  <c r="C752" i="12"/>
  <c r="B752" i="12"/>
  <c r="A752" i="12"/>
  <c r="C751" i="12"/>
  <c r="B751" i="12"/>
  <c r="A751" i="12"/>
  <c r="C750" i="12"/>
  <c r="B750" i="12"/>
  <c r="A750" i="12"/>
  <c r="C749" i="12"/>
  <c r="B749" i="12"/>
  <c r="A749" i="12"/>
  <c r="C748" i="12"/>
  <c r="B748" i="12"/>
  <c r="A748" i="12"/>
  <c r="C747" i="12"/>
  <c r="B747" i="12"/>
  <c r="A747" i="12"/>
  <c r="C746" i="12"/>
  <c r="B746" i="12"/>
  <c r="A746" i="12"/>
  <c r="C745" i="12"/>
  <c r="B745" i="12"/>
  <c r="A745" i="12"/>
  <c r="C744" i="12"/>
  <c r="B744" i="12"/>
  <c r="A744" i="12"/>
  <c r="C743" i="12"/>
  <c r="B743" i="12"/>
  <c r="A743" i="12"/>
  <c r="C742" i="12"/>
  <c r="B742" i="12"/>
  <c r="A742" i="12"/>
  <c r="C741" i="12"/>
  <c r="B741" i="12"/>
  <c r="A741" i="12"/>
  <c r="C740" i="12"/>
  <c r="B740" i="12"/>
  <c r="A740" i="12"/>
  <c r="C739" i="12"/>
  <c r="B739" i="12"/>
  <c r="A739" i="12"/>
  <c r="C738" i="12"/>
  <c r="B738" i="12"/>
  <c r="A738" i="12"/>
  <c r="C737" i="12"/>
  <c r="B737" i="12"/>
  <c r="A737" i="12"/>
  <c r="C736" i="12"/>
  <c r="B736" i="12"/>
  <c r="A736" i="12"/>
  <c r="C735" i="12"/>
  <c r="B735" i="12"/>
  <c r="A735" i="12"/>
  <c r="C734" i="12"/>
  <c r="B734" i="12"/>
  <c r="A734" i="12"/>
  <c r="C733" i="12"/>
  <c r="B733" i="12"/>
  <c r="A733" i="12"/>
  <c r="C732" i="12"/>
  <c r="B732" i="12"/>
  <c r="A732" i="12"/>
  <c r="C731" i="12"/>
  <c r="B731" i="12"/>
  <c r="A731" i="12"/>
  <c r="C730" i="12"/>
  <c r="B730" i="12"/>
  <c r="A730" i="12"/>
  <c r="C729" i="12"/>
  <c r="B729" i="12"/>
  <c r="A729" i="12"/>
  <c r="C728" i="12"/>
  <c r="B728" i="12"/>
  <c r="A728" i="12"/>
  <c r="C727" i="12"/>
  <c r="B727" i="12"/>
  <c r="A727" i="12"/>
  <c r="C726" i="12"/>
  <c r="B726" i="12"/>
  <c r="A726" i="12"/>
  <c r="C725" i="12"/>
  <c r="B725" i="12"/>
  <c r="A725" i="12"/>
  <c r="C724" i="12"/>
  <c r="B724" i="12"/>
  <c r="A724" i="12"/>
  <c r="C723" i="12"/>
  <c r="B723" i="12"/>
  <c r="A723" i="12"/>
  <c r="C722" i="12"/>
  <c r="B722" i="12"/>
  <c r="A722" i="12"/>
  <c r="C721" i="12"/>
  <c r="B721" i="12"/>
  <c r="A721" i="12"/>
  <c r="C720" i="12"/>
  <c r="B720" i="12"/>
  <c r="A720" i="12"/>
  <c r="C719" i="12"/>
  <c r="B719" i="12"/>
  <c r="A719" i="12"/>
  <c r="C718" i="12"/>
  <c r="B718" i="12"/>
  <c r="A718" i="12"/>
  <c r="C717" i="12"/>
  <c r="B717" i="12"/>
  <c r="A717" i="12"/>
  <c r="C716" i="12"/>
  <c r="B716" i="12"/>
  <c r="A716" i="12"/>
  <c r="C715" i="12"/>
  <c r="B715" i="12"/>
  <c r="A715" i="12"/>
  <c r="C714" i="12"/>
  <c r="B714" i="12"/>
  <c r="A714" i="12"/>
  <c r="C713" i="12"/>
  <c r="B713" i="12"/>
  <c r="A713" i="12"/>
  <c r="C712" i="12"/>
  <c r="B712" i="12"/>
  <c r="A712" i="12"/>
  <c r="C711" i="12"/>
  <c r="B711" i="12"/>
  <c r="A711" i="12"/>
  <c r="C710" i="12"/>
  <c r="B710" i="12"/>
  <c r="A710" i="12"/>
  <c r="C709" i="12"/>
  <c r="B709" i="12"/>
  <c r="A709" i="12"/>
  <c r="C708" i="12"/>
  <c r="B708" i="12"/>
  <c r="A708" i="12"/>
  <c r="C707" i="12"/>
  <c r="B707" i="12"/>
  <c r="A707" i="12"/>
  <c r="C706" i="12"/>
  <c r="B706" i="12"/>
  <c r="A706" i="12"/>
  <c r="C705" i="12"/>
  <c r="B705" i="12"/>
  <c r="A705" i="12"/>
  <c r="C704" i="12"/>
  <c r="B704" i="12"/>
  <c r="A704" i="12"/>
  <c r="C703" i="12"/>
  <c r="B703" i="12"/>
  <c r="A703" i="12"/>
  <c r="C702" i="12"/>
  <c r="B702" i="12"/>
  <c r="A702" i="12"/>
  <c r="C701" i="12"/>
  <c r="B701" i="12"/>
  <c r="A701" i="12"/>
  <c r="C700" i="12"/>
  <c r="B700" i="12"/>
  <c r="A700" i="12"/>
  <c r="C699" i="12"/>
  <c r="B699" i="12"/>
  <c r="A699" i="12"/>
  <c r="C698" i="12"/>
  <c r="B698" i="12"/>
  <c r="A698" i="12"/>
  <c r="C697" i="12"/>
  <c r="B697" i="12"/>
  <c r="A697" i="12"/>
  <c r="C696" i="12"/>
  <c r="B696" i="12"/>
  <c r="A696" i="12"/>
  <c r="C695" i="12"/>
  <c r="B695" i="12"/>
  <c r="A695" i="12"/>
  <c r="C694" i="12"/>
  <c r="B694" i="12"/>
  <c r="A694" i="12"/>
  <c r="C693" i="12"/>
  <c r="B693" i="12"/>
  <c r="A693" i="12"/>
  <c r="C692" i="12"/>
  <c r="B692" i="12"/>
  <c r="A692" i="12"/>
  <c r="C691" i="12"/>
  <c r="B691" i="12"/>
  <c r="A691" i="12"/>
  <c r="C690" i="12"/>
  <c r="B690" i="12"/>
  <c r="A690" i="12"/>
  <c r="C689" i="12"/>
  <c r="B689" i="12"/>
  <c r="A689" i="12"/>
  <c r="C688" i="12"/>
  <c r="B688" i="12"/>
  <c r="A688" i="12"/>
  <c r="C687" i="12"/>
  <c r="B687" i="12"/>
  <c r="A687" i="12"/>
  <c r="C686" i="12"/>
  <c r="B686" i="12"/>
  <c r="A686" i="12"/>
  <c r="C685" i="12"/>
  <c r="B685" i="12"/>
  <c r="A685" i="12"/>
  <c r="C684" i="12"/>
  <c r="B684" i="12"/>
  <c r="A684" i="12"/>
  <c r="C683" i="12"/>
  <c r="B683" i="12"/>
  <c r="A683" i="12"/>
  <c r="C682" i="12"/>
  <c r="B682" i="12"/>
  <c r="A682" i="12"/>
  <c r="C681" i="12"/>
  <c r="B681" i="12"/>
  <c r="A681" i="12"/>
  <c r="C680" i="12"/>
  <c r="B680" i="12"/>
  <c r="A680" i="12"/>
  <c r="C679" i="12"/>
  <c r="B679" i="12"/>
  <c r="A679" i="12"/>
  <c r="C678" i="12"/>
  <c r="B678" i="12"/>
  <c r="A678" i="12"/>
  <c r="C677" i="12"/>
  <c r="B677" i="12"/>
  <c r="A677" i="12"/>
  <c r="C676" i="12"/>
  <c r="B676" i="12"/>
  <c r="A676" i="12"/>
  <c r="C675" i="12"/>
  <c r="B675" i="12"/>
  <c r="A675" i="12"/>
  <c r="C674" i="12"/>
  <c r="B674" i="12"/>
  <c r="A674" i="12"/>
  <c r="C673" i="12"/>
  <c r="B673" i="12"/>
  <c r="A673" i="12"/>
  <c r="C672" i="12"/>
  <c r="B672" i="12"/>
  <c r="A672" i="12"/>
  <c r="C671" i="12"/>
  <c r="B671" i="12"/>
  <c r="A671" i="12"/>
  <c r="C670" i="12"/>
  <c r="B670" i="12"/>
  <c r="A670" i="12"/>
  <c r="C669" i="12"/>
  <c r="B669" i="12"/>
  <c r="A669" i="12"/>
  <c r="C668" i="12"/>
  <c r="B668" i="12"/>
  <c r="A668" i="12"/>
  <c r="C667" i="12"/>
  <c r="B667" i="12"/>
  <c r="A667" i="12"/>
  <c r="C666" i="12"/>
  <c r="B666" i="12"/>
  <c r="A666" i="12"/>
  <c r="C665" i="12"/>
  <c r="B665" i="12"/>
  <c r="A665" i="12"/>
  <c r="C664" i="12"/>
  <c r="B664" i="12"/>
  <c r="A664" i="12"/>
  <c r="C663" i="12"/>
  <c r="B663" i="12"/>
  <c r="A663" i="12"/>
  <c r="C662" i="12"/>
  <c r="B662" i="12"/>
  <c r="A662" i="12"/>
  <c r="C661" i="12"/>
  <c r="B661" i="12"/>
  <c r="A661" i="12"/>
  <c r="C660" i="12"/>
  <c r="B660" i="12"/>
  <c r="A660" i="12"/>
  <c r="C659" i="12"/>
  <c r="B659" i="12"/>
  <c r="A659" i="12"/>
  <c r="C658" i="12"/>
  <c r="B658" i="12"/>
  <c r="A658" i="12"/>
  <c r="C657" i="12"/>
  <c r="B657" i="12"/>
  <c r="A657" i="12"/>
  <c r="C656" i="12"/>
  <c r="B656" i="12"/>
  <c r="A656" i="12"/>
  <c r="C655" i="12"/>
  <c r="B655" i="12"/>
  <c r="A655" i="12"/>
  <c r="C654" i="12"/>
  <c r="B654" i="12"/>
  <c r="A654" i="12"/>
  <c r="C653" i="12"/>
  <c r="B653" i="12"/>
  <c r="A653" i="12"/>
  <c r="C652" i="12"/>
  <c r="B652" i="12"/>
  <c r="A652" i="12"/>
  <c r="C651" i="12"/>
  <c r="B651" i="12"/>
  <c r="A651" i="12"/>
  <c r="C650" i="12"/>
  <c r="B650" i="12"/>
  <c r="A650" i="12"/>
  <c r="C649" i="12"/>
  <c r="B649" i="12"/>
  <c r="A649" i="12"/>
  <c r="C648" i="12"/>
  <c r="B648" i="12"/>
  <c r="A648" i="12"/>
  <c r="C647" i="12"/>
  <c r="B647" i="12"/>
  <c r="A647" i="12"/>
  <c r="C646" i="12"/>
  <c r="B646" i="12"/>
  <c r="A646" i="12"/>
  <c r="C645" i="12"/>
  <c r="B645" i="12"/>
  <c r="A645" i="12"/>
  <c r="C644" i="12"/>
  <c r="B644" i="12"/>
  <c r="A644" i="12"/>
  <c r="C643" i="12"/>
  <c r="B643" i="12"/>
  <c r="A643" i="12"/>
  <c r="C642" i="12"/>
  <c r="B642" i="12"/>
  <c r="A642" i="12"/>
  <c r="C641" i="12"/>
  <c r="B641" i="12"/>
  <c r="A641" i="12"/>
  <c r="C640" i="12"/>
  <c r="B640" i="12"/>
  <c r="A640" i="12"/>
  <c r="C639" i="12"/>
  <c r="B639" i="12"/>
  <c r="A639" i="12"/>
  <c r="C638" i="12"/>
  <c r="B638" i="12"/>
  <c r="A638" i="12"/>
  <c r="C637" i="12"/>
  <c r="B637" i="12"/>
  <c r="A637" i="12"/>
  <c r="C636" i="12"/>
  <c r="B636" i="12"/>
  <c r="A636" i="12"/>
  <c r="C635" i="12"/>
  <c r="B635" i="12"/>
  <c r="A635" i="12"/>
  <c r="C634" i="12"/>
  <c r="B634" i="12"/>
  <c r="A634" i="12"/>
  <c r="C633" i="12"/>
  <c r="B633" i="12"/>
  <c r="A633" i="12"/>
  <c r="C632" i="12"/>
  <c r="B632" i="12"/>
  <c r="A632" i="12"/>
  <c r="C631" i="12"/>
  <c r="B631" i="12"/>
  <c r="A631" i="12"/>
  <c r="C630" i="12"/>
  <c r="B630" i="12"/>
  <c r="A630" i="12"/>
  <c r="C629" i="12"/>
  <c r="B629" i="12"/>
  <c r="A629" i="12"/>
  <c r="C628" i="12"/>
  <c r="B628" i="12"/>
  <c r="A628" i="12"/>
  <c r="C627" i="12"/>
  <c r="B627" i="12"/>
  <c r="A627" i="12"/>
  <c r="C626" i="12"/>
  <c r="B626" i="12"/>
  <c r="A626" i="12"/>
  <c r="C625" i="12"/>
  <c r="B625" i="12"/>
  <c r="A625" i="12"/>
  <c r="C624" i="12"/>
  <c r="B624" i="12"/>
  <c r="A624" i="12"/>
  <c r="C623" i="12"/>
  <c r="B623" i="12"/>
  <c r="A623" i="12"/>
  <c r="C622" i="12"/>
  <c r="B622" i="12"/>
  <c r="A622" i="12"/>
  <c r="C621" i="12"/>
  <c r="B621" i="12"/>
  <c r="A621" i="12"/>
  <c r="C620" i="12"/>
  <c r="B620" i="12"/>
  <c r="A620" i="12"/>
  <c r="C619" i="12"/>
  <c r="B619" i="12"/>
  <c r="A619" i="12"/>
  <c r="C618" i="12"/>
  <c r="B618" i="12"/>
  <c r="A618" i="12"/>
  <c r="C617" i="12"/>
  <c r="B617" i="12"/>
  <c r="A617" i="12"/>
  <c r="C616" i="12"/>
  <c r="B616" i="12"/>
  <c r="A616" i="12"/>
  <c r="C615" i="12"/>
  <c r="B615" i="12"/>
  <c r="A615" i="12"/>
  <c r="C614" i="12"/>
  <c r="B614" i="12"/>
  <c r="A614" i="12"/>
  <c r="C613" i="12"/>
  <c r="B613" i="12"/>
  <c r="A613" i="12"/>
  <c r="C612" i="12"/>
  <c r="B612" i="12"/>
  <c r="A612" i="12"/>
  <c r="C611" i="12"/>
  <c r="B611" i="12"/>
  <c r="A611" i="12"/>
  <c r="C610" i="12"/>
  <c r="B610" i="12"/>
  <c r="A610" i="12"/>
  <c r="C609" i="12"/>
  <c r="B609" i="12"/>
  <c r="A609" i="12"/>
  <c r="C608" i="12"/>
  <c r="B608" i="12"/>
  <c r="A608" i="12"/>
  <c r="C607" i="12"/>
  <c r="B607" i="12"/>
  <c r="A607" i="12"/>
  <c r="C606" i="12"/>
  <c r="B606" i="12"/>
  <c r="A606" i="12"/>
  <c r="C605" i="12"/>
  <c r="B605" i="12"/>
  <c r="A605" i="12"/>
  <c r="C604" i="12"/>
  <c r="B604" i="12"/>
  <c r="A604" i="12"/>
  <c r="C603" i="12"/>
  <c r="B603" i="12"/>
  <c r="A603" i="12"/>
  <c r="C602" i="12"/>
  <c r="B602" i="12"/>
  <c r="A602" i="12"/>
  <c r="C601" i="12"/>
  <c r="B601" i="12"/>
  <c r="A601" i="12"/>
  <c r="C600" i="12"/>
  <c r="B600" i="12"/>
  <c r="A600" i="12"/>
  <c r="C599" i="12"/>
  <c r="B599" i="12"/>
  <c r="A599" i="12"/>
  <c r="C598" i="12"/>
  <c r="B598" i="12"/>
  <c r="A598" i="12"/>
  <c r="C597" i="12"/>
  <c r="B597" i="12"/>
  <c r="A597" i="12"/>
  <c r="C596" i="12"/>
  <c r="B596" i="12"/>
  <c r="A596" i="12"/>
  <c r="C595" i="12"/>
  <c r="B595" i="12"/>
  <c r="A595" i="12"/>
  <c r="C594" i="12"/>
  <c r="B594" i="12"/>
  <c r="A594" i="12"/>
  <c r="C593" i="12"/>
  <c r="B593" i="12"/>
  <c r="A593" i="12"/>
  <c r="C592" i="12"/>
  <c r="B592" i="12"/>
  <c r="A592" i="12"/>
  <c r="C591" i="12"/>
  <c r="B591" i="12"/>
  <c r="A591" i="12"/>
  <c r="C590" i="12"/>
  <c r="B590" i="12"/>
  <c r="A590" i="12"/>
  <c r="C589" i="12"/>
  <c r="B589" i="12"/>
  <c r="A589" i="12"/>
  <c r="C588" i="12"/>
  <c r="B588" i="12"/>
  <c r="A588" i="12"/>
  <c r="C587" i="12"/>
  <c r="B587" i="12"/>
  <c r="A587" i="12"/>
  <c r="C586" i="12"/>
  <c r="B586" i="12"/>
  <c r="A586" i="12"/>
  <c r="C585" i="12"/>
  <c r="B585" i="12"/>
  <c r="A585" i="12"/>
  <c r="C584" i="12"/>
  <c r="B584" i="12"/>
  <c r="A584" i="12"/>
  <c r="C583" i="12"/>
  <c r="B583" i="12"/>
  <c r="A583" i="12"/>
  <c r="C582" i="12"/>
  <c r="B582" i="12"/>
  <c r="A582" i="12"/>
  <c r="C581" i="12"/>
  <c r="B581" i="12"/>
  <c r="A581" i="12"/>
  <c r="C580" i="12"/>
  <c r="B580" i="12"/>
  <c r="A580" i="12"/>
  <c r="C579" i="12"/>
  <c r="B579" i="12"/>
  <c r="A579" i="12"/>
  <c r="C578" i="12"/>
  <c r="B578" i="12"/>
  <c r="A578" i="12"/>
  <c r="C577" i="12"/>
  <c r="B577" i="12"/>
  <c r="A577" i="12"/>
  <c r="C576" i="12"/>
  <c r="B576" i="12"/>
  <c r="A576" i="12"/>
  <c r="C575" i="12"/>
  <c r="B575" i="12"/>
  <c r="A575" i="12"/>
  <c r="C574" i="12"/>
  <c r="B574" i="12"/>
  <c r="A574" i="12"/>
  <c r="C573" i="12"/>
  <c r="B573" i="12"/>
  <c r="A573" i="12"/>
  <c r="C572" i="12"/>
  <c r="B572" i="12"/>
  <c r="A572" i="12"/>
  <c r="C571" i="12"/>
  <c r="B571" i="12"/>
  <c r="A571" i="12"/>
  <c r="C570" i="12"/>
  <c r="B570" i="12"/>
  <c r="A570" i="12"/>
  <c r="C569" i="12"/>
  <c r="B569" i="12"/>
  <c r="A569" i="12"/>
  <c r="C568" i="12"/>
  <c r="B568" i="12"/>
  <c r="A568" i="12"/>
  <c r="C567" i="12"/>
  <c r="B567" i="12"/>
  <c r="A567" i="12"/>
  <c r="C566" i="12"/>
  <c r="B566" i="12"/>
  <c r="A566" i="12"/>
  <c r="C565" i="12"/>
  <c r="B565" i="12"/>
  <c r="A565" i="12"/>
  <c r="C564" i="12"/>
  <c r="B564" i="12"/>
  <c r="A564" i="12"/>
  <c r="C563" i="12"/>
  <c r="B563" i="12"/>
  <c r="A563" i="12"/>
  <c r="C562" i="12"/>
  <c r="B562" i="12"/>
  <c r="A562" i="12"/>
  <c r="C561" i="12"/>
  <c r="B561" i="12"/>
  <c r="A561" i="12"/>
  <c r="C560" i="12"/>
  <c r="B560" i="12"/>
  <c r="A560" i="12"/>
  <c r="C559" i="12"/>
  <c r="B559" i="12"/>
  <c r="A559" i="12"/>
  <c r="C558" i="12"/>
  <c r="B558" i="12"/>
  <c r="A558" i="12"/>
  <c r="C557" i="12"/>
  <c r="B557" i="12"/>
  <c r="A557" i="12"/>
  <c r="C556" i="12"/>
  <c r="B556" i="12"/>
  <c r="A556" i="12"/>
  <c r="C555" i="12"/>
  <c r="B555" i="12"/>
  <c r="A555" i="12"/>
  <c r="C554" i="12"/>
  <c r="B554" i="12"/>
  <c r="A554" i="12"/>
  <c r="C553" i="12"/>
  <c r="B553" i="12"/>
  <c r="A553" i="12"/>
  <c r="C552" i="12"/>
  <c r="B552" i="12"/>
  <c r="A552" i="12"/>
  <c r="C551" i="12"/>
  <c r="B551" i="12"/>
  <c r="A551" i="12"/>
  <c r="C550" i="12"/>
  <c r="B550" i="12"/>
  <c r="A550" i="12"/>
  <c r="C549" i="12"/>
  <c r="B549" i="12"/>
  <c r="A549" i="12"/>
  <c r="C548" i="12"/>
  <c r="B548" i="12"/>
  <c r="A548" i="12"/>
  <c r="C547" i="12"/>
  <c r="B547" i="12"/>
  <c r="A547" i="12"/>
  <c r="C546" i="12"/>
  <c r="B546" i="12"/>
  <c r="A546" i="12"/>
  <c r="C545" i="12"/>
  <c r="B545" i="12"/>
  <c r="A545" i="12"/>
  <c r="C544" i="12"/>
  <c r="B544" i="12"/>
  <c r="A544" i="12"/>
  <c r="C543" i="12"/>
  <c r="B543" i="12"/>
  <c r="A543" i="12"/>
  <c r="C542" i="12"/>
  <c r="B542" i="12"/>
  <c r="A542" i="12"/>
  <c r="C541" i="12"/>
  <c r="B541" i="12"/>
  <c r="A541" i="12"/>
  <c r="C540" i="12"/>
  <c r="B540" i="12"/>
  <c r="A540" i="12"/>
  <c r="C539" i="12"/>
  <c r="B539" i="12"/>
  <c r="A539" i="12"/>
  <c r="C538" i="12"/>
  <c r="B538" i="12"/>
  <c r="A538" i="12"/>
  <c r="C537" i="12"/>
  <c r="B537" i="12"/>
  <c r="A537" i="12"/>
  <c r="C536" i="12"/>
  <c r="B536" i="12"/>
  <c r="A536" i="12"/>
  <c r="C535" i="12"/>
  <c r="B535" i="12"/>
  <c r="A535" i="12"/>
  <c r="C534" i="12"/>
  <c r="B534" i="12"/>
  <c r="A534" i="12"/>
  <c r="C533" i="12"/>
  <c r="B533" i="12"/>
  <c r="A533" i="12"/>
  <c r="C532" i="12"/>
  <c r="B532" i="12"/>
  <c r="A532" i="12"/>
  <c r="C531" i="12"/>
  <c r="B531" i="12"/>
  <c r="A531" i="12"/>
  <c r="C530" i="12"/>
  <c r="B530" i="12"/>
  <c r="A530" i="12"/>
  <c r="C529" i="12"/>
  <c r="B529" i="12"/>
  <c r="A529" i="12"/>
  <c r="C528" i="12"/>
  <c r="B528" i="12"/>
  <c r="A528" i="12"/>
  <c r="C527" i="12"/>
  <c r="B527" i="12"/>
  <c r="A527" i="12"/>
  <c r="C526" i="12"/>
  <c r="B526" i="12"/>
  <c r="A526" i="12"/>
  <c r="C525" i="12"/>
  <c r="B525" i="12"/>
  <c r="A525" i="12"/>
  <c r="C524" i="12"/>
  <c r="B524" i="12"/>
  <c r="A524" i="12"/>
  <c r="C523" i="12"/>
  <c r="B523" i="12"/>
  <c r="A523" i="12"/>
  <c r="C522" i="12"/>
  <c r="B522" i="12"/>
  <c r="A522" i="12"/>
  <c r="C521" i="12"/>
  <c r="B521" i="12"/>
  <c r="A521" i="12"/>
  <c r="C520" i="12"/>
  <c r="B520" i="12"/>
  <c r="A520" i="12"/>
  <c r="C519" i="12"/>
  <c r="B519" i="12"/>
  <c r="A519" i="12"/>
  <c r="C518" i="12"/>
  <c r="B518" i="12"/>
  <c r="A518" i="12"/>
  <c r="C517" i="12"/>
  <c r="B517" i="12"/>
  <c r="A517" i="12"/>
  <c r="C516" i="12"/>
  <c r="B516" i="12"/>
  <c r="A516" i="12"/>
  <c r="C515" i="12"/>
  <c r="B515" i="12"/>
  <c r="A515" i="12"/>
  <c r="C514" i="12"/>
  <c r="B514" i="12"/>
  <c r="A514" i="12"/>
  <c r="C513" i="12"/>
  <c r="B513" i="12"/>
  <c r="A513" i="12"/>
  <c r="C512" i="12"/>
  <c r="B512" i="12"/>
  <c r="A512" i="12"/>
  <c r="C511" i="12"/>
  <c r="B511" i="12"/>
  <c r="A511" i="12"/>
  <c r="C510" i="12"/>
  <c r="B510" i="12"/>
  <c r="A510" i="12"/>
  <c r="C509" i="12"/>
  <c r="B509" i="12"/>
  <c r="A509" i="12"/>
  <c r="C508" i="12"/>
  <c r="B508" i="12"/>
  <c r="A508" i="12"/>
  <c r="C507" i="12"/>
  <c r="B507" i="12"/>
  <c r="A507" i="12"/>
  <c r="C506" i="12"/>
  <c r="B506" i="12"/>
  <c r="A506" i="12"/>
  <c r="C505" i="12"/>
  <c r="B505" i="12"/>
  <c r="A505" i="12"/>
  <c r="C504" i="12"/>
  <c r="B504" i="12"/>
  <c r="A504" i="12"/>
  <c r="C503" i="12"/>
  <c r="B503" i="12"/>
  <c r="A503" i="12"/>
  <c r="C502" i="12"/>
  <c r="B502" i="12"/>
  <c r="A502" i="12"/>
  <c r="C501" i="12"/>
  <c r="B501" i="12"/>
  <c r="A501" i="12"/>
  <c r="C500" i="12"/>
  <c r="B500" i="12"/>
  <c r="A500" i="12"/>
  <c r="C499" i="12"/>
  <c r="B499" i="12"/>
  <c r="A499" i="12"/>
  <c r="C498" i="12"/>
  <c r="B498" i="12"/>
  <c r="A498" i="12"/>
  <c r="C497" i="12"/>
  <c r="B497" i="12"/>
  <c r="A497" i="12"/>
  <c r="C496" i="12"/>
  <c r="B496" i="12"/>
  <c r="A496" i="12"/>
  <c r="C495" i="12"/>
  <c r="B495" i="12"/>
  <c r="A495" i="12"/>
  <c r="C494" i="12"/>
  <c r="B494" i="12"/>
  <c r="A494" i="12"/>
  <c r="C493" i="12"/>
  <c r="B493" i="12"/>
  <c r="A493" i="12"/>
  <c r="C492" i="12"/>
  <c r="B492" i="12"/>
  <c r="A492" i="12"/>
  <c r="C491" i="12"/>
  <c r="B491" i="12"/>
  <c r="A491" i="12"/>
  <c r="C490" i="12"/>
  <c r="B490" i="12"/>
  <c r="A490" i="12"/>
  <c r="C489" i="12"/>
  <c r="B489" i="12"/>
  <c r="A489" i="12"/>
  <c r="C488" i="12"/>
  <c r="B488" i="12"/>
  <c r="A488" i="12"/>
  <c r="C487" i="12"/>
  <c r="B487" i="12"/>
  <c r="A487" i="12"/>
  <c r="C486" i="12"/>
  <c r="B486" i="12"/>
  <c r="A486" i="12"/>
  <c r="C485" i="12"/>
  <c r="B485" i="12"/>
  <c r="A485" i="12"/>
  <c r="C484" i="12"/>
  <c r="B484" i="12"/>
  <c r="A484" i="12"/>
  <c r="C483" i="12"/>
  <c r="B483" i="12"/>
  <c r="A483" i="12"/>
  <c r="C482" i="12"/>
  <c r="B482" i="12"/>
  <c r="A482" i="12"/>
  <c r="C481" i="12"/>
  <c r="B481" i="12"/>
  <c r="A481" i="12"/>
  <c r="C480" i="12"/>
  <c r="B480" i="12"/>
  <c r="A480" i="12"/>
  <c r="C479" i="12"/>
  <c r="B479" i="12"/>
  <c r="A479" i="12"/>
  <c r="C478" i="12"/>
  <c r="B478" i="12"/>
  <c r="A478" i="12"/>
  <c r="C477" i="12"/>
  <c r="B477" i="12"/>
  <c r="A477" i="12"/>
  <c r="C476" i="12"/>
  <c r="B476" i="12"/>
  <c r="A476" i="12"/>
  <c r="C475" i="12"/>
  <c r="B475" i="12"/>
  <c r="A475" i="12"/>
  <c r="C474" i="12"/>
  <c r="B474" i="12"/>
  <c r="A474" i="12"/>
  <c r="C473" i="12"/>
  <c r="B473" i="12"/>
  <c r="A473" i="12"/>
  <c r="C472" i="12"/>
  <c r="B472" i="12"/>
  <c r="A472" i="12"/>
  <c r="C471" i="12"/>
  <c r="B471" i="12"/>
  <c r="A471" i="12"/>
  <c r="C470" i="12"/>
  <c r="B470" i="12"/>
  <c r="A470" i="12"/>
  <c r="C469" i="12"/>
  <c r="B469" i="12"/>
  <c r="A469" i="12"/>
  <c r="C468" i="12"/>
  <c r="B468" i="12"/>
  <c r="A468" i="12"/>
  <c r="C467" i="12"/>
  <c r="B467" i="12"/>
  <c r="A467" i="12"/>
  <c r="C466" i="12"/>
  <c r="B466" i="12"/>
  <c r="A466" i="12"/>
  <c r="C465" i="12"/>
  <c r="B465" i="12"/>
  <c r="A465" i="12"/>
  <c r="C464" i="12"/>
  <c r="B464" i="12"/>
  <c r="A464" i="12"/>
  <c r="C463" i="12"/>
  <c r="B463" i="12"/>
  <c r="A463" i="12"/>
  <c r="C462" i="12"/>
  <c r="B462" i="12"/>
  <c r="A462" i="12"/>
  <c r="C461" i="12"/>
  <c r="B461" i="12"/>
  <c r="A461" i="12"/>
  <c r="C460" i="12"/>
  <c r="B460" i="12"/>
  <c r="A460" i="12"/>
  <c r="C459" i="12"/>
  <c r="B459" i="12"/>
  <c r="A459" i="12"/>
  <c r="C458" i="12"/>
  <c r="B458" i="12"/>
  <c r="A458" i="12"/>
  <c r="C457" i="12"/>
  <c r="B457" i="12"/>
  <c r="A457" i="12"/>
  <c r="C456" i="12"/>
  <c r="B456" i="12"/>
  <c r="A456" i="12"/>
  <c r="C455" i="12"/>
  <c r="B455" i="12"/>
  <c r="A455" i="12"/>
  <c r="C454" i="12"/>
  <c r="B454" i="12"/>
  <c r="A454" i="12"/>
  <c r="C453" i="12"/>
  <c r="B453" i="12"/>
  <c r="A453" i="12"/>
  <c r="C452" i="12"/>
  <c r="B452" i="12"/>
  <c r="A452" i="12"/>
  <c r="C451" i="12"/>
  <c r="B451" i="12"/>
  <c r="A451" i="12"/>
  <c r="C450" i="12"/>
  <c r="B450" i="12"/>
  <c r="A450" i="12"/>
  <c r="C449" i="12"/>
  <c r="B449" i="12"/>
  <c r="A449" i="12"/>
  <c r="C448" i="12"/>
  <c r="B448" i="12"/>
  <c r="A448" i="12"/>
  <c r="C447" i="12"/>
  <c r="B447" i="12"/>
  <c r="A447" i="12"/>
  <c r="C446" i="12"/>
  <c r="B446" i="12"/>
  <c r="A446" i="12"/>
  <c r="C445" i="12"/>
  <c r="B445" i="12"/>
  <c r="A445" i="12"/>
  <c r="C444" i="12"/>
  <c r="B444" i="12"/>
  <c r="A444" i="12"/>
  <c r="C443" i="12"/>
  <c r="B443" i="12"/>
  <c r="A443" i="12"/>
  <c r="C442" i="12"/>
  <c r="B442" i="12"/>
  <c r="A442" i="12"/>
  <c r="C441" i="12"/>
  <c r="B441" i="12"/>
  <c r="A441" i="12"/>
  <c r="C440" i="12"/>
  <c r="B440" i="12"/>
  <c r="A440" i="12"/>
  <c r="C439" i="12"/>
  <c r="B439" i="12"/>
  <c r="A439" i="12"/>
  <c r="C438" i="12"/>
  <c r="B438" i="12"/>
  <c r="A438" i="12"/>
  <c r="C437" i="12"/>
  <c r="B437" i="12"/>
  <c r="A437" i="12"/>
  <c r="C436" i="12"/>
  <c r="B436" i="12"/>
  <c r="A436" i="12"/>
  <c r="C435" i="12"/>
  <c r="B435" i="12"/>
  <c r="A435" i="12"/>
  <c r="C434" i="12"/>
  <c r="B434" i="12"/>
  <c r="A434" i="12"/>
  <c r="C433" i="12"/>
  <c r="B433" i="12"/>
  <c r="A433" i="12"/>
  <c r="C432" i="12"/>
  <c r="B432" i="12"/>
  <c r="A432" i="12"/>
  <c r="C431" i="12"/>
  <c r="B431" i="12"/>
  <c r="A431" i="12"/>
  <c r="C430" i="12"/>
  <c r="B430" i="12"/>
  <c r="A430" i="12"/>
  <c r="C429" i="12"/>
  <c r="B429" i="12"/>
  <c r="A429" i="12"/>
  <c r="C428" i="12"/>
  <c r="B428" i="12"/>
  <c r="A428" i="12"/>
  <c r="C427" i="12"/>
  <c r="B427" i="12"/>
  <c r="A427" i="12"/>
  <c r="C426" i="12"/>
  <c r="B426" i="12"/>
  <c r="A426" i="12"/>
  <c r="C425" i="12"/>
  <c r="B425" i="12"/>
  <c r="A425" i="12"/>
  <c r="C424" i="12"/>
  <c r="B424" i="12"/>
  <c r="A424" i="12"/>
  <c r="C423" i="12"/>
  <c r="B423" i="12"/>
  <c r="A423" i="12"/>
  <c r="C422" i="12"/>
  <c r="B422" i="12"/>
  <c r="A422" i="12"/>
  <c r="C421" i="12"/>
  <c r="B421" i="12"/>
  <c r="A421" i="12"/>
  <c r="C420" i="12"/>
  <c r="B420" i="12"/>
  <c r="A420" i="12"/>
  <c r="C419" i="12"/>
  <c r="B419" i="12"/>
  <c r="A419" i="12"/>
  <c r="C418" i="12"/>
  <c r="B418" i="12"/>
  <c r="A418" i="12"/>
  <c r="C417" i="12"/>
  <c r="B417" i="12"/>
  <c r="A417" i="12"/>
  <c r="C416" i="12"/>
  <c r="B416" i="12"/>
  <c r="A416" i="12"/>
  <c r="C415" i="12"/>
  <c r="B415" i="12"/>
  <c r="A415" i="12"/>
  <c r="C414" i="12"/>
  <c r="B414" i="12"/>
  <c r="A414" i="12"/>
  <c r="C413" i="12"/>
  <c r="B413" i="12"/>
  <c r="A413" i="12"/>
  <c r="C412" i="12"/>
  <c r="B412" i="12"/>
  <c r="A412" i="12"/>
  <c r="C411" i="12"/>
  <c r="B411" i="12"/>
  <c r="A411" i="12"/>
  <c r="C410" i="12"/>
  <c r="B410" i="12"/>
  <c r="A410" i="12"/>
  <c r="C409" i="12"/>
  <c r="B409" i="12"/>
  <c r="A409" i="12"/>
  <c r="C408" i="12"/>
  <c r="B408" i="12"/>
  <c r="A408" i="12"/>
  <c r="C407" i="12"/>
  <c r="B407" i="12"/>
  <c r="A407" i="12"/>
  <c r="C406" i="12"/>
  <c r="B406" i="12"/>
  <c r="A406" i="12"/>
  <c r="C405" i="12"/>
  <c r="B405" i="12"/>
  <c r="A405" i="12"/>
  <c r="C404" i="12"/>
  <c r="B404" i="12"/>
  <c r="A404" i="12"/>
  <c r="C403" i="12"/>
  <c r="B403" i="12"/>
  <c r="A403" i="12"/>
  <c r="C402" i="12"/>
  <c r="B402" i="12"/>
  <c r="A402" i="12"/>
  <c r="C401" i="12"/>
  <c r="B401" i="12"/>
  <c r="A401" i="12"/>
  <c r="C400" i="12"/>
  <c r="B400" i="12"/>
  <c r="A400" i="12"/>
  <c r="C399" i="12"/>
  <c r="B399" i="12"/>
  <c r="A399" i="12"/>
  <c r="C398" i="12"/>
  <c r="B398" i="12"/>
  <c r="A398" i="12"/>
  <c r="C397" i="12"/>
  <c r="B397" i="12"/>
  <c r="A397" i="12"/>
  <c r="C396" i="12"/>
  <c r="B396" i="12"/>
  <c r="A396" i="12"/>
  <c r="C395" i="12"/>
  <c r="B395" i="12"/>
  <c r="A395" i="12"/>
  <c r="C394" i="12"/>
  <c r="B394" i="12"/>
  <c r="A394" i="12"/>
  <c r="C393" i="12"/>
  <c r="B393" i="12"/>
  <c r="A393" i="12"/>
  <c r="C392" i="12"/>
  <c r="B392" i="12"/>
  <c r="A392" i="12"/>
  <c r="C391" i="12"/>
  <c r="B391" i="12"/>
  <c r="A391" i="12"/>
  <c r="C390" i="12"/>
  <c r="B390" i="12"/>
  <c r="A390" i="12"/>
  <c r="C389" i="12"/>
  <c r="B389" i="12"/>
  <c r="A389" i="12"/>
  <c r="C388" i="12"/>
  <c r="B388" i="12"/>
  <c r="A388" i="12"/>
  <c r="C387" i="12"/>
  <c r="B387" i="12"/>
  <c r="A387" i="12"/>
  <c r="C386" i="12"/>
  <c r="B386" i="12"/>
  <c r="A386" i="12"/>
  <c r="C385" i="12"/>
  <c r="B385" i="12"/>
  <c r="A385" i="12"/>
  <c r="C384" i="12"/>
  <c r="B384" i="12"/>
  <c r="A384" i="12"/>
  <c r="C383" i="12"/>
  <c r="B383" i="12"/>
  <c r="A383" i="12"/>
  <c r="C382" i="12"/>
  <c r="B382" i="12"/>
  <c r="A382" i="12"/>
  <c r="C381" i="12"/>
  <c r="B381" i="12"/>
  <c r="A381" i="12"/>
  <c r="C380" i="12"/>
  <c r="B380" i="12"/>
  <c r="A380" i="12"/>
  <c r="C379" i="12"/>
  <c r="B379" i="12"/>
  <c r="A379" i="12"/>
  <c r="C378" i="12"/>
  <c r="B378" i="12"/>
  <c r="A378" i="12"/>
  <c r="C377" i="12"/>
  <c r="B377" i="12"/>
  <c r="A377" i="12"/>
  <c r="C376" i="12"/>
  <c r="B376" i="12"/>
  <c r="A376" i="12"/>
  <c r="C375" i="12"/>
  <c r="B375" i="12"/>
  <c r="A375" i="12"/>
  <c r="C374" i="12"/>
  <c r="B374" i="12"/>
  <c r="A374" i="12"/>
  <c r="C373" i="12"/>
  <c r="B373" i="12"/>
  <c r="A373" i="12"/>
  <c r="C372" i="12"/>
  <c r="B372" i="12"/>
  <c r="A372" i="12"/>
  <c r="C371" i="12"/>
  <c r="B371" i="12"/>
  <c r="A371" i="12"/>
  <c r="C370" i="12"/>
  <c r="B370" i="12"/>
  <c r="A370" i="12"/>
  <c r="C369" i="12"/>
  <c r="B369" i="12"/>
  <c r="A369" i="12"/>
  <c r="C368" i="12"/>
  <c r="B368" i="12"/>
  <c r="A368" i="12"/>
  <c r="C367" i="12"/>
  <c r="B367" i="12"/>
  <c r="A367" i="12"/>
  <c r="C366" i="12"/>
  <c r="B366" i="12"/>
  <c r="A366" i="12"/>
  <c r="C365" i="12"/>
  <c r="B365" i="12"/>
  <c r="A365" i="12"/>
  <c r="C364" i="12"/>
  <c r="B364" i="12"/>
  <c r="A364" i="12"/>
  <c r="C363" i="12"/>
  <c r="B363" i="12"/>
  <c r="A363" i="12"/>
  <c r="C362" i="12"/>
  <c r="B362" i="12"/>
  <c r="A362" i="12"/>
  <c r="C361" i="12"/>
  <c r="B361" i="12"/>
  <c r="A361" i="12"/>
  <c r="C360" i="12"/>
  <c r="B360" i="12"/>
  <c r="A360" i="12"/>
  <c r="C359" i="12"/>
  <c r="B359" i="12"/>
  <c r="A359" i="12"/>
  <c r="C358" i="12"/>
  <c r="B358" i="12"/>
  <c r="A358" i="12"/>
  <c r="C357" i="12"/>
  <c r="B357" i="12"/>
  <c r="A357" i="12"/>
  <c r="C356" i="12"/>
  <c r="B356" i="12"/>
  <c r="A356" i="12"/>
  <c r="C355" i="12"/>
  <c r="B355" i="12"/>
  <c r="A355" i="12"/>
  <c r="C354" i="12"/>
  <c r="B354" i="12"/>
  <c r="A354" i="12"/>
  <c r="C353" i="12"/>
  <c r="B353" i="12"/>
  <c r="A353" i="12"/>
  <c r="C352" i="12"/>
  <c r="B352" i="12"/>
  <c r="A352" i="12"/>
  <c r="C351" i="12"/>
  <c r="B351" i="12"/>
  <c r="A351" i="12"/>
  <c r="C350" i="12"/>
  <c r="B350" i="12"/>
  <c r="A350" i="12"/>
  <c r="C349" i="12"/>
  <c r="B349" i="12"/>
  <c r="A349" i="12"/>
  <c r="C348" i="12"/>
  <c r="B348" i="12"/>
  <c r="A348" i="12"/>
  <c r="C347" i="12"/>
  <c r="B347" i="12"/>
  <c r="A347" i="12"/>
  <c r="C346" i="12"/>
  <c r="B346" i="12"/>
  <c r="A346" i="12"/>
  <c r="C345" i="12"/>
  <c r="B345" i="12"/>
  <c r="A345" i="12"/>
  <c r="C344" i="12"/>
  <c r="B344" i="12"/>
  <c r="A344" i="12"/>
  <c r="C343" i="12"/>
  <c r="B343" i="12"/>
  <c r="A343" i="12"/>
  <c r="C342" i="12"/>
  <c r="B342" i="12"/>
  <c r="A342" i="12"/>
  <c r="C341" i="12"/>
  <c r="B341" i="12"/>
  <c r="A341" i="12"/>
  <c r="C340" i="12"/>
  <c r="B340" i="12"/>
  <c r="A340" i="12"/>
  <c r="C339" i="12"/>
  <c r="B339" i="12"/>
  <c r="A339" i="12"/>
  <c r="C338" i="12"/>
  <c r="B338" i="12"/>
  <c r="A338" i="12"/>
  <c r="C337" i="12"/>
  <c r="B337" i="12"/>
  <c r="A337" i="12"/>
  <c r="C336" i="12"/>
  <c r="B336" i="12"/>
  <c r="A336" i="12"/>
  <c r="C335" i="12"/>
  <c r="B335" i="12"/>
  <c r="A335" i="12"/>
  <c r="C334" i="12"/>
  <c r="B334" i="12"/>
  <c r="A334" i="12"/>
  <c r="C333" i="12"/>
  <c r="B333" i="12"/>
  <c r="A333" i="12"/>
  <c r="C332" i="12"/>
  <c r="B332" i="12"/>
  <c r="A332" i="12"/>
  <c r="C331" i="12"/>
  <c r="B331" i="12"/>
  <c r="A331" i="12"/>
  <c r="C330" i="12"/>
  <c r="B330" i="12"/>
  <c r="A330" i="12"/>
  <c r="C329" i="12"/>
  <c r="B329" i="12"/>
  <c r="A329" i="12"/>
  <c r="C328" i="12"/>
  <c r="B328" i="12"/>
  <c r="A328" i="12"/>
  <c r="C327" i="12"/>
  <c r="B327" i="12"/>
  <c r="A327" i="12"/>
  <c r="C326" i="12"/>
  <c r="B326" i="12"/>
  <c r="A326" i="12"/>
  <c r="C325" i="12"/>
  <c r="B325" i="12"/>
  <c r="A325" i="12"/>
  <c r="C324" i="12"/>
  <c r="B324" i="12"/>
  <c r="A324" i="12"/>
  <c r="C323" i="12"/>
  <c r="B323" i="12"/>
  <c r="A323" i="12"/>
  <c r="C322" i="12"/>
  <c r="B322" i="12"/>
  <c r="A322" i="12"/>
  <c r="C321" i="12"/>
  <c r="B321" i="12"/>
  <c r="A321" i="12"/>
  <c r="C320" i="12"/>
  <c r="B320" i="12"/>
  <c r="A320" i="12"/>
  <c r="C319" i="12"/>
  <c r="B319" i="12"/>
  <c r="A319" i="12"/>
  <c r="C318" i="12"/>
  <c r="B318" i="12"/>
  <c r="A318" i="12"/>
  <c r="C317" i="12"/>
  <c r="B317" i="12"/>
  <c r="A317" i="12"/>
  <c r="C316" i="12"/>
  <c r="B316" i="12"/>
  <c r="A316" i="12"/>
  <c r="C315" i="12"/>
  <c r="B315" i="12"/>
  <c r="A315" i="12"/>
  <c r="C314" i="12"/>
  <c r="B314" i="12"/>
  <c r="A314" i="12"/>
  <c r="C313" i="12"/>
  <c r="B313" i="12"/>
  <c r="A313" i="12"/>
  <c r="C312" i="12"/>
  <c r="B312" i="12"/>
  <c r="A312" i="12"/>
  <c r="C311" i="12"/>
  <c r="B311" i="12"/>
  <c r="A311" i="12"/>
  <c r="C310" i="12"/>
  <c r="B310" i="12"/>
  <c r="A310" i="12"/>
  <c r="C309" i="12"/>
  <c r="B309" i="12"/>
  <c r="A309" i="12"/>
  <c r="C308" i="12"/>
  <c r="B308" i="12"/>
  <c r="A308" i="12"/>
  <c r="L307" i="12"/>
  <c r="H307" i="12"/>
  <c r="F307" i="12"/>
  <c r="D307" i="12"/>
  <c r="B307" i="12"/>
  <c r="I307" i="12" s="1"/>
  <c r="A307" i="12"/>
  <c r="I306" i="12"/>
  <c r="G306" i="12"/>
  <c r="E306" i="12"/>
  <c r="C306" i="12"/>
  <c r="B306" i="12"/>
  <c r="L306" i="12" s="1"/>
  <c r="A306" i="12"/>
  <c r="I305" i="12"/>
  <c r="G305" i="12"/>
  <c r="E305" i="12"/>
  <c r="C305" i="12"/>
  <c r="B305" i="12"/>
  <c r="L305" i="12" s="1"/>
  <c r="A305" i="12"/>
  <c r="I304" i="12"/>
  <c r="G304" i="12"/>
  <c r="E304" i="12"/>
  <c r="C304" i="12"/>
  <c r="B304" i="12"/>
  <c r="L304" i="12" s="1"/>
  <c r="A304" i="12"/>
  <c r="B303" i="12"/>
  <c r="A303" i="12"/>
  <c r="C302" i="12"/>
  <c r="B302" i="12"/>
  <c r="A302" i="12"/>
  <c r="C301" i="12"/>
  <c r="B301" i="12"/>
  <c r="A301" i="12"/>
  <c r="C300" i="12"/>
  <c r="B300" i="12"/>
  <c r="A300" i="12"/>
  <c r="C299" i="12"/>
  <c r="B299" i="12"/>
  <c r="A299" i="12"/>
  <c r="C298" i="12"/>
  <c r="B298" i="12"/>
  <c r="A298" i="12"/>
  <c r="C297" i="12"/>
  <c r="B297" i="12"/>
  <c r="A297" i="12"/>
  <c r="C296" i="12"/>
  <c r="B296" i="12"/>
  <c r="A296" i="12"/>
  <c r="C295" i="12"/>
  <c r="B295" i="12"/>
  <c r="A295" i="12"/>
  <c r="C294" i="12"/>
  <c r="B294" i="12"/>
  <c r="A294" i="12"/>
  <c r="C293" i="12"/>
  <c r="B293" i="12"/>
  <c r="A293" i="12"/>
  <c r="C292" i="12"/>
  <c r="B292" i="12"/>
  <c r="A292" i="12"/>
  <c r="C291" i="12"/>
  <c r="B291" i="12"/>
  <c r="A291" i="12"/>
  <c r="C290" i="12"/>
  <c r="B290" i="12"/>
  <c r="A290" i="12"/>
  <c r="C289" i="12"/>
  <c r="B289" i="12"/>
  <c r="A289" i="12"/>
  <c r="C288" i="12"/>
  <c r="B288" i="12"/>
  <c r="A288" i="12"/>
  <c r="C287" i="12"/>
  <c r="B287" i="12"/>
  <c r="A287" i="12"/>
  <c r="C286" i="12"/>
  <c r="B286" i="12"/>
  <c r="A286" i="12"/>
  <c r="C285" i="12"/>
  <c r="B285" i="12"/>
  <c r="A285" i="12"/>
  <c r="C284" i="12"/>
  <c r="B284" i="12"/>
  <c r="A284" i="12"/>
  <c r="C283" i="12"/>
  <c r="B283" i="12"/>
  <c r="A283" i="12"/>
  <c r="C282" i="12"/>
  <c r="B282" i="12"/>
  <c r="A282" i="12"/>
  <c r="C281" i="12"/>
  <c r="B281" i="12"/>
  <c r="A281" i="12"/>
  <c r="C280" i="12"/>
  <c r="B280" i="12"/>
  <c r="A280" i="12"/>
  <c r="C279" i="12"/>
  <c r="B279" i="12"/>
  <c r="A279" i="12"/>
  <c r="C278" i="12"/>
  <c r="B278" i="12"/>
  <c r="A278" i="12"/>
  <c r="C277" i="12"/>
  <c r="B277" i="12"/>
  <c r="A277" i="12"/>
  <c r="C276" i="12"/>
  <c r="B276" i="12"/>
  <c r="A276" i="12"/>
  <c r="C275" i="12"/>
  <c r="B275" i="12"/>
  <c r="A275" i="12"/>
  <c r="C274" i="12"/>
  <c r="B274" i="12"/>
  <c r="A274" i="12"/>
  <c r="C273" i="12"/>
  <c r="B273" i="12"/>
  <c r="A273" i="12"/>
  <c r="C272" i="12"/>
  <c r="B272" i="12"/>
  <c r="A272" i="12"/>
  <c r="C271" i="12"/>
  <c r="B271" i="12"/>
  <c r="A271" i="12"/>
  <c r="C270" i="12"/>
  <c r="B270" i="12"/>
  <c r="A270" i="12"/>
  <c r="C269" i="12"/>
  <c r="B269" i="12"/>
  <c r="A269" i="12"/>
  <c r="C268" i="12"/>
  <c r="B268" i="12"/>
  <c r="A268" i="12"/>
  <c r="C267" i="12"/>
  <c r="B267" i="12"/>
  <c r="A267" i="12"/>
  <c r="C266" i="12"/>
  <c r="B266" i="12"/>
  <c r="A266" i="12"/>
  <c r="C265" i="12"/>
  <c r="B265" i="12"/>
  <c r="A265" i="12"/>
  <c r="C264" i="12"/>
  <c r="B264" i="12"/>
  <c r="A264" i="12"/>
  <c r="C263" i="12"/>
  <c r="B263" i="12"/>
  <c r="A263" i="12"/>
  <c r="C262" i="12"/>
  <c r="B262" i="12"/>
  <c r="A262" i="12"/>
  <c r="C261" i="12"/>
  <c r="B261" i="12"/>
  <c r="A261" i="12"/>
  <c r="C260" i="12"/>
  <c r="B260" i="12"/>
  <c r="A260" i="12"/>
  <c r="C259" i="12"/>
  <c r="B259" i="12"/>
  <c r="A259" i="12"/>
  <c r="C258" i="12"/>
  <c r="B258" i="12"/>
  <c r="A258" i="12"/>
  <c r="C257" i="12"/>
  <c r="B257" i="12"/>
  <c r="A257" i="12"/>
  <c r="C256" i="12"/>
  <c r="B256" i="12"/>
  <c r="A256" i="12"/>
  <c r="C255" i="12"/>
  <c r="B255" i="12"/>
  <c r="A255" i="12"/>
  <c r="C254" i="12"/>
  <c r="B254" i="12"/>
  <c r="A254" i="12"/>
  <c r="C253" i="12"/>
  <c r="B253" i="12"/>
  <c r="A253" i="12"/>
  <c r="C252" i="12"/>
  <c r="B252" i="12"/>
  <c r="A252" i="12"/>
  <c r="C251" i="12"/>
  <c r="B251" i="12"/>
  <c r="A251" i="12"/>
  <c r="C250" i="12"/>
  <c r="B250" i="12"/>
  <c r="A250" i="12"/>
  <c r="L249" i="12"/>
  <c r="H249" i="12"/>
  <c r="F249" i="12"/>
  <c r="D249" i="12"/>
  <c r="B249" i="12"/>
  <c r="I249" i="12" s="1"/>
  <c r="A249" i="12"/>
  <c r="I248" i="12"/>
  <c r="G248" i="12"/>
  <c r="E248" i="12"/>
  <c r="C248" i="12"/>
  <c r="B248" i="12"/>
  <c r="L248" i="12" s="1"/>
  <c r="A248" i="12"/>
  <c r="I247" i="12"/>
  <c r="G247" i="12"/>
  <c r="E247" i="12"/>
  <c r="C247" i="12"/>
  <c r="B247" i="12"/>
  <c r="L247" i="12" s="1"/>
  <c r="A247" i="12"/>
  <c r="I246" i="12"/>
  <c r="G246" i="12"/>
  <c r="E246" i="12"/>
  <c r="C246" i="12"/>
  <c r="B246" i="12"/>
  <c r="L246" i="12" s="1"/>
  <c r="A246" i="12"/>
  <c r="I245" i="12"/>
  <c r="G245" i="12"/>
  <c r="E245" i="12"/>
  <c r="C245" i="12"/>
  <c r="B245" i="12"/>
  <c r="L245" i="12" s="1"/>
  <c r="A245" i="12"/>
  <c r="I244" i="12"/>
  <c r="G244" i="12"/>
  <c r="E244" i="12"/>
  <c r="C244" i="12"/>
  <c r="B244" i="12"/>
  <c r="L244" i="12" s="1"/>
  <c r="A244" i="12"/>
  <c r="I243" i="12"/>
  <c r="G243" i="12"/>
  <c r="E243" i="12"/>
  <c r="C243" i="12"/>
  <c r="B243" i="12"/>
  <c r="L243" i="12" s="1"/>
  <c r="A243" i="12"/>
  <c r="I242" i="12"/>
  <c r="G242" i="12"/>
  <c r="E242" i="12"/>
  <c r="C242" i="12"/>
  <c r="B242" i="12"/>
  <c r="L242" i="12" s="1"/>
  <c r="A242" i="12"/>
  <c r="I241" i="12"/>
  <c r="G241" i="12"/>
  <c r="E241" i="12"/>
  <c r="C241" i="12"/>
  <c r="B241" i="12"/>
  <c r="L241" i="12" s="1"/>
  <c r="A241" i="12"/>
  <c r="I240" i="12"/>
  <c r="G240" i="12"/>
  <c r="E240" i="12"/>
  <c r="C240" i="12"/>
  <c r="B240" i="12"/>
  <c r="L240" i="12" s="1"/>
  <c r="A240" i="12"/>
  <c r="I239" i="12"/>
  <c r="G239" i="12"/>
  <c r="E239" i="12"/>
  <c r="C239" i="12"/>
  <c r="B239" i="12"/>
  <c r="L239" i="12" s="1"/>
  <c r="A239" i="12"/>
  <c r="I238" i="12"/>
  <c r="G238" i="12"/>
  <c r="E238" i="12"/>
  <c r="C238" i="12"/>
  <c r="B238" i="12"/>
  <c r="L238" i="12" s="1"/>
  <c r="A238" i="12"/>
  <c r="I237" i="12"/>
  <c r="G237" i="12"/>
  <c r="E237" i="12"/>
  <c r="C237" i="12"/>
  <c r="B237" i="12"/>
  <c r="L237" i="12" s="1"/>
  <c r="A237" i="12"/>
  <c r="I236" i="12"/>
  <c r="G236" i="12"/>
  <c r="E236" i="12"/>
  <c r="C236" i="12"/>
  <c r="B236" i="12"/>
  <c r="L236" i="12" s="1"/>
  <c r="A236" i="12"/>
  <c r="I235" i="12"/>
  <c r="G235" i="12"/>
  <c r="E235" i="12"/>
  <c r="C235" i="12"/>
  <c r="B235" i="12"/>
  <c r="L235" i="12" s="1"/>
  <c r="A235" i="12"/>
  <c r="I234" i="12"/>
  <c r="G234" i="12"/>
  <c r="E234" i="12"/>
  <c r="C234" i="12"/>
  <c r="B234" i="12"/>
  <c r="L234" i="12" s="1"/>
  <c r="A234" i="12"/>
  <c r="I233" i="12"/>
  <c r="G233" i="12"/>
  <c r="E233" i="12"/>
  <c r="C233" i="12"/>
  <c r="B233" i="12"/>
  <c r="L233" i="12" s="1"/>
  <c r="A233" i="12"/>
  <c r="I232" i="12"/>
  <c r="G232" i="12"/>
  <c r="E232" i="12"/>
  <c r="C232" i="12"/>
  <c r="B232" i="12"/>
  <c r="L232" i="12" s="1"/>
  <c r="A232" i="12"/>
  <c r="I231" i="12"/>
  <c r="G231" i="12"/>
  <c r="E231" i="12"/>
  <c r="C231" i="12"/>
  <c r="B231" i="12"/>
  <c r="L231" i="12" s="1"/>
  <c r="A231" i="12"/>
  <c r="I230" i="12"/>
  <c r="G230" i="12"/>
  <c r="E230" i="12"/>
  <c r="C230" i="12"/>
  <c r="B230" i="12"/>
  <c r="L230" i="12" s="1"/>
  <c r="A230" i="12"/>
  <c r="I229" i="12"/>
  <c r="G229" i="12"/>
  <c r="E229" i="12"/>
  <c r="C229" i="12"/>
  <c r="B229" i="12"/>
  <c r="L229" i="12" s="1"/>
  <c r="A229" i="12"/>
  <c r="I228" i="12"/>
  <c r="G228" i="12"/>
  <c r="E228" i="12"/>
  <c r="C228" i="12"/>
  <c r="B228" i="12"/>
  <c r="L228" i="12" s="1"/>
  <c r="A228" i="12"/>
  <c r="I227" i="12"/>
  <c r="G227" i="12"/>
  <c r="E227" i="12"/>
  <c r="C227" i="12"/>
  <c r="B227" i="12"/>
  <c r="L227" i="12" s="1"/>
  <c r="A227" i="12"/>
  <c r="I226" i="12"/>
  <c r="G226" i="12"/>
  <c r="E226" i="12"/>
  <c r="C226" i="12"/>
  <c r="B226" i="12"/>
  <c r="L226" i="12" s="1"/>
  <c r="A226" i="12"/>
  <c r="I225" i="12"/>
  <c r="G225" i="12"/>
  <c r="E225" i="12"/>
  <c r="C225" i="12"/>
  <c r="B225" i="12"/>
  <c r="L225" i="12" s="1"/>
  <c r="A225" i="12"/>
  <c r="I224" i="12"/>
  <c r="G224" i="12"/>
  <c r="E224" i="12"/>
  <c r="C224" i="12"/>
  <c r="B224" i="12"/>
  <c r="L224" i="12" s="1"/>
  <c r="A224" i="12"/>
  <c r="I223" i="12"/>
  <c r="G223" i="12"/>
  <c r="E223" i="12"/>
  <c r="C223" i="12"/>
  <c r="B223" i="12"/>
  <c r="L223" i="12" s="1"/>
  <c r="A223" i="12"/>
  <c r="I222" i="12"/>
  <c r="G222" i="12"/>
  <c r="E222" i="12"/>
  <c r="C222" i="12"/>
  <c r="B222" i="12"/>
  <c r="L222" i="12" s="1"/>
  <c r="A222" i="12"/>
  <c r="I221" i="12"/>
  <c r="G221" i="12"/>
  <c r="E221" i="12"/>
  <c r="C221" i="12"/>
  <c r="B221" i="12"/>
  <c r="L221" i="12" s="1"/>
  <c r="A221" i="12"/>
  <c r="I220" i="12"/>
  <c r="G220" i="12"/>
  <c r="E220" i="12"/>
  <c r="C220" i="12"/>
  <c r="B220" i="12"/>
  <c r="L220" i="12" s="1"/>
  <c r="A220" i="12"/>
  <c r="I219" i="12"/>
  <c r="G219" i="12"/>
  <c r="E219" i="12"/>
  <c r="C219" i="12"/>
  <c r="B219" i="12"/>
  <c r="L219" i="12" s="1"/>
  <c r="A219" i="12"/>
  <c r="I218" i="12"/>
  <c r="G218" i="12"/>
  <c r="E218" i="12"/>
  <c r="C218" i="12"/>
  <c r="B218" i="12"/>
  <c r="L218" i="12" s="1"/>
  <c r="A218" i="12"/>
  <c r="I217" i="12"/>
  <c r="G217" i="12"/>
  <c r="E217" i="12"/>
  <c r="C217" i="12"/>
  <c r="B217" i="12"/>
  <c r="L217" i="12" s="1"/>
  <c r="A217" i="12"/>
  <c r="I216" i="12"/>
  <c r="G216" i="12"/>
  <c r="E216" i="12"/>
  <c r="C216" i="12"/>
  <c r="B216" i="12"/>
  <c r="L216" i="12" s="1"/>
  <c r="A216" i="12"/>
  <c r="I215" i="12"/>
  <c r="G215" i="12"/>
  <c r="E215" i="12"/>
  <c r="C215" i="12"/>
  <c r="B215" i="12"/>
  <c r="L215" i="12" s="1"/>
  <c r="A215" i="12"/>
  <c r="I214" i="12"/>
  <c r="G214" i="12"/>
  <c r="E214" i="12"/>
  <c r="C214" i="12"/>
  <c r="B214" i="12"/>
  <c r="L214" i="12" s="1"/>
  <c r="A214" i="12"/>
  <c r="I213" i="12"/>
  <c r="G213" i="12"/>
  <c r="E213" i="12"/>
  <c r="C213" i="12"/>
  <c r="B213" i="12"/>
  <c r="L213" i="12" s="1"/>
  <c r="A213" i="12"/>
  <c r="I212" i="12"/>
  <c r="G212" i="12"/>
  <c r="E212" i="12"/>
  <c r="C212" i="12"/>
  <c r="B212" i="12"/>
  <c r="L212" i="12" s="1"/>
  <c r="A212" i="12"/>
  <c r="I211" i="12"/>
  <c r="G211" i="12"/>
  <c r="E211" i="12"/>
  <c r="C211" i="12"/>
  <c r="B211" i="12"/>
  <c r="L211" i="12" s="1"/>
  <c r="A211" i="12"/>
  <c r="I210" i="12"/>
  <c r="G210" i="12"/>
  <c r="E210" i="12"/>
  <c r="C210" i="12"/>
  <c r="B210" i="12"/>
  <c r="L210" i="12" s="1"/>
  <c r="A210" i="12"/>
  <c r="I209" i="12"/>
  <c r="G209" i="12"/>
  <c r="E209" i="12"/>
  <c r="C209" i="12"/>
  <c r="B209" i="12"/>
  <c r="L209" i="12" s="1"/>
  <c r="A209" i="12"/>
  <c r="I208" i="12"/>
  <c r="G208" i="12"/>
  <c r="E208" i="12"/>
  <c r="C208" i="12"/>
  <c r="B208" i="12"/>
  <c r="L208" i="12" s="1"/>
  <c r="A208" i="12"/>
  <c r="I207" i="12"/>
  <c r="G207" i="12"/>
  <c r="E207" i="12"/>
  <c r="C207" i="12"/>
  <c r="B207" i="12"/>
  <c r="L207" i="12" s="1"/>
  <c r="A207" i="12"/>
  <c r="I206" i="12"/>
  <c r="G206" i="12"/>
  <c r="E206" i="12"/>
  <c r="C206" i="12"/>
  <c r="B206" i="12"/>
  <c r="L206" i="12" s="1"/>
  <c r="A206" i="12"/>
  <c r="I205" i="12"/>
  <c r="G205" i="12"/>
  <c r="E205" i="12"/>
  <c r="C205" i="12"/>
  <c r="B205" i="12"/>
  <c r="L205" i="12" s="1"/>
  <c r="A205" i="12"/>
  <c r="I204" i="12"/>
  <c r="G204" i="12"/>
  <c r="E204" i="12"/>
  <c r="C204" i="12"/>
  <c r="B204" i="12"/>
  <c r="L204" i="12" s="1"/>
  <c r="A204" i="12"/>
  <c r="I203" i="12"/>
  <c r="G203" i="12"/>
  <c r="E203" i="12"/>
  <c r="C203" i="12"/>
  <c r="B203" i="12"/>
  <c r="L203" i="12" s="1"/>
  <c r="A203" i="12"/>
  <c r="I202" i="12"/>
  <c r="G202" i="12"/>
  <c r="E202" i="12"/>
  <c r="C202" i="12"/>
  <c r="B202" i="12"/>
  <c r="L202" i="12" s="1"/>
  <c r="A202" i="12"/>
  <c r="I201" i="12"/>
  <c r="G201" i="12"/>
  <c r="E201" i="12"/>
  <c r="C201" i="12"/>
  <c r="B201" i="12"/>
  <c r="L201" i="12" s="1"/>
  <c r="A201" i="12"/>
  <c r="I200" i="12"/>
  <c r="G200" i="12"/>
  <c r="E200" i="12"/>
  <c r="C200" i="12"/>
  <c r="B200" i="12"/>
  <c r="L200" i="12" s="1"/>
  <c r="A200" i="12"/>
  <c r="I199" i="12"/>
  <c r="G199" i="12"/>
  <c r="E199" i="12"/>
  <c r="C199" i="12"/>
  <c r="B199" i="12"/>
  <c r="L199" i="12" s="1"/>
  <c r="A199" i="12"/>
  <c r="I198" i="12"/>
  <c r="G198" i="12"/>
  <c r="E198" i="12"/>
  <c r="C198" i="12"/>
  <c r="B198" i="12"/>
  <c r="L198" i="12" s="1"/>
  <c r="A198" i="12"/>
  <c r="I197" i="12"/>
  <c r="G197" i="12"/>
  <c r="E197" i="12"/>
  <c r="C197" i="12"/>
  <c r="B197" i="12"/>
  <c r="L197" i="12" s="1"/>
  <c r="A197" i="12"/>
  <c r="I196" i="12"/>
  <c r="G196" i="12"/>
  <c r="E196" i="12"/>
  <c r="C196" i="12"/>
  <c r="B196" i="12"/>
  <c r="L196" i="12" s="1"/>
  <c r="A196" i="12"/>
  <c r="I195" i="12"/>
  <c r="G195" i="12"/>
  <c r="E195" i="12"/>
  <c r="C195" i="12"/>
  <c r="B195" i="12"/>
  <c r="L195" i="12" s="1"/>
  <c r="A195" i="12"/>
  <c r="I194" i="12"/>
  <c r="G194" i="12"/>
  <c r="E194" i="12"/>
  <c r="C194" i="12"/>
  <c r="B194" i="12"/>
  <c r="L194" i="12" s="1"/>
  <c r="A194" i="12"/>
  <c r="I193" i="12"/>
  <c r="G193" i="12"/>
  <c r="E193" i="12"/>
  <c r="C193" i="12"/>
  <c r="B193" i="12"/>
  <c r="L193" i="12" s="1"/>
  <c r="A193" i="12"/>
  <c r="I192" i="12"/>
  <c r="G192" i="12"/>
  <c r="E192" i="12"/>
  <c r="C192" i="12"/>
  <c r="B192" i="12"/>
  <c r="L192" i="12" s="1"/>
  <c r="A192" i="12"/>
  <c r="I191" i="12"/>
  <c r="G191" i="12"/>
  <c r="E191" i="12"/>
  <c r="C191" i="12"/>
  <c r="B191" i="12"/>
  <c r="L191" i="12" s="1"/>
  <c r="A191" i="12"/>
  <c r="I190" i="12"/>
  <c r="G190" i="12"/>
  <c r="E190" i="12"/>
  <c r="C190" i="12"/>
  <c r="B190" i="12"/>
  <c r="L190" i="12" s="1"/>
  <c r="A190" i="12"/>
  <c r="I189" i="12"/>
  <c r="G189" i="12"/>
  <c r="E189" i="12"/>
  <c r="C189" i="12"/>
  <c r="B189" i="12"/>
  <c r="L189" i="12" s="1"/>
  <c r="A189" i="12"/>
  <c r="I188" i="12"/>
  <c r="G188" i="12"/>
  <c r="E188" i="12"/>
  <c r="C188" i="12"/>
  <c r="B188" i="12"/>
  <c r="L188" i="12" s="1"/>
  <c r="A188" i="12"/>
  <c r="I187" i="12"/>
  <c r="G187" i="12"/>
  <c r="E187" i="12"/>
  <c r="C187" i="12"/>
  <c r="B187" i="12"/>
  <c r="L187" i="12" s="1"/>
  <c r="A187" i="12"/>
  <c r="I186" i="12"/>
  <c r="G186" i="12"/>
  <c r="E186" i="12"/>
  <c r="C186" i="12"/>
  <c r="B186" i="12"/>
  <c r="L186" i="12" s="1"/>
  <c r="A186" i="12"/>
  <c r="I185" i="12"/>
  <c r="G185" i="12"/>
  <c r="E185" i="12"/>
  <c r="C185" i="12"/>
  <c r="B185" i="12"/>
  <c r="L185" i="12" s="1"/>
  <c r="A185" i="12"/>
  <c r="I184" i="12"/>
  <c r="G184" i="12"/>
  <c r="E184" i="12"/>
  <c r="C184" i="12"/>
  <c r="B184" i="12"/>
  <c r="L184" i="12" s="1"/>
  <c r="A184" i="12"/>
  <c r="I183" i="12"/>
  <c r="G183" i="12"/>
  <c r="E183" i="12"/>
  <c r="C183" i="12"/>
  <c r="B183" i="12"/>
  <c r="L183" i="12" s="1"/>
  <c r="A183" i="12"/>
  <c r="I182" i="12"/>
  <c r="G182" i="12"/>
  <c r="E182" i="12"/>
  <c r="C182" i="12"/>
  <c r="B182" i="12"/>
  <c r="L182" i="12" s="1"/>
  <c r="A182" i="12"/>
  <c r="I181" i="12"/>
  <c r="G181" i="12"/>
  <c r="E181" i="12"/>
  <c r="C181" i="12"/>
  <c r="B181" i="12"/>
  <c r="L181" i="12" s="1"/>
  <c r="A181" i="12"/>
  <c r="I180" i="12"/>
  <c r="G180" i="12"/>
  <c r="E180" i="12"/>
  <c r="C180" i="12"/>
  <c r="B180" i="12"/>
  <c r="L180" i="12" s="1"/>
  <c r="A180" i="12"/>
  <c r="I179" i="12"/>
  <c r="G179" i="12"/>
  <c r="E179" i="12"/>
  <c r="C179" i="12"/>
  <c r="B179" i="12"/>
  <c r="L179" i="12" s="1"/>
  <c r="A179" i="12"/>
  <c r="I178" i="12"/>
  <c r="G178" i="12"/>
  <c r="E178" i="12"/>
  <c r="C178" i="12"/>
  <c r="B178" i="12"/>
  <c r="L178" i="12" s="1"/>
  <c r="A178" i="12"/>
  <c r="I177" i="12"/>
  <c r="G177" i="12"/>
  <c r="E177" i="12"/>
  <c r="C177" i="12"/>
  <c r="B177" i="12"/>
  <c r="L177" i="12" s="1"/>
  <c r="A177" i="12"/>
  <c r="I176" i="12"/>
  <c r="G176" i="12"/>
  <c r="E176" i="12"/>
  <c r="C176" i="12"/>
  <c r="B176" i="12"/>
  <c r="L176" i="12" s="1"/>
  <c r="A176" i="12"/>
  <c r="I175" i="12"/>
  <c r="G175" i="12"/>
  <c r="E175" i="12"/>
  <c r="C175" i="12"/>
  <c r="B175" i="12"/>
  <c r="L175" i="12" s="1"/>
  <c r="A175" i="12"/>
  <c r="I174" i="12"/>
  <c r="G174" i="12"/>
  <c r="E174" i="12"/>
  <c r="C174" i="12"/>
  <c r="B174" i="12"/>
  <c r="L174" i="12" s="1"/>
  <c r="A174" i="12"/>
  <c r="I173" i="12"/>
  <c r="G173" i="12"/>
  <c r="E173" i="12"/>
  <c r="C173" i="12"/>
  <c r="B173" i="12"/>
  <c r="L173" i="12" s="1"/>
  <c r="A173" i="12"/>
  <c r="I172" i="12"/>
  <c r="G172" i="12"/>
  <c r="E172" i="12"/>
  <c r="C172" i="12"/>
  <c r="B172" i="12"/>
  <c r="L172" i="12" s="1"/>
  <c r="A172" i="12"/>
  <c r="I171" i="12"/>
  <c r="G171" i="12"/>
  <c r="E171" i="12"/>
  <c r="C171" i="12"/>
  <c r="B171" i="12"/>
  <c r="L171" i="12" s="1"/>
  <c r="A171" i="12"/>
  <c r="I170" i="12"/>
  <c r="G170" i="12"/>
  <c r="E170" i="12"/>
  <c r="C170" i="12"/>
  <c r="B170" i="12"/>
  <c r="L170" i="12" s="1"/>
  <c r="A170" i="12"/>
  <c r="I169" i="12"/>
  <c r="G169" i="12"/>
  <c r="E169" i="12"/>
  <c r="C169" i="12"/>
  <c r="B169" i="12"/>
  <c r="L169" i="12" s="1"/>
  <c r="A169" i="12"/>
  <c r="I168" i="12"/>
  <c r="G168" i="12"/>
  <c r="E168" i="12"/>
  <c r="C168" i="12"/>
  <c r="B168" i="12"/>
  <c r="L168" i="12" s="1"/>
  <c r="A168" i="12"/>
  <c r="I167" i="12"/>
  <c r="G167" i="12"/>
  <c r="E167" i="12"/>
  <c r="C167" i="12"/>
  <c r="B167" i="12"/>
  <c r="L167" i="12" s="1"/>
  <c r="A167" i="12"/>
  <c r="I166" i="12"/>
  <c r="G166" i="12"/>
  <c r="E166" i="12"/>
  <c r="C166" i="12"/>
  <c r="B166" i="12"/>
  <c r="L166" i="12" s="1"/>
  <c r="A166" i="12"/>
  <c r="I165" i="12"/>
  <c r="G165" i="12"/>
  <c r="E165" i="12"/>
  <c r="C165" i="12"/>
  <c r="B165" i="12"/>
  <c r="L165" i="12" s="1"/>
  <c r="A165" i="12"/>
  <c r="I164" i="12"/>
  <c r="G164" i="12"/>
  <c r="E164" i="12"/>
  <c r="C164" i="12"/>
  <c r="B164" i="12"/>
  <c r="L164" i="12" s="1"/>
  <c r="A164" i="12"/>
  <c r="I163" i="12"/>
  <c r="G163" i="12"/>
  <c r="E163" i="12"/>
  <c r="C163" i="12"/>
  <c r="B163" i="12"/>
  <c r="L163" i="12" s="1"/>
  <c r="A163" i="12"/>
  <c r="I162" i="12"/>
  <c r="G162" i="12"/>
  <c r="E162" i="12"/>
  <c r="C162" i="12"/>
  <c r="B162" i="12"/>
  <c r="L162" i="12" s="1"/>
  <c r="A162" i="12"/>
  <c r="I161" i="12"/>
  <c r="G161" i="12"/>
  <c r="E161" i="12"/>
  <c r="C161" i="12"/>
  <c r="B161" i="12"/>
  <c r="L161" i="12" s="1"/>
  <c r="A161" i="12"/>
  <c r="I160" i="12"/>
  <c r="G160" i="12"/>
  <c r="E160" i="12"/>
  <c r="C160" i="12"/>
  <c r="B160" i="12"/>
  <c r="L160" i="12" s="1"/>
  <c r="A160" i="12"/>
  <c r="I159" i="12"/>
  <c r="G159" i="12"/>
  <c r="E159" i="12"/>
  <c r="C159" i="12"/>
  <c r="B159" i="12"/>
  <c r="L159" i="12" s="1"/>
  <c r="A159" i="12"/>
  <c r="I158" i="12"/>
  <c r="G158" i="12"/>
  <c r="E158" i="12"/>
  <c r="C158" i="12"/>
  <c r="B158" i="12"/>
  <c r="L158" i="12" s="1"/>
  <c r="A158" i="12"/>
  <c r="I157" i="12"/>
  <c r="G157" i="12"/>
  <c r="E157" i="12"/>
  <c r="C157" i="12"/>
  <c r="B157" i="12"/>
  <c r="L157" i="12" s="1"/>
  <c r="A157" i="12"/>
  <c r="I156" i="12"/>
  <c r="G156" i="12"/>
  <c r="E156" i="12"/>
  <c r="C156" i="12"/>
  <c r="B156" i="12"/>
  <c r="L156" i="12" s="1"/>
  <c r="A156" i="12"/>
  <c r="I155" i="12"/>
  <c r="G155" i="12"/>
  <c r="E155" i="12"/>
  <c r="C155" i="12"/>
  <c r="B155" i="12"/>
  <c r="L155" i="12" s="1"/>
  <c r="A155" i="12"/>
  <c r="I154" i="12"/>
  <c r="G154" i="12"/>
  <c r="E154" i="12"/>
  <c r="C154" i="12"/>
  <c r="B154" i="12"/>
  <c r="L154" i="12" s="1"/>
  <c r="A154" i="12"/>
  <c r="I153" i="12"/>
  <c r="G153" i="12"/>
  <c r="E153" i="12"/>
  <c r="C153" i="12"/>
  <c r="B153" i="12"/>
  <c r="L153" i="12" s="1"/>
  <c r="A153" i="12"/>
  <c r="I152" i="12"/>
  <c r="G152" i="12"/>
  <c r="E152" i="12"/>
  <c r="C152" i="12"/>
  <c r="B152" i="12"/>
  <c r="L152" i="12" s="1"/>
  <c r="A152" i="12"/>
  <c r="I151" i="12"/>
  <c r="G151" i="12"/>
  <c r="E151" i="12"/>
  <c r="C151" i="12"/>
  <c r="B151" i="12"/>
  <c r="L151" i="12" s="1"/>
  <c r="A151" i="12"/>
  <c r="I150" i="12"/>
  <c r="G150" i="12"/>
  <c r="E150" i="12"/>
  <c r="C150" i="12"/>
  <c r="B150" i="12"/>
  <c r="L150" i="12" s="1"/>
  <c r="A150" i="12"/>
  <c r="I149" i="12"/>
  <c r="G149" i="12"/>
  <c r="E149" i="12"/>
  <c r="C149" i="12"/>
  <c r="B149" i="12"/>
  <c r="L149" i="12" s="1"/>
  <c r="A149" i="12"/>
  <c r="I148" i="12"/>
  <c r="G148" i="12"/>
  <c r="E148" i="12"/>
  <c r="C148" i="12"/>
  <c r="B148" i="12"/>
  <c r="L148" i="12" s="1"/>
  <c r="A148" i="12"/>
  <c r="I147" i="12"/>
  <c r="G147" i="12"/>
  <c r="E147" i="12"/>
  <c r="C147" i="12"/>
  <c r="B147" i="12"/>
  <c r="L147" i="12" s="1"/>
  <c r="A147" i="12"/>
  <c r="I146" i="12"/>
  <c r="G146" i="12"/>
  <c r="E146" i="12"/>
  <c r="C146" i="12"/>
  <c r="B146" i="12"/>
  <c r="L146" i="12" s="1"/>
  <c r="A146" i="12"/>
  <c r="I145" i="12"/>
  <c r="G145" i="12"/>
  <c r="E145" i="12"/>
  <c r="C145" i="12"/>
  <c r="B145" i="12"/>
  <c r="L145" i="12" s="1"/>
  <c r="A145" i="12"/>
  <c r="I144" i="12"/>
  <c r="G144" i="12"/>
  <c r="E144" i="12"/>
  <c r="C144" i="12"/>
  <c r="B144" i="12"/>
  <c r="L144" i="12" s="1"/>
  <c r="A144" i="12"/>
  <c r="I143" i="12"/>
  <c r="G143" i="12"/>
  <c r="E143" i="12"/>
  <c r="C143" i="12"/>
  <c r="B143" i="12"/>
  <c r="L143" i="12" s="1"/>
  <c r="A143" i="12"/>
  <c r="B142" i="12"/>
  <c r="A142" i="12"/>
  <c r="C141" i="12"/>
  <c r="B141" i="12"/>
  <c r="A141" i="12"/>
  <c r="C140" i="12"/>
  <c r="B140" i="12"/>
  <c r="A140" i="12"/>
  <c r="C139" i="12"/>
  <c r="B139" i="12"/>
  <c r="A139" i="12"/>
  <c r="C138" i="12"/>
  <c r="B138" i="12"/>
  <c r="A138" i="12"/>
  <c r="C137" i="12"/>
  <c r="B137" i="12"/>
  <c r="A137" i="12"/>
  <c r="C136" i="12"/>
  <c r="B136" i="12"/>
  <c r="A136" i="12"/>
  <c r="C135" i="12"/>
  <c r="B135" i="12"/>
  <c r="A135" i="12"/>
  <c r="C134" i="12"/>
  <c r="B134" i="12"/>
  <c r="A134" i="12"/>
  <c r="C133" i="12"/>
  <c r="B133" i="12"/>
  <c r="A133" i="12"/>
  <c r="C132" i="12"/>
  <c r="B132" i="12"/>
  <c r="A132" i="12"/>
  <c r="C131" i="12"/>
  <c r="B131" i="12"/>
  <c r="A131" i="12"/>
  <c r="C130" i="12"/>
  <c r="B130" i="12"/>
  <c r="A130" i="12"/>
  <c r="C129" i="12"/>
  <c r="B129" i="12"/>
  <c r="A129" i="12"/>
  <c r="C128" i="12"/>
  <c r="B128" i="12"/>
  <c r="A128" i="12"/>
  <c r="C127" i="12"/>
  <c r="B127" i="12"/>
  <c r="A127" i="12"/>
  <c r="C126" i="12"/>
  <c r="B126" i="12"/>
  <c r="A126" i="12"/>
  <c r="C125" i="12"/>
  <c r="B125" i="12"/>
  <c r="A125" i="12"/>
  <c r="C124" i="12"/>
  <c r="B124" i="12"/>
  <c r="A124" i="12"/>
  <c r="C123" i="12"/>
  <c r="B123" i="12"/>
  <c r="A123" i="12"/>
  <c r="C122" i="12"/>
  <c r="B122" i="12"/>
  <c r="A122" i="12"/>
  <c r="C121" i="12"/>
  <c r="B121" i="12"/>
  <c r="A121" i="12"/>
  <c r="C120" i="12"/>
  <c r="B120" i="12"/>
  <c r="A120" i="12"/>
  <c r="C119" i="12"/>
  <c r="B119" i="12"/>
  <c r="A119" i="12"/>
  <c r="C118" i="12"/>
  <c r="B118" i="12"/>
  <c r="A118" i="12"/>
  <c r="C117" i="12"/>
  <c r="B117" i="12"/>
  <c r="A117" i="12"/>
  <c r="C116" i="12"/>
  <c r="B116" i="12"/>
  <c r="A116" i="12"/>
  <c r="C115" i="12"/>
  <c r="B115" i="12"/>
  <c r="A115" i="12"/>
  <c r="C114" i="12"/>
  <c r="B114" i="12"/>
  <c r="A114" i="12"/>
  <c r="C113" i="12"/>
  <c r="B113" i="12"/>
  <c r="A113" i="12"/>
  <c r="C112" i="12"/>
  <c r="B112" i="12"/>
  <c r="A112" i="12"/>
  <c r="C111" i="12"/>
  <c r="B111" i="12"/>
  <c r="A111" i="12"/>
  <c r="C110" i="12"/>
  <c r="B110" i="12"/>
  <c r="A110" i="12"/>
  <c r="C109" i="12"/>
  <c r="B109" i="12"/>
  <c r="A109" i="12"/>
  <c r="C108" i="12"/>
  <c r="B108" i="12"/>
  <c r="A108" i="12"/>
  <c r="C107" i="12"/>
  <c r="B107" i="12"/>
  <c r="A107" i="12"/>
  <c r="C106" i="12"/>
  <c r="B106" i="12"/>
  <c r="A106" i="12"/>
  <c r="C105" i="12"/>
  <c r="B105" i="12"/>
  <c r="A105" i="12"/>
  <c r="C104" i="12"/>
  <c r="B104" i="12"/>
  <c r="A104" i="12"/>
  <c r="C103" i="12"/>
  <c r="B103" i="12"/>
  <c r="A103" i="12"/>
  <c r="C102" i="12"/>
  <c r="B102" i="12"/>
  <c r="A102" i="12"/>
  <c r="C101" i="12"/>
  <c r="B101" i="12"/>
  <c r="A101" i="12"/>
  <c r="C100" i="12"/>
  <c r="B100" i="12"/>
  <c r="A100" i="12"/>
  <c r="C99" i="12"/>
  <c r="B99" i="12"/>
  <c r="A99" i="12"/>
  <c r="C98" i="12"/>
  <c r="B98" i="12"/>
  <c r="A98" i="12"/>
  <c r="L97" i="12"/>
  <c r="F97" i="12"/>
  <c r="C97" i="12"/>
  <c r="B97" i="12"/>
  <c r="A97" i="12"/>
  <c r="F96" i="12"/>
  <c r="C96" i="12"/>
  <c r="B96" i="12"/>
  <c r="A96" i="12"/>
  <c r="F95" i="12"/>
  <c r="C95" i="12"/>
  <c r="B95" i="12"/>
  <c r="A95" i="12"/>
  <c r="F94" i="12"/>
  <c r="C94" i="12"/>
  <c r="B94" i="12"/>
  <c r="A94" i="12"/>
  <c r="F93" i="12"/>
  <c r="C93" i="12"/>
  <c r="B93" i="12"/>
  <c r="A93" i="12"/>
  <c r="F92" i="12"/>
  <c r="C92" i="12"/>
  <c r="B92" i="12"/>
  <c r="A92" i="12"/>
  <c r="F91" i="12"/>
  <c r="C91" i="12"/>
  <c r="B91" i="12"/>
  <c r="A91" i="12"/>
  <c r="F90" i="12"/>
  <c r="C90" i="12"/>
  <c r="B90" i="12"/>
  <c r="A90" i="12"/>
  <c r="F89" i="12"/>
  <c r="C89" i="12"/>
  <c r="B89" i="12"/>
  <c r="A89" i="12"/>
  <c r="F88" i="12"/>
  <c r="C88" i="12"/>
  <c r="B88" i="12"/>
  <c r="A88" i="12"/>
  <c r="F87" i="12"/>
  <c r="C87" i="12"/>
  <c r="B87" i="12"/>
  <c r="A87" i="12"/>
  <c r="F86" i="12"/>
  <c r="C86" i="12"/>
  <c r="B86" i="12"/>
  <c r="A86" i="12"/>
  <c r="F85" i="12"/>
  <c r="C85" i="12"/>
  <c r="B85" i="12"/>
  <c r="A85" i="12"/>
  <c r="F84" i="12"/>
  <c r="C84" i="12"/>
  <c r="B84" i="12"/>
  <c r="A84" i="12"/>
  <c r="F83" i="12"/>
  <c r="C83" i="12"/>
  <c r="B83" i="12"/>
  <c r="A83" i="12"/>
  <c r="F82" i="12"/>
  <c r="C82" i="12"/>
  <c r="B82" i="12"/>
  <c r="A82" i="12"/>
  <c r="F81" i="12"/>
  <c r="C81" i="12"/>
  <c r="B81" i="12"/>
  <c r="A81" i="12"/>
  <c r="F80" i="12"/>
  <c r="C80" i="12"/>
  <c r="B80" i="12"/>
  <c r="A80" i="12"/>
  <c r="F79" i="12"/>
  <c r="C79" i="12"/>
  <c r="B79" i="12"/>
  <c r="A79" i="12"/>
  <c r="F78" i="12"/>
  <c r="C78" i="12"/>
  <c r="B78" i="12"/>
  <c r="A78" i="12"/>
  <c r="F77" i="12"/>
  <c r="C77" i="12"/>
  <c r="B77" i="12"/>
  <c r="A77" i="12"/>
  <c r="F76" i="12"/>
  <c r="C76" i="12"/>
  <c r="B76" i="12"/>
  <c r="A76" i="12"/>
  <c r="F75" i="12"/>
  <c r="C75" i="12"/>
  <c r="B75" i="12"/>
  <c r="A75" i="12"/>
  <c r="F74" i="12"/>
  <c r="C74" i="12"/>
  <c r="B74" i="12"/>
  <c r="A74" i="12"/>
  <c r="F73" i="12"/>
  <c r="C73" i="12"/>
  <c r="B73" i="12"/>
  <c r="A73" i="12"/>
  <c r="F72" i="12"/>
  <c r="C72" i="12"/>
  <c r="B72" i="12"/>
  <c r="A72" i="12"/>
  <c r="F71" i="12"/>
  <c r="C71" i="12"/>
  <c r="B71" i="12"/>
  <c r="A71" i="12"/>
  <c r="F70" i="12"/>
  <c r="C70" i="12"/>
  <c r="B70" i="12"/>
  <c r="A70" i="12"/>
  <c r="F69" i="12"/>
  <c r="C69" i="12"/>
  <c r="B69" i="12"/>
  <c r="A69" i="12"/>
  <c r="F68" i="12"/>
  <c r="C68" i="12"/>
  <c r="B68" i="12"/>
  <c r="A68" i="12"/>
  <c r="F67" i="12"/>
  <c r="C67" i="12"/>
  <c r="B67" i="12"/>
  <c r="A67" i="12"/>
  <c r="F66" i="12"/>
  <c r="C66" i="12"/>
  <c r="B66" i="12"/>
  <c r="A66" i="12"/>
  <c r="F65" i="12"/>
  <c r="C65" i="12"/>
  <c r="B65" i="12"/>
  <c r="A65" i="12"/>
  <c r="F64" i="12"/>
  <c r="C64" i="12"/>
  <c r="B64" i="12"/>
  <c r="A64" i="12"/>
  <c r="F63" i="12"/>
  <c r="C63" i="12"/>
  <c r="B63" i="12"/>
  <c r="A63" i="12"/>
  <c r="F62" i="12"/>
  <c r="C62" i="12"/>
  <c r="B62" i="12"/>
  <c r="A62" i="12"/>
  <c r="F61" i="12"/>
  <c r="C61" i="12"/>
  <c r="B61" i="12"/>
  <c r="A61" i="12"/>
  <c r="F60" i="12"/>
  <c r="C60" i="12"/>
  <c r="B60" i="12"/>
  <c r="A60" i="12"/>
  <c r="F59" i="12"/>
  <c r="C59" i="12"/>
  <c r="B59" i="12"/>
  <c r="A59" i="12"/>
  <c r="F58" i="12"/>
  <c r="C58" i="12"/>
  <c r="B58" i="12"/>
  <c r="A58" i="12"/>
  <c r="F57" i="12"/>
  <c r="C57" i="12"/>
  <c r="B57" i="12"/>
  <c r="A57" i="12"/>
  <c r="F56" i="12"/>
  <c r="C56" i="12"/>
  <c r="B56" i="12"/>
  <c r="A56" i="12"/>
  <c r="F55" i="12"/>
  <c r="C55" i="12"/>
  <c r="B55" i="12"/>
  <c r="A55" i="12"/>
  <c r="F54" i="12"/>
  <c r="C54" i="12"/>
  <c r="B54" i="12"/>
  <c r="A54" i="12"/>
  <c r="F53" i="12"/>
  <c r="C53" i="12"/>
  <c r="B53" i="12"/>
  <c r="A53" i="12"/>
  <c r="F52" i="12"/>
  <c r="C52" i="12"/>
  <c r="B52" i="12"/>
  <c r="A52" i="12"/>
  <c r="F51" i="12"/>
  <c r="C51" i="12"/>
  <c r="B51" i="12"/>
  <c r="A51" i="12"/>
  <c r="F50" i="12"/>
  <c r="C50" i="12"/>
  <c r="B50" i="12"/>
  <c r="A50" i="12"/>
  <c r="F49" i="12"/>
  <c r="C49" i="12"/>
  <c r="B49" i="12"/>
  <c r="A49" i="12"/>
  <c r="F48" i="12"/>
  <c r="C48" i="12"/>
  <c r="B48" i="12"/>
  <c r="A48" i="12"/>
  <c r="F47" i="12"/>
  <c r="C47" i="12"/>
  <c r="B47" i="12"/>
  <c r="A47" i="12"/>
  <c r="F46" i="12"/>
  <c r="C46" i="12"/>
  <c r="B46" i="12"/>
  <c r="A46" i="12"/>
  <c r="F45" i="12"/>
  <c r="C45" i="12"/>
  <c r="B45" i="12"/>
  <c r="A45" i="12"/>
  <c r="F44" i="12"/>
  <c r="C44" i="12"/>
  <c r="B44" i="12"/>
  <c r="A44" i="12"/>
  <c r="F43" i="12"/>
  <c r="C43" i="12"/>
  <c r="B43" i="12"/>
  <c r="A43" i="12"/>
  <c r="F42" i="12"/>
  <c r="C42" i="12"/>
  <c r="B42" i="12"/>
  <c r="A42" i="12"/>
  <c r="F41" i="12"/>
  <c r="C41" i="12"/>
  <c r="B41" i="12"/>
  <c r="A41" i="12"/>
  <c r="F40" i="12"/>
  <c r="C40" i="12"/>
  <c r="B40" i="12"/>
  <c r="A40" i="12"/>
  <c r="F39" i="12"/>
  <c r="C39" i="12"/>
  <c r="B39" i="12"/>
  <c r="A39" i="12"/>
  <c r="F38" i="12"/>
  <c r="C38" i="12"/>
  <c r="B38" i="12"/>
  <c r="A38" i="12"/>
  <c r="F37" i="12"/>
  <c r="C37" i="12"/>
  <c r="B37" i="12"/>
  <c r="A37" i="12"/>
  <c r="F36" i="12"/>
  <c r="C36" i="12"/>
  <c r="B36" i="12"/>
  <c r="A36" i="12"/>
  <c r="F35" i="12"/>
  <c r="C35" i="12"/>
  <c r="B35" i="12"/>
  <c r="A35" i="12"/>
  <c r="F34" i="12"/>
  <c r="C34" i="12"/>
  <c r="B34" i="12"/>
  <c r="A34" i="12"/>
  <c r="F33" i="12"/>
  <c r="C33" i="12"/>
  <c r="B33" i="12"/>
  <c r="A33" i="12"/>
  <c r="F32" i="12"/>
  <c r="C32" i="12"/>
  <c r="B32" i="12"/>
  <c r="A32" i="12"/>
  <c r="F31" i="12"/>
  <c r="C31" i="12"/>
  <c r="B31" i="12"/>
  <c r="A31" i="12"/>
  <c r="F30" i="12"/>
  <c r="C30" i="12"/>
  <c r="B30" i="12"/>
  <c r="A30" i="12"/>
  <c r="F29" i="12"/>
  <c r="C29" i="12"/>
  <c r="B29" i="12"/>
  <c r="A29" i="12"/>
  <c r="F28" i="12"/>
  <c r="C28" i="12"/>
  <c r="B28" i="12"/>
  <c r="A28" i="12"/>
  <c r="F27" i="12"/>
  <c r="C27" i="12"/>
  <c r="B27" i="12"/>
  <c r="A27" i="12"/>
  <c r="F26" i="12"/>
  <c r="C26" i="12"/>
  <c r="B26" i="12"/>
  <c r="A26" i="12"/>
  <c r="F25" i="12"/>
  <c r="C25" i="12"/>
  <c r="B25" i="12"/>
  <c r="A25" i="12"/>
  <c r="F24" i="12"/>
  <c r="C24" i="12"/>
  <c r="B24" i="12"/>
  <c r="A24" i="12"/>
  <c r="F23" i="12"/>
  <c r="C23" i="12"/>
  <c r="B23" i="12"/>
  <c r="A23" i="12"/>
  <c r="F22" i="12"/>
  <c r="C22" i="12"/>
  <c r="B22" i="12"/>
  <c r="A22" i="12"/>
  <c r="F21" i="12"/>
  <c r="C21" i="12"/>
  <c r="B21" i="12"/>
  <c r="A21" i="12"/>
  <c r="F20" i="12"/>
  <c r="C20" i="12"/>
  <c r="B20" i="12"/>
  <c r="A20" i="12"/>
  <c r="F19" i="12"/>
  <c r="C19" i="12"/>
  <c r="B19" i="12"/>
  <c r="A19" i="12"/>
  <c r="F18" i="12"/>
  <c r="C18" i="12"/>
  <c r="B18" i="12"/>
  <c r="A18" i="12"/>
  <c r="F17" i="12"/>
  <c r="C17" i="12"/>
  <c r="B17" i="12"/>
  <c r="A17" i="12"/>
  <c r="F16" i="12"/>
  <c r="C16" i="12"/>
  <c r="B16" i="12"/>
  <c r="A16" i="12"/>
  <c r="F15" i="12"/>
  <c r="C15" i="12"/>
  <c r="B15" i="12"/>
  <c r="A15" i="12"/>
  <c r="F14" i="12"/>
  <c r="C14" i="12"/>
  <c r="B14" i="12"/>
  <c r="A14" i="12"/>
  <c r="F13" i="12"/>
  <c r="C13" i="12"/>
  <c r="B13" i="12"/>
  <c r="A13" i="12"/>
  <c r="F12" i="12"/>
  <c r="C12" i="12"/>
  <c r="B12" i="12"/>
  <c r="A12" i="12"/>
  <c r="F11" i="12"/>
  <c r="C11" i="12"/>
  <c r="B11" i="12"/>
  <c r="A11" i="12"/>
  <c r="F10" i="12"/>
  <c r="C10" i="12"/>
  <c r="B10" i="12"/>
  <c r="A10" i="12"/>
  <c r="F9" i="12"/>
  <c r="C9" i="12"/>
  <c r="B9" i="12"/>
  <c r="A9" i="12"/>
  <c r="F8" i="12"/>
  <c r="C8" i="12"/>
  <c r="B8" i="12"/>
  <c r="A8" i="12"/>
  <c r="I7" i="12"/>
  <c r="G7" i="12"/>
  <c r="E7" i="12"/>
  <c r="C7" i="12"/>
  <c r="B7" i="12"/>
  <c r="L7" i="12" s="1"/>
  <c r="A7" i="12"/>
  <c r="F6" i="12"/>
  <c r="C6" i="12"/>
  <c r="B6" i="12"/>
  <c r="A6" i="12"/>
  <c r="I5" i="12"/>
  <c r="G5" i="12"/>
  <c r="E5" i="12"/>
  <c r="C5" i="12"/>
  <c r="B5" i="12"/>
  <c r="L5" i="12" s="1"/>
  <c r="A5" i="12"/>
  <c r="F4" i="12"/>
  <c r="C4" i="12"/>
  <c r="B4" i="12"/>
  <c r="A4" i="12"/>
  <c r="I3" i="12"/>
  <c r="G3" i="12"/>
  <c r="E3" i="12"/>
  <c r="C3" i="12"/>
  <c r="B3" i="12"/>
  <c r="L3" i="12" s="1"/>
  <c r="A3" i="12"/>
  <c r="F2" i="12"/>
  <c r="C2" i="12"/>
  <c r="B2" i="12"/>
  <c r="A2" i="12"/>
  <c r="G389" i="11"/>
  <c r="F389" i="11"/>
  <c r="E389" i="11"/>
  <c r="D389" i="11"/>
  <c r="G388" i="11"/>
  <c r="F388" i="11"/>
  <c r="E388" i="11"/>
  <c r="D388" i="11"/>
  <c r="H388" i="11" s="1"/>
  <c r="G387" i="11"/>
  <c r="F387" i="11"/>
  <c r="E387" i="11"/>
  <c r="D387" i="11"/>
  <c r="H387" i="11" s="1"/>
  <c r="G386" i="11"/>
  <c r="F386" i="11"/>
  <c r="E386" i="11"/>
  <c r="D386" i="11"/>
  <c r="H386" i="11" s="1"/>
  <c r="G385" i="11"/>
  <c r="F385" i="11"/>
  <c r="E385" i="11"/>
  <c r="D385" i="11"/>
  <c r="H385" i="11" s="1"/>
  <c r="G384" i="11"/>
  <c r="F384" i="11"/>
  <c r="E384" i="11"/>
  <c r="D384" i="11"/>
  <c r="H384" i="11" s="1"/>
  <c r="G383" i="11"/>
  <c r="F383" i="11"/>
  <c r="E383" i="11"/>
  <c r="D383" i="11"/>
  <c r="H383" i="11" s="1"/>
  <c r="G382" i="11"/>
  <c r="F382" i="11"/>
  <c r="E382" i="11"/>
  <c r="D382" i="11"/>
  <c r="H382" i="11" s="1"/>
  <c r="G381" i="11"/>
  <c r="F381" i="11"/>
  <c r="E381" i="11"/>
  <c r="D381" i="11"/>
  <c r="H381" i="11" s="1"/>
  <c r="G380" i="11"/>
  <c r="F380" i="11"/>
  <c r="E380" i="11"/>
  <c r="D380" i="11"/>
  <c r="H380" i="11" s="1"/>
  <c r="G379" i="11"/>
  <c r="F379" i="11"/>
  <c r="E379" i="11"/>
  <c r="D379" i="11"/>
  <c r="H379" i="11" s="1"/>
  <c r="G378" i="11"/>
  <c r="F378" i="11"/>
  <c r="E378" i="11"/>
  <c r="D378" i="11"/>
  <c r="H378" i="11" s="1"/>
  <c r="G377" i="11"/>
  <c r="F377" i="11"/>
  <c r="E377" i="11"/>
  <c r="D377" i="11"/>
  <c r="H377" i="11" s="1"/>
  <c r="G376" i="11"/>
  <c r="F376" i="11"/>
  <c r="E376" i="11"/>
  <c r="D376" i="11"/>
  <c r="H376" i="11" s="1"/>
  <c r="G375" i="11"/>
  <c r="F375" i="11"/>
  <c r="E375" i="11"/>
  <c r="D375" i="11"/>
  <c r="H375" i="11" s="1"/>
  <c r="G374" i="11"/>
  <c r="F374" i="11"/>
  <c r="E374" i="11"/>
  <c r="D374" i="11"/>
  <c r="H374" i="11" s="1"/>
  <c r="G373" i="11"/>
  <c r="F373" i="11"/>
  <c r="E373" i="11"/>
  <c r="D373" i="11"/>
  <c r="H373" i="11" s="1"/>
  <c r="G372" i="11"/>
  <c r="F372" i="11"/>
  <c r="E372" i="11"/>
  <c r="D372" i="11"/>
  <c r="H372" i="11" s="1"/>
  <c r="G371" i="11"/>
  <c r="F371" i="11"/>
  <c r="E371" i="11"/>
  <c r="D371" i="11"/>
  <c r="H371" i="11" s="1"/>
  <c r="G370" i="11"/>
  <c r="F370" i="11"/>
  <c r="E370" i="11"/>
  <c r="D370" i="11"/>
  <c r="H370" i="11" s="1"/>
  <c r="G369" i="11"/>
  <c r="F369" i="11"/>
  <c r="E369" i="11"/>
  <c r="D369" i="11"/>
  <c r="H369" i="11" s="1"/>
  <c r="G368" i="11"/>
  <c r="F368" i="11"/>
  <c r="E368" i="11"/>
  <c r="D368" i="11"/>
  <c r="H368" i="11" s="1"/>
  <c r="G367" i="11"/>
  <c r="F367" i="11"/>
  <c r="E367" i="11"/>
  <c r="D367" i="11"/>
  <c r="H367" i="11" s="1"/>
  <c r="G366" i="11"/>
  <c r="F366" i="11"/>
  <c r="E366" i="11"/>
  <c r="D366" i="11"/>
  <c r="H366" i="11" s="1"/>
  <c r="G365" i="11"/>
  <c r="F365" i="11"/>
  <c r="E365" i="11"/>
  <c r="D365" i="11"/>
  <c r="H365" i="11" s="1"/>
  <c r="G364" i="11"/>
  <c r="F364" i="11"/>
  <c r="E364" i="11"/>
  <c r="D364" i="11"/>
  <c r="H364" i="11" s="1"/>
  <c r="G363" i="11"/>
  <c r="F363" i="11"/>
  <c r="E363" i="11"/>
  <c r="D363" i="11"/>
  <c r="H363" i="11" s="1"/>
  <c r="G362" i="11"/>
  <c r="F362" i="11"/>
  <c r="E362" i="11"/>
  <c r="D362" i="11"/>
  <c r="H362" i="11" s="1"/>
  <c r="G361" i="11"/>
  <c r="F361" i="11"/>
  <c r="E361" i="11"/>
  <c r="D361" i="11"/>
  <c r="H361" i="11" s="1"/>
  <c r="G360" i="11"/>
  <c r="F360" i="11"/>
  <c r="E360" i="11"/>
  <c r="D360" i="11"/>
  <c r="H360" i="11" s="1"/>
  <c r="G359" i="11"/>
  <c r="F359" i="11"/>
  <c r="E359" i="11"/>
  <c r="D359" i="11"/>
  <c r="H359" i="11" s="1"/>
  <c r="G358" i="11"/>
  <c r="F358" i="11"/>
  <c r="E358" i="11"/>
  <c r="D358" i="11"/>
  <c r="H358" i="11" s="1"/>
  <c r="G357" i="11"/>
  <c r="F357" i="11"/>
  <c r="E357" i="11"/>
  <c r="D357" i="11"/>
  <c r="H357" i="11" s="1"/>
  <c r="G356" i="11"/>
  <c r="F356" i="11"/>
  <c r="E356" i="11"/>
  <c r="D356" i="11"/>
  <c r="H356" i="11" s="1"/>
  <c r="G355" i="11"/>
  <c r="F355" i="11"/>
  <c r="E355" i="11"/>
  <c r="D355" i="11"/>
  <c r="H355" i="11" s="1"/>
  <c r="G354" i="11"/>
  <c r="F354" i="11"/>
  <c r="E354" i="11"/>
  <c r="D354" i="11"/>
  <c r="H354" i="11" s="1"/>
  <c r="G353" i="11"/>
  <c r="F353" i="11"/>
  <c r="E353" i="11"/>
  <c r="D353" i="11"/>
  <c r="H353" i="11" s="1"/>
  <c r="G352" i="11"/>
  <c r="F352" i="11"/>
  <c r="E352" i="11"/>
  <c r="D352" i="11"/>
  <c r="H352" i="11" s="1"/>
  <c r="G351" i="11"/>
  <c r="F351" i="11"/>
  <c r="E351" i="11"/>
  <c r="D351" i="11"/>
  <c r="H351" i="11" s="1"/>
  <c r="G350" i="11"/>
  <c r="F350" i="11"/>
  <c r="E350" i="11"/>
  <c r="D350" i="11"/>
  <c r="H350" i="11" s="1"/>
  <c r="G349" i="11"/>
  <c r="F349" i="11"/>
  <c r="E349" i="11"/>
  <c r="D349" i="11"/>
  <c r="H349" i="11" s="1"/>
  <c r="G348" i="11"/>
  <c r="F348" i="11"/>
  <c r="E348" i="11"/>
  <c r="D348" i="11"/>
  <c r="H348" i="11" s="1"/>
  <c r="G347" i="11"/>
  <c r="F347" i="11"/>
  <c r="E347" i="11"/>
  <c r="D347" i="11"/>
  <c r="H347" i="11" s="1"/>
  <c r="G346" i="11"/>
  <c r="F346" i="11"/>
  <c r="E346" i="11"/>
  <c r="D346" i="11"/>
  <c r="H346" i="11" s="1"/>
  <c r="G345" i="11"/>
  <c r="F345" i="11"/>
  <c r="E345" i="11"/>
  <c r="D345" i="11"/>
  <c r="H345" i="11" s="1"/>
  <c r="G344" i="11"/>
  <c r="F344" i="11"/>
  <c r="E344" i="11"/>
  <c r="D344" i="11"/>
  <c r="H344" i="11" s="1"/>
  <c r="G343" i="11"/>
  <c r="F343" i="11"/>
  <c r="E343" i="11"/>
  <c r="D343" i="11"/>
  <c r="H343" i="11" s="1"/>
  <c r="G342" i="11"/>
  <c r="F342" i="11"/>
  <c r="E342" i="11"/>
  <c r="D342" i="11"/>
  <c r="H342" i="11" s="1"/>
  <c r="G341" i="11"/>
  <c r="F341" i="11"/>
  <c r="E341" i="11"/>
  <c r="D341" i="11"/>
  <c r="H341" i="11" s="1"/>
  <c r="G340" i="11"/>
  <c r="F340" i="11"/>
  <c r="E340" i="11"/>
  <c r="D340" i="11"/>
  <c r="H340" i="11" s="1"/>
  <c r="G339" i="11"/>
  <c r="F339" i="11"/>
  <c r="E339" i="11"/>
  <c r="D339" i="11"/>
  <c r="H339" i="11" s="1"/>
  <c r="G338" i="11"/>
  <c r="F338" i="11"/>
  <c r="E338" i="11"/>
  <c r="D338" i="11"/>
  <c r="H338" i="11" s="1"/>
  <c r="G337" i="11"/>
  <c r="F337" i="11"/>
  <c r="E337" i="11"/>
  <c r="D337" i="11"/>
  <c r="H337" i="11" s="1"/>
  <c r="G336" i="11"/>
  <c r="F336" i="11"/>
  <c r="E336" i="11"/>
  <c r="D336" i="11"/>
  <c r="H336" i="11" s="1"/>
  <c r="G335" i="11"/>
  <c r="F335" i="11"/>
  <c r="E335" i="11"/>
  <c r="D335" i="11"/>
  <c r="H335" i="11" s="1"/>
  <c r="G334" i="11"/>
  <c r="F334" i="11"/>
  <c r="E334" i="11"/>
  <c r="D334" i="11"/>
  <c r="H334" i="11" s="1"/>
  <c r="G333" i="11"/>
  <c r="F333" i="11"/>
  <c r="E333" i="11"/>
  <c r="D333" i="11"/>
  <c r="H333" i="11" s="1"/>
  <c r="G332" i="11"/>
  <c r="F332" i="11"/>
  <c r="E332" i="11"/>
  <c r="D332" i="11"/>
  <c r="H332" i="11" s="1"/>
  <c r="G331" i="11"/>
  <c r="F331" i="11"/>
  <c r="E331" i="11"/>
  <c r="D331" i="11"/>
  <c r="H331" i="11" s="1"/>
  <c r="G330" i="11"/>
  <c r="F330" i="11"/>
  <c r="E330" i="11"/>
  <c r="D330" i="11"/>
  <c r="H330" i="11" s="1"/>
  <c r="G329" i="11"/>
  <c r="F329" i="11"/>
  <c r="E329" i="11"/>
  <c r="D329" i="11"/>
  <c r="H329" i="11" s="1"/>
  <c r="G328" i="11"/>
  <c r="F328" i="11"/>
  <c r="E328" i="11"/>
  <c r="D328" i="11"/>
  <c r="H328" i="11" s="1"/>
  <c r="G327" i="11"/>
  <c r="F327" i="11"/>
  <c r="E327" i="11"/>
  <c r="D327" i="11"/>
  <c r="H327" i="11" s="1"/>
  <c r="G326" i="11"/>
  <c r="F326" i="11"/>
  <c r="E326" i="11"/>
  <c r="D326" i="11"/>
  <c r="H326" i="11" s="1"/>
  <c r="G325" i="11"/>
  <c r="F325" i="11"/>
  <c r="E325" i="11"/>
  <c r="D325" i="11"/>
  <c r="H325" i="11" s="1"/>
  <c r="G324" i="11"/>
  <c r="F324" i="11"/>
  <c r="E324" i="11"/>
  <c r="D324" i="11"/>
  <c r="H324" i="11" s="1"/>
  <c r="G323" i="11"/>
  <c r="F323" i="11"/>
  <c r="E323" i="11"/>
  <c r="D323" i="11"/>
  <c r="H323" i="11" s="1"/>
  <c r="G322" i="11"/>
  <c r="F322" i="11"/>
  <c r="E322" i="11"/>
  <c r="D322" i="11"/>
  <c r="H322" i="11" s="1"/>
  <c r="G321" i="11"/>
  <c r="F321" i="11"/>
  <c r="E321" i="11"/>
  <c r="D321" i="11"/>
  <c r="H321" i="11" s="1"/>
  <c r="G320" i="11"/>
  <c r="F320" i="11"/>
  <c r="E320" i="11"/>
  <c r="D320" i="11"/>
  <c r="H320" i="11" s="1"/>
  <c r="G319" i="11"/>
  <c r="F319" i="11"/>
  <c r="E319" i="11"/>
  <c r="D319" i="11"/>
  <c r="H319" i="11" s="1"/>
  <c r="G318" i="11"/>
  <c r="F318" i="11"/>
  <c r="E318" i="11"/>
  <c r="D318" i="11"/>
  <c r="H318" i="11" s="1"/>
  <c r="G317" i="11"/>
  <c r="F317" i="11"/>
  <c r="E317" i="11"/>
  <c r="D317" i="11"/>
  <c r="H317" i="11" s="1"/>
  <c r="G316" i="11"/>
  <c r="F316" i="11"/>
  <c r="E316" i="11"/>
  <c r="D316" i="11"/>
  <c r="H316" i="11" s="1"/>
  <c r="G315" i="11"/>
  <c r="F315" i="11"/>
  <c r="E315" i="11"/>
  <c r="D315" i="11"/>
  <c r="H315" i="11" s="1"/>
  <c r="G314" i="11"/>
  <c r="F314" i="11"/>
  <c r="E314" i="11"/>
  <c r="D314" i="11"/>
  <c r="H314" i="11" s="1"/>
  <c r="G313" i="11"/>
  <c r="F313" i="11"/>
  <c r="E313" i="11"/>
  <c r="D313" i="11"/>
  <c r="H313" i="11" s="1"/>
  <c r="G312" i="11"/>
  <c r="F312" i="11"/>
  <c r="E312" i="11"/>
  <c r="D312" i="11"/>
  <c r="H312" i="11" s="1"/>
  <c r="G311" i="11"/>
  <c r="F311" i="11"/>
  <c r="E311" i="11"/>
  <c r="D311" i="11"/>
  <c r="H311" i="11" s="1"/>
  <c r="G310" i="11"/>
  <c r="F310" i="11"/>
  <c r="E310" i="11"/>
  <c r="D310" i="11"/>
  <c r="H310" i="11" s="1"/>
  <c r="G309" i="11"/>
  <c r="F309" i="11"/>
  <c r="E309" i="11"/>
  <c r="D309" i="11"/>
  <c r="H309" i="11" s="1"/>
  <c r="G308" i="11"/>
  <c r="F308" i="11"/>
  <c r="E308" i="11"/>
  <c r="D308" i="11"/>
  <c r="H308" i="11" s="1"/>
  <c r="G307" i="11"/>
  <c r="F307" i="11"/>
  <c r="E307" i="11"/>
  <c r="D307" i="11"/>
  <c r="H307" i="11" s="1"/>
  <c r="G306" i="11"/>
  <c r="F306" i="11"/>
  <c r="E306" i="11"/>
  <c r="D306" i="11"/>
  <c r="H306" i="11" s="1"/>
  <c r="G305" i="11"/>
  <c r="F305" i="11"/>
  <c r="E305" i="11"/>
  <c r="D305" i="11"/>
  <c r="H305" i="11" s="1"/>
  <c r="G304" i="11"/>
  <c r="F304" i="11"/>
  <c r="E304" i="11"/>
  <c r="D304" i="11"/>
  <c r="H304" i="11" s="1"/>
  <c r="G303" i="11"/>
  <c r="F303" i="11"/>
  <c r="E303" i="11"/>
  <c r="D303" i="11"/>
  <c r="H303" i="11" s="1"/>
  <c r="G302" i="11"/>
  <c r="F302" i="11"/>
  <c r="E302" i="11"/>
  <c r="D302" i="11"/>
  <c r="H302" i="11" s="1"/>
  <c r="G301" i="11"/>
  <c r="F301" i="11"/>
  <c r="E301" i="11"/>
  <c r="D301" i="11"/>
  <c r="H301" i="11" s="1"/>
  <c r="G300" i="11"/>
  <c r="F300" i="11"/>
  <c r="E300" i="11"/>
  <c r="D300" i="11"/>
  <c r="H300" i="11" s="1"/>
  <c r="G299" i="11"/>
  <c r="F299" i="11"/>
  <c r="E299" i="11"/>
  <c r="D299" i="11"/>
  <c r="H299" i="11" s="1"/>
  <c r="G298" i="11"/>
  <c r="F298" i="11"/>
  <c r="E298" i="11"/>
  <c r="D298" i="11"/>
  <c r="H298" i="11" s="1"/>
  <c r="G297" i="11"/>
  <c r="F297" i="11"/>
  <c r="E297" i="11"/>
  <c r="D297" i="11"/>
  <c r="H297" i="11" s="1"/>
  <c r="G296" i="11"/>
  <c r="F296" i="11"/>
  <c r="E296" i="11"/>
  <c r="D296" i="11"/>
  <c r="H296" i="11" s="1"/>
  <c r="G295" i="11"/>
  <c r="F295" i="11"/>
  <c r="E295" i="11"/>
  <c r="D295" i="11"/>
  <c r="H295" i="11" s="1"/>
  <c r="G294" i="11"/>
  <c r="F294" i="11"/>
  <c r="E294" i="11"/>
  <c r="D294" i="11"/>
  <c r="H294" i="11" s="1"/>
  <c r="G293" i="11"/>
  <c r="F293" i="11"/>
  <c r="E293" i="11"/>
  <c r="D293" i="11"/>
  <c r="H293" i="11" s="1"/>
  <c r="G292" i="11"/>
  <c r="F292" i="11"/>
  <c r="E292" i="11"/>
  <c r="D292" i="11"/>
  <c r="H292" i="11" s="1"/>
  <c r="G291" i="11"/>
  <c r="F291" i="11"/>
  <c r="E291" i="11"/>
  <c r="D291" i="11"/>
  <c r="H291" i="11" s="1"/>
  <c r="G290" i="11"/>
  <c r="F290" i="11"/>
  <c r="E290" i="11"/>
  <c r="D290" i="11"/>
  <c r="H290" i="11" s="1"/>
  <c r="G289" i="11"/>
  <c r="F289" i="11"/>
  <c r="E289" i="11"/>
  <c r="D289" i="11"/>
  <c r="H289" i="11" s="1"/>
  <c r="G288" i="11"/>
  <c r="F288" i="11"/>
  <c r="E288" i="11"/>
  <c r="D288" i="11"/>
  <c r="H288" i="11" s="1"/>
  <c r="G287" i="11"/>
  <c r="F287" i="11"/>
  <c r="E287" i="11"/>
  <c r="D287" i="11"/>
  <c r="H287" i="11" s="1"/>
  <c r="G286" i="11"/>
  <c r="F286" i="11"/>
  <c r="E286" i="11"/>
  <c r="D286" i="11"/>
  <c r="H286" i="11" s="1"/>
  <c r="G285" i="11"/>
  <c r="F285" i="11"/>
  <c r="E285" i="11"/>
  <c r="D285" i="11"/>
  <c r="H285" i="11" s="1"/>
  <c r="G284" i="11"/>
  <c r="F284" i="11"/>
  <c r="E284" i="11"/>
  <c r="D284" i="11"/>
  <c r="H284" i="11" s="1"/>
  <c r="G283" i="11"/>
  <c r="F283" i="11"/>
  <c r="E283" i="11"/>
  <c r="D283" i="11"/>
  <c r="H283" i="11" s="1"/>
  <c r="G282" i="11"/>
  <c r="F282" i="11"/>
  <c r="E282" i="11"/>
  <c r="D282" i="11"/>
  <c r="H282" i="11" s="1"/>
  <c r="G281" i="11"/>
  <c r="F281" i="11"/>
  <c r="E281" i="11"/>
  <c r="D281" i="11"/>
  <c r="H281" i="11" s="1"/>
  <c r="G280" i="11"/>
  <c r="F280" i="11"/>
  <c r="E280" i="11"/>
  <c r="D280" i="11"/>
  <c r="H280" i="11" s="1"/>
  <c r="G279" i="11"/>
  <c r="F279" i="11"/>
  <c r="E279" i="11"/>
  <c r="D279" i="11"/>
  <c r="H279" i="11" s="1"/>
  <c r="G278" i="11"/>
  <c r="F278" i="11"/>
  <c r="E278" i="11"/>
  <c r="D278" i="11"/>
  <c r="H278" i="11" s="1"/>
  <c r="G277" i="11"/>
  <c r="F277" i="11"/>
  <c r="E277" i="11"/>
  <c r="D277" i="11"/>
  <c r="H277" i="11" s="1"/>
  <c r="G276" i="11"/>
  <c r="F276" i="11"/>
  <c r="E276" i="11"/>
  <c r="D276" i="11"/>
  <c r="H276" i="11" s="1"/>
  <c r="G275" i="11"/>
  <c r="F275" i="11"/>
  <c r="E275" i="11"/>
  <c r="D275" i="11"/>
  <c r="H275" i="11" s="1"/>
  <c r="G274" i="11"/>
  <c r="F274" i="11"/>
  <c r="E274" i="11"/>
  <c r="D274" i="11"/>
  <c r="H274" i="11" s="1"/>
  <c r="G273" i="11"/>
  <c r="F273" i="11"/>
  <c r="E273" i="11"/>
  <c r="D273" i="11"/>
  <c r="H273" i="11" s="1"/>
  <c r="G272" i="11"/>
  <c r="F272" i="11"/>
  <c r="E272" i="11"/>
  <c r="D272" i="11"/>
  <c r="H272" i="11" s="1"/>
  <c r="G271" i="11"/>
  <c r="F271" i="11"/>
  <c r="E271" i="11"/>
  <c r="D271" i="11"/>
  <c r="H271" i="11" s="1"/>
  <c r="G270" i="11"/>
  <c r="F270" i="11"/>
  <c r="E270" i="11"/>
  <c r="D270" i="11"/>
  <c r="H270" i="11" s="1"/>
  <c r="G269" i="11"/>
  <c r="F269" i="11"/>
  <c r="E269" i="11"/>
  <c r="D269" i="11"/>
  <c r="H269" i="11" s="1"/>
  <c r="G268" i="11"/>
  <c r="F268" i="11"/>
  <c r="E268" i="11"/>
  <c r="D268" i="11"/>
  <c r="H268" i="11" s="1"/>
  <c r="G267" i="11"/>
  <c r="F267" i="11"/>
  <c r="E267" i="11"/>
  <c r="D267" i="11"/>
  <c r="H267" i="11" s="1"/>
  <c r="G266" i="11"/>
  <c r="F266" i="11"/>
  <c r="E266" i="11"/>
  <c r="D266" i="11"/>
  <c r="H266" i="11" s="1"/>
  <c r="G265" i="11"/>
  <c r="F265" i="11"/>
  <c r="E265" i="11"/>
  <c r="D265" i="11"/>
  <c r="H265" i="11" s="1"/>
  <c r="G264" i="11"/>
  <c r="F264" i="11"/>
  <c r="E264" i="11"/>
  <c r="D264" i="11"/>
  <c r="H264" i="11" s="1"/>
  <c r="G263" i="11"/>
  <c r="F263" i="11"/>
  <c r="E263" i="11"/>
  <c r="D263" i="11"/>
  <c r="H263" i="11" s="1"/>
  <c r="G262" i="11"/>
  <c r="F262" i="11"/>
  <c r="E262" i="11"/>
  <c r="D262" i="11"/>
  <c r="H262" i="11" s="1"/>
  <c r="G261" i="11"/>
  <c r="F261" i="11"/>
  <c r="E261" i="11"/>
  <c r="D261" i="11"/>
  <c r="H261" i="11" s="1"/>
  <c r="G260" i="11"/>
  <c r="F260" i="11"/>
  <c r="E260" i="11"/>
  <c r="D260" i="11"/>
  <c r="H260" i="11" s="1"/>
  <c r="G259" i="11"/>
  <c r="F259" i="11"/>
  <c r="E259" i="11"/>
  <c r="D259" i="11"/>
  <c r="H259" i="11" s="1"/>
  <c r="G258" i="11"/>
  <c r="F258" i="11"/>
  <c r="E258" i="11"/>
  <c r="D258" i="11"/>
  <c r="H258" i="11" s="1"/>
  <c r="G257" i="11"/>
  <c r="F257" i="11"/>
  <c r="E257" i="11"/>
  <c r="D257" i="11"/>
  <c r="H257" i="11" s="1"/>
  <c r="G256" i="11"/>
  <c r="F256" i="11"/>
  <c r="E256" i="11"/>
  <c r="D256" i="11"/>
  <c r="H256" i="11" s="1"/>
  <c r="G255" i="11"/>
  <c r="F255" i="11"/>
  <c r="E255" i="11"/>
  <c r="D255" i="11"/>
  <c r="H255" i="11" s="1"/>
  <c r="G254" i="11"/>
  <c r="F254" i="11"/>
  <c r="E254" i="11"/>
  <c r="D254" i="11"/>
  <c r="H254" i="11" s="1"/>
  <c r="G253" i="11"/>
  <c r="F253" i="11"/>
  <c r="E253" i="11"/>
  <c r="D253" i="11"/>
  <c r="H253" i="11" s="1"/>
  <c r="G252" i="11"/>
  <c r="F252" i="11"/>
  <c r="E252" i="11"/>
  <c r="D252" i="11"/>
  <c r="H252" i="11" s="1"/>
  <c r="G251" i="11"/>
  <c r="F251" i="11"/>
  <c r="E251" i="11"/>
  <c r="D251" i="11"/>
  <c r="H251" i="11" s="1"/>
  <c r="G250" i="11"/>
  <c r="F250" i="11"/>
  <c r="E250" i="11"/>
  <c r="D250" i="11"/>
  <c r="H250" i="11" s="1"/>
  <c r="G249" i="11"/>
  <c r="F249" i="11"/>
  <c r="E249" i="11"/>
  <c r="D249" i="11"/>
  <c r="H249" i="11" s="1"/>
  <c r="G248" i="11"/>
  <c r="F248" i="11"/>
  <c r="E248" i="11"/>
  <c r="D248" i="11"/>
  <c r="H248" i="11" s="1"/>
  <c r="G247" i="11"/>
  <c r="F247" i="11"/>
  <c r="E247" i="11"/>
  <c r="D247" i="11"/>
  <c r="H247" i="11" s="1"/>
  <c r="G246" i="11"/>
  <c r="F246" i="11"/>
  <c r="E246" i="11"/>
  <c r="D246" i="11"/>
  <c r="H246" i="11" s="1"/>
  <c r="G245" i="11"/>
  <c r="F245" i="11"/>
  <c r="E245" i="11"/>
  <c r="D245" i="11"/>
  <c r="H245" i="11" s="1"/>
  <c r="G244" i="11"/>
  <c r="F244" i="11"/>
  <c r="E244" i="11"/>
  <c r="D244" i="11"/>
  <c r="H244" i="11" s="1"/>
  <c r="G243" i="11"/>
  <c r="F243" i="11"/>
  <c r="E243" i="11"/>
  <c r="D243" i="11"/>
  <c r="H243" i="11" s="1"/>
  <c r="G242" i="11"/>
  <c r="F242" i="11"/>
  <c r="E242" i="11"/>
  <c r="D242" i="11"/>
  <c r="H242" i="11" s="1"/>
  <c r="G241" i="11"/>
  <c r="F241" i="11"/>
  <c r="E241" i="11"/>
  <c r="D241" i="11"/>
  <c r="H241" i="11" s="1"/>
  <c r="G240" i="11"/>
  <c r="F240" i="11"/>
  <c r="E240" i="11"/>
  <c r="D240" i="11"/>
  <c r="H240" i="11" s="1"/>
  <c r="G239" i="11"/>
  <c r="F239" i="11"/>
  <c r="E239" i="11"/>
  <c r="D239" i="11"/>
  <c r="H239" i="11" s="1"/>
  <c r="G238" i="11"/>
  <c r="F238" i="11"/>
  <c r="E238" i="11"/>
  <c r="D238" i="11"/>
  <c r="H238" i="11" s="1"/>
  <c r="G237" i="11"/>
  <c r="F237" i="11"/>
  <c r="E237" i="11"/>
  <c r="D237" i="11"/>
  <c r="H237" i="11" s="1"/>
  <c r="G236" i="11"/>
  <c r="F236" i="11"/>
  <c r="E236" i="11"/>
  <c r="D236" i="11"/>
  <c r="H236" i="11" s="1"/>
  <c r="G235" i="11"/>
  <c r="F235" i="11"/>
  <c r="E235" i="11"/>
  <c r="D235" i="11"/>
  <c r="H235" i="11" s="1"/>
  <c r="G234" i="11"/>
  <c r="F234" i="11"/>
  <c r="E234" i="11"/>
  <c r="D234" i="11"/>
  <c r="H234" i="11" s="1"/>
  <c r="G233" i="11"/>
  <c r="F233" i="11"/>
  <c r="E233" i="11"/>
  <c r="D233" i="11"/>
  <c r="H233" i="11" s="1"/>
  <c r="G232" i="11"/>
  <c r="F232" i="11"/>
  <c r="E232" i="11"/>
  <c r="D232" i="11"/>
  <c r="H232" i="11" s="1"/>
  <c r="G231" i="11"/>
  <c r="F231" i="11"/>
  <c r="E231" i="11"/>
  <c r="D231" i="11"/>
  <c r="H231" i="11" s="1"/>
  <c r="G230" i="11"/>
  <c r="F230" i="11"/>
  <c r="E230" i="11"/>
  <c r="D230" i="11"/>
  <c r="H230" i="11" s="1"/>
  <c r="G229" i="11"/>
  <c r="F229" i="11"/>
  <c r="E229" i="11"/>
  <c r="D229" i="11"/>
  <c r="H229" i="11" s="1"/>
  <c r="G228" i="11"/>
  <c r="F228" i="11"/>
  <c r="E228" i="11"/>
  <c r="D228" i="11"/>
  <c r="H228" i="11" s="1"/>
  <c r="G227" i="11"/>
  <c r="F227" i="11"/>
  <c r="E227" i="11"/>
  <c r="D227" i="11"/>
  <c r="H227" i="11" s="1"/>
  <c r="G226" i="11"/>
  <c r="F226" i="11"/>
  <c r="E226" i="11"/>
  <c r="D226" i="11"/>
  <c r="H226" i="11" s="1"/>
  <c r="G225" i="11"/>
  <c r="F225" i="11"/>
  <c r="E225" i="11"/>
  <c r="D225" i="11"/>
  <c r="H225" i="11" s="1"/>
  <c r="G224" i="11"/>
  <c r="F224" i="11"/>
  <c r="E224" i="11"/>
  <c r="D224" i="11"/>
  <c r="H224" i="11" s="1"/>
  <c r="G223" i="11"/>
  <c r="F223" i="11"/>
  <c r="E223" i="11"/>
  <c r="D223" i="11"/>
  <c r="H223" i="11" s="1"/>
  <c r="G222" i="11"/>
  <c r="F222" i="11"/>
  <c r="E222" i="11"/>
  <c r="D222" i="11"/>
  <c r="H222" i="11" s="1"/>
  <c r="G221" i="11"/>
  <c r="F221" i="11"/>
  <c r="E221" i="11"/>
  <c r="D221" i="11"/>
  <c r="H221" i="11" s="1"/>
  <c r="G220" i="11"/>
  <c r="F220" i="11"/>
  <c r="E220" i="11"/>
  <c r="D220" i="11"/>
  <c r="H220" i="11" s="1"/>
  <c r="G219" i="11"/>
  <c r="F219" i="11"/>
  <c r="E219" i="11"/>
  <c r="D219" i="11"/>
  <c r="H219" i="11" s="1"/>
  <c r="G218" i="11"/>
  <c r="F218" i="11"/>
  <c r="E218" i="11"/>
  <c r="D218" i="11"/>
  <c r="H218" i="11" s="1"/>
  <c r="G217" i="11"/>
  <c r="F217" i="11"/>
  <c r="E217" i="11"/>
  <c r="D217" i="11"/>
  <c r="H217" i="11" s="1"/>
  <c r="G216" i="11"/>
  <c r="F216" i="11"/>
  <c r="E216" i="11"/>
  <c r="D216" i="11"/>
  <c r="H216" i="11" s="1"/>
  <c r="G215" i="11"/>
  <c r="F215" i="11"/>
  <c r="E215" i="11"/>
  <c r="D215" i="11"/>
  <c r="H215" i="11" s="1"/>
  <c r="G214" i="11"/>
  <c r="F214" i="11"/>
  <c r="E214" i="11"/>
  <c r="D214" i="11"/>
  <c r="H214" i="11" s="1"/>
  <c r="G213" i="11"/>
  <c r="F213" i="11"/>
  <c r="E213" i="11"/>
  <c r="D213" i="11"/>
  <c r="H213" i="11" s="1"/>
  <c r="G212" i="11"/>
  <c r="F212" i="11"/>
  <c r="E212" i="11"/>
  <c r="D212" i="11"/>
  <c r="H212" i="11" s="1"/>
  <c r="G211" i="11"/>
  <c r="F211" i="11"/>
  <c r="E211" i="11"/>
  <c r="D211" i="11"/>
  <c r="H211" i="11" s="1"/>
  <c r="G210" i="11"/>
  <c r="F210" i="11"/>
  <c r="E210" i="11"/>
  <c r="D210" i="11"/>
  <c r="H210" i="11" s="1"/>
  <c r="G209" i="11"/>
  <c r="F209" i="11"/>
  <c r="E209" i="11"/>
  <c r="D209" i="11"/>
  <c r="H209" i="11" s="1"/>
  <c r="G208" i="11"/>
  <c r="F208" i="11"/>
  <c r="E208" i="11"/>
  <c r="D208" i="11"/>
  <c r="H208" i="11" s="1"/>
  <c r="G207" i="11"/>
  <c r="F207" i="11"/>
  <c r="E207" i="11"/>
  <c r="D207" i="11"/>
  <c r="H207" i="11" s="1"/>
  <c r="G206" i="11"/>
  <c r="F206" i="11"/>
  <c r="E206" i="11"/>
  <c r="D206" i="11"/>
  <c r="H206" i="11" s="1"/>
  <c r="G205" i="11"/>
  <c r="F205" i="11"/>
  <c r="E205" i="11"/>
  <c r="D205" i="11"/>
  <c r="H205" i="11" s="1"/>
  <c r="G204" i="11"/>
  <c r="F204" i="11"/>
  <c r="E204" i="11"/>
  <c r="D204" i="11"/>
  <c r="H204" i="11" s="1"/>
  <c r="G203" i="11"/>
  <c r="F203" i="11"/>
  <c r="E203" i="11"/>
  <c r="D203" i="11"/>
  <c r="H203" i="11" s="1"/>
  <c r="G202" i="11"/>
  <c r="F202" i="11"/>
  <c r="E202" i="11"/>
  <c r="D202" i="11"/>
  <c r="H202" i="11" s="1"/>
  <c r="G201" i="11"/>
  <c r="F201" i="11"/>
  <c r="E201" i="11"/>
  <c r="D201" i="11"/>
  <c r="H201" i="11" s="1"/>
  <c r="G200" i="11"/>
  <c r="F200" i="11"/>
  <c r="E200" i="11"/>
  <c r="D200" i="11"/>
  <c r="H200" i="11" s="1"/>
  <c r="G199" i="11"/>
  <c r="F199" i="11"/>
  <c r="E199" i="11"/>
  <c r="D199" i="11"/>
  <c r="H199" i="11" s="1"/>
  <c r="G198" i="11"/>
  <c r="F198" i="11"/>
  <c r="E198" i="11"/>
  <c r="D198" i="11"/>
  <c r="H198" i="11" s="1"/>
  <c r="G197" i="11"/>
  <c r="F197" i="11"/>
  <c r="E197" i="11"/>
  <c r="D197" i="11"/>
  <c r="H197" i="11" s="1"/>
  <c r="G196" i="11"/>
  <c r="F196" i="11"/>
  <c r="E196" i="11"/>
  <c r="D196" i="11"/>
  <c r="H196" i="11" s="1"/>
  <c r="G195" i="11"/>
  <c r="F195" i="11"/>
  <c r="E195" i="11"/>
  <c r="D195" i="11"/>
  <c r="H195" i="11" s="1"/>
  <c r="G194" i="11"/>
  <c r="F194" i="11"/>
  <c r="E194" i="11"/>
  <c r="D194" i="11"/>
  <c r="H194" i="11" s="1"/>
  <c r="G193" i="11"/>
  <c r="F193" i="11"/>
  <c r="E193" i="11"/>
  <c r="D193" i="11"/>
  <c r="H193" i="11" s="1"/>
  <c r="G192" i="11"/>
  <c r="F192" i="11"/>
  <c r="E192" i="11"/>
  <c r="D192" i="11"/>
  <c r="H192" i="11" s="1"/>
  <c r="G191" i="11"/>
  <c r="F191" i="11"/>
  <c r="E191" i="11"/>
  <c r="D191" i="11"/>
  <c r="H191" i="11" s="1"/>
  <c r="G190" i="11"/>
  <c r="F190" i="11"/>
  <c r="E190" i="11"/>
  <c r="D190" i="11"/>
  <c r="H190" i="11" s="1"/>
  <c r="G189" i="11"/>
  <c r="F189" i="11"/>
  <c r="E189" i="11"/>
  <c r="D189" i="11"/>
  <c r="H189" i="11" s="1"/>
  <c r="G188" i="11"/>
  <c r="F188" i="11"/>
  <c r="E188" i="11"/>
  <c r="D188" i="11"/>
  <c r="H188" i="11" s="1"/>
  <c r="G187" i="11"/>
  <c r="F187" i="11"/>
  <c r="E187" i="11"/>
  <c r="D187" i="11"/>
  <c r="H187" i="11" s="1"/>
  <c r="G186" i="11"/>
  <c r="F186" i="11"/>
  <c r="E186" i="11"/>
  <c r="D186" i="11"/>
  <c r="H186" i="11" s="1"/>
  <c r="G185" i="11"/>
  <c r="F185" i="11"/>
  <c r="E185" i="11"/>
  <c r="D185" i="11"/>
  <c r="H185" i="11" s="1"/>
  <c r="G184" i="11"/>
  <c r="F184" i="11"/>
  <c r="E184" i="11"/>
  <c r="D184" i="11"/>
  <c r="H184" i="11" s="1"/>
  <c r="G183" i="11"/>
  <c r="F183" i="11"/>
  <c r="E183" i="11"/>
  <c r="D183" i="11"/>
  <c r="H183" i="11" s="1"/>
  <c r="G182" i="11"/>
  <c r="F182" i="11"/>
  <c r="E182" i="11"/>
  <c r="D182" i="11"/>
  <c r="H182" i="11" s="1"/>
  <c r="G181" i="11"/>
  <c r="F181" i="11"/>
  <c r="E181" i="11"/>
  <c r="D181" i="11"/>
  <c r="H181" i="11" s="1"/>
  <c r="G180" i="11"/>
  <c r="F180" i="11"/>
  <c r="E180" i="11"/>
  <c r="D180" i="11"/>
  <c r="H180" i="11" s="1"/>
  <c r="G179" i="11"/>
  <c r="F179" i="11"/>
  <c r="E179" i="11"/>
  <c r="D179" i="11"/>
  <c r="H179" i="11" s="1"/>
  <c r="G178" i="11"/>
  <c r="F178" i="11"/>
  <c r="E178" i="11"/>
  <c r="D178" i="11"/>
  <c r="H178" i="11" s="1"/>
  <c r="G177" i="11"/>
  <c r="F177" i="11"/>
  <c r="E177" i="11"/>
  <c r="D177" i="11"/>
  <c r="H177" i="11" s="1"/>
  <c r="G176" i="11"/>
  <c r="F176" i="11"/>
  <c r="E176" i="11"/>
  <c r="D176" i="11"/>
  <c r="H176" i="11" s="1"/>
  <c r="G175" i="11"/>
  <c r="F175" i="11"/>
  <c r="E175" i="11"/>
  <c r="D175" i="11"/>
  <c r="H175" i="11" s="1"/>
  <c r="G174" i="11"/>
  <c r="F174" i="11"/>
  <c r="E174" i="11"/>
  <c r="D174" i="11"/>
  <c r="H174" i="11" s="1"/>
  <c r="G173" i="11"/>
  <c r="F173" i="11"/>
  <c r="E173" i="11"/>
  <c r="D173" i="11"/>
  <c r="H173" i="11" s="1"/>
  <c r="G172" i="11"/>
  <c r="F172" i="11"/>
  <c r="E172" i="11"/>
  <c r="D172" i="11"/>
  <c r="H172" i="11" s="1"/>
  <c r="G171" i="11"/>
  <c r="F171" i="11"/>
  <c r="E171" i="11"/>
  <c r="D171" i="11"/>
  <c r="H171" i="11" s="1"/>
  <c r="G170" i="11"/>
  <c r="F170" i="11"/>
  <c r="E170" i="11"/>
  <c r="D170" i="11"/>
  <c r="H170" i="11" s="1"/>
  <c r="G169" i="11"/>
  <c r="F169" i="11"/>
  <c r="E169" i="11"/>
  <c r="D169" i="11"/>
  <c r="H169" i="11" s="1"/>
  <c r="G168" i="11"/>
  <c r="F168" i="11"/>
  <c r="E168" i="11"/>
  <c r="D168" i="11"/>
  <c r="H168" i="11" s="1"/>
  <c r="G167" i="11"/>
  <c r="F167" i="11"/>
  <c r="E167" i="11"/>
  <c r="D167" i="11"/>
  <c r="H167" i="11" s="1"/>
  <c r="G166" i="11"/>
  <c r="F166" i="11"/>
  <c r="E166" i="11"/>
  <c r="D166" i="11"/>
  <c r="H166" i="11" s="1"/>
  <c r="G165" i="11"/>
  <c r="F165" i="11"/>
  <c r="E165" i="11"/>
  <c r="D165" i="11"/>
  <c r="H165" i="11" s="1"/>
  <c r="G164" i="11"/>
  <c r="F164" i="11"/>
  <c r="E164" i="11"/>
  <c r="D164" i="11"/>
  <c r="H164" i="11" s="1"/>
  <c r="G163" i="11"/>
  <c r="F163" i="11"/>
  <c r="E163" i="11"/>
  <c r="D163" i="11"/>
  <c r="H163" i="11" s="1"/>
  <c r="G162" i="11"/>
  <c r="F162" i="11"/>
  <c r="E162" i="11"/>
  <c r="D162" i="11"/>
  <c r="H162" i="11" s="1"/>
  <c r="G161" i="11"/>
  <c r="F161" i="11"/>
  <c r="E161" i="11"/>
  <c r="D161" i="11"/>
  <c r="H161" i="11" s="1"/>
  <c r="G160" i="11"/>
  <c r="F160" i="11"/>
  <c r="E160" i="11"/>
  <c r="D160" i="11"/>
  <c r="H160" i="11" s="1"/>
  <c r="G159" i="11"/>
  <c r="F159" i="11"/>
  <c r="E159" i="11"/>
  <c r="D159" i="11"/>
  <c r="H159" i="11" s="1"/>
  <c r="G158" i="11"/>
  <c r="F158" i="11"/>
  <c r="E158" i="11"/>
  <c r="D158" i="11"/>
  <c r="H158" i="11" s="1"/>
  <c r="G157" i="11"/>
  <c r="F157" i="11"/>
  <c r="E157" i="11"/>
  <c r="D157" i="11"/>
  <c r="H157" i="11" s="1"/>
  <c r="G156" i="11"/>
  <c r="F156" i="11"/>
  <c r="E156" i="11"/>
  <c r="D156" i="11"/>
  <c r="H156" i="11" s="1"/>
  <c r="G155" i="11"/>
  <c r="F155" i="11"/>
  <c r="E155" i="11"/>
  <c r="D155" i="11"/>
  <c r="H155" i="11" s="1"/>
  <c r="G154" i="11"/>
  <c r="F154" i="11"/>
  <c r="E154" i="11"/>
  <c r="D154" i="11"/>
  <c r="H154" i="11" s="1"/>
  <c r="G153" i="11"/>
  <c r="F153" i="11"/>
  <c r="E153" i="11"/>
  <c r="D153" i="11"/>
  <c r="H153" i="11" s="1"/>
  <c r="G152" i="11"/>
  <c r="F152" i="11"/>
  <c r="E152" i="11"/>
  <c r="D152" i="11"/>
  <c r="H152" i="11" s="1"/>
  <c r="G151" i="11"/>
  <c r="F151" i="11"/>
  <c r="E151" i="11"/>
  <c r="D151" i="11"/>
  <c r="H151" i="11" s="1"/>
  <c r="G150" i="11"/>
  <c r="F150" i="11"/>
  <c r="E150" i="11"/>
  <c r="D150" i="11"/>
  <c r="H150" i="11" s="1"/>
  <c r="G149" i="11"/>
  <c r="F149" i="11"/>
  <c r="E149" i="11"/>
  <c r="D149" i="11"/>
  <c r="H149" i="11" s="1"/>
  <c r="G148" i="11"/>
  <c r="F148" i="11"/>
  <c r="E148" i="11"/>
  <c r="D148" i="11"/>
  <c r="H148" i="11" s="1"/>
  <c r="G147" i="11"/>
  <c r="F147" i="11"/>
  <c r="E147" i="11"/>
  <c r="D147" i="11"/>
  <c r="H147" i="11" s="1"/>
  <c r="G146" i="11"/>
  <c r="F146" i="11"/>
  <c r="E146" i="11"/>
  <c r="D146" i="11"/>
  <c r="H146" i="11" s="1"/>
  <c r="G145" i="11"/>
  <c r="F145" i="11"/>
  <c r="E145" i="11"/>
  <c r="D145" i="11"/>
  <c r="H145" i="11" s="1"/>
  <c r="G144" i="11"/>
  <c r="F144" i="11"/>
  <c r="E144" i="11"/>
  <c r="D144" i="11"/>
  <c r="H144" i="11" s="1"/>
  <c r="G143" i="11"/>
  <c r="F143" i="11"/>
  <c r="E143" i="11"/>
  <c r="D143" i="11"/>
  <c r="H143" i="11" s="1"/>
  <c r="G142" i="11"/>
  <c r="F142" i="11"/>
  <c r="E142" i="11"/>
  <c r="D142" i="11"/>
  <c r="H142" i="11" s="1"/>
  <c r="G141" i="11"/>
  <c r="F141" i="11"/>
  <c r="E141" i="11"/>
  <c r="D141" i="11"/>
  <c r="H141" i="11" s="1"/>
  <c r="G140" i="11"/>
  <c r="F140" i="11"/>
  <c r="E140" i="11"/>
  <c r="D140" i="11"/>
  <c r="H140" i="11" s="1"/>
  <c r="G139" i="11"/>
  <c r="F139" i="11"/>
  <c r="E139" i="11"/>
  <c r="D139" i="11"/>
  <c r="H139" i="11" s="1"/>
  <c r="G138" i="11"/>
  <c r="F138" i="11"/>
  <c r="E138" i="11"/>
  <c r="D138" i="11"/>
  <c r="H138" i="11" s="1"/>
  <c r="G137" i="11"/>
  <c r="F137" i="11"/>
  <c r="E137" i="11"/>
  <c r="D137" i="11"/>
  <c r="H137" i="11" s="1"/>
  <c r="G136" i="11"/>
  <c r="F136" i="11"/>
  <c r="E136" i="11"/>
  <c r="D136" i="11"/>
  <c r="H136" i="11" s="1"/>
  <c r="G135" i="11"/>
  <c r="F135" i="11"/>
  <c r="E135" i="11"/>
  <c r="D135" i="11"/>
  <c r="H135" i="11" s="1"/>
  <c r="G134" i="11"/>
  <c r="F134" i="11"/>
  <c r="E134" i="11"/>
  <c r="D134" i="11"/>
  <c r="H134" i="11" s="1"/>
  <c r="G133" i="11"/>
  <c r="F133" i="11"/>
  <c r="E133" i="11"/>
  <c r="D133" i="11"/>
  <c r="H133" i="11" s="1"/>
  <c r="G132" i="11"/>
  <c r="F132" i="11"/>
  <c r="E132" i="11"/>
  <c r="D132" i="11"/>
  <c r="H132" i="11" s="1"/>
  <c r="G131" i="11"/>
  <c r="F131" i="11"/>
  <c r="E131" i="11"/>
  <c r="D131" i="11"/>
  <c r="H131" i="11" s="1"/>
  <c r="G130" i="11"/>
  <c r="F130" i="11"/>
  <c r="E130" i="11"/>
  <c r="D130" i="11"/>
  <c r="H130" i="11" s="1"/>
  <c r="G129" i="11"/>
  <c r="F129" i="11"/>
  <c r="E129" i="11"/>
  <c r="D129" i="11"/>
  <c r="H129" i="11" s="1"/>
  <c r="G128" i="11"/>
  <c r="F128" i="11"/>
  <c r="E128" i="11"/>
  <c r="D128" i="11"/>
  <c r="H128" i="11" s="1"/>
  <c r="G127" i="11"/>
  <c r="F127" i="11"/>
  <c r="E127" i="11"/>
  <c r="D127" i="11"/>
  <c r="H127" i="11" s="1"/>
  <c r="G126" i="11"/>
  <c r="F126" i="11"/>
  <c r="E126" i="11"/>
  <c r="D126" i="11"/>
  <c r="H126" i="11" s="1"/>
  <c r="G125" i="11"/>
  <c r="F125" i="11"/>
  <c r="E125" i="11"/>
  <c r="D125" i="11"/>
  <c r="H125" i="11" s="1"/>
  <c r="G124" i="11"/>
  <c r="F124" i="11"/>
  <c r="E124" i="11"/>
  <c r="D124" i="11"/>
  <c r="H124" i="11" s="1"/>
  <c r="G123" i="11"/>
  <c r="F123" i="11"/>
  <c r="E123" i="11"/>
  <c r="D123" i="11"/>
  <c r="H123" i="11" s="1"/>
  <c r="G122" i="11"/>
  <c r="F122" i="11"/>
  <c r="E122" i="11"/>
  <c r="D122" i="11"/>
  <c r="H122" i="11" s="1"/>
  <c r="G121" i="11"/>
  <c r="F121" i="11"/>
  <c r="E121" i="11"/>
  <c r="D121" i="11"/>
  <c r="H121" i="11" s="1"/>
  <c r="G120" i="11"/>
  <c r="F120" i="11"/>
  <c r="E120" i="11"/>
  <c r="D120" i="11"/>
  <c r="H120" i="11" s="1"/>
  <c r="G119" i="11"/>
  <c r="F119" i="11"/>
  <c r="E119" i="11"/>
  <c r="D119" i="11"/>
  <c r="H119" i="11" s="1"/>
  <c r="G118" i="11"/>
  <c r="F118" i="11"/>
  <c r="E118" i="11"/>
  <c r="D118" i="11"/>
  <c r="H118" i="11" s="1"/>
  <c r="G117" i="11"/>
  <c r="F117" i="11"/>
  <c r="E117" i="11"/>
  <c r="D117" i="11"/>
  <c r="H117" i="11" s="1"/>
  <c r="G116" i="11"/>
  <c r="F116" i="11"/>
  <c r="E116" i="11"/>
  <c r="D116" i="11"/>
  <c r="H116" i="11" s="1"/>
  <c r="G115" i="11"/>
  <c r="F115" i="11"/>
  <c r="E115" i="11"/>
  <c r="D115" i="11"/>
  <c r="H115" i="11" s="1"/>
  <c r="G114" i="11"/>
  <c r="F114" i="11"/>
  <c r="E114" i="11"/>
  <c r="D114" i="11"/>
  <c r="H114" i="11" s="1"/>
  <c r="G113" i="11"/>
  <c r="F113" i="11"/>
  <c r="E113" i="11"/>
  <c r="D113" i="11"/>
  <c r="H113" i="11" s="1"/>
  <c r="G112" i="11"/>
  <c r="F112" i="11"/>
  <c r="E112" i="11"/>
  <c r="D112" i="11"/>
  <c r="H112" i="11" s="1"/>
  <c r="G111" i="11"/>
  <c r="F111" i="11"/>
  <c r="E111" i="11"/>
  <c r="D111" i="11"/>
  <c r="H111" i="11" s="1"/>
  <c r="G110" i="11"/>
  <c r="F110" i="11"/>
  <c r="E110" i="11"/>
  <c r="D110" i="11"/>
  <c r="H110" i="11" s="1"/>
  <c r="G109" i="11"/>
  <c r="F109" i="11"/>
  <c r="E109" i="11"/>
  <c r="D109" i="11"/>
  <c r="H109" i="11" s="1"/>
  <c r="G108" i="11"/>
  <c r="F108" i="11"/>
  <c r="E108" i="11"/>
  <c r="D108" i="11"/>
  <c r="H108" i="11" s="1"/>
  <c r="G107" i="11"/>
  <c r="F107" i="11"/>
  <c r="E107" i="11"/>
  <c r="D107" i="11"/>
  <c r="H107" i="11" s="1"/>
  <c r="G106" i="11"/>
  <c r="F106" i="11"/>
  <c r="E106" i="11"/>
  <c r="D106" i="11"/>
  <c r="H106" i="11" s="1"/>
  <c r="G105" i="11"/>
  <c r="F105" i="11"/>
  <c r="E105" i="11"/>
  <c r="D105" i="11"/>
  <c r="H105" i="11" s="1"/>
  <c r="G104" i="11"/>
  <c r="F104" i="11"/>
  <c r="E104" i="11"/>
  <c r="D104" i="11"/>
  <c r="H104" i="11" s="1"/>
  <c r="G103" i="11"/>
  <c r="F103" i="11"/>
  <c r="E103" i="11"/>
  <c r="D103" i="11"/>
  <c r="H103" i="11" s="1"/>
  <c r="G102" i="11"/>
  <c r="F102" i="11"/>
  <c r="E102" i="11"/>
  <c r="D102" i="11"/>
  <c r="H102" i="11" s="1"/>
  <c r="G101" i="11"/>
  <c r="F101" i="11"/>
  <c r="E101" i="11"/>
  <c r="D101" i="11"/>
  <c r="H101" i="11" s="1"/>
  <c r="G100" i="11"/>
  <c r="F100" i="11"/>
  <c r="E100" i="11"/>
  <c r="D100" i="11"/>
  <c r="H100" i="11" s="1"/>
  <c r="G99" i="11"/>
  <c r="F99" i="11"/>
  <c r="E99" i="11"/>
  <c r="D99" i="11"/>
  <c r="H99" i="11" s="1"/>
  <c r="G98" i="11"/>
  <c r="F98" i="11"/>
  <c r="E98" i="11"/>
  <c r="D98" i="11"/>
  <c r="H98" i="11" s="1"/>
  <c r="G97" i="11"/>
  <c r="F97" i="11"/>
  <c r="E97" i="11"/>
  <c r="D97" i="11"/>
  <c r="H97" i="11" s="1"/>
  <c r="G96" i="11"/>
  <c r="F96" i="11"/>
  <c r="E96" i="11"/>
  <c r="D96" i="11"/>
  <c r="H96" i="11" s="1"/>
  <c r="G95" i="11"/>
  <c r="F95" i="11"/>
  <c r="E95" i="11"/>
  <c r="D95" i="11"/>
  <c r="H95" i="11" s="1"/>
  <c r="G94" i="11"/>
  <c r="F94" i="11"/>
  <c r="E94" i="11"/>
  <c r="D94" i="11"/>
  <c r="H94" i="11" s="1"/>
  <c r="G93" i="11"/>
  <c r="F93" i="11"/>
  <c r="E93" i="11"/>
  <c r="D93" i="11"/>
  <c r="H93" i="11" s="1"/>
  <c r="G92" i="11"/>
  <c r="F92" i="11"/>
  <c r="E92" i="11"/>
  <c r="D92" i="11"/>
  <c r="H92" i="11" s="1"/>
  <c r="G91" i="11"/>
  <c r="F91" i="11"/>
  <c r="E91" i="11"/>
  <c r="D91" i="11"/>
  <c r="H91" i="11" s="1"/>
  <c r="G90" i="11"/>
  <c r="F90" i="11"/>
  <c r="E90" i="11"/>
  <c r="D90" i="11"/>
  <c r="H90" i="11" s="1"/>
  <c r="G89" i="11"/>
  <c r="F89" i="11"/>
  <c r="E89" i="11"/>
  <c r="D89" i="11"/>
  <c r="H89" i="11" s="1"/>
  <c r="G88" i="11"/>
  <c r="F88" i="11"/>
  <c r="E88" i="11"/>
  <c r="D88" i="11"/>
  <c r="H88" i="11" s="1"/>
  <c r="G87" i="11"/>
  <c r="F87" i="11"/>
  <c r="E87" i="11"/>
  <c r="D87" i="11"/>
  <c r="H87" i="11" s="1"/>
  <c r="G86" i="11"/>
  <c r="F86" i="11"/>
  <c r="E86" i="11"/>
  <c r="D86" i="11"/>
  <c r="H86" i="11" s="1"/>
  <c r="G85" i="11"/>
  <c r="F85" i="11"/>
  <c r="E85" i="11"/>
  <c r="D85" i="11"/>
  <c r="H85" i="11" s="1"/>
  <c r="G84" i="11"/>
  <c r="F84" i="11"/>
  <c r="E84" i="11"/>
  <c r="D84" i="11"/>
  <c r="H84" i="11" s="1"/>
  <c r="G83" i="11"/>
  <c r="F83" i="11"/>
  <c r="E83" i="11"/>
  <c r="D83" i="11"/>
  <c r="H83" i="11" s="1"/>
  <c r="G82" i="11"/>
  <c r="F82" i="11"/>
  <c r="E82" i="11"/>
  <c r="D82" i="11"/>
  <c r="H82" i="11" s="1"/>
  <c r="G81" i="11"/>
  <c r="F81" i="11"/>
  <c r="E81" i="11"/>
  <c r="D81" i="11"/>
  <c r="H81" i="11" s="1"/>
  <c r="G80" i="11"/>
  <c r="F80" i="11"/>
  <c r="E80" i="11"/>
  <c r="D80" i="11"/>
  <c r="H80" i="11" s="1"/>
  <c r="G79" i="11"/>
  <c r="F79" i="11"/>
  <c r="E79" i="11"/>
  <c r="D79" i="11"/>
  <c r="H79" i="11" s="1"/>
  <c r="G78" i="11"/>
  <c r="F78" i="11"/>
  <c r="E78" i="11"/>
  <c r="D78" i="11"/>
  <c r="H78" i="11" s="1"/>
  <c r="G77" i="11"/>
  <c r="F77" i="11"/>
  <c r="E77" i="11"/>
  <c r="D77" i="11"/>
  <c r="H77" i="11" s="1"/>
  <c r="G76" i="11"/>
  <c r="F76" i="11"/>
  <c r="E76" i="11"/>
  <c r="D76" i="11"/>
  <c r="H76" i="11" s="1"/>
  <c r="G75" i="11"/>
  <c r="F75" i="11"/>
  <c r="E75" i="11"/>
  <c r="D75" i="11"/>
  <c r="H75" i="11" s="1"/>
  <c r="G74" i="11"/>
  <c r="F74" i="11"/>
  <c r="E74" i="11"/>
  <c r="D74" i="11"/>
  <c r="H74" i="11" s="1"/>
  <c r="G73" i="11"/>
  <c r="F73" i="11"/>
  <c r="E73" i="11"/>
  <c r="D73" i="11"/>
  <c r="H73" i="11" s="1"/>
  <c r="G72" i="11"/>
  <c r="F72" i="11"/>
  <c r="E72" i="11"/>
  <c r="D72" i="11"/>
  <c r="H72" i="11" s="1"/>
  <c r="G71" i="11"/>
  <c r="F71" i="11"/>
  <c r="E71" i="11"/>
  <c r="D71" i="11"/>
  <c r="H71" i="11" s="1"/>
  <c r="G70" i="11"/>
  <c r="F70" i="11"/>
  <c r="E70" i="11"/>
  <c r="D70" i="11"/>
  <c r="H70" i="11" s="1"/>
  <c r="G69" i="11"/>
  <c r="F69" i="11"/>
  <c r="E69" i="11"/>
  <c r="D69" i="11"/>
  <c r="H69" i="11" s="1"/>
  <c r="G68" i="11"/>
  <c r="F68" i="11"/>
  <c r="E68" i="11"/>
  <c r="D68" i="11"/>
  <c r="H68" i="11" s="1"/>
  <c r="G67" i="11"/>
  <c r="F67" i="11"/>
  <c r="E67" i="11"/>
  <c r="D67" i="11"/>
  <c r="H67" i="11" s="1"/>
  <c r="G66" i="11"/>
  <c r="F66" i="11"/>
  <c r="E66" i="11"/>
  <c r="D66" i="11"/>
  <c r="H66" i="11" s="1"/>
  <c r="G65" i="11"/>
  <c r="F65" i="11"/>
  <c r="E65" i="11"/>
  <c r="D65" i="11"/>
  <c r="H65" i="11" s="1"/>
  <c r="G64" i="11"/>
  <c r="F64" i="11"/>
  <c r="E64" i="11"/>
  <c r="D64" i="11"/>
  <c r="H64" i="11" s="1"/>
  <c r="G63" i="11"/>
  <c r="F63" i="11"/>
  <c r="E63" i="11"/>
  <c r="D63" i="11"/>
  <c r="H63" i="11" s="1"/>
  <c r="G62" i="11"/>
  <c r="F62" i="11"/>
  <c r="E62" i="11"/>
  <c r="D62" i="11"/>
  <c r="H62" i="11" s="1"/>
  <c r="G61" i="11"/>
  <c r="F61" i="11"/>
  <c r="E61" i="11"/>
  <c r="D61" i="11"/>
  <c r="H61" i="11" s="1"/>
  <c r="G60" i="11"/>
  <c r="F60" i="11"/>
  <c r="E60" i="11"/>
  <c r="D60" i="11"/>
  <c r="H60" i="11" s="1"/>
  <c r="G59" i="11"/>
  <c r="F59" i="11"/>
  <c r="E59" i="11"/>
  <c r="D59" i="11"/>
  <c r="H59" i="11" s="1"/>
  <c r="G58" i="11"/>
  <c r="F58" i="11"/>
  <c r="E58" i="11"/>
  <c r="D58" i="11"/>
  <c r="H58" i="11" s="1"/>
  <c r="G57" i="11"/>
  <c r="F57" i="11"/>
  <c r="E57" i="11"/>
  <c r="D57" i="11"/>
  <c r="H57" i="11" s="1"/>
  <c r="G56" i="11"/>
  <c r="F56" i="11"/>
  <c r="E56" i="11"/>
  <c r="D56" i="11"/>
  <c r="H56" i="11" s="1"/>
  <c r="G55" i="11"/>
  <c r="F55" i="11"/>
  <c r="E55" i="11"/>
  <c r="D55" i="11"/>
  <c r="H55" i="11" s="1"/>
  <c r="G54" i="11"/>
  <c r="F54" i="11"/>
  <c r="E54" i="11"/>
  <c r="D54" i="11"/>
  <c r="H54" i="11" s="1"/>
  <c r="G53" i="11"/>
  <c r="F53" i="11"/>
  <c r="E53" i="11"/>
  <c r="D53" i="11"/>
  <c r="H53" i="11" s="1"/>
  <c r="G52" i="11"/>
  <c r="F52" i="11"/>
  <c r="E52" i="11"/>
  <c r="D52" i="11"/>
  <c r="H52" i="11" s="1"/>
  <c r="G51" i="11"/>
  <c r="F51" i="11"/>
  <c r="E51" i="11"/>
  <c r="D51" i="11"/>
  <c r="H51" i="11" s="1"/>
  <c r="G50" i="11"/>
  <c r="F50" i="11"/>
  <c r="E50" i="11"/>
  <c r="D50" i="11"/>
  <c r="H50" i="11" s="1"/>
  <c r="G49" i="11"/>
  <c r="F49" i="11"/>
  <c r="E49" i="11"/>
  <c r="D49" i="11"/>
  <c r="H49" i="11" s="1"/>
  <c r="G48" i="11"/>
  <c r="F48" i="11"/>
  <c r="E48" i="11"/>
  <c r="D48" i="11"/>
  <c r="H48" i="11" s="1"/>
  <c r="G47" i="11"/>
  <c r="F47" i="11"/>
  <c r="E47" i="11"/>
  <c r="D47" i="11"/>
  <c r="H47" i="11" s="1"/>
  <c r="G46" i="11"/>
  <c r="F46" i="11"/>
  <c r="E46" i="11"/>
  <c r="D46" i="11"/>
  <c r="H46" i="11" s="1"/>
  <c r="G45" i="11"/>
  <c r="F45" i="11"/>
  <c r="E45" i="11"/>
  <c r="D45" i="11"/>
  <c r="H45" i="11" s="1"/>
  <c r="G44" i="11"/>
  <c r="F44" i="11"/>
  <c r="E44" i="11"/>
  <c r="D44" i="11"/>
  <c r="H44" i="11" s="1"/>
  <c r="G43" i="11"/>
  <c r="F43" i="11"/>
  <c r="E43" i="11"/>
  <c r="D43" i="11"/>
  <c r="H43" i="11" s="1"/>
  <c r="G42" i="11"/>
  <c r="F42" i="11"/>
  <c r="E42" i="11"/>
  <c r="D42" i="11"/>
  <c r="H42" i="11" s="1"/>
  <c r="G41" i="11"/>
  <c r="F41" i="11"/>
  <c r="E41" i="11"/>
  <c r="D41" i="11"/>
  <c r="H41" i="11" s="1"/>
  <c r="G40" i="11"/>
  <c r="F40" i="11"/>
  <c r="E40" i="11"/>
  <c r="D40" i="11"/>
  <c r="H40" i="11" s="1"/>
  <c r="G39" i="11"/>
  <c r="F39" i="11"/>
  <c r="E39" i="11"/>
  <c r="D39" i="11"/>
  <c r="H39" i="11" s="1"/>
  <c r="G38" i="11"/>
  <c r="F38" i="11"/>
  <c r="E38" i="11"/>
  <c r="D38" i="11"/>
  <c r="H38" i="11" s="1"/>
  <c r="G37" i="11"/>
  <c r="F37" i="11"/>
  <c r="E37" i="11"/>
  <c r="D37" i="11"/>
  <c r="H37" i="11" s="1"/>
  <c r="G36" i="11"/>
  <c r="F36" i="11"/>
  <c r="E36" i="11"/>
  <c r="D36" i="11"/>
  <c r="H36" i="11" s="1"/>
  <c r="G35" i="11"/>
  <c r="F35" i="11"/>
  <c r="E35" i="11"/>
  <c r="D35" i="11"/>
  <c r="H35" i="11" s="1"/>
  <c r="G34" i="11"/>
  <c r="F34" i="11"/>
  <c r="E34" i="11"/>
  <c r="D34" i="11"/>
  <c r="H34" i="11" s="1"/>
  <c r="G33" i="11"/>
  <c r="F33" i="11"/>
  <c r="E33" i="11"/>
  <c r="D33" i="11"/>
  <c r="H33" i="11" s="1"/>
  <c r="G32" i="11"/>
  <c r="F32" i="11"/>
  <c r="E32" i="11"/>
  <c r="D32" i="11"/>
  <c r="H32" i="11" s="1"/>
  <c r="G31" i="11"/>
  <c r="F31" i="11"/>
  <c r="E31" i="11"/>
  <c r="D31" i="11"/>
  <c r="H31" i="11" s="1"/>
  <c r="G30" i="11"/>
  <c r="F30" i="11"/>
  <c r="E30" i="11"/>
  <c r="D30" i="11"/>
  <c r="H30" i="11" s="1"/>
  <c r="G29" i="11"/>
  <c r="F29" i="11"/>
  <c r="E29" i="11"/>
  <c r="D29" i="11"/>
  <c r="H29" i="11" s="1"/>
  <c r="G28" i="11"/>
  <c r="F28" i="11"/>
  <c r="E28" i="11"/>
  <c r="D28" i="11"/>
  <c r="H28" i="11" s="1"/>
  <c r="G27" i="11"/>
  <c r="F27" i="11"/>
  <c r="E27" i="11"/>
  <c r="D27" i="11"/>
  <c r="H27" i="11" s="1"/>
  <c r="G26" i="11"/>
  <c r="F26" i="11"/>
  <c r="E26" i="11"/>
  <c r="D26" i="11"/>
  <c r="H26" i="11" s="1"/>
  <c r="G25" i="11"/>
  <c r="F25" i="11"/>
  <c r="E25" i="11"/>
  <c r="D25" i="11"/>
  <c r="H25" i="11" s="1"/>
  <c r="G24" i="11"/>
  <c r="F24" i="11"/>
  <c r="E24" i="11"/>
  <c r="D24" i="11"/>
  <c r="H24" i="11" s="1"/>
  <c r="G23" i="11"/>
  <c r="F23" i="11"/>
  <c r="E23" i="11"/>
  <c r="D23" i="11"/>
  <c r="H23" i="11" s="1"/>
  <c r="G22" i="11"/>
  <c r="F22" i="11"/>
  <c r="E22" i="11"/>
  <c r="D22" i="11"/>
  <c r="H22" i="11" s="1"/>
  <c r="G21" i="11"/>
  <c r="F21" i="11"/>
  <c r="E21" i="11"/>
  <c r="D21" i="11"/>
  <c r="H21" i="11" s="1"/>
  <c r="G20" i="11"/>
  <c r="F20" i="11"/>
  <c r="E20" i="11"/>
  <c r="D20" i="11"/>
  <c r="H20" i="11" s="1"/>
  <c r="G19" i="11"/>
  <c r="F19" i="11"/>
  <c r="E19" i="11"/>
  <c r="D19" i="11"/>
  <c r="H19" i="11" s="1"/>
  <c r="G18" i="11"/>
  <c r="F18" i="11"/>
  <c r="E18" i="11"/>
  <c r="D18" i="11"/>
  <c r="H18" i="11" s="1"/>
  <c r="G17" i="11"/>
  <c r="F17" i="11"/>
  <c r="E17" i="11"/>
  <c r="D17" i="11"/>
  <c r="H17" i="11" s="1"/>
  <c r="G16" i="11"/>
  <c r="F16" i="11"/>
  <c r="E16" i="11"/>
  <c r="D16" i="11"/>
  <c r="H16" i="11" s="1"/>
  <c r="G15" i="11"/>
  <c r="F15" i="11"/>
  <c r="E15" i="11"/>
  <c r="D15" i="11"/>
  <c r="H15" i="11" s="1"/>
  <c r="G14" i="11"/>
  <c r="F14" i="11"/>
  <c r="E14" i="11"/>
  <c r="D14" i="11"/>
  <c r="H14" i="11" s="1"/>
  <c r="G13" i="11"/>
  <c r="F13" i="11"/>
  <c r="E13" i="11"/>
  <c r="D13" i="11"/>
  <c r="H13" i="11" s="1"/>
  <c r="G12" i="11"/>
  <c r="F12" i="11"/>
  <c r="E12" i="11"/>
  <c r="D12" i="11"/>
  <c r="H12" i="11" s="1"/>
  <c r="G11" i="11"/>
  <c r="F11" i="11"/>
  <c r="E11" i="11"/>
  <c r="D11" i="11"/>
  <c r="H11" i="11" s="1"/>
  <c r="G10" i="11"/>
  <c r="F10" i="11"/>
  <c r="E10" i="11"/>
  <c r="D10" i="11"/>
  <c r="H10" i="11" s="1"/>
  <c r="G9" i="11"/>
  <c r="F9" i="11"/>
  <c r="E9" i="11"/>
  <c r="D9" i="11"/>
  <c r="H9" i="11" s="1"/>
  <c r="G8" i="11"/>
  <c r="F8" i="11"/>
  <c r="E8" i="11"/>
  <c r="D8" i="11"/>
  <c r="H8" i="11" s="1"/>
  <c r="G7" i="11"/>
  <c r="F7" i="11"/>
  <c r="E7" i="11"/>
  <c r="D7" i="11"/>
  <c r="H7" i="11" s="1"/>
  <c r="G6" i="11"/>
  <c r="F6" i="11"/>
  <c r="E6" i="11"/>
  <c r="D6" i="11"/>
  <c r="I6" i="11" s="1"/>
  <c r="G5" i="11"/>
  <c r="F5" i="11"/>
  <c r="E5" i="11"/>
  <c r="D5" i="11"/>
  <c r="H5" i="11" s="1"/>
  <c r="G4" i="11"/>
  <c r="F4" i="11"/>
  <c r="E4" i="11"/>
  <c r="D4" i="11"/>
  <c r="I4" i="11" s="1"/>
  <c r="G3" i="11"/>
  <c r="F3" i="11"/>
  <c r="E3" i="11"/>
  <c r="D3" i="11"/>
  <c r="H3" i="11" s="1"/>
  <c r="G2" i="11"/>
  <c r="K5" i="11" s="1"/>
  <c r="F2" i="11"/>
  <c r="K4" i="11" s="1"/>
  <c r="E2" i="11"/>
  <c r="K3" i="11" s="1"/>
  <c r="D2" i="11"/>
  <c r="I2" i="11" s="1"/>
  <c r="I1248" i="10"/>
  <c r="I1247" i="10"/>
  <c r="I1246" i="10"/>
  <c r="I1245" i="10"/>
  <c r="I1244" i="10"/>
  <c r="I1243" i="10"/>
  <c r="I1242" i="10"/>
  <c r="I1241" i="10"/>
  <c r="I1240" i="10"/>
  <c r="I1239" i="10"/>
  <c r="I1238" i="10"/>
  <c r="I1237" i="10"/>
  <c r="I1236" i="10"/>
  <c r="I1235" i="10"/>
  <c r="I1234" i="10"/>
  <c r="I1233" i="10"/>
  <c r="I1232" i="10"/>
  <c r="I1231" i="10"/>
  <c r="I1230" i="10"/>
  <c r="I1229" i="10"/>
  <c r="I1228" i="10"/>
  <c r="I1227" i="10"/>
  <c r="I1226" i="10"/>
  <c r="I1225" i="10"/>
  <c r="I1224" i="10"/>
  <c r="I1223" i="10"/>
  <c r="I1222" i="10"/>
  <c r="I1221" i="10"/>
  <c r="I1220" i="10"/>
  <c r="I1219" i="10"/>
  <c r="I1218" i="10"/>
  <c r="I1217" i="10"/>
  <c r="I1216" i="10"/>
  <c r="I1215" i="10"/>
  <c r="I1214" i="10"/>
  <c r="I1213" i="10"/>
  <c r="I1212" i="10"/>
  <c r="I1211" i="10"/>
  <c r="I1210" i="10"/>
  <c r="I1209" i="10"/>
  <c r="I1208" i="10"/>
  <c r="I1207" i="10"/>
  <c r="I1206" i="10"/>
  <c r="I1205" i="10"/>
  <c r="I1204" i="10"/>
  <c r="I1203" i="10"/>
  <c r="I1202" i="10"/>
  <c r="I1201" i="10"/>
  <c r="I1200" i="10"/>
  <c r="I1199" i="10"/>
  <c r="I1198" i="10"/>
  <c r="I1197" i="10"/>
  <c r="I1196" i="10"/>
  <c r="I1195" i="10"/>
  <c r="I1194" i="10"/>
  <c r="I1193" i="10"/>
  <c r="I1192" i="10"/>
  <c r="I1191" i="10"/>
  <c r="I1190" i="10"/>
  <c r="I1189" i="10"/>
  <c r="I1188" i="10"/>
  <c r="I1187" i="10"/>
  <c r="I1186" i="10"/>
  <c r="I1185" i="10"/>
  <c r="I1184" i="10"/>
  <c r="I1183" i="10"/>
  <c r="I1182" i="10"/>
  <c r="I1181" i="10"/>
  <c r="I1180" i="10"/>
  <c r="I1179" i="10"/>
  <c r="I1178" i="10"/>
  <c r="I1177" i="10"/>
  <c r="I1176" i="10"/>
  <c r="I1175" i="10"/>
  <c r="I1174" i="10"/>
  <c r="I1173" i="10"/>
  <c r="I1172" i="10"/>
  <c r="I1171" i="10"/>
  <c r="I1170" i="10"/>
  <c r="I1169" i="10"/>
  <c r="I1168" i="10"/>
  <c r="I1167" i="10"/>
  <c r="I1166" i="10"/>
  <c r="I1165" i="10"/>
  <c r="I1164" i="10"/>
  <c r="I1163" i="10"/>
  <c r="I1162" i="10"/>
  <c r="I1161" i="10"/>
  <c r="I1160" i="10"/>
  <c r="I1159" i="10"/>
  <c r="I1158" i="10"/>
  <c r="I1157" i="10"/>
  <c r="I1156" i="10"/>
  <c r="I1155" i="10"/>
  <c r="I1154" i="10"/>
  <c r="I1153" i="10"/>
  <c r="I1152" i="10"/>
  <c r="I1151" i="10"/>
  <c r="I1150" i="10"/>
  <c r="I1149" i="10"/>
  <c r="I1148" i="10"/>
  <c r="I1147" i="10"/>
  <c r="I1146" i="10"/>
  <c r="I1145" i="10"/>
  <c r="I1144" i="10"/>
  <c r="I1143" i="10"/>
  <c r="I1142" i="10"/>
  <c r="I1141" i="10"/>
  <c r="I1140" i="10"/>
  <c r="I1139" i="10"/>
  <c r="I1138" i="10"/>
  <c r="I1137" i="10"/>
  <c r="I1136" i="10"/>
  <c r="I1135" i="10"/>
  <c r="I1134" i="10"/>
  <c r="I1133" i="10"/>
  <c r="I1132" i="10"/>
  <c r="I1131" i="10"/>
  <c r="I1130" i="10"/>
  <c r="I1129" i="10"/>
  <c r="I1128" i="10"/>
  <c r="I1127" i="10"/>
  <c r="I1126" i="10"/>
  <c r="I1125" i="10"/>
  <c r="I1124" i="10"/>
  <c r="I1123" i="10"/>
  <c r="I1122" i="10"/>
  <c r="I1121" i="10"/>
  <c r="I1120" i="10"/>
  <c r="I1119" i="10"/>
  <c r="I1118" i="10"/>
  <c r="I1117" i="10"/>
  <c r="I1116" i="10"/>
  <c r="I1115" i="10"/>
  <c r="I1114" i="10"/>
  <c r="I1113" i="10"/>
  <c r="I1112" i="10"/>
  <c r="I1111" i="10"/>
  <c r="I1110" i="10"/>
  <c r="I1109" i="10"/>
  <c r="I1108" i="10"/>
  <c r="I1107" i="10"/>
  <c r="I1106" i="10"/>
  <c r="I1105" i="10"/>
  <c r="I1104" i="10"/>
  <c r="I1103" i="10"/>
  <c r="I1102" i="10"/>
  <c r="I1101" i="10"/>
  <c r="I1100" i="10"/>
  <c r="I1099" i="10"/>
  <c r="I1098" i="10"/>
  <c r="I1097" i="10"/>
  <c r="I1096" i="10"/>
  <c r="I1095" i="10"/>
  <c r="I1094" i="10"/>
  <c r="I1093" i="10"/>
  <c r="I1092" i="10"/>
  <c r="I1091" i="10"/>
  <c r="I1090" i="10"/>
  <c r="I1089" i="10"/>
  <c r="I1088" i="10"/>
  <c r="I1087" i="10"/>
  <c r="I1086" i="10"/>
  <c r="I1085" i="10"/>
  <c r="I1084" i="10"/>
  <c r="I1083" i="10"/>
  <c r="I1082" i="10"/>
  <c r="I1081" i="10"/>
  <c r="I1080" i="10"/>
  <c r="I1079" i="10"/>
  <c r="I1078" i="10"/>
  <c r="I1077" i="10"/>
  <c r="I1076" i="10"/>
  <c r="I1075" i="10"/>
  <c r="I1074" i="10"/>
  <c r="I1073" i="10"/>
  <c r="I1072" i="10"/>
  <c r="I1071" i="10"/>
  <c r="I1070" i="10"/>
  <c r="I1069" i="10"/>
  <c r="I1068" i="10"/>
  <c r="I1067" i="10"/>
  <c r="I1066" i="10"/>
  <c r="I1065" i="10"/>
  <c r="I1064" i="10"/>
  <c r="I1063" i="10"/>
  <c r="I1062" i="10"/>
  <c r="I1061" i="10"/>
  <c r="I1060" i="10"/>
  <c r="I1059" i="10"/>
  <c r="I1058" i="10"/>
  <c r="I1057" i="10"/>
  <c r="I1056" i="10"/>
  <c r="I1055" i="10"/>
  <c r="I1054" i="10"/>
  <c r="I1053" i="10"/>
  <c r="I1052" i="10"/>
  <c r="I1051" i="10"/>
  <c r="I1050" i="10"/>
  <c r="I1049" i="10"/>
  <c r="I1048" i="10"/>
  <c r="I1047" i="10"/>
  <c r="I1046" i="10"/>
  <c r="I1045" i="10"/>
  <c r="I1044" i="10"/>
  <c r="I1043" i="10"/>
  <c r="I1042" i="10"/>
  <c r="I1041" i="10"/>
  <c r="I1040" i="10"/>
  <c r="I1039" i="10"/>
  <c r="I1038" i="10"/>
  <c r="I1037" i="10"/>
  <c r="I1036" i="10"/>
  <c r="I1035" i="10"/>
  <c r="I1034" i="10"/>
  <c r="I1033" i="10"/>
  <c r="I1032" i="10"/>
  <c r="I1031" i="10"/>
  <c r="I1030" i="10"/>
  <c r="I1029" i="10"/>
  <c r="I1028" i="10"/>
  <c r="I1027" i="10"/>
  <c r="I1026" i="10"/>
  <c r="I1025" i="10"/>
  <c r="I1024" i="10"/>
  <c r="I1023" i="10"/>
  <c r="I1022" i="10"/>
  <c r="I1021" i="10"/>
  <c r="I1020" i="10"/>
  <c r="I1019" i="10"/>
  <c r="I1018" i="10"/>
  <c r="I1017" i="10"/>
  <c r="I1016" i="10"/>
  <c r="I1015" i="10"/>
  <c r="I1014" i="10"/>
  <c r="I1013" i="10"/>
  <c r="I1012" i="10"/>
  <c r="I1011" i="10"/>
  <c r="I1010" i="10"/>
  <c r="I1009" i="10"/>
  <c r="I1008" i="10"/>
  <c r="I1007" i="10"/>
  <c r="I1006" i="10"/>
  <c r="I1005" i="10"/>
  <c r="I1004" i="10"/>
  <c r="I1003" i="10"/>
  <c r="I1002" i="10"/>
  <c r="I1001" i="10"/>
  <c r="I1000" i="10"/>
  <c r="I999" i="10"/>
  <c r="I998" i="10"/>
  <c r="I997" i="10"/>
  <c r="I996" i="10"/>
  <c r="I995" i="10"/>
  <c r="I994" i="10"/>
  <c r="I993" i="10"/>
  <c r="I992" i="10"/>
  <c r="I991" i="10"/>
  <c r="I990" i="10"/>
  <c r="I989" i="10"/>
  <c r="I988" i="10"/>
  <c r="I987" i="10"/>
  <c r="I986" i="10"/>
  <c r="I985" i="10"/>
  <c r="I984" i="10"/>
  <c r="I983" i="10"/>
  <c r="I982" i="10"/>
  <c r="I981" i="10"/>
  <c r="I980" i="10"/>
  <c r="I979" i="10"/>
  <c r="I978" i="10"/>
  <c r="I977" i="10"/>
  <c r="I976" i="10"/>
  <c r="I975" i="10"/>
  <c r="I974" i="10"/>
  <c r="I973" i="10"/>
  <c r="I972" i="10"/>
  <c r="I971" i="10"/>
  <c r="I970" i="10"/>
  <c r="I969" i="10"/>
  <c r="I968" i="10"/>
  <c r="I967" i="10"/>
  <c r="I966" i="10"/>
  <c r="I965" i="10"/>
  <c r="I964" i="10"/>
  <c r="I963" i="10"/>
  <c r="I962" i="10"/>
  <c r="I961" i="10"/>
  <c r="I960" i="10"/>
  <c r="I959" i="10"/>
  <c r="I958" i="10"/>
  <c r="I957" i="10"/>
  <c r="I956" i="10"/>
  <c r="I955" i="10"/>
  <c r="I954" i="10"/>
  <c r="I953" i="10"/>
  <c r="I952" i="10"/>
  <c r="I951" i="10"/>
  <c r="I950" i="10"/>
  <c r="I949" i="10"/>
  <c r="I948" i="10"/>
  <c r="I947" i="10"/>
  <c r="I946" i="10"/>
  <c r="I945" i="10"/>
  <c r="I944" i="10"/>
  <c r="I943" i="10"/>
  <c r="I942" i="10"/>
  <c r="I941" i="10"/>
  <c r="I940" i="10"/>
  <c r="I939" i="10"/>
  <c r="I938" i="10"/>
  <c r="I937" i="10"/>
  <c r="I936" i="10"/>
  <c r="I935" i="10"/>
  <c r="I934" i="10"/>
  <c r="I933" i="10"/>
  <c r="I932" i="10"/>
  <c r="I931" i="10"/>
  <c r="I930" i="10"/>
  <c r="I929" i="10"/>
  <c r="I928" i="10"/>
  <c r="I927" i="10"/>
  <c r="I926" i="10"/>
  <c r="I925" i="10"/>
  <c r="I924" i="10"/>
  <c r="I923" i="10"/>
  <c r="I922" i="10"/>
  <c r="I921" i="10"/>
  <c r="I920" i="10"/>
  <c r="I919" i="10"/>
  <c r="I918" i="10"/>
  <c r="I917" i="10"/>
  <c r="I916" i="10"/>
  <c r="I915" i="10"/>
  <c r="I914" i="10"/>
  <c r="I913" i="10"/>
  <c r="I912" i="10"/>
  <c r="I911" i="10"/>
  <c r="I910" i="10"/>
  <c r="I909" i="10"/>
  <c r="I908" i="10"/>
  <c r="I907" i="10"/>
  <c r="I906" i="10"/>
  <c r="I905" i="10"/>
  <c r="I904" i="10"/>
  <c r="I903" i="10"/>
  <c r="I902" i="10"/>
  <c r="I901" i="10"/>
  <c r="I900" i="10"/>
  <c r="I899" i="10"/>
  <c r="I898" i="10"/>
  <c r="I897" i="10"/>
  <c r="I896" i="10"/>
  <c r="I895" i="10"/>
  <c r="I894" i="10"/>
  <c r="I893" i="10"/>
  <c r="I892" i="10"/>
  <c r="I891" i="10"/>
  <c r="I890" i="10"/>
  <c r="I889" i="10"/>
  <c r="I888" i="10"/>
  <c r="I887" i="10"/>
  <c r="I886" i="10"/>
  <c r="I885" i="10"/>
  <c r="I884" i="10"/>
  <c r="I883" i="10"/>
  <c r="I882" i="10"/>
  <c r="I881" i="10"/>
  <c r="I880" i="10"/>
  <c r="I879" i="10"/>
  <c r="I878" i="10"/>
  <c r="I877" i="10"/>
  <c r="I876" i="10"/>
  <c r="I875" i="10"/>
  <c r="I874" i="10"/>
  <c r="I873" i="10"/>
  <c r="I872" i="10"/>
  <c r="I871" i="10"/>
  <c r="I870" i="10"/>
  <c r="I869" i="10"/>
  <c r="I868" i="10"/>
  <c r="I867" i="10"/>
  <c r="I866" i="10"/>
  <c r="I865" i="10"/>
  <c r="I864" i="10"/>
  <c r="I863" i="10"/>
  <c r="I862" i="10"/>
  <c r="I861" i="10"/>
  <c r="I860" i="10"/>
  <c r="I859" i="10"/>
  <c r="I858" i="10"/>
  <c r="I857" i="10"/>
  <c r="I856" i="10"/>
  <c r="I855" i="10"/>
  <c r="I854" i="10"/>
  <c r="I853" i="10"/>
  <c r="I852" i="10"/>
  <c r="I851" i="10"/>
  <c r="I850" i="10"/>
  <c r="I849" i="10"/>
  <c r="I848" i="10"/>
  <c r="I847" i="10"/>
  <c r="I846" i="10"/>
  <c r="I845" i="10"/>
  <c r="I844" i="10"/>
  <c r="I843" i="10"/>
  <c r="I842" i="10"/>
  <c r="I841" i="10"/>
  <c r="I840" i="10"/>
  <c r="I839" i="10"/>
  <c r="I838" i="10"/>
  <c r="I837" i="10"/>
  <c r="I836" i="10"/>
  <c r="I835" i="10"/>
  <c r="I834" i="10"/>
  <c r="I833" i="10"/>
  <c r="I832" i="10"/>
  <c r="I831" i="10"/>
  <c r="I830" i="10"/>
  <c r="I829" i="10"/>
  <c r="I828" i="10"/>
  <c r="I827" i="10"/>
  <c r="I826" i="10"/>
  <c r="I825" i="10"/>
  <c r="I824" i="10"/>
  <c r="I823" i="10"/>
  <c r="I822" i="10"/>
  <c r="I821" i="10"/>
  <c r="I820" i="10"/>
  <c r="I819" i="10"/>
  <c r="I818" i="10"/>
  <c r="I817" i="10"/>
  <c r="I816" i="10"/>
  <c r="I815" i="10"/>
  <c r="I814" i="10"/>
  <c r="I813" i="10"/>
  <c r="I812" i="10"/>
  <c r="I811" i="10"/>
  <c r="I810" i="10"/>
  <c r="I809" i="10"/>
  <c r="I808" i="10"/>
  <c r="I807" i="10"/>
  <c r="I806" i="10"/>
  <c r="I805" i="10"/>
  <c r="I804" i="10"/>
  <c r="I803" i="10"/>
  <c r="I802" i="10"/>
  <c r="I801" i="10"/>
  <c r="I800" i="10"/>
  <c r="I799" i="10"/>
  <c r="I798" i="10"/>
  <c r="I797" i="10"/>
  <c r="I796" i="10"/>
  <c r="I795" i="10"/>
  <c r="I794" i="10"/>
  <c r="I793" i="10"/>
  <c r="I792" i="10"/>
  <c r="I791" i="10"/>
  <c r="I790" i="10"/>
  <c r="I789" i="10"/>
  <c r="I788" i="10"/>
  <c r="I787" i="10"/>
  <c r="I786" i="10"/>
  <c r="I785" i="10"/>
  <c r="I784" i="10"/>
  <c r="I783" i="10"/>
  <c r="I782" i="10"/>
  <c r="I781" i="10"/>
  <c r="I780" i="10"/>
  <c r="I779" i="10"/>
  <c r="I778" i="10"/>
  <c r="I777" i="10"/>
  <c r="I776" i="10"/>
  <c r="I775" i="10"/>
  <c r="I774" i="10"/>
  <c r="I773" i="10"/>
  <c r="I772" i="10"/>
  <c r="I771" i="10"/>
  <c r="I770" i="10"/>
  <c r="I769" i="10"/>
  <c r="I768" i="10"/>
  <c r="I767" i="10"/>
  <c r="I766" i="10"/>
  <c r="I765" i="10"/>
  <c r="I764" i="10"/>
  <c r="I763" i="10"/>
  <c r="I762" i="10"/>
  <c r="I761" i="10"/>
  <c r="I760" i="10"/>
  <c r="I759" i="10"/>
  <c r="I758" i="10"/>
  <c r="I757" i="10"/>
  <c r="I756" i="10"/>
  <c r="I755" i="10"/>
  <c r="I754" i="10"/>
  <c r="I753" i="10"/>
  <c r="I752" i="10"/>
  <c r="I751" i="10"/>
  <c r="I750" i="10"/>
  <c r="I749" i="10"/>
  <c r="I748" i="10"/>
  <c r="I747" i="10"/>
  <c r="I746" i="10"/>
  <c r="I745" i="10"/>
  <c r="I744" i="10"/>
  <c r="I743" i="10"/>
  <c r="I742" i="10"/>
  <c r="I741" i="10"/>
  <c r="I740" i="10"/>
  <c r="I739" i="10"/>
  <c r="I738" i="10"/>
  <c r="I737" i="10"/>
  <c r="I736" i="10"/>
  <c r="I735" i="10"/>
  <c r="I734" i="10"/>
  <c r="I733" i="10"/>
  <c r="I732" i="10"/>
  <c r="I731" i="10"/>
  <c r="I730" i="10"/>
  <c r="I729" i="10"/>
  <c r="I728" i="10"/>
  <c r="I727" i="10"/>
  <c r="I726" i="10"/>
  <c r="I725" i="10"/>
  <c r="I724" i="10"/>
  <c r="I723" i="10"/>
  <c r="I722" i="10"/>
  <c r="I721" i="10"/>
  <c r="I720" i="10"/>
  <c r="I719" i="10"/>
  <c r="I718" i="10"/>
  <c r="I717" i="10"/>
  <c r="I716" i="10"/>
  <c r="I715" i="10"/>
  <c r="I714" i="10"/>
  <c r="I713" i="10"/>
  <c r="I712" i="10"/>
  <c r="I711" i="10"/>
  <c r="I710" i="10"/>
  <c r="I709" i="10"/>
  <c r="I708" i="10"/>
  <c r="I707" i="10"/>
  <c r="I706" i="10"/>
  <c r="I705" i="10"/>
  <c r="I704" i="10"/>
  <c r="I703" i="10"/>
  <c r="I702" i="10"/>
  <c r="I701" i="10"/>
  <c r="I700" i="10"/>
  <c r="I699" i="10"/>
  <c r="I698" i="10"/>
  <c r="I697" i="10"/>
  <c r="I696" i="10"/>
  <c r="I695" i="10"/>
  <c r="I694" i="10"/>
  <c r="I693" i="10"/>
  <c r="I692" i="10"/>
  <c r="I691" i="10"/>
  <c r="I690" i="10"/>
  <c r="I689" i="10"/>
  <c r="I688" i="10"/>
  <c r="I687" i="10"/>
  <c r="I686" i="10"/>
  <c r="I685" i="10"/>
  <c r="I684" i="10"/>
  <c r="I683" i="10"/>
  <c r="I682" i="10"/>
  <c r="I681" i="10"/>
  <c r="I680" i="10"/>
  <c r="I679" i="10"/>
  <c r="I678" i="10"/>
  <c r="I677" i="10"/>
  <c r="I676" i="10"/>
  <c r="I675" i="10"/>
  <c r="I674" i="10"/>
  <c r="I673" i="10"/>
  <c r="I672" i="10"/>
  <c r="I671" i="10"/>
  <c r="I670" i="10"/>
  <c r="I669" i="10"/>
  <c r="I668" i="10"/>
  <c r="I667" i="10"/>
  <c r="I666" i="10"/>
  <c r="I665" i="10"/>
  <c r="I664" i="10"/>
  <c r="I663" i="10"/>
  <c r="I662" i="10"/>
  <c r="I661" i="10"/>
  <c r="I660" i="10"/>
  <c r="I659" i="10"/>
  <c r="I658" i="10"/>
  <c r="I657" i="10"/>
  <c r="I656" i="10"/>
  <c r="I655" i="10"/>
  <c r="I654" i="10"/>
  <c r="I653" i="10"/>
  <c r="I652" i="10"/>
  <c r="I651" i="10"/>
  <c r="I650" i="10"/>
  <c r="I649" i="10"/>
  <c r="I648" i="10"/>
  <c r="I647" i="10"/>
  <c r="I646" i="10"/>
  <c r="I645" i="10"/>
  <c r="I644" i="10"/>
  <c r="I643" i="10"/>
  <c r="I642" i="10"/>
  <c r="I641" i="10"/>
  <c r="I640" i="10"/>
  <c r="I639" i="10"/>
  <c r="I638" i="10"/>
  <c r="I637" i="10"/>
  <c r="I636" i="10"/>
  <c r="I635" i="10"/>
  <c r="I634" i="10"/>
  <c r="I633" i="10"/>
  <c r="I632" i="10"/>
  <c r="I631" i="10"/>
  <c r="I630" i="10"/>
  <c r="I629" i="10"/>
  <c r="I628" i="10"/>
  <c r="I627" i="10"/>
  <c r="I626" i="10"/>
  <c r="I625" i="10"/>
  <c r="I624" i="10"/>
  <c r="I623" i="10"/>
  <c r="I622" i="10"/>
  <c r="I621" i="10"/>
  <c r="I620" i="10"/>
  <c r="I619" i="10"/>
  <c r="I618" i="10"/>
  <c r="I617" i="10"/>
  <c r="I616" i="10"/>
  <c r="I615" i="10"/>
  <c r="I614" i="10"/>
  <c r="I613" i="10"/>
  <c r="I612" i="10"/>
  <c r="I611" i="10"/>
  <c r="I610" i="10"/>
  <c r="I609" i="10"/>
  <c r="I608" i="10"/>
  <c r="I607" i="10"/>
  <c r="I606" i="10"/>
  <c r="I605" i="10"/>
  <c r="I604" i="10"/>
  <c r="I603" i="10"/>
  <c r="I602" i="10"/>
  <c r="I601" i="10"/>
  <c r="I600" i="10"/>
  <c r="I599" i="10"/>
  <c r="I598" i="10"/>
  <c r="I597" i="10"/>
  <c r="I596" i="10"/>
  <c r="I595" i="10"/>
  <c r="I594" i="10"/>
  <c r="I593" i="10"/>
  <c r="I592" i="10"/>
  <c r="I591" i="10"/>
  <c r="I590" i="10"/>
  <c r="I589" i="10"/>
  <c r="I588" i="10"/>
  <c r="I587" i="10"/>
  <c r="I586" i="10"/>
  <c r="I585" i="10"/>
  <c r="I584" i="10"/>
  <c r="I583" i="10"/>
  <c r="I582" i="10"/>
  <c r="I581" i="10"/>
  <c r="I580" i="10"/>
  <c r="I579" i="10"/>
  <c r="I578" i="10"/>
  <c r="I577" i="10"/>
  <c r="I576" i="10"/>
  <c r="I575" i="10"/>
  <c r="I574" i="10"/>
  <c r="I573" i="10"/>
  <c r="I572" i="10"/>
  <c r="I571" i="10"/>
  <c r="I570" i="10"/>
  <c r="I569" i="10"/>
  <c r="I568" i="10"/>
  <c r="I567" i="10"/>
  <c r="I566" i="10"/>
  <c r="I565" i="10"/>
  <c r="I564" i="10"/>
  <c r="I563" i="10"/>
  <c r="I562" i="10"/>
  <c r="I561" i="10"/>
  <c r="I560" i="10"/>
  <c r="I559" i="10"/>
  <c r="I558" i="10"/>
  <c r="I557" i="10"/>
  <c r="I556" i="10"/>
  <c r="I555" i="10"/>
  <c r="I554" i="10"/>
  <c r="I553" i="10"/>
  <c r="I552" i="10"/>
  <c r="I551" i="10"/>
  <c r="I550" i="10"/>
  <c r="I549" i="10"/>
  <c r="I548" i="10"/>
  <c r="I547" i="10"/>
  <c r="I546" i="10"/>
  <c r="I545" i="10"/>
  <c r="I544" i="10"/>
  <c r="I543" i="10"/>
  <c r="I542" i="10"/>
  <c r="I541" i="10"/>
  <c r="I540" i="10"/>
  <c r="I539" i="10"/>
  <c r="I538" i="10"/>
  <c r="I537" i="10"/>
  <c r="I536" i="10"/>
  <c r="I535" i="10"/>
  <c r="I534" i="10"/>
  <c r="I533" i="10"/>
  <c r="I532" i="10"/>
  <c r="I531" i="10"/>
  <c r="I530" i="10"/>
  <c r="I529" i="10"/>
  <c r="I528" i="10"/>
  <c r="I527" i="10"/>
  <c r="I526" i="10"/>
  <c r="I525" i="10"/>
  <c r="I524" i="10"/>
  <c r="I523" i="10"/>
  <c r="I522" i="10"/>
  <c r="I521" i="10"/>
  <c r="I520" i="10"/>
  <c r="I519" i="10"/>
  <c r="I518" i="10"/>
  <c r="I517" i="10"/>
  <c r="I516" i="10"/>
  <c r="I515" i="10"/>
  <c r="I514" i="10"/>
  <c r="I513" i="10"/>
  <c r="I512" i="10"/>
  <c r="I511" i="10"/>
  <c r="I510" i="10"/>
  <c r="I509" i="10"/>
  <c r="I508" i="10"/>
  <c r="I507" i="10"/>
  <c r="I506" i="10"/>
  <c r="I505" i="10"/>
  <c r="I504" i="10"/>
  <c r="I503" i="10"/>
  <c r="I502" i="10"/>
  <c r="I501" i="10"/>
  <c r="I500" i="10"/>
  <c r="I499" i="10"/>
  <c r="I498" i="10"/>
  <c r="I497" i="10"/>
  <c r="I496" i="10"/>
  <c r="I495" i="10"/>
  <c r="I494" i="10"/>
  <c r="I493" i="10"/>
  <c r="I492" i="10"/>
  <c r="I491" i="10"/>
  <c r="I490" i="10"/>
  <c r="I489" i="10"/>
  <c r="I488" i="10"/>
  <c r="I487" i="10"/>
  <c r="I486" i="10"/>
  <c r="I485" i="10"/>
  <c r="I484" i="10"/>
  <c r="I483" i="10"/>
  <c r="I482" i="10"/>
  <c r="I481" i="10"/>
  <c r="I480" i="10"/>
  <c r="I479" i="10"/>
  <c r="I478" i="10"/>
  <c r="I477" i="10"/>
  <c r="I476" i="10"/>
  <c r="I475" i="10"/>
  <c r="I474" i="10"/>
  <c r="I473" i="10"/>
  <c r="I472" i="10"/>
  <c r="I471" i="10"/>
  <c r="I470" i="10"/>
  <c r="I469" i="10"/>
  <c r="I468" i="10"/>
  <c r="I467" i="10"/>
  <c r="I466" i="10"/>
  <c r="I465" i="10"/>
  <c r="I464" i="10"/>
  <c r="I463" i="10"/>
  <c r="I462" i="10"/>
  <c r="I461" i="10"/>
  <c r="I460" i="10"/>
  <c r="I459" i="10"/>
  <c r="I458" i="10"/>
  <c r="I457" i="10"/>
  <c r="I456" i="10"/>
  <c r="I455" i="10"/>
  <c r="I454" i="10"/>
  <c r="I453" i="10"/>
  <c r="I452" i="10"/>
  <c r="I451" i="10"/>
  <c r="I450" i="10"/>
  <c r="I449" i="10"/>
  <c r="I448" i="10"/>
  <c r="I447" i="10"/>
  <c r="I446" i="10"/>
  <c r="I445" i="10"/>
  <c r="I444" i="10"/>
  <c r="I443" i="10"/>
  <c r="I442" i="10"/>
  <c r="I441" i="10"/>
  <c r="I440" i="10"/>
  <c r="I439" i="10"/>
  <c r="I438" i="10"/>
  <c r="I437" i="10"/>
  <c r="I436" i="10"/>
  <c r="I435" i="10"/>
  <c r="I434" i="10"/>
  <c r="I433" i="10"/>
  <c r="I432" i="10"/>
  <c r="I431" i="10"/>
  <c r="I430" i="10"/>
  <c r="I429" i="10"/>
  <c r="I428" i="10"/>
  <c r="I427" i="10"/>
  <c r="I426" i="10"/>
  <c r="I425" i="10"/>
  <c r="I424" i="10"/>
  <c r="I423" i="10"/>
  <c r="I422" i="10"/>
  <c r="I421" i="10"/>
  <c r="I420" i="10"/>
  <c r="I419" i="10"/>
  <c r="I418" i="10"/>
  <c r="I417" i="10"/>
  <c r="I416" i="10"/>
  <c r="I415" i="10"/>
  <c r="I414" i="10"/>
  <c r="I413" i="10"/>
  <c r="I412" i="10"/>
  <c r="I411" i="10"/>
  <c r="I410" i="10"/>
  <c r="I409" i="10"/>
  <c r="I408" i="10"/>
  <c r="I407" i="10"/>
  <c r="I406" i="10"/>
  <c r="I405" i="10"/>
  <c r="I404" i="10"/>
  <c r="I403" i="10"/>
  <c r="I402" i="10"/>
  <c r="I401" i="10"/>
  <c r="I400" i="10"/>
  <c r="I399" i="10"/>
  <c r="I398" i="10"/>
  <c r="I397" i="10"/>
  <c r="I396" i="10"/>
  <c r="I395" i="10"/>
  <c r="I394" i="10"/>
  <c r="I393" i="10"/>
  <c r="I392" i="10"/>
  <c r="I391" i="10"/>
  <c r="I390" i="10"/>
  <c r="J389" i="10"/>
  <c r="I389" i="10"/>
  <c r="J388" i="10"/>
  <c r="I388" i="10"/>
  <c r="J387" i="10"/>
  <c r="I387" i="10"/>
  <c r="J386" i="10"/>
  <c r="I386" i="10"/>
  <c r="J385" i="10"/>
  <c r="I385" i="10"/>
  <c r="J384" i="10"/>
  <c r="I384" i="10"/>
  <c r="J383" i="10"/>
  <c r="I383" i="10"/>
  <c r="J382" i="10"/>
  <c r="I382" i="10"/>
  <c r="J381" i="10"/>
  <c r="I381" i="10"/>
  <c r="J380" i="10"/>
  <c r="I380" i="10"/>
  <c r="J379" i="10"/>
  <c r="I379" i="10"/>
  <c r="J378" i="10"/>
  <c r="I378" i="10"/>
  <c r="J377" i="10"/>
  <c r="I377" i="10"/>
  <c r="J376" i="10"/>
  <c r="I376" i="10"/>
  <c r="J375" i="10"/>
  <c r="I375" i="10"/>
  <c r="J374" i="10"/>
  <c r="I374" i="10"/>
  <c r="J373" i="10"/>
  <c r="I373" i="10"/>
  <c r="J372" i="10"/>
  <c r="I372" i="10"/>
  <c r="J371" i="10"/>
  <c r="I371" i="10"/>
  <c r="J370" i="10"/>
  <c r="I370" i="10"/>
  <c r="J369" i="10"/>
  <c r="I369" i="10"/>
  <c r="J368" i="10"/>
  <c r="I368" i="10"/>
  <c r="J367" i="10"/>
  <c r="I367" i="10"/>
  <c r="J366" i="10"/>
  <c r="I366" i="10"/>
  <c r="J365" i="10"/>
  <c r="I365" i="10"/>
  <c r="J364" i="10"/>
  <c r="I364" i="10"/>
  <c r="J363" i="10"/>
  <c r="I363" i="10"/>
  <c r="J362" i="10"/>
  <c r="I362" i="10"/>
  <c r="J361" i="10"/>
  <c r="I361" i="10"/>
  <c r="J360" i="10"/>
  <c r="I360" i="10"/>
  <c r="J359" i="10"/>
  <c r="I359" i="10"/>
  <c r="J358" i="10"/>
  <c r="I358" i="10"/>
  <c r="J357" i="10"/>
  <c r="I357" i="10"/>
  <c r="J356" i="10"/>
  <c r="I356" i="10"/>
  <c r="J355" i="10"/>
  <c r="I355" i="10"/>
  <c r="J354" i="10"/>
  <c r="I354" i="10"/>
  <c r="J353" i="10"/>
  <c r="I353" i="10"/>
  <c r="J352" i="10"/>
  <c r="I352" i="10"/>
  <c r="J351" i="10"/>
  <c r="I351" i="10"/>
  <c r="J350" i="10"/>
  <c r="I350" i="10"/>
  <c r="J349" i="10"/>
  <c r="I349" i="10"/>
  <c r="J348" i="10"/>
  <c r="I348" i="10"/>
  <c r="J347" i="10"/>
  <c r="I347" i="10"/>
  <c r="J346" i="10"/>
  <c r="I346" i="10"/>
  <c r="J345" i="10"/>
  <c r="I345" i="10"/>
  <c r="J344" i="10"/>
  <c r="I344" i="10"/>
  <c r="J343" i="10"/>
  <c r="I343" i="10"/>
  <c r="J342" i="10"/>
  <c r="I342" i="10"/>
  <c r="J341" i="10"/>
  <c r="I341" i="10"/>
  <c r="J340" i="10"/>
  <c r="I340" i="10"/>
  <c r="J339" i="10"/>
  <c r="I339" i="10"/>
  <c r="J338" i="10"/>
  <c r="I338" i="10"/>
  <c r="J337" i="10"/>
  <c r="I337" i="10"/>
  <c r="J336" i="10"/>
  <c r="I336" i="10"/>
  <c r="J335" i="10"/>
  <c r="I335" i="10"/>
  <c r="J334" i="10"/>
  <c r="I334" i="10"/>
  <c r="J333" i="10"/>
  <c r="I333" i="10"/>
  <c r="J332" i="10"/>
  <c r="I332" i="10"/>
  <c r="J331" i="10"/>
  <c r="I331" i="10"/>
  <c r="J330" i="10"/>
  <c r="I330" i="10"/>
  <c r="J329" i="10"/>
  <c r="I329" i="10"/>
  <c r="J328" i="10"/>
  <c r="I328" i="10"/>
  <c r="I327" i="10"/>
  <c r="H327" i="10"/>
  <c r="G327" i="10"/>
  <c r="F327" i="10"/>
  <c r="E327" i="10"/>
  <c r="I326" i="10"/>
  <c r="H326" i="10"/>
  <c r="G326" i="10"/>
  <c r="F326" i="10"/>
  <c r="J326" i="10" s="1"/>
  <c r="E326" i="10"/>
  <c r="I325" i="10"/>
  <c r="H325" i="10"/>
  <c r="G325" i="10"/>
  <c r="F325" i="10"/>
  <c r="E325" i="10"/>
  <c r="I324" i="10"/>
  <c r="H324" i="10"/>
  <c r="G324" i="10"/>
  <c r="F324" i="10"/>
  <c r="J324" i="10" s="1"/>
  <c r="E324" i="10"/>
  <c r="I323" i="10"/>
  <c r="H323" i="10"/>
  <c r="G323" i="10"/>
  <c r="F323" i="10"/>
  <c r="E323" i="10"/>
  <c r="I322" i="10"/>
  <c r="H322" i="10"/>
  <c r="G322" i="10"/>
  <c r="F322" i="10"/>
  <c r="J322" i="10" s="1"/>
  <c r="E322" i="10"/>
  <c r="I321" i="10"/>
  <c r="H321" i="10"/>
  <c r="G321" i="10"/>
  <c r="F321" i="10"/>
  <c r="E321" i="10"/>
  <c r="I320" i="10"/>
  <c r="H320" i="10"/>
  <c r="G320" i="10"/>
  <c r="F320" i="10"/>
  <c r="J320" i="10" s="1"/>
  <c r="E320" i="10"/>
  <c r="I319" i="10"/>
  <c r="H319" i="10"/>
  <c r="G319" i="10"/>
  <c r="F319" i="10"/>
  <c r="E319" i="10"/>
  <c r="I318" i="10"/>
  <c r="H318" i="10"/>
  <c r="G318" i="10"/>
  <c r="F318" i="10"/>
  <c r="J318" i="10" s="1"/>
  <c r="E318" i="10"/>
  <c r="I317" i="10"/>
  <c r="H317" i="10"/>
  <c r="G317" i="10"/>
  <c r="F317" i="10"/>
  <c r="E317" i="10"/>
  <c r="I316" i="10"/>
  <c r="H316" i="10"/>
  <c r="G316" i="10"/>
  <c r="F316" i="10"/>
  <c r="J316" i="10" s="1"/>
  <c r="E316" i="10"/>
  <c r="I315" i="10"/>
  <c r="H315" i="10"/>
  <c r="G315" i="10"/>
  <c r="F315" i="10"/>
  <c r="E315" i="10"/>
  <c r="I314" i="10"/>
  <c r="H314" i="10"/>
  <c r="G314" i="10"/>
  <c r="F314" i="10"/>
  <c r="J314" i="10" s="1"/>
  <c r="E314" i="10"/>
  <c r="I313" i="10"/>
  <c r="H313" i="10"/>
  <c r="G313" i="10"/>
  <c r="F313" i="10"/>
  <c r="E313" i="10"/>
  <c r="I312" i="10"/>
  <c r="H312" i="10"/>
  <c r="G312" i="10"/>
  <c r="F312" i="10"/>
  <c r="J312" i="10" s="1"/>
  <c r="E312" i="10"/>
  <c r="I311" i="10"/>
  <c r="H311" i="10"/>
  <c r="G311" i="10"/>
  <c r="F311" i="10"/>
  <c r="E311" i="10"/>
  <c r="I310" i="10"/>
  <c r="H310" i="10"/>
  <c r="G310" i="10"/>
  <c r="F310" i="10"/>
  <c r="J310" i="10" s="1"/>
  <c r="E310" i="10"/>
  <c r="I309" i="10"/>
  <c r="H309" i="10"/>
  <c r="G309" i="10"/>
  <c r="F309" i="10"/>
  <c r="E309" i="10"/>
  <c r="I308" i="10"/>
  <c r="H308" i="10"/>
  <c r="G308" i="10"/>
  <c r="F308" i="10"/>
  <c r="E308" i="10"/>
  <c r="I307" i="10"/>
  <c r="H307" i="10"/>
  <c r="G307" i="10"/>
  <c r="F307" i="10"/>
  <c r="E307" i="10"/>
  <c r="J307" i="10" s="1"/>
  <c r="I306" i="10"/>
  <c r="H306" i="10"/>
  <c r="G306" i="10"/>
  <c r="F306" i="10"/>
  <c r="E306" i="10"/>
  <c r="I305" i="10"/>
  <c r="H305" i="10"/>
  <c r="G305" i="10"/>
  <c r="F305" i="10"/>
  <c r="E305" i="10"/>
  <c r="J305" i="10" s="1"/>
  <c r="I304" i="10"/>
  <c r="H304" i="10"/>
  <c r="G304" i="10"/>
  <c r="F304" i="10"/>
  <c r="E304" i="10"/>
  <c r="I303" i="10"/>
  <c r="H303" i="10"/>
  <c r="G303" i="10"/>
  <c r="F303" i="10"/>
  <c r="E303" i="10"/>
  <c r="J303" i="10" s="1"/>
  <c r="I302" i="10"/>
  <c r="H302" i="10"/>
  <c r="G302" i="10"/>
  <c r="F302" i="10"/>
  <c r="E302" i="10"/>
  <c r="I301" i="10"/>
  <c r="H301" i="10"/>
  <c r="G301" i="10"/>
  <c r="F301" i="10"/>
  <c r="E301" i="10"/>
  <c r="J301" i="10" s="1"/>
  <c r="I300" i="10"/>
  <c r="H300" i="10"/>
  <c r="G300" i="10"/>
  <c r="F300" i="10"/>
  <c r="E300" i="10"/>
  <c r="I299" i="10"/>
  <c r="H299" i="10"/>
  <c r="G299" i="10"/>
  <c r="F299" i="10"/>
  <c r="E299" i="10"/>
  <c r="J299" i="10" s="1"/>
  <c r="I298" i="10"/>
  <c r="H298" i="10"/>
  <c r="G298" i="10"/>
  <c r="F298" i="10"/>
  <c r="E298" i="10"/>
  <c r="I297" i="10"/>
  <c r="H297" i="10"/>
  <c r="G297" i="10"/>
  <c r="F297" i="10"/>
  <c r="E297" i="10"/>
  <c r="J297" i="10" s="1"/>
  <c r="I296" i="10"/>
  <c r="H296" i="10"/>
  <c r="G296" i="10"/>
  <c r="F296" i="10"/>
  <c r="E296" i="10"/>
  <c r="I295" i="10"/>
  <c r="H295" i="10"/>
  <c r="G295" i="10"/>
  <c r="F295" i="10"/>
  <c r="E295" i="10"/>
  <c r="J295" i="10" s="1"/>
  <c r="I294" i="10"/>
  <c r="H294" i="10"/>
  <c r="G294" i="10"/>
  <c r="F294" i="10"/>
  <c r="E294" i="10"/>
  <c r="I293" i="10"/>
  <c r="H293" i="10"/>
  <c r="G293" i="10"/>
  <c r="F293" i="10"/>
  <c r="E293" i="10"/>
  <c r="J293" i="10" s="1"/>
  <c r="I292" i="10"/>
  <c r="H292" i="10"/>
  <c r="G292" i="10"/>
  <c r="F292" i="10"/>
  <c r="E292" i="10"/>
  <c r="I291" i="10"/>
  <c r="H291" i="10"/>
  <c r="G291" i="10"/>
  <c r="F291" i="10"/>
  <c r="E291" i="10"/>
  <c r="J291" i="10" s="1"/>
  <c r="I290" i="10"/>
  <c r="H290" i="10"/>
  <c r="G290" i="10"/>
  <c r="F290" i="10"/>
  <c r="E290" i="10"/>
  <c r="I289" i="10"/>
  <c r="H289" i="10"/>
  <c r="G289" i="10"/>
  <c r="F289" i="10"/>
  <c r="E289" i="10"/>
  <c r="J289" i="10" s="1"/>
  <c r="I288" i="10"/>
  <c r="H288" i="10"/>
  <c r="G288" i="10"/>
  <c r="F288" i="10"/>
  <c r="E288" i="10"/>
  <c r="I287" i="10"/>
  <c r="H287" i="10"/>
  <c r="G287" i="10"/>
  <c r="F287" i="10"/>
  <c r="E287" i="10"/>
  <c r="J287" i="10" s="1"/>
  <c r="I286" i="10"/>
  <c r="H286" i="10"/>
  <c r="G286" i="10"/>
  <c r="F286" i="10"/>
  <c r="E286" i="10"/>
  <c r="I285" i="10"/>
  <c r="H285" i="10"/>
  <c r="G285" i="10"/>
  <c r="F285" i="10"/>
  <c r="E285" i="10"/>
  <c r="J285" i="10" s="1"/>
  <c r="I284" i="10"/>
  <c r="H284" i="10"/>
  <c r="G284" i="10"/>
  <c r="F284" i="10"/>
  <c r="E284" i="10"/>
  <c r="I283" i="10"/>
  <c r="H283" i="10"/>
  <c r="G283" i="10"/>
  <c r="F283" i="10"/>
  <c r="E283" i="10"/>
  <c r="J283" i="10" s="1"/>
  <c r="I282" i="10"/>
  <c r="H282" i="10"/>
  <c r="G282" i="10"/>
  <c r="F282" i="10"/>
  <c r="E282" i="10"/>
  <c r="I281" i="10"/>
  <c r="H281" i="10"/>
  <c r="G281" i="10"/>
  <c r="F281" i="10"/>
  <c r="E281" i="10"/>
  <c r="J281" i="10" s="1"/>
  <c r="I280" i="10"/>
  <c r="H280" i="10"/>
  <c r="G280" i="10"/>
  <c r="F280" i="10"/>
  <c r="E280" i="10"/>
  <c r="I279" i="10"/>
  <c r="H279" i="10"/>
  <c r="G279" i="10"/>
  <c r="F279" i="10"/>
  <c r="E279" i="10"/>
  <c r="J279" i="10" s="1"/>
  <c r="I278" i="10"/>
  <c r="H278" i="10"/>
  <c r="G278" i="10"/>
  <c r="F278" i="10"/>
  <c r="E278" i="10"/>
  <c r="I277" i="10"/>
  <c r="H277" i="10"/>
  <c r="G277" i="10"/>
  <c r="F277" i="10"/>
  <c r="E277" i="10"/>
  <c r="J277" i="10" s="1"/>
  <c r="I276" i="10"/>
  <c r="H276" i="10"/>
  <c r="G276" i="10"/>
  <c r="F276" i="10"/>
  <c r="E276" i="10"/>
  <c r="I275" i="10"/>
  <c r="H275" i="10"/>
  <c r="G275" i="10"/>
  <c r="F275" i="10"/>
  <c r="E275" i="10"/>
  <c r="J275" i="10" s="1"/>
  <c r="I274" i="10"/>
  <c r="H274" i="10"/>
  <c r="G274" i="10"/>
  <c r="F274" i="10"/>
  <c r="E274" i="10"/>
  <c r="I273" i="10"/>
  <c r="H273" i="10"/>
  <c r="G273" i="10"/>
  <c r="F273" i="10"/>
  <c r="E273" i="10"/>
  <c r="J273" i="10" s="1"/>
  <c r="I272" i="10"/>
  <c r="H272" i="10"/>
  <c r="G272" i="10"/>
  <c r="F272" i="10"/>
  <c r="E272" i="10"/>
  <c r="I271" i="10"/>
  <c r="H271" i="10"/>
  <c r="G271" i="10"/>
  <c r="F271" i="10"/>
  <c r="E271" i="10"/>
  <c r="J271" i="10" s="1"/>
  <c r="I270" i="10"/>
  <c r="H270" i="10"/>
  <c r="G270" i="10"/>
  <c r="F270" i="10"/>
  <c r="E270" i="10"/>
  <c r="I269" i="10"/>
  <c r="H269" i="10"/>
  <c r="G269" i="10"/>
  <c r="F269" i="10"/>
  <c r="E269" i="10"/>
  <c r="J269" i="10" s="1"/>
  <c r="I268" i="10"/>
  <c r="H268" i="10"/>
  <c r="G268" i="10"/>
  <c r="F268" i="10"/>
  <c r="E268" i="10"/>
  <c r="I267" i="10"/>
  <c r="H267" i="10"/>
  <c r="G267" i="10"/>
  <c r="F267" i="10"/>
  <c r="E267" i="10"/>
  <c r="J267" i="10" s="1"/>
  <c r="I266" i="10"/>
  <c r="H266" i="10"/>
  <c r="G266" i="10"/>
  <c r="F266" i="10"/>
  <c r="E266" i="10"/>
  <c r="I265" i="10"/>
  <c r="H265" i="10"/>
  <c r="G265" i="10"/>
  <c r="F265" i="10"/>
  <c r="E265" i="10"/>
  <c r="J265" i="10" s="1"/>
  <c r="I264" i="10"/>
  <c r="H264" i="10"/>
  <c r="G264" i="10"/>
  <c r="F264" i="10"/>
  <c r="E264" i="10"/>
  <c r="I263" i="10"/>
  <c r="H263" i="10"/>
  <c r="G263" i="10"/>
  <c r="F263" i="10"/>
  <c r="E263" i="10"/>
  <c r="J263" i="10" s="1"/>
  <c r="I262" i="10"/>
  <c r="H262" i="10"/>
  <c r="G262" i="10"/>
  <c r="F262" i="10"/>
  <c r="E262" i="10"/>
  <c r="I261" i="10"/>
  <c r="H261" i="10"/>
  <c r="G261" i="10"/>
  <c r="F261" i="10"/>
  <c r="E261" i="10"/>
  <c r="J261" i="10" s="1"/>
  <c r="I260" i="10"/>
  <c r="H260" i="10"/>
  <c r="G260" i="10"/>
  <c r="F260" i="10"/>
  <c r="E260" i="10"/>
  <c r="I259" i="10"/>
  <c r="H259" i="10"/>
  <c r="G259" i="10"/>
  <c r="F259" i="10"/>
  <c r="E259" i="10"/>
  <c r="J259" i="10" s="1"/>
  <c r="I258" i="10"/>
  <c r="H258" i="10"/>
  <c r="G258" i="10"/>
  <c r="F258" i="10"/>
  <c r="E258" i="10"/>
  <c r="I257" i="10"/>
  <c r="H257" i="10"/>
  <c r="G257" i="10"/>
  <c r="F257" i="10"/>
  <c r="E257" i="10"/>
  <c r="J257" i="10" s="1"/>
  <c r="I256" i="10"/>
  <c r="H256" i="10"/>
  <c r="G256" i="10"/>
  <c r="F256" i="10"/>
  <c r="E256" i="10"/>
  <c r="I255" i="10"/>
  <c r="H255" i="10"/>
  <c r="G255" i="10"/>
  <c r="F255" i="10"/>
  <c r="E255" i="10"/>
  <c r="J255" i="10" s="1"/>
  <c r="I254" i="10"/>
  <c r="H254" i="10"/>
  <c r="G254" i="10"/>
  <c r="F254" i="10"/>
  <c r="E254" i="10"/>
  <c r="I253" i="10"/>
  <c r="H253" i="10"/>
  <c r="G253" i="10"/>
  <c r="F253" i="10"/>
  <c r="E253" i="10"/>
  <c r="J253" i="10" s="1"/>
  <c r="I252" i="10"/>
  <c r="H252" i="10"/>
  <c r="G252" i="10"/>
  <c r="F252" i="10"/>
  <c r="E252" i="10"/>
  <c r="I251" i="10"/>
  <c r="H251" i="10"/>
  <c r="G251" i="10"/>
  <c r="F251" i="10"/>
  <c r="E251" i="10"/>
  <c r="J251" i="10" s="1"/>
  <c r="I250" i="10"/>
  <c r="H250" i="10"/>
  <c r="G250" i="10"/>
  <c r="F250" i="10"/>
  <c r="E250" i="10"/>
  <c r="I249" i="10"/>
  <c r="H249" i="10"/>
  <c r="G249" i="10"/>
  <c r="F249" i="10"/>
  <c r="E249" i="10"/>
  <c r="J249" i="10" s="1"/>
  <c r="I248" i="10"/>
  <c r="H248" i="10"/>
  <c r="G248" i="10"/>
  <c r="F248" i="10"/>
  <c r="E248" i="10"/>
  <c r="I247" i="10"/>
  <c r="H247" i="10"/>
  <c r="G247" i="10"/>
  <c r="F247" i="10"/>
  <c r="E247" i="10"/>
  <c r="J247" i="10" s="1"/>
  <c r="I246" i="10"/>
  <c r="H246" i="10"/>
  <c r="G246" i="10"/>
  <c r="F246" i="10"/>
  <c r="E246" i="10"/>
  <c r="I245" i="10"/>
  <c r="H245" i="10"/>
  <c r="G245" i="10"/>
  <c r="F245" i="10"/>
  <c r="E245" i="10"/>
  <c r="J245" i="10" s="1"/>
  <c r="I244" i="10"/>
  <c r="H244" i="10"/>
  <c r="G244" i="10"/>
  <c r="F244" i="10"/>
  <c r="E244" i="10"/>
  <c r="I243" i="10"/>
  <c r="H243" i="10"/>
  <c r="G243" i="10"/>
  <c r="F243" i="10"/>
  <c r="E243" i="10"/>
  <c r="J243" i="10" s="1"/>
  <c r="I242" i="10"/>
  <c r="H242" i="10"/>
  <c r="G242" i="10"/>
  <c r="F242" i="10"/>
  <c r="E242" i="10"/>
  <c r="I241" i="10"/>
  <c r="H241" i="10"/>
  <c r="G241" i="10"/>
  <c r="F241" i="10"/>
  <c r="E241" i="10"/>
  <c r="J241" i="10" s="1"/>
  <c r="I240" i="10"/>
  <c r="H240" i="10"/>
  <c r="G240" i="10"/>
  <c r="F240" i="10"/>
  <c r="E240" i="10"/>
  <c r="I239" i="10"/>
  <c r="H239" i="10"/>
  <c r="G239" i="10"/>
  <c r="F239" i="10"/>
  <c r="E239" i="10"/>
  <c r="J239" i="10" s="1"/>
  <c r="I238" i="10"/>
  <c r="H238" i="10"/>
  <c r="G238" i="10"/>
  <c r="F238" i="10"/>
  <c r="E238" i="10"/>
  <c r="I237" i="10"/>
  <c r="H237" i="10"/>
  <c r="G237" i="10"/>
  <c r="F237" i="10"/>
  <c r="E237" i="10"/>
  <c r="J237" i="10" s="1"/>
  <c r="I236" i="10"/>
  <c r="H236" i="10"/>
  <c r="G236" i="10"/>
  <c r="F236" i="10"/>
  <c r="E236" i="10"/>
  <c r="I235" i="10"/>
  <c r="H235" i="10"/>
  <c r="G235" i="10"/>
  <c r="F235" i="10"/>
  <c r="E235" i="10"/>
  <c r="J235" i="10" s="1"/>
  <c r="I234" i="10"/>
  <c r="H234" i="10"/>
  <c r="G234" i="10"/>
  <c r="F234" i="10"/>
  <c r="E234" i="10"/>
  <c r="I233" i="10"/>
  <c r="H233" i="10"/>
  <c r="G233" i="10"/>
  <c r="F233" i="10"/>
  <c r="E233" i="10"/>
  <c r="J233" i="10" s="1"/>
  <c r="I232" i="10"/>
  <c r="H232" i="10"/>
  <c r="G232" i="10"/>
  <c r="F232" i="10"/>
  <c r="E232" i="10"/>
  <c r="I231" i="10"/>
  <c r="H231" i="10"/>
  <c r="G231" i="10"/>
  <c r="F231" i="10"/>
  <c r="E231" i="10"/>
  <c r="J231" i="10" s="1"/>
  <c r="I230" i="10"/>
  <c r="H230" i="10"/>
  <c r="G230" i="10"/>
  <c r="F230" i="10"/>
  <c r="E230" i="10"/>
  <c r="I229" i="10"/>
  <c r="H229" i="10"/>
  <c r="G229" i="10"/>
  <c r="F229" i="10"/>
  <c r="E229" i="10"/>
  <c r="J229" i="10" s="1"/>
  <c r="I228" i="10"/>
  <c r="H228" i="10"/>
  <c r="G228" i="10"/>
  <c r="F228" i="10"/>
  <c r="E228" i="10"/>
  <c r="I227" i="10"/>
  <c r="H227" i="10"/>
  <c r="G227" i="10"/>
  <c r="F227" i="10"/>
  <c r="E227" i="10"/>
  <c r="J227" i="10" s="1"/>
  <c r="I226" i="10"/>
  <c r="H226" i="10"/>
  <c r="G226" i="10"/>
  <c r="F226" i="10"/>
  <c r="E226" i="10"/>
  <c r="I225" i="10"/>
  <c r="H225" i="10"/>
  <c r="G225" i="10"/>
  <c r="F225" i="10"/>
  <c r="E225" i="10"/>
  <c r="J225" i="10" s="1"/>
  <c r="I224" i="10"/>
  <c r="H224" i="10"/>
  <c r="G224" i="10"/>
  <c r="F224" i="10"/>
  <c r="E224" i="10"/>
  <c r="I223" i="10"/>
  <c r="H223" i="10"/>
  <c r="G223" i="10"/>
  <c r="F223" i="10"/>
  <c r="E223" i="10"/>
  <c r="J223" i="10" s="1"/>
  <c r="I222" i="10"/>
  <c r="H222" i="10"/>
  <c r="G222" i="10"/>
  <c r="F222" i="10"/>
  <c r="E222" i="10"/>
  <c r="I221" i="10"/>
  <c r="H221" i="10"/>
  <c r="G221" i="10"/>
  <c r="F221" i="10"/>
  <c r="E221" i="10"/>
  <c r="J221" i="10" s="1"/>
  <c r="I220" i="10"/>
  <c r="H220" i="10"/>
  <c r="G220" i="10"/>
  <c r="F220" i="10"/>
  <c r="E220" i="10"/>
  <c r="I219" i="10"/>
  <c r="H219" i="10"/>
  <c r="G219" i="10"/>
  <c r="F219" i="10"/>
  <c r="E219" i="10"/>
  <c r="J219" i="10" s="1"/>
  <c r="I218" i="10"/>
  <c r="H218" i="10"/>
  <c r="G218" i="10"/>
  <c r="F218" i="10"/>
  <c r="E218" i="10"/>
  <c r="I217" i="10"/>
  <c r="H217" i="10"/>
  <c r="G217" i="10"/>
  <c r="F217" i="10"/>
  <c r="E217" i="10"/>
  <c r="J217" i="10" s="1"/>
  <c r="I216" i="10"/>
  <c r="H216" i="10"/>
  <c r="G216" i="10"/>
  <c r="F216" i="10"/>
  <c r="E216" i="10"/>
  <c r="I215" i="10"/>
  <c r="H215" i="10"/>
  <c r="G215" i="10"/>
  <c r="F215" i="10"/>
  <c r="E215" i="10"/>
  <c r="J215" i="10" s="1"/>
  <c r="I214" i="10"/>
  <c r="H214" i="10"/>
  <c r="G214" i="10"/>
  <c r="F214" i="10"/>
  <c r="E214" i="10"/>
  <c r="I213" i="10"/>
  <c r="H213" i="10"/>
  <c r="G213" i="10"/>
  <c r="F213" i="10"/>
  <c r="E213" i="10"/>
  <c r="J213" i="10" s="1"/>
  <c r="I212" i="10"/>
  <c r="H212" i="10"/>
  <c r="G212" i="10"/>
  <c r="F212" i="10"/>
  <c r="E212" i="10"/>
  <c r="I211" i="10"/>
  <c r="H211" i="10"/>
  <c r="G211" i="10"/>
  <c r="F211" i="10"/>
  <c r="E211" i="10"/>
  <c r="J211" i="10" s="1"/>
  <c r="I210" i="10"/>
  <c r="H210" i="10"/>
  <c r="G210" i="10"/>
  <c r="F210" i="10"/>
  <c r="E210" i="10"/>
  <c r="I209" i="10"/>
  <c r="H209" i="10"/>
  <c r="G209" i="10"/>
  <c r="F209" i="10"/>
  <c r="E209" i="10"/>
  <c r="I208" i="10"/>
  <c r="H208" i="10"/>
  <c r="G208" i="10"/>
  <c r="F208" i="10"/>
  <c r="E208" i="10"/>
  <c r="I207" i="10"/>
  <c r="H207" i="10"/>
  <c r="G207" i="10"/>
  <c r="F207" i="10"/>
  <c r="E207" i="10"/>
  <c r="J207" i="10" s="1"/>
  <c r="I206" i="10"/>
  <c r="H206" i="10"/>
  <c r="G206" i="10"/>
  <c r="F206" i="10"/>
  <c r="E206" i="10"/>
  <c r="I205" i="10"/>
  <c r="H205" i="10"/>
  <c r="G205" i="10"/>
  <c r="F205" i="10"/>
  <c r="E205" i="10"/>
  <c r="I204" i="10"/>
  <c r="H204" i="10"/>
  <c r="G204" i="10"/>
  <c r="F204" i="10"/>
  <c r="E204" i="10"/>
  <c r="I203" i="10"/>
  <c r="H203" i="10"/>
  <c r="G203" i="10"/>
  <c r="F203" i="10"/>
  <c r="E203" i="10"/>
  <c r="I202" i="10"/>
  <c r="H202" i="10"/>
  <c r="G202" i="10"/>
  <c r="F202" i="10"/>
  <c r="E202" i="10"/>
  <c r="I201" i="10"/>
  <c r="H201" i="10"/>
  <c r="G201" i="10"/>
  <c r="F201" i="10"/>
  <c r="E201" i="10"/>
  <c r="J201" i="10" s="1"/>
  <c r="I200" i="10"/>
  <c r="H200" i="10"/>
  <c r="G200" i="10"/>
  <c r="F200" i="10"/>
  <c r="E200" i="10"/>
  <c r="I199" i="10"/>
  <c r="H199" i="10"/>
  <c r="G199" i="10"/>
  <c r="F199" i="10"/>
  <c r="E199" i="10"/>
  <c r="I198" i="10"/>
  <c r="H198" i="10"/>
  <c r="G198" i="10"/>
  <c r="F198" i="10"/>
  <c r="E198" i="10"/>
  <c r="I197" i="10"/>
  <c r="H197" i="10"/>
  <c r="G197" i="10"/>
  <c r="F197" i="10"/>
  <c r="E197" i="10"/>
  <c r="J197" i="10" s="1"/>
  <c r="I196" i="10"/>
  <c r="H196" i="10"/>
  <c r="G196" i="10"/>
  <c r="F196" i="10"/>
  <c r="E196" i="10"/>
  <c r="I195" i="10"/>
  <c r="H195" i="10"/>
  <c r="G195" i="10"/>
  <c r="F195" i="10"/>
  <c r="E195" i="10"/>
  <c r="J195" i="10" s="1"/>
  <c r="I194" i="10"/>
  <c r="H194" i="10"/>
  <c r="G194" i="10"/>
  <c r="F194" i="10"/>
  <c r="E194" i="10"/>
  <c r="I193" i="10"/>
  <c r="H193" i="10"/>
  <c r="G193" i="10"/>
  <c r="F193" i="10"/>
  <c r="E193" i="10"/>
  <c r="J193" i="10" s="1"/>
  <c r="I192" i="10"/>
  <c r="H192" i="10"/>
  <c r="G192" i="10"/>
  <c r="F192" i="10"/>
  <c r="E192" i="10"/>
  <c r="I191" i="10"/>
  <c r="H191" i="10"/>
  <c r="G191" i="10"/>
  <c r="F191" i="10"/>
  <c r="E191" i="10"/>
  <c r="I190" i="10"/>
  <c r="H190" i="10"/>
  <c r="G190" i="10"/>
  <c r="F190" i="10"/>
  <c r="E190" i="10"/>
  <c r="I189" i="10"/>
  <c r="H189" i="10"/>
  <c r="G189" i="10"/>
  <c r="F189" i="10"/>
  <c r="E189" i="10"/>
  <c r="J189" i="10" s="1"/>
  <c r="I188" i="10"/>
  <c r="H188" i="10"/>
  <c r="G188" i="10"/>
  <c r="F188" i="10"/>
  <c r="E188" i="10"/>
  <c r="I187" i="10"/>
  <c r="H187" i="10"/>
  <c r="G187" i="10"/>
  <c r="F187" i="10"/>
  <c r="E187" i="10"/>
  <c r="J187" i="10" s="1"/>
  <c r="I186" i="10"/>
  <c r="H186" i="10"/>
  <c r="G186" i="10"/>
  <c r="F186" i="10"/>
  <c r="E186" i="10"/>
  <c r="I185" i="10"/>
  <c r="H185" i="10"/>
  <c r="G185" i="10"/>
  <c r="F185" i="10"/>
  <c r="E185" i="10"/>
  <c r="J185" i="10" s="1"/>
  <c r="I184" i="10"/>
  <c r="H184" i="10"/>
  <c r="G184" i="10"/>
  <c r="F184" i="10"/>
  <c r="E184" i="10"/>
  <c r="I183" i="10"/>
  <c r="H183" i="10"/>
  <c r="G183" i="10"/>
  <c r="F183" i="10"/>
  <c r="E183" i="10"/>
  <c r="I182" i="10"/>
  <c r="H182" i="10"/>
  <c r="G182" i="10"/>
  <c r="F182" i="10"/>
  <c r="E182" i="10"/>
  <c r="I181" i="10"/>
  <c r="H181" i="10"/>
  <c r="G181" i="10"/>
  <c r="F181" i="10"/>
  <c r="E181" i="10"/>
  <c r="J181" i="10" s="1"/>
  <c r="I180" i="10"/>
  <c r="H180" i="10"/>
  <c r="G180" i="10"/>
  <c r="F180" i="10"/>
  <c r="E180" i="10"/>
  <c r="I179" i="10"/>
  <c r="H179" i="10"/>
  <c r="G179" i="10"/>
  <c r="F179" i="10"/>
  <c r="E179" i="10"/>
  <c r="I178" i="10"/>
  <c r="H178" i="10"/>
  <c r="G178" i="10"/>
  <c r="F178" i="10"/>
  <c r="E178" i="10"/>
  <c r="I177" i="10"/>
  <c r="H177" i="10"/>
  <c r="G177" i="10"/>
  <c r="F177" i="10"/>
  <c r="E177" i="10"/>
  <c r="J177" i="10" s="1"/>
  <c r="I176" i="10"/>
  <c r="H176" i="10"/>
  <c r="G176" i="10"/>
  <c r="F176" i="10"/>
  <c r="E176" i="10"/>
  <c r="I175" i="10"/>
  <c r="H175" i="10"/>
  <c r="G175" i="10"/>
  <c r="F175" i="10"/>
  <c r="E175" i="10"/>
  <c r="J175" i="10" s="1"/>
  <c r="I174" i="10"/>
  <c r="H174" i="10"/>
  <c r="G174" i="10"/>
  <c r="F174" i="10"/>
  <c r="E174" i="10"/>
  <c r="I173" i="10"/>
  <c r="H173" i="10"/>
  <c r="G173" i="10"/>
  <c r="F173" i="10"/>
  <c r="E173" i="10"/>
  <c r="J173" i="10" s="1"/>
  <c r="I172" i="10"/>
  <c r="H172" i="10"/>
  <c r="G172" i="10"/>
  <c r="F172" i="10"/>
  <c r="E172" i="10"/>
  <c r="I171" i="10"/>
  <c r="H171" i="10"/>
  <c r="G171" i="10"/>
  <c r="F171" i="10"/>
  <c r="E171" i="10"/>
  <c r="J171" i="10" s="1"/>
  <c r="I170" i="10"/>
  <c r="H170" i="10"/>
  <c r="G170" i="10"/>
  <c r="F170" i="10"/>
  <c r="E170" i="10"/>
  <c r="I169" i="10"/>
  <c r="H169" i="10"/>
  <c r="G169" i="10"/>
  <c r="F169" i="10"/>
  <c r="E169" i="10"/>
  <c r="J169" i="10" s="1"/>
  <c r="I168" i="10"/>
  <c r="H168" i="10"/>
  <c r="G168" i="10"/>
  <c r="F168" i="10"/>
  <c r="E168" i="10"/>
  <c r="I167" i="10"/>
  <c r="H167" i="10"/>
  <c r="G167" i="10"/>
  <c r="F167" i="10"/>
  <c r="E167" i="10"/>
  <c r="I166" i="10"/>
  <c r="H166" i="10"/>
  <c r="G166" i="10"/>
  <c r="F166" i="10"/>
  <c r="E166" i="10"/>
  <c r="I165" i="10"/>
  <c r="H165" i="10"/>
  <c r="G165" i="10"/>
  <c r="F165" i="10"/>
  <c r="E165" i="10"/>
  <c r="J165" i="10" s="1"/>
  <c r="I164" i="10"/>
  <c r="H164" i="10"/>
  <c r="G164" i="10"/>
  <c r="F164" i="10"/>
  <c r="E164" i="10"/>
  <c r="I163" i="10"/>
  <c r="H163" i="10"/>
  <c r="G163" i="10"/>
  <c r="F163" i="10"/>
  <c r="E163" i="10"/>
  <c r="J163" i="10" s="1"/>
  <c r="I162" i="10"/>
  <c r="H162" i="10"/>
  <c r="G162" i="10"/>
  <c r="F162" i="10"/>
  <c r="E162" i="10"/>
  <c r="I161" i="10"/>
  <c r="H161" i="10"/>
  <c r="G161" i="10"/>
  <c r="F161" i="10"/>
  <c r="E161" i="10"/>
  <c r="J161" i="10" s="1"/>
  <c r="I160" i="10"/>
  <c r="H160" i="10"/>
  <c r="G160" i="10"/>
  <c r="F160" i="10"/>
  <c r="E160" i="10"/>
  <c r="I159" i="10"/>
  <c r="H159" i="10"/>
  <c r="G159" i="10"/>
  <c r="F159" i="10"/>
  <c r="E159" i="10"/>
  <c r="J159" i="10" s="1"/>
  <c r="I158" i="10"/>
  <c r="H158" i="10"/>
  <c r="G158" i="10"/>
  <c r="F158" i="10"/>
  <c r="E158" i="10"/>
  <c r="I157" i="10"/>
  <c r="H157" i="10"/>
  <c r="G157" i="10"/>
  <c r="F157" i="10"/>
  <c r="E157" i="10"/>
  <c r="J157" i="10" s="1"/>
  <c r="I156" i="10"/>
  <c r="H156" i="10"/>
  <c r="G156" i="10"/>
  <c r="F156" i="10"/>
  <c r="E156" i="10"/>
  <c r="I155" i="10"/>
  <c r="H155" i="10"/>
  <c r="G155" i="10"/>
  <c r="F155" i="10"/>
  <c r="E155" i="10"/>
  <c r="J155" i="10" s="1"/>
  <c r="I154" i="10"/>
  <c r="H154" i="10"/>
  <c r="G154" i="10"/>
  <c r="F154" i="10"/>
  <c r="E154" i="10"/>
  <c r="I153" i="10"/>
  <c r="H153" i="10"/>
  <c r="G153" i="10"/>
  <c r="F153" i="10"/>
  <c r="E153" i="10"/>
  <c r="J153" i="10" s="1"/>
  <c r="I152" i="10"/>
  <c r="H152" i="10"/>
  <c r="G152" i="10"/>
  <c r="F152" i="10"/>
  <c r="E152" i="10"/>
  <c r="I151" i="10"/>
  <c r="H151" i="10"/>
  <c r="G151" i="10"/>
  <c r="F151" i="10"/>
  <c r="E151" i="10"/>
  <c r="J151" i="10" s="1"/>
  <c r="I150" i="10"/>
  <c r="H150" i="10"/>
  <c r="G150" i="10"/>
  <c r="F150" i="10"/>
  <c r="E150" i="10"/>
  <c r="I149" i="10"/>
  <c r="H149" i="10"/>
  <c r="G149" i="10"/>
  <c r="F149" i="10"/>
  <c r="E149" i="10"/>
  <c r="J149" i="10" s="1"/>
  <c r="I148" i="10"/>
  <c r="H148" i="10"/>
  <c r="G148" i="10"/>
  <c r="F148" i="10"/>
  <c r="E148" i="10"/>
  <c r="I147" i="10"/>
  <c r="H147" i="10"/>
  <c r="G147" i="10"/>
  <c r="F147" i="10"/>
  <c r="E147" i="10"/>
  <c r="J147" i="10" s="1"/>
  <c r="I146" i="10"/>
  <c r="H146" i="10"/>
  <c r="G146" i="10"/>
  <c r="F146" i="10"/>
  <c r="E146" i="10"/>
  <c r="I145" i="10"/>
  <c r="H145" i="10"/>
  <c r="G145" i="10"/>
  <c r="F145" i="10"/>
  <c r="E145" i="10"/>
  <c r="J145" i="10" s="1"/>
  <c r="I144" i="10"/>
  <c r="H144" i="10"/>
  <c r="G144" i="10"/>
  <c r="F144" i="10"/>
  <c r="E144" i="10"/>
  <c r="I143" i="10"/>
  <c r="H143" i="10"/>
  <c r="G143" i="10"/>
  <c r="F143" i="10"/>
  <c r="E143" i="10"/>
  <c r="J143" i="10" s="1"/>
  <c r="I142" i="10"/>
  <c r="H142" i="10"/>
  <c r="G142" i="10"/>
  <c r="F142" i="10"/>
  <c r="E142" i="10"/>
  <c r="I141" i="10"/>
  <c r="H141" i="10"/>
  <c r="G141" i="10"/>
  <c r="F141" i="10"/>
  <c r="E141" i="10"/>
  <c r="I140" i="10"/>
  <c r="H140" i="10"/>
  <c r="G140" i="10"/>
  <c r="F140" i="10"/>
  <c r="E140" i="10"/>
  <c r="I139" i="10"/>
  <c r="H139" i="10"/>
  <c r="G139" i="10"/>
  <c r="F139" i="10"/>
  <c r="E139" i="10"/>
  <c r="J139" i="10" s="1"/>
  <c r="I138" i="10"/>
  <c r="H138" i="10"/>
  <c r="G138" i="10"/>
  <c r="F138" i="10"/>
  <c r="E138" i="10"/>
  <c r="I137" i="10"/>
  <c r="H137" i="10"/>
  <c r="G137" i="10"/>
  <c r="F137" i="10"/>
  <c r="E137" i="10"/>
  <c r="I136" i="10"/>
  <c r="H136" i="10"/>
  <c r="G136" i="10"/>
  <c r="F136" i="10"/>
  <c r="E136" i="10"/>
  <c r="I135" i="10"/>
  <c r="H135" i="10"/>
  <c r="G135" i="10"/>
  <c r="F135" i="10"/>
  <c r="E135" i="10"/>
  <c r="J135" i="10" s="1"/>
  <c r="I134" i="10"/>
  <c r="H134" i="10"/>
  <c r="G134" i="10"/>
  <c r="F134" i="10"/>
  <c r="E134" i="10"/>
  <c r="I133" i="10"/>
  <c r="H133" i="10"/>
  <c r="G133" i="10"/>
  <c r="F133" i="10"/>
  <c r="E133" i="10"/>
  <c r="I132" i="10"/>
  <c r="H132" i="10"/>
  <c r="G132" i="10"/>
  <c r="F132" i="10"/>
  <c r="E132" i="10"/>
  <c r="I131" i="10"/>
  <c r="H131" i="10"/>
  <c r="G131" i="10"/>
  <c r="F131" i="10"/>
  <c r="E131" i="10"/>
  <c r="J131" i="10" s="1"/>
  <c r="I130" i="10"/>
  <c r="H130" i="10"/>
  <c r="G130" i="10"/>
  <c r="F130" i="10"/>
  <c r="E130" i="10"/>
  <c r="I129" i="10"/>
  <c r="H129" i="10"/>
  <c r="G129" i="10"/>
  <c r="F129" i="10"/>
  <c r="E129" i="10"/>
  <c r="J129" i="10" s="1"/>
  <c r="I128" i="10"/>
  <c r="H128" i="10"/>
  <c r="G128" i="10"/>
  <c r="F128" i="10"/>
  <c r="E128" i="10"/>
  <c r="I127" i="10"/>
  <c r="H127" i="10"/>
  <c r="G127" i="10"/>
  <c r="F127" i="10"/>
  <c r="E127" i="10"/>
  <c r="J127" i="10" s="1"/>
  <c r="I126" i="10"/>
  <c r="H126" i="10"/>
  <c r="G126" i="10"/>
  <c r="F126" i="10"/>
  <c r="E126" i="10"/>
  <c r="I125" i="10"/>
  <c r="H125" i="10"/>
  <c r="G125" i="10"/>
  <c r="F125" i="10"/>
  <c r="E125" i="10"/>
  <c r="J125" i="10" s="1"/>
  <c r="I124" i="10"/>
  <c r="H124" i="10"/>
  <c r="G124" i="10"/>
  <c r="F124" i="10"/>
  <c r="E124" i="10"/>
  <c r="I123" i="10"/>
  <c r="H123" i="10"/>
  <c r="G123" i="10"/>
  <c r="F123" i="10"/>
  <c r="E123" i="10"/>
  <c r="J123" i="10" s="1"/>
  <c r="I122" i="10"/>
  <c r="H122" i="10"/>
  <c r="G122" i="10"/>
  <c r="F122" i="10"/>
  <c r="E122" i="10"/>
  <c r="I121" i="10"/>
  <c r="H121" i="10"/>
  <c r="G121" i="10"/>
  <c r="F121" i="10"/>
  <c r="E121" i="10"/>
  <c r="J121" i="10" s="1"/>
  <c r="I120" i="10"/>
  <c r="H120" i="10"/>
  <c r="G120" i="10"/>
  <c r="F120" i="10"/>
  <c r="E120" i="10"/>
  <c r="I119" i="10"/>
  <c r="H119" i="10"/>
  <c r="G119" i="10"/>
  <c r="F119" i="10"/>
  <c r="E119" i="10"/>
  <c r="J119" i="10" s="1"/>
  <c r="I118" i="10"/>
  <c r="H118" i="10"/>
  <c r="G118" i="10"/>
  <c r="F118" i="10"/>
  <c r="E118" i="10"/>
  <c r="I117" i="10"/>
  <c r="H117" i="10"/>
  <c r="G117" i="10"/>
  <c r="F117" i="10"/>
  <c r="E117" i="10"/>
  <c r="J117" i="10" s="1"/>
  <c r="I116" i="10"/>
  <c r="H116" i="10"/>
  <c r="G116" i="10"/>
  <c r="F116" i="10"/>
  <c r="E116" i="10"/>
  <c r="I115" i="10"/>
  <c r="H115" i="10"/>
  <c r="G115" i="10"/>
  <c r="F115" i="10"/>
  <c r="E115" i="10"/>
  <c r="I114" i="10"/>
  <c r="H114" i="10"/>
  <c r="G114" i="10"/>
  <c r="F114" i="10"/>
  <c r="E114" i="10"/>
  <c r="I113" i="10"/>
  <c r="H113" i="10"/>
  <c r="G113" i="10"/>
  <c r="F113" i="10"/>
  <c r="E113" i="10"/>
  <c r="I112" i="10"/>
  <c r="H112" i="10"/>
  <c r="G112" i="10"/>
  <c r="F112" i="10"/>
  <c r="E112" i="10"/>
  <c r="I111" i="10"/>
  <c r="H111" i="10"/>
  <c r="G111" i="10"/>
  <c r="F111" i="10"/>
  <c r="E111" i="10"/>
  <c r="J111" i="10" s="1"/>
  <c r="I110" i="10"/>
  <c r="H110" i="10"/>
  <c r="G110" i="10"/>
  <c r="F110" i="10"/>
  <c r="E110" i="10"/>
  <c r="I109" i="10"/>
  <c r="H109" i="10"/>
  <c r="G109" i="10"/>
  <c r="F109" i="10"/>
  <c r="E109" i="10"/>
  <c r="J109" i="10" s="1"/>
  <c r="I108" i="10"/>
  <c r="H108" i="10"/>
  <c r="G108" i="10"/>
  <c r="F108" i="10"/>
  <c r="E108" i="10"/>
  <c r="I107" i="10"/>
  <c r="H107" i="10"/>
  <c r="G107" i="10"/>
  <c r="F107" i="10"/>
  <c r="E107" i="10"/>
  <c r="J107" i="10" s="1"/>
  <c r="I106" i="10"/>
  <c r="H106" i="10"/>
  <c r="G106" i="10"/>
  <c r="F106" i="10"/>
  <c r="E106" i="10"/>
  <c r="I105" i="10"/>
  <c r="H105" i="10"/>
  <c r="G105" i="10"/>
  <c r="F105" i="10"/>
  <c r="E105" i="10"/>
  <c r="J105" i="10" s="1"/>
  <c r="I104" i="10"/>
  <c r="H104" i="10"/>
  <c r="G104" i="10"/>
  <c r="F104" i="10"/>
  <c r="E104" i="10"/>
  <c r="I103" i="10"/>
  <c r="H103" i="10"/>
  <c r="G103" i="10"/>
  <c r="F103" i="10"/>
  <c r="E103" i="10"/>
  <c r="I102" i="10"/>
  <c r="H102" i="10"/>
  <c r="G102" i="10"/>
  <c r="F102" i="10"/>
  <c r="E102" i="10"/>
  <c r="I101" i="10"/>
  <c r="H101" i="10"/>
  <c r="G101" i="10"/>
  <c r="F101" i="10"/>
  <c r="E101" i="10"/>
  <c r="I100" i="10"/>
  <c r="H100" i="10"/>
  <c r="G100" i="10"/>
  <c r="F100" i="10"/>
  <c r="E100" i="10"/>
  <c r="I99" i="10"/>
  <c r="H99" i="10"/>
  <c r="G99" i="10"/>
  <c r="F99" i="10"/>
  <c r="E99" i="10"/>
  <c r="J99" i="10" s="1"/>
  <c r="I98" i="10"/>
  <c r="H98" i="10"/>
  <c r="G98" i="10"/>
  <c r="F98" i="10"/>
  <c r="E98" i="10"/>
  <c r="I97" i="10"/>
  <c r="H97" i="10"/>
  <c r="G97" i="10"/>
  <c r="F97" i="10"/>
  <c r="E97" i="10"/>
  <c r="J97" i="10" s="1"/>
  <c r="I96" i="10"/>
  <c r="H96" i="10"/>
  <c r="G96" i="10"/>
  <c r="F96" i="10"/>
  <c r="E96" i="10"/>
  <c r="I95" i="10"/>
  <c r="H95" i="10"/>
  <c r="G95" i="10"/>
  <c r="F95" i="10"/>
  <c r="E95" i="10"/>
  <c r="I94" i="10"/>
  <c r="H94" i="10"/>
  <c r="G94" i="10"/>
  <c r="F94" i="10"/>
  <c r="E94" i="10"/>
  <c r="I93" i="10"/>
  <c r="H93" i="10"/>
  <c r="G93" i="10"/>
  <c r="F93" i="10"/>
  <c r="E93" i="10"/>
  <c r="I92" i="10"/>
  <c r="H92" i="10"/>
  <c r="G92" i="10"/>
  <c r="F92" i="10"/>
  <c r="E92" i="10"/>
  <c r="I91" i="10"/>
  <c r="H91" i="10"/>
  <c r="G91" i="10"/>
  <c r="F91" i="10"/>
  <c r="E91" i="10"/>
  <c r="J91" i="10" s="1"/>
  <c r="I90" i="10"/>
  <c r="H90" i="10"/>
  <c r="G90" i="10"/>
  <c r="F90" i="10"/>
  <c r="E90" i="10"/>
  <c r="I89" i="10"/>
  <c r="H89" i="10"/>
  <c r="G89" i="10"/>
  <c r="F89" i="10"/>
  <c r="E89" i="10"/>
  <c r="J89" i="10" s="1"/>
  <c r="I88" i="10"/>
  <c r="H88" i="10"/>
  <c r="G88" i="10"/>
  <c r="F88" i="10"/>
  <c r="E88" i="10"/>
  <c r="I87" i="10"/>
  <c r="H87" i="10"/>
  <c r="G87" i="10"/>
  <c r="F87" i="10"/>
  <c r="E87" i="10"/>
  <c r="J87" i="10" s="1"/>
  <c r="I86" i="10"/>
  <c r="H86" i="10"/>
  <c r="G86" i="10"/>
  <c r="F86" i="10"/>
  <c r="E86" i="10"/>
  <c r="I85" i="10"/>
  <c r="H85" i="10"/>
  <c r="G85" i="10"/>
  <c r="F85" i="10"/>
  <c r="E85" i="10"/>
  <c r="I84" i="10"/>
  <c r="H84" i="10"/>
  <c r="G84" i="10"/>
  <c r="F84" i="10"/>
  <c r="E84" i="10"/>
  <c r="I83" i="10"/>
  <c r="H83" i="10"/>
  <c r="G83" i="10"/>
  <c r="F83" i="10"/>
  <c r="E83" i="10"/>
  <c r="I82" i="10"/>
  <c r="H82" i="10"/>
  <c r="G82" i="10"/>
  <c r="F82" i="10"/>
  <c r="E82" i="10"/>
  <c r="I81" i="10"/>
  <c r="H81" i="10"/>
  <c r="G81" i="10"/>
  <c r="F81" i="10"/>
  <c r="E81" i="10"/>
  <c r="I80" i="10"/>
  <c r="H80" i="10"/>
  <c r="G80" i="10"/>
  <c r="F80" i="10"/>
  <c r="E80" i="10"/>
  <c r="I79" i="10"/>
  <c r="H79" i="10"/>
  <c r="G79" i="10"/>
  <c r="F79" i="10"/>
  <c r="E79" i="10"/>
  <c r="J79" i="10" s="1"/>
  <c r="I78" i="10"/>
  <c r="H78" i="10"/>
  <c r="G78" i="10"/>
  <c r="F78" i="10"/>
  <c r="E78" i="10"/>
  <c r="I77" i="10"/>
  <c r="H77" i="10"/>
  <c r="G77" i="10"/>
  <c r="F77" i="10"/>
  <c r="E77" i="10"/>
  <c r="I76" i="10"/>
  <c r="H76" i="10"/>
  <c r="G76" i="10"/>
  <c r="F76" i="10"/>
  <c r="E76" i="10"/>
  <c r="I75" i="10"/>
  <c r="H75" i="10"/>
  <c r="G75" i="10"/>
  <c r="F75" i="10"/>
  <c r="E75" i="10"/>
  <c r="J75" i="10" s="1"/>
  <c r="I74" i="10"/>
  <c r="H74" i="10"/>
  <c r="G74" i="10"/>
  <c r="F74" i="10"/>
  <c r="E74" i="10"/>
  <c r="I73" i="10"/>
  <c r="H73" i="10"/>
  <c r="G73" i="10"/>
  <c r="F73" i="10"/>
  <c r="E73" i="10"/>
  <c r="J73" i="10" s="1"/>
  <c r="I72" i="10"/>
  <c r="H72" i="10"/>
  <c r="G72" i="10"/>
  <c r="F72" i="10"/>
  <c r="E72" i="10"/>
  <c r="I71" i="10"/>
  <c r="H71" i="10"/>
  <c r="G71" i="10"/>
  <c r="F71" i="10"/>
  <c r="E71" i="10"/>
  <c r="J71" i="10" s="1"/>
  <c r="I70" i="10"/>
  <c r="H70" i="10"/>
  <c r="G70" i="10"/>
  <c r="F70" i="10"/>
  <c r="E70" i="10"/>
  <c r="I69" i="10"/>
  <c r="H69" i="10"/>
  <c r="G69" i="10"/>
  <c r="F69" i="10"/>
  <c r="E69" i="10"/>
  <c r="J69" i="10" s="1"/>
  <c r="I68" i="10"/>
  <c r="H68" i="10"/>
  <c r="G68" i="10"/>
  <c r="F68" i="10"/>
  <c r="E68" i="10"/>
  <c r="I67" i="10"/>
  <c r="H67" i="10"/>
  <c r="G67" i="10"/>
  <c r="F67" i="10"/>
  <c r="E67" i="10"/>
  <c r="J67" i="10" s="1"/>
  <c r="I66" i="10"/>
  <c r="H66" i="10"/>
  <c r="G66" i="10"/>
  <c r="F66" i="10"/>
  <c r="E66" i="10"/>
  <c r="I65" i="10"/>
  <c r="H65" i="10"/>
  <c r="G65" i="10"/>
  <c r="F65" i="10"/>
  <c r="E65" i="10"/>
  <c r="J65" i="10" s="1"/>
  <c r="I64" i="10"/>
  <c r="H64" i="10"/>
  <c r="G64" i="10"/>
  <c r="F64" i="10"/>
  <c r="E64" i="10"/>
  <c r="I63" i="10"/>
  <c r="H63" i="10"/>
  <c r="G63" i="10"/>
  <c r="F63" i="10"/>
  <c r="E63" i="10"/>
  <c r="J63" i="10" s="1"/>
  <c r="I62" i="10"/>
  <c r="H62" i="10"/>
  <c r="G62" i="10"/>
  <c r="F62" i="10"/>
  <c r="E62" i="10"/>
  <c r="I61" i="10"/>
  <c r="H61" i="10"/>
  <c r="G61" i="10"/>
  <c r="F61" i="10"/>
  <c r="E61" i="10"/>
  <c r="I60" i="10"/>
  <c r="H60" i="10"/>
  <c r="G60" i="10"/>
  <c r="F60" i="10"/>
  <c r="E60" i="10"/>
  <c r="I59" i="10"/>
  <c r="H59" i="10"/>
  <c r="G59" i="10"/>
  <c r="F59" i="10"/>
  <c r="E59" i="10"/>
  <c r="J59" i="10" s="1"/>
  <c r="I58" i="10"/>
  <c r="H58" i="10"/>
  <c r="G58" i="10"/>
  <c r="F58" i="10"/>
  <c r="E58" i="10"/>
  <c r="I57" i="10"/>
  <c r="H57" i="10"/>
  <c r="G57" i="10"/>
  <c r="F57" i="10"/>
  <c r="E57" i="10"/>
  <c r="I56" i="10"/>
  <c r="H56" i="10"/>
  <c r="G56" i="10"/>
  <c r="F56" i="10"/>
  <c r="E56" i="10"/>
  <c r="I55" i="10"/>
  <c r="H55" i="10"/>
  <c r="G55" i="10"/>
  <c r="F55" i="10"/>
  <c r="E55" i="10"/>
  <c r="J55" i="10" s="1"/>
  <c r="I54" i="10"/>
  <c r="H54" i="10"/>
  <c r="G54" i="10"/>
  <c r="F54" i="10"/>
  <c r="E54" i="10"/>
  <c r="I53" i="10"/>
  <c r="H53" i="10"/>
  <c r="G53" i="10"/>
  <c r="F53" i="10"/>
  <c r="E53" i="10"/>
  <c r="J53" i="10" s="1"/>
  <c r="I52" i="10"/>
  <c r="H52" i="10"/>
  <c r="G52" i="10"/>
  <c r="F52" i="10"/>
  <c r="E52" i="10"/>
  <c r="I51" i="10"/>
  <c r="H51" i="10"/>
  <c r="G51" i="10"/>
  <c r="F51" i="10"/>
  <c r="E51" i="10"/>
  <c r="J51" i="10" s="1"/>
  <c r="I50" i="10"/>
  <c r="H50" i="10"/>
  <c r="G50" i="10"/>
  <c r="F50" i="10"/>
  <c r="E50" i="10"/>
  <c r="I49" i="10"/>
  <c r="H49" i="10"/>
  <c r="G49" i="10"/>
  <c r="F49" i="10"/>
  <c r="E49" i="10"/>
  <c r="J49" i="10" s="1"/>
  <c r="I48" i="10"/>
  <c r="H48" i="10"/>
  <c r="G48" i="10"/>
  <c r="F48" i="10"/>
  <c r="E48" i="10"/>
  <c r="I47" i="10"/>
  <c r="H47" i="10"/>
  <c r="G47" i="10"/>
  <c r="F47" i="10"/>
  <c r="E47" i="10"/>
  <c r="I46" i="10"/>
  <c r="H46" i="10"/>
  <c r="G46" i="10"/>
  <c r="F46" i="10"/>
  <c r="E46" i="10"/>
  <c r="I45" i="10"/>
  <c r="H45" i="10"/>
  <c r="G45" i="10"/>
  <c r="F45" i="10"/>
  <c r="E45" i="10"/>
  <c r="J45" i="10" s="1"/>
  <c r="I44" i="10"/>
  <c r="H44" i="10"/>
  <c r="G44" i="10"/>
  <c r="F44" i="10"/>
  <c r="E44" i="10"/>
  <c r="I43" i="10"/>
  <c r="H43" i="10"/>
  <c r="G43" i="10"/>
  <c r="F43" i="10"/>
  <c r="E43" i="10"/>
  <c r="J43" i="10" s="1"/>
  <c r="I42" i="10"/>
  <c r="H42" i="10"/>
  <c r="G42" i="10"/>
  <c r="F42" i="10"/>
  <c r="E42" i="10"/>
  <c r="I41" i="10"/>
  <c r="H41" i="10"/>
  <c r="G41" i="10"/>
  <c r="F41" i="10"/>
  <c r="E41" i="10"/>
  <c r="J41" i="10" s="1"/>
  <c r="I40" i="10"/>
  <c r="H40" i="10"/>
  <c r="G40" i="10"/>
  <c r="F40" i="10"/>
  <c r="E40" i="10"/>
  <c r="I39" i="10"/>
  <c r="H39" i="10"/>
  <c r="G39" i="10"/>
  <c r="F39" i="10"/>
  <c r="E39" i="10"/>
  <c r="J39" i="10" s="1"/>
  <c r="I38" i="10"/>
  <c r="H38" i="10"/>
  <c r="G38" i="10"/>
  <c r="F38" i="10"/>
  <c r="E38" i="10"/>
  <c r="I37" i="10"/>
  <c r="H37" i="10"/>
  <c r="G37" i="10"/>
  <c r="F37" i="10"/>
  <c r="E37" i="10"/>
  <c r="J37" i="10" s="1"/>
  <c r="I36" i="10"/>
  <c r="H36" i="10"/>
  <c r="G36" i="10"/>
  <c r="F36" i="10"/>
  <c r="E36" i="10"/>
  <c r="I35" i="10"/>
  <c r="H35" i="10"/>
  <c r="G35" i="10"/>
  <c r="F35" i="10"/>
  <c r="E35" i="10"/>
  <c r="J35" i="10" s="1"/>
  <c r="I34" i="10"/>
  <c r="H34" i="10"/>
  <c r="G34" i="10"/>
  <c r="F34" i="10"/>
  <c r="E34" i="10"/>
  <c r="I33" i="10"/>
  <c r="H33" i="10"/>
  <c r="G33" i="10"/>
  <c r="F33" i="10"/>
  <c r="E33" i="10"/>
  <c r="J33" i="10" s="1"/>
  <c r="I32" i="10"/>
  <c r="H32" i="10"/>
  <c r="G32" i="10"/>
  <c r="F32" i="10"/>
  <c r="E32" i="10"/>
  <c r="I31" i="10"/>
  <c r="H31" i="10"/>
  <c r="G31" i="10"/>
  <c r="F31" i="10"/>
  <c r="E31" i="10"/>
  <c r="J31" i="10" s="1"/>
  <c r="I30" i="10"/>
  <c r="H30" i="10"/>
  <c r="G30" i="10"/>
  <c r="F30" i="10"/>
  <c r="E30" i="10"/>
  <c r="I29" i="10"/>
  <c r="H29" i="10"/>
  <c r="G29" i="10"/>
  <c r="F29" i="10"/>
  <c r="E29" i="10"/>
  <c r="J29" i="10" s="1"/>
  <c r="I28" i="10"/>
  <c r="H28" i="10"/>
  <c r="G28" i="10"/>
  <c r="F28" i="10"/>
  <c r="E28" i="10"/>
  <c r="I27" i="10"/>
  <c r="H27" i="10"/>
  <c r="G27" i="10"/>
  <c r="F27" i="10"/>
  <c r="E27" i="10"/>
  <c r="J27" i="10" s="1"/>
  <c r="I26" i="10"/>
  <c r="H26" i="10"/>
  <c r="G26" i="10"/>
  <c r="F26" i="10"/>
  <c r="E26" i="10"/>
  <c r="I25" i="10"/>
  <c r="H25" i="10"/>
  <c r="G25" i="10"/>
  <c r="F25" i="10"/>
  <c r="E25" i="10"/>
  <c r="J25" i="10" s="1"/>
  <c r="I24" i="10"/>
  <c r="H24" i="10"/>
  <c r="G24" i="10"/>
  <c r="F24" i="10"/>
  <c r="E24" i="10"/>
  <c r="I23" i="10"/>
  <c r="H23" i="10"/>
  <c r="G23" i="10"/>
  <c r="F23" i="10"/>
  <c r="E23" i="10"/>
  <c r="I22" i="10"/>
  <c r="H22" i="10"/>
  <c r="G22" i="10"/>
  <c r="F22" i="10"/>
  <c r="E22" i="10"/>
  <c r="I21" i="10"/>
  <c r="H21" i="10"/>
  <c r="G21" i="10"/>
  <c r="F21" i="10"/>
  <c r="E21" i="10"/>
  <c r="J21" i="10" s="1"/>
  <c r="I20" i="10"/>
  <c r="H20" i="10"/>
  <c r="G20" i="10"/>
  <c r="F20" i="10"/>
  <c r="E20" i="10"/>
  <c r="I19" i="10"/>
  <c r="H19" i="10"/>
  <c r="G19" i="10"/>
  <c r="F19" i="10"/>
  <c r="E19" i="10"/>
  <c r="J19" i="10" s="1"/>
  <c r="I18" i="10"/>
  <c r="H18" i="10"/>
  <c r="G18" i="10"/>
  <c r="F18" i="10"/>
  <c r="E18" i="10"/>
  <c r="I17" i="10"/>
  <c r="H17" i="10"/>
  <c r="G17" i="10"/>
  <c r="F17" i="10"/>
  <c r="E17" i="10"/>
  <c r="I16" i="10"/>
  <c r="H16" i="10"/>
  <c r="G16" i="10"/>
  <c r="F16" i="10"/>
  <c r="E16" i="10"/>
  <c r="I15" i="10"/>
  <c r="H15" i="10"/>
  <c r="G15" i="10"/>
  <c r="F15" i="10"/>
  <c r="E15" i="10"/>
  <c r="I14" i="10"/>
  <c r="H14" i="10"/>
  <c r="G14" i="10"/>
  <c r="F14" i="10"/>
  <c r="E14" i="10"/>
  <c r="I13" i="10"/>
  <c r="H13" i="10"/>
  <c r="G13" i="10"/>
  <c r="F13" i="10"/>
  <c r="E13" i="10"/>
  <c r="J13" i="10" s="1"/>
  <c r="I12" i="10"/>
  <c r="H12" i="10"/>
  <c r="G12" i="10"/>
  <c r="F12" i="10"/>
  <c r="E12" i="10"/>
  <c r="I11" i="10"/>
  <c r="H11" i="10"/>
  <c r="G11" i="10"/>
  <c r="F11" i="10"/>
  <c r="E11" i="10"/>
  <c r="I10" i="10"/>
  <c r="H10" i="10"/>
  <c r="G10" i="10"/>
  <c r="F10" i="10"/>
  <c r="E10" i="10"/>
  <c r="I9" i="10"/>
  <c r="H9" i="10"/>
  <c r="G9" i="10"/>
  <c r="F9" i="10"/>
  <c r="E9" i="10"/>
  <c r="I8" i="10"/>
  <c r="H8" i="10"/>
  <c r="G8" i="10"/>
  <c r="F8" i="10"/>
  <c r="E8" i="10"/>
  <c r="I7" i="10"/>
  <c r="H7" i="10"/>
  <c r="G7" i="10"/>
  <c r="F7" i="10"/>
  <c r="E7" i="10"/>
  <c r="I6" i="10"/>
  <c r="H6" i="10"/>
  <c r="G6" i="10"/>
  <c r="F6" i="10"/>
  <c r="E6" i="10"/>
  <c r="I5" i="10"/>
  <c r="H5" i="10"/>
  <c r="G5" i="10"/>
  <c r="F5" i="10"/>
  <c r="E5" i="10"/>
  <c r="I4" i="10"/>
  <c r="H4" i="10"/>
  <c r="G4" i="10"/>
  <c r="F4" i="10"/>
  <c r="E4" i="10"/>
  <c r="I3" i="10"/>
  <c r="H3" i="10"/>
  <c r="G3" i="10"/>
  <c r="F3" i="10"/>
  <c r="E3" i="10"/>
  <c r="I2" i="10"/>
  <c r="H2" i="10"/>
  <c r="G2" i="10"/>
  <c r="F2" i="10"/>
  <c r="E2" i="10"/>
  <c r="J81" i="10" l="1"/>
  <c r="J101" i="10"/>
  <c r="J167" i="10"/>
  <c r="J47" i="10"/>
  <c r="J61" i="10"/>
  <c r="J83" i="10"/>
  <c r="J95" i="10"/>
  <c r="J103" i="10"/>
  <c r="J115" i="10"/>
  <c r="J183" i="10"/>
  <c r="J203" i="10"/>
  <c r="J209" i="10"/>
  <c r="J11" i="10"/>
  <c r="J57" i="10"/>
  <c r="J77" i="10"/>
  <c r="J85" i="10"/>
  <c r="J141" i="10"/>
  <c r="J179" i="10"/>
  <c r="J23" i="10"/>
  <c r="J137" i="10"/>
  <c r="J9" i="10"/>
  <c r="J199" i="10"/>
  <c r="J17" i="10"/>
  <c r="J93" i="10"/>
  <c r="J113" i="10"/>
  <c r="J133" i="10"/>
  <c r="J205" i="10"/>
  <c r="J2" i="10"/>
  <c r="M4" i="10"/>
  <c r="M6" i="10"/>
  <c r="J5" i="10"/>
  <c r="J6" i="10"/>
  <c r="J15" i="10"/>
  <c r="J191" i="10"/>
  <c r="M5" i="10"/>
  <c r="M2" i="10"/>
  <c r="J3" i="10"/>
  <c r="J4" i="10"/>
  <c r="J7" i="10"/>
  <c r="J8" i="10"/>
  <c r="J10" i="10"/>
  <c r="J12" i="10"/>
  <c r="J14" i="10"/>
  <c r="J16" i="10"/>
  <c r="J18" i="10"/>
  <c r="J20" i="10"/>
  <c r="J22" i="10"/>
  <c r="J24" i="10"/>
  <c r="J26" i="10"/>
  <c r="J28" i="10"/>
  <c r="J30" i="10"/>
  <c r="J32" i="10"/>
  <c r="J34" i="10"/>
  <c r="J36" i="10"/>
  <c r="J38" i="10"/>
  <c r="J40" i="10"/>
  <c r="J42" i="10"/>
  <c r="J44" i="10"/>
  <c r="J46" i="10"/>
  <c r="J48" i="10"/>
  <c r="J50" i="10"/>
  <c r="J52" i="10"/>
  <c r="J54" i="10"/>
  <c r="J56" i="10"/>
  <c r="J58" i="10"/>
  <c r="J60" i="10"/>
  <c r="J62" i="10"/>
  <c r="J64" i="10"/>
  <c r="J66" i="10"/>
  <c r="J68" i="10"/>
  <c r="J70" i="10"/>
  <c r="J72" i="10"/>
  <c r="J74" i="10"/>
  <c r="J76" i="10"/>
  <c r="J78" i="10"/>
  <c r="J80" i="10"/>
  <c r="J82" i="10"/>
  <c r="J84" i="10"/>
  <c r="J86" i="10"/>
  <c r="J88" i="10"/>
  <c r="J90" i="10"/>
  <c r="J92" i="10"/>
  <c r="J94" i="10"/>
  <c r="J96" i="10"/>
  <c r="J98" i="10"/>
  <c r="J100" i="10"/>
  <c r="J102" i="10"/>
  <c r="J104" i="10"/>
  <c r="J106" i="10"/>
  <c r="J108" i="10"/>
  <c r="J110" i="10"/>
  <c r="J112" i="10"/>
  <c r="J114" i="10"/>
  <c r="J116" i="10"/>
  <c r="J118" i="10"/>
  <c r="J120" i="10"/>
  <c r="J122" i="10"/>
  <c r="J124" i="10"/>
  <c r="J126" i="10"/>
  <c r="J128" i="10"/>
  <c r="J130" i="10"/>
  <c r="J132" i="10"/>
  <c r="J134" i="10"/>
  <c r="J136" i="10"/>
  <c r="J138" i="10"/>
  <c r="J140" i="10"/>
  <c r="J142" i="10"/>
  <c r="J144" i="10"/>
  <c r="J146" i="10"/>
  <c r="J148" i="10"/>
  <c r="J150" i="10"/>
  <c r="J152" i="10"/>
  <c r="J154" i="10"/>
  <c r="J156" i="10"/>
  <c r="J158" i="10"/>
  <c r="J160" i="10"/>
  <c r="J162" i="10"/>
  <c r="J164" i="10"/>
  <c r="J166" i="10"/>
  <c r="J168" i="10"/>
  <c r="J170" i="10"/>
  <c r="J172" i="10"/>
  <c r="J174" i="10"/>
  <c r="J176" i="10"/>
  <c r="J178" i="10"/>
  <c r="J180" i="10"/>
  <c r="J182" i="10"/>
  <c r="J184" i="10"/>
  <c r="J186" i="10"/>
  <c r="J188" i="10"/>
  <c r="J190" i="10"/>
  <c r="J192" i="10"/>
  <c r="J194" i="10"/>
  <c r="J196" i="10"/>
  <c r="J198" i="10"/>
  <c r="J200" i="10"/>
  <c r="J202" i="10"/>
  <c r="J204" i="10"/>
  <c r="J206" i="10"/>
  <c r="J208" i="10"/>
  <c r="J210" i="10"/>
  <c r="J212" i="10"/>
  <c r="J214" i="10"/>
  <c r="J216" i="10"/>
  <c r="J218" i="10"/>
  <c r="J220" i="10"/>
  <c r="J222" i="10"/>
  <c r="J224" i="10"/>
  <c r="J226" i="10"/>
  <c r="J228" i="10"/>
  <c r="J230" i="10"/>
  <c r="J232" i="10"/>
  <c r="J234" i="10"/>
  <c r="J236" i="10"/>
  <c r="J238" i="10"/>
  <c r="J240" i="10"/>
  <c r="J242" i="10"/>
  <c r="J244" i="10"/>
  <c r="J246" i="10"/>
  <c r="J248" i="10"/>
  <c r="J250" i="10"/>
  <c r="J252" i="10"/>
  <c r="J254" i="10"/>
  <c r="J256" i="10"/>
  <c r="J258" i="10"/>
  <c r="J260" i="10"/>
  <c r="J262" i="10"/>
  <c r="J264" i="10"/>
  <c r="J266" i="10"/>
  <c r="J268" i="10"/>
  <c r="J270" i="10"/>
  <c r="J272" i="10"/>
  <c r="J274" i="10"/>
  <c r="J276" i="10"/>
  <c r="J278" i="10"/>
  <c r="J280" i="10"/>
  <c r="J282" i="10"/>
  <c r="J284" i="10"/>
  <c r="J286" i="10"/>
  <c r="J288" i="10"/>
  <c r="J290" i="10"/>
  <c r="J292" i="10"/>
  <c r="J294" i="10"/>
  <c r="J296" i="10"/>
  <c r="J298" i="10"/>
  <c r="J300" i="10"/>
  <c r="J302" i="10"/>
  <c r="J304" i="10"/>
  <c r="J306" i="10"/>
  <c r="J308" i="10"/>
  <c r="J309" i="10"/>
  <c r="J311" i="10"/>
  <c r="J313" i="10"/>
  <c r="J315" i="10"/>
  <c r="J317" i="10"/>
  <c r="J319" i="10"/>
  <c r="J321" i="10"/>
  <c r="J323" i="10"/>
  <c r="J325" i="10"/>
  <c r="J327" i="10"/>
  <c r="I3" i="11"/>
  <c r="I5"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J4" i="13"/>
  <c r="I5" i="13"/>
  <c r="I7" i="13"/>
  <c r="J8" i="13"/>
  <c r="J10" i="13"/>
  <c r="J12"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M3" i="10"/>
  <c r="H2" i="11"/>
  <c r="K2" i="11"/>
  <c r="K6" i="11" s="1"/>
  <c r="H4" i="11"/>
  <c r="H6" i="11"/>
  <c r="I98" i="12"/>
  <c r="G98" i="12"/>
  <c r="E98" i="12"/>
  <c r="F98" i="12"/>
  <c r="D98" i="12"/>
  <c r="L98" i="12"/>
  <c r="I99" i="12"/>
  <c r="G99" i="12"/>
  <c r="E99" i="12"/>
  <c r="F99" i="12"/>
  <c r="D99" i="12"/>
  <c r="L99" i="12"/>
  <c r="I100" i="12"/>
  <c r="G100" i="12"/>
  <c r="E100" i="12"/>
  <c r="F100" i="12"/>
  <c r="D100" i="12"/>
  <c r="L100" i="12"/>
  <c r="I101" i="12"/>
  <c r="G101" i="12"/>
  <c r="E101" i="12"/>
  <c r="F101" i="12"/>
  <c r="D101" i="12"/>
  <c r="L101" i="12"/>
  <c r="I102" i="12"/>
  <c r="G102" i="12"/>
  <c r="E102" i="12"/>
  <c r="F102" i="12"/>
  <c r="D102" i="12"/>
  <c r="L102" i="12"/>
  <c r="I103" i="12"/>
  <c r="G103" i="12"/>
  <c r="E103" i="12"/>
  <c r="F103" i="12"/>
  <c r="D103" i="12"/>
  <c r="L103" i="12"/>
  <c r="I104" i="12"/>
  <c r="G104" i="12"/>
  <c r="E104" i="12"/>
  <c r="F104" i="12"/>
  <c r="D104" i="12"/>
  <c r="L104" i="12"/>
  <c r="I105" i="12"/>
  <c r="G105" i="12"/>
  <c r="E105" i="12"/>
  <c r="F105" i="12"/>
  <c r="D105" i="12"/>
  <c r="L105" i="12"/>
  <c r="I106" i="12"/>
  <c r="G106" i="12"/>
  <c r="E106" i="12"/>
  <c r="F106" i="12"/>
  <c r="D106" i="12"/>
  <c r="L106" i="12"/>
  <c r="I107" i="12"/>
  <c r="G107" i="12"/>
  <c r="E107" i="12"/>
  <c r="F107" i="12"/>
  <c r="D107" i="12"/>
  <c r="L107" i="12"/>
  <c r="I108" i="12"/>
  <c r="G108" i="12"/>
  <c r="E108" i="12"/>
  <c r="F108" i="12"/>
  <c r="D108" i="12"/>
  <c r="L108" i="12"/>
  <c r="I109" i="12"/>
  <c r="G109" i="12"/>
  <c r="E109" i="12"/>
  <c r="F109" i="12"/>
  <c r="D109" i="12"/>
  <c r="L109" i="12"/>
  <c r="I110" i="12"/>
  <c r="G110" i="12"/>
  <c r="E110" i="12"/>
  <c r="F110" i="12"/>
  <c r="D110" i="12"/>
  <c r="L110" i="12"/>
  <c r="I111" i="12"/>
  <c r="G111" i="12"/>
  <c r="E111" i="12"/>
  <c r="F111" i="12"/>
  <c r="D111" i="12"/>
  <c r="L111" i="12"/>
  <c r="I112" i="12"/>
  <c r="G112" i="12"/>
  <c r="E112" i="12"/>
  <c r="F112" i="12"/>
  <c r="D112" i="12"/>
  <c r="L112" i="12"/>
  <c r="I113" i="12"/>
  <c r="G113" i="12"/>
  <c r="E113" i="12"/>
  <c r="F113" i="12"/>
  <c r="D113" i="12"/>
  <c r="L113" i="12"/>
  <c r="I114" i="12"/>
  <c r="G114" i="12"/>
  <c r="E114" i="12"/>
  <c r="F114" i="12"/>
  <c r="D114" i="12"/>
  <c r="L114" i="12"/>
  <c r="I115" i="12"/>
  <c r="G115" i="12"/>
  <c r="E115" i="12"/>
  <c r="F115" i="12"/>
  <c r="D115" i="12"/>
  <c r="L115" i="12"/>
  <c r="I116" i="12"/>
  <c r="G116" i="12"/>
  <c r="E116" i="12"/>
  <c r="F116" i="12"/>
  <c r="D116" i="12"/>
  <c r="L116" i="12"/>
  <c r="I117" i="12"/>
  <c r="G117" i="12"/>
  <c r="E117" i="12"/>
  <c r="F117" i="12"/>
  <c r="D117" i="12"/>
  <c r="L117" i="12"/>
  <c r="I118" i="12"/>
  <c r="G118" i="12"/>
  <c r="E118" i="12"/>
  <c r="F118" i="12"/>
  <c r="D118" i="12"/>
  <c r="L118" i="12"/>
  <c r="I119" i="12"/>
  <c r="G119" i="12"/>
  <c r="E119" i="12"/>
  <c r="F119" i="12"/>
  <c r="D119" i="12"/>
  <c r="L119" i="12"/>
  <c r="I120" i="12"/>
  <c r="G120" i="12"/>
  <c r="E120" i="12"/>
  <c r="F120" i="12"/>
  <c r="D120" i="12"/>
  <c r="L120" i="12"/>
  <c r="I121" i="12"/>
  <c r="G121" i="12"/>
  <c r="E121" i="12"/>
  <c r="F121" i="12"/>
  <c r="D121" i="12"/>
  <c r="L121" i="12"/>
  <c r="I122" i="12"/>
  <c r="G122" i="12"/>
  <c r="E122" i="12"/>
  <c r="F122" i="12"/>
  <c r="D122" i="12"/>
  <c r="L122" i="12"/>
  <c r="I123" i="12"/>
  <c r="G123" i="12"/>
  <c r="E123" i="12"/>
  <c r="F123" i="12"/>
  <c r="D123" i="12"/>
  <c r="L123" i="12"/>
  <c r="I124" i="12"/>
  <c r="G124" i="12"/>
  <c r="E124" i="12"/>
  <c r="F124" i="12"/>
  <c r="D124" i="12"/>
  <c r="L124" i="12"/>
  <c r="I125" i="12"/>
  <c r="G125" i="12"/>
  <c r="E125" i="12"/>
  <c r="F125" i="12"/>
  <c r="D125" i="12"/>
  <c r="L125" i="12"/>
  <c r="I126" i="12"/>
  <c r="G126" i="12"/>
  <c r="E126" i="12"/>
  <c r="F126" i="12"/>
  <c r="D126" i="12"/>
  <c r="L126" i="12"/>
  <c r="I127" i="12"/>
  <c r="G127" i="12"/>
  <c r="E127" i="12"/>
  <c r="F127" i="12"/>
  <c r="D127" i="12"/>
  <c r="L127" i="12"/>
  <c r="I128" i="12"/>
  <c r="G128" i="12"/>
  <c r="E128" i="12"/>
  <c r="F128" i="12"/>
  <c r="D128" i="12"/>
  <c r="L128" i="12"/>
  <c r="I129" i="12"/>
  <c r="G129" i="12"/>
  <c r="E129" i="12"/>
  <c r="F129" i="12"/>
  <c r="D129" i="12"/>
  <c r="L129" i="12"/>
  <c r="I130" i="12"/>
  <c r="G130" i="12"/>
  <c r="E130" i="12"/>
  <c r="F130" i="12"/>
  <c r="D130" i="12"/>
  <c r="L130" i="12"/>
  <c r="I131" i="12"/>
  <c r="G131" i="12"/>
  <c r="E131" i="12"/>
  <c r="F131" i="12"/>
  <c r="D131" i="12"/>
  <c r="L131" i="12"/>
  <c r="I132" i="12"/>
  <c r="G132" i="12"/>
  <c r="E132" i="12"/>
  <c r="F132" i="12"/>
  <c r="D132" i="12"/>
  <c r="L132" i="12"/>
  <c r="I133" i="12"/>
  <c r="G133" i="12"/>
  <c r="E133" i="12"/>
  <c r="F133" i="12"/>
  <c r="D133" i="12"/>
  <c r="L133" i="12"/>
  <c r="I134" i="12"/>
  <c r="G134" i="12"/>
  <c r="E134" i="12"/>
  <c r="F134" i="12"/>
  <c r="D134" i="12"/>
  <c r="L134" i="12"/>
  <c r="I135" i="12"/>
  <c r="G135" i="12"/>
  <c r="E135" i="12"/>
  <c r="F135" i="12"/>
  <c r="D135" i="12"/>
  <c r="L135" i="12"/>
  <c r="I136" i="12"/>
  <c r="G136" i="12"/>
  <c r="E136" i="12"/>
  <c r="F136" i="12"/>
  <c r="D136" i="12"/>
  <c r="L136" i="12"/>
  <c r="I137" i="12"/>
  <c r="G137" i="12"/>
  <c r="E137" i="12"/>
  <c r="F137" i="12"/>
  <c r="D137" i="12"/>
  <c r="L137" i="12"/>
  <c r="I138" i="12"/>
  <c r="G138" i="12"/>
  <c r="E138" i="12"/>
  <c r="F138" i="12"/>
  <c r="D138" i="12"/>
  <c r="L138" i="12"/>
  <c r="I139" i="12"/>
  <c r="G139" i="12"/>
  <c r="E139" i="12"/>
  <c r="F139" i="12"/>
  <c r="D139" i="12"/>
  <c r="L139" i="12"/>
  <c r="I140" i="12"/>
  <c r="G140" i="12"/>
  <c r="E140" i="12"/>
  <c r="F140" i="12"/>
  <c r="D140" i="12"/>
  <c r="L140" i="12"/>
  <c r="I141" i="12"/>
  <c r="G141" i="12"/>
  <c r="E141" i="12"/>
  <c r="F141" i="12"/>
  <c r="D141" i="12"/>
  <c r="L141" i="12"/>
  <c r="L142" i="12"/>
  <c r="H142" i="12"/>
  <c r="F142" i="12"/>
  <c r="D142" i="12"/>
  <c r="I142" i="12"/>
  <c r="E142" i="12"/>
  <c r="H389" i="11"/>
  <c r="I389" i="11"/>
  <c r="I2" i="12"/>
  <c r="G2" i="12"/>
  <c r="E2" i="12"/>
  <c r="D2" i="12"/>
  <c r="H2" i="12"/>
  <c r="L2" i="12"/>
  <c r="I4" i="12"/>
  <c r="G4" i="12"/>
  <c r="E4" i="12"/>
  <c r="D4" i="12"/>
  <c r="H4" i="12"/>
  <c r="L4" i="12"/>
  <c r="I6" i="12"/>
  <c r="G6" i="12"/>
  <c r="E6" i="12"/>
  <c r="D6" i="12"/>
  <c r="H6" i="12"/>
  <c r="L6" i="12"/>
  <c r="I8" i="12"/>
  <c r="G8" i="12"/>
  <c r="E8" i="12"/>
  <c r="D8" i="12"/>
  <c r="H8" i="12"/>
  <c r="L8" i="12"/>
  <c r="I9" i="12"/>
  <c r="G9" i="12"/>
  <c r="E9" i="12"/>
  <c r="D9" i="12"/>
  <c r="H9" i="12"/>
  <c r="L9" i="12"/>
  <c r="I10" i="12"/>
  <c r="G10" i="12"/>
  <c r="E10" i="12"/>
  <c r="D10" i="12"/>
  <c r="H10" i="12"/>
  <c r="L10" i="12"/>
  <c r="I11" i="12"/>
  <c r="G11" i="12"/>
  <c r="E11" i="12"/>
  <c r="D11" i="12"/>
  <c r="H11" i="12"/>
  <c r="L11" i="12"/>
  <c r="I12" i="12"/>
  <c r="G12" i="12"/>
  <c r="E12" i="12"/>
  <c r="D12" i="12"/>
  <c r="H12" i="12"/>
  <c r="L12" i="12"/>
  <c r="I13" i="12"/>
  <c r="G13" i="12"/>
  <c r="E13" i="12"/>
  <c r="D13" i="12"/>
  <c r="H13" i="12"/>
  <c r="L13" i="12"/>
  <c r="I14" i="12"/>
  <c r="G14" i="12"/>
  <c r="E14" i="12"/>
  <c r="D14" i="12"/>
  <c r="H14" i="12"/>
  <c r="L14" i="12"/>
  <c r="I15" i="12"/>
  <c r="G15" i="12"/>
  <c r="E15" i="12"/>
  <c r="D15" i="12"/>
  <c r="H15" i="12"/>
  <c r="L15" i="12"/>
  <c r="I16" i="12"/>
  <c r="G16" i="12"/>
  <c r="E16" i="12"/>
  <c r="D16" i="12"/>
  <c r="H16" i="12"/>
  <c r="L16" i="12"/>
  <c r="I17" i="12"/>
  <c r="G17" i="12"/>
  <c r="E17" i="12"/>
  <c r="D17" i="12"/>
  <c r="H17" i="12"/>
  <c r="L17" i="12"/>
  <c r="I18" i="12"/>
  <c r="G18" i="12"/>
  <c r="E18" i="12"/>
  <c r="D18" i="12"/>
  <c r="H18" i="12"/>
  <c r="L18" i="12"/>
  <c r="I19" i="12"/>
  <c r="G19" i="12"/>
  <c r="E19" i="12"/>
  <c r="D19" i="12"/>
  <c r="H19" i="12"/>
  <c r="L19" i="12"/>
  <c r="I20" i="12"/>
  <c r="G20" i="12"/>
  <c r="E20" i="12"/>
  <c r="D20" i="12"/>
  <c r="H20" i="12"/>
  <c r="L20" i="12"/>
  <c r="I21" i="12"/>
  <c r="G21" i="12"/>
  <c r="E21" i="12"/>
  <c r="D21" i="12"/>
  <c r="H21" i="12"/>
  <c r="L21" i="12"/>
  <c r="I22" i="12"/>
  <c r="G22" i="12"/>
  <c r="E22" i="12"/>
  <c r="D22" i="12"/>
  <c r="H22" i="12"/>
  <c r="L22" i="12"/>
  <c r="I23" i="12"/>
  <c r="G23" i="12"/>
  <c r="E23" i="12"/>
  <c r="D23" i="12"/>
  <c r="H23" i="12"/>
  <c r="L23" i="12"/>
  <c r="I24" i="12"/>
  <c r="G24" i="12"/>
  <c r="E24" i="12"/>
  <c r="D24" i="12"/>
  <c r="H24" i="12"/>
  <c r="L24" i="12"/>
  <c r="I25" i="12"/>
  <c r="G25" i="12"/>
  <c r="E25" i="12"/>
  <c r="D25" i="12"/>
  <c r="H25" i="12"/>
  <c r="L25" i="12"/>
  <c r="I26" i="12"/>
  <c r="G26" i="12"/>
  <c r="E26" i="12"/>
  <c r="D26" i="12"/>
  <c r="H26" i="12"/>
  <c r="L26" i="12"/>
  <c r="I27" i="12"/>
  <c r="G27" i="12"/>
  <c r="E27" i="12"/>
  <c r="D27" i="12"/>
  <c r="H27" i="12"/>
  <c r="L27" i="12"/>
  <c r="I28" i="12"/>
  <c r="G28" i="12"/>
  <c r="E28" i="12"/>
  <c r="D28" i="12"/>
  <c r="H28" i="12"/>
  <c r="L28" i="12"/>
  <c r="I29" i="12"/>
  <c r="G29" i="12"/>
  <c r="E29" i="12"/>
  <c r="D29" i="12"/>
  <c r="H29" i="12"/>
  <c r="L29" i="12"/>
  <c r="I30" i="12"/>
  <c r="G30" i="12"/>
  <c r="E30" i="12"/>
  <c r="D30" i="12"/>
  <c r="H30" i="12"/>
  <c r="L30" i="12"/>
  <c r="I31" i="12"/>
  <c r="G31" i="12"/>
  <c r="E31" i="12"/>
  <c r="D31" i="12"/>
  <c r="H31" i="12"/>
  <c r="L31" i="12"/>
  <c r="I32" i="12"/>
  <c r="G32" i="12"/>
  <c r="E32" i="12"/>
  <c r="D32" i="12"/>
  <c r="H32" i="12"/>
  <c r="L32" i="12"/>
  <c r="I33" i="12"/>
  <c r="G33" i="12"/>
  <c r="E33" i="12"/>
  <c r="D33" i="12"/>
  <c r="H33" i="12"/>
  <c r="L33" i="12"/>
  <c r="I34" i="12"/>
  <c r="G34" i="12"/>
  <c r="E34" i="12"/>
  <c r="D34" i="12"/>
  <c r="H34" i="12"/>
  <c r="L34" i="12"/>
  <c r="I35" i="12"/>
  <c r="G35" i="12"/>
  <c r="E35" i="12"/>
  <c r="D35" i="12"/>
  <c r="H35" i="12"/>
  <c r="L35" i="12"/>
  <c r="I36" i="12"/>
  <c r="G36" i="12"/>
  <c r="E36" i="12"/>
  <c r="D36" i="12"/>
  <c r="H36" i="12"/>
  <c r="L36" i="12"/>
  <c r="I37" i="12"/>
  <c r="G37" i="12"/>
  <c r="E37" i="12"/>
  <c r="D37" i="12"/>
  <c r="H37" i="12"/>
  <c r="L37" i="12"/>
  <c r="I38" i="12"/>
  <c r="G38" i="12"/>
  <c r="E38" i="12"/>
  <c r="D38" i="12"/>
  <c r="H38" i="12"/>
  <c r="L38" i="12"/>
  <c r="I39" i="12"/>
  <c r="G39" i="12"/>
  <c r="E39" i="12"/>
  <c r="D39" i="12"/>
  <c r="H39" i="12"/>
  <c r="L39" i="12"/>
  <c r="I40" i="12"/>
  <c r="G40" i="12"/>
  <c r="E40" i="12"/>
  <c r="D40" i="12"/>
  <c r="H40" i="12"/>
  <c r="L40" i="12"/>
  <c r="I41" i="12"/>
  <c r="G41" i="12"/>
  <c r="E41" i="12"/>
  <c r="D41" i="12"/>
  <c r="H41" i="12"/>
  <c r="L41" i="12"/>
  <c r="I42" i="12"/>
  <c r="G42" i="12"/>
  <c r="E42" i="12"/>
  <c r="D42" i="12"/>
  <c r="H42" i="12"/>
  <c r="L42" i="12"/>
  <c r="I43" i="12"/>
  <c r="G43" i="12"/>
  <c r="E43" i="12"/>
  <c r="D43" i="12"/>
  <c r="H43" i="12"/>
  <c r="L43" i="12"/>
  <c r="I44" i="12"/>
  <c r="G44" i="12"/>
  <c r="E44" i="12"/>
  <c r="D44" i="12"/>
  <c r="H44" i="12"/>
  <c r="L44" i="12"/>
  <c r="I45" i="12"/>
  <c r="G45" i="12"/>
  <c r="E45" i="12"/>
  <c r="D45" i="12"/>
  <c r="H45" i="12"/>
  <c r="L45" i="12"/>
  <c r="I46" i="12"/>
  <c r="G46" i="12"/>
  <c r="E46" i="12"/>
  <c r="D46" i="12"/>
  <c r="H46" i="12"/>
  <c r="L46" i="12"/>
  <c r="I47" i="12"/>
  <c r="G47" i="12"/>
  <c r="E47" i="12"/>
  <c r="D47" i="12"/>
  <c r="H47" i="12"/>
  <c r="L47" i="12"/>
  <c r="I48" i="12"/>
  <c r="G48" i="12"/>
  <c r="E48" i="12"/>
  <c r="D48" i="12"/>
  <c r="H48" i="12"/>
  <c r="L48" i="12"/>
  <c r="I49" i="12"/>
  <c r="G49" i="12"/>
  <c r="E49" i="12"/>
  <c r="D49" i="12"/>
  <c r="H49" i="12"/>
  <c r="L49" i="12"/>
  <c r="I50" i="12"/>
  <c r="G50" i="12"/>
  <c r="E50" i="12"/>
  <c r="D50" i="12"/>
  <c r="H50" i="12"/>
  <c r="L50" i="12"/>
  <c r="I51" i="12"/>
  <c r="G51" i="12"/>
  <c r="E51" i="12"/>
  <c r="D51" i="12"/>
  <c r="H51" i="12"/>
  <c r="L51" i="12"/>
  <c r="I52" i="12"/>
  <c r="G52" i="12"/>
  <c r="E52" i="12"/>
  <c r="D52" i="12"/>
  <c r="H52" i="12"/>
  <c r="L52" i="12"/>
  <c r="I53" i="12"/>
  <c r="G53" i="12"/>
  <c r="E53" i="12"/>
  <c r="D53" i="12"/>
  <c r="H53" i="12"/>
  <c r="L53" i="12"/>
  <c r="I54" i="12"/>
  <c r="G54" i="12"/>
  <c r="E54" i="12"/>
  <c r="D54" i="12"/>
  <c r="H54" i="12"/>
  <c r="L54" i="12"/>
  <c r="I55" i="12"/>
  <c r="G55" i="12"/>
  <c r="E55" i="12"/>
  <c r="D55" i="12"/>
  <c r="H55" i="12"/>
  <c r="L55" i="12"/>
  <c r="I56" i="12"/>
  <c r="G56" i="12"/>
  <c r="E56" i="12"/>
  <c r="D56" i="12"/>
  <c r="H56" i="12"/>
  <c r="L56" i="12"/>
  <c r="I57" i="12"/>
  <c r="G57" i="12"/>
  <c r="E57" i="12"/>
  <c r="D57" i="12"/>
  <c r="H57" i="12"/>
  <c r="L57" i="12"/>
  <c r="I58" i="12"/>
  <c r="G58" i="12"/>
  <c r="E58" i="12"/>
  <c r="D58" i="12"/>
  <c r="H58" i="12"/>
  <c r="L58" i="12"/>
  <c r="I59" i="12"/>
  <c r="G59" i="12"/>
  <c r="E59" i="12"/>
  <c r="D59" i="12"/>
  <c r="H59" i="12"/>
  <c r="L59" i="12"/>
  <c r="I60" i="12"/>
  <c r="G60" i="12"/>
  <c r="E60" i="12"/>
  <c r="D60" i="12"/>
  <c r="H60" i="12"/>
  <c r="L60" i="12"/>
  <c r="I61" i="12"/>
  <c r="G61" i="12"/>
  <c r="E61" i="12"/>
  <c r="D61" i="12"/>
  <c r="H61" i="12"/>
  <c r="L61" i="12"/>
  <c r="I62" i="12"/>
  <c r="G62" i="12"/>
  <c r="E62" i="12"/>
  <c r="D62" i="12"/>
  <c r="H62" i="12"/>
  <c r="L62" i="12"/>
  <c r="I63" i="12"/>
  <c r="G63" i="12"/>
  <c r="E63" i="12"/>
  <c r="D63" i="12"/>
  <c r="H63" i="12"/>
  <c r="L63" i="12"/>
  <c r="I64" i="12"/>
  <c r="G64" i="12"/>
  <c r="E64" i="12"/>
  <c r="D64" i="12"/>
  <c r="H64" i="12"/>
  <c r="L64" i="12"/>
  <c r="I65" i="12"/>
  <c r="G65" i="12"/>
  <c r="E65" i="12"/>
  <c r="D65" i="12"/>
  <c r="H65" i="12"/>
  <c r="L65" i="12"/>
  <c r="I66" i="12"/>
  <c r="G66" i="12"/>
  <c r="E66" i="12"/>
  <c r="D66" i="12"/>
  <c r="H66" i="12"/>
  <c r="L66" i="12"/>
  <c r="I67" i="12"/>
  <c r="G67" i="12"/>
  <c r="E67" i="12"/>
  <c r="D67" i="12"/>
  <c r="H67" i="12"/>
  <c r="L67" i="12"/>
  <c r="I68" i="12"/>
  <c r="G68" i="12"/>
  <c r="E68" i="12"/>
  <c r="D68" i="12"/>
  <c r="H68" i="12"/>
  <c r="L68" i="12"/>
  <c r="I69" i="12"/>
  <c r="G69" i="12"/>
  <c r="E69" i="12"/>
  <c r="D69" i="12"/>
  <c r="H69" i="12"/>
  <c r="L69" i="12"/>
  <c r="I70" i="12"/>
  <c r="G70" i="12"/>
  <c r="E70" i="12"/>
  <c r="D70" i="12"/>
  <c r="H70" i="12"/>
  <c r="L70" i="12"/>
  <c r="I71" i="12"/>
  <c r="G71" i="12"/>
  <c r="E71" i="12"/>
  <c r="D71" i="12"/>
  <c r="H71" i="12"/>
  <c r="L71" i="12"/>
  <c r="I72" i="12"/>
  <c r="G72" i="12"/>
  <c r="E72" i="12"/>
  <c r="D72" i="12"/>
  <c r="H72" i="12"/>
  <c r="L72" i="12"/>
  <c r="I73" i="12"/>
  <c r="G73" i="12"/>
  <c r="E73" i="12"/>
  <c r="D73" i="12"/>
  <c r="H73" i="12"/>
  <c r="L73" i="12"/>
  <c r="I74" i="12"/>
  <c r="G74" i="12"/>
  <c r="E74" i="12"/>
  <c r="D74" i="12"/>
  <c r="H74" i="12"/>
  <c r="L74" i="12"/>
  <c r="I75" i="12"/>
  <c r="G75" i="12"/>
  <c r="E75" i="12"/>
  <c r="D75" i="12"/>
  <c r="H75" i="12"/>
  <c r="L75" i="12"/>
  <c r="I76" i="12"/>
  <c r="G76" i="12"/>
  <c r="E76" i="12"/>
  <c r="D76" i="12"/>
  <c r="H76" i="12"/>
  <c r="L76" i="12"/>
  <c r="I77" i="12"/>
  <c r="G77" i="12"/>
  <c r="E77" i="12"/>
  <c r="D77" i="12"/>
  <c r="H77" i="12"/>
  <c r="L77" i="12"/>
  <c r="I78" i="12"/>
  <c r="G78" i="12"/>
  <c r="E78" i="12"/>
  <c r="D78" i="12"/>
  <c r="H78" i="12"/>
  <c r="L78" i="12"/>
  <c r="I79" i="12"/>
  <c r="G79" i="12"/>
  <c r="E79" i="12"/>
  <c r="D79" i="12"/>
  <c r="H79" i="12"/>
  <c r="L79" i="12"/>
  <c r="I80" i="12"/>
  <c r="G80" i="12"/>
  <c r="E80" i="12"/>
  <c r="D80" i="12"/>
  <c r="H80" i="12"/>
  <c r="L80" i="12"/>
  <c r="I81" i="12"/>
  <c r="G81" i="12"/>
  <c r="E81" i="12"/>
  <c r="D81" i="12"/>
  <c r="H81" i="12"/>
  <c r="L81" i="12"/>
  <c r="I82" i="12"/>
  <c r="G82" i="12"/>
  <c r="E82" i="12"/>
  <c r="D82" i="12"/>
  <c r="H82" i="12"/>
  <c r="L82" i="12"/>
  <c r="I83" i="12"/>
  <c r="G83" i="12"/>
  <c r="E83" i="12"/>
  <c r="D83" i="12"/>
  <c r="H83" i="12"/>
  <c r="L83" i="12"/>
  <c r="I84" i="12"/>
  <c r="G84" i="12"/>
  <c r="E84" i="12"/>
  <c r="D84" i="12"/>
  <c r="H84" i="12"/>
  <c r="L84" i="12"/>
  <c r="I85" i="12"/>
  <c r="G85" i="12"/>
  <c r="E85" i="12"/>
  <c r="D85" i="12"/>
  <c r="H85" i="12"/>
  <c r="L85" i="12"/>
  <c r="I86" i="12"/>
  <c r="G86" i="12"/>
  <c r="E86" i="12"/>
  <c r="D86" i="12"/>
  <c r="H86" i="12"/>
  <c r="L86" i="12"/>
  <c r="I87" i="12"/>
  <c r="G87" i="12"/>
  <c r="E87" i="12"/>
  <c r="D87" i="12"/>
  <c r="H87" i="12"/>
  <c r="L87" i="12"/>
  <c r="I88" i="12"/>
  <c r="G88" i="12"/>
  <c r="E88" i="12"/>
  <c r="D88" i="12"/>
  <c r="H88" i="12"/>
  <c r="L88" i="12"/>
  <c r="I89" i="12"/>
  <c r="G89" i="12"/>
  <c r="E89" i="12"/>
  <c r="D89" i="12"/>
  <c r="H89" i="12"/>
  <c r="L89" i="12"/>
  <c r="I90" i="12"/>
  <c r="G90" i="12"/>
  <c r="E90" i="12"/>
  <c r="D90" i="12"/>
  <c r="H90" i="12"/>
  <c r="L90" i="12"/>
  <c r="I91" i="12"/>
  <c r="G91" i="12"/>
  <c r="E91" i="12"/>
  <c r="D91" i="12"/>
  <c r="H91" i="12"/>
  <c r="L91" i="12"/>
  <c r="I92" i="12"/>
  <c r="G92" i="12"/>
  <c r="E92" i="12"/>
  <c r="D92" i="12"/>
  <c r="H92" i="12"/>
  <c r="L92" i="12"/>
  <c r="I93" i="12"/>
  <c r="G93" i="12"/>
  <c r="E93" i="12"/>
  <c r="D93" i="12"/>
  <c r="H93" i="12"/>
  <c r="L93" i="12"/>
  <c r="I94" i="12"/>
  <c r="G94" i="12"/>
  <c r="E94" i="12"/>
  <c r="D94" i="12"/>
  <c r="H94" i="12"/>
  <c r="L94" i="12"/>
  <c r="I95" i="12"/>
  <c r="G95" i="12"/>
  <c r="E95" i="12"/>
  <c r="D95" i="12"/>
  <c r="H95" i="12"/>
  <c r="L95" i="12"/>
  <c r="I96" i="12"/>
  <c r="G96" i="12"/>
  <c r="E96" i="12"/>
  <c r="D96" i="12"/>
  <c r="H96" i="12"/>
  <c r="L96" i="12"/>
  <c r="I97" i="12"/>
  <c r="G97" i="12"/>
  <c r="E97" i="12"/>
  <c r="D97"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G142" i="12"/>
  <c r="I250" i="12"/>
  <c r="G250" i="12"/>
  <c r="E250" i="12"/>
  <c r="D250" i="12"/>
  <c r="H250" i="12"/>
  <c r="L250" i="12"/>
  <c r="I251" i="12"/>
  <c r="G251" i="12"/>
  <c r="E251" i="12"/>
  <c r="D251" i="12"/>
  <c r="H251" i="12"/>
  <c r="L251" i="12"/>
  <c r="I252" i="12"/>
  <c r="G252" i="12"/>
  <c r="E252" i="12"/>
  <c r="D252" i="12"/>
  <c r="H252" i="12"/>
  <c r="L252" i="12"/>
  <c r="I253" i="12"/>
  <c r="G253" i="12"/>
  <c r="E253" i="12"/>
  <c r="D253" i="12"/>
  <c r="H253" i="12"/>
  <c r="L253" i="12"/>
  <c r="I254" i="12"/>
  <c r="G254" i="12"/>
  <c r="E254" i="12"/>
  <c r="D254" i="12"/>
  <c r="H254" i="12"/>
  <c r="L254" i="12"/>
  <c r="I255" i="12"/>
  <c r="G255" i="12"/>
  <c r="E255" i="12"/>
  <c r="D255" i="12"/>
  <c r="H255" i="12"/>
  <c r="L255" i="12"/>
  <c r="I256" i="12"/>
  <c r="G256" i="12"/>
  <c r="E256" i="12"/>
  <c r="D256" i="12"/>
  <c r="H256" i="12"/>
  <c r="L256" i="12"/>
  <c r="I257" i="12"/>
  <c r="G257" i="12"/>
  <c r="E257" i="12"/>
  <c r="D257" i="12"/>
  <c r="H257" i="12"/>
  <c r="L257" i="12"/>
  <c r="I258" i="12"/>
  <c r="G258" i="12"/>
  <c r="E258" i="12"/>
  <c r="D258" i="12"/>
  <c r="H258" i="12"/>
  <c r="L258" i="12"/>
  <c r="I259" i="12"/>
  <c r="G259" i="12"/>
  <c r="E259" i="12"/>
  <c r="D259" i="12"/>
  <c r="H259" i="12"/>
  <c r="L259" i="12"/>
  <c r="I260" i="12"/>
  <c r="G260" i="12"/>
  <c r="E260" i="12"/>
  <c r="D260" i="12"/>
  <c r="H260" i="12"/>
  <c r="L260" i="12"/>
  <c r="I261" i="12"/>
  <c r="G261" i="12"/>
  <c r="E261" i="12"/>
  <c r="D261" i="12"/>
  <c r="H261" i="12"/>
  <c r="L261" i="12"/>
  <c r="I262" i="12"/>
  <c r="G262" i="12"/>
  <c r="E262" i="12"/>
  <c r="D262" i="12"/>
  <c r="H262" i="12"/>
  <c r="L262" i="12"/>
  <c r="I263" i="12"/>
  <c r="G263" i="12"/>
  <c r="E263" i="12"/>
  <c r="D263" i="12"/>
  <c r="H263" i="12"/>
  <c r="L263" i="12"/>
  <c r="I264" i="12"/>
  <c r="G264" i="12"/>
  <c r="E264" i="12"/>
  <c r="D264" i="12"/>
  <c r="H264" i="12"/>
  <c r="L264" i="12"/>
  <c r="I265" i="12"/>
  <c r="G265" i="12"/>
  <c r="E265" i="12"/>
  <c r="D265" i="12"/>
  <c r="H265" i="12"/>
  <c r="L265" i="12"/>
  <c r="I266" i="12"/>
  <c r="G266" i="12"/>
  <c r="E266" i="12"/>
  <c r="D266" i="12"/>
  <c r="H266" i="12"/>
  <c r="L266" i="12"/>
  <c r="I267" i="12"/>
  <c r="G267" i="12"/>
  <c r="E267" i="12"/>
  <c r="D267" i="12"/>
  <c r="H267" i="12"/>
  <c r="L267" i="12"/>
  <c r="I268" i="12"/>
  <c r="G268" i="12"/>
  <c r="E268" i="12"/>
  <c r="D268" i="12"/>
  <c r="H268" i="12"/>
  <c r="L268" i="12"/>
  <c r="I269" i="12"/>
  <c r="G269" i="12"/>
  <c r="E269" i="12"/>
  <c r="D269" i="12"/>
  <c r="H269" i="12"/>
  <c r="L269" i="12"/>
  <c r="I270" i="12"/>
  <c r="G270" i="12"/>
  <c r="E270" i="12"/>
  <c r="D270" i="12"/>
  <c r="H270" i="12"/>
  <c r="L270" i="12"/>
  <c r="I271" i="12"/>
  <c r="G271" i="12"/>
  <c r="E271" i="12"/>
  <c r="D271" i="12"/>
  <c r="H271" i="12"/>
  <c r="L271" i="12"/>
  <c r="I272" i="12"/>
  <c r="G272" i="12"/>
  <c r="E272" i="12"/>
  <c r="D272" i="12"/>
  <c r="H272" i="12"/>
  <c r="L272" i="12"/>
  <c r="I273" i="12"/>
  <c r="G273" i="12"/>
  <c r="E273" i="12"/>
  <c r="D273" i="12"/>
  <c r="H273" i="12"/>
  <c r="L273" i="12"/>
  <c r="I274" i="12"/>
  <c r="G274" i="12"/>
  <c r="E274" i="12"/>
  <c r="D274" i="12"/>
  <c r="H274" i="12"/>
  <c r="L274" i="12"/>
  <c r="I275" i="12"/>
  <c r="G275" i="12"/>
  <c r="E275" i="12"/>
  <c r="D275" i="12"/>
  <c r="H275" i="12"/>
  <c r="L275" i="12"/>
  <c r="I276" i="12"/>
  <c r="G276" i="12"/>
  <c r="E276" i="12"/>
  <c r="D276" i="12"/>
  <c r="H276" i="12"/>
  <c r="L276" i="12"/>
  <c r="I277" i="12"/>
  <c r="G277" i="12"/>
  <c r="E277" i="12"/>
  <c r="D277" i="12"/>
  <c r="H277" i="12"/>
  <c r="L277" i="12"/>
  <c r="I278" i="12"/>
  <c r="G278" i="12"/>
  <c r="E278" i="12"/>
  <c r="D278" i="12"/>
  <c r="H278" i="12"/>
  <c r="L278" i="12"/>
  <c r="I279" i="12"/>
  <c r="G279" i="12"/>
  <c r="E279" i="12"/>
  <c r="D279" i="12"/>
  <c r="H279" i="12"/>
  <c r="L279" i="12"/>
  <c r="I280" i="12"/>
  <c r="G280" i="12"/>
  <c r="E280" i="12"/>
  <c r="D280" i="12"/>
  <c r="H280" i="12"/>
  <c r="L280" i="12"/>
  <c r="I281" i="12"/>
  <c r="G281" i="12"/>
  <c r="E281" i="12"/>
  <c r="D281" i="12"/>
  <c r="H281" i="12"/>
  <c r="L281" i="12"/>
  <c r="I282" i="12"/>
  <c r="G282" i="12"/>
  <c r="E282" i="12"/>
  <c r="D282" i="12"/>
  <c r="H282" i="12"/>
  <c r="L282" i="12"/>
  <c r="I283" i="12"/>
  <c r="G283" i="12"/>
  <c r="E283" i="12"/>
  <c r="D283" i="12"/>
  <c r="H283" i="12"/>
  <c r="L283" i="12"/>
  <c r="I284" i="12"/>
  <c r="G284" i="12"/>
  <c r="E284" i="12"/>
  <c r="D284" i="12"/>
  <c r="H284" i="12"/>
  <c r="L284" i="12"/>
  <c r="I285" i="12"/>
  <c r="G285" i="12"/>
  <c r="E285" i="12"/>
  <c r="D285" i="12"/>
  <c r="H285" i="12"/>
  <c r="L285" i="12"/>
  <c r="I286" i="12"/>
  <c r="G286" i="12"/>
  <c r="E286" i="12"/>
  <c r="D286" i="12"/>
  <c r="H286" i="12"/>
  <c r="L286" i="12"/>
  <c r="I287" i="12"/>
  <c r="G287" i="12"/>
  <c r="E287" i="12"/>
  <c r="D287" i="12"/>
  <c r="H287" i="12"/>
  <c r="L287" i="12"/>
  <c r="I288" i="12"/>
  <c r="G288" i="12"/>
  <c r="E288" i="12"/>
  <c r="D288" i="12"/>
  <c r="H288" i="12"/>
  <c r="L288" i="12"/>
  <c r="I289" i="12"/>
  <c r="G289" i="12"/>
  <c r="E289" i="12"/>
  <c r="D289" i="12"/>
  <c r="H289" i="12"/>
  <c r="L289" i="12"/>
  <c r="I290" i="12"/>
  <c r="G290" i="12"/>
  <c r="E290" i="12"/>
  <c r="D290" i="12"/>
  <c r="H290" i="12"/>
  <c r="L290" i="12"/>
  <c r="I291" i="12"/>
  <c r="G291" i="12"/>
  <c r="E291" i="12"/>
  <c r="D291" i="12"/>
  <c r="H291" i="12"/>
  <c r="L291" i="12"/>
  <c r="I292" i="12"/>
  <c r="G292" i="12"/>
  <c r="E292" i="12"/>
  <c r="D292" i="12"/>
  <c r="H292" i="12"/>
  <c r="L292" i="12"/>
  <c r="I293" i="12"/>
  <c r="G293" i="12"/>
  <c r="E293" i="12"/>
  <c r="D293" i="12"/>
  <c r="H293" i="12"/>
  <c r="L293" i="12"/>
  <c r="I294" i="12"/>
  <c r="G294" i="12"/>
  <c r="E294" i="12"/>
  <c r="D294" i="12"/>
  <c r="H294" i="12"/>
  <c r="L294" i="12"/>
  <c r="I295" i="12"/>
  <c r="G295" i="12"/>
  <c r="E295" i="12"/>
  <c r="D295" i="12"/>
  <c r="H295" i="12"/>
  <c r="L295" i="12"/>
  <c r="I296" i="12"/>
  <c r="G296" i="12"/>
  <c r="E296" i="12"/>
  <c r="D296" i="12"/>
  <c r="H296" i="12"/>
  <c r="L296" i="12"/>
  <c r="I297" i="12"/>
  <c r="G297" i="12"/>
  <c r="E297" i="12"/>
  <c r="D297" i="12"/>
  <c r="H297" i="12"/>
  <c r="L297" i="12"/>
  <c r="I298" i="12"/>
  <c r="G298" i="12"/>
  <c r="E298" i="12"/>
  <c r="D298" i="12"/>
  <c r="H298" i="12"/>
  <c r="L298" i="12"/>
  <c r="I299" i="12"/>
  <c r="G299" i="12"/>
  <c r="E299" i="12"/>
  <c r="D299" i="12"/>
  <c r="H299" i="12"/>
  <c r="L299" i="12"/>
  <c r="I300" i="12"/>
  <c r="G300" i="12"/>
  <c r="E300" i="12"/>
  <c r="D300" i="12"/>
  <c r="H300" i="12"/>
  <c r="L300" i="12"/>
  <c r="I301" i="12"/>
  <c r="G301" i="12"/>
  <c r="E301" i="12"/>
  <c r="D301" i="12"/>
  <c r="H301" i="12"/>
  <c r="L301" i="12"/>
  <c r="I302" i="12"/>
  <c r="G302" i="12"/>
  <c r="E302" i="12"/>
  <c r="D302" i="12"/>
  <c r="H302" i="12"/>
  <c r="L302" i="12"/>
  <c r="L303" i="12"/>
  <c r="H303" i="12"/>
  <c r="F303" i="12"/>
  <c r="D303" i="12"/>
  <c r="G303" i="12"/>
  <c r="I308" i="12"/>
  <c r="G308" i="12"/>
  <c r="E308" i="12"/>
  <c r="D308" i="12"/>
  <c r="H308" i="12"/>
  <c r="L308" i="12"/>
  <c r="I309" i="12"/>
  <c r="G309" i="12"/>
  <c r="E309" i="12"/>
  <c r="D309" i="12"/>
  <c r="H309" i="12"/>
  <c r="L309" i="12"/>
  <c r="I310" i="12"/>
  <c r="G310" i="12"/>
  <c r="E310" i="12"/>
  <c r="D310" i="12"/>
  <c r="H310" i="12"/>
  <c r="L310" i="12"/>
  <c r="I311" i="12"/>
  <c r="G311" i="12"/>
  <c r="E311" i="12"/>
  <c r="D311" i="12"/>
  <c r="H311" i="12"/>
  <c r="L311" i="12"/>
  <c r="I312" i="12"/>
  <c r="G312" i="12"/>
  <c r="E312" i="12"/>
  <c r="D312" i="12"/>
  <c r="H312" i="12"/>
  <c r="L312" i="12"/>
  <c r="I313" i="12"/>
  <c r="G313" i="12"/>
  <c r="E313" i="12"/>
  <c r="D313" i="12"/>
  <c r="H313" i="12"/>
  <c r="L313" i="12"/>
  <c r="I314" i="12"/>
  <c r="G314" i="12"/>
  <c r="E314" i="12"/>
  <c r="D314" i="12"/>
  <c r="H314" i="12"/>
  <c r="L314" i="12"/>
  <c r="I315" i="12"/>
  <c r="G315" i="12"/>
  <c r="E315" i="12"/>
  <c r="D315" i="12"/>
  <c r="H315" i="12"/>
  <c r="L315" i="12"/>
  <c r="I316" i="12"/>
  <c r="G316" i="12"/>
  <c r="E316" i="12"/>
  <c r="D316" i="12"/>
  <c r="H316" i="12"/>
  <c r="L316" i="12"/>
  <c r="I317" i="12"/>
  <c r="G317" i="12"/>
  <c r="E317" i="12"/>
  <c r="D317" i="12"/>
  <c r="H317" i="12"/>
  <c r="L317" i="12"/>
  <c r="I318" i="12"/>
  <c r="G318" i="12"/>
  <c r="E318" i="12"/>
  <c r="D318" i="12"/>
  <c r="H318" i="12"/>
  <c r="L318" i="12"/>
  <c r="I319" i="12"/>
  <c r="G319" i="12"/>
  <c r="E319" i="12"/>
  <c r="D319" i="12"/>
  <c r="H319" i="12"/>
  <c r="L319" i="12"/>
  <c r="I320" i="12"/>
  <c r="G320" i="12"/>
  <c r="E320" i="12"/>
  <c r="D320" i="12"/>
  <c r="H320" i="12"/>
  <c r="L320" i="12"/>
  <c r="I321" i="12"/>
  <c r="G321" i="12"/>
  <c r="E321" i="12"/>
  <c r="D321" i="12"/>
  <c r="H321" i="12"/>
  <c r="L321" i="12"/>
  <c r="I322" i="12"/>
  <c r="G322" i="12"/>
  <c r="E322" i="12"/>
  <c r="D322" i="12"/>
  <c r="H322" i="12"/>
  <c r="L322" i="12"/>
  <c r="I323" i="12"/>
  <c r="G323" i="12"/>
  <c r="E323" i="12"/>
  <c r="D323" i="12"/>
  <c r="H323" i="12"/>
  <c r="L323" i="12"/>
  <c r="I324" i="12"/>
  <c r="G324" i="12"/>
  <c r="E324" i="12"/>
  <c r="D324" i="12"/>
  <c r="H324" i="12"/>
  <c r="L324" i="12"/>
  <c r="I325" i="12"/>
  <c r="G325" i="12"/>
  <c r="E325" i="12"/>
  <c r="D325" i="12"/>
  <c r="H325" i="12"/>
  <c r="L325" i="12"/>
  <c r="I326" i="12"/>
  <c r="G326" i="12"/>
  <c r="E326" i="12"/>
  <c r="D326" i="12"/>
  <c r="H326" i="12"/>
  <c r="L326" i="12"/>
  <c r="I327" i="12"/>
  <c r="G327" i="12"/>
  <c r="E327" i="12"/>
  <c r="D327" i="12"/>
  <c r="H327" i="12"/>
  <c r="L327" i="12"/>
  <c r="I328" i="12"/>
  <c r="G328" i="12"/>
  <c r="E328" i="12"/>
  <c r="D328" i="12"/>
  <c r="H328" i="12"/>
  <c r="L328" i="12"/>
  <c r="I329" i="12"/>
  <c r="G329" i="12"/>
  <c r="E329" i="12"/>
  <c r="D329" i="12"/>
  <c r="H329" i="12"/>
  <c r="L329" i="12"/>
  <c r="I330" i="12"/>
  <c r="G330" i="12"/>
  <c r="E330" i="12"/>
  <c r="D330" i="12"/>
  <c r="H330" i="12"/>
  <c r="L330" i="12"/>
  <c r="I331" i="12"/>
  <c r="G331" i="12"/>
  <c r="E331" i="12"/>
  <c r="D331" i="12"/>
  <c r="H331" i="12"/>
  <c r="L331" i="12"/>
  <c r="I332" i="12"/>
  <c r="G332" i="12"/>
  <c r="E332" i="12"/>
  <c r="D332" i="12"/>
  <c r="H332" i="12"/>
  <c r="L332" i="12"/>
  <c r="I333" i="12"/>
  <c r="G333" i="12"/>
  <c r="E333" i="12"/>
  <c r="D333" i="12"/>
  <c r="H333" i="12"/>
  <c r="L333" i="12"/>
  <c r="I334" i="12"/>
  <c r="G334" i="12"/>
  <c r="E334" i="12"/>
  <c r="D334" i="12"/>
  <c r="H334" i="12"/>
  <c r="L334" i="12"/>
  <c r="I335" i="12"/>
  <c r="G335" i="12"/>
  <c r="E335" i="12"/>
  <c r="D335" i="12"/>
  <c r="H335" i="12"/>
  <c r="L335" i="12"/>
  <c r="I336" i="12"/>
  <c r="G336" i="12"/>
  <c r="E336" i="12"/>
  <c r="F336" i="12"/>
  <c r="D336" i="12"/>
  <c r="L336" i="12"/>
  <c r="I337" i="12"/>
  <c r="G337" i="12"/>
  <c r="E337" i="12"/>
  <c r="F337" i="12"/>
  <c r="D337" i="12"/>
  <c r="L337" i="12"/>
  <c r="I338" i="12"/>
  <c r="G338" i="12"/>
  <c r="E338" i="12"/>
  <c r="F338" i="12"/>
  <c r="D338" i="12"/>
  <c r="L338" i="12"/>
  <c r="I339" i="12"/>
  <c r="G339" i="12"/>
  <c r="E339" i="12"/>
  <c r="F339" i="12"/>
  <c r="D339" i="12"/>
  <c r="L339" i="12"/>
  <c r="I340" i="12"/>
  <c r="G340" i="12"/>
  <c r="E340" i="12"/>
  <c r="F340" i="12"/>
  <c r="D340" i="12"/>
  <c r="L340" i="12"/>
  <c r="I341" i="12"/>
  <c r="G341" i="12"/>
  <c r="E341" i="12"/>
  <c r="F341" i="12"/>
  <c r="D341" i="12"/>
  <c r="L341" i="12"/>
  <c r="I342" i="12"/>
  <c r="G342" i="12"/>
  <c r="E342" i="12"/>
  <c r="F342" i="12"/>
  <c r="D342" i="12"/>
  <c r="L342" i="12"/>
  <c r="I343" i="12"/>
  <c r="G343" i="12"/>
  <c r="E343" i="12"/>
  <c r="F343" i="12"/>
  <c r="D343" i="12"/>
  <c r="L343" i="12"/>
  <c r="I344" i="12"/>
  <c r="G344" i="12"/>
  <c r="E344" i="12"/>
  <c r="F344" i="12"/>
  <c r="D344" i="12"/>
  <c r="L344" i="12"/>
  <c r="I345" i="12"/>
  <c r="G345" i="12"/>
  <c r="E345" i="12"/>
  <c r="F345" i="12"/>
  <c r="D345" i="12"/>
  <c r="L345" i="12"/>
  <c r="I346" i="12"/>
  <c r="G346" i="12"/>
  <c r="E346" i="12"/>
  <c r="F346" i="12"/>
  <c r="D346" i="12"/>
  <c r="L346" i="12"/>
  <c r="I347" i="12"/>
  <c r="G347" i="12"/>
  <c r="E347" i="12"/>
  <c r="F347" i="12"/>
  <c r="D347" i="12"/>
  <c r="L347" i="12"/>
  <c r="I348" i="12"/>
  <c r="G348" i="12"/>
  <c r="E348" i="12"/>
  <c r="F348" i="12"/>
  <c r="D348" i="12"/>
  <c r="L348" i="12"/>
  <c r="I349" i="12"/>
  <c r="G349" i="12"/>
  <c r="E349" i="12"/>
  <c r="F349" i="12"/>
  <c r="D349" i="12"/>
  <c r="L349" i="12"/>
  <c r="I350" i="12"/>
  <c r="G350" i="12"/>
  <c r="E350" i="12"/>
  <c r="F350" i="12"/>
  <c r="D350" i="12"/>
  <c r="L350" i="12"/>
  <c r="I351" i="12"/>
  <c r="G351" i="12"/>
  <c r="E351" i="12"/>
  <c r="F351" i="12"/>
  <c r="D351" i="12"/>
  <c r="L351" i="12"/>
  <c r="I352" i="12"/>
  <c r="G352" i="12"/>
  <c r="E352" i="12"/>
  <c r="F352" i="12"/>
  <c r="D352" i="12"/>
  <c r="L352" i="12"/>
  <c r="I353" i="12"/>
  <c r="G353" i="12"/>
  <c r="E353" i="12"/>
  <c r="F353" i="12"/>
  <c r="D353" i="12"/>
  <c r="L353" i="12"/>
  <c r="I354" i="12"/>
  <c r="G354" i="12"/>
  <c r="E354" i="12"/>
  <c r="F354" i="12"/>
  <c r="D354" i="12"/>
  <c r="L354" i="12"/>
  <c r="I355" i="12"/>
  <c r="G355" i="12"/>
  <c r="E355" i="12"/>
  <c r="F355" i="12"/>
  <c r="D355" i="12"/>
  <c r="L355" i="12"/>
  <c r="I356" i="12"/>
  <c r="G356" i="12"/>
  <c r="E356" i="12"/>
  <c r="F356" i="12"/>
  <c r="D356" i="12"/>
  <c r="L356" i="12"/>
  <c r="I357" i="12"/>
  <c r="G357" i="12"/>
  <c r="E357" i="12"/>
  <c r="F357" i="12"/>
  <c r="D357" i="12"/>
  <c r="L357" i="12"/>
  <c r="I358" i="12"/>
  <c r="G358" i="12"/>
  <c r="E358" i="12"/>
  <c r="F358" i="12"/>
  <c r="D358" i="12"/>
  <c r="L358" i="12"/>
  <c r="I359" i="12"/>
  <c r="G359" i="12"/>
  <c r="E359" i="12"/>
  <c r="F359" i="12"/>
  <c r="D359" i="12"/>
  <c r="L359" i="12"/>
  <c r="I360" i="12"/>
  <c r="G360" i="12"/>
  <c r="E360" i="12"/>
  <c r="F360" i="12"/>
  <c r="D360" i="12"/>
  <c r="L360" i="12"/>
  <c r="I361" i="12"/>
  <c r="G361" i="12"/>
  <c r="E361" i="12"/>
  <c r="F361" i="12"/>
  <c r="D361" i="12"/>
  <c r="L361" i="12"/>
  <c r="I362" i="12"/>
  <c r="G362" i="12"/>
  <c r="E362" i="12"/>
  <c r="F362" i="12"/>
  <c r="D362" i="12"/>
  <c r="L362" i="12"/>
  <c r="I363" i="12"/>
  <c r="G363" i="12"/>
  <c r="E363" i="12"/>
  <c r="F363" i="12"/>
  <c r="D363" i="12"/>
  <c r="L363" i="12"/>
  <c r="I364" i="12"/>
  <c r="G364" i="12"/>
  <c r="E364" i="12"/>
  <c r="F364" i="12"/>
  <c r="D364" i="12"/>
  <c r="L364" i="12"/>
  <c r="I365" i="12"/>
  <c r="G365" i="12"/>
  <c r="E365" i="12"/>
  <c r="F365" i="12"/>
  <c r="D365" i="12"/>
  <c r="L365" i="12"/>
  <c r="I366" i="12"/>
  <c r="G366" i="12"/>
  <c r="E366" i="12"/>
  <c r="F366" i="12"/>
  <c r="D366" i="12"/>
  <c r="L366" i="12"/>
  <c r="I367" i="12"/>
  <c r="G367" i="12"/>
  <c r="E367" i="12"/>
  <c r="F367" i="12"/>
  <c r="D367" i="12"/>
  <c r="L367" i="12"/>
  <c r="I368" i="12"/>
  <c r="G368" i="12"/>
  <c r="E368" i="12"/>
  <c r="F368" i="12"/>
  <c r="D368" i="12"/>
  <c r="L368" i="12"/>
  <c r="I369" i="12"/>
  <c r="G369" i="12"/>
  <c r="E369" i="12"/>
  <c r="F369" i="12"/>
  <c r="D369" i="12"/>
  <c r="L369" i="12"/>
  <c r="I370" i="12"/>
  <c r="G370" i="12"/>
  <c r="E370" i="12"/>
  <c r="F370" i="12"/>
  <c r="D370" i="12"/>
  <c r="L370" i="12"/>
  <c r="I371" i="12"/>
  <c r="G371" i="12"/>
  <c r="E371" i="12"/>
  <c r="F371" i="12"/>
  <c r="D371" i="12"/>
  <c r="L371" i="12"/>
  <c r="I372" i="12"/>
  <c r="G372" i="12"/>
  <c r="E372" i="12"/>
  <c r="F372" i="12"/>
  <c r="D372" i="12"/>
  <c r="L372" i="12"/>
  <c r="I373" i="12"/>
  <c r="G373" i="12"/>
  <c r="E373" i="12"/>
  <c r="F373" i="12"/>
  <c r="D373" i="12"/>
  <c r="L373" i="12"/>
  <c r="I374" i="12"/>
  <c r="G374" i="12"/>
  <c r="E374" i="12"/>
  <c r="F374" i="12"/>
  <c r="D374" i="12"/>
  <c r="L374" i="12"/>
  <c r="I375" i="12"/>
  <c r="G375" i="12"/>
  <c r="E375" i="12"/>
  <c r="F375" i="12"/>
  <c r="D375" i="12"/>
  <c r="L375" i="12"/>
  <c r="I376" i="12"/>
  <c r="G376" i="12"/>
  <c r="E376" i="12"/>
  <c r="F376" i="12"/>
  <c r="D376" i="12"/>
  <c r="L376" i="12"/>
  <c r="I377" i="12"/>
  <c r="G377" i="12"/>
  <c r="E377" i="12"/>
  <c r="F377" i="12"/>
  <c r="D377" i="12"/>
  <c r="L377" i="12"/>
  <c r="I378" i="12"/>
  <c r="G378" i="12"/>
  <c r="E378" i="12"/>
  <c r="F378" i="12"/>
  <c r="D378" i="12"/>
  <c r="L378" i="12"/>
  <c r="I379" i="12"/>
  <c r="G379" i="12"/>
  <c r="E379" i="12"/>
  <c r="F379" i="12"/>
  <c r="D379" i="12"/>
  <c r="L379" i="12"/>
  <c r="I380" i="12"/>
  <c r="G380" i="12"/>
  <c r="E380" i="12"/>
  <c r="F380" i="12"/>
  <c r="D380" i="12"/>
  <c r="L380" i="12"/>
  <c r="I381" i="12"/>
  <c r="G381" i="12"/>
  <c r="E381" i="12"/>
  <c r="F381" i="12"/>
  <c r="D381" i="12"/>
  <c r="L381" i="12"/>
  <c r="I382" i="12"/>
  <c r="G382" i="12"/>
  <c r="E382" i="12"/>
  <c r="F382" i="12"/>
  <c r="D382" i="12"/>
  <c r="L382" i="12"/>
  <c r="I383" i="12"/>
  <c r="G383" i="12"/>
  <c r="E383" i="12"/>
  <c r="F383" i="12"/>
  <c r="D383" i="12"/>
  <c r="L383" i="12"/>
  <c r="I384" i="12"/>
  <c r="G384" i="12"/>
  <c r="E384" i="12"/>
  <c r="F384" i="12"/>
  <c r="D384" i="12"/>
  <c r="L384" i="12"/>
  <c r="I385" i="12"/>
  <c r="G385" i="12"/>
  <c r="E385" i="12"/>
  <c r="F385" i="12"/>
  <c r="D385" i="12"/>
  <c r="L385" i="12"/>
  <c r="I386" i="12"/>
  <c r="G386" i="12"/>
  <c r="E386" i="12"/>
  <c r="F386" i="12"/>
  <c r="D386" i="12"/>
  <c r="L386" i="12"/>
  <c r="I387" i="12"/>
  <c r="G387" i="12"/>
  <c r="E387" i="12"/>
  <c r="F387" i="12"/>
  <c r="D387" i="12"/>
  <c r="L387" i="12"/>
  <c r="I388" i="12"/>
  <c r="G388" i="12"/>
  <c r="E388" i="12"/>
  <c r="F388" i="12"/>
  <c r="D388" i="12"/>
  <c r="L388" i="12"/>
  <c r="I389" i="12"/>
  <c r="G389" i="12"/>
  <c r="E389" i="12"/>
  <c r="F389" i="12"/>
  <c r="D389" i="12"/>
  <c r="L389" i="12"/>
  <c r="I390" i="12"/>
  <c r="G390" i="12"/>
  <c r="E390" i="12"/>
  <c r="F390" i="12"/>
  <c r="D390" i="12"/>
  <c r="L390" i="12"/>
  <c r="I391" i="12"/>
  <c r="G391" i="12"/>
  <c r="E391" i="12"/>
  <c r="F391" i="12"/>
  <c r="D391" i="12"/>
  <c r="L391" i="12"/>
  <c r="I392" i="12"/>
  <c r="G392" i="12"/>
  <c r="E392" i="12"/>
  <c r="F392" i="12"/>
  <c r="D392" i="12"/>
  <c r="L392" i="12"/>
  <c r="I393" i="12"/>
  <c r="G393" i="12"/>
  <c r="E393" i="12"/>
  <c r="F393" i="12"/>
  <c r="D393" i="12"/>
  <c r="L393" i="12"/>
  <c r="I394" i="12"/>
  <c r="G394" i="12"/>
  <c r="E394" i="12"/>
  <c r="F394" i="12"/>
  <c r="D394" i="12"/>
  <c r="L394" i="12"/>
  <c r="I395" i="12"/>
  <c r="G395" i="12"/>
  <c r="E395" i="12"/>
  <c r="F395" i="12"/>
  <c r="D395" i="12"/>
  <c r="L395" i="12"/>
  <c r="I396" i="12"/>
  <c r="G396" i="12"/>
  <c r="E396" i="12"/>
  <c r="F396" i="12"/>
  <c r="D396" i="12"/>
  <c r="L396" i="12"/>
  <c r="I397" i="12"/>
  <c r="G397" i="12"/>
  <c r="E397" i="12"/>
  <c r="F397" i="12"/>
  <c r="D397" i="12"/>
  <c r="L397" i="12"/>
  <c r="I398" i="12"/>
  <c r="G398" i="12"/>
  <c r="E398" i="12"/>
  <c r="F398" i="12"/>
  <c r="D398" i="12"/>
  <c r="L398" i="12"/>
  <c r="I399" i="12"/>
  <c r="G399" i="12"/>
  <c r="E399" i="12"/>
  <c r="F399" i="12"/>
  <c r="D399" i="12"/>
  <c r="L399" i="12"/>
  <c r="I400" i="12"/>
  <c r="G400" i="12"/>
  <c r="E400" i="12"/>
  <c r="F400" i="12"/>
  <c r="D400" i="12"/>
  <c r="L400" i="12"/>
  <c r="I401" i="12"/>
  <c r="G401" i="12"/>
  <c r="E401" i="12"/>
  <c r="F401" i="12"/>
  <c r="D401" i="12"/>
  <c r="L401" i="12"/>
  <c r="I402" i="12"/>
  <c r="G402" i="12"/>
  <c r="E402" i="12"/>
  <c r="F402" i="12"/>
  <c r="D402" i="12"/>
  <c r="L402" i="12"/>
  <c r="I403" i="12"/>
  <c r="G403" i="12"/>
  <c r="E403" i="12"/>
  <c r="F403" i="12"/>
  <c r="D403" i="12"/>
  <c r="L403" i="12"/>
  <c r="I404" i="12"/>
  <c r="G404" i="12"/>
  <c r="E404" i="12"/>
  <c r="F404" i="12"/>
  <c r="D404" i="12"/>
  <c r="L404" i="12"/>
  <c r="I405" i="12"/>
  <c r="G405" i="12"/>
  <c r="E405" i="12"/>
  <c r="F405" i="12"/>
  <c r="D405" i="12"/>
  <c r="L405" i="12"/>
  <c r="I406" i="12"/>
  <c r="G406" i="12"/>
  <c r="E406" i="12"/>
  <c r="F406" i="12"/>
  <c r="D406" i="12"/>
  <c r="L406" i="12"/>
  <c r="I407" i="12"/>
  <c r="G407" i="12"/>
  <c r="E407" i="12"/>
  <c r="F407" i="12"/>
  <c r="D407" i="12"/>
  <c r="L407" i="12"/>
  <c r="I408" i="12"/>
  <c r="G408" i="12"/>
  <c r="E408" i="12"/>
  <c r="F408" i="12"/>
  <c r="D408" i="12"/>
  <c r="L408" i="12"/>
  <c r="I409" i="12"/>
  <c r="G409" i="12"/>
  <c r="E409" i="12"/>
  <c r="F409" i="12"/>
  <c r="D409" i="12"/>
  <c r="L409" i="12"/>
  <c r="I410" i="12"/>
  <c r="G410" i="12"/>
  <c r="E410" i="12"/>
  <c r="F410" i="12"/>
  <c r="D410" i="12"/>
  <c r="L410" i="12"/>
  <c r="I411" i="12"/>
  <c r="G411" i="12"/>
  <c r="E411" i="12"/>
  <c r="F411" i="12"/>
  <c r="D411" i="12"/>
  <c r="L411" i="12"/>
  <c r="I412" i="12"/>
  <c r="G412" i="12"/>
  <c r="E412" i="12"/>
  <c r="F412" i="12"/>
  <c r="D412" i="12"/>
  <c r="L412" i="12"/>
  <c r="I413" i="12"/>
  <c r="G413" i="12"/>
  <c r="E413" i="12"/>
  <c r="F413" i="12"/>
  <c r="D413" i="12"/>
  <c r="L413" i="12"/>
  <c r="I414" i="12"/>
  <c r="G414" i="12"/>
  <c r="E414" i="12"/>
  <c r="F414" i="12"/>
  <c r="D414" i="12"/>
  <c r="L414" i="12"/>
  <c r="I415" i="12"/>
  <c r="G415" i="12"/>
  <c r="E415" i="12"/>
  <c r="F415" i="12"/>
  <c r="D415" i="12"/>
  <c r="L415" i="12"/>
  <c r="I416" i="12"/>
  <c r="G416" i="12"/>
  <c r="E416" i="12"/>
  <c r="F416" i="12"/>
  <c r="D416" i="12"/>
  <c r="L416" i="12"/>
  <c r="I417" i="12"/>
  <c r="G417" i="12"/>
  <c r="E417" i="12"/>
  <c r="F417" i="12"/>
  <c r="D417" i="12"/>
  <c r="L417" i="12"/>
  <c r="I418" i="12"/>
  <c r="G418" i="12"/>
  <c r="E418" i="12"/>
  <c r="F418" i="12"/>
  <c r="D418" i="12"/>
  <c r="L418" i="12"/>
  <c r="I419" i="12"/>
  <c r="G419" i="12"/>
  <c r="E419" i="12"/>
  <c r="F419" i="12"/>
  <c r="D419" i="12"/>
  <c r="L419" i="12"/>
  <c r="I420" i="12"/>
  <c r="G420" i="12"/>
  <c r="E420" i="12"/>
  <c r="F420" i="12"/>
  <c r="D420" i="12"/>
  <c r="L420" i="12"/>
  <c r="I421" i="12"/>
  <c r="G421" i="12"/>
  <c r="E421" i="12"/>
  <c r="F421" i="12"/>
  <c r="D421" i="12"/>
  <c r="L421" i="12"/>
  <c r="I422" i="12"/>
  <c r="G422" i="12"/>
  <c r="E422" i="12"/>
  <c r="F422" i="12"/>
  <c r="D422" i="12"/>
  <c r="L422" i="12"/>
  <c r="I423" i="12"/>
  <c r="G423" i="12"/>
  <c r="E423" i="12"/>
  <c r="F423" i="12"/>
  <c r="D423" i="12"/>
  <c r="L423" i="12"/>
  <c r="I424" i="12"/>
  <c r="G424" i="12"/>
  <c r="E424" i="12"/>
  <c r="F424" i="12"/>
  <c r="D424" i="12"/>
  <c r="L424" i="12"/>
  <c r="I425" i="12"/>
  <c r="G425" i="12"/>
  <c r="E425" i="12"/>
  <c r="F425" i="12"/>
  <c r="D425" i="12"/>
  <c r="L425" i="12"/>
  <c r="I426" i="12"/>
  <c r="G426" i="12"/>
  <c r="E426" i="12"/>
  <c r="F426" i="12"/>
  <c r="D426" i="12"/>
  <c r="L426" i="12"/>
  <c r="I427" i="12"/>
  <c r="G427" i="12"/>
  <c r="E427" i="12"/>
  <c r="F427" i="12"/>
  <c r="D427" i="12"/>
  <c r="L427" i="12"/>
  <c r="I428" i="12"/>
  <c r="G428" i="12"/>
  <c r="E428" i="12"/>
  <c r="F428" i="12"/>
  <c r="D428" i="12"/>
  <c r="L428" i="12"/>
  <c r="I429" i="12"/>
  <c r="G429" i="12"/>
  <c r="E429" i="12"/>
  <c r="F429" i="12"/>
  <c r="D429" i="12"/>
  <c r="L429" i="12"/>
  <c r="I430" i="12"/>
  <c r="G430" i="12"/>
  <c r="E430" i="12"/>
  <c r="F430" i="12"/>
  <c r="D430" i="12"/>
  <c r="L430" i="12"/>
  <c r="I431" i="12"/>
  <c r="G431" i="12"/>
  <c r="E431" i="12"/>
  <c r="F431" i="12"/>
  <c r="D431" i="12"/>
  <c r="L431" i="12"/>
  <c r="I432" i="12"/>
  <c r="G432" i="12"/>
  <c r="E432" i="12"/>
  <c r="F432" i="12"/>
  <c r="D432" i="12"/>
  <c r="L432" i="12"/>
  <c r="I433" i="12"/>
  <c r="G433" i="12"/>
  <c r="E433" i="12"/>
  <c r="F433" i="12"/>
  <c r="D433" i="12"/>
  <c r="L433" i="12"/>
  <c r="I434" i="12"/>
  <c r="G434" i="12"/>
  <c r="E434" i="12"/>
  <c r="F434" i="12"/>
  <c r="D434" i="12"/>
  <c r="L434" i="12"/>
  <c r="I435" i="12"/>
  <c r="G435" i="12"/>
  <c r="E435" i="12"/>
  <c r="F435" i="12"/>
  <c r="D435" i="12"/>
  <c r="L435" i="12"/>
  <c r="I436" i="12"/>
  <c r="G436" i="12"/>
  <c r="E436" i="12"/>
  <c r="F436" i="12"/>
  <c r="D436" i="12"/>
  <c r="L436" i="12"/>
  <c r="I437" i="12"/>
  <c r="G437" i="12"/>
  <c r="E437" i="12"/>
  <c r="F437" i="12"/>
  <c r="D437" i="12"/>
  <c r="L437" i="12"/>
  <c r="I438" i="12"/>
  <c r="G438" i="12"/>
  <c r="E438" i="12"/>
  <c r="F438" i="12"/>
  <c r="D438" i="12"/>
  <c r="L438" i="12"/>
  <c r="I439" i="12"/>
  <c r="G439" i="12"/>
  <c r="E439" i="12"/>
  <c r="F439" i="12"/>
  <c r="D439" i="12"/>
  <c r="L439" i="12"/>
  <c r="I440" i="12"/>
  <c r="G440" i="12"/>
  <c r="E440" i="12"/>
  <c r="F440" i="12"/>
  <c r="D440" i="12"/>
  <c r="L440" i="12"/>
  <c r="I441" i="12"/>
  <c r="G441" i="12"/>
  <c r="E441" i="12"/>
  <c r="F441" i="12"/>
  <c r="D441" i="12"/>
  <c r="L441" i="12"/>
  <c r="I442" i="12"/>
  <c r="G442" i="12"/>
  <c r="E442" i="12"/>
  <c r="F442" i="12"/>
  <c r="D442" i="12"/>
  <c r="L442" i="12"/>
  <c r="I443" i="12"/>
  <c r="G443" i="12"/>
  <c r="E443" i="12"/>
  <c r="F443" i="12"/>
  <c r="D443" i="12"/>
  <c r="L443" i="12"/>
  <c r="I444" i="12"/>
  <c r="G444" i="12"/>
  <c r="E444" i="12"/>
  <c r="F444" i="12"/>
  <c r="D444" i="12"/>
  <c r="L444" i="12"/>
  <c r="I445" i="12"/>
  <c r="G445" i="12"/>
  <c r="E445" i="12"/>
  <c r="F445" i="12"/>
  <c r="D445" i="12"/>
  <c r="L445" i="12"/>
  <c r="I446" i="12"/>
  <c r="G446" i="12"/>
  <c r="E446" i="12"/>
  <c r="F446" i="12"/>
  <c r="D446" i="12"/>
  <c r="L446" i="12"/>
  <c r="I447" i="12"/>
  <c r="G447" i="12"/>
  <c r="E447" i="12"/>
  <c r="F447" i="12"/>
  <c r="D447" i="12"/>
  <c r="L447" i="12"/>
  <c r="I448" i="12"/>
  <c r="G448" i="12"/>
  <c r="E448" i="12"/>
  <c r="F448" i="12"/>
  <c r="D448" i="12"/>
  <c r="L448" i="12"/>
  <c r="I449" i="12"/>
  <c r="G449" i="12"/>
  <c r="E449" i="12"/>
  <c r="F449" i="12"/>
  <c r="D449" i="12"/>
  <c r="L449" i="12"/>
  <c r="I450" i="12"/>
  <c r="G450" i="12"/>
  <c r="E450" i="12"/>
  <c r="F450" i="12"/>
  <c r="D450" i="12"/>
  <c r="L450" i="12"/>
  <c r="I451" i="12"/>
  <c r="G451" i="12"/>
  <c r="E451" i="12"/>
  <c r="F451" i="12"/>
  <c r="D451" i="12"/>
  <c r="L451" i="12"/>
  <c r="I452" i="12"/>
  <c r="G452" i="12"/>
  <c r="E452" i="12"/>
  <c r="F452" i="12"/>
  <c r="D452" i="12"/>
  <c r="L452" i="12"/>
  <c r="I453" i="12"/>
  <c r="G453" i="12"/>
  <c r="E453" i="12"/>
  <c r="F453" i="12"/>
  <c r="D453" i="12"/>
  <c r="L453" i="12"/>
  <c r="I454" i="12"/>
  <c r="G454" i="12"/>
  <c r="E454" i="12"/>
  <c r="F454" i="12"/>
  <c r="D454" i="12"/>
  <c r="L454" i="12"/>
  <c r="I455" i="12"/>
  <c r="G455" i="12"/>
  <c r="E455" i="12"/>
  <c r="F455" i="12"/>
  <c r="D455" i="12"/>
  <c r="L455" i="12"/>
  <c r="I456" i="12"/>
  <c r="G456" i="12"/>
  <c r="E456" i="12"/>
  <c r="F456" i="12"/>
  <c r="D456" i="12"/>
  <c r="L456" i="12"/>
  <c r="I457" i="12"/>
  <c r="G457" i="12"/>
  <c r="E457" i="12"/>
  <c r="F457" i="12"/>
  <c r="D457" i="12"/>
  <c r="L457" i="12"/>
  <c r="I458" i="12"/>
  <c r="G458" i="12"/>
  <c r="E458" i="12"/>
  <c r="F458" i="12"/>
  <c r="D458" i="12"/>
  <c r="L458" i="12"/>
  <c r="I459" i="12"/>
  <c r="G459" i="12"/>
  <c r="E459" i="12"/>
  <c r="F459" i="12"/>
  <c r="D459" i="12"/>
  <c r="L459" i="12"/>
  <c r="I460" i="12"/>
  <c r="G460" i="12"/>
  <c r="E460" i="12"/>
  <c r="F460" i="12"/>
  <c r="D460" i="12"/>
  <c r="L460" i="12"/>
  <c r="I461" i="12"/>
  <c r="G461" i="12"/>
  <c r="E461" i="12"/>
  <c r="F461" i="12"/>
  <c r="D461" i="12"/>
  <c r="L461" i="12"/>
  <c r="I462" i="12"/>
  <c r="G462" i="12"/>
  <c r="E462" i="12"/>
  <c r="F462" i="12"/>
  <c r="D462" i="12"/>
  <c r="L462" i="12"/>
  <c r="I463" i="12"/>
  <c r="G463" i="12"/>
  <c r="E463" i="12"/>
  <c r="F463" i="12"/>
  <c r="D463" i="12"/>
  <c r="L463" i="12"/>
  <c r="I464" i="12"/>
  <c r="G464" i="12"/>
  <c r="E464" i="12"/>
  <c r="F464" i="12"/>
  <c r="D464" i="12"/>
  <c r="L464" i="12"/>
  <c r="I465" i="12"/>
  <c r="G465" i="12"/>
  <c r="E465" i="12"/>
  <c r="F465" i="12"/>
  <c r="D465" i="12"/>
  <c r="L465" i="12"/>
  <c r="I466" i="12"/>
  <c r="G466" i="12"/>
  <c r="E466" i="12"/>
  <c r="F466" i="12"/>
  <c r="D466" i="12"/>
  <c r="L466" i="12"/>
  <c r="I467" i="12"/>
  <c r="G467" i="12"/>
  <c r="E467" i="12"/>
  <c r="F467" i="12"/>
  <c r="D467" i="12"/>
  <c r="L467" i="12"/>
  <c r="I468" i="12"/>
  <c r="G468" i="12"/>
  <c r="E468" i="12"/>
  <c r="F468" i="12"/>
  <c r="D468" i="12"/>
  <c r="L468" i="12"/>
  <c r="I469" i="12"/>
  <c r="G469" i="12"/>
  <c r="E469" i="12"/>
  <c r="F469" i="12"/>
  <c r="D469" i="12"/>
  <c r="L469" i="12"/>
  <c r="I470" i="12"/>
  <c r="G470" i="12"/>
  <c r="E470" i="12"/>
  <c r="F470" i="12"/>
  <c r="D470" i="12"/>
  <c r="L470" i="12"/>
  <c r="I471" i="12"/>
  <c r="G471" i="12"/>
  <c r="E471" i="12"/>
  <c r="F471" i="12"/>
  <c r="D471" i="12"/>
  <c r="L471" i="12"/>
  <c r="I472" i="12"/>
  <c r="G472" i="12"/>
  <c r="E472" i="12"/>
  <c r="F472" i="12"/>
  <c r="D472" i="12"/>
  <c r="L472" i="12"/>
  <c r="I473" i="12"/>
  <c r="G473" i="12"/>
  <c r="E473" i="12"/>
  <c r="F473" i="12"/>
  <c r="D473" i="12"/>
  <c r="L473" i="12"/>
  <c r="I474" i="12"/>
  <c r="G474" i="12"/>
  <c r="E474" i="12"/>
  <c r="F474" i="12"/>
  <c r="D474" i="12"/>
  <c r="L474" i="12"/>
  <c r="I475" i="12"/>
  <c r="G475" i="12"/>
  <c r="E475" i="12"/>
  <c r="F475" i="12"/>
  <c r="D475" i="12"/>
  <c r="L475" i="12"/>
  <c r="I476" i="12"/>
  <c r="G476" i="12"/>
  <c r="E476" i="12"/>
  <c r="F476" i="12"/>
  <c r="D476" i="12"/>
  <c r="L476" i="12"/>
  <c r="I477" i="12"/>
  <c r="G477" i="12"/>
  <c r="E477" i="12"/>
  <c r="F477" i="12"/>
  <c r="D477" i="12"/>
  <c r="L477" i="12"/>
  <c r="I478" i="12"/>
  <c r="G478" i="12"/>
  <c r="E478" i="12"/>
  <c r="F478" i="12"/>
  <c r="D478" i="12"/>
  <c r="L478" i="12"/>
  <c r="I479" i="12"/>
  <c r="G479" i="12"/>
  <c r="E479" i="12"/>
  <c r="F479" i="12"/>
  <c r="D479" i="12"/>
  <c r="L479" i="12"/>
  <c r="I480" i="12"/>
  <c r="G480" i="12"/>
  <c r="E480" i="12"/>
  <c r="F480" i="12"/>
  <c r="D480" i="12"/>
  <c r="L480" i="12"/>
  <c r="I481" i="12"/>
  <c r="G481" i="12"/>
  <c r="E481" i="12"/>
  <c r="F481" i="12"/>
  <c r="D481" i="12"/>
  <c r="L481" i="12"/>
  <c r="I482" i="12"/>
  <c r="G482" i="12"/>
  <c r="E482" i="12"/>
  <c r="F482" i="12"/>
  <c r="D482" i="12"/>
  <c r="L482" i="12"/>
  <c r="I483" i="12"/>
  <c r="G483" i="12"/>
  <c r="E483" i="12"/>
  <c r="F483" i="12"/>
  <c r="D483" i="12"/>
  <c r="L483" i="12"/>
  <c r="I484" i="12"/>
  <c r="G484" i="12"/>
  <c r="E484" i="12"/>
  <c r="F484" i="12"/>
  <c r="D484" i="12"/>
  <c r="L484" i="12"/>
  <c r="I485" i="12"/>
  <c r="G485" i="12"/>
  <c r="E485" i="12"/>
  <c r="F485" i="12"/>
  <c r="D485" i="12"/>
  <c r="L485" i="12"/>
  <c r="I486" i="12"/>
  <c r="G486" i="12"/>
  <c r="E486" i="12"/>
  <c r="F486" i="12"/>
  <c r="D486" i="12"/>
  <c r="L486" i="12"/>
  <c r="I487" i="12"/>
  <c r="G487" i="12"/>
  <c r="E487" i="12"/>
  <c r="F487" i="12"/>
  <c r="D487" i="12"/>
  <c r="L487" i="12"/>
  <c r="I488" i="12"/>
  <c r="G488" i="12"/>
  <c r="E488" i="12"/>
  <c r="F488" i="12"/>
  <c r="D488" i="12"/>
  <c r="L488" i="12"/>
  <c r="I489" i="12"/>
  <c r="G489" i="12"/>
  <c r="E489" i="12"/>
  <c r="F489" i="12"/>
  <c r="D489" i="12"/>
  <c r="L489" i="12"/>
  <c r="I490" i="12"/>
  <c r="G490" i="12"/>
  <c r="E490" i="12"/>
  <c r="F490" i="12"/>
  <c r="D490" i="12"/>
  <c r="L490" i="12"/>
  <c r="I491" i="12"/>
  <c r="G491" i="12"/>
  <c r="E491" i="12"/>
  <c r="F491" i="12"/>
  <c r="D491" i="12"/>
  <c r="L491" i="12"/>
  <c r="I492" i="12"/>
  <c r="G492" i="12"/>
  <c r="E492" i="12"/>
  <c r="F492" i="12"/>
  <c r="D492" i="12"/>
  <c r="L492" i="12"/>
  <c r="I493" i="12"/>
  <c r="G493" i="12"/>
  <c r="E493" i="12"/>
  <c r="F493" i="12"/>
  <c r="D493" i="12"/>
  <c r="L493" i="12"/>
  <c r="I494" i="12"/>
  <c r="G494" i="12"/>
  <c r="E494" i="12"/>
  <c r="F494" i="12"/>
  <c r="D494" i="12"/>
  <c r="L494" i="12"/>
  <c r="I495" i="12"/>
  <c r="G495" i="12"/>
  <c r="E495" i="12"/>
  <c r="F495" i="12"/>
  <c r="D495" i="12"/>
  <c r="L495" i="12"/>
  <c r="I496" i="12"/>
  <c r="G496" i="12"/>
  <c r="E496" i="12"/>
  <c r="F496" i="12"/>
  <c r="D496" i="12"/>
  <c r="L496" i="12"/>
  <c r="I497" i="12"/>
  <c r="G497" i="12"/>
  <c r="E497" i="12"/>
  <c r="F497" i="12"/>
  <c r="D497" i="12"/>
  <c r="L497" i="12"/>
  <c r="I498" i="12"/>
  <c r="G498" i="12"/>
  <c r="E498" i="12"/>
  <c r="F498" i="12"/>
  <c r="D498" i="12"/>
  <c r="L498" i="12"/>
  <c r="I499" i="12"/>
  <c r="G499" i="12"/>
  <c r="E499" i="12"/>
  <c r="F499" i="12"/>
  <c r="D499" i="12"/>
  <c r="L499" i="12"/>
  <c r="I500" i="12"/>
  <c r="G500" i="12"/>
  <c r="E500" i="12"/>
  <c r="F500" i="12"/>
  <c r="D500" i="12"/>
  <c r="L500" i="12"/>
  <c r="I501" i="12"/>
  <c r="G501" i="12"/>
  <c r="E501" i="12"/>
  <c r="F501" i="12"/>
  <c r="D501" i="12"/>
  <c r="L501" i="12"/>
  <c r="I502" i="12"/>
  <c r="G502" i="12"/>
  <c r="E502" i="12"/>
  <c r="F502" i="12"/>
  <c r="D502" i="12"/>
  <c r="L502" i="12"/>
  <c r="I503" i="12"/>
  <c r="G503" i="12"/>
  <c r="E503" i="12"/>
  <c r="F503" i="12"/>
  <c r="D503" i="12"/>
  <c r="L503" i="12"/>
  <c r="I504" i="12"/>
  <c r="G504" i="12"/>
  <c r="E504" i="12"/>
  <c r="F504" i="12"/>
  <c r="D504" i="12"/>
  <c r="L504" i="12"/>
  <c r="I505" i="12"/>
  <c r="G505" i="12"/>
  <c r="E505" i="12"/>
  <c r="F505" i="12"/>
  <c r="D505" i="12"/>
  <c r="L505" i="12"/>
  <c r="I506" i="12"/>
  <c r="G506" i="12"/>
  <c r="E506" i="12"/>
  <c r="F506" i="12"/>
  <c r="D506" i="12"/>
  <c r="L506" i="12"/>
  <c r="I507" i="12"/>
  <c r="G507" i="12"/>
  <c r="E507" i="12"/>
  <c r="F507" i="12"/>
  <c r="D507" i="12"/>
  <c r="L507" i="12"/>
  <c r="I508" i="12"/>
  <c r="G508" i="12"/>
  <c r="E508" i="12"/>
  <c r="F508" i="12"/>
  <c r="D508" i="12"/>
  <c r="L508" i="12"/>
  <c r="I509" i="12"/>
  <c r="G509" i="12"/>
  <c r="E509" i="12"/>
  <c r="F509" i="12"/>
  <c r="D509" i="12"/>
  <c r="L509" i="12"/>
  <c r="I510" i="12"/>
  <c r="G510" i="12"/>
  <c r="E510" i="12"/>
  <c r="F510" i="12"/>
  <c r="D510" i="12"/>
  <c r="L510" i="12"/>
  <c r="I511" i="12"/>
  <c r="G511" i="12"/>
  <c r="E511" i="12"/>
  <c r="F511" i="12"/>
  <c r="D511" i="12"/>
  <c r="L511" i="12"/>
  <c r="I512" i="12"/>
  <c r="G512" i="12"/>
  <c r="E512" i="12"/>
  <c r="F512" i="12"/>
  <c r="D512" i="12"/>
  <c r="L512" i="12"/>
  <c r="I513" i="12"/>
  <c r="G513" i="12"/>
  <c r="E513" i="12"/>
  <c r="F513" i="12"/>
  <c r="D513" i="12"/>
  <c r="L513" i="12"/>
  <c r="I514" i="12"/>
  <c r="G514" i="12"/>
  <c r="E514" i="12"/>
  <c r="F514" i="12"/>
  <c r="D514" i="12"/>
  <c r="L514" i="12"/>
  <c r="I515" i="12"/>
  <c r="G515" i="12"/>
  <c r="E515" i="12"/>
  <c r="F515" i="12"/>
  <c r="D515" i="12"/>
  <c r="L515" i="12"/>
  <c r="I516" i="12"/>
  <c r="G516" i="12"/>
  <c r="E516" i="12"/>
  <c r="F516" i="12"/>
  <c r="D516" i="12"/>
  <c r="L516" i="12"/>
  <c r="I517" i="12"/>
  <c r="G517" i="12"/>
  <c r="E517" i="12"/>
  <c r="F517" i="12"/>
  <c r="D517" i="12"/>
  <c r="L517" i="12"/>
  <c r="I518" i="12"/>
  <c r="G518" i="12"/>
  <c r="E518" i="12"/>
  <c r="F518" i="12"/>
  <c r="D518" i="12"/>
  <c r="L518" i="12"/>
  <c r="I519" i="12"/>
  <c r="G519" i="12"/>
  <c r="E519" i="12"/>
  <c r="F519" i="12"/>
  <c r="D519" i="12"/>
  <c r="L519" i="12"/>
  <c r="I520" i="12"/>
  <c r="G520" i="12"/>
  <c r="E520" i="12"/>
  <c r="F520" i="12"/>
  <c r="D520" i="12"/>
  <c r="L520" i="12"/>
  <c r="I521" i="12"/>
  <c r="G521" i="12"/>
  <c r="E521" i="12"/>
  <c r="F521" i="12"/>
  <c r="D521" i="12"/>
  <c r="L521" i="12"/>
  <c r="I522" i="12"/>
  <c r="G522" i="12"/>
  <c r="E522" i="12"/>
  <c r="F522" i="12"/>
  <c r="D522" i="12"/>
  <c r="L522" i="12"/>
  <c r="I523" i="12"/>
  <c r="G523" i="12"/>
  <c r="E523" i="12"/>
  <c r="F523" i="12"/>
  <c r="D523" i="12"/>
  <c r="L523" i="12"/>
  <c r="I524" i="12"/>
  <c r="G524" i="12"/>
  <c r="E524" i="12"/>
  <c r="F524" i="12"/>
  <c r="D524" i="12"/>
  <c r="L524" i="12"/>
  <c r="I525" i="12"/>
  <c r="G525" i="12"/>
  <c r="E525" i="12"/>
  <c r="F525" i="12"/>
  <c r="D525" i="12"/>
  <c r="L525" i="12"/>
  <c r="I526" i="12"/>
  <c r="G526" i="12"/>
  <c r="E526" i="12"/>
  <c r="F526" i="12"/>
  <c r="D526" i="12"/>
  <c r="L526" i="12"/>
  <c r="I527" i="12"/>
  <c r="G527" i="12"/>
  <c r="E527" i="12"/>
  <c r="F527" i="12"/>
  <c r="D527" i="12"/>
  <c r="L527" i="12"/>
  <c r="I528" i="12"/>
  <c r="G528" i="12"/>
  <c r="E528" i="12"/>
  <c r="F528" i="12"/>
  <c r="D528" i="12"/>
  <c r="L528" i="12"/>
  <c r="I529" i="12"/>
  <c r="G529" i="12"/>
  <c r="E529" i="12"/>
  <c r="F529" i="12"/>
  <c r="D529" i="12"/>
  <c r="L529" i="12"/>
  <c r="I530" i="12"/>
  <c r="G530" i="12"/>
  <c r="E530" i="12"/>
  <c r="F530" i="12"/>
  <c r="D530" i="12"/>
  <c r="L530" i="12"/>
  <c r="I531" i="12"/>
  <c r="G531" i="12"/>
  <c r="E531" i="12"/>
  <c r="F531" i="12"/>
  <c r="D531" i="12"/>
  <c r="L531" i="12"/>
  <c r="I532" i="12"/>
  <c r="G532" i="12"/>
  <c r="E532" i="12"/>
  <c r="F532" i="12"/>
  <c r="D532" i="12"/>
  <c r="L532" i="12"/>
  <c r="I533" i="12"/>
  <c r="G533" i="12"/>
  <c r="E533" i="12"/>
  <c r="F533" i="12"/>
  <c r="D533" i="12"/>
  <c r="L533" i="12"/>
  <c r="I534" i="12"/>
  <c r="G534" i="12"/>
  <c r="E534" i="12"/>
  <c r="F534" i="12"/>
  <c r="D534" i="12"/>
  <c r="L534" i="12"/>
  <c r="I535" i="12"/>
  <c r="G535" i="12"/>
  <c r="E535" i="12"/>
  <c r="F535" i="12"/>
  <c r="D535" i="12"/>
  <c r="L535" i="12"/>
  <c r="I536" i="12"/>
  <c r="G536" i="12"/>
  <c r="E536" i="12"/>
  <c r="F536" i="12"/>
  <c r="D536" i="12"/>
  <c r="L536" i="12"/>
  <c r="I537" i="12"/>
  <c r="G537" i="12"/>
  <c r="E537" i="12"/>
  <c r="F537" i="12"/>
  <c r="D537" i="12"/>
  <c r="L537" i="12"/>
  <c r="I538" i="12"/>
  <c r="G538" i="12"/>
  <c r="E538" i="12"/>
  <c r="F538" i="12"/>
  <c r="D538" i="12"/>
  <c r="L538" i="12"/>
  <c r="I539" i="12"/>
  <c r="G539" i="12"/>
  <c r="E539" i="12"/>
  <c r="F539" i="12"/>
  <c r="D539" i="12"/>
  <c r="L539" i="12"/>
  <c r="I540" i="12"/>
  <c r="G540" i="12"/>
  <c r="E540" i="12"/>
  <c r="F540" i="12"/>
  <c r="D540" i="12"/>
  <c r="L540" i="12"/>
  <c r="I541" i="12"/>
  <c r="G541" i="12"/>
  <c r="E541" i="12"/>
  <c r="F541" i="12"/>
  <c r="D541" i="12"/>
  <c r="L541" i="12"/>
  <c r="I542" i="12"/>
  <c r="G542" i="12"/>
  <c r="E542" i="12"/>
  <c r="F542" i="12"/>
  <c r="D542" i="12"/>
  <c r="L542" i="12"/>
  <c r="I543" i="12"/>
  <c r="G543" i="12"/>
  <c r="E543" i="12"/>
  <c r="F543" i="12"/>
  <c r="D543" i="12"/>
  <c r="L543" i="12"/>
  <c r="I544" i="12"/>
  <c r="G544" i="12"/>
  <c r="E544" i="12"/>
  <c r="F544" i="12"/>
  <c r="D544" i="12"/>
  <c r="L544" i="12"/>
  <c r="I545" i="12"/>
  <c r="G545" i="12"/>
  <c r="E545" i="12"/>
  <c r="F545" i="12"/>
  <c r="D545" i="12"/>
  <c r="L545" i="12"/>
  <c r="I546" i="12"/>
  <c r="G546" i="12"/>
  <c r="E546" i="12"/>
  <c r="F546" i="12"/>
  <c r="D546" i="12"/>
  <c r="L546" i="12"/>
  <c r="I547" i="12"/>
  <c r="G547" i="12"/>
  <c r="E547" i="12"/>
  <c r="F547" i="12"/>
  <c r="D547" i="12"/>
  <c r="L547" i="12"/>
  <c r="I548" i="12"/>
  <c r="G548" i="12"/>
  <c r="E548" i="12"/>
  <c r="F548" i="12"/>
  <c r="D548" i="12"/>
  <c r="L548" i="12"/>
  <c r="I549" i="12"/>
  <c r="G549" i="12"/>
  <c r="E549" i="12"/>
  <c r="F549" i="12"/>
  <c r="D549" i="12"/>
  <c r="L549" i="12"/>
  <c r="I550" i="12"/>
  <c r="G550" i="12"/>
  <c r="E550" i="12"/>
  <c r="F550" i="12"/>
  <c r="D550" i="12"/>
  <c r="L550" i="12"/>
  <c r="I551" i="12"/>
  <c r="G551" i="12"/>
  <c r="E551" i="12"/>
  <c r="F551" i="12"/>
  <c r="D551" i="12"/>
  <c r="L551" i="12"/>
  <c r="I552" i="12"/>
  <c r="G552" i="12"/>
  <c r="E552" i="12"/>
  <c r="F552" i="12"/>
  <c r="D552" i="12"/>
  <c r="L552" i="12"/>
  <c r="I553" i="12"/>
  <c r="G553" i="12"/>
  <c r="E553" i="12"/>
  <c r="F553" i="12"/>
  <c r="D553" i="12"/>
  <c r="L553" i="12"/>
  <c r="I554" i="12"/>
  <c r="G554" i="12"/>
  <c r="E554" i="12"/>
  <c r="F554" i="12"/>
  <c r="D554" i="12"/>
  <c r="L554" i="12"/>
  <c r="I555" i="12"/>
  <c r="G555" i="12"/>
  <c r="E555" i="12"/>
  <c r="F555" i="12"/>
  <c r="D555" i="12"/>
  <c r="L555" i="12"/>
  <c r="I556" i="12"/>
  <c r="G556" i="12"/>
  <c r="E556" i="12"/>
  <c r="F556" i="12"/>
  <c r="D556" i="12"/>
  <c r="L556" i="12"/>
  <c r="I557" i="12"/>
  <c r="G557" i="12"/>
  <c r="E557" i="12"/>
  <c r="F557" i="12"/>
  <c r="D557" i="12"/>
  <c r="L557" i="12"/>
  <c r="I558" i="12"/>
  <c r="G558" i="12"/>
  <c r="E558" i="12"/>
  <c r="F558" i="12"/>
  <c r="D558" i="12"/>
  <c r="L558" i="12"/>
  <c r="I559" i="12"/>
  <c r="G559" i="12"/>
  <c r="E559" i="12"/>
  <c r="F559" i="12"/>
  <c r="D559" i="12"/>
  <c r="L559" i="12"/>
  <c r="I560" i="12"/>
  <c r="G560" i="12"/>
  <c r="E560" i="12"/>
  <c r="F560" i="12"/>
  <c r="D560" i="12"/>
  <c r="L560" i="12"/>
  <c r="I561" i="12"/>
  <c r="G561" i="12"/>
  <c r="E561" i="12"/>
  <c r="F561" i="12"/>
  <c r="D561" i="12"/>
  <c r="L561" i="12"/>
  <c r="I562" i="12"/>
  <c r="G562" i="12"/>
  <c r="E562" i="12"/>
  <c r="F562" i="12"/>
  <c r="D562" i="12"/>
  <c r="L562" i="12"/>
  <c r="I563" i="12"/>
  <c r="G563" i="12"/>
  <c r="E563" i="12"/>
  <c r="F563" i="12"/>
  <c r="D563" i="12"/>
  <c r="L563" i="12"/>
  <c r="I564" i="12"/>
  <c r="G564" i="12"/>
  <c r="E564" i="12"/>
  <c r="F564" i="12"/>
  <c r="D564" i="12"/>
  <c r="L564" i="12"/>
  <c r="I565" i="12"/>
  <c r="G565" i="12"/>
  <c r="E565" i="12"/>
  <c r="F565" i="12"/>
  <c r="D565" i="12"/>
  <c r="L565" i="12"/>
  <c r="I566" i="12"/>
  <c r="G566" i="12"/>
  <c r="E566" i="12"/>
  <c r="F566" i="12"/>
  <c r="D566" i="12"/>
  <c r="L566" i="12"/>
  <c r="I567" i="12"/>
  <c r="G567" i="12"/>
  <c r="E567" i="12"/>
  <c r="F567" i="12"/>
  <c r="D567" i="12"/>
  <c r="L567" i="12"/>
  <c r="I568" i="12"/>
  <c r="G568" i="12"/>
  <c r="E568" i="12"/>
  <c r="F568" i="12"/>
  <c r="D568" i="12"/>
  <c r="L568" i="12"/>
  <c r="I569" i="12"/>
  <c r="G569" i="12"/>
  <c r="E569" i="12"/>
  <c r="F569" i="12"/>
  <c r="D569" i="12"/>
  <c r="L569" i="12"/>
  <c r="I570" i="12"/>
  <c r="G570" i="12"/>
  <c r="E570" i="12"/>
  <c r="F570" i="12"/>
  <c r="D570" i="12"/>
  <c r="L570" i="12"/>
  <c r="I571" i="12"/>
  <c r="G571" i="12"/>
  <c r="E571" i="12"/>
  <c r="F571" i="12"/>
  <c r="D571" i="12"/>
  <c r="L571" i="12"/>
  <c r="I572" i="12"/>
  <c r="G572" i="12"/>
  <c r="E572" i="12"/>
  <c r="F572" i="12"/>
  <c r="D572" i="12"/>
  <c r="L572" i="12"/>
  <c r="I573" i="12"/>
  <c r="G573" i="12"/>
  <c r="E573" i="12"/>
  <c r="F573" i="12"/>
  <c r="D573" i="12"/>
  <c r="L573" i="12"/>
  <c r="I574" i="12"/>
  <c r="G574" i="12"/>
  <c r="E574" i="12"/>
  <c r="F574" i="12"/>
  <c r="D574" i="12"/>
  <c r="L574" i="12"/>
  <c r="I575" i="12"/>
  <c r="G575" i="12"/>
  <c r="E575" i="12"/>
  <c r="F575" i="12"/>
  <c r="D575" i="12"/>
  <c r="L575" i="12"/>
  <c r="I576" i="12"/>
  <c r="G576" i="12"/>
  <c r="E576" i="12"/>
  <c r="F576" i="12"/>
  <c r="D576" i="12"/>
  <c r="L576" i="12"/>
  <c r="I577" i="12"/>
  <c r="G577" i="12"/>
  <c r="E577" i="12"/>
  <c r="F577" i="12"/>
  <c r="D577" i="12"/>
  <c r="L577" i="12"/>
  <c r="I578" i="12"/>
  <c r="G578" i="12"/>
  <c r="E578" i="12"/>
  <c r="F578" i="12"/>
  <c r="D578" i="12"/>
  <c r="L578" i="12"/>
  <c r="I579" i="12"/>
  <c r="G579" i="12"/>
  <c r="E579" i="12"/>
  <c r="F579" i="12"/>
  <c r="D579" i="12"/>
  <c r="L579" i="12"/>
  <c r="I580" i="12"/>
  <c r="G580" i="12"/>
  <c r="E580" i="12"/>
  <c r="F580" i="12"/>
  <c r="D580" i="12"/>
  <c r="L580" i="12"/>
  <c r="I581" i="12"/>
  <c r="G581" i="12"/>
  <c r="E581" i="12"/>
  <c r="F581" i="12"/>
  <c r="D581" i="12"/>
  <c r="L581" i="12"/>
  <c r="I582" i="12"/>
  <c r="G582" i="12"/>
  <c r="E582" i="12"/>
  <c r="F582" i="12"/>
  <c r="D582" i="12"/>
  <c r="L582" i="12"/>
  <c r="I583" i="12"/>
  <c r="G583" i="12"/>
  <c r="E583" i="12"/>
  <c r="F583" i="12"/>
  <c r="D583" i="12"/>
  <c r="L583" i="12"/>
  <c r="I584" i="12"/>
  <c r="G584" i="12"/>
  <c r="E584" i="12"/>
  <c r="F584" i="12"/>
  <c r="D584" i="12"/>
  <c r="L584" i="12"/>
  <c r="I585" i="12"/>
  <c r="G585" i="12"/>
  <c r="E585" i="12"/>
  <c r="F585" i="12"/>
  <c r="D585" i="12"/>
  <c r="L585" i="12"/>
  <c r="I586" i="12"/>
  <c r="G586" i="12"/>
  <c r="E586" i="12"/>
  <c r="F586" i="12"/>
  <c r="D586" i="12"/>
  <c r="L586" i="12"/>
  <c r="I587" i="12"/>
  <c r="G587" i="12"/>
  <c r="E587" i="12"/>
  <c r="F587" i="12"/>
  <c r="D587" i="12"/>
  <c r="L587" i="12"/>
  <c r="I588" i="12"/>
  <c r="G588" i="12"/>
  <c r="E588" i="12"/>
  <c r="F588" i="12"/>
  <c r="D588" i="12"/>
  <c r="L588" i="12"/>
  <c r="I589" i="12"/>
  <c r="G589" i="12"/>
  <c r="E589" i="12"/>
  <c r="F589" i="12"/>
  <c r="D589" i="12"/>
  <c r="L589" i="12"/>
  <c r="I590" i="12"/>
  <c r="G590" i="12"/>
  <c r="E590" i="12"/>
  <c r="F590" i="12"/>
  <c r="D590" i="12"/>
  <c r="L590" i="12"/>
  <c r="I591" i="12"/>
  <c r="G591" i="12"/>
  <c r="E591" i="12"/>
  <c r="F591" i="12"/>
  <c r="D591" i="12"/>
  <c r="L591" i="12"/>
  <c r="I592" i="12"/>
  <c r="G592" i="12"/>
  <c r="E592" i="12"/>
  <c r="F592" i="12"/>
  <c r="D592" i="12"/>
  <c r="L592" i="12"/>
  <c r="I593" i="12"/>
  <c r="G593" i="12"/>
  <c r="E593" i="12"/>
  <c r="F593" i="12"/>
  <c r="D593" i="12"/>
  <c r="L593" i="12"/>
  <c r="I594" i="12"/>
  <c r="G594" i="12"/>
  <c r="E594" i="12"/>
  <c r="F594" i="12"/>
  <c r="D594" i="12"/>
  <c r="L594" i="12"/>
  <c r="I595" i="12"/>
  <c r="G595" i="12"/>
  <c r="E595" i="12"/>
  <c r="F595" i="12"/>
  <c r="D595" i="12"/>
  <c r="L595" i="12"/>
  <c r="I596" i="12"/>
  <c r="G596" i="12"/>
  <c r="E596" i="12"/>
  <c r="F596" i="12"/>
  <c r="D596" i="12"/>
  <c r="L596" i="12"/>
  <c r="I597" i="12"/>
  <c r="G597" i="12"/>
  <c r="E597" i="12"/>
  <c r="F597" i="12"/>
  <c r="D597" i="12"/>
  <c r="L597" i="12"/>
  <c r="I598" i="12"/>
  <c r="G598" i="12"/>
  <c r="E598" i="12"/>
  <c r="F598" i="12"/>
  <c r="D598" i="12"/>
  <c r="L598" i="12"/>
  <c r="I599" i="12"/>
  <c r="G599" i="12"/>
  <c r="E599" i="12"/>
  <c r="F599" i="12"/>
  <c r="D599" i="12"/>
  <c r="L599" i="12"/>
  <c r="I600" i="12"/>
  <c r="G600" i="12"/>
  <c r="E600" i="12"/>
  <c r="F600" i="12"/>
  <c r="D600" i="12"/>
  <c r="L600" i="12"/>
  <c r="I601" i="12"/>
  <c r="G601" i="12"/>
  <c r="E601" i="12"/>
  <c r="F601" i="12"/>
  <c r="D601" i="12"/>
  <c r="L601" i="12"/>
  <c r="I602" i="12"/>
  <c r="G602" i="12"/>
  <c r="E602" i="12"/>
  <c r="F602" i="12"/>
  <c r="D602" i="12"/>
  <c r="L602" i="12"/>
  <c r="I603" i="12"/>
  <c r="G603" i="12"/>
  <c r="E603" i="12"/>
  <c r="F603" i="12"/>
  <c r="D603" i="12"/>
  <c r="L603" i="12"/>
  <c r="I604" i="12"/>
  <c r="G604" i="12"/>
  <c r="E604" i="12"/>
  <c r="F604" i="12"/>
  <c r="D604" i="12"/>
  <c r="L604" i="12"/>
  <c r="I605" i="12"/>
  <c r="G605" i="12"/>
  <c r="E605" i="12"/>
  <c r="F605" i="12"/>
  <c r="D605" i="12"/>
  <c r="L605" i="12"/>
  <c r="I606" i="12"/>
  <c r="G606" i="12"/>
  <c r="E606" i="12"/>
  <c r="F606" i="12"/>
  <c r="D606" i="12"/>
  <c r="L606" i="12"/>
  <c r="I607" i="12"/>
  <c r="G607" i="12"/>
  <c r="E607" i="12"/>
  <c r="F607" i="12"/>
  <c r="D607" i="12"/>
  <c r="L607" i="12"/>
  <c r="I608" i="12"/>
  <c r="G608" i="12"/>
  <c r="E608" i="12"/>
  <c r="F608" i="12"/>
  <c r="D608" i="12"/>
  <c r="L608" i="12"/>
  <c r="I609" i="12"/>
  <c r="G609" i="12"/>
  <c r="E609" i="12"/>
  <c r="F609" i="12"/>
  <c r="D609" i="12"/>
  <c r="L609" i="12"/>
  <c r="I610" i="12"/>
  <c r="G610" i="12"/>
  <c r="E610" i="12"/>
  <c r="F610" i="12"/>
  <c r="D610" i="12"/>
  <c r="L610" i="12"/>
  <c r="I611" i="12"/>
  <c r="G611" i="12"/>
  <c r="E611" i="12"/>
  <c r="F611" i="12"/>
  <c r="D611" i="12"/>
  <c r="L611" i="12"/>
  <c r="I612" i="12"/>
  <c r="G612" i="12"/>
  <c r="E612" i="12"/>
  <c r="F612" i="12"/>
  <c r="D612" i="12"/>
  <c r="L612" i="12"/>
  <c r="I613" i="12"/>
  <c r="G613" i="12"/>
  <c r="E613" i="12"/>
  <c r="F613" i="12"/>
  <c r="D613" i="12"/>
  <c r="L613" i="12"/>
  <c r="I614" i="12"/>
  <c r="G614" i="12"/>
  <c r="E614" i="12"/>
  <c r="F614" i="12"/>
  <c r="D614" i="12"/>
  <c r="L614" i="12"/>
  <c r="I615" i="12"/>
  <c r="G615" i="12"/>
  <c r="E615" i="12"/>
  <c r="F615" i="12"/>
  <c r="D615" i="12"/>
  <c r="L615" i="12"/>
  <c r="I616" i="12"/>
  <c r="G616" i="12"/>
  <c r="E616" i="12"/>
  <c r="F616" i="12"/>
  <c r="D616" i="12"/>
  <c r="L616" i="12"/>
  <c r="I617" i="12"/>
  <c r="G617" i="12"/>
  <c r="E617" i="12"/>
  <c r="F617" i="12"/>
  <c r="D617" i="12"/>
  <c r="L617" i="12"/>
  <c r="I618" i="12"/>
  <c r="G618" i="12"/>
  <c r="E618" i="12"/>
  <c r="F618" i="12"/>
  <c r="D618" i="12"/>
  <c r="L618" i="12"/>
  <c r="I619" i="12"/>
  <c r="G619" i="12"/>
  <c r="E619" i="12"/>
  <c r="F619" i="12"/>
  <c r="D619" i="12"/>
  <c r="L619" i="12"/>
  <c r="I620" i="12"/>
  <c r="G620" i="12"/>
  <c r="E620" i="12"/>
  <c r="F620" i="12"/>
  <c r="D620" i="12"/>
  <c r="L620" i="12"/>
  <c r="I621" i="12"/>
  <c r="G621" i="12"/>
  <c r="E621" i="12"/>
  <c r="F621" i="12"/>
  <c r="D621" i="12"/>
  <c r="L621" i="12"/>
  <c r="I622" i="12"/>
  <c r="G622" i="12"/>
  <c r="E622" i="12"/>
  <c r="F622" i="12"/>
  <c r="D622" i="12"/>
  <c r="L622" i="12"/>
  <c r="I623" i="12"/>
  <c r="G623" i="12"/>
  <c r="E623" i="12"/>
  <c r="F623" i="12"/>
  <c r="D623" i="12"/>
  <c r="L623" i="12"/>
  <c r="I624" i="12"/>
  <c r="G624" i="12"/>
  <c r="E624" i="12"/>
  <c r="F624" i="12"/>
  <c r="D624" i="12"/>
  <c r="L624" i="12"/>
  <c r="I625" i="12"/>
  <c r="G625" i="12"/>
  <c r="E625" i="12"/>
  <c r="F625" i="12"/>
  <c r="D625" i="12"/>
  <c r="L625" i="12"/>
  <c r="I626" i="12"/>
  <c r="G626" i="12"/>
  <c r="E626" i="12"/>
  <c r="F626" i="12"/>
  <c r="D626" i="12"/>
  <c r="L626" i="12"/>
  <c r="I627" i="12"/>
  <c r="G627" i="12"/>
  <c r="E627" i="12"/>
  <c r="F627" i="12"/>
  <c r="D627" i="12"/>
  <c r="L627" i="12"/>
  <c r="I628" i="12"/>
  <c r="G628" i="12"/>
  <c r="E628" i="12"/>
  <c r="F628" i="12"/>
  <c r="D628" i="12"/>
  <c r="L628" i="12"/>
  <c r="I629" i="12"/>
  <c r="G629" i="12"/>
  <c r="E629" i="12"/>
  <c r="F629" i="12"/>
  <c r="D629" i="12"/>
  <c r="L629" i="12"/>
  <c r="I630" i="12"/>
  <c r="G630" i="12"/>
  <c r="E630" i="12"/>
  <c r="F630" i="12"/>
  <c r="D630" i="12"/>
  <c r="L630" i="12"/>
  <c r="I631" i="12"/>
  <c r="G631" i="12"/>
  <c r="E631" i="12"/>
  <c r="F631" i="12"/>
  <c r="D631" i="12"/>
  <c r="L631" i="12"/>
  <c r="I632" i="12"/>
  <c r="G632" i="12"/>
  <c r="E632" i="12"/>
  <c r="F632" i="12"/>
  <c r="D632" i="12"/>
  <c r="L632" i="12"/>
  <c r="I633" i="12"/>
  <c r="G633" i="12"/>
  <c r="E633" i="12"/>
  <c r="F633" i="12"/>
  <c r="D633" i="12"/>
  <c r="L633" i="12"/>
  <c r="I634" i="12"/>
  <c r="G634" i="12"/>
  <c r="E634" i="12"/>
  <c r="F634" i="12"/>
  <c r="D634" i="12"/>
  <c r="L634" i="12"/>
  <c r="I635" i="12"/>
  <c r="G635" i="12"/>
  <c r="E635" i="12"/>
  <c r="F635" i="12"/>
  <c r="D635" i="12"/>
  <c r="L635" i="12"/>
  <c r="I636" i="12"/>
  <c r="G636" i="12"/>
  <c r="E636" i="12"/>
  <c r="F636" i="12"/>
  <c r="D636" i="12"/>
  <c r="L636" i="12"/>
  <c r="I637" i="12"/>
  <c r="G637" i="12"/>
  <c r="E637" i="12"/>
  <c r="F637" i="12"/>
  <c r="D637" i="12"/>
  <c r="L637" i="12"/>
  <c r="I638" i="12"/>
  <c r="G638" i="12"/>
  <c r="E638" i="12"/>
  <c r="F638" i="12"/>
  <c r="D638" i="12"/>
  <c r="L638" i="12"/>
  <c r="I639" i="12"/>
  <c r="G639" i="12"/>
  <c r="E639" i="12"/>
  <c r="F639" i="12"/>
  <c r="D639" i="12"/>
  <c r="L639" i="12"/>
  <c r="I640" i="12"/>
  <c r="G640" i="12"/>
  <c r="E640" i="12"/>
  <c r="F640" i="12"/>
  <c r="D640" i="12"/>
  <c r="L640" i="12"/>
  <c r="I641" i="12"/>
  <c r="G641" i="12"/>
  <c r="E641" i="12"/>
  <c r="F641" i="12"/>
  <c r="D641" i="12"/>
  <c r="L641" i="12"/>
  <c r="I642" i="12"/>
  <c r="G642" i="12"/>
  <c r="E642" i="12"/>
  <c r="F642" i="12"/>
  <c r="D642" i="12"/>
  <c r="L642" i="12"/>
  <c r="I643" i="12"/>
  <c r="G643" i="12"/>
  <c r="E643" i="12"/>
  <c r="F643" i="12"/>
  <c r="D643" i="12"/>
  <c r="L643" i="12"/>
  <c r="I644" i="12"/>
  <c r="G644" i="12"/>
  <c r="E644" i="12"/>
  <c r="F644" i="12"/>
  <c r="D644" i="12"/>
  <c r="L644" i="12"/>
  <c r="I645" i="12"/>
  <c r="G645" i="12"/>
  <c r="E645" i="12"/>
  <c r="F645" i="12"/>
  <c r="D645" i="12"/>
  <c r="L645" i="12"/>
  <c r="I646" i="12"/>
  <c r="G646" i="12"/>
  <c r="E646" i="12"/>
  <c r="F646" i="12"/>
  <c r="D646" i="12"/>
  <c r="L646" i="12"/>
  <c r="I647" i="12"/>
  <c r="G647" i="12"/>
  <c r="E647" i="12"/>
  <c r="F647" i="12"/>
  <c r="D647" i="12"/>
  <c r="L647" i="12"/>
  <c r="I648" i="12"/>
  <c r="G648" i="12"/>
  <c r="E648" i="12"/>
  <c r="F648" i="12"/>
  <c r="D648" i="12"/>
  <c r="L648" i="12"/>
  <c r="I649" i="12"/>
  <c r="G649" i="12"/>
  <c r="E649" i="12"/>
  <c r="F649" i="12"/>
  <c r="D649" i="12"/>
  <c r="L649" i="12"/>
  <c r="I650" i="12"/>
  <c r="G650" i="12"/>
  <c r="E650" i="12"/>
  <c r="F650" i="12"/>
  <c r="D650" i="12"/>
  <c r="L650" i="12"/>
  <c r="I651" i="12"/>
  <c r="G651" i="12"/>
  <c r="E651" i="12"/>
  <c r="F651" i="12"/>
  <c r="D651" i="12"/>
  <c r="L651" i="12"/>
  <c r="I652" i="12"/>
  <c r="G652" i="12"/>
  <c r="E652" i="12"/>
  <c r="F652" i="12"/>
  <c r="D652" i="12"/>
  <c r="L652" i="12"/>
  <c r="I653" i="12"/>
  <c r="G653" i="12"/>
  <c r="E653" i="12"/>
  <c r="F653" i="12"/>
  <c r="D653" i="12"/>
  <c r="L653" i="12"/>
  <c r="I654" i="12"/>
  <c r="G654" i="12"/>
  <c r="E654" i="12"/>
  <c r="F654" i="12"/>
  <c r="D654" i="12"/>
  <c r="L654" i="12"/>
  <c r="I655" i="12"/>
  <c r="G655" i="12"/>
  <c r="E655" i="12"/>
  <c r="F655" i="12"/>
  <c r="D655" i="12"/>
  <c r="L655" i="12"/>
  <c r="I656" i="12"/>
  <c r="G656" i="12"/>
  <c r="E656" i="12"/>
  <c r="F656" i="12"/>
  <c r="D656" i="12"/>
  <c r="L656" i="12"/>
  <c r="I657" i="12"/>
  <c r="G657" i="12"/>
  <c r="E657" i="12"/>
  <c r="F657" i="12"/>
  <c r="D657" i="12"/>
  <c r="L657" i="12"/>
  <c r="I658" i="12"/>
  <c r="G658" i="12"/>
  <c r="E658" i="12"/>
  <c r="F658" i="12"/>
  <c r="D658" i="12"/>
  <c r="L658" i="12"/>
  <c r="I659" i="12"/>
  <c r="G659" i="12"/>
  <c r="E659" i="12"/>
  <c r="F659" i="12"/>
  <c r="D659" i="12"/>
  <c r="L659" i="12"/>
  <c r="I660" i="12"/>
  <c r="G660" i="12"/>
  <c r="E660" i="12"/>
  <c r="F660" i="12"/>
  <c r="D660" i="12"/>
  <c r="L660" i="12"/>
  <c r="I661" i="12"/>
  <c r="G661" i="12"/>
  <c r="E661" i="12"/>
  <c r="F661" i="12"/>
  <c r="D661" i="12"/>
  <c r="L661" i="12"/>
  <c r="I662" i="12"/>
  <c r="G662" i="12"/>
  <c r="E662" i="12"/>
  <c r="F662" i="12"/>
  <c r="D662" i="12"/>
  <c r="L662" i="12"/>
  <c r="I663" i="12"/>
  <c r="G663" i="12"/>
  <c r="E663" i="12"/>
  <c r="F663" i="12"/>
  <c r="D663" i="12"/>
  <c r="L663" i="12"/>
  <c r="I664" i="12"/>
  <c r="G664" i="12"/>
  <c r="E664" i="12"/>
  <c r="F664" i="12"/>
  <c r="D664" i="12"/>
  <c r="L664" i="12"/>
  <c r="I665" i="12"/>
  <c r="G665" i="12"/>
  <c r="E665" i="12"/>
  <c r="F665" i="12"/>
  <c r="D665" i="12"/>
  <c r="L665" i="12"/>
  <c r="I666" i="12"/>
  <c r="G666" i="12"/>
  <c r="E666" i="12"/>
  <c r="F666" i="12"/>
  <c r="D666" i="12"/>
  <c r="L666" i="12"/>
  <c r="I667" i="12"/>
  <c r="G667" i="12"/>
  <c r="E667" i="12"/>
  <c r="F667" i="12"/>
  <c r="D667" i="12"/>
  <c r="L667" i="12"/>
  <c r="I668" i="12"/>
  <c r="G668" i="12"/>
  <c r="E668" i="12"/>
  <c r="F668" i="12"/>
  <c r="D668" i="12"/>
  <c r="L668" i="12"/>
  <c r="I669" i="12"/>
  <c r="G669" i="12"/>
  <c r="E669" i="12"/>
  <c r="F669" i="12"/>
  <c r="D669" i="12"/>
  <c r="L669" i="12"/>
  <c r="I670" i="12"/>
  <c r="G670" i="12"/>
  <c r="E670" i="12"/>
  <c r="F670" i="12"/>
  <c r="D670" i="12"/>
  <c r="L670" i="12"/>
  <c r="I671" i="12"/>
  <c r="G671" i="12"/>
  <c r="E671" i="12"/>
  <c r="F671" i="12"/>
  <c r="D671" i="12"/>
  <c r="L671" i="12"/>
  <c r="I672" i="12"/>
  <c r="G672" i="12"/>
  <c r="E672" i="12"/>
  <c r="F672" i="12"/>
  <c r="D672" i="12"/>
  <c r="L672" i="12"/>
  <c r="I673" i="12"/>
  <c r="G673" i="12"/>
  <c r="E673" i="12"/>
  <c r="F673" i="12"/>
  <c r="D673" i="12"/>
  <c r="L673" i="12"/>
  <c r="I674" i="12"/>
  <c r="G674" i="12"/>
  <c r="E674" i="12"/>
  <c r="F674" i="12"/>
  <c r="D674" i="12"/>
  <c r="L674" i="12"/>
  <c r="I675" i="12"/>
  <c r="G675" i="12"/>
  <c r="E675" i="12"/>
  <c r="F675" i="12"/>
  <c r="D675" i="12"/>
  <c r="L675" i="12"/>
  <c r="I676" i="12"/>
  <c r="G676" i="12"/>
  <c r="E676" i="12"/>
  <c r="F676" i="12"/>
  <c r="D676" i="12"/>
  <c r="L676" i="12"/>
  <c r="I677" i="12"/>
  <c r="G677" i="12"/>
  <c r="E677" i="12"/>
  <c r="F677" i="12"/>
  <c r="D677" i="12"/>
  <c r="L677" i="12"/>
  <c r="I678" i="12"/>
  <c r="G678" i="12"/>
  <c r="E678" i="12"/>
  <c r="F678" i="12"/>
  <c r="D678" i="12"/>
  <c r="L678" i="12"/>
  <c r="I679" i="12"/>
  <c r="G679" i="12"/>
  <c r="E679" i="12"/>
  <c r="F679" i="12"/>
  <c r="D679" i="12"/>
  <c r="L679" i="12"/>
  <c r="I680" i="12"/>
  <c r="G680" i="12"/>
  <c r="E680" i="12"/>
  <c r="F680" i="12"/>
  <c r="D680" i="12"/>
  <c r="L680" i="12"/>
  <c r="I681" i="12"/>
  <c r="G681" i="12"/>
  <c r="E681" i="12"/>
  <c r="F681" i="12"/>
  <c r="D681" i="12"/>
  <c r="L681" i="12"/>
  <c r="I682" i="12"/>
  <c r="G682" i="12"/>
  <c r="E682" i="12"/>
  <c r="F682" i="12"/>
  <c r="D682" i="12"/>
  <c r="L682" i="12"/>
  <c r="I683" i="12"/>
  <c r="G683" i="12"/>
  <c r="E683" i="12"/>
  <c r="F683" i="12"/>
  <c r="D683" i="12"/>
  <c r="L683" i="12"/>
  <c r="I684" i="12"/>
  <c r="G684" i="12"/>
  <c r="E684" i="12"/>
  <c r="F684" i="12"/>
  <c r="D684" i="12"/>
  <c r="L684" i="12"/>
  <c r="I685" i="12"/>
  <c r="G685" i="12"/>
  <c r="E685" i="12"/>
  <c r="F685" i="12"/>
  <c r="D685" i="12"/>
  <c r="L685" i="12"/>
  <c r="I686" i="12"/>
  <c r="G686" i="12"/>
  <c r="E686" i="12"/>
  <c r="F686" i="12"/>
  <c r="D686" i="12"/>
  <c r="L686" i="12"/>
  <c r="I687" i="12"/>
  <c r="G687" i="12"/>
  <c r="E687" i="12"/>
  <c r="F687" i="12"/>
  <c r="D687" i="12"/>
  <c r="L687" i="12"/>
  <c r="I688" i="12"/>
  <c r="G688" i="12"/>
  <c r="E688" i="12"/>
  <c r="F688" i="12"/>
  <c r="D688" i="12"/>
  <c r="L688" i="12"/>
  <c r="I689" i="12"/>
  <c r="G689" i="12"/>
  <c r="E689" i="12"/>
  <c r="F689" i="12"/>
  <c r="D689" i="12"/>
  <c r="L689" i="12"/>
  <c r="I690" i="12"/>
  <c r="G690" i="12"/>
  <c r="E690" i="12"/>
  <c r="F690" i="12"/>
  <c r="D690" i="12"/>
  <c r="L690" i="12"/>
  <c r="I691" i="12"/>
  <c r="G691" i="12"/>
  <c r="E691" i="12"/>
  <c r="F691" i="12"/>
  <c r="D691" i="12"/>
  <c r="L691" i="12"/>
  <c r="I692" i="12"/>
  <c r="G692" i="12"/>
  <c r="E692" i="12"/>
  <c r="F692" i="12"/>
  <c r="D692" i="12"/>
  <c r="L692" i="12"/>
  <c r="I693" i="12"/>
  <c r="G693" i="12"/>
  <c r="E693" i="12"/>
  <c r="F693" i="12"/>
  <c r="D693" i="12"/>
  <c r="L693" i="12"/>
  <c r="I694" i="12"/>
  <c r="G694" i="12"/>
  <c r="E694" i="12"/>
  <c r="F694" i="12"/>
  <c r="D694" i="12"/>
  <c r="L694" i="12"/>
  <c r="I695" i="12"/>
  <c r="G695" i="12"/>
  <c r="E695" i="12"/>
  <c r="F695" i="12"/>
  <c r="D695" i="12"/>
  <c r="L695" i="12"/>
  <c r="I696" i="12"/>
  <c r="G696" i="12"/>
  <c r="E696" i="12"/>
  <c r="F696" i="12"/>
  <c r="D696" i="12"/>
  <c r="L696" i="12"/>
  <c r="I697" i="12"/>
  <c r="G697" i="12"/>
  <c r="E697" i="12"/>
  <c r="F697" i="12"/>
  <c r="D697" i="12"/>
  <c r="L697" i="12"/>
  <c r="I698" i="12"/>
  <c r="G698" i="12"/>
  <c r="E698" i="12"/>
  <c r="F698" i="12"/>
  <c r="D698" i="12"/>
  <c r="L698" i="12"/>
  <c r="I699" i="12"/>
  <c r="G699" i="12"/>
  <c r="E699" i="12"/>
  <c r="F699" i="12"/>
  <c r="D699" i="12"/>
  <c r="L699" i="12"/>
  <c r="I700" i="12"/>
  <c r="G700" i="12"/>
  <c r="E700" i="12"/>
  <c r="F700" i="12"/>
  <c r="D700" i="12"/>
  <c r="L700" i="12"/>
  <c r="I701" i="12"/>
  <c r="G701" i="12"/>
  <c r="E701" i="12"/>
  <c r="F701" i="12"/>
  <c r="D701" i="12"/>
  <c r="L701" i="12"/>
  <c r="I702" i="12"/>
  <c r="G702" i="12"/>
  <c r="E702" i="12"/>
  <c r="F702" i="12"/>
  <c r="D702" i="12"/>
  <c r="L702" i="12"/>
  <c r="I703" i="12"/>
  <c r="G703" i="12"/>
  <c r="E703" i="12"/>
  <c r="F703" i="12"/>
  <c r="D703" i="12"/>
  <c r="L703" i="12"/>
  <c r="I704" i="12"/>
  <c r="G704" i="12"/>
  <c r="E704" i="12"/>
  <c r="F704" i="12"/>
  <c r="D704" i="12"/>
  <c r="L704" i="12"/>
  <c r="I705" i="12"/>
  <c r="G705" i="12"/>
  <c r="E705" i="12"/>
  <c r="F705" i="12"/>
  <c r="D705" i="12"/>
  <c r="L705" i="12"/>
  <c r="I706" i="12"/>
  <c r="G706" i="12"/>
  <c r="E706" i="12"/>
  <c r="F706" i="12"/>
  <c r="D706" i="12"/>
  <c r="L706" i="12"/>
  <c r="I707" i="12"/>
  <c r="G707" i="12"/>
  <c r="E707" i="12"/>
  <c r="F707" i="12"/>
  <c r="D707" i="12"/>
  <c r="L707" i="12"/>
  <c r="I708" i="12"/>
  <c r="G708" i="12"/>
  <c r="E708" i="12"/>
  <c r="F708" i="12"/>
  <c r="D708" i="12"/>
  <c r="L708" i="12"/>
  <c r="I709" i="12"/>
  <c r="G709" i="12"/>
  <c r="E709" i="12"/>
  <c r="F709" i="12"/>
  <c r="D709" i="12"/>
  <c r="L709" i="12"/>
  <c r="I710" i="12"/>
  <c r="G710" i="12"/>
  <c r="E710" i="12"/>
  <c r="F710" i="12"/>
  <c r="D710" i="12"/>
  <c r="L710" i="12"/>
  <c r="I711" i="12"/>
  <c r="G711" i="12"/>
  <c r="E711" i="12"/>
  <c r="F711" i="12"/>
  <c r="D711" i="12"/>
  <c r="L711" i="12"/>
  <c r="I712" i="12"/>
  <c r="G712" i="12"/>
  <c r="E712" i="12"/>
  <c r="F712" i="12"/>
  <c r="D712" i="12"/>
  <c r="L712" i="12"/>
  <c r="I713" i="12"/>
  <c r="G713" i="12"/>
  <c r="E713" i="12"/>
  <c r="F713" i="12"/>
  <c r="D713" i="12"/>
  <c r="L713" i="12"/>
  <c r="I714" i="12"/>
  <c r="G714" i="12"/>
  <c r="E714" i="12"/>
  <c r="F714" i="12"/>
  <c r="D714" i="12"/>
  <c r="L714" i="12"/>
  <c r="I715" i="12"/>
  <c r="G715" i="12"/>
  <c r="E715" i="12"/>
  <c r="F715" i="12"/>
  <c r="D715" i="12"/>
  <c r="L715" i="12"/>
  <c r="I716" i="12"/>
  <c r="G716" i="12"/>
  <c r="E716" i="12"/>
  <c r="F716" i="12"/>
  <c r="D716" i="12"/>
  <c r="L716" i="12"/>
  <c r="I717" i="12"/>
  <c r="G717" i="12"/>
  <c r="E717" i="12"/>
  <c r="F717" i="12"/>
  <c r="D717" i="12"/>
  <c r="L717" i="12"/>
  <c r="I718" i="12"/>
  <c r="G718" i="12"/>
  <c r="E718" i="12"/>
  <c r="F718" i="12"/>
  <c r="D718" i="12"/>
  <c r="L718" i="12"/>
  <c r="I719" i="12"/>
  <c r="G719" i="12"/>
  <c r="E719" i="12"/>
  <c r="F719" i="12"/>
  <c r="D719" i="12"/>
  <c r="L719" i="12"/>
  <c r="I720" i="12"/>
  <c r="G720" i="12"/>
  <c r="E720" i="12"/>
  <c r="F720" i="12"/>
  <c r="D720" i="12"/>
  <c r="L720" i="12"/>
  <c r="I721" i="12"/>
  <c r="G721" i="12"/>
  <c r="E721" i="12"/>
  <c r="F721" i="12"/>
  <c r="D721" i="12"/>
  <c r="L721" i="12"/>
  <c r="I722" i="12"/>
  <c r="G722" i="12"/>
  <c r="E722" i="12"/>
  <c r="F722" i="12"/>
  <c r="D722" i="12"/>
  <c r="L722" i="12"/>
  <c r="I723" i="12"/>
  <c r="G723" i="12"/>
  <c r="E723" i="12"/>
  <c r="F723" i="12"/>
  <c r="D723" i="12"/>
  <c r="L723" i="12"/>
  <c r="I724" i="12"/>
  <c r="G724" i="12"/>
  <c r="E724" i="12"/>
  <c r="F724" i="12"/>
  <c r="D724" i="12"/>
  <c r="L724" i="12"/>
  <c r="I725" i="12"/>
  <c r="G725" i="12"/>
  <c r="E725" i="12"/>
  <c r="F725" i="12"/>
  <c r="D725" i="12"/>
  <c r="L725" i="12"/>
  <c r="I726" i="12"/>
  <c r="G726" i="12"/>
  <c r="E726" i="12"/>
  <c r="F726" i="12"/>
  <c r="D726" i="12"/>
  <c r="L726" i="12"/>
  <c r="I727" i="12"/>
  <c r="G727" i="12"/>
  <c r="E727" i="12"/>
  <c r="F727" i="12"/>
  <c r="D727" i="12"/>
  <c r="L727" i="12"/>
  <c r="I728" i="12"/>
  <c r="G728" i="12"/>
  <c r="E728" i="12"/>
  <c r="F728" i="12"/>
  <c r="D728" i="12"/>
  <c r="L728" i="12"/>
  <c r="I729" i="12"/>
  <c r="G729" i="12"/>
  <c r="E729" i="12"/>
  <c r="F729" i="12"/>
  <c r="D729" i="12"/>
  <c r="L729" i="12"/>
  <c r="I730" i="12"/>
  <c r="G730" i="12"/>
  <c r="E730" i="12"/>
  <c r="F730" i="12"/>
  <c r="D730" i="12"/>
  <c r="L730" i="12"/>
  <c r="I731" i="12"/>
  <c r="G731" i="12"/>
  <c r="E731" i="12"/>
  <c r="F731" i="12"/>
  <c r="D731" i="12"/>
  <c r="L731" i="12"/>
  <c r="I732" i="12"/>
  <c r="G732" i="12"/>
  <c r="E732" i="12"/>
  <c r="F732" i="12"/>
  <c r="D732" i="12"/>
  <c r="L732" i="12"/>
  <c r="I733" i="12"/>
  <c r="G733" i="12"/>
  <c r="E733" i="12"/>
  <c r="F733" i="12"/>
  <c r="D733" i="12"/>
  <c r="L733" i="12"/>
  <c r="I734" i="12"/>
  <c r="G734" i="12"/>
  <c r="E734" i="12"/>
  <c r="F734" i="12"/>
  <c r="D734" i="12"/>
  <c r="L734" i="12"/>
  <c r="I735" i="12"/>
  <c r="G735" i="12"/>
  <c r="E735" i="12"/>
  <c r="F735" i="12"/>
  <c r="D735" i="12"/>
  <c r="L735" i="12"/>
  <c r="I736" i="12"/>
  <c r="G736" i="12"/>
  <c r="E736" i="12"/>
  <c r="F736" i="12"/>
  <c r="D736" i="12"/>
  <c r="L736" i="12"/>
  <c r="I737" i="12"/>
  <c r="G737" i="12"/>
  <c r="E737" i="12"/>
  <c r="F737" i="12"/>
  <c r="D737" i="12"/>
  <c r="L737" i="12"/>
  <c r="I738" i="12"/>
  <c r="G738" i="12"/>
  <c r="E738" i="12"/>
  <c r="F738" i="12"/>
  <c r="D738" i="12"/>
  <c r="L738" i="12"/>
  <c r="I739" i="12"/>
  <c r="G739" i="12"/>
  <c r="E739" i="12"/>
  <c r="F739" i="12"/>
  <c r="D739" i="12"/>
  <c r="L739" i="12"/>
  <c r="I740" i="12"/>
  <c r="G740" i="12"/>
  <c r="E740" i="12"/>
  <c r="F740" i="12"/>
  <c r="D740" i="12"/>
  <c r="L740" i="12"/>
  <c r="I741" i="12"/>
  <c r="G741" i="12"/>
  <c r="E741" i="12"/>
  <c r="F741" i="12"/>
  <c r="L741" i="12"/>
  <c r="H741" i="12"/>
  <c r="D741"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E303" i="12"/>
  <c r="I303"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I742" i="12"/>
  <c r="G742" i="12"/>
  <c r="E742" i="12"/>
  <c r="D742" i="12"/>
  <c r="H742" i="12"/>
  <c r="L742" i="12"/>
  <c r="I743" i="12"/>
  <c r="G743" i="12"/>
  <c r="E743" i="12"/>
  <c r="D743" i="12"/>
  <c r="H743" i="12"/>
  <c r="L743" i="12"/>
  <c r="I744" i="12"/>
  <c r="G744" i="12"/>
  <c r="E744" i="12"/>
  <c r="D744" i="12"/>
  <c r="H744" i="12"/>
  <c r="L744" i="12"/>
  <c r="I745" i="12"/>
  <c r="G745" i="12"/>
  <c r="E745" i="12"/>
  <c r="D745" i="12"/>
  <c r="H745" i="12"/>
  <c r="L745" i="12"/>
  <c r="I746" i="12"/>
  <c r="G746" i="12"/>
  <c r="E746" i="12"/>
  <c r="D746" i="12"/>
  <c r="H746" i="12"/>
  <c r="L746" i="12"/>
  <c r="I747" i="12"/>
  <c r="G747" i="12"/>
  <c r="E747" i="12"/>
  <c r="D747" i="12"/>
  <c r="H747" i="12"/>
  <c r="L747" i="12"/>
  <c r="I748" i="12"/>
  <c r="G748" i="12"/>
  <c r="E748" i="12"/>
  <c r="D748" i="12"/>
  <c r="H748" i="12"/>
  <c r="L748" i="12"/>
  <c r="I749" i="12"/>
  <c r="G749" i="12"/>
  <c r="E749" i="12"/>
  <c r="D749" i="12"/>
  <c r="H749" i="12"/>
  <c r="L749" i="12"/>
  <c r="I750" i="12"/>
  <c r="G750" i="12"/>
  <c r="E750" i="12"/>
  <c r="D750" i="12"/>
  <c r="H750" i="12"/>
  <c r="L750" i="12"/>
  <c r="I751" i="12"/>
  <c r="G751" i="12"/>
  <c r="E751" i="12"/>
  <c r="D751" i="12"/>
  <c r="H751" i="12"/>
  <c r="L751" i="12"/>
  <c r="I752" i="12"/>
  <c r="G752" i="12"/>
  <c r="E752" i="12"/>
  <c r="D752" i="12"/>
  <c r="H752" i="12"/>
  <c r="L752" i="12"/>
  <c r="I753" i="12"/>
  <c r="G753" i="12"/>
  <c r="E753" i="12"/>
  <c r="D753" i="12"/>
  <c r="H753" i="12"/>
  <c r="L753" i="12"/>
  <c r="I754" i="12"/>
  <c r="G754" i="12"/>
  <c r="E754" i="12"/>
  <c r="D754" i="12"/>
  <c r="H754" i="12"/>
  <c r="L754" i="12"/>
  <c r="I755" i="12"/>
  <c r="G755" i="12"/>
  <c r="E755" i="12"/>
  <c r="D755" i="12"/>
  <c r="H755" i="12"/>
  <c r="L755" i="12"/>
  <c r="I756" i="12"/>
  <c r="G756" i="12"/>
  <c r="E756" i="12"/>
  <c r="D756" i="12"/>
  <c r="H756" i="12"/>
  <c r="L756" i="12"/>
  <c r="I757" i="12"/>
  <c r="G757" i="12"/>
  <c r="E757" i="12"/>
  <c r="D757" i="12"/>
  <c r="H757" i="12"/>
  <c r="L757" i="12"/>
  <c r="I758" i="12"/>
  <c r="G758" i="12"/>
  <c r="E758" i="12"/>
  <c r="D758" i="12"/>
  <c r="H758" i="12"/>
  <c r="L758" i="12"/>
  <c r="I759" i="12"/>
  <c r="G759" i="12"/>
  <c r="E759" i="12"/>
  <c r="D759" i="12"/>
  <c r="H759" i="12"/>
  <c r="L759" i="12"/>
  <c r="I760" i="12"/>
  <c r="G760" i="12"/>
  <c r="E760" i="12"/>
  <c r="D760" i="12"/>
  <c r="H760" i="12"/>
  <c r="L760" i="12"/>
  <c r="I761" i="12"/>
  <c r="G761" i="12"/>
  <c r="E761" i="12"/>
  <c r="D761" i="12"/>
  <c r="H761" i="12"/>
  <c r="L761" i="12"/>
  <c r="I762" i="12"/>
  <c r="G762" i="12"/>
  <c r="E762" i="12"/>
  <c r="D762" i="12"/>
  <c r="H762" i="12"/>
  <c r="L762" i="12"/>
  <c r="I763" i="12"/>
  <c r="G763" i="12"/>
  <c r="E763" i="12"/>
  <c r="D763" i="12"/>
  <c r="H763" i="12"/>
  <c r="L763" i="12"/>
  <c r="I764" i="12"/>
  <c r="G764" i="12"/>
  <c r="E764" i="12"/>
  <c r="D764" i="12"/>
  <c r="H764" i="12"/>
  <c r="L764" i="12"/>
  <c r="I765" i="12"/>
  <c r="G765" i="12"/>
  <c r="E765" i="12"/>
  <c r="D765" i="12"/>
  <c r="H765" i="12"/>
  <c r="L765" i="12"/>
  <c r="I766" i="12"/>
  <c r="G766" i="12"/>
  <c r="E766" i="12"/>
  <c r="D766" i="12"/>
  <c r="H766" i="12"/>
  <c r="L766" i="12"/>
  <c r="I767" i="12"/>
  <c r="G767" i="12"/>
  <c r="E767" i="12"/>
  <c r="D767" i="12"/>
  <c r="H767" i="12"/>
  <c r="L767" i="12"/>
  <c r="I768" i="12"/>
  <c r="G768" i="12"/>
  <c r="E768" i="12"/>
  <c r="D768" i="12"/>
  <c r="H768" i="12"/>
  <c r="L768" i="12"/>
  <c r="I769" i="12"/>
  <c r="G769" i="12"/>
  <c r="E769" i="12"/>
  <c r="D769" i="12"/>
  <c r="H769" i="12"/>
  <c r="L769" i="12"/>
  <c r="I770" i="12"/>
  <c r="G770" i="12"/>
  <c r="E770" i="12"/>
  <c r="D770" i="12"/>
  <c r="H770" i="12"/>
  <c r="L770" i="12"/>
  <c r="I771" i="12"/>
  <c r="G771" i="12"/>
  <c r="E771" i="12"/>
  <c r="D771" i="12"/>
  <c r="H771" i="12"/>
  <c r="L771" i="12"/>
  <c r="I772" i="12"/>
  <c r="G772" i="12"/>
  <c r="E772" i="12"/>
  <c r="D772" i="12"/>
  <c r="H772" i="12"/>
  <c r="L772" i="12"/>
  <c r="I773" i="12"/>
  <c r="G773" i="12"/>
  <c r="E773" i="12"/>
  <c r="D773" i="12"/>
  <c r="H773" i="12"/>
  <c r="L773" i="12"/>
  <c r="I774" i="12"/>
  <c r="G774" i="12"/>
  <c r="E774" i="12"/>
  <c r="D774" i="12"/>
  <c r="H774" i="12"/>
  <c r="L774" i="12"/>
  <c r="I775" i="12"/>
  <c r="G775" i="12"/>
  <c r="E775" i="12"/>
  <c r="D775" i="12"/>
  <c r="H775" i="12"/>
  <c r="L775" i="12"/>
  <c r="I776" i="12"/>
  <c r="G776" i="12"/>
  <c r="E776" i="12"/>
  <c r="D776" i="12"/>
  <c r="H776" i="12"/>
  <c r="L776" i="12"/>
  <c r="I777" i="12"/>
  <c r="G777" i="12"/>
  <c r="E777" i="12"/>
  <c r="D777" i="12"/>
  <c r="H777" i="12"/>
  <c r="L777" i="12"/>
  <c r="I778" i="12"/>
  <c r="G778" i="12"/>
  <c r="E778" i="12"/>
  <c r="D778" i="12"/>
  <c r="H778" i="12"/>
  <c r="L778" i="12"/>
  <c r="I779" i="12"/>
  <c r="G779" i="12"/>
  <c r="E779" i="12"/>
  <c r="D779" i="12"/>
  <c r="H779" i="12"/>
  <c r="L779" i="12"/>
  <c r="I780" i="12"/>
  <c r="G780" i="12"/>
  <c r="E780" i="12"/>
  <c r="D780" i="12"/>
  <c r="H780" i="12"/>
  <c r="L780" i="12"/>
  <c r="I781" i="12"/>
  <c r="G781" i="12"/>
  <c r="E781" i="12"/>
  <c r="D781" i="12"/>
  <c r="H781" i="12"/>
  <c r="L781" i="12"/>
  <c r="I782" i="12"/>
  <c r="G782" i="12"/>
  <c r="E782" i="12"/>
  <c r="D782" i="12"/>
  <c r="H782" i="12"/>
  <c r="L782" i="12"/>
  <c r="I783" i="12"/>
  <c r="G783" i="12"/>
  <c r="E783" i="12"/>
  <c r="D783" i="12"/>
  <c r="H783" i="12"/>
  <c r="L783" i="12"/>
  <c r="I784" i="12"/>
  <c r="G784" i="12"/>
  <c r="E784" i="12"/>
  <c r="D784" i="12"/>
  <c r="H784" i="12"/>
  <c r="L784" i="12"/>
  <c r="I785" i="12"/>
  <c r="G785" i="12"/>
  <c r="E785" i="12"/>
  <c r="D785" i="12"/>
  <c r="H785" i="12"/>
  <c r="L785" i="12"/>
  <c r="I786" i="12"/>
  <c r="G786" i="12"/>
  <c r="E786" i="12"/>
  <c r="D786" i="12"/>
  <c r="H786" i="12"/>
  <c r="L786" i="12"/>
  <c r="I787" i="12"/>
  <c r="G787" i="12"/>
  <c r="E787" i="12"/>
  <c r="D787" i="12"/>
  <c r="H787" i="12"/>
  <c r="L787" i="12"/>
  <c r="I788" i="12"/>
  <c r="G788" i="12"/>
  <c r="E788" i="12"/>
  <c r="D788" i="12"/>
  <c r="H788" i="12"/>
  <c r="L788" i="12"/>
  <c r="I789" i="12"/>
  <c r="G789" i="12"/>
  <c r="E789" i="12"/>
  <c r="D789" i="12"/>
  <c r="H789" i="12"/>
  <c r="L789" i="12"/>
  <c r="I790" i="12"/>
  <c r="G790" i="12"/>
  <c r="E790" i="12"/>
  <c r="D790" i="12"/>
  <c r="H790" i="12"/>
  <c r="L790" i="12"/>
  <c r="I791" i="12"/>
  <c r="G791" i="12"/>
  <c r="E791" i="12"/>
  <c r="D791" i="12"/>
  <c r="H791" i="12"/>
  <c r="L791" i="12"/>
  <c r="I792" i="12"/>
  <c r="G792" i="12"/>
  <c r="E792" i="12"/>
  <c r="D792" i="12"/>
  <c r="H792" i="12"/>
  <c r="L792" i="12"/>
  <c r="I793" i="12"/>
  <c r="G793" i="12"/>
  <c r="E793" i="12"/>
  <c r="D793" i="12"/>
  <c r="H793" i="12"/>
  <c r="L793" i="12"/>
  <c r="I794" i="12"/>
  <c r="G794" i="12"/>
  <c r="E794" i="12"/>
  <c r="D794" i="12"/>
  <c r="H794" i="12"/>
  <c r="L794" i="12"/>
  <c r="I795" i="12"/>
  <c r="G795" i="12"/>
  <c r="E795" i="12"/>
  <c r="D795" i="12"/>
  <c r="H795" i="12"/>
  <c r="L795" i="12"/>
  <c r="I796" i="12"/>
  <c r="G796" i="12"/>
  <c r="E796" i="12"/>
  <c r="D796" i="12"/>
  <c r="H796" i="12"/>
  <c r="L796" i="12"/>
  <c r="I797" i="12"/>
  <c r="G797" i="12"/>
  <c r="E797" i="12"/>
  <c r="D797" i="12"/>
  <c r="H797" i="12"/>
  <c r="L797" i="12"/>
  <c r="I798" i="12"/>
  <c r="G798" i="12"/>
  <c r="E798" i="12"/>
  <c r="D798" i="12"/>
  <c r="H798" i="12"/>
  <c r="L798" i="12"/>
  <c r="I799" i="12"/>
  <c r="G799" i="12"/>
  <c r="E799" i="12"/>
  <c r="D799" i="12"/>
  <c r="H799" i="12"/>
  <c r="L799" i="12"/>
  <c r="I800" i="12"/>
  <c r="G800" i="12"/>
  <c r="E800" i="12"/>
  <c r="D800" i="12"/>
  <c r="H800" i="12"/>
  <c r="L800" i="12"/>
  <c r="I801" i="12"/>
  <c r="G801" i="12"/>
  <c r="E801" i="12"/>
  <c r="D801" i="12"/>
  <c r="H801" i="12"/>
  <c r="L801" i="12"/>
  <c r="I802" i="12"/>
  <c r="G802" i="12"/>
  <c r="E802" i="12"/>
  <c r="D802" i="12"/>
  <c r="H802" i="12"/>
  <c r="L802" i="12"/>
  <c r="I803" i="12"/>
  <c r="G803" i="12"/>
  <c r="E803" i="12"/>
  <c r="D803" i="12"/>
  <c r="H803" i="12"/>
  <c r="L803" i="12"/>
  <c r="I804" i="12"/>
  <c r="G804" i="12"/>
  <c r="E804" i="12"/>
  <c r="D804" i="12"/>
  <c r="H804" i="12"/>
  <c r="L804" i="12"/>
  <c r="I805" i="12"/>
  <c r="G805" i="12"/>
  <c r="E805" i="12"/>
  <c r="D805" i="12"/>
  <c r="H805" i="12"/>
  <c r="L805" i="12"/>
  <c r="I806" i="12"/>
  <c r="G806" i="12"/>
  <c r="E806" i="12"/>
  <c r="D806" i="12"/>
  <c r="H806" i="12"/>
  <c r="L806" i="12"/>
  <c r="I807" i="12"/>
  <c r="G807" i="12"/>
  <c r="E807" i="12"/>
  <c r="D807" i="12"/>
  <c r="H807" i="12"/>
  <c r="L807" i="12"/>
  <c r="I808" i="12"/>
  <c r="G808" i="12"/>
  <c r="E808" i="12"/>
  <c r="D808" i="12"/>
  <c r="H808" i="12"/>
  <c r="L808" i="12"/>
  <c r="I809" i="12"/>
  <c r="G809" i="12"/>
  <c r="E809" i="12"/>
  <c r="D809" i="12"/>
  <c r="H809" i="12"/>
  <c r="L809" i="12"/>
  <c r="I810" i="12"/>
  <c r="G810" i="12"/>
  <c r="E810" i="12"/>
  <c r="D810" i="12"/>
  <c r="H810" i="12"/>
  <c r="L810" i="12"/>
  <c r="I811" i="12"/>
  <c r="G811" i="12"/>
  <c r="E811" i="12"/>
  <c r="D811" i="12"/>
  <c r="H811" i="12"/>
  <c r="L811" i="12"/>
  <c r="I812" i="12"/>
  <c r="G812" i="12"/>
  <c r="E812" i="12"/>
  <c r="D812" i="12"/>
  <c r="H812" i="12"/>
  <c r="L812" i="12"/>
  <c r="I813" i="12"/>
  <c r="G813" i="12"/>
  <c r="E813" i="12"/>
  <c r="D813" i="12"/>
  <c r="H813" i="12"/>
  <c r="L813" i="12"/>
  <c r="I814" i="12"/>
  <c r="G814" i="12"/>
  <c r="E814" i="12"/>
  <c r="D814" i="12"/>
  <c r="H814" i="12"/>
  <c r="L814" i="12"/>
  <c r="I815" i="12"/>
  <c r="G815" i="12"/>
  <c r="E815" i="12"/>
  <c r="D815" i="12"/>
  <c r="H815" i="12"/>
  <c r="L815" i="12"/>
  <c r="I816" i="12"/>
  <c r="G816" i="12"/>
  <c r="E816" i="12"/>
  <c r="D816" i="12"/>
  <c r="H816" i="12"/>
  <c r="L816" i="12"/>
  <c r="I817" i="12"/>
  <c r="G817" i="12"/>
  <c r="E817" i="12"/>
  <c r="D817" i="12"/>
  <c r="H817" i="12"/>
  <c r="L817" i="12"/>
  <c r="I818" i="12"/>
  <c r="G818" i="12"/>
  <c r="E818" i="12"/>
  <c r="D818" i="12"/>
  <c r="H818" i="12"/>
  <c r="L818" i="12"/>
  <c r="I819" i="12"/>
  <c r="G819" i="12"/>
  <c r="E819" i="12"/>
  <c r="D819" i="12"/>
  <c r="H819" i="12"/>
  <c r="L819" i="12"/>
  <c r="I820" i="12"/>
  <c r="G820" i="12"/>
  <c r="E820" i="12"/>
  <c r="D820" i="12"/>
  <c r="H820" i="12"/>
  <c r="L820" i="12"/>
  <c r="I821" i="12"/>
  <c r="G821" i="12"/>
  <c r="E821" i="12"/>
  <c r="D821" i="12"/>
  <c r="H821" i="12"/>
  <c r="L821" i="12"/>
  <c r="I822" i="12"/>
  <c r="G822" i="12"/>
  <c r="E822" i="12"/>
  <c r="D822" i="12"/>
  <c r="H822" i="12"/>
  <c r="L822" i="12"/>
  <c r="I823" i="12"/>
  <c r="G823" i="12"/>
  <c r="E823" i="12"/>
  <c r="D823" i="12"/>
  <c r="H823" i="12"/>
  <c r="L823" i="12"/>
  <c r="I824" i="12"/>
  <c r="G824" i="12"/>
  <c r="E824" i="12"/>
  <c r="D824" i="12"/>
  <c r="H824" i="12"/>
  <c r="L824" i="12"/>
  <c r="I825" i="12"/>
  <c r="G825" i="12"/>
  <c r="E825" i="12"/>
  <c r="D825" i="12"/>
  <c r="H825" i="12"/>
  <c r="L825" i="12"/>
  <c r="I826" i="12"/>
  <c r="G826" i="12"/>
  <c r="E826" i="12"/>
  <c r="D826" i="12"/>
  <c r="H826" i="12"/>
  <c r="L826" i="12"/>
  <c r="I827" i="12"/>
  <c r="G827" i="12"/>
  <c r="E827" i="12"/>
  <c r="D827" i="12"/>
  <c r="H827" i="12"/>
  <c r="L827" i="12"/>
  <c r="I828" i="12"/>
  <c r="G828" i="12"/>
  <c r="E828" i="12"/>
  <c r="D828" i="12"/>
  <c r="H828" i="12"/>
  <c r="L828" i="12"/>
  <c r="I829" i="12"/>
  <c r="G829" i="12"/>
  <c r="E829" i="12"/>
  <c r="D829" i="12"/>
  <c r="H829" i="12"/>
  <c r="L829" i="12"/>
  <c r="I830" i="12"/>
  <c r="G830" i="12"/>
  <c r="E830" i="12"/>
  <c r="D830" i="12"/>
  <c r="H830" i="12"/>
  <c r="L830" i="12"/>
  <c r="I831" i="12"/>
  <c r="G831" i="12"/>
  <c r="E831" i="12"/>
  <c r="D831" i="12"/>
  <c r="H831" i="12"/>
  <c r="L831" i="12"/>
  <c r="I832" i="12"/>
  <c r="G832" i="12"/>
  <c r="E832" i="12"/>
  <c r="D832" i="12"/>
  <c r="H832" i="12"/>
  <c r="L832" i="12"/>
  <c r="I833" i="12"/>
  <c r="G833" i="12"/>
  <c r="E833" i="12"/>
  <c r="D833" i="12"/>
  <c r="H833" i="12"/>
  <c r="L833" i="12"/>
  <c r="I834" i="12"/>
  <c r="G834" i="12"/>
  <c r="E834" i="12"/>
  <c r="D834" i="12"/>
  <c r="H834" i="12"/>
  <c r="L834" i="12"/>
  <c r="I835" i="12"/>
  <c r="G835" i="12"/>
  <c r="E835" i="12"/>
  <c r="D835" i="12"/>
  <c r="H835" i="12"/>
  <c r="L835" i="12"/>
  <c r="I836" i="12"/>
  <c r="G836" i="12"/>
  <c r="E836" i="12"/>
  <c r="D836" i="12"/>
  <c r="H836" i="12"/>
  <c r="L836" i="12"/>
  <c r="I837" i="12"/>
  <c r="G837" i="12"/>
  <c r="E837" i="12"/>
  <c r="D837" i="12"/>
  <c r="H837" i="12"/>
  <c r="L837" i="12"/>
  <c r="I838" i="12"/>
  <c r="G838" i="12"/>
  <c r="E838" i="12"/>
  <c r="D838" i="12"/>
  <c r="H838" i="12"/>
  <c r="L838" i="12"/>
  <c r="I839" i="12"/>
  <c r="G839" i="12"/>
  <c r="E839" i="12"/>
  <c r="D839" i="12"/>
  <c r="H839" i="12"/>
  <c r="L839" i="12"/>
  <c r="I840" i="12"/>
  <c r="G840" i="12"/>
  <c r="E840" i="12"/>
  <c r="D840" i="12"/>
  <c r="H840" i="12"/>
  <c r="L840" i="12"/>
  <c r="I841" i="12"/>
  <c r="G841" i="12"/>
  <c r="E841" i="12"/>
  <c r="D841" i="12"/>
  <c r="H841" i="12"/>
  <c r="L841" i="12"/>
  <c r="I842" i="12"/>
  <c r="G842" i="12"/>
  <c r="E842" i="12"/>
  <c r="D842" i="12"/>
  <c r="H842" i="12"/>
  <c r="L842" i="12"/>
  <c r="I843" i="12"/>
  <c r="G843" i="12"/>
  <c r="E843" i="12"/>
  <c r="D843" i="12"/>
  <c r="H843" i="12"/>
  <c r="L843" i="12"/>
  <c r="I844" i="12"/>
  <c r="G844" i="12"/>
  <c r="E844" i="12"/>
  <c r="D844" i="12"/>
  <c r="H844" i="12"/>
  <c r="L844" i="12"/>
  <c r="I845" i="12"/>
  <c r="G845" i="12"/>
  <c r="E845" i="12"/>
  <c r="D845" i="12"/>
  <c r="H845" i="12"/>
  <c r="L845" i="12"/>
  <c r="I846" i="12"/>
  <c r="G846" i="12"/>
  <c r="E846" i="12"/>
  <c r="D846" i="12"/>
  <c r="H846" i="12"/>
  <c r="L846" i="12"/>
  <c r="I847" i="12"/>
  <c r="G847" i="12"/>
  <c r="E847" i="12"/>
  <c r="D847" i="12"/>
  <c r="H847" i="12"/>
  <c r="L847" i="12"/>
  <c r="I848" i="12"/>
  <c r="G848" i="12"/>
  <c r="E848" i="12"/>
  <c r="D848" i="12"/>
  <c r="H848" i="12"/>
  <c r="L848" i="12"/>
  <c r="I849" i="12"/>
  <c r="G849" i="12"/>
  <c r="E849" i="12"/>
  <c r="D849" i="12"/>
  <c r="H849" i="12"/>
  <c r="L849" i="12"/>
  <c r="I850" i="12"/>
  <c r="G850" i="12"/>
  <c r="E850" i="12"/>
  <c r="D850" i="12"/>
  <c r="H850" i="12"/>
  <c r="L850" i="12"/>
  <c r="I851" i="12"/>
  <c r="G851" i="12"/>
  <c r="E851" i="12"/>
  <c r="D851" i="12"/>
  <c r="H851" i="12"/>
  <c r="L851" i="12"/>
  <c r="I852" i="12"/>
  <c r="G852" i="12"/>
  <c r="E852" i="12"/>
  <c r="D852" i="12"/>
  <c r="H852" i="12"/>
  <c r="L852" i="12"/>
  <c r="I853" i="12"/>
  <c r="G853" i="12"/>
  <c r="E853" i="12"/>
  <c r="D853" i="12"/>
  <c r="H853" i="12"/>
  <c r="L853" i="12"/>
  <c r="I854" i="12"/>
  <c r="G854" i="12"/>
  <c r="E854" i="12"/>
  <c r="D854" i="12"/>
  <c r="H854" i="12"/>
  <c r="L854" i="12"/>
  <c r="I855" i="12"/>
  <c r="G855" i="12"/>
  <c r="E855" i="12"/>
  <c r="D855" i="12"/>
  <c r="H855" i="12"/>
  <c r="L855" i="12"/>
  <c r="I856" i="12"/>
  <c r="G856" i="12"/>
  <c r="E856" i="12"/>
  <c r="D856" i="12"/>
  <c r="H856" i="12"/>
  <c r="L856" i="12"/>
  <c r="I857" i="12"/>
  <c r="G857" i="12"/>
  <c r="E857" i="12"/>
  <c r="D857" i="12"/>
  <c r="H857" i="12"/>
  <c r="L857" i="12"/>
  <c r="I858" i="12"/>
  <c r="G858" i="12"/>
  <c r="E858" i="12"/>
  <c r="D858" i="12"/>
  <c r="H858" i="12"/>
  <c r="L858" i="12"/>
  <c r="I859" i="12"/>
  <c r="G859" i="12"/>
  <c r="E859" i="12"/>
  <c r="D859" i="12"/>
  <c r="H859" i="12"/>
  <c r="L859" i="12"/>
  <c r="I860" i="12"/>
  <c r="G860" i="12"/>
  <c r="E860" i="12"/>
  <c r="D860" i="12"/>
  <c r="H860" i="12"/>
  <c r="L860" i="12"/>
  <c r="I861" i="12"/>
  <c r="G861" i="12"/>
  <c r="E861" i="12"/>
  <c r="D861" i="12"/>
  <c r="H861" i="12"/>
  <c r="L861" i="12"/>
  <c r="I862" i="12"/>
  <c r="G862" i="12"/>
  <c r="E862" i="12"/>
  <c r="D862" i="12"/>
  <c r="H862" i="12"/>
  <c r="L862" i="12"/>
  <c r="I863" i="12"/>
  <c r="G863" i="12"/>
  <c r="E863" i="12"/>
  <c r="D863" i="12"/>
  <c r="H863" i="12"/>
  <c r="L863" i="12"/>
  <c r="I864" i="12"/>
  <c r="G864" i="12"/>
  <c r="E864" i="12"/>
  <c r="D864" i="12"/>
  <c r="H864" i="12"/>
  <c r="L864" i="12"/>
  <c r="I865" i="12"/>
  <c r="G865" i="12"/>
  <c r="E865" i="12"/>
  <c r="D865" i="12"/>
  <c r="H865" i="12"/>
  <c r="L865" i="12"/>
  <c r="I866" i="12"/>
  <c r="G866" i="12"/>
  <c r="E866" i="12"/>
  <c r="D866" i="12"/>
  <c r="H866" i="12"/>
  <c r="L866" i="12"/>
  <c r="I867" i="12"/>
  <c r="G867" i="12"/>
  <c r="E867" i="12"/>
  <c r="D867" i="12"/>
  <c r="H867" i="12"/>
  <c r="L867" i="12"/>
  <c r="I868" i="12"/>
  <c r="G868" i="12"/>
  <c r="E868" i="12"/>
  <c r="D868" i="12"/>
  <c r="H868" i="12"/>
  <c r="L868" i="12"/>
  <c r="I869" i="12"/>
  <c r="G869" i="12"/>
  <c r="E869" i="12"/>
  <c r="D869" i="12"/>
  <c r="H869" i="12"/>
  <c r="L869" i="12"/>
  <c r="I870" i="12"/>
  <c r="G870" i="12"/>
  <c r="E870" i="12"/>
  <c r="D870" i="12"/>
  <c r="H870" i="12"/>
  <c r="L870" i="12"/>
  <c r="I871" i="12"/>
  <c r="G871" i="12"/>
  <c r="E871" i="12"/>
  <c r="D871" i="12"/>
  <c r="H871" i="12"/>
  <c r="L871" i="12"/>
  <c r="I872" i="12"/>
  <c r="G872" i="12"/>
  <c r="E872" i="12"/>
  <c r="D872" i="12"/>
  <c r="H872" i="12"/>
  <c r="L872" i="12"/>
  <c r="I873" i="12"/>
  <c r="G873" i="12"/>
  <c r="E873" i="12"/>
  <c r="D873" i="12"/>
  <c r="H873" i="12"/>
  <c r="L873" i="12"/>
  <c r="I874" i="12"/>
  <c r="G874" i="12"/>
  <c r="E874" i="12"/>
  <c r="D874" i="12"/>
  <c r="H874" i="12"/>
  <c r="L874" i="12"/>
  <c r="I875" i="12"/>
  <c r="G875" i="12"/>
  <c r="E875" i="12"/>
  <c r="D875" i="12"/>
  <c r="H875" i="12"/>
  <c r="L875" i="12"/>
  <c r="I876" i="12"/>
  <c r="G876" i="12"/>
  <c r="E876" i="12"/>
  <c r="D876" i="12"/>
  <c r="H876" i="12"/>
  <c r="L876" i="12"/>
  <c r="I877" i="12"/>
  <c r="G877" i="12"/>
  <c r="E877" i="12"/>
  <c r="D877" i="12"/>
  <c r="H877" i="12"/>
  <c r="L877" i="12"/>
  <c r="I878" i="12"/>
  <c r="G878" i="12"/>
  <c r="E878" i="12"/>
  <c r="D878" i="12"/>
  <c r="H878" i="12"/>
  <c r="L878" i="12"/>
  <c r="I879" i="12"/>
  <c r="G879" i="12"/>
  <c r="E879" i="12"/>
  <c r="D879" i="12"/>
  <c r="H879" i="12"/>
  <c r="L879" i="12"/>
  <c r="I880" i="12"/>
  <c r="G880" i="12"/>
  <c r="E880" i="12"/>
  <c r="D880" i="12"/>
  <c r="H880" i="12"/>
  <c r="L880" i="12"/>
  <c r="I881" i="12"/>
  <c r="G881" i="12"/>
  <c r="E881" i="12"/>
  <c r="D881" i="12"/>
  <c r="H881" i="12"/>
  <c r="L881" i="12"/>
  <c r="I882" i="12"/>
  <c r="G882" i="12"/>
  <c r="E882" i="12"/>
  <c r="D882" i="12"/>
  <c r="H882" i="12"/>
  <c r="L882" i="12"/>
  <c r="I883" i="12"/>
  <c r="G883" i="12"/>
  <c r="E883" i="12"/>
  <c r="D883" i="12"/>
  <c r="H883" i="12"/>
  <c r="L883" i="12"/>
  <c r="I884" i="12"/>
  <c r="G884" i="12"/>
  <c r="E884" i="12"/>
  <c r="D884" i="12"/>
  <c r="H884" i="12"/>
  <c r="L884" i="12"/>
  <c r="I885" i="12"/>
  <c r="G885" i="12"/>
  <c r="E885" i="12"/>
  <c r="D885" i="12"/>
  <c r="H885" i="12"/>
  <c r="L885" i="12"/>
  <c r="I886" i="12"/>
  <c r="G886" i="12"/>
  <c r="E886" i="12"/>
  <c r="D886" i="12"/>
  <c r="H886" i="12"/>
  <c r="L886" i="12"/>
  <c r="I887" i="12"/>
  <c r="G887" i="12"/>
  <c r="E887" i="12"/>
  <c r="D887" i="12"/>
  <c r="H887" i="12"/>
  <c r="L887" i="12"/>
  <c r="I888" i="12"/>
  <c r="G888" i="12"/>
  <c r="E888" i="12"/>
  <c r="D888" i="12"/>
  <c r="H888" i="12"/>
  <c r="L888" i="12"/>
  <c r="I889" i="12"/>
  <c r="G889" i="12"/>
  <c r="E889" i="12"/>
  <c r="D889" i="12"/>
  <c r="H889" i="12"/>
  <c r="L889" i="12"/>
  <c r="I890" i="12"/>
  <c r="G890" i="12"/>
  <c r="E890" i="12"/>
  <c r="D890" i="12"/>
  <c r="H890" i="12"/>
  <c r="L890" i="12"/>
  <c r="I891" i="12"/>
  <c r="G891" i="12"/>
  <c r="E891" i="12"/>
  <c r="D891" i="12"/>
  <c r="H891" i="12"/>
  <c r="L891" i="12"/>
  <c r="I892" i="12"/>
  <c r="G892" i="12"/>
  <c r="E892" i="12"/>
  <c r="D892" i="12"/>
  <c r="H892" i="12"/>
  <c r="L892" i="12"/>
  <c r="I893" i="12"/>
  <c r="G893" i="12"/>
  <c r="E893" i="12"/>
  <c r="D893" i="12"/>
  <c r="H893" i="12"/>
  <c r="L893" i="12"/>
  <c r="I894" i="12"/>
  <c r="G894" i="12"/>
  <c r="E894" i="12"/>
  <c r="D894" i="12"/>
  <c r="H894" i="12"/>
  <c r="L894" i="12"/>
  <c r="I895" i="12"/>
  <c r="G895" i="12"/>
  <c r="E895" i="12"/>
  <c r="D895" i="12"/>
  <c r="H895" i="12"/>
  <c r="L895" i="12"/>
  <c r="I896" i="12"/>
  <c r="G896" i="12"/>
  <c r="E896" i="12"/>
  <c r="D896" i="12"/>
  <c r="H896" i="12"/>
  <c r="L896" i="12"/>
  <c r="I897" i="12"/>
  <c r="G897" i="12"/>
  <c r="E897" i="12"/>
  <c r="D897" i="12"/>
  <c r="H897" i="12"/>
  <c r="L897" i="12"/>
  <c r="I898" i="12"/>
  <c r="G898" i="12"/>
  <c r="E898" i="12"/>
  <c r="D898" i="12"/>
  <c r="H898" i="12"/>
  <c r="L898" i="12"/>
  <c r="I899" i="12"/>
  <c r="G899" i="12"/>
  <c r="E899" i="12"/>
  <c r="D899" i="12"/>
  <c r="H899" i="12"/>
  <c r="L899" i="12"/>
  <c r="I900" i="12"/>
  <c r="G900" i="12"/>
  <c r="E900" i="12"/>
  <c r="D900" i="12"/>
  <c r="H900" i="12"/>
  <c r="L900" i="12"/>
  <c r="I901" i="12"/>
  <c r="G901" i="12"/>
  <c r="E901" i="12"/>
  <c r="D901" i="12"/>
  <c r="H901" i="12"/>
  <c r="L901" i="12"/>
  <c r="I902" i="12"/>
  <c r="G902" i="12"/>
  <c r="E902" i="12"/>
  <c r="D902" i="12"/>
  <c r="H902" i="12"/>
  <c r="L902" i="12"/>
  <c r="I903" i="12"/>
  <c r="G903" i="12"/>
  <c r="E903" i="12"/>
  <c r="D903" i="12"/>
  <c r="H903" i="12"/>
  <c r="L903" i="12"/>
  <c r="I904" i="12"/>
  <c r="G904" i="12"/>
  <c r="E904" i="12"/>
  <c r="D904" i="12"/>
  <c r="H904" i="12"/>
  <c r="L904" i="12"/>
  <c r="I905" i="12"/>
  <c r="G905" i="12"/>
  <c r="E905" i="12"/>
  <c r="D905" i="12"/>
  <c r="H905" i="12"/>
  <c r="L905" i="12"/>
  <c r="I906" i="12"/>
  <c r="G906" i="12"/>
  <c r="E906" i="12"/>
  <c r="D906" i="12"/>
  <c r="H906" i="12"/>
  <c r="L906" i="12"/>
  <c r="I907" i="12"/>
  <c r="G907" i="12"/>
  <c r="E907" i="12"/>
  <c r="D907" i="12"/>
  <c r="H907" i="12"/>
  <c r="L907" i="12"/>
  <c r="I908" i="12"/>
  <c r="G908" i="12"/>
  <c r="E908" i="12"/>
  <c r="D908" i="12"/>
  <c r="H908" i="12"/>
  <c r="L908" i="12"/>
  <c r="I909" i="12"/>
  <c r="G909" i="12"/>
  <c r="E909" i="12"/>
  <c r="D909" i="12"/>
  <c r="H909" i="12"/>
  <c r="L909" i="12"/>
  <c r="I910" i="12"/>
  <c r="G910" i="12"/>
  <c r="E910" i="12"/>
  <c r="D910" i="12"/>
  <c r="H910" i="12"/>
  <c r="L910" i="12"/>
  <c r="I911" i="12"/>
  <c r="G911" i="12"/>
  <c r="E911" i="12"/>
  <c r="D911" i="12"/>
  <c r="H911" i="12"/>
  <c r="L911" i="12"/>
  <c r="I912" i="12"/>
  <c r="G912" i="12"/>
  <c r="E912" i="12"/>
  <c r="D912" i="12"/>
  <c r="H912" i="12"/>
  <c r="L912" i="12"/>
  <c r="I913" i="12"/>
  <c r="G913" i="12"/>
  <c r="E913" i="12"/>
  <c r="D913" i="12"/>
  <c r="H913" i="12"/>
  <c r="L913" i="12"/>
  <c r="I914" i="12"/>
  <c r="G914" i="12"/>
  <c r="E914" i="12"/>
  <c r="D914" i="12"/>
  <c r="H914" i="12"/>
  <c r="L914" i="12"/>
  <c r="I915" i="12"/>
  <c r="G915" i="12"/>
  <c r="E915" i="12"/>
  <c r="D915" i="12"/>
  <c r="H915" i="12"/>
  <c r="L915" i="12"/>
  <c r="I916" i="12"/>
  <c r="G916" i="12"/>
  <c r="E916" i="12"/>
  <c r="D916" i="12"/>
  <c r="H916" i="12"/>
  <c r="L916" i="12"/>
  <c r="I917" i="12"/>
  <c r="G917" i="12"/>
  <c r="E917" i="12"/>
  <c r="D917" i="12"/>
  <c r="H917" i="12"/>
  <c r="L917" i="12"/>
  <c r="I918" i="12"/>
  <c r="G918" i="12"/>
  <c r="E918" i="12"/>
  <c r="D918" i="12"/>
  <c r="H918" i="12"/>
  <c r="L918" i="12"/>
  <c r="I919" i="12"/>
  <c r="G919" i="12"/>
  <c r="E919" i="12"/>
  <c r="D919" i="12"/>
  <c r="H919" i="12"/>
  <c r="L919" i="12"/>
  <c r="I920" i="12"/>
  <c r="G920" i="12"/>
  <c r="E920" i="12"/>
  <c r="D920" i="12"/>
  <c r="H920" i="12"/>
  <c r="L920" i="12"/>
  <c r="I921" i="12"/>
  <c r="G921" i="12"/>
  <c r="E921" i="12"/>
  <c r="D921" i="12"/>
  <c r="H921" i="12"/>
  <c r="L921" i="12"/>
  <c r="I922" i="12"/>
  <c r="G922" i="12"/>
  <c r="E922" i="12"/>
  <c r="D922" i="12"/>
  <c r="H922" i="12"/>
  <c r="L922" i="12"/>
  <c r="I923" i="12"/>
  <c r="G923" i="12"/>
  <c r="E923" i="12"/>
  <c r="D923" i="12"/>
  <c r="H923" i="12"/>
  <c r="L923" i="12"/>
  <c r="I924" i="12"/>
  <c r="G924" i="12"/>
  <c r="E924" i="12"/>
  <c r="D924" i="12"/>
  <c r="H924" i="12"/>
  <c r="L924" i="12"/>
  <c r="I925" i="12"/>
  <c r="G925" i="12"/>
  <c r="E925" i="12"/>
  <c r="D925" i="12"/>
  <c r="H925" i="12"/>
  <c r="L925" i="12"/>
  <c r="I926" i="12"/>
  <c r="G926" i="12"/>
  <c r="E926" i="12"/>
  <c r="D926" i="12"/>
  <c r="H926" i="12"/>
  <c r="L926" i="12"/>
  <c r="I927" i="12"/>
  <c r="G927" i="12"/>
  <c r="E927" i="12"/>
  <c r="D927" i="12"/>
  <c r="H927" i="12"/>
  <c r="L927" i="12"/>
  <c r="I928" i="12"/>
  <c r="G928" i="12"/>
  <c r="E928" i="12"/>
  <c r="D928" i="12"/>
  <c r="H928" i="12"/>
  <c r="L928" i="12"/>
  <c r="I929" i="12"/>
  <c r="G929" i="12"/>
  <c r="E929" i="12"/>
  <c r="D929" i="12"/>
  <c r="H929" i="12"/>
  <c r="L929" i="12"/>
  <c r="I930" i="12"/>
  <c r="G930" i="12"/>
  <c r="E930" i="12"/>
  <c r="D930" i="12"/>
  <c r="H930" i="12"/>
  <c r="L930" i="12"/>
  <c r="I931" i="12"/>
  <c r="G931" i="12"/>
  <c r="E931" i="12"/>
  <c r="D931" i="12"/>
  <c r="H931" i="12"/>
  <c r="L931" i="12"/>
  <c r="I932" i="12"/>
  <c r="G932" i="12"/>
  <c r="E932" i="12"/>
  <c r="D932" i="12"/>
  <c r="H932" i="12"/>
  <c r="L932" i="12"/>
  <c r="I933" i="12"/>
  <c r="G933" i="12"/>
  <c r="E933" i="12"/>
  <c r="D933" i="12"/>
  <c r="H933" i="12"/>
  <c r="L933" i="12"/>
  <c r="I934" i="12"/>
  <c r="G934" i="12"/>
  <c r="E934" i="12"/>
  <c r="D934" i="12"/>
  <c r="H934" i="12"/>
  <c r="L934" i="12"/>
  <c r="I935" i="12"/>
  <c r="G935" i="12"/>
  <c r="E935" i="12"/>
  <c r="D935" i="12"/>
  <c r="H935" i="12"/>
  <c r="L935" i="12"/>
  <c r="I936" i="12"/>
  <c r="G936" i="12"/>
  <c r="E936" i="12"/>
  <c r="D936" i="12"/>
  <c r="H936" i="12"/>
  <c r="L936" i="12"/>
  <c r="I937" i="12"/>
  <c r="G937" i="12"/>
  <c r="E937" i="12"/>
  <c r="D937" i="12"/>
  <c r="H937" i="12"/>
  <c r="L937" i="12"/>
  <c r="I938" i="12"/>
  <c r="G938" i="12"/>
  <c r="E938" i="12"/>
  <c r="D938" i="12"/>
  <c r="H938" i="12"/>
  <c r="L938" i="12"/>
  <c r="I939" i="12"/>
  <c r="G939" i="12"/>
  <c r="E939" i="12"/>
  <c r="D939" i="12"/>
  <c r="H939" i="12"/>
  <c r="L939" i="12"/>
  <c r="I940" i="12"/>
  <c r="G940" i="12"/>
  <c r="E940" i="12"/>
  <c r="D940" i="12"/>
  <c r="H940" i="12"/>
  <c r="L940" i="12"/>
  <c r="I941" i="12"/>
  <c r="G941" i="12"/>
  <c r="E941" i="12"/>
  <c r="D941" i="12"/>
  <c r="H941" i="12"/>
  <c r="L941" i="12"/>
  <c r="L942" i="12"/>
  <c r="I942" i="12"/>
  <c r="G942" i="12"/>
  <c r="E942" i="12"/>
  <c r="D942" i="12"/>
  <c r="H942" i="12"/>
  <c r="D3" i="12"/>
  <c r="F3" i="12"/>
  <c r="H3" i="12"/>
  <c r="D5" i="12"/>
  <c r="F5" i="12"/>
  <c r="H5" i="12"/>
  <c r="D7" i="12"/>
  <c r="F7" i="12"/>
  <c r="H7" i="12"/>
  <c r="D143" i="12"/>
  <c r="F143" i="12"/>
  <c r="H143" i="12"/>
  <c r="D144" i="12"/>
  <c r="F144" i="12"/>
  <c r="H144" i="12"/>
  <c r="D145" i="12"/>
  <c r="F145" i="12"/>
  <c r="H145" i="12"/>
  <c r="D146" i="12"/>
  <c r="F146" i="12"/>
  <c r="H146" i="12"/>
  <c r="D147" i="12"/>
  <c r="F147" i="12"/>
  <c r="H147" i="12"/>
  <c r="D148" i="12"/>
  <c r="F148" i="12"/>
  <c r="H148" i="12"/>
  <c r="D149" i="12"/>
  <c r="F149" i="12"/>
  <c r="H149" i="12"/>
  <c r="D150" i="12"/>
  <c r="F150" i="12"/>
  <c r="H150" i="12"/>
  <c r="D151" i="12"/>
  <c r="F151" i="12"/>
  <c r="H151" i="12"/>
  <c r="D152" i="12"/>
  <c r="F152" i="12"/>
  <c r="H152" i="12"/>
  <c r="D153" i="12"/>
  <c r="F153" i="12"/>
  <c r="H153" i="12"/>
  <c r="D154" i="12"/>
  <c r="F154" i="12"/>
  <c r="H154" i="12"/>
  <c r="D155" i="12"/>
  <c r="F155" i="12"/>
  <c r="H155" i="12"/>
  <c r="D156" i="12"/>
  <c r="F156" i="12"/>
  <c r="H156" i="12"/>
  <c r="D157" i="12"/>
  <c r="F157" i="12"/>
  <c r="H157" i="12"/>
  <c r="D158" i="12"/>
  <c r="F158" i="12"/>
  <c r="H158" i="12"/>
  <c r="D159" i="12"/>
  <c r="F159" i="12"/>
  <c r="H159" i="12"/>
  <c r="D160" i="12"/>
  <c r="F160" i="12"/>
  <c r="H160" i="12"/>
  <c r="D161" i="12"/>
  <c r="F161" i="12"/>
  <c r="H161" i="12"/>
  <c r="D162" i="12"/>
  <c r="F162" i="12"/>
  <c r="H162" i="12"/>
  <c r="D163" i="12"/>
  <c r="F163" i="12"/>
  <c r="H163" i="12"/>
  <c r="D164" i="12"/>
  <c r="F164" i="12"/>
  <c r="H164" i="12"/>
  <c r="D165" i="12"/>
  <c r="F165" i="12"/>
  <c r="H165" i="12"/>
  <c r="D166" i="12"/>
  <c r="F166" i="12"/>
  <c r="H166" i="12"/>
  <c r="D167" i="12"/>
  <c r="F167" i="12"/>
  <c r="H167" i="12"/>
  <c r="D168" i="12"/>
  <c r="F168" i="12"/>
  <c r="H168" i="12"/>
  <c r="D169" i="12"/>
  <c r="F169" i="12"/>
  <c r="H169" i="12"/>
  <c r="D170" i="12"/>
  <c r="F170" i="12"/>
  <c r="H170" i="12"/>
  <c r="D171" i="12"/>
  <c r="F171" i="12"/>
  <c r="H171" i="12"/>
  <c r="D172" i="12"/>
  <c r="F172" i="12"/>
  <c r="H172" i="12"/>
  <c r="D173" i="12"/>
  <c r="F173" i="12"/>
  <c r="H173" i="12"/>
  <c r="D174" i="12"/>
  <c r="F174" i="12"/>
  <c r="H174" i="12"/>
  <c r="D175" i="12"/>
  <c r="F175" i="12"/>
  <c r="H175" i="12"/>
  <c r="D176" i="12"/>
  <c r="F176" i="12"/>
  <c r="H176" i="12"/>
  <c r="D177" i="12"/>
  <c r="F177" i="12"/>
  <c r="H177" i="12"/>
  <c r="D178" i="12"/>
  <c r="F178" i="12"/>
  <c r="H178" i="12"/>
  <c r="D179" i="12"/>
  <c r="F179" i="12"/>
  <c r="H179" i="12"/>
  <c r="D180" i="12"/>
  <c r="F180" i="12"/>
  <c r="H180" i="12"/>
  <c r="D181" i="12"/>
  <c r="F181" i="12"/>
  <c r="H181" i="12"/>
  <c r="D182" i="12"/>
  <c r="F182" i="12"/>
  <c r="H182" i="12"/>
  <c r="D183" i="12"/>
  <c r="F183" i="12"/>
  <c r="H183" i="12"/>
  <c r="D184" i="12"/>
  <c r="F184" i="12"/>
  <c r="H184" i="12"/>
  <c r="D185" i="12"/>
  <c r="F185" i="12"/>
  <c r="H185" i="12"/>
  <c r="D186" i="12"/>
  <c r="F186" i="12"/>
  <c r="H186" i="12"/>
  <c r="D187" i="12"/>
  <c r="F187" i="12"/>
  <c r="H187" i="12"/>
  <c r="D188" i="12"/>
  <c r="F188" i="12"/>
  <c r="H188" i="12"/>
  <c r="D189" i="12"/>
  <c r="F189" i="12"/>
  <c r="H189" i="12"/>
  <c r="D190" i="12"/>
  <c r="F190" i="12"/>
  <c r="H190" i="12"/>
  <c r="D191" i="12"/>
  <c r="F191" i="12"/>
  <c r="H191" i="12"/>
  <c r="D192" i="12"/>
  <c r="F192" i="12"/>
  <c r="H192" i="12"/>
  <c r="D193" i="12"/>
  <c r="F193" i="12"/>
  <c r="H193" i="12"/>
  <c r="D194" i="12"/>
  <c r="F194" i="12"/>
  <c r="H194" i="12"/>
  <c r="D195" i="12"/>
  <c r="F195" i="12"/>
  <c r="H195" i="12"/>
  <c r="D196" i="12"/>
  <c r="F196" i="12"/>
  <c r="H196" i="12"/>
  <c r="D197" i="12"/>
  <c r="F197" i="12"/>
  <c r="H197" i="12"/>
  <c r="D198" i="12"/>
  <c r="F198" i="12"/>
  <c r="H198" i="12"/>
  <c r="D199" i="12"/>
  <c r="F199" i="12"/>
  <c r="H199" i="12"/>
  <c r="D200" i="12"/>
  <c r="F200" i="12"/>
  <c r="H200" i="12"/>
  <c r="D201" i="12"/>
  <c r="F201" i="12"/>
  <c r="H201" i="12"/>
  <c r="D202" i="12"/>
  <c r="F202" i="12"/>
  <c r="H202" i="12"/>
  <c r="D203" i="12"/>
  <c r="F203" i="12"/>
  <c r="H203" i="12"/>
  <c r="D204" i="12"/>
  <c r="F204" i="12"/>
  <c r="H204" i="12"/>
  <c r="D205" i="12"/>
  <c r="F205" i="12"/>
  <c r="H205" i="12"/>
  <c r="D206" i="12"/>
  <c r="F206" i="12"/>
  <c r="H206" i="12"/>
  <c r="D207" i="12"/>
  <c r="F207" i="12"/>
  <c r="H207" i="12"/>
  <c r="D208" i="12"/>
  <c r="F208" i="12"/>
  <c r="H208" i="12"/>
  <c r="D209" i="12"/>
  <c r="F209" i="12"/>
  <c r="H209" i="12"/>
  <c r="D210" i="12"/>
  <c r="F210" i="12"/>
  <c r="H210" i="12"/>
  <c r="D211" i="12"/>
  <c r="F211" i="12"/>
  <c r="H211" i="12"/>
  <c r="D212" i="12"/>
  <c r="F212" i="12"/>
  <c r="H212" i="12"/>
  <c r="D213" i="12"/>
  <c r="F213" i="12"/>
  <c r="H213" i="12"/>
  <c r="D214" i="12"/>
  <c r="F214" i="12"/>
  <c r="H214" i="12"/>
  <c r="D215" i="12"/>
  <c r="F215" i="12"/>
  <c r="H215" i="12"/>
  <c r="D216" i="12"/>
  <c r="F216" i="12"/>
  <c r="H216" i="12"/>
  <c r="D217" i="12"/>
  <c r="F217" i="12"/>
  <c r="H217" i="12"/>
  <c r="D218" i="12"/>
  <c r="F218" i="12"/>
  <c r="H218" i="12"/>
  <c r="D219" i="12"/>
  <c r="F219" i="12"/>
  <c r="H219" i="12"/>
  <c r="D220" i="12"/>
  <c r="F220" i="12"/>
  <c r="H220" i="12"/>
  <c r="D221" i="12"/>
  <c r="F221" i="12"/>
  <c r="H221" i="12"/>
  <c r="D222" i="12"/>
  <c r="F222" i="12"/>
  <c r="H222" i="12"/>
  <c r="D223" i="12"/>
  <c r="F223" i="12"/>
  <c r="H223" i="12"/>
  <c r="D224" i="12"/>
  <c r="F224" i="12"/>
  <c r="H224" i="12"/>
  <c r="D225" i="12"/>
  <c r="F225" i="12"/>
  <c r="H225" i="12"/>
  <c r="D226" i="12"/>
  <c r="F226" i="12"/>
  <c r="H226" i="12"/>
  <c r="D227" i="12"/>
  <c r="F227" i="12"/>
  <c r="H227" i="12"/>
  <c r="D228" i="12"/>
  <c r="F228" i="12"/>
  <c r="H228" i="12"/>
  <c r="D229" i="12"/>
  <c r="F229" i="12"/>
  <c r="H229" i="12"/>
  <c r="D230" i="12"/>
  <c r="F230" i="12"/>
  <c r="H230" i="12"/>
  <c r="D231" i="12"/>
  <c r="F231" i="12"/>
  <c r="H231" i="12"/>
  <c r="D232" i="12"/>
  <c r="F232" i="12"/>
  <c r="H232" i="12"/>
  <c r="D233" i="12"/>
  <c r="F233" i="12"/>
  <c r="H233" i="12"/>
  <c r="D234" i="12"/>
  <c r="F234" i="12"/>
  <c r="H234" i="12"/>
  <c r="D235" i="12"/>
  <c r="F235" i="12"/>
  <c r="H235" i="12"/>
  <c r="D236" i="12"/>
  <c r="F236" i="12"/>
  <c r="H236" i="12"/>
  <c r="D237" i="12"/>
  <c r="F237" i="12"/>
  <c r="H237" i="12"/>
  <c r="D238" i="12"/>
  <c r="F238" i="12"/>
  <c r="H238" i="12"/>
  <c r="D239" i="12"/>
  <c r="F239" i="12"/>
  <c r="H239" i="12"/>
  <c r="D240" i="12"/>
  <c r="F240" i="12"/>
  <c r="H240" i="12"/>
  <c r="D241" i="12"/>
  <c r="F241" i="12"/>
  <c r="H241" i="12"/>
  <c r="D242" i="12"/>
  <c r="F242" i="12"/>
  <c r="H242" i="12"/>
  <c r="D243" i="12"/>
  <c r="F243" i="12"/>
  <c r="H243" i="12"/>
  <c r="D244" i="12"/>
  <c r="F244" i="12"/>
  <c r="H244" i="12"/>
  <c r="D245" i="12"/>
  <c r="F245" i="12"/>
  <c r="H245" i="12"/>
  <c r="D246" i="12"/>
  <c r="F246" i="12"/>
  <c r="H246" i="12"/>
  <c r="D247" i="12"/>
  <c r="F247" i="12"/>
  <c r="H247" i="12"/>
  <c r="D248" i="12"/>
  <c r="F248" i="12"/>
  <c r="H248" i="12"/>
  <c r="E249" i="12"/>
  <c r="K249" i="12" s="1"/>
  <c r="G249" i="12"/>
  <c r="D304" i="12"/>
  <c r="F304" i="12"/>
  <c r="H304" i="12"/>
  <c r="D305" i="12"/>
  <c r="F305" i="12"/>
  <c r="H305" i="12"/>
  <c r="D306" i="12"/>
  <c r="F306" i="12"/>
  <c r="H306" i="12"/>
  <c r="E307" i="12"/>
  <c r="G307"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I1182" i="12"/>
  <c r="G1182" i="12"/>
  <c r="E1182" i="12"/>
  <c r="F1182" i="12"/>
  <c r="D1182" i="12"/>
  <c r="L1182" i="12"/>
  <c r="I1183" i="12"/>
  <c r="G1183" i="12"/>
  <c r="E1183" i="12"/>
  <c r="F1183" i="12"/>
  <c r="D1183" i="12"/>
  <c r="L1183" i="12"/>
  <c r="I1184" i="12"/>
  <c r="G1184" i="12"/>
  <c r="E1184" i="12"/>
  <c r="F1184" i="12"/>
  <c r="D1184" i="12"/>
  <c r="L1184" i="12"/>
  <c r="I1185" i="12"/>
  <c r="G1185" i="12"/>
  <c r="E1185" i="12"/>
  <c r="F1185" i="12"/>
  <c r="D1185" i="12"/>
  <c r="L1185" i="12"/>
  <c r="I1186" i="12"/>
  <c r="G1186" i="12"/>
  <c r="E1186" i="12"/>
  <c r="F1186" i="12"/>
  <c r="D1186" i="12"/>
  <c r="L1186" i="12"/>
  <c r="I1187" i="12"/>
  <c r="G1187" i="12"/>
  <c r="E1187" i="12"/>
  <c r="F1187" i="12"/>
  <c r="D1187" i="12"/>
  <c r="L1187" i="12"/>
  <c r="I1188" i="12"/>
  <c r="G1188" i="12"/>
  <c r="E1188" i="12"/>
  <c r="F1188" i="12"/>
  <c r="D1188" i="12"/>
  <c r="L1188" i="12"/>
  <c r="I1189" i="12"/>
  <c r="G1189" i="12"/>
  <c r="E1189" i="12"/>
  <c r="F1189" i="12"/>
  <c r="D1189" i="12"/>
  <c r="L1189" i="12"/>
  <c r="I1190" i="12"/>
  <c r="G1190" i="12"/>
  <c r="E1190" i="12"/>
  <c r="F1190" i="12"/>
  <c r="D1190" i="12"/>
  <c r="L1190" i="12"/>
  <c r="I1191" i="12"/>
  <c r="G1191" i="12"/>
  <c r="E1191" i="12"/>
  <c r="F1191" i="12"/>
  <c r="D1191" i="12"/>
  <c r="L1191" i="12"/>
  <c r="I1192" i="12"/>
  <c r="G1192" i="12"/>
  <c r="E1192" i="12"/>
  <c r="F1192" i="12"/>
  <c r="D1192" i="12"/>
  <c r="L1192" i="12"/>
  <c r="I1193" i="12"/>
  <c r="G1193" i="12"/>
  <c r="E1193" i="12"/>
  <c r="F1193" i="12"/>
  <c r="D1193" i="12"/>
  <c r="L1193" i="12"/>
  <c r="I1194" i="12"/>
  <c r="G1194" i="12"/>
  <c r="E1194" i="12"/>
  <c r="F1194" i="12"/>
  <c r="D1194" i="12"/>
  <c r="L1194" i="12"/>
  <c r="I1195" i="12"/>
  <c r="G1195" i="12"/>
  <c r="E1195" i="12"/>
  <c r="F1195" i="12"/>
  <c r="D1195" i="12"/>
  <c r="L1195" i="12"/>
  <c r="I1196" i="12"/>
  <c r="G1196" i="12"/>
  <c r="E1196" i="12"/>
  <c r="F1196" i="12"/>
  <c r="D1196" i="12"/>
  <c r="L1196" i="12"/>
  <c r="I1197" i="12"/>
  <c r="G1197" i="12"/>
  <c r="E1197" i="12"/>
  <c r="F1197" i="12"/>
  <c r="D1197" i="12"/>
  <c r="L1197" i="12"/>
  <c r="I1198" i="12"/>
  <c r="G1198" i="12"/>
  <c r="E1198" i="12"/>
  <c r="F1198" i="12"/>
  <c r="D1198" i="12"/>
  <c r="L1198" i="12"/>
  <c r="I1199" i="12"/>
  <c r="G1199" i="12"/>
  <c r="E1199" i="12"/>
  <c r="F1199" i="12"/>
  <c r="D1199" i="12"/>
  <c r="L1199" i="12"/>
  <c r="I1200" i="12"/>
  <c r="G1200" i="12"/>
  <c r="E1200" i="12"/>
  <c r="F1200" i="12"/>
  <c r="D1200" i="12"/>
  <c r="L1200" i="12"/>
  <c r="I1201" i="12"/>
  <c r="G1201" i="12"/>
  <c r="E1201" i="12"/>
  <c r="F1201" i="12"/>
  <c r="D1201" i="12"/>
  <c r="L1201" i="12"/>
  <c r="I1202" i="12"/>
  <c r="G1202" i="12"/>
  <c r="E1202" i="12"/>
  <c r="F1202" i="12"/>
  <c r="D1202" i="12"/>
  <c r="L1202" i="12"/>
  <c r="I1203" i="12"/>
  <c r="G1203" i="12"/>
  <c r="E1203" i="12"/>
  <c r="F1203" i="12"/>
  <c r="D1203" i="12"/>
  <c r="L1203" i="12"/>
  <c r="I1204" i="12"/>
  <c r="G1204" i="12"/>
  <c r="E1204" i="12"/>
  <c r="F1204" i="12"/>
  <c r="D1204" i="12"/>
  <c r="L1204" i="12"/>
  <c r="I1205" i="12"/>
  <c r="G1205" i="12"/>
  <c r="E1205" i="12"/>
  <c r="F1205" i="12"/>
  <c r="D1205" i="12"/>
  <c r="L1205" i="12"/>
  <c r="I1206" i="12"/>
  <c r="G1206" i="12"/>
  <c r="E1206" i="12"/>
  <c r="F1206" i="12"/>
  <c r="D1206" i="12"/>
  <c r="L1206" i="12"/>
  <c r="I1207" i="12"/>
  <c r="G1207" i="12"/>
  <c r="E1207" i="12"/>
  <c r="F1207" i="12"/>
  <c r="D1207" i="12"/>
  <c r="L1207" i="12"/>
  <c r="I1208" i="12"/>
  <c r="G1208" i="12"/>
  <c r="E1208" i="12"/>
  <c r="F1208" i="12"/>
  <c r="D1208" i="12"/>
  <c r="L1208" i="12"/>
  <c r="I1209" i="12"/>
  <c r="G1209" i="12"/>
  <c r="E1209" i="12"/>
  <c r="F1209" i="12"/>
  <c r="D1209" i="12"/>
  <c r="L1209" i="12"/>
  <c r="I1210" i="12"/>
  <c r="G1210" i="12"/>
  <c r="E1210" i="12"/>
  <c r="F1210" i="12"/>
  <c r="D1210" i="12"/>
  <c r="L1210" i="12"/>
  <c r="I1211" i="12"/>
  <c r="G1211" i="12"/>
  <c r="E1211" i="12"/>
  <c r="F1211" i="12"/>
  <c r="D1211" i="12"/>
  <c r="L1211" i="12"/>
  <c r="I1212" i="12"/>
  <c r="G1212" i="12"/>
  <c r="E1212" i="12"/>
  <c r="F1212" i="12"/>
  <c r="D1212" i="12"/>
  <c r="L1212" i="12"/>
  <c r="I1213" i="12"/>
  <c r="G1213" i="12"/>
  <c r="E1213" i="12"/>
  <c r="F1213" i="12"/>
  <c r="D1213" i="12"/>
  <c r="L1213" i="12"/>
  <c r="I1214" i="12"/>
  <c r="G1214" i="12"/>
  <c r="E1214" i="12"/>
  <c r="F1214" i="12"/>
  <c r="D1214" i="12"/>
  <c r="L1214" i="12"/>
  <c r="I1215" i="12"/>
  <c r="G1215" i="12"/>
  <c r="E1215" i="12"/>
  <c r="F1215" i="12"/>
  <c r="D1215" i="12"/>
  <c r="L1215" i="12"/>
  <c r="I1216" i="12"/>
  <c r="G1216" i="12"/>
  <c r="E1216" i="12"/>
  <c r="F1216" i="12"/>
  <c r="D1216" i="12"/>
  <c r="L1216" i="12"/>
  <c r="I1217" i="12"/>
  <c r="G1217" i="12"/>
  <c r="E1217" i="12"/>
  <c r="F1217" i="12"/>
  <c r="D1217" i="12"/>
  <c r="L1217" i="12"/>
  <c r="I1218" i="12"/>
  <c r="G1218" i="12"/>
  <c r="E1218" i="12"/>
  <c r="F1218" i="12"/>
  <c r="D1218" i="12"/>
  <c r="L1218" i="12"/>
  <c r="I1219" i="12"/>
  <c r="G1219" i="12"/>
  <c r="E1219" i="12"/>
  <c r="F1219" i="12"/>
  <c r="D1219" i="12"/>
  <c r="L1219" i="12"/>
  <c r="I1220" i="12"/>
  <c r="G1220" i="12"/>
  <c r="E1220" i="12"/>
  <c r="F1220" i="12"/>
  <c r="D1220" i="12"/>
  <c r="L1220" i="12"/>
  <c r="I1221" i="12"/>
  <c r="G1221" i="12"/>
  <c r="E1221" i="12"/>
  <c r="F1221" i="12"/>
  <c r="D1221" i="12"/>
  <c r="L1221" i="12"/>
  <c r="I1222" i="12"/>
  <c r="G1222" i="12"/>
  <c r="E1222" i="12"/>
  <c r="F1222" i="12"/>
  <c r="D1222" i="12"/>
  <c r="L1222" i="12"/>
  <c r="I1223" i="12"/>
  <c r="G1223" i="12"/>
  <c r="E1223" i="12"/>
  <c r="F1223" i="12"/>
  <c r="D1223" i="12"/>
  <c r="L1223" i="12"/>
  <c r="I1224" i="12"/>
  <c r="G1224" i="12"/>
  <c r="E1224" i="12"/>
  <c r="F1224" i="12"/>
  <c r="D1224" i="12"/>
  <c r="L1224" i="12"/>
  <c r="I1225" i="12"/>
  <c r="G1225" i="12"/>
  <c r="E1225" i="12"/>
  <c r="F1225" i="12"/>
  <c r="D1225" i="12"/>
  <c r="L1225" i="12"/>
  <c r="I1226" i="12"/>
  <c r="G1226" i="12"/>
  <c r="E1226" i="12"/>
  <c r="F1226" i="12"/>
  <c r="D1226" i="12"/>
  <c r="L1226" i="12"/>
  <c r="I1227" i="12"/>
  <c r="G1227" i="12"/>
  <c r="E1227" i="12"/>
  <c r="F1227" i="12"/>
  <c r="D1227" i="12"/>
  <c r="L1227" i="12"/>
  <c r="I1228" i="12"/>
  <c r="G1228" i="12"/>
  <c r="E1228" i="12"/>
  <c r="F1228" i="12"/>
  <c r="D1228" i="12"/>
  <c r="L1228" i="12"/>
  <c r="I1229" i="12"/>
  <c r="G1229" i="12"/>
  <c r="E1229" i="12"/>
  <c r="F1229" i="12"/>
  <c r="D1229" i="12"/>
  <c r="L1229" i="12"/>
  <c r="I1230" i="12"/>
  <c r="G1230" i="12"/>
  <c r="E1230" i="12"/>
  <c r="F1230" i="12"/>
  <c r="D1230" i="12"/>
  <c r="L1230" i="12"/>
  <c r="I1231" i="12"/>
  <c r="G1231" i="12"/>
  <c r="E1231" i="12"/>
  <c r="F1231" i="12"/>
  <c r="D1231" i="12"/>
  <c r="L1231" i="12"/>
  <c r="I1232" i="12"/>
  <c r="G1232" i="12"/>
  <c r="E1232" i="12"/>
  <c r="F1232" i="12"/>
  <c r="D1232" i="12"/>
  <c r="L1232" i="12"/>
  <c r="I1233" i="12"/>
  <c r="G1233" i="12"/>
  <c r="E1233" i="12"/>
  <c r="F1233" i="12"/>
  <c r="D1233" i="12"/>
  <c r="L1233" i="12"/>
  <c r="I1234" i="12"/>
  <c r="G1234" i="12"/>
  <c r="E1234" i="12"/>
  <c r="F1234" i="12"/>
  <c r="D1234" i="12"/>
  <c r="L1234" i="12"/>
  <c r="I1235" i="12"/>
  <c r="G1235" i="12"/>
  <c r="E1235" i="12"/>
  <c r="F1235" i="12"/>
  <c r="D1235" i="12"/>
  <c r="L1235" i="12"/>
  <c r="I1236" i="12"/>
  <c r="G1236" i="12"/>
  <c r="E1236" i="12"/>
  <c r="F1236" i="12"/>
  <c r="D1236" i="12"/>
  <c r="L1236" i="12"/>
  <c r="I1237" i="12"/>
  <c r="G1237" i="12"/>
  <c r="E1237" i="12"/>
  <c r="F1237" i="12"/>
  <c r="D1237" i="12"/>
  <c r="L1237" i="12"/>
  <c r="I1238" i="12"/>
  <c r="G1238" i="12"/>
  <c r="E1238" i="12"/>
  <c r="F1238" i="12"/>
  <c r="D1238" i="12"/>
  <c r="L1238" i="12"/>
  <c r="I1239" i="12"/>
  <c r="G1239" i="12"/>
  <c r="E1239" i="12"/>
  <c r="F1239" i="12"/>
  <c r="D1239" i="12"/>
  <c r="L1239" i="12"/>
  <c r="I1240" i="12"/>
  <c r="G1240" i="12"/>
  <c r="E1240" i="12"/>
  <c r="F1240" i="12"/>
  <c r="D1240" i="12"/>
  <c r="L1240" i="12"/>
  <c r="I1241" i="12"/>
  <c r="G1241" i="12"/>
  <c r="E1241" i="12"/>
  <c r="F1241" i="12"/>
  <c r="D1241" i="12"/>
  <c r="L1241" i="12"/>
  <c r="I1242" i="12"/>
  <c r="G1242" i="12"/>
  <c r="E1242" i="12"/>
  <c r="F1242" i="12"/>
  <c r="D1242" i="12"/>
  <c r="L1242" i="12"/>
  <c r="I1243" i="12"/>
  <c r="G1243" i="12"/>
  <c r="E1243" i="12"/>
  <c r="F1243" i="12"/>
  <c r="D1243" i="12"/>
  <c r="L1243" i="12"/>
  <c r="I1244" i="12"/>
  <c r="G1244" i="12"/>
  <c r="E1244" i="12"/>
  <c r="F1244" i="12"/>
  <c r="D1244" i="12"/>
  <c r="L1244" i="12"/>
  <c r="I1245" i="12"/>
  <c r="G1245" i="12"/>
  <c r="E1245" i="12"/>
  <c r="F1245" i="12"/>
  <c r="D1245" i="12"/>
  <c r="L1245" i="12"/>
  <c r="I1246" i="12"/>
  <c r="G1246" i="12"/>
  <c r="E1246" i="12"/>
  <c r="F1246" i="12"/>
  <c r="D1246" i="12"/>
  <c r="L1246" i="12"/>
  <c r="I1247" i="12"/>
  <c r="G1247" i="12"/>
  <c r="E1247" i="12"/>
  <c r="F1247" i="12"/>
  <c r="D1247" i="12"/>
  <c r="L1247" i="12"/>
  <c r="I1248" i="12"/>
  <c r="G1248" i="12"/>
  <c r="E1248" i="12"/>
  <c r="F1248" i="12"/>
  <c r="D1248" i="12"/>
  <c r="L1248" i="12"/>
  <c r="I1249" i="12"/>
  <c r="G1249" i="12"/>
  <c r="E1249" i="12"/>
  <c r="F1249" i="12"/>
  <c r="D1249" i="12"/>
  <c r="L1249" i="12"/>
  <c r="I1250" i="12"/>
  <c r="G1250" i="12"/>
  <c r="E1250" i="12"/>
  <c r="F1250" i="12"/>
  <c r="D1250" i="12"/>
  <c r="L1250" i="12"/>
  <c r="I1251" i="12"/>
  <c r="G1251" i="12"/>
  <c r="E1251" i="12"/>
  <c r="F1251" i="12"/>
  <c r="D1251" i="12"/>
  <c r="L1251" i="12"/>
  <c r="I1252" i="12"/>
  <c r="G1252" i="12"/>
  <c r="E1252" i="12"/>
  <c r="F1252" i="12"/>
  <c r="D1252" i="12"/>
  <c r="L1252" i="12"/>
  <c r="I1253" i="12"/>
  <c r="G1253" i="12"/>
  <c r="E1253" i="12"/>
  <c r="F1253" i="12"/>
  <c r="D1253" i="12"/>
  <c r="L1253" i="12"/>
  <c r="I1254" i="12"/>
  <c r="G1254" i="12"/>
  <c r="E1254" i="12"/>
  <c r="F1254" i="12"/>
  <c r="D1254" i="12"/>
  <c r="L1254" i="12"/>
  <c r="I1255" i="12"/>
  <c r="G1255" i="12"/>
  <c r="E1255" i="12"/>
  <c r="F1255" i="12"/>
  <c r="D1255" i="12"/>
  <c r="L1255" i="12"/>
  <c r="I1256" i="12"/>
  <c r="G1256" i="12"/>
  <c r="E1256" i="12"/>
  <c r="F1256" i="12"/>
  <c r="D1256" i="12"/>
  <c r="L1256" i="12"/>
  <c r="I1257" i="12"/>
  <c r="G1257" i="12"/>
  <c r="E1257" i="12"/>
  <c r="F1257" i="12"/>
  <c r="D1257" i="12"/>
  <c r="L1257" i="12"/>
  <c r="I1258" i="12"/>
  <c r="G1258" i="12"/>
  <c r="E1258" i="12"/>
  <c r="F1258" i="12"/>
  <c r="D1258" i="12"/>
  <c r="L1258" i="12"/>
  <c r="I1259" i="12"/>
  <c r="G1259" i="12"/>
  <c r="E1259" i="12"/>
  <c r="F1259" i="12"/>
  <c r="D1259" i="12"/>
  <c r="L1259" i="12"/>
  <c r="I3" i="13"/>
  <c r="J3" i="13"/>
  <c r="D943" i="12"/>
  <c r="F943" i="12"/>
  <c r="H943" i="12"/>
  <c r="D944" i="12"/>
  <c r="F944" i="12"/>
  <c r="H944" i="12"/>
  <c r="D945" i="12"/>
  <c r="F945" i="12"/>
  <c r="H945" i="12"/>
  <c r="D946" i="12"/>
  <c r="F946" i="12"/>
  <c r="H946" i="12"/>
  <c r="D947" i="12"/>
  <c r="F947" i="12"/>
  <c r="H947" i="12"/>
  <c r="D948" i="12"/>
  <c r="F948" i="12"/>
  <c r="H948" i="12"/>
  <c r="D949" i="12"/>
  <c r="F949" i="12"/>
  <c r="H949" i="12"/>
  <c r="D950" i="12"/>
  <c r="F950" i="12"/>
  <c r="H950" i="12"/>
  <c r="D951" i="12"/>
  <c r="F951" i="12"/>
  <c r="H951" i="12"/>
  <c r="D952" i="12"/>
  <c r="F952" i="12"/>
  <c r="H952" i="12"/>
  <c r="D953" i="12"/>
  <c r="F953" i="12"/>
  <c r="H953" i="12"/>
  <c r="D954" i="12"/>
  <c r="F954" i="12"/>
  <c r="H954" i="12"/>
  <c r="D955" i="12"/>
  <c r="F955" i="12"/>
  <c r="H955" i="12"/>
  <c r="D956" i="12"/>
  <c r="F956" i="12"/>
  <c r="H956" i="12"/>
  <c r="D957" i="12"/>
  <c r="F957" i="12"/>
  <c r="H957" i="12"/>
  <c r="D958" i="12"/>
  <c r="F958" i="12"/>
  <c r="H958" i="12"/>
  <c r="D959" i="12"/>
  <c r="F959" i="12"/>
  <c r="H959" i="12"/>
  <c r="D960" i="12"/>
  <c r="F960" i="12"/>
  <c r="H960" i="12"/>
  <c r="D961" i="12"/>
  <c r="F961" i="12"/>
  <c r="H961" i="12"/>
  <c r="D962" i="12"/>
  <c r="F962" i="12"/>
  <c r="H962" i="12"/>
  <c r="D963" i="12"/>
  <c r="F963" i="12"/>
  <c r="H963" i="12"/>
  <c r="D964" i="12"/>
  <c r="F964" i="12"/>
  <c r="H964" i="12"/>
  <c r="D965" i="12"/>
  <c r="F965" i="12"/>
  <c r="H965" i="12"/>
  <c r="D966" i="12"/>
  <c r="F966" i="12"/>
  <c r="H966" i="12"/>
  <c r="D967" i="12"/>
  <c r="F967" i="12"/>
  <c r="H967" i="12"/>
  <c r="D968" i="12"/>
  <c r="F968" i="12"/>
  <c r="H968" i="12"/>
  <c r="D969" i="12"/>
  <c r="F969" i="12"/>
  <c r="H969" i="12"/>
  <c r="D970" i="12"/>
  <c r="F970" i="12"/>
  <c r="H970" i="12"/>
  <c r="D971" i="12"/>
  <c r="F971" i="12"/>
  <c r="H971" i="12"/>
  <c r="D972" i="12"/>
  <c r="F972" i="12"/>
  <c r="H972" i="12"/>
  <c r="D973" i="12"/>
  <c r="F973" i="12"/>
  <c r="H973" i="12"/>
  <c r="D974" i="12"/>
  <c r="F974" i="12"/>
  <c r="H974" i="12"/>
  <c r="D975" i="12"/>
  <c r="F975" i="12"/>
  <c r="H975" i="12"/>
  <c r="D976" i="12"/>
  <c r="F976" i="12"/>
  <c r="H976" i="12"/>
  <c r="D977" i="12"/>
  <c r="F977" i="12"/>
  <c r="H977" i="12"/>
  <c r="D978" i="12"/>
  <c r="F978" i="12"/>
  <c r="H978" i="12"/>
  <c r="D979" i="12"/>
  <c r="F979" i="12"/>
  <c r="H979" i="12"/>
  <c r="D980" i="12"/>
  <c r="F980" i="12"/>
  <c r="H980" i="12"/>
  <c r="D981" i="12"/>
  <c r="F981" i="12"/>
  <c r="H981" i="12"/>
  <c r="D982" i="12"/>
  <c r="F982" i="12"/>
  <c r="H982" i="12"/>
  <c r="D983" i="12"/>
  <c r="F983" i="12"/>
  <c r="H983" i="12"/>
  <c r="D984" i="12"/>
  <c r="F984" i="12"/>
  <c r="H984" i="12"/>
  <c r="D985" i="12"/>
  <c r="F985" i="12"/>
  <c r="H985" i="12"/>
  <c r="D986" i="12"/>
  <c r="F986" i="12"/>
  <c r="H986" i="12"/>
  <c r="D987" i="12"/>
  <c r="F987" i="12"/>
  <c r="H987" i="12"/>
  <c r="D988" i="12"/>
  <c r="F988" i="12"/>
  <c r="H988" i="12"/>
  <c r="D989" i="12"/>
  <c r="F989" i="12"/>
  <c r="H989" i="12"/>
  <c r="D990" i="12"/>
  <c r="F990" i="12"/>
  <c r="H990" i="12"/>
  <c r="D991" i="12"/>
  <c r="F991" i="12"/>
  <c r="H991" i="12"/>
  <c r="D992" i="12"/>
  <c r="F992" i="12"/>
  <c r="H992" i="12"/>
  <c r="D993" i="12"/>
  <c r="F993" i="12"/>
  <c r="H993" i="12"/>
  <c r="D994" i="12"/>
  <c r="F994" i="12"/>
  <c r="H994" i="12"/>
  <c r="D995" i="12"/>
  <c r="F995" i="12"/>
  <c r="H995" i="12"/>
  <c r="D996" i="12"/>
  <c r="F996" i="12"/>
  <c r="H996" i="12"/>
  <c r="D997" i="12"/>
  <c r="F997" i="12"/>
  <c r="H997" i="12"/>
  <c r="D998" i="12"/>
  <c r="F998" i="12"/>
  <c r="H998" i="12"/>
  <c r="D999" i="12"/>
  <c r="F999" i="12"/>
  <c r="H999" i="12"/>
  <c r="D1000" i="12"/>
  <c r="F1000" i="12"/>
  <c r="H1000" i="12"/>
  <c r="D1001" i="12"/>
  <c r="F1001" i="12"/>
  <c r="H1001" i="12"/>
  <c r="D1002" i="12"/>
  <c r="F1002" i="12"/>
  <c r="H1002" i="12"/>
  <c r="D1003" i="12"/>
  <c r="F1003" i="12"/>
  <c r="H1003" i="12"/>
  <c r="D1004" i="12"/>
  <c r="F1004" i="12"/>
  <c r="H1004" i="12"/>
  <c r="D1005" i="12"/>
  <c r="F1005" i="12"/>
  <c r="H1005" i="12"/>
  <c r="D1006" i="12"/>
  <c r="F1006" i="12"/>
  <c r="H1006" i="12"/>
  <c r="D1007" i="12"/>
  <c r="F1007" i="12"/>
  <c r="H1007" i="12"/>
  <c r="D1008" i="12"/>
  <c r="F1008" i="12"/>
  <c r="H1008" i="12"/>
  <c r="D1009" i="12"/>
  <c r="F1009" i="12"/>
  <c r="H1009" i="12"/>
  <c r="D1010" i="12"/>
  <c r="F1010" i="12"/>
  <c r="H1010" i="12"/>
  <c r="D1011" i="12"/>
  <c r="F1011" i="12"/>
  <c r="H1011" i="12"/>
  <c r="D1012" i="12"/>
  <c r="F1012" i="12"/>
  <c r="H1012" i="12"/>
  <c r="D1013" i="12"/>
  <c r="F1013" i="12"/>
  <c r="H1013" i="12"/>
  <c r="D1014" i="12"/>
  <c r="F1014" i="12"/>
  <c r="H1014" i="12"/>
  <c r="D1015" i="12"/>
  <c r="F1015" i="12"/>
  <c r="H1015" i="12"/>
  <c r="D1016" i="12"/>
  <c r="F1016" i="12"/>
  <c r="H1016" i="12"/>
  <c r="D1017" i="12"/>
  <c r="F1017" i="12"/>
  <c r="H1017" i="12"/>
  <c r="D1018" i="12"/>
  <c r="F1018" i="12"/>
  <c r="H1018" i="12"/>
  <c r="D1019" i="12"/>
  <c r="F1019" i="12"/>
  <c r="H1019" i="12"/>
  <c r="D1020" i="12"/>
  <c r="F1020" i="12"/>
  <c r="H1020" i="12"/>
  <c r="D1021" i="12"/>
  <c r="F1021" i="12"/>
  <c r="H1021" i="12"/>
  <c r="D1022" i="12"/>
  <c r="F1022" i="12"/>
  <c r="H1022" i="12"/>
  <c r="D1023" i="12"/>
  <c r="F1023" i="12"/>
  <c r="H1023" i="12"/>
  <c r="D1024" i="12"/>
  <c r="F1024" i="12"/>
  <c r="H1024" i="12"/>
  <c r="D1025" i="12"/>
  <c r="F1025" i="12"/>
  <c r="H1025" i="12"/>
  <c r="D1026" i="12"/>
  <c r="F1026" i="12"/>
  <c r="H1026" i="12"/>
  <c r="D1027" i="12"/>
  <c r="F1027" i="12"/>
  <c r="H1027" i="12"/>
  <c r="D1028" i="12"/>
  <c r="F1028" i="12"/>
  <c r="H1028" i="12"/>
  <c r="D1029" i="12"/>
  <c r="F1029" i="12"/>
  <c r="H1029" i="12"/>
  <c r="D1030" i="12"/>
  <c r="F1030" i="12"/>
  <c r="H1030" i="12"/>
  <c r="D1031" i="12"/>
  <c r="F1031" i="12"/>
  <c r="H1031" i="12"/>
  <c r="D1032" i="12"/>
  <c r="F1032" i="12"/>
  <c r="H1032" i="12"/>
  <c r="D1033" i="12"/>
  <c r="F1033" i="12"/>
  <c r="H1033" i="12"/>
  <c r="D1034" i="12"/>
  <c r="F1034" i="12"/>
  <c r="H1034" i="12"/>
  <c r="D1035" i="12"/>
  <c r="F1035" i="12"/>
  <c r="H1035" i="12"/>
  <c r="D1036" i="12"/>
  <c r="F1036" i="12"/>
  <c r="H1036" i="12"/>
  <c r="D1037" i="12"/>
  <c r="F1037" i="12"/>
  <c r="H1037" i="12"/>
  <c r="D1038" i="12"/>
  <c r="F1038" i="12"/>
  <c r="H1038" i="12"/>
  <c r="D1039" i="12"/>
  <c r="F1039" i="12"/>
  <c r="H1039" i="12"/>
  <c r="D1040" i="12"/>
  <c r="F1040" i="12"/>
  <c r="H1040" i="12"/>
  <c r="D1041" i="12"/>
  <c r="F1041" i="12"/>
  <c r="H1041" i="12"/>
  <c r="D1042" i="12"/>
  <c r="F1042" i="12"/>
  <c r="H1042" i="12"/>
  <c r="D1043" i="12"/>
  <c r="F1043" i="12"/>
  <c r="H1043" i="12"/>
  <c r="D1044" i="12"/>
  <c r="F1044" i="12"/>
  <c r="H1044" i="12"/>
  <c r="D1045" i="12"/>
  <c r="F1045" i="12"/>
  <c r="H1045" i="12"/>
  <c r="D1046" i="12"/>
  <c r="F1046" i="12"/>
  <c r="H1046" i="12"/>
  <c r="D1047" i="12"/>
  <c r="F1047" i="12"/>
  <c r="H1047" i="12"/>
  <c r="D1048" i="12"/>
  <c r="F1048" i="12"/>
  <c r="H1048" i="12"/>
  <c r="D1049" i="12"/>
  <c r="F1049" i="12"/>
  <c r="H1049" i="12"/>
  <c r="D1050" i="12"/>
  <c r="F1050" i="12"/>
  <c r="H1050" i="12"/>
  <c r="D1051" i="12"/>
  <c r="F1051" i="12"/>
  <c r="H1051" i="12"/>
  <c r="D1052" i="12"/>
  <c r="F1052" i="12"/>
  <c r="H1052" i="12"/>
  <c r="D1053" i="12"/>
  <c r="F1053" i="12"/>
  <c r="H1053" i="12"/>
  <c r="D1054" i="12"/>
  <c r="F1054" i="12"/>
  <c r="H1054" i="12"/>
  <c r="D1055" i="12"/>
  <c r="F1055" i="12"/>
  <c r="H1055" i="12"/>
  <c r="D1056" i="12"/>
  <c r="F1056" i="12"/>
  <c r="H1056" i="12"/>
  <c r="D1057" i="12"/>
  <c r="F1057" i="12"/>
  <c r="H1057" i="12"/>
  <c r="D1058" i="12"/>
  <c r="F1058" i="12"/>
  <c r="H1058" i="12"/>
  <c r="D1059" i="12"/>
  <c r="F1059" i="12"/>
  <c r="H1059" i="12"/>
  <c r="D1060" i="12"/>
  <c r="F1060" i="12"/>
  <c r="H1060" i="12"/>
  <c r="D1061" i="12"/>
  <c r="F1061" i="12"/>
  <c r="H1061" i="12"/>
  <c r="D1062" i="12"/>
  <c r="F1062" i="12"/>
  <c r="H1062" i="12"/>
  <c r="D1063" i="12"/>
  <c r="F1063" i="12"/>
  <c r="H1063" i="12"/>
  <c r="D1064" i="12"/>
  <c r="F1064" i="12"/>
  <c r="H1064" i="12"/>
  <c r="D1065" i="12"/>
  <c r="F1065" i="12"/>
  <c r="H1065" i="12"/>
  <c r="D1066" i="12"/>
  <c r="F1066" i="12"/>
  <c r="H1066" i="12"/>
  <c r="D1067" i="12"/>
  <c r="F1067" i="12"/>
  <c r="H1067" i="12"/>
  <c r="D1068" i="12"/>
  <c r="F1068" i="12"/>
  <c r="H1068" i="12"/>
  <c r="D1069" i="12"/>
  <c r="F1069" i="12"/>
  <c r="H1069" i="12"/>
  <c r="D1070" i="12"/>
  <c r="F1070" i="12"/>
  <c r="H1070" i="12"/>
  <c r="D1071" i="12"/>
  <c r="F1071" i="12"/>
  <c r="H1071" i="12"/>
  <c r="D1072" i="12"/>
  <c r="F1072" i="12"/>
  <c r="H1072" i="12"/>
  <c r="D1073" i="12"/>
  <c r="F1073" i="12"/>
  <c r="H1073" i="12"/>
  <c r="D1074" i="12"/>
  <c r="F1074" i="12"/>
  <c r="H1074" i="12"/>
  <c r="D1075" i="12"/>
  <c r="F1075" i="12"/>
  <c r="H1075" i="12"/>
  <c r="D1076" i="12"/>
  <c r="F1076" i="12"/>
  <c r="H1076" i="12"/>
  <c r="D1077" i="12"/>
  <c r="F1077" i="12"/>
  <c r="H1077" i="12"/>
  <c r="D1078" i="12"/>
  <c r="F1078" i="12"/>
  <c r="H1078" i="12"/>
  <c r="D1079" i="12"/>
  <c r="F1079" i="12"/>
  <c r="H1079" i="12"/>
  <c r="D1080" i="12"/>
  <c r="F1080" i="12"/>
  <c r="H1080" i="12"/>
  <c r="D1081" i="12"/>
  <c r="F1081" i="12"/>
  <c r="H1081" i="12"/>
  <c r="D1082" i="12"/>
  <c r="F1082" i="12"/>
  <c r="H1082" i="12"/>
  <c r="D1083" i="12"/>
  <c r="F1083" i="12"/>
  <c r="H1083" i="12"/>
  <c r="D1084" i="12"/>
  <c r="F1084" i="12"/>
  <c r="H1084" i="12"/>
  <c r="D1085" i="12"/>
  <c r="F1085" i="12"/>
  <c r="H1085" i="12"/>
  <c r="D1086" i="12"/>
  <c r="F1086" i="12"/>
  <c r="H1086" i="12"/>
  <c r="D1087" i="12"/>
  <c r="F1087" i="12"/>
  <c r="H1087" i="12"/>
  <c r="D1088" i="12"/>
  <c r="F1088" i="12"/>
  <c r="H1088" i="12"/>
  <c r="D1089" i="12"/>
  <c r="F1089" i="12"/>
  <c r="H1089" i="12"/>
  <c r="D1090" i="12"/>
  <c r="F1090" i="12"/>
  <c r="H1090" i="12"/>
  <c r="D1091" i="12"/>
  <c r="F1091" i="12"/>
  <c r="H1091" i="12"/>
  <c r="D1092" i="12"/>
  <c r="F1092" i="12"/>
  <c r="H1092" i="12"/>
  <c r="D1093" i="12"/>
  <c r="F1093" i="12"/>
  <c r="H1093" i="12"/>
  <c r="D1094" i="12"/>
  <c r="F1094" i="12"/>
  <c r="H1094" i="12"/>
  <c r="D1095" i="12"/>
  <c r="F1095" i="12"/>
  <c r="H1095" i="12"/>
  <c r="D1096" i="12"/>
  <c r="F1096" i="12"/>
  <c r="H1096" i="12"/>
  <c r="D1097" i="12"/>
  <c r="F1097" i="12"/>
  <c r="H1097" i="12"/>
  <c r="D1098" i="12"/>
  <c r="F1098" i="12"/>
  <c r="H1098" i="12"/>
  <c r="D1099" i="12"/>
  <c r="F1099" i="12"/>
  <c r="H1099" i="12"/>
  <c r="D1100" i="12"/>
  <c r="F1100" i="12"/>
  <c r="H1100" i="12"/>
  <c r="D1101" i="12"/>
  <c r="F1101" i="12"/>
  <c r="H1101" i="12"/>
  <c r="D1102" i="12"/>
  <c r="F1102" i="12"/>
  <c r="H1102" i="12"/>
  <c r="D1103" i="12"/>
  <c r="F1103" i="12"/>
  <c r="H1103" i="12"/>
  <c r="D1104" i="12"/>
  <c r="F1104" i="12"/>
  <c r="H1104" i="12"/>
  <c r="D1105" i="12"/>
  <c r="F1105" i="12"/>
  <c r="H1105" i="12"/>
  <c r="D1106" i="12"/>
  <c r="F1106" i="12"/>
  <c r="H1106" i="12"/>
  <c r="D1107" i="12"/>
  <c r="F1107" i="12"/>
  <c r="H1107" i="12"/>
  <c r="D1108" i="12"/>
  <c r="F1108" i="12"/>
  <c r="H1108" i="12"/>
  <c r="D1109" i="12"/>
  <c r="F1109" i="12"/>
  <c r="H1109" i="12"/>
  <c r="D1110" i="12"/>
  <c r="F1110" i="12"/>
  <c r="H1110" i="12"/>
  <c r="D1111" i="12"/>
  <c r="F1111" i="12"/>
  <c r="H1111" i="12"/>
  <c r="D1112" i="12"/>
  <c r="F1112" i="12"/>
  <c r="H1112" i="12"/>
  <c r="D1113" i="12"/>
  <c r="F1113" i="12"/>
  <c r="H1113" i="12"/>
  <c r="D1114" i="12"/>
  <c r="F1114" i="12"/>
  <c r="H1114" i="12"/>
  <c r="D1115" i="12"/>
  <c r="F1115" i="12"/>
  <c r="H1115" i="12"/>
  <c r="D1116" i="12"/>
  <c r="F1116" i="12"/>
  <c r="H1116" i="12"/>
  <c r="D1117" i="12"/>
  <c r="F1117" i="12"/>
  <c r="H1117" i="12"/>
  <c r="D1118" i="12"/>
  <c r="F1118" i="12"/>
  <c r="H1118" i="12"/>
  <c r="D1119" i="12"/>
  <c r="F1119" i="12"/>
  <c r="H1119" i="12"/>
  <c r="D1120" i="12"/>
  <c r="F1120" i="12"/>
  <c r="H1120" i="12"/>
  <c r="D1121" i="12"/>
  <c r="F1121" i="12"/>
  <c r="H1121" i="12"/>
  <c r="D1122" i="12"/>
  <c r="F1122" i="12"/>
  <c r="H1122" i="12"/>
  <c r="D1123" i="12"/>
  <c r="F1123" i="12"/>
  <c r="H1123" i="12"/>
  <c r="D1124" i="12"/>
  <c r="F1124" i="12"/>
  <c r="H1124" i="12"/>
  <c r="D1125" i="12"/>
  <c r="F1125" i="12"/>
  <c r="H1125" i="12"/>
  <c r="D1126" i="12"/>
  <c r="F1126" i="12"/>
  <c r="H1126" i="12"/>
  <c r="D1127" i="12"/>
  <c r="F1127" i="12"/>
  <c r="H1127" i="12"/>
  <c r="D1128" i="12"/>
  <c r="F1128" i="12"/>
  <c r="H1128" i="12"/>
  <c r="D1129" i="12"/>
  <c r="F1129" i="12"/>
  <c r="H1129" i="12"/>
  <c r="D1130" i="12"/>
  <c r="F1130" i="12"/>
  <c r="H1130" i="12"/>
  <c r="D1131" i="12"/>
  <c r="F1131" i="12"/>
  <c r="H1131" i="12"/>
  <c r="D1132" i="12"/>
  <c r="F1132" i="12"/>
  <c r="H1132" i="12"/>
  <c r="D1133" i="12"/>
  <c r="F1133" i="12"/>
  <c r="H1133" i="12"/>
  <c r="D1134" i="12"/>
  <c r="F1134" i="12"/>
  <c r="H1134" i="12"/>
  <c r="D1135" i="12"/>
  <c r="F1135" i="12"/>
  <c r="H1135" i="12"/>
  <c r="D1136" i="12"/>
  <c r="F1136" i="12"/>
  <c r="H1136" i="12"/>
  <c r="D1137" i="12"/>
  <c r="F1137" i="12"/>
  <c r="H1137" i="12"/>
  <c r="D1138" i="12"/>
  <c r="F1138" i="12"/>
  <c r="H1138" i="12"/>
  <c r="D1139" i="12"/>
  <c r="F1139" i="12"/>
  <c r="H1139" i="12"/>
  <c r="D1140" i="12"/>
  <c r="F1140" i="12"/>
  <c r="H1140" i="12"/>
  <c r="D1141" i="12"/>
  <c r="F1141" i="12"/>
  <c r="H1141" i="12"/>
  <c r="D1142" i="12"/>
  <c r="F1142" i="12"/>
  <c r="H1142" i="12"/>
  <c r="D1143" i="12"/>
  <c r="F1143" i="12"/>
  <c r="H1143" i="12"/>
  <c r="D1144" i="12"/>
  <c r="F1144" i="12"/>
  <c r="H1144" i="12"/>
  <c r="D1145" i="12"/>
  <c r="F1145" i="12"/>
  <c r="H1145" i="12"/>
  <c r="D1146" i="12"/>
  <c r="F1146" i="12"/>
  <c r="H1146" i="12"/>
  <c r="D1147" i="12"/>
  <c r="F1147" i="12"/>
  <c r="H1147" i="12"/>
  <c r="D1148" i="12"/>
  <c r="F1148" i="12"/>
  <c r="H1148" i="12"/>
  <c r="D1149" i="12"/>
  <c r="F1149" i="12"/>
  <c r="H1149" i="12"/>
  <c r="D1150" i="12"/>
  <c r="F1150" i="12"/>
  <c r="H1150" i="12"/>
  <c r="D1151" i="12"/>
  <c r="F1151" i="12"/>
  <c r="H1151" i="12"/>
  <c r="D1152" i="12"/>
  <c r="F1152" i="12"/>
  <c r="H1152" i="12"/>
  <c r="D1153" i="12"/>
  <c r="F1153" i="12"/>
  <c r="H1153" i="12"/>
  <c r="D1154" i="12"/>
  <c r="F1154" i="12"/>
  <c r="H1154" i="12"/>
  <c r="D1155" i="12"/>
  <c r="F1155" i="12"/>
  <c r="H1155" i="12"/>
  <c r="D1156" i="12"/>
  <c r="F1156" i="12"/>
  <c r="H1156" i="12"/>
  <c r="D1157" i="12"/>
  <c r="F1157" i="12"/>
  <c r="H1157" i="12"/>
  <c r="D1158" i="12"/>
  <c r="F1158" i="12"/>
  <c r="H1158" i="12"/>
  <c r="D1159" i="12"/>
  <c r="F1159" i="12"/>
  <c r="H1159" i="12"/>
  <c r="D1160" i="12"/>
  <c r="F1160" i="12"/>
  <c r="H1160" i="12"/>
  <c r="D1161" i="12"/>
  <c r="F1161" i="12"/>
  <c r="H1161" i="12"/>
  <c r="D1162" i="12"/>
  <c r="F1162" i="12"/>
  <c r="H1162" i="12"/>
  <c r="D1163" i="12"/>
  <c r="F1163" i="12"/>
  <c r="H1163" i="12"/>
  <c r="D1164" i="12"/>
  <c r="F1164" i="12"/>
  <c r="H1164" i="12"/>
  <c r="D1165" i="12"/>
  <c r="F1165" i="12"/>
  <c r="H1165" i="12"/>
  <c r="D1166" i="12"/>
  <c r="F1166" i="12"/>
  <c r="H1166" i="12"/>
  <c r="D1167" i="12"/>
  <c r="F1167" i="12"/>
  <c r="H1167" i="12"/>
  <c r="D1168" i="12"/>
  <c r="F1168" i="12"/>
  <c r="H1168" i="12"/>
  <c r="D1169" i="12"/>
  <c r="F1169" i="12"/>
  <c r="H1169" i="12"/>
  <c r="D1170" i="12"/>
  <c r="F1170" i="12"/>
  <c r="H1170" i="12"/>
  <c r="D1171" i="12"/>
  <c r="F1171" i="12"/>
  <c r="H1171" i="12"/>
  <c r="D1172" i="12"/>
  <c r="F1172" i="12"/>
  <c r="H1172" i="12"/>
  <c r="D1173" i="12"/>
  <c r="F1173" i="12"/>
  <c r="H1173" i="12"/>
  <c r="D1174" i="12"/>
  <c r="F1174" i="12"/>
  <c r="H1174" i="12"/>
  <c r="D1175" i="12"/>
  <c r="F1175" i="12"/>
  <c r="H1175" i="12"/>
  <c r="D1176" i="12"/>
  <c r="F1176" i="12"/>
  <c r="H1176" i="12"/>
  <c r="D1177" i="12"/>
  <c r="F1177" i="12"/>
  <c r="H1177" i="12"/>
  <c r="D1178" i="12"/>
  <c r="F1178" i="12"/>
  <c r="H1178" i="12"/>
  <c r="D1179" i="12"/>
  <c r="F1179" i="12"/>
  <c r="H1179" i="12"/>
  <c r="D1180" i="12"/>
  <c r="F1180" i="12"/>
  <c r="H1180" i="12"/>
  <c r="I1181" i="12"/>
  <c r="G1181" i="12"/>
  <c r="D1181" i="12"/>
  <c r="F1181" i="12"/>
  <c r="U2" i="13"/>
  <c r="U4" i="13"/>
  <c r="J6" i="13"/>
  <c r="J7" i="13"/>
  <c r="J9" i="13"/>
  <c r="J11" i="13"/>
  <c r="J13" i="13"/>
  <c r="J2" i="13"/>
  <c r="M7" i="10" l="1"/>
  <c r="O4" i="12"/>
  <c r="K307" i="12"/>
  <c r="J1180" i="12"/>
  <c r="K1180" i="12"/>
  <c r="J1176" i="12"/>
  <c r="K1176" i="12"/>
  <c r="U7" i="13"/>
  <c r="K1181" i="12"/>
  <c r="J1181" i="12"/>
  <c r="J1179" i="12"/>
  <c r="K1179" i="12"/>
  <c r="J1177" i="12"/>
  <c r="K1177" i="12"/>
  <c r="J1175" i="12"/>
  <c r="K1175" i="12"/>
  <c r="J1173" i="12"/>
  <c r="K1173" i="12"/>
  <c r="J1171" i="12"/>
  <c r="K1171" i="12"/>
  <c r="J1169" i="12"/>
  <c r="K1169" i="12"/>
  <c r="J1167" i="12"/>
  <c r="K1167" i="12"/>
  <c r="J1165" i="12"/>
  <c r="K1165" i="12"/>
  <c r="J1163" i="12"/>
  <c r="K1163" i="12"/>
  <c r="J1161" i="12"/>
  <c r="K1161" i="12"/>
  <c r="J1159" i="12"/>
  <c r="K1159" i="12"/>
  <c r="J1157" i="12"/>
  <c r="K1157" i="12"/>
  <c r="J1155" i="12"/>
  <c r="K1155" i="12"/>
  <c r="J1153" i="12"/>
  <c r="K1153" i="12"/>
  <c r="J1151" i="12"/>
  <c r="K1151" i="12"/>
  <c r="J1149" i="12"/>
  <c r="K1149" i="12"/>
  <c r="J1147" i="12"/>
  <c r="K1147" i="12"/>
  <c r="J1145" i="12"/>
  <c r="K1145" i="12"/>
  <c r="J1143" i="12"/>
  <c r="K1143" i="12"/>
  <c r="J1141" i="12"/>
  <c r="K1141" i="12"/>
  <c r="J1139" i="12"/>
  <c r="K1139" i="12"/>
  <c r="J1137" i="12"/>
  <c r="K1137" i="12"/>
  <c r="J1135" i="12"/>
  <c r="K1135" i="12"/>
  <c r="J1133" i="12"/>
  <c r="K1133" i="12"/>
  <c r="J1131" i="12"/>
  <c r="K1131" i="12"/>
  <c r="J1129" i="12"/>
  <c r="K1129" i="12"/>
  <c r="J1127" i="12"/>
  <c r="K1127" i="12"/>
  <c r="J1125" i="12"/>
  <c r="K1125" i="12"/>
  <c r="J1123" i="12"/>
  <c r="K1123" i="12"/>
  <c r="J1121" i="12"/>
  <c r="K1121" i="12"/>
  <c r="J1119" i="12"/>
  <c r="K1119" i="12"/>
  <c r="J1117" i="12"/>
  <c r="K1117" i="12"/>
  <c r="J1115" i="12"/>
  <c r="K1115" i="12"/>
  <c r="J1113" i="12"/>
  <c r="K1113" i="12"/>
  <c r="J1111" i="12"/>
  <c r="K1111" i="12"/>
  <c r="J1109" i="12"/>
  <c r="K1109" i="12"/>
  <c r="J1107" i="12"/>
  <c r="K1107" i="12"/>
  <c r="J1105" i="12"/>
  <c r="K1105" i="12"/>
  <c r="J1103" i="12"/>
  <c r="K1103" i="12"/>
  <c r="J1101" i="12"/>
  <c r="K1101" i="12"/>
  <c r="J1099" i="12"/>
  <c r="K1099" i="12"/>
  <c r="J1097" i="12"/>
  <c r="K1097" i="12"/>
  <c r="J1095" i="12"/>
  <c r="K1095" i="12"/>
  <c r="J1093" i="12"/>
  <c r="K1093" i="12"/>
  <c r="J1091" i="12"/>
  <c r="K1091" i="12"/>
  <c r="J1089" i="12"/>
  <c r="K1089" i="12"/>
  <c r="J1087" i="12"/>
  <c r="K1087" i="12"/>
  <c r="J1085" i="12"/>
  <c r="K1085" i="12"/>
  <c r="J1083" i="12"/>
  <c r="K1083" i="12"/>
  <c r="J1081" i="12"/>
  <c r="K1081" i="12"/>
  <c r="J1079" i="12"/>
  <c r="K1079" i="12"/>
  <c r="J1077" i="12"/>
  <c r="K1077" i="12"/>
  <c r="J1075" i="12"/>
  <c r="K1075" i="12"/>
  <c r="J1073" i="12"/>
  <c r="K1073" i="12"/>
  <c r="J1071" i="12"/>
  <c r="K1071" i="12"/>
  <c r="J1069" i="12"/>
  <c r="K1069" i="12"/>
  <c r="J1067" i="12"/>
  <c r="K1067" i="12"/>
  <c r="J1065" i="12"/>
  <c r="K1065" i="12"/>
  <c r="J1063" i="12"/>
  <c r="K1063" i="12"/>
  <c r="J1061" i="12"/>
  <c r="K1061" i="12"/>
  <c r="J1059" i="12"/>
  <c r="K1059" i="12"/>
  <c r="J1057" i="12"/>
  <c r="K1057" i="12"/>
  <c r="J1055" i="12"/>
  <c r="K1055" i="12"/>
  <c r="J1053" i="12"/>
  <c r="K1053" i="12"/>
  <c r="J1051" i="12"/>
  <c r="K1051" i="12"/>
  <c r="J1049" i="12"/>
  <c r="K1049" i="12"/>
  <c r="J1047" i="12"/>
  <c r="K1047" i="12"/>
  <c r="J1045" i="12"/>
  <c r="K1045" i="12"/>
  <c r="J1043" i="12"/>
  <c r="K1043" i="12"/>
  <c r="J1041" i="12"/>
  <c r="K1041" i="12"/>
  <c r="J1039" i="12"/>
  <c r="K1039" i="12"/>
  <c r="J1037" i="12"/>
  <c r="K1037" i="12"/>
  <c r="J1035" i="12"/>
  <c r="K1035" i="12"/>
  <c r="J1033" i="12"/>
  <c r="K1033" i="12"/>
  <c r="J1031" i="12"/>
  <c r="K1031" i="12"/>
  <c r="J1029" i="12"/>
  <c r="K1029" i="12"/>
  <c r="J1027" i="12"/>
  <c r="K1027" i="12"/>
  <c r="J1025" i="12"/>
  <c r="K1025" i="12"/>
  <c r="J1023" i="12"/>
  <c r="K1023" i="12"/>
  <c r="J1021" i="12"/>
  <c r="K1021" i="12"/>
  <c r="J1019" i="12"/>
  <c r="K1019" i="12"/>
  <c r="J1017" i="12"/>
  <c r="K1017" i="12"/>
  <c r="J1015" i="12"/>
  <c r="K1015" i="12"/>
  <c r="J1013" i="12"/>
  <c r="K1013" i="12"/>
  <c r="J1011" i="12"/>
  <c r="K1011" i="12"/>
  <c r="J1009" i="12"/>
  <c r="K1009" i="12"/>
  <c r="J1007" i="12"/>
  <c r="K1007" i="12"/>
  <c r="J1005" i="12"/>
  <c r="K1005" i="12"/>
  <c r="J1003" i="12"/>
  <c r="K1003" i="12"/>
  <c r="J1001" i="12"/>
  <c r="K1001" i="12"/>
  <c r="J999" i="12"/>
  <c r="K999" i="12"/>
  <c r="J997" i="12"/>
  <c r="K997" i="12"/>
  <c r="J995" i="12"/>
  <c r="K995" i="12"/>
  <c r="J993" i="12"/>
  <c r="K993" i="12"/>
  <c r="J991" i="12"/>
  <c r="K991" i="12"/>
  <c r="J989" i="12"/>
  <c r="K989" i="12"/>
  <c r="J987" i="12"/>
  <c r="K987" i="12"/>
  <c r="J985" i="12"/>
  <c r="K985" i="12"/>
  <c r="J983" i="12"/>
  <c r="K983" i="12"/>
  <c r="J981" i="12"/>
  <c r="K981" i="12"/>
  <c r="J979" i="12"/>
  <c r="K979" i="12"/>
  <c r="J977" i="12"/>
  <c r="K977" i="12"/>
  <c r="J975" i="12"/>
  <c r="K975" i="12"/>
  <c r="J973" i="12"/>
  <c r="K973" i="12"/>
  <c r="J971" i="12"/>
  <c r="K971" i="12"/>
  <c r="J969" i="12"/>
  <c r="K969" i="12"/>
  <c r="J967" i="12"/>
  <c r="K967" i="12"/>
  <c r="J965" i="12"/>
  <c r="K965" i="12"/>
  <c r="J963" i="12"/>
  <c r="K963" i="12"/>
  <c r="J961" i="12"/>
  <c r="K961" i="12"/>
  <c r="J959" i="12"/>
  <c r="K959" i="12"/>
  <c r="J957" i="12"/>
  <c r="K957" i="12"/>
  <c r="J955" i="12"/>
  <c r="K955" i="12"/>
  <c r="J953" i="12"/>
  <c r="K953" i="12"/>
  <c r="J951" i="12"/>
  <c r="K951" i="12"/>
  <c r="J949" i="12"/>
  <c r="K949" i="12"/>
  <c r="J947" i="12"/>
  <c r="K947" i="12"/>
  <c r="J945" i="12"/>
  <c r="K945" i="12"/>
  <c r="J943" i="12"/>
  <c r="K943" i="12"/>
  <c r="K1259" i="12"/>
  <c r="J1259" i="12"/>
  <c r="K1258" i="12"/>
  <c r="J1258" i="12"/>
  <c r="K1257" i="12"/>
  <c r="J1257" i="12"/>
  <c r="K1256" i="12"/>
  <c r="J1256" i="12"/>
  <c r="K1255" i="12"/>
  <c r="J1255" i="12"/>
  <c r="K1254" i="12"/>
  <c r="J1254" i="12"/>
  <c r="K1253" i="12"/>
  <c r="J1253" i="12"/>
  <c r="K1252" i="12"/>
  <c r="J1252" i="12"/>
  <c r="K1251" i="12"/>
  <c r="J1251" i="12"/>
  <c r="K1250" i="12"/>
  <c r="J1250" i="12"/>
  <c r="K1249" i="12"/>
  <c r="J1249" i="12"/>
  <c r="K1248" i="12"/>
  <c r="J1248" i="12"/>
  <c r="K1247" i="12"/>
  <c r="J1247" i="12"/>
  <c r="K1246" i="12"/>
  <c r="J1246" i="12"/>
  <c r="K1245" i="12"/>
  <c r="J1245" i="12"/>
  <c r="K1244" i="12"/>
  <c r="J1244" i="12"/>
  <c r="K1243" i="12"/>
  <c r="J1243" i="12"/>
  <c r="K1242" i="12"/>
  <c r="J1242" i="12"/>
  <c r="K1241" i="12"/>
  <c r="J1241" i="12"/>
  <c r="K1240" i="12"/>
  <c r="J1240" i="12"/>
  <c r="K1239" i="12"/>
  <c r="J1239" i="12"/>
  <c r="K1238" i="12"/>
  <c r="J1238" i="12"/>
  <c r="K1237" i="12"/>
  <c r="J1237" i="12"/>
  <c r="K1236" i="12"/>
  <c r="J1236" i="12"/>
  <c r="K1235" i="12"/>
  <c r="J1235" i="12"/>
  <c r="K1234" i="12"/>
  <c r="J1234" i="12"/>
  <c r="K1233" i="12"/>
  <c r="J1233" i="12"/>
  <c r="K1232" i="12"/>
  <c r="J1232" i="12"/>
  <c r="K1231" i="12"/>
  <c r="J1231" i="12"/>
  <c r="K1230" i="12"/>
  <c r="J1230" i="12"/>
  <c r="K1229" i="12"/>
  <c r="J1229" i="12"/>
  <c r="K1228" i="12"/>
  <c r="J1228" i="12"/>
  <c r="K1227" i="12"/>
  <c r="J1227" i="12"/>
  <c r="K1226" i="12"/>
  <c r="J1226" i="12"/>
  <c r="K1225" i="12"/>
  <c r="J1225" i="12"/>
  <c r="K1224" i="12"/>
  <c r="J1224" i="12"/>
  <c r="K1223" i="12"/>
  <c r="J1223" i="12"/>
  <c r="K1222" i="12"/>
  <c r="J1222" i="12"/>
  <c r="K1221" i="12"/>
  <c r="J1221" i="12"/>
  <c r="K1220" i="12"/>
  <c r="J1220" i="12"/>
  <c r="K1219" i="12"/>
  <c r="J1219" i="12"/>
  <c r="K1218" i="12"/>
  <c r="J1218" i="12"/>
  <c r="K1217" i="12"/>
  <c r="J1217" i="12"/>
  <c r="K1216" i="12"/>
  <c r="J1216" i="12"/>
  <c r="K1215" i="12"/>
  <c r="J1215" i="12"/>
  <c r="K1214" i="12"/>
  <c r="J1214" i="12"/>
  <c r="K1213" i="12"/>
  <c r="J1213" i="12"/>
  <c r="K1212" i="12"/>
  <c r="J1212" i="12"/>
  <c r="K1211" i="12"/>
  <c r="J1211" i="12"/>
  <c r="K1210" i="12"/>
  <c r="J1210" i="12"/>
  <c r="K1209" i="12"/>
  <c r="J1209" i="12"/>
  <c r="K1208" i="12"/>
  <c r="J1208" i="12"/>
  <c r="K1207" i="12"/>
  <c r="J1207" i="12"/>
  <c r="K1206" i="12"/>
  <c r="J1206" i="12"/>
  <c r="K1205" i="12"/>
  <c r="J1205" i="12"/>
  <c r="K1204" i="12"/>
  <c r="J1204" i="12"/>
  <c r="K1203" i="12"/>
  <c r="J1203" i="12"/>
  <c r="K1202" i="12"/>
  <c r="J1202" i="12"/>
  <c r="K1201" i="12"/>
  <c r="J1201" i="12"/>
  <c r="K1200" i="12"/>
  <c r="J1200" i="12"/>
  <c r="K1199" i="12"/>
  <c r="J1199" i="12"/>
  <c r="K1198" i="12"/>
  <c r="J1198" i="12"/>
  <c r="K1197" i="12"/>
  <c r="J1197" i="12"/>
  <c r="K1196" i="12"/>
  <c r="J1196" i="12"/>
  <c r="K1195" i="12"/>
  <c r="J1195" i="12"/>
  <c r="K1194" i="12"/>
  <c r="J1194" i="12"/>
  <c r="K1193" i="12"/>
  <c r="J1193" i="12"/>
  <c r="K1192" i="12"/>
  <c r="J1192" i="12"/>
  <c r="K1191" i="12"/>
  <c r="J1191" i="12"/>
  <c r="K1190" i="12"/>
  <c r="J1190" i="12"/>
  <c r="K1189" i="12"/>
  <c r="J1189" i="12"/>
  <c r="K1188" i="12"/>
  <c r="J1188" i="12"/>
  <c r="K1187" i="12"/>
  <c r="J1187" i="12"/>
  <c r="K1186" i="12"/>
  <c r="J1186" i="12"/>
  <c r="K1185" i="12"/>
  <c r="J1185" i="12"/>
  <c r="K1184" i="12"/>
  <c r="J1184" i="12"/>
  <c r="K1183" i="12"/>
  <c r="J1183" i="12"/>
  <c r="K1182" i="12"/>
  <c r="J1182" i="12"/>
  <c r="J306" i="12"/>
  <c r="K306" i="12"/>
  <c r="J304" i="12"/>
  <c r="K304" i="12"/>
  <c r="J247" i="12"/>
  <c r="K247" i="12"/>
  <c r="J245" i="12"/>
  <c r="K245" i="12"/>
  <c r="J243" i="12"/>
  <c r="K243" i="12"/>
  <c r="J241" i="12"/>
  <c r="K241" i="12"/>
  <c r="J239" i="12"/>
  <c r="K239" i="12"/>
  <c r="J237" i="12"/>
  <c r="K237" i="12"/>
  <c r="J235" i="12"/>
  <c r="K235" i="12"/>
  <c r="J233" i="12"/>
  <c r="K233" i="12"/>
  <c r="J231" i="12"/>
  <c r="K231" i="12"/>
  <c r="J229" i="12"/>
  <c r="K229" i="12"/>
  <c r="J227" i="12"/>
  <c r="K227" i="12"/>
  <c r="J225" i="12"/>
  <c r="K225" i="12"/>
  <c r="J223" i="12"/>
  <c r="K223" i="12"/>
  <c r="J221" i="12"/>
  <c r="K221" i="12"/>
  <c r="J219" i="12"/>
  <c r="K219" i="12"/>
  <c r="J217" i="12"/>
  <c r="K217" i="12"/>
  <c r="J215" i="12"/>
  <c r="K215" i="12"/>
  <c r="J213" i="12"/>
  <c r="K213" i="12"/>
  <c r="J211" i="12"/>
  <c r="K211" i="12"/>
  <c r="J209" i="12"/>
  <c r="K209" i="12"/>
  <c r="J207" i="12"/>
  <c r="K207" i="12"/>
  <c r="J205" i="12"/>
  <c r="K205" i="12"/>
  <c r="J203" i="12"/>
  <c r="K203" i="12"/>
  <c r="J201" i="12"/>
  <c r="K201" i="12"/>
  <c r="J199" i="12"/>
  <c r="K199" i="12"/>
  <c r="J197" i="12"/>
  <c r="K197" i="12"/>
  <c r="J195" i="12"/>
  <c r="K195" i="12"/>
  <c r="J193" i="12"/>
  <c r="K193" i="12"/>
  <c r="J191" i="12"/>
  <c r="K191" i="12"/>
  <c r="J189" i="12"/>
  <c r="K189" i="12"/>
  <c r="J187" i="12"/>
  <c r="K187" i="12"/>
  <c r="J185" i="12"/>
  <c r="K185" i="12"/>
  <c r="J183" i="12"/>
  <c r="K183" i="12"/>
  <c r="J181" i="12"/>
  <c r="K181" i="12"/>
  <c r="J179" i="12"/>
  <c r="K179" i="12"/>
  <c r="J177" i="12"/>
  <c r="K177" i="12"/>
  <c r="J175" i="12"/>
  <c r="K175" i="12"/>
  <c r="J173" i="12"/>
  <c r="K173" i="12"/>
  <c r="J171" i="12"/>
  <c r="K171" i="12"/>
  <c r="J169" i="12"/>
  <c r="K169" i="12"/>
  <c r="J167" i="12"/>
  <c r="K167" i="12"/>
  <c r="J165" i="12"/>
  <c r="K165" i="12"/>
  <c r="J163" i="12"/>
  <c r="K163" i="12"/>
  <c r="J161" i="12"/>
  <c r="K161" i="12"/>
  <c r="J159" i="12"/>
  <c r="K159" i="12"/>
  <c r="J157" i="12"/>
  <c r="K157" i="12"/>
  <c r="J155" i="12"/>
  <c r="K155" i="12"/>
  <c r="J153" i="12"/>
  <c r="K153" i="12"/>
  <c r="J151" i="12"/>
  <c r="K151" i="12"/>
  <c r="J149" i="12"/>
  <c r="K149" i="12"/>
  <c r="J147" i="12"/>
  <c r="K147" i="12"/>
  <c r="J145" i="12"/>
  <c r="K145" i="12"/>
  <c r="J143" i="12"/>
  <c r="K143" i="12"/>
  <c r="J5" i="12"/>
  <c r="K5" i="12"/>
  <c r="K941" i="12"/>
  <c r="J941" i="12"/>
  <c r="K940" i="12"/>
  <c r="J940" i="12"/>
  <c r="K939" i="12"/>
  <c r="J939" i="12"/>
  <c r="K938" i="12"/>
  <c r="J938" i="12"/>
  <c r="K937" i="12"/>
  <c r="J937" i="12"/>
  <c r="K936" i="12"/>
  <c r="J936" i="12"/>
  <c r="K935" i="12"/>
  <c r="J935" i="12"/>
  <c r="K934" i="12"/>
  <c r="J934" i="12"/>
  <c r="K933" i="12"/>
  <c r="J933" i="12"/>
  <c r="K932" i="12"/>
  <c r="J932" i="12"/>
  <c r="K931" i="12"/>
  <c r="J931" i="12"/>
  <c r="K930" i="12"/>
  <c r="J930" i="12"/>
  <c r="K929" i="12"/>
  <c r="J929" i="12"/>
  <c r="K928" i="12"/>
  <c r="J928" i="12"/>
  <c r="K927" i="12"/>
  <c r="J927" i="12"/>
  <c r="K926" i="12"/>
  <c r="J926" i="12"/>
  <c r="K925" i="12"/>
  <c r="J925" i="12"/>
  <c r="K924" i="12"/>
  <c r="J924" i="12"/>
  <c r="K923" i="12"/>
  <c r="J923" i="12"/>
  <c r="K922" i="12"/>
  <c r="J922" i="12"/>
  <c r="K921" i="12"/>
  <c r="J921" i="12"/>
  <c r="K920" i="12"/>
  <c r="J920" i="12"/>
  <c r="K919" i="12"/>
  <c r="J919" i="12"/>
  <c r="K918" i="12"/>
  <c r="J918" i="12"/>
  <c r="K917" i="12"/>
  <c r="J917" i="12"/>
  <c r="K916" i="12"/>
  <c r="J916" i="12"/>
  <c r="K915" i="12"/>
  <c r="J915" i="12"/>
  <c r="K914" i="12"/>
  <c r="J914" i="12"/>
  <c r="K913" i="12"/>
  <c r="J913" i="12"/>
  <c r="K912" i="12"/>
  <c r="J912" i="12"/>
  <c r="K911" i="12"/>
  <c r="J911" i="12"/>
  <c r="K910" i="12"/>
  <c r="J910" i="12"/>
  <c r="K909" i="12"/>
  <c r="J909" i="12"/>
  <c r="K908" i="12"/>
  <c r="J908" i="12"/>
  <c r="K907" i="12"/>
  <c r="J907" i="12"/>
  <c r="K906" i="12"/>
  <c r="J906" i="12"/>
  <c r="K905" i="12"/>
  <c r="J905" i="12"/>
  <c r="K904" i="12"/>
  <c r="J904" i="12"/>
  <c r="K903" i="12"/>
  <c r="J903" i="12"/>
  <c r="K902" i="12"/>
  <c r="J902" i="12"/>
  <c r="K901" i="12"/>
  <c r="J901" i="12"/>
  <c r="K900" i="12"/>
  <c r="J900" i="12"/>
  <c r="K899" i="12"/>
  <c r="J899" i="12"/>
  <c r="K898" i="12"/>
  <c r="J898" i="12"/>
  <c r="K897" i="12"/>
  <c r="J897" i="12"/>
  <c r="K896" i="12"/>
  <c r="J896" i="12"/>
  <c r="K895" i="12"/>
  <c r="J895" i="12"/>
  <c r="K894" i="12"/>
  <c r="J894" i="12"/>
  <c r="K893" i="12"/>
  <c r="J893" i="12"/>
  <c r="K892" i="12"/>
  <c r="J892" i="12"/>
  <c r="K891" i="12"/>
  <c r="J891" i="12"/>
  <c r="K890" i="12"/>
  <c r="J890" i="12"/>
  <c r="K889" i="12"/>
  <c r="J889" i="12"/>
  <c r="K888" i="12"/>
  <c r="J888" i="12"/>
  <c r="K887" i="12"/>
  <c r="J887" i="12"/>
  <c r="K886" i="12"/>
  <c r="J886" i="12"/>
  <c r="K885" i="12"/>
  <c r="J885" i="12"/>
  <c r="K884" i="12"/>
  <c r="J884" i="12"/>
  <c r="K883" i="12"/>
  <c r="J883" i="12"/>
  <c r="K882" i="12"/>
  <c r="J882" i="12"/>
  <c r="K881" i="12"/>
  <c r="J881" i="12"/>
  <c r="K880" i="12"/>
  <c r="J880" i="12"/>
  <c r="K879" i="12"/>
  <c r="J879" i="12"/>
  <c r="K878" i="12"/>
  <c r="J878" i="12"/>
  <c r="K877" i="12"/>
  <c r="J877" i="12"/>
  <c r="K876" i="12"/>
  <c r="J876" i="12"/>
  <c r="K875" i="12"/>
  <c r="J875" i="12"/>
  <c r="K874" i="12"/>
  <c r="J874" i="12"/>
  <c r="K873" i="12"/>
  <c r="J873" i="12"/>
  <c r="K872" i="12"/>
  <c r="J872" i="12"/>
  <c r="K871" i="12"/>
  <c r="J871" i="12"/>
  <c r="K870" i="12"/>
  <c r="J870" i="12"/>
  <c r="K869" i="12"/>
  <c r="J869" i="12"/>
  <c r="K868" i="12"/>
  <c r="J868" i="12"/>
  <c r="K867" i="12"/>
  <c r="J867" i="12"/>
  <c r="K866" i="12"/>
  <c r="J866" i="12"/>
  <c r="K865" i="12"/>
  <c r="J865" i="12"/>
  <c r="K864" i="12"/>
  <c r="J864" i="12"/>
  <c r="K863" i="12"/>
  <c r="J863" i="12"/>
  <c r="K862" i="12"/>
  <c r="J862" i="12"/>
  <c r="K861" i="12"/>
  <c r="J861" i="12"/>
  <c r="K860" i="12"/>
  <c r="J860" i="12"/>
  <c r="K859" i="12"/>
  <c r="J859" i="12"/>
  <c r="K858" i="12"/>
  <c r="J858" i="12"/>
  <c r="K857" i="12"/>
  <c r="J857" i="12"/>
  <c r="K856" i="12"/>
  <c r="J856" i="12"/>
  <c r="K855" i="12"/>
  <c r="J855" i="12"/>
  <c r="K854" i="12"/>
  <c r="J854" i="12"/>
  <c r="K853" i="12"/>
  <c r="J853" i="12"/>
  <c r="K852" i="12"/>
  <c r="J852" i="12"/>
  <c r="K851" i="12"/>
  <c r="J851" i="12"/>
  <c r="K850" i="12"/>
  <c r="J850" i="12"/>
  <c r="K849" i="12"/>
  <c r="J849" i="12"/>
  <c r="K848" i="12"/>
  <c r="J848" i="12"/>
  <c r="K847" i="12"/>
  <c r="J847" i="12"/>
  <c r="K846" i="12"/>
  <c r="J846" i="12"/>
  <c r="K845" i="12"/>
  <c r="J845" i="12"/>
  <c r="K844" i="12"/>
  <c r="J844" i="12"/>
  <c r="K843" i="12"/>
  <c r="J843" i="12"/>
  <c r="K842" i="12"/>
  <c r="J842" i="12"/>
  <c r="K841" i="12"/>
  <c r="J841" i="12"/>
  <c r="K840" i="12"/>
  <c r="J840" i="12"/>
  <c r="K839" i="12"/>
  <c r="J839" i="12"/>
  <c r="K838" i="12"/>
  <c r="J838" i="12"/>
  <c r="K837" i="12"/>
  <c r="J837" i="12"/>
  <c r="K836" i="12"/>
  <c r="J836" i="12"/>
  <c r="K835" i="12"/>
  <c r="J835" i="12"/>
  <c r="K834" i="12"/>
  <c r="J834" i="12"/>
  <c r="K833" i="12"/>
  <c r="J833" i="12"/>
  <c r="K832" i="12"/>
  <c r="J832" i="12"/>
  <c r="K831" i="12"/>
  <c r="J831" i="12"/>
  <c r="K830" i="12"/>
  <c r="J830" i="12"/>
  <c r="K829" i="12"/>
  <c r="J829" i="12"/>
  <c r="K828" i="12"/>
  <c r="J828" i="12"/>
  <c r="K827" i="12"/>
  <c r="J827" i="12"/>
  <c r="K826" i="12"/>
  <c r="J826" i="12"/>
  <c r="K825" i="12"/>
  <c r="J825" i="12"/>
  <c r="K824" i="12"/>
  <c r="J824" i="12"/>
  <c r="K823" i="12"/>
  <c r="J823" i="12"/>
  <c r="K822" i="12"/>
  <c r="J822" i="12"/>
  <c r="K821" i="12"/>
  <c r="J821" i="12"/>
  <c r="K820" i="12"/>
  <c r="J820" i="12"/>
  <c r="K819" i="12"/>
  <c r="J819" i="12"/>
  <c r="K818" i="12"/>
  <c r="J818" i="12"/>
  <c r="K817" i="12"/>
  <c r="J817" i="12"/>
  <c r="K816" i="12"/>
  <c r="J816" i="12"/>
  <c r="K815" i="12"/>
  <c r="J815" i="12"/>
  <c r="K814" i="12"/>
  <c r="J814" i="12"/>
  <c r="K813" i="12"/>
  <c r="J813" i="12"/>
  <c r="K812" i="12"/>
  <c r="J812" i="12"/>
  <c r="K811" i="12"/>
  <c r="J811" i="12"/>
  <c r="K810" i="12"/>
  <c r="J810" i="12"/>
  <c r="K809" i="12"/>
  <c r="J809" i="12"/>
  <c r="K808" i="12"/>
  <c r="J808" i="12"/>
  <c r="K807" i="12"/>
  <c r="J807" i="12"/>
  <c r="K806" i="12"/>
  <c r="J806" i="12"/>
  <c r="K805" i="12"/>
  <c r="J805" i="12"/>
  <c r="K804" i="12"/>
  <c r="J804" i="12"/>
  <c r="K803" i="12"/>
  <c r="J803" i="12"/>
  <c r="K802" i="12"/>
  <c r="J802" i="12"/>
  <c r="K801" i="12"/>
  <c r="J801" i="12"/>
  <c r="K800" i="12"/>
  <c r="J800" i="12"/>
  <c r="K799" i="12"/>
  <c r="J799" i="12"/>
  <c r="K798" i="12"/>
  <c r="J798" i="12"/>
  <c r="K797" i="12"/>
  <c r="J797" i="12"/>
  <c r="K796" i="12"/>
  <c r="J796" i="12"/>
  <c r="K795" i="12"/>
  <c r="J795" i="12"/>
  <c r="K794" i="12"/>
  <c r="J794" i="12"/>
  <c r="K793" i="12"/>
  <c r="J793" i="12"/>
  <c r="K792" i="12"/>
  <c r="J792" i="12"/>
  <c r="K791" i="12"/>
  <c r="J791" i="12"/>
  <c r="K790" i="12"/>
  <c r="J790" i="12"/>
  <c r="K789" i="12"/>
  <c r="J789" i="12"/>
  <c r="K788" i="12"/>
  <c r="J788" i="12"/>
  <c r="K787" i="12"/>
  <c r="J787" i="12"/>
  <c r="K786" i="12"/>
  <c r="J786" i="12"/>
  <c r="K785" i="12"/>
  <c r="J785" i="12"/>
  <c r="K784" i="12"/>
  <c r="J784" i="12"/>
  <c r="K783" i="12"/>
  <c r="J783" i="12"/>
  <c r="K782" i="12"/>
  <c r="J782" i="12"/>
  <c r="K781" i="12"/>
  <c r="J781" i="12"/>
  <c r="K780" i="12"/>
  <c r="J780" i="12"/>
  <c r="K779" i="12"/>
  <c r="J779" i="12"/>
  <c r="K778" i="12"/>
  <c r="J778" i="12"/>
  <c r="K777" i="12"/>
  <c r="J777" i="12"/>
  <c r="K776" i="12"/>
  <c r="J776" i="12"/>
  <c r="K775" i="12"/>
  <c r="J775" i="12"/>
  <c r="K774" i="12"/>
  <c r="J774" i="12"/>
  <c r="K773" i="12"/>
  <c r="J773" i="12"/>
  <c r="K772" i="12"/>
  <c r="J772" i="12"/>
  <c r="K771" i="12"/>
  <c r="J771" i="12"/>
  <c r="K770" i="12"/>
  <c r="J770" i="12"/>
  <c r="K769" i="12"/>
  <c r="J769" i="12"/>
  <c r="K768" i="12"/>
  <c r="J768" i="12"/>
  <c r="K767" i="12"/>
  <c r="J767" i="12"/>
  <c r="K766" i="12"/>
  <c r="J766" i="12"/>
  <c r="K765" i="12"/>
  <c r="J765" i="12"/>
  <c r="K764" i="12"/>
  <c r="J764" i="12"/>
  <c r="K763" i="12"/>
  <c r="J763" i="12"/>
  <c r="K762" i="12"/>
  <c r="J762" i="12"/>
  <c r="K761" i="12"/>
  <c r="J761" i="12"/>
  <c r="K760" i="12"/>
  <c r="J760" i="12"/>
  <c r="K759" i="12"/>
  <c r="J759" i="12"/>
  <c r="K758" i="12"/>
  <c r="J758" i="12"/>
  <c r="K757" i="12"/>
  <c r="J757" i="12"/>
  <c r="K756" i="12"/>
  <c r="J756" i="12"/>
  <c r="K755" i="12"/>
  <c r="J755" i="12"/>
  <c r="K754" i="12"/>
  <c r="J754" i="12"/>
  <c r="K753" i="12"/>
  <c r="J753" i="12"/>
  <c r="K752" i="12"/>
  <c r="J752" i="12"/>
  <c r="K751" i="12"/>
  <c r="J751" i="12"/>
  <c r="K750" i="12"/>
  <c r="J750" i="12"/>
  <c r="K749" i="12"/>
  <c r="J749" i="12"/>
  <c r="K748" i="12"/>
  <c r="J748" i="12"/>
  <c r="K747" i="12"/>
  <c r="J747" i="12"/>
  <c r="K746" i="12"/>
  <c r="J746" i="12"/>
  <c r="K745" i="12"/>
  <c r="J745" i="12"/>
  <c r="K744" i="12"/>
  <c r="J744" i="12"/>
  <c r="K743" i="12"/>
  <c r="J743" i="12"/>
  <c r="K742" i="12"/>
  <c r="J742" i="12"/>
  <c r="K741" i="12"/>
  <c r="J741" i="12"/>
  <c r="K740" i="12"/>
  <c r="J740" i="12"/>
  <c r="K739" i="12"/>
  <c r="J739" i="12"/>
  <c r="K738" i="12"/>
  <c r="J738" i="12"/>
  <c r="K737" i="12"/>
  <c r="J737" i="12"/>
  <c r="K736" i="12"/>
  <c r="J736" i="12"/>
  <c r="K735" i="12"/>
  <c r="J735" i="12"/>
  <c r="K734" i="12"/>
  <c r="J734" i="12"/>
  <c r="K733" i="12"/>
  <c r="J733" i="12"/>
  <c r="K732" i="12"/>
  <c r="J732" i="12"/>
  <c r="K731" i="12"/>
  <c r="J731" i="12"/>
  <c r="K730" i="12"/>
  <c r="J730" i="12"/>
  <c r="K729" i="12"/>
  <c r="J729" i="12"/>
  <c r="K728" i="12"/>
  <c r="J728" i="12"/>
  <c r="K727" i="12"/>
  <c r="J727" i="12"/>
  <c r="K726" i="12"/>
  <c r="J726" i="12"/>
  <c r="K725" i="12"/>
  <c r="J725" i="12"/>
  <c r="K724" i="12"/>
  <c r="J724" i="12"/>
  <c r="K723" i="12"/>
  <c r="J723" i="12"/>
  <c r="K722" i="12"/>
  <c r="J722" i="12"/>
  <c r="K721" i="12"/>
  <c r="J721" i="12"/>
  <c r="K720" i="12"/>
  <c r="J720" i="12"/>
  <c r="K719" i="12"/>
  <c r="J719" i="12"/>
  <c r="K718" i="12"/>
  <c r="J718" i="12"/>
  <c r="K717" i="12"/>
  <c r="J717" i="12"/>
  <c r="K716" i="12"/>
  <c r="J716" i="12"/>
  <c r="K715" i="12"/>
  <c r="J715" i="12"/>
  <c r="K714" i="12"/>
  <c r="J714" i="12"/>
  <c r="K713" i="12"/>
  <c r="J713" i="12"/>
  <c r="K712" i="12"/>
  <c r="J712" i="12"/>
  <c r="K711" i="12"/>
  <c r="J711" i="12"/>
  <c r="K710" i="12"/>
  <c r="J710" i="12"/>
  <c r="K709" i="12"/>
  <c r="J709" i="12"/>
  <c r="K708" i="12"/>
  <c r="J708" i="12"/>
  <c r="K707" i="12"/>
  <c r="J707" i="12"/>
  <c r="K706" i="12"/>
  <c r="J706" i="12"/>
  <c r="K705" i="12"/>
  <c r="J705" i="12"/>
  <c r="K704" i="12"/>
  <c r="J704" i="12"/>
  <c r="K703" i="12"/>
  <c r="J703" i="12"/>
  <c r="K702" i="12"/>
  <c r="J702" i="12"/>
  <c r="K701" i="12"/>
  <c r="J701" i="12"/>
  <c r="K700" i="12"/>
  <c r="J700" i="12"/>
  <c r="K699" i="12"/>
  <c r="J699" i="12"/>
  <c r="K698" i="12"/>
  <c r="J698" i="12"/>
  <c r="K697" i="12"/>
  <c r="J697" i="12"/>
  <c r="K696" i="12"/>
  <c r="J696" i="12"/>
  <c r="K695" i="12"/>
  <c r="J695" i="12"/>
  <c r="K694" i="12"/>
  <c r="J694" i="12"/>
  <c r="K693" i="12"/>
  <c r="J693" i="12"/>
  <c r="K692" i="12"/>
  <c r="J692" i="12"/>
  <c r="K691" i="12"/>
  <c r="J691" i="12"/>
  <c r="K690" i="12"/>
  <c r="J690" i="12"/>
  <c r="K689" i="12"/>
  <c r="J689" i="12"/>
  <c r="K688" i="12"/>
  <c r="J688" i="12"/>
  <c r="K687" i="12"/>
  <c r="J687" i="12"/>
  <c r="K686" i="12"/>
  <c r="J686" i="12"/>
  <c r="K685" i="12"/>
  <c r="J685" i="12"/>
  <c r="K684" i="12"/>
  <c r="J684" i="12"/>
  <c r="K683" i="12"/>
  <c r="J683" i="12"/>
  <c r="K682" i="12"/>
  <c r="J682" i="12"/>
  <c r="K681" i="12"/>
  <c r="J681" i="12"/>
  <c r="K680" i="12"/>
  <c r="J680" i="12"/>
  <c r="K679" i="12"/>
  <c r="J679" i="12"/>
  <c r="K678" i="12"/>
  <c r="J678" i="12"/>
  <c r="K677" i="12"/>
  <c r="J677" i="12"/>
  <c r="K676" i="12"/>
  <c r="J676" i="12"/>
  <c r="K675" i="12"/>
  <c r="J675" i="12"/>
  <c r="K674" i="12"/>
  <c r="J674" i="12"/>
  <c r="K673" i="12"/>
  <c r="J673" i="12"/>
  <c r="K672" i="12"/>
  <c r="J672" i="12"/>
  <c r="K671" i="12"/>
  <c r="J671" i="12"/>
  <c r="K670" i="12"/>
  <c r="J670" i="12"/>
  <c r="K669" i="12"/>
  <c r="J669" i="12"/>
  <c r="K668" i="12"/>
  <c r="J668" i="12"/>
  <c r="K667" i="12"/>
  <c r="J667" i="12"/>
  <c r="K666" i="12"/>
  <c r="J666" i="12"/>
  <c r="K665" i="12"/>
  <c r="J665" i="12"/>
  <c r="K664" i="12"/>
  <c r="J664" i="12"/>
  <c r="K663" i="12"/>
  <c r="J663" i="12"/>
  <c r="K662" i="12"/>
  <c r="J662" i="12"/>
  <c r="K661" i="12"/>
  <c r="J661" i="12"/>
  <c r="K660" i="12"/>
  <c r="J660" i="12"/>
  <c r="K659" i="12"/>
  <c r="J659" i="12"/>
  <c r="K658" i="12"/>
  <c r="J658" i="12"/>
  <c r="K657" i="12"/>
  <c r="J657" i="12"/>
  <c r="K656" i="12"/>
  <c r="J656" i="12"/>
  <c r="K655" i="12"/>
  <c r="J655" i="12"/>
  <c r="K654" i="12"/>
  <c r="J654" i="12"/>
  <c r="K653" i="12"/>
  <c r="J653" i="12"/>
  <c r="K652" i="12"/>
  <c r="J652" i="12"/>
  <c r="K651" i="12"/>
  <c r="J651" i="12"/>
  <c r="K650" i="12"/>
  <c r="J650" i="12"/>
  <c r="K649" i="12"/>
  <c r="J649" i="12"/>
  <c r="K648" i="12"/>
  <c r="J648" i="12"/>
  <c r="K647" i="12"/>
  <c r="J647" i="12"/>
  <c r="K646" i="12"/>
  <c r="J646" i="12"/>
  <c r="K645" i="12"/>
  <c r="J645" i="12"/>
  <c r="K644" i="12"/>
  <c r="J644" i="12"/>
  <c r="K643" i="12"/>
  <c r="J643" i="12"/>
  <c r="K642" i="12"/>
  <c r="J642" i="12"/>
  <c r="K641" i="12"/>
  <c r="J641" i="12"/>
  <c r="K640" i="12"/>
  <c r="J640" i="12"/>
  <c r="K639" i="12"/>
  <c r="J639" i="12"/>
  <c r="K638" i="12"/>
  <c r="J638" i="12"/>
  <c r="K637" i="12"/>
  <c r="J637" i="12"/>
  <c r="K636" i="12"/>
  <c r="J636" i="12"/>
  <c r="K635" i="12"/>
  <c r="J635" i="12"/>
  <c r="K634" i="12"/>
  <c r="J634" i="12"/>
  <c r="K633" i="12"/>
  <c r="J633" i="12"/>
  <c r="K632" i="12"/>
  <c r="J632" i="12"/>
  <c r="K631" i="12"/>
  <c r="J631" i="12"/>
  <c r="K630" i="12"/>
  <c r="J630" i="12"/>
  <c r="K629" i="12"/>
  <c r="J629" i="12"/>
  <c r="K628" i="12"/>
  <c r="J628" i="12"/>
  <c r="K627" i="12"/>
  <c r="J627" i="12"/>
  <c r="K626" i="12"/>
  <c r="J626" i="12"/>
  <c r="K625" i="12"/>
  <c r="J625" i="12"/>
  <c r="K624" i="12"/>
  <c r="J624" i="12"/>
  <c r="K623" i="12"/>
  <c r="J623" i="12"/>
  <c r="K622" i="12"/>
  <c r="J622" i="12"/>
  <c r="K621" i="12"/>
  <c r="J621" i="12"/>
  <c r="K620" i="12"/>
  <c r="J620" i="12"/>
  <c r="K619" i="12"/>
  <c r="J619" i="12"/>
  <c r="K618" i="12"/>
  <c r="J618" i="12"/>
  <c r="K617" i="12"/>
  <c r="J617" i="12"/>
  <c r="K616" i="12"/>
  <c r="J616" i="12"/>
  <c r="K615" i="12"/>
  <c r="J615" i="12"/>
  <c r="K614" i="12"/>
  <c r="J614" i="12"/>
  <c r="K613" i="12"/>
  <c r="J613" i="12"/>
  <c r="K612" i="12"/>
  <c r="J612" i="12"/>
  <c r="K611" i="12"/>
  <c r="J611" i="12"/>
  <c r="K610" i="12"/>
  <c r="J610" i="12"/>
  <c r="K609" i="12"/>
  <c r="J609" i="12"/>
  <c r="K608" i="12"/>
  <c r="J608" i="12"/>
  <c r="K607" i="12"/>
  <c r="J607" i="12"/>
  <c r="K606" i="12"/>
  <c r="J606" i="12"/>
  <c r="K605" i="12"/>
  <c r="J605" i="12"/>
  <c r="K604" i="12"/>
  <c r="J604" i="12"/>
  <c r="K603" i="12"/>
  <c r="J603" i="12"/>
  <c r="K602" i="12"/>
  <c r="J602" i="12"/>
  <c r="K601" i="12"/>
  <c r="J601" i="12"/>
  <c r="K600" i="12"/>
  <c r="J600" i="12"/>
  <c r="K599" i="12"/>
  <c r="J599" i="12"/>
  <c r="K598" i="12"/>
  <c r="J598" i="12"/>
  <c r="K597" i="12"/>
  <c r="J597" i="12"/>
  <c r="K596" i="12"/>
  <c r="J596" i="12"/>
  <c r="K595" i="12"/>
  <c r="J595" i="12"/>
  <c r="K594" i="12"/>
  <c r="J594" i="12"/>
  <c r="K593" i="12"/>
  <c r="J593" i="12"/>
  <c r="K592" i="12"/>
  <c r="J592" i="12"/>
  <c r="K591" i="12"/>
  <c r="J591" i="12"/>
  <c r="K590" i="12"/>
  <c r="J590" i="12"/>
  <c r="K589" i="12"/>
  <c r="J589" i="12"/>
  <c r="K588" i="12"/>
  <c r="J588" i="12"/>
  <c r="K587" i="12"/>
  <c r="J587" i="12"/>
  <c r="K586" i="12"/>
  <c r="J586" i="12"/>
  <c r="K585" i="12"/>
  <c r="J585" i="12"/>
  <c r="K584" i="12"/>
  <c r="J584" i="12"/>
  <c r="K583" i="12"/>
  <c r="J583" i="12"/>
  <c r="K582" i="12"/>
  <c r="J582" i="12"/>
  <c r="K581" i="12"/>
  <c r="J581" i="12"/>
  <c r="K580" i="12"/>
  <c r="J580" i="12"/>
  <c r="K579" i="12"/>
  <c r="J579" i="12"/>
  <c r="K578" i="12"/>
  <c r="J578" i="12"/>
  <c r="K577" i="12"/>
  <c r="J577" i="12"/>
  <c r="K576" i="12"/>
  <c r="J576" i="12"/>
  <c r="K575" i="12"/>
  <c r="J575" i="12"/>
  <c r="K574" i="12"/>
  <c r="J574" i="12"/>
  <c r="K573" i="12"/>
  <c r="J573" i="12"/>
  <c r="K572" i="12"/>
  <c r="J572" i="12"/>
  <c r="K571" i="12"/>
  <c r="J571" i="12"/>
  <c r="K570" i="12"/>
  <c r="J570" i="12"/>
  <c r="K569" i="12"/>
  <c r="J569" i="12"/>
  <c r="K568" i="12"/>
  <c r="J568" i="12"/>
  <c r="K567" i="12"/>
  <c r="J567" i="12"/>
  <c r="K566" i="12"/>
  <c r="J566" i="12"/>
  <c r="K565" i="12"/>
  <c r="J565" i="12"/>
  <c r="K564" i="12"/>
  <c r="J564" i="12"/>
  <c r="K563" i="12"/>
  <c r="J563" i="12"/>
  <c r="K562" i="12"/>
  <c r="J562" i="12"/>
  <c r="K561" i="12"/>
  <c r="J561" i="12"/>
  <c r="K560" i="12"/>
  <c r="J560" i="12"/>
  <c r="K559" i="12"/>
  <c r="J559" i="12"/>
  <c r="K558" i="12"/>
  <c r="J558" i="12"/>
  <c r="K557" i="12"/>
  <c r="J557" i="12"/>
  <c r="K556" i="12"/>
  <c r="J556" i="12"/>
  <c r="K555" i="12"/>
  <c r="J555" i="12"/>
  <c r="K554" i="12"/>
  <c r="J554" i="12"/>
  <c r="K553" i="12"/>
  <c r="J553" i="12"/>
  <c r="K552" i="12"/>
  <c r="J552" i="12"/>
  <c r="K551" i="12"/>
  <c r="J551" i="12"/>
  <c r="K550" i="12"/>
  <c r="J550" i="12"/>
  <c r="K549" i="12"/>
  <c r="J549" i="12"/>
  <c r="K548" i="12"/>
  <c r="J548" i="12"/>
  <c r="K547" i="12"/>
  <c r="J547" i="12"/>
  <c r="K546" i="12"/>
  <c r="J546" i="12"/>
  <c r="K545" i="12"/>
  <c r="J545" i="12"/>
  <c r="K544" i="12"/>
  <c r="J544" i="12"/>
  <c r="K543" i="12"/>
  <c r="J543" i="12"/>
  <c r="K542" i="12"/>
  <c r="J542" i="12"/>
  <c r="K541" i="12"/>
  <c r="J541" i="12"/>
  <c r="K540" i="12"/>
  <c r="J540" i="12"/>
  <c r="K539" i="12"/>
  <c r="J539" i="12"/>
  <c r="K538" i="12"/>
  <c r="J538" i="12"/>
  <c r="K537" i="12"/>
  <c r="J537" i="12"/>
  <c r="K536" i="12"/>
  <c r="J536" i="12"/>
  <c r="K535" i="12"/>
  <c r="J535" i="12"/>
  <c r="K534" i="12"/>
  <c r="J534" i="12"/>
  <c r="K533" i="12"/>
  <c r="J533" i="12"/>
  <c r="K532" i="12"/>
  <c r="J532" i="12"/>
  <c r="K531" i="12"/>
  <c r="J531" i="12"/>
  <c r="K530" i="12"/>
  <c r="J530" i="12"/>
  <c r="K529" i="12"/>
  <c r="J529" i="12"/>
  <c r="K528" i="12"/>
  <c r="J528" i="12"/>
  <c r="K527" i="12"/>
  <c r="J527" i="12"/>
  <c r="K526" i="12"/>
  <c r="J526" i="12"/>
  <c r="K525" i="12"/>
  <c r="J525" i="12"/>
  <c r="K524" i="12"/>
  <c r="J524" i="12"/>
  <c r="K523" i="12"/>
  <c r="J523" i="12"/>
  <c r="K522" i="12"/>
  <c r="J522" i="12"/>
  <c r="K521" i="12"/>
  <c r="J521" i="12"/>
  <c r="K520" i="12"/>
  <c r="J520" i="12"/>
  <c r="K519" i="12"/>
  <c r="J519" i="12"/>
  <c r="K518" i="12"/>
  <c r="J518" i="12"/>
  <c r="K517" i="12"/>
  <c r="J517" i="12"/>
  <c r="K516" i="12"/>
  <c r="J516" i="12"/>
  <c r="K515" i="12"/>
  <c r="J515" i="12"/>
  <c r="K514" i="12"/>
  <c r="J514" i="12"/>
  <c r="K513" i="12"/>
  <c r="J513" i="12"/>
  <c r="K512" i="12"/>
  <c r="J512" i="12"/>
  <c r="K511" i="12"/>
  <c r="J511" i="12"/>
  <c r="K510" i="12"/>
  <c r="J510" i="12"/>
  <c r="K509" i="12"/>
  <c r="J509" i="12"/>
  <c r="K508" i="12"/>
  <c r="J508" i="12"/>
  <c r="K507" i="12"/>
  <c r="J507" i="12"/>
  <c r="K506" i="12"/>
  <c r="J506" i="12"/>
  <c r="K505" i="12"/>
  <c r="J505" i="12"/>
  <c r="K504" i="12"/>
  <c r="J504" i="12"/>
  <c r="K503" i="12"/>
  <c r="J503" i="12"/>
  <c r="K502" i="12"/>
  <c r="J502" i="12"/>
  <c r="K501" i="12"/>
  <c r="J501" i="12"/>
  <c r="K500" i="12"/>
  <c r="J500" i="12"/>
  <c r="K499" i="12"/>
  <c r="J499" i="12"/>
  <c r="K498" i="12"/>
  <c r="J498" i="12"/>
  <c r="K497" i="12"/>
  <c r="J497" i="12"/>
  <c r="K496" i="12"/>
  <c r="J496" i="12"/>
  <c r="K495" i="12"/>
  <c r="J495" i="12"/>
  <c r="K494" i="12"/>
  <c r="J494" i="12"/>
  <c r="K493" i="12"/>
  <c r="J493" i="12"/>
  <c r="K492" i="12"/>
  <c r="J492" i="12"/>
  <c r="K491" i="12"/>
  <c r="J491" i="12"/>
  <c r="K490" i="12"/>
  <c r="J490" i="12"/>
  <c r="K489" i="12"/>
  <c r="J489" i="12"/>
  <c r="K488" i="12"/>
  <c r="J488" i="12"/>
  <c r="K487" i="12"/>
  <c r="J487" i="12"/>
  <c r="K486" i="12"/>
  <c r="J486" i="12"/>
  <c r="K485" i="12"/>
  <c r="J485" i="12"/>
  <c r="K484" i="12"/>
  <c r="J484" i="12"/>
  <c r="K483" i="12"/>
  <c r="J483" i="12"/>
  <c r="K482" i="12"/>
  <c r="J482" i="12"/>
  <c r="K481" i="12"/>
  <c r="J481" i="12"/>
  <c r="K480" i="12"/>
  <c r="J480" i="12"/>
  <c r="K479" i="12"/>
  <c r="J479" i="12"/>
  <c r="K478" i="12"/>
  <c r="J478" i="12"/>
  <c r="K477" i="12"/>
  <c r="J477" i="12"/>
  <c r="K476" i="12"/>
  <c r="J476" i="12"/>
  <c r="K475" i="12"/>
  <c r="J475" i="12"/>
  <c r="K474" i="12"/>
  <c r="J474" i="12"/>
  <c r="K473" i="12"/>
  <c r="J473" i="12"/>
  <c r="K472" i="12"/>
  <c r="J472" i="12"/>
  <c r="K471" i="12"/>
  <c r="J471" i="12"/>
  <c r="K470" i="12"/>
  <c r="J470" i="12"/>
  <c r="K469" i="12"/>
  <c r="J469" i="12"/>
  <c r="K468" i="12"/>
  <c r="J468" i="12"/>
  <c r="K467" i="12"/>
  <c r="J467" i="12"/>
  <c r="K466" i="12"/>
  <c r="J466" i="12"/>
  <c r="K465" i="12"/>
  <c r="J465" i="12"/>
  <c r="K464" i="12"/>
  <c r="J464" i="12"/>
  <c r="K463" i="12"/>
  <c r="J463" i="12"/>
  <c r="K462" i="12"/>
  <c r="J462" i="12"/>
  <c r="K461" i="12"/>
  <c r="J461" i="12"/>
  <c r="K460" i="12"/>
  <c r="J460" i="12"/>
  <c r="K459" i="12"/>
  <c r="J459" i="12"/>
  <c r="K458" i="12"/>
  <c r="J458" i="12"/>
  <c r="K457" i="12"/>
  <c r="J457" i="12"/>
  <c r="K456" i="12"/>
  <c r="J456" i="12"/>
  <c r="K455" i="12"/>
  <c r="J455" i="12"/>
  <c r="K454" i="12"/>
  <c r="J454" i="12"/>
  <c r="K453" i="12"/>
  <c r="J453" i="12"/>
  <c r="K452" i="12"/>
  <c r="J452" i="12"/>
  <c r="K451" i="12"/>
  <c r="J451" i="12"/>
  <c r="K450" i="12"/>
  <c r="J450" i="12"/>
  <c r="K449" i="12"/>
  <c r="J449" i="12"/>
  <c r="K448" i="12"/>
  <c r="J448" i="12"/>
  <c r="K447" i="12"/>
  <c r="J447" i="12"/>
  <c r="K446" i="12"/>
  <c r="J446" i="12"/>
  <c r="K445" i="12"/>
  <c r="J445" i="12"/>
  <c r="K444" i="12"/>
  <c r="J444" i="12"/>
  <c r="K443" i="12"/>
  <c r="J443" i="12"/>
  <c r="K442" i="12"/>
  <c r="J442" i="12"/>
  <c r="K441" i="12"/>
  <c r="J441" i="12"/>
  <c r="K440" i="12"/>
  <c r="J440" i="12"/>
  <c r="K439" i="12"/>
  <c r="J439" i="12"/>
  <c r="K438" i="12"/>
  <c r="J438" i="12"/>
  <c r="K437" i="12"/>
  <c r="J437" i="12"/>
  <c r="K436" i="12"/>
  <c r="J436" i="12"/>
  <c r="K435" i="12"/>
  <c r="J435" i="12"/>
  <c r="K434" i="12"/>
  <c r="J434" i="12"/>
  <c r="K433" i="12"/>
  <c r="J433" i="12"/>
  <c r="K432" i="12"/>
  <c r="J432" i="12"/>
  <c r="K431" i="12"/>
  <c r="J431" i="12"/>
  <c r="K430" i="12"/>
  <c r="J430" i="12"/>
  <c r="K429" i="12"/>
  <c r="J429" i="12"/>
  <c r="K428" i="12"/>
  <c r="J428" i="12"/>
  <c r="K427" i="12"/>
  <c r="J427" i="12"/>
  <c r="K426" i="12"/>
  <c r="J426" i="12"/>
  <c r="K425" i="12"/>
  <c r="J425" i="12"/>
  <c r="K424" i="12"/>
  <c r="J424" i="12"/>
  <c r="K423" i="12"/>
  <c r="J423" i="12"/>
  <c r="K422" i="12"/>
  <c r="J422" i="12"/>
  <c r="K421" i="12"/>
  <c r="J421" i="12"/>
  <c r="K420" i="12"/>
  <c r="J420" i="12"/>
  <c r="K419" i="12"/>
  <c r="J419" i="12"/>
  <c r="K418" i="12"/>
  <c r="J418" i="12"/>
  <c r="K417" i="12"/>
  <c r="J417" i="12"/>
  <c r="K416" i="12"/>
  <c r="J416" i="12"/>
  <c r="K415" i="12"/>
  <c r="J415" i="12"/>
  <c r="K414" i="12"/>
  <c r="J414" i="12"/>
  <c r="K413" i="12"/>
  <c r="J413" i="12"/>
  <c r="K412" i="12"/>
  <c r="J412" i="12"/>
  <c r="K411" i="12"/>
  <c r="J411" i="12"/>
  <c r="K410" i="12"/>
  <c r="J410" i="12"/>
  <c r="K409" i="12"/>
  <c r="J409" i="12"/>
  <c r="K408" i="12"/>
  <c r="J408" i="12"/>
  <c r="K407" i="12"/>
  <c r="J407" i="12"/>
  <c r="K406" i="12"/>
  <c r="J406" i="12"/>
  <c r="K405" i="12"/>
  <c r="J405" i="12"/>
  <c r="K404" i="12"/>
  <c r="J404" i="12"/>
  <c r="K403" i="12"/>
  <c r="J403" i="12"/>
  <c r="K402" i="12"/>
  <c r="J402" i="12"/>
  <c r="K401" i="12"/>
  <c r="J401" i="12"/>
  <c r="K400" i="12"/>
  <c r="J400" i="12"/>
  <c r="K399" i="12"/>
  <c r="J399" i="12"/>
  <c r="K398" i="12"/>
  <c r="J398" i="12"/>
  <c r="K397" i="12"/>
  <c r="J397" i="12"/>
  <c r="K396" i="12"/>
  <c r="J396" i="12"/>
  <c r="K395" i="12"/>
  <c r="J395" i="12"/>
  <c r="K394" i="12"/>
  <c r="J394" i="12"/>
  <c r="K393" i="12"/>
  <c r="J393" i="12"/>
  <c r="K392" i="12"/>
  <c r="J392" i="12"/>
  <c r="K391" i="12"/>
  <c r="J391" i="12"/>
  <c r="K390" i="12"/>
  <c r="J390" i="12"/>
  <c r="K389" i="12"/>
  <c r="J389" i="12"/>
  <c r="K388" i="12"/>
  <c r="J388" i="12"/>
  <c r="K387" i="12"/>
  <c r="J387" i="12"/>
  <c r="K386" i="12"/>
  <c r="J386" i="12"/>
  <c r="K385" i="12"/>
  <c r="J385" i="12"/>
  <c r="K384" i="12"/>
  <c r="J384" i="12"/>
  <c r="K383" i="12"/>
  <c r="J383" i="12"/>
  <c r="K382" i="12"/>
  <c r="J382" i="12"/>
  <c r="K381" i="12"/>
  <c r="J381" i="12"/>
  <c r="K380" i="12"/>
  <c r="J380" i="12"/>
  <c r="K379" i="12"/>
  <c r="J379" i="12"/>
  <c r="K378" i="12"/>
  <c r="J378" i="12"/>
  <c r="K377" i="12"/>
  <c r="J377" i="12"/>
  <c r="K376" i="12"/>
  <c r="J376" i="12"/>
  <c r="K375" i="12"/>
  <c r="J375" i="12"/>
  <c r="K374" i="12"/>
  <c r="J374" i="12"/>
  <c r="K373" i="12"/>
  <c r="J373" i="12"/>
  <c r="K372" i="12"/>
  <c r="J372" i="12"/>
  <c r="K371" i="12"/>
  <c r="J371" i="12"/>
  <c r="K370" i="12"/>
  <c r="J370" i="12"/>
  <c r="K369" i="12"/>
  <c r="J369" i="12"/>
  <c r="K368" i="12"/>
  <c r="J368" i="12"/>
  <c r="K367" i="12"/>
  <c r="J367" i="12"/>
  <c r="K366" i="12"/>
  <c r="J366" i="12"/>
  <c r="K365" i="12"/>
  <c r="J365" i="12"/>
  <c r="K364" i="12"/>
  <c r="J364" i="12"/>
  <c r="K363" i="12"/>
  <c r="J363" i="12"/>
  <c r="K362" i="12"/>
  <c r="J362" i="12"/>
  <c r="K361" i="12"/>
  <c r="J361" i="12"/>
  <c r="K360" i="12"/>
  <c r="J360" i="12"/>
  <c r="K359" i="12"/>
  <c r="J359" i="12"/>
  <c r="K358" i="12"/>
  <c r="J358" i="12"/>
  <c r="K357" i="12"/>
  <c r="J357" i="12"/>
  <c r="K356" i="12"/>
  <c r="J356" i="12"/>
  <c r="K355" i="12"/>
  <c r="J355" i="12"/>
  <c r="K354" i="12"/>
  <c r="J354" i="12"/>
  <c r="K353" i="12"/>
  <c r="J353" i="12"/>
  <c r="K352" i="12"/>
  <c r="J352" i="12"/>
  <c r="K351" i="12"/>
  <c r="J351" i="12"/>
  <c r="K350" i="12"/>
  <c r="J350" i="12"/>
  <c r="K349" i="12"/>
  <c r="J349" i="12"/>
  <c r="K348" i="12"/>
  <c r="J348" i="12"/>
  <c r="K347" i="12"/>
  <c r="J347" i="12"/>
  <c r="K346" i="12"/>
  <c r="J346" i="12"/>
  <c r="K345" i="12"/>
  <c r="J345" i="12"/>
  <c r="K344" i="12"/>
  <c r="J344" i="12"/>
  <c r="K343" i="12"/>
  <c r="J343" i="12"/>
  <c r="K342" i="12"/>
  <c r="J342" i="12"/>
  <c r="K341" i="12"/>
  <c r="J341" i="12"/>
  <c r="K340" i="12"/>
  <c r="J340" i="12"/>
  <c r="K339" i="12"/>
  <c r="J339" i="12"/>
  <c r="K338" i="12"/>
  <c r="J338" i="12"/>
  <c r="K337" i="12"/>
  <c r="J337" i="12"/>
  <c r="K336" i="12"/>
  <c r="J336" i="12"/>
  <c r="K97" i="12"/>
  <c r="J97" i="12"/>
  <c r="K96" i="12"/>
  <c r="J96" i="12"/>
  <c r="K95" i="12"/>
  <c r="J95" i="12"/>
  <c r="K94" i="12"/>
  <c r="J94" i="12"/>
  <c r="K93" i="12"/>
  <c r="J93" i="12"/>
  <c r="K92" i="12"/>
  <c r="J92" i="12"/>
  <c r="K91" i="12"/>
  <c r="J91" i="12"/>
  <c r="K90" i="12"/>
  <c r="J90" i="12"/>
  <c r="K89" i="12"/>
  <c r="J89" i="12"/>
  <c r="K88" i="12"/>
  <c r="J88" i="12"/>
  <c r="K87" i="12"/>
  <c r="J87" i="12"/>
  <c r="K86" i="12"/>
  <c r="J86" i="12"/>
  <c r="K85" i="12"/>
  <c r="J85" i="12"/>
  <c r="K84" i="12"/>
  <c r="J84" i="12"/>
  <c r="K83" i="12"/>
  <c r="J83" i="12"/>
  <c r="K82" i="12"/>
  <c r="J82" i="12"/>
  <c r="K81" i="12"/>
  <c r="J81" i="12"/>
  <c r="K80" i="12"/>
  <c r="J80" i="12"/>
  <c r="K79" i="12"/>
  <c r="J79" i="12"/>
  <c r="K78" i="12"/>
  <c r="J78" i="12"/>
  <c r="K77" i="12"/>
  <c r="J77" i="12"/>
  <c r="K76" i="12"/>
  <c r="J76" i="12"/>
  <c r="K75" i="12"/>
  <c r="J75" i="12"/>
  <c r="K74" i="12"/>
  <c r="J74" i="12"/>
  <c r="K73" i="12"/>
  <c r="J73" i="12"/>
  <c r="K72" i="12"/>
  <c r="J72" i="12"/>
  <c r="K71" i="12"/>
  <c r="J71" i="12"/>
  <c r="K70" i="12"/>
  <c r="J70" i="12"/>
  <c r="K69" i="12"/>
  <c r="J69" i="12"/>
  <c r="K68" i="12"/>
  <c r="J68" i="12"/>
  <c r="K67" i="12"/>
  <c r="J67" i="12"/>
  <c r="K66" i="12"/>
  <c r="J66" i="12"/>
  <c r="K65" i="12"/>
  <c r="J65" i="12"/>
  <c r="K64" i="12"/>
  <c r="J64" i="12"/>
  <c r="K63" i="12"/>
  <c r="J63" i="12"/>
  <c r="K62" i="12"/>
  <c r="J62" i="12"/>
  <c r="K61" i="12"/>
  <c r="J61" i="12"/>
  <c r="K60" i="12"/>
  <c r="J60" i="12"/>
  <c r="K59" i="12"/>
  <c r="J59" i="12"/>
  <c r="K58" i="12"/>
  <c r="J58" i="12"/>
  <c r="K57" i="12"/>
  <c r="J57" i="12"/>
  <c r="K56" i="12"/>
  <c r="J56" i="12"/>
  <c r="K55" i="12"/>
  <c r="J55" i="12"/>
  <c r="K54" i="12"/>
  <c r="J54" i="12"/>
  <c r="K53" i="12"/>
  <c r="J53" i="12"/>
  <c r="K52" i="12"/>
  <c r="J52" i="12"/>
  <c r="K51" i="12"/>
  <c r="J51" i="12"/>
  <c r="K50" i="12"/>
  <c r="J50" i="12"/>
  <c r="K49" i="12"/>
  <c r="J49" i="12"/>
  <c r="K48" i="12"/>
  <c r="J48" i="12"/>
  <c r="K47" i="12"/>
  <c r="J47" i="12"/>
  <c r="K46" i="12"/>
  <c r="J46" i="12"/>
  <c r="K45" i="12"/>
  <c r="J45" i="12"/>
  <c r="K44" i="12"/>
  <c r="J44" i="12"/>
  <c r="K43" i="12"/>
  <c r="J43" i="12"/>
  <c r="K42" i="12"/>
  <c r="J42" i="12"/>
  <c r="K41" i="12"/>
  <c r="J41" i="12"/>
  <c r="K40" i="12"/>
  <c r="J40" i="12"/>
  <c r="K39" i="12"/>
  <c r="J39" i="12"/>
  <c r="K38" i="12"/>
  <c r="J38" i="12"/>
  <c r="K37" i="12"/>
  <c r="J37" i="12"/>
  <c r="K36" i="12"/>
  <c r="J36" i="12"/>
  <c r="K35" i="12"/>
  <c r="J35" i="12"/>
  <c r="K34" i="12"/>
  <c r="J34" i="12"/>
  <c r="K33" i="12"/>
  <c r="J33" i="12"/>
  <c r="K32" i="12"/>
  <c r="J32" i="12"/>
  <c r="K31" i="12"/>
  <c r="J31" i="12"/>
  <c r="K30" i="12"/>
  <c r="J30" i="12"/>
  <c r="K29" i="12"/>
  <c r="J29" i="12"/>
  <c r="K28" i="12"/>
  <c r="J28" i="12"/>
  <c r="K27" i="12"/>
  <c r="J27" i="12"/>
  <c r="K26" i="12"/>
  <c r="J26" i="12"/>
  <c r="K25" i="12"/>
  <c r="J25" i="12"/>
  <c r="K24" i="12"/>
  <c r="J24" i="12"/>
  <c r="K23" i="12"/>
  <c r="J23" i="12"/>
  <c r="K22" i="12"/>
  <c r="J22" i="12"/>
  <c r="K21" i="12"/>
  <c r="J21" i="12"/>
  <c r="K20" i="12"/>
  <c r="J20" i="12"/>
  <c r="K19" i="12"/>
  <c r="J19" i="12"/>
  <c r="K18" i="12"/>
  <c r="J18" i="12"/>
  <c r="K17" i="12"/>
  <c r="J17" i="12"/>
  <c r="K16" i="12"/>
  <c r="J16" i="12"/>
  <c r="K15" i="12"/>
  <c r="J15" i="12"/>
  <c r="K14" i="12"/>
  <c r="J14" i="12"/>
  <c r="K13" i="12"/>
  <c r="J13" i="12"/>
  <c r="K12" i="12"/>
  <c r="J12" i="12"/>
  <c r="K11" i="12"/>
  <c r="J11" i="12"/>
  <c r="K10" i="12"/>
  <c r="J10" i="12"/>
  <c r="K9" i="12"/>
  <c r="J9" i="12"/>
  <c r="K8" i="12"/>
  <c r="J8" i="12"/>
  <c r="K6" i="12"/>
  <c r="J6" i="12"/>
  <c r="K4" i="12"/>
  <c r="J4" i="12"/>
  <c r="O6" i="12"/>
  <c r="O2" i="12"/>
  <c r="K2" i="12"/>
  <c r="J2" i="12"/>
  <c r="O5" i="12"/>
  <c r="K141" i="12"/>
  <c r="J141" i="12"/>
  <c r="K140" i="12"/>
  <c r="J140" i="12"/>
  <c r="K139" i="12"/>
  <c r="J139" i="12"/>
  <c r="K138" i="12"/>
  <c r="J138" i="12"/>
  <c r="K137" i="12"/>
  <c r="J137" i="12"/>
  <c r="K136" i="12"/>
  <c r="J136" i="12"/>
  <c r="K135" i="12"/>
  <c r="J135" i="12"/>
  <c r="K134" i="12"/>
  <c r="J134" i="12"/>
  <c r="K133" i="12"/>
  <c r="J133" i="12"/>
  <c r="K132" i="12"/>
  <c r="J132" i="12"/>
  <c r="K131" i="12"/>
  <c r="J131" i="12"/>
  <c r="K130" i="12"/>
  <c r="J130" i="12"/>
  <c r="K129" i="12"/>
  <c r="J129" i="12"/>
  <c r="K128" i="12"/>
  <c r="J128" i="12"/>
  <c r="K127" i="12"/>
  <c r="J127" i="12"/>
  <c r="K126" i="12"/>
  <c r="J126" i="12"/>
  <c r="K125" i="12"/>
  <c r="J125" i="12"/>
  <c r="K124" i="12"/>
  <c r="J124" i="12"/>
  <c r="K123" i="12"/>
  <c r="J123" i="12"/>
  <c r="K122" i="12"/>
  <c r="J122" i="12"/>
  <c r="K121" i="12"/>
  <c r="J121" i="12"/>
  <c r="K120" i="12"/>
  <c r="J120" i="12"/>
  <c r="K119" i="12"/>
  <c r="J119" i="12"/>
  <c r="K118" i="12"/>
  <c r="J118" i="12"/>
  <c r="K117" i="12"/>
  <c r="J117" i="12"/>
  <c r="K116" i="12"/>
  <c r="J116" i="12"/>
  <c r="K115" i="12"/>
  <c r="J115" i="12"/>
  <c r="K114" i="12"/>
  <c r="J114" i="12"/>
  <c r="K113" i="12"/>
  <c r="J113" i="12"/>
  <c r="K112" i="12"/>
  <c r="J112" i="12"/>
  <c r="K111" i="12"/>
  <c r="J111" i="12"/>
  <c r="K110" i="12"/>
  <c r="J110" i="12"/>
  <c r="K109" i="12"/>
  <c r="J109" i="12"/>
  <c r="K108" i="12"/>
  <c r="J108" i="12"/>
  <c r="K107" i="12"/>
  <c r="J107" i="12"/>
  <c r="K106" i="12"/>
  <c r="J106" i="12"/>
  <c r="K105" i="12"/>
  <c r="J105" i="12"/>
  <c r="K104" i="12"/>
  <c r="J104" i="12"/>
  <c r="K103" i="12"/>
  <c r="J103" i="12"/>
  <c r="K102" i="12"/>
  <c r="J102" i="12"/>
  <c r="K101" i="12"/>
  <c r="J101" i="12"/>
  <c r="K100" i="12"/>
  <c r="J100" i="12"/>
  <c r="K99" i="12"/>
  <c r="J99" i="12"/>
  <c r="K98" i="12"/>
  <c r="J98" i="12"/>
  <c r="J1178" i="12"/>
  <c r="K1178" i="12"/>
  <c r="J1174" i="12"/>
  <c r="K1174" i="12"/>
  <c r="J1172" i="12"/>
  <c r="K1172" i="12"/>
  <c r="J1170" i="12"/>
  <c r="K1170" i="12"/>
  <c r="J1168" i="12"/>
  <c r="K1168" i="12"/>
  <c r="J1166" i="12"/>
  <c r="K1166" i="12"/>
  <c r="J1164" i="12"/>
  <c r="K1164" i="12"/>
  <c r="J1162" i="12"/>
  <c r="K1162" i="12"/>
  <c r="J1160" i="12"/>
  <c r="K1160" i="12"/>
  <c r="J1158" i="12"/>
  <c r="K1158" i="12"/>
  <c r="J1156" i="12"/>
  <c r="K1156" i="12"/>
  <c r="J1154" i="12"/>
  <c r="K1154" i="12"/>
  <c r="J1152" i="12"/>
  <c r="K1152" i="12"/>
  <c r="J1150" i="12"/>
  <c r="K1150" i="12"/>
  <c r="J1148" i="12"/>
  <c r="K1148" i="12"/>
  <c r="J1146" i="12"/>
  <c r="K1146" i="12"/>
  <c r="J1144" i="12"/>
  <c r="K1144" i="12"/>
  <c r="J1142" i="12"/>
  <c r="K1142" i="12"/>
  <c r="J1140" i="12"/>
  <c r="K1140" i="12"/>
  <c r="J1138" i="12"/>
  <c r="K1138" i="12"/>
  <c r="J1136" i="12"/>
  <c r="K1136" i="12"/>
  <c r="J1134" i="12"/>
  <c r="K1134" i="12"/>
  <c r="J1132" i="12"/>
  <c r="K1132" i="12"/>
  <c r="J1130" i="12"/>
  <c r="K1130" i="12"/>
  <c r="J1128" i="12"/>
  <c r="K1128" i="12"/>
  <c r="J1126" i="12"/>
  <c r="K1126" i="12"/>
  <c r="J1124" i="12"/>
  <c r="K1124" i="12"/>
  <c r="J1122" i="12"/>
  <c r="K1122" i="12"/>
  <c r="J1120" i="12"/>
  <c r="K1120" i="12"/>
  <c r="J1118" i="12"/>
  <c r="K1118" i="12"/>
  <c r="J1116" i="12"/>
  <c r="K1116" i="12"/>
  <c r="J1114" i="12"/>
  <c r="K1114" i="12"/>
  <c r="J1112" i="12"/>
  <c r="K1112" i="12"/>
  <c r="J1110" i="12"/>
  <c r="K1110" i="12"/>
  <c r="J1108" i="12"/>
  <c r="K1108" i="12"/>
  <c r="J1106" i="12"/>
  <c r="K1106" i="12"/>
  <c r="J1104" i="12"/>
  <c r="K1104" i="12"/>
  <c r="J1102" i="12"/>
  <c r="K1102" i="12"/>
  <c r="J1100" i="12"/>
  <c r="K1100" i="12"/>
  <c r="J1098" i="12"/>
  <c r="K1098" i="12"/>
  <c r="J1096" i="12"/>
  <c r="K1096" i="12"/>
  <c r="J1094" i="12"/>
  <c r="K1094" i="12"/>
  <c r="J1092" i="12"/>
  <c r="K1092" i="12"/>
  <c r="J1090" i="12"/>
  <c r="K1090" i="12"/>
  <c r="J1088" i="12"/>
  <c r="K1088" i="12"/>
  <c r="J1086" i="12"/>
  <c r="K1086" i="12"/>
  <c r="J1084" i="12"/>
  <c r="K1084" i="12"/>
  <c r="J1082" i="12"/>
  <c r="K1082" i="12"/>
  <c r="J1080" i="12"/>
  <c r="K1080" i="12"/>
  <c r="J1078" i="12"/>
  <c r="K1078" i="12"/>
  <c r="J1076" i="12"/>
  <c r="K1076" i="12"/>
  <c r="J1074" i="12"/>
  <c r="K1074" i="12"/>
  <c r="J1072" i="12"/>
  <c r="K1072" i="12"/>
  <c r="J1070" i="12"/>
  <c r="K1070" i="12"/>
  <c r="J1068" i="12"/>
  <c r="K1068" i="12"/>
  <c r="J1066" i="12"/>
  <c r="K1066" i="12"/>
  <c r="J1064" i="12"/>
  <c r="K1064" i="12"/>
  <c r="J1062" i="12"/>
  <c r="K1062" i="12"/>
  <c r="J1060" i="12"/>
  <c r="K1060" i="12"/>
  <c r="J1058" i="12"/>
  <c r="K1058" i="12"/>
  <c r="J1056" i="12"/>
  <c r="K1056" i="12"/>
  <c r="J1054" i="12"/>
  <c r="K1054" i="12"/>
  <c r="J1052" i="12"/>
  <c r="K1052" i="12"/>
  <c r="J1050" i="12"/>
  <c r="K1050" i="12"/>
  <c r="J1048" i="12"/>
  <c r="K1048" i="12"/>
  <c r="J1046" i="12"/>
  <c r="K1046" i="12"/>
  <c r="J1044" i="12"/>
  <c r="K1044" i="12"/>
  <c r="J1042" i="12"/>
  <c r="K1042" i="12"/>
  <c r="J1040" i="12"/>
  <c r="K1040" i="12"/>
  <c r="J1038" i="12"/>
  <c r="K1038" i="12"/>
  <c r="J1036" i="12"/>
  <c r="K1036" i="12"/>
  <c r="J1034" i="12"/>
  <c r="K1034" i="12"/>
  <c r="J1032" i="12"/>
  <c r="K1032" i="12"/>
  <c r="J1030" i="12"/>
  <c r="K1030" i="12"/>
  <c r="J1028" i="12"/>
  <c r="K1028" i="12"/>
  <c r="J1026" i="12"/>
  <c r="K1026" i="12"/>
  <c r="J1024" i="12"/>
  <c r="K1024" i="12"/>
  <c r="J1022" i="12"/>
  <c r="K1022" i="12"/>
  <c r="J1020" i="12"/>
  <c r="K1020" i="12"/>
  <c r="J1018" i="12"/>
  <c r="K1018" i="12"/>
  <c r="J1016" i="12"/>
  <c r="K1016" i="12"/>
  <c r="J1014" i="12"/>
  <c r="K1014" i="12"/>
  <c r="J1012" i="12"/>
  <c r="K1012" i="12"/>
  <c r="J1010" i="12"/>
  <c r="K1010" i="12"/>
  <c r="J1008" i="12"/>
  <c r="K1008" i="12"/>
  <c r="J1006" i="12"/>
  <c r="K1006" i="12"/>
  <c r="J1004" i="12"/>
  <c r="K1004" i="12"/>
  <c r="J1002" i="12"/>
  <c r="K1002" i="12"/>
  <c r="J1000" i="12"/>
  <c r="K1000" i="12"/>
  <c r="J998" i="12"/>
  <c r="K998" i="12"/>
  <c r="J996" i="12"/>
  <c r="K996" i="12"/>
  <c r="J994" i="12"/>
  <c r="K994" i="12"/>
  <c r="J992" i="12"/>
  <c r="K992" i="12"/>
  <c r="J990" i="12"/>
  <c r="K990" i="12"/>
  <c r="J988" i="12"/>
  <c r="K988" i="12"/>
  <c r="J986" i="12"/>
  <c r="K986" i="12"/>
  <c r="J984" i="12"/>
  <c r="K984" i="12"/>
  <c r="J982" i="12"/>
  <c r="K982" i="12"/>
  <c r="J980" i="12"/>
  <c r="K980" i="12"/>
  <c r="J978" i="12"/>
  <c r="K978" i="12"/>
  <c r="J976" i="12"/>
  <c r="K976" i="12"/>
  <c r="J974" i="12"/>
  <c r="K974" i="12"/>
  <c r="J972" i="12"/>
  <c r="K972" i="12"/>
  <c r="J970" i="12"/>
  <c r="K970" i="12"/>
  <c r="J968" i="12"/>
  <c r="K968" i="12"/>
  <c r="J966" i="12"/>
  <c r="K966" i="12"/>
  <c r="J964" i="12"/>
  <c r="K964" i="12"/>
  <c r="J962" i="12"/>
  <c r="K962" i="12"/>
  <c r="J960" i="12"/>
  <c r="K960" i="12"/>
  <c r="J958" i="12"/>
  <c r="K958" i="12"/>
  <c r="J956" i="12"/>
  <c r="K956" i="12"/>
  <c r="J954" i="12"/>
  <c r="K954" i="12"/>
  <c r="J952" i="12"/>
  <c r="K952" i="12"/>
  <c r="J950" i="12"/>
  <c r="K950" i="12"/>
  <c r="J948" i="12"/>
  <c r="K948" i="12"/>
  <c r="J946" i="12"/>
  <c r="K946" i="12"/>
  <c r="J944" i="12"/>
  <c r="K944" i="12"/>
  <c r="J305" i="12"/>
  <c r="K305" i="12"/>
  <c r="J248" i="12"/>
  <c r="K248" i="12"/>
  <c r="J246" i="12"/>
  <c r="K246" i="12"/>
  <c r="J244" i="12"/>
  <c r="K244" i="12"/>
  <c r="J242" i="12"/>
  <c r="K242" i="12"/>
  <c r="J240" i="12"/>
  <c r="K240" i="12"/>
  <c r="J238" i="12"/>
  <c r="K238" i="12"/>
  <c r="J236" i="12"/>
  <c r="K236" i="12"/>
  <c r="J234" i="12"/>
  <c r="K234" i="12"/>
  <c r="J232" i="12"/>
  <c r="K232" i="12"/>
  <c r="J230" i="12"/>
  <c r="K230" i="12"/>
  <c r="J228" i="12"/>
  <c r="K228" i="12"/>
  <c r="J226" i="12"/>
  <c r="K226" i="12"/>
  <c r="J224" i="12"/>
  <c r="K224" i="12"/>
  <c r="J222" i="12"/>
  <c r="K222" i="12"/>
  <c r="J220" i="12"/>
  <c r="K220" i="12"/>
  <c r="J218" i="12"/>
  <c r="K218" i="12"/>
  <c r="J216" i="12"/>
  <c r="K216" i="12"/>
  <c r="J214" i="12"/>
  <c r="K214" i="12"/>
  <c r="J212" i="12"/>
  <c r="K212" i="12"/>
  <c r="J210" i="12"/>
  <c r="K210" i="12"/>
  <c r="J208" i="12"/>
  <c r="K208" i="12"/>
  <c r="J206" i="12"/>
  <c r="K206" i="12"/>
  <c r="J204" i="12"/>
  <c r="K204" i="12"/>
  <c r="J202" i="12"/>
  <c r="K202" i="12"/>
  <c r="J200" i="12"/>
  <c r="K200" i="12"/>
  <c r="J198" i="12"/>
  <c r="K198" i="12"/>
  <c r="J196" i="12"/>
  <c r="K196" i="12"/>
  <c r="J194" i="12"/>
  <c r="K194" i="12"/>
  <c r="J192" i="12"/>
  <c r="K192" i="12"/>
  <c r="J190" i="12"/>
  <c r="K190" i="12"/>
  <c r="J188" i="12"/>
  <c r="K188" i="12"/>
  <c r="J186" i="12"/>
  <c r="K186" i="12"/>
  <c r="J184" i="12"/>
  <c r="K184" i="12"/>
  <c r="J182" i="12"/>
  <c r="K182" i="12"/>
  <c r="J180" i="12"/>
  <c r="K180" i="12"/>
  <c r="J178" i="12"/>
  <c r="K178" i="12"/>
  <c r="J176" i="12"/>
  <c r="K176" i="12"/>
  <c r="J174" i="12"/>
  <c r="K174" i="12"/>
  <c r="J172" i="12"/>
  <c r="K172" i="12"/>
  <c r="J170" i="12"/>
  <c r="K170" i="12"/>
  <c r="J168" i="12"/>
  <c r="K168" i="12"/>
  <c r="J166" i="12"/>
  <c r="K166" i="12"/>
  <c r="J164" i="12"/>
  <c r="K164" i="12"/>
  <c r="J162" i="12"/>
  <c r="K162" i="12"/>
  <c r="J160" i="12"/>
  <c r="K160" i="12"/>
  <c r="J158" i="12"/>
  <c r="K158" i="12"/>
  <c r="J156" i="12"/>
  <c r="K156" i="12"/>
  <c r="J154" i="12"/>
  <c r="K154" i="12"/>
  <c r="J152" i="12"/>
  <c r="K152" i="12"/>
  <c r="J150" i="12"/>
  <c r="K150" i="12"/>
  <c r="J148" i="12"/>
  <c r="K148" i="12"/>
  <c r="J146" i="12"/>
  <c r="K146" i="12"/>
  <c r="J144" i="12"/>
  <c r="K144" i="12"/>
  <c r="J7" i="12"/>
  <c r="K7" i="12"/>
  <c r="J3" i="12"/>
  <c r="K3" i="12"/>
  <c r="K942" i="12"/>
  <c r="J942" i="12"/>
  <c r="J307" i="12"/>
  <c r="J249" i="12"/>
  <c r="K335" i="12"/>
  <c r="J335" i="12"/>
  <c r="K334" i="12"/>
  <c r="J334" i="12"/>
  <c r="K333" i="12"/>
  <c r="J333" i="12"/>
  <c r="K332" i="12"/>
  <c r="J332" i="12"/>
  <c r="K331" i="12"/>
  <c r="J331" i="12"/>
  <c r="K330" i="12"/>
  <c r="J330" i="12"/>
  <c r="K329" i="12"/>
  <c r="J329" i="12"/>
  <c r="K328" i="12"/>
  <c r="J328" i="12"/>
  <c r="K327" i="12"/>
  <c r="J327" i="12"/>
  <c r="K326" i="12"/>
  <c r="J326" i="12"/>
  <c r="K325" i="12"/>
  <c r="J325" i="12"/>
  <c r="K324" i="12"/>
  <c r="J324" i="12"/>
  <c r="K323" i="12"/>
  <c r="J323" i="12"/>
  <c r="K322" i="12"/>
  <c r="J322" i="12"/>
  <c r="K321" i="12"/>
  <c r="J321" i="12"/>
  <c r="K320" i="12"/>
  <c r="J320" i="12"/>
  <c r="K319" i="12"/>
  <c r="J319" i="12"/>
  <c r="K318" i="12"/>
  <c r="J318" i="12"/>
  <c r="K317" i="12"/>
  <c r="J317" i="12"/>
  <c r="K316" i="12"/>
  <c r="J316" i="12"/>
  <c r="K315" i="12"/>
  <c r="J315" i="12"/>
  <c r="K314" i="12"/>
  <c r="J314" i="12"/>
  <c r="K313" i="12"/>
  <c r="J313" i="12"/>
  <c r="K312" i="12"/>
  <c r="J312" i="12"/>
  <c r="K311" i="12"/>
  <c r="J311" i="12"/>
  <c r="K310" i="12"/>
  <c r="J310" i="12"/>
  <c r="K309" i="12"/>
  <c r="J309" i="12"/>
  <c r="K308" i="12"/>
  <c r="J308" i="12"/>
  <c r="J303" i="12"/>
  <c r="K303" i="12"/>
  <c r="K302" i="12"/>
  <c r="J302" i="12"/>
  <c r="K301" i="12"/>
  <c r="J301" i="12"/>
  <c r="K300" i="12"/>
  <c r="J300" i="12"/>
  <c r="K299" i="12"/>
  <c r="J299" i="12"/>
  <c r="K298" i="12"/>
  <c r="J298" i="12"/>
  <c r="K297" i="12"/>
  <c r="J297" i="12"/>
  <c r="K296" i="12"/>
  <c r="J296" i="12"/>
  <c r="K295" i="12"/>
  <c r="J295" i="12"/>
  <c r="K294" i="12"/>
  <c r="J294" i="12"/>
  <c r="K293" i="12"/>
  <c r="J293" i="12"/>
  <c r="K292" i="12"/>
  <c r="J292" i="12"/>
  <c r="K291" i="12"/>
  <c r="J291" i="12"/>
  <c r="K290" i="12"/>
  <c r="J290" i="12"/>
  <c r="K289" i="12"/>
  <c r="J289" i="12"/>
  <c r="K288" i="12"/>
  <c r="J288" i="12"/>
  <c r="K287" i="12"/>
  <c r="J287" i="12"/>
  <c r="K286" i="12"/>
  <c r="J286" i="12"/>
  <c r="K285" i="12"/>
  <c r="J285" i="12"/>
  <c r="K284" i="12"/>
  <c r="J284" i="12"/>
  <c r="K283" i="12"/>
  <c r="J283" i="12"/>
  <c r="K282" i="12"/>
  <c r="J282" i="12"/>
  <c r="K281" i="12"/>
  <c r="J281" i="12"/>
  <c r="K280" i="12"/>
  <c r="J280" i="12"/>
  <c r="K279" i="12"/>
  <c r="J279" i="12"/>
  <c r="K278" i="12"/>
  <c r="J278" i="12"/>
  <c r="K277" i="12"/>
  <c r="J277" i="12"/>
  <c r="K276" i="12"/>
  <c r="J276" i="12"/>
  <c r="K275" i="12"/>
  <c r="J275" i="12"/>
  <c r="K274" i="12"/>
  <c r="J274" i="12"/>
  <c r="K273" i="12"/>
  <c r="J273" i="12"/>
  <c r="K272" i="12"/>
  <c r="J272" i="12"/>
  <c r="K271" i="12"/>
  <c r="J271" i="12"/>
  <c r="K270" i="12"/>
  <c r="J270" i="12"/>
  <c r="K269" i="12"/>
  <c r="J269" i="12"/>
  <c r="K268" i="12"/>
  <c r="J268" i="12"/>
  <c r="K267" i="12"/>
  <c r="J267" i="12"/>
  <c r="K266" i="12"/>
  <c r="J266" i="12"/>
  <c r="K265" i="12"/>
  <c r="J265" i="12"/>
  <c r="K264" i="12"/>
  <c r="J264" i="12"/>
  <c r="K263" i="12"/>
  <c r="J263" i="12"/>
  <c r="K262" i="12"/>
  <c r="J262" i="12"/>
  <c r="K261" i="12"/>
  <c r="J261" i="12"/>
  <c r="K260" i="12"/>
  <c r="J260" i="12"/>
  <c r="K259" i="12"/>
  <c r="J259" i="12"/>
  <c r="K258" i="12"/>
  <c r="J258" i="12"/>
  <c r="K257" i="12"/>
  <c r="J257" i="12"/>
  <c r="K256" i="12"/>
  <c r="J256" i="12"/>
  <c r="K255" i="12"/>
  <c r="J255" i="12"/>
  <c r="K254" i="12"/>
  <c r="J254" i="12"/>
  <c r="K253" i="12"/>
  <c r="J253" i="12"/>
  <c r="K252" i="12"/>
  <c r="J252" i="12"/>
  <c r="K251" i="12"/>
  <c r="J251" i="12"/>
  <c r="K250" i="12"/>
  <c r="J250" i="12"/>
  <c r="O3" i="12"/>
  <c r="J142" i="12"/>
  <c r="K142" i="12"/>
  <c r="O7" i="12" l="1"/>
</calcChain>
</file>

<file path=xl/sharedStrings.xml><?xml version="1.0" encoding="utf-8"?>
<sst xmlns="http://schemas.openxmlformats.org/spreadsheetml/2006/main" count="61579" uniqueCount="18058">
  <si>
    <t>S.No</t>
  </si>
  <si>
    <t>Authors</t>
  </si>
  <si>
    <t>, "</t>
  </si>
  <si>
    <t>Title</t>
  </si>
  <si>
    <t xml:space="preserve">", </t>
  </si>
  <si>
    <t>Source title</t>
  </si>
  <si>
    <t xml:space="preserve">, </t>
  </si>
  <si>
    <t>Volume</t>
  </si>
  <si>
    <t>, (</t>
  </si>
  <si>
    <t>Issue</t>
  </si>
  <si>
    <t>),</t>
  </si>
  <si>
    <t>Year</t>
  </si>
  <si>
    <t xml:space="preserve">DOI: </t>
  </si>
  <si>
    <t>DOI</t>
  </si>
  <si>
    <t>Authors, "Title", Source title, Volume, (Issue),Year, DOI: DOI</t>
  </si>
  <si>
    <t>Link</t>
  </si>
  <si>
    <t>Document Type in Scopus</t>
  </si>
  <si>
    <t>Document Type</t>
  </si>
  <si>
    <t>Document Type as per Report</t>
  </si>
  <si>
    <t>Combined Department</t>
  </si>
  <si>
    <t xml:space="preserve">Department </t>
  </si>
  <si>
    <t>Name of the Faculty</t>
  </si>
  <si>
    <t>ISBN No.</t>
  </si>
  <si>
    <t>DEVELOPMENT OF A PENETRATION MONITORING AND REPELLENT METHOD FOR WILD ANIMALS USING YOLOV3, OPENCV, AND PYTHON</t>
  </si>
  <si>
    <t>African Journal of Biological Sciences (South Africa)</t>
  </si>
  <si>
    <t>10.33472/AFJBS.6.5.2024.4643-4656</t>
  </si>
  <si>
    <t>https://www.scopus.com/inward/record.uri?eid=2-s2.0-85195516802&amp;doi=10.33472%2fAFJBS.6.5.2024.4643-4656&amp;partnerID=40&amp;md5=901793f885945f6ef33220d708f516da</t>
  </si>
  <si>
    <t>Nithyanandan N., Gokilakrishnan G., Manoj Kumar S., Hanish Anand S.</t>
  </si>
  <si>
    <t>Characterization of heat-treated biosilica from biomass waste fox tail millet husks and banana fiber reinforced epoxy composite</t>
  </si>
  <si>
    <t>Biomass Conversion and Biorefinery</t>
  </si>
  <si>
    <t>10.1007/s13399-024-05411-w</t>
  </si>
  <si>
    <t>https://www.scopus.com/inward/record.uri?eid=2-s2.0-85185115954&amp;doi=10.1007%2fs13399-024-05411-w&amp;partnerID=40&amp;md5=734d7d275dd711b9affbdaaf6bb4e71b</t>
  </si>
  <si>
    <t>Article</t>
  </si>
  <si>
    <t>Comparative analysis of tamarind shell biomass powder and roasted chickpeas powder in kenaf fiber reinforced vinyl ester composite</t>
  </si>
  <si>
    <t>10.1007/s13399-024-05888-5</t>
  </si>
  <si>
    <t>https://www.scopus.com/inward/record.uri?eid=2-s2.0-105003193909&amp;doi=10.1007%2fs13399-024-05888-5&amp;partnerID=40&amp;md5=c3ae3e318428ed91e2b7847fb8719f6f</t>
  </si>
  <si>
    <t>AI-Powered Metaheuristic Algorithms: Enhancing Detection and Defense for Consumer Technology</t>
  </si>
  <si>
    <t>IEEE Consumer Electronics Magazine</t>
  </si>
  <si>
    <t>10.1109/MCE.2024.3442450</t>
  </si>
  <si>
    <t>https://www.scopus.com/inward/record.uri?eid=2-s2.0-85201315301&amp;doi=10.1109%2fMCE.2024.3442450&amp;partnerID=40&amp;md5=7d64272fe599acc75726195ebef8f2d7</t>
  </si>
  <si>
    <t>Ingle R., Selvi C.S.K., Ahilan A., Muthukumaran N., Sharma S., Kumar M.</t>
  </si>
  <si>
    <t>SERAV Deep-MAD: Deep Learning-Based Security–Reliability–Availability Aware Multiple D2D Environment</t>
  </si>
  <si>
    <t>IETE Journal of Research</t>
  </si>
  <si>
    <t>10.1080/03772063.2024.2415502</t>
  </si>
  <si>
    <t>https://www.scopus.com/inward/record.uri?eid=2-s2.0-85209122967&amp;doi=10.1080%2f03772063.2024.2415502&amp;partnerID=40&amp;md5=c28cfeddbbd83a1740221b2dafc02093</t>
  </si>
  <si>
    <t>Anusha K., Ahilan A., Muthukumaran N., Muneeswari G., Bhuvanesh A., Maria Jesi P.</t>
  </si>
  <si>
    <t>Trust and Affinity Based Clustering for Deterministic Multicast Routing Using Honey Badger Algorithm</t>
  </si>
  <si>
    <t>10.1080/03772063.2024.2353336</t>
  </si>
  <si>
    <t>https://www.scopus.com/inward/record.uri?eid=2-s2.0-85208920593&amp;doi=10.1080%2f03772063.2024.2353336&amp;partnerID=40&amp;md5=99c8d9cde90f0a38ee3d125e772cb182</t>
  </si>
  <si>
    <t>Alsaif H.; Wekalao J.; Ali N.B.; Kahouli O.; Logeshwaran J.; Patel S.K.; Armghan A.</t>
  </si>
  <si>
    <t>Design and Optimization of a MXene-Based Terahertz Surface Plasmon Resonance Sensor for Malaria Detection</t>
  </si>
  <si>
    <t>Plasmonics</t>
  </si>
  <si>
    <t>,</t>
  </si>
  <si>
    <t>10.1007/s11468-024-02455-6</t>
  </si>
  <si>
    <t>https://www.scopus.com/inward/record.uri?eid=2-s2.0-85199975042&amp;doi=10.1007%2fs11468-024-02455-6&amp;partnerID=40&amp;md5=70346e329c3a3402de8c4e268dc60885</t>
  </si>
  <si>
    <t>SCI</t>
  </si>
  <si>
    <t>ECE</t>
  </si>
  <si>
    <t>Dr. Sathish Kumar D</t>
  </si>
  <si>
    <t>Venkataramanan C.; Dhanasekar S.; Govindaraj V.; Sagayam K.M.; Geetha P.</t>
  </si>
  <si>
    <t>AI-Infused Blockchain Technology for Thrust Applications</t>
  </si>
  <si>
    <t>Blockchain and Cryptocurrency: Management Systems and Technology Challenges</t>
  </si>
  <si>
    <t>Book chapter</t>
  </si>
  <si>
    <t xml:space="preserve">Dr. Venkataramanan C </t>
  </si>
  <si>
    <t>Bruntha P.M.; Neebha T.M.; Dhanasekar S.; Pandian S.I.A.; Abraham S.S.; Kumar S.N.; Anitha J.</t>
  </si>
  <si>
    <t>Lung Nodule Classification using Shallow CNNs and Deep Transfer Learning CNNs</t>
  </si>
  <si>
    <t>2021 7th International Conference on Advanced Computing and Communication Systems, ICACCS 2021</t>
  </si>
  <si>
    <t>10.1109/ICACCS51430.2021.9441702</t>
  </si>
  <si>
    <t>https://www.scopus.com/inward/record.uri?eid=2-s2.0-85108026954&amp;doi=10.1109%2fICACCS51430.2021.9441702&amp;partnerID=40&amp;md5=128e9b7d1c33e42b3181084abffa12ba</t>
  </si>
  <si>
    <t>Conference paper</t>
  </si>
  <si>
    <t>Scopus/WoS Conference/Book Chapter/Others</t>
  </si>
  <si>
    <t>Roberts M.K.; Anguraj P.</t>
  </si>
  <si>
    <t>A Comparative Review of Recent Advances in Decoding Algorithms for Low-Density Parity-Check (LDPC) Codes and Their Applications</t>
  </si>
  <si>
    <t>Archives of Computational Methods in Engineering</t>
  </si>
  <si>
    <t>10.1007/s11831-020-09466-6</t>
  </si>
  <si>
    <t>https://www.scopus.com/inward/record.uri?eid=2-s2.0-85088038531&amp;doi=10.1007%2fs11831-020-09466-6&amp;partnerID=40&amp;md5=59ea8e42f6b608cd24a9689459baaa0b</t>
  </si>
  <si>
    <t>Saravanan M.; Parthasarathy E.</t>
  </si>
  <si>
    <t>Investigation of RF/Analog Performance of InAs/InGaAs Channel Based Nanowire TFETS</t>
  </si>
  <si>
    <t>ICCISc 2021 - 2021 International Conference on Communication, Control and Information Sciences, Proceedings</t>
  </si>
  <si>
    <t>10.1109/ICCISc52257.2021.9484973</t>
  </si>
  <si>
    <t>https://www.scopus.com/inward/record.uri?eid=2-s2.0-85113304126&amp;doi=10.1109%2fICCISc52257.2021.9484973&amp;partnerID=40&amp;md5=bbfe557847a5faff57b86f87a849efa6</t>
  </si>
  <si>
    <t>CSE</t>
  </si>
  <si>
    <t>Murugan S.; Anandakumar H.</t>
  </si>
  <si>
    <t>Privacy Information Leakage Prevention in Cognitive Social Mining Applications: Causes and Prevention Measures</t>
  </si>
  <si>
    <t>Research Anthology on Privatizing and Securing Data</t>
  </si>
  <si>
    <t>10.4018/978-1-7998-8954-0.ch103</t>
  </si>
  <si>
    <t>https://www.scopus.com/inward/record.uri?eid=2-s2.0-85134940087&amp;doi=10.4018%2f978-1-7998-8954-0.ch103&amp;partnerID=40&amp;md5=f7afe281062e02dfb2497391ae8e0022</t>
  </si>
  <si>
    <t>Yang C.-Y.; Sharif M.; Ravana S.D.; Haldorai A.</t>
  </si>
  <si>
    <t>Big Cloud Innovation for Sustainable Wireless Management</t>
  </si>
  <si>
    <t>Wireless Personal Communications</t>
  </si>
  <si>
    <t>10.1007/s11277-021-08250-4</t>
  </si>
  <si>
    <t>https://www.scopus.com/inward/record.uri?eid=2-s2.0-85101047207&amp;doi=10.1007%2fs11277-021-08250-4&amp;partnerID=40&amp;md5=8bf5ba1d0c35a10db8cbde3298fab2d8</t>
  </si>
  <si>
    <t>Editorial</t>
  </si>
  <si>
    <t>Roberts M.K.; Anguraj P.; Krishnan T.</t>
  </si>
  <si>
    <t>Design and Analysis of Improved Low Power and High-Speed N-Bit Adder</t>
  </si>
  <si>
    <t>2021 International Conference on Decision Aid Sciences and Application, DASA 2021</t>
  </si>
  <si>
    <t>10.1109/DASA53625.2021.9682405</t>
  </si>
  <si>
    <t>https://www.scopus.com/inward/record.uri?eid=2-s2.0-85125797289&amp;doi=10.1109%2fDASA53625.2021.9682405&amp;partnerID=40&amp;md5=dfad45ec5053baecd9a47bfdc2c72c74</t>
  </si>
  <si>
    <t>Gnanasekaran S.; Chelladurai S.J.S.; Ramakrishnan T.; Sivananthan S.; Padmanaban G.; Arthanari R.; Balasubramanian V.</t>
  </si>
  <si>
    <t>Optimizing the characteristics of the laser hardfacing process parameters to maximize the wear resistance of Ni-based hard-faced deposits using the RSM technique</t>
  </si>
  <si>
    <t>Advances in Materials Science and Engineering</t>
  </si>
  <si>
    <t>10.1155/2021/3665631</t>
  </si>
  <si>
    <t>https://www.scopus.com/inward/record.uri?eid=2-s2.0-85123056746&amp;doi=10.1155%2f2021%2f3665631&amp;partnerID=40&amp;md5=3876872d08653fa7744d0087e4159ab9</t>
  </si>
  <si>
    <t>Retracted</t>
  </si>
  <si>
    <t>Scopus/WoS Journals</t>
  </si>
  <si>
    <t>Mech</t>
  </si>
  <si>
    <t>Suresh Kumar R.; Senthil Kumar S.; Murugan K.; Hailegiorgis S.M.</t>
  </si>
  <si>
    <t>Green Machining Characteristics Study of Al-6063 in CNC Milling Using Taguchi Method and Grey Relational Analysis</t>
  </si>
  <si>
    <t>10.1155/2021/4420250</t>
  </si>
  <si>
    <t>https://www.scopus.com/inward/record.uri?eid=2-s2.0-85122407842&amp;doi=10.1155%2f2021%2f4420250&amp;partnerID=40&amp;md5=965b77f400f02a00d94ed5d686f0093a</t>
  </si>
  <si>
    <t>UMADEVI M.; RATHINAM R.; POORNIMA S.; SANTHI T.; PATTABHI S.</t>
  </si>
  <si>
    <t>Electrochemical degradation of reactive red 195 from its aqueous solution using ruo2/iro2/tao2 coated titanium electrodes</t>
  </si>
  <si>
    <t>Asian Journal of Chemistry</t>
  </si>
  <si>
    <t>10.14233/ajchem.2021.23330</t>
  </si>
  <si>
    <t>https://www.scopus.com/inward/record.uri?eid=2-s2.0-85111191361&amp;doi=10.14233%2fajchem.2021.23330&amp;partnerID=40&amp;md5=0ab257b70b055ac5c152a9c58b7ab0ea</t>
  </si>
  <si>
    <t>S&amp;H</t>
  </si>
  <si>
    <t>Pradeep R.; Myilsamy K.; Vijaykumar V.R.; Kumar A.S.</t>
  </si>
  <si>
    <t>An optimized SIR Modeling for Analyzing the Spreading Rate of Covid-19 Pandemic</t>
  </si>
  <si>
    <t>10.1109/ICACCS51430.2021.9441791</t>
  </si>
  <si>
    <t>https://www.scopus.com/inward/record.uri?eid=2-s2.0-85108027811&amp;doi=10.1109%2fICACCS51430.2021.9441791&amp;partnerID=40&amp;md5=f21430870648a3292b1f57493c117b1b</t>
  </si>
  <si>
    <t>Nisar K.S.; Jothimani K.; Kaliraj K.; Ravichandran C.</t>
  </si>
  <si>
    <t>An analysis of controllability results for nonlinear Hilfer neutral fractional derivatives with non-dense domain</t>
  </si>
  <si>
    <t>Chaos, Solitons and Fractals</t>
  </si>
  <si>
    <t>10.1016/j.chaos.2021.110915</t>
  </si>
  <si>
    <t>https://www.scopus.com/inward/record.uri?eid=2-s2.0-85103787277&amp;doi=10.1016%2fj.chaos.2021.110915&amp;partnerID=40&amp;md5=1e67594cece01cf64b972ea9f1fbcf53</t>
  </si>
  <si>
    <t>Mayurappriyan P.S.; Loganathan N.; Shanmugapriya M.; Anbarasu P.; Sakthi P.K.A.</t>
  </si>
  <si>
    <t>Evolution of Outcome Based Engineering Education in India - A Case Study</t>
  </si>
  <si>
    <t>10.1109/ICACCS51430.2021.9441676</t>
  </si>
  <si>
    <t>https://www.scopus.com/inward/record.uri?eid=2-s2.0-85108028501&amp;doi=10.1109%2fICACCS51430.2021.9441676&amp;partnerID=40&amp;md5=6113f61623d1007dac06e2dee4953d2e</t>
  </si>
  <si>
    <t>EEE</t>
  </si>
  <si>
    <t>Suresh Kumar R.; Senthil Kumar S.; Murugan K.; Guruprasad B.; Manavalla S.; Madhu S.; Hariprabhu M.; Balamuralitharan S.; Venkatesa Prabhu S.</t>
  </si>
  <si>
    <t>Optimization of CNC End Milling Process Parameters of Low-Carbon Mold Steel Using Response Surface Methodology and Grey Relational Analysis</t>
  </si>
  <si>
    <t>10.1155/2021/4005728</t>
  </si>
  <si>
    <t>https://www.scopus.com/inward/record.uri?eid=2-s2.0-85114091035&amp;doi=10.1155%2f2021%2f4005728&amp;partnerID=40&amp;md5=0de58ff56cb65189fd1843767e8a125f</t>
  </si>
  <si>
    <t>Haldorai A.; Murugan S.; Ramu A.</t>
  </si>
  <si>
    <t>Evolution, challenges, and application of intelligent ICT education: An overview</t>
  </si>
  <si>
    <t>Computer Applications in Engineering Education</t>
  </si>
  <si>
    <t>10.1002/cae.22217</t>
  </si>
  <si>
    <t>https://www.scopus.com/inward/record.uri?eid=2-s2.0-85081017759&amp;doi=10.1002%2fcae.22217&amp;partnerID=40&amp;md5=cb112dd0f5559a3e89d62d537ef75b4f</t>
  </si>
  <si>
    <t>Raja L.; Farithkhan A.; Vijayalakshmi K.; Sripriya T.; Krishnan R.; Devnesh K.N.</t>
  </si>
  <si>
    <t>Design of Cubic Dielectric Resonator Antenna for Biomedical Application</t>
  </si>
  <si>
    <t>Proceedings of the 2021 IEEE International Conference on Innovative Computing, Intelligent Communication and Smart Electrical Systems, ICSES 2021</t>
  </si>
  <si>
    <t>10.1109/ICSES52305.2021.9633792</t>
  </si>
  <si>
    <t>https://www.scopus.com/inward/record.uri?eid=2-s2.0-85123806073&amp;doi=10.1109%2fICSES52305.2021.9633792&amp;partnerID=40&amp;md5=027b25145050c1cae0262ad965f1403d</t>
  </si>
  <si>
    <t>Natarajan Phd B.; Subramanian B.; Kanagaraj K.; Soundararajan R.</t>
  </si>
  <si>
    <t>Experimental Study on SS 304 Sheet Metal for Bending Process Optimization using Response Surface Method</t>
  </si>
  <si>
    <t>SAE Technical Papers</t>
  </si>
  <si>
    <t>Part 173236</t>
  </si>
  <si>
    <t>10.4271/2021-28-0268</t>
  </si>
  <si>
    <t>https://www.scopus.com/inward/record.uri?eid=2-s2.0-85118604573&amp;doi=10.4271%2f2021-28-0268&amp;partnerID=40&amp;md5=6b0c2d915f9708d4612279c1220b67c0</t>
  </si>
  <si>
    <t>MECH</t>
  </si>
  <si>
    <t>Ms. Hemalatha R</t>
  </si>
  <si>
    <t>Satishkumar P.; Gokila Krishnan G.; Seenivasan S.; Rajarathnam P.</t>
  </si>
  <si>
    <t>A study on tribological evaluation of hybrid aluminium metal matrix for thermal application</t>
  </si>
  <si>
    <t>Materials Today: Proceedings</t>
  </si>
  <si>
    <t>10.1016/j.matpr.2021.04.389</t>
  </si>
  <si>
    <t>https://www.scopus.com/inward/record.uri?eid=2-s2.0-85184719183&amp;doi=10.1016%2fj.matpr.2021.04.389&amp;partnerID=40&amp;md5=6228a690885a95b9f726266c6ad69d13</t>
  </si>
  <si>
    <t>Gupta A.K.; Maity T.; H A.; Chauhan Y.K.</t>
  </si>
  <si>
    <t>An electromagnetic strategy to improve the performance of PV panel under partial shading</t>
  </si>
  <si>
    <t>Computers and Electrical Engineering</t>
  </si>
  <si>
    <t>10.1016/j.compeleceng.2020.106896</t>
  </si>
  <si>
    <t>https://www.scopus.com/inward/record.uri?eid=2-s2.0-85094914685&amp;doi=10.1016%2fj.compeleceng.2020.106896&amp;partnerID=40&amp;md5=c86ac01e0edba782a23cf448efc48ae1</t>
  </si>
  <si>
    <t>Latha R.; Adharsh Babu S.; Vivek Kumar M.</t>
  </si>
  <si>
    <t>Design and Analysis of Multi-Device Interleaved Boost Converter Driving an Induction Motor</t>
  </si>
  <si>
    <t>IOP Conference Series: Earth and Environmental Science</t>
  </si>
  <si>
    <t>10.1088/1755-1315/850/1/012036</t>
  </si>
  <si>
    <t>https://www.scopus.com/inward/record.uri?eid=2-s2.0-85120472296&amp;doi=10.1088%2f1755-1315%2f850%2f1%2f012036&amp;partnerID=40&amp;md5=df1b41a01acafd202c3e625d827f2a33</t>
  </si>
  <si>
    <t>Sreemathy J.; Naveen Durai K.; Lakshmi Priya E.; Deebika R.; Suganthi K.; Aisshwarya P.T.</t>
  </si>
  <si>
    <t>Data Integration and ETL: A Theoretical Perspective</t>
  </si>
  <si>
    <t>10.1109/ICACCS51430.2021.9441997</t>
  </si>
  <si>
    <t>https://www.scopus.com/inward/record.uri?eid=2-s2.0-85108022889&amp;doi=10.1109%2fICACCS51430.2021.9441997&amp;partnerID=40&amp;md5=86750bcaf6437255d9b783f3dd74aeb9</t>
  </si>
  <si>
    <t>Ramu A.; Chen M.-Y.; Ravana S.D.; Haldorai A.</t>
  </si>
  <si>
    <t>Signal processing techniques for sustainable cognitive radio communications</t>
  </si>
  <si>
    <t>Wireless Networks</t>
  </si>
  <si>
    <t>10.1007/s11276-020-02503-z</t>
  </si>
  <si>
    <t>https://www.scopus.com/inward/record.uri?eid=2-s2.0-85096215135&amp;doi=10.1007%2fs11276-020-02503-z&amp;partnerID=40&amp;md5=039240eee283856c9aee62eb1449a773</t>
  </si>
  <si>
    <t>Gokila A.; Ayyappan S.</t>
  </si>
  <si>
    <t>Quantum chemical insight properties of glyphosine(N, N-Bis (phosphonomethyl) glycine) – a combined hf and density functional study</t>
  </si>
  <si>
    <t>Digest Journal of Nanomaterials and Biostructures</t>
  </si>
  <si>
    <t>10.15251/DJNB.2021.162.535</t>
  </si>
  <si>
    <t>https://www.scopus.com/inward/record.uri?eid=2-s2.0-85148617107&amp;doi=10.15251%2fDJNB.2021.162.535&amp;partnerID=40&amp;md5=e83bc51305aed888c9a2319080e9a880</t>
  </si>
  <si>
    <t>AnishFathima B.; Mahaboob M.</t>
  </si>
  <si>
    <t>Design and Analysis of Energy Efficient Domino Logic Architectures with Single Electron Transistors in Pull Down Network and Keeper Topology</t>
  </si>
  <si>
    <t>EAI Endorsed Transactions on Energy Web</t>
  </si>
  <si>
    <t>10.4108/eai.27-11-2020.167287</t>
  </si>
  <si>
    <t>https://www.scopus.com/inward/record.uri?eid=2-s2.0-85106659431&amp;doi=10.4108%2feai.27-11-2020.167287&amp;partnerID=40&amp;md5=ada3e79e117acff68735bc1c54e839ce</t>
  </si>
  <si>
    <t>Ganesh R.S.; Anuradha B.; Karthikeyan S.; Vijayalakshmi P.; Ashok M.; Nagaraj V.</t>
  </si>
  <si>
    <t>Biometrics based Smart and Secured Electronic Voting Machine</t>
  </si>
  <si>
    <t>Proceedings - 2nd International Conference on Smart Electronics and Communication, ICOSEC 2021</t>
  </si>
  <si>
    <t>10.1109/ICOSEC51865.2021.9591865</t>
  </si>
  <si>
    <t>https://www.scopus.com/inward/record.uri?eid=2-s2.0-85123174442&amp;doi=10.1109%2fICOSEC51865.2021.9591865&amp;partnerID=40&amp;md5=3d32a9f94aba4a4e394d5f3f156f1d1a</t>
  </si>
  <si>
    <t>Thamaraimanalan T.; Mohankumar M.; Dhanasekaran S.; Anandakumar H.</t>
  </si>
  <si>
    <t>Experimental analysis of intelligent vehicle monitoring system using Internet of Things (IoT)</t>
  </si>
  <si>
    <t>10.4108/eai.16-4-2021.169336</t>
  </si>
  <si>
    <t>https://www.scopus.com/inward/record.uri?eid=2-s2.0-85121215064&amp;doi=10.4108%2feai.16-4-2021.169336&amp;partnerID=40&amp;md5=fb22578b3d5a2c697d075fc57a14d096</t>
  </si>
  <si>
    <t>Kowsalya M.; Elakya A.; Pradeep R.</t>
  </si>
  <si>
    <t>Solar Operated PLC Based Automated Irrigation System with Fault Preventer</t>
  </si>
  <si>
    <t>10.1109/ICACCS51430.2021.9441796</t>
  </si>
  <si>
    <t>https://www.scopus.com/inward/record.uri?eid=2-s2.0-85108026296&amp;doi=10.1109%2fICACCS51430.2021.9441796&amp;partnerID=40&amp;md5=9cd5e15dcde685735ba9b004d06f9fdf</t>
  </si>
  <si>
    <t>Jothimani K.; Kaliraj K.; Panda S.K.; Nisar K.S.; Raviohandran C.</t>
  </si>
  <si>
    <t>RESULTS ON CONTROLLABILITY OF NON-DENSELY CHARACTERIZED NEUTRAL FRACTIONAL DELAY DIFFERENTIAL SYSTEM</t>
  </si>
  <si>
    <t>Evolution Equations and Control Theory</t>
  </si>
  <si>
    <t>10.3934/eect.2020083</t>
  </si>
  <si>
    <t>https://www.scopus.com/inward/record.uri?eid=2-s2.0-85096688930&amp;doi=10.3934%2feect.2020083&amp;partnerID=40&amp;md5=fb00be2803ab5f3b63f57576777db55a</t>
  </si>
  <si>
    <t>Rathinam R.; Brindha T.; Petchiammal M.; Ibrahim A.M.</t>
  </si>
  <si>
    <t>Photo-Electrocatalytic Degradation Of Aqueous Rhodamine B Dye Using Titanium Electrodes Coated With RuO2/lrO2/TaO2</t>
  </si>
  <si>
    <t>Indian Journal of Environmental Protection</t>
  </si>
  <si>
    <t>https://www.scopus.com/inward/record.uri?eid=2-s2.0-85126982129&amp;partnerID=40&amp;md5=8654577449f65af5eca05c63d4f4475e</t>
  </si>
  <si>
    <t>Kingston Roberts M.; Kumari S.; Anguraj P.</t>
  </si>
  <si>
    <t>Certain investigations on recent advances in the design of decoding algorithms using low-density parity-check codes and its applications</t>
  </si>
  <si>
    <t>International Journal of Communication Systems</t>
  </si>
  <si>
    <t>10.1002/dac.4765</t>
  </si>
  <si>
    <t>https://www.scopus.com/inward/record.uri?eid=2-s2.0-85103065887&amp;doi=10.1002%2fdac.4765&amp;partnerID=40&amp;md5=4127316f06f6dfda196321e516fc7c38</t>
  </si>
  <si>
    <t>Sureshbabu Y.; Ashoka Varthanan P.</t>
  </si>
  <si>
    <t>Experimental investigation on four-stroke catalytic coated spark ignition engine to promote cleaner environment</t>
  </si>
  <si>
    <t>International Journal of Enterprise Network Management</t>
  </si>
  <si>
    <t>10.1504/IJENM.2021.116437</t>
  </si>
  <si>
    <t>https://www.scopus.com/inward/record.uri?eid=2-s2.0-85111469571&amp;doi=10.1504%2fIJENM.2021.116437&amp;partnerID=40&amp;md5=bad0f35b031b65e88fb8afb386b7410a</t>
  </si>
  <si>
    <t>Alhomdy S.; Thabit F.; Abdulrazzak F.H.; Haldorai A.; Jagtap S.</t>
  </si>
  <si>
    <t>The role of cloud computing technology: A savior to fight the lockdown in COVID 19 crisis, the benefits, characteristics and applications</t>
  </si>
  <si>
    <t>International Journal of Intelligent Networks</t>
  </si>
  <si>
    <t>10.1016/j.ijin.2021.08.001</t>
  </si>
  <si>
    <t>https://www.scopus.com/inward/record.uri?eid=2-s2.0-85129999273&amp;doi=10.1016%2fj.ijin.2021.08.001&amp;partnerID=40&amp;md5=6931497baf6ccd4f4140d9c81eaba233</t>
  </si>
  <si>
    <t>Naveen P.; Sivakumar P.</t>
  </si>
  <si>
    <t>A deep convolution neural network for facial expression recognition</t>
  </si>
  <si>
    <t>Journal of Current Science and Technology</t>
  </si>
  <si>
    <t>10.14456/jcst.2021.40</t>
  </si>
  <si>
    <t>https://www.scopus.com/inward/record.uri?eid=2-s2.0-85117325130&amp;doi=10.14456%2fjcst.2021.40&amp;partnerID=40&amp;md5=b698397f86e160870ce3daeffd99d53d</t>
  </si>
  <si>
    <t>Abirami S.K.; Keerthika J.</t>
  </si>
  <si>
    <t>Critical Evaluation of the Cloud-Based Design and Manufacturing</t>
  </si>
  <si>
    <t>Journal of Machine and Computing</t>
  </si>
  <si>
    <t>10.53759/7669/jmc202101019</t>
  </si>
  <si>
    <t>https://www.scopus.com/inward/record.uri?eid=2-s2.0-85147532106&amp;doi=10.53759%2f7669%2fjmc202101019&amp;partnerID=40&amp;md5=33847dd9cee4efd5862682e804a2b1fc</t>
  </si>
  <si>
    <t>Sucharitha Y.; Raj P.A.C.; Karthik T.S.; Kapila D.; Mathiazhagan V.; Walia R.</t>
  </si>
  <si>
    <t>Implementing an effective and secure resource architecture for vlsi block encryption</t>
  </si>
  <si>
    <t>Journal of Nuclear Energy Science and Power Generation Technology</t>
  </si>
  <si>
    <t>https://www.scopus.com/inward/record.uri?eid=2-s2.0-85118343937&amp;partnerID=40&amp;md5=98759389645dc4d88a4817aa86a51413</t>
  </si>
  <si>
    <t>Priyadharshini S.; Shanthi S.</t>
  </si>
  <si>
    <t>A Survey on Detecting Android Malware Using Machine Learning Technique</t>
  </si>
  <si>
    <t>10.1109/ICACCS51430.2021.9441712</t>
  </si>
  <si>
    <t>https://www.scopus.com/inward/record.uri?eid=2-s2.0-85108027428&amp;doi=10.1109%2fICACCS51430.2021.9441712&amp;partnerID=40&amp;md5=4b14fde7647b20ecaeeb543fd8744972</t>
  </si>
  <si>
    <t>Saranya N.; Sakthi Samyuktha M.; Isaac S.; Subhanki B.</t>
  </si>
  <si>
    <t>Diagnosing Chronic Kidney Disease using KNN Algorithm</t>
  </si>
  <si>
    <t>10.1109/ICACCS51430.2021.9442039</t>
  </si>
  <si>
    <t>https://www.scopus.com/inward/record.uri?eid=2-s2.0-85108022899&amp;doi=10.1109%2fICACCS51430.2021.9442039&amp;partnerID=40&amp;md5=4b795bcf839902d3ce460f4e4e9e2870</t>
  </si>
  <si>
    <t>Gayathri N.; Divagaran A.R.; Akhilesh C.D.; Aswiin V.M.; Charan N.</t>
  </si>
  <si>
    <t>IOT Based Smart Waste Management System</t>
  </si>
  <si>
    <t>10.1109/ICACCS51430.2021.9441819</t>
  </si>
  <si>
    <t>https://www.scopus.com/inward/record.uri?eid=2-s2.0-85108024201&amp;doi=10.1109%2fICACCS51430.2021.9441819&amp;partnerID=40&amp;md5=e1669d0e0fbe2c9de27e70cf7aab69cb</t>
  </si>
  <si>
    <t>Velmurugan S.; Shanthi G.; Raja L.; Nirmala S.</t>
  </si>
  <si>
    <t>Fully Automated Single Window Saline Fluid Flow Control and Automatic Container Changing System</t>
  </si>
  <si>
    <t>10.1109/ICACCS51430.2021.9441723</t>
  </si>
  <si>
    <t>https://www.scopus.com/inward/record.uri?eid=2-s2.0-85108026228&amp;doi=10.1109%2fICACCS51430.2021.9441723&amp;partnerID=40&amp;md5=48855fb5d9366e1217bae67876a69504</t>
  </si>
  <si>
    <t>Sreemathy J.; Brindha R.; Selva Nagalakshmi M.; Suvekha N.; Karthick Ragul N.; Praveennandha M.</t>
  </si>
  <si>
    <t>Overview of ETL Tools and Talend-Data Integration</t>
  </si>
  <si>
    <t>10.1109/ICACCS51430.2021.9441984</t>
  </si>
  <si>
    <t>https://www.scopus.com/inward/record.uri?eid=2-s2.0-85108029699&amp;doi=10.1109%2fICACCS51430.2021.9441984&amp;partnerID=40&amp;md5=09193dde92d718a4bbec55419472a897</t>
  </si>
  <si>
    <t>Kiruthiga T.; Shanmugasundaram N.</t>
  </si>
  <si>
    <t>In-network data aggregation techniques for wireless sensor networks: A survey</t>
  </si>
  <si>
    <t>Lecture Notes on Data Engineering and Communications Technologies</t>
  </si>
  <si>
    <t>10.1007/978-981-16-0965-7_68</t>
  </si>
  <si>
    <t>https://www.scopus.com/inward/record.uri?eid=2-s2.0-85114627539&amp;doi=10.1007%2f978-981-16-0965-7_68&amp;partnerID=40&amp;md5=7a958018a7ca729f47fa5a45de1f9573</t>
  </si>
  <si>
    <t>Haldorai A.; Ramu A.</t>
  </si>
  <si>
    <t>Intelligent computing application for cloud enhancing healthcare services</t>
  </si>
  <si>
    <t>10.1007/978-981-16-0965-7_22</t>
  </si>
  <si>
    <t>https://www.scopus.com/inward/record.uri?eid=2-s2.0-85114651526&amp;doi=10.1007%2f978-981-16-0965-7_22&amp;partnerID=40&amp;md5=8bfd8a18088df242a0739211c4828cca</t>
  </si>
  <si>
    <t>Others</t>
  </si>
  <si>
    <t>Suvitha M.; Subha R.</t>
  </si>
  <si>
    <t>A Survey on Smart Contract Platforms and Features</t>
  </si>
  <si>
    <t>10.1109/ICACCS51430.2021.9441970</t>
  </si>
  <si>
    <t>https://www.scopus.com/inward/record.uri?eid=2-s2.0-85108030686&amp;doi=10.1109%2fICACCS51430.2021.9441970&amp;partnerID=40&amp;md5=6c288f7ccde2ac75da230ef9b68984d8</t>
  </si>
  <si>
    <t>Ahmed L.J.; Anish Fathima B.; Mahaboob M.; Gokulavasan B.</t>
  </si>
  <si>
    <t>Biomedical Image Processing with Improved SPIHT Algorithm and optimized Curvelet Transform Technique</t>
  </si>
  <si>
    <t>10.1109/ICACCS51430.2021.9441832</t>
  </si>
  <si>
    <t>https://www.scopus.com/inward/record.uri?eid=2-s2.0-85108023591&amp;doi=10.1109%2fICACCS51430.2021.9441832&amp;partnerID=40&amp;md5=dcf6b7105d5e405d4557640b36af305d</t>
  </si>
  <si>
    <t>Nandalal V.; Anand Kumar V.</t>
  </si>
  <si>
    <t>Internet of Things (IoT) and Real Time Applications</t>
  </si>
  <si>
    <t>Studies in Systems, Decision and Control</t>
  </si>
  <si>
    <t>10.1007/978-3-030-69744-0_12</t>
  </si>
  <si>
    <t>https://www.scopus.com/inward/record.uri?eid=2-s2.0-85111133547&amp;doi=10.1007%2f978-3-030-69744-0_12&amp;partnerID=40&amp;md5=e3135f7b1a450aaabf804bd24503f8cb</t>
  </si>
  <si>
    <t>Dr. Michaelraj Kingston R</t>
  </si>
  <si>
    <t>Anandaraj A.; Yeshwanth Ram P.; Sri Ram Kumar K.; Revanth M.; Praveen R.</t>
  </si>
  <si>
    <t>Book Recommendation System with TensorFlow</t>
  </si>
  <si>
    <t>10.1109/ICACCS51430.2021.9441927</t>
  </si>
  <si>
    <t>https://www.scopus.com/inward/record.uri?eid=2-s2.0-85108022700&amp;doi=10.1109%2fICACCS51430.2021.9441927&amp;partnerID=40&amp;md5=5c1be9627b533d33f6fcb8d51eb3c011</t>
  </si>
  <si>
    <t>A review of III-V Tunnel Field Effect Transistors for future ultra low power digital/analog applications</t>
  </si>
  <si>
    <t>Microelectronics Journal</t>
  </si>
  <si>
    <t>10.1016/j.mejo.2021.105102</t>
  </si>
  <si>
    <t>https://www.scopus.com/inward/record.uri?eid=2-s2.0-85106550029&amp;doi=10.1016%2fj.mejo.2021.105102&amp;partnerID=40&amp;md5=ce2ed05097db584ce5d543298fb7d198</t>
  </si>
  <si>
    <t>Rathinam R.; Govindaraj M.</t>
  </si>
  <si>
    <t>Photoelectrocatalytic oxidation of textile industry wastewater by RuO2/IrO2/TaO2 coated titanium electrodes</t>
  </si>
  <si>
    <t>Nature Environment and Pollution Technology</t>
  </si>
  <si>
    <t>10.46488/NEPT.2021.V20I03.014</t>
  </si>
  <si>
    <t>https://www.scopus.com/inward/record.uri?eid=2-s2.0-85115255868&amp;doi=10.46488%2fNEPT.2021.V20I03.014&amp;partnerID=40&amp;md5=cdb6e13339449beee00ada4257224095</t>
  </si>
  <si>
    <t>Keerthika J.; Sruthi D.; Swathi D.; Swetha S.; Vinupriya R.</t>
  </si>
  <si>
    <t>Diagnosis of Breast Cancer using Decision Tree Data Mining Technique</t>
  </si>
  <si>
    <t>10.1109/ICACCS51430.2021.9442043</t>
  </si>
  <si>
    <t>https://www.scopus.com/inward/record.uri?eid=2-s2.0-85108029623&amp;doi=10.1109%2fICACCS51430.2021.9442043&amp;partnerID=40&amp;md5=e4e2f22ea46d1af13087b0f159b4cf54</t>
  </si>
  <si>
    <t>Shanthi S.; Rajkumar N.</t>
  </si>
  <si>
    <t>Lung Cancer Prediction Using Stochastic Diffusion Search (SDS) Based Feature Selection and Machine Learning Methods</t>
  </si>
  <si>
    <t>Neural Processing Letters</t>
  </si>
  <si>
    <t>10.1007/s11063-020-10192-0</t>
  </si>
  <si>
    <t>https://www.scopus.com/inward/record.uri?eid=2-s2.0-85078585409&amp;doi=10.1007%2fs11063-020-10192-0&amp;partnerID=40&amp;md5=a54743f3276c58f7380bff40c13dd351</t>
  </si>
  <si>
    <t>Niranjani V.; Keerthana R.; Mohana Priya B.; Nekalya K.; Padmanabhan A.K.</t>
  </si>
  <si>
    <t>System application control based on Hand gesture using Deep learning</t>
  </si>
  <si>
    <t>10.1109/ICACCS51430.2021.9441732</t>
  </si>
  <si>
    <t>https://www.scopus.com/inward/record.uri?eid=2-s2.0-85108029517&amp;doi=10.1109%2fICACCS51430.2021.9441732&amp;partnerID=40&amp;md5=1f2eab92fa48a2af12b253472b9f5208</t>
  </si>
  <si>
    <t>Canonical Correlation Analysis Based Hyper Basis Feedforward Neural Network Classification for Urban Sustainability</t>
  </si>
  <si>
    <t>10.1007/s11063-020-10327-3</t>
  </si>
  <si>
    <t>https://www.scopus.com/inward/record.uri?eid=2-s2.0-85088828851&amp;doi=10.1007%2fs11063-020-10327-3&amp;partnerID=40&amp;md5=0108a82e70608eeccaf37b38d683fa70</t>
  </si>
  <si>
    <t>Krishnapraseeda V.; Geetha Devasena M.S.; Venkatesh V.; Kousalya A.</t>
  </si>
  <si>
    <t>Predictive Analytics on Diabetes Data using Machine Learning Techniques</t>
  </si>
  <si>
    <t>10.1109/ICACCS51430.2021.9441972</t>
  </si>
  <si>
    <t>https://www.scopus.com/inward/record.uri?eid=2-s2.0-85108027730&amp;doi=10.1109%2fICACCS51430.2021.9441972&amp;partnerID=40&amp;md5=b93abf8c48047d3394cfad2f9da47d9e</t>
  </si>
  <si>
    <t>Kumar P.S.; Boopathy S.; Dhanasekaran S.; Anand K.R.G.</t>
  </si>
  <si>
    <t>Optimization of Multi-Band Antenna for Wireless Communication Systems using Genetic Algorithm</t>
  </si>
  <si>
    <t>2021 International Conference on Advancements in Electrical, Electronics, Communication, Computing and Automation, ICAECA 2021</t>
  </si>
  <si>
    <t>10.1109/ICAECA52838.2021.9675686</t>
  </si>
  <si>
    <t>https://www.scopus.com/inward/record.uri?eid=2-s2.0-85125013576&amp;doi=10.1109%2fICAECA52838.2021.9675686&amp;partnerID=40&amp;md5=47c3f2285da16578ba5f931e1480c1d6</t>
  </si>
  <si>
    <t>Babu E.; Bhuvaneswari J.; Rajakumar K.; Sathish V.; Thanasekaran P.</t>
  </si>
  <si>
    <t>Non-conventional photoactive transition metal complexes that mediated sensing and inhibition of amyloidogenic aggregates</t>
  </si>
  <si>
    <t>Coordination Chemistry Reviews</t>
  </si>
  <si>
    <t>10.1016/j.ccr.2020.213612</t>
  </si>
  <si>
    <t>https://www.scopus.com/inward/record.uri?eid=2-s2.0-85092356599&amp;doi=10.1016%2fj.ccr.2020.213612&amp;partnerID=40&amp;md5=6b4badf55b97d1ce4c02db38fb8ab016</t>
  </si>
  <si>
    <t>Review</t>
  </si>
  <si>
    <t>Prasanna C.; Subha R.; Sreemathy J.; Aravindh Ramanathan P.; Jainaveen M.</t>
  </si>
  <si>
    <t>Data Validation and Migration-A Theoretical Perspective</t>
  </si>
  <si>
    <t>10.1109/ICACCS51430.2021.9441784</t>
  </si>
  <si>
    <t>https://www.scopus.com/inward/record.uri?eid=2-s2.0-85108029195&amp;doi=10.1109%2fICACCS51430.2021.9441784&amp;partnerID=40&amp;md5=cdb2eac9b1841a470038cdfb6b4ade1e</t>
  </si>
  <si>
    <t>Jahnavi A.; Dushyanth Reddy B.; Kommineni M.; Haldorai A.; Vasantha B.</t>
  </si>
  <si>
    <t>Election Tweets Prediction Using Enhanced Cart and Random Forest</t>
  </si>
  <si>
    <t>Lecture Notes in Networks and Systems</t>
  </si>
  <si>
    <t>173 LNNS</t>
  </si>
  <si>
    <t>10.1007/978-981-33-4305-4_61</t>
  </si>
  <si>
    <t>https://www.scopus.com/inward/record.uri?eid=2-s2.0-85107384737&amp;doi=10.1007%2f978-981-33-4305-4_61&amp;partnerID=40&amp;md5=4d6f643bbd76ad69c629da29847c3f67</t>
  </si>
  <si>
    <t>Venkatesh S.; Sivapirakasam S.P.; Sakthivel M.; Ganeshkumar S.; Mahendhira Prabhu M.; Naveenkumar M.</t>
  </si>
  <si>
    <t>Experimental and numerical investigation in the series arrangement square cyclone separator</t>
  </si>
  <si>
    <t>Powder Technology</t>
  </si>
  <si>
    <t>10.1016/j.powtec.2021.01.031</t>
  </si>
  <si>
    <t>https://www.scopus.com/inward/record.uri?eid=2-s2.0-85099941636&amp;doi=10.1016%2fj.powtec.2021.01.031&amp;partnerID=40&amp;md5=d181e28d24169f56c6403bcf3f2dc4cf</t>
  </si>
  <si>
    <t>Ganesh R.S.; Mahaboob M.; An J.; Lakshman C.; Poonthamilan S.; Kumar K.K.</t>
  </si>
  <si>
    <t>Smart System for Hazardous Gases Detection and Alert System using Internet of Things</t>
  </si>
  <si>
    <t>Proceedings of the 5th International Conference on Electronics, Communication and Aerospace Technology, ICECA 2021</t>
  </si>
  <si>
    <t>10.1109/ICECA52323.2021.9676149</t>
  </si>
  <si>
    <t>https://www.scopus.com/inward/record.uri?eid=2-s2.0-85125369379&amp;doi=10.1109%2fICECA52323.2021.9676149&amp;partnerID=40&amp;md5=29746284ae1076c5e844fdadfd47f1c4</t>
  </si>
  <si>
    <t>Investigation of RF/Analog performance of Lg=16nm Planner In0.80Ga0.20As TFET</t>
  </si>
  <si>
    <t>2021 4th International Conference on Electrical, Computer and Communication Technologies, ICECCT 2021</t>
  </si>
  <si>
    <t>10.1109/ICECCT52121.2021.9616769</t>
  </si>
  <si>
    <t>https://www.scopus.com/inward/record.uri?eid=2-s2.0-85123436950&amp;doi=10.1109%2fICECCT52121.2021.9616769&amp;partnerID=40&amp;md5=5a844aae36efda00d4fa9cac7d8c2164</t>
  </si>
  <si>
    <t>Kumar V.A.; Nandalal V.; Kousalya M.; Madhumitha P.; Kamaleshwari R.; Selvi N.K.</t>
  </si>
  <si>
    <t>Implementation of Smart Home Assistance and Surveillance</t>
  </si>
  <si>
    <t>10.1109/ICACCS51430.2021.9442055</t>
  </si>
  <si>
    <t>https://www.scopus.com/inward/record.uri?eid=2-s2.0-85108029519&amp;doi=10.1109%2fICACCS51430.2021.9442055&amp;partnerID=40&amp;md5=54233c30a5344b000bf601f5cec4f78f</t>
  </si>
  <si>
    <t>Dr. Rajan Babu W</t>
  </si>
  <si>
    <t>KUMAR S.D.; KUMAR S.S.</t>
  </si>
  <si>
    <t>Effect of heat treatment conditions on ballistic behaviour of various zones of friction stir welded magnesium alloy joints</t>
  </si>
  <si>
    <t>Transactions of Nonferrous Metals Society of China (English Edition)</t>
  </si>
  <si>
    <t>10.1016/S1003-6326(20)65484-X</t>
  </si>
  <si>
    <t>https://www.scopus.com/inward/record.uri?eid=2-s2.0-85100667516&amp;doi=10.1016%2fS1003-6326%2820%2965484-X&amp;partnerID=40&amp;md5=599b4ebecc9da78fc59a3c7a1b5bca4b</t>
  </si>
  <si>
    <t>Human Emotions Detection using Kernel Nonlinear Collaborative Discriminant Regression Classifier : HHuman Emotions Detection using KNCDRC</t>
  </si>
  <si>
    <t>10.1109/ICOSEC51865.2021.9591878</t>
  </si>
  <si>
    <t>https://www.scopus.com/inward/record.uri?eid=2-s2.0-85123222412&amp;doi=10.1109%2fICOSEC51865.2021.9591878&amp;partnerID=40&amp;md5=2b4e0fb76bf42c6320c7c2c9596a9f35</t>
  </si>
  <si>
    <t>Saranya N.; Brindha R.; Aishwariya N.; Kokila R.; Matheswaran P.; Poongavi P.</t>
  </si>
  <si>
    <t>Data Migration using ETL Workflow</t>
  </si>
  <si>
    <t>10.1109/ICACCS51430.2021.9441840</t>
  </si>
  <si>
    <t>https://www.scopus.com/inward/record.uri?eid=2-s2.0-85108029527&amp;doi=10.1109%2fICACCS51430.2021.9441840&amp;partnerID=40&amp;md5=57205b38fe7674c9fd92e3854ca31a6c</t>
  </si>
  <si>
    <t>Prasath N.; Sreemathy J.</t>
  </si>
  <si>
    <t>A New Approach for Cloud Data Migration Technique Using Talend ETL Tool</t>
  </si>
  <si>
    <t>10.1109/ICACCS51430.2021.9441898</t>
  </si>
  <si>
    <t>https://www.scopus.com/inward/record.uri?eid=2-s2.0-85108027466&amp;doi=10.1109%2fICACCS51430.2021.9441898&amp;partnerID=40&amp;md5=259711d65c84f73b0fb2d73f3bad02f8</t>
  </si>
  <si>
    <t>Dr. Maheswari R</t>
  </si>
  <si>
    <t>Dhanasekar S.; Bruntha P.M.; Neebha T.M.; Arunkumar N.; Senathipathi N.; Priya C.</t>
  </si>
  <si>
    <t>An Area Effective OFDM Transceiver System with Multi-Radix FFT/IFFT Algorithm for Wireless Applications</t>
  </si>
  <si>
    <t>10.1109/ICACCS51430.2021.9441694</t>
  </si>
  <si>
    <t>https://www.scopus.com/inward/record.uri?eid=2-s2.0-85108025320&amp;doi=10.1109%2fICACCS51430.2021.9441694&amp;partnerID=40&amp;md5=1495345ad003accb840d7ea3afed865b</t>
  </si>
  <si>
    <t>Niranjani V.; Akshaya V.S.; Harish V.; Abhishek S.</t>
  </si>
  <si>
    <t>Block Chaining in Finance and Accounting</t>
  </si>
  <si>
    <t>10.1109/ICACCS51430.2021.9442064</t>
  </si>
  <si>
    <t>https://www.scopus.com/inward/record.uri?eid=2-s2.0-85108027346&amp;doi=10.1109%2fICACCS51430.2021.9442064&amp;partnerID=40&amp;md5=5dd44d4a899913fe54359da97505f1f7</t>
  </si>
  <si>
    <t>Jaichandran R.; Jagan S.; Khasim S.; Dhavamani L.; Mathiazhagan V.; Kumar Bagal D.</t>
  </si>
  <si>
    <t>Crime Visualization using A Novel GIS-Based Framework</t>
  </si>
  <si>
    <t>2021 International Conference on Computational Intelligence and Computing Applications, ICCICA 2021</t>
  </si>
  <si>
    <t>10.1109/ICCICA52458.2021.9697127</t>
  </si>
  <si>
    <t>https://www.scopus.com/inward/record.uri?eid=2-s2.0-85126435573&amp;doi=10.1109%2fICCICA52458.2021.9697127&amp;partnerID=40&amp;md5=c110f5edc67c4ae7fa2ffc5b5b27e07d</t>
  </si>
  <si>
    <t>Subudhi P.S.; Thilagaraj M.; Sundar Ganesh C.S.; Diwakaran S.; Naveen P.; Gurusamy S.; Pallikonda Rajasekaran M.</t>
  </si>
  <si>
    <t>Current-Fed Bidirectional DC-DC Converter Topology for Wireless Charging System Electrical Vehicle Applications</t>
  </si>
  <si>
    <t>Wireless Communications and Mobile Computing</t>
  </si>
  <si>
    <t>10.1155/2021/1144453</t>
  </si>
  <si>
    <t>https://www.scopus.com/inward/record.uri?eid=2-s2.0-85122262299&amp;doi=10.1155%2f2021%2f1144453&amp;partnerID=40&amp;md5=c2f8f633c1b8070d025314149e43f16c</t>
  </si>
  <si>
    <t>Dhanasekaran S.; Ramesh J.</t>
  </si>
  <si>
    <t>Channel estimation using spatial partitioning with coalitional game theory (SPCGT) in wireless communication</t>
  </si>
  <si>
    <t>10.1007/s11276-020-02528-4</t>
  </si>
  <si>
    <t>https://www.scopus.com/inward/record.uri?eid=2-s2.0-85099866956&amp;doi=10.1007%2fs11276-020-02528-4&amp;partnerID=40&amp;md5=8d072aaa1cdd484fa8f09d676fcf081a</t>
  </si>
  <si>
    <t>Implementation of deep neural networks for classifying electroencephalogram signal using fractional S-transform for epileptic seizure detection</t>
  </si>
  <si>
    <t>International Journal of Imaging Systems and Technology</t>
  </si>
  <si>
    <t>10.1002/ima.22565</t>
  </si>
  <si>
    <t>https://www.scopus.com/inward/record.uri?eid=2-s2.0-85101866609&amp;doi=10.1002%2fima.22565&amp;partnerID=40&amp;md5=a05dca128d9cdd95ba62b889ded58fc8</t>
  </si>
  <si>
    <t>Nandalal V.; Anand Kumar V.; Sujitha A.; Sumitha G.; Sureka A.S.</t>
  </si>
  <si>
    <t>Intelligent Multi-Utility Shoe for Visually Impaired Persons</t>
  </si>
  <si>
    <t>10.1109/ICOSEC51865.2021.9591728</t>
  </si>
  <si>
    <t>https://www.scopus.com/inward/record.uri?eid=2-s2.0-85123163024&amp;doi=10.1109%2fICOSEC51865.2021.9591728&amp;partnerID=40&amp;md5=547821bdc3933e9f8e8e3ee9d75134c7</t>
  </si>
  <si>
    <t>Babu W.R.; Kumar R.S.; Kumar R.S.</t>
  </si>
  <si>
    <t>Rigorous investigation of stator current envelope of an induction motor using hilbert spectrum analysis</t>
  </si>
  <si>
    <t>10.1016/j.matpr.2020.11.054</t>
  </si>
  <si>
    <t>https://www.scopus.com/inward/record.uri?eid=2-s2.0-85107323837&amp;doi=10.1016%2fj.matpr.2020.11.054&amp;partnerID=40&amp;md5=3d3590c52eff64fea10bfb35d5d20336</t>
  </si>
  <si>
    <t>Gokilakrishnan G.; Ganeshkumar S.; Anandakumar H.; Vigneshkumar M.</t>
  </si>
  <si>
    <t>A Critical Review of Production Distribution Planning Models</t>
  </si>
  <si>
    <t>10.1109/ICACCS51430.2021.9441879</t>
  </si>
  <si>
    <t>https://www.scopus.com/inward/record.uri?eid=2-s2.0-85108023824&amp;doi=10.1109%2fICACCS51430.2021.9441879&amp;partnerID=40&amp;md5=e7fb3ec393439db5c73c4ed73c26b020</t>
  </si>
  <si>
    <t>Kumar A.; Abhishek K.; Liu X.; Haldorai A.</t>
  </si>
  <si>
    <t>An Efficient Privacy-Preserving ID Centric Authentication in IoT Based Cloud Servers for Sustainable Smart Cities</t>
  </si>
  <si>
    <t>10.1007/s11277-020-07979-8</t>
  </si>
  <si>
    <t>https://www.scopus.com/inward/record.uri?eid=2-s2.0-85096390389&amp;doi=10.1007%2fs11277-020-07979-8&amp;partnerID=40&amp;md5=40fc3a3569b8a109bc7c6bde9ebde8bc</t>
  </si>
  <si>
    <t>Ashokkumar S.R.; Premkumar M.; Selvapandian A.; Jeevanantham V.; Anupallavi S.</t>
  </si>
  <si>
    <t>Design of an EEG-based transceiver with data decomposition for IoHT applications</t>
  </si>
  <si>
    <t>Proceedings of the 5th International Conference on I-SMAC (IoT in Social, Mobile, Analytics and Cloud), I-SMAC 2021</t>
  </si>
  <si>
    <t>10.1109/I-SMAC52330.2021.9641040</t>
  </si>
  <si>
    <t>https://www.scopus.com/inward/record.uri?eid=2-s2.0-85124224153&amp;doi=10.1109%2fI-SMAC52330.2021.9641040&amp;partnerID=40&amp;md5=c04a7c0913b3b41fd2342e59f584d765</t>
  </si>
  <si>
    <t>Durai K.N.; Subha R.; Haldorai A.</t>
  </si>
  <si>
    <t>A Novel Method to Detect and Prevent SQLIA Using Ontology to Cloud Web Security</t>
  </si>
  <si>
    <t>10.1007/s11277-020-07243-z</t>
  </si>
  <si>
    <t>https://www.scopus.com/inward/record.uri?eid=2-s2.0-85082934164&amp;doi=10.1007%2fs11277-020-07243-z&amp;partnerID=40&amp;md5=790b6f89bc9f7017191810e293e26e0b</t>
  </si>
  <si>
    <t>Shanthi S.</t>
  </si>
  <si>
    <t>A Survey on Non-small Cell Lung Cancer Prediction Using Machine Learning Methods</t>
  </si>
  <si>
    <t>EAI/Springer Innovations in Communication and Computing</t>
  </si>
  <si>
    <t>10.1007/978-3-030-47560-4_20</t>
  </si>
  <si>
    <t>https://www.scopus.com/inward/record.uri?eid=2-s2.0-85092713251&amp;doi=10.1007%2f978-3-030-47560-4_20&amp;partnerID=40&amp;md5=8b7d83a27b2e3d996d94220194ab6b01</t>
  </si>
  <si>
    <t>Design and Analysis of (5, 10) Regular LDPC Encoder Using MRP Technique</t>
  </si>
  <si>
    <t>10.1007/s11277-021-08075-1</t>
  </si>
  <si>
    <t>https://www.scopus.com/inward/record.uri?eid=2-s2.0-85099766775&amp;doi=10.1007%2fs11277-021-08075-1&amp;partnerID=40&amp;md5=431659cf6b3a98f4d29515e71976ef45</t>
  </si>
  <si>
    <t>Saravanan M.; Ajayan J.; Maheswar R.; Parthasarathy E.; Sumathi K.</t>
  </si>
  <si>
    <t>Machine learning concept-based IoT platforms for smart cities' implementation and requirements</t>
  </si>
  <si>
    <t>Machine Learning Paradigm for Internet of Things Applications</t>
  </si>
  <si>
    <t>https://www.scopus.com/inward/record.uri?eid=2-s2.0-85136774649&amp;partnerID=40&amp;md5=26d6437a0c2d3b70e74f18482fd5810f</t>
  </si>
  <si>
    <t>Dr. Raja L</t>
  </si>
  <si>
    <t>Pradeep R.; Kanimozhi R.</t>
  </si>
  <si>
    <t>Hardware Efficient Architectural Design for Physical Layer Security in Wireless Communication</t>
  </si>
  <si>
    <t>10.1007/s11277-021-08536-7</t>
  </si>
  <si>
    <t>https://www.scopus.com/inward/record.uri?eid=2-s2.0-85106736993&amp;doi=10.1007%2fs11277-021-08536-7&amp;partnerID=40&amp;md5=50d362170fce448be669de4645aafa55</t>
  </si>
  <si>
    <t>Subha R.; Haldorai A.; Ramu A.</t>
  </si>
  <si>
    <t>An Optimal Approach to Enhance Context Aware Description Administration Service for Cloud Robots in a Deep Learning Environment</t>
  </si>
  <si>
    <t>10.1007/s11277-021-08073-3</t>
  </si>
  <si>
    <t>https://www.scopus.com/inward/record.uri?eid=2-s2.0-85100089401&amp;doi=10.1007%2fs11277-021-08073-3&amp;partnerID=40&amp;md5=63ec22f504a4c36b89c80786410cb9ad</t>
  </si>
  <si>
    <t>Haldorai A.; Chen M.-Y.; Onn C.C.; Ramu A.</t>
  </si>
  <si>
    <t>Guest editorial</t>
  </si>
  <si>
    <t>International Journal of Pervasive Computing and Communications</t>
  </si>
  <si>
    <t>10.1108/IJPCC-04-2021-214</t>
  </si>
  <si>
    <t>https://www.scopus.com/inward/record.uri?eid=2-s2.0-85103644186&amp;doi=10.1108%2fIJPCC-04-2021-214&amp;partnerID=40&amp;md5=7b2944da46b56aac2a129e4d98106cbb</t>
  </si>
  <si>
    <t>Haldorai A.; Ramu A.; Mohanram S.; Chen M.-Y.</t>
  </si>
  <si>
    <t>Preface</t>
  </si>
  <si>
    <t>https://www.scopus.com/inward/record.uri?eid=2-s2.0-85092701460&amp;partnerID=40&amp;md5=4f6f3b2c41ea7a9b4ae2896c41525034</t>
  </si>
  <si>
    <t>Krishnapriya N.; Kumareshan N.</t>
  </si>
  <si>
    <t>Machine Learning Based Energy Efficient High Performance Routing Protocol for Underwater Communication</t>
  </si>
  <si>
    <t>Ad-Hoc and Sensor Wireless Networks</t>
  </si>
  <si>
    <t>https://www.scopus.com/inward/record.uri?eid=2-s2.0-85143486693&amp;partnerID=40&amp;md5=48fa55d3e8d524dc0792671f423b51fa</t>
  </si>
  <si>
    <t>Saravanan D.; Gokilakrishnan G.; Raajeshkrishna C.R.</t>
  </si>
  <si>
    <t>Effect of carbon/kevlar reinforcement and hybrid order on mechanical properties of glass/epoxy composites</t>
  </si>
  <si>
    <t>Advances in Materials and Processing Technologies</t>
  </si>
  <si>
    <t>10.1080/2374068X.2021.1965719</t>
  </si>
  <si>
    <t>https://www.scopus.com/inward/record.uri?eid=2-s2.0-85112753125&amp;doi=10.1080%2f2374068X.2021.1965719&amp;partnerID=40&amp;md5=7e93cd29fc5a04f6ea9b28a9fbf31022</t>
  </si>
  <si>
    <t>Dr. Kumareshan N</t>
  </si>
  <si>
    <t>Siva Ramkumar M.; Felshiya Rajakumari R.; Kannan N.; Premkumar R.; Mohanasundaram S.; Purushotham S.; Ramya D.; Rajan K.</t>
  </si>
  <si>
    <t>Semiconductor Materials for Solar PV Technology and Challenges towards Electrical Engineering</t>
  </si>
  <si>
    <t>10.1155/2022/7272489</t>
  </si>
  <si>
    <t>https://www.scopus.com/inward/record.uri?eid=2-s2.0-85137129585&amp;doi=10.1155%2f2022%2f7272489&amp;partnerID=40&amp;md5=87f9a7c4d9a89c968c3c1a3d90df7071</t>
  </si>
  <si>
    <t>Dr. Gokilakrishnan G</t>
  </si>
  <si>
    <t>Kandasamy S.K.; Maheswaran S.; Karuppusamy S.A.; Indra J.; Anand R.; Rega P.; Kavitha A.; Immanuvel Arokia James K.; Nehru K.; Kathiresan K.</t>
  </si>
  <si>
    <t>Design and Fabrication of Flexible Nanoantenna-Based Sensor Using Graphene-Coated Carbon Cloth</t>
  </si>
  <si>
    <t>10.1155/2022/2265904</t>
  </si>
  <si>
    <t>https://www.scopus.com/inward/record.uri?eid=2-s2.0-85138617636&amp;doi=10.1155%2f2022%2f2265904&amp;partnerID=40&amp;md5=ac38c8706f2b64a35979e5c00c6cfd06</t>
  </si>
  <si>
    <t>Mr. Premkumar R</t>
  </si>
  <si>
    <t>Jagadeesan P.; Sudharsan N.; Subash S.M.; Thirumoorthy P.; Sugumaran B.; Bari J.A.; Vetturayasudharsanan R.; Ambika D.; Sharmiladevi K.; Karuppanan K.</t>
  </si>
  <si>
    <t>Study on Performance of Infilled Wall in an RC-Framed Structure Using a Reinforcing Band</t>
  </si>
  <si>
    <t>10.1155/2022/8643959</t>
  </si>
  <si>
    <t>https://www.scopus.com/inward/record.uri?eid=2-s2.0-85138598372&amp;doi=10.1155%2f2022%2f8643959&amp;partnerID=40&amp;md5=bf75e10ee4623866856b2e0c11879e01</t>
  </si>
  <si>
    <t>Vinayagar K.; Ganeshan P.; Raja P.N.; Zakir Hussain M.S.; Kumar P.V.; Ramshankar P.; Mohanavel V.; Mathankumar N.; Raja K.; Bezabih T.T.</t>
  </si>
  <si>
    <t>Optimization of Crashworthiness Parameters of Thin-Walled Conoidal Structures</t>
  </si>
  <si>
    <t>10.1155/2022/4475605</t>
  </si>
  <si>
    <t>https://www.scopus.com/inward/record.uri?eid=2-s2.0-85140828470&amp;doi=10.1155%2f2022%2f4475605&amp;partnerID=40&amp;md5=482fd62e3d9c6219c5bda4f8bf8e564c</t>
  </si>
  <si>
    <t>Dr. Sugumaran B</t>
  </si>
  <si>
    <t>Dhanasekar S.; Ganesan A.T.; Rani T.L.; Vinjamuri V.K.; Nageswara Rao M.; Shankar E.; Dharamvir; Kumar P.S.; Misganaw Golie W.</t>
  </si>
  <si>
    <t>A Comprehensive Study of Ceramic Matrix Composites for Space Applications</t>
  </si>
  <si>
    <t>10.1155/2022/6160591</t>
  </si>
  <si>
    <t>https://www.scopus.com/inward/record.uri?eid=2-s2.0-85138648487&amp;doi=10.1155%2f2022%2f6160591&amp;partnerID=40&amp;md5=e0155e09b90125c0d911540a7d0ade11</t>
  </si>
  <si>
    <t>Dr. Ganeshan P</t>
  </si>
  <si>
    <t>Vidhya P.; Sathyanarayanamoorthi V.; Petchiammal M.; Rathinam R.</t>
  </si>
  <si>
    <t>Analysis of IR and Raman Spectra of Isatin</t>
  </si>
  <si>
    <t>AIP Conference Proceedings</t>
  </si>
  <si>
    <t>10.1063/5.0109035</t>
  </si>
  <si>
    <t>https://www.scopus.com/inward/record.uri?eid=2-s2.0-85144032885&amp;doi=10.1063%2f5.0109035&amp;partnerID=40&amp;md5=2f4d21dc6e38cce42e53ac07bad417b7</t>
  </si>
  <si>
    <t>S&amp;H (Che)</t>
  </si>
  <si>
    <t>Dr. Dhanasekar S</t>
  </si>
  <si>
    <t>Krishnaraja A.R.; Kulanthaivel P.; Ramshankar P.; Wilson V.H.; Palanisamy P.; Vivek S.; Sampathkumar V.; Ganeshan P.; Sashikkumar M.C.; Raja K.; Selvaraj S.K.; John Rajan A.; Jose S.</t>
  </si>
  <si>
    <t>Performance of Polyvinyl Alcohol and Polypropylene Fibers under Simulated Cementitious Composites Pore Solution</t>
  </si>
  <si>
    <t>10.1155/2022/9669803</t>
  </si>
  <si>
    <t>https://www.scopus.com/inward/record.uri?eid=2-s2.0-85135033488&amp;doi=10.1155%2f2022%2f9669803&amp;partnerID=40&amp;md5=77743e3b4fe7e2902782e4a9bc9f8f98</t>
  </si>
  <si>
    <t>Suresh Kumar R.; Senthil Kumar S.; Rajendran C.; Samuel Chelladurai S.J.; Balcha G.</t>
  </si>
  <si>
    <t>Investigation on Corrosion Behaviour of LM25-SiCp Composite Using Taguchi Method</t>
  </si>
  <si>
    <t>10.1155/2022/4341018</t>
  </si>
  <si>
    <t>https://www.scopus.com/inward/record.uri?eid=2-s2.0-85128429858&amp;doi=10.1155%2f2022%2f4341018&amp;partnerID=40&amp;md5=3c7c1e6eafb4a504369167b1037b9315</t>
  </si>
  <si>
    <t>Ramakrishnan T.; Senthil Kumar S.; Samuel Chelladurai S.J.; Gnanasekaran S.; Geetha N.K.; Arthanari R.; Debtera B.</t>
  </si>
  <si>
    <t>Effect of Moisture Content on Mechanical Properties of AAM Natural Fiber-Reinforced Isophthalic Polyester Composites</t>
  </si>
  <si>
    <t>10.1155/2022/3533143</t>
  </si>
  <si>
    <t>https://www.scopus.com/inward/record.uri?eid=2-s2.0-85124286791&amp;doi=10.1155%2f2022%2f3533143&amp;partnerID=40&amp;md5=ebc2ff28cbbfd808f8184aa6366bf8bb</t>
  </si>
  <si>
    <t>Dr. Suresh Kumar R</t>
  </si>
  <si>
    <t>Albaqami M.D.; Dwivedi Y.D.; Krishnamoorthy N.; Kumar M.L.; Manjunatha L.H.; Chowdary C.M.; Wabaidur S.M.; Prasad A.R.; Chikhale R.V.; Kumar S.P.</t>
  </si>
  <si>
    <t>Investigation on Mechanical and Thermal Properties of a Kenaf/Jute Fiber-Reinforced Polyester Hybrid Biocomposite</t>
  </si>
  <si>
    <t>Advances in Polymer Technology</t>
  </si>
  <si>
    <t>10.1155/2022/7408135</t>
  </si>
  <si>
    <t>https://www.scopus.com/inward/record.uri?eid=2-s2.0-85135109884&amp;doi=10.1155%2f2022%2f7408135&amp;partnerID=40&amp;md5=b24593658f5387534738e07340f377b9</t>
  </si>
  <si>
    <t>Dr. Ganeshkumar S</t>
  </si>
  <si>
    <t>Sivakumar S.; Babu W.R.; Ravikumar A.; Karthik S.S.; Kumar L.K.; Senthilkumar R.</t>
  </si>
  <si>
    <t>Comparison of artificial neural network techniques in prediction of wind speed using combinations of metrological variables</t>
  </si>
  <si>
    <t>The Future of Wind Energy</t>
  </si>
  <si>
    <t>https://www.scopus.com/inward/record.uri?eid=2-s2.0-85141970552&amp;partnerID=40&amp;md5=df5c4e64c8455043cc2bed6bda7d491e</t>
  </si>
  <si>
    <t>Dr. Krishnamoorthy N</t>
  </si>
  <si>
    <t>Nisar K.S.; Jothimani K.; Ravichandran C.; Baleanu D.; Kumar D.</t>
  </si>
  <si>
    <t>New approach on controllability of Hilfer fractional derivatives with nondense domain</t>
  </si>
  <si>
    <t>AIMS Mathematics</t>
  </si>
  <si>
    <t>10.3934/math.2022561</t>
  </si>
  <si>
    <t>https://www.scopus.com/inward/record.uri?eid=2-s2.0-85126930228&amp;doi=10.3934%2fmath.2022561&amp;partnerID=40&amp;md5=2f65f17925b620809bde75b2d45fd66b</t>
  </si>
  <si>
    <t>Ravichandran C.; Jothimani K.; Nisar K.S.; Mahmoud E.E.; Yahia I.S.</t>
  </si>
  <si>
    <t>An interpretation on controllability of Hilfer fractional derivative with nondense domain</t>
  </si>
  <si>
    <t>Alexandria Engineering Journal</t>
  </si>
  <si>
    <t>10.1016/j.aej.2022.03.011</t>
  </si>
  <si>
    <t>https://www.scopus.com/inward/record.uri?eid=2-s2.0-85127167285&amp;doi=10.1016%2fj.aej.2022.03.011&amp;partnerID=40&amp;md5=2436450fc200e2ddff2fca63424c6eaf</t>
  </si>
  <si>
    <t>Babu R.G.; Lavanya D.; Raja L.; Velmurugan S.; Nalini N.; Krishnan R.</t>
  </si>
  <si>
    <t>IoT for precision in agricultural system</t>
  </si>
  <si>
    <t>10.1063/5.0072865</t>
  </si>
  <si>
    <t>https://www.scopus.com/inward/record.uri?eid=2-s2.0-85128089116&amp;doi=10.1063%2f5.0072865&amp;partnerID=40&amp;md5=b09680e58470bc85875dbc67d70c92f0</t>
  </si>
  <si>
    <t>Haldorai A.; Sivaraj J.; Nagabushanam M.; Kingston Roberts M.</t>
  </si>
  <si>
    <t>Cognitive Wireless Networks Based Spectrum Sensing Strategies: A Comparative Analysis</t>
  </si>
  <si>
    <t>Applied Computational Intelligence and Soft Computing</t>
  </si>
  <si>
    <t>10.1155/2022/6988847</t>
  </si>
  <si>
    <t>https://www.scopus.com/inward/record.uri?eid=2-s2.0-85141657839&amp;doi=10.1155%2f2022%2f6988847&amp;partnerID=40&amp;md5=5bdc105152a950436893bd0c803093d7</t>
  </si>
  <si>
    <t>Chiranjeevi R.; Indragandhi V.; Gunapriya D.; Subramaniyaswamy V.; Jasiński M.; Suresh V.; Leonowicz Z.</t>
  </si>
  <si>
    <t>Analyzing the Electronics of Image Sensors and Their Functionality to Develop Low Light-Emitting Source Image</t>
  </si>
  <si>
    <t>Applied System Innovation</t>
  </si>
  <si>
    <t>10.3390/asi5050100</t>
  </si>
  <si>
    <t>https://www.scopus.com/inward/record.uri?eid=2-s2.0-85140386111&amp;doi=10.3390%2fasi5050100&amp;partnerID=40&amp;md5=3fd04d7a4439ef9f2c37048c116de351</t>
  </si>
  <si>
    <t>Dr. Anandakumar H</t>
  </si>
  <si>
    <t>Brindha T.; Rathinam R.; Dheenadhayalan S.; Supriya S.; Madhankumar S.</t>
  </si>
  <si>
    <t>Binary Mixture of t(3)-Methyl-r(2),c(6)-diphenyl-piperidin-4-one and Gum Exudates of Astragalus genus as an Green Soldier for Dissolution Control of Mild Steel in HCl</t>
  </si>
  <si>
    <t>10.14233/ajchem.2022.23983</t>
  </si>
  <si>
    <t>https://www.scopus.com/inward/record.uri?eid=2-s2.0-85143133508&amp;doi=10.14233%2fajchem.2022.23983&amp;partnerID=40&amp;md5=df54524fd89418ecdffe62dc7225bf2b</t>
  </si>
  <si>
    <t>Dr. Gunapriya D</t>
  </si>
  <si>
    <t>Balamurugan A.; Janakiraman S.; Deva Priya M.; Christy Jeba Malar A.</t>
  </si>
  <si>
    <t>Hybrid Marine predators optimization and improved particle swarm optimization-based optimal cluster routing in wireless sensor networks (WSNs)</t>
  </si>
  <si>
    <t>China Communications</t>
  </si>
  <si>
    <t>10.23919/JCC.2022.06.017</t>
  </si>
  <si>
    <t>https://www.scopus.com/inward/record.uri?eid=2-s2.0-85133862197&amp;doi=10.23919%2fJCC.2022.06.017&amp;partnerID=40&amp;md5=b0c5829230bdd29a1f2e637adfda6dd3</t>
  </si>
  <si>
    <t>Dr. Rathinam R</t>
  </si>
  <si>
    <t>Raja L.; Velmurugan S.; Shanthi G.; Nirmala S.</t>
  </si>
  <si>
    <t>Artificial intelligence based learning for wireless application - A survey</t>
  </si>
  <si>
    <t>10.1063/5.0072711</t>
  </si>
  <si>
    <t>https://www.scopus.com/inward/record.uri?eid=2-s2.0-85128098580&amp;doi=10.1063%2f5.0072711&amp;partnerID=40&amp;md5=a316b208dcfb69d33f9366cea1b130fc</t>
  </si>
  <si>
    <t>Dr. Deva Priya M</t>
  </si>
  <si>
    <t>Amin J.; Sharif M.; Haldorai A.; Yasmin M.; Nayak R.S.</t>
  </si>
  <si>
    <t>Brain tumor detection and classification using machine learning: a comprehensive survey</t>
  </si>
  <si>
    <t>Complex and Intelligent Systems</t>
  </si>
  <si>
    <t>10.1007/s40747-021-00563-y</t>
  </si>
  <si>
    <t>https://www.scopus.com/inward/record.uri?eid=2-s2.0-85133904013&amp;doi=10.1007%2fs40747-021-00563-y&amp;partnerID=40&amp;md5=ab9af4628349bdad70bf8d5e270e1b8e</t>
  </si>
  <si>
    <t>Palaniswamy S.; Sandhya Devi R.S.; Saravanan M.; Anand M.</t>
  </si>
  <si>
    <t>Social, Economic and Environmental Impact of Electric Vehicles in India</t>
  </si>
  <si>
    <t>Journal of Environmental Science and Management</t>
  </si>
  <si>
    <t>https://www.scopus.com/inward/record.uri?eid=2-s2.0-85134356555&amp;partnerID=40&amp;md5=cfc6a58a31010e62e093f5bcfcb46e40</t>
  </si>
  <si>
    <t>Thilagaraj M.; Arul Murugan C.; Ramani U.; Ganesh C.; Sabarish P.</t>
  </si>
  <si>
    <t>A Survey of Efficient Light Weight Cryptography Algorithm for Internet of Medical Things</t>
  </si>
  <si>
    <t>2023 9th International Conference on Advanced Computing and Communication Systems, ICACCS 2023</t>
  </si>
  <si>
    <t>10.1109/ICACCS57279.2023.10112818</t>
  </si>
  <si>
    <t>https://www.scopus.com/inward/record.uri?eid=2-s2.0-85159763432&amp;doi=10.1109%2fICACCS57279.2023.10112818&amp;partnerID=40&amp;md5=39afd524227b2d55098cda88314de73d</t>
  </si>
  <si>
    <t>CCE</t>
  </si>
  <si>
    <t>Ayub S.; Boddu R.; Verma H.; Revathi B S.; Saraswat B.K.; Haldorai A.</t>
  </si>
  <si>
    <t>Health Index Estimation of Wind Power Plant Using Neurofuzzy Modeling</t>
  </si>
  <si>
    <t>Computational and Mathematical Methods in Medicine</t>
  </si>
  <si>
    <t>10.1155/2022/9535254</t>
  </si>
  <si>
    <t>https://www.scopus.com/inward/record.uri?eid=2-s2.0-85131439221&amp;doi=10.1155%2f2022%2f9535254&amp;partnerID=40&amp;md5=13be4446c712d24e6fa4e5cfd97debbb</t>
  </si>
  <si>
    <t>Thilagaraj M.; Dwarakanath B.; Pandimurugan V.; Naveen P.; Hema M.S.; Hariharasitaraman S.; Arunkumar N.; Govindan P.</t>
  </si>
  <si>
    <t>A Novel Intelligent Hybrid Optimized Analytics and Streaming Engine for Medical Big Data</t>
  </si>
  <si>
    <t>10.1155/2022/7120983</t>
  </si>
  <si>
    <t>https://www.scopus.com/inward/record.uri?eid=2-s2.0-85127280154&amp;doi=10.1155%2f2022%2f7120983&amp;partnerID=40&amp;md5=91053e353bb3500497c595aebc8e7d80</t>
  </si>
  <si>
    <t>Subha R.; Haldorai A.</t>
  </si>
  <si>
    <t>An Efficient Identification of Security Threats in Requirement Engineering Methodology</t>
  </si>
  <si>
    <t>Computational Intelligence and Neuroscience</t>
  </si>
  <si>
    <t>10.1155/2022/1872079</t>
  </si>
  <si>
    <t>https://www.scopus.com/inward/record.uri?eid=2-s2.0-85136899876&amp;doi=10.1155%2f2022%2f1872079&amp;partnerID=40&amp;md5=6ea07b4cdd2ac7675639149edc5b457b</t>
  </si>
  <si>
    <t>Haldorai A.; Ravana S.D.; Lu J.; Ramu A.</t>
  </si>
  <si>
    <t>Big Data in Intelligent Information Systems</t>
  </si>
  <si>
    <t>Mobile Networks and Applications</t>
  </si>
  <si>
    <t>10.1007/s11036-021-01863-w</t>
  </si>
  <si>
    <t>https://www.scopus.com/inward/record.uri?eid=2-s2.0-85124743848&amp;doi=10.1007%2fs11036-021-01863-w&amp;partnerID=40&amp;md5=d6297dc9efd18ab4addf2bc2908cb243</t>
  </si>
  <si>
    <t>Book</t>
  </si>
  <si>
    <t>Dr. Subha R</t>
  </si>
  <si>
    <t>Raja K.C.; Kannimuthu S.</t>
  </si>
  <si>
    <t>Conditional Generative Adversarial Network Approach for Autism Prediction</t>
  </si>
  <si>
    <t>Computer Systems Science and Engineering</t>
  </si>
  <si>
    <t>10.32604/csse.2023.025331</t>
  </si>
  <si>
    <t>https://www.scopus.com/inward/record.uri?eid=2-s2.0-85131376629&amp;doi=10.32604%2fcsse.2023.025331&amp;partnerID=40&amp;md5=405fdaecfd33a1ce433552185d33add2</t>
  </si>
  <si>
    <t>Umadevi M.; Rathinam R.; Brindha T.; Banupriya K.; Pattabhi S.</t>
  </si>
  <si>
    <t>Treatment of Reactive Red 195 from its Aqueous Solution by Electro Coagulation Method Using Iron Electrode</t>
  </si>
  <si>
    <t>10.1063/5.0108618</t>
  </si>
  <si>
    <t>https://www.scopus.com/inward/record.uri?eid=2-s2.0-85144084190&amp;doi=10.1063%2f5.0108618&amp;partnerID=40&amp;md5=1a805eae08378a5f4de28944d90cf3c2</t>
  </si>
  <si>
    <t>CSBS</t>
  </si>
  <si>
    <t>Dr. Chola Raja K</t>
  </si>
  <si>
    <t>Bhaskaran R.; Sujith Kumar P.S.; Shanthi G.; Raja L.; Joshi G.P.; Cho W.</t>
  </si>
  <si>
    <t>Metaheuristics Based Node Localization Approach for Real-Time Clustered Wireless Networks</t>
  </si>
  <si>
    <t>10.32604/csse.2023.024973</t>
  </si>
  <si>
    <t>https://www.scopus.com/inward/record.uri?eid=2-s2.0-85131365525&amp;doi=10.32604%2fcsse.2023.024973&amp;partnerID=40&amp;md5=a38f4429001b0ff23e62be39f3a137ee</t>
  </si>
  <si>
    <t>Mishra D.K.; Thomas A.; Kuruvilla J.; Kalyanasundaram P.; Prasad K.R.; Haldorai A.</t>
  </si>
  <si>
    <t>Design of mobile robot navigation controller using neuro-fuzzy logic system</t>
  </si>
  <si>
    <t>10.1016/j.compeleceng.2022.108044</t>
  </si>
  <si>
    <t>https://www.scopus.com/inward/record.uri?eid=2-s2.0-85129451589&amp;doi=10.1016%2fj.compeleceng.2022.108044&amp;partnerID=40&amp;md5=c0afa59dbc0f11852e298648e14fb22d</t>
  </si>
  <si>
    <t>Jamesh M.-I.; Akila A.; Sudha D.; Gnana Priya K.; Sivaprakash V.; Revathi A.</t>
  </si>
  <si>
    <t>Fabrication of Earth-Abundant Electrocatalysts Based on Green-Chemistry Approaches to Achieve Efficient Alkaline Water Splitting—A Review</t>
  </si>
  <si>
    <t>Sustainability (Switzerland)</t>
  </si>
  <si>
    <t>10.3390/su142416359</t>
  </si>
  <si>
    <t>https://www.scopus.com/inward/record.uri?eid=2-s2.0-85144883845&amp;doi=10.3390%2fsu142416359&amp;partnerID=40&amp;md5=92edecc881899f7c19f9c230213f46a2</t>
  </si>
  <si>
    <t>Sankaranarayanan R.; Umadevi K.S.; Bhavani N.P.G.; Jos B.M.; Haldorai A.; Babu D.V.</t>
  </si>
  <si>
    <t>Cluster-based attacks prevention algorithm for autonomous vehicles using machine learning algorithms</t>
  </si>
  <si>
    <t>10.1016/j.compeleceng.2022.108088</t>
  </si>
  <si>
    <t>https://www.scopus.com/inward/record.uri?eid=2-s2.0-85131133431&amp;doi=10.1016%2fj.compeleceng.2022.108088&amp;partnerID=40&amp;md5=fc147e449cb7c9148876265dbcfc4a8d</t>
  </si>
  <si>
    <t>P R.M.; Ponnan S.; Shelly S.; Hussain M.Z.; Ashraf M.; Haldorai A.</t>
  </si>
  <si>
    <t>Autonomous navigation system based on a dynamic access control architecture for the internet of vehicles</t>
  </si>
  <si>
    <t>10.1016/j.compeleceng.2022.108037</t>
  </si>
  <si>
    <t>https://www.scopus.com/inward/record.uri?eid=2-s2.0-85129281569&amp;doi=10.1016%2fj.compeleceng.2022.108037&amp;partnerID=40&amp;md5=b15d686946ce44d57c972b30be158a3a</t>
  </si>
  <si>
    <t>Roberts M.K.; Thangavel J.</t>
  </si>
  <si>
    <t>An optimized ticket manager based energy-aware multipath routing protocol design for IoT based wireless sensor networks</t>
  </si>
  <si>
    <t>Concurrency and Computation: Practice and Experience</t>
  </si>
  <si>
    <t>10.1002/cpe.7398</t>
  </si>
  <si>
    <t>https://www.scopus.com/inward/record.uri?eid=2-s2.0-85139910232&amp;doi=10.1002%2fcpe.7398&amp;partnerID=40&amp;md5=3a8ba5ca7e91aea4eeae04089762161e</t>
  </si>
  <si>
    <t>Ganeshkumar S.; Deepika T.; Haldorai A.</t>
  </si>
  <si>
    <t>A Supervised Machine Learning Model for Tool Condition Monitoring in Smart Manufacturing</t>
  </si>
  <si>
    <t>Defence Science Journal</t>
  </si>
  <si>
    <t>10.14429/dsj.72.17533</t>
  </si>
  <si>
    <t>https://www.scopus.com/inward/record.uri?eid=2-s2.0-85144088250&amp;doi=10.14429%2fdsj.72.17533&amp;partnerID=40&amp;md5=9b94d8fcb41fece1819d0c6e3d3bfe77</t>
  </si>
  <si>
    <t>Roberts M.K.; Ramasamy P.</t>
  </si>
  <si>
    <t>Optimized hybrid routing protocol for energy-aware cluster head selection in wireless sensor networks</t>
  </si>
  <si>
    <t>Digital Signal Processing: A Review Journal</t>
  </si>
  <si>
    <t>10.1016/j.dsp.2022.103737</t>
  </si>
  <si>
    <t>https://www.scopus.com/inward/record.uri?eid=2-s2.0-85138089134&amp;doi=10.1016%2fj.dsp.2022.103737&amp;partnerID=40&amp;md5=caf3502480153e5230c8e8254da35ab6</t>
  </si>
  <si>
    <t>Janakiraman S.; Priya M.D.</t>
  </si>
  <si>
    <t>Selfish Node Detection Scheme based on Bates Distribution Inspired Trust Factor for MANETs</t>
  </si>
  <si>
    <t>10.4108/ew.v9i6.3065</t>
  </si>
  <si>
    <t>https://www.scopus.com/inward/record.uri?eid=2-s2.0-85153078267&amp;doi=10.4108%2few.v9i6.3065&amp;partnerID=40&amp;md5=1fe117ebb8ce0b5da3aae63674d56fe5</t>
  </si>
  <si>
    <t>Aljafari B.; Ramu S.K.; Devarajan G.; Vairavasundaram I.</t>
  </si>
  <si>
    <t>Integration of Photovoltaic-Based Transformerless High Step-Up Dual-Output–Dual-Input Converter with Low Power Losses for Energy Storage Applications</t>
  </si>
  <si>
    <t>Energies</t>
  </si>
  <si>
    <t>10.3390/en15155559</t>
  </si>
  <si>
    <t>https://www.scopus.com/inward/record.uri?eid=2-s2.0-85136481879&amp;doi=10.3390%2fen15155559&amp;partnerID=40&amp;md5=e02188e2b83ed35a196daf784391bcaa</t>
  </si>
  <si>
    <t>Ms. Mohana Priya D</t>
  </si>
  <si>
    <t>Gebreslassie M.G.; Kalamegam M.N.; Gebrelibanos K.G.; Mebrahtu A.H.; Bahta S.T.; Nurhussien F.F.; Yohannes K.G.</t>
  </si>
  <si>
    <t>Evidence-based energy conservation potentials and policy implications in the textile and garment industries of Ethiopia</t>
  </si>
  <si>
    <t>Energy Efficiency</t>
  </si>
  <si>
    <t>10.1007/s12053-022-10047-8</t>
  </si>
  <si>
    <t>https://www.scopus.com/inward/record.uri?eid=2-s2.0-85135207234&amp;doi=10.1007%2fs12053-022-10047-8&amp;partnerID=40&amp;md5=f8105649dee2c53e314969cb5adc9444</t>
  </si>
  <si>
    <t>S D.; Palanisamy S.; Hajjej F.; Khalaf O.I.; Abdulsahib G.M.; S R.</t>
  </si>
  <si>
    <t>Discrete Fourier Transform with Denoise Model Based Least Square Wiener Channel Estimator for Channel Estimation in MIMO-OFDM</t>
  </si>
  <si>
    <t>Entropy</t>
  </si>
  <si>
    <t>10.3390/e24111601</t>
  </si>
  <si>
    <t>https://www.scopus.com/inward/record.uri?eid=2-s2.0-85141723232&amp;doi=10.3390%2fe24111601&amp;partnerID=40&amp;md5=72f01bc7bd91f59d79e5b25fe61ba986</t>
  </si>
  <si>
    <t>Dr. Miller Jothi N K</t>
  </si>
  <si>
    <t>Ravichandran C.; Munusamy K.; Nisar K.S.; Valliammal N.</t>
  </si>
  <si>
    <t>Results on Neutral Partial Integrodifferential Equations Using Monch-Krasnosel’Skii Fixed Point Theorem with Nonlocal Conditions</t>
  </si>
  <si>
    <t>Fractal and Fractional</t>
  </si>
  <si>
    <t>10.3390/fractalfract6020075</t>
  </si>
  <si>
    <t>https://www.scopus.com/inward/record.uri?eid=2-s2.0-85123780739&amp;doi=10.3390%2ffractalfract6020075&amp;partnerID=40&amp;md5=fa151a7508099c68f340540a5e970fc6</t>
  </si>
  <si>
    <t>Dr. Dhana Sekaran S</t>
  </si>
  <si>
    <t>Vigneshkumar M.; Murugan S.S.; Varthanan P.A.; Gokilakrishnan G.; Gobikrishnan N.; Pagutharivu A.P.</t>
  </si>
  <si>
    <t>High velocity oxygen fuel coating for enhancing tribological behaviour of engineering metals</t>
  </si>
  <si>
    <t>10.1063/5.0108133</t>
  </si>
  <si>
    <t>https://www.scopus.com/inward/record.uri?eid=2-s2.0-85142373776&amp;doi=10.1063%2f5.0108133&amp;partnerID=40&amp;md5=aeadab5f087548017d69715df0fb168d</t>
  </si>
  <si>
    <t>Dr. Valliammal N</t>
  </si>
  <si>
    <t>Nisar K.S.; Vijayaraj V.; Valliammal N.; Logeswari K.; Ravichandran C.; Abdel-Aty A.-H.; Yahia I.S.</t>
  </si>
  <si>
    <t>A NOTE ON CONTROLLABILITY OF NONINSTANTANEOUS IMPULSIVE ATANGANA-BALEANU-CAPUTO NEUTRAL FRACTIONAL INTEGRODIFFERENTIAL SYSTEMS</t>
  </si>
  <si>
    <t>Fractals</t>
  </si>
  <si>
    <t>10.1142/S0218348X22402034</t>
  </si>
  <si>
    <t>https://www.scopus.com/inward/record.uri?eid=2-s2.0-85139044688&amp;doi=10.1142%2fS0218348X22402034&amp;partnerID=40&amp;md5=b02224b4195d4da31a4ec14cdb304a51</t>
  </si>
  <si>
    <t>Sampathkumar S.; Rajeswari R.</t>
  </si>
  <si>
    <t>An Automated Crop and Plant Disease Identification Scheme Using Cognitive Fuzzy C-Means Algorithm</t>
  </si>
  <si>
    <t>10.1080/03772063.2020.1780163</t>
  </si>
  <si>
    <t>https://www.scopus.com/inward/record.uri?eid=2-s2.0-85087369700&amp;doi=10.1080%2f03772063.2020.1780163&amp;partnerID=40&amp;md5=3129ab02cd0ed5f51ab9e4ba9a0b1507</t>
  </si>
  <si>
    <t>Photo-Electrocatalytic Degradation of Aqueous Rhodamine-B Dye using Titanium Electrodes Coated with RuO2/IrO2/TaO2</t>
  </si>
  <si>
    <t>https://www.scopus.com/inward/record.uri?eid=2-s2.0-85131247819&amp;partnerID=40&amp;md5=bf729ea7227dd188fb0459ef2ab73bc3</t>
  </si>
  <si>
    <t>Dr. Sampath Kumar S</t>
  </si>
  <si>
    <t>Hybrid Invasive Weed Improved Grasshopper Optimization Algorithm for Cloud Load Balancing</t>
  </si>
  <si>
    <t>Intelligent Automation and Soft Computing</t>
  </si>
  <si>
    <t>10.32604/iasc.2022.026020</t>
  </si>
  <si>
    <t>https://www.scopus.com/inward/record.uri?eid=2-s2.0-85129033669&amp;doi=10.32604%2fiasc.2022.026020&amp;partnerID=40&amp;md5=3ae1b01f10d178c61b063c34f01debd3</t>
  </si>
  <si>
    <t>Nirmala S.; Balasubramaniam D.; Kumar S.S.; Sripriya T.; Arunajayashree R.; Atla R.</t>
  </si>
  <si>
    <t>Enabling public transport system for visually impaired people</t>
  </si>
  <si>
    <t>10.1063/5.0072716</t>
  </si>
  <si>
    <t>https://www.scopus.com/inward/record.uri?eid=2-s2.0-85128052991&amp;doi=10.1063%2f5.0072716&amp;partnerID=40&amp;md5=b7987bb4dc9e01ef18540348692c2cca</t>
  </si>
  <si>
    <t>Anandaraj A.; Alphonse P.J.A.</t>
  </si>
  <si>
    <t>Tree based Ensemble for Enhanced Prediction (TEEP) of epileptic seizures</t>
  </si>
  <si>
    <t>Intelligent Data Analysis</t>
  </si>
  <si>
    <t>10.3233/IDA-205534</t>
  </si>
  <si>
    <t>https://www.scopus.com/inward/record.uri?eid=2-s2.0-85123582046&amp;doi=10.3233%2fIDA-205534&amp;partnerID=40&amp;md5=f4b33b829febb396e914070bbb46090e</t>
  </si>
  <si>
    <t>Sreetiangam M.; Janeera D.A.; Serua P.; Sasirea S.P.; Ramani J.G.; Ruth Anita Shirley D.</t>
  </si>
  <si>
    <t>Interplanetary file system protocolbased blockchain framework for routine data and security management in smart farming</t>
  </si>
  <si>
    <t>Smart City Infrastructure: The Blockchain Perspective</t>
  </si>
  <si>
    <t>10.1002/9781119785569.ch8</t>
  </si>
  <si>
    <t>https://www.scopus.com/inward/record.uri?eid=2-s2.0-85139546750&amp;doi=10.1002%2f9781119785569.ch8&amp;partnerID=40&amp;md5=c2120855b3a57d56d0a01fadc6e49db6</t>
  </si>
  <si>
    <t>Dr. Anandaraj A</t>
  </si>
  <si>
    <t>Nithyapriya S.; Keerthika J.; Tamizh Kuzhali R.; Saranya M.D.; Revathi P.; Daniya T.</t>
  </si>
  <si>
    <t>Meta Learning based Pneumonia detection using stacking ensemble of CNN Snapshots</t>
  </si>
  <si>
    <t>2022 IEEE North Karnataka Subsection Flagship International Conference, NKCon 2022</t>
  </si>
  <si>
    <t>10.1109/NKCon56289.2022.10126658</t>
  </si>
  <si>
    <t>https://www.scopus.com/inward/record.uri?eid=2-s2.0-85163139546&amp;doi=10.1109%2fNKCon56289.2022.10126658&amp;partnerID=40&amp;md5=5b517caeedb9cb3da7bb64280d84a89f</t>
  </si>
  <si>
    <t>Babu R.G.; Yuvaraj S.; Raja L.; Velmurugan S.; Malarvizhi C.; Karthi J.</t>
  </si>
  <si>
    <t>Design of metamaterial loaded monopole antenna for multiband operation</t>
  </si>
  <si>
    <t>10.1063/5.0072867</t>
  </si>
  <si>
    <t>https://www.scopus.com/inward/record.uri?eid=2-s2.0-85128020941&amp;doi=10.1063%2f5.0072867&amp;partnerID=40&amp;md5=7607a49bf91621403e1444da8f6852b2</t>
  </si>
  <si>
    <t>Brindha T.; Rathinam R.; Dheenadhayalan S.; Malarvizhi M.</t>
  </si>
  <si>
    <t>Extraction of Polyphenols from Green Tea - HPLC Purification of Catechin Fractions</t>
  </si>
  <si>
    <t>10.1063/5.0108679</t>
  </si>
  <si>
    <t>https://www.scopus.com/inward/record.uri?eid=2-s2.0-85144091095&amp;doi=10.1063%2f5.0108679&amp;partnerID=40&amp;md5=7626b234e8cb4ceb76564a7ac339b04e</t>
  </si>
  <si>
    <t>Parveen S.; Kumar S.A.S.; Jabakumar K.; MohanRaj P.; Ganesh R.S.</t>
  </si>
  <si>
    <t>Design of a Dense Layered Network Model for Epileptic Seizures Prediction with Feature Representation</t>
  </si>
  <si>
    <t>International Journal of Advanced Computer Science and Applications</t>
  </si>
  <si>
    <t>10.14569/IJACSA.2022.0131027</t>
  </si>
  <si>
    <t>https://www.scopus.com/inward/record.uri?eid=2-s2.0-85141806624&amp;doi=10.14569%2fIJACSA.2022.0131027&amp;partnerID=40&amp;md5=f49bc9054a6db7b01b1c8b31e3cbf3a0</t>
  </si>
  <si>
    <t>Suriya M.; Sumithra M.G.</t>
  </si>
  <si>
    <t>SPECTRUMNET: Cooperative Spectrum Monitoring Using Deep Neural Networks</t>
  </si>
  <si>
    <t>International Journal of Antennas and Propagation</t>
  </si>
  <si>
    <t>10.1155/2022/3328734</t>
  </si>
  <si>
    <t>https://www.scopus.com/inward/record.uri?eid=2-s2.0-85145967255&amp;doi=10.1155%2f2022%2f3328734&amp;partnerID=40&amp;md5=69e7d5fdd1bc7099fb8842c508d28d03</t>
  </si>
  <si>
    <t>AIDS</t>
  </si>
  <si>
    <t>Dr. Summia Parveen H</t>
  </si>
  <si>
    <t>Non-small-cell lung cancer prediction using radiomic features and machine learning methods</t>
  </si>
  <si>
    <t>International Journal of Computers and Applications</t>
  </si>
  <si>
    <t>10.1080/1206212X.2019.1693723</t>
  </si>
  <si>
    <t>https://www.scopus.com/inward/record.uri?eid=2-s2.0-85075434451&amp;doi=10.1080%2f1206212X.2019.1693723&amp;partnerID=40&amp;md5=8a81b106f1707d3a7b87e65eb5ed502b</t>
  </si>
  <si>
    <t>Dr. Suriya M</t>
  </si>
  <si>
    <t>Devarajan G.; Kumar P.N.; Chinnusamy M.; Kanagaraj S.; Chenniappan S.</t>
  </si>
  <si>
    <t>Modeling and simulation of smart power systems using HIL</t>
  </si>
  <si>
    <t>Artificial Intelligence-based Smart Power Systems</t>
  </si>
  <si>
    <t>https://www.scopus.com/inward/record.uri?eid=2-s2.0-85148152196&amp;partnerID=40&amp;md5=55a8d0a07579fa59fbbc8d8f2cf4d7bc</t>
  </si>
  <si>
    <t>Alzahrani A.; Ramu S.K.; Devarajan G.; Vairavasundaram I.; Vairavasundaram S.</t>
  </si>
  <si>
    <t>A Review on Hydrogen-Based Hybrid Microgrid System: Topologies for Hydrogen Energy Storage, Integration, and Energy Management with Solar and Wind Energy</t>
  </si>
  <si>
    <t>10.3390/en15217979</t>
  </si>
  <si>
    <t>https://www.scopus.com/inward/record.uri?eid=2-s2.0-85141826877&amp;doi=10.3390%2fen15217979&amp;partnerID=40&amp;md5=7ceedb05f58438cf52e5be4b31cc8165</t>
  </si>
  <si>
    <t>Ayyasamy T.; Nirmala S.; Saravanakumar A.</t>
  </si>
  <si>
    <t>An Efficient Autolanding Control Model Using Modified Black Widow Optimization Based Hybrid Deep Neural Network</t>
  </si>
  <si>
    <t>International Journal of Control, Automation and Systems</t>
  </si>
  <si>
    <t>10.1007/s12555-020-0623-2</t>
  </si>
  <si>
    <t>https://www.scopus.com/inward/record.uri?eid=2-s2.0-85124406735&amp;doi=10.1007%2fs12555-020-0623-2&amp;partnerID=40&amp;md5=16cd8948883dc2f70e6f6d2a5ec31158</t>
  </si>
  <si>
    <t>Saravanan M.; Ajayan J.; Maheswar R.; Parthasarathy E.</t>
  </si>
  <si>
    <t>An overview of architecture and applications of IoT-based health care systems</t>
  </si>
  <si>
    <t>IoT-enabled Smart Healthcare Systems, Services and Applications</t>
  </si>
  <si>
    <t>10.1002/9781119816829.ch5</t>
  </si>
  <si>
    <t>https://www.scopus.com/inward/record.uri?eid=2-s2.0-85148049897&amp;doi=10.1002%2f9781119816829.ch5&amp;partnerID=40&amp;md5=d45fe05a69166cdd0ff4b8a8f30e1c51</t>
  </si>
  <si>
    <t>Ashokkumar S.R.; Anupallavi S.; MohanBabu G.; Premkumar M.; Jeevanantham V.</t>
  </si>
  <si>
    <t>Emotion identification by dynamic entropy and ensemble learning from electroencephalogram signals</t>
  </si>
  <si>
    <t>10.1002/ima.22670</t>
  </si>
  <si>
    <t>https://www.scopus.com/inward/record.uri?eid=2-s2.0-85118601187&amp;doi=10.1002%2fima.22670&amp;partnerID=40&amp;md5=e6523e11841c525760946d51c1b96499</t>
  </si>
  <si>
    <t>Premkumar M.; Ashokkumar S.R.; Mohanbabu G.; Jeevanantham V.; Jayakumar S.</t>
  </si>
  <si>
    <t>Security behavior analysis in web of things smart environments using deep belief networks</t>
  </si>
  <si>
    <t>10.1016/j.ijin.2022.10.003</t>
  </si>
  <si>
    <t>https://www.scopus.com/inward/record.uri?eid=2-s2.0-85141827787&amp;doi=10.1016%2fj.ijin.2022.10.003&amp;partnerID=40&amp;md5=0b496110a21953f3ac82baf22c72890d</t>
  </si>
  <si>
    <t>Dr.Ashok Kumar S R</t>
  </si>
  <si>
    <t>An intelligent-based wavelet classifier for accurate prediction of breast cancer</t>
  </si>
  <si>
    <t>Research Anthology on Medical Informatics in Breast and Cervical Cancer</t>
  </si>
  <si>
    <t>10.4018/978-1-6684-7136-4.ch039</t>
  </si>
  <si>
    <t>https://www.scopus.com/inward/record.uri?eid=2-s2.0-85161315751&amp;doi=10.4018%2f978-1-6684-7136-4.ch039&amp;partnerID=40&amp;md5=f7474c2c6072c2ddc5cd2a8290a5507c</t>
  </si>
  <si>
    <t>Kalpana K.; Hakkem B.; Dhanasekar J.T.; Ramya S.</t>
  </si>
  <si>
    <t>Brain-computer interface-based real-time movement of upper limb prostheses</t>
  </si>
  <si>
    <t>Healthcare 4.0: Health Informatics and Precision Data Management</t>
  </si>
  <si>
    <t>10.1201/9781003217435-10</t>
  </si>
  <si>
    <t>https://www.scopus.com/inward/record.uri?eid=2-s2.0-85143881239&amp;doi=10.1201%2f9781003217435-10&amp;partnerID=40&amp;md5=d2bca6cd12c60b6d56ce2269451b3a14</t>
  </si>
  <si>
    <t>Lynch D.; M S.</t>
  </si>
  <si>
    <t>PE-DeepNet: A deep neural network model for pulmonary embolism detection</t>
  </si>
  <si>
    <t>10.1016/j.ijin.2022.10.001</t>
  </si>
  <si>
    <t>https://www.scopus.com/inward/record.uri?eid=2-s2.0-85141820280&amp;doi=10.1016%2fj.ijin.2022.10.001&amp;partnerID=40&amp;md5=640668c8aa2ca9ed9ffa92e37b4cdbe0</t>
  </si>
  <si>
    <t>Jubair Ahmed L.; Malin Bruntha P.; Dhanasekar S.; Chitra V.; Balaji D.; Senathipathi N.</t>
  </si>
  <si>
    <t>An Improvised Image Registration Technique for Brain Tumor Identification and Segmentation Using ANN Approach</t>
  </si>
  <si>
    <t>ICDCS 2022 - 2022 6th International Conference on Devices, Circuits and Systems</t>
  </si>
  <si>
    <t>10.1109/ICDCS54290.2022.9780846</t>
  </si>
  <si>
    <t>https://www.scopus.com/inward/record.uri?eid=2-s2.0-85132248685&amp;doi=10.1109%2fICDCS54290.2022.9780846&amp;partnerID=40&amp;md5=52212b5ef5309d7806e819a6505d2676</t>
  </si>
  <si>
    <t>Aravinth K.; Ramakrishnan T.; Sathish R.; Balasubramani S.</t>
  </si>
  <si>
    <t>Preparation and characterization of magneto rheological fluid for vibration damping</t>
  </si>
  <si>
    <t>10.1063/5.0108091</t>
  </si>
  <si>
    <t>https://www.scopus.com/inward/record.uri?eid=2-s2.0-85142336736&amp;doi=10.1063%2f5.0108091&amp;partnerID=40&amp;md5=09bdfc3f47d3987150af5c60d9b143c0</t>
  </si>
  <si>
    <t>Shanthi S.; Akshaya V.S.; Smitha J.A.; Bommy M.</t>
  </si>
  <si>
    <t>Hybrid TABU search with SDS based feature selection for lung cancer prediction</t>
  </si>
  <si>
    <t>10.1016/j.ijin.2022.09.002</t>
  </si>
  <si>
    <t>https://www.scopus.com/inward/record.uri?eid=2-s2.0-85139282976&amp;doi=10.1016%2fj.ijin.2022.09.002&amp;partnerID=40&amp;md5=611c694a3e00192b77bb229f913e364a</t>
  </si>
  <si>
    <t>Subha R.; Zhang J.</t>
  </si>
  <si>
    <t>An optimal construction of smart aged homes based on SDLC using smart sensors and agent networks</t>
  </si>
  <si>
    <t>10.1016/j.ijin.2022.09.003</t>
  </si>
  <si>
    <t>https://www.scopus.com/inward/record.uri?eid=2-s2.0-85139302284&amp;doi=10.1016%2fj.ijin.2022.09.003&amp;partnerID=40&amp;md5=0f9af345b4acc954414ed6bc36343267</t>
  </si>
  <si>
    <t>Dr. Akshaya V S</t>
  </si>
  <si>
    <t>Samudrala V.; Revathi N.; Padhi S.N.; Sasireka S.; Selvalakshmi B.; Francis D.</t>
  </si>
  <si>
    <t>Design and Comparison of Tumor Segmentation Using an ML-Based Clustering Method</t>
  </si>
  <si>
    <t>6th International Conference on I-SMAC (IoT in Social, Mobile, Analytics and Cloud), I-SMAC 2022 - Proceedings</t>
  </si>
  <si>
    <t>10.1109/I-SMAC55078.2022.9987435</t>
  </si>
  <si>
    <t>https://www.scopus.com/inward/record.uri?eid=2-s2.0-85146427252&amp;doi=10.1109%2fI-SMAC55078.2022.9987435&amp;partnerID=40&amp;md5=c9c4f1e4dbe3cb9098ceed56ceec9a97</t>
  </si>
  <si>
    <t>Ashokkumar S.R.; Harihar R.; Subhashini R.; Naveen Prasaath S.</t>
  </si>
  <si>
    <t>A Literature Survey on Artificial Intelligence-Based Smart City Automation Using LoRa and IOT for Street Lights and Air Quality Check</t>
  </si>
  <si>
    <t>2022 1st International Conference on Computer, Power and Communications, ICCPC 2022 - Proceedings</t>
  </si>
  <si>
    <t>10.1109/ICCPC55978.2022.10072071</t>
  </si>
  <si>
    <t>https://www.scopus.com/inward/record.uri?eid=2-s2.0-85152069696&amp;doi=10.1109%2fICCPC55978.2022.10072071&amp;partnerID=40&amp;md5=0efad38f9fc218ee25057ab1d4616e6e</t>
  </si>
  <si>
    <t>Teresa V.V.; Rajeshwaran K.; Kumar S.S.; Vishnupriyan S.; Dhanasekaran S.</t>
  </si>
  <si>
    <t>IoT-based Underground Cable Fault Detection</t>
  </si>
  <si>
    <t>Proceedings - International Conference on Augmented Intelligence and Sustainable Systems, ICAISS 2022</t>
  </si>
  <si>
    <t>10.1109/ICAISS55157.2022.10010910</t>
  </si>
  <si>
    <t>https://www.scopus.com/inward/record.uri?eid=2-s2.0-85147541894&amp;doi=10.1109%2fICAISS55157.2022.10010910&amp;partnerID=40&amp;md5=44f00f4a2bc8b2c5ad9894fb7c86fe64</t>
  </si>
  <si>
    <t>Karthigha M.; Padmavathy C.; Akshaya V.S.</t>
  </si>
  <si>
    <t>Blockchain based Healthcare Data Management</t>
  </si>
  <si>
    <t>International Conference on Automation, Computing and Renewable Systems, ICACRS 2022 - Proceedings</t>
  </si>
  <si>
    <t>10.1109/ICACRS55517.2022.10029059</t>
  </si>
  <si>
    <t>https://www.scopus.com/inward/record.uri?eid=2-s2.0-85148322130&amp;doi=10.1109%2fICACRS55517.2022.10029059&amp;partnerID=40&amp;md5=83d1e9db7e1319b750735d940b778b6f</t>
  </si>
  <si>
    <t>Ram Nivas D.; Kathirvelu M.; Ishwarya Niranjana M.; Krishnaraj R.; Dhanasekar J.</t>
  </si>
  <si>
    <t>Wireless Electronic Notice Board and Attendance Monitoring System</t>
  </si>
  <si>
    <t>Proceedings of the 2022 3rd International Conference on Communication, Computing and Industry 4.0, C2I4 2022</t>
  </si>
  <si>
    <t>10.1109/C2I456876.2022.10051245</t>
  </si>
  <si>
    <t>https://www.scopus.com/inward/record.uri?eid=2-s2.0-85150441443&amp;doi=10.1109%2fC2I456876.2022.10051245&amp;partnerID=40&amp;md5=0df08a87ca5f06928edc22d63a6d0e4f</t>
  </si>
  <si>
    <t>Ganesh C.; Saran A.; Gajendrachary; Dency F.G.; Saravanan M.</t>
  </si>
  <si>
    <t>A cloud-based router management system for enterprise network management</t>
  </si>
  <si>
    <t>10.1109/ICCPC55978.2022.10072271</t>
  </si>
  <si>
    <t>https://www.scopus.com/inward/record.uri?eid=2-s2.0-85151929216&amp;doi=10.1109%2fICCPC55978.2022.10072271&amp;partnerID=40&amp;md5=92e7b1308d45a8bb45e080a44b490086</t>
  </si>
  <si>
    <t>Shanmugapriya A.; Sangeethadevi A.; Kalaivani A.</t>
  </si>
  <si>
    <t>Poultry Farm Surveillance System Utilizing IoT and Wireless Sensor Network</t>
  </si>
  <si>
    <t>10.1109/ICAISS55157.2022.10010720</t>
  </si>
  <si>
    <t>https://www.scopus.com/inward/record.uri?eid=2-s2.0-85147546307&amp;doi=10.1109%2fICAISS55157.2022.10010720&amp;partnerID=40&amp;md5=6125827b50faf58b415b12df4492d48f</t>
  </si>
  <si>
    <t>Meivel S.; Maheswari S.; Faridha Banu D.</t>
  </si>
  <si>
    <t>Design and Method of an Agricultural Drone System Using Biomass Vegetation Indices and Multispectral Images</t>
  </si>
  <si>
    <t>Springer Proceedings in Mathematics and Statistics</t>
  </si>
  <si>
    <t>10.1007/978-3-031-19309-5_25</t>
  </si>
  <si>
    <t>https://www.scopus.com/inward/record.uri?eid=2-s2.0-85151065310&amp;doi=10.1007%2f978-3-031-19309-5_25&amp;partnerID=40&amp;md5=f2d14061d0b553bf117c75d9e14101bc</t>
  </si>
  <si>
    <t>Arigela S.H.; Krishnan T.S.; Krishnakumar S.K.; Mohanraj A.; Mahajan M.R.; Revathi R.</t>
  </si>
  <si>
    <t>A Study on the functionality of PID and Fuzzy Logic Controllers for Quadratic Boost Converter (Qbc)</t>
  </si>
  <si>
    <t>3rd International Conference on Power, Energy, Control and Transmission Systems, ICPECTS 2022 - Proceedings</t>
  </si>
  <si>
    <t>10.1109/ICPECTS56089.2022.10047122</t>
  </si>
  <si>
    <t>https://www.scopus.com/inward/record.uri?eid=2-s2.0-85150067007&amp;doi=10.1109%2fICPECTS56089.2022.10047122&amp;partnerID=40&amp;md5=c4b152c1a6317d25b4145823eb405c3e</t>
  </si>
  <si>
    <t>Sathya R.; Ananthi S.; Rupika R.; Santhiya N.; Lavanya K.</t>
  </si>
  <si>
    <t>Average Intensity Sign (AIS) Feature based Offline Signature Verification for Forgery Detection using Machine Learning</t>
  </si>
  <si>
    <t>10.1109/ICAISS55157.2022.10010812</t>
  </si>
  <si>
    <t>https://www.scopus.com/inward/record.uri?eid=2-s2.0-85147542904&amp;doi=10.1109%2fICAISS55157.2022.10010812&amp;partnerID=40&amp;md5=0ac9c501d3bbba99e7c65087d71925b4</t>
  </si>
  <si>
    <t>Jamwal A.; Vasukidevi G.; Malleswari T.N.; Vijayakumar T.; Chandra Sekhar Reddy L.; Gupta A.S.A.L.G.G.</t>
  </si>
  <si>
    <t>Real Time Conversion of American Sign Language to text with Emotion using Machine Learning</t>
  </si>
  <si>
    <t>10.1109/I-SMAC55078.2022.9987362</t>
  </si>
  <si>
    <t>https://www.scopus.com/inward/record.uri?eid=2-s2.0-85146433127&amp;doi=10.1109%2fI-SMAC55078.2022.9987362&amp;partnerID=40&amp;md5=d9e6cdc3fdf5121f8853ee57e04fed32</t>
  </si>
  <si>
    <t>Brinda R.; Bhavani M.; Ramalingam S.</t>
  </si>
  <si>
    <t>IoT Smart Tracking Device for Missing Person Finder (Women/Child) using ESP32 AI camera and GPS</t>
  </si>
  <si>
    <t>10.1109/ICAISS55157.2022.10011079</t>
  </si>
  <si>
    <t>https://www.scopus.com/inward/record.uri?eid=2-s2.0-85147542238&amp;doi=10.1109%2fICAISS55157.2022.10011079&amp;partnerID=40&amp;md5=1b462ae821853305a90746c12de9a4bc</t>
  </si>
  <si>
    <t>Sakthikumar B.; Ramalingam S.; Deepthisre G.; Nandhini T.</t>
  </si>
  <si>
    <t>Design and Development of Smart Hospital Management and Location Tracking System for People using Internet of Things</t>
  </si>
  <si>
    <t>10.1109/ICAISS55157.2022.10011082</t>
  </si>
  <si>
    <t>https://www.scopus.com/inward/record.uri?eid=2-s2.0-85147540455&amp;doi=10.1109%2fICAISS55157.2022.10011082&amp;partnerID=40&amp;md5=4803e8f2c66b3883482dd822ad9ab35c</t>
  </si>
  <si>
    <t>Devi A.S.; Shanmugapriya A.; Kalaivani A.</t>
  </si>
  <si>
    <t>Feature Selection and Classification using a Positive Learning Approach Focused on Graph and Neural Network</t>
  </si>
  <si>
    <t>6th International Conference on Electronics, Communication and Aerospace Technology, ICECA 2022 - Proceedings</t>
  </si>
  <si>
    <t>10.1109/ICECA55336.2022.10009427</t>
  </si>
  <si>
    <t>https://www.scopus.com/inward/record.uri?eid=2-s2.0-85147493480&amp;doi=10.1109%2fICECA55336.2022.10009427&amp;partnerID=40&amp;md5=31ae04a0a7824738b7e10dda57c4be57</t>
  </si>
  <si>
    <t>Pushpalatha N.; Jabeera S.; Hemalatha N.; Sharma V.; Balusamy B.; Yuvaraj R.</t>
  </si>
  <si>
    <t>A Succinct Summary of the Solar MPPT Utilizing a Diverse Optimizing Compiler</t>
  </si>
  <si>
    <t>Proceedings of 5th International Conference on Contemporary Computing and Informatics, IC3I 2022</t>
  </si>
  <si>
    <t>10.1109/IC3I56241.2022.10072844</t>
  </si>
  <si>
    <t>https://www.scopus.com/inward/record.uri?eid=2-s2.0-85152090046&amp;doi=10.1109%2fIC3I56241.2022.10072844&amp;partnerID=40&amp;md5=465ecf0017fa083f530f8a9f6ba48fa1</t>
  </si>
  <si>
    <t>Balakrishnan M.; Dharanya G.; Subaharini K.</t>
  </si>
  <si>
    <t>Person Recognition Based on Deep Learning Using Convolutional Neural Network</t>
  </si>
  <si>
    <t>2022 IEEE 2nd International Conference on Mobile Networks and Wireless Communications, ICMNWC 2022</t>
  </si>
  <si>
    <t>10.1109/ICMNWC56175.2022.10031798</t>
  </si>
  <si>
    <t>https://www.scopus.com/inward/record.uri?eid=2-s2.0-85148305371&amp;doi=10.1109%2fICMNWC56175.2022.10031798&amp;partnerID=40&amp;md5=692b56053858df767373b1a3c0bbbc56</t>
  </si>
  <si>
    <t>IT</t>
  </si>
  <si>
    <t>Shreepad S.; Raja L.; Thiyagesan M.; Khallikkunaisa; Dwlvedi Y.D.; Kumar M.J.</t>
  </si>
  <si>
    <t>A Vulture Model Flapping - Wing with UAV Technology Based - A Novel Drone for Emergency and Safety Purpose Applications</t>
  </si>
  <si>
    <t>10.1109/ICPECTS56089.2022.10047118</t>
  </si>
  <si>
    <t>https://www.scopus.com/inward/record.uri?eid=2-s2.0-85150056868&amp;doi=10.1109%2fICPECTS56089.2022.10047118&amp;partnerID=40&amp;md5=d600bc05eed9eaec3b89f0c672fe828b</t>
  </si>
  <si>
    <t>Harsha S.S.; Madhu Kumar B.P.N.; Raju Battula R.S.S.; John Augustine P.; Sudha S.; Divya T.</t>
  </si>
  <si>
    <t>Text Recognition from Images using a Deep Learning Model</t>
  </si>
  <si>
    <t>10.1109/I-SMAC55078.2022.9987404</t>
  </si>
  <si>
    <t>https://www.scopus.com/inward/record.uri?eid=2-s2.0-85146430533&amp;doi=10.1109%2fI-SMAC55078.2022.9987404&amp;partnerID=40&amp;md5=0d1ce86a7c6fd8eb389aaef6c2b39abc</t>
  </si>
  <si>
    <t>Bharti R.K.; Suganthi D.; Abirami S.K.; Kumar R.A.; Gayathri B.; Kayathri S.</t>
  </si>
  <si>
    <t>Optimal Extreme Learning Machine based Traffic Congestion Control System in Vehicular Network</t>
  </si>
  <si>
    <t>10.1109/ICECA55336.2022.10009111</t>
  </si>
  <si>
    <t>https://www.scopus.com/inward/record.uri?eid=2-s2.0-85147533927&amp;doi=10.1109%2fICECA55336.2022.10009111&amp;partnerID=40&amp;md5=0b0c00a958ee5a6cabdc78911de514a1</t>
  </si>
  <si>
    <t>Sivakumar M.; Prathyusha M.; Sasikala C.; Anandaraj A.; Indirani M.</t>
  </si>
  <si>
    <t>Machine Learning Based Breast Cancer Detection Using Logistic Regression</t>
  </si>
  <si>
    <t>2nd IEEE International Conference on Advanced Technologies in Intelligent Control, Environment, Computing and Communication Engineering, ICATIECE 2022</t>
  </si>
  <si>
    <t>10.1109/ICATIECE56365.2022.10047448</t>
  </si>
  <si>
    <t>https://www.scopus.com/inward/record.uri?eid=2-s2.0-85149594885&amp;doi=10.1109%2fICATIECE56365.2022.10047448&amp;partnerID=40&amp;md5=ba54b3338766b9f03fa60cec1e404ea9</t>
  </si>
  <si>
    <t>Anand Kumar V.; Renaldo Maximus A.; Vishnupriyan S.; Sheikdavood K.; Gomathi P.</t>
  </si>
  <si>
    <t>IoT and Artificial Intelligence-based Low-Cost Smart Modules for Smart Irrigation Systems</t>
  </si>
  <si>
    <t>10.1109/ICACRS55517.2022.10029299</t>
  </si>
  <si>
    <t>https://www.scopus.com/inward/record.uri?eid=2-s2.0-85148324780&amp;doi=10.1109%2fICACRS55517.2022.10029299&amp;partnerID=40&amp;md5=5437a30636e9a9db07363b58d5500f3d</t>
  </si>
  <si>
    <t>Samudrala V.; Yeruva A.R.; Jayapal N.; Vijayakumar T.; Rajkumar M.; Razia S.</t>
  </si>
  <si>
    <t>Smart Water Flow Monitoring and Theft Detection System using IoT</t>
  </si>
  <si>
    <t>10.1109/ICACRS55517.2022.10029129</t>
  </si>
  <si>
    <t>https://www.scopus.com/inward/record.uri?eid=2-s2.0-85148332563&amp;doi=10.1109%2fICACRS55517.2022.10029129&amp;partnerID=40&amp;md5=16b9de98f8e1a3a63a135d138711093a</t>
  </si>
  <si>
    <t>Vijayakumar T.; Ramalakshmi K.; Priyadharsini C.; Vasanthakumar S.; Shaina; Sharma A.</t>
  </si>
  <si>
    <t>Bio-Inspired Optimization Algorithm on Cloud based Image Retrieval System using Deep Features</t>
  </si>
  <si>
    <t>10.1109/ICAISS55157.2022.10010739</t>
  </si>
  <si>
    <t>https://www.scopus.com/inward/record.uri?eid=2-s2.0-85147551464&amp;doi=10.1109%2fICAISS55157.2022.10010739&amp;partnerID=40&amp;md5=81ef2caf2fe3f775981aa05dbd1a6f57</t>
  </si>
  <si>
    <t>Modelling a Risk-based Network Model for Epileptic Seizure Prediction using Learning Approaches</t>
  </si>
  <si>
    <t>10.1109/I-SMAC55078.2022.9987399</t>
  </si>
  <si>
    <t>https://www.scopus.com/inward/record.uri?eid=2-s2.0-85146436083&amp;doi=10.1109%2fI-SMAC55078.2022.9987399&amp;partnerID=40&amp;md5=328767355cda8d8c77ac894c79672410</t>
  </si>
  <si>
    <t>Sreemathy J.; Prasath N.</t>
  </si>
  <si>
    <t>Machine Learning based Sales Prediction and Characterization using Consumer Perceptions</t>
  </si>
  <si>
    <t>10.1109/I-SMAC55078.2022.9987359</t>
  </si>
  <si>
    <t>https://www.scopus.com/inward/record.uri?eid=2-s2.0-85146429330&amp;doi=10.1109%2fI-SMAC55078.2022.9987359&amp;partnerID=40&amp;md5=dc5ee7e4e69e84e3f84e243fb886a0ad</t>
  </si>
  <si>
    <t>Janani M.; Esakki Madura E.; Rathna S.; Yuvaraj S.; Karthik S.; Mohan S.</t>
  </si>
  <si>
    <t>Epilepsy detection method based on magnitude squared coherence and machine learning</t>
  </si>
  <si>
    <t>10.1109/NKCon56289.2022.10126603</t>
  </si>
  <si>
    <t>https://www.scopus.com/inward/record.uri?eid=2-s2.0-85163060630&amp;doi=10.1109%2fNKCon56289.2022.10126603&amp;partnerID=40&amp;md5=7476e51a1982581961a2b9e48a64778b</t>
  </si>
  <si>
    <t>Karpakam S.; Senthilkumar N.; Kishorekumar R.; Ramani U.; Malini P.; Irfanbasha S.</t>
  </si>
  <si>
    <t>Investigation of Brain Tumor Recognition and Classification using Deep Learning in Medical Image Processing</t>
  </si>
  <si>
    <t>10.1109/ICAISS55157.2022.10010954</t>
  </si>
  <si>
    <t>https://www.scopus.com/inward/record.uri?eid=2-s2.0-85147543779&amp;doi=10.1109%2fICAISS55157.2022.10010954&amp;partnerID=40&amp;md5=7559eaab44a8c6fd321342d8804a9cee</t>
  </si>
  <si>
    <t>Vasanthakumar C.; Karthikeyan S.; Raghunandhan V.R.; Sanjay S.; Tushar R.</t>
  </si>
  <si>
    <t>A Study on Deep Fakes Detection Using Blinks and Tracker</t>
  </si>
  <si>
    <t>10.1109/ICATIECE56365.2022.10046797</t>
  </si>
  <si>
    <t>https://www.scopus.com/inward/record.uri?eid=2-s2.0-85149497411&amp;doi=10.1109%2fICATIECE56365.2022.10046797&amp;partnerID=40&amp;md5=a3901bf1ae5d8b8120e5be41ce5a0c08</t>
  </si>
  <si>
    <t>Ramani U.; Binisha R.; Rajasekaran P.; Vignesh M.; Malini P.; Irfan Basha S.</t>
  </si>
  <si>
    <t>Enhancement of Embedded Controller Firebase Database LabView Interactive IoT Based Production Natural Parameters Monitoring</t>
  </si>
  <si>
    <t>10.1109/ICAISS55157.2022.10011094</t>
  </si>
  <si>
    <t>https://www.scopus.com/inward/record.uri?eid=2-s2.0-85147544981&amp;doi=10.1109%2fICAISS55157.2022.10011094&amp;partnerID=40&amp;md5=c0171e2eb49e848b51877be310d3c639</t>
  </si>
  <si>
    <t>Niranjana M.I.; Eswaramurthy V.; Gayathree K.; Ram Nivas D.; Vignesh M.</t>
  </si>
  <si>
    <t>A Survey of Various Higher Order Majority Gates Utilized in Novel Quantum Dot Cellular Automata Technology (QCA)</t>
  </si>
  <si>
    <t>10.1109/ICAISS55157.2022.10010575</t>
  </si>
  <si>
    <t>https://www.scopus.com/inward/record.uri?eid=2-s2.0-85147552008&amp;doi=10.1109%2fICAISS55157.2022.10010575&amp;partnerID=40&amp;md5=7a8a1dd7c88d824f01c6c71bb7a139b9</t>
  </si>
  <si>
    <t>Shanthi S.; Saradha S.; Smitha J.A.; Prasath N.; Anandakumar H.</t>
  </si>
  <si>
    <t>An efficient automatic brain tumor classification using optimized hybrid deep neural network</t>
  </si>
  <si>
    <t>10.1016/j.ijin.2022.11.003</t>
  </si>
  <si>
    <t>https://www.scopus.com/inward/record.uri?eid=2-s2.0-85141774005&amp;doi=10.1016%2fj.ijin.2022.11.003&amp;partnerID=40&amp;md5=8d9160806236f7b0c2e99556eef51415</t>
  </si>
  <si>
    <t>Munirathinam T.; Upadhyay S.; Babitha Lincy R.; Jency Rubia J.; Beaulah Jeyavathana R.; Gopatoti A.</t>
  </si>
  <si>
    <t>Big Data Analytics with Deep Learning based Intracranial Haemorrhage Diagnosis and Classification Model</t>
  </si>
  <si>
    <t>10.1109/ICAISS55157.2022.10010826</t>
  </si>
  <si>
    <t>https://www.scopus.com/inward/record.uri?eid=2-s2.0-85147551551&amp;doi=10.1109%2fICAISS55157.2022.10010826&amp;partnerID=40&amp;md5=7c3b96672f6517adea6b0f7adbf62045</t>
  </si>
  <si>
    <t>Shibi C.S.; Lincy R.B.; Rubia J.J.; Sheeba P.T.</t>
  </si>
  <si>
    <t>Deep learning based Rice plant Disease Identification with Transfer learning</t>
  </si>
  <si>
    <t>3rd IEEE 2022 International Conference on Computing, Communication, and Intelligent Systems, ICCCIS 2022</t>
  </si>
  <si>
    <t>10.1109/ICCCIS56430.2022.10037638</t>
  </si>
  <si>
    <t>https://www.scopus.com/inward/record.uri?eid=2-s2.0-85149115770&amp;doi=10.1109%2fICCCIS56430.2022.10037638&amp;partnerID=40&amp;md5=2299abf6c9b119a9aba014627c355af7</t>
  </si>
  <si>
    <t>Dhanasekar J.; Sudha V.K.</t>
  </si>
  <si>
    <t>Comparison of the Power Output of SRAM and SESRAM with and without use of Recovery Boosting Method</t>
  </si>
  <si>
    <t>10.1109/ICAISS55157.2022.10010856</t>
  </si>
  <si>
    <t>https://www.scopus.com/inward/record.uri?eid=2-s2.0-85147538872&amp;doi=10.1109%2fICAISS55157.2022.10010856&amp;partnerID=40&amp;md5=a1e0bb6789be70519e397496196dada3</t>
  </si>
  <si>
    <t>Prakash U.; Anila A.; Swetha C.; Vigneshwaran K.; Kavinayaa N.</t>
  </si>
  <si>
    <t>A Survey on Artificial Intelligence in Telecommunication for Churn Prediction</t>
  </si>
  <si>
    <t>10.1109/ICECA55336.2022.10009325</t>
  </si>
  <si>
    <t>https://www.scopus.com/inward/record.uri?eid=2-s2.0-85147495640&amp;doi=10.1109%2fICECA55336.2022.10009325&amp;partnerID=40&amp;md5=a92d36505b0cd24737634aa8a5f6c276</t>
  </si>
  <si>
    <t>Sathish K.; Mohanraj A.; Raman R.; Sudha V.; Kumar A.; Vijayabhaskar V.</t>
  </si>
  <si>
    <t>IoT based Mobile App for Skin Cancer Detection using Transfer Learning</t>
  </si>
  <si>
    <t>10.1109/I-SMAC55078.2022.9987331</t>
  </si>
  <si>
    <t>https://www.scopus.com/inward/record.uri?eid=2-s2.0-85146432853&amp;doi=10.1109%2fI-SMAC55078.2022.9987331&amp;partnerID=40&amp;md5=c83038e8973cb4d76f01321ec1c732af</t>
  </si>
  <si>
    <t>Priya V.; Keerthika J.; Sujithra L.R.</t>
  </si>
  <si>
    <t>User preference Based Personalized Collaborative Filtering for Large Scale Recommender Systems</t>
  </si>
  <si>
    <t>10.1109/NKCon56289.2022.10126948</t>
  </si>
  <si>
    <t>https://www.scopus.com/inward/record.uri?eid=2-s2.0-85163104723&amp;doi=10.1109%2fNKCon56289.2022.10126948&amp;partnerID=40&amp;md5=9b1addb8b443f4fd5426ff96eda6ba55</t>
  </si>
  <si>
    <t>Anupriya E.; Kumaresan N.; Suresh V.; Dhanasekaran S.; Ramprathap K.; Chinnasamy P.</t>
  </si>
  <si>
    <t>Fraud Account Detection on Social Network using Machine Learning Techniques</t>
  </si>
  <si>
    <t>ASSIC 2022 - Proceedings: International Conference on Advancements in Smart, Secure and Intelligent Computing</t>
  </si>
  <si>
    <t>10.1109/ASSIC55218.2022.10088336</t>
  </si>
  <si>
    <t>https://www.scopus.com/inward/record.uri?eid=2-s2.0-85154604293&amp;doi=10.1109%2fASSIC55218.2022.10088336&amp;partnerID=40&amp;md5=50796c745deab36a72ade6dbb8e9ae11</t>
  </si>
  <si>
    <t>Bhavani M.; Brinda R.; Manoharan P.S.; Ramalingam S.</t>
  </si>
  <si>
    <t>Online Voice based Smart Security and Automation System for Real Time Application using Artificial Intelligence</t>
  </si>
  <si>
    <t>10.1109/ICACRS55517.2022.10028993</t>
  </si>
  <si>
    <t>https://www.scopus.com/inward/record.uri?eid=2-s2.0-85148334405&amp;doi=10.1109%2fICACRS55517.2022.10028993&amp;partnerID=40&amp;md5=2e1e08ff7acf3976d7a2021ef0aeb450</t>
  </si>
  <si>
    <t>Flora G.D.; Indurekaa S.R.; Dhivya S.; Mercy V.J.; Saranya S.; Ganesh C.</t>
  </si>
  <si>
    <t>Classification of Normal and Cancer Cells by Using Signal Processing Techniques-A Survey</t>
  </si>
  <si>
    <t>10.1109/ICCPC55978.2022.10072142</t>
  </si>
  <si>
    <t>https://www.scopus.com/inward/record.uri?eid=2-s2.0-85152058607&amp;doi=10.1109%2fICCPC55978.2022.10072142&amp;partnerID=40&amp;md5=33772a238bb1e8839952fa6e4f7f68e6</t>
  </si>
  <si>
    <t>Malini P.; Vasantharaj A.; Preethi S.; Karpakam S.; Sasikala U.; Irfanbasha S.</t>
  </si>
  <si>
    <t>Soft Computing based Machine Learning Techniques for Optical Communication Networks</t>
  </si>
  <si>
    <t>10.1109/ICACRS55517.2022.10029057</t>
  </si>
  <si>
    <t>https://www.scopus.com/inward/record.uri?eid=2-s2.0-85148331376&amp;doi=10.1109%2fICACRS55517.2022.10029057&amp;partnerID=40&amp;md5=10d8f3d079f3bcdb121dee41eedbe182</t>
  </si>
  <si>
    <t>Kasiselvanathan M.; Teresa V.V.; Sangeetha K.; Arunraja A.</t>
  </si>
  <si>
    <t>Intelligent System for Monitoring Line of Safety in Railway Platforms</t>
  </si>
  <si>
    <t>4th International Conference on Inventive Research in Computing Applications, ICIRCA 2022 - Proceedings</t>
  </si>
  <si>
    <t>10.1109/ICIRCA54612.2022.9985632</t>
  </si>
  <si>
    <t>https://www.scopus.com/inward/record.uri?eid=2-s2.0-85146491740&amp;doi=10.1109%2fICIRCA54612.2022.9985632&amp;partnerID=40&amp;md5=d25d8299c236a802495459372d131d59</t>
  </si>
  <si>
    <t>Rao B.S.; Gupta M.M.; Sheikameer Batcha S.; Katherin Mathew S.; Ram M.S.; Imanbayeva Z.</t>
  </si>
  <si>
    <t>Deep Learning and Internet of Things (IoT) based Industrial Automation and Human Error Reduction</t>
  </si>
  <si>
    <t>10.1109/ICIRCA54612.2022.9985503</t>
  </si>
  <si>
    <t>https://www.scopus.com/inward/record.uri?eid=2-s2.0-85146493368&amp;doi=10.1109%2fICIRCA54612.2022.9985503&amp;partnerID=40&amp;md5=7e7fb683956f910ef970ffedae334ef0</t>
  </si>
  <si>
    <t>Raguvaran S.; Anandamurugan S.; Anitha E.; Rajakumareswaran V.</t>
  </si>
  <si>
    <t>Nutrition-rich Food Suggestion for Cancer Patient using CapsNet</t>
  </si>
  <si>
    <t>International Journal of Intelligent Systems and Applications in Engineering</t>
  </si>
  <si>
    <t>https://www.scopus.com/inward/record.uri?eid=2-s2.0-85164781732&amp;partnerID=40&amp;md5=ff68b2c5e5a52f7d5d443f689bc1f8de</t>
  </si>
  <si>
    <t>Vinoth Kumar K.; Shanthi G.; Kesavan D.; Sujitha S.; Kokilavani T.; Devarajan G.</t>
  </si>
  <si>
    <t>Analysis of weather monitoring system integrated with renewable energy using IoT technology</t>
  </si>
  <si>
    <t>2022 4th International Conference on Cognitive Computing and Information Processing, CCIP 2022</t>
  </si>
  <si>
    <t>10.1109/CCIP57447.2022.10058667</t>
  </si>
  <si>
    <t>https://www.scopus.com/inward/record.uri?eid=2-s2.0-85152237158&amp;doi=10.1109%2fCCIP57447.2022.10058667&amp;partnerID=40&amp;md5=d0002224b00c3f40f133809fd3dcfb19</t>
  </si>
  <si>
    <t>Ms. Anitha E</t>
  </si>
  <si>
    <t>VasanthaKumar C.; Kabilan V.; Kathiravan M.; Rg R.</t>
  </si>
  <si>
    <t>A Study on Decentralized Electronic-Voting Using Blockchain</t>
  </si>
  <si>
    <t>10.1109/ICATIECE56365.2022.10047463</t>
  </si>
  <si>
    <t>https://www.scopus.com/inward/record.uri?eid=2-s2.0-85149565095&amp;doi=10.1109%2fICATIECE56365.2022.10047463&amp;partnerID=40&amp;md5=5343e97c273e5ba1021a6e8e8d55648a</t>
  </si>
  <si>
    <t>Balasubramaniam A.; Umapathy K.; Periyarselvam K.; Malarvizhi C.</t>
  </si>
  <si>
    <t>IoT and Cloud Server based Industry Power Monitoring and Management System</t>
  </si>
  <si>
    <t>10.1109/ICPECTS56089.2022.10047624</t>
  </si>
  <si>
    <t>https://www.scopus.com/inward/record.uri?eid=2-s2.0-85150063253&amp;doi=10.1109%2fICPECTS56089.2022.10047624&amp;partnerID=40&amp;md5=1cfe9df840a868ad1fa664db8e60d1fd</t>
  </si>
  <si>
    <t>Meivel S.; Maheswari S.; Banu D.F.</t>
  </si>
  <si>
    <t>Design and Development of Human Temperature Measuring System Using Drone Based Multispectral and Thermal Images</t>
  </si>
  <si>
    <t>10.1007/978-3-031-19309-5_6</t>
  </si>
  <si>
    <t>https://www.scopus.com/inward/record.uri?eid=2-s2.0-85151055628&amp;doi=10.1007%2f978-3-031-19309-5_6&amp;partnerID=40&amp;md5=bf3dc1b48a89902f343abaf17d1e72ed</t>
  </si>
  <si>
    <t>Supreeth B.R.; Ansari M.S.A.; Jasim N.H.; Swain P.C.; Srinivasan D.; Pundir S.</t>
  </si>
  <si>
    <t>Machine Learning Based Corporate Climate Change Disclosure in Integrating Institutional and Resource Approach based on Computational Intelligence Method</t>
  </si>
  <si>
    <t>10.1109/IC3I56241.2022.10073204</t>
  </si>
  <si>
    <t>https://www.scopus.com/inward/record.uri?eid=2-s2.0-85151981619&amp;doi=10.1109%2fIC3I56241.2022.10073204&amp;partnerID=40&amp;md5=886b9a58754f8b5b416dcb0d9f1fd250</t>
  </si>
  <si>
    <t>Yuvalatha S.; Keerthika J.; Prabhavathy S.; Banupriya M.; Priyadharshini R.</t>
  </si>
  <si>
    <t>Automated Plant Leaf Classification using Ensemble Transfer Learning in CNN model</t>
  </si>
  <si>
    <t>10.1109/NKCon56289.2022.10126722</t>
  </si>
  <si>
    <t>https://www.scopus.com/inward/record.uri?eid=2-s2.0-85163081599&amp;doi=10.1109%2fNKCon56289.2022.10126722&amp;partnerID=40&amp;md5=0e631ec1e2fb20bc2689a7674c14a4ac</t>
  </si>
  <si>
    <t>Nivethika S.D.; SenthilPandian M.; Damodharan S.; Shyam Sundar B.; Loganathan G.N.; Naveen A.</t>
  </si>
  <si>
    <t>Reconfigurable Intelligent Surface Based Microstrip Patch Antenna</t>
  </si>
  <si>
    <t>10.1109/ICPECTS56089.2022.10047517</t>
  </si>
  <si>
    <t>https://www.scopus.com/inward/record.uri?eid=2-s2.0-85150023910&amp;doi=10.1109%2fICPECTS56089.2022.10047517&amp;partnerID=40&amp;md5=29341939902c0db53c219b732d75f754</t>
  </si>
  <si>
    <t>Vinod T.; Kumaresan N.; Gugan I.; Dhanasekaran S.; Ramprathap K.; Chinnasamy P.</t>
  </si>
  <si>
    <t>Online Automobile Rental and E-Marketplace with Augmented Reality (AR)</t>
  </si>
  <si>
    <t>10.1109/ASSIC55218.2022.10088370</t>
  </si>
  <si>
    <t>https://www.scopus.com/inward/record.uri?eid=2-s2.0-85154594836&amp;doi=10.1109%2fASSIC55218.2022.10088370&amp;partnerID=40&amp;md5=1511011c8f71006f6c88d590c242476d</t>
  </si>
  <si>
    <t>Saravanan B.; Duraipandian M.; Pandiaraj V.</t>
  </si>
  <si>
    <t>An Effective Possibilistic Fuzzy Clustering Method for Tumor Segmentation in MRI brain Images</t>
  </si>
  <si>
    <t>10.1109/I-SMAC55078.2022.9987388</t>
  </si>
  <si>
    <t>https://www.scopus.com/inward/record.uri?eid=2-s2.0-85146439711&amp;doi=10.1109%2fI-SMAC55078.2022.9987388&amp;partnerID=40&amp;md5=ca2be7bbcc766abcca2aa31a9752dffd</t>
  </si>
  <si>
    <t>Kumar V.A.; Nandalal V.; Sheikdavood K.; Kumaresan S.J.</t>
  </si>
  <si>
    <t>Smart Application Based Circuit Breaker with Secure Passcode</t>
  </si>
  <si>
    <t>10.1109/ICMNWC56175.2022.10031851</t>
  </si>
  <si>
    <t>https://www.scopus.com/inward/record.uri?eid=2-s2.0-85148292038&amp;doi=10.1109%2fICMNWC56175.2022.10031851&amp;partnerID=40&amp;md5=00dafdc0d9dbaacce65bfed81a565302</t>
  </si>
  <si>
    <t>Abirami S.K.; Jyothikamalesh S.; Sowmiya M.; Abirami S.; Mary S.A.L.; Jayasudha C.</t>
  </si>
  <si>
    <t>AI-based Attendance Tracking System using Real-Time Facial Recognition</t>
  </si>
  <si>
    <t>10.1109/ICECA55336.2022.10009331</t>
  </si>
  <si>
    <t>https://www.scopus.com/inward/record.uri?eid=2-s2.0-85147493217&amp;doi=10.1109%2fICECA55336.2022.10009331&amp;partnerID=40&amp;md5=f72f23b2eec4ca51543887e00829e4a2</t>
  </si>
  <si>
    <t>Automatic detection of epileptic seizure disease from EEG signals using a deep learning framework</t>
  </si>
  <si>
    <t>10.1109/NKCon56289.2022.10126634</t>
  </si>
  <si>
    <t>https://www.scopus.com/inward/record.uri?eid=2-s2.0-85163109454&amp;doi=10.1109%2fNKCon56289.2022.10126634&amp;partnerID=40&amp;md5=6c6ed8631dbaee3d9aebace1d4e6ef1d</t>
  </si>
  <si>
    <t>Preethi T.; Shanmuga Priya S.; Arun Patrick K.; Sarkar S.; Jency C.; Kumareshan N.</t>
  </si>
  <si>
    <t>ECG R-R Interval Automatic Detection Using IOT</t>
  </si>
  <si>
    <t>10.1109/NKCon56289.2022.10126731</t>
  </si>
  <si>
    <t>https://www.scopus.com/inward/record.uri?eid=2-s2.0-85163079820&amp;doi=10.1109%2fNKCon56289.2022.10126731&amp;partnerID=40&amp;md5=4600375b9ec1b88744eaec8a611a7ccb</t>
  </si>
  <si>
    <t>Suganyadevi K.; Nandhalal V.; Shanmugapriya A.; Devi A.S.</t>
  </si>
  <si>
    <t>Vehicular Network Protocol with IOT in Traffic Scenarios with Safety Requirements-A Review</t>
  </si>
  <si>
    <t>10.1109/ICPECTS56089.2022.10047702</t>
  </si>
  <si>
    <t>https://www.scopus.com/inward/record.uri?eid=2-s2.0-85150020754&amp;doi=10.1109%2fICPECTS56089.2022.10047702&amp;partnerID=40&amp;md5=3e4e6d8c32009995a0ddaf477526dcc0</t>
  </si>
  <si>
    <t>Suganyadevi K.; Nandhalal V.; Thiyagarajan N.; Dhanasekaran S.</t>
  </si>
  <si>
    <t>A Multicore ECU-Based Automotive Software Domain Combining Runnable Sequencing and Task Scheduling</t>
  </si>
  <si>
    <t>10.1109/ICACRS55517.2022.10029084</t>
  </si>
  <si>
    <t>https://www.scopus.com/inward/record.uri?eid=2-s2.0-85148334154&amp;doi=10.1109%2fICACRS55517.2022.10029084&amp;partnerID=40&amp;md5=c19609aea53cb368ffef283763ec079b</t>
  </si>
  <si>
    <t>Balakrishnan M.; Nalina M.; Ramya K.; Senthilsriram K.</t>
  </si>
  <si>
    <t>Cloud Computing based Data Validation and Migration in ETL using Talend</t>
  </si>
  <si>
    <t>10.1109/ICECA55336.2022.10009262</t>
  </si>
  <si>
    <t>https://www.scopus.com/inward/record.uri?eid=2-s2.0-85147534495&amp;doi=10.1109%2fICECA55336.2022.10009262&amp;partnerID=40&amp;md5=99778dd9851f2b692ce0cda4ccc3a8ef</t>
  </si>
  <si>
    <t>Aswini J.; John Augustine P.; Chithra S.M.; Johny Elma K.; Kopperundevi N.; Parasuraman T.</t>
  </si>
  <si>
    <t>Mantaray Foraging Optimization based Makespan Enhancement in Cloud based Scheduling Environment</t>
  </si>
  <si>
    <t>10.1109/ICACRS55517.2022.10029112</t>
  </si>
  <si>
    <t>https://www.scopus.com/inward/record.uri?eid=2-s2.0-85148321239&amp;doi=10.1109%2fICACRS55517.2022.10029112&amp;partnerID=40&amp;md5=906901400adb9ca26b58f0f62471a1d5</t>
  </si>
  <si>
    <t>Chandrasekaran G.; Hemanth D.J.; Saravanan M.</t>
  </si>
  <si>
    <t>Sarcasm Identification in text with deep learning models and Glove word embedding</t>
  </si>
  <si>
    <t>10.1109/ICCCIS56430.2022.10037615</t>
  </si>
  <si>
    <t>https://www.scopus.com/inward/record.uri?eid=2-s2.0-85149126562&amp;doi=10.1109%2fICCCIS56430.2022.10037615&amp;partnerID=40&amp;md5=50be6fc0a0ea6f0316b3650f2ec1685a</t>
  </si>
  <si>
    <t>Singh D.; Akram S.; Sivakumar T.; Prakash U.; Loyola Jasmine J.; Chaithra K.N.</t>
  </si>
  <si>
    <t>Signal Quality Evaluation and Processing for QRS Detection in ECG based Smart Healthcare Systems</t>
  </si>
  <si>
    <t>IEEE International Conference on Knowledge Engineering and Communication Systems, ICKES 2022</t>
  </si>
  <si>
    <t>10.1109/ICKECS56523.2022.10060422</t>
  </si>
  <si>
    <t>https://www.scopus.com/inward/record.uri?eid=2-s2.0-85150684321&amp;doi=10.1109%2fICKECS56523.2022.10060422&amp;partnerID=40&amp;md5=97f73b1d24bbd35864749be00cbd6086</t>
  </si>
  <si>
    <t>Durgalakshmi K.; Anbarasu P.; Karpagam V.; Venkatesh A.; Kannapiran B.; Sharma V.</t>
  </si>
  <si>
    <t>Utilization of Reduced Switch Components with Different Topologies in Multi-Level Inverter for Renewable Energy Applications-A Detailed Review</t>
  </si>
  <si>
    <t>10.1109/IC3I56241.2022.10073430</t>
  </si>
  <si>
    <t>https://www.scopus.com/inward/record.uri?eid=2-s2.0-85152028435&amp;doi=10.1109%2fIC3I56241.2022.10073430&amp;partnerID=40&amp;md5=f5e42699bcb041da1283baf12ffd9d50</t>
  </si>
  <si>
    <t>Dhanasekaran S.; Gomathi P.; Renaldo maximus A.; Krishnan T.; Kannan B.</t>
  </si>
  <si>
    <t>Solar Tree based Smart City Street Light Control System using IoT BLYNK Platform</t>
  </si>
  <si>
    <t>10.1109/ICACRS55517.2022.10029107</t>
  </si>
  <si>
    <t>https://www.scopus.com/inward/record.uri?eid=2-s2.0-85148324460&amp;doi=10.1109%2fICACRS55517.2022.10029107&amp;partnerID=40&amp;md5=c342ddfa06a2c31f6974bb6370258d26</t>
  </si>
  <si>
    <t>Gani V.K.U.A.; Shanmugasundaram N.; Thiyagarajan N.</t>
  </si>
  <si>
    <t>Recent advancements in automated screening techniques for diabetic retinopathy</t>
  </si>
  <si>
    <t>10.1109/C2I456876.2022.10051297</t>
  </si>
  <si>
    <t>https://www.scopus.com/inward/record.uri?eid=2-s2.0-85150419216&amp;doi=10.1109%2fC2I456876.2022.10051297&amp;partnerID=40&amp;md5=908cb6afd05bd444931341c740bc4bc1</t>
  </si>
  <si>
    <t>Asha J.; Giridhran R.; Agalya K.; Sathya R.</t>
  </si>
  <si>
    <t>Traffic Sign Detection using HOG and GLCM with Decision Tree and Random Forest</t>
  </si>
  <si>
    <t>10.1109/ICACRS55517.2022.10029118</t>
  </si>
  <si>
    <t>https://www.scopus.com/inward/record.uri?eid=2-s2.0-85148330501&amp;doi=10.1109%2fICACRS55517.2022.10029118&amp;partnerID=40&amp;md5=2eb6b33c8ee463c5a6ec512d2ef08d5a</t>
  </si>
  <si>
    <t>Ramalingam S.; Kumar B.S.; Prabhu K.; Prashanth C.P.; Petersam E.</t>
  </si>
  <si>
    <t>Designing and Implementation of Cellular Network Based LPG Monitoring and Alert System</t>
  </si>
  <si>
    <t>10.1109/ICACRS55517.2022.10029240</t>
  </si>
  <si>
    <t>https://www.scopus.com/inward/record.uri?eid=2-s2.0-85148326484&amp;doi=10.1109%2fICACRS55517.2022.10029240&amp;partnerID=40&amp;md5=ccdca9aa5b9f72ebc4618fe7b993a85e</t>
  </si>
  <si>
    <t>Sabareesan A.; Sabari Rohith N.; Vikash N.; Yuvaraj R.; Lakshmanan V.</t>
  </si>
  <si>
    <t>Prevention of Road Accidents by Improving Stress Resilience of Drivers using Machine Learning</t>
  </si>
  <si>
    <t>10.1109/ICMNWC56175.2022.10031749</t>
  </si>
  <si>
    <t>https://www.scopus.com/inward/record.uri?eid=2-s2.0-85148296125&amp;doi=10.1109%2fICMNWC56175.2022.10031749&amp;partnerID=40&amp;md5=97caf461469a1a1e632027ea86cb7763</t>
  </si>
  <si>
    <t>Lincy R.B.; Gayathri R.</t>
  </si>
  <si>
    <t>Optimized Convolutional Neural Network for Tamil Handwritten Character Recognition</t>
  </si>
  <si>
    <t>International Journal of Pattern Recognition and Artificial Intelligence</t>
  </si>
  <si>
    <t>10.1142/S0218001422530032</t>
  </si>
  <si>
    <t>https://www.scopus.com/inward/record.uri?eid=2-s2.0-85136481482&amp;doi=10.1142%2fS0218001422530032&amp;partnerID=40&amp;md5=d227b0f39668f6c966bd7c39745d25ee</t>
  </si>
  <si>
    <t>Suneetha T.; Singh S.; Neeraja B.; Tufa S.W.; Thiyagarajan N.; Rao A.K.</t>
  </si>
  <si>
    <t>Reduced Energy Consumption in Cloud Data Center Using Machine Learning Algorithm Load Balancing</t>
  </si>
  <si>
    <t>10.1109/IC3I56241.2022.10072497</t>
  </si>
  <si>
    <t>https://www.scopus.com/inward/record.uri?eid=2-s2.0-85152079507&amp;doi=10.1109%2fIC3I56241.2022.10072497&amp;partnerID=40&amp;md5=23e60489abbc2968cdc0b57461855b65</t>
  </si>
  <si>
    <t>Dr. Babitha Lincy R</t>
  </si>
  <si>
    <t>Sultana S.; Bordoloi D.; Singh C.; Srivastava A.P.; Thiyagarajan N.; Chinthamu N.</t>
  </si>
  <si>
    <t>A Comparative Approach on Enhancing Lifetime of Wireless Sensor Networks</t>
  </si>
  <si>
    <t>10.1109/IC3I56241.2022.10073326</t>
  </si>
  <si>
    <t>https://www.scopus.com/inward/record.uri?eid=2-s2.0-85152034315&amp;doi=10.1109%2fIC3I56241.2022.10073326&amp;partnerID=40&amp;md5=4bcbe8b67da53fe3e09a5e5c1fe181ef</t>
  </si>
  <si>
    <t>Naveen P.; Teja K.R.; Reddy K.S.; Sam S.M.; Kumar M.D.; Saravanan M.</t>
  </si>
  <si>
    <t>A Comprehensive Review on Gas Leakage Monitoring and Alerting System using IoT Devices</t>
  </si>
  <si>
    <t>10.1109/ICCPC55978.2022.10072144</t>
  </si>
  <si>
    <t>https://www.scopus.com/inward/record.uri?eid=2-s2.0-85151925627&amp;doi=10.1109%2fICCPC55978.2022.10072144&amp;partnerID=40&amp;md5=5831a40ee05067a34285e7cc04646be3</t>
  </si>
  <si>
    <t>Dharshini S.; Haneesh T.; Venugopal E.; Rama Devi S.; Sree Dhviya M.; Sivakumar P.</t>
  </si>
  <si>
    <t>Implementing BeagleBone Black as a Single Board Computer by Transferring E-mail using SMTP</t>
  </si>
  <si>
    <t>10.1109/ICACRS55517.2022.10029224</t>
  </si>
  <si>
    <t>https://www.scopus.com/inward/record.uri?eid=2-s2.0-85148321759&amp;doi=10.1109%2fICACRS55517.2022.10029224&amp;partnerID=40&amp;md5=938c19924db7decb0a19f674bb14540c</t>
  </si>
  <si>
    <t>Kiruthika V.; Sathish Kumar N.; Vimal S.P.</t>
  </si>
  <si>
    <t>Performance Analysis of Interference Cancellation and Traffic Scheduling Algorithm (ICTSA) with Mobility Management in 5G Emergency Networks</t>
  </si>
  <si>
    <t>Proceedings - 2nd International Conference on Smart Technologies, Communication and Robotics 2022, STCR 2022</t>
  </si>
  <si>
    <t>10.1109/STCR55312.2022.10009393</t>
  </si>
  <si>
    <t>https://www.scopus.com/inward/record.uri?eid=2-s2.0-85146992088&amp;doi=10.1109%2fSTCR55312.2022.10009393&amp;partnerID=40&amp;md5=1d018c827cdccd45553c805e541c5074</t>
  </si>
  <si>
    <t>Chinnasamy P.; Kumaresan N.; Selvaraj R.; Dhanasekaran S.; Ramprathap K.; Boddu S.</t>
  </si>
  <si>
    <t>An Efficient Phishing Attack Detection using Machine Learning Algorithms</t>
  </si>
  <si>
    <t>10.1109/ASSIC55218.2022.10088399</t>
  </si>
  <si>
    <t>https://www.scopus.com/inward/record.uri?eid=2-s2.0-85154548559&amp;doi=10.1109%2fASSIC55218.2022.10088399&amp;partnerID=40&amp;md5=dc8fe6ede45b093ab6d7feb795a5bbed</t>
  </si>
  <si>
    <t>Veena C.; Ramalakshmi S.; Bhoopathy V.; Bhosale M.D.; Magadum C.G.; Abirami S.K.</t>
  </si>
  <si>
    <t>Effective Intrusion Detection and Classification using Fuzzy Rule based Classifier in Cloud Environment</t>
  </si>
  <si>
    <t>10.1109/ICACRS55517.2022.10028988</t>
  </si>
  <si>
    <t>https://www.scopus.com/inward/record.uri?eid=2-s2.0-85148321147&amp;doi=10.1109%2fICACRS55517.2022.10028988&amp;partnerID=40&amp;md5=5526f72284f313e20ba28d63faa528ab</t>
  </si>
  <si>
    <t>Binisha R.; Rajasekaran P.; Kalpana K.; Chithrakumarthangaraj T.; Ramani U.; Irfanbasha S.</t>
  </si>
  <si>
    <t>Enhancement of V2X Technology with Artificial Intelligence</t>
  </si>
  <si>
    <t>10.1109/ICAISS55157.2022.10010845</t>
  </si>
  <si>
    <t>https://www.scopus.com/inward/record.uri?eid=2-s2.0-85147544147&amp;doi=10.1109%2fICAISS55157.2022.10010845&amp;partnerID=40&amp;md5=aa5cfdbe31e0c3f6738f5e8845eedf19</t>
  </si>
  <si>
    <t>Venkataramanan C.; Sarojini R.; Porchelvi N.; Pavan Kumar V.M.S.N.; Ramalingam S.</t>
  </si>
  <si>
    <t>Dual-band Micro-Strip Antenna using Split Ring Resonators for ISM Bands</t>
  </si>
  <si>
    <t>10.1109/ICAISS55157.2022.10010915</t>
  </si>
  <si>
    <t>https://www.scopus.com/inward/record.uri?eid=2-s2.0-85147545594&amp;doi=10.1109%2fICAISS55157.2022.10010915&amp;partnerID=40&amp;md5=e887f16d66649e1d6409caac79c91b11</t>
  </si>
  <si>
    <t>Anishfathima B.; Kirubason R.S.; Mahaboob M.; Darshan K.J.; Gokul R.</t>
  </si>
  <si>
    <t>Secure e - Will Module for Elderly people</t>
  </si>
  <si>
    <t>10.1109/ICAISS55157.2022.10011028</t>
  </si>
  <si>
    <t>https://www.scopus.com/inward/record.uri?eid=2-s2.0-85147545231&amp;doi=10.1109%2fICAISS55157.2022.10011028&amp;partnerID=40&amp;md5=7dddaca335fb0f151a50f8de9b193a39</t>
  </si>
  <si>
    <t>Mohanraj N.; Kumar N.M.; Prathap P.; Ganeshan P.; Raja K.; Mohanavel V.; Karthick A.; Muhibbullah M.</t>
  </si>
  <si>
    <t>Mechanical Properties and Electrical Resistivity of the Friction Stir Spot-Welded Dissimilar Al-Cu Joints</t>
  </si>
  <si>
    <t>International Journal of Polymer Science</t>
  </si>
  <si>
    <t>10.1155/2022/4130440</t>
  </si>
  <si>
    <t>https://www.scopus.com/inward/record.uri?eid=2-s2.0-85132021888&amp;doi=10.1155%2f2022%2f4130440&amp;partnerID=40&amp;md5=83593432fbf142c7dba35de48c439480</t>
  </si>
  <si>
    <t>Prasath S.V.; Pushpalatha N.; Gunapriya D.; Kumar P.M.; Santhosh R.T.; Srinivasan S.</t>
  </si>
  <si>
    <t>Automated Agronomic Bot for Green Ailment Scanner</t>
  </si>
  <si>
    <t>10.1109/IC3I56241.2022.10073042</t>
  </si>
  <si>
    <t>https://www.scopus.com/inward/record.uri?eid=2-s2.0-85152026430&amp;doi=10.1109%2fIC3I56241.2022.10073042&amp;partnerID=40&amp;md5=b3735bd724e10b0ff0d58e2623239133</t>
  </si>
  <si>
    <t>Deepa R.; Yuvaraj S.; Preethi T.; Patil P.; Ilayaraja N.</t>
  </si>
  <si>
    <t>Sentiment Analysis using Machine learning algorithm using speech signal</t>
  </si>
  <si>
    <t>10.1109/ICATIECE56365.2022.10046898</t>
  </si>
  <si>
    <t>https://www.scopus.com/inward/record.uri?eid=2-s2.0-85149568859&amp;doi=10.1109%2fICATIECE56365.2022.10046898&amp;partnerID=40&amp;md5=52f27edcce26464a3a5bc327dc483dc9</t>
  </si>
  <si>
    <t>Padmanaban K.; Sarojini R.; Ramalingam S.; Sudha R.</t>
  </si>
  <si>
    <t>LoRA-IoT based Intelligent Healthcare Device for Physically Challenged People in Hospital Application using Artificial Intelligence</t>
  </si>
  <si>
    <t>4th International Conference on Circuits, Control, Communication and Computing, I4C 2022</t>
  </si>
  <si>
    <t>10.1109/I4C57141.2022.10057892</t>
  </si>
  <si>
    <t>https://www.scopus.com/inward/record.uri?eid=2-s2.0-85150229010&amp;doi=10.1109%2fI4C57141.2022.10057892&amp;partnerID=40&amp;md5=4a598ba06bba556d4f82b50c107547b7</t>
  </si>
  <si>
    <t>Dhana Sekaran S.; Rufus N.H.A.; Anand D.; Rama R.S.; Kumar A.; Vigneshwar A.S.</t>
  </si>
  <si>
    <t>Evolutionary Optimization with Deep Transfer Learning for Content based Image Retrieval in Cloud Environment</t>
  </si>
  <si>
    <t>10.1109/ICAISS55157.2022.10011122</t>
  </si>
  <si>
    <t>https://www.scopus.com/inward/record.uri?eid=2-s2.0-85147538152&amp;doi=10.1109%2fICAISS55157.2022.10011122&amp;partnerID=40&amp;md5=351c4de274003b1306c479517f59aa69</t>
  </si>
  <si>
    <t>Shaheen H.; MohanRaj A.; Shobha Rani M.; Sreeraj S.; Amutha M.; Kannadhasan S.</t>
  </si>
  <si>
    <t>Trust-Based Blockchain for Improving Supply Chain Communication in Internet of Vehicles</t>
  </si>
  <si>
    <t>International Interdisciplinary Humanitarian Conference for Sustainability, IIHC 2022 - Proceedings</t>
  </si>
  <si>
    <t>10.1109/IIHC55949.2022.10059993</t>
  </si>
  <si>
    <t>https://www.scopus.com/inward/record.uri?eid=2-s2.0-85150753625&amp;doi=10.1109%2fIIHC55949.2022.10059993&amp;partnerID=40&amp;md5=7d92d824c4ac1c62b1bfb3d22f9b2b46</t>
  </si>
  <si>
    <t>Megala R.; Subhiksha B.G.; Rajeshwari G.; Nivetha S.</t>
  </si>
  <si>
    <t>Connecting Database Using Mysol Server</t>
  </si>
  <si>
    <t>10.1109/ICCPC55978.2022.10072161</t>
  </si>
  <si>
    <t>https://www.scopus.com/inward/record.uri?eid=2-s2.0-85151925119&amp;doi=10.1109%2fICCPC55978.2022.10072161&amp;partnerID=40&amp;md5=fba212664d26ee281a78d0e11005319d</t>
  </si>
  <si>
    <t>Parveen H.S.; Sonia S.V.E.</t>
  </si>
  <si>
    <t>Misbehaviour Detection based on Least Square Twin Support Vector Machine in VANETs</t>
  </si>
  <si>
    <t>10.1109/ICACRS55517.2022.10029131</t>
  </si>
  <si>
    <t>https://www.scopus.com/inward/record.uri?eid=2-s2.0-85148323677&amp;doi=10.1109%2fICACRS55517.2022.10029131&amp;partnerID=40&amp;md5=e65c722792f56b34fbd98f5e24ecc97c</t>
  </si>
  <si>
    <t>Kumar V.N.; Singh G.; Rudresha S.; Kumar S.S.</t>
  </si>
  <si>
    <t>Tool condition monitoring by quality during the micro milling process by using IoT and AI</t>
  </si>
  <si>
    <t>10.1109/ICECA55336.2022.10009545</t>
  </si>
  <si>
    <t>https://www.scopus.com/inward/record.uri?eid=2-s2.0-85147514928&amp;doi=10.1109%2fICECA55336.2022.10009545&amp;partnerID=40&amp;md5=a2226c2da6f826d8440578388f305443</t>
  </si>
  <si>
    <t>Dhanasekar J.; Sudha V.K.; Niranjana M.I.</t>
  </si>
  <si>
    <t>Efficient Power Reduction of Volatile Memory Circuits Using Gated Ground and Supply Gated Techniques</t>
  </si>
  <si>
    <t>10.1109/C2I456876.2022.10051608</t>
  </si>
  <si>
    <t>https://www.scopus.com/inward/record.uri?eid=2-s2.0-85150462696&amp;doi=10.1109%2fC2I456876.2022.10051608&amp;partnerID=40&amp;md5=2ac6fae2ae91f62c0b367de98d828d84</t>
  </si>
  <si>
    <t>Jayapratha T.; Jaisurya P.; Jeyasri A.; Ramya K.; Vasanthakumar A.</t>
  </si>
  <si>
    <t>Performance Analysis of Image Data Analysis Using Machine Learning Algorithms</t>
  </si>
  <si>
    <t>10.1109/ICMNWC56175.2022.10031984</t>
  </si>
  <si>
    <t>https://www.scopus.com/inward/record.uri?eid=2-s2.0-85148290800&amp;doi=10.1109%2fICMNWC56175.2022.10031984&amp;partnerID=40&amp;md5=db8c54f70c05092532bb151abc16f0ca</t>
  </si>
  <si>
    <t>Rajeshwaran K.; Dency Flora G.; Sudhakar K.; Lakshmi Priya P.; Nivetha V.</t>
  </si>
  <si>
    <t>Viral Pneumonia and Covid Screening on Lung Ultrasound</t>
  </si>
  <si>
    <t>10.1109/STCR55312.2022.10009501</t>
  </si>
  <si>
    <t>https://www.scopus.com/inward/record.uri?eid=2-s2.0-85146989815&amp;doi=10.1109%2fSTCR55312.2022.10009501&amp;partnerID=40&amp;md5=0addac4c36757a4d385552893ad83660</t>
  </si>
  <si>
    <t>Dhanke J.A.; Jayapratha T.; Kannan K.; Gulavani S.; Karthikeyan A.; Angelin P.A.C.</t>
  </si>
  <si>
    <t>Improved K-Means Clustering Algorithm with Wireless Networks to Increase the Production in the Automobile Industry</t>
  </si>
  <si>
    <t>10.1109/NKCon56289.2022.10126869</t>
  </si>
  <si>
    <t>https://www.scopus.com/inward/record.uri?eid=2-s2.0-85163124240&amp;doi=10.1109%2fNKCon56289.2022.10126869&amp;partnerID=40&amp;md5=51f17ac558a5552dfc8f54eaf10ec2b8</t>
  </si>
  <si>
    <t>Prakash V.S.; Chitra K.; Britto Jacob S.; Yuvaraj S.; Shiva Kumar B.N.</t>
  </si>
  <si>
    <t>Improved Privacy Conservation Applicability for the Disturbed Data in Multi Partitioned Data Collection Environment</t>
  </si>
  <si>
    <t>10.1109/C2I456876.2022.10051375</t>
  </si>
  <si>
    <t>https://www.scopus.com/inward/record.uri?eid=2-s2.0-85150438651&amp;doi=10.1109%2fC2I456876.2022.10051375&amp;partnerID=40&amp;md5=f72116e155c64f9db96fe1a54a4a5c1d</t>
  </si>
  <si>
    <t>Balamurugan S.; Sasi G.; Mohanapriya A.; Faridhabanu D.; Ramalingam S.; Sakthikumar B.</t>
  </si>
  <si>
    <t>An IoT based Natural Disaster Monitoring for Railway Accident Warning Alert System</t>
  </si>
  <si>
    <t>10.1109/C2I456876.2022.10051317</t>
  </si>
  <si>
    <t>https://www.scopus.com/inward/record.uri?eid=2-s2.0-85150445858&amp;doi=10.1109%2fC2I456876.2022.10051317&amp;partnerID=40&amp;md5=171a305393f0b9373789644a165704b9</t>
  </si>
  <si>
    <t>Praveena A.; Senthamilarasi N.; Karthik T.S.; Abirami S.K.; Vijayakrishna Rapaka E.; Das S.</t>
  </si>
  <si>
    <t>Equilibrium Optimizer with Deep Learning Model for Autism Spectral Disorder Classification</t>
  </si>
  <si>
    <t>10.1109/ICACRS55517.2022.10029197</t>
  </si>
  <si>
    <t>https://www.scopus.com/inward/record.uri?eid=2-s2.0-85148327753&amp;doi=10.1109%2fICACRS55517.2022.10029197&amp;partnerID=40&amp;md5=3a2a43ef06bb8a856e74d799acfbb728</t>
  </si>
  <si>
    <t>Vignesh G.D.; Ramu A.; Raja J.T.; Ponmurugan P.; Haldorai A.; Senthilkumar G.</t>
  </si>
  <si>
    <t>Sensor data fusion techniques in the construction of generalized VORONOI graph for on-line motion planning in robot navigation</t>
  </si>
  <si>
    <t>International Journal of System Assurance Engineering and Management</t>
  </si>
  <si>
    <t>10.1007/s13198-022-01773-4</t>
  </si>
  <si>
    <t>https://www.scopus.com/inward/record.uri?eid=2-s2.0-85138745597&amp;doi=10.1007%2fs13198-022-01773-4&amp;partnerID=40&amp;md5=a467056d36c822c4dfbc67b04feb0b1e</t>
  </si>
  <si>
    <t>Singh R.; Gehlot A.; Prabu S.; Lakshmanan V.; Shanmugaraja T.; Rajesh N.</t>
  </si>
  <si>
    <t>A Analysis of Artificial Neural Networks use in Predicting Secondary Structures</t>
  </si>
  <si>
    <t>10.1109/ICKECS56523.2022.10060506</t>
  </si>
  <si>
    <t>https://www.scopus.com/inward/record.uri?eid=2-s2.0-85150676884&amp;doi=10.1109%2fICKECS56523.2022.10060506&amp;partnerID=40&amp;md5=3bc7aad99a4fb134b2c9ffd2986a1de8</t>
  </si>
  <si>
    <t>Nagabushanam M.; Jeevanandham S.; Ramalingam S.; Baskaran K.; Maheshwari A.</t>
  </si>
  <si>
    <t>AI based E-ATM Security and Surveillance System using BLYNK-loT Server</t>
  </si>
  <si>
    <t>10.1109/C2I456876.2022.10051613</t>
  </si>
  <si>
    <t>https://www.scopus.com/inward/record.uri?eid=2-s2.0-85150437444&amp;doi=10.1109%2fC2I456876.2022.10051613&amp;partnerID=40&amp;md5=6007e7a6249fa5df5145d81acec68812</t>
  </si>
  <si>
    <t>Sathiyapriya K.; Nirmala P.; Deepika M.; Revanth J.; Saravanan M.; Mohankumar M.</t>
  </si>
  <si>
    <t>Depiction of FPGA Based Vending Machine Using Mealy Model</t>
  </si>
  <si>
    <t>Proceedings of the 3rd International Conference on Smart Technologies in Computing, Electrical and Electronics, ICSTCEE 2022</t>
  </si>
  <si>
    <t>10.1109/ICSTCEE56972.2022.10099962</t>
  </si>
  <si>
    <t>https://www.scopus.com/inward/record.uri?eid=2-s2.0-85158158109&amp;doi=10.1109%2fICSTCEE56972.2022.10099962&amp;partnerID=40&amp;md5=561cc08d94eaffbab1b0ae1d847f4465</t>
  </si>
  <si>
    <t>Ashok K.; Ashraf M.; Thimmia Raja J.; Hussain M.Z.; Singh D.K.; Haldorai A.</t>
  </si>
  <si>
    <t>Collaborative analysis of audio-visual speech synthesis with sensor measurements for regulating human–robot interaction</t>
  </si>
  <si>
    <t>10.1007/s13198-022-01709-y</t>
  </si>
  <si>
    <t>https://www.scopus.com/inward/record.uri?eid=2-s2.0-85135856400&amp;doi=10.1007%2fs13198-022-01709-y&amp;partnerID=40&amp;md5=026da32a47864e7b07db929fea0eb262</t>
  </si>
  <si>
    <t>Hussain M.Z.; Ashraf M.; Singh D.K.; Haldorai A.; Mishra D.K.; Shanavas T.N.</t>
  </si>
  <si>
    <t>Intelligent data post and read data system like to feed for IoT sensors</t>
  </si>
  <si>
    <t>10.1007/s13198-022-01683-5</t>
  </si>
  <si>
    <t>https://www.scopus.com/inward/record.uri?eid=2-s2.0-85131504520&amp;doi=10.1007%2fs13198-022-01683-5&amp;partnerID=40&amp;md5=5070b91aa624ac245cfa5897f7c94eb7</t>
  </si>
  <si>
    <t>Puviarasu A.; Jeyabharathi P.; Lavanya K.; Vimalnath S.; Sureshkumar V.; Naveen P.</t>
  </si>
  <si>
    <t>A Deep Q Network Optimization Algorithm for DoS Attack in WSN</t>
  </si>
  <si>
    <t>3rd International Conference on Smart Electronics and Communication, ICOSEC 2022 - Proceedings</t>
  </si>
  <si>
    <t>10.1109/ICOSEC54921.2022.9952125</t>
  </si>
  <si>
    <t>https://www.scopus.com/inward/record.uri?eid=2-s2.0-85143682443&amp;doi=10.1109%2fICOSEC54921.2022.9952125&amp;partnerID=40&amp;md5=bbc9b2cfd1515c27214ff0159d883713</t>
  </si>
  <si>
    <t>Ramkumar D.; Ashraf M.; Sathesh Kumar K.; Hussain M.Z.; Haldorai A.; Mishra D.K.</t>
  </si>
  <si>
    <t>Defining multiple geometrical areas with modeling of elementary geometrical volumes in robot-environment interaction</t>
  </si>
  <si>
    <t>10.1007/s13198-022-01708-z</t>
  </si>
  <si>
    <t>https://www.scopus.com/inward/record.uri?eid=2-s2.0-85133208533&amp;doi=10.1007%2fs13198-022-01708-z&amp;partnerID=40&amp;md5=7c7ad37e0a4e5e26e9967bd2549e1e21</t>
  </si>
  <si>
    <t>Narla V.L.; Kachhoria R.; Arun M.; Haldorai A.; Vijendra Babu D.; Jos B.M.</t>
  </si>
  <si>
    <t>IoT based energy efficient multipath power control for underwater sensor network</t>
  </si>
  <si>
    <t>10.1007/s13198-021-01560-7</t>
  </si>
  <si>
    <t>https://www.scopus.com/inward/record.uri?eid=2-s2.0-85128311942&amp;doi=10.1007%2fs13198-021-01560-7&amp;partnerID=40&amp;md5=ff5fb70f4851ff4edb8c2ea25e395b60</t>
  </si>
  <si>
    <t>Arun V.; Kannan R.; Ramesh S.; Vijayakumar M.; Raghavendran P.S.; Siva Ramkumar M.; Anbarasu P.; Sundramurthy V.P.</t>
  </si>
  <si>
    <t>Review on Li-Ion Battery vs Nickel Metal Hydride Battery in EV</t>
  </si>
  <si>
    <t>10.1155/2022/7910072</t>
  </si>
  <si>
    <t>https://www.scopus.com/inward/record.uri?eid=2-s2.0-85137131142&amp;doi=10.1155%2f2022%2f7910072&amp;partnerID=40&amp;md5=f5355b9e92643356bd9a299d82abbad1</t>
  </si>
  <si>
    <t>Solomon Raju Y.D.; Murthy K.S.; Vatsa G.; Michaelraj Kingston R.; Agrawal R.; Joshi A.</t>
  </si>
  <si>
    <t>A Novel Machine Learning Approach Chronic Kidney Disease Prediction</t>
  </si>
  <si>
    <t>Proceedings of International Conference on Technological Advancements in Computational Sciences, ICTACS 2022</t>
  </si>
  <si>
    <t>10.1109/ICTACS56270.2022.9988409</t>
  </si>
  <si>
    <t>https://www.scopus.com/inward/record.uri?eid=2-s2.0-85146371360&amp;doi=10.1109%2fICTACS56270.2022.9988409&amp;partnerID=40&amp;md5=056888d8e816a3980782a6b108db6aae</t>
  </si>
  <si>
    <t>Mohanapriya A.; Banu D.F.; Abiramasundari S.; Trisheela S.</t>
  </si>
  <si>
    <t>Design and Development of a safety system for Motorbike incorporated with Artificial Intelligence using Image Processing</t>
  </si>
  <si>
    <t>MysuruCon 2022 - 2022 IEEE 2nd Mysore Sub Section International Conference</t>
  </si>
  <si>
    <t>10.1109/MysuruCon55714.2022.9972638</t>
  </si>
  <si>
    <t>https://www.scopus.com/inward/record.uri?eid=2-s2.0-85145356830&amp;doi=10.1109%2fMysuruCon55714.2022.9972638&amp;partnerID=40&amp;md5=2c53cf66e6c85961866584a7527c725f</t>
  </si>
  <si>
    <t>Vinothkumar U.; Suresh S.; Sasireka S.; Hariprabhu M.; Nagarathna P.</t>
  </si>
  <si>
    <t>Machine learning integrated with an Internet of Things-based water management System</t>
  </si>
  <si>
    <t>10.1109/MysuruCon55714.2022.9972531</t>
  </si>
  <si>
    <t>https://www.scopus.com/inward/record.uri?eid=2-s2.0-85145358217&amp;doi=10.1109%2fMysuruCon55714.2022.9972531&amp;partnerID=40&amp;md5=09de0c3be4e88924c83d039688c32d41</t>
  </si>
  <si>
    <t>Venkataramanan C.; Kumar B.S.</t>
  </si>
  <si>
    <t>Fuzzy based local agent routing protocol for delay conscious MANETs</t>
  </si>
  <si>
    <t>International Journal of Vehicle Information and Communication Systems</t>
  </si>
  <si>
    <t>10.1504/IJVICS.2022.10054135</t>
  </si>
  <si>
    <t>https://www.scopus.com/inward/record.uri?eid=2-s2.0-85149034309&amp;doi=10.1504%2fIJVICS.2022.10054135&amp;partnerID=40&amp;md5=127f69673e511d46e50598fa54bff5cd</t>
  </si>
  <si>
    <t>Magesh Kumar B.; Kumar M.S.; Shadrach F.D.; Polamuri S.R.; Poonkodi R.; Pudi V.N.</t>
  </si>
  <si>
    <t>A binary Bird Swarm Optimization technique for cloud computing task scheduling and load balancing</t>
  </si>
  <si>
    <t>Proceedings of the 2022 International Conference on Innovative Computing, Intelligent Communication and Smart Electrical Systems, ICSES 2022</t>
  </si>
  <si>
    <t>10.1109/ICSES55317.2022.9914085</t>
  </si>
  <si>
    <t>https://www.scopus.com/inward/record.uri?eid=2-s2.0-85141486051&amp;doi=10.1109%2fICSES55317.2022.9914085&amp;partnerID=40&amp;md5=977a2a80b8fa67d3e05f61b161b81bf6</t>
  </si>
  <si>
    <t>Dr. Venkataramanan C</t>
  </si>
  <si>
    <t>Nandhagopal S.M.; Saranya D.; Devi Priya R.; Daniel Shadrach F.; Kalshetty J.N.</t>
  </si>
  <si>
    <t>Convolutional Neural Networks for Analysis and Recognition of Facial Expressions</t>
  </si>
  <si>
    <t>10.1109/MysuruCon55714.2022.9972564</t>
  </si>
  <si>
    <t>https://www.scopus.com/inward/record.uri?eid=2-s2.0-85145357253&amp;doi=10.1109%2fMysuruCon55714.2022.9972564&amp;partnerID=40&amp;md5=6ccfe2b9bf60a87af9c5c1250d14ff8a</t>
  </si>
  <si>
    <t>Murali B.; Krishnamoorthy N.; Manoj Kumar P.; Saravanan M.; Madankumar D.; Surakasi R.; Sharma A.; Sudhakar M.</t>
  </si>
  <si>
    <t>Design and performance optimization of a solar still using Nano-Coated Condensing Glass</t>
  </si>
  <si>
    <t>International Journal on Interactive Design and Manufacturing</t>
  </si>
  <si>
    <t>10.1007/s12008-022-01168-6</t>
  </si>
  <si>
    <t>https://www.scopus.com/inward/record.uri?eid=2-s2.0-85144899783&amp;doi=10.1007%2fs12008-022-01168-6&amp;partnerID=40&amp;md5=e058d3fda2694a61cbdf150f992aebf2</t>
  </si>
  <si>
    <t>Malini P.; Vijayakumari G.; Ganesh C.; Femina V.; Ramani U.; Basha S.I.</t>
  </si>
  <si>
    <t>A Deep Learning based Framework Implementation and Artificial Intelligence using Optical Communication</t>
  </si>
  <si>
    <t>10.1109/ICOSEC54921.2022.9951930</t>
  </si>
  <si>
    <t>https://www.scopus.com/inward/record.uri?eid=2-s2.0-85143653433&amp;doi=10.1109%2fICOSEC54921.2022.9951930&amp;partnerID=40&amp;md5=f152f58d95dc3a9c2eefa47082c8e46b</t>
  </si>
  <si>
    <t>Sharada K.A.; Mohan M.; Prakash U.; Trisheela S.</t>
  </si>
  <si>
    <t>On Stream Face Mask and helmet detection System Using Machine Learning Techniques</t>
  </si>
  <si>
    <t>10.1109/MysuruCon55714.2022.9972452</t>
  </si>
  <si>
    <t>https://www.scopus.com/inward/record.uri?eid=2-s2.0-85145347298&amp;doi=10.1109%2fMysuruCon55714.2022.9972452&amp;partnerID=40&amp;md5=3d68029ce3b150e5e1ed40d31dc5d9e5</t>
  </si>
  <si>
    <t>Aljafari B.; Devarajan G.; Arumugam S.; Vairavasundaram I.</t>
  </si>
  <si>
    <t>Design and Implementation of Hybrid PV/Battery-Based Improved Single-Ended Primary-Inductor Converter-Fed Hybrid Electric Vehicle</t>
  </si>
  <si>
    <t>International Transactions on Electrical Energy Systems</t>
  </si>
  <si>
    <t>10.1155/2022/2934167</t>
  </si>
  <si>
    <t>https://www.scopus.com/inward/record.uri?eid=2-s2.0-85137778951&amp;doi=10.1155%2f2022%2f2934167&amp;partnerID=40&amp;md5=299729f17ff93255c6ed551d169ddbd6</t>
  </si>
  <si>
    <t>Srinivasa Rao B.; Gupta M.M.; Sheikameer B.S.; Mathew S.K.; Sethu Ram M.; Imanbayeva Z.</t>
  </si>
  <si>
    <t>Reduction of Human Error through Deep Learning Model using Internet of Things</t>
  </si>
  <si>
    <t>10.1109/I-SMAC55078.2022.9987401</t>
  </si>
  <si>
    <t>https://www.scopus.com/inward/record.uri?eid=2-s2.0-85146426453&amp;doi=10.1109%2fI-SMAC55078.2022.9987401&amp;partnerID=40&amp;md5=07f3ff51b5fcd8a72a8fb5a85f27448b</t>
  </si>
  <si>
    <t>Haldorai A.; Ramu A.; Mohanram S.; Lu J.</t>
  </si>
  <si>
    <t>https://www.scopus.com/inward/record.uri?eid=2-s2.0-85140237467&amp;partnerID=40&amp;md5=822f959592e38d2f3829820abd12df6f</t>
  </si>
  <si>
    <t>Hakkem B.; Rajarajeswari K.; Sreeja G.G.; Nagarathna P.</t>
  </si>
  <si>
    <t>Brain Tumor Detection using Machine Learning Techniques with Internet of Things</t>
  </si>
  <si>
    <t>10.1109/MysuruCon55714.2022.9972643</t>
  </si>
  <si>
    <t>https://www.scopus.com/inward/record.uri?eid=2-s2.0-85145350040&amp;doi=10.1109%2fMysuruCon55714.2022.9972643&amp;partnerID=40&amp;md5=a8d253c6306ce3ffa0fb3819886ff617</t>
  </si>
  <si>
    <t>IoT based Cardiac Monitoring System using Event Driven Fuzzy Logic Approach</t>
  </si>
  <si>
    <t>International Conference on Edge Computing and Applications, ICECAA 2022 - Proceedings</t>
  </si>
  <si>
    <t>10.1109/ICECAA55415.2022.9936542</t>
  </si>
  <si>
    <t>https://www.scopus.com/inward/record.uri?eid=2-s2.0-85142718522&amp;doi=10.1109%2fICECAA55415.2022.9936542&amp;partnerID=40&amp;md5=7aa1d175f250880bca150c899f1ac6e9</t>
  </si>
  <si>
    <t>Lalitha T.; Anushkannan N.K.; Shreepad S.; Sasireka S.; Anandaram H.; Razia S.</t>
  </si>
  <si>
    <t>Deep Learning-based Automatic 3D Printer Anomaly Detection during the Printing Process</t>
  </si>
  <si>
    <t>10.1109/ICOSEC54921.2022.9951903</t>
  </si>
  <si>
    <t>https://www.scopus.com/inward/record.uri?eid=2-s2.0-85143685548&amp;doi=10.1109%2fICOSEC54921.2022.9951903&amp;partnerID=40&amp;md5=0735e6cd7eef9185fe96d9f71d5b0ce3</t>
  </si>
  <si>
    <t>Ramu S.K.; Irudayaraj G.C.R.; Devarajan G.; Indragandhi V.; Subramaniyaswamy V.; Sam Alaric J.</t>
  </si>
  <si>
    <t>Diagnosis of Broken Bars in V/F Control Induction Motor Drive Using Wavelets and EEV Estimation for Electric Vehicle Applications</t>
  </si>
  <si>
    <t>10.1155/2022/9474640</t>
  </si>
  <si>
    <t>https://www.scopus.com/inward/record.uri?eid=2-s2.0-85138447426&amp;doi=10.1155%2f2022%2f9474640&amp;partnerID=40&amp;md5=1add451a44bd6feaf8883bb93106a370</t>
  </si>
  <si>
    <t>Venkataramanan C.; Porchelvi N.; Sahayaraj J.M.; Subramanian P.; Jaya Pratha S.</t>
  </si>
  <si>
    <t>Diamond Shaped Micro-strip Fractal Antenna for Ultra Wideband</t>
  </si>
  <si>
    <t>10.1109/ICECAA55415.2022.9936493</t>
  </si>
  <si>
    <t>https://www.scopus.com/inward/record.uri?eid=2-s2.0-85142719979&amp;doi=10.1109%2fICECAA55415.2022.9936493&amp;partnerID=40&amp;md5=e2d96bd56792d6fea0d832b49c078f6b</t>
  </si>
  <si>
    <t>Ganeshkumar S.; Venkatesh S.; Paranthaman P.; Arulmurugan R.; Arunprakash J.; Manickam M.; Venkatesh S.; Rajendiran G.</t>
  </si>
  <si>
    <t>Performance of Multilayered Nanocoated Cutting Tools in High-Speed Machining: A Review</t>
  </si>
  <si>
    <t>International Journal of Photoenergy</t>
  </si>
  <si>
    <t>10.1155/2022/5996061</t>
  </si>
  <si>
    <t>https://www.scopus.com/inward/record.uri?eid=2-s2.0-85141227448&amp;doi=10.1155%2f2022%2f5996061&amp;partnerID=40&amp;md5=1e3dd293e8439bbcebea7b928c16b402</t>
  </si>
  <si>
    <t>Thiyagarajan N.; Shanmugasundaram N.; Ahamed Gani V.K.U.</t>
  </si>
  <si>
    <t>JAYA Algorithm and its Performance on Energy Efficiency for Wireless Sensor Networks</t>
  </si>
  <si>
    <t>10.1109/ICOSEC54921.2022.9952055</t>
  </si>
  <si>
    <t>https://www.scopus.com/inward/record.uri?eid=2-s2.0-85143681905&amp;doi=10.1109%2fICOSEC54921.2022.9952055&amp;partnerID=40&amp;md5=769ee02e0e602853c9eeea1591458665</t>
  </si>
  <si>
    <t>Sivasubramanian M.; Vignesh J.; Senthil Kumar V.; Sumathi S.; Sathish R.; Parasuraman K.; Kumar B.S.; Kathirvelu M.; Bojaraj L.; Srihari K.; Sbhat N.T.</t>
  </si>
  <si>
    <t>An Innovative Solution for Battery Draining in 5G Devices Using Alternate Routing Model</t>
  </si>
  <si>
    <t>10.1155/2022/8924801</t>
  </si>
  <si>
    <t>https://www.scopus.com/inward/record.uri?eid=2-s2.0-85139550102&amp;doi=10.1155%2f2022%2f8924801&amp;partnerID=40&amp;md5=e9f0b84270267dfbd5ecf737bb3f84b2</t>
  </si>
  <si>
    <t>AIML</t>
  </si>
  <si>
    <t>Kishor Das R.; Nayak B.; Ganeshan P.; Shivam Gautam S.; Kumar Mandal K.</t>
  </si>
  <si>
    <t>Dynamic mechanical behavior of a nano sized alumina fiber reinforced epoxy hybrid composites</t>
  </si>
  <si>
    <t>10.1016/j.matpr.2022.11.158</t>
  </si>
  <si>
    <t>https://www.scopus.com/inward/record.uri?eid=2-s2.0-85142872325&amp;doi=10.1016%2fj.matpr.2022.11.158&amp;partnerID=40&amp;md5=95993379fb03dc0974beb338bf45ee8b</t>
  </si>
  <si>
    <t>Dr. Sumathi S</t>
  </si>
  <si>
    <t>M S.</t>
  </si>
  <si>
    <t>Machine learning and quantum computing for 5G/6G communication networks - A survey</t>
  </si>
  <si>
    <t>10.1016/j.ijin.2022.11.004</t>
  </si>
  <si>
    <t>https://www.scopus.com/inward/record.uri?eid=2-s2.0-85143286629&amp;doi=10.1016%2fj.ijin.2022.11.004&amp;partnerID=40&amp;md5=078a2bde3eddaf24f84be9ba2f66ac85</t>
  </si>
  <si>
    <t>Murugesan S.; Thangamuthu V.; Shivaji R.M.; Suresh Kumar R.</t>
  </si>
  <si>
    <t>Experimental investigation and optimization for surface roughness for turning of AISI 1040 steel</t>
  </si>
  <si>
    <t>Journal of Ceramic Processing Research</t>
  </si>
  <si>
    <t>10.36410/jcpr.2022.23.3.367</t>
  </si>
  <si>
    <t>https://www.scopus.com/inward/record.uri?eid=2-s2.0-85134056363&amp;doi=10.36410%2fjcpr.2022.23.3.367&amp;partnerID=40&amp;md5=1c5f637a260069fc19676fb574e614dc</t>
  </si>
  <si>
    <t>Varuthaiya M.; Palanisamy C.; Sivakumar V.; Pushpanathan G.</t>
  </si>
  <si>
    <t>Concrete with sisal fibered geopolymer: a behavioral study</t>
  </si>
  <si>
    <t>10.36410/jcpr.2022.23.6.912</t>
  </si>
  <si>
    <t>https://www.scopus.com/inward/record.uri?eid=2-s2.0-85145827046&amp;doi=10.36410%2fjcpr.2022.23.6.912&amp;partnerID=40&amp;md5=70aada5e3c93aaebfd8d287f06b0029b</t>
  </si>
  <si>
    <t>Raja L.; Maheswaravenkatesh P.; Shanthi G.; Surya G.</t>
  </si>
  <si>
    <t>INTERNET OF THINGS ENABLED AUTOMATED AIR POLLUTION MONITORING USING OPPOSITIONAL SWALLOW SWARM OPTIMISATION WITH DEEP LEARNING MODEL</t>
  </si>
  <si>
    <t>Journal of Environmental Protection and Ecology</t>
  </si>
  <si>
    <t>https://www.scopus.com/inward/record.uri?eid=2-s2.0-85130614039&amp;partnerID=40&amp;md5=c01fc828fc9657628697c6235f7dd225</t>
  </si>
  <si>
    <t>Faridha Banu D.; Sindhwani N.; Sasi G.; Kaleel Rahuman A.; Meivel S.</t>
  </si>
  <si>
    <t>Fuzzy acceptance Analysis of Impact of Glaucoma and Diabetic Retinopathy using Confusion Matrix</t>
  </si>
  <si>
    <t>2022 10th International Conference on Reliability, Infocom Technologies and Optimization (Trends and Future Directions), ICRITO 2022</t>
  </si>
  <si>
    <t>10.1109/ICRITO56286.2022.9964858</t>
  </si>
  <si>
    <t>https://www.scopus.com/inward/record.uri?eid=2-s2.0-85144593521&amp;doi=10.1109%2fICRITO56286.2022.9964858&amp;partnerID=40&amp;md5=c07190d5bd621169baa799d4757e718e</t>
  </si>
  <si>
    <t>Suganyadevi K.; Nandhalal V.; Palanisamy S.; Dhanasekaran S.</t>
  </si>
  <si>
    <t>Data Security and Safety Services using Modified Timed Efficient Stream Loss-Tolerant Authentication in Diverse Models of VANET</t>
  </si>
  <si>
    <t>10.1109/ICECAA55415.2022.9936128</t>
  </si>
  <si>
    <t>https://www.scopus.com/inward/record.uri?eid=2-s2.0-85142725182&amp;doi=10.1109%2fICECAA55415.2022.9936128&amp;partnerID=40&amp;md5=beeb705e768cbbe8667bf42b6cd2f823</t>
  </si>
  <si>
    <t>Raja K.; Patan M.K.; Ahmed M.A.; Ganeshan P.</t>
  </si>
  <si>
    <t>Water evaporation algorithm optimized cascade controller for frequency regulation of integrated microgrid</t>
  </si>
  <si>
    <t>Journal of Intelligent and Fuzzy Systems</t>
  </si>
  <si>
    <t>10.3233/JIFS-212434</t>
  </si>
  <si>
    <t>https://www.scopus.com/inward/record.uri?eid=2-s2.0-85140730013&amp;doi=10.3233%2fJIFS-212434&amp;partnerID=40&amp;md5=47b9084a95d1b40f8c78088a0dc53a21</t>
  </si>
  <si>
    <t>Saravanan M.; Ajayan J.; Mamikandan P.; Naveen P.; Ashokkumar S.R.; Ramkumar K.</t>
  </si>
  <si>
    <t>Li-Fi Technology for Vehicle-to-Vehicle Communication</t>
  </si>
  <si>
    <t>10.1109/ICECAA55415.2022.9936315</t>
  </si>
  <si>
    <t>https://www.scopus.com/inward/record.uri?eid=2-s2.0-85142767619&amp;doi=10.1109%2fICECAA55415.2022.9936315&amp;partnerID=40&amp;md5=219a57cf1960b82f4ded695e0384cc46</t>
  </si>
  <si>
    <t>Sarojini R.; Venkataramanan C.; Sudha R.; Ramalingam S.</t>
  </si>
  <si>
    <t>Design of Intelligent Socket Module for Smart Home Application using Internet of Things</t>
  </si>
  <si>
    <t>10.1109/ICOSEC54921.2022.9952116</t>
  </si>
  <si>
    <t>https://www.scopus.com/inward/record.uri?eid=2-s2.0-85143648358&amp;doi=10.1109%2fICOSEC54921.2022.9952116&amp;partnerID=40&amp;md5=f1edd52a55f106c199d65a6f196ca1b1</t>
  </si>
  <si>
    <t>Yeruva A.R.; Vijaya Durga C.S.L.; Gokulavasan B.; Pant K.; Chaturvedi P.; Srivastava A.P.</t>
  </si>
  <si>
    <t>A Smart Healthcare Monitoring System Based on Fog Computing Architecture</t>
  </si>
  <si>
    <t>10.1109/ICTACS56270.2022.9987881</t>
  </si>
  <si>
    <t>https://www.scopus.com/inward/record.uri?eid=2-s2.0-85146365932&amp;doi=10.1109%2fICTACS56270.2022.9987881&amp;partnerID=40&amp;md5=d4c99641fab53d18fe907a6c0e59ff9a</t>
  </si>
  <si>
    <t>Naveen P.; Manikandan P.; Maragatharajan M.; Ashok Kumar S.R.; Saravanan M.; Puviarasu A.</t>
  </si>
  <si>
    <t>Traceability of Tea powder Supply Chain based on Hyperledger Fabric</t>
  </si>
  <si>
    <t>10.1109/ICOSEC54921.2022.9952056</t>
  </si>
  <si>
    <t>https://www.scopus.com/inward/record.uri?eid=2-s2.0-85143668202&amp;doi=10.1109%2fICOSEC54921.2022.9952056&amp;partnerID=40&amp;md5=ee49c09115f848b9caacaeffcddbec4b</t>
  </si>
  <si>
    <t>Ramesh G.; Manikandan P.; Naveen P.; Saravanan M.; Ashok Kumar S.R.; Swedheetha C.</t>
  </si>
  <si>
    <t>Energy Efficient High Performance Adder/Subtractor Circuits</t>
  </si>
  <si>
    <t>10.1109/ICOSEC54921.2022.9952136</t>
  </si>
  <si>
    <t>https://www.scopus.com/inward/record.uri?eid=2-s2.0-85143693754&amp;doi=10.1109%2fICOSEC54921.2022.9952136&amp;partnerID=40&amp;md5=f031899da085dbe4543f09c7284820d2</t>
  </si>
  <si>
    <t>Mythili M.; Sathya R.; Gayathri N.; Yogeshwaran M.; Madhanbabu S.</t>
  </si>
  <si>
    <t>A Novel Framework for Smart Classroom Lecture Attendance Management System (LAMS) using IOT</t>
  </si>
  <si>
    <t>10.1109/ICOSEC54921.2022.9952053</t>
  </si>
  <si>
    <t>https://www.scopus.com/inward/record.uri?eid=2-s2.0-85143661130&amp;doi=10.1109%2fICOSEC54921.2022.9952053&amp;partnerID=40&amp;md5=d2bfefa7d850e9247bb2c8ec67eeff78</t>
  </si>
  <si>
    <t>Sengeni D.; Muthuraman A.; Vurukonda N.; Priyanka G.; Suram P.; Vidhya R.G.</t>
  </si>
  <si>
    <t>A Switching Event-Triggered Approach to Proportional Integral Synchronization Control for Complex Dynamical Networks</t>
  </si>
  <si>
    <t>10.1109/ICECAA55415.2022.9936124</t>
  </si>
  <si>
    <t>https://www.scopus.com/inward/record.uri?eid=2-s2.0-85142707126&amp;doi=10.1109%2fICECAA55415.2022.9936124&amp;partnerID=40&amp;md5=3cf24bbcbd0a074ad6e2917214f7ddf7</t>
  </si>
  <si>
    <t>Manimekalai S.; Prasath B.; Daniel Shadrach F.; Lakshmanan V.; Daniya T.; Guha T.</t>
  </si>
  <si>
    <t>Artificial Neural Network with extreme learning machine-based Wastewater Treatment systems</t>
  </si>
  <si>
    <t>10.1109/MysuruCon55714.2022.9972701</t>
  </si>
  <si>
    <t>https://www.scopus.com/inward/record.uri?eid=2-s2.0-85145349912&amp;doi=10.1109%2fMysuruCon55714.2022.9972701&amp;partnerID=40&amp;md5=ff0bb13a6375d44094d2a5cfb41af17d</t>
  </si>
  <si>
    <t>Preethi D.; Prasath B.; Priyanka G.; Srikanteswara R.</t>
  </si>
  <si>
    <t>Estimation of Convolutional Neural Network for sign Language Recognition on Twitter Data</t>
  </si>
  <si>
    <t>10.1109/MysuruCon55714.2022.9972615</t>
  </si>
  <si>
    <t>https://www.scopus.com/inward/record.uri?eid=2-s2.0-85145347336&amp;doi=10.1109%2fMysuruCon55714.2022.9972615&amp;partnerID=40&amp;md5=2528495aad5b1d41edb64cd1274545c2</t>
  </si>
  <si>
    <t>Suriya M.; Raakesh R.; Srikaran R.S.; Surya K.; Vino P.</t>
  </si>
  <si>
    <t>Fault Classification in Vehicle Power Transmission using Machine Learning</t>
  </si>
  <si>
    <t>10.53759/7669/jmc202202014</t>
  </si>
  <si>
    <t>https://www.scopus.com/inward/record.uri?eid=2-s2.0-85147495984&amp;doi=10.53759%2f7669%2fjmc202202014&amp;partnerID=40&amp;md5=647db524f42c714f1cf89ccabb061e88</t>
  </si>
  <si>
    <t>Balakrishnan M.</t>
  </si>
  <si>
    <t>An Evaluation of Ubiquitous Service Discovery and Remote Management in Pervasive Computing Environments</t>
  </si>
  <si>
    <t>10.53759/7669/jmc202202019</t>
  </si>
  <si>
    <t>https://www.scopus.com/inward/record.uri?eid=2-s2.0-85146436611&amp;doi=10.53759%2f7669%2fjmc202202019&amp;partnerID=40&amp;md5=b5c92d367057792902d069fe593faa8f</t>
  </si>
  <si>
    <t>Saravanan M.; Parthasarathy E.; Ramkumar K.</t>
  </si>
  <si>
    <t>Performance Analysis of InAs-GaAs Gate-all-around Tunnel Field Effect Transistors (GAA-TFET) for Analog/ RF applications</t>
  </si>
  <si>
    <t>Journal of Physics: Conference Series</t>
  </si>
  <si>
    <t>10.1088/1742-6596/2335/1/012043</t>
  </si>
  <si>
    <t>https://www.scopus.com/inward/record.uri?eid=2-s2.0-85139141583&amp;doi=10.1088%2f1742-6596%2f2335%2f1%2f012043&amp;partnerID=40&amp;md5=e37b9585c7f65f653f66595f8791f415</t>
  </si>
  <si>
    <t>Ms. Minu Balakrishnan</t>
  </si>
  <si>
    <t>Singh A.; Rathinam R.; Yadav A.K.; Vasudevan R.; Kulandhaisamy I.; Purushotham M.; Patil P.Y.</t>
  </si>
  <si>
    <t>A Simple Approach of CQDs@MoS2 Nanosheets for Turn-On Fluorescence Sensor for Detection of Pb2+ Ions</t>
  </si>
  <si>
    <t>Key Engineering Materials</t>
  </si>
  <si>
    <t>10.4028/p-6o533s</t>
  </si>
  <si>
    <t>https://www.scopus.com/inward/record.uri?eid=2-s2.0-85138323051&amp;doi=10.4028%2fp-6o533s&amp;partnerID=40&amp;md5=32991dc78d1e84166c7d898b5b7c9f40</t>
  </si>
  <si>
    <t>Jaichandran R.; Shobana R.; Mohamed Tharick K.; Raja L.; Anandaram H.; Vijaipriya K.</t>
  </si>
  <si>
    <t>Automatic Hatching System by designing IoT-based Egg Incubator</t>
  </si>
  <si>
    <t>10.1109/ICOSEC54921.2022.9952082</t>
  </si>
  <si>
    <t>https://www.scopus.com/inward/record.uri?eid=2-s2.0-85143670002&amp;doi=10.1109%2fICOSEC54921.2022.9952082&amp;partnerID=40&amp;md5=3581973a33678172e063344e9416f014</t>
  </si>
  <si>
    <t>Saradha S.; Asha J.; Sreemathy J.</t>
  </si>
  <si>
    <t>A Deep Learning-based Framework for Sheep Identification System based on Facial Bio-Metrics Analysis</t>
  </si>
  <si>
    <t>10.1109/I-SMAC55078.2022.9987431</t>
  </si>
  <si>
    <t>https://www.scopus.com/inward/record.uri?eid=2-s2.0-85146420087&amp;doi=10.1109%2fI-SMAC55078.2022.9987431&amp;partnerID=40&amp;md5=ccd564afa83606b87ad4b7f4430f537c</t>
  </si>
  <si>
    <t>Haldorai A.; Karthikeyan K.</t>
  </si>
  <si>
    <t>An Analysis of Software Defined Networks and Possibilities of Network Attacks</t>
  </si>
  <si>
    <t>10.53759/7669/jmc202202006</t>
  </si>
  <si>
    <t>https://www.scopus.com/inward/record.uri?eid=2-s2.0-85147526832&amp;doi=10.53759%2f7669%2fjmc202202006&amp;partnerID=40&amp;md5=a4c30db3bd73b2e49ff272fbd7fab770</t>
  </si>
  <si>
    <t>Kapila D.; Vatsa G.; Prabavathi P.; Kingston R.M.; Srivastava A.P.; Deorari R.</t>
  </si>
  <si>
    <t>Brain Tumor Classification by Convolutional Neural Network</t>
  </si>
  <si>
    <t>10.1109/ICTACS56270.2022.9988211</t>
  </si>
  <si>
    <t>https://www.scopus.com/inward/record.uri?eid=2-s2.0-85146368532&amp;doi=10.1109%2fICTACS56270.2022.9988211&amp;partnerID=40&amp;md5=02660010a8845e41d5dccb52424a467f</t>
  </si>
  <si>
    <t>Kapila D.; Dileep Kumar Y.; Pant B.; Jayapratha T.; Kakoli Rao A.; Gehlot A.</t>
  </si>
  <si>
    <t>Design and analysis of the Chameleon scheduling algorithm for reconfigurable computing</t>
  </si>
  <si>
    <t>10.1109/ICTACS56270.2022.9987765</t>
  </si>
  <si>
    <t>https://www.scopus.com/inward/record.uri?eid=2-s2.0-85146368014&amp;doi=10.1109%2fICTACS56270.2022.9987765&amp;partnerID=40&amp;md5=db45f6bf23c422bb08db1f55119c3dc9</t>
  </si>
  <si>
    <t>Saravanan M.; Parthasarathy E.; Ajayan J.; Nirmal D.</t>
  </si>
  <si>
    <t>Impact of Semiconductor Materials and Architecture Design on TFET Device Performance</t>
  </si>
  <si>
    <t>Emerging Low-Power Semiconductor Devices: Applications for Future Technology Nodes</t>
  </si>
  <si>
    <t>10.1201/9781003240778-5</t>
  </si>
  <si>
    <t>https://www.scopus.com/inward/record.uri?eid=2-s2.0-85142591128&amp;doi=10.1201%2f9781003240778-5&amp;partnerID=40&amp;md5=fb94942e7eef6fe21cb1201650e4e2fc</t>
  </si>
  <si>
    <t>Kumareshan N.; Umashankar A.; Verma M.; Gnanasaravanan S.; Kumaran G.; Vimalnath S.; Vignesh N.A.; Santhosh A.J.</t>
  </si>
  <si>
    <t>Truncation Multiplier-Based Cognitive Radio Spectrum Analyzer for Nanomedical Applications</t>
  </si>
  <si>
    <t>Journal of Nanomaterials</t>
  </si>
  <si>
    <t>10.1155/2022/4766366</t>
  </si>
  <si>
    <t>https://www.scopus.com/inward/record.uri?eid=2-s2.0-85138120860&amp;doi=10.1155%2f2022%2f4766366&amp;partnerID=40&amp;md5=d60a65e1abbd47f052cdf7552a998f6f</t>
  </si>
  <si>
    <t>Prakash M.; Vijayaganth V.; Shadrach F.D.; Menaha R.; Daniya T.; Guha T.</t>
  </si>
  <si>
    <t>Improved Political Optimizer and Deep Neural Network-based Resource Management Strategy for fog Enabled Cloud Computing</t>
  </si>
  <si>
    <t>10.1109/MysuruCon55714.2022.9972618</t>
  </si>
  <si>
    <t>https://www.scopus.com/inward/record.uri?eid=2-s2.0-85145350250&amp;doi=10.1109%2fMysuruCon55714.2022.9972618&amp;partnerID=40&amp;md5=ab8db403c44e32e0e3165dbe0b7e8c10</t>
  </si>
  <si>
    <t>Senthilkumar N.; Niranjana M.I.; Muthurasu S.; Prakash S.; Ramani U.; Basha S.I.</t>
  </si>
  <si>
    <t>Microcontroller based Ingrained Monitoring of Covellar Carbon Monoxide Identification and Air Revitalizing in Air Skilled Automotives</t>
  </si>
  <si>
    <t>3rd International Conference on Electronics and Sustainable Communication Systems, ICESC 2022 - Proceedings</t>
  </si>
  <si>
    <t>10.1109/ICESC54411.2022.9885332</t>
  </si>
  <si>
    <t>https://www.scopus.com/inward/record.uri?eid=2-s2.0-85139561648&amp;doi=10.1109%2fICESC54411.2022.9885332&amp;partnerID=40&amp;md5=28c0fc60c22402b390afa34f7c22edeb</t>
  </si>
  <si>
    <t>Dannana S.; Prabakaran T.; Rajasekaran A.S.; Kumareshan N.; Daniel Shadrach S.F.; Kalyanchakravarthi P.</t>
  </si>
  <si>
    <t>A Novel System Model for Managing Cyber Threat Intelligence</t>
  </si>
  <si>
    <t>10.1109/MysuruCon55714.2022.9972703</t>
  </si>
  <si>
    <t>https://www.scopus.com/inward/record.uri?eid=2-s2.0-85145353648&amp;doi=10.1109%2fMysuruCon55714.2022.9972703&amp;partnerID=40&amp;md5=7d1cb7ba7332f23eae9fcdfec4df2b4c</t>
  </si>
  <si>
    <t>Anitha C.; Devi K.K.; Jayasutha D.; Mahaveerakannan R.; Kaur C.</t>
  </si>
  <si>
    <t>Development of Medical Internet of Things with Big Data using RF-BFA and DL in Healthcare System</t>
  </si>
  <si>
    <t>10.1109/ICECAA55415.2022.9936335</t>
  </si>
  <si>
    <t>https://www.scopus.com/inward/record.uri?eid=2-s2.0-85142699950&amp;doi=10.1109%2fICECAA55415.2022.9936335&amp;partnerID=40&amp;md5=d0f2f09afecb5ce6cf7f1e114925bd6b</t>
  </si>
  <si>
    <t>Nivedita V.S.; Balakrishnan M.; Shadrach F.D.; Loyola Jasmine J.; Obulesh A.; Cristin R.</t>
  </si>
  <si>
    <t>DBN with a Developed Version of Thermal Exchange Optimization (TEO) Model for Skin Cancer Detection and Classification</t>
  </si>
  <si>
    <t>10.1109/ICSES55317.2022.9914009</t>
  </si>
  <si>
    <t>https://www.scopus.com/inward/record.uri?eid=2-s2.0-85141446622&amp;doi=10.1109%2fICSES55317.2022.9914009&amp;partnerID=40&amp;md5=b4579020664b4b69f06971d1e8095208</t>
  </si>
  <si>
    <t>Suganyadevi S.; Shanmuga Priya S.; Kiruba B.; Gomathi M.; Kalshetty J.N.</t>
  </si>
  <si>
    <t>Classification of EEG signals using Machine learning algorithms</t>
  </si>
  <si>
    <t>10.1109/MysuruCon55714.2022.9972364</t>
  </si>
  <si>
    <t>https://www.scopus.com/inward/record.uri?eid=2-s2.0-85145346421&amp;doi=10.1109%2fMysuruCon55714.2022.9972364&amp;partnerID=40&amp;md5=4b6a592a1d8a9b667171742fb015759c</t>
  </si>
  <si>
    <t>Albaqami M.D.; Krishnamoorthy N.; Mageswari S.D.U.; Shinde S.S.; Naidu S.C.V.R.M.; Munjal N.; Bahajjaj A.A.A.; Mohammed S.H.; Srinivasan P.</t>
  </si>
  <si>
    <t>Flax- and Graphene-Reinforced Natural Fiber Nanocomposites under Cryogenic Environment for Constructional Applications</t>
  </si>
  <si>
    <t>10.1155/2022/4971582</t>
  </si>
  <si>
    <t>https://www.scopus.com/inward/record.uri?eid=2-s2.0-85140136080&amp;doi=10.1155%2f2022%2f4971582&amp;partnerID=40&amp;md5=b268b193fe375e331f37b24f6ec839e4</t>
  </si>
  <si>
    <t>Singh B.K.; Yaduvanshi A.A.; Mishra A.K.</t>
  </si>
  <si>
    <t>Comparative Study of CuO/ZTA and ZTA Composites in Terms of Functional Properties</t>
  </si>
  <si>
    <t>Springer Proceedings in Materials</t>
  </si>
  <si>
    <t>10.1007/978-981-19-2572-6_28</t>
  </si>
  <si>
    <t>https://www.scopus.com/inward/record.uri?eid=2-s2.0-85144690808&amp;doi=10.1007%2f978-981-19-2572-6_28&amp;partnerID=40&amp;md5=b6e576ee1fa642c683845cb90e732618</t>
  </si>
  <si>
    <t>Mayakannan S.; Rathinam R.; Saminathan R.; Deepalakshmi R.; Gopal M.; Hillary J.J.M.; Nanthakumar S.; Ganvir V.Y.; Singh P.</t>
  </si>
  <si>
    <t>Analysis of Spectroscopic, Morphological Characterization and Interaction of Dye Molecules for the Surface Modification of TiB2Nanoparticles</t>
  </si>
  <si>
    <t>10.1155/2022/1033216</t>
  </si>
  <si>
    <t>https://www.scopus.com/inward/record.uri?eid=2-s2.0-85140578213&amp;doi=10.1155%2f2022%2f1033216&amp;partnerID=40&amp;md5=b457ae2f83a25ada1f63670d29db9047</t>
  </si>
  <si>
    <t>Gokilakrishnan G.; Sathishkumar R.; Sivakumar N.S.; Kaliappan S.; Sekar S.; Patil P.P.; Subbiah R.; Yuvaraj K.P.; Tadesse F.W.</t>
  </si>
  <si>
    <t>Wear Behavior and FESEM Analysis of LM 25 Alloy MMHCs Reinforced with FE3O4and Gr by Utilizing Taguchi's Technique</t>
  </si>
  <si>
    <t>10.1155/2022/3203057</t>
  </si>
  <si>
    <t>https://www.scopus.com/inward/record.uri?eid=2-s2.0-85135311158&amp;doi=10.1155%2f2022%2f3203057&amp;partnerID=40&amp;md5=56d9262d59770eaf9f2c75d0a9abe544</t>
  </si>
  <si>
    <t>Viswanathan T.; Prabhakaran A.; Sekar R.M.; Rajan Babu W.; Mathankumar M.; Gowdham Kumar S.</t>
  </si>
  <si>
    <t>Optimal pulse width modulation for permanent magnet synchronous motor drive with improved torque and thermal losses using pulse numbers</t>
  </si>
  <si>
    <t>10.1088/1742-6596/2272/1/012032</t>
  </si>
  <si>
    <t>https://www.scopus.com/inward/record.uri?eid=2-s2.0-85134640924&amp;doi=10.1088%2f1742-6596%2f2272%2f1%2f012032&amp;partnerID=40&amp;md5=af77aabf8a2978d9aec79d183a81827d</t>
  </si>
  <si>
    <t>Karthick L.; Rathinam R.; Kalam S.A.; Loganathan G.B.; Sabeenian R.S.; Joshi S.K.; Ramesh L.; Ali H.M.; Mammo W.D.</t>
  </si>
  <si>
    <t>Influence of Nano-/Microfiller Addition on Mechanical and Morphological Performance of Kenaf/Glass Fibre-Reinforced Hybrid Composites</t>
  </si>
  <si>
    <t>10.1155/2022/9778224</t>
  </si>
  <si>
    <t>https://www.scopus.com/inward/record.uri?eid=2-s2.0-85138374508&amp;doi=10.1155%2f2022%2f9778224&amp;partnerID=40&amp;md5=05cae4b1037a79171b3c299078a93a5c</t>
  </si>
  <si>
    <t>Lokeshwari M.; Sagar P.V.; Kumar K.D.; Thirupathy D.; Subbiah R.; Ganeshan P.; Seikh A.H.; Mohammed S.M.A.K.; Christopher D.</t>
  </si>
  <si>
    <t>Optimization and Tribological Properties of Hybridized Palm Kernel Shell Ash and Nano Boron Nitride Reinforced Aluminium Matrix Composites</t>
  </si>
  <si>
    <t>10.1155/2022/8479012</t>
  </si>
  <si>
    <t>https://www.scopus.com/inward/record.uri?eid=2-s2.0-85138759913&amp;doi=10.1155%2f2022%2f8479012&amp;partnerID=40&amp;md5=33bb6a4d12e79e84887b585d9e876f86</t>
  </si>
  <si>
    <t>Yogeswari B.; Tamilselvan K.S.; Thanikaikarasan S.; Dayanand Lal N.; Anandaram H.; Madhusudhanan J.; Karthik R.; Batu A.</t>
  </si>
  <si>
    <t>Quantum Density Functional Theory Studies on Additive Hydration of Tuftsin Tetrapeptide</t>
  </si>
  <si>
    <t>10.1155/2022/2830708</t>
  </si>
  <si>
    <t>https://www.scopus.com/inward/record.uri?eid=2-s2.0-85130516527&amp;doi=10.1155%2f2022%2f2830708&amp;partnerID=40&amp;md5=7015d1066762d0131cb7a6d97472ba1d</t>
  </si>
  <si>
    <t>Yogeswari B.; Khan I.; Kumar M.S.; Vijayanandam N.; Devarani P.A.; Anandaram H.; Chaturvedi A.; Misganaw W.</t>
  </si>
  <si>
    <t>Role of Carbon-Based Nanomaterials in Enhancing the Performance of Energy Storage Devices: Design Small and Store Big</t>
  </si>
  <si>
    <t>10.1155/2022/4949916</t>
  </si>
  <si>
    <t>https://www.scopus.com/inward/record.uri?eid=2-s2.0-85137622439&amp;doi=10.1155%2f2022%2f4949916&amp;partnerID=40&amp;md5=3c2c579f86478e725cd24fc4ae9f7b24</t>
  </si>
  <si>
    <t>S&amp;H (Phy)</t>
  </si>
  <si>
    <t>Dr. Yogeswari B</t>
  </si>
  <si>
    <t>Dinesh L.; Kaviya G.; Kavya N.C.; Kousalya A.; Lavanya N.</t>
  </si>
  <si>
    <t>Product Reviews on Opinion Mining using NLP Techniques</t>
  </si>
  <si>
    <t>7th International Conference on Communication and Electronics Systems, ICCES 2022 - Proceedings</t>
  </si>
  <si>
    <t>10.1109/ICCES54183.2022.9836019</t>
  </si>
  <si>
    <t>https://www.scopus.com/inward/record.uri?eid=2-s2.0-85136336165&amp;doi=10.1109%2fICCES54183.2022.9836019&amp;partnerID=40&amp;md5=0d1173190f25cef8f5341e3539cb4e1f</t>
  </si>
  <si>
    <t>Padmavathy C.; Akshaya V.S.; Menaha R.; Pravinth Raja S.</t>
  </si>
  <si>
    <t>Hybrid Cluster Head Selection Approach for Node Lifetime Enhancement in Wireless Sensor Networks</t>
  </si>
  <si>
    <t>10.1109/I-SMAC55078.2022.9987316</t>
  </si>
  <si>
    <t>https://www.scopus.com/inward/record.uri?eid=2-s2.0-85146421472&amp;doi=10.1109%2fI-SMAC55078.2022.9987316&amp;partnerID=40&amp;md5=a255e64131546931d74b48767a8280ad</t>
  </si>
  <si>
    <t>Rao T.V.J.; Sekar R.A.; Drakshyani B.; Chakravarthi P.K.; Kumareshan N.; Karthi S.P.</t>
  </si>
  <si>
    <t>IOT based Smart solution for Traffic congestion at Metro Cities</t>
  </si>
  <si>
    <t>10.1109/ICSES55317.2022.9914174</t>
  </si>
  <si>
    <t>https://www.scopus.com/inward/record.uri?eid=2-s2.0-85141443346&amp;doi=10.1109%2fICSES55317.2022.9914174&amp;partnerID=40&amp;md5=aca46e2ef748de7a721640d66c493b31</t>
  </si>
  <si>
    <t>Karpakam S.; Selvaraj C.; Sundar P.K.S.; Balaganesh N.; Sowndarya K.; Ramani U.</t>
  </si>
  <si>
    <t>Embedded Monitoring of Covellar Carbon Monoxide Detection and Air freshening in Air Trained Automotives</t>
  </si>
  <si>
    <t>10.1109/ICCES54183.2022.9835785</t>
  </si>
  <si>
    <t>https://www.scopus.com/inward/record.uri?eid=2-s2.0-85136330749&amp;doi=10.1109%2fICCES54183.2022.9835785&amp;partnerID=40&amp;md5=045135ba217607d9d76739708b457f7b</t>
  </si>
  <si>
    <t>Rupashini P.R.; Poonkodi R.; Shadrach F.D.; Anitha R.; Esther Mary J.; Nirmalan R.</t>
  </si>
  <si>
    <t>Diabetic Retinopathy Detection Using Retinal Fundus Picture and Image Enhancement Using Fuzzy Clustering</t>
  </si>
  <si>
    <t>10.1109/ICSES55317.2022.9914296</t>
  </si>
  <si>
    <t>https://www.scopus.com/inward/record.uri?eid=2-s2.0-85141546470&amp;doi=10.1109%2fICSES55317.2022.9914296&amp;partnerID=40&amp;md5=7810dfc8a2564e84dd0f28cfb5a3216c</t>
  </si>
  <si>
    <t>Dhanasekar S.; Stella T.J.; Thenmozhi A.; Bharathi N.D.; Thiyagarajan K.; Singh P.; Reddy Y.S.; Srinivas G.; Jayakumar M.</t>
  </si>
  <si>
    <t>Study of Polymer Matrix Composites for Electronics Applications</t>
  </si>
  <si>
    <t>10.1155/2022/8605099</t>
  </si>
  <si>
    <t>https://www.scopus.com/inward/record.uri?eid=2-s2.0-85131375556&amp;doi=10.1155%2f2022%2f8605099&amp;partnerID=40&amp;md5=5854ca5468b98fca7f21b49dc9d62855</t>
  </si>
  <si>
    <t>Vivek R.; Prakash B.; Sivamani S.; Selvaganapathy V.; Kumar S.P.; Ramesh B.; Karthik R.; Jayakumar V.; Masi C.</t>
  </si>
  <si>
    <t>Morphological Failure Study of Low Nickel Austenitic Grade SS: Metal Spinning</t>
  </si>
  <si>
    <t>10.1155/2022/2026210</t>
  </si>
  <si>
    <t>https://www.scopus.com/inward/record.uri?eid=2-s2.0-85129917376&amp;doi=10.1155%2f2022%2f2026210&amp;partnerID=40&amp;md5=7d1e9b01ada72738809edcccb4659319</t>
  </si>
  <si>
    <t>Mewada S.; Saroliya A.; Chandramouli N.; Kumar T.R.; Lakshmi M.; Mary S.S.C.; Jayakumar M.</t>
  </si>
  <si>
    <t>Smart Diagnostic Expert System for Defect in Forging Process by Using Machine Learning Process</t>
  </si>
  <si>
    <t>10.1155/2022/2567194</t>
  </si>
  <si>
    <t>https://www.scopus.com/inward/record.uri?eid=2-s2.0-85131412160&amp;doi=10.1155%2f2022%2f2567194&amp;partnerID=40&amp;md5=6b71134d9d4aced8c51ce29a1a67fe76</t>
  </si>
  <si>
    <t>Mr. Vivek R</t>
  </si>
  <si>
    <t>Ganeshkumar S.; Venkatesh S.</t>
  </si>
  <si>
    <t>Manufacturing Techniques and Applications of Multifunctional Metal Matrix Composites</t>
  </si>
  <si>
    <t>Functional Composite Materials: Manufacturing Technology and Experimental Application</t>
  </si>
  <si>
    <t>10.2174/9789815039894122010013</t>
  </si>
  <si>
    <t>https://www.scopus.com/inward/record.uri?eid=2-s2.0-85141314698&amp;doi=10.2174%2f9789815039894122010013&amp;partnerID=40&amp;md5=ed9d81a8a3dc92e57bcd2260f52aef7f</t>
  </si>
  <si>
    <t>Dr. Lakshmi M</t>
  </si>
  <si>
    <t>Vivek R.; Venkatesh S.; Manoj V.; Kumar M.; Mohanasundaram</t>
  </si>
  <si>
    <t>A brief review on improving materials particulates using cyclone separator by geometrical and turbulence factors</t>
  </si>
  <si>
    <t>10.1016/j.matpr.2022.08.170</t>
  </si>
  <si>
    <t>https://www.scopus.com/inward/record.uri?eid=2-s2.0-85136671603&amp;doi=10.1016%2fj.matpr.2022.08.170&amp;partnerID=40&amp;md5=6e6c82690ee9bf405e6ea1012605f025</t>
  </si>
  <si>
    <t>Kumar B.S.; Soumiya S.; Ramalingam S.; Yogeswari S.; Balamurugan S.</t>
  </si>
  <si>
    <t>Water Management and Control Systems for Smart City using Io Tand Artificial Intelligence</t>
  </si>
  <si>
    <t>10.1109/ICECAA55415.2022.9936166</t>
  </si>
  <si>
    <t>https://www.scopus.com/inward/record.uri?eid=2-s2.0-85142693385&amp;doi=10.1109%2fICECAA55415.2022.9936166&amp;partnerID=40&amp;md5=631758694125c21e17f4f4fd178733ec</t>
  </si>
  <si>
    <t>Afessa G.; Saka A.; Tesfaye J.L.; Nagaprasad N.; Shanmugam R.; Dwarampudi L.P.; Venkatesh S.; Badassa B.; Krishnaraj R.</t>
  </si>
  <si>
    <t>Synthesis of Plant-Derived Khat Waste for Environmental Application</t>
  </si>
  <si>
    <t>10.1155/2022/1094798</t>
  </si>
  <si>
    <t>https://www.scopus.com/inward/record.uri?eid=2-s2.0-85133974592&amp;doi=10.1155%2f2022%2f1094798&amp;partnerID=40&amp;md5=53969e1f0e762e5271db1147358486ba</t>
  </si>
  <si>
    <t>Adgaonkar A.; Ganesan R.; Pavithra D.; Srilakshmi C.H.; Mavaluru D.; Latha Mary S.A.</t>
  </si>
  <si>
    <t>K-Means and Decision Tree Approach to Predict the Severity of Diabetes Cases</t>
  </si>
  <si>
    <t>10.1109/MysuruCon55714.2022.9972418</t>
  </si>
  <si>
    <t>https://www.scopus.com/inward/record.uri?eid=2-s2.0-85145356498&amp;doi=10.1109%2fMysuruCon55714.2022.9972418&amp;partnerID=40&amp;md5=af8fd0cc8ffebf96398ba980925d4e62</t>
  </si>
  <si>
    <t>Dr. Venkatesh S</t>
  </si>
  <si>
    <t>Kumar S.S.; Kumar S.D.; Magarajan U.; Divya S.</t>
  </si>
  <si>
    <t>Study of mechanical and wear behaviour of AA5083 graphene reinforced composites</t>
  </si>
  <si>
    <t>Kovove Materialy</t>
  </si>
  <si>
    <t>10.31577/km.2022.2.121</t>
  </si>
  <si>
    <t>https://www.scopus.com/inward/record.uri?eid=2-s2.0-85132859131&amp;doi=10.31577%2fkm.2022.2.121&amp;partnerID=40&amp;md5=5e9c1ee30b10bfa311a0bb3abe1dae64</t>
  </si>
  <si>
    <t>Naveenkumar R.; Sivamangai N.M.; Napolean A.; Puviarasu A.; Saranya G.</t>
  </si>
  <si>
    <t>Preventive Measure of SAT Attack by Integrating Anti-SAT on Locked Circuit for Improving Hardware Security</t>
  </si>
  <si>
    <t>10.1109/ICCES54183.2022.9835923</t>
  </si>
  <si>
    <t>https://www.scopus.com/inward/record.uri?eid=2-s2.0-85136324638&amp;doi=10.1109%2fICCES54183.2022.9835923&amp;partnerID=40&amp;md5=fb3c107e3601913ecc695435d7305225</t>
  </si>
  <si>
    <t>Nithya S.; Jagadesh T.; Shalini E.; Sathiyapriya T.; Teresa V.V.; Buvaneswari P.R.</t>
  </si>
  <si>
    <t>Design and Development of movable antenna system for multiplatform wireless communication</t>
  </si>
  <si>
    <t>10.1109/MysuruCon55714.2022.9972389</t>
  </si>
  <si>
    <t>https://www.scopus.com/inward/record.uri?eid=2-s2.0-85145356898&amp;doi=10.1109%2fMysuruCon55714.2022.9972389&amp;partnerID=40&amp;md5=cbce9b2f97800689f06797fc69c108d3</t>
  </si>
  <si>
    <t>Jackson B.; Saravanakumar R.; Balachander B.; Haldorai A.; Varalakshmi S.; Nisha A.S.A.</t>
  </si>
  <si>
    <t>MODIFIED DESIGN STRUCTURE OF A METAMATERIAL MICROSTRIP PATCH ARRAY ANTENNA FOR RF ENERGY OPTIMIZATION; [MODIFICIRANA OBLIKA STRUKTURE META-MATERIALA MPA ANTENE ZA RADIO-FREKVENČNO OPTIMIZACIJO]</t>
  </si>
  <si>
    <t>Materiali in Tehnologije</t>
  </si>
  <si>
    <t>10.17222/mit.2022.384</t>
  </si>
  <si>
    <t>https://www.scopus.com/inward/record.uri?eid=2-s2.0-85129616648&amp;doi=10.17222%2fmit.2022.384&amp;partnerID=40&amp;md5=2eaa6b5ee6a1939e6e081c302e16bb83</t>
  </si>
  <si>
    <t>Ramakrishnan T.; Kumar S.S.; Chelladurai S.J.S.; Gnanasekaran S.; Sivananthan S.; Geetha N.K.; Arthanari R.; Assefa G.B.</t>
  </si>
  <si>
    <t>Recent Developments in Stimuli Responsive Smart Materials and Applications: An Overview</t>
  </si>
  <si>
    <t>10.1155/2022/4031059</t>
  </si>
  <si>
    <t>https://www.scopus.com/inward/record.uri?eid=2-s2.0-85138954424&amp;doi=10.1155%2f2022%2f4031059&amp;partnerID=40&amp;md5=0db705f8cec93094b61143454913a5f0</t>
  </si>
  <si>
    <t>Ashwathy Devraj P.V.; Mohanraj A.; Uike D.; Sasireka S.; Subha S.; Gopala Gupta A.S.A.L.G.</t>
  </si>
  <si>
    <t>IoT-based Mobile Application for Power Theft Detection</t>
  </si>
  <si>
    <t>10.1109/ICOSEC54921.2022.9951862</t>
  </si>
  <si>
    <t>https://www.scopus.com/inward/record.uri?eid=2-s2.0-85143673546&amp;doi=10.1109%2fICOSEC54921.2022.9951862&amp;partnerID=40&amp;md5=f8b33ef474f187dc41a93442d753ceff</t>
  </si>
  <si>
    <t>Vigneshkumar M.; Varthanan P.A.; Murugan S.S.; Gokilakrishnan G.</t>
  </si>
  <si>
    <t>NUMERICAL ANALYSIS OF THE EFFECT OF HEAT INPUT IN THE SPOT WELDING OF DISSIMILAR MATERIALS; [NUMERICNA ANALIZA VNOSA TOPLOTE PRI TOCKOVNEM VARJENJU DVEH RAZLICNIH MATERIALOV]</t>
  </si>
  <si>
    <t>10.17222/mit.2022.411</t>
  </si>
  <si>
    <t>https://www.scopus.com/inward/record.uri?eid=2-s2.0-85131741717&amp;doi=10.17222%2fmit.2022.411&amp;partnerID=40&amp;md5=6815d11d1c8a6c3580881342247c6449</t>
  </si>
  <si>
    <t>Ganeshkumar S.; Singh B.K.; Kumar S.D.; Gokulkumar S.; Sharma S.; Mausam K.; Li C.; Zhang Y.; Tag Eldin E.M.</t>
  </si>
  <si>
    <t>Study of Wear, Stress and Vibration Characteristics of Silicon Carbide Tool Inserts and Nano Multi-Layered Titanium Nitride-Coated Cutting Tool Inserts in Turning of SS304 Steels</t>
  </si>
  <si>
    <t>Materials</t>
  </si>
  <si>
    <t>10.3390/ma15227994</t>
  </si>
  <si>
    <t>https://www.scopus.com/inward/record.uri?eid=2-s2.0-85142675654&amp;doi=10.3390%2fma15227994&amp;partnerID=40&amp;md5=9a79b3a82902fc4be423528cdaf5be09</t>
  </si>
  <si>
    <t>Flora G.D.; Sandhiya R.; Santhiya P.; Sindhu G.; Sribavathaarani K.G.; Ramani U.</t>
  </si>
  <si>
    <t>Smart Monitoring Instrumentation Design for Poultry Farmhouse</t>
  </si>
  <si>
    <t>10.1109/ICCES54183.2022.9835898</t>
  </si>
  <si>
    <t>https://www.scopus.com/inward/record.uri?eid=2-s2.0-85136328721&amp;doi=10.1109%2fICCES54183.2022.9835898&amp;partnerID=40&amp;md5=c51a332e727202f604eabcfafdaced1b</t>
  </si>
  <si>
    <t>Selvakumar B.; Shanmugapriya V.; Amudha K.; Periasamy P.</t>
  </si>
  <si>
    <t>Enhanced Thermophysical Properties and Productive Yield of Pyramid Solar Still Combined with Shallow Solar Pond by Incorporating ZnO/Al2O3 Nanocomposites</t>
  </si>
  <si>
    <t>Lecture Notes in Electrical Engineering</t>
  </si>
  <si>
    <t>10.1007/978-981-19-1111-8_86</t>
  </si>
  <si>
    <t>https://www.scopus.com/inward/record.uri?eid=2-s2.0-85134328642&amp;doi=10.1007%2f978-981-19-1111-8_86&amp;partnerID=40&amp;md5=12d607109ff7c790d0e98463fed30ec8</t>
  </si>
  <si>
    <t>Ganeshkumar S.; Kumar S.D.; Magarajan U.; Rajkumar S.; Arulmurugan B.; Sharma S.; Li C.; Ilyas R.A.; Badran M.F.</t>
  </si>
  <si>
    <t>Investigation of Tensile Properties of Different Infill Pattern Structures of 3D-Printed PLA Polymers: Analysis and Validation Using Finite Element Analysis in ANSYS</t>
  </si>
  <si>
    <t>10.3390/ma15155142</t>
  </si>
  <si>
    <t>https://www.scopus.com/inward/record.uri?eid=2-s2.0-85137147247&amp;doi=10.3390%2fma15155142&amp;partnerID=40&amp;md5=acca7862422bf2cbffb15d9226ae5cec</t>
  </si>
  <si>
    <t>Vidhya N.; Seethalakshmi V.; Monisha R.; Dhanasekar J.; Gurunathan V.; Rajanandhini C.</t>
  </si>
  <si>
    <t>Coherent Data Transmission Using Multiplexing for a DWDM Communication System</t>
  </si>
  <si>
    <t>10.1109/MysuruCon55714.2022.9972482</t>
  </si>
  <si>
    <t>https://www.scopus.com/inward/record.uri?eid=2-s2.0-85145354349&amp;doi=10.1109%2fMysuruCon55714.2022.9972482&amp;partnerID=40&amp;md5=8eaf4009a823383a5434a8369e89b568</t>
  </si>
  <si>
    <t>Ashokkumar S.R.; Premkumar M.; Dhilipkumar P.; Manikandan P.; Naveen P.; Saravanan M.</t>
  </si>
  <si>
    <t>Application of Multi-Domain Feature for Automated Seizure Detection from EEG Signal</t>
  </si>
  <si>
    <t>10.1109/ICOSEC54921.2022.9952003</t>
  </si>
  <si>
    <t>https://www.scopus.com/inward/record.uri?eid=2-s2.0-85143668497&amp;doi=10.1109%2fICOSEC54921.2022.9952003&amp;partnerID=40&amp;md5=d53e1cc3aa958994f01fe6a29fe42af1</t>
  </si>
  <si>
    <t>Kumar R.S.; Kumar S.D.; Rajkumar S.</t>
  </si>
  <si>
    <t>Multi-response optimization of AISI H11 using Taguchi and Grey relational analysis</t>
  </si>
  <si>
    <t>Materials Research Express</t>
  </si>
  <si>
    <t>10.1088/2053-1591/ac95fe</t>
  </si>
  <si>
    <t>https://www.scopus.com/inward/record.uri?eid=2-s2.0-85140137620&amp;doi=10.1088%2f2053-1591%2fac95fe&amp;partnerID=40&amp;md5=7f53e90410d7f2e14794b0fa1615b857</t>
  </si>
  <si>
    <t>Emmanual L.; Loganathan M.; Karthikeyan T.</t>
  </si>
  <si>
    <t>Machining studies on Monel K − 500 using TiAlN coated tungsten carbide inserts under Ag nanoparticles incorporated modified pongamia pinnata oil lubrication</t>
  </si>
  <si>
    <t>10.1088/2053-1591/ac8395</t>
  </si>
  <si>
    <t>https://www.scopus.com/inward/record.uri?eid=2-s2.0-85135735531&amp;doi=10.1088%2f2053-1591%2fac8395&amp;partnerID=40&amp;md5=84bdc5410c230c4de9747596988608fd</t>
  </si>
  <si>
    <t>Kalpana K.; Balakrishnan M.; Jaya J.; Murugan K.; Nagarathna P.</t>
  </si>
  <si>
    <t>Area Reduction in Field Programmable Gate Array with Convolutional Neural Network</t>
  </si>
  <si>
    <t>10.1109/MysuruCon55714.2022.9972491</t>
  </si>
  <si>
    <t>https://www.scopus.com/inward/record.uri?eid=2-s2.0-85145348910&amp;doi=10.1109%2fMysuruCon55714.2022.9972491&amp;partnerID=40&amp;md5=b090855cc17a56210f5da87c64e5ab10</t>
  </si>
  <si>
    <t>Suganyadevi S.; Priya S.S.; Menaha R.; Sathiya S.; Jha P.; Sakena Benazer S.</t>
  </si>
  <si>
    <t>Smart Healthcare in IoT using Convolutional Based Cyber Physical System</t>
  </si>
  <si>
    <t>10.1109/MysuruCon55714.2022.9972679</t>
  </si>
  <si>
    <t>https://www.scopus.com/inward/record.uri?eid=2-s2.0-85145349844&amp;doi=10.1109%2fMysuruCon55714.2022.9972679&amp;partnerID=40&amp;md5=515653662b6acec6ca2c30b73ce32f2f</t>
  </si>
  <si>
    <t>Premkumar M.; Ashokkumar S.R.; Jeevanantham V.; Anu Pallavi S.; Mohanbabu G.; Sathesh Raaj R.</t>
  </si>
  <si>
    <t>Design of cost-effective real time tremor alerting system for patients of neurodegenerative diseases</t>
  </si>
  <si>
    <t>10.1016/j.matpr.2021.10.187</t>
  </si>
  <si>
    <t>https://www.scopus.com/inward/record.uri?eid=2-s2.0-85136944440&amp;doi=10.1016%2fj.matpr.2021.10.187&amp;partnerID=40&amp;md5=96634ebbdf8b30263be597d447c76409</t>
  </si>
  <si>
    <t>Deepak S.; Anandakumar H.; Pavithra S.; Keerthika V.; Nandhini K.</t>
  </si>
  <si>
    <t>Performance Analysis of Star Topology for Small Networks Using Riverbed</t>
  </si>
  <si>
    <t>8th International Conference on Advanced Computing and Communication Systems, ICACCS 2022</t>
  </si>
  <si>
    <t>10.1109/ICACCS54159.2022.9785012</t>
  </si>
  <si>
    <t>https://www.scopus.com/inward/record.uri?eid=2-s2.0-85133152831&amp;doi=10.1109%2fICACCS54159.2022.9785012&amp;partnerID=40&amp;md5=7cd1b33cd8973ed3913e96e671e3e34e</t>
  </si>
  <si>
    <t>Anuradha B.; Abinaya C.; Bharathi M.; Janani A.; Khan A.</t>
  </si>
  <si>
    <t>IoT Based Natural Disaster Monitoring and Prediction Analysis for Hills Area Using LSTM Network</t>
  </si>
  <si>
    <t>10.1109/ICACCS54159.2022.9785121</t>
  </si>
  <si>
    <t>https://www.scopus.com/inward/record.uri?eid=2-s2.0-85133153523&amp;doi=10.1109%2fICACCS54159.2022.9785121&amp;partnerID=40&amp;md5=a730bdc729e4d50a2a6eded8de2c7deb</t>
  </si>
  <si>
    <t>Sathish K.; Kumar S.S.; Magal R.T.; Selvaraj V.; Narasimharaj V.; Karthikeyan R.; Sabarinathan G.; Tiwari M.; Kassa A.E.</t>
  </si>
  <si>
    <t>A Comparative Study on Subtractive Manufacturing and Additive Manufacturing</t>
  </si>
  <si>
    <t>10.1155/2022/6892641</t>
  </si>
  <si>
    <t>https://www.scopus.com/inward/record.uri?eid=2-s2.0-85129088851&amp;doi=10.1155%2f2022%2f6892641&amp;partnerID=40&amp;md5=5da8e83358a5a228e5b27f908eb07c49</t>
  </si>
  <si>
    <t>Mahaboob M.; Tanushree N.; Rogini M.; Vishnupranavi N.; Vidhya Bharathi S.</t>
  </si>
  <si>
    <t>Movable mini-Hydroponic Home Garden with Automated Monitoring System</t>
  </si>
  <si>
    <t>10.1109/ICACCS54159.2022.9785239</t>
  </si>
  <si>
    <t>https://www.scopus.com/inward/record.uri?eid=2-s2.0-85133179514&amp;doi=10.1109%2fICACCS54159.2022.9785239&amp;partnerID=40&amp;md5=36a5e5d7de2caeeecc2c213661c5f3af</t>
  </si>
  <si>
    <t>Ishwarya T.M.; Durai K.N.</t>
  </si>
  <si>
    <t>Detection of Face Mask Using Convolutional Neural Network</t>
  </si>
  <si>
    <t>10.1109/ICACCS54159.2022.9785054</t>
  </si>
  <si>
    <t>https://www.scopus.com/inward/record.uri?eid=2-s2.0-85133195844&amp;doi=10.1109%2fICACCS54159.2022.9785054&amp;partnerID=40&amp;md5=3e6d6702071c68efa9bca1543bf77da7</t>
  </si>
  <si>
    <t>Latha R.; Venkatesan C.; Suhas A.R.; Thamaraimanalan T.</t>
  </si>
  <si>
    <t>FPGA Implementation of Polyphase CIC Based Multistage Filter for Digital Receivers</t>
  </si>
  <si>
    <t>10.1109/ICACCS54159.2022.9785005</t>
  </si>
  <si>
    <t>https://www.scopus.com/inward/record.uri?eid=2-s2.0-85133177696&amp;doi=10.1109%2fICACCS54159.2022.9785005&amp;partnerID=40&amp;md5=53a2a3544eb5d01d7ea2fdf58e934003</t>
  </si>
  <si>
    <t>Dency Flora G.; Sekar G.; Nivetha R.; Thirukkumaran R.; Silambarasan D.; Jeevanantham V.</t>
  </si>
  <si>
    <t>An Optimized Neural Network for Content Based Image Retrieval in Medical Applications</t>
  </si>
  <si>
    <t>10.1109/ICACCS54159.2022.9785151</t>
  </si>
  <si>
    <t>https://www.scopus.com/inward/record.uri?eid=2-s2.0-85133198033&amp;doi=10.1109%2fICACCS54159.2022.9785151&amp;partnerID=40&amp;md5=259a1a3946814873d481fc762a03f3d4</t>
  </si>
  <si>
    <t>Senthilkumar N.; Manimegalai M.; Karpakam S.; Ashokkumar S.R.; Premkumar M.</t>
  </si>
  <si>
    <t>Human action recognition based on spatial–temporal relational model and LSTM-CNN framework</t>
  </si>
  <si>
    <t>10.1016/j.matpr.2021.12.004</t>
  </si>
  <si>
    <t>https://www.scopus.com/inward/record.uri?eid=2-s2.0-85130171225&amp;doi=10.1016%2fj.matpr.2021.12.004&amp;partnerID=40&amp;md5=9b21659cad1791c592073a2d70cc73e4</t>
  </si>
  <si>
    <t>Thiyagarajan N.; Shanmugasundaram N.</t>
  </si>
  <si>
    <t>An Investigation on Energy Consumption in Wireless Sensor Network</t>
  </si>
  <si>
    <t>10.1109/ICACCS54159.2022.9785046</t>
  </si>
  <si>
    <t>https://www.scopus.com/inward/record.uri?eid=2-s2.0-85133193260&amp;doi=10.1109%2fICACCS54159.2022.9785046&amp;partnerID=40&amp;md5=ab5ee55621e74500d8a1a750a80e8960</t>
  </si>
  <si>
    <t>Shanmugasundaram J.; Raichal G.; Dency Flora G.; Rajasekaran P.; Jeevanantham V.</t>
  </si>
  <si>
    <t>Classification of epileptic seizure using rotation forest ensemble method with 1D-LBP feature extraction</t>
  </si>
  <si>
    <t>10.1016/j.matpr.2021.12.258</t>
  </si>
  <si>
    <t>https://www.scopus.com/inward/record.uri?eid=2-s2.0-85128998285&amp;doi=10.1016%2fj.matpr.2021.12.258&amp;partnerID=40&amp;md5=cdd072b66e09149abea7bded731974c1</t>
  </si>
  <si>
    <t>Senthilkumar N.; Karpakam S.; Gayathri Devi M.; Balakumaresan R.; Dhilipkumar P.</t>
  </si>
  <si>
    <t>Speech emotion recognition based on Bi-directional LSTM architecture and deep belief networks</t>
  </si>
  <si>
    <t>10.1016/j.matpr.2021.12.246</t>
  </si>
  <si>
    <t>https://www.scopus.com/inward/record.uri?eid=2-s2.0-85128782707&amp;doi=10.1016%2fj.matpr.2021.12.246&amp;partnerID=40&amp;md5=e05afbb77ebf879cab23e146fa9c5616</t>
  </si>
  <si>
    <t>Ms. Dency Flora G</t>
  </si>
  <si>
    <t>Duttaluru G.; Singh P.; Kumar Ansu A.; kumar Sharma R.; kumar A.; Mishra S.</t>
  </si>
  <si>
    <t>Methods to enhance the thermal properties of organic phase change materials: A review</t>
  </si>
  <si>
    <t>10.1016/j.matpr.2022.04.911</t>
  </si>
  <si>
    <t>https://www.scopus.com/inward/record.uri?eid=2-s2.0-85130944232&amp;doi=10.1016%2fj.matpr.2022.04.911&amp;partnerID=40&amp;md5=60e6c500793c1b0fd988b0a93381bab5</t>
  </si>
  <si>
    <t>Lawanya R.; Nandhini S.; Mercy J.; Saravanan M.</t>
  </si>
  <si>
    <t>Implementation of Viterbi Decoder Architecture Based on Code Rates</t>
  </si>
  <si>
    <t>10.1109/ICACCS54159.2022.9785223</t>
  </si>
  <si>
    <t>https://www.scopus.com/inward/record.uri?eid=2-s2.0-85133180904&amp;doi=10.1109%2fICACCS54159.2022.9785223&amp;partnerID=40&amp;md5=5c4248dd937b4ae3bdb4b142c8c73e60</t>
  </si>
  <si>
    <t>Puviarasu A.; Balaji M.; Thirukkumaran R.; Siva Kumar A.; Premkumar M.</t>
  </si>
  <si>
    <t>Dynamic uneven clustering protocol for efficient energy management in EH-WSNs</t>
  </si>
  <si>
    <t>10.1016/j.matpr.2021.12.014</t>
  </si>
  <si>
    <t>https://www.scopus.com/inward/record.uri?eid=2-s2.0-85132626063&amp;doi=10.1016%2fj.matpr.2021.12.014&amp;partnerID=40&amp;md5=cc33d75417244d78a28f247c23a616eb</t>
  </si>
  <si>
    <t>Vishali R.; Sarmila R.V.; Priyadharshini K.M.; Rajkumar R.; Thiyagarajan D.; Menagadevi M.</t>
  </si>
  <si>
    <t>Wireless Waste Management Monitoring System for Residential Society with Automatic Self-Navigated and Self- Sanitizing Trash Can</t>
  </si>
  <si>
    <t>10.1109/ICACCS54159.2022.9785249</t>
  </si>
  <si>
    <t>https://www.scopus.com/inward/record.uri?eid=2-s2.0-85133161668&amp;doi=10.1109%2fICACCS54159.2022.9785249&amp;partnerID=40&amp;md5=36049594cd864be7e4106bb7ac62daa4</t>
  </si>
  <si>
    <t>Priyanka G.; Vishnu Viyaas T.; Kathir Vikram N.; Bharathi K.; Kavin N.</t>
  </si>
  <si>
    <t>Sentiment Analysis and Emoji Mapping</t>
  </si>
  <si>
    <t>10.1109/ICACCS54159.2022.9785281</t>
  </si>
  <si>
    <t>https://www.scopus.com/inward/record.uri?eid=2-s2.0-85133164812&amp;doi=10.1109%2fICACCS54159.2022.9785281&amp;partnerID=40&amp;md5=328de40ba1ffcf760808e03f870351a1</t>
  </si>
  <si>
    <t>Bruntha P.M.; Dhanasekar S.; Ahmed L.J.; Khanna D.; Pandian S.I.A.; Abraham S.S.</t>
  </si>
  <si>
    <t>Investigation of Deep Features in Lung Nodule Classification</t>
  </si>
  <si>
    <t>10.1109/ICDCS54290.2022.9780716</t>
  </si>
  <si>
    <t>https://www.scopus.com/inward/record.uri?eid=2-s2.0-85132248921&amp;doi=10.1109%2fICDCS54290.2022.9780716&amp;partnerID=40&amp;md5=d44d0e0f4834a3e549ea91d8c0545fdb</t>
  </si>
  <si>
    <t>Aravinth K.; Ramakrishnan T.; Tamilarasan V.D.; Veeramanikandan K.</t>
  </si>
  <si>
    <t>A brief review on plant fibres composites: Extraction, chemical treatment and fibre orientation</t>
  </si>
  <si>
    <t>10.1016/j.matpr.2022.02.291</t>
  </si>
  <si>
    <t>https://www.scopus.com/inward/record.uri?eid=2-s2.0-85128591657&amp;doi=10.1016%2fj.matpr.2022.02.291&amp;partnerID=40&amp;md5=187ddcf0a6871417ffd1222e29bfc860</t>
  </si>
  <si>
    <t>Bhanu Teja N.; Ganeshan P.; Mohanavel V.; Karthick A.; Raja K.; Krishnasamy K.; Muhibbullah M.</t>
  </si>
  <si>
    <t>Performance and Emission Analysis of Watermelon Seed Oil Methyl Ester and n-Butanol Blends Fueled Diesel Engine</t>
  </si>
  <si>
    <t>Mathematical Problems in Engineering</t>
  </si>
  <si>
    <t>10.1155/2022/2456338</t>
  </si>
  <si>
    <t>https://www.scopus.com/inward/record.uri?eid=2-s2.0-85131431411&amp;doi=10.1155%2f2022%2f2456338&amp;partnerID=40&amp;md5=d424751c0be5d7b61542e5ccb413ec7e</t>
  </si>
  <si>
    <t>Dr. Ramakrishnan T</t>
  </si>
  <si>
    <t>Venkatanaresh M.; Yadav R.; Thiyagarajan D.; Yasotha S.; Ramkumar G.; Varma P.S.</t>
  </si>
  <si>
    <t>Effective proactive routing protocol using smart nodes system</t>
  </si>
  <si>
    <t>Measurement: Sensors</t>
  </si>
  <si>
    <t>10.1016/j.measen.2022.100456</t>
  </si>
  <si>
    <t>https://www.scopus.com/inward/record.uri?eid=2-s2.0-85139025539&amp;doi=10.1016%2fj.measen.2022.100456&amp;partnerID=40&amp;md5=c43562b03cc000e0657d5549de660364</t>
  </si>
  <si>
    <t>Malini P.; Kumar U.S.; Vijayakumari G.; Thirukkumaran R.; Hanne L.S.; Karpakam S.</t>
  </si>
  <si>
    <t>Deep Learning and Fuzzy Decision Support System for visually impaired persons</t>
  </si>
  <si>
    <t>10.1109/ICACCS54159.2022.9785322</t>
  </si>
  <si>
    <t>https://www.scopus.com/inward/record.uri?eid=2-s2.0-85133182084&amp;doi=10.1109%2fICACCS54159.2022.9785322&amp;partnerID=40&amp;md5=c8ad34eb3dc0c4d2464b9bff90c22c6f</t>
  </si>
  <si>
    <t>Atyam N.R.; Babu R.P.; Ponmurugan P.; Senthamil L.S.; John Augustine P.; Govindarajan A.</t>
  </si>
  <si>
    <t>Integrated Internet of Things with Blockchains for Vendor-Management Inventory System</t>
  </si>
  <si>
    <t>Proceedings - 6th International Conference on Computing Methodologies and Communication, ICCMC 2022</t>
  </si>
  <si>
    <t>10.1109/ICCMC53470.2022.9753843</t>
  </si>
  <si>
    <t>https://www.scopus.com/inward/record.uri?eid=2-s2.0-85129138353&amp;doi=10.1109%2fICCMC53470.2022.9753843&amp;partnerID=40&amp;md5=051fc241f917b519612f62a174bd814e</t>
  </si>
  <si>
    <t>Ashokkumar S.R.; Kanna M.A.; Gokulraj M.; Shankar T.A.; Karthik D.A.; Naveen P.</t>
  </si>
  <si>
    <t>An Implementation of Coal Mining Safety and Alerting System Using Internet of Things</t>
  </si>
  <si>
    <t>10.1109/ICACCS54159.2022.9785218</t>
  </si>
  <si>
    <t>https://www.scopus.com/inward/record.uri?eid=2-s2.0-85133205681&amp;doi=10.1109%2fICACCS54159.2022.9785218&amp;partnerID=40&amp;md5=db28b5d442091bcc4e8e5ac7f8d32a0c</t>
  </si>
  <si>
    <t>Raj C.M.; Rajanbabu W.; Thanuja M.; Ramya M.; Manjuladevi; Haridharshini S.</t>
  </si>
  <si>
    <t>Material Handling Using Pick and Place Robot</t>
  </si>
  <si>
    <t>8th International Conference on Smart Structures and Systems, ICSSS 2022</t>
  </si>
  <si>
    <t>10.1109/ICSSS54381.2022.9782275</t>
  </si>
  <si>
    <t>https://www.scopus.com/inward/record.uri?eid=2-s2.0-85132312077&amp;doi=10.1109%2fICSSS54381.2022.9782275&amp;partnerID=40&amp;md5=b9849917b7b11fa83652a7bb66fc42f3</t>
  </si>
  <si>
    <t>Vivek Kumar M.; Dhanush S.; Dharun Karthik A.; Gokilavani A.; Darshan M.R.</t>
  </si>
  <si>
    <t>Machine Learning Based Network Wide Ad Blocking System</t>
  </si>
  <si>
    <t>10.1109/ICACCS54159.2022.9785279</t>
  </si>
  <si>
    <t>https://www.scopus.com/inward/record.uri?eid=2-s2.0-85133199815&amp;doi=10.1109%2fICACCS54159.2022.9785279&amp;partnerID=40&amp;md5=22610987be4434b17165d187bd86fede</t>
  </si>
  <si>
    <t>Archana P.; Divyabharathi P.; Balaji S.R.; Kumareshan N.; Veeramanikandan P.; Naitik S.T.; Rafi S.M.; Nandankar P.V.; Manikandan G.</t>
  </si>
  <si>
    <t>Face recognition based vehicle starter using machine learning</t>
  </si>
  <si>
    <t>10.1016/j.measen.2022.100575</t>
  </si>
  <si>
    <t>https://www.scopus.com/inward/record.uri?eid=2-s2.0-85143517444&amp;doi=10.1016%2fj.measen.2022.100575&amp;partnerID=40&amp;md5=2da79f84e11fb059b8e81d7295095060</t>
  </si>
  <si>
    <t>Hariharan R.; Gunapriya D.; Jayaram K.T.K.; Naveenkumar N.; Sundar P.P.; Sri Madhavan C.</t>
  </si>
  <si>
    <t>Reducing Theft of Electricity by Using IOT</t>
  </si>
  <si>
    <t>10.1109/ICSSS54381.2022.9782201</t>
  </si>
  <si>
    <t>https://www.scopus.com/inward/record.uri?eid=2-s2.0-85132260000&amp;doi=10.1109%2fICSSS54381.2022.9782201&amp;partnerID=40&amp;md5=a141cfe3b3f8df3f2d217d95c68cbf8c</t>
  </si>
  <si>
    <t>Overview of Spectrum Sharing and Dynamic Spectrum Allocation schemes in Cognitive Radio Networks</t>
  </si>
  <si>
    <t>10.1109/ICACCS54159.2022.9785048</t>
  </si>
  <si>
    <t>https://www.scopus.com/inward/record.uri?eid=2-s2.0-85133159874&amp;doi=10.1109%2fICACCS54159.2022.9785048&amp;partnerID=40&amp;md5=5b96c7ff61a9cf12da1d3ee003e083b0</t>
  </si>
  <si>
    <t>Optimization of the Spark Plasma Sintering Process for High-Volume Fraction Tungsten Carbide/Al 2025 Composites</t>
  </si>
  <si>
    <t>10.1155/2022/6433716</t>
  </si>
  <si>
    <t>https://www.scopus.com/inward/record.uri?eid=2-s2.0-85133970761&amp;doi=10.1155%2f2022%2f6433716&amp;partnerID=40&amp;md5=c02ad44d18fa0325e61334d4b52b3cf3</t>
  </si>
  <si>
    <t>Hemananth B.; Pushpalatha N.; Kumar V.A.; Prabhu N.K.; Yogaraj V.; Yuvaraj A.</t>
  </si>
  <si>
    <t>CARE CANE-Versatile Supportive Cane for Vision-Impaired</t>
  </si>
  <si>
    <t>10.1109/ICSSS54381.2022.9782198</t>
  </si>
  <si>
    <t>https://www.scopus.com/inward/record.uri?eid=2-s2.0-85132267041&amp;doi=10.1109%2fICSSS54381.2022.9782198&amp;partnerID=40&amp;md5=2c234fb2cb41ed7c18e711e29b17b039</t>
  </si>
  <si>
    <t>Sheikameer Batcha S.; Pushpalatha N.; Kasthuri M.; Rokith K.; Subathra D.; Ragul S.</t>
  </si>
  <si>
    <t>Monitoring System For Water Quality Using Solar Powered IoT</t>
  </si>
  <si>
    <t>10.1109/ICSSS54381.2022.9782264</t>
  </si>
  <si>
    <t>https://www.scopus.com/inward/record.uri?eid=2-s2.0-85132242792&amp;doi=10.1109%2fICSSS54381.2022.9782264&amp;partnerID=40&amp;md5=27028933b1a3fbf261af7fbfc6af8a23</t>
  </si>
  <si>
    <t>Dharani Kumar S.; Sundaram S.K.</t>
  </si>
  <si>
    <t>Experimental ballistic performance determination of friction stir welded magnesium (AZ31B) targets</t>
  </si>
  <si>
    <t>Mechanics Based Design of Structures and Machines</t>
  </si>
  <si>
    <t>10.1080/15397734.2020.1766491</t>
  </si>
  <si>
    <t>https://www.scopus.com/inward/record.uri?eid=2-s2.0-85085480018&amp;doi=10.1080%2f15397734.2020.1766491&amp;partnerID=40&amp;md5=56a9090e3efad04c2736af3927e9bd2a</t>
  </si>
  <si>
    <t>Dhanasekar S.; Bruntha P.M.; Ahmed L.J.; Valarmathi G.; Govindaraj V.; Priya C.</t>
  </si>
  <si>
    <t>An Area Efficient FFT Processor using Modified Compressor adder based Vedic Multiplier∗</t>
  </si>
  <si>
    <t>10.1109/ICDCS54290.2022.9780676</t>
  </si>
  <si>
    <t>https://www.scopus.com/inward/record.uri?eid=2-s2.0-85132248258&amp;doi=10.1109%2fICDCS54290.2022.9780676&amp;partnerID=40&amp;md5=96ed9189b1526e2838fe99e23dd08062</t>
  </si>
  <si>
    <t>Batcha S.S.; Pushpalatha N.; Nitinchand S.; Bhavatarini R.V.; Boopathiraja S.; Sanjai A.</t>
  </si>
  <si>
    <t>Multi-Purpose Security and Protection Padlock with a Tiny, Handheld Device Using IoT</t>
  </si>
  <si>
    <t>10.1109/ICSSS54381.2022.9782163</t>
  </si>
  <si>
    <t>https://www.scopus.com/inward/record.uri?eid=2-s2.0-85132256715&amp;doi=10.1109%2fICSSS54381.2022.9782163&amp;partnerID=40&amp;md5=c35cf2b1a050888279e64cbbacc45ae8</t>
  </si>
  <si>
    <t>Hariharan R.; Pushpalatha N.; Rubikaa M.; Jeeva M.; Kunguma Divya M.; Jayakumar S.</t>
  </si>
  <si>
    <t>An Intelligence Gathering Cyborg Aided by the Internet of Things (IoT)</t>
  </si>
  <si>
    <t>10.1109/ICSSS54381.2022.9782266</t>
  </si>
  <si>
    <t>https://www.scopus.com/inward/record.uri?eid=2-s2.0-85132285172&amp;doi=10.1109%2fICSSS54381.2022.9782266&amp;partnerID=40&amp;md5=a811c4dd54985440f8d9be50a0071098</t>
  </si>
  <si>
    <t>Sirajudeen A.; Balasubramaniam A.; Karthikeyan S.</t>
  </si>
  <si>
    <t>Novel angular binary pattern (NABP) and kernel based convolutional neural networks classifier for cataract detection</t>
  </si>
  <si>
    <t>Multimedia Tools and Applications</t>
  </si>
  <si>
    <t>10.1007/s11042-022-13092-8</t>
  </si>
  <si>
    <t>https://www.scopus.com/inward/record.uri?eid=2-s2.0-85128804629&amp;doi=10.1007%2fs11042-022-13092-8&amp;partnerID=40&amp;md5=5df65d216292e4cf0c66862f7c729d15</t>
  </si>
  <si>
    <t>Pradeep R.; Christopher M.; Dharsan A.R.; Kabin Kumar K.; Kasmith S.</t>
  </si>
  <si>
    <t>A Certain Investigation on Intravascular Optical Coherence Tomography for Clustering Based Image Segmentation</t>
  </si>
  <si>
    <t>10.1109/ICACCS54159.2022.9785038</t>
  </si>
  <si>
    <t>https://www.scopus.com/inward/record.uri?eid=2-s2.0-85133207099&amp;doi=10.1109%2fICACCS54159.2022.9785038&amp;partnerID=40&amp;md5=828f595a92f42602f6fbaadef9500ead</t>
  </si>
  <si>
    <t>Ms. Anuradha B</t>
  </si>
  <si>
    <t>Naveen P.; Saranesh D.; Vishnukanth V.K.; Sabarish B.; Vishnu D.; Ashokkumar S.R.</t>
  </si>
  <si>
    <t>Detection and Recognition of Species using Deep Convolution Neural Network</t>
  </si>
  <si>
    <t>10.1109/ICACCS54159.2022.9785170</t>
  </si>
  <si>
    <t>https://www.scopus.com/inward/record.uri?eid=2-s2.0-85133179938&amp;doi=10.1109%2fICACCS54159.2022.9785170&amp;partnerID=40&amp;md5=f73e3c013c19399144b807c1c6c6b1c3</t>
  </si>
  <si>
    <t>Sathiyapriya K.; Nirmala P.; Mohanapriya S.; Rahul S.S.; Thamaraimanalan T.; Mohankumar M.</t>
  </si>
  <si>
    <t>Certain Investigations on Adder Design for VLSI Signal Processing</t>
  </si>
  <si>
    <t>10.1109/ICACCS54159.2022.9785352</t>
  </si>
  <si>
    <t>https://www.scopus.com/inward/record.uri?eid=2-s2.0-85133179818&amp;doi=10.1109%2fICACCS54159.2022.9785352&amp;partnerID=40&amp;md5=b2fda87a161490915a6e79097f8a2752</t>
  </si>
  <si>
    <t>Gokulavasan B.; Shrina K.S.; Sangeetha Sruthi U.; Sneka Darshini R.; Srivaishnavi D.</t>
  </si>
  <si>
    <t>Smart Gas Booking System and Leakage Detection Using IOT</t>
  </si>
  <si>
    <t>10.1109/ICACCS54159.2022.9785144</t>
  </si>
  <si>
    <t>https://www.scopus.com/inward/record.uri?eid=2-s2.0-85133204582&amp;doi=10.1109%2fICACCS54159.2022.9785144&amp;partnerID=40&amp;md5=311079ee7dd2bd12c396de7dfee900a7</t>
  </si>
  <si>
    <t>Saravanan M.; Rahul Deepak R.S.; Ravinkumar P.L.; Sivabaalavignesh A.</t>
  </si>
  <si>
    <t>Vehicle Communication using Visible Light (Li-Fi) Technology</t>
  </si>
  <si>
    <t>10.1109/ICACCS54159.2022.9785174</t>
  </si>
  <si>
    <t>https://www.scopus.com/inward/record.uri?eid=2-s2.0-85133176704&amp;doi=10.1109%2fICACCS54159.2022.9785174&amp;partnerID=40&amp;md5=ec053aee5c65b8785e8f5867b5c08513</t>
  </si>
  <si>
    <t>Indhumathi T.; Krishnamoorthy N.; Valarmathy R.; Saraswathi K.; Dilwyn S.; Prabhu S.</t>
  </si>
  <si>
    <t>Green Synthesis of α-Fe2O3 Nanoparticles Mediated Musa Acuminata: A Study of Their Applications as Photocatalytic Degradation and Antibacterial Agent</t>
  </si>
  <si>
    <t>Nano Biomedicine and Engineering</t>
  </si>
  <si>
    <t>10.5101/nbe.v14i3.p254-262</t>
  </si>
  <si>
    <t>https://www.scopus.com/inward/record.uri?eid=2-s2.0-85148249429&amp;doi=10.5101%2fnbe.v14i3.p254-262&amp;partnerID=40&amp;md5=715825a82f4b035b2d4f3daba4e5954c</t>
  </si>
  <si>
    <t>Vivek Kumar M.; Bhuvaneswari G.; Karan K.; Kamalraj P.</t>
  </si>
  <si>
    <t>Energy Optimization Using Wireless Sensor Network by Improving Proportional Integral Method</t>
  </si>
  <si>
    <t>10.1109/ICACCS54159.2022.9785332</t>
  </si>
  <si>
    <t>https://www.scopus.com/inward/record.uri?eid=2-s2.0-85133180363&amp;doi=10.1109%2fICACCS54159.2022.9785332&amp;partnerID=40&amp;md5=e772c066611771bfd02b1ecaea306d82</t>
  </si>
  <si>
    <t>Venkatesan C.; Balamurugan D.; Thamaraimanalan T.; Ramkumar M.</t>
  </si>
  <si>
    <t>Efficient Machine Learning Technique for Tumor Classification Based on Gene Expression Data</t>
  </si>
  <si>
    <t>10.1109/ICACCS54159.2022.9785294</t>
  </si>
  <si>
    <t>https://www.scopus.com/inward/record.uri?eid=2-s2.0-85133203803&amp;doi=10.1109%2fICACCS54159.2022.9785294&amp;partnerID=40&amp;md5=d7437128c356395bd0c1b89c94abf0c5</t>
  </si>
  <si>
    <t>Gupta V.; Jarad F.; Valliammal N.; Ravichandran C.; Nisar K.S.</t>
  </si>
  <si>
    <t>Existence and uniqueness of solutions for fractional nonlinear hybrid impulsive system</t>
  </si>
  <si>
    <t>Numerical Methods for Partial Differential Equations</t>
  </si>
  <si>
    <t>10.1002/num.22628</t>
  </si>
  <si>
    <t>https://www.scopus.com/inward/record.uri?eid=2-s2.0-85096649212&amp;doi=10.1002%2fnum.22628&amp;partnerID=40&amp;md5=76be38b046f9f4e6957b396696d2de65</t>
  </si>
  <si>
    <t>Kalpana V.; Mishra D.K.; Chanthirasekaran K.; Haldorai A.; Nath S.S.; Saraswat B.K.</t>
  </si>
  <si>
    <t>On reducing energy cost consumption in heterogeneous cellular networks using optimal time constraint algorithm</t>
  </si>
  <si>
    <t>Optik</t>
  </si>
  <si>
    <t>10.1016/j.ijleo.2022.170008</t>
  </si>
  <si>
    <t>https://www.scopus.com/inward/record.uri?eid=2-s2.0-85138457228&amp;doi=10.1016%2fj.ijleo.2022.170008&amp;partnerID=40&amp;md5=82ae1d79dc0a77a5ab42409f54665af9</t>
  </si>
  <si>
    <t>Kowsalya M.; Pradeep R.; Elakya A.; Gunapriya D.</t>
  </si>
  <si>
    <t>PLC Based Critical Composition Control for Industries</t>
  </si>
  <si>
    <t>10.1109/ICACCS54159.2022.9785226</t>
  </si>
  <si>
    <t>https://www.scopus.com/inward/record.uri?eid=2-s2.0-85133203485&amp;doi=10.1109%2fICACCS54159.2022.9785226&amp;partnerID=40&amp;md5=5e2daa3c4bfe349410558bb2c924796f</t>
  </si>
  <si>
    <t>Kaddoura S.; Chandrasekaran G.; Popescu D.E.; Duraisamy J.H.</t>
  </si>
  <si>
    <t>A systematic literature review on spam content detection and classification</t>
  </si>
  <si>
    <t>PeerJ Computer Science</t>
  </si>
  <si>
    <t>10.7717/PEERJ-CS.830</t>
  </si>
  <si>
    <t>https://www.scopus.com/inward/record.uri?eid=2-s2.0-85126372646&amp;doi=10.7717%2fPEERJ-CS.830&amp;partnerID=40&amp;md5=986b3b16cff26fc9ad16ef489b3b328b</t>
  </si>
  <si>
    <t>A.Sivakumar; Dhas S.S.J.; A.Saranraj; Sankar R.; Kumar R.S.; Almansour A.I.; Kim I.; Dhas S.A.M.B.</t>
  </si>
  <si>
    <t>Reversible disorder-order type structural phase transition of potassium dihydrogen phosphate bulk single crystals induced by dynamic shock waves</t>
  </si>
  <si>
    <t>Physica B: Condensed Matter</t>
  </si>
  <si>
    <t>10.1016/j.physb.2022.414233</t>
  </si>
  <si>
    <t>https://www.scopus.com/inward/record.uri?eid=2-s2.0-85135720126&amp;doi=10.1016%2fj.physb.2022.414233&amp;partnerID=40&amp;md5=c518a5f5f38913220177ce911b28b650</t>
  </si>
  <si>
    <t>Dr. Ganesh C</t>
  </si>
  <si>
    <t>Premkumar R.; Shanmugasundaram R.; Thilak K.R.; Balaji A.N.V.S.S.</t>
  </si>
  <si>
    <t>A Review on Demand Side Management: Definition, Scope, Challenges and Benefits</t>
  </si>
  <si>
    <t>10.1109/ICSSS54381.2022.9782161</t>
  </si>
  <si>
    <t>https://www.scopus.com/inward/record.uri?eid=2-s2.0-85132309565&amp;doi=10.1109%2fICSSS54381.2022.9782161&amp;partnerID=40&amp;md5=076b40e074623283cb8df5ab4383b509</t>
  </si>
  <si>
    <t>Yogeswari B.; Venkatesh R.; Deivanayaki S.; Prakash D.</t>
  </si>
  <si>
    <t>Quantum Chemical Studies on SARS-CoV-2-a Review</t>
  </si>
  <si>
    <t>10.1109/ICACCS54159.2022.9785163</t>
  </si>
  <si>
    <t>https://www.scopus.com/inward/record.uri?eid=2-s2.0-85133184550&amp;doi=10.1109%2fICACCS54159.2022.9785163&amp;partnerID=40&amp;md5=3d094e9cb04ccdb52df30ac98816acfc</t>
  </si>
  <si>
    <t>Gowtham S.; Kumar T.C.A.; Devi N.S.M.P.L.; Chakravarthi M.K.; Pradeep Kumar S.; Karthik R.; Anandaram H.; Kumar N.M.; Ramaswamy K.</t>
  </si>
  <si>
    <t>A Survey on Additively Manufactured Nanocomposite Biomaterial for Orthopaedic Applications</t>
  </si>
  <si>
    <t>10.1155/2022/8998451</t>
  </si>
  <si>
    <t>https://www.scopus.com/inward/record.uri?eid=2-s2.0-85132428951&amp;doi=10.1155%2f2022%2f8998451&amp;partnerID=40&amp;md5=2462cd4d8f0cf9543840e12b48ff761a</t>
  </si>
  <si>
    <t>Prasath N.; Sreemathy J.; Vigneshwaran P.</t>
  </si>
  <si>
    <t>Driver Drowsiness Detection Using Machine Learning Algorithm</t>
  </si>
  <si>
    <t>10.1109/ICACCS54159.2022.9785167</t>
  </si>
  <si>
    <t>https://www.scopus.com/inward/record.uri?eid=2-s2.0-85133159938&amp;doi=10.1109%2fICACCS54159.2022.9785167&amp;partnerID=40&amp;md5=3981ff683d27491ad3cd13b885a6685d</t>
  </si>
  <si>
    <t>Valarmathi G.; Venusamy K.; Dhanasekar S.; Subashini V.; Youvashri J.</t>
  </si>
  <si>
    <t>Detection and Tracking of Covid symptom with Mixed Reality</t>
  </si>
  <si>
    <t>10.1109/ICDCS54290.2022.9780745</t>
  </si>
  <si>
    <t>https://www.scopus.com/inward/record.uri?eid=2-s2.0-85132312205&amp;doi=10.1109%2fICDCS54290.2022.9780745&amp;partnerID=40&amp;md5=3b24bcde4973ccbd03bce271b4375641</t>
  </si>
  <si>
    <t>Thamaraimanalan T.; Mohankumar M.; Anandakumar H.; Deepha M.; Priya U.H.; Priya G.B.; Devi M.A.</t>
  </si>
  <si>
    <t>Machine Learning based Patient Mental Health Prediction using Spectral Clustering and RBFN Algorithms</t>
  </si>
  <si>
    <t>10.1109/ICACCS54159.2022.9785142</t>
  </si>
  <si>
    <t>https://www.scopus.com/inward/record.uri?eid=2-s2.0-85133205651&amp;doi=10.1109%2fICACCS54159.2022.9785142&amp;partnerID=40&amp;md5=8d5fb957a84e72e844f2c42eb076d0bd</t>
  </si>
  <si>
    <t>Ramaswamy K.; Jule L.T.; Nagaprasad N.; Subramanian K.; Shanmugam R.; Priyanka Dwarampudi L.; Seenivasan V.</t>
  </si>
  <si>
    <t>Investigation on Pollution Control Device (PCD) in iron foundry industry to reduce environmental chemicals</t>
  </si>
  <si>
    <t>PLoS ONE</t>
  </si>
  <si>
    <t>10.1371/journal.pone.0271032</t>
  </si>
  <si>
    <t>https://www.scopus.com/inward/record.uri?eid=2-s2.0-85135282573&amp;doi=10.1371%2fjournal.pone.0271032&amp;partnerID=40&amp;md5=c8ef492b9b47fd12b57e867647d7107c</t>
  </si>
  <si>
    <t>Thilak K.R.; Chandrasekar P.; Premkumar R.; Maule L.C.T.; Avvaru N.V.S.S.B.; Franklin N.</t>
  </si>
  <si>
    <t>Comparative Analysis and Performance Improvement of Modified Forced Convection Solar Dryer with Recirculation of Air</t>
  </si>
  <si>
    <t>10.1109/ICSSS54381.2022.9782214</t>
  </si>
  <si>
    <t>https://www.scopus.com/inward/record.uri?eid=2-s2.0-85132273490&amp;doi=10.1109%2fICSSS54381.2022.9782214&amp;partnerID=40&amp;md5=ef984632428b88167ff2da42ff9c5449</t>
  </si>
  <si>
    <t>Sivakumar B.; Krishnamoorthy N.; Velumani K.</t>
  </si>
  <si>
    <t>STATISTICAL MODELING STEADINESS AND DYNAMICS OF DIRECT RED 83 ESTABLISHMENT AQUEOUS SOLUTION BY Balsamodendron caudatum WOOD WASTE ACTIVATED NANOPOROUS CARBON</t>
  </si>
  <si>
    <t>Rasayan Journal of Chemistry</t>
  </si>
  <si>
    <t>10.31788/RJC.2022.1536936</t>
  </si>
  <si>
    <t>https://www.scopus.com/inward/record.uri?eid=2-s2.0-85136189998&amp;doi=10.31788%2fRJC.2022.1536936&amp;partnerID=40&amp;md5=ca328c6145dbae22d96a5d09eca70ea9</t>
  </si>
  <si>
    <t>Study of Spectrum Prediction Techniques in Cognitive Radio Networks</t>
  </si>
  <si>
    <t>10.1109/ICACCS54159.2022.9785289</t>
  </si>
  <si>
    <t>https://www.scopus.com/inward/record.uri?eid=2-s2.0-85133152870&amp;doi=10.1109%2fICACCS54159.2022.9785289&amp;partnerID=40&amp;md5=9d0382393cc70d6ea411739c84729126</t>
  </si>
  <si>
    <t>Shanthi S.; Mithun S.; Kavi Prakash P.; Maharajan K.; Nandha Kishore C.</t>
  </si>
  <si>
    <t>A Sensor-Based Data Analytics for Patient Monitoring in Connected Healthcare Applications</t>
  </si>
  <si>
    <t>10.1109/ICACCS54159.2022.9784993</t>
  </si>
  <si>
    <t>https://www.scopus.com/inward/record.uri?eid=2-s2.0-85133152990&amp;doi=10.1109%2fICACCS54159.2022.9784993&amp;partnerID=40&amp;md5=1651e7dec6bfcc20e5eb2803583b9317</t>
  </si>
  <si>
    <t>Banu D.F.; Kumaresan N.; Kishore N.L.; Leena D.; Madhumitha P.; Priyanka G.</t>
  </si>
  <si>
    <t>IoT Based Smart Mitten for Plegia Patient's Health Monitoring System</t>
  </si>
  <si>
    <t>10.1109/ICACCS54159.2022.9785237</t>
  </si>
  <si>
    <t>https://www.scopus.com/inward/record.uri?eid=2-s2.0-85133176960&amp;doi=10.1109%2fICACCS54159.2022.9785237&amp;partnerID=40&amp;md5=d46ef2921bb7984e7588b9610a2f9b42</t>
  </si>
  <si>
    <t>Abijith P.; Balasuryaprakash M.; Harrish S.; Yokesh Kumar S.; Raj Thilak K.; Franklin N.</t>
  </si>
  <si>
    <t>A Methodological Approach for The Dual Axis Solar Tracking System</t>
  </si>
  <si>
    <t>10.1109/ICACCS54159.2022.9784978</t>
  </si>
  <si>
    <t>https://www.scopus.com/inward/record.uri?eid=2-s2.0-85133191285&amp;doi=10.1109%2fICACCS54159.2022.9784978&amp;partnerID=40&amp;md5=59a21d4a8a921fce17beaebde4cffb5c</t>
  </si>
  <si>
    <t>Ahmed L.J.; Madhumitha R.; Mehana Sree M.; Oviya K.; Sharmila M.</t>
  </si>
  <si>
    <t>A Survey of IoT Based Pregnancy Woman Health Monitoring System</t>
  </si>
  <si>
    <t>10.1109/ICACCS54159.2022.9785324</t>
  </si>
  <si>
    <t>https://www.scopus.com/inward/record.uri?eid=2-s2.0-85133161903&amp;doi=10.1109%2fICACCS54159.2022.9785324&amp;partnerID=40&amp;md5=abc1d737f634a4ac03b2ec608491d9b9</t>
  </si>
  <si>
    <t>Jaganathan A.; Mathesan K.</t>
  </si>
  <si>
    <t>Risk prediction model and classification of various hazards in automobile industry using HAO based deep CNN</t>
  </si>
  <si>
    <t>Sadhana - Academy Proceedings in Engineering Sciences</t>
  </si>
  <si>
    <t>10.1007/s12046-022-01928-w</t>
  </si>
  <si>
    <t>https://www.scopus.com/inward/record.uri?eid=2-s2.0-85136148197&amp;doi=10.1007%2fs12046-022-01928-w&amp;partnerID=40&amp;md5=b082c103c3013edb02cb94d55c849eb7</t>
  </si>
  <si>
    <t>Karthikeyan G.; Komarasamy G.; Raja S D.M.</t>
  </si>
  <si>
    <t>Modelling an Efficient Heart Disease Prediction System using Norm- and Regularization based Learning Approach</t>
  </si>
  <si>
    <t>10.1109/ICACCS54159.2022.9785202</t>
  </si>
  <si>
    <t>https://www.scopus.com/inward/record.uri?eid=2-s2.0-85133163246&amp;doi=10.1109%2fICACCS54159.2022.9785202&amp;partnerID=40&amp;md5=ce280bf3e821a4ea52ea5a10a5c7f5dc</t>
  </si>
  <si>
    <t>Dr. Karthikeyan M</t>
  </si>
  <si>
    <t>Vivek Kumar M.; Rambrabha N.; Pavithra N.; Manthiragiri S.; Kishore. M.</t>
  </si>
  <si>
    <t>Deep Learning Model to Detect and Localize the Air Pollution Using Spatiotemporal Data</t>
  </si>
  <si>
    <t>10.1109/ICACCS54159.2022.9785251</t>
  </si>
  <si>
    <t>https://www.scopus.com/inward/record.uri?eid=2-s2.0-85133155625&amp;doi=10.1109%2fICACCS54159.2022.9785251&amp;partnerID=40&amp;md5=56c817ac63e2043fdb2ca35d72683560</t>
  </si>
  <si>
    <t>Athulai Sowbaranika S.; Madhumithra U.; Monisha G.; Yalhini K.M.; Rajan Babu W.; Vaiyapuriappan R.</t>
  </si>
  <si>
    <t>Comprehensive Review on IoT Based Distribution Transformer Health Tracking System</t>
  </si>
  <si>
    <t>10.1109/ICACCS54159.2022.9784985</t>
  </si>
  <si>
    <t>https://www.scopus.com/inward/record.uri?eid=2-s2.0-85133187691&amp;doi=10.1109%2fICACCS54159.2022.9784985&amp;partnerID=40&amp;md5=4652861d7c05ab5af3d8f921addb66bb</t>
  </si>
  <si>
    <t>Raja S.; Logeshwaran J.; Venkatasubramanian S.; Jayalakshmi M.; Rajeswari N.; Olaiya N.G.; Mammo W.D.</t>
  </si>
  <si>
    <t>OCHSA: Designing Energy-Efficient Lifetime-Aware Leisure Degree Adaptive Routing Protocol with Optimal Cluster Head Selection for 5G Communication Network Disaster Management</t>
  </si>
  <si>
    <t>Scientific Programming</t>
  </si>
  <si>
    <t>10.1155/2022/5424356</t>
  </si>
  <si>
    <t>https://www.scopus.com/inward/record.uri?eid=2-s2.0-85137654606&amp;doi=10.1155%2f2022%2f5424356&amp;partnerID=40&amp;md5=60a22be331bf10c92103b1f3511292d5</t>
  </si>
  <si>
    <t>Suryaprabha K.; Anbarasu P.; Surabhi S.; Loganathan N.</t>
  </si>
  <si>
    <t>Smart Cleaning and Spying Robot - A Case Study</t>
  </si>
  <si>
    <t>10.1109/ICACCS54159.2022.9785340</t>
  </si>
  <si>
    <t>https://www.scopus.com/inward/record.uri?eid=2-s2.0-85133202774&amp;doi=10.1109%2fICACCS54159.2022.9785340&amp;partnerID=40&amp;md5=058bebb1e4fba793f2b0a48164ce3040</t>
  </si>
  <si>
    <t>Mr. Logeshwaran J</t>
  </si>
  <si>
    <t>Keerthivasan E.; Raja Vignesh K.; Shinthan D.; Naveen Kumaar S.; Subha R.; Suchithra M.S.</t>
  </si>
  <si>
    <t>A Trusted Blockchain Based Traceability System for Fruits and Vegetable Agricultural Products</t>
  </si>
  <si>
    <t>10.1109/ICACCS54159.2022.9784988</t>
  </si>
  <si>
    <t>https://www.scopus.com/inward/record.uri?eid=2-s2.0-85133194166&amp;doi=10.1109%2fICACCS54159.2022.9784988&amp;partnerID=40&amp;md5=77f58e41d5dd1127f6e5a9ea26bf9efe</t>
  </si>
  <si>
    <t>Saka A.; Gudata L.; Jule L.T.; Seeivasan V.; Nagaprasad N.; Ramaswamy K.</t>
  </si>
  <si>
    <t>Synthesis of nano-sized lead sulfide thin films from Avocado (Glycosmis cochinchinensis) Leaf extracts to empower pollution remediation</t>
  </si>
  <si>
    <t>Scientific Reports</t>
  </si>
  <si>
    <t>10.1038/s41598-022-15785-4</t>
  </si>
  <si>
    <t>https://www.scopus.com/inward/record.uri?eid=2-s2.0-85133697015&amp;doi=10.1038%2fs41598-022-15785-4&amp;partnerID=40&amp;md5=fc35783fce8eb3297720342868d56fd4</t>
  </si>
  <si>
    <t>Praveena R.; Babu T.R.G.; Shenbagadevi K.; Punitha S.; Priya S.; Thiyagarajan N.</t>
  </si>
  <si>
    <t>Design of Hybrid Coupled Microstrip Antenna for 5G Applications</t>
  </si>
  <si>
    <t>10.1109/ICSSS54381.2022.9782242</t>
  </si>
  <si>
    <t>https://www.scopus.com/inward/record.uri?eid=2-s2.0-85132312551&amp;doi=10.1109%2fICSSS54381.2022.9782242&amp;partnerID=40&amp;md5=94c991cd7ada469e5519b0638b06625d</t>
  </si>
  <si>
    <t>Rajkumar R.; Monika S.; Priya K.G.; Karthick P.A.; Thiyagarajan D.; Menagadevi M.</t>
  </si>
  <si>
    <t>Comprehensive Analysis of the Toxic Emissions from Commercial Solid Fuels Combustion</t>
  </si>
  <si>
    <t>10.1109/ICACCS54159.2022.9785312</t>
  </si>
  <si>
    <t>https://www.scopus.com/inward/record.uri?eid=2-s2.0-85133197437&amp;doi=10.1109%2fICACCS54159.2022.9785312&amp;partnerID=40&amp;md5=4c25ed53bd10ce776897a2ba7d0bac68</t>
  </si>
  <si>
    <t>Alemu D.; Kitila C.; Garedew W.; Jule L.T.; Badassa B.; Nagaprasad N.; Seenivasan V.; Saka A.; Ramaswamy K.</t>
  </si>
  <si>
    <t>Growth, yield, and yield variables of onion (Allium Cepa L.) varieties as influenced by plantspacing at DambiDollo, Western Ethiopia</t>
  </si>
  <si>
    <t>10.1038/s41598-022-24993-x</t>
  </si>
  <si>
    <t>https://www.scopus.com/inward/record.uri?eid=2-s2.0-85142921822&amp;doi=10.1038%2fs41598-022-24993-x&amp;partnerID=40&amp;md5=1b9fe9f4938bdcca16d51315adb65fdf</t>
  </si>
  <si>
    <t>Abinaya M.; Shanthi S.; Subha R.</t>
  </si>
  <si>
    <t>Early Fault Detection in Solar Panels Using Machine Learning</t>
  </si>
  <si>
    <t>10.1109/ICACCS54159.2022.9785291</t>
  </si>
  <si>
    <t>https://www.scopus.com/inward/record.uri?eid=2-s2.0-85133158226&amp;doi=10.1109%2fICACCS54159.2022.9785291&amp;partnerID=40&amp;md5=3e8353d1d03add263ad059121346b36b</t>
  </si>
  <si>
    <t>Dhanasekar S.; Nageshwar S.S.; Ranjani S.S.; Sai Vidhya S.S.; Prakash C.S.; Arunkumar N.</t>
  </si>
  <si>
    <t>A Survey on IoT-based Hand Hygiene Dispenser with Temperature and Level Monitoring Systems</t>
  </si>
  <si>
    <t>10.1109/ICACCS54159.2022.9785176</t>
  </si>
  <si>
    <t>https://www.scopus.com/inward/record.uri?eid=2-s2.0-85133189468&amp;doi=10.1109%2fICACCS54159.2022.9785176&amp;partnerID=40&amp;md5=a3df6a91ac242ee720a793ccd399293c</t>
  </si>
  <si>
    <t>Ramesh A.; Sivakumar P.; Venugopal E.; Janani R.; Ranjith R.; Sindhuja C.</t>
  </si>
  <si>
    <t>Transport Fee Management System for Educational Institutions</t>
  </si>
  <si>
    <t>10.1109/ICACCS54159.2022.9785326</t>
  </si>
  <si>
    <t>https://www.scopus.com/inward/record.uri?eid=2-s2.0-85133170613&amp;doi=10.1109%2fICACCS54159.2022.9785326&amp;partnerID=40&amp;md5=50abfef44a862aac9a7562ef85546642</t>
  </si>
  <si>
    <t>Baskaran A.; Manikandan N.; Jule L.T.; Nagaprasad N.; Saka A.; Badassa B.; Ramaswamy K.; Seenivasan V.</t>
  </si>
  <si>
    <t>Influence of capillary tube length on the performance of domestic refrigerator with eco-friendly refrigerant R152a</t>
  </si>
  <si>
    <t>10.1038/s41598-022-18606-w</t>
  </si>
  <si>
    <t>https://www.scopus.com/inward/record.uri?eid=2-s2.0-85136457840&amp;doi=10.1038%2fs41598-022-18606-w&amp;partnerID=40&amp;md5=80f598598b19c4175c220b83b1fcbe4e</t>
  </si>
  <si>
    <t>Yuvaraj S.; Franklin J.V.; Prakash V.S.; Anandaraj A.</t>
  </si>
  <si>
    <t>An Adaptive Deep Belief Feature Learning Model for Cognitive Emotion Recognition</t>
  </si>
  <si>
    <t>10.1109/ICACCS54159.2022.9785267</t>
  </si>
  <si>
    <t>https://www.scopus.com/inward/record.uri?eid=2-s2.0-85133167211&amp;doi=10.1109%2fICACCS54159.2022.9785267&amp;partnerID=40&amp;md5=f87d76e90815022901ab0aad78513954</t>
  </si>
  <si>
    <t>Kannan G.; Pattnaik M.; Karthikeyan G.; Balamurugan E.; Augustine P.J.; Lohith J.J.</t>
  </si>
  <si>
    <t>Managing the Supply Chain for the Crops Directed from Agricultural Fields using Blockchains</t>
  </si>
  <si>
    <t>Proceedings of the International Conference on Electronics and Renewable Systems, ICEARS 2022</t>
  </si>
  <si>
    <t>10.1109/ICEARS53579.2022.9752088</t>
  </si>
  <si>
    <t>https://www.scopus.com/inward/record.uri?eid=2-s2.0-85128975737&amp;doi=10.1109%2fICEARS53579.2022.9752088&amp;partnerID=40&amp;md5=35968d3621547e15c1feb70f8391ceb9</t>
  </si>
  <si>
    <t>Saka A.; Jule L.T.; Soressa S.; Gudata L.; Nagaprasad N.; Seenivasan V.; Ramaswamy K.</t>
  </si>
  <si>
    <t>Biological approach synthesis and characterization of iron sulfide (FeS) thin films from banana peel extract for contamination of environmental remediation</t>
  </si>
  <si>
    <t>10.1038/s41598-022-14828-0</t>
  </si>
  <si>
    <t>https://www.scopus.com/inward/record.uri?eid=2-s2.0-85132202313&amp;doi=10.1038%2fs41598-022-14828-0&amp;partnerID=40&amp;md5=2417783fdc426f78ebfafb38a83bebff</t>
  </si>
  <si>
    <t>Niranjani V.; Agalya Y.; Charunandhini K.; Gayathri K.; Gayathri R.</t>
  </si>
  <si>
    <t>Spam Detection for Social Media Networks Using Machine Learning</t>
  </si>
  <si>
    <t>10.1109/ICACCS54159.2022.9785149</t>
  </si>
  <si>
    <t>https://www.scopus.com/inward/record.uri?eid=2-s2.0-85133193682&amp;doi=10.1109%2fICACCS54159.2022.9785149&amp;partnerID=40&amp;md5=82c49b3f400d84bc5d74cdd3f42a552f</t>
  </si>
  <si>
    <t>Srikanth V.; Walia R.; John Augustine P.; Venkatesh R.; Simla J.; Jegajothi B.</t>
  </si>
  <si>
    <t>Chaotic Whale Optimization based Node Localization Protocol for Wireless Sensor Networks Enabled Indoor Communication</t>
  </si>
  <si>
    <t>10.1109/ICEARS53579.2022.9751953</t>
  </si>
  <si>
    <t>https://www.scopus.com/inward/record.uri?eid=2-s2.0-85128962372&amp;doi=10.1109%2fICEARS53579.2022.9751953&amp;partnerID=40&amp;md5=8f0734c1da51b4a3105e6394dabd8d7d</t>
  </si>
  <si>
    <t>Niranjani V.; Sanjaay Kamachi P.S.; Siddhaarth S.; Venkatachalam B.; Vishal N.</t>
  </si>
  <si>
    <t>Hybrid approach to minimize 51% attack in Cryptocurrencies</t>
  </si>
  <si>
    <t>10.1109/ICACCS54159.2022.9785161</t>
  </si>
  <si>
    <t>https://www.scopus.com/inward/record.uri?eid=2-s2.0-85133194377&amp;doi=10.1109%2fICACCS54159.2022.9785161&amp;partnerID=40&amp;md5=936af952e6af148860de0f0d43547425</t>
  </si>
  <si>
    <t>Anand Kumar V.; Nandalal V.; Abishek H.; Brunda N.; Dibu Greakia P.; Denila Lettis R.</t>
  </si>
  <si>
    <t>Lora Based Safety Smart Device for Woman Protection</t>
  </si>
  <si>
    <t>10.1109/ICACCS54159.2022.9785319</t>
  </si>
  <si>
    <t>https://www.scopus.com/inward/record.uri?eid=2-s2.0-85133195623&amp;doi=10.1109%2fICACCS54159.2022.9785319&amp;partnerID=40&amp;md5=173fdb6f5738034ff8c2da14cbbfdd07</t>
  </si>
  <si>
    <t>Surya G.; Elavarasi D.; Deepa K.; Uma Mageshwari S.; Mercy P.; Sheikameer Batcha S.</t>
  </si>
  <si>
    <t>Design and Development of Home Automation System through ANN</t>
  </si>
  <si>
    <t>Proceedings - 2022 6th International Conference on Intelligent Computing and Control Systems, ICICCS 2022</t>
  </si>
  <si>
    <t>10.1109/ICICCS53718.2022.9788250</t>
  </si>
  <si>
    <t>https://www.scopus.com/inward/record.uri?eid=2-s2.0-85133153468&amp;doi=10.1109%2fICICCS53718.2022.9788250&amp;partnerID=40&amp;md5=1ed5191df2ca38804a6854994a80fe3d</t>
  </si>
  <si>
    <t>Anishfathima B.; Mahaboob M.; Kumar S.G.; Jabakumar A.K.</t>
  </si>
  <si>
    <t>Secure Wireless Sensor Network Energy Optimization Model with Game Theory and Deep Learning Algorithm</t>
  </si>
  <si>
    <t>10.1109/ICACCS54159.2022.9785348</t>
  </si>
  <si>
    <t>https://www.scopus.com/inward/record.uri?eid=2-s2.0-85133168849&amp;doi=10.1109%2fICACCS54159.2022.9785348&amp;partnerID=40&amp;md5=2240f1b8940f49b447117a948a4740f4</t>
  </si>
  <si>
    <t>Gani V.K.U.A.; Shanmugasundaram N.</t>
  </si>
  <si>
    <t>Computerized Framework Used to Detect Glaucoma: A Review</t>
  </si>
  <si>
    <t>10.1109/ICACCS54159.2022.9785244</t>
  </si>
  <si>
    <t>https://www.scopus.com/inward/record.uri?eid=2-s2.0-85133213186&amp;doi=10.1109%2fICACCS54159.2022.9785244&amp;partnerID=40&amp;md5=c0ecc583c107c410f6f496dbec0e087c</t>
  </si>
  <si>
    <t>Shanmugasundaram N.; Ramalingam S.; Khan A.; Bharath S.B.; Kalikumar N.; Kishore B.</t>
  </si>
  <si>
    <t>Smart Lighting System Using the Internet of Things</t>
  </si>
  <si>
    <t>10.1109/ICACCS54159.2022.9785327</t>
  </si>
  <si>
    <t>https://www.scopus.com/inward/record.uri?eid=2-s2.0-85133211161&amp;doi=10.1109%2fICACCS54159.2022.9785327&amp;partnerID=40&amp;md5=81eb155e876c93e70ca4473fa21c95a7</t>
  </si>
  <si>
    <t>Pushpalatha N.; Naveenkumar D.; Kishore K.; Sri Anuja A.; Pravin S.; Mohankumar A.</t>
  </si>
  <si>
    <t>Vaccine Temperature Controller Equipment</t>
  </si>
  <si>
    <t>10.1109/ICSSS54381.2022.9782216</t>
  </si>
  <si>
    <t>https://www.scopus.com/inward/record.uri?eid=2-s2.0-85132297593&amp;doi=10.1109%2fICSSS54381.2022.9782216&amp;partnerID=40&amp;md5=081d4104702210ba65f0617ce67be0a1</t>
  </si>
  <si>
    <t>Premkumar R.; Chennakeasavan S.; Prethivik N.; Saravanan R.; Suriyanarayan S.</t>
  </si>
  <si>
    <t>Solar Perigon with Aridity System</t>
  </si>
  <si>
    <t>10.1109/ICSSS54381.2022.9782160</t>
  </si>
  <si>
    <t>https://www.scopus.com/inward/record.uri?eid=2-s2.0-85132290047&amp;doi=10.1109%2fICSSS54381.2022.9782160&amp;partnerID=40&amp;md5=59cb330aa80c322492752fccf4cf241d</t>
  </si>
  <si>
    <t>Banu D.F.; Pradeep R.; Hakeem B.; Kayathri T.L.</t>
  </si>
  <si>
    <t>Performance Improvement in Cooperative Communication Wireless Networks Using QAM in Decode-and-Forward Protocol</t>
  </si>
  <si>
    <t>10.1109/ICACCS54159.2022.9784994</t>
  </si>
  <si>
    <t>https://www.scopus.com/inward/record.uri?eid=2-s2.0-85133187477&amp;doi=10.1109%2fICACCS54159.2022.9784994&amp;partnerID=40&amp;md5=1f18f7b0b0c138b6113b71e1891e32d8</t>
  </si>
  <si>
    <t>Sengathir J.; Deva Priya M.; Christy Jeba Malar A.; Sandhya G.</t>
  </si>
  <si>
    <t>Differential Evolution-Improved Dragonfly Algorithm-Based Optimal Radius Determination Technique for Achieving Enhanced Lifetime in IoT</t>
  </si>
  <si>
    <t>10.1007/978-981-19-0901-6_53</t>
  </si>
  <si>
    <t>https://www.scopus.com/inward/record.uri?eid=2-s2.0-85130415469&amp;doi=10.1007%2f978-981-19-0901-6_53&amp;partnerID=40&amp;md5=5d008d43866f0d1840d82d0f4026166a</t>
  </si>
  <si>
    <t>Ahmed L.J.; Anishfathima B.; Gokulavasan B.; Mahaboob M.</t>
  </si>
  <si>
    <t>Fog-Assisted Real-Time Coronary Heart Disease Risk Detection in IoT-Based Healthcare System</t>
  </si>
  <si>
    <t>10.1007/978-3-030-78750-9_8</t>
  </si>
  <si>
    <t>https://www.scopus.com/inward/record.uri?eid=2-s2.0-85133170806&amp;doi=10.1007%2f978-3-030-78750-9_8&amp;partnerID=40&amp;md5=f0bd1c5b60ebb8ec907bffe2d147b460</t>
  </si>
  <si>
    <t>Govindaraj V.; Manoharan K.; Prabha K.L.; Dhanasekar S.; Sreekanth K.</t>
  </si>
  <si>
    <t>Minimum Power Test Pattern Generator for Testing VLSI Circuits</t>
  </si>
  <si>
    <t>10.1109/ICDCS54290.2022.9780773</t>
  </si>
  <si>
    <t>https://www.scopus.com/inward/record.uri?eid=2-s2.0-85132290046&amp;doi=10.1109%2fICDCS54290.2022.9780773&amp;partnerID=40&amp;md5=0fc669e7a6236f43837e96e30b55eefb</t>
  </si>
  <si>
    <t>Saka A.; Shifera Y.; Jule L.T.; Badassa B.; Nagaprasad N.; Shanmugam R.; Priyanka Dwarampudi L.; Seenivasan V.; Ramaswamy K.</t>
  </si>
  <si>
    <t>Biosynthesis of TiO2 nanoparticles by Caricaceae (Papaya) shell extracts for antifungal application</t>
  </si>
  <si>
    <t>10.1038/s41598-022-19440-w</t>
  </si>
  <si>
    <t>https://www.scopus.com/inward/record.uri?eid=2-s2.0-85138459711&amp;doi=10.1038%2fs41598-022-19440-w&amp;partnerID=40&amp;md5=28f2476bc0e0d66b3707e0a3f150a3e4</t>
  </si>
  <si>
    <t>Ramaswamy K.; Jule L.T.; N N.; Subramanian K.; R S.; L P.D.; Seenivasan V.</t>
  </si>
  <si>
    <t>Reduction of environmental chemicals, toxicity and particulate matter in wet scrubber device to achieve zero emissions</t>
  </si>
  <si>
    <t>10.1038/s41598-022-13369-w</t>
  </si>
  <si>
    <t>https://www.scopus.com/inward/record.uri?eid=2-s2.0-85131171008&amp;doi=10.1038%2fs41598-022-13369-w&amp;partnerID=40&amp;md5=95bb2f537d6db1bdee05fac55acdc5b8</t>
  </si>
  <si>
    <t>Pratap A.; Singh B.K.; Sardana N.</t>
  </si>
  <si>
    <t>Fracture in self-lubricating inserts: A case study</t>
  </si>
  <si>
    <t>10.1016/j.matpr.2022.06.005</t>
  </si>
  <si>
    <t>https://www.scopus.com/inward/record.uri?eid=2-s2.0-85132762634&amp;doi=10.1016%2fj.matpr.2022.06.005&amp;partnerID=40&amp;md5=586d4047aac397185bc7efbe0ad02ad7</t>
  </si>
  <si>
    <t>R S.; H A.</t>
  </si>
  <si>
    <t>Adaptive fuzzy logic inspired path longevity factor-based forecasting model reliable routing in MANETs</t>
  </si>
  <si>
    <t>Sensors International</t>
  </si>
  <si>
    <t>10.1016/j.sintl.2022.100201</t>
  </si>
  <si>
    <t>https://www.scopus.com/inward/record.uri?eid=2-s2.0-85137718708&amp;doi=10.1016%2fj.sintl.2022.100201&amp;partnerID=40&amp;md5=1b424523b72344391f5f9f89e48e3609</t>
  </si>
  <si>
    <t>Mercy J.; Lawanya R.; Nandhini S.; Saravanan M.</t>
  </si>
  <si>
    <t>Effective Image Deblurring Based on Improved Image Edge Information and Blur Kernel Estimation</t>
  </si>
  <si>
    <t>10.1109/ICACCS54159.2022.9785087</t>
  </si>
  <si>
    <t>https://www.scopus.com/inward/record.uri?eid=2-s2.0-85133192647&amp;doi=10.1109%2fICACCS54159.2022.9785087&amp;partnerID=40&amp;md5=11ed6972e8b7d32638491fcd71d9bd39</t>
  </si>
  <si>
    <t>Ramasamy S.; Senthilkumar N.; Karpagam S.; Ramani U.; Swetha B.</t>
  </si>
  <si>
    <t>Embedded PID Controller Design Based Self Adjusting Robot</t>
  </si>
  <si>
    <t>Proceedings of the 2nd International Conference on Artificial Intelligence and Smart Energy, ICAIS 2022</t>
  </si>
  <si>
    <t>10.1109/ICAIS53314.2022.9742785</t>
  </si>
  <si>
    <t>https://www.scopus.com/inward/record.uri?eid=2-s2.0-85128207491&amp;doi=10.1109%2fICAIS53314.2022.9742785&amp;partnerID=40&amp;md5=36f141f5512cd14d9aae749c17063987</t>
  </si>
  <si>
    <t>Improved EPOA clustering protocol for lifetime longevity in wireless sensor network</t>
  </si>
  <si>
    <t>10.1016/j.sintl.2022.100199</t>
  </si>
  <si>
    <t>https://www.scopus.com/inward/record.uri?eid=2-s2.0-85136126729&amp;doi=10.1016%2fj.sintl.2022.100199&amp;partnerID=40&amp;md5=b73f9d8b6c5d1b1a9119b885c3e5fe36</t>
  </si>
  <si>
    <t>Karthigha M.; Akshaya V.S.</t>
  </si>
  <si>
    <t>A XGBOOST BASED ALGORITHM FOR EARLY PREDICTION OF HUMAN SEPSIS</t>
  </si>
  <si>
    <t>Proceedings - 4th International Conference on Smart Systems and Inventive Technology, ICSSIT 2022</t>
  </si>
  <si>
    <t>10.1109/ICSSIT53264.2022.9716564</t>
  </si>
  <si>
    <t>https://www.scopus.com/inward/record.uri?eid=2-s2.0-85127359686&amp;doi=10.1109%2fICSSIT53264.2022.9716564&amp;partnerID=40&amp;md5=e0c88f84262d07fc1df2d4bfc5e24198</t>
  </si>
  <si>
    <t>Thiyagu T.T.; Gokilakrishnan G.; Uvaraja V.C.; Maridurai T.; Prakash V.R.A.</t>
  </si>
  <si>
    <t>Effect of SiO2/TiO2 and ZnO Nanoparticle on Cardanol Oil Compatibilized PLA/PBAT Biocomposite Packaging Film</t>
  </si>
  <si>
    <t>Silicon</t>
  </si>
  <si>
    <t>10.1007/s12633-021-01577-4</t>
  </si>
  <si>
    <t>https://www.scopus.com/inward/record.uri?eid=2-s2.0-85122406960&amp;doi=10.1007%2fs12633-021-01577-4&amp;partnerID=40&amp;md5=e738dce3e2e339e2c8d4ff7c891a63aa</t>
  </si>
  <si>
    <t>Hemalatha R.; Somasundaram K.</t>
  </si>
  <si>
    <t>SOMBOR INDEX OF EDGE CORONA PRODUCT OF SOME CLASSES OF GRAPHS</t>
  </si>
  <si>
    <t>South East Asian Journal of Mathematics and Mathematical Sciences</t>
  </si>
  <si>
    <t>10.56827/SEAJMMS.2022.1803.25</t>
  </si>
  <si>
    <t>https://www.scopus.com/inward/record.uri?eid=2-s2.0-85149866286&amp;doi=10.56827%2fSEAJMMS.2022.1803.25&amp;partnerID=40&amp;md5=7f6a7219de11537a127b884e8326aee2</t>
  </si>
  <si>
    <t>Ramakrishnan T.; Raja Karthikeyan K.; Tamilselvan V.; Sivakumar S.; Gangodkar D.; Radha H.R.; Narain Singh A.; Asrat Waji Y.</t>
  </si>
  <si>
    <t>Study of Various Epoxy-Based Surface Coating Techniques for Anticorrosion Properties</t>
  </si>
  <si>
    <t>10.1155/2022/5285919</t>
  </si>
  <si>
    <t>https://www.scopus.com/inward/record.uri?eid=2-s2.0-85123508401&amp;doi=10.1155%2f2022%2f5285919&amp;partnerID=40&amp;md5=0ce6be15834ec331359008b43751fc5c</t>
  </si>
  <si>
    <t>Ramakrishnan T.; Mohan Gift M.D.; Chitradevi S.; Jegan R.; Subha Hency Jose P.; Nagaraja H.N.; Sharma R.; Selvakumar P.; Hailegiorgis S.M.</t>
  </si>
  <si>
    <t>Study of Numerous Resins Used in Polymer Matrix Composite Materials</t>
  </si>
  <si>
    <t>10.1155/2022/1088926</t>
  </si>
  <si>
    <t>https://www.scopus.com/inward/record.uri?eid=2-s2.0-85127510738&amp;doi=10.1155%2f2022%2f1088926&amp;partnerID=40&amp;md5=a2dd47d518bd4ea03ad3fcce428f61bc</t>
  </si>
  <si>
    <t>Haldorai A.; Sharif M.; Ravana S.D.</t>
  </si>
  <si>
    <t>Artificial intelligence for sustainable internet research</t>
  </si>
  <si>
    <t>10.1080/1206212X.2020.1737776</t>
  </si>
  <si>
    <t>https://www.scopus.com/inward/record.uri?eid=2-s2.0-85085360612&amp;doi=10.1080%2f1206212X.2020.1737776&amp;partnerID=40&amp;md5=0d894a05ae4a6e78781ed4f05bb91246</t>
  </si>
  <si>
    <t>Lavanya K.; Thilagavthi J.; Puviarasu A.; Roopa R.; Muruganantham S.; Thangamani M.</t>
  </si>
  <si>
    <t>Energy Efficient Clustering using Binary Coded Tournament selection based Genetic Algorithm</t>
  </si>
  <si>
    <t>SSRG International Journal of Electrical and Electronics Engineering</t>
  </si>
  <si>
    <t>10.14445/23488379/IJEEE-V9I10P105</t>
  </si>
  <si>
    <t>https://www.scopus.com/inward/record.uri?eid=2-s2.0-85143234351&amp;doi=10.14445%2f23488379%2fIJEEE-V9I10P105&amp;partnerID=40&amp;md5=229db5466e0da64134a719d848fe2291</t>
  </si>
  <si>
    <t>S R.; Neelakandan S.; Prakash M.; Geetha B.T.; Mary Rexcy Asha S.; Roberts M.K.</t>
  </si>
  <si>
    <t>Artificial humming bird with data science enabled stability prediction model for smart grids</t>
  </si>
  <si>
    <t>Sustainable Computing: Informatics and Systems</t>
  </si>
  <si>
    <t>10.1016/j.suscom.2022.100821</t>
  </si>
  <si>
    <t>https://www.scopus.com/inward/record.uri?eid=2-s2.0-85141509273&amp;doi=10.1016%2fj.suscom.2022.100821&amp;partnerID=40&amp;md5=6a5b7cb9e8681aa0a0986fafba301ff2</t>
  </si>
  <si>
    <t>Kumar Rasappan S.; Babu Williams R.; Muthusamy S.; Pandiyan S.; Panchal H.; Shyam Meena R.</t>
  </si>
  <si>
    <t>A Novel ultra sparse matrix converter as a power transferring device for gearless wind energy conversion systems based on renewable energy applications</t>
  </si>
  <si>
    <t>Sustainable Energy Technologies and Assessments</t>
  </si>
  <si>
    <t>10.1016/j.seta.2021.101830</t>
  </si>
  <si>
    <t>https://www.scopus.com/inward/record.uri?eid=2-s2.0-85121117375&amp;doi=10.1016%2fj.seta.2021.101830&amp;partnerID=40&amp;md5=e8dfad802d38dde057cccb5b03733567</t>
  </si>
  <si>
    <t>Rangasamy M.; Alessa N.; Dhandapani P.B.; Loganathan K.</t>
  </si>
  <si>
    <t>Dynamics of a Novel IVRD Pandemic Model of a Large Population over a Long Time with Efficient Numerical Methods</t>
  </si>
  <si>
    <t>Symmetry</t>
  </si>
  <si>
    <t>10.3390/sym14091919</t>
  </si>
  <si>
    <t>https://www.scopus.com/inward/record.uri?eid=2-s2.0-85138649498&amp;doi=10.3390%2fsym14091919&amp;partnerID=40&amp;md5=9671c8c22a79b72407ba3a56a9e65a0f</t>
  </si>
  <si>
    <t>Sathiyapriya T.; Gurunathan V.; Dhanasekar J.; Teresa V.V.</t>
  </si>
  <si>
    <t>Design of High Isolation MIMO Antennas for Ultra-Wide Band Communication</t>
  </si>
  <si>
    <t>10.1007/978-981-16-8554-5_16</t>
  </si>
  <si>
    <t>https://www.scopus.com/inward/record.uri?eid=2-s2.0-85127663348&amp;doi=10.1007%2f978-981-16-8554-5_16&amp;partnerID=40&amp;md5=4dd7dc15d346f00d5705e6688eee6e01</t>
  </si>
  <si>
    <t>Indhu R.; Sundar G.R.; Parveen H.S.</t>
  </si>
  <si>
    <t>A Review of Machine Learning Algorithms for vibration-based SHM and vision-based SHM</t>
  </si>
  <si>
    <t>10.1109/ICAIS53314.2022.9742818</t>
  </si>
  <si>
    <t>https://www.scopus.com/inward/record.uri?eid=2-s2.0-85128169541&amp;doi=10.1109%2fICAIS53314.2022.9742818&amp;partnerID=40&amp;md5=b89da977fd0fb22978aabf95a1a09219</t>
  </si>
  <si>
    <t>Rangasamy M.; Chesneau C.; Martin-Barreiro C.; Leiva V.</t>
  </si>
  <si>
    <t>On a Novel Dynamics of SEIR Epidemic Models with a Potential Application to COVID-19</t>
  </si>
  <si>
    <t>10.3390/sym14071436</t>
  </si>
  <si>
    <t>https://www.scopus.com/inward/record.uri?eid=2-s2.0-85137253815&amp;doi=10.3390%2fsym14071436&amp;partnerID=40&amp;md5=bd764cea298a164998024231b353a26e</t>
  </si>
  <si>
    <t>Sujihelen L.; Boddu R.; Murugaveni S.; Arnika M.; Haldorai A.; Reddy P.C.S.; Feng S.; Qin J.</t>
  </si>
  <si>
    <t>Node Replication Attack Detection in Distributed Wireless Sensor Networks</t>
  </si>
  <si>
    <t>10.1155/2022/7252791</t>
  </si>
  <si>
    <t>https://www.scopus.com/inward/record.uri?eid=2-s2.0-85132224318&amp;doi=10.1155%2f2022%2f7252791&amp;partnerID=40&amp;md5=81a1b7d8581509a719b7a9dea41517a3</t>
  </si>
  <si>
    <t>Jubair Ahmed L.; Anish Fathima B.; Dhanasekar S.; Martin Sagayam K.</t>
  </si>
  <si>
    <t>Modeling of Fuzzy Logic-Based Classification System Using the Gravitational Search Algorithm</t>
  </si>
  <si>
    <t>Studies in Big Data</t>
  </si>
  <si>
    <t>10.1007/978-981-19-0924-5_5</t>
  </si>
  <si>
    <t>https://www.scopus.com/inward/record.uri?eid=2-s2.0-85127981166&amp;doi=10.1007%2f978-981-19-0924-5_5&amp;partnerID=40&amp;md5=2b4aa03d81fe926fbb473aa33048035a</t>
  </si>
  <si>
    <t>Raja L.; Periasamy P.S.</t>
  </si>
  <si>
    <t>A Trusted Distributed Routing Scheme for Wireless Sensor Networks Using Block Chain and Jelly Fish Search Optimizer Based Deep Generative Adversarial Neural Network (Deep-GANN) Technique</t>
  </si>
  <si>
    <t>10.1007/s11277-022-09784-x</t>
  </si>
  <si>
    <t>https://www.scopus.com/inward/record.uri?eid=2-s2.0-85131662982&amp;doi=10.1007%2fs11277-022-09784-x&amp;partnerID=40&amp;md5=0ac45a0135f9ca46135572c9408de580</t>
  </si>
  <si>
    <t>Sathish Kumar, G.; Premalatha, K.; Uma Maheshwari, G.; Rajesh Kanna, P.</t>
  </si>
  <si>
    <t>No more privacy Concern: A privacy-chain based homomorphic encryption scheme and statistical method for privacy preservation of user's private and sensitive data</t>
  </si>
  <si>
    <t>Expert Systems with Applications</t>
  </si>
  <si>
    <t>10.1016/j.eswa.2023.121071</t>
  </si>
  <si>
    <t>https://www.scopus.com/inward/record.uri?eid=2-s2.0-85169896547&amp;doi=10.1016%2Fj.eswa.2023.121071&amp;partnerID=40&amp;md5=3812ee35e6f590dc505d3dabede88b50</t>
  </si>
  <si>
    <t>Dr. Sathish Kumar G</t>
  </si>
  <si>
    <t>Vivek, R.; Ramesh Babu, R.; Tamilarasan, V.D.; Arunachalam, P.; Vivek Anand, A.</t>
  </si>
  <si>
    <t>A Comparative study on Annealing and phase transition effect in SS 304 and SSLNA from low Nickel Austenite to Martensite</t>
  </si>
  <si>
    <t>10.1016/j.matpr.2023.03.750</t>
  </si>
  <si>
    <t>https://www.scopus.com/inward/record.uri?eid=2-s2.0-85152257317&amp;doi=10.1016%2Fj.matpr.2023.03.750&amp;partnerID=40&amp;md5=a53a6c4cbc95f04baf3b3845237561ee</t>
  </si>
  <si>
    <t>Ganga, G.; Gnanamalar, J.; Muthukumaran, N.; Muthuvel, V.</t>
  </si>
  <si>
    <t>RED FOX-BASED FRACTIONAL ORDER FUZZY PID CONTROLLER FOR SMART LED DRIVER CIRCUIT</t>
  </si>
  <si>
    <t>Revue Roumaine des Sciences Techniques Serie Electrotechnique et Energetique</t>
  </si>
  <si>
    <t>10.59277/RRST-EE.2023.4.12</t>
  </si>
  <si>
    <t>https://www.scopus.com/inward/record.uri?eid=2-s2.0-85182488194&amp;doi=10.59277%2FRRST-EE.2023.4.12&amp;partnerID=40&amp;md5=9709f56467416e3411f808cd9c5cf2ae</t>
  </si>
  <si>
    <t>Dr. Muthukumaran N</t>
  </si>
  <si>
    <t>Muruganandhan, P.; Jothilakshmi, S.; Vivek, R.; Nanthakumar, S.; Sakthi, S.; Selvaraju, S.; Girimurugan, R.</t>
  </si>
  <si>
    <t>Investigation on silane modification and interfacial UV aging of flax fibre reinforced with polystyrene composite</t>
  </si>
  <si>
    <t>10.1016/j.matpr.2023.03.272</t>
  </si>
  <si>
    <t>https://www.scopus.com/inward/record.uri?eid=2-s2.0-85151465514&amp;doi=10.1016%2Fj.matpr.2023.03.272&amp;partnerID=40&amp;md5=5cf7ce994928413f5dd7bfaa2e637809</t>
  </si>
  <si>
    <t>Dhanasekar, S.; Martin Sagayam, K.M.; Vijh, S.; Tyagi, V.; Norta, A.</t>
  </si>
  <si>
    <t>Neuromorphic computing systems for industry 4.0</t>
  </si>
  <si>
    <t>10.4018/978-1-6684-6596-7</t>
  </si>
  <si>
    <t>https://www.scopus.com/inward/record.uri?eid=2-s2.0-85167679198&amp;doi=10.4018%2F978-1-6684-6596-7&amp;partnerID=40&amp;md5=8033ff7c232d9d5c1177cfbeefdf7eaa</t>
  </si>
  <si>
    <t>Kumar, D.; kumar, A.; Kumar, N.; Sharma, A.; Choudhury, R.; Faisal, N.; Singh, R.K.; Mane, B.K.</t>
  </si>
  <si>
    <t>Current trends, regulations, challenges, and management strategies of e-waste in India</t>
  </si>
  <si>
    <t>10.4018/978-1-6684-7573-7.ch001</t>
  </si>
  <si>
    <t>https://www.scopus.com/inward/record.uri?eid=2-s2.0-85163538476&amp;doi=10.4018%2F978-1-6684-7573-7.ch001&amp;partnerID=40&amp;md5=b68ffda82d1397d13bacc818bc472423</t>
  </si>
  <si>
    <t>Dr. Amit Kumar</t>
  </si>
  <si>
    <t>Verma, R.; Singh, B.K.</t>
  </si>
  <si>
    <t>Role of Technology on the Management of Transportation</t>
  </si>
  <si>
    <t>Energy, Environment, and Sustainability</t>
  </si>
  <si>
    <t>10.1007/978-981-99-1517-0_8</t>
  </si>
  <si>
    <t>https://www.scopus.com/inward/record.uri?eid=2-s2.0-85158107936&amp;doi=10.1007%2F978-981-99-1517-0_8&amp;partnerID=40&amp;md5=a6bee959962f3c6970aae11738d4118d</t>
  </si>
  <si>
    <t>Dr. Bipin Kumar Singh</t>
  </si>
  <si>
    <t>Devi, K.R.; Nithyapriya, S.; Pradeep, G.; Menaha, R.; Suganyadevi, S.</t>
  </si>
  <si>
    <t>Securing Shared Data Based on Homomorphic Encryption Schemes</t>
  </si>
  <si>
    <t>10.1007/978-3-031-35535-6_4</t>
  </si>
  <si>
    <t>https://www.scopus.com/inward/record.uri?eid=2-s2.0-85195956011&amp;doi=10.1007%2F978-3-031-35535-6_4&amp;partnerID=40&amp;md5=70e7ca0dabbf42456aece59bcaec7ab1</t>
  </si>
  <si>
    <t>Dr. Menaha R</t>
  </si>
  <si>
    <t>Ahmed, L.J.; Dhanasekar, S.; Martin Sagayam, K.M.; Vijh, S.; Tyagi, V.; Singh, M.; Norta, A.</t>
  </si>
  <si>
    <t>Introduction to neuromorphic computing systems</t>
  </si>
  <si>
    <t>10.4018/978-1-6684-6596-7.ch001</t>
  </si>
  <si>
    <t>https://www.scopus.com/inward/record.uri?eid=2-s2.0-85167686802&amp;doi=10.4018%2F978-1-6684-6596-7.ch001&amp;partnerID=40&amp;md5=57c246d87ee51a0f94c963bb8d6824b9</t>
  </si>
  <si>
    <t>Ganeshkumar, S.; Maniraj, J.; Gokul, S.; Ramaswamy, K.</t>
  </si>
  <si>
    <t>Biologically inspired snn for robot control</t>
  </si>
  <si>
    <t>10.4018/978-1-6684-6596-7.ch011</t>
  </si>
  <si>
    <t>https://www.scopus.com/inward/record.uri?eid=2-s2.0-85167704684&amp;doi=10.4018%2F978-1-6684-6596-7.ch011&amp;partnerID=40&amp;md5=fd5373ec84aaed13f1bca61d8c50cc64</t>
  </si>
  <si>
    <t>Pushpalatha, N.; Mohanram, S.; Sivaranjani, S.; Prasanth, P.</t>
  </si>
  <si>
    <t>Enterprise data</t>
  </si>
  <si>
    <t>10.1515/9783111000886-005</t>
  </si>
  <si>
    <t>https://www.scopus.com/inward/record.uri?eid=2-s2.0-85160974844&amp;doi=10.1515%2F9783111000886-005&amp;partnerID=40&amp;md5=92c5a806207436fa4fd8a2a7fbaf0144</t>
  </si>
  <si>
    <t>Dr. Pushpalatha N</t>
  </si>
  <si>
    <t>Aparna, D.K.; Dharshini, V.S.; Rajeshkumar, G.; Mohana Priya, D.; Balasubrarnanie, P.; Hamsanandhini, S.</t>
  </si>
  <si>
    <t>Machine Learning based Iris Recognition Modern Voting System</t>
  </si>
  <si>
    <t>10.1109/ICIDCA56705.2023.10099580</t>
  </si>
  <si>
    <t>https://www.scopus.com/inward/record.uri?eid=2-s2.0-85159049778&amp;doi=10.1109%2FICIDCA56705.2023.10099580&amp;partnerID=40&amp;md5=12562135b7fc221ec4e6f0949135e99c</t>
  </si>
  <si>
    <t>Sagadevan, K.; Danasegaran, S.K.; Krishnaraj, K.; Manikandan, B.; Mohanraj, S.</t>
  </si>
  <si>
    <t>Smart Borewell Rescue and Monitoring System Using Arduino</t>
  </si>
  <si>
    <t>10.1109/ICOSEC58147.2023.10275861</t>
  </si>
  <si>
    <t>https://www.scopus.com/inward/record.uri?eid=2-s2.0-85175734835&amp;doi=10.1109%2FICOSEC58147.2023.10275861&amp;partnerID=40&amp;md5=330a2796450024f199dcc57a6708768a</t>
  </si>
  <si>
    <t>Singh, B.K.</t>
  </si>
  <si>
    <t>State-of-Art on Self-Lubricating Ceramics and Application of Cu/CuO as Solid Lubricant Material</t>
  </si>
  <si>
    <t>Transactions of the Indian Ceramic Society</t>
  </si>
  <si>
    <t>10.1080/0371750X.2022.2149625</t>
  </si>
  <si>
    <t>https://www.scopus.com/inward/record.uri?eid=2-s2.0-85147952210&amp;doi=10.1080%2F0371750X.2022.2149625&amp;partnerID=40&amp;md5=2d2ffb38727f6af56a83ed4908c340fe</t>
  </si>
  <si>
    <t>Danasegaran, S.K.; Poonguzhali, S.; Sivasangari, A.; Lalithakumari, S.; Rajalakshmi, G.; Pandian, R.</t>
  </si>
  <si>
    <t>Optimization of Tube Slot Patch Antenna for TeraHertz Systems</t>
  </si>
  <si>
    <t>10.1109/ICSCAN58655.2023.10395486</t>
  </si>
  <si>
    <t>https://www.scopus.com/inward/record.uri?eid=2-s2.0-85185003456&amp;doi=10.1109%2FICSCAN58655.2023.10395486&amp;partnerID=40&amp;md5=b6f1a43007946035d8e870daddadf158</t>
  </si>
  <si>
    <t>Rubia, J.J.; Babitha Lincy, R.B.</t>
  </si>
  <si>
    <t>Evolutionary meta-heuristic optimized model: An application to plant disease diagnosis</t>
  </si>
  <si>
    <t>10.3233/JIFS-213423</t>
  </si>
  <si>
    <t>https://www.scopus.com/inward/record.uri?eid=2-s2.0-85179626335&amp;doi=10.3233%2FJIFS-213423&amp;partnerID=40&amp;md5=ecabdef3c9e12c580fab3d81c475d548</t>
  </si>
  <si>
    <t>U, N.N.; A, M.; Venkataramanan, C.; Ramasamy, D.</t>
  </si>
  <si>
    <t>A score based link delay aware routing protocol to improve energy optimization in wireless sensor network</t>
  </si>
  <si>
    <t>Journal of Engineering Research (Kuwait)</t>
  </si>
  <si>
    <t>10.1016/j.jer.2023.100115</t>
  </si>
  <si>
    <t>https://www.scopus.com/inward/record.uri?eid=2-s2.0-85185955654&amp;doi=10.1016%2Fj.jer.2023.100115&amp;partnerID=40&amp;md5=b5cbe16ef289a486b5c7b548946845f3</t>
  </si>
  <si>
    <t>Abdulsahib, G.; Dhanasekaran, S.; A, A.; Palanisamy, S.K.; Uddin, M.; Khalaf, O.; Abdelhaq, M.; Alsaqour, R.</t>
  </si>
  <si>
    <t>Reverse Polarity Optical Orthogonal Frequency Division Multiplexing for High-Speed Visible Light Communications System</t>
  </si>
  <si>
    <t>Egyptian Informatics Journal</t>
  </si>
  <si>
    <t>10.1016/j.eij.2023.100407</t>
  </si>
  <si>
    <t>https://www.scopus.com/inward/record.uri?eid=2-s2.0-85173814659&amp;doi=10.1016%2Fj.eij.2023.100407&amp;partnerID=40&amp;md5=a945356ce85724d9cf817d448e22b27c</t>
  </si>
  <si>
    <t>Shanmugapriya, V.; Hariharan, G.; Arunpandiyan, S.; Babu, M.; Bharathi, S.; Selvakumar, B.; Arivarasan, A.</t>
  </si>
  <si>
    <t>Redox additives dependent supercapacitor performances of ZnO/SnO2@MWCNT nanocomposites</t>
  </si>
  <si>
    <t>Diamond and Related Materials</t>
  </si>
  <si>
    <t>10.1016/j.diamond.2023.110482</t>
  </si>
  <si>
    <t>https://www.scopus.com/inward/record.uri?eid=2-s2.0-85173178345&amp;doi=10.1016%2Fj.diamond.2023.110482&amp;partnerID=40&amp;md5=df75800fe6229981feb0173dfc703598</t>
  </si>
  <si>
    <t>Dr. Selvakumar B</t>
  </si>
  <si>
    <t>Valliammal, N.; Jothimani, K.; Johnson, M.; Panda, S.K.; Vijayakumar, V.</t>
  </si>
  <si>
    <t>Approximate controllability analysis of impulsive neutral functional hemivariational inequalities</t>
  </si>
  <si>
    <t>Communications in Nonlinear Science and Numerical Simulation</t>
  </si>
  <si>
    <t>10.1016/j.cnsns.2023.107560</t>
  </si>
  <si>
    <t>https://www.scopus.com/inward/record.uri?eid=2-s2.0-85173148682&amp;doi=10.1016%2Fj.cnsns.2023.107560&amp;partnerID=40&amp;md5=1b147e886b0992fd5a52c80f2bff925f</t>
  </si>
  <si>
    <t>Sharumathi, S.; Pirthiusha, P.; Senthil Kumar, D.; SubbiahRammohan, C.; Sivakami, A.; Suguna, K.; Minnam Reddy, V.R.; Kim, W.K.; Khan, A.</t>
  </si>
  <si>
    <t>Copper oxide-anchored ZnO nanoflakes for the enhanced photocatalytic degradation performance and mechanistic investigations</t>
  </si>
  <si>
    <t>10.1016/j.physb.2023.415336</t>
  </si>
  <si>
    <t>https://www.scopus.com/inward/record.uri?eid=2-s2.0-85172686748&amp;doi=10.1016%2Fj.physb.2023.415336&amp;partnerID=40&amp;md5=eea5af6b22b05cc960bfc34d64f9eced</t>
  </si>
  <si>
    <t>Dr. Sivakami A</t>
  </si>
  <si>
    <t>A, A.; Madhu, G.C.; Dency Flora, G.D.; Parvez, M.M.; Begum, M.B.</t>
  </si>
  <si>
    <t>Hybrid Advisory Weight based dynamic scheduling framework to ensure effective communication using acknowledgement during Encounter strategy in Ad-hoc network</t>
  </si>
  <si>
    <t>International Journal of Information Technology (Singapore)</t>
  </si>
  <si>
    <t>10.1007/s41870-023-01421-5</t>
  </si>
  <si>
    <t>https://www.scopus.com/inward/record.uri?eid=2-s2.0-85171740965&amp;doi=10.1007%2Fs41870-023-01421-5&amp;partnerID=40&amp;md5=2a423d8d6a9d128ade3df340298ad507</t>
  </si>
  <si>
    <t>Armghan, A.; Logeshwaran, J.; Sutharshan, S.M.; Aliqab, K.; Alsharari, M.; Patel, S.K.</t>
  </si>
  <si>
    <t>Design of biosensor for synchronized identification of diabetes using deep learning</t>
  </si>
  <si>
    <t>Results in Engineering</t>
  </si>
  <si>
    <t>10.1016/j.rineng.2023.101382</t>
  </si>
  <si>
    <t>https://www.scopus.com/inward/record.uri?eid=2-s2.0-85171555126&amp;doi=10.1016%2Fj.rineng.2023.101382&amp;partnerID=40&amp;md5=da33f3a00e83151ad65ff694d81ac19a</t>
  </si>
  <si>
    <t>Dhanasekaran, S.; Shanmugam, S.; Perumal, P.; Silambarasan, D.</t>
  </si>
  <si>
    <t>An improved pilot pattern design-based channel estimation in wireless communication using distribution ant colony optimization</t>
  </si>
  <si>
    <t>Simulation Modelling Practice and Theory</t>
  </si>
  <si>
    <t>10.1016/j.simpat.2023.102820</t>
  </si>
  <si>
    <t>https://www.scopus.com/inward/record.uri?eid=2-s2.0-85171527160&amp;doi=10.1016%2Fj.simpat.2023.102820&amp;partnerID=40&amp;md5=7721fbc3dfd898a7e8e44799eaa4cced</t>
  </si>
  <si>
    <t>Arul, P.; Balraj, B.; Chidambaram, C.; Vivek, C.</t>
  </si>
  <si>
    <t>Titanium oxide decorated zinc oxide nanoparticles for dye-sensitized solar cell and heterojunction diode applications</t>
  </si>
  <si>
    <t>Chemical Papers</t>
  </si>
  <si>
    <t>10.1007/s11696-023-03036-3</t>
  </si>
  <si>
    <t>https://www.scopus.com/inward/record.uri?eid=2-s2.0-85168878757&amp;doi=10.1007%2Fs11696-023-03036-3&amp;partnerID=40&amp;md5=4e76b619d930b1e32ec74fb31b88ee8d</t>
  </si>
  <si>
    <t>Dr. Vivek C</t>
  </si>
  <si>
    <t>Kumaravelu, V.B.; Selvaprabhu, P.; Han, D.S.; Sarker, M.A.L.; Sivabalin, V.; Sundarrajan Jayaraman, T.; Murugadass, A.; Evangeline, S.</t>
  </si>
  <si>
    <t>Blind reconfigurable intelligent surface-aided fixed non-orthogonal multiple access for intelligent vehicular networks</t>
  </si>
  <si>
    <t>Eurasip Journal on Wireless Communications and Networking</t>
  </si>
  <si>
    <t>10.1186/s13638-023-02291-y</t>
  </si>
  <si>
    <t>https://www.scopus.com/inward/record.uri?eid=2-s2.0-85168790151&amp;doi=10.1186%2Fs13638-023-02291-y&amp;partnerID=40&amp;md5=0492608ddcd7e23a131e5abf68355f62</t>
  </si>
  <si>
    <t>Dr. Suganthi Evangeline C</t>
  </si>
  <si>
    <t>Jaishankar, B.; A, A.M.; Dakshinamurthi, D.; Raja, L.</t>
  </si>
  <si>
    <t>A novel epilepsy seizure prediction model using deep learning and classification</t>
  </si>
  <si>
    <t>Healthcare Analytics</t>
  </si>
  <si>
    <t>10.1016/j.health.2023.100222</t>
  </si>
  <si>
    <t>https://www.scopus.com/inward/record.uri?eid=2-s2.0-85165611252&amp;doi=10.1016%2Fj.health.2023.100222&amp;partnerID=40&amp;md5=0920261f672463f73046422f10f668f0</t>
  </si>
  <si>
    <t>Jothimani, K.; Valliammal, N.; Alsaeed, S.; Nisar, K.S.; Ravichandran, C.</t>
  </si>
  <si>
    <t>Controllability Results of Hilfer Fractional Derivative Through Integral Contractors</t>
  </si>
  <si>
    <t>Qualitative Theory of Dynamical Systems</t>
  </si>
  <si>
    <t>10.1007/s12346-023-00833-9</t>
  </si>
  <si>
    <t>https://www.scopus.com/inward/record.uri?eid=2-s2.0-85165404300&amp;doi=10.1007%2Fs12346-023-00833-9&amp;partnerID=40&amp;md5=2e5cdc6e84e05fe37cdf688aba757584</t>
  </si>
  <si>
    <t>Umamaheswari, K.U.; Thilak, M.; Senthilkumar, N.; Nagaprasad, N.; Tesfaye Jule, L.T.; Venkatesh, S.; Krishnaraj, K.</t>
  </si>
  <si>
    <t>Regression analysis on forward modeling of diffuse optical tomography system for carcinoma cell detection</t>
  </si>
  <si>
    <t>10.1038/s41598-023-29063-4</t>
  </si>
  <si>
    <t>https://www.scopus.com/inward/record.uri?eid=2-s2.0-85147895217&amp;doi=10.1038%2Fs41598-023-29063-4&amp;partnerID=40&amp;md5=92fd8e8ab97d9c13f5f34f93480ad25e</t>
  </si>
  <si>
    <t>Muthukumaran, N.; Vinothkumar, T.; Joshua Samuel Raj, R.; Allwin Devaraj, S.</t>
  </si>
  <si>
    <t>Design and Analysis of AI based Autonomous Waste Segregator using Deep Learning</t>
  </si>
  <si>
    <t>10.1109/I-SMAC58438.2023.10290696</t>
  </si>
  <si>
    <t>https://www.scopus.com/inward/record.uri?eid=2-s2.0-85177613488&amp;doi=10.1109%2FI-SMAC58438.2023.10290696&amp;partnerID=40&amp;md5=6916252c262fec5b96d8cef8ae64b19f</t>
  </si>
  <si>
    <t>Praveen Kumar, R.P.; Muthukumaran, N.; Hanisha, C.; Rithvik, P.; Goud, M.S.</t>
  </si>
  <si>
    <t>Examination System Automation Using Natural Language Processing</t>
  </si>
  <si>
    <t>10.1109/ICSSAS57918.2023.10331689</t>
  </si>
  <si>
    <t>https://www.scopus.com/inward/record.uri?eid=2-s2.0-85181051574&amp;doi=10.1109%2FICSSAS57918.2023.10331689&amp;partnerID=40&amp;md5=130f7aee64d97dd7ee41368ad929d86d</t>
  </si>
  <si>
    <t>Asokan, A.</t>
  </si>
  <si>
    <t>Disease prediction in humans using Machine Learning Techniques- A survey</t>
  </si>
  <si>
    <t>10.1109/ICCCI56745.2023.10128181</t>
  </si>
  <si>
    <t>https://www.scopus.com/inward/record.uri?eid=2-s2.0-85163055536&amp;doi=10.1109%2FICCCI56745.2023.10128181&amp;partnerID=40&amp;md5=f4499656afc9fb437c463fd6c030ae0c</t>
  </si>
  <si>
    <t>Others CCE</t>
  </si>
  <si>
    <t>Nirmal Kumar, P.; Selvakumar, B.; Viji, R.; Rajkumar, K.; Karthik Kumar, K.K.; Kamaraja, A.S.</t>
  </si>
  <si>
    <t>Smart Grid Peer-to-Peer Exchanging Energy System using Block Chain</t>
  </si>
  <si>
    <t>10.1109/ICCMC56507.2023.10084032</t>
  </si>
  <si>
    <t>https://www.scopus.com/inward/record.uri?eid=2-s2.0-85153573868&amp;doi=10.1109%2FICCMC56507.2023.10084032&amp;partnerID=40&amp;md5=250a1393294a80583195aa3ab6a550a4</t>
  </si>
  <si>
    <t>Anitha, P.; Selvakumar, B.; Kamaraja, A.S.; Karthik Kumar, K.K.</t>
  </si>
  <si>
    <t>Independent PV-Battery Systems by Combining Autonomous Incremental Conductance Particle Swarm Technique with a Power Management Circuitry</t>
  </si>
  <si>
    <t>10.1109/ICOEI56765.2023.10125591</t>
  </si>
  <si>
    <t>https://www.scopus.com/inward/record.uri?eid=2-s2.0-85161186629&amp;doi=10.1109%2FICOEI56765.2023.10125591&amp;partnerID=40&amp;md5=d8fedbb1e94db7f37e6aed62d9b6fe22</t>
  </si>
  <si>
    <t>Surenther, I.; K.p, K.P.; Roberts, M.</t>
  </si>
  <si>
    <t>Maximizing energy efficiency in wireless sensor networks for data transmission: A Deep Learning-Based Grouping Model approach</t>
  </si>
  <si>
    <t>10.1016/j.aej.2023.10.016</t>
  </si>
  <si>
    <t>https://www.scopus.com/inward/record.uri?eid=2-s2.0-85174933027&amp;doi=10.1016%2Fj.aej.2023.10.016&amp;partnerID=40&amp;md5=d1e7ea7a36dca52d6bf6c4ba08283277</t>
  </si>
  <si>
    <t>Yogeswari, B.; Varatharaj, M.; Deivanayaki, S.; Malini, T.; Anbarasu, P.; Prakash, D.</t>
  </si>
  <si>
    <t>Graphene and Fullerene in Energy Storage Devices: A Comprehensive Review</t>
  </si>
  <si>
    <t>10.1007/978-981-19-7753-4_5</t>
  </si>
  <si>
    <t>https://www.scopus.com/inward/record.uri?eid=2-s2.0-85151146245&amp;doi=10.1007%2F978-981-19-7753-4_5&amp;partnerID=40&amp;md5=2372f8dc57d51811023baf26c15deab1</t>
  </si>
  <si>
    <t>Chowdary, M.K.; Ganesh, C.; Michael Preetam Raj, P.M.P.; Kumar, M.G.; Sridhar, M.; Sandhya, S.</t>
  </si>
  <si>
    <t>An Expert System for Insulin Dosage Prediction using Machine Learning &amp; Deep Learning Algorithms</t>
  </si>
  <si>
    <t>10.1109/ICCES57224.2023.10192778</t>
  </si>
  <si>
    <t>https://www.scopus.com/inward/record.uri?eid=2-s2.0-85168111438&amp;doi=10.1109%2FICCES57224.2023.10192778&amp;partnerID=40&amp;md5=c8a87d27645fb6c84aeced3adb399e6f</t>
  </si>
  <si>
    <t>Chowdary, M.K.; Kumar, K.A.; Ganesh, C.; Turaka, R.; Rao, B.D.; Naik, S.L.</t>
  </si>
  <si>
    <t>Multiple Disease Prediction by Applying Machine Learning and Deep Learning Algorithms</t>
  </si>
  <si>
    <t>10.1109/ICICCS56967.2023.10142766</t>
  </si>
  <si>
    <t>https://www.scopus.com/inward/record.uri?eid=2-s2.0-85163805656&amp;doi=10.1109%2FICICCS56967.2023.10142766&amp;partnerID=40&amp;md5=ff6778f37d6c21e93b4445f46091a4e5</t>
  </si>
  <si>
    <t>Ganesh, C.; Jeevitha, T.; Jayalakshmi, A.; Shanthini, M.; Senthilkumar, N.S.; Malini, P.</t>
  </si>
  <si>
    <t>A Survey of Breast Cancer Detection Using Medical Imaging Techniques</t>
  </si>
  <si>
    <t>10.1109/ICACCS57279.2023.10112759</t>
  </si>
  <si>
    <t>https://www.scopus.com/inward/record.uri?eid=2-s2.0-85159769483&amp;doi=10.1109%2FICACCS57279.2023.10112759&amp;partnerID=40&amp;md5=2520900f87eded0f963c5b87606e24a3</t>
  </si>
  <si>
    <t>Classifying the bacterial taxonomy with its metagenomic data using the deep neural network model</t>
  </si>
  <si>
    <t>10.3233/JIFS-231897</t>
  </si>
  <si>
    <t>Yuvaraj, S.; Vijay Franklin, J.</t>
  </si>
  <si>
    <t>A dense layer model for cognitive emotion recognition with feature representation</t>
  </si>
  <si>
    <t>10.3233/JIFS-230766</t>
  </si>
  <si>
    <t>https://www.scopus.com/inward/record.uri?eid=2-s2.0-85176580653&amp;doi=10.3233%2FJIFS-230766&amp;partnerID=40&amp;md5=743e4402482d7769c54967580484bf13</t>
  </si>
  <si>
    <t>Dr. Yuvaraj S</t>
  </si>
  <si>
    <t>Aravinth, K.; Ramakrishnan, T.</t>
  </si>
  <si>
    <t>Study on properties of new biodegradable plant fiber (agave decipiens) for polymer reinforcement</t>
  </si>
  <si>
    <t>Global Nest Journal</t>
  </si>
  <si>
    <t>10.30955/gnj.005219</t>
  </si>
  <si>
    <t>https://www.scopus.com/inward/record.uri?eid=2-s2.0-85180484186&amp;doi=10.30955%2Fgnj.005219&amp;partnerID=40&amp;md5=a6d65451d22c37ddc43daf2f022e21c7</t>
  </si>
  <si>
    <t>Harshvardhan, A.; Cheerla, S.; Parkavi, A.; Angel Latha Mary, S.A.; Qureshi, K.; Mhaske, H.R.</t>
  </si>
  <si>
    <t>Deep learning modified neural networks with chicken swarm optimization-based lungs disease detection and severity classification</t>
  </si>
  <si>
    <t>Journal of Electronic Imaging</t>
  </si>
  <si>
    <t>10.1117/1.JEI.32.6.062603</t>
  </si>
  <si>
    <t>https://www.scopus.com/inward/record.uri?eid=2-s2.0-85178135599&amp;doi=10.1117%2F1.JEI.32.6.062603&amp;partnerID=40&amp;md5=30d2a5acd963cbba6884d1b0b53ae1a2</t>
  </si>
  <si>
    <t>Others CSBS</t>
  </si>
  <si>
    <t>Sridhar, S.; Rohini, V.; Muralidharan, S.; Nagarajan, D.; Balamurugan, K.S.; Pradhan, C.K.; Ravikumar, A.R.; Chitra, S.R.; Reddy Minnam Reddy, V.; Kim, W.K.; Khan, A.</t>
  </si>
  <si>
    <t>Development of C3N4 embedded Bi2WO6 heterostructure for the improved toxic Cr(VI) reduction performance</t>
  </si>
  <si>
    <t>Chemical Physics Letters</t>
  </si>
  <si>
    <t>10.1016/j.cplett.2023.140804</t>
  </si>
  <si>
    <t>https://www.scopus.com/inward/record.uri?eid=2-s2.0-85170082265&amp;doi=10.1016%2Fj.cplett.2023.140804&amp;partnerID=40&amp;md5=00063a9dbe9ef25e03f66255ddcd966d</t>
  </si>
  <si>
    <t xml:space="preserve">Others ECE </t>
  </si>
  <si>
    <t>Balraj, B.; Dhayalini, K.; Sengolrajan, T.; Vivek, C.; Saravanan, P.; Rahaman, M.; Mohankumar, G.</t>
  </si>
  <si>
    <t>Nb Ions Induced Morphology and Enhanced Photoelectrochemical Functionalities from 3D Zn1 − xNbxO Nanostructures</t>
  </si>
  <si>
    <t>Journal of Inorganic and Organometallic Polymers and Materials</t>
  </si>
  <si>
    <t>10.1007/s10904-023-02789-4</t>
  </si>
  <si>
    <t>https://www.scopus.com/inward/record.uri?eid=2-s2.0-85164907003&amp;doi=10.1007%2Fs10904-023-02789-4&amp;partnerID=40&amp;md5=547be6dbbbe082100234d03f7839482a</t>
  </si>
  <si>
    <t>Kirubagharan, R.; Dhanabalan, S.; Karthikeyan, T.</t>
  </si>
  <si>
    <t>Effect of optimized alkali-silane treatment on mechanical and fatigue behavior of maize husk fiber epoxy composites: a strength factor approach</t>
  </si>
  <si>
    <t>10.1007/s13399-022-03661-0</t>
  </si>
  <si>
    <t>https://www.scopus.com/inward/record.uri?eid=2-s2.0-85144340224&amp;doi=10.1007%2Fs13399-022-03661-0&amp;partnerID=40&amp;md5=f7cd6c238277b3ae274b7e095a32fead</t>
  </si>
  <si>
    <t>Prasanth, P.; Sabeena Gnanaselvi, S.; Sowndarya, D.; Pushpalatha, N.</t>
  </si>
  <si>
    <t>An artificial intelligence approach for energy-aware intrusion detection and secure routing in internet of things-enabled wireless sensor networks</t>
  </si>
  <si>
    <t>10.1002/cpe.7818</t>
  </si>
  <si>
    <t>https://www.scopus.com/inward/record.uri?eid=2-s2.0-85160095073&amp;doi=10.1002%2Fcpe.7818&amp;partnerID=40&amp;md5=797bcd031b770000fbfffda3fa1e862d</t>
  </si>
  <si>
    <t>David William Raj, L.D.W.; Banerjee, U.; Thilagaraj, M.; Suganya, A.; Ramani, U.; Ganesh, C.</t>
  </si>
  <si>
    <t>Detection of Underground Object Using Ground Penetrating Radar</t>
  </si>
  <si>
    <t>10.1109/ICACCS57279.2023.10112808</t>
  </si>
  <si>
    <t>https://www.scopus.com/inward/record.uri?eid=2-s2.0-85159765748&amp;doi=10.1109%2FICACCS57279.2023.10112808&amp;partnerID=40&amp;md5=3aba5f933de6249ade7a3d9bd9c9cc9b</t>
  </si>
  <si>
    <t>Shahdadpuri, N.; Hari Krishna, S.; Reddy, S.; Ganesh, C.; Agarwal, K.; Bhattacharya, S.</t>
  </si>
  <si>
    <t>Cloud-based fault prediction using IoT in office automation for improvisation of the health of employees</t>
  </si>
  <si>
    <t>10.1109/ICACITE57410.2023.10183011</t>
  </si>
  <si>
    <t>https://www.scopus.com/inward/record.uri?eid=2-s2.0-85178314591&amp;doi=10.1109%2FICACITE57410.2023.10183011&amp;partnerID=40&amp;md5=1352a639a73213059623be43224806e4</t>
  </si>
  <si>
    <t>Satyam, S.; Gireesh, N.; Damodaram, D.; Venkataramanan, C.</t>
  </si>
  <si>
    <t>Design and Performance Enhancement of DGS Based Planar Antenna for UWB Wireless Communication</t>
  </si>
  <si>
    <t>10.1109/AIKIIE60097.2023.10390170</t>
  </si>
  <si>
    <t>https://www.scopus.com/inward/record.uri?eid=2-s2.0-85187263190&amp;doi=10.1109%2FAIKIIE60097.2023.10390170&amp;partnerID=40&amp;md5=b408ffbab377bc3d5569ae0c7ebd7527</t>
  </si>
  <si>
    <t>Kaarthik, K.; Vivek, C.; Sivaranjani</t>
  </si>
  <si>
    <t>A Novel Approach for Test Pattern Generation using ALU</t>
  </si>
  <si>
    <t>10.1109/ICACCS57279.2023.10112947</t>
  </si>
  <si>
    <t>https://www.scopus.com/inward/record.uri?eid=2-s2.0-85159771170&amp;doi=10.1109%2FICACCS57279.2023.10112947&amp;partnerID=40&amp;md5=1adc5e1d13631cb60e2dc126bbeec650</t>
  </si>
  <si>
    <t>Kaarthik, K.; Vivek, C.; Sivaranjani, S.</t>
  </si>
  <si>
    <t>An Efficient Clock Gated RSFQ Matrix Multiplier through FPGA Implementation</t>
  </si>
  <si>
    <t>10.1109/ICACCS57279.2023.10113063</t>
  </si>
  <si>
    <t>https://www.scopus.com/inward/record.uri?eid=2-s2.0-85159769793&amp;doi=10.1109%2FICACCS57279.2023.10113063&amp;partnerID=40&amp;md5=d6d32380f594705f5792f0d2152e2ed1</t>
  </si>
  <si>
    <t>Sivaranjani, S.; Devarajan, D.; Pushpalatha, N.; Sharma, V.; alkhayyat, A.</t>
  </si>
  <si>
    <t>Investigation on DC Chopper Controlled PMSG Driven Horizontal Axis Wind Turbine</t>
  </si>
  <si>
    <t>10.1109/GlobConET56651.2023.10150071</t>
  </si>
  <si>
    <t>https://www.scopus.com/inward/record.uri?eid=2-s2.0-85164247659&amp;doi=10.1109%2FGlobConET56651.2023.10150071&amp;partnerID=40&amp;md5=c466378d730762f24082185296759daf</t>
  </si>
  <si>
    <t>Radjarejesri, S.; Mani, M.; Sharma, A.; Arunkumar, M.; Singh, B.K.; Kannan, S.; El-Desoky, G.E.; Mohammad Wabaidur, S.M.; Aftab, S.</t>
  </si>
  <si>
    <t>Environmental and chemical changes in palm oil biodiesel using homogeneous catalysts</t>
  </si>
  <si>
    <t>10.30955/gnj.004984</t>
  </si>
  <si>
    <t>https://www.scopus.com/inward/record.uri?eid=2-s2.0-85182507073&amp;doi=10.30955%2Fgnj.004984&amp;partnerID=40&amp;md5=c49c587813671bd40135bd4b7237661f</t>
  </si>
  <si>
    <t>Ganeshan, P.; Sravani, Y.; Raja, K.; Singh, B.K.</t>
  </si>
  <si>
    <t>Comparative study between CeO2 reinforced Zirconia Toughened Alumina (ZTA) and ZTA in terms of functional and mechanical properties</t>
  </si>
  <si>
    <t>10.36410/jcpr.2023.24.5.781</t>
  </si>
  <si>
    <t>https://www.scopus.com/inward/record.uri?eid=2-s2.0-85177685039&amp;doi=10.36410%2Fjcpr.2023.24.5.781&amp;partnerID=40&amp;md5=4dd8fa2ff532c6e17628c859b2e4c74c</t>
  </si>
  <si>
    <t>Arunkumar, M.; Mani, M.; Rai, A.K.; Arunagiri, A.; Subbiah, R.; Ganeshan, P.; Kannan, S.; Seikh, A.H.; Iqbal, A.</t>
  </si>
  <si>
    <t>Extraction, performance and emission characterization of diesel engine using waste lipolytic microorganism biodiesel</t>
  </si>
  <si>
    <t>10.30955/gnj.004981</t>
  </si>
  <si>
    <t>https://www.scopus.com/inward/record.uri?eid=2-s2.0-85175730557&amp;doi=10.30955%2Fgnj.004981&amp;partnerID=40&amp;md5=7e9246b65fb0576d4e7fe73f552f2591</t>
  </si>
  <si>
    <t>Venkatesan, C.; Thamaraimanalan, T.; Balamurugan, D.; Gowrishankar, J.; Manjunath, R.; Sivaramakrishnan, A.</t>
  </si>
  <si>
    <t>Hybrid Machine Learning Technique to Detect Active Botnet Attacks for Network Security and Privacy</t>
  </si>
  <si>
    <t>10.53759/7669/jmc202303044</t>
  </si>
  <si>
    <t>https://www.scopus.com/inward/record.uri?eid=2-s2.0-85175542763&amp;doi=10.53759%2F7669%2Fjmc202303044&amp;partnerID=40&amp;md5=da35c60776b3c521e18a39dd791b7284</t>
  </si>
  <si>
    <t>Dr. Thamaraimanalan T</t>
  </si>
  <si>
    <t>Anjana Devi, V.A.; Bhuvaneshwarri, I.; Santhosh Kumar, C.S.; Chandrasekar, V.; Kalaichelvi, V.; Anitha, E.; Kumar, J.</t>
  </si>
  <si>
    <t>Reliable and Secure Data Transfer in IoT Networks using Knight-Tour and PHLSB Method</t>
  </si>
  <si>
    <t>Journal of Advanced Research in Applied Sciences and Engineering Technology</t>
  </si>
  <si>
    <t>10.37934/ARASET.32.2.107118</t>
  </si>
  <si>
    <t>https://www.scopus.com/inward/record.uri?eid=2-s2.0-85174910837&amp;doi=10.37934%2FARASET.32.2.107118&amp;partnerID=40&amp;md5=067da441d4d3872808dbd8dad5f5ba48</t>
  </si>
  <si>
    <t>Ismaeel, A.G.; Mary, J.; Chelliah, A.; Logeshwaran, J.; Mahmood, S.N.; Alani, S.; Shather, A.H.</t>
  </si>
  <si>
    <t>Enhancing Traffic Intelligence in Smart Cities Using Sustainable Deep Radial Function</t>
  </si>
  <si>
    <t>10.3390/su151914441</t>
  </si>
  <si>
    <t>https://www.scopus.com/inward/record.uri?eid=2-s2.0-85174162947&amp;doi=10.3390%2Fsu151914441&amp;partnerID=40&amp;md5=028ee2a26b087ee6707cbac1b9db6995</t>
  </si>
  <si>
    <t>Reka, R.; A, A.; Venkataramanan, C.; Madanachitran, R.</t>
  </si>
  <si>
    <t>An energy efficient clustering with enhanced chicken swarm optimization algorithm with adaptive position routing protocol in mobile adhoc network</t>
  </si>
  <si>
    <t>Telecommunication Systems</t>
  </si>
  <si>
    <t>10.1007/s11235-023-01041-1</t>
  </si>
  <si>
    <t>https://www.scopus.com/inward/record.uri?eid=2-s2.0-85170249642&amp;doi=10.1007%2Fs11235-023-01041-1&amp;partnerID=40&amp;md5=f536407045d28fe7a452e60d5bc19b29</t>
  </si>
  <si>
    <t>Lalithakumari, S.; Danasegaran, S.K.; Rajalakshmi, G.; Pandian, R.; Elizabeth Caroline, E.C.</t>
  </si>
  <si>
    <t>Analysis of Wave Propagation in Hybrid Metamaterial Structure for Terahertz Applications</t>
  </si>
  <si>
    <t>Brazilian Journal of Physics</t>
  </si>
  <si>
    <t>10.1007/s13538-023-01351-4</t>
  </si>
  <si>
    <t>https://www.scopus.com/inward/record.uri?eid=2-s2.0-85168457683&amp;doi=10.1007%2Fs13538-023-01351-4&amp;partnerID=40&amp;md5=da85f119e73f789432888839c723d834</t>
  </si>
  <si>
    <t>Lakshmi Narayanan, S.; Kasiselvanathan, M.; Gurumoorthy, K.B.; Kiruthika, V.</t>
  </si>
  <si>
    <t>Particle swarm optimization based artificial neural network (PSO-ANN) model for effective k-barrier count intrusion detection system in WSN</t>
  </si>
  <si>
    <t>10.1016/j.measen.2023.100875</t>
  </si>
  <si>
    <t>https://www.scopus.com/inward/record.uri?eid=2-s2.0-85168421071&amp;doi=10.1016%2Fj.measen.2023.100875&amp;partnerID=40&amp;md5=47afb2139647da037b18652556a15d42</t>
  </si>
  <si>
    <t>Dr. Kiruthika V</t>
  </si>
  <si>
    <t>Vandarkuzhali, J.; Prakash Babu, Y.; Kamatchi, S.; Chakravarthi, M.K.; Dhanasekaran, S.; Ramasamy, D.</t>
  </si>
  <si>
    <t>Hybrid RF and PCA method: The number and Posture of piezoresistive sensors in a multifunctional technology for respiratory monitoring</t>
  </si>
  <si>
    <t>10.1016/j.measen.2023.100832</t>
  </si>
  <si>
    <t>https://www.scopus.com/inward/record.uri?eid=2-s2.0-85166950251&amp;doi=10.1016%2Fj.measen.2023.100832&amp;partnerID=40&amp;md5=bd99c7ef98736e85641e613672c0a433</t>
  </si>
  <si>
    <t>Mandala, V.; Senthilnathan, T.; Suganyadevi, S.; Gobhinath, S.; Dhanasekaran, S.; Ramasamy, D.</t>
  </si>
  <si>
    <t>An optimized back propagation neural network for automated evaluation of health condition using sensor data</t>
  </si>
  <si>
    <t>10.1016/j.measen.2023.100846</t>
  </si>
  <si>
    <t>https://www.scopus.com/inward/record.uri?eid=2-s2.0-85166478853&amp;doi=10.1016%2Fj.measen.2023.100846&amp;partnerID=40&amp;md5=bd2826330f6be0b5d7053d263f546fcf</t>
  </si>
  <si>
    <t>Dr. Suganyadevi K</t>
  </si>
  <si>
    <t>Harihara Gopalan, S.H.; Ashok, J.; A, A.; Shanmugam, S.</t>
  </si>
  <si>
    <t>Data dissemination protocol for VANETs to optimize the routing path using hybrid particle swarm optimization with sequential variable neighbourhood search</t>
  </si>
  <si>
    <t>10.1007/s11235-023-01040-2</t>
  </si>
  <si>
    <t>https://www.scopus.com/inward/record.uri?eid=2-s2.0-85165878892&amp;doi=10.1007%2Fs11235-023-01040-2&amp;partnerID=40&amp;md5=dca7c454ac1b7b1fb8c47ae99bf337c2</t>
  </si>
  <si>
    <t>Dr. Ramalingam S</t>
  </si>
  <si>
    <t>Ganeshkumar, S.; kumar, A.; Maniraj, J.; Sureshbabu, Y.; Ansu, A.K.; Goyal, A.; Kareem Kadhim, I.; Saxena, K.K.; Prakash, C.; Altuijri, R.; Khan, M.; Hassan, A.M.</t>
  </si>
  <si>
    <t>Exploring the potential of nano technology: A assessment of nano-scale multi-layered-composite coatings for cutting tool performance</t>
  </si>
  <si>
    <t>Arabian Journal of Chemistry</t>
  </si>
  <si>
    <t>10.1016/j.arabjc.2023.105173</t>
  </si>
  <si>
    <t>https://www.scopus.com/inward/record.uri?eid=2-s2.0-85165531485&amp;doi=10.1016%2Fj.arabjc.2023.105173&amp;partnerID=40&amp;md5=a15233098f079c48514027522e1090da</t>
  </si>
  <si>
    <t>Prajapati, P.K.; Biswas, P.; Singh, B.K.; Bapanapalle, C.O.; Ghosh, R.; Mandal, N.</t>
  </si>
  <si>
    <t>Reinforcing potential of MWCNTs on mechanical and machining performance of hot-pressed ZTA-MgO ceramic cutting inserts</t>
  </si>
  <si>
    <t>10.1016/j.diamond.2023.110202</t>
  </si>
  <si>
    <t>https://www.scopus.com/inward/record.uri?eid=2-s2.0-85165369321&amp;doi=10.1016%2Fj.diamond.2023.110202&amp;partnerID=40&amp;md5=d7f839c470ef564bd3124b8be874b3f6</t>
  </si>
  <si>
    <t>Jothimani, K.; Valliammal, N.; Vijayakumar, V.</t>
  </si>
  <si>
    <t>An exploration of controllability on Hilfer fractional system via integral contractor</t>
  </si>
  <si>
    <t>Mathematical Methods in the Applied Sciences</t>
  </si>
  <si>
    <t>10.1002/mma.9443</t>
  </si>
  <si>
    <t>https://www.scopus.com/inward/record.uri?eid=2-s2.0-85161596290&amp;doi=10.1002%2Fmma.9443&amp;partnerID=40&amp;md5=65c7de1835add83ded8a7ef5c1c3e3a0</t>
  </si>
  <si>
    <t>Patel, S.K.; Han, B.B.; Alsalman, O.; Rajan Babu, R.B.; Taya, S.A.; Parmar, J.</t>
  </si>
  <si>
    <t>Graphene-based diamond-shaped solar absorber using Fe–SiO2–Fe structure for UV to MIR region</t>
  </si>
  <si>
    <t>International Journal of Thermal Sciences</t>
  </si>
  <si>
    <t>10.1016/j.ijthermalsci.2023.108457</t>
  </si>
  <si>
    <t>https://www.scopus.com/inward/record.uri?eid=2-s2.0-85161011181&amp;doi=10.1016%2Fj.ijthermalsci.2023.108457&amp;partnerID=40&amp;md5=423ff060053614711cb2936bdab05192</t>
  </si>
  <si>
    <t>NaveenPrabhu, V.; Mariappan, M.</t>
  </si>
  <si>
    <t>Performance studies on a water chiller equipped with natural fiber cooling pad based evaporative condenser</t>
  </si>
  <si>
    <t>Industrial Crops and Products</t>
  </si>
  <si>
    <t>10.1016/j.indcrop.2023.116923</t>
  </si>
  <si>
    <t>https://www.scopus.com/inward/record.uri?eid=2-s2.0-85160329752&amp;doi=10.1016%2Fj.indcrop.2023.116923&amp;partnerID=40&amp;md5=fa365ea0514f62521050560ecd198dff</t>
  </si>
  <si>
    <t>Dr. Naveenprabhu V</t>
  </si>
  <si>
    <t>Vairavasundaram, I.; Saranya, R.; Pavan Babu, B.P.; Aljafari, B.; Devarajan, G.</t>
  </si>
  <si>
    <t>Analysis and Real-time Implementation of Power Line Disturbances Test in Three Phase Induction Motor</t>
  </si>
  <si>
    <t>10.1109/I-PACT58649.2023.10434869</t>
  </si>
  <si>
    <t>https://www.scopus.com/inward/record.uri?eid=2-s2.0-85186978865&amp;doi=10.1109%2FI-PACT58649.2023.10434869&amp;partnerID=40&amp;md5=1778d1e9735668a1eceb6154bc508269</t>
  </si>
  <si>
    <t>Das, A.K.; Singh, R.K.; Roy, M.; kumar, A.; Rana, S.C.; Ansu, A.K.; Goyal, A.; Oza, A.D.; Kumar, M.; Gehlot, A.</t>
  </si>
  <si>
    <t>Optimum design of S-shaped diffuser by studying the effect of inlet velocity, turning angle and area ratio</t>
  </si>
  <si>
    <t>10.1007/s12008-022-01132-4</t>
  </si>
  <si>
    <t>https://www.scopus.com/inward/record.uri?eid=2-s2.0-85143228459&amp;doi=10.1007%2Fs12008-022-01132-4&amp;partnerID=40&amp;md5=661d699f07f6afe9bf571ebb40e8f25c</t>
  </si>
  <si>
    <t>Kumar, R.R.; Singh, A.; kumar, A.; Ansu, A.K.; Kumar, A.; Kumar, S.; Kumar, D.; Goyal, A.; Oza, A.D.; Singh, D.</t>
  </si>
  <si>
    <t>Enhancement of friction stir welding characteristics of alloy AA6061 by design of experiment methodology</t>
  </si>
  <si>
    <t>10.1007/s12008-022-01106-6</t>
  </si>
  <si>
    <t>https://www.scopus.com/inward/record.uri?eid=2-s2.0-85142153813&amp;doi=10.1007%2Fs12008-022-01106-6&amp;partnerID=40&amp;md5=0d6fb91ca514394a0acc26933e251b81</t>
  </si>
  <si>
    <t>Gokilakrishnan, G.; Vigneshkumar, M.; Dhanamurugan, A.; Bhasha, A.; Subbiah, R.; Haldorai, A.</t>
  </si>
  <si>
    <t>A Review of Applications, Enabling Technologies, Growth Challenges and Solutions for IoT/IIoT</t>
  </si>
  <si>
    <t>10.1109/ICACCS57279.2023.10112825</t>
  </si>
  <si>
    <t>https://www.scopus.com/inward/record.uri?eid=2-s2.0-85159764115&amp;doi=10.1109%2FICACCS57279.2023.10112825&amp;partnerID=40&amp;md5=6107399eef679d521cfe1e72fc04f898</t>
  </si>
  <si>
    <t>Dr.G.Gokilakrishnan</t>
  </si>
  <si>
    <t>Gokilakrishnan, G.; Prabha, D.; Srinivasan, S.; Thirumurugaveerakumar, S.; Vigneshkumar, M.; Haldorai, A.</t>
  </si>
  <si>
    <t>A Critical Analysis of the Block Chain in Manufacturing System Implementation</t>
  </si>
  <si>
    <t>10.1109/ICACCS57279.2023.10112828</t>
  </si>
  <si>
    <t>https://www.scopus.com/inward/record.uri?eid=2-s2.0-85159756874&amp;doi=10.1109%2FICACCS57279.2023.10112828&amp;partnerID=40&amp;md5=ad0933439348e15b3952e88a0773a539</t>
  </si>
  <si>
    <t>Mbenge, T.; Samikannu, R.; Begam, K.M.; Sindhu, M.P.; Siva Ramkumar, M.S.; Sivaramkrishnan, M.</t>
  </si>
  <si>
    <t>Design and Implementation of a Cost-Effective Solar Photo Voltaic Food Dryer for Rural Botswana</t>
  </si>
  <si>
    <t>10.1109/ICERCS57948.2023.10434174</t>
  </si>
  <si>
    <t>https://www.scopus.com/inward/record.uri?eid=2-s2.0-85186705620&amp;doi=10.1109%2FICERCS57948.2023.10434174&amp;partnerID=40&amp;md5=d41de4772af489e536e0d300b4e46591</t>
  </si>
  <si>
    <t>Dr. Sindhu M P</t>
  </si>
  <si>
    <t>Nagasundaram, S.; Bobinath, B.N.; Shedthi, A.; Krishnamurthi, K.; Humnekar, T.D.; Millerjothi, N.K.</t>
  </si>
  <si>
    <t>Analysis of the Requirement and Artificial Intelligence-based Resource Management System in Cloud</t>
  </si>
  <si>
    <t>10.1109/ICACCS57279.2023.10112940</t>
  </si>
  <si>
    <t>https://www.scopus.com/inward/record.uri?eid=2-s2.0-85159767977&amp;doi=10.1109%2FICACCS57279.2023.10112940&amp;partnerID=40&amp;md5=9e9fb548e5134513b1da91e37ec146d9</t>
  </si>
  <si>
    <t>Logeshwaran, J.; Shanmugasundaram, N.; Lloret, J.</t>
  </si>
  <si>
    <t>Energy-efficient resource allocation model for device-to-device communication in 5G wireless personal area networks</t>
  </si>
  <si>
    <t>10.1002/dac.5524</t>
  </si>
  <si>
    <t>https://www.scopus.com/inward/record.uri?eid=2-s2.0-85159891810&amp;doi=10.1002%2Fdac.5524&amp;partnerID=40&amp;md5=ca6514d6b481d23b1a9f31732cc83ada</t>
  </si>
  <si>
    <t>Dr. Shanmuga Sundaram N</t>
  </si>
  <si>
    <t>Sharma, A.; Raj, D.K.; Kumar, D.; kumar, A.; Kumar, A.; Sahu, M.K.</t>
  </si>
  <si>
    <t>Design and Development of Novel Solar Concentrating Spittoon to Control the Spread of COVID-19 Virus at Public Places</t>
  </si>
  <si>
    <t>Evergreen</t>
  </si>
  <si>
    <t>10.5109/7151692</t>
  </si>
  <si>
    <t>https://www.scopus.com/inward/record.uri?eid=2-s2.0-85174512459&amp;doi=10.5109%2F7151692&amp;partnerID=40&amp;md5=a87dd26ff51cf537b7a40acb77bc2729</t>
  </si>
  <si>
    <t>Srivastava, A.K.; Singh, B.K.; Gupta, S.</t>
  </si>
  <si>
    <t>Prediction of Tool Wear Using Machine Learning Approaches for Machining on Lathe Machine</t>
  </si>
  <si>
    <t>10.5109/7151683</t>
  </si>
  <si>
    <t>https://www.scopus.com/inward/record.uri?eid=2-s2.0-85174507778&amp;doi=10.5109%2F7151683&amp;partnerID=40&amp;md5=98f4b96e1cbc5dfc53cbc968e77a149e</t>
  </si>
  <si>
    <t>Dhanasekar, S.; Ravi Theja, M.S.; Baskar, S.; Vishvanathperumal, S.</t>
  </si>
  <si>
    <t>Effects of Nanosilica on the Mechanical Properties and Swelling Resistance of EPDM/NBR Nanocomposites</t>
  </si>
  <si>
    <t>Polymer (Korea)</t>
  </si>
  <si>
    <t>10.7317/pk.2023.47.5.613</t>
  </si>
  <si>
    <t>https://www.scopus.com/inward/record.uri?eid=2-s2.0-85172478664&amp;doi=10.7317%2Fpk.2023.47.5.613&amp;partnerID=40&amp;md5=63ffcd7b4fc69cc64bbad4510bd26b9b</t>
  </si>
  <si>
    <t>Alumuri, T.; Merugu, K.S.; Namburi, L.A.A.; Kurnool, A.; SaravanaVadivu, A.; Balasubramanian, S.</t>
  </si>
  <si>
    <t>An Antiviral Drug—Peramivir: Degradation and Identification of Impurities and the Endorsement of an HPLC–MS Method</t>
  </si>
  <si>
    <t>Journal of AOAC International</t>
  </si>
  <si>
    <t>10.1093/jaoacint/qsad046</t>
  </si>
  <si>
    <t>https://www.scopus.com/inward/record.uri?eid=2-s2.0-85169502489&amp;doi=10.1093%2Fjaoacint%2Fqsad046&amp;partnerID=40&amp;md5=84a436479f582d1be200f62108799a16</t>
  </si>
  <si>
    <t>Xue, X.; Palanisamy, S.K.; A, M.; Dhanasekaran, S.; Khalaf, O.; Abdulsahib, G.</t>
  </si>
  <si>
    <t>A Novel partial sequence technique based Chaotic biogeography optimization for PAPR reduction in eneralized frequency division multiplexing waveform</t>
  </si>
  <si>
    <t>Heliyon</t>
  </si>
  <si>
    <t>10.1016/j.heliyon.2023.e19451</t>
  </si>
  <si>
    <t>https://www.scopus.com/inward/record.uri?eid=2-s2.0-85168822444&amp;doi=10.1016%2Fj.heliyon.2023.e19451&amp;partnerID=40&amp;md5=bd68739e1d53f09d13a1541c80312b73</t>
  </si>
  <si>
    <t>Kalaiarasi, K.; Narendrakumar, A.; Jayabalasubramaniam, P.; Kumareshan, N.; Prakash, N.; Prasad, C.</t>
  </si>
  <si>
    <t>Performance Analysis and Comparison of Speaker Independent Isolated Speech Recognition System</t>
  </si>
  <si>
    <t>10.1109/ICCCI56745.2023.10128200</t>
  </si>
  <si>
    <t>https://www.scopus.com/inward/record.uri?eid=2-s2.0-85163077360&amp;doi=10.1109%2FICCCI56745.2023.10128200&amp;partnerID=40&amp;md5=d3afdb9a53567a97ffdb4e16a263021d</t>
  </si>
  <si>
    <t>Khaparde, A.R.; Ramesh, R.P.; Sathiyaraj, S.; Ticku, A.; Palanichamy, A.</t>
  </si>
  <si>
    <t>Analysis of new differential evolution variants to solve multi-modal problems</t>
  </si>
  <si>
    <t>IAES International Journal of Artificial Intelligence</t>
  </si>
  <si>
    <t>10.11591/ijai.v12.i3.pp1352-1359</t>
  </si>
  <si>
    <t>https://www.scopus.com/inward/record.uri?eid=2-s2.0-85152894511&amp;doi=10.11591%2Fijai.v12.i3.pp1352-1359&amp;partnerID=40&amp;md5=232a3cd03d3c7b6b493b4625b1172596</t>
  </si>
  <si>
    <t>Others CSE</t>
  </si>
  <si>
    <t>Kalaiarasi, K.; Raja, S.; Kumareshan, N.; Pradeepa, M.; Vignesh, N.; Prakash, N.</t>
  </si>
  <si>
    <t>Improving the Quality and performance of wireless Ad-hoc network by Using MMCN Architecture</t>
  </si>
  <si>
    <t>10.1109/ICCCI56745.2023.10128173</t>
  </si>
  <si>
    <t>https://www.scopus.com/inward/record.uri?eid=2-s2.0-85163060871&amp;doi=10.1109%2FICCCI56745.2023.10128173&amp;partnerID=40&amp;md5=ec55e5e99748ddcfa3a8e2251fc17f04</t>
  </si>
  <si>
    <t>Prasad, C.; Gowtham, S.; Mahesh, M.; Sainudeen, A.B.; Prabhakaran, P.; Kumareshan, N.</t>
  </si>
  <si>
    <t>A DT Framework based AI Robot for Facial Recognition using IoT</t>
  </si>
  <si>
    <t>10.1109/ICCCI56745.2023.10128633</t>
  </si>
  <si>
    <t>https://www.scopus.com/inward/record.uri?eid=2-s2.0-85163057094&amp;doi=10.1109%2FICCCI56745.2023.10128633&amp;partnerID=40&amp;md5=0b8783763eaeec7c6988acc1097b1eb8</t>
  </si>
  <si>
    <t>Krishnaveni; Prabhu, M.; Paveena; Priyanga; Prakash, N.; Kumareshan, N.</t>
  </si>
  <si>
    <t>Wireless Fuel Measurement System using UWB</t>
  </si>
  <si>
    <t>10.1109/ICCMC56507.2023.10083552</t>
  </si>
  <si>
    <t>https://www.scopus.com/inward/record.uri?eid=2-s2.0-85153577914&amp;doi=10.1109%2FICCMC56507.2023.10083552&amp;partnerID=40&amp;md5=0fb57ac830c307e26f7aedebe5c6457d</t>
  </si>
  <si>
    <t>Gokilakrishnan, G.; Singh, B.K.; Vigneshkumar, M.</t>
  </si>
  <si>
    <t>Comparative study among Al2O3, ZTA, MgO/ZTA &amp; CuO/ZTA composites in terms of Mechanical Properties</t>
  </si>
  <si>
    <t>10.36410/jcpr.2023.24.4.655</t>
  </si>
  <si>
    <t>https://www.scopus.com/inward/record.uri?eid=2-s2.0-85171692981&amp;doi=10.36410%2Fjcpr.2023.24.4.655&amp;partnerID=40&amp;md5=9f0542d3a19cfb0d46be4c9fe5c99325</t>
  </si>
  <si>
    <t>Sailaja, C.; Thilagham, K.T.; Anand, K.T.; Ganeshan, P.; Kannan, S.; Seikh, A.H.; Ghosh, A.</t>
  </si>
  <si>
    <t>Study of microstructural and mechanical properties of Aluminium LM14 hybridized with reinforcement of Nanoparticles of Titanium Diboride and Alumina</t>
  </si>
  <si>
    <t>10.36410/jcpr.2023.24.4.617</t>
  </si>
  <si>
    <t>https://www.scopus.com/inward/record.uri?eid=2-s2.0-85171676584&amp;doi=10.36410%2Fjcpr.2023.24.4.617&amp;partnerID=40&amp;md5=4120d79d4ff05b297f2b34d73ff8756d</t>
  </si>
  <si>
    <t>Somasundaram, B.; Anand, K.T.; Kirubakaran, D.; Ganeshan, P.; Kannan, S.; Seikh, A.H.; Ghosh, A.</t>
  </si>
  <si>
    <t>Experimental analysis of AA7475/ZrC/Al2O3 hybrid composites by taguchi method</t>
  </si>
  <si>
    <t>10.36410/jcpr.2023.24.4.626</t>
  </si>
  <si>
    <t>https://www.scopus.com/inward/record.uri?eid=2-s2.0-85171647832&amp;doi=10.36410%2Fjcpr.2023.24.4.626&amp;partnerID=40&amp;md5=ab230ba67a16f667be6f619f5acdff0a</t>
  </si>
  <si>
    <t>Karpakam, S.; Kumareshan, N.; Sundar Prakash Balaji, M.; Deepa, G.G.; Vijayalakshmi, S.; Kumar, N.S.</t>
  </si>
  <si>
    <t>Brain Tumor Detection and Marker-Based Watershed Segmentation for Size Estimation using CNN</t>
  </si>
  <si>
    <t>10.1109/ICACIC59454.2023.10434968</t>
  </si>
  <si>
    <t>https://www.scopus.com/inward/record.uri?eid=2-s2.0-85186768508&amp;doi=10.1109%2FICACIC59454.2023.10434968&amp;partnerID=40&amp;md5=cabefe5fb01154c1fd3cbd364aa2da2f</t>
  </si>
  <si>
    <t>Rathinam, R.; Brindha, T.; Dheenadhayalan, S.; Sunitha, M.</t>
  </si>
  <si>
    <t>Removal of Colours in Textile Wastewater by Electrochemical Methods: A Review</t>
  </si>
  <si>
    <t>10.14233/ajchem.2023.27472</t>
  </si>
  <si>
    <t>https://www.scopus.com/inward/record.uri?eid=2-s2.0-85164026097&amp;doi=10.14233%2Fajchem.2023.27472&amp;partnerID=40&amp;md5=47cbb1fac790f609af8cb8b01ec8dd58</t>
  </si>
  <si>
    <t>Munusamy, K.; Ravichandran, C.; Nisar, K.S.; Jagatheeshwari, R.; Valliammal, N.</t>
  </si>
  <si>
    <t>Results on Neutral Integrodifferential System Using Krasnoselskii-Schaefer Theorem with Initial Conditions</t>
  </si>
  <si>
    <t>10.1063/5.0137023</t>
  </si>
  <si>
    <t>https://www.scopus.com/inward/record.uri?eid=2-s2.0-85161852878&amp;doi=10.1063%2F5.0137023&amp;partnerID=40&amp;md5=0a069abff22d79eb763829fa280364fd</t>
  </si>
  <si>
    <t>Rubia, J.; Shibi, C.; Balajishanmugam, V.; Babitha Lincy, R.</t>
  </si>
  <si>
    <t>High-Performance Computing Based on Residue Number System: A Review</t>
  </si>
  <si>
    <t>10.1109/ICACCS57279.2023.10112959</t>
  </si>
  <si>
    <t>https://www.scopus.com/inward/record.uri?eid=2-s2.0-85159771161&amp;doi=10.1109%2FICACCS57279.2023.10112959&amp;partnerID=40&amp;md5=2e42b72ccd74d192575ed255adcfb988</t>
  </si>
  <si>
    <t>Gokilakrishnan, G.; Meenakshi, R.; Pradeep, G.M.; Kamalakannan, R.; Manivelmuralidaran, V.</t>
  </si>
  <si>
    <t>Implementation of lean six sigma (LSS) techniques for tyre manufacturing in small and medium-sized enterprises</t>
  </si>
  <si>
    <t>10.1007/s13198-023-01917-0</t>
  </si>
  <si>
    <t>https://www.scopus.com/inward/record.uri?eid=2-s2.0-85160275084&amp;doi=10.1007%2Fs13198-023-01917-0&amp;partnerID=40&amp;md5=d02b70e62c29e7bf0e97f6f8614a4bed</t>
  </si>
  <si>
    <t>Arul, P.; Vivek, C.; Balraj, B.; Sankaran, A.</t>
  </si>
  <si>
    <t>Optoelectronic and Hydrogen Gas-Sensing Applications of Ultrasonically Fabricated ZnO-Au Nanoparticle-Decorated MWCNTs</t>
  </si>
  <si>
    <t>Journal of Electronic Materials</t>
  </si>
  <si>
    <t>10.1007/s11664-023-10495-7</t>
  </si>
  <si>
    <t>https://www.scopus.com/inward/record.uri?eid=2-s2.0-85160262170&amp;doi=10.1007%2Fs11664-023-10495-7&amp;partnerID=40&amp;md5=cd172f279a7841e2b2d51eb5d2fe9dff</t>
  </si>
  <si>
    <t>Babitha Lincy, R.; Rubia, J.; Shibi, C.; Kavitha, M.</t>
  </si>
  <si>
    <t>An Enhanced Deep Learning Model for Handwritten Tamil Character Identification</t>
  </si>
  <si>
    <t>10.1109/ICSSIT55814.2023.10060920</t>
  </si>
  <si>
    <t>https://www.scopus.com/inward/record.uri?eid=2-s2.0-85150679556&amp;doi=10.1109%2FICSSIT55814.2023.10060920&amp;partnerID=40&amp;md5=48b63f3077128a45c7b66d16f44272bc</t>
  </si>
  <si>
    <t>Ayub, S.; Singh, N.; Hussain, M.Z.; Ashraf, M.; Singh, D.K.; Haldorai, A.</t>
  </si>
  <si>
    <t>Hybrid approach to implement multi-robotic navigation system using neural network, fuzzy logic, and bio-inspired optimization methodologies</t>
  </si>
  <si>
    <t>Computational Intelligence</t>
  </si>
  <si>
    <t>10.1111/coin.12547</t>
  </si>
  <si>
    <t>https://www.scopus.com/inward/record.uri?eid=2-s2.0-85137542110&amp;doi=10.1111%2Fcoin.12547&amp;partnerID=40&amp;md5=3dcb0c01424fb8b6a52f6869e1146f1e</t>
  </si>
  <si>
    <t>Ranganayaki, V.; Rubia, J.J.; Ramesh, R.P.; Rammohan, K.; Babitha Lincy, R.B.; Deepak, A.</t>
  </si>
  <si>
    <t>Machine Learning Approaches on Pedestrian Detection in an autonomous vehicle</t>
  </si>
  <si>
    <t>10.1109/ICECCT56650.2023.10179836</t>
  </si>
  <si>
    <t>https://www.scopus.com/inward/record.uri?eid=2-s2.0-85166643054&amp;doi=10.1109%2FICECCT56650.2023.10179836&amp;partnerID=40&amp;md5=d2d56710b1e108f16e220ee1f737cf81</t>
  </si>
  <si>
    <t>Alzahrani, A.; Devarajan, G.; Sivaranjani, S.; Vairavasundaram, I.; Ogbuka, C.U.</t>
  </si>
  <si>
    <t>Analysis and validation of multi-device interleaved DC-DC boost converter for electric vehicle applications</t>
  </si>
  <si>
    <t>IET Power Electronics</t>
  </si>
  <si>
    <t>10.1049/pel2.12494</t>
  </si>
  <si>
    <t>https://www.scopus.com/inward/record.uri?eid=2-s2.0-85151940570&amp;doi=10.1049%2Fpel2.12494&amp;partnerID=40&amp;md5=57314b2580273d6ae79c7c4fdaabcc55</t>
  </si>
  <si>
    <t>Babitha Lincy, R.; Rubia, J.; Shibi, C.; Kanimozhi, N.</t>
  </si>
  <si>
    <t>Handwritten Character Recognition System using Deep Learning Models for Tamil Language</t>
  </si>
  <si>
    <t>10.1109/ICSCSS57650.2023.10169854</t>
  </si>
  <si>
    <t>https://www.scopus.com/inward/record.uri?eid=2-s2.0-85166236842&amp;doi=10.1109%2FICSCSS57650.2023.10169854&amp;partnerID=40&amp;md5=bd40e8f3c47aefe1c60c79027ebe8ea6</t>
  </si>
  <si>
    <t>Menaha, R.; Jayanthi, V.E.; Angel Latha Mary, A.L.; Suganyadevi, S.; Aishwarya, S.</t>
  </si>
  <si>
    <t>A Finger Vein Image-based Person Recognition System using BCH Codes to Access Medical Records</t>
  </si>
  <si>
    <t>10.1109/ICICT57646.2023.10134073</t>
  </si>
  <si>
    <t>https://www.scopus.com/inward/record.uri?eid=2-s2.0-85163521875&amp;doi=10.1109%2FICICT57646.2023.10134073&amp;partnerID=40&amp;md5=765f4203111cb41335124c20d66efbbb</t>
  </si>
  <si>
    <t>Others IT</t>
  </si>
  <si>
    <t>Hasham, S.H.; Rabbani, S.F.; Rane, L.; Subasree, N.; Dixit, C.K.; Rathinam, R.</t>
  </si>
  <si>
    <t>Evolution of borophene as a smart 2-dimensional material for biomedical applications</t>
  </si>
  <si>
    <t>10.1063/5.0126233</t>
  </si>
  <si>
    <t>https://www.scopus.com/inward/record.uri?eid=2-s2.0-85159951684&amp;doi=10.1063%2F5.0126233&amp;partnerID=40&amp;md5=b1affdd890d221e0c11092928720320a</t>
  </si>
  <si>
    <t>Kalaiarasi, K.; Prasad, M.; Rajesha, N.; Anil Kumar, V.; Muqeet, M.A.; Suneela, B.</t>
  </si>
  <si>
    <t>Performance analysis of stacked Nano sheet at gate length of 10nm at linear and saturation region</t>
  </si>
  <si>
    <t>10.1109/ICCCI56745.2023.10128358</t>
  </si>
  <si>
    <t>https://www.scopus.com/inward/record.uri?eid=2-s2.0-85163124822&amp;doi=10.1109%2FICCCI56745.2023.10128358&amp;partnerID=40&amp;md5=367a0cf40483005641b0065ee5421a0b</t>
  </si>
  <si>
    <t>Dr. Rajesha Narasimha Muruthy</t>
  </si>
  <si>
    <t>Kalaiarasi, K.; Rajesha, N.; Prasad, M.; Shanmugasundaram, N.; Devireddy, D.S.; Suneela, B.</t>
  </si>
  <si>
    <t>Spectrum Sensing Framework and Energy-Efficient Resource Allocation for Cognition Enhancement Network</t>
  </si>
  <si>
    <t>10.1109/ICCCI56745.2023.10128172</t>
  </si>
  <si>
    <t>https://www.scopus.com/inward/record.uri?eid=2-s2.0-85163111745&amp;doi=10.1109%2FICCCI56745.2023.10128172&amp;partnerID=40&amp;md5=0796bb9f24307771036b9b46592f6986</t>
  </si>
  <si>
    <t>Ashok Kumar, N.; Thandapani, K.; Neelima, K.; Bharathi, M.; Srinivasan, D.; Selvaperumal, S.K.</t>
  </si>
  <si>
    <t>Vlsi implementation of neural systems</t>
  </si>
  <si>
    <t>10.4018/978-1-6684-6596-7.ch004</t>
  </si>
  <si>
    <t>https://www.scopus.com/inward/record.uri?eid=2-s2.0-85167688517&amp;doi=10.4018%2F978-1-6684-6596-7.ch004&amp;partnerID=40&amp;md5=ecb846f16ce4f8ce79ecf701d3be5b41</t>
  </si>
  <si>
    <t>Dr. Dhamodharan S</t>
  </si>
  <si>
    <t>Kalaiarasi, K.; Rajesha, N.; Shanmugasundaram, N.; Prasad, M.; Saravanan, R.A.; Santhi, S.</t>
  </si>
  <si>
    <t>Estimation of a Channel Model and Power Control Scheme for Radio Environment based on Multiple Access</t>
  </si>
  <si>
    <t>10.1109/ICCCI56745.2023.10128192</t>
  </si>
  <si>
    <t>https://www.scopus.com/inward/record.uri?eid=2-s2.0-85163087201&amp;doi=10.1109%2FICCCI56745.2023.10128192&amp;partnerID=40&amp;md5=e36b09972f5748c40a97b4e6cb8ece0c</t>
  </si>
  <si>
    <t>Premkumar, M.; Muthukrishnan, A.; Ashokkumar, S.R.; Nagakumararaj, S.; Sathesh Raaj, R.; Srinivasan, D.</t>
  </si>
  <si>
    <t>Design of Circular Ring Shaped UWB Antenna for BANs and MI Applications</t>
  </si>
  <si>
    <t>10.1109/ICACCS57279.2023.10113090</t>
  </si>
  <si>
    <t>https://www.scopus.com/inward/record.uri?eid=2-s2.0-85159765433&amp;doi=10.1109%2FICACCS57279.2023.10113090&amp;partnerID=40&amp;md5=a50f2aacb7c3d162799476d36eb5f94b</t>
  </si>
  <si>
    <t>Ponnuswamy, S.; Chandrika, P.; Abdul Basheer, S.; Akila, A.; Usha, G.</t>
  </si>
  <si>
    <t>Synthesis, characterization, stereochemistry, antibacterial and antioxidant activity of N-chloroacetyl-2,6-diphenylpiperidines</t>
  </si>
  <si>
    <t>Journal of Molecular Structure</t>
  </si>
  <si>
    <t>10.1016/j.molstruc.2023.135384</t>
  </si>
  <si>
    <t>https://www.scopus.com/inward/record.uri?eid=2-s2.0-85151305571&amp;doi=10.1016%2Fj.molstruc.2023.135384&amp;partnerID=40&amp;md5=2e737de509911aad016850499cccb125</t>
  </si>
  <si>
    <t>Brindha, T.; Rathinam, R.; Dheenadhayalan, S.; Sunitha, M.; Viswanathan, V.</t>
  </si>
  <si>
    <t>ELECTROCHEMICAL AND QUANTUM CHEMICAL EVALUATION ON THE CORROSION PROTECTION EFFICIENCY OF GUM EXUDATES OF Astragalus genus FOR MILD STEEL CORROSION IN HCL MEDIUM</t>
  </si>
  <si>
    <t>10.31788/RJC.2023.1638341</t>
  </si>
  <si>
    <t>https://www.scopus.com/inward/record.uri?eid=2-s2.0-85181953331&amp;doi=10.31788%2FRJC.2023.1638341&amp;partnerID=40&amp;md5=38eb3605bbeda1896591c2f580b5b0e0</t>
  </si>
  <si>
    <t>Ganeshan, P.; Theja, M.S.R.; Ramshankar, P.; Raja, K.</t>
  </si>
  <si>
    <t>Halloysite Nanotubes (HNTs)-Reinforced Natural Rubber (NR)/Ethylene-Propylene-Diene Monomer (EPDM) Composites</t>
  </si>
  <si>
    <t>10.7317/pk.2023.47.4.404</t>
  </si>
  <si>
    <t>https://www.scopus.com/inward/record.uri?eid=2-s2.0-85170056013&amp;doi=10.7317%2Fpk.2023.47.4.404&amp;partnerID=40&amp;md5=76ca5b2f5a024a655cb02b15d857c143</t>
  </si>
  <si>
    <t>Vigneshwaran, S.; Premkumar, H.; C, C.; Muthuvinayagam, M.; Selvakumar, B.; SaravanaVadivu, A.</t>
  </si>
  <si>
    <t>A versatile nature of effective photocatalytic activity for degradation of the organic pollutant Rhodamine-B dye by PVA/ZnO/CuO nanocomposite</t>
  </si>
  <si>
    <t>Nano-Structures and Nano-Objects</t>
  </si>
  <si>
    <t>10.1016/j.nanoso.2023.101029</t>
  </si>
  <si>
    <t>https://www.scopus.com/inward/record.uri?eid=2-s2.0-85167784869&amp;doi=10.1016%2Fj.nanoso.2023.101029&amp;partnerID=40&amp;md5=b2de06069931ebe17cfc77a6a2195c7f</t>
  </si>
  <si>
    <t>Anandaraj, A.; P.J.A., P.J.A.</t>
  </si>
  <si>
    <t>Enhancing Epileptic Seizure Prediction with Machine Learning and EEG Analysis</t>
  </si>
  <si>
    <t>10.53759/7669/jmc202303017</t>
  </si>
  <si>
    <t>https://www.scopus.com/inward/record.uri?eid=2-s2.0-85167675089&amp;doi=10.53759%2F7669%2Fjmc202303017&amp;partnerID=40&amp;md5=afb05ada3f2d8f01c19b37f58e5142c4</t>
  </si>
  <si>
    <t>Umapathy, K.; Balaganesan, B.; Leiva, V.; Dhandapani, P.B.; Castro, C.</t>
  </si>
  <si>
    <t>On Fuzzy and Crisp Solutions of a Novel Fractional Pandemic Model</t>
  </si>
  <si>
    <t>10.3390/fractalfract7070528</t>
  </si>
  <si>
    <t>https://www.scopus.com/inward/record.uri?eid=2-s2.0-85166010502&amp;doi=10.3390%2Ffractalfract7070528&amp;partnerID=40&amp;md5=53ae9194930dbd0e4b2f9ad8fef8c4e6</t>
  </si>
  <si>
    <t>Dr. Prasantha Bharathi D</t>
  </si>
  <si>
    <t>Chalishajar, D.; Kasinathan, R.; Kasinathan, R.; Sandrasekaran, V.</t>
  </si>
  <si>
    <t>Trajectory Controllability of Clarke Subdifferential-Type Conformable Fractional Stochastic Differential Inclusions with Non-Instantaneous Impulsive Effects and Deviated Arguments</t>
  </si>
  <si>
    <t>10.3390/fractalfract7070541</t>
  </si>
  <si>
    <t>https://www.scopus.com/inward/record.uri?eid=2-s2.0-85166004720&amp;doi=10.3390%2Ffractalfract7070541&amp;partnerID=40&amp;md5=c6bb94131dacec0d780b5a437504e355</t>
  </si>
  <si>
    <t>Dr. Varshini S</t>
  </si>
  <si>
    <t>Balaji, S.; Kumar, S.D.; Magarajan, U.; RameshBabu, S.; Ganeshkumar, S.; Sharma, S.; Abdelmohsen, S.A.M.; Saha, I.; M Tag El Din, S.M.</t>
  </si>
  <si>
    <t>Comparative analysis of experimental and numerical investigation on multiple projectile impact of AA5083 friction stir welded targets</t>
  </si>
  <si>
    <t>PLOS ONE</t>
  </si>
  <si>
    <t>10.1371/journal.pone.0285254</t>
  </si>
  <si>
    <t>https://www.scopus.com/inward/record.uri?eid=2-s2.0-85165907854&amp;doi=10.1371%2Fjournal.pone.0285254&amp;partnerID=40&amp;md5=495a92fd0d1bf38facd3b90a509b2d47</t>
  </si>
  <si>
    <t>Sathya, R.; Bharathi, V.C.; Ananthi, S.; Vaidehi, V.; Sangeetha, S.</t>
  </si>
  <si>
    <t>Intelligent Home Surveillance System using Convolution Neural Network Algorithms</t>
  </si>
  <si>
    <t>10.1109/ICESC57686.2023.10193402</t>
  </si>
  <si>
    <t>https://www.scopus.com/inward/record.uri?eid=2-s2.0-85168306133&amp;doi=10.1109%2FICESC57686.2023.10193402&amp;partnerID=40&amp;md5=9d67bd600ef690279c2dfa5a53874378</t>
  </si>
  <si>
    <t>Dr. Ananthi S</t>
  </si>
  <si>
    <t>Arulkumar, A.; Ramasamy, P.; Suguna, S.; Devipriya, D.; Selvi, C.S.</t>
  </si>
  <si>
    <t>Energy efficient data fusion approach using squirrel search optimization and recurrent neural network</t>
  </si>
  <si>
    <t>Indonesian Journal of Electrical Engineering and Computer Science</t>
  </si>
  <si>
    <t>10.11591/ijeecs.v31.i1.pp480-490</t>
  </si>
  <si>
    <t>https://www.scopus.com/inward/record.uri?eid=2-s2.0-85159803732&amp;doi=10.11591%2Fijeecs.v31.i1.pp480-490&amp;partnerID=40&amp;md5=8be0212818d6310b6166cb5323a358a6</t>
  </si>
  <si>
    <t>Ms. Poonkodi R</t>
  </si>
  <si>
    <t>Anbarasu, P.; Kumar, R.</t>
  </si>
  <si>
    <t>Performance analysis of polycrystalline floating photovoltaic array: The concept and prototype development for irrigation purpose</t>
  </si>
  <si>
    <t>Progress in Photovoltaics: Research and Applications</t>
  </si>
  <si>
    <t>10.1002/pip.3681</t>
  </si>
  <si>
    <t>https://www.scopus.com/inward/record.uri?eid=2-s2.0-85148611472&amp;doi=10.1002%2Fpip.3681&amp;partnerID=40&amp;md5=6daef936909a5fa04b755081eb685669</t>
  </si>
  <si>
    <t>Dr. Anbarasu P</t>
  </si>
  <si>
    <t>Menaha, R.; Jayanthi, V.</t>
  </si>
  <si>
    <t>Heuristics-based sequence labelling model for finding educational domain acronym expansions</t>
  </si>
  <si>
    <t>Expert Systems</t>
  </si>
  <si>
    <t>10.1111/exsy.13216</t>
  </si>
  <si>
    <t>https://www.scopus.com/inward/record.uri?eid=2-s2.0-85144216885&amp;doi=10.1111%2Fexsy.13216&amp;partnerID=40&amp;md5=cba79d12f56d853e9fedd6bcb810b4b7</t>
  </si>
  <si>
    <t>Ananthi, S.; Sathya, R.; Vaidehi, K.; Vijaya, G.</t>
  </si>
  <si>
    <t>Drivers Drowsiness Detection using Image Processing and I-Ear Techniques</t>
  </si>
  <si>
    <t>10.1109/ICICCS56967.2023.10142501</t>
  </si>
  <si>
    <t>https://www.scopus.com/inward/record.uri?eid=2-s2.0-85163800565&amp;doi=10.1109%2FICICCS56967.2023.10142501&amp;partnerID=40&amp;md5=8b32d6db17031f471dbb79b63f75cdb9</t>
  </si>
  <si>
    <t>Sivaranjani, S.; Vivek, C.</t>
  </si>
  <si>
    <t>Reliable hybrid deep learning technique for an effective spectrum sensing in cognitive radio</t>
  </si>
  <si>
    <t>10.3233/JIFS-224376</t>
  </si>
  <si>
    <t>https://www.scopus.com/inward/record.uri?eid=2-s2.0-85166643244&amp;doi=10.3233%2FJIFS-224376&amp;partnerID=40&amp;md5=0755046858c74f613623f84b8599db8c</t>
  </si>
  <si>
    <t>Ms. Sivaranjani K</t>
  </si>
  <si>
    <t>Aljafari, B.; Devarajan, G.; Sivaranjani, S.; Vairavasundaram, S.</t>
  </si>
  <si>
    <t>Intelligent RBF-Fuzzy Controller Based Non-Isolated DC-DC Multi-Port Converter for Renewable Energy Applications</t>
  </si>
  <si>
    <t>10.3390/su15129425</t>
  </si>
  <si>
    <t>https://www.scopus.com/inward/record.uri?eid=2-s2.0-85164123990&amp;doi=10.3390%2Fsu15129425&amp;partnerID=40&amp;md5=e1bb9082e2fd263f55903301e8527051</t>
  </si>
  <si>
    <t>Sathya, R.; Ananthi, S.; Abirame, M.R.S.; Nikalya, R.; Madhupriya, A.; Prithiusha, M.</t>
  </si>
  <si>
    <t>A Novel Approach for Vehicular Accident Detection and Rescue Alert System using IoT with Convolutional Neural Network</t>
  </si>
  <si>
    <t>10.1109/ICACCS57279.2023.10113043</t>
  </si>
  <si>
    <t>https://www.scopus.com/inward/record.uri?eid=2-s2.0-85159758908&amp;doi=10.1109%2FICACCS57279.2023.10113043&amp;partnerID=40&amp;md5=25b862581e26e05b09f2f4645309f549</t>
  </si>
  <si>
    <t>Sharma, A.; Kumar, D.; kumar, A.; Faisal, N.; Kumar, N.; Pandey, S.; Hasnain, S.M.M.; Al-Hazani, T.M.; AlKahtane, A.A.; Alkahtani, S.; Chatterjee, R.</t>
  </si>
  <si>
    <t>Designing, Modeling, and Fabrication of a Novel Solar-Concentrating Spittoon against COVID-19 for Antibacterial Sustainable Atmosphere</t>
  </si>
  <si>
    <t>10.3390/su15129286</t>
  </si>
  <si>
    <t>https://www.scopus.com/inward/record.uri?eid=2-s2.0-85163975919&amp;doi=10.3390%2Fsu15129286&amp;partnerID=40&amp;md5=597e5f693303213d70a0d4b9cf3399d3</t>
  </si>
  <si>
    <t>Raj, P.R.; Venkatesh, V.; Sivakumar, V.; Dhandapani, P.B.; Baleanu, D.</t>
  </si>
  <si>
    <t>Analysis of Dengue Transmission Dynamic Model by Stability and Hopf Bifurcation with Two-Time Delays</t>
  </si>
  <si>
    <t>Frontiers in Bioscience - Landmark</t>
  </si>
  <si>
    <t>10.31083/j.fbl2806117</t>
  </si>
  <si>
    <t>https://www.scopus.com/inward/record.uri?eid=2-s2.0-85163649914&amp;doi=10.31083%2Fj.fbl2806117&amp;partnerID=40&amp;md5=78f2beb7b27cbf7046bda0aefb11b8a6</t>
  </si>
  <si>
    <t>Sangeetha, R.; Logeshwaran, J.; Rocher, J.; Lloret, J.</t>
  </si>
  <si>
    <t>An Improved Agro Deep Learning Model for Detection of Panama Wilts Disease in Banana Leaves</t>
  </si>
  <si>
    <t>AgriEngineering</t>
  </si>
  <si>
    <t>10.3390/agriengineering5020042</t>
  </si>
  <si>
    <t>https://www.scopus.com/inward/record.uri?eid=2-s2.0-85163574651&amp;doi=10.3390%2Fagriengineering5020042&amp;partnerID=40&amp;md5=f962631afd7ec9e5c75ae53cbeed06c7</t>
  </si>
  <si>
    <t>Jayamurugan, P.; Sudhadevi, D.; Gopala Krishnan, V.; Deivanayaki, S.; Mariappan, R.; Yogeswari, B.; Ubaidullah, M.; Pandit, B.; Sehgal, S.S.; Gupta, M.</t>
  </si>
  <si>
    <t>Fabrication of solid-state aluminosilicate for ammonia gas detection in ambient temperature</t>
  </si>
  <si>
    <t>Journal of Materials Science: Materials in Electronics</t>
  </si>
  <si>
    <t>10.1007/s10854-023-10700-7</t>
  </si>
  <si>
    <t>https://www.scopus.com/inward/record.uri?eid=2-s2.0-85160946876&amp;doi=10.1007%2Fs10854-023-10700-7&amp;partnerID=40&amp;md5=850fc4601889dc04c66e0a13d059d97c</t>
  </si>
  <si>
    <t>Arul, V.; Sampathkumar, N.; Kotteeswaran, S.; Arul, P.; Aljuwayid, A.M.; Habila, M.A.; Govindasamy, M.</t>
  </si>
  <si>
    <t>Biomass derived nitrogen functionalized carbon nanodots for nanomolar determination of levofloxacin in pharmaceutical and water samples</t>
  </si>
  <si>
    <t>Microchimica Acta</t>
  </si>
  <si>
    <t>10.1007/s00604-023-05804-0</t>
  </si>
  <si>
    <t>https://www.scopus.com/inward/record.uri?eid=2-s2.0-85160232087&amp;doi=10.1007%2Fs00604-023-05804-0&amp;partnerID=40&amp;md5=20336721696d0c0460714b8c8365056b</t>
  </si>
  <si>
    <t>Dr. Arul V</t>
  </si>
  <si>
    <t>Raja, K.; Ganeshan, P.; Singh, B.K.; Upadhyay, R.K.; Ramshankar, P.; Mohanavel, V.</t>
  </si>
  <si>
    <t>Effect of mol.% of Yttria in Zirconia matrix alongside a comparative study among YSZ, alumina &amp; ZTA ceramics in terms of mechanical and functional properties</t>
  </si>
  <si>
    <t>10.1007/s12046-023-02136-w</t>
  </si>
  <si>
    <t>https://www.scopus.com/inward/record.uri?eid=2-s2.0-85156203254&amp;doi=10.1007%2Fs12046-023-02136-w&amp;partnerID=40&amp;md5=9a30c50d6756c879afad415ae106841f</t>
  </si>
  <si>
    <t>Janakiraman, S.; Deva Priya, M.D.</t>
  </si>
  <si>
    <t>A Deep Reinforcement Learning-based DDoS Attack Mitigation Scheme for Securing Big Data in Fog-Assisted Cloud Environment</t>
  </si>
  <si>
    <t>10.1007/s11277-023-10407-2</t>
  </si>
  <si>
    <t>https://www.scopus.com/inward/record.uri?eid=2-s2.0-85153724185&amp;doi=10.1007%2Fs11277-023-10407-2&amp;partnerID=40&amp;md5=be42614a13068007dd5fb9ddecca66eb</t>
  </si>
  <si>
    <t>Arul, V.; Chandrasekaran, P.; Gandhi, G.; Sethuraman, M.G.</t>
  </si>
  <si>
    <t>Biogenic preparation of undoped and heteroatoms doped carbon dots: effect of heteroatoms doping in fluorescence, catalytic ability and multicolour in-vitro bio-imaging applications - A comparative study</t>
  </si>
  <si>
    <t>Materials Research Bulletin</t>
  </si>
  <si>
    <t>10.1016/j.materresbull.2023.112204</t>
  </si>
  <si>
    <t>https://www.scopus.com/inward/record.uri?eid=2-s2.0-85150381699&amp;doi=10.1016%2Fj.materresbull.2023.112204&amp;partnerID=40&amp;md5=d23000b51fd6aadedf8fffcab3014380</t>
  </si>
  <si>
    <t>A self-adaptable Manta ray optimized Gabor filter for satellite image enhancement</t>
  </si>
  <si>
    <t>Earth Science Informatics</t>
  </si>
  <si>
    <t>10.1007/s12145-023-00963-3</t>
  </si>
  <si>
    <t>https://www.scopus.com/inward/record.uri?eid=2-s2.0-85149463320&amp;doi=10.1007%2Fs12145-023-00963-3&amp;partnerID=40&amp;md5=568d737f902548c65b156c23f5827ede</t>
  </si>
  <si>
    <t>Uma Maheswari, K.; Kishore, K.; Niranjana, I.M.; Dhanu Aravinth, K.; Karthik, V.; Padmanaban, V.K.</t>
  </si>
  <si>
    <t>Smart Multi Verification Based Security System</t>
  </si>
  <si>
    <t>El-Cezeri Journal of Science and Engineering</t>
  </si>
  <si>
    <t>10.31202/ecjse.1099817</t>
  </si>
  <si>
    <t>https://www.scopus.com/inward/record.uri?eid=2-s2.0-85161382305&amp;doi=10.31202%2Fecjse.1099817&amp;partnerID=40&amp;md5=2efae8785d9d7a4ed2d970ea5cfb8033</t>
  </si>
  <si>
    <t>Ms. Ishwarya Niranjana M</t>
  </si>
  <si>
    <t>Angel Latha Mary, A.L.; Ulagapriya, K.; Poonguzhali, A.; Menaha, R.; David, B.; Priyadharshini, T.R.</t>
  </si>
  <si>
    <t>Map Building of Indoor Environment with Sensors using Neural Network</t>
  </si>
  <si>
    <t>10.1109/WiSSCoN56857.2023.10133850</t>
  </si>
  <si>
    <t>https://www.scopus.com/inward/record.uri?eid=2-s2.0-85163095865&amp;doi=10.1109%2FWiSSCoN56857.2023.10133850&amp;partnerID=40&amp;md5=68dca0f9ef77e2c631f1e14149ca334b</t>
  </si>
  <si>
    <t>Srinivasan, D.; Babitha Lincy, R.; Ashokkumar, S.R.; Ganesh, C.; Vivek, C.; Megala, R.</t>
  </si>
  <si>
    <t>A Survey on Ultra-Wideband Antennas for Biomedical Applications</t>
  </si>
  <si>
    <t>10.1109/ICICCS56967.2023.10142419</t>
  </si>
  <si>
    <t>https://www.scopus.com/inward/record.uri?eid=2-s2.0-85163809912&amp;doi=10.1109%2FICICCS56967.2023.10142419&amp;partnerID=40&amp;md5=c4fcde199122511ff991aa8872b803be</t>
  </si>
  <si>
    <t>Ashok Kumar, N.; Pappa, C.K.; Siva Kumar, A.; Srinivasan, D.; Vijay, M.M.</t>
  </si>
  <si>
    <t>Certain Investigation of Optimization Methods of Sensor Nodes in Biomedical Recording Systems</t>
  </si>
  <si>
    <t>10.1109/ICACCS57279.2023.10112688</t>
  </si>
  <si>
    <t>https://www.scopus.com/inward/record.uri?eid=2-s2.0-85159771370&amp;doi=10.1109%2FICACCS57279.2023.10112688&amp;partnerID=40&amp;md5=8e56bf03aed1e30c139c7db75cdf10c3</t>
  </si>
  <si>
    <t>Ashok Kumar, N.; Arun, V.; Prabhu, S.; Kalaimagal, V.; Srinivasan, D.; Shanthi, B.</t>
  </si>
  <si>
    <t>Design and Implementation of IoT based Energy Efficient Smart Metering System for Domestic Applications</t>
  </si>
  <si>
    <t>10.1109/ICACCS57279.2023.10113012</t>
  </si>
  <si>
    <t>https://www.scopus.com/inward/record.uri?eid=2-s2.0-85159770760&amp;doi=10.1109%2FICACCS57279.2023.10113012&amp;partnerID=40&amp;md5=ab71453ffb5112883244619cddeaea1d</t>
  </si>
  <si>
    <t>Dhandapani, P.B.; Leiva, V.; Martin-Barreiro, C.; Rangasamy, M.</t>
  </si>
  <si>
    <t>On a Novel Dynamics of a SIVR Model Using a Laplace Adomian Decomposition Based on a Vaccination Strategy</t>
  </si>
  <si>
    <t>10.3390/fractalfract7050407</t>
  </si>
  <si>
    <t>https://www.scopus.com/inward/record.uri?eid=2-s2.0-85160323460&amp;doi=10.3390%2Ffractalfract7050407&amp;partnerID=40&amp;md5=b11f079bb9be144f30da6afe0f1b65e0</t>
  </si>
  <si>
    <t>Shalini, M.M.; Alessa, N.; Banupriya, B.; Loganathan, K.; Rangasamy, M.</t>
  </si>
  <si>
    <t>On ν-Level Interval of Fuzzy Set for Fractional Order Neutral Impulsive Stochastic Differential System</t>
  </si>
  <si>
    <t>Mathematics</t>
  </si>
  <si>
    <t>10.3390/math11091990</t>
  </si>
  <si>
    <t>https://www.scopus.com/inward/record.uri?eid=2-s2.0-85159210377&amp;doi=10.3390%2Fmath11091990&amp;partnerID=40&amp;md5=cc5dccdb984917ba02f77ad7f890445c</t>
  </si>
  <si>
    <t>Ms. Shalini M M</t>
  </si>
  <si>
    <t>Krishnamoorthy, N.; Ramanathan, R.; Lenin Sundar, M.; Anusuya, M.; Pasupathi, P.; Hemalatha, E.; Mohan Prasad, M.; Munjal, N.</t>
  </si>
  <si>
    <t>Assessment of underground water quality and water quality index across the Noyyal River basin of Tirupur District in South India</t>
  </si>
  <si>
    <t>Urban Climate</t>
  </si>
  <si>
    <t>10.1016/j.uclim.2023.101436</t>
  </si>
  <si>
    <t>https://www.scopus.com/inward/record.uri?eid=2-s2.0-85149068001&amp;doi=10.1016%2Fj.uclim.2023.101436&amp;partnerID=40&amp;md5=549bfab04523ab099e20446ea2849412</t>
  </si>
  <si>
    <t>Manivannan, M.; Saranraj, A.; Britto Dhas, S.A.M.B.; Jose, M.</t>
  </si>
  <si>
    <t>Studies on structural and third order nonlinear optical properties of bulk size DAST: an interesting organic single crystal for photonic applications</t>
  </si>
  <si>
    <t>Indian Journal of Physics</t>
  </si>
  <si>
    <t>10.1007/s12648-022-02527-5</t>
  </si>
  <si>
    <t>https://www.scopus.com/inward/record.uri?eid=2-s2.0-85141847710&amp;doi=10.1007%2Fs12648-022-02527-5&amp;partnerID=40&amp;md5=0533125ecc0736efea11479984e2cb3d</t>
  </si>
  <si>
    <t>kumar, A.; Layek, A.</t>
  </si>
  <si>
    <t>Effect of heat transfer and pressure drop characteristics on the performance analysis of an artificially roughened solar air heater</t>
  </si>
  <si>
    <t>Heat and Mass Transfer</t>
  </si>
  <si>
    <t>10.1007/s00231-022-03296-x</t>
  </si>
  <si>
    <t>https://www.scopus.com/inward/record.uri?eid=2-s2.0-85139632221&amp;doi=10.1007%2Fs00231-022-03296-x&amp;partnerID=40&amp;md5=7b645917f7be2131c105b358f86362cc</t>
  </si>
  <si>
    <t>Shunmughavel, V.; Vellaichamy, V.; Srinivasan, D.; Premkumar, M.; Nivethika, S.D.; Ashok Kumar, N.</t>
  </si>
  <si>
    <t>A Concept-based Ontology Mapping Method for Effective Retrieval of Bio-Medical Documents</t>
  </si>
  <si>
    <t>10.1109/ICACCS57279.2023.10113073</t>
  </si>
  <si>
    <t>https://www.scopus.com/inward/record.uri?eid=2-s2.0-85159765643&amp;doi=10.1109%2FICACCS57279.2023.10113073&amp;partnerID=40&amp;md5=37e2f362de503045ae691674e5a6fea4</t>
  </si>
  <si>
    <t>Agarwal, M.; Saraswat, M.; Bahadur, P.; Asokan, A.; Bapat, V.</t>
  </si>
  <si>
    <t>Designing Artificial Intelligence (AI) Based Secured Framework to Improvise the Data Security of Confidential Academic Records</t>
  </si>
  <si>
    <t>5s</t>
  </si>
  <si>
    <t>https://www.scopus.com/inward/record.uri?eid=2-s2.0-85158837727&amp;partnerID=40&amp;md5=34f79c3834e8416bf4260f7066c7d904</t>
  </si>
  <si>
    <t>Dhanasekar, S.; Vellingiri, V.; Malin Bruntha, P.M.; Ahmed, L.J.; Priya, C.; Sivasankari, K.</t>
  </si>
  <si>
    <t>Temperature based Hand Sanitizer Dispenser Integrated by IoT for Industry 4.0</t>
  </si>
  <si>
    <t>10.1109/ICAECA56562.2023.10199751</t>
  </si>
  <si>
    <t>https://www.scopus.com/inward/record.uri?eid=2-s2.0-85168705031&amp;doi=10.1109%2FICAECA56562.2023.10199751&amp;partnerID=40&amp;md5=669786e371f0630d5092e3e24a233d5a</t>
  </si>
  <si>
    <t>Ramasamy, S.; Selvarajan, A.; Vaidehi, V.; Prasanth, P.</t>
  </si>
  <si>
    <t>A hybrid location-dependent ultra convolutional neural network-based vehicle number plate recognition approach for intelligent transportation systems</t>
  </si>
  <si>
    <t>10.1002/cpe.7615</t>
  </si>
  <si>
    <t>https://www.scopus.com/inward/record.uri?eid=2-s2.0-85146166319&amp;doi=10.1002%2Fcpe.7615&amp;partnerID=40&amp;md5=1659a5df12fd842954622396800e9c22</t>
  </si>
  <si>
    <t>Mehbodniya, A.; Webber, J.; Geetha Devi, A.; Somineni, R.P.; Chinnaiah, M.C.; Asokan, A.; Bhanu, K.S.</t>
  </si>
  <si>
    <t>Content-Based Image Recovery System with the Aid of Median Binary Design Pattern</t>
  </si>
  <si>
    <t>Traitement du Signal</t>
  </si>
  <si>
    <t>10.18280/ts.400225</t>
  </si>
  <si>
    <t>https://www.scopus.com/inward/record.uri?eid=2-s2.0-85162149639&amp;doi=10.18280%2Fts.400225&amp;partnerID=40&amp;md5=5a5e602ebfcbb0084acfb1dd4d046d30</t>
  </si>
  <si>
    <t>Akshaya, V.S.; Bizotto, B.L.S.; Sathiyanarayanan, M.</t>
  </si>
  <si>
    <t>Human Intelligence and Value of Machine Advancements in Cognitive Science A Design thinking Approach</t>
  </si>
  <si>
    <t>10.53759/7669/jmc202303015</t>
  </si>
  <si>
    <t>https://www.scopus.com/inward/record.uri?eid=2-s2.0-85159756365&amp;doi=10.53759%2F7669%2Fjmc202303015&amp;partnerID=40&amp;md5=0a63bd8d2dc700588ef94fad5f32620c</t>
  </si>
  <si>
    <t>Logeshwaran, J.; Kiruthiga, T.; Raju, R.; Vijayaraja, L.; Alqahtani, A.; Alqahtani, N.; Alsulami, A.A.</t>
  </si>
  <si>
    <t>Smart Load-Based Resource Optimization Model to Enhance the Performance of Device-to-Device Communication in 5G-WPAN</t>
  </si>
  <si>
    <t>Electronics (Switzerland)</t>
  </si>
  <si>
    <t>10.3390/electronics12081821</t>
  </si>
  <si>
    <t>https://www.scopus.com/inward/record.uri?eid=2-s2.0-85156197646&amp;doi=10.3390%2Felectronics12081821&amp;partnerID=40&amp;md5=da49d5709f4dbe896d2defb95e34eb2d</t>
  </si>
  <si>
    <t>Hybrid grey wolf and improved particle swarm optimization with adaptive intertial weight-based multi-dimensional learning strategy for load balancing in cloud environments</t>
  </si>
  <si>
    <t>10.1016/j.suscom.2023.100875</t>
  </si>
  <si>
    <t>https://www.scopus.com/inward/record.uri?eid=2-s2.0-85154066908&amp;doi=10.1016%2Fj.suscom.2023.100875&amp;partnerID=40&amp;md5=7d784400121e41db2ea2afae269a1822</t>
  </si>
  <si>
    <t>Rajasekhara Babu, L.; Thangamani, M.; Surendiran, R.; Ganthimathi, M.; Gomathi, B.; Satheesh, S.</t>
  </si>
  <si>
    <t>Construction and Integration of Knowledge Grid in Agricultural Information Management Services</t>
  </si>
  <si>
    <t>International Journal of Engineering Trends and Technology</t>
  </si>
  <si>
    <t>10.14445/22315381/IJETT-V71I4P232</t>
  </si>
  <si>
    <t>https://www.scopus.com/inward/record.uri?eid=2-s2.0-85154049098&amp;doi=10.14445%2F22315381%2FIJETT-V71I4P232&amp;partnerID=40&amp;md5=967b17a39c11da03b998da1379c85317</t>
  </si>
  <si>
    <t>Ms. Gomathi B</t>
  </si>
  <si>
    <t>Vidhya, P.; Shanmugasundaram, K.; Thirunavukkarasu, P.; Govindaraj, T.; Balasubramani, V.; Yogeswari, B.; Karuppusamy, M.</t>
  </si>
  <si>
    <t>Enhancement of optoelectronic properties of PbS thin films grown by Jet nebulizer spray pyrolysis technique for photodetector applications: an impact of substrate temperature</t>
  </si>
  <si>
    <t>10.1007/s10854-023-10406-w</t>
  </si>
  <si>
    <t>https://www.scopus.com/inward/record.uri?eid=2-s2.0-85154028433&amp;doi=10.1007%2Fs10854-023-10406-w&amp;partnerID=40&amp;md5=44c57ba3bfd724fbab21abfc0525b944</t>
  </si>
  <si>
    <t>Pan, I.; Nanjundan, K.; Aravindan, A.; Issac, P.K.; Rajagopal, R.; Chang, S.W.; Bhat, S.A.; Ravindran, B.</t>
  </si>
  <si>
    <t>Exploration of Compost Soil for the Production of Thermo-Stable Bacillus Protease to Synthesize Bioactive Compounds through Soy Protein Hydrolysis</t>
  </si>
  <si>
    <t>Agronomy</t>
  </si>
  <si>
    <t>10.3390/agronomy13041019</t>
  </si>
  <si>
    <t>https://www.scopus.com/inward/record.uri?eid=2-s2.0-85154028326&amp;doi=10.3390%2Fagronomy13041019&amp;partnerID=40&amp;md5=c2541d23ba27fb80af07cf2069382271</t>
  </si>
  <si>
    <t>Al-Otaibi, S.; Venkatesan, C.; Thamaraimanalan, T.; Shanmugam, S.; Prithiviraj, P.; Arulswamy, S.</t>
  </si>
  <si>
    <t>Hybrid K-Medoids with Energy-Efficient Sunflower Optimization Algorithm for Wireless Sensor Networks</t>
  </si>
  <si>
    <t>10.3390/su15075759</t>
  </si>
  <si>
    <t>https://www.scopus.com/inward/record.uri?eid=2-s2.0-85152795564&amp;doi=10.3390%2Fsu15075759&amp;partnerID=40&amp;md5=4bbe0054cd92c173f59c6c15847022b1</t>
  </si>
  <si>
    <t>Yogeswari, B.; Deivanayaki, S.; Sajitha Banu, A.S.; Jayanthi, A.E.</t>
  </si>
  <si>
    <t>Computational Insights on Solvation and Hydrogen Bonding Studies of Indomethacin</t>
  </si>
  <si>
    <t>10.14233/ajchem.2023.27296</t>
  </si>
  <si>
    <t>https://www.scopus.com/inward/record.uri?eid=2-s2.0-85152776652&amp;doi=10.14233%2Fajchem.2023.27296&amp;partnerID=40&amp;md5=b6e4de5a72d258eb12a7bc17f1adeddd</t>
  </si>
  <si>
    <t>Nanda, A.K.; Neelakandan, N.; Gupta, S.; Angel Latha Mary, S.A.; S, R.; Kiran, S.</t>
  </si>
  <si>
    <t>Multi-layer perceptron's neural network with optimization algorithm for greenhouse gas forecasting systems</t>
  </si>
  <si>
    <t>Environmental Challenges</t>
  </si>
  <si>
    <t>10.1016/j.envc.2023.100708</t>
  </si>
  <si>
    <t>https://www.scopus.com/inward/record.uri?eid=2-s2.0-85151485481&amp;doi=10.1016%2Fj.envc.2023.100708&amp;partnerID=40&amp;md5=85c98ebc501df9de3abbf0d1576afaaf</t>
  </si>
  <si>
    <t>Premkumar, M.; Ashokkumar, S.R.; Vellaichamy, V.; MohanBabu, G.; Anupallavi, S.</t>
  </si>
  <si>
    <t>Scalable and Energy Efficient Cluster Based Anomaly Detection Against Denial of Service Attacks in Wireless Sensor Networks</t>
  </si>
  <si>
    <t>10.1007/s11277-023-10252-3</t>
  </si>
  <si>
    <t>https://www.scopus.com/inward/record.uri?eid=2-s2.0-85149371027&amp;doi=10.1007%2Fs11277-023-10252-3&amp;partnerID=40&amp;md5=bea1677aa6d130fdd67fc7381424a89f</t>
  </si>
  <si>
    <t>Mazumder, S.; Ghosh, K.; Singh, B.K.; Shekhar Chakraborty, S.S.; Mandal, N.</t>
  </si>
  <si>
    <t>Experimental and Finite Element Analyses for High-Speed Machining of AISI 4340 steel with ZTA Insert</t>
  </si>
  <si>
    <t>Journal of The Institution of Engineers (India): Series C</t>
  </si>
  <si>
    <t>10.1007/s40032-023-00917-0</t>
  </si>
  <si>
    <t>https://www.scopus.com/inward/record.uri?eid=2-s2.0-85149025731&amp;doi=10.1007%2Fs40032-023-00917-0&amp;partnerID=40&amp;md5=3191232854273077faa168260c28aad9</t>
  </si>
  <si>
    <t>Saravanan, M.; Parthasarathy, E.</t>
  </si>
  <si>
    <t>Impact of Pocket Layer on Linearity and Analog/RF Performance of InAs-GaSb Vertical Tunnel Field-Effect Transistor</t>
  </si>
  <si>
    <t>10.1007/s11664-023-10239-7</t>
  </si>
  <si>
    <t>https://www.scopus.com/inward/record.uri?eid=2-s2.0-85147115315&amp;doi=10.1007%2Fs11664-023-10239-7&amp;partnerID=40&amp;md5=e1954566ab7b6ca9d89754b7f63d3379</t>
  </si>
  <si>
    <t>Dr. Saravanan M</t>
  </si>
  <si>
    <t>L-RUBI: An efficient load-based resource utilization algorithm for bi-partite scatternet in wireless personal area networks</t>
  </si>
  <si>
    <t>10.1002/dac.5439</t>
  </si>
  <si>
    <t>https://www.scopus.com/inward/record.uri?eid=2-s2.0-85146975004&amp;doi=10.1002%2Fdac.5439&amp;partnerID=40&amp;md5=404b056af45dfc62baba5a325866d79b</t>
  </si>
  <si>
    <t>Umadevi, K.S.; Thakre, K.S.; Patil, S.; Raut, R.; Kumar Dwivedi, A.K.; Haldorai, A.</t>
  </si>
  <si>
    <t>Dynamic hidden feature space detection of noisy image set by weight binarization</t>
  </si>
  <si>
    <t>Signal, Image and Video Processing</t>
  </si>
  <si>
    <t>10.1007/s11760-022-02284-2</t>
  </si>
  <si>
    <t>https://www.scopus.com/inward/record.uri?eid=2-s2.0-85135722147&amp;doi=10.1007%2Fs11760-022-02284-2&amp;partnerID=40&amp;md5=fdd77bfa48c14b8d1544b64dfe098b40</t>
  </si>
  <si>
    <t>Gokilakrishnan, G.; Vigneshkumar, M.</t>
  </si>
  <si>
    <t>Comparative assessment over the selection of lean supply chain practices through fuzzy integrated principal component analysis, gray relational analysis, and complex proportional assessment approaches</t>
  </si>
  <si>
    <t>Proceedings of the Institution of Mechanical Engineers, Part E: Journal of Process Mechanical Engineering</t>
  </si>
  <si>
    <t>10.1177/09544089221103505</t>
  </si>
  <si>
    <t>https://www.scopus.com/inward/record.uri?eid=2-s2.0-85131168642&amp;doi=10.1177%2F09544089221103505&amp;partnerID=40&amp;md5=961c80d551c254da75c441bed826092a</t>
  </si>
  <si>
    <t>Gokila, A.</t>
  </si>
  <si>
    <t>Comprehensive understanding of Methyl 2-Naphthyl Ether Molecule by Ab Initio Calculation method</t>
  </si>
  <si>
    <t>International Research Journal of Multidisciplinary Technovation</t>
  </si>
  <si>
    <t>10.54392/irjmt2323</t>
  </si>
  <si>
    <t>https://www.scopus.com/inward/record.uri?eid=2-s2.0-85166643221&amp;doi=10.54392%2Firjmt2323&amp;partnerID=40&amp;md5=37b3a186d01e72f994c246627638e3d8</t>
  </si>
  <si>
    <t>Others Maths</t>
  </si>
  <si>
    <t>Ryan Paul Jess, C.; Rithin, R.S.; Raguram, S.; Dennis Roshan, M.; Manimekalai, M.A.P.; Muthulakshmi, K.; Dhanasekar, S.</t>
  </si>
  <si>
    <t>Smart Automated Kitchen System using Internet of Things</t>
  </si>
  <si>
    <t>10.1109/ICCCI56745.2023.10128637</t>
  </si>
  <si>
    <t>https://www.scopus.com/inward/record.uri?eid=2-s2.0-85163091552&amp;doi=10.1109%2FICCCI56745.2023.10128637&amp;partnerID=40&amp;md5=3d90021c00c3f5ed8ef07372052aad45</t>
  </si>
  <si>
    <t>Khalaf, O.; Ashokkumar, S.R.; Dhanasekaran, S.; Abdulsahib, G.; Premkumar, M.</t>
  </si>
  <si>
    <t>A Decision Science Approach Using Hybrid EEG Feature Extraction and GAN-Based Emotion Classification</t>
  </si>
  <si>
    <t>Advances in Decision Sciences</t>
  </si>
  <si>
    <t>10.47654/v27y2023i1p172-191</t>
  </si>
  <si>
    <t>https://www.scopus.com/inward/record.uri?eid=2-s2.0-85169892864&amp;doi=10.47654%2Fv27y2023i1p172-191&amp;partnerID=40&amp;md5=c54c4d3905bbc29dc603dafa84e0eef3</t>
  </si>
  <si>
    <t>Dhanasekar, S.; Vellingiri, V.; Malin Bruntha, P.M.; Ahmed, L.J.</t>
  </si>
  <si>
    <t>A power-efficient pipeline based clock gating FIFO for a dual ported memory array</t>
  </si>
  <si>
    <t>Songklanakarin Journal of Science and Technology</t>
  </si>
  <si>
    <t>https://www.scopus.com/inward/record.uri?eid=2-s2.0-85168581054&amp;partnerID=40&amp;md5=b9b6cf55c7b98e025afdef40067b5bb2</t>
  </si>
  <si>
    <t>Ramshankar, P.; Sashikkumar, M.; Ganeshan, P.; Raja, K.</t>
  </si>
  <si>
    <t>Experimental investigation of hybrid composites using biowastes and Calotropis gigantea: an eco-friendly approach</t>
  </si>
  <si>
    <t>10.30955/gnj.004620</t>
  </si>
  <si>
    <t>https://www.scopus.com/inward/record.uri?eid=2-s2.0-85150702728&amp;doi=10.30955%2Fgnj.004620&amp;partnerID=40&amp;md5=abf80d96e909aab4ea077b124f161027</t>
  </si>
  <si>
    <t>Venkatesan, C.; Thamaraimanalan, T.; Meenakshi Sundaram, S.S.; Hajjej, F.; Munusamy, A.K.; Shanmugam, S.</t>
  </si>
  <si>
    <t>Energy-Efficient Clustering and Routing Using ASFO and a Cross-Layer-Based Expedient Routing Protocol for Wireless Sensor Networks</t>
  </si>
  <si>
    <t>Sensors</t>
  </si>
  <si>
    <t>10.3390/s23052788</t>
  </si>
  <si>
    <t>https://www.scopus.com/inward/record.uri?eid=2-s2.0-85149637453&amp;doi=10.3390%2Fs23052788&amp;partnerID=40&amp;md5=e63f41b2ad167058c3c1e629bd9c48c8</t>
  </si>
  <si>
    <t>Deivanayaki, S.; Jayamurugan, P.; Ashokan, S.; Gopala Krishnan, V.; Yogeswari, B.; Ubaidullah, M.; Pandit, B.; Sarma, G.V.S.S.; Narsetti, H.K.</t>
  </si>
  <si>
    <t>Growth of non-enzymatic cholesterol biosensor using TiO2 decorated graphene oxide with bare GCE and PPy-GCE</t>
  </si>
  <si>
    <t>Journal of the Indian Chemical Society</t>
  </si>
  <si>
    <t>10.1016/j.jics.2023.100906</t>
  </si>
  <si>
    <t>https://www.scopus.com/inward/record.uri?eid=2-s2.0-85147595315&amp;doi=10.1016%2Fj.jics.2023.100906&amp;partnerID=40&amp;md5=ac885184f56a623987b5c558ca41d48b</t>
  </si>
  <si>
    <t>Singh, P.; Ansu, A.K.; Sharma, R.K.; Kumari, P.; kumar, A.; Kumar, R.</t>
  </si>
  <si>
    <t>Development, Thermal Properties, and Reliability Testing of Eutectic Polyethylene Glycol as Phase Change Materials for Thermal Energy Storage Applications</t>
  </si>
  <si>
    <t>International Journal of Thermophysics</t>
  </si>
  <si>
    <t>10.1007/s10765-022-03146-2</t>
  </si>
  <si>
    <t>https://www.scopus.com/inward/record.uri?eid=2-s2.0-85146288838&amp;doi=10.1007%2Fs10765-022-03146-2&amp;partnerID=40&amp;md5=73687f85dfd2add51367020760a359d9</t>
  </si>
  <si>
    <t>Ashokkumar, S.R.; Premkumar, M.; Anupallavi, S.; Vellaichamy, V.; MohanBabu, G.; Selvapandian, A.</t>
  </si>
  <si>
    <t>Quantifying Functional Connectivity Network Through Synchronization and Graph Theory Approaches for Seizure Prediction</t>
  </si>
  <si>
    <t>10.1007/s11277-022-10154-w</t>
  </si>
  <si>
    <t>https://www.scopus.com/inward/record.uri?eid=2-s2.0-85145504941&amp;doi=10.1007%2Fs11277-022-10154-w&amp;partnerID=40&amp;md5=23a76fe73966af3abdf3aa93718c1ad0</t>
  </si>
  <si>
    <t>Roberts, M.; Thangavel, J.</t>
  </si>
  <si>
    <t>An improved optimal energy aware data availability approach for secure clustering and routing in wireless sensor networks</t>
  </si>
  <si>
    <t>Transactions on Emerging Telecommunications Technologies</t>
  </si>
  <si>
    <t>10.1002/ett.4711</t>
  </si>
  <si>
    <t>https://www.scopus.com/inward/record.uri?eid=2-s2.0-85144073216&amp;doi=10.1002%2Fett.4711&amp;partnerID=40&amp;md5=19b7c39aa9399d395d7bb3379fac254f</t>
  </si>
  <si>
    <t>Jayapoorani, S.; Pandey, D.; Sasirekha, N.S.; Anand, R.; Pandey, B.K.</t>
  </si>
  <si>
    <t>Systolic optimized adaptive filter architecture designs for ECG noise cancellation by Vertex-5</t>
  </si>
  <si>
    <t>Aerospace Systems</t>
  </si>
  <si>
    <t>10.1007/s42401-022-00177-3</t>
  </si>
  <si>
    <t>https://www.scopus.com/inward/record.uri?eid=2-s2.0-85143164823&amp;doi=10.1007%2Fs42401-022-00177-3&amp;partnerID=40&amp;md5=bae268f0b7dd721f284ed80dd8c8f7f6</t>
  </si>
  <si>
    <t>Anand, R.; Khan, B.; Nassa, V.K.; Pandey, D.; Dhabliya, D.; Pandey, B.K.; Dadheech, P.</t>
  </si>
  <si>
    <t>Hybrid convolutional neural network (CNN) for Kennedy Space Center hyperspectral image</t>
  </si>
  <si>
    <t>10.1007/s42401-022-00168-4</t>
  </si>
  <si>
    <t>https://www.scopus.com/inward/record.uri?eid=2-s2.0-85142304405&amp;doi=10.1007%2Fs42401-022-00168-4&amp;partnerID=40&amp;md5=e8287957bb6e93d8f0e851480293fbe8</t>
  </si>
  <si>
    <t>Malin Bruntha, P.M.; Dhanasekar, S.; Hepsiba, D.; Martin Sagayam, K.M.; Mary Neebha, T.M.; Pandey, D.; Pandey, B.K.</t>
  </si>
  <si>
    <t>Application of switching median filter with L 2 norm-based auto-tuning function for removing random valued impulse noise</t>
  </si>
  <si>
    <t>10.1007/s42401-022-00160-y</t>
  </si>
  <si>
    <t>https://www.scopus.com/inward/record.uri?eid=2-s2.0-85137474178&amp;doi=10.1007%2Fs42401-022-00160-y&amp;partnerID=40&amp;md5=efa02c5791b4293b25e76702ebed10f1</t>
  </si>
  <si>
    <t>Shanmugapriya, V.; Arunpandiyan, S.; Hariharan, G.; Bharathi, S.; Selvakumar, B.; Arivarasan, A.</t>
  </si>
  <si>
    <t>Enhanced supercapacitor performance of ZnO/SnO2:rGO nanocomposites under redox additive electrolyte</t>
  </si>
  <si>
    <t>Journal of Alloys and Compounds</t>
  </si>
  <si>
    <t>10.1016/j.jallcom.2022.167994</t>
  </si>
  <si>
    <t>https://www.scopus.com/inward/record.uri?eid=2-s2.0-85142342451&amp;doi=10.1016%2Fj.jallcom.2022.167994&amp;partnerID=40&amp;md5=2d0e9be94ac697e19909c254705b8d3b</t>
  </si>
  <si>
    <t>Sureshbabu, Y.; Ganeshan, P.; Raja, K.; Vivek, S.</t>
  </si>
  <si>
    <t>Performance and emissions parameters optimization of thermal barrier coated engine tested with Tamanu blended diesel fuel: a novel emission pollution-preventive approach</t>
  </si>
  <si>
    <t>10.30955/gnj.004594</t>
  </si>
  <si>
    <t>https://www.scopus.com/inward/record.uri?eid=2-s2.0-85150822235&amp;doi=10.30955%2Fgnj.004594&amp;partnerID=40&amp;md5=4bf37aa1fd8671fad24c3677b00c721a</t>
  </si>
  <si>
    <t>Dr. Suresh Babu Y</t>
  </si>
  <si>
    <t>Xue, X.; Shanmugam, S.; Palanisamy, S.K.; Khalaf, O.; Dhanasekaran, S.; Abdulsahib, G.</t>
  </si>
  <si>
    <t>A Hybrid Cross Layer with Harris-Hawk-Optimization-Based Efficient Routing for Wireless Sensor Networks</t>
  </si>
  <si>
    <t>10.3390/sym15020438</t>
  </si>
  <si>
    <t>https://www.scopus.com/inward/record.uri?eid=2-s2.0-85149271416&amp;doi=10.3390%2Fsym15020438&amp;partnerID=40&amp;md5=87ce44c591fbc0e37695e404ee5fe74b</t>
  </si>
  <si>
    <t>Ramesh, G.; Logeshwaran, J.; Kiruthiga, T.; Lloret, J.</t>
  </si>
  <si>
    <t>Prediction of Energy Production Level in Large PV Plants through AUTO-Encoder Based Neural-Network (AUTO-NN) with Restricted Boltzmann Feature Extraction</t>
  </si>
  <si>
    <t>Future Internet</t>
  </si>
  <si>
    <t>10.3390/fi15020046</t>
  </si>
  <si>
    <t>https://www.scopus.com/inward/record.uri?eid=2-s2.0-85148876114&amp;doi=10.3390%2Ffi15020046&amp;partnerID=40&amp;md5=0cb3ce3eca8128cbd0599ccf6db37769</t>
  </si>
  <si>
    <t>Siva Kumar, A.; Raja, S.; Pritha, N.; Raviraj, H.; Babitha Lincy, R.B.; Rubia, J.J.</t>
  </si>
  <si>
    <t>An adaptive transformer model for anomaly detection in wireless sensor networks in real-time</t>
  </si>
  <si>
    <t>10.1016/j.measen.2022.100625</t>
  </si>
  <si>
    <t>https://www.scopus.com/inward/record.uri?eid=2-s2.0-85144010422&amp;doi=10.1016%2Fj.measen.2022.100625&amp;partnerID=40&amp;md5=fbaf8faae6b08594cefd97d2d29a7f34</t>
  </si>
  <si>
    <t>Balamurugan, T.; Uma, S.; Suman, S.M.; Sarojini, R.; Shanmugam, S.; Karthick, S.</t>
  </si>
  <si>
    <t>Artificial Intelligence Based Smart Farming and Data Collection Using Deep Learning</t>
  </si>
  <si>
    <t>10.1109/ICSCNA58489.2023.10370624</t>
  </si>
  <si>
    <t>https://www.scopus.com/inward/record.uri?eid=2-s2.0-85183056135&amp;doi=10.1109%2FICSCNA58489.2023.10370624&amp;partnerID=40&amp;md5=1b2d01fe8b7a657bdf7cc9fafdad79ae</t>
  </si>
  <si>
    <t>Priya, V.S.; Sharma, H.; Singh, N.K.; Dubey, N.; Sampath Kumar, S.S.; Singh, P.</t>
  </si>
  <si>
    <t>A Survey of Resource Management in IoT Data Centre: Techniques and Open Issues</t>
  </si>
  <si>
    <t>10.1109/CISCT55310.2022.10046518</t>
  </si>
  <si>
    <t>https://www.scopus.com/inward/record.uri?eid=2-s2.0-85152508186&amp;doi=10.1109%2FCISCT55310.2022.10046518&amp;partnerID=40&amp;md5=316d87b86452ede2e9f4c129b8da4026</t>
  </si>
  <si>
    <t>Vinod, D.; Karimulla, K.; Sampath Kumar, S.S.; Sankara Babu, B.S.; Pandey, S.; Loganathan, R.V.</t>
  </si>
  <si>
    <t>A Deep Learning-based Innovative Approach for Enhancing the Precision of Tool Wear Prediction</t>
  </si>
  <si>
    <t>10.1109/ICCES57224.2023.10192664</t>
  </si>
  <si>
    <t>https://www.scopus.com/inward/record.uri?eid=2-s2.0-85168106652&amp;doi=10.1109%2FICCES57224.2023.10192664&amp;partnerID=40&amp;md5=c24a8dd867d664a31c712b977c91fe8b</t>
  </si>
  <si>
    <t>Prathiba, S.; Ananthan, A.; Sheela, A.; Seetharaman, S.; Petchithai, M.; Amirtharaj, G.</t>
  </si>
  <si>
    <t>Performance Evaluation of Fuzzy Logic Controller Enabled Wind Energy Conversion System</t>
  </si>
  <si>
    <t>10.1109/ICEMCE57940.2023.10434215</t>
  </si>
  <si>
    <t>https://www.scopus.com/inward/record.uri?eid=2-s2.0-85186758129&amp;doi=10.1109%2FICEMCE57940.2023.10434215&amp;partnerID=40&amp;md5=1b25dd1486434ec4c109be6e898d25f5</t>
  </si>
  <si>
    <t>Dr. Suresh S</t>
  </si>
  <si>
    <t>Athinarayanan, A.; Anbazhakan, K.; Arul, V.; Mutharaian, V.N.; Ganesan, G.; Aruchamy, K.; Oh, T.H.; Ramasundaram, S.</t>
  </si>
  <si>
    <t>Recent Advances in the Production of Pharmaceuticals Using Selective Laser Sintering</t>
  </si>
  <si>
    <t>Biomimetics</t>
  </si>
  <si>
    <t>10.3390/biomimetics8040330</t>
  </si>
  <si>
    <t>https://www.scopus.com/inward/record.uri?eid=2-s2.0-85169034657&amp;doi=10.3390%2Fbiomimetics8040330&amp;partnerID=40&amp;md5=52607c831c49c3b6274bfb6147b2717c</t>
  </si>
  <si>
    <t>Venkatesan, C.; Thamaraimanalan, T.; Ramkumar, M.; Sivaramakrishnan, A.; Marimuthu, M.</t>
  </si>
  <si>
    <t>ECG Signal Feature Extraction and SVM Classifier Based Cardiac Arrhythmia Detection</t>
  </si>
  <si>
    <t>10.1109/ICEEICT56924.2023.10157789</t>
  </si>
  <si>
    <t>https://www.scopus.com/inward/record.uri?eid=2-s2.0-85165790438&amp;doi=10.1109%2FICEEICT56924.2023.10157789&amp;partnerID=40&amp;md5=a7f7a657a4480c46b1a0b813a8125f19</t>
  </si>
  <si>
    <t>A computational model for medical image retrieval using orthogonal moment</t>
  </si>
  <si>
    <t>10.3233/JIFS-221667</t>
  </si>
  <si>
    <t>Thamaraimanalan, T.; Venkatesan, C.; Ramkumar, M.; Sivaramakrishnan, A.; Marimuthu, M.</t>
  </si>
  <si>
    <t>ANFIS-based Multilayered Algorithm for Botnet Detection</t>
  </si>
  <si>
    <t>10.1109/RAEEUCCI57140.2023.10134399</t>
  </si>
  <si>
    <t>https://www.scopus.com/inward/record.uri?eid=2-s2.0-85161522301&amp;doi=10.1109%2FRAEEUCCI57140.2023.10134399&amp;partnerID=40&amp;md5=6cd54d382cc9a3c7f1b889fc633612e8</t>
  </si>
  <si>
    <t>Sheikdavood, K.; Ponni Bala, M.; Balachandran, A.; Anand Kumar, V.A.; Thangaraju, D.</t>
  </si>
  <si>
    <t>Video Based 3D Convolution Network for Air Quality Assessment</t>
  </si>
  <si>
    <t>10.1109/ICACCS57279.2023.10112841</t>
  </si>
  <si>
    <t>https://www.scopus.com/inward/record.uri?eid=2-s2.0-85159769663&amp;doi=10.1109%2FICACCS57279.2023.10112841&amp;partnerID=40&amp;md5=5a809e9f88c218bdfb23fcaffa37405a</t>
  </si>
  <si>
    <t>Dr. Anand Kumar V</t>
  </si>
  <si>
    <t>Kiruthika, V.; Padmapriya, S.; Ganga, G.; Anupriya, V.</t>
  </si>
  <si>
    <t>Mitigation of Cyber Attacks in Software Defined Networking Framework</t>
  </si>
  <si>
    <t>10.1109/ICAEECI58247.2023.10370931</t>
  </si>
  <si>
    <t>https://www.scopus.com/inward/record.uri?eid=2-s2.0-85183536565&amp;doi=10.1109%2FICAEECI58247.2023.10370931&amp;partnerID=40&amp;md5=64610942fe0da21c39a82079d4cd8281</t>
  </si>
  <si>
    <t>Ramesh, S.M.; Nithya, S.; Teresa, V.V.; Uma Maheswari, V.; Raja, M.A.; Krishnakumar, S.</t>
  </si>
  <si>
    <t>Analysis of ECG Noise Cancellation and Abnormality Classification using Various Adaptive Algorithms</t>
  </si>
  <si>
    <t>10.1109/ICAISC58445.2023.10199232</t>
  </si>
  <si>
    <t>https://www.scopus.com/inward/record.uri?eid=2-s2.0-85168767493&amp;doi=10.1109%2FICAISC58445.2023.10199232&amp;partnerID=40&amp;md5=f358e3a45114327fc5ee994fccc44f1a</t>
  </si>
  <si>
    <t>Dr. Teresa V V</t>
  </si>
  <si>
    <t>Rajan Babu, W.; Sundaram, M.; Muthuram, G.; Najumudeen, A.K.; Karthick, M.; Chandramouli, B.</t>
  </si>
  <si>
    <t>MSCP based Rotor Faults and Mechanical Bearing Failure Identification in Induction Motor using Power Quality Analyzer</t>
  </si>
  <si>
    <t>10.1109/IDCIoT56793.2023.10053456</t>
  </si>
  <si>
    <t>https://www.scopus.com/inward/record.uri?eid=2-s2.0-85149807450&amp;doi=10.1109%2FIDCIoT56793.2023.10053456&amp;partnerID=40&amp;md5=65c754508364007e9672ac4b0b8a5e75</t>
  </si>
  <si>
    <t>Rajan Babu, W.; Sundaram, M.; Kavithamani, A.; Karthik, S.S.; Abinaya, N.; Choudry, V.B.</t>
  </si>
  <si>
    <t>MSCP Based Stator Fault Identification in Induction Motor Using Power Quality Analyzer</t>
  </si>
  <si>
    <t>10.1109/IDCIoT56793.2023.10053524</t>
  </si>
  <si>
    <t>https://www.scopus.com/inward/record.uri?eid=2-s2.0-85149777202&amp;doi=10.1109%2FIDCIoT56793.2023.10053524&amp;partnerID=40&amp;md5=e35cd4698f1c2ba2a51a27fc53ea66b5</t>
  </si>
  <si>
    <t>Arunkumar, U.; Chandraguptamauryan, K.S.; Chandru, K.; Rajan Babu, W.</t>
  </si>
  <si>
    <t>A Novel Dynamic Energy Amendment Control for Solar Fed Brushless DC Motor for Water Pumping System</t>
  </si>
  <si>
    <t>672 LNNS</t>
  </si>
  <si>
    <t>10.1007/978-981-99-1624-5_19</t>
  </si>
  <si>
    <t>https://www.scopus.com/inward/record.uri?eid=2-s2.0-85164666564&amp;doi=10.1007%2F978-981-99-1624-5_19&amp;partnerID=40&amp;md5=52da1a54048ec078887cb983e8365778</t>
  </si>
  <si>
    <t>Malini, P.; Karpakam, S.; Saranya, E.; Selvaraju, P.; Murugajothi, T.; Ranjith, G.</t>
  </si>
  <si>
    <t>An Efficient System for Visually Impaired by using LORA RA01</t>
  </si>
  <si>
    <t>10.1109/ICIRCA57980.2023.10220867</t>
  </si>
  <si>
    <t>https://www.scopus.com/inward/record.uri?eid=2-s2.0-85172189353&amp;doi=10.1109%2FICIRCA57980.2023.10220867&amp;partnerID=40&amp;md5=66d1459bd9a0262a43e1b96bab642afa</t>
  </si>
  <si>
    <t>Ms. Saranya E</t>
  </si>
  <si>
    <t>Gayathiri, B.; Brindha, P.; Karthika, I.; Saranya, E.; Rajeshkumar, G.; Rajesh Kanna, P.</t>
  </si>
  <si>
    <t>Machine Learning based Crop Suitability Prediction and Fertiliser Recommendation System</t>
  </si>
  <si>
    <t>10.1109/ICESC57686.2023.10193542</t>
  </si>
  <si>
    <t>https://www.scopus.com/inward/record.uri?eid=2-s2.0-85168305849&amp;doi=10.1109%2FICESC57686.2023.10193542&amp;partnerID=40&amp;md5=3de07600ea003de61e6bf72927b89564</t>
  </si>
  <si>
    <t>Sriram, S.; Rajeshkumar, G.; Sadesh, S.; Saranya, E.; Saranya, K.; Venu, K.</t>
  </si>
  <si>
    <t>Cyber Security Control Systems for Operational Technology</t>
  </si>
  <si>
    <t>10.1109/ICEARS56392.2023.10085345</t>
  </si>
  <si>
    <t>https://www.scopus.com/inward/record.uri?eid=2-s2.0-85153375916&amp;doi=10.1109%2FICEARS56392.2023.10085345&amp;partnerID=40&amp;md5=727a94e9d730433c35c22c8a91d23d48</t>
  </si>
  <si>
    <t>Suryasa, I.W.; Castillo-Jurado, W.C.; Reddy, M.U.; Parthipan, V.; Yuvaraj, S.</t>
  </si>
  <si>
    <t>Forecasting Web Page Popularity using Artificial Neural Networks</t>
  </si>
  <si>
    <t>10.1109/ICCAKM58659.2023.10478541</t>
  </si>
  <si>
    <t>https://www.scopus.com/inward/record.uri?eid=2-s2.0-85189651318&amp;doi=10.1109%2FICCAKM58659.2023.10478541&amp;partnerID=40&amp;md5=bb8d657b2f84188e4f9cd8bf3e713815</t>
  </si>
  <si>
    <t>Mr. Parthipan V</t>
  </si>
  <si>
    <t>Ramesh, A.; Palaniswamy, P.; Venugopal, E.; Elngar, A.</t>
  </si>
  <si>
    <t>Energy and performance analysis of robotic applications using artificial neural network</t>
  </si>
  <si>
    <t>10.4018/978-1-6684-6596-7.ch006</t>
  </si>
  <si>
    <t>https://www.scopus.com/inward/record.uri?eid=2-s2.0-85167659381&amp;doi=10.4018%2F978-1-6684-6596-7.ch006&amp;partnerID=40&amp;md5=4838c88e92b4e72a45ecf96cedfe3709</t>
  </si>
  <si>
    <t>Mr. Ramesh A</t>
  </si>
  <si>
    <t>Prem Kumar, M.; Aluvala, S.; Parthipan, V.; Buvaneswari, B.; Raghunathareddy, M.V.</t>
  </si>
  <si>
    <t>Fashion Clothing Design Style Recommendation using Extra Tree Classifier Combined with LSTM</t>
  </si>
  <si>
    <t>10.1109/EASCT59475.2023.10393198</t>
  </si>
  <si>
    <t>https://www.scopus.com/inward/record.uri?eid=2-s2.0-85187291170&amp;doi=10.1109%2FEASCT59475.2023.10393198&amp;partnerID=40&amp;md5=99ea5eb08af52d52641d3d73d8ec4541</t>
  </si>
  <si>
    <t>Mohanraj, A.; Ramesh Kumar, M.R.; Radha, V.; Sreeraj, S.</t>
  </si>
  <si>
    <t>An Effective Energy-Based Data Collection Method to Extend WSN Lifetime</t>
  </si>
  <si>
    <t>10.1109/ICAECT57570.2023.10117679</t>
  </si>
  <si>
    <t>https://www.scopus.com/inward/record.uri?eid=2-s2.0-85160411963&amp;doi=10.1109%2FICAECT57570.2023.10117679&amp;partnerID=40&amp;md5=a1f8df1fa5eb503cf66bf2cc395c1906</t>
  </si>
  <si>
    <t>Mr. Mohanraj A</t>
  </si>
  <si>
    <t>Thilagaraj, M.; Sivaramkrishnan, M.; Venkatesan, G.; Mohanraj, A.; Siva Ramkumar, M.S.; Ramaraj, K.</t>
  </si>
  <si>
    <t>Smart Garbage Monitoring and Vigilant System</t>
  </si>
  <si>
    <t>10.1109/ICESC57686.2023.10193043</t>
  </si>
  <si>
    <t>https://www.scopus.com/inward/record.uri?eid=2-s2.0-85168314712&amp;doi=10.1109%2FICESC57686.2023.10193043&amp;partnerID=40&amp;md5=81fb8d1697b43db7750a109b944171d4</t>
  </si>
  <si>
    <t>Ramesh, A.; Mohanraj, K.; Venugopal, E.; Palaniswamy, P.</t>
  </si>
  <si>
    <t>Home Monitoring System using Internet of Things</t>
  </si>
  <si>
    <t>10.1109/ICAIS56108.2023.10073847</t>
  </si>
  <si>
    <t>https://www.scopus.com/inward/record.uri?eid=2-s2.0-85152386399&amp;doi=10.1109%2FICAIS56108.2023.10073847&amp;partnerID=40&amp;md5=6252ce1b4624f4ce6ccb0f624d6a6af0</t>
  </si>
  <si>
    <t>Ramesh, A.; Suseendhar, P.; Venugopal, E.; Palaniswamy, P.</t>
  </si>
  <si>
    <t>An Overview of Navigation Algorithms for Unmanned Aerial Vehicle</t>
  </si>
  <si>
    <t>10.1109/IDCIoT56793.2023.10053496</t>
  </si>
  <si>
    <t>https://www.scopus.com/inward/record.uri?eid=2-s2.0-85149775485&amp;doi=10.1109%2FIDCIoT56793.2023.10053496&amp;partnerID=40&amp;md5=5da777b1a0175497a7beb20a2c051674</t>
  </si>
  <si>
    <t>Vimal, A.; Thalaieswaran, S.; Kannan, N.H.; Ganeshan, P.; Venkatesh, S.</t>
  </si>
  <si>
    <t>A review on the Investigation of Hydrocyclone Performance by shape optimization</t>
  </si>
  <si>
    <t>E3S Web of Conferences</t>
  </si>
  <si>
    <t>10.1051/e3sconf/202340504047</t>
  </si>
  <si>
    <t>https://www.scopus.com/inward/record.uri?eid=2-s2.0-85170076856&amp;doi=10.1051%2Fe3sconf%2F202340504047&amp;partnerID=40&amp;md5=24e9c4945933d59842dd911f8b95ac67</t>
  </si>
  <si>
    <t>Mr. Vimal A</t>
  </si>
  <si>
    <t>Pradeep, K.V.; Gowrishankar, K.; Sivanantham, E.; Rao, K.S.; Kiran, N.; Vimal, A.</t>
  </si>
  <si>
    <t>Detection of Early Fault in Power Electronic Converters through Machine Learning and Data Mining Techniques</t>
  </si>
  <si>
    <t>10.1109/ICAIS56108.2023.10073820</t>
  </si>
  <si>
    <t>https://www.scopus.com/inward/record.uri?eid=2-s2.0-85152442538&amp;doi=10.1109%2FICAIS56108.2023.10073820&amp;partnerID=40&amp;md5=b1e62266d2e22e46177399b1a65f854e</t>
  </si>
  <si>
    <t>Mohan Raj, C.M.; Rajan Babu, W.; Gomathi, V.; Bharath, S.; Jagatap, G.; Kumar, S.S.</t>
  </si>
  <si>
    <t>Remote Intelligent System for Monitoring and Control of Water Distribution Network Using Remote I/O Module for Smart City</t>
  </si>
  <si>
    <t>10.1109/IDCIoT56793.2023.10053492</t>
  </si>
  <si>
    <t>https://www.scopus.com/inward/record.uri?eid=2-s2.0-85149800370&amp;doi=10.1109%2FIDCIoT56793.2023.10053492&amp;partnerID=40&amp;md5=ea03bca1acaa1fbef21dd7dc45ef79b5</t>
  </si>
  <si>
    <t>Mr. Mohanraj C</t>
  </si>
  <si>
    <t>Dhanasekar, J.; Monisha, R.; Seethalakshmi, V.; Tamilselvan, K.S.; Basavaraj, G.G.</t>
  </si>
  <si>
    <t>Spiking neural networks for robotic applications</t>
  </si>
  <si>
    <t>10.4018/978-1-6684-6596-7.ch012</t>
  </si>
  <si>
    <t>https://www.scopus.com/inward/record.uri?eid=2-s2.0-85167694672&amp;doi=10.4018%2F978-1-6684-6596-7.ch012&amp;partnerID=40&amp;md5=21b146c4165a1fb2bdfe4946c3b55724</t>
  </si>
  <si>
    <t>Dr. Dhanasekar J</t>
  </si>
  <si>
    <t>Mohan Raj, C.M.; Rajan Babu, W.; Uday, K.; Senthilkumar, R.; Sudha, V.; Anandhakumar, V.</t>
  </si>
  <si>
    <t>Smart Dimensional Measurement and Material Transportation (SDMMT) System using Artificial Intelligence</t>
  </si>
  <si>
    <t>10.1109/IDCIoT56793.2023.10053429</t>
  </si>
  <si>
    <t>https://www.scopus.com/inward/record.uri?eid=2-s2.0-85149797435&amp;doi=10.1109%2FIDCIoT56793.2023.10053429&amp;partnerID=40&amp;md5=578bbf762953859b4751ab9bc806feb1</t>
  </si>
  <si>
    <t>Venkateswarlu, G.; Hariharan, N.; Ingale, S.M.; Teli, S.N.; Rajan Babu, W.; Mohan Raj, C.M.</t>
  </si>
  <si>
    <t>Non-Invasive Performance Investigation of Single-Phase Induction Motor under Rotor Fault and Mechanical Bearing Failure</t>
  </si>
  <si>
    <t>10.1109/IDCIoT56793.2023.10053444</t>
  </si>
  <si>
    <t>https://www.scopus.com/inward/record.uri?eid=2-s2.0-85149746439&amp;doi=10.1109%2FIDCIoT56793.2023.10053444&amp;partnerID=40&amp;md5=4d1a2f131599122920ccf7fe7ebf7c8b</t>
  </si>
  <si>
    <t>Venugopal, E.; Ramesh, A.; Palaniswamy, P.; Selvaraj, P.</t>
  </si>
  <si>
    <t>Design of Hybrid UAV With Multi Rotor Propulsion System</t>
  </si>
  <si>
    <t>10.1109/ICACCS57279.2023.10113123</t>
  </si>
  <si>
    <t>https://www.scopus.com/inward/record.uri?eid=2-s2.0-85159762632&amp;doi=10.1109%2FICACCS57279.2023.10113123&amp;partnerID=40&amp;md5=ed6340d882709a69ce2ea9421f4aec7e</t>
  </si>
  <si>
    <t>Mr. Venugopal E</t>
  </si>
  <si>
    <t>Nithya, S.; Seethalakshmi, V.; Jasmine, K.; Dhanasekar, J.; Vetrichelvi, G.; Remya, V.</t>
  </si>
  <si>
    <t>Design and Analysis of 5G Antenna with Defective Ground Structure</t>
  </si>
  <si>
    <t>10.1109/ICAISC58445.2023.10201019</t>
  </si>
  <si>
    <t>https://www.scopus.com/inward/record.uri?eid=2-s2.0-85168765134&amp;doi=10.1109%2FICAISC58445.2023.10201019&amp;partnerID=40&amp;md5=3f54b8d54554e0bece5b2589d45e4e10</t>
  </si>
  <si>
    <t>Gurunathan, V.; Sathiya Priya, T.; Dhanasekar, J.; Niranjana, M.I.; Suganya, S.</t>
  </si>
  <si>
    <t>Plant Leaf Diseases Detection Using KNN Classifier</t>
  </si>
  <si>
    <t>10.1109/ICACCS57279.2023.10112901</t>
  </si>
  <si>
    <t>https://www.scopus.com/inward/record.uri?eid=2-s2.0-85159770606&amp;doi=10.1109%2FICACCS57279.2023.10112901&amp;partnerID=40&amp;md5=ee3e1df9cbe8539e3b35c7c355bf65a8</t>
  </si>
  <si>
    <t>Kalamani, C.; Abiramasundari, S.; Dhanasekar, J.; Niranjana, M.I.</t>
  </si>
  <si>
    <t>Design and Simulation of Microstrip Patch Antenna Using Circular Structure</t>
  </si>
  <si>
    <t>10.1109/ICACCS57279.2023.10112900</t>
  </si>
  <si>
    <t>https://www.scopus.com/inward/record.uri?eid=2-s2.0-85159766927&amp;doi=10.1109%2FICACCS57279.2023.10112900&amp;partnerID=40&amp;md5=b98ecdaf6a21280a28976f7be6875df7</t>
  </si>
  <si>
    <t>Raj Thilak, K.R.; Ashwinkarthik, S.; Varatharaj, M.; Muralidharan, V.; Vinosh, M.; Shinde, Y.</t>
  </si>
  <si>
    <t>An Investigation on Battery Management System for Autonomous Electric Vehicles</t>
  </si>
  <si>
    <t>10.1109/IDCIoT56793.2023.10053441</t>
  </si>
  <si>
    <t>https://www.scopus.com/inward/record.uri?eid=2-s2.0-85149789180&amp;doi=10.1109%2FIDCIoT56793.2023.10053441&amp;partnerID=40&amp;md5=04791edcf865eb1c4a6ba2968b705498</t>
  </si>
  <si>
    <t>Mr. Raj Thilak K</t>
  </si>
  <si>
    <t>Saravanan, M.; Ramkumar, K.; Parthasarathy, E.; Ajayan, J.</t>
  </si>
  <si>
    <t>Analog/RF Performance Analysis of TFET Device</t>
  </si>
  <si>
    <t>10.1201/9781003327035-7</t>
  </si>
  <si>
    <t>https://www.scopus.com/inward/record.uri?eid=2-s2.0-85161199219&amp;doi=10.1201%2F9781003327035-7&amp;partnerID=40&amp;md5=c03f76c4ef29477331bb36875c1f796a</t>
  </si>
  <si>
    <t>Sreejith, S.; Ajayan, J.; Radhika, J.M.; Sivasankari, B.; Tayal, S.; Saravanan, M.</t>
  </si>
  <si>
    <t>A comprehensive review on graphene FET bio-sensors and their emerging application in DNA/RNA sensing &amp; rapid Covid-19 detection</t>
  </si>
  <si>
    <t>Measurement: Journal of the International Measurement Confederation</t>
  </si>
  <si>
    <t>10.1016/j.measurement.2022.112202</t>
  </si>
  <si>
    <t>https://www.scopus.com/inward/record.uri?eid=2-s2.0-85145615698&amp;doi=10.1016%2Fj.measurement.2022.112202&amp;partnerID=40&amp;md5=b80be210757ddc5e33b728db650f7932</t>
  </si>
  <si>
    <t>Saravanan, M.; Ramkumar, K.; Parthasarathy, E.; Ajayan, J.; Sreejith, S.</t>
  </si>
  <si>
    <t>Introduction to Conventional MOSFET and Advanced Transistor TFET</t>
  </si>
  <si>
    <t>10.1002/9781394167647.ch2</t>
  </si>
  <si>
    <t>https://www.scopus.com/inward/record.uri?eid=2-s2.0-85178549876&amp;doi=10.1002%2F9781394167647.ch2&amp;partnerID=40&amp;md5=d67607d2ad4f63a60c51f4ae106ae8ba</t>
  </si>
  <si>
    <t>Saravanan, M.; Parthasarathy, E.; Ajayan, J.; Shanmugaraja, T.; Mercy, J.; Lawanya, R.; Jaishankar, B.</t>
  </si>
  <si>
    <t>Biomedical Devices Adopting Energy-Harvesting Schemes</t>
  </si>
  <si>
    <t>Part F1482</t>
  </si>
  <si>
    <t>10.1007/978-3-031-35965-1_4</t>
  </si>
  <si>
    <t>https://www.scopus.com/inward/record.uri?eid=2-s2.0-85175055520&amp;doi=10.1007%2F978-3-031-35965-1_4&amp;partnerID=40&amp;md5=b73da125f553d5b7c36e06971d2c6ae0</t>
  </si>
  <si>
    <t>Raj Thilak, K.R.; Suganyadevi, D.; Varatharaj, M.; Muralidharan, V.; Pavithra, C.; Ashwinkarthik, S.</t>
  </si>
  <si>
    <t>Experimental Investigation of Biomass Gasifier Using HTAG Technology</t>
  </si>
  <si>
    <t>10.1109/IDCIoT56793.2023.10053393</t>
  </si>
  <si>
    <t>https://www.scopus.com/inward/record.uri?eid=2-s2.0-85149774212&amp;doi=10.1109%2FIDCIoT56793.2023.10053393&amp;partnerID=40&amp;md5=f7cb5d589a1e8585bd989bce33672144</t>
  </si>
  <si>
    <t>Sivakumar, S.A.; Maruthi Shankar, B.; Mahaboob, M.; Adhish, N.; Dineshkumar, R.; Rahul, N.</t>
  </si>
  <si>
    <t>Sustainable Farming and Customized Livestock Management Using Internet of Things</t>
  </si>
  <si>
    <t>10.1007/978-981-19-7874-6_40</t>
  </si>
  <si>
    <t>https://www.scopus.com/inward/record.uri?eid=2-s2.0-85149624399&amp;doi=10.1007%2F978-981-19-7874-6_40&amp;partnerID=40&amp;md5=b8daef175f2079a255a62acae11bba9b</t>
  </si>
  <si>
    <t>Lt. Mahaboob M</t>
  </si>
  <si>
    <t>Saravanan, M.; Parthasarathy, E.; Ramkumar, K.; Ajayan, J.</t>
  </si>
  <si>
    <t>Analog/RF Performance Evaluation of InAs-InGaAs-GAA-TFET</t>
  </si>
  <si>
    <t>10.1109/RAEEUCCI57140.2023.10134372</t>
  </si>
  <si>
    <t>https://www.scopus.com/inward/record.uri?eid=2-s2.0-85161613007&amp;doi=10.1109%2FRAEEUCCI57140.2023.10134372&amp;partnerID=40&amp;md5=d0c37a2799e91322cd99f57903214796</t>
  </si>
  <si>
    <t>Kalamani, C.; Perumal, V.K.; Vivek Kumar, M.; Muralidharan, J.</t>
  </si>
  <si>
    <t>Design of Power and Delay Efficient Fault Tolerant Adder</t>
  </si>
  <si>
    <t>10.1109/ICAIS56108.2023.10073682</t>
  </si>
  <si>
    <t>https://www.scopus.com/inward/record.uri?eid=2-s2.0-85152406158&amp;doi=10.1109%2FICAIS56108.2023.10073682&amp;partnerID=40&amp;md5=6f2479048244a8d503d068f62ef15745</t>
  </si>
  <si>
    <t>Mr. Vivek Kumar M</t>
  </si>
  <si>
    <t>Karthik, R.P.; Sushma, S.R.; Surenderkumar, S.</t>
  </si>
  <si>
    <t>Control Strategy for Power Sharing in a Microgrid using Wind/Fuel Cell Hybrid System</t>
  </si>
  <si>
    <t>10.1109/ICSSES58299.2023.10201188</t>
  </si>
  <si>
    <t>https://www.scopus.com/inward/record.uri?eid=2-s2.0-85168313372&amp;doi=10.1109%2FICSSES58299.2023.10201188&amp;partnerID=40&amp;md5=76e1c225aea4ee5e632c85943c447a1f</t>
  </si>
  <si>
    <t>Mr. Surendarkumar S</t>
  </si>
  <si>
    <t>Pagidimalla, P.; Venketbabu, T.; Kanimozhi, J.K.; Renuka, S.; Anuradha, N.; Surenderkumar, S.</t>
  </si>
  <si>
    <t>Data Security Analysis of PHY Layer Using Artificial Intelligence and Machine Learning</t>
  </si>
  <si>
    <t>10.1109/ICACCS57279.2023.10112749</t>
  </si>
  <si>
    <t>https://www.scopus.com/inward/record.uri?eid=2-s2.0-85159757567&amp;doi=10.1109%2FICACCS57279.2023.10112749&amp;partnerID=40&amp;md5=5d75c6d6625c83efba9c41329dab6b34</t>
  </si>
  <si>
    <t>Kishorekumar, M.; Karpagadevi, M.; Mariappan, R.; Krishnaprakash, S.; Aruchsamy, A.</t>
  </si>
  <si>
    <t>Interval-valued Picture Fuzzy Geometric Bonferroni Mean Aggregation Operators in Multiple Attributes</t>
  </si>
  <si>
    <t>10.1109/ICECCT56650.2023.10179654</t>
  </si>
  <si>
    <t>https://www.scopus.com/inward/record.uri?eid=2-s2.0-85166673284&amp;doi=10.1109%2FICECCT56650.2023.10179654&amp;partnerID=40&amp;md5=664faeb622d8ffe141c462168ef0fd60</t>
  </si>
  <si>
    <t>Ms. Revathy A</t>
  </si>
  <si>
    <t>Aruchsamy, A.; Inthumathi, V.; Krishnaprakash, S.; Kishorekumar, M.</t>
  </si>
  <si>
    <t>Fermatean Fuzzy Normalised Bonferroni Mean Operator in Multi Criteria Decision Making on Selection of Electric Bike</t>
  </si>
  <si>
    <t>10.1109/ICECCT56650.2023.10179658</t>
  </si>
  <si>
    <t>https://www.scopus.com/inward/record.uri?eid=2-s2.0-85166631562&amp;doi=10.1109%2FICECCT56650.2023.10179658&amp;partnerID=40&amp;md5=47a86832b47faee0debdcb12f1c3e3ce</t>
  </si>
  <si>
    <t>Shanmugapriya, A.; Sangeetha Devi, A.; Kalaivani, A.; Suganyadevi, K.</t>
  </si>
  <si>
    <t>Intelligent Fuel Pump System with RFID and the Internet of Things</t>
  </si>
  <si>
    <t>10.1109/ICNWC57852.2023.10127542</t>
  </si>
  <si>
    <t>https://www.scopus.com/inward/record.uri?eid=2-s2.0-85163136269&amp;doi=10.1109%2FICNWC57852.2023.10127542&amp;partnerID=40&amp;md5=27ef3c73825c5ca36ce68b6aab64074e</t>
  </si>
  <si>
    <t>Ms. Shanmuga Priya A</t>
  </si>
  <si>
    <t>Shanmugapriya, A.; Kumar, S.R.A.; Suganyadevi, K.; Sangeetha Devi, A.S.</t>
  </si>
  <si>
    <t>Vehicle Supervision System Using Navigation Systems and Internet of Things</t>
  </si>
  <si>
    <t>10.1109/ICSCNA58489.2023.10370270</t>
  </si>
  <si>
    <t>https://www.scopus.com/inward/record.uri?eid=2-s2.0-85182999558&amp;doi=10.1109%2FICSCNA58489.2023.10370270&amp;partnerID=40&amp;md5=90c153f41e1a828169a05047df951f26</t>
  </si>
  <si>
    <t>Senthilkumar, N.; Suganyamahalakshmi, A.; Binisha, R.; Pravin Kumar, M.; Durgadevi, A.; Ranjith, G.</t>
  </si>
  <si>
    <t>A Novel investigation for a prediction of Intellect tumor and Categorization by CNN based on ResU-Net Architecture</t>
  </si>
  <si>
    <t>10.1109/ICCES57224.2023.10192599</t>
  </si>
  <si>
    <t>https://www.scopus.com/inward/record.uri?eid=2-s2.0-85168093318&amp;doi=10.1109%2FICCES57224.2023.10192599&amp;partnerID=40&amp;md5=deb6e923bf05586c0a8d0bdb64c899f1</t>
  </si>
  <si>
    <t>Ms. Suganya Mahalakshmi A</t>
  </si>
  <si>
    <t>Perumal, V.; Suganyamahalakshmi, A.; Harikrishnan, K.; Harish, S.; Kansuman, K.J.; Sudharson, N.</t>
  </si>
  <si>
    <t>IoT Based Fish Food Dispenser</t>
  </si>
  <si>
    <t>10.1109/ICACCS57279.2023.10113051</t>
  </si>
  <si>
    <t>https://www.scopus.com/inward/record.uri?eid=2-s2.0-85159768182&amp;doi=10.1109%2FICACCS57279.2023.10113051&amp;partnerID=40&amp;md5=c39bb96a7037b2ae53f420d04d4b8393</t>
  </si>
  <si>
    <t>Kingsly Jabakumar, A.K.; Anuradha, B.; Suganthi, B.; Balasaranya, K.</t>
  </si>
  <si>
    <t>Modified Penguin Search Algorithm to Improve Feature Selection in Wireless Sensor Network</t>
  </si>
  <si>
    <t>10.1109/ICECAA58104.2023.10212419</t>
  </si>
  <si>
    <t>https://www.scopus.com/inward/record.uri?eid=2-s2.0-85170824404&amp;doi=10.1109%2FICECAA58104.2023.10212419&amp;partnerID=40&amp;md5=29c7a990f31239fc141c20e25c1997d6</t>
  </si>
  <si>
    <t>Pradeep, R.; Vidhya, S.; Jagadeeswari, M.; Anuradha, B.</t>
  </si>
  <si>
    <t>An Efficient Framework on Encoding/Decoding Scheme for CDMA Network on Chip</t>
  </si>
  <si>
    <t>10.1109/ICACCS57279.2023.10112740</t>
  </si>
  <si>
    <t>https://www.scopus.com/inward/record.uri?eid=2-s2.0-85159771484&amp;doi=10.1109%2FICACCS57279.2023.10112740&amp;partnerID=40&amp;md5=ba03739b029c227a93dee1cd683302a5</t>
  </si>
  <si>
    <t>Senthilkumar, N.; S, S.C.; Jenefa, A.; Nisha, M.; Malini, P.; Ranjith, G.</t>
  </si>
  <si>
    <t>RFID based Smart Cart using Load Cell</t>
  </si>
  <si>
    <t>10.1109/ICECAA58104.2023.10212306</t>
  </si>
  <si>
    <t>https://www.scopus.com/inward/record.uri?eid=2-s2.0-85170822474&amp;doi=10.1109%2FICECAA58104.2023.10212306&amp;partnerID=40&amp;md5=2dd5708ecc9e784562d42ddfd8754a96</t>
  </si>
  <si>
    <t>Faridha Banu, D.; Kumaresan, N.; Geetha Devi, K.; Priyanka, S.; Swarna Shree, G.; Roshan, A.; Meivel, S.</t>
  </si>
  <si>
    <t>Monitoring of Wireless Network System-Based Autonomous Farming Using IoT Protocols</t>
  </si>
  <si>
    <t>673 LNNS</t>
  </si>
  <si>
    <t>10.1007/978-981-99-1745-7_21</t>
  </si>
  <si>
    <t>https://www.scopus.com/inward/record.uri?eid=2-s2.0-85168763516&amp;doi=10.1007%2F978-981-99-1745-7_21&amp;partnerID=40&amp;md5=4f0e2286b4811a70b562cbb9e6bdfcbb</t>
  </si>
  <si>
    <t>Ms. Faridha Banu D</t>
  </si>
  <si>
    <t>Meivel, S.; Maheswari, S.; Faridha Banu, D.F.</t>
  </si>
  <si>
    <t>Lecture Notes in Civil Engineering</t>
  </si>
  <si>
    <t>https://www.scopus.com/inward/record.uri?eid=2-s2.0-85151064738&amp;doi=10.1007%2F978-3-031-19309-5_6&amp;partnerID=40&amp;md5=65d0410ae6784b85cb2b4ee191f28cf9</t>
  </si>
  <si>
    <t>https://www.scopus.com/inward/record.uri?eid=2-s2.0-85151058844&amp;doi=10.1007%2F978-3-031-19309-5_25&amp;partnerID=40&amp;md5=0bdd18198bb5475cb2db3936113e7159</t>
  </si>
  <si>
    <t>Saranya, D.; Bharathi, A.</t>
  </si>
  <si>
    <t>Prediction of Happiness Score by Adopting Simple Linear Regression Model</t>
  </si>
  <si>
    <t>10.1109/STCR59085.2023.10396912</t>
  </si>
  <si>
    <t>https://www.scopus.com/inward/record.uri?eid=2-s2.0-85185007633&amp;doi=10.1109%2FSTCR59085.2023.10396912&amp;partnerID=40&amp;md5=67c328a2bad0eabd421270782f2e6cb5</t>
  </si>
  <si>
    <t>Ms. Saranya D</t>
  </si>
  <si>
    <t>Ms.D.Saranya</t>
  </si>
  <si>
    <t>Gangwar, H.; Parambil Gangadharan, S.M.; Daniel, L.; Srinivasa Kumar, B.; Hariramakrishnan, P.; Ramkumar, G.; Arunkumar, M.; Ganeshan, P.; Ifseisi, A.A.</t>
  </si>
  <si>
    <t>Micro-Grid Renewable Energy Integration and Operational Optimization for Smart Grid Applications Using a Deep Learning</t>
  </si>
  <si>
    <t>Electric Power Components and Systems</t>
  </si>
  <si>
    <t>10.1080/15325008.2023.2296960</t>
  </si>
  <si>
    <t>https://www.scopus.com/inward/record.uri?eid=2-s2.0-85186542398&amp;doi=10.1080%2F15325008.2023.2296960&amp;partnerID=40&amp;md5=f6090b53fb47ad616b4b0d0e1b67a973</t>
  </si>
  <si>
    <t>An optimal approach to detect retinal diseases by performing segmentation of retinal blood vessels using image processing</t>
  </si>
  <si>
    <t>Soft Computing</t>
  </si>
  <si>
    <t>10.1007/s00500-023-08526-w</t>
  </si>
  <si>
    <t>Dr. Sreemathy J</t>
  </si>
  <si>
    <t>Automatic Identification of Epileptic Seizure Using Kelm Optimized By Grey Wolf Algorithm</t>
  </si>
  <si>
    <t>10.1109/ICICACS57338.2023.10099688</t>
  </si>
  <si>
    <t>https://www.scopus.com/inward/record.uri?eid=2-s2.0-85158101858&amp;doi=10.1109%2FICICACS57338.2023.10099688&amp;partnerID=40&amp;md5=d1707eb10483706f3096ba4fee6a4af8</t>
  </si>
  <si>
    <t>Malini, S.; Murugan, C.; Dency Flora, G.; Gowri Shangari, E.</t>
  </si>
  <si>
    <t>Embedded based Smart Accident Pre-Alert and Prevention System with Machine Learning</t>
  </si>
  <si>
    <t>10.1109/ICACCS57279.2023.10112960</t>
  </si>
  <si>
    <t>https://www.scopus.com/inward/record.uri?eid=2-s2.0-85159762995&amp;doi=10.1109%2FICACCS57279.2023.10112960&amp;partnerID=40&amp;md5=a8ef53337393e0221004eed3cbf429d5</t>
  </si>
  <si>
    <t>Hafeezuddin, M.; Garapati, B.; Vijayakumar, T.; Priyanka, G.; Chauhan, A.; Vidya, A.</t>
  </si>
  <si>
    <t>A Intelligent Approach for Fault Detection in Solar Photovoltaic Systems based on BERT-BiGRU Network</t>
  </si>
  <si>
    <t>10.1109/ICSCNA58489.2023.10370188</t>
  </si>
  <si>
    <t>https://www.scopus.com/inward/record.uri?eid=2-s2.0-85183008871&amp;doi=10.1109%2FICSCNA58489.2023.10370188&amp;partnerID=40&amp;md5=a03d29854b7c951a3dce3a77594acdf5</t>
  </si>
  <si>
    <t>Ms. Priyanka G</t>
  </si>
  <si>
    <t>Sreemathy, J.; Prasath, N.</t>
  </si>
  <si>
    <t>Crop Recommendation with BiLSTM-MERNN Algorithm for Precision Agriculture</t>
  </si>
  <si>
    <t>10.1109/ICNWC57852.2023.10127227</t>
  </si>
  <si>
    <t>https://www.scopus.com/inward/record.uri?eid=2-s2.0-85163078885&amp;doi=10.1109%2FICNWC57852.2023.10127227&amp;partnerID=40&amp;md5=13c668e1716194e92acbb51fff1d5ab9</t>
  </si>
  <si>
    <t>Sheikameer Batcha, S.; Mohanram, S.; Pushpalatha, N.; Padminidevi, B.P.</t>
  </si>
  <si>
    <t>SIMULATION ANALYSIS OF A MULTILEVEL INVERTER IN A GRID-CONNECTED HYBRID RENEWABLE SYSTEM FOR SUSTAINABLE DEVELOPMENT</t>
  </si>
  <si>
    <t>https://www.scopus.com/inward/record.uri?eid=2-s2.0-85186439028&amp;partnerID=40&amp;md5=ada657bc5fa34a78852e051e313e0544</t>
  </si>
  <si>
    <t>Dr. Sheikameer Batcha S</t>
  </si>
  <si>
    <t>Praveen Kumar, M.; Beaulah, H.L.</t>
  </si>
  <si>
    <t>BIG DATA CONGESTION ANALYTICS THROUGH QUALITY OF SERVICE FOR CROWDSOURCE USING DEEP LEARNING ALGORITHMS IN HEALTHCARE ENVIRONMENT</t>
  </si>
  <si>
    <t>https://www.scopus.com/inward/record.uri?eid=2-s2.0-85186243725&amp;partnerID=40&amp;md5=b93d7b8c8d202518486a060183907b17</t>
  </si>
  <si>
    <t>Dr. Praveen Kumar M</t>
  </si>
  <si>
    <t>Sirenjeevi, P.; Karthick, J.M.; Agalya, K.; Srikanth, R.; Elangovan, T.; Nareshkumar, R.</t>
  </si>
  <si>
    <t>Leaf Disease Identification using ResNet</t>
  </si>
  <si>
    <t>10.1109/ICECONF57129.2023.10083963</t>
  </si>
  <si>
    <t>https://www.scopus.com/inward/record.uri?eid=2-s2.0-85153085318&amp;doi=10.1109%2FICECONF57129.2023.10083963&amp;partnerID=40&amp;md5=f266354691b5115b836177ec4228f287</t>
  </si>
  <si>
    <t>Ms. Agalya K</t>
  </si>
  <si>
    <t>Yogapriya, G.; Kumari, R.S.; Suganthi, S.; Agalya, K.; Elangovan, T.; Selvapandian, D.S.</t>
  </si>
  <si>
    <t>Crop Yield Identification Using CNN</t>
  </si>
  <si>
    <t>10.1109/ICECONF57129.2023.10084304</t>
  </si>
  <si>
    <t>https://www.scopus.com/inward/record.uri?eid=2-s2.0-85153063060&amp;doi=10.1109%2FICECONF57129.2023.10084304&amp;partnerID=40&amp;md5=81aa54de07d3514e723fc1b20820dbbc</t>
  </si>
  <si>
    <t>Nareshkumar, R.; Agalya, K.; Arunpandiyan, A.; Vijayalakshmi, M.; Ranjani, V.; Ramya, A.</t>
  </si>
  <si>
    <t>An Effective Deep Learning based Recommender System with user and item embedding</t>
  </si>
  <si>
    <t>10.1109/ICECONF57129.2023.10083578</t>
  </si>
  <si>
    <t>https://www.scopus.com/inward/record.uri?eid=2-s2.0-85153054493&amp;doi=10.1109%2FICECONF57129.2023.10083578&amp;partnerID=40&amp;md5=daac07fb39472f5e28612c5b00a821ce</t>
  </si>
  <si>
    <t>Parvathy, K.; Nataraj, B.</t>
  </si>
  <si>
    <t>An Overview on IoT Architecture Application Layer and Security Threats</t>
  </si>
  <si>
    <t>10.1109/STCR59085.2023.10396885</t>
  </si>
  <si>
    <t>https://www.scopus.com/inward/record.uri?eid=2-s2.0-85185007247&amp;doi=10.1109%2FSTCR59085.2023.10396885&amp;partnerID=40&amp;md5=43493e9f08ce617ec9b82bf125ec25bd</t>
  </si>
  <si>
    <t>Ms. Parvathy K</t>
  </si>
  <si>
    <t>Parvathy, K.; Nataraj, B.; Rajalakshmi, S.; Duraisamy, P.</t>
  </si>
  <si>
    <t>A Review on Lightweight Cryptographic algorithms in Internet of Things</t>
  </si>
  <si>
    <t>10.1109/ICIRCA57980.2023.10220904</t>
  </si>
  <si>
    <t>https://www.scopus.com/inward/record.uri?eid=2-s2.0-85172237177&amp;doi=10.1109%2FICIRCA57980.2023.10220904&amp;partnerID=40&amp;md5=65e0bbcaff02082408b44b2627719f29</t>
  </si>
  <si>
    <t>Kalpana, K.; Paulchamy, B.; Logamurthy, P.; Suganyadevi, K.; Saranya, R.</t>
  </si>
  <si>
    <t>A Novel Area Efficient TIEO based Reversible Logic Gates in QCA Paradigm</t>
  </si>
  <si>
    <t>10.1109/I-SMAC58438.2023.10289706</t>
  </si>
  <si>
    <t>https://www.scopus.com/inward/record.uri?eid=2-s2.0-85177613104&amp;doi=10.1109%2FI-SMAC58438.2023.10289706&amp;partnerID=40&amp;md5=70d3491927bd441a0675cd56977d39c3</t>
  </si>
  <si>
    <t>Abinaya, M.; Priya, P.K.; Mirza, M.; Anbumani, A.; Sathya, R.; Sethuram, M.</t>
  </si>
  <si>
    <t>Biometric Web based Vote Cast using Blocks</t>
  </si>
  <si>
    <t>10.1109/ICIMIA60377.2023.10426174</t>
  </si>
  <si>
    <t>https://www.scopus.com/inward/record.uri?eid=2-s2.0-85191800592&amp;doi=10.1109%2FICIMIA60377.2023.10426174&amp;partnerID=40&amp;md5=4996aae767a0b2821762d144d4f75776</t>
  </si>
  <si>
    <t>Ms. Abinaya M</t>
  </si>
  <si>
    <t>Ms.M.Abinaya</t>
  </si>
  <si>
    <t>Kalamani, C.; Dharani; Vanjipriya; Niranjana, M.I.</t>
  </si>
  <si>
    <t>Design of Power Delay Efficient Wallace Muliplier</t>
  </si>
  <si>
    <t>10.1109/ICACCS57279.2023.10112916</t>
  </si>
  <si>
    <t>https://www.scopus.com/inward/record.uri?eid=2-s2.0-85159771256&amp;doi=10.1109%2FICACCS57279.2023.10112916&amp;partnerID=40&amp;md5=90d4f982860bf7d11a26d0130d6a53af</t>
  </si>
  <si>
    <t>Niranjana, M.I.; Gayathree, K.; Umamaheswari, K.; Dhanasekar, J.; Vignesh, M.</t>
  </si>
  <si>
    <t>Optimization And Power Delay Analysis of Different Full Adder Circuits</t>
  </si>
  <si>
    <t>10.1109/ICACCS57279.2023.10112979</t>
  </si>
  <si>
    <t>https://www.scopus.com/inward/record.uri?eid=2-s2.0-85159756167&amp;doi=10.1109%2FICACCS57279.2023.10112979&amp;partnerID=40&amp;md5=46b61c8bd635ff265a02514e3970be8f</t>
  </si>
  <si>
    <t>Paulraj, D.; R, R.; Jayasudha, T.; Niranjana, M.I.; Daniya, T.; Shadrach, F.</t>
  </si>
  <si>
    <t>Blockchain-based Wireless Sensor Network Security Through Authentication and Cluster Head Selection</t>
  </si>
  <si>
    <t>10.1109/ICICACS57338.2023.10099593</t>
  </si>
  <si>
    <t>https://www.scopus.com/inward/record.uri?eid=2-s2.0-85158171056&amp;doi=10.1109%2FICICACS57338.2023.10099593&amp;partnerID=40&amp;md5=ddd3ff67706642aa0f864b0634cec9cc</t>
  </si>
  <si>
    <t>Banupriya, N.; Ganesh Babu, C.; Nagarajan, N.; Akash, E.</t>
  </si>
  <si>
    <t>SPRUCE: A Wearable Self-Analysis System for Real-Time Sports Performance Monitoring</t>
  </si>
  <si>
    <t>10.1109/STCR59085.2023.10396974</t>
  </si>
  <si>
    <t>https://www.scopus.com/inward/record.uri?eid=2-s2.0-85185002749&amp;doi=10.1109%2FSTCR59085.2023.10396974&amp;partnerID=40&amp;md5=250a6f9b3f3de7a76bb45167c7eec653</t>
  </si>
  <si>
    <t>Ms. Banu Priya N</t>
  </si>
  <si>
    <t>Balaji, V.; Karthik, T.S.; Akiladevi, N.; Sathya, S.; Mahalakshmi, V.; Kumar, A.</t>
  </si>
  <si>
    <t>NeuroAI-Driven Advanced Deep Brain Stimulation for Precision Management of Movement Disorders</t>
  </si>
  <si>
    <t>10.1109/ICACRS58579.2023.10404966</t>
  </si>
  <si>
    <t>https://www.scopus.com/inward/record.uri?eid=2-s2.0-85185374141&amp;doi=10.1109%2FICACRS58579.2023.10404966&amp;partnerID=40&amp;md5=b8d8fe3b418b48df56695da04b6ec1ac</t>
  </si>
  <si>
    <t>Ms. Akiladevi N</t>
  </si>
  <si>
    <t>Gayathri, N.; Haldorai, A.; Gowri, S.; Keerthika, J.; Nithyapriya, S.</t>
  </si>
  <si>
    <t>An analysis of Network Security Attacks and their mitigation for Cognitive Radio Communication</t>
  </si>
  <si>
    <t>10.1109/ICACCS57279.2023.10112905</t>
  </si>
  <si>
    <t>https://www.scopus.com/inward/record.uri?eid=2-s2.0-85159769496&amp;doi=10.1109%2FICACCS57279.2023.10112905&amp;partnerID=40&amp;md5=f8fb502b55350d1a83a79cd9aaa0c8f0</t>
  </si>
  <si>
    <t>Ms. Gayathri N</t>
  </si>
  <si>
    <t>Gayathri, N.; Haldorai, A.; Sathya, R.; Gowri, S.</t>
  </si>
  <si>
    <t>An Investigation on Spectrum Mobility Mechanisms in Cognitive Network Communication</t>
  </si>
  <si>
    <t>10.1109/ICACCS57279.2023.10113068</t>
  </si>
  <si>
    <t>https://www.scopus.com/inward/record.uri?eid=2-s2.0-85159767570&amp;doi=10.1109%2FICACCS57279.2023.10113068&amp;partnerID=40&amp;md5=4dcf7ed96f873c389314dd7b6e785234</t>
  </si>
  <si>
    <t>Thangaraj, T.; Devarajan, D.; Govindaraj, V.; Pushpalatha, N.; Hemalatha, N.; Sharma, V.; alkhayyat, A.</t>
  </si>
  <si>
    <t>Electric Vehicle Charging Station with Effective Energy Management, Integrating Renewable and Grid Power</t>
  </si>
  <si>
    <t>10.1109/ICIPTM57143.2023.10118186</t>
  </si>
  <si>
    <t>https://www.scopus.com/inward/record.uri?eid=2-s2.0-85160018557&amp;doi=10.1109%2FICIPTM57143.2023.10118186&amp;partnerID=40&amp;md5=08f22c6466965ab22d0a299211e0c2e5</t>
  </si>
  <si>
    <t>Pushpalatha, N.; Banu, G.; Jagatap, G.; Sivaranjani, S.; Shinde, Y.; Uma, J.</t>
  </si>
  <si>
    <t>A Complete Appraisal of Various Emerging Battery Technology Along with Its Own Attributes</t>
  </si>
  <si>
    <t>10.1109/ICACCS57279.2023.10112780</t>
  </si>
  <si>
    <t>https://www.scopus.com/inward/record.uri?eid=2-s2.0-85159757197&amp;doi=10.1109%2FICACCS57279.2023.10112780&amp;partnerID=40&amp;md5=b6060bf039bef2dfd33d31f37213b2d8</t>
  </si>
  <si>
    <t>Pushpalatha, N.; Sheikameer Batcha, S.; Yesvanthkrishna, V.; Rathinamala, S.; Padminidevi, B.P.; Gomathi, V.</t>
  </si>
  <si>
    <t>Gesture-based Control of a Bionic Arm - A Prototype Design</t>
  </si>
  <si>
    <t>10.1109/ICCMC56507.2023.10084175</t>
  </si>
  <si>
    <t>https://www.scopus.com/inward/record.uri?eid=2-s2.0-85153577809&amp;doi=10.1109%2FICCMC56507.2023.10084175&amp;partnerID=40&amp;md5=03fa3c6b8f5f0913f9e89b6fc0f227c4</t>
  </si>
  <si>
    <t>Pushpalatha, N.; Palpandian, P.; Banu, G.; Thirunavukkarasu, S.; Thangaraj, T.; Padminidevi, B.P.</t>
  </si>
  <si>
    <t>AI Based Tagging the Optimal Power Point of a Solar Photovoltaic Using Artificial Bee Colony (ABC) Optimization Algorithm</t>
  </si>
  <si>
    <t>10.1109/UPCON59197.2023.10434379</t>
  </si>
  <si>
    <t>https://www.scopus.com/inward/record.uri?eid=2-s2.0-85187374019&amp;doi=10.1109%2FUPCON59197.2023.10434379&amp;partnerID=40&amp;md5=ca5d9c49ce4af52f9ec3020971415ddf</t>
  </si>
  <si>
    <t>Satav, S.D.; Patel, H.G.; Walke, S.; Megala, R.; Patel, C.A.; Pavithra, G.</t>
  </si>
  <si>
    <t>Enhancing Network Security Algorithm Using Machine Learning</t>
  </si>
  <si>
    <t>10.1109/UPCON59197.2023.10434765</t>
  </si>
  <si>
    <t>https://www.scopus.com/inward/record.uri?eid=2-s2.0-85187391758&amp;doi=10.1109%2FUPCON59197.2023.10434765&amp;partnerID=40&amp;md5=6957385ae56ae2b8631282e51ad01bde</t>
  </si>
  <si>
    <t>Ms. Megala R</t>
  </si>
  <si>
    <t>Saradha, S.; Kumar, M.P.; Asha, J.; Saranya, R.; Santhoshkumar, S.P.</t>
  </si>
  <si>
    <t>Air Quality Image Classification using Ensemble Based Transfer Learning Techniques</t>
  </si>
  <si>
    <t>IET Conference Proceedings</t>
  </si>
  <si>
    <t>10.1049/icp.2023.2887</t>
  </si>
  <si>
    <t>https://www.scopus.com/inward/record.uri?eid=2-s2.0-85188345585&amp;doi=10.1049%2Ficp.2023.2887&amp;partnerID=40&amp;md5=1de842bede092d7e1473ff39a14722e1</t>
  </si>
  <si>
    <t>Ms. Saradha S</t>
  </si>
  <si>
    <t>Shanthi, T.; Anand, R.; Pandey, B.K.; Nassa, V.K.; Shahul, A.; George, A.S.H.; Dadheech, P.</t>
  </si>
  <si>
    <t>Exudate detection in fundus images using deep learning algorithms</t>
  </si>
  <si>
    <t>10.4018/978-1-6684-8618-4.ch016</t>
  </si>
  <si>
    <t>https://www.scopus.com/inward/record.uri?eid=2-s2.0-85169531377&amp;doi=10.4018%2F978-1-6684-8618-4.ch016&amp;partnerID=40&amp;md5=5afd76bb8111d052d4a1844b755234f2</t>
  </si>
  <si>
    <t>Manju, K.; Anand, R.; Pandey, B.K.; Nassa, V.K.; Shahul, A.; George, A.S.H.; Dogiwal, S.R.</t>
  </si>
  <si>
    <t>Determination of early onset glaucoma using OCT image</t>
  </si>
  <si>
    <t>10.4018/978-1-6684-8618-4.ch015</t>
  </si>
  <si>
    <t>https://www.scopus.com/inward/record.uri?eid=2-s2.0-85169525975&amp;doi=10.4018%2F978-1-6684-8618-4.ch015&amp;partnerID=40&amp;md5=6a6341fe57c5d0491673620f2cac3434</t>
  </si>
  <si>
    <t>Uma Mageswari, S.D.; Suresh, M.; Kumar, U.; Krishnamoorthy, N.; Padhi, S.N.; Bamane, K.D.; Munjal, N.; Rajaram, A.</t>
  </si>
  <si>
    <t>STUDY ON THE PHYTOEXTRACTION OF SOIL CONTAMINATED WITH SELECTED HEAVY METALS: EFFECTS OF BIOCHAR</t>
  </si>
  <si>
    <t>Oxidation Communications</t>
  </si>
  <si>
    <t>https://www.scopus.com/inward/record.uri?eid=2-s2.0-85185907370&amp;partnerID=40&amp;md5=a32849fa7ec16b763c76307e560bf5d7</t>
  </si>
  <si>
    <t>Sundarrajan, M.; Akshya, A.; Choudhry, M.D.; Rose, B.; Jayapratha, T.; Nithya, V.</t>
  </si>
  <si>
    <t>Effective path planning of cyber-physical systems for precision agriculture</t>
  </si>
  <si>
    <t>10.4018/978-1-6684-7879-0.ch012</t>
  </si>
  <si>
    <t>https://www.scopus.com/inward/record.uri?eid=2-s2.0-85169528384&amp;doi=10.4018%2F978-1-6684-7879-0.ch012&amp;partnerID=40&amp;md5=65f7cd19b52d8daa52f1704e937b6da2</t>
  </si>
  <si>
    <t>Dr. Jayapratha T</t>
  </si>
  <si>
    <t>Arun Kumar, A.K.; Javadpour, A.; Hsu, C.-C.; Haldorai, A.; Zeynivand, A.</t>
  </si>
  <si>
    <t>Investigating Routing in the VANET Network: Review and Classification of Approaches</t>
  </si>
  <si>
    <t>Algorithms</t>
  </si>
  <si>
    <t>10.3390/a16080381</t>
  </si>
  <si>
    <t>https://www.scopus.com/inward/record.uri?eid=2-s2.0-85168759725&amp;doi=10.3390%2Fa16080381&amp;partnerID=40&amp;md5=f7806cb6d7fbdf1f0ab1115d9e74343b</t>
  </si>
  <si>
    <t>Vinith, B.; Dharshan, S.A.D.; Aravind, S.; Singh, B.K.</t>
  </si>
  <si>
    <t>Friction stir welding evolution, hybrid technologies and shoulder shape</t>
  </si>
  <si>
    <t>10.1007/s12008-023-01208-9</t>
  </si>
  <si>
    <t>https://www.scopus.com/inward/record.uri?eid=2-s2.0-85148429073&amp;doi=10.1007%2Fs12008-023-01208-9&amp;partnerID=40&amp;md5=cefd5c94b72c6ec2b1b39218544779e8</t>
  </si>
  <si>
    <t>Kumar, C.U.; Saravanan, P.; Thiyagarajan, N.; Raj, V.</t>
  </si>
  <si>
    <t>Digital implementation of neural network by partial reconfiguration</t>
  </si>
  <si>
    <t>10.4018/978-1-6684-6596-7.ch009</t>
  </si>
  <si>
    <t>https://www.scopus.com/inward/record.uri?eid=2-s2.0-85167715734&amp;doi=10.4018%2F978-1-6684-6596-7.ch009&amp;partnerID=40&amp;md5=d04a194064e45bda4dcf650ab5f5e945</t>
  </si>
  <si>
    <t>https://www.scopus.com/inward/record.uri?eid=2-s2.0-85167664360&amp;partnerID=40&amp;md5=416e4e0ef23d55baa50f81e7f632327a</t>
  </si>
  <si>
    <t>Correction: Biomass derived nitrogen functionalized carbon nanodots for nanomolar determination of levofloxacin in pharmaceutical and water samples (Microchimica Acta, (2023), 190, 6, (242), 10.1007/s00604-023-05804-0)</t>
  </si>
  <si>
    <t>10.1007/s00604-023-05840-w</t>
  </si>
  <si>
    <t>https://www.scopus.com/inward/record.uri?eid=2-s2.0-85162219670&amp;doi=10.1007%2Fs00604-023-05840-w&amp;partnerID=40&amp;md5=08f23528252ebced03da30777602af91</t>
  </si>
  <si>
    <t>Erratum</t>
  </si>
  <si>
    <t>Duraisamy, P.; Natarajan, Y.; Niranjani, V.; Parvathy, K.</t>
  </si>
  <si>
    <t>Optimized Detection of Continuous Gravitational-Wave Signals using Convolutional Neural Network</t>
  </si>
  <si>
    <t>10.1109/AISP57993.2023.10134809</t>
  </si>
  <si>
    <t>https://www.scopus.com/inward/record.uri?eid=2-s2.0-85163181377&amp;doi=10.1109%2FAISP57993.2023.10134809&amp;partnerID=40&amp;md5=83af9d7a44c3f1fc92dd3a3bb805608f</t>
  </si>
  <si>
    <t>Ms. Niranjani V</t>
  </si>
  <si>
    <t>Saravanan, M.; Ajayan, J.; Parthasarathy, E.; Ramkumar, V.</t>
  </si>
  <si>
    <t>Architecture and future trends on next generation networks</t>
  </si>
  <si>
    <t>10.1002/9781119827603.ch2</t>
  </si>
  <si>
    <t>https://www.scopus.com/inward/record.uri?eid=2-s2.0-85175673742&amp;doi=10.1002%2F9781119827603.ch2&amp;partnerID=40&amp;md5=a557221e3030d4342afc98256470204b</t>
  </si>
  <si>
    <t>Duraisamy, P.; Natarajan, Y.; Jasmine Selvakumari Jeya, I.J.; Niranjani, V.</t>
  </si>
  <si>
    <t>Sensor Automation for Industrial Applications and Prediction of Energy Level for Home Appliances Using Machine Learning Algorithm</t>
  </si>
  <si>
    <t>10.1109/ICACCS57279.2023.10112766</t>
  </si>
  <si>
    <t>https://www.scopus.com/inward/record.uri?eid=2-s2.0-85159762134&amp;doi=10.1109%2FICACCS57279.2023.10112766&amp;partnerID=40&amp;md5=f8ba32270909e7a9e90df2ff625a4d50</t>
  </si>
  <si>
    <t>Time-series data prediction problem analysis through multilayered intuitionistic fuzzy sets</t>
  </si>
  <si>
    <t>10.1007/s00500-022-07053-4</t>
  </si>
  <si>
    <t>Sindhu, C.; Singh, S.; Kumar, G.; Summia Parveen, H.; Saradha, S.</t>
  </si>
  <si>
    <t>Linguistics oriented spammed review detection and analysis of spammer behavioral methods</t>
  </si>
  <si>
    <t>10.1063/5.0154935</t>
  </si>
  <si>
    <t>https://www.scopus.com/inward/record.uri?eid=2-s2.0-85166511712&amp;doi=10.1063%2F5.0154935&amp;partnerID=40&amp;md5=a9e9b766a383f679091d651c9b5743bd</t>
  </si>
  <si>
    <t>Priyadharshini, M.; Ahamed, S.S.; Balaji, B.; Ahmed, L.J.</t>
  </si>
  <si>
    <t>Prospects of using artificial neural network techniques for additive manufacturing abetted by patent landscape analysis - A concise review</t>
  </si>
  <si>
    <t>10.1063/5.0134175</t>
  </si>
  <si>
    <t>https://www.scopus.com/inward/record.uri?eid=2-s2.0-85160782357&amp;doi=10.1063%2F5.0134175&amp;partnerID=40&amp;md5=8cd02716d842e61191c66f718bbeacb2</t>
  </si>
  <si>
    <t>Vishal, D.; Venkatesh Manikandaprabhu, M.; Vishnuvardhan, B.; Yuvaraj, S.; Subha, R.</t>
  </si>
  <si>
    <t>A Model for Segmentation and Classification of Skin Diseases using YOLO Algorithm</t>
  </si>
  <si>
    <t>10.1109/ICSTCEE60504.2023.10585130</t>
  </si>
  <si>
    <t>https://www.scopus.com/inward/record.uri?eid=2-s2.0-85199568364&amp;doi=10.1109%2FICSTCEE60504.2023.10585130&amp;partnerID=40&amp;md5=4c63d82d4764c0fe06acd55b098f7861</t>
  </si>
  <si>
    <t>Conference Paper</t>
  </si>
  <si>
    <t>Student Publication</t>
  </si>
  <si>
    <t>Rajanbabu, W.; Kumar, V.K.; Sivaganesh, N.; Raj, S.V.M.</t>
  </si>
  <si>
    <t>IoT-Enhanced Lithium-Ion Battery Parameter Monitoring for Enhanced Performance and Reliability</t>
  </si>
  <si>
    <t>10.1109/ICSTCEE60504.2023.10585074</t>
  </si>
  <si>
    <t>https://www.scopus.com/inward/record.uri?eid=2-s2.0-85199545639&amp;doi=10.1109%2FICSTCEE60504.2023.10585074&amp;partnerID=40&amp;md5=68abb50798d50479fcdcd36edf91dd26</t>
  </si>
  <si>
    <t>Devarajan, G.; Pushpalatha, N.; Sudharsan, S.; Pandi, S.; Sivakumar, R.; Vinoth Kumar, P.V.</t>
  </si>
  <si>
    <t>A General Investigation of Battery Handling Techniques Driven by IoT</t>
  </si>
  <si>
    <t>10.1109/ICSTCEE60504.2023.10584895</t>
  </si>
  <si>
    <t>https://www.scopus.com/inward/record.uri?eid=2-s2.0-85199512621&amp;doi=10.1109%2FICSTCEE60504.2023.10584895&amp;partnerID=40&amp;md5=d9ff046c556cb7b020b6d5c13678f949</t>
  </si>
  <si>
    <t>Hemananth, B.; Kumar, S.P.; Shivanandham, R.S.; Janani, K.; Mohan Raj, C.M.</t>
  </si>
  <si>
    <t>Photovoltaic System Fault Detection Using Voltage/Current Tracking</t>
  </si>
  <si>
    <t>10.1109/ICSTCEE60504.2023.10585134</t>
  </si>
  <si>
    <t>https://www.scopus.com/inward/record.uri?eid=2-s2.0-85199506245&amp;doi=10.1109%2FICSTCEE60504.2023.10585134&amp;partnerID=40&amp;md5=1ccb5dd2f52b78a04a0bbd11b73ff0d3</t>
  </si>
  <si>
    <t>Mr. Hemananth B</t>
  </si>
  <si>
    <t>Sheikameer Batcha, S.; Austin Jose, R.; Poovarasan, R.; Rengaraj, M.; Naresh Kumar, M.</t>
  </si>
  <si>
    <t>An Intelligent Wireless Water Conservation System</t>
  </si>
  <si>
    <t>10.1109/ICSTCEE60504.2023.10584995</t>
  </si>
  <si>
    <t>https://www.scopus.com/inward/record.uri?eid=2-s2.0-85199504512&amp;doi=10.1109%2FICSTCEE60504.2023.10584995&amp;partnerID=40&amp;md5=b3c976593c7d92c725b01c6980cc1e14</t>
  </si>
  <si>
    <t>Babitha Lincy, R.B.; Dharsana, M.D.; Ritheesh, M.K.; Mythreyan, S.; Balaji, G.</t>
  </si>
  <si>
    <t>AGROCART-An Online Platform for Farmers to Sell Products without Middleman</t>
  </si>
  <si>
    <t>10.1109/ICSTCEE60504.2023.10585208</t>
  </si>
  <si>
    <t>https://www.scopus.com/inward/record.uri?eid=2-s2.0-85199502348&amp;doi=10.1109%2FICSTCEE60504.2023.10585208&amp;partnerID=40&amp;md5=25aa5c7b908fa82d40ec41cfff057234</t>
  </si>
  <si>
    <t>Hariharan, R.; Swaranambigai, R.; Ramprakash, R.; Arunkumar, M.; Sheikameer Batcha, S.; Rajan Babu, R.B.</t>
  </si>
  <si>
    <t>IoT Implemented Medical Analysis On Serial Measurement Of Short Wave Based Electrocardiogram Recordance</t>
  </si>
  <si>
    <t>10.1109/ICSTCEE60504.2023.10585236</t>
  </si>
  <si>
    <t>https://www.scopus.com/inward/record.uri?eid=2-s2.0-85199495857&amp;doi=10.1109%2FICSTCEE60504.2023.10585236&amp;partnerID=40&amp;md5=cb1a5dd963bf31e5c0bd7cedc449e960</t>
  </si>
  <si>
    <t>Mr. Hariharan R</t>
  </si>
  <si>
    <t>Srinivasan, D.; Lokesh Kumar, S.; Subhaas Krishnan, R.S.; Navaladi, V.N.; Baladeepika, V.</t>
  </si>
  <si>
    <t>Analysis of Cyber Threats and Security Auditing</t>
  </si>
  <si>
    <t>10.1109/ICSTCEE60504.2023.10585111</t>
  </si>
  <si>
    <t>https://www.scopus.com/inward/record.uri?eid=2-s2.0-85199490360&amp;doi=10.1109%2FICSTCEE60504.2023.10585111&amp;partnerID=40&amp;md5=65ab173f1bf861403cca4c259db0af1d</t>
  </si>
  <si>
    <t>Sreeja, G.G.; Saraswathi, V.; Sathish, V.; Swetha, S.; Rajkumar, A.</t>
  </si>
  <si>
    <t>Agro Kart - Transforming Agriculture Through Innovative Mobile App Development</t>
  </si>
  <si>
    <t>10.1109/ICSTCEE60504.2023.10584941</t>
  </si>
  <si>
    <t>https://www.scopus.com/inward/record.uri?eid=2-s2.0-85199487350&amp;doi=10.1109%2FICSTCEE60504.2023.10584941&amp;partnerID=40&amp;md5=577dbcc09667ed54f79eb1be82abe8c3</t>
  </si>
  <si>
    <t>Ms. Sreeja G G</t>
  </si>
  <si>
    <t>Saddi, V.R.; Gnanapa, B.; Boddu, S.; Jiwani, N.; Logeshwaran, J.</t>
  </si>
  <si>
    <t>An intelligent analysis of miscellaneous behavior and Fraud Detection in CVD diagnosis insurance claims data using deep learning framework</t>
  </si>
  <si>
    <t>10.1109/TEMSCON-ASPAC59527.2023.10531373</t>
  </si>
  <si>
    <t>https://www.scopus.com/inward/record.uri?eid=2-s2.0-85195155901&amp;doi=10.1109%2FTEMSCON-ASPAC59527.2023.10531373&amp;partnerID=40&amp;md5=90ad85bcde924515a4bb8b67a316760c</t>
  </si>
  <si>
    <t>Tariq, A.; Gill, A.; Hussain, H.K.; Jiwani, N.; Logeshwaran, J.</t>
  </si>
  <si>
    <t>The smart earlier prediction of conginental heart disease in pregnancy using deep learning model</t>
  </si>
  <si>
    <t>10.1109/TEMSCON-ASPAC59527.2023.10531366</t>
  </si>
  <si>
    <t>https://www.scopus.com/inward/record.uri?eid=2-s2.0-85195139933&amp;doi=10.1109%2FTEMSCON-ASPAC59527.2023.10531366&amp;partnerID=40&amp;md5=8ad373a167cbf0eea9ae14a99493d791</t>
  </si>
  <si>
    <t>Saddi, V.R.; Gnanapa, B.; Boddu, S.; Gupta, K.; Logeshwaran, J.</t>
  </si>
  <si>
    <t>Insurance Fraud Prediction: An analysis Using Supervised and Unsupervised Machine Learning</t>
  </si>
  <si>
    <t>10.1109/TEMSCON-ASPAC59527.2023.10531397</t>
  </si>
  <si>
    <t>https://www.scopus.com/inward/record.uri?eid=2-s2.0-85195133942&amp;doi=10.1109%2FTEMSCON-ASPAC59527.2023.10531397&amp;partnerID=40&amp;md5=0ffb91e428d130662a181de2462f47e9</t>
  </si>
  <si>
    <t>Choubey, O.N.; Shukla, V.K.; Chauhan, A.P.S.; Singh, B.K.</t>
  </si>
  <si>
    <t>Cryogenic treatment on M2 HSS tool and its performance</t>
  </si>
  <si>
    <t>International Journal of Materials Engineering Innovation</t>
  </si>
  <si>
    <t>10.1504/IJMATEI.2023.136118</t>
  </si>
  <si>
    <t>https://www.scopus.com/inward/record.uri?eid=2-s2.0-85183543154&amp;doi=10.1504%2FIJMATEI.2023.136118&amp;partnerID=40&amp;md5=314fef3bfbd77f90aafd6bed4839150a</t>
  </si>
  <si>
    <t>Mistry, J.; Patil, S.C.; Muniandi, B.; Jiwani, N.; Logeshwaran, J.</t>
  </si>
  <si>
    <t>The Smart Analysis of Machine Learning-Based Diagnostics Model of Cardiovascular Diseases in Patients</t>
  </si>
  <si>
    <t>10.1109/TEMSCON-ASPAC59527.2023.10531319</t>
  </si>
  <si>
    <t>https://www.scopus.com/inward/record.uri?eid=2-s2.0-85195109197&amp;doi=10.1109%2FTEMSCON-ASPAC59527.2023.10531319&amp;partnerID=40&amp;md5=aef7a86742d6cc0f96a32b08b415fbab</t>
  </si>
  <si>
    <t>Sumathi, S.; Soms, N.; Gowtham, S.; Pagalavan, M.; Hariharan, S.</t>
  </si>
  <si>
    <t>Crowd Estimation Using Sensors for Public Transport (BUSES)</t>
  </si>
  <si>
    <t>10.1109/ICCAMS60113.2023.10525859</t>
  </si>
  <si>
    <t>https://www.scopus.com/inward/record.uri?eid=2-s2.0-85194157558&amp;doi=10.1109%2FICCAMS60113.2023.10525859&amp;partnerID=40&amp;md5=babb54d11c4fb74d0f267d1d96cde20a</t>
  </si>
  <si>
    <t>Anitha, E.; Navin Prasath, M.; Sanjai, L.; Andrea Shiny, J.A.; Varsini, P.</t>
  </si>
  <si>
    <t>Effective Food Demand Forecasting Using Machine Learning Algorithms</t>
  </si>
  <si>
    <t>10.1109/IEEECONF58110.2023.10520567</t>
  </si>
  <si>
    <t>https://www.scopus.com/inward/record.uri?eid=2-s2.0-85193984369&amp;doi=10.1109%2FIEEECONF58110.2023.10520567&amp;partnerID=40&amp;md5=51964f09fd89890a0810744421faa831</t>
  </si>
  <si>
    <t>Anitha, E.; Sanjayram, R.; Madhumita, S.; Sharan, M.; Ezhil, N.</t>
  </si>
  <si>
    <t>A Real Time Recognition System for Hand Gesture Language Based on Machine Learning Using SVM Model</t>
  </si>
  <si>
    <t>10.1109/IEEECONF58110.2023.10520384</t>
  </si>
  <si>
    <t>https://www.scopus.com/inward/record.uri?eid=2-s2.0-85193962445&amp;doi=10.1109%2FIEEECONF58110.2023.10520384&amp;partnerID=40&amp;md5=d35deeda2d08bd81630c2f78993dee81</t>
  </si>
  <si>
    <t>Thenmozhi, M.; Rohit, K.P.R.; Abishake, S.; Chakkravarthi, S.</t>
  </si>
  <si>
    <t>Chat Master Using DJANGO</t>
  </si>
  <si>
    <t>10.1109/IEEECONF58110.2023.10520387</t>
  </si>
  <si>
    <t>https://www.scopus.com/inward/record.uri?eid=2-s2.0-85193917105&amp;doi=10.1109%2FIEEECONF58110.2023.10520387&amp;partnerID=40&amp;md5=f92acda869e6bb972760e0b87cbed6f9</t>
  </si>
  <si>
    <t>Dr. Thenmozhi M</t>
  </si>
  <si>
    <t>Ganesh, A.; Mistry, J.; Mallikarjunaradhya, V.; Logeshwaran, J.</t>
  </si>
  <si>
    <t>An IoT Enabled Computational Model and Application Development for Monitoring Cardiovascular Risks</t>
  </si>
  <si>
    <t>10.1109/ICUIS60567.2023.00074</t>
  </si>
  <si>
    <t>https://www.scopus.com/inward/record.uri?eid=2-s2.0-85193043129&amp;doi=10.1109%2FICUIS60567.2023.00074&amp;partnerID=40&amp;md5=7859eb54c8e30e00be8b672aadde5a54</t>
  </si>
  <si>
    <t>Namatherdhala, B.; Mistry, J.; Mallikarjunaradhya, V.; Logeshwaran, J.</t>
  </si>
  <si>
    <t>Meta-Heuristic Algorithm Enabled Artificial Neural Network for Heart Disease Diagnosis Using IoT Smart Sensors</t>
  </si>
  <si>
    <t>10.1109/ICUIS60567.2023.00075</t>
  </si>
  <si>
    <t>https://www.scopus.com/inward/record.uri?eid=2-s2.0-85193035752&amp;doi=10.1109%2FICUIS60567.2023.00075&amp;partnerID=40&amp;md5=13567d7df3417a53e8b94adf5097ec10</t>
  </si>
  <si>
    <t>Niranjani, V.; Selvamurugan, S.; Devamitra, T.; Jagapreetha, B.</t>
  </si>
  <si>
    <t>Deep Fake Detection: Unmasking the Illusion using CNN and LSTM</t>
  </si>
  <si>
    <t>10.1109/ICIMIA60377.2023.10426523</t>
  </si>
  <si>
    <t>https://www.scopus.com/inward/record.uri?eid=2-s2.0-85191891833&amp;doi=10.1109%2FICIMIA60377.2023.10426523&amp;partnerID=40&amp;md5=92fde7de234e219ea2daaf1c819e1e12</t>
  </si>
  <si>
    <t>Dhanushwar, M.; Gokul Krishnan, K.; Gopinath, M.; Vinod, S.A.; Babitha Lincy, R.B.</t>
  </si>
  <si>
    <t>Bitcoin Prediction using Convolutional Neural Network</t>
  </si>
  <si>
    <t>10.1109/ICIMIA60377.2023.10426564</t>
  </si>
  <si>
    <t>https://www.scopus.com/inward/record.uri?eid=2-s2.0-85191868506&amp;doi=10.1109%2FICIMIA60377.2023.10426564&amp;partnerID=40&amp;md5=bf66fbad41e8045b3d47f4a49d561d8e</t>
  </si>
  <si>
    <t>Prem Kumar, R.; Mohanraj, C.; Karthikeyan, R.; Prameeth, J.</t>
  </si>
  <si>
    <t>Demand Side Management System using Programmable Logic Controllers</t>
  </si>
  <si>
    <t>10.1109/ICIMIA60377.2023.10426365</t>
  </si>
  <si>
    <t>https://www.scopus.com/inward/record.uri?eid=2-s2.0-85191855255&amp;doi=10.1109%2FICIMIA60377.2023.10426365&amp;partnerID=40&amp;md5=9813a0c1b67ea86b3c31a0bbc49f9c00</t>
  </si>
  <si>
    <t>Gaikwad, S.M.; Bhushi, U.; Mali, S.B.; Premkumar, R.; Murumkar, A.; Rajan Babu, R.B.</t>
  </si>
  <si>
    <t>Design and Implementation of Modular Servo Controller for Positioning System with 4 Axis Motion Control Module</t>
  </si>
  <si>
    <t>10.1109/ICIMIA60377.2023.10426602</t>
  </si>
  <si>
    <t>https://www.scopus.com/inward/record.uri?eid=2-s2.0-85191841769&amp;doi=10.1109%2FICIMIA60377.2023.10426602&amp;partnerID=40&amp;md5=5fcbc6f8e553dfac81e041afacac793c</t>
  </si>
  <si>
    <t>Vinudharshini, R.; Shanmuga Priya, R.; Subananthitha, K.; Suganthi, M.; Sarmila, K.B.</t>
  </si>
  <si>
    <t>Bone Tumor Prediction using Machine Learning and Deep Learning</t>
  </si>
  <si>
    <t>10.1109/ICIMIA60377.2023.10425902</t>
  </si>
  <si>
    <t>https://www.scopus.com/inward/record.uri?eid=2-s2.0-85191821030&amp;doi=10.1109%2FICIMIA60377.2023.10425902&amp;partnerID=40&amp;md5=ab81ee6bf148fcb71649f95457833a3b</t>
  </si>
  <si>
    <t>Dr. Sarmila K B</t>
  </si>
  <si>
    <t>Karthick Raja, M.; Singh, A.; Balajiram, N.; Hemraj Kumar, V.S.; Karthik, V.; Paithankar, S.</t>
  </si>
  <si>
    <t>INFINIMIND AI - Supercharging User Expediency using AI and RPA</t>
  </si>
  <si>
    <t>10.1109/ICIMIA60377.2023.10426475</t>
  </si>
  <si>
    <t>https://www.scopus.com/inward/record.uri?eid=2-s2.0-85191814755&amp;doi=10.1109%2FICIMIA60377.2023.10426475&amp;partnerID=40&amp;md5=c1896ebb5f410745c6e857f82a449435</t>
  </si>
  <si>
    <t>Mr. Karthick Raja M</t>
  </si>
  <si>
    <t>Chola Raja, K.; Kumar, N.; Selva Kumar, T.; Akash, K.; Ananth, G.</t>
  </si>
  <si>
    <t>Deep Convolutional - Generative Adversarial Network for Autism Prediction</t>
  </si>
  <si>
    <t>10.1109/ICIMIA60377.2023.10425883</t>
  </si>
  <si>
    <t>https://www.scopus.com/inward/record.uri?eid=2-s2.0-85191805369&amp;doi=10.1109%2FICIMIA60377.2023.10425883&amp;partnerID=40&amp;md5=1a5473867a29de86438645294445e8dc</t>
  </si>
  <si>
    <t>Pavan Kumar, T.V.V.P.; Prasanna Lakshmi, G.S.; Kalaivani, S.; Kavitha, M.; Binny, S.; Sheela, A.; Ganeshan, P.; Ifseisi, A.A.; Aftab, S.</t>
  </si>
  <si>
    <t>Smart Design of Wireless Data Transmission Employing Solar-Powered IOT Devices</t>
  </si>
  <si>
    <t>10.1080/15325008.2023.2298272</t>
  </si>
  <si>
    <t>https://www.scopus.com/inward/record.uri?eid=2-s2.0-85182251517&amp;doi=10.1080%2F15325008.2023.2298272&amp;partnerID=40&amp;md5=7734c18c108ada37caed03dd4ee9347c</t>
  </si>
  <si>
    <t>Praveen Kumar, M.; Ashwitha Noble, P.; Esha Malavika, V.S.; Geethanjali, G.; Farheen, A.S.</t>
  </si>
  <si>
    <t>A Survey on Wireless Network Traffic Analysis using Machine Learning Algorithms</t>
  </si>
  <si>
    <t>10.1109/ICIMIA60377.2023.10425988</t>
  </si>
  <si>
    <t>https://www.scopus.com/inward/record.uri?eid=2-s2.0-85191779810&amp;doi=10.1109%2FICIMIA60377.2023.10425988&amp;partnerID=40&amp;md5=7950c08c4a7191cbdff8dfef49ede1f8</t>
  </si>
  <si>
    <t>Srinivasan, D.; Banupriya, N.; Hemalatha, R.; Vimalraj, D.; Kirubhakaran, A.V.; Shree Shivaani, S.; Abishek, R.P.D.</t>
  </si>
  <si>
    <t>Design and Implementation of Smart Charter Web Application</t>
  </si>
  <si>
    <t>10.1109/ICRTAC59277.2023.10480813</t>
  </si>
  <si>
    <t>https://www.scopus.com/inward/record.uri?eid=2-s2.0-85190681721&amp;doi=10.1109%2FICRTAC59277.2023.10480813&amp;partnerID=40&amp;md5=47cb5921c56c0b6701fc2e60160e907a</t>
  </si>
  <si>
    <t>Soujanya, A.; Cherukuvada, S.; Murugan, V.; Ramya, S.; Agalya, K.; Gayathri, S.</t>
  </si>
  <si>
    <t>An Efficient Classification of Cassava Leaf Disease using VGG 16</t>
  </si>
  <si>
    <t>10.1109/ICSES60034.2023.10465476</t>
  </si>
  <si>
    <t>https://www.scopus.com/inward/record.uri?eid=2-s2.0-85190547672&amp;doi=10.1109%2FICSES60034.2023.10465476&amp;partnerID=40&amp;md5=68b0afceaf1f6a2c1659bdab435b8723</t>
  </si>
  <si>
    <t>Chimankar, A.G.; Saranya, S.; Krishnamoorthy, P.; Mohanraj, A.; Islam, A.; Naresh, N.</t>
  </si>
  <si>
    <t>Analysis Of Software Defect Prediction Using Machine-Learning Techniques</t>
  </si>
  <si>
    <t>10.1109/ICACITE57410.2023.10183091</t>
  </si>
  <si>
    <t>https://www.scopus.com/inward/record.uri?eid=2-s2.0-85189934920&amp;doi=10.1109%2FICACITE57410.2023.10183091&amp;partnerID=40&amp;md5=1ec22956ae8c0b298746bcd5eab2a8e3</t>
  </si>
  <si>
    <t>Priyanka, G.; Haldorai, A.</t>
  </si>
  <si>
    <t>AI Based Innovative Approach on Precision Agriculture Using IoT</t>
  </si>
  <si>
    <t>10.1049/icp.2023.2899</t>
  </si>
  <si>
    <t>https://www.scopus.com/inward/record.uri?eid=2-s2.0-85188306558&amp;doi=10.1049%2Ficp.2023.2899&amp;partnerID=40&amp;md5=f2b348c360519971e30bfb2a110aac63</t>
  </si>
  <si>
    <t>Subbarao, E.; Gite, P.; Sharma, A.; Vyakaranam, L.; Sardar, T.H.; Taqui, S.N.; Ganeshan, P.; Metwally, A.S.M.; Kalam, M.A.</t>
  </si>
  <si>
    <t>Investigation of Solar Energy for Urban Areas and Metropolitan Communities Using Machine Learning</t>
  </si>
  <si>
    <t>10.1080/15325008.2023.2293948</t>
  </si>
  <si>
    <t>https://www.scopus.com/inward/record.uri?eid=2-s2.0-85180875633&amp;doi=10.1080%2F15325008.2023.2293948&amp;partnerID=40&amp;md5=0b5811fadb3bb744ec71abfd1c79f10e</t>
  </si>
  <si>
    <t>Dutta, C.; Nagabhooshanam, N.; Adhoni, Z.A.; Dhandapany, S.K.; Alagarsamy, A.; Chakravarthy, A.K.; Praveen, N.; Ganeshan, P.; Kannan, S.</t>
  </si>
  <si>
    <t>Outlier detection in additive manufacturing using novel machine learning algorithm</t>
  </si>
  <si>
    <t>International Journal of Advanced Manufacturing Technology</t>
  </si>
  <si>
    <t>10.1007/s00170-023-12798-9</t>
  </si>
  <si>
    <t>https://www.scopus.com/inward/record.uri?eid=2-s2.0-85180203372&amp;doi=10.1007%2Fs00170-023-12798-9&amp;partnerID=40&amp;md5=2e278da966685fb111f78e95e02da41c</t>
  </si>
  <si>
    <t>Sundaram, S.; Kathirvel, K.; Kiranprasath, J.; Prasanthkumar, M.</t>
  </si>
  <si>
    <t>Glaucoma Detection using Fundus Image of the Retina</t>
  </si>
  <si>
    <t>10.1109/ICDSAAI59313.2023.10452518</t>
  </si>
  <si>
    <t>https://www.scopus.com/inward/record.uri?eid=2-s2.0-85187777074&amp;doi=10.1109%2FICDSAAI59313.2023.10452518&amp;partnerID=40&amp;md5=8dcfaba19b67fa1d3757c634ffdd9a51</t>
  </si>
  <si>
    <t>Dr. Ram Kumar S</t>
  </si>
  <si>
    <t>Pusphalatha, N.; Mohanraj, C.; Karthikraja, S.; Rameela, K.; Akalya, A.; Pavadarani, S.P.</t>
  </si>
  <si>
    <t>Arduino Based Smart Vacuum Cleaner</t>
  </si>
  <si>
    <t>10.1109/UPCON59197.2023.10434606</t>
  </si>
  <si>
    <t>https://www.scopus.com/inward/record.uri?eid=2-s2.0-85187335418&amp;doi=10.1109%2FUPCON59197.2023.10434606&amp;partnerID=40&amp;md5=a431b502098da99b3ae2d4953da5c1db</t>
  </si>
  <si>
    <t>Malathy, V.; Veeraiah, V.; Jayapratha, T.; Chandrashekar, R.; Aswini, S.; Nijhawan, G.</t>
  </si>
  <si>
    <t>Exploring the Potential of Quantum Computing in Resolving Complex Optimization Problems</t>
  </si>
  <si>
    <t>10.1109/UPCON59197.2023.10434376</t>
  </si>
  <si>
    <t>https://www.scopus.com/inward/record.uri?eid=2-s2.0-85187325794&amp;doi=10.1109%2FUPCON59197.2023.10434376&amp;partnerID=40&amp;md5=4b64b43f4a6ed2337dbba6909fd14fe7</t>
  </si>
  <si>
    <t>Ashokkumar, S.R.; Thamaraimanalan, T.; Dilip Kumar, S.; Pavithra, R.; Sanmathipriya, G.</t>
  </si>
  <si>
    <t>A Security Sharing Scheme for Personal Data Based on Block-Chain with Fine-Grained Access Control</t>
  </si>
  <si>
    <t>10.1109/AIKIIE60097.2023.10389895</t>
  </si>
  <si>
    <t>https://www.scopus.com/inward/record.uri?eid=2-s2.0-85187305141&amp;doi=10.1109%2FAIKIIE60097.2023.10389895&amp;partnerID=40&amp;md5=aa980138d48361aec3534bca4571075e</t>
  </si>
  <si>
    <t>Sarkar, J.; Rai, A.; Kiran Kumar, K.K.; Thatha, V.N.; Sowmiya, S.; Mandal, S.; Sarkar, J.L.; Das, S.</t>
  </si>
  <si>
    <t>Folk Music Recommendation Using NSGA-II Optimization Algorithm</t>
  </si>
  <si>
    <t>Journal of Computer Science</t>
  </si>
  <si>
    <t>10.3844/jcssp.2023.1541.1548</t>
  </si>
  <si>
    <t>https://www.scopus.com/inward/record.uri?eid=2-s2.0-85179049005&amp;doi=10.3844%2Fjcssp.2023.1541.1548&amp;partnerID=40&amp;md5=d4bce7baf4a10f5565e9d2709af24aa5</t>
  </si>
  <si>
    <t>Ms. Sowmiya M</t>
  </si>
  <si>
    <t>Vellingiri, V.; Dhanasekar, S.; Ahmed, L.J.; Malin Bruntha, P.M.; Abinaya, M.; NaveenKumar, R.</t>
  </si>
  <si>
    <t>Regression Analysis Based Circuit Power Estimation Technique</t>
  </si>
  <si>
    <t>10.1109/EASCT59475.2023.10393157</t>
  </si>
  <si>
    <t>https://www.scopus.com/inward/record.uri?eid=2-s2.0-85187255274&amp;doi=10.1109%2FEASCT59475.2023.10393157&amp;partnerID=40&amp;md5=2980dcbf095b65248fa67992a4c90688</t>
  </si>
  <si>
    <t>Pushpalatha, N.; Mohanram, S.; Yuvaraj, R.; Banu, G.</t>
  </si>
  <si>
    <t>AI-BASED POWER QUALITY IMPROVEMENT OF A UPS FOR A SUSTAINABLE ELECTRICAL NETWORK</t>
  </si>
  <si>
    <t>https://www.scopus.com/inward/record.uri?eid=2-s2.0-85178448472&amp;partnerID=40&amp;md5=87d0e4d0c8801ebe842eb72f23df87fc</t>
  </si>
  <si>
    <t>Kumareshan, N.; Navin Venkatesh, K.; Manoj, K.; Prasanna, T.; Prasanna, K.; Kamaleshwaran, L.</t>
  </si>
  <si>
    <t>Implementation of an Anti-counterfeit Pharmaceutical Supply chain System</t>
  </si>
  <si>
    <t>10.1109/ICACIC59454.2023.10435256</t>
  </si>
  <si>
    <t>https://www.scopus.com/inward/record.uri?eid=2-s2.0-85186760503&amp;doi=10.1109%2FICACIC59454.2023.10435256&amp;partnerID=40&amp;md5=6048b2727a1dab582cd6cef04b6d44a9</t>
  </si>
  <si>
    <t>Venkataramanan, C.; Mohankumar, M.; Mohanapriya, K.; Kamalisri, K.G.; Karunya, M.; Suganya, L.</t>
  </si>
  <si>
    <t>Experimental Analysis on SVM-based Image Classifiers for Medical Applications</t>
  </si>
  <si>
    <t>10.1109/ICACIC59454.2023.10435017</t>
  </si>
  <si>
    <t>https://www.scopus.com/inward/record.uri?eid=2-s2.0-85186760106&amp;doi=10.1109%2FICACIC59454.2023.10435017&amp;partnerID=40&amp;md5=ed018bc7fbfd13d16356c978900b4d54</t>
  </si>
  <si>
    <t>Dharmaraj, N.; Shanmugam, S.; Sureshkumar, A.; Kirthika, B.T.; Gayathri, P.</t>
  </si>
  <si>
    <t>Energy-Efficient Clustering and Routing Algorithm using Harris-Hawk Optimization in Wireless Sensor Networks</t>
  </si>
  <si>
    <t>10.1109/ICACIC59454.2023.10435049</t>
  </si>
  <si>
    <t>https://www.scopus.com/inward/record.uri?eid=2-s2.0-85186757378&amp;doi=10.1109%2FICACIC59454.2023.10435049&amp;partnerID=40&amp;md5=f35e75032ec2f9a4b94c486e78206ac0</t>
  </si>
  <si>
    <t>Salagrama, S.; Bhardwaj, R.; Logeshwaran, J.; Shukla, R.P.</t>
  </si>
  <si>
    <t>Evaluating Atherosclerotic Plaque Composition Using 3D Magnetic Resonance Imaging</t>
  </si>
  <si>
    <t>10.1109/ICERCS57948.2023.10434136</t>
  </si>
  <si>
    <t>https://www.scopus.com/inward/record.uri?eid=2-s2.0-85186734096&amp;doi=10.1109%2FICERCS57948.2023.10434136&amp;partnerID=40&amp;md5=df59e9594b3ef9558923dfe908a16576</t>
  </si>
  <si>
    <t>Sawant, P.; Gurav, S.; Fulzele, P.Y.; Pawar, K.S.; Lonare, G.M.; Hariharan, R.</t>
  </si>
  <si>
    <t>Visualized Control of Auto-Juicer Dispenser System using Programmable Logic Controller</t>
  </si>
  <si>
    <t>10.1109/ICERCS57948.2023.10433956</t>
  </si>
  <si>
    <t>https://www.scopus.com/inward/record.uri?eid=2-s2.0-85186730652&amp;doi=10.1109%2FICERCS57948.2023.10433956&amp;partnerID=40&amp;md5=4905026d6debe24151ed9e879247eabe</t>
  </si>
  <si>
    <t>Banupriya, N.; Kavin Kumar, P.; Keerthana, M.; Keran Sanjay, B.S.; Kumar, M.</t>
  </si>
  <si>
    <t>A Review on Deep Learning Algorithms for Sleep Quality Monitoring in Osteoporosis Patients</t>
  </si>
  <si>
    <t>10.1109/ICOTL59758.2023.10435351</t>
  </si>
  <si>
    <t>https://www.scopus.com/inward/record.uri?eid=2-s2.0-85186718061&amp;doi=10.1109%2FICOTL59758.2023.10435351&amp;partnerID=40&amp;md5=7be44f6007d328a1c6647fc10c8492ed</t>
  </si>
  <si>
    <t>Prasanna, K.M.; Francis, S.V.; Kumara, V.; Sagai Francis Britto, A.; Nageswara Rao, G.; Ara, T.; Ganeshan, P.; Ifseisi, A.A.; Aftab, S.</t>
  </si>
  <si>
    <t>Smart Deep Learning Model to Recognize PCM Optimization Performance on Solar Cooling System</t>
  </si>
  <si>
    <t>10.1080/15325008.2023.2281630</t>
  </si>
  <si>
    <t>https://www.scopus.com/inward/record.uri?eid=2-s2.0-85177662673&amp;doi=10.1080%2F15325008.2023.2281630&amp;partnerID=40&amp;md5=851e9e169653b523aacf7b2b44770eed</t>
  </si>
  <si>
    <t>Ganesh, C.; Lordson Gnana Durai, A.; Bandarupalli, B.; Pavithra, S.; Prabanjan, R.</t>
  </si>
  <si>
    <t>Heart Disease Diagnosis Using Deep Learning</t>
  </si>
  <si>
    <t>10.1109/ICERCS57948.2023.10434227</t>
  </si>
  <si>
    <t>https://www.scopus.com/inward/record.uri?eid=2-s2.0-85186677163&amp;doi=10.1109%2FICERCS57948.2023.10434227&amp;partnerID=40&amp;md5=5e44d2cb4e141d5d3a297943ae725e1c</t>
  </si>
  <si>
    <t>Logeshwaran, J.; Bhardwaj, R.; Salagrama, S.; Das, A.</t>
  </si>
  <si>
    <t>Optimizing the Capacity of Extreme Learning Machines for Biomedical Informatics Applications</t>
  </si>
  <si>
    <t>10.1109/ICERCS57948.2023.10434204</t>
  </si>
  <si>
    <t>https://www.scopus.com/inward/record.uri?eid=2-s2.0-85186657491&amp;doi=10.1109%2FICERCS57948.2023.10434204&amp;partnerID=40&amp;md5=6e6229eba31afba43142a90461450f47</t>
  </si>
  <si>
    <t>Sathish Kumar, G.; Nivaashini, M.; Maheshwari, G.U.; Rasi, D.; Kumar, B.M.; Arun, R.</t>
  </si>
  <si>
    <t>Convolution Neural Network with Unsupervised Machine Learning Approach for Feature Extraction and Brain Tumor Detection in Human beings</t>
  </si>
  <si>
    <t>10.1109/ICERCS57948.2023.10434117</t>
  </si>
  <si>
    <t>https://www.scopus.com/inward/record.uri?eid=2-s2.0-85186653378&amp;doi=10.1109%2FICERCS57948.2023.10434117&amp;partnerID=40&amp;md5=845078a3135f5c04865a595b22a6de68</t>
  </si>
  <si>
    <t>Saddi, V.R.; Gnanapa, B.; Boddu, S.; Logeshwaran, J.</t>
  </si>
  <si>
    <t>Fighting Insurance Fraud with Hybrid AI/ML Models: Discuss the potential for combining approaches for improved insurance fraud detection</t>
  </si>
  <si>
    <t>10.1109/C2I659362.2023.10431155</t>
  </si>
  <si>
    <t>https://www.scopus.com/inward/record.uri?eid=2-s2.0-85186529386&amp;doi=10.1109%2FC2I659362.2023.10431155&amp;partnerID=40&amp;md5=dd349bea92b004b7b6e5c7b80b64a95c</t>
  </si>
  <si>
    <t>Sheikameer Batcha, S.; Mohanram, S.</t>
  </si>
  <si>
    <t>ANALYSIS OF AWPI BASED HYBRID GRID-TIED INVERTER FOR SMART ENERGY MANAGEMENT SYSTEM</t>
  </si>
  <si>
    <t>Comptes Rendus de L'Academie Bulgare des Sciences</t>
  </si>
  <si>
    <t>10.7546/CRABS.2023.10.13</t>
  </si>
  <si>
    <t>https://www.scopus.com/inward/record.uri?eid=2-s2.0-85177465247&amp;doi=10.7546%2FCRABS.2023.10.13&amp;partnerID=40&amp;md5=34ed53c009f7c198959d77d02eef7980</t>
  </si>
  <si>
    <t>Kumar, B.S.; Dhanasekar, S.; Kumar, L.N.; Naveenkumar, T.; Raghul, S.; Celecia, R.R.</t>
  </si>
  <si>
    <t>Integration Of AI and IoT In Medminder and Dosette Box</t>
  </si>
  <si>
    <t>10.1109/NEleX59773.2023.10421271</t>
  </si>
  <si>
    <t>https://www.scopus.com/inward/record.uri?eid=2-s2.0-85186509133&amp;doi=10.1109%2FNEleX59773.2023.10421271&amp;partnerID=40&amp;md5=6d0b9c39c0db1eb941651d86afdb5a64</t>
  </si>
  <si>
    <t>Mr. Sakthikumar B</t>
  </si>
  <si>
    <t>Yesodha, K.R.K.; Jagadeesan, A.; Gowrishankar, V.; Logeshwaran, J.</t>
  </si>
  <si>
    <t>IOT enabled real time data exchange to resolve bottlenecks and streamline workflow in factories</t>
  </si>
  <si>
    <t>10.1109/C2I659362.2023.10430695</t>
  </si>
  <si>
    <t>https://www.scopus.com/inward/record.uri?eid=2-s2.0-85186501225&amp;doi=10.1109%2FC2I659362.2023.10430695&amp;partnerID=40&amp;md5=e4772ed1fc3d91dd4169e4845b0f1a10</t>
  </si>
  <si>
    <t>Mohanaprakash, T.A.; Saranya, S.; Abinaya, M.; Rajeswari, K.C.; Elangovan, D.; Gobinath, M.</t>
  </si>
  <si>
    <t>Revolutionizing COVID-19 Diagnosis with Radiographic Images and Deep Learning: A Paradigm Shift in Healthcare</t>
  </si>
  <si>
    <t>10.1109/NEleX59773.2023.10421070</t>
  </si>
  <si>
    <t>https://www.scopus.com/inward/record.uri?eid=2-s2.0-85186501003&amp;doi=10.1109%2FNEleX59773.2023.10421070&amp;partnerID=40&amp;md5=b0103bd098f1629154c6f59a0d22db8e</t>
  </si>
  <si>
    <t>Sushama, L.; K.p, K.P.; Roberts, M.</t>
  </si>
  <si>
    <t>DEEP LEARNING-BASED PRECISION DIAGNOSIS OF LUNG DISEASES ON THE INTERNET OF MEDICAL THINGS (IoMT)</t>
  </si>
  <si>
    <t>10.7546/CRABS.2023.10.07</t>
  </si>
  <si>
    <t>https://www.scopus.com/inward/record.uri?eid=2-s2.0-85176383505&amp;doi=10.7546%2FCRABS.2023.10.07&amp;partnerID=40&amp;md5=25e843ee54956d4dc1ca12d10fd23007</t>
  </si>
  <si>
    <t>Sharanya, C.; Brahma Rao, K.B.V.B.; Rohith Bhat, C.; Sai Veerraju, M.S.; Thirupathi, V.; Taqui, S.N.; Ganeshan, P.; Ouladsmane, M.; Kalam, M.A.</t>
  </si>
  <si>
    <t>Solar Powered IoT Sensors to Increase the Network Longevity</t>
  </si>
  <si>
    <t>10.1080/15325008.2023.2276827</t>
  </si>
  <si>
    <t>https://www.scopus.com/inward/record.uri?eid=2-s2.0-85176122376&amp;doi=10.1080%2F15325008.2023.2276827&amp;partnerID=40&amp;md5=ff6bbc341a1eb3bd7b3176314722d6bf</t>
  </si>
  <si>
    <t>Singh, P.K.; Srinivasan, S.S.; Lakshmana Kumar, S.; Kulandaivel, A.; Geerthik, S.; Ganeshan, P.; Sathish Kannan, S.; Seikh, A.H.; Iqbal, A.</t>
  </si>
  <si>
    <t>Impact of oxy-additives on diesel engine performance and emission parameters using waste cooking oil biodiesel</t>
  </si>
  <si>
    <t>10.30955/gnj.004983</t>
  </si>
  <si>
    <t>https://www.scopus.com/inward/record.uri?eid=2-s2.0-85175839706&amp;doi=10.30955%2Fgnj.004983&amp;partnerID=40&amp;md5=999a55410c150c165fa254cc7ccb85bf</t>
  </si>
  <si>
    <t>Selvaraj, G.; Sureshbabu, Y.; Suresh Kumar, R.S.; Dharani Kumar, S.; Gokilakrishnan, G.; Sharma, S.; Kumar, A.; Li, C.; Abbas, M.</t>
  </si>
  <si>
    <t>Investigation on topology-optimized compressor piston by metal additive manufacturing technique: Analytical and numeric computational modeling using finite element analysis in ANSYS</t>
  </si>
  <si>
    <t>Open Physics</t>
  </si>
  <si>
    <t>10.1515/phys-2022-0259</t>
  </si>
  <si>
    <t>https://www.scopus.com/inward/record.uri?eid=2-s2.0-85175815929&amp;doi=10.1515%2Fphys-2022-0259&amp;partnerID=40&amp;md5=388bfe11cd8ed61689b4f560d3cead43</t>
  </si>
  <si>
    <t>The Role of Natural Language Processing in Detecting Insurance Fraud</t>
  </si>
  <si>
    <t>10.1109/C2I659362.2023.10430658</t>
  </si>
  <si>
    <t>https://www.scopus.com/inward/record.uri?eid=2-s2.0-85186490635&amp;doi=10.1109%2FC2I659362.2023.10430658&amp;partnerID=40&amp;md5=c013ce05cfe2e81e5fe7169b2c8ea193</t>
  </si>
  <si>
    <t>Kantha, P.; Thiyagarajan, N.; Vikrant, V.; Logeshwaran, J.; Vishwakarma, P.</t>
  </si>
  <si>
    <t>Analyzing the growing factor of Financial Markets Using Sentimental Analysis Algorithms</t>
  </si>
  <si>
    <t>10.1109/AICERA/ICIS59538.2023.10420179</t>
  </si>
  <si>
    <t>https://www.scopus.com/inward/record.uri?eid=2-s2.0-85186143986&amp;doi=10.1109%2FAICERA%2FICIS59538.2023.10420179&amp;partnerID=40&amp;md5=5a93b9971708f03fba9f53e119d20cf1</t>
  </si>
  <si>
    <t>Rajan, K.; Koti, V.; Venkatesh, R.; Dattu, V.S.N.CH.; Mohanavel, V.; Kannan, S.; Ganeshan, P.; Seikh, H.A.; Iqbal, A.</t>
  </si>
  <si>
    <t>Experimenting the various behavior of pumpkin seed oil methyl ester with varied injection pressure</t>
  </si>
  <si>
    <t>10.30955/gnj.004815</t>
  </si>
  <si>
    <t>https://www.scopus.com/inward/record.uri?eid=2-s2.0-85175699578&amp;doi=10.30955%2Fgnj.004815&amp;partnerID=40&amp;md5=1185530258b43b1a228b670251c200c9</t>
  </si>
  <si>
    <t>Sathya, R.; Senthilvadivu, S.; Ananthi, S.; Bharathi, V.C.; Revathy, G.</t>
  </si>
  <si>
    <t>Vision Based Plant Leaf Disease Detection and Recognition Model Using Machine Learning Techniques</t>
  </si>
  <si>
    <t>10.1109/ICECA58529.2023.10395620</t>
  </si>
  <si>
    <t>https://www.scopus.com/inward/record.uri?eid=2-s2.0-85186127680&amp;doi=10.1109%2FICECA58529.2023.10395620&amp;partnerID=40&amp;md5=d3b4d06893bc75f67d6b7d8bb2d65314</t>
  </si>
  <si>
    <t>Shanmugapriya, A.; Boopathi Selvan, N.; Hubert Veyannie, V.; Ilakiya, G.A.; Dharun Prakash, K.</t>
  </si>
  <si>
    <t>Non-Invasive Optical Glucose Monitoring Using Laser Spectroscopy</t>
  </si>
  <si>
    <t>10.1109/ICECA58529.2023.10394946</t>
  </si>
  <si>
    <t>https://www.scopus.com/inward/record.uri?eid=2-s2.0-85186126681&amp;doi=10.1109%2FICECA58529.2023.10394946&amp;partnerID=40&amp;md5=d7935b40b071b4e528bff25c3832912a</t>
  </si>
  <si>
    <t>Suganyadevi, K.; Sanjay, K.; Saran, S.; Somansankara, P.R.; Vishnuprasanth, B.</t>
  </si>
  <si>
    <t>An Efficient Privacy Preserving Authentication with Insider Attack Resistance for VANET</t>
  </si>
  <si>
    <t>10.1109/ICECA58529.2023.10395024</t>
  </si>
  <si>
    <t>https://www.scopus.com/inward/record.uri?eid=2-s2.0-85186126049&amp;doi=10.1109%2FICECA58529.2023.10395024&amp;partnerID=40&amp;md5=256cd370383a5810f558f40a873f1cb4</t>
  </si>
  <si>
    <t>Dharshini, R.; Dhivyashree, S.; Bharaninagalakshmi, V.; Asmitha, M.; Dhanasekaran, S.</t>
  </si>
  <si>
    <t>Performance Evaluation of Sign Recognition Protocol Using Hand Gesture Mechanism</t>
  </si>
  <si>
    <t>10.1109/ICECA58529.2023.10395703</t>
  </si>
  <si>
    <t>https://www.scopus.com/inward/record.uri?eid=2-s2.0-85186124739&amp;doi=10.1109%2FICECA58529.2023.10395703&amp;partnerID=40&amp;md5=1630ae6129cc6928c937c12a8433d294</t>
  </si>
  <si>
    <t>Niranjana, I.M.; Dhanasekar, J.; Karan, S.; Nithesh Kumar, N.; Mithul, C.B.; Praveen Kumar, S.</t>
  </si>
  <si>
    <t>Solar Tree based Home Appliance Monitoring System using IoT</t>
  </si>
  <si>
    <t>10.1109/ICECA58529.2023.10395400</t>
  </si>
  <si>
    <t>https://www.scopus.com/inward/record.uri?eid=2-s2.0-85186124332&amp;doi=10.1109%2FICECA58529.2023.10395400&amp;partnerID=40&amp;md5=f8b9383814f2d07e83bcf38b1135c5c4</t>
  </si>
  <si>
    <t>Niranjana, I.M.; Dhanasekar, J.; Blesson, N.; Immansingh, G.D.; Boopathi, M.; Raman, S.M.</t>
  </si>
  <si>
    <t>A Framework for Block-Level Physical Design using ICC2 in 14nm Technology</t>
  </si>
  <si>
    <t>10.1109/ICECA58529.2023.10394906</t>
  </si>
  <si>
    <t>https://www.scopus.com/inward/record.uri?eid=2-s2.0-85186124017&amp;doi=10.1109%2FICECA58529.2023.10394906&amp;partnerID=40&amp;md5=3f1206a6727576692d67799b21c3d0ec</t>
  </si>
  <si>
    <t>Dhanasekar, J.; Niranjana, I.M.; Bhuvaneshkumar, R.; Cibi Kanna, L.; Dhayalan, N.U.; Hari, R.</t>
  </si>
  <si>
    <t>Design and Analysis of Multipliers using Hybrid Full Adder</t>
  </si>
  <si>
    <t>10.1109/ICECA58529.2023.10395380</t>
  </si>
  <si>
    <t>https://www.scopus.com/inward/record.uri?eid=2-s2.0-85186124002&amp;doi=10.1109%2FICECA58529.2023.10395380&amp;partnerID=40&amp;md5=e8cff022eb4a984f9a803c398fca94d5</t>
  </si>
  <si>
    <t>Ezhilarasi, K.; Hussain, D.M.; Sowmiya, S.; Krishnamoorthy, N.</t>
  </si>
  <si>
    <t>Crop Information Retrieval Framework Based on LDW-Ontology and SNM-BERT Techniques</t>
  </si>
  <si>
    <t>Information Technology and Control</t>
  </si>
  <si>
    <t>10.5755/j01.itc.52.3.31945</t>
  </si>
  <si>
    <t>https://www.scopus.com/inward/record.uri?eid=2-s2.0-85175053974&amp;doi=10.5755%2Fj01.itc.52.3.31945&amp;partnerID=40&amp;md5=2518d942d09b9176d3659fa4f4fd295b</t>
  </si>
  <si>
    <t>Sathyaraj, N.; Venkataramanan, C.; Danasegaran, S.K.; Kumar, S.S.; Saravanan, K.; Vignesh, M.</t>
  </si>
  <si>
    <t>Design of Microstrip Patch Antenna [MPA] for ISM Band of Applications</t>
  </si>
  <si>
    <t>10.1109/ICECA58529.2023.10395293</t>
  </si>
  <si>
    <t>https://www.scopus.com/inward/record.uri?eid=2-s2.0-85186123625&amp;doi=10.1109%2FICECA58529.2023.10395293&amp;partnerID=40&amp;md5=3a37706052c596e938d13e464bd02e0d</t>
  </si>
  <si>
    <t>Sarkar, S.; Babitha Lincy, R.B.; Sasireka, P.; Mittal, S.</t>
  </si>
  <si>
    <t>Monitor and detect suspicious online transactions</t>
  </si>
  <si>
    <t>International Journal of Electronic Security and Digital Forensics</t>
  </si>
  <si>
    <t>10.1504/IJESDF.2023.133967</t>
  </si>
  <si>
    <t>https://www.scopus.com/inward/record.uri?eid=2-s2.0-85174259798&amp;doi=10.1504%2FIJESDF.2023.133967&amp;partnerID=40&amp;md5=5d1a9f11688769f37b79d218350acbba</t>
  </si>
  <si>
    <t>Saravanan, M.; Balasuriya, K.A.; Deepak Raj, D.; Dharun, B.; Dinesh Kumar, R.D.; Naveen, P.</t>
  </si>
  <si>
    <t>Design and Implementation of 32-bit Signed Divider for VLSI Applications</t>
  </si>
  <si>
    <t>10.1109/ICECA58529.2023.10395698</t>
  </si>
  <si>
    <t>https://www.scopus.com/inward/record.uri?eid=2-s2.0-85186123477&amp;doi=10.1109%2FICECA58529.2023.10395698&amp;partnerID=40&amp;md5=ac3dbebee6f7d6938a7b7276e7453fd8</t>
  </si>
  <si>
    <t>Yogeswari, B.; Deivanayaki, S.; Sajitha Banu, A.S.; Jayanthi, E.</t>
  </si>
  <si>
    <t>Quantum Chemical Studies on Structural, Spectral and Frontier Molecular Orbital Analysis of Indometacin in Aqueous Phases</t>
  </si>
  <si>
    <t>10.14233/ajchem.2023.28190</t>
  </si>
  <si>
    <t>https://www.scopus.com/inward/record.uri?eid=2-s2.0-85174060502&amp;doi=10.14233%2Fajchem.2023.28190&amp;partnerID=40&amp;md5=28ae61cef9a174d55184bf474c61e545</t>
  </si>
  <si>
    <t>Suganyadevi, K.; Swathi, V.; Santhiya, T.; Sankari, S.S.; Swathi, V.S.</t>
  </si>
  <si>
    <t>Machine Learning Algorithm based VANET Traffic Management System</t>
  </si>
  <si>
    <t>10.1109/ICECA58529.2023.10395426</t>
  </si>
  <si>
    <t>https://www.scopus.com/inward/record.uri?eid=2-s2.0-85186121959&amp;doi=10.1109%2FICECA58529.2023.10395426&amp;partnerID=40&amp;md5=27756535673c7283f955db817ba51fdc</t>
  </si>
  <si>
    <t>Anuradha, B.; Sinehan, K.; Sankaranarayanan, T.N.; Raja, G.S.K.; Khaanth, K.S.; Viveka, S.</t>
  </si>
  <si>
    <t>State-of-Art Facial Monitoring: A Machine Learning Perspective</t>
  </si>
  <si>
    <t>10.1109/ICECA58529.2023.10395562</t>
  </si>
  <si>
    <t>https://www.scopus.com/inward/record.uri?eid=2-s2.0-85186121833&amp;doi=10.1109%2FICECA58529.2023.10395562&amp;partnerID=40&amp;md5=df9ab36f228bb618cc7792223b01a14f</t>
  </si>
  <si>
    <t>Kumar, B.S.; Shanmugam, S.; Viveka, S.; Vigneshwar, V.G.; Sivasubramaniam, N.; Maria, J.S.</t>
  </si>
  <si>
    <t>Intelligent Automation System for Energy Conservation Using IoT and Machine Learning</t>
  </si>
  <si>
    <t>10.1109/ICECA58529.2023.10395008</t>
  </si>
  <si>
    <t>https://www.scopus.com/inward/record.uri?eid=2-s2.0-85186119587&amp;doi=10.1109%2FICECA58529.2023.10395008&amp;partnerID=40&amp;md5=d3fe35a302590c8e879645490ea0bdb8</t>
  </si>
  <si>
    <t>Dhanasekar, S.; Kuraloviya, K.; Rajashree, S.; Renuka Devi, J.M.; Malin Bruntha, P.M.; NaveenKumar, R.</t>
  </si>
  <si>
    <t>Performance Analysis of Deep Learning Algorithms in Skin Lesion Classification</t>
  </si>
  <si>
    <t>10.1109/ICECA58529.2023.10395138</t>
  </si>
  <si>
    <t>https://www.scopus.com/inward/record.uri?eid=2-s2.0-85186118775&amp;doi=10.1109%2FICECA58529.2023.10395138&amp;partnerID=40&amp;md5=4a092dc34770b153d94e05875645cc58</t>
  </si>
  <si>
    <t>Jayachandran, T.; Logeswaran, A.; Thillaikkarasi, S.; Suman, S.M.; Kumar, B.S.; Karthick, S.</t>
  </si>
  <si>
    <t>Energy-Efficient Clustering and Routing Algorithm using Deer Hunting Optimization in Wireless Sensor Networks</t>
  </si>
  <si>
    <t>10.1109/ICECA58529.2023.10394742</t>
  </si>
  <si>
    <t>https://www.scopus.com/inward/record.uri?eid=2-s2.0-85186117230&amp;doi=10.1109%2FICECA58529.2023.10394742&amp;partnerID=40&amp;md5=0b8445d5e989d7770db546b250467344</t>
  </si>
  <si>
    <t>Miniappan, P.K.; Marimuthu, S.; Dharani Kumar, S.D.; Gokilakrishnan, G.; Sharma, S.; Li, C.; Dwivedi, S.P.; Abbas, M.</t>
  </si>
  <si>
    <t>Mechanical, fracture-deformation, and tribology behavior of fillers-reinforced sisal fiber composites for lightweight automotive applications</t>
  </si>
  <si>
    <t>Reviews on Advanced Materials Science</t>
  </si>
  <si>
    <t>10.1515/rams-2023-0342</t>
  </si>
  <si>
    <t>https://www.scopus.com/inward/record.uri?eid=2-s2.0-85171613162&amp;doi=10.1515%2Frams-2023-0342&amp;partnerID=40&amp;md5=724c8cdd29cca391bd18d2ed6ef349b3</t>
  </si>
  <si>
    <t>Bagwari, A.; Logeshwaran, J.; Usha, K.; Raju, R.; Alsharif, M.H.; Uthansakul, P.; Uthansakul, M.</t>
  </si>
  <si>
    <t>An Enhanced Energy Optimization Model for Industrial Wireless Sensor Networks Using Machine Learning</t>
  </si>
  <si>
    <t>IEEE Access</t>
  </si>
  <si>
    <t>10.1109/ACCESS.2023.3311854</t>
  </si>
  <si>
    <t>https://www.scopus.com/inward/record.uri?eid=2-s2.0-85171529614&amp;doi=10.1109%2FACCESS.2023.3311854&amp;partnerID=40&amp;md5=55beff390626900514f864bad2e5d9f8</t>
  </si>
  <si>
    <t>Thillaikkarasi, S.; Aiswarya, S.K.; Athisha, M.; Sanjay, J.B.; Reddy, C.H.</t>
  </si>
  <si>
    <t>Coconut Maturity Detection System Using CNN Model with ResNet50 Architecture</t>
  </si>
  <si>
    <t>10.1109/ICECA58529.2023.10394961</t>
  </si>
  <si>
    <t>https://www.scopus.com/inward/record.uri?eid=2-s2.0-85186117229&amp;doi=10.1109%2FICECA58529.2023.10394961&amp;partnerID=40&amp;md5=ede7e1b1b3c6fe64669505bdf2c66f3f</t>
  </si>
  <si>
    <t>Teresa, V.V.; Thamaraimanalan, T.; Jeevanantham, S.; Balaji, A.; Gokulanand, H.; Jeevanprasath, N.</t>
  </si>
  <si>
    <t>LoRa Enhanced Real-Time Earthquake Monitoring System for Constructions Using IoT and Cloud</t>
  </si>
  <si>
    <t>10.1109/ICECA58529.2023.10395485</t>
  </si>
  <si>
    <t>https://www.scopus.com/inward/record.uri?eid=2-s2.0-85186116074&amp;doi=10.1109%2FICECA58529.2023.10395485&amp;partnerID=40&amp;md5=0d07a7df78b40a65707d6aba9f69baf5</t>
  </si>
  <si>
    <t>Niranjana, I.M.; Parthipan, V.; Dhanasekar, J.; Jesheer, M.; Giridaran, M.G.; Harishankar, K.L.</t>
  </si>
  <si>
    <t>An Innovative IoT Based Surveillance Robot for Smart Applications</t>
  </si>
  <si>
    <t>10.1109/ICECA58529.2023.10395527</t>
  </si>
  <si>
    <t>https://www.scopus.com/inward/record.uri?eid=2-s2.0-85186115035&amp;doi=10.1109%2FICECA58529.2023.10395527&amp;partnerID=40&amp;md5=04b07e8f83003917633a1ec9f9276191</t>
  </si>
  <si>
    <t>Mahaboob, M.; Shanmugam, S.; Srinidhinivas, K.; Saravanan, K.S.; Udaiyappan, T.; Umeshwaran, S.A.</t>
  </si>
  <si>
    <t>Melanoma Unveiled: Harnessing Convolutional Neural Network ResNet 50 for Precise Segmentation and Detection</t>
  </si>
  <si>
    <t>10.1109/ICECA58529.2023.10395375</t>
  </si>
  <si>
    <t>https://www.scopus.com/inward/record.uri?eid=2-s2.0-85186114081&amp;doi=10.1109%2FICECA58529.2023.10395375&amp;partnerID=40&amp;md5=e44dd52d7277bc5e905af1cd370152c1</t>
  </si>
  <si>
    <t>Anand Kumar, V.A.; Dhivya, A.; Haripriya, B.; Haripriya, S.; Harshan, L.</t>
  </si>
  <si>
    <t>Advancing Heterogeneous Face Recognition Through Convolutional Neural Networks DenseNet</t>
  </si>
  <si>
    <t>10.1109/ICECA58529.2023.10395323</t>
  </si>
  <si>
    <t>https://www.scopus.com/inward/record.uri?eid=2-s2.0-85186114043&amp;doi=10.1109%2FICECA58529.2023.10395323&amp;partnerID=40&amp;md5=0685c3950c546c6465a48fb470532daf</t>
  </si>
  <si>
    <t>Tamilarasi, M.; Bheeman, B.</t>
  </si>
  <si>
    <t>Existence and Controllability Results for Higher Order Caputo Fractional Damping System with Impulses</t>
  </si>
  <si>
    <t>Journal of Applied Nonlinear Dynamics</t>
  </si>
  <si>
    <t>10.5890/JAND.2023.12.001</t>
  </si>
  <si>
    <t>https://www.scopus.com/inward/record.uri?eid=2-s2.0-85170665388&amp;doi=10.5890%2FJAND.2023.12.001&amp;partnerID=40&amp;md5=e3e7833501f3f08a300afa8a8106dc17</t>
  </si>
  <si>
    <t>Dr. Tamilarasi M</t>
  </si>
  <si>
    <t>Venkatasubramanian, S.; Dwivedi, J.N.; Subramani, S.; Rajeswari, N.; Logeshwaran, J.; Kumar, A.</t>
  </si>
  <si>
    <t>Prediction of Alzheimer's Disease Using DHO-Based Pretrained CNN Model</t>
  </si>
  <si>
    <t>10.1155/2023/1110500</t>
  </si>
  <si>
    <t>https://www.scopus.com/inward/record.uri?eid=2-s2.0-85170620484&amp;doi=10.1155%2F2023%2F1110500&amp;partnerID=40&amp;md5=26de3988db65e3b448b58c30e9506580</t>
  </si>
  <si>
    <t>Danasegaran, S.K.; Pavithra, S.; Ranjith, K.S.; Kiruthika, R.; Kavin, E.</t>
  </si>
  <si>
    <t>Design and Investigation of Metamaterial Antenna for Wireless Communication</t>
  </si>
  <si>
    <t>10.1109/ICECA58529.2023.10395476</t>
  </si>
  <si>
    <t>https://www.scopus.com/inward/record.uri?eid=2-s2.0-85186113233&amp;doi=10.1109%2FICECA58529.2023.10395476&amp;partnerID=40&amp;md5=1c1b52b9f68aef0fdd93d42d856ccc5a</t>
  </si>
  <si>
    <t>Ganeshkumar, S.; Singh, B.K.; Kumar, R.S.; Haldorai, A.</t>
  </si>
  <si>
    <t>Digital Twin Framework for Lathe Tool Condition Monitoring in Machining of Aluminium 5052</t>
  </si>
  <si>
    <t>10.14429/dsj.73.18650</t>
  </si>
  <si>
    <t>https://www.scopus.com/inward/record.uri?eid=2-s2.0-85169786994&amp;doi=10.14429%2Fdsj.73.18650&amp;partnerID=40&amp;md5=700c1cc7709697f52e589b8c8944ed78</t>
  </si>
  <si>
    <t>Dency Flora, G.D.; Mahindhar, K.S.; Lokesh Kumar, L.; Prasad, K.S.; Ashok, S.</t>
  </si>
  <si>
    <t>Drip Irrigation Leakage Control using IoT</t>
  </si>
  <si>
    <t>10.1109/ICECA58529.2023.10394785</t>
  </si>
  <si>
    <t>https://www.scopus.com/inward/record.uri?eid=2-s2.0-85186112595&amp;doi=10.1109%2FICECA58529.2023.10394785&amp;partnerID=40&amp;md5=0518ea0158fb525bd047e92e46765912</t>
  </si>
  <si>
    <t>Banupriya, N.; Gokul, G.; Naveen, K.S.; Narayani, S.; Afsar, M.A.</t>
  </si>
  <si>
    <t>Wearable IoT Gas Monitoring for Sewers Safety</t>
  </si>
  <si>
    <t>10.1109/ICACRS58579.2023.10404429</t>
  </si>
  <si>
    <t>https://www.scopus.com/inward/record.uri?eid=2-s2.0-85185387144&amp;doi=10.1109%2FICACRS58579.2023.10404429&amp;partnerID=40&amp;md5=4f56bc24a8bee6c0d65d4284b2528784</t>
  </si>
  <si>
    <t>Sathya, R.; Mythili, M.M.; Ananthi, S.; Asitha, R.; Nikitha Vardhini, V.; Shivaani, M.</t>
  </si>
  <si>
    <t>Intelligent Video Surveillance System for Real Time Effective Human Action Recognition using Deep Learning Techniques</t>
  </si>
  <si>
    <t>10.1109/ICACRS58579.2023.10404670</t>
  </si>
  <si>
    <t>https://www.scopus.com/inward/record.uri?eid=2-s2.0-85185384372&amp;doi=10.1109%2FICACRS58579.2023.10404670&amp;partnerID=40&amp;md5=40a57dfdeeadb05bce8d30ccfc7a4126</t>
  </si>
  <si>
    <t>R, R.; Prabu, M.; Ananthi, S.; Bharathi, V.C.; Sathya, R.; Suchithra, B.</t>
  </si>
  <si>
    <t>Vision based Cassava Plant Leaf Disease Classification using Machine Learning Techniques</t>
  </si>
  <si>
    <t>10.1109/ICACRS58579.2023.10404468</t>
  </si>
  <si>
    <t>https://www.scopus.com/inward/record.uri?eid=2-s2.0-85185377187&amp;doi=10.1109%2FICACRS58579.2023.10404468&amp;partnerID=40&amp;md5=ef6b988cf6ecab2f33b51f75c44065ad</t>
  </si>
  <si>
    <t>Logeshwaran, J.; Gorantla, V.A.K.; Gude, V.; Gorantla, B.</t>
  </si>
  <si>
    <t>The Smart Performance Analysis of Cyber Security Issues in Crypto Currency Using Blockchain</t>
  </si>
  <si>
    <t>10.1109/IC3I59117.2023.10397950</t>
  </si>
  <si>
    <t>https://www.scopus.com/inward/record.uri?eid=2-s2.0-85185228854&amp;doi=10.1109%2FIC3I59117.2023.10397950&amp;partnerID=40&amp;md5=df8f6fe980b8b84a220871fbc531e69e</t>
  </si>
  <si>
    <t>Logeshwaran, J.; Pothukuchi, A.S.; Mallikarjunaradhya, V.</t>
  </si>
  <si>
    <t>Implementation of Cloud Computing and Monte Carlo Simulation in the Healthcare Telemetry Applications</t>
  </si>
  <si>
    <t>10.1109/IC3I59117.2023.10397777</t>
  </si>
  <si>
    <t>https://www.scopus.com/inward/record.uri?eid=2-s2.0-85185227546&amp;doi=10.1109%2FIC3I59117.2023.10397777&amp;partnerID=40&amp;md5=80ce128240f618b88f0b7774afdc9a0d</t>
  </si>
  <si>
    <t>Karthiga, M.; Dhanaskodi, D.; Sagayaraj, A.; Evangeline, S.</t>
  </si>
  <si>
    <t>Secure Supply Chain Management using RFID-IoT</t>
  </si>
  <si>
    <t>10.1109/STCR59085.2023.10397060</t>
  </si>
  <si>
    <t>https://www.scopus.com/inward/record.uri?eid=2-s2.0-85184998938&amp;doi=10.1109%2FSTCR59085.2023.10397060&amp;partnerID=40&amp;md5=849479c5ddd279ff600703a4fb1f7526</t>
  </si>
  <si>
    <t>Nagasharmila, P.; Aadhini, G.K.; Mohanasubi, V.; Pramika, T.; Babitha Lincy, R.B.</t>
  </si>
  <si>
    <t>A Holistic Approach to Food Waste Management: Leveraging Full-Stack Technologies for Efficient Resource Utilization</t>
  </si>
  <si>
    <t>10.1109/STCR59085.2023.10397029</t>
  </si>
  <si>
    <t>https://www.scopus.com/inward/record.uri?eid=2-s2.0-85184996191&amp;doi=10.1109%2FSTCR59085.2023.10397029&amp;partnerID=40&amp;md5=1334c3ad5fd6ac1fdf35dc2e6dea54b1</t>
  </si>
  <si>
    <t>Srinivasan, D.; Muthuvel, A.; Prakash Kumar, M.; Dinesh, R.; Prasannakumar, V.G.</t>
  </si>
  <si>
    <t>Advanced Malware Analysis and Prevention</t>
  </si>
  <si>
    <t>10.1109/STCR59085.2023.10396848</t>
  </si>
  <si>
    <t>https://www.scopus.com/inward/record.uri?eid=2-s2.0-85184994432&amp;doi=10.1109%2FSTCR59085.2023.10396848&amp;partnerID=40&amp;md5=b4b93b4a54e15d60692af80d9bdf2c60</t>
  </si>
  <si>
    <t>Baleanu, D.; Banupriya, B.; Kasinathan, R.; Kasinathan, R.; Sandrasekaran, V.</t>
  </si>
  <si>
    <t>HYERS-ULAM STABILITY OF FRACTIONAL STOCHASTIC DIFFERENTIAL EQUATIONS WITH RANDOM IMPULSE</t>
  </si>
  <si>
    <t>Communications of the Korean Mathematical Society</t>
  </si>
  <si>
    <t>10.4134/CKMS.c220231</t>
  </si>
  <si>
    <t>https://www.scopus.com/inward/record.uri?eid=2-s2.0-85168595900&amp;doi=10.4134%2FCKMS.c220231&amp;partnerID=40&amp;md5=971e109417a283005d3f11abc8857df7</t>
  </si>
  <si>
    <t>Saravanan, A.; Lakshmi, D.; Sasirekha, K.; Suganya, M.J.; Padhi, S.N.; Panda, S.; Rajesha, N.</t>
  </si>
  <si>
    <t>EXAMINING THE ECO-FRIENDLY POSSIBILITIES OF HEXABENZOCORONENE AS A COMPONENT IN FIELDEFFECT TRANSISTORS AND SOLAR CELLS IN ORGANIC ELECTRONICS</t>
  </si>
  <si>
    <t>https://www.scopus.com/inward/record.uri?eid=2-s2.0-85168549669&amp;partnerID=40&amp;md5=ab83c2337f66d1a3cb1a8593b8240d89</t>
  </si>
  <si>
    <t>Kumar, N.S.; Vimal, S.P.; Kiruthika, V.; Thrinethra, M.S.</t>
  </si>
  <si>
    <t>Design of High Gain 5G Millimeter wave Micro Strip Patch Antenna for Wireless Applications</t>
  </si>
  <si>
    <t>10.1109/STCR59085.2023.10396865</t>
  </si>
  <si>
    <t>https://www.scopus.com/inward/record.uri?eid=2-s2.0-85184992512&amp;doi=10.1109%2FSTCR59085.2023.10396865&amp;partnerID=40&amp;md5=e2acba7ec638cad2a394ff6123fb8268</t>
  </si>
  <si>
    <t>Megala, R.; Janani, M.; Rithika, S.; Shrinaya, S.K.; Swetha, S.</t>
  </si>
  <si>
    <t>Web 3.0: A Decentralized Future Empowered by Blockchain</t>
  </si>
  <si>
    <t>10.1109/STCR59085.2023.10397036</t>
  </si>
  <si>
    <t>https://www.scopus.com/inward/record.uri?eid=2-s2.0-85184990586&amp;doi=10.1109%2FSTCR59085.2023.10397036&amp;partnerID=40&amp;md5=473112a1c51339f70172df9da842ff35</t>
  </si>
  <si>
    <t>Namatherdhala, B.; Memon, N.; Ganesh, A.; Logeshwaran, J.</t>
  </si>
  <si>
    <t>The smart detection of neuro-pathological effects of alzheimer patients using neural networks</t>
  </si>
  <si>
    <t>10.1109/SmartTechCon57526.2023.10391384</t>
  </si>
  <si>
    <t>https://www.scopus.com/inward/record.uri?eid=2-s2.0-85184825161&amp;doi=10.1109%2FSmartTechCon57526.2023.10391384&amp;partnerID=40&amp;md5=d1bf9153ffece7cc698b2286d3bd7f23</t>
  </si>
  <si>
    <t>Pothukuchi, A.S.; Mallikarjunaradhya, V.; Memon, N.; Logeshwaran, J.</t>
  </si>
  <si>
    <t>An enhanced analysis of non-invasive human brain stimulation prediction for stroke patients using closed loop control scheme</t>
  </si>
  <si>
    <t>10.1109/SmartTechCon57526.2023.10391621</t>
  </si>
  <si>
    <t>https://www.scopus.com/inward/record.uri?eid=2-s2.0-85184823799&amp;doi=10.1109%2FSmartTechCon57526.2023.10391621&amp;partnerID=40&amp;md5=bb23da6c8e5a0ace3b6d6462483b7ee6</t>
  </si>
  <si>
    <t>Sheikameer Batcha, S.; Mohandass, P.M.; Madhanraj, M.; Prajit, T.S.; Sutharshanan, B.G.</t>
  </si>
  <si>
    <t>Incentive Based Plastic Waste Segregation</t>
  </si>
  <si>
    <t>10.1109/SmartTechCon57526.2023.10391465</t>
  </si>
  <si>
    <t>https://www.scopus.com/inward/record.uri?eid=2-s2.0-85184817272&amp;doi=10.1109%2FSmartTechCon57526.2023.10391465&amp;partnerID=40&amp;md5=15cbf50275cdcfe95f5056e9eac7c843</t>
  </si>
  <si>
    <t>Ganesh, A.; Sekar, A.K.; Ramakrishnan, R.; Logeshwaran, J.</t>
  </si>
  <si>
    <t>A Load Balancing Architecture to Improve the Security of Cloud Computing in the Disease Management Centers</t>
  </si>
  <si>
    <t>10.1109/SmartTechCon57526.2023.10391528</t>
  </si>
  <si>
    <t>https://www.scopus.com/inward/record.uri?eid=2-s2.0-85184810895&amp;doi=10.1109%2FSmartTechCon57526.2023.10391528&amp;partnerID=40&amp;md5=40650d777d478d14f3a755584a51faec</t>
  </si>
  <si>
    <t>Sangeetha, R.; Logeshwaran, J.; Vats, S.; Vishwakarma, P.; Srivastava, S.K.</t>
  </si>
  <si>
    <t>Enhanced performance optimization of Network Coding for Enhancing Security and Performance in Wireless Networks</t>
  </si>
  <si>
    <t>10.1109/RMKMATE59243.2023.10369548</t>
  </si>
  <si>
    <t>https://www.scopus.com/inward/record.uri?eid=2-s2.0-85183566589&amp;doi=10.1109%2FRMKMATE59243.2023.10369548&amp;partnerID=40&amp;md5=351b15a028b9342fd8c7809f236f4760</t>
  </si>
  <si>
    <t>Sivakumar, S.A.; Maruthi Shankar, B.M.; Anuradha, B.; Karan, K.A.; Karthik, A.; Karthik, R.; Ratna Raja Kumar, J.R.R.</t>
  </si>
  <si>
    <t>Artificial Intelligence based Agricultural Chatbot and Virtual Assistant for Delivery of Harvested Crops</t>
  </si>
  <si>
    <t>https://www.scopus.com/inward/record.uri?eid=2-s2.0-85167895033&amp;partnerID=40&amp;md5=bf71caf32b65ecaa0931f40821dad151</t>
  </si>
  <si>
    <t>Tamizharasan, A.; Ramanath Kini, M.G.; Suresh Kumar, B.; Manjunath, R.; Shaik, S.; Taqui, S.N.; Ganeshan, P.; Ouladsmane, M.; Aftab, S.</t>
  </si>
  <si>
    <t>Smart Performance Evolution of a Solar Water Heating System with PCM by Using Deep Learning Approach</t>
  </si>
  <si>
    <t>10.1080/15325008.2023.2243458</t>
  </si>
  <si>
    <t>https://www.scopus.com/inward/record.uri?eid=2-s2.0-85166942097&amp;doi=10.1080%2F15325008.2023.2243458&amp;partnerID=40&amp;md5=18acd2caf0d72254881bb211c570f66d</t>
  </si>
  <si>
    <t>Jasmine Selvakumari Jeya, I.J.; Praveen Kumar, M.; Saravanan, B.; Niranjani, V.; Muneeswaran, V.</t>
  </si>
  <si>
    <t>Cloud Computing Based Diabetes Classification Using Binary Grey Wolf Optimization</t>
  </si>
  <si>
    <t>10.1109/ICAEECI58247.2023.10370886</t>
  </si>
  <si>
    <t>https://www.scopus.com/inward/record.uri?eid=2-s2.0-85183560747&amp;doi=10.1109%2FICAEECI58247.2023.10370886&amp;partnerID=40&amp;md5=2143e5963b8dc4f0a8210d205f455790</t>
  </si>
  <si>
    <t>Yashasvi, B.N.; Samson Isaac, J.; Srinivasaiah, S.; Tiwari, M.; Ananthi, K.</t>
  </si>
  <si>
    <t>Improved tweets in English text classification by LSTM neural network</t>
  </si>
  <si>
    <t>10.1109/ICAEECI58247.2023.10370893</t>
  </si>
  <si>
    <t>https://www.scopus.com/inward/record.uri?eid=2-s2.0-85183557680&amp;doi=10.1109%2FICAEECI58247.2023.10370893&amp;partnerID=40&amp;md5=7915e119f9e06707d3add3d90ec9b029</t>
  </si>
  <si>
    <t>Sangeetha, R.; Logeshwaran, J.; Vats, S.; Srivastava, D.; Vishwakarma, P.</t>
  </si>
  <si>
    <t>Optimization of Natural Language Understanding with Contextual Embeddings</t>
  </si>
  <si>
    <t>10.1109/RMKMATE59243.2023.10369022</t>
  </si>
  <si>
    <t>https://www.scopus.com/inward/record.uri?eid=2-s2.0-85183547395&amp;doi=10.1109%2FRMKMATE59243.2023.10369022&amp;partnerID=40&amp;md5=42b97a7e8c69bde92c28b5a6dce08265</t>
  </si>
  <si>
    <t>Sangeetha, R.; Vats, S.; Logeshwaran, J.; Shukla, R.P.; Vishwakarma, P.</t>
  </si>
  <si>
    <t>Transfer Learning for Accurate Classification of Breast Cancer in Medical Imaging</t>
  </si>
  <si>
    <t>10.1109/RMKMATE59243.2023.10368665</t>
  </si>
  <si>
    <t>https://www.scopus.com/inward/record.uri?eid=2-s2.0-85183546290&amp;doi=10.1109%2FRMKMATE59243.2023.10368665&amp;partnerID=40&amp;md5=0c3ed298392ea75b9ac5eaa8ef99e771</t>
  </si>
  <si>
    <t>Sangeetha, R.; Vats, S.; Logeshwaran, J.; Vishwakarma, P.; Rani, L.</t>
  </si>
  <si>
    <t>Enabling Accurate Brain Tumor Segmentation with Deep Learning</t>
  </si>
  <si>
    <t>10.1109/RMKMATE59243.2023.10368836</t>
  </si>
  <si>
    <t>https://www.scopus.com/inward/record.uri?eid=2-s2.0-85183540347&amp;doi=10.1109%2FRMKMATE59243.2023.10368836&amp;partnerID=40&amp;md5=e76f99c9ab52ae6c6376f58d3eec7655</t>
  </si>
  <si>
    <t>Raja, L.; Shanmugam, S.; Sowbarnika, S.S.; Vishnupriya, V.; Saranyanandhini, D.</t>
  </si>
  <si>
    <t>Fault Aware Data Prediction in Wireless Sensor Networks Using Machine Learning</t>
  </si>
  <si>
    <t>10.1109/ICSCNA58489.2023.10370317</t>
  </si>
  <si>
    <t>https://www.scopus.com/inward/record.uri?eid=2-s2.0-85183054069&amp;doi=10.1109%2FICSCNA58489.2023.10370317&amp;partnerID=40&amp;md5=cbbcde868f355b9ec823abd460c3fb51</t>
  </si>
  <si>
    <t>Balaji, V.; Anand, T.; Abid, T.; Ramya, D.; Chauhan, A.; Hazela, B.</t>
  </si>
  <si>
    <t>A Stacked BiLSTM based Approach for Bus Passenger Demand Forecasting using Smart Card Data</t>
  </si>
  <si>
    <t>10.1109/ICSCNA58489.2023.10370247</t>
  </si>
  <si>
    <t>https://www.scopus.com/inward/record.uri?eid=2-s2.0-85183014085&amp;doi=10.1109%2FICSCNA58489.2023.10370247&amp;partnerID=40&amp;md5=9873850678a94fc7b9cd029c70b29369</t>
  </si>
  <si>
    <t>Ms. Ramya D</t>
  </si>
  <si>
    <t>Kumar, C.U.; Amruthavarshini, S.; Divya, V.; Kamalesh Kumar, P.S.; Naveenkumar, S.</t>
  </si>
  <si>
    <t>Dynamic Pricing Strategies and Information Delivery Optimization Through Electronic Shelf Labels</t>
  </si>
  <si>
    <t>10.1109/ICSCNA58489.2023.10370608</t>
  </si>
  <si>
    <t>https://www.scopus.com/inward/record.uri?eid=2-s2.0-85183010677&amp;doi=10.1109%2FICSCNA58489.2023.10370608&amp;partnerID=40&amp;md5=3eea65490103d9a117b529308d24a170</t>
  </si>
  <si>
    <t>Saravanan, M.; Swetha, M.; Vedhasruthi, S.; Saranya, T.; Naveen, P.; Ramkumar, K.</t>
  </si>
  <si>
    <t>Design and Implementation of an Intelligent Shopping Trolley Integrated with a Mobile Application</t>
  </si>
  <si>
    <t>10.1109/ICSCNA58489.2023.10370352</t>
  </si>
  <si>
    <t>https://www.scopus.com/inward/record.uri?eid=2-s2.0-85183007511&amp;doi=10.1109%2FICSCNA58489.2023.10370352&amp;partnerID=40&amp;md5=df62ffa7fc9b9880194b52ecb8b46593</t>
  </si>
  <si>
    <t>Saravanan, M.; Vivek Kumar, M.V.; Dhineshkumar, S.; Manikandan, C.; Prabhakaran, P.; Aparna, A.</t>
  </si>
  <si>
    <t>IoT and LoRa based Under Mining Surveillance System for Worker Health and Environment Monitoring</t>
  </si>
  <si>
    <t>10.1109/ICSCNA58489.2023.10370308</t>
  </si>
  <si>
    <t>https://www.scopus.com/inward/record.uri?eid=2-s2.0-85183002364&amp;doi=10.1109%2FICSCNA58489.2023.10370308&amp;partnerID=40&amp;md5=2e7982fec6fd5e651a152286e180c2cc</t>
  </si>
  <si>
    <t>Raja, B.K.; Piriadharsi, P.; Soundarkarthick, T.; Vijay, N.</t>
  </si>
  <si>
    <t>Advancing Plant Disease Detection: Exploring the Efficiency of Feed-Forward and Backpropagation Neural Network</t>
  </si>
  <si>
    <t>10.1109/ICSCNA58489.2023.10370436</t>
  </si>
  <si>
    <t>https://www.scopus.com/inward/record.uri?eid=2-s2.0-85183000970&amp;doi=10.1109%2FICSCNA58489.2023.10370436&amp;partnerID=40&amp;md5=440b13ddd413299df57f33d2b1e6011f</t>
  </si>
  <si>
    <t>Chola Raja, K.; Subramanian, S.</t>
  </si>
  <si>
    <t>Deep learning-based feature selection and prediction system for autism spectrum disorder using a hybrid meta-heuristics approach</t>
  </si>
  <si>
    <t>10.3233/JIFS-223694</t>
  </si>
  <si>
    <t>https://www.scopus.com/inward/record.uri?eid=2-s2.0-85165396269&amp;doi=10.3233%2FJIFS-223694&amp;partnerID=40&amp;md5=7d595d125a10256ec59cc299e460861f</t>
  </si>
  <si>
    <t>Ramani, U.; Anju, A.; Subramaniya Siva, A.S.; Suganyamahalakshmi, A.; Senthilkumar, N.; Ranjith, G.</t>
  </si>
  <si>
    <t>Fault Prediction of Induction Motor Usingmachine Learning Algorithms</t>
  </si>
  <si>
    <t>10.1109/ELEXCOM58812.2023.10370087</t>
  </si>
  <si>
    <t>https://www.scopus.com/inward/record.uri?eid=2-s2.0-85182933789&amp;doi=10.1109%2FELEXCOM58812.2023.10370087&amp;partnerID=40&amp;md5=233f6d8fec00dc2c648122dffecb7a32</t>
  </si>
  <si>
    <t>Dhanasekar, S.; Anitha, A.M.; Karunaya, M.; Shree, K.K.; Kalaivanan, S.; Vellingiri, V.</t>
  </si>
  <si>
    <t>Performance Evaluation of Adder Architectures for Vedic Multiplier Implementation</t>
  </si>
  <si>
    <t>10.1109/GCAT59970.2023.10353503</t>
  </si>
  <si>
    <t>https://www.scopus.com/inward/record.uri?eid=2-s2.0-85182552256&amp;doi=10.1109%2FGCAT59970.2023.10353503&amp;partnerID=40&amp;md5=97a0cadaa399e4cde63b95a11bfef712</t>
  </si>
  <si>
    <t>Karthick, S.; Muthukumaran, N.</t>
  </si>
  <si>
    <t>Deep Regression Network for the Single Image Super Resolution of Multimedia Text Image</t>
  </si>
  <si>
    <t>10.1109/ICCCMLA58983.2023.10346975</t>
  </si>
  <si>
    <t>https://www.scopus.com/inward/record.uri?eid=2-s2.0-85182506772&amp;doi=10.1109%2FICCCMLA58983.2023.10346975&amp;partnerID=40&amp;md5=7aaa2c3370a2a4044c83ad26790008a0</t>
  </si>
  <si>
    <t>Ranjith Kumar, A.; Nagabhooshanam, N.; Kumar, M.; Sendil Kumar, D.; Raghu Babu, G.R.; Chakravarthy, A.K.; Praveen, N.; Ganeshan, P.; Kannan, S.</t>
  </si>
  <si>
    <t>Energy optimization in additive manufacturing based on cluster-aware enhanced spider monkey optimization</t>
  </si>
  <si>
    <t>10.1007/s00170-023-11846-8</t>
  </si>
  <si>
    <t>https://www.scopus.com/inward/record.uri?eid=2-s2.0-85164823199&amp;doi=10.1007%2Fs00170-023-11846-8&amp;partnerID=40&amp;md5=a7ea2448b699aef4836092b39d0765f9</t>
  </si>
  <si>
    <t>Kumareshan, N.; Nandhini, S.S.; Vinotha, S.; Subaharini, E.; Tamilselvi, T.; Shanmugam, S.</t>
  </si>
  <si>
    <t>Improving the Performance of WSN Using Energy Efficient Routing Algorithm with Clustering and Sink Mobility Technology</t>
  </si>
  <si>
    <t>10.1109/CSITSS60515.2023.10334102</t>
  </si>
  <si>
    <t>https://www.scopus.com/inward/record.uri?eid=2-s2.0-85181532160&amp;doi=10.1109%2FCSITSS60515.2023.10334102&amp;partnerID=40&amp;md5=13e8cdd13006a50e096f9d520e754858</t>
  </si>
  <si>
    <t>Logeshwari, R.; Velswamy, R.; Subhashini, R.; Velswamy, V.</t>
  </si>
  <si>
    <t>High-Capacity, A Secret Video Sharing Using DM-Stego and Genetic Algorithm</t>
  </si>
  <si>
    <t>10.1109/ICSSAS57918.2023.10331753</t>
  </si>
  <si>
    <t>https://www.scopus.com/inward/record.uri?eid=2-s2.0-85181140530&amp;doi=10.1109%2FICSSAS57918.2023.10331753&amp;partnerID=40&amp;md5=598e47b88ac4aec1c3eaa8a0f187fe8c</t>
  </si>
  <si>
    <t>Dr. Karunakaran V</t>
  </si>
  <si>
    <t>Kumar, M.P.; Meena, M.; Santhoshkumar, S.P.; Saravanan, B.</t>
  </si>
  <si>
    <t>A Novel Time Resource Allocation Configuration for Multi-Task Offloading in Mobile Cloud Computing (MCC)</t>
  </si>
  <si>
    <t>10.1109/ICSSAS57918.2023.10331859</t>
  </si>
  <si>
    <t>https://www.scopus.com/inward/record.uri?eid=2-s2.0-85181109225&amp;doi=10.1109%2FICSSAS57918.2023.10331859&amp;partnerID=40&amp;md5=ab665113a8598a175cd54fac0cd487cb</t>
  </si>
  <si>
    <t>Vijayaraj, V.; Ravichandran, C.; Nisar, K.S.; Valliammal, N.; Logeswari, K.; Albalawi, W.; Abdel-Aty, A.</t>
  </si>
  <si>
    <t>An outlook on the controllability of non-instantaneous impulsive neutral fractional nonlocal systems via Atangana–Baleanu–Caputo derivative</t>
  </si>
  <si>
    <t>Arab Journal of Basic and Applied Sciences</t>
  </si>
  <si>
    <t>10.1080/25765299.2023.2227493</t>
  </si>
  <si>
    <t>https://www.scopus.com/inward/record.uri?eid=2-s2.0-85164524837&amp;doi=10.1080%2F25765299.2023.2227493&amp;partnerID=40&amp;md5=4ebbcd312483097d510ab366c046bb4e</t>
  </si>
  <si>
    <t>Suthar, T.; Shah, T.; Karthick Raja, M.K.; Raha, S.; Kumar, A.; Ponnusamy, M.</t>
  </si>
  <si>
    <t>Predicting Weather Forecast Uncertainty based on Large Ensemble of Deep Learning Approach</t>
  </si>
  <si>
    <t>10.1109/ICSSAS57918.2023.10331879</t>
  </si>
  <si>
    <t>https://www.scopus.com/inward/record.uri?eid=2-s2.0-85181101724&amp;doi=10.1109%2FICSSAS57918.2023.10331879&amp;partnerID=40&amp;md5=4c09b3e9c73dbf87465b180ce6070e2c</t>
  </si>
  <si>
    <t>Venkateswari, P.; Shanmugasundaram, N.</t>
  </si>
  <si>
    <t>Security Provisioning as Integrity in wireless sensor networks (WSN): A Survey</t>
  </si>
  <si>
    <t>10.1109/ICCCNT56998.2023.10308199</t>
  </si>
  <si>
    <t>https://www.scopus.com/inward/record.uri?eid=2-s2.0-85179852126&amp;doi=10.1109%2FICCCNT56998.2023.10308199&amp;partnerID=40&amp;md5=c6cec76431c04acaedab20653071d9be</t>
  </si>
  <si>
    <t>Mohammed, M.A.; Mohammed, V.A.; Ramakrishnan, R.; Mohammed, M.A.; Logeshwaran, J.; Maheswaran, S.</t>
  </si>
  <si>
    <t>The three dimensional dosimetry imaging for automated eye cancer classification using transfer learning model</t>
  </si>
  <si>
    <t>10.1109/ICCCNT56998.2023.10307446</t>
  </si>
  <si>
    <t>https://www.scopus.com/inward/record.uri?eid=2-s2.0-85179846408&amp;doi=10.1109%2FICCCNT56998.2023.10307446&amp;partnerID=40&amp;md5=be29ba65042befdea27bf35dc5ff6417</t>
  </si>
  <si>
    <t>Ramakrishnan, R.; Mohammed, M.A.; Mohammed, M.A.; Mohammed, V.A.; Logeshwaran, J.; Maheswaran, S.</t>
  </si>
  <si>
    <t>An innovation prediction of DNA damage of melanoma skin cancer patients using deep learning</t>
  </si>
  <si>
    <t>10.1109/ICCCNT56998.2023.10306749</t>
  </si>
  <si>
    <t>https://www.scopus.com/inward/record.uri?eid=2-s2.0-85179836698&amp;doi=10.1109%2FICCCNT56998.2023.10306749&amp;partnerID=40&amp;md5=e17b259a55d967fe783b8f31c070c241</t>
  </si>
  <si>
    <t>Dhandapani, P.B.; Jayakumar, J.; Unyong, B.; Vadivel, R.; Hammachukiattikul, P.</t>
  </si>
  <si>
    <t>On New Solutions of Fuzzy Hybrid Differential Equations by Novel Approaches</t>
  </si>
  <si>
    <t>Journal of Mathematics</t>
  </si>
  <si>
    <t>10.1155/2023/7865973</t>
  </si>
  <si>
    <t>https://www.scopus.com/inward/record.uri?eid=2-s2.0-85163984585&amp;doi=10.1155%2F2023%2F7865973&amp;partnerID=40&amp;md5=aa619bcc01c97ac11a3a14eb0e00e904</t>
  </si>
  <si>
    <t>Prasanth, P.; Girisha, L.; Balamurugan, S.; Benham, A.; Vivek, R.; Loganathan, G.B.; Girimurugan, R.</t>
  </si>
  <si>
    <t>Investigation on the thermal properties of carbon fibres with silica-based aerogel composites</t>
  </si>
  <si>
    <t>10.1088/1742-6596/2603/1/012038</t>
  </si>
  <si>
    <t>https://www.scopus.com/inward/record.uri?eid=2-s2.0-85179581901&amp;doi=10.1088%2F1742-6596%2F2603%2F1%2F012038&amp;partnerID=40&amp;md5=0df584c64cb19ab9844b3c9762d768f9</t>
  </si>
  <si>
    <t>Ganesh, C.; Arulpriya, R.; Keerthana, V.; Kiruthika, D.; Subasri, M.</t>
  </si>
  <si>
    <t>Deep Learning Based Sentiment Analysis on Drug Reviews</t>
  </si>
  <si>
    <t>10.1109/ICIDeA59866.2023.10295255</t>
  </si>
  <si>
    <t>https://www.scopus.com/inward/record.uri?eid=2-s2.0-85178149331&amp;doi=10.1109%2FICIDeA59866.2023.10295255&amp;partnerID=40&amp;md5=31f5b48549698c71a650511b5b93fffd</t>
  </si>
  <si>
    <t>Rajan, V.A.; Marimuthu, T.; Londhe, G.V.; Logeshwaran, J.</t>
  </si>
  <si>
    <t>A Comprehensive analysis of Network Coding for Efficient Wireless Network Communication</t>
  </si>
  <si>
    <t>10.1109/ICIDeA59866.2023.10295177</t>
  </si>
  <si>
    <t>https://www.scopus.com/inward/record.uri?eid=2-s2.0-85178147961&amp;doi=10.1109%2FICIDeA59866.2023.10295177&amp;partnerID=40&amp;md5=3d3918f9b12bda09393a4cf9a759f933</t>
  </si>
  <si>
    <t>Yesodha, K.R.K.; Jagadeesan, A.; Logeshwaran, J.</t>
  </si>
  <si>
    <t>IoT applications in Modern Supply Chains: Enhancing Efficiency and Product Quality</t>
  </si>
  <si>
    <t>10.1109/ICIDeA59866.2023.10295273</t>
  </si>
  <si>
    <t>https://www.scopus.com/inward/record.uri?eid=2-s2.0-85178145889&amp;doi=10.1109%2FICIDeA59866.2023.10295273&amp;partnerID=40&amp;md5=aacf88834142425dbcaf9de77b882cc5</t>
  </si>
  <si>
    <t>Marimuthu, T.; Rajan, V.A.; Londhe, G.V.; Logeshwaran, J.</t>
  </si>
  <si>
    <t>Deep Learning for Automated Lesion Detection in Mammography</t>
  </si>
  <si>
    <t>10.1109/ICIDeA59866.2023.10295189</t>
  </si>
  <si>
    <t>https://www.scopus.com/inward/record.uri?eid=2-s2.0-85178115011&amp;doi=10.1109%2FICIDeA59866.2023.10295189&amp;partnerID=40&amp;md5=dbd82c2f1b8005c0b3a4de250de79ede</t>
  </si>
  <si>
    <t>Gorantla, V.A.K.; Sriramulugari, S.K.; Mewada, A.H.; Logeshwaran, J.</t>
  </si>
  <si>
    <t>An intelligent optimization framework to predict the vulnerable range of tumor cells using Internet of things</t>
  </si>
  <si>
    <t>10.1109/ICIDeA59866.2023.10295269</t>
  </si>
  <si>
    <t>https://www.scopus.com/inward/record.uri?eid=2-s2.0-85178110556&amp;doi=10.1109%2FICIDeA59866.2023.10295269&amp;partnerID=40&amp;md5=e583613d43fe10cc8ba981d36cf5ff93</t>
  </si>
  <si>
    <t>Kumari, P.L.; Siva, M.; Muthukumaran, N.; Dharani, D.; Sahithi, K.K.; Kumar, V.A.</t>
  </si>
  <si>
    <t>Video Object Forgery Detection using Image Processing Techniques</t>
  </si>
  <si>
    <t>10.1109/I-SMAC58438.2023.10290604</t>
  </si>
  <si>
    <t>https://www.scopus.com/inward/record.uri?eid=2-s2.0-85177612534&amp;doi=10.1109%2FI-SMAC58438.2023.10290604&amp;partnerID=40&amp;md5=2a41f148cf88340bfbd2c8f5cb879e42</t>
  </si>
  <si>
    <t>Kavitha, M.S.; Priyadharshini, D.; Priyanka, K.; Rathina Prapa, K.; Rithika, M.</t>
  </si>
  <si>
    <t>Converging Blockchain for Organ Donation</t>
  </si>
  <si>
    <t>Advances in Science and Technology</t>
  </si>
  <si>
    <t>124 AST</t>
  </si>
  <si>
    <t>10.4028/p-e5je4o</t>
  </si>
  <si>
    <t>https://www.scopus.com/inward/record.uri?eid=2-s2.0-85177469648&amp;doi=10.4028%2Fp-e5je4o&amp;partnerID=40&amp;md5=e95871cd1cfc39c0ebf8c46216367aa2</t>
  </si>
  <si>
    <t>Sampath Kumar, S.S.; Ajay Kumar, V.; Arun Nataraj, S.; Devasarathy, B.; Hariharan, B.</t>
  </si>
  <si>
    <t>SIGN BOT Extending an Ability to Communicate by Creating an Indian Sign Language</t>
  </si>
  <si>
    <t>10.4028/p-i494gi</t>
  </si>
  <si>
    <t>https://www.scopus.com/inward/record.uri?eid=2-s2.0-85177457589&amp;doi=10.4028%2Fp-i494gi&amp;partnerID=40&amp;md5=e3c43196fb71a828136151a88f3f0cfb</t>
  </si>
  <si>
    <t>Thiyagarajan, D.; Arsath Roshan, T.S.; Arun Aditya, R.; Dinesh, E.</t>
  </si>
  <si>
    <t>Shopper’s Cart</t>
  </si>
  <si>
    <t>10.4028/p-83x934</t>
  </si>
  <si>
    <t>https://www.scopus.com/inward/record.uri?eid=2-s2.0-85177449218&amp;doi=10.4028%2Fp-83x934&amp;partnerID=40&amp;md5=3f31ab2066c1e5546fb2549b79cd435b</t>
  </si>
  <si>
    <t>Raja, K.; Sankareswaran, N.; Ganeshan, P.; Vivek, S.</t>
  </si>
  <si>
    <t>DYNAMIC BEHAVIOUR AND MICROSTRUCTURE EVOLUTION OF ZrO2 PARTICLE REINFORCED ALUMINIUM ALLOY CERAMICS MATRIX COMPOSITES</t>
  </si>
  <si>
    <t>https://www.scopus.com/inward/record.uri?eid=2-s2.0-85163200835&amp;partnerID=40&amp;md5=e708a308fb100c3d844f2c7d4be1b899</t>
  </si>
  <si>
    <t>Sampath Kumar, S.S.; Prithiv, M.; Ravi Kumar, S.; Senthil Kumar, K.; Vishnu, K.</t>
  </si>
  <si>
    <t>Marking and Traceback Algorithm for IP Traceback with Bitwise Operator</t>
  </si>
  <si>
    <t>10.4028/p-o13fx8</t>
  </si>
  <si>
    <t>https://www.scopus.com/inward/record.uri?eid=2-s2.0-85177435174&amp;doi=10.4028%2Fp-o13fx8&amp;partnerID=40&amp;md5=6bbc8ab03b08e9105c25121db6a4f14f</t>
  </si>
  <si>
    <t>Geetha, K.; Anbu, A.; Gunasekaran, S.; Ananthi, S.; Sangeetha, S.</t>
  </si>
  <si>
    <t>Geospatial Data Exploration Using Machine Learning</t>
  </si>
  <si>
    <t>10.1109/ICOSEC58147.2023.10275920</t>
  </si>
  <si>
    <t>https://www.scopus.com/inward/record.uri?eid=2-s2.0-85175727581&amp;doi=10.1109%2FICOSEC58147.2023.10275920&amp;partnerID=40&amp;md5=66d6cd29791a4be2f954af1d6ac67eb0</t>
  </si>
  <si>
    <t>Mohammed, V.A.; Mohammed, M.A.; Mohammed, M.A.; Ramakrishnan, R.; Logeshwaran, J.</t>
  </si>
  <si>
    <t>The Spreading Prediction and Severity Analysis of Blood Cancer Using Scale-Invariant Feature Transform</t>
  </si>
  <si>
    <t>10.1109/NMITCON58196.2023.10276289</t>
  </si>
  <si>
    <t>https://www.scopus.com/inward/record.uri?eid=2-s2.0-85175400976&amp;doi=10.1109%2FNMITCON58196.2023.10276289&amp;partnerID=40&amp;md5=055452d77b9ef695a411c4264d1c1e82</t>
  </si>
  <si>
    <t>Mohammed, M.A.; Ramakrishnan, R.; Mohammed, M.A.; Mohammed, V.A.; Logeshwaran, J.</t>
  </si>
  <si>
    <t>A Novel Predictive Analysis to Identify the Weather Impacts for Congenital Heart Disease Using Reinforcement Learning</t>
  </si>
  <si>
    <t>10.1109/NMITCON58196.2023.10276376</t>
  </si>
  <si>
    <t>https://www.scopus.com/inward/record.uri?eid=2-s2.0-85175398154&amp;doi=10.1109%2FNMITCON58196.2023.10276376&amp;partnerID=40&amp;md5=ce1f9b80e953aa7eb48a1de5390976b1</t>
  </si>
  <si>
    <t>Hemananth, B.; Karthik, S.; Bojjawar, S.; Deshpande, R.; Sundaram, M.</t>
  </si>
  <si>
    <t>Design and Implementation of Intelligent Controller Based Auto-Wall Emulsion System</t>
  </si>
  <si>
    <t>10.1109/ICPCSN58827.2023.00296</t>
  </si>
  <si>
    <t>https://www.scopus.com/inward/record.uri?eid=2-s2.0-85175267014&amp;doi=10.1109%2FICPCSN58827.2023.00296&amp;partnerID=40&amp;md5=b4732b89e896bffe6610ed7d4aea288c</t>
  </si>
  <si>
    <t>Uganya, G.; Shadrach, F.D.; Sudha, I.; Muthu Krishnammal, P.M.; Lakshmanan, V.; Nandhini, T.J.</t>
  </si>
  <si>
    <t>Crime Scene Object Detection from Surveillance Video by using Tiny YOLO Algorithm</t>
  </si>
  <si>
    <t>10.1109/ICPCSN58827.2023.00114</t>
  </si>
  <si>
    <t>https://www.scopus.com/inward/record.uri?eid=2-s2.0-85175251902&amp;doi=10.1109%2FICPCSN58827.2023.00114&amp;partnerID=40&amp;md5=a8eaa24e881d1e71bebf0460f837c723</t>
  </si>
  <si>
    <t>Balakrishnan, M.; Raja, M.; Kumar, P.V.; Subramaniam, S.; Latha, R.</t>
  </si>
  <si>
    <t>Potato Plant Leaf Disease Detection and Recognition Using R-CNN Model</t>
  </si>
  <si>
    <t>10.1109/ICPCSN58827.2023.00106</t>
  </si>
  <si>
    <t>https://www.scopus.com/inward/record.uri?eid=2-s2.0-85175242626&amp;doi=10.1109%2FICPCSN58827.2023.00106&amp;partnerID=40&amp;md5=50aafd8de64bf738b5eae4ca315aef8e</t>
  </si>
  <si>
    <t>Jayapriya, P.; Kandaswamy, K.; Sathish Kumar, S.</t>
  </si>
  <si>
    <t>Biometrics with Blockchain: A Better Secure Solution for Template Protection</t>
  </si>
  <si>
    <t>10.1002/9781394175253.ch20</t>
  </si>
  <si>
    <t>https://www.scopus.com/inward/record.uri?eid=2-s2.0-85174084526&amp;doi=10.1002%2F9781394175253.ch20&amp;partnerID=40&amp;md5=1c05f21db09a29b8c99f8921381d766c</t>
  </si>
  <si>
    <t>Dr. Jayapriya P</t>
  </si>
  <si>
    <t>Pradheep T Rajan, B.; Muthukumaran, N.; Sai Meenakshinathan, S.; Sai Kutthalingam, S.; Thayaneshwaran, M.; Natesan, I.</t>
  </si>
  <si>
    <t>Dual-Stage Channel Estimation using ANN and Hybrid RIS Aided MIMO Systems</t>
  </si>
  <si>
    <t>10.1109/ICPCSN58827.2023.00287</t>
  </si>
  <si>
    <t>https://www.scopus.com/inward/record.uri?eid=2-s2.0-85175240678&amp;doi=10.1109%2FICPCSN58827.2023.00287&amp;partnerID=40&amp;md5=44d95a4525029127cc245f124cc66dde</t>
  </si>
  <si>
    <t>Shanmugasundaram, R.; Ganesh, C.; Adhavan, B.; Mohamed Iqbal, M.; Gunapriya, B.; Tamilselvi, P.</t>
  </si>
  <si>
    <t>Performance Analysis of SOC Estimation Approaches for Lithium-Ion Batteries</t>
  </si>
  <si>
    <t>719 LNNS</t>
  </si>
  <si>
    <t>10.1007/978-981-99-3758-5_45</t>
  </si>
  <si>
    <t>https://www.scopus.com/inward/record.uri?eid=2-s2.0-85174715252&amp;doi=10.1007%2F978-981-99-3758-5_45&amp;partnerID=40&amp;md5=ddf43f13b53fb5c9989997066f4a37a2</t>
  </si>
  <si>
    <t>Maniraj, J.; Manickam, M.; Kumar, S.G.; Felix Sahayaraj, A.F.</t>
  </si>
  <si>
    <t>Introduction of Biochar: Sources, Composition, and Recent Updates</t>
  </si>
  <si>
    <t>Materials Horizons: From Nature to Nanomaterials</t>
  </si>
  <si>
    <t>Part F1442</t>
  </si>
  <si>
    <t>10.1007/978-981-99-5239-7_1</t>
  </si>
  <si>
    <t>https://www.scopus.com/inward/record.uri?eid=2-s2.0-85172787621&amp;doi=10.1007%2F978-981-99-5239-7_1&amp;partnerID=40&amp;md5=297547714011931b968aac4bab3f5e4b</t>
  </si>
  <si>
    <t>Kasinathan, R.; Kasinathan, R.; Sandrasekaran, V.; Baleanu, D.</t>
  </si>
  <si>
    <t>Existence and Hyers–Ulam stability of stochastic integrodifferential equations with a random impulse</t>
  </si>
  <si>
    <t>Journal of Inequalities and Applications</t>
  </si>
  <si>
    <t>10.1186/s13660-023-03023-y</t>
  </si>
  <si>
    <t>https://www.scopus.com/inward/record.uri?eid=2-s2.0-85171352141&amp;doi=10.1186%2Fs13660-023-03023-y&amp;partnerID=40&amp;md5=e02985897668c6f5ec2b28ee04e41b82</t>
  </si>
  <si>
    <t>Lal, B.; Vishnu Sakravarthy, N.; Kumar, M.A.; Chinthamu, N.; Pokhriyal, S.</t>
  </si>
  <si>
    <t>Development of Product Quality with Enhanced Productivity in Industry 4.0 with AI Driven Automation and Robotic Technology</t>
  </si>
  <si>
    <t>10.1109/ICAISS58487.2023.10250736</t>
  </si>
  <si>
    <t>https://www.scopus.com/inward/record.uri?eid=2-s2.0-85173623299&amp;doi=10.1109%2FICAISS58487.2023.10250736&amp;partnerID=40&amp;md5=552bb899b6dc82e133ac984c7a37245e</t>
  </si>
  <si>
    <t>Mr. Vishnu Sakravarthy N</t>
  </si>
  <si>
    <t>Poorani, S.; Karthick Raja, M.K.; Parkavi, B.; Pande, S.S.; Subbaiyan, A.; Kiruthiga, S.</t>
  </si>
  <si>
    <t>A New Wide-Angle, Low-Resolution Infrared Array Sensor with Improved DL Algorithm for Activity Detection</t>
  </si>
  <si>
    <t>10.1109/ICAISS58487.2023.10250637</t>
  </si>
  <si>
    <t>https://www.scopus.com/inward/record.uri?eid=2-s2.0-85173613059&amp;doi=10.1109%2FICAISS58487.2023.10250637&amp;partnerID=40&amp;md5=32b899dc2c1e3a3a54f70b6348d9c2db</t>
  </si>
  <si>
    <t>Ramakrishnan, A.; Siva Ramkumar, M.S.; Maheshkumar, N.; Divyabanu, P.; Mohanraj, C.; Sivaramkrishnan, M.</t>
  </si>
  <si>
    <t>Analyzing of the Performance of Batteries in Electrical Vehicle</t>
  </si>
  <si>
    <t>10.1109/ICECAA58104.2023.10212334</t>
  </si>
  <si>
    <t>https://www.scopus.com/inward/record.uri?eid=2-s2.0-85170829048&amp;doi=10.1109%2FICECAA58104.2023.10212334&amp;partnerID=40&amp;md5=34dd233d7ec6f35ea505e58c21052080</t>
  </si>
  <si>
    <t>Nivethika, S.D.; SenthilPandian, M.S.; Parameswaran, N.G.S.; Elakiya, E.; Naresh, M.; Srinivasan, D.</t>
  </si>
  <si>
    <t>Arduino UNO Based OTP Lock for Integrated Home Security System</t>
  </si>
  <si>
    <t>10.1109/ICECAA58104.2023.10212109</t>
  </si>
  <si>
    <t>https://www.scopus.com/inward/record.uri?eid=2-s2.0-85170824937&amp;doi=10.1109%2FICECAA58104.2023.10212109&amp;partnerID=40&amp;md5=b42b4d5c8682582d86ea8e17366a9c18</t>
  </si>
  <si>
    <t>Avhankar, M.S.; Pawar, J.; Singh, G.; Asokan, A.; Kaliappan, S.; Chandra Purohit, K.C.</t>
  </si>
  <si>
    <t>Simulation Environment for the I9 Vanet Platform</t>
  </si>
  <si>
    <t>10.1109/ACCAI58221.2023.10199390</t>
  </si>
  <si>
    <t>https://www.scopus.com/inward/record.uri?eid=2-s2.0-85170080608&amp;doi=10.1109%2FACCAI58221.2023.10199390&amp;partnerID=40&amp;md5=77386a55815770760ec27bf0140e50dd</t>
  </si>
  <si>
    <t>Joshua Gnana Sekaran, J.; Gokilakrishnan, G.; Pradeep, G.M.; Saravanan, R.; Girimurugan, R.</t>
  </si>
  <si>
    <t>Experimental Explorations on Mechanical Performance of Waste Marble Dust Powder and Banana Fibre Strengthened Hybrid Bio-composites</t>
  </si>
  <si>
    <t>Lecture Notes in Mechanical Engineering</t>
  </si>
  <si>
    <t>10.1007/978-981-99-2921-4_85</t>
  </si>
  <si>
    <t>https://www.scopus.com/inward/record.uri?eid=2-s2.0-85169066085&amp;doi=10.1007%2F978-981-99-2921-4_85&amp;partnerID=40&amp;md5=bed03f3dbd54c50cbf28dd26ec27b226</t>
  </si>
  <si>
    <t>Umamaheswari, S.; Akshaya, V.S.; Vijaya Dharshani, D.R.; Francis Ajay, A.M.; Rohini, R.</t>
  </si>
  <si>
    <t>A Novel Dual Band Slotted PIFA Antenna for Vehicle to Vehicle And Vehicle to Infrastructure Communication</t>
  </si>
  <si>
    <t>10.1109/ICAECA56562.2023.10199297</t>
  </si>
  <si>
    <t>https://www.scopus.com/inward/record.uri?eid=2-s2.0-85168712333&amp;doi=10.1109%2FICAECA56562.2023.10199297&amp;partnerID=40&amp;md5=5412c2c098b10e4ef5216f5e337a46de</t>
  </si>
  <si>
    <t>Ashokkumar, S.R.; Boopathy, S.; Gayathri, R.S.; Gautham, K.; Ram, P.S.</t>
  </si>
  <si>
    <t>A MACHINE LEARNING APPROACH TO CRYPTOSYSTEM SECURITY DETECTION</t>
  </si>
  <si>
    <t>10.1109/ICAECA56562.2023.10200942</t>
  </si>
  <si>
    <t>https://www.scopus.com/inward/record.uri?eid=2-s2.0-85168699951&amp;doi=10.1109%2FICAECA56562.2023.10200942&amp;partnerID=40&amp;md5=0d07180cd87c793634f9e82a42565e0c</t>
  </si>
  <si>
    <t>Gayathree, K.; Niranjana, I.M.; Ram Nivas, N.D.; Umamaheswari, K.; Dhanasekar, J.; Shankar, J.V.</t>
  </si>
  <si>
    <t>Design of High-Speed Adder with three operands for Image Blending Applications</t>
  </si>
  <si>
    <t>10.1109/ICAECA56562.2023.10200988</t>
  </si>
  <si>
    <t>https://www.scopus.com/inward/record.uri?eid=2-s2.0-85168670600&amp;doi=10.1109%2FICAECA56562.2023.10200988&amp;partnerID=40&amp;md5=4f44f059ee6ae5cddfadfaa8962fffa1</t>
  </si>
  <si>
    <t>Dhanasekaran, S.; Boopathy, S.; Ganesh, S.S.; Thanya, V.; Vishwa, S.C.K.S.; Thasneem, S.</t>
  </si>
  <si>
    <t>Intelligent Security System with Haptic Device and Random Number Generator on Touch Enabled Devices</t>
  </si>
  <si>
    <t>10.1109/ICAECA56562.2023.10200441</t>
  </si>
  <si>
    <t>https://www.scopus.com/inward/record.uri?eid=2-s2.0-85168661232&amp;doi=10.1109%2FICAECA56562.2023.10200441&amp;partnerID=40&amp;md5=28902bd678543c341da981ad7ba9cda8</t>
  </si>
  <si>
    <t>Haldorai, A.; Ravishankar, C.V.; Mahdi, Q.S.; Devasudha, P.</t>
  </si>
  <si>
    <t>Application of AI/ML in Network-Slicing-Based Infrastructure of the Next-Generation Wireless Networking Systems</t>
  </si>
  <si>
    <t>10.1109/ICECCT56650.2023.10179649</t>
  </si>
  <si>
    <t>https://www.scopus.com/inward/record.uri?eid=2-s2.0-85166658850&amp;doi=10.1109%2FICECCT56650.2023.10179649&amp;partnerID=40&amp;md5=98c6b683d4c781f204f95f578bde1c99</t>
  </si>
  <si>
    <t>Data sampling approach using heuristic Learning Vector Quantization (LVQ) classifier for software defect prediction</t>
  </si>
  <si>
    <t>10.3233/JIFS-220480</t>
  </si>
  <si>
    <t>Kirubashankar, T.S.; Dhanabalan, S.; Balasubramanian, B.; Ganeshan, P.</t>
  </si>
  <si>
    <t>MECHANICAL AND MORPHOLOGICAL BEHAVIOUR OF Holoptelea integrifolia FIBRE REINFORCED WITH SiC PARTICULATES HYBRID POLYMER EPOXY COMPOSITES</t>
  </si>
  <si>
    <t>https://www.scopus.com/inward/record.uri?eid=2-s2.0-85162040279&amp;partnerID=40&amp;md5=224ccb11f679b5d9e9b5d5c703fc43ed</t>
  </si>
  <si>
    <t>Kasiselvanathan, M.; Rajagopal, M.; Teresa, V.V.; Krishnan, P.</t>
  </si>
  <si>
    <t>Performance analysis of alternating minimization based low complexity detection for MIMO communication system</t>
  </si>
  <si>
    <t>Automatika</t>
  </si>
  <si>
    <t>10.1080/00051144.2023.2209416</t>
  </si>
  <si>
    <t>https://www.scopus.com/inward/record.uri?eid=2-s2.0-85161968249&amp;doi=10.1080%2F00051144.2023.2209416&amp;partnerID=40&amp;md5=d633d5a7e8362132adbe405f211cabf8</t>
  </si>
  <si>
    <t>Duraisamy, P.; Parvathy, K.; Niranjani, V.; Natarajan, Y.</t>
  </si>
  <si>
    <t>Improved Recommender System for Kid's Hobby Prediction using different Machine Learning Techniques</t>
  </si>
  <si>
    <t>10.1109/ICECCT56650.2023.10179757</t>
  </si>
  <si>
    <t>https://www.scopus.com/inward/record.uri?eid=2-s2.0-85166657799&amp;doi=10.1109%2FICECCT56650.2023.10179757&amp;partnerID=40&amp;md5=524bc9ede6cd84243cbcb34cb4472a53</t>
  </si>
  <si>
    <t>Haldorai, A.; Eswaramoorthy, V.; Upadhyaya, M.; Nehru, G.J.; Kapila, D.</t>
  </si>
  <si>
    <t>Self-Learning and Adaptive Networking Protocols and Algorithms for 6G Edge Nodes</t>
  </si>
  <si>
    <t>10.1109/ICECCT56650.2023.10179645</t>
  </si>
  <si>
    <t>https://www.scopus.com/inward/record.uri?eid=2-s2.0-85166653291&amp;doi=10.1109%2FICECCT56650.2023.10179645&amp;partnerID=40&amp;md5=694e215a6da8756105fd8af7cbadc686</t>
  </si>
  <si>
    <t>Pushpalatha, N.; Mohanram, S.</t>
  </si>
  <si>
    <t>AN EMPIRICAL PERFORMANCE ASSESSMENT OF INFRARED THERMOGRAPHY FOR REAL-TIME MONITORING OF ELECTRICAL SYSTEMS IN THE COCO FIBRE INDUSTRY</t>
  </si>
  <si>
    <t>10.7546/CRABS.2023.04.12</t>
  </si>
  <si>
    <t>https://www.scopus.com/inward/record.uri?eid=2-s2.0-85161521282&amp;doi=10.7546%2FCRABS.2023.04.12&amp;partnerID=40&amp;md5=a6e379bd2379f6767b7e6cc9465162cd</t>
  </si>
  <si>
    <t>Dr. Sudha Mohanram</t>
  </si>
  <si>
    <t>Haldorai, A.; Ravishankar, C.V.; Mahdi, Q.S.; Nehru, G.J.</t>
  </si>
  <si>
    <t>Advanced Communication in Cyber Physical System Infrastructure, Protocols, and Challenges</t>
  </si>
  <si>
    <t>10.1109/ICECCT56650.2023.10179710</t>
  </si>
  <si>
    <t>https://www.scopus.com/inward/record.uri?eid=2-s2.0-85166623166&amp;doi=10.1109%2FICECCT56650.2023.10179710&amp;partnerID=40&amp;md5=598701266c9bc4ea849eaa76cac9198d</t>
  </si>
  <si>
    <t>Naveen, P.; Nithyasai, S.; Nataraj, B.</t>
  </si>
  <si>
    <t>Implementation of Extreme Learning Machine and Software as a Service for Recognition of Tamil Handwritten words</t>
  </si>
  <si>
    <t>10.1109/ICSCCC58608.2023.10176512</t>
  </si>
  <si>
    <t>https://www.scopus.com/inward/record.uri?eid=2-s2.0-85166484787&amp;doi=10.1109%2FICSCCC58608.2023.10176512&amp;partnerID=40&amp;md5=fdb5173e3450fe3e302ca9be722d53d0</t>
  </si>
  <si>
    <t>Sheikameer Batcha, S.; Mohandass, M.P.; Prassath, P.A.; Pushpalatha, N.; Karthikeyan, K.; Abinandhan, S.L.</t>
  </si>
  <si>
    <t>Agriculture Based Information Transferring Protocol for Effective Communication</t>
  </si>
  <si>
    <t>10.1109/ICEEICT56924.2023.10156930</t>
  </si>
  <si>
    <t>https://www.scopus.com/inward/record.uri?eid=2-s2.0-85165731724&amp;doi=10.1109%2FICEEICT56924.2023.10156930&amp;partnerID=40&amp;md5=4f6daa5a7acd66b3b52447b9e3853a36</t>
  </si>
  <si>
    <t>Janakiraman, J.; Deva Priya, M.; Malar, A.; Sam Peter, S.</t>
  </si>
  <si>
    <t>Honey Badger Optimization Algorithm-Based RSU Deployment for Improving Network Coverage in VANETs</t>
  </si>
  <si>
    <t>617 LNNS</t>
  </si>
  <si>
    <t>10.1007/978-981-19-9512-5_16</t>
  </si>
  <si>
    <t>https://www.scopus.com/inward/record.uri?eid=2-s2.0-85165079073&amp;doi=10.1007%2F978-981-19-9512-5_16&amp;partnerID=40&amp;md5=a418cdd60431409b20fc11f614b4bffd</t>
  </si>
  <si>
    <t>Janakiraman, J.; Deva Priya, M.; Malar, A.; Jacob, S.S.</t>
  </si>
  <si>
    <t>An Adaptive Opposition Learning-Improved Slime Mould Algorithm-Based Optimization Routing for Guaranteeing Reliable Data Dissemination in FANETs</t>
  </si>
  <si>
    <t>10.1007/978-981-19-9512-5_14</t>
  </si>
  <si>
    <t>https://www.scopus.com/inward/record.uri?eid=2-s2.0-85165022680&amp;doi=10.1007%2F978-981-19-9512-5_14&amp;partnerID=40&amp;md5=80e178b25d64f307af4a51ccb1fbcc93</t>
  </si>
  <si>
    <t>Prabha, P.; Deva Priya, M.; Kiruthick, R.; Nishith, M.; Prajish</t>
  </si>
  <si>
    <t>COVID-19 Diagnosis Based on Deep Features Using Transfer Learning</t>
  </si>
  <si>
    <t>10.1007/978-981-19-9512-5_15</t>
  </si>
  <si>
    <t>https://www.scopus.com/inward/record.uri?eid=2-s2.0-85165011563&amp;doi=10.1007%2F978-981-19-9512-5_15&amp;partnerID=40&amp;md5=aaf65b8f7747bc59779a5f2644140be6</t>
  </si>
  <si>
    <t>Meenakshi Sundaram, M.S.; Thamaraimanalan, T.; Shanmugam, S.; Balachander, K.</t>
  </si>
  <si>
    <t>Improved Particle Swarm Optimization Based Distributed Energy-Efficient Opportunistic Algorithm for Clustering and Routing in WSNs</t>
  </si>
  <si>
    <t>Journal of Information Technology Management</t>
  </si>
  <si>
    <t>10.22059/jitm.2023.91560</t>
  </si>
  <si>
    <t>https://www.scopus.com/inward/record.uri?eid=2-s2.0-85160299286&amp;doi=10.22059%2Fjitm.2023.91560&amp;partnerID=40&amp;md5=329b15bea3dfc911b496c314492ad913</t>
  </si>
  <si>
    <t>Devi, B.; Praveen Kumar, M.; Phaneendra Maguluri, L.P.; Tamilselvan, P.</t>
  </si>
  <si>
    <t>Resnet Based Blockchain Architecture for The Detection of Plant Leaf Disease in Agriculture Field</t>
  </si>
  <si>
    <t>10.1109/ICDT57929.2023.10151188</t>
  </si>
  <si>
    <t>https://www.scopus.com/inward/record.uri?eid=2-s2.0-85164586831&amp;doi=10.1109%2FICDT57929.2023.10151188&amp;partnerID=40&amp;md5=cb9faf4355200c4c7b59ee2426086adf</t>
  </si>
  <si>
    <t>Gupta, B.; Sreelatha, P.; Shanmathi, M.; John Philip, J.; John Augustine, P.; Sathyarajasekaran, K.</t>
  </si>
  <si>
    <t>A Smart Handling of Bio-Medical Waste and its Segregation with Intelligant Machine Learning Model</t>
  </si>
  <si>
    <t>10.1109/ICDT57929.2023.10150547</t>
  </si>
  <si>
    <t>https://www.scopus.com/inward/record.uri?eid=2-s2.0-85164579273&amp;doi=10.1109%2FICDT57929.2023.10150547&amp;partnerID=40&amp;md5=e823f23d285923042984af7a5a0a1e24</t>
  </si>
  <si>
    <t>Dr. John Augustine P</t>
  </si>
  <si>
    <t>Haldorai, A.; Ramu, A.; Mohanram, S.</t>
  </si>
  <si>
    <t>https://www.scopus.com/inward/record.uri?eid=2-s2.0-85163986231&amp;partnerID=40&amp;md5=02a4a68856870fe93cfeffe094dd42ba</t>
  </si>
  <si>
    <t>Rangesh, R.; Palaniswamy, P.; Nithilan, C.; Reuben, A.A.; Hariharan, R.; Gayathri, R.</t>
  </si>
  <si>
    <t>Implementation of LED Linux Device Driver in STM32F407VGT6 Discovery Kit</t>
  </si>
  <si>
    <t>10.1109/TEMSMET56707.2023.10150011</t>
  </si>
  <si>
    <t>https://www.scopus.com/inward/record.uri?eid=2-s2.0-85164273974&amp;doi=10.1109%2FTEMSMET56707.2023.10150011&amp;partnerID=40&amp;md5=ecf8b0e0523baccedd03cfcfa8002f3e</t>
  </si>
  <si>
    <t>Pushpalatha, N.; Padminidevi, B.P.; Sharma, V.; alkhayyat, A.</t>
  </si>
  <si>
    <t>A Comprehensive Study of AI-based Optimal Potential Point Tracking for Solar PV Frameworks</t>
  </si>
  <si>
    <t>10.1109/GlobConET56651.2023.10149990</t>
  </si>
  <si>
    <t>https://www.scopus.com/inward/record.uri?eid=2-s2.0-85164251776&amp;doi=10.1109%2FGlobConET56651.2023.10149990&amp;partnerID=40&amp;md5=b5f4fb0fb4f7d7a11375d4fa27d74d9f</t>
  </si>
  <si>
    <t>Khan, I.; Mani Raj, S.P.; Santosh Reddy, K.S.; Balaji, V.; Kalaivani, K.; Singh, M.</t>
  </si>
  <si>
    <t>Congenital Heart Disease Prediction based on Hybrid Approach of CNN-GRU-AM</t>
  </si>
  <si>
    <t>10.1109/ICICCS56967.2023.10142526</t>
  </si>
  <si>
    <t>https://www.scopus.com/inward/record.uri?eid=2-s2.0-85163854724&amp;doi=10.1109%2FICICCS56967.2023.10142526&amp;partnerID=40&amp;md5=f75cc1dda4f866b4a7232ab17e651b8e</t>
  </si>
  <si>
    <t>Moorthi, K.; Asokan, A.; Sri Sathya, K.B.; Chellammal, P.; Kalpana, V.; Rastogi, R.</t>
  </si>
  <si>
    <t>Novel Method for Recognizing Sign Language using Regularized Extreme Learning Machine</t>
  </si>
  <si>
    <t>10.1109/ICAAIC56838.2023.10140610</t>
  </si>
  <si>
    <t>https://www.scopus.com/inward/record.uri?eid=2-s2.0-85163677197&amp;doi=10.1109%2FICAAIC56838.2023.10140610&amp;partnerID=40&amp;md5=892abaff7f48735931c7b8878487d8e4</t>
  </si>
  <si>
    <t>Sheikameer Batcha, S.; Arun, G.; Radkar, D.B.; Paul, S.G.; Abinandhan, S.L.; Karthikeyan, K.</t>
  </si>
  <si>
    <t>Strategy for Smart Growth in Agriculture based on LoRaWAN's Autonomous Tractors and Combines</t>
  </si>
  <si>
    <t>10.1109/ICAAIC56838.2023.10140805</t>
  </si>
  <si>
    <t>https://www.scopus.com/inward/record.uri?eid=2-s2.0-85163623061&amp;doi=10.1109%2FICAAIC56838.2023.10140805&amp;partnerID=40&amp;md5=43bc3eadd83586c8a2b84d2963a0d0af</t>
  </si>
  <si>
    <t>Maule, L.C.T.; Raj Thilak, K.R.; Gayathri Devi, B.G.; Anbarasu, P.; Balaji, A.N.V.S.S.; Franklin, N.</t>
  </si>
  <si>
    <t>An Overview of Experimental Load Tracking, Billing and Energy Consumption Monitoring Device using IoT</t>
  </si>
  <si>
    <t>10.1109/ICAAIC56838.2023.10140370</t>
  </si>
  <si>
    <t>https://www.scopus.com/inward/record.uri?eid=2-s2.0-85163613860&amp;doi=10.1109%2FICAAIC56838.2023.10140370&amp;partnerID=40&amp;md5=9ed6ccb9cc0e355e449e2e596363bea8</t>
  </si>
  <si>
    <t>Kumar, R.; Lamba, A.K.; Sayed Mohammed, S.; Asokan, A.; Singh Aswal, U.S.; Kolavennu, S.</t>
  </si>
  <si>
    <t>Fake Currency Note Recognition using Extreme Learning Machine</t>
  </si>
  <si>
    <t>10.1109/ICAAIC56838.2023.10140824</t>
  </si>
  <si>
    <t>https://www.scopus.com/inward/record.uri?eid=2-s2.0-85163574212&amp;doi=10.1109%2FICAAIC56838.2023.10140824&amp;partnerID=40&amp;md5=879eeb232c0c998b6850e0ddddf9cd0f</t>
  </si>
  <si>
    <t>Harsha, R.; Karthika, S.; Mohana, P.D.; Rajesh Kanna, K.P.; Rajeshkumar, G.; Mythili, E.</t>
  </si>
  <si>
    <t>Folla Disease Detection using In-Depth Learning</t>
  </si>
  <si>
    <t>10.1109/ICAAIC56838.2023.10141305</t>
  </si>
  <si>
    <t>https://www.scopus.com/inward/record.uri?eid=2-s2.0-85163570483&amp;doi=10.1109%2FICAAIC56838.2023.10141305&amp;partnerID=40&amp;md5=f88e856009180f04e39a8fd1e35ef0f2</t>
  </si>
  <si>
    <t>Aarthi, N.; Anbarasu, P.; Nagarajan, D.; Sajitha Banu, A.; Vinosh, M.</t>
  </si>
  <si>
    <t>Genetic Based Fuzzy Logic Control of SEDC Motor</t>
  </si>
  <si>
    <t>10.1109/ICCCI56745.2023.10128371</t>
  </si>
  <si>
    <t>https://www.scopus.com/inward/record.uri?eid=2-s2.0-85163138310&amp;doi=10.1109%2FICCCI56745.2023.10128371&amp;partnerID=40&amp;md5=b2cac7c83d8575d393e061ab785c0bbf</t>
  </si>
  <si>
    <t>Linija, K.P.; Geetha, S.; Dinesh, D.; Ravali, S.; Angel Latha Mary, A.L.</t>
  </si>
  <si>
    <t>Medical Insurance Premium Prediction Using Linear Support Vector Machine</t>
  </si>
  <si>
    <t>10.1109/WiSSCoN56857.2023.10133866</t>
  </si>
  <si>
    <t>https://www.scopus.com/inward/record.uri?eid=2-s2.0-85163124530&amp;doi=10.1109%2FWiSSCoN56857.2023.10133866&amp;partnerID=40&amp;md5=d2c301602fcaf5720dea60a35b39a86b</t>
  </si>
  <si>
    <t>Selvanayakam, A.; Hemananth, B.; Iswarya, M.; Elakya, A.; Subhashini, N.</t>
  </si>
  <si>
    <t>Design of An Energy Efficient Low Voltage Single Phase im</t>
  </si>
  <si>
    <t>10.1109/ICCCI56745.2023.10128291</t>
  </si>
  <si>
    <t>https://www.scopus.com/inward/record.uri?eid=2-s2.0-85163119107&amp;doi=10.1109%2FICCCI56745.2023.10128291&amp;partnerID=40&amp;md5=fec677932034f5030eab6544a8a044af</t>
  </si>
  <si>
    <t>Kiruthika, V.; Aasthikka, G.; Dhivya Archana, K.P.; Krubha Harane, T.; Malavika, V.</t>
  </si>
  <si>
    <t>Breast Tumor Detection Using Machine Learning and Deep Learning Algorithm</t>
  </si>
  <si>
    <t>10.1109/ICCCI56745.2023.10128239</t>
  </si>
  <si>
    <t>https://www.scopus.com/inward/record.uri?eid=2-s2.0-85163106472&amp;doi=10.1109%2FICCCI56745.2023.10128239&amp;partnerID=40&amp;md5=e3dbca4581940b941740c73eba359e42</t>
  </si>
  <si>
    <t>Kalaiarasi, K.; Raja, L.; Velmurugan, S.; Shanthi, G.; Ariharan, R.; Kumareshan, N.</t>
  </si>
  <si>
    <t>Traffic Assistance and Control System- An RFID Approach</t>
  </si>
  <si>
    <t>10.1109/ICCCI56745.2023.10128614</t>
  </si>
  <si>
    <t>https://www.scopus.com/inward/record.uri?eid=2-s2.0-85163096356&amp;doi=10.1109%2FICCCI56745.2023.10128614&amp;partnerID=40&amp;md5=a58b26e62ac0541789b75b40fd4b661f</t>
  </si>
  <si>
    <t>Purushotham, P.; Kiran, A.; Reddy, Y.; Vrishan; Pavan</t>
  </si>
  <si>
    <t>Sentiment Analysis using Deep Learning for Students' Feedback: A Survey</t>
  </si>
  <si>
    <t>10.1109/ICCCI56745.2023.10128533</t>
  </si>
  <si>
    <t>https://www.scopus.com/inward/record.uri?eid=2-s2.0-85163089735&amp;doi=10.1109%2FICCCI56745.2023.10128533&amp;partnerID=40&amp;md5=9c3c699da9e23d9d8e3895d9eba0efea</t>
  </si>
  <si>
    <t>Udhayakumar, C.; Nithin Nandha, M.; Pradeesh, V.S.; Praveen, S.; Rohith, S.</t>
  </si>
  <si>
    <t>Smart Waste Management System for Metropolitan Areas</t>
  </si>
  <si>
    <t>10.1109/ICCCI56745.2023.10128496</t>
  </si>
  <si>
    <t>https://www.scopus.com/inward/record.uri?eid=2-s2.0-85163087065&amp;doi=10.1109%2FICCCI56745.2023.10128496&amp;partnerID=40&amp;md5=9fde0c4b02ebfec0764cb4ee4303a552</t>
  </si>
  <si>
    <t>Kalaivani, K.; Kala, R.; Arun, R.; Brindha, B.; Babu Thirumangaialwar, E.B.</t>
  </si>
  <si>
    <t>Hybrid Artificial Neural Network with Advanced Noctiluca Optimization for Activity Monitoring and Prognostic Study of Signals Using EEG Signals</t>
  </si>
  <si>
    <t>10.1109/WiSSCoN56857.2023.10133860</t>
  </si>
  <si>
    <t>https://www.scopus.com/inward/record.uri?eid=2-s2.0-85163069118&amp;doi=10.1109%2FWiSSCoN56857.2023.10133860&amp;partnerID=40&amp;md5=ecce0931c2866599bae04804a5d5f2a2</t>
  </si>
  <si>
    <t>Kalaiarasi, K.; Kumar, D.D.; Bharathraj, B.; Vishak, V.N.; Jasith, S.; Raja, L.</t>
  </si>
  <si>
    <t>Industry - Specific Intelligent Fire Management System: A survey</t>
  </si>
  <si>
    <t>10.1109/ICCCI56745.2023.10128265</t>
  </si>
  <si>
    <t>https://www.scopus.com/inward/record.uri?eid=2-s2.0-85163066536&amp;doi=10.1109%2FICCCI56745.2023.10128265&amp;partnerID=40&amp;md5=597f60ac0804de5c3a86635bc51fbf7a</t>
  </si>
  <si>
    <t>Kumar, B.; Niranjana, M.I.; Abinath, M.; Prasath, I.G.; Jugasri, K.; Kailash, S.</t>
  </si>
  <si>
    <t>Survey on Smart Agriculture Using Iot</t>
  </si>
  <si>
    <t>10.1109/ICCCI56745.2023.10128531</t>
  </si>
  <si>
    <t>https://www.scopus.com/inward/record.uri?eid=2-s2.0-85163065449&amp;doi=10.1109%2FICCCI56745.2023.10128531&amp;partnerID=40&amp;md5=38e7a41383e5ddc5a4b3beab7fae34b2</t>
  </si>
  <si>
    <t>Kalaiarasi, K.; Kumareshan, N.; Kanmani, R.; Dinesh Kumar, M.; Dharun Pandian, R.; Barath, N.</t>
  </si>
  <si>
    <t>Pest Detection and Identification on Plants Using CNN Algorithm: A survey</t>
  </si>
  <si>
    <t>10.1109/ICCCI56745.2023.10128361</t>
  </si>
  <si>
    <t>https://www.scopus.com/inward/record.uri?eid=2-s2.0-85163060641&amp;doi=10.1109%2FICCCI56745.2023.10128361&amp;partnerID=40&amp;md5=5a28fd7ee3f6d6d8c10ad0a2ce04f55f</t>
  </si>
  <si>
    <t>Saravanan, K.; Aggarwal, K.; Karthick Raja, M.; Dakshinamurthy, N.R.; Koneru, S.; Verma, A.</t>
  </si>
  <si>
    <t>IoT-Integrated Deep Learning Model and SmartBin System for Real-Time Solid Waste Management</t>
  </si>
  <si>
    <t>10.1109/ICOEI56765.2023.10125653</t>
  </si>
  <si>
    <t>https://www.scopus.com/inward/record.uri?eid=2-s2.0-85161213573&amp;doi=10.1109%2FICOEI56765.2023.10125653&amp;partnerID=40&amp;md5=d63de1917a0faf8870fc806e3e9916d0</t>
  </si>
  <si>
    <t>Saravanan, M.; Saran Karthik, C.; Ragavendra Balaji, P.; Surya Prasath, J.; Harish Ramanan, A.; Naveen, P.</t>
  </si>
  <si>
    <t>A Voice-Controlled Robotic Arm for Material Handling</t>
  </si>
  <si>
    <t>10.1109/ICSPC57692.2023.10125875</t>
  </si>
  <si>
    <t>https://www.scopus.com/inward/record.uri?eid=2-s2.0-85161164644&amp;doi=10.1109%2FICSPC57692.2023.10125875&amp;partnerID=40&amp;md5=430b0f2a237ecc912f5d985c545bf44d</t>
  </si>
  <si>
    <t>Kumar, D.D.; Bharathraj, B.; Vishak, V.N.; Jasith, S.; Raja, L.</t>
  </si>
  <si>
    <t>IoT Based Fire Protection System</t>
  </si>
  <si>
    <t>10.1109/ICSPC57692.2023.10125807</t>
  </si>
  <si>
    <t>https://www.scopus.com/inward/record.uri?eid=2-s2.0-85161132336&amp;doi=10.1109%2FICSPC57692.2023.10125807&amp;partnerID=40&amp;md5=9c61bea7d6f13b017d6dbfa6aa387c5c</t>
  </si>
  <si>
    <t>Devarajan, D.; Pushpalatha, N.; Sudharsan, S.; Pandi, S.; Catherine, L.; Sharma, V.; alkhayyat, A.</t>
  </si>
  <si>
    <t>An Exhaustive Investigation of Battery Management System (BMS)</t>
  </si>
  <si>
    <t>10.1109/ICIPTM57143.2023.10117824</t>
  </si>
  <si>
    <t>https://www.scopus.com/inward/record.uri?eid=2-s2.0-85160013533&amp;doi=10.1109%2FICIPTM57143.2023.10117824&amp;partnerID=40&amp;md5=510e1683e2b8101463a3cf0f0dd6baf2</t>
  </si>
  <si>
    <t>Mohanraj, C.; Pushpalatha, N.; Muthumanidevi, B.; Amirtha Varsheni, S.; Sivakumar, R.; Sharma, V.; alkhayyat, A.</t>
  </si>
  <si>
    <t>Conspiracy in the Stealing of Electricity Detection Through the IOT</t>
  </si>
  <si>
    <t>10.1109/ICIPTM57143.2023.10117849</t>
  </si>
  <si>
    <t>https://www.scopus.com/inward/record.uri?eid=2-s2.0-85160006652&amp;doi=10.1109%2FICIPTM57143.2023.10117849&amp;partnerID=40&amp;md5=8cfed30f5970da5cb75726e163fbaefb</t>
  </si>
  <si>
    <t>Yuvaraj, S.; Vijay Franklin, J.V.; Prakash, V.S.; Anandaraj, A.; Subha, R.</t>
  </si>
  <si>
    <t>A Survey on Human Face Emotion Recognition using Machine Learning Models</t>
  </si>
  <si>
    <t>10.1109/ICACCS57279.2023.10112955</t>
  </si>
  <si>
    <t>https://www.scopus.com/inward/record.uri?eid=2-s2.0-85159772427&amp;doi=10.1109%2FICACCS57279.2023.10112955&amp;partnerID=40&amp;md5=e49203f891857c301d2764b779b44a8d</t>
  </si>
  <si>
    <t>Thamaraimanalan, T.; Pathmavasan, R.; Pradeep, T.R.; Praveen, N.; Srija, R.</t>
  </si>
  <si>
    <t>IoT based Safety Gadget for Child Monitoring and Notification</t>
  </si>
  <si>
    <t>10.1109/ICACCS57279.2023.10112699</t>
  </si>
  <si>
    <t>https://www.scopus.com/inward/record.uri?eid=2-s2.0-85159772223&amp;doi=10.1109%2FICACCS57279.2023.10112699&amp;partnerID=40&amp;md5=a543504d50764c680b73797152843e4c</t>
  </si>
  <si>
    <t>Murugan, M.; Dhaanus, K.; Farhan Ahamed, K.A.; Naveen, V.; Ajay, A.; Vishnu, M.</t>
  </si>
  <si>
    <t>Emergency Medical System using ML</t>
  </si>
  <si>
    <t>10.1109/ICACCS57279.2023.10112888</t>
  </si>
  <si>
    <t>https://www.scopus.com/inward/record.uri?eid=2-s2.0-85159772139&amp;doi=10.1109%2FICACCS57279.2023.10112888&amp;partnerID=40&amp;md5=2502aa840339b68fbba6b04ddd61c7f9</t>
  </si>
  <si>
    <t>Anand Kumar, V.A.; Nandalal, V.; Krishnan, S.K.; Shwethaa, G.P.; Pavithra, M.; Saranya, J.</t>
  </si>
  <si>
    <t>Signs With Smart Connectivity for Better Road Safety</t>
  </si>
  <si>
    <t>10.1109/ICACCS57279.2023.10113120</t>
  </si>
  <si>
    <t>https://www.scopus.com/inward/record.uri?eid=2-s2.0-85159771583&amp;doi=10.1109%2FICACCS57279.2023.10113120&amp;partnerID=40&amp;md5=c54a66f71b6558b9fafa67a1f8fe44af</t>
  </si>
  <si>
    <t>Sheikameer Batcha, S.; Mohandass, M.P.; Arun, G.; Chitra, J.; Lonare, G.M.; Patil, J.</t>
  </si>
  <si>
    <t>AI based Gesture Controlled Smart Bionic Arm</t>
  </si>
  <si>
    <t>10.1109/ICACCS57279.2023.10112857</t>
  </si>
  <si>
    <t>https://www.scopus.com/inward/record.uri?eid=2-s2.0-85159771417&amp;doi=10.1109%2FICACCS57279.2023.10112857&amp;partnerID=40&amp;md5=8c77a7692039377af911b287c71a35ae</t>
  </si>
  <si>
    <t>Niranjana, M.I.; Dhanasekar, J.; Gowtham, R.; Bubeish, P.; Hariharan, M.; Lokeshwaran, T.S.</t>
  </si>
  <si>
    <t>Survey on Children Risk of Harm and Prevention Techniques Using IoT</t>
  </si>
  <si>
    <t>10.1109/ICACCS57279.2023.10112684</t>
  </si>
  <si>
    <t>https://www.scopus.com/inward/record.uri?eid=2-s2.0-85159770942&amp;doi=10.1109%2FICACCS57279.2023.10112684&amp;partnerID=40&amp;md5=8c05e009cdee4e34b2dfcaf6d815bc64</t>
  </si>
  <si>
    <t>Saravanan, M.; Saran Karthik, C.; Surya Prasath, J.; Harish Ramanan, A.; Ragavendra Balaji, P.; Naveen, P.</t>
  </si>
  <si>
    <t>Development and Implementation of a Material Handling Robotic Arm Assisted by Voice</t>
  </si>
  <si>
    <t>10.1109/ICACCS57279.2023.10113044</t>
  </si>
  <si>
    <t>https://www.scopus.com/inward/record.uri?eid=2-s2.0-85159770609&amp;doi=10.1109%2FICACCS57279.2023.10113044&amp;partnerID=40&amp;md5=a0e1bfc86077c1056a6094db0c924009</t>
  </si>
  <si>
    <t>Malin Bruntha, P.M.; Dhanasekar, S.; Ahmed, L.J.; Vellingiri, V.; Immanuel Alex Pandian, S.I.A.; Abraham, S.S.</t>
  </si>
  <si>
    <t>Lung-RUNET: a Segmentation Framework for Lung Nodules</t>
  </si>
  <si>
    <t>10.1109/ICACCS57279.2023.10113093</t>
  </si>
  <si>
    <t>https://www.scopus.com/inward/record.uri?eid=2-s2.0-85159770474&amp;doi=10.1109%2FICACCS57279.2023.10113093&amp;partnerID=40&amp;md5=b6df28e5f52495e35ace0cab03d776a9</t>
  </si>
  <si>
    <t>Pushpalatha, N.; Sai Balaji, N.V.S.; Varthan, G.V.; Sivakumar, R.; Maule, L.C.T.; Naveenkumar, D.</t>
  </si>
  <si>
    <t>A Review on Intelligent Water Bottle Powered by IoT</t>
  </si>
  <si>
    <t>10.1109/ICACCS57279.2023.10112908</t>
  </si>
  <si>
    <t>https://www.scopus.com/inward/record.uri?eid=2-s2.0-85159770464&amp;doi=10.1109%2FICACCS57279.2023.10112908&amp;partnerID=40&amp;md5=3873493efca43e705b07ed97492ef596</t>
  </si>
  <si>
    <t>Rishi, P.; Sri Nandhaan, B.A.; Supasankar, K.; Anandaraj, A.</t>
  </si>
  <si>
    <t>Record Suppression with Personalized Security System</t>
  </si>
  <si>
    <t>10.1109/ICACCS57279.2023.10112974</t>
  </si>
  <si>
    <t>https://www.scopus.com/inward/record.uri?eid=2-s2.0-85159769894&amp;doi=10.1109%2FICACCS57279.2023.10112974&amp;partnerID=40&amp;md5=ea692a662bdcc351ee0bde74dc0d3d9e</t>
  </si>
  <si>
    <t>Ramesh, A.; Rameshkumar, V.; Raghu Ram Raj, N.; Ragabharathi, A.; Sowndar, K.; Palaniswamy, P.</t>
  </si>
  <si>
    <t>A Survey On Smart Vacuum Leaning Robot</t>
  </si>
  <si>
    <t>10.1109/ICACCS57279.2023.10112909</t>
  </si>
  <si>
    <t>https://www.scopus.com/inward/record.uri?eid=2-s2.0-85159767572&amp;doi=10.1109%2FICACCS57279.2023.10112909&amp;partnerID=40&amp;md5=4e9fb08cb8964e2c4fb0d7ea6f1d121c</t>
  </si>
  <si>
    <t>Keerthika, J.; Haldorai, A.; Priya, V.; Yuvalatha, S.; Gayathri, N.</t>
  </si>
  <si>
    <t>A Study Of Dynamic Thresholds Power Detection Spectrum Sensing Techniques In CRN</t>
  </si>
  <si>
    <t>10.1109/ICACCS57279.2023.10112923</t>
  </si>
  <si>
    <t>https://www.scopus.com/inward/record.uri?eid=2-s2.0-85159767411&amp;doi=10.1109%2FICACCS57279.2023.10112923&amp;partnerID=40&amp;md5=16c72bffc4d38bde403d852666a87984</t>
  </si>
  <si>
    <t>Maragatharajan, M.; Kumar, L.; Manikandan, J.; Suprakash, S.; Naveen, P.</t>
  </si>
  <si>
    <t>A Novel Approach for Data Encryption Based on Vector-Matrix Keys</t>
  </si>
  <si>
    <t>10.1109/ICACCS57279.2023.10113061</t>
  </si>
  <si>
    <t>https://www.scopus.com/inward/record.uri?eid=2-s2.0-85159766893&amp;doi=10.1109%2FICACCS57279.2023.10113061&amp;partnerID=40&amp;md5=1ec310281ae344fa4899f004ac8416d0</t>
  </si>
  <si>
    <t>Naveen, P.; Teja, K.; Reddy, K.; Sam, S.; Dinesh Kumar, M.; Saravanan, M.</t>
  </si>
  <si>
    <t>ATMEGA 328-based Gas Leakage Monitoring and Alerting IoT System with SMS Notification</t>
  </si>
  <si>
    <t>10.1109/ICACCS57279.2023.10112899</t>
  </si>
  <si>
    <t>https://www.scopus.com/inward/record.uri?eid=2-s2.0-85159766506&amp;doi=10.1109%2FICACCS57279.2023.10112899&amp;partnerID=40&amp;md5=e63f84ef8a7df80fe0368d838a828a7e</t>
  </si>
  <si>
    <t>NaveenPrabhu, V.; Hariharan, S.; Barath Kumar, S.; Ganesh Kumar, S.; Aadithan, U.; Janani, B.</t>
  </si>
  <si>
    <t>Controlling Gate Valves with Wi-Fi: An Overview of Available Technologies and Applications</t>
  </si>
  <si>
    <t>10.1109/ICACCS57279.2023.10112698</t>
  </si>
  <si>
    <t>https://www.scopus.com/inward/record.uri?eid=2-s2.0-85159766325&amp;doi=10.1109%2FICACCS57279.2023.10112698&amp;partnerID=40&amp;md5=c582de6bb9d6e37d234f8653ead856c2</t>
  </si>
  <si>
    <t>Sumathi, S.; Madhumitha, S.; Sushma, R.; Murugan, M.; Subitsha, M.; Swetha, S.</t>
  </si>
  <si>
    <t>Certain Investigations on Cognitive based Movie Recommendation system using Pairwise Cosine Similarity</t>
  </si>
  <si>
    <t>10.1109/ICACCS57279.2023.10112790</t>
  </si>
  <si>
    <t>https://www.scopus.com/inward/record.uri?eid=2-s2.0-85159766310&amp;doi=10.1109%2FICACCS57279.2023.10112790&amp;partnerID=40&amp;md5=bd579c065c43d1ca3e5bebc1c9bad08a</t>
  </si>
  <si>
    <t>Nithya Sri, P.; Sajitha, D.; Chancalviben, B.N.; Babitha Lincy, R.</t>
  </si>
  <si>
    <t>An Effecient Model for Plant Disease Identification</t>
  </si>
  <si>
    <t>10.1109/ICACCS57279.2023.10112990</t>
  </si>
  <si>
    <t>https://www.scopus.com/inward/record.uri?eid=2-s2.0-85159766203&amp;doi=10.1109%2FICACCS57279.2023.10112990&amp;partnerID=40&amp;md5=9ddf06f3b7f67d4e76e1c72f7f366cfd</t>
  </si>
  <si>
    <t>Kumar, R.R.; Dency Flora, G.; Yuvaraj, S.; Sanjay, S.; Ashokkumar, S.R.; Karpakam, S.</t>
  </si>
  <si>
    <t>A Survey on Lora and IoT based Auto Irrigation System</t>
  </si>
  <si>
    <t>10.1109/ICACCS57279.2023.10112677</t>
  </si>
  <si>
    <t>https://www.scopus.com/inward/record.uri?eid=2-s2.0-85159765830&amp;doi=10.1109%2FICACCS57279.2023.10112677&amp;partnerID=40&amp;md5=32fb63fa4304450daf3cbcdf9b2f717c</t>
  </si>
  <si>
    <t>Murugan, M.; Rajalakshmi, S.; Visnupriya, K.V.; Saravanaa, G.; Vidya, K.; Kavya, A.; Mouliswaran, R.</t>
  </si>
  <si>
    <t>Face Recognition Attendance System</t>
  </si>
  <si>
    <t>10.1109/ICACCS57279.2023.10113114</t>
  </si>
  <si>
    <t>https://www.scopus.com/inward/record.uri?eid=2-s2.0-85159765368&amp;doi=10.1109%2FICACCS57279.2023.10113114&amp;partnerID=40&amp;md5=c6b6cae8275ec11a1618e33620b479e9</t>
  </si>
  <si>
    <t>Kavitha, M.S.; Sreeja, G.G.; Shanthini, J.; Subburathinam, S.</t>
  </si>
  <si>
    <t>Disease Cluster Specific learning for Patient Treatment Prediction on High Dimensional EHR Data</t>
  </si>
  <si>
    <t>10.1109/ICACCS57279.2023.10112707</t>
  </si>
  <si>
    <t>https://www.scopus.com/inward/record.uri?eid=2-s2.0-85159765249&amp;doi=10.1109%2FICACCS57279.2023.10112707&amp;partnerID=40&amp;md5=8571c7669df772ad594a18b19c69f00a</t>
  </si>
  <si>
    <t>Vivek, C.; Gowtham, A.; Dharaneesh, K.S.; Sajina Therese, P.</t>
  </si>
  <si>
    <t>Hyperspectral Information in Urban Areas Using Big Data and Machine Learning</t>
  </si>
  <si>
    <t>10.1109/ICACCS57279.2023.10112929</t>
  </si>
  <si>
    <t>https://www.scopus.com/inward/record.uri?eid=2-s2.0-85159764971&amp;doi=10.1109%2FICACCS57279.2023.10112929&amp;partnerID=40&amp;md5=715744360bee1b7dbeeda56fe3e6b05f</t>
  </si>
  <si>
    <t>Malarkodi, K.P.; Sugumar, R.; Baswaraj, D.; Hasan, A.; Kousalya, A.; Nirmala, S.</t>
  </si>
  <si>
    <t>Cyber Physical Systems: Security Technologies, Application and Defense</t>
  </si>
  <si>
    <t>10.1109/ICACCS57279.2023.10113109</t>
  </si>
  <si>
    <t>https://www.scopus.com/inward/record.uri?eid=2-s2.0-85159764761&amp;doi=10.1109%2FICACCS57279.2023.10113109&amp;partnerID=40&amp;md5=6cc1c518603a8f32bc2ea715cd2c6c8d</t>
  </si>
  <si>
    <t>Mahilraj, J.; Manivel, M.; Subbiah, M.; Kalyan, S.; Vadivel, R.; Nirmala, S.</t>
  </si>
  <si>
    <t>Evaluation of the Robustness, Transparency, Reliability and Safety of AI Systems</t>
  </si>
  <si>
    <t>10.1109/ICACCS57279.2023.10113057</t>
  </si>
  <si>
    <t>https://www.scopus.com/inward/record.uri?eid=2-s2.0-85159764685&amp;doi=10.1109%2FICACCS57279.2023.10113057&amp;partnerID=40&amp;md5=92835de25beb6df469ecb5a5ea3f5751</t>
  </si>
  <si>
    <t>Dhanasekar, J.; Niranjana, M.I.; Suresh, G.; Surya, S.; Thirugnanabharathi, R.; Gokul Prasath, K.</t>
  </si>
  <si>
    <t>Hazardous Area Monitoring System in Industries Using Lora Module</t>
  </si>
  <si>
    <t>10.1109/ICACCS57279.2023.10113005</t>
  </si>
  <si>
    <t>https://www.scopus.com/inward/record.uri?eid=2-s2.0-85159764162&amp;doi=10.1109%2FICACCS57279.2023.10113005&amp;partnerID=40&amp;md5=131b1bdef1ee4152286b8ec9bf391178</t>
  </si>
  <si>
    <t>Venugopal, E.; Palaniswamy, P.; Raghul, A.; Priyadharshini, R.; Indhumathi, C.; Parthasarathy, E.</t>
  </si>
  <si>
    <t>A Review of Electrical Energy Storage System</t>
  </si>
  <si>
    <t>10.1109/ICACCS57279.2023.10112865</t>
  </si>
  <si>
    <t>https://www.scopus.com/inward/record.uri?eid=2-s2.0-85159763292&amp;doi=10.1109%2FICACCS57279.2023.10112865&amp;partnerID=40&amp;md5=3132b9e765bf95cc1206bdcca2718cf2</t>
  </si>
  <si>
    <t>Raj Thilak, K.R.; Parimala, V.; Singh, N.N.; Patil, V.N.; Vinosh, M.; Kanase, S.S.</t>
  </si>
  <si>
    <t>A Review on Bio Energy/Biomass Fuel Selection and Energy Conversion</t>
  </si>
  <si>
    <t>10.1109/ICACCS57279.2023.10112796</t>
  </si>
  <si>
    <t>https://www.scopus.com/inward/record.uri?eid=2-s2.0-85159761658&amp;doi=10.1109%2FICACCS57279.2023.10112796&amp;partnerID=40&amp;md5=683eecb6209fd39ef0816ec3d37ddba5</t>
  </si>
  <si>
    <t>Murugan, M.; Anitha, E.; Sudarssan, N.; Venu Venkat, A.; Deepak Saran, V.S.; Kunguma Sakthivel, K.</t>
  </si>
  <si>
    <t>An Efficient Artificial Intelligence based Human-Machine Interaction System</t>
  </si>
  <si>
    <t>10.1109/ICACCS57279.2023.10112925</t>
  </si>
  <si>
    <t>https://www.scopus.com/inward/record.uri?eid=2-s2.0-85159761631&amp;doi=10.1109%2FICACCS57279.2023.10112925&amp;partnerID=40&amp;md5=3f5cb9131330b77359f8736418eabbd3</t>
  </si>
  <si>
    <t>Hariharan, K.; Aneesh Ahmed, A.; Balaji, L.; Haarishanker, P.; Anandaraj, A.</t>
  </si>
  <si>
    <t>Analyzation of Sentiments of Product Reviews using Natural Language Processing</t>
  </si>
  <si>
    <t>10.1109/ICACCS57279.2023.10112777</t>
  </si>
  <si>
    <t>https://www.scopus.com/inward/record.uri?eid=2-s2.0-85159761343&amp;doi=10.1109%2FICACCS57279.2023.10112777&amp;partnerID=40&amp;md5=73d4801eb4efa3cb174ff87e36e49818</t>
  </si>
  <si>
    <t>Maule, L.C.T.; Premkumar, R.; Sai Balaji, N.V.S.; Raj Thilak, K.R.; Gayathri Devi, B.G.; Franklin, N.</t>
  </si>
  <si>
    <t>A Review on Automatic Energy Consumption Detection, Billing and Monitoring Device</t>
  </si>
  <si>
    <t>10.1109/ICACCS57279.2023.10112745</t>
  </si>
  <si>
    <t>https://www.scopus.com/inward/record.uri?eid=2-s2.0-85159760251&amp;doi=10.1109%2FICACCS57279.2023.10112745&amp;partnerID=40&amp;md5=1da98a226550011ee52f5354d6749682</t>
  </si>
  <si>
    <t>Kirthick Kumar, S.; Asokan, A.; Velmurugan, V.; Bharath, M.</t>
  </si>
  <si>
    <t>Hand Gesture Recognition for Blind Using Machine Learning Algorithms</t>
  </si>
  <si>
    <t>10.1109/ICACCS57279.2023.10112770</t>
  </si>
  <si>
    <t>https://www.scopus.com/inward/record.uri?eid=2-s2.0-85159759791&amp;doi=10.1109%2FICACCS57279.2023.10112770&amp;partnerID=40&amp;md5=5860f003ee79ea3dac9589fca6cd2b44</t>
  </si>
  <si>
    <t>Ahmed, L.J.; Malin Bruntha, P.M.; Dhanasekar, S.; Vellingiri, V.; Krishnapriya, T.S.; Ramjan Begam, A.</t>
  </si>
  <si>
    <t>An efficient Heart-Disease Prediction System using Machine Learning and Deep Learning Techniques</t>
  </si>
  <si>
    <t>10.1109/ICACCS57279.2023.10112793</t>
  </si>
  <si>
    <t>https://www.scopus.com/inward/record.uri?eid=2-s2.0-85159759449&amp;doi=10.1109%2FICACCS57279.2023.10112793&amp;partnerID=40&amp;md5=9ced1bdb734718cbef8079d65c9e54e9</t>
  </si>
  <si>
    <t>Shanmugasundaram, N.; Santhip Kumar, G.; Sankaralingam, S.; Vishal, S.; Kamaleswaran, N.</t>
  </si>
  <si>
    <t>Smart Agriculture Using Modern Technologies</t>
  </si>
  <si>
    <t>10.1109/ICACCS57279.2023.10113059</t>
  </si>
  <si>
    <t>https://www.scopus.com/inward/record.uri?eid=2-s2.0-85159758757&amp;doi=10.1109%2FICACCS57279.2023.10113059&amp;partnerID=40&amp;md5=d0fb83b77c90b1cf410bdeedbbc7db3c</t>
  </si>
  <si>
    <t>Murugan, M.; Preethie, K.; Amitha, M.; Sumithra, M.; Sumaiya Fathima, I.; Vishnu, M.</t>
  </si>
  <si>
    <t>An Efficient Driver Drowsiness Detection Using Deep Learning</t>
  </si>
  <si>
    <t>10.1109/ICACCS57279.2023.10112803</t>
  </si>
  <si>
    <t>https://www.scopus.com/inward/record.uri?eid=2-s2.0-85159758694&amp;doi=10.1109%2FICACCS57279.2023.10112803&amp;partnerID=40&amp;md5=e299301ad337a0600f433788e0496b90</t>
  </si>
  <si>
    <t>Gokilakrishnan, G.; Vigneshkumar, M.; Anushanjali, R.; Subbiah, R.; Haldorai, A.</t>
  </si>
  <si>
    <t>Analysis of the Requirement and Architecture for the Internet of Drones</t>
  </si>
  <si>
    <t>10.1109/ICACCS57279.2023.10112779</t>
  </si>
  <si>
    <t>https://www.scopus.com/inward/record.uri?eid=2-s2.0-85159758607&amp;doi=10.1109%2FICACCS57279.2023.10112779&amp;partnerID=40&amp;md5=127d55a4625c062902e9d0d48b87c03b</t>
  </si>
  <si>
    <t>Subha, R.; Ananthi, S.; Gomathi, B.; Suchithra; Saranya, E.; Abinaya, M.</t>
  </si>
  <si>
    <t>QOS-Aware Task Scheduling in An Edge Environment</t>
  </si>
  <si>
    <t>10.1109/ICACCS57279.2023.10112792</t>
  </si>
  <si>
    <t>https://www.scopus.com/inward/record.uri?eid=2-s2.0-85159758025&amp;doi=10.1109%2FICACCS57279.2023.10112792&amp;partnerID=40&amp;md5=5872adeae70dda2ef2a372c5dfc19f69</t>
  </si>
  <si>
    <t>Sreeja, G.G.; Revathi, R.; Oviya, S.; SriSanjana, K.</t>
  </si>
  <si>
    <t>Traffic Infraction and Alert System for Two-wheelers using Deep Learning and YOLO v3</t>
  </si>
  <si>
    <t>10.1109/ICACCS57279.2023.10113048</t>
  </si>
  <si>
    <t>https://www.scopus.com/inward/record.uri?eid=2-s2.0-85159757825&amp;doi=10.1109%2FICACCS57279.2023.10113048&amp;partnerID=40&amp;md5=e4c635277211db037b57d4d4b412aef4</t>
  </si>
  <si>
    <t>Umamaheswari, S.; Akshaya, V.S.; Vijaya Dharshani, R.; Rohini, R.; Francis Ajay, M.</t>
  </si>
  <si>
    <t>E-Slot Microstrip Patch Antenna for WLAN Applications</t>
  </si>
  <si>
    <t>10.1109/ICACCS57279.2023.10112735</t>
  </si>
  <si>
    <t>https://www.scopus.com/inward/record.uri?eid=2-s2.0-85159757701&amp;doi=10.1109%2FICACCS57279.2023.10112735&amp;partnerID=40&amp;md5=92dbac714e55bef6b08605a1971b0434</t>
  </si>
  <si>
    <t>Bhavani, V.; Roshini, A.; Haldorai, A.</t>
  </si>
  <si>
    <t>Potential Posture Analysis during Sleep State using Jenkins cycle</t>
  </si>
  <si>
    <t>10.1109/ICACCS57279.2023.10112755</t>
  </si>
  <si>
    <t>https://www.scopus.com/inward/record.uri?eid=2-s2.0-85159756926&amp;doi=10.1109%2FICACCS57279.2023.10112755&amp;partnerID=40&amp;md5=e3b0fed2725e39d72c03e9e56b8f3720</t>
  </si>
  <si>
    <t>Gokilakrishnan, G.; Ashoka Varthanan, P.A.; Kumar, D.V.; Subbiah, R.; Haldorai, A.</t>
  </si>
  <si>
    <t>Modeling and Performance Evaluation for Intelligent Internet of Intelligence Things</t>
  </si>
  <si>
    <t>10.1109/ICACCS57279.2023.10112692</t>
  </si>
  <si>
    <t>https://www.scopus.com/inward/record.uri?eid=2-s2.0-85159756912&amp;doi=10.1109%2FICACCS57279.2023.10112692&amp;partnerID=40&amp;md5=f7b40f872929b6786a77249978abd5a8</t>
  </si>
  <si>
    <t>Srinivasan, N.; Krishna, M.; Naveen, V.; Kishore, S.M.; Sampath Kumar, S.; Subha, R.</t>
  </si>
  <si>
    <t>Predicting Indian GDP with Machine Learning: A Comparison of Regression Models</t>
  </si>
  <si>
    <t>10.1109/ICACCS57279.2023.10113035</t>
  </si>
  <si>
    <t>https://www.scopus.com/inward/record.uri?eid=2-s2.0-85159756549&amp;doi=10.1109%2FICACCS57279.2023.10113035&amp;partnerID=40&amp;md5=898268bdcfeac7c67c88dc3fad754dc2</t>
  </si>
  <si>
    <t>Dhanasekar, S.; Abarna, V.K.; Gayathri, V.; Valarmathi, G.; Madhumita, D.; Jeevitha, R.</t>
  </si>
  <si>
    <t>An Efficient Smart Agriculture System Based on The Internet of Things Using Aeroponics Method</t>
  </si>
  <si>
    <t>10.1109/ICACCS57279.2023.10112884</t>
  </si>
  <si>
    <t>https://www.scopus.com/inward/record.uri?eid=2-s2.0-85159755381&amp;doi=10.1109%2FICACCS57279.2023.10112884&amp;partnerID=40&amp;md5=a5329610f1c2f40834374a63742af025</t>
  </si>
  <si>
    <t>Mythili, E.; Harsha, R.; Rajeshkumar, G.; Gomathi, B.; Satheshkumar, K.; Jamunadevi, C.</t>
  </si>
  <si>
    <t>Animal Repellent Smart System using AI based Edge Computing</t>
  </si>
  <si>
    <t>10.1109/ICSCDS56580.2023.10105003</t>
  </si>
  <si>
    <t>https://www.scopus.com/inward/record.uri?eid=2-s2.0-85159115836&amp;doi=10.1109%2FICSCDS56580.2023.10105003&amp;partnerID=40&amp;md5=90c63345288075a9a47da744a1588a7a</t>
  </si>
  <si>
    <t>Mohammed, M.A.; Mohammed, M.A.; Mohammed, V.A.; Logeshwaran, J.; Jiwani, N.</t>
  </si>
  <si>
    <t>An earlier serial lactate determination analysis of cardiac arrest patients using a medical machine learning model</t>
  </si>
  <si>
    <t>10.1109/ICISCoIS56541.2023.10100454</t>
  </si>
  <si>
    <t>https://www.scopus.com/inward/record.uri?eid=2-s2.0-85158150568&amp;doi=10.1109%2FICISCoIS56541.2023.10100454&amp;partnerID=40&amp;md5=7790328aeb70cd86480125a96da188b8</t>
  </si>
  <si>
    <t>Anuradha, B.; Pradeep, R.; Ahino, E.; Dhanabal, A.; Gokul, R.J.; Shangerganesh, S.</t>
  </si>
  <si>
    <t>Vertical Farming Algorithm using Hydroponics for Smart Agriculture</t>
  </si>
  <si>
    <t>10.1109/ICISCoIS56541.2023.10100527</t>
  </si>
  <si>
    <t>https://www.scopus.com/inward/record.uri?eid=2-s2.0-85158077730&amp;doi=10.1109%2FICISCoIS56541.2023.10100527&amp;partnerID=40&amp;md5=97a7ec548ae75b9b0d6b2ba172fe1acc</t>
  </si>
  <si>
    <t>Mary Neebha, T.M.; Andrushia, A.D.; Malin Bruntha, P.M.; Varshney, A.; Manjith, R.; Dhanasekar, S.</t>
  </si>
  <si>
    <t>On the design of miniaturized C-shaped antenna based on artificial transmission line loading technique</t>
  </si>
  <si>
    <t>Journal of Electromagnetic Waves and Applications</t>
  </si>
  <si>
    <t>10.1080/09205071.2023.2211282</t>
  </si>
  <si>
    <t>https://www.scopus.com/inward/record.uri?eid=2-s2.0-85159677310&amp;doi=10.1080%2F09205071.2023.2211282&amp;partnerID=40&amp;md5=03a8b97c7e8245d655f4d38e2d7d7659</t>
  </si>
  <si>
    <t>Pushpalatha, N.; Sri Dhananjayan, K.; Senthooriya, O.S.; Jabeera, S.; Sudhev, R.; Manojkumar, R.</t>
  </si>
  <si>
    <t>IoT based Modern Agriculture Buffer Stock System AAF-Availability Accessibility Feasibility</t>
  </si>
  <si>
    <t>10.1109/ICCMC56507.2023.10084174</t>
  </si>
  <si>
    <t>https://www.scopus.com/inward/record.uri?eid=2-s2.0-85153576800&amp;doi=10.1109%2FICCMC56507.2023.10084174&amp;partnerID=40&amp;md5=4ea8ac6c33e2a369d1f42466b8bfe5fb</t>
  </si>
  <si>
    <t>Mohana Priya, D.; Hari Haran, S.; Budugarla Rohith, B.; Hariprasath, M.; Jagadeesh Kumar, P.</t>
  </si>
  <si>
    <t>Detection of Stress by Machine Learning in IT Industry</t>
  </si>
  <si>
    <t>10.1109/ICCMC56507.2023.10083884</t>
  </si>
  <si>
    <t>https://www.scopus.com/inward/record.uri?eid=2-s2.0-85153575336&amp;doi=10.1109%2FICCMC56507.2023.10083884&amp;partnerID=40&amp;md5=5fff8f5ff5bb9ae1111da5b3940c274c</t>
  </si>
  <si>
    <t>Ramesh, G.; Logeshwaran, J.; Kumar, A.P.</t>
  </si>
  <si>
    <t>The Smart Network Management Automation Algorithm for Administration of Reliable 5G Communication Networks</t>
  </si>
  <si>
    <t>10.1155/2023/7626803</t>
  </si>
  <si>
    <t>https://www.scopus.com/inward/record.uri?eid=2-s2.0-85158870493&amp;doi=10.1155%2F2023%2F7626803&amp;partnerID=40&amp;md5=ccc47983eb39213647c3a045fcedc0f7</t>
  </si>
  <si>
    <t>Vijayalakshmi, P.; Saravanan, M.; Thillai Rani, M.T.; Ashok, M.; Palaniappan, R.; Nagaraj, V.</t>
  </si>
  <si>
    <t>A Novel Hybridclustering Model Forwireless Sensor Networks</t>
  </si>
  <si>
    <t>10.1109/ICECONF57129.2023.10083615</t>
  </si>
  <si>
    <t>https://www.scopus.com/inward/record.uri?eid=2-s2.0-85153047082&amp;doi=10.1109%2FICECONF57129.2023.10083615&amp;partnerID=40&amp;md5=a7e4ebadbf87dd48005859feb12014b6</t>
  </si>
  <si>
    <t>Janakiraman, J.; Deva Priya, M.; Malar, A.; Padmavathi, S.; Raghunathan, T.</t>
  </si>
  <si>
    <t>Iterated Shape-Bias Graph Cut-Based Segmentation for Detecting Cervical Cancer from Pap Smear Cells</t>
  </si>
  <si>
    <t>10.1007/978-981-19-8136-4_30</t>
  </si>
  <si>
    <t>https://www.scopus.com/inward/record.uri?eid=2-s2.0-85152579546&amp;doi=10.1007%2F978-981-19-8136-4_30&amp;partnerID=40&amp;md5=c83d56703a19c3cf7e3ef47c31ca26f8</t>
  </si>
  <si>
    <t>Malar, A.; Kanmani, R.; Deva Priya, M.; Nivedhitha, G.; Divya, P.; Surya, T.S.P.</t>
  </si>
  <si>
    <t>An Infrastructure-Less Communication Platform for Android Smartphones Using Wi-Fi Direct</t>
  </si>
  <si>
    <t>10.1007/978-981-19-8136-4_12</t>
  </si>
  <si>
    <t>https://www.scopus.com/inward/record.uri?eid=2-s2.0-85152578984&amp;doi=10.1007%2F978-981-19-8136-4_12&amp;partnerID=40&amp;md5=f799e8eb93fbe7b1ca1e3556604c8575</t>
  </si>
  <si>
    <t>Selvakumar, B.; Periasamy, P.; Vijayalakshmi, S.; SaravanaVadivu, S.</t>
  </si>
  <si>
    <t>Impetus Yield of Acrylic Top Cover Pyramid Solar Still Due to Furthered Thermal Conductivity of MnO2 and PANI-MnO2 Nanocomposite Materials</t>
  </si>
  <si>
    <t>Materials Science Forum</t>
  </si>
  <si>
    <t>10.4028/p-9wi5wz</t>
  </si>
  <si>
    <t>https://www.scopus.com/inward/record.uri?eid=2-s2.0-85152246787&amp;doi=10.4028%2Fp-9wi5wz&amp;partnerID=40&amp;md5=35bfc6a93fd296b1f679ac0d6dedd9d3</t>
  </si>
  <si>
    <t>Rubia, J.; Shibi, C.; Babitha Lincy, R.; Srinivasan, D.</t>
  </si>
  <si>
    <t>Design and Analysis of CNN based Residue Number System for Performance Enhancement</t>
  </si>
  <si>
    <t>10.1109/ICAIS56108.2023.10073805</t>
  </si>
  <si>
    <t>https://www.scopus.com/inward/record.uri?eid=2-s2.0-85152437123&amp;doi=10.1109%2FICAIS56108.2023.10073805&amp;partnerID=40&amp;md5=eae8add7c3c2f1e301c3299cbe8f6412</t>
  </si>
  <si>
    <t>Dinesh Kumar, D.; Balamurugan, A.; Suresh, K.C.; Suresh Kumar, R.; Jayanthi, N.; Ramakrishnan, T.; Hasane Ahammad, S.K.; Selvaraju, S.; Venkatesa Prabhu, S.</t>
  </si>
  <si>
    <t>Study of Microstructure and Wear Resistance of AA5052/B4C Nanocomposites as a Function of Volume Fraction Reinforcement to Particle Size Ratio by ANN</t>
  </si>
  <si>
    <t>Journal of Chemistry</t>
  </si>
  <si>
    <t>10.1155/2023/2554098</t>
  </si>
  <si>
    <t>https://www.scopus.com/inward/record.uri?eid=2-s2.0-85158059468&amp;doi=10.1155%2F2023%2F2554098&amp;partnerID=40&amp;md5=e2612325a290258886b9439257cd9390</t>
  </si>
  <si>
    <t>Mohammed, V.A.; Mohammed, M.A.; Mohammed, M.A.; Logeshwaran, J.; Jiwani, N.</t>
  </si>
  <si>
    <t>Machine Learning-based Evaluation of Heart Rate Variability Response in Children with Autism Spectrum Disorder</t>
  </si>
  <si>
    <t>10.1109/ICAIS56108.2023.10073898</t>
  </si>
  <si>
    <t>https://www.scopus.com/inward/record.uri?eid=2-s2.0-85152366923&amp;doi=10.1109%2FICAIS56108.2023.10073898&amp;partnerID=40&amp;md5=3cbf92b57b970af16dcb0cbb908be467</t>
  </si>
  <si>
    <t>Ashwitha Noble, P.; Hubert Veyannie, V.; Summia Parveen, H.</t>
  </si>
  <si>
    <t>Phishing Perception and Prediction</t>
  </si>
  <si>
    <t>10.1109/ICITIIT57246.2023.10068585</t>
  </si>
  <si>
    <t>https://www.scopus.com/inward/record.uri?eid=2-s2.0-85152061094&amp;doi=10.1109%2FICITIIT57246.2023.10068585&amp;partnerID=40&amp;md5=fe1b2f098f562743554a196606943273</t>
  </si>
  <si>
    <t>Gayathri, N.; Prawin, R.; Ranjith Kumar, A.; Manikandan, R.</t>
  </si>
  <si>
    <t>Machine Learning techniques for identifying Cyberbullying on digital networks</t>
  </si>
  <si>
    <t>10.1109/ICITIIT57246.2023.10068647</t>
  </si>
  <si>
    <t>https://www.scopus.com/inward/record.uri?eid=2-s2.0-85152035386&amp;doi=10.1109%2FICITIIT57246.2023.10068647&amp;partnerID=40&amp;md5=192d9cb12e8c48d1bec9693a42479894</t>
  </si>
  <si>
    <t>Duraisamy, P.; Yuvaraj, S.; Natarajan, Y.; Niranjani, V.</t>
  </si>
  <si>
    <t>An Overview of Different Types of Recommendations Systems-A Survey</t>
  </si>
  <si>
    <t>10.1109/ICITIIT57246.2023.10068631</t>
  </si>
  <si>
    <t>https://www.scopus.com/inward/record.uri?eid=2-s2.0-85151945608&amp;doi=10.1109%2FICITIIT57246.2023.10068631&amp;partnerID=40&amp;md5=7dd2a484b3a2cbd9c3844f2c3ca185e2</t>
  </si>
  <si>
    <t>Janakiraman, J.; Deva Priya, M.; Nithiavathy, R.; Sam Peter, S.</t>
  </si>
  <si>
    <t>COPRAS-Based Decision-Making Strategy for Optimal Cluster Head Selection in WSNs</t>
  </si>
  <si>
    <t>10.1007/978-981-19-8825-7_46</t>
  </si>
  <si>
    <t>https://www.scopus.com/inward/record.uri?eid=2-s2.0-85151064077&amp;doi=10.1007%2F978-981-19-8825-7_46&amp;partnerID=40&amp;md5=72df9724f6a50aa12d1c01a8e137c81d</t>
  </si>
  <si>
    <t>Prabha, P.; Subashree, B.; Deva Priya, M.</t>
  </si>
  <si>
    <t>Content-based Image Retrieval in Cyber-Physical System Modeling of Robots</t>
  </si>
  <si>
    <t>10.1007/978-981-19-8825-7_67</t>
  </si>
  <si>
    <t>https://www.scopus.com/inward/record.uri?eid=2-s2.0-85151049818&amp;doi=10.1007%2F978-981-19-8825-7_67&amp;partnerID=40&amp;md5=94f1bda5aaa8dae1d099a82410da2976</t>
  </si>
  <si>
    <t>Prasath, N.; Sreemathy, J.; Nagappan, N.; Vigneshwaran, P.</t>
  </si>
  <si>
    <t>Analysis of Crop Yield Prediction Using Random Forest Regression Model</t>
  </si>
  <si>
    <t>Smart Innovation, Systems and Technologies</t>
  </si>
  <si>
    <t>10.1007/978-981-19-7447-2_22</t>
  </si>
  <si>
    <t>https://www.scopus.com/inward/record.uri?eid=2-s2.0-85150975605&amp;doi=10.1007%2F978-981-19-7447-2_22&amp;partnerID=40&amp;md5=911a2fa27e04c027616604546f8814cc</t>
  </si>
  <si>
    <t>Summia Parveen, H.; Priya, S.; Nagappan, N.</t>
  </si>
  <si>
    <t>An Efficient Detection and Classification of Sarcastic by Using CNN Model</t>
  </si>
  <si>
    <t>10.1007/978-981-19-7447-2_17</t>
  </si>
  <si>
    <t>https://www.scopus.com/inward/record.uri?eid=2-s2.0-85150947552&amp;doi=10.1007%2F978-981-19-7447-2_17&amp;partnerID=40&amp;md5=01f13d5ea56f63d547972a5fe4d09bf6</t>
  </si>
  <si>
    <t>Lakshmanan, V.; Manasa, K.; Soundarya, P.S.; Renuka, R.; Subanandhana, R.</t>
  </si>
  <si>
    <t>A Survey on Machine Learning to Detect Creation of Fake Identities by Human vs. Bots</t>
  </si>
  <si>
    <t>10.1109/ICSSIT55814.2023.10060939</t>
  </si>
  <si>
    <t>https://www.scopus.com/inward/record.uri?eid=2-s2.0-85150676491&amp;doi=10.1109%2FICSSIT55814.2023.10060939&amp;partnerID=40&amp;md5=24f77c0c2dd07ce6992ec7bcb0cafd12</t>
  </si>
  <si>
    <t>Mr. Lakshmanan V</t>
  </si>
  <si>
    <t>Vivek Kumar, M.; Sundar, R.G.; Manoharan, K.; Kalamani, C.; Soumiya, S.</t>
  </si>
  <si>
    <t>IoT based Smart Intravenous Fluids (IV) Drip Monitoring and Reverse Blood Flow Prevention System</t>
  </si>
  <si>
    <t>10.1109/IDCIoT56793.2023.10053449</t>
  </si>
  <si>
    <t>https://www.scopus.com/inward/record.uri?eid=2-s2.0-85149783274&amp;doi=10.1109%2FIDCIoT56793.2023.10053449&amp;partnerID=40&amp;md5=76811d33ffcd9d84d79e533347420726</t>
  </si>
  <si>
    <t>Premkumar, R.; Marappan, S.</t>
  </si>
  <si>
    <t>Performance Analysis of Energy Efficient Single Phase Induction Motor</t>
  </si>
  <si>
    <t>10.1109/IDCIoT56793.2023.10053475</t>
  </si>
  <si>
    <t>https://www.scopus.com/inward/record.uri?eid=2-s2.0-85149778056&amp;doi=10.1109%2FIDCIoT56793.2023.10053475&amp;partnerID=40&amp;md5=cc55aacfb7034c87a8e7671292cf84e6</t>
  </si>
  <si>
    <t>Subha, R.; Suchithra</t>
  </si>
  <si>
    <t>Prevention of Aflatoxin in Peanut Using Naive Bayes Model</t>
  </si>
  <si>
    <t>10.1109/IDCIoT56793.2023.10053416</t>
  </si>
  <si>
    <t>https://www.scopus.com/inward/record.uri?eid=2-s2.0-85149747150&amp;doi=10.1109%2FIDCIoT56793.2023.10053416&amp;partnerID=40&amp;md5=55c80565283bf75bbf0df4cbee7cc406</t>
  </si>
  <si>
    <t>Kumar, B.; Shanmugam, S.; Divya, V.; Amruthavarshini, S.; Dhivyashree, S.</t>
  </si>
  <si>
    <t>LoRa - IoT based Industrial Automation Motor Speed Control Monitoring System</t>
  </si>
  <si>
    <t>10.1109/IDCIoT56793.2023.10053525</t>
  </si>
  <si>
    <t>https://www.scopus.com/inward/record.uri?eid=2-s2.0-85149743509&amp;doi=10.1109%2FIDCIoT56793.2023.10053525&amp;partnerID=40&amp;md5=003dafcd24fbe2c955efc66c250c299d</t>
  </si>
  <si>
    <t>Ganesan, S.; Anand, R.; Sowmya, V.; Padannayil, K.P.</t>
  </si>
  <si>
    <t>Initial Stage Identification of COVID-19 Using Capsule Networks</t>
  </si>
  <si>
    <t>10.1007/978-3-031-20541-5_9</t>
  </si>
  <si>
    <t>https://www.scopus.com/inward/record.uri?eid=2-s2.0-85149434780&amp;doi=10.1007%2F978-3-031-20541-5_9&amp;partnerID=40&amp;md5=d45e1ca291cf7c4ae356023f1304da40</t>
  </si>
  <si>
    <t>Anand, R.; Shanthi, T.; Sabeenian, R.S.; Veni, S.</t>
  </si>
  <si>
    <t>GLCM Feature-Based Texture Image Classification Using Machine Learning Algorithms</t>
  </si>
  <si>
    <t>10.1007/978-3-031-20541-5_5</t>
  </si>
  <si>
    <t>https://www.scopus.com/inward/record.uri?eid=2-s2.0-85149434379&amp;doi=10.1007%2F978-3-031-20541-5_5&amp;partnerID=40&amp;md5=a99c457c0ac606158793e2606a3fdce2</t>
  </si>
  <si>
    <t>Ramakrishnan, T.; Senthil Kumar, S.; Chelladurai, S.J.S.; Gnanasekaran, S.; Sivananthan, S.; Geetha, N.K.; Ramesh, A.; Assefa, G.B.</t>
  </si>
  <si>
    <t>Study on Water Absorption Characteristics, Various Chemical Treatments, and Applications of Biological Fiber-Reinforced Polymer Matrix Composites</t>
  </si>
  <si>
    <t>10.1155/2023/9903119</t>
  </si>
  <si>
    <t>https://www.scopus.com/inward/record.uri?eid=2-s2.0-85148225631&amp;doi=10.1155%2F2023%2F9903119&amp;partnerID=40&amp;md5=32a21bb5d0b817a93aba5876feb9700f</t>
  </si>
  <si>
    <t>Manoranjithem, V.; Dhanasekaran, S.; Asokan, A.; Kumar, A.; Yamini, C.; Tiwari, M.</t>
  </si>
  <si>
    <t>An Intrusion Detection Approach using Hierarchical Deep Learning-based Butterfly Optimization Algorithm in Big Data Platform</t>
  </si>
  <si>
    <t>10.1109/IDCIoT56793.2023.10053504</t>
  </si>
  <si>
    <t>https://www.scopus.com/inward/record.uri?eid=2-s2.0-85149740640&amp;doi=10.1109%2FIDCIoT56793.2023.10053504&amp;partnerID=40&amp;md5=1a2b365b103b03e7fbbfaf13d608c12c</t>
  </si>
  <si>
    <t>Hemananth, B.; Pushpam, A.J.S.; Venkateswarlu, G.; Balaganesan, S.M.; Poonguzhali, P.K.; Gokul, S.</t>
  </si>
  <si>
    <t>Modular Controller Based Intelligent System for Smart Autocleaning and Effective Usage of Utensils</t>
  </si>
  <si>
    <t>10.1109/IDCIoT56793.2023.10053549</t>
  </si>
  <si>
    <t>https://www.scopus.com/inward/record.uri?eid=2-s2.0-85149713202&amp;doi=10.1109%2FIDCIoT56793.2023.10053549&amp;partnerID=40&amp;md5=dace138cce9a4b85c97ed31ad4fe8b61</t>
  </si>
  <si>
    <t>Shanmugasundaram, R.; Ganesh, C.; Tamilselvi, P.; Ravichandran, C.S.; Mayurappriyan, P.S.</t>
  </si>
  <si>
    <t>Battery Management System in EV Applications: Review, Challenges and Opportunities</t>
  </si>
  <si>
    <t>10.1007/978-981-19-5224-1_52</t>
  </si>
  <si>
    <t>https://www.scopus.com/inward/record.uri?eid=2-s2.0-85142726200&amp;doi=10.1007%2F978-981-19-5224-1_52&amp;partnerID=40&amp;md5=01029b4651ab066b3809080a280864df</t>
  </si>
  <si>
    <t>Haldorai, A.; Ramu, A.; Mohanram, S.; Zgheib, R.</t>
  </si>
  <si>
    <t>https://www.scopus.com/inward/record.uri?eid=2-s2.0-85140483293&amp;partnerID=40&amp;md5=6849f4ab66a507c273882fc697481378</t>
  </si>
  <si>
    <t>Akila, A.; Revathi, A.; Ponnuswamy, S.; Sudha, D.</t>
  </si>
  <si>
    <t>Synthesis, Characterization and Biological Evaluation of 3-Isopropyl-2,6-diphenylpiperidin-4-oxime complexes</t>
  </si>
  <si>
    <t>10.1063/5.0178894</t>
  </si>
  <si>
    <t>https://www.scopus.com/inward/record.uri?eid=2-s2.0-85180584932&amp;doi=10.1063%2F5.0178894&amp;partnerID=40&amp;md5=dad2a46ff2015b0155c32100d70ce99d</t>
  </si>
  <si>
    <t>Others S&amp;H</t>
  </si>
  <si>
    <t>Gowtham, S.; Barath, G.; Sudharsan, K.; Thiyagarajan, V.; Balasubramani, S.</t>
  </si>
  <si>
    <t>Regenerative Suspension System Using Linear Magnet System</t>
  </si>
  <si>
    <t>10.1063/5.0175851</t>
  </si>
  <si>
    <t>https://www.scopus.com/inward/record.uri?eid=2-s2.0-85180636732&amp;doi=10.1063%2F5.0175851&amp;partnerID=40&amp;md5=18abed04686faa1a78da9732bc097ee1</t>
  </si>
  <si>
    <t>Mr. Gowtham S</t>
  </si>
  <si>
    <t>Singh, B.K.; Chandran, C.; Ganeshan, P.; Mohanavel, V.; Balasundaram, T.; Kumar, V.V.; Balasubramanian, B.; Ramshankar, P.; Adireddy, A.; Thanappan, S.</t>
  </si>
  <si>
    <t>Performance Analysis of Solar Still by Using Octagonal-Pyramid Shape in the Solar Desalination Techniques</t>
  </si>
  <si>
    <t>10.1155/2023/4705193</t>
  </si>
  <si>
    <t>https://www.scopus.com/inward/record.uri?eid=2-s2.0-85151510300&amp;doi=10.1155%2F2023%2F4705193&amp;partnerID=40&amp;md5=b2d5f1104803390280bdf093daad1a8a</t>
  </si>
  <si>
    <t>Shanthi, T.; Anand, R.; Annapoorani, S.; Birundha, N.</t>
  </si>
  <si>
    <t>Analysis of Phonocardiogram Signal Using Deep Learning</t>
  </si>
  <si>
    <t>10.1007/978-981-19-2535-1_48</t>
  </si>
  <si>
    <t>https://www.scopus.com/inward/record.uri?eid=2-s2.0-85140486139&amp;doi=10.1007%2F978-981-19-2535-1_48&amp;partnerID=40&amp;md5=711a7ec35a90ac13a4ac850c64d077f9</t>
  </si>
  <si>
    <t>Banupriya, B.; Parveen, S.; Rathinam, R.; Ramasamy, U.</t>
  </si>
  <si>
    <t>NEW TETRAPROPYLAMMONIUM TETRABROMOZINCATE COMPLEX [(C3H7)4N]2ZnBr4(II) - SYNTHESIS, SPECTRAL, THERMAL CHARACTERIZATION AND ANTIOXIDANT ACTIVITY</t>
  </si>
  <si>
    <t>Bulletin of the Chemical Society of Ethiopia</t>
  </si>
  <si>
    <t>10.4314/bcse.v37i3.7</t>
  </si>
  <si>
    <t>https://www.scopus.com/inward/record.uri?eid=2-s2.0-85151402293&amp;doi=10.4314%2Fbcse.v37i3.7&amp;partnerID=40&amp;md5=4b3789af28f5c90fe080402a7c9e5597</t>
  </si>
  <si>
    <t>Nandalal, V.; Anand Kumar, V.A.; Sujitha, A.; Sumitha, G.; Sureka, A.S.</t>
  </si>
  <si>
    <t>Smart System for Women Safety in Cyberspace by Fake Profile Detection</t>
  </si>
  <si>
    <t>10.1063/5.0175998</t>
  </si>
  <si>
    <t>https://www.scopus.com/inward/record.uri?eid=2-s2.0-85180636279&amp;doi=10.1063%2F5.0175998&amp;partnerID=40&amp;md5=e0ee7496aa10a59b166e4874ce548be1</t>
  </si>
  <si>
    <t>Venkatesh, S.; Kathirvel, M.; Dharsan, R.V.; Yogaraju, K.; Balasubramani, S.</t>
  </si>
  <si>
    <t>Studies on Particle Separation Equipment – A Review</t>
  </si>
  <si>
    <t>10.1063/5.0175829</t>
  </si>
  <si>
    <t>https://www.scopus.com/inward/record.uri?eid=2-s2.0-85180633367&amp;doi=10.1063%2F5.0175829&amp;partnerID=40&amp;md5=edbc2a3f6904334202553242768a0089</t>
  </si>
  <si>
    <t>Ganeshkumar, S.; Gokilakrishnan, G.; Dharanidharan, M.; Manoj, S.; Gautam, K.</t>
  </si>
  <si>
    <t>Characterization of Multilayer Coated Cutting Tools in Different Machining Processes – A Review</t>
  </si>
  <si>
    <t>10.1063/5.0176778</t>
  </si>
  <si>
    <t>https://www.scopus.com/inward/record.uri?eid=2-s2.0-85180633161&amp;doi=10.1063%2F5.0176778&amp;partnerID=40&amp;md5=e57376bc2a07cc68fce6681a7a15d61b</t>
  </si>
  <si>
    <t>Sathish, K.; Sabareswaran, K.; Balakumar, B.S.; Bharathram, B.; Balasubramani, S.</t>
  </si>
  <si>
    <t>Performance Study on Draft Tube in Kaplan Turbine</t>
  </si>
  <si>
    <t>10.1063/5.0175832</t>
  </si>
  <si>
    <t>https://www.scopus.com/inward/record.uri?eid=2-s2.0-85180632742&amp;doi=10.1063%2F5.0175832&amp;partnerID=40&amp;md5=18bdb0a210aa281d6ef91bfe3a4d086c</t>
  </si>
  <si>
    <t>Dr. Sathish K</t>
  </si>
  <si>
    <t>Gowtham, S.; Dharanidharan, M.; Manoj, S.; Balakumar, B.S.; Bharathram, B.</t>
  </si>
  <si>
    <t>A Survey on Design and Optimization of Metallic Biomaterial for Orthopaedic Application</t>
  </si>
  <si>
    <t>10.1063/5.0175852</t>
  </si>
  <si>
    <t>https://www.scopus.com/inward/record.uri?eid=2-s2.0-85180630540&amp;doi=10.1063%2F5.0175852&amp;partnerID=40&amp;md5=b4a2650251e93486fc6266eb471e7d95</t>
  </si>
  <si>
    <t>NaveenPrabhu, V.; Gowtham, K.D.; Prabu, P.L.M.; Vigneshwar, R.</t>
  </si>
  <si>
    <t>A review on CFD analysis of Evaporative cooling in condenser</t>
  </si>
  <si>
    <t>10.1063/5.0175833</t>
  </si>
  <si>
    <t>https://www.scopus.com/inward/record.uri?eid=2-s2.0-85180630375&amp;doi=10.1063%2F5.0175833&amp;partnerID=40&amp;md5=45239c074360208f8b51c52898ad45c1</t>
  </si>
  <si>
    <t>Ramakrishnan, T.; Aravinth, K.; Singh, A.; Raja, S.D.; Prasad, C.G.; Balasubramani, S.</t>
  </si>
  <si>
    <t>Survey on Natural Fibre Composite: Manufacturing Techniques, Mechanical Behaviour and Various Chemical Treatments</t>
  </si>
  <si>
    <t>10.1063/5.0176045</t>
  </si>
  <si>
    <t>https://www.scopus.com/inward/record.uri?eid=2-s2.0-85180626546&amp;doi=10.1063%2F5.0176045&amp;partnerID=40&amp;md5=d50726e736ac338a084a765ead194b81</t>
  </si>
  <si>
    <t>Kiruthika, V.; Jagadeeswari, M.; Snehaprabha, C.; Sreejaa, H.</t>
  </si>
  <si>
    <t>Stress Free Workouts Using Virtual Reality</t>
  </si>
  <si>
    <t>10.1063/5.0175918</t>
  </si>
  <si>
    <t>https://www.scopus.com/inward/record.uri?eid=2-s2.0-85180623976&amp;doi=10.1063%2F5.0175918&amp;partnerID=40&amp;md5=4a5802a1411d48163f806ed7e3116f3a</t>
  </si>
  <si>
    <t>Suresh Kumar, R.S.; Vignesh, K.A.; Gokulprasanth, S.; Ambalanathan, A.T.; Balasubramani, S.</t>
  </si>
  <si>
    <t>Machinability Studies on Aluminium and its Alloys - A Literature Review</t>
  </si>
  <si>
    <t>10.1063/5.0176101</t>
  </si>
  <si>
    <t>https://www.scopus.com/inward/record.uri?eid=2-s2.0-85180623753&amp;doi=10.1063%2F5.0176101&amp;partnerID=40&amp;md5=f1e47a62b801306cba4aacf48a262c5e</t>
  </si>
  <si>
    <t>Ruban, P.; L Joji Reddy, S.J.; Rajalakshmi, R.; Rathinam, R.; Syed Ali, M.; Rajkumar, S.; Sharma, S.; Sudhakara, P.; M Tag El Din, E.M.T.</t>
  </si>
  <si>
    <t>Green synthesis, characterizations, and antibacterial activity of silver nanoparticles from Themeda quadrivalvis, in conjugation with macrolide antibiotics against respiratory pathogens</t>
  </si>
  <si>
    <t>10.1515/rams-2022-0301</t>
  </si>
  <si>
    <t>https://www.scopus.com/inward/record.uri?eid=2-s2.0-85150601563&amp;doi=10.1515%2Frams-2022-0301&amp;partnerID=40&amp;md5=e156b12ab08f6ec6e25e9c58d28ed74f</t>
  </si>
  <si>
    <t>S, S.; Sundar, C.; Thanabal, M.S.</t>
  </si>
  <si>
    <t>Lung Lobe Segmentation and Feature Extraction-Based Hierarchical Attention Network for COVID-19 Prediction from Chest X-Ray Images</t>
  </si>
  <si>
    <t>Computer Journal</t>
  </si>
  <si>
    <t>10.1093/comjnl/bxac136</t>
  </si>
  <si>
    <t>https://www.scopus.com/inward/record.uri?eid=2-s2.0-85150361406&amp;doi=10.1093%2Fcomjnl%2Fbxac136&amp;partnerID=40&amp;md5=8da278df31d43ba0f4094d61bc3d3854</t>
  </si>
  <si>
    <t>Singh, B.K.; Chauhan, N.; Mishra, A.K.; Yadhuvanshi, A.A.; kumar, A.; Ansu, A.; Goyal, A.</t>
  </si>
  <si>
    <t>Experimental investigation of welding parameters to enhance the impact strength using gas tungsten arc welding</t>
  </si>
  <si>
    <t>10.1007/s12008-023-01264-1</t>
  </si>
  <si>
    <t>https://www.scopus.com/inward/record.uri?eid=2-s2.0-85149914612&amp;doi=10.1007%2Fs12008-023-01264-1&amp;partnerID=40&amp;md5=e7b2f3c5992a56449727bf64e003fc0a</t>
  </si>
  <si>
    <t>IoT Based Smart Parking System</t>
  </si>
  <si>
    <t>10.1063/5.0175916</t>
  </si>
  <si>
    <t>https://www.scopus.com/inward/record.uri?eid=2-s2.0-85180622533&amp;doi=10.1063%2F5.0175916&amp;partnerID=40&amp;md5=46ea09d8fc709e1514655340390b3163</t>
  </si>
  <si>
    <t>A Harris Hawk Optimization with chaotic map based image encryption for multimedia application</t>
  </si>
  <si>
    <t>10.3233/JIFS-213337</t>
  </si>
  <si>
    <t>Duraisamy, P.; Natarajan, Y.; Kathiresan, K.; Niranjani, V.</t>
  </si>
  <si>
    <t>IoT enabled smart transportation system</t>
  </si>
  <si>
    <t>https://www.scopus.com/inward/record.uri?eid=2-s2.0-85185241203&amp;partnerID=40&amp;md5=21f857cef0ad19dfeabfff19c581e8b5</t>
  </si>
  <si>
    <t>Logeshwaran, J.; Thiyagarajan, N.; Mahto, M.K.; Garg, A.</t>
  </si>
  <si>
    <t>Clinical Resource Management with AI/ML-Driven Automated Diagnostics in Smart Healthcare</t>
  </si>
  <si>
    <t>10.1145/3647444.3652480</t>
  </si>
  <si>
    <t>https://www.scopus.com/inward/record.uri?eid=2-s2.0-85194168810&amp;doi=10.1145%2F3647444.3652480&amp;partnerID=40&amp;md5=c7b354a43b56257608be51a45ae5b61e</t>
  </si>
  <si>
    <t>Logeshwaran, J.; Mahto, M.K.; Saini, G.L.; Panwar, D.</t>
  </si>
  <si>
    <t>Evaluating Key Management Strategies for Applied Cryptography Protocols</t>
  </si>
  <si>
    <t>10.1145/3647444.3652481</t>
  </si>
  <si>
    <t>https://www.scopus.com/inward/record.uri?eid=2-s2.0-85194158511&amp;doi=10.1145%2F3647444.3652481&amp;partnerID=40&amp;md5=f105ef38bb04b49ae4d54a7b7f94fcd0</t>
  </si>
  <si>
    <t>Logeshwaran, J.; Dhanasekaran, S.; Kantha, P.; Garg, A.</t>
  </si>
  <si>
    <t>Exploring Interference-Aware Spectrum Allocation in 6G Cellular Networks using dynamic resource Sharing Algorithm</t>
  </si>
  <si>
    <t>10.1145/3647444.3647851</t>
  </si>
  <si>
    <t>https://www.scopus.com/inward/record.uri?eid=2-s2.0-85194153344&amp;doi=10.1145%2F3647444.3647851&amp;partnerID=40&amp;md5=5785033e6727c4bd8c9415399d952d05</t>
  </si>
  <si>
    <t>Logeshwaran, J.; Venkateswari, P.; Singhal, S.; Garg, A.</t>
  </si>
  <si>
    <t>Multi Resolution 3D Magnetic Resonance Imaging Analysis for Prostate Cancer Imaging</t>
  </si>
  <si>
    <t>10.1145/3647444.3647850</t>
  </si>
  <si>
    <t>https://www.scopus.com/inward/record.uri?eid=2-s2.0-85194141645&amp;doi=10.1145%2F3647444.3647850&amp;partnerID=40&amp;md5=658ce3074693a800f7c51914f1b64389</t>
  </si>
  <si>
    <t>Vennila, B.; Renuga, K.; Bagyam, J.E.A.</t>
  </si>
  <si>
    <t>Impact of GeoGebra on student learning and inclusion of GeoGebra in the mainstream</t>
  </si>
  <si>
    <t>10.4018/978-1-6684-7583-6.ch011</t>
  </si>
  <si>
    <t>https://www.scopus.com/inward/record.uri?eid=2-s2.0-85179634229&amp;doi=10.4018%2F978-1-6684-7583-6.ch011&amp;partnerID=40&amp;md5=0ab523a8d352ac61a896d4ed34b9476c</t>
  </si>
  <si>
    <t>Dr. Vennila B</t>
  </si>
  <si>
    <t>Mohanbabu, A.; Vinodhkumar, N.; Maheswari, S.; Baskaran, S.; Janakiraman, V.; Saravanan, M.; Murugapandiyan, P.</t>
  </si>
  <si>
    <t>E-mode-operated advanced III-V heterostructure quantum well devices for analog/RF and high-power switching applications</t>
  </si>
  <si>
    <t>10.1002/9781394186396.ch7</t>
  </si>
  <si>
    <t>https://www.scopus.com/inward/record.uri?eid=2-s2.0-85176357873&amp;doi=10.1002%2F9781394186396.ch7&amp;partnerID=40&amp;md5=ffcecf4d07ca200eab359907ef43d094</t>
  </si>
  <si>
    <t>Sagar, G.V.; Ambareesh, S.; John Augustine, P.J.; Gayathri, R.</t>
  </si>
  <si>
    <t>Classification and regression algorithms</t>
  </si>
  <si>
    <t>10.1515/9783111323749-003</t>
  </si>
  <si>
    <t>https://www.scopus.com/inward/record.uri?eid=2-s2.0-85177536358&amp;doi=10.1515%2F9783111323749-003&amp;partnerID=40&amp;md5=d89bdc8aa5fdd298d45dad3eec9fad52</t>
  </si>
  <si>
    <t>A combined neural network mechanism for categorizing the normal and cancer cells</t>
  </si>
  <si>
    <t>10.3233/JIFS-234188</t>
  </si>
  <si>
    <t>Ahmed, L.J.; Dhanasekar, S.; Vellingiri, V.; Ezhilazhagan, C.</t>
  </si>
  <si>
    <t>Crop management system</t>
  </si>
  <si>
    <t>https://www.scopus.com/inward/record.uri?eid=2-s2.0-85175672995&amp;partnerID=40&amp;md5=e092b1fbdaf1c3ccbe7b79f7cc4feb10</t>
  </si>
  <si>
    <t>Rubia, J.J.; Babitha Lincy, R.B.; Sheeba, P.; Shibi, S.</t>
  </si>
  <si>
    <t>An effective transfer learning model for multiclass brain tumor classification using MRI images</t>
  </si>
  <si>
    <t>10.1063/5.0170435</t>
  </si>
  <si>
    <t>https://www.scopus.com/inward/record.uri?eid=2-s2.0-85177594378&amp;doi=10.1063%2F5.0170435&amp;partnerID=40&amp;md5=05760919715cdab523518c1b686e4ee6</t>
  </si>
  <si>
    <t>Ranjith, M.; Nagarajan, N.; Yathavaraj, Y.; Rubia, J.J.</t>
  </si>
  <si>
    <t>A survey on fault prediction and fault detection</t>
  </si>
  <si>
    <t>10.1063/5.0172271</t>
  </si>
  <si>
    <t>https://www.scopus.com/inward/record.uri?eid=2-s2.0-85177555534&amp;doi=10.1063%2F5.0172271&amp;partnerID=40&amp;md5=e40f942901358307fdc0978b5f9be61c</t>
  </si>
  <si>
    <t>Dynamic butterfly optimization algorithm-based task scheduling for minimizing energy consumption in distributed green data centers</t>
  </si>
  <si>
    <t>10.1002/9781119842026.ch4</t>
  </si>
  <si>
    <t>https://www.scopus.com/inward/record.uri?eid=2-s2.0-85175120265&amp;doi=10.1002%2F9781119842026.ch4&amp;partnerID=40&amp;md5=39520c04c87e7002e660c7bba3bbb052</t>
  </si>
  <si>
    <t>Prasath, P.; Arun, A.; Sreemathy, J.; Lakshminarayanan, R.</t>
  </si>
  <si>
    <t>Ethical considerations for wearable sensors and ai algorithms: Fetal heart rate monitoring</t>
  </si>
  <si>
    <t>10.4018/979-8-3693-1718-1.ch006</t>
  </si>
  <si>
    <t>https://www.scopus.com/inward/record.uri?eid=2-s2.0-85175673666&amp;doi=10.4018%2F979-8-3693-1718-1.ch006&amp;partnerID=40&amp;md5=721f185916bfa69861b41dc88463d7b6</t>
  </si>
  <si>
    <t>Bhukya, R.; Manoharan, M.; Hasan, D.S.; Raja, L.; Hannan, A.</t>
  </si>
  <si>
    <t>Integrated machine learning approach for healthcare disabilities tracing and detection: Applied intelligent techniques</t>
  </si>
  <si>
    <t>10.4018/978-1-6684-6577-6.ch012</t>
  </si>
  <si>
    <t>https://www.scopus.com/inward/record.uri?eid=2-s2.0-85175671873&amp;doi=10.4018%2F978-1-6684-6577-6.ch012&amp;partnerID=40&amp;md5=a132693ac19246658a40275ba85c1955</t>
  </si>
  <si>
    <t>Karanam, S.A.K.; Rathinam, R.; Mouria, P.K.; Alguno, A.C.; Capangpangan, R.Y.; Achamyeleh, T.; Arias-Gonzáles, J.L.A.; Sharma, V.K.; Livingston, T.S.</t>
  </si>
  <si>
    <t>Optimizing the Parameters of Spark Plasma Sintering to Enhance the Hardness of MgO/TiC Composites</t>
  </si>
  <si>
    <t>10.1155/2023/1335481</t>
  </si>
  <si>
    <t>https://www.scopus.com/inward/record.uri?eid=2-s2.0-85149128896&amp;doi=10.1155%2F2023%2F1335481&amp;partnerID=40&amp;md5=1ee3d090462233ac84ec71a94db86f16</t>
  </si>
  <si>
    <t>Prasanth, I.S.N.V.R.; Jeevanandam, P.; Selvaraju, P.; Sathish, K.; Hasane Ahammad, S.K.; Sujatha, P.; Kaarthik, M.; Selvaraju, S.; Sasikumar, B.</t>
  </si>
  <si>
    <t>Study of Friction and Wear Behavior of Graphene-Reinforced AA7075 Nanocomposites by Machine Learning</t>
  </si>
  <si>
    <t>10.1155/2023/5723730</t>
  </si>
  <si>
    <t>https://www.scopus.com/inward/record.uri?eid=2-s2.0-85149128508&amp;doi=10.1155%2F2023%2F5723730&amp;partnerID=40&amp;md5=d81e5a8685773db738cbae7dcdaeffc1</t>
  </si>
  <si>
    <t>Geetha, D.; Selvakumar, B.; Pillai, M.; SaravanaVadivu, S.</t>
  </si>
  <si>
    <t>Anticorrosion behavior of bioemulsions on metal-environment interface</t>
  </si>
  <si>
    <t>Results in Chemistry</t>
  </si>
  <si>
    <t>10.1016/j.rechem.2023.100858</t>
  </si>
  <si>
    <t>https://www.scopus.com/inward/record.uri?eid=2-s2.0-85149064306&amp;doi=10.1016%2Fj.rechem.2023.100858&amp;partnerID=40&amp;md5=2089a277c13367b7de15120674bb4499</t>
  </si>
  <si>
    <t>Mahesha, C.R.; Suprabha, R.; Suresh Kumar, R.; Mallika Chowdary, C.M.; Upadhyay, V.V.; Soumya, M.; al-Ammar, E.A.; Palaniappan, S.; Diriba, A.</t>
  </si>
  <si>
    <t>Effect of ZrB2Particles on Machining Parameters of AA7475 Alloy-Based Composites by Optimization Technique</t>
  </si>
  <si>
    <t>10.1155/2023/8573440</t>
  </si>
  <si>
    <t>https://www.scopus.com/inward/record.uri?eid=2-s2.0-85148236325&amp;doi=10.1155%2F2023%2F8573440&amp;partnerID=40&amp;md5=e4401dfc04aab7c9d744f333f6405cf9</t>
  </si>
  <si>
    <t>kumar, A.; Kumar, D.; Choudhury, R.; Ansu, A.K.; Goyal, A.; Oza, A.D.; Patel, A.; Joshi, A.; Kumar, D.</t>
  </si>
  <si>
    <t>Application of 3D printing for engineering and bio-medicals: recent trends and development</t>
  </si>
  <si>
    <t>10.1007/s12008-022-01145-z</t>
  </si>
  <si>
    <t>https://www.scopus.com/inward/record.uri?eid=2-s2.0-85144155262&amp;doi=10.1007%2Fs12008-022-01145-z&amp;partnerID=40&amp;md5=e896e279b4d364ad91bb1c06d3c0f62f</t>
  </si>
  <si>
    <t>Geetha, P.; Sudarmani, R.; Venkataramanan, C.; Satyam, S.; Shubha, S.</t>
  </si>
  <si>
    <t>Modeling and Verification of 1D Array Methyl Ammonium Lead Halide Perovskite Solar Cells for Electric Vehicles</t>
  </si>
  <si>
    <t>10.4271/2023-28-0026</t>
  </si>
  <si>
    <t>https://www.scopus.com/inward/record.uri?eid=2-s2.0-85174299176&amp;doi=10.4271%2F2023-28-0026&amp;partnerID=40&amp;md5=c6cae28a1c3470239ac78e52cc0585ba</t>
  </si>
  <si>
    <t>Amod Agarkar, A.A.; Hussain, M.Z.; Thimmiaraja, J.T.; Haldorai, A.; Selvakanmani, S.; Thangamani, M.</t>
  </si>
  <si>
    <t>Analysis of taskable mobile IoT sensing systems for coverage and throughput</t>
  </si>
  <si>
    <t>10.1007/s13198-023-01872-w</t>
  </si>
  <si>
    <t>https://www.scopus.com/inward/record.uri?eid=2-s2.0-85147977265&amp;doi=10.1007%2Fs13198-023-01872-w&amp;partnerID=40&amp;md5=19f3d1f6922f23bf13f8854cb9637570</t>
  </si>
  <si>
    <t>Finite Element Analysis of Graphene Based Solar Photonic Battery for Electric Vehicle</t>
  </si>
  <si>
    <t>10.4271/2023-28-0021</t>
  </si>
  <si>
    <t>https://www.scopus.com/inward/record.uri?eid=2-s2.0-85174275558&amp;doi=10.4271%2F2023-28-0021&amp;partnerID=40&amp;md5=9d27aa56756f9268ec0641bcd7857059</t>
  </si>
  <si>
    <t>Sathish, K.; Rangasamy, R.; Venkatesh, V.</t>
  </si>
  <si>
    <t>Investigation on the 1-kW Francis turbine elbow type draft tube performance by numerical and optimisation approach</t>
  </si>
  <si>
    <t>Progress in Computational Fluid Dynamics</t>
  </si>
  <si>
    <t>10.1504/PCFD.2021.10048084</t>
  </si>
  <si>
    <t>https://www.scopus.com/inward/record.uri?eid=2-s2.0-85147856960&amp;doi=10.1504%2FPCFD.2021.10048084&amp;partnerID=40&amp;md5=1cd2ce6a2aab3a1c85e937c5d48e458a</t>
  </si>
  <si>
    <t>Vellingiri, V.; Ezhilazhagan, E.; Dhanasekar, S.</t>
  </si>
  <si>
    <t>Design of Power and Area Efficient Carry Skip Adder and FIR filter Implementation</t>
  </si>
  <si>
    <t>10.31202/ecjse.1162711</t>
  </si>
  <si>
    <t>https://www.scopus.com/inward/record.uri?eid=2-s2.0-85147826903&amp;doi=10.31202%2Fecjse.1162711&amp;partnerID=40&amp;md5=f9175dc0e846a50e553586051fcfa531</t>
  </si>
  <si>
    <t>Arul, V.; Radhakrishnan, K.; Sampathkumar, N.; Jothi, J.; Abirami, N.; Stephen Inbaraj, B.S.</t>
  </si>
  <si>
    <t>Detoxification of Toxic Organic Dye by Heteroatom-Doped Fluorescent Carbon Dots Prepared by Green Hydrothermal Method Using Garcinia mangostana Extract</t>
  </si>
  <si>
    <t>10.3390/agronomy13010205</t>
  </si>
  <si>
    <t>https://www.scopus.com/inward/record.uri?eid=2-s2.0-85146634088&amp;doi=10.3390%2Fagronomy13010205&amp;partnerID=40&amp;md5=ab8fc1bf2d090fe9bf94be8eae0c50e8</t>
  </si>
  <si>
    <t>Dhandapani, P.B.; Leiva, V.; Martin-Barreiro, C.</t>
  </si>
  <si>
    <t>Construction of a repetitive magic square with Ramanujan's number as its product</t>
  </si>
  <si>
    <t>10.1016/j.heliyon.2022.e12046</t>
  </si>
  <si>
    <t>https://www.scopus.com/inward/record.uri?eid=2-s2.0-85146444935&amp;doi=10.1016%2Fj.heliyon.2022.e12046&amp;partnerID=40&amp;md5=c40fd20bee4e11674a98332c4722d703</t>
  </si>
  <si>
    <t>Gokila, C.; Sambath, M.; Balachandran, K.; Ma, Y.-K.</t>
  </si>
  <si>
    <t>Stationary distribution and global stability of stochastic predator-prey model with disease in prey population</t>
  </si>
  <si>
    <t>Journal of Biological Dynamics</t>
  </si>
  <si>
    <t>10.1080/17513758.2022.2164803</t>
  </si>
  <si>
    <t>https://www.scopus.com/inward/record.uri?eid=2-s2.0-85146363222&amp;doi=10.1080%2F17513758.2022.2164803&amp;partnerID=40&amp;md5=3535b4e3693a101efdc54d11f8e75416</t>
  </si>
  <si>
    <t>Dr. Gokila C</t>
  </si>
  <si>
    <t>Vidhya, N.; Seethalakshmi, V.; Arul, A.; Dhanasekar, J.; Vinodhini, N.</t>
  </si>
  <si>
    <t>Era of Reversible Logic Based Quantum Computing on Low Power Applications</t>
  </si>
  <si>
    <t>10.1063/5.0171879</t>
  </si>
  <si>
    <t>https://www.scopus.com/inward/record.uri?eid=2-s2.0-85176741865&amp;doi=10.1063%2F5.0171879&amp;partnerID=40&amp;md5=bd6cc88b8ae06eba9fef3ba6530eaa33</t>
  </si>
  <si>
    <t>Hemanand, D.; Bhavani, N.P.G.; Ayub, S.; Ahmad, M.W.; Narayanan, S.; Haldorai, A.</t>
  </si>
  <si>
    <t>Multilayer vectorization to develop a deeper image feature learning model</t>
  </si>
  <si>
    <t>10.1080/00051144.2022.2157946</t>
  </si>
  <si>
    <t>https://www.scopus.com/inward/record.uri?eid=2-s2.0-85145422826&amp;doi=10.1080%2F00051144.2022.2157946&amp;partnerID=40&amp;md5=6ef86b3ffde71320a730e7456df73c6f</t>
  </si>
  <si>
    <t>Umapathy, K.; Balaganesan, B.; Jayaraj, R.; Baleanu, D.; Dhandapani, P.B.</t>
  </si>
  <si>
    <t>On the decomposition and analysis of novel simultaneous SEIQR epidemic model</t>
  </si>
  <si>
    <t>10.3934/math.2023298</t>
  </si>
  <si>
    <t>https://www.scopus.com/inward/record.uri?eid=2-s2.0-85144964086&amp;doi=10.3934%2Fmath.2023298&amp;partnerID=40&amp;md5=a219f2c81f699939d41e15af0f2c0509</t>
  </si>
  <si>
    <t>Rajan Babu, W.; Rathina Kumar, P.R.; Murali, L.; Anushkannan, N.K.</t>
  </si>
  <si>
    <t>Broadband graphene and metasurface-loaded solar thermal absorber design for visible and infrared regions</t>
  </si>
  <si>
    <t>Optical and Quantum Electronics</t>
  </si>
  <si>
    <t>10.1007/s11082-022-04331-1</t>
  </si>
  <si>
    <t>https://www.scopus.com/inward/record.uri?eid=2-s2.0-85143660818&amp;doi=10.1007%2Fs11082-022-04331-1&amp;partnerID=40&amp;md5=7b1bc587b691435949d9cd38fe0fd1e8</t>
  </si>
  <si>
    <t>Sundaram, J.; Gowri, K.; Devaraju, S.; Gokuldev, S.; Jayaprakash, S.; Anandaram, H.; Manivasagan, C.; Thenmozhi, M.</t>
  </si>
  <si>
    <t>An exploration of python libraries in machine learning models for data science</t>
  </si>
  <si>
    <t>10.4018/978-1-6684-8696-2.ch001</t>
  </si>
  <si>
    <t>https://www.scopus.com/inward/record.uri?eid=2-s2.0-85174344088&amp;doi=10.4018%2F978-1-6684-8696-2.ch001&amp;partnerID=40&amp;md5=385b24a795746dbd8ab3d1b271a2ac3c</t>
  </si>
  <si>
    <t>Hariharan, G.; Arunpandiyan, S.; Shanmugapriya, V.; Bharathi, S.; Babu, M.; Selvakumar, B.; Arivarasan, A.</t>
  </si>
  <si>
    <t>Role of various redox additive electrolytes on the electrochemical performances of mixed metal oxide loaded multiwalled carbon nanotube based supercapacitors</t>
  </si>
  <si>
    <t>Journal of Energy Storage</t>
  </si>
  <si>
    <t>10.1016/j.est.2022.106178</t>
  </si>
  <si>
    <t>https://www.scopus.com/inward/record.uri?eid=2-s2.0-85142719048&amp;doi=10.1016%2Fj.est.2022.106178&amp;partnerID=40&amp;md5=608073651b0bf90da4450b2333fe2cdc</t>
  </si>
  <si>
    <t>Nagarajaganesh, B.; Rekha, B.; Mohanavel, V.; Ganeshan, P.</t>
  </si>
  <si>
    <t>Exploring the Possibilities of Producing Pulp and Paper from Discarded Lignocellulosic Fibers</t>
  </si>
  <si>
    <t>Journal of Natural Fibers</t>
  </si>
  <si>
    <t>10.1080/15440478.2022.2137618</t>
  </si>
  <si>
    <t>https://www.scopus.com/inward/record.uri?eid=2-s2.0-85142243066&amp;doi=10.1080%2F15440478.2022.2137618&amp;partnerID=40&amp;md5=cf2a9ec190233518e3dc0ceb1c1cea92</t>
  </si>
  <si>
    <t>NaveenPrabhu, V.; Subbaiyan, N.; Gopirajan, G.; Suresh, S.; Asary, A.R.; Giri, J.M.; Pitchandi, P.</t>
  </si>
  <si>
    <t>A comprehensive review of the energy efficiency on nano coated fin and tube condenser</t>
  </si>
  <si>
    <t>Environmental Quality Management</t>
  </si>
  <si>
    <t>10.1002/tqem.22055</t>
  </si>
  <si>
    <t>https://www.scopus.com/inward/record.uri?eid=2-s2.0-85164344293&amp;doi=10.1002%2Ftqem.22055&amp;partnerID=40&amp;md5=77ef2341d4ca6eae0874e94da17d9759</t>
  </si>
  <si>
    <t>Elizabeth Caroline, E.C.; Danasegaran, S.K.; Sagadevan, K.</t>
  </si>
  <si>
    <t>Performance analysis of SSRR in high-speed terahertz antenna for biomedical applications</t>
  </si>
  <si>
    <t>10.4018/978-1-6684-8287-2.ch008</t>
  </si>
  <si>
    <t>https://www.scopus.com/inward/record.uri?eid=2-s2.0-85172786827&amp;doi=10.4018%2F978-1-6684-8287-2.ch008&amp;partnerID=40&amp;md5=63bb7c3710defa620816b0ee38bcf81e</t>
  </si>
  <si>
    <t>Roberts, M.K.; Ramasamy, P.</t>
  </si>
  <si>
    <t>An improved high performance clustering based routing protocol for wireless sensor networks in IoT</t>
  </si>
  <si>
    <t>10.1007/s11235-022-00968-1</t>
  </si>
  <si>
    <t>https://www.scopus.com/inward/record.uri?eid=2-s2.0-85140119743&amp;doi=10.1007%2Fs11235-022-00968-1&amp;partnerID=40&amp;md5=c998ed0affb1e9241f1d21e0a73ddf86</t>
  </si>
  <si>
    <t>Govindaraj, M.; Babu, S.; Rathinam, R.; Vasini, V.; Vijayakumar, K.</t>
  </si>
  <si>
    <t>Integrated electrocoagulation–photoelectrocatalytic oxidation for effective treatments of aqueous solution bisphenol-A using green-synthesized ZnO nanoparticles</t>
  </si>
  <si>
    <t>10.1007/s11696-022-02473-w</t>
  </si>
  <si>
    <t>https://www.scopus.com/inward/record.uri?eid=2-s2.0-85138117142&amp;doi=10.1007%2Fs11696-022-02473-w&amp;partnerID=40&amp;md5=4fb195ead5b8c4a42805bb4d0789a50c</t>
  </si>
  <si>
    <t>Subha, R.; Haldorai, A.; Ramu, A.</t>
  </si>
  <si>
    <t>Artificial Intelligence Model for Software Reusability Prediction System</t>
  </si>
  <si>
    <t>10.32604/iasc.2023.028153</t>
  </si>
  <si>
    <t>https://www.scopus.com/inward/record.uri?eid=2-s2.0-85137676124&amp;doi=10.32604%2Fiasc.2023.028153&amp;partnerID=40&amp;md5=dc382e675b330bc19efde59930a56b77</t>
  </si>
  <si>
    <t>Performance assessment of annular fins and cellulose cooling pad on heat transfer enhancement of evaporative heat exchangers using volumetric heat and mass transfer coefficients</t>
  </si>
  <si>
    <t>Numerical Heat Transfer; Part A: Applications</t>
  </si>
  <si>
    <t>10.1080/10407782.2022.2101802</t>
  </si>
  <si>
    <t>https://www.scopus.com/inward/record.uri?eid=2-s2.0-85134681878&amp;doi=10.1080%2F10407782.2022.2101802&amp;partnerID=40&amp;md5=4fb1a28aea5fde805a057dd2535a8e33</t>
  </si>
  <si>
    <r>
      <rPr>
        <sz val="11"/>
        <color theme="1"/>
        <rFont val="Calibri"/>
      </rPr>
      <t>Sampath P., Sasikaladevi N.,</t>
    </r>
    <r>
      <rPr>
        <b/>
        <sz val="11"/>
        <color theme="1"/>
        <rFont val="Calibri"/>
      </rPr>
      <t xml:space="preserve"> Vimal S.</t>
    </r>
    <r>
      <rPr>
        <sz val="11"/>
        <color theme="1"/>
        <rFont val="Calibri"/>
      </rPr>
      <t>, Kaliappan M.</t>
    </r>
  </si>
  <si>
    <t>OralNet: deep learning fusion for oral cancer identification from lips and tongue images using stochastic gradient based logistic regression</t>
  </si>
  <si>
    <t>Network Modeling Analysis in Health Informatics and Bioinformatics</t>
  </si>
  <si>
    <t>10.1007/s13721-024-00459-0</t>
  </si>
  <si>
    <t>https://www.scopus.com/inward/record.uri?eid=2-s2.0-85192773765&amp;doi=10.1007%2fs13721-024-00459-0&amp;partnerID=40&amp;md5=ffbe0ffc67eaf3549a96f4733cb33657</t>
  </si>
  <si>
    <t>Others AIDS</t>
  </si>
  <si>
    <t>Dr. Vimal S</t>
  </si>
  <si>
    <t>Perumal V.K., T S., P R S., S D.</t>
  </si>
  <si>
    <t>CNN based plant disease identification using PYNQ FPGA</t>
  </si>
  <si>
    <t>Systems and Soft Computing</t>
  </si>
  <si>
    <t>10.1016/j.sasc.2024.200088</t>
  </si>
  <si>
    <t>https://www.scopus.com/inward/record.uri?eid=2-s2.0-85190826688&amp;doi=10.1016%2fj.sasc.2024.200088&amp;partnerID=40&amp;md5=370ba73a0cb4b64d622a114683acf58b</t>
  </si>
  <si>
    <t>Thamizharasan V., Parthipan V.</t>
  </si>
  <si>
    <t>Design of efficient binary multiplier architecture using hybrid compressor with FPGA implementation</t>
  </si>
  <si>
    <t>10.1038/s41598-024-58482-0</t>
  </si>
  <si>
    <t>https://www.scopus.com/inward/record.uri?eid=2-s2.0-85190305926&amp;doi=10.1038%2fs41598-024-58482-0&amp;partnerID=40&amp;md5=40eb20460c59ee921b204cbf27d35736</t>
  </si>
  <si>
    <r>
      <rPr>
        <b/>
        <sz val="11"/>
        <color theme="1"/>
        <rFont val="Calibri"/>
      </rPr>
      <t xml:space="preserve">Nivaashini M., </t>
    </r>
    <r>
      <rPr>
        <sz val="11"/>
        <color theme="1"/>
        <rFont val="Calibri"/>
      </rPr>
      <t>Suganya E., Sountharrajan S., Prabu M., Bavirisetti D.P.</t>
    </r>
  </si>
  <si>
    <t>FEDDBN-IDS: federated deep belief network-based wireless network intrusion detection system</t>
  </si>
  <si>
    <t>Eurasip Journal on Information Security</t>
  </si>
  <si>
    <t>10.1186/s13635-024-00156-5</t>
  </si>
  <si>
    <t>https://www.scopus.com/inward/record.uri?eid=2-s2.0-85189485773&amp;doi=10.1186%2fs13635-024-00156-5&amp;partnerID=40&amp;md5=d021280948c31f3a79990429b3d65039</t>
  </si>
  <si>
    <t>Dr. Nivaashini M</t>
  </si>
  <si>
    <t>Rajaram R.S., Babu P.K., Victor K., Kandasamy R., Pushpanathan G., Sivakumar V., Pushpanathan R., Vinayagam M., Barathy S.</t>
  </si>
  <si>
    <t>Fuzzy Logic-based Power Optimizer for Solar Photovoltaic Power Systems</t>
  </si>
  <si>
    <t>Pertanika Journal of Science and Technology</t>
  </si>
  <si>
    <t>S1</t>
  </si>
  <si>
    <t>10.47836/pjst.32.S1.06</t>
  </si>
  <si>
    <t>https://www.scopus.com/inward/record.uri?eid=2-s2.0-85187657442&amp;doi=10.47836%2fpjst.32.S1.06&amp;partnerID=40&amp;md5=97dc0221aedb468d45be89479b2331a1</t>
  </si>
  <si>
    <r>
      <rPr>
        <b/>
        <sz val="11"/>
        <color theme="1"/>
        <rFont val="Calibri"/>
      </rPr>
      <t>Dinesh L</t>
    </r>
    <r>
      <rPr>
        <sz val="11"/>
        <color theme="1"/>
        <rFont val="Calibri"/>
      </rPr>
      <t>., Devi K.G.</t>
    </r>
  </si>
  <si>
    <t>An efficient hybrid optimization of ETL process in data warehouse of cloud architecture</t>
  </si>
  <si>
    <t>Journal of Cloud Computing</t>
  </si>
  <si>
    <t>10.1186/s13677-023-00571-y</t>
  </si>
  <si>
    <t>https://www.scopus.com/inward/record.uri?eid=2-s2.0-85181583680&amp;doi=10.1186%2fs13677-023-00571-y&amp;partnerID=40&amp;md5=7747889b8b7e75f2c56162d41c05dbc8</t>
  </si>
  <si>
    <t>Ms. Lina Dinesh</t>
  </si>
  <si>
    <r>
      <rPr>
        <sz val="11"/>
        <color theme="1"/>
        <rFont val="Calibri"/>
      </rPr>
      <t xml:space="preserve">Kavitha S., Jayalalitha G., </t>
    </r>
    <r>
      <rPr>
        <b/>
        <sz val="11"/>
        <color theme="1"/>
        <rFont val="Calibri"/>
      </rPr>
      <t>Sivaranjani</t>
    </r>
    <r>
      <rPr>
        <sz val="11"/>
        <color theme="1"/>
        <rFont val="Calibri"/>
      </rPr>
      <t xml:space="preserve"> </t>
    </r>
    <r>
      <rPr>
        <b/>
        <sz val="11"/>
        <color theme="1"/>
        <rFont val="Calibri"/>
      </rPr>
      <t>K.</t>
    </r>
  </si>
  <si>
    <t>Enhanced Security in Public Key Cryptography: A Novel Approach Combining Gaussian Graceful Labeling and NTRU Public Key Cryptosystem</t>
  </si>
  <si>
    <t>EAI Endorsed Transactions on Internet of Things</t>
  </si>
  <si>
    <t>10.4108/eetiot.4992</t>
  </si>
  <si>
    <t>https://www.scopus.com/inward/record.uri?eid=2-s2.0-85184435499&amp;doi=10.4108%2feetiot.4992&amp;partnerID=40&amp;md5=61088f699f84810ffafeb8774893e6f6</t>
  </si>
  <si>
    <t>Scopus Publication</t>
  </si>
  <si>
    <t>S&amp;H (Maths)</t>
  </si>
  <si>
    <r>
      <rPr>
        <sz val="11"/>
        <color theme="1"/>
        <rFont val="Calibri"/>
      </rPr>
      <t xml:space="preserve">Nancy P., Rajeshram V., </t>
    </r>
    <r>
      <rPr>
        <b/>
        <sz val="11"/>
        <color theme="1"/>
        <rFont val="Calibri"/>
      </rPr>
      <t xml:space="preserve">Sathish Kumar G., </t>
    </r>
    <r>
      <rPr>
        <sz val="11"/>
        <color theme="1"/>
        <rFont val="Calibri"/>
      </rPr>
      <t>Dhivya P.</t>
    </r>
  </si>
  <si>
    <t>A synergistic framework for histopathologic cancer detection using Epicurve Search –PSB model with surrosec Optimizer</t>
  </si>
  <si>
    <t>Biomedical Signal Processing and Control</t>
  </si>
  <si>
    <t>10.1016/j.bspc.2024.106498</t>
  </si>
  <si>
    <t>https://www.scopus.com/inward/record.uri?eid=2-s2.0-85194470362&amp;doi=10.1016%2fj.bspc.2024.106498&amp;partnerID=40&amp;md5=4e4fd634d558cc6a83ee64da82433312</t>
  </si>
  <si>
    <r>
      <rPr>
        <sz val="11"/>
        <color theme="1"/>
        <rFont val="Calibri"/>
      </rPr>
      <t xml:space="preserve">Muthuvijayan S., Manavalan R.K., Ponraj J.S., </t>
    </r>
    <r>
      <rPr>
        <b/>
        <sz val="11"/>
        <color theme="1"/>
        <rFont val="Calibri"/>
      </rPr>
      <t>Balasubramanian S.</t>
    </r>
    <r>
      <rPr>
        <sz val="11"/>
        <color theme="1"/>
        <rFont val="Calibri"/>
      </rPr>
      <t>, Gopinath S.C.B., Theivasanthi T.</t>
    </r>
  </si>
  <si>
    <t>Chitosan-mediated tailoring of cadmium sulphide nanoparticle: Synthesis, properties, and interactive mechanisms</t>
  </si>
  <si>
    <t>Process Biochemistry</t>
  </si>
  <si>
    <t>10.1016/j.procbio.2024.05.014</t>
  </si>
  <si>
    <t>https://www.scopus.com/inward/record.uri?eid=2-s2.0-85193791886&amp;doi=10.1016%2fj.procbio.2024.05.014&amp;partnerID=40&amp;md5=fa50e078e5921e211138aac3bad97425</t>
  </si>
  <si>
    <t>Roberts M.K., Thangavel J., Aldawsari H.</t>
  </si>
  <si>
    <t>An improved dual-phased meta-heuristic optimization-based framework for energy efficient cluster-based routing in wireless sensor networks</t>
  </si>
  <si>
    <t>10.1016/j.aej.2024.05.078</t>
  </si>
  <si>
    <t>https://www.scopus.com/inward/record.uri?eid=2-s2.0-85195181401&amp;doi=10.1016%2fj.aej.2024.05.078&amp;partnerID=40&amp;md5=d91bf08f53490057a92b35b04f8b07f9</t>
  </si>
  <si>
    <r>
      <rPr>
        <sz val="11"/>
        <color theme="1"/>
        <rFont val="Calibri"/>
      </rPr>
      <t>Baz A.</t>
    </r>
    <r>
      <rPr>
        <b/>
        <sz val="11"/>
        <color theme="1"/>
        <rFont val="Calibri"/>
      </rPr>
      <t>, Logeshwaran J.</t>
    </r>
    <r>
      <rPr>
        <sz val="11"/>
        <color theme="1"/>
        <rFont val="Calibri"/>
      </rPr>
      <t>, Natarajan Y., Patel S.K.</t>
    </r>
  </si>
  <si>
    <t>Deep fuzzy nets approach for energy efficiency optimization in smart grids</t>
  </si>
  <si>
    <t>Applied Soft Computing</t>
  </si>
  <si>
    <t>10.1016/j.asoc.2024.111724</t>
  </si>
  <si>
    <t>https://www.scopus.com/inward/record.uri?eid=2-s2.0-85193782055&amp;doi=10.1016%2fj.asoc.2024.111724&amp;partnerID=40&amp;md5=390a895934245f9ca768bf3d86b59df0</t>
  </si>
  <si>
    <r>
      <rPr>
        <sz val="11"/>
        <color theme="1"/>
        <rFont val="Calibri"/>
      </rPr>
      <t xml:space="preserve">Britto E.C., Sagadevan K., Xavier S.C., </t>
    </r>
    <r>
      <rPr>
        <b/>
        <sz val="11"/>
        <color theme="1"/>
        <rFont val="Calibri"/>
      </rPr>
      <t>Danasegaran S.K.</t>
    </r>
  </si>
  <si>
    <t>Design of Narrowband Terahertz Filtenna for High-Speed Wireless Communication</t>
  </si>
  <si>
    <t>10.1007/s13538-024-01485-z</t>
  </si>
  <si>
    <t>https://www.scopus.com/inward/record.uri?eid=2-s2.0-85192547487&amp;doi=10.1007%2fs13538-024-01485-z&amp;partnerID=40&amp;md5=0ffec31aaa9c121c1284816d08e0ec73</t>
  </si>
  <si>
    <r>
      <rPr>
        <sz val="11"/>
        <color theme="1"/>
        <rFont val="Calibri"/>
      </rPr>
      <t xml:space="preserve">K S B., </t>
    </r>
    <r>
      <rPr>
        <b/>
        <sz val="11"/>
        <color theme="1"/>
        <rFont val="Calibri"/>
      </rPr>
      <t>A S.,</t>
    </r>
    <r>
      <rPr>
        <sz val="11"/>
        <color theme="1"/>
        <rFont val="Calibri"/>
      </rPr>
      <t xml:space="preserve"> M M., Satya prasad Y.J.D., Ahmad I.</t>
    </r>
  </si>
  <si>
    <t>Quantum computing basics, applications and future perspectives</t>
  </si>
  <si>
    <t>10.1016/j.molstruc.2024.137917</t>
  </si>
  <si>
    <t>https://www.scopus.com/inward/record.uri?eid=2-s2.0-85188544925&amp;doi=10.1016%2fj.molstruc.2024.137917&amp;partnerID=40&amp;md5=ff6ee3cdb4edd69d828b2e9d4a252a92</t>
  </si>
  <si>
    <t>Kaarthik K., Vivek C., Balraj B.</t>
  </si>
  <si>
    <t>Enhanced ultra violet photo detecting properties of La3+ ions doped NiO nanoparticles</t>
  </si>
  <si>
    <t>Journal of Photochemistry and Photobiology A: Chemistry</t>
  </si>
  <si>
    <t>10.1016/j.jphotochem.2024.115480</t>
  </si>
  <si>
    <t>https://www.scopus.com/inward/record.uri?eid=2-s2.0-85186902386&amp;doi=10.1016%2fj.jphotochem.2024.115480&amp;partnerID=40&amp;md5=8ec3386188c4f97af630a7ea5c11fb1e</t>
  </si>
  <si>
    <r>
      <rPr>
        <sz val="11"/>
        <color theme="1"/>
        <rFont val="Calibri"/>
      </rPr>
      <t xml:space="preserve">Venkatesan D., Annamalai T., </t>
    </r>
    <r>
      <rPr>
        <b/>
        <sz val="11"/>
        <color theme="1"/>
        <rFont val="Calibri"/>
      </rPr>
      <t>Ramkumar S.,</t>
    </r>
    <r>
      <rPr>
        <sz val="11"/>
        <color theme="1"/>
        <rFont val="Calibri"/>
      </rPr>
      <t xml:space="preserve"> Kanagajothi D., Karthik P.S.</t>
    </r>
  </si>
  <si>
    <t>Carbon-supported Co9S8 hollow spheres assembled from ultrathin nanosheets for high-performance supercapacitors</t>
  </si>
  <si>
    <t>10.1007/s10854-024-12832-w</t>
  </si>
  <si>
    <t>https://www.scopus.com/inward/record.uri?eid=2-s2.0-85194934516&amp;doi=10.1007%2fs10854-024-12832-w&amp;partnerID=40&amp;md5=475eee0e1ad2dac3bf19039424209121</t>
  </si>
  <si>
    <r>
      <rPr>
        <sz val="11"/>
        <color theme="1"/>
        <rFont val="Calibri"/>
      </rPr>
      <t>Kasiselvanathan M., Prabhu P.,</t>
    </r>
    <r>
      <rPr>
        <b/>
        <sz val="11"/>
        <color theme="1"/>
        <rFont val="Calibri"/>
      </rPr>
      <t xml:space="preserve"> Raja L.,</t>
    </r>
    <r>
      <rPr>
        <sz val="11"/>
        <color theme="1"/>
        <rFont val="Calibri"/>
      </rPr>
      <t xml:space="preserve"> Lebaka S.</t>
    </r>
  </si>
  <si>
    <t>A multi-radio antenna system for Cognitive Radio(CR), 5G, WLAN and UWB MIMO applications</t>
  </si>
  <si>
    <t>AEU - International Journal of Electronics and Communications</t>
  </si>
  <si>
    <t>10.1016/j.aeue.2024.155315</t>
  </si>
  <si>
    <t>https://www.scopus.com/inward/record.uri?eid=2-s2.0-85193682649&amp;doi=10.1016%2fj.aeue.2024.155315&amp;partnerID=40&amp;md5=5502d3b6e47bb3bfd452d0eceb03f2b0</t>
  </si>
  <si>
    <r>
      <rPr>
        <sz val="11"/>
        <color theme="1"/>
        <rFont val="Calibri"/>
      </rPr>
      <t>Amosedinakaran S., Kannan R., Kannan S., Ramkumar A.,</t>
    </r>
    <r>
      <rPr>
        <b/>
        <sz val="11"/>
        <color theme="1"/>
        <rFont val="Calibri"/>
      </rPr>
      <t xml:space="preserve"> Suresh S</t>
    </r>
    <r>
      <rPr>
        <sz val="11"/>
        <color theme="1"/>
        <rFont val="Calibri"/>
      </rPr>
      <t>., Bhuvanesh A.</t>
    </r>
  </si>
  <si>
    <t>Performance Analysis for Battery Stability Improvement using Direct Air Cooling Mechanism for Electric Vehicles</t>
  </si>
  <si>
    <t>e-Prime - Advances in Electrical Engineering, Electronics and Energy</t>
  </si>
  <si>
    <t>10.1016/j.prime.2024.100585</t>
  </si>
  <si>
    <t>https://www.scopus.com/inward/record.uri?eid=2-s2.0-85193425572&amp;doi=10.1016%2fj.prime.2024.100585&amp;partnerID=40&amp;md5=5dc407e4f64ddb7346e555f6e4402817</t>
  </si>
  <si>
    <r>
      <rPr>
        <b/>
        <sz val="11"/>
        <color theme="1"/>
        <rFont val="Calibri"/>
      </rPr>
      <t xml:space="preserve">Sandrasekaran V., </t>
    </r>
    <r>
      <rPr>
        <sz val="11"/>
        <color theme="1"/>
        <rFont val="Calibri"/>
      </rPr>
      <t>Kasinathan R., Kasinathan R., Chalishajar D., Kasinathan D.</t>
    </r>
  </si>
  <si>
    <t>Fractional stochastic Schrödinger evolution system with complex potential and poisson jumps: Qualitative behavior and T-controllability</t>
  </si>
  <si>
    <t>Partial Differential Equations in Applied Mathematics</t>
  </si>
  <si>
    <t>10.1016/j.padiff.2024.100713</t>
  </si>
  <si>
    <t>https://www.scopus.com/inward/record.uri?eid=2-s2.0-85193039765&amp;doi=10.1016%2fj.padiff.2024.100713&amp;partnerID=40&amp;md5=310f164e86db51dc31721c7f3dc6a195</t>
  </si>
  <si>
    <r>
      <rPr>
        <sz val="11"/>
        <color theme="1"/>
        <rFont val="Calibri"/>
      </rPr>
      <t xml:space="preserve">Arunachalam S., Balamurali S., Suresh R., </t>
    </r>
    <r>
      <rPr>
        <b/>
        <sz val="11"/>
        <color theme="1"/>
        <rFont val="Calibri"/>
      </rPr>
      <t xml:space="preserve">Selvakumar B., </t>
    </r>
    <r>
      <rPr>
        <sz val="11"/>
        <color theme="1"/>
        <rFont val="Calibri"/>
      </rPr>
      <t>Sivaganesh D.</t>
    </r>
  </si>
  <si>
    <t>Facile synthesis of Mn doped ZnO for the sensing of ammonia</t>
  </si>
  <si>
    <t>Chemical Physics Impact</t>
  </si>
  <si>
    <t>10.1016/j.chphi.2024.100604</t>
  </si>
  <si>
    <t>https://www.scopus.com/inward/record.uri?eid=2-s2.0-85191299086&amp;doi=10.1016%2fj.chphi.2024.100604&amp;partnerID=40&amp;md5=c4686ddee7f7d2594d079650961f8921</t>
  </si>
  <si>
    <r>
      <rPr>
        <sz val="11"/>
        <color theme="1"/>
        <rFont val="Calibri"/>
      </rPr>
      <t xml:space="preserve">S L., K.P. S., </t>
    </r>
    <r>
      <rPr>
        <b/>
        <sz val="11"/>
        <color theme="1"/>
        <rFont val="Calibri"/>
      </rPr>
      <t>Roberts M.K.</t>
    </r>
  </si>
  <si>
    <t>Analyzing the performance of a bio-sensor integrated improved blended learning model for accurate pneumonia prediction</t>
  </si>
  <si>
    <t>10.1016/j.rineng.2024.102063</t>
  </si>
  <si>
    <t>https://www.scopus.com/inward/record.uri?eid=2-s2.0-85189750391&amp;doi=10.1016%2fj.rineng.2024.102063&amp;partnerID=40&amp;md5=ab0d850c6d70f03a014c0c528ded8220</t>
  </si>
  <si>
    <r>
      <rPr>
        <sz val="11"/>
        <color theme="1"/>
        <rFont val="Calibri"/>
      </rPr>
      <t>Raja rajeshwari K.C.,</t>
    </r>
    <r>
      <rPr>
        <b/>
        <sz val="11"/>
        <color theme="1"/>
        <rFont val="Calibri"/>
      </rPr>
      <t xml:space="preserve"> Abdul Kadhar K.M.,</t>
    </r>
    <r>
      <rPr>
        <sz val="11"/>
        <color theme="1"/>
        <rFont val="Calibri"/>
      </rPr>
      <t xml:space="preserve"> Kumar N., Tamilselvi S., Bellary M.Z., Raja V., Buradi A., Kumar B.V., Emma A.F.</t>
    </r>
  </si>
  <si>
    <t>Single input multiple output maze shaped array antenna for millimeter wave applications</t>
  </si>
  <si>
    <t>10.1016/j.rineng.2024.102097</t>
  </si>
  <si>
    <t>https://www.scopus.com/inward/record.uri?eid=2-s2.0-85189466832&amp;doi=10.1016%2fj.rineng.2024.102097&amp;partnerID=40&amp;md5=5c0a9874faec4a6e609a2d73533be3fc</t>
  </si>
  <si>
    <t>Dr. Mohaideen Abdul Kadhar K (T)</t>
  </si>
  <si>
    <t>Dr. Mohaideen Abdul Kadhar K</t>
  </si>
  <si>
    <r>
      <rPr>
        <sz val="11"/>
        <color theme="1"/>
        <rFont val="Calibri"/>
      </rPr>
      <t xml:space="preserve">Dahan F., </t>
    </r>
    <r>
      <rPr>
        <b/>
        <sz val="11"/>
        <color theme="1"/>
        <rFont val="Calibri"/>
      </rPr>
      <t xml:space="preserve">Kingston Roberts M., </t>
    </r>
    <r>
      <rPr>
        <sz val="11"/>
        <color theme="1"/>
        <rFont val="Calibri"/>
      </rPr>
      <t>Nagabushanam M., Alfakih T.M.</t>
    </r>
  </si>
  <si>
    <t>An inspired chaos-based estimation-theory optimization for low-density parity-check (LDPC) code decoding</t>
  </si>
  <si>
    <t>10.1016/j.rineng.2024.101986</t>
  </si>
  <si>
    <t>https://www.scopus.com/inward/record.uri?eid=2-s2.0-85188531896&amp;doi=10.1016%2fj.rineng.2024.101986&amp;partnerID=40&amp;md5=9821b753cec59540c4849d2974ee15f7</t>
  </si>
  <si>
    <r>
      <rPr>
        <sz val="11"/>
        <color theme="1"/>
        <rFont val="Calibri"/>
      </rPr>
      <t xml:space="preserve">Priyan S.V., </t>
    </r>
    <r>
      <rPr>
        <b/>
        <sz val="11"/>
        <color theme="1"/>
        <rFont val="Calibri"/>
      </rPr>
      <t xml:space="preserve">Dhanasekaran S., </t>
    </r>
    <r>
      <rPr>
        <sz val="11"/>
        <color theme="1"/>
        <rFont val="Calibri"/>
      </rPr>
      <t>Karthick P.V., Silambarasan D.</t>
    </r>
  </si>
  <si>
    <t>A new deep neuro-fuzzy system for Lyme disease detection and classification using UNet, Inception, and XGBoost model from medical images</t>
  </si>
  <si>
    <t>Neural Computing and Applications</t>
  </si>
  <si>
    <t>10.1007/s00521-024-09583-4</t>
  </si>
  <si>
    <t>https://www.scopus.com/inward/record.uri?eid=2-s2.0-85186924863&amp;doi=10.1007%2fs00521-024-09583-4&amp;partnerID=40&amp;md5=e19fc14922303b67ba756f29979201a6</t>
  </si>
  <si>
    <r>
      <rPr>
        <sz val="11"/>
        <color theme="1"/>
        <rFont val="Calibri"/>
      </rPr>
      <t xml:space="preserve">Ahmad F., Hariharan U., </t>
    </r>
    <r>
      <rPr>
        <b/>
        <sz val="11"/>
        <color theme="1"/>
        <rFont val="Calibri"/>
      </rPr>
      <t>Muthukumaran N.,</t>
    </r>
    <r>
      <rPr>
        <sz val="11"/>
        <color theme="1"/>
        <rFont val="Calibri"/>
      </rPr>
      <t xml:space="preserve"> Ali A., Sharma S.</t>
    </r>
  </si>
  <si>
    <t>Emotion recognition of the driver based on KLT algorithm and ShuffleNet V2</t>
  </si>
  <si>
    <t>10.1007/s11760-024-03029-z</t>
  </si>
  <si>
    <t>https://www.scopus.com/inward/record.uri?eid=2-s2.0-85185457530&amp;doi=10.1007%2fs11760-024-03029-z&amp;partnerID=40&amp;md5=caf2fc764d7bd914836cca2fa63f0ac8</t>
  </si>
  <si>
    <r>
      <rPr>
        <sz val="11"/>
        <color theme="1"/>
        <rFont val="Calibri"/>
      </rPr>
      <t>Kuppusamy M.,</t>
    </r>
    <r>
      <rPr>
        <b/>
        <sz val="11"/>
        <color theme="1"/>
        <rFont val="Calibri"/>
      </rPr>
      <t xml:space="preserve"> Muthukumaran N.</t>
    </r>
    <r>
      <rPr>
        <sz val="11"/>
        <color theme="1"/>
        <rFont val="Calibri"/>
      </rPr>
      <t>, Lakshmi R.R., Sangno R.</t>
    </r>
  </si>
  <si>
    <t>Multi-term islanding protection and load priority-based optimal shedding framework for maintain voltage stability loadability in microgrid system</t>
  </si>
  <si>
    <t>Electrical Engineering</t>
  </si>
  <si>
    <t>10.1007/s00202-023-02159-w</t>
  </si>
  <si>
    <t>https://www.scopus.com/inward/record.uri?eid=2-s2.0-85180687433&amp;doi=10.1007%2fs00202-023-02159-w&amp;partnerID=40&amp;md5=b619a944066b745d987c803042e4f6d1</t>
  </si>
  <si>
    <t>Varma V.K.C., Rathinam R., Suresh V., Naveen S., Satishkumar P., Abdulrahman I.S., Salman H.M., Singh P., Kumar J.A.</t>
  </si>
  <si>
    <t>Urban waste water management paradigm evolution: Decentralization, resource recovery, and water reclamation and reuse</t>
  </si>
  <si>
    <t>10.1002/tqem.22109</t>
  </si>
  <si>
    <t>https://www.scopus.com/inward/record.uri?eid=2-s2.0-85173051029&amp;doi=10.1002%2ftqem.22109&amp;partnerID=40&amp;md5=83b570551e4f734454349feb2ca6b720</t>
  </si>
  <si>
    <t>Mahaboob M., Fathima B.A.</t>
  </si>
  <si>
    <t>Survey of livestock monitoring and management system using a machine learning algorithm</t>
  </si>
  <si>
    <t>10.1063/5.0192753</t>
  </si>
  <si>
    <t>https://www.scopus.com/inward/record.uri?eid=2-s2.0-85193233040&amp;doi=10.1063%2f5.0192753&amp;partnerID=40&amp;md5=a596df6d25c46aa9e100bd2432aa9051</t>
  </si>
  <si>
    <t>Brindavanam G., Babu D.D., Sundararajan D.D., Sivasankaran H., Kaleeswaran Y.S.</t>
  </si>
  <si>
    <t>Design of a delay efficient carry select adder</t>
  </si>
  <si>
    <t>10.1063/5.0193923</t>
  </si>
  <si>
    <t>https://www.scopus.com/inward/record.uri?eid=2-s2.0-85193209367&amp;doi=10.1063%2f5.0193923&amp;partnerID=40&amp;md5=5d1411bed5594817f0ec4e3e67f60f7b</t>
  </si>
  <si>
    <t>Mr. Gokulavasan B</t>
  </si>
  <si>
    <t>Pandian R., Danasegaran S.K., Lalithakumari S., Rajalakshmi G., Kumar G.S.</t>
  </si>
  <si>
    <t>Photonic crystal based hour glass patch antenna for the detection of breast cancer</t>
  </si>
  <si>
    <t>10.1007/s11082-024-06657-4</t>
  </si>
  <si>
    <t>https://www.scopus.com/inward/record.uri?eid=2-s2.0-85188515279&amp;doi=10.1007%2fs11082-024-06657-4&amp;partnerID=40&amp;md5=14c8ceb8a830da55e9f87e6ae6145169</t>
  </si>
  <si>
    <r>
      <rPr>
        <sz val="11"/>
        <color theme="1"/>
        <rFont val="Calibri"/>
      </rPr>
      <t xml:space="preserve">Mahalakshmi G., </t>
    </r>
    <r>
      <rPr>
        <b/>
        <sz val="11"/>
        <color theme="1"/>
        <rFont val="Calibri"/>
      </rPr>
      <t xml:space="preserve">Ramalingam S., </t>
    </r>
    <r>
      <rPr>
        <sz val="11"/>
        <color theme="1"/>
        <rFont val="Calibri"/>
      </rPr>
      <t>Manikandan A.</t>
    </r>
  </si>
  <si>
    <t>An energy efficient data fault prediction based clustering and routing protocol using hybrid ASSO with MERNN in wireless sensor network</t>
  </si>
  <si>
    <t>10.1007/s11235-024-01109-6</t>
  </si>
  <si>
    <t>https://www.scopus.com/inward/record.uri?eid=2-s2.0-85187924016&amp;doi=10.1007%2fs11235-024-01109-6&amp;partnerID=40&amp;md5=1ce4267c14fb722cd5c86f97c32bc602</t>
  </si>
  <si>
    <r>
      <rPr>
        <b/>
        <sz val="11"/>
        <color theme="1"/>
        <rFont val="Calibri"/>
      </rPr>
      <t xml:space="preserve">Natarajan R., </t>
    </r>
    <r>
      <rPr>
        <sz val="11"/>
        <color theme="1"/>
        <rFont val="Calibri"/>
      </rPr>
      <t>Murugapandiyan P., Vigneshwari N., Mohanbabu A., S K., Ravi S.</t>
    </r>
  </si>
  <si>
    <t>Investigation of different buffer layer impact on AlN/GaN/AlGaN HEMT using silicon carbide substrate for high-speed RF applications</t>
  </si>
  <si>
    <t>Micro and Nanostructures</t>
  </si>
  <si>
    <t>10.1016/j.micrna.2024.207815</t>
  </si>
  <si>
    <t>https://www.scopus.com/inward/record.uri?eid=2-s2.0-85187203490&amp;doi=10.1016%2fj.micrna.2024.207815&amp;partnerID=40&amp;md5=c8b00db9129e399c3f552685e6af5677</t>
  </si>
  <si>
    <t>Dr. Ram kumar N</t>
  </si>
  <si>
    <r>
      <rPr>
        <b/>
        <sz val="11"/>
        <color theme="1"/>
        <rFont val="Calibri"/>
      </rPr>
      <t>Logeshwaran J., Shanmugasundaram R.N.,</t>
    </r>
    <r>
      <rPr>
        <sz val="11"/>
        <color theme="1"/>
        <rFont val="Calibri"/>
      </rPr>
      <t xml:space="preserve"> Lloret J.</t>
    </r>
  </si>
  <si>
    <t>Load based dynamic channel allocation model to enhance the performance of device-to-device communication in WPAN</t>
  </si>
  <si>
    <t>10.1007/s11276-024-03680-x</t>
  </si>
  <si>
    <t>https://www.scopus.com/inward/record.uri?eid=2-s2.0-85185483328&amp;doi=10.1007%2fs11276-024-03680-x&amp;partnerID=40&amp;md5=376871a491d6152bd07e22fffeeeb416</t>
  </si>
  <si>
    <r>
      <rPr>
        <sz val="11"/>
        <color theme="1"/>
        <rFont val="Calibri"/>
      </rPr>
      <t xml:space="preserve">Harihara Gopalan S., Muzammil Parvez M., Manikandan A., </t>
    </r>
    <r>
      <rPr>
        <b/>
        <sz val="11"/>
        <color theme="1"/>
        <rFont val="Calibri"/>
      </rPr>
      <t>Ramalingam S.</t>
    </r>
  </si>
  <si>
    <t>Cognitive radio spectrum allocation using Nash equilibrium with multiple scheduling resource selection algorithm</t>
  </si>
  <si>
    <t>Ain Shams Engineering Journal</t>
  </si>
  <si>
    <t>10.1016/j.asej.2024.102688</t>
  </si>
  <si>
    <t>https://www.scopus.com/inward/record.uri?eid=2-s2.0-85185292295&amp;doi=10.1016%2fj.asej.2024.102688&amp;partnerID=40&amp;md5=8e1753c2e59fc528ae802f0da91de898</t>
  </si>
  <si>
    <t>S U.M., Alphy A., Deivasikamani G., Prakash U., Shadrach F.D., Kumar M.A., Manoj S.</t>
  </si>
  <si>
    <t>Sustainable groundwater development using semi-supervised learning and community-led total forestry and pasture approach</t>
  </si>
  <si>
    <t>Groundwater for Sustainable Development</t>
  </si>
  <si>
    <t>10.1016/j.gsd.2024.101093</t>
  </si>
  <si>
    <t>https://www.scopus.com/inward/record.uri?eid=2-s2.0-85184000575&amp;doi=10.1016%2fj.gsd.2024.101093&amp;partnerID=40&amp;md5=d0ec7b39c9c56ae687fa7f41a8555a62</t>
  </si>
  <si>
    <t>Mr. Prakash U</t>
  </si>
  <si>
    <r>
      <rPr>
        <sz val="11"/>
        <color theme="1"/>
        <rFont val="Calibri"/>
      </rPr>
      <t xml:space="preserve">Moorthy K.S., Balakrishnan G., Kumar S.S., </t>
    </r>
    <r>
      <rPr>
        <b/>
        <sz val="11"/>
        <color theme="1"/>
        <rFont val="Calibri"/>
      </rPr>
      <t>Raja L.,</t>
    </r>
    <r>
      <rPr>
        <sz val="11"/>
        <color theme="1"/>
        <rFont val="Calibri"/>
      </rPr>
      <t xml:space="preserve"> Vijayalakshmi A.</t>
    </r>
  </si>
  <si>
    <t>Embracing circular economy principles for sustainable green supply chain management in manufacturing industries</t>
  </si>
  <si>
    <t>Convergence of Human Resources Technologies and Industry 5.0</t>
  </si>
  <si>
    <t>10.4018/979-8-3693-1343-5.ch005</t>
  </si>
  <si>
    <t>https://www.scopus.com/inward/record.uri?eid=2-s2.0-85194026439&amp;doi=10.4018%2f979-8-3693-1343-5.ch005&amp;partnerID=40&amp;md5=9d2ae1cdfe54da36cf14ba1b86ddd92d</t>
  </si>
  <si>
    <t>Book Chapter</t>
  </si>
  <si>
    <r>
      <rPr>
        <sz val="11"/>
        <color theme="1"/>
        <rFont val="Calibri"/>
      </rPr>
      <t xml:space="preserve">Pitchai R., Kumari R.K., Kumar S.S., </t>
    </r>
    <r>
      <rPr>
        <b/>
        <sz val="11"/>
        <color theme="1"/>
        <rFont val="Calibri"/>
      </rPr>
      <t xml:space="preserve">Raja L., </t>
    </r>
    <r>
      <rPr>
        <sz val="11"/>
        <color theme="1"/>
        <rFont val="Calibri"/>
      </rPr>
      <t>Sujatha R., Sudhakar M.</t>
    </r>
  </si>
  <si>
    <t>Future trends in ICT and E-services through advanced assessment metrics: Harnessing the power of AI</t>
  </si>
  <si>
    <t>10.4018/979-8-3693-1343-5.ch008</t>
  </si>
  <si>
    <t>https://www.scopus.com/inward/record.uri?eid=2-s2.0-85194025189&amp;doi=10.4018%2f979-8-3693-1343-5.ch008&amp;partnerID=40&amp;md5=e252d7da191bc29ca3a2521fee57257a</t>
  </si>
  <si>
    <t>Danasegaran S.K., Britto E.C., Dhanasekaran S., Rajalakshmi G., Lalithakumari S., Sivasangari A., Kumar G.S.</t>
  </si>
  <si>
    <t>Design and investigation of line-defected photonic crystal antenna for outstanding data transmission</t>
  </si>
  <si>
    <t>Radar and RF Front End System Designs for Wireless Systems</t>
  </si>
  <si>
    <t>10.4018/979-8-3693-0916-2.ch007</t>
  </si>
  <si>
    <t>https://www.scopus.com/inward/record.uri?eid=2-s2.0-85192527892&amp;doi=10.4018%2f979-8-3693-0916-2.ch007&amp;partnerID=40&amp;md5=5aaa02949075e3b45d16dd73c8b190c0</t>
  </si>
  <si>
    <r>
      <rPr>
        <sz val="11"/>
        <color theme="1"/>
        <rFont val="Calibri"/>
      </rPr>
      <t xml:space="preserve">Mariappan A., Harikrishnan L., Eswaran J., Arumugham N., </t>
    </r>
    <r>
      <rPr>
        <b/>
        <sz val="11"/>
        <color theme="1"/>
        <rFont val="Calibri"/>
      </rPr>
      <t>Balasubramaniam Y.</t>
    </r>
    <r>
      <rPr>
        <sz val="11"/>
        <color theme="1"/>
        <rFont val="Calibri"/>
      </rPr>
      <t>, Daniel S., Kanthapazham R.</t>
    </r>
  </si>
  <si>
    <t>Green Synthesis of Metal-Doped ZnO Nanoparticles Using Bauhinia racemosa Lam. Extract and Evaluation of Their Photocatalysis and Biomedical Applications</t>
  </si>
  <si>
    <t>ACS Applied Bio Materials</t>
  </si>
  <si>
    <t>10.1021/acsabm.4c00132</t>
  </si>
  <si>
    <t>https://www.scopus.com/inward/record.uri?eid=2-s2.0-85189074184&amp;doi=10.1021%2facsabm.4c00132&amp;partnerID=40&amp;md5=bb5fb7d45571fa6bbec04e9cf858e95d</t>
  </si>
  <si>
    <r>
      <rPr>
        <sz val="11"/>
        <color theme="1"/>
        <rFont val="Calibri"/>
      </rPr>
      <t xml:space="preserve">Ramaiah A., Balasubramanian P.D., Appathurai A., </t>
    </r>
    <r>
      <rPr>
        <b/>
        <sz val="11"/>
        <color theme="1"/>
        <rFont val="Calibri"/>
      </rPr>
      <t>Muthukumaran N.A.</t>
    </r>
  </si>
  <si>
    <t>DETECTION OF PARKINSON'S DISEASE VIA CLIFFORD GRADIENT-BASED RECURRENT NEURAL NETWORK USING MULTI-DIMENSIONAL DATA [DÉTECTION DE LA MALADIE DE PARKINSON VIA UN RÉSEAU NEURONAL RÉCURRENT BASÉ SUR LE GRADIENT DE CLIFFORD UTILISANT DES DONNÉES MULTIDIMENSIONNELLES]</t>
  </si>
  <si>
    <t>10.59277/RRST-EE.2024.1.18</t>
  </si>
  <si>
    <t>https://www.scopus.com/inward/record.uri?eid=2-s2.0-85191509742&amp;doi=10.59277%2fRRST-EE.2024.1.18&amp;partnerID=40&amp;md5=1cca23417fad93c6b3a59d1b87995fa8</t>
  </si>
  <si>
    <r>
      <rPr>
        <sz val="11"/>
        <color theme="1"/>
        <rFont val="Calibri"/>
      </rPr>
      <t xml:space="preserve">Jesi M., Appathurai A., </t>
    </r>
    <r>
      <rPr>
        <b/>
        <sz val="11"/>
        <color theme="1"/>
        <rFont val="Calibri"/>
      </rPr>
      <t xml:space="preserve">Kumaran M., </t>
    </r>
    <r>
      <rPr>
        <sz val="11"/>
        <color theme="1"/>
        <rFont val="Calibri"/>
      </rPr>
      <t>Kumar A.</t>
    </r>
  </si>
  <si>
    <t>LOAD BALANCING IN CLOUD COMPUTING VIA MAYFLY OPTIMIZATION ALGORITHM</t>
  </si>
  <si>
    <t>10.59277/RRST-EE.2024.1.14</t>
  </si>
  <si>
    <t>https://www.scopus.com/inward/record.uri?eid=2-s2.0-85190957061&amp;doi=10.59277%2fRRST-EE.2024.1.14&amp;partnerID=40&amp;md5=aab1c4a40efb0870bee38e1ea899d07f</t>
  </si>
  <si>
    <r>
      <rPr>
        <sz val="11"/>
        <color theme="1"/>
        <rFont val="Calibri"/>
      </rPr>
      <t xml:space="preserve">Jayavadivel R., </t>
    </r>
    <r>
      <rPr>
        <b/>
        <sz val="11"/>
        <color theme="1"/>
        <rFont val="Calibri"/>
      </rPr>
      <t>Arunachalam M.,</t>
    </r>
    <r>
      <rPr>
        <sz val="11"/>
        <color theme="1"/>
        <rFont val="Calibri"/>
      </rPr>
      <t xml:space="preserve"> Nagarajan G., Shankar B.P., Viji C., Rajkumar N., Senthilkumar K.R.</t>
    </r>
  </si>
  <si>
    <t>Historical overview of AI adoption in libraries</t>
  </si>
  <si>
    <t>AI-Assisted Library Reconstruction</t>
  </si>
  <si>
    <t>10.4018/979-8-3693-2782-1.ch015</t>
  </si>
  <si>
    <t>https://www.scopus.com/inward/record.uri?eid=2-s2.0-85192547209&amp;doi=10.4018%2f979-8-3693-2782-1.ch015&amp;partnerID=40&amp;md5=f8cf557b3291ccb6018e490c6c41226e</t>
  </si>
  <si>
    <t>Rajkumar N., Tabassum H., Muthulingam S., Mohanraj A., Viji C., Kumar N., Senthilkumar K.R.</t>
  </si>
  <si>
    <t>Anticipated requirements and expectations in the digital library</t>
  </si>
  <si>
    <t>10.4018/979-8-3693-2782-1.ch001</t>
  </si>
  <si>
    <t>https://www.scopus.com/inward/record.uri?eid=2-s2.0-85192539948&amp;doi=10.4018%2f979-8-3693-2782-1.ch001&amp;partnerID=40&amp;md5=22ef0ad421e4834564868aae0260c034</t>
  </si>
  <si>
    <t>Viji C., Najmusher H., Rajkumar N., Mohanraj A., Nachiappan B., Neelakandan C., Jagajeevan R.</t>
  </si>
  <si>
    <t>Intelligent library management using radio frequency identification</t>
  </si>
  <si>
    <t>10.4018/979-8-3693-2782-1.ch007</t>
  </si>
  <si>
    <t>https://www.scopus.com/inward/record.uri?eid=2-s2.0-85192536168&amp;doi=10.4018%2f979-8-3693-2782-1.ch007&amp;partnerID=40&amp;md5=2fdb023bc86ada4566c3dd934d6ba627</t>
  </si>
  <si>
    <t>Mohanraj A., Viji C., Varadarajan M.N., Kalpana C., Shankar B., Jayavadivel R., Rajkumar N., Jagajeevan R.</t>
  </si>
  <si>
    <t>Privacy and security in digital libraries</t>
  </si>
  <si>
    <t>10.4018/979-8-3693-2782-1.ch006</t>
  </si>
  <si>
    <t>https://www.scopus.com/inward/record.uri?eid=2-s2.0-85192519571&amp;doi=10.4018%2f979-8-3693-2782-1.ch006&amp;partnerID=40&amp;md5=8d71a65cb9ad1f2a4101c3ae15d997a1</t>
  </si>
  <si>
    <r>
      <rPr>
        <sz val="11"/>
        <color theme="1"/>
        <rFont val="Calibri"/>
      </rPr>
      <t xml:space="preserve">Lekha T.R., </t>
    </r>
    <r>
      <rPr>
        <b/>
        <sz val="11"/>
        <color theme="1"/>
        <rFont val="Calibri"/>
      </rPr>
      <t xml:space="preserve">Saravanakumar K., Akshaya V.S., </t>
    </r>
    <r>
      <rPr>
        <sz val="11"/>
        <color theme="1"/>
        <rFont val="Calibri"/>
      </rPr>
      <t>Aravindhan K.</t>
    </r>
  </si>
  <si>
    <t>Advancements and Challenges in Underwater Soft Robotics: Materials, Control and Integration</t>
  </si>
  <si>
    <t>10.53759/7669/jmc202404049</t>
  </si>
  <si>
    <t>https://www.scopus.com/inward/record.uri?eid=2-s2.0-85190611397&amp;doi=10.53759%2f7669%2fjmc202404049&amp;partnerID=40&amp;md5=5c2cae73170a49279e5fddd6b2420eaf</t>
  </si>
  <si>
    <t>Dr. Saravanakumar K</t>
  </si>
  <si>
    <t>Kumar M., Singh M., Kumar A., Kumar A., Kamble D.</t>
  </si>
  <si>
    <t>Comparison of plastic collapse moment for different angled non-circular pipe bends under bending moments and internal pressure</t>
  </si>
  <si>
    <t>Journal of the Brazilian Society of Mechanical Sciences and Engineering</t>
  </si>
  <si>
    <t>10.1007/s40430-024-04810-4</t>
  </si>
  <si>
    <t>https://www.scopus.com/inward/record.uri?eid=2-s2.0-85188516394&amp;doi=10.1007%2fs40430-024-04810-4&amp;partnerID=40&amp;md5=3a68e2f541c0b48ce6b8ab8391bced76</t>
  </si>
  <si>
    <r>
      <rPr>
        <sz val="11"/>
        <color theme="1"/>
        <rFont val="Calibri"/>
      </rPr>
      <t xml:space="preserve">Anusuya M., Nagaveni A., Jayanthi E., Leelavathi H., </t>
    </r>
    <r>
      <rPr>
        <b/>
        <sz val="11"/>
        <color theme="1"/>
        <rFont val="Calibri"/>
      </rPr>
      <t>Yogeswari B.,</t>
    </r>
    <r>
      <rPr>
        <sz val="11"/>
        <color theme="1"/>
        <rFont val="Calibri"/>
      </rPr>
      <t xml:space="preserve"> Poonkodi K., Vimaladevi K., Prabhu V., Velayutham Pillai M.</t>
    </r>
  </si>
  <si>
    <t>Green-synthesized flattened rice-shaped CuO and metal doped CuO nanoparticles using Bauhinia racemosa Lam. leaves extract and their photocatalytic and biological applications</t>
  </si>
  <si>
    <t>Inorganic Chemistry Communications</t>
  </si>
  <si>
    <t>10.1016/j.inoche.2024.112289</t>
  </si>
  <si>
    <t>https://www.scopus.com/inward/record.uri?eid=2-s2.0-85188005576&amp;doi=10.1016%2fj.inoche.2024.112289&amp;partnerID=40&amp;md5=434761c4afb68114e178545a4a764a90</t>
  </si>
  <si>
    <r>
      <rPr>
        <sz val="11"/>
        <color theme="1"/>
        <rFont val="Calibri"/>
      </rPr>
      <t xml:space="preserve">Surenther I., Sridhar K.P., </t>
    </r>
    <r>
      <rPr>
        <b/>
        <sz val="11"/>
        <color theme="1"/>
        <rFont val="Calibri"/>
      </rPr>
      <t>Roberts M.K.</t>
    </r>
  </si>
  <si>
    <t>Enhancing data transmission efficiency in wireless sensor networks through machine learning-enabled energy optimization: A grouping model approach</t>
  </si>
  <si>
    <t>10.1016/j.asej.2024.102644</t>
  </si>
  <si>
    <t>https://www.scopus.com/inward/record.uri?eid=2-s2.0-85184039183&amp;doi=10.1016%2fj.asej.2024.102644&amp;partnerID=40&amp;md5=b952f700e7b2cc7c59911c978649ca25</t>
  </si>
  <si>
    <r>
      <rPr>
        <b/>
        <sz val="11"/>
        <color theme="1"/>
        <rFont val="Calibri"/>
      </rPr>
      <t>Ramalingam S., Dhanasekaran S.,</t>
    </r>
    <r>
      <rPr>
        <sz val="11"/>
        <color theme="1"/>
        <rFont val="Calibri"/>
      </rPr>
      <t xml:space="preserve"> Sinnasamy S.S., Salau A.O., Alagarsamy M.</t>
    </r>
  </si>
  <si>
    <t>Performance enhancement of efficient clustering and routing protocol for wireless sensor networks using improved elephant herd optimization algorithm</t>
  </si>
  <si>
    <t>10.1007/s11276-023-03617-w</t>
  </si>
  <si>
    <t>https://www.scopus.com/inward/record.uri?eid=2-s2.0-85181493536&amp;doi=10.1007%2fs11276-023-03617-w&amp;partnerID=40&amp;md5=c0f6dfc7148eb63baae048eefdf7d480</t>
  </si>
  <si>
    <r>
      <rPr>
        <sz val="11"/>
        <color theme="1"/>
        <rFont val="Calibri"/>
      </rPr>
      <t xml:space="preserve">Kasinathan R., Kasinathan R., Chalishajar D., </t>
    </r>
    <r>
      <rPr>
        <b/>
        <sz val="11"/>
        <color theme="1"/>
        <rFont val="Calibri"/>
      </rPr>
      <t xml:space="preserve">Sandrasekaran V., </t>
    </r>
    <r>
      <rPr>
        <sz val="11"/>
        <color theme="1"/>
        <rFont val="Calibri"/>
      </rPr>
      <t>Baleanu D.</t>
    </r>
  </si>
  <si>
    <t>Trajectory Controllability of Impulsive Neutral Stochastic Functional Integrodifferential Equations Driven by fBm with Noncompact Semigroup via Mönch Fixed Point</t>
  </si>
  <si>
    <t>10.1007/s12346-023-00917-6</t>
  </si>
  <si>
    <t>https://www.scopus.com/inward/record.uri?eid=2-s2.0-85181252191&amp;doi=10.1007%2fs12346-023-00917-6&amp;partnerID=40&amp;md5=c01d360845e83e4ec69259f60d48594c</t>
  </si>
  <si>
    <r>
      <rPr>
        <b/>
        <sz val="11"/>
        <color theme="1"/>
        <rFont val="Calibri"/>
      </rPr>
      <t xml:space="preserve">Valliammal N., </t>
    </r>
    <r>
      <rPr>
        <sz val="11"/>
        <color theme="1"/>
        <rFont val="Calibri"/>
      </rPr>
      <t>Jothimani K., Panda S.K., Vijayakumar V.</t>
    </r>
  </si>
  <si>
    <t>An investigation on the existence and approximate controllability of neutral stochastic hemivariational inequalities</t>
  </si>
  <si>
    <t>Rendiconti del Circolo Matematico di Palermo</t>
  </si>
  <si>
    <t>10.1007/s12215-023-00967-4</t>
  </si>
  <si>
    <t>https://www.scopus.com/inward/record.uri?eid=2-s2.0-85175379497&amp;doi=10.1007%2fs12215-023-00967-4&amp;partnerID=40&amp;md5=884096b7aaf447d76f30be17b9b9b986</t>
  </si>
  <si>
    <r>
      <rPr>
        <sz val="11"/>
        <color theme="1"/>
        <rFont val="Calibri"/>
      </rPr>
      <t xml:space="preserve">Madanan M., </t>
    </r>
    <r>
      <rPr>
        <b/>
        <sz val="11"/>
        <color theme="1"/>
        <rFont val="Calibri"/>
      </rPr>
      <t>Muthukumaran N.,</t>
    </r>
    <r>
      <rPr>
        <sz val="11"/>
        <color theme="1"/>
        <rFont val="Calibri"/>
      </rPr>
      <t xml:space="preserve"> Tiwari S., Vijay A., Saha I.</t>
    </r>
  </si>
  <si>
    <t>RSA based improved YOLOv3 network for segmentation and detection of weed species</t>
  </si>
  <si>
    <t>10.1007/s11042-023-16739-2</t>
  </si>
  <si>
    <t>https://www.scopus.com/inward/record.uri?eid=2-s2.0-85172914311&amp;doi=10.1007%2fs11042-023-16739-2&amp;partnerID=40&amp;md5=193ce2b490e04c3198176a14ebd19ffa</t>
  </si>
  <si>
    <r>
      <rPr>
        <sz val="11"/>
        <color theme="1"/>
        <rFont val="Calibri"/>
      </rPr>
      <t xml:space="preserve">Rathinam M., Vijayan P., </t>
    </r>
    <r>
      <rPr>
        <b/>
        <sz val="11"/>
        <color theme="1"/>
        <rFont val="Calibri"/>
      </rPr>
      <t>Balasubramanian S.,</t>
    </r>
    <r>
      <rPr>
        <sz val="11"/>
        <color theme="1"/>
        <rFont val="Calibri"/>
      </rPr>
      <t xml:space="preserve"> Ponnusamy S., SaravanaVadivu A., Abbas M., Balakrishnan B.B.</t>
    </r>
  </si>
  <si>
    <t>Nicotine sensing behavior of nickel(II) complexes catalyzed oxidation and coupling reactions</t>
  </si>
  <si>
    <t>10.1016/j.heliyon.2024.e27102</t>
  </si>
  <si>
    <t>https://www.scopus.com/inward/record.uri?eid=2-s2.0-85187575656&amp;doi=10.1016%2fj.heliyon.2024.e27102&amp;partnerID=40&amp;md5=b23c0f6966ed9357a5fa860599c3f377</t>
  </si>
  <si>
    <t>Gurusamy V., Praveenkumar, Jebaraj J.R., Ranjithi M., Raphael B.L.</t>
  </si>
  <si>
    <t>A lightweight multi-layer authentication protocol for wireless sensor networks in IoT applications</t>
  </si>
  <si>
    <t>10.1063/5.0190884</t>
  </si>
  <si>
    <t>https://www.scopus.com/inward/record.uri?eid=2-s2.0-85190656434&amp;doi=10.1063%2f5.0190884&amp;partnerID=40&amp;md5=0c28d0128a1d07e91e83ef606b5009fa</t>
  </si>
  <si>
    <t>Mohan R.R., Vijayalakshmi K., Augustine P.J., Venkatesh R., Nayagam M.G., Jegajohi B.</t>
  </si>
  <si>
    <t>A comprehensive survey of machine learning based mobile data traffic prediction models for 5G cellular networks</t>
  </si>
  <si>
    <t>10.1063/5.0177504</t>
  </si>
  <si>
    <t>https://www.scopus.com/inward/record.uri?eid=2-s2.0-85189306057&amp;doi=10.1063%2f5.0177504&amp;partnerID=40&amp;md5=1186886e45752a6c718ef7edaa24f618</t>
  </si>
  <si>
    <t>Narayanan M.J., Balakrishnan K., Kumar N.V., Radhakrishnan S.</t>
  </si>
  <si>
    <t>Development of microcontroller based technology for automatic safety control of vehicle braking system - A review</t>
  </si>
  <si>
    <t>10.1063/5.0194633</t>
  </si>
  <si>
    <t>https://www.scopus.com/inward/record.uri?eid=2-s2.0-85188353944&amp;doi=10.1063%2f5.0194633&amp;partnerID=40&amp;md5=c06827ed30b529b88ac1fc647f0778f4</t>
  </si>
  <si>
    <t>Student Publication Mech</t>
  </si>
  <si>
    <t>Adisvara A., Akash S., Jayanesh B., Keerthika J., Prakash T.A.</t>
  </si>
  <si>
    <t>A survey of comparative study of detection of spam in machine learning</t>
  </si>
  <si>
    <t>10.1063/5.0194971</t>
  </si>
  <si>
    <t>https://www.scopus.com/inward/record.uri?eid=2-s2.0-85188339625&amp;doi=10.1063%2f5.0194971&amp;partnerID=40&amp;md5=f699723650da5ee08a9b945a5db05f23</t>
  </si>
  <si>
    <t>Student Publication CSE</t>
  </si>
  <si>
    <t>Ms. Keerthika J</t>
  </si>
  <si>
    <t>Yessian S., Thangavel A.R., Natraj S., Madhusuthanan S.V.R., Mahendran V.K.</t>
  </si>
  <si>
    <t>Review on automatic over-load indication system</t>
  </si>
  <si>
    <t>10.1063/5.0195342</t>
  </si>
  <si>
    <t>https://www.scopus.com/inward/record.uri?eid=2-s2.0-85188319803&amp;doi=10.1063%2f5.0195342&amp;partnerID=40&amp;md5=f785ae7f854e79ee8a078958a584f703</t>
  </si>
  <si>
    <t>Balakrishnan M., Azhahappan A., Ramdass A., Sathiyappan R.</t>
  </si>
  <si>
    <t>Integration and migration of data in ETL using Talend</t>
  </si>
  <si>
    <t>10.1063/5.0195142</t>
  </si>
  <si>
    <t>https://www.scopus.com/inward/record.uri?eid=2-s2.0-85188313913&amp;doi=10.1063%2f5.0195142&amp;partnerID=40&amp;md5=10bf4bd224f5855c262e196bfdf41953</t>
  </si>
  <si>
    <t>Student Publication IT</t>
  </si>
  <si>
    <t>Pushpanathan G., Muthusamy B., Mohan K., Vaikundapermual R.C.</t>
  </si>
  <si>
    <t>Future enhanced control movement of patients stretcher</t>
  </si>
  <si>
    <t>10.1063/5.0194558</t>
  </si>
  <si>
    <t>https://www.scopus.com/inward/record.uri?eid=2-s2.0-85188283250&amp;doi=10.1063%2f5.0194558&amp;partnerID=40&amp;md5=0e6e1da57e2856b5c622ab1b36c5c1dc</t>
  </si>
  <si>
    <t>Vishal D., Manikandaprabhu M.V., Vishnuvardhan B., Yuvaraj S.</t>
  </si>
  <si>
    <t>A study on machine learning models for segmentation and classification of skin diseases</t>
  </si>
  <si>
    <t>10.1063/5.0194594</t>
  </si>
  <si>
    <t>https://www.scopus.com/inward/record.uri?eid=2-s2.0-85188275090&amp;doi=10.1063%2f5.0194594&amp;partnerID=40&amp;md5=b02c366238d558b41901104eacef116c</t>
  </si>
  <si>
    <t>Nachiappan B., Rajkumar N., Viji C., Mohanraj A.</t>
  </si>
  <si>
    <t>Ensuring Worker Safety at Construction Sites Using Geofence</t>
  </si>
  <si>
    <t>SSRG International Journal of Civil Engineering</t>
  </si>
  <si>
    <t>10.14445/23488352/IJCE-V11I3P109</t>
  </si>
  <si>
    <t>https://www.scopus.com/inward/record.uri?eid=2-s2.0-85192844750&amp;doi=10.14445%2f23488352%2fIJCE-V11I3P109&amp;partnerID=40&amp;md5=8a494604cf0f81c9be4aa68aa235a412</t>
  </si>
  <si>
    <r>
      <rPr>
        <sz val="11"/>
        <color theme="1"/>
        <rFont val="Calibri"/>
      </rPr>
      <t>Vidya Sagar P., Ghanimi H.M.A., Prabhu L.A.J.</t>
    </r>
    <r>
      <rPr>
        <b/>
        <sz val="11"/>
        <color theme="1"/>
        <rFont val="Calibri"/>
      </rPr>
      <t>, Raja L</t>
    </r>
    <r>
      <rPr>
        <sz val="11"/>
        <color theme="1"/>
        <rFont val="Calibri"/>
      </rPr>
      <t>., Dadheech P., Sengan S.</t>
    </r>
  </si>
  <si>
    <t>Secure multi-party computation in deep learning: Enhancing privacy in distributed neural networks</t>
  </si>
  <si>
    <t>Journal of Discrete Mathematical Sciences and Cryptography</t>
  </si>
  <si>
    <t>10.47974/JDMSC-1879</t>
  </si>
  <si>
    <t>https://www.scopus.com/inward/record.uri?eid=2-s2.0-85191849818&amp;doi=10.47974%2fJDMSC-1879&amp;partnerID=40&amp;md5=42255fe2a03a397531a72b62d7e28588</t>
  </si>
  <si>
    <r>
      <rPr>
        <sz val="11"/>
        <color theme="1"/>
        <rFont val="Calibri"/>
      </rPr>
      <t xml:space="preserve">Kalaichelvan K., Ramalingam S., </t>
    </r>
    <r>
      <rPr>
        <b/>
        <sz val="11"/>
        <color theme="1"/>
        <rFont val="Calibri"/>
      </rPr>
      <t>Dhandapani P.B.,</t>
    </r>
    <r>
      <rPr>
        <sz val="11"/>
        <color theme="1"/>
        <rFont val="Calibri"/>
      </rPr>
      <t xml:space="preserve"> Leiva V., Castro C.</t>
    </r>
  </si>
  <si>
    <t>Optimizing the Economic Order Quantity Using Fuzzy Theory and Machine Learning Applied to a Pharmaceutical Framework</t>
  </si>
  <si>
    <t>10.3390/math12060819</t>
  </si>
  <si>
    <t>https://www.scopus.com/inward/record.uri?eid=2-s2.0-85188906432&amp;doi=10.3390%2fmath12060819&amp;partnerID=40&amp;md5=135e39a1b69a0938dba1bbc1250fbeb1</t>
  </si>
  <si>
    <r>
      <rPr>
        <sz val="11"/>
        <color theme="1"/>
        <rFont val="Calibri"/>
      </rPr>
      <t xml:space="preserve">Arun V., Gnana S.S., Ahilan A., </t>
    </r>
    <r>
      <rPr>
        <b/>
        <sz val="11"/>
        <color theme="1"/>
        <rFont val="Calibri"/>
      </rPr>
      <t>Jayapriya</t>
    </r>
  </si>
  <si>
    <t>Prediction of ozone depletion levels using intelligent CNN-SVM classification system</t>
  </si>
  <si>
    <t>10.30955/gnj.005461</t>
  </si>
  <si>
    <t>https://www.scopus.com/inward/record.uri?eid=2-s2.0-85187901887&amp;doi=10.30955%2fgnj.005461&amp;partnerID=40&amp;md5=c5a3543c27da2d2b0b89756188561d10</t>
  </si>
  <si>
    <r>
      <rPr>
        <sz val="11"/>
        <color theme="1"/>
        <rFont val="Calibri"/>
      </rPr>
      <t>Muniyappan A., Parasuraman E., Seadawy A.R.,</t>
    </r>
    <r>
      <rPr>
        <b/>
        <sz val="11"/>
        <color theme="1"/>
        <rFont val="Calibri"/>
      </rPr>
      <t xml:space="preserve"> Ramkumar S.</t>
    </r>
  </si>
  <si>
    <t>Formation of solitons with shape changing for a generalized nonlinear Schrödinger equation in an optical fiber</t>
  </si>
  <si>
    <t>10.1007/s11082-023-05965-5</t>
  </si>
  <si>
    <t>https://www.scopus.com/inward/record.uri?eid=2-s2.0-85183317586&amp;doi=10.1007%2fs11082-023-05965-5&amp;partnerID=40&amp;md5=fa0be9eb18b726e34a3bdeaabf4fcd73</t>
  </si>
  <si>
    <r>
      <rPr>
        <sz val="11"/>
        <color theme="1"/>
        <rFont val="Calibri"/>
      </rPr>
      <t xml:space="preserve">Muthuvijayan S., </t>
    </r>
    <r>
      <rPr>
        <b/>
        <sz val="11"/>
        <color theme="1"/>
        <rFont val="Calibri"/>
      </rPr>
      <t xml:space="preserve">Balasubramanian S., </t>
    </r>
    <r>
      <rPr>
        <sz val="11"/>
        <color theme="1"/>
        <rFont val="Calibri"/>
      </rPr>
      <t>Theivasanthi T., Gopinath S.C.B.</t>
    </r>
  </si>
  <si>
    <t>Sodium lauryl sulphate-mediated synthesis: Unravelling the optimization path for enhanced stability and optical properties of cadmium sulphide nanoparticles</t>
  </si>
  <si>
    <t>10.1016/j.procbio.2024.01.005</t>
  </si>
  <si>
    <t>https://www.scopus.com/inward/record.uri?eid=2-s2.0-85183154281&amp;doi=10.1016%2fj.procbio.2024.01.005&amp;partnerID=40&amp;md5=17e095055af99ab373efc90effbddae3</t>
  </si>
  <si>
    <r>
      <rPr>
        <sz val="11"/>
        <color theme="1"/>
        <rFont val="Calibri"/>
      </rPr>
      <t>Sivakumar S.,</t>
    </r>
    <r>
      <rPr>
        <b/>
        <sz val="11"/>
        <color theme="1"/>
        <rFont val="Calibri"/>
      </rPr>
      <t xml:space="preserve"> Logeshwaran J., </t>
    </r>
    <r>
      <rPr>
        <sz val="11"/>
        <color theme="1"/>
        <rFont val="Calibri"/>
      </rPr>
      <t>Kannadasan R., Faheem M., Ravikumar D.</t>
    </r>
  </si>
  <si>
    <t>A novel energy optimization framework to enhance the performance of sensor nodes in Industry 4.0</t>
  </si>
  <si>
    <t>Energy Science and Engineering</t>
  </si>
  <si>
    <t>10.1002/ese3.1657</t>
  </si>
  <si>
    <t>https://www.scopus.com/inward/record.uri?eid=2-s2.0-85181209139&amp;doi=10.1002%2fese3.1657&amp;partnerID=40&amp;md5=a5ef03d88e0bb797b624a3be88ccc4b5</t>
  </si>
  <si>
    <t>Murugesan M., Dhivya P., Rajesh Kanna P., Sathish Kumar G.</t>
  </si>
  <si>
    <t>Multi-modal emotion recognition through adaptive normalization fusion with alpha Gaussian dropout in MCNN architecture</t>
  </si>
  <si>
    <t>10.1007/s11760-023-02847-x</t>
  </si>
  <si>
    <t>https://www.scopus.com/inward/record.uri?eid=2-s2.0-85178916154&amp;doi=10.1007%2fs11760-023-02847-x&amp;partnerID=40&amp;md5=15315e223aaa9c21b5bd20bccc730c92</t>
  </si>
  <si>
    <r>
      <rPr>
        <sz val="11"/>
        <color theme="1"/>
        <rFont val="Calibri"/>
      </rPr>
      <t>Ahilan A., Pradeep Khanth B., Ezhilarasi R.,</t>
    </r>
    <r>
      <rPr>
        <b/>
        <sz val="11"/>
        <color theme="1"/>
        <rFont val="Calibri"/>
      </rPr>
      <t xml:space="preserve"> Muthukumaran N.</t>
    </r>
  </si>
  <si>
    <t>Efficient luma modification-based chroma down-sampling and novel luma down-sampling with adaptive interpolation</t>
  </si>
  <si>
    <t>10.1007/s11760-023-02814-6</t>
  </si>
  <si>
    <t>https://www.scopus.com/inward/record.uri?eid=2-s2.0-85176292606&amp;doi=10.1007%2fs11760-023-02814-6&amp;partnerID=40&amp;md5=358cc3dc8b66ab889dd0a5fe7321ca59</t>
  </si>
  <si>
    <r>
      <rPr>
        <sz val="11"/>
        <color theme="1"/>
        <rFont val="Calibri"/>
      </rPr>
      <t xml:space="preserve">Chandramohan K., Manikandan A., </t>
    </r>
    <r>
      <rPr>
        <b/>
        <sz val="11"/>
        <color theme="1"/>
        <rFont val="Calibri"/>
      </rPr>
      <t xml:space="preserve">Ramalingam S., </t>
    </r>
    <r>
      <rPr>
        <sz val="11"/>
        <color theme="1"/>
        <rFont val="Calibri"/>
      </rPr>
      <t>Dhanapal R.</t>
    </r>
  </si>
  <si>
    <t>Performance Evaluation of VANET using Directional Location Aided Routing (D-LAR) Protocol with Sleep Scheduling Algorithm</t>
  </si>
  <si>
    <t>10.1016/j.asej.2023.102458</t>
  </si>
  <si>
    <t>https://www.scopus.com/inward/record.uri?eid=2-s2.0-85173144382&amp;doi=10.1016%2fj.asej.2023.102458&amp;partnerID=40&amp;md5=66401982e1b6f6f89252eb0ee11bf7e3</t>
  </si>
  <si>
    <r>
      <rPr>
        <sz val="11"/>
        <color theme="1"/>
        <rFont val="Calibri"/>
      </rPr>
      <t>Govindaraj V.,</t>
    </r>
    <r>
      <rPr>
        <b/>
        <sz val="11"/>
        <color theme="1"/>
        <rFont val="Calibri"/>
      </rPr>
      <t xml:space="preserve"> Dhanasekar S., </t>
    </r>
    <r>
      <rPr>
        <sz val="11"/>
        <color theme="1"/>
        <rFont val="Calibri"/>
      </rPr>
      <t>Martinsagayam K., Pandey D., Pandey B.K., Nassa V.K.</t>
    </r>
  </si>
  <si>
    <t>Low-power test pattern generator using modified LFSR</t>
  </si>
  <si>
    <t>10.1007/s42401-022-00191-5</t>
  </si>
  <si>
    <t>https://www.scopus.com/inward/record.uri?eid=2-s2.0-85145863108&amp;doi=10.1007%2fs42401-022-00191-5&amp;partnerID=40&amp;md5=a6fff0eaac0e9832aa65549557a527c1</t>
  </si>
  <si>
    <t>Yuvaraja T., Jeyaseelan W.G.R.S., Ashokkumar S.R., Premkumar M.</t>
  </si>
  <si>
    <t>Detecting and Mitigating Low-Rate DoS and DDoS Attacks: Multimodal Fusion of Time-Frequency Analysis and Deep Learning model</t>
  </si>
  <si>
    <t>Tehnicki Vjesnik</t>
  </si>
  <si>
    <t>10.17559/TV-20230613000728</t>
  </si>
  <si>
    <t>https://www.scopus.com/inward/record.uri?eid=2-s2.0-85186870406&amp;doi=10.17559%2fTV-20230613000728&amp;partnerID=40&amp;md5=b18aac6acf22b833a2d8fd01f18cfa70</t>
  </si>
  <si>
    <r>
      <rPr>
        <sz val="11"/>
        <color theme="1"/>
        <rFont val="Calibri"/>
      </rPr>
      <t xml:space="preserve">Armghan A., </t>
    </r>
    <r>
      <rPr>
        <b/>
        <sz val="11"/>
        <color theme="1"/>
        <rFont val="Calibri"/>
      </rPr>
      <t>Logeshwaran J.,</t>
    </r>
    <r>
      <rPr>
        <sz val="11"/>
        <color theme="1"/>
        <rFont val="Calibri"/>
      </rPr>
      <t xml:space="preserve"> Raja S., Aliqab K., Alsharari M., Patel S.K.</t>
    </r>
  </si>
  <si>
    <t>Performance optimization of energy-efficient solar absorbers for thermal energy harvesting in modern industrial environments using a solar deep learning model</t>
  </si>
  <si>
    <t>10.1016/j.heliyon.2024.e26371</t>
  </si>
  <si>
    <t>https://www.scopus.com/inward/record.uri?eid=2-s2.0-85185475847&amp;doi=10.1016%2fj.heliyon.2024.e26371&amp;partnerID=40&amp;md5=d1d1e91c5df324f4a778b95a8197ba80</t>
  </si>
  <si>
    <t>Ramana Murty Naidu S.C.V., Kalidas N., Venkatachalam S., Mukuloth S., Asary A.R., Naveenprabhu V., Vishnu R., Vellingiri S.</t>
  </si>
  <si>
    <t>Microstructure, Worn Surface, Wear Assessment and Taguchi's Approach of Titanium Alloy Hybrid Metal Matrix Composites for Automotive Applications</t>
  </si>
  <si>
    <t>10.4271/2023-01-5103</t>
  </si>
  <si>
    <t>https://www.scopus.com/inward/record.uri?eid=2-s2.0-85190469064&amp;doi=10.4271%2f2023-01-5103&amp;partnerID=40&amp;md5=1b7064ff7d7e2699a82dc65df9236705</t>
  </si>
  <si>
    <r>
      <rPr>
        <sz val="11"/>
        <color theme="1"/>
        <rFont val="Calibri"/>
      </rPr>
      <t xml:space="preserve">Bhojarajan L., Ravi G., Nadarajan S.B., Lenin C.V., </t>
    </r>
    <r>
      <rPr>
        <b/>
        <sz val="11"/>
        <color theme="1"/>
        <rFont val="Calibri"/>
      </rPr>
      <t xml:space="preserve">Nanjundan K., </t>
    </r>
    <r>
      <rPr>
        <sz val="11"/>
        <color theme="1"/>
        <rFont val="Calibri"/>
      </rPr>
      <t>Subramaniam T.K., Balakrishnan K.</t>
    </r>
  </si>
  <si>
    <t>Synthesis and Characterization of Multilayered Supported Siliceous Shell and Metallic Core Nanocomposites: Catalyst for Decolorization of Methyl Violet Dye</t>
  </si>
  <si>
    <t>Biointerface Research in Applied Chemistry</t>
  </si>
  <si>
    <t>10.33263/BRIAC141.002</t>
  </si>
  <si>
    <t>https://www.scopus.com/inward/record.uri?eid=2-s2.0-85184172282&amp;doi=10.33263%2fBRIAC141.002&amp;partnerID=40&amp;md5=7ef4a324e8b21b954c8e87ff5d45aa9a</t>
  </si>
  <si>
    <t>Kuppusamy V., Shanmugasundaram M., Dhandapani P.B., Martin-Barreiro C., Cabezas X., Leiva V., Castro C.</t>
  </si>
  <si>
    <t>Addressing a decision problem through a bipolar Pythagorean fuzzy approach: A novel methodology applied to digital marketing</t>
  </si>
  <si>
    <t>10.1016/j.heliyon.2024.e23991</t>
  </si>
  <si>
    <t>https://www.scopus.com/inward/record.uri?eid=2-s2.0-85183956942&amp;doi=10.1016%2fj.heliyon.2024.e23991&amp;partnerID=40&amp;md5=a05a34fa4bf35b3744f1021baf8dcd90</t>
  </si>
  <si>
    <t>Gautam S.K., Singh B.K.</t>
  </si>
  <si>
    <t>Investigation on the effects of isothermal holding temperature and time on the coarsening mechanism and rheological properties of ADC12 Al semi-solid slurry</t>
  </si>
  <si>
    <t>Materials Chemistry and Physics</t>
  </si>
  <si>
    <t>10.1016/j.matchemphys.2023.128813</t>
  </si>
  <si>
    <t>https://www.scopus.com/inward/record.uri?eid=2-s2.0-85180535312&amp;doi=10.1016%2fj.matchemphys.2023.128813&amp;partnerID=40&amp;md5=1e7ed4e393342b0b360edf5468b9c752</t>
  </si>
  <si>
    <r>
      <rPr>
        <sz val="11"/>
        <color theme="1"/>
        <rFont val="Calibri"/>
      </rPr>
      <t>Kumar V., Prasad Singh G., Kumar M.,</t>
    </r>
    <r>
      <rPr>
        <b/>
        <sz val="11"/>
        <color theme="1"/>
        <rFont val="Calibri"/>
      </rPr>
      <t xml:space="preserve"> Kumar A.,</t>
    </r>
    <r>
      <rPr>
        <sz val="11"/>
        <color theme="1"/>
        <rFont val="Calibri"/>
      </rPr>
      <t xml:space="preserve"> Singh P., Ansu A.K., Sharma A., Alam T., Yadav A.S., Dobrotă D.</t>
    </r>
  </si>
  <si>
    <t>Nanocomposite Marvels: Unveiling Breakthroughs in Photocatalytic Water Splitting for Enhanced Hydrogen Evolution</t>
  </si>
  <si>
    <t>ACS Omega</t>
  </si>
  <si>
    <t>10.1021/acsomega.3c07822</t>
  </si>
  <si>
    <t>https://www.scopus.com/inward/record.uri?eid=2-s2.0-85184815325&amp;doi=10.1021%2facsomega.3c07822&amp;partnerID=40&amp;md5=14422400d5c6596b094af47c5e882c02</t>
  </si>
  <si>
    <r>
      <rPr>
        <sz val="11"/>
        <color theme="1"/>
        <rFont val="Calibri"/>
      </rPr>
      <t xml:space="preserve">Sreenivasulu K., </t>
    </r>
    <r>
      <rPr>
        <b/>
        <sz val="11"/>
        <color theme="1"/>
        <rFont val="Calibri"/>
      </rPr>
      <t>Anuradha B.,</t>
    </r>
    <r>
      <rPr>
        <sz val="11"/>
        <color theme="1"/>
        <rFont val="Calibri"/>
      </rPr>
      <t xml:space="preserve"> Reddy A.C.O., Neerugatti V., Jayanthi A., Baseer K.K., Dhabliya D.</t>
    </r>
  </si>
  <si>
    <t>Cardiovascular Syndrome Prediction Using Machine Learning Algorithms</t>
  </si>
  <si>
    <t>15s</t>
  </si>
  <si>
    <t>https://www.scopus.com/inward/record.uri?eid=2-s2.0-85187435394&amp;partnerID=40&amp;md5=7529eee16be72470db8c23e3cbbfab6e</t>
  </si>
  <si>
    <t>Faisal N., Kumar D., Kumar A., Ansu A.K., Sharma A., Jain A.K., Alkahtani M.Q., Yunus Khan T.M., Almakayeel N.</t>
  </si>
  <si>
    <t>Experimental Analysis for the Performance Assessment and Characteristics of Enhanced Magnesium Composites Reinforced with Nano-Sized Silicon Carbide Developed Using Powder Metallurgy</t>
  </si>
  <si>
    <t>10.1021/acsomega.3c05089</t>
  </si>
  <si>
    <t>https://www.scopus.com/inward/record.uri?eid=2-s2.0-85184778363&amp;doi=10.1021%2facsomega.3c05089&amp;partnerID=40&amp;md5=859a5d7b597999c79872a0bd57b63a11</t>
  </si>
  <si>
    <r>
      <rPr>
        <sz val="11"/>
        <color theme="1"/>
        <rFont val="Calibri"/>
      </rPr>
      <t xml:space="preserve">Nanda A.K., Sharma A., </t>
    </r>
    <r>
      <rPr>
        <b/>
        <sz val="11"/>
        <color theme="1"/>
        <rFont val="Calibri"/>
      </rPr>
      <t xml:space="preserve">Augustine P.J., </t>
    </r>
    <r>
      <rPr>
        <sz val="11"/>
        <color theme="1"/>
        <rFont val="Calibri"/>
      </rPr>
      <t>Cyril B.R., Kiran V., Sampath B.</t>
    </r>
  </si>
  <si>
    <t>Securing cloud infrastructure in IaaS and PaaS environments</t>
  </si>
  <si>
    <t>Improving Security, Privacy, and Trust in Cloud Computing</t>
  </si>
  <si>
    <t>10.4018/979-8-3693-1431-9.ch001</t>
  </si>
  <si>
    <t>https://www.scopus.com/inward/record.uri?eid=2-s2.0-85191522895&amp;doi=10.4018%2f979-8-3693-1431-9.ch001&amp;partnerID=40&amp;md5=66991888ca7959ee9d3af4af9274071e</t>
  </si>
  <si>
    <r>
      <rPr>
        <sz val="11"/>
        <color theme="1"/>
        <rFont val="Calibri"/>
      </rPr>
      <t xml:space="preserve">Amosedinakaran S., Mano Raja Paul M., Kannan S., </t>
    </r>
    <r>
      <rPr>
        <b/>
        <sz val="11"/>
        <color theme="1"/>
        <rFont val="Calibri"/>
      </rPr>
      <t xml:space="preserve">Geetha M., </t>
    </r>
    <r>
      <rPr>
        <sz val="11"/>
        <color theme="1"/>
        <rFont val="Calibri"/>
      </rPr>
      <t>Anitha P., Bhuvanesh A.</t>
    </r>
  </si>
  <si>
    <t>Performance analysis of battery E-vehicle system using open loop and closed loop application</t>
  </si>
  <si>
    <t>10.1016/j.measen.2023.100963</t>
  </si>
  <si>
    <t>https://www.scopus.com/inward/record.uri?eid=2-s2.0-85181037520&amp;doi=10.1016%2fj.measen.2023.100963&amp;partnerID=40&amp;md5=ba17105332864acb38d0cacb38bd11ef</t>
  </si>
  <si>
    <t>Dr.  Geetha M</t>
  </si>
  <si>
    <r>
      <rPr>
        <b/>
        <sz val="11"/>
        <color theme="1"/>
        <rFont val="Calibri"/>
      </rPr>
      <t>Danasegaran S.K.,</t>
    </r>
    <r>
      <rPr>
        <sz val="11"/>
        <color theme="1"/>
        <rFont val="Calibri"/>
      </rPr>
      <t xml:space="preserve"> Britto E.C., Sagadevan K., Paranthaman M., Poonguzhali S., Krishnakumar M.</t>
    </r>
  </si>
  <si>
    <t>Design and Investigation of Photonic Crystal Antenna Performance for Expeditious Data Rate in Wireless Communication</t>
  </si>
  <si>
    <t>10.1007/s13538-023-01408-4</t>
  </si>
  <si>
    <t>https://www.scopus.com/inward/record.uri?eid=2-s2.0-85180183951&amp;doi=10.1007%2fs13538-023-01408-4&amp;partnerID=40&amp;md5=e60bd9a127a5bca0ca457e84711e2bab</t>
  </si>
  <si>
    <t>Kumar D., Layek A., Kumar A., Kumar R.</t>
  </si>
  <si>
    <t>Experimental Study for the Enhancement of Thermal Efficiency and Development of Nusselt Number Correlation for the Roughened Collector of Solar Air Heater</t>
  </si>
  <si>
    <t>Journal of Thermal Science and Engineering Applications</t>
  </si>
  <si>
    <t>10.1115/1.4063915</t>
  </si>
  <si>
    <t>https://www.scopus.com/inward/record.uri?eid=2-s2.0-85179846206&amp;doi=10.1115%2f1.4063915&amp;partnerID=40&amp;md5=939bc3cd302ef0394fc54de5f62eff21</t>
  </si>
  <si>
    <r>
      <rPr>
        <sz val="11"/>
        <color theme="1"/>
        <rFont val="Calibri"/>
      </rPr>
      <t>Balamurugan K.S., Pradhan C.K., Chitra S.R.,</t>
    </r>
    <r>
      <rPr>
        <b/>
        <sz val="11"/>
        <color theme="1"/>
        <rFont val="Calibri"/>
      </rPr>
      <t xml:space="preserve"> Sangeetha R.K.</t>
    </r>
  </si>
  <si>
    <t>Influence of cerium and iron substitution on the Bi2WO6 hierarchical microsphere and their enhanced photocatalytic degradation performance</t>
  </si>
  <si>
    <t>10.1016/j.physb.2023.415572</t>
  </si>
  <si>
    <t>https://www.scopus.com/inward/record.uri?eid=2-s2.0-85179629834&amp;doi=10.1016%2fj.physb.2023.415572&amp;partnerID=40&amp;md5=1750a867a9e2ffee9a43e0bc50297cae</t>
  </si>
  <si>
    <t>Dr. Sangeetha R K</t>
  </si>
  <si>
    <t>Sathish Kumar G., Premalatha K., Uma Maheshwari G., Rajesh Kanna P., Vijaya G., Nivaashini M.</t>
  </si>
  <si>
    <t>Differential privacy scheme using Laplace mechanism and statistical method computation in deep neural network for privacy preservation</t>
  </si>
  <si>
    <t>Engineering Applications of Artificial Intelligence</t>
  </si>
  <si>
    <t>10.1016/j.engappai.2023.107399</t>
  </si>
  <si>
    <t>https://www.scopus.com/inward/record.uri?eid=2-s2.0-85177860807&amp;doi=10.1016%2fj.engappai.2023.107399&amp;partnerID=40&amp;md5=3b0ff0ceff7bae873a93454b8785830d</t>
  </si>
  <si>
    <t>Selvaraj D., Shanmugam R., Thangarajan T.</t>
  </si>
  <si>
    <t>Binomial distribution based grey wolf optimization algorithm for channel estimation in wireless communication system</t>
  </si>
  <si>
    <t>10.1002/dac.5663</t>
  </si>
  <si>
    <t>https://www.scopus.com/inward/record.uri?eid=2-s2.0-85177169384&amp;doi=10.1002%2fdac.5663&amp;partnerID=40&amp;md5=e86bec2b766ae6a121256a587a1253ae</t>
  </si>
  <si>
    <t>Rai A.K., Ganeshan P., Almoallim H.S., Alharbi S.A., Raghavan S.S.</t>
  </si>
  <si>
    <t>Automated Deep Learning Model with Optimization Mechanism for Segmenting Leukemia from Blood Smear Images</t>
  </si>
  <si>
    <t>Fluctuation and Noise Letters</t>
  </si>
  <si>
    <t>10.1142/S0219477524500056</t>
  </si>
  <si>
    <t>https://www.scopus.com/inward/record.uri?eid=2-s2.0-85177083446&amp;doi=10.1142%2fS0219477524500056&amp;partnerID=40&amp;md5=8dbb95cbd35e4232fb8a452104213859</t>
  </si>
  <si>
    <t>Kasiselvanathan M., Ramabharathi T.G., Kiruthika V., Banupriya N.</t>
  </si>
  <si>
    <t>Arduino UNO Controller Based Semi Automated Wheelbarrow: The Ultimate Companion</t>
  </si>
  <si>
    <t>10.1051/e3sconf/202447700064</t>
  </si>
  <si>
    <t>https://www.scopus.com/inward/record.uri?eid=2-s2.0-85184307181&amp;doi=10.1051%2fe3sconf%2f202447700064&amp;partnerID=40&amp;md5=051bbe7df9c40e73736d1617792efdb6</t>
  </si>
  <si>
    <r>
      <rPr>
        <sz val="11"/>
        <color theme="1"/>
        <rFont val="Calibri"/>
      </rPr>
      <t xml:space="preserve">Vinoth Kumar J., Karthika D., Radhakrishnan K., </t>
    </r>
    <r>
      <rPr>
        <b/>
        <sz val="11"/>
        <color theme="1"/>
        <rFont val="Calibri"/>
      </rPr>
      <t>Arul V.,</t>
    </r>
    <r>
      <rPr>
        <sz val="11"/>
        <color theme="1"/>
        <rFont val="Calibri"/>
      </rPr>
      <t xml:space="preserve"> Waqas Alam M., Rosaiah P., Dhananjaya M., Woo Joo S.</t>
    </r>
  </si>
  <si>
    <t>MXene nanocomposites for current trend applications: Synthesis, properties, and future directions</t>
  </si>
  <si>
    <t>Journal of Molecular Liquids</t>
  </si>
  <si>
    <t>10.1016/j.molliq.2023.123787</t>
  </si>
  <si>
    <t>https://www.scopus.com/inward/record.uri?eid=2-s2.0-85179765420&amp;doi=10.1016%2fj.molliq.2023.123787&amp;partnerID=40&amp;md5=99bc3f93df65049ee5400e702b7245ac</t>
  </si>
  <si>
    <r>
      <rPr>
        <sz val="11"/>
        <color theme="1"/>
        <rFont val="Calibri"/>
      </rPr>
      <t xml:space="preserve">Nagarajan P., Renuga M., Manikandan A., </t>
    </r>
    <r>
      <rPr>
        <b/>
        <sz val="11"/>
        <color theme="1"/>
        <rFont val="Calibri"/>
      </rPr>
      <t>Dhanasekaran S.</t>
    </r>
  </si>
  <si>
    <t>Design and Simulation of a Novel 16T SRAM Cell for Low Power Memory Architecture</t>
  </si>
  <si>
    <t>Journal of Circuits, Systems and Computers</t>
  </si>
  <si>
    <t>10.1142/S0218126624500038</t>
  </si>
  <si>
    <t>https://www.scopus.com/inward/record.uri?eid=2-s2.0-85165170955&amp;doi=10.1142%2fS0218126624500038&amp;partnerID=40&amp;md5=c47698b042f5fb3793a8e57fe7afd58b</t>
  </si>
  <si>
    <r>
      <rPr>
        <b/>
        <sz val="11"/>
        <color theme="1"/>
        <rFont val="Calibri"/>
      </rPr>
      <t xml:space="preserve">Saranya D., </t>
    </r>
    <r>
      <rPr>
        <sz val="11"/>
        <color theme="1"/>
        <rFont val="Calibri"/>
      </rPr>
      <t>Bharathi A.</t>
    </r>
  </si>
  <si>
    <t>Automatic detection of epileptic seizure using machine learning-based IANFIS-LightGBM system</t>
  </si>
  <si>
    <t>10.3233/JIFS-233430</t>
  </si>
  <si>
    <t>https://www.scopus.com/inward/record.uri?eid=2-s2.0-85183470702&amp;doi=10.3233%2fJIFS-233430&amp;partnerID=40&amp;md5=8fbcede9ea5ca6590cd5dc7e2fdff66c</t>
  </si>
  <si>
    <r>
      <rPr>
        <sz val="11"/>
        <color theme="1"/>
        <rFont val="Calibri"/>
      </rPr>
      <t xml:space="preserve">Naveen P., Nithyasai S., Udayamoorthy V., </t>
    </r>
    <r>
      <rPr>
        <b/>
        <sz val="11"/>
        <color theme="1"/>
        <rFont val="Calibri"/>
      </rPr>
      <t>Ashok Kumar S.R.</t>
    </r>
  </si>
  <si>
    <t>Fault diagnosis in semiconductor manufacturing processes using a CNN-based generative adversarial network</t>
  </si>
  <si>
    <t>10.3233/JIFS-231948</t>
  </si>
  <si>
    <t>https://www.scopus.com/inward/record.uri?eid=2-s2.0-85183468848&amp;doi=10.3233%2fJIFS-231948&amp;partnerID=40&amp;md5=c99c013c69aaf8740217b1af0fff0905</t>
  </si>
  <si>
    <r>
      <rPr>
        <b/>
        <sz val="11"/>
        <color theme="1"/>
        <rFont val="Calibri"/>
      </rPr>
      <t xml:space="preserve">Saranya D., </t>
    </r>
    <r>
      <rPr>
        <sz val="11"/>
        <color theme="1"/>
        <rFont val="Calibri"/>
      </rPr>
      <t>Bharathi A.</t>
    </r>
  </si>
  <si>
    <t>Enhanced Epileptic Seizure Identification using Sparse ELM-ABO Fusion with Feature Reduction and Multi-class Classification</t>
  </si>
  <si>
    <t>10.3233/JIFS-237054</t>
  </si>
  <si>
    <t>https://www.scopus.com/inward/record.uri?eid=2-s2.0-85182590341&amp;doi=10.3233%2fJIFS-237054&amp;partnerID=40&amp;md5=f8f4aae6dbcf97246232e1ad0226a1ad</t>
  </si>
  <si>
    <t>Geetha M.P., Karthika Renuka D.</t>
  </si>
  <si>
    <t>Deep learning architecture towards consumer buying behaviour prediction using multitask learning paradigm</t>
  </si>
  <si>
    <t>10.3233/JIFS-231116</t>
  </si>
  <si>
    <t>https://www.scopus.com/inward/record.uri?eid=2-s2.0-85182525939&amp;doi=10.3233%2fJIFS-231116&amp;partnerID=40&amp;md5=d1b795fe6bcd10e104abc23992debaea</t>
  </si>
  <si>
    <t>Dr. Geetha M P</t>
  </si>
  <si>
    <t>Kalpana K., Sivakami K., Revathi N., Deepa S.M., Teresa V.V.</t>
  </si>
  <si>
    <t>Efficient Nano-Scale Design of TIEO Based Reversible Logic Toffoli Gate Priority Encoder in Quantum-Dot Cellular Automata</t>
  </si>
  <si>
    <t>10.1051/e3sconf/202447203014</t>
  </si>
  <si>
    <t>https://www.scopus.com/inward/record.uri?eid=2-s2.0-85183295082&amp;doi=10.1051%2fe3sconf%2f202447203014&amp;partnerID=40&amp;md5=694991df8796954ef46a273fbfde4cdb</t>
  </si>
  <si>
    <r>
      <rPr>
        <b/>
        <sz val="11"/>
        <color theme="1"/>
        <rFont val="Calibri"/>
      </rPr>
      <t>Raja M.K.,</t>
    </r>
    <r>
      <rPr>
        <sz val="11"/>
        <color theme="1"/>
        <rFont val="Calibri"/>
      </rPr>
      <t xml:space="preserve"> Shermatova M., Al Ansari M.S., Abdufattokhov S., Rao V.S., Raj I.I.</t>
    </r>
  </si>
  <si>
    <t>Optimization of Neural Networks using Swarm Intelligence Techniques for Achieving Energy Efficiency in Smart Building Architecture</t>
  </si>
  <si>
    <t>2024 International Conference on Cognitive Robotics and Intelligent Systems, ICC - ROBINS 2024</t>
  </si>
  <si>
    <t>10.1109/ICC-ROBINS60238.2024.10533932</t>
  </si>
  <si>
    <t>https://www.scopus.com/inward/record.uri?eid=2-s2.0-85195144860&amp;doi=10.1109%2fICC-ROBINS60238.2024.10533932&amp;partnerID=40&amp;md5=543b528b3dea2691e1216bc8180819b0</t>
  </si>
  <si>
    <t>Nandhini S., Bhuvaneswari T., Bhuvaneshwari V., Teresa V.V., Anitha S., Sivaprakash K.</t>
  </si>
  <si>
    <t>Improving Vehicle Security using CNN and Internet of Things Based Face Identification</t>
  </si>
  <si>
    <t>10.1109/ICC-ROBINS60238.2024.10533931</t>
  </si>
  <si>
    <t>https://www.scopus.com/inward/record.uri?eid=2-s2.0-85195137518&amp;doi=10.1109%2fICC-ROBINS60238.2024.10533931&amp;partnerID=40&amp;md5=3f84c111bd2d9a0ce8884ee0a3e06f1d</t>
  </si>
  <si>
    <t>Asokan A., Dharshini K., Dhevadharshini M., Gnanariddhika R., Shanmugapriya M.</t>
  </si>
  <si>
    <t>Smart Aquarium and Water Quality Monitoring using IoT</t>
  </si>
  <si>
    <t>10.1109/ICC-ROBINS60238.2024.10533889</t>
  </si>
  <si>
    <t>https://www.scopus.com/inward/record.uri?eid=2-s2.0-85195120249&amp;doi=10.1109%2fICC-ROBINS60238.2024.10533889&amp;partnerID=40&amp;md5=1a2494666a63074adeede66c2e5cae38</t>
  </si>
  <si>
    <t>Student Publication CCE</t>
  </si>
  <si>
    <t>Asokan A., Sriramdharnish K., Karishma S.M., Akkshara S.S., Prabu Dev R.</t>
  </si>
  <si>
    <t>LoRa Protocol based Accident Alert System for Hilly Terrains</t>
  </si>
  <si>
    <t>10.1109/ICC-ROBINS60238.2024.10533942</t>
  </si>
  <si>
    <t>https://www.scopus.com/inward/record.uri?eid=2-s2.0-85195111150&amp;doi=10.1109%2fICC-ROBINS60238.2024.10533942&amp;partnerID=40&amp;md5=7b77f11b8d17adaf0747a0a3a2f18713</t>
  </si>
  <si>
    <r>
      <rPr>
        <sz val="11"/>
        <color theme="1"/>
        <rFont val="Calibri"/>
      </rPr>
      <t xml:space="preserve">Sivakumar D., </t>
    </r>
    <r>
      <rPr>
        <b/>
        <sz val="11"/>
        <color theme="1"/>
        <rFont val="Calibri"/>
      </rPr>
      <t>Ramasamy R.,</t>
    </r>
    <r>
      <rPr>
        <sz val="11"/>
        <color theme="1"/>
        <rFont val="Calibri"/>
      </rPr>
      <t xml:space="preserve"> Thiagarajan Y.R., Thirumalairaj B., Krishnamoorthy U., Haque Siddiqui M.I., Lakshmaiya N., Kumar A., Shah M.A.</t>
    </r>
  </si>
  <si>
    <t>Biosurfactants in biocorrosion and corrosion mitigation of metals: An overview</t>
  </si>
  <si>
    <t>Open Chemistry</t>
  </si>
  <si>
    <t>10.1515/chem-2024-0036</t>
  </si>
  <si>
    <t>https://www.scopus.com/inward/record.uri?eid=2-s2.0-85194949543&amp;doi=10.1515%2fchem-2024-0036&amp;partnerID=40&amp;md5=ff9ea09eac09c0528b4eae56936f56b8</t>
  </si>
  <si>
    <r>
      <rPr>
        <sz val="11"/>
        <color theme="1"/>
        <rFont val="Calibri"/>
      </rPr>
      <t>Bhavana N., Kodabagi M.M., Muthu Kumar B., Ajay P.,</t>
    </r>
    <r>
      <rPr>
        <b/>
        <sz val="11"/>
        <color theme="1"/>
        <rFont val="Calibri"/>
      </rPr>
      <t xml:space="preserve"> Muthukumaran N., </t>
    </r>
    <r>
      <rPr>
        <sz val="11"/>
        <color theme="1"/>
        <rFont val="Calibri"/>
      </rPr>
      <t>Ahilan A.</t>
    </r>
  </si>
  <si>
    <t>POT-YOLO: Real-Time Road Potholes Detection using Edge Segmentation based Yolo V8 Network</t>
  </si>
  <si>
    <t>IEEE Sensors Journal</t>
  </si>
  <si>
    <t>10.1109/JSEN.2024.3399008</t>
  </si>
  <si>
    <t>https://www.scopus.com/inward/record.uri?eid=2-s2.0-85194824409&amp;doi=10.1109%2fJSEN.2024.3399008&amp;partnerID=40&amp;md5=9160295a36912efc1704d2555bc0a3b8</t>
  </si>
  <si>
    <t>Angel Latha Mary S., Siva Subramanian S., Priyanka G., Vijayakumar T., Alagumalai S.</t>
  </si>
  <si>
    <t>Revolutionizing prostate cancer diagnosis: Unleashing the potential of an optimized deep belief network for accurate Gleason grading in histological images</t>
  </si>
  <si>
    <t>10.1016/j.ijin.2024.05.004</t>
  </si>
  <si>
    <t>https://www.scopus.com/inward/record.uri?eid=2-s2.0-85194746706&amp;doi=10.1016%2fj.ijin.2024.05.004&amp;partnerID=40&amp;md5=bab71b7d346d585b6db3624b04ff6799</t>
  </si>
  <si>
    <t>Yuvaperiyasamy M., Senthilkumar N., Deepanraj B., Gokilakrishnan G., Premkumar R.</t>
  </si>
  <si>
    <t>Application of response surface methodology and neural networks in pyramid solar still for seawater desalination: An optimization and prediction strategy</t>
  </si>
  <si>
    <t>10.30955/gnj.005773</t>
  </si>
  <si>
    <t>https://www.scopus.com/inward/record.uri?eid=2-s2.0-85194549466&amp;doi=10.30955%2fgnj.005773&amp;partnerID=40&amp;md5=f463485c7150f287b96cc2412871e48b</t>
  </si>
  <si>
    <r>
      <rPr>
        <sz val="11"/>
        <color theme="1"/>
        <rFont val="Calibri"/>
      </rPr>
      <t xml:space="preserve">Anbuchandran S., Jaya Christa S.T., </t>
    </r>
    <r>
      <rPr>
        <b/>
        <sz val="11"/>
        <color theme="1"/>
        <rFont val="Calibri"/>
      </rPr>
      <t>Suresh S.,</t>
    </r>
    <r>
      <rPr>
        <sz val="11"/>
        <color theme="1"/>
        <rFont val="Calibri"/>
      </rPr>
      <t xml:space="preserve"> Bhuvanesh A.</t>
    </r>
  </si>
  <si>
    <t>Enhancing grid resilience and efficiency with distributed generators through fuzzified firefly optimization</t>
  </si>
  <si>
    <t>10.1007/s00202-024-02469-7</t>
  </si>
  <si>
    <t>https://www.scopus.com/inward/record.uri?eid=2-s2.0-85194541336&amp;doi=10.1007%2fs00202-024-02469-7&amp;partnerID=40&amp;md5=d21469b9168a4d7b0cfb07b496c928aa</t>
  </si>
  <si>
    <t>Vasanth Kumar D., Srinivasan N., Davis Hans S.J., Gokul S., Arulmurugan B., Sathishkumar B.</t>
  </si>
  <si>
    <t>Additive Manufacturing of Nanoscale and Microscale Materials</t>
  </si>
  <si>
    <t>Additive Manufacturing with Novel Materials: Processes, Properties and Applications</t>
  </si>
  <si>
    <t>10.1002/9781394198085.ch8</t>
  </si>
  <si>
    <t>https://www.scopus.com/inward/record.uri?eid=2-s2.0-85194314229&amp;doi=10.1002%2f9781394198085.ch8&amp;partnerID=40&amp;md5=9f0f4ee4f2818f6f724be32d7c0b9284</t>
  </si>
  <si>
    <t>Mr. Gokul S</t>
  </si>
  <si>
    <r>
      <rPr>
        <sz val="11"/>
        <color theme="1"/>
        <rFont val="Calibri"/>
      </rPr>
      <t>Arunachalam V.,</t>
    </r>
    <r>
      <rPr>
        <b/>
        <sz val="11"/>
        <color theme="1"/>
        <rFont val="Calibri"/>
      </rPr>
      <t xml:space="preserve"> Kumareshan N.</t>
    </r>
  </si>
  <si>
    <t>Deep Learning-based Thigh Muscle Investigation Using MRI For Prosthetic Development for Patients Undergoing Total Knee Replacement (TKR)</t>
  </si>
  <si>
    <t>Current Medical Imaging</t>
  </si>
  <si>
    <t>10.2174/0115734056284002240318055326</t>
  </si>
  <si>
    <t>https://www.scopus.com/inward/record.uri?eid=2-s2.0-85194057513&amp;doi=10.2174%2f0115734056284002240318055326&amp;partnerID=40&amp;md5=df5882145bd8e00c44c82a15c729d486</t>
  </si>
  <si>
    <t>Dhanalakshmi V., Baskar K., Ayyadurai S., Suchithra B.</t>
  </si>
  <si>
    <t>Early Prediction and Grading of Diabetic Retinopathy using Fusion Based Learning System</t>
  </si>
  <si>
    <t>2024 IEEE International Conference on Intelligent Techniques in Control, Optimization and Signal Processing, INCOS 2024 - Proceedings</t>
  </si>
  <si>
    <t>10.1109/INCOS59338.2024.10527698</t>
  </si>
  <si>
    <t>https://www.scopus.com/inward/record.uri?eid=2-s2.0-85194053866&amp;doi=10.1109%2fINCOS59338.2024.10527698&amp;partnerID=40&amp;md5=d1eeea28d997f47f98fae64ee9639247</t>
  </si>
  <si>
    <t>Ms. Suchithra B</t>
  </si>
  <si>
    <t>Koushika S., Saranya Devi A., Dinish Kumar G., Saihareesh V.</t>
  </si>
  <si>
    <t>Multi-keyword Ranked Search with Privacy Protection on Encrypted Cloud Data</t>
  </si>
  <si>
    <t>438 SPMS</t>
  </si>
  <si>
    <t>10.1007/978-3-031-51163-9_9</t>
  </si>
  <si>
    <t>https://www.scopus.com/inward/record.uri?eid=2-s2.0-85194037746&amp;doi=10.1007%2f978-3-031-51163-9_9&amp;partnerID=40&amp;md5=c8483508867a53b22908f2ba30db5540</t>
  </si>
  <si>
    <r>
      <rPr>
        <b/>
        <sz val="11"/>
        <color theme="1"/>
        <rFont val="Calibri"/>
      </rPr>
      <t xml:space="preserve">Aruchsamy R., </t>
    </r>
    <r>
      <rPr>
        <sz val="11"/>
        <color theme="1"/>
        <rFont val="Calibri"/>
      </rPr>
      <t xml:space="preserve">Velusamy I., </t>
    </r>
    <r>
      <rPr>
        <b/>
        <sz val="11"/>
        <color theme="1"/>
        <rFont val="Calibri"/>
      </rPr>
      <t xml:space="preserve">Dhandapani P.B., </t>
    </r>
    <r>
      <rPr>
        <sz val="11"/>
        <color theme="1"/>
        <rFont val="Calibri"/>
      </rPr>
      <t>Nasiru S., Chesneau C.</t>
    </r>
  </si>
  <si>
    <t>Modern Approach in Pattern Recognition Using Circular Fermatean Fuzzy Similarity Measure for Decision Making with Practical Applications</t>
  </si>
  <si>
    <t>10.1155/2024/6503747</t>
  </si>
  <si>
    <t>https://www.scopus.com/inward/record.uri?eid=2-s2.0-85193977537&amp;doi=10.1155%2f2024%2f6503747&amp;partnerID=40&amp;md5=d835cadc4de0d6458570e8e8fa107c16</t>
  </si>
  <si>
    <r>
      <rPr>
        <sz val="11"/>
        <color theme="1"/>
        <rFont val="Calibri"/>
      </rPr>
      <t xml:space="preserve">Radhakrishnan P., </t>
    </r>
    <r>
      <rPr>
        <b/>
        <sz val="11"/>
        <color theme="1"/>
        <rFont val="Calibri"/>
      </rPr>
      <t>Sugumar P.K</t>
    </r>
    <r>
      <rPr>
        <sz val="11"/>
        <color theme="1"/>
        <rFont val="Calibri"/>
      </rPr>
      <t>., Ponnan P., Varadharajan G.P.</t>
    </r>
  </si>
  <si>
    <t>Certificate-less Aggregate Signature Authentication Scheme (CLASAS) for secure and efficient data transmission in Wireless Sensor Networks (WSNs)</t>
  </si>
  <si>
    <t>Peer-to-Peer Networking and Applications</t>
  </si>
  <si>
    <t>10.1007/s12083-024-01717-8</t>
  </si>
  <si>
    <t>https://www.scopus.com/inward/record.uri?eid=2-s2.0-85193910960&amp;doi=10.1007%2fs12083-024-01717-8&amp;partnerID=40&amp;md5=5e0a72dd9e5688a2b4056fa03b355477</t>
  </si>
  <si>
    <t>Mr. Praveen Kumar M</t>
  </si>
  <si>
    <t>Gill R., Logeshwaran J., Aggarwal P., Srivastava D., Verma A.</t>
  </si>
  <si>
    <t>Potential of Deep Learning for Image Processing</t>
  </si>
  <si>
    <t>2024 11th International Conference on Reliability, Infocom Technologies and Optimization (Trends and Future Directions), ICRITO 2024</t>
  </si>
  <si>
    <t>10.1109/ICRITO61523.2024.10522154</t>
  </si>
  <si>
    <t>https://www.scopus.com/inward/record.uri?eid=2-s2.0-85193849796&amp;doi=10.1109%2fICRITO61523.2024.10522154&amp;partnerID=40&amp;md5=b296ec90d79890060987933689c33b6a</t>
  </si>
  <si>
    <t>Aggarwal P., Thamaraimanalan T., Logeshwaran J., Shukla R.P., Vishwakarma P., Aeri M.</t>
  </si>
  <si>
    <t>Exploring the Synergy between Network Security and Blockchain Technology</t>
  </si>
  <si>
    <t>10.1109/ICRITO61523.2024.10522287</t>
  </si>
  <si>
    <t>https://www.scopus.com/inward/record.uri?eid=2-s2.0-85193805992&amp;doi=10.1109%2fICRITO61523.2024.10522287&amp;partnerID=40&amp;md5=296227e5bc7fb7ae32a65262fa664ad3</t>
  </si>
  <si>
    <t>Logeshwaran J., Vivek Kumar M., Mitra D., Aggarwal P., Vishwakarma P., Manwal M.</t>
  </si>
  <si>
    <t>Next-Generation Tele-Communication Networks and IoT: Advancements and Challenges</t>
  </si>
  <si>
    <t>10.1109/ICRITO61523.2024.10522190</t>
  </si>
  <si>
    <t>https://www.scopus.com/inward/record.uri?eid=2-s2.0-85193800225&amp;doi=10.1109%2fICRITO61523.2024.10522190&amp;partnerID=40&amp;md5=ef976fd1b4ac18d59c5cbaefafd9a0e9</t>
  </si>
  <si>
    <r>
      <rPr>
        <sz val="11"/>
        <color theme="1"/>
        <rFont val="Calibri"/>
      </rPr>
      <t xml:space="preserve">Govindaraj V., </t>
    </r>
    <r>
      <rPr>
        <b/>
        <sz val="11"/>
        <color theme="1"/>
        <rFont val="Calibri"/>
      </rPr>
      <t>Dhanasekar S.</t>
    </r>
  </si>
  <si>
    <t>Test Power Reduction through Reordering Algorithm Implementation and Advancements in BIST Architecture</t>
  </si>
  <si>
    <t>10.1080/03772063.2024.2352146</t>
  </si>
  <si>
    <t>https://www.scopus.com/inward/record.uri?eid=2-s2.0-85193734352&amp;doi=10.1080%2f03772063.2024.2352146&amp;partnerID=40&amp;md5=d9439b2f3e3729d27abb848b3d6b00cf</t>
  </si>
  <si>
    <r>
      <rPr>
        <b/>
        <sz val="11"/>
        <color theme="1"/>
        <rFont val="Calibri"/>
      </rPr>
      <t>Dhanasekaran S., Thamaraimanalan T.,</t>
    </r>
    <r>
      <rPr>
        <sz val="11"/>
        <color theme="1"/>
        <rFont val="Calibri"/>
      </rPr>
      <t xml:space="preserve"> Vivek Karthick P., Silambarasan D.</t>
    </r>
  </si>
  <si>
    <t>A Lightweight CNN with LSTM Malware Detection Architecture for 5G and IoT Networks</t>
  </si>
  <si>
    <t>10.1080/03772063.2024.2352151</t>
  </si>
  <si>
    <t>https://www.scopus.com/inward/record.uri?eid=2-s2.0-85193712803&amp;doi=10.1080%2f03772063.2024.2352151&amp;partnerID=40&amp;md5=03f21ccaaa025c8c45e3a38b33872216</t>
  </si>
  <si>
    <r>
      <rPr>
        <sz val="11"/>
        <color theme="1"/>
        <rFont val="Calibri"/>
      </rPr>
      <t xml:space="preserve">Chaturvedi A., Nadgaundi S.K., </t>
    </r>
    <r>
      <rPr>
        <b/>
        <sz val="11"/>
        <color theme="1"/>
        <rFont val="Calibri"/>
      </rPr>
      <t xml:space="preserve">Raja M.K., </t>
    </r>
    <r>
      <rPr>
        <sz val="11"/>
        <color theme="1"/>
        <rFont val="Calibri"/>
      </rPr>
      <t>Dubey V.R., Singhal A., Gupta V.</t>
    </r>
  </si>
  <si>
    <t>Intelligent Agents System for Vegetable Plant Disease Detection Using MDTW-LSTM Model</t>
  </si>
  <si>
    <t>2024 3rd International Conference for Innovation in Technology, INOCON 2024</t>
  </si>
  <si>
    <t>10.1109/INOCON60754.2024.10511496</t>
  </si>
  <si>
    <t>https://www.scopus.com/inward/record.uri?eid=2-s2.0-85193638645&amp;doi=10.1109%2fINOCON60754.2024.10511496&amp;partnerID=40&amp;md5=4d2ac9f253a712eef9261c63c55393b3</t>
  </si>
  <si>
    <t>Duraisamy P., Arunkumar D., Niranjani V.</t>
  </si>
  <si>
    <t>Enhancing COVID-19 Detection with YOLOv5 Object Detection Algorithm in Chest X-ray Images</t>
  </si>
  <si>
    <t>10.1109/INOCON60754.2024.10512285</t>
  </si>
  <si>
    <t>https://www.scopus.com/inward/record.uri?eid=2-s2.0-85193610225&amp;doi=10.1109%2fINOCON60754.2024.10512285&amp;partnerID=40&amp;md5=50845761a97373b593a3e3fb342a120b</t>
  </si>
  <si>
    <r>
      <rPr>
        <sz val="11"/>
        <color theme="1"/>
        <rFont val="Calibri"/>
      </rPr>
      <t>Kasinathan R., Kasinathan R.,</t>
    </r>
    <r>
      <rPr>
        <b/>
        <sz val="11"/>
        <color theme="1"/>
        <rFont val="Calibri"/>
      </rPr>
      <t xml:space="preserve"> Sandrasekaran V.,</t>
    </r>
    <r>
      <rPr>
        <sz val="11"/>
        <color theme="1"/>
        <rFont val="Calibri"/>
      </rPr>
      <t xml:space="preserve"> Dhayal R.</t>
    </r>
  </si>
  <si>
    <t>Solvability and optimal control for second-order stochastic differential systems under the influence of delay and impulses</t>
  </si>
  <si>
    <t>Stochastics</t>
  </si>
  <si>
    <t>10.1080/17442508.2024.2352072</t>
  </si>
  <si>
    <t>https://www.scopus.com/inward/record.uri?eid=2-s2.0-85193512093&amp;doi=10.1080%2f17442508.2024.2352072&amp;partnerID=40&amp;md5=c8f803172389709db0c8aae44a7f0197</t>
  </si>
  <si>
    <r>
      <rPr>
        <b/>
        <sz val="11"/>
        <color theme="1"/>
        <rFont val="Calibri"/>
      </rPr>
      <t>Lakshminarayanan R.,</t>
    </r>
    <r>
      <rPr>
        <sz val="11"/>
        <color theme="1"/>
        <rFont val="Calibri"/>
      </rPr>
      <t xml:space="preserve"> Dhanasekaran S., Vinod Kumar R., Selvaraj A.</t>
    </r>
  </si>
  <si>
    <t>Optimizing federated learning approaches with hybrid Convolutional Neural Networks - Bidirectional Encoder Representations from Transformers for precise estimation of average localization errors in wireless sensor networks</t>
  </si>
  <si>
    <t>10.1002/dac.5822</t>
  </si>
  <si>
    <t>https://www.scopus.com/inward/record.uri?eid=2-s2.0-85193376586&amp;doi=10.1002%2fdac.5822&amp;partnerID=40&amp;md5=b7ba9512a99e6ca5766d7353ecebdb51</t>
  </si>
  <si>
    <r>
      <rPr>
        <sz val="11"/>
        <color theme="1"/>
        <rFont val="Calibri"/>
      </rPr>
      <t xml:space="preserve">Velmurugan S., Shanthi G., </t>
    </r>
    <r>
      <rPr>
        <b/>
        <sz val="11"/>
        <color theme="1"/>
        <rFont val="Calibri"/>
      </rPr>
      <t xml:space="preserve">Raja L., </t>
    </r>
    <r>
      <rPr>
        <sz val="11"/>
        <color theme="1"/>
        <rFont val="Calibri"/>
      </rPr>
      <t>Subitha D.</t>
    </r>
  </si>
  <si>
    <t>Threat Analysis and Security Measures for the Internet of Medical Things (IoMT): A Study</t>
  </si>
  <si>
    <t>Computational Intelligence and Blockchain in Biomedical and Health Informatics</t>
  </si>
  <si>
    <t>10.1201/9781003459347-16</t>
  </si>
  <si>
    <t>https://www.scopus.com/inward/record.uri?eid=2-s2.0-85193356888&amp;doi=10.1201%2f9781003459347-16&amp;partnerID=40&amp;md5=0dbe1073471a7716c8eecc281b672ef5</t>
  </si>
  <si>
    <t>Jebril I., Premkumar M., Abdulsahib G.M., Ashokkumar S.R., Dhanasekaran S., Khalaf O.I., Algburi S.</t>
  </si>
  <si>
    <t>Deep Learning based DDoS Attack Detection in Internet of Things: An Optimized CNN-BiLSTM Architecture with Transfer Learning and Regularization Techniques</t>
  </si>
  <si>
    <t>Infocommunications Journal</t>
  </si>
  <si>
    <t>10.36244/ICJ.2024.1.1</t>
  </si>
  <si>
    <t>https://www.scopus.com/inward/record.uri?eid=2-s2.0-85193334457&amp;doi=10.36244%2fICJ.2024.1.1&amp;partnerID=40&amp;md5=a79355eca410b6e84eb0afc4a0fa4ead</t>
  </si>
  <si>
    <t>Kim B., Haldorai A., S S.</t>
  </si>
  <si>
    <t>A Battery Lifetime Monitoring and Estimation using Split Learning Algorithm in Smart Mobile Consumer Electronics</t>
  </si>
  <si>
    <t>IEEE Transactions on Consumer Electronics</t>
  </si>
  <si>
    <t>10.1109/TCE.2024.3397714</t>
  </si>
  <si>
    <t>https://www.scopus.com/inward/record.uri?eid=2-s2.0-85193022689&amp;doi=10.1109%2fTCE.2024.3397714&amp;partnerID=40&amp;md5=c8cac7e82e213727f58bf3013dc2fb69</t>
  </si>
  <si>
    <r>
      <rPr>
        <sz val="11"/>
        <color theme="1"/>
        <rFont val="Calibri"/>
      </rPr>
      <t>Madavarapu J.B., Islam H., Appathurai A., Safdar G.A.,</t>
    </r>
    <r>
      <rPr>
        <b/>
        <sz val="11"/>
        <color theme="1"/>
        <rFont val="Calibri"/>
      </rPr>
      <t xml:space="preserve"> Muthukumaran N., </t>
    </r>
    <r>
      <rPr>
        <sz val="11"/>
        <color theme="1"/>
        <rFont val="Calibri"/>
      </rPr>
      <t>Gnanamalar J.</t>
    </r>
  </si>
  <si>
    <t>Heterogeneous Energy Harvesting Techniques for Smart Home IOT Acceleration</t>
  </si>
  <si>
    <t>10.1109/ACCESS.2024.3397664</t>
  </si>
  <si>
    <t>https://www.scopus.com/inward/record.uri?eid=2-s2.0-85193001442&amp;doi=10.1109%2fACCESS.2024.3397664&amp;partnerID=40&amp;md5=ac157c143288fb6e566a668ee6c48e70</t>
  </si>
  <si>
    <r>
      <rPr>
        <sz val="11"/>
        <color theme="1"/>
        <rFont val="Calibri"/>
      </rPr>
      <t xml:space="preserve">Mathavan N., Siva Ranjani S., </t>
    </r>
    <r>
      <rPr>
        <b/>
        <sz val="11"/>
        <color theme="1"/>
        <rFont val="Calibri"/>
      </rPr>
      <t>Suresh S.</t>
    </r>
    <r>
      <rPr>
        <sz val="11"/>
        <color theme="1"/>
        <rFont val="Calibri"/>
      </rPr>
      <t>, Bhuvanesh A.</t>
    </r>
  </si>
  <si>
    <t>Application of optimization algorithm for virtual reference tag assisted localization and tracking of RFID</t>
  </si>
  <si>
    <t>10.1002/dac.5807</t>
  </si>
  <si>
    <t>https://www.scopus.com/inward/record.uri?eid=2-s2.0-85192753578&amp;doi=10.1002%2fdac.5807&amp;partnerID=40&amp;md5=8569e99e899d4da3799fbda0585eea88</t>
  </si>
  <si>
    <t>Nivaashini M., Priyanka G., Aarthi S.</t>
  </si>
  <si>
    <t>Deep Neural Machine Translation (DNMT): Hybrid Deep Learning Architecture-Based English-to-Indian Language Translation</t>
  </si>
  <si>
    <t>Automatic Speech Recognition and Translation for Low Resource Languages</t>
  </si>
  <si>
    <t>10.1002/9781394214624.ch16</t>
  </si>
  <si>
    <t>https://www.scopus.com/inward/record.uri?eid=2-s2.0-85192623225&amp;doi=10.1002%2f9781394214624.ch16&amp;partnerID=40&amp;md5=af5b9a7990753a7c8828b190671efa5b</t>
  </si>
  <si>
    <r>
      <rPr>
        <sz val="11"/>
        <color theme="1"/>
        <rFont val="Calibri"/>
      </rPr>
      <t>Arunachalam V.,</t>
    </r>
    <r>
      <rPr>
        <b/>
        <sz val="11"/>
        <color theme="1"/>
        <rFont val="Calibri"/>
      </rPr>
      <t xml:space="preserve"> Kumareshan N.</t>
    </r>
  </si>
  <si>
    <t>An energy efficient reconfigurable architecture for multi-lead ECG signal compression</t>
  </si>
  <si>
    <t>International Journal of Medical Engineering and Informatics</t>
  </si>
  <si>
    <t>10.1504/IJMEI.2024.138293</t>
  </si>
  <si>
    <t>https://www.scopus.com/inward/record.uri?eid=2-s2.0-85192440905&amp;doi=10.1504%2fIJMEI.2024.138293&amp;partnerID=40&amp;md5=d324cb123c8165634f9117933443a2bd</t>
  </si>
  <si>
    <r>
      <rPr>
        <b/>
        <sz val="11"/>
        <color theme="1"/>
        <rFont val="Calibri"/>
      </rPr>
      <t>Ramalingam S.K.</t>
    </r>
    <r>
      <rPr>
        <sz val="11"/>
        <color theme="1"/>
        <rFont val="Calibri"/>
      </rPr>
      <t>, Subramaniyam B.M., Karuppusamy A., Radhakrishnan S.</t>
    </r>
  </si>
  <si>
    <t>Green machinability studies on SAE 8822 alloy steel using RSM and taguchi method</t>
  </si>
  <si>
    <t>Revista Materia</t>
  </si>
  <si>
    <t>10.1590/1517-7076-RMAT-2024-0019</t>
  </si>
  <si>
    <t>https://www.scopus.com/inward/record.uri?eid=2-s2.0-85192356039&amp;doi=10.1590%2f1517-7076-RMAT-2024-0019&amp;partnerID=40&amp;md5=443ccf755a84e7830b8e1157860b3dd5</t>
  </si>
  <si>
    <t>Kalpana K., Paulchamy B., Teresa V.V., Sivakami K., Deepa S.M., Revathi N.</t>
  </si>
  <si>
    <t>Reversible Logic Toffoli Gate Priority Encoder for Effective Nano-Scale Application in QCA Paradigm</t>
  </si>
  <si>
    <t>Communications in Computer and Information Science</t>
  </si>
  <si>
    <t>2081 CCIS</t>
  </si>
  <si>
    <t>10.1007/978-3-031-58607-1_15</t>
  </si>
  <si>
    <t>https://www.scopus.com/inward/record.uri?eid=2-s2.0-85192169332&amp;doi=10.1007%2f978-3-031-58607-1_15&amp;partnerID=40&amp;md5=e4a0955b3c3fc852da81e7179148f421</t>
  </si>
  <si>
    <t>Umamaheswari S., Birnica Y., Boobalan J., Akshaya V.S.</t>
  </si>
  <si>
    <t>Optimizing Cervical Cancer Classification with SVM and Improved Genetic Algorithm on Pap Smear Images</t>
  </si>
  <si>
    <t>Computer Science Journal of Moldova</t>
  </si>
  <si>
    <t>10.56415/csjm.v32.05</t>
  </si>
  <si>
    <t>https://www.scopus.com/inward/record.uri?eid=2-s2.0-85192089778&amp;doi=10.56415%2fcsjm.v32.05&amp;partnerID=40&amp;md5=385566237cec994318b92413cf955906</t>
  </si>
  <si>
    <t>Meena M., Murali B., Diwakar G., Ananth J., Shinde V.M., Sunagar P., Rajesha N., Sudhakar M.</t>
  </si>
  <si>
    <t>PREPARATION OF ACTIVATED CARBON DERIVED FROM Prosopis juliflora FOR THE REMOVAL OF MALACHITE GREEN</t>
  </si>
  <si>
    <t>https://www.scopus.com/inward/record.uri?eid=2-s2.0-85192067699&amp;partnerID=40&amp;md5=e1743a01e559775c5ee6ecc86450343c</t>
  </si>
  <si>
    <t>Nallasivan G., Karpagam T., Geetha M., Sankarasubramanian R.S., Kannan R., Bhuvanesh A., Poojitha G.</t>
  </si>
  <si>
    <t>Security and Privacy Considerations in Multimedia Resource Management Using Hybrid Deep Learning Techniques in Cloud Computing</t>
  </si>
  <si>
    <t>International Journal of Intelligent Engineering and Systems</t>
  </si>
  <si>
    <t>10.22266/ijies2024.0630.20</t>
  </si>
  <si>
    <t>https://www.scopus.com/inward/record.uri?eid=2-s2.0-85191795975&amp;doi=10.22266%2fijies2024.0630.20&amp;partnerID=40&amp;md5=ede9b6b91ef9ac1428f286ef6fbb7b2e</t>
  </si>
  <si>
    <t>Samreen S., Mohammed A.S., Reddy Neravetla A., Jiwani N., Logeshwaran J.</t>
  </si>
  <si>
    <t>The Smart Performance Comparison of AI-based Breast Cancer Detection Models</t>
  </si>
  <si>
    <t>2nd International Conference on Integrated Circuits and Communication Systems, ICICACS 2024</t>
  </si>
  <si>
    <t>10.1109/ICICACS60521.2024.10498211</t>
  </si>
  <si>
    <t>https://www.scopus.com/inward/record.uri?eid=2-s2.0-85191739035&amp;doi=10.1109%2fICICACS60521.2024.10498211&amp;partnerID=40&amp;md5=a3237184b7cf16096cca68f5917d347c</t>
  </si>
  <si>
    <t>Srinivasan D., Premkumar M., Deepa Nivethika S., Dhilipkumar P., Parameswari S., Chowdary M.K.</t>
  </si>
  <si>
    <t>A Review on Wideband High-Gain Low-THz Antennas for Wireless Applications</t>
  </si>
  <si>
    <t>Proceedings of the 18th INDIAcom; 2024 11th International Conference on Computing for Sustainable Global Development, INDIACom 2024</t>
  </si>
  <si>
    <t>10.23919/INDIACom61295.2024.10499069</t>
  </si>
  <si>
    <t>https://www.scopus.com/inward/record.uri?eid=2-s2.0-85191736648&amp;doi=10.23919%2fINDIACom61295.2024.10499069&amp;partnerID=40&amp;md5=5c80deef1eace77ac4b19d88abe7d8f0</t>
  </si>
  <si>
    <r>
      <rPr>
        <sz val="11"/>
        <color theme="1"/>
        <rFont val="Calibri"/>
      </rPr>
      <t xml:space="preserve">Ganesan T., Murali N., Manojkumar K., </t>
    </r>
    <r>
      <rPr>
        <b/>
        <sz val="11"/>
        <color theme="1"/>
        <rFont val="Calibri"/>
      </rPr>
      <t>Priya D.M.</t>
    </r>
    <r>
      <rPr>
        <sz val="11"/>
        <color theme="1"/>
        <rFont val="Calibri"/>
      </rPr>
      <t>, Alagarsamy M., Manikandan S.</t>
    </r>
  </si>
  <si>
    <t>Performance Comparison of MANETs under Congestion and Packet Loss using Distance based Geographic Routing Protocols</t>
  </si>
  <si>
    <t>10.23919/INDIACom61295.2024.10499121</t>
  </si>
  <si>
    <t>https://www.scopus.com/inward/record.uri?eid=2-s2.0-85191731710&amp;doi=10.23919%2fINDIACom61295.2024.10499121&amp;partnerID=40&amp;md5=2a50840fc8a5dec7276d9dca8b3974ba</t>
  </si>
  <si>
    <t>Sumathy G., Usha M., Rajakumar S., Jayapriya P.</t>
  </si>
  <si>
    <t>Real-time masked face recognition using deep learning-based double generator network</t>
  </si>
  <si>
    <t>10.1007/s11760-024-03155-8</t>
  </si>
  <si>
    <t>https://www.scopus.com/inward/record.uri?eid=2-s2.0-85191729573&amp;doi=10.1007%2fs11760-024-03155-8&amp;partnerID=40&amp;md5=28a2dc612355354a3aace17797674584</t>
  </si>
  <si>
    <t>Mohammed A.S., Reddy Neravetla A., Samreen S., Jiwani N., Logeshwaran J.</t>
  </si>
  <si>
    <t>The Smart deep learning based Model for Early Detection and Diagnosis of Melanoma</t>
  </si>
  <si>
    <t>10.1109/ICICACS60521.2024.10498801</t>
  </si>
  <si>
    <t>https://www.scopus.com/inward/record.uri?eid=2-s2.0-85191729379&amp;doi=10.1109%2fICICACS60521.2024.10498801&amp;partnerID=40&amp;md5=b3d14ccdb898c9dfbbfb33749f143581</t>
  </si>
  <si>
    <t>Subramanian T., Naveenkumar P., Maheswaran M., Govindaraj R.S.</t>
  </si>
  <si>
    <t>SUSTAINABLE ENERGY AND POWER QUALITY ASSESSMENT BY INVASIVE THERMOGRAPHY AND ENERGY AUDIT IN THE TEA INDUSTRY: A SCIENTIFIC STUDY</t>
  </si>
  <si>
    <t>https://www.scopus.com/inward/record.uri?eid=2-s2.0-85191725956&amp;partnerID=40&amp;md5=38b84e2f454e4b86d4fdb512e513d916</t>
  </si>
  <si>
    <t>Akash E., Ashokkumar S.R., Banupriya N., Subash Thangam K., Sanjay Kumar N., Jananeshwaran M.</t>
  </si>
  <si>
    <t>Hardware Implementations of Dehazing Algorithms</t>
  </si>
  <si>
    <t>10.23919/INDIACom61295.2024.10499061</t>
  </si>
  <si>
    <t>https://www.scopus.com/inward/record.uri?eid=2-s2.0-85191707871&amp;doi=10.23919%2fINDIACom61295.2024.10499061&amp;partnerID=40&amp;md5=00681327faa440af9d0d6ea8905eb817</t>
  </si>
  <si>
    <t>Neravetla A.R., Samreen S., Mohammed A.S., Jiwani N., Logeshwaran J.</t>
  </si>
  <si>
    <t>An Improved Lung Cancer Prediction Algorithm using Generative Adversarial Network in Modern Healthcare</t>
  </si>
  <si>
    <t>10.1109/ICICACS60521.2024.10498818</t>
  </si>
  <si>
    <t>https://www.scopus.com/inward/record.uri?eid=2-s2.0-85191689996&amp;doi=10.1109%2fICICACS60521.2024.10498818&amp;partnerID=40&amp;md5=3ee1455c533d699d965cdbfb894b34ad</t>
  </si>
  <si>
    <r>
      <rPr>
        <b/>
        <sz val="11"/>
        <color theme="1"/>
        <rFont val="Calibri"/>
      </rPr>
      <t xml:space="preserve">Kumaragurubaran S., </t>
    </r>
    <r>
      <rPr>
        <sz val="11"/>
        <color theme="1"/>
        <rFont val="Calibri"/>
      </rPr>
      <t>Vijayakumar N.</t>
    </r>
  </si>
  <si>
    <t>A novel swarm intelligence-based fuzzy logic in efficient connectivity of vehicles</t>
  </si>
  <si>
    <t>10.1002/dac.5795</t>
  </si>
  <si>
    <t>https://www.scopus.com/inward/record.uri?eid=2-s2.0-85191355502&amp;doi=10.1002%2fdac.5795&amp;partnerID=40&amp;md5=07ae6e42f7b8c381838dad96d1011394</t>
  </si>
  <si>
    <t>Artificial and Deceitful Faces Detection Using Machine Learning [Detección de rostros artificiales y engañosos mediante aprendizaje automático]</t>
  </si>
  <si>
    <t>Salud, Ciencia y Tecnologia - Serie de Conferencias</t>
  </si>
  <si>
    <t>10.56294/sctconf2024611</t>
  </si>
  <si>
    <t>https://www.scopus.com/inward/record.uri?eid=2-s2.0-85191296262&amp;doi=10.56294%2fsctconf2024611&amp;partnerID=40&amp;md5=94d1229882bf332859b303f015ec341c</t>
  </si>
  <si>
    <t>Rohella P., Mimani S., Ramakrishnan R., Jiwani N., Logeshwaran J.</t>
  </si>
  <si>
    <t>Generative AI in FinTech: Generating Images Based on Predefined Lists of Stock Keeping Units Using Product Descriptions</t>
  </si>
  <si>
    <t>2024 2nd International Conference on Disruptive Technologies, ICDT 2024</t>
  </si>
  <si>
    <t>10.1109/ICDT61202.2024.10489328</t>
  </si>
  <si>
    <t>https://www.scopus.com/inward/record.uri?eid=2-s2.0-85191266741&amp;doi=10.1109%2fICDT61202.2024.10489328&amp;partnerID=40&amp;md5=63de631a0d63213f0242b1b00c8e2e87</t>
  </si>
  <si>
    <t>Yennapusa H., Palle R.R., Mallikarjunaradhya V., Suganyadevi K., Gupta N.</t>
  </si>
  <si>
    <t>An Enhanced Virtualization of Resources for High Performance Applications in Cloud Computing Using Deep Regression Model</t>
  </si>
  <si>
    <t>10.1109/ICDT61202.2024.10489568</t>
  </si>
  <si>
    <t>https://www.scopus.com/inward/record.uri?eid=2-s2.0-85191264992&amp;doi=10.1109%2fICDT61202.2024.10489568&amp;partnerID=40&amp;md5=89cc2e790ae5257c8895c9c7a3c05def</t>
  </si>
  <si>
    <t>Ramakrishnan R., Rohella P., Mimani S., Jiwani N., Logeshwaran J.</t>
  </si>
  <si>
    <t>Employing AI and ML in Risk Assessment for Lending for Assessing Credit Worthiness</t>
  </si>
  <si>
    <t>10.1109/ICDT61202.2024.10489313</t>
  </si>
  <si>
    <t>https://www.scopus.com/inward/record.uri?eid=2-s2.0-85191263103&amp;doi=10.1109%2fICDT61202.2024.10489313&amp;partnerID=40&amp;md5=1ac8a765149ae013e92871d54cf3b40f</t>
  </si>
  <si>
    <t>Vadakkethil Somanathan Pillai S.E., Ashokkumar S.R.</t>
  </si>
  <si>
    <t>A Hierarchical Framework for Fake News Detection Using Semantic Analysis and Source Reliability</t>
  </si>
  <si>
    <t>10.1109/ICDT61202.2024.10489413</t>
  </si>
  <si>
    <t>https://www.scopus.com/inward/record.uri?eid=2-s2.0-85191258157&amp;doi=10.1109%2fICDT61202.2024.10489413&amp;partnerID=40&amp;md5=25fd1b47dcafd17e8b0dfab9f5143d2c</t>
  </si>
  <si>
    <t>Mallikarjunaradhya V., Yennapusa H., Palle R.R., Suganyadevi K., Gupta N.</t>
  </si>
  <si>
    <t>Impacts of High Denisty Cloud Computing on Data Protection and Security Management for 6G Networking</t>
  </si>
  <si>
    <t>10.1109/ICDT61202.2024.10489780</t>
  </si>
  <si>
    <t>https://www.scopus.com/inward/record.uri?eid=2-s2.0-85191258047&amp;doi=10.1109%2fICDT61202.2024.10489780&amp;partnerID=40&amp;md5=91767863d6502fdbf29dafb1d3c706a6</t>
  </si>
  <si>
    <t>Saddi V.R., Gopal S.K., Mohammed A.S., Dhanasekaran S., Naruka M.S.</t>
  </si>
  <si>
    <t>Examine the Role of Generative AI in Enhancing Threat Intelligence and Cyber Security Measures</t>
  </si>
  <si>
    <t>10.1109/ICDT61202.2024.10489766</t>
  </si>
  <si>
    <t>https://www.scopus.com/inward/record.uri?eid=2-s2.0-85191256841&amp;doi=10.1109%2fICDT61202.2024.10489766&amp;partnerID=40&amp;md5=69e61030ad9e52811ecf7ab01216768a</t>
  </si>
  <si>
    <t>Kumar M., Kumar A., Kumar A., Kumar A., Kamble D.</t>
  </si>
  <si>
    <t>Development of new improved plastic collapse moment equations of pressurized different angled pipe bends under bending moments</t>
  </si>
  <si>
    <t>10.1177/09544089241248428</t>
  </si>
  <si>
    <t>https://www.scopus.com/inward/record.uri?eid=2-s2.0-85191253866&amp;doi=10.1177%2f09544089241248428&amp;partnerID=40&amp;md5=f8f67597329cf362cbed1c0d1e276c37</t>
  </si>
  <si>
    <t>Others Mech</t>
  </si>
  <si>
    <t>Vadakkethil Somanathan Pillai S.E., Vivek Kumar M.</t>
  </si>
  <si>
    <t>Leveraging Natural Language Processing for Detecting Fake News: A Comparative Analysis</t>
  </si>
  <si>
    <t>10.1109/ICDT61202.2024.10489386</t>
  </si>
  <si>
    <t>https://www.scopus.com/inward/record.uri?eid=2-s2.0-85191251529&amp;doi=10.1109%2fICDT61202.2024.10489386&amp;partnerID=40&amp;md5=7c7126f005a6b7ae08d9fd36dc156d0c</t>
  </si>
  <si>
    <t>Palle R.R., Mallikarjunaradhya V., Yennapusa H., Suganyadevi K., Gupta N.</t>
  </si>
  <si>
    <t>Comparing the Supersonic Cloud Computing Model to Enhance the Networking and Security in Traditional Data Centers</t>
  </si>
  <si>
    <t>10.1109/ICDT61202.2024.10489227</t>
  </si>
  <si>
    <t>https://www.scopus.com/inward/record.uri?eid=2-s2.0-85191243185&amp;doi=10.1109%2fICDT61202.2024.10489227&amp;partnerID=40&amp;md5=7edfafd7e589104b5401706bfd0fa185</t>
  </si>
  <si>
    <r>
      <rPr>
        <sz val="11"/>
        <color theme="1"/>
        <rFont val="Calibri"/>
      </rPr>
      <t xml:space="preserve">Vadakkethil Somanathan Pillai S.E., </t>
    </r>
    <r>
      <rPr>
        <b/>
        <sz val="11"/>
        <color theme="1"/>
        <rFont val="Calibri"/>
      </rPr>
      <t>Parveen H.S.</t>
    </r>
  </si>
  <si>
    <t>A Multi-Modal Framework for Fake News Analysis for Detection to Deconstruction</t>
  </si>
  <si>
    <t>10.1109/ICDT61202.2024.10489369</t>
  </si>
  <si>
    <t>https://www.scopus.com/inward/record.uri?eid=2-s2.0-85191242926&amp;doi=10.1109%2fICDT61202.2024.10489369&amp;partnerID=40&amp;md5=c62966fc6f15829b44c8b0d5aec81b1e</t>
  </si>
  <si>
    <t>Mohammed A.S., Saddi V.R., Gopal S.K., Dhanasekaran S., Naruka M.S.</t>
  </si>
  <si>
    <t>AI-Driven Continuous Integration and Continuous Deployment in Software Engineering</t>
  </si>
  <si>
    <t>10.1109/ICDT61202.2024.10489475</t>
  </si>
  <si>
    <t>https://www.scopus.com/inward/record.uri?eid=2-s2.0-85191238509&amp;doi=10.1109%2fICDT61202.2024.10489475&amp;partnerID=40&amp;md5=f68400286faa6f271b1eef0c23259886</t>
  </si>
  <si>
    <t>Mimani S., Ramakrishnan R., Rohella P., Jiwani N., Logeshwaran J.</t>
  </si>
  <si>
    <t>The Utilization of AI Extends Beyond Payment Systems to E-Commerce Store Development</t>
  </si>
  <si>
    <t>10.1109/ICDT61202.2024.10489393</t>
  </si>
  <si>
    <t>https://www.scopus.com/inward/record.uri?eid=2-s2.0-85191229030&amp;doi=10.1109%2fICDT61202.2024.10489393&amp;partnerID=40&amp;md5=42285960350801bcff7437f83f2d4b3a</t>
  </si>
  <si>
    <t>Gopal S.K., Mohammed A.S., Saddi V.R., Dhanasekaran S., Naruka M.S.</t>
  </si>
  <si>
    <t>Investigate the Role of Machine Learning in Optimizing Dynamic Scaling Strategies for Cloud-Based Applications</t>
  </si>
  <si>
    <t>10.1109/ICDT61202.2024.10489116</t>
  </si>
  <si>
    <t>https://www.scopus.com/inward/record.uri?eid=2-s2.0-85191227101&amp;doi=10.1109%2fICDT61202.2024.10489116&amp;partnerID=40&amp;md5=b5e3a65e998c5eaa9b66902c8405ffb0</t>
  </si>
  <si>
    <t>Jayapriya P., Nagarjunan G., Praveen R., Kirthi Vignesh G., Ramasubramanyam P.</t>
  </si>
  <si>
    <t>Early Detection of Lung Tumors in CT Imaging using Machine Learning</t>
  </si>
  <si>
    <t>Proceedings - 2024 5th International Conference on Mobile Computing and Sustainable Informatics, ICMCSI 2024</t>
  </si>
  <si>
    <t>10.1109/ICMCSI61536.2024.00007</t>
  </si>
  <si>
    <t>https://www.scopus.com/inward/record.uri?eid=2-s2.0-85191226560&amp;doi=10.1109%2fICMCSI61536.2024.00007&amp;partnerID=40&amp;md5=7765d32e9687551e5e9ad51d82d56bba</t>
  </si>
  <si>
    <t>Mahajan K., Mane P., Arif S.M., Desai K.R., Lonare G.M., Teresa V.V.</t>
  </si>
  <si>
    <t>Auto Sorting and Placing of Objects using Robotics Vision Module in MELFA Industrial Robot</t>
  </si>
  <si>
    <t>10.1109/ICMCSI61536.2024.00138</t>
  </si>
  <si>
    <t>https://www.scopus.com/inward/record.uri?eid=2-s2.0-85191226385&amp;doi=10.1109%2fICMCSI61536.2024.00138&amp;partnerID=40&amp;md5=faac57b08ff76260919d211745b764ca</t>
  </si>
  <si>
    <t>Kowshika M., Ooviya M., Pavithradevi B., Rashika K.V., Sampath Kumar S.</t>
  </si>
  <si>
    <t>Unmanned Aerial Systems in Search and Rescue: A Comprehensive Review and Future Directions</t>
  </si>
  <si>
    <t>10.1109/ICMCSI61536.2024.00008</t>
  </si>
  <si>
    <t>https://www.scopus.com/inward/record.uri?eid=2-s2.0-85191226291&amp;doi=10.1109%2fICMCSI61536.2024.00008&amp;partnerID=40&amp;md5=8427b687e8061ab0724e1bded37c2bcb</t>
  </si>
  <si>
    <t>Hari Karthik S.K., Praveen A., Kowshik G., Lokeshwaran T., Prasanna K.M.</t>
  </si>
  <si>
    <t>Heart Disease Prediction using XGBoost and Random Forest Models</t>
  </si>
  <si>
    <t>10.1109/ICMCSI61536.2024.00009</t>
  </si>
  <si>
    <t>https://www.scopus.com/inward/record.uri?eid=2-s2.0-85191226263&amp;doi=10.1109%2fICMCSI61536.2024.00009&amp;partnerID=40&amp;md5=832c2495f06c5f6b4e874044afe1f4ce</t>
  </si>
  <si>
    <t>Dr. Harikarthik S K</t>
  </si>
  <si>
    <r>
      <rPr>
        <sz val="11"/>
        <color theme="1"/>
        <rFont val="Calibri"/>
      </rPr>
      <t xml:space="preserve">Patil D.T., Teli S., Uday K., Sawant R.S., Fernandez A.A., </t>
    </r>
    <r>
      <rPr>
        <b/>
        <sz val="11"/>
        <color theme="1"/>
        <rFont val="Calibri"/>
      </rPr>
      <t>Babu W.R.</t>
    </r>
  </si>
  <si>
    <t>Design of Smart Lighting and Security System using Intelligent Controller</t>
  </si>
  <si>
    <t>10.1109/ICMCSI61536.2024.00139</t>
  </si>
  <si>
    <t>https://www.scopus.com/inward/record.uri?eid=2-s2.0-85191226095&amp;doi=10.1109%2fICMCSI61536.2024.00139&amp;partnerID=40&amp;md5=76477ef0a39ee922b1fa7f64d9001378</t>
  </si>
  <si>
    <t>Subha R., Gayathri N., Sasireka S., Sathiyabanu R., Santhiyaa B., Varshini B.</t>
  </si>
  <si>
    <t>Intelligent Tutoring Systems using Long Short-Term Memory Networks and Bayesian Knowledge Tracing</t>
  </si>
  <si>
    <t>10.1109/ICMCSI61536.2024.00010</t>
  </si>
  <si>
    <t>https://www.scopus.com/inward/record.uri?eid=2-s2.0-85191225937&amp;doi=10.1109%2fICMCSI61536.2024.00010&amp;partnerID=40&amp;md5=39dd0ee0c7300e1c31f2185d4fc3372d</t>
  </si>
  <si>
    <t>Stalany V.M., Gnanaraj S.J.P., Munaf R.N.A., Muthukumaran N., Hari B.</t>
  </si>
  <si>
    <t>Sustainable Energy Solutions: Avoa Algorithm for Precision Solar Farm Placement</t>
  </si>
  <si>
    <t>10.1109/ICMCSI61536.2024.00113</t>
  </si>
  <si>
    <t>https://www.scopus.com/inward/record.uri?eid=2-s2.0-85191225642&amp;doi=10.1109%2fICMCSI61536.2024.00113&amp;partnerID=40&amp;md5=cd1bb16c2b0738023260fb7b9b827fc0</t>
  </si>
  <si>
    <t>Yennapusa H., Ramakrishnan R., Muniandi B., Gupta K., Logeshwaran J.</t>
  </si>
  <si>
    <t>An Enhanced Optimization of Machine Learning Model in Prostate Cancer Detection</t>
  </si>
  <si>
    <t>Proceedings - International Conference on Computing, Power, and Communication Technologies, IC2PCT 2024</t>
  </si>
  <si>
    <t>10.1109/IC2PCT60090.2024.10486449</t>
  </si>
  <si>
    <t>https://www.scopus.com/inward/record.uri?eid=2-s2.0-85191201287&amp;doi=10.1109%2fIC2PCT60090.2024.10486449&amp;partnerID=40&amp;md5=f349bc17054a86cac0e54cb150a6a232</t>
  </si>
  <si>
    <t>Haldorai A., Babitha Lincy R., Suriya M., Balakrishnan M.</t>
  </si>
  <si>
    <t>Satellite-terrestrial Integrated Computing and Artificial Intelligence as a Means of Achieving Handover Management</t>
  </si>
  <si>
    <t>10.1109/IC2PCT60090.2024.10486541</t>
  </si>
  <si>
    <t>https://www.scopus.com/inward/record.uri?eid=2-s2.0-85191190977&amp;doi=10.1109%2fIC2PCT60090.2024.10486541&amp;partnerID=40&amp;md5=be0b44b631bbeb58ec94828a467ea813</t>
  </si>
  <si>
    <t>Muniandi B., Yennapusa H., Ramakrishnan R., Gupta K., Logeshwaran J.</t>
  </si>
  <si>
    <t>An Emperical Way to Diagnose the Cancer Stages Using Algorithm in AI System</t>
  </si>
  <si>
    <t>10.1109/IC2PCT60090.2024.10486468</t>
  </si>
  <si>
    <t>https://www.scopus.com/inward/record.uri?eid=2-s2.0-85191190157&amp;doi=10.1109%2fIC2PCT60090.2024.10486468&amp;partnerID=40&amp;md5=48dabe3ecd2191725c8798b720b2e797</t>
  </si>
  <si>
    <t>Patil S.C., Kasula B.Y., Kolluri S., Gupta K., Logeshwaran J.</t>
  </si>
  <si>
    <t>Development of Intelligent Revisiting Method of Making ROC Curves for CFE for Finiding Lung Cancer</t>
  </si>
  <si>
    <t>10.1109/IC2PCT60090.2024.10486773</t>
  </si>
  <si>
    <t>https://www.scopus.com/inward/record.uri?eid=2-s2.0-85191182122&amp;doi=10.1109%2fIC2PCT60090.2024.10486773&amp;partnerID=40&amp;md5=d8a0b944a342569d520a1da37ee64b69</t>
  </si>
  <si>
    <r>
      <rPr>
        <sz val="11"/>
        <color theme="1"/>
        <rFont val="Calibri"/>
      </rPr>
      <t xml:space="preserve">Prasanna V.L., Krishnan B., </t>
    </r>
    <r>
      <rPr>
        <b/>
        <sz val="11"/>
        <color theme="1"/>
        <rFont val="Calibri"/>
      </rPr>
      <t>Kavitha N.,</t>
    </r>
    <r>
      <rPr>
        <sz val="11"/>
        <color theme="1"/>
        <rFont val="Calibri"/>
      </rPr>
      <t xml:space="preserve"> Chandrika M.L., Frederick S., Udhayanila R.</t>
    </r>
  </si>
  <si>
    <t>ML Approach for Extracting Keywords from English Literature Using Location Feature Weighting</t>
  </si>
  <si>
    <t>10.1109/IC2PCT60090.2024.10486358</t>
  </si>
  <si>
    <t>https://www.scopus.com/inward/record.uri?eid=2-s2.0-85191174129&amp;doi=10.1109%2fIC2PCT60090.2024.10486358&amp;partnerID=40&amp;md5=9f17d7ee465d81d81f22fc15478c8663</t>
  </si>
  <si>
    <t>S&amp;H (Eng)</t>
  </si>
  <si>
    <t>Dr. Kavitha N</t>
  </si>
  <si>
    <r>
      <rPr>
        <sz val="11"/>
        <color theme="1"/>
        <rFont val="Calibri"/>
      </rPr>
      <t xml:space="preserve">Vanaja N., Banumalar K., </t>
    </r>
    <r>
      <rPr>
        <b/>
        <sz val="11"/>
        <color theme="1"/>
        <rFont val="Calibri"/>
      </rPr>
      <t>Suresh S.,</t>
    </r>
    <r>
      <rPr>
        <sz val="11"/>
        <color theme="1"/>
        <rFont val="Calibri"/>
      </rPr>
      <t xml:space="preserve"> Bhuvanesh A.</t>
    </r>
  </si>
  <si>
    <t>Application of fuzzified genetic algorithm for optimal allocation of renewable energy sources into the power system</t>
  </si>
  <si>
    <t>10.1007/s00202-024-02396-7</t>
  </si>
  <si>
    <t>https://www.scopus.com/inward/record.uri?eid=2-s2.0-85191144809&amp;doi=10.1007%2fs00202-024-02396-7&amp;partnerID=40&amp;md5=599d1f760abb02b37f452e8c05a64b64</t>
  </si>
  <si>
    <r>
      <rPr>
        <b/>
        <sz val="11"/>
        <color theme="1"/>
        <rFont val="Calibri"/>
      </rPr>
      <t xml:space="preserve">Saravanan M., </t>
    </r>
    <r>
      <rPr>
        <sz val="11"/>
        <color theme="1"/>
        <rFont val="Calibri"/>
      </rPr>
      <t>Parthasarathy E.</t>
    </r>
  </si>
  <si>
    <t>Performance Investigation of Source Extension Approach on III-V Vertical Tunnel FET</t>
  </si>
  <si>
    <t>10.1109/ACCESS.2024.3391027</t>
  </si>
  <si>
    <t>https://www.scopus.com/inward/record.uri?eid=2-s2.0-85190803619&amp;doi=10.1109%2fACCESS.2024.3391027&amp;partnerID=40&amp;md5=a38542f633ef8f29e47869f46099e8d1</t>
  </si>
  <si>
    <t>Mr. Saravanan M</t>
  </si>
  <si>
    <t>Khalaf O.I., Srinivasan D., Algburi S., Vellaichamy J., Selvaraj D., Sharif M.S., Elmedany W.</t>
  </si>
  <si>
    <t>Elevating metaverse virtual reality experiences through network-integrated neuro-fuzzy emotion recognition and adaptive content generation algorithms</t>
  </si>
  <si>
    <t>Engineering Reports</t>
  </si>
  <si>
    <t>10.1002/eng2.12894</t>
  </si>
  <si>
    <t>https://www.scopus.com/inward/record.uri?eid=2-s2.0-85190413012&amp;doi=10.1002%2feng2.12894&amp;partnerID=40&amp;md5=481e90feef09e94bb4c817b867ce79c5</t>
  </si>
  <si>
    <r>
      <rPr>
        <sz val="11"/>
        <color theme="1"/>
        <rFont val="Calibri"/>
      </rPr>
      <t>Sahu M.K.,</t>
    </r>
    <r>
      <rPr>
        <b/>
        <sz val="11"/>
        <color theme="1"/>
        <rFont val="Calibri"/>
      </rPr>
      <t xml:space="preserve"> Kumar A., </t>
    </r>
    <r>
      <rPr>
        <sz val="11"/>
        <color theme="1"/>
        <rFont val="Calibri"/>
      </rPr>
      <t>Choudhary T., Ansu A.K.</t>
    </r>
  </si>
  <si>
    <t>Improvement of Aerodynamic Performance of Aerofoil Design by Using Shark Skin Inspired Denticles</t>
  </si>
  <si>
    <t>10.1007/978-981-97-0918-2_50</t>
  </si>
  <si>
    <t>https://www.scopus.com/inward/record.uri?eid=2-s2.0-85190277160&amp;doi=10.1007%2f978-981-97-0918-2_50&amp;partnerID=40&amp;md5=23a56ac3f710a8687768995a69c97e73</t>
  </si>
  <si>
    <r>
      <rPr>
        <sz val="11"/>
        <color theme="1"/>
        <rFont val="Calibri"/>
      </rPr>
      <t xml:space="preserve">Navaz K., Gnana Sophia S., AlArfaj A.A., </t>
    </r>
    <r>
      <rPr>
        <b/>
        <sz val="11"/>
        <color theme="1"/>
        <rFont val="Calibri"/>
      </rPr>
      <t xml:space="preserve">Muthukumaran N., </t>
    </r>
    <r>
      <rPr>
        <sz val="11"/>
        <color theme="1"/>
        <rFont val="Calibri"/>
      </rPr>
      <t>Sangeetha K., Priyanka R.</t>
    </r>
  </si>
  <si>
    <t>Multi-Objective ED2MT Strategy-based Clustering Algorithm for Large Scale WSN</t>
  </si>
  <si>
    <t>10.1080/03772063.2024.2321983</t>
  </si>
  <si>
    <t>https://www.scopus.com/inward/record.uri?eid=2-s2.0-85190259368&amp;doi=10.1080%2f03772063.2024.2321983&amp;partnerID=40&amp;md5=3ef62749f381faee7b0297911db620c0</t>
  </si>
  <si>
    <t>Ananthi S., Lokesh B., Sanjeev Chandran M., Sakthi S.</t>
  </si>
  <si>
    <t>Framework for Platform Independent Machine Learning (ML) Model Execution</t>
  </si>
  <si>
    <t>2nd International Conference on Intelligent Data Communication Technologies and Internet of Things, IDCIoT 2024</t>
  </si>
  <si>
    <t>10.1109/IDCIoT59759.2024.10467931</t>
  </si>
  <si>
    <t>https://www.scopus.com/inward/record.uri?eid=2-s2.0-85190165322&amp;doi=10.1109%2fIDCIoT59759.2024.10467931&amp;partnerID=40&amp;md5=413736d7268104fcd545397e57b850da</t>
  </si>
  <si>
    <t>Thangasankaran R., Patnaik T., Bhuvanesh A., Geetha M., Raj T.R., Alagu Rasa V.</t>
  </si>
  <si>
    <t>Investigation on Application of Novel Converters for Hybrid Renewable Energy Systems</t>
  </si>
  <si>
    <t>10.1109/IDCIoT59759.2024.10467656</t>
  </si>
  <si>
    <t>https://www.scopus.com/inward/record.uri?eid=2-s2.0-85190146808&amp;doi=10.1109%2fIDCIoT59759.2024.10467656&amp;partnerID=40&amp;md5=46329f52e7456fb881cb49e8eef9a057</t>
  </si>
  <si>
    <t>Yuvaraj S., Sugavanaesh S., Tharun Kumar C., Saran G., Subha R.</t>
  </si>
  <si>
    <t>Identification of Autism Spectrum Disorder (ASD) in Adults through Various Machine Learning Algorithms</t>
  </si>
  <si>
    <t>10.1109/IDCIoT59759.2024.10467893</t>
  </si>
  <si>
    <t>https://www.scopus.com/inward/record.uri?eid=2-s2.0-85190138710&amp;doi=10.1109%2fIDCIoT59759.2024.10467893&amp;partnerID=40&amp;md5=539fa36ffa42464e50675c119bd07fb1</t>
  </si>
  <si>
    <t>Senthil J., Akbar S., Akiladevi N., Praveena S., Ravindar K., Banupriya V.</t>
  </si>
  <si>
    <t>Early Prediction of Diabetes and its Risk Factors based on ARIMA-ELMAN ANN Network</t>
  </si>
  <si>
    <t>10.1109/IDCIoT59759.2024.10468045</t>
  </si>
  <si>
    <t>https://www.scopus.com/inward/record.uri?eid=2-s2.0-85190133751&amp;doi=10.1109%2fIDCIoT59759.2024.10468045&amp;partnerID=40&amp;md5=ba500c657264aef31f7bbdeeecfcb0fa</t>
  </si>
  <si>
    <r>
      <rPr>
        <sz val="11"/>
        <color theme="1"/>
        <rFont val="Calibri"/>
      </rPr>
      <t xml:space="preserve">Bojjawar S., Shanmugasundaram R., Benakop P.G., Raj C.M., </t>
    </r>
    <r>
      <rPr>
        <b/>
        <sz val="11"/>
        <color theme="1"/>
        <rFont val="Calibri"/>
      </rPr>
      <t>Babu W.R.</t>
    </r>
  </si>
  <si>
    <t>Intelligent Modular Controller for Implementing the Digital Protection of Transformers as AI Algorithms Techniques</t>
  </si>
  <si>
    <t>10.1109/IDCIoT59759.2024.10467601</t>
  </si>
  <si>
    <t>https://www.scopus.com/inward/record.uri?eid=2-s2.0-85190131598&amp;doi=10.1109%2fIDCIoT59759.2024.10467601&amp;partnerID=40&amp;md5=be577cb59447c2479ae0e2be9d54e757</t>
  </si>
  <si>
    <t>Pushpalatha N., Cheran T., Ramya V., Selvanayakam S., Yamunaa V.</t>
  </si>
  <si>
    <t>Hydrolink-Automatic Water Level Controller</t>
  </si>
  <si>
    <t>10.1109/IDCIoT59759.2024.10467554</t>
  </si>
  <si>
    <t>https://www.scopus.com/inward/record.uri?eid=2-s2.0-85190120453&amp;doi=10.1109%2fIDCIoT59759.2024.10467554&amp;partnerID=40&amp;md5=9d65814bfc9273dd51eb55a6ff542ee1</t>
  </si>
  <si>
    <t>Soorji Martina K., Shobana M., Sneha S., Shaini V., Sreemathy J.</t>
  </si>
  <si>
    <t>Identification of Paddy Disease Using Image Processing</t>
  </si>
  <si>
    <t>10.1109/IDCIoT59759.2024.10468013</t>
  </si>
  <si>
    <t>https://www.scopus.com/inward/record.uri?eid=2-s2.0-85190113532&amp;doi=10.1109%2fIDCIoT59759.2024.10468013&amp;partnerID=40&amp;md5=8cee44e8e019be97848a7e9c3d7ef7d8</t>
  </si>
  <si>
    <t>Ms. Sreemathy J</t>
  </si>
  <si>
    <t>Sathya R., Raguraman P.J., Thavamaniyan S., Ananthi S., Kathirvel T., Shahin Abdul Razack T.</t>
  </si>
  <si>
    <t>Real Time Implementation of Driver Drowsiness Detection for an Intelligent Transportation System</t>
  </si>
  <si>
    <t>10.1109/IDCIoT59759.2024.10467766</t>
  </si>
  <si>
    <t>https://www.scopus.com/inward/record.uri?eid=2-s2.0-85190096834&amp;doi=10.1109%2fIDCIoT59759.2024.10467766&amp;partnerID=40&amp;md5=dfc0d1a5a79c7bf3c471af8dde1ca575</t>
  </si>
  <si>
    <r>
      <rPr>
        <sz val="11"/>
        <color theme="1"/>
        <rFont val="Calibri"/>
      </rPr>
      <t xml:space="preserve">Kanagaraju P., Nadganndi S.K., Sawant T.N., </t>
    </r>
    <r>
      <rPr>
        <b/>
        <sz val="11"/>
        <color theme="1"/>
        <rFont val="Calibri"/>
      </rPr>
      <t xml:space="preserve">Ekambaram S., </t>
    </r>
    <r>
      <rPr>
        <sz val="11"/>
        <color theme="1"/>
        <rFont val="Calibri"/>
      </rPr>
      <t>Keshwani P., Kumar Y.S.</t>
    </r>
  </si>
  <si>
    <t>Challenging the Anomaly Detection Paradigm: CNN-CRF Approach</t>
  </si>
  <si>
    <t>10.1109/IDCIoT59759.2024.10467746</t>
  </si>
  <si>
    <t>https://www.scopus.com/inward/record.uri?eid=2-s2.0-85190096718&amp;doi=10.1109%2fIDCIoT59759.2024.10467746&amp;partnerID=40&amp;md5=59501750957d02c58d32fd21416fde98</t>
  </si>
  <si>
    <t>Ms. Saranya Ekambaram</t>
  </si>
  <si>
    <t>Kavin Kumar G., Raj Thilak K., Aswin E.S., Ranjith R., Parthasarathy J.</t>
  </si>
  <si>
    <t>Automated Food Dispenser with Minimal Interaction with IoT Technology</t>
  </si>
  <si>
    <t>10.1109/IDCIoT59759.2024.10467822</t>
  </si>
  <si>
    <t>https://www.scopus.com/inward/record.uri?eid=2-s2.0-85190095098&amp;doi=10.1109%2fIDCIoT59759.2024.10467822&amp;partnerID=40&amp;md5=52457e376c1be57c5da3d8e9f644148e</t>
  </si>
  <si>
    <t>Student Publication EEE</t>
  </si>
  <si>
    <r>
      <rPr>
        <b/>
        <sz val="11"/>
        <color theme="1"/>
        <rFont val="Calibri"/>
      </rPr>
      <t>Suresh S.,</t>
    </r>
    <r>
      <rPr>
        <sz val="11"/>
        <color theme="1"/>
        <rFont val="Calibri"/>
      </rPr>
      <t xml:space="preserve"> Muthulakshmi M., Bhuvanesh A., Sankarasubramanian R.S., Rajendran S., Jeyamurugan J.</t>
    </r>
  </si>
  <si>
    <t>Identifying the Optimal Size of a Hybrid Power System Using a Modified Genetic Algorithm</t>
  </si>
  <si>
    <t>10.1109/IDCIoT59759.2024.10467940</t>
  </si>
  <si>
    <t>https://www.scopus.com/inward/record.uri?eid=2-s2.0-85190090686&amp;doi=10.1109%2fIDCIoT59759.2024.10467940&amp;partnerID=40&amp;md5=9e74b6779cb64b77f14255778d8b728c</t>
  </si>
  <si>
    <t>Teli S.N., Doke K.K., Siva Kumar S., Rajan Bab W., Paul S.G., Mohan Raj C.</t>
  </si>
  <si>
    <t>AI -Based Smart Auditorium for Energy and Space Management Using Intelligent Compact Controller</t>
  </si>
  <si>
    <t>10.1109/IDCIoT59759.2024.10467332</t>
  </si>
  <si>
    <t>https://www.scopus.com/inward/record.uri?eid=2-s2.0-85190087430&amp;doi=10.1109%2fIDCIoT59759.2024.10467332&amp;partnerID=40&amp;md5=8a4905bed5d74758feaadd2ef952ed58</t>
  </si>
  <si>
    <r>
      <rPr>
        <sz val="11"/>
        <color theme="1"/>
        <rFont val="Calibri"/>
      </rPr>
      <t xml:space="preserve">Chithra T.V., Karthikeyan K., Mansoor Hussain D., </t>
    </r>
    <r>
      <rPr>
        <b/>
        <sz val="11"/>
        <color theme="1"/>
        <rFont val="Calibri"/>
      </rPr>
      <t>Muthukumaran N.</t>
    </r>
  </si>
  <si>
    <t>Energy Aware Reliable Sleep Wakeup based Clustering Scheme in WSN</t>
  </si>
  <si>
    <t>10.1080/03772063.2024.2310114</t>
  </si>
  <si>
    <t>https://www.scopus.com/inward/record.uri?eid=2-s2.0-85189651325&amp;doi=10.1080%2f03772063.2024.2310114&amp;partnerID=40&amp;md5=a54a0fb0da30570ae4836f0b15765a0b</t>
  </si>
  <si>
    <r>
      <rPr>
        <sz val="11"/>
        <color theme="1"/>
        <rFont val="Calibri"/>
      </rPr>
      <t xml:space="preserve">Anbuchandran S., Kalarathi M., </t>
    </r>
    <r>
      <rPr>
        <b/>
        <sz val="11"/>
        <color theme="1"/>
        <rFont val="Calibri"/>
      </rPr>
      <t xml:space="preserve">Suresh S., </t>
    </r>
    <r>
      <rPr>
        <sz val="11"/>
        <color theme="1"/>
        <rFont val="Calibri"/>
      </rPr>
      <t>Bhuvanesh A.</t>
    </r>
  </si>
  <si>
    <t>Multi-objective optimal distributed generators integration using firefly algorithm with Fuzzy decision making</t>
  </si>
  <si>
    <t>10.1007/s00202-024-02348-1</t>
  </si>
  <si>
    <t>https://www.scopus.com/inward/record.uri?eid=2-s2.0-85189527404&amp;doi=10.1007%2fs00202-024-02348-1&amp;partnerID=40&amp;md5=89e554e86f9c7e47684c9fc9869a03a1</t>
  </si>
  <si>
    <r>
      <rPr>
        <sz val="11"/>
        <color theme="1"/>
        <rFont val="Calibri"/>
      </rPr>
      <t xml:space="preserve">Rubia J.J., Shibi S.C., Rosi A., </t>
    </r>
    <r>
      <rPr>
        <b/>
        <sz val="11"/>
        <color theme="1"/>
        <rFont val="Calibri"/>
      </rPr>
      <t xml:space="preserve">Lincy B.R., </t>
    </r>
    <r>
      <rPr>
        <sz val="11"/>
        <color theme="1"/>
        <rFont val="Calibri"/>
      </rPr>
      <t>Nithila E.E.</t>
    </r>
  </si>
  <si>
    <t>Deep Cryogenic Temperature CMOS Circuit and System Design for Quantum Computing Applications</t>
  </si>
  <si>
    <t>10.4108/ew.4997</t>
  </si>
  <si>
    <t>https://www.scopus.com/inward/record.uri?eid=2-s2.0-85189044338&amp;doi=10.4108%2few.4997&amp;partnerID=40&amp;md5=9696622075b7005716142e088ab2f33d</t>
  </si>
  <si>
    <t>Ashok K., Priya D.K., Ahilan A., Jayapriya P.</t>
  </si>
  <si>
    <t>Sareenet: saree texture classification via region-based patch generation with an optimized efficient Aquila network</t>
  </si>
  <si>
    <t>Opto-Electronics Review</t>
  </si>
  <si>
    <t>10.24425/opelre.2024.149164</t>
  </si>
  <si>
    <t>https://www.scopus.com/inward/record.uri?eid=2-s2.0-85189028229&amp;doi=10.24425%2fopelre.2024.149164&amp;partnerID=40&amp;md5=9ab9f725793311e2cef0506d7d719d45</t>
  </si>
  <si>
    <r>
      <rPr>
        <b/>
        <sz val="11"/>
        <color theme="1"/>
        <rFont val="Calibri"/>
      </rPr>
      <t xml:space="preserve">Sivaranjani K., </t>
    </r>
    <r>
      <rPr>
        <sz val="11"/>
        <color theme="1"/>
        <rFont val="Calibri"/>
      </rPr>
      <t>Sundaram O.V.S., Akalyadevi K.</t>
    </r>
  </si>
  <si>
    <t>Seidel Laplacian Energy of Fuzzy graphs</t>
  </si>
  <si>
    <t>10.4108/ew.5297</t>
  </si>
  <si>
    <t>https://www.scopus.com/inward/record.uri?eid=2-s2.0-85189025580&amp;doi=10.4108%2few.5297&amp;partnerID=40&amp;md5=a8911a9918c9fe050a15770eced55993</t>
  </si>
  <si>
    <r>
      <rPr>
        <sz val="11"/>
        <color theme="1"/>
        <rFont val="Calibri"/>
      </rPr>
      <t xml:space="preserve">Verma S.K., Verma R., </t>
    </r>
    <r>
      <rPr>
        <b/>
        <sz val="11"/>
        <color theme="1"/>
        <rFont val="Calibri"/>
      </rPr>
      <t>Singh B.K.</t>
    </r>
    <r>
      <rPr>
        <sz val="11"/>
        <color theme="1"/>
        <rFont val="Calibri"/>
      </rPr>
      <t>, Sinha R.S.</t>
    </r>
  </si>
  <si>
    <t>Management of Intelligent Transportation Systems and Advanced Technology</t>
  </si>
  <si>
    <t>Part F2419</t>
  </si>
  <si>
    <t>10.1007/978-981-97-0515-3_8</t>
  </si>
  <si>
    <t>https://www.scopus.com/inward/record.uri?eid=2-s2.0-85188957118&amp;doi=10.1007%2f978-981-97-0515-3_8&amp;partnerID=40&amp;md5=89fb72a368ee072e3c4ab2fd8937dcbe</t>
  </si>
  <si>
    <r>
      <rPr>
        <sz val="11"/>
        <color theme="1"/>
        <rFont val="Calibri"/>
      </rPr>
      <t xml:space="preserve">Verma R., </t>
    </r>
    <r>
      <rPr>
        <b/>
        <sz val="11"/>
        <color theme="1"/>
        <rFont val="Calibri"/>
      </rPr>
      <t>Singh B.K.,</t>
    </r>
    <r>
      <rPr>
        <sz val="11"/>
        <color theme="1"/>
        <rFont val="Calibri"/>
      </rPr>
      <t xml:space="preserve"> Zahidi F.</t>
    </r>
  </si>
  <si>
    <t>Management of GPS Tracking Systems in Transportation</t>
  </si>
  <si>
    <t>10.1007/978-981-97-0515-3_11</t>
  </si>
  <si>
    <t>https://www.scopus.com/inward/record.uri?eid=2-s2.0-85188899433&amp;doi=10.1007%2f978-981-97-0515-3_11&amp;partnerID=40&amp;md5=e60d14818d47c8c2a11a4313f2b9e944</t>
  </si>
  <si>
    <t>Karumuri S., Geetha M., Kumar G.R., Seetharaman S., Rajkumar D.R., Srinivas B., Anusha P.</t>
  </si>
  <si>
    <t>Optimizing Tensile Strength and Hardness in Al-Based Hybrid Composites via Stir-Squeeze Technique</t>
  </si>
  <si>
    <t>Advances in Science, Technology and Innovation</t>
  </si>
  <si>
    <t>10.1007/978-3-031-49826-8_2</t>
  </si>
  <si>
    <t>https://www.scopus.com/inward/record.uri?eid=2-s2.0-85188671175&amp;doi=10.1007%2f978-3-031-49826-8_2&amp;partnerID=40&amp;md5=9866b20f58212a434be478230783d0e4</t>
  </si>
  <si>
    <t>Babu D.P.R., Devasenan M., Pushpanathan G., Raju M.</t>
  </si>
  <si>
    <t>Performance Evaluation of UAV Airfoil Under Various Ground Conditions</t>
  </si>
  <si>
    <t>Sp1</t>
  </si>
  <si>
    <t>10.47836/pjst.32.S1.02</t>
  </si>
  <si>
    <t>https://www.scopus.com/inward/record.uri?eid=2-s2.0-85188613375&amp;doi=10.47836%2fpjst.32.S1.02&amp;partnerID=40&amp;md5=3bed5269919b486fd9ddb464ab88be0a</t>
  </si>
  <si>
    <t>Gopinath B., Suresh S., Jayabaskaran G., Geetha M.</t>
  </si>
  <si>
    <t>Renewable energy resource integrated multilevel inverter using evolutionary algorithms</t>
  </si>
  <si>
    <t>10.1080/00051144.2024.2329494</t>
  </si>
  <si>
    <t>https://www.scopus.com/inward/record.uri?eid=2-s2.0-85188568083&amp;doi=10.1080%2f00051144.2024.2329494&amp;partnerID=40&amp;md5=937cbdac29f44a63d89d59acc8cec0cb</t>
  </si>
  <si>
    <t>Kumar R.S., Vinodh S., Satishkumar P., Seenivasan S.</t>
  </si>
  <si>
    <t>Evaluation of machinability performance of T51603 using response surface methodology and grey relational analysis</t>
  </si>
  <si>
    <t>10.1590/1517-7076-RMAT-2023-0322</t>
  </si>
  <si>
    <t>https://www.scopus.com/inward/record.uri?eid=2-s2.0-85188317700&amp;doi=10.1590%2f1517-7076-RMAT-2023-0322&amp;partnerID=40&amp;md5=268aaf6129359a25e677c3b112c2937f</t>
  </si>
  <si>
    <t>Millerjothi N.K., Gebreslassie M.G., Nithyanandhan T., Sachuthananthan B.</t>
  </si>
  <si>
    <t>Assessment of Detailed Energy Conservation Potentials: The Case of the Ethiopian Leather Industry</t>
  </si>
  <si>
    <t>10.47836/pjst.32.S1.03</t>
  </si>
  <si>
    <t>https://www.scopus.com/inward/record.uri?eid=2-s2.0-85188129484&amp;doi=10.47836%2fpjst.32.S1.03&amp;partnerID=40&amp;md5=9c63a9ffe9a88140c2e3279e1ab679a6</t>
  </si>
  <si>
    <r>
      <rPr>
        <sz val="11"/>
        <color theme="1"/>
        <rFont val="Calibri"/>
      </rPr>
      <t xml:space="preserve">Savarimuthu L.J., Victor K., Davaraj P., </t>
    </r>
    <r>
      <rPr>
        <b/>
        <sz val="11"/>
        <color theme="1"/>
        <rFont val="Calibri"/>
      </rPr>
      <t xml:space="preserve">Pushpanathan G., </t>
    </r>
    <r>
      <rPr>
        <sz val="11"/>
        <color theme="1"/>
        <rFont val="Calibri"/>
      </rPr>
      <t>Kandasamy R., Pushpanathan R., Vinayagam M., Barathy S., Sivakumar V.</t>
    </r>
  </si>
  <si>
    <t>Solar Energy Prediction Based on Intelligent Predictive Controller Algorithm</t>
  </si>
  <si>
    <t>10.47836/pjst.32.S1.05</t>
  </si>
  <si>
    <t>https://www.scopus.com/inward/record.uri?eid=2-s2.0-85188048912&amp;doi=10.47836%2fpjst.32.S1.05&amp;partnerID=40&amp;md5=930ee4a0e008d060e316303df1a0edb3</t>
  </si>
  <si>
    <r>
      <rPr>
        <sz val="11"/>
        <color theme="1"/>
        <rFont val="Calibri"/>
      </rPr>
      <t>Yuvaraja M., Sureshkumar S., James S.J.,</t>
    </r>
    <r>
      <rPr>
        <b/>
        <sz val="11"/>
        <color theme="1"/>
        <rFont val="Calibri"/>
      </rPr>
      <t xml:space="preserve"> Thillaikkarasi S.</t>
    </r>
  </si>
  <si>
    <t>An Energy-Efficient Cluster Head Selection and Secure Data Transmission in WSN using Spider Monkey Optimized Algorithm and Hybrid Cryptographic with Security [Una Selección de Cabeza de Cluster Energéticamente Eficiente y Transmisión de Datos Segura en WSN usando Algoritmo Optimizado Spider Monkey y Criptografía Híbrida con Seguridad]</t>
  </si>
  <si>
    <t>10.56294/sctconf2024650</t>
  </si>
  <si>
    <t>https://www.scopus.com/inward/record.uri?eid=2-s2.0-85187906517&amp;doi=10.56294%2fsctconf2024650&amp;partnerID=40&amp;md5=9754b8fc22f472c17ccdb5fa591ba325</t>
  </si>
  <si>
    <t>Ms. Thillaikarasi S</t>
  </si>
  <si>
    <t>Gebru T., Millerjothi N.K., Raj N.M., Seenivasan S.</t>
  </si>
  <si>
    <t>Energy Utilization and Production Assessment in a Cement Industry</t>
  </si>
  <si>
    <t>10.47836/pjst.32.S1.04</t>
  </si>
  <si>
    <t>https://www.scopus.com/inward/record.uri?eid=2-s2.0-85187892669&amp;doi=10.47836%2fpjst.32.S1.04&amp;partnerID=40&amp;md5=da99b4611fedf591a5369de287b72b04</t>
  </si>
  <si>
    <t>Raja K., Dhanabal M., Singh B.K., Ganeshan P.</t>
  </si>
  <si>
    <t>Comparative study between hot isostatic pressing and pressure less sintering for self-lubricating CuO/ZTA composites</t>
  </si>
  <si>
    <t>10.36410/jcpr.2024.25.1.79</t>
  </si>
  <si>
    <t>https://www.scopus.com/inward/record.uri?eid=2-s2.0-85187880645&amp;doi=10.36410%2fjcpr.2024.25.1.79&amp;partnerID=40&amp;md5=dfd49cbd2206bc1106be2ce3ed892ea3</t>
  </si>
  <si>
    <t>Raaj R.S., Vijayprasath S., Ashokkumar S.R., Anupallavi S., Vijayarajan S.M.</t>
  </si>
  <si>
    <t>Energy Management System of Luminosity Controlled Smart City Using IoT</t>
  </si>
  <si>
    <t>10.4108/ew.5034</t>
  </si>
  <si>
    <t>https://www.scopus.com/inward/record.uri?eid=2-s2.0-85187535799&amp;doi=10.4108%2few.5034&amp;partnerID=40&amp;md5=396068cf4803544df6e2cd9c4ca1ddcf</t>
  </si>
  <si>
    <r>
      <rPr>
        <sz val="11"/>
        <color theme="1"/>
        <rFont val="Calibri"/>
      </rPr>
      <t xml:space="preserve">Anusha K., Ajay P., Ramesh M., </t>
    </r>
    <r>
      <rPr>
        <b/>
        <sz val="11"/>
        <color theme="1"/>
        <rFont val="Calibri"/>
      </rPr>
      <t>Muthukumaran N.,</t>
    </r>
    <r>
      <rPr>
        <sz val="11"/>
        <color theme="1"/>
        <rFont val="Calibri"/>
      </rPr>
      <t xml:space="preserve"> Rajeshkumar C., Sangeetha K., Rajeshkumar G., Ahilan A.</t>
    </r>
  </si>
  <si>
    <t>HOEEACR: Hybrid Optimized Energy-Efficient Adaptive Clustered Routing for WSN</t>
  </si>
  <si>
    <t>10.1080/03772063.2023.2298510</t>
  </si>
  <si>
    <t>https://www.scopus.com/inward/record.uri?eid=2-s2.0-85187435652&amp;doi=10.1080%2f03772063.2023.2298510&amp;partnerID=40&amp;md5=61b5ee0764209563121ff96348cc0068</t>
  </si>
  <si>
    <t>Aramuthakannan S., Kumar R.R., Mariammal G., Geetha M.</t>
  </si>
  <si>
    <t>Enhanced Cluster Head Selection and Routing in Wireless Sensor Networks Using Fuzzy Logic and Adaptive Cat Swarm Optimization</t>
  </si>
  <si>
    <t>10.22266/ijies2024.0229.61</t>
  </si>
  <si>
    <t>https://www.scopus.com/inward/record.uri?eid=2-s2.0-85187284252&amp;doi=10.22266%2fijies2024.0229.61&amp;partnerID=40&amp;md5=9ff4f133e74f89618d82e0809a5a2729</t>
  </si>
  <si>
    <r>
      <rPr>
        <sz val="11"/>
        <color theme="1"/>
        <rFont val="Calibri"/>
      </rPr>
      <t>Panigrahy A.K., Hanumanthakari S., Devamane S.B., Choubey S.B., Prasad M., Somasundaram D.,</t>
    </r>
    <r>
      <rPr>
        <b/>
        <sz val="11"/>
        <color theme="1"/>
        <rFont val="Calibri"/>
      </rPr>
      <t xml:space="preserve"> Kumareshan N., </t>
    </r>
    <r>
      <rPr>
        <sz val="11"/>
        <color theme="1"/>
        <rFont val="Calibri"/>
      </rPr>
      <t>Vignesh N.A., Subramaniam G., Durga Prakash M., Swain R.</t>
    </r>
  </si>
  <si>
    <t>Analysis of GAA Junction Less NS FET Towards Analog and RF Applications at 30 nm Regime</t>
  </si>
  <si>
    <t>IEEE Open Journal of Nanotechnology</t>
  </si>
  <si>
    <t>10.1109/OJNANO.2024.3365173</t>
  </si>
  <si>
    <t>https://www.scopus.com/inward/record.uri?eid=2-s2.0-85187278493&amp;doi=10.1109%2fOJNANO.2024.3365173&amp;partnerID=40&amp;md5=ca14ef2163b1c57002f673fedfa9adb8</t>
  </si>
  <si>
    <t>Pradeepa A., Shanmuga Sundaram O.V., Pushpalatha N.</t>
  </si>
  <si>
    <t>Graphical image of Trisomy Ultrascan related Total edge magic labelling</t>
  </si>
  <si>
    <t>EAI Endorsed Transactions on Pervasive Health and Technology</t>
  </si>
  <si>
    <t>10.4108/eetpht.10.5311</t>
  </si>
  <si>
    <t>https://www.scopus.com/inward/record.uri?eid=2-s2.0-85187229606&amp;doi=10.4108%2feetpht.10.5311&amp;partnerID=40&amp;md5=1fca39f0c608969eb6c330f4c0b9888f</t>
  </si>
  <si>
    <t>Rajendran P., Ramasami S.</t>
  </si>
  <si>
    <t>IMPLEMENTATION OF LOAD MANAGEMENT SYSTEM FOR A GRID CONNECTED HYBRID ENERGY SYSTEM COUPLED WITH BATTERY FOR HOSPITAL LOAD UNDER SUSTAINABLE DEVELOPMENT</t>
  </si>
  <si>
    <t>https://www.scopus.com/inward/record.uri?eid=2-s2.0-85187181659&amp;partnerID=40&amp;md5=b07e55ac179200d255b56eb593526e99</t>
  </si>
  <si>
    <t>Shanmugam G., Devarajan G., Viswanathan G., Ponnusamy V.K.</t>
  </si>
  <si>
    <t>APPLYING FUSION OF FEATURE CLASSIFICATION TO RETRIEVE MAMMOGRAPHY IMAGE USING SOFT COMPUTING APPROACH UNDER ENVIRONMENTALISM</t>
  </si>
  <si>
    <t>https://www.scopus.com/inward/record.uri?eid=2-s2.0-85187179632&amp;partnerID=40&amp;md5=2cac3dd6122089e7cf4626e4a455d108</t>
  </si>
  <si>
    <t>Loganathan N., Selvanayakam A., Anbarasu P., Logeswaran T.</t>
  </si>
  <si>
    <t>IoT-BASED ENERGY METER MONITORING SYSTEM FOR SUSTAINABLE DEVELOPMENT</t>
  </si>
  <si>
    <t>https://www.scopus.com/inward/record.uri?eid=2-s2.0-85187155507&amp;partnerID=40&amp;md5=f4848edd1d930c55719a0bbd0da88d42</t>
  </si>
  <si>
    <t>Babu K.A., Paramasivam B., Vijayananth K., Seenivasan V., Raju S.</t>
  </si>
  <si>
    <t>Effect of eggshell powder on polyvinyl ester composite: A statistical correlation on mechanical strength</t>
  </si>
  <si>
    <t>Environmental Progress and Sustainable Energy</t>
  </si>
  <si>
    <t>10.1002/ep.14382</t>
  </si>
  <si>
    <t>https://www.scopus.com/inward/record.uri?eid=2-s2.0-85186929252&amp;doi=10.1002%2fep.14382&amp;partnerID=40&amp;md5=a2dae07f7d50501341cddae4766e3712</t>
  </si>
  <si>
    <r>
      <rPr>
        <sz val="11"/>
        <color theme="1"/>
        <rFont val="Calibri"/>
      </rPr>
      <t xml:space="preserve">Dhote S., </t>
    </r>
    <r>
      <rPr>
        <b/>
        <sz val="11"/>
        <color theme="1"/>
        <rFont val="Calibri"/>
      </rPr>
      <t xml:space="preserve">Roberts M.K., </t>
    </r>
    <r>
      <rPr>
        <sz val="11"/>
        <color theme="1"/>
        <rFont val="Calibri"/>
      </rPr>
      <t>Sridhar K.P.</t>
    </r>
  </si>
  <si>
    <t>Reinforcement Learning Method for Identifying Health Issues for People with Chronic Diseases</t>
  </si>
  <si>
    <t>10.1007/978-981-99-7077-3_10</t>
  </si>
  <si>
    <t>https://www.scopus.com/inward/record.uri?eid=2-s2.0-85185727214&amp;doi=10.1007%2f978-981-99-7077-3_10&amp;partnerID=40&amp;md5=250a7abb8fe58884149f186e41c14f01</t>
  </si>
  <si>
    <r>
      <rPr>
        <b/>
        <sz val="11"/>
        <color theme="1"/>
        <rFont val="Calibri"/>
      </rPr>
      <t xml:space="preserve">Ramalingam S., </t>
    </r>
    <r>
      <rPr>
        <sz val="11"/>
        <color theme="1"/>
        <rFont val="Calibri"/>
      </rPr>
      <t>Nagabushanam M., Gururaja H.S., Baskaran K.</t>
    </r>
  </si>
  <si>
    <t>LoRa-IoT-Based Smart Weather Data Acquisition and Prediction for PV Plant Using Machine Learning</t>
  </si>
  <si>
    <t>10.1007/978-981-99-7077-3_24</t>
  </si>
  <si>
    <t>https://www.scopus.com/inward/record.uri?eid=2-s2.0-85185724450&amp;doi=10.1007%2f978-981-99-7077-3_24&amp;partnerID=40&amp;md5=7da74c23cffaa3ae192e74dde1832284</t>
  </si>
  <si>
    <r>
      <rPr>
        <b/>
        <sz val="11"/>
        <color theme="1"/>
        <rFont val="Calibri"/>
      </rPr>
      <t>Thamaraimanalan T., Ramalingam S., Dhanasekaran S.,</t>
    </r>
    <r>
      <rPr>
        <sz val="11"/>
        <color theme="1"/>
        <rFont val="Calibri"/>
      </rPr>
      <t xml:space="preserve"> Baskaran K.</t>
    </r>
  </si>
  <si>
    <t>Low-Power High-Speed Modified Three-Stage Comparator with Low Kickback Noise</t>
  </si>
  <si>
    <t>10.1007/978-981-99-7077-3_31</t>
  </si>
  <si>
    <t>https://www.scopus.com/inward/record.uri?eid=2-s2.0-85185717449&amp;doi=10.1007%2f978-981-99-7077-3_31&amp;partnerID=40&amp;md5=0e1d02e5817bb6f466e6bf7adb6704fd</t>
  </si>
  <si>
    <r>
      <rPr>
        <sz val="11"/>
        <color theme="1"/>
        <rFont val="Calibri"/>
      </rPr>
      <t xml:space="preserve">Abubeker K.M., Baskar S., </t>
    </r>
    <r>
      <rPr>
        <b/>
        <sz val="11"/>
        <color theme="1"/>
        <rFont val="Calibri"/>
      </rPr>
      <t>Roberts M.K.</t>
    </r>
  </si>
  <si>
    <t>Internet of Healthcare Things-Enabled Open-Source Non-invasive Wearable Sensor Architecture for Incessant Real-Time Pneumonia Patient Monitoring</t>
  </si>
  <si>
    <t>10.1007/978-981-99-7077-3_22</t>
  </si>
  <si>
    <t>https://www.scopus.com/inward/record.uri?eid=2-s2.0-85185707407&amp;doi=10.1007%2f978-981-99-7077-3_22&amp;partnerID=40&amp;md5=9b91c412442c85aea612150a8ae38612</t>
  </si>
  <si>
    <t>Revathy A., Inthumathi V., Krishnaprakash S., Anandakumar H., Arifmohammed K.M.</t>
  </si>
  <si>
    <t>The Characteristics of Circular Fermatean Fuzzy Sets and Multicriteria Decision-Making Based on the Fermatean Fuzzy t-Norm and t-Conorm</t>
  </si>
  <si>
    <t>10.1155/2024/6974363</t>
  </si>
  <si>
    <t>https://www.scopus.com/inward/record.uri?eid=2-s2.0-85185614010&amp;doi=10.1155%2f2024%2f6974363&amp;partnerID=40&amp;md5=1be4a8c80083e0e35312a26536dc501f</t>
  </si>
  <si>
    <r>
      <rPr>
        <sz val="11"/>
        <color theme="1"/>
        <rFont val="Calibri"/>
      </rPr>
      <t>Anlin Sahaya Infant Tinu M., Appathurai A.,</t>
    </r>
    <r>
      <rPr>
        <b/>
        <sz val="11"/>
        <color theme="1"/>
        <rFont val="Calibri"/>
      </rPr>
      <t xml:space="preserve"> Muthukumaran N.</t>
    </r>
  </si>
  <si>
    <t>Detection of Brain Tumour Via Reversing Hexagonal Feature Pattern for Classifying Double-Modal Brain Images</t>
  </si>
  <si>
    <t>10.1080/03772063.2023.2301663</t>
  </si>
  <si>
    <t>https://www.scopus.com/inward/record.uri?eid=2-s2.0-85185449253&amp;doi=10.1080%2f03772063.2023.2301663&amp;partnerID=40&amp;md5=51845cf43628b462718493a81bfb26bf</t>
  </si>
  <si>
    <r>
      <rPr>
        <sz val="11"/>
        <color theme="1"/>
        <rFont val="Calibri"/>
      </rPr>
      <t>Govindaraj S.</t>
    </r>
    <r>
      <rPr>
        <b/>
        <sz val="11"/>
        <color theme="1"/>
        <rFont val="Calibri"/>
      </rPr>
      <t>, Raja L.,</t>
    </r>
    <r>
      <rPr>
        <sz val="11"/>
        <color theme="1"/>
        <rFont val="Calibri"/>
      </rPr>
      <t xml:space="preserve"> Velmurugan S., Vijayalakshmi K.</t>
    </r>
  </si>
  <si>
    <t>Extreme learning machine optimized by artificial cell swarm optimization for the data fusion modal in WSNs</t>
  </si>
  <si>
    <t>10.1007/s12083-024-01643-9</t>
  </si>
  <si>
    <t>https://www.scopus.com/inward/record.uri?eid=2-s2.0-85185447079&amp;doi=10.1007%2fs12083-024-01643-9&amp;partnerID=40&amp;md5=2461f0f3824ba88ecbdeb3d51dfa9350</t>
  </si>
  <si>
    <r>
      <rPr>
        <b/>
        <sz val="11"/>
        <color theme="1"/>
        <rFont val="Calibri"/>
      </rPr>
      <t xml:space="preserve">Varshini S., </t>
    </r>
    <r>
      <rPr>
        <sz val="11"/>
        <color theme="1"/>
        <rFont val="Calibri"/>
      </rPr>
      <t>Banupriya K., Ramkumar K., Ravikumar K.</t>
    </r>
  </si>
  <si>
    <t>A Study on Stochastic Neutral Integro-differential Equations with Infinite Delays: Mixed Fractional Brownian Motion and Poisson Jumps</t>
  </si>
  <si>
    <t>10.5890/JAND.2024.06.014</t>
  </si>
  <si>
    <t>https://www.scopus.com/inward/record.uri?eid=2-s2.0-85185308040&amp;doi=10.5890%2fJAND.2024.06.014&amp;partnerID=40&amp;md5=11531b7a8817e603586b268c11220ea0</t>
  </si>
  <si>
    <t>Jency Rubia J., Babitha Lincy R., Nithila E.E., Sherin Shibi C., Rosi A.</t>
  </si>
  <si>
    <t>A Survey about Post Quantum Cryptography Methods</t>
  </si>
  <si>
    <t>10.4108/eetiot.5099</t>
  </si>
  <si>
    <t>https://www.scopus.com/inward/record.uri?eid=2-s2.0-85185278034&amp;doi=10.4108%2feetiot.5099&amp;partnerID=40&amp;md5=f9ba6578a46bfa8428a740bcfe3ed319</t>
  </si>
  <si>
    <t>Kalaivani K., Priya D.M., Veena K., Brindha K., Karuppasamy K., Shanmugapriyaa K.R.</t>
  </si>
  <si>
    <t>Consolidation Coefficient of Soil Prediction by Using Teaching Learning based Optimization with Fuzzy Neural Network</t>
  </si>
  <si>
    <t>10.4108/eetiot.4990</t>
  </si>
  <si>
    <t>https://www.scopus.com/inward/record.uri?eid=2-s2.0-85184455956&amp;doi=10.4108%2feetiot.4990&amp;partnerID=40&amp;md5=68c0136a88854934a1d4c1dc5fc36657</t>
  </si>
  <si>
    <t>Manickaraj K., Ramamoorthi R., Ramakrishnan T., Karuppasamy R.</t>
  </si>
  <si>
    <t>Enhancing solid waste sustainability with iroko wooden sawdust and african oil bean shell particle-strengthened epoxy composites</t>
  </si>
  <si>
    <t>10.30955/gnj.005467</t>
  </si>
  <si>
    <t>https://www.scopus.com/inward/record.uri?eid=2-s2.0-85183894982&amp;doi=10.30955%2fgnj.005467&amp;partnerID=40&amp;md5=c76f4445dd8f9daa7dd736b0937770d9</t>
  </si>
  <si>
    <r>
      <rPr>
        <sz val="11"/>
        <color theme="1"/>
        <rFont val="Calibri"/>
      </rPr>
      <t>Arun Kumar U.,</t>
    </r>
    <r>
      <rPr>
        <b/>
        <sz val="11"/>
        <color theme="1"/>
        <rFont val="Calibri"/>
      </rPr>
      <t xml:space="preserve"> Prem Kumar R., </t>
    </r>
    <r>
      <rPr>
        <sz val="11"/>
        <color theme="1"/>
        <rFont val="Calibri"/>
      </rPr>
      <t>Siva Kumar S.A., Maruthi Shankar B., Mahendran G.</t>
    </r>
  </si>
  <si>
    <t>Data security enhancement in internet of things using optimised hashing algorithm</t>
  </si>
  <si>
    <t>International Journal of Ad Hoc and Ubiquitous Computing</t>
  </si>
  <si>
    <t>10.1504/IJAHUC.2024.136138</t>
  </si>
  <si>
    <t>https://www.scopus.com/inward/record.uri?eid=2-s2.0-85183323560&amp;doi=10.1504%2fIJAHUC.2024.136138&amp;partnerID=40&amp;md5=9006ce793d94c27927102c5453a47fad</t>
  </si>
  <si>
    <t>Vinta S.R., Koshariya A.K., Sampath Kumar S., Aditya, Gottimukkala A.</t>
  </si>
  <si>
    <t>Investigation of early symptoms of tomato leaf disorder by using analysing image and deep learning models</t>
  </si>
  <si>
    <t>10.4108/eetiot.4815</t>
  </si>
  <si>
    <t>https://www.scopus.com/inward/record.uri?eid=2-s2.0-85183046528&amp;doi=10.4108%2feetiot.4815&amp;partnerID=40&amp;md5=d6cbe28aba7f71836dcf518a91a61744</t>
  </si>
  <si>
    <r>
      <rPr>
        <b/>
        <sz val="11"/>
        <color theme="1"/>
        <rFont val="Calibri"/>
      </rPr>
      <t>Muthukumaran N.,</t>
    </r>
    <r>
      <rPr>
        <sz val="11"/>
        <color theme="1"/>
        <rFont val="Calibri"/>
      </rPr>
      <t xml:space="preserve"> Kumar C., Raj R.J.S., Roobert A.A.</t>
    </r>
  </si>
  <si>
    <t>Grey Wolf Optimized Pi Controller for High Gain SEPIC Converter for PV Application</t>
  </si>
  <si>
    <t>International Conference on Sustainable Communication Networks and Application, ICSCNA 2023 - Proceedings</t>
  </si>
  <si>
    <t>10.1109/ICSCNA58489.2023.10370322</t>
  </si>
  <si>
    <t>https://www.scopus.com/inward/record.uri?eid=2-s2.0-85183042146&amp;doi=10.1109%2fICSCNA58489.2023.10370322&amp;partnerID=40&amp;md5=44e0f444c8e40eaedb2ec5198445eb23</t>
  </si>
  <si>
    <r>
      <rPr>
        <sz val="11"/>
        <color theme="1"/>
        <rFont val="Calibri"/>
      </rPr>
      <t xml:space="preserve">Ramaswamy S., Gnanaraj S.J.P., Sekar K.C., </t>
    </r>
    <r>
      <rPr>
        <b/>
        <sz val="11"/>
        <color theme="1"/>
        <rFont val="Calibri"/>
      </rPr>
      <t>Muthukumaran N.</t>
    </r>
  </si>
  <si>
    <t>Analysis of Distribution Line in Link with Substation using GSM Technology</t>
  </si>
  <si>
    <t>10.1109/ICSCNA58489.2023.10370197</t>
  </si>
  <si>
    <t>https://www.scopus.com/inward/record.uri?eid=2-s2.0-85183040731&amp;doi=10.1109%2fICSCNA58489.2023.10370197&amp;partnerID=40&amp;md5=fc8b7df4f288d79b788b4ed74722cf7b</t>
  </si>
  <si>
    <r>
      <rPr>
        <sz val="11"/>
        <color theme="1"/>
        <rFont val="Calibri"/>
      </rPr>
      <t>Perumal P., Gnanaraj S.J.P., Pandian G.S., Livingston T.</t>
    </r>
    <r>
      <rPr>
        <b/>
        <sz val="11"/>
        <color theme="1"/>
        <rFont val="Calibri"/>
      </rPr>
      <t>, Muthukumaran N.</t>
    </r>
  </si>
  <si>
    <t>Revolutionizing E-Cycle Charging with a Novel Regenerative Battery System</t>
  </si>
  <si>
    <t>10.1109/ICSCNA58489.2023.10370720</t>
  </si>
  <si>
    <t>https://www.scopus.com/inward/record.uri?eid=2-s2.0-85182996041&amp;doi=10.1109%2fICSCNA58489.2023.10370720&amp;partnerID=40&amp;md5=ea3710fb02e97ee98136154d70ee9aa7</t>
  </si>
  <si>
    <t>Thamaraimanalan T., Ramalingam S.</t>
  </si>
  <si>
    <t>Hybrid Artificial Neural Network-based Grasshopper Optimization Algorithm for Anomaly Detection in Wireless Body Area Networks</t>
  </si>
  <si>
    <t>10.1080/03772063.2024.2305845</t>
  </si>
  <si>
    <t>https://www.scopus.com/inward/record.uri?eid=2-s2.0-85182442799&amp;doi=10.1080%2f03772063.2024.2305845&amp;partnerID=40&amp;md5=e4b00ccee34b4d5c002b51fb87ff976f</t>
  </si>
  <si>
    <t>Adugna T.D., Ramu A., Haldorai A.</t>
  </si>
  <si>
    <t>A Review of Pattern Recognition and Machine Learning</t>
  </si>
  <si>
    <t>10.53759/7669/jmc202404020</t>
  </si>
  <si>
    <t>https://www.scopus.com/inward/record.uri?eid=2-s2.0-85182430579&amp;doi=10.53759%2f7669%2fjmc202404020&amp;partnerID=40&amp;md5=ef4bc6877de649477e4d1f748ece0b7f</t>
  </si>
  <si>
    <r>
      <rPr>
        <sz val="11"/>
        <color theme="1"/>
        <rFont val="Calibri"/>
      </rPr>
      <t>Periasamy P., Gowtham G.,</t>
    </r>
    <r>
      <rPr>
        <b/>
        <sz val="11"/>
        <color theme="1"/>
        <rFont val="Calibri"/>
      </rPr>
      <t xml:space="preserve"> Selvakumar B., </t>
    </r>
    <r>
      <rPr>
        <sz val="11"/>
        <color theme="1"/>
        <rFont val="Calibri"/>
      </rPr>
      <t>Nikolova M.P., Bououdina M., Supangat A., Shenouda A.Y., Devarajan V.P.</t>
    </r>
  </si>
  <si>
    <t>Application of Green Graphene-Based Nanomaterials in Agri-Biotechnological Sensors for Surveillance and Prevention of Agricultural Productivity</t>
  </si>
  <si>
    <t>Graphene-Based Nanomaterials: Applications in Food, Agriculture and Healthcare</t>
  </si>
  <si>
    <t>10.1201/9781003300540-11</t>
  </si>
  <si>
    <t>https://www.scopus.com/inward/record.uri?eid=2-s2.0-85180874086&amp;doi=10.1201%2f9781003300540-11&amp;partnerID=40&amp;md5=dd8ff2d995aba81e9923aa013b1c2432</t>
  </si>
  <si>
    <t>Haldorai A., Lincy R B., M S., Balakrishnan M.</t>
  </si>
  <si>
    <t>An improved single short detection method for smart vision-based water garbage cleaning robot</t>
  </si>
  <si>
    <t>Cognitive Robotics</t>
  </si>
  <si>
    <t>10.1016/j.cogr.2023.11.002</t>
  </si>
  <si>
    <t>https://www.scopus.com/inward/record.uri?eid=2-s2.0-85180074516&amp;doi=10.1016%2fj.cogr.2023.11.002&amp;partnerID=40&amp;md5=2557a3f9c5e0b0b3a5c66c93713b22a3</t>
  </si>
  <si>
    <r>
      <rPr>
        <sz val="11"/>
        <color theme="1"/>
        <rFont val="Calibri"/>
      </rPr>
      <t xml:space="preserve">Kumar M.R., </t>
    </r>
    <r>
      <rPr>
        <b/>
        <sz val="11"/>
        <color theme="1"/>
        <rFont val="Calibri"/>
      </rPr>
      <t xml:space="preserve">Ramkumar S., </t>
    </r>
    <r>
      <rPr>
        <sz val="11"/>
        <color theme="1"/>
        <rFont val="Calibri"/>
      </rPr>
      <t>Saravanan S., Balakrishnan R., Swathi M.</t>
    </r>
  </si>
  <si>
    <t>Stock Market Prediction via Twitter Sentiment Analysis using BERT: A Federated Learning Approach</t>
  </si>
  <si>
    <t>Handbook on Federated Learning: Advances, Applications and Opportunities</t>
  </si>
  <si>
    <t>10.1201/9781003384854-15</t>
  </si>
  <si>
    <t>https://www.scopus.com/inward/record.uri?eid=2-s2.0-85179208451&amp;doi=10.1201%2f9781003384854-15&amp;partnerID=40&amp;md5=ed73bbb293ade53bc384152ddae934a9</t>
  </si>
  <si>
    <t>Nithiavathy R., Janakiraman S., Deva Priya M.</t>
  </si>
  <si>
    <t>Adaptive Guided Differential Evolution-based Slime Mould Algorithm-based efficient Multi-objective Task Scheduling for Cloud Computing Environments</t>
  </si>
  <si>
    <t>10.1002/ett.4902</t>
  </si>
  <si>
    <t>https://www.scopus.com/inward/record.uri?eid=2-s2.0-85178344134&amp;doi=10.1002%2fett.4902&amp;partnerID=40&amp;md5=3cf764f6a77a875e7112dbe691d2dca7</t>
  </si>
  <si>
    <r>
      <rPr>
        <sz val="11"/>
        <color theme="1"/>
        <rFont val="Calibri"/>
      </rPr>
      <t xml:space="preserve">Suganya L., Balamurugan K.S., </t>
    </r>
    <r>
      <rPr>
        <b/>
        <sz val="11"/>
        <color theme="1"/>
        <rFont val="Calibri"/>
      </rPr>
      <t>Sivakami A.,</t>
    </r>
    <r>
      <rPr>
        <sz val="11"/>
        <color theme="1"/>
        <rFont val="Calibri"/>
      </rPr>
      <t xml:space="preserve"> Sakthivel P., Asthana N., Sundaresan B.</t>
    </r>
  </si>
  <si>
    <t>Ferromagnetic, Optical and Photoluminescence Behavior of Ni-Doped ZnO Thin Films</t>
  </si>
  <si>
    <t>Topics in Catalysis</t>
  </si>
  <si>
    <t>10.1007/s11244-023-01886-5</t>
  </si>
  <si>
    <t>https://www.scopus.com/inward/record.uri?eid=2-s2.0-85177661838&amp;doi=10.1007%2fs11244-023-01886-5&amp;partnerID=40&amp;md5=7f1ff290e61f348ef6afee41de5c891d</t>
  </si>
  <si>
    <t>Dhanasekar S.</t>
  </si>
  <si>
    <t>An area efficient vedic multiplier for FFT processor implementation using 4-2 compressor adder</t>
  </si>
  <si>
    <t>International Journal of Electronics</t>
  </si>
  <si>
    <t>10.1080/00207217.2023.2278434</t>
  </si>
  <si>
    <t>https://www.scopus.com/inward/record.uri?eid=2-s2.0-85176608797&amp;doi=10.1080%2f00207217.2023.2278434&amp;partnerID=40&amp;md5=02c1b7181cbb7565f3af854127276536</t>
  </si>
  <si>
    <r>
      <rPr>
        <sz val="11"/>
        <color theme="1"/>
        <rFont val="Calibri"/>
      </rPr>
      <t xml:space="preserve">Janakiraman S., </t>
    </r>
    <r>
      <rPr>
        <b/>
        <sz val="11"/>
        <color theme="1"/>
        <rFont val="Calibri"/>
      </rPr>
      <t>Priya M.D.,</t>
    </r>
    <r>
      <rPr>
        <sz val="11"/>
        <color theme="1"/>
        <rFont val="Calibri"/>
      </rPr>
      <t xml:space="preserve"> Malar A.C.J., Jacob S.S.</t>
    </r>
  </si>
  <si>
    <t>ELECTRE I-based Zone Head Selection in WSN-Enabled Internet of Things</t>
  </si>
  <si>
    <t>728 LNNS</t>
  </si>
  <si>
    <t>10.1007/978-981-99-3932-9_50</t>
  </si>
  <si>
    <t>https://www.scopus.com/inward/record.uri?eid=2-s2.0-85176003594&amp;doi=10.1007%2f978-981-99-3932-9_50&amp;partnerID=40&amp;md5=71b7ac5c5b7153c422a1e2dcc608a400</t>
  </si>
  <si>
    <r>
      <rPr>
        <b/>
        <sz val="11"/>
        <color theme="1"/>
        <rFont val="Calibri"/>
      </rPr>
      <t xml:space="preserve">Suganyadevi K., </t>
    </r>
    <r>
      <rPr>
        <sz val="11"/>
        <color theme="1"/>
        <rFont val="Calibri"/>
      </rPr>
      <t>Nandalal V.</t>
    </r>
  </si>
  <si>
    <t>Swarm Intelligence-Inspired Meta-Heuristics Hybrid Optimization for Multi-Constraint Routing in Vehicular Adhoc Networks</t>
  </si>
  <si>
    <t>10.1080/03772063.2023.2253763</t>
  </si>
  <si>
    <t>https://www.scopus.com/inward/record.uri?eid=2-s2.0-85170841178&amp;doi=10.1080%2f03772063.2023.2253763&amp;partnerID=40&amp;md5=f4c0a73e69b4d3f4a7e13b2513869f73</t>
  </si>
  <si>
    <t>Vijaya G., Muralidhar S.M., Kumar M., Kumar A., Ashok Kumar M.S., Kumar D., Pandey S., Hasnain S.M.M., Singh A.K., Kumar G.</t>
  </si>
  <si>
    <t>Nano indentation studies on ceramic thinfilms coatings deposited using sputtering process for energy applications</t>
  </si>
  <si>
    <t>Materials Science for Energy Technologies</t>
  </si>
  <si>
    <t>10.1016/j.mset.2023.08.001</t>
  </si>
  <si>
    <t>https://www.scopus.com/inward/record.uri?eid=2-s2.0-85170209046&amp;doi=10.1016%2fj.mset.2023.08.001&amp;partnerID=40&amp;md5=9b8f0fb1173a7c922cd89fda8e5f08a2</t>
  </si>
  <si>
    <t>Geetha P., Ajitha S., Jyothirmayi M., Guha T., Chaturvedi A., Ganeshan P., Taqui S.N., Al-Ammar E.A., Wabaidur S.M., Iqbal A.</t>
  </si>
  <si>
    <t>Smart Operating Range Monitoring of Solar PV Cell with Integrated Phase Change Materials by Using Solar Deep Learning Model</t>
  </si>
  <si>
    <t>10.1080/15325008.2023.2249882</t>
  </si>
  <si>
    <t>https://www.scopus.com/inward/record.uri?eid=2-s2.0-85169341820&amp;doi=10.1080%2f15325008.2023.2249882&amp;partnerID=40&amp;md5=342fa479512b4aa48f4c43811ec6bed5</t>
  </si>
  <si>
    <r>
      <rPr>
        <sz val="11"/>
        <color theme="1"/>
        <rFont val="Calibri"/>
      </rPr>
      <t xml:space="preserve">Karuppuchamy V., </t>
    </r>
    <r>
      <rPr>
        <b/>
        <sz val="11"/>
        <color theme="1"/>
        <rFont val="Calibri"/>
      </rPr>
      <t>Palanivel Rajan S.</t>
    </r>
  </si>
  <si>
    <t>An effective healthcare monitoring system in an IoMT environment for heart disease detection using the HANN model</t>
  </si>
  <si>
    <t>Computer Methods in Biomechanics and Biomedical Engineering</t>
  </si>
  <si>
    <t>10.1080/10255842.2023.2245521</t>
  </si>
  <si>
    <t>https://www.scopus.com/inward/record.uri?eid=2-s2.0-85169081628&amp;doi=10.1080%2f10255842.2023.2245521&amp;partnerID=40&amp;md5=5cd05024ad5c556d0b7020fd7e1a389f</t>
  </si>
  <si>
    <t>Dr. Palanivelrajan S</t>
  </si>
  <si>
    <r>
      <rPr>
        <sz val="11"/>
        <color theme="1"/>
        <rFont val="Calibri"/>
      </rPr>
      <t xml:space="preserve">Rajkumar K., Hariharan U., Dhanakoti V., </t>
    </r>
    <r>
      <rPr>
        <b/>
        <sz val="11"/>
        <color theme="1"/>
        <rFont val="Calibri"/>
      </rPr>
      <t>Muthukumaran N.</t>
    </r>
  </si>
  <si>
    <t>A secure framework for managing data in cloud storage using rapid asymmetric maximum based dynamic size chunking and fuzzy logic for deduplication</t>
  </si>
  <si>
    <t>10.1007/s11276-023-03448-9</t>
  </si>
  <si>
    <t>https://www.scopus.com/inward/record.uri?eid=2-s2.0-85168869196&amp;doi=10.1007%2fs11276-023-03448-9&amp;partnerID=40&amp;md5=7759c6ad1204d7fb27aa78e58725e476</t>
  </si>
  <si>
    <t>Raman R., Gor M., Meenakshi R., Jayaseelan G.M., Chaturvedi A., Taqui S.N., Ganeshan P., Ouladsmane M., Kalam M.A.</t>
  </si>
  <si>
    <t>Solar Energy Measurement and Monitoring Model by Using Internet of Things</t>
  </si>
  <si>
    <t>10.1080/15325008.2023.2246481</t>
  </si>
  <si>
    <t>https://www.scopus.com/inward/record.uri?eid=2-s2.0-85168394763&amp;doi=10.1080%2f15325008.2023.2246481&amp;partnerID=40&amp;md5=3d454eaab4c102769cd43455a85bbde6</t>
  </si>
  <si>
    <t>Singh M M., Kumar M., Sivaiah P., G. V., Kumar A., Kumar D., Pandey S., Singh A.K., Deifalla A.F., Hasnain S.M.M.</t>
  </si>
  <si>
    <t>Simulation of metal ceramic single layer coatings for solar energy applications</t>
  </si>
  <si>
    <t>10.1016/j.mset.2023.06.003</t>
  </si>
  <si>
    <t>https://www.scopus.com/inward/record.uri?eid=2-s2.0-85166311786&amp;doi=10.1016%2fj.mset.2023.06.003&amp;partnerID=40&amp;md5=9af7f45c74330ea92e4eccad432513ac</t>
  </si>
  <si>
    <r>
      <rPr>
        <sz val="11"/>
        <color theme="1"/>
        <rFont val="Calibri"/>
      </rPr>
      <t>Mayil Vel Kumar P., Venaik A., Shanmugaraja P.,</t>
    </r>
    <r>
      <rPr>
        <b/>
        <sz val="11"/>
        <color theme="1"/>
        <rFont val="Calibri"/>
      </rPr>
      <t xml:space="preserve"> John Augustine P., </t>
    </r>
    <r>
      <rPr>
        <sz val="11"/>
        <color theme="1"/>
        <rFont val="Calibri"/>
      </rPr>
      <t>Madiajagan M.</t>
    </r>
  </si>
  <si>
    <t>Design of inception ResNet V2 for detecting malarial infection using the cell image captured from microscopic slide</t>
  </si>
  <si>
    <t>Imaging Science Journal</t>
  </si>
  <si>
    <t>10.1080/13682199.2023.2219878</t>
  </si>
  <si>
    <t>https://www.scopus.com/inward/record.uri?eid=2-s2.0-85162986807&amp;doi=10.1080%2f13682199.2023.2219878&amp;partnerID=40&amp;md5=a92e1a63ca8dda1e69052248f4982dde</t>
  </si>
  <si>
    <t>Balasubramanian B., Raja K., Vignesh Kumar V., Ganeshan P.</t>
  </si>
  <si>
    <t>Characterization study of Holoptelea integrifolia tree bark fibres reinforced epoxy composites</t>
  </si>
  <si>
    <t>Natural Product Research</t>
  </si>
  <si>
    <t>10.1080/14786419.2022.2137505</t>
  </si>
  <si>
    <t>https://www.scopus.com/inward/record.uri?eid=2-s2.0-85141186655&amp;doi=10.1080%2f14786419.2022.2137505&amp;partnerID=40&amp;md5=88d232a15c05940cea4824dae8d13434</t>
  </si>
  <si>
    <t>Rajkumar N., Viji C., Mohanraj A., Senthilkumar K.R., Jagajeevan R., Kovilpillai J.A.</t>
  </si>
  <si>
    <t>Ethical considerations of AI implementation in the library era</t>
  </si>
  <si>
    <t>10.4018/9798369355930.ch007</t>
  </si>
  <si>
    <t>https://www.scopus.com/inward/record.uri?eid=2-s2.0-85195741950&amp;doi=10.4018%2f9798369355930.ch007&amp;partnerID=40&amp;md5=3b3e21bbce042efa379f560b026ca563</t>
  </si>
  <si>
    <r>
      <rPr>
        <sz val="11"/>
        <color theme="1"/>
        <rFont val="Calibri"/>
      </rPr>
      <t>Parvathala, Balakesava Reddy., Manikandan A.,Vijayalakshmi P., Parvez, M. Muzammil., Gopalan, S. Harihara.,</t>
    </r>
    <r>
      <rPr>
        <b/>
        <sz val="11"/>
        <color theme="1"/>
        <rFont val="Calibri"/>
      </rPr>
      <t xml:space="preserve"> Ramalingam S.,</t>
    </r>
  </si>
  <si>
    <t>Bio-inspired metaheuristic algorithm for network intrusion detection system of architecture</t>
  </si>
  <si>
    <t>10.4018/9798369352762.ch004</t>
  </si>
  <si>
    <t>https://www.scopus.com/inward/record.uri?eid=2-s2.0-85195052323&amp;doi=10.4018%2f9798369352762.ch004&amp;partnerID=40&amp;md5=0e9c3b9790220bc2e1473830e79bf1a6</t>
  </si>
  <si>
    <t>Singh B.K.; Gautam S.K.; Anand A.; Singh R.K.; Tiwari S.K.; Subhani A.R.; Upadhyaya R.</t>
  </si>
  <si>
    <t>Parametric study to investigate mechanical properties of welded dissimilar Al6063 and Al 7073 alloys through FSW process</t>
  </si>
  <si>
    <t>Engineering Research Express</t>
  </si>
  <si>
    <t>10.1088/2631-8695/ad5f79</t>
  </si>
  <si>
    <t>https://www.scopus.com/inward/record.uri?eid=2-s2.0-85199011275&amp;doi=10.1088%2f2631-8695%2fad5f79&amp;partnerID=40&amp;md5=e921bd40a0f83ba5dfb26f5c7d33292e</t>
  </si>
  <si>
    <t>Subramani J.; Kumar G.S.; Gadekallu T.R.</t>
  </si>
  <si>
    <t>Gene-Based Predictive Modelling for Enhanced Detection of Systemic Lupus Erythematosus Using CNN-Based DL Algorithm</t>
  </si>
  <si>
    <t>Diagnostics</t>
  </si>
  <si>
    <t>10.3390/diagnostics14131339</t>
  </si>
  <si>
    <t>https://www.scopus.com/inward/record.uri?eid=2-s2.0-85198340004&amp;doi=10.3390%2fdiagnostics14131339&amp;partnerID=40&amp;md5=45d33e5c92ffaa21499a9100c0ca5e6d</t>
  </si>
  <si>
    <t>Saka A.; Jule L.T.; Badassa B.; Gudata L.; Nagaprasad N.; Shanmugam R.; Dwarampudi L.P.; Seenivasan V.; Ramaswamy K.</t>
  </si>
  <si>
    <t>Biosynthesis of TiO2 nano particles by using Rosemary (Rosmarinus officinalis) leaf extracts and its application for crystal dye degradation under sunlight</t>
  </si>
  <si>
    <t>BMC Chemistry</t>
  </si>
  <si>
    <t>10.1186/s13065-024-01229-9</t>
  </si>
  <si>
    <t>https://www.scopus.com/inward/record.uri?eid=2-s2.0-85197615265&amp;doi=10.1186%2fs13065-024-01229-9&amp;partnerID=40&amp;md5=ee783bfbbc02156257bb48c822dcf781</t>
  </si>
  <si>
    <r>
      <rPr>
        <sz val="11"/>
        <color theme="1"/>
        <rFont val="Calibri"/>
      </rPr>
      <t>Paulsingarayar S.;</t>
    </r>
    <r>
      <rPr>
        <b/>
        <sz val="11"/>
        <color theme="1"/>
        <rFont val="Calibri"/>
      </rPr>
      <t xml:space="preserve"> Suresh Kumar R.;</t>
    </r>
    <r>
      <rPr>
        <sz val="11"/>
        <color theme="1"/>
        <rFont val="Calibri"/>
      </rPr>
      <t xml:space="preserve"> Vijayakumar S.J.D.; Kumar N.M.</t>
    </r>
  </si>
  <si>
    <t>Multi-criteria decision-making and artificial bee colony algorithm for optimization of process parameters in pyramid solar still</t>
  </si>
  <si>
    <t>Desalination and Water Treatment</t>
  </si>
  <si>
    <t>10.1016/j.dwt.2024.100543</t>
  </si>
  <si>
    <t>https://www.scopus.com/inward/record.uri?eid=2-s2.0-85196617619&amp;doi=10.1016%2fj.dwt.2024.100543&amp;partnerID=40&amp;md5=6980d21552d37e9255820f526a89fd50</t>
  </si>
  <si>
    <t>Ramesh G.; Gokilakrishnan G.; Jayaraja B.G.; Patil P.P.</t>
  </si>
  <si>
    <t>High-content Al-T6/pineapple fiber/brass mesh reinforcements on nanosilica-toughened epoxy hybrid natural fiber metal laminate composite for aircraft applications</t>
  </si>
  <si>
    <t>10.1007/s13399-022-03354-8</t>
  </si>
  <si>
    <t>https://www.scopus.com/inward/record.uri?eid=2-s2.0-85139801952&amp;doi=10.1007%2fs13399-022-03354-8&amp;partnerID=40&amp;md5=ed25ea604f2085d92b3c61c460aada81</t>
  </si>
  <si>
    <t>Mayilsamy Y.; Natarajan S.; Balakrishnan D.; Ramalingam S.K.; Kalidass A.K.</t>
  </si>
  <si>
    <t>Experimental Investigation of Single Slope Solar Still by Varying Water Depth and with External Reflector</t>
  </si>
  <si>
    <t>Journal of Studies in Science and Engineering</t>
  </si>
  <si>
    <t>10.53898/josse2024416</t>
  </si>
  <si>
    <t>https://www.scopus.com/inward/record.uri?eid=2-s2.0-85198624293&amp;doi=10.53898%2fjosse2024416&amp;partnerID=40&amp;md5=ccd726697bc6334cc1679133a28170d2</t>
  </si>
  <si>
    <r>
      <rPr>
        <sz val="11"/>
        <color theme="1"/>
        <rFont val="Calibri"/>
      </rPr>
      <t xml:space="preserve">Kumar R.; </t>
    </r>
    <r>
      <rPr>
        <b/>
        <sz val="11"/>
        <color theme="1"/>
        <rFont val="Calibri"/>
      </rPr>
      <t>Singh B.K.</t>
    </r>
    <r>
      <rPr>
        <sz val="11"/>
        <color theme="1"/>
        <rFont val="Calibri"/>
      </rPr>
      <t>; Kumar A.; Kumar A.; Kumar A.; Kumar P.</t>
    </r>
  </si>
  <si>
    <t>Integrating selective flocculation techniques for enhanced efficiency in manufacturing processes: A novel approach through artificial neural network modeling</t>
  </si>
  <si>
    <t>Journal of Alloys and Metallurgical Systems</t>
  </si>
  <si>
    <t>10.1016/j.jalmes.2024.100088</t>
  </si>
  <si>
    <t>https://www.scopus.com/inward/record.uri?eid=2-s2.0-85197511613&amp;doi=10.1016%2fj.jalmes.2024.100088&amp;partnerID=40&amp;md5=92b56f8d72d183a87873d8d16203c27e</t>
  </si>
  <si>
    <t>Kumar R.R.; Kumar A.; Kumar A.; Ansu A.K.; Goyal A.; Saxena K.K.; Prakash C.; Prasad J.L.</t>
  </si>
  <si>
    <t>Thermal simulation on friction stir welding of AA6061 aluminum alloy by computational fluid dynamics</t>
  </si>
  <si>
    <t>10.1007/s12008-023-01311-x</t>
  </si>
  <si>
    <t>https://www.scopus.com/inward/record.uri?eid=2-s2.0-85151408957&amp;doi=10.1007%2fs12008-023-01311-x&amp;partnerID=40&amp;md5=a1d0faa71cb35123ba1679fdd64978cc</t>
  </si>
  <si>
    <t>Kavimani V.; Paramasivam B.; Sasikumar R.; Venkatesh S.</t>
  </si>
  <si>
    <t>A CRITIC integrated WASPAS approach for selection of natural and synthetic fibers embedded hybrid polymer composite configuration</t>
  </si>
  <si>
    <t>Multiscale and Multidisciplinary Modeling, Experiments and Design</t>
  </si>
  <si>
    <t>10.1007/s41939-023-00301-6</t>
  </si>
  <si>
    <t>https://www.scopus.com/inward/record.uri?eid=2-s2.0-85178180704&amp;doi=10.1007%2fs41939-023-00301-6&amp;partnerID=40&amp;md5=4dae436153e8c087d3a51012e1756ac6</t>
  </si>
  <si>
    <t>Rajalakshmi G.; Danasegaran S.K.; Pandian R.; Jayapal N.; Lalithakumari S.</t>
  </si>
  <si>
    <t>A novel tree-slotted metamaterial terahertz antenna to diagnose breast cancer cells</t>
  </si>
  <si>
    <t>10.1007/s11082-024-07220-x</t>
  </si>
  <si>
    <t>https://www.scopus.com/inward/record.uri?eid=2-s2.0-85197945677&amp;doi=10.1007%2fs11082-024-07220-x&amp;partnerID=40&amp;md5=f98f6849dba919d0b2277944d2b1863b</t>
  </si>
  <si>
    <t>Jeyakumar P.; Pandeeswari R.; Saranya S.; Aadithiya B.N.; Jagadeeshan V.; Kamalesh S.; Pradeep V.</t>
  </si>
  <si>
    <t>Broadband complementary ring-resonator based terahertz antenna for 6G application</t>
  </si>
  <si>
    <t>Applied Physics A: Materials Science and Processing</t>
  </si>
  <si>
    <t>10.1007/s00339-024-07763-6</t>
  </si>
  <si>
    <t>https://www.scopus.com/inward/record.uri?eid=2-s2.0-85200349558&amp;doi=10.1007%2fs00339-024-07763-6&amp;partnerID=40&amp;md5=39685f26e5e28c146769edd072472cfe</t>
  </si>
  <si>
    <t>Dr. Saranya S</t>
  </si>
  <si>
    <r>
      <rPr>
        <sz val="11"/>
        <color theme="1"/>
        <rFont val="Calibri"/>
      </rPr>
      <t xml:space="preserve">Alruwaili O.; </t>
    </r>
    <r>
      <rPr>
        <b/>
        <sz val="11"/>
        <color theme="1"/>
        <rFont val="Calibri"/>
      </rPr>
      <t>Logeshwaran J.;</t>
    </r>
    <r>
      <rPr>
        <sz val="11"/>
        <color theme="1"/>
        <rFont val="Calibri"/>
      </rPr>
      <t xml:space="preserve"> Natarajan Y.; Alrowaily M.A.; Patel S.K.; Armghan A.</t>
    </r>
  </si>
  <si>
    <t>Incremental RBF-based cross-tier interference mitigation for resource-constrained dense IoT networks in 5G communication system</t>
  </si>
  <si>
    <t>10.1016/j.heliyon.2024.e32849</t>
  </si>
  <si>
    <t>https://www.scopus.com/inward/record.uri?eid=2-s2.0-85195859776&amp;doi=10.1016%2fj.heliyon.2024.e32849&amp;partnerID=40&amp;md5=3445b7eb51fd25121de56182b71fa809</t>
  </si>
  <si>
    <t>Vinoth Kumar P.; Priya S.; Gunapriya D.; Batumalay M.</t>
  </si>
  <si>
    <t>Novel Battery Management with Fuzzy Tuned Low Voltage Chopper and Machine Learning Controlled Drive for Electric Vehicle Battery Management: A Pathway Towards SDG</t>
  </si>
  <si>
    <t>Journal of Applied Data Sciences</t>
  </si>
  <si>
    <t>10.47738/jads.v5i3.236</t>
  </si>
  <si>
    <t>https://www.scopus.com/inward/record.uri?eid=2-s2.0-85200055317&amp;doi=10.47738%2fjads.v5i3.236&amp;partnerID=40&amp;md5=fb5d6f4009614c0deaa8de4daf7ee22d</t>
  </si>
  <si>
    <t>Ramar S.; Elango P.; Velusamy A.; Athinarayanan B.; Jothi V.K.; Hsu-Wei; Pattappan D.; Gurusamy A.; Lai Y.-T.</t>
  </si>
  <si>
    <t>An eco-safety g-C3N4/Nb2O5/Ag ternary nanocomposite for photocatalytic degradation of pharmaceutical wastes and dyes in wastewater and zebrafish embryonic assessment</t>
  </si>
  <si>
    <t>10.1016/j.molstruc.2024.139127</t>
  </si>
  <si>
    <t>https://www.scopus.com/inward/record.uri?eid=2-s2.0-85197198259&amp;doi=10.1016%2fj.molstruc.2024.139127&amp;partnerID=40&amp;md5=d6cf638b80d91add9b84bd52e90e507f</t>
  </si>
  <si>
    <r>
      <rPr>
        <sz val="11"/>
        <color theme="1"/>
        <rFont val="Calibri"/>
      </rPr>
      <t xml:space="preserve">Choudhury T.; Mary X.A.; Chowdhury S.; Karthik C.; </t>
    </r>
    <r>
      <rPr>
        <b/>
        <sz val="11"/>
        <color theme="1"/>
        <rFont val="Calibri"/>
      </rPr>
      <t>Evangeline C.S.</t>
    </r>
  </si>
  <si>
    <t>Multidisciplinary applications of AI robotics and autonomous systems</t>
  </si>
  <si>
    <t>Multidisciplinary Applications of AI Robotics and Autonomous Systems</t>
  </si>
  <si>
    <t>10.4018/9781668456736</t>
  </si>
  <si>
    <t>https://www.scopus.com/inward/record.uri?eid=2-s2.0-85198685885&amp;doi=10.4018%2f9781668456736&amp;partnerID=40&amp;md5=9e34bcb6ac5a469f7e437108ac900046</t>
  </si>
  <si>
    <t>Yamuna K.S.; Sugumaran M.; Arthi A.; Premkumar R.</t>
  </si>
  <si>
    <t>DESIGN AND ANALYSIS OF INTRUSION DETECTION SYSTEM USING MACHINE LEARNING IN SMART HEALTHCARE SYSTEM</t>
  </si>
  <si>
    <t>Journal of Mechanics of Continua and Mathematical Sciences</t>
  </si>
  <si>
    <t>10.26782/jmcms.2024.07.00002</t>
  </si>
  <si>
    <t>https://www.scopus.com/inward/record.uri?eid=2-s2.0-85198993271&amp;doi=10.26782%2fjmcms.2024.07.00002&amp;partnerID=40&amp;md5=3fba7cab4c48469a1471c98264e37c48</t>
  </si>
  <si>
    <r>
      <rPr>
        <sz val="11"/>
        <color theme="1"/>
        <rFont val="Calibri"/>
      </rPr>
      <t xml:space="preserve">Kaarthik K.; </t>
    </r>
    <r>
      <rPr>
        <b/>
        <sz val="11"/>
        <color theme="1"/>
        <rFont val="Calibri"/>
      </rPr>
      <t>Vivek C.</t>
    </r>
    <r>
      <rPr>
        <sz val="11"/>
        <color theme="1"/>
        <rFont val="Calibri"/>
      </rPr>
      <t>; Balraj B.</t>
    </r>
  </si>
  <si>
    <t>Ce3+ doping enhanced electrical and UV photo-sensing properties of NiO nanostructures</t>
  </si>
  <si>
    <t>10.1007/s11082-024-07049-4</t>
  </si>
  <si>
    <t>https://www.scopus.com/inward/record.uri?eid=2-s2.0-85199092165&amp;doi=10.1007%2fs11082-024-07049-4&amp;partnerID=40&amp;md5=612399248ce531b4960365851bd6db1e</t>
  </si>
  <si>
    <t>Choudhury T.; Mary X.A.; Chowdhury S.; Karthik C.; Evangeline C.S.</t>
  </si>
  <si>
    <t>Modeling, Simulation, and Control of AI Robotics and Autonomous Systems</t>
  </si>
  <si>
    <t>https://www.scopus.com/inward/record.uri?eid=2-s2.0-85196351685&amp;partnerID=40&amp;md5=3944b1f0e78f2be9faba20e1824c0798</t>
  </si>
  <si>
    <t>Dadhich M.; Sharma V.; Jain G.; Loganathan K.; Karunakaran V.; Abbas M.; Subhashini P.</t>
  </si>
  <si>
    <t>Optimization of two-wheeler Bike engine among three different designs using design of experiments</t>
  </si>
  <si>
    <t>10.1016/j.heliyon.2024.e34081</t>
  </si>
  <si>
    <t>https://www.scopus.com/inward/record.uri?eid=2-s2.0-85198379534&amp;doi=10.1016%2fj.heliyon.2024.e34081&amp;partnerID=40&amp;md5=ce23b7fc13eec0af16cce97fa33e3310</t>
  </si>
  <si>
    <t>Bagwari A.; Logeshwaran J.; Raja M.; Devisivasankari P.; Bagwari J.; Rathi V.; Saad A.M.E.</t>
  </si>
  <si>
    <t>Intelligent Computational Model for Energy Efficiency and AI Automation of Network Devices in 5G Communication Environment</t>
  </si>
  <si>
    <t>Tsinghua Science and Technology</t>
  </si>
  <si>
    <t>10.26599/TST.2024.9010005</t>
  </si>
  <si>
    <t>https://www.scopus.com/inward/record.uri?eid=2-s2.0-85197471303&amp;doi=10.26599%2fTST.2024.9010005&amp;partnerID=40&amp;md5=9c752504802be744936dbb7a3bf0931e</t>
  </si>
  <si>
    <t>Singh B.K.; Kumar A.; Cep R.; Kumar A.; Kumar A.; Dogra N.; Logesh K.</t>
  </si>
  <si>
    <t>Behavior of CuO as solid lubricant inside ZTA matrices</t>
  </si>
  <si>
    <t>AIP Advances</t>
  </si>
  <si>
    <t>10.1063/5.0213553</t>
  </si>
  <si>
    <t>https://www.scopus.com/inward/record.uri?eid=2-s2.0-85200494080&amp;doi=10.1063%2f5.0213553&amp;partnerID=40&amp;md5=0fd3e9a5e8c151e2d57df5312408a74c</t>
  </si>
  <si>
    <t>Mylsamy D.; Appathurai A.; Kumaran M.; Kuppusamy S.</t>
  </si>
  <si>
    <t>MOJO-BASED FUZZY AGGLOMERATIVE CLUSTERING ALGORITHM WITH ED2MT STRATEGY FOR LARGE-SCALE WIRELESS SENSORS NETWORKS; [ALGORITHME DE CLUSTERING AGGLOMÉRATIF BASÉ SUR MOJO AVEC STRATÉGIE EDMT POUR LES RÉSEAUX DE CAPTEURS SANS FIL À GRANDE ÉCHELLE]</t>
  </si>
  <si>
    <t>10.59277/RRST-EE.2024.2.18</t>
  </si>
  <si>
    <t>https://www.scopus.com/inward/record.uri?eid=2-s2.0-85198961196&amp;doi=10.59277%2fRRST-EE.2024.2.18&amp;partnerID=40&amp;md5=26f551e7e633aa9673a5a5d06d43896c</t>
  </si>
  <si>
    <r>
      <rPr>
        <sz val="11"/>
        <color theme="1"/>
        <rFont val="Calibri"/>
      </rPr>
      <t>Sathish T.; Giri J.; Saravanan R.; Sajid Ali M.;</t>
    </r>
    <r>
      <rPr>
        <b/>
        <sz val="11"/>
        <color theme="1"/>
        <rFont val="Calibri"/>
      </rPr>
      <t xml:space="preserve"> Muthukumaran N.</t>
    </r>
  </si>
  <si>
    <t>Solar FPC performance enrichment with Al2O3 / SiO2 nanofluids and hybrid nanofluid</t>
  </si>
  <si>
    <t>Case Studies in Thermal Engineering</t>
  </si>
  <si>
    <t>10.1016/j.csite.2024.104718</t>
  </si>
  <si>
    <t>https://www.scopus.com/inward/record.uri?eid=2-s2.0-85196168014&amp;doi=10.1016%2fj.csite.2024.104718&amp;partnerID=40&amp;md5=56550db449db708e166370470872261f</t>
  </si>
  <si>
    <r>
      <rPr>
        <sz val="11"/>
        <color theme="1"/>
        <rFont val="Calibri"/>
      </rPr>
      <t>Kumar J.V.; Karthika D.;</t>
    </r>
    <r>
      <rPr>
        <b/>
        <sz val="11"/>
        <color theme="1"/>
        <rFont val="Calibri"/>
      </rPr>
      <t xml:space="preserve"> Arul V.;</t>
    </r>
    <r>
      <rPr>
        <sz val="11"/>
        <color theme="1"/>
        <rFont val="Calibri"/>
      </rPr>
      <t xml:space="preserve"> Radhakrishnan K.; Rosaiah P.; Aldossari S.A.; Reddy I.N.; Bai C.</t>
    </r>
  </si>
  <si>
    <t>Termite wings derived N-doped carbon nanodots: applications for Cu2+ sensing, fluorescent ink and flexible polymeric film</t>
  </si>
  <si>
    <t>Journal of Sol-Gel Science and Technology</t>
  </si>
  <si>
    <t>10.1007/s10971-024-06421-w</t>
  </si>
  <si>
    <t>https://www.scopus.com/inward/record.uri?eid=2-s2.0-85195271864&amp;doi=10.1007%2fs10971-024-06421-w&amp;partnerID=40&amp;md5=4b5788afe32ec609e16f2bb312747536</t>
  </si>
  <si>
    <t>Banu D.F.; Kousalya P.T.; Varsha K.; Prashanth C.K.; Madhumohan P.; Meivel S.</t>
  </si>
  <si>
    <t>Research analysis of data exploration and visualization dashboard using data science</t>
  </si>
  <si>
    <t>10.4018/979-8-3693-5767-5.ch014</t>
  </si>
  <si>
    <t>https://www.scopus.com/inward/record.uri?eid=2-s2.0-85198692988&amp;doi=10.4018%2f979-8-3693-5767-5.ch014&amp;partnerID=40&amp;md5=ea90daab3eb434b41bef8acbbc348517</t>
  </si>
  <si>
    <t>Student Publication ECE</t>
  </si>
  <si>
    <t>10.4018/979-8-3693-1962-8</t>
  </si>
  <si>
    <t>https://www.scopus.com/inward/record.uri?eid=2-s2.0-85196348672&amp;doi=10.4018%2f979-8-3693-1962-8&amp;partnerID=40&amp;md5=4139d66e1f62269e813f571a9fef1145</t>
  </si>
  <si>
    <r>
      <rPr>
        <sz val="11"/>
        <color theme="1"/>
        <rFont val="Calibri"/>
      </rPr>
      <t xml:space="preserve">Ravikumar K.; </t>
    </r>
    <r>
      <rPr>
        <b/>
        <sz val="11"/>
        <color theme="1"/>
        <rFont val="Calibri"/>
      </rPr>
      <t xml:space="preserve">Saravanakumar K.; </t>
    </r>
    <r>
      <rPr>
        <sz val="11"/>
        <color theme="1"/>
        <rFont val="Calibri"/>
      </rPr>
      <t>Viswanathan A.</t>
    </r>
  </si>
  <si>
    <t>Preemptive Min Max Optimal Cost Based Scheduling for Improving the Load Balancing in Virtualized Cloud Environment</t>
  </si>
  <si>
    <t>SN Computer Science</t>
  </si>
  <si>
    <t>10.1007/s42979-024-03085-9</t>
  </si>
  <si>
    <t>https://www.scopus.com/inward/record.uri?eid=2-s2.0-85200216165&amp;doi=10.1007%2fs42979-024-03085-9&amp;partnerID=40&amp;md5=d8568d0d2f340ec41535a71efe55d70c</t>
  </si>
  <si>
    <r>
      <rPr>
        <sz val="11"/>
        <color theme="1"/>
        <rFont val="Calibri"/>
      </rPr>
      <t xml:space="preserve">Karthick S.; </t>
    </r>
    <r>
      <rPr>
        <b/>
        <sz val="11"/>
        <color theme="1"/>
        <rFont val="Calibri"/>
      </rPr>
      <t>Muthukumaran N.</t>
    </r>
  </si>
  <si>
    <t>Deep RegNet-150 architecture for single image super resolution of real-time unpaired image data</t>
  </si>
  <si>
    <t>10.1016/j.asoc.2024.111837</t>
  </si>
  <si>
    <t>https://www.scopus.com/inward/record.uri?eid=2-s2.0-85196303994&amp;doi=10.1016%2fj.asoc.2024.111837&amp;partnerID=40&amp;md5=a19ce156add8474f004e5cccd05ab597</t>
  </si>
  <si>
    <t>Das A.K.; Singh R.K.; Gupta N.; Kumar A.; Dwivedi Y.D.; Rana S.C.; Roy M.; Singh P.; Ansu A.K.; Goyal A.; Gupta M.</t>
  </si>
  <si>
    <t>Comparative study using renormalized group k-ɛ, realizable k-ɛ, and standard k-ɛ models for flow through S-shaped diffuser</t>
  </si>
  <si>
    <t>10.1007/s12008-023-01609-w</t>
  </si>
  <si>
    <t>https://www.scopus.com/inward/record.uri?eid=2-s2.0-85178892623&amp;doi=10.1007%2fs12008-023-01609-w&amp;partnerID=40&amp;md5=a42bf9c0bff04f5f958142e3feb772b4</t>
  </si>
  <si>
    <r>
      <rPr>
        <sz val="11"/>
        <color theme="1"/>
        <rFont val="Calibri"/>
      </rPr>
      <t xml:space="preserve">Kumar T.V.; Ganesh C.S.S.; </t>
    </r>
    <r>
      <rPr>
        <b/>
        <sz val="11"/>
        <color theme="1"/>
        <rFont val="Calibri"/>
      </rPr>
      <t>Muthukumaran N.</t>
    </r>
  </si>
  <si>
    <t>Smart Navigation and Management of Vehicle Teleportation Using Qt ROS GUI</t>
  </si>
  <si>
    <t>10.1007/s11277-024-11470-z</t>
  </si>
  <si>
    <t>https://www.scopus.com/inward/record.uri?eid=2-s2.0-85197525656&amp;doi=10.1007%2fs11277-024-11470-z&amp;partnerID=40&amp;md5=708684b3034238d0bb93f9f3b4f87b4b</t>
  </si>
  <si>
    <t>Rani N.G.; Priya N.H.; Ahilan A.; Muthukumaran N.</t>
  </si>
  <si>
    <t>LV-YOLO: logistic vehicle speed detection and counting using deep learning based YOLO network</t>
  </si>
  <si>
    <t>10.1007/s11760-024-03404-w</t>
  </si>
  <si>
    <t>https://www.scopus.com/inward/record.uri?eid=2-s2.0-85198481162&amp;doi=10.1007%2fs11760-024-03404-w&amp;partnerID=40&amp;md5=51ecfdaa674b8bcd104ae7a892206b05</t>
  </si>
  <si>
    <t>Kasilingam K.; Kumaragurubaran S.; Sekhar M.C.; Anitha M.; Yasaswini T.; Kalyan S.P.</t>
  </si>
  <si>
    <t>Design a fuzzy PID controller of transportation on the internet of vehicles (IOV) installation</t>
  </si>
  <si>
    <t>10.1063/5.0211569</t>
  </si>
  <si>
    <t>https://www.scopus.com/inward/record.uri?eid=2-s2.0-85196259698&amp;doi=10.1063%2f5.0211569&amp;partnerID=40&amp;md5=9326e1d4d524d3f5c8c8ccf2ca81bb40</t>
  </si>
  <si>
    <t>Correction to: Impact of Pocket Layer on Linearity and Analog/RF Performance of InAs-GaSb Vertical Tunnel Field-Effect Transistor (Journal of Electronic Materials, (2023), 52, 4, (2772-2779), 10.1007/s11664-023-10239-7)</t>
  </si>
  <si>
    <t>10.1007/s11664-024-11305-4</t>
  </si>
  <si>
    <t>https://www.scopus.com/inward/record.uri?eid=2-s2.0-85197785672&amp;doi=10.1007%2fs11664-024-11305-4&amp;partnerID=40&amp;md5=ee68f688e42db3e5f0c659f79163cfa0</t>
  </si>
  <si>
    <r>
      <rPr>
        <sz val="11"/>
        <color theme="1"/>
        <rFont val="Calibri"/>
      </rPr>
      <t>Varadarajan M.N.; Viji C.; Rajkumar N.;</t>
    </r>
    <r>
      <rPr>
        <b/>
        <sz val="11"/>
        <color theme="1"/>
        <rFont val="Calibri"/>
      </rPr>
      <t xml:space="preserve"> Mohanraj A.</t>
    </r>
  </si>
  <si>
    <t>Integration of Ai and Iot for Smart Home Automation</t>
  </si>
  <si>
    <t>SSRG International Journal of Electronics and Communication Engineering</t>
  </si>
  <si>
    <t>10.14445/23488549/IJECE-V11I5P104</t>
  </si>
  <si>
    <t>https://www.scopus.com/inward/record.uri?eid=2-s2.0-85196118302&amp;doi=10.14445%2f23488549%2fIJECE-V11I5P104&amp;partnerID=40&amp;md5=8c7b254fef39a95d2f126ae2b7a1c6ab</t>
  </si>
  <si>
    <r>
      <rPr>
        <sz val="11"/>
        <color theme="1"/>
        <rFont val="Calibri"/>
      </rPr>
      <t xml:space="preserve">Geetha B.G.; Senthilkumar R.; </t>
    </r>
    <r>
      <rPr>
        <b/>
        <sz val="11"/>
        <color theme="1"/>
        <rFont val="Calibri"/>
      </rPr>
      <t>Yasotha S.</t>
    </r>
    <r>
      <rPr>
        <sz val="11"/>
        <color theme="1"/>
        <rFont val="Calibri"/>
      </rPr>
      <t>; Ayisha S.; Asique K.</t>
    </r>
  </si>
  <si>
    <t>Unlocking and maximising the multifaceted potential of machine learning techniques in enhancing healthcare delivery</t>
  </si>
  <si>
    <t>Cross-Industry AI Applications</t>
  </si>
  <si>
    <t>10.4018/979-8-3693-5951-8.ch017</t>
  </si>
  <si>
    <t>https://www.scopus.com/inward/record.uri?eid=2-s2.0-85199596109&amp;doi=10.4018%2f979-8-3693-5951-8.ch017&amp;partnerID=40&amp;md5=6c212ebc782454fe78730f525e83496e</t>
  </si>
  <si>
    <t>Dr. Yasotha S</t>
  </si>
  <si>
    <r>
      <rPr>
        <b/>
        <sz val="11"/>
        <color theme="1"/>
        <rFont val="Calibri"/>
      </rPr>
      <t>Sugumaran B.;</t>
    </r>
    <r>
      <rPr>
        <sz val="11"/>
        <color theme="1"/>
        <rFont val="Calibri"/>
      </rPr>
      <t xml:space="preserve"> Neme I.</t>
    </r>
  </si>
  <si>
    <t>Effect of adsorption interactions of Arabic gum with cement</t>
  </si>
  <si>
    <t>10.1088/2053-1591/ad51d8</t>
  </si>
  <si>
    <t>https://www.scopus.com/inward/record.uri?eid=2-s2.0-85195681445&amp;doi=10.1088%2f2053-1591%2fad51d8&amp;partnerID=40&amp;md5=ef9ec2125f1af8b545f3eb82402ebb79</t>
  </si>
  <si>
    <t>Karthick S.; Muthukumaran N.</t>
  </si>
  <si>
    <t>Deep Regression Network for Single-Image Super-Resolution Based on Down- and Upsampling with RCA Blocks</t>
  </si>
  <si>
    <t>National Academy Science Letters</t>
  </si>
  <si>
    <t>10.1007/s40009-023-01353-5</t>
  </si>
  <si>
    <t>https://www.scopus.com/inward/record.uri?eid=2-s2.0-85173777030&amp;doi=10.1007%2fs40009-023-01353-5&amp;partnerID=40&amp;md5=0611a0c83765d50ef9c73e00818abfc2</t>
  </si>
  <si>
    <r>
      <rPr>
        <b/>
        <sz val="11"/>
        <color theme="1"/>
        <rFont val="Calibri"/>
      </rPr>
      <t xml:space="preserve">Kingston Roberts M.; </t>
    </r>
    <r>
      <rPr>
        <sz val="11"/>
        <color theme="1"/>
        <rFont val="Calibri"/>
      </rPr>
      <t>Ramasamy P.; Dahan F.</t>
    </r>
  </si>
  <si>
    <t>An innovative approach for cluster head selection and Energy Optimization in wireless sensor networks using Zebra Fish and Sea Horse Optimization techniques</t>
  </si>
  <si>
    <t>Journal of Industrial Information Integration</t>
  </si>
  <si>
    <t>10.1016/j.jii.2024.100642</t>
  </si>
  <si>
    <t>https://www.scopus.com/inward/record.uri?eid=2-s2.0-85195868955&amp;doi=10.1016%2fj.jii.2024.100642&amp;partnerID=40&amp;md5=58e95f9c00991fa4ad809d03712fef9b</t>
  </si>
  <si>
    <r>
      <rPr>
        <sz val="11"/>
        <color theme="1"/>
        <rFont val="Calibri"/>
      </rPr>
      <t>Sasikala R.; Sakthi P.;</t>
    </r>
    <r>
      <rPr>
        <b/>
        <sz val="11"/>
        <color theme="1"/>
        <rFont val="Calibri"/>
      </rPr>
      <t xml:space="preserve"> Agalya K.;</t>
    </r>
    <r>
      <rPr>
        <sz val="11"/>
        <color theme="1"/>
        <rFont val="Calibri"/>
      </rPr>
      <t xml:space="preserve"> Vidhya U.; Karthik M.; Nareshkumar R.</t>
    </r>
  </si>
  <si>
    <t>An Efficient Dimensionality Reduction Techniques to Data Data Visualization</t>
  </si>
  <si>
    <t>Proceedings - 3rd International Conference on Advances in Computing, Communication and Applied Informatics, ACCAI 2024</t>
  </si>
  <si>
    <t>10.1109/ACCAI61061.2024.10601723</t>
  </si>
  <si>
    <t>https://www.scopus.com/inward/record.uri?eid=2-s2.0-85200543134&amp;doi=10.1109%2fACCAI61061.2024.10601723&amp;partnerID=40&amp;md5=398267642948a0473332f9e1ca0a5a43</t>
  </si>
  <si>
    <r>
      <rPr>
        <b/>
        <sz val="11"/>
        <color theme="1"/>
        <rFont val="Calibri"/>
      </rPr>
      <t>Deva Priya M.;</t>
    </r>
    <r>
      <rPr>
        <sz val="11"/>
        <color theme="1"/>
        <rFont val="Calibri"/>
      </rPr>
      <t xml:space="preserve"> Sengathir J.; Venkata Suryanarayana S.</t>
    </r>
  </si>
  <si>
    <t>Hybrid Sentiment Polarity Prediction Scheme in Social Networks using Attention Mechanism and Improved CNN</t>
  </si>
  <si>
    <t>954 LNNS</t>
  </si>
  <si>
    <t>10.1007/978-981-97-1724-8_24</t>
  </si>
  <si>
    <t>https://www.scopus.com/inward/record.uri?eid=2-s2.0-85200756461&amp;doi=10.1007%2f978-981-97-1724-8_24&amp;partnerID=40&amp;md5=1b5aab848698baf557fbc544022a78bc</t>
  </si>
  <si>
    <r>
      <rPr>
        <sz val="11"/>
        <color theme="1"/>
        <rFont val="Calibri"/>
      </rPr>
      <t xml:space="preserve">Arun Kumar A.; </t>
    </r>
    <r>
      <rPr>
        <b/>
        <sz val="11"/>
        <color theme="1"/>
        <rFont val="Calibri"/>
      </rPr>
      <t>Suresh S.</t>
    </r>
    <r>
      <rPr>
        <sz val="11"/>
        <color theme="1"/>
        <rFont val="Calibri"/>
      </rPr>
      <t>; Ramkumar A.; Bhuvanesh A.</t>
    </r>
  </si>
  <si>
    <t>A novel generation expansion planning in older power plants - hybrid spotted hyena-particle swarm optimization</t>
  </si>
  <si>
    <t>10.24425/opelre.2024.150612</t>
  </si>
  <si>
    <t>https://www.scopus.com/inward/record.uri?eid=2-s2.0-85201077441&amp;doi=10.24425%2fopelre.2024.150612&amp;partnerID=40&amp;md5=fda7ecfeda22f3dc483b3287003ad13b</t>
  </si>
  <si>
    <r>
      <rPr>
        <sz val="11"/>
        <color theme="1"/>
        <rFont val="Calibri"/>
      </rPr>
      <t xml:space="preserve">Gowri T.; Mithra R.; Nageswari C.S.; </t>
    </r>
    <r>
      <rPr>
        <b/>
        <sz val="11"/>
        <color theme="1"/>
        <rFont val="Calibri"/>
      </rPr>
      <t>Yuvaraj S.;</t>
    </r>
    <r>
      <rPr>
        <sz val="11"/>
        <color theme="1"/>
        <rFont val="Calibri"/>
      </rPr>
      <t xml:space="preserve"> Sathiyamurthi J.; Glory E.</t>
    </r>
  </si>
  <si>
    <t>Energy-Synchronized Operation Frequency Management Technique for Internet of Things (IoT)-based Health Monitoring Systems</t>
  </si>
  <si>
    <t>Proceedings of 9th International Conference on Science, Technology, Engineering and Mathematics: The Role of Emerging Technologies in Digital Transformation, ICONSTEM 2024</t>
  </si>
  <si>
    <t>10.1109/ICONSTEM60960.2024.10568846</t>
  </si>
  <si>
    <t>https://www.scopus.com/inward/record.uri?eid=2-s2.0-85198856628&amp;doi=10.1109%2fICONSTEM60960.2024.10568846&amp;partnerID=40&amp;md5=b3fc8353e2947d44ebec8dc81e0ca1af</t>
  </si>
  <si>
    <r>
      <rPr>
        <sz val="11"/>
        <color theme="1"/>
        <rFont val="Calibri"/>
      </rPr>
      <t xml:space="preserve">Ponnambili S.; </t>
    </r>
    <r>
      <rPr>
        <b/>
        <sz val="11"/>
        <color theme="1"/>
        <rFont val="Calibri"/>
      </rPr>
      <t>Suganyadevi K.;</t>
    </r>
    <r>
      <rPr>
        <sz val="11"/>
        <color theme="1"/>
        <rFont val="Calibri"/>
      </rPr>
      <t xml:space="preserve"> Rajput K.; Shukla R.P.; Aeri M.; Singh S.K.</t>
    </r>
  </si>
  <si>
    <t>Machine Learning and AI in Tele-Communication Networks and Iota for Predictive Maintenance</t>
  </si>
  <si>
    <t>2nd IEEE International Conference on Data Science and Information System, ICDSIS 2024</t>
  </si>
  <si>
    <t>10.1109/ICDSIS61070.2024.10594231</t>
  </si>
  <si>
    <t>https://www.scopus.com/inward/record.uri?eid=2-s2.0-85200146061&amp;doi=10.1109%2fICDSIS61070.2024.10594231&amp;partnerID=40&amp;md5=2321169c243d626d555ec5ca713ee90b</t>
  </si>
  <si>
    <r>
      <rPr>
        <sz val="11"/>
        <color theme="1"/>
        <rFont val="Calibri"/>
      </rPr>
      <t xml:space="preserve">Vimal S.P.; </t>
    </r>
    <r>
      <rPr>
        <b/>
        <sz val="11"/>
        <color theme="1"/>
        <rFont val="Calibri"/>
      </rPr>
      <t>Kiruthika V.;</t>
    </r>
    <r>
      <rPr>
        <sz val="11"/>
        <color theme="1"/>
        <rFont val="Calibri"/>
      </rPr>
      <t xml:space="preserve"> Hariharan M.; Midhilesh S.; Kabilan G.</t>
    </r>
  </si>
  <si>
    <t>Design of Hardware Interfacing with ChatGPT as an Inference Engine for Visually Impaired</t>
  </si>
  <si>
    <t>Proceedings of the 3rd International Conference on Applied Artificial Intelligence and Computing, ICAAIC 2024</t>
  </si>
  <si>
    <t>10.1109/ICAAIC60222.2024.10575682</t>
  </si>
  <si>
    <t>https://www.scopus.com/inward/record.uri?eid=2-s2.0-85198715909&amp;doi=10.1109%2fICAAIC60222.2024.10575682&amp;partnerID=40&amp;md5=4054ee0f1426cecefa3d9d4674b74782</t>
  </si>
  <si>
    <r>
      <rPr>
        <sz val="11"/>
        <color theme="1"/>
        <rFont val="Calibri"/>
      </rPr>
      <t>Vadivukarasi L.; Gomathi P.; Digal A.K.;</t>
    </r>
    <r>
      <rPr>
        <b/>
        <sz val="11"/>
        <color theme="1"/>
        <rFont val="Calibri"/>
      </rPr>
      <t xml:space="preserve"> Vasanthakumar C.; </t>
    </r>
    <r>
      <rPr>
        <sz val="11"/>
        <color theme="1"/>
        <rFont val="Calibri"/>
      </rPr>
      <t>Ul Islam A.; Devi S.D.J.</t>
    </r>
  </si>
  <si>
    <t>Modern Day Business Development Using AI and ML</t>
  </si>
  <si>
    <t>2024 International Conference on Intelligent Systems for Cybersecurity, ISCS 2024</t>
  </si>
  <si>
    <t>10.1109/ISCS61804.2024.10581081</t>
  </si>
  <si>
    <t>https://www.scopus.com/inward/record.uri?eid=2-s2.0-85199254579&amp;doi=10.1109%2fISCS61804.2024.10581081&amp;partnerID=40&amp;md5=4f224e946a07085f45e7152c3ca9def5</t>
  </si>
  <si>
    <t>Mr. Vasanthakumar C</t>
  </si>
  <si>
    <r>
      <rPr>
        <b/>
        <sz val="11"/>
        <color theme="1"/>
        <rFont val="Calibri"/>
      </rPr>
      <t xml:space="preserve">Anand Kumar V.; </t>
    </r>
    <r>
      <rPr>
        <sz val="11"/>
        <color theme="1"/>
        <rFont val="Calibri"/>
      </rPr>
      <t>Nandalal V.</t>
    </r>
  </si>
  <si>
    <t>A comparative design of 5G communication codes</t>
  </si>
  <si>
    <t>10.1002/dac.5954</t>
  </si>
  <si>
    <t>https://www.scopus.com/inward/record.uri?eid=2-s2.0-85200591619&amp;doi=10.1002%2fdac.5954&amp;partnerID=40&amp;md5=1e47ed0f87611588e4e6f5834423e842</t>
  </si>
  <si>
    <r>
      <rPr>
        <sz val="11"/>
        <color theme="1"/>
        <rFont val="Calibri"/>
      </rPr>
      <t>Naarayanasamy Varadarajan M.; Rajkumar N.; Viji C.;</t>
    </r>
    <r>
      <rPr>
        <b/>
        <sz val="11"/>
        <color theme="1"/>
        <rFont val="Calibri"/>
      </rPr>
      <t xml:space="preserve"> Mohanraj A.</t>
    </r>
  </si>
  <si>
    <t>Ai-powered financial operation strategy for cloud computing cost optimization for future; [Estrategia de operación financiera impulsada por IA para la optimización de costos de computación en la nube para el futuro]</t>
  </si>
  <si>
    <t>10.56294/sctconf2024694</t>
  </si>
  <si>
    <t>https://www.scopus.com/inward/record.uri?eid=2-s2.0-85198634679&amp;doi=10.56294%2fsctconf2024694&amp;partnerID=40&amp;md5=ee747f215d9610968ef608084737e12c</t>
  </si>
  <si>
    <r>
      <rPr>
        <sz val="11"/>
        <color theme="1"/>
        <rFont val="Calibri"/>
      </rPr>
      <t xml:space="preserve">Kirubakaran S.; Vidhya R.; Prlya V.K.; </t>
    </r>
    <r>
      <rPr>
        <b/>
        <sz val="11"/>
        <color theme="1"/>
        <rFont val="Calibri"/>
      </rPr>
      <t>ShyamPrakash D</t>
    </r>
    <r>
      <rPr>
        <sz val="11"/>
        <color theme="1"/>
        <rFont val="Calibri"/>
      </rPr>
      <t>.; Dhotre S.; Balaji N.A.</t>
    </r>
  </si>
  <si>
    <t>Big Data Analytics in loT Challenges and Opportunities</t>
  </si>
  <si>
    <t>10.1109/ICONSTEM60960.2024.10568632</t>
  </si>
  <si>
    <t>https://www.scopus.com/inward/record.uri?eid=2-s2.0-85199577472&amp;doi=10.1109%2fICONSTEM60960.2024.10568632&amp;partnerID=40&amp;md5=6849d73b93b73ce614ffba40e854f9af</t>
  </si>
  <si>
    <t>Mr. Shyam Prakash D</t>
  </si>
  <si>
    <r>
      <rPr>
        <sz val="11"/>
        <color theme="1"/>
        <rFont val="Calibri"/>
      </rPr>
      <t xml:space="preserve">Dwivedi A.K.; Kaliyaperumal Subramanian U.; Kuruvilla J.; Thomas A.; Shanthi D.; </t>
    </r>
    <r>
      <rPr>
        <b/>
        <sz val="11"/>
        <color theme="1"/>
        <rFont val="Calibri"/>
      </rPr>
      <t>Haldorai A.</t>
    </r>
  </si>
  <si>
    <t>Retraction note: Time-series data prediction problem analysis through multilayered intuitionistic fuzzy sets (Soft Computing, (2023), 27, 3, (1663-1671), 10.1007/s00500-022-07053-4)</t>
  </si>
  <si>
    <t>10.1007/s00500-024-09963-x</t>
  </si>
  <si>
    <t>https://www.scopus.com/inward/record.uri?eid=2-s2.0-85198648439&amp;doi=10.1007%2fs00500-024-09963-x&amp;partnerID=40&amp;md5=b6b389d3fb9817d614ab35cc3efce9ba</t>
  </si>
  <si>
    <r>
      <rPr>
        <sz val="11"/>
        <color theme="1"/>
        <rFont val="Calibri"/>
      </rPr>
      <t>Ramesh S.; Vishnupriya K.;</t>
    </r>
    <r>
      <rPr>
        <b/>
        <sz val="11"/>
        <color theme="1"/>
        <rFont val="Calibri"/>
      </rPr>
      <t xml:space="preserve"> Anandaraj A.</t>
    </r>
    <r>
      <rPr>
        <sz val="11"/>
        <color theme="1"/>
        <rFont val="Calibri"/>
      </rPr>
      <t>; Satheesh N.P.; Richard T.; Bohra D.D.</t>
    </r>
  </si>
  <si>
    <t>Classified Recognition Method for Analyzing User Sentiments Using Social Media Posts</t>
  </si>
  <si>
    <t>10.1109/ICONSTEM60960.2024.10568715</t>
  </si>
  <si>
    <t>https://www.scopus.com/inward/record.uri?eid=2-s2.0-85198844509&amp;doi=10.1109%2fICONSTEM60960.2024.10568715&amp;partnerID=40&amp;md5=acfa8086b502c55681a1c0975c18199b</t>
  </si>
  <si>
    <r>
      <rPr>
        <sz val="11"/>
        <color theme="1"/>
        <rFont val="Calibri"/>
      </rPr>
      <t>Karpagavalli C.; Nelson A.; Raja R.;</t>
    </r>
    <r>
      <rPr>
        <b/>
        <sz val="11"/>
        <color theme="1"/>
        <rFont val="Calibri"/>
      </rPr>
      <t xml:space="preserve"> Saranya E.; </t>
    </r>
    <r>
      <rPr>
        <sz val="11"/>
        <color theme="1"/>
        <rFont val="Calibri"/>
      </rPr>
      <t>Soudagar M.E.M.; Ramaian C.P.</t>
    </r>
  </si>
  <si>
    <t>Incorporating Transfer Learning in Engine Health Assessment for Accurate Remaining Useful Life Prediction</t>
  </si>
  <si>
    <t>Proceedings - 2024 3rd International Conference on Sentiment Analysis and Deep Learning, ICSADL 2024</t>
  </si>
  <si>
    <t>10.1109/ICSADL61749.2024.00081</t>
  </si>
  <si>
    <t>https://www.scopus.com/inward/record.uri?eid=2-s2.0-85200703875&amp;doi=10.1109%2fICSADL61749.2024.00081&amp;partnerID=40&amp;md5=50dd443044453f14c71c1e982de1fb00</t>
  </si>
  <si>
    <t>Saranya N.; Haldorai A.</t>
  </si>
  <si>
    <t>Efficient Intrusion Detection System Data Preprocessing Using Deep Sparse Autoencoder with Differential Evolution</t>
  </si>
  <si>
    <t>IET Information Security</t>
  </si>
  <si>
    <t>10.1049/2024/9937803</t>
  </si>
  <si>
    <t>https://www.scopus.com/inward/record.uri?eid=2-s2.0-85201069883&amp;doi=10.1049%2f2024%2f9937803&amp;partnerID=40&amp;md5=330ba34ed1f5ec7435681d19853b61e6</t>
  </si>
  <si>
    <t>Ms. Saranya N</t>
  </si>
  <si>
    <r>
      <rPr>
        <sz val="11"/>
        <color theme="1"/>
        <rFont val="Calibri"/>
      </rPr>
      <t xml:space="preserve">Yuvaraja M.; Sureshkumar S.; Joseph James S.; </t>
    </r>
    <r>
      <rPr>
        <b/>
        <sz val="11"/>
        <color theme="1"/>
        <rFont val="Calibri"/>
      </rPr>
      <t>Teresa V.V</t>
    </r>
    <r>
      <rPr>
        <sz val="11"/>
        <color theme="1"/>
        <rFont val="Calibri"/>
      </rPr>
      <t>.</t>
    </r>
  </si>
  <si>
    <t>An Energy-Efficient improved Grey Wolf Optimization Algorithm-Based Cluster Head and Shamir Secrets Sharing-Based WSNs with Secure Data Transfer; [Un cabezal de clúster basado en el algoritmo de optimización Grey Wolf mejorado y energéticamente eficiente y WSN basadas en el intercambio de secretos de Shamir con transferencia segura de datos]</t>
  </si>
  <si>
    <t>10.56294/sctconf2024946</t>
  </si>
  <si>
    <t>https://www.scopus.com/inward/record.uri?eid=2-s2.0-85198443197&amp;doi=10.56294%2fsctconf2024946&amp;partnerID=40&amp;md5=f8441d66a73a829c803f3d0890aa3254</t>
  </si>
  <si>
    <r>
      <rPr>
        <b/>
        <sz val="11"/>
        <color theme="1"/>
        <rFont val="Calibri"/>
      </rPr>
      <t>Natarajan R.;</t>
    </r>
    <r>
      <rPr>
        <sz val="11"/>
        <color theme="1"/>
        <rFont val="Calibri"/>
      </rPr>
      <t xml:space="preserve"> Murugapandiyan P.; Chinnaswamy S.; Vigneshwari N.</t>
    </r>
  </si>
  <si>
    <t>Investigate AlN/GaN HEMT performance for future RF and high voltage switching applications</t>
  </si>
  <si>
    <t>2024 International Conference on Advances in Modern Age Technologies for Health and Engineering Science, AMATHE 2024</t>
  </si>
  <si>
    <t>10.1109/AMATHE61652.2024.10582210</t>
  </si>
  <si>
    <t>https://www.scopus.com/inward/record.uri?eid=2-s2.0-85199418568&amp;doi=10.1109%2fAMATHE61652.2024.10582210&amp;partnerID=40&amp;md5=186689f72961d15659334ab0711da9e2</t>
  </si>
  <si>
    <r>
      <rPr>
        <sz val="11"/>
        <color theme="1"/>
        <rFont val="Calibri"/>
      </rPr>
      <t>Dayana K.;</t>
    </r>
    <r>
      <rPr>
        <b/>
        <sz val="11"/>
        <color theme="1"/>
        <rFont val="Calibri"/>
      </rPr>
      <t xml:space="preserve"> Vennila B.;</t>
    </r>
    <r>
      <rPr>
        <sz val="11"/>
        <color theme="1"/>
        <rFont val="Calibri"/>
      </rPr>
      <t xml:space="preserve"> Poongodi T.</t>
    </r>
  </si>
  <si>
    <t>PERCEPTIONIZATION OF M/D/1 QUEUING MODEL UNDER TRAPEZOIDAL NEUTROSOPHIC NUMBERS</t>
  </si>
  <si>
    <t>Suranaree Journal of Science and Technology</t>
  </si>
  <si>
    <t>10.55766/sujst-2024-03-e05910</t>
  </si>
  <si>
    <t>https://www.scopus.com/inward/record.uri?eid=2-s2.0-85199809157&amp;doi=10.55766%2fsujst-2024-03-e05910&amp;partnerID=40&amp;md5=1066dd09f1166d81dbec44c61e664b70</t>
  </si>
  <si>
    <r>
      <rPr>
        <sz val="11"/>
        <color theme="1"/>
        <rFont val="Calibri"/>
      </rPr>
      <t>Anantha Prabha P.</t>
    </r>
    <r>
      <rPr>
        <b/>
        <sz val="11"/>
        <color theme="1"/>
        <rFont val="Calibri"/>
      </rPr>
      <t>; Deva Priya M.;</t>
    </r>
    <r>
      <rPr>
        <sz val="11"/>
        <color theme="1"/>
        <rFont val="Calibri"/>
      </rPr>
      <t xml:space="preserve"> Harish S.; Kavin Prabhu S.; Kiran Kumar S.</t>
    </r>
  </si>
  <si>
    <t>Intelligent Fake News Detection Model using Machine Learning Techniques</t>
  </si>
  <si>
    <t>10.1007/978-981-99-5015-7_10</t>
  </si>
  <si>
    <t>https://www.scopus.com/inward/record.uri?eid=2-s2.0-85200347793&amp;doi=10.1007%2f978-981-99-5015-7_10&amp;partnerID=40&amp;md5=db0e0b102e3d74eff8324a04fab53436</t>
  </si>
  <si>
    <r>
      <rPr>
        <b/>
        <sz val="11"/>
        <color theme="1"/>
        <rFont val="Calibri"/>
      </rPr>
      <t xml:space="preserve">Sakthi kumar B.; </t>
    </r>
    <r>
      <rPr>
        <sz val="11"/>
        <color theme="1"/>
        <rFont val="Calibri"/>
      </rPr>
      <t>Revathi R.</t>
    </r>
  </si>
  <si>
    <t>A Comprehensive Review on Image Encryption Techniques using Memristor based Chaotic System for Multimedia Application</t>
  </si>
  <si>
    <t>10.1080/03772063.2024.2373899</t>
  </si>
  <si>
    <t>https://www.scopus.com/inward/record.uri?eid=2-s2.0-85200377288&amp;doi=10.1080%2f03772063.2024.2373899&amp;partnerID=40&amp;md5=3d45c62e4022c66df7d847490e20fd68</t>
  </si>
  <si>
    <r>
      <rPr>
        <sz val="11"/>
        <color theme="1"/>
        <rFont val="Calibri"/>
      </rPr>
      <t>Renu K.;</t>
    </r>
    <r>
      <rPr>
        <b/>
        <sz val="11"/>
        <color theme="1"/>
        <rFont val="Calibri"/>
      </rPr>
      <t xml:space="preserve"> Menaha R.; </t>
    </r>
    <r>
      <rPr>
        <sz val="11"/>
        <color theme="1"/>
        <rFont val="Calibri"/>
      </rPr>
      <t>Ganagavalli K.; Yamuna N.; Antony Vijay J.; Glory E.</t>
    </r>
  </si>
  <si>
    <t>Performance Optimization in Software-Defined Networks Based on IoT Networks</t>
  </si>
  <si>
    <t>10.1109/ICONSTEM60960.2024.10568844</t>
  </si>
  <si>
    <t>https://www.scopus.com/inward/record.uri?eid=2-s2.0-85198850078&amp;doi=10.1109%2fICONSTEM60960.2024.10568844&amp;partnerID=40&amp;md5=45a24414fb7742e690837e3cf3a70133</t>
  </si>
  <si>
    <t>Haldorai A.; Babitha Lincy R.; Murugan S.; Balakrishnan M.</t>
  </si>
  <si>
    <t>Significance of AI in Smart Agriculture: Methods, Technologies, Trends, and Challenges</t>
  </si>
  <si>
    <t>10.1007/978-3-031-53972-5_1</t>
  </si>
  <si>
    <t>https://www.scopus.com/inward/record.uri?eid=2-s2.0-85199810651&amp;doi=10.1007%2f978-3-031-53972-5_1&amp;partnerID=40&amp;md5=8b950e309dd7c58129f897ba10dad894</t>
  </si>
  <si>
    <t>CSE, IT, CCE</t>
  </si>
  <si>
    <r>
      <rPr>
        <sz val="11"/>
        <color theme="1"/>
        <rFont val="Calibri"/>
      </rPr>
      <t>Duraisamy P.; Vidhya V.; Preetha T.;</t>
    </r>
    <r>
      <rPr>
        <b/>
        <sz val="11"/>
        <color theme="1"/>
        <rFont val="Calibri"/>
      </rPr>
      <t xml:space="preserve"> Niranjani V.</t>
    </r>
  </si>
  <si>
    <t>Implementing Machine Learning Techniques for Hair Health Prediction in Follicle Futures</t>
  </si>
  <si>
    <t>10.1109/ICDSIS61070.2024.10594069</t>
  </si>
  <si>
    <t>https://www.scopus.com/inward/record.uri?eid=2-s2.0-85200118810&amp;doi=10.1109%2fICDSIS61070.2024.10594069&amp;partnerID=40&amp;md5=53a2f4b6b388e6fed4eb4fbb73822371</t>
  </si>
  <si>
    <r>
      <rPr>
        <sz val="11"/>
        <color theme="1"/>
        <rFont val="Calibri"/>
      </rPr>
      <t xml:space="preserve">Revathi M.; Devi D.; </t>
    </r>
    <r>
      <rPr>
        <b/>
        <sz val="11"/>
        <color theme="1"/>
        <rFont val="Calibri"/>
      </rPr>
      <t>Menaha R.;</t>
    </r>
    <r>
      <rPr>
        <sz val="11"/>
        <color theme="1"/>
        <rFont val="Calibri"/>
      </rPr>
      <t xml:space="preserve"> Dineshkumar R.; Mohan S.</t>
    </r>
  </si>
  <si>
    <t>Enhanced Visual Cryptographic Schemes with Essential Access Structures and Pixel-Wise Operations</t>
  </si>
  <si>
    <t>Journal of Cybersecurity and Information Management</t>
  </si>
  <si>
    <t>10.54216/JCIM.140221</t>
  </si>
  <si>
    <t>https://www.scopus.com/inward/record.uri?eid=2-s2.0-85200878059&amp;doi=10.54216%2fJCIM.140221&amp;partnerID=40&amp;md5=226ce6ebaeaf3a74954966ea56f30dd6</t>
  </si>
  <si>
    <t>Megala R.; Yalini S.; Srinidhi P.S.; Rithish S.; Afreed S.</t>
  </si>
  <si>
    <t>REDOSE - Real-Time Domestic product Service Provider</t>
  </si>
  <si>
    <t>10.1109/ACCAI61061.2024.10602466</t>
  </si>
  <si>
    <t>https://www.scopus.com/inward/record.uri?eid=2-s2.0-85200599251&amp;doi=10.1109%2fACCAI61061.2024.10602466&amp;partnerID=40&amp;md5=8885c4d31f8cfdbb3611077495595a29</t>
  </si>
  <si>
    <r>
      <rPr>
        <sz val="11"/>
        <color theme="1"/>
        <rFont val="Calibri"/>
      </rPr>
      <t>Arunachalam N.; Sengathir J.;</t>
    </r>
    <r>
      <rPr>
        <b/>
        <sz val="11"/>
        <color theme="1"/>
        <rFont val="Calibri"/>
      </rPr>
      <t xml:space="preserve"> Priya M.D.</t>
    </r>
  </si>
  <si>
    <t>Snow Leopard Optimization Algorithm-Based Energy Efficient Cluster Head Selection in Internet of Things</t>
  </si>
  <si>
    <t>10.1007/978-981-99-5015-7_55</t>
  </si>
  <si>
    <t>https://www.scopus.com/inward/record.uri?eid=2-s2.0-85200335176&amp;doi=10.1007%2f978-981-99-5015-7_55&amp;partnerID=40&amp;md5=42182e47f0df05441caac0554dbc998a</t>
  </si>
  <si>
    <r>
      <rPr>
        <sz val="11"/>
        <color theme="1"/>
        <rFont val="Calibri"/>
      </rPr>
      <t xml:space="preserve">Ponnambili S.; </t>
    </r>
    <r>
      <rPr>
        <b/>
        <sz val="11"/>
        <color theme="1"/>
        <rFont val="Calibri"/>
      </rPr>
      <t xml:space="preserve">Vivek Kumar M.; </t>
    </r>
    <r>
      <rPr>
        <sz val="11"/>
        <color theme="1"/>
        <rFont val="Calibri"/>
      </rPr>
      <t>Tiwar D.; Shukla R.P.; Verma A.; Pawar V.V.</t>
    </r>
  </si>
  <si>
    <t>Enhancing Medical Image Analysis with Machine Learning and Image Processing</t>
  </si>
  <si>
    <t>10.1109/ICDSIS61070.2024.10594397</t>
  </si>
  <si>
    <t>https://www.scopus.com/inward/record.uri?eid=2-s2.0-85200118263&amp;doi=10.1109%2fICDSIS61070.2024.10594397&amp;partnerID=40&amp;md5=89ef699d15536289fb2d297f4c14edf9</t>
  </si>
  <si>
    <r>
      <rPr>
        <sz val="11"/>
        <color theme="1"/>
        <rFont val="Calibri"/>
      </rPr>
      <t>Govindasamy C.; Dayana T.R.N.; Adkar S.D.;</t>
    </r>
    <r>
      <rPr>
        <b/>
        <sz val="11"/>
        <color theme="1"/>
        <rFont val="Calibri"/>
      </rPr>
      <t xml:space="preserve"> Prakash D.S.</t>
    </r>
    <r>
      <rPr>
        <sz val="11"/>
        <color theme="1"/>
        <rFont val="Calibri"/>
      </rPr>
      <t>; Gupta A.S.; Trivedi S.K.</t>
    </r>
  </si>
  <si>
    <t>Intelligent Energy Management Energy Storage Systems Using Machine Learning</t>
  </si>
  <si>
    <t>10.1109/ISCS61804.2024.10581115</t>
  </si>
  <si>
    <t>https://www.scopus.com/inward/record.uri?eid=2-s2.0-85199285023&amp;doi=10.1109%2fISCS61804.2024.10581115&amp;partnerID=40&amp;md5=32b33d996e5c683044f50bc1888ec347</t>
  </si>
  <si>
    <t>Swagat Teejoram R.; Arunkumar T.; Sivaprasath U.; Abiram R.; Balraj E.</t>
  </si>
  <si>
    <t>Utilizing Blockchain Consortiums Potential to Transform Food Supply Chains</t>
  </si>
  <si>
    <t>10.1109/ICAAIC60222.2024.10575165</t>
  </si>
  <si>
    <t>https://www.scopus.com/inward/record.uri?eid=2-s2.0-85198749447&amp;doi=10.1109%2fICAAIC60222.2024.10575165&amp;partnerID=40&amp;md5=6446d0cb67e29457f5494678c5446785</t>
  </si>
  <si>
    <r>
      <rPr>
        <sz val="11"/>
        <color theme="1"/>
        <rFont val="Calibri"/>
      </rPr>
      <t xml:space="preserve">Shanthi M.; </t>
    </r>
    <r>
      <rPr>
        <b/>
        <sz val="11"/>
        <color theme="1"/>
        <rFont val="Calibri"/>
      </rPr>
      <t xml:space="preserve">Sindhu M.P.; </t>
    </r>
    <r>
      <rPr>
        <sz val="11"/>
        <color theme="1"/>
        <rFont val="Calibri"/>
      </rPr>
      <t>Prawin Raj G.; Subash V.K.; Nithishkumar T.</t>
    </r>
  </si>
  <si>
    <t>Analyzing Transient Response of Series RLC Circuit using Numerical Methods</t>
  </si>
  <si>
    <t>5th International Conference on Recent Trends in Computer Science and Technology, ICRTCST 2024 - Proceedings</t>
  </si>
  <si>
    <t>10.1109/ICRTCST61793.2024.10578524</t>
  </si>
  <si>
    <t>https://www.scopus.com/inward/record.uri?eid=2-s2.0-85199376693&amp;doi=10.1109%2fICRTCST61793.2024.10578524&amp;partnerID=40&amp;md5=6506b64e5499ece567652055a32482a4</t>
  </si>
  <si>
    <r>
      <rPr>
        <sz val="11"/>
        <color theme="1"/>
        <rFont val="Calibri"/>
      </rPr>
      <t xml:space="preserve">Anantha Prabha P.; Sachin S.; Srinithish U.; </t>
    </r>
    <r>
      <rPr>
        <b/>
        <sz val="11"/>
        <color theme="1"/>
        <rFont val="Calibri"/>
      </rPr>
      <t>Deva Priya M</t>
    </r>
    <r>
      <rPr>
        <sz val="11"/>
        <color theme="1"/>
        <rFont val="Calibri"/>
      </rPr>
      <t>.; Karthick S.</t>
    </r>
  </si>
  <si>
    <t>Automated Underwater Fish Species Recognition using Deep Learning-based Techniques</t>
  </si>
  <si>
    <t>10.1007/978-981-97-1724-8_69</t>
  </si>
  <si>
    <t>https://www.scopus.com/inward/record.uri?eid=2-s2.0-85200781107&amp;doi=10.1007%2f978-981-97-1724-8_69&amp;partnerID=40&amp;md5=1d5cc8d0fe668a93895bbd013c0a0ab5</t>
  </si>
  <si>
    <t>AI-Based Smart Decision System for Early and Accurate Brain Tumor Prediction</t>
  </si>
  <si>
    <t>10.1007/978-3-031-53972-5_4</t>
  </si>
  <si>
    <t>https://www.scopus.com/inward/record.uri?eid=2-s2.0-85199772163&amp;doi=10.1007%2f978-3-031-53972-5_4&amp;partnerID=40&amp;md5=5870b186716f18213fade2016ae1a0f6</t>
  </si>
  <si>
    <r>
      <rPr>
        <sz val="11"/>
        <color theme="1"/>
        <rFont val="Calibri"/>
      </rPr>
      <t xml:space="preserve">Sengathir J.; </t>
    </r>
    <r>
      <rPr>
        <b/>
        <sz val="11"/>
        <color theme="1"/>
        <rFont val="Calibri"/>
      </rPr>
      <t xml:space="preserve">Deva Priya M.; </t>
    </r>
    <r>
      <rPr>
        <sz val="11"/>
        <color theme="1"/>
        <rFont val="Calibri"/>
      </rPr>
      <t>Christy Jeba Malar A.; Jacob S.S.</t>
    </r>
  </si>
  <si>
    <t>Energy-Proficient Adaptive Queuing Model-Based Clustering Scheme for Improving Network Lifetime in Wireless Sensor Networks</t>
  </si>
  <si>
    <t>10.1007/978-981-99-5015-7_52</t>
  </si>
  <si>
    <t>https://www.scopus.com/inward/record.uri?eid=2-s2.0-85200387011&amp;doi=10.1007%2f978-981-99-5015-7_52&amp;partnerID=40&amp;md5=428b8da244c516dd6be288f3719ea390</t>
  </si>
  <si>
    <r>
      <rPr>
        <b/>
        <sz val="11"/>
        <color theme="1"/>
        <rFont val="Calibri"/>
      </rPr>
      <t>Rangasamy M</t>
    </r>
    <r>
      <rPr>
        <sz val="11"/>
        <color theme="1"/>
        <rFont val="Calibri"/>
      </rPr>
      <t>.; B</t>
    </r>
    <r>
      <rPr>
        <b/>
        <sz val="11"/>
        <color theme="1"/>
        <rFont val="Calibri"/>
      </rPr>
      <t>harathi Dhandapani P.</t>
    </r>
    <r>
      <rPr>
        <sz val="11"/>
        <color theme="1"/>
        <rFont val="Calibri"/>
      </rPr>
      <t>; Zeb A.; Khan I.; Omer A.S.A.</t>
    </r>
  </si>
  <si>
    <t>Approximate solutions of fuzzy hybrid differential system using the RK–Fehlberg scheme of order 5</t>
  </si>
  <si>
    <t>Applied Mathematics in Science and Engineering</t>
  </si>
  <si>
    <t>10.1080/27690911.2024.2376263</t>
  </si>
  <si>
    <t>https://www.scopus.com/inward/record.uri?eid=2-s2.0-85200250882&amp;doi=10.1080%2f27690911.2024.2376263&amp;partnerID=40&amp;md5=dec037949a67ce65a6ab2970117aa77d</t>
  </si>
  <si>
    <r>
      <rPr>
        <b/>
        <sz val="11"/>
        <color theme="1"/>
        <rFont val="Calibri"/>
      </rPr>
      <t xml:space="preserve">Dhanasekaran S.; </t>
    </r>
    <r>
      <rPr>
        <sz val="11"/>
        <color theme="1"/>
        <rFont val="Calibri"/>
      </rPr>
      <t>Rajput K.; Yuvaraj N.; Aeri M.; Shukla R.P.; Singh S.K.</t>
    </r>
  </si>
  <si>
    <t>Utilizing Cloud Computing for Distributed Training of Deep Learning Models</t>
  </si>
  <si>
    <t>10.1109/ICDSIS61070.2024.10594636</t>
  </si>
  <si>
    <t>https://www.scopus.com/inward/record.uri?eid=2-s2.0-85200163204&amp;doi=10.1109%2fICDSIS61070.2024.10594636&amp;partnerID=40&amp;md5=af3f202f3e33f54ab53022e1fdd20c22</t>
  </si>
  <si>
    <t>Haldorai A.; Babitha Lincy R.; Suriya M.; Balakrishnan M.</t>
  </si>
  <si>
    <t>Implementation of High-speed and High-Accuracy Convolutional Neural Network Accelerator for Target Detection Applications</t>
  </si>
  <si>
    <t>2024 5th International Conference on Innovative Trends in Information Technology, ICITIIT 2024</t>
  </si>
  <si>
    <t>10.1109/ICITIIT61487.2024.10580388</t>
  </si>
  <si>
    <t>https://www.scopus.com/inward/record.uri?eid=2-s2.0-85199160022&amp;doi=10.1109%2fICITIIT61487.2024.10580388&amp;partnerID=40&amp;md5=5a985c72e2f51186ddb01ff0336b1a23</t>
  </si>
  <si>
    <r>
      <rPr>
        <sz val="11"/>
        <color theme="1"/>
        <rFont val="Calibri"/>
      </rPr>
      <t>Muller P.S.; Swamy V.K.; Venkatarao T.; Chandra Shekhar S.N.; Sultanuddin S.J.;</t>
    </r>
    <r>
      <rPr>
        <b/>
        <sz val="11"/>
        <color theme="1"/>
        <rFont val="Calibri"/>
      </rPr>
      <t xml:space="preserve"> Raja L.;</t>
    </r>
    <r>
      <rPr>
        <sz val="11"/>
        <color theme="1"/>
        <rFont val="Calibri"/>
      </rPr>
      <t xml:space="preserve"> Singasani T.R.; Premkumar R.; Rajaram A.</t>
    </r>
  </si>
  <si>
    <t>IMPROVING DIABETES DIAGNOSIS IN INSTANTANEOUS SITUATIONS WITH MANET AND DATA MINING</t>
  </si>
  <si>
    <t>https://www.scopus.com/inward/record.uri?eid=2-s2.0-85200681447&amp;partnerID=40&amp;md5=e8a6116f32a326e3b6b9cde4f1708599</t>
  </si>
  <si>
    <r>
      <rPr>
        <sz val="11"/>
        <color theme="1"/>
        <rFont val="Calibri"/>
      </rPr>
      <t>Nachiappan B.; Rajkumar N.; Kalpana C.;</t>
    </r>
    <r>
      <rPr>
        <b/>
        <sz val="11"/>
        <color theme="1"/>
        <rFont val="Calibri"/>
      </rPr>
      <t xml:space="preserve"> Mohanraj A.;</t>
    </r>
    <r>
      <rPr>
        <sz val="11"/>
        <color theme="1"/>
        <rFont val="Calibri"/>
      </rPr>
      <t xml:space="preserve"> Prabhu Shankar B.; Viji C.</t>
    </r>
  </si>
  <si>
    <t>Machine Learning-Based System for Automated Presentation Generation from CSV Data; [Sistema basado en aprendizaje automático para la generación automatizada de presentaciones a partir de datos CSV]</t>
  </si>
  <si>
    <t>Data and Metadata</t>
  </si>
  <si>
    <t>10.56294/dm2024359</t>
  </si>
  <si>
    <t>https://www.scopus.com/inward/record.uri?eid=2-s2.0-85198638284&amp;doi=10.56294%2fdm2024359&amp;partnerID=40&amp;md5=a42dc47cac5a5b4123ee8d306f041a5a</t>
  </si>
  <si>
    <r>
      <rPr>
        <sz val="11"/>
        <color theme="1"/>
        <rFont val="Calibri"/>
      </rPr>
      <t>Gunasekar P.; Anderson A.; Sabari K.;</t>
    </r>
    <r>
      <rPr>
        <b/>
        <sz val="11"/>
        <color theme="1"/>
        <rFont val="Calibri"/>
      </rPr>
      <t xml:space="preserve"> Kumar R.S.</t>
    </r>
    <r>
      <rPr>
        <sz val="11"/>
        <color theme="1"/>
        <rFont val="Calibri"/>
      </rPr>
      <t>; Saravanakumar S.; Yuvaperiyasamy M.</t>
    </r>
  </si>
  <si>
    <t>Hygral Analysis and Mechanical Strength Evaluation of TiO2 Nanoparticle-enhanced Natural Fiber Reinforced Epoxy Composites</t>
  </si>
  <si>
    <t>Journal of Environmental Nanotechnology</t>
  </si>
  <si>
    <t>10.13074/jent.06.242578</t>
  </si>
  <si>
    <t>https://www.scopus.com/inward/record.uri?eid=2-s2.0-85198935294&amp;doi=10.13074%2fjent.06.242578&amp;partnerID=40&amp;md5=196c601a4fa45198160874ada10950de</t>
  </si>
  <si>
    <r>
      <rPr>
        <sz val="11"/>
        <color theme="1"/>
        <rFont val="Calibri"/>
      </rPr>
      <t xml:space="preserve">Christy Jeba Malar A.; </t>
    </r>
    <r>
      <rPr>
        <b/>
        <sz val="11"/>
        <color theme="1"/>
        <rFont val="Calibri"/>
      </rPr>
      <t xml:space="preserve">Deva Priya M.; </t>
    </r>
    <r>
      <rPr>
        <sz val="11"/>
        <color theme="1"/>
        <rFont val="Calibri"/>
      </rPr>
      <t>Aru Maakadalamudhan T.; Gayathri Devi C.J.; Kanishka R.</t>
    </r>
  </si>
  <si>
    <t>Smart Garbage Management with Layered Control and Automated Reporting using IoT</t>
  </si>
  <si>
    <t>10.1007/978-981-97-1724-8_30</t>
  </si>
  <si>
    <t>https://www.scopus.com/inward/record.uri?eid=2-s2.0-85200793310&amp;doi=10.1007%2f978-981-97-1724-8_30&amp;partnerID=40&amp;md5=5071578d8d853c1e8d9d17375dfa6374</t>
  </si>
  <si>
    <r>
      <rPr>
        <sz val="11"/>
        <color theme="1"/>
        <rFont val="Calibri"/>
      </rPr>
      <t xml:space="preserve">Yuvaraj N.; Rajput K.; </t>
    </r>
    <r>
      <rPr>
        <b/>
        <sz val="11"/>
        <color theme="1"/>
        <rFont val="Calibri"/>
      </rPr>
      <t xml:space="preserve">Suganyadevi K.; </t>
    </r>
    <r>
      <rPr>
        <sz val="11"/>
        <color theme="1"/>
        <rFont val="Calibri"/>
      </rPr>
      <t>Aeri M.; Shukla R.P.; Gurjar H.</t>
    </r>
  </si>
  <si>
    <t>Multi-Scale Object Detection and Classification using Machine Learning and Image Processing</t>
  </si>
  <si>
    <t>10.1109/ICDSIS61070.2024.10594673</t>
  </si>
  <si>
    <t>https://www.scopus.com/inward/record.uri?eid=2-s2.0-85200155630&amp;doi=10.1109%2fICDSIS61070.2024.10594673&amp;partnerID=40&amp;md5=59284f135a8047461853b9509b3ef975</t>
  </si>
  <si>
    <r>
      <rPr>
        <sz val="11"/>
        <color theme="1"/>
        <rFont val="Calibri"/>
      </rPr>
      <t>Solaimalai G.; Prakash K.J.</t>
    </r>
    <r>
      <rPr>
        <b/>
        <sz val="11"/>
        <color theme="1"/>
        <rFont val="Calibri"/>
      </rPr>
      <t>; Kumar S.;</t>
    </r>
    <r>
      <rPr>
        <sz val="11"/>
        <color theme="1"/>
        <rFont val="Calibri"/>
      </rPr>
      <t xml:space="preserve"> Bhagyalakshmi A.; Siddharthan P.; Senthil Kumar K.R.</t>
    </r>
  </si>
  <si>
    <t>Deep Reinforcement Learning for Autonomous Drone Navigation in Cluttered Environments</t>
  </si>
  <si>
    <t>10.1109/ACCAI61061.2024.10602151</t>
  </si>
  <si>
    <t>https://www.scopus.com/inward/record.uri?eid=2-s2.0-85200545490&amp;doi=10.1109%2fACCAI61061.2024.10602151&amp;partnerID=40&amp;md5=ba3413e29dfcbcee544cb7ed068a7926</t>
  </si>
  <si>
    <r>
      <rPr>
        <sz val="11"/>
        <color theme="1"/>
        <rFont val="Calibri"/>
      </rPr>
      <t>Joseph W.C.; Kathrine G.J.W.; Shanmuganathan V.;</t>
    </r>
    <r>
      <rPr>
        <b/>
        <sz val="11"/>
        <color theme="1"/>
        <rFont val="Calibri"/>
      </rPr>
      <t xml:space="preserve"> Sumathi S.;</t>
    </r>
    <r>
      <rPr>
        <sz val="11"/>
        <color theme="1"/>
        <rFont val="Calibri"/>
      </rPr>
      <t xml:space="preserve"> Pelusi D.; Valencia X.P.B.; Verdú E.</t>
    </r>
  </si>
  <si>
    <t>Improved optimizer with deep learning model for emotion detection and classification</t>
  </si>
  <si>
    <t>Mathematical Biosciences and Engineering</t>
  </si>
  <si>
    <t>10.3934/mbe.2024290</t>
  </si>
  <si>
    <t>https://www.scopus.com/inward/record.uri?eid=2-s2.0-85199079961&amp;doi=10.3934%2fmbe.2024290&amp;partnerID=40&amp;md5=1e7d85b24446c2e46c88ed4c06640e83</t>
  </si>
  <si>
    <t>Haldorai A.; Babitha Lincy R.; Suriya M.; Balakrishnan M.; Dhanushkumar K.S.</t>
  </si>
  <si>
    <t>Recognition of Cotton Plant Diseases Using Deep Learning Architecture</t>
  </si>
  <si>
    <t>10.1109/ICITIIT61487.2024.10580651</t>
  </si>
  <si>
    <t>https://www.scopus.com/inward/record.uri?eid=2-s2.0-85199140543&amp;doi=10.1109%2fICITIIT61487.2024.10580651&amp;partnerID=40&amp;md5=e7a5a946bd1e6e91035e2f3f55182db7</t>
  </si>
  <si>
    <r>
      <rPr>
        <sz val="11"/>
        <color theme="1"/>
        <rFont val="Calibri"/>
      </rPr>
      <t>Anitha Kumari D.; Siddiqui M.S.; Dorbala R.;</t>
    </r>
    <r>
      <rPr>
        <b/>
        <sz val="11"/>
        <color theme="1"/>
        <rFont val="Calibri"/>
      </rPr>
      <t xml:space="preserve"> Megala R.;</t>
    </r>
    <r>
      <rPr>
        <sz val="11"/>
        <color theme="1"/>
        <rFont val="Calibri"/>
      </rPr>
      <t xml:space="preserve"> Rao K.T.V.; Srikanth Reddy N.</t>
    </r>
  </si>
  <si>
    <t>Deep Learning Models for Customer Lifetime Value Prediction in E-commerce</t>
  </si>
  <si>
    <t>10.1109/ICRTCST61793.2024.10578372</t>
  </si>
  <si>
    <t>https://www.scopus.com/inward/record.uri?eid=2-s2.0-85199315556&amp;doi=10.1109%2fICRTCST61793.2024.10578372&amp;partnerID=40&amp;md5=5d719112fb9a8fab6dd3a132be693794</t>
  </si>
  <si>
    <r>
      <rPr>
        <sz val="11"/>
        <color theme="1"/>
        <rFont val="Calibri"/>
      </rPr>
      <t>Janakiraman S.</t>
    </r>
    <r>
      <rPr>
        <b/>
        <sz val="11"/>
        <color theme="1"/>
        <rFont val="Calibri"/>
      </rPr>
      <t xml:space="preserve">; Deva Priya M.; </t>
    </r>
    <r>
      <rPr>
        <sz val="11"/>
        <color theme="1"/>
        <rFont val="Calibri"/>
      </rPr>
      <t>Karthick S.</t>
    </r>
  </si>
  <si>
    <t>American Zebra Optimization Algorithm-based Clustering Protocol for Reliable Data Routing in Internet of Things</t>
  </si>
  <si>
    <t>10.1007/978-981-97-1724-8_67</t>
  </si>
  <si>
    <t>https://www.scopus.com/inward/record.uri?eid=2-s2.0-85200740020&amp;doi=10.1007%2f978-981-97-1724-8_67&amp;partnerID=40&amp;md5=70d13d38395f33c4a5bb17952efa8561</t>
  </si>
  <si>
    <t>Detecting Alzheimer’s Disease Using Deep Learning Framework for Medial IoT Application</t>
  </si>
  <si>
    <t>10.1007/978-3-031-53972-5_5</t>
  </si>
  <si>
    <t>https://www.scopus.com/inward/record.uri?eid=2-s2.0-85199795975&amp;doi=10.1007%2f978-3-031-53972-5_5&amp;partnerID=40&amp;md5=01e546aa627d722f6be668b0ddcebba7</t>
  </si>
  <si>
    <t>Crop Yield Prediction Using Optimized Convolutional Neural Network Model Based on Environmental and Phenological Data</t>
  </si>
  <si>
    <t>10.1007/978-3-031-53972-5_2</t>
  </si>
  <si>
    <t>https://www.scopus.com/inward/record.uri?eid=2-s2.0-85199618372&amp;doi=10.1007%2f978-3-031-53972-5_2&amp;partnerID=40&amp;md5=b6c00437895b07d48436c62af3ed41e9</t>
  </si>
  <si>
    <r>
      <rPr>
        <sz val="11"/>
        <color theme="1"/>
        <rFont val="Calibri"/>
      </rPr>
      <t xml:space="preserve">Ram Sundar G.; Rajput K.; </t>
    </r>
    <r>
      <rPr>
        <b/>
        <sz val="11"/>
        <color theme="1"/>
        <rFont val="Calibri"/>
      </rPr>
      <t>Dhanasekaran S.;</t>
    </r>
    <r>
      <rPr>
        <sz val="11"/>
        <color theme="1"/>
        <rFont val="Calibri"/>
      </rPr>
      <t xml:space="preserve"> Aeri M.; Shukla R.P.; Singh S.K.</t>
    </r>
  </si>
  <si>
    <t>Enhancing Network Security in Distributed Environments using Block Chain-based Solutions</t>
  </si>
  <si>
    <t>10.1109/ICDSIS61070.2024.10594195</t>
  </si>
  <si>
    <t>https://www.scopus.com/inward/record.uri?eid=2-s2.0-85200145826&amp;doi=10.1109%2fICDSIS61070.2024.10594195&amp;partnerID=40&amp;md5=7a0984680ee2629bf17915cf0e0a3e30</t>
  </si>
  <si>
    <r>
      <rPr>
        <sz val="11"/>
        <color theme="1"/>
        <rFont val="Calibri"/>
      </rPr>
      <t xml:space="preserve">Ragavendiran S.D.P.; Shahakar D.; Kumari D.S.; Yadav A.S.; Arthi P.M.; </t>
    </r>
    <r>
      <rPr>
        <b/>
        <sz val="11"/>
        <color theme="1"/>
        <rFont val="Calibri"/>
      </rPr>
      <t>Rajesha N.</t>
    </r>
  </si>
  <si>
    <t>Predictive Maintenance of Electrical Machines using Machine Learning and Condition Monitoring Data</t>
  </si>
  <si>
    <t>10.1109/ACCAI61061.2024.10601981</t>
  </si>
  <si>
    <t>https://www.scopus.com/inward/record.uri?eid=2-s2.0-105003888061&amp;doi=10.1109%2fACCAI61061.2024.10601981&amp;partnerID=40&amp;md5=5289370511de80496b06bf68fa0823b5</t>
  </si>
  <si>
    <r>
      <rPr>
        <sz val="11"/>
        <color theme="1"/>
        <rFont val="Calibri"/>
      </rPr>
      <t>Christy Jeba Malar A.;</t>
    </r>
    <r>
      <rPr>
        <b/>
        <sz val="11"/>
        <color theme="1"/>
        <rFont val="Calibri"/>
      </rPr>
      <t xml:space="preserve"> Deva Priya M.</t>
    </r>
    <r>
      <rPr>
        <sz val="11"/>
        <color theme="1"/>
        <rFont val="Calibri"/>
      </rPr>
      <t>; Karthick S.; Sudharsan S.; Suhita S.; Vidhya K.</t>
    </r>
  </si>
  <si>
    <t>Indoor Navigation for Mobile Devices using Augmented Reality with Wi-Fi RTT</t>
  </si>
  <si>
    <t>10.1007/978-981-97-1724-8_61</t>
  </si>
  <si>
    <t>https://www.scopus.com/inward/record.uri?eid=2-s2.0-85200797186&amp;doi=10.1007%2f978-981-97-1724-8_61&amp;partnerID=40&amp;md5=45a7365873cae431407c4ac99b8e8abd</t>
  </si>
  <si>
    <t>Performance Enhancement in Machine learning Algorithm using FinFET Technology</t>
  </si>
  <si>
    <t>10.1109/ICITIIT61487.2024.10580327</t>
  </si>
  <si>
    <t>https://www.scopus.com/inward/record.uri?eid=2-s2.0-85199157643&amp;doi=10.1109%2fICITIIT61487.2024.10580327&amp;partnerID=40&amp;md5=4aa28394c5a3d21bc5cd0a1a80b4eb00</t>
  </si>
  <si>
    <t>Haldorai A.; Babitha Lincy R.; Suriya M.; Balakrishnan M.; Mithun P.</t>
  </si>
  <si>
    <t>The Performance Enhancement of Image Segmentation Technique based on VLSI Technology</t>
  </si>
  <si>
    <t>10.1109/ICITIIT61487.2024.10580426</t>
  </si>
  <si>
    <t>https://www.scopus.com/inward/record.uri?eid=2-s2.0-85199175057&amp;doi=10.1109%2fICITIIT61487.2024.10580426&amp;partnerID=40&amp;md5=4122032d9d357c4c63bf75ebd0e932a1</t>
  </si>
  <si>
    <r>
      <rPr>
        <b/>
        <sz val="11"/>
        <color theme="1"/>
        <rFont val="Calibri"/>
      </rPr>
      <t xml:space="preserve">Sreeja G.G.; </t>
    </r>
    <r>
      <rPr>
        <sz val="11"/>
        <color theme="1"/>
        <rFont val="Calibri"/>
      </rPr>
      <t>Kumar M.R.M.; Rayon M.; Surendhar K.; Yashwanth V.M.</t>
    </r>
  </si>
  <si>
    <t>Find the Expert: A Cloud Computing Framework for Efficient Domain Specialist Identification</t>
  </si>
  <si>
    <t>Proceedings of 2024 International Conference on Science, Technology, Engineering and Management, ICSTEM 2024</t>
  </si>
  <si>
    <t>10.1109/ICSTEM61137.2024.10561224</t>
  </si>
  <si>
    <t>https://www.scopus.com/inward/record.uri?eid=2-s2.0-85197910785&amp;doi=10.1109%2fICSTEM61137.2024.10561224&amp;partnerID=40&amp;md5=13b7bb422fd148b5575a9860ecf980a5</t>
  </si>
  <si>
    <t>Reddy K.R.K.; Reddy V.S.; Sathvik V.S.; Muthukumaran N.; Subhani S.M.</t>
  </si>
  <si>
    <t>Skeletal Fragility Detection using Deep Learning</t>
  </si>
  <si>
    <t>7th International Conference on Inventive Computation Technologies, ICICT 2024</t>
  </si>
  <si>
    <t>10.1109/ICICT60155.2024.10544871</t>
  </si>
  <si>
    <t>https://www.scopus.com/inward/record.uri?eid=2-s2.0-85196094502&amp;doi=10.1109%2fICICT60155.2024.10544871&amp;partnerID=40&amp;md5=730cf66dc994af7eeebbf9cc4e130102</t>
  </si>
  <si>
    <t>Harini B.; Priyanka J.; Janani M.; Magneta C.; Pooja Sri R.</t>
  </si>
  <si>
    <t>Enhancing Agri-Food Supply Chain Transparency with Blockchain-Based Tracing</t>
  </si>
  <si>
    <t>10.1109/ICSTEM61137.2024.10560970</t>
  </si>
  <si>
    <t>https://www.scopus.com/inward/record.uri?eid=2-s2.0-85197937506&amp;doi=10.1109%2fICSTEM61137.2024.10560970&amp;partnerID=40&amp;md5=5e68f3315bfe32c747bb8c35003ab369</t>
  </si>
  <si>
    <t>Sri Varsini S.K.; Sai Sanjay Raj J.; Swetha K.; Poonkodi R.; Amitha S.</t>
  </si>
  <si>
    <t>Enhancing Multicast Efficiency in Large Cloud Data Center Networks</t>
  </si>
  <si>
    <t>10.1109/ICSTEM61137.2024.10560571</t>
  </si>
  <si>
    <t>https://www.scopus.com/inward/record.uri?eid=2-s2.0-85197850798&amp;doi=10.1109%2fICSTEM61137.2024.10560571&amp;partnerID=40&amp;md5=d34c90a3fefd019ad49fda38373b9c5c</t>
  </si>
  <si>
    <t>Niranjana M.I.; Parthipan V.; Kavinvel M.; Manikandan R.; Ramasamy S.; Ramanujam R.B.</t>
  </si>
  <si>
    <t>Design of Sustainable Blood Bank Management System for Biomedical Applications</t>
  </si>
  <si>
    <t>10.1109/ICSTEM61137.2024.10560770</t>
  </si>
  <si>
    <t>https://www.scopus.com/inward/record.uri?eid=2-s2.0-85197863233&amp;doi=10.1109%2fICSTEM61137.2024.10560770&amp;partnerID=40&amp;md5=8170827410ca91b45ff799441d7c7858</t>
  </si>
  <si>
    <t>Kathirvel N.; Vidyalakshmi R.; Raihana A.; Mohanraj A.; Uma S.; Saranya N.</t>
  </si>
  <si>
    <t>Optimization of Traffic and Time Control with Sensor-Driven Transmission Control System using MANET and Machine Learning</t>
  </si>
  <si>
    <t>10.1109/ICICT60155.2024.10544734</t>
  </si>
  <si>
    <t>https://www.scopus.com/inward/record.uri?eid=2-s2.0-85196078932&amp;doi=10.1109%2fICICT60155.2024.10544734&amp;partnerID=40&amp;md5=64e472d0e7a8b49cb7f8023e8d1c055e</t>
  </si>
  <si>
    <t>Maheshwaran M.; Devi K.V.; Gunapriya D.; Pushpalatha N.; Sam Karthik S.; Selvi A.</t>
  </si>
  <si>
    <t>Machine Learning–Based Pre-Stroke Detection System</t>
  </si>
  <si>
    <t>10.1109/ICSTEM61137.2024.10560875</t>
  </si>
  <si>
    <t>https://www.scopus.com/inward/record.uri?eid=2-s2.0-85197951402&amp;doi=10.1109%2fICSTEM61137.2024.10560875&amp;partnerID=40&amp;md5=aabe25d65dfc2191dae9f09f398c3fe3</t>
  </si>
  <si>
    <t>Kumar G.S.; Preethie K.; Madhumitha S.; Sushma R.; Nivaashini M.</t>
  </si>
  <si>
    <t>Data Privacy Preservation using Differential Privacy and Re-Identification Attacks</t>
  </si>
  <si>
    <t>10.1109/ICSTEM61137.2024.10560868</t>
  </si>
  <si>
    <t>https://www.scopus.com/inward/record.uri?eid=2-s2.0-85197858162&amp;doi=10.1109%2fICSTEM61137.2024.10560868&amp;partnerID=40&amp;md5=23315780ede382c84d2c9d74a36f6bb0</t>
  </si>
  <si>
    <t>Student Publication AIDS</t>
  </si>
  <si>
    <t>Rithik H.B.; Abhiman K.S.; Pradeep Kumar V.S.; Ramanan V.; Balakrishnan M.</t>
  </si>
  <si>
    <t>A Holistic Approach to Multimodal Brain Disease Diagnosis in Imbalanced Data</t>
  </si>
  <si>
    <t>10.1109/ICSTEM61137.2024.10561077</t>
  </si>
  <si>
    <t>https://www.scopus.com/inward/record.uri?eid=2-s2.0-85197870397&amp;doi=10.1109%2fICSTEM61137.2024.10561077&amp;partnerID=40&amp;md5=2f320b8ae671418d23bbd088e2199e0b</t>
  </si>
  <si>
    <t>U-Net Based Deep Regression Network Architecture for Single Image Super Resolution of License Plate Image</t>
  </si>
  <si>
    <t>10.1007/978-981-97-1323-3_26</t>
  </si>
  <si>
    <t>https://www.scopus.com/inward/record.uri?eid=2-s2.0-85195516427&amp;doi=10.1007%2f978-981-97-1323-3_26&amp;partnerID=40&amp;md5=fb8205a1358ecacfc90c54ee48017e1f</t>
  </si>
  <si>
    <t>Pusphalatha N.; Gunapriya D.; Bharath A.; Chandru S.; Sanjeevkumar S.; Vigneshwaran S.</t>
  </si>
  <si>
    <t>A Sustainable Agricultural Field Surveillance System involving Intelligent Irrigation System for Ecological Balance</t>
  </si>
  <si>
    <t>10.1109/ICSTEM61137.2024.10560948</t>
  </si>
  <si>
    <t>https://www.scopus.com/inward/record.uri?eid=2-s2.0-85197875321&amp;doi=10.1109%2fICSTEM61137.2024.10560948&amp;partnerID=40&amp;md5=4c363338fa428fd5e56bcf34e0b269c6</t>
  </si>
  <si>
    <t>Reddy K.R.; Vidya Shree D.; Vasu N.; Muthukumaran N.; Patel K.S.; Rao N.V.K.</t>
  </si>
  <si>
    <t>Air Quality Control using Machine Learning</t>
  </si>
  <si>
    <t>10.1109/ICICT60155.2024.10544395</t>
  </si>
  <si>
    <t>https://www.scopus.com/inward/record.uri?eid=2-s2.0-85196104807&amp;doi=10.1109%2fICICT60155.2024.10544395&amp;partnerID=40&amp;md5=1a09ce770f8e4178f3a865409fa9ae0e</t>
  </si>
  <si>
    <r>
      <rPr>
        <sz val="11"/>
        <color theme="1"/>
        <rFont val="Calibri"/>
      </rPr>
      <t>Jency Rubia J.; Nithila E.E.; Sherin Shibi C.;</t>
    </r>
    <r>
      <rPr>
        <b/>
        <sz val="11"/>
        <color theme="1"/>
        <rFont val="Calibri"/>
      </rPr>
      <t xml:space="preserve"> Babitha Lincy R.</t>
    </r>
  </si>
  <si>
    <t>Design and Analysis of RNS based Montgomery multiplier using FinFET Technology</t>
  </si>
  <si>
    <t>2024 IEEE 9th International Conference for Convergence in Technology, I2CT 2024</t>
  </si>
  <si>
    <t>10.1109/I2CT61223.2024.10543311</t>
  </si>
  <si>
    <t>https://www.scopus.com/inward/record.uri?eid=2-s2.0-85196803466&amp;doi=10.1109%2fI2CT61223.2024.10543311&amp;partnerID=40&amp;md5=0601dc4931cc1fa9e379edef13638b64</t>
  </si>
  <si>
    <t>Pushpalatha N.; Murugesan M.; Ravi A.; Pal Pandian P.; Kannan K.; Gunapriya D.</t>
  </si>
  <si>
    <t>A Review on Leveraging Reinforcement Learning for Enhanced Decision-Making in Power and Energy Systems</t>
  </si>
  <si>
    <t>10.1109/ICSTEM61137.2024.10561146</t>
  </si>
  <si>
    <t>https://www.scopus.com/inward/record.uri?eid=2-s2.0-85197889598&amp;doi=10.1109%2fICSTEM61137.2024.10561146&amp;partnerID=40&amp;md5=47f670117198307fd327e0699d8c1da4</t>
  </si>
  <si>
    <t>Senthilkumar R.; Yasotha S.; Manochithra P.M.; Senthil J.; Sivakumar G.</t>
  </si>
  <si>
    <t>An Efficient Investigation of Cloud Computing Security with Machine Learning Algorithm</t>
  </si>
  <si>
    <t>10.1109/ICICT60155.2024.10544578</t>
  </si>
  <si>
    <t>https://www.scopus.com/inward/record.uri?eid=2-s2.0-85196108055&amp;doi=10.1109%2fICICT60155.2024.10544578&amp;partnerID=40&amp;md5=ba1a298336fd77a2fb7529b62be4ff26</t>
  </si>
  <si>
    <t>Karthikeyan K.; Parthipan V.; Niranjana M.I.; Prithvi D.; Franklin N.R.; Kaviarasu N.</t>
  </si>
  <si>
    <t>Enhancing Vehicular Communication Efficiency through DSRC and LTE-V2x Integration</t>
  </si>
  <si>
    <t>10.1109/ICSTEM61137.2024.10560623</t>
  </si>
  <si>
    <t>https://www.scopus.com/inward/record.uri?eid=2-s2.0-85197862090&amp;doi=10.1109%2fICSTEM61137.2024.10560623&amp;partnerID=40&amp;md5=600fb9fc715952ad1980047efa9786ac</t>
  </si>
  <si>
    <t>Anjaneya L.H.; Maheswari K.; Revathi N.; Siva K.P.; Soudagar M.E.M.; Dhanraj J.A.</t>
  </si>
  <si>
    <t>Expeditious Diagnosis of Cerebral Aneurysm on MR Brain Angiogram Images Utilizing Soft Computing Techniques</t>
  </si>
  <si>
    <t>10.1109/ICICT60155.2024.10544416</t>
  </si>
  <si>
    <t>https://www.scopus.com/inward/record.uri?eid=2-s2.0-85196076107&amp;doi=10.1109%2fICICT60155.2024.10544416&amp;partnerID=40&amp;md5=58e07ed89d9fbc1fa8a3a19dc214efd9</t>
  </si>
  <si>
    <t>Mr. Siva K P</t>
  </si>
  <si>
    <t>Gunasekar P.; Anderson A.; Saravanakumar S.; Suresh Kumar R.; Yuvaperiyasamy M.; Sabari K.</t>
  </si>
  <si>
    <t>Synergistic Effects of Bamboo and Jute Fiber Integration in Geopolymer Composites</t>
  </si>
  <si>
    <t>10.13074/jent.2024.06.242629</t>
  </si>
  <si>
    <t>https://www.scopus.com/inward/record.uri?eid=2-s2.0-85198357505&amp;doi=10.13074%2fjent.2024.06.242629&amp;partnerID=40&amp;md5=09029ea9f8bcfbdf95c6dc74fdc81e32</t>
  </si>
  <si>
    <r>
      <rPr>
        <sz val="11"/>
        <color theme="1"/>
        <rFont val="Calibri"/>
      </rPr>
      <t xml:space="preserve">Roshne V.; Balaji S.R.; Sowndharyan V.R.S.; </t>
    </r>
    <r>
      <rPr>
        <b/>
        <sz val="11"/>
        <color theme="1"/>
        <rFont val="Calibri"/>
      </rPr>
      <t>Vivek C.</t>
    </r>
  </si>
  <si>
    <t>Empowering Content Creation using Artificial Intelligence - The Role of Caption Writing: An Overview</t>
  </si>
  <si>
    <t>10.1109/ICSTEM61137.2024.10560691</t>
  </si>
  <si>
    <t>https://www.scopus.com/inward/record.uri?eid=2-s2.0-85197897024&amp;doi=10.1109%2fICSTEM61137.2024.10560691&amp;partnerID=40&amp;md5=e5c629c63c92705a9a098b40bf2e78b6</t>
  </si>
  <si>
    <t>Gowshik M.; Kumar A.V.P.; Muthukumaran N.; Boopathy A.K.; Gokulnath D.</t>
  </si>
  <si>
    <t>Lightweight Security System for Bank and ATM</t>
  </si>
  <si>
    <t>10.1109/ICSTEM61137.2024.10561138</t>
  </si>
  <si>
    <t>https://www.scopus.com/inward/record.uri?eid=2-s2.0-85197890906&amp;doi=10.1109%2fICSTEM61137.2024.10561138&amp;partnerID=40&amp;md5=3734b12b89191a3ff5510ac0351b2e9e</t>
  </si>
  <si>
    <t>Thenmozhi M.; Shubigsha G.; Sindhuja G.; Dhinakar V.</t>
  </si>
  <si>
    <t>Sentiment Analysis on Climate Change using Twitter Data</t>
  </si>
  <si>
    <t>Proceedings of the 2nd IEEE International Conference on Networking and Communications 2024, ICNWC 2024</t>
  </si>
  <si>
    <t>10.1109/ICNWC60771.2024.10537404</t>
  </si>
  <si>
    <t>https://www.scopus.com/inward/record.uri?eid=2-s2.0-85195374688&amp;doi=10.1109%2fICNWC60771.2024.10537404&amp;partnerID=40&amp;md5=6afef6faa0f9bb16b701eb69dd771d0f</t>
  </si>
  <si>
    <t>Jayapriya P.; Umamaheswari K.</t>
  </si>
  <si>
    <t>Symbiotic Organism Search: A Novel Paradigm for Feature Optimization in Finger Vein Recognition Systems</t>
  </si>
  <si>
    <t>10.1007/978-3-031-54696-9_8</t>
  </si>
  <si>
    <t>https://www.scopus.com/inward/record.uri?eid=2-s2.0-85196712886&amp;doi=10.1007%2f978-3-031-54696-9_8&amp;partnerID=40&amp;md5=4b1667b9d9b62ecd550675f6d8f2a486</t>
  </si>
  <si>
    <t>Maheshwaran M.; Gunapriya D.; Govindaraj V.; Padmini B.D.; Pushpalatha N.; Abinaya N.</t>
  </si>
  <si>
    <t>Field Monitoring and Automatic Agricultural System</t>
  </si>
  <si>
    <t>10.1109/ICSTEM61137.2024.10560701</t>
  </si>
  <si>
    <t>https://www.scopus.com/inward/record.uri?eid=2-s2.0-85197886377&amp;doi=10.1109%2fICSTEM61137.2024.10560701&amp;partnerID=40&amp;md5=90b3d438aea123936da51c7852601cbf</t>
  </si>
  <si>
    <r>
      <rPr>
        <sz val="11"/>
        <color theme="1"/>
        <rFont val="Calibri"/>
      </rPr>
      <t>Kumar Murmu S.; Chattopadhayaya S.; Cep R.; Kumar A.; Kumar A.; Kumar Mahato S.</t>
    </r>
    <r>
      <rPr>
        <b/>
        <sz val="11"/>
        <color theme="1"/>
        <rFont val="Calibri"/>
      </rPr>
      <t>; Kumar A.;</t>
    </r>
    <r>
      <rPr>
        <sz val="11"/>
        <color theme="1"/>
        <rFont val="Calibri"/>
      </rPr>
      <t xml:space="preserve"> Ranjan Sethy P.; Logesh K.</t>
    </r>
  </si>
  <si>
    <t>Exploring tribological properties in the design and manufacturing of metal matrix composites: an investigation into the AL6061-SiC-fly ASH alloy fabricated via stir casting process</t>
  </si>
  <si>
    <t>Frontiers in Materials</t>
  </si>
  <si>
    <t>10.3389/fmats.2024.1415907</t>
  </si>
  <si>
    <t>https://www.scopus.com/inward/record.uri?eid=2-s2.0-85197294260&amp;doi=10.3389%2ffmats.2024.1415907&amp;partnerID=40&amp;md5=de8dce6436d4c1156571d8ca130d27c7</t>
  </si>
  <si>
    <t>Jeny J.R.V.; Babu G.B.; Reddy S.J.; Muthukumaran N.; Abhiram K.</t>
  </si>
  <si>
    <t>Enhanced Large Language Models</t>
  </si>
  <si>
    <t>10.1109/ICICT60155.2024.10544411</t>
  </si>
  <si>
    <t>https://www.scopus.com/inward/record.uri?eid=2-s2.0-85196073229&amp;doi=10.1109%2fICICT60155.2024.10544411&amp;partnerID=40&amp;md5=542c0c44f0c5481b184c1816775d4e6f</t>
  </si>
  <si>
    <t>Subhasri S.; Seyad Reesman T.; Dharshini B.; Saranya D.; Priyangababy D.</t>
  </si>
  <si>
    <t>Performance Comparative Analysis of the Accuracy of CNN and RNN in Identifying Photovoltaic Cell Malfunctions</t>
  </si>
  <si>
    <t>10.1109/ICSTEM61137.2024.10561186</t>
  </si>
  <si>
    <t>https://www.scopus.com/inward/record.uri?eid=2-s2.0-85197851576&amp;doi=10.1109%2fICSTEM61137.2024.10561186&amp;partnerID=40&amp;md5=73920dc169bba4ed84e16974248c8602</t>
  </si>
  <si>
    <t>Dharaneeshwaran R.; Naveen Pavar K.; Santhosh S.; Abdullah F.; KMegala R.</t>
  </si>
  <si>
    <t>Doubt Bin: A Platform for Clearing the Queries</t>
  </si>
  <si>
    <t>10.1109/ICSTEM61137.2024.10561079</t>
  </si>
  <si>
    <t>https://www.scopus.com/inward/record.uri?eid=2-s2.0-85197916997&amp;doi=10.1109%2fICSTEM61137.2024.10561079&amp;partnerID=40&amp;md5=027a95eea6af5db8c7118d77188b7c99</t>
  </si>
  <si>
    <t>Student Publication CSBS</t>
  </si>
  <si>
    <t>Ashokkumar S.R.; Elango T.; Karthick M.G.; Sowbharnika P.G.; Bhaarathi S.S.A.</t>
  </si>
  <si>
    <t>IoT and Blockchain Integration for Industrial Zone Monitoring</t>
  </si>
  <si>
    <t>10.1109/ICSTEM61137.2024.10560827</t>
  </si>
  <si>
    <t>https://www.scopus.com/inward/record.uri?eid=2-s2.0-85197891570&amp;doi=10.1109%2fICSTEM61137.2024.10560827&amp;partnerID=40&amp;md5=32816f12f6f766488ba8f77f6d8d05b2</t>
  </si>
  <si>
    <t>Gayathri N.; Gautham B.S.; Sethupathi K.; Saranram K.; Srinivasan V.</t>
  </si>
  <si>
    <t>Comparative Study on various Sensors for monitoring the Construction Sites</t>
  </si>
  <si>
    <t>10.1109/ICSTEM61137.2024.10561132</t>
  </si>
  <si>
    <t>https://www.scopus.com/inward/record.uri?eid=2-s2.0-85197911189&amp;doi=10.1109%2fICSTEM61137.2024.10561132&amp;partnerID=40&amp;md5=cdb3a1afeeed593766240e29f13dc673</t>
  </si>
  <si>
    <r>
      <rPr>
        <sz val="11"/>
        <color theme="1"/>
        <rFont val="Calibri"/>
      </rPr>
      <t>Jothimani K.;</t>
    </r>
    <r>
      <rPr>
        <b/>
        <sz val="11"/>
        <color theme="1"/>
        <rFont val="Calibri"/>
      </rPr>
      <t xml:space="preserve"> Valliammal N.; </t>
    </r>
    <r>
      <rPr>
        <sz val="11"/>
        <color theme="1"/>
        <rFont val="Calibri"/>
      </rPr>
      <t>Vijayakumar V.</t>
    </r>
  </si>
  <si>
    <t>Integral contractor approach on controllability of Hilfer–Langevin system</t>
  </si>
  <si>
    <t>Journal of Applied Mathematics and Computing</t>
  </si>
  <si>
    <t>10.1007/s12190-024-02155-8</t>
  </si>
  <si>
    <t>https://www.scopus.com/inward/record.uri?eid=2-s2.0-85196619757&amp;doi=10.1007%2fs12190-024-02155-8&amp;partnerID=40&amp;md5=55a81da25426576113e108fb12704c17</t>
  </si>
  <si>
    <t>Patil S.C.; Kasula B.Y.; Mohammed V.A.; Gupta K.; Thamaraimanalan T.</t>
  </si>
  <si>
    <t>Utilizing Genetic Algorithms for Detecting Congenital Heart Defects</t>
  </si>
  <si>
    <t>International Conference on E-Mobility, Power Control and Smart Systems: Futuristic Technologies for Sustainable Solutions, ICEMPS 2024</t>
  </si>
  <si>
    <t>10.1109/ICEMPS60684.2024.10559358</t>
  </si>
  <si>
    <t>https://www.scopus.com/inward/record.uri?eid=2-s2.0-85197862746&amp;doi=10.1109%2fICEMPS60684.2024.10559358&amp;partnerID=40&amp;md5=90308c954fb32014a1ec8b2aaa067a48</t>
  </si>
  <si>
    <t>Saravanan M.; Parthasarathy E.; Ajayan J.; Rahi S.B.</t>
  </si>
  <si>
    <t>Device Simulation Based Machine Learning Technique for III V TFET</t>
  </si>
  <si>
    <t>2024 International Conference on Recent Advances in Electrical, Electronics, Ubiquitous Communication, and Computational Intelligence, RAEEUCCI 2024</t>
  </si>
  <si>
    <t>10.1109/RAEEUCCI61380.2024.10547980</t>
  </si>
  <si>
    <t>https://www.scopus.com/inward/record.uri?eid=2-s2.0-85196741991&amp;doi=10.1109%2fRAEEUCCI61380.2024.10547980&amp;partnerID=40&amp;md5=c6eb1cb2b9811d2092f37cfcee48c97e</t>
  </si>
  <si>
    <t>Geetha M.P.; Swetha S.; Subitsha M.; Visnupriya K.V.</t>
  </si>
  <si>
    <t>Gesture Based Sign Language Recognition for Specially Challenged Using Yolov5</t>
  </si>
  <si>
    <t>10.1109/ICSTEM61137.2024.10560764</t>
  </si>
  <si>
    <t>https://www.scopus.com/inward/record.uri?eid=2-s2.0-85197881121&amp;doi=10.1109%2fICSTEM61137.2024.10560764&amp;partnerID=40&amp;md5=514fd33dcf23d1abf9ef1fc277765a1d</t>
  </si>
  <si>
    <t>Nikhilesh S.; Khumar N.S.; Muthukumaran N.; Kumar M.H.; Rishikesh G.S.</t>
  </si>
  <si>
    <t>Design and VLSI Implementation of Digital Image Processing Applications</t>
  </si>
  <si>
    <t>10.1109/ICSTEM61137.2024.10560799</t>
  </si>
  <si>
    <t>https://www.scopus.com/inward/record.uri?eid=2-s2.0-85197939054&amp;doi=10.1109%2fICSTEM61137.2024.10560799&amp;partnerID=40&amp;md5=39f142e79a2d71d99a72d4715677c45a</t>
  </si>
  <si>
    <r>
      <rPr>
        <sz val="11"/>
        <color theme="1"/>
        <rFont val="Calibri"/>
      </rPr>
      <t xml:space="preserve">Radhakrishnan P.; Sugumar P.K.; </t>
    </r>
    <r>
      <rPr>
        <b/>
        <sz val="11"/>
        <color theme="1"/>
        <rFont val="Calibri"/>
      </rPr>
      <t>Ponnan P.;</t>
    </r>
    <r>
      <rPr>
        <sz val="11"/>
        <color theme="1"/>
        <rFont val="Calibri"/>
      </rPr>
      <t xml:space="preserve"> Varadharajan G.P.</t>
    </r>
  </si>
  <si>
    <t>Correction to: Certificate-less Aggregate Signature Authentication Scheme (CLASAS) for secure and efficient data transmission in Wireless Sensor Networks (WSNs) (Peer-to-Peer Networking and Applications, (2024), 17, 4, (2572-2594), 10.1007/s12083-024-01717-8)</t>
  </si>
  <si>
    <t>10.1007/s12083-024-01754-3</t>
  </si>
  <si>
    <t>https://www.scopus.com/inward/record.uri?eid=2-s2.0-85197916231&amp;doi=10.1007%2fs12083-024-01754-3&amp;partnerID=40&amp;md5=c1fda5752e174c2be2d81a59229d06d6</t>
  </si>
  <si>
    <t>Ms. Preethi P</t>
  </si>
  <si>
    <r>
      <rPr>
        <sz val="11"/>
        <color theme="1"/>
        <rFont val="Calibri"/>
      </rPr>
      <t xml:space="preserve">Sumithra M.G.; </t>
    </r>
    <r>
      <rPr>
        <b/>
        <sz val="11"/>
        <color theme="1"/>
        <rFont val="Calibri"/>
      </rPr>
      <t>Suriya M.</t>
    </r>
  </si>
  <si>
    <t>Improved spectrum prediction model for cognitive radio networks using hybrid deep learning technique</t>
  </si>
  <si>
    <t>10.1016/j.ijin.2024.05.003</t>
  </si>
  <si>
    <t>https://www.scopus.com/inward/record.uri?eid=2-s2.0-85195837003&amp;doi=10.1016%2fj.ijin.2024.05.003&amp;partnerID=40&amp;md5=50dc9bbbcedce20c7810867801b50803</t>
  </si>
  <si>
    <t>Venkateshwarlu M.; Javeed Sk.; Shreya S.; Muthukumaran N.; Vilas B.P.</t>
  </si>
  <si>
    <t>Handwritten Paragraph Text Recognition using OCR</t>
  </si>
  <si>
    <t>10.1109/ICICT60155.2024.10544496</t>
  </si>
  <si>
    <t>https://www.scopus.com/inward/record.uri?eid=2-s2.0-85196075750&amp;doi=10.1109%2fICICT60155.2024.10544496&amp;partnerID=40&amp;md5=214785f37bd74cb0d9b6a3858ec86d93</t>
  </si>
  <si>
    <t>Sreeja G.G.; Vignesh S.S.; Rohit K.S.; Vardhini M.S.; Kumar M.R.</t>
  </si>
  <si>
    <t>Record Management Using Blockchain In Automotive Industry</t>
  </si>
  <si>
    <t>10.1109/ICSTEM61137.2024.10561122</t>
  </si>
  <si>
    <t>https://www.scopus.com/inward/record.uri?eid=2-s2.0-85197859460&amp;doi=10.1109%2fICSTEM61137.2024.10561122&amp;partnerID=40&amp;md5=7268cf22af500de8f77dc82afaffcd90</t>
  </si>
  <si>
    <r>
      <rPr>
        <sz val="11"/>
        <color theme="1"/>
        <rFont val="Calibri"/>
      </rPr>
      <t>Manshath A.; Rajesh K.; Logeshwari M.;</t>
    </r>
    <r>
      <rPr>
        <b/>
        <sz val="11"/>
        <color theme="1"/>
        <rFont val="Calibri"/>
      </rPr>
      <t xml:space="preserve"> Saranya R.</t>
    </r>
  </si>
  <si>
    <t>Neutrosophic Fuzzy Interval Sets and its Extension through MCDM and Applications in E-Management</t>
  </si>
  <si>
    <t>International Journal of Neutrosophic Science</t>
  </si>
  <si>
    <t>10.54216/IJNS.240225</t>
  </si>
  <si>
    <t>https://www.scopus.com/inward/record.uri?eid=2-s2.0-85196544393&amp;doi=10.54216%2fIJNS.240225&amp;partnerID=40&amp;md5=2135a6c73a6706b0d97759b9dbf1efaf</t>
  </si>
  <si>
    <t>Dr. Saranya R</t>
  </si>
  <si>
    <t>Thenmozhi M.; Kavya A.; Vishnu M.; Fathima S.I.</t>
  </si>
  <si>
    <t>Predictive Maintenance of Machine Tools</t>
  </si>
  <si>
    <t>10.1109/ICSTEM61137.2024.10560666</t>
  </si>
  <si>
    <t>https://www.scopus.com/inward/record.uri?eid=2-s2.0-85197939968&amp;doi=10.1109%2fICSTEM61137.2024.10560666&amp;partnerID=40&amp;md5=ae4d0d3aee2702f10625fcfefa288def</t>
  </si>
  <si>
    <t>Sri Dhananjayan K.; Maheshwaran M.; Kayalvizhi P.; Lakshmanan P.; Pushpalatha N.; Senthooriya O.S.</t>
  </si>
  <si>
    <t>Development of a Telematic Control Unit for Capturing Vital Vehicle Data without Using Company Fitted Telematic Ports</t>
  </si>
  <si>
    <t>10.1109/ICSTEM61137.2024.10561194</t>
  </si>
  <si>
    <t>https://www.scopus.com/inward/record.uri?eid=2-s2.0-85197914302&amp;doi=10.1109%2fICSTEM61137.2024.10561194&amp;partnerID=40&amp;md5=3e8199a2b128303330c7f9a7b35f5b09</t>
  </si>
  <si>
    <t>George M.; Baskar S.; Roberts M.K.</t>
  </si>
  <si>
    <t>Design of Routing Protocols for Heterogeneous WSN Based on Multi-Agent Reinforcement Learning</t>
  </si>
  <si>
    <t>ICDCS 2024 - 2024 7th International Conference on Devices, Circuits and Systems</t>
  </si>
  <si>
    <t>10.1109/ICDCS59278.2024.10561011</t>
  </si>
  <si>
    <t>https://www.scopus.com/inward/record.uri?eid=2-s2.0-85197947508&amp;doi=10.1109%2fICDCS59278.2024.10561011&amp;partnerID=40&amp;md5=55e1d815d17c3f867fc519e760586b48</t>
  </si>
  <si>
    <t>Kumar A.A.S.; Logeshwaran V.; Kamalesh R.; Akshayan K.; Siddarthan S.</t>
  </si>
  <si>
    <t>Criminal Activity Identification using E-Mail Id</t>
  </si>
  <si>
    <t>10.1109/ICSTEM61137.2024.10561093</t>
  </si>
  <si>
    <t>https://www.scopus.com/inward/record.uri?eid=2-s2.0-85197920029&amp;doi=10.1109%2fICSTEM61137.2024.10561093&amp;partnerID=40&amp;md5=001263d1fde89dabc8e2b81bb26b8287</t>
  </si>
  <si>
    <t>Hariprasath M.; Prakash U.; Raja M.V.; Bharathi S.R.V.</t>
  </si>
  <si>
    <t>Fire Alert System for Home using IoT</t>
  </si>
  <si>
    <t>10.1109/ICSTEM61137.2024.10560639</t>
  </si>
  <si>
    <t>https://www.scopus.com/inward/record.uri?eid=2-s2.0-85197883676&amp;doi=10.1109%2fICSTEM61137.2024.10560639&amp;partnerID=40&amp;md5=b242f042fccac35b49c4093508eb1a39</t>
  </si>
  <si>
    <r>
      <rPr>
        <sz val="11"/>
        <color theme="1"/>
        <rFont val="Calibri"/>
      </rPr>
      <t xml:space="preserve">Jain P.; Bahirat N.Y.; Shibi C.S.; </t>
    </r>
    <r>
      <rPr>
        <b/>
        <sz val="11"/>
        <color theme="1"/>
        <rFont val="Calibri"/>
      </rPr>
      <t>Babitha Lincy R.</t>
    </r>
    <r>
      <rPr>
        <sz val="11"/>
        <color theme="1"/>
        <rFont val="Calibri"/>
      </rPr>
      <t>; Jency Rubia J.; Arunarani A.R.</t>
    </r>
  </si>
  <si>
    <t>A Voice Enabled Grammar Correction System using Transformers</t>
  </si>
  <si>
    <t>2024 3rd International Conference on Artificial Intelligence for Internet of Things, AIIoT 2024</t>
  </si>
  <si>
    <t>10.1109/AIIoT58432.2024.10574738</t>
  </si>
  <si>
    <t>https://www.scopus.com/inward/record.uri?eid=2-s2.0-85198532163&amp;doi=10.1109%2fAIIoT58432.2024.10574738&amp;partnerID=40&amp;md5=1aace8e5010655a384d85c90c4ae3c39</t>
  </si>
  <si>
    <t>Madhan A.; Sreeja G.G.; Gokul K.; Haribabu T.; Kumar S.V.</t>
  </si>
  <si>
    <t>Harnessing AI and DS for Fake News Detection and Prevention</t>
  </si>
  <si>
    <t>10.1109/ICSTEM61137.2024.10560849</t>
  </si>
  <si>
    <t>https://www.scopus.com/inward/record.uri?eid=2-s2.0-85197883040&amp;doi=10.1109%2fICSTEM61137.2024.10560849&amp;partnerID=40&amp;md5=63e89bc6d3335631f99e5e61a0292e0d</t>
  </si>
  <si>
    <t>Palanivel Rajan S.; Aravind S.; Dhanushwaran S.; Giritharan A.; Karna M.</t>
  </si>
  <si>
    <t>Demystifying SAR in Mobile Devices: Analysis, Measurement and Health Implications</t>
  </si>
  <si>
    <t>10.1109/ICSTEM61137.2024.10560525</t>
  </si>
  <si>
    <t>https://www.scopus.com/inward/record.uri?eid=2-s2.0-85197901352&amp;doi=10.1109%2fICSTEM61137.2024.10560525&amp;partnerID=40&amp;md5=6e7236a6d5c06977d0a9cf90f9349275</t>
  </si>
  <si>
    <t>Priadharshini S.; Kavipriya R.; Kumar M.; Hariram S.; Kiruthika V.</t>
  </si>
  <si>
    <t>Smart Irrigation using Arduino</t>
  </si>
  <si>
    <t>10.1109/ICSTEM61137.2024.10561008</t>
  </si>
  <si>
    <t>https://www.scopus.com/inward/record.uri?eid=2-s2.0-85197899579&amp;doi=10.1109%2fICSTEM61137.2024.10561008&amp;partnerID=40&amp;md5=5bdd55307ca723424cedf30fec1623e8</t>
  </si>
  <si>
    <r>
      <rPr>
        <sz val="11"/>
        <color theme="1"/>
        <rFont val="Calibri"/>
      </rPr>
      <t>Baskar S.;</t>
    </r>
    <r>
      <rPr>
        <b/>
        <sz val="11"/>
        <color theme="1"/>
        <rFont val="Calibri"/>
      </rPr>
      <t xml:space="preserve"> Roberts M.K.;</t>
    </r>
    <r>
      <rPr>
        <sz val="11"/>
        <color theme="1"/>
        <rFont val="Calibri"/>
      </rPr>
      <t xml:space="preserve"> Sridhar K.P.</t>
    </r>
  </si>
  <si>
    <t>Long-Distance Secure Communication Based on Quantum Repeater Deployment with Quantum-Key Distribution</t>
  </si>
  <si>
    <t>10.1109/AIIoT58432.2024.10574780</t>
  </si>
  <si>
    <t>https://www.scopus.com/inward/record.uri?eid=2-s2.0-85198543567&amp;doi=10.1109%2fAIIoT58432.2024.10574780&amp;partnerID=40&amp;md5=773e01a3975484f7a79fa89b9b0642da</t>
  </si>
  <si>
    <t>Sreeja G.G.; Chandarshini S.; Abinaya G.; Vignesh M.; Ridish Aravind A.</t>
  </si>
  <si>
    <t>Navigate the route in complex web spaces in Textual Nav with NLP-Powered precision</t>
  </si>
  <si>
    <t>10.1109/ICSTEM61137.2024.10561067</t>
  </si>
  <si>
    <t>https://www.scopus.com/inward/record.uri?eid=2-s2.0-85197934387&amp;doi=10.1109%2fICSTEM61137.2024.10561067&amp;partnerID=40&amp;md5=d5a07a217ecae6f03409e28b90d4b661</t>
  </si>
  <si>
    <t>Samanthapudi S.V.; Rohella P.; Temara S.; Gupta K.; Dhanasekaran S.</t>
  </si>
  <si>
    <t>Uncovering the Benefits of Machine Learning for Automating Financial Regulatory Tasks</t>
  </si>
  <si>
    <t>10.1109/ICEMPS60684.2024.10559370</t>
  </si>
  <si>
    <t>https://www.scopus.com/inward/record.uri?eid=2-s2.0-85197878935&amp;doi=10.1109%2fICEMPS60684.2024.10559370&amp;partnerID=40&amp;md5=72ab78d5d489da3399ee6c8c30cf95e3</t>
  </si>
  <si>
    <t>Rohella P.; Temara S.; Samanthapudi S.V.; Gupta K.; Suganyadevi K.</t>
  </si>
  <si>
    <t>Investigating the Role of AI in Personalized Consumer Banking Experiences</t>
  </si>
  <si>
    <t>10.1109/ICEMPS60684.2024.10559374</t>
  </si>
  <si>
    <t>https://www.scopus.com/inward/record.uri?eid=2-s2.0-85197906894&amp;doi=10.1109%2fICEMPS60684.2024.10559374&amp;partnerID=40&amp;md5=16a48b59c563b35430b920a445a3fc79</t>
  </si>
  <si>
    <r>
      <rPr>
        <sz val="11"/>
        <color theme="1"/>
        <rFont val="Calibri"/>
      </rPr>
      <t xml:space="preserve">Chithra N.V.; Karuppasamy R.; Manickaraj K.; </t>
    </r>
    <r>
      <rPr>
        <b/>
        <sz val="11"/>
        <color theme="1"/>
        <rFont val="Calibri"/>
      </rPr>
      <t>Ramakrishnan T.</t>
    </r>
  </si>
  <si>
    <t>Effect of Reinforcement Addition on Mechanical Behavior of Al MMC - A Critical Review</t>
  </si>
  <si>
    <t>10.13074/jent.2024.06.242632</t>
  </si>
  <si>
    <t>https://www.scopus.com/inward/record.uri?eid=2-s2.0-85198386551&amp;doi=10.13074%2fjent.2024.06.242632&amp;partnerID=40&amp;md5=4cd72d27d317624350099eadc1f524ca</t>
  </si>
  <si>
    <r>
      <rPr>
        <sz val="11"/>
        <color theme="1"/>
        <rFont val="Calibri"/>
      </rPr>
      <t>Vaishnavi V.; Braveen M.;</t>
    </r>
    <r>
      <rPr>
        <b/>
        <sz val="11"/>
        <color theme="1"/>
        <rFont val="Calibri"/>
      </rPr>
      <t xml:space="preserve"> Muthukumaran N.; </t>
    </r>
    <r>
      <rPr>
        <sz val="11"/>
        <color theme="1"/>
        <rFont val="Calibri"/>
      </rPr>
      <t>Poonkodi P.</t>
    </r>
  </si>
  <si>
    <t>Premature Infant Cry Classification via Elephant Herding Optimized Convolutional Gated Recurrent Neural Network</t>
  </si>
  <si>
    <t>Circuits, Systems, and Signal Processing</t>
  </si>
  <si>
    <t>10.1007/s00034-024-02764-5</t>
  </si>
  <si>
    <t>https://www.scopus.com/inward/record.uri?eid=2-s2.0-85197565555&amp;doi=10.1007%2fs00034-024-02764-5&amp;partnerID=40&amp;md5=9bec75ee51feef7c395ba62690e88f62</t>
  </si>
  <si>
    <t>Gopal S.K.; Mohammed A.S.; Saddi V.R.; Jiwani N.; Logeshwaran J.</t>
  </si>
  <si>
    <t>Exploring the Quality of Service Impacts of Cloud Computing over Wireless Networks</t>
  </si>
  <si>
    <t>10.1109/ICEMPS60684.2024.10559341</t>
  </si>
  <si>
    <t>https://www.scopus.com/inward/record.uri?eid=2-s2.0-85197885234&amp;doi=10.1109%2fICEMPS60684.2024.10559341&amp;partnerID=40&amp;md5=073615dd05d35996ad767229f3009b32</t>
  </si>
  <si>
    <r>
      <rPr>
        <sz val="11"/>
        <color theme="1"/>
        <rFont val="Calibri"/>
      </rPr>
      <t>Mohiddin S.K.; Ahad A.;</t>
    </r>
    <r>
      <rPr>
        <b/>
        <sz val="11"/>
        <color theme="1"/>
        <rFont val="Calibri"/>
      </rPr>
      <t xml:space="preserve"> Murugavalli N.; </t>
    </r>
    <r>
      <rPr>
        <sz val="11"/>
        <color theme="1"/>
        <rFont val="Calibri"/>
      </rPr>
      <t>Kavitha V.; Suryanarayana S.V.; Raj M.S.</t>
    </r>
  </si>
  <si>
    <t>ODESMAN: Optimizing Decision-Making in Complex Environments: Integrating Neutrosophic and Fuzzy Logic for Advanced System Modeling</t>
  </si>
  <si>
    <t>10.54216/IJNS.240226</t>
  </si>
  <si>
    <t>https://www.scopus.com/inward/record.uri?eid=2-s2.0-85197275908&amp;doi=10.54216%2fIJNS.240226&amp;partnerID=40&amp;md5=c815cdb971f98653721fdb5c4786296f</t>
  </si>
  <si>
    <t>Dr. Murugavalli N</t>
  </si>
  <si>
    <t>Chandrika G.N.; Ramesh S.; Balasamy K.; Anandaraj A.; Glory E.; Suganthi R.</t>
  </si>
  <si>
    <t>Parted Security Method for Secure Data Exchange in Heterogeneous Applications Using Wireless Sensor Networks</t>
  </si>
  <si>
    <t>3rd IEEE International Conference on Distributed Computing and Electrical Circuits and Electronics, ICDCECE 2024</t>
  </si>
  <si>
    <t>10.1109/ICDCECE60827.2024.10548321</t>
  </si>
  <si>
    <t>https://www.scopus.com/inward/record.uri?eid=2-s2.0-85196836114&amp;doi=10.1109%2fICDCECE60827.2024.10548321&amp;partnerID=40&amp;md5=eea90866208647f471c7e6bc6e7251af</t>
  </si>
  <si>
    <t>Menaha R.; Shruthika P.; Abdul Ashiq A.R.; Akshay M.; Santhosh V.</t>
  </si>
  <si>
    <t>Opioid Recommendation to Arthroplasty Patients, Using Pearson Correlation and Shapiro Wilk Test</t>
  </si>
  <si>
    <t>10.1007/978-3-031-51167-7_3</t>
  </si>
  <si>
    <t>https://www.scopus.com/inward/record.uri?eid=2-s2.0-85195861184&amp;doi=10.1007%2f978-3-031-51167-7_3&amp;partnerID=40&amp;md5=5462856a9b420e8be74f35ec62e57378</t>
  </si>
  <si>
    <r>
      <rPr>
        <sz val="11"/>
        <color theme="1"/>
        <rFont val="Calibri"/>
      </rPr>
      <t xml:space="preserve">Rosaline S.; Maheswari K.; Dhanasakkaravarthi B.; </t>
    </r>
    <r>
      <rPr>
        <b/>
        <sz val="11"/>
        <color theme="1"/>
        <rFont val="Calibri"/>
      </rPr>
      <t>Vaishali M.;</t>
    </r>
    <r>
      <rPr>
        <sz val="11"/>
        <color theme="1"/>
        <rFont val="Calibri"/>
      </rPr>
      <t xml:space="preserve"> Kannan S.; Selvaraju N.</t>
    </r>
  </si>
  <si>
    <t>Precise Identification of Anomalies in Brats MR Brain Images using Metaheuristic Optimization Techniques</t>
  </si>
  <si>
    <t>10.1109/ICICT60155.2024.10544881</t>
  </si>
  <si>
    <t>https://www.scopus.com/inward/record.uri?eid=2-s2.0-85196073558&amp;doi=10.1109%2fICICT60155.2024.10544881&amp;partnerID=40&amp;md5=d1ae79c2ea67f6e76365e50119739385</t>
  </si>
  <si>
    <t>Ms. Vaishali M</t>
  </si>
  <si>
    <t>Mohammed A.S.; Saddi V.R.; Gopal S.K.; Jiwani N.; Logeshwaran J.</t>
  </si>
  <si>
    <t>Dynamic Scheduling Algorithms for Serverless Computing Solutions in the Cloud</t>
  </si>
  <si>
    <t>10.1109/ICEMPS60684.2024.10559356</t>
  </si>
  <si>
    <t>https://www.scopus.com/inward/record.uri?eid=2-s2.0-85197937369&amp;doi=10.1109%2fICEMPS60684.2024.10559356&amp;partnerID=40&amp;md5=ed63e4f8fa0ea53530e80bc2d38f0fe5</t>
  </si>
  <si>
    <t>Sriram D.B.; Hemanth D.; Parthipan M.; Megala R.</t>
  </si>
  <si>
    <t>Plant Disease Prediction Using AI</t>
  </si>
  <si>
    <t>10.1109/ICSTEM61137.2024.10560672</t>
  </si>
  <si>
    <t>https://www.scopus.com/inward/record.uri?eid=2-s2.0-85197914002&amp;doi=10.1109%2fICSTEM61137.2024.10560672&amp;partnerID=40&amp;md5=351705052f7912c84c8f18cdecbc31b6</t>
  </si>
  <si>
    <t>Sathish Kumar C.; Selva Sherin T.; Suriya V.; Vinu P.; Dhanush M.; Karthik S.; Surenderkumar S.; Arun Kumar S.</t>
  </si>
  <si>
    <t>Convolution Neural Network (CNN) Based Posture Detection System to Prevent Hunched Posture Syndromes</t>
  </si>
  <si>
    <t>Proceedings of the 2024 10th International Conference on Biosignals, Images and Instrumentation, ICBSII 2024</t>
  </si>
  <si>
    <t>10.1109/ICBSII61384.2024.10564058</t>
  </si>
  <si>
    <t>https://www.scopus.com/inward/record.uri?eid=2-s2.0-85197477670&amp;doi=10.1109%2fICBSII61384.2024.10564058&amp;partnerID=40&amp;md5=4dc3c1aa2cc933e4cbb6cef1e6f17e36</t>
  </si>
  <si>
    <t>Ansari M.H.; Nachiappan B.; Kumar S.S.; Reena A.M.B.; Nagarajan S.; Narasimharao J.</t>
  </si>
  <si>
    <t>Intelligent Resource Management in Computing using Genetic Algorithms</t>
  </si>
  <si>
    <t>10.1109/ICSTEM61137.2024.10560793</t>
  </si>
  <si>
    <t>https://www.scopus.com/inward/record.uri?eid=2-s2.0-85197860382&amp;doi=10.1109%2fICSTEM61137.2024.10560793&amp;partnerID=40&amp;md5=86dd9141cca66c54a075233e32f6d4bf</t>
  </si>
  <si>
    <t>Temara S.; Samanthapudi S.V.; Rohella P.; Gupta K.; Ashokkumar S.R.</t>
  </si>
  <si>
    <t>Using AI and Natural Language Processing to Enhance Consumer Banking Decision-Making</t>
  </si>
  <si>
    <t>10.1109/ICEMPS60684.2024.10559280</t>
  </si>
  <si>
    <t>https://www.scopus.com/inward/record.uri?eid=2-s2.0-85197942640&amp;doi=10.1109%2fICEMPS60684.2024.10559280&amp;partnerID=40&amp;md5=9ff63406cc8daacdd99cc273b35efa74</t>
  </si>
  <si>
    <t>Solaimalai G.; Shanthi J.M.; Kumar S.S.; Khabiya P.; Geetha K.; Talele G.</t>
  </si>
  <si>
    <t>Natural Language Processing in Virtual Assistants Current Approaches and Challenges</t>
  </si>
  <si>
    <t>10.1109/ICSTEM61137.2024.10560644</t>
  </si>
  <si>
    <t>https://www.scopus.com/inward/record.uri?eid=2-s2.0-105003886490&amp;doi=10.1109%2fICSTEM61137.2024.10560644&amp;partnerID=40&amp;md5=cec2e84a686dd488ba6f20a5177441b4</t>
  </si>
  <si>
    <t>Vineela M.; Reddy G.D.S.; Karthik G.; Muthukumaran N.; Al Deen S.H.</t>
  </si>
  <si>
    <t>Classification of Leukemia White Blood Cell Cancer</t>
  </si>
  <si>
    <t>10.1109/ICICT60155.2024.10544978</t>
  </si>
  <si>
    <t>https://www.scopus.com/inward/record.uri?eid=2-s2.0-85196071638&amp;doi=10.1109%2fICICT60155.2024.10544978&amp;partnerID=40&amp;md5=5e11bb1c133033b2e4ab3d9032fce8f9</t>
  </si>
  <si>
    <t>Haldorai A.</t>
  </si>
  <si>
    <t>An Investigation on Different Approaches for Medical Imaging</t>
  </si>
  <si>
    <t>10.1007/978-3-031-53972-5_3</t>
  </si>
  <si>
    <t>https://www.scopus.com/inward/record.uri?eid=2-s2.0-85198297720&amp;doi=10.1007%2f978-3-031-53972-5_3&amp;partnerID=40&amp;md5=c6f9dcacf32f6aaefbe59033dfec7569</t>
  </si>
  <si>
    <t>Pushpalatha N.; Gunapriya D.; Jeevanantham P.; Gowshik K.A.; Manoj K.; MadhanKumar S.</t>
  </si>
  <si>
    <t>Smart Energy Meter for Mobile-based Power Consumption Monitoring and Management</t>
  </si>
  <si>
    <t>10.1109/ICSTEM61137.2024.10561246</t>
  </si>
  <si>
    <t>https://www.scopus.com/inward/record.uri?eid=2-s2.0-85197904577&amp;doi=10.1109%2fICSTEM61137.2024.10561246&amp;partnerID=40&amp;md5=b8baf28bcfddd8a13d04ea1444af925a</t>
  </si>
  <si>
    <t>Yuvaraj S.; Subha R.; Karthikeyan A.; Santhosh S.B.; Raghul S.; Mithreshvar M.S.A.</t>
  </si>
  <si>
    <t>The Impact of Rising Temperatures and Weather Patterns on Grassland Fire Risk: A Machine Learning Approach</t>
  </si>
  <si>
    <t>10.1109/ICSTEM61137.2024.10561090</t>
  </si>
  <si>
    <t>https://www.scopus.com/inward/record.uri?eid=2-s2.0-85197916274&amp;doi=10.1109%2fICSTEM61137.2024.10561090&amp;partnerID=40&amp;md5=6b452f7c6a4e4206312fda2799f3cf6e</t>
  </si>
  <si>
    <t>Sujitha S.; Jayakumar T.; Maheskumar D.; Bharathi D.P.; Kaviyan E.V.</t>
  </si>
  <si>
    <t>A Mathematical Model of Brain Tumor with Glia-Neurons Interaction and Chemo-Virotherapy Treatment</t>
  </si>
  <si>
    <t>Discontinuity, Nonlinearity, and Complexity</t>
  </si>
  <si>
    <t>10.5890/DNC.2024.09.003</t>
  </si>
  <si>
    <t>https://www.scopus.com/inward/record.uri?eid=2-s2.0-85197886973&amp;doi=10.5890%2fDNC.2024.09.003&amp;partnerID=40&amp;md5=fef5ff088c3b530e2e04772d1056e327</t>
  </si>
  <si>
    <t>Bhoomish R.; Vishnuvaradhan D.; Boobalan E.; Vasanthakumar C.; Sudharsan D.S.</t>
  </si>
  <si>
    <t>Design of a Blockchain-Based Internet of Healthcare System using Cryptography Network Security</t>
  </si>
  <si>
    <t>10.1109/ICSTEM61137.2024.10560946</t>
  </si>
  <si>
    <t>https://www.scopus.com/inward/record.uri?eid=2-s2.0-85197939011&amp;doi=10.1109%2fICSTEM61137.2024.10560946&amp;partnerID=40&amp;md5=a6b69a8926ce358d85a511e2e0e351f0</t>
  </si>
  <si>
    <t>Ragul S.M.; Rahul K.; Guruprasath M.; Sripad P.K.; Jayapratha T.</t>
  </si>
  <si>
    <t>Efficient Certification of Endpoint Control on Blockchain</t>
  </si>
  <si>
    <t>10.1109/ICSTEM61137.2024.10561226</t>
  </si>
  <si>
    <t>https://www.scopus.com/inward/record.uri?eid=2-s2.0-85197863242&amp;doi=10.1109%2fICSTEM61137.2024.10561226&amp;partnerID=40&amp;md5=6373042fae9b5b0319623cabbcceb6c7</t>
  </si>
  <si>
    <r>
      <rPr>
        <sz val="11"/>
        <color theme="1"/>
        <rFont val="Calibri"/>
      </rPr>
      <t xml:space="preserve">Singh S.K.; Sindhu C.; Mondal A.; Justin A.T.; </t>
    </r>
    <r>
      <rPr>
        <b/>
        <sz val="11"/>
        <color theme="1"/>
        <rFont val="Calibri"/>
      </rPr>
      <t>Parveen H.S.</t>
    </r>
    <r>
      <rPr>
        <sz val="11"/>
        <color theme="1"/>
        <rFont val="Calibri"/>
      </rPr>
      <t>; Rao A.</t>
    </r>
  </si>
  <si>
    <t>A(QUA)LITY: Water Quality Prediction for Indian States with Varied Parameters Using Ensemble Machine Learning Models</t>
  </si>
  <si>
    <t>949 LNNS</t>
  </si>
  <si>
    <t>10.1007/978-981-97-1313-4_36</t>
  </si>
  <si>
    <t>https://www.scopus.com/inward/record.uri?eid=2-s2.0-85196783307&amp;doi=10.1007%2f978-981-97-1313-4_36&amp;partnerID=40&amp;md5=01be0dd0e7660cdc97d846aea76f292b</t>
  </si>
  <si>
    <r>
      <rPr>
        <b/>
        <sz val="11"/>
        <color theme="1"/>
        <rFont val="Calibri"/>
      </rPr>
      <t>Menaha R.;</t>
    </r>
    <r>
      <rPr>
        <sz val="11"/>
        <color theme="1"/>
        <rFont val="Calibri"/>
      </rPr>
      <t xml:space="preserve"> Jayanthi V.E.</t>
    </r>
  </si>
  <si>
    <t>Finding Experts in Community Question Answering System Using Trie String Matching Algorithm with Domain Knowledge</t>
  </si>
  <si>
    <t>10.1080/03772063.2023.2181233</t>
  </si>
  <si>
    <t>https://www.scopus.com/inward/record.uri?eid=2-s2.0-85149288001&amp;doi=10.1080%2f03772063.2023.2181233&amp;partnerID=40&amp;md5=d586067abe00602c8626b3fd8b0e8ec0</t>
  </si>
  <si>
    <r>
      <rPr>
        <b/>
        <sz val="11"/>
        <color theme="1"/>
        <rFont val="Calibri"/>
      </rPr>
      <t xml:space="preserve">Kumar A.; </t>
    </r>
    <r>
      <rPr>
        <sz val="11"/>
        <color theme="1"/>
        <rFont val="Calibri"/>
      </rPr>
      <t>Kumar D.; Faisal N.; Sharma A.; Kumar Ansu A.; Goyal A.; Saxena K.K.; Prakash C.; Kumar D.</t>
    </r>
  </si>
  <si>
    <t>Application of 3D printing technology for medical implants: a state-of-the-art review</t>
  </si>
  <si>
    <t>10.1080/2374068X.2023.2193788</t>
  </si>
  <si>
    <t>https://www.scopus.com/inward/record.uri?eid=2-s2.0-85152274319&amp;doi=10.1080%2f2374068X.2023.2193788&amp;partnerID=40&amp;md5=0214eac8d12d98adaf7d44009b68ca06</t>
  </si>
  <si>
    <r>
      <rPr>
        <b/>
        <sz val="11"/>
        <color theme="1"/>
        <rFont val="Calibri"/>
      </rPr>
      <t>Dhanasekaran S.; Ramalingam S.;</t>
    </r>
    <r>
      <rPr>
        <sz val="11"/>
        <color theme="1"/>
        <rFont val="Calibri"/>
      </rPr>
      <t xml:space="preserve"> Baskaran K.; Vivek Karthick P.</t>
    </r>
  </si>
  <si>
    <t>Efficient Distance and Connectivity Based Traffic Density Stable Routing Protocol for Vehicular Ad Hoc Networks</t>
  </si>
  <si>
    <t>10.1080/03772063.2023.2252385</t>
  </si>
  <si>
    <t>https://www.scopus.com/inward/record.uri?eid=2-s2.0-85169817205&amp;doi=10.1080%2f03772063.2023.2252385&amp;partnerID=40&amp;md5=c71fb155807687ee855c6c999302d8ba</t>
  </si>
  <si>
    <r>
      <rPr>
        <b/>
        <sz val="11"/>
        <color theme="1"/>
        <rFont val="Calibri"/>
      </rPr>
      <t xml:space="preserve">Ramasamy R., </t>
    </r>
    <r>
      <rPr>
        <sz val="11"/>
        <color theme="1"/>
        <rFont val="Calibri"/>
      </rPr>
      <t>Ganvir H.V., Hossain M.M., Ganvir V.Y., Bordoloi K., Muddisetty H.</t>
    </r>
  </si>
  <si>
    <t>A review on structural analysis and mechanical behaviour of nanomaterials</t>
  </si>
  <si>
    <t>10.1063/5.0218221</t>
  </si>
  <si>
    <t>https://www.scopus.com/inward/record.uri?eid=2-s2.0-85201313792&amp;doi=10.1063%2f5.0218221&amp;partnerID=40&amp;md5=7e2f5f71d370d7eb27a79a864c905eff</t>
  </si>
  <si>
    <r>
      <rPr>
        <b/>
        <sz val="11"/>
        <color theme="1"/>
        <rFont val="Calibri"/>
      </rPr>
      <t>Raja L.,</t>
    </r>
    <r>
      <rPr>
        <sz val="11"/>
        <color theme="1"/>
        <rFont val="Calibri"/>
      </rPr>
      <t xml:space="preserve"> Sakthi G., Vimalnath S., Subramaniam G.</t>
    </r>
  </si>
  <si>
    <t>An improved federated transfer learning model for intrusion detection in edge computing empowered wireless sensor networks</t>
  </si>
  <si>
    <t>10.1002/cpe.8259</t>
  </si>
  <si>
    <t>https://www.scopus.com/inward/record.uri?eid=2-s2.0-85201306680&amp;doi=10.1002%2fcpe.8259&amp;partnerID=40&amp;md5=0ceafcd3b3f53914ede8e5ef6add60ee</t>
  </si>
  <si>
    <r>
      <rPr>
        <sz val="11"/>
        <color theme="1"/>
        <rFont val="Calibri"/>
      </rPr>
      <t xml:space="preserve">Kurt Pehlivanoğlu M., Gobosho R.T., Syakura M.A., </t>
    </r>
    <r>
      <rPr>
        <b/>
        <sz val="11"/>
        <color theme="1"/>
        <rFont val="Calibri"/>
      </rPr>
      <t>Shanmuganathan V.,</t>
    </r>
    <r>
      <rPr>
        <sz val="11"/>
        <color theme="1"/>
        <rFont val="Calibri"/>
      </rPr>
      <t xml:space="preserve"> de-la-Fuente-Valentín L.</t>
    </r>
  </si>
  <si>
    <t>Comparative analysis of paraphrasing performance of ChatGPT, GPT-3, and T5 language models using a new ChatGPT generated dataset: ParaGPT</t>
  </si>
  <si>
    <t>10.1111/exsy.13699</t>
  </si>
  <si>
    <t>https://www.scopus.com/inward/record.uri?eid=2-s2.0-85201281625&amp;doi=10.1111%2fexsy.13699&amp;partnerID=40&amp;md5=581f5eb8d03dee983d6a31855fe8bee6</t>
  </si>
  <si>
    <r>
      <rPr>
        <sz val="11"/>
        <color theme="1"/>
        <rFont val="Calibri"/>
      </rPr>
      <t>Shanmugapriya V., Hariharan G.</t>
    </r>
    <r>
      <rPr>
        <b/>
        <sz val="11"/>
        <color theme="1"/>
        <rFont val="Calibri"/>
      </rPr>
      <t xml:space="preserve">, Selvakumar B., </t>
    </r>
    <r>
      <rPr>
        <sz val="11"/>
        <color theme="1"/>
        <rFont val="Calibri"/>
      </rPr>
      <t>Bharathi S., Arivarasan A.</t>
    </r>
  </si>
  <si>
    <t>Boosting supercapacitor performance synergistically with Bi2O3/MnO2:rGO nanocomposites and redox additive electrolyte</t>
  </si>
  <si>
    <t>10.1016/j.diamond.2024.111505</t>
  </si>
  <si>
    <t>https://www.scopus.com/inward/record.uri?eid=2-s2.0-85201368289&amp;doi=10.1016%2fj.diamond.2024.111505&amp;partnerID=40&amp;md5=8a1fcce4f4b5cda0b56170b2bb44b7a9</t>
  </si>
  <si>
    <r>
      <rPr>
        <b/>
        <sz val="11"/>
        <color theme="1"/>
        <rFont val="Calibri"/>
      </rPr>
      <t xml:space="preserve">Dhanasekaran S., </t>
    </r>
    <r>
      <rPr>
        <sz val="11"/>
        <color theme="1"/>
        <rFont val="Calibri"/>
      </rPr>
      <t>Gopal D., Logeshwaran J., Ramya N., Salau A.O.</t>
    </r>
  </si>
  <si>
    <t>Multi-Model Traffic Forecasting in Smart Cities using Graph Neural Networks and Transformer-based Multi-Source Visual Fusion for Intelligent Transportation Management</t>
  </si>
  <si>
    <t>International Journal of Intelligent Transportation Systems Research</t>
  </si>
  <si>
    <t>10.1007/s13177-024-00413-4</t>
  </si>
  <si>
    <t>https://www.scopus.com/inward/record.uri?eid=2-s2.0-85201395364&amp;doi=10.1007%2fs13177-024-00413-4&amp;partnerID=40&amp;md5=dae60889095fac07bf59c2caacfff581</t>
  </si>
  <si>
    <r>
      <rPr>
        <sz val="11"/>
        <color theme="1"/>
        <rFont val="Calibri"/>
      </rPr>
      <t xml:space="preserve">Hema M.; Gurunadha R.; Neelima A.; </t>
    </r>
    <r>
      <rPr>
        <b/>
        <sz val="10"/>
        <color rgb="FF000000"/>
        <rFont val="Arial"/>
      </rPr>
      <t>Muthukumaran N.</t>
    </r>
    <r>
      <rPr>
        <sz val="10"/>
        <color rgb="FF000000"/>
        <rFont val="Arial"/>
      </rPr>
      <t>; Geetha A.; Manjula S.</t>
    </r>
  </si>
  <si>
    <t>HIDE-6G: Advanced Intrusion Detection System for Secure 6G Network using Deep Learning</t>
  </si>
  <si>
    <t>10.22266/ijies2024.1031.37</t>
  </si>
  <si>
    <t>https://www.scopus.com/inward/record.uri?eid=2-s2.0-85201497364&amp;doi=10.22266%2fijies2024.1031.37&amp;partnerID=40&amp;md5=fc987709497b1d6022c78ad3f2ef71b7</t>
  </si>
  <si>
    <r>
      <rPr>
        <sz val="11"/>
        <color theme="1"/>
        <rFont val="Calibri"/>
      </rPr>
      <t xml:space="preserve">Pradeepa S., Jomy E., </t>
    </r>
    <r>
      <rPr>
        <b/>
        <sz val="11"/>
        <color theme="1"/>
        <rFont val="Calibri"/>
      </rPr>
      <t>Vimal S.,</t>
    </r>
    <r>
      <rPr>
        <sz val="11"/>
        <color theme="1"/>
        <rFont val="Calibri"/>
      </rPr>
      <t xml:space="preserve"> Hassan M.M., Dhiman G., Karim A., Kang D.</t>
    </r>
  </si>
  <si>
    <t>HGATT_LR: transforming review text classification with hypergraphs attention layer and logistic regression</t>
  </si>
  <si>
    <t>10.1038/s41598-024-70565-6</t>
  </si>
  <si>
    <t>https://www.scopus.com/inward/record.uri?eid=2-s2.0-85201934131&amp;doi=10.1038%2fs41598-024-70565-6&amp;partnerID=40&amp;md5=9369db47a21e55d92084455a6115a78b</t>
  </si>
  <si>
    <r>
      <rPr>
        <sz val="11"/>
        <color theme="1"/>
        <rFont val="Calibri"/>
      </rPr>
      <t xml:space="preserve">Kavitha S., Dileep M.R., </t>
    </r>
    <r>
      <rPr>
        <b/>
        <sz val="11"/>
        <color theme="1"/>
        <rFont val="Calibri"/>
      </rPr>
      <t xml:space="preserve">Kumar S.S., </t>
    </r>
    <r>
      <rPr>
        <sz val="11"/>
        <color theme="1"/>
        <rFont val="Calibri"/>
      </rPr>
      <t>Shahid M., Hemachandu P., Kaliappan S.</t>
    </r>
  </si>
  <si>
    <t>Experimental investigation and comparative analysis of an efficient machine learning algorithm for distribution system reconfiguration</t>
  </si>
  <si>
    <t>Metaheuristic and Machine Learning Optimization Strategies for Complex Systems</t>
  </si>
  <si>
    <t>10.4018/979-8-3693-7842-7.ch001</t>
  </si>
  <si>
    <t>https://www.scopus.com/inward/record.uri?eid=2-s2.0-85201898844&amp;doi=10.4018%2f979-8-3693-7842-7.ch001&amp;partnerID=40&amp;md5=65900b018c45d56001e01bd9ad144275</t>
  </si>
  <si>
    <r>
      <rPr>
        <sz val="11"/>
        <color theme="1"/>
        <rFont val="Calibri"/>
      </rPr>
      <t xml:space="preserve">Sutha P., Periyanan A., </t>
    </r>
    <r>
      <rPr>
        <b/>
        <sz val="11"/>
        <color theme="1"/>
        <rFont val="Calibri"/>
      </rPr>
      <t xml:space="preserve">Menaha R., </t>
    </r>
    <r>
      <rPr>
        <sz val="11"/>
        <color theme="1"/>
        <rFont val="Calibri"/>
      </rPr>
      <t>Jayanthi V.E., Girish B.</t>
    </r>
  </si>
  <si>
    <t>IOT Based Heart Rate Monitoring System Design for Heart Attack Detection</t>
  </si>
  <si>
    <t>2024 4th International Conference on Advance Computing and Innovative Technologies in Engineering, ICACITE 2024</t>
  </si>
  <si>
    <t>10.1109/ICACITE60783.2024.10616917</t>
  </si>
  <si>
    <t>https://www.scopus.com/inward/record.uri?eid=2-s2.0-85201826437&amp;doi=10.1109%2fICACITE60783.2024.10616917&amp;partnerID=40&amp;md5=42ed3fdf537e874119d04e9e90927038</t>
  </si>
  <si>
    <r>
      <rPr>
        <sz val="11"/>
        <color theme="1"/>
        <rFont val="Calibri"/>
      </rPr>
      <t xml:space="preserve">Elantheraiyan P., </t>
    </r>
    <r>
      <rPr>
        <b/>
        <sz val="11"/>
        <color theme="1"/>
        <rFont val="Calibri"/>
      </rPr>
      <t>Priya K.M.,</t>
    </r>
    <r>
      <rPr>
        <sz val="11"/>
        <color theme="1"/>
        <rFont val="Calibri"/>
      </rPr>
      <t xml:space="preserve"> Gamadia D.R., Abdulhasan M.M., Abood B.S.Z., Al-Khalidi A.</t>
    </r>
  </si>
  <si>
    <t>Ethical Design and Implementation of AI in the Field of Learning and Education: Symmetry Learning Technique</t>
  </si>
  <si>
    <t>10.1109/ICACITE60783.2024.10616584</t>
  </si>
  <si>
    <t>https://www.scopus.com/inward/record.uri?eid=2-s2.0-85201822182&amp;doi=10.1109%2fICACITE60783.2024.10616584&amp;partnerID=40&amp;md5=bd5737a8b0180011f0868dde0657933f</t>
  </si>
  <si>
    <t>Dr. Priya K M</t>
  </si>
  <si>
    <r>
      <rPr>
        <sz val="11"/>
        <color theme="1"/>
        <rFont val="Calibri"/>
      </rPr>
      <t>Kumar D.,</t>
    </r>
    <r>
      <rPr>
        <b/>
        <sz val="11"/>
        <color theme="1"/>
        <rFont val="Calibri"/>
      </rPr>
      <t xml:space="preserve"> Kumar A.</t>
    </r>
    <r>
      <rPr>
        <sz val="11"/>
        <color theme="1"/>
        <rFont val="Calibri"/>
      </rPr>
      <t>, Amit K., Banerjee P.</t>
    </r>
  </si>
  <si>
    <t>Role of Nano Composite in Additive Technologies: A State of Art Review</t>
  </si>
  <si>
    <t>Springer Tracts in Additive Manufacturing</t>
  </si>
  <si>
    <t>Part F3255</t>
  </si>
  <si>
    <t>10.1007/978-3-031-37671-9_13</t>
  </si>
  <si>
    <t>https://www.scopus.com/inward/record.uri?eid=2-s2.0-85192801599&amp;doi=10.1007%2f978-3-031-37671-9_13&amp;partnerID=40&amp;md5=8895e9a28f6f5bbb388539de2180300a</t>
  </si>
  <si>
    <r>
      <rPr>
        <sz val="11"/>
        <color theme="1"/>
        <rFont val="Calibri"/>
      </rPr>
      <t>Karthikeyan T.A., Nesasudha M.,</t>
    </r>
    <r>
      <rPr>
        <b/>
        <sz val="11"/>
        <color theme="1"/>
        <rFont val="Calibri"/>
      </rPr>
      <t xml:space="preserve"> Saranya S., </t>
    </r>
    <r>
      <rPr>
        <sz val="11"/>
        <color theme="1"/>
        <rFont val="Calibri"/>
      </rPr>
      <t>Sharmila B.</t>
    </r>
  </si>
  <si>
    <t>A review on fabrication and simulation methods of flexible wearable antenna for industrial tumor detection systems</t>
  </si>
  <si>
    <t>10.1016/j.jii.2024.100673</t>
  </si>
  <si>
    <t>https://www.scopus.com/inward/record.uri?eid=2-s2.0-85202298431&amp;doi=10.1016%2fj.jii.2024.100673&amp;partnerID=40&amp;md5=3d6a69e297223d0de636716b6d930741</t>
  </si>
  <si>
    <r>
      <rPr>
        <sz val="11"/>
        <color theme="1"/>
        <rFont val="Calibri"/>
      </rPr>
      <t xml:space="preserve">Sampathkumar N., Swetharanyam A., </t>
    </r>
    <r>
      <rPr>
        <b/>
        <sz val="11"/>
        <color theme="1"/>
        <rFont val="Calibri"/>
      </rPr>
      <t>Arul V.,</t>
    </r>
    <r>
      <rPr>
        <sz val="11"/>
        <color theme="1"/>
        <rFont val="Calibri"/>
      </rPr>
      <t xml:space="preserve"> Jayakumar S., Mutharaian V.N., Devanesan S., Mythili R., Balasankar A., Nivetha S.</t>
    </r>
  </si>
  <si>
    <t>Luminescent TiO2 nanoparticles synthesized from Mollugo Oppositifolia and Trianthema Portulacastrum for dye degradation, antimicrobial and antioxidant properties</t>
  </si>
  <si>
    <t>Luminescence</t>
  </si>
  <si>
    <t>10.1002/bio.4847</t>
  </si>
  <si>
    <t>https://www.scopus.com/inward/record.uri?eid=2-s2.0-85202185909&amp;doi=10.1002%2fbio.4847&amp;partnerID=40&amp;md5=7f64350f82cd8f371b40a27df3158229</t>
  </si>
  <si>
    <r>
      <rPr>
        <sz val="11"/>
        <color theme="1"/>
        <rFont val="Calibri"/>
      </rPr>
      <t xml:space="preserve">Shanmugasundaram R., Joshua Daniel S., Yadav P.D., Patil D.T., Shinde Y., </t>
    </r>
    <r>
      <rPr>
        <b/>
        <sz val="11"/>
        <color theme="1"/>
        <rFont val="Calibri"/>
      </rPr>
      <t>Raj C.M.</t>
    </r>
  </si>
  <si>
    <t>Design and Control of PV Based Isolated Power Supply Using iQF Controller for Agricultural</t>
  </si>
  <si>
    <t>Proceedings - 2024 International Conference on Expert Clouds and Applications, ICOECA 2024</t>
  </si>
  <si>
    <t>10.1109/ICOECA62351.2024.00072</t>
  </si>
  <si>
    <t>https://www.scopus.com/inward/record.uri?eid=2-s2.0-85202345082&amp;doi=10.1109%2fICOECA62351.2024.00072&amp;partnerID=40&amp;md5=586634a1c8f521de79287b0da7a2e4c6</t>
  </si>
  <si>
    <r>
      <rPr>
        <sz val="11"/>
        <color theme="1"/>
        <rFont val="Calibri"/>
      </rPr>
      <t>Divya S., Karthikeyan P., Vaigundamoorthi M.,</t>
    </r>
    <r>
      <rPr>
        <b/>
        <sz val="11"/>
        <color theme="1"/>
        <rFont val="Calibri"/>
      </rPr>
      <t xml:space="preserve"> Ramya D., </t>
    </r>
    <r>
      <rPr>
        <sz val="11"/>
        <color theme="1"/>
        <rFont val="Calibri"/>
      </rPr>
      <t>Soudagar M.E.M., Rajendiran M.</t>
    </r>
  </si>
  <si>
    <t>Design and Development of a Non-Invasive Glucose Monitoring Device Using Advanced Microcontroller</t>
  </si>
  <si>
    <t>10.1109/ICOECA62351.2024.00075</t>
  </si>
  <si>
    <t>https://www.scopus.com/inward/record.uri?eid=2-s2.0-85202344127&amp;doi=10.1109%2fICOECA62351.2024.00075&amp;partnerID=40&amp;md5=fcb9a2a8573f06bc8399271ccf49e575</t>
  </si>
  <si>
    <r>
      <rPr>
        <sz val="11"/>
        <color theme="1"/>
        <rFont val="Calibri"/>
      </rPr>
      <t>Teli S., Kanase T., Ravindra Desai K., Ingale S., Sohani M.,</t>
    </r>
    <r>
      <rPr>
        <b/>
        <sz val="11"/>
        <color theme="1"/>
        <rFont val="Calibri"/>
      </rPr>
      <t xml:space="preserve"> Babu W.R.</t>
    </r>
  </si>
  <si>
    <t>Auto Temperature Control of Furnace using Intelligent Modular Controller</t>
  </si>
  <si>
    <t>10.1109/ICOECA62351.2024.00073</t>
  </si>
  <si>
    <t>https://www.scopus.com/inward/record.uri?eid=2-s2.0-85202340895&amp;doi=10.1109%2fICOECA62351.2024.00073&amp;partnerID=40&amp;md5=81b070399f1c7d788adab711560a57f1</t>
  </si>
  <si>
    <r>
      <rPr>
        <b/>
        <sz val="11"/>
        <color theme="1"/>
        <rFont val="Calibri"/>
      </rPr>
      <t xml:space="preserve">Jyothikamalesh S., Kaarnika A., Mohankumar M., </t>
    </r>
    <r>
      <rPr>
        <sz val="11"/>
        <color theme="1"/>
        <rFont val="Calibri"/>
      </rPr>
      <t>Vishwakarma S., Ganguly S., Yuvaraj P.</t>
    </r>
  </si>
  <si>
    <t>Efficient VQE Approach for Accurate Simulations on the Kagome Lattice</t>
  </si>
  <si>
    <t>2127 CCIS</t>
  </si>
  <si>
    <t>10.1007/978-3-031-68617-7_28</t>
  </si>
  <si>
    <t>https://www.scopus.com/inward/record.uri?eid=2-s2.0-85202295362&amp;doi=10.1007%2f978-3-031-68617-7_28&amp;partnerID=40&amp;md5=32d4159d300bec18420b95a068be8cb1</t>
  </si>
  <si>
    <t>Dr. Mohankumar M</t>
  </si>
  <si>
    <r>
      <rPr>
        <b/>
        <sz val="10"/>
        <color rgb="FF000000"/>
        <rFont val="Arial"/>
      </rPr>
      <t xml:space="preserve">Kanimozhi T., </t>
    </r>
    <r>
      <rPr>
        <sz val="10"/>
        <color rgb="FF000000"/>
        <rFont val="Arial"/>
      </rPr>
      <t>Padmanaban K., Kanchana M., Asha Shiny X.S.</t>
    </r>
  </si>
  <si>
    <t>An automated cervical cancer diagnosis model using Y-net and ensemble deep learning model</t>
  </si>
  <si>
    <t>10.1007/s13198-024-02487-5</t>
  </si>
  <si>
    <t>https://www.scopus.com/inward/record.uri?eid=2-s2.0-85202505537&amp;doi=10.1007%2fs13198-024-02487-5&amp;partnerID=40&amp;md5=7e7e7e9abd35712c03b08cf1d82c685b</t>
  </si>
  <si>
    <t>Dr. Kanimozhi T</t>
  </si>
  <si>
    <r>
      <rPr>
        <sz val="11"/>
        <color theme="1"/>
        <rFont val="Calibri"/>
      </rPr>
      <t xml:space="preserve">Palanisamy S., Obaid A.J., Thiyagarajan P., </t>
    </r>
    <r>
      <rPr>
        <b/>
        <sz val="11"/>
        <color theme="1"/>
        <rFont val="Calibri"/>
      </rPr>
      <t>Thangavelsamy N.,</t>
    </r>
    <r>
      <rPr>
        <sz val="11"/>
        <color theme="1"/>
        <rFont val="Calibri"/>
      </rPr>
      <t xml:space="preserve"> Cardoso L.M., Polkowski Z.</t>
    </r>
  </si>
  <si>
    <t>Miniaturized Stepped-Impedance Resonator Band Pass Filter Using Folded SIR for Suppression of Harmonics</t>
  </si>
  <si>
    <t>Mathematical Modelling of Engineering Problems</t>
  </si>
  <si>
    <t>10.18280/mmep.110801</t>
  </si>
  <si>
    <t>https://www.scopus.com/inward/record.uri?eid=2-s2.0-85202759895&amp;doi=10.18280%2fmmep.110801&amp;partnerID=40&amp;md5=8416e44d66b5775cdc6456cc1252f32f</t>
  </si>
  <si>
    <t>Ms. Nivethitha T</t>
  </si>
  <si>
    <r>
      <rPr>
        <sz val="11"/>
        <color theme="1"/>
        <rFont val="Calibri"/>
      </rPr>
      <t>Naga Venkata Ramakrishna G., Sreelakshmi S., Diwakar M.,</t>
    </r>
    <r>
      <rPr>
        <b/>
        <sz val="11"/>
        <color theme="1"/>
        <rFont val="Calibri"/>
      </rPr>
      <t xml:space="preserve"> Ramkumar S., </t>
    </r>
    <r>
      <rPr>
        <sz val="11"/>
        <color theme="1"/>
        <rFont val="Calibri"/>
      </rPr>
      <t>Vinithra Banu T., Thilagam T.</t>
    </r>
  </si>
  <si>
    <t>A Robust Development of Calorie Prediction Methodology based on Artificial Intelligence Assisted Machine Learning Model</t>
  </si>
  <si>
    <t>2024 4th International Conference on Intelligent Technologies, CONIT 2024</t>
  </si>
  <si>
    <t>10.1109/CONIT61985.2024.10627592</t>
  </si>
  <si>
    <t>https://www.scopus.com/inward/record.uri?eid=2-s2.0-85202770374&amp;doi=10.1109%2fCONIT61985.2024.10627592&amp;partnerID=40&amp;md5=57954dadbae0b61e1f344a879585b008</t>
  </si>
  <si>
    <r>
      <rPr>
        <sz val="11"/>
        <color theme="1"/>
        <rFont val="Calibri"/>
      </rPr>
      <t xml:space="preserve">Thilagam T., Rajarajeswari S., Shobana D., </t>
    </r>
    <r>
      <rPr>
        <b/>
        <sz val="11"/>
        <color theme="1"/>
        <rFont val="Calibri"/>
      </rPr>
      <t xml:space="preserve">Ramkumar S., </t>
    </r>
    <r>
      <rPr>
        <sz val="11"/>
        <color theme="1"/>
        <rFont val="Calibri"/>
      </rPr>
      <t>Bharathi M., Annamalai B.</t>
    </r>
  </si>
  <si>
    <t>Exploring the Experimental Possibilities of an Intelligent Blood Pressure Prediction Scheme using IoT enabled Machine Learning Principles</t>
  </si>
  <si>
    <t>10.1109/CONIT61985.2024.10626247</t>
  </si>
  <si>
    <t>https://www.scopus.com/inward/record.uri?eid=2-s2.0-85202762456&amp;doi=10.1109%2fCONIT61985.2024.10626247&amp;partnerID=40&amp;md5=a26f6d82296945f4ea8491d3cb4e3871</t>
  </si>
  <si>
    <t>Sivalingam V., Thirumalaisamy R.</t>
  </si>
  <si>
    <t>Microstructure and Corrosion Study on Friction Surfaced Aluminum Alloy Coatings over Mild Steel</t>
  </si>
  <si>
    <t>Periodica Polytechnica Chemical Engineering</t>
  </si>
  <si>
    <t>10.3311/PPch.37018</t>
  </si>
  <si>
    <t>https://www.scopus.com/inward/record.uri?eid=2-s2.0-85202891168&amp;doi=10.3311%2fPPch.37018&amp;partnerID=40&amp;md5=6af8ad1c3d0436d1c887defa9168f122</t>
  </si>
  <si>
    <r>
      <rPr>
        <sz val="11"/>
        <color theme="1"/>
        <rFont val="Calibri"/>
      </rPr>
      <t>Swamy M.K.R., Poreddy B.K.R., Sharmila L.</t>
    </r>
    <r>
      <rPr>
        <b/>
        <sz val="11"/>
        <color theme="1"/>
        <rFont val="Calibri"/>
      </rPr>
      <t xml:space="preserve">, Rajesha N., </t>
    </r>
    <r>
      <rPr>
        <sz val="11"/>
        <color theme="1"/>
        <rFont val="Calibri"/>
      </rPr>
      <t>Anand M.C.J., Boopathi S.</t>
    </r>
  </si>
  <si>
    <t>Empowering virtual machine-controlled and AI-controlled robots for transportation in the manufacturing industry</t>
  </si>
  <si>
    <t>Contemporary Solutions for Sustainable Transportation Practices</t>
  </si>
  <si>
    <t>10.4018/979-8-3693-3755-4.ch016</t>
  </si>
  <si>
    <t>https://www.scopus.com/inward/record.uri?eid=2-s2.0-85203031366&amp;doi=10.4018%2f979-8-3693-3755-4.ch016&amp;partnerID=40&amp;md5=5148c8d3c9890a7e1a5c0e45136973c3</t>
  </si>
  <si>
    <r>
      <rPr>
        <sz val="11"/>
        <color theme="1"/>
        <rFont val="Calibri"/>
      </rPr>
      <t>V A.A.D., K B.,</t>
    </r>
    <r>
      <rPr>
        <b/>
        <sz val="11"/>
        <color theme="1"/>
        <rFont val="Calibri"/>
      </rPr>
      <t xml:space="preserve"> S S., </t>
    </r>
    <r>
      <rPr>
        <sz val="11"/>
        <color theme="1"/>
        <rFont val="Calibri"/>
      </rPr>
      <t>G N., A B., V M.P.</t>
    </r>
  </si>
  <si>
    <t>Development of Evolutionary Gravity Neocognitron Neural Network Model for Behavioral Studies in Rodents</t>
  </si>
  <si>
    <t>10.1016/j.measen.2024.101194</t>
  </si>
  <si>
    <t>https://www.scopus.com/inward/record.uri?eid=2-s2.0-85203027735&amp;doi=10.1016%2fj.measen.2024.101194&amp;partnerID=40&amp;md5=33662f4d8c959dfa6a92f330f1b5f043</t>
  </si>
  <si>
    <r>
      <rPr>
        <sz val="11"/>
        <color theme="1"/>
        <rFont val="Calibri"/>
      </rPr>
      <t xml:space="preserve">Jadhav S.P., Srinivas A., Dipak Raghunath P., Ramkumar Prabhu M., Suryawanshi J., </t>
    </r>
    <r>
      <rPr>
        <b/>
        <sz val="11"/>
        <color theme="1"/>
        <rFont val="Calibri"/>
      </rPr>
      <t>Haldorai A.</t>
    </r>
  </si>
  <si>
    <t>Deep learning approaches for multi-modal sensor data analysis and abnormality detection</t>
  </si>
  <si>
    <t>10.1016/j.measen.2024.101157</t>
  </si>
  <si>
    <t>https://www.scopus.com/inward/record.uri?eid=2-s2.0-85199200274&amp;doi=10.1016%2fj.measen.2024.101157&amp;partnerID=40&amp;md5=e7792c44497e5936cba0f5a253fa7a3f</t>
  </si>
  <si>
    <r>
      <rPr>
        <sz val="11"/>
        <color theme="1"/>
        <rFont val="Calibri"/>
      </rPr>
      <t xml:space="preserve">Praveen S., Marimuthu S., Alqahtani B., Bharathiraja G., </t>
    </r>
    <r>
      <rPr>
        <b/>
        <sz val="11"/>
        <color theme="1"/>
        <rFont val="Calibri"/>
      </rPr>
      <t>Gokilakrishnan G.</t>
    </r>
  </si>
  <si>
    <t>Enhancing Bulb Turbine Performance Assessing Air Injection for Vibration Mitigation and Hydrofoil Cavitation</t>
  </si>
  <si>
    <t>Journal of Applied Fluid Mechanics</t>
  </si>
  <si>
    <t>10.47176/jafm.17.11.2686</t>
  </si>
  <si>
    <t>https://www.scopus.com/inward/record.uri?eid=2-s2.0-85202965259&amp;doi=10.47176%2fjafm.17.11.2686&amp;partnerID=40&amp;md5=affd2aeaf186dae16ec284e1e9447fe5</t>
  </si>
  <si>
    <r>
      <rPr>
        <sz val="11"/>
        <color theme="1"/>
        <rFont val="Calibri"/>
      </rPr>
      <t>Sasikala S., Poongodi T.</t>
    </r>
    <r>
      <rPr>
        <b/>
        <sz val="11"/>
        <color theme="1"/>
        <rFont val="Calibri"/>
      </rPr>
      <t>, Vennila B.</t>
    </r>
  </si>
  <si>
    <t>NANO g* sr CLOSED SETS IN NANO TOPOLOGICAL SPACES</t>
  </si>
  <si>
    <t>10.55766/sujst-2024-03-e05981</t>
  </si>
  <si>
    <t>https://www.scopus.com/inward/record.uri?eid=2-s2.0-85202933213&amp;doi=10.55766%2fsujst-2024-03-e05981&amp;partnerID=40&amp;md5=83f810c4fb37797515b4c6694d7e9e1c</t>
  </si>
  <si>
    <r>
      <rPr>
        <b/>
        <sz val="11"/>
        <color theme="1"/>
        <rFont val="Calibri"/>
      </rPr>
      <t xml:space="preserve">Sarmila K.B., </t>
    </r>
    <r>
      <rPr>
        <sz val="11"/>
        <color theme="1"/>
        <rFont val="Calibri"/>
      </rPr>
      <t>Manisekaran S.V.</t>
    </r>
  </si>
  <si>
    <t>A Structured Lightweight Encryption Architecture for Data Protection in IoT</t>
  </si>
  <si>
    <t>10.1080/03772063.2024.2394601</t>
  </si>
  <si>
    <t>https://www.scopus.com/inward/record.uri?eid=2-s2.0-85202888822&amp;doi=10.1080%2f03772063.2024.2394601&amp;partnerID=40&amp;md5=ed59447add18cef2dfe138822b827216</t>
  </si>
  <si>
    <r>
      <rPr>
        <sz val="11"/>
        <color theme="1"/>
        <rFont val="Calibri"/>
      </rPr>
      <t xml:space="preserve">Alamelumangai M., </t>
    </r>
    <r>
      <rPr>
        <b/>
        <sz val="11"/>
        <color theme="1"/>
        <rFont val="Calibri"/>
      </rPr>
      <t>Suresh S.</t>
    </r>
  </si>
  <si>
    <t>Firebug Optimized Modified Bee Colony Algorithm for Trusted WSN Routing</t>
  </si>
  <si>
    <t>10.1080/03772063.2023.2228749</t>
  </si>
  <si>
    <t>https://www.scopus.com/inward/record.uri?eid=2-s2.0-85169077964&amp;doi=10.1080%2f03772063.2023.2228749&amp;partnerID=40&amp;md5=eadb93244e2acc1ea0c41b4dc9510a6a</t>
  </si>
  <si>
    <t>Saranya E., Santhosh E.M., Dhanusuya K., Bhuvaneswaran M., Dheeranraj S.</t>
  </si>
  <si>
    <t>Intelligent Integration of E-Ink Displays: Leveraging Electronics for Label Automation and Enhanced User Experience</t>
  </si>
  <si>
    <t>2nd International Conference on Sustainable Computing and Smart Systems, ICSCSS 2024 - Proceedings</t>
  </si>
  <si>
    <t>10.1109/ICSCSS60660.2024.10625528</t>
  </si>
  <si>
    <t>https://www.scopus.com/inward/record.uri?eid=2-s2.0-85203107575&amp;doi=10.1109%2fICSCSS60660.2024.10625528&amp;partnerID=40&amp;md5=b8457ce146c12223c8a007857c836c38</t>
  </si>
  <si>
    <r>
      <rPr>
        <sz val="11"/>
        <color theme="1"/>
        <rFont val="Calibri"/>
      </rPr>
      <t xml:space="preserve">Preethi K.M., Ambika M., Vickma S., </t>
    </r>
    <r>
      <rPr>
        <b/>
        <sz val="11"/>
        <color theme="1"/>
        <rFont val="Calibri"/>
      </rPr>
      <t>Megala P.,</t>
    </r>
    <r>
      <rPr>
        <sz val="11"/>
        <color theme="1"/>
        <rFont val="Calibri"/>
      </rPr>
      <t xml:space="preserve"> Yikram D., Santhoshkumar S.P.</t>
    </r>
  </si>
  <si>
    <t>Tech Guardians: Comprehensive Defense against Cyber Threats</t>
  </si>
  <si>
    <t>10.1109/ICSCSS60660.2024.10624845</t>
  </si>
  <si>
    <t>https://www.scopus.com/inward/record.uri?eid=2-s2.0-85203107504&amp;doi=10.1109%2fICSCSS60660.2024.10624845&amp;partnerID=40&amp;md5=a1842849aa7c355598e9cd9aef41a11f</t>
  </si>
  <si>
    <t>Ms. Megala P</t>
  </si>
  <si>
    <t>Saranya E., Arulselvan M., Sharvesh S.N., Nhivas V., Vikram S.</t>
  </si>
  <si>
    <t>Crowdfunding Using Non-Fungible Tokens</t>
  </si>
  <si>
    <t>10.1109/ICSCSS60660.2024.10625544</t>
  </si>
  <si>
    <t>https://www.scopus.com/inward/record.uri?eid=2-s2.0-85203106284&amp;doi=10.1109%2fICSCSS60660.2024.10625544&amp;partnerID=40&amp;md5=a37721c2460353c3780ddbb9442eb9c1</t>
  </si>
  <si>
    <r>
      <rPr>
        <sz val="11"/>
        <color theme="1"/>
        <rFont val="Calibri"/>
      </rPr>
      <t>Annadate P., Bhat A., Bojjawar S., Patidar H., Prassath P.A.</t>
    </r>
    <r>
      <rPr>
        <b/>
        <sz val="11"/>
        <color theme="1"/>
        <rFont val="Calibri"/>
      </rPr>
      <t>, Gokul S.</t>
    </r>
  </si>
  <si>
    <t>AI Based Virtual Laboratory Using Intelligent Controller with CC-Link Remote IO Module</t>
  </si>
  <si>
    <t>10.1109/ICSCSS60660.2024.10624995</t>
  </si>
  <si>
    <t>https://www.scopus.com/inward/record.uri?eid=2-s2.0-85203104657&amp;doi=10.1109%2fICSCSS60660.2024.10624995&amp;partnerID=40&amp;md5=5dc4e35c6810c8f8e8d2d4abaf20dff6</t>
  </si>
  <si>
    <t>Poongodi K., Nivesh R.A., Jeberson J.Q.B., Divakar V.S., Gowshikan S.</t>
  </si>
  <si>
    <t>Integrating Beck's Depression Inventory and Emotion Detection Using GAN for Comprehensive Depression Assessment and Intervention</t>
  </si>
  <si>
    <t>10.1109/ICSCSS60660.2024.10625574</t>
  </si>
  <si>
    <t>https://www.scopus.com/inward/record.uri?eid=2-s2.0-85203104606&amp;doi=10.1109%2fICSCSS60660.2024.10625574&amp;partnerID=40&amp;md5=75eccfaea35221c72039e23a75eacd46</t>
  </si>
  <si>
    <t>Dr. Poongodi K</t>
  </si>
  <si>
    <r>
      <rPr>
        <sz val="11"/>
        <color theme="1"/>
        <rFont val="Calibri"/>
      </rPr>
      <t>Sivasangari A.</t>
    </r>
    <r>
      <rPr>
        <b/>
        <sz val="11"/>
        <color theme="1"/>
        <rFont val="Calibri"/>
      </rPr>
      <t xml:space="preserve">, Danasegaran S.K., </t>
    </r>
    <r>
      <rPr>
        <sz val="11"/>
        <color theme="1"/>
        <rFont val="Calibri"/>
      </rPr>
      <t>Dhanasekar S., Britto E.C., Paranthaman M.</t>
    </r>
  </si>
  <si>
    <t>Design and Analysis of Triangular Split-Ring Resonator–Based Patch Antenna for High-Speed Terahertz Devices</t>
  </si>
  <si>
    <t>10.1007/s13538-024-01597-6</t>
  </si>
  <si>
    <t>https://www.scopus.com/inward/record.uri?eid=2-s2.0-85203170319&amp;doi=10.1007%2fs13538-024-01597-6&amp;partnerID=40&amp;md5=fcfbc85b242c13f77091275787bf53c9</t>
  </si>
  <si>
    <r>
      <rPr>
        <sz val="11"/>
        <color theme="1"/>
        <rFont val="Calibri"/>
      </rPr>
      <t xml:space="preserve">Ajitha Gladis K.P., Ahilan A., </t>
    </r>
    <r>
      <rPr>
        <b/>
        <sz val="11"/>
        <color theme="1"/>
        <rFont val="Calibri"/>
      </rPr>
      <t xml:space="preserve">Muthukumaran N., </t>
    </r>
    <r>
      <rPr>
        <sz val="11"/>
        <color theme="1"/>
        <rFont val="Calibri"/>
      </rPr>
      <t>Jenifer L.</t>
    </r>
  </si>
  <si>
    <t>ECG Arrhythmia Measurement and Classification for Portable Monitoring</t>
  </si>
  <si>
    <t>Measurement Science Review</t>
  </si>
  <si>
    <t>10.2478/msr-2024-0017</t>
  </si>
  <si>
    <t>https://www.scopus.com/inward/record.uri?eid=2-s2.0-85203155967&amp;doi=10.2478%2fmsr-2024-0017&amp;partnerID=40&amp;md5=6868ad30439b3a99252e9939329d115d</t>
  </si>
  <si>
    <r>
      <rPr>
        <sz val="11"/>
        <color theme="1"/>
        <rFont val="Calibri"/>
      </rPr>
      <t>Mahendran K.</t>
    </r>
    <r>
      <rPr>
        <b/>
        <sz val="11"/>
        <color theme="1"/>
        <rFont val="Calibri"/>
      </rPr>
      <t xml:space="preserve">, Danasegaran S.K., </t>
    </r>
    <r>
      <rPr>
        <sz val="11"/>
        <color theme="1"/>
        <rFont val="Calibri"/>
      </rPr>
      <t>Indhu R., Preethi S.A.A.</t>
    </r>
  </si>
  <si>
    <t>Design and investigation of pentagonal shaped split ring resonator based microstrip patch antenna for high-speed terahertz applications</t>
  </si>
  <si>
    <t>Journal of Optoelectronics and Advanced Materials</t>
  </si>
  <si>
    <t>https://www.scopus.com/inward/record.uri?eid=2-s2.0-85203175333&amp;partnerID=40&amp;md5=84cb44acb1fe2d7de75f0ec0be35e79d</t>
  </si>
  <si>
    <t>Saravanakumar, Jayapathy H., Rahul, Jothi M.</t>
  </si>
  <si>
    <t>Thermal Power in India—Past, Present, and Future Perspectives</t>
  </si>
  <si>
    <t>10.1007/978-981-97-4500-5_18</t>
  </si>
  <si>
    <t>https://www.scopus.com/inward/record.uri?eid=2-s2.0-85203177195&amp;doi=10.1007%2f978-981-97-4500-5_18&amp;partnerID=40&amp;md5=3e97d3c87cae63448322b5242f151c91</t>
  </si>
  <si>
    <r>
      <rPr>
        <sz val="11"/>
        <color theme="1"/>
        <rFont val="Calibri"/>
      </rPr>
      <t xml:space="preserve">Rubia J.J., </t>
    </r>
    <r>
      <rPr>
        <b/>
        <sz val="11"/>
        <color theme="1"/>
        <rFont val="Calibri"/>
      </rPr>
      <t>Lincy R.B.</t>
    </r>
    <r>
      <rPr>
        <sz val="11"/>
        <color theme="1"/>
        <rFont val="Calibri"/>
      </rPr>
      <t>, Shibi C.S.</t>
    </r>
  </si>
  <si>
    <t>Hybrid Convolution-Based E±cientnet-Based Hand Gesture Recognition Framework with Optimized Algorithm</t>
  </si>
  <si>
    <t>10.1142/S0218001424560081</t>
  </si>
  <si>
    <t>https://www.scopus.com/inward/record.uri?eid=2-s2.0-85203160286&amp;doi=10.1142%2fS0218001424560081&amp;partnerID=40&amp;md5=37040d2b9daf376fcf1bc60a5603e5b2</t>
  </si>
  <si>
    <r>
      <rPr>
        <b/>
        <sz val="11"/>
        <color theme="1"/>
        <rFont val="Calibri"/>
      </rPr>
      <t xml:space="preserve">Sathish K., Vanchimuthu C., Thiyagarajan V., Bavadharani C., </t>
    </r>
    <r>
      <rPr>
        <sz val="11"/>
        <color theme="1"/>
        <rFont val="Calibri"/>
      </rPr>
      <t>Ramamoorthi R.</t>
    </r>
  </si>
  <si>
    <t>Investigation on the Performance of Draft Tube by Numerical and Experimental Approach: A Review</t>
  </si>
  <si>
    <t>10.1007/978-981-97-4500-5_24</t>
  </si>
  <si>
    <t>https://www.scopus.com/inward/record.uri?eid=2-s2.0-85203123578&amp;doi=10.1007%2f978-981-97-4500-5_24&amp;partnerID=40&amp;md5=882ddd338733bbf24d17d1449043e2b8</t>
  </si>
  <si>
    <r>
      <rPr>
        <sz val="11"/>
        <color theme="1"/>
        <rFont val="Calibri"/>
      </rPr>
      <t xml:space="preserve">Revathi V.; </t>
    </r>
    <r>
      <rPr>
        <b/>
        <sz val="11"/>
        <color theme="1"/>
        <rFont val="Calibri"/>
      </rPr>
      <t>Rani S.S.</t>
    </r>
    <r>
      <rPr>
        <sz val="11"/>
        <color theme="1"/>
        <rFont val="Calibri"/>
      </rPr>
      <t>; Balamurugan M.; Manikumar T.; Sivakumar S.; Sangeetha B.</t>
    </r>
  </si>
  <si>
    <t>Advancing PV technology with ZnO/Ag+ nanocomposites</t>
  </si>
  <si>
    <t>10.15251/DJNB.2024.193.1265</t>
  </si>
  <si>
    <t>https://www.scopus.com/inward/record.uri?eid=2-s2.0-85203374816&amp;doi=10.15251%2fDJNB.2024.193.1265&amp;partnerID=40&amp;md5=8d9b911fa91eccda6a1c9d5f13a6603d</t>
  </si>
  <si>
    <t>Dr. Sheeba Rani Gnanamalar S</t>
  </si>
  <si>
    <r>
      <rPr>
        <b/>
        <sz val="11"/>
        <color theme="1"/>
        <rFont val="Calibri"/>
      </rPr>
      <t>Kathiresan K.;</t>
    </r>
    <r>
      <rPr>
        <sz val="11"/>
        <color theme="1"/>
        <rFont val="Calibri"/>
      </rPr>
      <t xml:space="preserve"> Yuvaraj N.; Sri Preethaa K.R.; Jeon S.</t>
    </r>
  </si>
  <si>
    <t>Deep learning models for urban aerial mobility: A review</t>
  </si>
  <si>
    <t>Urban Air Mobility: Intelligent, Safe and Sustainable Systems for Future Transportation</t>
  </si>
  <si>
    <t>https://www.scopus.com/inward/record.uri?eid=2-s2.0-85203322101&amp;partnerID=40&amp;md5=5b2d91f5bdea911735d98e16a56bd198</t>
  </si>
  <si>
    <t>Dr. Kathiresan K</t>
  </si>
  <si>
    <r>
      <rPr>
        <sz val="11"/>
        <color theme="1"/>
        <rFont val="Calibri"/>
      </rPr>
      <t xml:space="preserve">Vaithianathan V.; Subbulakshmi N.; Boopathi S.; </t>
    </r>
    <r>
      <rPr>
        <b/>
        <sz val="11"/>
        <color theme="1"/>
        <rFont val="Calibri"/>
      </rPr>
      <t>Mohanraj M.</t>
    </r>
  </si>
  <si>
    <t>Integrating project-based and skills-based learning for enhanced student engagement and success: Transforming higher education</t>
  </si>
  <si>
    <t>Adaptive Learning Technologies for Higher Education</t>
  </si>
  <si>
    <t>10.4018/979-8-3693-3641-0.ch015</t>
  </si>
  <si>
    <t>https://www.scopus.com/inward/record.uri?eid=2-s2.0-85203487306&amp;doi=10.4018%2f979-8-3693-3641-0.ch015&amp;partnerID=40&amp;md5=e3c7ac4660fcfda6cec4a372fec82028</t>
  </si>
  <si>
    <t>Mr. Mohanraj M</t>
  </si>
  <si>
    <r>
      <rPr>
        <sz val="11"/>
        <color theme="1"/>
        <rFont val="Calibri"/>
      </rPr>
      <t>Kaarthik K.</t>
    </r>
    <r>
      <rPr>
        <b/>
        <sz val="11"/>
        <color theme="1"/>
        <rFont val="Calibri"/>
      </rPr>
      <t>; Vivek C.</t>
    </r>
    <r>
      <rPr>
        <sz val="11"/>
        <color theme="1"/>
        <rFont val="Calibri"/>
      </rPr>
      <t>; Balraj B.</t>
    </r>
  </si>
  <si>
    <t>Synthesis, characterization and effective UV photo-sensing properties of Ga3+ doped NiO nanoparticles</t>
  </si>
  <si>
    <t>Optical Materials</t>
  </si>
  <si>
    <t>10.1016/j.optmat.2024.116090</t>
  </si>
  <si>
    <t>https://www.scopus.com/inward/record.uri?eid=2-s2.0-85203536105&amp;doi=10.1016%2fj.optmat.2024.116090&amp;partnerID=40&amp;md5=538419e04b949ed7c9e6c6f6d421d3b9</t>
  </si>
  <si>
    <r>
      <rPr>
        <b/>
        <sz val="11"/>
        <color theme="1"/>
        <rFont val="Calibri"/>
      </rPr>
      <t>Vivek Kumar M.</t>
    </r>
    <r>
      <rPr>
        <sz val="11"/>
        <color theme="1"/>
        <rFont val="Calibri"/>
      </rPr>
      <t>; Saraniya O.</t>
    </r>
  </si>
  <si>
    <t>Energy and throughput aware adequate routing for wireless sensor networks using integrated game theory method</t>
  </si>
  <si>
    <t>10.1038/s41598-024-71902-5</t>
  </si>
  <si>
    <t>https://www.scopus.com/inward/record.uri?eid=2-s2.0-85203326585&amp;doi=10.1038%2fs41598-024-71902-5&amp;partnerID=40&amp;md5=99e0d7b4dc72e99753f1586058371bbf</t>
  </si>
  <si>
    <r>
      <rPr>
        <b/>
        <sz val="11"/>
        <color theme="1"/>
        <rFont val="Calibri"/>
      </rPr>
      <t>Saravanan G.; Thirumalaisamy R.;</t>
    </r>
    <r>
      <rPr>
        <sz val="11"/>
        <color theme="1"/>
        <rFont val="Calibri"/>
      </rPr>
      <t xml:space="preserve"> Devaraj T.V.; Shanmugam C.; Subramaniyan R.; Kalimuthu K.R.; Pathan N.S.</t>
    </r>
  </si>
  <si>
    <t>Investigation on morphological and tensile properties of chemically treated Borassus Flabellifer Lontar fruit fibers</t>
  </si>
  <si>
    <t>10.1590/1517-7076-RMAT-2024-0166</t>
  </si>
  <si>
    <t>https://www.scopus.com/inward/record.uri?eid=2-s2.0-85203601053&amp;doi=10.1590%2f1517-7076-RMAT-2024-0166&amp;partnerID=40&amp;md5=338416acf4925af9a22d92ef726445c7</t>
  </si>
  <si>
    <r>
      <rPr>
        <sz val="11"/>
        <color theme="1"/>
        <rFont val="Calibri"/>
      </rPr>
      <t xml:space="preserve">Sivajothi E.; Mary Diana S.; Rekha M.; </t>
    </r>
    <r>
      <rPr>
        <b/>
        <sz val="11"/>
        <color theme="1"/>
        <rFont val="Calibri"/>
      </rPr>
      <t>Babitha Lincy R.</t>
    </r>
    <r>
      <rPr>
        <sz val="11"/>
        <color theme="1"/>
        <rFont val="Calibri"/>
      </rPr>
      <t>; Damodharan P.; Jency Rubia J.</t>
    </r>
  </si>
  <si>
    <t>A future prediction for cyber-attacks in the network domain with the visualisation of patterns in cyber-security tickets with machine learning</t>
  </si>
  <si>
    <t>10.1504/IJESDF.2024.140758</t>
  </si>
  <si>
    <t>https://www.scopus.com/inward/record.uri?eid=2-s2.0-85203433139&amp;doi=10.1504%2fIJESDF.2024.140758&amp;partnerID=40&amp;md5=ca0daec11921bbd9386b74de11840a67</t>
  </si>
  <si>
    <r>
      <rPr>
        <b/>
        <sz val="11"/>
        <color theme="1"/>
        <rFont val="Calibri"/>
      </rPr>
      <t>Balasubramanian S.K.;</t>
    </r>
    <r>
      <rPr>
        <sz val="11"/>
        <color theme="1"/>
        <rFont val="Calibri"/>
      </rPr>
      <t xml:space="preserve"> Velusamy M.S.</t>
    </r>
  </si>
  <si>
    <t>An Improved Lightning Search Algorithm-based End-to-End Lightweight Partially Homomorphic Encryption Approach for Enhanced IoT Security</t>
  </si>
  <si>
    <t>Brazilian Archives of Biology and Technology</t>
  </si>
  <si>
    <t>10.1590/1678-4324-2024231193</t>
  </si>
  <si>
    <t>https://www.scopus.com/inward/record.uri?eid=2-s2.0-85203468174&amp;doi=10.1590%2f1678-4324-2024231193&amp;partnerID=40&amp;md5=33317a4f648a43517c87024b1c8b9a80</t>
  </si>
  <si>
    <r>
      <rPr>
        <sz val="11"/>
        <color theme="1"/>
        <rFont val="Calibri"/>
      </rPr>
      <t xml:space="preserve">Nayak J.; Naik B.; </t>
    </r>
    <r>
      <rPr>
        <b/>
        <sz val="11"/>
        <color theme="1"/>
        <rFont val="Calibri"/>
      </rPr>
      <t>Vimal S.</t>
    </r>
    <r>
      <rPr>
        <sz val="11"/>
        <color theme="1"/>
        <rFont val="Calibri"/>
      </rPr>
      <t>; Favorskaya M.</t>
    </r>
  </si>
  <si>
    <t>Intelligent Systems Reference Library</t>
  </si>
  <si>
    <t>https://www.scopus.com/inward/record.uri?eid=2-s2.0-85204241813&amp;partnerID=40&amp;md5=ea9a84f772ab34610fd17982e210f211</t>
  </si>
  <si>
    <r>
      <rPr>
        <sz val="11"/>
        <color theme="1"/>
        <rFont val="Calibri"/>
      </rPr>
      <t>Rao C.N.; Rao A.V.; Shanmugasundar G.; Hamid J.A.;</t>
    </r>
    <r>
      <rPr>
        <b/>
        <sz val="11"/>
        <color theme="1"/>
        <rFont val="Calibri"/>
      </rPr>
      <t xml:space="preserve"> Haldorai A.;</t>
    </r>
    <r>
      <rPr>
        <sz val="11"/>
        <color theme="1"/>
        <rFont val="Calibri"/>
      </rPr>
      <t xml:space="preserve"> Naidu G.R.; Sapthami I.</t>
    </r>
  </si>
  <si>
    <t>⁠Marine Ecosystem Monitoring Based on Remote Sensing Using Underwater Image Analysis for Biodiversity Conservation Model</t>
  </si>
  <si>
    <t>Remote Sensing in Earth Systems Sciences</t>
  </si>
  <si>
    <t>10.1007/s41976-024-00123-1</t>
  </si>
  <si>
    <t>https://www.scopus.com/inward/record.uri?eid=2-s2.0-85204283137&amp;doi=10.1007%2fs41976-024-00123-1&amp;partnerID=40&amp;md5=d4187b2f31ea58a3d9a9e42d9f33eed0</t>
  </si>
  <si>
    <r>
      <rPr>
        <sz val="11"/>
        <color theme="1"/>
        <rFont val="Calibri"/>
      </rPr>
      <t>Garg A.; Ramya N.; Gupta R.;</t>
    </r>
    <r>
      <rPr>
        <b/>
        <sz val="11"/>
        <color theme="1"/>
        <rFont val="Calibri"/>
      </rPr>
      <t xml:space="preserve"> Logeshwaran J.</t>
    </r>
  </si>
  <si>
    <t>Applying Machine Learning to Enhance Intrusion Detection Systems</t>
  </si>
  <si>
    <t>Proceedings of InC4 2024 - 2024 IEEE International Conference on Contemporary Computing and Communications</t>
  </si>
  <si>
    <t>10.1109/InC460750.2024.10649086</t>
  </si>
  <si>
    <t>https://www.scopus.com/inward/record.uri?eid=2-s2.0-85203817780&amp;doi=10.1109%2fInC460750.2024.10649086&amp;partnerID=40&amp;md5=7e58cad9350af7fb82c8201f96fde729</t>
  </si>
  <si>
    <r>
      <rPr>
        <sz val="11"/>
        <color theme="1"/>
        <rFont val="Calibri"/>
      </rPr>
      <t>Garg A.</t>
    </r>
    <r>
      <rPr>
        <b/>
        <sz val="11"/>
        <color theme="1"/>
        <rFont val="Calibri"/>
      </rPr>
      <t>; Dhanasekaran S.;</t>
    </r>
    <r>
      <rPr>
        <sz val="11"/>
        <color theme="1"/>
        <rFont val="Calibri"/>
      </rPr>
      <t xml:space="preserve"> Gupta R.; </t>
    </r>
    <r>
      <rPr>
        <b/>
        <sz val="11"/>
        <color theme="1"/>
        <rFont val="Calibri"/>
      </rPr>
      <t>Logeshwaran J.</t>
    </r>
  </si>
  <si>
    <t>Exploring Machine Learning Models for Intelligent Sentiment Analysis in Financial Services</t>
  </si>
  <si>
    <t>10.1109/InC460750.2024.10649215</t>
  </si>
  <si>
    <t>https://www.scopus.com/inward/record.uri?eid=2-s2.0-85203820898&amp;doi=10.1109%2fInC460750.2024.10649215&amp;partnerID=40&amp;md5=9b54877a11f7352b02947793f20972d7</t>
  </si>
  <si>
    <r>
      <rPr>
        <b/>
        <sz val="11"/>
        <color theme="1"/>
        <rFont val="Calibri"/>
      </rPr>
      <t xml:space="preserve">Saranya S.; </t>
    </r>
    <r>
      <rPr>
        <sz val="11"/>
        <color theme="1"/>
        <rFont val="Calibri"/>
      </rPr>
      <t>Varshana Devi M.; Colin Powell M.; Dhanya Bharathy D.; Devatharshini K.</t>
    </r>
  </si>
  <si>
    <t>Emotion Based Music Recommendation System</t>
  </si>
  <si>
    <t>International Conference on Smart Systems for Electrical, Electronics, Communication and Computer Engineering, ICSSEEC 2024 - Proceedings</t>
  </si>
  <si>
    <t>10.1109/ICSSEECC61126.2024.10649404</t>
  </si>
  <si>
    <t>https://www.scopus.com/inward/record.uri?eid=2-s2.0-85203826992&amp;doi=10.1109%2fICSSEECC61126.2024.10649404&amp;partnerID=40&amp;md5=f8c3451d136e8476f4fa0bb03eddd77a</t>
  </si>
  <si>
    <r>
      <rPr>
        <b/>
        <sz val="11"/>
        <color theme="1"/>
        <rFont val="Calibri"/>
      </rPr>
      <t>Logeshwaran J.</t>
    </r>
    <r>
      <rPr>
        <sz val="11"/>
        <color theme="1"/>
        <rFont val="Calibri"/>
      </rPr>
      <t>; Kiruthiga T.; Gupta R.; Garg A.</t>
    </r>
  </si>
  <si>
    <t>Evaluating the Impact of HRM Algorithms on Employee Morale in Multinational Corporations</t>
  </si>
  <si>
    <t>10.1109/InC460750.2024.10649107</t>
  </si>
  <si>
    <t>https://www.scopus.com/inward/record.uri?eid=2-s2.0-85203812861&amp;doi=10.1109%2fInC460750.2024.10649107&amp;partnerID=40&amp;md5=70245f55e0d233d7b89e10c99f5e0704</t>
  </si>
  <si>
    <r>
      <rPr>
        <b/>
        <sz val="11"/>
        <color theme="1"/>
        <rFont val="Calibri"/>
      </rPr>
      <t>Babu Karuppiah A.</t>
    </r>
    <r>
      <rPr>
        <sz val="11"/>
        <color theme="1"/>
        <rFont val="Calibri"/>
      </rPr>
      <t>; Rajaraja R.; Resma Madhu P.K.; Susithra N.; Pradeepika N.; Gopika G.</t>
    </r>
  </si>
  <si>
    <t>Resource Analysis of Lightweight Cryptography Algorithms for Compact Devices</t>
  </si>
  <si>
    <t>10.1109/ICSSEECC61126.2024.10649478</t>
  </si>
  <si>
    <t>https://www.scopus.com/inward/record.uri?eid=2-s2.0-85203831498&amp;doi=10.1109%2fICSSEECC61126.2024.10649478&amp;partnerID=40&amp;md5=67ce552d797b2b398354fe3374119682</t>
  </si>
  <si>
    <t>Dr. Babu Karuppiah A</t>
  </si>
  <si>
    <r>
      <rPr>
        <sz val="11"/>
        <color theme="1"/>
        <rFont val="Calibri"/>
      </rPr>
      <t xml:space="preserve">Jagadeeswari M.; </t>
    </r>
    <r>
      <rPr>
        <b/>
        <sz val="11"/>
        <color theme="1"/>
        <rFont val="Calibri"/>
      </rPr>
      <t>Saranya S.;</t>
    </r>
    <r>
      <rPr>
        <sz val="11"/>
        <color theme="1"/>
        <rFont val="Calibri"/>
      </rPr>
      <t xml:space="preserve"> Joshika S.; Jananisri T.; Meena U.J.</t>
    </r>
  </si>
  <si>
    <t>Rolling Bearing Fault Diagnosis using Support Vector Machine Algorithm with K-Fold Cross Validation and Gaussian Kernel</t>
  </si>
  <si>
    <t>10.1109/ICSSEECC61126.2024.10649498</t>
  </si>
  <si>
    <t>https://www.scopus.com/inward/record.uri?eid=2-s2.0-85203816336&amp;doi=10.1109%2fICSSEECC61126.2024.10649498&amp;partnerID=40&amp;md5=9ca66ab898e148f02451109bdceb8090</t>
  </si>
  <si>
    <r>
      <rPr>
        <sz val="11"/>
        <color theme="1"/>
        <rFont val="Calibri"/>
      </rPr>
      <t xml:space="preserve">Prathiba S.; </t>
    </r>
    <r>
      <rPr>
        <b/>
        <sz val="11"/>
        <color theme="1"/>
        <rFont val="Calibri"/>
      </rPr>
      <t>Geetha M.;</t>
    </r>
    <r>
      <rPr>
        <sz val="11"/>
        <color theme="1"/>
        <rFont val="Calibri"/>
      </rPr>
      <t xml:space="preserve"> Bhuvanesh A.; Shirly A.R.D.; Rose J.L.; Balakrishnan M.</t>
    </r>
  </si>
  <si>
    <t>Modeling of Power Factor Correction for On-Board E-Vehicle Charger</t>
  </si>
  <si>
    <t>2024 IEEE 3rd International Conference on Electrical Power and Energy Systems, ICEPES 2024</t>
  </si>
  <si>
    <t>10.1109/ICEPES60647.2024.10653578</t>
  </si>
  <si>
    <t>https://www.scopus.com/inward/record.uri?eid=2-s2.0-85204282877&amp;doi=10.1109%2fICEPES60647.2024.10653578&amp;partnerID=40&amp;md5=5935b22d9a62e0c3ef7ed09cb4772fbb</t>
  </si>
  <si>
    <r>
      <rPr>
        <sz val="11"/>
        <color theme="1"/>
        <rFont val="Calibri"/>
      </rPr>
      <t xml:space="preserve">Nallasivan G.; </t>
    </r>
    <r>
      <rPr>
        <b/>
        <sz val="11"/>
        <color theme="1"/>
        <rFont val="Calibri"/>
      </rPr>
      <t>Shajitha Banu A.;</t>
    </r>
    <r>
      <rPr>
        <sz val="11"/>
        <color theme="1"/>
        <rFont val="Calibri"/>
      </rPr>
      <t xml:space="preserve"> Rajesh V.; Arumuga Babu M.; Ananthan B.; Mahesh P.</t>
    </r>
  </si>
  <si>
    <t>Clustering and Energy Efficient Power Allocation Scheme for D2D Multicast Network</t>
  </si>
  <si>
    <t>10.1109/InC460750.2024.10649262</t>
  </si>
  <si>
    <t>https://www.scopus.com/inward/record.uri?eid=2-s2.0-85203801000&amp;doi=10.1109%2fInC460750.2024.10649262&amp;partnerID=40&amp;md5=0146055f48ceb0ca742b021abb80916a</t>
  </si>
  <si>
    <t>Dr. Shajitha Banu A</t>
  </si>
  <si>
    <r>
      <rPr>
        <sz val="11"/>
        <color theme="1"/>
        <rFont val="Calibri"/>
      </rPr>
      <t xml:space="preserve">Anbuchandran S.; Mano Raja Paul M.; Karthik Prabhu D.; </t>
    </r>
    <r>
      <rPr>
        <b/>
        <sz val="11"/>
        <color theme="1"/>
        <rFont val="Calibri"/>
      </rPr>
      <t xml:space="preserve">Karthick S.; </t>
    </r>
    <r>
      <rPr>
        <sz val="11"/>
        <color theme="1"/>
        <rFont val="Calibri"/>
      </rPr>
      <t>Bhuvanesh A.; Jones Raj S.</t>
    </r>
  </si>
  <si>
    <t>Optimal Sizing of Hybrid Power System Using Genetic Algorithm Based Partial Reinforcement Optimizer</t>
  </si>
  <si>
    <t>10.1109/InC460750.2024.10649226</t>
  </si>
  <si>
    <t>https://www.scopus.com/inward/record.uri?eid=2-s2.0-85203825391&amp;doi=10.1109%2fInC460750.2024.10649226&amp;partnerID=40&amp;md5=520df85d834622e397afa3d46426d039</t>
  </si>
  <si>
    <t>Dr. Karthick S</t>
  </si>
  <si>
    <r>
      <rPr>
        <sz val="11"/>
        <color theme="1"/>
        <rFont val="Calibri"/>
      </rPr>
      <t xml:space="preserve">Kannan R.; Karthik Prabhu D.; </t>
    </r>
    <r>
      <rPr>
        <b/>
        <sz val="11"/>
        <color theme="1"/>
        <rFont val="Calibri"/>
      </rPr>
      <t>Krishnapriya S.</t>
    </r>
    <r>
      <rPr>
        <sz val="11"/>
        <color theme="1"/>
        <rFont val="Calibri"/>
      </rPr>
      <t>; Arumuga Babu M.; Bhuvanesh A.; Prabhakaran D.</t>
    </r>
  </si>
  <si>
    <t>Designing of Hybrid Renewable Energy Systems using Adaptive Switched Z-Source Converter and Prediction with AGO-RNN</t>
  </si>
  <si>
    <t>10.1109/InC460750.2024.10649244</t>
  </si>
  <si>
    <t>https://www.scopus.com/inward/record.uri?eid=2-s2.0-85203842295&amp;doi=10.1109%2fInC460750.2024.10649244&amp;partnerID=40&amp;md5=2b63d5f5b1f21615111021701c55a70f</t>
  </si>
  <si>
    <t>Dr. Krishnapriya S</t>
  </si>
  <si>
    <r>
      <rPr>
        <sz val="11"/>
        <color theme="1"/>
        <rFont val="Calibri"/>
      </rPr>
      <t>Navaz K.; Mano Raja Paul M.; Yamuna Bee J.;</t>
    </r>
    <r>
      <rPr>
        <b/>
        <sz val="11"/>
        <color theme="1"/>
        <rFont val="Calibri"/>
      </rPr>
      <t xml:space="preserve"> Kavitha S.;</t>
    </r>
    <r>
      <rPr>
        <sz val="11"/>
        <color theme="1"/>
        <rFont val="Calibri"/>
      </rPr>
      <t xml:space="preserve"> Bhuvanesh A.; Mariappan R.</t>
    </r>
  </si>
  <si>
    <t>Smart Home Automation with Smart Metering Using ZigBee Technology and Deep Belief Networks - Optimization Using MB-ABCOA Algorithm</t>
  </si>
  <si>
    <t>10.1109/InC460750.2024.10649324</t>
  </si>
  <si>
    <t>https://www.scopus.com/inward/record.uri?eid=2-s2.0-85203798590&amp;doi=10.1109%2fInC460750.2024.10649324&amp;partnerID=40&amp;md5=278b7c764efbcbe425e06a7b5a670df1</t>
  </si>
  <si>
    <t>Dr. Kavitha S</t>
  </si>
  <si>
    <r>
      <rPr>
        <sz val="11"/>
        <color theme="1"/>
        <rFont val="Calibri"/>
      </rPr>
      <t xml:space="preserve">Kumar R., </t>
    </r>
    <r>
      <rPr>
        <b/>
        <sz val="11"/>
        <color theme="1"/>
        <rFont val="Calibri"/>
      </rPr>
      <t>Singh B.K., Kumar A</t>
    </r>
    <r>
      <rPr>
        <sz val="11"/>
        <color theme="1"/>
        <rFont val="Calibri"/>
      </rPr>
      <t>., Ansu A.K., Goyal A., Saxena K.K., Gupta M., Agarwal M.K.</t>
    </r>
  </si>
  <si>
    <t>Design of water distribution pipes alongside modeling and simulation of water distribution system for efficient management</t>
  </si>
  <si>
    <t>10.1007/s12008-023-01436-z</t>
  </si>
  <si>
    <t>https://www.scopus.com/inward/record.uri?eid=2-s2.0-85164505326&amp;doi=10.1007%2fs12008-023-01436-z&amp;partnerID=40&amp;md5=c4a715a7e9d03e2c22a4ef9ab1ba9e33</t>
  </si>
  <si>
    <r>
      <rPr>
        <sz val="11"/>
        <color theme="1"/>
        <rFont val="Calibri"/>
      </rPr>
      <t xml:space="preserve">Ambalarajan V., Mallela A.R., Sivakumar V., </t>
    </r>
    <r>
      <rPr>
        <b/>
        <sz val="11"/>
        <color theme="1"/>
        <rFont val="Calibri"/>
      </rPr>
      <t>Dhandapani P.B.</t>
    </r>
    <r>
      <rPr>
        <sz val="11"/>
        <color theme="1"/>
        <rFont val="Calibri"/>
      </rPr>
      <t>, Leiva V., Martin-Barreiro C., Castro C.</t>
    </r>
  </si>
  <si>
    <t>A six-compartment model for COVID-19 with transmission dynamics and public health strategies</t>
  </si>
  <si>
    <t>10.1038/s41598-024-72487-9</t>
  </si>
  <si>
    <t>https://www.scopus.com/inward/record.uri?eid=2-s2.0-85205276150&amp;doi=10.1038%2fs41598-024-72487-9&amp;partnerID=40&amp;md5=61e5264a7cbd92852063d814ffa0a0ed</t>
  </si>
  <si>
    <r>
      <rPr>
        <sz val="11"/>
        <color theme="1"/>
        <rFont val="Calibri"/>
      </rPr>
      <t xml:space="preserve">Appathurai A., Tinu A.S.I., </t>
    </r>
    <r>
      <rPr>
        <b/>
        <sz val="11"/>
        <color theme="1"/>
        <rFont val="Calibri"/>
      </rPr>
      <t>Narayanaperumal M.</t>
    </r>
  </si>
  <si>
    <t>MEG AND PET IMAGES-BASED BRAIN TUMOR DETECTION USING KAPUR’S OTSU SEGMENTATION AND SOOTY OPTIMIZED MOBILENET CLASSIFICATION</t>
  </si>
  <si>
    <t>10.59277/RRST-EE.2024.69.3.18</t>
  </si>
  <si>
    <t>https://www.scopus.com/inward/record.uri?eid=2-s2.0-85205273651&amp;doi=10.59277%2fRRST-EE.2024.69.3.18&amp;partnerID=40&amp;md5=c8e086106bf745443ba96afa5fb692a7</t>
  </si>
  <si>
    <r>
      <rPr>
        <b/>
        <sz val="11"/>
        <color theme="1"/>
        <rFont val="Calibri"/>
      </rPr>
      <t>Aruchsamy R.</t>
    </r>
    <r>
      <rPr>
        <sz val="11"/>
        <color theme="1"/>
        <rFont val="Calibri"/>
      </rPr>
      <t xml:space="preserve">, Velusamy I., </t>
    </r>
    <r>
      <rPr>
        <b/>
        <sz val="11"/>
        <color theme="1"/>
        <rFont val="Calibri"/>
      </rPr>
      <t>Dhandapani P.B.,</t>
    </r>
    <r>
      <rPr>
        <sz val="11"/>
        <color theme="1"/>
        <rFont val="Calibri"/>
      </rPr>
      <t xml:space="preserve"> Radwan T.</t>
    </r>
  </si>
  <si>
    <t>Einstein Aggregation Operator Technique in Circular Fermatean Fuzzy Environment for MCDM</t>
  </si>
  <si>
    <t>10.3390/sym16091243</t>
  </si>
  <si>
    <t>https://www.scopus.com/inward/record.uri?eid=2-s2.0-85205094804&amp;doi=10.3390%2fsym16091243&amp;partnerID=40&amp;md5=377c79e2681ba90d45846005dadc9ca2</t>
  </si>
  <si>
    <r>
      <rPr>
        <b/>
        <sz val="11"/>
        <color theme="1"/>
        <rFont val="Calibri"/>
      </rPr>
      <t>Sathish Kumar D.,</t>
    </r>
    <r>
      <rPr>
        <sz val="11"/>
        <color theme="1"/>
        <rFont val="Calibri"/>
      </rPr>
      <t xml:space="preserve"> Lalithakumari S., Rajalakshmi G., Pandian R., Sivasangari A., Poonguzhali S.</t>
    </r>
  </si>
  <si>
    <t>Investigation of Octagon-Slotted Photonic Crystal for Wireless Technologies</t>
  </si>
  <si>
    <t>2024 3rd International Conference on Smart Technologies and Systems for Next Generation Computing, ICSTSN 2024</t>
  </si>
  <si>
    <t>10.1109/ICSTSN61422.2024.10671337</t>
  </si>
  <si>
    <t>https://www.scopus.com/inward/record.uri?eid=2-s2.0-85205319902&amp;doi=10.1109%2fICSTSN61422.2024.10671337&amp;partnerID=40&amp;md5=fc5223c5bed067f6b3f9197a028d930a</t>
  </si>
  <si>
    <r>
      <rPr>
        <b/>
        <sz val="11"/>
        <color theme="1"/>
        <rFont val="Calibri"/>
      </rPr>
      <t>Megala P.,</t>
    </r>
    <r>
      <rPr>
        <sz val="11"/>
        <color theme="1"/>
        <rFont val="Calibri"/>
      </rPr>
      <t xml:space="preserve"> Prabhu R., Devi V., Yamini S.</t>
    </r>
  </si>
  <si>
    <t>Smart Patrolling System Using Machine Learning</t>
  </si>
  <si>
    <t>10.1109/ICSTSN61422.2024.10671193</t>
  </si>
  <si>
    <t>https://www.scopus.com/inward/record.uri?eid=2-s2.0-85205290436&amp;doi=10.1109%2fICSTSN61422.2024.10671193&amp;partnerID=40&amp;md5=f7211fea930463d0659afb4a7f2fa0b7</t>
  </si>
  <si>
    <r>
      <rPr>
        <sz val="11"/>
        <color theme="1"/>
        <rFont val="Calibri"/>
      </rPr>
      <t xml:space="preserve">Lekshmy S., Sridhar K.P., </t>
    </r>
    <r>
      <rPr>
        <b/>
        <sz val="11"/>
        <color theme="1"/>
        <rFont val="Calibri"/>
      </rPr>
      <t>Roberts M.K.</t>
    </r>
  </si>
  <si>
    <t>Data Mining Framework for Discovering and Clustering Phenotypes of Atypical Diabetic Lung</t>
  </si>
  <si>
    <t>10.1109/ICSTSN61422.2024.10670776</t>
  </si>
  <si>
    <t>https://www.scopus.com/inward/record.uri?eid=2-s2.0-85205282498&amp;doi=10.1109%2fICSTSN61422.2024.10670776&amp;partnerID=40&amp;md5=28560de547c36b8eb8a91d63495c370b</t>
  </si>
  <si>
    <r>
      <rPr>
        <sz val="11"/>
        <color theme="1"/>
        <rFont val="Calibri"/>
      </rPr>
      <t xml:space="preserve">Ma Y.-K., </t>
    </r>
    <r>
      <rPr>
        <b/>
        <sz val="11"/>
        <color theme="1"/>
        <rFont val="Calibri"/>
      </rPr>
      <t>Valliammal N.,</t>
    </r>
    <r>
      <rPr>
        <sz val="11"/>
        <color theme="1"/>
        <rFont val="Calibri"/>
      </rPr>
      <t xml:space="preserve"> Jothimani K., Vijayakumar V.</t>
    </r>
  </si>
  <si>
    <t>Solvability and controllability of second-order non-autonomous impulsive neutral evolution hemivariational inequalities</t>
  </si>
  <si>
    <t>10.3934/math.20241288</t>
  </si>
  <si>
    <t>https://www.scopus.com/inward/record.uri?eid=2-s2.0-85204996002&amp;doi=10.3934%2fmath.20241288&amp;partnerID=40&amp;md5=ae6e9141e2869e81e71b32b79dbef591</t>
  </si>
  <si>
    <r>
      <rPr>
        <sz val="11"/>
        <color theme="1"/>
        <rFont val="Calibri"/>
      </rPr>
      <t>Naidu P.M.,</t>
    </r>
    <r>
      <rPr>
        <b/>
        <sz val="11"/>
        <color theme="1"/>
        <rFont val="Calibri"/>
      </rPr>
      <t xml:space="preserve"> Muthukumaran N.,</t>
    </r>
    <r>
      <rPr>
        <sz val="11"/>
        <color theme="1"/>
        <rFont val="Calibri"/>
      </rPr>
      <t xml:space="preserve"> Chandralekha S., Reddy K.T., Vaishnavi K.S.</t>
    </r>
  </si>
  <si>
    <t>An Analysis on Virtual Mouse Control using Human Eye</t>
  </si>
  <si>
    <t>Proceedings - 2024 5th International Conference on Image Processing and Capsule Networks, ICIPCN 2024</t>
  </si>
  <si>
    <t>10.1109/ICIPCN63822.2024.00045</t>
  </si>
  <si>
    <t>https://www.scopus.com/inward/record.uri?eid=2-s2.0-85204808729&amp;doi=10.1109%2fICIPCN63822.2024.00045&amp;partnerID=40&amp;md5=401a4af49fd0c4ca9c94c310c682f26d</t>
  </si>
  <si>
    <t>Ananthi S., Lalitha Mangalam M., Masilamani A., Subha R., Padmavathi E., Priya Dharshini R.</t>
  </si>
  <si>
    <t>Voice Assisted News Aggregator using Alan AI</t>
  </si>
  <si>
    <t>10.1109/ICIPCN63822.2024.00099</t>
  </si>
  <si>
    <t>https://www.scopus.com/inward/record.uri?eid=2-s2.0-85204797218&amp;doi=10.1109%2fICIPCN63822.2024.00099&amp;partnerID=40&amp;md5=504d8f6d108fcfbf625bb82bf16a061a</t>
  </si>
  <si>
    <r>
      <rPr>
        <b/>
        <sz val="11"/>
        <color theme="1"/>
        <rFont val="Calibri"/>
      </rPr>
      <t>Ananthi S.,</t>
    </r>
    <r>
      <rPr>
        <sz val="11"/>
        <color theme="1"/>
        <rFont val="Calibri"/>
      </rPr>
      <t xml:space="preserve"> Venkateswaran R., Vijaya G., </t>
    </r>
    <r>
      <rPr>
        <b/>
        <sz val="11"/>
        <color theme="1"/>
        <rFont val="Calibri"/>
      </rPr>
      <t>Arun J.</t>
    </r>
    <r>
      <rPr>
        <sz val="11"/>
        <color theme="1"/>
        <rFont val="Calibri"/>
      </rPr>
      <t>, Sathya R.</t>
    </r>
  </si>
  <si>
    <t>Data Mining and Text Mining Approach: Query based Information Retrieval using Genetic Algorithm</t>
  </si>
  <si>
    <t>10.1109/ICIPCN63822.2024.00098</t>
  </si>
  <si>
    <t>https://www.scopus.com/inward/record.uri?eid=2-s2.0-85204777102&amp;doi=10.1109%2fICIPCN63822.2024.00098&amp;partnerID=40&amp;md5=0778b261cdaa486c3257ba8c332b0101</t>
  </si>
  <si>
    <r>
      <rPr>
        <b/>
        <sz val="11"/>
        <color theme="1"/>
        <rFont val="Calibri"/>
      </rPr>
      <t>Sreemathy J.,</t>
    </r>
    <r>
      <rPr>
        <sz val="11"/>
        <color theme="1"/>
        <rFont val="Calibri"/>
      </rPr>
      <t xml:space="preserve"> Arun A., Aruna M., Vigneshwaran P.</t>
    </r>
  </si>
  <si>
    <t>Retraction Note: An optimal approach to detect retinal diseases by performing segmentation of retinal blood vessels using image processing (Soft Computing, (2023), 27, 15, (10999-11011), 10.1007/s00500-023-08526-w)</t>
  </si>
  <si>
    <t>10.1007/s00500-024-10161-y</t>
  </si>
  <si>
    <t>https://www.scopus.com/inward/record.uri?eid=2-s2.0-85204603131&amp;doi=10.1007%2fs00500-024-10161-y&amp;partnerID=40&amp;md5=dd8bc789e6f1ef9be1427672ba4a859e</t>
  </si>
  <si>
    <r>
      <rPr>
        <sz val="11"/>
        <color theme="1"/>
        <rFont val="Calibri"/>
      </rPr>
      <t xml:space="preserve">Rubia J., Shibi S., </t>
    </r>
    <r>
      <rPr>
        <b/>
        <sz val="11"/>
        <color theme="1"/>
        <rFont val="Calibri"/>
      </rPr>
      <t xml:space="preserve">Lincy B., </t>
    </r>
    <r>
      <rPr>
        <sz val="11"/>
        <color theme="1"/>
        <rFont val="Calibri"/>
      </rPr>
      <t>Catherin J.P., Vigneshwaran, Nithila E.</t>
    </r>
  </si>
  <si>
    <t>Automatic kidney disease prediction using deep learning techniques</t>
  </si>
  <si>
    <t>10.11591/ijeecs.v36.i3.pp1798-1806</t>
  </si>
  <si>
    <t>https://www.scopus.com/inward/record.uri?eid=2-s2.0-85205550389&amp;doi=10.11591%2fijeecs.v36.i3.pp1798-1806&amp;partnerID=40&amp;md5=76930563d61e835fbeee2c6ddd6e3eda</t>
  </si>
  <si>
    <r>
      <rPr>
        <sz val="11"/>
        <color theme="1"/>
        <rFont val="Calibri"/>
      </rPr>
      <t xml:space="preserve">Zhang L., </t>
    </r>
    <r>
      <rPr>
        <b/>
        <sz val="11"/>
        <color theme="1"/>
        <rFont val="Calibri"/>
      </rPr>
      <t>Haldorai A.,</t>
    </r>
    <r>
      <rPr>
        <sz val="11"/>
        <color theme="1"/>
        <rFont val="Calibri"/>
      </rPr>
      <t xml:space="preserve"> Naik N.</t>
    </r>
  </si>
  <si>
    <t>GAN-Augmented Naïve Bayes for identifying high-risk coronary artery disease patients using CT angiography data</t>
  </si>
  <si>
    <t>Scientific reports</t>
  </si>
  <si>
    <t>10.1038/s41598-024-73176-3</t>
  </si>
  <si>
    <t>https://www.scopus.com/inward/record.uri?eid=2-s2.0-85205825601&amp;doi=10.1038%2fs41598-024-73176-3&amp;partnerID=40&amp;md5=b7ce93b7ad4b86aa84b954e7f85b1e6b</t>
  </si>
  <si>
    <r>
      <rPr>
        <sz val="11"/>
        <color theme="1"/>
        <rFont val="Calibri"/>
      </rPr>
      <t xml:space="preserve">Sampath P., Jomy E., Kalyanaraman R., </t>
    </r>
    <r>
      <rPr>
        <b/>
        <sz val="11"/>
        <color theme="1"/>
        <rFont val="Calibri"/>
      </rPr>
      <t>Shanmuganathan V.</t>
    </r>
    <r>
      <rPr>
        <sz val="11"/>
        <color theme="1"/>
        <rFont val="Calibri"/>
      </rPr>
      <t>, Crespo R.G., Chakrabarti P.</t>
    </r>
  </si>
  <si>
    <t>Detecting the Medical Plant Association from PubMed Using Hypergraph-based Clustering with Dominating Set</t>
  </si>
  <si>
    <t>10.5755/j01.itc.53.3.35101</t>
  </si>
  <si>
    <t>https://www.scopus.com/inward/record.uri?eid=2-s2.0-85205761306&amp;doi=10.5755%2fj01.itc.53.3.35101&amp;partnerID=40&amp;md5=7aedc0c00d4b8ecdaa6778da373f1b97</t>
  </si>
  <si>
    <r>
      <rPr>
        <sz val="11"/>
        <color theme="1"/>
        <rFont val="Calibri"/>
      </rPr>
      <t xml:space="preserve">Sivaprasad Manivannan I., Roobert A.A., </t>
    </r>
    <r>
      <rPr>
        <b/>
        <sz val="11"/>
        <color theme="1"/>
        <rFont val="Calibri"/>
      </rPr>
      <t>Muthukumaran N.</t>
    </r>
  </si>
  <si>
    <t>A Detailed Analysis of Cloud Storage and Key Management Techniques in IoT Driven Smart Grids</t>
  </si>
  <si>
    <t>Proceedings of International Conference on Circuit Power and Computing Technologies, ICCPCT 2024</t>
  </si>
  <si>
    <t>10.1109/ICCPCT61902.2024.10672962</t>
  </si>
  <si>
    <t>https://www.scopus.com/inward/record.uri?eid=2-s2.0-85205577294&amp;doi=10.1109%2fICCPCT61902.2024.10672962&amp;partnerID=40&amp;md5=ede912076f3eb132cffd88e3d12f04c6</t>
  </si>
  <si>
    <t>Chandrasekaran G.; Chowdary M.K.; Babu J.C.; Kiran A.; Kumar K.A.; Kadry S.</t>
  </si>
  <si>
    <t>Deep learning-based attention models for sarcasm detection in text</t>
  </si>
  <si>
    <t>International Journal of Electrical and Computer Engineering</t>
  </si>
  <si>
    <t>10.11591/ijece.v14i6.pp6786-6796</t>
  </si>
  <si>
    <t>https://www.scopus.com/inward/record.uri?eid=2-s2.0-85206089530&amp;doi=10.11591%2fijece.v14i6.pp6786-6796&amp;partnerID=40&amp;md5=d29a1b0c483c38ea39a644bfdb0bb6ed</t>
  </si>
  <si>
    <t>Mani G.; Seetharaman S.; Kandasamy J.; Ladha L.P.; Mohandas A.J.P.; Sivasubramoniam S.; Renugadevi V.I.</t>
  </si>
  <si>
    <t>A comparative study of long short-term memory based long-term electrical load forecasting techniques with hyperparameter optimization</t>
  </si>
  <si>
    <t>10.11591/ijece.v14i6.pp7080-7089</t>
  </si>
  <si>
    <t>https://www.scopus.com/inward/record.uri?eid=2-s2.0-85206108547&amp;doi=10.11591%2fijece.v14i6.pp7080-7089&amp;partnerID=40&amp;md5=669ecee7d6fee18a42caafb6a2203010</t>
  </si>
  <si>
    <t>Naveen P.; Nandha Kumar N.; Sridharan D.; Thamaraiselvan S.; Venkatachalam R.; Saravanan M.</t>
  </si>
  <si>
    <t>Towards Sustainable Energy Solutions: Integrated Solar-Powered Battery Charging System Optimization</t>
  </si>
  <si>
    <t>Proceedings - 2024 2nd International Conference on Inventive Computing and Informatics, ICICI 2024</t>
  </si>
  <si>
    <t>10.1109/ICICI62254.2024.00104</t>
  </si>
  <si>
    <t>https://www.scopus.com/inward/record.uri?eid=2-s2.0-85205945891&amp;doi=10.1109%2fICICI62254.2024.00104&amp;partnerID=40&amp;md5=f3caaed7292558a9d761ab76466a1ba2</t>
  </si>
  <si>
    <t>Kandasamy K.; Natarajan Y.; Sri Preethaa K.R.; Ali A.A.Y.</t>
  </si>
  <si>
    <t>A Robust TrafficSignNet Algorithm for Enhanced Traffic Sign Recognition in Autonomous Vehicles Under Varying Light Conditions</t>
  </si>
  <si>
    <t>10.1007/s11063-024-11693-y</t>
  </si>
  <si>
    <t>https://www.scopus.com/inward/record.uri?eid=2-s2.0-85206236230&amp;doi=10.1007%2fs11063-024-11693-y&amp;partnerID=40&amp;md5=8b4d65b108054f9854820af31b960822</t>
  </si>
  <si>
    <t>Palanisamy K.P.; Shanmugakani T.R.; Balasubramanian G.; Anandan R.</t>
  </si>
  <si>
    <t>PART IV: Quantum evaluation models: Quantum process tomography and regression</t>
  </si>
  <si>
    <t>Quantum Machine Learning: A Modern Approach</t>
  </si>
  <si>
    <t>10.1201/9781003429654-16</t>
  </si>
  <si>
    <t>https://www.scopus.com/inward/record.uri?eid=2-s2.0-85206278144&amp;doi=10.1201%2f9781003429654-16&amp;partnerID=40&amp;md5=c1b797bcad3a2ba972a85e88202305b8</t>
  </si>
  <si>
    <t>Subramaniyam D.; Mathiyazhagan D.; Nallusamy T.</t>
  </si>
  <si>
    <t>DESIGN OF AREA &amp; POWER EFFICIENT MGDI FULL ADDER USING POWER GATING TECHNIQUE</t>
  </si>
  <si>
    <t>10.55766/sujst-2024-04-e01061</t>
  </si>
  <si>
    <t>https://www.scopus.com/inward/record.uri?eid=2-s2.0-85206334759&amp;doi=10.55766%2fsujst-2024-04-e01061&amp;partnerID=40&amp;md5=06986eb2a890ae987162209ef48f82be</t>
  </si>
  <si>
    <t>Rekha S.; Geetha K.; Gireesh; Gokulavasan B.; Patil H.; Maranan R.</t>
  </si>
  <si>
    <t>Hybrid Approach for the Classification and Detection of Brain Tumor</t>
  </si>
  <si>
    <t>2nd IEEE International Conference on Data Science and Network Security, ICDSNS 2024</t>
  </si>
  <si>
    <t>10.1109/ICDSNS62112.2024.10690954</t>
  </si>
  <si>
    <t>https://www.scopus.com/inward/record.uri?eid=2-s2.0-85206574483&amp;doi=10.1109%2fICDSNS62112.2024.10690954&amp;partnerID=40&amp;md5=7b407434aaf1870fbc5986c2e1837d86</t>
  </si>
  <si>
    <t>Katta N.; Divya N.; Saravanan B.; Kothari S.; Khan M.A.; Dasari A.</t>
  </si>
  <si>
    <t>Optimizing Water Irrigation in Agriculture: Harnessing Bi-GRU Networks for Smart and Sustainable Crop Management</t>
  </si>
  <si>
    <t>10.1109/ICDSNS62112.2024.10691309</t>
  </si>
  <si>
    <t>https://www.scopus.com/inward/record.uri?eid=2-s2.0-85206579494&amp;doi=10.1109%2fICDSNS62112.2024.10691309&amp;partnerID=40&amp;md5=9bf07c1d1440b0e6cab53324177f392b</t>
  </si>
  <si>
    <t>Mr. Saravanan B</t>
  </si>
  <si>
    <t>Mitra A.; Ponnila P.; Yuvaraj S.; Chowdhury R.; Kumar P.; Sangamithrai K.</t>
  </si>
  <si>
    <t>Boundary Feature-Based Leaf Disease Detection Using Differential Network</t>
  </si>
  <si>
    <t>10.1109/ICDSNS62112.2024.10691052</t>
  </si>
  <si>
    <t>https://www.scopus.com/inward/record.uri?eid=2-s2.0-85206582257&amp;doi=10.1109%2fICDSNS62112.2024.10691052&amp;partnerID=40&amp;md5=de4073b604b57f34aa6cf2823c0974ac</t>
  </si>
  <si>
    <t>Ilayaraja N.; Yuvaraj S.; Chowdhury R.; Kumar P.; Yalagi P.C.K.; Glory E.</t>
  </si>
  <si>
    <t>Enhancing Aspect-Based Sentiment Analysis Through Multi-Granularity Information Sharing</t>
  </si>
  <si>
    <t>10.1109/ICDSNS62112.2024.10691211</t>
  </si>
  <si>
    <t>https://www.scopus.com/inward/record.uri?eid=2-s2.0-85206567704&amp;doi=10.1109%2fICDSNS62112.2024.10691211&amp;partnerID=40&amp;md5=8d5b214de7a4bd30b2996add3757c642</t>
  </si>
  <si>
    <t>Selva Sangeeth S., Srinivasan D., Karthikeyan S., Sivasanjeev R., Srimathi M.</t>
  </si>
  <si>
    <t>Design and Implementation of Med Vault - Biometric-based Medical Record System</t>
  </si>
  <si>
    <t>5th International Conference on Electronics and Sustainable Communication Systems, ICESC 2024 - Proceedings</t>
  </si>
  <si>
    <t>10.1109/ICESC60852.2024.10690087</t>
  </si>
  <si>
    <t>https://www.scopus.com/inward/record.uri?eid=2-s2.0-85206684455&amp;doi=10.1109%2fICESC60852.2024.10690087&amp;partnerID=40&amp;md5=1ed7fd1e864cffb072139785cf361e94</t>
  </si>
  <si>
    <t>Thenmozhi M., Sakthimohan M., Elizabeth Rani G., Janani S., Karthigadevi K., Sanjeevi Kumar V.</t>
  </si>
  <si>
    <t>Elliptic Curve Cryptography: Protecting Healthcare Data in the Digital Age</t>
  </si>
  <si>
    <t>10.1109/ICESC60852.2024.10689809</t>
  </si>
  <si>
    <t>https://www.scopus.com/inward/record.uri?eid=2-s2.0-85206660056&amp;doi=10.1109%2fICESC60852.2024.10689809&amp;partnerID=40&amp;md5=061ffc5074bd53bd7c5d7d62ae20734c</t>
  </si>
  <si>
    <t>Prakash K.J., Nandalal V., Manikandan T., Kumar V.A., Vallika N.V.S.</t>
  </si>
  <si>
    <t>Soil Detachment Analysis Using Richards Model</t>
  </si>
  <si>
    <t>10.1109/ICESC60852.2024.10689801</t>
  </si>
  <si>
    <t>https://www.scopus.com/inward/record.uri?eid=2-s2.0-85206631692&amp;doi=10.1109%2fICESC60852.2024.10689801&amp;partnerID=40&amp;md5=f5e63ac88ed6bef6773b4f64db4234fc</t>
  </si>
  <si>
    <t>Vimal A., Nicholas J.S., Kumar R.K.J., Sundar A.S., Pranesh B.R.</t>
  </si>
  <si>
    <t>A review on unmanned aerial vehicle used for 360° surveillance</t>
  </si>
  <si>
    <t>10.1063/5.0235889</t>
  </si>
  <si>
    <t>https://www.scopus.com/inward/record.uri?eid=2-s2.0-85207236081&amp;doi=10.1063%2f5.0235889&amp;partnerID=40&amp;md5=725b068af85a7a3dc1183050e37ebda8</t>
  </si>
  <si>
    <t>Gokul S., Ramakrishnan T., Manickaraj K., Devadharshan P., Mathew M.K., Prabhu T.V.</t>
  </si>
  <si>
    <t>Analyzing challenges and prospects for sustainable development with green energy: A comprehensive review</t>
  </si>
  <si>
    <t>10.1063/5.0235884</t>
  </si>
  <si>
    <t>https://www.scopus.com/inward/record.uri?eid=2-s2.0-85207234577&amp;doi=10.1063%2f5.0235884&amp;partnerID=40&amp;md5=db7e909709429ab05cba70452c7df33e</t>
  </si>
  <si>
    <t>Sathish K., Manickaraj K., Vanchimuthu C., Thiyagarajan V., Bavadharani C.</t>
  </si>
  <si>
    <t>Investigating the effects of draft tube and its properties on Francis turbine performance - A critical review</t>
  </si>
  <si>
    <t>10.1063/5.0235917</t>
  </si>
  <si>
    <t>https://www.scopus.com/inward/record.uri?eid=2-s2.0-85207232026&amp;doi=10.1063%2f5.0235917&amp;partnerID=40&amp;md5=420e7688d197700bfb070dc1d6ed9483</t>
  </si>
  <si>
    <t>Naveenprabhu V., Veeramanikandan K., Poorani B.S., Gokulamadhavan K., Suba K.</t>
  </si>
  <si>
    <t>A critical overview on corrosion characteristics of copper fin</t>
  </si>
  <si>
    <t>10.1063/5.0235841</t>
  </si>
  <si>
    <t>https://www.scopus.com/inward/record.uri?eid=2-s2.0-85207231656&amp;doi=10.1063%2f5.0235841&amp;partnerID=40&amp;md5=c5a905a6660cd7242addbabbadd80840</t>
  </si>
  <si>
    <t>Sathish K., Nithyanandhan T., Vanchimuthu C., Thiyagarajan V., Bavadharani C.</t>
  </si>
  <si>
    <t>An overview of the design and characteristics of Kaplan turbines</t>
  </si>
  <si>
    <t>10.1063/5.0235916</t>
  </si>
  <si>
    <t>https://www.scopus.com/inward/record.uri?eid=2-s2.0-85207230712&amp;doi=10.1063%2f5.0235916&amp;partnerID=40&amp;md5=fe12299c2014a260dba3e87f25223528</t>
  </si>
  <si>
    <t>Kumar R.S., Asha F.G., Aashika J., Madheswaran C., Shamanth S.</t>
  </si>
  <si>
    <t>3D printing processes, materials and applications - A review</t>
  </si>
  <si>
    <t>10.1063/5.0235893</t>
  </si>
  <si>
    <t>https://www.scopus.com/inward/record.uri?eid=2-s2.0-85207224177&amp;doi=10.1063%2f5.0235893&amp;partnerID=40&amp;md5=28d88bf02863de74f58b3245cf6481f9</t>
  </si>
  <si>
    <t>Ramakrishnan T., Manickaraj K., Prithiv S.P., Aditya S.L.L., Rajanarayanan N., Gopalsamy S.</t>
  </si>
  <si>
    <t>Advancements in aluminum metal matrix composites: Reinforcement, manufacturing, and applications</t>
  </si>
  <si>
    <t>10.1063/5.0235881</t>
  </si>
  <si>
    <t>https://www.scopus.com/inward/record.uri?eid=2-s2.0-85207214912&amp;doi=10.1063%2f5.0235881&amp;partnerID=40&amp;md5=5dcbb8942b36b5a930effa3e5fc06849</t>
  </si>
  <si>
    <t>Sakravarthy N.V., Tanikaiselvan G., Surendhar N., Varshan A.B.</t>
  </si>
  <si>
    <t>Fuel shield pro: A toolkit for bike safety and fuel theft deterrence using polyethylene</t>
  </si>
  <si>
    <t>10.1063/5.0235932</t>
  </si>
  <si>
    <t>https://www.scopus.com/inward/record.uri?eid=2-s2.0-85207213924&amp;doi=10.1063%2f5.0235932&amp;partnerID=40&amp;md5=23c8fa1516ea6f8ebe95e881e00e8578</t>
  </si>
  <si>
    <t>Venkatesh S., Harishravan B., Senthamaraiselvi B.L., Sojin S., Arulkumar E.</t>
  </si>
  <si>
    <t>A substantiate study on 316LSS - Review on its properties</t>
  </si>
  <si>
    <t>10.1063/5.0235879</t>
  </si>
  <si>
    <t>https://www.scopus.com/inward/record.uri?eid=2-s2.0-85207213884&amp;doi=10.1063%2f5.0235879&amp;partnerID=40&amp;md5=07c4ac02bea4d5a42cea41a39b9a7313</t>
  </si>
  <si>
    <t>Balasubramani S., Gokul S., Ramakrishnan T., Nitin P., Prithivraj K., Arjun R.N.</t>
  </si>
  <si>
    <t>Prediction of defects in casting surface using image processing techniques</t>
  </si>
  <si>
    <t>10.1063/5.0236172</t>
  </si>
  <si>
    <t>https://www.scopus.com/inward/record.uri?eid=2-s2.0-85207213820&amp;doi=10.1063%2f5.0236172&amp;partnerID=40&amp;md5=038468e589ae4720a882082b6a133993</t>
  </si>
  <si>
    <t>Gokilakrishnan G., Parthasarathi R., Dhanya R., Sathguru R.</t>
  </si>
  <si>
    <t>Review of metal additives in enhancing the mechanical properties of composite materials</t>
  </si>
  <si>
    <t>10.1063/5.0235880</t>
  </si>
  <si>
    <t>https://www.scopus.com/inward/record.uri?eid=2-s2.0-85207212072&amp;doi=10.1063%2f5.0235880&amp;partnerID=40&amp;md5=d48d1c7cd5accc9ad6c72e2bffb2489f</t>
  </si>
  <si>
    <t>Gowtham S., Balaji K.S.R., Subisri S.K., Santhosh T.</t>
  </si>
  <si>
    <t>Investigation of drilling and delamination on agave americana leaf fiber composite</t>
  </si>
  <si>
    <t>10.1063/5.0236072</t>
  </si>
  <si>
    <t>https://www.scopus.com/inward/record.uri?eid=2-s2.0-85207211762&amp;doi=10.1063%2f5.0236072&amp;partnerID=40&amp;md5=e7e66dde3cf42fb309999fa308a6d983</t>
  </si>
  <si>
    <t>Delcy V.R., Umadevi V., Yogeswari B., Banu A.S., Deivanayaki S.</t>
  </si>
  <si>
    <t>Structural and spectral insights of doped and undoped L-alanine crystals</t>
  </si>
  <si>
    <t>10.1063/5.0235920</t>
  </si>
  <si>
    <t>https://www.scopus.com/inward/record.uri?eid=2-s2.0-85207209254&amp;doi=10.1063%2f5.0235920&amp;partnerID=40&amp;md5=ad9a988eabb950a53451d1a949625a53</t>
  </si>
  <si>
    <t>Pal P., Soni A., Kumar S.B., Singh B.K., Mishra A.K., Singh P.</t>
  </si>
  <si>
    <t>Investigate the effect of process parameters for weld bead during arc welding process</t>
  </si>
  <si>
    <t>10.1063/5.0235992</t>
  </si>
  <si>
    <t>https://www.scopus.com/inward/record.uri?eid=2-s2.0-85207201195&amp;doi=10.1063%2f5.0235992&amp;partnerID=40&amp;md5=7a3b7b6552b3872fd4ecedc5ebe63f38</t>
  </si>
  <si>
    <t>Sahu M.K., Biswal R.K., Kumar A., Ansu A.K., Kumar M., Kumar M., Thakur R.M.</t>
  </si>
  <si>
    <t>Waste heat recovery in reheating furnace to improve the furnace efficiency with veneering cement and zirconia coating material</t>
  </si>
  <si>
    <t>10.1063/5.0235995</t>
  </si>
  <si>
    <t>https://www.scopus.com/inward/record.uri?eid=2-s2.0-85207199164&amp;doi=10.1063%2f5.0235995&amp;partnerID=40&amp;md5=3baa02be9d37f8dee903390d59d08d39</t>
  </si>
  <si>
    <t>Naveenprabhu V., Gayathri I., Madanprasad S., Dineshkumar L., Naveen S., Arulkumar E.</t>
  </si>
  <si>
    <t>A critical review on the aluminium metal matrix composites on high thermal applications</t>
  </si>
  <si>
    <t>10.1063/5.0235838</t>
  </si>
  <si>
    <t>https://www.scopus.com/inward/record.uri?eid=2-s2.0-85207198218&amp;doi=10.1063%2f5.0235838&amp;partnerID=40&amp;md5=82503b629256b37d6e6cfd475b30d179</t>
  </si>
  <si>
    <t>Sakravarthy N.V., Sudeep V., Vinith K., Dusendiran S.</t>
  </si>
  <si>
    <t>Development of high strength and durable automobile dashboard by the dispersion of jute fibre into polyester resin reinforced with eggshell filler</t>
  </si>
  <si>
    <t>10.1063/5.0235931</t>
  </si>
  <si>
    <t>https://www.scopus.com/inward/record.uri?eid=2-s2.0-85207197784&amp;doi=10.1063%2f5.0235931&amp;partnerID=40&amp;md5=edde903a464e112969a99d753bd8cd58</t>
  </si>
  <si>
    <t>Harini S., Kanishk R., Deepatharan K.S., Singh B.K., Arulkumar E.</t>
  </si>
  <si>
    <t>Effect of temperature on physical properties of PLA materials casted through additive manufacturing - A prolix review</t>
  </si>
  <si>
    <t>10.1063/5.0235847</t>
  </si>
  <si>
    <t>https://www.scopus.com/inward/record.uri?eid=2-s2.0-85207196794&amp;doi=10.1063%2f5.0235847&amp;partnerID=40&amp;md5=db392f2fde4174a5bd862cd33dc903b5</t>
  </si>
  <si>
    <t>Jothish A.T., Maniraj J., Sahayaraj A.F., Selvan M.T., Kumar S.G.</t>
  </si>
  <si>
    <t>Recent developments in functional polymer composites for biomedical applications</t>
  </si>
  <si>
    <t>10.1063/5.0235903</t>
  </si>
  <si>
    <t>https://www.scopus.com/inward/record.uri?eid=2-s2.0-85207196778&amp;doi=10.1063%2f5.0235903&amp;partnerID=40&amp;md5=6b57ce040c1967aa000e33978d5f905a</t>
  </si>
  <si>
    <t>Sathish K., Nithyanandhan T., Ravishankar P., Rohith S., Malathi L.K.</t>
  </si>
  <si>
    <t>Material characteristics and its performance measures in turbine: A review</t>
  </si>
  <si>
    <t>10.1063/5.0235912</t>
  </si>
  <si>
    <t>https://www.scopus.com/inward/record.uri?eid=2-s2.0-85207196463&amp;doi=10.1063%2f5.0235912&amp;partnerID=40&amp;md5=6eff68dbdf0626e126eaaa2e0cacb636</t>
  </si>
  <si>
    <t>Pushpanathan G., Karthikeyan L.P., Kumar K.M., Karuppusam R.</t>
  </si>
  <si>
    <t>Enhance the safety of passengers in public transport by using the IOT &amp; machine learning techniques</t>
  </si>
  <si>
    <t>10.1063/5.0236755</t>
  </si>
  <si>
    <t>https://www.scopus.com/inward/record.uri?eid=2-s2.0-85207195943&amp;doi=10.1063%2f5.0236755&amp;partnerID=40&amp;md5=24bfbc1d4253ddfa5b48937a4c4c24c8</t>
  </si>
  <si>
    <t>Naveenprabhu V., Varsha A.R., Padma R.S., Tamilarasan J.</t>
  </si>
  <si>
    <t>Optimizing material selection for high-temperature sensible energy storage</t>
  </si>
  <si>
    <t>10.1063/5.0235843</t>
  </si>
  <si>
    <t>https://www.scopus.com/inward/record.uri?eid=2-s2.0-85207195332&amp;doi=10.1063%2f5.0235843&amp;partnerID=40&amp;md5=d0ea83b6c283e6cfed5933a094414761</t>
  </si>
  <si>
    <t>Ganeshan P., Kathryn J.B., Kumar S.N., Siddharth S.</t>
  </si>
  <si>
    <t>Studies on the characterization of natural fiber for their potential use for bio-degradable materials</t>
  </si>
  <si>
    <t>10.1063/5.0236765</t>
  </si>
  <si>
    <t>https://www.scopus.com/inward/record.uri?eid=2-s2.0-85207194788&amp;doi=10.1063%2f5.0236765&amp;partnerID=40&amp;md5=f600bf5a7aa7b8bafecdc0a9c35e4f9d</t>
  </si>
  <si>
    <t>Raj R.A., Pragadeesh A., Arun S.M., Naveenprabhu V.</t>
  </si>
  <si>
    <t>A review on thermal characteristics of natural fibre</t>
  </si>
  <si>
    <t>10.1063/5.0235908</t>
  </si>
  <si>
    <t>https://www.scopus.com/inward/record.uri?eid=2-s2.0-85207193618&amp;doi=10.1063%2f5.0235908&amp;partnerID=40&amp;md5=c44413798fa47af454e68f06e3a2bae1</t>
  </si>
  <si>
    <t>Kumar A., Harikrishnan K., Fathimashahiba Z., Arjunan M., Kumar M., Avinasilingam M.</t>
  </si>
  <si>
    <t>Exploring the thermophysical characteristics of nanofluids containing nanoparticles and its possible outcomes</t>
  </si>
  <si>
    <t>10.1063/5.0235985</t>
  </si>
  <si>
    <t>https://www.scopus.com/inward/record.uri?eid=2-s2.0-85207192479&amp;doi=10.1063%2f5.0235985&amp;partnerID=40&amp;md5=f809b93e3e4cad59815c98978c8060c1</t>
  </si>
  <si>
    <t>Kumar R.S., Kumar T.P., Daniel S., Gugapriyan R., Shamanth S.</t>
  </si>
  <si>
    <t>A review on sustainable manufacturing through green techniques</t>
  </si>
  <si>
    <t>10.1063/5.0235892</t>
  </si>
  <si>
    <t>https://www.scopus.com/inward/record.uri?eid=2-s2.0-85207191686&amp;doi=10.1063%2f5.0235892&amp;partnerID=40&amp;md5=205980071640824800b7e143244e5ade</t>
  </si>
  <si>
    <t>Venkatesh S., Elanchezhiyan E., Elavarasan S., Gowtham T., Prakash G.J., Gopalsamy S.</t>
  </si>
  <si>
    <t>Review on Mg alloys physical properties and machining properties</t>
  </si>
  <si>
    <t>10.1063/5.0235878</t>
  </si>
  <si>
    <t>https://www.scopus.com/inward/record.uri?eid=2-s2.0-85207184437&amp;doi=10.1063%2f5.0235878&amp;partnerID=40&amp;md5=8a5448dd53d7fd6b958de5ca1ecc476f</t>
  </si>
  <si>
    <t>Naveenprabhu V., Raj T.P., Mahalakshmi V., Naveen R.</t>
  </si>
  <si>
    <t>Exploring material choices for additive manufacturing method in high-temperature applications: A comparative analysis</t>
  </si>
  <si>
    <t>10.1063/5.0235842</t>
  </si>
  <si>
    <t>https://www.scopus.com/inward/record.uri?eid=2-s2.0-85207184088&amp;doi=10.1063%2f5.0235842&amp;partnerID=40&amp;md5=6f85f6caba73f55ea8fecc2b79a731a2</t>
  </si>
  <si>
    <t>Kiruthika V., Dhanasekar J., Ashvanthkumar R., Bharath M., Dharsan S., Dinesh N.</t>
  </si>
  <si>
    <t>Integration of sustainable materials and advanced manufacturing process in smart shopping cart</t>
  </si>
  <si>
    <t>10.1063/5.0236177</t>
  </si>
  <si>
    <t>https://www.scopus.com/inward/record.uri?eid=2-s2.0-85207184017&amp;doi=10.1063%2f5.0236177&amp;partnerID=40&amp;md5=15996938f67aa28c0e575bf859899b15</t>
  </si>
  <si>
    <t>Vimal A., Prabhanj S.R., Edison Thangaraj J., Navin R., Mathan S., Gopalsamy S.</t>
  </si>
  <si>
    <t>A review on cooling of electronic components using piezoelectric cooler and nanofluid</t>
  </si>
  <si>
    <t>10.1063/5.0235888</t>
  </si>
  <si>
    <t>https://www.scopus.com/inward/record.uri?eid=2-s2.0-85207182402&amp;doi=10.1063%2f5.0235888&amp;partnerID=40&amp;md5=d3f68d359276f367287937de22d70283</t>
  </si>
  <si>
    <t>Srivastava A.K., Pal P., Pal A., Singh B.K., Kumar R., Kumar A.</t>
  </si>
  <si>
    <t>Parametric evaluation &amp; optimization of wire-EDM process for machining of super alloy materials (EN-24 steel) in terms of surface integrity and material removal rate</t>
  </si>
  <si>
    <t>10.1063/5.0235844</t>
  </si>
  <si>
    <t>https://www.scopus.com/inward/record.uri?eid=2-s2.0-85207180115&amp;doi=10.1063%2f5.0235844&amp;partnerID=40&amp;md5=f560ee44b7b141505f2ad060faaab400</t>
  </si>
  <si>
    <t>Venkatesh S., Kathiravan A.A., Kavipriyan M., Nandhini S.S.G., Avinasilingam M.</t>
  </si>
  <si>
    <t>A review on aluminium 7075 alloy: Micro structure, mechanical properties and application</t>
  </si>
  <si>
    <t>10.1063/5.0235874</t>
  </si>
  <si>
    <t>https://www.scopus.com/inward/record.uri?eid=2-s2.0-85207178033&amp;doi=10.1063%2f5.0235874&amp;partnerID=40&amp;md5=a6d3a35c604f3f1edda834c490763283</t>
  </si>
  <si>
    <t>Kannan M., Manohar L., Agasto A.H., Mugeshkannan B., Sahayaraj A.F., Selvan M.T., Kumar S.G.</t>
  </si>
  <si>
    <t>Review on bio-inspired approaches in polymer composites: Mimicking nature for enhanced performance</t>
  </si>
  <si>
    <t>10.1063/5.0235906</t>
  </si>
  <si>
    <t>https://www.scopus.com/inward/record.uri?eid=2-s2.0-85207177945&amp;doi=10.1063%2f5.0235906&amp;partnerID=40&amp;md5=5828982b29463a18c2e4ee47bfccaf97</t>
  </si>
  <si>
    <t>Ganeshan P., Karthik C.S.R., Suganth B., Gokulakannan P., Kavin P.</t>
  </si>
  <si>
    <t>Development of an automated sugarcane peeler</t>
  </si>
  <si>
    <t>10.1063/5.0236757</t>
  </si>
  <si>
    <t>https://www.scopus.com/inward/record.uri?eid=2-s2.0-85207173415&amp;doi=10.1063%2f5.0236757&amp;partnerID=40&amp;md5=0b47c7ebbdd41bd0e8bfe971ddb8f9e7</t>
  </si>
  <si>
    <t>Kumar A., Kumar M., Kumar A., Kumar A., Kumar S.B., Thakur R.M., Ansu A.K.</t>
  </si>
  <si>
    <t>Dynamic study of a laminated curved beam made of bimodular composite material with equivalent stiffness method</t>
  </si>
  <si>
    <t>10.1063/5.0235987</t>
  </si>
  <si>
    <t>https://www.scopus.com/inward/record.uri?eid=2-s2.0-85207172793&amp;doi=10.1063%2f5.0235987&amp;partnerID=40&amp;md5=73e5d42752418c657f6d6379c435c5d2</t>
  </si>
  <si>
    <t>Sathish K., Manickaraj K., Krishna S.A., Basha K.M., Pravin R.</t>
  </si>
  <si>
    <t>Integrating sustainable materials in exoskeleton development: A review</t>
  </si>
  <si>
    <t>10.1063/5.0235913</t>
  </si>
  <si>
    <t>https://www.scopus.com/inward/record.uri?eid=2-s2.0-85207172034&amp;doi=10.1063%2f5.0235913&amp;partnerID=40&amp;md5=6417667ef06c941de604ad1d40e04dd5</t>
  </si>
  <si>
    <t>Dhamotharan S., Pradeep K., Prasanth K.S., Kaviyarasu M., Gokul M., Sahayaraj A.F., Selvan M.T., Kumar S.G.</t>
  </si>
  <si>
    <t>Progress in self-healing polymer composites: Materials design, mechanisms, and applications</t>
  </si>
  <si>
    <t>10.1063/5.0235905</t>
  </si>
  <si>
    <t>https://www.scopus.com/inward/record.uri?eid=2-s2.0-85207171754&amp;doi=10.1063%2f5.0235905&amp;partnerID=40&amp;md5=5e57a1de52a66291907a5514ab9f43e5</t>
  </si>
  <si>
    <t>Pandya M., Kumar A., Ansu A.K., Kumar A., Kumar A., Kumar S.B., Thakur R.M., Rawani A.</t>
  </si>
  <si>
    <t>Procedures, component optimization, and integration in the analysis of thermal energy storage materials</t>
  </si>
  <si>
    <t>10.1063/5.0235986</t>
  </si>
  <si>
    <t>https://www.scopus.com/inward/record.uri?eid=2-s2.0-85207170652&amp;doi=10.1063%2f5.0235986&amp;partnerID=40&amp;md5=f5e096f0683c6f36ba30eb6fb0912f06</t>
  </si>
  <si>
    <t>Suresh Kumar R., Vishwadeep V., Viswarathan V., Adhilingavignesh K., Shamanth S.</t>
  </si>
  <si>
    <t>A review on sol-gel method and coating of hybrid nano-composite</t>
  </si>
  <si>
    <t>10.1063/5.0235891</t>
  </si>
  <si>
    <t>https://www.scopus.com/inward/record.uri?eid=2-s2.0-85207166979&amp;doi=10.1063%2f5.0235891&amp;partnerID=40&amp;md5=41e1ef2b2dc94a11986cd33f26248837</t>
  </si>
  <si>
    <t>Ramakrishnan T., Shameer M.S., Prasath A.M., Hemnath R., Rathinam S.C., Avinasilingam M.</t>
  </si>
  <si>
    <t>Automatic plant irrigation system</t>
  </si>
  <si>
    <t>10.1063/5.0235885</t>
  </si>
  <si>
    <t>https://www.scopus.com/inward/record.uri?eid=2-s2.0-85207165878&amp;doi=10.1063%2f5.0235885&amp;partnerID=40&amp;md5=c716f5c8104e0566ed1989baa1c25354</t>
  </si>
  <si>
    <t>Millerjothi N.K., Adhithan S.K., Khogulanand V.R., Kiruba P.</t>
  </si>
  <si>
    <t>Enhanced sorbent materials for post-combustion CO2capture - A prolix review</t>
  </si>
  <si>
    <t>10.1063/5.0235925</t>
  </si>
  <si>
    <t>https://www.scopus.com/inward/record.uri?eid=2-s2.0-85207160158&amp;doi=10.1063%2f5.0235925&amp;partnerID=40&amp;md5=51bc26858f73dcf9c0d68a850d462911</t>
  </si>
  <si>
    <t>Vinoth Kumar P., Selvarani N., Gunapriya D., Batumalay M.</t>
  </si>
  <si>
    <t>State of Charge Estimation of Lithium-Ion Batteries for Electric Vehicle Application Using Gaussian Process Regression Approach</t>
  </si>
  <si>
    <t>10.53759/7669/jmc202404102</t>
  </si>
  <si>
    <t>https://www.scopus.com/inward/record.uri?eid=2-s2.0-85207451625&amp;doi=10.53759%2f7669%2fjmc202404102&amp;partnerID=40&amp;md5=daf5767e4175a1234a1de5aee1132238</t>
  </si>
  <si>
    <t>Kelagadi H.M., Billady R.K., Shanmugasundaram R., Raj Thilak K., Karthick L., Patil N.K.</t>
  </si>
  <si>
    <t>An enhanced taxi demand perception system leveraging fusion and automated sensor integration</t>
  </si>
  <si>
    <t>Trends and Applications in Mechanical Engineering, Composite Materials and Smart Manufacturing</t>
  </si>
  <si>
    <t>10.4018/979-8-3693-1966-6.ch002</t>
  </si>
  <si>
    <t>https://www.scopus.com/inward/record.uri?eid=2-s2.0-85207015415&amp;doi=10.4018%2f979-8-3693-1966-6.ch002&amp;partnerID=40&amp;md5=6cd52cf013c47cf83efadf4eef73551b</t>
  </si>
  <si>
    <t>Monga S., Gupta P., Logeshwaran J., Thamaraimanalan T.</t>
  </si>
  <si>
    <t>Secure Decentralization: Examining the Role of Blockchain in Network Security</t>
  </si>
  <si>
    <t>2024 2nd World Conference on Communication and Computing, WCONF 2024</t>
  </si>
  <si>
    <t>10.1109/WCONF61366.2024.10692123</t>
  </si>
  <si>
    <t>https://www.scopus.com/inward/record.uri?eid=2-s2.0-85207456667&amp;doi=10.1109%2fWCONF61366.2024.10692123&amp;partnerID=40&amp;md5=199c35b5f68e5fd9fff4ac38e0a1a8bb</t>
  </si>
  <si>
    <t>Nambiar H.S., Rangaiah L., Praksha P.K., Vasanthakumar C., Suriya Prakash J.</t>
  </si>
  <si>
    <t>Optimizing Security Performance: Leveraging Multiclass Algorithms and Dimensionality Reduction for Enhanced Accuracy</t>
  </si>
  <si>
    <t>2nd IEEE International Conference on Networks, Multimedia and Information Technology, NMITCON 2024</t>
  </si>
  <si>
    <t>10.1109/NMITCON62075.2024.10699188</t>
  </si>
  <si>
    <t>https://www.scopus.com/inward/record.uri?eid=2-s2.0-85207445288&amp;doi=10.1109%2fNMITCON62075.2024.10699188&amp;partnerID=40&amp;md5=88310905f4c16f6e592ab2145d14f5b4</t>
  </si>
  <si>
    <t>Ramu S., Gebremicheal G.H., Mohan R., Kumar R.S., Karthigairajan M., Masannan V., Yuvaperiyasamy M., Durga S.</t>
  </si>
  <si>
    <t>Alkali and Non-alkali Treated Coconut Coir Fiber-Reinforced Coconut Shell Powder/MWCNT-Filled Polyester Matrix Composite: An Experimental Comparison</t>
  </si>
  <si>
    <t>10.13074/jent.2024.09.243893</t>
  </si>
  <si>
    <t>https://www.scopus.com/inward/record.uri?eid=2-s2.0-85207434201&amp;doi=10.13074%2fjent.2024.09.243893&amp;partnerID=40&amp;md5=58d774630ec5dc629f11689be67b9216</t>
  </si>
  <si>
    <t>Vinoth Rajkumar G., Muthukumaran N.</t>
  </si>
  <si>
    <t>EEUCBE And OOA Based Multi Hop Routing For Secure And Energy Efficient Data Transmission In Wireless Sensor Networks</t>
  </si>
  <si>
    <t>10.1109/WCONF61366.2024.10691994</t>
  </si>
  <si>
    <t>https://www.scopus.com/inward/record.uri?eid=2-s2.0-85207429730&amp;doi=10.1109%2fWCONF61366.2024.10691994&amp;partnerID=40&amp;md5=30d9e1ff8da7eb3970a1f483a43ddca2</t>
  </si>
  <si>
    <t>Sivakumar K., Banerjee K., Vibin R., Saravanan B., Srivastava S., Anand R., Bhoopathy V.</t>
  </si>
  <si>
    <t>AI-DRIVEN GREEN NETWORK MANAGEMENT FOR FUTURE INTERNET AND SOFTWARE-DEFINED NETWORKING (SDN)</t>
  </si>
  <si>
    <t>https://www.scopus.com/inward/record.uri?eid=2-s2.0-85207414144&amp;partnerID=40&amp;md5=b25ec75a9153a2582cab7b0dabd53496</t>
  </si>
  <si>
    <t>Suriya Prakash J., Narasani S., Thangadurai N., Prakash U., Kiran S.</t>
  </si>
  <si>
    <t>Advancing Intrusion Detection Precision Through Analysis of Diverse Classification Algorithms</t>
  </si>
  <si>
    <t>10.1109/NMITCON62075.2024.10698858</t>
  </si>
  <si>
    <t>https://www.scopus.com/inward/record.uri?eid=2-s2.0-85207409721&amp;doi=10.1109%2fNMITCON62075.2024.10698858&amp;partnerID=40&amp;md5=f92fca10da2bf82b9dcdcd42e87e2eb3</t>
  </si>
  <si>
    <t>Suriya Prakash J., Rashmika T., Thangadurai N., Prakash U., Kiran S.</t>
  </si>
  <si>
    <t>Elevating Intrusion Detection Precision with Multi-Classification Algorithm Analysis</t>
  </si>
  <si>
    <t>10.1109/NMITCON62075.2024.10698932</t>
  </si>
  <si>
    <t>https://www.scopus.com/inward/record.uri?eid=2-s2.0-85207397090&amp;doi=10.1109%2fNMITCON62075.2024.10698932&amp;partnerID=40&amp;md5=06e677522443857de3876d5c71212a31</t>
  </si>
  <si>
    <t>Justin Raj Y., Bovas Herbert Bejaxhin A., Madhumitha R., Anitha A.S., Gehani H., Abdullah A., Naveenprabhu V.</t>
  </si>
  <si>
    <t>Experimental Analysis of EDM Parameters on D2 Die Steel Using Nano-aluminum Composite Electrodes</t>
  </si>
  <si>
    <t>10.13074/jent.2024.06.243848</t>
  </si>
  <si>
    <t>https://www.scopus.com/inward/record.uri?eid=2-s2.0-85207255514&amp;doi=10.13074%2fjent.2024.06.243848&amp;partnerID=40&amp;md5=6a87afa49a6722f3b77a152dcd87c305</t>
  </si>
  <si>
    <t>Jansirani M.M., Lakshmanan K., Kumar L.S., Sivaranjani K., Kulandaivelu R., Santhiya S., Raj A.S.A., Vinodhini D.</t>
  </si>
  <si>
    <t>Exploration of NαIg-Closed and NαIg-Open Sets in Nano Ideal Topological Spaces with Practical Applications of Nano Ideal Topological spaces</t>
  </si>
  <si>
    <t>Communications on Applied Nonlinear Analysis</t>
  </si>
  <si>
    <t>10.52783/cana.v31.1058</t>
  </si>
  <si>
    <t>https://www.scopus.com/inward/record.uri?eid=2-s2.0-85207175949&amp;doi=10.52783%2fcana.v31.1058&amp;partnerID=40&amp;md5=4f56e60b61bddd252a9bbd88f8ff3cab</t>
  </si>
  <si>
    <t>Sangeetha S., Kanagaraj K., Prasath N., Saradha S.</t>
  </si>
  <si>
    <t>Multiobjective Gannet Dung Beetle Optimization for routing in IoT-WSN</t>
  </si>
  <si>
    <t>10.1007/s12083-024-01790-z</t>
  </si>
  <si>
    <t>https://www.scopus.com/inward/record.uri?eid=2-s2.0-85207033587&amp;doi=10.1007%2fs12083-024-01790-z&amp;partnerID=40&amp;md5=b6e1485fe2e521c351a29852a382c83a</t>
  </si>
  <si>
    <t>Singh B.; Sepahvand A.; Sihag P.; Singh K.; Prabha C.; Nag A.; Hassan M.M.; Vimal S.; Kang D.</t>
  </si>
  <si>
    <t>Development of soft computing-based models for forecasting water quality index of Lorestan Province, Iran</t>
  </si>
  <si>
    <t>10.1038/s41598-024-76894-w</t>
  </si>
  <si>
    <t>https://www.scopus.com/inward/record.uri?eid=2-s2.0-85208115009&amp;doi=10.1038%2fs41598-024-76894-w&amp;partnerID=40&amp;md5=39df2bdec240915acc33b62f6b0b8ce6</t>
  </si>
  <si>
    <t>Singh A.; Sinha S.; Verma S.B.; Singh B.K.</t>
  </si>
  <si>
    <t>Benefits and Challenges of Decentralization in Education for Resource Optimization and Improved Performance</t>
  </si>
  <si>
    <t>Decentralized Systems and Distributed Computing</t>
  </si>
  <si>
    <t>10.1002/9781394205127.ch8</t>
  </si>
  <si>
    <t>https://www.scopus.com/inward/record.uri?eid=2-s2.0-85207897134&amp;doi=10.1002%2f9781394205127.ch8&amp;partnerID=40&amp;md5=a1607cdb164ce3535cd76abf07de3b95</t>
  </si>
  <si>
    <t>Kumar R.S.; Yuvaperiyasamy M.; Sathish R.; Miniappan P.K.; Premkumar R.; Arivalagan P.</t>
  </si>
  <si>
    <t>Impact Loading on Polymer Nanocomposites-A Comprehensive Review</t>
  </si>
  <si>
    <t>10.13074/jent.2024.09.243821</t>
  </si>
  <si>
    <t>https://www.scopus.com/inward/record.uri?eid=2-s2.0-85207848877&amp;doi=10.13074%2fjent.2024.09.243821&amp;partnerID=40&amp;md5=d53083a65a9e0e450bff4ca3d071c5e4</t>
  </si>
  <si>
    <t>Vivek R.; Lalith Surya B.; Kishore A.T.; Jai Akash S.; Saikumar A.</t>
  </si>
  <si>
    <t>"effortless Hydration: Exploring Automatic Water Dispensers"</t>
  </si>
  <si>
    <t>10.1088/1742-6596/2837/1/012006</t>
  </si>
  <si>
    <t>https://www.scopus.com/inward/record.uri?eid=2-s2.0-85207840192&amp;doi=10.1088%2f1742-6596%2f2837%2f1%2f012006&amp;partnerID=40&amp;md5=3baa7f7cfd781fbdd9f20bc47c30d9bf</t>
  </si>
  <si>
    <t>Karthik Reddy G.; Singh P.; Ravi K.C.; Anusha B.; Gowri C.; Vivek R.</t>
  </si>
  <si>
    <t>Modeling and Analysis of MEMS Electrostatic Energy Harvesting System</t>
  </si>
  <si>
    <t>10.1088/1742-6596/2837/1/012104</t>
  </si>
  <si>
    <t>https://www.scopus.com/inward/record.uri?eid=2-s2.0-85207828023&amp;doi=10.1088%2f1742-6596%2f2837%2f1%2f012104&amp;partnerID=40&amp;md5=249513d68f8664d05b2ac24de34c40da</t>
  </si>
  <si>
    <t>Vivek R.; Venkatesh S.; Satyanarayana Gupta M.; Kavin Kumaar S.S.; Sivashri J.T.; Aswin G.; Jagadheep A.</t>
  </si>
  <si>
    <t>Particle disseverment study in square-cylinder vortex separator by Centrifugal action in CFD</t>
  </si>
  <si>
    <t>10.1088/1742-6596/2837/1/012027</t>
  </si>
  <si>
    <t>https://www.scopus.com/inward/record.uri?eid=2-s2.0-85207832548&amp;doi=10.1088%2f1742-6596%2f2837%2f1%2f012027&amp;partnerID=40&amp;md5=b170e6c539cbea17b40f40ca47a1c692</t>
  </si>
  <si>
    <t>Vivek R.; Ganeshkumar S.; Dharanikumar S.; Rameshbabu R.; Balasubramani S.; Vivek Anand A.</t>
  </si>
  <si>
    <t>Impact on pitting corrosion in Martensitic Stainless Steel: The Effect of Annealing Response</t>
  </si>
  <si>
    <t>10.1088/1742-6596/2837/1/012007</t>
  </si>
  <si>
    <t>https://www.scopus.com/inward/record.uri?eid=2-s2.0-85207834053&amp;doi=10.1088%2f1742-6596%2f2837%2f1%2f012007&amp;partnerID=40&amp;md5=66709d604d582e059f0a3e2dc4235373</t>
  </si>
  <si>
    <t>Naveenprabhu V.; Veeramanikandan K.; Ragu S.; Hariharan S.; Sravanthi G.</t>
  </si>
  <si>
    <t>Study on Enhanced Transfer Characteristic in Heat Exchanger Tubes with Low Fins</t>
  </si>
  <si>
    <t>10.1088/1742-6596/2837/1/012058</t>
  </si>
  <si>
    <t>https://www.scopus.com/inward/record.uri?eid=2-s2.0-85207823852&amp;doi=10.1088%2f1742-6596%2f2837%2f1%2f012058&amp;partnerID=40&amp;md5=875cdd8a033ccc9e2da7e165e22e5758</t>
  </si>
  <si>
    <t>Krishnamoorthy U., Lakshmipathy P., Ramya M., Fayek H.H.</t>
  </si>
  <si>
    <t>Navigating the future of healthcare with innovations and challenges in implantable battery technology for biomedical devices</t>
  </si>
  <si>
    <t>Discover Applied Sciences</t>
  </si>
  <si>
    <t>10.1007/s42452-024-06278-2</t>
  </si>
  <si>
    <t>https://www.scopus.com/inward/record.uri?eid=2-s2.0-85208570947&amp;doi=10.1007%2fs42452-024-06278-2&amp;partnerID=40&amp;md5=16427c9f0be61bd9c5d88a9d3b0ff6a8</t>
  </si>
  <si>
    <t>Dr. Priya L</t>
  </si>
  <si>
    <t>Dhanasekar S., Martin Sagayam K., Pandey B.K., Pandey D.</t>
  </si>
  <si>
    <t>Refractive Index Sensing Using Metamaterial Absorbing Augmentation in Elliptical Graphene Arrays</t>
  </si>
  <si>
    <t>10.1007/s11468-023-02152-w</t>
  </si>
  <si>
    <t>https://www.scopus.com/inward/record.uri?eid=2-s2.0-85179370116&amp;doi=10.1007%2fs11468-023-02152-w&amp;partnerID=40&amp;md5=da8c5dc0d04f668cb935287e9646a8de</t>
  </si>
  <si>
    <t>Evangelin Sonia S.V., Nedunchezhian R., Rajalakshmi M., Kavya S.P., Parveen H.S., Jerusha Miraclin Dulcie B.</t>
  </si>
  <si>
    <t>A Multi-Dimensional Deep Learning Approach for Enhanced Cardiovascular Disease Diagnosis using ECG Signals</t>
  </si>
  <si>
    <t>8th International Conference on I-SMAC (IoT in Social, Mobile, Analytics and Cloud), I-SMAC 2024 - Proceedings</t>
  </si>
  <si>
    <t>10.1109/I-SMAC61858.2024.10714668</t>
  </si>
  <si>
    <t>https://www.scopus.com/inward/record.uri?eid=2-s2.0-85208573922&amp;doi=10.1109%2fI-SMAC61858.2024.10714668&amp;partnerID=40&amp;md5=9ceab0ebb18f7f82f09b50edceb6483a</t>
  </si>
  <si>
    <t>Sowmiya R., Revathi P., Ragunath D., Sindhuja S., Gokila P., Kalaivani T.</t>
  </si>
  <si>
    <t>Multi-Modal LLM Driven Computer Interface</t>
  </si>
  <si>
    <t>10.1109/I-SMAC61858.2024.10714846</t>
  </si>
  <si>
    <t>https://www.scopus.com/inward/record.uri?eid=2-s2.0-85208563719&amp;doi=10.1109%2fI-SMAC61858.2024.10714846&amp;partnerID=40&amp;md5=d9ec96561062eb211801966b19f85b84</t>
  </si>
  <si>
    <t>Ms. Sindhuja S</t>
  </si>
  <si>
    <r>
      <rPr>
        <sz val="11"/>
        <color theme="1"/>
        <rFont val="Calibri"/>
      </rPr>
      <t>Meena R.S., Singh H., Vasudevan K.,</t>
    </r>
    <r>
      <rPr>
        <b/>
        <sz val="11"/>
        <color theme="1"/>
        <rFont val="Calibri"/>
      </rPr>
      <t xml:space="preserve"> Ekambaram S.</t>
    </r>
    <r>
      <rPr>
        <sz val="11"/>
        <color theme="1"/>
        <rFont val="Calibri"/>
      </rPr>
      <t>, Katiyar A., Kaliappan S.</t>
    </r>
  </si>
  <si>
    <t>Mitigating Voltage Sag in Power Systems with Proportional Integral Control using Tangent Search Algorithm and Multi-Fidelity Bayesian Neural Network</t>
  </si>
  <si>
    <t>10.1109/I-SMAC61858.2024.10714602</t>
  </si>
  <si>
    <t>https://www.scopus.com/inward/record.uri?eid=2-s2.0-85208556189&amp;doi=10.1109%2fI-SMAC61858.2024.10714602&amp;partnerID=40&amp;md5=c68e0ad56cf61486c9b0e7927ca140a5</t>
  </si>
  <si>
    <t>Manoharan S., Mahalakshmi B., Ananthi K., Sindhu M.P.</t>
  </si>
  <si>
    <t>An Analysis of Radio Frequency Radiation Emitted by Smartphones</t>
  </si>
  <si>
    <t>10.1109/I-SMAC61858.2024.10714888</t>
  </si>
  <si>
    <t>https://www.scopus.com/inward/record.uri?eid=2-s2.0-85208552936&amp;doi=10.1109%2fI-SMAC61858.2024.10714888&amp;partnerID=40&amp;md5=cd2d6aed6f8ea9d02d09f77b0111f516</t>
  </si>
  <si>
    <t>Varaprasad K.S.B., Sukhi Y., Subramaniyan S., Dhandapani R., Rajendiran M., Kaliappan S.</t>
  </si>
  <si>
    <t>Enhancing Power Quality through Harmonic Reduction: A Triple-Memristor Hopfield Neural Network Approach</t>
  </si>
  <si>
    <t>10.1109/I-SMAC61858.2024.10714719</t>
  </si>
  <si>
    <t>https://www.scopus.com/inward/record.uri?eid=2-s2.0-85208538271&amp;doi=10.1109%2fI-SMAC61858.2024.10714719&amp;partnerID=40&amp;md5=f008229c0b7886a2a04018c66ca417e0</t>
  </si>
  <si>
    <t>Santhosh Krishna B.V., Senthil Anandhi A., Sharmila G., Ramya D., Balaji L., Pasupulati B.</t>
  </si>
  <si>
    <t>A Method for Image De-Hazing for Vision Based Applications</t>
  </si>
  <si>
    <t>2024 International Conference on Computational Intelligence for Green and Sustainable Technologies, ICCIGST 2024 - Proceedings</t>
  </si>
  <si>
    <t>10.1109/ICCIGST60741.2024.10717509</t>
  </si>
  <si>
    <t>https://www.scopus.com/inward/record.uri?eid=2-s2.0-85208440065&amp;doi=10.1109%2fICCIGST60741.2024.10717509&amp;partnerID=40&amp;md5=4b6635248b1067eb2192f13752a5e2fa</t>
  </si>
  <si>
    <t>Arul V., Radhakrishnan K., Yogeshwari B.</t>
  </si>
  <si>
    <t>Multi-atom Catalysts for Metal-Sulfur Batteries</t>
  </si>
  <si>
    <t>Atomically Precise Electrocatalysts for Electrochemical Energy Applications</t>
  </si>
  <si>
    <t>10.1007/978-3-031-54622-8_23</t>
  </si>
  <si>
    <t>https://www.scopus.com/inward/record.uri?eid=2-s2.0-85208293050&amp;doi=10.1007%2f978-3-031-54622-8_23&amp;partnerID=40&amp;md5=6a1c60062ed48025f654bb04593d4e62</t>
  </si>
  <si>
    <t>Haldorai A., Babitha Lincy R., Murugan S., Balakrishnan M.</t>
  </si>
  <si>
    <t>Artificial Intelligence for Sustainable Development</t>
  </si>
  <si>
    <t>Part F2553</t>
  </si>
  <si>
    <t>10.1007/978-3-031-53972-5</t>
  </si>
  <si>
    <t>https://www.scopus.com/inward/record.uri?eid=2-s2.0-85207381144&amp;doi=10.1007%2f978-3-031-53972-5&amp;partnerID=40&amp;md5=375c387b4eeae45ee6c813684159cd97</t>
  </si>
  <si>
    <t xml:space="preserve">Book </t>
  </si>
  <si>
    <t>Elangovan M., Akash E., El-Meligy M., Sharaf M.</t>
  </si>
  <si>
    <t>Single Ended Read Decoupled High Stable 9T CNTFET SRAM for Low Power Applications</t>
  </si>
  <si>
    <t>International Journal of Numerical Modelling: Electronic Networks, Devices and Fields</t>
  </si>
  <si>
    <t>10.1002/jnm.3318</t>
  </si>
  <si>
    <t>https://www.scopus.com/inward/record.uri?eid=2-s2.0-85208814967&amp;doi=10.1002%2fjnm.3318&amp;partnerID=40&amp;md5=d4997616361956840da15aeff315aeb4</t>
  </si>
  <si>
    <t>Padmavathy C., Mahalakshmi A., Akshaya V.S.</t>
  </si>
  <si>
    <t>Monitoring and Tracking Orthotic Patients using IOT</t>
  </si>
  <si>
    <t>15th International Conference on Advances in Computing, Control, and Telecommunication Technologies, ACT 2024</t>
  </si>
  <si>
    <t>https://www.scopus.com/inward/record.uri?eid=2-s2.0-85208816445&amp;partnerID=40&amp;md5=856162b6450a6358c21954fb157506ee</t>
  </si>
  <si>
    <t>Duraisamy P., Niranjani V., Nandhini S., Karthik S.</t>
  </si>
  <si>
    <t>Pioneering Skin Cancer Prediction with Deep Learning Techniques</t>
  </si>
  <si>
    <t>https://www.scopus.com/inward/record.uri?eid=2-s2.0-85208807819&amp;partnerID=40&amp;md5=8ad90d97df233ebbad4a47bd55c1cbfc</t>
  </si>
  <si>
    <t>H S.P., S K., R S.</t>
  </si>
  <si>
    <t>A novel maternal thyroid disease prediction using multi-scale vision transformer architecture with improved linguistic hedges neural-fuzzy classifier</t>
  </si>
  <si>
    <t>Technology and health care : official journal of the European Society for Engineering and Medicine</t>
  </si>
  <si>
    <t>10.3233/THC-240362</t>
  </si>
  <si>
    <t>https://www.scopus.com/inward/record.uri?eid=2-s2.0-85208772919&amp;doi=10.3233%2fTHC-240362&amp;partnerID=40&amp;md5=e77a8f57b1a42354e4357ac2a020e23c</t>
  </si>
  <si>
    <t>Ramkumar S., Mohanthi K., Deepika P., Rathnam M.J.</t>
  </si>
  <si>
    <t>Automation of Cataloging an Abnormal Condition of Glaucoma Using Fundas Image of the Retina</t>
  </si>
  <si>
    <t>2024 3rd International Conference on Electrical, Electronics, Information and Communication Technologies, ICEEICT 2024</t>
  </si>
  <si>
    <t>10.1109/ICEEICT61591.2024.10718487</t>
  </si>
  <si>
    <t>https://www.scopus.com/inward/record.uri?eid=2-s2.0-85208730055&amp;doi=10.1109%2fICEEICT61591.2024.10718487&amp;partnerID=40&amp;md5=5827629f29e6e4de4a3724ca4f4ec62a</t>
  </si>
  <si>
    <t>Siva K.P., Shri Suriya P., Praveen R., Nimesh Rajan D., Santhosh Kumar G.</t>
  </si>
  <si>
    <t>Crop Productivity Enhancement Through Data Analytics and IOT</t>
  </si>
  <si>
    <t>10th International Conference on Advanced Computing and Communication Systems, ICACCS 2024</t>
  </si>
  <si>
    <t>10.1109/ICACCS60874.2024.10717032</t>
  </si>
  <si>
    <t>https://www.scopus.com/inward/record.uri?eid=2-s2.0-85208652179&amp;doi=10.1109%2fICACCS60874.2024.10717032&amp;partnerID=40&amp;md5=8100a21521ad834bf286f4835299e441</t>
  </si>
  <si>
    <t>Suchithra B., Kalaivani T., Asha J., Sathya R., Ananthi S., Subha R.</t>
  </si>
  <si>
    <t>Fake Review Detectionusing Enhanced Random Forest</t>
  </si>
  <si>
    <t>10.1109/ICACCS60874.2024.10716987</t>
  </si>
  <si>
    <t>https://www.scopus.com/inward/record.uri?eid=2-s2.0-85208651785&amp;doi=10.1109%2fICACCS60874.2024.10716987&amp;partnerID=40&amp;md5=0d4a815170ce8ed0a2083c9f76d7138a</t>
  </si>
  <si>
    <t>Priya K.M., Soundarya P., Sumathi E., Balamurali E., Kungumaraj E., Akila T.</t>
  </si>
  <si>
    <t>The Utilization of Chatbots to Enhance Contemporary Language Acquisition</t>
  </si>
  <si>
    <t>10.1109/ICACCS60874.2024.10716827</t>
  </si>
  <si>
    <t>https://www.scopus.com/inward/record.uri?eid=2-s2.0-85208651774&amp;doi=10.1109%2fICACCS60874.2024.10716827&amp;partnerID=40&amp;md5=84db79a8b99b0474f370302d0281f186</t>
  </si>
  <si>
    <t>Sairam M.S., Khan M.S., Vigneshwaran R., Kumar S.Y., Priya M.D.</t>
  </si>
  <si>
    <t>A Novel Approach for Detecting Advanced Persistent Threats</t>
  </si>
  <si>
    <t>10.1109/ICACCS60874.2024.10717022</t>
  </si>
  <si>
    <t>https://www.scopus.com/inward/record.uri?eid=2-s2.0-85208651711&amp;doi=10.1109%2fICACCS60874.2024.10717022&amp;partnerID=40&amp;md5=61306cb9da09ef13e47941f4689c8f97</t>
  </si>
  <si>
    <t>Venkatesh S., Kathirvel M., Dharsan R.V., Yogaraju K., Sachuthananthan B.</t>
  </si>
  <si>
    <t>Review on Flow Pattern Characters in Cyclone Separator</t>
  </si>
  <si>
    <t>10.1109/ICACCS60874.2024.10717254</t>
  </si>
  <si>
    <t>https://www.scopus.com/inward/record.uri?eid=2-s2.0-85208651175&amp;doi=10.1109%2fICACCS60874.2024.10717254&amp;partnerID=40&amp;md5=e425106892d0025ef90b5d6c5ba27ba2</t>
  </si>
  <si>
    <t>Priyanka G., Nivaashini M., Pavithra S., Srimaha T.S., Kanishgaa P.R.</t>
  </si>
  <si>
    <t>Early Diagnosis of Schizophrenia in Patients Using Deep Learning Techniques</t>
  </si>
  <si>
    <t>10.1109/ICACCS60874.2024.10717084</t>
  </si>
  <si>
    <t>https://www.scopus.com/inward/record.uri?eid=2-s2.0-85208650912&amp;doi=10.1109%2fICACCS60874.2024.10717084&amp;partnerID=40&amp;md5=951cb7878d4021211ddfa35882dfe54c</t>
  </si>
  <si>
    <t>Priyanka G., Dhanabal D., Divya D., Hemanth M., Karthika V.</t>
  </si>
  <si>
    <t>Skin Disease Detection Using Convolutional Neural Network</t>
  </si>
  <si>
    <t>10.1109/ICACCS60874.2024.10716893</t>
  </si>
  <si>
    <t>https://www.scopus.com/inward/record.uri?eid=2-s2.0-85208649802&amp;doi=10.1109%2fICACCS60874.2024.10716893&amp;partnerID=40&amp;md5=f93b8f6bd9c580f654a4abbe4451e013</t>
  </si>
  <si>
    <t>Thamaraimanalan T., Vishnu P.G., Dineshkumar R., Dayanand A., Shahil S.M., Ashokkumar N.</t>
  </si>
  <si>
    <t>Prevention of Road Accidents Using Hybrid Machine Learning Algorithm</t>
  </si>
  <si>
    <t>10.1109/ICACCS60874.2024.10717245</t>
  </si>
  <si>
    <t>https://www.scopus.com/inward/record.uri?eid=2-s2.0-85208649226&amp;doi=10.1109%2fICACCS60874.2024.10717245&amp;partnerID=40&amp;md5=17e2ccd1699da770d4ff7b16c6d9c96e</t>
  </si>
  <si>
    <t>Mahalakshmi A., Saranya E., Gomathi B., Elizabeth J.R., Abinaya M.</t>
  </si>
  <si>
    <t>Goods Shipment Application Through Bids</t>
  </si>
  <si>
    <t>10.1109/ICACCS60874.2024.10717267</t>
  </si>
  <si>
    <t>https://www.scopus.com/inward/record.uri?eid=2-s2.0-85208648136&amp;doi=10.1109%2fICACCS60874.2024.10717267&amp;partnerID=40&amp;md5=f0aa43e01074fb61a64776fd333972fc</t>
  </si>
  <si>
    <t>Ms. Mahalakshmi A</t>
  </si>
  <si>
    <t>Gowtham S., Manojkumar, Sasikumar V., Sudhev R., Mohanraj C.</t>
  </si>
  <si>
    <t>Motorization of Vehicle Positioning</t>
  </si>
  <si>
    <t>10.1109/ICACCS60874.2024.10717054</t>
  </si>
  <si>
    <t>https://www.scopus.com/inward/record.uri?eid=2-s2.0-85208648008&amp;doi=10.1109%2fICACCS60874.2024.10717054&amp;partnerID=40&amp;md5=d0a1a0d230f0fde65450f41fce85fb48</t>
  </si>
  <si>
    <t>Mohankumar M., Singh B., Thamaraimanalan T., Korada S.K., Yuvaraj P., Jyothikamalesh S.</t>
  </si>
  <si>
    <t>Quantum Key Recovery Attack on Simplified Grain 4-Bit Cipher Using Grover's Algorithm</t>
  </si>
  <si>
    <t>10.1109/ICACCS60874.2024.10716920</t>
  </si>
  <si>
    <t>https://www.scopus.com/inward/record.uri?eid=2-s2.0-85208647868&amp;doi=10.1109%2fICACCS60874.2024.10716920&amp;partnerID=40&amp;md5=da1c6ceb7d1f6c7930b35811c78e79d9</t>
  </si>
  <si>
    <t>Niranjani V., Ankitha V.S., Chinmai Deepika M., Honika S., Kanipriya R.</t>
  </si>
  <si>
    <t>Enhanced Ensemble Learning: Leveraging SVM and Naive Bayes for Robust Classification</t>
  </si>
  <si>
    <t>10.1109/ICACCS60874.2024.10717123</t>
  </si>
  <si>
    <t>https://www.scopus.com/inward/record.uri?eid=2-s2.0-85208647609&amp;doi=10.1109%2fICACCS60874.2024.10717123&amp;partnerID=40&amp;md5=407aa336f4346875b610f63121977f6c</t>
  </si>
  <si>
    <t>Gayathri N., Tamilselvi S., Swetha G., Viddhya J., Vidhya N.</t>
  </si>
  <si>
    <t>Suspicious Human Activity Recognition</t>
  </si>
  <si>
    <t>10.1109/ICACCS60874.2024.10716885</t>
  </si>
  <si>
    <t>https://www.scopus.com/inward/record.uri?eid=2-s2.0-85208647087&amp;doi=10.1109%2fICACCS60874.2024.10716885&amp;partnerID=40&amp;md5=03ddc54edd4a641a542556f2161c4b6c</t>
  </si>
  <si>
    <t>Teli S., Patil V., Jadhav S.B., Kadam A., Jadhav S., Rajanbabu W.</t>
  </si>
  <si>
    <t>Visualized Control of Brushless Auto-Car Wash System using Intelligent Controller</t>
  </si>
  <si>
    <t>10.1109/ICACCS60874.2024.10717095</t>
  </si>
  <si>
    <t>https://www.scopus.com/inward/record.uri?eid=2-s2.0-85208647031&amp;doi=10.1109%2fICACCS60874.2024.10717095&amp;partnerID=40&amp;md5=edc1e78fd336015eb065b2cda3d88765</t>
  </si>
  <si>
    <t>Vignesh A., Muthukumaran N.</t>
  </si>
  <si>
    <t>AI-Driven Ayurvedic Chatbot: Revolutionizing Formulation Selection and Knowledge Accessibility in Traditional Medicine Through the Integration of LENET and Stacked Autoencoders</t>
  </si>
  <si>
    <t>10.1109/ICACCS60874.2024.10717189</t>
  </si>
  <si>
    <t>https://www.scopus.com/inward/record.uri?eid=2-s2.0-85208646118&amp;doi=10.1109%2fICACCS60874.2024.10717189&amp;partnerID=40&amp;md5=2f8244709c70713f30522a0a2c73af00</t>
  </si>
  <si>
    <t>Mr. Vignesh A</t>
  </si>
  <si>
    <t>Siva K.P., Sudhakar S., Sahaya Gurus Raja M., Kanishka G., Niranjan V.</t>
  </si>
  <si>
    <t>Advanced Auditing Solutions Through the Blockchain Cutting Edge Technology</t>
  </si>
  <si>
    <t>10.1109/ICACCS60874.2024.10716944</t>
  </si>
  <si>
    <t>https://www.scopus.com/inward/record.uri?eid=2-s2.0-85208645763&amp;doi=10.1109%2fICACCS60874.2024.10716944&amp;partnerID=40&amp;md5=274ab8e0dfbba1cdca044f7d91b6c87a</t>
  </si>
  <si>
    <t>Nithyanandhan T., Manickaraj K., Sathish K., Ramachandran N., Sachuthananthan B.</t>
  </si>
  <si>
    <t>Effects of Palm Stalk Ash on Mechanical Properties of Al6061 Reinforced with Graphite by Using Stir Casting Process</t>
  </si>
  <si>
    <t>10.1109/ICACCS60874.2024.10717271</t>
  </si>
  <si>
    <t>https://www.scopus.com/inward/record.uri?eid=2-s2.0-85208644034&amp;doi=10.1109%2fICACCS60874.2024.10717271&amp;partnerID=40&amp;md5=54c96343a6773c92983a204dab17dd0a</t>
  </si>
  <si>
    <t>Shakthi Kiran R., Sugumar A., Vishnuprabhu R., Sanjeeva Kumar M., Sreemathy J.</t>
  </si>
  <si>
    <t>Faux Reality Detector</t>
  </si>
  <si>
    <t>10.1109/ICACCS60874.2024.10717184</t>
  </si>
  <si>
    <t>https://www.scopus.com/inward/record.uri?eid=2-s2.0-85208643299&amp;doi=10.1109%2fICACCS60874.2024.10717184&amp;partnerID=40&amp;md5=455bfd63f855cc055c07cbc8ac85ede6</t>
  </si>
  <si>
    <t>Prakash S., George M.C., Santhiya, Hanu M.S.</t>
  </si>
  <si>
    <t>Blockchain Based Talent Recognition System for Young Cricketers</t>
  </si>
  <si>
    <t>10.1109/ICACCS60874.2024.10716891</t>
  </si>
  <si>
    <t>https://www.scopus.com/inward/record.uri?eid=2-s2.0-85208643245&amp;doi=10.1109%2fICACCS60874.2024.10716891&amp;partnerID=40&amp;md5=640d5d2697cd1696e87e295392d677d4</t>
  </si>
  <si>
    <t>Giridharan R., Mariush Rufin P., Navaneethan R.A., Pranesh C., Rahul T.</t>
  </si>
  <si>
    <t>Utilizing Capsule Networks in Deep Learning for Traffic Sign Detection</t>
  </si>
  <si>
    <t>10.1109/ICACCS60874.2024.10717147</t>
  </si>
  <si>
    <t>https://www.scopus.com/inward/record.uri?eid=2-s2.0-85208642817&amp;doi=10.1109%2fICACCS60874.2024.10717147&amp;partnerID=40&amp;md5=efe7e4f5a661cf0adc1f37d3bea164d1</t>
  </si>
  <si>
    <t>Mr. Giridharan R</t>
  </si>
  <si>
    <t>Saradha S., Charan Sri Krishna S., Govindha Ramanathan S., Ilamugunthan N., Kavin S.</t>
  </si>
  <si>
    <t>Brain Tumour Detection Using Deep Learning - A Comprehensive Study</t>
  </si>
  <si>
    <t>10.1109/ICACCS60874.2024.10717236</t>
  </si>
  <si>
    <t>https://www.scopus.com/inward/record.uri?eid=2-s2.0-85208641732&amp;doi=10.1109%2fICACCS60874.2024.10717236&amp;partnerID=40&amp;md5=1dc7d2e1916c97c160ac9d7d7390fc50</t>
  </si>
  <si>
    <t>Sarmila K.B., Kaarthikeyan A.R., Kaasiprasanth A.</t>
  </si>
  <si>
    <t>Optimized AES for Low Power Devices</t>
  </si>
  <si>
    <t>10.1109/ICACCS60874.2024.10716959</t>
  </si>
  <si>
    <t>https://www.scopus.com/inward/record.uri?eid=2-s2.0-85208641186&amp;doi=10.1109%2fICACCS60874.2024.10716959&amp;partnerID=40&amp;md5=b2ace7b311e1f8cd0107121d953e20cc</t>
  </si>
  <si>
    <t>Cholaraja K., Vignesh M., Srinidhi B., Raghu Muthu Vishal S., Rishin Nethaji S.</t>
  </si>
  <si>
    <t>Justrent (A House Rental Management System)</t>
  </si>
  <si>
    <t>10.1109/ICACCS60874.2024.10717280</t>
  </si>
  <si>
    <t>https://www.scopus.com/inward/record.uri?eid=2-s2.0-85208640752&amp;doi=10.1109%2fICACCS60874.2024.10717280&amp;partnerID=40&amp;md5=f9da8e90bc2710955f5e9e715682de38</t>
  </si>
  <si>
    <t>Priyanka G., Sowmiya M., Vinuja M., Shree S.S.D., Shalini S.</t>
  </si>
  <si>
    <t>Customer Churn Predictive Analytics: Understanding Customer Segments for Enhanced Business Strategies</t>
  </si>
  <si>
    <t>10.1109/ICACCS60874.2024.10717281</t>
  </si>
  <si>
    <t>https://www.scopus.com/inward/record.uri?eid=2-s2.0-85208638889&amp;doi=10.1109%2fICACCS60874.2024.10717281&amp;partnerID=40&amp;md5=52a4959ac6828d8b369dc63553026025</t>
  </si>
  <si>
    <t>Dency Flora G., Shanmathi S., Gowtham G., Nikil S., Rajarajan M., Mahindhar K.S.</t>
  </si>
  <si>
    <t>Identification of Thyroid Disorder using Deep Learning Techniques- A Survey</t>
  </si>
  <si>
    <t>10.1109/ICACCS60874.2024.10717038</t>
  </si>
  <si>
    <t>https://www.scopus.com/inward/record.uri?eid=2-s2.0-85208638548&amp;doi=10.1109%2fICACCS60874.2024.10717038&amp;partnerID=40&amp;md5=624bfb7c4ae3a6efff8c1d38edf54e23</t>
  </si>
  <si>
    <t>Vaishali M., Sabarinathan B., Nandhini K., Sri Guru Sankar R., Prasanna Perumal S.</t>
  </si>
  <si>
    <t>IdeaFusion - Collaborative Student Project Platform</t>
  </si>
  <si>
    <t>10.1109/ICACCS60874.2024.10717199</t>
  </si>
  <si>
    <t>https://www.scopus.com/inward/record.uri?eid=2-s2.0-85208637305&amp;doi=10.1109%2fICACCS60874.2024.10717199&amp;partnerID=40&amp;md5=d4fd34e8a40833e8f7b4f5f6375feb10</t>
  </si>
  <si>
    <t>Kabilan S., Gunapriya D., Ragavi Sri S., Shivagurunathan A., Thalagandasamy N.</t>
  </si>
  <si>
    <t>IOT-Based Soil Nutrient Monitoring Decision System</t>
  </si>
  <si>
    <t>10.1109/ICACCS60874.2024.10716909</t>
  </si>
  <si>
    <t>https://www.scopus.com/inward/record.uri?eid=2-s2.0-85208637152&amp;doi=10.1109%2fICACCS60874.2024.10716909&amp;partnerID=40&amp;md5=5e34ac45f69f64febd69edfd55379848</t>
  </si>
  <si>
    <t>Saranya E., Nivetha R., Abirami S., Mohaideen Arsath M., Dharaneesh S.</t>
  </si>
  <si>
    <t>Revolutionizing Road Maintenance: YOLO Based Pothole Detection System</t>
  </si>
  <si>
    <t>10.1109/ICACCS60874.2024.10716937</t>
  </si>
  <si>
    <t>https://www.scopus.com/inward/record.uri?eid=2-s2.0-85208636863&amp;doi=10.1109%2fICACCS60874.2024.10716937&amp;partnerID=40&amp;md5=21999a7b6c7d2a1534fd63e29cb82056</t>
  </si>
  <si>
    <t>Gayathri N., Naveenkumar G., Surjithraja A., Selvendhiran R., Tamilselvan M.</t>
  </si>
  <si>
    <t>A Survey on Brain Tumor Segmentation and Techniques</t>
  </si>
  <si>
    <t>10.1109/ICACCS60874.2024.10717108</t>
  </si>
  <si>
    <t>https://www.scopus.com/inward/record.uri?eid=2-s2.0-85208636353&amp;doi=10.1109%2fICACCS60874.2024.10717108&amp;partnerID=40&amp;md5=59a4f339d986ce1d6dfa97040956f2fd</t>
  </si>
  <si>
    <t>Mohana Priya D., Priyanka K.A., Prathiksha J., Raja Gowrika T.</t>
  </si>
  <si>
    <t>A Survey on Improving Teacher Student Interaction in Educational Online Portals for Enhanced Learning Outcomes</t>
  </si>
  <si>
    <t>10.1109/ICACCS60874.2024.10717128</t>
  </si>
  <si>
    <t>https://www.scopus.com/inward/record.uri?eid=2-s2.0-85208636254&amp;doi=10.1109%2fICACCS60874.2024.10717128&amp;partnerID=40&amp;md5=08a7c924632ffc23cf2e2a86384ba918</t>
  </si>
  <si>
    <t>Cholaraja K., Gururaj M., Swasthika V., Gnanasambandam S.R.</t>
  </si>
  <si>
    <t>AI Based Automated Gym Trainer Using Machine Learning</t>
  </si>
  <si>
    <t>10.1109/ICACCS60874.2024.10717080</t>
  </si>
  <si>
    <t>https://www.scopus.com/inward/record.uri?eid=2-s2.0-85208636209&amp;doi=10.1109%2fICACCS60874.2024.10717080&amp;partnerID=40&amp;md5=3ac1d4562d1d0aff3eab151f0b01e2c1</t>
  </si>
  <si>
    <t>Malathy R., Krishnapriya S., Poorani B., Nivetha D., Banu A.S., Habeeb M.M.</t>
  </si>
  <si>
    <t>AI at the Helm: Transforming Communicative Education for Engineering Minds with IoT</t>
  </si>
  <si>
    <t>10.1109/ICACCS60874.2024.10717220</t>
  </si>
  <si>
    <t>https://www.scopus.com/inward/record.uri?eid=2-s2.0-85208635543&amp;doi=10.1109%2fICACCS60874.2024.10717220&amp;partnerID=40&amp;md5=ee096de2ca5b8eda149aacc45da0ce8c</t>
  </si>
  <si>
    <t>Dr. Malathy R</t>
  </si>
  <si>
    <t>Anandaraj A., Ram Deepak P., Rahul Raj R., Sanjay R.</t>
  </si>
  <si>
    <t>Agricultural Crop Recommendations Based on Productivity and Season</t>
  </si>
  <si>
    <t>10.1109/ICACCS60874.2024.10717068</t>
  </si>
  <si>
    <t>https://www.scopus.com/inward/record.uri?eid=2-s2.0-85208635064&amp;doi=10.1109%2fICACCS60874.2024.10717068&amp;partnerID=40&amp;md5=b3153d3fb385a2d8646231a4abbb5e8d</t>
  </si>
  <si>
    <t>Ramalingam S., Dharani S.P., Priya R., Devi E.P., Pavithra S.</t>
  </si>
  <si>
    <t>Machine Learning Based Remote Health Care Data Monitoring and Prediction System Using IoMT</t>
  </si>
  <si>
    <t>10.1109/ICACCS60874.2024.10716978</t>
  </si>
  <si>
    <t>https://www.scopus.com/inward/record.uri?eid=2-s2.0-85208634176&amp;doi=10.1109%2fICACCS60874.2024.10716978&amp;partnerID=40&amp;md5=2e595f3ee9f199fea60adaf1542519ff</t>
  </si>
  <si>
    <t>Ananthi K., Sownthariya M., Ranjana E., Moulieshwaran K., Babu B.S.</t>
  </si>
  <si>
    <t>An Insight of Deep Neural Networks Based on Demand Forecasting in Using: Ann Algorithm</t>
  </si>
  <si>
    <t>10.1109/ICACCS60874.2024.10717110</t>
  </si>
  <si>
    <t>https://www.scopus.com/inward/record.uri?eid=2-s2.0-85208633300&amp;doi=10.1109%2fICACCS60874.2024.10717110&amp;partnerID=40&amp;md5=1f9069298a980fbdd756319107f1feda</t>
  </si>
  <si>
    <t>Suhan M., Shanmugam C., Vimal A., Vijay Ram G., Janani B., Amarnath A.S.</t>
  </si>
  <si>
    <t>A Review on Power Generation Using Vertical Windmill</t>
  </si>
  <si>
    <t>10.1109/ICACCS60874.2024.10717218</t>
  </si>
  <si>
    <t>https://www.scopus.com/inward/record.uri?eid=2-s2.0-85208633023&amp;doi=10.1109%2fICACCS60874.2024.10717218&amp;partnerID=40&amp;md5=787ea2c40a777c8406712a9dc7682d52</t>
  </si>
  <si>
    <t>Rajan S.P., Rajendrakumar M.G.</t>
  </si>
  <si>
    <t>Advancing Gastrointestinal Health Monitoring Through Deep Learning-Optimized Edible Antennas</t>
  </si>
  <si>
    <t>10.1109/ICACCS60874.2024.10717201</t>
  </si>
  <si>
    <t>https://www.scopus.com/inward/record.uri?eid=2-s2.0-85208632101&amp;doi=10.1109%2fICACCS60874.2024.10717201&amp;partnerID=40&amp;md5=211862014c3780d9ef56d1e0d2bd3adb</t>
  </si>
  <si>
    <t>Saranya E., Vanitha A., Selvanandhini A., Soundarya V.N., Vinisha M.</t>
  </si>
  <si>
    <t>A Survey on AI Based Smart CCTV Surveillance System</t>
  </si>
  <si>
    <t>10.1109/ICACCS60874.2024.10717311</t>
  </si>
  <si>
    <t>https://www.scopus.com/inward/record.uri?eid=2-s2.0-85208631188&amp;doi=10.1109%2fICACCS60874.2024.10717311&amp;partnerID=40&amp;md5=bfa69fee7e3731de4fd34b6ae20c4690</t>
  </si>
  <si>
    <t>Krishna V.Y., Roshan B., Kracose Nishanth J., Anbarasu P., Mohan Raj C.</t>
  </si>
  <si>
    <t>Smart Reservoir Navigating Waters with Integrated Automation</t>
  </si>
  <si>
    <t>10.1109/ICACCS60874.2024.10717175</t>
  </si>
  <si>
    <t>https://www.scopus.com/inward/record.uri?eid=2-s2.0-85208629396&amp;doi=10.1109%2fICACCS60874.2024.10717175&amp;partnerID=40&amp;md5=6b07ad897209f0f8c47c4d97b3ac9d2c</t>
  </si>
  <si>
    <t>Akshaya V.S., Pranesh S., Mohan Raam I.P., Sakthimaheswaran U.S., Pradeep M.</t>
  </si>
  <si>
    <t>Analysis and Deployment of Computational Behavioral Model and Its Remedies</t>
  </si>
  <si>
    <t>10.1109/ICACCS60874.2024.10717031</t>
  </si>
  <si>
    <t>https://www.scopus.com/inward/record.uri?eid=2-s2.0-85208628989&amp;doi=10.1109%2fICACCS60874.2024.10717031&amp;partnerID=40&amp;md5=9224e56dadf21b5101653704d83db439</t>
  </si>
  <si>
    <t>Jagatap G.V., Ingale S., Patil D.T., Mane A., Bandpatte S.C., Hariharan R.</t>
  </si>
  <si>
    <t>CC Link IE Based Remote Monitoring and Control of Windmills Using Slot Type Controller</t>
  </si>
  <si>
    <t>10.1109/ICACCS60874.2024.10716948</t>
  </si>
  <si>
    <t>https://www.scopus.com/inward/record.uri?eid=2-s2.0-85208628761&amp;doi=10.1109%2fICACCS60874.2024.10716948&amp;partnerID=40&amp;md5=abaa1098ab7ab6eee022bfe51ba22af9</t>
  </si>
  <si>
    <t>Bojjawar S., Premkumar R., Parimala V., Karthik S.S., Prassath P.A.</t>
  </si>
  <si>
    <t>Virtual Control of Industrial Machineries Using Intelligent Controllers</t>
  </si>
  <si>
    <t>10.1109/ICACCS60874.2024.10716979</t>
  </si>
  <si>
    <t>https://www.scopus.com/inward/record.uri?eid=2-s2.0-85208627284&amp;doi=10.1109%2fICACCS60874.2024.10716979&amp;partnerID=40&amp;md5=0e08d3480ee3200f5a7ea09ba01492dd</t>
  </si>
  <si>
    <t>Thamaraimanalan T., Singh B., Mohankumar M., Korada S.K.</t>
  </si>
  <si>
    <t>Performance Analysis of Shor's Algorithm for Integer Factorization Using Quantum and Classical Approaches</t>
  </si>
  <si>
    <t>10.1109/ICACCS60874.2024.10717174</t>
  </si>
  <si>
    <t>https://www.scopus.com/inward/record.uri?eid=2-s2.0-85208626939&amp;doi=10.1109%2fICACCS60874.2024.10717174&amp;partnerID=40&amp;md5=671c841fa83fe3ea1609de24935aa9ce</t>
  </si>
  <si>
    <t>Akila T., Swathi M., Jebakumar J.A., Vivethika C., Kavitha N.</t>
  </si>
  <si>
    <t>Role of Artificial Intelligence in ICT Based Teaching and Learning</t>
  </si>
  <si>
    <t>10.1109/ICACCS60874.2024.10717227</t>
  </si>
  <si>
    <t>https://www.scopus.com/inward/record.uri?eid=2-s2.0-85208626336&amp;doi=10.1109%2fICACCS60874.2024.10717227&amp;partnerID=40&amp;md5=73fe2124c605e0484901e49347054273</t>
  </si>
  <si>
    <t>Dr. Akila T</t>
  </si>
  <si>
    <t>Jeevan Prasanth G., Naveen Kumar R., Siddarth R., Geetha M.</t>
  </si>
  <si>
    <t>Demand Side Energy Management in Commercial Buildings</t>
  </si>
  <si>
    <t>10.1109/ICACCS60874.2024.10716903</t>
  </si>
  <si>
    <t>https://www.scopus.com/inward/record.uri?eid=2-s2.0-85208626043&amp;doi=10.1109%2fICACCS60874.2024.10716903&amp;partnerID=40&amp;md5=a9a060ddc0b04e40007ce02b1cccbe2c</t>
  </si>
  <si>
    <t>Prakash Raj S., Pravin D., Sabareeswaran G., Sanjith R.K., Gomathi B.</t>
  </si>
  <si>
    <t>Deepfake Detection Using Deep Learning</t>
  </si>
  <si>
    <t>10.1109/ICACCS60874.2024.10717155</t>
  </si>
  <si>
    <t>https://www.scopus.com/inward/record.uri?eid=2-s2.0-85208625827&amp;doi=10.1109%2fICACCS60874.2024.10717155&amp;partnerID=40&amp;md5=852a0ca4bd05f86092c159a59cb7f889</t>
  </si>
  <si>
    <t>Anishfathima B., Deepak A., Dhanushree V.M., Elakiya K.P., Mahaboob M., Vasanthanayaki C.</t>
  </si>
  <si>
    <t>Design and Optimization of Saturation Based Image Dehazing Algorithm</t>
  </si>
  <si>
    <t>10.1109/ICACCS60874.2024.10717089</t>
  </si>
  <si>
    <t>https://www.scopus.com/inward/record.uri?eid=2-s2.0-85208625032&amp;doi=10.1109%2fICACCS60874.2024.10717089&amp;partnerID=40&amp;md5=2c18e3485c12f48939cac31e6fa87428</t>
  </si>
  <si>
    <t>Arun Prakash P., Harisankar A., Dhanush B., Gnanajothi T., Kumar I.J.J.U.H.</t>
  </si>
  <si>
    <t>Diet Recommendation System Using Supervised Machine Learning</t>
  </si>
  <si>
    <t>10.1109/ICACCS60874.2024.10716981</t>
  </si>
  <si>
    <t>https://www.scopus.com/inward/record.uri?eid=2-s2.0-85208624670&amp;doi=10.1109%2fICACCS60874.2024.10716981&amp;partnerID=40&amp;md5=7108574e5c1b3265637944c5c57f2fcd</t>
  </si>
  <si>
    <t>Mr. Arunprakash P</t>
  </si>
  <si>
    <t>Pushpalatha N., Balaji A.N.V.S.S., Varthan G.V., Gomathi V., Naveenkumar D.</t>
  </si>
  <si>
    <t>Development of A Sense- Capable Water Container with Water Intake Remainder</t>
  </si>
  <si>
    <t>10.1109/ICACCS60874.2024.10717107</t>
  </si>
  <si>
    <t>https://www.scopus.com/inward/record.uri?eid=2-s2.0-85208624266&amp;doi=10.1109%2fICACCS60874.2024.10717107&amp;partnerID=40&amp;md5=04645f2e4c919af8b7f243c7885a338b</t>
  </si>
  <si>
    <t>Mohanraj A., Madhan Kumar N., Nikhilesh S., Sanjay G.S., Sanjay N.</t>
  </si>
  <si>
    <t>Shielding Web Data: Mitigating SQL Injection Threats via Hashing Strategies</t>
  </si>
  <si>
    <t>10.1109/ICACCS60874.2024.10717176</t>
  </si>
  <si>
    <t>https://www.scopus.com/inward/record.uri?eid=2-s2.0-85208623691&amp;doi=10.1109%2fICACCS60874.2024.10717176&amp;partnerID=40&amp;md5=19310e247724eca2810927810ba78676</t>
  </si>
  <si>
    <t>Sashwin K., Nithika K.S., Priyadharshini S., Maduvant S.P., Saranya</t>
  </si>
  <si>
    <t>Analysis, Trends, and Utilization of Security Information and Event Management (SIEM) in Critical Infrastructures</t>
  </si>
  <si>
    <t>10.1109/ICACCS60874.2024.10717237</t>
  </si>
  <si>
    <t>https://www.scopus.com/inward/record.uri?eid=2-s2.0-85208623655&amp;doi=10.1109%2fICACCS60874.2024.10717237&amp;partnerID=40&amp;md5=1ebe42d86b5f723f7f7746ccdee85704</t>
  </si>
  <si>
    <t>Haridharishini E., Premkumar R., Sri Pathmaja R., Yuvaraj S., Suresh Krishna A.R.</t>
  </si>
  <si>
    <t>Medication Adherence Monitoring</t>
  </si>
  <si>
    <t>10.1109/ICACCS60874.2024.10717308</t>
  </si>
  <si>
    <t>https://www.scopus.com/inward/record.uri?eid=2-s2.0-85208623005&amp;doi=10.1109%2fICACCS60874.2024.10717308&amp;partnerID=40&amp;md5=aea8c63607f48d1b341a2be298b02d6c</t>
  </si>
  <si>
    <t>Mahaboob M., Dharan A.D., Benildus R., Gowtham S., Balaji L.</t>
  </si>
  <si>
    <t>Livestock Monitoring and Management System Using A Random Forest Algorithm</t>
  </si>
  <si>
    <t>10.1109/ICACCS60874.2024.10717151</t>
  </si>
  <si>
    <t>https://www.scopus.com/inward/record.uri?eid=2-s2.0-85208622556&amp;doi=10.1109%2fICACCS60874.2024.10717151&amp;partnerID=40&amp;md5=5edd2171fcdbf28934da330d598fc20d</t>
  </si>
  <si>
    <t>Saranya N., Abbinavu T., Kumar P.A., Gnanasekar R., Prasanth P.G., Subha R.</t>
  </si>
  <si>
    <t>RTIDS: A Robust Transformer-based Approach for Intrusion Detection System</t>
  </si>
  <si>
    <t>10.1109/ICACCS60874.2024.10717109</t>
  </si>
  <si>
    <t>https://www.scopus.com/inward/record.uri?eid=2-s2.0-85208621982&amp;doi=10.1109%2fICACCS60874.2024.10717109&amp;partnerID=40&amp;md5=00f7865057a162dddd79640658253339</t>
  </si>
  <si>
    <t>Shajithabanu A., Begum S., Gomathi R.D., Kumaran M., Kavitha S.</t>
  </si>
  <si>
    <t>Investigating the Interplay of AI and ICT: A Comparative Study of Communicative Language Teaching Dynamics</t>
  </si>
  <si>
    <t>10.1109/ICACCS60874.2024.10717262</t>
  </si>
  <si>
    <t>https://www.scopus.com/inward/record.uri?eid=2-s2.0-85208621646&amp;doi=10.1109%2fICACCS60874.2024.10717262&amp;partnerID=40&amp;md5=27a1e993109af90a802f74d0e8a6d7af</t>
  </si>
  <si>
    <t>Yasotha S., Varshikha N.R., Shruthi G., Yazhini A., Srimathi G.</t>
  </si>
  <si>
    <t>An Integrated Analysis of Deep Learning and Machine Learning for Thyroid Disease Detection</t>
  </si>
  <si>
    <t>10.1109/ICACCS60874.2024.10717165</t>
  </si>
  <si>
    <t>https://www.scopus.com/inward/record.uri?eid=2-s2.0-85208621239&amp;doi=10.1109%2fICACCS60874.2024.10717165&amp;partnerID=40&amp;md5=8b27a03306173077009dddd5a3157711</t>
  </si>
  <si>
    <t>Manickaraj K., Nithyanandhan T., Sathish K., Karuppasamy R., Sachuthananthan B.</t>
  </si>
  <si>
    <t>An Experimental Investigation of Volume Fraction of Natural Java Jute and Sponge Gourd Fiber Reinforced Polymer Matrix Composite</t>
  </si>
  <si>
    <t>10.1109/ICACCS60874.2024.10717221</t>
  </si>
  <si>
    <t>https://www.scopus.com/inward/record.uri?eid=2-s2.0-85208619770&amp;doi=10.1109%2fICACCS60874.2024.10717221&amp;partnerID=40&amp;md5=818e4df296abbfa5681c0c9fc1b4c817</t>
  </si>
  <si>
    <t>Shyam Prakash D., Abirami S., Muthuraman P., Sathish C., Sundharabalaji K.L.</t>
  </si>
  <si>
    <t>Personalized Movie Recommendations: A Comprehensive Review and Analysis</t>
  </si>
  <si>
    <t>10.1109/ICACCS60874.2024.10716924</t>
  </si>
  <si>
    <t>https://www.scopus.com/inward/record.uri?eid=2-s2.0-85208619553&amp;doi=10.1109%2fICACCS60874.2024.10716924&amp;partnerID=40&amp;md5=ffe1bf2306bbdf5b890e8b4ff193ad38</t>
  </si>
  <si>
    <t>Ramya D., Sakthi Maheswari S., Balaji S., Shri Kishore J.C., Deepanchakaravarthy K.</t>
  </si>
  <si>
    <t>Fitness Certificate Validation Using Automatic Number Plate Recognition</t>
  </si>
  <si>
    <t>10.1109/ICACCS60874.2024.10717279</t>
  </si>
  <si>
    <t>https://www.scopus.com/inward/record.uri?eid=2-s2.0-85208618780&amp;doi=10.1109%2fICACCS60874.2024.10717279&amp;partnerID=40&amp;md5=829339184d3ebe71662fa2c069c1b8f4</t>
  </si>
  <si>
    <t>Krishnapriya S., Malathy R., Banu A.S., Gomathi R.D., Vishnupriyan T., Kavitha S.</t>
  </si>
  <si>
    <t>Collaborative Learning with IoT: Enhancing Student Engagement</t>
  </si>
  <si>
    <t>10.1109/ICACCS60874.2024.10717294</t>
  </si>
  <si>
    <t>https://www.scopus.com/inward/record.uri?eid=2-s2.0-85208618666&amp;doi=10.1109%2fICACCS60874.2024.10717294&amp;partnerID=40&amp;md5=74c383231fbed4956d8b4726e884f21a</t>
  </si>
  <si>
    <t>Agalya K., Sowntharya K., Srinthi R., Subhaharini S.</t>
  </si>
  <si>
    <t>Predicting Heart Health Risks Cardio Vascular Prognosis</t>
  </si>
  <si>
    <t>10.1109/ICACCS60874.2024.10717153</t>
  </si>
  <si>
    <t>https://www.scopus.com/inward/record.uri?eid=2-s2.0-85208618418&amp;doi=10.1109%2fICACCS60874.2024.10717153&amp;partnerID=40&amp;md5=adc994abecf12975e1efda114d39cf67</t>
  </si>
  <si>
    <t>Saravanan B., Gokul S., Yaswanth Durga Reddy G., Indira Kumar A., Karthick Manickam R.</t>
  </si>
  <si>
    <t>Lung Cancer Segmentation</t>
  </si>
  <si>
    <t>10.1109/ICACCS60874.2024.10717139</t>
  </si>
  <si>
    <t>https://www.scopus.com/inward/record.uri?eid=2-s2.0-85208618259&amp;doi=10.1109%2fICACCS60874.2024.10717139&amp;partnerID=40&amp;md5=0319e6ab318bd9a823f3da7a179a63f2</t>
  </si>
  <si>
    <t>Mathankumar M., Thillai Vishwa G., Madhavan M., Hariharan R., Vineshkumar R.</t>
  </si>
  <si>
    <t>Multilevel Burglar Clasp</t>
  </si>
  <si>
    <t>10.1109/ICACCS60874.2024.10717052</t>
  </si>
  <si>
    <t>https://www.scopus.com/inward/record.uri?eid=2-s2.0-85208617737&amp;doi=10.1109%2fICACCS60874.2024.10717052&amp;partnerID=40&amp;md5=fb33896de37d2c649ecc92a26edcbc58</t>
  </si>
  <si>
    <t>Ananthi S., Jayapriya P., Karthekeian K.R., Harisivam J.J., Kumar R.B., Kavin R.</t>
  </si>
  <si>
    <t>Drowsiness Detection Using Machine Learning</t>
  </si>
  <si>
    <t>10.1109/ICACCS60874.2024.10716965</t>
  </si>
  <si>
    <t>https://www.scopus.com/inward/record.uri?eid=2-s2.0-85208617575&amp;doi=10.1109%2fICACCS60874.2024.10716965&amp;partnerID=40&amp;md5=4a61177a7b091f37bb2cb8daffab9365</t>
  </si>
  <si>
    <t>Sheikameer Batcha S., Prajit T.S., Madhanraj M., Sutharshanan B.G.</t>
  </si>
  <si>
    <t>Smart Public Garden Automation System</t>
  </si>
  <si>
    <t>10.1109/ICACCS60874.2024.10716925</t>
  </si>
  <si>
    <t>https://www.scopus.com/inward/record.uri?eid=2-s2.0-85208617530&amp;doi=10.1109%2fICACCS60874.2024.10716925&amp;partnerID=40&amp;md5=ebd4f25a767f413fa6d486b6dd140ce3</t>
  </si>
  <si>
    <t>Abinaya M., Keerthana M., Dhanushya R., Jeeva Jothi V.M.</t>
  </si>
  <si>
    <t>Secure and Distribute Electronic Medical Records Management</t>
  </si>
  <si>
    <t>10.1109/ICACCS60874.2024.10717163</t>
  </si>
  <si>
    <t>https://www.scopus.com/inward/record.uri?eid=2-s2.0-85208617042&amp;doi=10.1109%2fICACCS60874.2024.10717163&amp;partnerID=40&amp;md5=0fdbe65af44d217d348ab2e229912c95</t>
  </si>
  <si>
    <t>Anandaraj A., Raagavendar S.H., Krishna N.A., Dinesh P., Kavinkumar S.</t>
  </si>
  <si>
    <t>E-Fir with Facial Recognition Using Blockchain: A Secure and Efficient Law Enforcement Solution</t>
  </si>
  <si>
    <t>10.1109/ICACCS60874.2024.10717290</t>
  </si>
  <si>
    <t>https://www.scopus.com/inward/record.uri?eid=2-s2.0-85208615798&amp;doi=10.1109%2fICACCS60874.2024.10717290&amp;partnerID=40&amp;md5=05599696c1cffe2a4487528e1415eda1</t>
  </si>
  <si>
    <t>Shyam Prakash D., Jyothir B.A., Raja Santhosh M., Prithivi Raj P., Mithun Raj M.</t>
  </si>
  <si>
    <t>Music Recommendation System</t>
  </si>
  <si>
    <t>10.1109/ICACCS60874.2024.10716833</t>
  </si>
  <si>
    <t>https://www.scopus.com/inward/record.uri?eid=2-s2.0-85208615359&amp;doi=10.1109%2fICACCS60874.2024.10716833&amp;partnerID=40&amp;md5=9c6d4fb5896ec091c56a287fc83d88a4</t>
  </si>
  <si>
    <t>Priyanka G., Amritha P., Gokul Sundar U., Sanjai M.B., Vasanth R.</t>
  </si>
  <si>
    <t>CART - Web-Based Institutional Placement Management System Using NLP</t>
  </si>
  <si>
    <t>10.1109/ICACCS60874.2024.10716877</t>
  </si>
  <si>
    <t>https://www.scopus.com/inward/record.uri?eid=2-s2.0-85208614064&amp;doi=10.1109%2fICACCS60874.2024.10716877&amp;partnerID=40&amp;md5=e0268686f9a3784860b1ad1778e10d36</t>
  </si>
  <si>
    <t>Kavitha N., Anitha T., Chandrika M.L., Venugopal N., Vinupriya R., Priya K.M.</t>
  </si>
  <si>
    <t>The Impact of Mobile Applications on the Development of Academic Learning</t>
  </si>
  <si>
    <t>10.1109/ICACCS60874.2024.10717048</t>
  </si>
  <si>
    <t>https://www.scopus.com/inward/record.uri?eid=2-s2.0-85208612974&amp;doi=10.1109%2fICACCS60874.2024.10717048&amp;partnerID=40&amp;md5=b0710ca4b3015a2625a43c08de647fe5</t>
  </si>
  <si>
    <t>Summia Parveen H., Keerthana P., Indhumathi B., Arthi V., Kavyadharshini T.</t>
  </si>
  <si>
    <t>Detection of Cyberbullying on Social Media Using Naive Bayes Classifier</t>
  </si>
  <si>
    <t>10.1109/ICACCS60874.2024.10717320</t>
  </si>
  <si>
    <t>https://www.scopus.com/inward/record.uri?eid=2-s2.0-85208612224&amp;doi=10.1109%2fICACCS60874.2024.10717320&amp;partnerID=40&amp;md5=ca445a0592dffa453602b457aaf6cfb3</t>
  </si>
  <si>
    <t>Pechimuthu P., Ayup R., Kamaraj P., Suganyamahalaksmi A.</t>
  </si>
  <si>
    <t>Automated Creation of Music using Deep Learning</t>
  </si>
  <si>
    <t>10.1109/ICACCS60874.2024.10717125</t>
  </si>
  <si>
    <t>https://www.scopus.com/inward/record.uri?eid=2-s2.0-85208612075&amp;doi=10.1109%2fICACCS60874.2024.10717125&amp;partnerID=40&amp;md5=aa6bd51d06be0f88c241529bb1bcef80</t>
  </si>
  <si>
    <t>Aravinth K., Rajesh Kumar D., Ramakrishnan T., Veeramanikandan K., Navin M., Kavi Rasu K.</t>
  </si>
  <si>
    <t>Prediction of Magnetic Properties in MR Damper Using FEA</t>
  </si>
  <si>
    <t>10.1109/ICACCS60874.2024.10716957</t>
  </si>
  <si>
    <t>https://www.scopus.com/inward/record.uri?eid=2-s2.0-85208611890&amp;doi=10.1109%2fICACCS60874.2024.10716957&amp;partnerID=40&amp;md5=6b6e827079b4ca154df3181779613b33</t>
  </si>
  <si>
    <t>Priyanka G., Nivaashini M., Shree Akshaya B., Subashini M., Ritish G.</t>
  </si>
  <si>
    <t>An Efficient Image to Speech Generation System for Visually Impaired Individuals Using Deep Learning Techniques</t>
  </si>
  <si>
    <t>10.1109/ICACCS60874.2024.10717315</t>
  </si>
  <si>
    <t>https://www.scopus.com/inward/record.uri?eid=2-s2.0-85208611691&amp;doi=10.1109%2fICACCS60874.2024.10717315&amp;partnerID=40&amp;md5=f7a8f1ccede9f3fb923ff7b93728582b</t>
  </si>
  <si>
    <t>Pavithra P.M., Balakrishnan M., Anandaraj A., Ramya M., Sudharsan R.R.</t>
  </si>
  <si>
    <t>An IoT Based Electromyography Signal Transmission from sEMG Electrodes to Client's Server with ICT Infrastructure</t>
  </si>
  <si>
    <t>10.1109/ICACCS60874.2024.10717233</t>
  </si>
  <si>
    <t>https://www.scopus.com/inward/record.uri?eid=2-s2.0-85208611679&amp;doi=10.1109%2fICACCS60874.2024.10717233&amp;partnerID=40&amp;md5=c7dc5877fe4d16ed82ba179aefd7aa63</t>
  </si>
  <si>
    <t>Jayapriya P., Kishore Vel I.V., Kishore P., Logesh Krishna M.R., Naveen Raja S.</t>
  </si>
  <si>
    <t>Hate Speech Detection Using Support Vector Machine (SVM)</t>
  </si>
  <si>
    <t>10.1109/ICACCS60874.2024.10716982</t>
  </si>
  <si>
    <t>https://www.scopus.com/inward/record.uri?eid=2-s2.0-85208611063&amp;doi=10.1109%2fICACCS60874.2024.10716982&amp;partnerID=40&amp;md5=341d0b45d8cb76864d51ff2d868bc0b5</t>
  </si>
  <si>
    <t>Saradha S., Vineeth K., Sreesharan N., Vigneshwaran B., Saravanan B.</t>
  </si>
  <si>
    <t>Price Prediction of Pre-Owned Automobiles Using Machine Learning-A Comprehensive Survey</t>
  </si>
  <si>
    <t>10.1109/ICACCS60874.2024.10717072</t>
  </si>
  <si>
    <t>https://www.scopus.com/inward/record.uri?eid=2-s2.0-85208610780&amp;doi=10.1109%2fICACCS60874.2024.10717072&amp;partnerID=40&amp;md5=70fb0adfaf00c1c2916cc2c14ce3d165</t>
  </si>
  <si>
    <t>Mahalakshmi A., Dharani P., DivyaPriya S., Gayathri M.</t>
  </si>
  <si>
    <t>News Recommendation Systems</t>
  </si>
  <si>
    <t>10.1109/ICACCS60874.2024.10716952</t>
  </si>
  <si>
    <t>https://www.scopus.com/inward/record.uri?eid=2-s2.0-85208610185&amp;doi=10.1109%2fICACCS60874.2024.10716952&amp;partnerID=40&amp;md5=bbddfc80558d54dfb95ffffeda874080</t>
  </si>
  <si>
    <t>Saranya E., Ajay K., Hardika S., Jayasudha C., Kishore R.E.</t>
  </si>
  <si>
    <t>Skill Mastery Solutions: Your Path to Excellence</t>
  </si>
  <si>
    <t>10.1109/ICACCS60874.2024.10716898</t>
  </si>
  <si>
    <t>https://www.scopus.com/inward/record.uri?eid=2-s2.0-85208609865&amp;doi=10.1109%2fICACCS60874.2024.10716898&amp;partnerID=40&amp;md5=25d2046a8373b99f8249bb0cd9ccb829</t>
  </si>
  <si>
    <t>Subha R., Pravinkumar S., Rammprashath K., Ranjithkumar D., Rohan R.</t>
  </si>
  <si>
    <t>Block Assure: A Revolutionary Decentralized Insurance System for Agricultural Modernization</t>
  </si>
  <si>
    <t>10.1109/ICACCS60874.2024.10717248</t>
  </si>
  <si>
    <t>https://www.scopus.com/inward/record.uri?eid=2-s2.0-85208609492&amp;doi=10.1109%2fICACCS60874.2024.10717248&amp;partnerID=40&amp;md5=cdb1536c4541660d18050f79e15802d1</t>
  </si>
  <si>
    <t>Ganesh C., Haritha R., Nirmal Kumar M., Renuka K., Sakthivel M.</t>
  </si>
  <si>
    <t>Machine Learning Based Customer Churn Prediction on Telecom Industry</t>
  </si>
  <si>
    <t>10.1109/ICACCS60874.2024.10717001</t>
  </si>
  <si>
    <t>https://www.scopus.com/inward/record.uri?eid=2-s2.0-85208609354&amp;doi=10.1109%2fICACCS60874.2024.10717001&amp;partnerID=40&amp;md5=31e13de705b92f2667bd75d76d805fd8</t>
  </si>
  <si>
    <t>Janaki, Mohan N., Prabhu M., Nihar Parveen A., Menaga E.</t>
  </si>
  <si>
    <t>The Segmentation Revolution: Customer Personality Analysis Driving Predictive Success</t>
  </si>
  <si>
    <t>10.1109/ICACCS60874.2024.10716968</t>
  </si>
  <si>
    <t>https://www.scopus.com/inward/record.uri?eid=2-s2.0-85208608617&amp;doi=10.1109%2fICACCS60874.2024.10716968&amp;partnerID=40&amp;md5=871c87587e51362763a4f0d4072960e5</t>
  </si>
  <si>
    <t>Rajarajeswari P.L., Gowshick H., Sasi Prakash M.K., Anuvidh M.</t>
  </si>
  <si>
    <t>Reach - A Chat Application</t>
  </si>
  <si>
    <t>10.1109/ICACCS60874.2024.10716916</t>
  </si>
  <si>
    <t>https://www.scopus.com/inward/record.uri?eid=2-s2.0-85208608436&amp;doi=10.1109%2fICACCS60874.2024.10716916&amp;partnerID=40&amp;md5=6036423179f02e4a7099e01bbf94bdc8</t>
  </si>
  <si>
    <t>Dr. Rajarajeswari P L</t>
  </si>
  <si>
    <t>Deepthisre G., Malarvizhi M., Saravanaprabhu B., Santhossh V.</t>
  </si>
  <si>
    <t>IoT Based Demand Side Management System</t>
  </si>
  <si>
    <t>10.1109/ICACCS60874.2024.10716914</t>
  </si>
  <si>
    <t>https://www.scopus.com/inward/record.uri?eid=2-s2.0-85208606081&amp;doi=10.1109%2fICACCS60874.2024.10716914&amp;partnerID=40&amp;md5=a6b7760ccea3807fba18cca419071465</t>
  </si>
  <si>
    <t>Kumar P., Bagavathi Anandhan E., Balamurugan K., Gowreesh A.M., Jayanth N.J.</t>
  </si>
  <si>
    <t>Image Encryption Algorithm-Based Reversible Data Hiding With Triple Des</t>
  </si>
  <si>
    <t>10.1109/ICACCS60874.2024.10717066</t>
  </si>
  <si>
    <t>https://www.scopus.com/inward/record.uri?eid=2-s2.0-85208605715&amp;doi=10.1109%2fICACCS60874.2024.10717066&amp;partnerID=40&amp;md5=d60680d9862c9749cab5ed443a226312</t>
  </si>
  <si>
    <t>Prakash D.S., Sarumathi K.M., Dhanashree R., Sachin Samuel R., Preetham Murthy B.</t>
  </si>
  <si>
    <t>An Integrated Web-Based Platform for Enhanced College Placement Management and Student Engagement</t>
  </si>
  <si>
    <t>10.1109/ICACCS60874.2024.10717061</t>
  </si>
  <si>
    <t>https://www.scopus.com/inward/record.uri?eid=2-s2.0-85208605230&amp;doi=10.1109%2fICACCS60874.2024.10717061&amp;partnerID=40&amp;md5=2bcc0165f4ff426b1297a2435dfc3f14</t>
  </si>
  <si>
    <t>Venkatesh S., Elavarasan S., Elanchezhiyan E., Suganth B., Sachuthananthan B.</t>
  </si>
  <si>
    <t>Performance of Dry Powder Inhaler - Review</t>
  </si>
  <si>
    <t>10.1109/ICACCS60874.2024.10717214</t>
  </si>
  <si>
    <t>https://www.scopus.com/inward/record.uri?eid=2-s2.0-85208604803&amp;doi=10.1109%2fICACCS60874.2024.10717214&amp;partnerID=40&amp;md5=e7dae5f55a1ee1985518dea30ba574ae</t>
  </si>
  <si>
    <t>Sachuthananthan B., Padmaja N., Shaik F., Kumar P.S., Vyas M.G., Jothi N.K.M.</t>
  </si>
  <si>
    <t>Electric Vehicle Technology Opportunities and Challenges</t>
  </si>
  <si>
    <t>10.1109/ICACCS60874.2024.10717213</t>
  </si>
  <si>
    <t>https://www.scopus.com/inward/record.uri?eid=2-s2.0-85208604798&amp;doi=10.1109%2fICACCS60874.2024.10717213&amp;partnerID=40&amp;md5=710b886b61c15fe16a3481b6c31f5386</t>
  </si>
  <si>
    <t>Saravanan G., Aadithan U., Jaiyesh B., Kaviyarasu E., Kumaresan D.</t>
  </si>
  <si>
    <t>Design of Hydro Electric Power Generator for Domestic Pipeline</t>
  </si>
  <si>
    <t>10.1109/ICACCS60874.2024.10717006</t>
  </si>
  <si>
    <t>https://www.scopus.com/inward/record.uri?eid=2-s2.0-85208604252&amp;doi=10.1109%2fICACCS60874.2024.10717006&amp;partnerID=40&amp;md5=c5a9dfc30ab15c639f6f0b6c40cb803e</t>
  </si>
  <si>
    <t>Ragupathi C., Dhanasekaran S., Vijayalakshmi N., Salau A.O.</t>
  </si>
  <si>
    <t>Prediction of electricity consumption using an innovative deep energy predictor model for enhanced accuracy and efficiency</t>
  </si>
  <si>
    <t>Energy Reports</t>
  </si>
  <si>
    <t>10.1016/j.egyr.2024.11.018</t>
  </si>
  <si>
    <t>https://www.scopus.com/inward/record.uri?eid=2-s2.0-85208978137&amp;doi=10.1016%2fj.egyr.2024.11.018&amp;partnerID=40&amp;md5=1d4069d03b75c321644aa95fd7678d9b</t>
  </si>
  <si>
    <t>Saravanan M., Ajayan J., Parthasarathy E., Sreejith S.</t>
  </si>
  <si>
    <t>Accomplishing low-power consumption with TFET</t>
  </si>
  <si>
    <t>Handbook of Emerging Materials for Semiconductor Industry</t>
  </si>
  <si>
    <t>10.1007/978-981-99-6649-3_31</t>
  </si>
  <si>
    <t>https://www.scopus.com/inward/record.uri?eid=2-s2.0-85208884930&amp;doi=10.1007%2f978-981-99-6649-3_31&amp;partnerID=40&amp;md5=5b9269a8b1fcb151379c6ea4e8b7dbc3</t>
  </si>
  <si>
    <t>Selvamurugan A., Kunnathur Ganesan P., Nayak S.S., Simiyon A., Indiran T.</t>
  </si>
  <si>
    <t>CNN-LSTM-Based Nonlinear Model Predictive Controller for Temperature Trajectory Tracking in a Batch Reactor</t>
  </si>
  <si>
    <t>10.1021/acsomega.4c07893</t>
  </si>
  <si>
    <t>https://www.scopus.com/inward/record.uri?eid=2-s2.0-85209080956&amp;doi=10.1021%2facsomega.4c07893&amp;partnerID=40&amp;md5=b4f163913841cb26cba495a8d8e8e481</t>
  </si>
  <si>
    <t>Rajagopal S., Jayaprakash S., Subburathinam K.</t>
  </si>
  <si>
    <t>Sentiment Analysis on Big Data: A Hybrid SED-TABU Feature Selection Method</t>
  </si>
  <si>
    <t>10.17559/TV-20231004000989</t>
  </si>
  <si>
    <t>https://www.scopus.com/inward/record.uri?eid=2-s2.0-85208916522&amp;doi=10.17559%2fTV-20231004000989&amp;partnerID=40&amp;md5=f0bd86c7c1ce7ab11934c3660f0d2d46</t>
  </si>
  <si>
    <t>Sampath P., Shanmuganathan V., Nayak J., Pasupathi S., Chakrabarti P., Madasamy K.</t>
  </si>
  <si>
    <t>A knowledge discovery framework for COVID-19 disease from PubMed abstract using association rule hypergraph</t>
  </si>
  <si>
    <t>Data Science in the Medical Field</t>
  </si>
  <si>
    <t>10.1016/B978-0-443-24028-7.00008-8</t>
  </si>
  <si>
    <t>https://www.scopus.com/inward/record.uri?eid=2-s2.0-85208886844&amp;doi=10.1016%2fB978-0-443-24028-7.00008-8&amp;partnerID=40&amp;md5=08238b218f81f3c440480ea545267d91</t>
  </si>
  <si>
    <t>Lincy R.B., Rubia J.J., Shibi C.S., Kanimozhi N., Sheeba C.S., Sumathy G.</t>
  </si>
  <si>
    <t>Self-powered triboelectric sensors for biomedical applications</t>
  </si>
  <si>
    <t>Self-powered Sensors: a Path to Wearable Electronics</t>
  </si>
  <si>
    <t>10.1016/B978-0-443-13792-1.00005-5</t>
  </si>
  <si>
    <t>https://www.scopus.com/inward/record.uri?eid=2-s2.0-85208870190&amp;doi=10.1016%2fB978-0-443-13792-1.00005-5&amp;partnerID=40&amp;md5=25f618a44f9747ea14de5e7d407a0279</t>
  </si>
  <si>
    <t>Sampath P., Elangovan G., Ravichandran K., Shanmuganathan V., Pasupathi S., Chakrabarti T., Chakrabarti P., Margala M.</t>
  </si>
  <si>
    <t>Robust diabetic prediction using ensemble machine learning models with synthetic minority over-sampling technique</t>
  </si>
  <si>
    <t>10.1038/s41598-024-78519-8</t>
  </si>
  <si>
    <t>https://www.scopus.com/inward/record.uri?eid=2-s2.0-85209716881&amp;doi=10.1038%2fs41598-024-78519-8&amp;partnerID=40&amp;md5=a3f69c17317770b0f3451c41aed0d4c6</t>
  </si>
  <si>
    <t>Radhakrishnan B., Anukokila P., Tamilarasi M., Shanmugasundram P.</t>
  </si>
  <si>
    <t>An investigation of optimality and controllability for quasilinear impulsive evolution systems in abstract spaces</t>
  </si>
  <si>
    <t>Fixed Point Theory and Algorithms for Sciences and Engineering</t>
  </si>
  <si>
    <t>10.1186/s13663-024-00775-0</t>
  </si>
  <si>
    <t>https://www.scopus.com/inward/record.uri?eid=2-s2.0-85209536766&amp;doi=10.1186%2fs13663-024-00775-0&amp;partnerID=40&amp;md5=a2db723ed4ae3547a05e8ff924d8b998</t>
  </si>
  <si>
    <t>Prabhu Shankar B., Rajkumar N., Viji C., Dinesh Kumar K., Saravanakumar S., Mohanraj A.</t>
  </si>
  <si>
    <t>Approach to Identifying Counterfeit Products with QR Codes and Computational Algorithms</t>
  </si>
  <si>
    <t>Proceedings of the 5th International Conference on Smart Electronics and Communication, ICOSEC 2024</t>
  </si>
  <si>
    <t>10.1109/ICOSEC61587.2024.10722545</t>
  </si>
  <si>
    <t>https://www.scopus.com/inward/record.uri?eid=2-s2.0-85209943586&amp;doi=10.1109%2fICOSEC61587.2024.10722545&amp;partnerID=40&amp;md5=aa8740f5fe2fba6cba7292a0adcb8c7a</t>
  </si>
  <si>
    <t>Kabilamani P., Porkodi K.P., Kanmani Pappa C., Nagarajan P., Ashokkumar N., Venkataramanan C.</t>
  </si>
  <si>
    <t>Novel Framework Design of MIMO Antenna for 5G Applications</t>
  </si>
  <si>
    <t>10.1109/ICOSEC61587.2024.10722664</t>
  </si>
  <si>
    <t>https://www.scopus.com/inward/record.uri?eid=2-s2.0-85209923716&amp;doi=10.1109%2fICOSEC61587.2024.10722664&amp;partnerID=40&amp;md5=7ee062bf1b570769ecd02476e9f075a6</t>
  </si>
  <si>
    <t>Raja L., Bharathi V.C., Ananthi S., Sathya R., Kathirvel T., Razack T.S.A.</t>
  </si>
  <si>
    <t>An Intelligent Vehicle License Plate Detection for an Emergency Notification System</t>
  </si>
  <si>
    <t>10.1109/ICOSEC61587.2024.10722714</t>
  </si>
  <si>
    <t>https://www.scopus.com/inward/record.uri?eid=2-s2.0-85209921403&amp;doi=10.1109%2fICOSEC61587.2024.10722714&amp;partnerID=40&amp;md5=1a01bfa2ae5bac7b67355dd5f8499361</t>
  </si>
  <si>
    <t>Venkataramanan C., Nagarajan P., Ashok Kumar N., Porkodi K.P., Kanmani Pappa C., Kabilamani A.</t>
  </si>
  <si>
    <t>Design of Microstrip Patch Antenna with S-Slits for Wireless Applications</t>
  </si>
  <si>
    <t>10.1109/ICOSEC61587.2024.10722146</t>
  </si>
  <si>
    <t>https://www.scopus.com/inward/record.uri?eid=2-s2.0-85209914102&amp;doi=10.1109%2fICOSEC61587.2024.10722146&amp;partnerID=40&amp;md5=8b6f392bfb1bc0846083cab799cffda8</t>
  </si>
  <si>
    <t>Vidyalakshmi R., Gayathri N., Aarthi M.S., Kathirvel N., Bhuvaneshvari K., Sivaramkrishnan M.</t>
  </si>
  <si>
    <t>Design and Evaluation of Generative Adversarial Network for Automated Image Colorization System</t>
  </si>
  <si>
    <t>10.1109/ICOSEC61587.2024.10722301</t>
  </si>
  <si>
    <t>https://www.scopus.com/inward/record.uri?eid=2-s2.0-85209899593&amp;doi=10.1109%2fICOSEC61587.2024.10722301&amp;partnerID=40&amp;md5=e1910d005cd1dcb0187080ad884a2bca</t>
  </si>
  <si>
    <t>Parthiban S., Bharathi V.C., Anbumani A., Ananthi S., Sathya R.</t>
  </si>
  <si>
    <t>Enhanced Forgery Detection of Fake Face in Forensic Investigation using Convolution Neural Network</t>
  </si>
  <si>
    <t>10.1109/ICOSEC61587.2024.10722521</t>
  </si>
  <si>
    <t>https://www.scopus.com/inward/record.uri?eid=2-s2.0-85209899545&amp;doi=10.1109%2fICOSEC61587.2024.10722521&amp;partnerID=40&amp;md5=61143c7b31dbc7f9df723bf1f167acd9</t>
  </si>
  <si>
    <t>Revathi S., Raja J., Mohanraj M., Malathi K., Mallala B., Vidhya R.G.</t>
  </si>
  <si>
    <t>Challenges in Cyber Physical Social Systems and Internet of Things</t>
  </si>
  <si>
    <t>10.1109/ICOSEC61587.2024.10722103</t>
  </si>
  <si>
    <t>https://www.scopus.com/inward/record.uri?eid=2-s2.0-85209893829&amp;doi=10.1109%2fICOSEC61587.2024.10722103&amp;partnerID=40&amp;md5=6b537e208364c249cebda274cfa73d86</t>
  </si>
  <si>
    <t>Antony Crispin Sweety C., Vennila B.</t>
  </si>
  <si>
    <t>New Approach on M/M/c/K Queueing Models via Single Valued Linguistic Neutrosophic Numbers and Perceptionization Using a Non-Linear Programming Technique</t>
  </si>
  <si>
    <t>How Machine Learning is Innovating Today’s World: A Concise Technical Guide</t>
  </si>
  <si>
    <t>10.1002/9781394214167.ch24</t>
  </si>
  <si>
    <t>https://www.scopus.com/inward/record.uri?eid=2-s2.0-85209863732&amp;doi=10.1002%2f9781394214167.ch24&amp;partnerID=40&amp;md5=2de2866b7fe5c5e5bb99a8cd013856c2</t>
  </si>
  <si>
    <t>Kumar M.R., Sundaram R., Rengasamy M., Balakrishnan R.</t>
  </si>
  <si>
    <t>EFFECTIVE FEATURE EXTRACTION METHOD FOR UNCONSTRAINED ENVIRONMENT: LOCAL BINARY PATTERN OR LOCAL TERNARY PATTERN</t>
  </si>
  <si>
    <t>10.59277/RRST-EE.2024.69.4.13</t>
  </si>
  <si>
    <t>https://www.scopus.com/inward/record.uri?eid=2-s2.0-85209824039&amp;doi=10.59277%2fRRST-EE.2024.69.4.13&amp;partnerID=40&amp;md5=0722226c0376f71b0d867636ef2d8152</t>
  </si>
  <si>
    <t>Yuvaraja M., Priya R., Uma Maheswari S., Dhanasekar J.</t>
  </si>
  <si>
    <t>Cluster heat selection optimization in wsn via genetic based evolutionary algorithm and secure data transmission using paillier homomorphic cryptosystem [Optimización de la Selección de Calor de Cluster en WSN Mediante Algoritmo Evolutivo Basado en Genética y Transmisión Segura de Datos Utilizando el Criptosistema Homomórfico de Paillier]</t>
  </si>
  <si>
    <t>10.56294/dm2024.365</t>
  </si>
  <si>
    <t>https://www.scopus.com/inward/record.uri?eid=2-s2.0-85209652839&amp;doi=10.56294%2fdm2024.365&amp;partnerID=40&amp;md5=96ebb6514c3b8b7147d5733d32baec58</t>
  </si>
  <si>
    <t>Mohanraj A., Sivasankari K.</t>
  </si>
  <si>
    <t>Android traffic malware analysis and detection using ensemble classifier</t>
  </si>
  <si>
    <t>10.1016/j.asej.2024.103134</t>
  </si>
  <si>
    <t>https://www.scopus.com/inward/record.uri?eid=2-s2.0-85209250410&amp;doi=10.1016%2fj.asej.2024.103134&amp;partnerID=40&amp;md5=994da68188a230085a9f729d5b8f6eed</t>
  </si>
  <si>
    <t>Rajamani P., Selvaraj V., Velusamy M., Karuppusamy M., Thirumalaisamy R., Radhakrishnan K.</t>
  </si>
  <si>
    <t>Effect of packing factor on energy performance of solar PV/T water-heating collector system - An experimental study</t>
  </si>
  <si>
    <t>10.1063/5.0235849</t>
  </si>
  <si>
    <t>https://www.scopus.com/inward/record.uri?eid=2-s2.0-85210266659&amp;doi=10.1063%2f5.0235849&amp;partnerID=40&amp;md5=33875159a351e8a2699ac6ef508dab33</t>
  </si>
  <si>
    <t>Vimal A., Preethi R., Prasanth D.M., Prasath J.</t>
  </si>
  <si>
    <t>Review of piezo-electric sensor-based power generation by footsteps</t>
  </si>
  <si>
    <t>10.1063/5.0235887</t>
  </si>
  <si>
    <t>https://www.scopus.com/inward/record.uri?eid=2-s2.0-85210252188&amp;doi=10.1063%2f5.0235887&amp;partnerID=40&amp;md5=cee9929e0d5885039277e166f6431f58</t>
  </si>
  <si>
    <t>Udhayakumar A., Ramya K.C., Vijayakumar P., Sheeba Rani S., Balamanikandan A., Saranya K.</t>
  </si>
  <si>
    <t>Reversible Vedic Direct Flag Divider in Key Generation of RSA Cryptography</t>
  </si>
  <si>
    <t>Journal of VLSI Circuits and Systems</t>
  </si>
  <si>
    <t>10.31838/jvcs/06.02.08</t>
  </si>
  <si>
    <t>https://www.scopus.com/inward/record.uri?eid=2-s2.0-85210164965&amp;doi=10.31838%2fjvcs%2f06.02.08&amp;partnerID=40&amp;md5=3c9812e0005d4d626afcc089b1744d2f</t>
  </si>
  <si>
    <t>Jagadeesan A., Gowrishankar V., Yesodha K.R.K., Suganyadevi K.</t>
  </si>
  <si>
    <t>Exploring Data Security Issues in the Wake of Internet of Things (IoT) Adoption in Supply Chain Management</t>
  </si>
  <si>
    <t>2024 IEEE 3rd World Conference on Applied Intelligence and Computing, AIC 2024</t>
  </si>
  <si>
    <t>10.1109/AIC61668.2024.10731069</t>
  </si>
  <si>
    <t>https://www.scopus.com/inward/record.uri?eid=2-s2.0-85210253085&amp;doi=10.1109%2fAIC61668.2024.10731069&amp;partnerID=40&amp;md5=b56ecd7386b7dd1ca0e84e7ad36661d4</t>
  </si>
  <si>
    <t>Sreeramulu M.D., Suganyadevi K., Neravetla A.R., Mohammed A.S.</t>
  </si>
  <si>
    <t>Network Intrusion Detection in Cloud Computing Environments</t>
  </si>
  <si>
    <t>10.1109/AIC61668.2024.10731075</t>
  </si>
  <si>
    <t>https://www.scopus.com/inward/record.uri?eid=2-s2.0-85210252274&amp;doi=10.1109%2fAIC61668.2024.10731075&amp;partnerID=40&amp;md5=3962b58844f32efcd0c37b9edafd25b8</t>
  </si>
  <si>
    <t>Syed W.K., Mohammed A., Reddy J.K., Dhanasekaran S.</t>
  </si>
  <si>
    <t>Biometric Authentication Systems in Banking: A Technical Evaluation of Security Measures</t>
  </si>
  <si>
    <t>10.1109/AIC61668.2024.10731026</t>
  </si>
  <si>
    <t>https://www.scopus.com/inward/record.uri?eid=2-s2.0-85210251290&amp;doi=10.1109%2fAIC61668.2024.10731026&amp;partnerID=40&amp;md5=86b19a831cd59d16f0caa79929f3b32c</t>
  </si>
  <si>
    <t>Sathish K.T., Maniraj J., Thangarasu V.S., Sahayaraj A.F., GaneshKumar S.</t>
  </si>
  <si>
    <t>Strain-controlled thermomechanical fatigue testing of EN-GJL-250 for automotive brake disc application</t>
  </si>
  <si>
    <t>Proceedings of the Institution of Mechanical Engineers, Part D: Journal of Automobile Engineering</t>
  </si>
  <si>
    <t>10.1177/09544070241295412</t>
  </si>
  <si>
    <t>https://www.scopus.com/inward/record.uri?eid=2-s2.0-85210095975&amp;doi=10.1177%2f09544070241295412&amp;partnerID=40&amp;md5=0628dffc26712072c7bbb52acdbb68de</t>
  </si>
  <si>
    <t>Dhamudia K., Mahato S.K., Singh R.K., Kumar A., Panda S.K., Sahu M.K., Hasnain S.M.M., Zairov R.</t>
  </si>
  <si>
    <t>Heat propagation phenomenon of compressed natural gas /air premixed laminar flame impinging on a flat surface</t>
  </si>
  <si>
    <t>10.1016/j.csite.2024.105571</t>
  </si>
  <si>
    <t>https://www.scopus.com/inward/record.uri?eid=2-s2.0-85210415289&amp;doi=10.1016%2fj.csite.2024.105571&amp;partnerID=40&amp;md5=81980dc4449599c260b4e3845e49a4c1</t>
  </si>
  <si>
    <t>Kumar S.G., Rizwan R.M., Kumar V.N., Revathi B., Rahul S.M., Suyambulinagm I., Arockiasamy F.S.</t>
  </si>
  <si>
    <t>A Review on Advancements in Polymer Composites for 3D Printing: Materials, Processes, and Applications</t>
  </si>
  <si>
    <t>10.1007/978-981-97-7071-7_43</t>
  </si>
  <si>
    <t>https://www.scopus.com/inward/record.uri?eid=2-s2.0-85210450912&amp;doi=10.1007%2f978-981-97-7071-7_43&amp;partnerID=40&amp;md5=557e58480e7a9d965108b47488ec7a13</t>
  </si>
  <si>
    <t>Arul V., Suresh R., Chandrasekaran P., Radhakrishnan K.</t>
  </si>
  <si>
    <t>Optical and Biomedical Features of Green Carbon Quantum Dots</t>
  </si>
  <si>
    <t>Engineering Materials</t>
  </si>
  <si>
    <t>Part F3729</t>
  </si>
  <si>
    <t>10.1007/978-981-97-6203-3_4</t>
  </si>
  <si>
    <t>https://www.scopus.com/inward/record.uri?eid=2-s2.0-85210445690&amp;doi=10.1007%2f978-981-97-6203-3_4&amp;partnerID=40&amp;md5=cf85b698d1d5686f79a0075b1bac167c</t>
  </si>
  <si>
    <t>Dr. Suresh R</t>
  </si>
  <si>
    <t>Ganeshkumar S., Rahman H.A., Gowtham T.M., Adithya T., Suyambulinagm I., Maniraj J.</t>
  </si>
  <si>
    <t>Multifunctional Polymer Composites: Design, Properties, and Emerging Applications—A Critical Review</t>
  </si>
  <si>
    <t>10.1007/978-981-97-7071-7_45</t>
  </si>
  <si>
    <t>https://www.scopus.com/inward/record.uri?eid=2-s2.0-85210445417&amp;doi=10.1007%2f978-981-97-7071-7_45&amp;partnerID=40&amp;md5=958ad9639a39cc225d419cd3955a57c4</t>
  </si>
  <si>
    <t>Ganeshkumar S., Kumar S.B., Kumar K.M., Hariharan D., Suyambulinagm I., Arockiasamy F.S.</t>
  </si>
  <si>
    <t>Mechanical Performance and Sustainability of Polymer Composites—A Critical Review</t>
  </si>
  <si>
    <t>10.1007/978-981-97-7071-7_44</t>
  </si>
  <si>
    <t>https://www.scopus.com/inward/record.uri?eid=2-s2.0-85210440444&amp;doi=10.1007%2f978-981-97-7071-7_44&amp;partnerID=40&amp;md5=c59000e67e5930f11694c8a6c6b8ee68</t>
  </si>
  <si>
    <t>Lakshmanan M., Rani R., Jayanthi N.</t>
  </si>
  <si>
    <t>Unified Performance Analysis of Dual-Hop Radio Frequency/Free Space Optical System</t>
  </si>
  <si>
    <t>10.1007/s11277-024-11646-7</t>
  </si>
  <si>
    <t>https://www.scopus.com/inward/record.uri?eid=2-s2.0-85210437043&amp;doi=10.1007%2fs11277-024-11646-7&amp;partnerID=40&amp;md5=b4c54c1a090c8c679b94fe1c4a6d0f74</t>
  </si>
  <si>
    <t>Dr. Lakshmanan M</t>
  </si>
  <si>
    <t>Arul V., Vadivu D.S., Radhakrishnan K., Sampathkumar N., Jayakumar S., Sivagurusundar R.</t>
  </si>
  <si>
    <t>Carbon Quantum Dots for Smart Electronic Devices</t>
  </si>
  <si>
    <t>10.1007/978-981-97-6203-3_13</t>
  </si>
  <si>
    <t>https://www.scopus.com/inward/record.uri?eid=2-s2.0-85210422746&amp;doi=10.1007%2f978-981-97-6203-3_13&amp;partnerID=40&amp;md5=aa43b2f58e074769f0c29de66b027a46</t>
  </si>
  <si>
    <t>Sathish T., Masih J., Gupta A., Kumar A., Raja L., Singh V., Al-Enizi A.M., Pandit B., Gupta M., Senthilkumar N., Yusuf M.</t>
  </si>
  <si>
    <t>Sustainable nanoparticles of Non-Zero-valent iron (nZVI) production from various biological wastes</t>
  </si>
  <si>
    <t>Journal of King Saud University - Science</t>
  </si>
  <si>
    <t>10.1016/j.jksus.2024.103553</t>
  </si>
  <si>
    <t>https://www.scopus.com/inward/record.uri?eid=2-s2.0-85210741824&amp;doi=10.1016%2fj.jksus.2024.103553&amp;partnerID=40&amp;md5=2fe65a4cbac4be747df6b1a6829ebbb6</t>
  </si>
  <si>
    <t>Whitin P., Bhuvanesh A., Sivakumar S., Balasubramaniyan K., Geetha M., Ahilan A., Devaki M.</t>
  </si>
  <si>
    <t>Mask FORD-NET: Efficient Detection of Digital Image Forgery using Hybrid REG-NET based Mask-RCNN</t>
  </si>
  <si>
    <t>International Journal of Electrical and Computer Engineering Systems</t>
  </si>
  <si>
    <t>10.32985/ijeces.15.10.2</t>
  </si>
  <si>
    <t>https://www.scopus.com/inward/record.uri?eid=2-s2.0-85210587373&amp;doi=10.32985%2fijeces.15.10.2&amp;partnerID=40&amp;md5=e70019ef217c93739ba5bd913dd5fdaa</t>
  </si>
  <si>
    <t>Kumar N., Karmakar S., Kumar D., Kumar A., Bishnoi P.</t>
  </si>
  <si>
    <t>Energy, economics and environmental (3E’s) analysis of a solar-assisted HRES through demand side management</t>
  </si>
  <si>
    <t>Environmental Science and Pollution Research</t>
  </si>
  <si>
    <t>10.1007/s11356-023-29329-4</t>
  </si>
  <si>
    <t>https://www.scopus.com/inward/record.uri?eid=2-s2.0-85168599726&amp;doi=10.1007%2fs11356-023-29329-4&amp;partnerID=40&amp;md5=c790d94ea84dbd8663924de2b619bd28</t>
  </si>
  <si>
    <t>Kumar D., Layek A., Kumar A.</t>
  </si>
  <si>
    <t>Enhancement of thermal efficiency and development of Nusselt number correlation for the solar air heater collector roughened with artificial ribs for thermal applications</t>
  </si>
  <si>
    <t>10.1007/s11356-023-28096-6</t>
  </si>
  <si>
    <t>https://www.scopus.com/inward/record.uri?eid=2-s2.0-85161413584&amp;doi=10.1007%2fs11356-023-28096-6&amp;partnerID=40&amp;md5=13b60f451ae70f2979631a38feefe59e</t>
  </si>
  <si>
    <t>Sudha S., Raja A., Prameela P., Sivakami A., Cholan S., Kang M., Gokul B., Aldossari S.A.</t>
  </si>
  <si>
    <t>Dual function of Zn-doped NiO nanoparticles in high sensing of triethylamine gas and rhodamine B dye degradation</t>
  </si>
  <si>
    <t>10.1007/s10854-024-13976-5</t>
  </si>
  <si>
    <t>https://www.scopus.com/inward/record.uri?eid=2-s2.0-85211004617&amp;doi=10.1007%2fs10854-024-13976-5&amp;partnerID=40&amp;md5=be6d93fa4b906d0250fbf52072ff6b52</t>
  </si>
  <si>
    <t>Suganthavalli K., Meenakshi C., Parvathy K.</t>
  </si>
  <si>
    <t>A novel Approach for optimizing the crop yield by considering climatic and soil features through fusion of Machine Learning and Deep Learning algorithms</t>
  </si>
  <si>
    <t>2024 15th International Conference on Computing Communication and Networking Technologies, ICCCNT 2024</t>
  </si>
  <si>
    <t>10.1109/ICCCNT61001.2024.10724726</t>
  </si>
  <si>
    <t>https://www.scopus.com/inward/record.uri?eid=2-s2.0-85211188749&amp;doi=10.1109%2fICCCNT61001.2024.10724726&amp;partnerID=40&amp;md5=9f436237a531563ebc2b1778d8a4bb7c</t>
  </si>
  <si>
    <t>Rajput K., Thilak K.R., Aeri M., Shukla R.P., Ragini Y.P., Julee</t>
  </si>
  <si>
    <t>Designing Efficient Data Fusion Techniques for Tele-Communication Networks and Iot Integration</t>
  </si>
  <si>
    <t>10.1109/ICCCNT61001.2024.10725420</t>
  </si>
  <si>
    <t>https://www.scopus.com/inward/record.uri?eid=2-s2.0-85211165569&amp;doi=10.1109%2fICCCNT61001.2024.10725420&amp;partnerID=40&amp;md5=17b36b7fd73ce171aa034ba267f2278e</t>
  </si>
  <si>
    <t>Kavitha S., Mahalakshmi A., Prakash P., Thambi Raj V.</t>
  </si>
  <si>
    <t>Deep Learning Based Tuberculosis Classification from Chest X-ray Images</t>
  </si>
  <si>
    <t>10.1109/ICCCNT61001.2024.10725389</t>
  </si>
  <si>
    <t>https://www.scopus.com/inward/record.uri?eid=2-s2.0-85211159364&amp;doi=10.1109%2fICCCNT61001.2024.10725389&amp;partnerID=40&amp;md5=774e2f920326705b0e1144d6e9d73eb5</t>
  </si>
  <si>
    <t>Gopal S.K., Mohammed A.S., Sreeramulu M.D., Srinivasan D.</t>
  </si>
  <si>
    <t>Secure Cloud Computing: Mitigating Network Vulnerabilities</t>
  </si>
  <si>
    <t>10.1109/ICCCNT61001.2024.10725296</t>
  </si>
  <si>
    <t>https://www.scopus.com/inward/record.uri?eid=2-s2.0-85211118667&amp;doi=10.1109%2fICCCNT61001.2024.10725296&amp;partnerID=40&amp;md5=c24de5c4ee189a0781f0116d2d3541ac</t>
  </si>
  <si>
    <t>Devineni S., Gorantla B., Shaik I., Anand Kumar V.</t>
  </si>
  <si>
    <t>Optimizing Cloud Resources using Algorithmic Approaches in Serverless Computing</t>
  </si>
  <si>
    <t>10.1109/ICCCNT61001.2024.10724923</t>
  </si>
  <si>
    <t>https://www.scopus.com/inward/record.uri?eid=2-s2.0-85211113566&amp;doi=10.1109%2fICCCNT61001.2024.10724923&amp;partnerID=40&amp;md5=60f0a57579fdcd167a24e2fb866a9a4b</t>
  </si>
  <si>
    <t>Temara S., Tiwari D., Vivek Kumar M., Verma A., Shukla R.P., Jeyanthi P.</t>
  </si>
  <si>
    <t>An improved SSH optimization model for wireless security in Complex networks</t>
  </si>
  <si>
    <t>10.1109/ICCCNT61001.2024.10724507</t>
  </si>
  <si>
    <t>https://www.scopus.com/inward/record.uri?eid=2-s2.0-85211111309&amp;doi=10.1109%2fICCCNT61001.2024.10724507&amp;partnerID=40&amp;md5=6a30f984f265cf662987ecd24fcd9f7a</t>
  </si>
  <si>
    <t>Gorantla B., Shaik I., Devineni S., Srinivasan D.</t>
  </si>
  <si>
    <t>Investigating the Efficiency of Cloud Computing Algorithms in Mobile Ad-Hoc Networks</t>
  </si>
  <si>
    <t>10.1109/ICCCNT61001.2024.10724519</t>
  </si>
  <si>
    <t>https://www.scopus.com/inward/record.uri?eid=2-s2.0-85211107915&amp;doi=10.1109%2fICCCNT61001.2024.10724519&amp;partnerID=40&amp;md5=c61b420dbdc6585cd457a1b7737b6e79</t>
  </si>
  <si>
    <t>Chattopadhyay S., Parveen H.S., Manwal M., Shukla R.P., Ragini Y.P., Pawar V.V.</t>
  </si>
  <si>
    <t>IoT and Tele-Communication Networks: Opportunities for Industry 4.0</t>
  </si>
  <si>
    <t>10.1109/ICCCNT61001.2024.10725266</t>
  </si>
  <si>
    <t>https://www.scopus.com/inward/record.uri?eid=2-s2.0-85211100785&amp;doi=10.1109%2fICCCNT61001.2024.10725266&amp;partnerID=40&amp;md5=034dd57e8f793d21d38cec5ec0b243a4</t>
  </si>
  <si>
    <t>Mohammed A.S., Sreeramulu M.D., Gopal S.K., Gupta K., Anand Kumar V.</t>
  </si>
  <si>
    <t>Protecting Sensitive Data in the Cloud: A Network Security Approach</t>
  </si>
  <si>
    <t>10.1109/ICCCNT61001.2024.10725220</t>
  </si>
  <si>
    <t>https://www.scopus.com/inward/record.uri?eid=2-s2.0-85211096569&amp;doi=10.1109%2fICCCNT61001.2024.10725220&amp;partnerID=40&amp;md5=f1ab154eb0f093661e5fbac83eaeb61c</t>
  </si>
  <si>
    <t>Valleru V., Suganyadevi K.</t>
  </si>
  <si>
    <t>Secure Hashing Algorithms for Protecting Sensitive Data in Cyber Environments</t>
  </si>
  <si>
    <t>10.1109/ICCCNT61001.2024.10725272</t>
  </si>
  <si>
    <t>https://www.scopus.com/inward/record.uri?eid=2-s2.0-85211086350&amp;doi=10.1109%2fICCCNT61001.2024.10725272&amp;partnerID=40&amp;md5=18c9e1b4bfe0317e46c574489321137e</t>
  </si>
  <si>
    <t>Parthipan V., Prabhakaran G., Boopathy S., Gladson S., Thakur G., Singh V.</t>
  </si>
  <si>
    <t>Exploring the Properties and Applications of Nanomaterials in Environmental Technology: A review</t>
  </si>
  <si>
    <t>10.1051/e3sconf/202458802010</t>
  </si>
  <si>
    <t>https://www.scopus.com/inward/record.uri?eid=2-s2.0-85211638478&amp;doi=10.1051%2fe3sconf%2f202458802010&amp;partnerID=40&amp;md5=0ff60c345eecf663b002d76efa8165d3</t>
  </si>
  <si>
    <t>Tamilselvan S., Prakash N., Boopathy S., Krishnaveni R., Singh R., Kumar R.</t>
  </si>
  <si>
    <t>A review on the effects of nano-additives in alternative fuel for CI engines, on performance and emission characteristics</t>
  </si>
  <si>
    <t>10.1051/e3sconf/202458803018</t>
  </si>
  <si>
    <t>https://www.scopus.com/inward/record.uri?eid=2-s2.0-85211633591&amp;doi=10.1051%2fe3sconf%2f202458803018&amp;partnerID=40&amp;md5=f5b4f5f809b8d807951aef02d6400a11</t>
  </si>
  <si>
    <t>Mr. Tamil Selvan S</t>
  </si>
  <si>
    <t>Niranjana I.M., Daisy J.I., Saranya M.D., Gayathree K., Chandramauli A., Singh R.</t>
  </si>
  <si>
    <t>Nano technology - Infused Azolla Manure: Improving Rice Stem Thickness in Sustainable Agriculture</t>
  </si>
  <si>
    <t>10.1051/e3sconf/202458801012</t>
  </si>
  <si>
    <t>https://www.scopus.com/inward/record.uri?eid=2-s2.0-85211620306&amp;doi=10.1051%2fe3sconf%2f202458801012&amp;partnerID=40&amp;md5=0d7e772a91a257cece2c9b414a74a292</t>
  </si>
  <si>
    <t>Seetharaman S., Geetha M., Pushparaj J.P., Devi P.R., Pant R., Singh M.</t>
  </si>
  <si>
    <t>Energy-Efficient Parametric Optimization of Al7178/TiB2/SiO2 Hybrid Nanocomposites through SN ratio and ANOVA method</t>
  </si>
  <si>
    <t>10.1051/e3sconf/202458801013</t>
  </si>
  <si>
    <t>https://www.scopus.com/inward/record.uri?eid=2-s2.0-85211589456&amp;doi=10.1051%2fe3sconf%2f202458801013&amp;partnerID=40&amp;md5=f186713dd4cc1f5c446296e8596f094c</t>
  </si>
  <si>
    <t>Periasamy P., Chavali M., Nikolova M.P., Bououdina M., Selvakumar B., Kannan K.S.</t>
  </si>
  <si>
    <t>Green Synthesis of Metal Oxide-Based Electrode Materials for Supercapacitor Electrode</t>
  </si>
  <si>
    <t>Sustainable Green Synthesised Nano-Dimensional Materials for Energy and Environmental Applications</t>
  </si>
  <si>
    <t>10.1201/9781003362241-7</t>
  </si>
  <si>
    <t>https://www.scopus.com/inward/record.uri?eid=2-s2.0-85211832834&amp;doi=10.1201%2f9781003362241-7&amp;partnerID=40&amp;md5=7a0208b3b8f4c5f49cd5050bd5254604</t>
  </si>
  <si>
    <t>Arunagiri P., Rajendran N., Dhandapani P.B.</t>
  </si>
  <si>
    <t>Hilfer Katugampola fractional differential equation of terminal value problem: null controllability</t>
  </si>
  <si>
    <t>Mathematics in Engineering, Science and Aerospace</t>
  </si>
  <si>
    <t>https://www.scopus.com/inward/record.uri?eid=2-s2.0-85211644030&amp;partnerID=40&amp;md5=02a3d8e0ab3af5243b0e02b9d106c369</t>
  </si>
  <si>
    <t>Thiyagarajan N., Shanmugasundaram N.</t>
  </si>
  <si>
    <t>Accessing the Performance of K-Medoid, K-Means and FCM Clustering Techniques for Wireless Sensor Networks</t>
  </si>
  <si>
    <t>INDISCON 2024 - 5th IEEE India Council International Subsections Conference: Science, Technology and Society</t>
  </si>
  <si>
    <t>10.1109/INDISCON62179.2024.10744273</t>
  </si>
  <si>
    <t>https://www.scopus.com/inward/record.uri?eid=2-s2.0-85211611464&amp;doi=10.1109%2fINDISCON62179.2024.10744273&amp;partnerID=40&amp;md5=296e52ae74b7b771c1c9f06248a3ab73</t>
  </si>
  <si>
    <t>Umapathy K., Palanivelu B., Dhandapani P.B., Ramalingam U.</t>
  </si>
  <si>
    <t>Essential Analysis of New SEVIR Model: A Five Case Epidemic Model</t>
  </si>
  <si>
    <t>Contemporary Mathematics (Singapore)</t>
  </si>
  <si>
    <t>10.37256/cm.5420245746</t>
  </si>
  <si>
    <t>https://www.scopus.com/inward/record.uri?eid=2-s2.0-85211588884&amp;doi=10.37256%2fcm.5420245746&amp;partnerID=40&amp;md5=c9994d2c62becbd6d39e742ad604c6e1</t>
  </si>
  <si>
    <t>Nallasivan G., Thatikonda R., Geetha M., Bhuvanesh A., Ramraj S., Sreethu S.</t>
  </si>
  <si>
    <t>Human Detection and Tracking using Machine Learning Algorithm</t>
  </si>
  <si>
    <t>2024 International Conference on Advances in Computing Research on Science Engineering and Technology, ACROSET 2024</t>
  </si>
  <si>
    <t>10.1109/ACROSET62108.2024.10743585</t>
  </si>
  <si>
    <t>https://www.scopus.com/inward/record.uri?eid=2-s2.0-85211495567&amp;doi=10.1109%2fACROSET62108.2024.10743585&amp;partnerID=40&amp;md5=77202432ea8e1ec96804dd0abe2f4b0e</t>
  </si>
  <si>
    <t>Senthil Kumar S., Venmathi A.R., Thangavel Y., Raja L.</t>
  </si>
  <si>
    <t>ResDense Fusion: enhancing schizophrenia disorder detection in EEG data through ensemble fusion of deep learning models</t>
  </si>
  <si>
    <t>10.1007/s00521-024-10701-5</t>
  </si>
  <si>
    <t>https://www.scopus.com/inward/record.uri?eid=2-s2.0-85211484522&amp;doi=10.1007%2fs00521-024-10701-5&amp;partnerID=40&amp;md5=b33e159b87ff78b046ba1551feb88318</t>
  </si>
  <si>
    <t>Sivalingam V., Thirumalaisamy R., Ramasamy P.</t>
  </si>
  <si>
    <t>Wear behaviour of friction surfaced Al-Ni and Al-SiC coatings over mild steel</t>
  </si>
  <si>
    <t>10.1088/2053-1591/ad99a7</t>
  </si>
  <si>
    <t>https://www.scopus.com/inward/record.uri?eid=2-s2.0-85212345111&amp;doi=10.1088%2f2053-1591%2fad99a7&amp;partnerID=40&amp;md5=889fbc6a9ceddffb8d77ae2c56812671</t>
  </si>
  <si>
    <t>Prakash J., Swathiramya R., Balambigai G., Menaha R., Abhirami J.S.</t>
  </si>
  <si>
    <t>AI-Driven Real-Time Feedback System for Enhanced Student Support: Leveraging Sentiment Analysis and Machine Learning Algorithms</t>
  </si>
  <si>
    <t>International Journal of Computational and Experimental Science and Engineering</t>
  </si>
  <si>
    <t>10.22399/ijcesen.780</t>
  </si>
  <si>
    <t>https://www.scopus.com/inward/record.uri?eid=2-s2.0-85213477328&amp;doi=10.22399%2fijcesen.780&amp;partnerID=40&amp;md5=91cf583c5c19c72bdf9dd5f5289e009c</t>
  </si>
  <si>
    <t>Paulchamy B., Selvaraj V., Indumathi N.M., Ananthi K., Teresa V.V.</t>
  </si>
  <si>
    <t>Integrating Sentiment Analysis with Learning Analytics for Improved Student</t>
  </si>
  <si>
    <t>10.22399/ijcesen.781</t>
  </si>
  <si>
    <t>https://www.scopus.com/inward/record.uri?eid=2-s2.0-85213463506&amp;doi=10.22399%2fijcesen.781&amp;partnerID=40&amp;md5=39b4cef4d01e07ea4a9337c6b27afae8</t>
  </si>
  <si>
    <t>Rathika P., Yamunadevi S., Ponni P., Parthipan V., Anju P.</t>
  </si>
  <si>
    <t>Developing an AI-Powered Interactive Virtual Tutor for Enhanced Learning Experiences</t>
  </si>
  <si>
    <t>10.22399/ijcesen.782</t>
  </si>
  <si>
    <t>https://www.scopus.com/inward/record.uri?eid=2-s2.0-85213450108&amp;doi=10.22399%2fijcesen.782&amp;partnerID=40&amp;md5=17d74eefac2b546ba4732bc5417a9930</t>
  </si>
  <si>
    <t>Nivethitha T., Kumar A.K., Poonguzhali P.K.</t>
  </si>
  <si>
    <t>Fractal antennas in medicine A comprehensive review of design, performance, and medical applications</t>
  </si>
  <si>
    <t>Antennas for Industrial and Medical Applications with Optimization Techniques for Wireless Communication</t>
  </si>
  <si>
    <t>10.1201/9781003560487-5</t>
  </si>
  <si>
    <t>https://www.scopus.com/inward/record.uri?eid=2-s2.0-85213550478&amp;doi=10.1201%2f9781003560487-5&amp;partnerID=40&amp;md5=713a2b2542e176cfebcf0eb86611be6b</t>
  </si>
  <si>
    <t>Asokan A., Bhuvanesh B., Sandhiya R.</t>
  </si>
  <si>
    <t>AI-Powered Disaster Data Calculation &amp; SMS Alerting: An Overview</t>
  </si>
  <si>
    <t>2nd International Conference on Self Sustainable Artificial Intelligence Systems, ICSSAS 2024 - Proceedings</t>
  </si>
  <si>
    <t>10.1109/ICSSAS64001.2024.10760432</t>
  </si>
  <si>
    <t>https://www.scopus.com/inward/record.uri?eid=2-s2.0-85213402897&amp;doi=10.1109%2fICSSAS64001.2024.10760432&amp;partnerID=40&amp;md5=619109be154bcd7212fefb2310c882f1</t>
  </si>
  <si>
    <t>Praveen R.V.S., Vinoth B., Sowmiya S., Tharageswari K., Vamsilala P.N.V., Sathya R.</t>
  </si>
  <si>
    <t>Air Pollution Monitoring System using Machine Learning techniques for Smart cities</t>
  </si>
  <si>
    <t>10.1109/ICSSAS64001.2024.10760948</t>
  </si>
  <si>
    <t>https://www.scopus.com/inward/record.uri?eid=2-s2.0-85213381740&amp;doi=10.1109%2fICSSAS64001.2024.10760948&amp;partnerID=40&amp;md5=aa90f7b129214f2215166fb9c19ddc6e</t>
  </si>
  <si>
    <t>Ms. Sowmiya S</t>
  </si>
  <si>
    <t>Kumar R.P., Mohanraj C., Karthikeyan R., Prameeth J.</t>
  </si>
  <si>
    <t>A Comprehensive Review on Energy Conservation in Demand Side Management</t>
  </si>
  <si>
    <t>10.1109/ICSSAS64001.2024.10760904</t>
  </si>
  <si>
    <t>https://www.scopus.com/inward/record.uri?eid=2-s2.0-85213349523&amp;doi=10.1109%2fICSSAS64001.2024.10760904&amp;partnerID=40&amp;md5=3a78b0ac02dfc0a10db369b445dba966</t>
  </si>
  <si>
    <t>Sathya R., Bharathi V.C., Ananthi S., Vijayakumar T., Praveen R., Ramasamy D.</t>
  </si>
  <si>
    <t>Real Time Prediction of Diabetes by using Artificial Intelligence</t>
  </si>
  <si>
    <t>10.1109/ICSSAS64001.2024.10760985</t>
  </si>
  <si>
    <t>https://www.scopus.com/inward/record.uri?eid=2-s2.0-85213347816&amp;doi=10.1109%2fICSSAS64001.2024.10760985&amp;partnerID=40&amp;md5=487ec5dfa1cd052d29e514122b4412ba</t>
  </si>
  <si>
    <t>Yamini J., Kanimozhi T., Jenefa A., Bagyalakshmi K., Aarthi K., Dhivya P.</t>
  </si>
  <si>
    <t>An Optimized Hybrid Deep Learning and IoT-Enabled Health System in Retina Image Analysis for Blindness Detection</t>
  </si>
  <si>
    <t>10.1109/ICSSAS64001.2024.10760693</t>
  </si>
  <si>
    <t>https://www.scopus.com/inward/record.uri?eid=2-s2.0-85213333769&amp;doi=10.1109%2fICSSAS64001.2024.10760693&amp;partnerID=40&amp;md5=c1dcbd8bf8812ab543e76b8365e0f885</t>
  </si>
  <si>
    <t>Radkar D.B., Kanase S.S., Gurav S.N., Lonare G.M., Patil P., Rajanbabu W.</t>
  </si>
  <si>
    <t>AI iQ-F Controller based Control of Power Factor in Power System Operating with Different Sources and Loads</t>
  </si>
  <si>
    <t>10.1109/ICSSAS64001.2024.10760593</t>
  </si>
  <si>
    <t>https://www.scopus.com/inward/record.uri?eid=2-s2.0-85213312696&amp;doi=10.1109%2fICSSAS64001.2024.10760593&amp;partnerID=40&amp;md5=9adb4314a8a9b8fba3c84e71d6832b36</t>
  </si>
  <si>
    <t>Hemananth B., Kumar S.P., Shivanandham R.S., Janani K.</t>
  </si>
  <si>
    <t>Various Methods to Diagnose the Faults Occurring in Photovoltaics System</t>
  </si>
  <si>
    <t>10.1109/ICSSAS64001.2024.10760780</t>
  </si>
  <si>
    <t>https://www.scopus.com/inward/record.uri?eid=2-s2.0-85213312246&amp;doi=10.1109%2fICSSAS64001.2024.10760780&amp;partnerID=40&amp;md5=24fc13c5b875d651b2aa08c59ef7b771</t>
  </si>
  <si>
    <t>Sasikala C., Palpandian P., Muthuram G., Kumar S.S., Karthik S.S., Raj C.M.</t>
  </si>
  <si>
    <t>AI based Compact Controller for Wind farms Economical Operation, Control and Monitoring</t>
  </si>
  <si>
    <t>10.1109/ICSSAS64001.2024.10760947</t>
  </si>
  <si>
    <t>https://www.scopus.com/inward/record.uri?eid=2-s2.0-85213296460&amp;doi=10.1109%2fICSSAS64001.2024.10760947&amp;partnerID=40&amp;md5=d0e4da211c707241b73b5cf09a0813cf</t>
  </si>
  <si>
    <t>Kanaga Priya P., Reethika A., Vijaykumar G., James Deva Koresh H.</t>
  </si>
  <si>
    <t>Robotics-assisted precision and sustainable irrigation, harvesting, and fertilizing processes</t>
  </si>
  <si>
    <t>Hyperautomation in Precision Agriculture: Advancements and Opportunities for Sustainable Farming</t>
  </si>
  <si>
    <t>10.1016/B978-0-443-24139-0.00018-7</t>
  </si>
  <si>
    <t>https://www.scopus.com/inward/record.uri?eid=2-s2.0-85213190990&amp;doi=10.1016%2fB978-0-443-24139-0.00018-7&amp;partnerID=40&amp;md5=c4de0a680df563d33ffe2b4ea36b50ad</t>
  </si>
  <si>
    <t>Arockiasamy F.S., Divakaran D., Kumar S.G., Raja S., Suyambulingam I., Rangappa S.M., Siengchin S.</t>
  </si>
  <si>
    <t>Processing and application of bio-fillers/bio-plasticizers and their effects in polymeric composites</t>
  </si>
  <si>
    <t>Sustainable Fillers/Plasticizers for Polymer Composites: Promising Resources</t>
  </si>
  <si>
    <t>10.1016/B978-0-443-15630-4.00010-5</t>
  </si>
  <si>
    <t>https://www.scopus.com/inward/record.uri?eid=2-s2.0-85213185517&amp;doi=10.1016%2fB978-0-443-15630-4.00010-5&amp;partnerID=40&amp;md5=912c393aa598721c97967f83631aac85</t>
  </si>
  <si>
    <t>Maurya M., Vidhya G., Akram F., Saravanan M., Venkata Ramana K., Rajakumari S.</t>
  </si>
  <si>
    <t>Ant Colony Optimization for Service Composition in Multi-cloud Environments</t>
  </si>
  <si>
    <t>10.1109/ICCCNT61001.2024.10725778</t>
  </si>
  <si>
    <t>https://www.scopus.com/inward/record.uri?eid=2-s2.0-85213026684&amp;doi=10.1109%2fICCCNT61001.2024.10725778&amp;partnerID=40&amp;md5=2ea90b32479917361b764e649852e87b</t>
  </si>
  <si>
    <t>Saradha P., Gomathi R.D., Mythili M., Jamuna G., Karthick S., Indhumathi N., Gowthaman R., Sai Sanjay M.K., Hariharan G.</t>
  </si>
  <si>
    <t>Integration of AI tools in learning pedagogy for L2 Learners in Engineering Education: Impacts, Challenges and Possibilities</t>
  </si>
  <si>
    <t>10.1109/ICCCNT61001.2024.10726115</t>
  </si>
  <si>
    <t>https://www.scopus.com/inward/record.uri?eid=2-s2.0-85213021598&amp;doi=10.1109%2fICCCNT61001.2024.10726115&amp;partnerID=40&amp;md5=fad07975898b603b53e397e6d29f2afa</t>
  </si>
  <si>
    <t>Mohammed A.S., Neravetla A.R., Nomula V.K., Gupta K., Dhanasekaran S.</t>
  </si>
  <si>
    <t>Understanding the Impact of AI-driven Clinical Decision Support Systems</t>
  </si>
  <si>
    <t>10.1109/ICCCNT61001.2024.10726136</t>
  </si>
  <si>
    <t>https://www.scopus.com/inward/record.uri?eid=2-s2.0-85213011296&amp;doi=10.1109%2fICCCNT61001.2024.10726136&amp;partnerID=40&amp;md5=3e46552bb5182e371e8683e04d30bce1</t>
  </si>
  <si>
    <t>Sreeramulu M.D., Gopal S.K., Mohammed A.S., Sathish Kumar D.</t>
  </si>
  <si>
    <t>Secure Access Control Schemes for Cloud-Based Networks</t>
  </si>
  <si>
    <t>10.1109/ICCCNT61001.2024.10724089</t>
  </si>
  <si>
    <t>https://www.scopus.com/inward/record.uri?eid=2-s2.0-85212956783&amp;doi=10.1109%2fICCCNT61001.2024.10724089&amp;partnerID=40&amp;md5=ae13b18778c91908bd7246c3cb3a0dc3</t>
  </si>
  <si>
    <t>Reethika A., Priyadharsini S., Sheetal A.M., Nivethitha T., Kavitha N., Vijaykumar G.</t>
  </si>
  <si>
    <t>Non-proliferative Diabetic Retinopathy(NPDR) using Deep learning approach</t>
  </si>
  <si>
    <t>10.1109/ICCCNT61001.2024.10724075</t>
  </si>
  <si>
    <t>https://www.scopus.com/inward/record.uri?eid=2-s2.0-85212955508&amp;doi=10.1109%2fICCCNT61001.2024.10724075&amp;partnerID=40&amp;md5=5064764486acceb78d042db8b49ffe38</t>
  </si>
  <si>
    <t>Sowmiya S., Srija N., Debnath S.S.</t>
  </si>
  <si>
    <t>Communications Using Fog Cloud Systems with Interrupted Network Connectivity in Health-Care Emergency</t>
  </si>
  <si>
    <t>405 SIST</t>
  </si>
  <si>
    <t>10.1007/978-981-97-6222-4_34</t>
  </si>
  <si>
    <t>https://www.scopus.com/inward/record.uri?eid=2-s2.0-85212931296&amp;doi=10.1007%2f978-981-97-6222-4_34&amp;partnerID=40&amp;md5=d97f86276b823d13765d44384e0cc5ac</t>
  </si>
  <si>
    <t>Temara S., Kumar V.M., Tiwari D., Verma A., Shukla R.P., Jeyanthi P.</t>
  </si>
  <si>
    <t>Investigating the ability of AI algorithms to optimize data access processes</t>
  </si>
  <si>
    <t>10.1109/ICCCNT61001.2024.10724003</t>
  </si>
  <si>
    <t>https://www.scopus.com/inward/record.uri?eid=2-s2.0-85212870239&amp;doi=10.1109%2fICCCNT61001.2024.10724003&amp;partnerID=40&amp;md5=7c56133c0a2458f27ccbfb19a9527001</t>
  </si>
  <si>
    <t>Shaik I., Devineni S., Gorantla B., Jiwani N., Kumar D.S.</t>
  </si>
  <si>
    <t>Utilizing Distribution Optimization through Cloud Computing in Wireless Networks</t>
  </si>
  <si>
    <t>10.1109/ICCCNT61001.2024.10726247</t>
  </si>
  <si>
    <t>https://www.scopus.com/inward/record.uri?eid=2-s2.0-85212838916&amp;doi=10.1109%2fICCCNT61001.2024.10726247&amp;partnerID=40&amp;md5=a572c70f4db7dade226450fa96240749</t>
  </si>
  <si>
    <t>Gomathi R.D., Mythili M., Murugesan G., Murugan J., Maheswaran S., Duraisamy P., Karthick S., Indhumathi N., Pavithra S.</t>
  </si>
  <si>
    <t>IMPORTANCE OF DEVELOPING SOCIAL SKILLS IN ENGINEERING STUDENTS USING ARTIFICIAL INTELLIGENCE</t>
  </si>
  <si>
    <t>10.1109/ICCCNT61001.2024.10726068</t>
  </si>
  <si>
    <t>https://www.scopus.com/inward/record.uri?eid=2-s2.0-85212690225&amp;doi=10.1109%2fICCCNT61001.2024.10726068&amp;partnerID=40&amp;md5=78c9a8c035c8302a48e0773b00871673</t>
  </si>
  <si>
    <t>Sasikaladevi N., Pradeepa S., Revathi A., Vimal S., Dhiman G.</t>
  </si>
  <si>
    <t>Anti-Diabetic Therapeutic Medicinal Plant Identification Using Deep Fused Discriminant Subspace Ensemble (D2SE)</t>
  </si>
  <si>
    <t>International Journal of Interactive Multimedia and Artificial Intelligence</t>
  </si>
  <si>
    <t>10.9781/ijimai.2024.05.003</t>
  </si>
  <si>
    <t>https://www.scopus.com/inward/record.uri?eid=2-s2.0-85212216579&amp;doi=10.9781%2fijimai.2024.05.003&amp;partnerID=40&amp;md5=b5a1ea834203a2e0a9a39b180dee13e3</t>
  </si>
  <si>
    <t>Thangavel N., Shanmugavel N.K., Karuppusamy M., Thirumalaisamy R.</t>
  </si>
  <si>
    <t>Friction and wear behavior of premixed reinforcement hybrid composite materials</t>
  </si>
  <si>
    <t>10.1590/1517-7076-RMAT-2024-0552</t>
  </si>
  <si>
    <t>https://www.scopus.com/inward/record.uri?eid=2-s2.0-85211937835&amp;doi=10.1590%2f1517-7076-RMAT-2024-0552&amp;partnerID=40&amp;md5=31ee76151eb1c175ec39e059cbe702cc</t>
  </si>
  <si>
    <t>Banupriya N., Chandru R., Malini S., Devi M.V., Saranya S.</t>
  </si>
  <si>
    <t>Integrating LoRa for Enhanced Hazard Detection and Mitigation in Industrial Environments</t>
  </si>
  <si>
    <t>2024 Parul International Conference on Engineering and Technology, PICET 2024</t>
  </si>
  <si>
    <t>10.1109/PICET60765.2024.10716094</t>
  </si>
  <si>
    <t>https://www.scopus.com/inward/record.uri?eid=2-s2.0-85211929973&amp;doi=10.1109%2fPICET60765.2024.10716094&amp;partnerID=40&amp;md5=fc3bd47549003e9224c8f8a316bd8de3</t>
  </si>
  <si>
    <t>Deepak M., Dineshkumar P., Singh S., Vedpathak S.P., VasanthaRaj A., Mohan Raj C.</t>
  </si>
  <si>
    <t>Investigation of High Switching Frequency Dual Active Bridge Converter for Electric Vehicle Application</t>
  </si>
  <si>
    <t>5th International Conference on Circuits, Control, Communication and Computing, I4C 2024</t>
  </si>
  <si>
    <t>10.1109/I4C62240.2024.10748456</t>
  </si>
  <si>
    <t>https://www.scopus.com/inward/record.uri?eid=2-s2.0-85211903843&amp;doi=10.1109%2fI4C62240.2024.10748456&amp;partnerID=40&amp;md5=3c7f5b868575b789a3625fa0b25998e0</t>
  </si>
  <si>
    <t>Mungle N.P., Vasoya N.H., Sakthivel T.G., Rathinam R., Selvarasu S., Satishkumar P.</t>
  </si>
  <si>
    <t>Improving Epoxy Resin Performance with Sepiolite and Al2O3-Doped Sepiolite: Flame Retardancy and Thermal Stability</t>
  </si>
  <si>
    <t>10.4028/p-EIJv9w</t>
  </si>
  <si>
    <t>https://www.scopus.com/inward/record.uri?eid=2-s2.0-85213870415&amp;doi=10.4028%2fp-EIJv9w&amp;partnerID=40&amp;md5=dfc8da43be080e7b6e3ec81ab2cce3ba</t>
  </si>
  <si>
    <t>Syed O.B., Nithiyapathi C., Rathinam R., Nanthakumar S., Gangwar P.K., Satishkumar P.</t>
  </si>
  <si>
    <t>Evaluation of the Mechanical and Thermal Characteristics of Polypropylene Composites Reinforced with Benzoylation-Processed Banana Fibre and Sisal Fibers</t>
  </si>
  <si>
    <t>10.4028/p-dcWLj8</t>
  </si>
  <si>
    <t>https://www.scopus.com/inward/record.uri?eid=2-s2.0-85213831665&amp;doi=10.4028%2fp-dcWLj8&amp;partnerID=40&amp;md5=def7a9949ad6a4c935ff3e4fcaa1adbe</t>
  </si>
  <si>
    <t>Priya S., Vinoth Kumar P., Sridevi V., Batumalay M., Gunapriya D.</t>
  </si>
  <si>
    <t>Convolutional Neural Network for Battery System Monitoring and SOC Estimation for Ev Applications to Achieve Sustainability</t>
  </si>
  <si>
    <t>10.47738/jads.v5i4.237</t>
  </si>
  <si>
    <t>https://www.scopus.com/inward/record.uri?eid=2-s2.0-85214385481&amp;doi=10.47738%2fjads.v5i4.237&amp;partnerID=40&amp;md5=54fe00d73ace44f6128a9e1b11aabc71</t>
  </si>
  <si>
    <t>Danasegaran S.K., Swaminathan L., Vaithilingam A.K., Sivasangari A.</t>
  </si>
  <si>
    <t>Enhancement of high data rate in wireless systems using distinct photonic crystals air holes in terahertz antenna</t>
  </si>
  <si>
    <t>Journal of Nanophotonics</t>
  </si>
  <si>
    <t>10.1117/1.JNP.18.046010</t>
  </si>
  <si>
    <t>https://www.scopus.com/inward/record.uri?eid=2-s2.0-85214119494&amp;doi=10.1117%2f1.JNP.18.046010&amp;partnerID=40&amp;md5=8c0d731a3870f6a1132adc38067410e9</t>
  </si>
  <si>
    <t>Vijayakumar B., Purushothamarn K.E., Khabiya P., Garg A., Rajesha N., Kaliappan S.</t>
  </si>
  <si>
    <t>Improving Microgrid Reliability and Efficiency Through Energy Storage Systems with a Pyramidal Dilation Attention Convolutional Neural Network for Renewable Energy Integration</t>
  </si>
  <si>
    <t>4th International Conference on Sustainable Expert Systems, ICSES 2024 - Proceedings</t>
  </si>
  <si>
    <t>10.1109/ICSES63445.2024.10763261</t>
  </si>
  <si>
    <t>https://www.scopus.com/inward/record.uri?eid=2-s2.0-85214806036&amp;doi=10.1109%2fICSES63445.2024.10763261&amp;partnerID=40&amp;md5=2aaf51e5c2734c2783222c76a747fa58</t>
  </si>
  <si>
    <t>Suresh P., Aswathy R.H., Soms N., Niranjani V.</t>
  </si>
  <si>
    <t>Deep Learning Model for Human Detection-Enhanced YOLO Comparative Analysis</t>
  </si>
  <si>
    <t>10.1109/ICSES63445.2024.10763304</t>
  </si>
  <si>
    <t>https://www.scopus.com/inward/record.uri?eid=2-s2.0-85214804165&amp;doi=10.1109%2fICSES63445.2024.10763304&amp;partnerID=40&amp;md5=4e6af98b2f1d704a68abe14f79bfdee2</t>
  </si>
  <si>
    <t>Vaithianathan V., Nagarani S., Rajalakshmi R., Shyamprakash D., Aparna G., Rajavelu S.</t>
  </si>
  <si>
    <t>Optimized Attention with Sparse Graph Convolutional Network Based Tumor Segmentation Using Field Programmable Gated Array</t>
  </si>
  <si>
    <t>10.1109/ICSES63445.2024.10763209</t>
  </si>
  <si>
    <t>https://www.scopus.com/inward/record.uri?eid=2-s2.0-85214793230&amp;doi=10.1109%2fICSES63445.2024.10763209&amp;partnerID=40&amp;md5=8a3bb0f6a018bb6974eeb4df196420cb</t>
  </si>
  <si>
    <t>Sirigineedi M., Sowmiya M., Hemavath I.U., Bharathi V.C., Karmode S.S., Sathya R.</t>
  </si>
  <si>
    <t>Advanced Dual Module Weapon Detection for Public Safety and Surveillance System</t>
  </si>
  <si>
    <t>10.1109/ICSES63445.2024.10763055</t>
  </si>
  <si>
    <t>https://www.scopus.com/inward/record.uri?eid=2-s2.0-85214792344&amp;doi=10.1109%2fICSES63445.2024.10763055&amp;partnerID=40&amp;md5=87c65cf5d7391726cebc0e4e6cfa4e3e</t>
  </si>
  <si>
    <t>Vigneshkumar M., Gokilakrishnan G., Nair S.S., Sivalingam A., Marappan M., Bhat S.S.</t>
  </si>
  <si>
    <t>Analysis of the use of Nano-engineered Composite Energy Retention Materials in Eco-Building Layouts</t>
  </si>
  <si>
    <t>10.1088/1742-6596/2925/1/012012</t>
  </si>
  <si>
    <t>https://www.scopus.com/inward/record.uri?eid=2-s2.0-85214576929&amp;doi=10.1088%2f1742-6596%2f2925%2f1%2f012012&amp;partnerID=40&amp;md5=102f8f7985fc747c0de3f08eb02ee79a</t>
  </si>
  <si>
    <t>Kumar N.B.M., Chithrakumar T., Thangarasan T., Dhanasekar J., Logamurthy P.</t>
  </si>
  <si>
    <t>AI-Powered Early Detection and Prevention System for Student Dropout Risk</t>
  </si>
  <si>
    <t>10.22399/ijcesen.839</t>
  </si>
  <si>
    <t>https://www.scopus.com/inward/record.uri?eid=2-s2.0-85215132436&amp;doi=10.22399%2fijcesen.839&amp;partnerID=40&amp;md5=677a1bd93f2ef5c5c833fa6ea93be43b</t>
  </si>
  <si>
    <t>Pradeep S., Rex C.R.E.S., Kalaiyarasi D., Dhandapani R., Sakthivel M., Vijaipriya K.</t>
  </si>
  <si>
    <t>AI-Driven Fault Detection in Smart Grids</t>
  </si>
  <si>
    <t>3rd Odisha International Conference on Electrical Power Engineering, Communication and Computing Technology, ODICON 2024</t>
  </si>
  <si>
    <t>10.1109/ODICON62106.2024.10797555</t>
  </si>
  <si>
    <t>https://www.scopus.com/inward/record.uri?eid=2-s2.0-85215962677&amp;doi=10.1109%2fODICON62106.2024.10797555&amp;partnerID=40&amp;md5=911da085071353bd3e42249d27b6c4ac</t>
  </si>
  <si>
    <t>Praveen R., Torogeldieva A., Saravanan B., Kumar A., Rani P., Gajbhare B.P.</t>
  </si>
  <si>
    <t>Enhancing Intellectual Property Rights(IPR) Transparency with Blockchain and Dual Graph Neural Networks</t>
  </si>
  <si>
    <t>2024 1st International Conference on Software, Systems and Information Technology, SSITCON 2024</t>
  </si>
  <si>
    <t>10.1109/SSITCON62437.2024.10795998</t>
  </si>
  <si>
    <t>https://www.scopus.com/inward/record.uri?eid=2-s2.0-85215690329&amp;doi=10.1109%2fSSITCON62437.2024.10795998&amp;partnerID=40&amp;md5=fcae883f02f1f4926132f551bd0e674c</t>
  </si>
  <si>
    <t>Parthasarathi P., Nivedha S., Balamurugan M., Yuvaraj D., Siamala Devi S., Sangeethaa S.N.</t>
  </si>
  <si>
    <t>Innovative Skin Melanoma Diagnosis using Deep Learning and African Gorilla Troops Optimizer</t>
  </si>
  <si>
    <t>10.1109/SSITCON62437.2024.10796116</t>
  </si>
  <si>
    <t>https://www.scopus.com/inward/record.uri?eid=2-s2.0-85215657296&amp;doi=10.1109%2fSSITCON62437.2024.10796116&amp;partnerID=40&amp;md5=854304589bf3825c76feefe075f2708c</t>
  </si>
  <si>
    <t>Dr. Siamala Devi S</t>
  </si>
  <si>
    <t>Vaddempudi K.R., Kumar C.R., Suresh M., Ganesh C., Kumar Y., Praveena K.</t>
  </si>
  <si>
    <t>A Robust Design of Intelligent Healthcare Monitoring and Alert Mechanism using Internet of Things with Learning Assistance</t>
  </si>
  <si>
    <t>4th International Conference on Power, Energy, Control and Transmission Systems: Harnessing Power and Energy for an Affordable Electrification of India, ICPECTS 2024</t>
  </si>
  <si>
    <t>10.1109/ICPECTS62210.2024.10780034</t>
  </si>
  <si>
    <t>https://www.scopus.com/inward/record.uri?eid=2-s2.0-85215500308&amp;doi=10.1109%2fICPECTS62210.2024.10780034&amp;partnerID=40&amp;md5=968e3673bf8ff288551f2ab7d3c10776</t>
  </si>
  <si>
    <t>Mohanraj K., Ramesh A., Vairavel K.S., Mohammed Thoufik S., Muthuraja R., Mohamed Arshad M.</t>
  </si>
  <si>
    <t>Optimizing Performance in Automatic Powder Filling Systems</t>
  </si>
  <si>
    <t>10.1109/ICPECTS62210.2024.10780406</t>
  </si>
  <si>
    <t>https://www.scopus.com/inward/record.uri?eid=2-s2.0-85215499711&amp;doi=10.1109%2fICPECTS62210.2024.10780406&amp;partnerID=40&amp;md5=cc9dec35c4fcc556a6b085a4d0120c89</t>
  </si>
  <si>
    <t>Nivaashini M., Sathish Kumar G., Uma Maheshwari G., Soundariya R.S., Kumar B A., Vijaya G.</t>
  </si>
  <si>
    <t>Enhanced Heart Disease Classification: An Ensemble-Based Deep Learning Approach</t>
  </si>
  <si>
    <t>Proceedings - 2024 IEEE International Conference on Signal Processing, Informatics, Communication and Energy Systems: Harmonizing Signals, Data, and Energy: Bridging the Digital Future, SPICES 2024</t>
  </si>
  <si>
    <t>10.1109/SPICES62143.2024.10779676</t>
  </si>
  <si>
    <t>https://www.scopus.com/inward/record.uri?eid=2-s2.0-85215318199&amp;doi=10.1109%2fSPICES62143.2024.10779676&amp;partnerID=40&amp;md5=5ea4a4ff55a892cd7967f3d3d00a156c</t>
  </si>
  <si>
    <t>Shanmuga Sanjeevi P.S., Evangeline S., Sabhareeswaran S., Rupasri D., Santha Lakshmi S.</t>
  </si>
  <si>
    <t>Smart Heart Monitor using Machine Learning</t>
  </si>
  <si>
    <t>10.1109/SPICES62143.2024.10779922</t>
  </si>
  <si>
    <t>https://www.scopus.com/inward/record.uri?eid=2-s2.0-85215291320&amp;doi=10.1109%2fSPICES62143.2024.10779922&amp;partnerID=40&amp;md5=b25e1459212109cee56969a3ce18e10c</t>
  </si>
  <si>
    <t>Priya K.M., Soundarya P., Ms., Kungumaraj E., Bhagyarathi P., Ms., Subathra P., Ms., Varghese S.M., Ms.</t>
  </si>
  <si>
    <t>Harnessing Generative AI for IoT Enhanced Education</t>
  </si>
  <si>
    <t>10.1109/SPICES62143.2024.10779781</t>
  </si>
  <si>
    <t>https://www.scopus.com/inward/record.uri?eid=2-s2.0-85215266663&amp;doi=10.1109%2fSPICES62143.2024.10779781&amp;partnerID=40&amp;md5=4040fa6d751b031b25114ff72c7ce60f</t>
  </si>
  <si>
    <t>Sornalakshmi M., Elizabeth Rani G., Sakthimohan M., Thenmozhi M., Amuthaguka D., Sanjeevi Kumar V.</t>
  </si>
  <si>
    <t>Enhanced Skin Lesion Diagnosis using a Deep Learning Techniques</t>
  </si>
  <si>
    <t>8th International Conference on Electronics, Communication and Aerospace Technology, ICECA 2024 - Proceedings</t>
  </si>
  <si>
    <t>10.1109/ICECA63461.2024.10800817</t>
  </si>
  <si>
    <t>https://www.scopus.com/inward/record.uri?eid=2-s2.0-85216265015&amp;doi=10.1109%2fICECA63461.2024.10800817&amp;partnerID=40&amp;md5=83c5052ee1879fb695d43a22155803a8</t>
  </si>
  <si>
    <t>Suguna R., Deepa S., Kanimozhi T., Chandru M., Arun G., Harshini M.</t>
  </si>
  <si>
    <t>Paddy Plant Disease Detection using Hybrid Deep Learning Algorithms</t>
  </si>
  <si>
    <t>10.1109/ICECA63461.2024.10801067</t>
  </si>
  <si>
    <t>https://www.scopus.com/inward/record.uri?eid=2-s2.0-85216260566&amp;doi=10.1109%2fICECA63461.2024.10801067&amp;partnerID=40&amp;md5=bea34e91be3847718f8f749efbd0a408</t>
  </si>
  <si>
    <t>Karthigadevi K., Sakthimohan M., Tamilselvan S., Thiyagarajan B., Elizabeth Rani G., Sanjeevi Kumar V.</t>
  </si>
  <si>
    <t>Enhanced 16 × 16 Dadda Multiplier Using Kung-Brent Adder for Superior Parallel Processing Performance</t>
  </si>
  <si>
    <t>10.1109/ICECA63461.2024.10801100</t>
  </si>
  <si>
    <t>https://www.scopus.com/inward/record.uri?eid=2-s2.0-85216239119&amp;doi=10.1109%2fICECA63461.2024.10801100&amp;partnerID=40&amp;md5=bc92b43f215c8241f9ae98533edb4fcd</t>
  </si>
  <si>
    <t>Sivakumar P., Vijay Radha Surya R., Reehan Fazil S., Subhiksha R., Hariharan R., Ramesh A.</t>
  </si>
  <si>
    <t>Empowering Visual Interaction: Raspberry Pi 4 and OLED Displays for Dynamic Feedback Applications</t>
  </si>
  <si>
    <t>10.1109/ICECA63461.2024.10801129</t>
  </si>
  <si>
    <t>https://www.scopus.com/inward/record.uri?eid=2-s2.0-85216237474&amp;doi=10.1109%2fICECA63461.2024.10801129&amp;partnerID=40&amp;md5=801df24a8cecfe86270f7b6897cb047a</t>
  </si>
  <si>
    <t>Shanmugapriya A., Sangeetha Devi A., Gomathi M., Kiruthika G.</t>
  </si>
  <si>
    <t>Adaptive Voltage Regulation System with GSM Integration and Enhanced Disaster Mitigation Strategies</t>
  </si>
  <si>
    <t>10.1109/ICECA63461.2024.10800902</t>
  </si>
  <si>
    <t>https://www.scopus.com/inward/record.uri?eid=2-s2.0-85216232187&amp;doi=10.1109%2fICECA63461.2024.10800902&amp;partnerID=40&amp;md5=9493d28a60a5ec794a3827074b169dae</t>
  </si>
  <si>
    <t>Sundravadivelu K., Dheenath S., Sakthimohan M., Elizabeth Rani G., Thenmozhi M.</t>
  </si>
  <si>
    <t>Automated Apple Wax Detection with Convolutional Neural Networks</t>
  </si>
  <si>
    <t>10.1109/ICECA63461.2024.10800862</t>
  </si>
  <si>
    <t>https://www.scopus.com/inward/record.uri?eid=2-s2.0-85216230796&amp;doi=10.1109%2fICECA63461.2024.10800862&amp;partnerID=40&amp;md5=c2d0fc3819efc5115405b7295be29223</t>
  </si>
  <si>
    <t>Ramu V., Naresh U., Prakash P.A., Shyamala G., Saritha P., Atheeswaran A.</t>
  </si>
  <si>
    <t>Real-Time Air Quality Monitoring with Edge AI and Machine Learning Algorithm</t>
  </si>
  <si>
    <t>10.1109/ICECA63461.2024.10800783</t>
  </si>
  <si>
    <t>https://www.scopus.com/inward/record.uri?eid=2-s2.0-85216206985&amp;doi=10.1109%2fICECA63461.2024.10800783&amp;partnerID=40&amp;md5=24041e11b9769dce5914bb583973a344</t>
  </si>
  <si>
    <t>Gopi B., Dass P., Kuppusamy P.G., Balasubramaniam A., Sahaai M.B.</t>
  </si>
  <si>
    <t>IoT-Enabled Smart Recycling Vending Machine Using Raspberry Pi for Waste Management</t>
  </si>
  <si>
    <t>10.1109/ICECA63461.2024.10801172</t>
  </si>
  <si>
    <t>https://www.scopus.com/inward/record.uri?eid=2-s2.0-85216195486&amp;doi=10.1109%2fICECA63461.2024.10801172&amp;partnerID=40&amp;md5=1f128728a9eeed3e35819bf3a849e9ab</t>
  </si>
  <si>
    <t>Preethi E., Ahmed A.S., Shyamala G., Vasukidevi G., Sunil T., Atheeswaran A.</t>
  </si>
  <si>
    <t>Optimizing Predictive Maintenance in Smart Factories Using Random Forests and Internet of Things Sensors</t>
  </si>
  <si>
    <t>10.1109/ICECA63461.2024.10801060</t>
  </si>
  <si>
    <t>https://www.scopus.com/inward/record.uri?eid=2-s2.0-85216192828&amp;doi=10.1109%2fICECA63461.2024.10801060&amp;partnerID=40&amp;md5=b14a9139b446a4e6ceb71a6e7f3da80e</t>
  </si>
  <si>
    <t>Dr. Sarfaraz Ahmed A</t>
  </si>
  <si>
    <t>Ramu V., Yamsani N., Kumar M.P., Ragunath D., Deepthi T.V., Arulraj S.</t>
  </si>
  <si>
    <t>Deep Learning Algorithms in DNA Sequencing: Transforming Genetic Testing and Analysis</t>
  </si>
  <si>
    <t>10.1109/ICECA63461.2024.10801085</t>
  </si>
  <si>
    <t>https://www.scopus.com/inward/record.uri?eid=2-s2.0-85216186814&amp;doi=10.1109%2fICECA63461.2024.10801085&amp;partnerID=40&amp;md5=d23e64dee1fca8abc62f246fdbd37c14</t>
  </si>
  <si>
    <t>Reetabai K.; Naveenprabhu V.; Mohan R.; Nithianantharaj V.; Prasat Sridhar V.; Naveen S.; George J.S.</t>
  </si>
  <si>
    <t>Optimization of Material Removal Rate and Electrode Wear Rate in EDM Machining of D2 Steel Using Al–Cu–SiC Nanocomposite Powder Metallurgy Electrodes: a Taguchi and ANN-based Approach</t>
  </si>
  <si>
    <t>10.13074/jent.2024.12.2441028</t>
  </si>
  <si>
    <t>https://www.scopus.com/inward/record.uri?eid=2-s2.0-85216758116&amp;doi=10.13074%2fjent.2024.12.2441028&amp;partnerID=40&amp;md5=d7b2480c151c6aeb312af4fff9bc773b</t>
  </si>
  <si>
    <t>Ganeshana P.; Rajeshb T.; Singha B.K.; Rajac K.</t>
  </si>
  <si>
    <t>In㿿uence of graphene reinforced inside yttria stabilized zirconia in terms of functional &amp;amp; mechanical properties</t>
  </si>
  <si>
    <t>10.36410/jcpr.2024.25.6.931</t>
  </si>
  <si>
    <t>https://www.scopus.com/inward/record.uri?eid=2-s2.0-85216720105&amp;doi=10.36410%2fjcpr.2024.25.6.931&amp;partnerID=40&amp;md5=a633a94cb636aefe099a58fdb6ce7828</t>
  </si>
  <si>
    <t>MECh</t>
  </si>
  <si>
    <t>Saranya S.; Sharmila B.; Shashank Kanna R.; Nesasudha M.; Karthikeyan T.A.</t>
  </si>
  <si>
    <t>Optimized Substrate Integrated Waveguide (SIW) Antenna for Wearable Health Monitoring Applications</t>
  </si>
  <si>
    <t>2024 5th International Conference on Smart Sensors and Application: Shaping the Future of Intelligent Innovation, ICSSA 2024</t>
  </si>
  <si>
    <t>10.1109/ICSSA62312.2024.10788602</t>
  </si>
  <si>
    <t>https://www.scopus.com/inward/record.uri?eid=2-s2.0-85216587748&amp;doi=10.1109%2fICSSA62312.2024.10788602&amp;partnerID=40&amp;md5=29a954ab13bc71fe9f5edc6933feebd3</t>
  </si>
  <si>
    <t>Suganthi Evangeline C.; Abitha Shree R.; Anumidha; Arunthathi S.; Joy E.; Jeeva Srinithi S.</t>
  </si>
  <si>
    <t>Rescue and Emergency Support System for Mountain Climbers Using IoT</t>
  </si>
  <si>
    <t>Proceedings of 5th International Conference on IoT Based Control Networks and Intelligent Systems, ICICNIS 2024</t>
  </si>
  <si>
    <t>10.1109/ICICNIS64247.2024.10823286</t>
  </si>
  <si>
    <t>https://www.scopus.com/inward/record.uri?eid=2-s2.0-85217166149&amp;doi=10.1109%2fICICNIS64247.2024.10823286&amp;partnerID=40&amp;md5=a0b6134f1bf30cdda657e47624393f5a</t>
  </si>
  <si>
    <t>Natarajan R.; Ramalingam S.; Amarnath M.A.; Selvi P.T.; Boopathy S.; Ravi S.</t>
  </si>
  <si>
    <t>An Efficient Sparrow Search Algorithm based Clustering and Energy Efficient Opportunistic Routing Protocol (EEOR) for Wireless Sensor Network</t>
  </si>
  <si>
    <t>2024 1st International Conference on Innovations in Communications, Electrical and Computer Engineering, ICICEC 2024</t>
  </si>
  <si>
    <t>10.1109/ICICEC62498.2024.10808501</t>
  </si>
  <si>
    <t>https://www.scopus.com/inward/record.uri?eid=2-s2.0-85216545834&amp;doi=10.1109%2fICICEC62498.2024.10808501&amp;partnerID=40&amp;md5=5a2c7038f5e4ba450ef6331606d68a7e</t>
  </si>
  <si>
    <t>Chidambaranathan S.; Santhanaraj M.; Ajitha E.; Syed Fiaz A.S.; Suchithra B.; Kathirvel T.</t>
  </si>
  <si>
    <t>Automated Detection of Encryption Algorithms Using AI Techniques</t>
  </si>
  <si>
    <t>10.1109/ICICNIS64247.2024.10823274</t>
  </si>
  <si>
    <t>https://www.scopus.com/inward/record.uri?eid=2-s2.0-85217165113&amp;doi=10.1109%2fICICNIS64247.2024.10823274&amp;partnerID=40&amp;md5=26199132b81068883a34f254a8ce58bd</t>
  </si>
  <si>
    <t>Vennila B.; Antony Crispin Sweety C.</t>
  </si>
  <si>
    <t>Analyzing an M/M/c Queue with Linguistic Single-Valued Neutrosophic Logic Using Parametric Nonlinear Programming</t>
  </si>
  <si>
    <t>Data-Driven Modelling with Fuzzy Sets: A Neutrosophic Perspective</t>
  </si>
  <si>
    <t>10.1201/9781003487104-3</t>
  </si>
  <si>
    <t>https://www.scopus.com/inward/record.uri?eid=2-s2.0-85216633975&amp;doi=10.1201%2f9781003487104-3&amp;partnerID=40&amp;md5=9f72adc164fb25d10f23783e41909c32</t>
  </si>
  <si>
    <t>Roseline R.; Vasudevan B.; Clementking A.; Rani S.; Sivakumar T.; Srinivasan C.</t>
  </si>
  <si>
    <t>Big Data Graph Node Importance Using Page Rank</t>
  </si>
  <si>
    <t>10.1109/ICICEC62498.2024.10808874</t>
  </si>
  <si>
    <t>https://www.scopus.com/inward/record.uri?eid=2-s2.0-85216578516&amp;doi=10.1109%2fICICEC62498.2024.10808874&amp;partnerID=40&amp;md5=c684f1bf01e54aa4aa11253993f8da02</t>
  </si>
  <si>
    <t>Dr. Sivakumar T</t>
  </si>
  <si>
    <t>Sheeba Rani S.; Vijaya P.; Maheswari R.; Sree Vishnu Varthini S.</t>
  </si>
  <si>
    <t>Predictive Correlation Frameworks for Optimized CPU Sensing and System Call Coordination</t>
  </si>
  <si>
    <t>2nd IEEE International Conference on Recent Advances in Information Technology for Sustainable Development, ICRAIS 2024 - Proceedings</t>
  </si>
  <si>
    <t>10.1109/ICRAIS62903.2024.10811724</t>
  </si>
  <si>
    <t>https://www.scopus.com/inward/record.uri?eid=2-s2.0-85216720061&amp;doi=10.1109%2fICRAIS62903.2024.10811724&amp;partnerID=40&amp;md5=ad17f971f4f0f723d0e14bc86a33c05c</t>
  </si>
  <si>
    <t>Venkatesan C.; Thamaraimanalan T.; Mohammed Ibrahim M.; Vinoly G.; Ramkumar M.; Saranya K.</t>
  </si>
  <si>
    <t>Performance Enhancement of IoT LoRa Network for Mobile Devices based on Improved AMILCC Technique</t>
  </si>
  <si>
    <t>2024 International Conference on Computing, Sciences and Communications, ICCSC 2024</t>
  </si>
  <si>
    <t>10.1109/ICCSC62048.2024.10830343</t>
  </si>
  <si>
    <t>https://www.scopus.com/inward/record.uri?eid=2-s2.0-85217204943&amp;doi=10.1109%2fICCSC62048.2024.10830343&amp;partnerID=40&amp;md5=323cca0709e97d80546a27d5060cce5e</t>
  </si>
  <si>
    <t>Nallasivam M.P.; Brindha S.; Vijayalakshmi N.; Thirrunavukkarasu R.R.; Jegan S.; Rajasekar P.</t>
  </si>
  <si>
    <t>Advanced Glaucoma Detection Using CNN Models Integrated with Random Forest Classifier for Enhanced Diagnosis</t>
  </si>
  <si>
    <t>10.1049/icp.2024.4400</t>
  </si>
  <si>
    <t>https://www.scopus.com/inward/record.uri?eid=2-s2.0-85216807926&amp;doi=10.1049%2ficp.2024.4400&amp;partnerID=40&amp;md5=4b9bc84900ad87cb22c6c55d031da955</t>
  </si>
  <si>
    <t>Dr. Thirrunavukkarasu R R</t>
  </si>
  <si>
    <t>Saravanan M.; Badrii T.S.; Kethan R.S.; Sarunesh S.; Saranya T.; Natarajan R.</t>
  </si>
  <si>
    <t>Design and Implementation of AHB Protocol-based 16/32 Bit Random Access Memory</t>
  </si>
  <si>
    <t>10.1109/ICICNIS64247.2024.10823206</t>
  </si>
  <si>
    <t>https://www.scopus.com/inward/record.uri?eid=2-s2.0-85217175500&amp;doi=10.1109%2fICICNIS64247.2024.10823206&amp;partnerID=40&amp;md5=e5df81c743d94e5a94fb17f0404c9193</t>
  </si>
  <si>
    <t>Ramani U.; Vinshia J.R.A.; Manjula T.; Sreeja G.G.; Abirami S.; Thilagaraj M.</t>
  </si>
  <si>
    <t>Design and Implementation of an IoT Enabled Bionic Arm Gesture Control Robot Using Embedded System</t>
  </si>
  <si>
    <t>Proceedings of the 5th International Conference on Data Intelligence and Cognitive Informatics, ICDICI 2024</t>
  </si>
  <si>
    <t>10.1109/ICDICI62993.2024.10810908</t>
  </si>
  <si>
    <t>https://www.scopus.com/inward/record.uri?eid=2-s2.0-85216642470&amp;doi=10.1109%2fICDICI62993.2024.10810908&amp;partnerID=40&amp;md5=173ff294a184a0339b1a3b2df76340cd</t>
  </si>
  <si>
    <t>Dhal P.K.; Sivakumar T.; Vasudevan B.; Lakshmi V.T.; Muthaiyan B.; Murugan S.</t>
  </si>
  <si>
    <t>Mindful Breathing Coaches Using IoT-Integrated AI Systems for Personalized Anxiety Relief</t>
  </si>
  <si>
    <t>10.1109/ICICEC62498.2024.10808269</t>
  </si>
  <si>
    <t>https://www.scopus.com/inward/record.uri?eid=2-s2.0-85216576366&amp;doi=10.1109%2fICICEC62498.2024.10808269&amp;partnerID=40&amp;md5=4078312be8224dbb7ce53ddbad67b23f</t>
  </si>
  <si>
    <t>Suriya M.; Yogeshwaran R.; Sivaram Kumar S.; Subesh R.; Syam Sundar M.</t>
  </si>
  <si>
    <t>Terrestrial-Satellite Communication Techniques and Challenges for 6G</t>
  </si>
  <si>
    <t>10.1109/ICICNIS64247.2024.10823263</t>
  </si>
  <si>
    <t>https://www.scopus.com/inward/record.uri?eid=2-s2.0-85217167429&amp;doi=10.1109%2fICICNIS64247.2024.10823263&amp;partnerID=40&amp;md5=1857f69feb6fc85977de77630e438b37</t>
  </si>
  <si>
    <t>Karunakaran V.; Akshaya N.; Harismita B.; Atchaya S.</t>
  </si>
  <si>
    <t>Lung Cancer Classification Using CNN with Data Augmentation</t>
  </si>
  <si>
    <t>10.1109/ICICNIS64247.2024.10823294</t>
  </si>
  <si>
    <t>https://www.scopus.com/inward/record.uri?eid=2-s2.0-85217182786&amp;doi=10.1109%2fICICNIS64247.2024.10823294&amp;partnerID=40&amp;md5=b094b43777867e11a5ce0f612c70c173</t>
  </si>
  <si>
    <t>Student Publication AIML</t>
  </si>
  <si>
    <t>Kotteeswaran C.; Rani S.S.; Kolandaisamy R.; Anthonisamy A.; Kumar A.M.; Khansadurai A.M.</t>
  </si>
  <si>
    <t>ENHANCED URBAN ENVIRONMENTAL MONITORING NETWORKS: AI-DRIVEN PREDICTIVE ANALYTICS FOR POLLUTION HOTSPOT IDENTIFICATION</t>
  </si>
  <si>
    <t>https://www.scopus.com/inward/record.uri?eid=2-s2.0-85216622009&amp;partnerID=40&amp;md5=569ba0c65a302e0d3affa31e2afb9dc5</t>
  </si>
  <si>
    <t>Nivaashini M.; Dhayal S.R.; Gokul C.; Sanjay V.T.; Sharan M.</t>
  </si>
  <si>
    <t>PLASTIC IMAGE DETECTION FROM UAV IMAGES USING YOLOV8</t>
  </si>
  <si>
    <t>10.1049/icp.2024.4408</t>
  </si>
  <si>
    <t>https://www.scopus.com/inward/record.uri?eid=2-s2.0-85216772005&amp;doi=10.1049%2ficp.2024.4408&amp;partnerID=40&amp;md5=1f1961f4069ce4da894e157730664da3</t>
  </si>
  <si>
    <t>Shankar S.; Padmashri N.; Shanmugapriya N.; Ramasamy S.; Sruthi P.S.</t>
  </si>
  <si>
    <t>IntelliFuzz: An Advanced Fuzzy Logic Framework for Dynamic Evaluation of Student Performance in Open-Ended Learning Tasks</t>
  </si>
  <si>
    <t>10.22399/ijcesen.911</t>
  </si>
  <si>
    <t>https://www.scopus.com/inward/record.uri?eid=2-s2.0-85217637404&amp;doi=10.22399%2fijcesen.911&amp;partnerID=40&amp;md5=7cd943b57bd31d30651c57c79ba05467</t>
  </si>
  <si>
    <t>Ganeshkumar S.; Sharma S.; Dwivedi S.P.; Kumar R.; Pattanaik A.; Kalyani T.; Sharma M.; Kulshreshta A.; Kumar A.; Mohammed K.A.; Mubarakali A.</t>
  </si>
  <si>
    <t>Effect of ion exchange resin membranes and activated carbon electrodes in water desalination using capacitive deionization technique with saline streams</t>
  </si>
  <si>
    <t>International Journal of Chemical Reactor Engineering</t>
  </si>
  <si>
    <t>10.1515/ijcre-2024-0197</t>
  </si>
  <si>
    <t>https://www.scopus.com/inward/record.uri?eid=2-s2.0-85217472365&amp;doi=10.1515%2fijcre-2024-0197&amp;partnerID=40&amp;md5=1c1b00b9d425883cccc0213d661141f3</t>
  </si>
  <si>
    <t>Lincy R.B.; Akkshara S.S.; Chandarshini S.; Prasad K.S.; Dev R.P.</t>
  </si>
  <si>
    <t>Enhanced Gym Performance Prediction using Machine Learning: A Comprehensive Model for Personalized Fitness</t>
  </si>
  <si>
    <t>3rd International Conference on Automation, Computing and Renewable Systems, ICACRS 2024 - Proceedings</t>
  </si>
  <si>
    <t>10.1109/ICACRS62842.2024.10841763</t>
  </si>
  <si>
    <t>https://www.scopus.com/inward/record.uri?eid=2-s2.0-85217395267&amp;doi=10.1109%2fICACRS62842.2024.10841763&amp;partnerID=40&amp;md5=3ea7a737645d0c85bb62c41b85ee78fd</t>
  </si>
  <si>
    <t>Devi K.S.; Vishnuraj C.; Parvez I.S.T.; Veena K.S.; Swathi S.</t>
  </si>
  <si>
    <t>Generate Electricity for Automobiles using Piezoelectric Sensors – using IoT</t>
  </si>
  <si>
    <t>10.1109/ICACRS62842.2024.10841762</t>
  </si>
  <si>
    <t>https://www.scopus.com/inward/record.uri?eid=2-s2.0-85217405234&amp;doi=10.1109%2fICACRS62842.2024.10841762&amp;partnerID=40&amp;md5=e92bdb3f3708545986e5837e8fe7bb98</t>
  </si>
  <si>
    <t>Zahoor I.; Mani M.S.R.M.; Saravanan B.; Kumar A.; Bhattacharya C.; Kar R.</t>
  </si>
  <si>
    <t>Enhancing Academic Performance Predictions Using Deep Belief Networks: A Novel Approach for Educational Data Analysis</t>
  </si>
  <si>
    <t>10.1109/ICACRS62842.2024.10841785</t>
  </si>
  <si>
    <t>https://www.scopus.com/inward/record.uri?eid=2-s2.0-85217377353&amp;doi=10.1109%2fICACRS62842.2024.10841785&amp;partnerID=40&amp;md5=b10adf09060a8da5d0afc3e7e7f19bcf</t>
  </si>
  <si>
    <t>Sundar R.; Ganesan M.; Anju M.A.; Niranjana M.I.; Surya T.</t>
  </si>
  <si>
    <t>A Context-Aware Content Recommendation Engine for Personalized Learning using Hybrid Reinforcement Learning Technique</t>
  </si>
  <si>
    <t>10.22399/ijcesen.912</t>
  </si>
  <si>
    <t>https://www.scopus.com/inward/record.uri?eid=2-s2.0-85217640719&amp;doi=10.22399%2fijcesen.912&amp;partnerID=40&amp;md5=4135c16002add8318e1198fd1c5933f2</t>
  </si>
  <si>
    <t>Arthi M.; Suganthi Evangeline C.; Bharadwaj R.; Avrit M.; Jaswant G.; Siranjeevi G.P.</t>
  </si>
  <si>
    <t>Design and Implementation of a Decentralized Voting System Using Volta Blockchain</t>
  </si>
  <si>
    <t>5th IEEE International Women in Technology Conference, WINTECHCON 2024</t>
  </si>
  <si>
    <t>10.1109/WINTECHCON61988.2024.10837904</t>
  </si>
  <si>
    <t>https://www.scopus.com/inward/record.uri?eid=2-s2.0-85217407984&amp;doi=10.1109%2fWINTECHCON61988.2024.10837904&amp;partnerID=40&amp;md5=d41f590fc918145e55b8a5a56ca2752a</t>
  </si>
  <si>
    <t>Bajpai C.; Gaur M.; Saravanan B.; Raja G.V.; Malikl N.; Sucharitha M.</t>
  </si>
  <si>
    <t>IoT-Enhanced Advanced Image Processing Techniques for Plant Disease Detection and Management</t>
  </si>
  <si>
    <t>Proceedings of the 9th International Conference on Communication and Electronics Systems, ICCES 2024</t>
  </si>
  <si>
    <t>10.1109/ICCES63552.2024.10859327</t>
  </si>
  <si>
    <t>https://www.scopus.com/inward/record.uri?eid=2-s2.0-85218420159&amp;doi=10.1109%2fICCES63552.2024.10859327&amp;partnerID=40&amp;md5=a231bc7ab5b1bf00ba395b5b3513b0fb</t>
  </si>
  <si>
    <t>Dhanasekar S.; Niranchanaa V.; Nivethitha D.; Medha K.V.; Kumar M.P.; Saravanan M.</t>
  </si>
  <si>
    <t>A Cost Effective IoT Based Firefighting Rover</t>
  </si>
  <si>
    <t>10.1109/ICCES63552.2024.10859807</t>
  </si>
  <si>
    <t>https://www.scopus.com/inward/record.uri?eid=2-s2.0-85218419791&amp;doi=10.1109%2fICCES63552.2024.10859807&amp;partnerID=40&amp;md5=852469cd4506b950b648afdd3540ddef</t>
  </si>
  <si>
    <t>Ganeshkumar S.; Felix Sahayaraj A.; Jaganathan M.; Ramesh M.</t>
  </si>
  <si>
    <t>Coated fiber–reinforced polymer composites for construction applications</t>
  </si>
  <si>
    <t>Surface Modification and Coating of Fibers, Polymers, and Composites: Techniques, Properties, and Applications</t>
  </si>
  <si>
    <t>10.1016/B978-0-443-22029-6.00025-3</t>
  </si>
  <si>
    <t>https://www.scopus.com/inward/record.uri?eid=2-s2.0-85218381240&amp;doi=10.1016%2fB978-0-443-22029-6.00025-3&amp;partnerID=40&amp;md5=a66c5065f0198f5a43a8430e9b6442f4</t>
  </si>
  <si>
    <t>Johnson M.; Saranya E.; Saihareesh V.; Ananthi S.; Subha R.</t>
  </si>
  <si>
    <t>Social Media Review Prediction Based on Sentimental Analysis</t>
  </si>
  <si>
    <t>10.1109/ICCES63552.2024.10859500</t>
  </si>
  <si>
    <t>https://www.scopus.com/inward/record.uri?eid=2-s2.0-85218416932&amp;doi=10.1109%2fICCES63552.2024.10859500&amp;partnerID=40&amp;md5=ae8521d2b273a09b40281cb8f2adb67e</t>
  </si>
  <si>
    <t>Karthikeyan S.; Selva Sangeeth S.; Sreeja G.G.; Sivasanjeev R.; Srimathi M.</t>
  </si>
  <si>
    <t>Multimodal Approach for Diabetic Retinopathy Detection Using Deep Learning and Clinical Data Fusion</t>
  </si>
  <si>
    <t>10.1109/ICCES63552.2024.10859974</t>
  </si>
  <si>
    <t>https://www.scopus.com/inward/record.uri?eid=2-s2.0-85218414401&amp;doi=10.1109%2fICCES63552.2024.10859974&amp;partnerID=40&amp;md5=f12e2ca086b78fdf11f2dcd613ec9f86</t>
  </si>
  <si>
    <t>Jeyaselvi M.; Saravanan B.; Boobalan M.; Ganesha M.; Lamba A.K.; Suganthi D.</t>
  </si>
  <si>
    <t>Optimizing Wireless Sensor Networks in E-Commerce with Message Passing Neural Networks</t>
  </si>
  <si>
    <t>2024 Global Conference on Communications and Information Technologies, GCCIT 2024</t>
  </si>
  <si>
    <t>10.1109/GCCIT63234.2024.10862228</t>
  </si>
  <si>
    <t>https://www.scopus.com/inward/record.uri?eid=2-s2.0-85218425988&amp;doi=10.1109%2fGCCIT63234.2024.10862228&amp;partnerID=40&amp;md5=bc8dbb00143a6f11ad21c21f26abdce8</t>
  </si>
  <si>
    <t>Ramalingam S.; Gowsikraja P.; Loganathan E.; Logeswaran A.; Ramkumar N.; Geetha K.</t>
  </si>
  <si>
    <t>Attention-Based RNN for Alzheimer's Diagnosis: A Multi-Modal Approach with Enhanced Feature Retention Algorithm</t>
  </si>
  <si>
    <t>2024 1st International Conference for Women in Computing, InCoWoCo 2024 - Proceedings</t>
  </si>
  <si>
    <t>10.1109/InCoWoCo64194.2024.10863383</t>
  </si>
  <si>
    <t>https://www.scopus.com/inward/record.uri?eid=2-s2.0-85218335560&amp;doi=10.1109%2fInCoWoCo64194.2024.10863383&amp;partnerID=40&amp;md5=cfc69682ef6f1b3cd3d4ce5ea33f5be6</t>
  </si>
  <si>
    <t>Yella A.; Suganyadevi K.</t>
  </si>
  <si>
    <t>A Novel Hierarchical Algorithm for Securing Distributed Networks Against Cyber Attacks</t>
  </si>
  <si>
    <t>10.1109/GCCIT63234.2024.10862009</t>
  </si>
  <si>
    <t>https://www.scopus.com/inward/record.uri?eid=2-s2.0-85218420610&amp;doi=10.1109%2fGCCIT63234.2024.10862009&amp;partnerID=40&amp;md5=91aceb657046875d7b053fcaed209730</t>
  </si>
  <si>
    <t>Duraisamy P.; Deepika A.; Niranjani V.; Jeevitha R.; Sibishree M.; Oviya A.</t>
  </si>
  <si>
    <t>Implementation of YOLOv9 in Agricultural AI for Enhanced Weed Detection</t>
  </si>
  <si>
    <t>2024 International Conference on Intelligent Computing and Sustainable Innovations in Technology, IC-SIT 2024</t>
  </si>
  <si>
    <t>10.1109/IC-SIT63503.2024.10862765</t>
  </si>
  <si>
    <t>https://www.scopus.com/inward/record.uri?eid=2-s2.0-85218351863&amp;doi=10.1109%2fIC-SIT63503.2024.10862765&amp;partnerID=40&amp;md5=c564a66fee1e4929e92381997e16d88c</t>
  </si>
  <si>
    <t>Rajalakshmi M.; Kannan R.; Karthick Prabhu D.; Geetha M.; Keerthanadevi R.; Bhuvanesh A.</t>
  </si>
  <si>
    <t>An Effective Improved Dropout-Boosted Convolutional Autoencoder for Energy Consumption Prediction in Electrical Construction Industry</t>
  </si>
  <si>
    <t>2024 International Conference on Innovation and Novelty in Engineering and Technology, INNOVA 2024 - Proceedings</t>
  </si>
  <si>
    <t>10.1109/INNOVA63080.2024.10847015</t>
  </si>
  <si>
    <t>https://www.scopus.com/inward/record.uri?eid=2-s2.0-85218185446&amp;doi=10.1109%2fINNOVA63080.2024.10847015&amp;partnerID=40&amp;md5=ab98476bfa430897468b7e86bbeb6e0c</t>
  </si>
  <si>
    <t>Kondam A.; Suganyadevi K.</t>
  </si>
  <si>
    <t>Energy Efficient Routing Frame Work for Cloud based IoT Networks using AI</t>
  </si>
  <si>
    <t>10.1109/GCCIT63234.2024.10862603</t>
  </si>
  <si>
    <t>https://www.scopus.com/inward/record.uri?eid=2-s2.0-85218408196&amp;doi=10.1109%2fGCCIT63234.2024.10862603&amp;partnerID=40&amp;md5=32848a2e4e74dd3f55e5f5e6b8d80e57</t>
  </si>
  <si>
    <t>Charanya P.; Santhos Raj B.S.; Naveen Kumar T.; Pradheeban A.</t>
  </si>
  <si>
    <t>Marching Forward: Redefining Human-Machine Interactions in Conversational AI Through Hybrid Intelligence, Blockchain Security, and Autonomous Agents</t>
  </si>
  <si>
    <t>10.1109/ICCES63552.2024.10859659</t>
  </si>
  <si>
    <t>https://www.scopus.com/inward/record.uri?eid=2-s2.0-85218414183&amp;doi=10.1109%2fICCES63552.2024.10859659&amp;partnerID=40&amp;md5=2fecdf365e0cad26242424dc928aa72f</t>
  </si>
  <si>
    <t>Ms. Charanya P</t>
  </si>
  <si>
    <t>Mohammad R.; Vivek Kumar M.</t>
  </si>
  <si>
    <t>An important Artificial Intelligence based Network Optimization Framework for High Volume Bigdata in Financial Institutions</t>
  </si>
  <si>
    <t>10.1109/GCCIT63234.2024.10861956</t>
  </si>
  <si>
    <t>https://www.scopus.com/inward/record.uri?eid=2-s2.0-85218425992&amp;doi=10.1109%2fGCCIT63234.2024.10861956&amp;partnerID=40&amp;md5=d5410684b2ad4a407be10f1fc98b8c9f</t>
  </si>
  <si>
    <t>Habelalmateen M.I.; Sindhuja S.; Rajan C.; Hemamalini M.; Kumar R.N.</t>
  </si>
  <si>
    <t>Simplex Social Spider Optimization with Decision Tree Consumer Behavior Patterns</t>
  </si>
  <si>
    <t>2nd IEEE International Conference on Integrated Intelligence and Communication Systems, ICIICS 2024</t>
  </si>
  <si>
    <t>10.1109/ICIICS63763.2024.10859970</t>
  </si>
  <si>
    <t>https://www.scopus.com/inward/record.uri?eid=2-s2.0-85218184429&amp;doi=10.1109%2fICIICS63763.2024.10859970&amp;partnerID=40&amp;md5=db064a96d0583525edadef9ec01b55f0</t>
  </si>
  <si>
    <t>Natarajan R.; Selvi P.T.; Amarnath M.A.; Ramalingam S.; Boopathy S.; Rambabu C.</t>
  </si>
  <si>
    <t>Energy-Efficient Clustering and Routing Algorithm Using Modified Squirrel Search Optimization and Improved Remora Optimization for WSN</t>
  </si>
  <si>
    <t>10.1109/InCoWoCo64194.2024.10863369</t>
  </si>
  <si>
    <t>https://www.scopus.com/inward/record.uri?eid=2-s2.0-85218351873&amp;doi=10.1109%2fInCoWoCo64194.2024.10863369&amp;partnerID=40&amp;md5=3db43e3d5c14df61a35d215d29861aad</t>
  </si>
  <si>
    <t>Alapati N.K.; Dhanasekaran S.</t>
  </si>
  <si>
    <t>The Performance Analysis of Cyber Threat Detection Model Using AI based Classifiers</t>
  </si>
  <si>
    <t>10.1109/GCCIT63234.2024.10862442</t>
  </si>
  <si>
    <t>https://www.scopus.com/inward/record.uri?eid=2-s2.0-85218418376&amp;doi=10.1109%2fGCCIT63234.2024.10862442&amp;partnerID=40&amp;md5=a2f7fc154cfa60e34a8635a76363283a</t>
  </si>
  <si>
    <t>Annamalai S.; Nandhini Priya T.; Basker N.; Yuvaraj S.; Ramasami S.; Suresh D.</t>
  </si>
  <si>
    <t>Enhancing Consumer Sentiment Analysis and Product Improvement with Aspect-Optimized Adaptive GCN (AOA-GCN)</t>
  </si>
  <si>
    <t>10.1109/ICIICS63763.2024.10859346</t>
  </si>
  <si>
    <t>https://www.scopus.com/inward/record.uri?eid=2-s2.0-85218215315&amp;doi=10.1109%2fICIICS63763.2024.10859346&amp;partnerID=40&amp;md5=4778d4f349c097a5a3a9c8a8d7441b94</t>
  </si>
  <si>
    <t>Babitha Lincy R.; Jency Rubia J.; Sherin Shibi C.; Nivetha G.</t>
  </si>
  <si>
    <t>Quantum Machine Learning for the Future Medical Analysis: A Comprehensive Review and Future Prospects</t>
  </si>
  <si>
    <t>10.1109/ICCES63552.2024.10859869</t>
  </si>
  <si>
    <t>https://www.scopus.com/inward/record.uri?eid=2-s2.0-85218407875&amp;doi=10.1109%2fICCES63552.2024.10859869&amp;partnerID=40&amp;md5=2a19a0dff95f91ab75c7ff1cc29e9ca9</t>
  </si>
  <si>
    <t>Sagili S.R.; Goswami C.; Bharathi V.C.; Ananthi S.; Rani K.; Sathya R.</t>
  </si>
  <si>
    <t>Identification of Diabetic Retinopathy by Transfer Learning Based Retinal Images</t>
  </si>
  <si>
    <t>10.1109/ICCES63552.2024.10859381</t>
  </si>
  <si>
    <t>https://www.scopus.com/inward/record.uri?eid=2-s2.0-85218409370&amp;doi=10.1109%2fICCES63552.2024.10859381&amp;partnerID=40&amp;md5=d7bad0acf835632aaaedcbfdde3a0bda</t>
  </si>
  <si>
    <t>Johnson M.; Prakash P.A.; Saihareesh V.; Rajiv A.; Ananthi S.; Anandakumar H.</t>
  </si>
  <si>
    <t>Comparitive Analysis of Future Sales Prediction Using Artificial Intelligence</t>
  </si>
  <si>
    <t>10.1109/ICCES63552.2024.10859999</t>
  </si>
  <si>
    <t>https://www.scopus.com/inward/record.uri?eid=2-s2.0-85218408150&amp;doi=10.1109%2fICCES63552.2024.10859999&amp;partnerID=40&amp;md5=42ba1ef7279c8a5f80387a5d761020c1</t>
  </si>
  <si>
    <t>Elizabeth Rani G.; Thenmozhi M.; Sakthimohan M.; Amuthaguka D.; Karthigadevi K.; Gobala Krishnan B.</t>
  </si>
  <si>
    <t>Advancing Conversational Chatbots: Optimizing User Interaction and Information Access</t>
  </si>
  <si>
    <t>10.1109/ICCES63552.2024.10860217</t>
  </si>
  <si>
    <t>https://www.scopus.com/inward/record.uri?eid=2-s2.0-85218409751&amp;doi=10.1109%2fICCES63552.2024.10860217&amp;partnerID=40&amp;md5=31f1ce36821d5852d4dc0037d50987e8</t>
  </si>
  <si>
    <t>Venkatesh S., Preethi R., Revathi B., Dhanya R., Sachuthananthan B.</t>
  </si>
  <si>
    <t>A Review on Human Respiratory Model Development for Drug Delivery</t>
  </si>
  <si>
    <t>10.1109/ICSSAS64001.2024.10760678</t>
  </si>
  <si>
    <t>https://www.scopus.com/inward/record.uri?eid=2-s2.0-85213348267&amp;doi=10.1109%2fICSSAS64001.2024.10760678&amp;partnerID=40&amp;md5=a6f93dec65c3a5cce729cefae1aac927</t>
  </si>
  <si>
    <t>Suresh Y.; Sujithra L.R.; Kamalitta R.; Pandey V.; Kar R.; Izhar F.</t>
  </si>
  <si>
    <t>Advanced Customer Emotion Detection in Online Shopping: A CNN and BiLSTM-Based Approach</t>
  </si>
  <si>
    <t>10.1109/GCCIT63234.2024.10862115</t>
  </si>
  <si>
    <t>https://www.scopus.com/inward/record.uri?eid=2-s2.0-85218411159&amp;doi=10.1109%2fGCCIT63234.2024.10862115&amp;partnerID=40&amp;md5=414f69c67166eddbb797316fc3ce3db6</t>
  </si>
  <si>
    <t>Dr. Sujithra L R</t>
  </si>
  <si>
    <t>Karpakam S.; Kumar M.P.; Suganyamahalakshmi A.; Prabakaran G.; Gomathi M.; Nisha M.</t>
  </si>
  <si>
    <t>Accurate Brain Tumor Detection Using Optimized Feature Selection Based Hybrid Algorithm</t>
  </si>
  <si>
    <t>5th International Conference on Sustainable Communication Networks and Application, ICSCNA 2024 - Proceedings</t>
  </si>
  <si>
    <t>10.1109/ICSCNA63714.2024.10864359</t>
  </si>
  <si>
    <t>https://www.scopus.com/inward/record.uri?eid=2-s2.0-85219642913&amp;doi=10.1109%2fICSCNA63714.2024.10864359&amp;partnerID=40&amp;md5=7aed04f7352afc93a8d79010c8dc15c3</t>
  </si>
  <si>
    <t>Nithya S.; Palanisamy S.; Nivethitha T.</t>
  </si>
  <si>
    <t>Achieving Secured Medical Network (SMN) through Stateless Mechanism and SkeyM in Medical-Internet of Things (M-IoT)</t>
  </si>
  <si>
    <t>Journal of Engineering and Applied Science</t>
  </si>
  <si>
    <t>10.1186/s44147-024-00460-4</t>
  </si>
  <si>
    <t>https://www.scopus.com/inward/record.uri?eid=2-s2.0-85206835363&amp;doi=10.1186%2fs44147-024-00460-4&amp;partnerID=40&amp;md5=f9a7b0342ebe5b9df8603f93052ea368</t>
  </si>
  <si>
    <t>Kumar B.S.; Revathi R.</t>
  </si>
  <si>
    <t>An efficient image encryption algorithm using a discrete memory-based logistic map with deep neural network</t>
  </si>
  <si>
    <t>10.1186/s44147-023-00349-8</t>
  </si>
  <si>
    <t>https://www.scopus.com/inward/record.uri?eid=2-s2.0-85198851173&amp;doi=10.1186%2fs44147-023-00349-8&amp;partnerID=40&amp;md5=7f2c1b355d3342deaafd5d2e46193722</t>
  </si>
  <si>
    <t>Annamalai K.; Soundararajan S.; Kalidas S.; Marialueedass N.</t>
  </si>
  <si>
    <t>Explorations into the mechanical properties of composites reinforced with sisal and abaca natural fibers</t>
  </si>
  <si>
    <t>10.1590/1517-7076-RMAT-2024-0585</t>
  </si>
  <si>
    <t>https://www.scopus.com/inward/record.uri?eid=2-s2.0-85218748503&amp;doi=10.1590%2f1517-7076-RMAT-2024-0585&amp;partnerID=40&amp;md5=bda3645712d528540dcb936502406a54</t>
  </si>
  <si>
    <t>Abubeker K.M.; Roberts M.K.; Prajitha C.; Rinesh S.; Shafeena Karim A.; Jeevanandham S.</t>
  </si>
  <si>
    <t>LoRaWAN and Biosensor-Assisted Smart City Framework to Mitigate the Effects of Lung Diseases</t>
  </si>
  <si>
    <t>IEEE International Conference on Modeling, Simulation and Intelligent Computing, MoSICom 2024 - Proceedings</t>
  </si>
  <si>
    <t>10.1109/MoSICom63082.2024.10881229</t>
  </si>
  <si>
    <t>https://www.scopus.com/inward/record.uri?eid=2-s2.0-85219627686&amp;doi=10.1109%2fMoSICom63082.2024.10881229&amp;partnerID=40&amp;md5=f17f41f94f91b936a39390618dfe0b1d</t>
  </si>
  <si>
    <t>Kemmannu P.K.; Praveen R.V.S.; Saravanan B.; Amshavalli M.; Arun K.K.; Banupriya V.</t>
  </si>
  <si>
    <t>Enhancing Sustainable Agriculture Through Smart Architecture: An Adaptive Neuro-Fuzzy Inference System with XGBoost Model</t>
  </si>
  <si>
    <t>10.1109/ICSCNA63714.2024.10863994</t>
  </si>
  <si>
    <t>https://www.scopus.com/inward/record.uri?eid=2-s2.0-85219606703&amp;doi=10.1109%2fICSCNA63714.2024.10863994&amp;partnerID=40&amp;md5=89c244604ae4c8793f78d4ce163b4237</t>
  </si>
  <si>
    <t>Jenefa A.; Kumar A.S.; Parthipan V.; Arunprasath R.; Prabakaran G.; Vijayalakshmi A.</t>
  </si>
  <si>
    <t>Design and Implementation of Voice Based Writing Machine Using Speech Recognition</t>
  </si>
  <si>
    <t>10.1109/ICSCNA63714.2024.10863862</t>
  </si>
  <si>
    <t>https://www.scopus.com/inward/record.uri?eid=2-s2.0-85219633743&amp;doi=10.1109%2fICSCNA63714.2024.10863862&amp;partnerID=40&amp;md5=abfe514e1ee80ee3e5545918b9685e2b</t>
  </si>
  <si>
    <t>Aishwarya S.; Selvamurugan C.; Parthiban K.G.; Nathan B.; Manoj Prabhakar J.; Mohamed Noordeen A.</t>
  </si>
  <si>
    <t>Generative AI in Focus : A Comprehensive Review of Leading Models Across Modalities</t>
  </si>
  <si>
    <t>Proceedings of the 4th International Conference on Ubiquitous Computing and Intelligent Information Systems, ICUIS 2024</t>
  </si>
  <si>
    <t>10.1109/ICUIS64676.2024.10867014</t>
  </si>
  <si>
    <t>https://www.scopus.com/inward/record.uri?eid=2-s2.0-86000239342&amp;doi=10.1109%2fICUIS64676.2024.10867014&amp;partnerID=40&amp;md5=7916bbdfa5247b8a417961c89f819147</t>
  </si>
  <si>
    <t>Raja M.; Rajeshwari K.M.; Keerthikhaa K.R.; Koushika V.; Roshini G.S.</t>
  </si>
  <si>
    <t>Generating electricity from sound vibrations underwater</t>
  </si>
  <si>
    <t>Technological Advancements for Deep Sea Ecosystem Conservation and Exploration</t>
  </si>
  <si>
    <t>10.4018/979-8-3693-6670-7.ch008</t>
  </si>
  <si>
    <t>https://www.scopus.com/inward/record.uri?eid=2-s2.0-86000473496&amp;doi=10.4018%2f979-8-3693-6670-7.ch008&amp;partnerID=40&amp;md5=4a2718d031f1901f8248f51ad2b2e890</t>
  </si>
  <si>
    <t>Aruchsamy R.; Velusamy I.</t>
  </si>
  <si>
    <t>ON FERMATEAN FUZZY α-SEPARATION AXIOMS</t>
  </si>
  <si>
    <t>10.56827/SEAJMMS.2024.2003.24</t>
  </si>
  <si>
    <t>https://www.scopus.com/inward/record.uri?eid=2-s2.0-86000510358&amp;doi=10.56827%2fSEAJMMS.2024.2003.24&amp;partnerID=40&amp;md5=130e62dc810fe77fff98e2d074b22587</t>
  </si>
  <si>
    <t>Shrivarsha S.; Sivaranjani V.R.S.; Nair M.M.; Raja M.; Sandhya S.; Roshini M.</t>
  </si>
  <si>
    <t>Utilizing temperature difference for sustainable maritime transportation</t>
  </si>
  <si>
    <t>10.4018/979-8-3693-6670-7.ch015</t>
  </si>
  <si>
    <t>https://www.scopus.com/inward/record.uri?eid=2-s2.0-86000439904&amp;doi=10.4018%2f979-8-3693-6670-7.ch015&amp;partnerID=40&amp;md5=71a76466f1b0f06b470c3ba12093ad0a</t>
  </si>
  <si>
    <t>Vishali M.; Lakshana R.; Nair M.M.; Raja M.; Sumitha R.; Vinotha K.</t>
  </si>
  <si>
    <t>Sea spin magnets</t>
  </si>
  <si>
    <t>10.4018/979-8-3693-6670-7.ch011</t>
  </si>
  <si>
    <t>https://www.scopus.com/inward/record.uri?eid=2-s2.0-86000479158&amp;doi=10.4018%2f979-8-3693-6670-7.ch011&amp;partnerID=40&amp;md5=eda0ca343f9b7d3f8f130c2b47bf8f42</t>
  </si>
  <si>
    <t>Dhivya R.; Sagili S.R.; Praveen R.V.S.; Vamsilala P.N.V.; Sangeetha A.; Suchithra B.</t>
  </si>
  <si>
    <t>Predictive Modelling of Osteoporosis using Machine Learning Algorithms</t>
  </si>
  <si>
    <t>10.1109/ICUIS64676.2024.10867160</t>
  </si>
  <si>
    <t>https://www.scopus.com/inward/record.uri?eid=2-s2.0-86000239309&amp;doi=10.1109%2fICUIS64676.2024.10867160&amp;partnerID=40&amp;md5=24584adf854853c0e47047b4f32d10ec</t>
  </si>
  <si>
    <t>Kanimozhi T.; Rajamurugan A.; Sudhesh Rajan M.N.; Harihareshwar D.P.; Vanaj Kalyan S.R.</t>
  </si>
  <si>
    <t>StealthWatch: Artificial Intelligence based Shoplifting Detection [Retail Theft]</t>
  </si>
  <si>
    <t>10.1109/ICUIS64676.2024.10866412</t>
  </si>
  <si>
    <t>https://www.scopus.com/inward/record.uri?eid=2-s2.0-86000236751&amp;doi=10.1109%2fICUIS64676.2024.10866412&amp;partnerID=40&amp;md5=32d237d5658a29ec3896e575970f8b22</t>
  </si>
  <si>
    <t>Kalaivani A.; Devi A.S.; Shanmugapriya A.</t>
  </si>
  <si>
    <t>Generative Models and Diffusion Models for Skin Sore Detection and Treatment</t>
  </si>
  <si>
    <t>10.1109/ICUIS64676.2024.10866246</t>
  </si>
  <si>
    <t>https://www.scopus.com/inward/record.uri?eid=2-s2.0-86000220329&amp;doi=10.1109%2fICUIS64676.2024.10866246&amp;partnerID=40&amp;md5=254e3ac00123ea65c6e6159bec06f3b8</t>
  </si>
  <si>
    <t>Ragavendiran S.D.P.; Gowthami N.R.; Gayathri C.; Ramya D.; Padmapriya D.; Aparna S.V.S.</t>
  </si>
  <si>
    <t>A Novel Dual Temporal Channel Convolutional Network with Exponential Distribution Optimizer for Satellite Image Classification with Google Earth Engine</t>
  </si>
  <si>
    <t>10.1109/ICUIS64676.2024.10866210</t>
  </si>
  <si>
    <t>https://www.scopus.com/inward/record.uri?eid=2-s2.0-86000251347&amp;doi=10.1109%2fICUIS64676.2024.10866210&amp;partnerID=40&amp;md5=7da13b53d4cbc3ec8e8c956571198aac</t>
  </si>
  <si>
    <t>Shanmugapriya A.; Bhuvaneshwari V.; Daniel Androse P.; Sudhan J H.H.; Janarthanan G.</t>
  </si>
  <si>
    <t>Adavnced Door Locking System Using IOT</t>
  </si>
  <si>
    <t>10.1109/ICUIS64676.2024.10866706</t>
  </si>
  <si>
    <t>https://www.scopus.com/inward/record.uri?eid=2-s2.0-86000205956&amp;doi=10.1109%2fICUIS64676.2024.10866706&amp;partnerID=40&amp;md5=7ece2ce1799b2f65399aa11c88bdc727</t>
  </si>
  <si>
    <t>Saravanan M.; Saritha J.; Varthini S.S.V.; Priya R.S.S.; Sivasakthi R.S.; Rahi S.B.</t>
  </si>
  <si>
    <t>Performance Analysis of 8/16/32-bit Calculator Using Verilog and System Verilog</t>
  </si>
  <si>
    <t>10.1109/ICUIS64676.2024.10867037</t>
  </si>
  <si>
    <t>https://www.scopus.com/inward/record.uri?eid=2-s2.0-86000257283&amp;doi=10.1109%2fICUIS64676.2024.10867037&amp;partnerID=40&amp;md5=c782a73d924f57f3fc106cfe209628c7</t>
  </si>
  <si>
    <t>Kumar L.A.; Renuka D.K.; Rajakumari R.G.; Ahmed R.A.; Nihmathullah M.M.; Kumar S.N.; Rohith V.</t>
  </si>
  <si>
    <t>Spoken Language Translation using Transformer model</t>
  </si>
  <si>
    <t>Proceedings - International Conference on Computational Intelligence and Networks</t>
  </si>
  <si>
    <t>10.1109/CINE63708.2024.10880927</t>
  </si>
  <si>
    <t>https://www.scopus.com/inward/record.uri?eid=2-s2.0-86000198080&amp;doi=10.1109%2fCINE63708.2024.10880927&amp;partnerID=40&amp;md5=a50c7c27ec22f8a4f558110dbf49ca40</t>
  </si>
  <si>
    <t>Ms. Geetha Rajakumari R</t>
  </si>
  <si>
    <t>Ganagavalli K.; Soundariya R.S.; Krishnamoorthy V.; Nivaashini M.; Ramesh C.</t>
  </si>
  <si>
    <t>An Innovative Approach to Track Vehicles in Dead Zones Using LoRaWAN</t>
  </si>
  <si>
    <t>1261 LNEE</t>
  </si>
  <si>
    <t>10.1007/978-981-97-7616-0_6</t>
  </si>
  <si>
    <t>https://www.scopus.com/inward/record.uri?eid=2-s2.0-86000229095&amp;doi=10.1007%2f978-981-97-7616-0_6&amp;partnerID=40&amp;md5=0ac5d6cc2b46b756b9bb7584ae5c0252</t>
  </si>
  <si>
    <t>Shanmugapriya A.; Mahalakshmi S.; Mirnalini P.; Mathankumar E.K.; Naveen Kumar S.</t>
  </si>
  <si>
    <t>Portable Domestic Aquarium Monitoring and Maintenance System with Hybrid Power Source</t>
  </si>
  <si>
    <t>10.1109/ICUIS64676.2024.10865810</t>
  </si>
  <si>
    <t>https://www.scopus.com/inward/record.uri?eid=2-s2.0-86000233162&amp;doi=10.1109%2fICUIS64676.2024.10865810&amp;partnerID=40&amp;md5=bd3be5e44afd493c05f1d6fa3571f3ad</t>
  </si>
  <si>
    <t>Saravanan M.; Sandhiya R.; Sivaranjani S.; Tamilarasi K.; Tamilarasan M.; Varshini G.M.</t>
  </si>
  <si>
    <t>Implementation of 8-Bit SPI Protocol Using System Verilog and UVM</t>
  </si>
  <si>
    <t>10.1109/ICUIS64676.2024.10867233</t>
  </si>
  <si>
    <t>https://www.scopus.com/inward/record.uri?eid=2-s2.0-86000257515&amp;doi=10.1109%2fICUIS64676.2024.10867233&amp;partnerID=40&amp;md5=87dd24cab5c04fcbed6e0342f53526c0</t>
  </si>
  <si>
    <t>Chavan V.; Singh A.; Mohammed Pk N.; Priya K.M.; Kumar K.; Pallathadka H.</t>
  </si>
  <si>
    <t>Enhancing Consumer Interaction with AI Chatbots: Investigating the Impact of Human-Like Attributes, Social Connectivity, and Engagement Dynamics</t>
  </si>
  <si>
    <t>2024 2nd International Conference Computational and Characterization Techniques in Engineering and Sciences, IC3TES 2024</t>
  </si>
  <si>
    <t>10.1109/IC3TES62412.2024.10877524</t>
  </si>
  <si>
    <t>https://www.scopus.com/inward/record.uri?eid=2-s2.0-86000031919&amp;doi=10.1109%2fIC3TES62412.2024.10877524&amp;partnerID=40&amp;md5=aee480b903598da048845d52e230162b</t>
  </si>
  <si>
    <t>Sreelatha B.; Bhoopathy V.; Saravanan B.; Vattikolla T.; Asrani D.; Kaliappan S.</t>
  </si>
  <si>
    <t>Advanced Urban Air Quality Control and Management Using XM and RFE Models for Enhanced Predictive Analysis</t>
  </si>
  <si>
    <t>4th IEEE International Conference on Mobile Networks and Wireless Communications, ICMNWC 2024</t>
  </si>
  <si>
    <t>10.1109/ICMNWC63764.2024.10871983</t>
  </si>
  <si>
    <t>https://www.scopus.com/inward/record.uri?eid=2-s2.0-105000124265&amp;doi=10.1109%2fICMNWC63764.2024.10871983&amp;partnerID=40&amp;md5=37c5e1613e24443e36f3112ca03787ce</t>
  </si>
  <si>
    <t>Geetha M.P.; Thirukumaran G.; Pradakshana C.; Sudharsana B.; Ashwin T.</t>
  </si>
  <si>
    <t>Conversational AI Meets Documents Revolutionizing PDF Interaction with GenAI</t>
  </si>
  <si>
    <t>2nd International Conference on Emerging Research in Computational Science, ICERCS 2024</t>
  </si>
  <si>
    <t>10.1109/ICERCS63125.2024.10895303</t>
  </si>
  <si>
    <t>https://www.scopus.com/inward/record.uri?eid=2-s2.0-105000665310&amp;doi=10.1109%2fICERCS63125.2024.10895303&amp;partnerID=40&amp;md5=8534f1e57e50aa2ac84e101f1eb2f372</t>
  </si>
  <si>
    <t>Abbas A.; Mohammed S.; Mohammed M.; Gupta R.; Gupta K.; Dhanasekaran S.</t>
  </si>
  <si>
    <t>A Comparative Analysis of Convolutional Neural Networks for Brain Cancer Detection</t>
  </si>
  <si>
    <t>2024 2nd International Conference on Advances in Computation, Communication and Information Technology, ICAICCIT 2024</t>
  </si>
  <si>
    <t>10.1109/ICAICCIT64383.2024.10912357</t>
  </si>
  <si>
    <t>https://www.scopus.com/inward/record.uri?eid=2-s2.0-105001429019&amp;doi=10.1109%2fICAICCIT64383.2024.10912357&amp;partnerID=40&amp;md5=436c290a50f6f73f80d0fc3578830a29</t>
  </si>
  <si>
    <t>Preethi P.; Ragavan V.; Abinandhana C.; Umamaheswari G.; Suvethaa D.R.</t>
  </si>
  <si>
    <t>Towards CodeBlizz: Developing an AI-Driven IDE Plugin for Real-Time Code Suggestions, Debugging, and Learning Assistance with Generative AI and Machine Learning Models</t>
  </si>
  <si>
    <t>10.1109/ICERCS63125.2024.10895857</t>
  </si>
  <si>
    <t>https://www.scopus.com/inward/record.uri?eid=2-s2.0-105000790482&amp;doi=10.1109%2fICERCS63125.2024.10895857&amp;partnerID=40&amp;md5=ac01c2a2bbb5261150d0b0de2a473e5a</t>
  </si>
  <si>
    <t>Lekkalapudi C.; Niranjana Holla V.P.; Jagannathan S.; Vasanthakumar C.; Suriya Prakash J.</t>
  </si>
  <si>
    <t>Refining Intrusion Detection Capabilities Through Combined Algorithmic Classification Techniques</t>
  </si>
  <si>
    <t>Proceedings - 2024 2nd International Conference on Advanced Computing and Communication Technologies, ICACCTech 2024</t>
  </si>
  <si>
    <t>10.1109/ICACCTech65084.2024.00129</t>
  </si>
  <si>
    <t>https://www.scopus.com/inward/record.uri?eid=2-s2.0-105001297614&amp;doi=10.1109%2fICACCTech65084.2024.00129&amp;partnerID=40&amp;md5=1910bb16e4de7424c0a48e3848dcc5fb</t>
  </si>
  <si>
    <t>Kumar C.; Kavitha S.; Muthukumaran N.; Sivaraju S.S.</t>
  </si>
  <si>
    <t>An Energy Efficient Low Power CNTFET Implementation of Pseudo-NMOS Based 4:2 Compressor</t>
  </si>
  <si>
    <t>10.1109/ICERCS63125.2024.10895267</t>
  </si>
  <si>
    <t>https://www.scopus.com/inward/record.uri?eid=2-s2.0-105000624483&amp;doi=10.1109%2fICERCS63125.2024.10895267&amp;partnerID=40&amp;md5=3d33998a8b523feb83014091e7d2cf86</t>
  </si>
  <si>
    <t>Blessie A.A.; Sankarasubramanian R.S.; John J.; Krishnapriya S.; Bhuvanesh A.; Keerthanadevi R.</t>
  </si>
  <si>
    <t>Enhanced Mini-YOLOv7: A AI Approach for Safety Helmet Detection in the Construction Industry</t>
  </si>
  <si>
    <t>Proceedings of 2024 IEEE International Women in Engineering (WIE) Conference on Electrical and Computer Engineering, WIECON-ECE 2024</t>
  </si>
  <si>
    <t>10.1109/WIECON-ECE64149.2024.10914775</t>
  </si>
  <si>
    <t>https://www.scopus.com/inward/record.uri?eid=2-s2.0-105001381954&amp;doi=10.1109%2fWIECON-ECE64149.2024.10914775&amp;partnerID=40&amp;md5=20b2f1a6699d00ec36c00dce3759f4e9</t>
  </si>
  <si>
    <t>Others English</t>
  </si>
  <si>
    <t>Nivaashini M.; Mithun M.; Shanmugam P.; Mohammed Rafi H.</t>
  </si>
  <si>
    <t>Cybersecurity:Real-Time Anomaly Detection with Optimizing Encryption Key Selection</t>
  </si>
  <si>
    <t>10.1109/ICERCS63125.2024.10895008</t>
  </si>
  <si>
    <t>https://www.scopus.com/inward/record.uri?eid=2-s2.0-105000685569&amp;doi=10.1109%2fICERCS63125.2024.10895008&amp;partnerID=40&amp;md5=101d26295f117d5cce54911074b3286a</t>
  </si>
  <si>
    <t>Sriramdharnish K.; Arun R.; Parvin Raj R.; Haseeb Batcha H.; Sanjay A.</t>
  </si>
  <si>
    <t>Vision Park - Next Gen Computer Vision for Efficient Parking Space Monitoring</t>
  </si>
  <si>
    <t>10.1109/ICERCS63125.2024.10895085</t>
  </si>
  <si>
    <t>https://www.scopus.com/inward/record.uri?eid=2-s2.0-105000809271&amp;doi=10.1109%2fICERCS63125.2024.10895085&amp;partnerID=40&amp;md5=ef53d0d8b44c14e983fe507c48e14a48</t>
  </si>
  <si>
    <t>Mr. Arun R</t>
  </si>
  <si>
    <t>Dhanya D.; Devendran A.; Balaji S.; Vaishali M.; Sujatha R.; Sreelekha K.V.</t>
  </si>
  <si>
    <t>Robotics in Healthcare: Artificial Intelligence-Driven Application for Medical Diagnosis and Treatment</t>
  </si>
  <si>
    <t>Proceedings of the 2024 International Conference on Innovative Computing, Intelligent Communication and Smart Electrical Systems, ICSES 2024</t>
  </si>
  <si>
    <t>10.1109/ICSES63760.2024.10910887</t>
  </si>
  <si>
    <t>https://www.scopus.com/inward/record.uri?eid=2-s2.0-105001256948&amp;doi=10.1109%2fICSES63760.2024.10910887&amp;partnerID=40&amp;md5=f3e57a861882373c682c3aaa0e02570b</t>
  </si>
  <si>
    <t>Joseph X.F.; Selvaraj G.; Babu M.A.; Banu A.S.; Bhuvanesh A.; Keerthanadevi R.</t>
  </si>
  <si>
    <t>A Robust Evolutionary Gravity Neocognitron Neural Network Model for Construction Cash Flow Prediction in Complex Project Management</t>
  </si>
  <si>
    <t>10.1109/WIECON-ECE64149.2024.10915020</t>
  </si>
  <si>
    <t>https://www.scopus.com/inward/record.uri?eid=2-s2.0-105001382049&amp;doi=10.1109%2fWIECON-ECE64149.2024.10915020&amp;partnerID=40&amp;md5=5a79bab800d35eafef8db7a8ee88dd56</t>
  </si>
  <si>
    <t>Anitha R.; Siva Prasad G.; Senthil M.; Sarfaraz Ahmed A.; Raja L.; Vijayakumar S.D.</t>
  </si>
  <si>
    <t>Artificial Intelligent based Cost Optimized Smart Energy Distribution and Management</t>
  </si>
  <si>
    <t>10.1109/ICERCS63125.2024.10895384</t>
  </si>
  <si>
    <t>https://www.scopus.com/inward/record.uri?eid=2-s2.0-105000638167&amp;doi=10.1109%2fICERCS63125.2024.10895384&amp;partnerID=40&amp;md5=fcc3914942fd218b72f2d9c083a4c921</t>
  </si>
  <si>
    <t>Ravichandra T.; Karumudi M.; Maheswari M.U.; Leela S.; Thamizhkani B.; Kanniyappan S.P.</t>
  </si>
  <si>
    <t>IoT Applications in Smart Building Energy Management</t>
  </si>
  <si>
    <t>10.1109/ICSES63760.2024.10910849</t>
  </si>
  <si>
    <t>https://www.scopus.com/inward/record.uri?eid=2-s2.0-105001228146&amp;doi=10.1109%2fICSES63760.2024.10910849&amp;partnerID=40&amp;md5=2feef12458c58259694b1e93523f6f4c</t>
  </si>
  <si>
    <t>Ms. Leela S</t>
  </si>
  <si>
    <t>Rajan C.P.; Ahmed A.S.; Divya V.; Nagendar Y.; Mohan A.; Atheeswaran A.</t>
  </si>
  <si>
    <t>Real-Time Signal Processing in IoT-Based Embedded Systems Using Hybrid AI-Enhanced Edge Computing</t>
  </si>
  <si>
    <t>2024 International Conference on Artificial Intelligence and Quantum Computation-Based Sensor Applications, ICAIQSA 2024 - Proceedings</t>
  </si>
  <si>
    <t>10.1109/ICAIQSA64000.2024.10882219</t>
  </si>
  <si>
    <t>https://www.scopus.com/inward/record.uri?eid=2-s2.0-105000156118&amp;doi=10.1109%2fICAIQSA64000.2024.10882219&amp;partnerID=40&amp;md5=2f2619560dfb102ead46553d86c36724</t>
  </si>
  <si>
    <t>Velmurugan L.; Maheswari R.K.; Janani K.; Agalya K.; Poornima M.; Gayathri K.C.</t>
  </si>
  <si>
    <t>Enhanced Framework for MRI Brain Tumor Recognition with Residual Learning and Intuitive Heatmap Visualization</t>
  </si>
  <si>
    <t>10.1109/ICSES63760.2024.10910526</t>
  </si>
  <si>
    <t>https://www.scopus.com/inward/record.uri?eid=2-s2.0-105001285415&amp;doi=10.1109%2fICSES63760.2024.10910526&amp;partnerID=40&amp;md5=46f7bd41c6cdb334c092d4a89dcc74bb</t>
  </si>
  <si>
    <t>Megala R.; Yalini S.; Srinidhi P.S.; Dhanushpriyan S.; Kathirvel R.</t>
  </si>
  <si>
    <t>Streamlining Military Equipment Inspection with AI-powered Detection</t>
  </si>
  <si>
    <t>10.1109/ICERCS63125.2024.10895911</t>
  </si>
  <si>
    <t>https://www.scopus.com/inward/record.uri?eid=2-s2.0-105000691639&amp;doi=10.1109%2fICERCS63125.2024.10895911&amp;partnerID=40&amp;md5=828ca6d8beba99cc13f5659a7104a087</t>
  </si>
  <si>
    <t>Geetha M.P.; Hariharan S.; Jeevanprasanth T.; Sanjay L.</t>
  </si>
  <si>
    <t>Multimodal Content Generation: A Project for AI Creativity</t>
  </si>
  <si>
    <t>10.1109/ICERCS63125.2024.10894945</t>
  </si>
  <si>
    <t>https://www.scopus.com/inward/record.uri?eid=2-s2.0-105000791562&amp;doi=10.1109%2fICERCS63125.2024.10894945&amp;partnerID=40&amp;md5=9ac9b2d300acf86b5a239e84988efa59</t>
  </si>
  <si>
    <t>Mohanraj A.; Nithyasarathi M.; Mohammed Safil M.; Ravena S.; Narthika M.</t>
  </si>
  <si>
    <t>Smart Problem-Solving Using AI Driven Resource Kit</t>
  </si>
  <si>
    <t>10.1109/ICERCS63125.2024.10895204</t>
  </si>
  <si>
    <t>https://www.scopus.com/inward/record.uri?eid=2-s2.0-105000710301&amp;doi=10.1109%2fICERCS63125.2024.10895204&amp;partnerID=40&amp;md5=e6723822e998fc5f260abec8a829db1f</t>
  </si>
  <si>
    <t>Subramanian S.; Lokeshwari G.; Jagadeesan S.; Leela S.; Pratheep V.G.; Venkatasudhahar M.</t>
  </si>
  <si>
    <t>Robust Sensor Fusion Algorithms for IoT</t>
  </si>
  <si>
    <t>10.1109/ICSES63760.2024.10910399</t>
  </si>
  <si>
    <t>https://www.scopus.com/inward/record.uri?eid=2-s2.0-105001334439&amp;doi=10.1109%2fICSES63760.2024.10910399&amp;partnerID=40&amp;md5=2db34048c61db6b8cfb22b7b88989244</t>
  </si>
  <si>
    <t>Nivethitha T.; Karthikeyan M.; Rohita M.; Sanju Shree Varshini K.K.; Evangeline S.</t>
  </si>
  <si>
    <t>Revolutionizing Breast Cancer Detection: A Novel Approach with Advanced Image Processing Techniques</t>
  </si>
  <si>
    <t>10.1109/ICERCS63125.2024.10895222</t>
  </si>
  <si>
    <t>https://www.scopus.com/inward/record.uri?eid=2-s2.0-105000676534&amp;doi=10.1109%2fICERCS63125.2024.10895222&amp;partnerID=40&amp;md5=fa862528364ff9ff8668e572e5612490</t>
  </si>
  <si>
    <t>Naganandhini S.; Saravanan S.; Sammeta N.; Ramkumar S.</t>
  </si>
  <si>
    <t>Integration of IoT and AI for Enhanced Efficiency and Control in Smart Energy Management Systems</t>
  </si>
  <si>
    <t>10.1109/ICERCS63125.2024.10894807</t>
  </si>
  <si>
    <t>https://www.scopus.com/inward/record.uri?eid=2-s2.0-105000727381&amp;doi=10.1109%2fICERCS63125.2024.10894807&amp;partnerID=40&amp;md5=0478ac859a8d2c7c3a691e553977bca0</t>
  </si>
  <si>
    <t>Mohammed M.; Doctor A.A.; Mohammed S.; Gupta R.; Gupta K.; Dhanasekaran S.</t>
  </si>
  <si>
    <t>Enhancing Tumor Detection in Medical Imaging Using Deep Learning Techniques</t>
  </si>
  <si>
    <t>10.1109/ICAICCIT64383.2024.10912144</t>
  </si>
  <si>
    <t>https://www.scopus.com/inward/record.uri?eid=2-s2.0-105001396947&amp;doi=10.1109%2fICAICCIT64383.2024.10912144&amp;partnerID=40&amp;md5=dda0bafe597f428556f72509fae8aea2</t>
  </si>
  <si>
    <t>Sivakami K.; Arunkumar S.; Usharani M.P.; Dhanasekar J.; Kokilamani S.; Revathi N.</t>
  </si>
  <si>
    <t>Data Clustering and Routing using Improved Water Wave Optimization in Wireless Sensor Network</t>
  </si>
  <si>
    <t>Proceedings - IEEE 5th International Conference on Communication, Computing and Industry 6.0 2024, C2I6 2024</t>
  </si>
  <si>
    <t>10.1109/C2I663243.2024.10894977</t>
  </si>
  <si>
    <t>https://www.scopus.com/inward/record.uri?eid=2-s2.0-105000237433&amp;doi=10.1109%2fC2I663243.2024.10894977&amp;partnerID=40&amp;md5=6c0d43f3a3a069ef9640de967f3e7f71</t>
  </si>
  <si>
    <t>Nandini S.; Murthy S.; Praksha K.P.; Prakash U.; Suriya Prakash J.</t>
  </si>
  <si>
    <t>Enhancing the Security by Analyzing the Behavior of Multiple Classification Algorithms with Dimensionality Reduction to Obtain Better Accuracy</t>
  </si>
  <si>
    <t>10.1109/ICACCTech65084.2024.00130</t>
  </si>
  <si>
    <t>https://www.scopus.com/inward/record.uri?eid=2-s2.0-105001428148&amp;doi=10.1109%2fICACCTech65084.2024.00130&amp;partnerID=40&amp;md5=1f145154892597a760b5b1dfc174f1b3</t>
  </si>
  <si>
    <t>Manickaraj K.; Aravind S.; Ramakrishnan T.; Sudha N.; Ramamoorthi R.; Nithyanandhan T.</t>
  </si>
  <si>
    <t>Advancing Polymer Composites Through Computational Learning and Artificial Intelligence Integration</t>
  </si>
  <si>
    <t>10.1109/ICERCS63125.2024.10895062</t>
  </si>
  <si>
    <t>https://www.scopus.com/inward/record.uri?eid=2-s2.0-105000642170&amp;doi=10.1109%2fICERCS63125.2024.10895062&amp;partnerID=40&amp;md5=d94d374d5644e2bb63b43b60269e27c5</t>
  </si>
  <si>
    <t>Rajasekaran A.S.; Haribabu J.; Gv R.; Sivakumar T.; Mohanarathinam A.; Velmurugan T.</t>
  </si>
  <si>
    <t>Blockchain-based Document Verification Scheme for Enhanced Security and Fraud Control</t>
  </si>
  <si>
    <t>10.1109/ICERCS63125.2024.10895236</t>
  </si>
  <si>
    <t>https://www.scopus.com/inward/record.uri?eid=2-s2.0-105000807533&amp;doi=10.1109%2fICERCS63125.2024.10895236&amp;partnerID=40&amp;md5=dfa3f603f3eb1dc4f0d57932c3d8131f</t>
  </si>
  <si>
    <t>Rasu K.; Veerabathiran A.; Murugesan V.; Gopal G.; Muthusamy S.B.; Prabhu G.A.</t>
  </si>
  <si>
    <t>Effect of process parameters on abrasive water jet machining of natural and synthetic fibre reinforced polymer composites: a review</t>
  </si>
  <si>
    <t>International Journal of Abrasive Technology</t>
  </si>
  <si>
    <t>10.1504/IJAT.2024.145168</t>
  </si>
  <si>
    <t>https://www.scopus.com/inward/record.uri?eid=2-s2.0-105000867921&amp;doi=10.1504%2fIJAT.2024.145168&amp;partnerID=40&amp;md5=11f87dca7b0f01ef4d7b09d52c49e85e</t>
  </si>
  <si>
    <t>Tummalapalli G.; Summia Parveen H.; Ramesh S.M.; Monica P.; Santhiya B.; Rajasekaran A.S.</t>
  </si>
  <si>
    <t>Enhancing Blurred Image Processing with IoT Integration for Improved Clarity</t>
  </si>
  <si>
    <t>10.1109/ICERCS63125.2024.10895502</t>
  </si>
  <si>
    <t>https://www.scopus.com/inward/record.uri?eid=2-s2.0-105000614075&amp;doi=10.1109%2fICERCS63125.2024.10895502&amp;partnerID=40&amp;md5=664de5337eb7c0ca11d4b9fbe10d8258</t>
  </si>
  <si>
    <t>Veera Boopathy E.; Suganya S.; Ashokkumar R.; Ishwarya Niranjana M.; Ambika B.; Sudhakar K.</t>
  </si>
  <si>
    <t>Advancing VLSI Routing Algorithms through Machine Learning Techniques</t>
  </si>
  <si>
    <t>10.1109/ICERCS63125.2024.10895082</t>
  </si>
  <si>
    <t>https://www.scopus.com/inward/record.uri?eid=2-s2.0-105000738715&amp;doi=10.1109%2fICERCS63125.2024.10895082&amp;partnerID=40&amp;md5=9cf51c30af01c1d19ac31dadff5ca016</t>
  </si>
  <si>
    <t>Thenmozhi M.; Abishake S.; Dhayal R.S.; Rohit Kanna R.P.</t>
  </si>
  <si>
    <t>Quantum Enhanced AI to Predict the Traffic Flow</t>
  </si>
  <si>
    <t>10.1109/ICERCS63125.2024.10895839</t>
  </si>
  <si>
    <t>https://www.scopus.com/inward/record.uri?eid=2-s2.0-105000734438&amp;doi=10.1109%2fICERCS63125.2024.10895839&amp;partnerID=40&amp;md5=b0823f7fa30ee226b24225f99c163c53</t>
  </si>
  <si>
    <t>Ali Mohammed M.; Patil S.C.; Kasula B.Y.; Gupta K.; Suganyadevi K.</t>
  </si>
  <si>
    <t>The Smart Prediction of Stroke Risk with Artificial Intelligence based algorithms</t>
  </si>
  <si>
    <t>10.1109/ICAICCIT64383.2024.10912211</t>
  </si>
  <si>
    <t>https://www.scopus.com/inward/record.uri?eid=2-s2.0-105001340897&amp;doi=10.1109%2fICAICCIT64383.2024.10912211&amp;partnerID=40&amp;md5=3ead762fbbd8b9771f78678cb50e13ac</t>
  </si>
  <si>
    <t>Karthigaiveni S.; Madhubala C.; Avinash G.; Saranya E.; Rohini P.; Yogapriya G.</t>
  </si>
  <si>
    <t>Plant Disease Detection and Classification Using Transfer Learning</t>
  </si>
  <si>
    <t>10.1109/ICSES63760.2024.10910672</t>
  </si>
  <si>
    <t>https://www.scopus.com/inward/record.uri?eid=2-s2.0-105001398076&amp;doi=10.1109%2fICSES63760.2024.10910672&amp;partnerID=40&amp;md5=730dcc2d5787ca262b85943b96730065</t>
  </si>
  <si>
    <t>Mohammed A.; Syed W.K.; Reddy J.K.; Jiwani N.; Suganyadevi</t>
  </si>
  <si>
    <t>Integrating Robotic Process Automation (RPA) with AI and ML for Efficient Banking Operations</t>
  </si>
  <si>
    <t>10.1109/ICAICCIT64383.2024.10912392</t>
  </si>
  <si>
    <t>https://www.scopus.com/inward/record.uri?eid=2-s2.0-105001428514&amp;doi=10.1109%2fICAICCIT64383.2024.10912392&amp;partnerID=40&amp;md5=4eadb687ef437b688069aa9f0fa37055</t>
  </si>
  <si>
    <t>Menaha R.; Abilaash R.; Mohanram N.P.; Unnikrishnan A.; Sukumar S.</t>
  </si>
  <si>
    <t>Drug Pills Identification System using Google Gemini LLM: A Generative AI approach</t>
  </si>
  <si>
    <t>10.1109/ICERCS63125.2024.10895371</t>
  </si>
  <si>
    <t>https://www.scopus.com/inward/record.uri?eid=2-s2.0-105000646321&amp;doi=10.1109%2fICERCS63125.2024.10895371&amp;partnerID=40&amp;md5=0c3e800f7b1270b34d35b3799ab84f00</t>
  </si>
  <si>
    <t>Sangeetha R.; Karishma S.M.; Kiran Kumar A.; Lordson Gnanadurai A.; Prabanjan R.</t>
  </si>
  <si>
    <t>Intelligent Medical Literature Access for Healthcare Professionals Using NLP and Pubmed</t>
  </si>
  <si>
    <t>10.1109/ICERCS63125.2024.10895030</t>
  </si>
  <si>
    <t>https://www.scopus.com/inward/record.uri?eid=2-s2.0-105000799024&amp;doi=10.1109%2fICERCS63125.2024.10895030&amp;partnerID=40&amp;md5=165f1674afc43961c9f5d4e97c990025</t>
  </si>
  <si>
    <t>Ms. Sangeetha R</t>
  </si>
  <si>
    <t>Premalatha R.; Somasundaram R.; Atmakuri P.; Sreeja G.G.; Raj P.P.; Kumar L.</t>
  </si>
  <si>
    <t>Automated Pest Detection in Crop Fields Using Deep Learning Techniques</t>
  </si>
  <si>
    <t>10.1109/ICSES63760.2024.10910852</t>
  </si>
  <si>
    <t>https://www.scopus.com/inward/record.uri?eid=2-s2.0-105001324389&amp;doi=10.1109%2fICSES63760.2024.10910852&amp;partnerID=40&amp;md5=d39a7c50cd1415e731f17bff3620dabf</t>
  </si>
  <si>
    <t>Niranjana M.I.; Daisy J.; Ramnivas D.; Gayathree K.; Vignesh M.; Parthipan V.</t>
  </si>
  <si>
    <t>Grid Based Reliable Routing Algorithm with Energy Efficient in Wireless Sensor Networks Using Image Processing</t>
  </si>
  <si>
    <t>10.1109/C2I663243.2024.10895519</t>
  </si>
  <si>
    <t>https://www.scopus.com/inward/record.uri?eid=2-s2.0-105000378655&amp;doi=10.1109%2fC2I663243.2024.10895519&amp;partnerID=40&amp;md5=05ee858061a2288b3e941701dde69d25</t>
  </si>
  <si>
    <t>Divyashree H.S.; Kalluri V.S.; Shenu S.; Kavitha S.; Bhuvanesh A.; Keerthanadevi R.</t>
  </si>
  <si>
    <t>Enhanced DDoS Attack Detection in Cyber-Physical Systems Within Supply Chain 4.0 Using Optimized TSO-DBN Deep Learning Technique</t>
  </si>
  <si>
    <t>10.1109/WIECON-ECE64149.2024.10914761</t>
  </si>
  <si>
    <t>https://www.scopus.com/inward/record.uri?eid=2-s2.0-105001381366&amp;doi=10.1109%2fWIECON-ECE64149.2024.10914761&amp;partnerID=40&amp;md5=81aa29c8781973ab1ed2a51f0778e10a</t>
  </si>
  <si>
    <t>Chithras T.; Brijesh K.J.; Paul M.M.R.; Karthick S.; Bhuvanesh A.; Keerthanadevi R.</t>
  </si>
  <si>
    <t>Cyber-Physical Attack Detection in Additive Manufacturing: An LSTM-Based Autoencoder Approach Using Reconstruction Error Analysis from Side-Channel Monitoring</t>
  </si>
  <si>
    <t>10.1109/WIECON-ECE64149.2024.10915180</t>
  </si>
  <si>
    <t>https://www.scopus.com/inward/record.uri?eid=2-s2.0-105001289591&amp;doi=10.1109%2fWIECON-ECE64149.2024.10915180&amp;partnerID=40&amp;md5=c39a46ea0ea788b2131f2b07fee979d5</t>
  </si>
  <si>
    <t>Mohammed S.; Mohammed Z.A.; Doctor A.A.; Gupta R.; Gupta K.; Dhana Sekaran S.</t>
  </si>
  <si>
    <t>Intelligent Edge Computing for Real-Time Tumor Detection Using Machine Learning</t>
  </si>
  <si>
    <t>10.1109/ICAICCIT64383.2024.10912155</t>
  </si>
  <si>
    <t>https://www.scopus.com/inward/record.uri?eid=2-s2.0-105001385246&amp;doi=10.1109%2fICAICCIT64383.2024.10912155&amp;partnerID=40&amp;md5=c93e46a36414a39162055230440e410f</t>
  </si>
  <si>
    <t>Subha R.; Yuvaraj S.; Sakthi Santhosh B.; Raghul S.; Karthikeyan A.; Mithreshvar M.S.A.</t>
  </si>
  <si>
    <t>The Adverse Medication Interaction and Disease Correlation Analysis Using Deep Learning</t>
  </si>
  <si>
    <t>International Conference on Computing and Intelligent Reality Technologies, Proceedings of ICCIRT 2024</t>
  </si>
  <si>
    <t>10.1109/ICCIRT59484.2024.10921970</t>
  </si>
  <si>
    <t>https://www.scopus.com/inward/record.uri?eid=2-s2.0-105001923229&amp;doi=10.1109%2fICCIRT59484.2024.10921970&amp;partnerID=40&amp;md5=a75f3d1d2eea94c2a2bf4786a07bd039</t>
  </si>
  <si>
    <t>Pushpalatha N.; Akshaya M.I.; Sai J J.; Gowri Shankar G.; Mubarak A M.; Gowtham M.</t>
  </si>
  <si>
    <t>A Smart Approach Towards Sustainable Development Through An IoT-Powered Recycling Bin</t>
  </si>
  <si>
    <t>2024 International Conference on Recent Innovation in Smart and Sustainable Technology, ICRISST 2024</t>
  </si>
  <si>
    <t>10.1109/ICRISST59181.2024.10921876</t>
  </si>
  <si>
    <t>https://www.scopus.com/inward/record.uri?eid=2-s2.0-105001665761&amp;doi=10.1109%2fICRISST59181.2024.10921876&amp;partnerID=40&amp;md5=0b97779a9c847aafee780b0da9ccf61d</t>
  </si>
  <si>
    <t>Pusphalatha N.; Sri Dhananjayan K.; Senthooriya O.S.; Tharunprasath K.; Arulvadivu J.; Gowtham M.</t>
  </si>
  <si>
    <t>Detection of Mishap and Myocardial Infraction</t>
  </si>
  <si>
    <t>10.1109/ICRISST59181.2024.10921953</t>
  </si>
  <si>
    <t>https://www.scopus.com/inward/record.uri?eid=2-s2.0-105001659920&amp;doi=10.1109%2fICRISST59181.2024.10921953&amp;partnerID=40&amp;md5=2ea2497b16015d3ea3e14ed8a49d94c2</t>
  </si>
  <si>
    <t>Logeshwaran J.; Sharma V.; Raja R.A.; Prakash Shukla R.; Kumar D.; Manwal M.</t>
  </si>
  <si>
    <t>Resource Allocation Strategies for 6G Wireless Communications: Comparing Existing and Novel Algorithms</t>
  </si>
  <si>
    <t>10.1109/ICRISST59181.2024.10922015</t>
  </si>
  <si>
    <t>https://www.scopus.com/inward/record.uri?eid=2-s2.0-105001666976&amp;doi=10.1109%2fICRISST59181.2024.10922015&amp;partnerID=40&amp;md5=b836ec66dcd87d8e371bf79eaaf53e81</t>
  </si>
  <si>
    <t>Kantha P.; Kumari R.; Salagrama S.; Logeshwaran J.; Sah B.</t>
  </si>
  <si>
    <t>Automated Medical Image Segmentation Using Multi-Scale Convolutional Neural Networks</t>
  </si>
  <si>
    <t>10.1109/ICRISST59181.2024.10921943</t>
  </si>
  <si>
    <t>https://www.scopus.com/inward/record.uri?eid=2-s2.0-105001665471&amp;doi=10.1109%2fICRISST59181.2024.10921943&amp;partnerID=40&amp;md5=de9401d7565f90230388d9448a50143b</t>
  </si>
  <si>
    <t>Vimal S.; Vishnu Shiva Prakash S.; Surendar P.S.; Veeravasanthan R.; Sumathi S.</t>
  </si>
  <si>
    <t>A Smart Pill Dispenser with Real Time Alerts, Remote Access, and Enhanced Safety</t>
  </si>
  <si>
    <t>10.1109/ICCIRT59484.2024.10921885</t>
  </si>
  <si>
    <t>https://www.scopus.com/inward/record.uri?eid=2-s2.0-105001919537&amp;doi=10.1109%2fICCIRT59484.2024.10921885&amp;partnerID=40&amp;md5=f203a603cce9ec6db9df29388481739a</t>
  </si>
  <si>
    <t>Karthika Renuka D.; Ashok Kumar L.; Geetha Rajakumari R.; Indhu Gayatri K.; Subiksha K.K.; Sindhiya V.; Palanisamy S.N.</t>
  </si>
  <si>
    <t>SPOKEN LANGUAGE TRANSLATION USING WAV2VEC, MBART AND WAVENET</t>
  </si>
  <si>
    <t>10.1109/ICCIRT59484.2024.10921877</t>
  </si>
  <si>
    <t>https://www.scopus.com/inward/record.uri?eid=2-s2.0-105001917880&amp;doi=10.1109%2fICCIRT59484.2024.10921877&amp;partnerID=40&amp;md5=dd7d8d43a8b722436a2612b03c1fa1e3</t>
  </si>
  <si>
    <t>Teresa V.V.; Dhanaseker J.; Arjun S.; Naveenraj R.; Antru Subil A.; Ahmed Najeeb P.M.</t>
  </si>
  <si>
    <t>AI-Enhanced Security Architecture for 6G Networks: A Federated Learning and Multi-Agent Approach</t>
  </si>
  <si>
    <t>10.1109/ICCIRT59484.2024.10921972</t>
  </si>
  <si>
    <t>https://www.scopus.com/inward/record.uri?eid=2-s2.0-105001922264&amp;doi=10.1109%2fICCIRT59484.2024.10921972&amp;partnerID=40&amp;md5=7cc7012b5524b3a2012a4480dc44e02e</t>
  </si>
  <si>
    <t>Logeshwaran J.; Yuvaraj N.; Sharma V.; Shukla R.P.; Kumar D.</t>
  </si>
  <si>
    <t>A Meta Learning Approach for Improving Medical Image Segmentation with Transfer Learning</t>
  </si>
  <si>
    <t>10.1109/ICRISST59181.2024.10922056</t>
  </si>
  <si>
    <t>https://www.scopus.com/inward/record.uri?eid=2-s2.0-105001664904&amp;doi=10.1109%2fICRISST59181.2024.10922056&amp;partnerID=40&amp;md5=f2a8856aeb705f216cd06157e3a79ebb</t>
  </si>
  <si>
    <t>Pushpalatha N.; Gomathi V.; Prashanth S.; Suryanithi M.S.; Kavin S.; Niranjankumar N.</t>
  </si>
  <si>
    <t>An Optimized, Sophisticated Technological Approach for Savvy Car Parking Framework for Smart Car Parking System Futuristic Metropolis</t>
  </si>
  <si>
    <t>10.1109/ICRISST59181.2024.10921772</t>
  </si>
  <si>
    <t>https://www.scopus.com/inward/record.uri?eid=2-s2.0-105001665092&amp;doi=10.1109%2fICRISST59181.2024.10921772&amp;partnerID=40&amp;md5=9069744b95f11e2139c7aba569b1c132</t>
  </si>
  <si>
    <t>Balaji Vijayan V.; Manojee K.S.; Mohammed Ibrahim M.; Nivethitha R.; Thamaraimanalan T.; Ranjithkumar M.</t>
  </si>
  <si>
    <t>Improved Adaptive Fairness-Indexed Technique for Congestion Control in Underwater Networks</t>
  </si>
  <si>
    <t>3rd International Conference on Communication, Control, and Intelligent Systems, CCIS 2024</t>
  </si>
  <si>
    <t>10.1109/CCIS63231.2024.10932118</t>
  </si>
  <si>
    <t>https://www.scopus.com/inward/record.uri?eid=2-s2.0-105002272313&amp;doi=10.1109%2fCCIS63231.2024.10932118&amp;partnerID=40&amp;md5=06a64f99fd4ba4c5a6b7fcc9a602b1d4</t>
  </si>
  <si>
    <t>Lanjewar P.; Bansal M.; Sayeed N.; Palav M.R.; Priya L.; Vasuki S.; Hovan George A.S.</t>
  </si>
  <si>
    <t>Smart healthcare systems using IoE and AI</t>
  </si>
  <si>
    <t>Interdisciplinary Approaches to AI, Internet of Everything, and Machine Learning</t>
  </si>
  <si>
    <t>10.4018/979-8-3373-1032-9.ch030</t>
  </si>
  <si>
    <t>https://www.scopus.com/inward/record.uri?eid=2-s2.0-105002699111&amp;doi=10.4018%2f979-8-3373-1032-9.ch030&amp;partnerID=40&amp;md5=886f138a740716994479639078c66553</t>
  </si>
  <si>
    <t>Rajendran N.; William P.; Talwar S.; Jadhav V.; John Augustine P.; Nataraj B.</t>
  </si>
  <si>
    <t>Implementation of multi-layer security network identification system using machine learning techniques</t>
  </si>
  <si>
    <t>10.4018/979-8-3373-1032-9.ch018</t>
  </si>
  <si>
    <t>https://www.scopus.com/inward/record.uri?eid=2-s2.0-105002700145&amp;doi=10.4018%2f979-8-3373-1032-9.ch018&amp;partnerID=40&amp;md5=a0b7f9ea08a896f1076ec1fe47473012</t>
  </si>
  <si>
    <t>Suriya Prakash J.; Trishlaa S.; Soniya R.; Lakshmanan V.; Kiran S.</t>
  </si>
  <si>
    <t>Improving Accuracy in Network Intrusion Detection via Machine Learning Algorithms: An In-Depth Examination</t>
  </si>
  <si>
    <t>International Conference on Distributed Systems, Computer Networks and Cybersecurity, ICDSCNC 2024</t>
  </si>
  <si>
    <t>10.1109/ICDSCNC62492.2024.10939819</t>
  </si>
  <si>
    <t>https://www.scopus.com/inward/record.uri?eid=2-s2.0-105002904566&amp;doi=10.1109%2fICDSCNC62492.2024.10939819&amp;partnerID=40&amp;md5=0ac3df9753bbd5a6aa03955f8fc3fd57</t>
  </si>
  <si>
    <t>Venkataramanan C.; Pasupathi U.; Anbarasi A.; Karthikeyan B.; Agilan C.; Manikandan A.</t>
  </si>
  <si>
    <t>Energy Efficient Clustering and Dynamic Slot Allocation for Wireless Sensor Networks</t>
  </si>
  <si>
    <t>2024 Asian Conference on Intelligent Technologies, ACOIT 2024</t>
  </si>
  <si>
    <t>10.1109/ACOIT62457.2024.10941289</t>
  </si>
  <si>
    <t>https://www.scopus.com/inward/record.uri?eid=2-s2.0-105002723382&amp;doi=10.1109%2fACOIT62457.2024.10941289&amp;partnerID=40&amp;md5=5b2230d8f0f21dacd723103e1a0ef3da</t>
  </si>
  <si>
    <t>Swathi P.; Margaret Indrani S.C.; Shukla S.; Sheikameer Batcha S.; Khare S.R.; Devi S.R.</t>
  </si>
  <si>
    <t>Optimizing Job Shop Scheduling with Dynamic Arrivals using the Deep SOMs Approach</t>
  </si>
  <si>
    <t>10.1109/ICDSCNC62492.2024.10939499</t>
  </si>
  <si>
    <t>https://www.scopus.com/inward/record.uri?eid=2-s2.0-105002920685&amp;doi=10.1109%2fICDSCNC62492.2024.10939499&amp;partnerID=40&amp;md5=30c5c3c0b33bc7fff852e5b4cc3b668e</t>
  </si>
  <si>
    <t>Suriya Prakash J.; Varun V.; Jagannathan S.; Vasanthakumar C.; Kiran S.</t>
  </si>
  <si>
    <t>Improving Intrusion Detection Precision via Multi-Classification Algorithm Examination</t>
  </si>
  <si>
    <t>10.1109/ICDSCNC62492.2024.10939569</t>
  </si>
  <si>
    <t>https://www.scopus.com/inward/record.uri?eid=2-s2.0-105002918253&amp;doi=10.1109%2fICDSCNC62492.2024.10939569&amp;partnerID=40&amp;md5=8b0cb513133829ca07093a76ca1f0d6e</t>
  </si>
  <si>
    <t>Revolutionizing Investment Strategies with AI and Algorithmic Modeling in Finance sector</t>
  </si>
  <si>
    <t>Proceedings of the 2024 International Conference on Artificial Intelligence and Emerging Technology, Global AI Summit 2024</t>
  </si>
  <si>
    <t>10.1109/GlobalAISummit62156.2024.10947996</t>
  </si>
  <si>
    <t>https://www.scopus.com/inward/record.uri?eid=2-s2.0-105003135985&amp;doi=10.1109%2fGlobalAISummit62156.2024.10947996&amp;partnerID=40&amp;md5=52b82d14a3e063a2ec47738d06e53573</t>
  </si>
  <si>
    <t>Mohammed A.; Syed W.K.; Reddy J.K.; Jiwani N.; Suganyadevi K.</t>
  </si>
  <si>
    <t>Machine Learning Approaches to Fraud Detection in Banking Systems: A Technical Analysis</t>
  </si>
  <si>
    <t>10.1109/GlobalAISummit62156.2024.10947840</t>
  </si>
  <si>
    <t>https://www.scopus.com/inward/record.uri?eid=2-s2.0-105003180334&amp;doi=10.1109%2fGlobalAISummit62156.2024.10947840&amp;partnerID=40&amp;md5=0f6cdc26a704c4094881af788d1cc15e</t>
  </si>
  <si>
    <t>Kanimozhi T.; Thangam A.; Kishore D.S.C.; Saranya R.; Ashok A.; Kaliappan S.</t>
  </si>
  <si>
    <t>Machine Learning Approaches for Optimizing ERP Supply Chain Management with Ant Colony Optimization and GBDT</t>
  </si>
  <si>
    <t>10.1109/ICDSCNC62492.2024.10939401</t>
  </si>
  <si>
    <t>https://www.scopus.com/inward/record.uri?eid=2-s2.0-105002920333&amp;doi=10.1109%2fICDSCNC62492.2024.10939401&amp;partnerID=40&amp;md5=e6bf7aa83d1faf54205f8e0924adfb3b</t>
  </si>
  <si>
    <t>Reddy J.K.; Syed W.K.; Mohammed A.; Suganyadevi K.</t>
  </si>
  <si>
    <t>Blockchain Technology for Secure Transactions in Banking: A Research Perspective</t>
  </si>
  <si>
    <t>10.1109/GlobalAISummit62156.2024.10947903</t>
  </si>
  <si>
    <t>https://www.scopus.com/inward/record.uri?eid=2-s2.0-105003245987&amp;doi=10.1109%2fGlobalAISummit62156.2024.10947903&amp;partnerID=40&amp;md5=675d1150f2f1214df76477b8e1040d45</t>
  </si>
  <si>
    <t>Alijoyo F.A.; Nimma D.; Saravanan B.; Divya J.; Syamala Rao P.N.V.; Sankari V.</t>
  </si>
  <si>
    <t>Advancing Sustainable Manufacturing with IoT and Deep Reinforcement Learning in the Industry 4.0 Era</t>
  </si>
  <si>
    <t>2024 IEEE 1st International Conference on Green Industrial Electronics and Sustainable Technologies, GIEST 2024</t>
  </si>
  <si>
    <t>10.1109/GIEST62955.2024.10959894</t>
  </si>
  <si>
    <t>https://www.scopus.com/inward/record.uri?eid=2-s2.0-105004548931&amp;doi=10.1109%2fGIEST62955.2024.10959894&amp;partnerID=40&amp;md5=aa3e6ee62f2c3b76520853056b2b23e1</t>
  </si>
  <si>
    <t>Rajakumari R.G.; Renuka D.K.; Kumar L.A.; Thiraviya C.; Vaimitra S.; Easwaramoorthy S.V.</t>
  </si>
  <si>
    <t>Multilingual Automatic Speech Recognition for Indian Languages-E2E Framework</t>
  </si>
  <si>
    <t>Proceedings - 2024 OITS International Conference on Information Technology, OCIT 2024</t>
  </si>
  <si>
    <t>10.1109/OCIT65031.2024.00033</t>
  </si>
  <si>
    <t>https://www.scopus.com/inward/record.uri?eid=2-s2.0-105004822401&amp;doi=10.1109%2fOCIT65031.2024.00033&amp;partnerID=40&amp;md5=57b862280b968d4f43571a263ebf4476</t>
  </si>
  <si>
    <t>Karthik S.; Kumar V.S.; Tamilkumaran N.; Akshayan K.; Lincy R.B.</t>
  </si>
  <si>
    <t>Digital Solutions for Community Health: Enhancing Blood Donation with Mobile Technology</t>
  </si>
  <si>
    <t>Proceedings of International Conference on Emerging Technologies and Innovation for Sustainability, EmergIN 2024</t>
  </si>
  <si>
    <t>10.1109/EmergIN63207.2024.10961517</t>
  </si>
  <si>
    <t>https://www.scopus.com/inward/record.uri?eid=2-s2.0-105004664783&amp;doi=10.1109%2fEmergIN63207.2024.10961517&amp;partnerID=40&amp;md5=a287bbc6cb846a4078ddcd4d11f24547</t>
  </si>
  <si>
    <t>VasanthaRaj A.; Preethi R.; Sathishkumar E.; Deepak M.; Dineshkumar P.; Mohandass P.M.</t>
  </si>
  <si>
    <t>Investigation of Magnet Materials for In-Wheel BLDC Motors for Low-power Electric Vehicle Applications</t>
  </si>
  <si>
    <t>10.1109/GIEST62955.2024.10960097</t>
  </si>
  <si>
    <t>https://www.scopus.com/inward/record.uri?eid=2-s2.0-105004553823&amp;doi=10.1109%2fGIEST62955.2024.10960097&amp;partnerID=40&amp;md5=6668a36f05557b1c613b73599d234391</t>
  </si>
  <si>
    <t>Ms. Preethi R</t>
  </si>
  <si>
    <t>Thenmozhi M.; Mahesh V.; Aishwarya R.; Kaviarasan M.; Manoj P.D.</t>
  </si>
  <si>
    <t>The New Paradigm in Education: Visionary Nexus</t>
  </si>
  <si>
    <t>2024 1st International Conference on Data, Computation and Communication, ICDCC 2024</t>
  </si>
  <si>
    <t>10.1109/ICDCC62744.2024.10960962</t>
  </si>
  <si>
    <t>https://www.scopus.com/inward/record.uri?eid=2-s2.0-105004794759&amp;doi=10.1109%2fICDCC62744.2024.10960962&amp;partnerID=40&amp;md5=ab60318266b6493d85cfbf4724e51cb1</t>
  </si>
  <si>
    <t>Mi T.; Nithya Sree R.S.; Mohammed Esa Khan J.; Akshaya R.B.; Barath Kumar L.</t>
  </si>
  <si>
    <t>Chest X-Ray Analysis Using Machine Learning for Pneumonia Detection</t>
  </si>
  <si>
    <t>10.1109/ICDCC62744.2024.10961354</t>
  </si>
  <si>
    <t>https://www.scopus.com/inward/record.uri?eid=2-s2.0-105004796570&amp;doi=10.1109%2fICDCC62744.2024.10961354&amp;partnerID=40&amp;md5=b0dd0f1fa451cc11b03255e112de40da</t>
  </si>
  <si>
    <t>Yuvaraja M.; Sureshkumar S.; James J.S.; Niranjana I.M.</t>
  </si>
  <si>
    <t>AN IMPROVED SUNFLOWER OPTIMIZATION ALGORITHM FOR CLUSTER SELECTION WITH SECURED DATA TRANSMISSION USING CRYPTOGRAPHIC TECHNIQUES IN WSNS -IOT</t>
  </si>
  <si>
    <t>Yugoslav Journal of Operations Research</t>
  </si>
  <si>
    <t>10.2298/YJOR240215023Y</t>
  </si>
  <si>
    <t>https://www.scopus.com/inward/record.uri?eid=2-s2.0-105005224113&amp;doi=10.2298%2fYJOR240215023Y&amp;partnerID=40&amp;md5=b40ec607b81f4019f0948022127d2245</t>
  </si>
  <si>
    <t>Palanisamy S.; Sathishkumar N.; Anitha V.R.; Thangavelsamy N.; Nageswari D.; Salau A.O.; Braide S.L.</t>
  </si>
  <si>
    <t>Experimental Analysis of a 1x4 Circular Patch Multiband Array Antenna with Improved Radiation Efficiency for Wireless Communication</t>
  </si>
  <si>
    <t>IEEE International Conference on Emerging and Sustainable Technologies for Power and ICT in a Developing Society, NIGERCON</t>
  </si>
  <si>
    <t>10.1109/NIGERCON62786.2024.10927230</t>
  </si>
  <si>
    <t>https://www.scopus.com/inward/record.uri?eid=2-s2.0-105005944348&amp;doi=10.1109%2fNIGERCON62786.2024.10927230&amp;partnerID=40&amp;md5=c282cc83ada777685dcda4995d5709a7</t>
  </si>
  <si>
    <t>Vijayalakshmi N.; Priya L.; Ramaraj S.; Nanjundan M.; Palanisamy S.K.; Olalekan Salau A.; Braide S.L.</t>
  </si>
  <si>
    <t>Adaptive Vehicle Control System for Improved Safety With Image Processing</t>
  </si>
  <si>
    <t>10.1109/NIGERCON62786.2024.10927227</t>
  </si>
  <si>
    <t>https://www.scopus.com/inward/record.uri?eid=2-s2.0-105005941376&amp;doi=10.1109%2fNIGERCON62786.2024.10927227&amp;partnerID=40&amp;md5=3c0917d436dc9754174f2f011de60c7d</t>
  </si>
  <si>
    <t>Jagadesh T.; Balamurugan K.; Kowsalya P.; Dhanasekar J.; Gomathy B.; Salau A.O.; Palanisamy S.K.</t>
  </si>
  <si>
    <t>Artificial Intelligence-Based Drowsiness Detection</t>
  </si>
  <si>
    <t>10.1109/NIGERCON62786.2024.10927319</t>
  </si>
  <si>
    <t>https://www.scopus.com/inward/record.uri?eid=2-s2.0-105005959975&amp;doi=10.1109%2fNIGERCON62786.2024.10927319&amp;partnerID=40&amp;md5=16cb34156e46404603e7517b09be1e7d</t>
  </si>
  <si>
    <t>Amutha S.; Vasujadevi M.; Sandhya M.; Anandaraj A.</t>
  </si>
  <si>
    <t>Expanding AI using quantum network models for the genetic architecture of back pain</t>
  </si>
  <si>
    <t>AI and Quantum Network Applications in Business and Medicine</t>
  </si>
  <si>
    <t>10.4018/979-8-3693-8135-9.ch013</t>
  </si>
  <si>
    <t>https://www.scopus.com/inward/record.uri?eid=2-s2.0-105007798901&amp;doi=10.4018%2f979-8-3693-8135-9.ch013&amp;partnerID=40&amp;md5=26631e6498d3782970e0bbe26fd736e6</t>
  </si>
  <si>
    <t>Balasubramani M.; Sagar B.J.J.K.; Rajheshwari K.C.; Saranya E.; Aishwarya B.; Murugeswari P.</t>
  </si>
  <si>
    <t>Deep Learning Cerebral Splitting: Adaptation for Spine Elimination</t>
  </si>
  <si>
    <t>Proceeding of 2024 International Conference on Communication, Computing and Energy Efficient Technologies, I3CEET 2024</t>
  </si>
  <si>
    <t>10.1109/I3CEET61722.2024.10994165</t>
  </si>
  <si>
    <t>https://www.scopus.com/inward/record.uri?eid=2-s2.0-105007888162&amp;doi=10.1109%2fI3CEET61722.2024.10994165&amp;partnerID=40&amp;md5=fbe4945c49d35f94a59cce43f5ee45c5</t>
  </si>
  <si>
    <t>Venkatesan C.; Thamaraimanalan T.; Sathiya T.; Ranjithkumar M.; Radha K.; Shanmuga Priya K.</t>
  </si>
  <si>
    <t>Optimized Energy-Efficient Hybrid LW-AES and LW-ECC Security Framework for VLC and RF Networks</t>
  </si>
  <si>
    <t>10.1109/I3CEET61722.2024.10994146</t>
  </si>
  <si>
    <t>https://www.scopus.com/inward/record.uri?eid=2-s2.0-105007928644&amp;doi=10.1109%2fI3CEET61722.2024.10994146&amp;partnerID=40&amp;md5=a80bd1c5cbba18e1011098584fb6639d</t>
  </si>
  <si>
    <t>Fermatean Fuzzy α-Homeomorphism in Fermatean Fuzzy Topological Spaces</t>
  </si>
  <si>
    <t>Neutrosophic Sets and Systems</t>
  </si>
  <si>
    <t>https://www.scopus.com/inward/record.uri?eid=2-s2.0-105008227860&amp;partnerID=40&amp;md5=efe71bed9952b53babad7105114060a5</t>
  </si>
  <si>
    <t>Kiran A.; Krishna M.R.; Kumar C.S.; Kumareshan N.; Kumar T.R.S.; Chinnasamy P.</t>
  </si>
  <si>
    <t>Software Based Self Determined Welfare Scheme</t>
  </si>
  <si>
    <t>2024 IEEE Flagship International BIT Conference: Next Generation Applications in Green Energy Technology, BITCON 2024</t>
  </si>
  <si>
    <t>10.1109/BITCON63716.2024.10984593</t>
  </si>
  <si>
    <t>https://www.scopus.com/inward/record.uri?eid=2-s2.0-105008333043&amp;doi=10.1109%2fBITCON63716.2024.10984593&amp;partnerID=40&amp;md5=86c8e42d00e0833fcbeaff9029b53fd9</t>
  </si>
  <si>
    <t>Kiran A.; Ananth P.; Prakash P.V.; Kumareshan N.; Ayyasamy R.K.; Chinnasamy P.</t>
  </si>
  <si>
    <t>E-Buddy for Rescue Child Labour</t>
  </si>
  <si>
    <t>10.1109/BITCON63716.2024.10985103</t>
  </si>
  <si>
    <t>https://www.scopus.com/inward/record.uri?eid=2-s2.0-105008339976&amp;doi=10.1109%2fBITCON63716.2024.10985103&amp;partnerID=40&amp;md5=349dde8f7acaaa0a66cd00c9231d137f</t>
  </si>
  <si>
    <t>Sapthami I.; Srilakshmi Ch.; Saranya B.; Kumareshan N.; Ayyasamy R.K.; Chinnasamy P.</t>
  </si>
  <si>
    <t>Skin Cancer Classification using Machine Learning Techniques</t>
  </si>
  <si>
    <t>10.1109/BITCON63716.2024.10985339</t>
  </si>
  <si>
    <t>https://www.scopus.com/inward/record.uri?eid=2-s2.0-105008327530&amp;doi=10.1109%2fBITCON63716.2024.10985339&amp;partnerID=40&amp;md5=b67f3b287cfbec1f4e0bdd4d1b002f5c</t>
  </si>
  <si>
    <t>Nachiappan B.; Rajkumar N.; Jagannathan J.; Mohanraj A.; Karthikeyan N.; Viji C.</t>
  </si>
  <si>
    <t>Synergizing blockchain and collaborative networks</t>
  </si>
  <si>
    <t>Leveraging Blockchain for Future-Ready Libraries</t>
  </si>
  <si>
    <t>10.4018/979-8-3693-7783-3.ch013</t>
  </si>
  <si>
    <t>https://www.scopus.com/inward/record.uri?eid=2-s2.0-105008849779&amp;doi=10.4018%2f979-8-3693-7783-3.ch013&amp;partnerID=40&amp;md5=8b454e454e94966b92ed89f504aee051</t>
  </si>
  <si>
    <t>Rajkumar N.; Subalakshmi P.; Viji C.; Arunachalam M.; Nachiappan B.; Preethi D.</t>
  </si>
  <si>
    <t>Integrating blockchain and IoT: Opportunities, challenges, and applications in library sectors</t>
  </si>
  <si>
    <t>10.4018/979-8-3693-7783-3.ch003</t>
  </si>
  <si>
    <t>https://www.scopus.com/inward/record.uri?eid=2-s2.0-105008857700&amp;doi=10.4018%2f979-8-3693-7783-3.ch003&amp;partnerID=40&amp;md5=2f2353014b779577bcf8a2703433c54c</t>
  </si>
  <si>
    <t>Nachiappan B.; Rajkumar N.; Viji C.; Mohanraj A.; Karthikeyan N.; Nagarajan G.</t>
  </si>
  <si>
    <t>Enhancing access to information</t>
  </si>
  <si>
    <t>10.4018/979-8-3693-7783-3.ch009</t>
  </si>
  <si>
    <t>https://www.scopus.com/inward/record.uri?eid=2-s2.0-105008848240&amp;doi=10.4018%2f979-8-3693-7783-3.ch009&amp;partnerID=40&amp;md5=a184f315ec80ea3ff8f2b2205ebbb182</t>
  </si>
  <si>
    <t>Varadarajan M.N.; Viji C.; Jagannathan J.; Mohanraj A.; Moorthi I.; Rajkumar N.</t>
  </si>
  <si>
    <t>Blockchain in academic libraries</t>
  </si>
  <si>
    <t>10.4018/979-8-3693-7783-3.ch001</t>
  </si>
  <si>
    <t>https://www.scopus.com/inward/record.uri?eid=2-s2.0-105008860083&amp;doi=10.4018%2f979-8-3693-7783-3.ch001&amp;partnerID=40&amp;md5=07d0558b7c82251e44f2096d2ae277cf</t>
  </si>
  <si>
    <t>Duan R.; Wen M.; Zhong J.; Liang L.; Li C.; Liu H.; Chen L.; Zhao W.; Zhang Z.; Yang L.; Li C.; Li P.; Ma L.; Zhang X.; Lin J.C.-W.; Wang X.; Haldorai A.; Subramaniyam K.; Zhang L.; Jiang Y.; Mukhopadhyay S.C.; Zhang H.; Al Hakkak N.M.; Awan M.J.; Hussain M.; Wu W.; Cheong J.P.G.; Nik W.N.S.W.; Hapiza A.N.; Baharum A.; Aziz A.Z.A.</t>
  </si>
  <si>
    <t>2024 4th International Conference on Information Technology and Contemporary Sports, TCS 2024</t>
  </si>
  <si>
    <t>10.1109/TCS64526.2024.11025349</t>
  </si>
  <si>
    <t>https://www.scopus.com/inward/record.uri?eid=2-s2.0-105009063811&amp;doi=10.1109%2fTCS64526.2024.11025349&amp;partnerID=40&amp;md5=9e837e47ae72dc6685ff35fa2b7bf86d</t>
  </si>
  <si>
    <t>Viji C.; Jagannathan J.; Rajkumar N.; Mohanraj A.; Nachiappan B.; Kovilpillai J.A.J.</t>
  </si>
  <si>
    <t>Leveraging Blockchain Technology to Enhance Library Security</t>
  </si>
  <si>
    <t>Enhancing Security and Regulations in Libraries with Blockchain Technology</t>
  </si>
  <si>
    <t>10.4018/979-8-3693-9616-2.ch009</t>
  </si>
  <si>
    <t>https://www.scopus.com/inward/record.uri?eid=2-s2.0-105009580759&amp;doi=10.4018%2f979-8-3693-9616-2.ch009&amp;partnerID=40&amp;md5=c8d493be60bbd62aa991c104ef47a6f7</t>
  </si>
  <si>
    <t>Nachiappan B.; Viji C.; Mohanraj A.; Moorthi I.; Mir M.H.; Rajkumar N.</t>
  </si>
  <si>
    <t>Enhancing Data Security and Accessibility in Libraries Through Blockchain Technology</t>
  </si>
  <si>
    <t>10.4018/979-8-3693-9616-2.ch005</t>
  </si>
  <si>
    <t>https://www.scopus.com/inward/record.uri?eid=2-s2.0-105009579571&amp;doi=10.4018%2f979-8-3693-9616-2.ch005&amp;partnerID=40&amp;md5=395adbc90083b3a9cb75031a17ad0284</t>
  </si>
  <si>
    <t>Varadarajan M.N.; Rajkumar N.; Mohanraj A.; Delma T.; Mir M.H.; Viji C.</t>
  </si>
  <si>
    <t>Safeguarding Digital Archives With Advanced Strategies</t>
  </si>
  <si>
    <t>10.4018/979-8-3693-9616-2.ch013</t>
  </si>
  <si>
    <t>https://www.scopus.com/inward/record.uri?eid=2-s2.0-105009583456&amp;doi=10.4018%2f979-8-3693-9616-2.ch013&amp;partnerID=40&amp;md5=030b06b8c9e4d57bd930fe0bee983f46</t>
  </si>
  <si>
    <t>Varadarajan M.N.; Rajkumar N.; Viji C.; Mohanraj A.; Karthikeyan N.; Nagarajan G.</t>
  </si>
  <si>
    <t>Leveraging Blockchain for Enhanced User Authentication and Privacy</t>
  </si>
  <si>
    <t>10.4018/979-8-3693-9616-2.ch008</t>
  </si>
  <si>
    <t>https://www.scopus.com/inward/record.uri?eid=2-s2.0-105009583045&amp;doi=10.4018%2f979-8-3693-9616-2.ch008&amp;partnerID=40&amp;md5=3d002e1c01f04bd451362db14575a3c6</t>
  </si>
  <si>
    <t>Dinesh K.K.; Ravi J.; Nachiappan B.; Mohanraj A.; Shankar P.; Najmusher H.</t>
  </si>
  <si>
    <t>Blockchain Technology for Secure and Trustworthy IoT Systems</t>
  </si>
  <si>
    <t>10.4018/979-8-3693-9616-2.ch003</t>
  </si>
  <si>
    <t>https://www.scopus.com/inward/record.uri?eid=2-s2.0-105009579688&amp;doi=10.4018%2f979-8-3693-9616-2.ch003&amp;partnerID=40&amp;md5=6f4ea6de938d4070f137c685cd9bb118</t>
  </si>
  <si>
    <t>Karpagalakshmi R.C.; Najmusher H.; Moorthi I.; Nachiappan B.; Mohanraj A.; Senthilkumar K.R.; Jagajeevan R.</t>
  </si>
  <si>
    <t>Ensuring Transparent and Auditable Library Transactions With Blockchain</t>
  </si>
  <si>
    <t>10.4018/979-8-3693-9616-2.ch011</t>
  </si>
  <si>
    <t>https://www.scopus.com/inward/record.uri?eid=2-s2.0-105009582893&amp;doi=10.4018%2f979-8-3693-9616-2.ch011&amp;partnerID=40&amp;md5=03774f0627279e33d538765e6d31f551</t>
  </si>
  <si>
    <t>Premkumar R.; Ramesh Babu R.; Saiyathibrahim A.; Murali Krishnan R.; Vivek R.; Jatti V.S.; Rane V.S.; Balaji K.</t>
  </si>
  <si>
    <t>Optimizing Cutting Parameters for Effective Turning of EN-31 Steel by Utilizing Vegetable-Based Cutting Fluids as a Coolant</t>
  </si>
  <si>
    <t>SAE International Journal of Materials and Manufacturing</t>
  </si>
  <si>
    <t>10.4271/05-18-01-0006</t>
  </si>
  <si>
    <t>https://www.scopus.com/inward/record.uri?eid=2-s2.0-105010350178&amp;doi=10.4271%2f05-18-01-0006&amp;partnerID=40&amp;md5=1529f4cf3e1ada623d1eabe4943b6cfe</t>
  </si>
  <si>
    <t>Rani S.S.; Yassen M.M.; Sadhasivam S.; Jaganathan S.K.</t>
  </si>
  <si>
    <t>Plate Tectonics Uncoiled: Deploying Advanced Algorithms for Earthquake Reading</t>
  </si>
  <si>
    <t>Exploring the Micro World of Robotics Through Insect Robots</t>
  </si>
  <si>
    <t>10.4018/979-8-3693-6150-4.ch002</t>
  </si>
  <si>
    <t>https://www.scopus.com/inward/record.uri?eid=2-s2.0-105009985517&amp;doi=10.4018%2f979-8-3693-6150-4.ch002&amp;partnerID=40&amp;md5=227ff297f9b4bac59869db61eb4a15ac</t>
  </si>
  <si>
    <t>Dr. Sheeba Rani Gnanamalar S (T)</t>
  </si>
  <si>
    <t>Raja M.; Parveen A.; Manokaran M.; Palanisamy M.; Vijaya P.</t>
  </si>
  <si>
    <t>Slithering Intelligence for Predicting Tectonic Plate Movement</t>
  </si>
  <si>
    <t>10.4018/979-8-3693-6150-4.ch0012</t>
  </si>
  <si>
    <t>https://www.scopus.com/inward/record.uri?eid=2-s2.0-105010075600&amp;doi=10.4018%2f979-8-3693-6150-4.ch0012&amp;partnerID=40&amp;md5=77f2c37954328fc36b4ced75d2073631</t>
  </si>
  <si>
    <t>Srivastava D.; Sandhiya B.; Patil A.S.; Kumar V.M.; Pawar S.K.; Kaushik K.</t>
  </si>
  <si>
    <t>Enhancing Performance of Multi-Layered Deep Neural Networks in Image Classification through Efficient Optimization Techniques</t>
  </si>
  <si>
    <t>International Conference on Parallel, Distributed and Grid Computing, PDGC</t>
  </si>
  <si>
    <t>10.1109/PDGC64653.2024.10984230</t>
  </si>
  <si>
    <t>https://www.scopus.com/inward/record.uri?eid=2-s2.0-105010207862&amp;doi=10.1109%2fPDGC64653.2024.10984230&amp;partnerID=40&amp;md5=01a64022be2c35b00ced0e3eca9d57a4</t>
  </si>
  <si>
    <t>Logeshwaran J.; Srivastava D.; Pal M.; Dhanasekaran S.; Nigade A.S.; Kaushik K.</t>
  </si>
  <si>
    <t>Optimal Network Architecture and Inference Dependencies for Efficient Training of Deep Neural Networks in Bioinformatics</t>
  </si>
  <si>
    <t>10.1109/PDGC64653.2024.10984312</t>
  </si>
  <si>
    <t>https://www.scopus.com/inward/record.uri?eid=2-s2.0-105010224074&amp;doi=10.1109%2fPDGC64653.2024.10984312&amp;partnerID=40&amp;md5=0a7c4e58d7c34d35c3de7a019edc7613</t>
  </si>
  <si>
    <t>Subburaj T.; Praveen R.V.S.; Sujithra L.R.; Dhamotharan K.A.; Rukmani Devi S.; Reddy D.S.</t>
  </si>
  <si>
    <t>Enhancing Electricity Theft Detection and Loss Prediction in Metro Cites Using Hybrid Machine Learning Model</t>
  </si>
  <si>
    <t>10.1109/PDGC64653.2024.10984168</t>
  </si>
  <si>
    <t>https://www.scopus.com/inward/record.uri?eid=2-s2.0-105010212066&amp;doi=10.1109%2fPDGC64653.2024.10984168&amp;partnerID=40&amp;md5=f098e4c02b5d81ff09f3fc1312f84282</t>
  </si>
  <si>
    <t>Venkatesan C.; Thamaraimanalan T.; Bhuvaneswari B.; Divya T.; Esther Rani P.J.; Sudha K.</t>
  </si>
  <si>
    <t>Enhanced Network Performance in WSNs through the Improved PSO-MBO Coverage Algorithm</t>
  </si>
  <si>
    <t>3rd International Conference on Advances in Computing, Communication and Materials, ICACCM 2024</t>
  </si>
  <si>
    <t>10.1109/ICACCM61117.2024.11059118</t>
  </si>
  <si>
    <t>https://www.scopus.com/inward/record.uri?eid=2-s2.0-105011259143&amp;doi=10.1109%2fICACCM61117.2024.11059118&amp;partnerID=40&amp;md5=f5bf378c9684b182c8f270f9a6972684</t>
  </si>
  <si>
    <t>Ashokkumar N.; Venkataramanan C.; Nagarajan P.; Kanmani Pappa C.; Kabilamani P.; Porkodi K.P.</t>
  </si>
  <si>
    <t>Particle Swarm Optimization Based Intelligent Smart City Parking Guidance System</t>
  </si>
  <si>
    <t>2024 International Conference on Smart Technologies for Sustainable Development Goals, ICSTSDG 2024</t>
  </si>
  <si>
    <t>10.1109/ICSTSDG61998.2024.11026155</t>
  </si>
  <si>
    <t>https://www.scopus.com/inward/record.uri?eid=2-s2.0-105011821608&amp;doi=10.1109%2fICSTSDG61998.2024.11026155&amp;partnerID=40&amp;md5=b17b96be67588746e0c53887818744cc</t>
  </si>
  <si>
    <t>Mohammed A.; Syed W.K.; Reddy J.K.; Gupta K.; Jiwani N.; Kumar V.M.</t>
  </si>
  <si>
    <t>Deep Learning and Neural Networks for Predictive Banking: An Analysis of Algorithm Implementation</t>
  </si>
  <si>
    <t>2024 International Conference on Augmented Reality, Intelligent Systems, and Industrial Automation, ARIIA 2024</t>
  </si>
  <si>
    <t>10.1109/ARIIA63345.2024.11051912</t>
  </si>
  <si>
    <t>https://www.scopus.com/inward/record.uri?eid=2-s2.0-105012150162&amp;doi=10.1109%2fARIIA63345.2024.11051912&amp;partnerID=40&amp;md5=d119f5c5556f60664166e20f3f0a611e</t>
  </si>
  <si>
    <t>Dhiravidaselvi S.; Deepan P.; Arun R.; Dhivya B.; Poornima D.</t>
  </si>
  <si>
    <t>Optimized Hyperparameters Machine Learning Model for Accurate and Efficient Breast Cancer Diagnosis System</t>
  </si>
  <si>
    <t>10.1109/ARIIA63345.2024.11051655</t>
  </si>
  <si>
    <t>https://www.scopus.com/inward/record.uri?eid=2-s2.0-105012102267&amp;doi=10.1109%2fARIIA63345.2024.11051655&amp;partnerID=40&amp;md5=2dc0e11f1929969176177a2216a9128a</t>
  </si>
  <si>
    <t>Reddy J.K.; Mohammed A.; Syed W.K.; Jiwani N.; Gupta K.; Dhanasekaran S.</t>
  </si>
  <si>
    <t>Revolutionizing Banking Operations: Implementing Intelligent Algorithms through Artificial Intelligence</t>
  </si>
  <si>
    <t>10.1109/ARIIA63345.2024.11051542</t>
  </si>
  <si>
    <t>https://www.scopus.com/inward/record.uri?eid=2-s2.0-105012125570&amp;doi=10.1109%2fARIIA63345.2024.11051542&amp;partnerID=40&amp;md5=12d7f2287afd2141f3b5b3d1e05d3f9e</t>
  </si>
  <si>
    <t>Mahesh Kumar R.; Sujatha G.; Lavanya B.; Vijayabhanu R.; Dhamodaran S.; Saranya D.</t>
  </si>
  <si>
    <t>Optimizing Crop Selection with Bigdata and IoT Sensor Technology in Modern Agriculture by Univariate Feature Selection</t>
  </si>
  <si>
    <t>10.1109/ICSTSDG61998.2024.11026686</t>
  </si>
  <si>
    <t>https://www.scopus.com/inward/record.uri?eid=2-s2.0-105011826842&amp;doi=10.1109%2fICSTSDG61998.2024.11026686&amp;partnerID=40&amp;md5=a042c8682e5377e5e76719a4832e1768</t>
  </si>
  <si>
    <t>Babu B.S.; Vijayakumar B.; Sivakumar A.; Lakshmanan V.; Dhanraj J.A.; Venkatesh R.</t>
  </si>
  <si>
    <t>Impact of High Renewable Energy Integration on Power Quality: Voltage and Current Distortion in Electrical Systems</t>
  </si>
  <si>
    <t>2024 1st International Conference on Sustainability and Technological Advancements in Engineering Domain, SUSTAINED 2024</t>
  </si>
  <si>
    <t>10.1109/SUSTAINED63638.2024.11074091</t>
  </si>
  <si>
    <t>https://www.scopus.com/inward/record.uri?eid=2-s2.0-105013617611&amp;doi=10.1109%2fSUSTAINED63638.2024.11074091&amp;partnerID=40&amp;md5=753878ee10995bc35159a0e1a7fc35aa</t>
  </si>
  <si>
    <t>Sumathi P.; Ramalakshmi D.; Angel T.G.R.; Ezhilazhagan C.; Augustine P.J.; Kaliappan S.</t>
  </si>
  <si>
    <t>Efficient Channel Estimation Techniques for Wave Communication Systems using Machine Learning</t>
  </si>
  <si>
    <t>10.1109/SUSTAINED63638.2024.11074056</t>
  </si>
  <si>
    <t>https://www.scopus.com/inward/record.uri?eid=2-s2.0-105013625010&amp;doi=10.1109%2fSUSTAINED63638.2024.11074056&amp;partnerID=40&amp;md5=78d930996f347818018ed9d942771d22</t>
  </si>
  <si>
    <t>T., Arumugam, Thangaraja; N.K., Kamble, Nitin K.; V., Guntreddi, Venkataramana; N., Vishnu Sakravarthy, N.; S., Shanthi, S.; S., Ponnusamy, Sivakumar</t>
  </si>
  <si>
    <t>Analysis and development of smart production and distribution line system in smart grid based on optimization techniques involving digital twin</t>
  </si>
  <si>
    <t>10.1016/j.measen.2024.101272</t>
  </si>
  <si>
    <t>https://www.scopus.com/inward/record.uri?eid=2-s2.0-105014647790&amp;doi=10.1016%2Fj.measen.2024.101272&amp;partnerID=40&amp;md5=24531fb06284209b47ca7df2b83fcfdf</t>
  </si>
  <si>
    <t>Guhan K.; Karthik G.L.; Devi D.G.; Sheikameer Batcha S.; Chakraborty S.; Prasanth P.V.</t>
  </si>
  <si>
    <t>Machine Learning Models for Network Intrusion Detection Based on ResNet-GAN Model</t>
  </si>
  <si>
    <t>9th IEEE International Conference on Engineering Technologies and Applied Sciences, ICETAS 2024</t>
  </si>
  <si>
    <t>10.1109/ICETAS62372.2024.11120219</t>
  </si>
  <si>
    <t>https://www.scopus.com/inward/record.uri?eid=2-s2.0-105015840012&amp;doi=10.1109%2FICETAS62372.2024.11120219&amp;partnerID=40&amp;md5=d538a7690307499413674257bee4d962</t>
  </si>
  <si>
    <t>A.R., Shanmuga Priya, A. R.; P.K., Sandeep, P. K.; S.E., Sandeep, S. E.; K., Subanesh, K.; P., Gowtham, Patapanchula</t>
  </si>
  <si>
    <t>Implementation of an Innovative Smart Vest for Comprehensive Physiological Surveillance and Fall Detection</t>
  </si>
  <si>
    <t>1st International Conference on Communication, Computing, Smart Materials and Devices, ICCCSMD 2024</t>
  </si>
  <si>
    <t>10.1109/ICCCSMD63546.2024.11015212</t>
  </si>
  <si>
    <t>https://www.scopus.com/inward/record.uri?eid=2-s2.0-105016465594&amp;doi=10.1109%2FICCCSMD63546.2024.11015212&amp;partnerID=40&amp;md5=321969dd301c8cb0c1ef07680c16b841</t>
  </si>
  <si>
    <t>A., Shanmugapriya, A.; A.S., Sangeetha Devi, A. Sangeetha; M., Gomathi, M.; A., Kalaivani, A.; P.K., Sandeep, P. K.</t>
  </si>
  <si>
    <t>Utilizing Vehicle Adhoc Networks for Real-Time Automotive Surveillance Technology</t>
  </si>
  <si>
    <t>10.1109/ICCCSMD63546.2024.11015113</t>
  </si>
  <si>
    <t>https://www.scopus.com/inward/record.uri?eid=2-s2.0-105016455008&amp;doi=10.1109%2FICCCSMD63546.2024.11015113&amp;partnerID=40&amp;md5=080401672180b83663e5c0021747965c</t>
  </si>
  <si>
    <t>M.M., Mustafa, Mohammed M.; T., Karneeth Akash, T.; R.V., Sri Hari, R. V.; K.V., Karthik Raj, K. V.; G.S., Roshini, G. S.</t>
  </si>
  <si>
    <t>Generating the Future: Innovations in Image Creation through GANs</t>
  </si>
  <si>
    <t>10.1109/ICCCSMD63546.2024.11015209</t>
  </si>
  <si>
    <t>https://www.scopus.com/inward/record.uri?eid=2-s2.0-105016453066&amp;doi=10.1109%2FICCCSMD63546.2024.11015209&amp;partnerID=40&amp;md5=d5bfa25674118007eeb6f0c3e94c4daf</t>
  </si>
  <si>
    <t>Dr. Mohammed Mustafa M</t>
  </si>
  <si>
    <t>R., Sundaram, Ramkumar; D.K., Dharshini, D. K.; S., Gowtham, S.; A., Jaisree, A.; L., Jenifer, L.; S., Dhanasekar, S.</t>
  </si>
  <si>
    <t>Advanced Detection Of Parkinson's Disease Through Gait Pattern Analysis And AIML</t>
  </si>
  <si>
    <t>10.1109/ICCCSMD63546.2024.11015109</t>
  </si>
  <si>
    <t>https://www.scopus.com/inward/record.uri?eid=2-s2.0-105016452640&amp;doi=10.1109%2FICCCSMD63546.2024.11015109&amp;partnerID=40&amp;md5=3cc2e47f389d35557f60ebbe9987db40</t>
  </si>
  <si>
    <t>Rajkumar N.; Viji C.; Mohanraj A.; Nachiappan B.; Kumar K.S.; Muthulingam S.</t>
  </si>
  <si>
    <t>Business intelligence and big data analytics for industry 5.0</t>
  </si>
  <si>
    <t>The Future of Small Business in Industry 5.0</t>
  </si>
  <si>
    <t>10.4018/979-8-3693-7362-0.ch016</t>
  </si>
  <si>
    <t>https://www.scopus.com/inward/record.uri?eid=2-s2.0-85218595776&amp;doi=10.4018%2f979-8-3693-7362-0.ch016&amp;partnerID=40&amp;md5=363d5379f3355d88761cecba5ec4e797</t>
  </si>
  <si>
    <t>Venkadesh, P.; Divya, S.; Dinesh Kumar, P.; Kaviya, A.</t>
  </si>
  <si>
    <t>Precision Agriculture and Resource Optimization Using Artificial Intelligence Techniques</t>
  </si>
  <si>
    <t>Revolutionizing Sustainable Food Production With Quantum Computing</t>
  </si>
  <si>
    <t>10.4018/979-8-3373-3957-3_3</t>
  </si>
  <si>
    <t>https://www.scopus.com/inward/record.uri?eid=2-s2.0-105026943009&amp;doi=10.4018%2F979-8-3373-3957-3_3&amp;partnerID=40&amp;md5=2ef4e2adb58376d7f7d184b9bacbeafb</t>
  </si>
  <si>
    <t>Dr. Dinesh Kumar P</t>
  </si>
  <si>
    <t>10.1201/9781003453109-8</t>
  </si>
  <si>
    <t>https://www.scopus.com/inward/record.uri?eid=2-s2.0-85217297868&amp;doi=10.1201%2f9781003453109-8&amp;partnerID=40&amp;md5=3af5eed9d051824b1a82cc0e5f3f2665</t>
  </si>
  <si>
    <r>
      <rPr>
        <b/>
        <sz val="11"/>
        <color theme="1"/>
        <rFont val="Calibri"/>
      </rPr>
      <t xml:space="preserve">Kiruthika V., </t>
    </r>
    <r>
      <rPr>
        <sz val="11"/>
        <color theme="1"/>
        <rFont val="Calibri"/>
      </rPr>
      <t>Rajasekaran A.S., Gurumoorthy K.B., Nayyar A.</t>
    </r>
  </si>
  <si>
    <t>OR2M: a novel optimized resource rendering methodology for wireless networks based on virtual reality (VR) applications</t>
  </si>
  <si>
    <t>10.1007/s11276-024-03781-7</t>
  </si>
  <si>
    <t>https://www.scopus.com/inward/record.uri?eid=2-s2.0-85194750914&amp;doi=10.1007%2fs11276-024-03781-7&amp;partnerID=40&amp;md5=603fca88be65e45b78fc619f8ac93f4d</t>
  </si>
  <si>
    <r>
      <rPr>
        <sz val="11"/>
        <color theme="1"/>
        <rFont val="Calibri"/>
      </rPr>
      <t>Jasmine Selvakumari Jeya I., Ramya Devi M., Sivaraju S.S.,</t>
    </r>
    <r>
      <rPr>
        <b/>
        <sz val="11"/>
        <color theme="1"/>
        <rFont val="Calibri"/>
      </rPr>
      <t xml:space="preserve"> Sureshseetharaman</t>
    </r>
  </si>
  <si>
    <t>Simulation and modeling of deep adversarial probabilistic neural network-based intrusion prevention system in cloud computing for smart grid cyber physical systems</t>
  </si>
  <si>
    <t>International Journal of Modeling, Simulation, and Scientific Computing</t>
  </si>
  <si>
    <t>10.1142/S1793962324410174</t>
  </si>
  <si>
    <t>https://www.scopus.com/inward/record.uri?eid=2-s2.0-85194469393&amp;doi=10.1142%2fS1793962324410174&amp;partnerID=40&amp;md5=d17f5cf6a7dd13fbf8080fa50d93d272</t>
  </si>
  <si>
    <r>
      <rPr>
        <b/>
        <sz val="11"/>
        <color theme="1"/>
        <rFont val="Calibri"/>
      </rPr>
      <t>Parveen H.S.,</t>
    </r>
    <r>
      <rPr>
        <sz val="11"/>
        <color theme="1"/>
        <rFont val="Calibri"/>
      </rPr>
      <t xml:space="preserve"> Karthik S., M S K.</t>
    </r>
  </si>
  <si>
    <t>Neural harmony: revolutionizing thyroid nodule diagnosis with hybrid networks and genetic algorithms</t>
  </si>
  <si>
    <t>10.1080/10255842.2024.2341969</t>
  </si>
  <si>
    <t>https://www.scopus.com/inward/record.uri?eid=2-s2.0-85190842954&amp;doi=10.1080%2f10255842.2024.2341969&amp;partnerID=40&amp;md5=b089af1197121b38d894a68400d0878b</t>
  </si>
  <si>
    <t>Na I.S., Haldorai A., Naik N.</t>
  </si>
  <si>
    <t>Federal Deep Learning Approach of Intrusion Detection System for in-vehicle Communication Network Security</t>
  </si>
  <si>
    <t>10.1109/ACCESS.2024.3521661</t>
  </si>
  <si>
    <t>https://www.scopus.com/inward/record.uri?eid=2-s2.0-85213238702&amp;doi=10.1109%2fACCESS.2024.3521661&amp;partnerID=40&amp;md5=fa8015b14411e3714058942c5606ee00</t>
  </si>
  <si>
    <t>Chandrasekaran G., Dhanasekaran S., Moorthy C., Arul Oli A.</t>
  </si>
  <si>
    <t>Multimodal sentiment analysis leveraging the strength of deep neural networks enhanced by the XGBoost classifier</t>
  </si>
  <si>
    <t>10.1080/10255842.2024.2313066</t>
  </si>
  <si>
    <t>https://www.scopus.com/inward/record.uri?eid=2-s2.0-85184512432&amp;doi=10.1080%2f10255842.2024.2313066&amp;partnerID=40&amp;md5=e430a35ed1cf17fcb8b059a34667ec57</t>
  </si>
  <si>
    <t>G R., Gokilakrishnan G., V C U., S S.K.</t>
  </si>
  <si>
    <t>Mechanical, wear, and flammability of chitin-rich endoskeleton of Sepioteuthis Sepioidea powder-dispersed pineapple fiber-reinforced polyester composite</t>
  </si>
  <si>
    <t>10.1007/s13399-024-05345-3</t>
  </si>
  <si>
    <t>https://www.scopus.com/inward/record.uri?eid=2-s2.0-85184511603&amp;doi=10.1007%2fs13399-024-05345-3&amp;partnerID=40&amp;md5=6904f9f6fb21eb7104a5d80875871bd5</t>
  </si>
  <si>
    <t>Gopal P.M., Kavimani V., Sudhagar S., Sonar T., Venkatesh S.</t>
  </si>
  <si>
    <t>Optimization of wire-cut EDM parameters using Taguchi and entropy coupled COPRAS approach for machining of CRT glass powder reinforced magnesium surface composite developed using friction stir processing</t>
  </si>
  <si>
    <t>10.1007/s12008-023-01705-x</t>
  </si>
  <si>
    <t>https://www.scopus.com/inward/record.uri?eid=2-s2.0-85182493481&amp;doi=10.1007%2fs12008-023-01705-x&amp;partnerID=40&amp;md5=c18b22143561a47447a2cbdf172abe47</t>
  </si>
  <si>
    <r>
      <rPr>
        <sz val="11"/>
        <color theme="1"/>
        <rFont val="Calibri"/>
      </rPr>
      <t xml:space="preserve">Jothimani K.; </t>
    </r>
    <r>
      <rPr>
        <b/>
        <sz val="11"/>
        <color theme="1"/>
        <rFont val="Calibri"/>
      </rPr>
      <t xml:space="preserve">Valliammal N.; </t>
    </r>
    <r>
      <rPr>
        <sz val="11"/>
        <color theme="1"/>
        <rFont val="Calibri"/>
      </rPr>
      <t>Vijayakumar V.</t>
    </r>
  </si>
  <si>
    <t>Numerical and analytical approach of nonlinear fractional pantograph nonlocal differential systems with non-singular kernel</t>
  </si>
  <si>
    <t>Journal of Analysis</t>
  </si>
  <si>
    <t>10.1007/s41478-024-00813-5</t>
  </si>
  <si>
    <t>https://www.scopus.com/inward/record.uri?eid=2-s2.0-85198552488&amp;doi=10.1007%2fs41478-024-00813-5&amp;partnerID=40&amp;md5=fed247b87dcd8dfd038e90dc768a37eb</t>
  </si>
  <si>
    <r>
      <rPr>
        <sz val="11"/>
        <color theme="1"/>
        <rFont val="Calibri"/>
      </rPr>
      <t xml:space="preserve">Ramar S.; Moses F.J.B.; </t>
    </r>
    <r>
      <rPr>
        <b/>
        <sz val="11"/>
        <color theme="1"/>
        <rFont val="Calibri"/>
      </rPr>
      <t>Velusamy A.</t>
    </r>
    <r>
      <rPr>
        <sz val="11"/>
        <color theme="1"/>
        <rFont val="Calibri"/>
      </rPr>
      <t>; Natarajan K.; Kothalam R.; Athinarayanan B.; Mahendran D.S.K.; Gurusamy A.; Rajagounder N.E.</t>
    </r>
  </si>
  <si>
    <t>Eco-Friendly Breakthrough: Visible Light Harvesting Fe2VO4/CS/g-ZnO Nanocomposite for Highly Effective Chloramphenicol Photocatalytic Degradation</t>
  </si>
  <si>
    <t>10.1007/s10904-024-03288-w</t>
  </si>
  <si>
    <t>https://www.scopus.com/inward/record.uri?eid=2-s2.0-85200563941&amp;doi=10.1007%2fs10904-024-03288-w&amp;partnerID=40&amp;md5=c900fd089728258fd4e7f92b8aae97d4</t>
  </si>
  <si>
    <r>
      <rPr>
        <b/>
        <sz val="11"/>
        <color theme="1"/>
        <rFont val="Calibri"/>
      </rPr>
      <t>Karuppan A.S.;</t>
    </r>
    <r>
      <rPr>
        <sz val="11"/>
        <color theme="1"/>
        <rFont val="Calibri"/>
      </rPr>
      <t xml:space="preserve"> Bhalaji N.</t>
    </r>
  </si>
  <si>
    <t>Efficient load balancing strategy for cloud computing environment with African vultures algorithm</t>
  </si>
  <si>
    <t>10.1007/s11276-024-03810-5</t>
  </si>
  <si>
    <t>https://www.scopus.com/inward/record.uri?eid=2-s2.0-85198995861&amp;doi=10.1007%2fs11276-024-03810-5&amp;partnerID=40&amp;md5=af6e15bfacdb890134255487ffcc7581</t>
  </si>
  <si>
    <t>Dr. Sandana Karuppan A</t>
  </si>
  <si>
    <r>
      <rPr>
        <sz val="11"/>
        <color theme="1"/>
        <rFont val="Calibri"/>
      </rPr>
      <t>Rajan. B P.T.;</t>
    </r>
    <r>
      <rPr>
        <b/>
        <sz val="11"/>
        <color theme="1"/>
        <rFont val="Calibri"/>
      </rPr>
      <t xml:space="preserve"> Muthukumaran N.</t>
    </r>
  </si>
  <si>
    <t>Optimized CNN and adaptive RBFNN for channel estimation and hybrid precoding approaches for multi user millimeter wave massive MIMO</t>
  </si>
  <si>
    <t>10.1080/00207217.2024.2372060</t>
  </si>
  <si>
    <t>https://www.scopus.com/inward/record.uri?eid=2-s2.0-85197366267&amp;doi=10.1080%2f00207217.2024.2372060&amp;partnerID=40&amp;md5=6b2c851cbfbfb58fceb4de17a82b44fa</t>
  </si>
  <si>
    <r>
      <rPr>
        <b/>
        <sz val="11"/>
        <color theme="1"/>
        <rFont val="Calibri"/>
      </rPr>
      <t>Menaha R.</t>
    </r>
    <r>
      <rPr>
        <sz val="11"/>
        <color theme="1"/>
        <rFont val="Calibri"/>
      </rPr>
      <t>; Ananthi K.</t>
    </r>
  </si>
  <si>
    <t>Reviewing the effectiveness of lexicon-based techniques for sentiment analysis in massive open online courses</t>
  </si>
  <si>
    <t>International Journal of Data Science and Analytics</t>
  </si>
  <si>
    <t>10.1007/s41060-024-00585-y</t>
  </si>
  <si>
    <t>https://www.scopus.com/inward/record.uri?eid=2-s2.0-85196272609&amp;doi=10.1007%2fs41060-024-00585-y&amp;partnerID=40&amp;md5=d27cb00cec311c47a45734d890e74274</t>
  </si>
  <si>
    <r>
      <rPr>
        <sz val="11"/>
        <color theme="1"/>
        <rFont val="Calibri"/>
      </rPr>
      <t xml:space="preserve">Selvakumar S.; Ahilan A.; Ben Sujitha B.; </t>
    </r>
    <r>
      <rPr>
        <b/>
        <sz val="11"/>
        <color theme="1"/>
        <rFont val="Calibri"/>
      </rPr>
      <t>Muthukumaran N.</t>
    </r>
  </si>
  <si>
    <t>Crystals kyber cryptographic algorithm for efficient IoT D2d communication</t>
  </si>
  <si>
    <t>10.1007/s11276-024-03790-6</t>
  </si>
  <si>
    <t>https://www.scopus.com/inward/record.uri?eid=2-s2.0-85197735913&amp;doi=10.1007%2fs11276-024-03790-6&amp;partnerID=40&amp;md5=28717b92eba007ae6a34070b16230da0</t>
  </si>
  <si>
    <r>
      <rPr>
        <b/>
        <sz val="11"/>
        <color theme="1"/>
        <rFont val="Calibri"/>
      </rPr>
      <t>Gokilakrishnan G.;</t>
    </r>
    <r>
      <rPr>
        <sz val="11"/>
        <color theme="1"/>
        <rFont val="Calibri"/>
      </rPr>
      <t xml:space="preserve"> Varthanan P.A.; Sreeharan B.N.; Nidhyapathi C.; </t>
    </r>
    <r>
      <rPr>
        <b/>
        <sz val="11"/>
        <color theme="1"/>
        <rFont val="Calibri"/>
      </rPr>
      <t>Kavitha N.;</t>
    </r>
    <r>
      <rPr>
        <sz val="11"/>
        <color theme="1"/>
        <rFont val="Calibri"/>
      </rPr>
      <t xml:space="preserve"> Rajendran C.</t>
    </r>
  </si>
  <si>
    <t>Simulation based swarm intelligence optimization to develop manufacturing distribution plan</t>
  </si>
  <si>
    <t>10.1007/s12008-024-01980-2</t>
  </si>
  <si>
    <t>https://www.scopus.com/inward/record.uri?eid=2-s2.0-105002894997&amp;doi=10.1007%2fs12008-024-01980-2&amp;partnerID=40&amp;md5=70bf3be72269de21d520fc54015218f9</t>
  </si>
  <si>
    <t>MECH, S&amp;H (Eng)</t>
  </si>
  <si>
    <r>
      <rPr>
        <sz val="11"/>
        <color theme="1"/>
        <rFont val="Calibri"/>
      </rPr>
      <t xml:space="preserve">Shanthi S.; Smitha J.A.; </t>
    </r>
    <r>
      <rPr>
        <b/>
        <sz val="11"/>
        <color theme="1"/>
        <rFont val="Calibri"/>
      </rPr>
      <t>Saradha S.</t>
    </r>
  </si>
  <si>
    <t>Automatic lung cancer detection and classification using Modified Golf Optimization with densenet classifier</t>
  </si>
  <si>
    <t>10.1007/s41870-024-01950-7</t>
  </si>
  <si>
    <t>https://www.scopus.com/inward/record.uri?eid=2-s2.0-85196637891&amp;doi=10.1007%2fs41870-024-01950-7&amp;partnerID=40&amp;md5=5b60d60b0218603fa040f8d64d2d0f4a</t>
  </si>
  <si>
    <r>
      <rPr>
        <b/>
        <sz val="11"/>
        <color theme="1"/>
        <rFont val="Calibri"/>
      </rPr>
      <t xml:space="preserve">Gokilakrishnan G., </t>
    </r>
    <r>
      <rPr>
        <sz val="11"/>
        <color theme="1"/>
        <rFont val="Calibri"/>
      </rPr>
      <t>Ashoka Varthanan P., Sreeharan B.N., Nithiyapathi C.</t>
    </r>
    <r>
      <rPr>
        <b/>
        <sz val="11"/>
        <color theme="1"/>
        <rFont val="Calibri"/>
      </rPr>
      <t xml:space="preserve">, Kavitha N., </t>
    </r>
    <r>
      <rPr>
        <sz val="11"/>
        <color theme="1"/>
        <rFont val="Calibri"/>
      </rPr>
      <t>Rajendran C.</t>
    </r>
  </si>
  <si>
    <t>Correction: Simulation based swarm intelligence optimization to develop manufacturing distribution plan (International Journal on Interactive Design and Manufacturing (IJIDeM), (2024), 10.1007/s12008-024-01980-2)</t>
  </si>
  <si>
    <t>10.1007/s12008-024-02053-0</t>
  </si>
  <si>
    <t>https://www.scopus.com/inward/record.uri?eid=2-s2.0-105003403926&amp;doi=10.1007%2fs12008-024-02053-0&amp;partnerID=40&amp;md5=f908bb9079a977ef35cf5159f98a03a7</t>
  </si>
  <si>
    <r>
      <rPr>
        <b/>
        <sz val="11"/>
        <color theme="1"/>
        <rFont val="Calibri"/>
      </rPr>
      <t>Suresh Kumar R.</t>
    </r>
    <r>
      <rPr>
        <sz val="11"/>
        <color theme="1"/>
        <rFont val="Calibri"/>
      </rPr>
      <t>; Naveen S.; Suresh V.; Madhu S.</t>
    </r>
  </si>
  <si>
    <t>Novel Approach to Monitoring the Surface Integrity of Aluminum 5052 Using Sound and Vibration Signals during Turning with Titanium-Coated Carbide Inserts</t>
  </si>
  <si>
    <t>Journal of Materials Engineering and Performance</t>
  </si>
  <si>
    <t>10.1007/s11665-024-09883-9</t>
  </si>
  <si>
    <t>https://www.scopus.com/inward/record.uri?eid=2-s2.0-85201553526&amp;doi=10.1007%2fs11665-024-09883-9&amp;partnerID=40&amp;md5=57fc8b1945a8d2dd404869b22cefafa8</t>
  </si>
  <si>
    <r>
      <rPr>
        <b/>
        <sz val="11"/>
        <color theme="1"/>
        <rFont val="Calibri"/>
      </rPr>
      <t>Natarajan K.</t>
    </r>
    <r>
      <rPr>
        <sz val="11"/>
        <color theme="1"/>
        <rFont val="Calibri"/>
      </rPr>
      <t>, Natarajan P., Muthusamy S., Ravi R.K.</t>
    </r>
  </si>
  <si>
    <t>A novel method for bioinformatics analysis in gene expression profiling framework for personalized healthcare applications</t>
  </si>
  <si>
    <t>10.1007/s11042-024-20066-5</t>
  </si>
  <si>
    <t>https://www.scopus.com/inward/record.uri?eid=2-s2.0-85201806828&amp;doi=10.1007%2fs11042-024-20066-5&amp;partnerID=40&amp;md5=0e3ea2c0b08572c996f3aa81ddaf9311</t>
  </si>
  <si>
    <r>
      <rPr>
        <sz val="11"/>
        <color theme="1"/>
        <rFont val="Calibri"/>
      </rPr>
      <t xml:space="preserve">Padmanaban K., Kalpana Y.B., </t>
    </r>
    <r>
      <rPr>
        <b/>
        <sz val="11"/>
        <color theme="1"/>
        <rFont val="Calibri"/>
      </rPr>
      <t>Geetha M.,</t>
    </r>
    <r>
      <rPr>
        <sz val="11"/>
        <color theme="1"/>
        <rFont val="Calibri"/>
      </rPr>
      <t xml:space="preserve"> Balan K., Mani V., Sivaraju S.S.</t>
    </r>
  </si>
  <si>
    <t>Simulation and modeling in cloud computing-based smart grid power big data analysis technology</t>
  </si>
  <si>
    <t>10.1142/S1793962325410053</t>
  </si>
  <si>
    <t>https://www.scopus.com/inward/record.uri?eid=2-s2.0-85202739386&amp;doi=10.1142%2fS1793962325410053&amp;partnerID=40&amp;md5=b4ae23850c46b12353a7cd5474fa5131</t>
  </si>
  <si>
    <r>
      <rPr>
        <sz val="11"/>
        <color theme="1"/>
        <rFont val="Calibri"/>
      </rPr>
      <t xml:space="preserve">Kala R., Chandrasekaran R., Ahilan A., </t>
    </r>
    <r>
      <rPr>
        <b/>
        <sz val="11"/>
        <color theme="1"/>
        <rFont val="Calibri"/>
      </rPr>
      <t>Jayapriya P.</t>
    </r>
  </si>
  <si>
    <t>Brain Magnetic Resonance Image Inpainting via Deep Edge Region-based Generative Adversarial Network</t>
  </si>
  <si>
    <t>Journal of Electrical Engineering and Technology</t>
  </si>
  <si>
    <t>10.1007/s42835-024-02025-0</t>
  </si>
  <si>
    <t>https://www.scopus.com/inward/record.uri?eid=2-s2.0-85202975761&amp;doi=10.1007%2fs42835-024-02025-0&amp;partnerID=40&amp;md5=7c52f371e8dbb1a5aaca5b99573c970a</t>
  </si>
  <si>
    <r>
      <rPr>
        <b/>
        <sz val="11"/>
        <color theme="1"/>
        <rFont val="Calibri"/>
      </rPr>
      <t xml:space="preserve">Gokila C., </t>
    </r>
    <r>
      <rPr>
        <sz val="11"/>
        <color theme="1"/>
        <rFont val="Calibri"/>
      </rPr>
      <t>Sambath M.</t>
    </r>
  </si>
  <si>
    <t>Extinction and stationary distribution of stochastic hepatitis B virus model</t>
  </si>
  <si>
    <t>10.1002/mma.10467</t>
  </si>
  <si>
    <t>https://www.scopus.com/inward/record.uri?eid=2-s2.0-85203162295&amp;doi=10.1002%2fmma.10467&amp;partnerID=40&amp;md5=32b8910eb6841e7853dc7eabd2ec1506</t>
  </si>
  <si>
    <r>
      <rPr>
        <b/>
        <sz val="11"/>
        <color theme="1"/>
        <rFont val="Calibri"/>
      </rPr>
      <t xml:space="preserve">Hemalatha R., </t>
    </r>
    <r>
      <rPr>
        <sz val="11"/>
        <color theme="1"/>
        <rFont val="Calibri"/>
      </rPr>
      <t>Geetha J., Somasundaram K.</t>
    </r>
  </si>
  <si>
    <t>Weighted PI index of edge corona product of some classes of graphs</t>
  </si>
  <si>
    <t>Discrete Mathematics, Algorithms and Applications</t>
  </si>
  <si>
    <t>10.1142/S1793830924500873</t>
  </si>
  <si>
    <t>https://www.scopus.com/inward/record.uri?eid=2-s2.0-85205004247&amp;doi=10.1142%2fS1793830924500873&amp;partnerID=40&amp;md5=8562de8ebf9634e8380bdbea1b52c621</t>
  </si>
  <si>
    <t>Dr. Hemalatha R</t>
  </si>
  <si>
    <t>Lim S.-J.; Sankaran K.; Haldorai A.</t>
  </si>
  <si>
    <t>A Novel Framework for Detecting Flood Disaster: Spatio-Temporal Fusion and Digital Twin Approach</t>
  </si>
  <si>
    <t>IEEE Journal of Selected Topics in Applied Earth Observations and Remote Sensing</t>
  </si>
  <si>
    <t>10.1109/JSTARS.2025.3559205</t>
  </si>
  <si>
    <t>https://www.scopus.com/inward/record.uri?eid=2-s2.0-105002368074&amp;doi=10.1109%2fJSTARS.2025.3559205&amp;partnerID=40&amp;md5=41ab759374fe28878c5df68495dc7dfa</t>
  </si>
  <si>
    <t>Venkatesh N., Krishna K.S., Geetha M.P., Dave M.R., Kapila D.</t>
  </si>
  <si>
    <t>An Overview of Automatic Speech Recognition Based on Deep Learning and Bio–Signal Sensors</t>
  </si>
  <si>
    <t>1273 LNEE</t>
  </si>
  <si>
    <t>10.1007/978-981-97-8031-0_112</t>
  </si>
  <si>
    <t>https://www.scopus.com/inward/record.uri?eid=2-s2.0-85206811858&amp;doi=10.1007%2f978-981-97-8031-0_112&amp;partnerID=40&amp;md5=78b40af01b9fc75410aee74a13892844</t>
  </si>
  <si>
    <t>Ramasamy K., Manoharan M., Narayanasamy P., Williams R.B.</t>
  </si>
  <si>
    <t>Hybrid technique for leveraging unit commitment in smart grids: minimizing operating costs and carbon dioxide emissions</t>
  </si>
  <si>
    <t>Environment, Development and Sustainability</t>
  </si>
  <si>
    <t>10.1007/s10668-024-05507-3</t>
  </si>
  <si>
    <t>https://www.scopus.com/inward/record.uri?eid=2-s2.0-85207029990&amp;doi=10.1007%2fs10668-024-05507-3&amp;partnerID=40&amp;md5=63df728907d74b018174bdc5d8f8dcf9</t>
  </si>
  <si>
    <t>Prabu R., Yuvaraj G., Saravanan G., Pradhan R.</t>
  </si>
  <si>
    <t>Influence of silane functionalized heat treated biosilica on mechanical, wear, and dynamic load–bearing properties of nettle fibre–reinforced vinyl ester composites</t>
  </si>
  <si>
    <t>10.1007/s13399-024-06243-4</t>
  </si>
  <si>
    <t>https://www.scopus.com/inward/record.uri?eid=2-s2.0-85206993153&amp;doi=10.1007%2fs13399-024-06243-4&amp;partnerID=40&amp;md5=70c6b895732d5ace0524628f428db49a</t>
  </si>
  <si>
    <t>Arunarani S.; Prasanth A.; Pushpalatha N.; Ouaissa M.</t>
  </si>
  <si>
    <t>Applications of Hyperautomation in Finance and Banking Industries</t>
  </si>
  <si>
    <t>Hyperautomation for Next-Generation Industries</t>
  </si>
  <si>
    <t>10.1002/9781394186518.ch9</t>
  </si>
  <si>
    <t>https://www.scopus.com/inward/record.uri?eid=2-s2.0-85207922634&amp;doi=10.1002%2f9781394186518.ch9&amp;partnerID=40&amp;md5=a428cd092d99f8309f720d4f3a7a5eb8</t>
  </si>
  <si>
    <t>Gunasekaran K.; Dhanasekaran S.; Kumar R.; Aswath S.</t>
  </si>
  <si>
    <t>Advanced Beamforming and Multi-Access Edge Computing: Empowering Ultra-Reliable and Low-Latency Applications in 6G Networks</t>
  </si>
  <si>
    <t>10.1002/dac.6027</t>
  </si>
  <si>
    <t>https://www.scopus.com/inward/record.uri?eid=2-s2.0-85208045075&amp;doi=10.1002%2fdac.6027&amp;partnerID=40&amp;md5=36aa9ea74860117a92e982f932f145f0</t>
  </si>
  <si>
    <t>Suganthi Evangeline C.; Lenin A.; Kumaravelu V.B.</t>
  </si>
  <si>
    <t>Seamless Connectivity with Fuzzy-Based Unmanned Aerial Vehicle for VANET in Congested Zone</t>
  </si>
  <si>
    <t>Unmanned Systems</t>
  </si>
  <si>
    <t>10.1142/S2301385025500797</t>
  </si>
  <si>
    <t>https://www.scopus.com/inward/record.uri?eid=2-s2.0-85208110896&amp;doi=10.1142%2fS2301385025500797&amp;partnerID=40&amp;md5=cfcf61a31773f7e348bd6a4958b801d2</t>
  </si>
  <si>
    <t>Salagrama S., Garg A., Logeshwaran J., Kushwaha S.S., Kumar R.</t>
  </si>
  <si>
    <t>Machine Learning and the Internet of Things for Industrial Process Improvement</t>
  </si>
  <si>
    <t>2185 CCIS</t>
  </si>
  <si>
    <t>10.1007/978-3-031-71484-9_28</t>
  </si>
  <si>
    <t>https://www.scopus.com/inward/record.uri?eid=2-s2.0-85208446486&amp;doi=10.1007%2f978-3-031-71484-9_28&amp;partnerID=40&amp;md5=d0fa1e05d0e7c93b5201b1ae4047a5ea</t>
  </si>
  <si>
    <t>Cyber Security Challenges in Industrial Settings with the Internet of Things</t>
  </si>
  <si>
    <t>2195 CCIS</t>
  </si>
  <si>
    <t>10.1007/978-3-031-73494-6_21</t>
  </si>
  <si>
    <t>https://www.scopus.com/inward/record.uri?eid=2-s2.0-85208694983&amp;doi=10.1007%2f978-3-031-73494-6_21&amp;partnerID=40&amp;md5=fa597a29b4a2d7872c0c20b0177fdefb</t>
  </si>
  <si>
    <t>UmaRani C., Ramalingam S., Dhanasekaran S., Baskaran K.</t>
  </si>
  <si>
    <t>An hybrid machine learning and improved social spider optimization based clustering and routing protocol for wireless sensor network</t>
  </si>
  <si>
    <t>10.1007/s11276-024-03861-8</t>
  </si>
  <si>
    <t>https://www.scopus.com/inward/record.uri?eid=2-s2.0-85208980298&amp;doi=10.1007%2fs11276-024-03861-8&amp;partnerID=40&amp;md5=c61cbbc785ecaf3f1d6d72c88454e10c</t>
  </si>
  <si>
    <t>Angappan S., Nataraj A., Krishnan L.N., Palanisamy A.</t>
  </si>
  <si>
    <t>Development of an internet of things based smart cold storage with inventory monitoring system</t>
  </si>
  <si>
    <t>10.11591/ijece.v15i1.pp89-98</t>
  </si>
  <si>
    <t>https://www.scopus.com/inward/record.uri?eid=2-s2.0-85209927769&amp;doi=10.11591%2fijece.v15i1.pp89-98&amp;partnerID=40&amp;md5=277deebf34d704564aa818b453de08c6</t>
  </si>
  <si>
    <t>A comprehensive review on current issues and advancements of Internet of Things in precision agriculture</t>
  </si>
  <si>
    <t>Computer Science Review</t>
  </si>
  <si>
    <t>10.1016/j.cosrev.2024.100694</t>
  </si>
  <si>
    <t>https://www.scopus.com/inward/record.uri?eid=2-s2.0-85210295107&amp;doi=10.1016%2fj.cosrev.2024.100694&amp;partnerID=40&amp;md5=75d9e777a13eebf719446ec3e3c4f18b</t>
  </si>
  <si>
    <t>Revathy S., Pandikani M., Nirmala V., Megala P., Yamini S.</t>
  </si>
  <si>
    <t>Fuzzy Traveling Salesman Problem of Fuzzy Hexagonal Numbers using Ranking Method and Dijkstra's Algorithms</t>
  </si>
  <si>
    <t>10.52783/cana.v32.1748</t>
  </si>
  <si>
    <t>https://www.scopus.com/inward/record.uri?eid=2-s2.0-85210266723&amp;doi=10.52783%2fcana.v32.1748&amp;partnerID=40&amp;md5=21491be92ea1ac1c976df80c45d75f06</t>
  </si>
  <si>
    <t>Kannan R., Suresh S., Bhuvanesh A., Sivasankari N., Nandu Krishna S.</t>
  </si>
  <si>
    <t>Modeling of a Novel Correlation-Weighted Elman Neural Network for Building Automation System</t>
  </si>
  <si>
    <t>1246 LNEE</t>
  </si>
  <si>
    <t>10.1007/978-981-97-6710-6_21</t>
  </si>
  <si>
    <t>https://www.scopus.com/inward/record.uri?eid=2-s2.0-85210077335&amp;doi=10.1007%2f978-981-97-6710-6_21&amp;partnerID=40&amp;md5=995f6681776d78078475ab91d2f417b2</t>
  </si>
  <si>
    <t>Anbuchandran S., Jaya Christa S.T., Suresh S., Bhuvanesh A.</t>
  </si>
  <si>
    <t>Journal of the Chinese Institute of Engineers, Transactions of the Chinese Institute of Engineers,Series A</t>
  </si>
  <si>
    <t>10.1080/02533839.2024.2420096</t>
  </si>
  <si>
    <t>https://www.scopus.com/inward/record.uri?eid=2-s2.0-85210512647&amp;doi=10.1080%2f02533839.2024.2420096&amp;partnerID=40&amp;md5=8f563f8e6acbfef3b95159bbc08645ef</t>
  </si>
  <si>
    <t>Kumarganesh S., Murugesan M., Ganesh C., Santhiyakumari N., Thangavel M., Jayaram K., Sagayam K.M., Pandey B.K., Pandey D.</t>
  </si>
  <si>
    <t>Hybrid Plasmonic Biosensors with Deep Learning for Colorectal Cancer Detection</t>
  </si>
  <si>
    <t>10.1007/s11468-024-02568-y</t>
  </si>
  <si>
    <t>https://www.scopus.com/inward/record.uri?eid=2-s2.0-85210507392&amp;doi=10.1007%2fs11468-024-02568-y&amp;partnerID=40&amp;md5=7fcbaef5fc3c9009d6c455596585dbc8</t>
  </si>
  <si>
    <t>Pavithra L.K., Subbulakshmi P., Paramanandham N., Vimal S., Alghamdi N.S., Dhiman G.</t>
  </si>
  <si>
    <t>Enhanced Semantic Natural Scenery Retrieval System Through Novel Dominant Colour and Multi-Resolution Texture Feature Learning Model</t>
  </si>
  <si>
    <t>10.1111/exsy.13805</t>
  </si>
  <si>
    <t>https://www.scopus.com/inward/record.uri?eid=2-s2.0-85211164914&amp;doi=10.1111%2fexsy.13805&amp;partnerID=40&amp;md5=e12888510b5b5be8697e4c10b5142eb9</t>
  </si>
  <si>
    <t>Basha S.M., Sreemathy J., Arun A., Sureshu S.</t>
  </si>
  <si>
    <t>Puzzle sine cosine optimization-based secure communication and brain tumor classification in IoT‐healthcare system</t>
  </si>
  <si>
    <t>10.1016/j.bspc.2024.107261</t>
  </si>
  <si>
    <t>https://www.scopus.com/inward/record.uri?eid=2-s2.0-85210621510&amp;doi=10.1016%2fj.bspc.2024.107261&amp;partnerID=40&amp;md5=6c6c43531b9494dbcf00f31e91a310ba</t>
  </si>
  <si>
    <t>Vijaya G., Ramesh K., Sathish Kumar G.</t>
  </si>
  <si>
    <t>ZFNet and deep Maxout network based cancer prediction using gene expression data</t>
  </si>
  <si>
    <t>10.1016/j.bspc.2024.107038</t>
  </si>
  <si>
    <t>https://www.scopus.com/inward/record.uri?eid=2-s2.0-85206199143&amp;doi=10.1016%2fj.bspc.2024.107038&amp;partnerID=40&amp;md5=64b76c7c1171146b78aa0b24609390a0</t>
  </si>
  <si>
    <t>Ponnarengan H., Rajendran S., Khalkar V., Devarajan G., Kamaraj L.</t>
  </si>
  <si>
    <t>Data-Driven Healthcare: The Role of Computational Methods in Medical Innovation</t>
  </si>
  <si>
    <t>CMES - Computer Modeling in Engineering and Sciences</t>
  </si>
  <si>
    <t>10.32604/cmes.2024.056605</t>
  </si>
  <si>
    <t>https://www.scopus.com/inward/record.uri?eid=2-s2.0-85212562158&amp;doi=10.32604%2fcmes.2024.056605&amp;partnerID=40&amp;md5=ae8d7e5784b307df0952f94b8861a637</t>
  </si>
  <si>
    <t>Rangasamy H., Somasundaram K., Pechimuthu S.</t>
  </si>
  <si>
    <t>Computation of Weighted PI Index of Lexicographic product graphs and for Silicates Networks</t>
  </si>
  <si>
    <t>10.54216/IJNS.250328</t>
  </si>
  <si>
    <t>https://www.scopus.com/inward/record.uri?eid=2-s2.0-85210565840&amp;doi=10.54216%2fIJNS.250328&amp;partnerID=40&amp;md5=b80f1638a7c18b4034513f1110e832ad</t>
  </si>
  <si>
    <t>Bhat R.; Karuppasamy M.; Maragatharajan M.; Haldorai A.; Nirmala E.; Naik N.</t>
  </si>
  <si>
    <t>Optimization of robotic spray painting trajectories using machine learning for improved surface quality</t>
  </si>
  <si>
    <t>10.1038/s41598-025-03448-z</t>
  </si>
  <si>
    <t>https://www.scopus.com/inward/record.uri?eid=2-s2.0-105006812956&amp;doi=10.1038%2fs41598-025-03448-z&amp;partnerID=40&amp;md5=0f684ba5b85dc3b68272f6d43e9ac84f</t>
  </si>
  <si>
    <t>Sriariyanun M., K.Koppiahraj, Baranitharan P., Venkatesh S., Rajeshkumar K., Kavimani V.</t>
  </si>
  <si>
    <t>Manufacturing and mechanical characterization of alkali-treated Borassus fruit natural fiber with cellulose acetate synthetic fiber reinforced polymer composite: selection of optimum configuration using CRITIC-integrated EDAS soft computing techniques</t>
  </si>
  <si>
    <t>Journal of Material Cycles and Waste Management</t>
  </si>
  <si>
    <t>10.1007/s10163-024-02142-y</t>
  </si>
  <si>
    <t>https://www.scopus.com/inward/record.uri?eid=2-s2.0-86000430433&amp;doi=10.1007%2fs10163-024-02142-y&amp;partnerID=40&amp;md5=6c69b90e5ed22b168f3253f1a9296472</t>
  </si>
  <si>
    <t>Kumar G.S., Suganya E., Sountharrajan S., Balusamy B., Khadidos A.O., Khadidos A.O., Selvarajan S.</t>
  </si>
  <si>
    <t>SRADHO: statistical reduction approach with deep hyper optimization for disease classification using artificial intelligence</t>
  </si>
  <si>
    <t>10.1038/s41598-024-82838-1</t>
  </si>
  <si>
    <t>https://www.scopus.com/inward/record.uri?eid=2-s2.0-85214419963&amp;doi=10.1038%2fs41598-024-82838-1&amp;partnerID=40&amp;md5=53d4d80d8bd587d0aa6ced784c5a6e9b</t>
  </si>
  <si>
    <t>Srinivasan S., Selvaraj H., Pitchaimani G., Bishnoi K.</t>
  </si>
  <si>
    <t>Complementary Split Ring Resonator-Inspired Antenna for Wearable Multiband Applications Using Biodegradable Polylactic Acid</t>
  </si>
  <si>
    <t>Mechanics of Advanced Composite Structures</t>
  </si>
  <si>
    <t>10.22075/macs.2024.33850.1658</t>
  </si>
  <si>
    <t>https://www.scopus.com/inward/record.uri?eid=2-s2.0-85214257181&amp;doi=10.22075%2fmacs.2024.33850.1658&amp;partnerID=40&amp;md5=078e0c6bedc5187ab1c74e7170ccb443</t>
  </si>
  <si>
    <t>Rajarajeswari P.L., Brindha Devi V., Angel Latha Mary S.</t>
  </si>
  <si>
    <t>Hybrid Termite Queen and Walrus Optimization Algorithm-based energy efficient cluster-based routing with static and mobile sink node in WSNs</t>
  </si>
  <si>
    <t>10.1007/s12083-024-01848-y</t>
  </si>
  <si>
    <t>https://www.scopus.com/inward/record.uri?eid=2-s2.0-85214098088&amp;doi=10.1007%2fs12083-024-01848-y&amp;partnerID=40&amp;md5=fb00cd44acff2e5311ce0160a793ee3b</t>
  </si>
  <si>
    <t>Vivek R., Ganeshkumar S., Arunachalam P., Rameshbabu R.</t>
  </si>
  <si>
    <t>Smart Grid Technologies in Plant Operations for Waste Reduction</t>
  </si>
  <si>
    <t>Efficient Energy Utilization and Emission Reduction Strategies in Plant Operations</t>
  </si>
  <si>
    <t>10.1201/9781003452072-11</t>
  </si>
  <si>
    <t>https://www.scopus.com/inward/record.uri?eid=2-s2.0-85214778969&amp;doi=10.1201%2f9781003452072-11&amp;partnerID=40&amp;md5=ce8291a554c2d4b1f946a5d32b424147</t>
  </si>
  <si>
    <t>Vimal A., Venkatesh S.</t>
  </si>
  <si>
    <t>Advanced Emission Control Techniques Used in Foundries for Separating Contaminants from the Working Medium</t>
  </si>
  <si>
    <t>10.1201/9781003452072-12</t>
  </si>
  <si>
    <t>https://www.scopus.com/inward/record.uri?eid=2-s2.0-85214775124&amp;doi=10.1201%2f9781003452072-12&amp;partnerID=40&amp;md5=1259de7220e134afec4659f7c5a49f6f</t>
  </si>
  <si>
    <t>Venkatesh S., Matheswaran M.M., Vijayan S.</t>
  </si>
  <si>
    <t>10.1201/9781003452072</t>
  </si>
  <si>
    <t>https://www.scopus.com/inward/record.uri?eid=2-s2.0-85214762617&amp;doi=10.1201%2f9781003452072&amp;partnerID=40&amp;md5=0a78de68d4430b5b2ce31550ab133bfb</t>
  </si>
  <si>
    <t>Kumar R.S., Venkatesh S., Ramakrishnan T., Gokilakrishnan G.</t>
  </si>
  <si>
    <t>The Sustainable Development Framework for Oil and Gas Resources</t>
  </si>
  <si>
    <t>10.1201/9781003452072-3</t>
  </si>
  <si>
    <t>https://www.scopus.com/inward/record.uri?eid=2-s2.0-85214760636&amp;doi=10.1201%2f9781003452072-3&amp;partnerID=40&amp;md5=6c9d8d57314db0f9f2b745540f7089fa</t>
  </si>
  <si>
    <t>Krishnamoorthy S., Nagaraj N., Ramaswamy S., Dwarampudi L.P., Ramaswamy K., Venkatesh S.</t>
  </si>
  <si>
    <t>A Preliminary Assessment of PM1.0 and PM2.5 levels in Madurai, India</t>
  </si>
  <si>
    <t>10.1201/9781003452072-7</t>
  </si>
  <si>
    <t>https://www.scopus.com/inward/record.uri?eid=2-s2.0-85214754517&amp;doi=10.1201%2f9781003452072-7&amp;partnerID=40&amp;md5=7ba3870b37e8096a43f9ff8f0f008d76</t>
  </si>
  <si>
    <t>Zhang J.; Qin X.; Jhanjhi N.Z.; Wu X.; Zhao W.; Singh D.; Yang S.-H.; Liu G.; Zhang D.; Fu Q.; Chen Y.; Javanmardi E.; Noy I.; Yang Y.; Ren Z.; Liu T.; Wang J.; Qian J.; He Y.; Dhindsa K.S.; Sahingoz O.K.; Wei G.; Managi S.; Dennis A.R.; Bader D.A.; Moparthi N.R.; Zhu F.; Lester J.C.; El-Zoghdy S.F.; Gherabi N.; Sommer D.W.; Pinedo M.; Markatos N.; Laszlo C.; Luo H.; Sulaiman S.; Shibghatullah A.S.B.; Luo Y.; Yang H.; Haldorai A.; Kumar A.; Talpur M.S.H.; Al-Shami A.; Alghazo J.; Jusoh A.; Husin A.R.C.; Mahadi B.; Wongsirichot T.; Khamis S.B.; Ayyasamy R.K.; Adnan K.; Sen S.C.; Willenbrock R.; Chen M.</t>
  </si>
  <si>
    <t>Proceedings of 2024 4th International Conference on Big Data, Artificial Intelligence and Risk Management, ICBAR 2024</t>
  </si>
  <si>
    <t>https://www.scopus.com/inward/record.uri?eid=2-s2.0-105007631265&amp;partnerID=40&amp;md5=427836dccb2002c15fcc9f18590dc21d</t>
  </si>
  <si>
    <t>Ravikumar K., Mathivanan M., Muruganandham A., Raja L.</t>
  </si>
  <si>
    <t>Attentive Dual Residual Generative Adversarial Network for Energy-Aware Routing Through Golden Search Optimization Algorithm in Wireless Sensor Network Utilizing Cluster Head Selection</t>
  </si>
  <si>
    <t>10.1002/ett.70035</t>
  </si>
  <si>
    <t>https://www.scopus.com/inward/record.uri?eid=2-s2.0-85214409653&amp;doi=10.1002%2fett.70035&amp;partnerID=40&amp;md5=3a2338d1bef9679233858188e12b5487</t>
  </si>
  <si>
    <t>Dr. Raja L (T)</t>
  </si>
  <si>
    <t>Dhandapani P.B., Abraham A.R., Ahmad H., Radwan T.</t>
  </si>
  <si>
    <t>Novel solutions and stability of quaternion differential equations: symmetry and asymmetry analyses using matrix representation and Lyapunov methods</t>
  </si>
  <si>
    <t>10.1080/27690911.2024.2448192</t>
  </si>
  <si>
    <t>https://www.scopus.com/inward/record.uri?eid=2-s2.0-85214232033&amp;doi=10.1080%2f27690911.2024.2448192&amp;partnerID=40&amp;md5=0f632c0bfb792482ab3b0ec80228b406</t>
  </si>
  <si>
    <t>Dhanasekaran S., Silambarasan D., Vivek Karthick P., Sudhakar K.</t>
  </si>
  <si>
    <t>Enhancing pancreatic cancer classification through dynamic weighted ensemble: a game theory approach</t>
  </si>
  <si>
    <t>10.1080/10255842.2023.2281277</t>
  </si>
  <si>
    <t>https://www.scopus.com/inward/record.uri?eid=2-s2.0-85177170256&amp;doi=10.1080%2f10255842.2023.2281277&amp;partnerID=40&amp;md5=3a0cf892da775ffd17f6a7aa17ebfcf5</t>
  </si>
  <si>
    <t>C V., Selvi C.T., Gopinathan B., Kalavani T.</t>
  </si>
  <si>
    <t>Improving energy efficiency in WSN through adaptive memetic-based clustering and routing for resource management</t>
  </si>
  <si>
    <t>10.1016/j.suscom.2024.101073</t>
  </si>
  <si>
    <t>https://www.scopus.com/inward/record.uri?eid=2-s2.0-85215128975&amp;doi=10.1016%2fj.suscom.2024.101073&amp;partnerID=40&amp;md5=662b4fb113479235334df5b62fbd1c95</t>
  </si>
  <si>
    <t>Ms. Kalaivani T</t>
  </si>
  <si>
    <t>Nachimuthu S., Alsaif F., Devarajan G., Vairavasundaram I.</t>
  </si>
  <si>
    <t>Real time SOC estimation for Li-ion batteries in Electric vehicles using UKBF with online parameter identification</t>
  </si>
  <si>
    <t>10.1038/s41598-025-85700-0</t>
  </si>
  <si>
    <t>https://www.scopus.com/inward/record.uri?eid=2-s2.0-85215611142&amp;doi=10.1038%2fs41598-025-85700-0&amp;partnerID=40&amp;md5=f8f7913cb670a030ddfc75bb12361ed1</t>
  </si>
  <si>
    <t>Kumaragurubaran S., Kalimuthu P., Balraj R., Muthu S., Senthilkumar S.</t>
  </si>
  <si>
    <t>Smart solution for railways using IoT</t>
  </si>
  <si>
    <t>10.1063/5.0247175</t>
  </si>
  <si>
    <t>https://www.scopus.com/inward/record.uri?eid=2-s2.0-85216122069&amp;doi=10.1063%2f5.0247175&amp;partnerID=40&amp;md5=45971ccfdce336d95d27e868a0c215df</t>
  </si>
  <si>
    <t>Venkatesh S., Krishnaraj R., Gopal P.M., Kavimani V.</t>
  </si>
  <si>
    <t>Studies on the Effect of Baffle Plates in Settling Chamber Performance by CFD and Experimental Analysis</t>
  </si>
  <si>
    <t>10.47176/jafm.18.3.2831</t>
  </si>
  <si>
    <t>https://www.scopus.com/inward/record.uri?eid=2-s2.0-85215440320&amp;doi=10.47176%2fjafm.18.3.2831&amp;partnerID=40&amp;md5=5f62851f7e82949fce150dd86f6967d7</t>
  </si>
  <si>
    <t>Kaliappan M., Mariappan E., Ramnath M., Karpagavalli C., Hepzibah A.R., Vimal S.</t>
  </si>
  <si>
    <t>PREDICTIVE ANALYSIS ON DEMONETIZATION DATA USING SUPPORT VECTOR MACHINE TECHNIQUE</t>
  </si>
  <si>
    <t>Journal of Theoretical and Applied Information Technology</t>
  </si>
  <si>
    <t>https://www.scopus.com/inward/record.uri?eid=2-s2.0-85216318677&amp;partnerID=40&amp;md5=d7f9fc1caf9211e28a0dfd1cfce34415</t>
  </si>
  <si>
    <t>Shanmugapriya V.; Hariharan G.; Selvakumar B.; Bharathi S.; Ayyaswamy A.</t>
  </si>
  <si>
    <t>Fusion of Bi2O3/ZnO:rGO Nanocomposites and Redox Additive Electrolyte for High-Energy-Density Supercapacitors</t>
  </si>
  <si>
    <t>10.1007/s11664-024-11724-3</t>
  </si>
  <si>
    <t>https://www.scopus.com/inward/record.uri?eid=2-s2.0-85217241533&amp;doi=10.1007%2fs11664-024-11724-3&amp;partnerID=40&amp;md5=21d5c4f7217dd6360bb1cb529faf5070</t>
  </si>
  <si>
    <t>Rajeshkumar C.; Devi S.S.; Soundar K.R.; Nallasivan G.; Amutha S.; Sujin J.S.</t>
  </si>
  <si>
    <t>Cyber security Strategies for Enabling Smart City Resilience: Guardians of the Digital Realm</t>
  </si>
  <si>
    <t>Cyber security and Data Science Innovations for Sustainable Development of HEICC: Healthcare, Education, Industry, Cities, and Communities</t>
  </si>
  <si>
    <t>10.1201/9781032711300-32</t>
  </si>
  <si>
    <t>https://www.scopus.com/inward/record.uri?eid=2-s2.0-85216678914&amp;doi=10.1201%2f9781032711300-32&amp;partnerID=40&amp;md5=a28f28d77995397cfaa957b89b5d6a22</t>
  </si>
  <si>
    <t>Sarmila K.B.; Manisekaran S.V.</t>
  </si>
  <si>
    <t>IoT enabled data protection with substitution box for lightweight ciphers</t>
  </si>
  <si>
    <t>10.1016/j.eij.2025.100620</t>
  </si>
  <si>
    <t>https://www.scopus.com/inward/record.uri?eid=2-s2.0-85216551556&amp;doi=10.1016%2fj.eij.2025.100620&amp;partnerID=40&amp;md5=ded9d9b7318088ef85bb96d2a094cf08</t>
  </si>
  <si>
    <t>Pradeesh J.; Panda S.K.; Vijayakumar V.; Jothimani K.; Valliammal N.</t>
  </si>
  <si>
    <t>New discussion on the approximate controllability of Sobolev-type Hilfer fractional stochastic mixed Volterra-Fredholm integrodifferential inclusions of order 1 &lt; μ &lt; 2</t>
  </si>
  <si>
    <t>Stochastic Analysis and Applications</t>
  </si>
  <si>
    <t>10.1080/07362994.2024.2443290</t>
  </si>
  <si>
    <t>https://www.scopus.com/inward/record.uri?eid=2-s2.0-86000374457&amp;doi=10.1080%2f07362994.2024.2443290&amp;partnerID=40&amp;md5=19c6fee850d3e1da2f93e17ab13b1022</t>
  </si>
  <si>
    <t>Manoj M.; Banupriya N.; Gayathri V.; Girinath D.; Shibi K.A.</t>
  </si>
  <si>
    <t>Neuralink's approach to spinal cord injuries and vision impairment through pioneering brain-machine interfaces</t>
  </si>
  <si>
    <t>Emerging Trends in Computer Science and Its Application</t>
  </si>
  <si>
    <t>10.1201/9781003606635-29</t>
  </si>
  <si>
    <t>https://www.scopus.com/inward/record.uri?eid=2-s2.0-85216822586&amp;doi=10.1201%2f9781003606635-29&amp;partnerID=40&amp;md5=94d4bc252f9286c525af91ed460ad8c0</t>
  </si>
  <si>
    <t>Banupriya N.; Savier H.D.; Jeeva V.; Uma R.</t>
  </si>
  <si>
    <t>A review on deep learning frameworks for pose estimation during exercise for rehabilitation</t>
  </si>
  <si>
    <t>10.1201/9781003606635-31</t>
  </si>
  <si>
    <t>https://www.scopus.com/inward/record.uri?eid=2-s2.0-85216826282&amp;doi=10.1201%2f9781003606635-31&amp;partnerID=40&amp;md5=8a9f0f0ce5c25fc5e7545eb35ce56e79</t>
  </si>
  <si>
    <t>Kanagaraj K.; Nithiyanandam P.; Sekar S.; Shanmugam S.</t>
  </si>
  <si>
    <t>Combinatorial test case prioritization using hybrid Energy Valley Dwarf Mongoose Optimization approach</t>
  </si>
  <si>
    <t>10.1016/j.eswa.2025.126634</t>
  </si>
  <si>
    <t>https://www.scopus.com/inward/record.uri?eid=2-s2.0-85216795339&amp;doi=10.1016%2fj.eswa.2025.126634&amp;partnerID=40&amp;md5=cef9ce656a6121d98c2f0bf60e2a2b66</t>
  </si>
  <si>
    <t>Arul V.; Radhakrishnan K.; Kasthuri N.; Vadivu D.S.; Kumar J.V.; Nivetha M.S.; Mythili R.; Devanesan S.</t>
  </si>
  <si>
    <t>Visible-Light-Driven Photocatalytic Degradation of Amoxicillin Using FeMoO2/Chitosan/CdO Nanocomposite for Sustainable Water Treatment</t>
  </si>
  <si>
    <t>Polymers for Advanced Technologies</t>
  </si>
  <si>
    <t>10.1002/pat.70097</t>
  </si>
  <si>
    <t>https://www.scopus.com/inward/record.uri?eid=2-s2.0-85216779558&amp;doi=10.1002%2fpat.70097&amp;partnerID=40&amp;md5=33438969a84b0b5f6bd2fe622f937ade</t>
  </si>
  <si>
    <t>Sumathi S.; Mohanapriya A.; Mohammed A.M.J.; Vidhur S.; Vijayalakshmi K.</t>
  </si>
  <si>
    <t>Sentimental analysis for amazon product review</t>
  </si>
  <si>
    <t>10.1201/9781003606635-34</t>
  </si>
  <si>
    <t>https://www.scopus.com/inward/record.uri?eid=2-s2.0-85216823353&amp;doi=10.1201%2f9781003606635-34&amp;partnerID=40&amp;md5=d653b445221acbc9a1a779c8b69aaf82</t>
  </si>
  <si>
    <t>Krishnamoorthy N.; Nagabhooshanam N.; Rao P.K.V.; Verma R.; Kumar D.S.; Sankar G.A.; Kumar B.K.; Mohanavel V.</t>
  </si>
  <si>
    <t>A characterization study on toughening natural fibre composites using functionalized barely husk biosilica</t>
  </si>
  <si>
    <t>10.1007/s13399-023-04873-8</t>
  </si>
  <si>
    <t>https://www.scopus.com/inward/record.uri?eid=2-s2.0-85172667360&amp;doi=10.1007%2fs13399-023-04873-8&amp;partnerID=40&amp;md5=3eb6dff66fac4712b14c12b70727a2dd</t>
  </si>
  <si>
    <t>Rajalakshmi M.; Subramanian R.S.S.; Tamilselvan S.; Bhuvanesh A.</t>
  </si>
  <si>
    <t>Adaptive Genghis Khan Shark based convolutional denoising autoencoder for quality enhancement of satellite images</t>
  </si>
  <si>
    <t>10.1007/s41870-025-02436-w</t>
  </si>
  <si>
    <t>https://www.scopus.com/inward/record.uri?eid=2-s2.0-85217760053&amp;doi=10.1007%2fs41870-025-02436-w&amp;partnerID=40&amp;md5=7d39bc2c9948a06a58e675c08d29650b</t>
  </si>
  <si>
    <t>Prabhu P.; Gokilakrishnan G.; Anand S.H.; Priya L.</t>
  </si>
  <si>
    <t>Load bearing characterization of kenaf fiber/poly(vinyl ester) composites reinforced by silanized biomass waste tamarind shell and roasted chickpeas powder</t>
  </si>
  <si>
    <t>Fibers and Polymers</t>
  </si>
  <si>
    <t>10.1007/s12221-024-00829-5</t>
  </si>
  <si>
    <t>https://www.scopus.com/inward/record.uri?eid=2-s2.0-85217735363&amp;doi=10.1007%2fs12221-024-00829-5&amp;partnerID=40&amp;md5=3af1ff6de1322b434d28c7c850791393</t>
  </si>
  <si>
    <t>Karpakam S.; Kumareshan N.</t>
  </si>
  <si>
    <t>A multi-modality framework for precise brain tumor detection and multi-class classification using hybrid GAN approach</t>
  </si>
  <si>
    <t>10.1016/j.bspc.2025.107559</t>
  </si>
  <si>
    <t>https://www.scopus.com/inward/record.uri?eid=2-s2.0-85217503499&amp;doi=10.1016%2fj.bspc.2025.107559&amp;partnerID=40&amp;md5=ba506ce5e17fe95b742c170ea960dca0</t>
  </si>
  <si>
    <t>Rangasamy M.; Mani Shalini M.; Bharathi Dhandapani P.; Gul N.; Zeb A.; Khan I.; Omer A.S.A.</t>
  </si>
  <si>
    <t>A neutral stochastic differential system analysis for ABC fractional order with a constant of variations</t>
  </si>
  <si>
    <t>10.1080/27690911.2024.2438780</t>
  </si>
  <si>
    <t>https://www.scopus.com/inward/record.uri?eid=2-s2.0-85217867657&amp;doi=10.1080%2f27690911.2024.2438780&amp;partnerID=40&amp;md5=f74a0f5e6e5785b53f6e6587f220cf4b</t>
  </si>
  <si>
    <t>Ambalarajan V.; Mallela A.R.; Dhandapani P.B.; Sivakumar V.; Leiva V.; Castro C.</t>
  </si>
  <si>
    <t>Multi-strain COVID-19 dynamics with vaccination strategies: Mathematical modeling and case study</t>
  </si>
  <si>
    <t>10.1016/j.aej.2025.01.105</t>
  </si>
  <si>
    <t>https://www.scopus.com/inward/record.uri?eid=2-s2.0-85217277459&amp;doi=10.1016%2fj.aej.2025.01.105&amp;partnerID=40&amp;md5=2cb9abe8a9c2062f792165fa4d638e5b</t>
  </si>
  <si>
    <t>Woodward D.; Sujithra L.R.; Nisha P.; Saikia B.</t>
  </si>
  <si>
    <t>An optimized Indian-General-Elections-Based social science data prediction using multiscale dense nested parallel MobileNetV3 mantis search attention network</t>
  </si>
  <si>
    <t>10.1142/S1793962325500217</t>
  </si>
  <si>
    <t>https://www.scopus.com/inward/record.uri?eid=2-s2.0-85217555446&amp;doi=10.1142%2fS1793962325500217&amp;partnerID=40&amp;md5=cbb24c47982b8144b62074b1b9026b03</t>
  </si>
  <si>
    <t>Nels S.N.; Mohan N.; Augustine P.J.; Rajan M.S.; Kothapalli B.; Banu S.R.; Mohammed A.F.K.</t>
  </si>
  <si>
    <t>Smart Grid Systems with Secure Blockchain-based Communication</t>
  </si>
  <si>
    <t>Recent Trends in Engineering and Science for Resource Optimization and Sustainable Development</t>
  </si>
  <si>
    <t>10.1201/9781003596721-1</t>
  </si>
  <si>
    <t>https://www.scopus.com/inward/record.uri?eid=2-s2.0-85218313165&amp;doi=10.1201%2f9781003596721-1&amp;partnerID=40&amp;md5=b100ab94c84cc1918519e7e6eca42f04</t>
  </si>
  <si>
    <t>Solvability and controllability of Sobolev-type nonlocal Hilfer fractional stochastic evolution inclusions of order 1&lt;μ&lt;2</t>
  </si>
  <si>
    <t>International Journal of Dynamics and Control</t>
  </si>
  <si>
    <t>10.1007/s40435-024-01516-2</t>
  </si>
  <si>
    <t>https://www.scopus.com/inward/record.uri?eid=2-s2.0-85218214521&amp;doi=10.1007%2fs40435-024-01516-2&amp;partnerID=40&amp;md5=f0fe9f3faa7cea8f8ec5e9883ab3eb0e</t>
  </si>
  <si>
    <t>Balasubramani S.; Roshiq Aklin H.; Sabarishwaran G.H.; Sandeep R.; Sreeram R.; Sureshbabu Y.</t>
  </si>
  <si>
    <t>Design and Fabrication of Machine Vision System for Knitting Machine</t>
  </si>
  <si>
    <t>10.1063/5.0246710</t>
  </si>
  <si>
    <t>https://www.scopus.com/inward/record.uri?eid=2-s2.0-85218687776&amp;doi=10.1063%2f5.0246710&amp;partnerID=40&amp;md5=641849a534a4cfd9dd8c885aa97361b7</t>
  </si>
  <si>
    <t>Babu Y.S.; Bharath kumar K.; Blesson smith R.; Sam Santhosh Kumar S.; Madhan Prabhu K.</t>
  </si>
  <si>
    <t>Power Generation Using Footpath</t>
  </si>
  <si>
    <t>10.1063/5.0246453</t>
  </si>
  <si>
    <t>https://www.scopus.com/inward/record.uri?eid=2-s2.0-85218692823&amp;doi=10.1063%2f5.0246453&amp;partnerID=40&amp;md5=f4d520baa4f2691ddb91e3ee8b2173a7</t>
  </si>
  <si>
    <t>Roshaan J.S.; Srisanjana K.; Shivanandham R.S.; Madhumitha D.; Anandakumar H.; Ananthi S.</t>
  </si>
  <si>
    <t>From Tweets to Insights: A Deep Learning Framework for Suicide Prediction</t>
  </si>
  <si>
    <t>Proceedings of 3rd International Conference on Augmented Intelligence and Sustainable Systems, ICAISS 2025</t>
  </si>
  <si>
    <t>10.1109/ICAISS61471.2025.11042034</t>
  </si>
  <si>
    <t>https://www.scopus.com/inward/record.uri?eid=2-s2.0-105010772415&amp;doi=10.1109%2fICAISS61471.2025.11042034&amp;partnerID=40&amp;md5=87e3a95a895d300dad539115bac0387d</t>
  </si>
  <si>
    <t>Divya T.; Sarankumar R.; Balamurugan K.S.; Sakthivel P.; Sivakami A.</t>
  </si>
  <si>
    <t>Recent advances in transition metal oxide composites for enhanced supercapacitor performance: a comprehensive overview</t>
  </si>
  <si>
    <t>Journal of Nanoparticle Research</t>
  </si>
  <si>
    <t>10.1007/s11051-025-06246-w</t>
  </si>
  <si>
    <t>https://www.scopus.com/inward/record.uri?eid=2-s2.0-85218338142&amp;doi=10.1007%2fs11051-025-06246-w&amp;partnerID=40&amp;md5=5d538a797d0572f5cd9b56f21091613c</t>
  </si>
  <si>
    <t>Student Publication S&amp;H</t>
  </si>
  <si>
    <t>Babu Y.S.; Akash Raj M.; Thiruvarasu R.; Vishvasankar T.S.</t>
  </si>
  <si>
    <t>A Review on Utilization of Ducted Propeller</t>
  </si>
  <si>
    <t>10.1063/5.0246452</t>
  </si>
  <si>
    <t>https://www.scopus.com/inward/record.uri?eid=2-s2.0-85218704557&amp;doi=10.1063%2f5.0246452&amp;partnerID=40&amp;md5=ec2c351d41531353909406c7bba2326e</t>
  </si>
  <si>
    <t>Balasubramani S.; Anthony Stallone Raj G.; Bharath Ragavan D.; John J.J.; Ramakrishnan T.; Dharani kumar S.</t>
  </si>
  <si>
    <t>Design and Fabrication of Oil Skimmer and Water Waste Collecting Robot</t>
  </si>
  <si>
    <t>10.1063/5.0246711</t>
  </si>
  <si>
    <t>https://www.scopus.com/inward/record.uri?eid=2-s2.0-85218691790&amp;doi=10.1063%2f5.0246711&amp;partnerID=40&amp;md5=ddf3f4c160cffe1285e5b24f251016c2</t>
  </si>
  <si>
    <t>Bagyalakshmi S.; Balamurugan K.S.; Mathankumar M.; Sivakami A.; Devi N.R.</t>
  </si>
  <si>
    <t>Exploring metal organic frameworks/MXene based composite for an environmental applications–A critical review</t>
  </si>
  <si>
    <t>10.1016/j.molstruc.2025.141838</t>
  </si>
  <si>
    <t>https://www.scopus.com/inward/record.uri?eid=2-s2.0-85218471262&amp;doi=10.1016%2fj.molstruc.2025.141838&amp;partnerID=40&amp;md5=3ffbae3c259ed6a09d3bfcf4d49a13f7</t>
  </si>
  <si>
    <t>Sureshbabu Y.; Sudharsan K.; Abinav M.; Barath G.; Balasubramani S.</t>
  </si>
  <si>
    <t>Optimization of Spray-Painting Process Parameters: A Review</t>
  </si>
  <si>
    <t>10.1063/5.0246685</t>
  </si>
  <si>
    <t>https://www.scopus.com/inward/record.uri?eid=2-s2.0-85218703006&amp;doi=10.1063%2f5.0246685&amp;partnerID=40&amp;md5=7b829c400dc8ef5ab5d3a8b8b638afd3</t>
  </si>
  <si>
    <t>Nandalal V.; Anand Kumar V.; Nagalakshmi N.; Dharshini M.; Ajin Ribia P.; Jacindha R.</t>
  </si>
  <si>
    <t>Navigating Autism Detection and Guided Growth with Machine Learning</t>
  </si>
  <si>
    <t>10.1063/5.0248562</t>
  </si>
  <si>
    <t>https://www.scopus.com/inward/record.uri?eid=2-s2.0-85218693558&amp;doi=10.1063%2f5.0248562&amp;partnerID=40&amp;md5=56651eadba2d4ebc26e4e631f579a047</t>
  </si>
  <si>
    <t>Yogaraja C.A.; Sankarasubramanian R.S.; Geetha M.; Keerthanadevi R.</t>
  </si>
  <si>
    <t>Cryptography in IoT Using Elliptic Curve Cryptography with Adaptive Hunter-Prey Optimization</t>
  </si>
  <si>
    <t>10.1080/03772063.2025.2459791</t>
  </si>
  <si>
    <t>https://www.scopus.com/inward/record.uri?eid=2-s2.0-85218185004&amp;doi=10.1080%2f03772063.2025.2459791&amp;partnerID=40&amp;md5=a976294476d700b860d7e9471f69b963</t>
  </si>
  <si>
    <t>Priya P.K.; Sivaranjani R.; Sathyamoorthy M.; Dhanaraj R.K.</t>
  </si>
  <si>
    <t>Efficient Network and Communication Technologies for Smart and Sustainable Society 5.0</t>
  </si>
  <si>
    <t>Networked Sensing Systems</t>
  </si>
  <si>
    <t>10.1002/9781394310890.ch3</t>
  </si>
  <si>
    <t>https://www.scopus.com/inward/record.uri?eid=2-s2.0-85219156762&amp;doi=10.1002%2f9781394310890.ch3&amp;partnerID=40&amp;md5=edff7655612fba63494e49f1d049f242</t>
  </si>
  <si>
    <t>D S.K.; N S.K.; R D.; S S.K.</t>
  </si>
  <si>
    <t>Grey wolf optimizer with softmax-regressed and tanimoto reweight for AI-ML-based wireless sensor network routing</t>
  </si>
  <si>
    <t>10.1007/s12083-025-01924-x</t>
  </si>
  <si>
    <t>https://www.scopus.com/inward/record.uri?eid=2-s2.0-85219611076&amp;doi=10.1007%2fs12083-025-01924-x&amp;partnerID=40&amp;md5=3fe570d4345eeca94c824ac6b1ca8ad7</t>
  </si>
  <si>
    <t>Durairaj K.P.; Jaya Christa S.T.; Seetharaman S.; Ananthan B.</t>
  </si>
  <si>
    <t>Assessing biorefinery-derived used cooking oil methyl esters for compatibility with paper insulations in transformers</t>
  </si>
  <si>
    <t>Energy Sources, Part A: Recovery, Utilization and Environmental Effects</t>
  </si>
  <si>
    <t>10.1080/15567036.2025.2461735</t>
  </si>
  <si>
    <t>https://www.scopus.com/inward/record.uri?eid=2-s2.0-85219246282&amp;doi=10.1080%2f15567036.2025.2461735&amp;partnerID=40&amp;md5=101871b8031c43b0a598e4009a9ece41</t>
  </si>
  <si>
    <t>Hanumanthappa H.; Shanmugam B.K.; Kumari M.; Kumar A.; Prasad D.C.; Kumar M.; Prashanth K.S.; Singh P.; Gangwar P.K.; Garimella A.</t>
  </si>
  <si>
    <t>COMPARISON OF THE PERFORMANCE OF INDIRECT EVALUATION OF FLANK WEAR FOR TURNING INCONEL-718 USING THE PROCESSED IMAGE AND ACOUSTIC WAVES</t>
  </si>
  <si>
    <t>Surface Review and Letters</t>
  </si>
  <si>
    <t>10.1142/S0218625X24400031</t>
  </si>
  <si>
    <t>https://www.scopus.com/inward/record.uri?eid=2-s2.0-85218754907&amp;doi=10.1142%2fS0218625X24400031&amp;partnerID=40&amp;md5=191645fa996dc0e3cb7c421cc60a91a2</t>
  </si>
  <si>
    <t>Enhanced brain tumor detection and classification using a deep image recognition generative adversarial network (DIR-GAN): a comparative study on MRI, X-ray, and FigShare datasets</t>
  </si>
  <si>
    <t>10.1007/s00521-025-11031-w</t>
  </si>
  <si>
    <t>https://www.scopus.com/inward/record.uri?eid=2-s2.0-85219032731&amp;doi=10.1007%2fs00521-025-11031-w&amp;partnerID=40&amp;md5=a103f0b32266a493152fff111ca52e5d</t>
  </si>
  <si>
    <t>Rani S.S.; Kumar P.V.; Mohan E.; Praveena R.; Kamineni J.N.; Mahesh G.S.G.; Ganesh N.B.; Kondaiah E.V.; Ram S.</t>
  </si>
  <si>
    <t>Automated laser machining and electro chemical honing of stellite alloy</t>
  </si>
  <si>
    <t>Interactions</t>
  </si>
  <si>
    <t>10.1007/s10751-025-02270-3</t>
  </si>
  <si>
    <t>https://www.scopus.com/inward/record.uri?eid=2-s2.0-85219755123&amp;doi=10.1007%2fs10751-025-02270-3&amp;partnerID=40&amp;md5=83a667d23134c958610a169347ec5db5</t>
  </si>
  <si>
    <t>Cho, O.-H.; Anbazhagan, A.; Haldorai, A.</t>
  </si>
  <si>
    <t>Efficient Communication Protocol for Green IoT Sensor-Enabled Energy Harvesting in Electric Vehicle Scheduling Systems</t>
  </si>
  <si>
    <t>IEEE Internet of Things Journal</t>
  </si>
  <si>
    <t>10.1109/JIOT.2025.3618189</t>
  </si>
  <si>
    <t>https://www.scopus.com/inward/record.uri?eid=2-s2.0-105018366202&amp;doi=10.1109%2FJIOT.2025.3618189&amp;partnerID=40&amp;md5=43d6953073643afb3aa0cee99d1bffe6</t>
  </si>
  <si>
    <t>Muthuvijayan S.; Theivasanthi T.; Manavalan R.K.; Balasubramanian S.; Gopinath S.C.B.</t>
  </si>
  <si>
    <t>Sodium lauryl sulphate-mediated manganese doping to enhance photocatalytic performance of cadmium sulphide-manganese composite</t>
  </si>
  <si>
    <t>Journal of Crystal Growth</t>
  </si>
  <si>
    <t>10.1016/j.jcrysgro.2025.128125</t>
  </si>
  <si>
    <t>https://www.scopus.com/inward/record.uri?eid=2-s2.0-85218888284&amp;doi=10.1016%2fj.jcrysgro.2025.128125&amp;partnerID=40&amp;md5=0cb336fca0f8478e5f2a7d4823e359ef</t>
  </si>
  <si>
    <t>Saranya R.; Paulchamy B.; Kalpana K.; Teresa V.V.; Logamurthy P.</t>
  </si>
  <si>
    <t>AREA-DELAY-POWER-EFFICIENT GDI ARCHITECTURE SELECT ADDER TO CARRY</t>
  </si>
  <si>
    <t>10.1051/e3sconf/202561602005</t>
  </si>
  <si>
    <t>https://www.scopus.com/inward/record.uri?eid=2-s2.0-86000250360&amp;doi=10.1051%2fe3sconf%2f202561602005&amp;partnerID=40&amp;md5=543a0ce348d8ea5ff31a63547a3db8d6</t>
  </si>
  <si>
    <t>Nithyanandan N.; Gokilakrishnan G.; Manoj Kumar S.; Hanish Anand S.</t>
  </si>
  <si>
    <t>https://www.scopus.com/inward/record.uri?eid=2-s2.0-86000387648&amp;doi=10.1007%2fs13399-024-05411-w&amp;partnerID=40&amp;md5=a1449847e20cf3fead537f86e81e1246</t>
  </si>
  <si>
    <t>Singh, P.; Murthy, S.B.; Islam, S.; Haldorai, A.; Karad, S.C.; Karthikayen, A.</t>
  </si>
  <si>
    <t>Generative Adversarial Network-based Modeling of Stress and Strain in Hierarchical Composite Materials</t>
  </si>
  <si>
    <t>Proceedings of International Conference on Modern Sustainable Systems, CMSS 2025</t>
  </si>
  <si>
    <t>10.1109/CMSS66566.2025.11182339</t>
  </si>
  <si>
    <t>https://www.scopus.com/inward/record.uri?eid=2-s2.0-105022003886&amp;doi=10.1109%2FCMSS66566.2025.11182339&amp;partnerID=40&amp;md5=8a4334f1f2626acf92cd63fb449c080f</t>
  </si>
  <si>
    <t>Venkatesh R.; Vijayalakshmi K.; Geetha M.; Bhuvanesh A.</t>
  </si>
  <si>
    <t>Strawberry Diseases Detection Using Adaptive Deep Residual Network</t>
  </si>
  <si>
    <t>Journal of Phytopathology</t>
  </si>
  <si>
    <t>10.1111/jph.70043</t>
  </si>
  <si>
    <t>https://www.scopus.com/inward/record.uri?eid=2-s2.0-86000281341&amp;doi=10.1111%2fjph.70043&amp;partnerID=40&amp;md5=cfd8bcee7ff3eeb5912550053d1dd8fa</t>
  </si>
  <si>
    <t>Shalini M.M.; Kandasamy B.; Rangasamy M.; Dhandapani P.B.; Zeb A.; Khan I.; Omer A.S.A.</t>
  </si>
  <si>
    <t>Feasibility of variable delay fuzzy fractional stochastic differential system with non-instantaneous impulses</t>
  </si>
  <si>
    <t>10.1080/27690911.2025.2458612</t>
  </si>
  <si>
    <t>https://www.scopus.com/inward/record.uri?eid=2-s2.0-86000010739&amp;doi=10.1080%2f27690911.2025.2458612&amp;partnerID=40&amp;md5=caba63adcf5842acbfdb4954c7c47de1</t>
  </si>
  <si>
    <t>Kalaichelvan K.; Vellaiswamy M.; Dhandapani P.B.; Sivasundaram S.</t>
  </si>
  <si>
    <t>Exploring novel extensions and applications of KM-algebras: insights into negative-valued functions and fuzzy ideals</t>
  </si>
  <si>
    <t>Nonlinear Studies</t>
  </si>
  <si>
    <t>https://www.scopus.com/inward/record.uri?eid=2-s2.0-86000719738&amp;partnerID=40&amp;md5=e0ed0ec150907f3d2aa51998d302457f</t>
  </si>
  <si>
    <t>Gunasekar S.; Krishnan B.V.; Vijay S.; Kumar A.</t>
  </si>
  <si>
    <t>Intelligent Medicine Alerting System Based on Various Communication Channels</t>
  </si>
  <si>
    <t>10.1007/978-981-97-5621-6_27</t>
  </si>
  <si>
    <t>https://www.scopus.com/inward/record.uri?eid=2-s2.0-86000468945&amp;doi=10.1007%2f978-981-97-5621-6_27&amp;partnerID=40&amp;md5=55da5243793d5834c09ae0a3a6718507</t>
  </si>
  <si>
    <t>Arun Praveen D.; Kishore K.; Vijay P.; Kumar A.</t>
  </si>
  <si>
    <t>Self-Operated Optimized Design of an Automated Seed-Sowing Robot</t>
  </si>
  <si>
    <t>10.1007/978-981-97-5621-6_15</t>
  </si>
  <si>
    <t>https://www.scopus.com/inward/record.uri?eid=2-s2.0-86000466095&amp;doi=10.1007%2f978-981-97-5621-6_15&amp;partnerID=40&amp;md5=6d2eff9923a2b551bad31a34b27a0233</t>
  </si>
  <si>
    <t>Pawar, P.P.; Jadhav, B.; Sonya, A.; Shiva Kumar, M.S.; Ram Pavan Kumar, V.T.R.; Haldorai, A.</t>
  </si>
  <si>
    <t>AI and Blockchain for Secure and Decentralized Healthcare Systems</t>
  </si>
  <si>
    <t>6th International Conference on Electronics and Sustainable Communication Systems, ICESC 2025</t>
  </si>
  <si>
    <t>10.1109/ICESC65114.2025.11212588</t>
  </si>
  <si>
    <t>https://www.scopus.com/inward/record.uri?eid=2-s2.0-105022655239&amp;doi=10.1109%2FICESC65114.2025.11212588&amp;partnerID=40&amp;md5=653da9cf0e5bccf48953eb6bad7f5c5f</t>
  </si>
  <si>
    <t>Ahmed M.S.; Kareem S.A.; Mustafa M.M.</t>
  </si>
  <si>
    <t>Emerging Trends Shaping the Sustainable Future of Food Industry 5.0: Challenges and Opportunities</t>
  </si>
  <si>
    <t>Sustainable Development Goals Series</t>
  </si>
  <si>
    <t>Part F102</t>
  </si>
  <si>
    <t>10.1007/978-3-031-76758-6_17</t>
  </si>
  <si>
    <t>https://www.scopus.com/inward/record.uri?eid=2-s2.0-86000622865&amp;doi=10.1007%2f978-3-031-76758-6_17&amp;partnerID=40&amp;md5=17378544f7a8bace87dec126571d3352</t>
  </si>
  <si>
    <t>Sujithra L.R.; Mounika T.; Cherukuvada S.; Chinnasamy P.; Rani R.M.; Ayyasamy R.K.</t>
  </si>
  <si>
    <t>Transforming education with AI-driven intelligent tutoring systems</t>
  </si>
  <si>
    <t>Driving Quality Education Through AI and Data Science</t>
  </si>
  <si>
    <t>10.4018/979-8-3693-8292-9.ch011</t>
  </si>
  <si>
    <t>https://www.scopus.com/inward/record.uri?eid=2-s2.0-86000093285&amp;doi=10.4018%2f979-8-3693-8292-9.ch011&amp;partnerID=40&amp;md5=541c9f3986a47e72aacc8d2cc1bbf8e4</t>
  </si>
  <si>
    <t>Kumar A.; Gunasekar S.; Krishnan B.V.; Vijay S.</t>
  </si>
  <si>
    <t>Enhancing the Thermal Performance of a Solar Air Heater by Incorporating Artificial Roughness to the Absorber Plate</t>
  </si>
  <si>
    <t>10.1007/978-981-97-5621-6_20</t>
  </si>
  <si>
    <t>https://www.scopus.com/inward/record.uri?eid=2-s2.0-86000478056&amp;doi=10.1007%2f978-981-97-5621-6_20&amp;partnerID=40&amp;md5=ee2b729b431cf6dcf9296df92d063679</t>
  </si>
  <si>
    <t>Babu Williams R.; Thirumalai Samy S.K.; Manoharan M.; Subramani P.</t>
  </si>
  <si>
    <t>Classification of Inter-Turn Insulation Faults in Three-Phase Induction Motors and Optimum Detection Using GJO-GBDT Method</t>
  </si>
  <si>
    <t>International Journal of Adaptive Control and Signal Processing</t>
  </si>
  <si>
    <t>10.1002/acs.3985</t>
  </si>
  <si>
    <t>https://www.scopus.com/inward/record.uri?eid=2-s2.0-86000242803&amp;doi=10.1002%2facs.3985&amp;partnerID=40&amp;md5=c9c6da86019a056ac79196e006f52327</t>
  </si>
  <si>
    <t>Kumar G.S.; Maheshwari G.U.; Selvan C.; Nagasuresh M.; Rasi D.; Swathypriyadharsini P.; Danasegaran S.K.</t>
  </si>
  <si>
    <t>Deep learning approach using modified DarkNet-53 for renal cell carcinoma grading</t>
  </si>
  <si>
    <t>International Journal of Bioinformatics Research and Applications</t>
  </si>
  <si>
    <t>10.1504/IJBRA.2025.144023</t>
  </si>
  <si>
    <t>https://www.scopus.com/inward/record.uri?eid=2-s2.0-86000120029&amp;doi=10.1504%2fIJBRA.2025.144023&amp;partnerID=40&amp;md5=edd3fca9cc3845025035d318af30bc2e</t>
  </si>
  <si>
    <t>Sarkar, T.; Haldorai, A.</t>
  </si>
  <si>
    <t>Artificial Intelligence in Food Science</t>
  </si>
  <si>
    <t>Artificial Intelligence in Food Science: Transforming Food and Bioprocess Development</t>
  </si>
  <si>
    <t>10.1016/C2023-0-51284-4</t>
  </si>
  <si>
    <t>https://www.scopus.com/inward/record.uri?eid=2-s2.0-105026960524&amp;doi=10.1016%2FC2023-0-51284-4&amp;partnerID=40&amp;md5=69bbb72bd63f76b905aa6673f1dd9a6c</t>
  </si>
  <si>
    <t>Arunkumar A.; Geetha M.; Ramkumar A.; Bhuvanesh A.</t>
  </si>
  <si>
    <t>Generation expansion planning incorporating the recuperation of older power plants for economic advantage</t>
  </si>
  <si>
    <t>10.1007/s00202-024-02708-x</t>
  </si>
  <si>
    <t>https://www.scopus.com/inward/record.uri?eid=2-s2.0-105001585775&amp;doi=10.1007%2fs00202-024-02708-x&amp;partnerID=40&amp;md5=efdf61865c5e7897e023b9484eb4e5ce</t>
  </si>
  <si>
    <t>Vani S.S.; Ramya P.; Nagendar Y.; Prakash P.A.; Chanti M.; Atheeswaran A.</t>
  </si>
  <si>
    <t>An Efficient Approach to Data Clustering Using the K-Means Algorithm in Big Data Analytics</t>
  </si>
  <si>
    <t>Proceedings of the 3rd International Conference on Intelligent and Innovative Technologies in Computing, Electrical and Electronics, IITCEE 2025</t>
  </si>
  <si>
    <t>10.1109/IITCEE64140.2025.10915388</t>
  </si>
  <si>
    <t>https://www.scopus.com/inward/record.uri?eid=2-s2.0-105001595628&amp;doi=10.1109%2fIITCEE64140.2025.10915388&amp;partnerID=40&amp;md5=56c5dbc791dd313349a134242171fb28</t>
  </si>
  <si>
    <t>Sujithra L.R.; Praveena V.; Karthik S.; Kavitha M.S.</t>
  </si>
  <si>
    <t>Membership Weight Salp Swarm Algorithm (MWSSA) based feature selection and deep learning approach for breast cancer classification of SNP genomics data</t>
  </si>
  <si>
    <t>10.1007/s11042-024-18672-4</t>
  </si>
  <si>
    <t>https://www.scopus.com/inward/record.uri?eid=2-s2.0-105001581342&amp;doi=10.1007%2fs11042-024-18672-4&amp;partnerID=40&amp;md5=f591e026fa4d0253baa6f6f8d186d756</t>
  </si>
  <si>
    <t>Arunachalam V.; Kumareshan N.</t>
  </si>
  <si>
    <t>An Effective Satin Bowerbird Optimization Based Modified Elman Recurrent Neural Network for Thigh Muscle Segmentation and Quantification in Patients Undergoing Total Knee Replacement (TKR)</t>
  </si>
  <si>
    <t>Iranian Journal of Science and Technology - Transactions of Electrical Engineering</t>
  </si>
  <si>
    <t>10.1007/s40998-024-00760-8</t>
  </si>
  <si>
    <t>https://www.scopus.com/inward/record.uri?eid=2-s2.0-105001086131&amp;doi=10.1007%2fs40998-024-00760-8&amp;partnerID=40&amp;md5=b71d92e4f29752ea1cf413aa462da66e</t>
  </si>
  <si>
    <t>Sharma V.; Aseri K.; Ramakrishna S.; Haldorai A.; Kavita K.; Upadhyay R.K.</t>
  </si>
  <si>
    <t>Automated Intrusion Type Identification in Networks Using Machine Learning</t>
  </si>
  <si>
    <t>2025 5th International Conference on Advancement in Electronics and Communication Engineering, AECE 2025</t>
  </si>
  <si>
    <t>10.1109/AECE67531.2025.11386700</t>
  </si>
  <si>
    <t>https://www.scopus.com/pages/publications/105035163089?origin=resultslist</t>
  </si>
  <si>
    <t>Millerjothi N.K.; Singh B.K.; Annamalai K.; Parthiban K.</t>
  </si>
  <si>
    <t>Factors Affecting Performance of Diesel Engine Using DEE as an Ignition Enhancer by varying EGR and Intake Air Temperature</t>
  </si>
  <si>
    <t>https://www.scopus.com/inward/record.uri?eid=2-s2.0-105001571089&amp;doi=10.5109%2f7342479&amp;partnerID=40&amp;md5=2e54133a6cf3cdd385a0c5e50d4a01c7</t>
  </si>
  <si>
    <t>Varshini S.; Ravikumar K.; Ramkumar K.; Ahmed H.M.</t>
  </si>
  <si>
    <t>Conformable Fractional Stochastic Differential Inclusions Driven by Poisson Jumps with Optimal Control and Clarke Subdifferential</t>
  </si>
  <si>
    <t>Journal of Theoretical Probability</t>
  </si>
  <si>
    <t>10.1007/s10959-025-01414-z</t>
  </si>
  <si>
    <t>https://www.scopus.com/inward/record.uri?eid=2-s2.0-105001431511&amp;doi=10.1007%2fs10959-025-01414-z&amp;partnerID=40&amp;md5=8241b2c143c2a25128967ce13d7ad8f4</t>
  </si>
  <si>
    <t>Kumarganesh S.; Shree K.V.M.; Rishabavarthani P.; Ganesh C.; Anthoniraj S.; Thiyaneswaran B.; Dang L.; Sagayam K.M.; Dinh L.; Dang H.</t>
  </si>
  <si>
    <t>Aggregated approach for interstitial lung diseases classification using attention based CNN and radial basis function neural network</t>
  </si>
  <si>
    <t>10.1016/j.sasc.2025.200228</t>
  </si>
  <si>
    <t>https://www.scopus.com/inward/record.uri?eid=2-s2.0-105001420595&amp;doi=10.1016%2fj.sasc.2025.200228&amp;partnerID=40&amp;md5=589c3ab7959cde09e4dbe2acbcab1dc1</t>
  </si>
  <si>
    <t>Gurusamy M.; Thirumalaisamy R.; Karuppusamy M.; Sivanantham G.</t>
  </si>
  <si>
    <t>Pistachio shell biochar as a reinforcing filler in short Turkish hemp fiber composites: a path toward sustainable materials</t>
  </si>
  <si>
    <t>Journal of Polymer Research</t>
  </si>
  <si>
    <t>10.1007/s10965-025-04338-8</t>
  </si>
  <si>
    <t>https://www.scopus.com/inward/record.uri?eid=2-s2.0-105000687270&amp;doi=10.1007%2fs10965-025-04338-8&amp;partnerID=40&amp;md5=9034d998c6c6923dc46b9bf7ab6e26a6</t>
  </si>
  <si>
    <t>Thirunavukkarasu V.; Senthil Kumar A.; Suresh G.; Suganyadevi K.</t>
  </si>
  <si>
    <t>Securing 5G Wireless Networks With Advanced Key Management and Authentication for Enhanced Data Protection</t>
  </si>
  <si>
    <t>10.1002/dac.70070</t>
  </si>
  <si>
    <t>https://www.scopus.com/inward/record.uri?eid=2-s2.0-105000328792&amp;doi=10.1002%2fdac.70070&amp;partnerID=40&amp;md5=364bae822d7ea2e7f6066eeacdd51f2b</t>
  </si>
  <si>
    <t>Deep learning based Enhanced Data Aggregation with Multi-Objective Optimization method in Wireless Sensor Networks</t>
  </si>
  <si>
    <t>10.1007/s12083-025-01943-8</t>
  </si>
  <si>
    <t>https://www.scopus.com/inward/record.uri?eid=2-s2.0-105001493101&amp;doi=10.1007%2fs12083-025-01943-8&amp;partnerID=40&amp;md5=b69323f0132f37c4d537017e9ee33bb5</t>
  </si>
  <si>
    <t>Natraj N.A.; Vijayakumar K.; Balasubaramanian S.; Kiruthika V.</t>
  </si>
  <si>
    <t>An investigative analysis on blockchain for secure and transparent solution for healthcare data challenges</t>
  </si>
  <si>
    <t>Driving Socio-Economic Growth With AI and Blockchain</t>
  </si>
  <si>
    <t>10.4018/979-8-3693-8664-4.ch020</t>
  </si>
  <si>
    <t>https://www.scopus.com/inward/record.uri?eid=2-s2.0-105001311257&amp;doi=10.4018%2f979-8-3693-8664-4.ch020&amp;partnerID=40&amp;md5=be32827ddd1f6e48b455c232a38a3f4e</t>
  </si>
  <si>
    <t>ROBERTS M.K.; S J.; Lloret J.; Dahan F.</t>
  </si>
  <si>
    <t>An innovative dual-phased synergistic energy management approach for WSNs using enhanced sleep/awake scheduling and adaptive routing process</t>
  </si>
  <si>
    <t>10.1016/j.simpat.2025.103120</t>
  </si>
  <si>
    <t>https://www.scopus.com/inward/record.uri?eid=2-s2.0-105001500237&amp;doi=10.1016%2fj.simpat.2025.103120&amp;partnerID=40&amp;md5=d081c75079558163054387e36d37d446</t>
  </si>
  <si>
    <t>Brabin D.R.D.; Rafee S.M.; Hegde N.P.; Agitha W.; Saravanan M.; Subbulakshmi R.</t>
  </si>
  <si>
    <t>TEMPORAL GRAPH CONVOLUTIONAL NETWORKS FOR PREDICTING DISEASE OUTBREAKS IN PUBLIC HEALTH SURVEILLANCE</t>
  </si>
  <si>
    <t>Informing Science</t>
  </si>
  <si>
    <t>10.28945/5417</t>
  </si>
  <si>
    <t>https://www.scopus.com/inward/record.uri?eid=2-s2.0-105000517741&amp;doi=10.28945%2f5417&amp;partnerID=40&amp;md5=c28b17efc965c396e6b10d58dc0b5318</t>
  </si>
  <si>
    <t>Ingle R.; Selvi C.S.K.; Ahilan A.; Muthukumaran N.; Sharma S.; Kumar M.</t>
  </si>
  <si>
    <t>https://www.scopus.com/inward/record.uri?eid=2-s2.0-105001475967&amp;doi=10.1080%2f03772063.2024.2415502&amp;partnerID=40&amp;md5=53c325a7a2ed8bddff0d6d41b98ee558</t>
  </si>
  <si>
    <t>Sathiya A.; Angel D.; Iswarya M.; Poonkodi R.; Angelo K.M.; Nirmala Priyadharshini P.</t>
  </si>
  <si>
    <t>IoT Enabled Healthcare Framework Using Edge AI and Advanced Wearable Sensors for Real Time Health Monitoring</t>
  </si>
  <si>
    <t>Proceedings of the International Conference on Multi-Agent Systems for Collaborative Intelligence, ICMSCI 2025</t>
  </si>
  <si>
    <t>10.1109/ICMSCI62561.2025.10894492</t>
  </si>
  <si>
    <t>https://www.scopus.com/inward/record.uri?eid=2-s2.0-105000559559&amp;doi=10.1109%2fICMSCI62561.2025.10894492&amp;partnerID=40&amp;md5=6d76572bd34be48dbb8730904a6f60c9</t>
  </si>
  <si>
    <t>Praveenadevi D.; Sreekala S.P.; Poonkuzhali L.; Gottu-mukkala V.S.S.P.R.; Jaazieliah R.; Saravanan M.</t>
  </si>
  <si>
    <t>PREDICTIVE MODELING OF LUNG CANCER DISEASE OUTCOMES USING ENSEMBLE LEARNING</t>
  </si>
  <si>
    <t>10.28945/5448</t>
  </si>
  <si>
    <t>https://www.scopus.com/inward/record.uri?eid=2-s2.0-105000526109&amp;doi=10.28945%2f5448&amp;partnerID=40&amp;md5=4cd5dd3357df4df3c20b15407cc9bf2b</t>
  </si>
  <si>
    <t>Arthy P.S.; Sanjai Kumar K.; Vinson Joshua S.; Sahaana G.; Kalpana R.; Ponkumar D.D.N.; Siamala Devi S.; Jeya Lakshmi S.</t>
  </si>
  <si>
    <t>Secure Audio Steganography with Reversible Data Hiding and Encryption</t>
  </si>
  <si>
    <t>6th International Conference on Mobile Computing and Sustainable Informatics, ICMCSI 2025 - Proceedings</t>
  </si>
  <si>
    <t>10.1109/ICMCSI64620.2025.10883557</t>
  </si>
  <si>
    <t>https://www.scopus.com/inward/record.uri?eid=2-s2.0-105000017817&amp;doi=10.1109%2fICMCSI64620.2025.10883557&amp;partnerID=40&amp;md5=ffd0e9c82a8bfde01136cd5f65e850f6</t>
  </si>
  <si>
    <t>Velmurugan R.; Suresh K.; Thilagaraj T.; Sharma M.; Saranya D.</t>
  </si>
  <si>
    <t>Enhancing Prognostication in Colorectal Cancer with Integrated Machine Learning for Improved Survival Prediction</t>
  </si>
  <si>
    <t>10.1109/ICMSCI62561.2025.10894577</t>
  </si>
  <si>
    <t>https://www.scopus.com/inward/record.uri?eid=2-s2.0-105000463509&amp;doi=10.1109%2fICMSCI62561.2025.10894577&amp;partnerID=40&amp;md5=f6554d173b7c950ce0c25b4d5ff1f774</t>
  </si>
  <si>
    <t>Monisha P.; Prakash N.; Udayakumar E.; Tamilselvan S.; Kumareshan N.</t>
  </si>
  <si>
    <t>Face Recognition Based on Smart Attendance System Using Python</t>
  </si>
  <si>
    <t>The Techno-Legal Dynamics of Cyber Crimes in Industry 5.0</t>
  </si>
  <si>
    <t>10.1002/9781394242177.ch17</t>
  </si>
  <si>
    <t>https://www.scopus.com/inward/record.uri?eid=2-s2.0-105000574037&amp;doi=10.1002%2f9781394242177.ch17&amp;partnerID=40&amp;md5=30fa0de477e21c2640267b617e494824</t>
  </si>
  <si>
    <t>Yogeswari B.; Deivanayaki S.; Sajitha Banu A.; Umadevi V.; Regina Delcy V.; Venkatraj A.</t>
  </si>
  <si>
    <t>Molecular Structural, Spectral and HOMO-LUMO Analysis of Acemetacin in Aqueous Phases: A Density Functional Theory Study</t>
  </si>
  <si>
    <t>10.14233/ajchem.2025.33330</t>
  </si>
  <si>
    <t>https://www.scopus.com/inward/record.uri?eid=2-s2.0-105001546750&amp;doi=10.14233%2fajchem.2025.33330&amp;partnerID=40&amp;md5=0d881678a40a0f13a1127b72740a0060</t>
  </si>
  <si>
    <t>Das A.K.; Nayak J.; Naik B.; Himabindu M.; Vimal S.; Pelusi D.</t>
  </si>
  <si>
    <t>https://www.scopus.com/inward/record.uri?eid=2-s2.0-105000750821&amp;partnerID=40&amp;md5=000cce56dc7517ffbd9661c4ff20ab99</t>
  </si>
  <si>
    <t>Kumaresan T.; Jemin V.M.; Muthulakshmi R.V.; Joy Winnie Wise D.C.; Saravanan M.; Rajangam B.</t>
  </si>
  <si>
    <t>ADDRESSING NON-NORMALISED SEQUENCES IN STROKE IMAGING DATA: ROBUST DEEP LEARNING MODELS FOR CROSS-MODALITY IMAGE ANALYSIS</t>
  </si>
  <si>
    <t>https://www.scopus.com/inward/record.uri?eid=2-s2.0-105001103451&amp;partnerID=40&amp;md5=d4ad197ce6fe2e066c94fe39ddab821e</t>
  </si>
  <si>
    <t>Santosh Kumar B.; Viji M.; Gowtham T.; Sekar G.; Sharmila S.; Saravanan M.</t>
  </si>
  <si>
    <t>A Novel Hybrid CNN-LSTM Framework with Ant Colony Optimization for Robust Fake News Detection</t>
  </si>
  <si>
    <t>10.1109/ICMSCI62561.2025.10894640</t>
  </si>
  <si>
    <t>https://www.scopus.com/inward/record.uri?eid=2-s2.0-105000481363&amp;doi=10.1109%2fICMSCI62561.2025.10894640&amp;partnerID=40&amp;md5=42c67a78ff73d6fda194a512a81ad39a</t>
  </si>
  <si>
    <t>Geetha M.; Suresh S.; Meenakshi Sundaram B.; Bhuvanesh A.</t>
  </si>
  <si>
    <t>Solar integrated interleaved Luo converter for brushless DC motor using whale optimization</t>
  </si>
  <si>
    <t>10.1080/02533839.2025.2474692</t>
  </si>
  <si>
    <t>https://www.scopus.com/inward/record.uri?eid=2-s2.0-105000303225&amp;doi=10.1080%2f02533839.2025.2474692&amp;partnerID=40&amp;md5=29a14056bae025ea0afa9e77f4565887</t>
  </si>
  <si>
    <t>Lakshmi S.; Aswath S.; Swaminathan A.; Haldorai A.</t>
  </si>
  <si>
    <t>Evolutionary reinforcement learning framework for energy-efficient fault resilience and topological stability in WSNs</t>
  </si>
  <si>
    <t>10.1038/s41598-026-38518-3</t>
  </si>
  <si>
    <t>https://www.scopus.com/pages/publications/105035476230?origin=resultslist</t>
  </si>
  <si>
    <t>Nivethitha T.; Sabidharshini P.S.; Sobiga K.; Soniya S.; Evangeline S.</t>
  </si>
  <si>
    <t>Smart Gas Cylinder Level and Leakage Monitoring System with Cloud Integration</t>
  </si>
  <si>
    <t>10.1109/ICMCSI64620.2025.10883416</t>
  </si>
  <si>
    <t>https://www.scopus.com/inward/record.uri?eid=2-s2.0-105000011920&amp;doi=10.1109%2fICMCSI64620.2025.10883416&amp;partnerID=40&amp;md5=56c92b95971dcc8481c74718a142cda2</t>
  </si>
  <si>
    <t>Seizure Prediction on EEG Signals using Feature Augmentation based Multi Model Ensemble</t>
  </si>
  <si>
    <t>Recent Patents on Engineering</t>
  </si>
  <si>
    <t>10.2174/0118722121256663231019061211</t>
  </si>
  <si>
    <t>https://www.scopus.com/inward/record.uri?eid=2-s2.0-105002033745&amp;doi=10.2174%2f0118722121256663231019061211&amp;partnerID=40&amp;md5=a6744982792cdc674b50dda677be5a6c</t>
  </si>
  <si>
    <t>Babu Karuppiah A.; Rajaraja R.</t>
  </si>
  <si>
    <t>Introduction to modern FET technologies</t>
  </si>
  <si>
    <t>Field Effect Transistors</t>
  </si>
  <si>
    <t>10.1002/9781394248506.ch3</t>
  </si>
  <si>
    <t>https://www.scopus.com/inward/record.uri?eid=2-s2.0-105001761855&amp;doi=10.1002%2f9781394248506.ch3&amp;partnerID=40&amp;md5=a9d1db79a1755a45d56f1ee5f5b2a0ad</t>
  </si>
  <si>
    <t>https://www.scopus.com/inward/record.uri?eid=2-s2.0-105001540334&amp;doi=10.1007%2fs11468-024-02455-6&amp;partnerID=40&amp;md5=665e007450bc90486030bffbd232f714</t>
  </si>
  <si>
    <t>Lakshmi Narayanan K.; Santhana Krishnan R.; Harold Robinson Y.; Vimal S.; Rashid T.A.; Kausha C.; Mehedi Hassan M.</t>
  </si>
  <si>
    <t>Enhancing acute leukemia classification through hybrid fuzzy C means and random forest methods</t>
  </si>
  <si>
    <t>10.1016/j.measen.2025.101876</t>
  </si>
  <si>
    <t>https://www.scopus.com/inward/record.uri?eid=2-s2.0-105002031478&amp;doi=10.1016%2fj.measen.2025.101876&amp;partnerID=40&amp;md5=6d3fde031db50f1f586ed32b27ac52aa</t>
  </si>
  <si>
    <t>Balasubramaniam M.S.; Balasubramaniam A.; Jothikrishnan K.; Ali M.I.A.; Sundaram P.M.</t>
  </si>
  <si>
    <t>Smart Reader and Obstacle Detector for Visually Impaired</t>
  </si>
  <si>
    <t>10.1063/5.0268036</t>
  </si>
  <si>
    <t>https://www.scopus.com/inward/record.uri?eid=2-s2.0-105001950408&amp;doi=10.1063%2f5.0268036&amp;partnerID=40&amp;md5=9224bbf46b895dc91eb97a9e640c642a</t>
  </si>
  <si>
    <t>Satiya K.M.D.; Jones B.M.F.; Velusamy A.; Selvakumar K.; Shree G.N.; Nagarajan E.R.</t>
  </si>
  <si>
    <t>Enhanced visible light driven of novel 2D/2D CoNb2O6/g-C3N5 type-II heterojunction for boosting photocatalytic degradation of cefuroxime: Performance and mechanistic insights</t>
  </si>
  <si>
    <t>Journal of Water Process Engineering</t>
  </si>
  <si>
    <t>10.1016/j.jwpe.2025.107628</t>
  </si>
  <si>
    <t>https://www.scopus.com/inward/record.uri?eid=2-s2.0-105001708415&amp;doi=10.1016%2fj.jwpe.2025.107628&amp;partnerID=40&amp;md5=8fa8e214025811197b3d3bb6c82fe41b</t>
  </si>
  <si>
    <t>Bommu B.; Rajan S.; Balasubramaniam Y.; Velusamy A.; Somasundaram N.; Kumar J.V.; Alam M.W.</t>
  </si>
  <si>
    <t>Advancements in pyrophosphate-based electrode materials: revolutionizing supercapacitor energy storage</t>
  </si>
  <si>
    <t>Ionics</t>
  </si>
  <si>
    <t>10.1007/s11581-025-06225-0</t>
  </si>
  <si>
    <t>https://www.scopus.com/inward/record.uri?eid=2-s2.0-105001635061&amp;doi=10.1007%2fs11581-025-06225-0&amp;partnerID=40&amp;md5=51f28f147235ed25be6e50f03cde03e7</t>
  </si>
  <si>
    <t>Aandal R.; Ravi A.; Geetha M.; Bhuvanesh A.</t>
  </si>
  <si>
    <t>Enriched solar photovoltaic energy harvesting using modified three leg Watkins Johnson converter</t>
  </si>
  <si>
    <t>10.1080/02533839.2025.2477084</t>
  </si>
  <si>
    <t>https://www.scopus.com/inward/record.uri?eid=2-s2.0-105002041339&amp;doi=10.1080%2f02533839.2025.2477084&amp;partnerID=40&amp;md5=371ad077f661422f1d1e5039d94aeb40</t>
  </si>
  <si>
    <t>Maheswari R.; Pattabiraman V.; Alhadidi B.</t>
  </si>
  <si>
    <t>Blockchain-Enabled Security Framework for Smart Agriculture: Harvesting Smart Agriculture Supply Chains Transformed by Blockchain Efficiency</t>
  </si>
  <si>
    <t>Blockchain and Digital Twin Applications in Smart Agriculture</t>
  </si>
  <si>
    <t>10.1201/9781003507390-9</t>
  </si>
  <si>
    <t>https://www.scopus.com/inward/record.uri?eid=2-s2.0-105001781821&amp;doi=10.1201%2f9781003507390-9&amp;partnerID=40&amp;md5=7b04ef837dfb50f49b5631c5954c8a84</t>
  </si>
  <si>
    <t>Mugadhanam R.K.; Sujitha R.; Sureliya S.; Haldorai A.K.; Puneet; Singh T.</t>
  </si>
  <si>
    <t>Strategic of Wind Farms Re-Powering the Market-Driven Assessment Across Integrated Energy Systems</t>
  </si>
  <si>
    <t>4th IEEE International Conference on Power Electronics and IoT Applications in Renewable Energy and its Control, PARC 2026</t>
  </si>
  <si>
    <t>10.1109/PARC68365.2026.11453602</t>
  </si>
  <si>
    <t>https://www.scopus.com/pages/publications/105036827212?origin=resultslist</t>
  </si>
  <si>
    <t>Anand Kumar V.; Nandalal V.</t>
  </si>
  <si>
    <t>Design of ACEP Multiplier for Wireless Applications with Low Latency</t>
  </si>
  <si>
    <t>10.1080/03772063.2025.2487624</t>
  </si>
  <si>
    <t>https://www.scopus.com/inward/record.uri?eid=2-s2.0-105002225695&amp;doi=10.1080%2f03772063.2025.2487624&amp;partnerID=40&amp;md5=51c1a9fbeb9edb98f1ad0ab7410c94bb</t>
  </si>
  <si>
    <t>Charanya P.; Sridharan S.; Yuvan Shankar S.; Sriram M.; Yashvanth K.P.</t>
  </si>
  <si>
    <t>Image Recognition for Wildlife Conservation</t>
  </si>
  <si>
    <t>IEEE International Conference on "Computational, Communication and Information Technology", ICCCIT 2025</t>
  </si>
  <si>
    <t>10.1109/ICCCIT62592.2025.10927859</t>
  </si>
  <si>
    <t>https://www.scopus.com/inward/record.uri?eid=2-s2.0-105002239979&amp;doi=10.1109%2fICCCIT62592.2025.10927859&amp;partnerID=40&amp;md5=e0fcb723f479d59ccd00f04e4de84e5d</t>
  </si>
  <si>
    <t>Anusha K.; Ahilan A.; Muthukumaran N.; Muneeswari G.; Bhuvanesh A.; Maria Jesi P.</t>
  </si>
  <si>
    <t>Trust and Affinity based Clustering for Deterministic Multicast Routing Using Honey Badger Algorithm</t>
  </si>
  <si>
    <t>https://www.scopus.com/inward/record.uri?eid=2-s2.0-105001868726&amp;doi=10.1080%2f03772063.2024.2353336&amp;partnerID=40&amp;md5=1543eb16087addd7fa14f7f79c4a8e7f</t>
  </si>
  <si>
    <t>Hemamalini V.; Jayasutha D.; Vinothini V.R.; Devi R.M.; Kumar A.; Anitha E.</t>
  </si>
  <si>
    <t>Innovative Video Classification Method based on Deep Learning Approach</t>
  </si>
  <si>
    <t>10.2174/0118722121248139231023111754</t>
  </si>
  <si>
    <t>https://www.scopus.com/inward/record.uri?eid=2-s2.0-105002034730&amp;doi=10.2174%2f0118722121248139231023111754&amp;partnerID=40&amp;md5=87ae47018ba877a5546686df16998879</t>
  </si>
  <si>
    <t>Sudhadevi D.; Jayamurugan P.; Deivanayaki S.; Yogeswari B.; Suresh B.; Rajeshkumar R.; Muteeb G.</t>
  </si>
  <si>
    <t>The effect of TiO2 concentration on the anticancer activity of PANI/TiO2 nanocomposites against HCT-116 cancer cell lines</t>
  </si>
  <si>
    <t>Polymer Bulletin</t>
  </si>
  <si>
    <t>10.1007/s00289-025-05744-0</t>
  </si>
  <si>
    <t>https://www.scopus.com/inward/record.uri?eid=2-s2.0-105002239926&amp;doi=10.1007%2fs00289-025-05744-0&amp;partnerID=40&amp;md5=d54fca2a0a0bfdbbfa81bab66345d080</t>
  </si>
  <si>
    <t>Charanya P.; Nidhish M.; Prajesh U.R.; Saktheeswar K.; Pillai S.S.</t>
  </si>
  <si>
    <t>Enhancing Career Development: An AI-Driven Mentorship Platform for Student-Mentor Connections</t>
  </si>
  <si>
    <t>10.1109/ICCCIT62592.2025.10928077</t>
  </si>
  <si>
    <t>https://www.scopus.com/inward/record.uri?eid=2-s2.0-105002232056&amp;doi=10.1109%2fICCCIT62592.2025.10928077&amp;partnerID=40&amp;md5=394e4f7bfb7e8060230f02875830b09f</t>
  </si>
  <si>
    <t>Amuthadevi C.; Afreen Banu E.; Sampath Kumar S.; Karthick S.; Kistan A.; Sudhakar M.</t>
  </si>
  <si>
    <t>Aeroponics techniques for improved farming using artificial and deep learning techniques</t>
  </si>
  <si>
    <t>Utilizing Aeroponics Techniques for Improved Farming</t>
  </si>
  <si>
    <t>10.4018/979-8-3693-2320-5.ch005</t>
  </si>
  <si>
    <t>https://www.scopus.com/inward/record.uri?eid=2-s2.0-105002624696&amp;doi=10.4018%2f979-8-3693-2320-5.ch005&amp;partnerID=40&amp;md5=0b3acd76036dd7daeee404c83d226931</t>
  </si>
  <si>
    <t>Kumar K.R.N.K.; Goriparti N.V.S.; Sumalatha V.; Haldorai A.; Reddy C.H.P.; Singh S.</t>
  </si>
  <si>
    <t>A Distributed System Framework for UAV-Based Inspection of Renewable Energy Infrastructure</t>
  </si>
  <si>
    <t>10.1109/PARC68365.2026.11453662</t>
  </si>
  <si>
    <t>https://www.scopus.com/pages/publications/105036859386?origin=resultslist</t>
  </si>
  <si>
    <t>Kumar P.; Raja Rao P.B.V.; Ananthi A.; John Augustine P.; Subburam S.; Sudhakar M.</t>
  </si>
  <si>
    <t>Integrating IoT and cloud computing in aquaponics and aeroponics methods</t>
  </si>
  <si>
    <t>10.4018/979-8-3693-2320-5.ch007</t>
  </si>
  <si>
    <t>https://www.scopus.com/inward/record.uri?eid=2-s2.0-105002627498&amp;doi=10.4018%2f979-8-3693-2320-5.ch007&amp;partnerID=40&amp;md5=2c4201e4b275f6d2bf63894f1c44373c</t>
  </si>
  <si>
    <t>Prasad A.H.; Ankushavali Md.; Haldorai A.; Krishna Balaji P.K.C.S.; Kumar M.; Varshney D.</t>
  </si>
  <si>
    <t>Design of a Hybrid Hydrogen Storage Microgrid via a New Weighted Mean of Vectors and Beluga Whale Optimization Technique</t>
  </si>
  <si>
    <t>10.1109/PARC68365.2026.11453705</t>
  </si>
  <si>
    <t>https://www.scopus.com/pages/publications/105036887684?origin=resultslist</t>
  </si>
  <si>
    <t>Suganya R.; Sujithra L.R.; Ayyasamy R.K.; Chinnasamy P.</t>
  </si>
  <si>
    <t>Wireless mmWave Communication in 5G Network Slicing With Routing Model Based on IoT and Deep Learning Model</t>
  </si>
  <si>
    <t>10.1002/ett.70071</t>
  </si>
  <si>
    <t>https://www.scopus.com/inward/record.uri?eid=2-s2.0-105002364489&amp;doi=10.1002%2fett.70071&amp;partnerID=40&amp;md5=af2bf009ae6155745303e9eced2e228c</t>
  </si>
  <si>
    <t>Kannan K.; Jackulin Asha G.S.; Shobana G.; Sharanya C.; Beulah David D.; Sheeba Rani S.</t>
  </si>
  <si>
    <t>Intelligent Energy Harvesting from Biodegradable Waste Using Wireless Sensor Networks and Machine Learning Techniques</t>
  </si>
  <si>
    <t>4th International Conference on Sentiment Analysis and Deep Learning, ICSADL 2025 - Proceedings</t>
  </si>
  <si>
    <t>10.1109/ICSADL65848.2025.10933298</t>
  </si>
  <si>
    <t>https://www.scopus.com/inward/record.uri?eid=2-s2.0-105002439037&amp;doi=10.1109%2fICSADL65848.2025.10933298&amp;partnerID=40&amp;md5=b2feba8078e64092357b6a6d3d2ba348</t>
  </si>
  <si>
    <t>Dhandapani P.B.; Kalaichelvan K.; Ramalingam S.; Biomy M.; Radwan T.</t>
  </si>
  <si>
    <t>Optimizing Inventory Costs in Manufacturing Systems Using Trapezoidal and Pentagonal Fuzzy Numbers</t>
  </si>
  <si>
    <t>10.1155/jom/4040646</t>
  </si>
  <si>
    <t>https://www.scopus.com/inward/record.uri?eid=2-s2.0-105002450108&amp;doi=10.1155%2fjom%2f4040646&amp;partnerID=40&amp;md5=473db984321bb8a67f20d80bd6c00e5a</t>
  </si>
  <si>
    <t>Singh B.K.; Singh R.; Ahn Y.-H.; Samanta S.</t>
  </si>
  <si>
    <t>Can MXene act as universal solid lubricant: A prolix review</t>
  </si>
  <si>
    <t>Journal of Industrial and Engineering Chemistry</t>
  </si>
  <si>
    <t>10.1016/j.jiec.2025.03.058</t>
  </si>
  <si>
    <t>https://www.scopus.com/inward/record.uri?eid=2-s2.0-105002336837&amp;doi=10.1016%2fj.jiec.2025.03.058&amp;partnerID=40&amp;md5=4e1368cb4ba618eaab17dbc5f7085620</t>
  </si>
  <si>
    <t>Dhanasekar S.; Hariyeswanth S.; Guruprasath E.; Sriram A.A.; Arjun P.; Ramkumar S.</t>
  </si>
  <si>
    <t>Automated Parking System Using IoT</t>
  </si>
  <si>
    <t>10.1109/ICSADL65848.2025.10933435</t>
  </si>
  <si>
    <t>https://www.scopus.com/inward/record.uri?eid=2-s2.0-105002471180&amp;doi=10.1109%2fICSADL65848.2025.10933435&amp;partnerID=40&amp;md5=9c1f70fc35148e51eba50d86cc18a6dd</t>
  </si>
  <si>
    <t>Muruganantham A.; Malarvizhi C.; Divya Vahini S.; Saranya D.; Uthiramoorthy A.</t>
  </si>
  <si>
    <t>A Music Recommender System to Identify the Emotional State of a Person Using Machine Learning Algorithms</t>
  </si>
  <si>
    <t>10.1109/ICSADL65848.2025.10933118</t>
  </si>
  <si>
    <t>https://www.scopus.com/inward/record.uri?eid=2-s2.0-105002438332&amp;doi=10.1109%2fICSADL65848.2025.10933118&amp;partnerID=40&amp;md5=33d6eab95b2f19306b5c685a464fe040</t>
  </si>
  <si>
    <t>George J.M.; Joy E.; Evangeline S.</t>
  </si>
  <si>
    <t>End-to-End Personalized Medical Recommendation Framework for Disease Prediction</t>
  </si>
  <si>
    <t>10.1109/ICSADL65848.2025.10933217</t>
  </si>
  <si>
    <t>https://www.scopus.com/inward/record.uri?eid=2-s2.0-105002474087&amp;doi=10.1109%2fICSADL65848.2025.10933217&amp;partnerID=40&amp;md5=a2a67aee3a6c9b602b9668620a5b362b</t>
  </si>
  <si>
    <t>Dhanasekar S.; Nanthakumar B.; Shankar R.R.; Pradeep M.; Rizwan S.M.; Kumar D.S.</t>
  </si>
  <si>
    <t>Low Power SRAM Cell Design for Data Logging Application</t>
  </si>
  <si>
    <t>2025 IEEE International Students' Conference on Electrical, Electronics and Computer Science, SCEECS 2025</t>
  </si>
  <si>
    <t>10.1109/SCEECS64059.2025.10940193</t>
  </si>
  <si>
    <t>https://www.scopus.com/inward/record.uri?eid=2-s2.0-105002725520&amp;doi=10.1109%2fSCEECS64059.2025.10940193&amp;partnerID=40&amp;md5=a5957c92c770b20c2de47d2ee34d25bc</t>
  </si>
  <si>
    <t>Loganayaki K.; Mohana Priya J.; Naveen E.; Prathaksana S.; Venkataramanan C.</t>
  </si>
  <si>
    <t>Design of a M-shaped microstrip patch antenna for ISM band of applications</t>
  </si>
  <si>
    <t>10.1109/SCEECS64059.2025.10940769</t>
  </si>
  <si>
    <t>https://www.scopus.com/inward/record.uri?eid=2-s2.0-105002722654&amp;doi=10.1109%2fSCEECS64059.2025.10940769&amp;partnerID=40&amp;md5=954654819a8174ae8c8fb4805022e96d</t>
  </si>
  <si>
    <t>Dhanasekar S.; Balasuriya K.A.; Blesson N.; Boopathi M.; Muthuraman S.; Kumar D.S.</t>
  </si>
  <si>
    <t>Design of Low Power TG Based FinFET D-Flip Flop for Memory Cell Architecture</t>
  </si>
  <si>
    <t>10.1109/SCEECS64059.2025.10940975</t>
  </si>
  <si>
    <t>https://www.scopus.com/inward/record.uri?eid=2-s2.0-105002725533&amp;doi=10.1109%2fSCEECS64059.2025.10940975&amp;partnerID=40&amp;md5=25b49911b27bc880853917e9edfb9449</t>
  </si>
  <si>
    <t>Rani R.; Lakshmanan M.; Mandpura A.K.; Jayanthi N.</t>
  </si>
  <si>
    <t>Pointing error influence on the performance of dual-hop radio frequency/wireless optical communication system over Nakagami-m/Fisher-Snedecor turbulence channels</t>
  </si>
  <si>
    <t>Photonic Network Communications</t>
  </si>
  <si>
    <t>10.1007/s11107-025-01028-9</t>
  </si>
  <si>
    <t>https://www.scopus.com/inward/record.uri?eid=2-s2.0-105003388202&amp;doi=10.1007%2fs11107-025-01028-9&amp;partnerID=40&amp;md5=6df082d86d826660c306cfc92260725b</t>
  </si>
  <si>
    <t>Dr. Lakshmanan M (T)</t>
  </si>
  <si>
    <t>Sathish S.; Poongodi J.; Sudha G.; Sindhuja S.</t>
  </si>
  <si>
    <t>An Energy-Efficient Branch and Bound Optimization Algorithm for Large-Scale Software-Defined Networks</t>
  </si>
  <si>
    <t>10.54392/irjmt2531</t>
  </si>
  <si>
    <t>https://www.scopus.com/inward/record.uri?eid=2-s2.0-105003205657&amp;doi=10.54392%2firjmt2531&amp;partnerID=40&amp;md5=44791b209403ac747392d0553b1d7e47</t>
  </si>
  <si>
    <t>Fletcher A.S.A.; Murugapandiyan P.; Mohanbabu A.; Dhanasekar S.; Saranya G.</t>
  </si>
  <si>
    <t>Enhancement of fMAX/fT in α-Ga2O3 MOSFET with ultra-wide bandgap MgO and CaO blocking layers</t>
  </si>
  <si>
    <t>10.1007/s00339-025-08512-z</t>
  </si>
  <si>
    <t>https://www.scopus.com/inward/record.uri?eid=2-s2.0-105003218967&amp;doi=10.1007%2fs00339-025-08512-z&amp;partnerID=40&amp;md5=c2d96bab79172499a0cc982cd8ed457e</t>
  </si>
  <si>
    <t>Anitha Selvasofia S.D.; SivaSankari B.; Dinesh R.; Muthukumaran N.</t>
  </si>
  <si>
    <t>GINSER: Geographic Information System Based Optimal Route Recommendation via Optimized Faster R-CNN</t>
  </si>
  <si>
    <t>International Journal of Computational Intelligence Systems</t>
  </si>
  <si>
    <t>10.1007/s44196-025-00805-8</t>
  </si>
  <si>
    <t>https://www.scopus.com/inward/record.uri?eid=2-s2.0-105003301414&amp;doi=10.1007%2fs44196-025-00805-8&amp;partnerID=40&amp;md5=2ffc8117f8a04370d60edb687304cdc3</t>
  </si>
  <si>
    <t>Basker A.; Thayumanavan T.; Arul V.; Radhakrishnan K.; Kumar J.V.; Ragulkumar E.; Alam M.W.</t>
  </si>
  <si>
    <t>Optimization of crystal violet adsorption using sulfuric acid activated kamugu nut shell carbon: a factorial design approach</t>
  </si>
  <si>
    <t>10.1007/s13399-025-06878-x</t>
  </si>
  <si>
    <t>https://www.scopus.com/inward/record.uri?eid=2-s2.0-105003221307&amp;doi=10.1007%2fs13399-025-06878-x&amp;partnerID=40&amp;md5=d1249e7b55b3027d1ee4ef55ce2d275a</t>
  </si>
  <si>
    <t>Elizabeth Caroline B.; Christiana S.; Sathish Kumar D.; Vidhya J.; Sagadevan K.; Margarat M.</t>
  </si>
  <si>
    <t>Optical Signal Processing Beamforming Network for 6G Mobile Communication</t>
  </si>
  <si>
    <t>Signals and Communication Technology</t>
  </si>
  <si>
    <t>Part F626</t>
  </si>
  <si>
    <t>10.1007/978-3-031-78802-4_10</t>
  </si>
  <si>
    <t>https://www.scopus.com/inward/record.uri?eid=2-s2.0-105010854431&amp;doi=10.1007%2f978-3-031-78802-4_10&amp;partnerID=40&amp;md5=99f5a7f7d0660093e034f78bb87b3ee3</t>
  </si>
  <si>
    <t>Selvan T.; Chythanya K.R.; Haldorai A.; Saride J.M.R.; Deepika; Singh S.</t>
  </si>
  <si>
    <t>A Computationally Efficient Framework for Fault Detection in Lithium-Ion Battery Packs</t>
  </si>
  <si>
    <t>10.1109/PARC68365.2026.11453650</t>
  </si>
  <si>
    <t>https://www.scopus.com/pages/publications/105036829015?origin=resultslist</t>
  </si>
  <si>
    <t>Mathiyarasan S.; Udaya Raj Kumar R.; Sabarimani B.; Anbarasu P.; Sathish A.</t>
  </si>
  <si>
    <t>Nutrient Recycling and Resource Optimization in IoT Based Integrated Poultry and Farming Systems</t>
  </si>
  <si>
    <t>2025 International Conference on Pervasive Computational Technologies, ICPCT 2025</t>
  </si>
  <si>
    <t>10.1109/ICPCT64145.2025.10940818</t>
  </si>
  <si>
    <t>https://www.scopus.com/inward/record.uri?eid=2-s2.0-105002839676&amp;doi=10.1109%2fICPCT64145.2025.10940818&amp;partnerID=40&amp;md5=1c72f541f20e449b69e6430f403dcaea</t>
  </si>
  <si>
    <t>Babu A.R.; Ramakrishna G.; Geetha M.P.; Podaralla R.; Keerthana K.P.</t>
  </si>
  <si>
    <t>Securing Short Range Applications in 5G Cognitive Radio Using an AI-Based Analysis of Security Threats</t>
  </si>
  <si>
    <t>10.53759/7669/jmc202505101</t>
  </si>
  <si>
    <t>https://www.scopus.com/inward/record.uri?eid=2-s2.0-105003070930&amp;doi=10.53759%2f7669%2fjmc202505101&amp;partnerID=40&amp;md5=019ebbef9299d1209d6176ff00bc84f7</t>
  </si>
  <si>
    <t>Jayaram K.; Kumarganesh S.; Immanuvel A.; Ganesh C.</t>
  </si>
  <si>
    <t>Classifications of meningioma brain images using the novel Convolutional Fuzzy C Means (CFCM) architecture and performance analysis of hardware incorporated tumor segmentation module</t>
  </si>
  <si>
    <t>Network: Computation in Neural Systems</t>
  </si>
  <si>
    <t>10.1080/0954898X.2025.2491537</t>
  </si>
  <si>
    <t>https://www.scopus.com/inward/record.uri?eid=2-s2.0-105003167051&amp;doi=10.1080%2f0954898X.2025.2491537&amp;partnerID=40&amp;md5=a73eb3eae1ebf10533c8e61eabf64087</t>
  </si>
  <si>
    <t>Singh S.P.; Kumar N.; Dhiman G.; Vimal S.; Viriyasitavat W.</t>
  </si>
  <si>
    <t>https://www.scopus.com/inward/record.uri?eid=2-s2.0-105003030450&amp;doi=10.1109%2fMCE.2024.3442450&amp;partnerID=40&amp;md5=8d5a7051a56d921744d974c0e0fa1bb2</t>
  </si>
  <si>
    <t>Suganyadevi K.; Swaminathan A.; Kasi B.; Anju M.A.</t>
  </si>
  <si>
    <t>Sybil Attack Detection in VANET Using CNN Enhanced with Chaotic Maps and Elephant Herding Optimization for Secure Data Transmission</t>
  </si>
  <si>
    <t>10.53759/7669/jmc202505097</t>
  </si>
  <si>
    <t>https://www.scopus.com/inward/record.uri?eid=2-s2.0-105003072598&amp;doi=10.53759%2f7669%2fjmc202505097&amp;partnerID=40&amp;md5=af655f984297eb49e9bc9bd3678b7a26</t>
  </si>
  <si>
    <t>Saravanan S.P.; Meeran M.N.; Sankar A.; Thillaikkarasi D.</t>
  </si>
  <si>
    <t>Ag2MoO4 Nanoparticles Anchored on Nitrogen-Doped Graphene Nanosheets as Electrode Material for Supercapacitors</t>
  </si>
  <si>
    <t>10.1007/s10904-025-03786-5</t>
  </si>
  <si>
    <t>https://www.scopus.com/inward/record.uri?eid=2-s2.0-105003466178&amp;doi=10.1007%2fs10904-025-03786-5&amp;partnerID=40&amp;md5=5a8b711184bf4ce603056c8b13533740</t>
  </si>
  <si>
    <t>Dr. Thillaikkarasi D</t>
  </si>
  <si>
    <t>Suresh P.; Sivakumar T.; Revathy N.; Pandi M.</t>
  </si>
  <si>
    <t>Enhancing Customer Experience in Retail for Adaptive Store Layouts with Reinforcement Learning</t>
  </si>
  <si>
    <t>Proceedings of International Conference on Visual Analytics and Data Visualization, ICVADV 2025</t>
  </si>
  <si>
    <t>10.1109/ICVADV63329.2025.10960948</t>
  </si>
  <si>
    <t>https://www.scopus.com/inward/record.uri?eid=2-s2.0-105004406859&amp;doi=10.1109%2fICVADV63329.2025.10960948&amp;partnerID=40&amp;md5=41427a9373a09c741114be0f22cdfabf</t>
  </si>
  <si>
    <t>Sharma V.K.; Mlsns L.; Kiran K.; Haldorai A.; Aman; Thakur R.</t>
  </si>
  <si>
    <t>Adaptive Neuro-Fuzzy Inference for Smart Hybrid Power Control in Electric Vehicles</t>
  </si>
  <si>
    <t>10.1109/PARC68365.2026.11453634</t>
  </si>
  <si>
    <t>https://www.scopus.com/pages/publications/105036828579?origin=resultslist</t>
  </si>
  <si>
    <t>Subha V.; Gowri S.; Kayalvizhi R.; Kamatchi T.</t>
  </si>
  <si>
    <t>A Novel NiMn2O4@rGO Nanocomposite as a Photocatalytic Application Against Organic Pollutants</t>
  </si>
  <si>
    <t>10.1007/s10904-025-03787-4</t>
  </si>
  <si>
    <t>https://www.scopus.com/inward/record.uri?eid=2-s2.0-105003544906&amp;doi=10.1007%2fs10904-025-03787-4&amp;partnerID=40&amp;md5=48b0b9930d634493b9559a97e07eb68f</t>
  </si>
  <si>
    <t>Dr. Kayalvizhi R</t>
  </si>
  <si>
    <t>Somasundaram A.; Devaraju S.; Meenakshi V.S.; Jawahar S.; Manimaran M.; Thenmozhi M.</t>
  </si>
  <si>
    <t>Ensemble Based Feature Selection Method for DDoS (EBFM-DDoS) Attack Detection of Healthcare Data in the Cloud Environment</t>
  </si>
  <si>
    <t>Cybersecurity in Healthcare Applications</t>
  </si>
  <si>
    <t>10.1201/9781032711379-8</t>
  </si>
  <si>
    <t>https://www.scopus.com/inward/record.uri?eid=2-s2.0-105004165824&amp;doi=10.1201%2f9781032711379-8&amp;partnerID=40&amp;md5=2ff20358f9f5b9b567cf2e469830ffbd</t>
  </si>
  <si>
    <t>Ismail Y.; Venkatamuni T.; Krishnamoorthy N.; Kumar N.S.; Veeranjaneyulu I.; Menon M.S.; Dwivedi P.; Chandran S.S.; Philip J.M.; Ayyasamy R.</t>
  </si>
  <si>
    <t>SYNTHESIS AND CHARACTERISATION OF POLYLACTIC ACID (PLA) COMPOSITES REINFORCED WITH NATURAL FIBRES FOR GREEN PLASTIC APPLICATIONS</t>
  </si>
  <si>
    <t>https://www.scopus.com/inward/record.uri?eid=2-s2.0-105003665928&amp;partnerID=40&amp;md5=7a8cf702bc8f961817dbe351a1f69521</t>
  </si>
  <si>
    <t>Manikandan A.; Madhu G.C.; Venkatachalam C.; Ramalingam S.; Begum M.B.; Gnanamurugan S.</t>
  </si>
  <si>
    <t>A Novel Predict Earliest Finish Time Algorithm with Flower Pollination Algorithm for Effective Communication in Ad-Hoc Network</t>
  </si>
  <si>
    <t>Journal of The Institution of Engineers (India): Series B</t>
  </si>
  <si>
    <t>10.1007/s40031-025-01219-y</t>
  </si>
  <si>
    <t>https://www.scopus.com/inward/record.uri?eid=2-s2.0-105004183364&amp;doi=10.1007%2fs40031-025-01219-y&amp;partnerID=40&amp;md5=1630b35e4f8b0bc43aa49a219d82ba9c</t>
  </si>
  <si>
    <t>Durga M.; Tei E.A.; Sangeetha V.O.; Sasirekha K.; Chandi Priya K.G.; Krishnamoorthy N.; Kistan A.</t>
  </si>
  <si>
    <t>USE OF MICROFLUIDIC DEVICES FOR HIGH THROUGHPUT SCREENING OF CATALYSTS IN ADVANCED OXIDATION PROCESS</t>
  </si>
  <si>
    <t>https://www.scopus.com/inward/record.uri?eid=2-s2.0-105003658419&amp;partnerID=40&amp;md5=938dac3d06c7060a4baa2937508337ec</t>
  </si>
  <si>
    <t>Alhashmi B.; Rajalakshmi K.; Vijayalakshmi A.; Sitaramamurty A.S.S.M.; Deepa S.; Rajesha N.; Kistan A.; Philip J.M.; Ayyasamy R.</t>
  </si>
  <si>
    <t>HIGH-RESOLUTION GC-MS FOR TRACKING VOLATILE ORGANIC EMISSIONS IN SOLAR-ENHANCED REDOX FLOW BATTERIES</t>
  </si>
  <si>
    <t>https://www.scopus.com/inward/record.uri?eid=2-s2.0-105003665449&amp;partnerID=40&amp;md5=d3ef2f5d0f9e97483951448d48dfd0f3</t>
  </si>
  <si>
    <t>Karuppusamy M.; Thirumalaisamy R.; Palanisamy S.; Nagamalai S.; El Sayed Massoud E.; Ayrilmis N.</t>
  </si>
  <si>
    <t>A review of machine learning applications in polymer composites: advancements, challenges, and future prospects</t>
  </si>
  <si>
    <t>Journal of Materials Chemistry A</t>
  </si>
  <si>
    <t>10.1039/d5ta00982k</t>
  </si>
  <si>
    <t>https://www.scopus.com/inward/record.uri?eid=2-s2.0-105004061291&amp;doi=10.1039%2fd5ta00982k&amp;partnerID=40&amp;md5=1284ef63309fe9011fa8a6604e1d296a</t>
  </si>
  <si>
    <t>Sukumar G.; Ramakrishnan M.; Gurusamy B.; Nagaraj S.B.P.; Arivazhagan V.</t>
  </si>
  <si>
    <t>Impact of Virtual Influencers on Brands Promotion: A Normative Study</t>
  </si>
  <si>
    <t>10.1063/5.0269764</t>
  </si>
  <si>
    <t>https://www.scopus.com/inward/record.uri?eid=2-s2.0-105004732433&amp;doi=10.1063%2f5.0269764&amp;partnerID=40&amp;md5=bab77114049c44469c7f829885c9536f</t>
  </si>
  <si>
    <t>Kumar N.S.; Revathi B.; Sreeja G.G.; Menakadevi N.; Nisha M.; Saranya S.; Sabarish P.</t>
  </si>
  <si>
    <t>Multi-Parameter MRI Image Analysis and Application of Edge Detection for Brain Tumor Detection</t>
  </si>
  <si>
    <t>10.1063/5.0262711</t>
  </si>
  <si>
    <t>https://www.scopus.com/inward/record.uri?eid=2-s2.0-105004907407&amp;doi=10.1063%2f5.0262711&amp;partnerID=40&amp;md5=8504b5870805befb0eb0816bef05842d</t>
  </si>
  <si>
    <t>Ashok J.; Jayapratha T.; Arunmozhi S.A.; Gayathri B.; Karthick K.; Mayakannan S.</t>
  </si>
  <si>
    <t>Enhancing cybersecurity with distributed models and sparse mixture of experts</t>
  </si>
  <si>
    <t>Handbook of AI-Driven Threat Detection and Prevention: A Holistic Approach to Security</t>
  </si>
  <si>
    <t>10.1201/9781003521020-15</t>
  </si>
  <si>
    <t>https://www.scopus.com/inward/record.uri?eid=2-s2.0-105004785717&amp;doi=10.1201%2f9781003521020-15&amp;partnerID=40&amp;md5=c49a2365ab19f353e2cfc6703c66c7f0</t>
  </si>
  <si>
    <t>Ramakrishnan M.; Nagamanickam B.; Ravikumar D.; Muruganandam S.; Selvakumar V.</t>
  </si>
  <si>
    <t>A Study on XAI-Based Drug Identification System</t>
  </si>
  <si>
    <t>10.1063/5.0269093</t>
  </si>
  <si>
    <t>https://www.scopus.com/inward/record.uri?eid=2-s2.0-105004744466&amp;doi=10.1063%2f5.0269093&amp;partnerID=40&amp;md5=9430b357d38072e183d0a57820017c07</t>
  </si>
  <si>
    <t>Prabhu P.; Gokilakrishnan G.; Hanish Anand S.; Kavitha C.</t>
  </si>
  <si>
    <t>Verma R.; Verma S.K.; Srivastava R.; Verma S.B.; Singh B.K.</t>
  </si>
  <si>
    <t>Utilizing AI and digital twin technology to cultivate entrepreneurial mindsets and foster creativity in management education: A cornerstone for corporate readiness 5.0</t>
  </si>
  <si>
    <t>Digital Twins for Smart Cities and Urban Planning: From Virtual to Reality</t>
  </si>
  <si>
    <t>10.1201/9781003510338-11</t>
  </si>
  <si>
    <t>https://www.scopus.com/inward/record.uri?eid=2-s2.0-105004337537&amp;doi=10.1201%2f9781003510338-11&amp;partnerID=40&amp;md5=a64817a88110bc6d5f29470a03ef68de</t>
  </si>
  <si>
    <t>Nivethitha T.; Sanjay P.; Sudhir Siddharth E.; Shruthika S.; Sathana S.</t>
  </si>
  <si>
    <t>Analysis the Bacterial Effect of Leaf Using Colour Image Processing</t>
  </si>
  <si>
    <t>10.1109/ICVADV63329.2025.10961756</t>
  </si>
  <si>
    <t>https://www.scopus.com/inward/record.uri?eid=2-s2.0-105004406375&amp;doi=10.1109%2fICVADV63329.2025.10961756&amp;partnerID=40&amp;md5=86901318f9bef4f312c3314557ba8403</t>
  </si>
  <si>
    <t>Aadith A.; Muthukumaran N.; Abijith N.; Aravind S.; Jeevaprakash M.</t>
  </si>
  <si>
    <t>Performance Analysis of Tea Leaf Disease Detection by Utilizing Hybrid ResNet and BiLSTM</t>
  </si>
  <si>
    <t>10.1109/ICVADV63329.2025.10961352</t>
  </si>
  <si>
    <t>https://www.scopus.com/inward/record.uri?eid=2-s2.0-105004409250&amp;doi=10.1109%2fICVADV63329.2025.10961352&amp;partnerID=40&amp;md5=964440c546a51cfa00a14da1a5df4d50</t>
  </si>
  <si>
    <t>Christiana S.; Elizabeth Caroline B.; Sagadevan K.; Sathish Kumar D.; Vidhya J.; Jaya Kumar A.</t>
  </si>
  <si>
    <t>Design and Analysis of THZ Notch Filter Using SS-SRR</t>
  </si>
  <si>
    <t>10.1007/978-3-031-78802-4_34</t>
  </si>
  <si>
    <t>https://www.scopus.com/inward/record.uri?eid=2-s2.0-105010851359&amp;doi=10.1007%2f978-3-031-78802-4_34&amp;partnerID=40&amp;md5=eddffbfe95280df7da77248ceddd0624</t>
  </si>
  <si>
    <t>Siva Ramkumar M.; Sivaramkrishnan M.; Uday K.; Kanan M.; Mohan Raj C.; Giri J.</t>
  </si>
  <si>
    <t>Electric Vehicle Charging Navigation Using Waterwheel Plant Algorithm for Coordinating Smart Grids and Intelligent Transportation Systems</t>
  </si>
  <si>
    <t>2nd International Conference on Machine Learning and Autonomous Systems, ICMLAS 2025 - Proceedings</t>
  </si>
  <si>
    <t>10.1109/ICMLAS64557.2025.10968826</t>
  </si>
  <si>
    <t>https://www.scopus.com/inward/record.uri?eid=2-s2.0-105004816823&amp;doi=10.1109%2fICMLAS64557.2025.10968826&amp;partnerID=40&amp;md5=f08570849686d525aff2bc74ceedb7f1</t>
  </si>
  <si>
    <t>Sivaramkrishnan M.; Ramkumar M.S.; Uday K.; Kanan M.; Raj C.M.; Giri J.</t>
  </si>
  <si>
    <t>Reconfigurable Smart Grid Management for Electric Vehicle Charging and the Integration of Renewable Energy Sources using Pied Kingfisher Optimizer</t>
  </si>
  <si>
    <t>10.1109/ICMLAS64557.2025.10968437</t>
  </si>
  <si>
    <t>https://www.scopus.com/inward/record.uri?eid=2-s2.0-105004815980&amp;doi=10.1109%2fICMLAS64557.2025.10968437&amp;partnerID=40&amp;md5=7e73b8e52213b1dc2849914ee9b87141</t>
  </si>
  <si>
    <t>Meriga S.; Chowdary M.K.; Bhowmick B.; Ganesh C.; Kota V.R.</t>
  </si>
  <si>
    <t>Compact Analytical Model for a Raised Buried Oxide Ferroelectric TFET for RF/Analog Applications and Its Implementation as an Inverter</t>
  </si>
  <si>
    <t>10.1007/s11664-025-11988-3</t>
  </si>
  <si>
    <t>https://www.scopus.com/inward/record.uri?eid=2-s2.0-105004912737&amp;doi=10.1007%2fs11664-025-11988-3&amp;partnerID=40&amp;md5=fbcc7135e890c9118cd07a373f92fbf6</t>
  </si>
  <si>
    <t>Palanisamy S.; Sathishkumar N.; Nivethitha T.; Vijayalakshmi N.; Nageswari D.</t>
  </si>
  <si>
    <t>Design and Development of a Shamrock Leaf-Shaped Fractal Antenna with Integrated Filtering for WLAN/WiMAX Applications</t>
  </si>
  <si>
    <t>International Journal of Computing and Digital Systems</t>
  </si>
  <si>
    <t>10.12785/ijcds/1570998621</t>
  </si>
  <si>
    <t>https://www.scopus.com/inward/record.uri?eid=2-s2.0-105004271942&amp;doi=10.12785%2fijcds%2f1570998621&amp;partnerID=40&amp;md5=ee7c7f0c023125f5eb0d95d615da6067</t>
  </si>
  <si>
    <t>Sathishkumar S.; Santhoshkumar S.P.; Kumar S.; Banupriya N.; Hariharasudhan S.; Gajalakshmi S.</t>
  </si>
  <si>
    <t>Investigation on Enhanced Detection of Parkinson's Disease in Brain Imaging Using Ensemble Learning Approaches</t>
  </si>
  <si>
    <t>3rd International Conference on Integrated Circuits and Communication Systems, ICICACS 2025</t>
  </si>
  <si>
    <t>10.1109/ICICACS65178.2025.10969050</t>
  </si>
  <si>
    <t>https://www.scopus.com/inward/record.uri?eid=2-s2.0-105004736033&amp;doi=10.1109%2fICICACS65178.2025.10969050&amp;partnerID=40&amp;md5=0e6d82432def781acc5f36cb66127b8e</t>
  </si>
  <si>
    <t>Krishnaraj S.; Vaiyapuri S.S.O.</t>
  </si>
  <si>
    <t>AN ANALYSIS OF THE SEIDEL LAPLACIAN ENERGY OF A FUZZY INTUITIONISTIC SYSTEM</t>
  </si>
  <si>
    <t>10.55766/sujst7197</t>
  </si>
  <si>
    <t>https://www.scopus.com/inward/record.uri?eid=2-s2.0-105004390459&amp;doi=10.55766%2fsujst7197&amp;partnerID=40&amp;md5=7ebbc7892ef4cc3e37e1ec03a0c47ee0</t>
  </si>
  <si>
    <t>Radhakrishnan V.; Rodda V.; Sowmiya S.; Sarker A.R.; Palanikumar R.; Asokan R.</t>
  </si>
  <si>
    <t>Deep Learning-Driven Cryptanalysis in Modern Encryption Systems</t>
  </si>
  <si>
    <t>10.1109/ICVADV63329.2025.10960919</t>
  </si>
  <si>
    <t>https://www.scopus.com/inward/record.uri?eid=2-s2.0-105004413770&amp;doi=10.1109%2fICVADV63329.2025.10960919&amp;partnerID=40&amp;md5=cad983b63d4dbb172d5617672142d5f1</t>
  </si>
  <si>
    <t>Rao S.P.C.; Swarnam S.; Kumar N.; Sheikameer Batcha S.; Sivalanka V.; Chakravarthi A.V.D.</t>
  </si>
  <si>
    <t>Enhancing Smart City Efficiency by Mitigating Electricity Theft in Smart Grids Using Lightweight DNN and SMO</t>
  </si>
  <si>
    <t>10.1109/ICICACS65178.2025.10968803</t>
  </si>
  <si>
    <t>https://www.scopus.com/inward/record.uri?eid=2-s2.0-105004740488&amp;doi=10.1109%2fICICACS65178.2025.10968803&amp;partnerID=40&amp;md5=3cb3acf74aea8a636ce34594bc46c864</t>
  </si>
  <si>
    <t>Mohamed Rusaam S.; Nijanthan V.; Muthukumaran N.; Pratheeshba B.; Riyas Ahamed M.</t>
  </si>
  <si>
    <t>The Impact of Machine Learning Algorithms on Credit Card Fraud Detection: A Comparative Study</t>
  </si>
  <si>
    <t>10.1109/ICVADV63329.2025.10960929</t>
  </si>
  <si>
    <t>https://www.scopus.com/inward/record.uri?eid=2-s2.0-105004413563&amp;doi=10.1109%2fICVADV63329.2025.10960929&amp;partnerID=40&amp;md5=5ded4fd3d3e3c96863191dc92b604fa8</t>
  </si>
  <si>
    <t>Thamizharasan V.; Parthipan V.</t>
  </si>
  <si>
    <t>Design and FPGA Implementation of Efficient Multiplier Architecture using Reversible Logic</t>
  </si>
  <si>
    <t>WSEAS Transactions on Signal Processing</t>
  </si>
  <si>
    <t>10.37394/232014.2025.21.7</t>
  </si>
  <si>
    <t>https://www.scopus.com/inward/record.uri?eid=2-s2.0-105004742011&amp;doi=10.37394%2f232014.2025.21.7&amp;partnerID=40&amp;md5=38dc75f4d5fe5e4cf104178e7c2651cd</t>
  </si>
  <si>
    <t>Manoj M.; Ganesh C.; Girinath D.; Gayathri V.; Shibi Kannan A.</t>
  </si>
  <si>
    <t>Implementation of Automated Tolls with License Plate Recognition Using YOLO</t>
  </si>
  <si>
    <t>10.1109/ICVADV63329.2025.10961521</t>
  </si>
  <si>
    <t>https://www.scopus.com/inward/record.uri?eid=2-s2.0-105004416546&amp;doi=10.1109%2fICVADV63329.2025.10961521&amp;partnerID=40&amp;md5=fcc817d8724c5166c0d4ba5bfd1d0c7e</t>
  </si>
  <si>
    <t>Subramanyam A.T.; Parveen H.S.; Sindhu C.; Sai K.S.; Cibisundar S.; Venkadeshwar A.; Vinoth Kumar R.</t>
  </si>
  <si>
    <t>SIRS: Stone Inscription Recognition System</t>
  </si>
  <si>
    <t>10.1007/978-981-97-8591-9_11</t>
  </si>
  <si>
    <t>https://www.scopus.com/inward/record.uri?eid=2-s2.0-105005394411&amp;doi=10.1007%2f978-981-97-8591-9_11&amp;partnerID=40&amp;md5=a7088290ffc7ace21e54ce4ba0d0d899</t>
  </si>
  <si>
    <t>Ahamed Gani V.K.U.; Shanmugasundaram N.</t>
  </si>
  <si>
    <t>Cheetah optimized CNN: A bio-inspired neural network for automated diabetic retinopathy detection</t>
  </si>
  <si>
    <t>10.1063/5.0264083</t>
  </si>
  <si>
    <t>https://www.scopus.com/inward/record.uri?eid=2-s2.0-105005277023&amp;doi=10.1063%2f5.0264083&amp;partnerID=40&amp;md5=f70ed9b8b92ba4e0a90acaa21ded76d9</t>
  </si>
  <si>
    <t>Jubair Ahmed L.; Dhanasekar S.; Martin Sagayam K.; Andrew J.; Bhandage V.</t>
  </si>
  <si>
    <t>An Analysis on Energy Performance Assessment for Energy Efficiency Measures in Selected Commercial Buildings Using IoT Simulation Frameworks</t>
  </si>
  <si>
    <t>Engineering Letters</t>
  </si>
  <si>
    <t>https://www.scopus.com/inward/record.uri?eid=2-s2.0-105005415628&amp;partnerID=40&amp;md5=25c3e1e5fd75c921fc9f05472ef0523d</t>
  </si>
  <si>
    <t>Malineni S.C.; Kodi K.M.B.; Sakkarai J.; Nallasivan G.; Geetha M.; Ananthan B.</t>
  </si>
  <si>
    <t>Enhancing fruit recognition with robotic automation and salp swarm optimization for random forest classification</t>
  </si>
  <si>
    <t>Bulletin of Electrical Engineering and Informatics</t>
  </si>
  <si>
    <t>10.11591/eei.v14i3.8917</t>
  </si>
  <si>
    <t>https://www.scopus.com/inward/record.uri?eid=2-s2.0-105005267225&amp;doi=10.11591%2feei.v14i3.8917&amp;partnerID=40&amp;md5=f9de92bfdb4ea0a8e53903079d82c163</t>
  </si>
  <si>
    <t>Preethi D.; Govindaraj V.; Dhanasekar S.; Sagayam K.M.; Ansarullah S.I.; Amin F.; de la Torre D'ıez I.; Garc'ıa C.O.; Barrera A.E.P.; Alshammari F.S.</t>
  </si>
  <si>
    <t>Deep learning-assisted 3D model for the detection and classification of knee arthritis</t>
  </si>
  <si>
    <t>Image and Vision Computing</t>
  </si>
  <si>
    <t>10.1016/j.imavis.2025.105574</t>
  </si>
  <si>
    <t>https://www.scopus.com/inward/record.uri?eid=2-s2.0-105005109176&amp;doi=10.1016%2fj.imavis.2025.105574&amp;partnerID=40&amp;md5=bc513e8c01d447d83bd8e976712ed8bc</t>
  </si>
  <si>
    <t>Danasegaran S.K.; Kumari S.L.; Kumar V.A.; Britto E.C.; Pandian R.; Rajalakshmi G.; Poonguzhali S.</t>
  </si>
  <si>
    <t>Impact of Metamaterial Patch Antenna on Breast Cancer Detection Using Terahertz Technologies</t>
  </si>
  <si>
    <t>10.1007/978-3-031-78802-4_33</t>
  </si>
  <si>
    <t>https://www.scopus.com/inward/record.uri?eid=2-s2.0-105010852239&amp;doi=10.1007%2f978-3-031-78802-4_33&amp;partnerID=40&amp;md5=01c411a6ecc978fde271b10b519ab33e</t>
  </si>
  <si>
    <t>Kolluru A.N.; Ram Sundar G.; Sindhu C.; Arun Prakash P.; Reddy K.J.</t>
  </si>
  <si>
    <t>Generative Image Mapping: Harnessing GANs for Intelligent Image Retrieval and Synthesis</t>
  </si>
  <si>
    <t>10.1007/978-981-97-8591-9_10</t>
  </si>
  <si>
    <t>https://www.scopus.com/inward/record.uri?eid=2-s2.0-105005396897&amp;doi=10.1007%2f978-981-97-8591-9_10&amp;partnerID=40&amp;md5=1a3999df7ae45791993b00ea8c28d368</t>
  </si>
  <si>
    <t>Kavita K.; Jarabala R.; Yamsani N.; Haldorai A.; Singla C.; Singh R.</t>
  </si>
  <si>
    <t>Thermo-Electrical Performance Analysis of Grid Connected PV/T Systems Employing SiC Nanofluid Cooling</t>
  </si>
  <si>
    <t>10.1109/PARC68365.2026.11453670</t>
  </si>
  <si>
    <t>https://www.scopus.com/pages/publications/105036874574?origin=resultslist</t>
  </si>
  <si>
    <t>Manickaraj K.; Thirumalaisamy R.; Palanisamy S.; Ayrilmis N.; Massoud E.E.S.; Palaniappan M.; Sankar S.L.</t>
  </si>
  <si>
    <t>Value-added utilization of agricultural wastes in biocomposite production: Characteristics and applications</t>
  </si>
  <si>
    <t>Annals of the New York Academy of Sciences</t>
  </si>
  <si>
    <t>10.1111/nyas.15368</t>
  </si>
  <si>
    <t>https://www.scopus.com/inward/record.uri?eid=2-s2.0-105005510472&amp;doi=10.1111%2fnyas.15368&amp;partnerID=40&amp;md5=91bf0332c733e64000969cc4dcaeb771</t>
  </si>
  <si>
    <t>Raja S.D.M.; Arularasan A.N.; Preethi R.; Priya R.K.; Farhaoui Y.; Gopalakrishnan S.</t>
  </si>
  <si>
    <t>Development of an Intelligent Health Prediction System for Comprehensive Human Body Analysis</t>
  </si>
  <si>
    <t>1353 LNNS</t>
  </si>
  <si>
    <t>10.1007/978-3-031-88304-0_88</t>
  </si>
  <si>
    <t>https://www.scopus.com/inward/record.uri?eid=2-s2.0-105005286629&amp;doi=10.1007%2f978-3-031-88304-0_88&amp;partnerID=40&amp;md5=759ede103634c8bcc3d9becca6bb459d</t>
  </si>
  <si>
    <t>Poongodi K.; Kumar D.; Meenakshi K.</t>
  </si>
  <si>
    <t>Adaptive Hierarchical Clustering and Batch-free Top-K Sequential Pattern Mining for Data Streams</t>
  </si>
  <si>
    <t>Journal of Scientific and Industrial Research</t>
  </si>
  <si>
    <t>10.56042/jsir.v84i5.5439</t>
  </si>
  <si>
    <t>https://www.scopus.com/inward/record.uri?eid=2-s2.0-105007081246&amp;doi=10.56042%2fjsir.v84i5.5439&amp;partnerID=40&amp;md5=8238a62f7de31a076daa8f02697d12ab</t>
  </si>
  <si>
    <t>OPTIMIZED DEEP BELIEF NETWORK FOR MULTI-DISEASE CLASSIFICATION AND SEVERITY ASSESSMENT IN STRAWBERRIES</t>
  </si>
  <si>
    <t>Journal of Animal and Plant Sciences</t>
  </si>
  <si>
    <t>10.36899/JAPS.2025.2.0040</t>
  </si>
  <si>
    <t>https://www.scopus.com/inward/record.uri?eid=2-s2.0-105006989642&amp;doi=10.36899%2fJAPS.2025.2.0040&amp;partnerID=40&amp;md5=a50884ca13ada4b03c334d8e862c009f</t>
  </si>
  <si>
    <t>Shanmugam B.K.; Hanumanthappa H.; Singh R.K.; Prasad C.D.; Kumar M.; Kumar A.; Samal S.P.; Ragab A.E.; Hasnain S.M.M.</t>
  </si>
  <si>
    <t>Separator equipment performance of iron ore and coal using experimental and ANN-based analysis</t>
  </si>
  <si>
    <t>10.1038/s41598-025-02681-w</t>
  </si>
  <si>
    <t>https://www.scopus.com/inward/record.uri?eid=2-s2.0-105006435290&amp;doi=10.1038%2fs41598-025-02681-w&amp;partnerID=40&amp;md5=8e04a7bce5e76a905580ddf0e879ea50</t>
  </si>
  <si>
    <t>Kushawaha G.K.; Haldorai A.; Satyanarayana D.; Sujitha R.; Saxena R.; Sharma N.</t>
  </si>
  <si>
    <t>Performance Assessment of Integrated Smart Lighting Controls for Energy Efficient Buildings</t>
  </si>
  <si>
    <t>10.1109/PARC68365.2026.11453691</t>
  </si>
  <si>
    <t>https://www.scopus.com/pages/publications/105036832859?origin=resultslist</t>
  </si>
  <si>
    <t>Rathore R.; Chauhan P.S.; Tevatio T.; Chythanya K.R.; Haldorai A.; Rajamanickam M.</t>
  </si>
  <si>
    <t>Machine Learning and IoT-Based Traffic Flow Prediction for Intelligent Transportation Systems</t>
  </si>
  <si>
    <t>2025 IEEE International Conference on Modern Electronics Devices and Intelligent Communication Systems, MEDCOM 2025</t>
  </si>
  <si>
    <t>10.1109/MEDCOM67532.2025.11405342</t>
  </si>
  <si>
    <t>https://www.scopus.com/pages/publications/105036725692?origin=resultslist</t>
  </si>
  <si>
    <t>Mohana Priya A.; Rajesh Kanna P.; Vanithamani S.; Sathish Kumar G.</t>
  </si>
  <si>
    <t>An efficient optimized deep learning model for the risk prediction of arterial stiffness in diabetes patients</t>
  </si>
  <si>
    <t>10.1016/j.bspc.2025.108161</t>
  </si>
  <si>
    <t>https://www.scopus.com/inward/record.uri?eid=2-s2.0-105006720794&amp;doi=10.1016%2fj.bspc.2025.108161&amp;partnerID=40&amp;md5=650dd8f8d3ed8ffdd2dda53a9c8ae4a4</t>
  </si>
  <si>
    <t>Subhalakshmi R.T.; Nivaashini M.; Ganesh G.H.R.; Sathishkumar A.</t>
  </si>
  <si>
    <t>Integrating AI into PET/CT and PET/MRI: A paradigm shift in hybrid imaging</t>
  </si>
  <si>
    <t>AI Insights on Nuclear Medicine</t>
  </si>
  <si>
    <t>10.4018/979-8-3373-1275-0.ch015</t>
  </si>
  <si>
    <t>https://www.scopus.com/inward/record.uri?eid=2-s2.0-105006554675&amp;doi=10.4018%2f979-8-3373-1275-0.ch015&amp;partnerID=40&amp;md5=e3673e8ea223adea74f383e831c58fb3</t>
  </si>
  <si>
    <t>Mohanapriya K.; Mohankumar M.; Suganya L.</t>
  </si>
  <si>
    <t>LOW POWER DESIGN OF SPI AND I2C PROTOCOL IN VERILOG HDL</t>
  </si>
  <si>
    <t>10.55766/sujst7904</t>
  </si>
  <si>
    <t>https://www.scopus.com/inward/record.uri?eid=2-s2.0-105006640767&amp;doi=10.55766%2fsujst7904&amp;partnerID=40&amp;md5=d76496551260fe6e193f142a63c4d53b</t>
  </si>
  <si>
    <t>Ramesh G.; Gokilakrishnan G.; Uvaraja V.C.; Kadirvel A.</t>
  </si>
  <si>
    <t>CHARACTERIZATION OF AMINO-SILANE FUNCTIONALIZED ANNEALED BIOSILICA AND NETTLE FIBER-REINFORCED VINYL ESTER COMPOSITE</t>
  </si>
  <si>
    <t>10.1142/S0218625X25501598</t>
  </si>
  <si>
    <t>https://www.scopus.com/inward/record.uri?eid=2-s2.0-105006475798&amp;doi=10.1142%2fS0218625X25501598&amp;partnerID=40&amp;md5=46c872450ad79ff853e0185b9b329582</t>
  </si>
  <si>
    <t>Kaushik P.; Yadav R.K.; Bhushan R.; Sumalatha V.; Haldorai A.; Rajamanickam M.</t>
  </si>
  <si>
    <t>Advanced Artificial Intelligence Approaches for Strengthening Mobile Forensics in Contemporary Digital Environments</t>
  </si>
  <si>
    <t>10.1109/MEDCOM67532.2025.11405235</t>
  </si>
  <si>
    <t>https://www.scopus.com/pages/publications/105036737012?origin=resultslist</t>
  </si>
  <si>
    <t>Garg A.; Logeshwaran J.; Dhanasekaran S.; Gupta R.; Singhal S.</t>
  </si>
  <si>
    <t>Energy Efficient Smart Scheduling for Multi-path Routing Using Deep Learning</t>
  </si>
  <si>
    <t>10.1007/978-981-96-2703-5_28</t>
  </si>
  <si>
    <t>https://www.scopus.com/inward/record.uri?eid=2-s2.0-105006931876&amp;doi=10.1007%2f978-981-96-2703-5_28&amp;partnerID=40&amp;md5=2921fae4d1741f62ad64ccd739ce8698</t>
  </si>
  <si>
    <t>Srivastava D.; Cynthia C.; Vivek Kumar M.; Gupta R.; Garg A.</t>
  </si>
  <si>
    <t>An Improved Security Framework for Vulnerable Intrusions in High Dense Fog Networks</t>
  </si>
  <si>
    <t>10.1007/978-981-96-2703-5_30</t>
  </si>
  <si>
    <t>https://www.scopus.com/inward/record.uri?eid=2-s2.0-105006915447&amp;doi=10.1007%2f978-981-96-2703-5_30&amp;partnerID=40&amp;md5=7a166f8fe1dacb4a70a3a73d3a4f2e8c</t>
  </si>
  <si>
    <t>Venugopal A.; Gautam A.; Suma S.; Anbarasu P.; Kulkarni S.V.; Bombale G.R.</t>
  </si>
  <si>
    <t>An adaptive energy detection scheme using estimation of noise uncertainty for cognitive radio</t>
  </si>
  <si>
    <t>10.1007/s41870-025-02551-8</t>
  </si>
  <si>
    <t>https://www.scopus.com/inward/record.uri?eid=2-s2.0-105006431051&amp;doi=10.1007%2fs41870-025-02551-8&amp;partnerID=40&amp;md5=0413d62ec881490abfcb14f1fc105b37</t>
  </si>
  <si>
    <t>Rajasekaran A.S.; Obulesu A.; Maria A.; Sivakumar T.; Vimalnath S.</t>
  </si>
  <si>
    <t>An Efficient Authentication and Key Agreement for Vehicular communications</t>
  </si>
  <si>
    <t>2025 IEEE International Conference on Interdisciplinary Approaches in Technology and Management for Social Innovation, IATMSI 2025</t>
  </si>
  <si>
    <t>10.1109/IATMSI64286.2025.10985210</t>
  </si>
  <si>
    <t>https://www.scopus.com/inward/record.uri?eid=2-s2.0-105007430422&amp;doi=10.1109%2fIATMSI64286.2025.10985210&amp;partnerID=40&amp;md5=c5e806a2715d2c2f9746b9123aba7d8a</t>
  </si>
  <si>
    <t>Nagarajan S.; Rathinasamy K.; Baskaran D.; Devi Sivarama Moorthy S.</t>
  </si>
  <si>
    <t>Dense Wide Forward harmonic network to enhance load balancing and fault tolerance in cloud computing through deep learning-driven clustering</t>
  </si>
  <si>
    <t>10.1016/j.engappai.2025.111267</t>
  </si>
  <si>
    <t>https://www.scopus.com/inward/record.uri?eid=2-s2.0-105007422004&amp;doi=10.1016%2fj.engappai.2025.111267&amp;partnerID=40&amp;md5=c93fa39d3a58ecf62bc9d8d6aace608e</t>
  </si>
  <si>
    <t>Balu S.; Bachute M.R.; Venkatraman K.; Augustine Parvathinathan J.</t>
  </si>
  <si>
    <t>Optimized dynamic global structure enhanced multi-channel graph neural network based automatic cataract disease classification</t>
  </si>
  <si>
    <t>10.1016/j.bspc.2025.108125</t>
  </si>
  <si>
    <t>https://www.scopus.com/inward/record.uri?eid=2-s2.0-105007558961&amp;doi=10.1016%2fj.bspc.2025.108125&amp;partnerID=40&amp;md5=ad4ff97b0c20146898d2ce9bda6a1de0</t>
  </si>
  <si>
    <t>Kanimozhi T.; Mohanapriya A.; Mridul K.; Nesha B.S.</t>
  </si>
  <si>
    <t>Cross Modal LMM for Video and Audio Analysis</t>
  </si>
  <si>
    <t>Proceedings of the International Conference on Intelligent Computing and Control Systems, ICICCS 2025</t>
  </si>
  <si>
    <t>10.1109/ICICCS65191.2025.10984926</t>
  </si>
  <si>
    <t>https://www.scopus.com/inward/record.uri?eid=2-s2.0-105007524598&amp;doi=10.1109%2fICICCS65191.2025.10984926&amp;partnerID=40&amp;md5=5ffea55e3518bf5865c4e20113f38845</t>
  </si>
  <si>
    <t>Jeny J.R.V.; Shivaspandana S.; Pavan K.; Muthukumaran N.; Akash K.</t>
  </si>
  <si>
    <t>Threat Eye: Behavior Analytics for Cloud Security using ML</t>
  </si>
  <si>
    <t>10.1109/ICICCS65191.2025.10984898</t>
  </si>
  <si>
    <t>https://www.scopus.com/inward/record.uri?eid=2-s2.0-105007522850&amp;doi=10.1109%2fICICCS65191.2025.10984898&amp;partnerID=40&amp;md5=51345cbc7efeee04c59498bfa75a5d0a</t>
  </si>
  <si>
    <t>Pemmada S.K.; Das S.; Nayak S.C.; Vimal S.</t>
  </si>
  <si>
    <t>Memetic Firefly Algorithm and Higher-Order Functional Link Neural Network Approach for Asian Stock Price Prediction</t>
  </si>
  <si>
    <t>10.1007/978-981-97-8093-8_24</t>
  </si>
  <si>
    <t>https://www.scopus.com/inward/record.uri?eid=2-s2.0-105007224881&amp;doi=10.1007%2f978-981-97-8093-8_24&amp;partnerID=40&amp;md5=32bf33c90e85950f058f9939bbba9b8f</t>
  </si>
  <si>
    <t>Booma J.; Meenakshi Sundaram B.; Suresh S.; Karthikeyan K.</t>
  </si>
  <si>
    <t>A novel decentralized dynamic state estimation methodology for effective frequency monitoring in smart grids</t>
  </si>
  <si>
    <t>10.1080/02533839.2025.2505715</t>
  </si>
  <si>
    <t>https://www.scopus.com/inward/record.uri?eid=2-s2.0-105007288953&amp;doi=10.1080%2f02533839.2025.2505715&amp;partnerID=40&amp;md5=23fc76c94e9156f151eb225a0be5377e</t>
  </si>
  <si>
    <t>Kumar M.V.; Poovannan S.S.; Soundharya V.; Sureka K.; Thirisankari M.</t>
  </si>
  <si>
    <t>Secure Healthcare Network Using VLAN, OSPF, IPsec VPN and ACL</t>
  </si>
  <si>
    <t>Proceedings of the 11th International Conference on Bio Signals, Images, and Instrumentation, ICBSII 2025</t>
  </si>
  <si>
    <t>10.1109/ICBSII65145.2025.11013464</t>
  </si>
  <si>
    <t>https://www.scopus.com/inward/record.uri?eid=2-s2.0-105007617996&amp;doi=10.1109%2fICBSII65145.2025.11013464&amp;partnerID=40&amp;md5=c1ad3d35f167c9cbabc60aa994a7856b</t>
  </si>
  <si>
    <t>Kaushik P.; Yadav R.K.; Singh A.K.; Sujitha R.; Haldorai A.; Rajamanickam M.</t>
  </si>
  <si>
    <t>Artificial Intelligence Methods for Improving Trust and Cooperative Interaction between Humans and Robots</t>
  </si>
  <si>
    <t>10.1109/MEDCOM67532.2025.11404866</t>
  </si>
  <si>
    <t>https://www.scopus.com/pages/publications/105036662848?origin=resultslist</t>
  </si>
  <si>
    <t>Prakash J.S.; Lama T.T.; Soniya R.; Lakshmanan V.; Kiran S.</t>
  </si>
  <si>
    <t>Enhancing security by monitoring the behavior of different classification algorithms</t>
  </si>
  <si>
    <t>Recent Trends in VLSI and Semiconductor Packaging</t>
  </si>
  <si>
    <t>10.1201/9781003616399-60</t>
  </si>
  <si>
    <t>https://www.scopus.com/inward/record.uri?eid=2-s2.0-105007823143&amp;doi=10.1201%2f9781003616399-60&amp;partnerID=40&amp;md5=17e899e6449dca746012a10917837cb2</t>
  </si>
  <si>
    <t>Rathore S.P.S.; Singh J.; Sharma K.K.; Kumar G.R.; Haldorai A.; Kumar S.P.</t>
  </si>
  <si>
    <t>Advanced Techniques for Detecting Anomalies to Improve Security in Smart Networked Environments</t>
  </si>
  <si>
    <t>10.1109/MEDCOM67532.2025.11405001</t>
  </si>
  <si>
    <t>https://www.scopus.com/pages/publications/105036645381?origin=resultslist</t>
  </si>
  <si>
    <t>Das A.K.; Nayak J.; Naik B.; Maringanti H.B.; Vimal S.; Pelusi D.</t>
  </si>
  <si>
    <t>https://www.scopus.com/inward/record.uri?eid=2-s2.0-105007223360&amp;partnerID=40&amp;md5=e9655052b756cca9ff7b044410b98f16</t>
  </si>
  <si>
    <t>Gnanamalar S.R.; Prasanth S.V.; Sanjay K.; Sanjay N.; Varnika S.</t>
  </si>
  <si>
    <t>Retinal Disease Detection and Diagnosis using Hybrid ResNet-RNN Algorithm</t>
  </si>
  <si>
    <t>Proceedings of 8th International Conference on Inventive Computation Technologies, ICICT 2025</t>
  </si>
  <si>
    <t>10.1109/ICICT64420.2025.11004687</t>
  </si>
  <si>
    <t>https://www.scopus.com/inward/record.uri?eid=2-s2.0-105007421538&amp;doi=10.1109%2fICICT64420.2025.11004687&amp;partnerID=40&amp;md5=6c68dd503d5e52122c0b18ca2bf9e42d</t>
  </si>
  <si>
    <t>Muthukumaran N.; Vignesh A.; Aruna S.; Jenish M.; Vinoth Kumar T.; Madasamy S.</t>
  </si>
  <si>
    <t>AI-Powered Soil Stability Assessment and Landslide Forecasting with Multi-Sensor Networks, Edge Computing, and Jetson Nano Integration</t>
  </si>
  <si>
    <t>Proceedings of 5th International Conference on Trends in Material Science and Inventive Materials, ICTMIM 2025</t>
  </si>
  <si>
    <t>10.1109/ICTMIM65579.2025.10987972</t>
  </si>
  <si>
    <t>https://www.scopus.com/inward/record.uri?eid=2-s2.0-105007994370&amp;doi=10.1109%2fICTMIM65579.2025.10987972&amp;partnerID=40&amp;md5=5a79266042d6a5fae913267ef3b73113</t>
  </si>
  <si>
    <t>Jobez J.C.; Nancy G.R.; Ali S.R.M.; Muthukumaran N.; Sheeja R.; Malar J.G.A.</t>
  </si>
  <si>
    <t>Detection Of Counterfeit Images Through Deep Learning based Yolov3 Model</t>
  </si>
  <si>
    <t>Proceedings - 3rd International Conference on Advancement in Computation and Computer Technologies, InCACCT 2025</t>
  </si>
  <si>
    <t>10.1109/InCACCT65424.2025.11011375</t>
  </si>
  <si>
    <t>https://www.scopus.com/inward/record.uri?eid=2-s2.0-105007838702&amp;doi=10.1109%2fInCACCT65424.2025.11011375&amp;partnerID=40&amp;md5=c4a6f622762603474a50b842632a5360</t>
  </si>
  <si>
    <t>Kumari S.Y.; Jayakrishna K.; Dhanasekar J.; Miniappan P.K.; Balasundaram N.; Vijayakumari G.</t>
  </si>
  <si>
    <t>Utilizing Extreme Gradient Boosting (XGBoost) for Apple Scab Disease Detection</t>
  </si>
  <si>
    <t>10.1109/InCACCT65424.2025.11011325</t>
  </si>
  <si>
    <t>https://www.scopus.com/inward/record.uri?eid=2-s2.0-105007682125&amp;doi=10.1109%2fInCACCT65424.2025.11011325&amp;partnerID=40&amp;md5=5347fc4aad72ab70ef01be1110d19f80</t>
  </si>
  <si>
    <t>Singh Rathore S.P.; Singh J.; Bhatt P.N.; Kumar B.V.; Haldorai A.; Muthusundari S.</t>
  </si>
  <si>
    <t>Intelligent Congestion Management Through AI-Based Traffic Monitoring and Dynamic Signal Timing</t>
  </si>
  <si>
    <t>10.1109/MEDCOM67532.2025.11405192</t>
  </si>
  <si>
    <t>https://www.scopus.com/pages/publications/105036691187?origin=resultslist</t>
  </si>
  <si>
    <t>Raja L.; Ganeshkumar A.; Abinesh K.; Aswin V.; Hariharan S.</t>
  </si>
  <si>
    <t>ML Enhanced Autonomous Night Patrol Robot for Intelligent Security</t>
  </si>
  <si>
    <t>10.1109/ICTMIM65579.2025.10988053</t>
  </si>
  <si>
    <t>https://www.scopus.com/inward/record.uri?eid=2-s2.0-105007983869&amp;doi=10.1109%2fICTMIM65579.2025.10988053&amp;partnerID=40&amp;md5=1d570617f6ccbfc3fe5b9ac3b5abe192</t>
  </si>
  <si>
    <t>Bhosale N.; Babu B.M.; Raja M.K.; El-Ebiary Y.A.B.; Adusumilli M.; Muniyandy E.; Devadhas D.N.P.</t>
  </si>
  <si>
    <t>Quantum-Assisted Variational Deep Learning for Efficient Anomaly Detection in Secure Cyber-Physical System Infrastructures</t>
  </si>
  <si>
    <t>10.14569/IJACSA.2025.0160559</t>
  </si>
  <si>
    <t>https://www.scopus.com/inward/record.uri?eid=2-s2.0-105007948567&amp;doi=10.14569%2fIJACSA.2025.0160559&amp;partnerID=40&amp;md5=3d58a5a2744d8f9aff22b47397dea9a8</t>
  </si>
  <si>
    <t>Nandhini M.; Faridha Banu D.; Madhumitha D.; Shivanandham R.S.; Srisanjana K.; Roshaan J.S.</t>
  </si>
  <si>
    <t>Evaluating Edge Detection Algorithms for Robust Image Processing and FPGA Implementation</t>
  </si>
  <si>
    <t>10.1109/ICTMIM65579.2025.10988244</t>
  </si>
  <si>
    <t>https://www.scopus.com/inward/record.uri?eid=2-s2.0-105007982462&amp;doi=10.1109%2fICTMIM65579.2025.10988244&amp;partnerID=40&amp;md5=656ec858b973f8896cbb85a06c27632f</t>
  </si>
  <si>
    <t>Batta B.; Venugopal I.; Shanmugaraja T.; Saranya D.; Karpagam J.; Manimala V.</t>
  </si>
  <si>
    <t>Time-Series Analysis in Epilepsy Prediction using Temporal Convolutional Networks (TCN)</t>
  </si>
  <si>
    <t>10.1109/InCACCT65424.2025.11011398</t>
  </si>
  <si>
    <t>https://www.scopus.com/inward/record.uri?eid=2-s2.0-105007768078&amp;doi=10.1109%2fInCACCT65424.2025.11011398&amp;partnerID=40&amp;md5=7afdefe4459c7525c81fb5c03230d446</t>
  </si>
  <si>
    <t>Gomathy B.; Jyothi P.; Kalyani G.; Niranjana I.M.; Mohanarathinam; Velusamy J.</t>
  </si>
  <si>
    <t>Optimized SMOTE for Imbalanced Data Handling in Machine Learning</t>
  </si>
  <si>
    <t>10.1109/InCACCT65424.2025.11011340</t>
  </si>
  <si>
    <t>https://www.scopus.com/inward/record.uri?eid=2-s2.0-105007808681&amp;doi=10.1109%2fInCACCT65424.2025.11011340&amp;partnerID=40&amp;md5=4e1f4c3c3dfda7c9b1b090e20b2cda15</t>
  </si>
  <si>
    <t>Babu B.D.; Venkateswarlu B.; Tamilselvan S.; Balu P.B.; Balasundaram N.; Praveenkumar R.</t>
  </si>
  <si>
    <t>Outlier Detection in High-Dimensional Data using t-Distributed Stochastic Neighbor Embedding</t>
  </si>
  <si>
    <t>10.1109/InCACCT65424.2025.11011342</t>
  </si>
  <si>
    <t>https://www.scopus.com/inward/record.uri?eid=2-s2.0-105007728378&amp;doi=10.1109%2fInCACCT65424.2025.11011342&amp;partnerID=40&amp;md5=52e6b68cdd92fe43c8672e5ad2829652</t>
  </si>
  <si>
    <t>Suvitha A.; Devi S.R.; Arun K.K.; Jayakumar S.; Selvi R.K.; Rajesha N.</t>
  </si>
  <si>
    <t>Optimal Charging Control of No-Insulation HTS Magnets using Pontryagin's Principle and Advanced Nizar Optimization Technique</t>
  </si>
  <si>
    <t>10.1109/ICTMIM65579.2025.10988322</t>
  </si>
  <si>
    <t>https://www.scopus.com/inward/record.uri?eid=2-s2.0-105007976648&amp;doi=10.1109%2fICTMIM65579.2025.10988322&amp;partnerID=40&amp;md5=14f024aceead9bfd3ff5c7e760626b31</t>
  </si>
  <si>
    <t>Rathore R.; Singh J.; Yadav S.; Sujitha R.; Haldorai A.; Sheela S.</t>
  </si>
  <si>
    <t>Improving the Accuracy and Reliability of Autonomous Vehicle Navigation Through Deep Learning Innovations</t>
  </si>
  <si>
    <t>10.1109/MEDCOM67532.2025.11404882</t>
  </si>
  <si>
    <t>https://www.scopus.com/pages/publications/105036742459?origin=resultslist</t>
  </si>
  <si>
    <t>Srikanth N.; Srinivasulu R.; Prasath B.; Poonkodi R.; Bhuvaneswari M.; Vijayakumar S.D.</t>
  </si>
  <si>
    <t>Lead-Uwsn: Adaptive Hybrid Lion Dolphin Algorithm for Dynamic Packet Delivery in UWSN</t>
  </si>
  <si>
    <t>10.1109/InCACCT65424.2025.11011454</t>
  </si>
  <si>
    <t>https://www.scopus.com/inward/record.uri?eid=2-s2.0-105007782793&amp;doi=10.1109%2fInCACCT65424.2025.11011454&amp;partnerID=40&amp;md5=097a7b9f25db24c0e30056195a4aca6a</t>
  </si>
  <si>
    <t>Sreemathy J.; Arun A.; Sureshu S.; Mahaboob Basha S.</t>
  </si>
  <si>
    <t>Deep Stacked Kronecker Network for Intrusion Detection System in IoT Environment with Big Data</t>
  </si>
  <si>
    <t>Cybernetics and Systems</t>
  </si>
  <si>
    <t>10.1080/01969722.2025.2520823</t>
  </si>
  <si>
    <t>https://www.scopus.com/inward/record.uri?eid=2-s2.0-105009402478&amp;doi=10.1080%2f01969722.2025.2520823&amp;partnerID=40&amp;md5=3823b0591e536cea5169c5dbfa133505</t>
  </si>
  <si>
    <t>Karuppusamy M.; Kalidas S.; Palanisamy S.; Nataraj K.; Nandagopal R.K.; Natarajan R.; Samraj A.; Ayrilmis N.; Sahu S.K.; Giri J.; Kanan M.</t>
  </si>
  <si>
    <t>Real-Time Monitoring in Polymer Composites: Internet of Things Integration for Enhanced Performance and Sustainability — A Review</t>
  </si>
  <si>
    <t>BioResources</t>
  </si>
  <si>
    <t>10.15376/biores.20.3.Karuppusamy</t>
  </si>
  <si>
    <t>https://www.scopus.com/inward/record.uri?eid=2-s2.0-105008067012&amp;doi=10.15376%2fbiores.20.3.Karuppusamy&amp;partnerID=40&amp;md5=f9b1b12098917eb61509fcbe8fbc06b1</t>
  </si>
  <si>
    <t>Sakthikumar B.; Ramlaingam S.; Saghana T.; Sahaya Joseph Idin G.; Shakunthala S.; Shivadharshan S.</t>
  </si>
  <si>
    <t>SMART AI BASED ATTENDANCE MONITORING SYSTEM USING YOLOV8</t>
  </si>
  <si>
    <t>2025 3rd International Conference on Advancements in Electrical, Electronics, Communication, Computing and Automation, ICAECA 2025</t>
  </si>
  <si>
    <t>10.1109/ICAECA63854.2025.11012409</t>
  </si>
  <si>
    <t>https://www.scopus.com/inward/record.uri?eid=2-s2.0-105008310966&amp;doi=10.1109%2fICAECA63854.2025.11012409&amp;partnerID=40&amp;md5=4b751ef4c2c85b56e53bd4dd0ddf3dd8</t>
  </si>
  <si>
    <t>Gokulavasan B.; Madhumitha S.; Kavipriya J.R.; Rangesh T.K.S.; Kiruba K.</t>
  </si>
  <si>
    <t>Performance Analysis of License Plate Detection and Recognition Using YOLO and OCR</t>
  </si>
  <si>
    <t>10.1109/ICAECA63854.2025.11012631</t>
  </si>
  <si>
    <t>https://www.scopus.com/inward/record.uri?eid=2-s2.0-105008279723&amp;doi=10.1109%2fICAECA63854.2025.11012631&amp;partnerID=40&amp;md5=0e874266a3f4eb5529d44b985c6217ff</t>
  </si>
  <si>
    <t>Sudha M.; Sri Sivahari P.; Ali G.; Ganesh C.; Umamaheswari S.; Saranya R.</t>
  </si>
  <si>
    <t>AI Driven railway crack detection system using Convolutional Neural Network and IoT</t>
  </si>
  <si>
    <t>10.1109/ICAECA63854.2025.11012401</t>
  </si>
  <si>
    <t>https://www.scopus.com/inward/record.uri?eid=2-s2.0-105008348876&amp;doi=10.1109%2fICAECA63854.2025.11012401&amp;partnerID=40&amp;md5=bdb014a721701a17ffbe3949afc77172</t>
  </si>
  <si>
    <t>Joshika M.; Ashwin R.; Varshini S.H.; Jubair Ahamed A.K.; Sakthikumar B.</t>
  </si>
  <si>
    <t>Smart Water Management System For Rural And Urban Infrastructure Using Iot</t>
  </si>
  <si>
    <t>10.1109/ICAECA63854.2025.11012582</t>
  </si>
  <si>
    <t>https://www.scopus.com/inward/record.uri?eid=2-s2.0-105008320816&amp;doi=10.1109%2fICAECA63854.2025.11012582&amp;partnerID=40&amp;md5=8f38b26f96424f375a28db403c730873</t>
  </si>
  <si>
    <t>Sheeba Rani S.; Gurusaktihvel V.; Harish Iyappan K.; Harish K.K.; Jayasuriya C.</t>
  </si>
  <si>
    <t>IOT and Machine Learning-Powered Framework for Enhanced Alzheimer's Disease Care and Risk Management</t>
  </si>
  <si>
    <t>10.1109/ICAECA63854.2025.11012486</t>
  </si>
  <si>
    <t>https://www.scopus.com/inward/record.uri?eid=2-s2.0-105008338769&amp;doi=10.1109%2fICAECA63854.2025.11012486&amp;partnerID=40&amp;md5=7d1e0e8e13922a2e1244d5b76a1a998e</t>
  </si>
  <si>
    <t>Sagadevan K.; Britto E.C.; Danasegaran S.K.; Nizar M.</t>
  </si>
  <si>
    <t>Design of SP Terahertz Filtenna Using Frequency-Selective Surface for High Data Rate Communication</t>
  </si>
  <si>
    <t>10.1007/978-3-031-78802-4_32</t>
  </si>
  <si>
    <t>https://www.scopus.com/inward/record.uri?eid=2-s2.0-105010837678&amp;doi=10.1007%2f978-3-031-78802-4_32&amp;partnerID=40&amp;md5=fe3f04c00ad7af7fe73d15d441bf1610</t>
  </si>
  <si>
    <t>Parthipan V.; Ramasamy S.; Manikandan R.; Renga Ramanujam B.; Kavinvel M.; Ishwarya Niranjana M.</t>
  </si>
  <si>
    <t>Enhanced Brain Tumor Detection and Segmentation Using SVM and DS</t>
  </si>
  <si>
    <t>10.1109/ICAECA63854.2025.11012155</t>
  </si>
  <si>
    <t>https://www.scopus.com/inward/record.uri?eid=2-s2.0-105008355435&amp;doi=10.1109%2fICAECA63854.2025.11012155&amp;partnerID=40&amp;md5=ec3d44ef3f9e6cb7758cc686c0afbe68</t>
  </si>
  <si>
    <t>Dhanasekar J.; Ishwarya Niranjana M.; Arun Jaya Pathi C.U.; Arunprakash M.; Aravinth Raja S.C.; Harshavaradhan E.</t>
  </si>
  <si>
    <t>IMPLEMENTATION OF KEY CLOUD SECURE ACCESS FOR RESIDENTIAL BUILDINGS</t>
  </si>
  <si>
    <t>10.1109/ICAECA63854.2025.11012248</t>
  </si>
  <si>
    <t>https://www.scopus.com/inward/record.uri?eid=2-s2.0-105008357383&amp;doi=10.1109%2fICAECA63854.2025.11012248&amp;partnerID=40&amp;md5=f66d7f680e6c809d7fab039d4889428b</t>
  </si>
  <si>
    <t>Subramaniam S.A.; Raj D.D.; Dharun B.; Kumar R.D.; Karuppiah A.B.</t>
  </si>
  <si>
    <t>Biometric Assisted e - Health Record for Patients linking Primary Health Centers (PHCs) and Hospitals</t>
  </si>
  <si>
    <t>10.1109/ICAECA63854.2025.11012245</t>
  </si>
  <si>
    <t>https://www.scopus.com/inward/record.uri?eid=2-s2.0-105008346544&amp;doi=10.1109%2fICAECA63854.2025.11012245&amp;partnerID=40&amp;md5=672c8bb12c12ac19deb9aef5a91b8ae7</t>
  </si>
  <si>
    <t>Rajesh Khanna M.; Raffik R.; Selvaraj V.; Ammavasai S.; Subbulekshmi S.; Alagarsamy M.</t>
  </si>
  <si>
    <t>Android Health Monitoring and Dietary Guidance for Smartwatch</t>
  </si>
  <si>
    <t>10.1109/ICAECA63854.2025.11012336</t>
  </si>
  <si>
    <t>https://www.scopus.com/inward/record.uri?eid=2-s2.0-105008282165&amp;doi=10.1109%2fICAECA63854.2025.11012336&amp;partnerID=40&amp;md5=1dfd16f04fe2eafec0bf108916057ed2</t>
  </si>
  <si>
    <t>Breen W.A.; Sajini S.; Boopathy S.; Ramalingam S.; Murugesan S.; Sivakami K.</t>
  </si>
  <si>
    <t>PREDICTING CARDIOVASCULAR DISEASE RISK AND OUTCOMES USING A GRAPH CONVOLUTIONAL NETWORK ALGORITHM</t>
  </si>
  <si>
    <t>10.1109/ICAECA63854.2025.11012177</t>
  </si>
  <si>
    <t>https://www.scopus.com/inward/record.uri?eid=2-s2.0-105008312346&amp;doi=10.1109%2fICAECA63854.2025.11012177&amp;partnerID=40&amp;md5=4059921a758252a8feb3dda0c1c806e3</t>
  </si>
  <si>
    <t>Balamurugan T.; Boopathy S.; Dhanasekar J.; Rajeshwari S.; Murugesan S.; Anju M.A.</t>
  </si>
  <si>
    <t>UNRAVELING THE MYSTERIES OF BRAIN TUMORS: HARNESSING DEEP LEARNING FOR DETECTION AND CLASSIFICATION</t>
  </si>
  <si>
    <t>10.1109/ICAECA63854.2025.11012581</t>
  </si>
  <si>
    <t>https://www.scopus.com/inward/record.uri?eid=2-s2.0-105008327359&amp;doi=10.1109%2fICAECA63854.2025.11012581&amp;partnerID=40&amp;md5=dfcf6d006d5d16ba27746274c9426b31</t>
  </si>
  <si>
    <t>Karthiga M.; Deepa D.; Evangeline C.S.</t>
  </si>
  <si>
    <t>Hybrid Quantum-Classical Phase optimization in Reflecting PMS beamforming</t>
  </si>
  <si>
    <t>Proceedings - 4th International Conference on Smart Technologies, Communication and Robotics 2025, STCR 2025</t>
  </si>
  <si>
    <t>10.1109/STCR62650.2025.11019579</t>
  </si>
  <si>
    <t>https://www.scopus.com/inward/record.uri?eid=2-s2.0-105008423688&amp;doi=10.1109%2fSTCR62650.2025.11019579&amp;partnerID=40&amp;md5=a42825333456b74ba3bb23d09018fb71</t>
  </si>
  <si>
    <t>Chakkaravarthy S.E.; Rayaroth D.; Kumaravelu V.B.; Jayaraman T.S.; Sivabalan V.P.G.; Thirumavalavan V.C.; Venkatesan R.; Murugadass A.; Imoize A.L.</t>
  </si>
  <si>
    <t>Reconfigurable intelligent surfaces for 6G: A comprehensive overview and electromagnetic analysis</t>
  </si>
  <si>
    <t>Reconfigurable Intelligent Surfaces for 6G and Beyond Wireless Networks</t>
  </si>
  <si>
    <t>10.1002/9781394250141.ch3</t>
  </si>
  <si>
    <t>https://www.scopus.com/inward/record.uri?eid=2-s2.0-105008744702&amp;doi=10.1002%2f9781394250141.ch3&amp;partnerID=40&amp;md5=3a380bea0a2168f1250f30172648a7fc</t>
  </si>
  <si>
    <t>Sharma S.; Yamuna K.S.; Sheeba Rani S.; Sangeetha B.; Sivakumar S.; Esther Bharathi B.; Guru Prasad L.</t>
  </si>
  <si>
    <t>Synthesis and characterization of aluminum-doped tin oxide nanoparticles for aerospace applications</t>
  </si>
  <si>
    <t>10.15251/DJNB.2025.202.585</t>
  </si>
  <si>
    <t>https://www.scopus.com/inward/record.uri?eid=2-s2.0-105008466790&amp;doi=10.15251%2fDJNB.2025.202.585&amp;partnerID=40&amp;md5=a3008c7d7efaaa87a7852b56f7d652ae</t>
  </si>
  <si>
    <t>John Kennedy H.S.; Sujatha A.B.; Chakkaravarthy S.E.; Rayaroth D.; Kumaravelu V.B.; Pillay N.; Murugadass A.; Gudla V.V.</t>
  </si>
  <si>
    <t>Emerging applications and potential use cases of reconfigurable intelligent surfaces in wireless communication systems</t>
  </si>
  <si>
    <t>10.1002/9781394250141.ch2</t>
  </si>
  <si>
    <t>https://www.scopus.com/inward/record.uri?eid=2-s2.0-105008745521&amp;doi=10.1002%2f9781394250141.ch2&amp;partnerID=40&amp;md5=12ce270e07dd501c95a7753c99b8f250</t>
  </si>
  <si>
    <t>Pillai S.E.V.S.; Paramasivam S.; Polimetla K.; Dhanasekaran S.; Agrawal K.K.; Yadav S.P.; Logeshwaran J.; Gatto G.</t>
  </si>
  <si>
    <t>Optimizing resource management using hybrid metaheuristic algorithm for fog layer design in edge computing</t>
  </si>
  <si>
    <t>10.1016/j.sasc.2025.200323</t>
  </si>
  <si>
    <t>https://www.scopus.com/inward/record.uri?eid=2-s2.0-105008508277&amp;doi=10.1016%2fj.sasc.2025.200323&amp;partnerID=40&amp;md5=e5a28587f96f955826847c720ec7d441</t>
  </si>
  <si>
    <t>Kaushik P.; Sunil G.; Agrawal R.; Haldorai A.; Sharma D.K.; Biswas D.</t>
  </si>
  <si>
    <t>AI-Driven Analysis of Customer Sentiments</t>
  </si>
  <si>
    <t>Proceedings - 2025 IEEE 1st International Conference on Smart Innovations in Systems, Infrastructure, Mechanical, Power, AI and Computing Technologies, SISIMPACT 2025</t>
  </si>
  <si>
    <t>10.1109/SISIMPACT67725.2025.11439357</t>
  </si>
  <si>
    <t>https://www.scopus.com/pages/publications/105037467885?origin=resultslist</t>
  </si>
  <si>
    <t>Dinesh R.; Ahilan A.; Muthukumaran N.; Gladson S.</t>
  </si>
  <si>
    <t>M-DODGE: Mutation Based Dragon Fly Optimized Deep Learning Model for Congestion Control in MANET</t>
  </si>
  <si>
    <t>10.1080/03772063.2025.2503342</t>
  </si>
  <si>
    <t>https://www.scopus.com/inward/record.uri?eid=2-s2.0-105008760581&amp;doi=10.1080%2f03772063.2025.2503342&amp;partnerID=40&amp;md5=b1b01c87125076d2e2d3f38d0d7f911f</t>
  </si>
  <si>
    <t>Sudarssan N.; Sumathi S.; Naveen V.; Visnupriya K.V.; Dhaanus K.; Hariharan G.</t>
  </si>
  <si>
    <t>Frames of Understanding: Exploring Video Metadata Generation</t>
  </si>
  <si>
    <t>1230 LNNS</t>
  </si>
  <si>
    <t>10.1007/978-3-031-78943-4_19</t>
  </si>
  <si>
    <t>https://www.scopus.com/inward/record.uri?eid=2-s2.0-105008669821&amp;doi=10.1007%2f978-3-031-78943-4_19&amp;partnerID=40&amp;md5=d833cc4cef919bd60ffc27a55dce7f37</t>
  </si>
  <si>
    <t>Durai S.; Kanakarajan P.; Viswanathan N.; Vivek R.; Sakthi S S.; Nirmalraj R.T.J.; Girimurugan R.</t>
  </si>
  <si>
    <t>Investigation on the impact of tensile properties in dissimilar welds of AA5128 and AA6063 composites by FSW</t>
  </si>
  <si>
    <t>10.1063/5.0276195</t>
  </si>
  <si>
    <t>https://www.scopus.com/inward/record.uri?eid=2-s2.0-105008868398&amp;doi=10.1063%2f5.0276195&amp;partnerID=40&amp;md5=601c4c0840c1e77240404273fc3858dc</t>
  </si>
  <si>
    <t>Devi R.D.H.; Arun S.S.; Devi C.A.; Sreevidya L.; Gowdhamkumar S.; Gunapriya D.</t>
  </si>
  <si>
    <t>Smart mirror using internet of things</t>
  </si>
  <si>
    <t>10.1063/5.0275782</t>
  </si>
  <si>
    <t>https://www.scopus.com/inward/record.uri?eid=2-s2.0-105008862851&amp;doi=10.1063%2f5.0275782&amp;partnerID=40&amp;md5=1ef4b74ae9c7a3f01762d0b6e94ef2c0</t>
  </si>
  <si>
    <t>Saravanan N.; Balamurugan S.; Sureshkumar V.; Vivek R.; Mohan R.; Nanthakumar S.; Revathi A.; Girimurugan R.</t>
  </si>
  <si>
    <t>Equilibrium and kinetic data for adsorption of methylene blue onto nickel ferrite nanocomposites</t>
  </si>
  <si>
    <t>10.1063/5.0276023</t>
  </si>
  <si>
    <t>https://www.scopus.com/inward/record.uri?eid=2-s2.0-105008870074&amp;doi=10.1063%2f5.0276023&amp;partnerID=40&amp;md5=049470e001eb97aa99bd20242a9957e8</t>
  </si>
  <si>
    <t>Gnanam T.; Appathurai A.; Gnanamalar J.; Narayanaperumal M.</t>
  </si>
  <si>
    <t>DGN-TBMF: DUAL GENERATOR NETWORK BASED ON TRI-BRAIN MODAL FUSION FOR ACCURATE BRAIN DISEASE DIAGNOSIS; [DGN-TBMF : RÉSEAU À DOUBLE GÉNÉRATEUR BASÉ SUR LA FUSION MODALE TRI-CERVEAU POUR UN DIAGNOSTIC PRÉCIS DES MALADIES CÉRÉBRALES]</t>
  </si>
  <si>
    <t>10.59277/RRST-EE.2025.2.22</t>
  </si>
  <si>
    <t>https://www.scopus.com/inward/record.uri?eid=2-s2.0-105008883520&amp;doi=10.59277%2fRRST-EE.2025.2.22&amp;partnerID=40&amp;md5=d05512bb09bead4af2c83f75f3b2e50f</t>
  </si>
  <si>
    <t>Kumar R.; Singh B.K.; Sinha R.; Kumar R.; Gautam S.K.; Karthik Selva Kumar K.</t>
  </si>
  <si>
    <t>Wear Analysis of Manganese Steel in Order to Develop Mathematical Model</t>
  </si>
  <si>
    <t>Tribology in Industry</t>
  </si>
  <si>
    <t>10.24874/ti.1851.01.25.04</t>
  </si>
  <si>
    <t>https://www.scopus.com/inward/record.uri?eid=2-s2.0-105008962459&amp;doi=10.24874%2fti.1851.01.25.04&amp;partnerID=40&amp;md5=bbe8f5d583c23ca15693c5b38545ad4d</t>
  </si>
  <si>
    <t>Sivakumar B.; Krishnamoorthy N.; Priya M.; Seenivasan G.R.; Velumani K.</t>
  </si>
  <si>
    <t>MOTORIZED STUDY OF ACID ORANGE 5 ON BALSAMODENDRON CAUDATUM LUMBER WASTE ACTIVATED NANO POROUS CARBON SUBSTANCE AND CONNECTING IN AVF TECHNOLOGY</t>
  </si>
  <si>
    <t>10.31788/RJC.2025.1839243</t>
  </si>
  <si>
    <t>https://www.scopus.com/inward/record.uri?eid=2-s2.0-105009228860&amp;doi=10.31788%2fRJC.2025.1839243&amp;partnerID=40&amp;md5=7255b007061016002c2d8ed392c1bbba</t>
  </si>
  <si>
    <t>Supriya U.; Vadivu M.S.; Gowdhamkumar S.; Rajarajeswari P.; Umesh R.; Gunapriya D.</t>
  </si>
  <si>
    <t>Novel mammography images approach for breast cancer diagnosis using ensemble feature extraction</t>
  </si>
  <si>
    <t>10.1063/5.0275833</t>
  </si>
  <si>
    <t>https://www.scopus.com/inward/record.uri?eid=2-s2.0-105008866203&amp;doi=10.1063%2f5.0275833&amp;partnerID=40&amp;md5=163668f18962ef0e68f55739eca45f6f</t>
  </si>
  <si>
    <t>Muthukumaran N.; Arulmurugan B.; Sureshkumar R.; Bharathikanna R.</t>
  </si>
  <si>
    <t>EVALUATION OF MICROSTRUCTURE, AND MECHANICAL PROPERTIES OF SUPERALLOY 59 AND 9041 DISSIMILAR WELDS USING HOT WIRE TURBO TIG</t>
  </si>
  <si>
    <t>Archives of Metallurgy and Materials</t>
  </si>
  <si>
    <t>10.24425/amm.2025.153483</t>
  </si>
  <si>
    <t>https://www.scopus.com/inward/record.uri?eid=2-s2.0-105009459975&amp;doi=10.24425%2famm.2025.153483&amp;partnerID=40&amp;md5=6567ad08e67cd7e19224dffa3fbb524f</t>
  </si>
  <si>
    <t>Sandhya Rani B.; Suresh V.; Vamsi Krishna M.; Naveenprabhu V.</t>
  </si>
  <si>
    <t>THE EXPERIMENTAL SIGNIFICANCE OF ENHANCING TITANIUM ALLOY NANOCOMPOSITES MADE BY SELECTIVE LASER ADDITIVE MANUFACTURING AND EXTRACTING BIO-SILICA FROM CALOTROPIS GIGANTEA</t>
  </si>
  <si>
    <t>10.1142/S0218625X25501938</t>
  </si>
  <si>
    <t>https://www.scopus.com/inward/record.uri?eid=2-s2.0-105009433414&amp;doi=10.1142%2fS0218625X25501938&amp;partnerID=40&amp;md5=77dd5c231399e74d471a0e620397a726</t>
  </si>
  <si>
    <t>Gupta R.; Logeshwaran J.; Dhanasekaran S.; Kumar J.; Garg A.</t>
  </si>
  <si>
    <t>An Improved AI-Based Low Latency Data Transmission in 5G Communication Systems</t>
  </si>
  <si>
    <t>1296 LNNS</t>
  </si>
  <si>
    <t>10.1007/978-981-96-3314-2_12</t>
  </si>
  <si>
    <t>https://www.scopus.com/inward/record.uri?eid=2-s2.0-105009209397&amp;doi=10.1007%2f978-981-96-3314-2_12&amp;partnerID=40&amp;md5=c789626e03e307fa5a9070d9dbd7c5b0</t>
  </si>
  <si>
    <t>Selvin Pradeep Kumar S.; Gummadi A.; Hariharan U.; Muthukumaran N.; Goyal V.</t>
  </si>
  <si>
    <t>Reliable Optical Wireless Communication in Underwater Sensor Networks Using GRO Based DCO-OFDM</t>
  </si>
  <si>
    <t>10.1007/s11277-025-11778-4</t>
  </si>
  <si>
    <t>https://www.scopus.com/inward/record.uri?eid=2-s2.0-105008890414&amp;doi=10.1007%2fs11277-025-11778-4&amp;partnerID=40&amp;md5=6fc5f914ce7fef678bf7262c2f5e8739</t>
  </si>
  <si>
    <t>Reddy K.S.; Krishnamoorthy N.; Reddy P.N.; Srimathy G.; Chitra B.; Surakasi R.; Kalra G.; Rajchandar K.</t>
  </si>
  <si>
    <t>Improving photothermal conversion efficiency in paraffin with Cu-CuO hybrid nanofluids</t>
  </si>
  <si>
    <t>10.1063/5.0265082</t>
  </si>
  <si>
    <t>https://www.scopus.com/inward/record.uri?eid=2-s2.0-105009798295&amp;doi=10.1063%2f5.0265082&amp;partnerID=40&amp;md5=b189f0725656c466e214903ed7310f9c</t>
  </si>
  <si>
    <t>Nithya S.; Rajakumari R.G.; Kiruthikka D.C.; Ramprasath J.; Masilamani M.</t>
  </si>
  <si>
    <t>Deep Learning Approach for Conversion of Sign Language to Speech: Enhancing Communication for the Deaf and Dumb</t>
  </si>
  <si>
    <t>International Journal of Advanced Science and Engineering</t>
  </si>
  <si>
    <t>10.29294/IJASE.11.4.2025.4775-4784</t>
  </si>
  <si>
    <t>https://www.scopus.com/inward/record.uri?eid=2-s2.0-105009706920&amp;doi=10.29294%2fIJASE.11.4.2025.4775-4784&amp;partnerID=40&amp;md5=9260392c07d02aaa27c243cb04635356</t>
  </si>
  <si>
    <t>Selvamurugan A.; Vinod Kumar A.; Palan H.R.; Simiyon A.; Indiran T.</t>
  </si>
  <si>
    <t>Reinforcement Learning-Based Nonlinear Model Predictive Controller for a Jacketed Reactor: A Machine Learning Concept Validation Using Jetson Orin</t>
  </si>
  <si>
    <t>10.1021/acsomega.5c03219</t>
  </si>
  <si>
    <t>https://www.scopus.com/inward/record.uri?eid=2-s2.0-105010228704&amp;doi=10.1021%2facsomega.5c03219&amp;partnerID=40&amp;md5=99c4b287a2bb440c5d701a00574dd9ca</t>
  </si>
  <si>
    <t>Revathy A.; Inthumathi V.; Krishnaprakash S.; Gomathi S.; Akiladevi N.</t>
  </si>
  <si>
    <t>MCDM using normalized weighted bonferroni mean operator in fermatean neutrosophic environment</t>
  </si>
  <si>
    <t>Neutrosophic and Plithogenic Inventory Models for Applied Mathematics</t>
  </si>
  <si>
    <t>10.4018/979-8-3693-3204-7.ch015</t>
  </si>
  <si>
    <t>https://www.scopus.com/inward/record.uri?eid=2-s2.0-105010016227&amp;doi=10.4018%2f979-8-3693-3204-7.ch015&amp;partnerID=40&amp;md5=6d6d56bcd9aa18bba67b500cf5f84f40</t>
  </si>
  <si>
    <t>Kaushik P.; Lande J.; Chaudhari A.; Haldorai A.; Mehra D.; Namdeo A.K.</t>
  </si>
  <si>
    <t>Intelligent Lane Detection with Machine Learning</t>
  </si>
  <si>
    <t>10.1109/SISIMPACT67725.2025.11439109</t>
  </si>
  <si>
    <t>https://www.scopus.com/pages/publications/105037461931?origin=resultslist</t>
  </si>
  <si>
    <t>Navin M.; Ramakrishnan T.; Balaji D.; Bhuvaneswari V.</t>
  </si>
  <si>
    <t>CRITIC–EDAS Approach for Evaluating Mechanical Properties of Flax/Vetiver/MFF Hybrid Composites</t>
  </si>
  <si>
    <t>Polymers</t>
  </si>
  <si>
    <t>10.3390/polym17131790</t>
  </si>
  <si>
    <t>https://www.scopus.com/inward/record.uri?eid=2-s2.0-105010250191&amp;doi=10.3390%2fpolym17131790&amp;partnerID=40&amp;md5=1fa8c53c3b644a760177e7a2115810e6</t>
  </si>
  <si>
    <t>Sangeetha K.; Anbalagan E.; Kumar R.; Pawar V.E.; Muthukumaran N.</t>
  </si>
  <si>
    <t>Deep LSTM and Chi-Square Based Feature Selection Model for Traffic Congestion Prediction in Ad-Hoc Network</t>
  </si>
  <si>
    <t>Optical Memory and Neural Networks (Information Optics)</t>
  </si>
  <si>
    <t>10.3103/S1060992X2570002X</t>
  </si>
  <si>
    <t>https://www.scopus.com/inward/record.uri?eid=2-s2.0-105010099732&amp;doi=10.3103%2fS1060992X2570002X&amp;partnerID=40&amp;md5=93032dba796f12b45c720e2838d6a00c</t>
  </si>
  <si>
    <t>Mathan Kumar N.; Suresh Kumar R.; Bharti K.; Nandhakumar P.V.; Yuvaperiyasamy M.</t>
  </si>
  <si>
    <t>A Comprehensive Study of Microstructure and Mechanical Properties in Friction Stir Welded AA 2024 and Nano particle Reinforced Hybrid Composites</t>
  </si>
  <si>
    <t>Turkish Journal of Engineering</t>
  </si>
  <si>
    <t>10.31127/tuje.1572285</t>
  </si>
  <si>
    <t>https://www.scopus.com/inward/record.uri?eid=2-s2.0-105010078735&amp;doi=10.31127%2ftuje.1572285&amp;partnerID=40&amp;md5=f1c68df2685530db2e23b1281c996d55</t>
  </si>
  <si>
    <t>Madhumitha D.; Dhanasekar S.; Parthipan V.; Shivanandham R.S.; SriSanjana K.; Roshaan J.S.</t>
  </si>
  <si>
    <t>Efficient Three-Operand Parallel Prefix Adder using Weinberger Architecture: Design and Applications</t>
  </si>
  <si>
    <t>Proceedings of 5th International Conference on Pervasive Computing and Social Networking, ICPCSN 2025</t>
  </si>
  <si>
    <t>10.1109/ICPCSN65854.2025.11035495</t>
  </si>
  <si>
    <t>https://www.scopus.com/inward/record.uri?eid=2-s2.0-105010195210&amp;doi=10.1109%2fICPCSN65854.2025.11035495&amp;partnerID=40&amp;md5=3f4f1a427d477730a9164789c80c4ebb</t>
  </si>
  <si>
    <t>Ramkumar S.; Naveensurya V.; Likhit S.; Manishankar M.; Raj S.M.</t>
  </si>
  <si>
    <t>AI-Powered Sound Energy Harvesting System</t>
  </si>
  <si>
    <t>International Conference on Advanced Computing Technologies, ICoACT 2025</t>
  </si>
  <si>
    <t>10.1109/ICoACT63339.2025.11004759</t>
  </si>
  <si>
    <t>https://www.scopus.com/inward/record.uri?eid=2-s2.0-105010172597&amp;doi=10.1109%2fICoACT63339.2025.11004759&amp;partnerID=40&amp;md5=66d674e81d245a1c908810d8df9012a7</t>
  </si>
  <si>
    <t>Hussain T.; Sreekanth N.; Kiran K.; Rathore S.K.; Haldorai A.; Babu C.R.</t>
  </si>
  <si>
    <t>A Study on Adaptive Deep Learning Models for Network Intrusion Detection in Heterogeneous Environments</t>
  </si>
  <si>
    <t>2026 International Conference on ICT and Photonics, ICTP 2026: Advancing ICT Photonics for a Smarter, Sustainable World - Proceedings</t>
  </si>
  <si>
    <t>10.1109/ICTP67998.2026.11485185</t>
  </si>
  <si>
    <t>https://www.scopus.com/pages/publications/105038369549?origin=resultslist</t>
  </si>
  <si>
    <t>Ravi Kumar M.; Krishnaveni N.; Kumar G.R.; Tripathi R.K.; Haldorai A.; Ammisetty V.</t>
  </si>
  <si>
    <t>Deep Attention-Driven Multi-Scale AI Framework for Automated Breast Histopathology Analysis</t>
  </si>
  <si>
    <t>10.1109/ICTP67998.2026.11485357</t>
  </si>
  <si>
    <t>https://www.scopus.com/pages/publications/105038318440?origin=resultslist</t>
  </si>
  <si>
    <t>Keerthana P.; Harini S.S.; Ramalingam S.; Harini S.; Dhasana A.; Gobikishore S.</t>
  </si>
  <si>
    <t>Advanced IoT-Driven Battery Management System for Electric Vehicles Integrated with Renewable Energy</t>
  </si>
  <si>
    <t>10.1109/ICPCSN65854.2025.11035405</t>
  </si>
  <si>
    <t>https://www.scopus.com/inward/record.uri?eid=2-s2.0-105010221069&amp;doi=10.1109%2fICPCSN65854.2025.11035405&amp;partnerID=40&amp;md5=d47fb66dd7faf65c81a82a115c10a0b4</t>
  </si>
  <si>
    <t>Preethi R.; Vasantharaj A.; Badri K.S.; Karthikprabu B.; Kodeeswari K.; Bhat C.R.</t>
  </si>
  <si>
    <t>Quantum-Aided Digital Twin Synchronization for Autonomous Vehicular Ecosystems over 6G-Enabled Edge Networks</t>
  </si>
  <si>
    <t>10.1109/ICPCSN65854.2025.11036025</t>
  </si>
  <si>
    <t>https://www.scopus.com/inward/record.uri?eid=2-s2.0-105010199198&amp;doi=10.1109%2fICPCSN65854.2025.11036025&amp;partnerID=40&amp;md5=785a3bd09e9501221a29b4e96307b149</t>
  </si>
  <si>
    <t>Revathi R.P.; Shanmugha Priya R.K.; Raja C.; Gowri S.; Kaliappan S.; Vinoth Kumar K.</t>
  </si>
  <si>
    <t>An Analysis and Review on Batteryless Solutions for Handheld Devices using IoT</t>
  </si>
  <si>
    <t>10.1109/ICPCSN65854.2025.11035260</t>
  </si>
  <si>
    <t>https://www.scopus.com/inward/record.uri?eid=2-s2.0-105010209348&amp;doi=10.1109%2fICPCSN65854.2025.11035260&amp;partnerID=40&amp;md5=65a1f710309d52ede590a3415d2e057a</t>
  </si>
  <si>
    <t>Ms. Gowri S</t>
  </si>
  <si>
    <t>Jeyageetha K.; Vijayalakshmi K.; Suresh S.; Bhuvanesh A.</t>
  </si>
  <si>
    <t>Multi-skin disease classification using hybrid deep learning model</t>
  </si>
  <si>
    <t>10.1177/09287329241312628</t>
  </si>
  <si>
    <t>https://www.scopus.com/inward/record.uri?eid=2-s2.0-105010712135&amp;doi=10.1177%2f09287329241312628&amp;partnerID=40&amp;md5=099ca994a09b14c629d6e5b85559f448</t>
  </si>
  <si>
    <t>Menakadevi B.; Kumar D.S.; Nagasaratha P.; Parimalam K.</t>
  </si>
  <si>
    <t>Biometric System Attacks-A Case Study</t>
  </si>
  <si>
    <t>ICCECE 2025 - International Conference on Computer, Electrical and Communication Engineering</t>
  </si>
  <si>
    <t>10.1109/ICCECE61355.2025.10940734</t>
  </si>
  <si>
    <t>https://www.scopus.com/inward/record.uri?eid=2-s2.0-105002908679&amp;doi=10.1109%2fICCECE61355.2025.10940734&amp;partnerID=40&amp;md5=aac8ff7b53c1c7a58619d9666c287dab</t>
  </si>
  <si>
    <t>Hemananth B.; Sudha M.</t>
  </si>
  <si>
    <t>Fault diagnosis in photovoltaic array by exploring the efficacy of back propagation neural networks</t>
  </si>
  <si>
    <t>10.1080/02533839.2025.2516629</t>
  </si>
  <si>
    <t>https://www.scopus.com/inward/record.uri?eid=2-s2.0-105010897834&amp;doi=10.1080%2f02533839.2025.2516629&amp;partnerID=40&amp;md5=06a8be8fcb9957ef5f8b51b6f66e5297</t>
  </si>
  <si>
    <t>Sowmya M.; Suriya S.S.R.; Banu D.F.; Kaleeswari K.; Gayathri L.; Jothika K.</t>
  </si>
  <si>
    <t>Image Copyright Protection Using Quantum Watermarking</t>
  </si>
  <si>
    <t>Proceedings - 3rd International Conference on Artificial Intelligence and Machine Learning Applications: Healthcare and Internet of Things, AIMLA 2025</t>
  </si>
  <si>
    <t>10.1109/AIMLA63829.2025.11040769</t>
  </si>
  <si>
    <t>https://www.scopus.com/inward/record.uri?eid=2-s2.0-105010566757&amp;doi=10.1109%2fAIMLA63829.2025.11040769&amp;partnerID=40&amp;md5=de89c9a4401d8ea349de16ce4b432126</t>
  </si>
  <si>
    <t>Sabarinathan P.; Jayapriya P.; Philomina M.; Priyanka N.</t>
  </si>
  <si>
    <t>Inductive Multivariate Convolution Neural Network Towards Early Diagnosis and Classification of Chronic Kidney Disease</t>
  </si>
  <si>
    <t>10.1109/AIMLA63829.2025.11040290</t>
  </si>
  <si>
    <t>https://www.scopus.com/inward/record.uri?eid=2-s2.0-105010564729&amp;doi=10.1109%2fAIMLA63829.2025.11040290&amp;partnerID=40&amp;md5=e7586d5516445356f05e2b83bb3b440d</t>
  </si>
  <si>
    <t>Rithika S.; Oviya S.; Ananthi S.; Subha R.</t>
  </si>
  <si>
    <t>Improving Healthcare Delivery Through Hybrid Integration of Blockchain and Machine Learning in Chatbot Technology</t>
  </si>
  <si>
    <t>10.1109/ICAISS61471.2025.11041979</t>
  </si>
  <si>
    <t>https://www.scopus.com/inward/record.uri?eid=2-s2.0-105010754409&amp;doi=10.1109%2fICAISS61471.2025.11041979&amp;partnerID=40&amp;md5=dafc5251c6abd6956f56abe2fbb87968</t>
  </si>
  <si>
    <t>Oviya S.; Rithika S.; Ananthi S.; Anandakumar H.</t>
  </si>
  <si>
    <t>GANs-based Music Generation: Unlocking the Power of Music</t>
  </si>
  <si>
    <t>10.1109/ICAISS61471.2025.11042077</t>
  </si>
  <si>
    <t>https://www.scopus.com/inward/record.uri?eid=2-s2.0-105010758391&amp;doi=10.1109%2fICAISS61471.2025.11042077&amp;partnerID=40&amp;md5=6e86e8825448425280286e19880a8872</t>
  </si>
  <si>
    <t>Mohammed Adhil H.; Dhanasekar J.; Gayathri Devi B.; Jeevitha R.</t>
  </si>
  <si>
    <t>Design and Implementation of Hybrid Memristor-Based Logic Gates for Enhanced Performance in VLSI Applications</t>
  </si>
  <si>
    <t>10.1109/ICAISS61471.2025.11042124</t>
  </si>
  <si>
    <t>https://www.scopus.com/inward/record.uri?eid=2-s2.0-105010758963&amp;doi=10.1109%2fICAISS61471.2025.11042124&amp;partnerID=40&amp;md5=2760c4c7f5bd439adc43ca7d5240842e</t>
  </si>
  <si>
    <t>Jeevitha R.; Mohankumar M.; Gayathri Devi B.; Mohammed Adhil H.</t>
  </si>
  <si>
    <t>Optimized Design of Clock-Gated D Flip-Flop using Transmission Gate</t>
  </si>
  <si>
    <t>10.1109/ICAISS61471.2025.11042123</t>
  </si>
  <si>
    <t>https://www.scopus.com/inward/record.uri?eid=2-s2.0-105010762671&amp;doi=10.1109%2fICAISS61471.2025.11042123&amp;partnerID=40&amp;md5=d2f6110f0daf687d591749ca62fcd39e</t>
  </si>
  <si>
    <t>Thiraviya C.; Priyanka K.A.; Ananthi S.; Subha R.</t>
  </si>
  <si>
    <t>A Study of Machine Learning-based Models for Detecting Heart Disease</t>
  </si>
  <si>
    <t>10.1109/ICAISS61471.2025.11042011</t>
  </si>
  <si>
    <t>https://www.scopus.com/inward/record.uri?eid=2-s2.0-105010775038&amp;doi=10.1109%2fICAISS61471.2025.11042011&amp;partnerID=40&amp;md5=565d8f0874f3818bc690c5eee0370727</t>
  </si>
  <si>
    <t>Shivanandham R.S.; Ishwarya Niranjana M.; Madhumitha D.; SriSanjana K.; Roshaan J.S.; Sharmila Parveen M.</t>
  </si>
  <si>
    <t>HeartWave: Systematic Enhancement of ECG Signals for Accurate Diagnostics</t>
  </si>
  <si>
    <t>10.1109/ICAISS61471.2025.11041982</t>
  </si>
  <si>
    <t>https://www.scopus.com/inward/record.uri?eid=2-s2.0-105010752607&amp;doi=10.1109%2fICAISS61471.2025.11041982&amp;partnerID=40&amp;md5=8052c264c73cd8dee9415bb929c5e45a</t>
  </si>
  <si>
    <t>Srisanjana K.; Roshaan J.S.; Madhumitha D.; Shivanandham R.S.; Subha R.; Ananthi S.</t>
  </si>
  <si>
    <t>Multi-Model Strategy for Precision Lung Cancer Diagnosis using CNN-Enhanced Feature Extraction and Ensemble Learning</t>
  </si>
  <si>
    <t>10.1109/ICAISS61471.2025.11041741</t>
  </si>
  <si>
    <t>https://www.scopus.com/inward/record.uri?eid=2-s2.0-105010756515&amp;doi=10.1109%2fICAISS61471.2025.11041741&amp;partnerID=40&amp;md5=378067fffaf2c79c380245d30df37296</t>
  </si>
  <si>
    <t>Saranyanandhini D.; Nivethitha T.; MohanKumar M.</t>
  </si>
  <si>
    <t>HDL Implementation of DES Algorithm for Telecommunication Applications</t>
  </si>
  <si>
    <t>10.1109/ICAISS61471.2025.11041892</t>
  </si>
  <si>
    <t>https://www.scopus.com/inward/record.uri?eid=2-s2.0-105010771757&amp;doi=10.1109%2fICAISS61471.2025.11041892&amp;partnerID=40&amp;md5=401778c862e69faaed8e77c147e21326</t>
  </si>
  <si>
    <t>Gayathri Devi B.; Jeevitha R.</t>
  </si>
  <si>
    <t>Design and Analysis of Low Power Level Shifters in CMOS Technology</t>
  </si>
  <si>
    <t>10.1109/ICAISS61471.2025.11042184</t>
  </si>
  <si>
    <t>https://www.scopus.com/inward/record.uri?eid=2-s2.0-105010775819&amp;doi=10.1109%2fICAISS61471.2025.11042184&amp;partnerID=40&amp;md5=bf20ca9d2d308a963934496835ec2ec1</t>
  </si>
  <si>
    <t>Roshaan J.S.; Srisanjana K.; Madhumitha D.; Shivanandham R.S.; Subha R.; Ananthi S.</t>
  </si>
  <si>
    <t>An Emotion-Aware Recipe Generation Framework Using Distilbert and Large Language Models</t>
  </si>
  <si>
    <t>Proceedings of the 2025 3rd International Conference on Inventive Computing and Informatics, ICICI 2025</t>
  </si>
  <si>
    <t>10.1109/ICICI65870.2025.11069632</t>
  </si>
  <si>
    <t>https://www.scopus.com/inward/record.uri?eid=2-s2.0-105012195203&amp;doi=10.1109%2fICICI65870.2025.11069632&amp;partnerID=40&amp;md5=bef8a2f98d02ae390f3fadd573883be6</t>
  </si>
  <si>
    <t>Lahe A.D.; Saravanan B.; Sharma A.K.; Shathik J.A.; Rashmi K.; Dhamone S.S.</t>
  </si>
  <si>
    <t>Secure-AI-Shield Model Leveraging Advanced Transformer Networks for Enhancing Cybersecurity in Blockchain Applications</t>
  </si>
  <si>
    <t>Proceedings - 1st International Conference on Frontier Technologies and Solutions, ICFTS 2025</t>
  </si>
  <si>
    <t>10.1109/ICFTS62006.2025.11031817</t>
  </si>
  <si>
    <t>https://www.scopus.com/inward/record.uri?eid=2-s2.0-105010830106&amp;doi=10.1109%2fICFTS62006.2025.11031817&amp;partnerID=40&amp;md5=7dad79245712467d6b05da4eee3db8cc</t>
  </si>
  <si>
    <t>Mishra S.K.; Banu E.A.; Dinesh C.; Sandanakaruppan A.; Ranjeeth Kumar M.; Rajendiran M.</t>
  </si>
  <si>
    <t>Machine Learning Algorithms for Dynamic Spectrum Access in Wireless Networks</t>
  </si>
  <si>
    <t>10.1109/ICFTS62006.2025.11031587</t>
  </si>
  <si>
    <t>https://www.scopus.com/inward/record.uri?eid=2-s2.0-105010825160&amp;doi=10.1109%2fICFTS62006.2025.11031587&amp;partnerID=40&amp;md5=9047e990d0291b42dd774e36d6b72ad7</t>
  </si>
  <si>
    <t>Ramesh P.; Saranya N.; Shantha Shalini K.; Leela S.; Howard E.; BalaSundara Ganapathy N.</t>
  </si>
  <si>
    <t>Quantum Cryptography in Secure IoT Communications</t>
  </si>
  <si>
    <t>10.1109/ICFTS62006.2025.11031513</t>
  </si>
  <si>
    <t>https://www.scopus.com/inward/record.uri?eid=2-s2.0-105010816415&amp;doi=10.1109%2fICFTS62006.2025.11031513&amp;partnerID=40&amp;md5=0f04fdd79d3f3789e99aed92ec95bc3d</t>
  </si>
  <si>
    <t>Bapu B.R.T.; Maharajan M.S.; N A.; Ramkumar S.; Suvitha S.; Kumaresan S.J.</t>
  </si>
  <si>
    <t>Biosynthesized CoFe2O4 from grape peel extract and polyvinyl alcohol-based composite: evaluation and characterization</t>
  </si>
  <si>
    <t>Journal of the Australian Ceramic Society</t>
  </si>
  <si>
    <t>10.1007/s41779-025-01237-5</t>
  </si>
  <si>
    <t>https://www.scopus.com/inward/record.uri?eid=2-s2.0-105010876631&amp;doi=10.1007%2fs41779-025-01237-5&amp;partnerID=40&amp;md5=ebf2df65827a0d298823bb74df0bf6c7</t>
  </si>
  <si>
    <t>Kumar D.S.; Venkatesh S.P.B.; Sudharshini S.J.; Ahammed M.F.; Abinesh R.B.; Dhanasekar S.</t>
  </si>
  <si>
    <t>Investigation of Metamaterial Microstrip Patch Antenna for Efficient Terahertz Communication</t>
  </si>
  <si>
    <t>10.1109/ICVADV63329.2025.10961626</t>
  </si>
  <si>
    <t>https://www.scopus.com/inward/record.uri?eid=2-s2.0-105004407973&amp;doi=10.1109%2fICVADV63329.2025.10961626&amp;partnerID=40&amp;md5=e5432e9bba9ddd4342c8eefe407adcba</t>
  </si>
  <si>
    <t>Lalithakumari S.; Danasegaran S.K.; Pandian R.; Rajalakshmi G.; Aadithiya B.N.</t>
  </si>
  <si>
    <t>Investigation of Octuplet Patch Terahertz Antenna for the Application of Breast Cancer Detection</t>
  </si>
  <si>
    <t>Sensing and Imaging</t>
  </si>
  <si>
    <t>10.1007/s11220-025-00587-5</t>
  </si>
  <si>
    <t>https://www.scopus.com/inward/record.uri?eid=2-s2.0-105005510803&amp;doi=10.1007%2fs11220-025-00587-5&amp;partnerID=40&amp;md5=910fb9d022dbdabb6d90978ca724f328</t>
  </si>
  <si>
    <t>Ingle R.B.; Sharma V.; Kalaiyarasi D.; Shyamprakash D.; Pandian R.; Ramakrishnan P.</t>
  </si>
  <si>
    <t>IoT-Based Real-Time Monitoring for Industrial Automation</t>
  </si>
  <si>
    <t>10.1109/ICFTS62006.2025.11032021</t>
  </si>
  <si>
    <t>https://www.scopus.com/inward/record.uri?eid=2-s2.0-105010827741&amp;doi=10.1109%2fICFTS62006.2025.11032021&amp;partnerID=40&amp;md5=ec3b929c35ad0508fb10836bfcdcf270</t>
  </si>
  <si>
    <t>Easwaramoorthy S.V.; Iqbal J.; Rajakumari R.G.; Shabana Anjum S.; Moorthy U.</t>
  </si>
  <si>
    <t>Performance and Security Evaluation of DBMS Models for E-Commerce and Website Session Tracking</t>
  </si>
  <si>
    <t>2nd International Conference on Research Methodologies in Knowledge Management, Artificial Intelligence and Telecommunication Engineering, RMKMATE 2025</t>
  </si>
  <si>
    <t>10.1109/RMKMATE64874.2025.11042589</t>
  </si>
  <si>
    <t>https://www.scopus.com/inward/record.uri?eid=2-s2.0-105010415285&amp;doi=10.1109%2fRMKMATE64874.2025.11042589&amp;partnerID=40&amp;md5=eb4ac7762575d5f124c309c907a776b5</t>
  </si>
  <si>
    <t>Mani T.; Charith B.; Venkatamuni T.; Vaishali M.; Lalitha K.; Muthuraj B.</t>
  </si>
  <si>
    <t>Energy-Efficient IoT Solutions for Smart Cities</t>
  </si>
  <si>
    <t>10.1109/ICFTS62006.2025.11031630</t>
  </si>
  <si>
    <t>https://www.scopus.com/inward/record.uri?eid=2-s2.0-105010828097&amp;doi=10.1109%2fICFTS62006.2025.11031630&amp;partnerID=40&amp;md5=8abbf965c8731b83962f6cc55fc3fce8</t>
  </si>
  <si>
    <t>Supriya B.K.; Arunraja A.; Gandhimathi B.G.; Sheeba Rani S.; Sudhakar Reddy N.; Sahoo D.R.</t>
  </si>
  <si>
    <t>DFT Aware Test Architecture for Communication ICs: ATPG-Based Fault Detection on Lower Technology Node</t>
  </si>
  <si>
    <t>10.31838/jvcs/07.01.13</t>
  </si>
  <si>
    <t>https://www.scopus.com/inward/record.uri?eid=2-s2.0-105010755038&amp;doi=10.31838%2fjvcs%2f07.01.13&amp;partnerID=40&amp;md5=d30d07091b6aa982d19fb88755043c78</t>
  </si>
  <si>
    <t>Thingom C.; Mohan S.; Banu E.A.; Saranya E.; Jasmin M.; Anuradha K.</t>
  </si>
  <si>
    <t>AI-Based Load Forecasting for Demand Response</t>
  </si>
  <si>
    <t>10.1109/ICFTS62006.2025.11031674</t>
  </si>
  <si>
    <t>https://www.scopus.com/inward/record.uri?eid=2-s2.0-105010833817&amp;doi=10.1109%2fICFTS62006.2025.11031674&amp;partnerID=40&amp;md5=5398d92b9848b4613569579ce3c45229</t>
  </si>
  <si>
    <t>Kavitha V.; Malathi S.; Vishnu Priya P.M.; Ekambaram S.; Charith B.; Deivakani M.</t>
  </si>
  <si>
    <t>Enhancing Cybersecurity with AI: Anomaly Detection in Network Traffic</t>
  </si>
  <si>
    <t>10.1109/ICFTS62006.2025.11031641</t>
  </si>
  <si>
    <t>https://www.scopus.com/inward/record.uri?eid=2-s2.0-105010821279&amp;doi=10.1109%2fICFTS62006.2025.11031641&amp;partnerID=40&amp;md5=f87af490e0255cb4618c861cdb98ca0a</t>
  </si>
  <si>
    <t>Vivek R.; Venkatesh S.; Babu K.S.</t>
  </si>
  <si>
    <t>Investigation on flow pattern and performance of square and cylindrical cyclone by experimental and numerical approach</t>
  </si>
  <si>
    <t>10.1016/j.powtec.2025.121427</t>
  </si>
  <si>
    <t>https://www.scopus.com/inward/record.uri?eid=2-s2.0-105011054391&amp;doi=10.1016%2fj.powtec.2025.121427&amp;partnerID=40&amp;md5=43fa9e9bf3ff6968167e103702acc7d8</t>
  </si>
  <si>
    <t>Manikandababu C.S.; Navaneethan S.; Kumar M.S.; Ramkumar S.; Muthukannan K.; Siva Karthik P.</t>
  </si>
  <si>
    <t>Construction of MoS2@RGO hybrid catalyst: An efficient and highly stable electrocatalyst for enhanced hydrogen generation reactions</t>
  </si>
  <si>
    <t>10.1016/j.chphi.2025.100874</t>
  </si>
  <si>
    <t>https://www.scopus.com/inward/record.uri?eid=2-s2.0-105011406886&amp;doi=10.1016%2fj.chphi.2025.100874&amp;partnerID=40&amp;md5=8353c379343eb524df9824a190eec73d</t>
  </si>
  <si>
    <t>Gnanasundari P.; Selokar P.R.; Gopinath S.; Kiruthika V.; Suganthi B.; Ephin M.</t>
  </si>
  <si>
    <t>HYBRID CNN WITH ATTENTION-BASED FEATURE FUSION FOR LUNG DISEASE DETECTION FROM RESPIRATORY SOUNDS USING CLASS-BALANCED OPTIMIZATION</t>
  </si>
  <si>
    <t>https://www.scopus.com/inward/record.uri?eid=2-s2.0-105011097340&amp;partnerID=40&amp;md5=68a4c4d3f11f4c18f572c183ac66f3d7</t>
  </si>
  <si>
    <t>Vimal A.; Nicholas J.S.; Navin R.; Raj K.P.; Kiruba P.</t>
  </si>
  <si>
    <t>Ring laser gyroscope technology: A review of precision navigation and sensing applications.</t>
  </si>
  <si>
    <t>10.1088/1742-6596/3045/1/012016</t>
  </si>
  <si>
    <t>https://www.scopus.com/inward/record.uri?eid=2-s2.0-105011266669&amp;doi=10.1088%2f1742-6596%2f3045%2f1%2f012016&amp;partnerID=40&amp;md5=1e28ac4650b92e4c14dceaed2775827f</t>
  </si>
  <si>
    <t>Sathish K.; Gokulan R.S.; Ahmed M.R.J.; Goforth Walker P.; Vignesvaran G.</t>
  </si>
  <si>
    <t>Advancement in biomechanics for prosthetic design - Review</t>
  </si>
  <si>
    <t>10.1088/1742-6596/3045/1/012017</t>
  </si>
  <si>
    <t>https://www.scopus.com/inward/record.uri?eid=2-s2.0-105011268578&amp;doi=10.1088%2f1742-6596%2f3045%2f1%2f012017&amp;partnerID=40&amp;md5=7c4184233cf0e3d0606a0031547fbb72</t>
  </si>
  <si>
    <t>Gowtham S.; Kumar V.N.; Hemnath R.; Sugesamoorthy S.</t>
  </si>
  <si>
    <t>Alkaline treated agave fiber: Physicochemical and morphological characterization</t>
  </si>
  <si>
    <t>10.1088/1742-6596/3045/1/012018</t>
  </si>
  <si>
    <t>https://www.scopus.com/inward/record.uri?eid=2-s2.0-105011286617&amp;doi=10.1088%2f1742-6596%2f3045%2f1%2f012018&amp;partnerID=40&amp;md5=b55b0d215e23597ebf21f7971d7cd6e2</t>
  </si>
  <si>
    <t>Kannan E.P.; Ahilan A.; Srinivasa Rao A.S.; Muthukumaran N.</t>
  </si>
  <si>
    <t>FEG-NET: Fuzzy Edge Guided Deep Learning Network for Classifying Proximal Humerus Fracture</t>
  </si>
  <si>
    <t>10.1080/03772063.2025.2520294</t>
  </si>
  <si>
    <t>https://www.scopus.com/inward/record.uri?eid=2-s2.0-105011269410&amp;doi=10.1080%2f03772063.2025.2520294&amp;partnerID=40&amp;md5=34904bdad0e4c43622582825fd160dc0</t>
  </si>
  <si>
    <t>Priyanka G.; Nivaashini M.; Thenmozhi M.; Kumar G.S.</t>
  </si>
  <si>
    <t>Efficient Deep Learning-Based Approaches for Early Diagnosis of Diabetes Mellitus</t>
  </si>
  <si>
    <t>1233 LNNS</t>
  </si>
  <si>
    <t>10.1007/978-981-96-3287-9_33</t>
  </si>
  <si>
    <t>https://www.scopus.com/inward/record.uri?eid=2-s2.0-105011737730&amp;doi=10.1007%2f978-981-96-3287-9_33&amp;partnerID=40&amp;md5=9988b360df64912660b6b86fd986e277</t>
  </si>
  <si>
    <t>Ramalingam S.; Hari Priya R.; Amresh Deetchan M.; Hema Lekha N.; Guru Prasath S.</t>
  </si>
  <si>
    <t>Integrated Avalanche Detection And Rescue System Using IoT and Communication Networks</t>
  </si>
  <si>
    <t>2025 International Conference on Computational Innovations and Engineering Sustainability, ICCIES 2025</t>
  </si>
  <si>
    <t>10.1109/ICCIES63851.2025.11033028</t>
  </si>
  <si>
    <t>https://www.scopus.com/inward/record.uri?eid=2-s2.0-105011937936&amp;doi=10.1109%2fICCIES63851.2025.11033028&amp;partnerID=40&amp;md5=0cf9a413991c8c9777bb069a9b19c26e</t>
  </si>
  <si>
    <t>Pandi M.; Guhan T.; Sivakumar T.; Aswathy R.H.</t>
  </si>
  <si>
    <t>IoT-Enabled Personalized Fitness Solutions for Home Workouts using Reinforcement Learning</t>
  </si>
  <si>
    <t>Proceedings of the 7th International Conference on Intelligent Sustainable Systems, ICISS 2025</t>
  </si>
  <si>
    <t>10.1109/ICISS63372.2025.11076349</t>
  </si>
  <si>
    <t>https://www.scopus.com/inward/record.uri?eid=2-s2.0-105012227078&amp;doi=10.1109%2fICISS63372.2025.11076349&amp;partnerID=40&amp;md5=b7790b4ff508813180f2335831edcbfe</t>
  </si>
  <si>
    <t>Sundravadivelu K.; Karthigadevi K.; Sakthimohan M.; Elizabeth Rani G.; Thenmozhi M.; Sanjeevi Kumar V.</t>
  </si>
  <si>
    <t>Taxi Fare Prediction using Random Forest: A Data-Driven Approach based on Pickup/Dropoff Locations and Ride Attributes</t>
  </si>
  <si>
    <t>10.1109/ICISS63372.2025.11076256</t>
  </si>
  <si>
    <t>https://www.scopus.com/inward/record.uri?eid=2-s2.0-105012176834&amp;doi=10.1109%2fICISS63372.2025.11076256&amp;partnerID=40&amp;md5=fc344577d35f85868e26579fa856455d</t>
  </si>
  <si>
    <t>Narayana G.V.L.; Sharmila G.; Mohaideen A.; Sathya S.; Vennila C.; Nishant N.</t>
  </si>
  <si>
    <t>Anomaly based Intrusion Detection to Enhance IoT Devices Security using LSTM and Radial Basis Function Approach</t>
  </si>
  <si>
    <t>3rd International Conference on Data Science and Information System, ICDSIS 2025</t>
  </si>
  <si>
    <t>10.1109/ICDSIS65355.2025.11071203</t>
  </si>
  <si>
    <t>https://www.scopus.com/inward/record.uri?eid=2-s2.0-105011825950&amp;doi=10.1109%2fICDSIS65355.2025.11071203&amp;partnerID=40&amp;md5=cebe305ab2192af4e78ee736ac28ea6d</t>
  </si>
  <si>
    <t>Ms. Sharmila G</t>
  </si>
  <si>
    <t>Zhi C.; Sekhar G.G.R.; Navdeti C.P.; Vignesh A.; Thakare A.; Baskaran J.</t>
  </si>
  <si>
    <t>Optimizing User Engagement in Social Media Platforms: A Machine Learning-Driven Analytical Framework</t>
  </si>
  <si>
    <t>10.1109/ICCIES63851.2025.11032744</t>
  </si>
  <si>
    <t>https://www.scopus.com/inward/record.uri?eid=2-s2.0-105011947049&amp;doi=10.1109%2fICCIES63851.2025.11032744&amp;partnerID=40&amp;md5=275a0b134730c6bb796e852fb93a7fe7</t>
  </si>
  <si>
    <t>Ammavasai S.; Kokila S.; Jemin V.M.; Sakkarai J.; Anbazhagan S.; Gunasekaran K.</t>
  </si>
  <si>
    <t>Enhancing Coffee Production: Classification of Coffee Leaf Diseases Using Optimizer-Driven Spatial Attention CNN and MSA Optimization</t>
  </si>
  <si>
    <t>International Conference on Computational Robotics, Testing and Engineering Evaluation, ICCRTEE 2025</t>
  </si>
  <si>
    <t>10.1109/ICCRTEE64519.2025.11053063</t>
  </si>
  <si>
    <t>https://www.scopus.com/inward/record.uri?eid=2-s2.0-105012172459&amp;doi=10.1109%2fICCRTEE64519.2025.11053063&amp;partnerID=40&amp;md5=807b847cda03e99c7de2da6f0a821dc5</t>
  </si>
  <si>
    <t>Musti K.S.S.; Sarada K.; Sawarkar A.D.; Vignesh A.; Thakare A.; Baskaran J.</t>
  </si>
  <si>
    <t>Neuroimaging empowered Multimodal Alzheimer's Disease Diagnostic model to enhance early detection and diagnostic for personalize treatment strategies</t>
  </si>
  <si>
    <t>10.1109/ICCIES63851.2025.11032751</t>
  </si>
  <si>
    <t>https://www.scopus.com/inward/record.uri?eid=2-s2.0-105011939451&amp;doi=10.1109%2fICCIES63851.2025.11032751&amp;partnerID=40&amp;md5=744fe8ba4ba123a2cd8dc92b3b70abed</t>
  </si>
  <si>
    <t>Anupallavi S.; Sangeetha R.; Premkumar M.; Megala R.; Josephine Pon Gloria J.; Anu Lavanya N.; Ashokkumar S.R.</t>
  </si>
  <si>
    <t>Real-Time Monitoring of Brackish Water Quality using an IoT System with LoRaWAN Technology</t>
  </si>
  <si>
    <t>10.1109/ICCIES63851.2025.11033136</t>
  </si>
  <si>
    <t>https://www.scopus.com/inward/record.uri?eid=2-s2.0-105011986565&amp;doi=10.1109%2fICCIES63851.2025.11033136&amp;partnerID=40&amp;md5=95e6b607fdacaf4f037475fc11c4aede</t>
  </si>
  <si>
    <t>Thamaraikannan N.; Saravanan M.; Anushkannan N.K.; Ramesh S.; Sivakumaran C.</t>
  </si>
  <si>
    <t>Application of deep learning to segment pelvis bones</t>
  </si>
  <si>
    <t>10.1504/IJMEI.2025.147586</t>
  </si>
  <si>
    <t>https://www.scopus.com/inward/record.uri?eid=2-s2.0-105011864228&amp;doi=10.1504%2fIJMEI.2025.147586&amp;partnerID=40&amp;md5=1fbc2394bd148eeeaf3595699ea8d488</t>
  </si>
  <si>
    <t>Aishwarya S.; Selvamurugan C.; Parthiban K.G.; Manoj Prabhakar J.; Tharik Raja J.; Amrutha V.J.</t>
  </si>
  <si>
    <t>The evolution of chatbots: From rule-based to GPT models</t>
  </si>
  <si>
    <t>Integrating ChatGPT Into System Applications and Services</t>
  </si>
  <si>
    <t>10.4018/979-8-3693-9841-8.ch008</t>
  </si>
  <si>
    <t>https://www.scopus.com/inward/record.uri?eid=2-s2.0-105013424549&amp;doi=10.4018%2f979-8-3693-9841-8.ch008&amp;partnerID=40&amp;md5=5c607926ee75bc7b9f7555edf8501756</t>
  </si>
  <si>
    <t>Reddy V.R.; Jasti V.D.P.; Rajkumar K.; Kuchipudi R.; Muthukumaran N.</t>
  </si>
  <si>
    <t>Automatic segmentation and detection of renal cyst using AMS-PAN and RFN-PINN approach based on ultrasound image</t>
  </si>
  <si>
    <t>Evolving Systems</t>
  </si>
  <si>
    <t>10.1007/s12530-025-09731-8</t>
  </si>
  <si>
    <t>https://www.scopus.com/inward/record.uri?eid=2-s2.0-105012966760&amp;doi=10.1007%2fs12530-025-09731-8&amp;partnerID=40&amp;md5=d7fc3b48648383a0ade180c539a0eb68</t>
  </si>
  <si>
    <t>Umadevi M.; Kumar J.A.; Priyan S.V.; Vivek C.</t>
  </si>
  <si>
    <t>Design of mTCN framework for disaster prediction a fusion of massive machine type communications and temporal convolutional networks</t>
  </si>
  <si>
    <t>10.1038/s41598-025-15397-8</t>
  </si>
  <si>
    <t>https://www.scopus.com/inward/record.uri?eid=2-s2.0-105012969492&amp;doi=10.1038%2fs41598-025-15397-8&amp;partnerID=40&amp;md5=1f26226fcacd67ca24e80d9545e1804e</t>
  </si>
  <si>
    <t>Goswami R.; Kumar R.; Singh B.K.; Kumar A.; Kumar A.; Giri J.; Elsharkawy E.R.</t>
  </si>
  <si>
    <t>Measurement and analysis of transient heat flux on a conical surface using platinum thin film gauges</t>
  </si>
  <si>
    <t>International Journal of Thermofluids</t>
  </si>
  <si>
    <t>10.1016/j.ijft.2025.101370</t>
  </si>
  <si>
    <t>https://www.scopus.com/inward/record.uri?eid=2-s2.0-105012941046&amp;doi=10.1016%2fj.ijft.2025.101370&amp;partnerID=40&amp;md5=903a3f6cf6a5c90d234d263db363b692</t>
  </si>
  <si>
    <t>Cybi M.; Joy E.; Evangeline S.; Paul J.; Sanjai S.</t>
  </si>
  <si>
    <t>Wildlife Detection and Behavioral Analysis in Farmland using YOLOv8m and LSTM</t>
  </si>
  <si>
    <t>Proceedings - 3rd International Conference on Self Sustainable Artificial Intelligence Systems, ICSSAS 2025</t>
  </si>
  <si>
    <t>10.1109/ICSSAS66150.2025.11080886</t>
  </si>
  <si>
    <t>https://www.scopus.com/inward/record.uri?eid=2-s2.0-105012818650&amp;doi=10.1109%2fICSSAS66150.2025.11080886&amp;partnerID=40&amp;md5=573dbd26d41c6732e33471227a5a61ce</t>
  </si>
  <si>
    <t>Sudharshana D.; Sreenithi V.; Saravana Perumal S.; Ishwarya Niranjana M.; Parthipan V.</t>
  </si>
  <si>
    <t>Improving Handover Performance in High-Density Wireless Environments: A QoS-Based Approach with Network Slicing</t>
  </si>
  <si>
    <t>6th International Conference on Control Communication and Computing, ICCC 2025</t>
  </si>
  <si>
    <t>10.1109/ICCC64910.2025.11077242</t>
  </si>
  <si>
    <t>https://www.scopus.com/inward/record.uri?eid=2-s2.0-105012769464&amp;doi=10.1109%2fICCC64910.2025.11077242&amp;partnerID=40&amp;md5=bf04a95dc5cb226bef3070c414834d0d</t>
  </si>
  <si>
    <t>Muthukumaran N.; Vignesh A.</t>
  </si>
  <si>
    <t>Enhancing Chatbot Responses through Improved T5 Model Incorporating Aggregated Multi-Head Attention Mechanism and Bidirectional Long Short-Term Memory</t>
  </si>
  <si>
    <t>Journal of Universal Computer Science</t>
  </si>
  <si>
    <t>10.3897/jucs.121782</t>
  </si>
  <si>
    <t>https://www.scopus.com/inward/record.uri?eid=2-s2.0-105012546079&amp;doi=10.3897%2fjucs.121782&amp;partnerID=40&amp;md5=2eee5008b1b43884d6edc56a2addb1c1</t>
  </si>
  <si>
    <t>Sanjai S.; Joy E.; Evangeline S.; Chandar P.; John Paul A.; Cybi M.</t>
  </si>
  <si>
    <t>Smart Speed Enforcement using YOLOv8, Super-Resolution, and Exponential Penalty Model</t>
  </si>
  <si>
    <t>10.1109/ICSSAS66150.2025.11080966</t>
  </si>
  <si>
    <t>https://www.scopus.com/inward/record.uri?eid=2-s2.0-105012822845&amp;doi=10.1109%2fICSSAS66150.2025.11080966&amp;partnerID=40&amp;md5=d4b72b20e80c2b432d10085e74d23a0b</t>
  </si>
  <si>
    <t>Krishnaraj S.; Shanmuga S.O.V.; Dhandapani P.B.; Radwan T.</t>
  </si>
  <si>
    <t>Seidel Laplacian energy of bipolar fuzzy graphs and enhanced score functions for decision-making applications</t>
  </si>
  <si>
    <t>10.3934/math.2025758</t>
  </si>
  <si>
    <t>https://www.scopus.com/inward/record.uri?eid=2-s2.0-105012838373&amp;doi=10.3934%2fmath.2025758&amp;partnerID=40&amp;md5=9aa2c296e1451243a0961012d80b2eb5</t>
  </si>
  <si>
    <t>John Paul A.; Joy E.; Evangeline S.; Sanjay S.; Maria Cybi G.</t>
  </si>
  <si>
    <t>Road Crater Detection and Damage Analysis for Smart Urban Infrastructure using YOLOv8</t>
  </si>
  <si>
    <t>10.1109/ICSSAS66150.2025.11080919</t>
  </si>
  <si>
    <t>https://www.scopus.com/inward/record.uri?eid=2-s2.0-105012819873&amp;doi=10.1109%2fICSSAS66150.2025.11080919&amp;partnerID=40&amp;md5=382684de35ae32ee5025026869c69da9</t>
  </si>
  <si>
    <t>Sundari Y.B.T.; Kohila R.; Sowmiya M.; Nallametti N.; Philip J.; Keerthana N.V.</t>
  </si>
  <si>
    <t>Crop Disease Detection using Edge IoT Devices and YOLOv5-based Classification</t>
  </si>
  <si>
    <t>10.1109/ICSSAS66150.2025.11080894</t>
  </si>
  <si>
    <t>https://www.scopus.com/inward/record.uri?eid=2-s2.0-105012817436&amp;doi=10.1109%2fICSSAS66150.2025.11080894&amp;partnerID=40&amp;md5=875fa3aa1dd7fa2611230a9d422a4ae5</t>
  </si>
  <si>
    <t>Mandipudi R.; Nunna P.K.; Raju G. H.T.; Thiruppathi A.; Suganya R.; Rajesha N.; Rajasekhara B.L.; Philip J.M.; Rajaram A.</t>
  </si>
  <si>
    <t>HYBRID DEEP LEARNING-BASED RADIOMICS ANALYSIS FOR PREDICTING TREATMENT RESPONSE IN PANCREATIC CANCER USING MULTI-PARAMETRIC MRI</t>
  </si>
  <si>
    <t>https://www.scopus.com/inward/record.uri?eid=2-s2.0-105012565169&amp;partnerID=40&amp;md5=23f69aa7f939d005582d047d9549ff05</t>
  </si>
  <si>
    <t>Rajesh J.; Tanwer M.; Krishnamoorthy N.; Perumal S.B.; Mayavan L.; Musthafa A.S.; Kalakoti G.; Philip J.M.; Rajaram A.</t>
  </si>
  <si>
    <t>FOCUSING THE REMOVAL OF DYES FROM WASTEWATER EFFLUENTS</t>
  </si>
  <si>
    <t>https://www.scopus.com/inward/record.uri?eid=2-s2.0-105012539241&amp;partnerID=40&amp;md5=6d89a5e9fa2df7f4723f21d5d58bf91c</t>
  </si>
  <si>
    <t>Perumal V.K.; Jayabalan R.; Krishnan T.; Selvaraj D.</t>
  </si>
  <si>
    <t>Efficient address generator architectures for IEEE 802.16e WiMAX deinterleaver based on SPAM approach</t>
  </si>
  <si>
    <t>Analog Integrated Circuits and Signal Processing</t>
  </si>
  <si>
    <t>10.1007/s10470-025-02477-y</t>
  </si>
  <si>
    <t>https://www.scopus.com/inward/record.uri?eid=2-s2.0-105013019963&amp;doi=10.1007%2fs10470-025-02477-y&amp;partnerID=40&amp;md5=1f844349be22b4ed4fd7c27cd707d08b</t>
  </si>
  <si>
    <t>Jeevitha R.; Ramalingam S.; GayathriDevi B.</t>
  </si>
  <si>
    <t>Shannon Adder-based 8×8 Multiplier with Power and Error Optimization</t>
  </si>
  <si>
    <t>Proceedings of 6th International Conference on Intelligent Communication Technologies and Virtual Mobile Networks, ICICV 2025</t>
  </si>
  <si>
    <t>10.1109/ICICV64824.2025.11085878</t>
  </si>
  <si>
    <t>https://www.scopus.com/inward/record.uri?eid=2-s2.0-105013071902&amp;doi=10.1109%2fICICV64824.2025.11085878&amp;partnerID=40&amp;md5=114f89067b2186b458758e6199441385</t>
  </si>
  <si>
    <t>Anuja S.; Thota S.K.; Reddy R.A.; Bathla G.; Haldorai A.; Mathumohan S.</t>
  </si>
  <si>
    <t>Secure Artificial Intelligence-Driven Predictive Analytics for Optimizing Hospital Operations and Resource Utilization</t>
  </si>
  <si>
    <t>10.1109/ICTP67998.2026.11485322</t>
  </si>
  <si>
    <t>https://www.scopus.com/pages/publications/105038366927?origin=resultslist</t>
  </si>
  <si>
    <t>Chakravarthy D.G.; Gopi R.; Murugan S.; Joseph E.R.</t>
  </si>
  <si>
    <t>Enhancing confidentiality and access control in electronic health record systems using a hybrid hashing blockchain framework</t>
  </si>
  <si>
    <t>10.1038/s41598-025-13831-5</t>
  </si>
  <si>
    <t>https://www.scopus.com/inward/record.uri?eid=2-s2.0-105013629583&amp;doi=10.1038%2fs41598-025-13831-5&amp;partnerID=40&amp;md5=a8de92e9fcc91cac29f19ab4f378059a</t>
  </si>
  <si>
    <t>Dr. Gowtham Chakravarthy D</t>
  </si>
  <si>
    <t>Mahalakshmi G.; Ramalingam S.; Manikandan A.; Murugesan S.</t>
  </si>
  <si>
    <t>An energy efficient clustering and routing protocol with data fault prediction using hybrid EAAM with BiLSTM-GRU-IDS in wireless sensor networks</t>
  </si>
  <si>
    <t>10.1016/j.asej.2025.103655</t>
  </si>
  <si>
    <t>https://www.scopus.com/inward/record.uri?eid=2-s2.0-105013497486&amp;doi=10.1016%2fj.asej.2025.103655&amp;partnerID=40&amp;md5=dac9dcddffa7214c58ea991cb23305e4</t>
  </si>
  <si>
    <t>Ugandar R.E.; Khatana K.; Ramya M.; Sudha D.; Raja L.; Praveena H.D.; Rajendiran M.</t>
  </si>
  <si>
    <t>Nanotechnology in Drug Delivery: Targeted Therapies for Precision Medicine</t>
  </si>
  <si>
    <t>10.1063/5.0277556</t>
  </si>
  <si>
    <t>https://www.scopus.com/inward/record.uri?eid=2-s2.0-105013262818&amp;doi=10.1063%2f5.0277556&amp;partnerID=40&amp;md5=8a0b03790a084c1f7fcb3cb6ae7045b5</t>
  </si>
  <si>
    <t>Chinnasamy P.; Siva Padmini P.; Gogula S.; Ramprathap K.; Kumareshan N.; Alagarsamy M.</t>
  </si>
  <si>
    <t>Securing Sensitive Health Data: a Creative Solution for Personal Health Record Protection in Cloud Environment Using Attribute-Based Access Control</t>
  </si>
  <si>
    <t>10.1063/5.0277372</t>
  </si>
  <si>
    <t>https://www.scopus.com/inward/record.uri?eid=2-s2.0-105013188973&amp;doi=10.1063%2f5.0277372&amp;partnerID=40&amp;md5=e614af7cc6f98ac47617c875e2af51a2</t>
  </si>
  <si>
    <t>Philomina M.; Subha R.; Ananthi S.; Sabarinathan P.</t>
  </si>
  <si>
    <t>Smart Detection of Credit Card Fraud Using Deep Learning Technique</t>
  </si>
  <si>
    <t>Proceedings of the 6th International Conference on Inventive Research in Computing Applications, ICIRCA 2025</t>
  </si>
  <si>
    <t>10.1109/ICIRCA65293.2025.11089715</t>
  </si>
  <si>
    <t>https://www.scopus.com/inward/record.uri?eid=2-s2.0-105013625157&amp;doi=10.1109%2fICIRCA65293.2025.11089715&amp;partnerID=40&amp;md5=fb7a4bfada3e27b10a256102ef42ca1e</t>
  </si>
  <si>
    <t>Shuriya B.; Kowsalya S.; Varatharajan N.; Sivaraju S.S.</t>
  </si>
  <si>
    <t>FLIDS: Fuzzy Logic-based Framework for Interpretable Image Manipulation Detection</t>
  </si>
  <si>
    <t>Journal of Trends in Computer Science and Smart Technology</t>
  </si>
  <si>
    <t>10.36548/jtcsst.2025.3.002</t>
  </si>
  <si>
    <t>https://www.scopus.com/inward/record.uri?eid=2-s2.0-105013247173&amp;doi=10.36548%2fjtcsst.2025.3.002&amp;partnerID=40&amp;md5=34c2cc6b18b1e2df6bd0c48997bab622</t>
  </si>
  <si>
    <t>Dr. Varatharajan N</t>
  </si>
  <si>
    <t>Chinnasamy P.; Chandran L.; Gogula S.; Kumareshan N.; Sathiamoorthy J.; Alagarsamy M.</t>
  </si>
  <si>
    <t>Exploring the Fusion of Cryptography Methods for Enhanced Security in Healthcare Record Management on the Cloud</t>
  </si>
  <si>
    <t>10.1063/5.0277709</t>
  </si>
  <si>
    <t>https://www.scopus.com/inward/record.uri?eid=2-s2.0-105013251313&amp;doi=10.1063%2f5.0277709&amp;partnerID=40&amp;md5=0caaffa29333883e9a5e698a29442632</t>
  </si>
  <si>
    <t>Lurdhumary J.; Jayanthi A.; Bakkiyaraj M.; Krishnamoorthy N.; Dhanasakkaravarthi B.; Hariram S.; Dhanraj J.A.</t>
  </si>
  <si>
    <t>Nanofabrication Techniques for Scalable and Efficient Nanodevices</t>
  </si>
  <si>
    <t>10.1063/5.0277403</t>
  </si>
  <si>
    <t>https://www.scopus.com/inward/record.uri?eid=2-s2.0-105013302772&amp;doi=10.1063%2f5.0277403&amp;partnerID=40&amp;md5=68e2da264af838c89d21afe4e2f84a7a</t>
  </si>
  <si>
    <t>Durai C.R.B.; Dhanasekaran S.; Rani M.J.; Sekharan S.C.</t>
  </si>
  <si>
    <t>Integrating advanced neural network architectures with privacy enhanced encryption for secure and intelligent healthcare analytics</t>
  </si>
  <si>
    <t>10.1038/s41598-025-92575-8</t>
  </si>
  <si>
    <t>https://www.scopus.com/inward/record.uri?eid=2-s2.0-105013667913&amp;doi=10.1038%2fs41598-025-92575-8&amp;partnerID=40&amp;md5=aea4181990f903787d0909eb314102ed</t>
  </si>
  <si>
    <t>Balamurugan T.; Selvi P.T.; Amarnath M.A.; Murugasami R.; Ramalingam S.; Alagarsamy M.</t>
  </si>
  <si>
    <t>Lora-IoT based e-health care system for wireless body area network</t>
  </si>
  <si>
    <t>10.1063/5.0278450</t>
  </si>
  <si>
    <t>https://www.scopus.com/inward/record.uri?eid=2-s2.0-105013348325&amp;doi=10.1063%2f5.0278450&amp;partnerID=40&amp;md5=0bc48b77ace1bee21c76acec75e67338</t>
  </si>
  <si>
    <t>Ammavasai S.; Subramani H.; Alagarsamy M.; Palanisamy S.; Devendran M.; Surendran S.P.</t>
  </si>
  <si>
    <t>Intrusion Detection in Cloud Environment via Soft-Max Deep Spectral Recurrent Neural Network</t>
  </si>
  <si>
    <t>21-22</t>
  </si>
  <si>
    <t>10.1002/cpe.70161</t>
  </si>
  <si>
    <t>https://www.scopus.com/inward/record.uri?eid=2-s2.0-105013589429&amp;doi=10.1002%2fcpe.70161&amp;partnerID=40&amp;md5=c27ae7a8b33a49c0b0c1d4906d9c0e97</t>
  </si>
  <si>
    <t>Islam S.; Sheikh A.I.; Lande J.; Srivastava M.; Haldorai A.; Hussain T.; Suresh S.</t>
  </si>
  <si>
    <t>Hybrid Graph-Neural Network and Transformer Models for Dynamic Social Network Analysis</t>
  </si>
  <si>
    <t>10.1109/ICTP67998.2026.11485389</t>
  </si>
  <si>
    <t>https://www.scopus.com/pages/publications/105038325431?origin=resultslist</t>
  </si>
  <si>
    <t>Towards Positive Digital Spaces: AI-Powered Meme Classification and Response Generation</t>
  </si>
  <si>
    <t>10.1109/ICIRCA65293.2025.11089543</t>
  </si>
  <si>
    <t>https://www.scopus.com/inward/record.uri?eid=2-s2.0-105013621673&amp;doi=10.1109%2fICIRCA65293.2025.11089543&amp;partnerID=40&amp;md5=1d4c14a25242c3ac84c910b4509c66fd</t>
  </si>
  <si>
    <t>Kumar V.M.; Pavithra V.; Nagalakshmi S.; Praveena G.; Mahesh U.</t>
  </si>
  <si>
    <t>Next-Generation Enterprise Networking for Enhanced Security, Reliability, and Performance Optimization</t>
  </si>
  <si>
    <t>Proceedings of 2025 1st International Conference on Radio Frequency Communication and Networks, RFCoN 2025</t>
  </si>
  <si>
    <t>10.1109/RFCoN62306.2025.11085395</t>
  </si>
  <si>
    <t>https://www.scopus.com/inward/record.uri?eid=2-s2.0-105013621471&amp;doi=10.1109%2fRFCoN62306.2025.11085395&amp;partnerID=40&amp;md5=86d5a4a96633a0378189e3a148493c7e</t>
  </si>
  <si>
    <t>Madhumitha D.; Dhanasekar S.; Rs S.; Sharmila Parveen M.; SriSanjana K.; Js R.</t>
  </si>
  <si>
    <t>Energy-Efficient Low-Power Three-Operand Approximate Brent-Kung Adder for VLSI-Based Image Processing</t>
  </si>
  <si>
    <t>Proceedings of 2025 2nd International Conference on Cognitive Robotics and Intelligent Systems, ICC - ROBINS 2025</t>
  </si>
  <si>
    <t>10.1109/ICC-ROBINS64345.2025.11086111</t>
  </si>
  <si>
    <t>https://www.scopus.com/inward/record.uri?eid=2-s2.0-105013465471&amp;doi=10.1109%2fICC-ROBINS64345.2025.11086111&amp;partnerID=40&amp;md5=e86713dc6c958a9b15c8ad77c51f2679</t>
  </si>
  <si>
    <t>Abarna N.; Dharani K.S.; Ananthi S.; Subha R.; Jayanthi R.</t>
  </si>
  <si>
    <t>Machine Learning Based Prediction of Cardiovascular Disease Using KNN and SVM Algorithms</t>
  </si>
  <si>
    <t>10.1109/ICIRCA65293.2025.11089731</t>
  </si>
  <si>
    <t>https://www.scopus.com/inward/record.uri?eid=2-s2.0-105013620884&amp;doi=10.1109%2fICIRCA65293.2025.11089731&amp;partnerID=40&amp;md5=46eb0433b6cd77d839bf885229403a9e</t>
  </si>
  <si>
    <t>Kavithamani K.; Sivaraju S.S.; Nithya S.; Pradeep Kumar M.; Ranganayaki V.; Parthasarathi G.</t>
  </si>
  <si>
    <t>Optimum Charging Infrastructure for E-Vehicles</t>
  </si>
  <si>
    <t>10.1109/ICIRCA65293.2025.11089594</t>
  </si>
  <si>
    <t>https://www.scopus.com/inward/record.uri?eid=2-s2.0-105013616384&amp;doi=10.1109%2fICIRCA65293.2025.11089594&amp;partnerID=40&amp;md5=a3c41c5b43d77ec432cbc83e257da46c</t>
  </si>
  <si>
    <t>Vinodha S.; Jegathambal P.; Vidhya R.; Sivakami A.</t>
  </si>
  <si>
    <t>Comparison of high-performance TiO2-coated Al electrode (TiO2/Al) and conventional electrodes in removal of dyes using electrocoagulation reactor</t>
  </si>
  <si>
    <t>International Journal of Environment and Waste Management</t>
  </si>
  <si>
    <t>10.1504/IJEWM.2025.147933</t>
  </si>
  <si>
    <t>https://www.scopus.com/inward/record.uri?eid=2-s2.0-105013217483&amp;doi=10.1504%2fIJEWM.2025.147933&amp;partnerID=40&amp;md5=c986398498466f277c42640a28c4d072</t>
  </si>
  <si>
    <t>Senthilkumar K.; Maheswari R.</t>
  </si>
  <si>
    <t>Solvent Effects on the Antioxidant Activity of Daidzein and Genistein Isoflavones Through DFT Approach</t>
  </si>
  <si>
    <t>10.1007/978-981-96-5166-5_8</t>
  </si>
  <si>
    <t>https://www.scopus.com/inward/record.uri?eid=2-s2.0-105013233721&amp;doi=10.1007%2f978-981-96-5166-5_8&amp;partnerID=40&amp;md5=053855983360106e884f29636780a874</t>
  </si>
  <si>
    <t>Mishra S.K.; Balaji K.; Raja J.; Vaishali M.; Nagaraj S.; Suganthi D.</t>
  </si>
  <si>
    <t>Blockchain Integration in IoT Networks</t>
  </si>
  <si>
    <t>2025 Global Conference in Emerging Technology, GINOTECH 2025</t>
  </si>
  <si>
    <t>10.1109/GINOTECH63460.2025.11077026</t>
  </si>
  <si>
    <t>https://www.scopus.com/inward/record.uri?eid=2-s2.0-105013620020&amp;doi=10.1109%2fGINOTECH63460.2025.11077026&amp;partnerID=40&amp;md5=525d48bea1c4596f39ca64a9b37bb588</t>
  </si>
  <si>
    <t>Goud D.S.; Prasannakiruba G.S.; Vidhya N.G.; Mohanraj M.; Rajalakshmi S.; Venkatasudhahar M.</t>
  </si>
  <si>
    <t>AI in Real-Time Video Surveillance Systems</t>
  </si>
  <si>
    <t>10.1109/GINOTECH63460.2025.11077074</t>
  </si>
  <si>
    <t>https://www.scopus.com/inward/record.uri?eid=2-s2.0-105013616590&amp;doi=10.1109%2fGINOTECH63460.2025.11077074&amp;partnerID=40&amp;md5=3a74d8f2a24fd756d3d5ea4f5fcd6d94</t>
  </si>
  <si>
    <t>Saranya S.; Basha C.H.H.; Vasanth S.; Vignesh M.; Baalakumar N.N.; Saravanan M.</t>
  </si>
  <si>
    <t>AI-Driven Anomaly Detection in Graphene-Based Wearable Sensors for Real-Time Remote Patient Monitoring</t>
  </si>
  <si>
    <t>10.1109/ICIRCA65293.2025.11089540</t>
  </si>
  <si>
    <t>https://www.scopus.com/inward/record.uri?eid=2-s2.0-105013617037&amp;doi=10.1109%2fICIRCA65293.2025.11089540&amp;partnerID=40&amp;md5=9ad4fd9c51fcf6f370e696fea43068a6</t>
  </si>
  <si>
    <t>A., Selvamurugan, Aishwarya; C., Selvamurugan, C.; K.G., Parthiban, K. G.; J.M., Manoj Prabhakar, J. Manoj; K.K., Lakshmikandhan, K. K.; J.T., Raja, J. Tharik</t>
  </si>
  <si>
    <t>Convolutional Neural Networks (CNNs) for Medical Imaging: Revolutionizing Diagnostic Accuracy and Treatment Planning</t>
  </si>
  <si>
    <t>Deep Learning in Medical Signal and Image Processing</t>
  </si>
  <si>
    <t>10.4018/979-8-3693-9816-6.ch011</t>
  </si>
  <si>
    <t>https://www.scopus.com/inward/record.uri?eid=2-s2.0-105013728465&amp;doi=10.4018%2F979-8-3693-9816-6.ch011&amp;partnerID=40&amp;md5=0f774be3b3df4cef6f812132519cc398</t>
  </si>
  <si>
    <t>M., Shunmugathammal, M.; C., Ajitha, C.; F.D., Shadrach, Finney Daniel; N., Muthukumaran, N.; K.A., Malar, K. A.; A., Appathurai, Ahilan; P., Deepa, P.; B., Pydi, Balamurali</t>
  </si>
  <si>
    <t>Flexible fractal loaded patch antenna for wearable application</t>
  </si>
  <si>
    <t>10.1007/s10470-025-02475-0</t>
  </si>
  <si>
    <t>https://www.scopus.com/inward/record.uri?eid=2-s2.0-105013758111&amp;doi=10.1007%2Fs10470-025-02475-0&amp;partnerID=40&amp;md5=03e27c66df6efbb030e62152e27a4f30</t>
  </si>
  <si>
    <t>B., Nachiappan, Balusamy; C., Viji, C.; N., Rajkumar, N.; A., Mohanraj, A.; N., Karthikeyan, N.; J., Judeson Antony Kovilpillai, J.; P., Vidyullatha, Pellakuri</t>
  </si>
  <si>
    <t>Industry 4.0 and the AI/ML Era: Revolutionizing Manufacturing</t>
  </si>
  <si>
    <t>Artificial Intelligence and Machine Learning for Industry 4.0</t>
  </si>
  <si>
    <t>10.1002/9781394275076.ch1</t>
  </si>
  <si>
    <t>https://www.scopus.com/inward/record.uri?eid=2-s2.0-105013700472&amp;doi=10.1002%2F9781394275076.ch1&amp;partnerID=40&amp;md5=52bfb09c99411b909e7097aef490f149</t>
  </si>
  <si>
    <t>N., Rajkumar, N.; C., Viji, C.; B., Nachiappan, Balusamy; A., Mohanraj, A.; N., Karthikeyan, N.; J., Judeson Antony Kovilpillai, J.; R., Sathiyaraj, R.</t>
  </si>
  <si>
    <t>Business Intelligence and Big Data Analytics for Industry 4.0</t>
  </si>
  <si>
    <t>10.1002/9781394275076.ch2</t>
  </si>
  <si>
    <t>https://www.scopus.com/inward/record.uri?eid=2-s2.0-105013690611&amp;doi=10.1002%2F9781394275076.ch2&amp;partnerID=40&amp;md5=fc3b30689bf62a84b5af68db3c4a0a13</t>
  </si>
  <si>
    <t>I., Divya, I.; V., Vybhavi, V.; M., Marimuthu, M.; B., Suchithra, B.; R.V., Praveen, R. V.S.; N.V., Keerthana, N. V.</t>
  </si>
  <si>
    <t>AI-Driven Forensic Investigation: Automated 3D Reconstruction and Evidence Visualization</t>
  </si>
  <si>
    <t>IEEE International Conference on Next Generation Information System Engineering, NGISE 2025</t>
  </si>
  <si>
    <t>10.1109/NGISE64126.2025.11085283</t>
  </si>
  <si>
    <t>https://www.scopus.com/inward/record.uri?eid=2-s2.0-105013684186&amp;doi=10.1109%2FNGISE64126.2025.11085283&amp;partnerID=40&amp;md5=3a4bc607c4ba9697edf3c0055f95a0ed</t>
  </si>
  <si>
    <t>A.S., Ahmed, A. Sarfaraz; null; B., Pydi, Balamurali; null; J., Angelin Jeba Malar, J.; J., Santa, Jose; D.S., Lavanya, Dharshini Suresh</t>
  </si>
  <si>
    <t>Deep Learning-Based Consolidated Disease Classification Healthcare Data Management</t>
  </si>
  <si>
    <t>1328 LNNS</t>
  </si>
  <si>
    <t>10.1007/978-981-96-4226-7_57</t>
  </si>
  <si>
    <t>https://www.scopus.com/inward/record.uri?eid=2-s2.0-105015762981&amp;doi=10.1007%2F978-981-96-4226-7_57&amp;partnerID=40&amp;md5=f5a295fb8f75e482607355d69f1a0fdd</t>
  </si>
  <si>
    <t>N.S., Kumar, N. Senthil; R., Arunprasath, R.; A., Amutha, A.; V., Parthipan, V.; A., Jenefa, A.; B., Revathi, B.</t>
  </si>
  <si>
    <t>Implementation of IoT based Voice Controlled Smart Home using Google Assistant</t>
  </si>
  <si>
    <t>Proceedings of 7th International Conference on Inventive Material Science and Applications, ICIMA 2025</t>
  </si>
  <si>
    <t>10.1109/ICIMA64861.2025.11073923</t>
  </si>
  <si>
    <t>https://www.scopus.com/inward/record.uri?eid=2-s2.0-105013849820&amp;doi=10.1109%2FICIMA64861.2025.11073923&amp;partnerID=40&amp;md5=5858263cc14651afb5df72936f564fda</t>
  </si>
  <si>
    <t>B., GayathriDevi, B.; M.S., Saravanan, M. S.; J., Ajayan, J.; E., Parthasarathy, Eswaran; K., Ramkumar, K.; S.B., Rahi, Shiromani Balmukund</t>
  </si>
  <si>
    <t>Design and Implementation of a High-Speed Level Shifter at 45nm, 90nm, and 180nm Technology Nodes using Cadence</t>
  </si>
  <si>
    <t>10.1109/ICIMA64861.2025.11073852</t>
  </si>
  <si>
    <t>https://www.scopus.com/inward/record.uri?eid=2-s2.0-105013848823&amp;doi=10.1109%2FICIMA64861.2025.11073852&amp;partnerID=40&amp;md5=400680508404b1790d5bf85ece267250</t>
  </si>
  <si>
    <t>M.P., Subramanian, Manoharan P.; B., Mahalakshmi, B.; K., Ananthi, K.; M.P., Sindhu, M. P.; G.S., Kumaar, G. Suresh</t>
  </si>
  <si>
    <t>A Performance-based Comparison of Li-Ion and Flexible Battery Technologies in Smartphones</t>
  </si>
  <si>
    <t>10.1109/ICIMA64861.2025.11073912</t>
  </si>
  <si>
    <t>https://www.scopus.com/inward/record.uri?eid=2-s2.0-105013847138&amp;doi=10.1109%2FICIMA64861.2025.11073912&amp;partnerID=40&amp;md5=8dc7eef6e02994d82e1d78aeb59ba5bc</t>
  </si>
  <si>
    <t>Pasha M.Y.; Bhandari R.B.; Ankushavali M.; Pradhan R.; Haldorai A.; Lotus R.</t>
  </si>
  <si>
    <t>DeepRiskCast-Predicting Financial Fraud Using Behavioral Sequence Learning</t>
  </si>
  <si>
    <t>10.1109/ICTP67998.2026.11485098</t>
  </si>
  <si>
    <t>https://www.scopus.com/pages/publications/105038348704?origin=resultslist</t>
  </si>
  <si>
    <t>S., Askar, Sami; S., Uma, S.; G., Sethi, Gaurav; null; S., Dhivya, S.; N., Rajesha, N.</t>
  </si>
  <si>
    <t>Smart Grid Stability Enhancement using Waterwheel Plant Algorithm for Demand Side Management</t>
  </si>
  <si>
    <t>10.1109/ICIMA64861.2025.11073955</t>
  </si>
  <si>
    <t>https://www.scopus.com/inward/record.uri?eid=2-s2.0-105013841620&amp;doi=10.1109%2FICIMA64861.2025.11073955&amp;partnerID=40&amp;md5=de6dc787a40cf47e4b78676296b59c28</t>
  </si>
  <si>
    <t>Rajasekaran S.; Kaur S.; Sujitha R.; Pathak P.; Haldorai A.; Batta U.</t>
  </si>
  <si>
    <t>Performance Evaluation of Containerization and Virtualization in Hybrid Cloud Platforms</t>
  </si>
  <si>
    <t>10.1109/ICTP67998.2026.11485285</t>
  </si>
  <si>
    <t>https://www.scopus.com/pages/publications/105038346648?origin=resultslist</t>
  </si>
  <si>
    <t>G.M., Ravichandran, Giridharan Malayankulam; K., Ramasamy, Karuppasamy; K., Manickaraj, Karuppusamy; K., Sathish, K.; J., Manivannan, Jayamani; K., Mausam, Kuwar; P., Sivasubramanian, Palanisamy; Q., Ma, Quanjin; S.A., Al-Farraj, Saleh A.</t>
  </si>
  <si>
    <t>Effect of Sal Wood and Babool Sawdust Fillers on the Mechanical Properties of Snake Grass Fiber-Reinforced Polyester Composites</t>
  </si>
  <si>
    <t>10.15376/biores.20.4.8674-8694</t>
  </si>
  <si>
    <t>https://www.scopus.com/inward/record.uri?eid=2-s2.0-105014093354&amp;doi=10.15376%2Fbiores.20.4.8674-8694&amp;partnerID=40&amp;md5=b0d761ae1abfd569ae54c8ae82750ac6</t>
  </si>
  <si>
    <t>Velmurugan S.;Sudharsan K.K.; Sri Sathya Priya R.; Ruthresh T.; Sivakumar P.; Ramesh A.</t>
  </si>
  <si>
    <t>Drone swarms and autonomous systems</t>
  </si>
  <si>
    <t>AI, Cybersecurity and Data Science for Drone and Unmanned Aerial Vehicles: Real-Life Applications and Case Studies</t>
  </si>
  <si>
    <t>10.1201/9781003481584-3</t>
  </si>
  <si>
    <t>https://www.scopus.com/inward/record.uri?eid=2-s2.0-105014490927&amp;doi=10.1201%2F9781003481584-3&amp;partnerID=40&amp;md5=d6114e9db232c026f93715067a0f8bbb</t>
  </si>
  <si>
    <t>S., Devi, Swagatika; null; S.S., Marotrao, Sarange Shreepad; R., Roopa, R.; B.U., Maheswari, B. Uma; P., Murugeswari, P.; P., John Augustine, P.; S., Chaudhary, Sumit; H., Mickle Aancy, H.; R.G., Vidhya, R. G.</t>
  </si>
  <si>
    <t>A Deep Learning Framework for Human Motion Recognition Using Compact CNNs and Swarm Optimization</t>
  </si>
  <si>
    <t>International Journal of Basic and Applied Sciences</t>
  </si>
  <si>
    <t>10.14419/km6frv17</t>
  </si>
  <si>
    <t>https://www.scopus.com/inward/record.uri?eid=2-s2.0-105014761016&amp;doi=10.14419%2Fkm6frv17&amp;partnerID=40&amp;md5=fe3475f33f22eb1de767bef65a36ebde</t>
  </si>
  <si>
    <t>S., Anakal, Sudhir; M., Arif, Mohammad; S., Artheeswari, S.; K., Balaji, Kumar; A., Pankajam, A.; P., John Augustine, P.; M.R., Mohitha, Maddula Ratna; null; H., Mickle Aancy, H.; R.G., Vidhya, R. G.</t>
  </si>
  <si>
    <t>A Blockchain-Enabled Adaptive Learning Model for Secure and Scalable Data Sharing</t>
  </si>
  <si>
    <t>10.14419/y90y2496</t>
  </si>
  <si>
    <t>https://www.scopus.com/inward/record.uri?eid=2-s2.0-105014746377&amp;doi=10.14419%2Fy90y2496&amp;partnerID=40&amp;md5=279e3980f046bc85845b7bebd14889ac</t>
  </si>
  <si>
    <t>S.K., Palanisamy, Satheesh Kumar; K., Jeevitha, K.; N., Thangavelsamy, Nivethitha; R., Arya, Rachana; N., Dhandapani, Nageswari; S., Guizani, Sghaier</t>
  </si>
  <si>
    <t>Twitter Sentiment Analysis via Chaotic Quantum Fruit Fly Optimization: Enhancing Feature Selection and Classification</t>
  </si>
  <si>
    <t>10.18280/mmep.120703</t>
  </si>
  <si>
    <t>https://www.scopus.com/inward/record.uri?eid=2-s2.0-105014653981&amp;doi=10.18280%2Fmmep.120703&amp;partnerID=40&amp;md5=842309997a15564b9788f2c64f5d480d</t>
  </si>
  <si>
    <t>K., Velswamy, Karunakaran; J., Ankur, Jain</t>
  </si>
  <si>
    <t>Investigation of various transfer learning techniques for classifying alzheimer's disease dataset</t>
  </si>
  <si>
    <t>Advanced Computing Solutions for Healthcare</t>
  </si>
  <si>
    <t>https://www.scopus.com/inward/record.uri?eid=2-s2.0-105014059401&amp;partnerID=40&amp;md5=0129a9490e187a1c6d9ee8e0966721fb</t>
  </si>
  <si>
    <t>V., Thamizharasan, V.; V., Parthipan, V.</t>
  </si>
  <si>
    <t>FPGA based design and performance evaluation of 32-bit hybrid carry select adder architectures</t>
  </si>
  <si>
    <t>10.1080/00207217.2025.2549949</t>
  </si>
  <si>
    <t>https://www.scopus.com/inward/record.uri?eid=2-s2.0-105014151704&amp;doi=10.1080%2F00207217.2025.2549949&amp;partnerID=40&amp;md5=e3afcb8085f44fd1d75fd530afc9954f</t>
  </si>
  <si>
    <t>Y., Ma, Yong-ki; K., Jothimani, Kasthurisamy; N., Valliammal, N.; V., Vijayakumar, Velusamy</t>
  </si>
  <si>
    <t>Fractional Neutral Pantograph Systems with Non-Singular Kernel: Analysis and Numerical Approximation</t>
  </si>
  <si>
    <t>Complex Analysis and Operator Theory</t>
  </si>
  <si>
    <t>10.1007/s11785-025-01798-0</t>
  </si>
  <si>
    <t>https://www.scopus.com/inward/record.uri?eid=2-s2.0-105014942046&amp;doi=10.1007%2Fs11785-025-01798-0&amp;partnerID=40&amp;md5=339cae6890548a25517a662743750c1d</t>
  </si>
  <si>
    <t>S., Shanmugasundaram, Singaravelan; A., Muthukumar, A.; J.C., Judith Varshini, J. C.; D., Murugan, Dhanushkodi; M.G., Gomathy Nayagam, M. Gomathi; J., Priskilla Angel Rani, J.; P., Gopalsamy, P.; S., Balaganesh, S.</t>
  </si>
  <si>
    <t>Hybrid Approach for Osteoarthritis Detection in X-Ray Images Using SqueezeNet and Grey Wolf Optimizer</t>
  </si>
  <si>
    <t>Cases on AI Innovations in Occupational Health and Safety</t>
  </si>
  <si>
    <t>10.4018/979-8-3693-9301-7.ch007</t>
  </si>
  <si>
    <t>https://www.scopus.com/inward/record.uri?eid=2-s2.0-105014366445&amp;doi=10.4018%2F979-8-3693-9301-7.ch007&amp;partnerID=40&amp;md5=107d60736823c909af1b999d9a3c5606</t>
  </si>
  <si>
    <t>M., Narayanaperumal, Muthukumaran; A., Vignesh, A.</t>
  </si>
  <si>
    <t>ENHANCING CONVERSATIONAL AGENTS USING ROTATIONAL ATTENTION AND GATED SPLINE MODULES</t>
  </si>
  <si>
    <t>10.59277/RRST-EE.2025.70.3.18</t>
  </si>
  <si>
    <t>https://www.scopus.com/inward/record.uri?eid=2-s2.0-105015345613&amp;doi=10.59277%2FRRST-EE.2025.70.3.18&amp;partnerID=40&amp;md5=4320da517b432216ced8a98660aa2429</t>
  </si>
  <si>
    <t>M., Kalamegam, Millerjothi; K., Raja, Kandhasamy; R., Rajasekar, R.; S., Subbu, Sairam; C., Chandana, Chilaka; S., Obad, S.; G.S., Negi, Gaurav Singh; S., Lakhanpal, Sorabh</t>
  </si>
  <si>
    <t>Experimental investigation on the effect of different reflecting surface by using box type solar cooker</t>
  </si>
  <si>
    <t>10.1063/5.0261853</t>
  </si>
  <si>
    <t>https://www.scopus.com/inward/record.uri?eid=2-s2.0-105015322460&amp;doi=10.1063%2F5.0261853&amp;partnerID=40&amp;md5=ab1d2852e11b7859f940fb6cd64f50ff</t>
  </si>
  <si>
    <t>P., Aruchamy, Pradeepa; P., Mahagaonkar, Pralahad; G., Gomathi, G.; P.B., Dhandapani, Prasantha Bharathi; N.I., Yahya, Nisky Imansyah</t>
  </si>
  <si>
    <t>Identifying the Fetal Heart Rate and Gender with Intuitionistic Fuzzy Total Edge Magic Labelling</t>
  </si>
  <si>
    <t>Jambura Journal of Biomathematics</t>
  </si>
  <si>
    <t>10.37905/jjbm.v6i2.30951</t>
  </si>
  <si>
    <t>https://www.scopus.com/inward/record.uri?eid=2-s2.0-105015104359&amp;doi=10.37905%2Fjjbm.v6i2.30951&amp;partnerID=40&amp;md5=409f4c5e8a8f755a172f558ec89fc943</t>
  </si>
  <si>
    <t>R., Ashwathi, R.; R.S., Soundariya, R. S.; M., Nivaashini, M.; R.M., Tharsanee, R. M.; A., Dinesh, A.</t>
  </si>
  <si>
    <t>Enhancing Concrete Properties through Supplementary Cementitious Materials and Predictive Modeling</t>
  </si>
  <si>
    <t>Procedia Structural Integrity</t>
  </si>
  <si>
    <t>10.1016/j.prostr.2025.07.073</t>
  </si>
  <si>
    <t>https://www.scopus.com/inward/record.uri?eid=2-s2.0-105015135255&amp;doi=10.1016%2Fj.prostr.2025.07.073&amp;partnerID=40&amp;md5=cb3db78e0e32ae75836704ac29d2afb8</t>
  </si>
  <si>
    <t>B., Pydi, Balamurali; S., Ahmed, Sarfaraz; C., Edwin Singh, C.; R.V., Rajakumar, R. V.; null; J.A.A., Alzubi, Jafar Ahmad Abed</t>
  </si>
  <si>
    <t>Deep Learning Assisted Blockchain for Secure Routing in Wireless Sensor Networks</t>
  </si>
  <si>
    <t>10.1007/978-981-96-4226-7_29</t>
  </si>
  <si>
    <t>https://www.scopus.com/inward/record.uri?eid=2-s2.0-105015641276&amp;doi=10.1007%2F978-981-96-4226-7_29&amp;partnerID=40&amp;md5=7de936ca11eb128c0085fee24b3d2bae</t>
  </si>
  <si>
    <t>Sreejith R.; Gupta T.R.; Yamsani N.; Singh A.; Haldorai A.; Hussain T.</t>
  </si>
  <si>
    <t>LightClassNet-A Lightweight Convolutional Model for Efficient Image Classification on Edge Devices</t>
  </si>
  <si>
    <t>10.1109/ICTP67998.2026.11485470</t>
  </si>
  <si>
    <t>https://www.scopus.com/pages/publications/105038333584?origin=resultslist</t>
  </si>
  <si>
    <t>Selvan P.S.; Addula S.R.; Singh C.E.; Narayanaperumal M.; Marriwala N.K.; Appathurai A.</t>
  </si>
  <si>
    <t>Deep Learning-Enabled Fetal Health Classification Through Sensor-Fused IoT Environment</t>
  </si>
  <si>
    <t>10.1007/978-981-96-4226-7_13</t>
  </si>
  <si>
    <t>https://www.scopus.com/inward/record.uri?eid=2-s2.0-105015744704&amp;doi=10.1007%2F978-981-96-4226-7_13&amp;partnerID=40&amp;md5=8370528974f1aa35e99443f05bdfe2c6</t>
  </si>
  <si>
    <t>Selvan P.S.; Shah K.B.; Muthukumaran N.; Raja Kumar R.; Maris Murugan T.; Vidhyalakshmi A.</t>
  </si>
  <si>
    <t>Deep Learning-Based Industrial Scale Seawater Desalination Using Reverse Osmosis System</t>
  </si>
  <si>
    <t>10.1007/978-981-96-4226-7_30</t>
  </si>
  <si>
    <t>https://www.scopus.com/inward/record.uri?eid=2-s2.0-105015724051&amp;doi=10.1007%2F978-981-96-4226-7_30&amp;partnerID=40&amp;md5=5e407713c4f412634cab0eb9dcaa2539</t>
  </si>
  <si>
    <t>Balasubramanian M.K.; Ashwin M.; Ragaventhiran J.; Narayanaperumal M.; Gurupatham P.R.; Malar J.G.</t>
  </si>
  <si>
    <t>Smart Classrooms Electric Appliances Power Consumption Minimization Using Piezoelectric Energy</t>
  </si>
  <si>
    <t>10.1007/978-981-96-4226-7_14</t>
  </si>
  <si>
    <t>https://www.scopus.com/inward/record.uri?eid=2-s2.0-105015685548&amp;doi=10.1007%2F978-981-96-4226-7_14&amp;partnerID=40&amp;md5=c82f915daa8d4ec9a8608df75da14bd1</t>
  </si>
  <si>
    <t>M., Raja, Maheswari; null; P.D., Vijaya, P. Dhyani; A.V., Singh, Ajay Vikram; K.S.N., Swetha, Kora S.N.</t>
  </si>
  <si>
    <t>Enhancing Processor Efficiency with Machine Learning-Based Branch Prediction Techniques</t>
  </si>
  <si>
    <t>1386 LNEE</t>
  </si>
  <si>
    <t>10.1007/978-981-96-3936-6_18</t>
  </si>
  <si>
    <t>https://www.scopus.com/inward/record.uri?eid=2-s2.0-105015660973&amp;doi=10.1007%2F978-981-96-3936-6_18&amp;partnerID=40&amp;md5=780ca5532bc77363600d2f11af7b9666</t>
  </si>
  <si>
    <t>Ms. Rajalakshmi S</t>
  </si>
  <si>
    <t>Rahulprasath S.; Pranav Harshan S.; Kabilash P.V.; Lakshithraj A.; Sreemathy J.</t>
  </si>
  <si>
    <t>AI in Healthcare: Simplifying Medical Reports for Enhanced Patient Comprehension</t>
  </si>
  <si>
    <t>Proceedings of 2025 International Conference on Emerging Technologies in Computing and Communication, ETCC 2025</t>
  </si>
  <si>
    <t>10.1109/ETCC65847.2025.11108371</t>
  </si>
  <si>
    <t>https://www.scopus.com/inward/record.uri?eid=2-s2.0-105015622035&amp;doi=10.1109%2FETCC65847.2025.11108371&amp;partnerID=40&amp;md5=ce0beb36757bf80bd30bee20360603f1</t>
  </si>
  <si>
    <t>P., Murugeswari, P.; P.K., Chitra, P. K.A.; M.P., Ramkumar, M. P.; null</t>
  </si>
  <si>
    <t>An Efficient Fusion with Infrared and Visible Images for Deep Learning Based Adversarial Attack Detection</t>
  </si>
  <si>
    <t>10.1007/s00034-025-03301-8</t>
  </si>
  <si>
    <t>https://www.scopus.com/inward/record.uri?eid=2-s2.0-105015510425&amp;doi=10.1007%2Fs00034-025-03301-8&amp;partnerID=40&amp;md5=c2eed312fc5adf2b303cc498ca14ee41</t>
  </si>
  <si>
    <t>Mothy M.; Suganyadevi K.</t>
  </si>
  <si>
    <t>Real-Time Stream Processing and Analytics in Cloud-Based IoT Systems</t>
  </si>
  <si>
    <t>2025 International Conference on Networks and Cryptology, NETCRYPT 2025</t>
  </si>
  <si>
    <t>10.1109/NETCRYPT65877.2025.11102564</t>
  </si>
  <si>
    <t>https://www.scopus.com/inward/record.uri?eid=2-s2.0-105015587355&amp;doi=10.1109%2FNETCRYPT65877.2025.11102564&amp;partnerID=40&amp;md5=3cb1aac70e13d544b939e998c5b59053</t>
  </si>
  <si>
    <t>N.K., Alapati, Navya Krishna; S., Dhanasekaran, S.</t>
  </si>
  <si>
    <t>Addressing Data Quality and Consistency Issues in Cloud-Based Big Data Environments</t>
  </si>
  <si>
    <t>10.1109/NETCRYPT65877.2025.11102213</t>
  </si>
  <si>
    <t>https://www.scopus.com/inward/record.uri?eid=2-s2.0-105015468195&amp;doi=10.1109%2FNETCRYPT65877.2025.11102213&amp;partnerID=40&amp;md5=d91ec80b5d3516c0a1c5051f8ba89186</t>
  </si>
  <si>
    <t>A., Yella, Anusha; M., Vivek Kumar, M.</t>
  </si>
  <si>
    <t>Integrating AI Chatbots in Customer Service for Credit Card Companies</t>
  </si>
  <si>
    <t>10.1109/NETCRYPT65877.2025.11102796</t>
  </si>
  <si>
    <t>https://www.scopus.com/inward/record.uri?eid=2-s2.0-105015456183&amp;doi=10.1109%2FNETCRYPT65877.2025.11102796&amp;partnerID=40&amp;md5=bcdf9d1d81da474c04c8f741b4972d8b</t>
  </si>
  <si>
    <t>Thota S.K.; Gudelli V.R.; Sunil G.; Varshney N.; Haldorai A.; Balakrishnan M.</t>
  </si>
  <si>
    <t>An Optimized Framework to Monitor Remotely Gis Data in Urban Cities</t>
  </si>
  <si>
    <t>1921 LNNS</t>
  </si>
  <si>
    <t>10.1007/978-3-032-23219-9_43</t>
  </si>
  <si>
    <t>https://www.scopus.com/pages/publications/105040545069?origin=resultslist</t>
  </si>
  <si>
    <t>A., Reethika, A.; P.K., Priya, P. Kanaga; M., Sathyamoorthy, Malathy; R.K., Dhanaraj, Rajesh Kumar</t>
  </si>
  <si>
    <t>Importance of Human Loop in AI-Based Decision-Making: Strengthening the Ethical Perspective</t>
  </si>
  <si>
    <t>Ethical Decision-Making Using Artificial Intelligence Challenges, Solutions and Applications</t>
  </si>
  <si>
    <t>10.1002/9781394275311.ch8</t>
  </si>
  <si>
    <t>https://www.scopus.com/inward/record.uri?eid=2-s2.0-105017366982&amp;doi=10.1002%2F9781394275311.ch8&amp;partnerID=40&amp;md5=5fc64b1961594995225c51d1171aa762</t>
  </si>
  <si>
    <t>Salma Khatoon P.; Nirmala V.; Bhargavi K.N.; Banupriya N.; Cowsalya T.; Chinnasamy P.</t>
  </si>
  <si>
    <t>Detection of IoT Botnet Attacks using Hybrid Deep Learning Models</t>
  </si>
  <si>
    <t>Proceedings - 2025 5th International Conference on Expert Clouds and Applications, ICOECA 2025</t>
  </si>
  <si>
    <t>10.1109/ICOECA66273.2025.00061</t>
  </si>
  <si>
    <t>https://www.scopus.com/inward/record.uri?eid=2-s2.0-105015383935&amp;doi=10.1109%2FICOECA66273.2025.00061&amp;partnerID=40&amp;md5=4633e77c1a0325db05b5e565ecc476ff</t>
  </si>
  <si>
    <t>Shanmugapriya A.; Saran Adithya R.S.; Selva Pradeep E.; Shasi Kumar R.; Soujanya S.; Ezhumathi S.</t>
  </si>
  <si>
    <t>Machine Learning-Powered Detection of FASTag Scams: A Proactive Fraud Identification Approach</t>
  </si>
  <si>
    <t>10.1109/ICOECA66273.2025.00116</t>
  </si>
  <si>
    <t>https://www.scopus.com/inward/record.uri?eid=2-s2.0-105015364845&amp;doi=10.1109%2FICOECA66273.2025.00116&amp;partnerID=40&amp;md5=66122ed3f7a09be981072835dcbb17aa</t>
  </si>
  <si>
    <t>M.M., Mustafa, Mohammed M.; A.A., Khalifa, Ahmed A.; K., Cengiz, Korhan</t>
  </si>
  <si>
    <t>Personalized Stress Relief System Using Emotion Recognition and Machine Learning</t>
  </si>
  <si>
    <t>10.1109/AICCONF64766.2025.11064227</t>
  </si>
  <si>
    <t>https://www.scopus.com/inward/record.uri?eid=2-s2.0-105012244753&amp;doi=10.1109%2FAICCONF64766.2025.11064227&amp;partnerID=40&amp;md5=19c1f73a9e26de49a026943673d847fa</t>
  </si>
  <si>
    <t>Gore S.; Subha R.; Jadhav T.; Dash S.; Haldorai A.; Shaik N.</t>
  </si>
  <si>
    <t>Graph Neural Networks for Real-Time Threat Detection in Software-Defined Networks</t>
  </si>
  <si>
    <t>6th International Conference on Recent Trends in Computer Science and Technology, ICRTCST 2026 - Proceedings</t>
  </si>
  <si>
    <t>10.1109/ICRTCST68392.2026.11545267</t>
  </si>
  <si>
    <t>https://www.scopus.com/pages/publications/105042620718?origin=resultslist</t>
  </si>
  <si>
    <t>D.S., Madhumitha, D. S.; S., Dhanasekar, S.; R.S., Shivanandham, R. S.; M., Sharmila Parveen, M.; K., SriSanjana, K.; J.S., Roshaan, J. S.</t>
  </si>
  <si>
    <t>Statistical and Machine Learning Approaches for Alzheimer's Disease Detection Using EEG Signals</t>
  </si>
  <si>
    <t>2025 International Conference on Computing Technologies, ICOCT 2025</t>
  </si>
  <si>
    <t>10.1109/ICOCT64433.2025.11118345</t>
  </si>
  <si>
    <t>https://www.scopus.com/inward/record.uri?eid=2-s2.0-105016311028&amp;doi=10.1109%2FICOCT64433.2025.11118345&amp;partnerID=40&amp;md5=e1b277070c9981a1575b295424447c3e</t>
  </si>
  <si>
    <t>R.S., Shivanandham, R. S.; I.M., Niranjana, Ishwarya M.; D.S., Madhumitha, D. S.; M., Sharmila Parveen, M.; J.S., Roshaan, J. S.; K., SriSanjana, K.</t>
  </si>
  <si>
    <t>A 45nm CMOS OTA-Based Low-Pass Filter Designed in Cadence Virtuoso</t>
  </si>
  <si>
    <t>10.1109/ICOCT64433.2025.11118640</t>
  </si>
  <si>
    <t>https://www.scopus.com/inward/record.uri?eid=2-s2.0-105016310806&amp;doi=10.1109%2FICOCT64433.2025.11118640&amp;partnerID=40&amp;md5=5f8d05e919bbf21fd7cb9641f4e7096d</t>
  </si>
  <si>
    <t>S.K., Behera, Santi Kumari; P.B.S., Varma, P. Bharat Siva; V., Teresa, V.; K., Das, Kalyan; P.K., Sethy, Prabira Kumar; A., Nanthaamornphong, Aziz</t>
  </si>
  <si>
    <t>Thermal vision for lady finger quality assessment: A three-stage convolutional neural network approach</t>
  </si>
  <si>
    <t>International Journal of Food Science and Technology</t>
  </si>
  <si>
    <t>10.1093/ijfood/vvaf171</t>
  </si>
  <si>
    <t>https://www.scopus.com/inward/record.uri?eid=2-s2.0-105016454203&amp;doi=10.1093%2Fijfood%2Fvvaf171&amp;partnerID=40&amp;md5=4790258629b6d1d7f42dd8c83f62bea2</t>
  </si>
  <si>
    <t>B., Paulchamy, Balaiah; D., Sundararajan, Deepa; T., Kanimozhi, T.; A., Senthilnathan, A.; S., Murugan, Sivaram; null</t>
  </si>
  <si>
    <t>GLCM features and artificial neural network for tomato crop disease classification</t>
  </si>
  <si>
    <t>10.1007/s13198-025-02963-6</t>
  </si>
  <si>
    <t>https://www.scopus.com/inward/record.uri?eid=2-s2.0-105016488455&amp;doi=10.1007%2Fs13198-025-02963-6&amp;partnerID=40&amp;md5=fda45ee3867a8c6059136972163c5d34</t>
  </si>
  <si>
    <t>C., Thingom, Chintureena; B.V., Christiana, Beulah Viji; K., Balaji, Kumar; T., Ravi, T.; S.B., Gopal, S. B.; T.V., Muni, T. Vijay; A., Thilagavathy, A.; P., John Augustine, P.; S.N., Sashmi, S. Nooray; R.G., Vidhya, R. G.</t>
  </si>
  <si>
    <t>ADDRESSING SECURITY CHALLENGES IN DECENTRALIZED ACCESS CONTROL: A BLOCKCHAIN AND ADAPTIVE LEARNING PERSPECTIVE</t>
  </si>
  <si>
    <t>https://www.scopus.com/inward/record.uri?eid=2-s2.0-105016475818&amp;partnerID=40&amp;md5=b924793d204fcf38f5c1995f5738ffa1</t>
  </si>
  <si>
    <t>D., Faridha Banu, D.; N.R., Kumaresan, N. Raj</t>
  </si>
  <si>
    <t>Enhancing wireless sensor network performance through self-tuned fuzzy logic, adaptive palm tree optimization, and Stackelberg Game-Theoretic load balancing: A comprehensive approach for energy efficiency, reliability, and security</t>
  </si>
  <si>
    <t>10.1016/j.eij.2025.100767</t>
  </si>
  <si>
    <t>https://www.scopus.com/inward/record.uri?eid=2-s2.0-105016746328&amp;doi=10.1016%2Fj.eij.2025.100767&amp;partnerID=40&amp;md5=d4aad0408fa1746a9515aba0ce9a41fb</t>
  </si>
  <si>
    <t>T., Kiruthiga, Thangavel; N., Shanmugasundaram, Nallasamy</t>
  </si>
  <si>
    <t>Optimized Tree Construction and Clustering-Based Data Aggregation for Heterogeneous Wireless Sensor Networks Using Ford-Fulkerson Algorithm</t>
  </si>
  <si>
    <t>10.1177/18758967251353023</t>
  </si>
  <si>
    <t>https://www.scopus.com/inward/record.uri?eid=2-s2.0-105016907568&amp;doi=10.1177%2F18758967251353023&amp;partnerID=40&amp;md5=a347285acca328282eb81228ffe6dd85</t>
  </si>
  <si>
    <t>S.B., V, Suresh Babu; V.V., R, Vijaykumar V.; M.A.K., K, Mohaideen Abdul Kadhar; S., R, Sudhakar</t>
  </si>
  <si>
    <t>Multi-Objective Threshold Optimized Image De-Noising Algorithm for High Density Mixed Impulse Noise</t>
  </si>
  <si>
    <t>10.1177/18758967251353036</t>
  </si>
  <si>
    <t>https://www.scopus.com/inward/record.uri?eid=2-s2.0-105016905386&amp;doi=10.1177%2F18758967251353036&amp;partnerID=40&amp;md5=647b4260a05d3a3019c913abc1f1b576</t>
  </si>
  <si>
    <t>K., Jothimani, Kasthurisamy; N., Valliammal, N.; V., Vijayakumar, Velusamy</t>
  </si>
  <si>
    <t>A Class of Nonlinear Hilfer Fractional Differential Control System with Distributed Delay and Damping</t>
  </si>
  <si>
    <t>10.1007/s11785-025-01817-0</t>
  </si>
  <si>
    <t>https://www.scopus.com/inward/record.uri?eid=2-s2.0-105016760285&amp;doi=10.1007%2Fs11785-025-01817-0&amp;partnerID=40&amp;md5=b2cd464f3b3b9ad7708e920ca2067044</t>
  </si>
  <si>
    <t>N., Pushpalatha, N.; S.A.L., Yogarayan, Sumendra A.L.; A., Selvi, A.; G., Devarajan, Gunapriya; S.F.A., Razak, Siti Fatimah Abdul</t>
  </si>
  <si>
    <t>An Effective Content Based Image Retrieval Using Multi Feature Fusion Algorithm with Optimized Retrieval Technique of Soft Computing Approach</t>
  </si>
  <si>
    <t>10.53759/7669/jmc202505153</t>
  </si>
  <si>
    <t>https://www.scopus.com/inward/record.uri?eid=2-s2.0-105016757409&amp;doi=10.53759%2F7669%2Fjmc202505153&amp;partnerID=40&amp;md5=3b0a24f65a21517f991dcc17b0380b70</t>
  </si>
  <si>
    <t>C., Ragupathi, Chinnaraji; S.K., Ravichandran, Sathish Kumar; A., Sivasamy, A.; R., Deepa, R.</t>
  </si>
  <si>
    <t>Age of Information Minimization Through Reinforcement Learning in IoT Enabled Cognitive Radio Networks</t>
  </si>
  <si>
    <t>10.53759/7669/jmc202505211</t>
  </si>
  <si>
    <t>https://www.scopus.com/inward/record.uri?eid=2-s2.0-105016751757&amp;doi=10.53759%2F7669%2Fjmc202505211&amp;partnerID=40&amp;md5=74d3eee6a83c428a4e10a562dcca0aa0</t>
  </si>
  <si>
    <t>Dr. Deepa R</t>
  </si>
  <si>
    <t>L., Selvam, L.; J.T., Jeniffer, J. Thresa; M., Pandi Maharajan, M.; S., Saravanan, S.; M., Jaiganesh, M.; R., Sundaram, Ramkumar</t>
  </si>
  <si>
    <t>A Secure System for Accessing the Big Data Over the Scattered Cloud Information Center Using C-Hadoop</t>
  </si>
  <si>
    <t>10.53759/7669/jmc202505154</t>
  </si>
  <si>
    <t>https://www.scopus.com/inward/record.uri?eid=2-s2.0-105016713741&amp;doi=10.53759%2F7669%2Fjmc202505154&amp;partnerID=40&amp;md5=7b698ea2328c5bd68e6785e1e8c7778d</t>
  </si>
  <si>
    <t>A., Rajakannu, Amuthakkannan; N., Sengodan, Neelamegan; A., Tonk, Anu; A., Vimal, A.; R., Subbulakshmi, R.; R., Giri, Raghavendran; M., Selvaraju, Mayakannan</t>
  </si>
  <si>
    <t>Evaluation of Machine Learning Models in Predicting Diesel Engine Behaviour and Emissions with Biodiesel Blends</t>
  </si>
  <si>
    <t>International Journal of Vehicle Structures and Systems</t>
  </si>
  <si>
    <t>10.4273/ijvss.17.3.12</t>
  </si>
  <si>
    <t>https://www.scopus.com/inward/record.uri?eid=2-s2.0-105017374500&amp;doi=10.4273%2Fijvss.17.3.12&amp;partnerID=40&amp;md5=c8c06e5901404a312f7da53a6bdcda66</t>
  </si>
  <si>
    <t>R., Jegadeesan, R.; K., Pachiappan, Krishnagandhi; B., Mythili, B.; S., Irin Sherly, S.; P., John Augustine, P.; null</t>
  </si>
  <si>
    <t>AI in Augmented Reality and Virtual Reality Applications</t>
  </si>
  <si>
    <t>International Conference on Emerging Trends in Engineering and Technology, ICETET</t>
  </si>
  <si>
    <t>10.1109/ICETETSIP64213.2025.11156490</t>
  </si>
  <si>
    <t>https://www.scopus.com/inward/record.uri?eid=2-s2.0-105017425675&amp;doi=10.1109%2FICETETSIP64213.2025.11156490&amp;partnerID=40&amp;md5=e14ed4f99306d73e4b53600716b1494d</t>
  </si>
  <si>
    <t>P., Nantha Kumar, P.; D., Loganathan, D.; D., Poospadi, Dhivakar; G.L., Sunil, Goli L.; N., Rajesha, N.; P.K., Shukla, Prashant Kumar</t>
  </si>
  <si>
    <t>Development and Implementation of an IoT-Enabled CNC Router with Integrated Vibration Monitoring System for Industry 4.0</t>
  </si>
  <si>
    <t>10.1109/ICETETSIP64213.2025.11156821</t>
  </si>
  <si>
    <t>https://www.scopus.com/inward/record.uri?eid=2-s2.0-105017425606&amp;doi=10.1109%2FICETETSIP64213.2025.11156821&amp;partnerID=40&amp;md5=f96e556bead99e3dd9e4a932ea195ef6</t>
  </si>
  <si>
    <t>M., Nivaashini, M.; S., Kaviya Dharshini, S.; C., Bavya, C.; N.M., Dharineesh, N. M.; M., Kaviarasan, M.; G., Sathish Kumar, G.</t>
  </si>
  <si>
    <t>Herbal Detector: Advancing Medicinal Plant Recognition Using CNN and Pixel-Based Evaluations</t>
  </si>
  <si>
    <t>1234 LNNS</t>
  </si>
  <si>
    <t>10.1007/978-981-96-2329-7_8</t>
  </si>
  <si>
    <t>https://www.scopus.com/inward/record.uri?eid=2-s2.0-105017375109&amp;doi=10.1007%2F978-981-96-2329-7_8&amp;partnerID=40&amp;md5=e75ce0b25c443549253642642206e751</t>
  </si>
  <si>
    <t>M., Praveen Kumar, M.; S., Saradh, S.; M., Meena, M.; S., Vijayakumar, S.; N., Pushpalatha, N.</t>
  </si>
  <si>
    <t>The Resilience of Artificial Intelligence in the Mechatronics Sector: Challenges and Future Directions</t>
  </si>
  <si>
    <t>Handbook of AI-Based Mechatronics Systems and Smart Solutions in Industrial Automation</t>
  </si>
  <si>
    <t>10.1201/9781032615790-4</t>
  </si>
  <si>
    <t>https://www.scopus.com/inward/record.uri?eid=2-s2.0-105017362362&amp;doi=10.1201%2F9781032615790-4&amp;partnerID=40&amp;md5=d89dbae3d326b42f7e785c3c35c6ce06</t>
  </si>
  <si>
    <t>P., Naveenkumar, Pushpalatha; V., Sharma, Vandana; G., Devarajan, Gunapriya</t>
  </si>
  <si>
    <t>AI in Mechatronics Engineering</t>
  </si>
  <si>
    <t>10.1201/9781032615790-1</t>
  </si>
  <si>
    <t>https://www.scopus.com/inward/record.uri?eid=2-s2.0-105017364844&amp;doi=10.1201%2F9781032615790-1&amp;partnerID=40&amp;md5=d5686df65842cded79814bc33c5388f6</t>
  </si>
  <si>
    <t>G., Devarajan, Gunapriya; P., Naveenkumar, Pushpalatha; M., Batumalay, Malathy; V., Kumar, Vinoth</t>
  </si>
  <si>
    <t>AI Frameworks in Mechatronics Engineering</t>
  </si>
  <si>
    <t>10.1201/9781032615790-2</t>
  </si>
  <si>
    <t>https://www.scopus.com/inward/record.uri?eid=2-s2.0-105017364472&amp;doi=10.1201%2F9781032615790-2&amp;partnerID=40&amp;md5=e04d8cfd7743c2830b8b5a823522ebdf</t>
  </si>
  <si>
    <t>P.K., Priya, P. Kanaga; A., Reethika, A.; M., Sathyamoorthy, Malathy; R.K., Dhanaraj, Rajesh Kumar</t>
  </si>
  <si>
    <t>Domain-Specific AI Algorithms and Models in Decision-Making: An Overview</t>
  </si>
  <si>
    <t>10.1002/9781394275311.ch2</t>
  </si>
  <si>
    <t>https://www.scopus.com/inward/record.uri?eid=2-s2.0-105017345865&amp;doi=10.1002%2F9781394275311.ch2&amp;partnerID=40&amp;md5=98d51db1ea28003ffd008943764d9951</t>
  </si>
  <si>
    <t>M., Geetha, M.; S., Seetharaman, Suresh; A., Parimala Gandhi, A.; E., Gomathi, E.</t>
  </si>
  <si>
    <t>Robotics and AI in Mechatronics Industry</t>
  </si>
  <si>
    <t>10.1201/9781032615790-7</t>
  </si>
  <si>
    <t>https://www.scopus.com/inward/record.uri?eid=2-s2.0-105017361745&amp;doi=10.1201%2F9781032615790-7&amp;partnerID=40&amp;md5=1ff49c6a19e957b687b1a8b05954b306</t>
  </si>
  <si>
    <t>T.S., Santhiya, T. S.; K., Sabareeshwaran, K.; V., Gomathi, Velusamy; B., Nandhini, B.</t>
  </si>
  <si>
    <t>The Contemporary AI-Based Data-Gathering Environment in Smart Manufacturing Enterprise</t>
  </si>
  <si>
    <t>10.1201/9781032615790-13</t>
  </si>
  <si>
    <t>https://www.scopus.com/inward/record.uri?eid=2-s2.0-105017361632&amp;doi=10.1201%2F9781032615790-13&amp;partnerID=40&amp;md5=805cee8083e85a09dab3c93d7a981a5d</t>
  </si>
  <si>
    <t>Others EEE</t>
  </si>
  <si>
    <t>S., Thirunavukkarasu, S.; S., Taruun Prasath, S.; G., Santhiya, G.; R., Anand, R.; S., Nithya Shree, S.</t>
  </si>
  <si>
    <t>Future Research Directives of AI in Mechatronics Engineering</t>
  </si>
  <si>
    <t>10.1201/9781032615790-15</t>
  </si>
  <si>
    <t>https://www.scopus.com/inward/record.uri?eid=2-s2.0-105017357267&amp;doi=10.1201%2F9781032615790-15&amp;partnerID=40&amp;md5=594e334fe9d2f339c1bf496446184d7a</t>
  </si>
  <si>
    <t>C., Mohan Raj, C.; W., Rajanbabu, W.; B., Hemananth, B.; S., Sheikameer Batcha, S.</t>
  </si>
  <si>
    <t>AI-Based Sustainable Solution for Energy Management in the Mechatronics Industry</t>
  </si>
  <si>
    <t>10.1201/9781032615790-10</t>
  </si>
  <si>
    <t>https://www.scopus.com/inward/record.uri?eid=2-s2.0-105017356994&amp;doi=10.1201%2F9781032615790-10&amp;partnerID=40&amp;md5=62a0d608f385aab48e70dfa6fa7ddffe</t>
  </si>
  <si>
    <t>P., Naveenkumar, Pushpalatha; V., Sharma, Vandana; G., Devarajan, Gunapriya; A., Abdullah, Azween; A.A., Elngar, Ahmed A.</t>
  </si>
  <si>
    <t>10.1201/9781032615790</t>
  </si>
  <si>
    <t>https://www.scopus.com/inward/record.uri?eid=2-s2.0-105017350673&amp;doi=10.1201%2F9781032615790&amp;partnerID=40&amp;md5=804811649cb0e02b7fd18c382930bc7c</t>
  </si>
  <si>
    <t>Thiraviya, C.; Priyanka, K.A.; Ananthi, S.; Sumithra, M.; Oviya, S.; Jayanthi, R.</t>
  </si>
  <si>
    <t>Intelligent Personal using NLP and ML for Assistant Workflow Automation</t>
  </si>
  <si>
    <t>Proceedings of 3rd International Conference on Sustainable Computing and Data Communication Systems, ICSCDS 2025</t>
  </si>
  <si>
    <t>10.1109/ICSCDS65426.2025.11167822</t>
  </si>
  <si>
    <t>https://www.scopus.com/inward/record.uri?eid=2-s2.0-105018468091&amp;doi=10.1109%2FICSCDS65426.2025.11167822&amp;partnerID=40&amp;md5=62b263044d0736d144bc4c8d8b111d08</t>
  </si>
  <si>
    <t>P., Naveenkumar, Pushpalatha; S., Rangaraju, Surendar; T., Kokilavani, T.; K., Kannan, K.; M., Praveen Kumar, M.</t>
  </si>
  <si>
    <t>Extendable AI in Mechatronics Engineering</t>
  </si>
  <si>
    <t>10.1201/9781032615790-3</t>
  </si>
  <si>
    <t>https://www.scopus.com/inward/record.uri?eid=2-s2.0-105017340335&amp;doi=10.1201%2F9781032615790-3&amp;partnerID=40&amp;md5=b7e6880917a5db22df8838c3f866bc2c</t>
  </si>
  <si>
    <t>N., Soms, Nisha; null; S., Sumathi, S.; null</t>
  </si>
  <si>
    <t>Combining artificial neural networks and association rule mining for sequential pattern discovery</t>
  </si>
  <si>
    <t>Advances in Computers</t>
  </si>
  <si>
    <t>10.1016/bs.adcom.2025.09.003</t>
  </si>
  <si>
    <t>https://www.scopus.com/inward/record.uri?eid=2-s2.0-105017324591&amp;doi=10.1016%2Fbs.adcom.2025.09.003&amp;partnerID=40&amp;md5=0c84ea95f7b71b6376862eb84d3ad8a1</t>
  </si>
  <si>
    <t>S., Dhanasekar, S.; V., Govindaraj, V.; A.S., Augustine Fletcher, A. S.</t>
  </si>
  <si>
    <t>An Area Efficient Approach to Realize Vedic Multiplier using 4–2 Compressor adder for Image processing Applications</t>
  </si>
  <si>
    <t>10.1080/00207217.2025.2565740</t>
  </si>
  <si>
    <t>https://www.scopus.com/inward/record.uri?eid=2-s2.0-105017097803&amp;doi=10.1080%2F00207217.2025.2565740&amp;partnerID=40&amp;md5=e18deb817fc798d9035ec8f4d56ee6c4</t>
  </si>
  <si>
    <t>P., Alexander, Prasina; V.S., Pandi, V. Samuthira; R., ShaliniRajan, R.; null; null; R., Sundaram, Ramkumar</t>
  </si>
  <si>
    <t>Exploring nonchaotic dynamics and synchronization in externally stimulated Chay neuronal networks</t>
  </si>
  <si>
    <t>10.1007/s12648-025-03820-9</t>
  </si>
  <si>
    <t>https://www.scopus.com/inward/record.uri?eid=2-s2.0-105017030628&amp;doi=10.1007%2Fs12648-025-03820-9&amp;partnerID=40&amp;md5=0a16d71c258b0e123d27b884950ec725</t>
  </si>
  <si>
    <t>R., Sowmiya, R.; P., Revathi, P.; P.S., Rathinam, P. Selva; S., Dhavamani, S.; M., Gowrisanker, M.; T., Kalaivani, T.</t>
  </si>
  <si>
    <t>Integrated Ensemble Framework for using Strain Gauges and Accelerometers to Monitor Building Stability in Real Time</t>
  </si>
  <si>
    <t>Proceedings of 8th International Conference on Computing Methodologies and Communication, ICCMC 2025</t>
  </si>
  <si>
    <t>10.1109/ICCMC65190.2025.11140688</t>
  </si>
  <si>
    <t>https://www.scopus.com/inward/record.uri?eid=2-s2.0-105016905867&amp;doi=10.1109%2FICCMC65190.2025.11140688&amp;partnerID=40&amp;md5=7831b693b4593e6d0dd9b2758589bc12</t>
  </si>
  <si>
    <t>Mr. Gowri Sankar M</t>
  </si>
  <si>
    <t>M.S., Arunkumar, M. S.; S., Deepa, S.; R., Suguna, R.; T., Kanimozhi, T.; M.K., Chandru, M. K.; L.K., Balaji Vignesh, L. K.</t>
  </si>
  <si>
    <t>An Improved Spam Detection Technique using Deep and Recurrent Neural Networks</t>
  </si>
  <si>
    <t>10.1109/ICCMC65190.2025.11140957</t>
  </si>
  <si>
    <t>https://www.scopus.com/inward/record.uri?eid=2-s2.0-105016904270&amp;doi=10.1109%2FICCMC65190.2025.11140957&amp;partnerID=40&amp;md5=14b45bcbe0309e7ba646bf643f803335</t>
  </si>
  <si>
    <t>D., Flora G, Dency; C., Venkataramanan, Chakrapani</t>
  </si>
  <si>
    <t>Intelligent Classification System for Thyroid Disease Diagnosis using Medical Imaging Data with Extreme Learning Machine</t>
  </si>
  <si>
    <t>10.1109/ICCMC65190.2025.11140684</t>
  </si>
  <si>
    <t>https://www.scopus.com/inward/record.uri?eid=2-s2.0-105016902544&amp;doi=10.1109%2FICCMC65190.2025.11140684&amp;partnerID=40&amp;md5=c424147340f07578f79c3e19febd5a6b</t>
  </si>
  <si>
    <t>Joshi S.; Pansare B.S.; Haldorai A.; Joseph D.; Islam S.; Vetrithangam D.</t>
  </si>
  <si>
    <t>Reinforcement Learning with Dynamic State Abstractions</t>
  </si>
  <si>
    <t>10.1109/ICRTCST68392.2026.11545345</t>
  </si>
  <si>
    <t>https://www.scopus.com/pages/publications/105042609408?origin=resultslist</t>
  </si>
  <si>
    <t>Suseela M.S.; Selvakumar R.; Thillaikkarasi D.; Srinivas S.; Ilampiray P.; Murugan S.</t>
  </si>
  <si>
    <t>Sustainable Predictive Maintenance for Biomass Energy Plants Using IoT and Decision Trees</t>
  </si>
  <si>
    <t>7th International Conference on Energy, Power and Environment, ICEPE 2025</t>
  </si>
  <si>
    <t>10.1109/ICEPE65965.2025.11139503</t>
  </si>
  <si>
    <t>https://www.scopus.com/inward/record.uri?eid=2-s2.0-105016850186&amp;doi=10.1109%2FICEPE65965.2025.11139503&amp;partnerID=40&amp;md5=255034e1d0d263de806d720bf3fd3331</t>
  </si>
  <si>
    <t>A., Sathiya, A.; P.C., Senthil Mahesh, P. C.; M., Sowmiya, M.; null; P.N.V., Vamsilala, Purushothapatnapu Naga Venkata; R., Sathya, R.</t>
  </si>
  <si>
    <t>Framework for Early-Stage Alzheimer's Disease Prediction Using Ai Techniques: a Comprehensive Review</t>
  </si>
  <si>
    <t>2025 6th International Conference on Data Intelligence and Cognitive Informatics, ICDICI 2025</t>
  </si>
  <si>
    <t>10.1109/ICDICI66477.2025.11134962</t>
  </si>
  <si>
    <t>https://www.scopus.com/inward/record.uri?eid=2-s2.0-105016658406&amp;doi=10.1109%2FICDICI66477.2025.11134962&amp;partnerID=40&amp;md5=a6f3b570b741db9398c4fdf100cbd6c6</t>
  </si>
  <si>
    <t>Sagadevan, K.; Caroline, E.C.; Nizar, M.; S.K.</t>
  </si>
  <si>
    <t>Design and optimization of graphene-based terahertz absorber for stealth application</t>
  </si>
  <si>
    <t>Journal of Optics (India)</t>
  </si>
  <si>
    <t>10.1007/s12596-025-02936-9</t>
  </si>
  <si>
    <t>https://www.scopus.com/inward/record.uri?eid=2-s2.0-105017480771&amp;doi=10.1007%2Fs12596-025-02936-9&amp;partnerID=40&amp;md5=0eaa2e852645d2726170bcab02049e60</t>
  </si>
  <si>
    <t>Ajayan, J.; Sreejith, S.; Mounika, B.; Augustine Fletcher, A.S.; Mathew, R.; Saravanan, M.; Sharma, P.</t>
  </si>
  <si>
    <t>Inorganic nanocatalysts for energy systems, environmental/industrial processes and healthcare applications: A comprehensive review</t>
  </si>
  <si>
    <t>Materials Today Sustainability</t>
  </si>
  <si>
    <t>10.1016/j.mtsust.2025.101233</t>
  </si>
  <si>
    <t>https://www.scopus.com/inward/record.uri?eid=2-s2.0-105017725614&amp;doi=10.1016%2Fj.mtsust.2025.101233&amp;partnerID=40&amp;md5=4e45b50119a08be48284712469344979</t>
  </si>
  <si>
    <t>Ankamma Rao, M.; Jaradat, E.K.; Padma Devi, M.; Dhandapani, P.B.; Nalule, R.M.; Al-Hmoud, M.</t>
  </si>
  <si>
    <t>Modeling COVID-19 pneumonia and COVID-associated pulmonary aspergillosis: sensitivity analysis and optimal control</t>
  </si>
  <si>
    <t>BMC Infectious Diseases</t>
  </si>
  <si>
    <t>10.1186/s12879-025-11606-x</t>
  </si>
  <si>
    <t>https://www.scopus.com/inward/record.uri?eid=2-s2.0-105017517486&amp;doi=10.1186%2Fs12879-025-11606-x&amp;partnerID=40&amp;md5=1361ed440fd0502959529e1b0abc7ba6</t>
  </si>
  <si>
    <t>Haldorai A.; Ramu A.; Murugan S.</t>
  </si>
  <si>
    <t>https://www.scopus.com/pages/publications/105042244775?origin=resultslist</t>
  </si>
  <si>
    <t xml:space="preserve">Editorial
</t>
  </si>
  <si>
    <t>Abhirami, J.S.; Ramasamy, R.; Sivaselvi, S.; Uma, P.</t>
  </si>
  <si>
    <t>Data Science in FinTech: Transforming Financial Services with Machine Learning and AI</t>
  </si>
  <si>
    <t>Advanced AI and Data Science Applications</t>
  </si>
  <si>
    <t>10.1201/9781003543527-19</t>
  </si>
  <si>
    <t>https://www.scopus.com/inward/record.uri?eid=2-s2.0-105018421729&amp;doi=10.1201%2F9781003543527-19&amp;partnerID=40&amp;md5=8977412de39e1ec2b1ceea686ad0d69d</t>
  </si>
  <si>
    <t>Balajishanmugam, V.; Seethalakshmi, N.; Palanimani, P.G.; Menaha, R.</t>
  </si>
  <si>
    <t>Smart Gene Editing: AI and DS to Improve CRISPR-Cas9 Outcomes in Disease Therapy</t>
  </si>
  <si>
    <t>10.1201/9781003543527-7</t>
  </si>
  <si>
    <t>https://www.scopus.com/inward/record.uri?eid=2-s2.0-105018409513&amp;doi=10.1201%2F9781003543527-7&amp;partnerID=40&amp;md5=0d940c005697d9460d266b5939bc9bdc</t>
  </si>
  <si>
    <t>Pandiyan, V.K.; Kothiyar, A.; Naveenkumar, P.; Sekar, M.C.</t>
  </si>
  <si>
    <t>OPTIMIZED PHOTOVOLTAIC-DYNAMIC VOLTAGE RESTORER (PV-DVR) SYSTEM FOR POWER QUALITY ADVANCEMENT IN GRID</t>
  </si>
  <si>
    <t>Environmental Engineering and Management Journal</t>
  </si>
  <si>
    <t>10.30638/eemj.2025.094</t>
  </si>
  <si>
    <t>https://www.scopus.com/inward/record.uri?eid=2-s2.0-105018587357&amp;doi=10.30638%2Feemj.2025.094&amp;partnerID=40&amp;md5=323ef44ecc6899f5cd58a5597ff70482</t>
  </si>
  <si>
    <t>Uvaneshwari, M.; Singh, A.P.; Ambika, K.; Parvathy, K.; Bhatt, N.; Takkella, R.</t>
  </si>
  <si>
    <t>Deep Neural Multi-Layer Perceptron Integrated Hybrid Engineering for IIoT Resource Management</t>
  </si>
  <si>
    <t>2025 2nd International Conference on Multidisciplinary Research and Innovations in Engineering, MRIE 2025</t>
  </si>
  <si>
    <t>10.1109/MRIE66930.2025.11156431</t>
  </si>
  <si>
    <t>https://www.scopus.com/inward/record.uri?eid=2-s2.0-105018802899&amp;doi=10.1109%2FMRIE66930.2025.11156431&amp;partnerID=40&amp;md5=ee0840196b31807931da689546ddd5d7</t>
  </si>
  <si>
    <t>Paruchuri, S.; Sharma, V.; Swetha, S.; Parvathy, K.; Bhatt, N.; Chouksey, P.</t>
  </si>
  <si>
    <t>Addressing Imbalanced Data in Spam Detection by Evaluating Classifier Performance and Using Robust Ensemble Learning Techniques</t>
  </si>
  <si>
    <t>10.1109/MRIE66930.2025.11156290</t>
  </si>
  <si>
    <t>https://www.scopus.com/inward/record.uri?eid=2-s2.0-105018802374&amp;doi=10.1109%2FMRIE66930.2025.11156290&amp;partnerID=40&amp;md5=25e881ac1518c33d090dacf3e8c0c489</t>
  </si>
  <si>
    <t>Syed, W.K.; Reddy, J.K.; Mohammed, A.; Gupta, K.; Hudani, K.; Logeshwaran, J.</t>
  </si>
  <si>
    <t>Digital Transformation in Banking: Evaluating the Impact of AI and Blockchain on Operational Efficiency</t>
  </si>
  <si>
    <t>10.1109/MRIE66930.2025.11156746</t>
  </si>
  <si>
    <t>https://www.scopus.com/inward/record.uri?eid=2-s2.0-105018801449&amp;doi=10.1109%2FMRIE66930.2025.11156746&amp;partnerID=40&amp;md5=cced7a79a6976268b018c6b75a64bdff</t>
  </si>
  <si>
    <t>Pande, K.; Babu, V.; Tripathi, V.; Parvathy, K.; Bhatt, N.; Manjuvani</t>
  </si>
  <si>
    <t>Dynamic Security and Efficiency Improvements in IoT Through Enhanced Security Bounds Framework</t>
  </si>
  <si>
    <t>10.1109/MRIE66930.2025.11156654</t>
  </si>
  <si>
    <t>https://www.scopus.com/inward/record.uri?eid=2-s2.0-105018800157&amp;doi=10.1109%2FMRIE66930.2025.11156654&amp;partnerID=40&amp;md5=0b44973095f00b0c333b1dd1cfdad697</t>
  </si>
  <si>
    <t>Baghel, A.S.; Sundaram, S.; Upadhyay, P.; Parvathy, K.; Lathigara, A.; Srujana, V.</t>
  </si>
  <si>
    <t>Optimized Route Maintenance for Kruskal's Energy-Aware Chain-Based Data Aggregated Routing</t>
  </si>
  <si>
    <t>10.1109/MRIE66930.2025.11156647</t>
  </si>
  <si>
    <t>https://www.scopus.com/inward/record.uri?eid=2-s2.0-105018796897&amp;doi=10.1109%2FMRIE66930.2025.11156647&amp;partnerID=40&amp;md5=1cf1ba59f893528bea4240fbabb8cb4c</t>
  </si>
  <si>
    <t>Arepalli R.; Deepthi D.; Haldorai A.</t>
  </si>
  <si>
    <t>Letter to the Editor re: "Comparative analysis of three chatbot responses on pediatric primary nocturnal enuresis"</t>
  </si>
  <si>
    <t>Journal of Pediatric Urology</t>
  </si>
  <si>
    <t>10.1016/j.jpurol.2026.106089</t>
  </si>
  <si>
    <t>https://www.scopus.com/pages/publications/105043557133?origin=resultslist</t>
  </si>
  <si>
    <t>Letter</t>
  </si>
  <si>
    <t>Oviya, S.; Rithika, S.; Ananthi, A.; Anandakumar, S.</t>
  </si>
  <si>
    <t>Cloud-Simulated Federated Learning for Medical Image Analysis</t>
  </si>
  <si>
    <t>10.1109/ICSCDS65426.2025.11167719</t>
  </si>
  <si>
    <t>https://www.scopus.com/inward/record.uri?eid=2-s2.0-105018456177&amp;doi=10.1109%2FICSCDS65426.2025.11167719&amp;partnerID=40&amp;md5=b6d53e29fb2f655efe9269079e1d84e0</t>
  </si>
  <si>
    <t>Rajeshkumar, G.; Malathieswaran; Subramanian, K.M.; Sadhasivam, N.; Vikkram, R.; Sadesh, S.</t>
  </si>
  <si>
    <t>Autonomous Driving: Object Detection, Path Planning, and Decision Making using Deep Learning Model</t>
  </si>
  <si>
    <t>Proceedings of 5th International Conference on Soft Computing for Security Applications, ICSCSA 2025</t>
  </si>
  <si>
    <t>10.1109/ICSCSA66339.2025.11170970</t>
  </si>
  <si>
    <t>https://www.scopus.com/inward/record.uri?eid=2-s2.0-105018467878&amp;doi=10.1109%2FICSCSA66339.2025.11170970&amp;partnerID=40&amp;md5=4a0232028fe5595e48776b4767717287</t>
  </si>
  <si>
    <t>Mr. Vikkram R</t>
  </si>
  <si>
    <t>Tejaswi D.; Ramachandran K.; Haldorai A.</t>
  </si>
  <si>
    <t>Comment on “Large language model application in emergency medicine and critical care”</t>
  </si>
  <si>
    <t>Journal of the Formosan Medical Association</t>
  </si>
  <si>
    <t>10.1016/j.jfma.2026.05.078</t>
  </si>
  <si>
    <t>https://www.scopus.com/pages/publications/105043197466?origin=resultslist</t>
  </si>
  <si>
    <t>Naveen, P.; Akilan, T.; Manikandan, P.; Pushpavanam, B.; Swedheetha, C.; Saravanan, M.</t>
  </si>
  <si>
    <t>Comparative Review of Large Language Models</t>
  </si>
  <si>
    <t>10.1109/ICSCSA66339.2025.11170906</t>
  </si>
  <si>
    <t>https://www.scopus.com/inward/record.uri?eid=2-s2.0-105018453400&amp;doi=10.1109%2FICSCSA66339.2025.11170906&amp;partnerID=40&amp;md5=6d3978f09064b89f264fc5bc90e027c6</t>
  </si>
  <si>
    <t>Geeitha, S.; Renuka, P.; Vijay, A.; Karthikeyan A, A.N.; Sowmiya, M.; Karthick, K.A.</t>
  </si>
  <si>
    <t>Deep Learning based Classification of Copy Number Variations in Cervical Carcinoma using Array Comparative Genomic Hybridization Data</t>
  </si>
  <si>
    <t>10.1109/ICSCSA66339.2025.11170788</t>
  </si>
  <si>
    <t>https://www.scopus.com/inward/record.uri?eid=2-s2.0-105018451618&amp;doi=10.1109%2FICSCSA66339.2025.11170788&amp;partnerID=40&amp;md5=9201160bedb3c3631d7f6af75e414723</t>
  </si>
  <si>
    <t>Jagwani, B.; Saravanan, B.; Pilli, D.; Luther, V.S.; Patil, S.S.; Sandeep, C.S.</t>
  </si>
  <si>
    <t>Real-Time Fraud Detection and Securing Customer Transactions in E-Commerce Using Gradient Boosting Machines</t>
  </si>
  <si>
    <t>2025 5th International Conference on Intelligent Technologies, CONIT 2025</t>
  </si>
  <si>
    <t>10.1109/CONIT65521.2025.11167133</t>
  </si>
  <si>
    <t>https://www.scopus.com/inward/record.uri?eid=2-s2.0-105018299377&amp;doi=10.1109%2FCONIT65521.2025.11167133&amp;partnerID=40&amp;md5=4722c3660f1ac29fbd70183056622260</t>
  </si>
  <si>
    <t>Anandaraj, M.; Siddhan, S.; Sammeta, N.; Sundaram, S.</t>
  </si>
  <si>
    <t>Revolutionizing Music Creation through Collaboration and Digital Innovation - Mutual Canvas</t>
  </si>
  <si>
    <t>10.1109/CONIT65521.2025.11167639</t>
  </si>
  <si>
    <t>https://www.scopus.com/inward/record.uri?eid=2-s2.0-105018305510&amp;doi=10.1109%2FCONIT65521.2025.11167639&amp;partnerID=40&amp;md5=a80bc32bbe1b03085e1d1b91bb29bbc5</t>
  </si>
  <si>
    <t>Kayalvili, S.; Senthilkumar, R.; Yasotha, S.; Kamalakannan, R.S.</t>
  </si>
  <si>
    <t>An optimized resource allocation in cloud using prediction enabled reinforcement learning</t>
  </si>
  <si>
    <t>10.1038/s41598-025-19927-2</t>
  </si>
  <si>
    <t>https://www.scopus.com/inward/record.uri?eid=2-s2.0-105018839950&amp;doi=10.1038%2Fs41598-025-19927-2&amp;partnerID=40&amp;md5=ab10649dec2e37a4c8f83fef5022f1d9</t>
  </si>
  <si>
    <t>Sornalakshmi, M.; Sakthimohan, M.; Elizabeth Rani, G.; Karthigadevi, K.; Tamil Selvan, S.; Kumar, S.V.</t>
  </si>
  <si>
    <t>An Automated Microstructural Analysis of SEM Images for Multiple Domain Sets Using Improved CURE (i-CURE) Algorithm in Machine Learning</t>
  </si>
  <si>
    <t>10.1109/CONIT65521.2025.11167552</t>
  </si>
  <si>
    <t>https://www.scopus.com/inward/record.uri?eid=2-s2.0-105018298633&amp;doi=10.1109%2FCONIT65521.2025.11167552&amp;partnerID=40&amp;md5=d45a8e4766fe56a77de925e8f304b8e2</t>
  </si>
  <si>
    <t>U, U.N.; A, A.; Venkataramanan, C.; Ashok, J.</t>
  </si>
  <si>
    <t>A novel mobile sink placement in wireless sensor network using deep maxout network based energy prediction with adjacent cell score</t>
  </si>
  <si>
    <t>10.1007/s11276-025-04020-3</t>
  </si>
  <si>
    <t>https://www.scopus.com/inward/record.uri?eid=2-s2.0-105018017339&amp;doi=10.1007%2Fs11276-025-04020-3&amp;partnerID=40&amp;md5=9cca41d12168c6d5f15a819e55758d8a</t>
  </si>
  <si>
    <t>Nivethitha, T.; Venkataramanan, C.</t>
  </si>
  <si>
    <t>A Quantum-Enhanced Deep Learning Framework for Precise Leaf Disease Detection in Tomato and Cotton Crops</t>
  </si>
  <si>
    <t>10.1007/s40998-025-00912-4</t>
  </si>
  <si>
    <t>https://www.scopus.com/inward/record.uri?eid=2-s2.0-105017914233&amp;doi=10.1007%2Fs40998-025-00912-4&amp;partnerID=40&amp;md5=585890bdd8ee6108958d912d74d76d96</t>
  </si>
  <si>
    <t>Kumar, D.; Nadaf, A.B.; Karthick Raja, M.K.; Reddy, K.A.; Paul, P.M.; Anwer Basha, H.A.</t>
  </si>
  <si>
    <t>Collaborative Recommender Systems in Building Automation Using Fc-Rbf Approach</t>
  </si>
  <si>
    <t>3rd IEEE International Conference on Data Science and Network Security, ICDSNS 2025</t>
  </si>
  <si>
    <t>10.1109/ICDSNS65743.2025.11168539</t>
  </si>
  <si>
    <t>https://www.scopus.com/inward/record.uri?eid=2-s2.0-105019052564&amp;doi=10.1109%2FICDSNS65743.2025.11168539&amp;partnerID=40&amp;md5=41967a8a90b1cf3bb1172224f77f49fb</t>
  </si>
  <si>
    <t>Ameta, G.K.; Ramkumar, M.S.; Jenifa, G.; Sivaramkrishnan, M.; Thangavelsamy, N.; Shukur, M.; Khan, T.M.Y.; Khan, M.A.; Dessalegn, A.A.</t>
  </si>
  <si>
    <t>Cervical cancer prediction using deformable kernel darknet-53 and depth wise separable convolutional neural networks</t>
  </si>
  <si>
    <t>10.1038/s41598-025-21119-x</t>
  </si>
  <si>
    <t>https://www.scopus.com/inward/record.uri?eid=2-s2.0-105019619442&amp;doi=10.1038%2Fs41598-025-21119-x&amp;partnerID=40&amp;md5=4e1cc9d12a0b2387eca327e93022a68c</t>
  </si>
  <si>
    <t>Timosh, R.R.; Joy, E.; Evangeline, S.; Aroma, J.</t>
  </si>
  <si>
    <t>Automated Question Generation with Fine-Tuned NLP Model Based on Revised Bloom’s Taxonomy</t>
  </si>
  <si>
    <t>10.1007/s42979-025-04453-9</t>
  </si>
  <si>
    <t>https://www.scopus.com/inward/record.uri?eid=2-s2.0-105019245572&amp;doi=10.1007%2Fs42979-025-04453-9&amp;partnerID=40&amp;md5=a6aada09dafad44f601ce9fb7ccea663</t>
  </si>
  <si>
    <t>Suresh, R.V.; Pandey, G.; Saravanan, B.; Malik, N.; Venkaiah, K.; Ragamayi, S.</t>
  </si>
  <si>
    <t>A Novel Fusion Approach Based on RF and XGB for Detecting Fake Reviews on E-Commerce Platforms</t>
  </si>
  <si>
    <t>2025 International Conference on Computing Technologies and Data Communication, ICCTDC 2025</t>
  </si>
  <si>
    <t>10.1109/ICCTDC64446.2025.11157998</t>
  </si>
  <si>
    <t>https://www.scopus.com/inward/record.uri?eid=2-s2.0-105019047324&amp;doi=10.1109%2FICCTDC64446.2025.11157998&amp;partnerID=40&amp;md5=6704a856ef2160892996e090b33525d5</t>
  </si>
  <si>
    <t>Muniraj, C.; Devarajan, G.; Kamatchi Kannan, V.; Kannan, R.; Balaji, P.; Divya, N.</t>
  </si>
  <si>
    <t>Electric Vehicle Induction Motor Fault Classifications Using Thermal Image Temperature Matrix Index and Machine Learning</t>
  </si>
  <si>
    <t>1439 LNEE</t>
  </si>
  <si>
    <t>10.1007/978-981-96-8093-1_2</t>
  </si>
  <si>
    <t>https://www.scopus.com/inward/record.uri?eid=2-s2.0-105018907006&amp;doi=10.1007%2F978-981-96-8093-1_2&amp;partnerID=40&amp;md5=f82a6a9b92275fdc68b1caacd9a2e94c</t>
  </si>
  <si>
    <t>Gayathri R.; Bairysetti P.B.; Haldorai A.</t>
  </si>
  <si>
    <t>Comment on “Deep brain stimulation and magnetic resonance-guided focused ultrasound in Parkinsonism and related disorders: State-of-the-Art and future prospects”</t>
  </si>
  <si>
    <t>10.1016/j.jfma.2026.05.093</t>
  </si>
  <si>
    <t>https://www.scopus.com/pages/publications/105043030512?origin=resultslist</t>
  </si>
  <si>
    <t>Paramasivam, P.; Elaiyarasan, U.; Sriariyanun, M.; Venkatesh, S.</t>
  </si>
  <si>
    <t>Investigation of kinetic and thermodynamic attributes of co-pyrolysis of chemically treated wood apple seed and clinical medical waste for energy recovery</t>
  </si>
  <si>
    <t>10.1080/15567036.2025.2577247</t>
  </si>
  <si>
    <t>https://www.scopus.com/inward/record.uri?eid=2-s2.0-105020242381&amp;doi=10.1080%2F15567036.2025.2577247&amp;partnerID=40&amp;md5=3595958c72fdf7a4f0681fadccdb9e09</t>
  </si>
  <si>
    <t>Nandhini, M.; Suganthi Evangeline, C.; Mohan Kumar, M.; Sureshkumar, V.</t>
  </si>
  <si>
    <t>Machine Learning-Based Analysis of Lifestyle Factors for Sleep Apnea Detection</t>
  </si>
  <si>
    <t>2025 8th International Conference on Circuit, Power and Computing Technologies, ICCPCT 2025</t>
  </si>
  <si>
    <t>10.1109/ICCPCT65132.2025.11176518</t>
  </si>
  <si>
    <t>https://www.scopus.com/inward/record.uri?eid=2-s2.0-105020210243&amp;doi=10.1109%2FICCPCT65132.2025.11176518&amp;partnerID=40&amp;md5=3d652f17d9d94d3c014a81d82f5f2784</t>
  </si>
  <si>
    <t>Gulati T.; Hashwanth Y.; Shibi C.S.; Babitha Lincy R.; Jency Rubia J.; Sumathy G.</t>
  </si>
  <si>
    <t>Comparative Analysis on Deep Learning Models for Cryptocurrency Prediction</t>
  </si>
  <si>
    <t>10.1109/ICICV64824.2025.11086022</t>
  </si>
  <si>
    <t>https://www.scopus.com/inward/record.uri?eid=2-s2.0-105013074157&amp;doi=10.1109%2fICICV64824.2025.11086022&amp;partnerID=40&amp;md5=a56d86a67f2a49f5e9d3746cc62344f2</t>
  </si>
  <si>
    <t>Perumal, V.K.; Jayabalan, R.; Paul, E.; Selvaraj, D.</t>
  </si>
  <si>
    <t>VLSI Implementation of High-Speed and Area-Efficient Multiplierless Address Generation Architecture for Deinterleaver in WiMAX Applications</t>
  </si>
  <si>
    <t>Journal of Electrical and Computer Engineering</t>
  </si>
  <si>
    <t>10.1155/jece/2638291</t>
  </si>
  <si>
    <t>https://www.scopus.com/inward/record.uri?eid=2-s2.0-105019803776&amp;doi=10.1155%2Fjece%2F2638291&amp;partnerID=40&amp;md5=37c0acff647fba5dcaadd1d1442a2680</t>
  </si>
  <si>
    <t>M., Pushpavalli; T., Munirathinam; T., Kanimozhi; C., Ramya; R., Girimurugan; K., Saranya</t>
  </si>
  <si>
    <t>Optimization algorithms for design and control</t>
  </si>
  <si>
    <t>Applied Mathematical Modeling for Biomedical Robotics and Wearable Devices</t>
  </si>
  <si>
    <t>10.1016/B978-0-443-33514-3.00010-1</t>
  </si>
  <si>
    <t>https://www.scopus.com/inward/record.uri?eid=2-s2.0-105019750038&amp;doi=10.1016%2FB978-0-443-33514-3.00010-1&amp;partnerID=40&amp;md5=e6c8ea545d3f841ad50588450a3bb50c</t>
  </si>
  <si>
    <t>Arun R.; Selvan S.T.; Sanjay M.; Kishore T.; Adithya R.D.</t>
  </si>
  <si>
    <t>Green bin: Smart waste segregation with Blynk IOT for sustainable management</t>
  </si>
  <si>
    <t>Recent Trends in Intelligent Computing and Communication: Volume 1</t>
  </si>
  <si>
    <t>10.1201/9781003593034-13</t>
  </si>
  <si>
    <t>https://www.scopus.com/inward/record.uri?eid=2-s2.0-105020526994&amp;doi=10.1201%2F9781003593034-13&amp;partnerID=40&amp;md5=815d2618cfc1f24cd4092d22e6c33fff</t>
  </si>
  <si>
    <t>Banupriya N.; Saumya M.; Subhiksha R.; Jaishree Y.; Keerthana R.</t>
  </si>
  <si>
    <t>Transforming retail with smart cart system: Addressing emerging challenges through advanced technology</t>
  </si>
  <si>
    <t>10.1201/9781003593034-86</t>
  </si>
  <si>
    <t>https://www.scopus.com/inward/record.uri?eid=2-s2.0-105020511164&amp;doi=10.1201%2F9781003593034-86&amp;partnerID=40&amp;md5=5c0f18c05cb9134185e99b4181016302</t>
  </si>
  <si>
    <t>Roberts, M.K.; Shanmugam, S.K.; Al-Razgan, M.; Alfakih, T.</t>
  </si>
  <si>
    <t>A nature-inspired dual phased fuzzy hybrid algorithm for adaptive self-healing and dynamic energy-aware resource management in cloud computing</t>
  </si>
  <si>
    <t>10.1186/s13677-025-00788-z</t>
  </si>
  <si>
    <t>https://www.scopus.com/inward/record.uri?eid=2-s2.0-105021000481&amp;doi=10.1186%2Fs13677-025-00788-z&amp;partnerID=40&amp;md5=ce09ddd6c614e461316dc7599414c7aa</t>
  </si>
  <si>
    <t>Jenice Prabhu, A.; Appathurai, A.; Jasmine, G.; Muthukumaran, N.</t>
  </si>
  <si>
    <t>RACE-IoT: Shannon–Dragonfly Optimized Clustered Load Balancing in IoT Edge Computing</t>
  </si>
  <si>
    <t>10.1007/s44196-025-00983-5</t>
  </si>
  <si>
    <t>https://www.scopus.com/inward/record.uri?eid=2-s2.0-105020708221&amp;doi=10.1007%2Fs44196-025-00983-5&amp;partnerID=40&amp;md5=071e4d94167dafc37d54bd74ed64c848</t>
  </si>
  <si>
    <t>Prabu, P.; Ganeshkumar, P.; Krishnan, P.; Dhanasekaran, S.; Jiang, W.; Logeshwaran, J.</t>
  </si>
  <si>
    <t>An improved LSTM based thermal prediction and control algorithm for battery management system in hybrid electric vehicles</t>
  </si>
  <si>
    <t>International Communications in Heat and Mass Transfer</t>
  </si>
  <si>
    <t>10.1016/j.icheatmasstransfer.2025.109930</t>
  </si>
  <si>
    <t>https://www.scopus.com/inward/record.uri?eid=2-s2.0-105020670519&amp;doi=10.1016%2Fj.icheatmasstransfer.2025.109930&amp;partnerID=40&amp;md5=f34692156ceb202dc071cbe63b9a2b91</t>
  </si>
  <si>
    <t>Rajkumar, N.; Viji, C.; Nachiappan, B.; Mohanraj, A.; Nagarajan, G.; Ravi, J.; Prabhu Shankar, B.</t>
  </si>
  <si>
    <t>Generative AI in Virtual Media Image, Video, and Animation Generation</t>
  </si>
  <si>
    <t>Fusion of Multimodal Generative AI and Blockchain Technology in Digital Media</t>
  </si>
  <si>
    <t>10.4018/979-8-3373-1504-1.ch009</t>
  </si>
  <si>
    <t>https://www.scopus.com/inward/record.uri?eid=2-s2.0-105020845504&amp;doi=10.4018%2F979-8-3373-1504-1.ch009&amp;partnerID=40&amp;md5=ad02fe9bed4744d65975e6de223309df</t>
  </si>
  <si>
    <t>Nachiappan, B.; Rajkumar, N.; Radha, V.; Kalpana, C.; Viji, C.; Nagarajan, G.; Mohanraj, A.</t>
  </si>
  <si>
    <t>Fusion of Generative AI and Blockchain Conceptual Framework</t>
  </si>
  <si>
    <t>10.4018/979-8-3373-1504-1.ch003</t>
  </si>
  <si>
    <t>https://www.scopus.com/inward/record.uri?eid=2-s2.0-105020839323&amp;doi=10.4018%2F979-8-3373-1504-1.ch003&amp;partnerID=40&amp;md5=d84827bb5a0f8a08c1d299ef0d4f7307</t>
  </si>
  <si>
    <t>Revathy, G.; Jayapratha, T.; Albert Paulin Michael, R.; Santhosh Kumar, M.</t>
  </si>
  <si>
    <t>Creating Without Limits: Multimodal Generative AI in Digital Media</t>
  </si>
  <si>
    <t>10.4018/979-8-3373-1504-1.ch006</t>
  </si>
  <si>
    <t>https://www.scopus.com/inward/record.uri?eid=2-s2.0-105020844519&amp;doi=10.4018%2F979-8-3373-1504-1.ch006&amp;partnerID=40&amp;md5=1ca56c34d9c6fd93b38f577c63d29900</t>
  </si>
  <si>
    <t>Suriya Prakash, J.; Murthy, S.; Jain, Y.; Lakshmanan; Kiran, S.</t>
  </si>
  <si>
    <t>Advancing Intrusion Detection Systems: A Comparative Analysis of Algorithms on the Kyoto 2015 Benchmark Dataset</t>
  </si>
  <si>
    <t>3rd IEEE International Conference on Networks, Multimedia and Information Technology, NMITCON 2025</t>
  </si>
  <si>
    <t>10.1109/NMITCON65824.2025.11188325</t>
  </si>
  <si>
    <t>https://www.scopus.com/inward/record.uri?eid=2-s2.0-105020792822&amp;doi=10.1109%2FNMITCON65824.2025.11188325&amp;partnerID=40&amp;md5=f750b0e3f376829c56c5c80e3d2de50b</t>
  </si>
  <si>
    <t>Subramanian, S.; Mahalakshmi, B.; Sindhu, M.P.; Vidyalakshmi, R.; Anandhi, K.; Gaayathry, K.</t>
  </si>
  <si>
    <t>UPS-Tailored Next-Generation Battery Technologies: Variability, Sustainability, Comparative Analysis and a Technology Roadmap</t>
  </si>
  <si>
    <t>10.36548/jtcsst.2025.3.016</t>
  </si>
  <si>
    <t>https://www.scopus.com/inward/record.uri?eid=2-s2.0-105020924731&amp;doi=10.36548%2Fjtcsst.2025.3.016&amp;partnerID=40&amp;md5=8eec12b656c14cc0b2744b1ffd1f9958</t>
  </si>
  <si>
    <t>Akiladevi, N.; Santhi, R.; Dhandapani, P.B.</t>
  </si>
  <si>
    <t>MCDM using normalized weighted Bonferroni mean operator in Pythagorean neutrosophic environment</t>
  </si>
  <si>
    <t>https://www.scopus.com/inward/record.uri?eid=2-s2.0-105020863761&amp;partnerID=40&amp;md5=de15ac6ca739e3bfa493dd98156870a7</t>
  </si>
  <si>
    <t>S.; P.V.; Prakash, S.M.; Anusuya, M.; Padmapriya, D.; Rajesha, N.; Philip, J.M.; Rajaram, A.</t>
  </si>
  <si>
    <t>LACCASE-MIMETIC COPPER-POLYDOPAMINE NANOCATALYSTS AS REDOX REGULATORS FOR SELECTIVE AEROBIC OXIDATION OF PHENOLIC SUBSTRATES</t>
  </si>
  <si>
    <t>https://www.scopus.com/inward/record.uri?eid=2-s2.0-105021526168&amp;partnerID=40&amp;md5=d55850dcb8a1bb7e64933483c77b905f</t>
  </si>
  <si>
    <t>Roberts, M.K.; J.; Alhammad, S.M.; Khafaga, D.S.</t>
  </si>
  <si>
    <t>Mobility-Aware Lévy-Enhanced Adaptive Squirrel Optimisation Framework With Improved Double Q-Learning for Energy-Efficient Dynamic Wireless Sensor Networks</t>
  </si>
  <si>
    <t>IET Intelligent Transport Systems</t>
  </si>
  <si>
    <t>10.1049/itr2.70109</t>
  </si>
  <si>
    <t>https://www.scopus.com/inward/record.uri?eid=2-s2.0-105021502070&amp;doi=10.1049%2Fitr2.70109&amp;partnerID=40&amp;md5=2aa4a89515901debe8d88895d32a8f2a</t>
  </si>
  <si>
    <t>G, Swaminathan; P, Sukumar</t>
  </si>
  <si>
    <t>Efficient and secure task scheduling in cloud communication using hybrid convolutional neural network and enhanced encryption techniques</t>
  </si>
  <si>
    <t>AKCE International Journal of Graphs and Combinatorics</t>
  </si>
  <si>
    <t>10.1080/09728600.2025.2574361</t>
  </si>
  <si>
    <t>https://www.scopus.com/inward/record.uri?eid=2-s2.0-105021132021&amp;doi=10.1080%2F09728600.2025.2574361&amp;partnerID=40&amp;md5=e829b0cc9d1af13e5ea7fbf5c1023f4a</t>
  </si>
  <si>
    <t>Mr. Swaminathan G</t>
  </si>
  <si>
    <t>Shuriya, B.; Varatharajan, N.; Subashini, S.; Jeslin, J.V.</t>
  </si>
  <si>
    <t>A robust framework for rician noise reduction in MRI brain scans with SGO-PPF optimization</t>
  </si>
  <si>
    <t>Journal of the Chinese Institute of Engineers, Transactions of the Chinese Institute of Engineers,Series A/Chung-kuo Kung Ch'eng Hsuch K'an</t>
  </si>
  <si>
    <t>10.1080/02533839.2025.2574449</t>
  </si>
  <si>
    <t>https://www.scopus.com/inward/record.uri?eid=2-s2.0-105021122957&amp;doi=10.1080%2F02533839.2025.2574449&amp;partnerID=40&amp;md5=5a715c793bb714328c2a409dc6305352</t>
  </si>
  <si>
    <t>Giridhar, M.; Priya, V.H.D.; Siamala Devi, S.S.; Saratha, B.; Jaidharni, R.; Lakshmi, S.J.</t>
  </si>
  <si>
    <t>A Data-Driven Approach to Radio Frequency Signal Level Forecasting Using Machine Learning Algorithms</t>
  </si>
  <si>
    <t>Proceedings of the 9th International Conference on Inventive Systems and Control, ICISC 2025</t>
  </si>
  <si>
    <t>10.1109/ICISC65841.2025.11187695</t>
  </si>
  <si>
    <t>https://www.scopus.com/inward/record.uri?eid=2-s2.0-105020969581&amp;doi=10.1109%2FICISC65841.2025.11187695&amp;partnerID=40&amp;md5=c687ab38a95762e0c247b6374e7b56d5</t>
  </si>
  <si>
    <t>Gopalakrishnan, B.; Sangeethaa, S.N.; Padmashree, A.; Siamala Devi, S.S.; Lathajothi, V.; Sathishkannan, R.</t>
  </si>
  <si>
    <t>Vitiligo Detection and Progression Analysis Using Vision Transformers and Self-Attention Networks</t>
  </si>
  <si>
    <t>10.1109/NMITCON65824.2025.11188357</t>
  </si>
  <si>
    <t>https://www.scopus.com/inward/record.uri?eid=2-s2.0-105020834435&amp;doi=10.1109%2FNMITCON65824.2025.11188357&amp;partnerID=40&amp;md5=4499a4379e662d4ac2a326dec3942852</t>
  </si>
  <si>
    <t>Suriya Prakash, J.; Mageusha, U.; Varshitha, Y.; K.; Kiran, S.; Jain, Y.</t>
  </si>
  <si>
    <t>A Predictive Analysis of Increasing Intrusion Detection System Accuracy Using Machine Learning Algorithms in Kyoto Dataset</t>
  </si>
  <si>
    <t>10.1109/NMITCON65824.2025.11188339</t>
  </si>
  <si>
    <t>https://www.scopus.com/inward/record.uri?eid=2-s2.0-105020812694&amp;doi=10.1109%2FNMITCON65824.2025.11188339&amp;partnerID=40&amp;md5=f8115754794f0ed9855f3b068d4e0f14</t>
  </si>
  <si>
    <t>Sangeethaa, S.N.; Sathyamoorthy, J.; Kanimozhi, T.; Ananthi, P.; Latha Jothi, V.; Sathishkannan, R.</t>
  </si>
  <si>
    <t>Enhancing Speech Emotion Recognition Using Self Supervised Learning and Transformer-Based Models</t>
  </si>
  <si>
    <t>10.1109/NMITCON65824.2025.11187440</t>
  </si>
  <si>
    <t>https://www.scopus.com/inward/record.uri?eid=2-s2.0-105020784198&amp;doi=10.1109%2FNMITCON65824.2025.11187440&amp;partnerID=40&amp;md5=098ae6d92cc06894e488ef1c501bade0</t>
  </si>
  <si>
    <t>Sundaram, S.; Rathnam, M.J.; Saravanan, K.A.; Nivethitha, T.</t>
  </si>
  <si>
    <t>Threshold Behavior of Bidirectional Sodium Currents in Sinoatrial Node Cells and Modeling Consequences for Pacemaker Dysfunction</t>
  </si>
  <si>
    <t>10.18280/mmep.120823</t>
  </si>
  <si>
    <t>https://www.scopus.com/inward/record.uri?eid=2-s2.0-105020780219&amp;doi=10.18280%2Fmmep.120823&amp;partnerID=40&amp;md5=ad90e586334910e903444f94d696afa1</t>
  </si>
  <si>
    <t>Sivaranjani, S.; Shanmuga Sundaram, O.V.; Bhavani, S.; Dhandapani, P.B.; Sivasundaram, S.</t>
  </si>
  <si>
    <t>A decision-making approach using Seidel Laplacian energy within the framework of Fermatean fuzzy graphs</t>
  </si>
  <si>
    <t>https://www.scopus.com/inward/record.uri?eid=2-s2.0-105020707225&amp;partnerID=40&amp;md5=7430990540b51dc86540dfeee8084474</t>
  </si>
  <si>
    <t>Priya, P.; Selvakumar, N.; Premkumar, C.; Thilakaveni, P.; Kumar, N.R.; Kanimozhi, N.</t>
  </si>
  <si>
    <t>Real-Time Coconut Copra Classification Using YOLOv8 and ESP32 CAM</t>
  </si>
  <si>
    <t>Proceedings - 2025 International Conference on Emerging Information Technology and Engineering Solutions, EITES 2025</t>
  </si>
  <si>
    <t>10.1109/EITES66543.2025.00011</t>
  </si>
  <si>
    <t>https://www.scopus.com/inward/record.uri?eid=2-s2.0-105022295800&amp;doi=10.1109%2FEITES66543.2025.00011&amp;partnerID=40&amp;md5=ab61f9245baf0b68213ba2de904ec92b</t>
  </si>
  <si>
    <t>Babu Karuppiah, A.B.; Nanjappan, V.; RajaRaja, R.; Priyan, S.V.</t>
  </si>
  <si>
    <t>Neuro inspired deep learning based secure and energy efficient routing with autonomous intrusion prevention in wireless sensor networks</t>
  </si>
  <si>
    <t>10.1016/j.engappai.2025.112783</t>
  </si>
  <si>
    <t>https://www.scopus.com/inward/record.uri?eid=2-s2.0-105022185859&amp;doi=10.1016%2Fj.engappai.2025.112783&amp;partnerID=40&amp;md5=08f1a298e16c78ff530c811ca940b20c</t>
  </si>
  <si>
    <t>A., Mani, A.; M., Shanmuganathan, M.; B.L., Raphael, Babitha Lincy; J.J., Rubia, J. Jency</t>
  </si>
  <si>
    <t>Cloud computing’s multi-key privacy-preserving deep learning system</t>
  </si>
  <si>
    <t>10.1504/IJESDF.2025.148237</t>
  </si>
  <si>
    <t>https://www.scopus.com/inward/record.uri?eid=2-s2.0-105015443609&amp;doi=10.1504%2FIJESDF.2025.148237&amp;partnerID=40&amp;md5=4d8519ff94362e65cdce8facb111cf8f</t>
  </si>
  <si>
    <t>Umaeswari, P.; Thenmozhi, M.; Vinod, K.P.; Santhosh, K.N.S.K.; Srinivasan, J.; Panneer, S.P.</t>
  </si>
  <si>
    <t>Quantum Computing Applications for Geophysical Modeling of Earthquakes and Volcano Eruptions</t>
  </si>
  <si>
    <t>Disaster Advances</t>
  </si>
  <si>
    <t>10.25303/1812da0990104</t>
  </si>
  <si>
    <t>https://www.scopus.com/inward/record.uri?eid=2-s2.0-105022311048&amp;doi=10.25303%2F1812da0990104&amp;partnerID=40&amp;md5=9740b2356d61e004d048e4af478d71c6</t>
  </si>
  <si>
    <t>Lijha, J.S.J.; Muthukumaran, N.</t>
  </si>
  <si>
    <t>CARE-MRI: Dual Channel-Hint Attention Block Integrated Residual Network for Brain MRI Image Denoising</t>
  </si>
  <si>
    <t>10.1007/s44196-025-01024-x</t>
  </si>
  <si>
    <t>https://www.scopus.com/inward/record.uri?eid=2-s2.0-105021972310&amp;doi=10.1007%2Fs44196-025-01024-x&amp;partnerID=40&amp;md5=90c780ca319e355197028e0b064b776e</t>
  </si>
  <si>
    <t>Nagarajan, M.; Karthik, K.; Chandrasekaran, P.; Dhandapani, P.B.</t>
  </si>
  <si>
    <t>Controllability of a fuzzy solution for nonlinear second-order functional neutral integrodifferential equation</t>
  </si>
  <si>
    <t>https://www.scopus.com/inward/record.uri?eid=2-s2.0-105022421265&amp;partnerID=40&amp;md5=9fdcbaf8193cbc18fb864d750e0c2a4d</t>
  </si>
  <si>
    <t>Kalaiarasi, K.; Sivagnanam, S.; Soundararajan, B.; Dhandapani, P.B.</t>
  </si>
  <si>
    <t>Optimization of economic order quantity inventory model for backorders through trapezoidal fuzzy number and regression sensitivity analysis</t>
  </si>
  <si>
    <t>https://www.scopus.com/inward/record.uri?eid=2-s2.0-105022419723&amp;partnerID=40&amp;md5=e5be82bcbb2308a6153c8ff4f243eb24</t>
  </si>
  <si>
    <t>Siva, K.P.; Karunya, D.; Nandhini, K.; Niranjan, V.; Sakthi Maheswari, S.</t>
  </si>
  <si>
    <t>Adaptive Machine Learning Model for Real-time Demand Forecasting</t>
  </si>
  <si>
    <t>2025 World Skills Conference on Universal Data Analytics and Sciences, WorldSUAS 2025</t>
  </si>
  <si>
    <t>10.1109/WorldSUAS66815.2025.11199238</t>
  </si>
  <si>
    <t>https://www.scopus.com/inward/record.uri?eid=2-s2.0-105022300298&amp;doi=10.1109%2FWorldSUAS66815.2025.11199238&amp;partnerID=40&amp;md5=72f0e659548fe699c3385ba0885e4a03</t>
  </si>
  <si>
    <t>A.B., Abinaya, A. Backia; M., Maheshwari, M.; N., Radha, N.; R., Babitha Lincy, R.; null; null</t>
  </si>
  <si>
    <t>Design and Analysis of Proficient Decimation Filter for Digital Down Converter</t>
  </si>
  <si>
    <t>10.1109/ICOCT64433.2025.11118826</t>
  </si>
  <si>
    <t>https://www.scopus.com/inward/record.uri?eid=2-s2.0-105016315114&amp;doi=10.1109%2FICOCT64433.2025.11118826&amp;partnerID=40&amp;md5=c2a720e5539c6c26db1406b33c0bdad9</t>
  </si>
  <si>
    <t>Tiwari, A.; Parvathy, K.; Bhatt, N.; Nidadavolu, V.; Kumari, M.; Singh, A.K.</t>
  </si>
  <si>
    <t>Modified Lightweight GIFT Cipher for Secure and Efficient Cryptographic Applications in IoT</t>
  </si>
  <si>
    <t>10.1109/WorldSUAS66815.2025.11199168</t>
  </si>
  <si>
    <t>https://www.scopus.com/inward/record.uri?eid=2-s2.0-105022284630&amp;doi=10.1109%2FWorldSUAS66815.2025.11199168&amp;partnerID=40&amp;md5=970d3f743ab2bbd70a792c56bd9e678f</t>
  </si>
  <si>
    <t>Bhatt, N.; Goswami, S.; Parvathy, K.; Swati; Srivalli, D.; Singh, S.</t>
  </si>
  <si>
    <t>Lightweight Deep Learning Model for Breast Cancer Malignancy Prediction Using CNN on Embedded Edge Devices</t>
  </si>
  <si>
    <t>10.1109/WorldSUAS66815.2025.11199208</t>
  </si>
  <si>
    <t>https://www.scopus.com/inward/record.uri?eid=2-s2.0-105022282858&amp;doi=10.1109%2FWorldSUAS66815.2025.11199208&amp;partnerID=40&amp;md5=ee1e3c1707c9d623e94150fb299fc1d9</t>
  </si>
  <si>
    <t>Patidar, D.; Parvathy, K.; Kumar, P.; Surukanti, S.R.; Durani, H.; Reddy, K.R.</t>
  </si>
  <si>
    <t>A Secure and Efficient Lightweight Cryptographic Framework for IoT Applications with an Optimized S-Box for the PRESENT Algorithm</t>
  </si>
  <si>
    <t>10.1109/WorldSUAS66815.2025.11199224</t>
  </si>
  <si>
    <t>https://www.scopus.com/inward/record.uri?eid=2-s2.0-105022250874&amp;doi=10.1109%2FWorldSUAS66815.2025.11199224&amp;partnerID=40&amp;md5=0682d6a91ffa87b74d0f170b349d660a</t>
  </si>
  <si>
    <t>Vijayakumar, G.; Karthick, K.; Hemamathi, A.; Sekar, K.; Vani, S.; Khan, A.; Rajesha, N.; Chandran, S.S.; Philip, J.M.; Rajaram, A.</t>
  </si>
  <si>
    <t>OPTIMIZING ALGAL BIOFUEL PRODUCTION IN WASTEWATER SYSTEMS: A STUDY ON NUTRIENT UPTAKE EFFICIENCY AND LIPID ACCUMULATION IN MICROALGAE FOR ENHANCED BIOFUEL YIELD</t>
  </si>
  <si>
    <t>Journal of the Balkan Tribological Association</t>
  </si>
  <si>
    <t>https://www.scopus.com/inward/record.uri?eid=2-s2.0-105022236692&amp;partnerID=40&amp;md5=f14c968d3e6974ff7de10e840099958c</t>
  </si>
  <si>
    <t>Ramani, U.; Abirami, S.; Amutha, A.; Gomathi, B.; Ambika, A.; Karpakam, S.</t>
  </si>
  <si>
    <t>Development of a Precision XYZ Motion-Controlled Robot for Script Automation</t>
  </si>
  <si>
    <t>Proceedings of the 4th International Conference on Innovative Mechanisms for Industry Applications, ICIMIA 2025</t>
  </si>
  <si>
    <t>10.1109/ICIMIA67127.2025.11200977</t>
  </si>
  <si>
    <t>https://www.scopus.com/inward/record.uri?eid=2-s2.0-105021933804&amp;doi=10.1109%2FICIMIA67127.2025.11200977&amp;partnerID=40&amp;md5=8ba9a032772c10780c0db0945eaa27a6</t>
  </si>
  <si>
    <t>Muthukumaresan, M.; Hariharan, D.; Raja, N.D.; Saraswathy, S.; Karumuri, S.; Seetharaman, S.</t>
  </si>
  <si>
    <t>Levenberg Marquardt Algorithm based Process Optimization of Jatropha Biodiesel in Bioenergy Systems</t>
  </si>
  <si>
    <t>10.1109/CMSS66566.2025.11182561</t>
  </si>
  <si>
    <t>https://www.scopus.com/inward/record.uri?eid=2-s2.0-105021954964&amp;doi=10.1109%2FCMSS66566.2025.11182561&amp;partnerID=40&amp;md5=2610bf10090aa94dacc19953c80c582b</t>
  </si>
  <si>
    <t>Pravin Kumar, M.; Dhanasekar, J.; Rajalakshmi, R.; Jayalakshmi, A.; Seethalakshmi, S.; Deeparani, M.</t>
  </si>
  <si>
    <t>Smart Wearable Fitness Belt for Myoprotection</t>
  </si>
  <si>
    <t>10.1109/ICIMIA67127.2025.11200822</t>
  </si>
  <si>
    <t>https://www.scopus.com/inward/record.uri?eid=2-s2.0-105021949173&amp;doi=10.1109%2FICIMIA67127.2025.11200822&amp;partnerID=40&amp;md5=8544a20864f04a1a744d59ca8a1922ad</t>
  </si>
  <si>
    <t>Ferlin Deva Shahila, D.F.D.; Stephen, V.; Divyabharathi, P.; Suresh, L.P.; Babitha Lincy, R.; Hanumanthu, Y.</t>
  </si>
  <si>
    <t>Advancements in Deep Learning for Early and Accurate Lung Cancer Detection: Trends and Future Prospects</t>
  </si>
  <si>
    <t>10.1109/ICCPCT65132.2025.11176658</t>
  </si>
  <si>
    <t>https://www.scopus.com/inward/record.uri?eid=2-s2.0-105020202948&amp;doi=10.1109%2FICCPCT65132.2025.11176658&amp;partnerID=40&amp;md5=896772ad0e56504ac5a20ec1812390c4</t>
  </si>
  <si>
    <t>Suganyadevi, K.; Preethi, S.; Mohanapriya, J.; Ranjitha, T.; Parnikabhavahaarini, V.</t>
  </si>
  <si>
    <t>Web-based Intelligent Alert System for Real-Time Medication Monitoring and Patient Safety</t>
  </si>
  <si>
    <t>10.1109/ICIMIA67127.2025.11200725</t>
  </si>
  <si>
    <t>https://www.scopus.com/inward/record.uri?eid=2-s2.0-105021921413&amp;doi=10.1109%2FICIMIA67127.2025.11200725&amp;partnerID=40&amp;md5=a090c23c8cef5c2c19e7254f45e4450b</t>
  </si>
  <si>
    <t>Santhosh Kumar, K.C.; Nancy Lima Christy, S.; Sindhuja, S.; Madhan, K.</t>
  </si>
  <si>
    <t>Robust Security Strategies for Smart Grid Networks: Integration of AI, Blockchain, and Resource-Efficient Techniques</t>
  </si>
  <si>
    <t>Secure Energy Optimization: Leveraging Internet of Things and Artificial Intelligence for Enhanced Efficiency</t>
  </si>
  <si>
    <t>10.1002/9781394271849.ch12</t>
  </si>
  <si>
    <t>https://www.scopus.com/inward/record.uri?eid=2-s2.0-105021770364&amp;doi=10.1002%2F9781394271849.ch12&amp;partnerID=40&amp;md5=406943342f9dbe67a34ec08e503bf45c</t>
  </si>
  <si>
    <t>Kumaran, P.T.; Agnes Treesa, J.; Uma Priyadarsini, P.S.; Lincy, B.; Pavithra, R.; Ranjidha, P.</t>
  </si>
  <si>
    <t>Advancing Adaptive Frequency Control and Dynamic Energy Distribution with AI-Driven Wireless Power Transfer with Deep Learning</t>
  </si>
  <si>
    <t>2025 International Conference on Smart and Sustainable Technology, INCSST 2025</t>
  </si>
  <si>
    <t>10.1109/INCSST64791.2025.11210403</t>
  </si>
  <si>
    <t>https://www.scopus.com/inward/record.uri?eid=2-s2.0-105024934471&amp;doi=10.1109%2FINCSST64791.2025.11210403&amp;partnerID=40&amp;md5=966bcd4dad52d392b35693ff9f10f511</t>
  </si>
  <si>
    <t>Kumar, B.S.; S.; Kumar, N.S.; Lalhruaizela, S.; L.; Hmingliana, L.</t>
  </si>
  <si>
    <t>Prediction of Risk Factors from Gastric Cancer Genetic Data Using Machine Learning</t>
  </si>
  <si>
    <t>Human-Centric Intelligent Systems</t>
  </si>
  <si>
    <t>10.1007/s44230-025-00118-1</t>
  </si>
  <si>
    <t>https://www.scopus.com/inward/record.uri?eid=2-s2.0-105022837896&amp;doi=10.1007%2Fs44230-025-00118-1&amp;partnerID=40&amp;md5=4d41ffe87da8f30b4a6b09b0faae9d78</t>
  </si>
  <si>
    <t>Dr. Brindha Senthil Kumar</t>
  </si>
  <si>
    <t>M.; Balasubramanian, S.; R.B.; Parthiban, H.P.; Malathi, M.; Kasirajan, G.</t>
  </si>
  <si>
    <t>An in-silico investigation of 8-hydroxyquinoline (8-HoQ) derivatives as potential anti-tuberculosis agents by targeting glutamate kinase</t>
  </si>
  <si>
    <t>Structural Chemistry</t>
  </si>
  <si>
    <t>10.1007/s11224-025-02677-2</t>
  </si>
  <si>
    <t>https://www.scopus.com/inward/record.uri?eid=2-s2.0-105022834047&amp;doi=10.1007%2Fs11224-025-02677-2&amp;partnerID=40&amp;md5=9a5b8677de12ab2b11967fa3a67750d3</t>
  </si>
  <si>
    <t>Hema, S.; P.S.; ALkabbji, R.; Lincy, B.; Bahl, A.; Karthikeyan, G.</t>
  </si>
  <si>
    <t>Deep Learning in Robotics, Smart Technologies, and Medical Devices Using Very Large Scale Integration (VLSI)-Based Embedded Systems</t>
  </si>
  <si>
    <t>2025 International Conference on Information, Implementation, and Innovation in Technology, I2ITCON 2025</t>
  </si>
  <si>
    <t>10.1109/I2ITCON65200.2025.11210747</t>
  </si>
  <si>
    <t>https://www.scopus.com/inward/record.uri?eid=2-s2.0-105026257329&amp;doi=10.1109%2FI2ITCON65200.2025.11210747&amp;partnerID=40&amp;md5=787cc22c1f43c349a73e7a0a595e595e</t>
  </si>
  <si>
    <t>Deva Shahila D.F.; Stanley B.F.; Retna Kumar R.J.; Lincy R B.; Stephen V.; Hanumanthu Y.</t>
  </si>
  <si>
    <t>Hybrid EfficientNet-B0 with CBAM and Focal Loss for Rose Leaf Multi-Class Classification</t>
  </si>
  <si>
    <t>Proceedings of the 7th International Conference on Innovative Data Communication Technologies and Application, ICIDCA 2025</t>
  </si>
  <si>
    <t>10.1109/ICIDCA66325.2025.11280394</t>
  </si>
  <si>
    <t>https://www.scopus.com/inward/record.uri?eid=2-s2.0-105031384304&amp;doi=10.1109%2FICIDCA66325.2025.11280394&amp;partnerID=40&amp;md5=3c8ebbf50b23e4e34d8400afc400e222</t>
  </si>
  <si>
    <t>Rathore S.P.S.; Babitha Lincy R.; Yamsani N.; Kumar P.; Bhardwaj P.; Kumar J.D.</t>
  </si>
  <si>
    <t>SSH-BA: Safeguarding Smart Homes with Intelligent IoT Behavior Analysis Using Classification Techniques</t>
  </si>
  <si>
    <t>2025 7th International Conference on Information Systems and Computer Networks, ISCON 2025</t>
  </si>
  <si>
    <t>10.1109/ISCON65210.2025.11341686</t>
  </si>
  <si>
    <t>https://www.scopus.com/inward/record.uri?eid=2-s2.0-105033343091&amp;doi=10.1109%2FISCON65210.2025.11341686&amp;partnerID=40&amp;md5=672930516c1cf03c9dc91653e4316b13</t>
  </si>
  <si>
    <t>Lincy R.B.; Mugesh G.; Raj R.N.; Prabhu G.S.; Surendar R.</t>
  </si>
  <si>
    <t>Predictive Fault Detection in Smart City Lighting: An IoT and ML Perspective with StreetSense</t>
  </si>
  <si>
    <t>2025 IEEE Pune Section International Conference, PuneCon 2025</t>
  </si>
  <si>
    <t>10.1109/PuneCon67554.2025.11378940</t>
  </si>
  <si>
    <t>https://www.scopus.com/inward/record.uri?eid=2-s2.0-105034701226&amp;doi=10.1109%2FPuneCon67554.2025.11378940&amp;partnerID=40&amp;md5=d60354a71123d8043a9732f5f2a732d3</t>
  </si>
  <si>
    <t>Shermy, R.P.; Saranya, N.; Akshaya, R.; Parvathy, K.; Rithiha, U.</t>
  </si>
  <si>
    <t>Emerging Trends and Design Strategies in Low Power Electronics for Sustainable Systems</t>
  </si>
  <si>
    <t>10.1109/ICESC65114.2025.11212432</t>
  </si>
  <si>
    <t>https://www.scopus.com/inward/record.uri?eid=2-s2.0-105022635768&amp;doi=10.1109%2FICESC65114.2025.11212432&amp;partnerID=40&amp;md5=4125fa4b91e40a59d440e46c3b601cdd</t>
  </si>
  <si>
    <t>Mohammed Adhil, H.; Dhanasekar, J.; Dhivya Archana, K.; Gayathri Devi, B.</t>
  </si>
  <si>
    <t>Implementation of Hybrid 16x16 Multiplier with Approximate and Accurate Units for Low-Power Applications using Cadence SimVision</t>
  </si>
  <si>
    <t>Proceedings of the 6th International Conference on Electronics and Sustainable Communication Systems, ICESC 2025</t>
  </si>
  <si>
    <t>10.1109/ICESC65114.2025.11212237</t>
  </si>
  <si>
    <t>https://www.scopus.com/inward/record.uri?eid=2-s2.0-105022622870&amp;doi=10.1109%2FICESC65114.2025.11212237&amp;partnerID=40&amp;md5=890990e5fae6eedee6a2cb07a62dca6d</t>
  </si>
  <si>
    <t>S.; Lakshmi, B.; Gokila, R.G.; Anu, P.; Prabakar, T.N.; Sundaram, S.</t>
  </si>
  <si>
    <t>Enhancing File Security in Cloud using Dynamic Key Encryption and Blockchain Key Management</t>
  </si>
  <si>
    <t>10.1109/ICESC65114.2025.11212599</t>
  </si>
  <si>
    <t>https://www.scopus.com/inward/record.uri?eid=2-s2.0-105022615619&amp;doi=10.1109%2FICESC65114.2025.11212599&amp;partnerID=40&amp;md5=92c8632bfe9542159563b93f29cc54ca</t>
  </si>
  <si>
    <t>Rajkumar, N.; Viji, C.; Nachiappan, B.; Mohanraj, A.</t>
  </si>
  <si>
    <t>Smart Healthcare Revolutionizing Wellness Through Technology</t>
  </si>
  <si>
    <t>Robotics and IoT Synergy in Next-Generation Healthcare</t>
  </si>
  <si>
    <t>10.4018/979-8-3373-5447-7.ch013</t>
  </si>
  <si>
    <t>https://www.scopus.com/inward/record.uri?eid=2-s2.0-105023337020&amp;doi=10.4018%2F979-8-3373-5447-7.ch013&amp;partnerID=40&amp;md5=91a68c2cabf42995ff678a1105166ec3</t>
  </si>
  <si>
    <t>Saravanan, V.; Logesh Kumar, M.; Moorthy, K.N.; Sekar, K.; Sukumar, B.; Ananthan, A.S.; Khare, S.; Sudhakar, M.; Philip, J.M.; Rajaram, A.</t>
  </si>
  <si>
    <t>SILVER-DOPED ALGINATE NANOPARTICLES FOR MULTIFUNCTIONAL APPLICATIONS: ANTIMICROBIAL EFFICACY AND FOOD PRESERVATION ENHANCEMENT</t>
  </si>
  <si>
    <t>https://www.scopus.com/inward/record.uri?eid=2-s2.0-105022510177&amp;partnerID=40&amp;md5=b6e7d9316648cd38359411eb17825834</t>
  </si>
  <si>
    <t>Dinesh, P.M.; Gopal, D.; Vignesh, S.; Sheeba Rani, S.</t>
  </si>
  <si>
    <t>Hybrid model for classifying Indo Aryan and Tamil texts from historic manuscripts</t>
  </si>
  <si>
    <t>10.1038/s41598-025-26640-7</t>
  </si>
  <si>
    <t>https://www.scopus.com/inward/record.uri?eid=2-s2.0-105023330092&amp;doi=10.1038%2Fs41598-025-26640-7&amp;partnerID=40&amp;md5=3c60c22819a9e395cdbcf99a3078c457</t>
  </si>
  <si>
    <t>Radha, K.; Harihara Gopalan, S.H.; Venkataramanan, C.; Ramasamy, R.; A, A.</t>
  </si>
  <si>
    <t>COA-SSD: A novel chaotic optimization algorithm for enhancement of real-time video surveillance images using single shot detector with MobileNetV2</t>
  </si>
  <si>
    <t>10.1016/j.sasc.2025.200417</t>
  </si>
  <si>
    <t>https://www.scopus.com/inward/record.uri?eid=2-s2.0-105023200729&amp;doi=10.1016%2Fj.sasc.2025.200417&amp;partnerID=40&amp;md5=1acfb2b83dc2fac699ff9da4730f8948</t>
  </si>
  <si>
    <t>Banupriya, K.; Shalini, M.M.; Dhandapani, P.B.</t>
  </si>
  <si>
    <t>An analysis of approximate controllability in fuzzy neutral impulsive stochastic differential system in Caputo order propelled by Rosenblatt process and Brownian motion</t>
  </si>
  <si>
    <t>https://www.scopus.com/inward/record.uri?eid=2-s2.0-105023579023&amp;partnerID=40&amp;md5=9781add7390f527e31c1665d3355a649</t>
  </si>
  <si>
    <t>Benazir, P.M.F.; Gomathi, G.; Kalathian, S.; Dhandapani, P.B.</t>
  </si>
  <si>
    <t>Some novel results on semiring hypergraph rough sets</t>
  </si>
  <si>
    <t>https://www.scopus.com/inward/record.uri?eid=2-s2.0-105023576013&amp;partnerID=40&amp;md5=4c042cf36ddc24e3e9b312fbba6e7d29</t>
  </si>
  <si>
    <t>P.; Gomathi, G.; Kalathian, S.; Dhandapani, P.B.</t>
  </si>
  <si>
    <t>Optimizing and analyzing the efficacy of the diet plans using minimal soft pre-rough sets</t>
  </si>
  <si>
    <t>https://www.scopus.com/inward/record.uri?eid=2-s2.0-105023552916&amp;partnerID=40&amp;md5=b2efc4b32c3128d132e9326f2560d525</t>
  </si>
  <si>
    <t>Venugopal, J.P.; Subramanian, A.A.V.; Sundaram, G.; Ponnambalam Devadoss, M.</t>
  </si>
  <si>
    <t>The Convergence of Deep Learning and the Metaverse: A Multidisciplinary Survey of Current Research and Future Directions</t>
  </si>
  <si>
    <t>Computer Animation and Virtual Worlds</t>
  </si>
  <si>
    <t>10.1002/cav.70082</t>
  </si>
  <si>
    <t>https://www.scopus.com/inward/record.uri?eid=2-s2.0-105023159332&amp;doi=10.1002%2Fcav.70082&amp;partnerID=40&amp;md5=b6e210b338a179b6cf4d43239c2b51ac</t>
  </si>
  <si>
    <t>Dr. Mahendhiran P D</t>
  </si>
  <si>
    <t>Naina Mohammed, S.S.; Kayalvizhi, K.; A.; Maheswari, R.; Dhandapani, P.B.; Nalule, R.M.</t>
  </si>
  <si>
    <t>Quantum Extensions of Widder’s Formula via q-Deformed Calculus</t>
  </si>
  <si>
    <t>Journal of Applied Mathematics</t>
  </si>
  <si>
    <t>10.1155/jama/5525705</t>
  </si>
  <si>
    <t>https://www.scopus.com/inward/record.uri?eid=2-s2.0-105023284192&amp;doi=10.1155%2Fjama%2F5525705&amp;partnerID=40&amp;md5=3b079716cfd9739ddb1b0457edb2b408</t>
  </si>
  <si>
    <t>Gautam, S.K.; Khandelwal, H.; Singh, B.K.; Subhani, A.R.</t>
  </si>
  <si>
    <t>Combined Effect of Melt Shearing and Mold Vibration on Morphology of Si and Mechanical Properties of Rheo-gravity Die Casting of A339 Al Alloy</t>
  </si>
  <si>
    <t>10.1007/s12633-025-03485-3</t>
  </si>
  <si>
    <t>https://www.scopus.com/inward/record.uri?eid=2-s2.0-105023080260&amp;doi=10.1007%2Fs12633-025-03485-3&amp;partnerID=40&amp;md5=17858d720aafebcb7d0fbcba4c3dcc88</t>
  </si>
  <si>
    <t>Arunasree, P.V.; Jothi, U.; Sumathi, S.</t>
  </si>
  <si>
    <t>GA-PoW: a novel genetic algorithm-based proof of work approach for optimal nonce selection in blockchain network</t>
  </si>
  <si>
    <t>10.1007/s41870-025-02920-3</t>
  </si>
  <si>
    <t>https://www.scopus.com/inward/record.uri?eid=2-s2.0-105022934954&amp;doi=10.1007%2Fs41870-025-02920-3&amp;partnerID=40&amp;md5=66b27333ba55da5436381dbadb9d6fd9</t>
  </si>
  <si>
    <t>Rani, F.A.P.; Muthukumaran, N.</t>
  </si>
  <si>
    <t>A Novel Object Detection Model Using Gazelle White Shark Optimization With Enhanced FRCNN</t>
  </si>
  <si>
    <t>10.1002/ett.70305</t>
  </si>
  <si>
    <t>https://www.scopus.com/inward/record.uri?eid=2-s2.0-105023822512&amp;doi=10.1002%2Fett.70305&amp;partnerID=40&amp;md5=e29758e02af74b8f4c2e59b97aef1cf4</t>
  </si>
  <si>
    <t>Devi Poonguzhali, S.; Prabakar, T.N.; Lakshmi, B.; Sundaram, S.</t>
  </si>
  <si>
    <t>REAL-TIME VEDIC MATHEMATICS BASED MEMORYLESS ARITHMETIC CIRCUITS VERIFICATION TECHNIQUE; TECHNIQUE DE VÉRIFICATION EN TEMPS RÉEL DE CIRCUITS ARITHMÉTIQUES SANS MÉMOIRE BASÉS SUR LES MATHÉMATIQUES VÉDIQUES</t>
  </si>
  <si>
    <t>10.59277/RRST-EE.2025.4.15</t>
  </si>
  <si>
    <t>https://www.scopus.com/inward/record.uri?eid=2-s2.0-105024110277&amp;doi=10.59277%2FRRST-EE.2025.4.15&amp;partnerID=40&amp;md5=d3247c58846d8053fa0d9b9ed3e189d4</t>
  </si>
  <si>
    <t>Kaur, M.; Arockia Mary, P.A.; Dankan Gowda, V.; Sujithra, L.R.; P.D.</t>
  </si>
  <si>
    <t>Innovative Approaches to Designing and Optimizing Mobile Robotics for Advanced Collaboration in Industry 5.0</t>
  </si>
  <si>
    <t>Design and Optimization of Mobile Robotics for Industry 5.0</t>
  </si>
  <si>
    <t>https://www.scopus.com/inward/record.uri?eid=2-s2.0-105024270109&amp;partnerID=40&amp;md5=f2de23cf49d6f48db557d50fccaca4ce</t>
  </si>
  <si>
    <t>Prabhakaran, G.; Thamizharasan, V.; Murugasami, R.; Karthick, E.K.A.; Parthipan, V.</t>
  </si>
  <si>
    <t>Comprehensive evaluation of performance of full adder cells for various operational condition and application</t>
  </si>
  <si>
    <t>10.1007/s13198-025-03053-3</t>
  </si>
  <si>
    <t>https://www.scopus.com/inward/record.uri?eid=2-s2.0-105024236249&amp;doi=10.1007%2Fs13198-025-03053-3&amp;partnerID=40&amp;md5=5c3f775f33b9302618915779ae5c9bc7</t>
  </si>
  <si>
    <t>Abinaya A.; Radha N.; Malini P.; Babitha Lincy R.; Jency Rubia J.</t>
  </si>
  <si>
    <t>Hybrid Power Optimization of Multi-Bit Flip-Flops with Clock Gating and Pulse Width Modulation</t>
  </si>
  <si>
    <t>Proceedings of the 9th International Conference on Electronics, Communication and Aerospace Technology, ICECA 2025</t>
  </si>
  <si>
    <t>10.1109/ICECA66444.2025.11383246</t>
  </si>
  <si>
    <t>https://www.scopus.com/pages/publications/105034868767?origin=resultslist</t>
  </si>
  <si>
    <t>Mathappan, N.; Lakshmipathy, P.</t>
  </si>
  <si>
    <t>Role of AI and ML in lung disease detection based on lung sound analysis using deep learning algorithms</t>
  </si>
  <si>
    <t>Transforming Healthcare: Artificial Intelligence, Machine Learning, and 5G Innovations for Enhanced Patient Care</t>
  </si>
  <si>
    <t>10.1201/9781003535843-1</t>
  </si>
  <si>
    <t>https://www.scopus.com/inward/record.uri?eid=2-s2.0-105023722603&amp;doi=10.1201%2F9781003535843-1&amp;partnerID=40&amp;md5=9b9039b6ce30a98b2ac1c420668b6b27</t>
  </si>
  <si>
    <t>AIDS, ECE</t>
  </si>
  <si>
    <t>Bellapukonda, P.; Viswanathan, R.; Mirajkar, F.D.; Kalaivani, T.; Manoj Kumar, G.; Bharathi, V.C.</t>
  </si>
  <si>
    <t>Diabetic Foot Ulcer Identification Using Deep CNN Models on Visual Image Datasets</t>
  </si>
  <si>
    <t>10.1109/IACIS65746.2025.11211370</t>
  </si>
  <si>
    <t>https://www.scopus.com/inward/record.uri?eid=2-s2.0-105023637695&amp;doi=10.1109%2FIACIS65746.2025.11211370&amp;partnerID=40&amp;md5=f56892fff3d29142969935a46641e858</t>
  </si>
  <si>
    <t>Rajkumar, N.; Viji, C.; Nachiappan, B.; Mohanraj, A.; Judeson Antony Kovilpillai, J.A.; Manoj, S.</t>
  </si>
  <si>
    <t>Generative AI as an Accelerator for Data Engineering</t>
  </si>
  <si>
    <t>Generative AI-Powered Data Architectures: From Governance to Autonomous Analytics</t>
  </si>
  <si>
    <t>10.4018/979-8-3373-5616-7.ch003</t>
  </si>
  <si>
    <t>https://www.scopus.com/inward/record.uri?eid=2-s2.0-105024838573&amp;doi=10.4018%2F979-8-3373-5616-7.ch003&amp;partnerID=40&amp;md5=a3037fb2fa71317abe288c86ad55aef9</t>
  </si>
  <si>
    <t>Singh, B.K.; A.; Ganeshan, P.; Raja, K.</t>
  </si>
  <si>
    <t>Morphological &amp; physical characteristics of Ceria (CeO2) doped Zirconia Toughened Alumina (ZTA) ceramics composites</t>
  </si>
  <si>
    <t>10.36410/jcpr.2025.26.5.726</t>
  </si>
  <si>
    <t>https://www.scopus.com/inward/record.uri?eid=2-s2.0-105025054347&amp;doi=10.36410%2Fjcpr.2025.26.5.726&amp;partnerID=40&amp;md5=2de308ac93b843e8d0c36bbb5d670426</t>
  </si>
  <si>
    <t>Saravanan V.; Venkateswarlu G.; Sasikala G.; Awwad H.; Lincy B.; Nitin V.</t>
  </si>
  <si>
    <t>Application of High-Throughput and Low-Latency for Hybrid Edge-Cloud Computing: Advancing Smart City Real-Time Data Processing</t>
  </si>
  <si>
    <t>13th International Conference on Intelligent Embedded, MicroElectronics, Communication and Optical Networks, IEMECON 2025</t>
  </si>
  <si>
    <t>10.1109/IEMECON69302.2025.11365949</t>
  </si>
  <si>
    <t>https://www.scopus.com/pages/publications/105035586121?origin=resultslist</t>
  </si>
  <si>
    <t>Patil S.V.; Dash S.; Kumar K.S.; Lincy B.R.; Penubaka K.K.R.; Priyanka T.P.</t>
  </si>
  <si>
    <t>AI-Powered Medical Imaging: Innovations and Challenges</t>
  </si>
  <si>
    <t>2025 Global Conference on Information Technology and Communication Networks, GITCON 2025</t>
  </si>
  <si>
    <t>10.1109/GITCON65266.2025.11377440</t>
  </si>
  <si>
    <t>https://www.scopus.com/pages/publications/105035603475?origin=resultslist</t>
  </si>
  <si>
    <t>Khatoon, P.S.; Nirmala, V.; N.S.; Sumathi, S.; Kavya, S.P.; Chinnasamy, P.</t>
  </si>
  <si>
    <t>Optimizing Fraud Detection Performance with XGBoost Algorithm in Credit Card Transactions</t>
  </si>
  <si>
    <t>Proceedings of the 2025 International Conference on Technology Enabled Economic Changes, InTech 2025</t>
  </si>
  <si>
    <t>10.1109/InTech64186.2025.11198523</t>
  </si>
  <si>
    <t>https://www.scopus.com/inward/record.uri?eid=2-s2.0-105024910171&amp;doi=10.1109%2FInTech64186.2025.11198523&amp;partnerID=40&amp;md5=7f9f26d20b1e9fe5def51340b1769a8d</t>
  </si>
  <si>
    <t>B.S.; Revathi, R.</t>
  </si>
  <si>
    <t>A dynamic image encryption scheme using a memristive quantum-inspired chaotic system and Golden Jackal optimization</t>
  </si>
  <si>
    <t>10.1007/s13198-025-03102-x</t>
  </si>
  <si>
    <t>https://www.scopus.com/inward/record.uri?eid=2-s2.0-105024891776&amp;doi=10.1007%2Fs13198-025-03102-x&amp;partnerID=40&amp;md5=629e757387c33f83726e08a0cd7059b8</t>
  </si>
  <si>
    <t>Karpagalakshmi, R.C.; A, A.; Shanmugam, S.</t>
  </si>
  <si>
    <t>Bacterial Foraging with Krill Herd Optimization for Secured WSN with Eigen Trick-Based Hypergraph Stable Clustering</t>
  </si>
  <si>
    <t>Arabian Journal for Science and Engineering</t>
  </si>
  <si>
    <t>10.1007/s13369-025-10782-x</t>
  </si>
  <si>
    <t>https://www.scopus.com/inward/record.uri?eid=2-s2.0-105024688087&amp;doi=10.1007%2Fs13369-025-10782-x&amp;partnerID=40&amp;md5=e21305d3ccf4786d8eaa5499f8d73620</t>
  </si>
  <si>
    <t>Palaniswamy, S.; V.; A.; A.</t>
  </si>
  <si>
    <t>Mathematical Analysis and Design of a Low Power Gravity-Based Energy Storage System and Comparison with Battery Storage Systems</t>
  </si>
  <si>
    <t>Machines</t>
  </si>
  <si>
    <t>10.3390/machines13121104</t>
  </si>
  <si>
    <t>https://www.scopus.com/inward/record.uri?eid=2-s2.0-105025963784&amp;doi=10.3390%2Fmachines13121104&amp;partnerID=40&amp;md5=07209bb4d98762d031117eaf2dd6ffb6</t>
  </si>
  <si>
    <t>R.; Veeramani, V.; Martin-Barreiro, C.; P.B.</t>
  </si>
  <si>
    <t>A Symmetric Analysis of COVID-19 Transmission Using a Fuzzy Fractional SEIRi–UiHR Model</t>
  </si>
  <si>
    <t>10.3390/sym17122128</t>
  </si>
  <si>
    <t>https://www.scopus.com/inward/record.uri?eid=2-s2.0-105025692222&amp;doi=10.3390%2Fsym17122128&amp;partnerID=40&amp;md5=7c781f4c9910b80c1ed1f3ccbe6fc1b7</t>
  </si>
  <si>
    <t>Sivabalaselvamani, D.; Rajasekaran, N.; Thiyagarajan, D.; Yasotha, S.; N.; Selvakarthi, D.; Hemalatha, S.</t>
  </si>
  <si>
    <t>Implantable Chip Revolutionizing Early-Stage Liver Cancer Detection with Advanced Diagnosis System</t>
  </si>
  <si>
    <t>10.54392/irjmt25615</t>
  </si>
  <si>
    <t>https://www.scopus.com/inward/record.uri?eid=2-s2.0-105025234971&amp;doi=10.54392%2Firjmt25615&amp;partnerID=40&amp;md5=070544c5b4873b7f2063fd16ffec5f4b</t>
  </si>
  <si>
    <t>Anbarasu, P.; M.; J.; M.; S.</t>
  </si>
  <si>
    <t>Enhancing communication options with sign language translation using image processing and IOT for hearing impaired people</t>
  </si>
  <si>
    <t>10.1063/5.0297542</t>
  </si>
  <si>
    <t>https://www.scopus.com/inward/record.uri?eid=2-s2.0-105025749363&amp;doi=10.1063%2F5.0297542&amp;partnerID=40&amp;md5=d0603bbb9987a887162bbad378a7d645</t>
  </si>
  <si>
    <t>Nithiyanandam, P.; Jayaprakash, S.; Dhanaraj, R.K.</t>
  </si>
  <si>
    <t>Design of an Octagon-Shaped THz Photonic Crystal Fiber Biosensor for Coordinated Diabetes Detection Using Dilated Causal Convolution with Botox Multi-Head Self-Attention Network †</t>
  </si>
  <si>
    <t>Engineering Proceedings</t>
  </si>
  <si>
    <t>10.3390/engproc2025106015</t>
  </si>
  <si>
    <t>https://www.scopus.com/inward/record.uri?eid=2-s2.0-105026008662&amp;doi=10.3390%2Fengproc2025106015&amp;partnerID=40&amp;md5=45386e008cd248fd49472f6d6d2f16aa</t>
  </si>
  <si>
    <t>Jayaprakash, S.; Nithiyanandam, P.; Dhanaraj, R.K.</t>
  </si>
  <si>
    <t>Design of Pentagon-Shaped THz Photonic Crystal Fiber Biosensor for Early Detection of Crop Pathogens Using Decision Cascaded 3D Return Dilated Secretary-Bird Aligned Convolutional Transformer Network †</t>
  </si>
  <si>
    <t>10.3390/engproc2025106009</t>
  </si>
  <si>
    <t>https://www.scopus.com/inward/record.uri?eid=2-s2.0-105025655956&amp;doi=10.3390%2Fengproc2025106009&amp;partnerID=40&amp;md5=e00d5738870bc47c7820193435714df4</t>
  </si>
  <si>
    <t>Gokila, C.; Sambath, M.</t>
  </si>
  <si>
    <t>Stationary distribution and extinction of stochastic avian influenza infection model</t>
  </si>
  <si>
    <t>Random Operators and Stochastic Equations</t>
  </si>
  <si>
    <t>10.1515/rose-2025-2028</t>
  </si>
  <si>
    <t>https://www.scopus.com/inward/record.uri?eid=2-s2.0-105025597778&amp;doi=10.1515%2Frose-2025-2028&amp;partnerID=40&amp;md5=d9d360ac1684c1affaaa6626bf0d0136</t>
  </si>
  <si>
    <t>Behera, S.K.; S.; Teresa, V.V.; Ratha, A.K.; Sethy, P.K.; Nanthaamornphong, A.</t>
  </si>
  <si>
    <t>A hybrid approach for soil classification: integrating lightweight convolutional neural network, attention mechanisms, and color features under resource constraints</t>
  </si>
  <si>
    <t>Proceedings of the Indian National Science Academy</t>
  </si>
  <si>
    <t>10.1007/s43538-025-00682-x</t>
  </si>
  <si>
    <t>https://www.scopus.com/inward/record.uri?eid=2-s2.0-105025536677&amp;doi=10.1007%2Fs43538-025-00682-x&amp;partnerID=40&amp;md5=452bcd66b46f5896a3fe2c8c1af8b6a9</t>
  </si>
  <si>
    <t>Shanmugapriya, A.; Venkataramanan, C.</t>
  </si>
  <si>
    <t>Enhanced Energy Harvesting in Wireless Sensor Networks with Diverse Power Converters and ADRC</t>
  </si>
  <si>
    <t>10.1007/s40998-025-00997-x</t>
  </si>
  <si>
    <t>https://www.scopus.com/inward/record.uri?eid=2-s2.0-105025405271&amp;doi=10.1007%2Fs40998-025-00997-x&amp;partnerID=40&amp;md5=0fa1435f74de094afd2b061a0b3748cf</t>
  </si>
  <si>
    <t>Singh, B.; Mylsamy, M.; Thangarajan, T.</t>
  </si>
  <si>
    <t>Quantum Algorithms and Their Applications in Cryptology: A Practical Approach</t>
  </si>
  <si>
    <t>10.1201/9781003606338</t>
  </si>
  <si>
    <t>https://www.scopus.com/inward/record.uri?eid=2-s2.0-105025315572&amp;doi=10.1201%2F9781003606338&amp;partnerID=40&amp;md5=be0d0233be636b61d0ed7bfd3b146234</t>
  </si>
  <si>
    <t>Kumar, M.; Rashmi, B.H.; Siamala Devi, S.S.</t>
  </si>
  <si>
    <t>Navigating the Green Frontier: Unveiling Investor Strategies in Green Bond Market vs. Traditional Markets</t>
  </si>
  <si>
    <t>Computational Modelling Approaches to FinTech Innovation</t>
  </si>
  <si>
    <t>10.2174/9798898810818125010016</t>
  </si>
  <si>
    <t>https://www.scopus.com/inward/record.uri?eid=2-s2.0-105025284117&amp;doi=10.2174%2F9798898810818125010016&amp;partnerID=40&amp;md5=1e47c7c48bf3dc39ec5ef0eea6514a70</t>
  </si>
  <si>
    <t>Saravanan, M.; Parthasarathy, E.; Rahi, S.B.; Ramkumar, R.</t>
  </si>
  <si>
    <t>Impact of drain and source engineering on dual metal InAs-GaSb VTFETs with high-K gate stack design</t>
  </si>
  <si>
    <t>10.1038/s41598-025-28448-x</t>
  </si>
  <si>
    <t>https://www.scopus.com/inward/record.uri?eid=2-s2.0-105026292859&amp;doi=10.1038%2Fs41598-025-28448-x&amp;partnerID=40&amp;md5=0e5ad657d122579a7490d54a8e01b6a3</t>
  </si>
  <si>
    <t>Rajkumar, N.; Viji, C.; Nachiappan, B.; Nagarajan, G.; Mohanraj, A.; Judeson Antony Kovilpillai, J.A.; Prabhu Shankar, B.</t>
  </si>
  <si>
    <t>Generative AI in Text and Language Processing for Digital Media</t>
  </si>
  <si>
    <t>Generative AI Applications and Intelligent Systems: From Chatbots to Cybersecurity</t>
  </si>
  <si>
    <t>10.4018/979-8-3373-8011-7.ch001</t>
  </si>
  <si>
    <t>https://www.scopus.com/inward/record.uri?eid=2-s2.0-105026206192&amp;doi=10.4018%2F979-8-3373-8011-7.ch001&amp;partnerID=40&amp;md5=f54f036221e0c5ce9c34722039205135</t>
  </si>
  <si>
    <t>S.; L.; Dhandapani, P.B.; Fayz-Al-Asad, M.</t>
  </si>
  <si>
    <t>A Novel Approach to Crop Cultivation via Bipolar Interval-Valued Intuitionistic Fuzzy Bidirectional Projection Measure</t>
  </si>
  <si>
    <t>10.1155/jom/5862766</t>
  </si>
  <si>
    <t>https://www.scopus.com/inward/record.uri?eid=2-s2.0-105026315130&amp;doi=10.1155%2Fjom%2F5862766&amp;partnerID=40&amp;md5=5a76f007755a125ce7379a71713b6913</t>
  </si>
  <si>
    <t>Raju G.P.; Teki S.K.; Reddy R.A.; Babitha Lincy R.; Dhiman N.; Kumar S.</t>
  </si>
  <si>
    <t>Performance Analysis of IoT Based System for Efficient Waste Collection and Recycling</t>
  </si>
  <si>
    <t>10.1109/PARC68365.2026.11453681</t>
  </si>
  <si>
    <t>https://www.scopus.com/pages/publications/105036808118?origin=resultslist</t>
  </si>
  <si>
    <t>Krishnamurthy R.; Kumar B.V.; Babitha Lincy R.; Yakkala N.K.; Kaur S.; Raj N.</t>
  </si>
  <si>
    <t>Energy Yield Enhancement Using Bifacial Photovoltaic Modules under Indian Climatic Conditions</t>
  </si>
  <si>
    <t>10.1109/PARC68365.2026.11453701</t>
  </si>
  <si>
    <t>https://www.scopus.com/pages/publications/105036820338?origin=resultslist</t>
  </si>
  <si>
    <t>S.K.; Selvan, D.K.; Manoj Mohan Prasath, V.; R.; Loganathan, P.; Naveen Kumar, A.</t>
  </si>
  <si>
    <t>A crashworthiness study of composites for automobiles</t>
  </si>
  <si>
    <t>Sustainable Composites for Automotive Engineering</t>
  </si>
  <si>
    <t>10.1016/B978-0-443-23669-3.00018-X</t>
  </si>
  <si>
    <t>https://www.scopus.com/inward/record.uri?eid=2-s2.0-105026943145&amp;doi=10.1016%2FB978-0-443-23669-3.00018-X&amp;partnerID=40&amp;md5=b4d18f01040c9f05e4dd9ba1833bd17c</t>
  </si>
  <si>
    <t>M.M.P.; S, G.K.; Selvan, D.K.; D.D.; Balasubramanian, A.</t>
  </si>
  <si>
    <t>The influence of dynamic loading on composites for automobile applications</t>
  </si>
  <si>
    <t>10.1016/B978-0-443-23669-3.00021-X</t>
  </si>
  <si>
    <t>https://www.scopus.com/inward/record.uri?eid=2-s2.0-105026935965&amp;doi=10.1016%2FB978-0-443-23669-3.00021-X&amp;partnerID=40&amp;md5=0d0baeba8acae2320e33254c32f55083</t>
  </si>
  <si>
    <t>V.K.; Devarajan, G.; G.; G.; Sekar, R.M.; Delshi Howsalya Devi, R.</t>
  </si>
  <si>
    <t>Smart hybrid power management system in electric vehicle for efficient resource utilization with ANN</t>
  </si>
  <si>
    <t>International Journal of Informatics and Communication Technology</t>
  </si>
  <si>
    <t>10.11591/ijict.v14i2.pp488-496</t>
  </si>
  <si>
    <t>https://www.scopus.com/inward/record.uri?eid=2-s2.0-105027793341&amp;doi=10.11591%2Fijict.v14i2.pp488-496&amp;partnerID=40&amp;md5=cc7c8a0e029138296a73ae6bd4c86024</t>
  </si>
  <si>
    <t>Jayaprakash, S.; Nithiyanantham, P.</t>
  </si>
  <si>
    <t>ASPECT-BASED SENTIMENT ANALYSIS USING GLOBAL HYPERBOLIC TANGENT SIGMOID DEEP NEURAL NETWORK WITH FENNEC FOX OPTIMIZATION</t>
  </si>
  <si>
    <t>https://www.scopus.com/inward/record.uri?eid=2-s2.0-105027680188&amp;partnerID=40&amp;md5=b71db608de6559b452fe8c8b93443b1b</t>
  </si>
  <si>
    <t>A.; J.; Dhandapani, P.B.; Yahya, N.I.</t>
  </si>
  <si>
    <t>Energy and Laplacian Energy of Pythagorean Intuitionistic Fuzzy Graphs with Applications in Medical Diagnosis Networks</t>
  </si>
  <si>
    <t>10.37905/jjbm.v6i4.33977</t>
  </si>
  <si>
    <t>https://www.scopus.com/inward/record.uri?eid=2-s2.0-105028679758&amp;doi=10.37905%2Fjjbm.v6i4.33977&amp;partnerID=40&amp;md5=ab140de3974a2d63d91d501b8817a3c5</t>
  </si>
  <si>
    <t>Maths</t>
  </si>
  <si>
    <t>Balajishanmugam, V.; Sumathi, S.; Deepika, J.; Sindhuja, P.</t>
  </si>
  <si>
    <t>Graph Databases Unveiling Insights in Big Data Analytics</t>
  </si>
  <si>
    <t>Graph Theory in Computer Science</t>
  </si>
  <si>
    <t>10.1002/9781394302628.ch10</t>
  </si>
  <si>
    <t>https://www.scopus.com/inward/record.uri?eid=2-s2.0-105028351023&amp;doi=10.1002%2F9781394302628.ch10&amp;partnerID=40&amp;md5=6747d901b640d60e60bdc904e7c04149</t>
  </si>
  <si>
    <t>Geetha, P.; Neelima, K.; Sudarmani, R.; Venkataramanan, C.; Satyam, S.; Nagarajan, S.</t>
  </si>
  <si>
    <t>Development of Capacitive Pressure Sensor for Automotives</t>
  </si>
  <si>
    <t>10.4271/2025-28-0387</t>
  </si>
  <si>
    <t>https://www.scopus.com/inward/record.uri?eid=2-s2.0-105028289143&amp;doi=10.4271%2F2025-28-0387&amp;partnerID=40&amp;md5=65e7e6856b89b1e8ab2a366b64b707fe</t>
  </si>
  <si>
    <t>Geetha, P.; Sudarmani, R.; Venkataramanan, C.; Satyam, S.; Nagarajan, S.</t>
  </si>
  <si>
    <t>Graphene Based Solar Photonic Battery for Aircraft-A Finite Element Based 2D Analysis</t>
  </si>
  <si>
    <t>10.4271/2025-28-0389</t>
  </si>
  <si>
    <t>https://www.scopus.com/inward/record.uri?eid=2-s2.0-105028244323&amp;doi=10.4271%2F2025-28-0389&amp;partnerID=40&amp;md5=cd28fab4a5c05b551ddae79fb46d10e8</t>
  </si>
  <si>
    <t>Gopal, G.; Manickam, B.K.</t>
  </si>
  <si>
    <t>Analysis of Barriers to Implement Lean Manufacturing Principles and Industry 4.0 Technologies Concurrently in Indian Manufacturing Organizations</t>
  </si>
  <si>
    <t>10.56042/jsir.v84i8.6669</t>
  </si>
  <si>
    <t>https://www.scopus.com/inward/record.uri?eid=2-s2.0-105028988214&amp;doi=10.56042%2Fjsir.v84i8.6669&amp;partnerID=40&amp;md5=b1e2b91edbcca90981c4a15d4fe7b58d</t>
  </si>
  <si>
    <t>Veera Boopathy, E.; Niranjana, M.I.; Prasath, S.N.N.; Sivabalvigneshan, P.; Sanjesh, R.; Sanjay, S.; Nithishkumar, A.; Vishal, S.</t>
  </si>
  <si>
    <t>AEGIS FLARE: IOT-ENABLED ROBOTIC FIREFIGHTER FOR ADVANCED FIRE DETECTION AND SUPPRESSION</t>
  </si>
  <si>
    <t>Archives for Technical Sciences</t>
  </si>
  <si>
    <t>10.70102/afts.2025.1732.066</t>
  </si>
  <si>
    <t>https://www.scopus.com/inward/record.uri?eid=2-s2.0-105028931487&amp;doi=10.70102%2Fafts.2025.1732.066&amp;partnerID=40&amp;md5=d3d9a472a1a24a7e72c950802d34f0aa</t>
  </si>
  <si>
    <t>Thamaraiselvi, K.; Sam Peter, S.; Sathya, T.; Aadhitya, S.; Akshya, J.; Sundarrajan, M.; Choudhry, M.D.</t>
  </si>
  <si>
    <t>Hypergraph Neural Networks for Collaborative Drone Mission Planning</t>
  </si>
  <si>
    <t>2025 12th International Conference on Reliability, Infocom Technologies and Optimization ,Trends and Future Directions, ICRITO 2025</t>
  </si>
  <si>
    <t>10.1109/ICRITO66076.2025.11241792</t>
  </si>
  <si>
    <t>https://www.scopus.com/inward/record.uri?eid=2-s2.0-105029870921&amp;doi=10.1109%2FICRITO66076.2025.11241792&amp;partnerID=40&amp;md5=7817a4641cdc9ea81c60af2b6ae2e22c</t>
  </si>
  <si>
    <t>Mr. Sam Peter S</t>
  </si>
  <si>
    <t>Kakani, T.A.; B.; M.; Gupta, R.; Hudani, K.; Suganyadevi, K.</t>
  </si>
  <si>
    <t>Blockchain Technology for Secure and Transparent Health Records Management</t>
  </si>
  <si>
    <t>2025 3rd World Conference on Communication and Computing, WCONF 2025</t>
  </si>
  <si>
    <t>10.1109/WCONF64849.2025.11233346</t>
  </si>
  <si>
    <t>https://www.scopus.com/inward/record.uri?eid=2-s2.0-105029713698&amp;doi=10.1109%2FWCONF64849.2025.11233346&amp;partnerID=40&amp;md5=ed31bb4a68337e9264aae5058ea489cd</t>
  </si>
  <si>
    <t>Anuradha, A.; Baskar, V.V.; K.; B.S.; Suresh, M.; Murugan, S.</t>
  </si>
  <si>
    <t>Feedforward Neural Network for Temperature Forecasting in Smart Agriculture and Energy Planning</t>
  </si>
  <si>
    <t>10.1109/WCONF64849.2025.11233741</t>
  </si>
  <si>
    <t>https://www.scopus.com/inward/record.uri?eid=2-s2.0-105029713268&amp;doi=10.1109%2FWCONF64849.2025.11233741&amp;partnerID=40&amp;md5=a6f9db9c626ea455b280885ccd92c41c</t>
  </si>
  <si>
    <t>Ramakrishnan, R.; B.; P.; Gupta, R.; Hudani, K.; Dhanasekaran, S.</t>
  </si>
  <si>
    <t>Optimizing Patient Flow in Hospitals: Strategies for Reducing Wait Times and Improving Efficiency</t>
  </si>
  <si>
    <t>10.1109/WCONF64849.2025.11233409</t>
  </si>
  <si>
    <t>https://www.scopus.com/inward/record.uri?eid=2-s2.0-105029712650&amp;doi=10.1109%2FWCONF64849.2025.11233409&amp;partnerID=40&amp;md5=d90488795692875d6e69721d0d704bf1</t>
  </si>
  <si>
    <t>S.; V.; A.G.; M.; S.; R.A.</t>
  </si>
  <si>
    <t>Adhikaar: A Mobile-Based AI Solution for Legal Aid and Rehabilitation of Undertrial Prisoners in India</t>
  </si>
  <si>
    <t>2025 2nd International Conference on New Frontiers in Communication, Automation, Management and Security, ICCAMS 2025</t>
  </si>
  <si>
    <t>10.1109/ICCAMS65118.2025.11234043</t>
  </si>
  <si>
    <t>https://www.scopus.com/inward/record.uri?eid=2-s2.0-105030105070&amp;doi=10.1109%2FICCAMS65118.2025.11234043&amp;partnerID=40&amp;md5=2690691e5f058dd2900e1febcf0ec037</t>
  </si>
  <si>
    <t>Sivabalaselvamani, D.; Yasotha, S.; Thiyagarajan, D.; Pavithra, N.</t>
  </si>
  <si>
    <t>Smart IoT Enabled RealTime Traffic Monitoring and Management System</t>
  </si>
  <si>
    <t>10.1109/ICCAMS65118.2025.11234553</t>
  </si>
  <si>
    <t>https://www.scopus.com/inward/record.uri?eid=2-s2.0-105030098115&amp;doi=10.1109%2FICCAMS65118.2025.11234553&amp;partnerID=40&amp;md5=1341364b67f4b9bbd441ac3813fee51a</t>
  </si>
  <si>
    <t>Priyanka, N.; Anandaraj, A.; Abarna, N.</t>
  </si>
  <si>
    <t>Federated learning Architecture towards personalized medical Recommendation</t>
  </si>
  <si>
    <t>10.1109/ICCAMS65118.2025.11234541</t>
  </si>
  <si>
    <t>https://www.scopus.com/inward/record.uri?eid=2-s2.0-105030081523&amp;doi=10.1109%2FICCAMS65118.2025.11234541&amp;partnerID=40&amp;md5=90d2c557a4f2bec92281b11c3c070aa7</t>
  </si>
  <si>
    <t>Ms. Priyanka N</t>
  </si>
  <si>
    <t>Yuvaraja, M.; Sureshkumar, S.; Dhanasekar, J.; Nitnaware, V.N.; Sowmya, M.; Kumar, D.</t>
  </si>
  <si>
    <t>DEEP LEARNING-GUIDED GENOMIC PROFILING FOR BRAIN TUMOR SUBTYPING USING HYBRID FEATURE SELECTION AND ENSEMBLE CLASSIFICATION</t>
  </si>
  <si>
    <t>10.70102/afts.2025.1834.1092</t>
  </si>
  <si>
    <t>https://www.scopus.com/inward/record.uri?eid=2-s2.0-105030080326&amp;doi=10.70102%2Fafts.2025.1834.1092&amp;partnerID=40&amp;md5=388f2229e7ca87862b5dc2adde59c567</t>
  </si>
  <si>
    <t>Ball, A.K.; Das, R.; kumar, A.; Roy, S.S.; Kisku, D.R.; Murmu, N.C.</t>
  </si>
  <si>
    <t>Improving E-jet process capabilities with black box machine learning</t>
  </si>
  <si>
    <t>10.1007/s00170-025-17045-x</t>
  </si>
  <si>
    <t>https://www.scopus.com/inward/record.uri?eid=2-s2.0-105023146421&amp;doi=10.1007%2Fs00170-025-17045-x&amp;partnerID=40&amp;md5=1dfa44256995770abef39597fcbf67b8</t>
  </si>
  <si>
    <t>Sudhadevi, D.; Jayamurugan, P.; Deivanayaki, S.; Y.; Gopala Krishnan, V.; Umadevi, G.; Suresh, B.; Raman, R.; Ammasi, A.; Bakkiyaraj, R.; Muteeb, G.; M.</t>
  </si>
  <si>
    <t>Dual-Functional PANI/CeO Nanocomposites for Enhanced ROS-Mediated Apoptosis in HCT-116 Human Colon Cancer Cells and Antibacterial Applications</t>
  </si>
  <si>
    <t>Journal of Applied Polymer Science</t>
  </si>
  <si>
    <t>10.1002/app.70210</t>
  </si>
  <si>
    <t>https://www.scopus.com/inward/record.uri?eid=2-s2.0-105026236755&amp;doi=10.1002%2Fapp.70210&amp;partnerID=40&amp;md5=42d314b4c5edc5d5aa7bd7bd05778a4b</t>
  </si>
  <si>
    <t>Sujatha T.; Mahendhiran P.D.; Daniel E.</t>
  </si>
  <si>
    <t>LUNG EFFGHOST V-NET: AN ENHANCED NOVEL MODEL FOR PRECISE LUNG CANCER SEGMENTATION AND DETECTION</t>
  </si>
  <si>
    <t>10.1016/j.bspc.2025.108430</t>
  </si>
  <si>
    <t>https://www.scopus.com/inward/record.uri?eid=2-s2.0-105013096762&amp;doi=10.1016%2fj.bspc.2025.108430&amp;partnerID=40&amp;md5=19145f0c1541366178bd50fb0168f2cc</t>
  </si>
  <si>
    <t>Rani S.S.; Gopal D.; Vignesh S.; Ramesh P.S.</t>
  </si>
  <si>
    <t>Advanced IoT-enabled embedded wearable system for continuous cardiovascular health monitoring using edge intelligence</t>
  </si>
  <si>
    <t>10.1016/j.bspc.2025.108362</t>
  </si>
  <si>
    <t>https://www.scopus.com/inward/record.uri?eid=2-s2.0-105012184668&amp;doi=10.1016%2fj.bspc.2025.108362&amp;partnerID=40&amp;md5=4337bc6d772e3db61ba51ddf4144697f</t>
  </si>
  <si>
    <t>T., Sujatha, T.; P., Mahendhiran, Pd; null</t>
  </si>
  <si>
    <t>TFSCA_MRCNN: A dense shuffle-grouped dilated convolutional framework for efficient breast cancer image segmentation</t>
  </si>
  <si>
    <t>10.1016/j.bspc.2025.108508</t>
  </si>
  <si>
    <t>https://www.scopus.com/inward/record.uri?eid=2-s2.0-105013854974&amp;doi=10.1016%2Fj.bspc.2025.108508&amp;partnerID=40&amp;md5=87f2fbfadd2d9272d1b56634e8f41117</t>
  </si>
  <si>
    <t>A., Sivakami, A.; R., Dr.Kumutha, R.; S., Bagyalakshmi, S.; null; K., Kasturi, Kalyan; K.S., Balamurugan, K. S.</t>
  </si>
  <si>
    <t>MXene-MOF hybrid nanocomposite in hydrogen production: Challenges, strategies, and future perspectives</t>
  </si>
  <si>
    <t>10.1016/j.molstruc.2025.143800</t>
  </si>
  <si>
    <t>https://www.scopus.com/inward/record.uri?eid=2-s2.0-105014810116&amp;doi=10.1016%2Fj.molstruc.2025.143800&amp;partnerID=40&amp;md5=7243e92e849658c956510af7950bf768</t>
  </si>
  <si>
    <t>N., Pushpalatha, N.; R., Vidyalakshmi, R.; A.S., Pradeepa, A. Shiny; M., Maheswaran, M.; K., Sabareeshwaran, K.; V., Gomathi, V.</t>
  </si>
  <si>
    <t>Track Sential</t>
  </si>
  <si>
    <t>Lecture Notes of the Institute for Computer Sciences, Social-Informatics and Telecommunications Engineering, LNICST</t>
  </si>
  <si>
    <t>10.1007/978-3-031-94283-9_5</t>
  </si>
  <si>
    <t>https://www.scopus.com/inward/record.uri?eid=2-s2.0-105014478446&amp;doi=10.1007%2F978-3-031-94283-9_5&amp;partnerID=40&amp;md5=604626744ee86974926cd2c2257fa006</t>
  </si>
  <si>
    <t>R., Selvakumar, R.; D., Kanchana, D.; K.M., Dhanalakshmi, K. M.; M., Thenmozhi, M.; J., Jeneetha Jebanazer, J.</t>
  </si>
  <si>
    <t>Graph attention network-based resource assignment in quantum key distribution optical communication systems</t>
  </si>
  <si>
    <t>Journal of Modern Optics</t>
  </si>
  <si>
    <t>10.1080/09500340.2025.2551280</t>
  </si>
  <si>
    <t>https://www.scopus.com/inward/record.uri?eid=2-s2.0-105015060040&amp;doi=10.1080%2F09500340.2025.2551280&amp;partnerID=40&amp;md5=c337a8798ee4a6b8233095ae69b3fcbf</t>
  </si>
  <si>
    <t>A., Mohanraj, A.; K., Sivasankari, K.</t>
  </si>
  <si>
    <t>Hybrid Temporal Convolutional Networks with LSTSVM Model for Android Malware Detection Using Explainable AI</t>
  </si>
  <si>
    <t>10.1007/s42835-025-02413-0</t>
  </si>
  <si>
    <t>https://www.scopus.com/inward/record.uri?eid=2-s2.0-105015384200&amp;doi=10.1007%2Fs42835-025-02413-0&amp;partnerID=40&amp;md5=27f811756aea1b1aaff7b114fa34797c</t>
  </si>
  <si>
    <t>Dr. Mohanraj A</t>
  </si>
  <si>
    <t>Rajakumari, R.G.; Karthika Renuka, D.; L.A.; A.; M.; Nithin Kumar, S.; Rohith, V.; S.</t>
  </si>
  <si>
    <t>Multilingual ASR Using LLAMA 2 Post-processing and Machine Translation</t>
  </si>
  <si>
    <t>1386 LNNS</t>
  </si>
  <si>
    <t>10.1007/978-981-96-6053-7_6</t>
  </si>
  <si>
    <t>https://www.scopus.com/inward/record.uri?eid=2-s2.0-105019647887&amp;doi=10.1007%2F978-981-96-6053-7_6&amp;partnerID=40&amp;md5=9d71bfd56997b683f416911c022c61d2</t>
  </si>
  <si>
    <t>Chandrasekaran, G.; Satheesh Kumar, S.; Bhathirasawmy, Y.; Dhanesh Kumar, C.; Santhosh Kumar, P.</t>
  </si>
  <si>
    <t>Hybrid ISL Recognition with Multilingual Speech Synthesis and Translation</t>
  </si>
  <si>
    <t>2608 CCIS</t>
  </si>
  <si>
    <t>10.1007/978-3-032-02537-1_10</t>
  </si>
  <si>
    <t>https://www.scopus.com/inward/record.uri?eid=2-s2.0-105019536660&amp;doi=10.1007%2F978-3-032-02537-1_10&amp;partnerID=40&amp;md5=2161d77b5659d2ffb27f7ec60b2dd318</t>
  </si>
  <si>
    <t>Sindhu Chandra Sekharan; Mamidipaka, T.; Kakanuru, Y.S.R.; Parveen, S.; Priya, S.</t>
  </si>
  <si>
    <t>VEDA: Visual Extraction and Decryption of Ancient Scripts</t>
  </si>
  <si>
    <t>10.1007/978-981-96-7508-1_31</t>
  </si>
  <si>
    <t>https://www.scopus.com/inward/record.uri?eid=2-s2.0-105020258546&amp;doi=10.1007%2F978-981-96-7508-1_31&amp;partnerID=40&amp;md5=7e01c90aa0c5128f1bde4917a715d574</t>
  </si>
  <si>
    <t>Pattappan, D.; Nga, T.T.T.; Ramar, S.; Mannu, P.; Dong, C.L.; Huang, D.-W.; Liao, Y.-C.; Kuo, C.-C.; Lai, Y.-T.</t>
  </si>
  <si>
    <t>Visible-light induced dual charge couplings via green mixed ligand metal-organic framework for boosting photoelectrocatalytic hydrogen production in pharmaceutical wastewater</t>
  </si>
  <si>
    <t>Separation and Purification Technology</t>
  </si>
  <si>
    <t>10.1016/j.seppur.2025.136041</t>
  </si>
  <si>
    <t>https://www.scopus.com/inward/record.uri?eid=2-s2.0-105021481107&amp;doi=10.1016%2Fj.seppur.2025.136041&amp;partnerID=40&amp;md5=4c8d09fcd6fc6432b9a2b6d9d2d0377c</t>
  </si>
  <si>
    <t>Dr. Sivagurusundar R</t>
  </si>
  <si>
    <t>Kanimozhi, T.; Chatterjee, P.; Malaisamy, M.; Verma, R.K.; Kunwar, F.B.; Tripathi, N.</t>
  </si>
  <si>
    <t>FogCog: Cognitive Computing Based Fog Architecture for Smart Health Care</t>
  </si>
  <si>
    <t>115 SIST</t>
  </si>
  <si>
    <t>10.1007/978-981-96-5589-2_30</t>
  </si>
  <si>
    <t>https://www.scopus.com/inward/record.uri?eid=2-s2.0-105021213685&amp;doi=10.1007%2F978-981-96-5589-2_30&amp;partnerID=40&amp;md5=f950b5f82d800ac0bd4e4186b1f755e9</t>
  </si>
  <si>
    <t>Kumar, A.; Sandhiya, B.; Suganya Devi, K.; Garg, A.; Gupta, R.</t>
  </si>
  <si>
    <t>The Smart Detection of Ovarian Cancer in Complex Medical Images Using Deep Learning</t>
  </si>
  <si>
    <t>1341 LNNS</t>
  </si>
  <si>
    <t>10.1007/978-981-96-5126-9_8</t>
  </si>
  <si>
    <t>https://www.scopus.com/inward/record.uri?eid=2-s2.0-105020815908&amp;doi=10.1007%2F978-981-96-5126-9_8&amp;partnerID=40&amp;md5=e6e704d3b52b46786fd4770a7cc71f8a</t>
  </si>
  <si>
    <t>Saiprithvi, R.; Sekharan, S.C.; Parveen, S.; Lakkshmanan, A.; Jesline, D.</t>
  </si>
  <si>
    <t>MCALHA: Multimodal Conversational AI for Lung Health Assessment</t>
  </si>
  <si>
    <t>1645 LNNS</t>
  </si>
  <si>
    <t>10.1007/978-3-032-06662-6_21</t>
  </si>
  <si>
    <t>https://www.scopus.com/inward/record.uri?eid=2-s2.0-105021838408&amp;doi=10.1007%2F978-3-032-06662-6_21&amp;partnerID=40&amp;md5=462c35227fe38390083bc35fb89bde10</t>
  </si>
  <si>
    <t>Babu, K.S.; Sivapirakasam, S.P.; Venkatesh, S.</t>
  </si>
  <si>
    <t>CFD-based evaluation of performance enhancement in a baffle-integrated settling chamber coupled with a cyclone separator</t>
  </si>
  <si>
    <t>10.1016/j.powtec.2025.121767</t>
  </si>
  <si>
    <t>https://www.scopus.com/inward/record.uri?eid=2-s2.0-105022177144&amp;doi=10.1016%2Fj.powtec.2025.121767&amp;partnerID=40&amp;md5=cc907996ab8f652d9c81314f2361ff87</t>
  </si>
  <si>
    <t>Durga Devi, G.; Tamilpavai, G.</t>
  </si>
  <si>
    <t>Securing electronic health records using blockchain-based bi-layer algorithm with bit swapping codon encryption</t>
  </si>
  <si>
    <t>10.1016/j.bspc.2025.109314</t>
  </si>
  <si>
    <t>https://www.scopus.com/inward/record.uri?eid=2-s2.0-105025144000&amp;doi=10.1016%2Fj.bspc.2025.109314&amp;partnerID=40&amp;md5=3e4457e4c340bc09ce12e5622a2d304a</t>
  </si>
  <si>
    <t>Ms. Durga Devi G</t>
  </si>
  <si>
    <t>Nandagopal, C.; R.; Kuppusamy, K.; Naveenkumar, P.</t>
  </si>
  <si>
    <t>Cyber Threat Detection in 6G Internet of Things Using Deep Learning and Privacy Preservation via Blockchain</t>
  </si>
  <si>
    <t>10.1002/dac.70356</t>
  </si>
  <si>
    <t>https://www.scopus.com/inward/record.uri?eid=2-s2.0-105024751767&amp;doi=10.1002%2Fdac.70356&amp;partnerID=40&amp;md5=406ecad830bf2a0f2ffb1f018bba8adc</t>
  </si>
  <si>
    <t>Bagyalakshmi, S.; Bhuvana, S.; Gomathi, T.; Sivakami, A.; Kasturi, K.; Balamurugan, K.S.</t>
  </si>
  <si>
    <t>Recent advances in structural engineering of perovskite- layered transition metal oxides for emerging catalytic applications - A comprehensive review</t>
  </si>
  <si>
    <t>Journal of Physics and Chemistry of Solids</t>
  </si>
  <si>
    <t>10.1016/j.jpcs.2025.113474</t>
  </si>
  <si>
    <t>https://www.scopus.com/inward/record.uri?eid=2-s2.0-105025202788&amp;doi=10.1016%2Fj.jpcs.2025.113474&amp;partnerID=40&amp;md5=29de3441085f36a5ebac0d5e63665d8f</t>
  </si>
  <si>
    <t>Rani, R.; Mandpura, A.; Chauhan, K.; Yadav, D.; Lakshmanan, M.</t>
  </si>
  <si>
    <t>Performance of adaptive combining-based hybrid FSO/RF communication system</t>
  </si>
  <si>
    <t>10.1007/s11107-025-01039-6</t>
  </si>
  <si>
    <t>https://www.scopus.com/inward/record.uri?eid=2-s2.0-105025570183&amp;doi=10.1007%2Fs11107-025-01039-6&amp;partnerID=40&amp;md5=05af8f54324b9dbe1e028bc00606b2df</t>
  </si>
  <si>
    <t>Lakshmi, S.; Nanjappan, V.; Suresh, G.; Vivek, C.</t>
  </si>
  <si>
    <t>A Hybrid Neuro-Fuzzy Optimization Framework for Self-Healing and Lifetime Enhancement in Wireless Sensor Networks</t>
  </si>
  <si>
    <t>10.1002/dac.70362</t>
  </si>
  <si>
    <t>https://www.scopus.com/inward/record.uri?eid=2-s2.0-105025652081&amp;doi=10.1002%2Fdac.70362&amp;partnerID=40&amp;md5=37753ff578254165fb025f067c139b41</t>
  </si>
  <si>
    <t>Kalaivani, A.; Sangeetha Devi, A.; Shanmugapriya, A.</t>
  </si>
  <si>
    <t>Cutting-Edge Deep Learning Models for Skin Lesion Diagnosis and Categorization</t>
  </si>
  <si>
    <t>10.1007/978-3-032-10016-0_29</t>
  </si>
  <si>
    <t>https://www.scopus.com/inward/record.uri?eid=2-s2.0-105026817715&amp;doi=10.1007%2F978-3-032-10016-0_29&amp;partnerID=40&amp;md5=3fffb573ed995e779753a9c60e000156</t>
  </si>
  <si>
    <t>Vinoth Kumar, K.P.; M.; Vijayakumar, K.; Umamaheswari, K.; Devarajan, G.; Batumalay, M.</t>
  </si>
  <si>
    <t>Data-Driven Evaluation of a Gamified Breath-Holding Training Application to Improve CT Scan Quality and Reduce Patient Anxiety</t>
  </si>
  <si>
    <t>10.47738/jads.v7i1.804</t>
  </si>
  <si>
    <t>https://www.scopus.com/inward/record.uri?eid=2-s2.0-105026784970&amp;doi=10.47738%2Fjads.v7i1.804&amp;partnerID=40&amp;md5=21d8b06c578001cb3bbac5108601f548</t>
  </si>
  <si>
    <t>Kavitha, M.S.; Sreeja, G.G.; Karthik, S.; Sabitha, R.</t>
  </si>
  <si>
    <t>Reforming disease prognosis and treatment prediction for palliative care with hybrid metaheuristic deep neural architectures in IoT healthcare ecosystems</t>
  </si>
  <si>
    <t>10.1038/s41598-025-31037-7</t>
  </si>
  <si>
    <t>https://www.scopus.com/inward/record.uri?eid=2-s2.0-105027315906&amp;doi=10.1038%2Fs41598-025-31037-7&amp;partnerID=40&amp;md5=b524ec5243e6c79a583e2304e61c62f5</t>
  </si>
  <si>
    <t>Valliammal, N.; Jothimani, K.; Vijayakumar, V.</t>
  </si>
  <si>
    <t>Hilfer-Langevin System - Results on Controllability and its Application to RLC Circuit</t>
  </si>
  <si>
    <t>10.1007/s11785-025-01899-w</t>
  </si>
  <si>
    <t>https://www.scopus.com/inward/record.uri?eid=2-s2.0-105027399109&amp;doi=10.1007%2Fs11785-025-01899-w&amp;partnerID=40&amp;md5=b79ce5be4acebb8611b052b18d233242</t>
  </si>
  <si>
    <t>P.; Selvaraj, V.; D.; Thirumalaisamy, R.; V.; Radhakrishnan, K.</t>
  </si>
  <si>
    <t>Experimental Study of Thermal Energy Storage Unit Integrated with Phase Change Materials in Solar Water Heater</t>
  </si>
  <si>
    <t>Sustainable Civil Infrastructures</t>
  </si>
  <si>
    <t>10.1007/978-3-032-05542-2_21</t>
  </si>
  <si>
    <t>https://www.scopus.com/inward/record.uri?eid=2-s2.0-105027200792&amp;doi=10.1007%2F978-3-032-05542-2_21&amp;partnerID=40&amp;md5=a7030f375697a6b675a18c7a6795a354</t>
  </si>
  <si>
    <t>G.; V.; Subasree, N.; Arul, V.; Paramasivam, P.; Gnanasekaran, L.; Santhamoorthy, M.; Radhakrishnan, K.</t>
  </si>
  <si>
    <t>Recent advances in corrosion behaviour and interfacial failure of rubber–metal composites</t>
  </si>
  <si>
    <t>npj Materials Degradation</t>
  </si>
  <si>
    <t>10.1038/s41529-025-00721-4</t>
  </si>
  <si>
    <t>https://www.scopus.com/inward/record.uri?eid=2-s2.0-105027923202&amp;doi=10.1038%2Fs41529-025-00721-4&amp;partnerID=40&amp;md5=ad25add29eee19fc77b7c899ed1959fe</t>
  </si>
  <si>
    <t>K.; Velusamy, A.; S.K.; Sumathi, S.; L.; A.S.; Jayakumar, S.; Pitchai, C.</t>
  </si>
  <si>
    <t>Unraveling the superior HER catalysis of Sr2VO3@Au: Electrochemical, structural, and stability studies</t>
  </si>
  <si>
    <t>10.1016/j.matchemphys.2026.132085</t>
  </si>
  <si>
    <t>https://www.scopus.com/inward/record.uri?eid=2-s2.0-105027878094&amp;doi=10.1016%2Fj.matchemphys.2026.132085&amp;partnerID=40&amp;md5=9acca0a119d56b59dae6c13c1dcf634e</t>
  </si>
  <si>
    <t>Singh Rathore S.P.; Yadav S.; Sharma N.K.; Yamsani N.; Babitha Lincy R.; Muthusundari S.</t>
  </si>
  <si>
    <t>Enhancing Email Interaction for Visually Impaired Users Through a Voice-Controlled AI Interface</t>
  </si>
  <si>
    <t>10.1109/MEDCOM67532.2025.11405170</t>
  </si>
  <si>
    <t>https://www.scopus.com/pages/publications/105036690347?origin=resultslist</t>
  </si>
  <si>
    <t>Ramar, S.; Mariappan, A.; Pattappan, D.; Satiya, K.M.D.; Kannan, A.; Venkatesh, N.; Lai, Y.-T.; Oh, T.H.; Alagarasan, J.K.</t>
  </si>
  <si>
    <t>Visible light response of NiNb2O6/g-C3N4/Ag heterojunctions for degradation of ofloxacin and analyzing the impact of an environmental problem through embryos</t>
  </si>
  <si>
    <t>10.1016/j.jallcom.2026.186319</t>
  </si>
  <si>
    <t>https://www.scopus.com/inward/record.uri?eid=2-s2.0-105027867636&amp;doi=10.1016%2Fj.jallcom.2026.186319&amp;partnerID=40&amp;md5=fae46fa1a8ddbb3c7c26fabad4d0235c</t>
  </si>
  <si>
    <t>Natarajan, A.; Rathinasamy, S.; Dhandapani, P.B.; Fayz-Al-Asad, M.; Refahy Mahmoud, S.R.</t>
  </si>
  <si>
    <t>Delving Into the Depths of the Properties and Behavior of Bipolar Pythagorean Neutrosophic Metric Spaces: A Theoretical Analysis</t>
  </si>
  <si>
    <t>10.1155/jom/6683333</t>
  </si>
  <si>
    <t>https://www.scopus.com/inward/record.uri?eid=2-s2.0-105027682069&amp;doi=10.1155%2Fjom%2F6683333&amp;partnerID=40&amp;md5=cf016eedadd275fe7b1e6afdec0d34be</t>
  </si>
  <si>
    <t>Yuvaraj, G.; Myilsamy, S.; V.; Kumar, D.R.</t>
  </si>
  <si>
    <t>Effect of Vinyl Silane Treated Bast Fibers and Wood Biomass Filler Incorporated Epoxy Resin Composite – A Characterization Study</t>
  </si>
  <si>
    <t>10.1007/s12633-025-03589-w</t>
  </si>
  <si>
    <t>https://www.scopus.com/inward/record.uri?eid=2-s2.0-105027577706&amp;doi=10.1007%2Fs12633-025-03589-w&amp;partnerID=40&amp;md5=00af30e3ac8239fd61d811c9b37286ba</t>
  </si>
  <si>
    <t>M.A.; Jaradat, E.K.; M.P.; Dhandapani, P.B.; Nalule, R.M.; Al-Hmoud, M.</t>
  </si>
  <si>
    <t>Hybrid modeling and forecasting of COVID-19: integrating SEAIQHRD and GPR for improved predictions</t>
  </si>
  <si>
    <t>10.1186/s12879-025-12494-x</t>
  </si>
  <si>
    <t>https://www.scopus.com/inward/record.uri?eid=2-s2.0-105028919015&amp;doi=10.1186%2Fs12879-025-12494-x&amp;partnerID=40&amp;md5=d73007913c2aaf514dc643b1e23318aa</t>
  </si>
  <si>
    <t>Govindaraj, V.; Ramesh, C.; Dhanasekar, S.; Pandey, B.K.; Pandey, D.; Lelisho, M.E.</t>
  </si>
  <si>
    <t>Multi-functional log-periodic graphene antennas for ultra-wideband systems</t>
  </si>
  <si>
    <t>Discover Nano</t>
  </si>
  <si>
    <t>10.1186/s11671-026-04447-3</t>
  </si>
  <si>
    <t>https://www.scopus.com/inward/record.uri?eid=2-s2.0-105028657045&amp;doi=10.1186%2Fs11671-026-04447-3&amp;partnerID=40&amp;md5=6b3def30d2d297e2f079fbd81eb5490f</t>
  </si>
  <si>
    <t>Kumar S.S.; Balajee J.; Lande J.; Bhansali A.; Babitha Lincy R.; Lotus R.</t>
  </si>
  <si>
    <t>Adaptive Deep Defense: Reinforcing Network Intrusion Detection with Hybrid Transformer-LSTM Models</t>
  </si>
  <si>
    <t>10.1109/ICTP67998.2026.11485086</t>
  </si>
  <si>
    <t>https://www.scopus.com/pages/publications/105038318505?origin=resultslist</t>
  </si>
  <si>
    <t>Sreejith, S.; Ajayan, J.; Reddy, N.V.; Saravanan, M.; Gurupriya, M.; Mathew, R.</t>
  </si>
  <si>
    <t>Sustainable inorganic nanocatalysts in biodiesel production - A review on recent developments</t>
  </si>
  <si>
    <t>Fuel Processing Technology</t>
  </si>
  <si>
    <t>10.1016/j.fuproc.2026.108406</t>
  </si>
  <si>
    <t>https://www.scopus.com/inward/record.uri?eid=2-s2.0-105028357480&amp;doi=10.1016%2Fj.fuproc.2026.108406&amp;partnerID=40&amp;md5=54dddd3b9334566c3c09b9745644b53e</t>
  </si>
  <si>
    <t>Meriga, S.; Chowdary, M.K.; Bhowmick, B.; Ganesh, C.; Deepak, V.</t>
  </si>
  <si>
    <t>Label Free Bio-detection using di-electrically modulated pocket doped drain engineered ferro-electric gate tunnel FET</t>
  </si>
  <si>
    <t>10.1007/s00339-025-09218-y</t>
  </si>
  <si>
    <t>https://www.scopus.com/inward/record.uri?eid=2-s2.0-105028278050&amp;doi=10.1007%2Fs00339-025-09218-y&amp;partnerID=40&amp;md5=369828d81b676e8e741aeb7a774888f9</t>
  </si>
  <si>
    <t>Sam Peter, S.; Jayarajan, P.; Maheswar, R.; Maheswaran, S.</t>
  </si>
  <si>
    <t>Multi-Factor Cost Function-Based Interference-Aware Clustering with Voronoi Cell Partitioning for Dense WSNs</t>
  </si>
  <si>
    <t>10.3390/s26020546</t>
  </si>
  <si>
    <t>https://www.scopus.com/inward/record.uri?eid=2-s2.0-105028662650&amp;doi=10.3390%2Fs26020546&amp;partnerID=40&amp;md5=a6db015f8c4062c9a9a01a9ef27fb2b2</t>
  </si>
  <si>
    <t>Jeeva, R.; N.</t>
  </si>
  <si>
    <t>Revealing User Behavior: An ANN-Driven Recommendation System for Enhanced Item Discovery</t>
  </si>
  <si>
    <t>10.1007/s40009-026-01942-0</t>
  </si>
  <si>
    <t>https://www.scopus.com/inward/record.uri?eid=2-s2.0-105028637106&amp;doi=10.1007%2Fs40009-026-01942-0&amp;partnerID=40&amp;md5=cf2da5f94fac3b468cab62cb9f7a4688</t>
  </si>
  <si>
    <t>Rajalakshmi, S.; Balasurya, P.T.; Pavan Santhosh, D.; Nagathilak, U.; Harris Jeremiah, B.</t>
  </si>
  <si>
    <t>Gesture Master: Gesture-Controlled Gaming System Through Hand Detection Using OpenCV, Pygame, and Mediapipe for Real-Time Interaction</t>
  </si>
  <si>
    <t>1501 LNNS</t>
  </si>
  <si>
    <t>10.1007/978-981-96-8350-5_7</t>
  </si>
  <si>
    <t>https://www.scopus.com/inward/record.uri?eid=2-s2.0-105028361181&amp;doi=10.1007%2F978-981-96-8350-5_7&amp;partnerID=40&amp;md5=0f003be4e994b085c505f7dae63ae052</t>
  </si>
  <si>
    <t>Senthilkumar, C.; Ramkumar, N.; Sekharan, S.C.; Parveen, S.</t>
  </si>
  <si>
    <t>TIDE: Trash Identification and Detection Enhancement in Oceanic Environments Using Deep Learning</t>
  </si>
  <si>
    <t>1497 LNNS</t>
  </si>
  <si>
    <t>10.1007/978-981-96-9184-5_26</t>
  </si>
  <si>
    <t>https://www.scopus.com/inward/record.uri?eid=2-s2.0-105028353065&amp;doi=10.1007%2F978-981-96-9184-5_26&amp;partnerID=40&amp;md5=5f9e800e9c440982e4aed798d1748c42</t>
  </si>
  <si>
    <t>Sekharan, S.C.; Saradha; Saravanan, S.R.; Aswin, S.; Vijayakumar, A.; Hariharasudhan, H.</t>
  </si>
  <si>
    <t>VoiSOS: Voice-Based SOS System Using Flutter</t>
  </si>
  <si>
    <t>1496 LNNS</t>
  </si>
  <si>
    <t>10.1007/978-981-96-8107-5_21</t>
  </si>
  <si>
    <t>https://www.scopus.com/inward/record.uri?eid=2-s2.0-105028331578&amp;doi=10.1007%2F978-981-96-8107-5_21&amp;partnerID=40&amp;md5=e206c3d3cf9d5606932da2598fb7aa93</t>
  </si>
  <si>
    <t>Ryan, J.; Joy, E.; Evangeline, S.; Aroma, J.</t>
  </si>
  <si>
    <t>SoulCare: A Privacy-Focused, Locally-Run AI Chatbot for Supporting Mental Health</t>
  </si>
  <si>
    <t>1510 LNNS</t>
  </si>
  <si>
    <t>10.1007/978-981-96-9275-0_35</t>
  </si>
  <si>
    <t>https://www.scopus.com/inward/record.uri?eid=2-s2.0-105028306416&amp;doi=10.1007%2F978-981-96-9275-0_35&amp;partnerID=40&amp;md5=224c63591c624d0e0cad9cb805f32950</t>
  </si>
  <si>
    <t>Sakthimohan, M.; Thenmozhi, M.; Elizabeth Rani, G.; Arun, M.</t>
  </si>
  <si>
    <t>A chronic kidney disease prediction system based on Internet of Things using walrus optimized deep learning technique</t>
  </si>
  <si>
    <t>Informatics for Health and Social Care</t>
  </si>
  <si>
    <t>10.1080/17538157.2025.2610695</t>
  </si>
  <si>
    <t>https://www.scopus.com/inward/record.uri?eid=2-s2.0-105028110945&amp;doi=10.1080%2F17538157.2025.2610695&amp;partnerID=40&amp;md5=f44bdb685f08a04116a89ba1e98d8ab1</t>
  </si>
  <si>
    <t>Rajkumar, G.V.; Muthukumaran, N.</t>
  </si>
  <si>
    <t>Efficient load balancing and energy conservation protocol for WSN based on DBDQN and wild geeze migration optimization algorithm</t>
  </si>
  <si>
    <t>10.1007/s11235-025-01401-z</t>
  </si>
  <si>
    <t>https://www.scopus.com/inward/record.uri?eid=2-s2.0-105029234959&amp;doi=10.1007%2Fs11235-025-01401-z&amp;partnerID=40&amp;md5=91667fe6660f1e10b7b76f6ce8da948d</t>
  </si>
  <si>
    <t>Prakash, V.; Subasree, N.; Arul, V.; M.S.; P.; Radhakrishnan, K.; Nivetha, M.S.; Kulandaivel, A.; Kumar, J.V.</t>
  </si>
  <si>
    <t>Corrosion to Cohesion: Surface Engineering Strategies for Durable Metal–Rubber Interfaces</t>
  </si>
  <si>
    <t>JOM</t>
  </si>
  <si>
    <t>10.1007/s11837-026-08133-8</t>
  </si>
  <si>
    <t>https://www.scopus.com/inward/record.uri?eid=2-s2.0-105029315039&amp;doi=10.1007%2Fs11837-026-08133-8&amp;partnerID=40&amp;md5=4520f97cf856cc7f0a601b1d816cd809</t>
  </si>
  <si>
    <t>Kavithamani, V.; Kavya, V.; Suganthi, R.; Yuvaraj, S.; Monisha, P.; Arun Patrick, K.</t>
  </si>
  <si>
    <t>Hybrid Swarm-Driven Vision Transformer (HSViT) for Lung Cancer Segmentation and Classification from CT Scans</t>
  </si>
  <si>
    <t>Journal of Electronics, Electromedical Engineering, and Medical Informatics</t>
  </si>
  <si>
    <t>10.35882/jeeemi.v8i1.1384</t>
  </si>
  <si>
    <t>https://www.scopus.com/inward/record.uri?eid=2-s2.0-105029135853&amp;doi=10.35882%2Fjeeemi.v8i1.1384&amp;partnerID=40&amp;md5=e0e7c38e62306db4ea29c1da869461e4</t>
  </si>
  <si>
    <t>Umapathy, K.; Dhandapani, P.B.; Vadivel, V.; Radwan, T.; Gunasekaran, N.</t>
  </si>
  <si>
    <t>Modeling Pandemic Dynamics via Fuzzy Fractional SEIQR Framework with ABC Derivatives: Qualitative Analysis and Computational Approaches</t>
  </si>
  <si>
    <t>10.3390/fractalfract10010002</t>
  </si>
  <si>
    <t>https://www.scopus.com/inward/record.uri?eid=2-s2.0-105029135499&amp;doi=10.3390%2Ffractalfract10010002&amp;partnerID=40&amp;md5=70b59a52157413cf4fad4a7d63c06cfd</t>
  </si>
  <si>
    <t>Jaleesha, B.K.; Suganthi, R.; Priyadharsini, N.K.; Yuvaraj, S.; Pyingkodi, M.; Vallikkannu, M.</t>
  </si>
  <si>
    <t>Optimized Multi-Resolution Attention-Based Architecture for Effective Diabetic Skin Lesion Classification</t>
  </si>
  <si>
    <t>10.35882/jeeemi.v8i1.1320</t>
  </si>
  <si>
    <t>https://www.scopus.com/inward/record.uri?eid=2-s2.0-105029120004&amp;doi=10.35882%2Fjeeemi.v8i1.1320&amp;partnerID=40&amp;md5=abde06bc3e11ab9f9623639b1dbee510</t>
  </si>
  <si>
    <t>I.; Vennila, R.; Neelamegarajan, R.</t>
  </si>
  <si>
    <t>ROUGH SET THEORY IN HILBERT ALGEBRAS: A STUDY ON SUBALGEBRAS AND IDEALS</t>
  </si>
  <si>
    <t>ICIC Express Letters</t>
  </si>
  <si>
    <t>10.24507/icicel.20.03.243</t>
  </si>
  <si>
    <t>https://www.scopus.com/inward/record.uri?eid=2-s2.0-105029699594&amp;doi=10.24507%2Ficicel.20.03.243&amp;partnerID=40&amp;md5=d1e6292bda787fe9e52f8c2fe8e11aa9</t>
  </si>
  <si>
    <t>Dr. Vennila R</t>
  </si>
  <si>
    <t>Hussain T.; Shravan M.B.; Sumalatha V.; Gupta N.; Babitha Lincy R.; Ram Pavan Kumar V.T.</t>
  </si>
  <si>
    <t>Dynamic Resource Allocation in Cloud Computing Using Deep Reinforcement Learning</t>
  </si>
  <si>
    <t>10.1109/ICTP67998.2026.11485444</t>
  </si>
  <si>
    <t>https://www.scopus.com/pages/publications/105038329822?origin=resultslist</t>
  </si>
  <si>
    <t>Bhavana, N.; Kodabagi, M.M.; B.; Muthukumaran, N.; Appathurai, A.; Kumar, M.</t>
  </si>
  <si>
    <t>Pothole detection and risk zone analysis using YOLOv9 with adaptive unsharp mask-guided filter</t>
  </si>
  <si>
    <t>International Journal of Image and Data Fusion</t>
  </si>
  <si>
    <t>10.1080/19479832.2026.2618656</t>
  </si>
  <si>
    <t>https://www.scopus.com/inward/record.uri?eid=2-s2.0-105029698708&amp;doi=10.1080%2F19479832.2026.2618656&amp;partnerID=40&amp;md5=0524ad741d00cc52f327b13da0b83507</t>
  </si>
  <si>
    <t>Dhanasekar, S.; V.; K.; P.; R.; T.</t>
  </si>
  <si>
    <t>Prosthetic Arm Control and Intuitive Limb Movement Motion Tracking Using EMG</t>
  </si>
  <si>
    <t>1459 LNEE</t>
  </si>
  <si>
    <t>10.1007/978-981-96-9716-8_9</t>
  </si>
  <si>
    <t>https://www.scopus.com/inward/record.uri?eid=2-s2.0-105029617329&amp;doi=10.1007%2F978-981-96-9716-8_9&amp;partnerID=40&amp;md5=16f680543e4c062bc746d46aba5f863a</t>
  </si>
  <si>
    <t>Dhanasekar, S.; G.K.; R.; Kaviya, P.; V.; L.</t>
  </si>
  <si>
    <t>AI-Driven Optimization of Battery Management Systems Using ANN Algorithm</t>
  </si>
  <si>
    <t>10.1007/978-981-96-9716-8_18</t>
  </si>
  <si>
    <t>https://www.scopus.com/inward/record.uri?eid=2-s2.0-105029616834&amp;doi=10.1007%2F978-981-96-9716-8_18&amp;partnerID=40&amp;md5=1b1e42772dfb7414b679a8789f09fef3</t>
  </si>
  <si>
    <t>Dhanasekar, S.; Premkumar, R.; Rohith, A.M.; S.; G.; Sharma, R.</t>
  </si>
  <si>
    <t>An Inclusive Approach for Integrating IoT Devices with LTE systems</t>
  </si>
  <si>
    <t>10.1007/978-981-96-9716-8_17</t>
  </si>
  <si>
    <t>https://www.scopus.com/inward/record.uri?eid=2-s2.0-105029616179&amp;doi=10.1007%2F978-981-96-9716-8_17&amp;partnerID=40&amp;md5=7269aad9b4cea80f8a38e0ebbbff5293</t>
  </si>
  <si>
    <t>Pushpalatha, P.; G.M.; Khan, F.; alkhayyat, A.</t>
  </si>
  <si>
    <t>A Farmer Friendly AI Powered Smart Agriculture Loan Appraisal System by Considering Their Land Yield Capacity</t>
  </si>
  <si>
    <t>1513 LNEE</t>
  </si>
  <si>
    <t>10.1007/978-981-95-5136-1_21</t>
  </si>
  <si>
    <t>https://www.scopus.com/inward/record.uri?eid=2-s2.0-105029591707&amp;doi=10.1007%2F978-981-95-5136-1_21&amp;partnerID=40&amp;md5=ee922f73c2e335c0225249168bbcef4d</t>
  </si>
  <si>
    <t>V.; Muthukumaran, N.</t>
  </si>
  <si>
    <t>Design of an adaptive finite impulse response filter using low error efficient approximate adder and two-stage operand trimming approximate logarithmic multiplier for WSN in IoT</t>
  </si>
  <si>
    <t>10.1080/00207217.2026.2616830</t>
  </si>
  <si>
    <t>https://www.scopus.com/inward/record.uri?eid=2-s2.0-105029377818&amp;doi=10.1080%2F00207217.2026.2616830&amp;partnerID=40&amp;md5=e6ea125cdf2e39f11227d17893453ea4</t>
  </si>
  <si>
    <t>S.; Arunkumar, C.; Sabarish, B.A.</t>
  </si>
  <si>
    <t>Air Quality Analysis Using Time Series Extrinsic Regression</t>
  </si>
  <si>
    <t>1770 LNNS</t>
  </si>
  <si>
    <t>10.1007/978-3-032-14038-8_15</t>
  </si>
  <si>
    <t>https://www.scopus.com/inward/record.uri?eid=2-s2.0-105029351488&amp;doi=10.1007%2F978-3-032-14038-8_15&amp;partnerID=40&amp;md5=90ab3136fc3e3e75362441f8cadab6e8</t>
  </si>
  <si>
    <t>Dr. Arunkumar C</t>
  </si>
  <si>
    <t>Pushpalatha, C.; Devi, M.R.; R.A.M.; Mabel Rose, R.A.; Muthukumaran, N.</t>
  </si>
  <si>
    <t>Penta Classification of Landslide Via Deep Learning Based SegNet and RegNet</t>
  </si>
  <si>
    <t>10.1007/s44196-025-01114-w</t>
  </si>
  <si>
    <t>https://www.scopus.com/inward/record.uri?eid=2-s2.0-105029971589&amp;doi=10.1007%2Fs44196-025-01114-w&amp;partnerID=40&amp;md5=5d71ae65f8dd9b7d8d1caeaecd7e823f</t>
  </si>
  <si>
    <t>Gopalakrishnan, K.; Appathurai, A.; Deepa, P.; Muthukumaran, N.</t>
  </si>
  <si>
    <t>SCAM-MODEL: Secure Cardiac MRI Image Encryption via Lightweight Pixel-Permutation-Based Horsy Chess Model</t>
  </si>
  <si>
    <t>10.1007/s44196-025-01097-8</t>
  </si>
  <si>
    <t>https://www.scopus.com/inward/record.uri?eid=2-s2.0-105029929074&amp;doi=10.1007%2Fs44196-025-01097-8&amp;partnerID=40&amp;md5=d6a9064ab04e52eb3400966ffc23fee3</t>
  </si>
  <si>
    <t>Deva Shahila D.F.; Evangelin D.L.; Babitha Lincy R.; Kumar R.J.R.; Hanumanthu Y.; Stella J.</t>
  </si>
  <si>
    <t>Hybrid CNN Models for Precision Brain Tumour Detection and Classification Using Multi-Modal MRI Scans</t>
  </si>
  <si>
    <t>10.1049/icp.2025.4748</t>
  </si>
  <si>
    <t>https://www.scopus.com/pages/publications/105040223012?origin=resultslist</t>
  </si>
  <si>
    <t>Anbarasu, P.; Loganathan, N.; A.; Rameshkumar, K.</t>
  </si>
  <si>
    <t>Design and intelligent tuning of a proportional–integral–derivative controller for an armature-controlled DC motor</t>
  </si>
  <si>
    <t>International Journal of Advanced Technology and Engineering Exploration</t>
  </si>
  <si>
    <t>10.19101/IJATEE.2025.121220008</t>
  </si>
  <si>
    <t>https://www.scopus.com/inward/record.uri?eid=2-s2.0-105029734574&amp;doi=10.19101%2FIJATEE.2025.121220008&amp;partnerID=40&amp;md5=9c07f349f1860799487e06561434af58</t>
  </si>
  <si>
    <t>Vishnupriyan, T.; R.; Nivetha, D.; Malathy, R.</t>
  </si>
  <si>
    <t>Pedagogical Innovations in English Education: Bridging Language Skills and Learning Sciences</t>
  </si>
  <si>
    <t>MSW Management</t>
  </si>
  <si>
    <t>10.7492/45amp070</t>
  </si>
  <si>
    <t>https://www.scopus.com/inward/record.uri?eid=2-s2.0-105030285171&amp;doi=10.7492%2F45amp070&amp;partnerID=40&amp;md5=2a3a38766d96bd8c1b0cc97b98319e7a</t>
  </si>
  <si>
    <t>R.; Sanjay, J.K.; Priya, S.; Sekharan, S.C.</t>
  </si>
  <si>
    <t>DANCE: Dravidian Architectural Nuances Classification Engine</t>
  </si>
  <si>
    <t>1670 LNNS</t>
  </si>
  <si>
    <t>10.1007/978-981-95-3486-9_20</t>
  </si>
  <si>
    <t>https://www.scopus.com/inward/record.uri?eid=2-s2.0-105030235285&amp;doi=10.1007%2F978-981-95-3486-9_20&amp;partnerID=40&amp;md5=8e2c4044d9adef6b550e49d2252ab06c</t>
  </si>
  <si>
    <t>G.; B.; R.; Ranjith, R.; Dhanasekar, S.; Sathish Kumar, D.</t>
  </si>
  <si>
    <t>Iot-Based Automated Smart Granary Monitoring System for Real-Time Monitoring</t>
  </si>
  <si>
    <t>1461 LNEE</t>
  </si>
  <si>
    <t>10.1007/978-981-96-9724-3_10</t>
  </si>
  <si>
    <t>https://www.scopus.com/inward/record.uri?eid=2-s2.0-105030147465&amp;doi=10.1007%2F978-981-96-9724-3_10&amp;partnerID=40&amp;md5=10dc8764df2f46fd3dcb2f6d768b640e</t>
  </si>
  <si>
    <t>Kumar V.P.; Ganesh S.A.T.; Batumalay M.; Kumar S.N.; Devarajan G.; Bhuvaneshwari K.; Kesavan T.; Lakshmi Praba S.; Nandhanaa K.S.</t>
  </si>
  <si>
    <t>Leveraging Generative AI in Vehicles for Enhanced Driver Safety and Advanced Communication Systems</t>
  </si>
  <si>
    <t>10.47738/jads.v7i1.809</t>
  </si>
  <si>
    <t>https://www.scopus.com/inward/record.uri?eid=2-s2.0-105031356132&amp;doi=10.47738%2Fjads.v7i1.809&amp;partnerID=40&amp;md5=b255575a23a8754cc2ab42f25d844432</t>
  </si>
  <si>
    <t>Arunagiri P.; Rajendran N.; Dhandapani P.B.; Martin-Barreiro C.; Cabezas X.</t>
  </si>
  <si>
    <t>Attractivity and Asymptotic Stability in Hilfer-Katugampola Fractional Differential Equations</t>
  </si>
  <si>
    <t>Iranian Journal of Science</t>
  </si>
  <si>
    <t>10.1007/s40995-025-01950-7</t>
  </si>
  <si>
    <t>https://www.scopus.com/inward/record.uri?eid=2-s2.0-105030572753&amp;doi=10.1007%2Fs40995-025-01950-7&amp;partnerID=40&amp;md5=338b4b5594f740c13f1e16f07e9899b8</t>
  </si>
  <si>
    <t>Arun Antony V.; Muthukumaran N.</t>
  </si>
  <si>
    <t>Neuromorphic Computing Architecture using Multigate Field Effect Transistor Based Inexact Computing and Synapse Circuits for Neurorehabilitation</t>
  </si>
  <si>
    <t>10.1080/03772063.2026.2624599</t>
  </si>
  <si>
    <t>https://www.scopus.com/inward/record.uri?eid=2-s2.0-105030845114&amp;doi=10.1080%2F03772063.2026.2624599&amp;partnerID=40&amp;md5=565f4ed821784cf63571f4f8b2a73fed</t>
  </si>
  <si>
    <t>Teja M.R.; Sabarish B.A.; Arunkumar C.</t>
  </si>
  <si>
    <t>Evolutionary Interfaces: Unleashing Creativity in UI Design with Generative AI</t>
  </si>
  <si>
    <t>Artificial Intelligence in Instrumentation, Control and Automation</t>
  </si>
  <si>
    <t>10.1002/9781394336166.ch23</t>
  </si>
  <si>
    <t>https://www.scopus.com/inward/record.uri?eid=2-s2.0-105030636574&amp;doi=10.1002%2F9781394336166.ch23&amp;partnerID=40&amp;md5=61d7ce3d6a44653fa37fb6be5da21eba</t>
  </si>
  <si>
    <t>Nandhini M.; Evangeline C.S.; Joy P.E.; Karthiga M.; Mohan Kumar M.</t>
  </si>
  <si>
    <t>Securing 6G Networks in the Quantum Age: The Role of Quantum Cryptography</t>
  </si>
  <si>
    <t>Proceedings of 3rd International Conference on Intelligent Cyber Physical Systems and Internet of Things, ICoICI 2025</t>
  </si>
  <si>
    <t>10.1109/ICoICI65217.2025.11254662</t>
  </si>
  <si>
    <t>https://www.scopus.com/inward/record.uri?eid=2-s2.0-105030327475&amp;doi=10.1109%2FICoICI65217.2025.11254662&amp;partnerID=40&amp;md5=3e4d456001e4e28a28e7cc0c434c26fc</t>
  </si>
  <si>
    <t>Kousika N.; Latha Maheswari T.; Ramya V.; Parvathy K.; Nirmala R.; Majidha Fathima K.M.</t>
  </si>
  <si>
    <t>Blockchain in Action Across the Supply Chain: Ethical Sourcing and Blockchain Verification</t>
  </si>
  <si>
    <t>Sustainable Supply Chains and Carbon Footprint Reduction: The Blockchain Advantage</t>
  </si>
  <si>
    <t>10.1002/9781394423415.ch11</t>
  </si>
  <si>
    <t>https://www.scopus.com/inward/record.uri?eid=2-s2.0-105030411338&amp;doi=10.1002%2F9781394423415.ch11&amp;partnerID=40&amp;md5=5f84f0722412c52b9c3b4648deff7f8a</t>
  </si>
  <si>
    <t>Saranya E.; Dharshini N.; Vethanarrthana S.; Sri Geethani R.; Anand A.</t>
  </si>
  <si>
    <t>Early Detection of Alzheimer's and Parkinson's Diseases Using MRI-Based Convolutional Neural Networks</t>
  </si>
  <si>
    <t>International Conference on Intelligent Communication Networks and Computational Techniques, ICICNCT 2025</t>
  </si>
  <si>
    <t>10.1109/ICICNCT66124.2025.11233185</t>
  </si>
  <si>
    <t>https://www.scopus.com/inward/record.uri?eid=2-s2.0-105030494927&amp;doi=10.1109%2FICICNCT66124.2025.11233185&amp;partnerID=40&amp;md5=d963317e05fb6776a3b01231889b5381</t>
  </si>
  <si>
    <t>Sivalingam V.; Pradeep R.; Gowtham S.; Naresh M.</t>
  </si>
  <si>
    <t>Optimizing Deposition Parameters in Friction Surfacing of Al–Ni on Mild Steel</t>
  </si>
  <si>
    <t>SSRG International Journal of Mechanical Engineering</t>
  </si>
  <si>
    <t>10.14445/23488360/IJME-V13I2P103</t>
  </si>
  <si>
    <t>https://www.scopus.com/inward/record.uri?eid=2-s2.0-105031252434&amp;doi=10.14445%2F23488360%2FIJME-V13I2P103&amp;partnerID=40&amp;md5=3db6aeaa54d79200eb4b4f56f58ca5b2</t>
  </si>
  <si>
    <t>Senthil M.; Arunkumar C.; Sabarish B.A.</t>
  </si>
  <si>
    <t>Software Defect Prediction by Exploiting Semantic and Syntax Information</t>
  </si>
  <si>
    <t>10.1002/9781394336166.ch22</t>
  </si>
  <si>
    <t>https://www.scopus.com/inward/record.uri?eid=2-s2.0-105030646480&amp;doi=10.1002%2F9781394336166.ch22&amp;partnerID=40&amp;md5=43ef46d42edf3a459a12a62847318664</t>
  </si>
  <si>
    <t>Sanitha P.C.; Parveen S.N.; Thaherbasha S.; Shanmugapriya M.; Kalaivani T.; Senthilkumar R.</t>
  </si>
  <si>
    <t>Transparent Nutrition: An Explainable AI-based Diet Tracking System for Preventing Nutrition-Related Disorders</t>
  </si>
  <si>
    <t>10.1109/ICoICI65217.2025.11252549</t>
  </si>
  <si>
    <t>https://www.scopus.com/inward/record.uri?eid=2-s2.0-105030345880&amp;doi=10.1109%2FICoICI65217.2025.11252549&amp;partnerID=40&amp;md5=c118555ba6ae525e1285fcabacb5f667</t>
  </si>
  <si>
    <t>Danasegaran S.K.; Kumaran K.; Lingeswaran V.; Nandhakishore C.; Naresh R.; Dhanasekar S.</t>
  </si>
  <si>
    <t>Enhanced Patch Antenna Performances for Wireless Communication using Metamaterial Structure; [Покращені характеристики патч-антени для бездротового зв'язку з використанням метаматеріальної структури]</t>
  </si>
  <si>
    <t>Journal of Nano- and Electronic Physics</t>
  </si>
  <si>
    <t>10.21272/jnep.17(6).06028</t>
  </si>
  <si>
    <t>https://www.scopus.com/inward/record.uri?eid=2-s2.0-105031105820&amp;doi=10.21272%2Fjnep.17%286%29.06028&amp;partnerID=40&amp;md5=f4ee4a77dc21fb0bbffd531714028d28</t>
  </si>
  <si>
    <t>Abinaya A.A.A.; Radha N.; Rajapriya S.; Babitha Lincy R.; Malini P.; Jency Rubia J.</t>
  </si>
  <si>
    <t>A Novel Walsh Encoding Scheme for Efficient ATPG in Embedded Processors</t>
  </si>
  <si>
    <t>2025 3rd International Conference on Sustainable Computing and Smart Systems, ICSCSS 2025</t>
  </si>
  <si>
    <t>10.1109/ICSCSS64956.2025.11501164</t>
  </si>
  <si>
    <t>https://www.scopus.com/pages/publications/105041003348?origin=resultslist</t>
  </si>
  <si>
    <t>Lakshmi S.; Kumar J.A.; Nishok V.S.; Parveen H.S.</t>
  </si>
  <si>
    <t>A Bio-Inspired AI-Driven Framework for Fault Tolerance and Extended Lifespan in Wireless Sensor Networks</t>
  </si>
  <si>
    <t>10.1007/s40998-026-01046-x</t>
  </si>
  <si>
    <t>https://www.scopus.com/inward/record.uri?eid=2-s2.0-105031053416&amp;doi=10.1007%2Fs40998-026-01046-x&amp;partnerID=40&amp;md5=f42b72268ff8ed360bd9dd46e76e3f21</t>
  </si>
  <si>
    <t>Prabhu V.; Ruban P.; Vimaladevi K.; Yogeswari B.; Deivanayaki S.; Rafiqkhan M.K.; Saranya N.</t>
  </si>
  <si>
    <t>Chemical composition and dual bioefficacy of Chenopodium ambrosioides essential oil: Anti-inflammatory and cytotoxic potential</t>
  </si>
  <si>
    <t>Plant Science Today</t>
  </si>
  <si>
    <t>sp1</t>
  </si>
  <si>
    <t>10.14719/pst.9673</t>
  </si>
  <si>
    <t>https://www.scopus.com/inward/record.uri?eid=2-s2.0-105031072469&amp;doi=10.14719%2Fpst.9673&amp;partnerID=40&amp;md5=36434c0344ffd8e562cc859d4cf7d092</t>
  </si>
  <si>
    <t>Gayathri Devi B.; Ajayan J.; Thirlojanan U.; Sruthi.s; Yugesh G.; Srihari M.</t>
  </si>
  <si>
    <t>Design and Implementation of D Flip-Flop using T and JK Flip-Flop based on PTL in 90nm Technology</t>
  </si>
  <si>
    <t>10.1109/ICoICI65217.2025.11253748</t>
  </si>
  <si>
    <t>https://www.scopus.com/inward/record.uri?eid=2-s2.0-105030321993&amp;doi=10.1109%2FICoICI65217.2025.11253748&amp;partnerID=40&amp;md5=7fc794155df419581b6bd8a6c0389741</t>
  </si>
  <si>
    <t>Suresh G.; Kumar J.A.; Perumal V.K.; Ramkumar S.</t>
  </si>
  <si>
    <t>Quantum optimized hierarchical chunk encoding with robust embedding for perceptual integrity and compression tolerant visual data protection</t>
  </si>
  <si>
    <t>10.1038/s41598-026-38249-5</t>
  </si>
  <si>
    <t>https://www.scopus.com/inward/record.uri?eid=2-s2.0-105030752619&amp;doi=10.1038%2Fs41598-026-38249-5&amp;partnerID=40&amp;md5=2b6f6a28fdcefd562dec9fbeddb518fb</t>
  </si>
  <si>
    <t>Singh B.K.; Selvaraj G.; Thirumalaisamy R.; Karuppusamy M.; Palanisamy S.; Ponnusamy P.; Alagarsamy A.; Abbas M.; Kalathil S.; Belay M.</t>
  </si>
  <si>
    <t>Novel method to correlate acoustic emission and cutting force during machining of aluminium-5052Through ceramic (ZTA) inserts</t>
  </si>
  <si>
    <t>10.1007/s00170-026-17602-y</t>
  </si>
  <si>
    <t>https://www.scopus.com/inward/record.uri?eid=2-s2.0-105031092945&amp;doi=10.1007%2Fs00170-026-17602-y&amp;partnerID=40&amp;md5=f76be929d60836363440aa1ef09a4186</t>
  </si>
  <si>
    <t>Durgaprasad P.; Sabarish B.A.; Arunkumar C.</t>
  </si>
  <si>
    <t>Generating Functional Requirements Through Tailored LLM for Software Requirements</t>
  </si>
  <si>
    <t>1794 LNNS</t>
  </si>
  <si>
    <t>10.1007/978-3-032-15398-2_14</t>
  </si>
  <si>
    <t>https://www.scopus.com/inward/record.uri?eid=2-s2.0-105030345372&amp;doi=10.1007%2F978-3-032-15398-2_14&amp;partnerID=40&amp;md5=5039a77e10a66617f35b26d78d0eec0e</t>
  </si>
  <si>
    <t>Saranya E.; Sabarinathan B.; Mohaideen Arsath M.; Shri Khishore J.C.; Sri Gurusankar R.</t>
  </si>
  <si>
    <t>Adaptive Fashion Recommendation Using Retrieval-Augmented Generation and Real-Time Vector Search</t>
  </si>
  <si>
    <t>10.1109/ICICNCT66124.2025.11232834</t>
  </si>
  <si>
    <t>https://www.scopus.com/inward/record.uri?eid=2-s2.0-105030465738&amp;doi=10.1109%2FICICNCT66124.2025.11232834&amp;partnerID=40&amp;md5=91dc5fbd666258efe0c5bc119e47ce70</t>
  </si>
  <si>
    <t>Pushpalatha N.; Karthik S.S.; Vel S K H.; Kavin S.; Santhossh V.; Suryanithi M S.</t>
  </si>
  <si>
    <t>Intelligent Autonomous Billing Trolley for Enhanced Customer Shopping Experience</t>
  </si>
  <si>
    <t>10.1109/ICIDCA66325.2025.11280480</t>
  </si>
  <si>
    <t>https://www.scopus.com/inward/record.uri?eid=2-s2.0-105031409332&amp;doi=10.1109%2FICIDCA66325.2025.11280480&amp;partnerID=40&amp;md5=d12d26179f9b4b3bdf21711faf400d02</t>
  </si>
  <si>
    <t>Gayathri S.; Uma Priyadarsini P.S.; Jayalakshmi D.; Babitha Lincy R.; Samuthira Pandi V.; Marichamy D.</t>
  </si>
  <si>
    <t>Innovative Ultra-Wideband (UWB) Hands-Free Speaker: Advanced Interaction Driven by Machine Learning via Face and Gesture Recognition</t>
  </si>
  <si>
    <t>2025 International Conference on Electronics and Computing, Communication Networking Automation Technologies, ICEC2NT 2025</t>
  </si>
  <si>
    <t>10.1109/ICEC2NT65402.2025.11379952</t>
  </si>
  <si>
    <t>https://www.scopus.com/pages/publications/105041770790?origin=resultslist</t>
  </si>
  <si>
    <t>Evangeline S.; Sri Sudhi N.; Akshhayaa M P S.; Ruthresh T.; Sri Krishna M.</t>
  </si>
  <si>
    <t>Smart Exam Hall Invigilation with Biometric Authentication and AI-based Malpractice Detection</t>
  </si>
  <si>
    <t>10.1109/ICIDCA66325.2025.11280380</t>
  </si>
  <si>
    <t>https://www.scopus.com/inward/record.uri?eid=2-s2.0-105031372453&amp;doi=10.1109%2FICIDCA66325.2025.11280380&amp;partnerID=40&amp;md5=95add0a9203d41858686fa8698fb37d6</t>
  </si>
  <si>
    <t>Priyan S.V.; Nishok V.S.; Chinnadurai J.; T.Nivethitha</t>
  </si>
  <si>
    <t>Next generation sparse Transformer framework for precision detection and Dynamic stage classification of rare tumors in ultra high Resolution Medical Imaging</t>
  </si>
  <si>
    <t>10.1016/j.bspc.2026.109832</t>
  </si>
  <si>
    <t>https://www.scopus.com/inward/record.uri?eid=2-s2.0-105030440465&amp;doi=10.1016%2Fj.bspc.2026.109832&amp;partnerID=40&amp;md5=1914efd1f0a1acc4fbce3a2f803d8e89</t>
  </si>
  <si>
    <t>Gayathri N.; Cr A.; Gobika Y.</t>
  </si>
  <si>
    <t>Heritage AI System for Ancient Script Transcription and Structural Damage Prediction</t>
  </si>
  <si>
    <t>10.1109/ICIDCA66325.2025.11280379</t>
  </si>
  <si>
    <t>https://www.scopus.com/inward/record.uri?eid=2-s2.0-105031426173&amp;doi=10.1109%2FICIDCA66325.2025.11280379&amp;partnerID=40&amp;md5=ab43cb0355dcb5ea4d826bd97c245353</t>
  </si>
  <si>
    <t>Mukkapati N.; Archana N.; Siva K.P.; Bohidar S.K.; Siddharthan P.; Maheswari B.U.</t>
  </si>
  <si>
    <t>Machine Learning-Enabled Noise and Vibration Reduction in Rail Transport</t>
  </si>
  <si>
    <t>Proceedings - 2025 International Conference on Recent Innovation in Science Engineering and Technology, ICRISET 2025</t>
  </si>
  <si>
    <t>10.1109/ICRISET64803.2025.11252394</t>
  </si>
  <si>
    <t>https://www.scopus.com/inward/record.uri?eid=2-s2.0-105031384518&amp;doi=10.1109%2FICRISET64803.2025.11252394&amp;partnerID=40&amp;md5=b808409e0fcd77d24d811720c01caf70</t>
  </si>
  <si>
    <t>Ashok K.; Sellamuthu S.; Banumathi J.; Muthukumaran N.; Muthukkumar R.; Ahilan A.; Revathy G.</t>
  </si>
  <si>
    <t>A Fuzzy U-Network-based Clustering Approach for Defect Detection in Fabrics</t>
  </si>
  <si>
    <t>10.1080/03772063.2025.2596146</t>
  </si>
  <si>
    <t>https://www.scopus.com/inward/record.uri?eid=2-s2.0-105030662237&amp;doi=10.1080%2F03772063.2025.2596146&amp;partnerID=40&amp;md5=41e9f39cde626465f87cc3d32aa4cd2f</t>
  </si>
  <si>
    <t>Nandhini M.; Suganthi Evangeline C.; Sureshkumar V.; Saranyanandhini D.; Joy E.; Karthiga M.</t>
  </si>
  <si>
    <t>Two-Stage FPGA and ML Integrated System for Biomedical Health Monitoring</t>
  </si>
  <si>
    <t>10.1109/ICIDCA66325.2025.11280573</t>
  </si>
  <si>
    <t>https://www.scopus.com/inward/record.uri?eid=2-s2.0-105031426088&amp;doi=10.1109%2FICIDCA66325.2025.11280573&amp;partnerID=40&amp;md5=aaff6cbabc8593c012d927b0f415e2d0</t>
  </si>
  <si>
    <t>Mookhambika N.; Arun R.; Arulkumaran G.; Pavithra S.; Ramasamy S.; Maheshkumar V.</t>
  </si>
  <si>
    <t>Emerging Paradigms in 6G Wireless Communication for Future Technologies</t>
  </si>
  <si>
    <t>10.1109/ICIDCA66325.2025.11280328</t>
  </si>
  <si>
    <t>https://www.scopus.com/inward/record.uri?eid=2-s2.0-105031455604&amp;doi=10.1109%2FICIDCA66325.2025.11280328&amp;partnerID=40&amp;md5=cdd4747cec095fa9676238f4d8ff3e74</t>
  </si>
  <si>
    <t>Kulathuraan K.; Ramamoorthy R.; Solaichamy R.; Arul V.; Saravanan P.; Nivetha M.S.; Sundaram S.J.; Kumar J.V.; Settu M.</t>
  </si>
  <si>
    <t>From nature to nanostructures: Advances in green and bio-inspired catalysts for renewable energy and pollution mitigation</t>
  </si>
  <si>
    <t>10.1007/s11581-026-07023-y</t>
  </si>
  <si>
    <t>https://www.scopus.com/inward/record.uri?eid=2-s2.0-105031072924&amp;doi=10.1007%2Fs11581-026-07023-y&amp;partnerID=40&amp;md5=007188d39a7108af4b594eb67a56550a</t>
  </si>
  <si>
    <t>Takkalapally P.; Reddy J.K.; Syed W.K.; Jiwani N.; Logeshwaran J.</t>
  </si>
  <si>
    <t>Federated Learning for Privacy-Preserving Fraud Detection in Cross-Bank Systems</t>
  </si>
  <si>
    <t>10.1109/ICoICI65217.2025.11253350</t>
  </si>
  <si>
    <t>https://www.scopus.com/inward/record.uri?eid=2-s2.0-105030324369&amp;doi=10.1109%2FICoICI65217.2025.11253350&amp;partnerID=40&amp;md5=f0de6d6a65d468faf446161afb5736a1</t>
  </si>
  <si>
    <t>Gunapriya D.; Kumar P.V.; Banu G.; Revathy S.; Giriprasad S.; Pushpalatha N.</t>
  </si>
  <si>
    <t>Introduction to Next-Generation Energy Management and Need for AI Solutions</t>
  </si>
  <si>
    <t>Artificial Intelligence for Next-Generation Energy Management</t>
  </si>
  <si>
    <t>10.1002/9781394303021.ch1</t>
  </si>
  <si>
    <t>https://www.scopus.com/inward/record.uri?eid=2-s2.0-105030407226&amp;doi=10.1002%2F9781394303021.ch1&amp;partnerID=40&amp;md5=6a0dc0d6967b7b91290be9dbc090cb51</t>
  </si>
  <si>
    <t>Vijayakumar S.; Yogunath K.; Seetharaman S.; Sri M.N.S.; Karthick M.; Raina A.</t>
  </si>
  <si>
    <t>A review on algorithmic approaches for nano material design and optimization in advanced engineering applications</t>
  </si>
  <si>
    <t>10.1063/5.0317812</t>
  </si>
  <si>
    <t>https://www.scopus.com/inward/record.uri?eid=2-s2.0-105031571085&amp;doi=10.1063%2F5.0317812&amp;partnerID=40&amp;md5=1f20b445037a7c5c529e190910e38771</t>
  </si>
  <si>
    <t>Logeshwaran J.; Dhanasekaran S.; Sama M.; Sati D.C.; Kumar J.; Garg A.</t>
  </si>
  <si>
    <t>Post-Quantum Cryptography for Securing Next-Generation Communication Networks</t>
  </si>
  <si>
    <t>2025 International Conference on Intelligent and Secure Engineering Solutions, CISES 2025</t>
  </si>
  <si>
    <t>10.1109/CISES66934.2025.11264945</t>
  </si>
  <si>
    <t>https://www.scopus.com/inward/record.uri?eid=2-s2.0-105031587428&amp;doi=10.1109%2FCISES66934.2025.11264945&amp;partnerID=40&amp;md5=f8db38cad92eec4b03034b75e9ab2507</t>
  </si>
  <si>
    <t>Shahila D.F.D.; Evangelin D.L.; Stephen V.; Babitha Lincy R.; Stanley B.F.; Hanumanthu Y.</t>
  </si>
  <si>
    <t>AI-Powered Skin Lesion Detection and Classification using Emerging Techniques</t>
  </si>
  <si>
    <t>10.1109/ICSCSS64956.2025.11500713</t>
  </si>
  <si>
    <t>https://www.scopus.com/pages/publications/105040951642?origin=resultslist</t>
  </si>
  <si>
    <t>Mosses A.; Jubran A.M.; Lakhanpal S.; Lincy R.B.; Veena K.; Ali G.</t>
  </si>
  <si>
    <t>Machine Learning with Hybrid Quantum-Classical Approaches: Exploring the Limits of Quantum Computing in Artificial Intelligence</t>
  </si>
  <si>
    <t>2026 International Conference on Smart Futuristic Technology, ICSFT 2026</t>
  </si>
  <si>
    <t>10.1109/ICSFT66733.2026.11507006</t>
  </si>
  <si>
    <t>https://www.scopus.com/pages/publications/105041624083?origin=resultslist</t>
  </si>
  <si>
    <t>Gopal D.; Hundekari S.; Sugunavathy S.; Mohammadi H.; Alshamri H.; Hadi A.A.; Karim S.M.</t>
  </si>
  <si>
    <t>Secure Hashing Algorithm Using Lightweight Cryptography for IoT Edge Devices</t>
  </si>
  <si>
    <t>ICCR 2025 - 3rd International Conference on Cyber Resilience</t>
  </si>
  <si>
    <t>10.1109/ICCR67387.2025.11292223</t>
  </si>
  <si>
    <t>https://www.scopus.com/inward/record.uri?eid=2-s2.0-105031586770&amp;doi=10.1109%2FICCR67387.2025.11292223&amp;partnerID=40&amp;md5=21ba040cde82431e3f4a138904b0b420</t>
  </si>
  <si>
    <t>Ms. Sugunavathy S</t>
  </si>
  <si>
    <t>Manickaraj K.; Ramakrishnan T.; Palanisamy S.</t>
  </si>
  <si>
    <t>Economic and Environmental Considerations in Pre-treatment: Costs and Benefits Assessment</t>
  </si>
  <si>
    <t>Biomass Waste: Processing, Valorization, Industrial Applications</t>
  </si>
  <si>
    <t>10.1007/978-981-95-0991-1_9</t>
  </si>
  <si>
    <t>https://www.scopus.com/inward/record.uri?eid=2-s2.0-105031541662&amp;doi=10.1007%2F978-981-95-0991-1_9&amp;partnerID=40&amp;md5=ecd77502b31710772aefdb01d72a367d</t>
  </si>
  <si>
    <t>Sagayam K.M.; Dhanasekar S.; Ponraj D.N.; Jose T.; Hammad A.; Suleiman A.K.</t>
  </si>
  <si>
    <t>Developing a Graphical User Interface for linking the Backscattering Sensor (BB3) to acquire real-time data</t>
  </si>
  <si>
    <t>10.1109/ICCR67387.2025.11291867</t>
  </si>
  <si>
    <t>https://www.scopus.com/inward/record.uri?eid=2-s2.0-105031613122&amp;doi=10.1109%2FICCR67387.2025.11291867&amp;partnerID=40&amp;md5=f9f6623d42ab1559d90b52dc5d4f70f1</t>
  </si>
  <si>
    <t>Cheepurupalli N.R.; Desikan S.; Nathi G.; Selvaraj K.; Meikandan M.; Chandel Y.</t>
  </si>
  <si>
    <t>Advanced optimization of Al based hybrid matrix composites reinforced with TiC, waste glass and fly ash using statistical modeling for industrial applications</t>
  </si>
  <si>
    <t>10.1063/5.0317826</t>
  </si>
  <si>
    <t>https://www.scopus.com/inward/record.uri?eid=2-s2.0-105031570422&amp;doi=10.1063%2F5.0317826&amp;partnerID=40&amp;md5=bb8e1b4c5d1219b9403399068013b591</t>
  </si>
  <si>
    <t>Babu S.R.; Ganesh C.; Shrivastava A.; Mohammadi H.; Malik R.Q.; Abd D.I.; Alhayaly B.H.</t>
  </si>
  <si>
    <t>A Multiobjective Genetic Approach for Sustainable Task Scheduling in Next-Gen Cloud Platforms</t>
  </si>
  <si>
    <t>10.1109/ICCR67387.2025.11292303</t>
  </si>
  <si>
    <t>https://www.scopus.com/inward/record.uri?eid=2-s2.0-105031558331&amp;doi=10.1109%2FICCR67387.2025.11292303&amp;partnerID=40&amp;md5=f8e78ea94a6c314f9934ee17dadd23e8</t>
  </si>
  <si>
    <t>Rao N.S.; Kumar P.S.S.; Adhamdha S.B.; Meikandan M.; Pradeep A.; Kumari R.</t>
  </si>
  <si>
    <t>A review of accelerating green manufacturing through advanced nano-composites and energy-efficient methods</t>
  </si>
  <si>
    <t>10.1063/5.0317490</t>
  </si>
  <si>
    <t>https://www.scopus.com/inward/record.uri?eid=2-s2.0-105031616965&amp;doi=10.1063%2F5.0317490&amp;partnerID=40&amp;md5=8453e16daccd650516e426becf7b8921</t>
  </si>
  <si>
    <t>Abinaya A.A.A.; Radha N.; Vinodhini V.; Rajapriya S.R.S.; Seshaiah M A.; Lincy R B.</t>
  </si>
  <si>
    <t>Design of Recursive Box Filter-based Bilateral Denoising System using QCA based Parallel Prefix Adder</t>
  </si>
  <si>
    <t>Proceedings of the International Conference on Smart Electronic Devices and Intelligent Systems, ICSEDIS 2026</t>
  </si>
  <si>
    <t>10.1109/ICSEDIS68157.2026.11518047</t>
  </si>
  <si>
    <t>https://www.scopus.com/pages/publications/105041884982?origin=resultslist</t>
  </si>
  <si>
    <t>Chintalapati L.K.; Kavitha N.; Palanivel A.; Aruchamy S.; Peyyala A.; Thakur I.</t>
  </si>
  <si>
    <t>Fault detection and diagnosis in industrial machinery: Comparing the performance with support vector machines and random forests</t>
  </si>
  <si>
    <t>10.1063/5.0317816</t>
  </si>
  <si>
    <t>https://www.scopus.com/inward/record.uri?eid=2-s2.0-105031614449&amp;doi=10.1063%2F5.0317816&amp;partnerID=40&amp;md5=116af4600f911bdfaf597ff129ac9594</t>
  </si>
  <si>
    <t>Shahila D.F.D.; Babitha Lincy R.; Jeyanthy P.A.; Stephen V.; Jefflin Shalow J.V.</t>
  </si>
  <si>
    <t>Hybrid Deep-Machine Learning Framework for Soybean Seed Classification and Quality Assessment</t>
  </si>
  <si>
    <t>2026 International Conference on Emerging Smart Computing and Informatics, ESCI 2026</t>
  </si>
  <si>
    <t>10.1109/ESCI68015.2026.11493353</t>
  </si>
  <si>
    <t>https://www.scopus.com/pages/publications/105040840369?origin=resultslist</t>
  </si>
  <si>
    <t>Jeya Daisy I.; Subburaj A.; Ishwarya Niranjana M.; Sri Vidhya K.; Vaishnavi S.</t>
  </si>
  <si>
    <t>Advancing Hydrogen Power: A Comprehensive Review of Its Role in India’s Future Development</t>
  </si>
  <si>
    <t>Hydrogen Energy Systems: Advancing Sustainable Power Solutions</t>
  </si>
  <si>
    <t>10.1002/9781394358403.ch4</t>
  </si>
  <si>
    <t>https://www.scopus.com/inward/record.uri?eid=2-s2.0-105031875860&amp;doi=10.1002%2F9781394358403.ch4&amp;partnerID=40&amp;md5=4137dda0d1daf13262a6028ad8b3cced</t>
  </si>
  <si>
    <t>Jagadeeswari M.; Saranya S.; Joshika S.; Jananisri T.; Jeeva Meena U.</t>
  </si>
  <si>
    <t>IoT-Enabled Digital Twin for Real-Time Oil Well Monitoring Using MQTT and VR</t>
  </si>
  <si>
    <t>2025 International Conference on Emerging Trends in Networks and Computer Communications, ETNCC 2025 - Proceedings</t>
  </si>
  <si>
    <t>10.1109/ETNCC66224.2025.11299689</t>
  </si>
  <si>
    <t>https://www.scopus.com/inward/record.uri?eid=2-s2.0-105031881912&amp;doi=10.1109%2FETNCC66224.2025.11299689&amp;partnerID=40&amp;md5=7a15349648ffa3b7bd04f3430989ff2c</t>
  </si>
  <si>
    <t>Vivekanandan P.; Trinath K.; Gowtham S.</t>
  </si>
  <si>
    <t>Sustainable 3D printed PLA composite using sword bean micro fiber and Teff straw–derived biosilica</t>
  </si>
  <si>
    <t>Journal of Composite Materials</t>
  </si>
  <si>
    <t>10.1177/00219983261432400</t>
  </si>
  <si>
    <t>https://www.scopus.com/inward/record.uri?eid=2-s2.0-105031959486&amp;doi=10.1177%2F00219983261432400&amp;partnerID=40&amp;md5=b86e918509819c5736c2342afd86856d</t>
  </si>
  <si>
    <t>Karunakaran V.; Kumar V.K.S.; Gunasekaran M.; Bharani Dharan M.; Thirugnanam N.K.</t>
  </si>
  <si>
    <t>Fresh and Rotten Fruits and Vegetables Classification using Hybrid ResNet-18-ViT Model</t>
  </si>
  <si>
    <t>Proceedings of 6th International Conference on IoT Based Control Networks and Intelligent Systems, ICICNIS 2025</t>
  </si>
  <si>
    <t>10.1109/ICICNIS66685.2025.11315518</t>
  </si>
  <si>
    <t>https://www.scopus.com/inward/record.uri?eid=2-s2.0-105032726155&amp;doi=10.1109%2FICICNIS66685.2025.11315518&amp;partnerID=40&amp;md5=014a37082d41335a4409856e32c9a174</t>
  </si>
  <si>
    <t>Dhaniya R.D.; Krithika K.M.; Jayaraj J.; Kumar A.R.; Sailaja M.B.; Kalaivani T.</t>
  </si>
  <si>
    <t>An Efficient Visual SLAM Framework for Autonomous Systems on Resource-Constrained Platforms</t>
  </si>
  <si>
    <t>Proceedings of International Conference on Sustainable Communication Networks and Application, ICSCN 2025</t>
  </si>
  <si>
    <t>10.1109/ICSCN67106.2025.11308711</t>
  </si>
  <si>
    <t>https://www.scopus.com/inward/record.uri?eid=2-s2.0-105032739033&amp;doi=10.1109%2FICSCN67106.2025.11308711&amp;partnerID=40&amp;md5=0f8ea80cd64342a357c051151d424c02</t>
  </si>
  <si>
    <t>Gayathri Devi B.; RamKumar S.; Mohan Kumar M.</t>
  </si>
  <si>
    <t>Efficient AI Accelerator based on Systolic Array Architecture with Approximate Computing Techniques</t>
  </si>
  <si>
    <t>10.1109/ICICNIS66685.2025.11315523</t>
  </si>
  <si>
    <t>https://www.scopus.com/inward/record.uri?eid=2-s2.0-105032745057&amp;doi=10.1109%2FICICNIS66685.2025.11315523&amp;partnerID=40&amp;md5=011dd39e1629491fd47e1a7d88d221ca</t>
  </si>
  <si>
    <t>Optimized Deep Learning Framework for Automated Diabetic Retinopathy Detection</t>
  </si>
  <si>
    <t>2025 2nd International Conference on Intelligent Technologies for Sustainable Electric and Communications Systems, iTech SECOM 2025</t>
  </si>
  <si>
    <t>10.1109/iTechSECOM64750.2025.11307463</t>
  </si>
  <si>
    <t>https://www.scopus.com/inward/record.uri?eid=2-s2.0-105032519871&amp;doi=10.1109%2FiTechSECOM64750.2025.11307463&amp;partnerID=40&amp;md5=903c82551070a1e439e1e08f852f2cd2</t>
  </si>
  <si>
    <t>Sharmila Parveen M.; Mohankumar M.; Shivanandham R.S.</t>
  </si>
  <si>
    <t>Modeling and Benchmarking of High-Speed and Low-Power Spin-Orbit-Torque Magnetic Random-Access Memory (SOT-MRAM) Using MATLAB</t>
  </si>
  <si>
    <t>2025 7th International Symposium on Advanced Electrical and Communication Technologies, ISAECT 2025</t>
  </si>
  <si>
    <t>10.1109/ISAECT68904.2025.11318772</t>
  </si>
  <si>
    <t>https://www.scopus.com/inward/record.uri?eid=2-s2.0-105032692518&amp;doi=10.1109%2FISAECT68904.2025.11318772&amp;partnerID=40&amp;md5=092c8d8815ba668e674abea583ea6cc2</t>
  </si>
  <si>
    <t>Saravanakumar M.; Sruthi S.; Ajayan J.; Tharaneesh R.; Thirlojanan U.; Saravanan M.</t>
  </si>
  <si>
    <t>Efficient Resource Sharing in Conditional Circuits via Multiplexer-Based Design</t>
  </si>
  <si>
    <t>Proceedings - 2025 2nd International Conference on Electronic Circuits and Signaling Technologies, ICECST 2025</t>
  </si>
  <si>
    <t>10.1109/ICECST66106.2025.11307435</t>
  </si>
  <si>
    <t>https://www.scopus.com/inward/record.uri?eid=2-s2.0-105032530436&amp;doi=10.1109%2FICECST66106.2025.11307435&amp;partnerID=40&amp;md5=e4a46d63decb3d61e0c20b111a4c7106</t>
  </si>
  <si>
    <t>Subalatha M.; Parveen Banu S.; Parameshwari M.K.; Lincy B.; Odeh M.; Rajeshwari D.</t>
  </si>
  <si>
    <t>A Novel Privacy-Preserving Structure for Emergency Communication Systems: Homomorphic Encryption for Safe and Robust Edge-Cloud Computing Disaster Management</t>
  </si>
  <si>
    <t>Proceedings of 7th International Conference on Intelligent Communication Technologies and Virtual Mobile Networks, ICICV 2026</t>
  </si>
  <si>
    <t>10.1109/ICICV68925.2026.11554674</t>
  </si>
  <si>
    <t>https://www.scopus.com/pages/publications/105042729770?origin=resultslist</t>
  </si>
  <si>
    <t>Karthick A.; Vanitha V.; Ramya D.; Jhanani Shree U.; Regina S.; Rathanaa Ranjeni J.</t>
  </si>
  <si>
    <t>Wideband E-Shaped Antenna Design for Efficient Wireless Transmission</t>
  </si>
  <si>
    <t>10.1109/ICICNIS66685.2025.11315769</t>
  </si>
  <si>
    <t>https://www.scopus.com/inward/record.uri?eid=2-s2.0-105032720923&amp;doi=10.1109%2FICICNIS66685.2025.11315769&amp;partnerID=40&amp;md5=402951f8f5bdea339a7a4a044967112d</t>
  </si>
  <si>
    <t>Paul Joseph R.; Joy E.; Evangeline S.; Kocharla D.K.</t>
  </si>
  <si>
    <t>Augmented Reality in K-12 Education: A Review of Tools, Applications, Pedagogy, and Learning Outcomes</t>
  </si>
  <si>
    <t>10.1109/ICICNIS66685.2025.11315668</t>
  </si>
  <si>
    <t>https://www.scopus.com/inward/record.uri?eid=2-s2.0-105032733335&amp;doi=10.1109%2FICICNIS66685.2025.11315668&amp;partnerID=40&amp;md5=29be31fe4f9166145eaac53ec1ecf460</t>
  </si>
  <si>
    <t>Rajaraja R.; Venkatasubramani V.R.; Karuppiah A.B.; Rajaram S.; Surya R.; Parishith A.I.</t>
  </si>
  <si>
    <t>Comparative Analysis of Standard and Overlap-Free Karatsuba Multipliers for 256-Bit Binary Polynomial Multiplication on Fpga in Elliptic Curve Cryptography Applications</t>
  </si>
  <si>
    <t>10.1109/iTechSECOM64750.2025.11307671</t>
  </si>
  <si>
    <t>https://www.scopus.com/inward/record.uri?eid=2-s2.0-105032525388&amp;doi=10.1109%2FiTechSECOM64750.2025.11307671&amp;partnerID=40&amp;md5=6892b74a7d29d861a3eeae7a24678707</t>
  </si>
  <si>
    <t>Deepak S.; Tamil Selvi B.; Parthipan V.; Ishwarya Niranjana M.; Ramesha K.P.; Roopesh A.R.</t>
  </si>
  <si>
    <t>A Comprehensive analysis on various Handoff Types, Methods and Prioritization</t>
  </si>
  <si>
    <t>Proceedings of 2025 International Conference on Intelligent Systems and Pioneering Innovations in Robotics and Electric Mobility: Transforming Mobility and Automation Through Intelligent Engineering, INSPIRE 2025</t>
  </si>
  <si>
    <t>10.1109/INSPIRE67328.2025.11300622</t>
  </si>
  <si>
    <t>https://www.scopus.com/inward/record.uri?eid=2-s2.0-105032474407&amp;doi=10.1109%2FINSPIRE67328.2025.11300622&amp;partnerID=40&amp;md5=3c403810b757f28b4f0e8e9c06605884</t>
  </si>
  <si>
    <t>Nishanandhini A.; Narmada C.; Vijaya Lakshmi S.; Prakash U.; Baby Vennila V.; Ramasamy S.</t>
  </si>
  <si>
    <t>An Energy-Efficient Edge-Cloud Computing Framework for Sustainable IoT Infrastructures in Smart Cities</t>
  </si>
  <si>
    <t>10.1109/ICICNIS66685.2025.11315802</t>
  </si>
  <si>
    <t>https://www.scopus.com/inward/record.uri?eid=2-s2.0-105032731075&amp;doi=10.1109%2FICICNIS66685.2025.11315802&amp;partnerID=40&amp;md5=84774b97487eb0622372495b834cbaac</t>
  </si>
  <si>
    <t>Kirubakaran R.; Shreya R.; Sri Shahithya T.; Vekkash U.S.; Vigneesh Kumar B.</t>
  </si>
  <si>
    <t>Artificial Intelligence-based Framework for Personalized Content Recommendation</t>
  </si>
  <si>
    <t>10.1109/ICSCN67106.2025.11308539</t>
  </si>
  <si>
    <t>https://www.scopus.com/inward/record.uri?eid=2-s2.0-105032755395&amp;doi=10.1109%2FICSCN67106.2025.11308539&amp;partnerID=40&amp;md5=22396679a50737c51a4db02aed9afd9c</t>
  </si>
  <si>
    <t>Mr. Kirubakaran R</t>
  </si>
  <si>
    <t>Srinivasan D.; Kiran A.; Parameswari S.; Vellaichamy J.</t>
  </si>
  <si>
    <t>Energy efficient hierarchical clustering based dynamic data fusion algorithm for wireless sensor networks in smart agriculture</t>
  </si>
  <si>
    <t>10.1038/s41598-024-85076-7</t>
  </si>
  <si>
    <t>https://www.scopus.com/inward/record.uri?eid=2-s2.0-85219623989&amp;doi=10.1038%2fs41598-024-85076-7&amp;partnerID=40&amp;md5=feb39cf2aaffcbc6085da05fb271a519</t>
  </si>
  <si>
    <t>Bojjawar S.; Hariharan N.; Amutha A.; Palpandian P.; Nirmala M.; Raj C.M.</t>
  </si>
  <si>
    <t>Random Forest Machine Learning Model for Prediction of Compressor Failure Using Intelligent Controller</t>
  </si>
  <si>
    <t>10.1109/ICECST66106.2025.11307405</t>
  </si>
  <si>
    <t>https://www.scopus.com/inward/record.uri?eid=2-s2.0-105032508298&amp;doi=10.1109%2FICECST66106.2025.11307405&amp;partnerID=40&amp;md5=5f4dc693b5d2bb2e22e31ef823e040b3</t>
  </si>
  <si>
    <t>Millerjothi N.K.; Adhithan S.K.; Poorani B.S.; Kiruba P.</t>
  </si>
  <si>
    <t>Design Optimization and Heat Transfer Enhancement of Evacuated Tube Heat Pipe Solar Collector Thermal Energy Storage Using PCM</t>
  </si>
  <si>
    <t>10.1063/5.0316454</t>
  </si>
  <si>
    <t>https://www.scopus.com/inward/record.uri?eid=2-s2.0-105032571503&amp;doi=10.1063%2F5.0316454&amp;partnerID=40&amp;md5=74fa3ca16ed751cc98c674eab2b91785</t>
  </si>
  <si>
    <t>Bonevoyage: Navigating the depths of osteoporosis detection with a dual-core ensemble of cascaded ShuffleNet and neural networks</t>
  </si>
  <si>
    <t>Journal of X-ray science and technology</t>
  </si>
  <si>
    <t>10.1177/08953996241289314</t>
  </si>
  <si>
    <t>https://www.scopus.com/inward/record.uri?eid=2-s2.0-86000671630&amp;doi=10.1177%2f08953996241289314&amp;partnerID=40&amp;md5=6d2923780f5de8dd6f8606cffac19e69</t>
  </si>
  <si>
    <t>Singh B.K.; Shameer M.S.; Ram G.V.; Suhan M.; Amarnath A.S.</t>
  </si>
  <si>
    <t>Industry 5.0 Evolution, Technologies and Application - A Prolix Review</t>
  </si>
  <si>
    <t>10.1063/5.0316459</t>
  </si>
  <si>
    <t>https://www.scopus.com/inward/record.uri?eid=2-s2.0-105032546972&amp;doi=10.1063%2F5.0316459&amp;partnerID=40&amp;md5=1995e617255efc563064ca9adfe73c63</t>
  </si>
  <si>
    <t>Kumar A.; Harikrishnan K.; Fathimashahiba Z.; Arjunan M.; Sripadma R.; Kumar M.; Singh P.</t>
  </si>
  <si>
    <t>An Efficient Method for Recovering Water from Streams of Humidified Waste Gases</t>
  </si>
  <si>
    <t>10.1063/5.0316895</t>
  </si>
  <si>
    <t>https://www.scopus.com/inward/record.uri?eid=2-s2.0-105032561621&amp;doi=10.1063%2F5.0316895&amp;partnerID=40&amp;md5=0d4858febae6ffa5675fdd748465df50</t>
  </si>
  <si>
    <t>Vijeyakumar K.N.; Vanjipriya P.; Saranya K.; Shanmugasundharam R.S.</t>
  </si>
  <si>
    <t>ASIC design of trimmed weighted mean filter for image processing applications: An analog implementation</t>
  </si>
  <si>
    <t>Integration</t>
  </si>
  <si>
    <t>10.1016/j.vlsi.2026.102676</t>
  </si>
  <si>
    <t>https://www.scopus.com/inward/record.uri?eid=2-s2.0-105032533765&amp;doi=10.1016%2Fj.vlsi.2026.102676&amp;partnerID=40&amp;md5=039499810c492f7a95f83cbb88512574</t>
  </si>
  <si>
    <t>Dr. Vijeyakumar K N</t>
  </si>
  <si>
    <t>Raju V.; Seenivasan V.; Kumar K.K.S.; Easwaran K.; Ravi S.</t>
  </si>
  <si>
    <t>Al2O3 Particle Sizing on Planetary Ball Milling for Experimentation in PCE</t>
  </si>
  <si>
    <t>10.1063/5.0316258</t>
  </si>
  <si>
    <t>https://www.scopus.com/inward/record.uri?eid=2-s2.0-105032583459&amp;doi=10.1063%2F5.0316258&amp;partnerID=40&amp;md5=9c976408a787fcf3f3c69eecc70abbc8</t>
  </si>
  <si>
    <t>Danasegaran S.K.; Poonguzhali S.; Lalithakumari S.; Rajalakshmi G.; Pandian R.; Sivasangari A.; Dhanasekar S.</t>
  </si>
  <si>
    <t>Analysis of 1 × 4 Array Patch Antenna for 5G Communication; [Аналіз 1 × 4-мережевої антенної решітки для зв’язку 5G]</t>
  </si>
  <si>
    <t>10.21272/jnep.18(1).01024</t>
  </si>
  <si>
    <t>https://www.scopus.com/inward/record.uri?eid=2-s2.0-105032699148&amp;doi=10.21272%2Fjnep.18%281%29.01024&amp;partnerID=40&amp;md5=54fceeca6afbda9525cb3fa641443b8d</t>
  </si>
  <si>
    <t>Kumar A.; Devapprakash A.; Ajay S.; Kumar P.D.; Purushothaman M.; Kumar M.; Rawani A.</t>
  </si>
  <si>
    <t>Utilizing Technology and Creativity to Generate Fresh Water From Atmospheric Air Perception</t>
  </si>
  <si>
    <t>10.1063/5.0316893</t>
  </si>
  <si>
    <t>https://www.scopus.com/inward/record.uri?eid=2-s2.0-105032553981&amp;doi=10.1063%2F5.0316893&amp;partnerID=40&amp;md5=758b0511e19f1d411ed5d3f3bf143d4a</t>
  </si>
  <si>
    <t>Thangavelsamy N.; Karthikeyan G.; Sulaiman M.H.; Nishanth P.</t>
  </si>
  <si>
    <t>Enhancing Spatial Map-Reading Through the Integration of Ultrasonic and Infrared Sensors With Advanced SLAM Algorithms in Wearable Technologies</t>
  </si>
  <si>
    <t>10.1063/5.0316703</t>
  </si>
  <si>
    <t>https://www.scopus.com/inward/record.uri?eid=2-s2.0-105032538356&amp;doi=10.1063%2F5.0316703&amp;partnerID=40&amp;md5=ae009c7da6787ad8b61bc36d25ad9d77</t>
  </si>
  <si>
    <t>Kalidas S.; Karuppusamy M.; Saravanan A.K.; Basha K.M.; Ravi P.; Kumar R.K.</t>
  </si>
  <si>
    <t>Investigation on 1 HP Centrifugal Pump Micro Grooved Impeller: A Review</t>
  </si>
  <si>
    <t>10.1063/5.0316246</t>
  </si>
  <si>
    <t>https://www.scopus.com/inward/record.uri?eid=2-s2.0-105032550510&amp;doi=10.1063%2F5.0316246&amp;partnerID=40&amp;md5=366c35e8f3518c4b7e34abfb8a1b02ff</t>
  </si>
  <si>
    <t>Gokilakrishnan G.; Dineshkumar A.; Kannan P.G.; Mounish P.; Krishnan B.V.</t>
  </si>
  <si>
    <t>Review of Additively Manufactured Parts</t>
  </si>
  <si>
    <t>10.1063/5.0317387</t>
  </si>
  <si>
    <t>https://www.scopus.com/inward/record.uri?eid=2-s2.0-105032537896&amp;doi=10.1063%2F5.0317387&amp;partnerID=40&amp;md5=9478cad9c0a6ddd8e0dcf264f1c2b393</t>
  </si>
  <si>
    <t>Singh B.K.; Kanishk R.; Harini S.; Arun S.M.</t>
  </si>
  <si>
    <t>Automatic Garbage Collector Incorporated with Robotic System &amp; Application: A Prolix Review</t>
  </si>
  <si>
    <t>10.1063/5.0316460</t>
  </si>
  <si>
    <t>https://www.scopus.com/inward/record.uri?eid=2-s2.0-105032569824&amp;doi=10.1063%2F5.0316460&amp;partnerID=40&amp;md5=b95dde62b0040e248e6cd5accedeba4d</t>
  </si>
  <si>
    <t>Kumar A.; Selvakumar B.; Aashika J.; Murugaprasath S.; Chandran T.R.S.; Ram S.K.S.; Kumar M.</t>
  </si>
  <si>
    <t>Exploring Nanofluids Thermophysical Properties to Improve Solar Distillation Performance</t>
  </si>
  <si>
    <t>10.1063/5.0316634</t>
  </si>
  <si>
    <t>https://www.scopus.com/inward/record.uri?eid=2-s2.0-105032567407&amp;doi=10.1063%2F5.0316634&amp;partnerID=40&amp;md5=a0db0b304b50dc11cd35129ceed4ec9a</t>
  </si>
  <si>
    <t>Millerjothi N.K.; Ashok I.; Nikhila V.S.; Muvesh J.; Sachuthananthan B.</t>
  </si>
  <si>
    <t>Innovative Energy Harnessing From Fuel Cells: Sustainable Electricity Generation - A Review</t>
  </si>
  <si>
    <t>10.1063/5.0316385</t>
  </si>
  <si>
    <t>https://www.scopus.com/inward/record.uri?eid=2-s2.0-105032545018&amp;doi=10.1063%2F5.0316385&amp;partnerID=40&amp;md5=85acf7b0a55d779eb1adac3f4df19a15</t>
  </si>
  <si>
    <t>Krishnan G.G.; Parasuram T.R.S.; Thianessvar V.; Sachuthananthan B.; Monish T.</t>
  </si>
  <si>
    <t>Exploring the Various Applications and Importance of NonDestructive Testing (NDT) Across Industries</t>
  </si>
  <si>
    <t>10.1063/5.0316344</t>
  </si>
  <si>
    <t>https://www.scopus.com/inward/record.uri?eid=2-s2.0-105032564392&amp;doi=10.1063%2F5.0316344&amp;partnerID=40&amp;md5=130e74e958dd925ffde646cd4720d03e</t>
  </si>
  <si>
    <t>Subasri M.; Anand Kumar V.</t>
  </si>
  <si>
    <t>Intelligent Current Theft Detection System for Smart Power Grids</t>
  </si>
  <si>
    <t>10.1007/978-981-95-2419-8_39</t>
  </si>
  <si>
    <t>https://www.scopus.com/inward/record.uri?eid=2-s2.0-105032182360&amp;doi=10.1007%2F978-981-95-2419-8_39&amp;partnerID=40&amp;md5=0e97d520df551286336d03c00faf13a5</t>
  </si>
  <si>
    <t>Palanisamy A.; Krishnan L.N.; Arumugham N.; Kanagavel R.</t>
  </si>
  <si>
    <t>METAHEURISTIC-DRIVEN DUAL INDUCTOR BOOST CONVERTER FOR FLOATING PV SYSTEMS IN MATLAB/SIMULINK</t>
  </si>
  <si>
    <t>10.59277/RRST-EE.2026.1.17</t>
  </si>
  <si>
    <t>https://www.scopus.com/inward/record.uri?eid=2-s2.0-105032813121&amp;doi=10.59277%2FRRST-EE.2026.1.17&amp;partnerID=40&amp;md5=b78b7847959beb2c81808ebca0aa7da4</t>
  </si>
  <si>
    <t>Sakthi Kumar B.; Shanmuga Sanjeevi P.S.; Sabhareeswaran S.; Rupasri D.; Santha Lakshmi S.</t>
  </si>
  <si>
    <t>Machine Learning Based Electroencephalography Vital Signal Monitoring for Bed-Ridden People</t>
  </si>
  <si>
    <t>2025 IEEE 5th International Conference on ICT in Business Industry and Government, ICTBIG 2025</t>
  </si>
  <si>
    <t>10.1109/ICTBIG68706.2025.11323913</t>
  </si>
  <si>
    <t>https://www.scopus.com/inward/record.uri?eid=2-s2.0-105032921471&amp;doi=10.1109%2FICTBIG68706.2025.11323913&amp;partnerID=40&amp;md5=36cbf44372132818fdb2481d442892ad</t>
  </si>
  <si>
    <t>Danasegaran S.K.; Pavithra V.; Preethi S.; Ranjitha T.; Raksanasri S.; Dhanasekar S.</t>
  </si>
  <si>
    <t>Adaptive Metamaterial-Based Patch Antenna for Secure and Reliable UAV Communication in Defense and Disaster Response</t>
  </si>
  <si>
    <t>10.1109/ICTBIG68706.2025.11323834</t>
  </si>
  <si>
    <t>https://www.scopus.com/inward/record.uri?eid=2-s2.0-105032837902&amp;doi=10.1109%2FICTBIG68706.2025.11323834&amp;partnerID=40&amp;md5=72de7b7ef50f5e36ebc3f8db78ec6dbe</t>
  </si>
  <si>
    <t>Nandhini B.; Suresh S.; Manoharan S.</t>
  </si>
  <si>
    <t>Brushless DC Motor-Driven Water Pumps with Solar PV Array Integration Using Golden Eagle Optimization</t>
  </si>
  <si>
    <t>10.1142/S0218126626500829</t>
  </si>
  <si>
    <t>https://www.scopus.com/inward/record.uri?eid=2-s2.0-105033053740&amp;doi=10.1142%2FS0218126626500829&amp;partnerID=40&amp;md5=bf5b93c3bd479e276b9c772525385dae</t>
  </si>
  <si>
    <t>Vinoth Kumar P.; Priya S.; Prakash S.; Gunapriya D.; Sridevi V.</t>
  </si>
  <si>
    <t>Smart Motor Fault Detection Leveraging LabVIEW and IoT Integration</t>
  </si>
  <si>
    <t>AI Trust, Risk, and Security Management: Framework, Principles, and Practices</t>
  </si>
  <si>
    <t>10.1002/9781394393022.ch15</t>
  </si>
  <si>
    <t>https://www.scopus.com/inward/record.uri?eid=2-s2.0-105032837243&amp;doi=10.1002%2F9781394393022.ch15&amp;partnerID=40&amp;md5=7692ca06c821914a71cf405be641b0b2</t>
  </si>
  <si>
    <t>Srinivasan D.; Dharshana M.; Lavanya V.; Sanjith S.; Kaviyarasu M.; Karthik S.</t>
  </si>
  <si>
    <t>Development and Implementation of a Smart Blind Stick using IoT</t>
  </si>
  <si>
    <t>10.1109/ICPCSN65854.2025.11035142</t>
  </si>
  <si>
    <t>https://www.scopus.com/inward/record.uri?eid=2-s2.0-105010206342&amp;doi=10.1109%2fICPCSN65854.2025.11035142&amp;partnerID=40&amp;md5=58e280277f7745662e26741be30dc77c</t>
  </si>
  <si>
    <t>Sandana Karuppan A.; Hariharan M.; Sunthara Moorthy K.; Sashwin K.; Ramkumar T.R.</t>
  </si>
  <si>
    <t>Automated Generation of Context-Aware Assessments using AI and NLP Techniques</t>
  </si>
  <si>
    <t>International Conference on Software, Systems and Information Technology, SSITCON 2025</t>
  </si>
  <si>
    <t>10.1109/SSITCON66133.2025.11342286</t>
  </si>
  <si>
    <t>https://www.scopus.com/inward/record.uri?eid=2-s2.0-105033146368&amp;doi=10.1109%2FSSITCON66133.2025.11342286&amp;partnerID=40&amp;md5=0416a8ac17ab738eda6c878dfc38ca1e</t>
  </si>
  <si>
    <t>S.D., Nivethika, S. Deepa; V., Aishwarya, Vasuri; null; M.S., Pandian, M. Senthil; null; null</t>
  </si>
  <si>
    <t>ChatBot for Food Ordering Website using DialogFlow</t>
  </si>
  <si>
    <t>2025 International Conference on Emerging Technologies in Engineering Applications, ICETEA 2025 - Proceedings</t>
  </si>
  <si>
    <t>10.1109/ICETEA64585.2025.11099694</t>
  </si>
  <si>
    <t>https://www.scopus.com/inward/record.uri?eid=2-s2.0-105015762302&amp;doi=10.1109%2FICETEA64585.2025.11099694&amp;partnerID=40&amp;md5=b314a949bcf5195f579d8d96e0872c7b</t>
  </si>
  <si>
    <t>Premkumar, M.; Ashokkumar, S.R.; Anupallavi, S.; Srinivasan, D.; Prema, K.; Kiran, A.</t>
  </si>
  <si>
    <t>AI based strategic decision framework for precise e-commerce applications and ensuring consumer trust through tactical precision and decision-driven strategies</t>
  </si>
  <si>
    <t>10.1016/j.rineng.2025.108191</t>
  </si>
  <si>
    <t>https://www.scopus.com/inward/record.uri?eid=2-s2.0-105022314229&amp;doi=10.1016%2Fj.rineng.2025.108191&amp;partnerID=40&amp;md5=059df57848b3986011524299791971ea</t>
  </si>
  <si>
    <t>Lakshma Reddy B.; Malyadri N.; Suriya Prakash J.; Vasanthakumar C.; Kiran S.; Gupta A.</t>
  </si>
  <si>
    <t>Leveraging Machine Learning Algorithms for Diabetes Prediction</t>
  </si>
  <si>
    <t>Conference Proceedings - 2025 IEEE 4th International Conference on Data, Decision and Systems, ICDDS 2025</t>
  </si>
  <si>
    <t>10.1109/ICDDS67737.2025.11344693</t>
  </si>
  <si>
    <t>https://www.scopus.com/inward/record.uri?eid=2-s2.0-105033345922&amp;doi=10.1109%2FICDDS67737.2025.11344693&amp;partnerID=40&amp;md5=11acb2a6aeded6b74c92daaf61b3113e</t>
  </si>
  <si>
    <t>Manjula S.; Mogal A.K.; Sandeep C.S.; Sujithra L.R.; Jevin J.A.; Chaudhari S.V.; Bhoopathy V.</t>
  </si>
  <si>
    <t>Malware Analysis and Attribution in Human Threat Intelligence</t>
  </si>
  <si>
    <t>Cyber Forensic Frameworks for User-Centric Human Threat Intelligence Analysis</t>
  </si>
  <si>
    <t>10.4018/979-8-3373-4898-8.ch009</t>
  </si>
  <si>
    <t>https://www.scopus.com/inward/record.uri?eid=2-s2.0-105033230942&amp;doi=10.4018%2F979-8-3373-4898-8.ch009&amp;partnerID=40&amp;md5=049ce22b7f17f73cf194dcafc1f02702</t>
  </si>
  <si>
    <t>Srinivasan D.; Janani M.; Rithika S.; Shrinaya S K.; Swetha S.</t>
  </si>
  <si>
    <t>Spam Shield: A Machine Learning based Phishing Detection System</t>
  </si>
  <si>
    <t>10.1109/ICIDCA66325.2025.11280547</t>
  </si>
  <si>
    <t>https://www.scopus.com/inward/record.uri?eid=2-s2.0-105031373081&amp;doi=10.1109%2FICIDCA66325.2025.11280547&amp;partnerID=40&amp;md5=aabd41c2ce454d95d6ab289d00e71e94</t>
  </si>
  <si>
    <t>Koduri V.; Srinivasan D.; Parameswari S.; Kiran A.; Majeed J.H.; Mahdi S.A.; Alhayaly B.H.</t>
  </si>
  <si>
    <t>SmartCityPredict: An AI and Machine Learning Framework for Enhancing Urban Service Efficiency Through Real-Time Data Analytics</t>
  </si>
  <si>
    <t>10.1109/ICCR67387.2025.11291846</t>
  </si>
  <si>
    <t>https://www.scopus.com/inward/record.uri?eid=2-s2.0-105031627730&amp;doi=10.1109%2FICCR67387.2025.11291846&amp;partnerID=40&amp;md5=9e81837e9c1ebbef9f29029b071ab332</t>
  </si>
  <si>
    <t>Reddy M.R.; Babu K.V.; Teja C.H.V.R.; Sujithra L.R.; Joshi P.S.; Vasant B.R.</t>
  </si>
  <si>
    <t>Next-Gen AI Intelligent Home Surveillance Robot (IHSR) in Revolutionizing Security with Facial Recognition and Autonomous Patrolling</t>
  </si>
  <si>
    <t>2025 IEEE 2nd International Conference on Information Technology, Electronics and Intelligent Communication Systems, ICITEICS 2025</t>
  </si>
  <si>
    <t>10.1109/ICITEICS64870.2025.11340799</t>
  </si>
  <si>
    <t>https://www.scopus.com/inward/record.uri?eid=2-s2.0-105033215506&amp;doi=10.1109%2FICITEICS64870.2025.11340799&amp;partnerID=40&amp;md5=7de2c7f9260e12be0604593c65a70382</t>
  </si>
  <si>
    <t>Kaushik P.; Dhamodharan S.; Haldorai A.; Jagadish S.; Singh D.; Namdeo A.K.</t>
  </si>
  <si>
    <t>A Supervised Machine Learning Framework for Early Detection of Man-In-The-Middle Attacks</t>
  </si>
  <si>
    <t>10.1109/ISCON65210.2025.11341095</t>
  </si>
  <si>
    <t>https://www.scopus.com/inward/record.uri?eid=2-s2.0-105033343404&amp;doi=10.1109%2FISCON65210.2025.11341095&amp;partnerID=40&amp;md5=e4249bbf62b9f0bf9436b09273089757</t>
  </si>
  <si>
    <t>Srinivasan D.; Chowdary M.K.; Ganesh C.; Ahmad S.; Eljialy A.E.M.; Uddin M.Y.</t>
  </si>
  <si>
    <t>An Integrated DBN–GC–CRF Framework for Accurate Epileptic Seizure Identification Using EEG Signals</t>
  </si>
  <si>
    <t>10.1007/s42979-026-04870-4</t>
  </si>
  <si>
    <t>https://www.scopus.com/inward/record.uri?eid=2-s2.0-105033915634&amp;doi=10.1007%2Fs42979-026-04870-4&amp;partnerID=40&amp;md5=474b53883d59e4a15b56cface8d140c5</t>
  </si>
  <si>
    <t>Premkumar M.; Ashokkumar S.R.; Srinivasan D.; Anupallavi S.; Rajendran A.; Kiran A.</t>
  </si>
  <si>
    <t>Strengthening network security with advanced defense strategies for robust protection against DoS attacks in complex environments</t>
  </si>
  <si>
    <t>Array</t>
  </si>
  <si>
    <t>10.1016/j.array.2026.100789</t>
  </si>
  <si>
    <t>https://www.scopus.com/inward/record.uri?eid=2-s2.0-105034366364&amp;doi=10.1016%2Fj.array.2026.100789&amp;partnerID=40&amp;md5=0db339d6bc2b844fb85bc34ca2dc539c</t>
  </si>
  <si>
    <t>Srinivasan D.; Megala R.; Dinesh R.; Elango T.; Muthu Raja S.; Yukesh R.</t>
  </si>
  <si>
    <t>IoT-Based Automation and Real-Time Monitoring for LPG Gas Cylinders</t>
  </si>
  <si>
    <t>Proceedings of 1st IEEE Uttar Pradesh Section Women in Engineering International Conference on Electrical, Electronics and Computer Engineering, UPWIECON 2025</t>
  </si>
  <si>
    <t>10.1109/UPWIECON67212.2025.11390214</t>
  </si>
  <si>
    <t>https://www.scopus.com/pages/publications/105036507900?origin=resultslist</t>
  </si>
  <si>
    <t>Evangeline S.; Sri Sudhi N.; Sai Akshhayaa M.P.; Ruthresh T.; Sri Krishna M.</t>
  </si>
  <si>
    <t>Smart Highway Overtaking: IoT-Driven Communication for Safer Roads</t>
  </si>
  <si>
    <t>2025 Control Instrumentation System Conference, CISCON 2025</t>
  </si>
  <si>
    <t>10.1109/CISCON66933.2025.11337689</t>
  </si>
  <si>
    <t>https://www.scopus.com/inward/record.uri?eid=2-s2.0-105033459744&amp;doi=10.1109%2FCISCON66933.2025.11337689&amp;partnerID=40&amp;md5=8b9c7915bb947ef84dd690bbcf1d4807</t>
  </si>
  <si>
    <t>Srinivasan D.; Mohana Subi V.; Pramika T.; Abishek R.P.D.; Yaswin Gokul S.</t>
  </si>
  <si>
    <t>Designing of interactive web application for hostel management system</t>
  </si>
  <si>
    <t>Innovations in Management, Technology, and Performance: Driving Sustainable Solutions and Business Value</t>
  </si>
  <si>
    <t>10.1201/9781003778905-7</t>
  </si>
  <si>
    <t>https://www.scopus.com/pages/publications/105043321879?origin=resultslist</t>
  </si>
  <si>
    <t>Srinivasan D.; Sanjaykumar N.; Aadhini G.K.; Bandarupalli B.; Pavithra S.</t>
  </si>
  <si>
    <t>Leveraging selenium for efficient web scraping in criminal investigation platforms</t>
  </si>
  <si>
    <t>The Future of Business and Society: Integrating Sustainable Technologies with Data-Driven Solutions</t>
  </si>
  <si>
    <t>10.1201/9781003778882-32</t>
  </si>
  <si>
    <t>https://www.scopus.com/pages/publications/105043407829?origin=resultslist</t>
  </si>
  <si>
    <t>Shuaib Ahmed M.; Mohammed Mustafa M.; Kareem S.A.</t>
  </si>
  <si>
    <t>Green Digital Finance and its Impact on Sustainable Development: Empirical Evidence from India</t>
  </si>
  <si>
    <t>Artificial Intelligence (AI) for IT Energy Efficiency and Green AI for Environment Sustainability</t>
  </si>
  <si>
    <t>10.1007/978-3-031-89420-6_32</t>
  </si>
  <si>
    <t>https://www.scopus.com/inward/record.uri?eid=2-s2.0-105033432739&amp;doi=10.1007%2F978-3-031-89420-6_32&amp;partnerID=40&amp;md5=fad29b4928dc989122ef9cb64a6c8fac</t>
  </si>
  <si>
    <t>Karuppan A.S.; Deepa S.; Gururaj M.; Karthika V.; Gnanasambandam S.R.</t>
  </si>
  <si>
    <t>Development and Evaluation of an EEG-Integrated Game-Based Cognitive Therapy for Children with Cognitive Impairments</t>
  </si>
  <si>
    <t>10.1109/SSITCON66133.2025.11342151</t>
  </si>
  <si>
    <t>https://www.scopus.com/inward/record.uri?eid=2-s2.0-105033155328&amp;doi=10.1109%2FSSITCON66133.2025.11342151&amp;partnerID=40&amp;md5=a68d71700ecd22dd57bb4b6ac5335d5b</t>
  </si>
  <si>
    <t>Evangeline C.S.; Barani Priyadharshini A.; Harini V.; Jeyagowtham S.; Kavinaya S.</t>
  </si>
  <si>
    <t>Accessible Online Payment Billing Machine for Visually Impaired</t>
  </si>
  <si>
    <t>10.1109/CISCON66933.2025.11337527</t>
  </si>
  <si>
    <t>https://www.scopus.com/inward/record.uri?eid=2-s2.0-105033480807&amp;doi=10.1109%2FCISCON66933.2025.11337527&amp;partnerID=40&amp;md5=fe5ea04caca683ec9763943ba7cdfc4f</t>
  </si>
  <si>
    <t>NagarajaGanesh B., Rekha B., Kailasanathan C., Ganeshan P., Mohanavel V.</t>
  </si>
  <si>
    <t>Sustainable fiber extraction and determination of mechanical and wear properties of Borassus flabellifer sprout fiber-reinforced polymer composites</t>
  </si>
  <si>
    <t>10.1007/s13399-024-05480-x</t>
  </si>
  <si>
    <t>https://www.scopus.com/inward/record.uri?eid=2-s2.0-85187942393&amp;doi=10.1007%2fs13399-024-05480-x&amp;partnerID=40&amp;md5=23573531925a5c9a93b4e4a218a41b65</t>
  </si>
  <si>
    <t>Gomathi S.; Sathish R.; Oviya S.; Sharmila G.; Akshya J.; Sundarrajan M.; Choudhry M.D.</t>
  </si>
  <si>
    <t>GraphSAGE for Real-Time Target Tracking in UAV Surveillance</t>
  </si>
  <si>
    <t>10.1109/ICITEICS64870.2025.11341673</t>
  </si>
  <si>
    <t>https://www.scopus.com/inward/record.uri?eid=2-s2.0-105033223538&amp;doi=10.1109%2FICITEICS64870.2025.11341673&amp;partnerID=40&amp;md5=3442f300aa5b1713fea98e110c4bf86c</t>
  </si>
  <si>
    <t>Krishna, M.G.; Nagarajaganesh, B.; Rekha, B.; Ganeshan, P.</t>
  </si>
  <si>
    <t>Nano-TiO2 grafted Luffa cylindrica fibers and their effect on the mechanical and water repellent properties of epoxy composites</t>
  </si>
  <si>
    <t>Next Materials</t>
  </si>
  <si>
    <t>10.1016/j.nxmate.2025.101269</t>
  </si>
  <si>
    <t>https://www.scopus.com/inward/record.uri?eid=2-s2.0-105018121904&amp;doi=10.1016%2Fj.nxmate.2025.101269&amp;partnerID=40&amp;md5=5d192b1cc90bddc6494347237f31a831</t>
  </si>
  <si>
    <t>Venkateswaran N.; Shanthi A.V.K.; Revathi M.; Shyamprakash D.; Muthuselvan S.; Pratheep V.G.; Prasanna Kumar K.R.; Bohidar S.K.</t>
  </si>
  <si>
    <t>Evaluating Machine Learning-Based Reinforcement Algorithms for Inverted Pendulum Stabilization</t>
  </si>
  <si>
    <t>Diyala Journal of Engineering Sciences</t>
  </si>
  <si>
    <t>10.24237/djes.2026.19106</t>
  </si>
  <si>
    <t>https://www.scopus.com/inward/record.uri?eid=2-s2.0-105033502903&amp;doi=10.24237%2Fdjes.2026.19106&amp;partnerID=40&amp;md5=85350fb709bf6dcc1b85a36e23ef90ca</t>
  </si>
  <si>
    <t>Pushpanathan G.; Raj J.R.J.P.; Pushpanathan R.; Kandhasamy R.</t>
  </si>
  <si>
    <t>BIM-driven energy performance simulation for smart and sustainable retrofitting of aging structures</t>
  </si>
  <si>
    <t>10.1590/1517-7076-RMAT-2025-0236</t>
  </si>
  <si>
    <t>https://www.scopus.com/inward/record.uri?eid=2-s2.0-105032159816&amp;doi=10.1590%2F1517-7076-RMAT-2025-0236&amp;partnerID=40&amp;md5=7a0c48c43c88131d5431b046565a2cd8</t>
  </si>
  <si>
    <t>George D.; Ganeshan P.; Kumar K.S.; Arif R.; Upadhyay D.K.; Sharma V.</t>
  </si>
  <si>
    <t>Soil Analysis and Crop Recommendation</t>
  </si>
  <si>
    <t>10.1109/ISCON65210.2025.11341733</t>
  </si>
  <si>
    <t>https://www.scopus.com/inward/record.uri?eid=2-s2.0-105033351896&amp;doi=10.1109%2FISCON65210.2025.11341733&amp;partnerID=40&amp;md5=6b3db1771e7c7b5d123f3f66fe1410d7</t>
  </si>
  <si>
    <t>Dhandapani P.B.</t>
  </si>
  <si>
    <t>MULTI-SOLITON SOLUTIONS OF KDV AND KP EQUATIONS UNDER THE FRACTIONAL DERIVATIVE AN OVERVIEW</t>
  </si>
  <si>
    <t>Palestine Journal of Mathematics</t>
  </si>
  <si>
    <t>https://www.scopus.com/inward/record.uri?eid=2-s2.0-105033116585&amp;partnerID=40&amp;md5=4d67eacdad38573001908565364e1e56</t>
  </si>
  <si>
    <t>Satheesh Kumar, D.; Niranjani, V.; Pushpalatha, K.; Gokila, S.</t>
  </si>
  <si>
    <t>Intrusion Detection in Wireless Sensor Networks Using Multitask Residual Shrinkage CNN Optimized by Fennec Fox Algorithm</t>
  </si>
  <si>
    <t>10.1002/dac.70396</t>
  </si>
  <si>
    <t>https://www.scopus.com/inward/record.uri?eid=2-s2.0-105027629148&amp;doi=10.1002%2Fdac.70396&amp;partnerID=40&amp;md5=7316de256f8312d1b03ea4c9700d9ac5</t>
  </si>
  <si>
    <t>Dr. Niranjani V</t>
  </si>
  <si>
    <t>Duraisamy P.; Suthi A.P.; Ben Richards R.; Niranjani V.; Prasad J.; Karthik S.</t>
  </si>
  <si>
    <t>Adaptive Machine Learning Framework for Comprehensive Disease Risk Forecasting From Electronic Health Record</t>
  </si>
  <si>
    <t>Proceedings of the 4th International Conference on Intelligent Data Communication Technologies and Internet of Things, IDCioT 2026</t>
  </si>
  <si>
    <t>10.1109/IDCIoT67589.2026.11455846</t>
  </si>
  <si>
    <t>https://www.scopus.com/pages/publications/105036952009?origin=resultslist</t>
  </si>
  <si>
    <t>Mohanraj M.; Alwin P.S.; Vibin K.C.</t>
  </si>
  <si>
    <t>PneumoScan: A Deep Learning Method for Identifying Pneumonia in Chest X-Rays</t>
  </si>
  <si>
    <t>10.1109/SSITCON66133.2025.11342036</t>
  </si>
  <si>
    <t>https://www.scopus.com/inward/record.uri?eid=2-s2.0-105033158352&amp;doi=10.1109%2FSSITCON66133.2025.11342036&amp;partnerID=40&amp;md5=f6b77212948ee83aabdddafe0966db8f</t>
  </si>
  <si>
    <t>Saranya E.; Kanishka G.; Nithish S.; Sowbarnigaa A.V.; Subathra T.</t>
  </si>
  <si>
    <t>Source-Centric Clustered Routing for Low-Latency Multicast in MANets</t>
  </si>
  <si>
    <t>10.1109/SSITCON66133.2025.11341938</t>
  </si>
  <si>
    <t>https://www.scopus.com/inward/record.uri?eid=2-s2.0-105033148128&amp;doi=10.1109%2FSSITCON66133.2025.11341938&amp;partnerID=40&amp;md5=fe78bd52658643f59b829ecb2d5275eb</t>
  </si>
  <si>
    <t>Bhargavi S.V.; Chinnadurai C.A.; Ankushavali M.; Badhoutiya A.; Niranjani V.; Priya L.</t>
  </si>
  <si>
    <t>XAI-Based Approach for Classification of Brain Tumor</t>
  </si>
  <si>
    <t>10.1007/978-3-032-23219-9_41</t>
  </si>
  <si>
    <t>https://www.scopus.com/pages/publications/105040506881?origin=resultslist</t>
  </si>
  <si>
    <t>Jadhav B.; Bhende M.; Nallametti N.; Priya L.; Karthikayen A.; Niranjani V.</t>
  </si>
  <si>
    <t>The Future of AI-Enabled Human-Robot Collaboration</t>
  </si>
  <si>
    <t>10.1109/ICRTCST68392.2026.11545398</t>
  </si>
  <si>
    <t>https://www.scopus.com/pages/publications/105042626447?origin=resultslist</t>
  </si>
  <si>
    <t>Sujatha E.; Ponnan P.; Priya G.S.; Indumathy T.; Maheswari K.</t>
  </si>
  <si>
    <t>Optimizing Career Trajectories: A Deep Dive into Placement Management Systems' Efficiency and Impact</t>
  </si>
  <si>
    <t>16th International Conference on Advances in Computing, Control, and Telecommunication Technologies, ACT 2025</t>
  </si>
  <si>
    <t>https://www.scopus.com/inward/record.uri?eid=2-s2.0-105034131799&amp;partnerID=40&amp;md5=6f62d74997a25f0a4bb8ebe2feee9bd8</t>
  </si>
  <si>
    <t>Kafila; Ahmed A.A.A.; Kulkarni P.; Kasireddy L.C.; Jayapratha T.; Pimplapure V.</t>
  </si>
  <si>
    <t>The role of blockchain technology in preventing cyber attacks and securing financial data in online banking</t>
  </si>
  <si>
    <t>Connecting Intelligence: Trends in Computation and Data Communication</t>
  </si>
  <si>
    <t>10.1201/9781003773504-83</t>
  </si>
  <si>
    <t>https://www.scopus.com/inward/record.uri?eid=2-s2.0-105033938224&amp;doi=10.1201%2F9781003773504-83&amp;partnerID=40&amp;md5=51636eacef1b07097d0f8059a6b5fdb4</t>
  </si>
  <si>
    <t>Venkataramanan C.; Mohammed Shameem S.; Prithikshan S.; Rahul V.; Rohith A.M.</t>
  </si>
  <si>
    <t>Wireless Multi-Factor Wearable Authentication System using Breath and Head-Tilt Signatures for Secure Access Control</t>
  </si>
  <si>
    <t>3rd International Conference on Emerging Applications of Material Science and Technology, ICEAMST 2025</t>
  </si>
  <si>
    <t>10.1109/ICEAMST67459.2025.11335750</t>
  </si>
  <si>
    <t>https://www.scopus.com/inward/record.uri?eid=2-s2.0-105033660093&amp;doi=10.1109%2FICEAMST67459.2025.11335750&amp;partnerID=40&amp;md5=8a5d7df9192f9373992582ff80a850a7</t>
  </si>
  <si>
    <t>Suganyadevi K.; Ezhumathi S.; Saran Adithya R.S.; Selva Pradeep E.; Soujanya S.</t>
  </si>
  <si>
    <t>Edge-Cloud Digital Twin for Urban Assets</t>
  </si>
  <si>
    <t>Proceedings of 10th International Conference on Communication and Electronics Systems, ICCES 2025</t>
  </si>
  <si>
    <t>10.1109/ICCES67310.2025.11337105</t>
  </si>
  <si>
    <t>https://www.scopus.com/inward/record.uri?eid=2-s2.0-105033527536&amp;doi=10.1109%2FICCES67310.2025.11337105&amp;partnerID=40&amp;md5=85bcbf5f5e6a98cd11f9eb992a529e05</t>
  </si>
  <si>
    <t>Priya L.; Vishnupriya B.; Dhanusree N.; Yogeshwaran S.; Priyadharshni S.</t>
  </si>
  <si>
    <t>Computational Linear Modeling for Human Lung Mechanics</t>
  </si>
  <si>
    <t>10.1109/ICBSII65145.2025.11013205</t>
  </si>
  <si>
    <t>https://www.scopus.com/inward/record.uri?eid=2-s2.0-105007619198&amp;doi=10.1109%2fICBSII65145.2025.11013205&amp;partnerID=40&amp;md5=d32d2641298a73ed3b17661e096a6b10</t>
  </si>
  <si>
    <t>Kumaran S.; Ramesh S.; Paranthaman P.; John Pimo E.S.; Ramkumar S.; Naveenkumar R.</t>
  </si>
  <si>
    <t>Design of a ZnO/ZrO2 hybrid photocatalyst for efficient degradation of crystal violet dye and ciprofloxacin antibiotic under UV irradiation</t>
  </si>
  <si>
    <t>10.1007/s10854-026-17032-2</t>
  </si>
  <si>
    <t>https://www.scopus.com/inward/record.uri?eid=2-s2.0-105033689653&amp;doi=10.1007%2Fs10854-026-17032-2&amp;partnerID=40&amp;md5=a83c36cceab0c749194440e9aac2ff37</t>
  </si>
  <si>
    <t>Bagyalakshmi S.; Sivakami A.; Deeptha R.; Manikandan G.; Sukumar T.; Srinivasulu S.</t>
  </si>
  <si>
    <t>MOF–Metal hydride composite materials for hydrogen storage: A comprehensive review</t>
  </si>
  <si>
    <t>10.1016/j.jallcom.2026.187192</t>
  </si>
  <si>
    <t>https://www.scopus.com/inward/record.uri?eid=2-s2.0-105033607898&amp;doi=10.1016%2Fj.jallcom.2026.187192&amp;partnerID=40&amp;md5=799476ca56765936310ee672b09bbfc3</t>
  </si>
  <si>
    <t>Leela S.; Priyanka D.; Divya D.; Santhiya M.; Swasthika V.</t>
  </si>
  <si>
    <t>Real-Time Bovine Health Monitoring and Disease Prediction using IoT Sensors</t>
  </si>
  <si>
    <t>5th IEEE International Conference on Mobile Networks and Wireless Communications, ICMNWC 2025</t>
  </si>
  <si>
    <t>10.1109/ICMNWC66779.2025.11354381</t>
  </si>
  <si>
    <t>https://www.scopus.com/inward/record.uri?eid=2-s2.0-105033650134&amp;doi=10.1109%2FICMNWC66779.2025.11354381&amp;partnerID=40&amp;md5=2915f5d4dda3a610efd8ad2477a6122c</t>
  </si>
  <si>
    <t>Prasath N.; Arun A.; Saravanan B.; Kamaraj K.</t>
  </si>
  <si>
    <t>RETRACTED: Intelligent fuzzy edge computing for real-time decision making in IoT-based digital twin environments</t>
  </si>
  <si>
    <t>10.3233/JIFS-233495</t>
  </si>
  <si>
    <t>https://www.scopus.com/inward/record.uri?eid=2-s2.0-105033158191&amp;doi=10.3233%2FJIFS-233495&amp;partnerID=40&amp;md5=ca6f44879f66f0f81434312c94c96096</t>
  </si>
  <si>
    <t>cse</t>
  </si>
  <si>
    <t>Leela S.; Naren M.; Rahul Choudhary T.; Rinu Christy C.; Sachinsamuel R.</t>
  </si>
  <si>
    <t>Skill-Based Recommender System for Internship and Industry Hiring using Knowledge Graphs</t>
  </si>
  <si>
    <t>10.1109/ICMNWC66779.2025.11354307</t>
  </si>
  <si>
    <t>https://www.scopus.com/inward/record.uri?eid=2-s2.0-105033639051&amp;doi=10.1109%2FICMNWC66779.2025.11354307&amp;partnerID=40&amp;md5=9016f134afbe83e7ecd8ac4250f3e663</t>
  </si>
  <si>
    <t>Gowtham P.; Venkatesan R.S.; Subhashini T.; Saravanan M.; Narayana A.L.</t>
  </si>
  <si>
    <t>Effect of AlGaN and InAlGaN Barrier Layers on the Performance of GaN-based HEMTs on Sapphire Substrates</t>
  </si>
  <si>
    <t>Semiconductors</t>
  </si>
  <si>
    <t>10.1134/S1063782625604509</t>
  </si>
  <si>
    <t>https://www.scopus.com/inward/record.uri?eid=2-s2.0-105033796921&amp;doi=10.1134%2FS1063782625604509&amp;partnerID=40&amp;md5=afa877a347ebe662266a473e2c781cb8</t>
  </si>
  <si>
    <t>Dharanya S.; Lakshime D.C.; Harshini M.; Yuvaraj S.</t>
  </si>
  <si>
    <t>Deep Learning for Cataract Diagnosis: A Survey of Convolutional Neural Network-Based Approaches</t>
  </si>
  <si>
    <t>Proceedings of International Conference on Digital Innovations for Sustainable Solutions, ICDISS 2025</t>
  </si>
  <si>
    <t>10.1109/ICDISS68238.2025.11320745</t>
  </si>
  <si>
    <t>https://www.scopus.com/inward/record.uri?eid=2-s2.0-105033599885&amp;doi=10.1109%2FICDISS68238.2025.11320745&amp;partnerID=40&amp;md5=020f699c858915f1c2fcbeb42ffa7ae1</t>
  </si>
  <si>
    <t>Priya L.; Saraswathi D.; Bhuvaneshwari M.; Dhanya K.; Kousalya K.K.</t>
  </si>
  <si>
    <t>Binary Classification of Meningioma Grades Using CNN and VGG16 + XGBoost Deep Learning Models</t>
  </si>
  <si>
    <t>10.1155/acis/7151706</t>
  </si>
  <si>
    <t>https://www.scopus.com/inward/record.uri?eid=2-s2.0-105008693599&amp;doi=10.1155%2facis%2f7151706&amp;partnerID=40&amp;md5=aabae0fc5e582311b427fbf7468adb0c</t>
  </si>
  <si>
    <t>Elumalai G.; Kumar J.A.; Sivakumar P.; Teresa V.V.</t>
  </si>
  <si>
    <t>A blockchain-driven intrusion detection model for secure communication in IoT-WSN mesh architectures</t>
  </si>
  <si>
    <t>10.1007/s12083-026-02195-w</t>
  </si>
  <si>
    <t>https://www.scopus.com/inward/record.uri?eid=2-s2.0-105034010295&amp;doi=10.1007%2Fs12083-026-02195-w&amp;partnerID=40&amp;md5=f2744c86b48186052dccfbff95000580</t>
  </si>
  <si>
    <t>Gowtham G.; Nivethitha T.; Ijaz ahamed M.; Dharaneesh Guhan T.; Dharanesh V.; Venugopal E.</t>
  </si>
  <si>
    <t>AGROGUIDE - IoT and Machine Learning based Smart Farming System for Coconut Cultivation</t>
  </si>
  <si>
    <t>10.1109/ICEAMST67459.2025.11335808</t>
  </si>
  <si>
    <t>https://www.scopus.com/inward/record.uri?eid=2-s2.0-105033632223&amp;doi=10.1109%2FICEAMST67459.2025.11335808&amp;partnerID=40&amp;md5=dba9297b5da39e4e38ac88577403642e</t>
  </si>
  <si>
    <t>Krishnamoorthy, K.; Vanithamani, R.; Priya, L.; Harini, K.; Dadi, M.; Dixit, S.; Chan, C.K.; Kumar, S.; Siddiqui, M.I.H.</t>
  </si>
  <si>
    <t>Effective skin cancer classification by modified and optimized inception-ResNet-V2 model</t>
  </si>
  <si>
    <t>10.1038/s41598-025-25480-9</t>
  </si>
  <si>
    <t>https://www.scopus.com/inward/record.uri?eid=2-s2.0-105022521934&amp;doi=10.1038%2Fs41598-025-25480-9&amp;partnerID=40&amp;md5=7ac4f080d0f14c1035f82448cd7d7e32</t>
  </si>
  <si>
    <t>Ramya D.; Abirami S.; Nivetha R.; George M.C.; Priya Dharshini S.</t>
  </si>
  <si>
    <t>AI-Driven Voice-Assisted Framework for Real-Time Flood Reporting and Analysis</t>
  </si>
  <si>
    <t>10.1109/ICMNWC66779.2025.11354175</t>
  </si>
  <si>
    <t>https://www.scopus.com/inward/record.uri?eid=2-s2.0-105033661806&amp;doi=10.1109%2FICMNWC66779.2025.11354175&amp;partnerID=40&amp;md5=7b57a1b1a06f027b6665dc569ea2530b</t>
  </si>
  <si>
    <t>Gore, S.; Shaikh, N.; Sandeep, K.S.; Jagadish, S.; Priya, L.; Priyanka, T.P.</t>
  </si>
  <si>
    <t>Next-Gen Biometric Security: AI for Identity Authentication</t>
  </si>
  <si>
    <t>10.1109/ICESC65114.2025.11212442</t>
  </si>
  <si>
    <t>https://www.scopus.com/inward/record.uri?eid=2-s2.0-105022654209&amp;doi=10.1109%2FICESC65114.2025.11212442&amp;partnerID=40&amp;md5=3510bba8b99fd81227ad3a6dfe42fd39</t>
  </si>
  <si>
    <t>Krishnamoorthy, K.; Priya, L.; Fayek, H.H.</t>
  </si>
  <si>
    <t>Smart patches for healthcare industry: a review of emerging technologies, challenges, and developmental opportunities</t>
  </si>
  <si>
    <t>BioMedical Engineering Online</t>
  </si>
  <si>
    <t>10.1186/s12938-025-01485-3</t>
  </si>
  <si>
    <t>https://www.scopus.com/inward/record.uri?eid=2-s2.0-105029849759&amp;doi=10.1186%2Fs12938-025-01485-3&amp;partnerID=40&amp;md5=ea8e370694b7ca30a158b5505d25d8f3</t>
  </si>
  <si>
    <t>Dhanasekar S.; Madhumitha D.; Rishikesh G.S.; Nirmal R.; Praveena G.; Parnikabhavahaarini V.</t>
  </si>
  <si>
    <t>Design of Low Power Dynamic Comparator using Regenerative Latch for Analog-to-Digital Converters</t>
  </si>
  <si>
    <t>10.1109/ICCES67310.2025.11336337</t>
  </si>
  <si>
    <t>https://www.scopus.com/inward/record.uri?eid=2-s2.0-105033526188&amp;doi=10.1109%2FICCES67310.2025.11336337&amp;partnerID=40&amp;md5=0a107767f8b2d2fb4f16772e2432c3b1</t>
  </si>
  <si>
    <t>Thiraviya C.; Subha R.; Ananthi S.; Akila K.; Priyanka K.A.; Rithika S.</t>
  </si>
  <si>
    <t>Optimized Vision Transformer Architectures for High-Accuracy Satellite Image Classification</t>
  </si>
  <si>
    <t>10.1109/ICCES67310.2025.11336990</t>
  </si>
  <si>
    <t>https://www.scopus.com/inward/record.uri?eid=2-s2.0-105033531650&amp;doi=10.1109%2FICCES67310.2025.11336990&amp;partnerID=40&amp;md5=241a1c190b94266af1eebe62a036f6a7</t>
  </si>
  <si>
    <t>Shirisha N.; Prashanthi A.; Banupriya N.; Ali S.M.; Amirthayogam G.; Vadrevu P.K.</t>
  </si>
  <si>
    <t>Ensemble Knowledge Distillation-based Federated Learning for Effective Intrusion Detection in Heterogeneous Networks</t>
  </si>
  <si>
    <t>https://www.scopus.com/inward/record.uri?eid=2-s2.0-105034206952&amp;partnerID=40&amp;md5=c1f2e7417a5cb2f3c9aaf6a5ab0806f9</t>
  </si>
  <si>
    <t>Oviya S.; Priyanka K.A.; Thiraviya C.; Rithika S.; Sumithra M.; Ananthi</t>
  </si>
  <si>
    <t>Robust Hybrid Autoencoder-LSTM Framework for Real-Time Anomaly Detection in Multi-Cloud Environments</t>
  </si>
  <si>
    <t>10.1109/ICCES67310.2025.11336272</t>
  </si>
  <si>
    <t>https://www.scopus.com/inward/record.uri?eid=2-s2.0-105033526137&amp;doi=10.1109%2FICCES67310.2025.11336272&amp;partnerID=40&amp;md5=c05a10409f132390286d49eb9d910edf</t>
  </si>
  <si>
    <t>Siva K.P.; Dhanashree R.; Gomathi R.; Nithika K.S.; Perumal S.P.</t>
  </si>
  <si>
    <t>Intelligent Sales Forecasting using a Multi-Model AI Approach for Market Adaptation</t>
  </si>
  <si>
    <t>10.1109/ICMNWC66779.2025.11354301</t>
  </si>
  <si>
    <t>https://www.scopus.com/inward/record.uri?eid=2-s2.0-105033636868&amp;doi=10.1109%2FICMNWC66779.2025.11354301&amp;partnerID=40&amp;md5=4b1b599d6c00dbdc1bb9672c488901c4</t>
  </si>
  <si>
    <t>Narayana Moorthy G.; Balasubramaniam A.; Muthumarilakshmi S.; Kuchampudi S.V.; Revathi M.; Muthulekshmi M.</t>
  </si>
  <si>
    <t>Dynamic Adjustment of Wind Turbine Blades using LSTM Networks for Optimal Performance</t>
  </si>
  <si>
    <t>10.1109/ICCES67310.2025.11336921</t>
  </si>
  <si>
    <t>https://www.scopus.com/inward/record.uri?eid=2-s2.0-105033533807&amp;doi=10.1109%2FICCES67310.2025.11336921&amp;partnerID=40&amp;md5=d8beffb7c3b411be27b1b018a5669c15</t>
  </si>
  <si>
    <t>Rathore R.; Gehlot S.; Priya L.; Balija S.; Chauhan P.S.; Kumar J.D.</t>
  </si>
  <si>
    <t>Role of Artificial Intelligence in Energy Management: Transforming Energy Forecasting and Grid Management</t>
  </si>
  <si>
    <t>10.1109/ISCON65210.2025.11341668</t>
  </si>
  <si>
    <t>https://www.scopus.com/inward/record.uri?eid=2-s2.0-105033352486&amp;doi=10.1109%2FISCON65210.2025.11341668&amp;partnerID=40&amp;md5=bcdda8e66c8273448152f21df78b37ab</t>
  </si>
  <si>
    <t>Javkar S.; Pawar M.; Salati A.; Priya L.; Pasha M.Y.; Yogapriya J.</t>
  </si>
  <si>
    <t>Leveraging AI and Big Data for Drug Development: Transforming Pharmaceutical R&amp;D</t>
  </si>
  <si>
    <t>2025 IEEE 4th International Conference for Advancement in Technology, ICONAT 2025</t>
  </si>
  <si>
    <t>10.1109/ICONAT66879.2025.11362534</t>
  </si>
  <si>
    <t>https://www.scopus.com/inward/record.uri?eid=2-s2.0-105034006223&amp;doi=10.1109%2FICONAT66879.2025.11362534&amp;partnerID=40&amp;md5=5a21e7b652b73b224f63c339eb17630b</t>
  </si>
  <si>
    <t>Saranyanandhini D.; Nivethitha T.; Kavitha N.; Rani S.S.; Suganthi Evangeline C.; Vanitha R.</t>
  </si>
  <si>
    <t>Securing the Internet of Things: Hybrid ANN+LR Approach for Malicious Bot and DDoS Detection</t>
  </si>
  <si>
    <t>10.1109/ICCES67310.2025.11336267</t>
  </si>
  <si>
    <t>https://www.scopus.com/inward/record.uri?eid=2-s2.0-105033522411&amp;doi=10.1109%2FICCES67310.2025.11336267&amp;partnerID=40&amp;md5=518e5e92ae4cf927b5bb46a55aa0aabe</t>
  </si>
  <si>
    <t>Sathish Kumar G.; Abhindhira K.P.; Logeshwari R.; Vignesh V.; Vishnu Malya K.G.</t>
  </si>
  <si>
    <t>Brain Tumour Detection using Convolutional Neural Network with Machine Learning Algorithm</t>
  </si>
  <si>
    <t>https://www.scopus.com/inward/record.uri?eid=2-s2.0-105034136219&amp;partnerID=40&amp;md5=98494c47362ff0d48f80311c0c5b7d5f</t>
  </si>
  <si>
    <t>Ramya D.; Devi N.; Preetham Murthy B.; Saravana Kumar B.; Sarumathi K.M.</t>
  </si>
  <si>
    <t>NL2Database: A Text-to-SQL Framework for Seamless Natural Language Interaction with Relational Databases</t>
  </si>
  <si>
    <t>10.1109/ICMNWC66779.2025.11354389</t>
  </si>
  <si>
    <t>https://www.scopus.com/inward/record.uri?eid=2-s2.0-105033671694&amp;doi=10.1109%2FICMNWC66779.2025.11354389&amp;partnerID=40&amp;md5=5e7f30c054a015de78b6fe9e1897abc8</t>
  </si>
  <si>
    <t>Ramkumar S.; Priyadharshini D.; Mathumitha K.</t>
  </si>
  <si>
    <t>Smart Knee-Pad Portable Multi-Therapy Rehabilitation System</t>
  </si>
  <si>
    <t>10.1109/ICEAMST67459.2025.11335676</t>
  </si>
  <si>
    <t>https://www.scopus.com/inward/record.uri?eid=2-s2.0-105033692121&amp;doi=10.1109%2FICEAMST67459.2025.11335676&amp;partnerID=40&amp;md5=b104943930589d5ad317f93b41e7d0ae</t>
  </si>
  <si>
    <t>Prasath N.; Arun A.; Sreemathy J.</t>
  </si>
  <si>
    <t>Smart IoT Health Monitor for Early TB Diagnosis Using Optimized Hyperbolic NasNet Attention Sea-Horse</t>
  </si>
  <si>
    <t>Wearable Medical Device Security and Network Protection for Reliable Healthcare</t>
  </si>
  <si>
    <t>10.4018/979-8-3373-4412-6.ch011</t>
  </si>
  <si>
    <t>https://www.scopus.com/inward/record.uri?eid=2-s2.0-105033893956&amp;doi=10.4018%2F979-8-3373-4412-6.ch011&amp;partnerID=40&amp;md5=f13d190396fb622d2f20649f4514220b</t>
  </si>
  <si>
    <t>Kemmannu P.K.; Suganya A.; Subhashini V.; Sundrani D.; Lokesh K.; Josephson P.J.</t>
  </si>
  <si>
    <t>Hybrid ANN-Genetic Algorithm Framework for Real-Time Monitoring and Prediction of Concrete Compressive Strength</t>
  </si>
  <si>
    <t>10.1109/ICCES67310.2025.11337061</t>
  </si>
  <si>
    <t>https://www.scopus.com/inward/record.uri?eid=2-s2.0-105033529127&amp;doi=10.1109%2FICCES67310.2025.11337061&amp;partnerID=40&amp;md5=9b50ee795a11954216011d27f0ac8616</t>
  </si>
  <si>
    <t>Ms. Suganya A</t>
  </si>
  <si>
    <t>Low-Power 8×8 Booth Multiplier with Clock-Gated Carry Look-Ahead Adders using Cadence SimVision</t>
  </si>
  <si>
    <t>10.1109/ICCES67310.2025.11336918</t>
  </si>
  <si>
    <t>https://www.scopus.com/inward/record.uri?eid=2-s2.0-105033523818&amp;doi=10.1109%2FICCES67310.2025.11336918&amp;partnerID=40&amp;md5=c32f3542ae8e3578760fbb4d136a3601</t>
  </si>
  <si>
    <t>Prakash; Anand G.; Mahaboob G.; Boopathy S.; Tamilselvi S.; Kumareshan S.</t>
  </si>
  <si>
    <t>An IoT Framework for Ambulance Priority and Urban Traffic Management</t>
  </si>
  <si>
    <t>10.1109/ICCES67310.2025.11336996</t>
  </si>
  <si>
    <t>https://www.scopus.com/inward/record.uri?eid=2-s2.0-105033519310&amp;doi=10.1109%2FICCES67310.2025.11336996&amp;partnerID=40&amp;md5=8d715504a16ca81f0c0f4450196e8bae</t>
  </si>
  <si>
    <t>Puviarasu A.; Sudha V.K.; Premkumar M.; Ganesh C.</t>
  </si>
  <si>
    <t>Light Weight Hybrid (DRBF-GRU) Deep Learning for DoS Attack Detection in Real IoT World WSN</t>
  </si>
  <si>
    <t>10.1109/ICCES67310.2025.11337091</t>
  </si>
  <si>
    <t>https://www.scopus.com/inward/record.uri?eid=2-s2.0-105033530224&amp;doi=10.1109%2FICCES67310.2025.11337091&amp;partnerID=40&amp;md5=4cde2122cca7a72f1e07447552664d78</t>
  </si>
  <si>
    <t>Shivanandham R.S.; Ishwarya Niranjana M.; Madhumitha D.; Sharmila Parveen M.; Roshaan J.S.; SriSanjana K.</t>
  </si>
  <si>
    <t>A Low-Power High-Gain Two-Stage Cmos Operational Amplifier in 45 Nm Technology for Biomedical Applications With Full Pvt Validation</t>
  </si>
  <si>
    <t>10.1109/ICONAT66879.2025.11362617</t>
  </si>
  <si>
    <t>https://www.scopus.com/inward/record.uri?eid=2-s2.0-105034007201&amp;doi=10.1109%2FICONAT66879.2025.11362617&amp;partnerID=40&amp;md5=08ef950311a1dfea7e03eeef42693406</t>
  </si>
  <si>
    <t>Varshini R.L.; Ragesh K.; Ramkumar K.; Vel R.A.S.S.; Kumar R.B.R.; Saravanan M.</t>
  </si>
  <si>
    <t>A Verilog-Based Design Framework for Real-Time Edge Detection in Image Processing</t>
  </si>
  <si>
    <t>10.1109/ICDISS68238.2025.11320708</t>
  </si>
  <si>
    <t>https://www.scopus.com/inward/record.uri?eid=2-s2.0-105033585274&amp;doi=10.1109%2FICDISS68238.2025.11320708&amp;partnerID=40&amp;md5=396f3a92870e74d07952173050d2f167</t>
  </si>
  <si>
    <t>Sandana Karuppan A.; Shanmugasundaram S.; Mouriya J.; Sanjeeth J.</t>
  </si>
  <si>
    <t>Generalizable Secure Code Generation Framework for Robust Software Development Practices</t>
  </si>
  <si>
    <t>10.1109/ICMNWC66779.2025.11354349</t>
  </si>
  <si>
    <t>https://www.scopus.com/inward/record.uri?eid=2-s2.0-105033701202&amp;doi=10.1109%2FICMNWC66779.2025.11354349&amp;partnerID=40&amp;md5=ddd1b225fb895a1bad965be563fb6c62</t>
  </si>
  <si>
    <t>Saranyanandhini D.; Nivethitha T.; Vignesh A.; Kavitha N.; Poonguzhali P.K.; Udhayakumar A.</t>
  </si>
  <si>
    <t>A Dual-Architecture Approach: VGG16 and Stacked Autoencoders for Accurate Eye Disease Detection</t>
  </si>
  <si>
    <t>10.1109/ICONAT66879.2025.11362487</t>
  </si>
  <si>
    <t>https://www.scopus.com/inward/record.uri?eid=2-s2.0-105033861814&amp;doi=10.1109%2FICONAT66879.2025.11362487&amp;partnerID=40&amp;md5=1a713382d2d313386be4d05f0a3e2263</t>
  </si>
  <si>
    <t>Nirmala K.; Revathi S.; Ananth J.S.; Suchithra B.; Bhaskar V.K.; Keerthana N.V.</t>
  </si>
  <si>
    <t>Advancing a Hybridized Fusion-based Neural Network Model for Rapid Screening of Parkinson’s Disease</t>
  </si>
  <si>
    <t>10.1109/ICDISS68238.2025.11320587</t>
  </si>
  <si>
    <t>https://www.scopus.com/inward/record.uri?eid=2-s2.0-105033651325&amp;doi=10.1109%2FICDISS68238.2025.11320587&amp;partnerID=40&amp;md5=a5beb73c2c61300051cd9d34e0a33e53</t>
  </si>
  <si>
    <t>Jeevitha R.; Ramalingam S.; Udhaya Prakash U.; Varun Prasanna A.; Tamizh Iniyan M.; Yashwin R.</t>
  </si>
  <si>
    <t>Energy Efficient Counter Based Timing Circuit for Automated Lighting Systems</t>
  </si>
  <si>
    <t>10.1109/ICCES67310.2025.11337144</t>
  </si>
  <si>
    <t>https://www.scopus.com/inward/record.uri?eid=2-s2.0-105033527609&amp;doi=10.1109%2FICCES67310.2025.11337144&amp;partnerID=40&amp;md5=6263efccb74cf31131202840f04d24b9</t>
  </si>
  <si>
    <t>Arjun N.; Haribabu G.; Ahmed S.A.; Karthikeyan G.; Vennila N.V.; Arulraj S.</t>
  </si>
  <si>
    <t>Predictive Maintenance in CNC Machines Using Machine Learning</t>
  </si>
  <si>
    <t>10.1109/ICEAMST67459.2025.11336105</t>
  </si>
  <si>
    <t>https://www.scopus.com/inward/record.uri?eid=2-s2.0-105033613248&amp;doi=10.1109%2FICEAMST67459.2025.11336105&amp;partnerID=40&amp;md5=f3477ec82e68f384aaac279f3aa18201</t>
  </si>
  <si>
    <t>Subramanian S.; Malarvizhi C.; Nadhiya S.; Siva K.P.; Ayyavu P.G.; Alagarsamy M.</t>
  </si>
  <si>
    <t>Quantum-Resistant Hashing for Protecting Genomic Privacy within Decentralized Biomedical Data Ecosystems</t>
  </si>
  <si>
    <t>Proceedings of the International Conference on Electrical Engineering and Informatics</t>
  </si>
  <si>
    <t>10.1109/ICEEI68459.2025.11330731</t>
  </si>
  <si>
    <t>https://www.scopus.com/inward/record.uri?eid=2-s2.0-105034009272&amp;doi=10.1109%2FICEEI68459.2025.11330731&amp;partnerID=40&amp;md5=6a014548b8ee0808afacaa45daf4ec84</t>
  </si>
  <si>
    <t>Sakthi Kumar B.; Logitha Luckshmi V.J.; Nagalakshmi S.; Nandhakishore C.; Naveen P.R.</t>
  </si>
  <si>
    <t>Integrated Safety Helmet with TinyML for Real-Time Anomaly Detection in Aviation Crew</t>
  </si>
  <si>
    <t>10.1109/ICEAMST67459.2025.11335962</t>
  </si>
  <si>
    <t>https://www.scopus.com/inward/record.uri?eid=2-s2.0-105033687994&amp;doi=10.1109%2FICEAMST67459.2025.11335962&amp;partnerID=40&amp;md5=aade220e95bb1d04fd1da8c7c3da7bd9</t>
  </si>
  <si>
    <t>Dhanasekar S.; Hariharan S.; Leela L.C.; Bharathi A.; Harini K.</t>
  </si>
  <si>
    <t>Hybrid Model for Brain Tumor Detection, Classification &amp; Segmentation</t>
  </si>
  <si>
    <t>10.1109/ICONAT66879.2025.11362898</t>
  </si>
  <si>
    <t>https://www.scopus.com/inward/record.uri?eid=2-s2.0-105033968970&amp;doi=10.1109%2FICONAT66879.2025.11362898&amp;partnerID=40&amp;md5=bddf96a657db3313182a86921ff07ef7</t>
  </si>
  <si>
    <t>Menagadevi M.; Kuppusamy S.; Babu K.V.; Ramya D.; Kamatchi S.; Sumithra M.</t>
  </si>
  <si>
    <t>Sentiment Analysis of Pension Reform Tweets: Evaluating Machine Learning Models and Preprocessing Strategies</t>
  </si>
  <si>
    <t>10.1109/ICMNWC66779.2025.11354196</t>
  </si>
  <si>
    <t>https://www.scopus.com/inward/record.uri?eid=2-s2.0-105033708691&amp;doi=10.1109%2FICMNWC66779.2025.11354196&amp;partnerID=40&amp;md5=548b5b134fa88cee084f3e500a367792</t>
  </si>
  <si>
    <t>Saravanan M.; Bhuvaneshwari V.; Rajam K.; Karthikeyan S.</t>
  </si>
  <si>
    <t>Effect of Al Composition in AlxGa1 –xN Barrier on Performance of Gate Field-Plate GaN HEMTs on SiC Substrates</t>
  </si>
  <si>
    <t>10.1134/S1063782625604431</t>
  </si>
  <si>
    <t>https://www.scopus.com/inward/record.uri?eid=2-s2.0-105033767308&amp;doi=10.1134%2FS1063782625604431&amp;partnerID=40&amp;md5=5bfd5d65758484989ed3629d7b3ec12c</t>
  </si>
  <si>
    <t>YOLOv8-TSA: Real-Time Video Object Detection via Temporal-Spatial Attention</t>
  </si>
  <si>
    <t>2025 International Conference on Future Technologies, ICFT 2025</t>
  </si>
  <si>
    <t>10.1109/ICFT66708.2025.11336426</t>
  </si>
  <si>
    <t>https://www.scopus.com/inward/record.uri?eid=2-s2.0-105033697637&amp;doi=10.1109%2FICFT66708.2025.11336426&amp;partnerID=40&amp;md5=2e654033fd17c580d916049232c2e48b</t>
  </si>
  <si>
    <t>Roshaan J.S.; Srisanajana K.; Sharmila Parveen M.; Shivanandham R.S.; Subha R.; Ananthi S.</t>
  </si>
  <si>
    <t>Real-Time User Frustration Detection Through Sub-Second Behavioural Pattern Analysis: A Machine Learning Approach to Digital User Experience Optimization</t>
  </si>
  <si>
    <t>10.1109/ICCES67310.2025.11336865</t>
  </si>
  <si>
    <t>https://www.scopus.com/inward/record.uri?eid=2-s2.0-105033527928&amp;doi=10.1109%2FICCES67310.2025.11336865&amp;partnerID=40&amp;md5=284399caedaa172b30c7c1181c4e8cc8</t>
  </si>
  <si>
    <t>Cholaraja K.; Vishnu Prabu V.; Sudhakar S.; Dharaneesh S.; Dhanabal D.; Deepa S.</t>
  </si>
  <si>
    <t>HEAL-AI: An AI-Powered Framework to Bridge Patient-Provider Communication Gaps in Healthcare</t>
  </si>
  <si>
    <t>10.1109/ICMNWC66779.2025.11354408</t>
  </si>
  <si>
    <t>https://www.scopus.com/inward/record.uri?eid=2-s2.0-105033645098&amp;doi=10.1109%2FICMNWC66779.2025.11354408&amp;partnerID=40&amp;md5=44e9eb11d505edffb9853b9786834ddc</t>
  </si>
  <si>
    <t>Viswanathan R.V.; Sujatha S.; Ananthi S.; Bharathi V.C.; Sivasakthi V.; Deepa T.</t>
  </si>
  <si>
    <t>AI-Driven Campus Transit: Intelligent Real-Time Bus Tracking and Grievance Management System</t>
  </si>
  <si>
    <t>10.1109/ICEAMST67459.2025.11336023</t>
  </si>
  <si>
    <t>https://www.scopus.com/inward/record.uri?eid=2-s2.0-105033618982&amp;doi=10.1109%2FICEAMST67459.2025.11336023&amp;partnerID=40&amp;md5=30c99812c7a49de905b4e24f3c19b829</t>
  </si>
  <si>
    <t>Kodieswari A.; Sivaraju S.S.; Suguna R.; Kanimozhi T.</t>
  </si>
  <si>
    <t>Enhanced lung cancer segmentation and classification using transformer-based deep learning and multimodal biomedical imaging</t>
  </si>
  <si>
    <t>10.1007/s13198-026-03224-w</t>
  </si>
  <si>
    <t>https://www.scopus.com/inward/record.uri?eid=2-s2.0-105034325566&amp;doi=10.1007%2Fs13198-026-03224-w&amp;partnerID=40&amp;md5=cd263d5d7b9661ee972dfc2a0fe8e6e1</t>
  </si>
  <si>
    <t>Madusudanan K.; Sivakumar T.</t>
  </si>
  <si>
    <t>A Novelty Approach of Usability Testing Method in an E-learning Environment</t>
  </si>
  <si>
    <t>https://www.scopus.com/inward/record.uri?eid=2-s2.0-105034064517&amp;partnerID=40&amp;md5=1610269be0285c5d3fd11e4baf78f7bb</t>
  </si>
  <si>
    <t>Thirrunavukkarasu R.R.; Ajay J.; Kabinesh S.; Haribabu T.; Ajith Das S.</t>
  </si>
  <si>
    <t>AI &amp; Iot Enabled Animal Collision Detection and Prevention</t>
  </si>
  <si>
    <t>10.1109/PuneCon67554.2025.11377619</t>
  </si>
  <si>
    <t>https://www.scopus.com/inward/record.uri?eid=2-s2.0-105034660656&amp;doi=10.1109%2FPuneCon67554.2025.11377619&amp;partnerID=40&amp;md5=1a5c6cc62acd2d7edb4c96f89e9ad286</t>
  </si>
  <si>
    <t>Priya L.; Aathithya R.; Abishek K.; Britto C.; Kamalnath K.</t>
  </si>
  <si>
    <t>IoT-Enabled Smart Pill Dispenser for Enhanced Medication Compliance and Safety</t>
  </si>
  <si>
    <t>10.1109/PuneCon67554.2025.11378444</t>
  </si>
  <si>
    <t>https://www.scopus.com/inward/record.uri?eid=2-s2.0-105034674291&amp;doi=10.1109%2FPuneCon67554.2025.11378444&amp;partnerID=40&amp;md5=8be9b37ae4792be12fb92cf73debe592</t>
  </si>
  <si>
    <t>Monika Nair B.; Pavithra S.; Sathikumari M.K.N.; Malathy R.; Mahadevan S.; Kanagaselvam R.</t>
  </si>
  <si>
    <t>Algorithmic Aesthetics: Machine Learning for Reconstructing Poetic Imagination in English Literature</t>
  </si>
  <si>
    <t>Proceedings of 2025 10th International Conference on Science Technology, Engineering and Mathematics, ICONSTEM 2025</t>
  </si>
  <si>
    <t>10.1109/ICONSTEM65670.2025.11374627</t>
  </si>
  <si>
    <t>https://www.scopus.com/inward/record.uri?eid=2-s2.0-105034491601&amp;doi=10.1109%2FICONSTEM65670.2025.11374627&amp;partnerID=40&amp;md5=83157ea09e346349951972216b45e7db</t>
  </si>
  <si>
    <t>Mohanraj M.; Kamesh A.; Maduvant S.P.; Raghu Muthu Vishal S.; Rishin Nethaji S.</t>
  </si>
  <si>
    <t>Fraud Detection in Financial Transactions Using Graph Neural Networks</t>
  </si>
  <si>
    <t>2025 IEEE International Conference on Blockchain and Distributed Systems Security, ICBDS 2025</t>
  </si>
  <si>
    <t>10.1109/ICBDS67396.2025.11376661</t>
  </si>
  <si>
    <t>https://www.scopus.com/inward/record.uri?eid=2-s2.0-105034392499&amp;doi=10.1109%2FICBDS67396.2025.11376661&amp;partnerID=40&amp;md5=d68e08295a76640d48fadf788dfb0275</t>
  </si>
  <si>
    <t>Vijaya G.; Sathish Kumar G.; Uma Maheshwari G.; Karthiga M.; Hemkiran S.; Mousavirad S.J.; Tejani G.G.</t>
  </si>
  <si>
    <t>An effective ECOLASSO with black widow optimization for feature selection and stagewise adaptive learning rate for disease prediction</t>
  </si>
  <si>
    <t>Discover Artificial Intelligence</t>
  </si>
  <si>
    <t>10.1007/s44163-026-00874-4</t>
  </si>
  <si>
    <t>https://www.scopus.com/inward/record.uri?eid=2-s2.0-105034237426&amp;doi=10.1007%2Fs44163-026-00874-4&amp;partnerID=40&amp;md5=16f926a01829ed05095fad9e4953894d</t>
  </si>
  <si>
    <t>Ammavasai S.; Kavitha A.; Reddy P.S.; Sathiya T.; Senthilkumar M.; Kuppusamy S.; Khan M.A.</t>
  </si>
  <si>
    <t>Energy efficient optimization of grid event authentication using blockchain and transformer-based anomaly detection</t>
  </si>
  <si>
    <t>10.1016/j.suscom.2026.101341</t>
  </si>
  <si>
    <t>https://www.scopus.com/inward/record.uri?eid=2-s2.0-105034363312&amp;doi=10.1016%2Fj.suscom.2026.101341&amp;partnerID=40&amp;md5=fd777a05bad6b7509c959cf0e5902aa7</t>
  </si>
  <si>
    <t>Chandrashekhar A.; Dongre K.A.; Bohidar S.K.; Lakshmi C.S.; Kistan A.; Parimala R.S.</t>
  </si>
  <si>
    <t>Integration of AI-Driven Power Management in Aerospace Electrical Systems</t>
  </si>
  <si>
    <t>10.1109/ICONSTEM65670.2025.11374528</t>
  </si>
  <si>
    <t>https://www.scopus.com/inward/record.uri?eid=2-s2.0-105034466563&amp;doi=10.1109%2FICONSTEM65670.2025.11374528&amp;partnerID=40&amp;md5=fd0e7af1e608b21316202bd83db6cbfa</t>
  </si>
  <si>
    <t>Dr. Sree Parimala R</t>
  </si>
  <si>
    <t>Vivek Kumar M.; Mohanapriya J.; Monika Shree S.M.; Nithiya R.; Rajashree P.</t>
  </si>
  <si>
    <t>Therapeutic Rehabilitation Device for Bone Joint Function in Juvenile Idiopathic Arthritis Patients</t>
  </si>
  <si>
    <t>10.1109/PuneCon67554.2025.11377985</t>
  </si>
  <si>
    <t>https://www.scopus.com/inward/record.uri?eid=2-s2.0-105034632411&amp;doi=10.1109%2FPuneCon67554.2025.11377985&amp;partnerID=40&amp;md5=d0e55fa326a0989e5d98c1fac399cf2f</t>
  </si>
  <si>
    <t>Roberts M.K.; Shanmugam S.K.; Alhammad S.M.; Khafaga D.S.</t>
  </si>
  <si>
    <t>Risk-aware resilient cloud orchestration under correlated faults using adaptive dual-regime search with self-healing control</t>
  </si>
  <si>
    <t>Engineering Science and Technology, an International Journal</t>
  </si>
  <si>
    <t>10.1016/j.jestch.2026.102365</t>
  </si>
  <si>
    <t>https://www.scopus.com/inward/record.uri?eid=2-s2.0-105034517510&amp;doi=10.1016%2Fj.jestch.2026.102365&amp;partnerID=40&amp;md5=b5f7afcd73c3031e4ee2b15d92f9ea21</t>
  </si>
  <si>
    <t>Hema R.; Yousuff S.; Kothari P.P.; Anandaraj A.; Rani A.; Raman C.J.</t>
  </si>
  <si>
    <t>Hybrid Blockchain-Cloud Architecture for Secure e-Governance Solutions</t>
  </si>
  <si>
    <t>10.1109/ICONSTEM65670.2025.11374858</t>
  </si>
  <si>
    <t>https://www.scopus.com/inward/record.uri?eid=2-s2.0-105034482863&amp;doi=10.1109%2FICONSTEM65670.2025.11374858&amp;partnerID=40&amp;md5=7410c38c9cb70cfb90da9b6e3111a488</t>
  </si>
  <si>
    <t>Priya L.; Sudheshna P.; Aathithya R.; Abishek K.; Britto C.; Kamalnath K.</t>
  </si>
  <si>
    <t>AI-Powered Diagnosis: Leveraging YOLOv8 for Emphysema Detection in Chest Imaging</t>
  </si>
  <si>
    <t>10.1109/PuneCon67554.2025.11378274</t>
  </si>
  <si>
    <t>https://www.scopus.com/inward/record.uri?eid=2-s2.0-105034646134&amp;doi=10.1109%2FPuneCon67554.2025.11378274&amp;partnerID=40&amp;md5=839ee0d8d7636e1c43732ddb11fe08c3</t>
  </si>
  <si>
    <t>Revathy G.; Agalya K.; Prabu R.; Nareshkumar R.; Swarna S.L.; Gokulakrishnan V.</t>
  </si>
  <si>
    <t>Comparative Evaluation of Dijkstra's Algorithm and Shortest Path Strategies in Mobile Ad Hoc Networks (MANETs)</t>
  </si>
  <si>
    <t>10.1109/ICONSTEM65670.2025.11374724</t>
  </si>
  <si>
    <t>https://www.scopus.com/inward/record.uri?eid=2-s2.0-105034459506&amp;doi=10.1109%2FICONSTEM65670.2025.11374724&amp;partnerID=40&amp;md5=828e8317205e86f440ebbe3f9af55789</t>
  </si>
  <si>
    <t>Ganesh C.; Naveen K.S.; Logeshwaran V.; Siddarthan S.; Rakesh M.; Samraat M.</t>
  </si>
  <si>
    <t>Campus Seeker- Sustainable Admission Insights</t>
  </si>
  <si>
    <t>10.1109/PuneCon67554.2025.11378428</t>
  </si>
  <si>
    <t>https://www.scopus.com/inward/record.uri?eid=2-s2.0-105034649007&amp;doi=10.1109%2FPuneCon67554.2025.11378428&amp;partnerID=40&amp;md5=09c283c6e32300a58f2bdd86990147bf</t>
  </si>
  <si>
    <t>Belagalla N.; Gachikanti S.; Arun Prakash P.; Kumar B.V.; Kavitha R.; Athiraja A.</t>
  </si>
  <si>
    <t>Early Pest Detection Using AI Models with Image and Sensor Fusion Technologies</t>
  </si>
  <si>
    <t>2025 IEEE 6th Global Conference for Advancement in Technology, GCAT 2025</t>
  </si>
  <si>
    <t>10.1109/GCAT66372.2025.11368525</t>
  </si>
  <si>
    <t>https://www.scopus.com/inward/record.uri?eid=2-s2.0-105034260482&amp;doi=10.1109%2FGCAT66372.2025.11368525&amp;partnerID=40&amp;md5=adb854b9697a3296d1365d1d3b781642</t>
  </si>
  <si>
    <t>Shahakar D.A.; Subhashini P.; Mohan M.; Ramya D.; Bathrinath S.; Rajendiran M.</t>
  </si>
  <si>
    <t>Vision Transformers-Enabled Weed Detection System for Precision Farming Efficiency</t>
  </si>
  <si>
    <t>10.1109/ICONSTEM65670.2025.11374543</t>
  </si>
  <si>
    <t>https://www.scopus.com/inward/record.uri?eid=2-s2.0-105034491299&amp;doi=10.1109%2FICONSTEM65670.2025.11374543&amp;partnerID=40&amp;md5=2bacde924d0e04df354f14dfe95e37f4</t>
  </si>
  <si>
    <t>Radhakrishnan P.; Saravanan B.; Kumar S.R.; Vanitha P.; Akanksha A.; Vinayagam S.</t>
  </si>
  <si>
    <t>Adaptive Anomaly Detection in IoT-Connected Healthcare Wearables Using a Combined Random Forest and K-Means Model</t>
  </si>
  <si>
    <t>10.1109/GCAT66372.2025.11368352</t>
  </si>
  <si>
    <t>https://www.scopus.com/inward/record.uri?eid=2-s2.0-105034268195&amp;doi=10.1109%2FGCAT66372.2025.11368352&amp;partnerID=40&amp;md5=cd1dd8e4f3be61dc30f3757fc3662429</t>
  </si>
  <si>
    <t>Kumaran K.; Lingeswaran V.; Premkumar R.; Rajesh Kumar E.; Sathish Kumar D.</t>
  </si>
  <si>
    <t>Comparative Analysis of Battery Charging and Storage System for EV Charging System</t>
  </si>
  <si>
    <t>10.1109/PuneCon67554.2025.11377563</t>
  </si>
  <si>
    <t>https://www.scopus.com/inward/record.uri?eid=2-s2.0-105034664543&amp;doi=10.1109%2FPuneCon67554.2025.11377563&amp;partnerID=40&amp;md5=a3df2034fd2b46fdfe389cbed4a2e73d</t>
  </si>
  <si>
    <t>Suganthi Evangeline C.; Sandhya S.; Shrivarsha S.; Sri Sivaranjani V.R.; Roshini M.; Nivethitha T.</t>
  </si>
  <si>
    <t>Anomaly Detection in VANET Using Machine Learning-Based Data Analytics</t>
  </si>
  <si>
    <t>10.1109/PuneCon67554.2025.11378696</t>
  </si>
  <si>
    <t>https://www.scopus.com/inward/record.uri?eid=2-s2.0-105034700561&amp;doi=10.1109%2FPuneCon67554.2025.11378696&amp;partnerID=40&amp;md5=a8820aa64519878e50a0d2900e8dfdf2</t>
  </si>
  <si>
    <t>Sungheetha A.; Rajesh Sharma R.; Aroba O.J.; Mahapatra S.; Mahendhiran P.D.</t>
  </si>
  <si>
    <t>Explainable AI framework for psilocybin depression treatment optimization</t>
  </si>
  <si>
    <t>Frontiers in Computer Science</t>
  </si>
  <si>
    <t>10.3389/fcomp.2025.1652190</t>
  </si>
  <si>
    <t>https://www.scopus.com/inward/record.uri?eid=2-s2.0-105034391374&amp;doi=10.3389%2Ffcomp.2025.1652190&amp;partnerID=40&amp;md5=f67501f1e1e43211aed766bb9e568711</t>
  </si>
  <si>
    <t>Shaikh N.; Patil R.; Juliana R.; Priya L.; Sharma A.; Lande J.</t>
  </si>
  <si>
    <t>Self-Supervised Learning for Tumor Segmentation in MRI Scans</t>
  </si>
  <si>
    <t>2025 3rd International Conference on Computational Intelligence and Network Systems, CINS 2025</t>
  </si>
  <si>
    <t>10.1109/CINS67018.2025.11412222</t>
  </si>
  <si>
    <t>https://www.scopus.com/pages/publications/105035151599?origin=resultslist</t>
  </si>
  <si>
    <t>Priya L.; Ritika T.; Megavarshini G.U.; Nashrin Fathima K.; Threya K.S.</t>
  </si>
  <si>
    <t>AI-Driven Vibro-Thermal Neckpad for Personalized Insomnia Therapy Using Lstm-Based Sleep Stage Detection</t>
  </si>
  <si>
    <t>2025 International Conference on Intelligent Innovations in Engineering and Technology, ICIIET 2025</t>
  </si>
  <si>
    <t>10.1109/ICIIET65921.2025.11378443</t>
  </si>
  <si>
    <t>https://www.scopus.com/pages/publications/105035495077?origin=resultslist</t>
  </si>
  <si>
    <t>Devi S.; Appathurai A.; Ramya Devi M.; Muthukumaran N.</t>
  </si>
  <si>
    <t>SOLD-MMD: Wolf Pack Search Optimized Deep Learning Framework for Brain Disease Detection Using Multi-modal Data</t>
  </si>
  <si>
    <t>10.1007/s44196-026-01156-8</t>
  </si>
  <si>
    <t>https://www.scopus.com/inward/record.uri?eid=2-s2.0-105034613145&amp;doi=10.1007%2Fs44196-026-01156-8&amp;partnerID=40&amp;md5=d76817341d75195d215e563f31858521</t>
  </si>
  <si>
    <t>Duraisamy P.; Parvathy K.; Niranjani V.; Arunkumar D.; Karthik S.; Jeevitha R.</t>
  </si>
  <si>
    <t>Implementation of a Machine Learning Model for Predicting and Evaluating Mental Health Risks</t>
  </si>
  <si>
    <t>https://www.scopus.com/pages/publications/105034834912?origin=resultslist</t>
  </si>
  <si>
    <t>Sreevidhya S.; Roopa Chandrika R.; Raja L.; Kumar R.S.; Nivaashini M.; Kumar N.B.M.</t>
  </si>
  <si>
    <t>Simulation-Based Multi-Spectral UAV Framework for Real-Time Casualty Detection</t>
  </si>
  <si>
    <t>2025 5th International Conference on Emerging Research in Electronics, Computer Science and Technology, ICERECT 2025</t>
  </si>
  <si>
    <t>10.1109/ICERECT65215.2025.11376249</t>
  </si>
  <si>
    <t>https://www.scopus.com/pages/publications/105034899326?origin=resultslist</t>
  </si>
  <si>
    <t>Gayathiri K.; Preethi R.; Haritha R.; Sowbharnika P.G.; Sreemathi S.</t>
  </si>
  <si>
    <t>CropCare AI: A Smart System for Disease Detection, Pesticide Management, and Seasonal Farming Advisory</t>
  </si>
  <si>
    <t>2025 IEEE 7th International Conference on Computing, Communication and Automation, ICCCA 2025</t>
  </si>
  <si>
    <t>10.1109/ICCCA66364.2025.11325249</t>
  </si>
  <si>
    <t>https://www.scopus.com/pages/publications/105035158301?origin=resultslist</t>
  </si>
  <si>
    <t>Shanthini J.; Priya V.; Madhumathi C.S.; Sujithra L.R.; Sarvesh P.</t>
  </si>
  <si>
    <t>Spatiotemporal Deep Learning for Forecasting Regional Sea-Level Rise using Annual Temperature Trends</t>
  </si>
  <si>
    <t>10.1109/ICECA66444.2025.11383045</t>
  </si>
  <si>
    <t>https://www.scopus.com/pages/publications/105034842407?origin=resultslist</t>
  </si>
  <si>
    <t>Syed Kousar Niasi K.; Saravanakumar K.; Viswanathan A.; Ravikumar K.</t>
  </si>
  <si>
    <t>EFFICIENT EXTRACTION OF PATTERNS AND INSIGHTS FROM LARGE-SCALE DATA FROM DISTRIBUTED SYSTEM USING DEEP LEARNING AND LSTM</t>
  </si>
  <si>
    <t>Journal of Engineering and Technology for Industrial Applications</t>
  </si>
  <si>
    <t>10.5935/jetia.v12i58.3203</t>
  </si>
  <si>
    <t>https://www.scopus.com/pages/publications/105034781045?origin=resultslist</t>
  </si>
  <si>
    <t>Duraisamy P.; Parvathy K.; Niranjani V.; Akshaya R.; Karthik S.; Arunkumar D.</t>
  </si>
  <si>
    <t>Implementation and Evaluation of Machine Learning Approaches for Parkinson’s Disease Prediction</t>
  </si>
  <si>
    <t>https://www.scopus.com/pages/publications/105034902843?origin=resultslist</t>
  </si>
  <si>
    <t>Gokilakrishnan G.; Yuvaperiyasamy M.; Kalaimani M.; Sabari K.</t>
  </si>
  <si>
    <t>Application of taguchi design and machine learning techniques for optimising the tribological performance of Al/B4C/ZrO2 hybrid composite</t>
  </si>
  <si>
    <t>10.1016/j.nxmate.2026.102056</t>
  </si>
  <si>
    <t>https://www.scopus.com/pages/publications/105035319239?origin=resultslist</t>
  </si>
  <si>
    <t>Kumar G.S.; Vishnupargavan V.; Raichura K.P.; Sathish D.K.; Sreejha J.; Srimathi B.</t>
  </si>
  <si>
    <t>Systematic Analysis of Cybersecurity and its Application –Past, Present and Future</t>
  </si>
  <si>
    <t>https://www.scopus.com/pages/publications/105034899008?origin=resultslist</t>
  </si>
  <si>
    <t>Summia Parveen H.; Ilakkiya S.; Jaya Ghayathiri B.S.; Kamali V.M.; Madhu Sri P.S.</t>
  </si>
  <si>
    <t>Early Detection and Personalized Care for Varicose Veins</t>
  </si>
  <si>
    <t>Proceedings of 5th International Conference on Ubiquitous Computing and Intelligent Information Systems, ICUIS 2025</t>
  </si>
  <si>
    <t>10.1109/ICUIS67429.2025.11380555</t>
  </si>
  <si>
    <t>https://www.scopus.com/pages/publications/105034863416?origin=resultslist</t>
  </si>
  <si>
    <t>Hari Prasath M.; Cibiraj C.; GuruBalaji S.; Dhilip K.R.; Sreemathy J.</t>
  </si>
  <si>
    <t>SMARTCROP - An AI-Powered Web Platform for Early Detection of Leaf Diseases in Fruit and Vegetable Crops</t>
  </si>
  <si>
    <t>4th International Conference on Applied Artificial Intelligence and Computing, ICAAIC 2025</t>
  </si>
  <si>
    <t>10.1109/ICAAIC64647.2025.11330520</t>
  </si>
  <si>
    <t>https://www.scopus.com/pages/publications/105034880407?origin=resultslist</t>
  </si>
  <si>
    <t>Kaushik P.; Singh J.; Tiwari A.K.; Ankushavali M.; Priya L.; Rajamanickam M.</t>
  </si>
  <si>
    <t>Exploring Ethical Concerns and Complexities Surrounding ChatGPT and Modern Conversational AI Systems</t>
  </si>
  <si>
    <t>10.1109/MEDCOM67532.2025.11405219</t>
  </si>
  <si>
    <t>https://www.scopus.com/pages/publications/105036712601?origin=resultslist</t>
  </si>
  <si>
    <t>Devarapalli T.; Yarlagadda N.; Sivaramakrishnan A.; Haldorai A.; Ali G.; Sharma V.</t>
  </si>
  <si>
    <t>BERT and CNN for Automated Detection of Detrimental Discourse</t>
  </si>
  <si>
    <t>10.1109/AECE67531.2025.11386639</t>
  </si>
  <si>
    <t>https://www.scopus.com/pages/publications/105035194181?origin=resultslist</t>
  </si>
  <si>
    <t>Dr. Sivaramakrishnan A</t>
  </si>
  <si>
    <t>Mahaboob M.; Bhuvaneshwari V.; Dhivya M.; Jaya Prakash N.; Keerti Madhuvantika A.</t>
  </si>
  <si>
    <t>Remote Sensing-based Landmine Detection using Hyperspectral Imaging And Ensemble Machine Learning Techniques</t>
  </si>
  <si>
    <t>10.1109/ICUIS67429.2025.11380529</t>
  </si>
  <si>
    <t>https://www.scopus.com/pages/publications/105034839095?origin=resultslist</t>
  </si>
  <si>
    <t>Tumma C.; Patil D.V.; Gore S.; Sivaramakrishnan A.</t>
  </si>
  <si>
    <t>Federated Learning and Blockchain for Privacy-Preserving AI Models</t>
  </si>
  <si>
    <t>2025 IEEE International Conference on Emerging Trends in Computing and Communication, ETCOM 2025</t>
  </si>
  <si>
    <t>10.1109/ETCOM66606.2025.11437012</t>
  </si>
  <si>
    <t>https://www.scopus.com/pages/publications/105037340404?origin=resultslist</t>
  </si>
  <si>
    <t>Saritha P.S.; Vijayasree J.; Singh B.; Krishnammal P.M.; Sugunavathy S.; Dilli Ganesh V.</t>
  </si>
  <si>
    <t>Deep Convolutional Neural Networks for Diabetic Retinopathy Classification from Retinal Images</t>
  </si>
  <si>
    <t>10.1109/ICAAIC64647.2025.11331092</t>
  </si>
  <si>
    <t>https://www.scopus.com/pages/publications/105034885670?origin=resultslist</t>
  </si>
  <si>
    <t>Giridharan R.; Purnima S.; Rashmika T.J.; Rizwana S.; Suryavarshini K.B.</t>
  </si>
  <si>
    <t>Spatial Audio Based Navigation System for Visually Impaired</t>
  </si>
  <si>
    <t>10.1109/ICAAIC64647.2025.11330242</t>
  </si>
  <si>
    <t>https://www.scopus.com/pages/publications/105034835836?origin=resultslist</t>
  </si>
  <si>
    <t>Dilli Ganesh V.; Neelraj E.; Sanitha P.C.; Vidya Prabha C.V.; Krishna B.R.; Rani L.P.</t>
  </si>
  <si>
    <t>Hybrid Deep Learning Models for Real-Time Sepsis Detection in ICU Patients</t>
  </si>
  <si>
    <t>10.1109/ICAAIC64647.2025.11330695</t>
  </si>
  <si>
    <t>https://www.scopus.com/pages/publications/105034856637?origin=resultslist</t>
  </si>
  <si>
    <t>Mr. Neelraj E</t>
  </si>
  <si>
    <t>Jayaraju P.; Pawar M.; Haldorai A.; Salati A.; Sivaramakrishnan A.; Kumar G.R.</t>
  </si>
  <si>
    <t>Energy-Efficient Transformer Architectures for on-device Language Understanding</t>
  </si>
  <si>
    <t>10.1109/ICRTCST68392.2026.11545410</t>
  </si>
  <si>
    <t>https://www.scopus.com/pages/publications/105042629704?origin=resultslist</t>
  </si>
  <si>
    <t>Efficient swarm intelligent optimization techniques using cooperative spectrum sensing for terrestrial handovers</t>
  </si>
  <si>
    <t>10.1007/s11276-024-03856-5</t>
  </si>
  <si>
    <t>https://www.scopus.com/inward/record.uri?eid=2-s2.0-105001074222&amp;doi=10.1007%2fs11276-024-03856-5&amp;partnerID=40&amp;md5=a26db1e74f05925547ac71fd667b016e</t>
  </si>
  <si>
    <t>Pushpalatha C.; Devi M.R.; Rose R.A.M.; Muthukumaran N.</t>
  </si>
  <si>
    <t>Publisher Correction: Penta Classification of Landslide Via Deep Learning Based SegNet and RegNet (International Journal of Computational Intelligence Systems, (2026), 19, 1, (56), 10.1007/s44196-025-01114-w)</t>
  </si>
  <si>
    <t>10.1007/s44196-026-01280-5</t>
  </si>
  <si>
    <t>https://www.scopus.com/pages/publications/105034797951?origin=resultslist</t>
  </si>
  <si>
    <t>Ramady A.; Varshini S.; Kasinathan R.; Kasinathan R.; Chalishajar D.; Ahmed H.M.</t>
  </si>
  <si>
    <t>Existence, averaging principle and trajectory controllability for neutral impulsive fractional stochastic differential evolution system</t>
  </si>
  <si>
    <t>10.1186/s13660-026-03462-3</t>
  </si>
  <si>
    <t>https://www.scopus.com/pages/publications/105035200046?origin=resultslist</t>
  </si>
  <si>
    <t>Sangavi V.; Abishake S.; Dhayal S.R.</t>
  </si>
  <si>
    <t>Deepfake Detection for Images Using Inception Resnet V2 Architecture Along With CNN</t>
  </si>
  <si>
    <t>10.1109/ICERECT65215.2025.11375996</t>
  </si>
  <si>
    <t>https://www.scopus.com/pages/publications/105034884033?origin=resultslist</t>
  </si>
  <si>
    <t>Ms. Sangavi V</t>
  </si>
  <si>
    <t>Shanmugapriya A.; Mahalakshmi S.; Mirnalini P.; Nandhini S.; Naveen Kumar S.</t>
  </si>
  <si>
    <t>Adaptive Educational Platform with Resume Integrated Career Assistance</t>
  </si>
  <si>
    <t>10.1109/ICUIS67429.2025.11380556</t>
  </si>
  <si>
    <t>https://www.scopus.com/pages/publications/105034896497?origin=resultslist</t>
  </si>
  <si>
    <t>Pappa C.K.; Kumar N.A.; Kabilamani; Venkataramanan C.; Porkodi K.P.; Nagaraja P.</t>
  </si>
  <si>
    <t>Digital Rights Management System with RC4-2S Encryption Technique</t>
  </si>
  <si>
    <t>De Gruyter Proceedings in Mathematics</t>
  </si>
  <si>
    <t>10.1515/9783112221082-038</t>
  </si>
  <si>
    <t>https://www.scopus.com/pages/publications/105034748451?origin=resultslist</t>
  </si>
  <si>
    <t>Hariharan S.; Vignesh A.; Harini V.; Faridha Banu D.; Brindha V.; Akshaya J.</t>
  </si>
  <si>
    <t>IoT-Based Underground Pipeline Monitoring and Fault Identification System for Sustainable Infrastructure</t>
  </si>
  <si>
    <t>2025 IEEE 2nd International Conference on Green Industrial Electronics and Sustainable Technologies, GIEST 2025</t>
  </si>
  <si>
    <t>10.1109/GIEST66547.2025.11387116</t>
  </si>
  <si>
    <t>https://www.scopus.com/pages/publications/105035292410?origin=resultslist</t>
  </si>
  <si>
    <t>Sreeja G.G.; Prasath M.G.; Shivani S.S.J.; Kawin M.; Pradeepa M.</t>
  </si>
  <si>
    <t>CryDecode: An AI-based Multimodal System for Interpreting Infant Emotions and Health Needs</t>
  </si>
  <si>
    <t>10.1109/ICUIS67429.2025.11380273</t>
  </si>
  <si>
    <t>https://www.scopus.com/pages/publications/105034894532?origin=resultslist</t>
  </si>
  <si>
    <t>Chancalviben N.B.; Oviya S.; Ananthi S.; Subha R.</t>
  </si>
  <si>
    <t>Privacy-Aware Federated Learning Framework for Secure and Efficient Smart City Services</t>
  </si>
  <si>
    <t>10.1109/ICECA66444.2025.11382871</t>
  </si>
  <si>
    <t>https://www.scopus.com/pages/publications/105034836423?origin=resultslist</t>
  </si>
  <si>
    <t>Latha N.R.; Shyamala G.; Borase S.; Gayathri N.; Vandarkuzhali T.; Polke A.R.</t>
  </si>
  <si>
    <t>Cognitive IoT-Driven Antenna Optimization System for Dynamic Wireless Connectivity</t>
  </si>
  <si>
    <t>Proceedings ICECONF 2025 - 2025 2nd International Conference on Artificial Intelligence and Knowledge Discovery in Concurrent Engineering</t>
  </si>
  <si>
    <t>10.1109/ICECONF65644.2025.11379494</t>
  </si>
  <si>
    <t>https://www.scopus.com/pages/publications/105034745762?origin=resultslist</t>
  </si>
  <si>
    <t>Murugan, S.; Haldorai, A.</t>
  </si>
  <si>
    <t>Exploring the Core Principles, Architectures, and Advancements of Large Language Models</t>
  </si>
  <si>
    <t>Theory, Practice, and Future Direction of Large Language Models</t>
  </si>
  <si>
    <t>10.4018/979-8-3693-8387-2.ch003</t>
  </si>
  <si>
    <t>https://www.scopus.com/inward/record.uri?eid=2-s2.0-105021202929&amp;doi=10.4018%2F979-8-3693-8387-2.ch003&amp;partnerID=40&amp;md5=6a0ee1ec6dabcbf0bff0966dfc5c033c</t>
  </si>
  <si>
    <t>Deepa S.; Arun G.; Kanimozhi T.; Suguna R.; Chandru M.; Aravinth S.</t>
  </si>
  <si>
    <t>Prediction and Analysis of Water Quality Index using Machine Learning Approaches</t>
  </si>
  <si>
    <t>10.1109/ICECA66444.2025.11383140</t>
  </si>
  <si>
    <t>https://www.scopus.com/pages/publications/105034866291?origin=resultslist</t>
  </si>
  <si>
    <t>Bhende, M.; Raghavendra, G.; Jadhav, B.; Murugan, M.; Kumar, B.V.; Priyanka, T.P.</t>
  </si>
  <si>
    <t>AI-Powered Smart Supply Chains and Logistics Optimization</t>
  </si>
  <si>
    <t>10.1109/ICESC65114.2025.11212574</t>
  </si>
  <si>
    <t>https://www.scopus.com/inward/record.uri?eid=2-s2.0-105022653590&amp;doi=10.1109%2FICESC65114.2025.11212574&amp;partnerID=40&amp;md5=62325ee8b2f812830b1d2e50167b6b00</t>
  </si>
  <si>
    <t>Bhuvanesh S.; Prakash V.; Arul V.; Saravanan P.; Subasree N.; Radhakrishnan K.; Suriyaprakash R.; Alsawat M.; Nivetha M.S.; Kumar J.V.</t>
  </si>
  <si>
    <t>Materials Engineering of Elastomer–Metal Interfaces Under Corrosion, Wear, and Adhesion Stressors</t>
  </si>
  <si>
    <t>10.1007/s11837-026-08273-x</t>
  </si>
  <si>
    <t>https://www.scopus.com/pages/publications/105034894322?origin=resultslist</t>
  </si>
  <si>
    <t>Rachakonda S.S.; Lakshmikanth R.; Gupta K.; Vivek Kumar M.</t>
  </si>
  <si>
    <t>Anomaly Detection in IoT Networks Using Deep Learning and Federated Analytics</t>
  </si>
  <si>
    <t>10.1109/ICERECT65215.2025.11377362</t>
  </si>
  <si>
    <t>https://www.scopus.com/pages/publications/105034855135?origin=resultslist</t>
  </si>
  <si>
    <t>Dilli Ganesh V.; Keer P.K.; Reshma P.; Saranya S.; Krishna B.R.; Dwibedi R.K.</t>
  </si>
  <si>
    <t>Deep Learning Based Precision Agriculture System for Automated Crop Disease Detection and Classification Using Drone Imagery</t>
  </si>
  <si>
    <t>10.1109/ICAAIC64647.2025.11330335</t>
  </si>
  <si>
    <t>https://www.scopus.com/pages/publications/105034892390?origin=resultslist</t>
  </si>
  <si>
    <t>Natrayan L.; Deepthi V.S.; Saravanan B.; Naidu G.; Kaushal R.K.; Sriragavi S.</t>
  </si>
  <si>
    <t>SecureSmart: Blockchain-Assisted Adaptive Graph Neural Network for Intelligent Data Protection in Smart Cities</t>
  </si>
  <si>
    <t>10.1109/ICECA66444.2025.11383197</t>
  </si>
  <si>
    <t>https://www.scopus.com/pages/publications/105034844489?origin=resultslist</t>
  </si>
  <si>
    <t>Soni, A.; Subramanya Sarma, S.; Shaikh, N.; Murugan, M.; Lande, J.; Palanisamy, P.</t>
  </si>
  <si>
    <t>Deep Learning for Real-Time Anomaly Detection in IoT</t>
  </si>
  <si>
    <t>10.1109/ICESC65114.2025.11212531</t>
  </si>
  <si>
    <t>https://www.scopus.com/inward/record.uri?eid=2-s2.0-105022591191&amp;doi=10.1109%2FICESC65114.2025.11212531&amp;partnerID=40&amp;md5=4ee3a6887747582fd7e99085beda0b51</t>
  </si>
  <si>
    <t>Megala R.; Narayani S.; Srinidhi P.S.; Yalini S.; Dhanushpriyan S.</t>
  </si>
  <si>
    <t>AI-Powered Video Summarizer And Knowledge Assistant</t>
  </si>
  <si>
    <t>10.1109/ICUIS67429.2025.11380591</t>
  </si>
  <si>
    <t>https://www.scopus.com/pages/publications/105034889225?origin=resultslist</t>
  </si>
  <si>
    <t>Anand, K.T.; Kingsley, S.; Murugan, S.; Chandrasekran, G.</t>
  </si>
  <si>
    <t>Production of renewable fuels and chemicals by combining hydrothermal pretreatment with thermochemical conversion of woody biomass towards solid waste management</t>
  </si>
  <si>
    <t>Indian Journal of Chemical Technology</t>
  </si>
  <si>
    <t>10.56042/ijct.v32i5.16929</t>
  </si>
  <si>
    <t>https://www.scopus.com/inward/record.uri?eid=2-s2.0-105024679434&amp;doi=10.56042%2Fijct.v32i5.16929&amp;partnerID=40&amp;md5=02ce09c29fc0d5f7b11fcd1256478ce6</t>
  </si>
  <si>
    <t>Mohana Priya D.; Muthukrishnan J.; Rameshkumar K.; Srinivasan K.; Ramachandran N.P.</t>
  </si>
  <si>
    <t>Live Meeting Insights and Action Automation</t>
  </si>
  <si>
    <t>10.1109/ICUIS67429.2025.11380582</t>
  </si>
  <si>
    <t>https://www.scopus.com/pages/publications/105034873669?origin=resultslist</t>
  </si>
  <si>
    <t>Nivethitha.t; Pavithra.r; Jegan.d M.; Mehaa.c.e; Rekashini.g</t>
  </si>
  <si>
    <t>Multimodal Audio Analysis for Early Brain Disorder Detection</t>
  </si>
  <si>
    <t>10.1109/ICUIS67429.2025.11380511</t>
  </si>
  <si>
    <t>https://www.scopus.com/pages/publications/105034837327?origin=resultslist</t>
  </si>
  <si>
    <t>Midun Kumar H.; Navin Khumar S.; Muthukumaran N.; Nikhilesh S.; Maher Shalal J.</t>
  </si>
  <si>
    <t>IoT and ML Based Smart Irrigation System for Crop Prediction and Water Usage Optimization</t>
  </si>
  <si>
    <t>7th International Conference on Mobile Computing and Sustainable Informatics, ICMCSI 2026</t>
  </si>
  <si>
    <t>10.1109/ICMCSI67283.2026.11412428</t>
  </si>
  <si>
    <t>https://www.scopus.com/pages/publications/105034903397?origin=resultslist</t>
  </si>
  <si>
    <t>Bhende M.; Yamsani N.; Salati A.; Karthikayen A.; Suriya M.; Kumar Shukla V.</t>
  </si>
  <si>
    <t>AI-Enabled UAVs for Rapid Response in Roadside Medical Emergencies: A Real-Time Lifeline Framework</t>
  </si>
  <si>
    <t>10.1109/CISES66934.2025.11265635</t>
  </si>
  <si>
    <t>https://www.scopus.com/inward/record.uri?eid=2-s2.0-105031554327&amp;doi=10.1109%2FCISES66934.2025.11265635&amp;partnerID=40&amp;md5=e33a36415a5fe7545f9732d04a141e5b</t>
  </si>
  <si>
    <t>Kaushik P.; Suriya M.; Kumar B.V.; Ali M.F.; Haldorai A.; Jangra P.</t>
  </si>
  <si>
    <t>Advanced Precision Agriculture: Unifying CNNs &amp; Random Forests for Robust Rice Disease Detection</t>
  </si>
  <si>
    <t>10.1109/ISCON65210.2025.11341243</t>
  </si>
  <si>
    <t>https://www.scopus.com/inward/record.uri?eid=2-s2.0-105033354267&amp;doi=10.1109%2FISCON65210.2025.11341243&amp;partnerID=40&amp;md5=481538d515a67c0288d04ffb1d4920e3</t>
  </si>
  <si>
    <t>Niranjana M.I.; Naresh R.; Ragul G.; Pranesh S.; Revanth R.; Parthipan V.</t>
  </si>
  <si>
    <t>Automated Multi-Category Classification of Customer Support Tickets using XGBoost</t>
  </si>
  <si>
    <t>10.1109/ICUIS67429.2025.11380607</t>
  </si>
  <si>
    <t>https://www.scopus.com/pages/publications/105034846373?origin=resultslist</t>
  </si>
  <si>
    <t>Patidar M.; Sharma D.; Devi G.M.; Sujithra L.R.; Kumar S.S.; Kandavalli S.R.</t>
  </si>
  <si>
    <t>Enhanced Adsorptive Removal of Methylene Blue Using Kaolinite–MnFe2O4 Nanocomposites: Synthesis, Characterization and Adsorption Mechanisms</t>
  </si>
  <si>
    <t>10.13074/jent.2026.03.2541911</t>
  </si>
  <si>
    <t>https://www.scopus.com/pages/publications/105035229348?origin=resultslist</t>
  </si>
  <si>
    <t>Shuriya B.; Prabhu T.N.; Kowsalya S.; Suganya A.</t>
  </si>
  <si>
    <t>Integrating graph neural networks, molecular descriptors, and Pharmacophore features for robust LogK prediction</t>
  </si>
  <si>
    <t>Tropical Journal of Pharmaceutical Research</t>
  </si>
  <si>
    <t>10.4314/tjpr.v25i3.5</t>
  </si>
  <si>
    <t>https://www.scopus.com/pages/publications/105035448195?origin=resultslist</t>
  </si>
  <si>
    <t>Vaishnavi V.; Vijayarajan S.; Appathurai A.; Narayanaperumal M.</t>
  </si>
  <si>
    <t>CRY-NET: Penta classification of infant cry signal via deep learning based dual attention ResNeSt network</t>
  </si>
  <si>
    <t>10.1016/j.bspc.2026.110086</t>
  </si>
  <si>
    <t>https://www.scopus.com/pages/publications/105035382506?origin=resultslist</t>
  </si>
  <si>
    <t>Periasamy P.A.; Karthikeyan N.; William J.J.; Parveen S.; Saravanakumar B.; Vadivel S.; Boopathi B.</t>
  </si>
  <si>
    <t>Microwave-aided cobalt oxide modified bismuth tin oxide (BiSnO) microrods as a novel electrode material for supercapacitor applications</t>
  </si>
  <si>
    <t>10.1007/s10854-026-17142-x</t>
  </si>
  <si>
    <t>https://www.scopus.com/pages/publications/105035503889?origin=resultslist</t>
  </si>
  <si>
    <t>Mr. Boopathi B</t>
  </si>
  <si>
    <t>Saranya S.; Ramalingam S.; Pavithra B.; Ranjeeka Shree V.; Naveena N.; Phenicia Sharon P.</t>
  </si>
  <si>
    <t>FedDyGNN-Mesh: Federated Dynamic Graph Neural Networks for Privacy-Preserving Anomaly Detection in IoT Edge Meshes</t>
  </si>
  <si>
    <t>2025 4th International Conference on Smart Technologies and Systems for Next Generation Computing, ICSTSN 2025</t>
  </si>
  <si>
    <t>10.1109/ICSTSN67075.2025.11398005</t>
  </si>
  <si>
    <t>https://www.scopus.com/pages/publications/105035480236?origin=resultslist</t>
  </si>
  <si>
    <t>Kumareshan N.; Athish M.; Aravind S.; Giritharan A.; Karna M.</t>
  </si>
  <si>
    <t>A Smart Military Jacket for IoT-Enabled Health and Condition Monitoring</t>
  </si>
  <si>
    <t>Proceedings of 5th International Conference on Evolutionary Computing and Mobile Sustainable Networks, ICECMSN 2025</t>
  </si>
  <si>
    <t>10.1109/ICECMSN68058.2025.11382976</t>
  </si>
  <si>
    <t>https://www.scopus.com/pages/publications/105035525331?origin=resultslist</t>
  </si>
  <si>
    <t>Suresh Kumar K.; Karthick K.; Meganathan V.; Kavin Kumar S.; Mahesh Kumar G.</t>
  </si>
  <si>
    <t>A Hybrid Approach to Secure Certificate Embedding and Retrieval using SneakCert Algorithm</t>
  </si>
  <si>
    <t>10.1109/ICSTSN67075.2025.11398020</t>
  </si>
  <si>
    <t>https://www.scopus.com/pages/publications/105035479023?origin=resultslist</t>
  </si>
  <si>
    <t>Dr. Suresh Kumar K</t>
  </si>
  <si>
    <t>Sornalakshmi M.; Sakthimohan M.; Thenmozhi M.; Elizabeth Rani G.; Karthigadevi K.; Sanjeevi Kumar V.</t>
  </si>
  <si>
    <t>Accelerating Arithmetic: A Novel Approach to Ladner-Fischer Adder Design</t>
  </si>
  <si>
    <t>2025 International Conference on Computing and Communications, COMPUTINGCON 2025</t>
  </si>
  <si>
    <t>10.1109/COMPUTINGCON64838.2025.11377914</t>
  </si>
  <si>
    <t>https://www.scopus.com/pages/publications/105035490298?origin=resultslist</t>
  </si>
  <si>
    <t>Murugan S.; Hemalatha P.R.; Menagadevi M.</t>
  </si>
  <si>
    <t>Quantum Machine Learning for Space Applications</t>
  </si>
  <si>
    <t>10.1109/ICCES67310.2025.11337002</t>
  </si>
  <si>
    <t>https://www.scopus.com/inward/record.uri?eid=2-s2.0-105033523139&amp;doi=10.1109%2FICCES67310.2025.11337002&amp;partnerID=40&amp;md5=10c4bf6ce08fc7d42a73af3a203198af</t>
  </si>
  <si>
    <t>Ramkumar S.; Leela L.C.; Dharani G.; Kaviya P.; Kavyasree T.S.; Dhanasekar S.</t>
  </si>
  <si>
    <t>Comparative Assessment of Classical and Deep Learning Approaches for Bone Marrow Disease Detection</t>
  </si>
  <si>
    <t>10.1109/ICECMSN68058.2025.11383530</t>
  </si>
  <si>
    <t>https://www.scopus.com/pages/publications/105035525360?origin=resultslist</t>
  </si>
  <si>
    <t>Vijayalakshmi T.R.; Joshi P.S.; Sakthivel S.; Sujithra L.R.; Venu M.; Sajiv G.</t>
  </si>
  <si>
    <t>Preserving the Past with Deep Learning-Based Damage Detection in Ancient Manuscripts and Artworks</t>
  </si>
  <si>
    <t>10.1109/COMPUTINGCON64838.2025.11377465</t>
  </si>
  <si>
    <t>https://www.scopus.com/pages/publications/105035514040?origin=resultslist</t>
  </si>
  <si>
    <t>Rajakumari R.; Natarajan R.; Murugesan S.; Neelraj E.; Shree V.R.; Ramalingam S.</t>
  </si>
  <si>
    <t>Energy-Efficient and Trust-Driven Communication in VANETs Using Nature-Inspired Optimization</t>
  </si>
  <si>
    <t>10.1109/ICSTSN67075.2025.11397932</t>
  </si>
  <si>
    <t>https://www.scopus.com/pages/publications/105035514287?origin=resultslist</t>
  </si>
  <si>
    <t>Kk R.; Natarajan R.; Murugesan S.; Ramalingam S.; Ranjeeka Shree V.; Neelraj E.</t>
  </si>
  <si>
    <t>Adaptive and Energy-Efficient Routing in WSNs from Fuzzy Clusters to Bee-Inspired Paths</t>
  </si>
  <si>
    <t>10.1109/ICSTSN67075.2025.11397892</t>
  </si>
  <si>
    <t>https://www.scopus.com/pages/publications/105035508870?origin=resultslist</t>
  </si>
  <si>
    <t>Kavitha N.; Anand B.; Nivethitha T.; Chakkarawarthi G.D.; Shakthipriya P.; Gomathi P.</t>
  </si>
  <si>
    <t>Pneumonia detection using deep learning based chest x-ray image analysis and classification</t>
  </si>
  <si>
    <t>10.1063/5.0317472</t>
  </si>
  <si>
    <t>https://www.scopus.com/pages/publications/105035475317?origin=resultslist</t>
  </si>
  <si>
    <t>Bhende M.; Salati A.; Kumar P.S.; Senthil P.; Suriya M.; Ali G.</t>
  </si>
  <si>
    <t>The Role of AI and Robotics in Fully Autonomous Pharmaceutical Manufacturing Facilities</t>
  </si>
  <si>
    <t>10.1109/ICONAT66879.2025.11362620</t>
  </si>
  <si>
    <t>https://www.scopus.com/inward/record.uri?eid=2-s2.0-105033890938&amp;doi=10.1109%2FICONAT66879.2025.11362620&amp;partnerID=40&amp;md5=7379932c618584585ac7d39ca79c8179</t>
  </si>
  <si>
    <t>Gokul Prasad C.; Natarajan R.; Amarnath M.A.; Ranjeeka Shree V.; Dhanasekar J.; Ramalingam S.</t>
  </si>
  <si>
    <t>Innovative Hybrid Strategy for Energy-Efficient Clustering and Routing in Wireless Sensor Networks</t>
  </si>
  <si>
    <t>10.1109/ICSTSN67075.2025.11398019</t>
  </si>
  <si>
    <t>https://www.scopus.com/pages/publications/105035500900?origin=resultslist</t>
  </si>
  <si>
    <t>Ramachandiran R.; Mishra M.; Santhosh Kumar G.; Suchithra B.; Lalithamani P.; Keerthana N.V.</t>
  </si>
  <si>
    <t>Retrieval-Augmented Graph Neural Model for Medical Question Answering System</t>
  </si>
  <si>
    <t>10.1109/ICECMSN68058.2025.11383543</t>
  </si>
  <si>
    <t>https://www.scopus.com/pages/publications/105035518381?origin=resultslist</t>
  </si>
  <si>
    <t>Kingston R.; Karpagam M.; Nivethitha T.; Prassath P.A.; Daniel J.; Nivedha M.</t>
  </si>
  <si>
    <t>Dynamic Voltage and Frequency Regulation in Microgrids using Fuzzy-ANN Hybrid Controllers</t>
  </si>
  <si>
    <t>10.1109/ICECMSN68058.2025.11382915</t>
  </si>
  <si>
    <t>https://www.scopus.com/pages/publications/105035530429?origin=resultslist</t>
  </si>
  <si>
    <t>Ramya D.; Prathiksha D.; Ashmika R.; Jerlin Princy F.; Nithya Sri N.</t>
  </si>
  <si>
    <t>Ensemble Machine Learning Techniques in Digital Twin Framework for Precision Healthcare</t>
  </si>
  <si>
    <t>10.1109/ICSTSN67075.2025.11397941</t>
  </si>
  <si>
    <t>https://www.scopus.com/pages/publications/105035520682?origin=resultslist</t>
  </si>
  <si>
    <t>Sribhashyam A.S.; Gore S., Mr.; Sharma A.; Jadhav B.; Suriya M.; Kumar G.R.</t>
  </si>
  <si>
    <t>Designing AI Systems with Value Alignment Mechanisms</t>
  </si>
  <si>
    <t>10.1109/CINS67018.2025.11412115</t>
  </si>
  <si>
    <t>https://www.scopus.com/pages/publications/105035190655?origin=resultslist</t>
  </si>
  <si>
    <t>Elakya A.; Gunapriya D.; Mahalakshmi P.; Ananthalakshmi C.; Haarish Santhan G.</t>
  </si>
  <si>
    <t>DriveMind: A Machine Learning Algorithm for Driver Safety Score Prediction</t>
  </si>
  <si>
    <t>10.1109/ICECMSN68058.2025.11383086</t>
  </si>
  <si>
    <t>https://www.scopus.com/pages/publications/105035477539?origin=resultslist</t>
  </si>
  <si>
    <t>Sivaraj A.; Sampath P.; Praveena A.; Shankar S P.S.; Sam B B.; Aswathy P.B.</t>
  </si>
  <si>
    <t>Acoustic-Prosodic Speech-based Deception Detection using Hybrid Learning Models</t>
  </si>
  <si>
    <t>10.1109/ICECMSN68058.2025.11383317</t>
  </si>
  <si>
    <t>https://www.scopus.com/pages/publications/105035501985?origin=resultslist</t>
  </si>
  <si>
    <t>Ms. Praveena A</t>
  </si>
  <si>
    <t>Mohaideen Abdul Kadhar K.; Gulbarga M.I.; Sudhakar R.; Tamilselvi S.; Vijaykumar V.R.; Sathiya Priya T.; S R.; Alam M.M.; Almuflih A.S.; Kwee W.K.</t>
  </si>
  <si>
    <t>A critical review of design and applications of fractal patch antenna</t>
  </si>
  <si>
    <t>Journal on Wireless Communications and Networking</t>
  </si>
  <si>
    <t>10.1186/s13638-026-02575-z</t>
  </si>
  <si>
    <t>https://www.scopus.com/pages/publications/105035536857?origin=resultslist</t>
  </si>
  <si>
    <t>Kishore D.G.; Anbarasu P.; Kaviya C.M.; Mohan A.; Suriya R.K.</t>
  </si>
  <si>
    <t>Forest Fire Detection and Prevention using AI-Enabled Camera Networks with Real-Time Web-based Monitoring</t>
  </si>
  <si>
    <t>10.1109/ICECMSN68058.2025.11383351</t>
  </si>
  <si>
    <t>https://www.scopus.com/pages/publications/105035557893?origin=resultslist</t>
  </si>
  <si>
    <t>Nivethitha T.; Abinav G.; Dhanushwaran S.; Gowshik M.; Hanshan Kumar B.; Hariharan S.</t>
  </si>
  <si>
    <t>Intelligent Route Optimization Framework with IoT Integration for Efficient Waste Collection Trucks</t>
  </si>
  <si>
    <t>10.1109/ICECMSN68058.2025.11382586</t>
  </si>
  <si>
    <t>https://www.scopus.com/pages/publications/105035480089?origin=resultslist</t>
  </si>
  <si>
    <t>Rishitha M.; Rithiga V.; Suriya M.; Sakthi M.</t>
  </si>
  <si>
    <t>Detection of Military Targets from Satellite/SAR Images</t>
  </si>
  <si>
    <t>10.1109/ICSTSN67075.2025.11397942</t>
  </si>
  <si>
    <t>https://www.scopus.com/pages/publications/105035535848?origin=resultslist</t>
  </si>
  <si>
    <t>Hezekiah J.D.K.; Ananthi J.V.; Priya P.K.; Naveen P.</t>
  </si>
  <si>
    <t>Autonomous Sensor Networks: Future of WSNs with Neural Network Implementations</t>
  </si>
  <si>
    <t>International Conference on NexGen Networks and Cybernetics, IC2NC 2025 - Proceedings</t>
  </si>
  <si>
    <t>10.1109/IC2NC67409.2025.11376472</t>
  </si>
  <si>
    <t>https://www.scopus.com/pages/publications/105035584412?origin=resultslist</t>
  </si>
  <si>
    <t>Akila K.; Vinothini M.; Priyanka N.; Nandhini S.; Masilamani M.; Jayanthi R.</t>
  </si>
  <si>
    <t>Predictive Analytics for Supply Chain Optimization using ML Models</t>
  </si>
  <si>
    <t>10.1109/IC2NC67409.2025.11375956</t>
  </si>
  <si>
    <t>https://www.scopus.com/pages/publications/105035596507?origin=resultslist</t>
  </si>
  <si>
    <t>Parthipan V.; Ishwarya Niranjana M.; Yugesh G.; Vishnu Karthick G.; Tamizh Iniyan M.; Subramanian T.</t>
  </si>
  <si>
    <t>Voice Controlled Event Scheduler Using Cyclone IV FPGA</t>
  </si>
  <si>
    <t>Proceedings of the 1st IEEE International Conference on Advances in Next-Gen Computer Science, ICANCS 2025</t>
  </si>
  <si>
    <t>10.1109/ICANCS65819.2025.11377290</t>
  </si>
  <si>
    <t>https://www.scopus.com/pages/publications/105035591289?origin=resultslist</t>
  </si>
  <si>
    <t>Panda S.; Suresh T.; Thimmarayan R.; Sivakumar T.; Sujatha S.; Karthiga R.</t>
  </si>
  <si>
    <t>Dynamic Pricing of Parking Spaces Using Linear Regression for Optimal Revenue Utilization</t>
  </si>
  <si>
    <t>2025 2nd Asia Pacific Conference on Innovation in Technology, APCIT 2025</t>
  </si>
  <si>
    <t>10.1109/APCIT65661.2025.11411548</t>
  </si>
  <si>
    <t>https://www.scopus.com/pages/publications/105035597419?origin=resultslist</t>
  </si>
  <si>
    <t>Comprehensive Web Vulnerability Assessment Using Open-Source Intelligence Techniques</t>
  </si>
  <si>
    <t>10.1109/APCIT65661.2025.11411254</t>
  </si>
  <si>
    <t>https://www.scopus.com/pages/publications/105035585303?origin=resultslist</t>
  </si>
  <si>
    <t>Babu R.S.; Jujjarapu P.K.; Ankushavali Md.; Suriya M.; Goyal V.; Kumar S.</t>
  </si>
  <si>
    <t>Enhancing Vehicle Lifecycle Security: A Systematic Framework for Cyber Risk Assessment</t>
  </si>
  <si>
    <t>10.1109/PARC68365.2026.11453575</t>
  </si>
  <si>
    <t>https://www.scopus.com/pages/publications/105036808086?origin=resultslist</t>
  </si>
  <si>
    <t>Kaushik P.; Ranjith Kumar G.; Chaudhary P.; Suriya M.; Rohilla S.; Kapoor R.</t>
  </si>
  <si>
    <t>Smart Wardrobe: Your Personalized Fashion Stylist</t>
  </si>
  <si>
    <t>10.1109/SISIMPACT67725.2025.11439467</t>
  </si>
  <si>
    <t>https://www.scopus.com/pages/publications/105037427176?origin=resultslist</t>
  </si>
  <si>
    <t>Rawat G.; Sayiram S.; Baskaran S.; Jiwani N.; Dhanasekaran S.</t>
  </si>
  <si>
    <t>Secure Data Transmission in IoT-Cloud Systems: A Lightweight Encryption Approach</t>
  </si>
  <si>
    <t>10.1109/GITCON65266.2025.11378136</t>
  </si>
  <si>
    <t>https://www.scopus.com/pages/publications/105035599767?origin=resultslist</t>
  </si>
  <si>
    <t>Gokulnath R.S.; Shri Bharani Priya N.; Vijay A.; Balaji G.; Saranya D.</t>
  </si>
  <si>
    <t>Conversational Web3: Enabling Human-Like Interactions with the Solana Blockchain via Hey SOL</t>
  </si>
  <si>
    <t>10.1109/IC2NC67409.2025.11376027</t>
  </si>
  <si>
    <t>https://www.scopus.com/pages/publications/105035615991?origin=resultslist</t>
  </si>
  <si>
    <t>Geetha Rajakumari R.; Latheef Mm A.; Suriya A.; Vaimitra S.</t>
  </si>
  <si>
    <t>AI Enabled Autonomous Drones with Gibberlink for Resilient Battlefield Communications</t>
  </si>
  <si>
    <t>10.1109/APCIT65661.2025.11411076</t>
  </si>
  <si>
    <t>https://www.scopus.com/pages/publications/105035627512?origin=resultslist</t>
  </si>
  <si>
    <t>Gayathri R.; Devarapalli T.; Ankushavali M.; Sharma A.; Suriya M.; Batta U.</t>
  </si>
  <si>
    <t>A Study on Energy Optimization and Carbon Footprint Reduction in Cloud Data Centers</t>
  </si>
  <si>
    <t>10.1109/ICTP67998.2026.11485288</t>
  </si>
  <si>
    <t>https://www.scopus.com/pages/publications/105038350695?origin=resultslist</t>
  </si>
  <si>
    <t>Santhosh N.; Suman T.; Sureendran S.; Vijay Anand A.</t>
  </si>
  <si>
    <t>MicroStrip Patch Antenna Design For 9GHz using CST</t>
  </si>
  <si>
    <t>Proceedings of 4th International Conference on Electronics and Renewable Systems, ICEARS 2026</t>
  </si>
  <si>
    <t>10.1109/ICEARS67481.2026.11416744</t>
  </si>
  <si>
    <t>https://www.scopus.com/pages/publications/105035746931?origin=resultslist</t>
  </si>
  <si>
    <t>Keerthana P.; Gayathri V.; Harini S.; Harini S S.; Ramesh A.</t>
  </si>
  <si>
    <t>Integrated IoT-Enabled Dual Battery System Enhancing Range and User Experience in E-Vehicles</t>
  </si>
  <si>
    <t>10.1109/ICEARS67481.2026.11416636</t>
  </si>
  <si>
    <t>https://www.scopus.com/pages/publications/105035721133?origin=resultslist</t>
  </si>
  <si>
    <t>Sneha C.A.; Madhava V.; Acharjee A.; Suchithra B.; Kamalakannan R.; Keerthana N.V.</t>
  </si>
  <si>
    <t>Optimizing Crack Healing in Concrete by Support Vector Machine-guided Learning</t>
  </si>
  <si>
    <t>2nd Asian Conference on Intelligent Technologies, ACOIT 2025</t>
  </si>
  <si>
    <t>10.1109/ACOIT66109.2025.11436846</t>
  </si>
  <si>
    <t>https://www.scopus.com/pages/publications/105035995769?origin=resultslist</t>
  </si>
  <si>
    <t>Evangeline S.; Manickam N.; Veronica K.; Mathumitha; Lavanya</t>
  </si>
  <si>
    <t>Arrhythmia Prediction Using Machine Learning</t>
  </si>
  <si>
    <t>10.1063/5.0322540</t>
  </si>
  <si>
    <t>https://www.scopus.com/pages/publications/105035996874?origin=resultslist</t>
  </si>
  <si>
    <t>Bhise M.R.; Ohmshankar S.; Smitha Vas P.; Suchithra B.; Archana C.; Keerthana N.V.</t>
  </si>
  <si>
    <t>Lung Nodule Classification Using Transformer - depending on Multi-View Radiomics Fusion</t>
  </si>
  <si>
    <t>10.1109/ACOIT66109.2025.11437346</t>
  </si>
  <si>
    <t>https://www.scopus.com/pages/publications/105036039568?origin=resultslist</t>
  </si>
  <si>
    <t>Bagyalakshmi S.; Thilakavathi G.; I J.; Sivakami A.; Sukumar T.; Gowri S.</t>
  </si>
  <si>
    <t>MXene quantum dots: Emerging multifunctional nanomaterials for optoelectronic, photonic, and smart device applications</t>
  </si>
  <si>
    <t>Materials Science in Semiconductor Processing</t>
  </si>
  <si>
    <t>10.1016/j.mssp.2026.110691</t>
  </si>
  <si>
    <t>https://www.scopus.com/pages/publications/105036119242?origin=resultslist</t>
  </si>
  <si>
    <t>Boopathi B.; Suresh R.; Saravanakumar B.; Prabahar S.</t>
  </si>
  <si>
    <t>Exploring the role of calcination temperature in tailoring the structure, morphology and electrochemical behaviour of Mn-Co pyrophosphate for advanced Supercapacitor application</t>
  </si>
  <si>
    <t>Journal of Power Sources</t>
  </si>
  <si>
    <t>10.1016/j.jpowsour.2026.240083</t>
  </si>
  <si>
    <t>https://www.scopus.com/pages/publications/105036229951?origin=resultslist</t>
  </si>
  <si>
    <t>Lakshmi M.L.S.N.S.; Punithavathi S.; Sowmiya S.; Bharathi C.; Rajalakshmi S.; Keerthana N.V.</t>
  </si>
  <si>
    <t>Predicting Cardiovascular Mortality Risk from Subclinical Hypothyroidism Biomarkers Using Gradient Boosting schema</t>
  </si>
  <si>
    <t>10.1109/ACOIT66109.2025.11436278</t>
  </si>
  <si>
    <t>https://www.scopus.com/pages/publications/105036074173?origin=resultslist</t>
  </si>
  <si>
    <t>Fazil S.; Prabhu D.R.; Muthukumaran N.; Sarves N.G.; Dharaneesh S.</t>
  </si>
  <si>
    <t>IoT-Enabled Real-Time Artificial Turf Monitoring and Management System Using AI/ML</t>
  </si>
  <si>
    <t>2025 International Conference on Emerging Technologies and Innovation for Sustainability, EmergIN 2025</t>
  </si>
  <si>
    <t>10.1109/EmergIN67762.2025.11450831</t>
  </si>
  <si>
    <t>https://www.scopus.com/pages/publications/105036389956?origin=resultslist</t>
  </si>
  <si>
    <t>Ganesh B.; Jayaraman S.; kumar G.R.; Kumar R.; Suriya M.; Keerthika J.</t>
  </si>
  <si>
    <t>Hybrid Deep Learning Framework for Identification of Pulmonary Nodules in Lung Cancer</t>
  </si>
  <si>
    <t>10.1007/978-3-032-23219-9_40</t>
  </si>
  <si>
    <t>https://www.scopus.com/pages/publications/105040516999?origin=resultslist</t>
  </si>
  <si>
    <t>Sumathi S.; Maheswari R.; Babu A.S.; Murugesan S.</t>
  </si>
  <si>
    <t>Dynamic wavelet transform normalized multi scale dense attention UNet with Binary Horse Herd Optimization for osteosarcoma diagnosis</t>
  </si>
  <si>
    <t>10.1038/s41598-026-43015-8</t>
  </si>
  <si>
    <t>https://www.scopus.com/pages/publications/105036332892?origin=resultslist</t>
  </si>
  <si>
    <t>Baskar S.; George M.; Roberts M.K.</t>
  </si>
  <si>
    <t>Spectral-Bounded Consistency Certification for Heterogeneous Wireless Sensor Networks</t>
  </si>
  <si>
    <t>10.1109/JIOT.2026.3685152</t>
  </si>
  <si>
    <t>https://www.scopus.com/pages/publications/105036092543?origin=resultslist</t>
  </si>
  <si>
    <t>Murugan S.; Sarimila R.; Srijaa R.P.; Swathi S.; Vasumathi P.</t>
  </si>
  <si>
    <t>JourneyMate: An Optimized Secure Travel Planning and Integrated Booking System</t>
  </si>
  <si>
    <t>10.1007/978-3-032-02979-9_17</t>
  </si>
  <si>
    <t>https://www.scopus.com/pages/publications/105042241732?origin=resultslist</t>
  </si>
  <si>
    <t>Sabarish B.A.; Arunkumar C.; Ravichandran D.M.; Deepthika R.; Dharsan S.; Anandan S.L.; Prasad P.D.</t>
  </si>
  <si>
    <t>Comparative Study of Different LLMs for Requirements Gathering</t>
  </si>
  <si>
    <t>1792 LNNS</t>
  </si>
  <si>
    <t>10.1007/978-3-032-15401-9_20</t>
  </si>
  <si>
    <t>https://www.scopus.com/pages/publications/105036378420?origin=resultslist</t>
  </si>
  <si>
    <t>Kokilavani T.; Gunapriya D.; Pushpalatha N.; Abishek M.S.; Akash G.; Dharaneesh K.; Kishore Kumar R.S.</t>
  </si>
  <si>
    <t>Earthing System Monitoring and Fault Alert Communication Mechanism using MAFIA Algorithm</t>
  </si>
  <si>
    <t>2025 International Conference on Electrical and Electronics Engineering, ICE3 2025</t>
  </si>
  <si>
    <t>10.1109/ICE367573.2025.11448847</t>
  </si>
  <si>
    <t>https://www.scopus.com/pages/publications/105036305710?origin=resultslist</t>
  </si>
  <si>
    <t>Murugan S.; Saranya N.; Tresina Fernando F.; Swetha Raylene J.</t>
  </si>
  <si>
    <t>Dynamic Web Framework for Analyzing Cybersecurity Using Hybrid Machine Learning</t>
  </si>
  <si>
    <t>10.1007/978-3-032-02979-9_13</t>
  </si>
  <si>
    <t>https://www.scopus.com/pages/publications/105042281746?origin=resultslist</t>
  </si>
  <si>
    <t>Menagadevi M.; Murugan S.; Madian N.; Sharmila S.; Anbumani S.</t>
  </si>
  <si>
    <t>Enhancement of Acute Lymphoblastic Leukemia Using Spatial and Transform Filtering Techniques</t>
  </si>
  <si>
    <t>10.1007/978-3-032-02979-9_7</t>
  </si>
  <si>
    <t>https://www.scopus.com/pages/publications/105042221244?origin=resultslist</t>
  </si>
  <si>
    <t>Yalavarthi S.; Mali M.R.; Shaikh N.; Suriya M.; Penubaka K.K.R.; Karthikayen A.</t>
  </si>
  <si>
    <t>Data Science for Climate Resilience and Smart Agriculture</t>
  </si>
  <si>
    <t>10.1109/ICRTCST68392.2026.11545383</t>
  </si>
  <si>
    <t>https://www.scopus.com/pages/publications/105042598503?origin=resultslist</t>
  </si>
  <si>
    <t>Kiruthika V.; Deepak Rajan P.; Fatheen Ibrahim S.; Hari Hara Sudhan J.; Karishma T.J.</t>
  </si>
  <si>
    <t>An IoT-Integrated Occupancy Detection Approach for Smart Environments</t>
  </si>
  <si>
    <t>Proceedings of the 4th International Conference on Intelligent Computing, Information and Control Systems, ICOIICS 2025</t>
  </si>
  <si>
    <t>10.1109/ICOIICS67115.2025.11390355</t>
  </si>
  <si>
    <t>https://www.scopus.com/pages/publications/105036672953?origin=resultslist</t>
  </si>
  <si>
    <t>Suresh Kumar K.; Ananth Kumar T.; Karthick Manoj R.; Mahendhiran P.D.</t>
  </si>
  <si>
    <t>Quantum-enhanced fuzzy convolutional neural networks for high-performance analog signal processing systems</t>
  </si>
  <si>
    <t>Signal Processing Roadmap: Technologies, Applications, and Future Directions</t>
  </si>
  <si>
    <t>10.1016/B978-0-443-33172-5.00001-7</t>
  </si>
  <si>
    <t>https://www.scopus.com/pages/publications/105036928045?origin=resultslist</t>
  </si>
  <si>
    <t>Radhakrishnan B.; Tamilarasi M.; Anukokila P.</t>
  </si>
  <si>
    <t>The results on random impulsive differential equations of second order</t>
  </si>
  <si>
    <t>Annals of Mathematical Sciences and Applications</t>
  </si>
  <si>
    <t>10.4310/AMSA.250305061551</t>
  </si>
  <si>
    <t>https://www.scopus.com/inward/record.uri?eid=2-s2.0-86000524688&amp;doi=10.4310%2fAMSA.250305061551&amp;partnerID=40&amp;md5=dcc5bb384e27a5673ee284b9ce55b0a3</t>
  </si>
  <si>
    <t>Verma R.; Singh B.K.; Verma S.; Verma S.B.</t>
  </si>
  <si>
    <t>Adoptation and Challenges of Advanced Technologies in Intelligent Transportation Management Systems: A Prolix Review</t>
  </si>
  <si>
    <t>Lecture Notes in Intelligent Transportation and Infrastructure</t>
  </si>
  <si>
    <t>Part F1732</t>
  </si>
  <si>
    <t>10.1007/978-3-032-01662-1_12</t>
  </si>
  <si>
    <t>https://www.scopus.com/pages/publications/105037221491?origin=resultslist</t>
  </si>
  <si>
    <t>A Study on the Existence and Uniqueness of Random Impulsive Hilfer Pantograph Differential Equations</t>
  </si>
  <si>
    <t>10.1007/s40995-025-01816-y</t>
  </si>
  <si>
    <t>https://www.scopus.com/inward/record.uri?eid=2-s2.0-105001943245&amp;doi=10.1007%2fs40995-025-01816-y&amp;partnerID=40&amp;md5=e318d8c9e201c7cb1efab913408cfbd5</t>
  </si>
  <si>
    <t>Mathivanan T.; Bheeman R.; Dhandapani P.B.; Alraddadi I.; Ahmad H.; Radwan T.</t>
  </si>
  <si>
    <t>MONKEYPOX: A NEW MATHEMATICAL MODEL USING THE CAPUTO-FABRIZIO FRACTIONAL DERIVATIVE</t>
  </si>
  <si>
    <t>10.1142/S0218348X25401280</t>
  </si>
  <si>
    <t>https://www.scopus.com/inward/record.uri?eid=2-s2.0-105003586586&amp;doi=10.1142%2fS0218348X25401280&amp;partnerID=40&amp;md5=96cff6838c660ca3aa8ffa59b1433f75</t>
  </si>
  <si>
    <t>Reethika A.; Priya P.K.; Sathyamoorthy M.; Dhanaraj R.K.; Khan F.</t>
  </si>
  <si>
    <t>AI-Enabled Decision-Making and Predictive Analytics in Autonomous Vehicles</t>
  </si>
  <si>
    <t>Internet of Vehicles</t>
  </si>
  <si>
    <t>10.1002/9781394275113.ch10</t>
  </si>
  <si>
    <t>https://www.scopus.com/pages/publications/105037099067?origin=resultslist</t>
  </si>
  <si>
    <t>Nagarajan M.; Karthik K.; Chandrasekaran P.; Mathivanan T.; Dhandapani P.B.; Radwan T.</t>
  </si>
  <si>
    <t>Banach Fixed-Point Theorem for Fuzzy Nonlinear Neutral Integrodifferential Equations in n-Dimensional Spaces</t>
  </si>
  <si>
    <t>10.1155/jom/6542401</t>
  </si>
  <si>
    <t>https://www.scopus.com/inward/record.uri?eid=2-s2.0-105007880193&amp;doi=10.1155%2fjom%2f6542401&amp;partnerID=40&amp;md5=9e531dc03b4a8d3c50a1982caf2a55b2</t>
  </si>
  <si>
    <t>Mathankumar E.K.; AnandKumar V.; Mohammed Yaseen M.; Prajith R.; MithunBalaaji J.; Mohanapriya K.</t>
  </si>
  <si>
    <t>Optimizing Wireless Charging for E-Vehicles in Parking Zones</t>
  </si>
  <si>
    <t>10.1109/ICOIICS67115.2025.11390243</t>
  </si>
  <si>
    <t>https://www.scopus.com/pages/publications/105036724480?origin=resultslist</t>
  </si>
  <si>
    <t>Sandhya G.; Hariharan M.; Gowtham Vallarasu K.; Jeyakumar T.; Kalaivani T.</t>
  </si>
  <si>
    <t>Hybridization of Machine Learning Models for Human Microbe-Disease Association Prediction</t>
  </si>
  <si>
    <t>Proceedings of the 5th International Conference on Sentiment Analysis and Deep Learning, ICSADL 2026</t>
  </si>
  <si>
    <t>10.1109/ICSADL67539.2026.11451905</t>
  </si>
  <si>
    <t>https://www.scopus.com/pages/publications/105036520951?origin=resultslist</t>
  </si>
  <si>
    <t>Ms. Sandhya G</t>
  </si>
  <si>
    <t>Tamilarasi, M.; Varshini, S.; Bheeman, B.</t>
  </si>
  <si>
    <t>An analysis on fractional non-local stochastic neutral delay differential equations with non-instantaneous impulses</t>
  </si>
  <si>
    <t>Franklin Open</t>
  </si>
  <si>
    <t>10.1016/j.fraope.2026.100488</t>
  </si>
  <si>
    <t>https://www.scopus.com/inward/record.uri?eid=2-s2.0-105029671622&amp;doi=10.1016%2Fj.fraope.2026.100488&amp;partnerID=40&amp;md5=aba646af6919d521c06c85ad59c6ff78</t>
  </si>
  <si>
    <t>Amutha S.; Tamilarasi M.; Haldorai A.; Kumar B.V.; Rathore S.P.S.; Mehra A.</t>
  </si>
  <si>
    <t>A Comparative Analysis of Deep Learning Algorithms in Network Intrusion Detection System</t>
  </si>
  <si>
    <t>10.1109/ISCON65210.2025.11341062</t>
  </si>
  <si>
    <t>https://www.scopus.com/inward/record.uri?eid=2-s2.0-105033350823&amp;doi=10.1109%2FISCON65210.2025.11341062&amp;partnerID=40&amp;md5=b607d3bbd442006b47da01e43b465c38</t>
  </si>
  <si>
    <t>Sandhya G.; Raichura K.P.; Sreejha J.; Srimathi B.; Sivanithishkumar D.; Sumathi S.</t>
  </si>
  <si>
    <t>Inhale Insight: A Data-Driven Approach to Breathing Pattern Analysis</t>
  </si>
  <si>
    <t>10.1109/ICSADL67539.2026.11451899</t>
  </si>
  <si>
    <t>https://www.scopus.com/pages/publications/105036515699?origin=resultslist</t>
  </si>
  <si>
    <t>Mohanapriya K.; Shanmugapriya A.; Mohankumar M.; Saranyanandhini D.</t>
  </si>
  <si>
    <t>Comparative Analysis on Cold CMOS in Advanced FinFET Technology at 300 K and 77 K</t>
  </si>
  <si>
    <t>Proceedings of the 4th IEEE International Conference on Interdisciplinary Approaches in Technology and Management for Social Innovation, IATMSI 2026</t>
  </si>
  <si>
    <t>10.1109/IATMSI68868.2026.11465194</t>
  </si>
  <si>
    <t>https://www.scopus.com/pages/publications/105036966269?origin=resultslist</t>
  </si>
  <si>
    <t>Ms. Mohanapriya A</t>
  </si>
  <si>
    <t>Vasudeva N.; Bandla A.; Lande J.; Tamilarasi M.; Simran; Dhawan A.</t>
  </si>
  <si>
    <t>Optimization and Integration of Advanced Energy Management Strategies for Multi-Energy Industrial System Using Multi-Level Energy System</t>
  </si>
  <si>
    <t>10.1109/PARC68365.2026.11453600</t>
  </si>
  <si>
    <t>https://www.scopus.com/pages/publications/105036810651?origin=resultslist</t>
  </si>
  <si>
    <t>Rathore R.; Chauhan P.S.; Sharma N.; Kiran K.; Tamilarasi M.; Gokulakrishnan S.</t>
  </si>
  <si>
    <t>Implementation and Engineering of an Autonomous Navigation Module in the NAMI Robot</t>
  </si>
  <si>
    <t>10.1109/MEDCOM67532.2025.11405041</t>
  </si>
  <si>
    <t>https://www.scopus.com/pages/publications/105036661984?origin=resultslist</t>
  </si>
  <si>
    <t>Sujithra L.R.; Padmanaban K.; Singh L.; Guganathan L.</t>
  </si>
  <si>
    <t>Quantum generative dynamic graph attention adversarial network for early detection of breast cancer using histopathology images</t>
  </si>
  <si>
    <t>10.1016/j.bspc.2026.110251</t>
  </si>
  <si>
    <t>https://www.scopus.com/pages/publications/105036513421?origin=resultslist</t>
  </si>
  <si>
    <t>Kalaivani T.; Charanya P.; Abhindhira K.P.; Barath Kumar L.; Santhosraj B.S.; Srinithi S.</t>
  </si>
  <si>
    <t>Agentic AI for Recon, Threat Analysis and Mitigation Reporting</t>
  </si>
  <si>
    <t>10.1109/ICSADL67539.2026.11452094</t>
  </si>
  <si>
    <t>https://www.scopus.com/pages/publications/105036603550?origin=resultslist</t>
  </si>
  <si>
    <t>Shanmugapriya A.; Selvabalakrishnan V.; Kt S.; Subash K.; Sugan M.</t>
  </si>
  <si>
    <t>Smart Notice Board with Proximity and Cloud Synchronization</t>
  </si>
  <si>
    <t>Proceedings of the 6th International Conference on Smart Electronics and Communication, ICOSEC 2025</t>
  </si>
  <si>
    <t>10.1109/ICOSEC67334.2025.11459771</t>
  </si>
  <si>
    <t>https://www.scopus.com/pages/publications/105037126448?origin=resultslist</t>
  </si>
  <si>
    <t>Kumar R.; Balajee J.; Lande J.; Garg H.; Tamilarasi M.; Rajarajeswari P.; Shankar S.S.</t>
  </si>
  <si>
    <t>Secure AI-Driven Framework for Predicting Drug Toxicity Using Computational Modeling</t>
  </si>
  <si>
    <t>10.1109/ICTP67998.2026.11485162</t>
  </si>
  <si>
    <t>https://www.scopus.com/pages/publications/105038335245?origin=resultslist</t>
  </si>
  <si>
    <t>Kumareshan N.; Mahesh U.; Manoj Kannan M.; Navaneethan C.K.; Ragul Prasanth R.</t>
  </si>
  <si>
    <t>IoT-based Public Tap Water Usage Tracker</t>
  </si>
  <si>
    <t>10.1109/ICOSEC67334.2025.11459730</t>
  </si>
  <si>
    <t>https://www.scopus.com/pages/publications/105037185562?origin=resultslist</t>
  </si>
  <si>
    <t>Muppavaram K.; Manoharan B.P.; Sumalatha V.; Pradhan R.; Tamilarasi M.; Hussain T.</t>
  </si>
  <si>
    <t>ZeroShotForgery-Generalized Deepfake Detection Using Unsupervised Representation Learning</t>
  </si>
  <si>
    <t>10.1109/ICTP67998.2026.11485165</t>
  </si>
  <si>
    <t>https://www.scopus.com/pages/publications/105038323005?origin=resultslist</t>
  </si>
  <si>
    <t>Kalaiselvi M.; Sudha R.; Saranya S.; Rajeswari B.R.</t>
  </si>
  <si>
    <t>U-Net++ - ConvLSTM: Automated Burn Depth Prediction via Temporal Healing Analysis</t>
  </si>
  <si>
    <t>Proceedings of the 2026 6th International Conference on Image Processing and Capsule Networks, ICIPCN 2026</t>
  </si>
  <si>
    <t>10.1109/ICIPCN67432.2026.11438723</t>
  </si>
  <si>
    <t>https://www.scopus.com/pages/publications/105036571622?origin=resultslist</t>
  </si>
  <si>
    <t>Ms. Kalaiselvi M</t>
  </si>
  <si>
    <t>Thamaraimanalan T.; Ramalingam S.</t>
  </si>
  <si>
    <t>Enhancing anomaly detection in WBANs using hybrid deep learning and optimization algorithms</t>
  </si>
  <si>
    <t>10.1007/s00521-025-11061-4</t>
  </si>
  <si>
    <t>https://www.scopus.com/inward/record.uri?eid=2-s2.0-85218258052&amp;doi=10.1007%2fs00521-025-11061-4&amp;partnerID=40&amp;md5=6479b4124303952073d23d153dc73f15</t>
  </si>
  <si>
    <t>Thamaraimanalan T.; Gopal D.; Vignesh S.; Kishore kumar K.</t>
  </si>
  <si>
    <t>Exploiting adaptive neuro-fuzzy inference systems for cognitive patterns in multimodal brain signal analysis</t>
  </si>
  <si>
    <t>10.1038/s41598-025-93241-9</t>
  </si>
  <si>
    <t>https://www.scopus.com/inward/record.uri?eid=2-s2.0-105000095202&amp;doi=10.1038%2fs41598-025-93241-9&amp;partnerID=40&amp;md5=7d4a07ee95ceef0392c75ee2cb602c2c</t>
  </si>
  <si>
    <t>Thamaraimanalan T.; Haldorai A.; Suresh G.; Sasi A.</t>
  </si>
  <si>
    <t>Hybrid Machine Learning Methodology for Real Time Quality of Service Prediction and Ideal Spectrum Selection in CRNs</t>
  </si>
  <si>
    <t>10.53759/7669/jmc202505099</t>
  </si>
  <si>
    <t>https://www.scopus.com/inward/record.uri?eid=2-s2.0-105003083431&amp;doi=10.53759%2f7669%2fjmc202505099&amp;partnerID=40&amp;md5=2978de4c5a572c9395791d39c35fb167</t>
  </si>
  <si>
    <t>Matthew A.A.; Anbarasu P.; Harshini T.; Kirubhakaran V.; Sineka R.</t>
  </si>
  <si>
    <t>RFID-Powered Smart Cart: Hassle-Free Shopping &amp; Instant Billing</t>
  </si>
  <si>
    <t>2025 IEEE 1st International Conference on Innovations in Engineering and Next-Generation Technologies for Sustainability, ICINVENTS 2025</t>
  </si>
  <si>
    <t>10.1109/ICINVENTS64613.2025.11402645</t>
  </si>
  <si>
    <t>https://www.scopus.com/pages/publications/105037009156?origin=resultslist</t>
  </si>
  <si>
    <t>Rekha G.; Sudha T.; Manjunath K.N.; Gayathri N.; Sathishkumar S.; Priyadharshini T.R.</t>
  </si>
  <si>
    <t>A Deep Learning-Based Multi-Layer Anomaly Detection Framework for Mitigating Emerging IoT Cyber Threats</t>
  </si>
  <si>
    <t>10.1109/IDCIoT67589.2026.11455876</t>
  </si>
  <si>
    <t>https://www.scopus.com/pages/publications/105036948688?origin=resultslist</t>
  </si>
  <si>
    <t>Senthil Kumar J.; Nishanandhini A.; Divya R.; Yuvaraj S.; Prabhakaran T.; Duraimurugan S.</t>
  </si>
  <si>
    <t>Integration of Quantum Support Vector Classifier and Particle Swarm Optimization for Viruses Detection Using Diamond Nv Centers</t>
  </si>
  <si>
    <t>Proceedings of 8th International Conference on Intelligent Sustainable Systems, ICISS 2026</t>
  </si>
  <si>
    <t>10.1109/ICISS67859.2026.11454076</t>
  </si>
  <si>
    <t>https://www.scopus.com/pages/publications/105036948325?origin=resultslist</t>
  </si>
  <si>
    <t>Nancharaiah B.; Devulapalli P.K.; Seelam K.; Sivakami A.; Kasturi K.; Balamurugan K.S.</t>
  </si>
  <si>
    <t>Recent Progress in MXene–polymer nanocomposites for advanced electrochemical sensing applications</t>
  </si>
  <si>
    <t>Materials Science and Engineering: B</t>
  </si>
  <si>
    <t>10.1016/j.mseb.2026.119488</t>
  </si>
  <si>
    <t>https://www.scopus.com/pages/publications/105036454411?origin=resultslist</t>
  </si>
  <si>
    <t>Putta N.R.; Sathiya A.; Vinoth Kumar B.; Smitha Vas P.; Suchithra B.; Keerthana N.V.</t>
  </si>
  <si>
    <t>Advancements in AI-Based Diagnosis of Alzheimer's Disease: A Comprehensive Classification and Staging by SVMs</t>
  </si>
  <si>
    <t>10.1109/ICISS67859.2026.11454004</t>
  </si>
  <si>
    <t>https://www.scopus.com/pages/publications/105036961536?origin=resultslist</t>
  </si>
  <si>
    <t>Logeshwari R.; Akshaya R.B.; Ananthakumar L.; Sathish D.K.; Praveena A.; Karunakaran V.</t>
  </si>
  <si>
    <t>Medi Voice: An AI-Powered Voice Recognition and Medical Record Automation System</t>
  </si>
  <si>
    <t>10.1109/ICISS67859.2026.11453557</t>
  </si>
  <si>
    <t>https://www.scopus.com/pages/publications/105036949112?origin=resultslist</t>
  </si>
  <si>
    <t>Venkatesan C.; Thamaraimanalan T.; Balamurugan D.; Sivaramakrishnan A.; Umamaheswari R.; Ramkumar M.</t>
  </si>
  <si>
    <t>Enhancing Healthcare Monitoring through Wearable Computing and Massive MIMO Technology in 5G IoT Networks</t>
  </si>
  <si>
    <t>10.54392/irjmt25320</t>
  </si>
  <si>
    <t>https://www.scopus.com/inward/record.uri?eid=2-s2.0-105007067206&amp;doi=10.54392%2firjmt25320&amp;partnerID=40&amp;md5=11038ac3ea6bffff1f9b737fdb93e56f</t>
  </si>
  <si>
    <t>Sureshu S.; Basha S.; Sreemathy J.; Arun A.</t>
  </si>
  <si>
    <t>Puzzle Jellyfish Search Optimization for Proficient Cluster Head Selection and Reliable Data Communication in WSN-Assisted IoT Networks</t>
  </si>
  <si>
    <t>10.32908/ahswn.v62.13221</t>
  </si>
  <si>
    <t>https://www.scopus.com/pages/publications/105036570727?origin=resultslist</t>
  </si>
  <si>
    <t>Mohanapriya K.; Abirami V.; Shanmugapriya A.; Mohankumar M.; Saranyanandhini D.</t>
  </si>
  <si>
    <t>Design of Precise and Efficient BCD Adders Using Majority Gate Full Adder for Quantum Cellular Automata</t>
  </si>
  <si>
    <t>10.1109/IATMSI68868.2026.11466145</t>
  </si>
  <si>
    <t>https://www.scopus.com/pages/publications/105036961572?origin=resultslist</t>
  </si>
  <si>
    <t>Sugirtha Vardhini M.; Sakthi Vignesh S.; Rajesh Kumar M.; Rohit K.S.; Preethi R.</t>
  </si>
  <si>
    <t>FINWISE: Design of Personal Finance Management Application using AI</t>
  </si>
  <si>
    <t>10.1109/MEDCOM67532.2025.11405028</t>
  </si>
  <si>
    <t>https://www.scopus.com/pages/publications/105036723620?origin=resultslist</t>
  </si>
  <si>
    <t>Balahariraj N.; Subiksha M.; Dharshini R.; Arunmozhidevan T.; Kalpana P.</t>
  </si>
  <si>
    <t>PGPNet-X: A Multi-modal and Explainable Pill Detection System</t>
  </si>
  <si>
    <t>2026 2nd International Conference on Advances in Intelligent Computing and Applications, AICAPS 2026</t>
  </si>
  <si>
    <t>10.1109/AICAPS68631.2026.11452842</t>
  </si>
  <si>
    <t>https://www.scopus.com/pages/publications/105036878031?origin=resultslist</t>
  </si>
  <si>
    <t>Dr. Kalpana P</t>
  </si>
  <si>
    <t>Kiruthika J.K.; Rajesh K.S.; Saranya S.; Geetha S.K.; Yawanikha T.</t>
  </si>
  <si>
    <t>Agricultural Applications of UAVs: Precision Farming Challenges</t>
  </si>
  <si>
    <t>10.1002/9781394275113.ch16</t>
  </si>
  <si>
    <t>https://www.scopus.com/pages/publications/105037099421?origin=resultslist</t>
  </si>
  <si>
    <t>Sharmila Parveen M.; Thamaraimanalan T.; Shivanandham R S.; Madhumitha D.</t>
  </si>
  <si>
    <t>Low-Noise Amplifier Design and S-Parameter Analysis in Advanced CMOS Technologies for Modern Communication Systems</t>
  </si>
  <si>
    <t>Proceedings of 6th International Conference on 2025 Devices for Integrated Circuit, DevIC 2025</t>
  </si>
  <si>
    <t>10.1109/DevIC63749.2025.11012275</t>
  </si>
  <si>
    <t>https://www.scopus.com/inward/record.uri?eid=2-s2.0-105007853003&amp;doi=10.1109%2fDevIC63749.2025.11012275&amp;partnerID=40&amp;md5=d04eb7881528f15b41822c6742517bce</t>
  </si>
  <si>
    <t>Kalaivani A.; Sangeetha Devi A.; Shanmugapriya A.; Kiruthika G.</t>
  </si>
  <si>
    <t>Robust Skin Lesion Analysis Across Imaging Domains With Fine Tuned Models</t>
  </si>
  <si>
    <t>10.1109/ICINVENTS64613.2025.11401647</t>
  </si>
  <si>
    <t>https://www.scopus.com/pages/publications/105036979862?origin=resultslist</t>
  </si>
  <si>
    <t>Geetha Rajakumari R.; Dhanalakshmi R.; Anwar Raja A.; Sathishkumar V.E.</t>
  </si>
  <si>
    <t>Graftiee: Machine Learning-Based Prediction System for Optimized Plant Grafting</t>
  </si>
  <si>
    <t>Proceedings of 2025 International Conference on Signal Processing, Computation, Electronics, Power and Telecommunication, IConSCEPT 2025</t>
  </si>
  <si>
    <t>10.1109/IConSCEPT66142.2025.11437133</t>
  </si>
  <si>
    <t>https://www.scopus.com/pages/publications/105036500910?origin=resultslist</t>
  </si>
  <si>
    <t>Leela S.; Bhuvaneswari G.; Gnana Rubini R.; Ramya D.; Sangeetha R.; Shobana G.</t>
  </si>
  <si>
    <t>SOS-Stack: A Deployment-Aware Calibrated Stacking Framework for Phishing Detection</t>
  </si>
  <si>
    <t>10.1109/ICINVENTS64613.2025.11402132</t>
  </si>
  <si>
    <t>https://www.scopus.com/pages/publications/105036980980?origin=resultslist</t>
  </si>
  <si>
    <t>Ms. Bhuvaneshwari G</t>
  </si>
  <si>
    <t>Johny Sebastine J.; Nivaashini M.; Sathishkumar R.; Meenakshi Sundaram B.; Mahesh Kumar N.B.; Senthilkumar R.</t>
  </si>
  <si>
    <t>Smart Vision Profiling of Fruits and Vegetables using Deep Learning Paradigm</t>
  </si>
  <si>
    <t>10.1109/ICINVENTS64613.2025.11401702</t>
  </si>
  <si>
    <t>https://www.scopus.com/pages/publications/105036973166?origin=resultslist</t>
  </si>
  <si>
    <t>Gokul R.; Kishore Kumar K.S.; Murali Krishnan R.; Shanmugasundaram R.; Ganesh C.; Tamilselvi P.</t>
  </si>
  <si>
    <t>Design and Analysis of DC-DC Flyback Converter for EV Applications</t>
  </si>
  <si>
    <t>Proceedings of the 2025 1st International Conference on Advances in Engineering and Computing Technologies for Sustainable Development, AECTSD 2025</t>
  </si>
  <si>
    <t>10.1109/AECTSD65988.2025.11410829</t>
  </si>
  <si>
    <t>https://www.scopus.com/pages/publications/105036605298?origin=resultslist</t>
  </si>
  <si>
    <t>Dr. Tamilselvi P</t>
  </si>
  <si>
    <t>Nivaashini M.; Priyanka G.; Bharani G.; Dinesh Babu S.; Dinesh C.</t>
  </si>
  <si>
    <t>DRL, TF-IDF and SMOTE based Malicious URLs Detection and Classification</t>
  </si>
  <si>
    <t>10.1109/AECTSD65988.2025.11410979</t>
  </si>
  <si>
    <t>https://www.scopus.com/pages/publications/105036543540?origin=resultslist</t>
  </si>
  <si>
    <t>Naganandhini S.; Bachiriya R.; Sowmiya M.; Parvathi M.</t>
  </si>
  <si>
    <t>Quantum Machine Learning based Framework for Green and Sustainable Power Grids</t>
  </si>
  <si>
    <t>10.1109/ICOSEC67334.2025.11459745</t>
  </si>
  <si>
    <t>https://www.scopus.com/pages/publications/105037205758?origin=resultslist</t>
  </si>
  <si>
    <t>Murugesan S.; Ramkumar N.; Usharani P.; Ramalingam S.; Elavarasi R.; Priya S.</t>
  </si>
  <si>
    <t>Enhancing IoT and Edge Computing Security with PCA-Driven Dimensionality Reduction and TCN-based Intrusion Detection</t>
  </si>
  <si>
    <t>10.1109/ICOSEC67334.2025.11459502</t>
  </si>
  <si>
    <t>https://www.scopus.com/pages/publications/105037180736?origin=resultslist</t>
  </si>
  <si>
    <t>Gowtham M.; Suresh S.</t>
  </si>
  <si>
    <t>Supercapacitor Integration in Hybrid Energy Storage Systems for Electric Vehicles: A Comprehensive Review</t>
  </si>
  <si>
    <t>10.1109/ICOIICS67115.2025.11390385</t>
  </si>
  <si>
    <t>https://www.scopus.com/pages/publications/105036733584?origin=resultslist</t>
  </si>
  <si>
    <t>Charanya P.; Kalaivani V.; Kumar D.V.; Akila S.; Praveena A.; Dhurgadevi M.</t>
  </si>
  <si>
    <t>Optimizing Artificial Pollination in Indian Agriculture through Multi-Agent Reinforcement Learning and Generative AI for Precision Pollen Distribution</t>
  </si>
  <si>
    <t>2025 International Conference on Artificial Intelligence and Quantum Computation-Based Sensor Application, ICAIQSA 2025 - Proceedings</t>
  </si>
  <si>
    <t>10.1109/ICAIQSA67794.2025.11440598</t>
  </si>
  <si>
    <t>https://www.scopus.com/pages/publications/105036682858?origin=resultslist</t>
  </si>
  <si>
    <t>Thamaraimanalan T.; Haldorai A.; Ramu A.; Mariyappan K.</t>
  </si>
  <si>
    <t>Performance Evaluation of Shor Algorithm on Simulated Quantum Hardware with Circuit Level Analysis</t>
  </si>
  <si>
    <t>10.53759/7669/jmc202505152</t>
  </si>
  <si>
    <t>https://www.scopus.com/inward/record.uri?eid=2-s2.0-105010086079&amp;doi=10.53759%2f7669%2fjmc202505152&amp;partnerID=40&amp;md5=7f406bb0ce4ddc5214362758e180fb2c</t>
  </si>
  <si>
    <t>Vaishali M.; Vignesh M.; Deepanchakaravarthy K.; Mohana Sri Hanu P.; Sahaya Gurusu Raja M.</t>
  </si>
  <si>
    <t>A Novel Framework for Automatic Generation of Dynamic Visualizations from Python Code in Data Analysis</t>
  </si>
  <si>
    <t>10.1109/ICINVENTS64613.2025.11401535</t>
  </si>
  <si>
    <t>https://www.scopus.com/pages/publications/105037006611?origin=resultslist</t>
  </si>
  <si>
    <t>Murugesan S.; Ramkumar N.; Usharani P.; Ramalingam S.; Kavitha G.; Sridevi V.</t>
  </si>
  <si>
    <t>Enhancing Secure Data Transmission in IoT-Cloud Systems using Deep Belief Networks</t>
  </si>
  <si>
    <t>10.1109/ICOSEC67334.2025.11459697</t>
  </si>
  <si>
    <t>https://www.scopus.com/pages/publications/105037181935?origin=resultslist</t>
  </si>
  <si>
    <t>Shanmugasundaram R.; G Rudhiran V.; Selvaprakash S.; Thirupathi Raja G.; Ganesh C.; Tamilselvi P.</t>
  </si>
  <si>
    <t>Fail-Safe Power Management: A Wireless Energy Monitoring and Switching Framework for Mission-Critical Loads</t>
  </si>
  <si>
    <t>10.1109/AECTSD65988.2025.11411507</t>
  </si>
  <si>
    <t>https://www.scopus.com/pages/publications/105036491600?origin=resultslist</t>
  </si>
  <si>
    <t>Kumar V.K.S.; Kalaivani T.; Sindhuja S.; Isa N.; Satheeshkumar S.H.; Gowrisanker M.</t>
  </si>
  <si>
    <t>CNN-PVT: A Hybrid Deep Learning Model for Accurate Pneumonia Detection from Chest X-Rays</t>
  </si>
  <si>
    <t>10.1109/ICOIICS67115.2025.11390624</t>
  </si>
  <si>
    <t>https://www.scopus.com/pages/publications/105036673264?origin=resultslist</t>
  </si>
  <si>
    <t>Loganathan N.; Anbarasu P.; Arvin Tony A.; Logeswaran T.</t>
  </si>
  <si>
    <t>Design and Development of Wind Energy System Highway Power Generation using Wind Energy System</t>
  </si>
  <si>
    <t>10.1109/ICINVENTS64613.2025.11401944</t>
  </si>
  <si>
    <t>https://www.scopus.com/pages/publications/105036977006?origin=resultslist</t>
  </si>
  <si>
    <t>Praveena A.; Subhash Kumar K.; Radhakrishnan V.; Krithika M.; Vinesh K.V.; Keerthana N.V.</t>
  </si>
  <si>
    <t>Enhanced Zero Trust Model for Cloud-Native Microservices using Gradient Boosting Algorithm</t>
  </si>
  <si>
    <t>10.1109/ICOIICS67115.2025.11390077</t>
  </si>
  <si>
    <t>https://www.scopus.com/pages/publications/105036640256?origin=resultslist</t>
  </si>
  <si>
    <t>Ahmed L.J.; Fathima B.A.; Mahaboob M.; Parvathavardhini K.; Hariharan B.; Prakash E.</t>
  </si>
  <si>
    <t>AN IMPLEMENTION OF DEEP LEARNING MODEL FOR GESTURE-BASED LANGUAGE RECOGNITION</t>
  </si>
  <si>
    <t>10.1109/ICINVENTS64613.2025.11402043</t>
  </si>
  <si>
    <t>https://www.scopus.com/pages/publications/105036988004?origin=resultslist</t>
  </si>
  <si>
    <t>Umamaheswari S.; Savitha Antony W.; Akshaya V.S.; Nagarathinam S.</t>
  </si>
  <si>
    <t>Automated Bus Navigation and Student Attendance Monitoring System</t>
  </si>
  <si>
    <t>10.1109/AECTSD65988.2025.11410814</t>
  </si>
  <si>
    <t>https://www.scopus.com/pages/publications/105036489300?origin=resultslist</t>
  </si>
  <si>
    <t>M., Sharmila Parveen, M.; T., Thamaraimanalan, T.; R.S., Shivanandham, R. S.; D.S., Madhumitha, D. S.</t>
  </si>
  <si>
    <t>Low-Noise Amplifier Design: DC, Transient and Noise Analysis across CMOS Technologies</t>
  </si>
  <si>
    <t>10.1109/ICEPE65965.2025.11139807</t>
  </si>
  <si>
    <t>https://www.scopus.com/inward/record.uri?eid=2-s2.0-105016870492&amp;doi=10.1109%2FICEPE65965.2025.11139807&amp;partnerID=40&amp;md5=3770ebbded5dba005df7a2ac5f6676cf</t>
  </si>
  <si>
    <t>Tan, H.; Wang, M.; Shen, J.; Vijayakumar, P.; Audithan, A.; Thamaraimanalan, T.</t>
  </si>
  <si>
    <t>Chebyshev Map-Based Authenticated Key Agreement for Medical Consumer Electronics</t>
  </si>
  <si>
    <t>10.1109/MCE.2025.3640324</t>
  </si>
  <si>
    <t>https://www.scopus.com/inward/record.uri?eid=2-s2.0-105024137818&amp;doi=10.1109%2FMCE.2025.3640324&amp;partnerID=40&amp;md5=dbc960a39873d7487bf480fcedc8280d</t>
  </si>
  <si>
    <t>Sureshkumar R.; Saravanan M.; Ramanan S.V.; Thenmozhi M.; Baby V.; Sureshkumar C.</t>
  </si>
  <si>
    <t>Deep Neural Techniques for Monitoring the Quality of Agriculture Produce</t>
  </si>
  <si>
    <t>10.1109/ICOSEC67334.2025.11459547</t>
  </si>
  <si>
    <t>https://www.scopus.com/pages/publications/105037106276?origin=resultslist</t>
  </si>
  <si>
    <t>Ravi A.; Niranjana R.; Ravichandran A.; Thirrunavukkarasu R.R.; Thiyagarajan N.</t>
  </si>
  <si>
    <t>Impact of Breast Density on Early Breast Cancer Detection and Classification: A Comprehensive Survey with Emphasis on Mammography</t>
  </si>
  <si>
    <t>10.1109/ICINVENTS64613.2025.11401543</t>
  </si>
  <si>
    <t>https://www.scopus.com/pages/publications/105036993238?origin=resultslist</t>
  </si>
  <si>
    <t>Dhamodharan R.; Rajeswari Sv.; Christy A.A.; Charanya P.; Ali G.; Priyanka T.P.</t>
  </si>
  <si>
    <t>Improving IoT Data Security with Blockchain and SHA-3-based Integrity Validation for Real-Time Transmission</t>
  </si>
  <si>
    <t>10.1109/ICOSEC67334.2025.11459532</t>
  </si>
  <si>
    <t>https://www.scopus.com/pages/publications/105037132943?origin=resultslist</t>
  </si>
  <si>
    <t>Ayyamperumal, V.; Aswath, S.; Vignesh, S.; Thamaraimanalan, T.</t>
  </si>
  <si>
    <t>Hybrid net powered large scale audit of dataset licensing and attribution practices for enhanced transparency and compliance</t>
  </si>
  <si>
    <t>10.1038/s41598-025-30638-6</t>
  </si>
  <si>
    <t>https://www.scopus.com/inward/record.uri?eid=2-s2.0-105028402893&amp;doi=10.1038%2Fs41598-025-30638-6&amp;partnerID=40&amp;md5=febb7ec77d84ab9607a5edbf053bb878</t>
  </si>
  <si>
    <t>Vivek Kumar M.; Monika Shree S.M.; Nandhini S.; Nithiya R.; Rajashree P.</t>
  </si>
  <si>
    <t>Digital Pose Trainer for Posture Correction and Rehabilitation in Physiotherapy</t>
  </si>
  <si>
    <t>10.1109/ICOSEC67334.2025.11459529</t>
  </si>
  <si>
    <t>https://www.scopus.com/pages/publications/105037141428?origin=resultslist</t>
  </si>
  <si>
    <t>Gowtham M.; Suresh S.; Keer P.K.; Vaishnavi K.; Rajasekar P.; Kayalvizhi M.</t>
  </si>
  <si>
    <t>A Comprehensive Review on the Evolution of Electric Vehicle Charging Infrastructure</t>
  </si>
  <si>
    <t>10.1109/ICOIICS67115.2025.11390241</t>
  </si>
  <si>
    <t>https://www.scopus.com/pages/publications/105036647282?origin=resultslist</t>
  </si>
  <si>
    <t>Thamaraimanalan T.; Manmohan S.; Midhun R.; Raja Selvin A.; Ram Bahwan A.K.</t>
  </si>
  <si>
    <t>Design and Development of a Smart loT-Enabled Biometric Authentication-based Intelligent Anti-Theft Security System</t>
  </si>
  <si>
    <t>10.1109/ICICNIS66685.2025.11315689</t>
  </si>
  <si>
    <t>https://www.scopus.com/inward/record.uri?eid=2-s2.0-105032726449&amp;doi=10.1109%2FICICNIS66685.2025.11315689&amp;partnerID=40&amp;md5=d898e291515cc40adeda4f1d3318c700</t>
  </si>
  <si>
    <t>Ramani U.; Senthilkumar N.; Sreeja G.G.; Devi M.G.; Kamalakkannan P.E.; Kiruba S.K.</t>
  </si>
  <si>
    <t>AI-based Extended Driver Drowsiness Detection and Notification Framework System</t>
  </si>
  <si>
    <t>10.1109/ICOSEC67334.2025.11459773</t>
  </si>
  <si>
    <t>https://www.scopus.com/pages/publications/105037186759?origin=resultslist</t>
  </si>
  <si>
    <t>Sharmila Parveen M.; Thamaraimanalan T.; Shivanandham R.S.; Madhumitha D.</t>
  </si>
  <si>
    <t>Design and Analysis of a Robust 16T SRAM Cell with Enhanced Stability and PVT Tolerance at 40nm CMOS Technology</t>
  </si>
  <si>
    <t>10.1109/SSITCON66133.2025.11341936</t>
  </si>
  <si>
    <t>https://www.scopus.com/inward/record.uri?eid=2-s2.0-105033155969&amp;doi=10.1109%2FSSITCON66133.2025.11341936&amp;partnerID=40&amp;md5=38edb60c5099f522d436eb89fe6e8db4</t>
  </si>
  <si>
    <t>Manikandan T.; Sai Ganesh B.; Nandalal V.; Suganyadevi K.; Joshua Kumaresan S.</t>
  </si>
  <si>
    <t>Resistor Value Finder through Speech to Text Conversion</t>
  </si>
  <si>
    <t>10.1109/ICINVENTS64613.2025.11401580</t>
  </si>
  <si>
    <t>https://www.scopus.com/pages/publications/105037009211?origin=resultslist</t>
  </si>
  <si>
    <t>Thamaraimanalan T.; Sabidharshini P.S.; Sobiga K.; Soniya</t>
  </si>
  <si>
    <t>Autonomous Intrusion Monitoring for Mountainous Terrain Using Hybrid MobileNet-SSD Algorithm</t>
  </si>
  <si>
    <t>10.1109/SSITCON66133.2025.11341969</t>
  </si>
  <si>
    <t>https://www.scopus.com/inward/record.uri?eid=2-s2.0-105033148902&amp;doi=10.1109%2FSSITCON66133.2025.11341969&amp;partnerID=40&amp;md5=34b2114e15f65422bdf07fded810cf0f</t>
  </si>
  <si>
    <t>Naveena N.; Vijaya Lakshmi S.; Varghese V.; Nandhini N.; Bhuvaneswari G.; Girish D.</t>
  </si>
  <si>
    <t>RAG-HGMT: Retrieval-Augmented Graph-Aware Hierarchical Multi-Task Learning for CVE-to-ATT&amp;CK Mapping</t>
  </si>
  <si>
    <t>10.1109/ICINVENTS64613.2025.11401485</t>
  </si>
  <si>
    <t>https://www.scopus.com/pages/publications/105036974678?origin=resultslist</t>
  </si>
  <si>
    <t>Kaushik P.; Thamaraimanalan T.; Kumar T.K.; Singh P.; Arif R.; Sharma P.</t>
  </si>
  <si>
    <t>Apparent Temperature Prediction: A Comprehensive Analysis Using Meteorological Data</t>
  </si>
  <si>
    <t>10.1109/ISCON65210.2025.11341152</t>
  </si>
  <si>
    <t>https://www.scopus.com/inward/record.uri?eid=2-s2.0-105033360007&amp;doi=10.1109%2FISCON65210.2025.11341152&amp;partnerID=40&amp;md5=de62ec97df1c37192f5b79b63756cf05</t>
  </si>
  <si>
    <t>Shanmugapriya A.; Kalaivani A.; Sangeetha Devi A.; Jayapriya P.</t>
  </si>
  <si>
    <t>Smart IoT-Driven Blood Bank: Real-Time Stock Monitoring and Management</t>
  </si>
  <si>
    <t>10.1109/AECTSD65988.2025.11410945</t>
  </si>
  <si>
    <t>https://www.scopus.com/pages/publications/105036544338?origin=resultslist</t>
  </si>
  <si>
    <t>Sethy A.; Patil R.; Dash S.; Thamaraimanalan T.; Penubaka K.K.R.; Karthikayen A.</t>
  </si>
  <si>
    <t>AI-Powered Robotics and Human-AI Collaboration</t>
  </si>
  <si>
    <t>10.1109/ICONAT66879.2025.11362637</t>
  </si>
  <si>
    <t>https://www.scopus.com/inward/record.uri?eid=2-s2.0-105033931031&amp;doi=10.1109%2FICONAT66879.2025.11362637&amp;partnerID=40&amp;md5=d2c11422b0802459f6eb7721ac0d3d0d</t>
  </si>
  <si>
    <t>Ayyamgari S.; Tumma C.; Salati A.; Thamaraimanalan T.; Rai A.K.; Sunil G.</t>
  </si>
  <si>
    <t>Assessing the Societal Impact of Autonomous AI Agents</t>
  </si>
  <si>
    <t>10.1109/CINS67018.2025.11412161</t>
  </si>
  <si>
    <t>https://www.scopus.com/pages/publications/105035227398?origin=resultslist</t>
  </si>
  <si>
    <t>Veera Boopathy E.; Dhanasekar J.; Suganya S.; Rajalakshmi R.; Pavithra V.; Mydhili S.K.</t>
  </si>
  <si>
    <t>Design and Characterization of a Miniaturized Fractal-EBG Flexible Membrane Antenna for Spaceborne Communication Systems</t>
  </si>
  <si>
    <t>10.1109/AECTSD65988.2025.11411185</t>
  </si>
  <si>
    <t>https://www.scopus.com/pages/publications/105036604594?origin=resultslist</t>
  </si>
  <si>
    <t>Thamaraimanalan T.; Ramalingam S.; Ranjeeka Shree V.; Phenicia Sharon P.; Megavarshini G.U.; Arjun M.</t>
  </si>
  <si>
    <t>Edge-IoT Powered STM32 Non-Wearable Health Monitoring using LSTM for Accurate Predictions and Real-Time Remote Alerts</t>
  </si>
  <si>
    <t>10.1109/AECE67531.2025.11386526</t>
  </si>
  <si>
    <t>https://www.scopus.com/pages/publications/105035216125?origin=resultslist</t>
  </si>
  <si>
    <t>Rathore S.P.S.; Ankushavali M.; Kumari R.; Thangarajan T.; Uapdhyay K.; Malik S.</t>
  </si>
  <si>
    <t>AI-Powered Legal Document Processing and Automated Contract Generation</t>
  </si>
  <si>
    <t>10.1109/SISIMPACT67725.2025.11439111</t>
  </si>
  <si>
    <t>https://www.scopus.com/pages/publications/105037455837?origin=resultslist</t>
  </si>
  <si>
    <t>Sharma N.; Budda R.M.; Gogineni V.; Gupta K.; Vivek Kumar M.</t>
  </si>
  <si>
    <t>Time Series Machine Learning Model for Analyzing Growth of Insider Threats Across Global Sectors</t>
  </si>
  <si>
    <t>10.1109/AECTSD65988.2025.11410990</t>
  </si>
  <si>
    <t>https://www.scopus.com/pages/publications/105036566696?origin=resultslist</t>
  </si>
  <si>
    <t>Hemananth B.; Akalya D.; Jaishree S.; Mathimalar C.; Sandhiya N.</t>
  </si>
  <si>
    <t>MediSense: AI-Powered Health Monitoring System</t>
  </si>
  <si>
    <t>2026 6th International Conference on Multimedia, Signal Processing and Communication Technologies, IMPACT 2026</t>
  </si>
  <si>
    <t>10.1109/IMPACT68503.2026.11468317</t>
  </si>
  <si>
    <t>https://www.scopus.com/pages/publications/105037437071?origin=resultslist</t>
  </si>
  <si>
    <t>Vijay B.; Chandra J.; Nagendra N.; Shobana G.; Karunya S.; Saranya K.</t>
  </si>
  <si>
    <t>A Deep Learning-Enhanced Adaptive Intrusion Detection Framework for Real-Time Cyber Security Threat Analysis</t>
  </si>
  <si>
    <t>Proceedings of the 2026 International Conference on AI-Driven Smart Systems and Ubiquitous Computing, ICAUC 2026</t>
  </si>
  <si>
    <t>10.1109/ICAUC68182.2026.11441145</t>
  </si>
  <si>
    <t>https://www.scopus.com/pages/publications/105037449954?origin=resultslist</t>
  </si>
  <si>
    <t>Dr. Shobana G</t>
  </si>
  <si>
    <t>Raju R.; Mohanasundaram G.; Kalaivani T.; Nair O.; Nair T.; Nair S.</t>
  </si>
  <si>
    <t>Reinforcement Learning Based Adaptive Data Scheduling for Low-Resource Multilingual Machine Translation</t>
  </si>
  <si>
    <t>2026 International Conference on Cognitive Systems and Computer Interaction, ICoSCI 2026 - Proceedings</t>
  </si>
  <si>
    <t>10.1109/ICoSCI66700.2026.11447592</t>
  </si>
  <si>
    <t>https://www.scopus.com/pages/publications/105037384307?origin=resultslist</t>
  </si>
  <si>
    <t>Vasantharaj A.; Preethi R.; Annapoorani B.T.; Mahalakshmi S.; Anandaram H.; Praveena H.D.</t>
  </si>
  <si>
    <t>Mitigating Skin Tone Bias in AI Driven Melanoma Detection to Improve Diagnostic Equity Across Diverse Populations</t>
  </si>
  <si>
    <t>10.1109/ICAUC68182.2026.11441071</t>
  </si>
  <si>
    <t>https://www.scopus.com/pages/publications/105037468417?origin=resultslist</t>
  </si>
  <si>
    <t>Saranyanandhini D.; Shanmugasundaram N.; Mohan Kumar M.; Nandhini M.</t>
  </si>
  <si>
    <t>Advances and Trends in Low-Power Logic-Compatible Phase Change Memory (PCM): A Comprehensive Survey</t>
  </si>
  <si>
    <t>2026 2nd International Conference on Intelligent Systems for Communication, IoT and Security, ICISCoIS 2026</t>
  </si>
  <si>
    <t>10.1109/ICISCoIS62701.2026.11447563</t>
  </si>
  <si>
    <t>https://www.scopus.com/pages/publications/105037443475?origin=resultslist</t>
  </si>
  <si>
    <t>Niranjana M.I.; Parthipan V.; Rithish K.; Kavin Kiruthick M.; Rajeshwari K.M.; Gayathiri R.</t>
  </si>
  <si>
    <t>Design and Analysis of Energy-Efficient Dual-Vth Domino XOR Circuits in 45 nm CMOS for Ultra-Low Leakage Applications</t>
  </si>
  <si>
    <t>10.1109/ICISCoIS62701.2026.11447844</t>
  </si>
  <si>
    <t>https://www.scopus.com/pages/publications/105037441955?origin=resultslist</t>
  </si>
  <si>
    <t>Mohanadevi A.; Sathya R.; Bharathi V.C.; Ananthi S.; Vijaya G.; Manojee K.S.</t>
  </si>
  <si>
    <t>Enhanced Medicinal Plants Identification and Classification Using CNN and MobileNetV2</t>
  </si>
  <si>
    <t>Proceedings of 5th International Conference on Communication, Computing and Electronics Systems, ICCCES 2026</t>
  </si>
  <si>
    <t>10.1109/ICCCES62661.2026.11437263</t>
  </si>
  <si>
    <t>https://www.scopus.com/pages/publications/105037448526?origin=resultslist</t>
  </si>
  <si>
    <t>Tamilselvan S.; Kumar T.A.; Bharathi A.; Dhasana A.; Kishore S.G.; Monisha T.R.</t>
  </si>
  <si>
    <t>IoT Based Real Time Fault Detection for Smart Urban Networks</t>
  </si>
  <si>
    <t>10.1109/ICCCES62661.2026.11436329</t>
  </si>
  <si>
    <t>https://www.scopus.com/pages/publications/105037434230?origin=resultslist</t>
  </si>
  <si>
    <t>Poongodi K.; Sathish Kumar M.; Srinithi R.; Devadharshini S.; Mohana Swara Raj N.</t>
  </si>
  <si>
    <t>Bridging the Gap Between Donors and Recipients: A Digital Application to Food Donation</t>
  </si>
  <si>
    <t>10.1109/ICCCES62661.2026.11436954</t>
  </si>
  <si>
    <t>https://www.scopus.com/pages/publications/105037437151?origin=resultslist</t>
  </si>
  <si>
    <t>Vigneshkumar R.; Sudheshna P.; Sudharshana D.; Sreenithi V.; Teresa V.V.</t>
  </si>
  <si>
    <t>EdgeMeshNet: RSSI- Based Vehicular Mesh Network for Accident Alerts in Mountainous Regions</t>
  </si>
  <si>
    <t>IC-DECON 2025 - 2025 International Conference on Data, Energy and Communication Network, Proceedings</t>
  </si>
  <si>
    <t>10.1109/DECoN67170.2025.11447880</t>
  </si>
  <si>
    <t>https://www.scopus.com/pages/publications/105037337725?origin=resultslist</t>
  </si>
  <si>
    <t>Ramkumar S.; Mohan Raj S.; Likhit S.; Manishankar M.; Naveensurya V.; Saravanan S.</t>
  </si>
  <si>
    <t>Milk Spoilage Analyser for Predicting Shelf Life Using Microbial Activity</t>
  </si>
  <si>
    <t>10.1109/ICISCoIS62701.2026.11447545</t>
  </si>
  <si>
    <t>https://www.scopus.com/pages/publications/105037463982?origin=resultslist</t>
  </si>
  <si>
    <t>Anila V.P.; Divya M.; Fasna K.; Anjana P.; Shibi B.; Jeevaraman J.M.</t>
  </si>
  <si>
    <t>BioPulseNet: A Real-Time Convolutional Framework for Detecting Cardiac Rhythm Deviations in Mobile ECG Sensors</t>
  </si>
  <si>
    <t>Proceeding of International Conference on Computing, Communication, Control and Cyber-Physical Systems, I5CPS 2026</t>
  </si>
  <si>
    <t>10.1109/I5CPS67958.2026.11452304</t>
  </si>
  <si>
    <t>https://www.scopus.com/pages/publications/105037449220?origin=resultslist</t>
  </si>
  <si>
    <t>Thangarajan T.; Ashokkumar S.R.; Pandi V.; Niyaz Hussain A.M.J.; Christo M.S.; Othman W.</t>
  </si>
  <si>
    <t>A GPTAssisted Multi Modal Emotion Intelligence Framework for Mental Health Predictive Analytics using Physiological Signals</t>
  </si>
  <si>
    <t>IEEE Journal of Biomedical and Health Informatics</t>
  </si>
  <si>
    <t>10.1109/JBHI.2026.3687117</t>
  </si>
  <si>
    <t>https://www.scopus.com/pages/publications/105038691821?origin=resultslist</t>
  </si>
  <si>
    <t>Logeshwaran J.; Dhanasekaran S.; Chandra Sati D.; Sama M.; Garg A.; Singhal S.</t>
  </si>
  <si>
    <t>Federated Learning for Privacy-Preserving Threat Detection in IoT-Enabled Networks</t>
  </si>
  <si>
    <t>10.1109/SISIMPACT67725.2025.11439541</t>
  </si>
  <si>
    <t>https://www.scopus.com/pages/publications/105037454464?origin=resultslist</t>
  </si>
  <si>
    <t>Patil V.A.; George D.; Dash S.; Thamaraimanalan T.; Pasha M.Y.; Yogapriya J.</t>
  </si>
  <si>
    <t>AI for Digital Forensics and Cyber Threat Intelligence</t>
  </si>
  <si>
    <t>10.1109/ICRTCST68392.2026.11545232</t>
  </si>
  <si>
    <t>https://www.scopus.com/pages/publications/105042584434?origin=resultslist</t>
  </si>
  <si>
    <t>Kumar D.G.A.; Shobana K.B.; Harikarthik S.K.; Venkatesh T.; Lekha B.C.; Vasukidevi G.</t>
  </si>
  <si>
    <t>AI-Powered Embedded Systems for Predictive Maintenance in Industrial IoT Devices</t>
  </si>
  <si>
    <t>2025 IEEE 3rd Global Conference on Wireless Computing and Networking, GCWCN 2025</t>
  </si>
  <si>
    <t>10.1109/GCWCN66157.2025.11448464</t>
  </si>
  <si>
    <t>https://www.scopus.com/pages/publications/105037327675?origin=resultslist</t>
  </si>
  <si>
    <t>Budda R.M.; Sharma N.; Jiwani N.; Gupta K.; Suganyadevi K.</t>
  </si>
  <si>
    <t>Self-Supervised Learning for Network Traffic Analysis in 5G Environments</t>
  </si>
  <si>
    <t>10.1109/ETCOM66606.2025.11436773</t>
  </si>
  <si>
    <t>https://www.scopus.com/pages/publications/105037317884?origin=resultslist</t>
  </si>
  <si>
    <t>Shivanandham R.S.; Shanmugasundaram N.; Mohan Kumar M.; Sharmila Parveen M.</t>
  </si>
  <si>
    <t>Simulation and Analysis Framework for STT-MRAM: Exploring Switching Dynamics, Energy Metrics, and System-Level Reliability</t>
  </si>
  <si>
    <t>10.1109/DECoN67170.2025.11447552</t>
  </si>
  <si>
    <t>https://www.scopus.com/pages/publications/105037335271?origin=resultslist</t>
  </si>
  <si>
    <t>Kandi Y.; Srivastava D.; Logeshwaran J.; Dhanasekaran S.; Sama M.; Garg A.</t>
  </si>
  <si>
    <t>Explainable AI for Secure and Trustworthy Autonomous Network Management</t>
  </si>
  <si>
    <t>10.1109/SISIMPACT67725.2025.11439829</t>
  </si>
  <si>
    <t>https://www.scopus.com/pages/publications/105037465409?origin=resultslist</t>
  </si>
  <si>
    <t>Dayana K., Poongodi T., Vennila B.</t>
  </si>
  <si>
    <t>Study on single server finite capacity neutrosophic queueing model</t>
  </si>
  <si>
    <t>Computational and Applied Mathematics</t>
  </si>
  <si>
    <t>10.1007/s40314-024-02878-1</t>
  </si>
  <si>
    <t>https://www.scopus.com/inward/record.uri?eid=2-s2.0-85207419451&amp;doi=10.1007%2fs40314-024-02878-1&amp;partnerID=40&amp;md5=142bc30499f3849ece3470434fa8d9fb</t>
  </si>
  <si>
    <t>Shanthini J.; Priya V.; Sujithra L.R.; Sarvesh P.; Nadhumathi C.S.</t>
  </si>
  <si>
    <t>Benchmarking Generative Adversarial Networks for Realistic Tabular Data Generation</t>
  </si>
  <si>
    <t>ICRTEECT 2025 - 2nd International Conference on Recent Trends in Electrical, Electronics and Computing Technologies</t>
  </si>
  <si>
    <t>10.1109/ICRTEECT67512.2025.11448644</t>
  </si>
  <si>
    <t>https://www.scopus.com/pages/publications/105037315665?origin=resultslist</t>
  </si>
  <si>
    <t>Khan R.A.M.; Ramesh A.; Gireesh N.; Prasad J.P.; Kumar B.V.; Premkumar C.</t>
  </si>
  <si>
    <t>Deep Learning Models for Automated Crop Disease Detection in Diverse Conditions</t>
  </si>
  <si>
    <t>2025 1st International Conference on Advancement in Futuristic Technologies, ICAFT 2025</t>
  </si>
  <si>
    <t>10.1109/ICAFT66710.2025.11453243</t>
  </si>
  <si>
    <t>https://www.scopus.com/pages/publications/105037332778?origin=resultslist</t>
  </si>
  <si>
    <t>Gowri S.; Vennila B.; Antony Crispin Sweety C.</t>
  </si>
  <si>
    <t>Some new open sets in bipolar N-neutrosophic supra topological spaces</t>
  </si>
  <si>
    <t>10.3233/JIFS-224450</t>
  </si>
  <si>
    <t>https://www.scopus.com/inward/record.uri?eid=2-s2.0-105005998343&amp;doi=10.3233%2fJIFS-224450&amp;partnerID=40&amp;md5=21d19a45414dddd92a60e455e7d7aea7</t>
  </si>
  <si>
    <t>Krishnan V.; Ekambaram M.; Ravi V.; Soundarapandian S.R.</t>
  </si>
  <si>
    <t>MATERIAL CHARACTERIZATION AND SURFACE MORPHOLOGY INVESTIGATION OF MAGNALIUM METAL MATRIX COMPOSITE DURING SYNTHESIS AND SPARK EROSION MACHINING PROCESS</t>
  </si>
  <si>
    <t>Revista Romana de Materiale/ Romanian Journal of Materials</t>
  </si>
  <si>
    <t>https://www.scopus.com/pages/publications/105037403428?origin=resultslist</t>
  </si>
  <si>
    <t>Antima; Vennila B.; Ragavan V.K.S.; Kumar K.S.; Rathore S.P.S.; Sikarwar S.S.</t>
  </si>
  <si>
    <t>Early Lung Cancer Prediction by Artificial Intelligence - Inspired Algorithm</t>
  </si>
  <si>
    <t>10.1109/ISCON65210.2025.11340963</t>
  </si>
  <si>
    <t>https://www.scopus.com/inward/record.uri?eid=2-s2.0-105033352891&amp;doi=10.1109%2FISCON65210.2025.11340963&amp;partnerID=40&amp;md5=943279da0a1ed99b49eba303ab7aad29</t>
  </si>
  <si>
    <t>Ashwin M.; Parasa G.; Kannamma R.; Vennila B.; Haldorai A.; Sikarwar S.S.</t>
  </si>
  <si>
    <t>Image Recognition &amp; Classification with Machine Learning</t>
  </si>
  <si>
    <t>10.1109/ISCON65210.2025.11341468</t>
  </si>
  <si>
    <t>https://www.scopus.com/inward/record.uri?eid=2-s2.0-105033354098&amp;doi=10.1109%2FISCON65210.2025.11341468&amp;partnerID=40&amp;md5=342a11637eee5a472dd5332a8182b51e</t>
  </si>
  <si>
    <t>Sati D.C.; Logeshwaran J.; Dhanasekaran S.; Sama M.; Kandi Y.; Gupta R.</t>
  </si>
  <si>
    <t>Deep Reinforcement Learning for Dynamic Resource Allocation in Intelligent Communication Networks</t>
  </si>
  <si>
    <t>10.1109/SISIMPACT67725.2025.11439416</t>
  </si>
  <si>
    <t>https://www.scopus.com/pages/publications/105037462684?origin=resultslist</t>
  </si>
  <si>
    <t>Logeshwaran J.; Dhanasekaran S.; Sama M.; Sati D.C.; Kandi Y.; Gupta R.</t>
  </si>
  <si>
    <t>Machine Learning-Based Intrusion Detection Systems for 5G and beyond Networks</t>
  </si>
  <si>
    <t>10.1109/SISIMPACT67725.2025.11439561</t>
  </si>
  <si>
    <t>https://www.scopus.com/pages/publications/105037449117?origin=resultslist</t>
  </si>
  <si>
    <t>Dhanasekar S.; Ajay Boopathy K.; Ajieth Kumar V.P.; Gokul Amirth V.; Madhumitha D.</t>
  </si>
  <si>
    <t>Design of Low Power UART Architecture with FIFO Buffering for High-Speed Applications</t>
  </si>
  <si>
    <t>Proceedings - 2026 International Conference on Signal Processing and Electronics Design, ICSPED 2026</t>
  </si>
  <si>
    <t>10.1109/ICSPED65817.2026.11448415</t>
  </si>
  <si>
    <t>https://www.scopus.com/pages/publications/105037659175?origin=resultslist</t>
  </si>
  <si>
    <t>Murugan J.S.; Ramkumar M.S.; Imambi S.S.; Sivaramkrishnan M.; Thangavelsamy N.; Abass K.S.; Rakhimova M.; Khishe M.</t>
  </si>
  <si>
    <t>Gated adaptive graph causal attention decision capsule transformers network with Meerkat optimization algorithm for EEG- and EMG-guided myoelectric control in upper limb rehabilitation</t>
  </si>
  <si>
    <t>Intelligence-Based Medicine</t>
  </si>
  <si>
    <t>10.1016/j.ibmed.2026.100382</t>
  </si>
  <si>
    <t>https://www.scopus.com/pages/publications/105037746244?origin=resultslist</t>
  </si>
  <si>
    <t>Padmini Devi B.; Gunapriya D.; Sivaranjani S.; Gomathi S.</t>
  </si>
  <si>
    <t>An efficient prediction based data collection method for wireless sensor networks using hybrid fuzzy clustering and optimized deep maxout neural networks</t>
  </si>
  <si>
    <t>10.1038/s41598-026-42380-8</t>
  </si>
  <si>
    <t>https://www.scopus.com/pages/publications/105037604118?origin=resultslist</t>
  </si>
  <si>
    <t>Prakash V.; Subasree N.; Arul V.; Saravanan P.; Lakshmi G.; Radhakrishnan K.; Kumar J.V.; Munusamy S.; Inbaraj B.S.; Rajkumar S.</t>
  </si>
  <si>
    <t>Process Engineering Strategies for Enzyme- and Microbial-Based Food Waste Valorization Towards Circular Food Manufacturing</t>
  </si>
  <si>
    <t>Journal of Food Process Engineering</t>
  </si>
  <si>
    <t>10.1111/jfpe.70525</t>
  </si>
  <si>
    <t>https://www.scopus.com/pages/publications/105037581805?origin=resultslist</t>
  </si>
  <si>
    <t>Shree Smeka J.; Kumari V.S.; Sabarigirivason K.; Srivastava A.K.; Santhoshkumar S.P.; Arora P.</t>
  </si>
  <si>
    <t>Comparative Study on the Transition from Neural Networks to Erudition Automata</t>
  </si>
  <si>
    <t>International Conference on Emerging Technologies in Electronics and Green Energy, ICETEG 2025</t>
  </si>
  <si>
    <t>10.1109/ICETEG66194.2025.11473167</t>
  </si>
  <si>
    <t>https://www.scopus.com/pages/publications/105037576180?origin=resultslist</t>
  </si>
  <si>
    <t>Mr. Sabarigirivason K</t>
  </si>
  <si>
    <t>Vijayalakshmi K.; Prasath N.; Selvam P.M.S.; Sujithra L.R.; Arunmozhi S.A.; Kwatra C.V.; Gupta G.; Khan S.; Mayakannan S.</t>
  </si>
  <si>
    <t>Enhanced security and privacy in IoMT: a hierarchical federated learning approach using Dew-Cloud with HLSTM for hostile attack mitigation</t>
  </si>
  <si>
    <t>Health Informatics: Technologies and applications</t>
  </si>
  <si>
    <t>https://www.scopus.com/pages/publications/105037781714?origin=resultslist</t>
  </si>
  <si>
    <t>Anitha S.; Kapilkrishnan A.B.; Naveenkumar P.; Nagalakshmi S.V.; Selvaraj G.; Gowdhamkumar S.</t>
  </si>
  <si>
    <t>Multi-Modal Biometric Recognition Smart Access Control System for Doors: An All-Inclusive Security Framework</t>
  </si>
  <si>
    <t>2026 IEEE 3rd International Conference on Emerging Trends in Engineering and Medical Sciences, ICETEMS 2025</t>
  </si>
  <si>
    <t>10.1109/ICETEMS66917.2026.11469506</t>
  </si>
  <si>
    <t>https://www.scopus.com/pages/publications/105038027886?origin=resultslist</t>
  </si>
  <si>
    <t>George G.M.; Kumareshan N.</t>
  </si>
  <si>
    <t>Quantum convolution searched binary neural networks based autism spectrum disorder detection using MRI images in cloud computing</t>
  </si>
  <si>
    <t>Psychiatry Research - Neuroimaging</t>
  </si>
  <si>
    <t>10.1016/j.pscychresns.2026.112226</t>
  </si>
  <si>
    <t>https://www.scopus.com/pages/publications/105037925816?origin=resultslist</t>
  </si>
  <si>
    <t>Deepalakshmi R.; Jeyshri J.; KMB K.; Sujithra L.R.; Gali S.; Priya M.L.</t>
  </si>
  <si>
    <t>Multi-objective optimization of mechanical and wear performance of basalt fiber-reinforced nylon composites fabricated by FFF using ANN–MOGA hybrid approach</t>
  </si>
  <si>
    <t>10.1007/s10751-026-02531-9</t>
  </si>
  <si>
    <t>https://www.scopus.com/pages/publications/105037952095?origin=resultslist</t>
  </si>
  <si>
    <t>Gowrisanker M.; Kalaivani T.; Karthikeyan R.; Leelavinothan A.; Mithun Vijay V.M.; Vigneshwaran G.</t>
  </si>
  <si>
    <t>Computer Vision-Based Soil Texture Classification for Sustainable Agriculture</t>
  </si>
  <si>
    <t>10.1109/ICETEMS66917.2026.11469660</t>
  </si>
  <si>
    <t>https://www.scopus.com/pages/publications/105038001954?origin=resultslist</t>
  </si>
  <si>
    <t>Manipriya M.; Devadas M.S.; Bharathi V.C.; Suchithra B.; Bhuvaneswari R.; Sathya R.</t>
  </si>
  <si>
    <t>AI-Powered Early-Stage Ovarian Cancer Prediction Using Deep Learning Techniques</t>
  </si>
  <si>
    <t>Proceedings of 2nd International Conference on Multi-Agent Systems for Collaborative Intelligence, ICMSCI 2026</t>
  </si>
  <si>
    <t>10.1109/ICMSCI67830.2026.11469458</t>
  </si>
  <si>
    <t>https://www.scopus.com/pages/publications/105037968070?origin=resultslist</t>
  </si>
  <si>
    <t>Saravanan M.; Ajayan J.; Sree Vishnu Varthini S.; Sri Sathya Priya R.; Sri Sivasakthi R.; Balmukund Rahi S.</t>
  </si>
  <si>
    <t>Design and Evaluation of CSLA &amp; CSKA Adder Architecture using Cadence Virtuoso</t>
  </si>
  <si>
    <t>2025 IEEE International Conference on Communication Networks and Computing, CNC 2025</t>
  </si>
  <si>
    <t>10.1109/CNC68716.2025.11484908</t>
  </si>
  <si>
    <t>https://www.scopus.com/pages/publications/105038007760?origin=resultslist</t>
  </si>
  <si>
    <t>Ralte V.; Lalhmingliana; Thihlum Z.; Lalrohlui F.; Kumar N.S.; Kumar B.S.; Zohmingthanga J.; Lalrinpuia B.</t>
  </si>
  <si>
    <t>Explainable Genomic AI for Predicting Diabetes Mellitus</t>
  </si>
  <si>
    <t>1872 LNNS</t>
  </si>
  <si>
    <t>10.1007/978-3-032-19678-1_41</t>
  </si>
  <si>
    <t>https://www.scopus.com/pages/publications/105038330288?origin=resultslist</t>
  </si>
  <si>
    <t>Others AIML</t>
  </si>
  <si>
    <t>Vali S.M.; Narayanasamy P.; Sujitha R.; Rathore S.K.; Vennila B.; Sundaram A.</t>
  </si>
  <si>
    <t>Predicting Learning Dropout in Online Courses Using Adaptive Cognitive Analytics</t>
  </si>
  <si>
    <t>10.1109/ICTP67998.2026.11485236</t>
  </si>
  <si>
    <t>https://www.scopus.com/pages/publications/105038355783?origin=resultslist</t>
  </si>
  <si>
    <t>Hussan M.I.T.; Devarapalli T.; Kiran K.; Sharma A.; Vennila B.; Hussain T.; Suresh S.</t>
  </si>
  <si>
    <t>Automated Software Vulnerability Detection Using Transformer-Based Code Analysis</t>
  </si>
  <si>
    <t>10.1109/ICTP67998.2026.11485262</t>
  </si>
  <si>
    <t>https://www.scopus.com/pages/publications/105038367167?origin=resultslist</t>
  </si>
  <si>
    <t>S., Bojjawar, Satish; S.S., Kumar, S. Siva; S.S., Karthik, S. Sam; R., Premkumar, R.; G., Venkateswarlu, G.</t>
  </si>
  <si>
    <t>Intelligent Controller based Poultry Management System for Large Scale Genetic Industries</t>
  </si>
  <si>
    <t>10.1109/ICIMA64861.2025.11073878</t>
  </si>
  <si>
    <t>https://www.scopus.com/inward/record.uri?eid=2-s2.0-105013846232&amp;doi=10.1109%2FICIMA64861.2025.11073878&amp;partnerID=40&amp;md5=eaad77200544e202ee602189e3aa8d7b</t>
  </si>
  <si>
    <t>S., Bojjawar, Satish; R., Shanmugasundaram, R.; N., Hariharan, N.; R., Premkumar, R.; M., Nirmala, M.</t>
  </si>
  <si>
    <t>AI Controller Based Disease Identification System for Battery Cage Breed Live Stack Farm Management</t>
  </si>
  <si>
    <t>10.1109/ICIMA64861.2025.11074029</t>
  </si>
  <si>
    <t>https://www.scopus.com/inward/record.uri?eid=2-s2.0-105013840579&amp;doi=10.1109%2FICIMA64861.2025.11074029&amp;partnerID=40&amp;md5=5f47e74203c26e5b818091830de8ed70</t>
  </si>
  <si>
    <t>Premkumar, R.; Shanmugasundaram, R.</t>
  </si>
  <si>
    <t>Assessment of load management system for a grid connected renewable energy system coupled with battery for hospital load using hybrid firefly genetic algorithm</t>
  </si>
  <si>
    <t>10.1080/02533839.2025.2564098</t>
  </si>
  <si>
    <t>https://www.scopus.com/inward/record.uri?eid=2-s2.0-105018601435&amp;doi=10.1080%2F02533839.2025.2564098&amp;partnerID=40&amp;md5=4b83e890e64468b0038db229da8874aa</t>
  </si>
  <si>
    <t>Amutha S.; Premkumar R.; Sivaramakrishnan A.; Balija S.; Rathore R.; Sikarwar S.S.</t>
  </si>
  <si>
    <t>Machine Learning-Based Mycobacterium Species Identification and Prediction</t>
  </si>
  <si>
    <t>10.1109/ISCON65210.2025.11341681</t>
  </si>
  <si>
    <t>https://www.scopus.com/inward/record.uri?eid=2-s2.0-105033364414&amp;doi=10.1109%2FISCON65210.2025.11341681&amp;partnerID=40&amp;md5=e699d444efe44566ea086d57a0371904</t>
  </si>
  <si>
    <t>Kaushik P.; Mustare N.B.; Anupkant S.; Premkumar R.; Haldorai A.; Karthikayen A.</t>
  </si>
  <si>
    <t>Machine Learning for Accurate Crop Disease Identification and Diagnosis</t>
  </si>
  <si>
    <t>10.1109/ISCON65210.2025.11341455</t>
  </si>
  <si>
    <t>https://www.scopus.com/inward/record.uri?eid=2-s2.0-105033349475&amp;doi=10.1109%2FISCON65210.2025.11341455&amp;partnerID=40&amp;md5=74aa3c38341a3f249b8616261af905f6</t>
  </si>
  <si>
    <t>Kumar R.; Singh B.K.; Sinha R.; Kumar R.</t>
  </si>
  <si>
    <t>Greener Roads Ahead: A Comprehensive Review of Alternative Transportation Fuels</t>
  </si>
  <si>
    <t>10.1007/978-3-032-01662-1_23</t>
  </si>
  <si>
    <t>https://www.scopus.com/pages/publications/105038048661?origin=resultslist</t>
  </si>
  <si>
    <t>Venkateswarlu G.; Hariharan N.; Parimala V.; Thilak K.R.; Govindaraj V.; Raj C.M.</t>
  </si>
  <si>
    <t>LR Machine Learning Model for Prediction of Energy Demand and Source Management Using Intelligent Controller</t>
  </si>
  <si>
    <t>10.1109/ICECST66106.2025.11307295</t>
  </si>
  <si>
    <t>https://www.scopus.com/inward/record.uri?eid=2-s2.0-105032523042&amp;doi=10.1109%2FICECST66106.2025.11307295&amp;partnerID=40&amp;md5=89783f9081a8bab4f15c19509ac89fe0</t>
  </si>
  <si>
    <t>Kaushik P.; Raj Thilak K.; Ragavan V.K.S.; Jagadish S.; Karthikayen A.; Rathore R.</t>
  </si>
  <si>
    <t>Utilizing Machine Learning for the Identification and Categorization of Cardiovascular Disorders with ECG Signals and Sensor Data</t>
  </si>
  <si>
    <t>10.1109/ISCON65210.2025.11341328</t>
  </si>
  <si>
    <t>https://www.scopus.com/inward/record.uri?eid=2-s2.0-105033357615&amp;doi=10.1109%2FISCON65210.2025.11341328&amp;partnerID=40&amp;md5=8761ff6b11f98e7bc72b4d40f2858841</t>
  </si>
  <si>
    <t>Rathore R.; Solleti P.K.; Sujatha K.; Raj Thilak K.; Jayaraju P.; Karthikayen A.</t>
  </si>
  <si>
    <t>Hybrid Deep Learning Approach for Rice Disease Detection</t>
  </si>
  <si>
    <t>10.1109/ISCON65210.2025.11341031</t>
  </si>
  <si>
    <t>https://www.scopus.com/inward/record.uri?eid=2-s2.0-105033361205&amp;doi=10.1109%2FISCON65210.2025.11341031&amp;partnerID=40&amp;md5=5d3fa49c0b8f6fab9813284da580a5a1</t>
  </si>
  <si>
    <t>Thilak K.R.; Gowrishankar G.; Arasu C.; Niranjankumar N.; Sharma P.; Nithin V.</t>
  </si>
  <si>
    <t>Productivity enhancement on organization using smart attendance system</t>
  </si>
  <si>
    <t>10.1063/5.0331833</t>
  </si>
  <si>
    <t>https://www.scopus.com/pages/publications/105043682169?origin=resultslist</t>
  </si>
  <si>
    <t>Raj S.G.; Thilak K.R.; Balaji M.S.M.; Swethashree G.; Vaishnavi S.; Bansal S.</t>
  </si>
  <si>
    <t>Automatic waste management system</t>
  </si>
  <si>
    <t>10.1063/5.0331038</t>
  </si>
  <si>
    <t>https://www.scopus.com/pages/publications/105043683313?origin=resultslist</t>
  </si>
  <si>
    <t>Thilak K.R.; Gowrishankar G.; Arasu C.; Niranjankumar N.; Husain A.A.; Nithin V.</t>
  </si>
  <si>
    <t>Complete irrigation and fertigation automation system</t>
  </si>
  <si>
    <t>10.1063/5.0331834</t>
  </si>
  <si>
    <t>https://www.scopus.com/pages/publications/105043695714?origin=resultslist</t>
  </si>
  <si>
    <t>Singh B.K.; Kumar R.; Singh S.K.</t>
  </si>
  <si>
    <t>Alternative Fuels and Applications for Sustainable Transportation Industries: A Prolix Review</t>
  </si>
  <si>
    <t>10.1007/978-3-032-01662-1_24</t>
  </si>
  <si>
    <t>https://www.scopus.com/pages/publications/105038055331?origin=resultslist</t>
  </si>
  <si>
    <t>Mani P., Arthi D., Periyakaruppan K., Surenderkumar S.</t>
  </si>
  <si>
    <t>A Lightweight and Federated Machine Learning Based Intrusion Detection System for Multi Attack Detection in IoT Networks</t>
  </si>
  <si>
    <t>10.53759/7669/jmc202505033</t>
  </si>
  <si>
    <t>https://www.scopus.com/inward/record.uri?eid=2-s2.0-85214498136&amp;doi=10.53759%2f7669%2fjmc202505033&amp;partnerID=40&amp;md5=8af576748ec0aac711cc18e5317da771</t>
  </si>
  <si>
    <t>Surenderkumar S.; Karthik S.V.; Tharrneesh K.S.; Likith V.D.; Karthick V.G.</t>
  </si>
  <si>
    <t>Development and Realization of a Low-Power 4-Bit Binary Input Seven-Segment Display Controller Using 18nm FinFET Technology</t>
  </si>
  <si>
    <t>10.1109/RFCoN62306.2025.11085216</t>
  </si>
  <si>
    <t>https://www.scopus.com/inward/record.uri?eid=2-s2.0-105013623901&amp;doi=10.1109%2fRFCoN62306.2025.11085216&amp;partnerID=40&amp;md5=d7727d9607c41fb476efa830e1c908f1</t>
  </si>
  <si>
    <t>Surenderkumar S.; Sanjay S.; Saran K.; Shanjith V.; Shrivarshan C.</t>
  </si>
  <si>
    <t>ForenSync: Real-Time IoT Platform for Forensic Evidence Tracking and Audit Logging</t>
  </si>
  <si>
    <t>Proceedings - IEEE 10th International Conference on Smart Structures and Systems, ICSSS 2025</t>
  </si>
  <si>
    <t>10.1109/ICSSS66939.2025.11346132</t>
  </si>
  <si>
    <t>https://www.scopus.com/inward/record.uri?eid=2-s2.0-105033152790&amp;doi=10.1109%2FICSSS66939.2025.11346132&amp;partnerID=40&amp;md5=27cafcd7b297adbb17618df4669ed5e8</t>
  </si>
  <si>
    <t>Rathore S.P.S.; Surendarkumar S.; Kumar T.K.; Anshu; Namdeo A.K.; Sikarwar S.S.</t>
  </si>
  <si>
    <t>Real-Time Threat Detection in Critical Infrastructure with Machine Learning and Industrial Control System Data</t>
  </si>
  <si>
    <t>10.1109/ISCON65210.2025.11341744</t>
  </si>
  <si>
    <t>https://www.scopus.com/inward/record.uri?eid=2-s2.0-105033361503&amp;doi=10.1109%2FISCON65210.2025.11341744&amp;partnerID=40&amp;md5=56ba041bd52043d4288f0651dc3e6f4b</t>
  </si>
  <si>
    <t>Mulwani P.V., Mrs.; Joshi S.; Ambhika C.; Surendarkumar S.; Varshney N.; Karthikayen A.</t>
  </si>
  <si>
    <t>AI-Augmented Virtual Screening for COVID-19 Antivirals</t>
  </si>
  <si>
    <t>10.1109/CINS67018.2025.11412020</t>
  </si>
  <si>
    <t>https://www.scopus.com/pages/publications/105035225188?origin=resultslist</t>
  </si>
  <si>
    <t>Arunkumar C.; Sabarish B.A.; Apoorva S.B.; Shiva M.; Navaneeth K.M.; Nithya K.</t>
  </si>
  <si>
    <t>Cross-Attention Aggregation: A Novel Approach for Contextual Similarity Using Multi-model Embeddings</t>
  </si>
  <si>
    <t>10.1007/978-3-032-16830-6_3</t>
  </si>
  <si>
    <t>https://www.scopus.com/pages/publications/105038427543?origin=resultslist</t>
  </si>
  <si>
    <t>Patrick A.J.; Mahendhiran P.D.; Arumugam S.R.; Thavasilingam D.</t>
  </si>
  <si>
    <t>ResNet-Fused External Attention Network with Fractional Star Piranha Forager Optimization for Forest Fire Detection in Internet of Things Environments</t>
  </si>
  <si>
    <t>International Journal of Image and Graphics</t>
  </si>
  <si>
    <t>10.1142/S0219467828500052</t>
  </si>
  <si>
    <t>https://www.scopus.com/pages/publications/105038454925?origin=resultslist</t>
  </si>
  <si>
    <t>Pokkuluri K.S.; Roy V.; Bharathi L.; Parvathy K.; Sholapurapu P.K.; Khan N.R.</t>
  </si>
  <si>
    <t>Intelligent IoT Healthcare Infrastructure Using HIPCARE Algorithm and Artificial Intelligence Innovations</t>
  </si>
  <si>
    <t>Research Advances in Network Technologies: Volume 3</t>
  </si>
  <si>
    <t>10.1201/9781003674818-22</t>
  </si>
  <si>
    <t>https://www.scopus.com/pages/publications/105038515343?origin=resultslist</t>
  </si>
  <si>
    <t>Kumar V.; Singh G.P.; Kumar M.; Kumar A.; Swarna B.; Hasnain S.M.M.; Ansu A.K.</t>
  </si>
  <si>
    <t>Unlocking the potential of CdS-based photocatalysts for high-efficiency hydrogen evolution in water splitting</t>
  </si>
  <si>
    <t>10.1007/s42452-026-08506-3</t>
  </si>
  <si>
    <t>https://www.scopus.com/pages/publications/105039448931?origin=resultslist</t>
  </si>
  <si>
    <t>Sindhuja S.; Riktha L.; Sandhiya P.; Shanchana S.; Kalaivani T.; Preethi P.</t>
  </si>
  <si>
    <t>Real-Time Speech Emotion Recognition using LSTM</t>
  </si>
  <si>
    <t>Proceedings of 3rd International Conference on Machine Learning and Autonomous Systems, ICMLAS 2026</t>
  </si>
  <si>
    <t>10.1109/ICMLAS67792.2026.11483849</t>
  </si>
  <si>
    <t>https://www.scopus.com/pages/publications/105038760434?origin=resultslist</t>
  </si>
  <si>
    <t>Bhende M.; Joshi S.; Gouri Sainath C.; Surendarkumar S.; Pasha M.Y.; Parasa G.</t>
  </si>
  <si>
    <t>Multi-Agent AI Systems for Decentralized Decision-Making</t>
  </si>
  <si>
    <t>10.1109/GITCON65266.2025.11377018</t>
  </si>
  <si>
    <t>https://www.scopus.com/pages/publications/105035590967?origin=resultslist</t>
  </si>
  <si>
    <t>Sindhuja S.; Harismita R.; Soundarya R.; Shreenithii S.J.; Vishnu Malya K.G.; Kalaivani T.</t>
  </si>
  <si>
    <t>Machine Learning-Based Alzheimer's Disease Prediction Using Random Forest Algorithm</t>
  </si>
  <si>
    <t>10.1109/ICMLAS67792.2026.11483837</t>
  </si>
  <si>
    <t>https://www.scopus.com/pages/publications/105038752667?origin=resultslist</t>
  </si>
  <si>
    <t>Vivek Kumar M.; Santhosh D.; Sanjay E.; Sanjai M.S.; Sivaprakash G.</t>
  </si>
  <si>
    <t>Ai-Iot Based Predictive Failure Detection System for Industrial Carding Machine Using web Application</t>
  </si>
  <si>
    <t>CCIC 2026 - Contemporary Computing Innovations Conference 2026</t>
  </si>
  <si>
    <t>10.1109/CCIC68129.2026.11485903</t>
  </si>
  <si>
    <t>https://www.scopus.com/pages/publications/105038761798?origin=resultslist</t>
  </si>
  <si>
    <t>Kumar K.N.; Dharaniga M.; Kaviyarasan M.; Mohanaprasanth G.; Prakash U.</t>
  </si>
  <si>
    <t>A Novel Ensemble Learning Framework with PCA for Detecting Fraudulent Rankings in Mobile Applications</t>
  </si>
  <si>
    <t>1771 LNNS</t>
  </si>
  <si>
    <t>10.1007/978-3-032-14041-8_9</t>
  </si>
  <si>
    <t>https://www.scopus.com/pages/publications/105038756843?origin=resultslist</t>
  </si>
  <si>
    <t>Kalaivani T.; Baranidharan T.; Kavitha M.S.; Sumathi T.</t>
  </si>
  <si>
    <t>Simulating the impacts of ocean deoxygenation on coral reef resilience using adaptive ecosystem modeling</t>
  </si>
  <si>
    <t>Journal of Environmental Science and Health - Part A Toxic/Hazardous Substances and Environmental Engineering</t>
  </si>
  <si>
    <t>10.1080/10934529.2026.2664333</t>
  </si>
  <si>
    <t>https://www.scopus.com/pages/publications/105038963862?origin=resultslist</t>
  </si>
  <si>
    <t>Jesubalan A.; Raja M.; S S.; A S.B.</t>
  </si>
  <si>
    <t>Blockchain-Enabled Quantum-Inspired Routing for Secure and Energy-Efficient Forest Fire Prediction via ST-GCN-IF and POA</t>
  </si>
  <si>
    <t>10.1080/03772063.2026.2657021</t>
  </si>
  <si>
    <t>https://www.scopus.com/pages/publications/105038604897?origin=resultslist</t>
  </si>
  <si>
    <t>Arulmozhiarasu K.; Shambulingappa H.S.; Sultanuddin S.J.; Sowmyha S.; Rajesh B.; Thirrunavukkarasu R.R.</t>
  </si>
  <si>
    <t>Secure Artificial Neural Networks with Reversible Gates for Hardware Compliant with Quantum Technology</t>
  </si>
  <si>
    <t>10.1007/s42979-026-05064-8</t>
  </si>
  <si>
    <t>https://www.scopus.com/pages/publications/105039644220?origin=resultslist</t>
  </si>
  <si>
    <t>Tumma C.; Reddy R.A.; Yadav R.; Salati A.; Surendarkumar S.; Karthikayen A.</t>
  </si>
  <si>
    <t>Robust Jailbreak Detection in Large Language Models Using Behavioral Fingerprinting</t>
  </si>
  <si>
    <t>Proceedings of IEEE International Conference on Modelling, Simulation and Intelligent Computing, MoSICom 2025</t>
  </si>
  <si>
    <t>10.1109/MoSICom67153.2025.11398297</t>
  </si>
  <si>
    <t>https://www.scopus.com/pages/publications/105036304116?origin=resultslist</t>
  </si>
  <si>
    <t>Parthipan V.; Venkataramanan C.</t>
  </si>
  <si>
    <t>Approximated Multiple Constant Multiplication Using Hamming Boolean Merging Based Compatible Graph Synthesis for Video Super Resolution</t>
  </si>
  <si>
    <t>10.1007/s00034-026-03643-x</t>
  </si>
  <si>
    <t>https://www.scopus.com/pages/publications/105039924885?origin=resultslist</t>
  </si>
  <si>
    <t>Umapathy K.; Selvam P.; Natarajan A.; Dhandapani P.B.; Nalule R.M.</t>
  </si>
  <si>
    <t>Targeted epidemic mitigation through age-specific dose-response recovery modeling</t>
  </si>
  <si>
    <t>10.1186/s12879-026-13251-4</t>
  </si>
  <si>
    <t>https://www.scopus.com/pages/publications/105039877707?origin=resultslist</t>
  </si>
  <si>
    <t>Nishok V.S.; Dhanasekaran S.; Suresh G.; Anandaraj A.P.S.</t>
  </si>
  <si>
    <t>Integrating AI-blockchain framework with Spider Monkey Federated Extreme Learning for enhanced healthcare data protection</t>
  </si>
  <si>
    <t>10.1038/s41598-026-47259-2</t>
  </si>
  <si>
    <t>https://www.scopus.com/pages/publications/105040142339?origin=resultslist</t>
  </si>
  <si>
    <t>Ramesh M.; Selvan M.T.; Rajeshkumar L.; Ramya P.</t>
  </si>
  <si>
    <t>Experimental Investigation on Thermo-Mechanical, Visco-Elastic, and Acoustic Properties of Hibiscus rosa-sinensis Plant Fiber-Reinforced Polymer Composites</t>
  </si>
  <si>
    <t>10.3390/polym18101189</t>
  </si>
  <si>
    <t>https://www.scopus.com/pages/publications/105040148206?origin=resultslist</t>
  </si>
  <si>
    <t>Mr. Tamil Selvan M</t>
  </si>
  <si>
    <t>Shaby S.M.; Narayanasamy S.; Siddhan S.; Sugunavathy S.; Mohan Kumar S.; Nandini N.S.</t>
  </si>
  <si>
    <t>Diffusion Model for Generating Synthetic Student Performance Data for Adaptive Testing</t>
  </si>
  <si>
    <t>2026 2nd International Conference on Computing for Sustainability and Intelligent Future, COMP-SIF 2026</t>
  </si>
  <si>
    <t>10.1109/COMP-SIF69752.2026.11481916</t>
  </si>
  <si>
    <t>https://www.scopus.com/pages/publications/105040370484?origin=resultslist</t>
  </si>
  <si>
    <t>Kandasamy K.; Natarajan Y.; Sri Preethaa K.R.; Sathish Kumar G.</t>
  </si>
  <si>
    <t>Temporal integrated CNN for robust real time video based traffic sign recognition on indian roads</t>
  </si>
  <si>
    <t>10.1007/s00521-026-12121-z</t>
  </si>
  <si>
    <t>https://www.scopus.com/pages/publications/105040557690?origin=resultslist</t>
  </si>
  <si>
    <t>Hemananth B.; Pushpalatha N.; Akalya D.; Jaishree S.; Mathimalar C.; Sandhiya N.</t>
  </si>
  <si>
    <t>SmartRide: the next-gen bus system</t>
  </si>
  <si>
    <t>Proceedings of SPIE - The International Society for Optical Engineering</t>
  </si>
  <si>
    <t>10.1117/12.3108677</t>
  </si>
  <si>
    <t>https://www.scopus.com/pages/publications/105040584531?origin=resultslist</t>
  </si>
  <si>
    <t>Ashpin Pabi D.J.; Sandeep K.S.; Indarapu S.R.K.; Surendar Kumar S.; Verma D.; Singh T.</t>
  </si>
  <si>
    <t>Assessment of Integration of PV System with Grid</t>
  </si>
  <si>
    <t>10.1109/PARC68365.2026.11453680</t>
  </si>
  <si>
    <t>https://www.scopus.com/pages/publications/105036889247?origin=resultslist</t>
  </si>
  <si>
    <t>Surenderkumar S.; Vimal S.P.</t>
  </si>
  <si>
    <t>Deep Recurrent Learning-Aided User Experience Optimization Method for Augmented Reality and Virtual Reality Systems</t>
  </si>
  <si>
    <t>10.1109/AECTSD65988.2025.11411386</t>
  </si>
  <si>
    <t>https://www.scopus.com/pages/publications/105036575740?origin=resultslist</t>
  </si>
  <si>
    <t>Singh Rathore S.P.; Yadav R.K.; Dwivedi P.; Lande J.; Surendarkumar S.; Sheela S.</t>
  </si>
  <si>
    <t>High-Resolution Image Reconstruction Using Convolutional Neural Network-Based Deep Learning Models</t>
  </si>
  <si>
    <t>10.1109/MEDCOM67532.2025.11405034</t>
  </si>
  <si>
    <t>https://www.scopus.com/pages/publications/105036707861?origin=resultslist</t>
  </si>
  <si>
    <t>Shaby S.M.; Vinoth T.; Kumar V.S.; Neelraj E.; Muthuraman M.S.; Raksha Kodnad R.</t>
  </si>
  <si>
    <t>Transformer-Based Knowledge Tracing With Hawkes Process for Adaptive Learning Paths</t>
  </si>
  <si>
    <t>10.1109/COMP-SIF69752.2026.11481867</t>
  </si>
  <si>
    <t>https://www.scopus.com/pages/publications/105040359876?origin=resultslist</t>
  </si>
  <si>
    <t>Subha V.; Thillaikkarasi D.; Jothi M.; Nagoor Meeran M.; Jagan Raj S.</t>
  </si>
  <si>
    <t>Photocatalytic degradation of Rhodamine 6 G dye and antibacterial study by using Chitosan/Ga2O3/WO3 nanocomposite</t>
  </si>
  <si>
    <t>10.1016/j.nanoso.2026.101704</t>
  </si>
  <si>
    <t>https://www.scopus.com/pages/publications/105040566588?origin=resultslist</t>
  </si>
  <si>
    <t>Priyanka K.A.; Aishwarya S.; Jayanth J.; Thiraviya C.; Oviya S.</t>
  </si>
  <si>
    <t>Wearable Sensor-based Activity Detection of Human using a Hybrid CNN-LSTM Framework</t>
  </si>
  <si>
    <t>10.1109/ICSCSS64956.2025.11500726</t>
  </si>
  <si>
    <t>https://www.scopus.com/pages/publications/105041091774?origin=resultslist</t>
  </si>
  <si>
    <t>Priyanka S.; Karthikeyan V.V.; Revathi K.; Vimal Kumar M.G.; Banumathi A.C.; Kalaivani T.</t>
  </si>
  <si>
    <t>Smart Clinical Decisions with AI: Streamlined Segmentation and Classification for Personalized Care</t>
  </si>
  <si>
    <t>10.1109/ICSCSS64956.2025.11501031</t>
  </si>
  <si>
    <t>https://www.scopus.com/pages/publications/105041037965?origin=resultslist</t>
  </si>
  <si>
    <t>Rithika S.; Sumithra M.; Oviya S.; Ananthi S.</t>
  </si>
  <si>
    <t>Trust-Driven Aggregation in Federated Learning Against Model Poisoning</t>
  </si>
  <si>
    <t>10.1109/ICSCSS64956.2025.11500881</t>
  </si>
  <si>
    <t>https://www.scopus.com/pages/publications/105040933656?origin=resultslist</t>
  </si>
  <si>
    <t>Gore, S.; Salati, A.; Kumar, P.S.; Keerthika, J.; Pasha, M.Y.; Yogapriya, J.</t>
  </si>
  <si>
    <t>IoT-Driven Predictive Analytics for Smart Medical Devices</t>
  </si>
  <si>
    <t>10.1109/ICESC65114.2025.11212399</t>
  </si>
  <si>
    <t>https://www.scopus.com/inward/record.uri?eid=2-s2.0-105022663264&amp;doi=10.1109%2FICESC65114.2025.11212399&amp;partnerID=40&amp;md5=9c0e70a97bf84558e05e4fe6727acef5</t>
  </si>
  <si>
    <t>Gajalakshmi P.; Priya N.; Kanimozhi P.; Ramalingam S.; Kani N.I.; Murugesan S.</t>
  </si>
  <si>
    <t>An Optimized Cluster Head and Routing Path Selection Approach Using EWOA and BWKOA in WSNs</t>
  </si>
  <si>
    <t>2025 IEEE 1st International Conference on Recent Trends in Computing and Smart Mobility, RCSM 2025</t>
  </si>
  <si>
    <t>10.1109/RCSM67767.2025.11506725</t>
  </si>
  <si>
    <t>https://www.scopus.com/pages/publications/105041538359?origin=resultslist</t>
  </si>
  <si>
    <t>Saradha S.; Jeevika G.; Keran Loretta D.; Monisa R.J.; Pooranidevi S.</t>
  </si>
  <si>
    <t>Multi-modal Based Railway Accident Classification and Track Fault Prediction for optimized healthcare</t>
  </si>
  <si>
    <t>2nd International Conference on Artificial Intelligence for Innovations in Healthcare Industries, ICAIIHI 2025</t>
  </si>
  <si>
    <t>10.1109/ICAIIHI67124.2025.11403425</t>
  </si>
  <si>
    <t>https://www.scopus.com/pages/publications/105041768147?origin=resultslist</t>
  </si>
  <si>
    <t>Lal M.; Dash S.; Keerthika J.; Kumar B.V.; Ali G.; Shukla V.K.</t>
  </si>
  <si>
    <t>Augmented Heritage: AR and QR Code Integration for Interactive Cultural Storytelling in the UAE</t>
  </si>
  <si>
    <t>10.1109/CISES66934.2025.11265649</t>
  </si>
  <si>
    <t>https://www.scopus.com/inward/record.uri?eid=2-s2.0-105031602931&amp;doi=10.1109%2FCISES66934.2025.11265649&amp;partnerID=40&amp;md5=64f6fff9007366c153c609074b2e3c96</t>
  </si>
  <si>
    <t>Sarmila K.B.; Aadhavan P.; Aswath C.M.; Cibiyanna P.; Eraianbu T.</t>
  </si>
  <si>
    <t>Reach Out Rural: A Voice First AI-Powered Telemedicine Platform for Rural India</t>
  </si>
  <si>
    <t>10.1109/ICAIIHI67124.2025.11403523</t>
  </si>
  <si>
    <t>https://www.scopus.com/pages/publications/105041768138?origin=resultslist</t>
  </si>
  <si>
    <t>Sakthimohan M.; Sumathi B.; Suganya P.; Elizabeth Rani G.; Tamil Selvan S.; Sanjeevi Kumar V.</t>
  </si>
  <si>
    <t>Brent Kung Adder: A Scalable Design for High-Performance Arithmetic Circuits</t>
  </si>
  <si>
    <t>10.1109/ICEC2NT65402.2025.11379997</t>
  </si>
  <si>
    <t>https://www.scopus.com/pages/publications/105041771425?origin=resultslist</t>
  </si>
  <si>
    <t>Dhana Sekar V.; Dhayananth B.; Kavin Kumar S.; Hariharan R.</t>
  </si>
  <si>
    <t>IoT Based Smart Safety Mask for Real-Time Chemical Monitoring in Industrial Environments</t>
  </si>
  <si>
    <t>10.1109/RCSM67767.2025.11507707</t>
  </si>
  <si>
    <t>https://www.scopus.com/pages/publications/105041530451?origin=resultslist</t>
  </si>
  <si>
    <t>Kiruthiga G.; Janarthanan A.; Mahendhiran P.D.</t>
  </si>
  <si>
    <t>Optimized node-level capsule graph neural network for subject-independent emotion recognition from EEG signals</t>
  </si>
  <si>
    <t>Electromagnetic Biology and Medicine</t>
  </si>
  <si>
    <t>10.1080/15368378.2025.2541792</t>
  </si>
  <si>
    <t>https://www.scopus.com/pages/publications/105015496060?origin=resultslist</t>
  </si>
  <si>
    <t>Anshu; Keerthika J.; Raghavendra G.; Kumar G.R.; Sikarwar S.S.; Biswas D.</t>
  </si>
  <si>
    <t>Computer Malware Infections &amp; their Prevention on Computer Users by AI Inspired Algorithm</t>
  </si>
  <si>
    <t>10.1109/ISCON65210.2025.11341109</t>
  </si>
  <si>
    <t>https://www.scopus.com/inward/record.uri?eid=2-s2.0-105033365632&amp;doi=10.1109%2FISCON65210.2025.11341109&amp;partnerID=40&amp;md5=fc4d23ac8391912e3db3c00e3e77e416</t>
  </si>
  <si>
    <t>Jadhav B.; Patil D.V.; Ankushavali M.; Keerthika J.; Penubaka K.K.R.; Yogapriya J.</t>
  </si>
  <si>
    <t>Neural Networks for Automated Cephalometric Analysis in Orthodontic and Craniofacial Anomaly Detection</t>
  </si>
  <si>
    <t>10.1109/ICONAT66879.2025.11362686</t>
  </si>
  <si>
    <t>https://www.scopus.com/inward/record.uri?eid=2-s2.0-105033919814&amp;doi=10.1109%2FICONAT66879.2025.11362686&amp;partnerID=40&amp;md5=f4de6a34884fecc2db62f94d222ed6b0</t>
  </si>
  <si>
    <t>Sowmiya R.; Vasuki R.; Saranya C.; Saranya V.; Rasika P.; Kalaivani T.</t>
  </si>
  <si>
    <t>An Efficient Net-based Deep Learning Model for Accurately Classifying Diabetic Foot Ulcers</t>
  </si>
  <si>
    <t>10.1109/ICSCSS64956.2025.11501020</t>
  </si>
  <si>
    <t>https://www.scopus.com/pages/publications/105041115013?origin=resultslist</t>
  </si>
  <si>
    <t>Ms. Saranya C</t>
  </si>
  <si>
    <t>Karnik S.; Sujata C.M.A.; Mustafa M.M.; Amareliya A.; Bhatnagar V.K.; Ali S.A.</t>
  </si>
  <si>
    <t>Implementing AI-driven predictive cybersecurity in enterprise environments: Challenges and solutions</t>
  </si>
  <si>
    <t>EDPACS</t>
  </si>
  <si>
    <t>10.1080/07366981.2026.2677859</t>
  </si>
  <si>
    <t>https://www.scopus.com/pages/publications/105040695881?origin=resultslist</t>
  </si>
  <si>
    <t>Premkumar M.; Ashokkumar S.R.; Jeevanantham V.; Mohanbabu G.; AnuPallavi S.</t>
  </si>
  <si>
    <t>Retraction Note: Scalable and Energy Efficient Cluster Based Anomaly Detection Against Denial of Service Attacks in Wireless Sensor Networks (Wireless Personal Communications, (2023), 129, 4, (2669-2691), 10.1007/s11277-023-10252-3)</t>
  </si>
  <si>
    <t>10.1007/s11277-026-12101-5</t>
  </si>
  <si>
    <t>https://www.scopus.com/pages/publications/105040658476?origin=resultslist</t>
  </si>
  <si>
    <t>Rajalakshmi M.; Panaiyappan K.A.; Tamilselvan S.; Bhuvanesh A.</t>
  </si>
  <si>
    <t>Denoising of satellite images using hybridized convolutional neural network</t>
  </si>
  <si>
    <t>10.1007/s13198-026-03361-2</t>
  </si>
  <si>
    <t>https://www.scopus.com/pages/publications/105040740892?origin=resultslist</t>
  </si>
  <si>
    <t>Kadari S.; Reddy R.A.; Shukla A.; Joshi S.; Keerthika J.; Priyanka T.P.</t>
  </si>
  <si>
    <t>Explainability-Guided Adversarial Training for Safer AI Decision-Making</t>
  </si>
  <si>
    <t>10.1109/CINS67018.2025.11412241</t>
  </si>
  <si>
    <t>https://www.scopus.com/pages/publications/105035211259?origin=resultslist</t>
  </si>
  <si>
    <t>Suchithra B.; Priyanka B.; Vethavarshini R.; Ragapriya K.; Prathiksha D.</t>
  </si>
  <si>
    <t>An AI-Driven Framework for Automated Vulnerability Discovery in Web Application</t>
  </si>
  <si>
    <t>Proceedings of the 4th International Conference on Augmented Intelligence and Sustainable Systems, ICAISS 2026</t>
  </si>
  <si>
    <t>10.1109/ICAISS68683.2026.11526114</t>
  </si>
  <si>
    <t>https://www.scopus.com/pages/publications/105041948278?origin=resultslist</t>
  </si>
  <si>
    <t>Harika D.; Venkataramanan C.; Neelima K.; Satyam</t>
  </si>
  <si>
    <t>Foundations of Edge Intelligence in 6G Networks</t>
  </si>
  <si>
    <t>Edge Intelligence for 6G-Enabled Industrial Internet of Things</t>
  </si>
  <si>
    <t>10.1002/9781394305414.ch2</t>
  </si>
  <si>
    <t>https://www.scopus.com/pages/publications/105041416929?origin=resultslist</t>
  </si>
  <si>
    <t>Deepa S.; Alamelu M.; TamilSelvi R.; Kanimozhi T.; Arunkumar M.S.; Thiyanesh S.</t>
  </si>
  <si>
    <t>Ensemble Machine Learning for Financial Statement Fraud Detection Using Numerical Features</t>
  </si>
  <si>
    <t>2026 4th International Conference on Artificial Intelligence and Machine Learning Applications: Healthcare and Internet of Things, AIMLA 2026</t>
  </si>
  <si>
    <t>10.1109/AIMLA67915.2026.11522439</t>
  </si>
  <si>
    <t>https://www.scopus.com/pages/publications/105041625163?origin=resultslist</t>
  </si>
  <si>
    <t>Bala K.; Priya A.; Rezni S.; Saranya E.; Premkumar M.; Ganesh Kumar G.</t>
  </si>
  <si>
    <t>Layered Cyber Threat Analytics using Dual-Stream CNN-Transformer Networks for Adaptive and Resilient Security Intelligence in Large-Scale IoT Ecosystems</t>
  </si>
  <si>
    <t>10.1109/ICAISS68683.2026.11525876</t>
  </si>
  <si>
    <t>https://www.scopus.com/pages/publications/105041939307?origin=resultslist</t>
  </si>
  <si>
    <t>Keerthika J.; Gayathri K.; Dharshika S.; Charubala B.</t>
  </si>
  <si>
    <t>A Unified Deep Learning Framework for Context-Preserving Text Data Cleaning in Multilingual Environments</t>
  </si>
  <si>
    <t>10.1109/ICIIET65921.2025.11378729</t>
  </si>
  <si>
    <t>https://www.scopus.com/pages/publications/105035488508?origin=resultslist</t>
  </si>
  <si>
    <t>Kumar M.P.; Prabhakaran S.; Karthi A.S.; Kavin M.</t>
  </si>
  <si>
    <t>IoT-Powered Wearable Health Monitoring System with ReactJS Visualization</t>
  </si>
  <si>
    <t>2026 IEEE International Conference for Convergence in Computing Technology, I3CTCON 2026</t>
  </si>
  <si>
    <t>10.1109/I3CTCON68242.2026.11507616</t>
  </si>
  <si>
    <t>https://www.scopus.com/pages/publications/105041665609?origin=resultslist</t>
  </si>
  <si>
    <t>Dongre A.S.; Kiran V.L.S.; Alhameed M.H.; Saranya E.; Nasir M.S.; Umanath R.K.</t>
  </si>
  <si>
    <t>Hybrid Graph Neural Network Model for an Earthquake Early Warning System with Dynamic Risk-Level Alerts</t>
  </si>
  <si>
    <t>2026 International Conference on Emerging Technologies and Future Innovations, ETFI 2026</t>
  </si>
  <si>
    <t>10.1109/ETFI68128.2026.11484912</t>
  </si>
  <si>
    <t>https://www.scopus.com/pages/publications/105040678270?origin=resultslist</t>
  </si>
  <si>
    <t>Ramkumar S.; Kumar M.R.</t>
  </si>
  <si>
    <t>RECREATION OF THE INDEX METACARPAL BONE USING 3D PRINTING FROM RADIOLOGICAL</t>
  </si>
  <si>
    <t>10.59277/RRST-EE.2026.2.26</t>
  </si>
  <si>
    <t>https://www.scopus.com/pages/publications/105040742888?origin=resultslist</t>
  </si>
  <si>
    <t>Madhuranthi R.; Devi S.S.</t>
  </si>
  <si>
    <t>Real Time Echo Canceller in Conference Room via Spiking Neural Network Using Approximate Arithmetic MAC Circuit</t>
  </si>
  <si>
    <t>10.1007/s00034-026-03654-8</t>
  </si>
  <si>
    <t>https://www.scopus.com/pages/publications/105040918271?origin=resultslist</t>
  </si>
  <si>
    <t>Veera Boopathy E.; Dhivya B.; Rajalakshmi R.; Ishwarya Niranjana M.; Renita Pearlin T.; Rajeshwaran K.</t>
  </si>
  <si>
    <t>Robust 3D Stacked Nanosheet Capacitorless 1TDRAM</t>
  </si>
  <si>
    <t>IEEE International Conference on Electronic Systems and Intelligent Computing, ICESIC 2026 - Proceedings</t>
  </si>
  <si>
    <t>10.1109/ICESIC67389.2026.11496413</t>
  </si>
  <si>
    <t>https://www.scopus.com/pages/publications/105040804263?origin=resultslist</t>
  </si>
  <si>
    <t>Charanya P.; Varun Prashanth V.; Sugisivam A.; Praveena J.P.; Keerthana N.; Mukesh R.</t>
  </si>
  <si>
    <t>ZENO - An Intelligent Voice-Based AI Companion</t>
  </si>
  <si>
    <t>2026 IEEE International Conference on Emerging Computing and Intelligent Technologies, ICoECIT 2026</t>
  </si>
  <si>
    <t>10.1109/ICoECIT68303.2026.11497837</t>
  </si>
  <si>
    <t>https://www.scopus.com/pages/publications/105040956877?origin=resultslist</t>
  </si>
  <si>
    <t>Verma R.; Verma S.K.; Srivastava R.; Singh B.K.; Verma S.</t>
  </si>
  <si>
    <t>Contemporary Issues and Strategic Practices in Urban Transportation Management</t>
  </si>
  <si>
    <t>Part F2071</t>
  </si>
  <si>
    <t>10.1007/978-3-032-24338-6_3</t>
  </si>
  <si>
    <t>https://www.scopus.com/pages/publications/105040704719?origin=resultslist</t>
  </si>
  <si>
    <t>Gokul Anand K.R.; Tharanisrisakthi B.T.; Nithyakumar M.; Boopathy S.; Dhanasekar J.; Dinesh E.</t>
  </si>
  <si>
    <t>IOT BASEDINTEGRATED DESIGN FOR AEROPONIC PLANT CULTIVATION USING GRU ALGORITHM</t>
  </si>
  <si>
    <t>10.1109/AIMLA67915.2026.11522374</t>
  </si>
  <si>
    <t>https://www.scopus.com/pages/publications/105041610622?origin=resultslist</t>
  </si>
  <si>
    <t>Arulmani K.; Kari V.N.R.S.K.; Prasath B.A.; Priya D.M.; Prasanthi N.R.S.L.; Sathiya Priya T.</t>
  </si>
  <si>
    <t>A Whale Optimization Assisted Deep Metaheuristic Framework for IoT-Enabled Pipeline Leakage Detection and Failure Prediction</t>
  </si>
  <si>
    <t>2026 9th International Conference on Intelligent Computing and Control Systems, ICICCS 2026</t>
  </si>
  <si>
    <t>10.1109/ICICCS67901.2026.11502895</t>
  </si>
  <si>
    <t>https://www.scopus.com/pages/publications/105040970219?origin=resultslist</t>
  </si>
  <si>
    <t>Goyal G.P.; Harikarthik S.K.; Bandyopadhyay A.; Mandal R.; Verma A.K.; Amarnath Reddy B.; Bhoopathy V.</t>
  </si>
  <si>
    <t>Gender Perspectives in TEL and Vocational Education</t>
  </si>
  <si>
    <t>Reimagining Global Vocational Teacher Education Through Technology-Enhanced Learning (TEL)</t>
  </si>
  <si>
    <t>10.4018/979-8-3373-5865-9.ch007</t>
  </si>
  <si>
    <t>https://www.scopus.com/pages/publications/105041176302?origin=resultslist</t>
  </si>
  <si>
    <t>Ayyamgari S.; Dash S.; Gore S.; Sharma S.; Keerthika J.; Karthikayen A.</t>
  </si>
  <si>
    <t>Prompt Engineering Strategies for Enhancing Domain Adaptation in Generative AI Systems</t>
  </si>
  <si>
    <t>10.1109/MoSICom67153.2025.11398249</t>
  </si>
  <si>
    <t>https://www.scopus.com/pages/publications/105036301389?origin=resultslist</t>
  </si>
  <si>
    <t>Geetha M.P.; Priyadharshini M.; Sangamithra V.; Sriharini E.N.</t>
  </si>
  <si>
    <t>Chem Crafter:AI Driven Molecular Generation and Property Filtering for Accelerated Drug Discovery</t>
  </si>
  <si>
    <t>Proceedings of the 2026 International Conference on Intelligent and Innovative Technologies in Computing, Electrical and Electronics, IITCEE 2026</t>
  </si>
  <si>
    <t>10.1109/IITCEE67948.2026.11394236</t>
  </si>
  <si>
    <t>https://www.scopus.com/pages/publications/105041698109?origin=resultslist</t>
  </si>
  <si>
    <t>Ayyanaar S.; Maragathamani S.; Kandasamy K.; Thillaikkarasi D.; Arunkumar A.; Sivaprakash G.; Kesavan M.P.</t>
  </si>
  <si>
    <t>Bioengineered magnetite nanoplatforms for ROS-induced anticancer and antibacterial applications</t>
  </si>
  <si>
    <t>10.1016/j.nxmate.2026.102436</t>
  </si>
  <si>
    <t>https://www.scopus.com/pages/publications/105041200788?origin=resultslist</t>
  </si>
  <si>
    <t>Divya T.; Sivakami A.; Saravanakumar B.; Prabahar S.</t>
  </si>
  <si>
    <t>Surfactant-controlled optimization of morphological and electrochemical performance in FeCo2O4 electrodes for asymmetric supercapacitors</t>
  </si>
  <si>
    <t>10.1016/j.matchemphys.2026.132750</t>
  </si>
  <si>
    <t>https://www.scopus.com/pages/publications/105041052532?origin=resultslist</t>
  </si>
  <si>
    <t>Ms. Divya T</t>
  </si>
  <si>
    <t>Devi R.D.H.; Gowdhamkumar S.; Kiruba R.; Sharma A.; Rajakumari R.G.; Avinash P.</t>
  </si>
  <si>
    <t>An Integrated IoT and DL Framework for All- Inclusive Infant Monitoring: The Smart Cradle System</t>
  </si>
  <si>
    <t>Proceedings of the 6th International Conference on Trends in Material Science and Inventive Materials, ICTMIM 2026</t>
  </si>
  <si>
    <t>10.1109/ICTMIM68190.2026.11507312</t>
  </si>
  <si>
    <t>https://www.scopus.com/pages/publications/105041391199?origin=resultslist</t>
  </si>
  <si>
    <t>Prasannakumar M.; Devi P.A.; Muthupandi M.; Surendran S.; Vanitha L.; Revathi M.</t>
  </si>
  <si>
    <t>FuzionNet: Fuzzy-Enhanced VGG16 for Weed and Crop Classification</t>
  </si>
  <si>
    <t>7th International Conference on Innovative Trends in Information Technology, ICITIIT 2026</t>
  </si>
  <si>
    <t>10.1109/ICITIIT68860.2026.11499505</t>
  </si>
  <si>
    <t>https://www.scopus.com/pages/publications/105040725957?origin=resultslist</t>
  </si>
  <si>
    <t>Ms. Anusha Devi P</t>
  </si>
  <si>
    <t>Deeparani M.; Ramalingam S.; Suresh Babu A.; Murugesan S.</t>
  </si>
  <si>
    <t>DeepPanNet: Robust pancreatic cancer segmentation and classification using wavelet-enhanced capsular hierarchies and osprey optimization algorithm</t>
  </si>
  <si>
    <t>10.1016/j.bspc.2026.110536</t>
  </si>
  <si>
    <t>https://www.scopus.com/pages/publications/105040631410?origin=resultslist</t>
  </si>
  <si>
    <t>Jenifer P.I.R.; Srividhya R.; Manikandan S.; Agalya K.; Anil A.R.</t>
  </si>
  <si>
    <t>Chaotic Swarm Based Sparse Linguistic Sensing Algorithm for Disaster-Resilient Emergency Communication Systems</t>
  </si>
  <si>
    <t>Proceedings of the 2026 13th International Conference on Computing for Sustainable Global Development, INDIACom 2026</t>
  </si>
  <si>
    <t>10.23919/INDIACom70271.2026.11525541</t>
  </si>
  <si>
    <t>https://www.scopus.com/pages/publications/105041794024?origin=resultslist</t>
  </si>
  <si>
    <t>Devi R.D.H.; Gowri S.; Jeyavani V.; Gowdhamkumar S.; Sivaranjani S.; Gunapriya D.</t>
  </si>
  <si>
    <t>Design and Optimization of Nano-Drug Delivery Systems with Improved Targeting, Controllable Release, and Reduced Toxicity Using Artificial Intelligence</t>
  </si>
  <si>
    <t>10.1109/ICTMIM68190.2026.11507840</t>
  </si>
  <si>
    <t>https://www.scopus.com/pages/publications/105041463434?origin=resultslist</t>
  </si>
  <si>
    <t>Rajarajeswari P.L.; Arya Lakshmi M.; Hobika A.; Tharikesani S.; Vibhooshna D.M.</t>
  </si>
  <si>
    <t>QuickAI: An AI-Powered Content Creation System Using PERN Stack</t>
  </si>
  <si>
    <t>10.1109/ICITIIT68860.2026.11499633</t>
  </si>
  <si>
    <t>https://www.scopus.com/pages/publications/105040762929?origin=resultslist</t>
  </si>
  <si>
    <t>Dhanasekar S.; Sagayam K.M.; Ansarullah S.I.; Alshmrany S.</t>
  </si>
  <si>
    <t>Global impact and surveillance strategies of omicron SARSCoV-2: exploring IoT applications and prevention approaches</t>
  </si>
  <si>
    <t>Frontiers in Communications and Networks</t>
  </si>
  <si>
    <t>10.3389/frcmn.2026.1762548</t>
  </si>
  <si>
    <t>https://www.scopus.com/pages/publications/105041315325?origin=resultslist</t>
  </si>
  <si>
    <t>Jenefa A.; Senthilkumar N.; Sreeja G.G.; Devi M.G.; Deeparani M.; Vijayalakshmi A.</t>
  </si>
  <si>
    <t>Real Time Alerts and an Automated Pill Dispenser for Intelligent Patient Monitoring</t>
  </si>
  <si>
    <t>10.1109/ICAISS68683.2026.11526553</t>
  </si>
  <si>
    <t>https://www.scopus.com/pages/publications/105042000668?origin=resultslist</t>
  </si>
  <si>
    <t>Saranya S.; Kaviya P.; Rohita M.; Sanju Shree Varshini K.K.; Shree Harini J.J.</t>
  </si>
  <si>
    <t>Revolutionizing Vaccine Transport: An IoT-Enabled Smart Cold Storage Box for Real-Time Temperature Monitoring</t>
  </si>
  <si>
    <t>10.1109/ICAISS68683.2026.11525692</t>
  </si>
  <si>
    <t>https://www.scopus.com/pages/publications/105041988696?origin=resultslist</t>
  </si>
  <si>
    <t>Ms. Saranya S</t>
  </si>
  <si>
    <t>Jayaraghavi R.; Jayashree L.S.; Naveen P.; Saravanan M.</t>
  </si>
  <si>
    <t>Knowledge Management and Processing in Disaster Management</t>
  </si>
  <si>
    <t>Integrating AI for Sustainable Disaster Management: Building Resilience and Preventing Catastrophes</t>
  </si>
  <si>
    <t>https://www.scopus.com/pages/publications/105041180634?origin=resultslist</t>
  </si>
  <si>
    <t>Roshaan J.S.; Yuvaraj S.; Srisanjana K.; Ananthi S.</t>
  </si>
  <si>
    <t>Early Detection of User Behavioral Drift Using Unsupervised Analysis of Passive Interaction Data</t>
  </si>
  <si>
    <t>10.1109/ICAISS68683.2026.11526186</t>
  </si>
  <si>
    <t>https://www.scopus.com/pages/publications/105041991733?origin=resultslist</t>
  </si>
  <si>
    <t>Easwaramoorthy S.V.; Iqbal J.; Rajakumari R.G.; Anjum S.S.; Moorthy U.</t>
  </si>
  <si>
    <t>Scenario-Based Comparative Analysis of Relational and NoSQL Databases for Modern Applications</t>
  </si>
  <si>
    <t>2026 3rd International Conference on Research Methodologies in Knowledge Management Artificial Intelligence and Telecommunication Engineering, RMKMATE 2026</t>
  </si>
  <si>
    <t>10.1109/RMKMATE69073.2026.11519034</t>
  </si>
  <si>
    <t>https://www.scopus.com/pages/publications/105041680309?origin=resultslist</t>
  </si>
  <si>
    <t>Ramalingam S.; Manalan T.T.; Sibi Anand V.M.; Sakthi Prasad M.; Valavan K.; Waseef Tauqueer A.</t>
  </si>
  <si>
    <t>SmartBov: An IoT-ML Integrated System for Real-Time Cattle Health Monitoring and Location Tracking</t>
  </si>
  <si>
    <t>10.1109/ICICCS67901.2026.11502989</t>
  </si>
  <si>
    <t>https://www.scopus.com/pages/publications/105040974161?origin=resultslist</t>
  </si>
  <si>
    <t>Dhanasekar S.; Praveen G.K.; Mathiyazhagan R.; Vivegha V.; Sri Karthika L.; Malin Bruntha P.</t>
  </si>
  <si>
    <t>Image-Based Leukemia Diagnosis: A Machine Learning Approach for Accurate Subtype Identification</t>
  </si>
  <si>
    <t>ICDCS 2026 - 2026 8th International Conference on Devices, Circuits and Systems</t>
  </si>
  <si>
    <t>10.1109/ICDCS68853.2026.11511126</t>
  </si>
  <si>
    <t>https://www.scopus.com/pages/publications/105041480189?origin=resultslist</t>
  </si>
  <si>
    <t>Narsing A.; Alazaidah R.; Indira P.V.; Ramkumar S.; Sindhu M.; Raju Y.K.</t>
  </si>
  <si>
    <t>Integrate Wearable Data into Digital Twins: Using Real-Time Biomedical Feedback for Diabetes Management and Hypoglycemic Event Prediction</t>
  </si>
  <si>
    <t>2026 International Conference on Data Science, Agents and Artificial Intelligence, ICDSAAI 2026</t>
  </si>
  <si>
    <t>10.1109/ICDSAAI69492.2026.11505122</t>
  </si>
  <si>
    <t>https://www.scopus.com/pages/publications/105041331042?origin=resultslist</t>
  </si>
  <si>
    <t>Kumar A.S.; Shree K.D.; Nivaashini M.; Praveen V.; Priyanka S.; Khan M.N.</t>
  </si>
  <si>
    <t>Harnessing 6G for Diverse IoT Applications</t>
  </si>
  <si>
    <t>Secure Blockchain and Quantum Technologies for 6G-Enabled Internet of Things</t>
  </si>
  <si>
    <t>10.1002/9781394310708.ch1</t>
  </si>
  <si>
    <t>https://www.scopus.com/pages/publications/105040597160?origin=resultslist</t>
  </si>
  <si>
    <t>Cholan S.; Muthuvel A.; Reddy M.T.; Sabapathy S.K.; Venkatachalam C.; Maniraj S.; Rangasamy K.</t>
  </si>
  <si>
    <t>EFFECT OF STAPHYLOCOCCUS AUREUS CO CULTURE ON EMBRYONIC DEVELOPMENT AND BLASTOCYST FORMATION FOLLOWING INTRACYTOPLASMIC SPERM INJECTION (ICSI)</t>
  </si>
  <si>
    <t>Genetics and Molecular Research</t>
  </si>
  <si>
    <t>10.4238/akj1vv87</t>
  </si>
  <si>
    <t>https://www.scopus.com/pages/publications/105041684216?origin=resultslist</t>
  </si>
  <si>
    <t>Manojee K.S.; Ananthi S.; Bharathi V.C.; Lavanya S.; Aruna R.; Mythili M.</t>
  </si>
  <si>
    <t>AI-Driven Detection of Alzheimer's Disease: Deep Learning for Identifying Four Stages of Dementia</t>
  </si>
  <si>
    <t>10.1109/ICICCS67901.2026.11502853</t>
  </si>
  <si>
    <t>https://www.scopus.com/pages/publications/105041081720?origin=resultslist</t>
  </si>
  <si>
    <t>Boopathy S.; Gowthami D.; Sowmiya K.; Faridha Banu D.; Gokul Anand K.R.; Dinesh E.</t>
  </si>
  <si>
    <t>Smart E-Vehıcle Usıng Inductive Wireless Charging System</t>
  </si>
  <si>
    <t>10.1109/AIMLA67915.2026.11522398</t>
  </si>
  <si>
    <t>https://www.scopus.com/pages/publications/105041624109?origin=resultslist</t>
  </si>
  <si>
    <t>Senthilkumar G.; Nagarajan D.; Thillaikkarasi D.; Chen C.-W.; Chang J.-S.; Dong C.-D.</t>
  </si>
  <si>
    <t>Agro-waste derived porous biochar for adsorptive removal of the fluorinated antibiotic florfenicol: Isotherm, kinetic, and mechanistic insights</t>
  </si>
  <si>
    <t>Journal of the Taiwan Institute of Chemical Engineers</t>
  </si>
  <si>
    <t>10.1016/j.jtice.2026.106870</t>
  </si>
  <si>
    <t>https://www.scopus.com/pages/publications/105041184800?origin=resultslist</t>
  </si>
  <si>
    <t>Palaniappan R.; Antwiwaa A.; Sharmila G.; Jeevitha R.; Gomathi N.</t>
  </si>
  <si>
    <t>Design and Implementation of a Voice-Controlled Robot</t>
  </si>
  <si>
    <t>10.1109/ICSEDIS68157.2026.11517952</t>
  </si>
  <si>
    <t>https://www.scopus.com/pages/publications/105041802447?origin=resultslist</t>
  </si>
  <si>
    <t>Bhatt P.N.; Malathi V.; Harikarthik S.K.; Nithiyanantham P.; Divya K.L.; Sathish K.</t>
  </si>
  <si>
    <t>Hybrid Genetic Algorithm-SVM Model for Energy-Efficient Intrusion Detection in Cloud-Integrated WSNs</t>
  </si>
  <si>
    <t>2026 1st International Electronics, Packaging, Design and Manufacturing Conference: Bridging Skills and Innovation for India's Industry, EPDMC 2026</t>
  </si>
  <si>
    <t>10.1109/EPDMC67535.2026.11496450</t>
  </si>
  <si>
    <t>https://www.scopus.com/pages/publications/105040680077?origin=resultslist</t>
  </si>
  <si>
    <t>Veera Boopathy E.; Vigneash L.; Vetrivale K.M.; Parthipan V.; Santhosh J.; Mydhili S.K.</t>
  </si>
  <si>
    <t>High-Isolation Eight Ports Ring-Shaped THz MIMO Antenna with Defect Optimized Ground Plane for On-Chip 6G Applications</t>
  </si>
  <si>
    <t>10.1109/ICDCS68853.2026.11510955</t>
  </si>
  <si>
    <t>https://www.scopus.com/pages/publications/105041524981?origin=resultslist</t>
  </si>
  <si>
    <t>Muthukumaran N.; Harini K.; Gokulnath D.; Dinesh Kumar L.; Daniel Androse P.</t>
  </si>
  <si>
    <t>Design and Performance Analysis of AI Powered Domestic Animals Monitoring System</t>
  </si>
  <si>
    <t>10.1109/ICTMIM68190.2026.11507753</t>
  </si>
  <si>
    <t>https://www.scopus.com/pages/publications/105041431820?origin=resultslist</t>
  </si>
  <si>
    <t>Easwaramoorthy S.V.; Iqbal J.; Geetha Rajakumari R.; Anjum S.S.; Moorthy U.</t>
  </si>
  <si>
    <t>SQL vs NoSQL Database Models: Performance, Scalability, and Application Suitability</t>
  </si>
  <si>
    <t>10.1109/RMKMATE69073.2026.11518672</t>
  </si>
  <si>
    <t>https://www.scopus.com/pages/publications/105041689076?origin=resultslist</t>
  </si>
  <si>
    <t>Jayapratha T.; Shaileshwaran S.; Shamyugtha K.R.; Swetha B.; Vijayanaaraayanan B.</t>
  </si>
  <si>
    <t>Blockchain-Enabled Organic Product Authentication: Integrating Machine Learning-Based Ingredient Analysis for Enhanced Supply Chain Transparency</t>
  </si>
  <si>
    <t>Proceedings  - IEEE International Conference on Future and Advanced Computing Technologies, ICFACT 2026</t>
  </si>
  <si>
    <t>10.1109/ICFACT66887.2026.11518264</t>
  </si>
  <si>
    <t>https://www.scopus.com/pages/publications/105041627782?origin=resultslist</t>
  </si>
  <si>
    <t>Geetha M.P.; Barath Raj P.; Karthikeyan M.; Logabaalan R.S.</t>
  </si>
  <si>
    <t>Huddle.ai: An AI-Driven Platform for Real-Time Collaboration and Mentorship in Virtual Environments</t>
  </si>
  <si>
    <t>10.1109/IITCEE67948.2026.11394711</t>
  </si>
  <si>
    <t>https://www.scopus.com/pages/publications/105041709302?origin=resultslist</t>
  </si>
  <si>
    <t>Anand K.R.G.; Dhivya P.; Banu D.F.; Boopathy S.; Sivakumar M.; Dinesh E.</t>
  </si>
  <si>
    <t>IOT BASED INTEGRATED DESIGN FOR AEROPONIC PLANT CULTIVATION USING LSTM ALGORITHM</t>
  </si>
  <si>
    <t>10.1109/AIMLA67915.2026.11522327</t>
  </si>
  <si>
    <t>https://www.scopus.com/pages/publications/105041660200?origin=resultslist</t>
  </si>
  <si>
    <t>Suresh Kumar K.; Kirubha Sagar T.; Arun Prakash P.; Praveen Kumar M.</t>
  </si>
  <si>
    <t>A Terrain-Fused Spatio-Temporal Deep Learning Framework for Accurate Wind Resource Assessment and Forecasting Using TFS-TWF</t>
  </si>
  <si>
    <t>AI and Wind Power 1: A Multifaceted Approach to Sustainable Energy</t>
  </si>
  <si>
    <t>10.1002/9781394464241.ch2</t>
  </si>
  <si>
    <t>https://www.scopus.com/pages/publications/105042362688?origin=resultslist</t>
  </si>
  <si>
    <t>Krishnamoorthy K.; Vijayakamal M.; Parvathy.k; Swapna A.; Deepa G.; Krishnaiah N.</t>
  </si>
  <si>
    <t>Cost-Effective Intrusion Detection in Cyber-Physical Systems: An Accounting Perspective Using Explainable AI and Optimisation-Based Neural Models</t>
  </si>
  <si>
    <t>Proceedings of IEEE International Conference on Emerging Engineering Technologies and Applications, IC-EETA 2025</t>
  </si>
  <si>
    <t>10.1109/IC-EETA66496.2025.11548219</t>
  </si>
  <si>
    <t>https://www.scopus.com/pages/publications/105042673240?origin=resultslist</t>
  </si>
  <si>
    <t>Suresh Kumar K.; Karthikesh N.; Anandaraj A.; Yuvaraj S.</t>
  </si>
  <si>
    <t>An AI-Driven Framework for Predictive Maintenance and Adaptive Control in Hybrid Wind Farms Using BreezeSenseAI Algorithm</t>
  </si>
  <si>
    <t>10.1002/9781394464241.ch9</t>
  </si>
  <si>
    <t>https://www.scopus.com/pages/publications/105042323541?origin=resultslist</t>
  </si>
  <si>
    <t>Prasad C.V.P.R.; Kishore K.G.; Parvathy K.; Jyothsna N.; Aandi S.; Anuradha</t>
  </si>
  <si>
    <t>A Machine Learning Framework for Predictive Maintenance of Power Transformers Using CAI and EFRI Metrics</t>
  </si>
  <si>
    <t>10.1109/IC-EETA66496.2025.11548035</t>
  </si>
  <si>
    <t>https://www.scopus.com/pages/publications/105042683718?origin=resultslist</t>
  </si>
  <si>
    <t>Mahesh Kumar S.; Suresh Kumar K.; Arun Prakash P.; Karthick Raja M.</t>
  </si>
  <si>
    <t>A Hybrid AI-Driven Digital Twin Technology for Predictive Maintenance and Fault Diagnosis in Wind Turbines under Variable Environmental Conditions using EcoHyTwin Framework</t>
  </si>
  <si>
    <t>10.1002/9781394464241.ch8</t>
  </si>
  <si>
    <t>https://www.scopus.com/pages/publications/105042378817?origin=resultslist</t>
  </si>
  <si>
    <t>Bhagyalakshmi L.; Suman S.K.; Parvathy.k; Ramya G.; Deepa G.; Poddar H.</t>
  </si>
  <si>
    <t>Intelligent Wireless Network Management Through AIML-Driven Closed-Loop Control and Feedback Mechanisms</t>
  </si>
  <si>
    <t>10.1109/IC-EETA66496.2025.11548192</t>
  </si>
  <si>
    <t>https://www.scopus.com/pages/publications/105042679394?origin=resultslist</t>
  </si>
  <si>
    <t>Kumar M.V.; Saraniya O.</t>
  </si>
  <si>
    <t>Adaptive fuzzy logic-based energy-efficient clustering and routing in wireless sensor networks using Stackelberg game theory and narwhal optimization</t>
  </si>
  <si>
    <t>10.1007/s11235-026-01458-4</t>
  </si>
  <si>
    <t>https://www.scopus.com/pages/publications/105042597969?origin=resultslist</t>
  </si>
  <si>
    <t>Gomathinayagam N.; Kader N.; Damodharan D.; Saravanan S.; Devadhas D.N.P.; Gurusamy R.C.</t>
  </si>
  <si>
    <t>Developing Brain-Driven Systems Using Medical Image-Based Cognitive Intelligence and Machine Learning Reasoning</t>
  </si>
  <si>
    <t>Knowledge Graph and Semantic Web Technology based XAI</t>
  </si>
  <si>
    <t>10.1201/9781032626840-14</t>
  </si>
  <si>
    <t>https://www.scopus.com/pages/publications/105042379042?origin=resultslist</t>
  </si>
  <si>
    <t>Dr. Rajesh Kumar C</t>
  </si>
  <si>
    <t>Baranitharan P.; Elaiyarasan U.; Sriariyanun M.; Venkatesh S.; Balaji N.S.</t>
  </si>
  <si>
    <t>Sustainable bio-composites from agro-green waste: Optimize the effect of waste ceramic particles filler addition on mechanical performance</t>
  </si>
  <si>
    <t>10.1002/ep.70556</t>
  </si>
  <si>
    <t>https://www.scopus.com/pages/publications/105042452778?origin=resultslist</t>
  </si>
  <si>
    <t>Anandaraj A.; Abinaya S.; Arul Prathiksha S.; Atshaya M.; Dhaboomya K.</t>
  </si>
  <si>
    <t>Diabetic Retinopathy Detection Using CNN Enhanced with Lesion-Aware Module and Feature-Preserve Module</t>
  </si>
  <si>
    <t>10.1007/978-3-032-02979-9_6</t>
  </si>
  <si>
    <t>https://www.scopus.com/pages/publications/105042222316?origin=resultslist</t>
  </si>
  <si>
    <t>Rao B.S.; Lande J.; Keerthika J.; Lingala L.S.M.; Gupta A.; Singh R.</t>
  </si>
  <si>
    <t>Smart Power Distribution for PHEVs: A Data-Driven Fuzzy Logic Framework for Real-World Driving Scenarios</t>
  </si>
  <si>
    <t>10.1109/PARC68365.2026.11453658</t>
  </si>
  <si>
    <t>https://www.scopus.com/pages/publications/105036805374?origin=resultslist</t>
  </si>
  <si>
    <t>Jayaraju P.; Mustare N.B.; Kiran K.; Agarwal R.; Keerthika J.; Bharathy A.M.V.; Shankar S.S.</t>
  </si>
  <si>
    <t>Secure Aggregation-Enabled Federated Vision Transformer Framework for Tissue Image Analysis</t>
  </si>
  <si>
    <t>10.1109/ICTP67998.2026.11485481</t>
  </si>
  <si>
    <t>https://www.scopus.com/pages/publications/105038332847?origin=resultslist</t>
  </si>
  <si>
    <t>Venkatachalam C.; Sabapathy S.K.; Sivasamy C.; Kalimuthu S.; Maniraj S.; Rangasamy K.; Cholan S.</t>
  </si>
  <si>
    <t>Environmental Surveillance Of Viral Communities In South Indian Brackish Water Ecosystems Using Sybr Green Ii Epifluorescencae Microscopy</t>
  </si>
  <si>
    <t>7S</t>
  </si>
  <si>
    <t>10.4238/xa69a811</t>
  </si>
  <si>
    <t>https://www.scopus.com/pages/publications/105042654748?origin=resultslist</t>
  </si>
  <si>
    <t>Kurkute S.; Jai Singh W.; Sujitha R.; Kumar A.; Keerthika J.; Kumar R.</t>
  </si>
  <si>
    <t>AI-Powered Health Monitoring Using IoT Devices and Wearable Technologies for Continuous Patient Assessment</t>
  </si>
  <si>
    <t>10.1109/ICTP67998.2026.11485184</t>
  </si>
  <si>
    <t>https://www.scopus.com/pages/publications/105038324354?origin=resultslist</t>
  </si>
  <si>
    <t>Purnima S.; Sathiya A.; Poonkuzhali P.; Balakrishnan M.; Saravanan M.; Saravanan M.</t>
  </si>
  <si>
    <t>Optimizing Neural Prosthetic Control Systems Using Genetic Algorithm for Adaptive Signal Processing</t>
  </si>
  <si>
    <t>10.1109/ICMSCI62561.2025.10893933</t>
  </si>
  <si>
    <t>https://www.scopus.com/inward/record.uri?eid=2-s2.0-105000485555&amp;doi=10.1109%2fICMSCI62561.2025.10893933&amp;partnerID=40&amp;md5=41c6076e6aec7c20c4711c466b4a94ec</t>
  </si>
  <si>
    <t>Ashwini A.; Preemi G.; Menaka D.; Balakrishnan M.; Reddy D.V.S.S.; Ancy A.A.</t>
  </si>
  <si>
    <t>Revolutionizing Satellite Image Classification using Deep Learning Framework</t>
  </si>
  <si>
    <t>2025 International Conference on Emerging Smart Computing and Informatics, ESCI 2025</t>
  </si>
  <si>
    <t>10.1109/ESCI63694.2025.10988366</t>
  </si>
  <si>
    <t>https://www.scopus.com/inward/record.uri?eid=2-s2.0-105007284975&amp;doi=10.1109%2fESCI63694.2025.10988366&amp;partnerID=40&amp;md5=5d9cc13afed42aa4cf836b38682b14f5</t>
  </si>
  <si>
    <t>Hakkem B.; Selva Sarmila K.; Ishwarya Niranjana M.; Sivakami K.</t>
  </si>
  <si>
    <t>AES crypto processor with improved s-box for hardware acceleration</t>
  </si>
  <si>
    <t>10.1063/5.0327258</t>
  </si>
  <si>
    <t>https://www.scopus.com/pages/publications/105042185635?origin=resultslist</t>
  </si>
  <si>
    <t>Hakkem B.; Brindha S.; Virat C.K.; Banu D.F.</t>
  </si>
  <si>
    <t>Morphological image processing operators on FPGA with reconfigurable architecture</t>
  </si>
  <si>
    <t>10.1063/5.0327256</t>
  </si>
  <si>
    <t>https://www.scopus.com/pages/publications/105042173776?origin=resultslist</t>
  </si>
  <si>
    <t>Thumma C.; Patil D.V.; Dash S.; Balakrishnan M.; Aluvala S.; Yogapriya J.</t>
  </si>
  <si>
    <t>AI-Driven Intrusion Detection in Software-Defined Networks Using GNNs</t>
  </si>
  <si>
    <t>10.1109/CINS67018.2025.11412117</t>
  </si>
  <si>
    <t>https://www.scopus.com/pages/publications/105035164017?origin=resultslist</t>
  </si>
  <si>
    <t>Chouksey A.; Ashokkumar P.; Janani G.; Ekkambaram S.; Dhivya S.; Malani S.R.</t>
  </si>
  <si>
    <t>Multimodal Learning-Based Seismic Analysis Framework for Earthquake-Resilient Design</t>
  </si>
  <si>
    <t>10.1109/ICRTCST68392.2026.11545396</t>
  </si>
  <si>
    <t>https://www.scopus.com/pages/publications/105042634578?origin=resultslist</t>
  </si>
  <si>
    <t>Parthipan V.; Ishwarya Niranjana M.; Tharaneesh R.; Subramanian T.; Saravanakumar M.</t>
  </si>
  <si>
    <t>Tamper proof HDL voting machine</t>
  </si>
  <si>
    <t>10.1063/5.0327252</t>
  </si>
  <si>
    <t>https://www.scopus.com/pages/publications/105042183476?origin=resultslist</t>
  </si>
  <si>
    <t>Subathra S.; Sakthivel P.; Rasu K.K.; Sivakami A.; Chidhambaram N.</t>
  </si>
  <si>
    <t>Tailoring structural and optical properties of ZnS nanoparticles via strontium doping</t>
  </si>
  <si>
    <t>Next Nanotechnology</t>
  </si>
  <si>
    <t>10.1016/j.nxnano.2026.100569</t>
  </si>
  <si>
    <t>https://www.scopus.com/pages/publications/105042368668?origin=resultslist</t>
  </si>
  <si>
    <t>Ayyappan S.; Sharma N.; Mustafa M.M.; Pyingkodi M.; Suresh H.; Kavitha V.K.; Kalra G.; Reji R.</t>
  </si>
  <si>
    <t>BAYESIAN-OPTIMISED TABULAR ATTENTION LEARNING FOR FOLLOW-UP-INFORMED HEART FAILURE MORTALITY PREDICTION</t>
  </si>
  <si>
    <t>10.4238/ny4xq948</t>
  </si>
  <si>
    <t>https://www.scopus.com/pages/publications/105042637785?origin=resultslist</t>
  </si>
  <si>
    <t>Parashiva Murthy B.P.; Sumalatha V.; Gayathri R.; Balakrishnan M.; Nidhi; Sharma N.</t>
  </si>
  <si>
    <t>Intelligent Predictive Maintenance Approach for Grid-Connected PV Systems</t>
  </si>
  <si>
    <t>10.1109/PARC68365.2026.11453690</t>
  </si>
  <si>
    <t>https://www.scopus.com/pages/publications/105036853246?origin=resultslist</t>
  </si>
  <si>
    <t>Sarma Ch.A.; Lakshmi P.S.; Jose S.D.; Sujithra L.R.; Prathiba M.K.; Subramanyam M.V.</t>
  </si>
  <si>
    <t>Skin Lesion Classification for Melanoma Detection Using Pretrained CNN Architectures</t>
  </si>
  <si>
    <t>International Conference on Signal, Systems, and Computing for Next-Gen Automation, ICSSCNA 2026 - Proceedings</t>
  </si>
  <si>
    <t>10.1109/ICSSCNA68616.2026.11546834</t>
  </si>
  <si>
    <t>https://www.scopus.com/pages/publications/105042648402?origin=resultslist</t>
  </si>
  <si>
    <t>Rao M.A.; Jaradat E.K.; Devi M.P.; Dhandapani P.B.; Martin-Barreiro C.; Al-Hmoud M.</t>
  </si>
  <si>
    <t>Mathematical modeling of COVID-19 and chronic kidney disease co-infection with vaccination and optimal control: a bifurcation and sensitivity analysis approach</t>
  </si>
  <si>
    <t>10.3934/math.2026707</t>
  </si>
  <si>
    <t>https://www.scopus.com/pages/publications/105042191238?origin=resultslist</t>
  </si>
  <si>
    <t>Ramya D.; Vishali M.; Dhora M.; Meena R.; Bowyashree K.</t>
  </si>
  <si>
    <t>Detection of Coordinated Social Media Manipulation using Temporal Network Analysis</t>
  </si>
  <si>
    <t>Proceedings - International Conference on Air Defense and Security, ICADS 2026</t>
  </si>
  <si>
    <t>10.1109/ICADS69450.2026.11545496</t>
  </si>
  <si>
    <t>https://www.scopus.com/pages/publications/105042638436?origin=resultslist</t>
  </si>
  <si>
    <t>T S.; Prakash V J.; Vijay S A.A.; Pd M.</t>
  </si>
  <si>
    <t>A multimodal transformer system for continuous Valence-Arousal trajectory modeling and emotion forecasting</t>
  </si>
  <si>
    <t>10.1016/j.eswa.2026.133306</t>
  </si>
  <si>
    <t>https://www.scopus.com/pages/publications/105042292566?origin=resultslist</t>
  </si>
  <si>
    <t>Vamsikrishna M.; Kiran K.; Saraswathula S.S.; Balakrishnan M.; Rani P.; Varshney D.</t>
  </si>
  <si>
    <t>Evaluating the Impact of Solar PV Integration on the Performance and Stability of Practical Distribution Systems</t>
  </si>
  <si>
    <t>10.1109/PARC68365.2026.11453668</t>
  </si>
  <si>
    <t>https://www.scopus.com/pages/publications/105036890310?origin=resultslist</t>
  </si>
  <si>
    <t>Prakash V J.; Antran Vijay S A.; PD M.</t>
  </si>
  <si>
    <t>A stochastic energy-based formulation of attention for robust and interpretable transformers</t>
  </si>
  <si>
    <t>Pattern Recognition Letters</t>
  </si>
  <si>
    <t>10.1016/j.patrec.2026.06.016</t>
  </si>
  <si>
    <t>https://www.scopus.com/pages/publications/105042591274?origin=resultslist</t>
  </si>
  <si>
    <t>Krishnakumar B.; Rajesh Kumar G.; Eswaran M.; Vikkram R.; Sadesh S.; Kumaresan T.</t>
  </si>
  <si>
    <t>Geo-Contextual Information Extraction and Summarization System using NLP and Large Language Models</t>
  </si>
  <si>
    <t>Proceedings of the 6th International Conference on Pervasive Computing and Social Networking, ICPCSN 2026</t>
  </si>
  <si>
    <t>10.1109/ICPCSN68523.2026.11543850</t>
  </si>
  <si>
    <t>https://www.scopus.com/pages/publications/105042543111?origin=resultslist</t>
  </si>
  <si>
    <t>Kumar R.S.; Gayathri N.; Sandesh R.; Suganya.p; Rajaram M.; Priya R.B.</t>
  </si>
  <si>
    <t>Edge-Federated Spatio-Temporal Deep Learning for Privacy-Aware Industrial IoT Monitoring</t>
  </si>
  <si>
    <t>10.1109/ICPCSN68523.2026.11543588</t>
  </si>
  <si>
    <t>https://www.scopus.com/pages/publications/105042553832?origin=resultslist</t>
  </si>
  <si>
    <t>Rathore R.; Yadav R.K.; Khemraj C.; Sumalatha V.; Balakrishnan M.; Nair A.S.</t>
  </si>
  <si>
    <t>Intelligent ML-Powered Dynamic Scaling Strategies to Improve Memcached System Performance</t>
  </si>
  <si>
    <t>10.1109/MEDCOM67532.2025.11404902</t>
  </si>
  <si>
    <t>https://www.scopus.com/pages/publications/105036722196?origin=resultslist</t>
  </si>
  <si>
    <t>Kaushik P.; Yadav S.; Kumar R.; Kiran K.; Balakrishnan M.; Abraham K.</t>
  </si>
  <si>
    <t>AI-Driven Agriculture System for Crop Recommendation and Farmer Decision-Making Support</t>
  </si>
  <si>
    <t>10.1109/MEDCOM67532.2025.11405307</t>
  </si>
  <si>
    <t>https://www.scopus.com/pages/publications/105036718436?origin=resultslist</t>
  </si>
  <si>
    <t>Pushpalatha N.; Pandikumari T.; Prasath G.S.T.; Darshana A.; Garg S.; Viswanth S.</t>
  </si>
  <si>
    <t>Face recognition based autonomous human presence monitoring system for acutance manipulation</t>
  </si>
  <si>
    <t>10.1063/5.0330285</t>
  </si>
  <si>
    <t>https://www.scopus.com/pages/publications/105043706466?origin=resultslist</t>
  </si>
  <si>
    <t>Shankar S.S.; Parasa G.; Kiran K.; Mittal P.; Balakrishnan M.; Ammisetty V.; Rasmi A.</t>
  </si>
  <si>
    <t>BioVisionNet: Deep Morphological Learning for Biomedical Image Segmentation</t>
  </si>
  <si>
    <t>10.1109/ICTP67998.2026.11485193</t>
  </si>
  <si>
    <t>https://www.scopus.com/pages/publications/105038350026?origin=resultslist</t>
  </si>
  <si>
    <t>Gunapriya D.; Kumar S.P.; Rafi S.M.; Tharun C.M.; Anand A.; Ramakrishnan B.</t>
  </si>
  <si>
    <t>Smart window blinds</t>
  </si>
  <si>
    <t>10.1063/5.0330217</t>
  </si>
  <si>
    <t>https://www.scopus.com/pages/publications/105043683015?origin=resultslist</t>
  </si>
  <si>
    <t>Vamsi D.; Karad S.C.; Kumar B.V.; Varshney N.; Balakrishnan M.; Rajarajeswari P.; Sunder R.</t>
  </si>
  <si>
    <t>Retina Net-Health: Transformer-Based Retinal Image Classification for Diabetic Retinopathy Detection</t>
  </si>
  <si>
    <t>10.1109/ICTP67998.2026.11485217</t>
  </si>
  <si>
    <t>https://www.scopus.com/pages/publications/105038353292?origin=resultslist</t>
  </si>
  <si>
    <t>Sandrasekaran V.; Kasinathan R.; Kasinathan R.; Chalishajar D.; Dhayal R.</t>
  </si>
  <si>
    <t>Trajectory controllability of Hilfer fractional impulsive stochastic delayed differential equations driven by fractional Brownian motion</t>
  </si>
  <si>
    <t>Indian Journal of Pure and Applied Mathematics</t>
  </si>
  <si>
    <t>10.1007/s13226-026-00997-5</t>
  </si>
  <si>
    <t>https://www.scopus.com/pages/publications/105043054331?origin=resultslist</t>
  </si>
  <si>
    <t>Gunapriya D.; Bharath A.; Chandru S.; Velligiri P.; Umrao S.; Vigneshwaran S.</t>
  </si>
  <si>
    <t>Smart poultry dashboard: Automating environment and resource management</t>
  </si>
  <si>
    <t>10.1063/5.0330222</t>
  </si>
  <si>
    <t>https://www.scopus.com/pages/publications/105043697655?origin=resultslist</t>
  </si>
  <si>
    <t>Saraswathula S.S.; Deepthi D.; Balakrishnan M.</t>
  </si>
  <si>
    <t>Comment on “Early prompt response to COVID-19 in Taiwan: Comprehensive surveillance, decisive border control, and information technology support”</t>
  </si>
  <si>
    <t>10.1016/j.jfma.2026.05.086</t>
  </si>
  <si>
    <t>https://www.scopus.com/pages/publications/105042781039?origin=resultslist</t>
  </si>
  <si>
    <t>Gunapriya D.; Jeevanantham P.; Manoj K.; Madhankumar S.; Ranjan R.; Kumar S.S.</t>
  </si>
  <si>
    <t>Machine learning based energy forecasting for energy utility prediction</t>
  </si>
  <si>
    <t>10.1063/5.0330219</t>
  </si>
  <si>
    <t>https://www.scopus.com/pages/publications/105043710811?origin=resultslist</t>
  </si>
  <si>
    <t>Aruna B.; Koluguri S.; Balakrishnan M.</t>
  </si>
  <si>
    <t>Letter to the Editor re: “ChatGPT-4o′s performance on pediatric vesicoureteral reflux”</t>
  </si>
  <si>
    <t>10.1016/j.jpurol.2026.106102</t>
  </si>
  <si>
    <t>https://www.scopus.com/pages/publications/105043552314?origin=resultslist</t>
  </si>
  <si>
    <t>Sharmila P.; Ramkumar S.; Sivagami S.; Suja S.; Ramalingam T.; Kamalarajan P.; Govindaraj D.; Jayaprakash K.</t>
  </si>
  <si>
    <t>Enhanced bone regeneration and cellular protection from oxidative stress using a vitamin C-based scaffold</t>
  </si>
  <si>
    <t>Iranian Journal of Basic Medical Sciences</t>
  </si>
  <si>
    <t>10.22038/ijbms.2025.90640.19530</t>
  </si>
  <si>
    <t>https://www.scopus.com/pages/publications/105043365687?origin=resultslist</t>
  </si>
  <si>
    <t>Jeeva R.; Muthu Kumaran N.</t>
  </si>
  <si>
    <t>Adaptive multilingual app recommendation using user behavior and contextual learning models</t>
  </si>
  <si>
    <t>10.1177/1088467X261462678</t>
  </si>
  <si>
    <t>https://www.scopus.com/pages/publications/105043717893?origin=resultslist</t>
  </si>
  <si>
    <t>Pushpalatha N.; Maheshwaran M.; Dhananjayan K.S.; Senthooriya O.S.; Kumar N.; Mohanasundaram M.</t>
  </si>
  <si>
    <t>Gesture control wheelchair for immobile individual</t>
  </si>
  <si>
    <t>10.1063/5.0330054</t>
  </si>
  <si>
    <t>https://www.scopus.com/pages/publications/105043742168?origin=resultslist</t>
  </si>
  <si>
    <t>Pushpalatha N.; Parvadaesh S.; Balakesavan B.; Saravanaa P.; Singh M.; Mal K.G.; Sinha J.</t>
  </si>
  <si>
    <t>A contemporary RFID-based approach for transactions in transit ticketing</t>
  </si>
  <si>
    <t>10.1063/5.0330282</t>
  </si>
  <si>
    <t>https://www.scopus.com/pages/publications/105043690740?origin=resultslist</t>
  </si>
  <si>
    <t>Pushpalatha N.; Santhossh V.; Harnishvel S.K.; Kavin S.; Garg S.; Suryanithi M.S.</t>
  </si>
  <si>
    <t>Under ground fault detection using arduino</t>
  </si>
  <si>
    <t>10.1063/5.0330284</t>
  </si>
  <si>
    <t>https://www.scopus.com/pages/publications/105043698138?origin=resultslist</t>
  </si>
  <si>
    <t>Pushpalatha N.; Ayyavu P.G.; Devi V.K.; Gowshik K.A.; Khan S.; Sudharshini M.</t>
  </si>
  <si>
    <t>Mobility assistance for immobile individual using voice and IoT control</t>
  </si>
  <si>
    <t>10.1063/5.0330279</t>
  </si>
  <si>
    <t>https://www.scopus.com/pages/publications/105043686150?origin=resultslist</t>
  </si>
  <si>
    <t>Vidhya S.; Divakar R.; Karthika S.; Prasath T.S.K.; Baranidharan V.; Rajesh Kanna P.</t>
  </si>
  <si>
    <t>Design and Performance Analysis of a Compact Coplanar Waveguide-Fed Cylindrical Dielectric Resonator Antenna for Wireless IoT Systems</t>
  </si>
  <si>
    <t>3rd International Conference on Integrated Intelligence and Communication Systems, ICIICS 2026</t>
  </si>
  <si>
    <t>10.1109/ICIICS67880.2026.11483617</t>
  </si>
  <si>
    <t>https://www.scopus.com/pages/publications/105042778183?origin=resultslist</t>
  </si>
  <si>
    <t>Mr. Divakar R</t>
  </si>
  <si>
    <t>Pennyameen K.; Jothi V.P.I.; Sathiyarupa T.; Sulthana Z.S.; Kumar K.J.; Gunapriya D.</t>
  </si>
  <si>
    <t>Identifying fake products through a barcode - Based on block chain system</t>
  </si>
  <si>
    <t>10.1063/5.0330143</t>
  </si>
  <si>
    <t>https://www.scopus.com/pages/publications/105043767361?origin=resultslist</t>
  </si>
  <si>
    <t>Gunapriya D.; Pandikumari T.; Rittish G.; Bharath Kishore T.; Kg S.; Mithun S.; Pushpalatha N.</t>
  </si>
  <si>
    <t>Physics-informed ML for Adaptive Load Optimization in Piezoelectric Energy Harvesters</t>
  </si>
  <si>
    <t>Proceedings - 2026 International Conference on Innovations in Computational Intelligence, ICICI 2026</t>
  </si>
  <si>
    <t>10.1109/ICICI68867.2026.11565003</t>
  </si>
  <si>
    <t>https://www.scopus.com/pages/publications/105043768599?origin=resultslist</t>
  </si>
  <si>
    <t>Arun R.; Premalatha K.; Kannimuthu S.</t>
  </si>
  <si>
    <t>A unified privacy-preserving data mining framework with multi-noise injection and hybrid deep learning for robust privacy–utility trade-offs</t>
  </si>
  <si>
    <t>10.1038/s41598-026-49949-3</t>
  </si>
  <si>
    <t>https://www.scopus.com/pages/publications/105043313528?origin=resultslist</t>
  </si>
  <si>
    <t>Niranjani V.; Haldorai A.</t>
  </si>
  <si>
    <t>Improved deep learning model for accurate energy demand prediction and conservation in electric vehicles integrated with cognitive radio networks</t>
  </si>
  <si>
    <t>10.1038/s41598-025-94650-6</t>
  </si>
  <si>
    <t>https://www.scopus.com/inward/record.uri?eid=2-s2.0-105002644265&amp;doi=10.1038%2fs41598-025-94650-6&amp;partnerID=40&amp;md5=53022da2ea259d56a73534c30ee61803</t>
  </si>
  <si>
    <t>Patil D.V.; Joshi S.; Niranjani V.; Yamsani N.; Priyanka T.P.; Kumar Shukla V.</t>
  </si>
  <si>
    <t>Real-Time Energy Optimization in Smart Buildings Using Predictive Edge Intelligence</t>
  </si>
  <si>
    <t>10.1109/CISES66934.2025.11265329</t>
  </si>
  <si>
    <t>https://www.scopus.com/inward/record.uri?eid=2-s2.0-105031586704&amp;doi=10.1109%2FCISES66934.2025.11265329&amp;partnerID=40&amp;md5=0d2ad0b2c49021d3b169c4d798c70176</t>
  </si>
  <si>
    <t>Penyameen K.; Kabish M.; Santhosh L.; Gunapriya D.; Tiwari V.K.; Gowdhamkumar S.</t>
  </si>
  <si>
    <t>AI-driven consensus node selection mechanisms in cluster-based vehicular block chain networks</t>
  </si>
  <si>
    <t>10.1063/5.0330148</t>
  </si>
  <si>
    <t>https://www.scopus.com/pages/publications/105043691451?origin=resultslist</t>
  </si>
  <si>
    <t>Kumar K.S.; Kumar T.A.; Ananth C.; Narayanan M.; Rai H.M.; Agarwal S.; Pak W.</t>
  </si>
  <si>
    <t>A blockchain-enabled IoT framework for smart electro-medical waste management</t>
  </si>
  <si>
    <t>10.1038/s41598-026-45930-2</t>
  </si>
  <si>
    <t>https://www.scopus.com/pages/publications/105043751874?origin=resultslist</t>
  </si>
  <si>
    <t>Addula S.R.; Reddy S.R.V.P.; Deeksha R.; Sakthikumar R.; Anandan R.</t>
  </si>
  <si>
    <t>Trust-Aware Mobility-Semantic Predictive Coordination Framework for Efficient and Scalable Task Management in Mobile Internet of Things Networks</t>
  </si>
  <si>
    <t>10.1109/ICIICS67880.2026.11483531</t>
  </si>
  <si>
    <t>https://www.scopus.com/pages/publications/105042785098?origin=resultslist</t>
  </si>
  <si>
    <t>Mr. Sakthikumar R</t>
  </si>
  <si>
    <t>Fazalul Haque S.M.; Niranjani V.; Kumar G.R.; Singh D.; Kapoor R.; Kapoor S.</t>
  </si>
  <si>
    <t>Multi-Version Analysis of YOLO: A Deep Dive into YOLOv5, YOLOv7, and YOLOv9 for Face &amp; Person Detection</t>
  </si>
  <si>
    <t>10.1109/ISCON65210.2025.11340981</t>
  </si>
  <si>
    <t>https://www.scopus.com/inward/record.uri?eid=2-s2.0-105033361251&amp;doi=10.1109%2FISCON65210.2025.11340981&amp;partnerID=40&amp;md5=26dfc3f86397d42f6bc741262f8f70c7</t>
  </si>
  <si>
    <t>Dash S.; Nallametti N.; Bhende M.; Niranjani V.; Sumalatha V.; Priyanka T.P.</t>
  </si>
  <si>
    <t>Automated AI-Powered Drug Labels: Smart Packaging that Provides Real-Time Patientspecific Dosage Recommendations</t>
  </si>
  <si>
    <t>10.1109/ICONAT66879.2025.11362455</t>
  </si>
  <si>
    <t>https://www.scopus.com/inward/record.uri?eid=2-s2.0-105033887655&amp;doi=10.1109%2FICONAT66879.2025.11362455&amp;partnerID=40&amp;md5=6fbc5d3209fcf2bea3125e50e1f0464b</t>
  </si>
  <si>
    <t>Subha V.; Kayalvizhi R.; Nagalakshmi R.; Kalpana S.; Nagoor Meeran M.</t>
  </si>
  <si>
    <t>Moringa oleifera Extract-mediated Green Synthesis of Highly Active Ag@ZnO Nanohybrids for Azo Dye Removal</t>
  </si>
  <si>
    <t>10.13074/jent.2026.06.2612113</t>
  </si>
  <si>
    <t>https://www.scopus.com/pages/publications/105043693833?origin=resultslist</t>
  </si>
  <si>
    <t>Niranjani V.; Shibikasri G.; Swetha N.; Thiksha Rubini S.; Vishva Bharathi G.</t>
  </si>
  <si>
    <t>AI Driven Fiscal Planning through Budget Forecasting and Allocation using Time Series and Gradient Boosting Models</t>
  </si>
  <si>
    <t>10.1109/ICAAIC64647.2025.11330484</t>
  </si>
  <si>
    <t>https://www.scopus.com/pages/publications/105034832489?origin=resultslist</t>
  </si>
  <si>
    <t>Bagyalakshmi S.; Sivakami A.; Jeyachitra R.; Sakthivel P.; Devi N.R.; Kasturi K.</t>
  </si>
  <si>
    <t>MXene-integrated 2D Ruddlesden–Popper perovskite heterostructures for enhanced optical and electrical performance</t>
  </si>
  <si>
    <t>10.1016/j.physb.2026.419001</t>
  </si>
  <si>
    <t>https://www.scopus.com/pages/publications/105043308349?origin=resultslist</t>
  </si>
  <si>
    <t>Kaushik P.; Ankushavali M.; Agrawal D.; Niranjani V.; Khemraj C.; Gadde V.</t>
  </si>
  <si>
    <t>Machine Learning-Based Smart Stress Detection Using Sensor Data</t>
  </si>
  <si>
    <t>10.1109/SISIMPACT67725.2025.11439161</t>
  </si>
  <si>
    <t>https://www.scopus.com/pages/publications/105037428462?origin=resultslist</t>
  </si>
  <si>
    <t>Almohamedh R.; Roberts M.K.; Wong W.K.; Ng P.K.; Dahan F.; Aloqaily M.</t>
  </si>
  <si>
    <t>A Depth-Ordered Forwarding Game With Niche-Confined Evolutionary Recovery for Energy-Efficient Underwater Wireless Sensor Networks</t>
  </si>
  <si>
    <t>International Journal of Intelligent Systems</t>
  </si>
  <si>
    <t>10.1155/int/8405408</t>
  </si>
  <si>
    <t>https://www.scopus.com/pages/publications/105043365224?origin=resultslist</t>
  </si>
  <si>
    <t>Ragaventhiran J.; Devi S.; Beula S.; Suchithra B.; Soni M.; Bindu G.</t>
  </si>
  <si>
    <t>An Adaptive Learning Paradigm for Early-Stage Brain Abnormality Detection using Multi-Level Feature Intelligence</t>
  </si>
  <si>
    <t>2026 8th International Conference on Inventive Material Science and Applications, ICIMA 2026</t>
  </si>
  <si>
    <t>10.1109/ICIMA68728.2026.11564254</t>
  </si>
  <si>
    <t>https://www.scopus.com/pages/publications/105043692692?origin=resultslist</t>
  </si>
  <si>
    <t>Niranjani V.; Aarthi M.; Amirtha Swaathini A.; Amruta K.S.; Viswanathan A.</t>
  </si>
  <si>
    <t>Atrial Fibrillation Detection with 1D Convolutional Neural Networks based on ECG Signals</t>
  </si>
  <si>
    <t>10.1109/ICAIIHI67124.2025.11403392</t>
  </si>
  <si>
    <t>https://www.scopus.com/pages/publications/105041765393?origin=resultslist</t>
  </si>
  <si>
    <t>Selvamurugan A.; Vegesna A.V.; Simiyon A.; Chokkadi S.; Indiran T.</t>
  </si>
  <si>
    <t>Reinforcement Learning based Multivariate Nonlinear Model Predictive Controller Validation on a Lab Scale Batch Reactor</t>
  </si>
  <si>
    <t>10.1109/ACCESS.2026.3707638</t>
  </si>
  <si>
    <t>https://www.scopus.com/pages/publications/105043312303?origin=resultslist</t>
  </si>
  <si>
    <t>Pushpalatha N.; Maheswaran M.; Ganesh Mal K.; Parvadaesh S.; Dharnidharan U.; Pradeep R.</t>
  </si>
  <si>
    <t>Intelligent IoT and AI-Driven Ambulance Dispatch and Traffic Preemption System</t>
  </si>
  <si>
    <t>2025 International Conference on Computational Engineering, Sensing Technology and Management, ICCETM 2025</t>
  </si>
  <si>
    <t>10.1109/ICCETM66557.2025.11557822</t>
  </si>
  <si>
    <t>https://www.scopus.com/pages/publications/105043673181?origin=resultslist</t>
  </si>
  <si>
    <t>Pushpalatha N.; Gomathi V.; Taruun Prasath G.S.; Darshana A.; Sudharshini M.; Viswanth S.</t>
  </si>
  <si>
    <t>Smart Shelf Monitoring System for Retail Stores Using AI</t>
  </si>
  <si>
    <t>10.1109/ICCETM66557.2025.11557881</t>
  </si>
  <si>
    <t>https://www.scopus.com/pages/publications/105043689861?origin=resultslist</t>
  </si>
  <si>
    <t>Rajan Babu W.; Pushpalatha N.; Charan R.; Muralikrishnan J.; Narmadhadevi M.; Harini Keerthana A.</t>
  </si>
  <si>
    <t>HYDROSPHERE: Autonomous Grey water Recycling with Energy-Positive Operation</t>
  </si>
  <si>
    <t>10.1109/ICCETM66557.2025.11557995</t>
  </si>
  <si>
    <t>https://www.scopus.com/pages/publications/105043747015?origin=resultslist</t>
  </si>
  <si>
    <t>Hariharan R.; Nithya Shree S.; Santhiya G.M.; NithisKumar S.; Haritha M.; Naveenkumar P.</t>
  </si>
  <si>
    <t>IoT-Based Exam Paper Booklet Stock Detection Vending System</t>
  </si>
  <si>
    <t>10.1109/ICCETM66557.2025.11557678</t>
  </si>
  <si>
    <t>https://www.scopus.com/pages/publications/105043741688?origin=resultslist</t>
  </si>
  <si>
    <t>NA</t>
  </si>
  <si>
    <t>Cyber Security</t>
  </si>
  <si>
    <t>Dr. Arumugam N</t>
  </si>
  <si>
    <t>Dr. Saravanaselvan A</t>
  </si>
  <si>
    <t>Mr. Viswanathan V</t>
  </si>
  <si>
    <t>Professor</t>
  </si>
  <si>
    <t>Associate Professor</t>
  </si>
  <si>
    <t>Assistant Professor</t>
  </si>
  <si>
    <t>Ms. Soundarya A</t>
  </si>
  <si>
    <t>Ms. Pooranam N</t>
  </si>
  <si>
    <t>Ms. Parimalam K</t>
  </si>
  <si>
    <t>Ms. Hemamalini D</t>
  </si>
  <si>
    <t>Ms. Arunasree P V</t>
  </si>
  <si>
    <t>Mr. Karthick R</t>
  </si>
  <si>
    <t>Dr. Arun J</t>
  </si>
  <si>
    <t>Dr. Saranya D</t>
  </si>
  <si>
    <t>S &amp; H (Che)</t>
  </si>
  <si>
    <t>S &amp; H (Eng)</t>
  </si>
  <si>
    <t>Dr. Vani S</t>
  </si>
  <si>
    <t>S &amp; H (Maths)</t>
  </si>
  <si>
    <t>Dr. Gowri J</t>
  </si>
  <si>
    <t>Dr. Vinnarasi S</t>
  </si>
  <si>
    <t>Dr. Revathy A</t>
  </si>
  <si>
    <t>S &amp; H (Phy)</t>
  </si>
  <si>
    <t>Research Scholar</t>
  </si>
  <si>
    <t>Mr. Manoj Kumar C</t>
  </si>
  <si>
    <t>Grand Total</t>
  </si>
  <si>
    <t>Total</t>
  </si>
  <si>
    <t>Department</t>
  </si>
  <si>
    <t>Amin J., Sharif M., Haldorai A., Yasmin M., Nayak R.S.</t>
  </si>
  <si>
    <t>Logeshwaran J., Shanmugasundaram N., Lloret J.</t>
  </si>
  <si>
    <t>https://www.scopus.com/inward/record.uri?eid=2-s2.0-85146975004&amp;doi=10.1002%2fdac.5439&amp;partnerID=40&amp;md5=85c667d81e4aacc8eccad36076a47947</t>
  </si>
  <si>
    <t>Raja S., Logeshwaran J., Venkatasubramanian S., Jayalakshmi M., Rajeswari N., Olaiya N.G., Mammo W.D.</t>
  </si>
  <si>
    <t>Enhancements of Resource Management for Device to Device (D2D) Communication: A Review</t>
  </si>
  <si>
    <t>Logeshwaran J., Shanmugasundaram R.N.</t>
  </si>
  <si>
    <t>https://www.scopus.com/inward/record.uri?eid=2-s2.0-85083024658&amp;doi=10.1109%2fI-SMAC47947.2019.9032632&amp;partnerID=40&amp;md5=4029778a9264a383f875fa0f0de06b7c</t>
  </si>
  <si>
    <t>Proceedings of the 3rd International Conference on I-SMAC IoT in Social, Mobile, Analytics and Cloud, I-SMAC 2019</t>
  </si>
  <si>
    <t>Multi-feature based automatic face identification on kernel eigen spaces (KES) under unstable lighting conditions</t>
  </si>
  <si>
    <t>Arulkumar C.V., Vivekanandan P.</t>
  </si>
  <si>
    <t>https://www.scopus.com/inward/record.uri?eid=2-s2.0-84962845312&amp;doi=10.1109%2fICACCS.2015.7324142&amp;partnerID=40&amp;md5=1e57bd27e3c03e7d1ab5c0b47de53e12</t>
  </si>
  <si>
    <t>ICACCS 2015 - Proceedings of the 2nd International Conference on Advanced Computing and Communication Systems</t>
  </si>
  <si>
    <t>Ramesh G., Logeshwaran J., Kiruthiga T., Lloret J.</t>
  </si>
  <si>
    <t>https://www.scopus.com/inward/record.uri?eid=2-s2.0-85148876114&amp;doi=10.3390%2ffi15020046&amp;partnerID=40&amp;md5=fbf74ebd8bb680311826f650aa81a725</t>
  </si>
  <si>
    <t>New results on exact controllability of a class of fractional neutral integro-differential systems with state-dependent delay in Banach spaces</t>
  </si>
  <si>
    <t>Ravichandran C., Valliammal N., Nieto J.J.</t>
  </si>
  <si>
    <t>https://www.scopus.com/inward/record.uri?eid=2-s2.0-85058807258&amp;doi=10.1016%2fj.jfranklin.2018.12.001&amp;partnerID=40&amp;md5=02282e1f5b83e51eb50569a69faddacd</t>
  </si>
  <si>
    <t>Journal of the Franklin Institute</t>
  </si>
  <si>
    <t>Security and channel noise management in cognitive radio networks</t>
  </si>
  <si>
    <t>Haldorai A., Ramu A.</t>
  </si>
  <si>
    <t>https://www.scopus.com/inward/record.uri?eid=2-s2.0-85088645477&amp;doi=10.1016%2fj.compeleceng.2020.106784&amp;partnerID=40&amp;md5=088d7875e5cfaae250f88c9c77b13b92</t>
  </si>
  <si>
    <t>Recent developments on optical and electrochemical sensing of copper(II) ion based on transition metal complexes</t>
  </si>
  <si>
    <t>Ramdass A., Sathish V., Babu E., Velayudham M., Thanasekaran P., Rajagopal S.</t>
  </si>
  <si>
    <t>https://www.scopus.com/inward/record.uri?eid=2-s2.0-85032989213&amp;doi=10.1016%2fj.ccr.2017.06.002&amp;partnerID=40&amp;md5=7d51b2f4f6452cb18e9ce1a95e9014cd</t>
  </si>
  <si>
    <t>Investigation on mechanical properties of aluminium 7075 - boron carbide - coconut shell fly ash reinforced hybrid metal matrix composites</t>
  </si>
  <si>
    <t>Subramaniam B., Natarajan B., Kaliyaperumal B., Chelladurai S.J.S.</t>
  </si>
  <si>
    <t>https://www.scopus.com/inward/record.uri?eid=2-s2.0-85058263338&amp;doi=10.1007%2fs41230-018-8105-3&amp;partnerID=40&amp;md5=6d4878f403c7a362b08a89b5369293c3</t>
  </si>
  <si>
    <t>China Foundry</t>
  </si>
  <si>
    <t>New results on nonlocal functional integro-differential equations via Hilfer fractional derivative</t>
  </si>
  <si>
    <t>Subashini R., Jothimani K., Nisar K.S., Ravichandran C.</t>
  </si>
  <si>
    <t>https://www.scopus.com/inward/record.uri?eid=2-s2.0-85085172467&amp;doi=10.1016%2fj.aej.2020.01.055&amp;partnerID=40&amp;md5=1e4db79facd4807f5cbd1dba9194b0cd</t>
  </si>
  <si>
    <t>Xue X., Shanmugam R., Palanisamy S., Khalaf O.I., Selvaraj D., Abdulsahib G.M.</t>
  </si>
  <si>
    <t>https://www.scopus.com/inward/record.uri?eid=2-s2.0-85149271416&amp;doi=10.3390%2fsym15020438&amp;partnerID=40&amp;md5=ea86f066e0e4acc9a102e228dfac8456</t>
  </si>
  <si>
    <t>Efficient diagnosis of liver disease using support vector machine optimized with crows search algorithm</t>
  </si>
  <si>
    <t>Devikanniga D., Ramu A., Haldorai A.</t>
  </si>
  <si>
    <t>https://www.scopus.com/inward/record.uri?eid=2-s2.0-85090755925&amp;doi=10.4108%2fEAI.13-7-2018.164177&amp;partnerID=40&amp;md5=1cf25f1de517c149c5a8f6d931671303</t>
  </si>
  <si>
    <t>Venkatasubramanian S., Dwivedi J.N., Raja S., Rajeswari N., Logeshwaran J., Praveen Kumar A.</t>
  </si>
  <si>
    <t>https://www.scopus.com/inward/record.uri?eid=2-s2.0-85170620484&amp;doi=10.1155%2f2023%2f1110500&amp;partnerID=40&amp;md5=c1ed07cb09b605e79067a30c36e8f41b</t>
  </si>
  <si>
    <t>Venkatesan C., Balamurugan D., Thamaraimanalan T., Ramkumar M.</t>
  </si>
  <si>
    <t>Ramakrishnan T., Mohan Gift M.D., Chitradevi S., Jegan R., Subha Hency Jose P., Nagaraja H.N., Sharma R., Selvakumar P., Hailegiorgis S.M.</t>
  </si>
  <si>
    <t>Effect of process parameters on clad bead geometry and its shape relationships of stainless steel claddings deposited by GMAW</t>
  </si>
  <si>
    <t>Kannan T., Yoganandh J.</t>
  </si>
  <si>
    <t>https://www.scopus.com/inward/record.uri?eid=2-s2.0-84860640706&amp;doi=10.1007%2fs00170-009-2226-1&amp;partnerID=40&amp;md5=2cb07c60d7e76d210ada661c5e5031a3</t>
  </si>
  <si>
    <t>https://www.scopus.com/inward/record.uri?eid=2-s2.0-85159891810&amp;doi=10.1002%2fdac.5524&amp;partnerID=40&amp;md5=de998fe05cd74e32344a5a463bef9ba1</t>
  </si>
  <si>
    <t>Armghan A., Logeshwaran J., Sutharshan S.M., Aliqab K., Alsharari M., Patel S.K.</t>
  </si>
  <si>
    <t>https://www.scopus.com/inward/record.uri?eid=2-s2.0-85171555126&amp;doi=10.1016%2fj.rineng.2023.101382&amp;partnerID=40&amp;md5=c14b2d033c2df8c258227765f2cd6c3c</t>
  </si>
  <si>
    <t>Bagwari A., Logeshwaran J., Usha K., Raju K., Alsharif M.H., Uthansakul P., Uthansakul M.</t>
  </si>
  <si>
    <t>https://www.scopus.com/inward/record.uri?eid=2-s2.0-85171529614&amp;doi=10.1109%2fACCESS.2023.3311854&amp;partnerID=40&amp;md5=1f0de2a5bb7d52ccab8ba74c11a81f3f</t>
  </si>
  <si>
    <t>Structural, morphological and mechanical behaviour of glass fibre reinforced epoxy nanoclay composites</t>
  </si>
  <si>
    <t>Jeyakumar R., Sampath P.S., Ramamoorthi R., Ramakrishnan T.</t>
  </si>
  <si>
    <t>https://www.scopus.com/inward/record.uri?eid=2-s2.0-85020058140&amp;doi=10.1007%2fs00170-017-0565-x&amp;partnerID=40&amp;md5=17d1a58d6766be07abe0a406af8995b4</t>
  </si>
  <si>
    <t>Sangeetha R., Logeshwaran J., Rocher J., Lloret J.</t>
  </si>
  <si>
    <t>https://www.scopus.com/inward/record.uri?eid=2-s2.0-85163574651&amp;doi=10.3390%2fagriengineering5020042&amp;partnerID=40&amp;md5=5a93bfb76af5d55f2f179bff9fdea48c</t>
  </si>
  <si>
    <t>Nisar K.S., Jothimani K., Kaliraj K., Ravichandran C.</t>
  </si>
  <si>
    <t>Ramakrishnan R., Mohammed M.A., Mohammed M.A., Mohammed V.A., Logeshwaran J., Maheswaran S.</t>
  </si>
  <si>
    <t>https://www.scopus.com/inward/record.uri?eid=2-s2.0-85179836698&amp;doi=10.1109%2fICCCNT56998.2023.10306749&amp;partnerID=40&amp;md5=43f38213e1a141050080ff81ea15cfd7</t>
  </si>
  <si>
    <t>2023 14th International Conference on Computing Communication and Networking Technologies, ICCCNT 2023</t>
  </si>
  <si>
    <t>Cherappa V., Thangarajan T., Meenakshi Sundaram S.S., Hajjej F., Munusamy A.K., Shanmugam R.</t>
  </si>
  <si>
    <t>https://www.scopus.com/inward/record.uri?eid=2-s2.0-85149637453&amp;doi=10.3390%2fs23052788&amp;partnerID=40&amp;md5=d12c9e7fe4729a2f792164084eaa71f2</t>
  </si>
  <si>
    <t>Mewada S., Saroliya A., Chandramouli N., Kumar T.R., Lakshmi M., Mary S.S.C., Jayakumar M.</t>
  </si>
  <si>
    <t>Ismaeel A.G., Mary J., Chelliah A., Logeshwaran J., Mahmood S.N., Alani S., Shather A.H.</t>
  </si>
  <si>
    <t>https://www.scopus.com/inward/record.uri?eid=2-s2.0-85174162947&amp;doi=10.3390%2fsu151914441&amp;partnerID=40&amp;md5=04267443c7220effe47ccf2fd4cae44b</t>
  </si>
  <si>
    <t>Logeshwaran J., Kiruthiga T., Kannadasan R., Vijayaraja L., Alqahtani A., Alqahtani N., Alsulami A.A.</t>
  </si>
  <si>
    <t>https://www.scopus.com/inward/record.uri?eid=2-s2.0-85156197646&amp;doi=10.3390%2felectronics12081821&amp;partnerID=40&amp;md5=7fff4ef8dd728db51f0ab18de2a96ed2</t>
  </si>
  <si>
    <t>Ramesh G., Logeshwaran J., Kumar A.P.</t>
  </si>
  <si>
    <t>https://www.scopus.com/inward/record.uri?eid=2-s2.0-85158870493&amp;doi=10.1155%2f2023%2f7626803&amp;partnerID=40&amp;md5=97b4d1bab66a231c8419f925a50a31e5</t>
  </si>
  <si>
    <t>Yesodha K.R.K., Jagadeesan A., Logeshwaran J.</t>
  </si>
  <si>
    <t>https://www.scopus.com/inward/record.uri?eid=2-s2.0-85178145889&amp;doi=10.1109%2fICIDeA59866.2023.10295273&amp;partnerID=40&amp;md5=8f5255d478ca197c51f3b8bfc7140c48</t>
  </si>
  <si>
    <t>Proceedings of 2023 IEEE 2nd International Conference on Industrial Electronics: Developments and Applications, ICIDeA 2023</t>
  </si>
  <si>
    <t>Gorantla V.A.K., Sriramulugari S.K., Mewada A.H., Logeshwaran J.</t>
  </si>
  <si>
    <t>https://www.scopus.com/inward/record.uri?eid=2-s2.0-85178110556&amp;doi=10.1109%2fICIDeA59866.2023.10295269&amp;partnerID=40&amp;md5=c57a4530e09bb01fdd56bfdaa17c794b</t>
  </si>
  <si>
    <t>Experimental analysis on cutting fluid dispersed with silver nano particles</t>
  </si>
  <si>
    <t>Saravanakumar N., Prabu L., Karthik M., Rajamanickam A.</t>
  </si>
  <si>
    <t>https://www.scopus.com/inward/record.uri?eid=2-s2.0-84929149716&amp;doi=10.1007%2fs12206-013-1192-6&amp;partnerID=40&amp;md5=385ae10307299d495f4b80a2bd609ca6</t>
  </si>
  <si>
    <t>Journal of Mechanical Science and Technology</t>
  </si>
  <si>
    <t>Thiyagu T.T., Gokilakrishnan G., Uvaraja V.C., Maridurai T., Prakash V.R.A.</t>
  </si>
  <si>
    <t>Alzahrani A., Ramu S.K., Devarajan G., Vairavasundaram I., Vairavasundaram S.</t>
  </si>
  <si>
    <t>New results on nondensely characterized integrodifferential equations with fractional order</t>
  </si>
  <si>
    <t>Ravichandran C., Jothimani K., Baskonus H.M., Valliammal N.</t>
  </si>
  <si>
    <t>https://www.scopus.com/inward/record.uri?eid=2-s2.0-85043996674&amp;doi=10.1140%2fepjp%2fi2018-11966-3&amp;partnerID=40&amp;md5=ca117453e4de5b8e81003b0f66086ae6</t>
  </si>
  <si>
    <t>European Physical Journal Plus</t>
  </si>
  <si>
    <t>Mohammed M.A., Mohammed V.A., Ramakrishnan R., Mohammed M.A., Logeshwaran J., Maheswaran S.</t>
  </si>
  <si>
    <t>https://www.scopus.com/inward/record.uri?eid=2-s2.0-85179846408&amp;doi=10.1109%2fICCCNT56998.2023.10307446&amp;partnerID=40&amp;md5=9bd28887f2ac713c92eebb135b9b8938</t>
  </si>
  <si>
    <t>Molecular structure, NBO and HOMO-LUMO analysis of quercetin on single layer graphene by density functional theory</t>
  </si>
  <si>
    <t>Saranya M., Ayyappan S., Nithya R., Sangeetha R.K., Gokila A.</t>
  </si>
  <si>
    <t>https://www.scopus.com/inward/record.uri?eid=2-s2.0-85041033893&amp;partnerID=40&amp;md5=bef67dc680732cc86c0e7f1cc288dec5</t>
  </si>
  <si>
    <t>Marimuthu T., Rajan V.A., Londhe G.V., Logeshwaran J.</t>
  </si>
  <si>
    <t>https://www.scopus.com/inward/record.uri?eid=2-s2.0-85178115011&amp;doi=10.1109%2fICIDeA59866.2023.10295189&amp;partnerID=40&amp;md5=6ceda066a3d3e04af1c180136f8c3917</t>
  </si>
  <si>
    <t>Mohammed V.A., Mohammed M.A., Mohammed M.A., Logeshwaran J., Jiwani N.</t>
  </si>
  <si>
    <t>https://www.scopus.com/inward/record.uri?eid=2-s2.0-85152366923&amp;doi=10.1109%2fICAIS56108.2023.10073898&amp;partnerID=40&amp;md5=5ceeb925dd0585e8be1804e2f3b31b71</t>
  </si>
  <si>
    <t>Proceedings of the 3rd International Conference on Artificial Intelligence and Smart Energy, ICAIS 2023</t>
  </si>
  <si>
    <t>Kaddoura S., Chandrasekaran G., Popescu D.E., Duraisamy J.H.</t>
  </si>
  <si>
    <t>Multi-objective optimization, experimental and CFD approach for performance analysis in square cyclone separator</t>
  </si>
  <si>
    <t>Venkatesh S., Suresh Kumar R., Sivapirakasam S.P., Sakthivel M., Venkatesh D., Yasar Arafath S.</t>
  </si>
  <si>
    <t>https://www.scopus.com/inward/record.uri?eid=2-s2.0-85085646440&amp;doi=10.1016%2fj.powtec.2020.05.080&amp;partnerID=40&amp;md5=84e858db26593b70de0bf2ad6a8ef656</t>
  </si>
  <si>
    <t>Shanthi S., Saradha S., Smitha J.A., Prasath N., Anandakumar H.</t>
  </si>
  <si>
    <t>Shanthi S., Rajkumar N.</t>
  </si>
  <si>
    <t>Existence results of hilfer integro-differential equations with fractional order</t>
  </si>
  <si>
    <t>Subashini R., Ravichandran C., Jothimani K., Baskonus H.M.</t>
  </si>
  <si>
    <t>https://www.scopus.com/inward/record.uri?eid=2-s2.0-85078929867&amp;doi=10.3934%2fdcdss.2020053&amp;partnerID=40&amp;md5=13b28b2f143ad1d95c9d715a7a837fc8</t>
  </si>
  <si>
    <t>Discrete and Continuous Dynamical Systems - Series S</t>
  </si>
  <si>
    <t>Mohammed M.A., Mohammed M.A., Mohammed V.A., Logeshwaran J., Jiwani N.</t>
  </si>
  <si>
    <t>https://www.scopus.com/inward/record.uri?eid=2-s2.0-85158150568&amp;doi=10.1109%2fICISCoIS56541.2023.10100454&amp;partnerID=40&amp;md5=137353908d724c3eb6db01e0bf456072</t>
  </si>
  <si>
    <t>Proceedings of the 2023 International Conference on Intelligent Systems for Communication, IoT and Security, ICISCoIS 2023</t>
  </si>
  <si>
    <t>Results on fractional neutral integro-differential systems with state-dependent delay in banach spaces</t>
  </si>
  <si>
    <t>Valliammal N., Ravichandran C.</t>
  </si>
  <si>
    <t>https://www.scopus.com/inward/record.uri?eid=2-s2.0-85042699193&amp;partnerID=40&amp;md5=d881cbec2ac574b371595da303d77fb7</t>
  </si>
  <si>
    <t>Arun V., Kannan R., Ramesh S., Vijayakumar M., Raghavendran P.S., Siva Ramkumar M., Anbarasu P., Sundramurthy V.P.</t>
  </si>
  <si>
    <t>Haldorai A., Murugan S., Ramu A.</t>
  </si>
  <si>
    <t>Solutions to fractional neutral delay differential nonlocal systems</t>
  </si>
  <si>
    <t>Valliammal N., Ravichandran C., Nisar K.S.</t>
  </si>
  <si>
    <t>https://www.scopus.com/inward/record.uri?eid=2-s2.0-85086138885&amp;doi=10.1016%2fj.chaos.2020.109912&amp;partnerID=40&amp;md5=6529c80e415852bc2f53c3644819feea</t>
  </si>
  <si>
    <t>Suganyadevi K., Nandhalal V., Palanisamy S., Dhanasekaran S.</t>
  </si>
  <si>
    <t>Deptartment</t>
  </si>
  <si>
    <t>Dept</t>
  </si>
  <si>
    <t>SCI - 2023</t>
  </si>
  <si>
    <t>Scopus/WoS Journals - 2023</t>
  </si>
  <si>
    <t>Scopus/WoS Conference/Book Chapter/Others - 2023</t>
  </si>
  <si>
    <t>Mr. Sridharan S</t>
  </si>
  <si>
    <t>Ms. Divyaprabha R</t>
  </si>
  <si>
    <t>Ms. Esther Pushpam</t>
  </si>
  <si>
    <t>Ms. Chitra P</t>
  </si>
  <si>
    <t>Dr. Solomon Roach R</t>
  </si>
  <si>
    <t>Dr. Shylaja C S</t>
  </si>
  <si>
    <t>Mr. Arul Prakasham S</t>
  </si>
  <si>
    <t>Ms.Kanaga Priya P</t>
  </si>
  <si>
    <t>Ms. Sindhu D</t>
  </si>
  <si>
    <t>Dr. Suganyadevi K (T)</t>
  </si>
  <si>
    <t>Dr. Chandrasekaran V</t>
  </si>
  <si>
    <t>Mr. Kathiravan R</t>
  </si>
  <si>
    <t>Mr. Angappan V</t>
  </si>
  <si>
    <t>Dr. Saranya V</t>
  </si>
  <si>
    <t>Ms. Sangamithra V</t>
  </si>
  <si>
    <t>Dr. Karuppusami G</t>
  </si>
  <si>
    <t>Dr. Suresh R K</t>
  </si>
  <si>
    <t>Mr. Pradeep Kumar D</t>
  </si>
  <si>
    <t xml:space="preserve">Mr.Aravinth K </t>
  </si>
  <si>
    <t>Others ECE</t>
  </si>
  <si>
    <t>Others S&amp;H (Eng) - Releived</t>
  </si>
  <si>
    <t>Ms. Deepa V</t>
  </si>
  <si>
    <t>SP</t>
  </si>
  <si>
    <t>SP AIDS</t>
  </si>
  <si>
    <t>SP CCE</t>
  </si>
  <si>
    <t>SP CSBS</t>
  </si>
  <si>
    <t>SP CSE</t>
  </si>
  <si>
    <t>SP ECE</t>
  </si>
  <si>
    <t>SP EEE</t>
  </si>
  <si>
    <t>SP IT</t>
  </si>
  <si>
    <t>SP Mech</t>
  </si>
  <si>
    <t>SCI - 2024</t>
  </si>
  <si>
    <t>Scopus/WoS Journals - 2024</t>
  </si>
  <si>
    <t>Scopus/WoS Conference/Book Chapter/Others - 2024</t>
  </si>
  <si>
    <t>TOTAL WITHOUT STUDENT pUBLICATION</t>
  </si>
  <si>
    <t>CSE Scholar</t>
  </si>
  <si>
    <t>ECE Scholar</t>
  </si>
  <si>
    <t>Mech Scholar</t>
  </si>
  <si>
    <t>CyberSecurity</t>
  </si>
  <si>
    <t>Dr. Akila A</t>
  </si>
  <si>
    <t>Che</t>
  </si>
  <si>
    <t>RS</t>
  </si>
  <si>
    <t>Ms. Sushma V P</t>
  </si>
  <si>
    <t>Mr. Stephen Rufus A</t>
  </si>
  <si>
    <t>Ms. Rashmi AV</t>
  </si>
  <si>
    <t>Mr. Sarvesh Nath K</t>
  </si>
  <si>
    <t>Ms. Meignana Priya G</t>
  </si>
  <si>
    <t>Mr. Monish S</t>
  </si>
  <si>
    <t>Mr. Masilamani M</t>
  </si>
  <si>
    <t>Ms. Shanmugapriya G</t>
  </si>
  <si>
    <t>Mr. Viraja R</t>
  </si>
  <si>
    <t>Ms. Priyadharshini S</t>
  </si>
  <si>
    <t>Dr. Ponni P</t>
  </si>
  <si>
    <t>Mr. Anand P S</t>
  </si>
  <si>
    <t>Mr. Samraj S</t>
  </si>
  <si>
    <t>RF - ECE</t>
  </si>
  <si>
    <t>RF - Mech</t>
  </si>
  <si>
    <t>Ms. Rajeswari R</t>
  </si>
  <si>
    <t>Ms. Lavanya</t>
  </si>
  <si>
    <t>Ms. Gopika N</t>
  </si>
  <si>
    <t>Ms. Sowbarnika M</t>
  </si>
  <si>
    <t>Ms. Dharani S</t>
  </si>
  <si>
    <t>Ms. Kanimozhi J</t>
  </si>
  <si>
    <t>Dr. Azhaguramyaa V R</t>
  </si>
  <si>
    <t>Ms. Thirisha S</t>
  </si>
  <si>
    <t>Dr. Kirubha A</t>
  </si>
  <si>
    <t>ECE- ED</t>
  </si>
  <si>
    <t>Ms. Senbagavalli K</t>
  </si>
  <si>
    <t>Mr. Anand N</t>
  </si>
  <si>
    <t>Dr. Magesh Kannan V</t>
  </si>
  <si>
    <t>Mr. Aravind S</t>
  </si>
  <si>
    <t>RF - Cyber Security</t>
  </si>
  <si>
    <t>Ms. Suruthi Krishna T</t>
  </si>
  <si>
    <t>Ms. Gowthami K</t>
  </si>
  <si>
    <t>Ms. Santhiya P</t>
  </si>
  <si>
    <t>RF - S &amp; H (Chemistry)</t>
  </si>
  <si>
    <t>Ms. Muthu Shymala S</t>
  </si>
  <si>
    <t>RF - S &amp; H (Physics)</t>
  </si>
  <si>
    <t>Dr. Elakkiya S</t>
  </si>
  <si>
    <t>Dr. Sujatha B</t>
  </si>
  <si>
    <t>Dr. Saranya N</t>
  </si>
  <si>
    <t>Dr. Sivaranjani K</t>
  </si>
  <si>
    <t>Dr. Sakkaravathi K</t>
  </si>
  <si>
    <t>Dr. Subashini A</t>
  </si>
  <si>
    <t>Ms. Sandhiya K</t>
  </si>
  <si>
    <t>Mr. Muthusamy M</t>
  </si>
  <si>
    <t>Dr. Poonkodi R</t>
  </si>
  <si>
    <t>SCI - 2025</t>
  </si>
  <si>
    <t>Scopus/WoS Journals - 2025</t>
  </si>
  <si>
    <t>Scopus/WoS Conference/Book Chapter/Others - 2025</t>
  </si>
  <si>
    <t>Student Publication 2025</t>
  </si>
  <si>
    <t>Patent Published</t>
  </si>
  <si>
    <t>Patent Granted</t>
  </si>
  <si>
    <t>Total Publications without Student Publications</t>
  </si>
  <si>
    <t>SP AIML</t>
  </si>
  <si>
    <t>Eng</t>
  </si>
  <si>
    <t>SUM of Total</t>
  </si>
  <si>
    <t>SCI - 2026</t>
  </si>
  <si>
    <t>Scopus/WoS Journals - 2026</t>
  </si>
  <si>
    <t>Scopus/WoS Conference/Book Chapter/Others - 2026</t>
  </si>
  <si>
    <t>Student Publication 2026</t>
  </si>
  <si>
    <t>Patent</t>
  </si>
  <si>
    <t>Designation in 2026</t>
  </si>
  <si>
    <t>Type</t>
  </si>
  <si>
    <t>Scopus/
 WoS Journals</t>
  </si>
  <si>
    <t>Scopus/WoS Conference/
 Book Chapter/
 Others</t>
  </si>
  <si>
    <t>Design Granted</t>
  </si>
  <si>
    <t>Doctorate</t>
  </si>
  <si>
    <t>Not Registered</t>
  </si>
  <si>
    <t>Doing Ph.D</t>
  </si>
  <si>
    <t>Doing Ph.D - Others</t>
  </si>
  <si>
    <t>Mr.Alexander Jesus Gene</t>
  </si>
  <si>
    <t>Professor of Practice</t>
  </si>
  <si>
    <t>Ms. Uma S V</t>
  </si>
  <si>
    <t>Mr.Aravindraj G</t>
  </si>
  <si>
    <t>Mr.Bharathi Raja A</t>
  </si>
  <si>
    <t>Mr.Shankara Varshith S</t>
  </si>
  <si>
    <t>Dr.Pethuru Raj</t>
  </si>
  <si>
    <t>Ms.Ishwarya T M</t>
  </si>
  <si>
    <t>Mr.Chandran V</t>
  </si>
  <si>
    <t>Mr.Jeeva A</t>
  </si>
  <si>
    <t>Mr.Vasantha Kumar R</t>
  </si>
  <si>
    <t>Mr.Kandeeban A</t>
  </si>
  <si>
    <t>Mr. Sasikumar R</t>
  </si>
  <si>
    <t>Mr. Vijai Ganesh R P</t>
  </si>
  <si>
    <t>Doing Ph.D in Other Institute</t>
  </si>
  <si>
    <t>Thesis Submitted</t>
  </si>
  <si>
    <t>Ms. Muthu Shyamala S</t>
  </si>
  <si>
    <t>MAths</t>
  </si>
  <si>
    <t xml:space="preserve"> </t>
  </si>
  <si>
    <t>S.NO</t>
  </si>
  <si>
    <t>Patent Application Number</t>
  </si>
  <si>
    <t>Status of Patent (Published / Granted/Filed)</t>
  </si>
  <si>
    <t>Inventor/s Name</t>
  </si>
  <si>
    <t>Title of the Patent</t>
  </si>
  <si>
    <t>Applicant/s Name</t>
  </si>
  <si>
    <r>
      <rPr>
        <b/>
        <sz val="8"/>
        <color theme="1"/>
        <rFont val="Verdana"/>
      </rPr>
      <t>Patent Filed Date (</t>
    </r>
    <r>
      <rPr>
        <b/>
        <sz val="8"/>
        <color theme="1"/>
        <rFont val="Verdana"/>
      </rPr>
      <t xml:space="preserve">DD/MM/YYYY) </t>
    </r>
  </si>
  <si>
    <r>
      <rPr>
        <b/>
        <sz val="8"/>
        <color theme="1"/>
        <rFont val="Verdana"/>
      </rPr>
      <t>Patent Published Date / Granted Date (</t>
    </r>
    <r>
      <rPr>
        <b/>
        <sz val="8"/>
        <color theme="1"/>
        <rFont val="Verdana"/>
      </rPr>
      <t>DD/MM/YYYY)</t>
    </r>
  </si>
  <si>
    <t>Patent Publication Number / Granted Number</t>
  </si>
  <si>
    <t>Assignee/s Name (Institute Affiliation/s at time of Appication)</t>
  </si>
  <si>
    <t>Here, attach Source Proof Screenshots/URL/ Website Links, etc.</t>
  </si>
  <si>
    <t xml:space="preserve">ACY </t>
  </si>
  <si>
    <t>Institute/ Faculty</t>
  </si>
  <si>
    <t>2024-2025</t>
  </si>
  <si>
    <t>Published</t>
  </si>
  <si>
    <r>
      <rPr>
        <sz val="8"/>
        <color theme="1"/>
        <rFont val="Verdana"/>
      </rPr>
      <t xml:space="preserve">Dr G. Ganesh Kumar        
Prasanth SP        
Anuradha Parasar        
Nanthitha K        
Dr Vikas Sharma        
Dr P. Vanitha        
Palomi Sandeep Gawli        
S. Pavithra        
Kumar N
Dr Kanchan Samir Dewal        
</t>
    </r>
    <r>
      <rPr>
        <b/>
        <sz val="8"/>
        <color theme="1"/>
        <rFont val="Verdana"/>
      </rPr>
      <t xml:space="preserve">Dr A. Shajitha Banu        
</t>
    </r>
    <r>
      <rPr>
        <sz val="8"/>
        <color theme="1"/>
        <rFont val="Verdana"/>
      </rPr>
      <t xml:space="preserve">Prof. Prashant Adsule        </t>
    </r>
  </si>
  <si>
    <t xml:space="preserve">AI-DRIVEN AUTOMATED EMPLOYEE PERFORMANCE PREDICTION SYSTEMS FOR ENHANCED HR MANAGEMENT TO IMPROVE ORGANIZATIONAL GROWTH
</t>
  </si>
  <si>
    <r>
      <rPr>
        <sz val="8"/>
        <color theme="1"/>
        <rFont val="Verdana"/>
      </rPr>
      <t xml:space="preserve">Dr G. Ganesh Kumar        
Prasanth SP        
Anuradha Parasar        
Nanthitha K        
Dr Vikas Sharma        
Dr P. Vanitha        
Palomi Sandeep Gawli        
S. Pavithra        
Kumar N
Dr Kanchan Samir Dewal        
</t>
    </r>
    <r>
      <rPr>
        <b/>
        <sz val="8"/>
        <color theme="1"/>
        <rFont val="Verdana"/>
      </rPr>
      <t xml:space="preserve">Dr A. Shajitha Banu        
</t>
    </r>
    <r>
      <rPr>
        <sz val="8"/>
        <color theme="1"/>
        <rFont val="Verdana"/>
      </rPr>
      <t xml:space="preserve">Prof. Prashant Adsule        </t>
    </r>
  </si>
  <si>
    <t>1/2025</t>
  </si>
  <si>
    <r>
      <rPr>
        <b/>
        <sz val="8"/>
        <color theme="1"/>
        <rFont val="Verdana"/>
      </rPr>
      <t xml:space="preserve">Dr A. Shajitha Banu        
</t>
    </r>
    <r>
      <rPr>
        <sz val="8"/>
        <color theme="1"/>
        <rFont val="Verdana"/>
      </rPr>
      <t xml:space="preserve">Sri Eshwar College of Engineering
</t>
    </r>
  </si>
  <si>
    <t>Faculty</t>
  </si>
  <si>
    <t xml:space="preserve">Faculty </t>
  </si>
  <si>
    <r>
      <rPr>
        <sz val="8"/>
        <color theme="1"/>
        <rFont val="Verdana"/>
      </rPr>
      <t xml:space="preserve">Prof. Dr. Santosh Ram Pagare        
Ms. Jayalakshmi. M        
Ms. Ashwini Shedthi        
Mrs. Monalisa Pattanayak        
Mrs. S. Veena        
Dr. Gowtham Aashirwad Kumar        
Mr. Rahul Kumar        
Mr. Chintan Raj M Vernekar        
Dr. Sharad Kadam        
Ms. Serah Sudhin        
Dr. V. Kannan        
</t>
    </r>
    <r>
      <rPr>
        <b/>
        <sz val="8"/>
        <color theme="1"/>
        <rFont val="Verdana"/>
      </rPr>
      <t>Mr. J Logeshwaran</t>
    </r>
  </si>
  <si>
    <t xml:space="preserve">IMPACT OF E-COMMERCE ROLE IN REDUCING OPERATIONAL COST IN AN ORGANIZATION
</t>
  </si>
  <si>
    <r>
      <rPr>
        <sz val="8"/>
        <color theme="1"/>
        <rFont val="Verdana"/>
      </rPr>
      <t xml:space="preserve">Prof. Dr. Santosh Ram Pagare        
Ms. Jayalakshmi. M        
Ms. Ashwini Shedthi        
Mrs. Monalisa Pattanayak        
Mrs. S. Veena        
Dr. Gowtham Aashirwad Kumar        
Mr. Rahul Kumar        
Mr. Chintan Raj M Vernekar        
Dr. Sharad Kadam        
Ms. Serah Sudhin        
Dr. V. Kannan        
</t>
    </r>
    <r>
      <rPr>
        <b/>
        <sz val="8"/>
        <color theme="1"/>
        <rFont val="Verdana"/>
      </rPr>
      <t>Mr. J Logeshwaran</t>
    </r>
  </si>
  <si>
    <t xml:space="preserve">03/2025
</t>
  </si>
  <si>
    <r>
      <rPr>
        <b/>
        <sz val="8"/>
        <color theme="1"/>
        <rFont val="Verdana"/>
      </rPr>
      <t xml:space="preserve">Mr. J Logeshwaran
</t>
    </r>
    <r>
      <rPr>
        <sz val="8"/>
        <color theme="1"/>
        <rFont val="Verdana"/>
      </rPr>
      <t xml:space="preserve">Sri Eshwar College of Engineering
</t>
    </r>
  </si>
  <si>
    <t>Sathish K
Aditya Krishna S
Kamalapuram Mahaboob Basha
Pravin R</t>
  </si>
  <si>
    <t>Automatic Drug Dispenser</t>
  </si>
  <si>
    <t>Sri Eshwar College of Engineering</t>
  </si>
  <si>
    <t>04/2025</t>
  </si>
  <si>
    <r>
      <rPr>
        <b/>
        <sz val="8"/>
        <color theme="1"/>
        <rFont val="Verdana"/>
      </rPr>
      <t xml:space="preserve">Sathish K
Aditya Krishna S
Kamalapuram Mahaboob Basha
Pravin R
</t>
    </r>
    <r>
      <rPr>
        <sz val="8"/>
        <color theme="1"/>
        <rFont val="Verdana"/>
      </rPr>
      <t>Sri Eshwar College of Engineering</t>
    </r>
  </si>
  <si>
    <t>Institute</t>
  </si>
  <si>
    <t>Student</t>
  </si>
  <si>
    <t xml:space="preserve"> Dr. Bipin Kumar Singh
 Dr. P. Ganeshan
 Dr. Amit Kumar</t>
  </si>
  <si>
    <t>Precision Dispatch Using Line Following Robot</t>
  </si>
  <si>
    <r>
      <rPr>
        <b/>
        <sz val="8"/>
        <color theme="1"/>
        <rFont val="Verdana"/>
      </rPr>
      <t xml:space="preserve"> Dr. Bipin Kumar Singh
 Dr. P. Ganeshan
 Dr. Amit Kumar
</t>
    </r>
    <r>
      <rPr>
        <sz val="8"/>
        <color theme="1"/>
        <rFont val="Verdana"/>
      </rPr>
      <t>Sri Eshwar College of Engineering</t>
    </r>
  </si>
  <si>
    <t xml:space="preserve">
 Dr. Amit Kumar
 Dr. Bipin Kumar Singh
 Dr. P. Ganeshan</t>
  </si>
  <si>
    <t>Creative approach for detecting harmful alcohol consumption in restricted areas</t>
  </si>
  <si>
    <r>
      <rPr>
        <b/>
        <sz val="8"/>
        <color theme="1"/>
        <rFont val="Verdana"/>
      </rPr>
      <t xml:space="preserve"> Dr. Amit Kumar
 Dr. Bipin Kumar Singh
 Dr. P. Ganeshan
</t>
    </r>
    <r>
      <rPr>
        <sz val="8"/>
        <color theme="1"/>
        <rFont val="Verdana"/>
      </rPr>
      <t>Sri Eshwar College of Engineering</t>
    </r>
  </si>
  <si>
    <t xml:space="preserve">Dr. Rajesha Narasimha Murthy
Dr. L Raja
Dr. N Kumareshan
Dr. C Venkataramanan
</t>
  </si>
  <si>
    <t>A framework for spectrum sensing and energy-efficient resource allocation to enhance cognitive networks</t>
  </si>
  <si>
    <r>
      <rPr>
        <b/>
        <sz val="8"/>
        <color theme="1"/>
        <rFont val="Verdana"/>
      </rPr>
      <t xml:space="preserve">Dr. Rajesha Narasimha Murthy
Dr. L Raja
Dr. N Kumareshan
Dr. C Venkataramanan
</t>
    </r>
    <r>
      <rPr>
        <sz val="8"/>
        <color theme="1"/>
        <rFont val="Verdana"/>
      </rPr>
      <t>Sri Eshwar College of Engineering</t>
    </r>
  </si>
  <si>
    <t xml:space="preserve"> Dr S.Ramalingam
 Mr.B.Sakthikumar
 Mr. P. Laxman
 Mr.V. Meganathan</t>
  </si>
  <si>
    <t>Smart IoT-Enabled Temperature-Controlled Tea Cup with Adaptive Heating and Energy Optimization for Precision Beverage Management</t>
  </si>
  <si>
    <r>
      <rPr>
        <b/>
        <sz val="8"/>
        <color theme="1"/>
        <rFont val="Verdana"/>
      </rPr>
      <t xml:space="preserve"> Dr S.Ramalingam
 Mr.B.Sakthikumar
 Mr. P. Laxman
 Mr.V. Meganathan
</t>
    </r>
    <r>
      <rPr>
        <sz val="8"/>
        <color theme="1"/>
        <rFont val="Verdana"/>
      </rPr>
      <t>Sri Eshwar College of Engineering</t>
    </r>
  </si>
  <si>
    <t>Mr. R. Premkumar
Mr. C. Mohan Raj
Dr.W.Rajan Babu</t>
  </si>
  <si>
    <t>AI based Demand Side Load Management</t>
  </si>
  <si>
    <r>
      <rPr>
        <b/>
        <sz val="8"/>
        <color theme="1"/>
        <rFont val="Verdana"/>
      </rPr>
      <t xml:space="preserve"> Mr. R. Premkumar
Mr. C. Mohan Raj
Dr.W.Rajan Babu
</t>
    </r>
    <r>
      <rPr>
        <sz val="8"/>
        <color theme="1"/>
        <rFont val="Verdana"/>
      </rPr>
      <t>Sri Eshwar College of Engineering</t>
    </r>
  </si>
  <si>
    <t>Dr.V.Naveenprabhu</t>
  </si>
  <si>
    <t>Smart Gate Valve System</t>
  </si>
  <si>
    <r>
      <rPr>
        <b/>
        <sz val="8"/>
        <color theme="1"/>
        <rFont val="Verdana"/>
      </rPr>
      <t xml:space="preserve"> Dr.V.Naveenprabhu
</t>
    </r>
    <r>
      <rPr>
        <sz val="8"/>
        <color theme="1"/>
        <rFont val="Verdana"/>
      </rPr>
      <t>Sri Eshwar College of Engineering</t>
    </r>
  </si>
  <si>
    <t>Automated Waste Sorting System with an Intelligent Conveyor</t>
  </si>
  <si>
    <r>
      <rPr>
        <b/>
        <sz val="8"/>
        <color theme="1"/>
        <rFont val="Verdana"/>
      </rPr>
      <t xml:space="preserve"> Dr.G.Gokilakrishnan
</t>
    </r>
    <r>
      <rPr>
        <sz val="8"/>
        <color theme="1"/>
        <rFont val="Verdana"/>
      </rPr>
      <t>Sri Eshwar College of Engineering</t>
    </r>
  </si>
  <si>
    <t>Dr. C. Suganthi Evangeline
Dr.S.Sheeba Rani Gnanamalar
Ms. Nivethitha
Dr. S. Saranya</t>
  </si>
  <si>
    <t>SafePiezo Coat-Piezoelectric sensor based customized coat for child safety</t>
  </si>
  <si>
    <r>
      <rPr>
        <b/>
        <sz val="8"/>
        <color theme="1"/>
        <rFont val="Verdana"/>
      </rPr>
      <t xml:space="preserve">Dr. C. Suganthi Evangeline
Dr.S.Sheeba Rani Gnanamalar
Ms. Nivethitha
Dr. S. Saranya
</t>
    </r>
    <r>
      <rPr>
        <sz val="8"/>
        <color theme="1"/>
        <rFont val="Verdana"/>
      </rPr>
      <t>Sri Eshwar College of Engineering</t>
    </r>
  </si>
  <si>
    <t>S.Saranya
A Giritharan
M.Karna
S.Aravind
S.Dhanushwaran</t>
  </si>
  <si>
    <t>BLUETOOTH BASED GRASS CUTTER</t>
  </si>
  <si>
    <r>
      <rPr>
        <b/>
        <sz val="8"/>
        <color theme="1"/>
        <rFont val="Verdana"/>
      </rPr>
      <t xml:space="preserve">S.Saranya
A Giritharan
M.Karna
S.Aravind
S.Dhanushwaran
</t>
    </r>
    <r>
      <rPr>
        <sz val="8"/>
        <color theme="1"/>
        <rFont val="Verdana"/>
      </rPr>
      <t>Sri Eshwar College of Engineering</t>
    </r>
  </si>
  <si>
    <t xml:space="preserve">
Dr S.Ramalingam
Mr.B.Sakthikumar
Ms.V.M. Kamali
Ms.P.S. Madhu Sri</t>
  </si>
  <si>
    <t>Deep Learning-Driven IoT Framework for Smart Farming and Real-Time Crop Management</t>
  </si>
  <si>
    <r>
      <rPr>
        <b/>
        <sz val="8"/>
        <color theme="1"/>
        <rFont val="Verdana"/>
      </rPr>
      <t xml:space="preserve">Dr S.Ramalingam
Mr.B.Sakthikumar
Ms.V.M. Kamali
Ms.P.S. Madhu Sri
</t>
    </r>
    <r>
      <rPr>
        <sz val="8"/>
        <color theme="1"/>
        <rFont val="Verdana"/>
      </rPr>
      <t>Sri Eshwar College of Engineering</t>
    </r>
  </si>
  <si>
    <t>Dr S.Ramalingam
Mr.B.Sakthikumar
Ms. Jaya Ghayathiri B S
Ms. Ilakkiya S</t>
  </si>
  <si>
    <t>AI-IoT Powered Smart Temple: Integrated Crowd Management, Environmental Monitoring, and Intelligent Worship Systems for Enhanced Devotee Experience</t>
  </si>
  <si>
    <r>
      <rPr>
        <b/>
        <sz val="8"/>
        <color theme="1"/>
        <rFont val="Verdana"/>
      </rPr>
      <t xml:space="preserve">Dr S.Ramalingam
Mr.B.Sakthikumar
Ms. Jaya Ghayathiri B S
Ms. Ilakkiya S
</t>
    </r>
    <r>
      <rPr>
        <sz val="8"/>
        <color theme="1"/>
        <rFont val="Verdana"/>
      </rPr>
      <t>Sri Eshwar College of Engineering</t>
    </r>
  </si>
  <si>
    <t>Vivek Kumar M
Mithun Balaaji J
Karthikeyan K
Vigneshkumar R</t>
  </si>
  <si>
    <t>SECURE REMOTE IOT ACCESS VIA VPN TUNNEL WITH SERVER-BASED AUTHENTICATION</t>
  </si>
  <si>
    <r>
      <rPr>
        <b/>
        <sz val="8"/>
        <color theme="1"/>
        <rFont val="Verdana"/>
      </rPr>
      <t xml:space="preserve">VIVEK KUMAR M
MITHUN BALAAJI J
KARTHIKEYAN K
VIGNESHKUMAR R
</t>
    </r>
    <r>
      <rPr>
        <sz val="8"/>
        <color theme="1"/>
        <rFont val="Verdana"/>
      </rPr>
      <t>Sri Eshwar College of Engineering</t>
    </r>
  </si>
  <si>
    <t>Vivek Kumar M
Vigneshkumar R
Nanthitha R
Indujan Y</t>
  </si>
  <si>
    <t>AVIAMMO: AMMONIA AND METHANE GENERATION FROM AVIAN WASTE</t>
  </si>
  <si>
    <r>
      <rPr>
        <b/>
        <sz val="8"/>
        <color theme="1"/>
        <rFont val="Verdana"/>
      </rPr>
      <t xml:space="preserve">VIVEK KUMAR M
VIGNESHKUMAR R
NANTHITHA R
INDUJAN Y
</t>
    </r>
    <r>
      <rPr>
        <sz val="8"/>
        <color theme="1"/>
        <rFont val="Verdana"/>
      </rPr>
      <t>Sri Eshwar College of Engineering</t>
    </r>
  </si>
  <si>
    <t xml:space="preserve">Dr. M. Suriya
Ms. Saranya N
Ms. Swetha Raylene J
Ms. Tresina Fernando F
</t>
  </si>
  <si>
    <t>Empowering Safe Surfing: A Smart Solution for Child-Centric Internet Monitoring and Protection</t>
  </si>
  <si>
    <r>
      <rPr>
        <b/>
        <sz val="8"/>
        <color theme="1"/>
        <rFont val="Verdana"/>
      </rPr>
      <t xml:space="preserve">Dr. M. Suriya
Ms. Saranya N
Ms. Swetha Raylene J
Ms. Tresina Fernando F
</t>
    </r>
    <r>
      <rPr>
        <sz val="8"/>
        <color theme="1"/>
        <rFont val="Verdana"/>
      </rPr>
      <t>Sri Eshwar College of Engineering</t>
    </r>
  </si>
  <si>
    <t>Dr. M. Suriya
Ms. R. Sarimila
Ms. S. Swathi
Ms. P. Vasumathi</t>
  </si>
  <si>
    <t>Safe Trip: A Predictive and Real-Time Disaster Response Framework for Secure Travel Planning</t>
  </si>
  <si>
    <r>
      <rPr>
        <b/>
        <sz val="8"/>
        <color theme="1"/>
        <rFont val="Verdana"/>
      </rPr>
      <t xml:space="preserve">Dr. M. Suriya
Ms. R. Sarimila
Ms. S. Swathi
Ms. P. Vasumathi
</t>
    </r>
    <r>
      <rPr>
        <sz val="8"/>
        <color theme="1"/>
        <rFont val="Verdana"/>
      </rPr>
      <t>Sri Eshwar College of Engineering</t>
    </r>
  </si>
  <si>
    <t xml:space="preserve">Mr.M.Praveen Kumar
Ms.V.Niranjani
Mr.B.Saravanan
</t>
  </si>
  <si>
    <t>Deep Learning-Based Solution for Identifying Deepfake and Morphed Faces</t>
  </si>
  <si>
    <r>
      <rPr>
        <b/>
        <sz val="8"/>
        <color theme="1"/>
        <rFont val="Verdana"/>
      </rPr>
      <t xml:space="preserve">Mr.M.Praveen Kumar
Ms.V.Niranjani
Mr.B.Saravanan
</t>
    </r>
    <r>
      <rPr>
        <sz val="8"/>
        <color theme="1"/>
        <rFont val="Verdana"/>
      </rPr>
      <t>Sri Eshwar College of Engineering</t>
    </r>
  </si>
  <si>
    <t xml:space="preserve">
Dr. S. YASOTHA
Dr. P. JAYAPRIYA
Dr. M.MOHANKUMAR
Ms.E.SARANYA</t>
  </si>
  <si>
    <t>Precision Farming with Soil and Weather Monitoring</t>
  </si>
  <si>
    <r>
      <rPr>
        <b/>
        <sz val="8"/>
        <color theme="1"/>
        <rFont val="Verdana"/>
      </rPr>
      <t xml:space="preserve">
Dr. S. YASOTHA
Dr. P. JAYAPRIYA
Dr. M.MOHANKUMAR
Ms.E.SARANYA
</t>
    </r>
    <r>
      <rPr>
        <sz val="8"/>
        <color theme="1"/>
        <rFont val="Verdana"/>
      </rPr>
      <t>Sri Eshwar College of Engineering</t>
    </r>
  </si>
  <si>
    <t>Mr.D.Shyamprakash
Dr.A.Sadana karuppan
Mr.M.Mohanraj</t>
  </si>
  <si>
    <t>Advanced Wearable Device for Predicting Heart Attacks Using Hybrid AI Models and Federated Learning</t>
  </si>
  <si>
    <r>
      <rPr>
        <b/>
        <sz val="8"/>
        <color theme="1"/>
        <rFont val="Verdana"/>
      </rPr>
      <t xml:space="preserve">
Mr.D.Shyamprakash
Dr.A.Sadana karuppan
Mr.M.Mohanraj
</t>
    </r>
    <r>
      <rPr>
        <sz val="8"/>
        <color theme="1"/>
        <rFont val="Verdana"/>
      </rPr>
      <t>Sri Eshwar College of Engineering</t>
    </r>
  </si>
  <si>
    <t xml:space="preserve">Sarmila K B
Gayathri N
Mohana Priya D.
Keerthika J
</t>
  </si>
  <si>
    <t>Smart Backpack Weight Monitoring System Using Embedded Sensors: Impact on Students' Health and Academic Performance</t>
  </si>
  <si>
    <r>
      <rPr>
        <b/>
        <sz val="8"/>
        <color theme="1"/>
        <rFont val="Verdana"/>
      </rPr>
      <t xml:space="preserve">
Sarmila K B
Gayathri N
Mohana Priya D.
Keerthika J
</t>
    </r>
    <r>
      <rPr>
        <sz val="8"/>
        <color theme="1"/>
        <rFont val="Verdana"/>
      </rPr>
      <t>Sri Eshwar College of Engineering</t>
    </r>
  </si>
  <si>
    <r>
      <rPr>
        <sz val="8"/>
        <color theme="1"/>
        <rFont val="Verdana"/>
      </rPr>
      <t xml:space="preserve">Dr.K.Sivakami
Dr.A.Suresh babu
Mrs.Menakadevi Nanjundan
</t>
    </r>
    <r>
      <rPr>
        <b/>
        <sz val="8"/>
        <color theme="1"/>
        <rFont val="Verdana"/>
      </rPr>
      <t>Mrs.S.Thillaikarasi</t>
    </r>
    <r>
      <rPr>
        <sz val="8"/>
        <color theme="1"/>
        <rFont val="Verdana"/>
      </rPr>
      <t xml:space="preserve">
Mrs.T.Suganya Thevi
Dr V.Govindaraj
Mr.S.Wasim Khan
Mr.J.Joe Simson
Mr.S.Kafil Zamseeth</t>
    </r>
  </si>
  <si>
    <t>“AQUA FEEDER” IOT-ENABLED FEEDING AND MONITORING SYSTEM</t>
  </si>
  <si>
    <r>
      <rPr>
        <sz val="8"/>
        <color theme="1"/>
        <rFont val="Verdana"/>
      </rPr>
      <t xml:space="preserve">Dr.K.Sivakami
Dr.A.Suresh babu
Mrs.Menakadevi Nanjundan
</t>
    </r>
    <r>
      <rPr>
        <b/>
        <sz val="8"/>
        <color theme="1"/>
        <rFont val="Verdana"/>
      </rPr>
      <t>Mrs.S.Thillaikarasi</t>
    </r>
    <r>
      <rPr>
        <sz val="8"/>
        <color theme="1"/>
        <rFont val="Verdana"/>
      </rPr>
      <t xml:space="preserve">
Mrs.T.Suganya Thevi
Dr V.Govindaraj
Mr.S.Wasim Khan
Mr.J.Joe Simson
Mr.S.Kafil Zamseeth</t>
    </r>
  </si>
  <si>
    <t>08/2025</t>
  </si>
  <si>
    <r>
      <rPr>
        <sz val="8"/>
        <color theme="1"/>
        <rFont val="Verdana"/>
      </rPr>
      <t xml:space="preserve">
</t>
    </r>
    <r>
      <rPr>
        <b/>
        <sz val="8"/>
        <color theme="1"/>
        <rFont val="Verdana"/>
      </rPr>
      <t>Mrs.S.Thillaikarasi</t>
    </r>
    <r>
      <rPr>
        <sz val="8"/>
        <color theme="1"/>
        <rFont val="Verdana"/>
      </rPr>
      <t xml:space="preserve">
Sri Eshwar College of Engineering</t>
    </r>
  </si>
  <si>
    <r>
      <rPr>
        <sz val="8"/>
        <color theme="1"/>
        <rFont val="Verdana"/>
      </rPr>
      <t xml:space="preserve">Dr B Veera Jyothi
Dr L Suresh Kumar
Prof. C. V. Narasimhulu
P.V.R. Ravindra Reddy
Mr. Gorli Siva Ram
Dr. Shrishailappa Patil 
Dr. I. Siva
</t>
    </r>
    <r>
      <rPr>
        <b/>
        <sz val="8"/>
        <color theme="1"/>
        <rFont val="Verdana"/>
      </rPr>
      <t>Dr.V.S.Akshaya</t>
    </r>
  </si>
  <si>
    <t>IOT BASED SELF BALANCING ROBOT</t>
  </si>
  <si>
    <r>
      <rPr>
        <sz val="8"/>
        <color theme="1"/>
        <rFont val="Verdana"/>
      </rPr>
      <t xml:space="preserve">Dr B Veera Jyothi
Dr L Suresh Kumar
Prof. C. V. Narasimhulu
P.V.R. Ravindra Reddy
Mr. Gorli Siva Ram
Dr. Shrishailappa Patil 
Dr. I. Siva
</t>
    </r>
    <r>
      <rPr>
        <b/>
        <sz val="8"/>
        <color theme="1"/>
        <rFont val="Verdana"/>
      </rPr>
      <t>Dr.V.S.Akshaya</t>
    </r>
  </si>
  <si>
    <t>12/2025</t>
  </si>
  <si>
    <r>
      <rPr>
        <sz val="8"/>
        <color theme="1"/>
        <rFont val="Verdana"/>
      </rPr>
      <t xml:space="preserve">
</t>
    </r>
    <r>
      <rPr>
        <b/>
        <sz val="8"/>
        <color theme="1"/>
        <rFont val="Verdana"/>
      </rPr>
      <t>Dr.V.S.Akshaya</t>
    </r>
    <r>
      <rPr>
        <sz val="8"/>
        <color theme="1"/>
        <rFont val="Verdana"/>
      </rPr>
      <t xml:space="preserve">
Sri Eshwar College of Engineering</t>
    </r>
  </si>
  <si>
    <r>
      <rPr>
        <sz val="8"/>
        <color theme="1"/>
        <rFont val="Verdana"/>
      </rPr>
      <t xml:space="preserve">Mrs.N.REVATHI
Mrs.R.REEBA JENNIFER
Mr.MOHANRAM S
</t>
    </r>
    <r>
      <rPr>
        <b/>
        <sz val="8"/>
        <color theme="1"/>
        <rFont val="Verdana"/>
      </rPr>
      <t>Dr.K.SUGANYADEVI</t>
    </r>
    <r>
      <rPr>
        <sz val="8"/>
        <color theme="1"/>
        <rFont val="Verdana"/>
      </rPr>
      <t xml:space="preserve">
Mrs.S.SHIKKY MARICE
Mrs.S INDHUMATHI
BHUSARAPU NAGA VENKATA SAI PUJA
MONISHA.V
PUCHAKAYALA MAMATHA</t>
    </r>
  </si>
  <si>
    <t>Machine Learning Based Leaf Disease Detection in Smart Farming</t>
  </si>
  <si>
    <r>
      <rPr>
        <sz val="8"/>
        <color theme="1"/>
        <rFont val="Verdana"/>
      </rPr>
      <t xml:space="preserve">Mrs.N.REVATHI
Mrs.R.REEBA JENNIFER
Mr.MOHANRAM S
</t>
    </r>
    <r>
      <rPr>
        <b/>
        <sz val="8"/>
        <color theme="1"/>
        <rFont val="Verdana"/>
      </rPr>
      <t>Dr.K.SUGANYADEVI</t>
    </r>
    <r>
      <rPr>
        <sz val="8"/>
        <color theme="1"/>
        <rFont val="Verdana"/>
      </rPr>
      <t xml:space="preserve">
Mrs.S.SHIKKY MARICE
Mrs.S INDHUMATHI
BHUSARAPU NAGA VENKATA SAI PUJA
MONISHA.V
PUCHAKAYALA MAMATHA</t>
    </r>
  </si>
  <si>
    <r>
      <rPr>
        <sz val="8"/>
        <color theme="1"/>
        <rFont val="Verdana"/>
      </rPr>
      <t xml:space="preserve">
</t>
    </r>
    <r>
      <rPr>
        <b/>
        <sz val="8"/>
        <color theme="1"/>
        <rFont val="Verdana"/>
      </rPr>
      <t>Dr.K.SUGANYADEVI</t>
    </r>
    <r>
      <rPr>
        <sz val="8"/>
        <color theme="1"/>
        <rFont val="Verdana"/>
      </rPr>
      <t xml:space="preserve">
Sri Eshwar College of Engineering</t>
    </r>
  </si>
  <si>
    <r>
      <rPr>
        <sz val="8"/>
        <color theme="1"/>
        <rFont val="Verdana"/>
      </rPr>
      <t xml:space="preserve">Dr.B.Suresh Babu
Dr.T.Siva Kumar
S Navaneethan
M.Arun Prakash
R C Gowri Shankar
Dr.G.Manjula
Dr.M.Satthiyaraju
K.Adithya
P.R.Gokulnandh
N Madeshwaran
T. Sridharan
</t>
    </r>
    <r>
      <rPr>
        <b/>
        <sz val="8"/>
        <color theme="1"/>
        <rFont val="Verdana"/>
      </rPr>
      <t>S.B.Harshavarthan</t>
    </r>
  </si>
  <si>
    <t>SIC AND GRAPHITE PARTICULATE REINFORCED AI-ALLOY HYBRID METAL MATRIX COMPOSITES</t>
  </si>
  <si>
    <r>
      <rPr>
        <sz val="8"/>
        <color theme="1"/>
        <rFont val="Verdana"/>
      </rPr>
      <t xml:space="preserve">Dr.B.Suresh Babu
Dr.T.Siva Kumar
S Navaneethan
M.Arun Prakash
R C Gowri Shankar
Dr.G.Manjula
Dr.M.Satthiyaraju
K.Adithya
P.R.Gokulnandh
N Madeshwaran
T. Sridharan
</t>
    </r>
    <r>
      <rPr>
        <b/>
        <sz val="8"/>
        <color theme="1"/>
        <rFont val="Verdana"/>
      </rPr>
      <t>S.B.Harshavarthan</t>
    </r>
  </si>
  <si>
    <t>24/2025</t>
  </si>
  <si>
    <r>
      <rPr>
        <b/>
        <sz val="8"/>
        <color theme="1"/>
        <rFont val="Verdana"/>
      </rPr>
      <t xml:space="preserve">S.B.Harshavarthan                
</t>
    </r>
    <r>
      <rPr>
        <sz val="8"/>
        <color theme="1"/>
        <rFont val="Verdana"/>
      </rPr>
      <t>Sri Eshwar College of Engineering</t>
    </r>
  </si>
  <si>
    <t>Dr. D.Thillaikkarasi
S.Varsha
B.Gowthami
P.Atharsha</t>
  </si>
  <si>
    <t>PUDHU VAZHKAI- Integrated Healthcare and Chatbot for Transgender Community</t>
  </si>
  <si>
    <r>
      <rPr>
        <b/>
        <sz val="8"/>
        <color theme="1"/>
        <rFont val="Verdana"/>
      </rPr>
      <t xml:space="preserve">Dr. D.Thillaikkarasi
S.Varsha
B.Gowthami
P.Atharsha
</t>
    </r>
    <r>
      <rPr>
        <sz val="8"/>
        <color theme="1"/>
        <rFont val="Verdana"/>
      </rPr>
      <t>Sri Eshwar College of Engineering</t>
    </r>
  </si>
  <si>
    <t>Dr. Thillaikkarasi D
Mr. Rittish G
Mr. Bharath Kishore T</t>
  </si>
  <si>
    <t>Shore Energy</t>
  </si>
  <si>
    <r>
      <rPr>
        <b/>
        <sz val="8"/>
        <color theme="1"/>
        <rFont val="Verdana"/>
      </rPr>
      <t xml:space="preserve">Dr. Thillaikkarasi D
Mr. Rittish G
Mr. Bharath Kishore T
</t>
    </r>
    <r>
      <rPr>
        <sz val="8"/>
        <color theme="1"/>
        <rFont val="Verdana"/>
      </rPr>
      <t>Sri Eshwar College of Engineering</t>
    </r>
  </si>
  <si>
    <t>Dr. S. YASOTHA
Dr. P. JAYAPRIYA
Dr. M. MOHANKUMAR
Ms. E.SARANYA</t>
  </si>
  <si>
    <t>A Smart AI based Solution for Traffic Management</t>
  </si>
  <si>
    <r>
      <rPr>
        <b/>
        <sz val="8"/>
        <color theme="1"/>
        <rFont val="Verdana"/>
      </rPr>
      <t xml:space="preserve">Dr. S. YASOTHA
Dr. P. JAYAPRIYA
Dr. M. MOHANKUMAR
Ms. E.SARANYA
</t>
    </r>
    <r>
      <rPr>
        <sz val="8"/>
        <color theme="1"/>
        <rFont val="Verdana"/>
      </rPr>
      <t>Sri Eshwar College of Engineering</t>
    </r>
  </si>
  <si>
    <t>Dr. M. Suriya
Mr.Praveen Kumar.M
Dr.H.Anandakumar
Dharanish A M</t>
  </si>
  <si>
    <t>BioKey: A Biometric Authentication-Based Application for Secure Data Access</t>
  </si>
  <si>
    <r>
      <rPr>
        <b/>
        <sz val="8"/>
        <color theme="1"/>
        <rFont val="Verdana"/>
      </rPr>
      <t xml:space="preserve">Dr. M. Suriya
Mr.Praveen Kumar.M
Dr.H.Anandakumar
Dharanish A M
</t>
    </r>
    <r>
      <rPr>
        <sz val="8"/>
        <color theme="1"/>
        <rFont val="Verdana"/>
      </rPr>
      <t>Sri Eshwar College of Engineering</t>
    </r>
  </si>
  <si>
    <t>Ms.Minu Balakrishnan
Shanthinidevi KS
Aswanth Vishnu S
Akshay Ram S</t>
  </si>
  <si>
    <t>Blockchain-Integrated E-Voting Systems For Enhanced Transparency And Decentralization</t>
  </si>
  <si>
    <r>
      <rPr>
        <b/>
        <sz val="8"/>
        <color theme="1"/>
        <rFont val="Verdana"/>
      </rPr>
      <t xml:space="preserve">Ms.Minu Balakrishnan
Shanthinidevi KS
Aswanth Vishnu S
Akshay Ram S
</t>
    </r>
    <r>
      <rPr>
        <sz val="8"/>
        <color theme="1"/>
        <rFont val="Verdana"/>
      </rPr>
      <t>Sri Eshwar College of Engineering</t>
    </r>
  </si>
  <si>
    <t>Dr. L.Raja
S .S.Sowbarnika
D. Saranyanandhini
V.Vishnupriya</t>
  </si>
  <si>
    <t>Enhancing Wireless Sensor Network Performance for Agriculture IoT via BiLSTM Anomaly Detection</t>
  </si>
  <si>
    <r>
      <rPr>
        <b/>
        <sz val="8"/>
        <color theme="1"/>
        <rFont val="Verdana"/>
      </rPr>
      <t xml:space="preserve">Dr. L.Raja
S .S.Sowbarnika
D. Saranyanandhini
V.Vishnupriya
</t>
    </r>
    <r>
      <rPr>
        <sz val="8"/>
        <color theme="1"/>
        <rFont val="Verdana"/>
      </rPr>
      <t>Sri Eshwar College of Engineering</t>
    </r>
  </si>
  <si>
    <t>Dr.A.Anandaraj
S.Abinaya
K. Dhaboomaya
S.Arul prathicksha</t>
  </si>
  <si>
    <t>Diabetic Retinopathy Detection using CNN enhanced with Lesion Aware Module and Feature Preserve Module</t>
  </si>
  <si>
    <r>
      <rPr>
        <b/>
        <sz val="8"/>
        <color theme="1"/>
        <rFont val="Verdana"/>
      </rPr>
      <t xml:space="preserve">Dr.A.Anandaraj
S.Abinaya
K. Dhaboomaya
S.Arul prathicksha
</t>
    </r>
    <r>
      <rPr>
        <sz val="8"/>
        <color theme="1"/>
        <rFont val="Verdana"/>
      </rPr>
      <t>Sri Eshwar College of Engineering</t>
    </r>
  </si>
  <si>
    <t>Ms.V.Niranjani
Mr.M.Praveen Kumar
Mr.B.Saravanan
Ms.N.Saranya</t>
  </si>
  <si>
    <t>IOT-ENABLED TRANSPARENT AND SECURE BLOCKCHAIN INTEGRATION FOR ENHANCED SUPPLY CHAIN MANAGEMENT</t>
  </si>
  <si>
    <t>25/2025</t>
  </si>
  <si>
    <r>
      <rPr>
        <b/>
        <sz val="8"/>
        <color theme="1"/>
        <rFont val="Verdana"/>
      </rPr>
      <t xml:space="preserve">Ms.V.Niranjani
Mr.M.Praveen Kumar
Mr.B.Saravanan
Ms.N.Saranya
</t>
    </r>
    <r>
      <rPr>
        <sz val="8"/>
        <color theme="1"/>
        <rFont val="Verdana"/>
      </rPr>
      <t>Sri Eshwar College of Engineering</t>
    </r>
  </si>
  <si>
    <r>
      <rPr>
        <b/>
        <sz val="8"/>
        <color theme="1"/>
        <rFont val="Verdana"/>
      </rPr>
      <t xml:space="preserve">Dr. P.Ganeshan
Dr.L.Priya    </t>
    </r>
    <r>
      <rPr>
        <sz val="8"/>
        <color theme="1"/>
        <rFont val="Verdana"/>
      </rPr>
      <t xml:space="preserve">    
Vishnupriya.B
Dhanusree.N
Yogeshwaran.S</t>
    </r>
  </si>
  <si>
    <t>Development of Tracheal Sound Sensor for Obstructive Sleep Apnea
Detection</t>
  </si>
  <si>
    <r>
      <rPr>
        <b/>
        <sz val="8"/>
        <color theme="1"/>
        <rFont val="Verdana"/>
      </rPr>
      <t xml:space="preserve">Dr. P.Ganeshan
Dr.L.Priya   </t>
    </r>
    <r>
      <rPr>
        <sz val="8"/>
        <color theme="1"/>
        <rFont val="Verdana"/>
      </rPr>
      <t xml:space="preserve">     
Vishnupriya.B
Dhanusree.N
Yogeshwaran.S</t>
    </r>
  </si>
  <si>
    <t>22/2025</t>
  </si>
  <si>
    <r>
      <rPr>
        <b/>
        <sz val="8"/>
        <color theme="1"/>
        <rFont val="Verdana"/>
      </rPr>
      <t xml:space="preserve">Dr. P.Ganeshan
Dr.L.Priya </t>
    </r>
    <r>
      <rPr>
        <sz val="8"/>
        <color theme="1"/>
        <rFont val="Verdana"/>
      </rPr>
      <t xml:space="preserve"> 
Sri Eshwar College of Engineering</t>
    </r>
  </si>
  <si>
    <r>
      <rPr>
        <sz val="8"/>
        <color theme="1"/>
        <rFont val="Verdana"/>
      </rPr>
      <t xml:space="preserve">Dr. VYOMAKESISRI T.
Dr. RADHIKA R.
Mrs.P.SOUNDARYA
</t>
    </r>
    <r>
      <rPr>
        <b/>
        <sz val="8"/>
        <color theme="1"/>
        <rFont val="Verdana"/>
      </rPr>
      <t xml:space="preserve">Dr.K.M.PRIYA
</t>
    </r>
    <r>
      <rPr>
        <sz val="8"/>
        <color theme="1"/>
        <rFont val="Verdana"/>
      </rPr>
      <t>Ms. S. LILY
Dr. UDHAYAKUMAR.M
Mrs.RESHMI RAJAN PILLAI
Dr.ATIMA SINGH
Mrs. N. SARANYA
R. PRABHAKARAN
Mr. SRINIVASAN V.S.S
Dr.LAKSHMANARAO BANANA</t>
    </r>
  </si>
  <si>
    <t>English Pronunciation practicing by using AI-powered voice recognition</t>
  </si>
  <si>
    <r>
      <rPr>
        <sz val="8"/>
        <color theme="1"/>
        <rFont val="Verdana"/>
      </rPr>
      <t xml:space="preserve">Dr. VYOMAKESISRI T.
Dr. RADHIKA R.
Mrs.P.SOUNDARYA
</t>
    </r>
    <r>
      <rPr>
        <b/>
        <sz val="8"/>
        <color theme="1"/>
        <rFont val="Verdana"/>
      </rPr>
      <t>Dr.K.M.PRIYA</t>
    </r>
    <r>
      <rPr>
        <sz val="8"/>
        <color theme="1"/>
        <rFont val="Verdana"/>
      </rPr>
      <t xml:space="preserve">
Ms. S. LILY
Dr. UDHAYAKUMAR.M
Mrs.RESHMI RAJAN PILLAI
Dr.ATIMA SINGH
Mrs. N. SARANYA
R. PRABHAKARAN
Mr. SRINIVASAN V.S.S
Dr.LAKSHMANARAO BANANA</t>
    </r>
  </si>
  <si>
    <t>20/2025</t>
  </si>
  <si>
    <r>
      <rPr>
        <b/>
        <sz val="8"/>
        <color theme="1"/>
        <rFont val="Verdana"/>
      </rPr>
      <t xml:space="preserve">Dr.K.M.PRIYA
</t>
    </r>
    <r>
      <rPr>
        <sz val="8"/>
        <color theme="1"/>
        <rFont val="Verdana"/>
      </rPr>
      <t>Sri Eshwar College of Engineering</t>
    </r>
  </si>
  <si>
    <t>2025-26</t>
  </si>
  <si>
    <r>
      <rPr>
        <sz val="8"/>
        <color theme="1"/>
        <rFont val="Verdana"/>
      </rPr>
      <t xml:space="preserve">Dr.M.Nirmala
Jananandhini.E
Dr.V.Parimala
Dr.Hariharan N
Dr.S.Vijayabaskar
Dr.P.Mariaraja
Prof.S.Sarathkumar
</t>
    </r>
    <r>
      <rPr>
        <b/>
        <sz val="8"/>
        <color theme="1"/>
        <rFont val="Verdana"/>
      </rPr>
      <t>Dr.W.Rajan Babu
Mr.R.Premkumar</t>
    </r>
  </si>
  <si>
    <t>Machine Learning Random Forest Algorithm based Fault Prediction for Industrial Machines</t>
  </si>
  <si>
    <r>
      <rPr>
        <sz val="8"/>
        <color theme="1"/>
        <rFont val="Verdana"/>
      </rPr>
      <t xml:space="preserve">Dr.M.Nirmala
Jananandhini.E
Dr.V.Parimala
Dr.Hariharan N
Dr.S.Vijayabaskar
Dr.P.Mariaraja
Prof.S.Sarathkumar
</t>
    </r>
    <r>
      <rPr>
        <b/>
        <sz val="8"/>
        <color theme="1"/>
        <rFont val="Verdana"/>
      </rPr>
      <t>Dr.W.Rajan Babu
Mr.R.Premkumar</t>
    </r>
  </si>
  <si>
    <t>30/2025</t>
  </si>
  <si>
    <r>
      <rPr>
        <b/>
        <sz val="8"/>
        <color theme="1"/>
        <rFont val="Verdana"/>
      </rPr>
      <t xml:space="preserve">Dr.W.Rajan Babu
Mr.R.Premkumar
</t>
    </r>
    <r>
      <rPr>
        <sz val="8"/>
        <color theme="1"/>
        <rFont val="Verdana"/>
      </rPr>
      <t>Sri Eshwar College of Engineering</t>
    </r>
  </si>
  <si>
    <t>2025-2026</t>
  </si>
  <si>
    <t>Dr.J.Dhanasekar
Dr.V.V.Teresa
Mr.V.Parthipan
Ms.A.Shanmugapriya</t>
  </si>
  <si>
    <t>AI-Driven Threat Intelligence Sharing across Decentralized Networks</t>
  </si>
  <si>
    <r>
      <rPr>
        <b/>
        <sz val="8"/>
        <color theme="1"/>
        <rFont val="Verdana"/>
      </rPr>
      <t xml:space="preserve">Dr.J.Dhanasekar
Dr.V.V.Teresa
Mr.V.Parthipan
Ms.A.Shanmugapriya
</t>
    </r>
    <r>
      <rPr>
        <sz val="8"/>
        <color theme="1"/>
        <rFont val="Verdana"/>
      </rPr>
      <t>Sri Eshwar College of Engineering</t>
    </r>
  </si>
  <si>
    <t>Ms.A.Shanmugapriya
Dr.V.V.Teresa
Dr.J.Dhanasekar
Ms.M.Ishwarya Niranjana</t>
  </si>
  <si>
    <t>Smart RFID and AI-Integrated Fuel Dispensing System for IoT-Driven Operations</t>
  </si>
  <si>
    <r>
      <rPr>
        <b/>
        <sz val="8"/>
        <color theme="1"/>
        <rFont val="Verdana"/>
      </rPr>
      <t xml:space="preserve">Ms.A.Shanmugapriya
Dr.V.V.Teresa
Dr.J.Dhanasekar
Ms.M.Ishwarya Niranjana
</t>
    </r>
    <r>
      <rPr>
        <sz val="8"/>
        <color theme="1"/>
        <rFont val="Verdana"/>
      </rPr>
      <t>Sri Eshwar College of Engineering</t>
    </r>
  </si>
  <si>
    <t>Dr. N. Muthukumaran
Dr. K.Mohaideen Abdul Kadhar
A.Vignesh</t>
  </si>
  <si>
    <t xml:space="preserve">AI-Driven Soil Stability Analysis and Landslide Prediction Using Multi-Sensor Networks with Edge Computing and
Jetson Nano Integration
</t>
  </si>
  <si>
    <t>Dr. N. Muthukumaran
Dr. K.Mohaideen Abdul Kadhar
A.Vignesh
Sri Eshwar College of Engineering</t>
  </si>
  <si>
    <t>Dr.L.Priya
Dr.P.Ganeshan</t>
  </si>
  <si>
    <t>Micro-Electromechanical System Based Micro Automatic Positive Airway Pressure (APAP) Therapeutic Device for
Obstructive Sleep Apnea</t>
  </si>
  <si>
    <r>
      <rPr>
        <b/>
        <sz val="8"/>
        <color theme="1"/>
        <rFont val="Verdana"/>
      </rPr>
      <t xml:space="preserve">Dr.L.Priya
Dr.P.Ganeshan
</t>
    </r>
    <r>
      <rPr>
        <sz val="8"/>
        <color theme="1"/>
        <rFont val="Verdana"/>
      </rPr>
      <t>Sri Eshwar College of Engineering</t>
    </r>
  </si>
  <si>
    <t>MITIGATION OF EXCESS PLAY IN PILOT JOYSTICKS FOR BACKHOE CONTROL</t>
  </si>
  <si>
    <t>31/2025</t>
  </si>
  <si>
    <r>
      <rPr>
        <b/>
        <sz val="8"/>
        <color theme="1"/>
        <rFont val="Verdana"/>
      </rPr>
      <t xml:space="preserve">Dr. Amit Kumar
</t>
    </r>
    <r>
      <rPr>
        <sz val="8"/>
        <color theme="1"/>
        <rFont val="Verdana"/>
      </rPr>
      <t>Sri Eshwar College of Engineering</t>
    </r>
  </si>
  <si>
    <t>Ms. Sangavi V
Mr. Nibuna A
Mr. Praveenkumar S
Mr. Sanjay P C</t>
  </si>
  <si>
    <t>Mayon: Smart Crop Rotation &amp; Market Profit Optimization System</t>
  </si>
  <si>
    <r>
      <rPr>
        <b/>
        <sz val="8"/>
        <color theme="1"/>
        <rFont val="Verdana"/>
      </rPr>
      <t xml:space="preserve">Ms. Sangavi V
Mr. Nibuna A
Mr. Praveenkumar S
Mr. Sanjay P C
</t>
    </r>
    <r>
      <rPr>
        <sz val="8"/>
        <color theme="1"/>
        <rFont val="Verdana"/>
      </rPr>
      <t>Sri Eshwar College of Engineering</t>
    </r>
  </si>
  <si>
    <t>Ms. Gowri S
Mr. Mohamed Abubakkar S
Mr. Harish R
Ms. Janani M</t>
  </si>
  <si>
    <t>AI-Driven Math Learning Platform with Real-Time Handwriting Recognition, Interactive Visualization and video Generator</t>
  </si>
  <si>
    <r>
      <rPr>
        <b/>
        <sz val="8"/>
        <color theme="1"/>
        <rFont val="Verdana"/>
      </rPr>
      <t xml:space="preserve">Ms. Gowri S
Mr. Mohamed Abubakkar S
Mr. Harish R
Ms. Janani M
</t>
    </r>
    <r>
      <rPr>
        <sz val="8"/>
        <color theme="1"/>
        <rFont val="Verdana"/>
      </rPr>
      <t>Sri Eshwar College of Engineering</t>
    </r>
  </si>
  <si>
    <t>Ms.M. Sowmiya
Ms. G. Asmita
Mr. P. T. Balasurya
Mr. G. Monish</t>
  </si>
  <si>
    <t>MediCompanion: Intelligent AI Medical Assistant for Real-Time Doctor-Patient Interaction and Automated Documentation</t>
  </si>
  <si>
    <r>
      <rPr>
        <b/>
        <sz val="8"/>
        <color theme="1"/>
        <rFont val="Verdana"/>
      </rPr>
      <t xml:space="preserve">Ms.M. Sowmiya
Ms. G. Asmita
Mr. P. T. Balasurya
Mr. G. Monish
</t>
    </r>
    <r>
      <rPr>
        <sz val="8"/>
        <color theme="1"/>
        <rFont val="Verdana"/>
      </rPr>
      <t>Sri Eshwar College of Engineering</t>
    </r>
  </si>
  <si>
    <t>Dr P Dinesh Kumar
Kishore Kannan G
Susitha C</t>
  </si>
  <si>
    <t>ACCESSIBLE VOTING MACHINE FOR VISUALLY IMPAIRED USERS</t>
  </si>
  <si>
    <r>
      <rPr>
        <b/>
        <sz val="8"/>
        <color theme="1"/>
        <rFont val="Verdana"/>
      </rPr>
      <t xml:space="preserve">Dr P Dinesh Kumar
Kishore Kannan G
Susitha C
</t>
    </r>
    <r>
      <rPr>
        <sz val="8"/>
        <color theme="1"/>
        <rFont val="Verdana"/>
      </rPr>
      <t>Sri Eshwar College of Engineering</t>
    </r>
  </si>
  <si>
    <t>Dr M Mohammed Mustafa
Naviya Dharshini A S
Nandhini K P
Mani Kandan</t>
  </si>
  <si>
    <t>An AI-Driven Framework for Real-Time Monitoring and Optimization of Responsible Consumption and Production</t>
  </si>
  <si>
    <r>
      <rPr>
        <b/>
        <sz val="8"/>
        <color theme="1"/>
        <rFont val="Verdana"/>
      </rPr>
      <t xml:space="preserve">Dr M Mohammed Mustafa
Naviya Dharshini A S
Nandhini K P
Mani Kandan
</t>
    </r>
    <r>
      <rPr>
        <sz val="8"/>
        <color theme="1"/>
        <rFont val="Verdana"/>
      </rPr>
      <t>Sri Eshwar College of Engineering</t>
    </r>
  </si>
  <si>
    <t>Mr.Swaminathan G</t>
  </si>
  <si>
    <t>Techniques to Mitigate Multipath Errors in GPS Systems</t>
  </si>
  <si>
    <r>
      <rPr>
        <b/>
        <sz val="8"/>
        <color theme="1"/>
        <rFont val="Verdana"/>
      </rPr>
      <t xml:space="preserve">Mr.Swaminathan G
</t>
    </r>
    <r>
      <rPr>
        <sz val="8"/>
        <color theme="1"/>
        <rFont val="Verdana"/>
      </rPr>
      <t>Sri Eshwar College of Engineering</t>
    </r>
  </si>
  <si>
    <t>Mr.Vasanthakumar.C
Giriraj.S.A</t>
  </si>
  <si>
    <t>Rice Classification Using Hybrid CNN-RNN Model with Spatio-Spectral Feature Integration</t>
  </si>
  <si>
    <r>
      <rPr>
        <b/>
        <sz val="8"/>
        <color theme="1"/>
        <rFont val="Verdana"/>
      </rPr>
      <t xml:space="preserve">Mr.Vasanthakumar.C
Giriraj.S.A
</t>
    </r>
    <r>
      <rPr>
        <sz val="8"/>
        <color theme="1"/>
        <rFont val="Verdana"/>
      </rPr>
      <t>Sri Eshwar College of Engineering</t>
    </r>
  </si>
  <si>
    <t>Design for Low-Cost Smart Water Level Monitoring System for Household Overhead Tanks</t>
  </si>
  <si>
    <r>
      <rPr>
        <b/>
        <sz val="8"/>
        <color theme="1"/>
        <rFont val="Verdana"/>
      </rPr>
      <t xml:space="preserve">Ms.D.Saranya
</t>
    </r>
    <r>
      <rPr>
        <sz val="8"/>
        <color theme="1"/>
        <rFont val="Verdana"/>
      </rPr>
      <t>Sri Eshwar College of Engineering</t>
    </r>
  </si>
  <si>
    <t>Ms.Kalaivani T
Vivek K K
Mr.Kathiresan K
Ms.Preethi P</t>
  </si>
  <si>
    <t>Rest Aura : The Digital Controller</t>
  </si>
  <si>
    <r>
      <rPr>
        <b/>
        <sz val="8"/>
        <color theme="1"/>
        <rFont val="Verdana"/>
      </rPr>
      <t xml:space="preserve">Ms.Kalaivani T
Vivek K K
Mr.Kathiresan K
Ms.Preethi P
</t>
    </r>
    <r>
      <rPr>
        <sz val="8"/>
        <color theme="1"/>
        <rFont val="Verdana"/>
      </rPr>
      <t>Sri Eshwar College of Engineering</t>
    </r>
  </si>
  <si>
    <t>Ms R.Geetha Rajakumari
Ms.D.Swetha</t>
  </si>
  <si>
    <t>SignConnect : Real-Time Sign Language Translation &amp; Learning App</t>
  </si>
  <si>
    <r>
      <rPr>
        <b/>
        <sz val="8"/>
        <color theme="1"/>
        <rFont val="Verdana"/>
      </rPr>
      <t xml:space="preserve">Ms R.Geetha Rajakumari
Ms.D.Swetha
</t>
    </r>
    <r>
      <rPr>
        <sz val="8"/>
        <color theme="1"/>
        <rFont val="Verdana"/>
      </rPr>
      <t>Sri Eshwar College of Engineering</t>
    </r>
  </si>
  <si>
    <t>Ms. S. RAJALAKSHMI
DIVYA N
AFRA FATHIMA M
ROSHINI B</t>
  </si>
  <si>
    <t>Soul Speak – Smart Neural Translator for Deaf &amp; Blind</t>
  </si>
  <si>
    <r>
      <rPr>
        <b/>
        <sz val="8"/>
        <color theme="1"/>
        <rFont val="Verdana"/>
      </rPr>
      <t xml:space="preserve">Ms. S. RAJALAKSHMI
DIVYA N
AFRA FATHIMA M
ROSHINI B
</t>
    </r>
    <r>
      <rPr>
        <sz val="8"/>
        <color theme="1"/>
        <rFont val="Verdana"/>
      </rPr>
      <t>Sri Eshwar College of Engineering</t>
    </r>
  </si>
  <si>
    <t>Dr.M. Thenmozhi
Mr.S.Abishake
Ms.S R.Dhayal
Mr.P R.Rohit Kanna</t>
  </si>
  <si>
    <t>Quantum-Enhanced AI for Traffic Flow Prediction using Quantum Cloud Computing (QCC)</t>
  </si>
  <si>
    <r>
      <rPr>
        <b/>
        <sz val="8"/>
        <color theme="1"/>
        <rFont val="Verdana"/>
      </rPr>
      <t xml:space="preserve">Dr.M. Thenmozhi
Mr.S.Abishake
Ms.S R.Dhayal
Mr.P R.Rohit Kanna
</t>
    </r>
    <r>
      <rPr>
        <sz val="8"/>
        <color theme="1"/>
        <rFont val="Verdana"/>
      </rPr>
      <t>Sri Eshwar College of Engineering</t>
    </r>
  </si>
  <si>
    <t>Dr.T.Kanimozhi
M.Sakthivel
A.Sandhya
K.Selvamounika</t>
  </si>
  <si>
    <t>RADDS-2W: Real-Time Animal Detection and Directional Deterrent System for Two-Wheelers</t>
  </si>
  <si>
    <r>
      <rPr>
        <b/>
        <sz val="8"/>
        <color theme="1"/>
        <rFont val="Verdana"/>
      </rPr>
      <t xml:space="preserve">Dr.T.Kanimozhi
M.Sakthivel
A.Sandhya
K.Selvamounika
</t>
    </r>
    <r>
      <rPr>
        <sz val="8"/>
        <color theme="1"/>
        <rFont val="Verdana"/>
      </rPr>
      <t>Sri Eshwar College of Engineering</t>
    </r>
  </si>
  <si>
    <t>Dr. C.Ganesh</t>
  </si>
  <si>
    <t>5G-Enabled IoT-Based Environmental and Ambiance Monitoring System with Transformer-Based Predictive Analytics and Anomaly
Detection</t>
  </si>
  <si>
    <t>33/2025</t>
  </si>
  <si>
    <r>
      <rPr>
        <b/>
        <sz val="8"/>
        <color theme="1"/>
        <rFont val="Verdana"/>
      </rPr>
      <t xml:space="preserve">Dr. C.Ganesh
</t>
    </r>
    <r>
      <rPr>
        <sz val="8"/>
        <color theme="1"/>
        <rFont val="Verdana"/>
      </rPr>
      <t>Sri Eshwar College of Engineering</t>
    </r>
  </si>
  <si>
    <t>Mr.R.Premkumar</t>
  </si>
  <si>
    <t>INTEGRATION OF PROGRAMMABLE CONTROLLERS WITH AR/VR USING ML</t>
  </si>
  <si>
    <t>36/2025</t>
  </si>
  <si>
    <r>
      <rPr>
        <b/>
        <sz val="8"/>
        <color theme="1"/>
        <rFont val="Verdana"/>
      </rPr>
      <t xml:space="preserve">Mr.R.Premkumar
</t>
    </r>
    <r>
      <rPr>
        <sz val="8"/>
        <color theme="1"/>
        <rFont val="Verdana"/>
      </rPr>
      <t>Sri Eshwar College of Engineering</t>
    </r>
  </si>
  <si>
    <r>
      <rPr>
        <sz val="8"/>
        <color theme="1"/>
        <rFont val="Verdana"/>
      </rPr>
      <t xml:space="preserve">Dr. SARIKA DUBEY
Dr. R. INDRA MARY EZHILSELVI
Mr. KARAN SINGH
</t>
    </r>
    <r>
      <rPr>
        <b/>
        <sz val="8"/>
        <color theme="1"/>
        <rFont val="Verdana"/>
      </rPr>
      <t>Dr. N. KAVITHA</t>
    </r>
    <r>
      <rPr>
        <sz val="8"/>
        <color theme="1"/>
        <rFont val="Verdana"/>
      </rPr>
      <t xml:space="preserve">
Mr. A A JESSIE NIRMAL
Dr. V. KANNAN
Dr. TANGME MARCHINA N. SANGMA
Dr. SIVARANJANEE R
Mrs. D. ANGUPRIYA
Dr. MURSHIDHA YASMINE.B
Mr. PATAN FERIDOZ KHAN
Dr. B. VIJAYAKUMA</t>
    </r>
  </si>
  <si>
    <t>AN ANALYSIS ON AI BASED IQ LEVEL DETECTION DEVICE</t>
  </si>
  <si>
    <r>
      <rPr>
        <sz val="8"/>
        <color theme="1"/>
        <rFont val="Verdana"/>
      </rPr>
      <t xml:space="preserve">Dr. SARIKA DUBEY
Dr. R. INDRA MARY EZHILSELVI
Mr. KARAN SINGH
</t>
    </r>
    <r>
      <rPr>
        <b/>
        <sz val="8"/>
        <color theme="1"/>
        <rFont val="Verdana"/>
      </rPr>
      <t>Dr. N. KAVITHA</t>
    </r>
    <r>
      <rPr>
        <sz val="8"/>
        <color theme="1"/>
        <rFont val="Verdana"/>
      </rPr>
      <t xml:space="preserve">
Mr. A A JESSIE NIRMAL
Dr. V. KANNAN
Dr. TANGME MARCHINA N. SANGMA
Dr. SIVARANJANEE R
Mrs. D. ANGUPRIYA
Dr. MURSHIDHA YASMINE.B
Mr. PATAN FERIDOZ KHAN
Dr. B. VIJAYAKUMA</t>
    </r>
  </si>
  <si>
    <t>38/2025</t>
  </si>
  <si>
    <r>
      <rPr>
        <b/>
        <sz val="8"/>
        <color theme="1"/>
        <rFont val="Verdana"/>
      </rPr>
      <t xml:space="preserve">Dr. N. KAVITHA
</t>
    </r>
    <r>
      <rPr>
        <sz val="8"/>
        <color theme="1"/>
        <rFont val="Verdana"/>
      </rPr>
      <t>Sri Eshwar College of Engineering</t>
    </r>
  </si>
  <si>
    <t>Mr. R. Sivagurusundar
Dr. V. Arul
Mr. B. Boopathi
Dr. B. Yogeswari</t>
  </si>
  <si>
    <t>Eco-Friendly CS/Fe2VO4/g-ZnO Ternary Nanocomposite for Enhanced Visible-Light-Driven Photocatalytic Degradation of Chloramphenicol</t>
  </si>
  <si>
    <r>
      <rPr>
        <b/>
        <sz val="8"/>
        <color theme="1"/>
        <rFont val="Verdana"/>
      </rPr>
      <t xml:space="preserve">Mr. R. Sivagurusundar
Dr. V. Arul
Mr. B. Boopathi
Dr. B. Yogeswari
</t>
    </r>
    <r>
      <rPr>
        <sz val="8"/>
        <color theme="1"/>
        <rFont val="Verdana"/>
      </rPr>
      <t>Sri Eshwar College of Engineering</t>
    </r>
  </si>
  <si>
    <t>N.Banupriya</t>
  </si>
  <si>
    <r>
      <rPr>
        <b/>
        <sz val="8"/>
        <color theme="1"/>
        <rFont val="Verdana"/>
      </rPr>
      <t xml:space="preserve">N.Banupriya
</t>
    </r>
    <r>
      <rPr>
        <sz val="8"/>
        <color theme="1"/>
        <rFont val="Verdana"/>
      </rPr>
      <t>Sri Eshwar College of Engineering</t>
    </r>
  </si>
  <si>
    <t>G.G.Sreeja</t>
  </si>
  <si>
    <t>Early Prediction of Gestational Diabetes Mellitus for Improved Maternal Care</t>
  </si>
  <si>
    <t>G.G.Sreeja
Sri Eshwar College of Engineering</t>
  </si>
  <si>
    <t>R.Babitha Lincy</t>
  </si>
  <si>
    <t>Smart Automated Pet Feeder with Adaptive Scheduling and Remote Monitoring</t>
  </si>
  <si>
    <t>R.Babitha Lincy
Sri Eshwar College of Engineering</t>
  </si>
  <si>
    <t>R.Megala</t>
  </si>
  <si>
    <t>DEEP LEARNING-BASED FACE MASK DETECTION USING COMPUTER VISION TECHNIQUES</t>
  </si>
  <si>
    <t>R.Megala
Sri Eshwar College of Engineering</t>
  </si>
  <si>
    <t>Mr.S.Gowtham</t>
  </si>
  <si>
    <t>AERO-MED HYBRID ADVANCED UAV FOR RAPID MEDICAL AID</t>
  </si>
  <si>
    <t>Mr.S.Gowtham
Sri Eshwar College of Engineering</t>
  </si>
  <si>
    <t>Mr. S. Gokul</t>
  </si>
  <si>
    <t>Agricultural seed spraying machine by using solar</t>
  </si>
  <si>
    <t>Mr. S. Gokul
Sri Eshwar College of Engineering</t>
  </si>
  <si>
    <t>Dr. S. Ganeshkumar</t>
  </si>
  <si>
    <t>DEVELOPMENT OF AUTOMATED SEGREGATION MACHINE FOR METALS AND NON-METALS</t>
  </si>
  <si>
    <t>Dr. S. Ganeshkumar
Sri Eshwar College of Engineering</t>
  </si>
  <si>
    <t>Dr. S. Venkatesh</t>
  </si>
  <si>
    <t>INVESTIGATION ON SETTLING CHAMBER PERFORMANCE THROUGH CFD AND EXPERIMENTAL APPROACH</t>
  </si>
  <si>
    <t>Dr. S. Venkatesh
Sri Eshwar College of Engineering</t>
  </si>
  <si>
    <t>Mr.A. Vimal</t>
  </si>
  <si>
    <t>DESIGN AND DEVELOPMENT OF AN AUTONOMOUS DRONE FOR PRECISION PAINT SPRAYING APPLICATIONS</t>
  </si>
  <si>
    <t>Mr.A. Vimal
Sri Eshwar College of Engineering</t>
  </si>
  <si>
    <t>Mr. N. Vishnu Sakravarthy</t>
  </si>
  <si>
    <t>Design and Development of Vortex Based Vibration Energy Harvester</t>
  </si>
  <si>
    <t>Mr. N. Vishnu Sakravarthy
Sri Eshwar College of Engineering</t>
  </si>
  <si>
    <t>Dr.G GOKILAKRISHNAN</t>
  </si>
  <si>
    <t>WI-FI CONTROLLED CNC WALL PLOTTER</t>
  </si>
  <si>
    <t>Dr.G GOKILAKRISHNAN
Sri Eshwar College of Engineering</t>
  </si>
  <si>
    <t>Dr. T. RAMAKRISHNAN</t>
  </si>
  <si>
    <t>WIFI DOOR LOCK SYSTEM</t>
  </si>
  <si>
    <t>Dr. T. RAMAKRISHNAN
Sri Eshwar College of Engineering</t>
  </si>
  <si>
    <t>Dr. V. Naveen Prabhu</t>
  </si>
  <si>
    <t>SMART METHODOLOGY IN ADAPTIVE COOLING FOR PERSONALIZED COMFORT</t>
  </si>
  <si>
    <t>Dr. V. Naveen Prabhu
Sri Eshwar College of Engineering</t>
  </si>
  <si>
    <t>Dr.S.Sumathi
Vishnupriyan P R
Ms.Sindhuja S
Ms.Charanya P</t>
  </si>
  <si>
    <t>Gen – AI Resource Matrix Laws and Protocols to govern and allow appropriate use of AI</t>
  </si>
  <si>
    <t>40/2025</t>
  </si>
  <si>
    <t>Dr.S.Sumathi
Vishnupriyan P R
Ms.Sindhuja S
Ms.Charanya P
Sri Eshwar College of Engineering</t>
  </si>
  <si>
    <t xml:space="preserve">Ms.Kalaivani T
Mithilan K
Ms.Charanya P
Ms. Preethi P
</t>
  </si>
  <si>
    <t>AI-Powered Adaptive Learning and Exam Integrity System</t>
  </si>
  <si>
    <t>Ms.Kalaivani T
Mithilan K
Ms.Charanya P
Ms. Preethi P
Sri Eshwar College of Engineering</t>
  </si>
  <si>
    <t>Ms.Preethi P
Harinishree R K
Shanchana S
Kasu Vyishnavi Kameshwari Devi</t>
  </si>
  <si>
    <t>CNC-Plotter based Real-Time Voice Transcription System</t>
  </si>
  <si>
    <t>Ms.Preethi P
Harinishree R K
Shanchana S
Kasu Vyishnavi Kameshwari Devi
Sri Eshwar College of Engineering</t>
  </si>
  <si>
    <t xml:space="preserve">Ms.Kalaivani T
Kirit P S
Mr.Kathiresan K
Ms. Sinduja S
</t>
  </si>
  <si>
    <t xml:space="preserve">AI-Powered Smart Traffic and Emergency System
</t>
  </si>
  <si>
    <t>Ms.Kalaivani T
Kirit P S
Mr.Kathiresan K
Ms. Sinduja S
Sri Eshwar College of Engineering</t>
  </si>
  <si>
    <t>Mr.Kathiresan K
Mohammed Esa Khan J
Srinithi S
Abhindhira K P</t>
  </si>
  <si>
    <t>Autonomous AI-Powered Surveillance Robot for Real-Time Threat Detection</t>
  </si>
  <si>
    <t>Mr.Kathiresan K
Mohammed Esa Khan J
Srinithi S
Abhindhira K P
Sri Eshwar College of Engineering</t>
  </si>
  <si>
    <t xml:space="preserve">Ms. Sinduja S
Barath Viswa Raj S
Dev Prashaant M R
Harish M
</t>
  </si>
  <si>
    <t>Conveyor Belt with Camera for Object Detection</t>
  </si>
  <si>
    <t>Ms. Sinduja S
Barath Viswa Raj S
Dev Prashaant M R
Harish M
Sri Eshwar College of Engineering</t>
  </si>
  <si>
    <t>Dr. Ganesh Kumar S
Gokul S</t>
  </si>
  <si>
    <t xml:space="preserve">MosqEVA–Chameleon Reflex Bio-Intelligence Framework for Adaptive Threat Evasion in Autonomous Aerial and Ground Defence
Vehicles
</t>
  </si>
  <si>
    <t>42/2025</t>
  </si>
  <si>
    <t>Dr. Ganesh Kumar S
Gokul S
Sri Eshwar College of Engineering</t>
  </si>
  <si>
    <t xml:space="preserve">Dr. N. Muthukumaran
A.Vignesh
</t>
  </si>
  <si>
    <t>Edge-AI Microcontroller System for On-Device ECG Arrhythmia Detection with Quantized CNN-LSTM Inference</t>
  </si>
  <si>
    <t>Dr. N. Muthukumaran
A.Vignesh
Sri Eshwar College of Engineering</t>
  </si>
  <si>
    <t xml:space="preserve">Dr. S. Saranya
B Pavithra
A JEYANTHI
M PRASANTH
</t>
  </si>
  <si>
    <t>DEEPSIGHT EDGE AI: AUTONOMOUS DEPTH AND HAZARD DETECTION</t>
  </si>
  <si>
    <t>Dr. S. Saranya
B Pavithra
A JEYANTHI
M PRASANTH
Sri Eshwar College of Engineering</t>
  </si>
  <si>
    <t>Dr.PL.Rajarajeswari
Manobalan M
Vikash.S</t>
  </si>
  <si>
    <t>Agro Hydra: A Portable Aquaponics System Powered by AI, IoT, and Machine Learning</t>
  </si>
  <si>
    <t>Dr.PL.Rajarajeswari
Manobalan M
Vikash.S
Sri Eshwar College of Engineering</t>
  </si>
  <si>
    <t>PUSHPALATHA N
SANTHIYA GM
VIGNESHKUMAR R
NITHYA SHREE S</t>
  </si>
  <si>
    <t>HARVESTING GROWTH THROUGH CREDIT</t>
  </si>
  <si>
    <t>PUSHPALATHA N
SANTHIYA GM
VIGNESHKUMAR R
NITHYA SHREE S
Sri Eshwar College of Engineering</t>
  </si>
  <si>
    <t>MS.V.Niranjani
Dr.M.Praveen Kumar
Mr.S.Saravanakarthiek
Mr.M.Sabari</t>
  </si>
  <si>
    <t>AI-Based Siddha Diet Recommendation Chatbot</t>
  </si>
  <si>
    <t>MS.V.Niranjani
Dr.M.Praveen Kumar
Mr.S.Saravanakarthiek
Mr.M.Sabari
Sri Eshwar College of Engineering</t>
  </si>
  <si>
    <t>Dr.P.Anbarasu
S.Mathiyarasan
A. Sathish</t>
  </si>
  <si>
    <t>Smart Automated Egg Incubator with Climate Regulation and Rotten Egg Detection</t>
  </si>
  <si>
    <t>Dr.P.Anbarasu
S.Mathiyarasan
A. Sathish
Sri Eshwar College of Engineering</t>
  </si>
  <si>
    <r>
      <rPr>
        <sz val="8"/>
        <color theme="1"/>
        <rFont val="Verdana"/>
      </rPr>
      <t xml:space="preserve">DR.N.MUTHURASU
Dr. V. Rajasekar
Dr. S. Karthi Prem
</t>
    </r>
    <r>
      <rPr>
        <b/>
        <sz val="8"/>
        <color theme="1"/>
        <rFont val="Verdana"/>
      </rPr>
      <t>Dr. V. Karunakaran</t>
    </r>
    <r>
      <rPr>
        <sz val="8"/>
        <color theme="1"/>
        <rFont val="Verdana"/>
      </rPr>
      <t xml:space="preserve">
Dr. Praveena S</t>
    </r>
  </si>
  <si>
    <t xml:space="preserve">ADAPTIVE EMOTION RECOGNITION MODEL FOR DOWN SYNDROME USING REGION SPECIFIC FACIAL FEATURES AND
Dimensionality Reduction
</t>
  </si>
  <si>
    <r>
      <rPr>
        <sz val="8"/>
        <color theme="1"/>
        <rFont val="Verdana"/>
      </rPr>
      <t xml:space="preserve">DR.N.MUTHURASU
Dr. V. Rajasekar
Dr. S. Karthi Prem
</t>
    </r>
    <r>
      <rPr>
        <b/>
        <sz val="8"/>
        <color theme="1"/>
        <rFont val="Verdana"/>
      </rPr>
      <t>Dr. V. Karunakaran</t>
    </r>
    <r>
      <rPr>
        <sz val="8"/>
        <color theme="1"/>
        <rFont val="Verdana"/>
      </rPr>
      <t xml:space="preserve">
Dr. Praveena S</t>
    </r>
  </si>
  <si>
    <t>23-05-2025</t>
  </si>
  <si>
    <t>21/2025</t>
  </si>
  <si>
    <t>DR.N.MUTHURASU
Dr. V. Rajasekar
Dr. S. Karthi Prem
Dr. V. Karunakaran
Dr. Praveena S
Sri Eshwar College of Engineering</t>
  </si>
  <si>
    <t>Mr. A.Mohanraj
Ms.N.Gayathri
Ms.D.Mohanapriya
Mr.V.Lakshmanan</t>
  </si>
  <si>
    <t>Pest Monitoring and Prediction System</t>
  </si>
  <si>
    <t>43/2025</t>
  </si>
  <si>
    <t>Mr. A.Mohanraj
Ms.N.Gayathri
Ms.D.Mohanapriya
Mr.V.Lakshmanan
Sri Eshwar College of Engineering</t>
  </si>
  <si>
    <t xml:space="preserve">K.Agalya
Dr.S.Yasotha
</t>
  </si>
  <si>
    <t>Quantum AI for Optimization Problems</t>
  </si>
  <si>
    <t>K.Agalya
Dr.S.Yasotha
Sri Eshwar College of Engineering</t>
  </si>
  <si>
    <t>Dr S.Yuvaraj
Mr. T.T. Sasikiran
Ms.B. Sanjana
Mr. P.Surya</t>
  </si>
  <si>
    <t>Integrated IoT and Drone-Based Monitoring for Saffron Cultivation Using Machine Learning</t>
  </si>
  <si>
    <t>Dr S.Yuvaraj
Mr. T.T. Sasikiran
Ms.B. Sanjana
Mr. P.Surya
Sri Eshwar College of Engineering</t>
  </si>
  <si>
    <t>Dr A.Sarfaraz Ahmed
Dr.M.Praveen Kumar
Mr.P.Arun Prakash
Mr.M.Karthick Raja</t>
  </si>
  <si>
    <t>Gesture Based Font Size Adjustment in Handheld Devices</t>
  </si>
  <si>
    <t>Dr A.Sarfaraz Ahmed
Dr.M.Praveen Kumar
Mr.P.Arun Prakash
Mr.M.Karthick Raja
Sri Eshwar College of Engineering</t>
  </si>
  <si>
    <t>Dr.A.SandanaKaruppan</t>
  </si>
  <si>
    <t>Optimized Load Balancing in Cloud Computing Environments via African Vultures Algorithm.</t>
  </si>
  <si>
    <t>Dr.A.SandanaKaruppan
Sri Eshwar College of Engineering</t>
  </si>
  <si>
    <t>Ms.G.Bhuvaneswari</t>
  </si>
  <si>
    <t>Quantum Gravity Sensor for Dark Matter Detection</t>
  </si>
  <si>
    <t>Ms.G.Bhuvaneswari
Sri Eshwar College of Engineering</t>
  </si>
  <si>
    <t>Ms.D.Ramya</t>
  </si>
  <si>
    <t>AI Healthcare Conversational Specialist using LSTM Architecture</t>
  </si>
  <si>
    <t>Ms.D.Ramya
Sri Eshwar College of Engineering</t>
  </si>
  <si>
    <t>Dr.PL.Rajarajeswari</t>
  </si>
  <si>
    <t>CATTLE DISEASE PREDICTION USING MACHINE LEARNING</t>
  </si>
  <si>
    <t>Dr.PL.Rajarajeswari
Sri Eshwar College of Engineering</t>
  </si>
  <si>
    <t>Dr. Y. Suresh Babu</t>
  </si>
  <si>
    <t>REGENERATIVE SUSPENSION FOR VEHICLES</t>
  </si>
  <si>
    <t>Dr. Y. Suresh Babu
Sri Eshwar College of Engineering</t>
  </si>
  <si>
    <t>Mr.R.Vivek</t>
  </si>
  <si>
    <t>ENHANCING AUSTENIZING STABILITY IN TRIP STEEL BY ALLOYING ELEMENTS</t>
  </si>
  <si>
    <t>Mr.R.Vivek
Sri Eshwar College of Engineering</t>
  </si>
  <si>
    <t>Dr. R. Suresh Kumar
Mr. Gokulan R S
Mr. Ashok I
Mr. Soundhar D M</t>
  </si>
  <si>
    <t>Adaptive Multi-Sensor Access Control System for Secure Storage</t>
  </si>
  <si>
    <t>Dr. R. Suresh Kumar
Mr. Gokulan R S
Mr. Ashok I
Mr. Soundhar D M
Sri Eshwar College of Engineering</t>
  </si>
  <si>
    <t>Dr. A. Sivakami
Ms. T. Divya
Dr. R. Kayalvizhi
Dr. R. Suresh</t>
  </si>
  <si>
    <t>High-Efficiency Perovskite–Quantum Dot OLED with MXene-Enhanced Charge Transport, Core–Shell Quantum Dots and ALD
Encapsulation for Advanced Display Applications</t>
  </si>
  <si>
    <t>Dr. A. Sivakami
Ms. T. Divya
Dr. R. Kayalvizhi
Dr. R. Suresh
Sri Eshwar College of Engineering</t>
  </si>
  <si>
    <t>Dr. N. K. Millerjothi
S. Kavinadhithan
B. Sri Poorani
Z. Fathima Shahiba</t>
  </si>
  <si>
    <t>Harnessing Wind Energy for Regenerative Electric Vehicle Battery Charging</t>
  </si>
  <si>
    <t>Dr. N. K. Millerjothi
S. Kavinadhithan
B. Sri Poorani
Z. Fathima Shahiba
Sri Eshwar College of Engineering</t>
  </si>
  <si>
    <t>Mr. C. Mohan Raj
Dr. W. Rajan Babu
Mr. R. Premkumar
Mr. Hemananth</t>
  </si>
  <si>
    <t>PLC based battery management system</t>
  </si>
  <si>
    <t>Mr. C. Mohan Raj
Dr. W. Rajan Babu
Mr. R. Premkumar
Mr. Hemananth
Sri Eshwar College of Engineering</t>
  </si>
  <si>
    <t>W. Rajan Babu
Mr. C. Mohan Raj
Mr. R. Premkumar
Mr. Hemananth</t>
  </si>
  <si>
    <t>Automatic Waste Segregation Using PLC</t>
  </si>
  <si>
    <t>W. Rajan Babu
Mr. C. Mohan Raj
Mr. R. Premkumar
Mr. Hemananth
Sri Eshwar College of Engineering</t>
  </si>
  <si>
    <t>Dr. W. Rajan Babu
Mr. C. Mohan Raj
Mr. R. Premkumar
Mr. Hemananth</t>
  </si>
  <si>
    <t>INTERFACING OF MACHINE LEARINING ALGORITHM AND FX5U PLC USING PYTHON</t>
  </si>
  <si>
    <t>Dr. W. Rajan Babu
Mr. C. Mohan Raj
Mr. R. Premkumar
Mr. Hemananth
Sri Eshwar College of Engineering</t>
  </si>
  <si>
    <t>Dr. Sheikameer Batcha
Mr. C. Mohan Raj
Mr. Hemananth</t>
  </si>
  <si>
    <t>PLC Based Position Control of Servo Motors for Thermal Cutting Applications</t>
  </si>
  <si>
    <t>Dr. Sheikameer Batcha
Mr. C. Mohan Raj
Mr. Hemananth
Sri Eshwar College of Engineering</t>
  </si>
  <si>
    <t>Mr.K. Raj Thilak
Dr.P. Anbarasu
Mr.R.Prem Kumar
Dr.D.Gunapriya</t>
  </si>
  <si>
    <t>Hybrid integration of Biomass Gasification and Solar with AI/MPC control tar suppression and ash extraction</t>
  </si>
  <si>
    <t>Mr.K. Raj Thilak
Dr.P. Anbarasu
Mr.R.Prem Kumar
Dr.D.Gunapriya
Sri Eshwar College of Engineering</t>
  </si>
  <si>
    <t>Dr.M.GEETHA
MAHESHBOOPATHI M
SHREE MITHRA K C
EVANJELIN ESTHER TH</t>
  </si>
  <si>
    <t>SMART POULTRY FARM – IOT BASED DATA LOGGING AND SURVEILLANCE</t>
  </si>
  <si>
    <t>Dr.M.GEETHA
MAHESHBOOPATHI M
SHREE MITHRA K C
EVANJELIN ESTHER TH
Sri Eshwar College of Engineering</t>
  </si>
  <si>
    <t>Dr. S. Ramalingam
Mr. B. Sakthi Kumar
Ms. V. Ranjeeka Shree</t>
  </si>
  <si>
    <t xml:space="preserve">AI - IoT with edge computing based windmill power generation status monitoring system and prediction analysis using NVDIA JETSON
and WSN
</t>
  </si>
  <si>
    <t>Dr. S. Ramalingam
Mr. B. Sakthi Kumar
Ms. V. Ranjeeka Shree
Sri Eshwar College of Engineering</t>
  </si>
  <si>
    <t>Dr.V.Kiruthika
Ms.M.Ishwarya Niranjana
Ms.D.Faridha Banu
Dr.L.Priya</t>
  </si>
  <si>
    <t>WEB APPLICATION FOR DIGITALIZING STATIONARY STORE USING REACT</t>
  </si>
  <si>
    <t>Dr.V.Kiruthika
Ms.M.Ishwarya Niranjana
Ms.D.Faridha Banu
Dr.L.Priya
Sri Eshwar College of Engineering</t>
  </si>
  <si>
    <t>Dr.V.V.Teresa
A.Antru Subil
R.Naveenraj
S.Arjun</t>
  </si>
  <si>
    <t>AI-Enhanced Security Architecture for 6G Networks:A Federated Learning and Multi-Agent Approach</t>
  </si>
  <si>
    <t>Dr.V.V.Teresa
A.Antru Subil
R.Naveenraj
S.Arjun
Sri Eshwar College of Engineering</t>
  </si>
  <si>
    <t>S.Saranya
Giritharan
M.Karna
Athish</t>
  </si>
  <si>
    <t>Power in Every Step: Smart Footstep Energy Harvesting for a Greener Future</t>
  </si>
  <si>
    <t>S.Saranya
Giritharan
M.Karna
Athish
Sri Eshwar College of Engineering</t>
  </si>
  <si>
    <t>S.Saranya
A Giritharan
M.Karna
S.Aravind</t>
  </si>
  <si>
    <t>Novel 5G Antennas based Metamaterial optimization techniques for miniaturization and minimal SAR Applications</t>
  </si>
  <si>
    <t>S.Saranya
A Giritharan
M.Karna
S.Aravind
Sri Eshwar College of Engineering</t>
  </si>
  <si>
    <t>Mr. B. Saravanan
Dr. M. Praveen Kumar
Mr. P. Arun Prakash
Mr. M. Karthick Raja</t>
  </si>
  <si>
    <t>Underwater Drone with Adaptive Skin Texture</t>
  </si>
  <si>
    <t>Mr. B. Saravanan
Dr. M. Praveen Kumar
Mr. P. Arun Prakash
Mr. M. Karthick Raja
Sri Eshwar College of Engineering</t>
  </si>
  <si>
    <t>Sarmila K B
Gayathri N
Saranya E
Keerthika J</t>
  </si>
  <si>
    <t>Lightweight Hybrid Quantum-Resistant Cloud Storage System using Elli and Kyber Key Exchange</t>
  </si>
  <si>
    <t>Sarmila K B
Gayathri N
Saranya E
Keerthika J
Sri Eshwar College of Engineering</t>
  </si>
  <si>
    <t>Ms Suchithra B
Dr R Subha
Dr S Ananthi</t>
  </si>
  <si>
    <t>Brainwave-Assisted Text Prediction System</t>
  </si>
  <si>
    <t>Ms Suchithra B
Dr R Subha
Dr S Ananthi
Sri Eshwar College of Engineering</t>
  </si>
  <si>
    <t>Ms. N. Gayathri
Dr.H.Anadakumar</t>
  </si>
  <si>
    <t>Quantum Sensor Enhanced Mobile Networks for Ultra-Precise Signal Detection and Network Optimization</t>
  </si>
  <si>
    <t>Ms. N. Gayathri
Dr.H.Anadakumar
Sri Eshwar College of Engineering</t>
  </si>
  <si>
    <t>Mr. M. Karthick Raja
Dr. A. Sarfaraz Ahmed
Mr. P. Arun Prakash
Mr.B.Saravanan</t>
  </si>
  <si>
    <t>AI-Based Binaural Pitch Harmonizing Hearing Aid for Diplacusis Management</t>
  </si>
  <si>
    <t>Mr. M. Karthick Raja
Dr. A. Sarfaraz Ahmed
Mr. P. Arun Prakash
Mr.B.Saravanan
Sri Eshwar College of Engineering</t>
  </si>
  <si>
    <t>Dr. R. SUBHA
Dr.S.K.HARIKARTHIK
Dr. S. SAMPATH KUMAR
Dr. S. ANANTHI</t>
  </si>
  <si>
    <t>An Intelligent Smart Head Lamp for Vehicles</t>
  </si>
  <si>
    <t>Dr. R. SUBHA
Dr.S.K.HARIKARTHIK
Dr. S. SAMPATH KUMAR
Dr. S. ANANTHI
Sri Eshwar College of Engineering</t>
  </si>
  <si>
    <t>Mr. P. Arun Prakash
Dr. A. Sarfaraz Ahmed
Mr. M. Karthick Raja
Mr. B. Saravanan</t>
  </si>
  <si>
    <t>Self-Inflating Dive Rescue Pod with Integrated Emergency Beacon and Visual Marker for Non-Scuba Deep Divers</t>
  </si>
  <si>
    <t>Mr. P. Arun Prakash
Dr. A. Sarfaraz Ahmed
Mr. M. Karthick Raja
Mr. B. Saravanan
Sri Eshwar College of Engineering</t>
  </si>
  <si>
    <t>Ms. B. Gomathi
Ms. E. Saranya
Ms. D. Mohanapriya
Ms. K. Agalya</t>
  </si>
  <si>
    <t>Smart Bed with Integrated Multi-Parameter Patient Monitoring</t>
  </si>
  <si>
    <t>Ms. B. Gomathi
Ms. E. Saranya
Ms. D. Mohanapriya
Ms. K. Agalya
Sri Eshwar College of Engineering</t>
  </si>
  <si>
    <t>Ms. D. Mohana Priya
Ms. N. Gayathri
Mr. A. Mohanraj
Ms. B. Gomathi</t>
  </si>
  <si>
    <t>Artificial Intelligence in Greenhouse Faming: A Path to Resource Optimization</t>
  </si>
  <si>
    <t>Ms. D. Mohana Priya
Ms. N. Gayathri
Mr. A. Mohanraj
Ms. B. Gomathi
Sri Eshwar College of Engineering</t>
  </si>
  <si>
    <t>Autonomous Vehicle Decision Making using Edge AI</t>
  </si>
  <si>
    <t>Ms.M.Abinaya
Sri Eshwar College of Engineering</t>
  </si>
  <si>
    <t>Ms.E.Saranya
Ms.B.Gomathi
Dr.S.Yasotha
Ms.K.Agalya</t>
  </si>
  <si>
    <t>An AI-Integrated System and Method for Predictive Maintenance of Energy Components Using Edge-Based Sensor Analytics</t>
  </si>
  <si>
    <t>Ms.E.Saranya
Ms.B.Gomathi
Dr.S.Yasotha
Ms.K.Agalya
Sri Eshwar College of Engineering</t>
  </si>
  <si>
    <t>D.Shyamprakash</t>
  </si>
  <si>
    <t>Developing AI tools for real-time monitoring of environmental pollution</t>
  </si>
  <si>
    <t>D.Shyamprakash
Sri Eshwar College of Engineering</t>
  </si>
  <si>
    <t>Mr.K.P.Siva</t>
  </si>
  <si>
    <t>AirMouse: A Gesture-Controlled Virtual Cursor</t>
  </si>
  <si>
    <t>Mr.K.P.Siva
Sri Eshwar College of Engineering</t>
  </si>
  <si>
    <t>Mr.M.Mohanraj</t>
  </si>
  <si>
    <t>Fraud Detection in Financial Transactions using Graph Neural Networks</t>
  </si>
  <si>
    <t>Mr.M.Mohanraj
Sri Eshwar College of Engineering</t>
  </si>
  <si>
    <t>Pneumo Scan: Pneumonia Detection using Deep Learning</t>
  </si>
  <si>
    <t>Ms.E.Saranya</t>
  </si>
  <si>
    <t xml:space="preserve"> Adaptive Fashion Recommendations with Retrieval-Augmented Generation and Real-Time Vector Search</t>
  </si>
  <si>
    <t>Ms.E.Saranya
Sri Eshwar College of Engineering</t>
  </si>
  <si>
    <t>Dr.V. Karunakaran
Ms.M. Suriya
Ms. Kalaivani T
R. Logeshwari</t>
  </si>
  <si>
    <t>An Adaptive Hyperparameter Optimization Framework for Lung Cancer Classification Using CNN and Harris Hawks Algorithm</t>
  </si>
  <si>
    <t>Dr.V. Karunakaran
Ms.M. Suriya
Ms. Kalaivani T
R. Logeshwari
Sri Eshwar College of Engineering</t>
  </si>
  <si>
    <t>Dr. J. Sreemathy</t>
  </si>
  <si>
    <t>Autonomous Robotic Soil Sampling System with Integrated AI and Microfluidic Nutrient Analysis</t>
  </si>
  <si>
    <t>48/2025</t>
  </si>
  <si>
    <t>Dr. J. Sreemathy
Sri Eshwar College of Engineering</t>
  </si>
  <si>
    <t xml:space="preserve">Dr. S. Ramalingam
Mr.B. Sakthi Kumar
Megavarshini GU
Pavithra </t>
  </si>
  <si>
    <t>Edge AI-Based Real-Time Cloth Defect Detection System for Decentralized Textile Units</t>
  </si>
  <si>
    <t>Dr. S. Ramalingam
Mr.B. Sakthi Kumar
Megavarshini GU
Pavithra 
Sri Eshwar College of Engineering</t>
  </si>
  <si>
    <t>Ms. V. Ranjeeka Shree
Mr. B. Sakthi Kumar
Dr. S. Ramalingam</t>
  </si>
  <si>
    <t>Drone surveillance based Solar PV plant dust monitoring and automated cleaning system using Edge Computing with Deep learning</t>
  </si>
  <si>
    <t>Ms. V. Ranjeeka Shree
Mr. B. Sakthi Kumar
Dr. S. Ramalingam
Sri Eshwar College of Engineering</t>
  </si>
  <si>
    <t>Dr.K.Suganyadevi
Ezhumathi S
Sanju shree Varshini K K
Rohita</t>
  </si>
  <si>
    <t>Missing Person Detection and Alerting System Using Camera-Based Face Recognition and Notification Engine</t>
  </si>
  <si>
    <t>49/2025</t>
  </si>
  <si>
    <t>Dr.K.Suganyadevi
Ezhumathi S
Sanju shree Varshini K K
Rohita
Sri Eshwar College of Engineering</t>
  </si>
  <si>
    <t>Dr. S. Dhanasekar
Ms. D. Madhumitha
Ms. M. Nandhini
Ms. R. Jeevitha</t>
  </si>
  <si>
    <t xml:space="preserve">Low-Power Approximate Three-Operand Brent-Kung Adder Architecture for Real-Time Image Fusion
</t>
  </si>
  <si>
    <t>Dr. S. Dhanasekar
Ms. D. Madhumitha
Ms. M. Nandhini
Ms. R. Jeevitha
Sri Eshwar College of Engineering</t>
  </si>
  <si>
    <t>D.Faridha banu
Hariharan S
Akshaya J
Brindha V</t>
  </si>
  <si>
    <t>AquaSecure: Intelligent P2P Sensor Network for Smart and Sustainable Water Leakage Detection</t>
  </si>
  <si>
    <t>D.Faridha banu
Hariharan S
Akshaya J
Brindha V
Sri Eshwar College of Engineering</t>
  </si>
  <si>
    <t>D.Faridha banu
Hariharan S
Harini V
Dr V Kiruthika</t>
  </si>
  <si>
    <t>An Ad Hoc Localized Communication Network for Real-Time Vehicle-to-Vehicle Safety and Coordination</t>
  </si>
  <si>
    <t>D.Faridha banu
Hariharan S
Harini V
Dr V Kiruthika
Sri Eshwar College of Engineering</t>
  </si>
  <si>
    <t>Dr. C. Suganthi Evangeline
Ms. Sri Sudhi N
Mr. Sri Krishna M
Mr. Shanmuga Sanjeevi P S</t>
  </si>
  <si>
    <t>Smart Classroom Invigilation using Biometric Authentication and AI Analytics</t>
  </si>
  <si>
    <t>Dr. C. Suganthi Evangeline
Ms. Sri Sudhi N
Mr. Sri Krishna M
Mr. Shanmuga Sanjeevi P S
Sri Eshwar College of Engineering</t>
  </si>
  <si>
    <t>V.Parthipan
M.Ishwarya Niranjana
Dr.J.Dhanasekar
Dr.V.Kiruthi</t>
  </si>
  <si>
    <t xml:space="preserve">Tamper Proof HDL Voting Machine
</t>
  </si>
  <si>
    <t>V.Parthipan
M.Ishwarya Niranjana
Dr.J.Dhanasekar
Dr.V.Kiruthi
Sri Eshwar College of Engineering</t>
  </si>
  <si>
    <t>Nivethitha T
Hariharan S
Dr C Suganthi Evangeline
Dr Sheeba Rani Gnanamalar</t>
  </si>
  <si>
    <t>ADVANCED AUTOMATED HIGH BEAM AND LOW BEAM CONTROL SYSTEM USING CAMERA MODULE, AI, LIDAR, AND CONNECTED VEHICLE TECHNOLOGIES</t>
  </si>
  <si>
    <t>Nivethitha T
Hariharan S
Dr C Suganthi Evangeline
Dr Sheeba Rani Gnanamalar
Sri Eshwar College of Engineering</t>
  </si>
  <si>
    <t>M.Ishwarya Niranjana
Dr.V.Kiruthika
V.Parthipan
A.Shanmugapriya</t>
  </si>
  <si>
    <t>SMART DUSTBIN AND GARBAGE OVERFLOW DETECTION SYSTEM</t>
  </si>
  <si>
    <t>M.Ishwarya Niranjana
Dr.V.Kiruthika
V.Parthipan
A.Shanmugapriya
Sri Eshwar College of Engineering</t>
  </si>
  <si>
    <t>Dr Michaelraj Kingston R
Mr Hariharan S</t>
  </si>
  <si>
    <t>Improved Hybrid Algorithm for Energy Aware Clustering and Routing in Sensor Networks</t>
  </si>
  <si>
    <r>
      <rPr>
        <b/>
        <sz val="8"/>
        <color theme="1"/>
        <rFont val="Verdana"/>
      </rPr>
      <t xml:space="preserve">Dr Michaelraj Kingston R
Mr Hariharan S
</t>
    </r>
    <r>
      <rPr>
        <sz val="8"/>
        <color theme="1"/>
        <rFont val="Verdana"/>
      </rPr>
      <t>Sri Eshwar College of Engineering</t>
    </r>
  </si>
  <si>
    <t>Ms. N. Saranya</t>
  </si>
  <si>
    <t>An Integrated Utility Platform for Intelligent Flow Regulation and Contaminant Management in Sewage Treatment</t>
  </si>
  <si>
    <t>51/2025</t>
  </si>
  <si>
    <r>
      <rPr>
        <b/>
        <sz val="8"/>
        <color theme="1"/>
        <rFont val="Verdana"/>
      </rPr>
      <t xml:space="preserve">Ms. N. Saranya
</t>
    </r>
    <r>
      <rPr>
        <sz val="8"/>
        <color theme="1"/>
        <rFont val="Verdana"/>
      </rPr>
      <t>Sri Eshwar College of Engineering</t>
    </r>
  </si>
  <si>
    <t>Ms.K.Parvathy
Mr.E.Kishore
Mr.V.Mahesh</t>
  </si>
  <si>
    <t>Aqua Notify - Smart Water Supply Monitoring, 
Control &amp; Alerting Device</t>
  </si>
  <si>
    <r>
      <rPr>
        <b/>
        <sz val="8"/>
        <color theme="1"/>
        <rFont val="Verdana"/>
      </rPr>
      <t xml:space="preserve">Ms.K.Parvathy
Mr.E.Kishore
Mr.V.Mahesh
</t>
    </r>
    <r>
      <rPr>
        <sz val="8"/>
        <color theme="1"/>
        <rFont val="Verdana"/>
      </rPr>
      <t>Sri Eshwar College of Engineering</t>
    </r>
  </si>
  <si>
    <t>Ms.S.Gowri 
Ms.A.Arshiya 
Ms.S.Archana</t>
  </si>
  <si>
    <t>ClearSignal: Adaptive AI for Multilingual Slang 
and Codeword Detection in Traffic and Public 
Safety Reporting Platforms</t>
  </si>
  <si>
    <r>
      <rPr>
        <b/>
        <sz val="8"/>
        <color theme="1"/>
        <rFont val="Verdana"/>
      </rPr>
      <t xml:space="preserve">Ms.S.Gowri 
Ms.A.Arshiya 
Ms.S.Archana
</t>
    </r>
    <r>
      <rPr>
        <sz val="8"/>
        <color theme="1"/>
        <rFont val="Verdana"/>
      </rPr>
      <t>Sri Eshwar College of Engineering</t>
    </r>
  </si>
  <si>
    <t>Innovation Grant (2024-2025)</t>
  </si>
  <si>
    <t>Granted</t>
  </si>
  <si>
    <t>Dr. C. Suganthi Evangeline</t>
  </si>
  <si>
    <t>Comprehensive Exercise Kit For Elderly Rehabilitation: Targeting Foot, Leg,
Hand, And Finger Mobility</t>
  </si>
  <si>
    <r>
      <rPr>
        <b/>
        <sz val="8"/>
        <color theme="1"/>
        <rFont val="Verdana"/>
      </rPr>
      <t>Patent Filed Date (</t>
    </r>
    <r>
      <rPr>
        <b/>
        <sz val="8"/>
        <color theme="1"/>
        <rFont val="Verdana"/>
      </rPr>
      <t xml:space="preserve">DD/MM/YYYY) </t>
    </r>
  </si>
  <si>
    <r>
      <rPr>
        <b/>
        <sz val="8"/>
        <color theme="1"/>
        <rFont val="Verdana"/>
      </rPr>
      <t>Patent Published Date / Granted Date (</t>
    </r>
    <r>
      <rPr>
        <b/>
        <sz val="8"/>
        <color theme="1"/>
        <rFont val="Verdana"/>
      </rPr>
      <t>DD/MM/YYYY)</t>
    </r>
  </si>
  <si>
    <t>Dr. Ananthi S 
Dr. Suresh R K 
Dr. Arun J</t>
  </si>
  <si>
    <t>Cloud-based Airport Mobile API Access System for Switched-off Devices with Robust Security Features</t>
  </si>
  <si>
    <r>
      <rPr>
        <b/>
        <sz val="9"/>
        <color theme="1"/>
        <rFont val="Verdana"/>
      </rPr>
      <t xml:space="preserve">Dr. Ananthi S 
Dr. Suresh R K 
Dr. Arun J
</t>
    </r>
    <r>
      <rPr>
        <sz val="9"/>
        <color theme="1"/>
        <rFont val="Verdana"/>
      </rPr>
      <t>Sri Eshwar College of Engineering</t>
    </r>
  </si>
  <si>
    <t>Mr.V.Lakshmanan
Ms.N.Gayathri
Ms.D.Mohanapriya        
Mr. A.Mohanraj</t>
  </si>
  <si>
    <t>Vision Assistance System for the Elderly Using Object-Based Audio Descriptions</t>
  </si>
  <si>
    <r>
      <rPr>
        <b/>
        <sz val="9"/>
        <color theme="1"/>
        <rFont val="Verdana"/>
      </rPr>
      <t xml:space="preserve">Mr.V.Lakshmanan
Ms.N.Gayathri
Ms.D.Mohanapriya        
Mr. A.Mohanraj
</t>
    </r>
    <r>
      <rPr>
        <sz val="9"/>
        <color theme="1"/>
        <rFont val="Verdana"/>
      </rPr>
      <t>Sri Eshwar College of Engineering</t>
    </r>
  </si>
  <si>
    <t>Dr.M.Praveen Kumar
Ms.V.Niranjani</t>
  </si>
  <si>
    <t>Self-Adapting Prosthetic Limb with an Integrated Haptic Feedback System for Sensory Restoration</t>
  </si>
  <si>
    <r>
      <rPr>
        <b/>
        <sz val="9"/>
        <color theme="1"/>
        <rFont val="Verdana"/>
      </rPr>
      <t xml:space="preserve">Dr.M.Praveen Kumar
Ms.V.Niranjani
</t>
    </r>
    <r>
      <rPr>
        <sz val="9"/>
        <color theme="1"/>
        <rFont val="Verdana"/>
      </rPr>
      <t>Sri Eshwar College of Engineering</t>
    </r>
  </si>
  <si>
    <t>Dr. C. Suganthi Evangeline
Ms. Nandhini M
Mr. Hariharan S</t>
  </si>
  <si>
    <t>CareCrypt: A Secure Blockchain-Enabled IoT Framework for Real-Time Biomedical Data Management</t>
  </si>
  <si>
    <r>
      <rPr>
        <b/>
        <sz val="9"/>
        <color theme="1"/>
        <rFont val="Verdana"/>
      </rPr>
      <t xml:space="preserve">Dr. C. Suganthi Evangeline
Ms. Nandhini M
Mr. Hariharan S
</t>
    </r>
    <r>
      <rPr>
        <sz val="9"/>
        <color theme="1"/>
        <rFont val="Verdana"/>
      </rPr>
      <t>Sri Eshwar College of Engineering</t>
    </r>
  </si>
  <si>
    <t>Ms. Sowmiya S
Mr. Shalman M
Mr. Sre Deva J</t>
  </si>
  <si>
    <t>GoSure - Secure Mobile-Driven Bus Tracking and Passenger Information System (No Dedicated On-Vehicle Hardware)</t>
  </si>
  <si>
    <r>
      <rPr>
        <b/>
        <sz val="9"/>
        <color theme="1"/>
        <rFont val="Verdana"/>
      </rPr>
      <t xml:space="preserve">Ms. Sowmiya S
Mr. Shalman M
Mr. Sre Deva J
</t>
    </r>
    <r>
      <rPr>
        <sz val="9"/>
        <color theme="1"/>
        <rFont val="Verdana"/>
      </rPr>
      <t>Sri Eshwar College of Engineering</t>
    </r>
  </si>
  <si>
    <t>E.Anitha
R.Likith Kumar
R.Bharanidhar
K.Mridul</t>
  </si>
  <si>
    <t>Smart Elephant Detection &amp; Alert System</t>
  </si>
  <si>
    <r>
      <rPr>
        <b/>
        <sz val="9"/>
        <color theme="1"/>
        <rFont val="Verdana"/>
      </rPr>
      <t xml:space="preserve">E.Anitha
R.Likith Kumar
R.Bharanidhar
K.Mridul
</t>
    </r>
    <r>
      <rPr>
        <sz val="9"/>
        <color theme="1"/>
        <rFont val="Verdana"/>
      </rPr>
      <t>Sri Eshwar College of Engineering</t>
    </r>
  </si>
  <si>
    <t>Dr.S.Sumathi
Priyavarshini V
Ms.Kalaivani T
Ms.Sindhuja S</t>
  </si>
  <si>
    <t>E-Biotongue Patch: A Wearable Triboelectric Bioelectronic Tongue for Taste Restoration, and Multifunctional Oral Health Monitoring</t>
  </si>
  <si>
    <r>
      <rPr>
        <b/>
        <sz val="9"/>
        <color theme="1"/>
        <rFont val="Verdana"/>
      </rPr>
      <t xml:space="preserve">Dr.S.Sumathi
Priyavarshini V
Ms.Kalaivani T
Ms.Sindhuja S
</t>
    </r>
    <r>
      <rPr>
        <sz val="9"/>
        <color theme="1"/>
        <rFont val="Verdana"/>
      </rPr>
      <t>Sri Eshwar College of Engineering</t>
    </r>
  </si>
  <si>
    <t>Dr.T.Jayapratha
R. Priya
M. Pamila Irene
S. Saranya</t>
  </si>
  <si>
    <t>DysNova: A Multimodal AI-Driven Neuro-Diagnostic System for Early and Inclusive Dyslexia</t>
  </si>
  <si>
    <r>
      <rPr>
        <b/>
        <sz val="9"/>
        <color theme="1"/>
        <rFont val="Verdana"/>
      </rPr>
      <t xml:space="preserve">Dr.T.Jayapratha
R. Priya
M. Pamila Irene
S. Saranya
</t>
    </r>
    <r>
      <rPr>
        <sz val="9"/>
        <color theme="1"/>
        <rFont val="Verdana"/>
      </rPr>
      <t>Sri Eshwar College of Engineering</t>
    </r>
  </si>
  <si>
    <t>Dr.K.Suganyadevi
Karthikeyan M
Siva Subramanian V
Viswaridha S</t>
  </si>
  <si>
    <t>CropIQ-Rice: A GIS-Driven AI System for Predicting Rice Yield Using CatBoost and Mobile Integration</t>
  </si>
  <si>
    <r>
      <rPr>
        <b/>
        <sz val="9"/>
        <color theme="1"/>
        <rFont val="Verdana"/>
      </rPr>
      <t xml:space="preserve">Dr.K.Suganyadevi
Karthikeyan M
Siva Subramanian V
Viswaridha S
</t>
    </r>
    <r>
      <rPr>
        <sz val="9"/>
        <color theme="1"/>
        <rFont val="Verdana"/>
      </rPr>
      <t>Sri Eshwar College of Engineering</t>
    </r>
  </si>
  <si>
    <t>Hybrid Approximate-Adder Circuit Based on Weinberger Recurrence for Multi-Operand Computation</t>
  </si>
  <si>
    <r>
      <rPr>
        <b/>
        <sz val="9"/>
        <color theme="1"/>
        <rFont val="Verdana"/>
      </rPr>
      <t xml:space="preserve">Dr. S. Dhanasekar
Ms. D. Madhumitha
Ms. M. Nandhini
Ms. R. Jeevitha
</t>
    </r>
    <r>
      <rPr>
        <sz val="9"/>
        <color theme="1"/>
        <rFont val="Verdana"/>
      </rPr>
      <t>Sri Eshwar College of Engineering</t>
    </r>
  </si>
  <si>
    <t>Ms. R. Poonkodi
Ahamed Khalid S
Pranesh Kumar N</t>
  </si>
  <si>
    <t>Eshwar Edge – An e-learning platform</t>
  </si>
  <si>
    <r>
      <rPr>
        <b/>
        <sz val="9"/>
        <color theme="1"/>
        <rFont val="Verdana"/>
      </rPr>
      <t xml:space="preserve">Ms. R. Poonkodi
Ahamed Khalid S
Pranesh Kumar N
</t>
    </r>
    <r>
      <rPr>
        <sz val="9"/>
        <color theme="1"/>
        <rFont val="Verdana"/>
      </rPr>
      <t>Sri Eshwar College of Engineering</t>
    </r>
  </si>
  <si>
    <t>M VIVEK KUMAR
VIPIN KARTHIK M B</t>
  </si>
  <si>
    <t>FROVITRAX - Transforming food supply chains into transparent, efficient, and profitable ecosystems</t>
  </si>
  <si>
    <r>
      <rPr>
        <b/>
        <sz val="9"/>
        <color theme="1"/>
        <rFont val="Verdana"/>
      </rPr>
      <t xml:space="preserve">M VIVEK KUMAR
VIPIN KARTHIK M B
</t>
    </r>
    <r>
      <rPr>
        <sz val="9"/>
        <color theme="1"/>
        <rFont val="Verdana"/>
      </rPr>
      <t>Sri Eshwar College of Engineering</t>
    </r>
  </si>
  <si>
    <t>Ms.R.Poonkodi
Mr.R. Elavarasan
Mr.S.Puviyarasu</t>
  </si>
  <si>
    <t>TRACKZONE: AI-GPS Geofencing and Biometric Employee Sign In and Attendance Management</t>
  </si>
  <si>
    <r>
      <rPr>
        <b/>
        <sz val="9"/>
        <color theme="1"/>
        <rFont val="Verdana"/>
      </rPr>
      <t xml:space="preserve">Ms.R.Poonkodi
Mr.R. Elavarasan
Mr.S.Puviyarasu
</t>
    </r>
    <r>
      <rPr>
        <sz val="9"/>
        <color theme="1"/>
        <rFont val="Verdana"/>
      </rPr>
      <t>Sri Eshwar College of Engineering</t>
    </r>
  </si>
  <si>
    <t>Patent Granted - 2025-2026</t>
  </si>
  <si>
    <t>Mr. B.Saravanan</t>
  </si>
  <si>
    <t>A Process for vehicle surveillance under night time through intensities of light dring rainy season</t>
  </si>
  <si>
    <r>
      <rPr>
        <b/>
        <sz val="9"/>
        <color theme="1"/>
        <rFont val="Verdana"/>
      </rPr>
      <t xml:space="preserve">Mr. B.Saravanan
</t>
    </r>
    <r>
      <rPr>
        <sz val="9"/>
        <color theme="1"/>
        <rFont val="Verdana"/>
      </rPr>
      <t>Sri Eshwar College of Engineering</t>
    </r>
  </si>
  <si>
    <t>Dr.H.Anandakumar</t>
  </si>
  <si>
    <t>Design Granted  - 2025-2026</t>
  </si>
  <si>
    <t>467264-001</t>
  </si>
  <si>
    <t>Design Grant</t>
  </si>
  <si>
    <r>
      <rPr>
        <sz val="9"/>
        <color theme="1"/>
        <rFont val="Verdana"/>
      </rPr>
      <t xml:space="preserve">Dr. V. Devi Maheswaran
</t>
    </r>
    <r>
      <rPr>
        <b/>
        <sz val="9"/>
        <color theme="1"/>
        <rFont val="Verdana"/>
      </rPr>
      <t>Ms. N. Pooranam</t>
    </r>
    <r>
      <rPr>
        <sz val="9"/>
        <color theme="1"/>
        <rFont val="Verdana"/>
      </rPr>
      <t xml:space="preserve">
Dr. D. Rasi
Dr. V. Muthukumaran	
Dr. K. M. Senthilkumar
Dr. S. Balaji
Dr G Mohana Prabha
Dr. Banani Talukdar
T. Vignesh</t>
    </r>
  </si>
  <si>
    <t>Crop monitoring and fertilizer spraying
Robot</t>
  </si>
  <si>
    <r>
      <rPr>
        <b/>
        <sz val="9"/>
        <color theme="1"/>
        <rFont val="Verdana"/>
      </rPr>
      <t xml:space="preserve">Ms. N. Pooranam
</t>
    </r>
    <r>
      <rPr>
        <sz val="9"/>
        <color theme="1"/>
        <rFont val="Verdana"/>
      </rPr>
      <t>Sri Eshwar College of Engineering</t>
    </r>
  </si>
  <si>
    <t>484428-001</t>
  </si>
  <si>
    <t>FOUR BAR LINKAGE</t>
  </si>
  <si>
    <t>Dr. Ganeshan P
Sri Eshwar College of Engineering</t>
  </si>
  <si>
    <t>484429-001</t>
  </si>
  <si>
    <t>Safety Pressure Cooker</t>
  </si>
  <si>
    <t>Ms. Poonkodi R
Sri Eshwar College of Engineering</t>
  </si>
  <si>
    <t xml:space="preserve">484432-001 </t>
  </si>
  <si>
    <t>THREE WHEEL AXLE MOVEMENT</t>
  </si>
  <si>
    <t>Dr. Suresh Kumar R
Sri Eshwar College of Engineering</t>
  </si>
  <si>
    <t>484436-001</t>
  </si>
  <si>
    <t>Scoon – Combination of Spoon and Fork</t>
  </si>
  <si>
    <t>Dr. Gokilakrishnan G
Sri Eshwar College of Engineering</t>
  </si>
  <si>
    <t xml:space="preserve">484434-001 </t>
  </si>
  <si>
    <t>CONVEX SURFACE MILLING MACHINE</t>
  </si>
  <si>
    <t>Dr. Ramakrishnan T
Sri Eshwar College of Engineering</t>
  </si>
  <si>
    <t>https://www.scopus.com/inward/record.uri?eid=2-s2.0-85169896547&amp;doi=10.1016%2fj.eswa.2023.121071&amp;partnerID=40&amp;md5=64e8837e55da46b96cd3396129fb69ce</t>
  </si>
  <si>
    <t>https://www.scopus.com/inward/record.uri?eid=2-s2.0-85182488194&amp;doi=10.59277%2fRRST-EE.2023.4.12&amp;partnerID=40&amp;md5=cd968f53917eca8c0fbb08aac363400b</t>
  </si>
  <si>
    <t>https://www.scopus.com/inward/record.uri?eid=2-s2.0-85179628879&amp;doi=10.3233%2fJIFS-213337&amp;partnerID=40&amp;md5=900e4815182efc128e24e95999d9d2ec</t>
  </si>
  <si>
    <t>https://www.scopus.com/inward/record.uri?eid=2-s2.0-85179626335&amp;doi=10.3233%2fJIFS-213423&amp;partnerID=40&amp;md5=367717dcf9b4554ff745eea914cb4456</t>
  </si>
  <si>
    <t>https://www.scopus.com/inward/record.uri?eid=2-s2.0-85185955654&amp;doi=10.1016%2fj.jer.2023.100115&amp;partnerID=40&amp;md5=1c7a4ac6ede3ecda481d10eac742a827</t>
  </si>
  <si>
    <t>https://www.scopus.com/inward/record.uri?eid=2-s2.0-85173814659&amp;doi=10.1016%2fj.eij.2023.100407&amp;partnerID=40&amp;md5=d6b52778d714dd6c2eb90cd3c3b30840</t>
  </si>
  <si>
    <t>https://www.scopus.com/inward/record.uri?eid=2-s2.0-85173178345&amp;doi=10.1016%2fj.diamond.2023.110482&amp;partnerID=40&amp;md5=87b66e21ef27ae9e9a10e7264bc3b394</t>
  </si>
  <si>
    <t>https://www.scopus.com/inward/record.uri?eid=2-s2.0-85173148682&amp;doi=10.1016%2fj.cnsns.2023.107560&amp;partnerID=40&amp;md5=3b0c21c8760aa7764938bb21da2844fa</t>
  </si>
  <si>
    <t>https://www.scopus.com/inward/record.uri?eid=2-s2.0-85172686748&amp;doi=10.1016%2fj.physb.2023.415336&amp;partnerID=40&amp;md5=87c09d7f38c95fb4f70b62379ad3d9e8</t>
  </si>
  <si>
    <t>https://www.scopus.com/inward/record.uri?eid=2-s2.0-85171740965&amp;doi=10.1007%2fs41870-023-01421-5&amp;partnerID=40&amp;md5=1cd4d100472a0c5b7b699c65229491c4</t>
  </si>
  <si>
    <t>https://www.scopus.com/inward/record.uri?eid=2-s2.0-85171527160&amp;doi=10.1016%2fj.simpat.2023.102820&amp;partnerID=40&amp;md5=e4f49d2c394c198151fdc20279cfbc9c</t>
  </si>
  <si>
    <t>https://www.scopus.com/inward/record.uri?eid=2-s2.0-85168878757&amp;doi=10.1007%2fs11696-023-03036-3&amp;partnerID=40&amp;md5=d0b6c8550096a2fc6772d97aa9777da5</t>
  </si>
  <si>
    <t>https://www.scopus.com/inward/record.uri?eid=2-s2.0-85168790151&amp;doi=10.1186%2fs13638-023-02291-y&amp;partnerID=40&amp;md5=a7a6a9f85266c0835511b3cee556e557</t>
  </si>
  <si>
    <t>https://www.scopus.com/inward/record.uri?eid=2-s2.0-85165611252&amp;doi=10.1016%2fj.health.2023.100222&amp;partnerID=40&amp;md5=9bae099ea651be80ace6aa864cfeb144</t>
  </si>
  <si>
    <t>https://www.scopus.com/inward/record.uri?eid=2-s2.0-85165404300&amp;doi=10.1007%2fs12346-023-00833-9&amp;partnerID=40&amp;md5=78ce626555462383e6ce77e876e42be4</t>
  </si>
  <si>
    <t>https://www.scopus.com/inward/record.uri?eid=2-s2.0-85147895217&amp;doi=10.1038%2fs41598-023-29063-4&amp;partnerID=40&amp;md5=818824e1293f9c63475d0931192bae6a</t>
  </si>
  <si>
    <t>https://www.scopus.com/inward/record.uri?eid=2-s2.0-85174933027&amp;doi=10.1016%2fj.aej.2023.10.016&amp;partnerID=40&amp;md5=cc8a69e01149af5753288f7e11d8178a</t>
  </si>
  <si>
    <t>https://www.scopus.com/inward/record.uri?eid=2-s2.0-85176597538&amp;doi=10.3233%2fJIFS-234188&amp;partnerID=40&amp;md5=3ded69a67a3e205bfc3393cfa75e7b24</t>
  </si>
  <si>
    <t>https://www.scopus.com/inward/record.uri?eid=2-s2.0-85176582345&amp;doi=10.3233%2fJIFS-231897&amp;partnerID=40&amp;md5=febc9db7f40a395903381ff4e20f1494</t>
  </si>
  <si>
    <t>https://www.scopus.com/inward/record.uri?eid=2-s2.0-85176580653&amp;doi=10.3233%2fJIFS-230766&amp;partnerID=40&amp;md5=a3cae1900740c31a5c6b07fb6709f103</t>
  </si>
  <si>
    <t>https://www.scopus.com/inward/record.uri?eid=2-s2.0-85178135599&amp;doi=10.1117%2f1.JEI.32.6.062603&amp;partnerID=40&amp;md5=674390d7450ce6207e2f0f8acbc30374</t>
  </si>
  <si>
    <t>https://www.scopus.com/inward/record.uri?eid=2-s2.0-85170082265&amp;doi=10.1016%2fj.cplett.2023.140804&amp;partnerID=40&amp;md5=14bcc902e8250cf24ee2d5b024c21c81</t>
  </si>
  <si>
    <t>https://www.scopus.com/inward/record.uri?eid=2-s2.0-85164907003&amp;doi=10.1007%2fs10904-023-02789-4&amp;partnerID=40&amp;md5=0b089d83c2b3d3907f59c699d935605d</t>
  </si>
  <si>
    <t>https://www.scopus.com/inward/record.uri?eid=2-s2.0-85144340224&amp;doi=10.1007%2fs13399-022-03661-0&amp;partnerID=40&amp;md5=ae1ba3e1770c3a74ae8d2cc235f83747</t>
  </si>
  <si>
    <t>https://www.scopus.com/inward/record.uri?eid=2-s2.0-85160095073&amp;doi=10.1002%2fcpe.7818&amp;partnerID=40&amp;md5=e23aa98895c73daec324a8e30e468e08</t>
  </si>
  <si>
    <t>https://www.scopus.com/inward/record.uri?eid=2-s2.0-85182507073&amp;doi=10.30955%2fgnj.004984&amp;partnerID=40&amp;md5=2fdb71287db8dfb2160652b670d2b560</t>
  </si>
  <si>
    <t>https://www.scopus.com/inward/record.uri?eid=2-s2.0-85177685039&amp;doi=10.36410%2fjcpr.2023.24.5.781&amp;partnerID=40&amp;md5=eac0408833dd2ec3b3a78b3e79442c93</t>
  </si>
  <si>
    <t>https://www.scopus.com/inward/record.uri?eid=2-s2.0-85175730557&amp;doi=10.30955%2fgnj.004981&amp;partnerID=40&amp;md5=5755ec7bf66dba4d18f57bb1ea6959c4</t>
  </si>
  <si>
    <t>https://www.scopus.com/inward/record.uri?eid=2-s2.0-85175542763&amp;doi=10.53759%2f7669%2fjmc202303044&amp;partnerID=40&amp;md5=eeb9a37a294628f98a4b755ab7449c0d</t>
  </si>
  <si>
    <t>https://www.scopus.com/inward/record.uri?eid=2-s2.0-85174910837&amp;doi=10.37934%2fARASET.32.2.107118&amp;partnerID=40&amp;md5=c14624530e6459201a5944239bdf474c</t>
  </si>
  <si>
    <t>https://www.scopus.com/inward/record.uri?eid=2-s2.0-85170249642&amp;doi=10.1007%2fs11235-023-01041-1&amp;partnerID=40&amp;md5=4cb5efa8a5efba03e7ffbb382e5f2304</t>
  </si>
  <si>
    <t>https://www.scopus.com/inward/record.uri?eid=2-s2.0-85168457683&amp;doi=10.1007%2fs13538-023-01351-4&amp;partnerID=40&amp;md5=b771f9fe073548ddd7389bae95335a78</t>
  </si>
  <si>
    <t>https://www.scopus.com/inward/record.uri?eid=2-s2.0-85168421071&amp;doi=10.1016%2fj.measen.2023.100875&amp;partnerID=40&amp;md5=dd3f4c1760673b6ea7cd36843c865bbf</t>
  </si>
  <si>
    <t>https://www.scopus.com/inward/record.uri?eid=2-s2.0-85166950251&amp;doi=10.1016%2fj.measen.2023.100832&amp;partnerID=40&amp;md5=f61e70b1debe01f90722d82d832516f4</t>
  </si>
  <si>
    <t>https://www.scopus.com/inward/record.uri?eid=2-s2.0-85166478853&amp;doi=10.1016%2fj.measen.2023.100846&amp;partnerID=40&amp;md5=bf195a640b5af570deeb150754c18f06</t>
  </si>
  <si>
    <t>https://www.scopus.com/inward/record.uri?eid=2-s2.0-85165878892&amp;doi=10.1007%2fs11235-023-01040-2&amp;partnerID=40&amp;md5=d9cc9dea9d4af2386f59217ec0e71004</t>
  </si>
  <si>
    <t>https://www.scopus.com/inward/record.uri?eid=2-s2.0-85165531485&amp;doi=10.1016%2fj.arabjc.2023.105173&amp;partnerID=40&amp;md5=ab7d2fb67ce020d33b27cbcd6fde669a</t>
  </si>
  <si>
    <t>https://www.scopus.com/inward/record.uri?eid=2-s2.0-85165369321&amp;doi=10.1016%2fj.diamond.2023.110202&amp;partnerID=40&amp;md5=f55354ca0c2bd3f46a3abcfb76124f29</t>
  </si>
  <si>
    <t>https://www.scopus.com/inward/record.uri?eid=2-s2.0-85161596290&amp;doi=10.1002%2fmma.9443&amp;partnerID=40&amp;md5=490e1bb00deff97b45a15aaa31649c90</t>
  </si>
  <si>
    <t>https://www.scopus.com/inward/record.uri?eid=2-s2.0-85161011181&amp;doi=10.1016%2fj.ijthermalsci.2023.108457&amp;partnerID=40&amp;md5=1592a721f09a9bf66ba176d8813f4f27</t>
  </si>
  <si>
    <t>https://www.scopus.com/inward/record.uri?eid=2-s2.0-85160329752&amp;doi=10.1016%2fj.indcrop.2023.116923&amp;partnerID=40&amp;md5=642cde3125b0ef6c4ab3a27f16001755</t>
  </si>
  <si>
    <t>https://www.scopus.com/inward/record.uri?eid=2-s2.0-85143228459&amp;doi=10.1007%2fs12008-022-01132-4&amp;partnerID=40&amp;md5=6929226b1f33cba53d9d537dacb21200</t>
  </si>
  <si>
    <t>https://www.scopus.com/inward/record.uri?eid=2-s2.0-85142153813&amp;doi=10.1007%2fs12008-022-01106-6&amp;partnerID=40&amp;md5=dab2f120c6e13f61bc9ee665d27df998</t>
  </si>
  <si>
    <t>https://www.scopus.com/inward/record.uri?eid=2-s2.0-85174512459&amp;doi=10.5109%2f7151692&amp;partnerID=40&amp;md5=9d1e8a9bfc4fc4ebd3489792498674a7</t>
  </si>
  <si>
    <t>https://www.scopus.com/inward/record.uri?eid=2-s2.0-85174507778&amp;doi=10.5109%2f7151683&amp;partnerID=40&amp;md5=0e6a75b7806a2f9218543c5d7f453e15</t>
  </si>
  <si>
    <t>https://www.scopus.com/inward/record.uri?eid=2-s2.0-85172478664&amp;doi=10.7317%2fpk.2023.47.5.613&amp;partnerID=40&amp;md5=463d15a0748b16c16e60d82552730c44</t>
  </si>
  <si>
    <t>https://www.scopus.com/inward/record.uri?eid=2-s2.0-85169502489&amp;doi=10.1093%2fjaoacint%2fqsad046&amp;partnerID=40&amp;md5=670f5402916212e7229b16dabf4114c9</t>
  </si>
  <si>
    <t>https://www.scopus.com/inward/record.uri?eid=2-s2.0-85168822444&amp;doi=10.1016%2fj.heliyon.2023.e19451&amp;partnerID=40&amp;md5=a04d1708b2afa45f40017ac22059a5d6</t>
  </si>
  <si>
    <t>https://www.scopus.com/inward/record.uri?eid=2-s2.0-85152894511&amp;doi=10.11591%2fijai.v12.i3.pp1352-1359&amp;partnerID=40&amp;md5=d67899f995c109e1ddd6a4db581ade71</t>
  </si>
  <si>
    <t>https://www.scopus.com/inward/record.uri?eid=2-s2.0-85171692981&amp;doi=10.36410%2fjcpr.2023.24.4.655&amp;partnerID=40&amp;md5=e4e9a1c2bec0924a1584253fe09df5e8</t>
  </si>
  <si>
    <t>https://www.scopus.com/inward/record.uri?eid=2-s2.0-85171676584&amp;doi=10.36410%2fjcpr.2023.24.4.617&amp;partnerID=40&amp;md5=348eb6b87822e575ac29be71a175a892</t>
  </si>
  <si>
    <t>https://www.scopus.com/inward/record.uri?eid=2-s2.0-85171647832&amp;doi=10.36410%2fjcpr.2023.24.4.626&amp;partnerID=40&amp;md5=df40bc87dc002bf18d87b5f5d4df358b</t>
  </si>
  <si>
    <t>https://www.scopus.com/inward/record.uri?eid=2-s2.0-85160851970&amp;doi=10.1007%2fs00500-023-08526-w&amp;partnerID=40&amp;md5=4f6fbca14c86ecf636cd72047be359c9</t>
  </si>
  <si>
    <t>https://www.scopus.com/inward/record.uri?eid=2-s2.0-85160275084&amp;doi=10.1007%2fs13198-023-01917-0&amp;partnerID=40&amp;md5=f8fb0904f9982078fb5599f1ec0fb277</t>
  </si>
  <si>
    <t>https://www.scopus.com/inward/record.uri?eid=2-s2.0-85160262170&amp;doi=10.1007%2fs11664-023-10495-7&amp;partnerID=40&amp;md5=4d73c7d02ce2414600c198c98f2bf289</t>
  </si>
  <si>
    <t>https://www.scopus.com/inward/record.uri?eid=2-s2.0-85137542110&amp;doi=10.1111%2fcoin.12547&amp;partnerID=40&amp;md5=2741fc1a2c39454987232084d678c3e6</t>
  </si>
  <si>
    <t>https://www.scopus.com/inward/record.uri?eid=2-s2.0-85151940570&amp;doi=10.1049%2fpel2.12494&amp;partnerID=40&amp;md5=1dcb2cf6d941df6f19f843e089b386fb</t>
  </si>
  <si>
    <t>https://www.scopus.com/inward/record.uri?eid=2-s2.0-85151305571&amp;doi=10.1016%2fj.molstruc.2023.135384&amp;partnerID=40&amp;md5=5e9367f44b98a964d2b23c9246a60f4b</t>
  </si>
  <si>
    <t>https://www.scopus.com/inward/record.uri?eid=2-s2.0-85181953331&amp;doi=10.31788%2fRJC.2023.1638341&amp;partnerID=40&amp;md5=df5b49efed41d81006f4c13aa0f08e7b</t>
  </si>
  <si>
    <t>https://www.scopus.com/inward/record.uri?eid=2-s2.0-85170056013&amp;doi=10.7317%2fpk.2023.47.4.404&amp;partnerID=40&amp;md5=d2ba57645b3e23c212652bc46258b3fc</t>
  </si>
  <si>
    <t>https://www.scopus.com/inward/record.uri?eid=2-s2.0-85167784869&amp;doi=10.1016%2fj.nanoso.2023.101029&amp;partnerID=40&amp;md5=d9283d1b4e91b55c7e3284c46fa836c9</t>
  </si>
  <si>
    <t>https://www.scopus.com/inward/record.uri?eid=2-s2.0-85167675089&amp;doi=10.53759%2f7669%2fjmc202303017&amp;partnerID=40&amp;md5=af2ba26971cb00ce8e4402352d046574</t>
  </si>
  <si>
    <t>https://www.scopus.com/inward/record.uri?eid=2-s2.0-85166010502&amp;doi=10.3390%2ffractalfract7070528&amp;partnerID=40&amp;md5=ae93e8d7403ebf9c95b7e4c1dc0b2e8d</t>
  </si>
  <si>
    <t>https://www.scopus.com/inward/record.uri?eid=2-s2.0-85166004720&amp;doi=10.3390%2ffractalfract7070541&amp;partnerID=40&amp;md5=34d5a3cd582aa61cccb6c7af5f726932</t>
  </si>
  <si>
    <t>https://www.scopus.com/inward/record.uri?eid=2-s2.0-85165907854&amp;doi=10.1371%2fjournal.pone.0285254&amp;partnerID=40&amp;md5=c2b35a6dc0e7609b10ae924fccbb61f1</t>
  </si>
  <si>
    <t>https://www.scopus.com/inward/record.uri?eid=2-s2.0-85159803732&amp;doi=10.11591%2fijeecs.v31.i1.pp480-490&amp;partnerID=40&amp;md5=9061686e44ad35b8b8d75c0344dcfac7</t>
  </si>
  <si>
    <t>https://www.scopus.com/inward/record.uri?eid=2-s2.0-85148611472&amp;doi=10.1002%2fpip.3681&amp;partnerID=40&amp;md5=e8b74d8ac33107236773a83772787a2e</t>
  </si>
  <si>
    <t>https://www.scopus.com/inward/record.uri?eid=2-s2.0-85144216885&amp;doi=10.1111%2fexsy.13216&amp;partnerID=40&amp;md5=203b3eb0a8e512af75620a4d803b62cb</t>
  </si>
  <si>
    <t>https://www.scopus.com/inward/record.uri?eid=2-s2.0-85166643244&amp;doi=10.3233%2fJIFS-224376&amp;partnerID=40&amp;md5=22a63ea5380aa625f2af41a8b7bbb045</t>
  </si>
  <si>
    <t>https://www.scopus.com/inward/record.uri?eid=2-s2.0-85164123990&amp;doi=10.3390%2fsu15129425&amp;partnerID=40&amp;md5=25aa684fbf9d23a59211f56e01440523</t>
  </si>
  <si>
    <t>https://www.scopus.com/inward/record.uri?eid=2-s2.0-85163975919&amp;doi=10.3390%2fsu15129286&amp;partnerID=40&amp;md5=56cbf967682818542e182c31c4686b21</t>
  </si>
  <si>
    <t>https://www.scopus.com/inward/record.uri?eid=2-s2.0-85163649914&amp;doi=10.31083%2fj.fbl2806117&amp;partnerID=40&amp;md5=5401657b2eee925c150236e6e7e05603</t>
  </si>
  <si>
    <t>https://www.scopus.com/inward/record.uri?eid=2-s2.0-85160946876&amp;doi=10.1007%2fs10854-023-10700-7&amp;partnerID=40&amp;md5=8f4407eaaa1b02fdb022c8980ff948fc</t>
  </si>
  <si>
    <t>https://www.scopus.com/inward/record.uri?eid=2-s2.0-85160232087&amp;doi=10.1007%2fs00604-023-05804-0&amp;partnerID=40&amp;md5=3c33556f8b794db4f2fb6965bb710a6b</t>
  </si>
  <si>
    <t>https://www.scopus.com/inward/record.uri?eid=2-s2.0-85156203254&amp;doi=10.1007%2fs12046-023-02136-w&amp;partnerID=40&amp;md5=7343f77e5498d1184098c07fcb8342d5</t>
  </si>
  <si>
    <t>https://www.scopus.com/inward/record.uri?eid=2-s2.0-85153724185&amp;doi=10.1007%2fs11277-023-10407-2&amp;partnerID=40&amp;md5=a9ee5b5e045c48c0c87695891ec8a7a0</t>
  </si>
  <si>
    <t>https://www.scopus.com/inward/record.uri?eid=2-s2.0-85150381699&amp;doi=10.1016%2fj.materresbull.2023.112204&amp;partnerID=40&amp;md5=225bae195a7da5e2bf5b2a3756c9f803</t>
  </si>
  <si>
    <t>Asokan A.</t>
  </si>
  <si>
    <t>https://www.scopus.com/inward/record.uri?eid=2-s2.0-85149463320&amp;doi=10.1007%2fs12145-023-00963-3&amp;partnerID=40&amp;md5=21989f8211fd696d2c0625ed5eb453be</t>
  </si>
  <si>
    <t>https://www.scopus.com/inward/record.uri?eid=2-s2.0-85161382305&amp;doi=10.31202%2fecjse.1099817&amp;partnerID=40&amp;md5=1a28fab0f6f39033e7d6e52308628805</t>
  </si>
  <si>
    <t>https://www.scopus.com/inward/record.uri?eid=2-s2.0-85160323460&amp;doi=10.3390%2ffractalfract7050407&amp;partnerID=40&amp;md5=c590419b3c8c0bbd153e447f63fc80b3</t>
  </si>
  <si>
    <t>https://www.scopus.com/inward/record.uri?eid=2-s2.0-85159210377&amp;doi=10.3390%2fmath11091990&amp;partnerID=40&amp;md5=44a191652d183ca558b871ec57fe7e16</t>
  </si>
  <si>
    <t>https://www.scopus.com/inward/record.uri?eid=2-s2.0-85149068001&amp;doi=10.1016%2fj.uclim.2023.101436&amp;partnerID=40&amp;md5=50b9c00246f792bf480c741329b8735b</t>
  </si>
  <si>
    <t>https://www.scopus.com/inward/record.uri?eid=2-s2.0-85141847710&amp;doi=10.1007%2fs12648-022-02527-5&amp;partnerID=40&amp;md5=02bc695b5ceb4bfc57545bebb98838fc</t>
  </si>
  <si>
    <t>Heat and Mass Transfer/Waerme- und Stoffuebertragung</t>
  </si>
  <si>
    <t>https://www.scopus.com/inward/record.uri?eid=2-s2.0-85139632221&amp;doi=10.1007%2fs00231-022-03296-x&amp;partnerID=40&amp;md5=d97bf9197aafdb79ec2a2053ebc089ed</t>
  </si>
  <si>
    <t>https://www.scopus.com/inward/record.uri?eid=2-s2.0-85146166319&amp;doi=10.1002%2fcpe.7615&amp;partnerID=40&amp;md5=78164efc61d0e231f1a23c88b72139b0</t>
  </si>
  <si>
    <t>https://www.scopus.com/inward/record.uri?eid=2-s2.0-85162149639&amp;doi=10.18280%2fts.400225&amp;partnerID=40&amp;md5=81b5ed5d7d4877a396de6be2bb3f4ef6</t>
  </si>
  <si>
    <t>https://www.scopus.com/inward/record.uri?eid=2-s2.0-85159756365&amp;doi=10.53759%2f7669%2fjmc202303015&amp;partnerID=40&amp;md5=3cfb2a9d2ff53bed25ce64b11068ba92</t>
  </si>
  <si>
    <t>https://www.scopus.com/inward/record.uri?eid=2-s2.0-85154066908&amp;doi=10.1016%2fj.suscom.2023.100875&amp;partnerID=40&amp;md5=e261dd2a689b658033d290c8dd595556</t>
  </si>
  <si>
    <t>https://www.scopus.com/inward/record.uri?eid=2-s2.0-85154049098&amp;doi=10.14445%2f22315381%2fIJETT-V71I4P232&amp;partnerID=40&amp;md5=6933e558839ebc85f8cd7ca1981482a0</t>
  </si>
  <si>
    <t>https://www.scopus.com/inward/record.uri?eid=2-s2.0-85154028433&amp;doi=10.1007%2fs10854-023-10406-w&amp;partnerID=40&amp;md5=0926109b5c57fed044e3f90d5905c4d7</t>
  </si>
  <si>
    <t>https://www.scopus.com/inward/record.uri?eid=2-s2.0-85154028326&amp;doi=10.3390%2fagronomy13041019&amp;partnerID=40&amp;md5=b5368075507f06f7147946eb47802abc</t>
  </si>
  <si>
    <t>https://www.scopus.com/inward/record.uri?eid=2-s2.0-85152795564&amp;doi=10.3390%2fsu15075759&amp;partnerID=40&amp;md5=a82fd3795f3a2ee521336b3c137f1839</t>
  </si>
  <si>
    <t>https://www.scopus.com/inward/record.uri?eid=2-s2.0-85152776652&amp;doi=10.14233%2fajchem.2023.27296&amp;partnerID=40&amp;md5=59726ac3985e09ff0343216ef6e2e821</t>
  </si>
  <si>
    <t>https://www.scopus.com/inward/record.uri?eid=2-s2.0-85151485481&amp;doi=10.1016%2fj.envc.2023.100708&amp;partnerID=40&amp;md5=ffd3f97b8c66151db3573a9ee7673572</t>
  </si>
  <si>
    <t>https://www.scopus.com/inward/record.uri?eid=2-s2.0-85149371027&amp;doi=10.1007%2fs11277-023-10252-3&amp;partnerID=40&amp;md5=ba686162b7b7f849ae58fe76ae861244</t>
  </si>
  <si>
    <t>https://www.scopus.com/inward/record.uri?eid=2-s2.0-85149025731&amp;doi=10.1007%2fs40032-023-00917-0&amp;partnerID=40&amp;md5=71c4ca1b98b5077673cc2ce83940ddf2</t>
  </si>
  <si>
    <t>https://www.scopus.com/inward/record.uri?eid=2-s2.0-85147115315&amp;doi=10.1007%2fs11664-023-10239-7&amp;partnerID=40&amp;md5=d4068b04ba2c25e3a5c51cd8af69f5db</t>
  </si>
  <si>
    <t>https://www.scopus.com/inward/record.uri?eid=2-s2.0-85135722147&amp;doi=10.1007%2fs11760-022-02284-2&amp;partnerID=40&amp;md5=1b27f3ecc6fc3d8d535be9e1a96714ae</t>
  </si>
  <si>
    <t>https://www.scopus.com/inward/record.uri?eid=2-s2.0-85131168642&amp;doi=10.1177%2f09544089221103505&amp;partnerID=40&amp;md5=9fe9a94e72926fae0ab912402c5c8b88</t>
  </si>
  <si>
    <t>Gokila A.</t>
  </si>
  <si>
    <t>https://www.scopus.com/inward/record.uri?eid=2-s2.0-85166643221&amp;doi=10.54392%2firjmt2323&amp;partnerID=40&amp;md5=a0964bd9fa3417b04875ff312ecc793d</t>
  </si>
  <si>
    <t>https://www.scopus.com/inward/record.uri?eid=2-s2.0-85169892864&amp;doi=10.47654%2fv27y2023i1p172-191&amp;partnerID=40&amp;md5=4d40d130f7c6c3a99b2121bf289f18e6</t>
  </si>
  <si>
    <t>https://www.scopus.com/inward/record.uri?eid=2-s2.0-85150702728&amp;doi=10.30955%2fgnj.004620&amp;partnerID=40&amp;md5=b028d0d5fe87bbe3c583c469c153c916</t>
  </si>
  <si>
    <t>https://www.scopus.com/inward/record.uri?eid=2-s2.0-85147595315&amp;doi=10.1016%2fj.jics.2023.100906&amp;partnerID=40&amp;md5=60fa0217e33cdf6ec2657f1b4ebd47a5</t>
  </si>
  <si>
    <t>https://www.scopus.com/inward/record.uri?eid=2-s2.0-85146288838&amp;doi=10.1007%2fs10765-022-03146-2&amp;partnerID=40&amp;md5=e7b47706ae6ad37d113ef7cb03722595</t>
  </si>
  <si>
    <t>https://www.scopus.com/inward/record.uri?eid=2-s2.0-85145504941&amp;doi=10.1007%2fs11277-022-10154-w&amp;partnerID=40&amp;md5=3715c047a1c9bd2d60b05ce0d3e9058f</t>
  </si>
  <si>
    <t>https://www.scopus.com/inward/record.uri?eid=2-s2.0-85144073216&amp;doi=10.1002%2fett.4711&amp;partnerID=40&amp;md5=99ef0dbb3cce1cbd2e5bb602e348fb81</t>
  </si>
  <si>
    <t>https://www.scopus.com/inward/record.uri?eid=2-s2.0-85143164823&amp;doi=10.1007%2fs42401-022-00177-3&amp;partnerID=40&amp;md5=7352cc2ae88c3d196a910b919e247d99</t>
  </si>
  <si>
    <t>https://www.scopus.com/inward/record.uri?eid=2-s2.0-85142304405&amp;doi=10.1007%2fs42401-022-00168-4&amp;partnerID=40&amp;md5=07de56f0c1ecc5e6c4151b3847b94517</t>
  </si>
  <si>
    <t>https://www.scopus.com/inward/record.uri?eid=2-s2.0-85137474178&amp;doi=10.1007%2fs42401-022-00160-y&amp;partnerID=40&amp;md5=a4a5cb1509d332db61bd6a10b3825ae9</t>
  </si>
  <si>
    <t>https://www.scopus.com/inward/record.uri?eid=2-s2.0-85142342451&amp;doi=10.1016%2fj.jallcom.2022.167994&amp;partnerID=40&amp;md5=aecce4e92a6c71a852bf96c4d922a01d</t>
  </si>
  <si>
    <t>https://www.scopus.com/inward/record.uri?eid=2-s2.0-85150822235&amp;doi=10.30955%2fgnj.004594&amp;partnerID=40&amp;md5=d5f35b86e5265e0338a362f61e348faa</t>
  </si>
  <si>
    <t>https://www.scopus.com/inward/record.uri?eid=2-s2.0-85144010422&amp;doi=10.1016%2fj.measen.2022.100625&amp;partnerID=40&amp;md5=5c924a57cc76bc1bc712f1bd3c453c07</t>
  </si>
  <si>
    <t>https://www.scopus.com/inward/record.uri?eid=2-s2.0-85128188803&amp;doi=10.1007%2fs00500-022-07053-4&amp;partnerID=40&amp;md5=55ea197999d56fcc05e8c43a9122b56e</t>
  </si>
  <si>
    <t>https://www.scopus.com/inward/record.uri?eid=2-s2.0-85186542398&amp;doi=10.1080%2f15325008.2023.2296960&amp;partnerID=40&amp;md5=2b6e58c27a0a9c95b37eac17d2ed36e5</t>
  </si>
  <si>
    <t>https://www.scopus.com/inward/record.uri?eid=2-s2.0-85183543154&amp;doi=10.1504%2fIJMATEI.2023.136118&amp;partnerID=40&amp;md5=e3145248ddda452a36850b5965de0b10</t>
  </si>
  <si>
    <t>https://www.scopus.com/inward/record.uri?eid=2-s2.0-85182251517&amp;doi=10.1080%2f15325008.2023.2298272&amp;partnerID=40&amp;md5=a9c5f149dfa9c41c4972061570394a5a</t>
  </si>
  <si>
    <t>https://www.scopus.com/inward/record.uri?eid=2-s2.0-85180875633&amp;doi=10.1080%2f15325008.2023.2293948&amp;partnerID=40&amp;md5=b47c0affb2a793fe4ea203de5074c052</t>
  </si>
  <si>
    <t>https://www.scopus.com/inward/record.uri?eid=2-s2.0-85180203372&amp;doi=10.1007%2fs00170-023-12798-9&amp;partnerID=40&amp;md5=da1fc2ed3098b4931def511ff7eb4539</t>
  </si>
  <si>
    <t>https://www.scopus.com/inward/record.uri?eid=2-s2.0-85179049005&amp;doi=10.3844%2fjcssp.2023.1541.1548&amp;partnerID=40&amp;md5=8c06f4a43a894e4620864b2935c37557</t>
  </si>
  <si>
    <t>Proceedings of the 4th IEEE International Conference on Smart Technologies in Computing, Electrical and Electronics, ICSTCEE 2023</t>
  </si>
  <si>
    <t>https://www.scopus.com/inward/record.uri?eid=2-s2.0-85199568364&amp;doi=10.1109%2fICSTCEE60504.2023.10585130&amp;partnerID=40&amp;md5=bb3015b33ab693823ccde40853872967</t>
  </si>
  <si>
    <t>Kasinathan R., Kasinathan R., Sandrasekaran V., Baleanu D.</t>
  </si>
  <si>
    <t>https://www.scopus.com/inward/record.uri?eid=2-s2.0-85171352141&amp;doi=10.1186%2fs13660-023-03023-y&amp;partnerID=40&amp;md5=4981e6506ba650a6c3842c1fc885d50e</t>
  </si>
  <si>
    <t>https://www.scopus.com/inward/record.uri?eid=2-s2.0-85177662673&amp;doi=10.1080%2f15325008.2023.2281630&amp;partnerID=40&amp;md5=f1cd919d9c7cd0d8b7424a78ca1b4748</t>
  </si>
  <si>
    <t>https://www.scopus.com/inward/record.uri?eid=2-s2.0-85177465247&amp;doi=10.7546%2fCRABS.2023.10.13&amp;partnerID=40&amp;md5=1dcfc6bf5e048f3974fa83b3d3cb1775</t>
  </si>
  <si>
    <t>https://www.scopus.com/inward/record.uri?eid=2-s2.0-85176383505&amp;doi=10.7546%2fCRABS.2023.10.07&amp;partnerID=40&amp;md5=e1fb8649901341df4be88c1c0240e76a</t>
  </si>
  <si>
    <t>https://www.scopus.com/inward/record.uri?eid=2-s2.0-85176122376&amp;doi=10.1080%2f15325008.2023.2276827&amp;partnerID=40&amp;md5=1c17dd1e7443cfd231c194206a1f5d11</t>
  </si>
  <si>
    <t>https://www.scopus.com/inward/record.uri?eid=2-s2.0-85175839706&amp;doi=10.30955%2fgnj.004983&amp;partnerID=40&amp;md5=649aab5893ce07ead7edcee930a56952</t>
  </si>
  <si>
    <t>https://www.scopus.com/inward/record.uri?eid=2-s2.0-85175815929&amp;doi=10.1515%2fphys-2022-0259&amp;partnerID=40&amp;md5=8d01fe09bc24b231542690fdf319143e</t>
  </si>
  <si>
    <t>https://www.scopus.com/inward/record.uri?eid=2-s2.0-85175699578&amp;doi=10.30955%2fgnj.004815&amp;partnerID=40&amp;md5=daaf8753dca1677c5d04e7889c18b7db</t>
  </si>
  <si>
    <t>https://www.scopus.com/inward/record.uri?eid=2-s2.0-85175053974&amp;doi=10.5755%2fj01.itc.52.3.31945&amp;partnerID=40&amp;md5=766211df45d474ad832174a28daf9606</t>
  </si>
  <si>
    <t>https://www.scopus.com/inward/record.uri?eid=2-s2.0-85174259798&amp;doi=10.1504%2fIJESDF.2023.133967&amp;partnerID=40&amp;md5=229d9411566904a184dc2500fce2c676</t>
  </si>
  <si>
    <t>https://www.scopus.com/inward/record.uri?eid=2-s2.0-85174060502&amp;doi=10.14233%2fajchem.2023.28190&amp;partnerID=40&amp;md5=17549811d747197a26fd481269b0db5e</t>
  </si>
  <si>
    <t>https://www.scopus.com/inward/record.uri?eid=2-s2.0-85171613162&amp;doi=10.1515%2frams-2023-0342&amp;partnerID=40&amp;md5=346eded75b8e1382e59ea3d1bb74682a</t>
  </si>
  <si>
    <t>https://www.scopus.com/inward/record.uri?eid=2-s2.0-85180484186&amp;doi=10.30955%2fgnj.005219&amp;partnerID=40&amp;md5=b9466e1a20558ddd7fb2c47e6346f205</t>
  </si>
  <si>
    <t>https://www.scopus.com/inward/record.uri?eid=2-s2.0-85170665388&amp;doi=10.5890%2fJAND.2023.12.001&amp;partnerID=40&amp;md5=cf955539e0c150ea99256149fbc340c5</t>
  </si>
  <si>
    <t>https://www.scopus.com/inward/record.uri?eid=2-s2.0-85169786994&amp;doi=10.14429%2fdsj.73.18650&amp;partnerID=40&amp;md5=8510c0e3dd11bf80c19f378a56b73338</t>
  </si>
  <si>
    <t>Thirumalaisamy R., Senthil Kumar S., Chelladurai S.J.S., Gnanasekaran S., Sivananthan S., Geetha N.K., Ramesh A., Assefa G.B.</t>
  </si>
  <si>
    <t>https://www.scopus.com/inward/record.uri?eid=2-s2.0-85148225631&amp;doi=10.1155%2f2023%2f9903119&amp;partnerID=40&amp;md5=fabb7493aa18ffccf47c097b0cafac17</t>
  </si>
  <si>
    <t>https://www.scopus.com/inward/record.uri?eid=2-s2.0-85168595900&amp;doi=10.4134%2fCKMS.c220231&amp;partnerID=40&amp;md5=c6091839529f5ce969af6298ecd859c4</t>
  </si>
  <si>
    <t>https://www.scopus.com/inward/record.uri?eid=2-s2.0-85166942097&amp;doi=10.1080%2f15325008.2023.2243458&amp;partnerID=40&amp;md5=4857e8de00290bfe125761f6df78c21c</t>
  </si>
  <si>
    <t>https://www.scopus.com/inward/record.uri?eid=2-s2.0-85165396269&amp;doi=10.3233%2fJIFS-223694&amp;partnerID=40&amp;md5=364c0169fee85451f4dee56e05ed3189</t>
  </si>
  <si>
    <t>https://www.scopus.com/inward/record.uri?eid=2-s2.0-85164823199&amp;doi=10.1007%2fs00170-023-11846-8&amp;partnerID=40&amp;md5=363739b855ec055cc11b659686a57fc6</t>
  </si>
  <si>
    <t>https://www.scopus.com/inward/record.uri?eid=2-s2.0-85164524837&amp;doi=10.1080%2f25765299.2023.2227493&amp;partnerID=40&amp;md5=123b228d72144d81cf54d5048f3aee17</t>
  </si>
  <si>
    <t>https://www.scopus.com/inward/record.uri?eid=2-s2.0-85163984585&amp;doi=10.1155%2f2023%2f7865973&amp;partnerID=40&amp;md5=5b74ac6f52514b8462ae7243ead356f2</t>
  </si>
  <si>
    <t>https://www.scopus.com/inward/record.uri?eid=2-s2.0-85162049316&amp;doi=10.3233%2fJIFS-220480&amp;partnerID=40&amp;md5=90bb13fc73209b88c62dc34565058860</t>
  </si>
  <si>
    <t>https://www.scopus.com/inward/record.uri?eid=2-s2.0-85161968249&amp;doi=10.1080%2f00051144.2023.2209416&amp;partnerID=40&amp;md5=982d8762d3725f8a2bc0ba1d6f72e352</t>
  </si>
  <si>
    <t>https://www.scopus.com/inward/record.uri?eid=2-s2.0-85161521282&amp;doi=10.7546%2fCRABS.2023.04.12&amp;partnerID=40&amp;md5=01e638f7bc59eb8566ff890df300a1ad</t>
  </si>
  <si>
    <t>https://www.scopus.com/inward/record.uri?eid=2-s2.0-85160299286&amp;doi=10.22059%2fjitm.2023.91560&amp;partnerID=40&amp;md5=07f3e97465db2c84a162d5d5a16224d3</t>
  </si>
  <si>
    <t>https://www.scopus.com/inward/record.uri?eid=2-s2.0-85159677310&amp;doi=10.1080%2f09205071.2023.2211282&amp;partnerID=40&amp;md5=d8aeb0497fe53df9512aa3a4c6a3eb83</t>
  </si>
  <si>
    <t>https://www.scopus.com/inward/record.uri?eid=2-s2.0-85158059468&amp;doi=10.1155%2f2023%2f2554098&amp;partnerID=40&amp;md5=ce95058813276be653029f32a194be0f</t>
  </si>
  <si>
    <t>https://www.scopus.com/inward/record.uri?eid=2-s2.0-85152257317&amp;doi=10.1016%2fj.matpr.2023.03.750&amp;partnerID=40&amp;md5=2b761b383b83f4dd98d7a46f7af5d5a7</t>
  </si>
  <si>
    <t>https://www.scopus.com/inward/record.uri?eid=2-s2.0-85151510300&amp;doi=10.1155%2f2023%2f4705193&amp;partnerID=40&amp;md5=cf0d9a4f24d14708f6d790545937c86f</t>
  </si>
  <si>
    <t>https://www.scopus.com/inward/record.uri?eid=2-s2.0-85151465514&amp;doi=10.1016%2fj.matpr.2023.03.272&amp;partnerID=40&amp;md5=31e5e77f7cb794a64871bd427b43b959</t>
  </si>
  <si>
    <t>Singh B.K.</t>
  </si>
  <si>
    <t>https://www.scopus.com/inward/record.uri?eid=2-s2.0-85147952210&amp;doi=10.1080%2f0371750X.2022.2149625&amp;partnerID=40&amp;md5=be4007a0a36dab4faf4351b168c93a8b</t>
  </si>
  <si>
    <t>https://www.scopus.com/inward/record.uri?eid=2-s2.0-85151402293&amp;doi=10.4314%2fbcse.v37i3.7&amp;partnerID=40&amp;md5=a3803176d6072481900627f3e81b1e51</t>
  </si>
  <si>
    <t>https://www.scopus.com/inward/record.uri?eid=2-s2.0-85150601563&amp;doi=10.1515%2frams-2022-0301&amp;partnerID=40&amp;md5=1c6a9338c1f053abb87abb5241882fa6</t>
  </si>
  <si>
    <t>https://www.scopus.com/inward/record.uri?eid=2-s2.0-85150361406&amp;doi=10.1093%2fcomjnl%2fbxac136&amp;partnerID=40&amp;md5=16f764773280fb8f543133502b38df94</t>
  </si>
  <si>
    <t>https://www.scopus.com/inward/record.uri?eid=2-s2.0-85149914612&amp;doi=10.1007%2fs12008-023-01264-1&amp;partnerID=40&amp;md5=19898dc77e56c348363d60351e89c26f</t>
  </si>
  <si>
    <t>Sreejith S., Ajayan J., Radhika J.M., Sivasankari B., Tayal S., Saravanan M.</t>
  </si>
  <si>
    <t>https://www.scopus.com/inward/record.uri?eid=2-s2.0-85145615698&amp;doi=10.1016%2fj.measurement.2022.112202&amp;partnerID=40&amp;md5=a536a651915781581bcea25697840dae</t>
  </si>
  <si>
    <t>https://www.scopus.com/inward/record.uri?eid=2-s2.0-85149128896&amp;doi=10.1155%2f2023%2f1335481&amp;partnerID=40&amp;md5=7642b94aa99c13240596676901996199</t>
  </si>
  <si>
    <t>https://www.scopus.com/inward/record.uri?eid=2-s2.0-85149128508&amp;doi=10.1155%2f2023%2f5723730&amp;partnerID=40&amp;md5=738607f538a484691137dbb42b34f2df</t>
  </si>
  <si>
    <t>https://www.scopus.com/inward/record.uri?eid=2-s2.0-85149064306&amp;doi=10.1016%2fj.rechem.2023.100858&amp;partnerID=40&amp;md5=545b15ae46cd75770954f3f276aa1228</t>
  </si>
  <si>
    <t>https://www.scopus.com/inward/record.uri?eid=2-s2.0-85148236325&amp;doi=10.1155%2f2023%2f8573440&amp;partnerID=40&amp;md5=38f088e2241d10d85c4a8f87b0970a1a</t>
  </si>
  <si>
    <t>https://www.scopus.com/inward/record.uri?eid=2-s2.0-85148084062&amp;doi=10.3233%2fJIFS-221667&amp;partnerID=40&amp;md5=d0b4589647154c61275ec54b7e41eedf</t>
  </si>
  <si>
    <t>https://www.scopus.com/inward/record.uri?eid=2-s2.0-85147977265&amp;doi=10.1007%2fs13198-023-01872-w&amp;partnerID=40&amp;md5=86fb495f2806d91793fcd2d4979de36f</t>
  </si>
  <si>
    <t>https://www.scopus.com/inward/record.uri?eid=2-s2.0-85147856960&amp;doi=10.1504%2fPCFD.2021.10048084&amp;partnerID=40&amp;md5=3b76e2039eba8bf56327c3cbe7b77690</t>
  </si>
  <si>
    <t>https://www.scopus.com/inward/record.uri?eid=2-s2.0-85147826903&amp;doi=10.31202%2fecjse.1162711&amp;partnerID=40&amp;md5=214056cd760bda45ac65db6ea92be9aa</t>
  </si>
  <si>
    <t>https://www.scopus.com/inward/record.uri?eid=2-s2.0-85146634088&amp;doi=10.3390%2fagronomy13010205&amp;partnerID=40&amp;md5=cdfe9b5423ae2a79e88b9b2512488808</t>
  </si>
  <si>
    <t>https://www.scopus.com/inward/record.uri?eid=2-s2.0-85146444935&amp;doi=10.1016%2fj.heliyon.2022.e12046&amp;partnerID=40&amp;md5=6d097f62e2826f96365fb51451f40ab5</t>
  </si>
  <si>
    <t>https://www.scopus.com/inward/record.uri?eid=2-s2.0-85146363222&amp;doi=10.1080%2f17513758.2022.2164803&amp;partnerID=40&amp;md5=6fb23e338cb16fb710063d872804584d</t>
  </si>
  <si>
    <t>https://www.scopus.com/inward/record.uri?eid=2-s2.0-85145422826&amp;doi=10.1080%2f00051144.2022.2157946&amp;partnerID=40&amp;md5=38a4170eda63dfdb09304c3575bec65c</t>
  </si>
  <si>
    <t>https://www.scopus.com/inward/record.uri?eid=2-s2.0-85144964086&amp;doi=10.3934%2fmath.2023298&amp;partnerID=40&amp;md5=41ab71651222361b7dbfffcf6d342bb1</t>
  </si>
  <si>
    <t>https://www.scopus.com/inward/record.uri?eid=2-s2.0-85143660818&amp;doi=10.1007%2fs11082-022-04331-1&amp;partnerID=40&amp;md5=50d39b803ebaab5cd37249aea02fff2a</t>
  </si>
  <si>
    <t>https://www.scopus.com/inward/record.uri?eid=2-s2.0-85142719048&amp;doi=10.1016%2fj.est.2022.106178&amp;partnerID=40&amp;md5=bc077ef0ad60d332a64f6d4c104c2625</t>
  </si>
  <si>
    <t>https://www.scopus.com/inward/record.uri?eid=2-s2.0-85142243066&amp;doi=10.1080%2f15440478.2022.2137618&amp;partnerID=40&amp;md5=11e75f0f7b16f718a2150f290b9f7e33</t>
  </si>
  <si>
    <t>https://www.scopus.com/inward/record.uri?eid=2-s2.0-85140119743&amp;doi=10.1007%2fs11235-022-00968-1&amp;partnerID=40&amp;md5=146767dd63a117c1d93a487a99c61b68</t>
  </si>
  <si>
    <t>https://www.scopus.com/inward/record.uri?eid=2-s2.0-85138117142&amp;doi=10.1007%2fs11696-022-02473-w&amp;partnerID=40&amp;md5=7acec76bf87aef51807366ef836326bd</t>
  </si>
  <si>
    <t>https://www.scopus.com/inward/record.uri?eid=2-s2.0-85137676124&amp;doi=10.32604%2fiasc.2023.028153&amp;partnerID=40&amp;md5=8323ab6abeb7277d3b2b49eab18206e6</t>
  </si>
  <si>
    <t>https://www.scopus.com/inward/record.uri?eid=2-s2.0-85134681878&amp;doi=10.1080%2f10407782.2022.2101802&amp;partnerID=40&amp;md5=304588814db66cea95ee4c6dc1076fa8</t>
  </si>
  <si>
    <t>https://www.scopus.com/inward/record.uri?eid=2-s2.0-85180584932&amp;doi=10.1063%2f5.0178894&amp;partnerID=40&amp;md5=9c6ae5ab5d4ff6d9cade143cc6ea5a22</t>
  </si>
  <si>
    <t>https://www.scopus.com/inward/record.uri?eid=2-s2.0-85180636732&amp;doi=10.1063%2f5.0175851&amp;partnerID=40&amp;md5=1dff2f3502b08cf7581e860f16a446cc</t>
  </si>
  <si>
    <t>https://www.scopus.com/inward/record.uri?eid=2-s2.0-85180636279&amp;doi=10.1063%2f5.0175998&amp;partnerID=40&amp;md5=a84b6248c09565602633020c8a7498a3</t>
  </si>
  <si>
    <t>https://www.scopus.com/inward/record.uri?eid=2-s2.0-85180633367&amp;doi=10.1063%2f5.0175829&amp;partnerID=40&amp;md5=0a58e8062f155067dc63a8efdb113dbc</t>
  </si>
  <si>
    <t>https://www.scopus.com/inward/record.uri?eid=2-s2.0-85180633161&amp;doi=10.1063%2f5.0176778&amp;partnerID=40&amp;md5=31612281282fffcc23daa92783c3405b</t>
  </si>
  <si>
    <t>https://www.scopus.com/inward/record.uri?eid=2-s2.0-85180632742&amp;doi=10.1063%2f5.0175832&amp;partnerID=40&amp;md5=741c224a69cf58224b1544ac16c7e423</t>
  </si>
  <si>
    <t>https://www.scopus.com/inward/record.uri?eid=2-s2.0-85180630540&amp;doi=10.1063%2f5.0175852&amp;partnerID=40&amp;md5=f0c553619cbd3029435d263ea6f40078</t>
  </si>
  <si>
    <t>https://www.scopus.com/inward/record.uri?eid=2-s2.0-85180630375&amp;doi=10.1063%2f5.0175833&amp;partnerID=40&amp;md5=f071e8e71a2ba753980ab62727b809b9</t>
  </si>
  <si>
    <t>https://www.scopus.com/inward/record.uri?eid=2-s2.0-85180626546&amp;doi=10.1063%2f5.0176045&amp;partnerID=40&amp;md5=43773bc9be0f1bd9eefb0a48dfc79b04</t>
  </si>
  <si>
    <t>https://www.scopus.com/inward/record.uri?eid=2-s2.0-85180623976&amp;doi=10.1063%2f5.0175918&amp;partnerID=40&amp;md5=24b64937ffeaa1018d2ec31407781ec2</t>
  </si>
  <si>
    <t>https://www.scopus.com/inward/record.uri?eid=2-s2.0-85180623753&amp;doi=10.1063%2f5.0176101&amp;partnerID=40&amp;md5=63a9a3f9066b7b57f70abff07d3c1889</t>
  </si>
  <si>
    <t>https://www.scopus.com/inward/record.uri?eid=2-s2.0-85180622533&amp;doi=10.1063%2f5.0175916&amp;partnerID=40&amp;md5=b1743d360f907d484eb81d185346800d</t>
  </si>
  <si>
    <t>ACM International Conference Proceeding Series</t>
  </si>
  <si>
    <t>https://www.scopus.com/inward/record.uri?eid=2-s2.0-85194168810&amp;doi=10.1145%2f3647444.3652480&amp;partnerID=40&amp;md5=8afee2ed927c51fd5db8f59b658b7976</t>
  </si>
  <si>
    <t>https://www.scopus.com/inward/record.uri?eid=2-s2.0-85194158511&amp;doi=10.1145%2f3647444.3652481&amp;partnerID=40&amp;md5=787b2f705b5cff5e84a61022fa262d97</t>
  </si>
  <si>
    <t>https://www.scopus.com/inward/record.uri?eid=2-s2.0-85194153344&amp;doi=10.1145%2f3647444.3647851&amp;partnerID=40&amp;md5=b7905c39e12ff0115d0318c539f89e5a</t>
  </si>
  <si>
    <t>https://www.scopus.com/inward/record.uri?eid=2-s2.0-85194141645&amp;doi=10.1145%2f3647444.3647850&amp;partnerID=40&amp;md5=5c1ee52c9078fd4b05df92445d33463c</t>
  </si>
  <si>
    <t>https://www.scopus.com/inward/record.uri?eid=2-s2.0-85177594378&amp;doi=10.1063%2f5.0170435&amp;partnerID=40&amp;md5=93866cfea2feafc769aa469eadc9a571</t>
  </si>
  <si>
    <t>https://www.scopus.com/inward/record.uri?eid=2-s2.0-85177555534&amp;doi=10.1063%2f5.0172271&amp;partnerID=40&amp;md5=976e7c6746ff85bf4ee2a47fc713e6d4</t>
  </si>
  <si>
    <t>https://www.scopus.com/inward/record.uri?eid=2-s2.0-85174299176&amp;doi=10.4271%2f2023-28-0026&amp;partnerID=40&amp;md5=010c4d2653e10600e069d14682b46f88</t>
  </si>
  <si>
    <t>https://www.scopus.com/inward/record.uri?eid=2-s2.0-85174275558&amp;doi=10.4271%2f2023-28-0021&amp;partnerID=40&amp;md5=9e2c9f497da273bde83c5feb3c347143</t>
  </si>
  <si>
    <t>https://www.scopus.com/inward/record.uri?eid=2-s2.0-85176741865&amp;doi=10.1063%2f5.0171879&amp;partnerID=40&amp;md5=67211077f366b7ff80b0356ab428fa94</t>
  </si>
  <si>
    <t>https://www.scopus.com/inward/record.uri?eid=2-s2.0-85170076856&amp;doi=10.1051%2fe3sconf%2f202340504047&amp;partnerID=40&amp;md5=62aebc44807ccda757c34def913e795c</t>
  </si>
  <si>
    <t>https://www.scopus.com/inward/record.uri?eid=2-s2.0-85166511712&amp;doi=10.1063%2f5.0154935&amp;partnerID=40&amp;md5=e2c043483e422ae2d3b08ebf0b8a1496</t>
  </si>
  <si>
    <t>https://www.scopus.com/inward/record.uri?eid=2-s2.0-85161852878&amp;doi=10.1063%2f5.0137023&amp;partnerID=40&amp;md5=51b9a98582bca20321d4d290385012c2</t>
  </si>
  <si>
    <t>https://www.scopus.com/inward/record.uri?eid=2-s2.0-85160782357&amp;doi=10.1063%2f5.0134175&amp;partnerID=40&amp;md5=adece7ed6b65e9f58e71f24189d708c8</t>
  </si>
  <si>
    <t>https://www.scopus.com/inward/record.uri?eid=2-s2.0-85159951684&amp;doi=10.1063%2f5.0126233&amp;partnerID=40&amp;md5=f71872ae1c3282c54b16bca74c4bdba7</t>
  </si>
  <si>
    <t>Proceedings - 2022 2nd International Conference on Innovative Sustainable Computational Technologies, CISCT 2022</t>
  </si>
  <si>
    <t>https://www.scopus.com/inward/record.uri?eid=2-s2.0-85152508186&amp;doi=10.1109%2fCISCT55310.2022.10046518&amp;partnerID=40&amp;md5=79a738360af997ddfe9b457315d085ed</t>
  </si>
  <si>
    <t>Proceedings of 2023 IEEE Technology and Engineering Management Conference - Asia Pacific, TEMSCON-ASPAC 2023</t>
  </si>
  <si>
    <t>https://www.scopus.com/inward/record.uri?eid=2-s2.0-85195155901&amp;doi=10.1109%2fTEMSCON-ASPAC59527.2023.10531373&amp;partnerID=40&amp;md5=cb02bb875f2f092be5bcaee25a5726af</t>
  </si>
  <si>
    <t>https://www.scopus.com/inward/record.uri?eid=2-s2.0-85195139933&amp;doi=10.1109%2fTEMSCON-ASPAC59527.2023.10531366&amp;partnerID=40&amp;md5=166d3321847661fa458dca36e89a6f73</t>
  </si>
  <si>
    <t>https://www.scopus.com/inward/record.uri?eid=2-s2.0-85195133942&amp;doi=10.1109%2fTEMSCON-ASPAC59527.2023.10531397&amp;partnerID=40&amp;md5=4c477a10b78e352b9a18d7da4c2e00cc</t>
  </si>
  <si>
    <t>https://www.scopus.com/inward/record.uri?eid=2-s2.0-85195109197&amp;doi=10.1109%2fTEMSCON-ASPAC59527.2023.10531319&amp;partnerID=40&amp;md5=845216a1bc398e15a2ba83c3463685ee</t>
  </si>
  <si>
    <t>2023 International Conference on New Frontiers in Communication, Automation, Management and Security, ICCAMS 2023</t>
  </si>
  <si>
    <t>https://www.scopus.com/inward/record.uri?eid=2-s2.0-85194157558&amp;doi=10.1109%2fICCAMS60113.2023.10525859&amp;partnerID=40&amp;md5=0db72c9aa3014c7e7e9eaa9ae1c0c88d</t>
  </si>
  <si>
    <t>2023 IEEE Engineering Informatics, EI 2023</t>
  </si>
  <si>
    <t>https://www.scopus.com/inward/record.uri?eid=2-s2.0-85193984369&amp;doi=10.1109%2fIEEECONF58110.2023.10520567&amp;partnerID=40&amp;md5=2fa01f1a6d921fe2b6a84deebaa292f5</t>
  </si>
  <si>
    <t>https://www.scopus.com/inward/record.uri?eid=2-s2.0-85193962445&amp;doi=10.1109%2fIEEECONF58110.2023.10520384&amp;partnerID=40&amp;md5=e483d2997bd85db06a8ef4302dfd9d81</t>
  </si>
  <si>
    <t>https://www.scopus.com/inward/record.uri?eid=2-s2.0-85193917105&amp;doi=10.1109%2fIEEECONF58110.2023.10520387&amp;partnerID=40&amp;md5=3e8eb7fffdf31b230fd4c3784d5b617f</t>
  </si>
  <si>
    <t>Proceedings - 2023 3rd International Conference on Ubiquitous Computing and Intelligent Information Systems, ICUIS 2023</t>
  </si>
  <si>
    <t>https://www.scopus.com/inward/record.uri?eid=2-s2.0-85193043129&amp;doi=10.1109%2fICUIS60567.2023.00074&amp;partnerID=40&amp;md5=1f17aec20352b05537b3b11514ad16b5</t>
  </si>
  <si>
    <t>https://www.scopus.com/inward/record.uri?eid=2-s2.0-85193035752&amp;doi=10.1109%2fICUIS60567.2023.00075&amp;partnerID=40&amp;md5=fa4c0721504cdb66c4f2fc3869b72200</t>
  </si>
  <si>
    <t>3rd International Conference on Innovative Mechanisms for Industry Applications, ICIMIA 2023 - Proceedings</t>
  </si>
  <si>
    <t>https://www.scopus.com/inward/record.uri?eid=2-s2.0-85191891833&amp;doi=10.1109%2fICIMIA60377.2023.10426523&amp;partnerID=40&amp;md5=547f797a4be12398adcc9a0fb743bdcc</t>
  </si>
  <si>
    <t>https://www.scopus.com/inward/record.uri?eid=2-s2.0-85191868506&amp;doi=10.1109%2fICIMIA60377.2023.10426564&amp;partnerID=40&amp;md5=f404456f4b900241c5f150e400756ea6</t>
  </si>
  <si>
    <t>https://www.scopus.com/inward/record.uri?eid=2-s2.0-85191855255&amp;doi=10.1109%2fICIMIA60377.2023.10426365&amp;partnerID=40&amp;md5=d586105a61cb17018446c881542ac8d0</t>
  </si>
  <si>
    <t>https://www.scopus.com/inward/record.uri?eid=2-s2.0-85191841769&amp;doi=10.1109%2fICIMIA60377.2023.10426602&amp;partnerID=40&amp;md5=6ef34dab39fc4632cccf520955738b5d</t>
  </si>
  <si>
    <t>https://www.scopus.com/inward/record.uri?eid=2-s2.0-85191821030&amp;doi=10.1109%2fICIMIA60377.2023.10425902&amp;partnerID=40&amp;md5=553b6f466bd97ac020558a4577042fc8</t>
  </si>
  <si>
    <t>https://www.scopus.com/inward/record.uri?eid=2-s2.0-85191814755&amp;doi=10.1109%2fICIMIA60377.2023.10426475&amp;partnerID=40&amp;md5=c41ab5ece4961579c85f8108d14d6af8</t>
  </si>
  <si>
    <t>https://www.scopus.com/inward/record.uri?eid=2-s2.0-85191805369&amp;doi=10.1109%2fICIMIA60377.2023.10425883&amp;partnerID=40&amp;md5=fcc0bd2384c51e5c0c3999ea2a9f03f8</t>
  </si>
  <si>
    <t>https://www.scopus.com/inward/record.uri?eid=2-s2.0-85191800592&amp;doi=10.1109%2fICIMIA60377.2023.10426174&amp;partnerID=40&amp;md5=7f8b3a49b824a4913306a306941d28e3</t>
  </si>
  <si>
    <t>https://www.scopus.com/inward/record.uri?eid=2-s2.0-85191779810&amp;doi=10.1109%2fICIMIA60377.2023.10425988&amp;partnerID=40&amp;md5=2f39c1b1a65dbcc4311ccc21f2992c72</t>
  </si>
  <si>
    <t>Proceedings of the 2023 6th International Conference on Recent Trends in Advance Computing, ICRTAC 2023</t>
  </si>
  <si>
    <t>https://www.scopus.com/inward/record.uri?eid=2-s2.0-85190681721&amp;doi=10.1109%2fICRTAC59277.2023.10480813&amp;partnerID=40&amp;md5=cc83ca02f8373f4b50a7339da90e27d3</t>
  </si>
  <si>
    <t>Proceedings of the 2023 International Conference on Innovative Computing, Intelligent Communication and Smart Electrical Systems, ICSES 2023</t>
  </si>
  <si>
    <t>https://www.scopus.com/inward/record.uri?eid=2-s2.0-85190547672&amp;doi=10.1109%2fICSES60034.2023.10465476&amp;partnerID=40&amp;md5=5ee928387edec54b92d85efe8035e041</t>
  </si>
  <si>
    <t>2023 3rd International Conference on Advance Computing and Innovative Technologies in Engineering, ICACITE 2023</t>
  </si>
  <si>
    <t>https://www.scopus.com/inward/record.uri?eid=2-s2.0-85189934920&amp;doi=10.1109%2fICACITE57410.2023.10183091&amp;partnerID=40&amp;md5=62a614e31ae33af82cde1743e9378749</t>
  </si>
  <si>
    <t>2023 4th International Conference on Computation, Automation and Knowledge Management, ICCAKM 2023</t>
  </si>
  <si>
    <t>https://www.scopus.com/inward/record.uri?eid=2-s2.0-85189651318&amp;doi=10.1109%2fICCAKM58659.2023.10478541&amp;partnerID=40&amp;md5=ec5a0f845113368ce1f1492332e921fe</t>
  </si>
  <si>
    <t>https://www.scopus.com/inward/record.uri?eid=2-s2.0-85188345585&amp;doi=10.1049%2ficp.2023.2887&amp;partnerID=40&amp;md5=1084e2ca510f5fe6e360815256c025a8</t>
  </si>
  <si>
    <t>https://www.scopus.com/inward/record.uri?eid=2-s2.0-85188306558&amp;doi=10.1049%2ficp.2023.2899&amp;partnerID=40&amp;md5=0b90846aa4401661c9f53635445b1abf</t>
  </si>
  <si>
    <t>2023 International Conference on Data Science, Agents and Artificial Intelligence, ICDSAAI 2023</t>
  </si>
  <si>
    <t>https://www.scopus.com/inward/record.uri?eid=2-s2.0-85187777074&amp;doi=10.1109%2fICDSAAI59313.2023.10452518&amp;partnerID=40&amp;md5=eb9b176287fb6628c1d462e9d6e39f7a</t>
  </si>
  <si>
    <t>2023 10th IEEE Uttar Pradesh Section International Conference on Electrical, Electronics and Computer Engineering, UPCON 2023</t>
  </si>
  <si>
    <t>https://www.scopus.com/inward/record.uri?eid=2-s2.0-85187391758&amp;doi=10.1109%2fUPCON59197.2023.10434765&amp;partnerID=40&amp;md5=cf47e45012da5dba451ab20c2bf0ef8f</t>
  </si>
  <si>
    <t>https://www.scopus.com/inward/record.uri?eid=2-s2.0-85187374019&amp;doi=10.1109%2fUPCON59197.2023.10434379&amp;partnerID=40&amp;md5=0f5fb71a3a625da5c0d7b9491d8008d3</t>
  </si>
  <si>
    <t>https://www.scopus.com/inward/record.uri?eid=2-s2.0-85187335418&amp;doi=10.1109%2fUPCON59197.2023.10434606&amp;partnerID=40&amp;md5=baeda1ce0b80ca4b34c53b4c7bdb1e9d</t>
  </si>
  <si>
    <t>https://www.scopus.com/inward/record.uri?eid=2-s2.0-85187325794&amp;doi=10.1109%2fUPCON59197.2023.10434376&amp;partnerID=40&amp;md5=d046db0b31aede15aafb91f026a459f2</t>
  </si>
  <si>
    <t>IEEE 1st International Conference on Ambient Intelligence, Knowledge Informatics and Industrial Electronics, AIKIIE 2023</t>
  </si>
  <si>
    <t>https://www.scopus.com/inward/record.uri?eid=2-s2.0-85187305141&amp;doi=10.1109%2fAIKIIE60097.2023.10389895&amp;partnerID=40&amp;md5=f65b2abf725df08e318dd7558255e0ef</t>
  </si>
  <si>
    <t>2023 International Conference on Evolutionary Algorithms and Soft Computing Techniques, EASCT 2023</t>
  </si>
  <si>
    <t>https://www.scopus.com/inward/record.uri?eid=2-s2.0-85187291170&amp;doi=10.1109%2fEASCT59475.2023.10393198&amp;partnerID=40&amp;md5=5480caf9aec97be70f3bd35bed49743f</t>
  </si>
  <si>
    <t>https://www.scopus.com/inward/record.uri?eid=2-s2.0-85187263190&amp;doi=10.1109%2fAIKIIE60097.2023.10390170&amp;partnerID=40&amp;md5=f11f313065ea83da4c3bc7120a4629f3</t>
  </si>
  <si>
    <t>https://www.scopus.com/inward/record.uri?eid=2-s2.0-85187255274&amp;doi=10.1109%2fEASCT59475.2023.10393157&amp;partnerID=40&amp;md5=e2f6eb5ac511eded0436cac38468f6cc</t>
  </si>
  <si>
    <t>2023 Innovations in Power and Advanced Computing Technologies, i-PACT 2023</t>
  </si>
  <si>
    <t>https://www.scopus.com/inward/record.uri?eid=2-s2.0-85186978865&amp;doi=10.1109%2fI-PACT58649.2023.10434869&amp;partnerID=40&amp;md5=b2e73a2e8311d1f1785a0c282a4c5c6c</t>
  </si>
  <si>
    <t>2023 2nd International Conference on Advances in Computational Intelligence and Communication, ICACIC 2023</t>
  </si>
  <si>
    <t>https://www.scopus.com/inward/record.uri?eid=2-s2.0-85186768508&amp;doi=10.1109%2fICACIC59454.2023.10434968&amp;partnerID=40&amp;md5=5d3550d9d7eab08eefcf46f8d37e6dcf</t>
  </si>
  <si>
    <t>https://www.scopus.com/inward/record.uri?eid=2-s2.0-85186760503&amp;doi=10.1109%2fICACIC59454.2023.10435256&amp;partnerID=40&amp;md5=a6d8b40bf14f8fc66f2f2af5d96ca2bb</t>
  </si>
  <si>
    <t>https://www.scopus.com/inward/record.uri?eid=2-s2.0-85186760106&amp;doi=10.1109%2fICACIC59454.2023.10435017&amp;partnerID=40&amp;md5=25a30b44605a4c6c65d0e1883d34048b</t>
  </si>
  <si>
    <t>2023 International Conference on Energy, Materials and Communication Engineering, ICEMCE 2023</t>
  </si>
  <si>
    <t>https://www.scopus.com/inward/record.uri?eid=2-s2.0-85186758129&amp;doi=10.1109%2fICEMCE57940.2023.10434215&amp;partnerID=40&amp;md5=700d00aa05d295addc564961ce505b0e</t>
  </si>
  <si>
    <t>https://www.scopus.com/inward/record.uri?eid=2-s2.0-85186757378&amp;doi=10.1109%2fICACIC59454.2023.10435049&amp;partnerID=40&amp;md5=b806534643a63302066fa445f0f77fbe</t>
  </si>
  <si>
    <t>1st International Conference on Emerging Research in Computational Science, ICERCS 2023 - Proceedings</t>
  </si>
  <si>
    <t>https://www.scopus.com/inward/record.uri?eid=2-s2.0-85186734096&amp;doi=10.1109%2fICERCS57948.2023.10434136&amp;partnerID=40&amp;md5=1bdc413e41139397b36dbcb0b521d91c</t>
  </si>
  <si>
    <t>https://www.scopus.com/inward/record.uri?eid=2-s2.0-85186730652&amp;doi=10.1109%2fICERCS57948.2023.10433956&amp;partnerID=40&amp;md5=d5075e72eb405e1d5dd34456b1cd79cd</t>
  </si>
  <si>
    <t>2023 1st International Conference on Optimization Techniques for Learning, ICOTL 2023 - Proceedings</t>
  </si>
  <si>
    <t>https://www.scopus.com/inward/record.uri?eid=2-s2.0-85186718061&amp;doi=10.1109%2fICOTL59758.2023.10435351&amp;partnerID=40&amp;md5=c90a472528fc91bb311a779d7c664436</t>
  </si>
  <si>
    <t>https://www.scopus.com/inward/record.uri?eid=2-s2.0-85186705620&amp;doi=10.1109%2fICERCS57948.2023.10434174&amp;partnerID=40&amp;md5=df1fd0b3ad0facbef450b321c91ea3f5</t>
  </si>
  <si>
    <t>https://www.scopus.com/inward/record.uri?eid=2-s2.0-85186677163&amp;doi=10.1109%2fICERCS57948.2023.10434227&amp;partnerID=40&amp;md5=99fb700d69a3bc6490a5e2fe04e00f53</t>
  </si>
  <si>
    <t>https://www.scopus.com/inward/record.uri?eid=2-s2.0-85186657491&amp;doi=10.1109%2fICERCS57948.2023.10434204&amp;partnerID=40&amp;md5=5c9f9db6e1cf334eba489ba867c2db7f</t>
  </si>
  <si>
    <t>https://www.scopus.com/inward/record.uri?eid=2-s2.0-85186653378&amp;doi=10.1109%2fICERCS57948.2023.10434117&amp;partnerID=40&amp;md5=9a8ff4781245f2da365853969623f7c1</t>
  </si>
  <si>
    <t>4th International Conference on Communication, Computing and Industry 6.0, C216 2023</t>
  </si>
  <si>
    <t>https://www.scopus.com/inward/record.uri?eid=2-s2.0-85186529386&amp;doi=10.1109%2fC2I659362.2023.10431155&amp;partnerID=40&amp;md5=d2f8f099bb9d9de00e07c80c1a5170b1</t>
  </si>
  <si>
    <t>2023 International Conference on Next Generation Electronics, NEleX 2023</t>
  </si>
  <si>
    <t>https://www.scopus.com/inward/record.uri?eid=2-s2.0-85186509133&amp;doi=10.1109%2fNEleX59773.2023.10421271&amp;partnerID=40&amp;md5=0c88fb4151eff261bb5f2129f24da191</t>
  </si>
  <si>
    <t>https://www.scopus.com/inward/record.uri?eid=2-s2.0-85186501225&amp;doi=10.1109%2fC2I659362.2023.10430695&amp;partnerID=40&amp;md5=2f4748eef1442f06aedbb1d7cceb15b5</t>
  </si>
  <si>
    <t>https://www.scopus.com/inward/record.uri?eid=2-s2.0-85186501003&amp;doi=10.1109%2fNEleX59773.2023.10421070&amp;partnerID=40&amp;md5=ec4c07d05e753f7b7d6a36a8986a5edd</t>
  </si>
  <si>
    <t>https://www.scopus.com/inward/record.uri?eid=2-s2.0-85186490635&amp;doi=10.1109%2fC2I659362.2023.10430658&amp;partnerID=40&amp;md5=237797f8ba40980ba12fed09e01c99c6</t>
  </si>
  <si>
    <t>2023 Annual International Conference on Emerging Research Areas: International Conference on Intelligent Systems, AICERA/ICIS 2023</t>
  </si>
  <si>
    <t>https://www.scopus.com/inward/record.uri?eid=2-s2.0-85186143986&amp;doi=10.1109%2fAICERA%2fICIS59538.2023.10420179&amp;partnerID=40&amp;md5=2960d226f85fdc65a815e535000e8e48</t>
  </si>
  <si>
    <t>7th International Conference on Electronics, Communication and Aerospace Technology, ICECA 2023 - Proceedings</t>
  </si>
  <si>
    <t>https://www.scopus.com/inward/record.uri?eid=2-s2.0-85186127680&amp;doi=10.1109%2fICECA58529.2023.10395620&amp;partnerID=40&amp;md5=18092fd087781401bbbff3ead3a92491</t>
  </si>
  <si>
    <t>https://www.scopus.com/inward/record.uri?eid=2-s2.0-85186126681&amp;doi=10.1109%2fICECA58529.2023.10394946&amp;partnerID=40&amp;md5=e9ed9a9fa7bb9d29d395288086cef9c9</t>
  </si>
  <si>
    <t>https://www.scopus.com/inward/record.uri?eid=2-s2.0-85186126049&amp;doi=10.1109%2fICECA58529.2023.10395024&amp;partnerID=40&amp;md5=63c3d8e32b5f48405d95ae7424f3ecee</t>
  </si>
  <si>
    <t>https://www.scopus.com/inward/record.uri?eid=2-s2.0-85186124739&amp;doi=10.1109%2fICECA58529.2023.10395703&amp;partnerID=40&amp;md5=43b81c5d317cd381dd6ec8e7d58d5e2d</t>
  </si>
  <si>
    <t>https://www.scopus.com/inward/record.uri?eid=2-s2.0-85186124332&amp;doi=10.1109%2fICECA58529.2023.10395400&amp;partnerID=40&amp;md5=b789ea68d201e3d94a3211c857f75830</t>
  </si>
  <si>
    <t>https://www.scopus.com/inward/record.uri?eid=2-s2.0-85186124017&amp;doi=10.1109%2fICECA58529.2023.10394906&amp;partnerID=40&amp;md5=0db2442ef31bd7362540b3e9e17571dd</t>
  </si>
  <si>
    <t>https://www.scopus.com/inward/record.uri?eid=2-s2.0-85186124002&amp;doi=10.1109%2fICECA58529.2023.10395380&amp;partnerID=40&amp;md5=ec17a46a5a42b0f51bd94ba50977ec2c</t>
  </si>
  <si>
    <t>https://www.scopus.com/inward/record.uri?eid=2-s2.0-85186123625&amp;doi=10.1109%2fICECA58529.2023.10395293&amp;partnerID=40&amp;md5=6aee1bfad3f18ade1969861b46c367be</t>
  </si>
  <si>
    <t>https://www.scopus.com/inward/record.uri?eid=2-s2.0-85186123477&amp;doi=10.1109%2fICECA58529.2023.10395698&amp;partnerID=40&amp;md5=9f280fa46afe8e799d02da05c92a6154</t>
  </si>
  <si>
    <t>https://www.scopus.com/inward/record.uri?eid=2-s2.0-85186121959&amp;doi=10.1109%2fICECA58529.2023.10395426&amp;partnerID=40&amp;md5=7a2f1f82990b67ecfbcf7feb7b5eb9d9</t>
  </si>
  <si>
    <t>https://www.scopus.com/inward/record.uri?eid=2-s2.0-85186121833&amp;doi=10.1109%2fICECA58529.2023.10395562&amp;partnerID=40&amp;md5=12cb8a5e295e4ededb8cf62ade44b74b</t>
  </si>
  <si>
    <t>https://www.scopus.com/inward/record.uri?eid=2-s2.0-85186119587&amp;doi=10.1109%2fICECA58529.2023.10395008&amp;partnerID=40&amp;md5=ff14c81866c943c787edf8d507764e35</t>
  </si>
  <si>
    <t>https://www.scopus.com/inward/record.uri?eid=2-s2.0-85186118775&amp;doi=10.1109%2fICECA58529.2023.10395138&amp;partnerID=40&amp;md5=e48cb711ab228ce19c9822cb0c5000d2</t>
  </si>
  <si>
    <t>https://www.scopus.com/inward/record.uri?eid=2-s2.0-85186117230&amp;doi=10.1109%2fICECA58529.2023.10394742&amp;partnerID=40&amp;md5=61b06cce2785a16757c1d514b3923aed</t>
  </si>
  <si>
    <t>https://www.scopus.com/inward/record.uri?eid=2-s2.0-85186117229&amp;doi=10.1109%2fICECA58529.2023.10394961&amp;partnerID=40&amp;md5=729ccf60378cdd4e17f85812837529f3</t>
  </si>
  <si>
    <t>https://www.scopus.com/inward/record.uri?eid=2-s2.0-85186116074&amp;doi=10.1109%2fICECA58529.2023.10395485&amp;partnerID=40&amp;md5=086cc7d5e8dbe7c5056389f838e8336d</t>
  </si>
  <si>
    <t>https://www.scopus.com/inward/record.uri?eid=2-s2.0-85186115035&amp;doi=10.1109%2fICECA58529.2023.10395527&amp;partnerID=40&amp;md5=b9d23760b10c4af737b306cba8bda4da</t>
  </si>
  <si>
    <t>https://www.scopus.com/inward/record.uri?eid=2-s2.0-85186114081&amp;doi=10.1109%2fICECA58529.2023.10395375&amp;partnerID=40&amp;md5=c711fba92297e8d8475d712fd1e3fb1d</t>
  </si>
  <si>
    <t>https://www.scopus.com/inward/record.uri?eid=2-s2.0-85186114043&amp;doi=10.1109%2fICECA58529.2023.10395323&amp;partnerID=40&amp;md5=e98f58d32a02fe6c64bec96d08e59cad</t>
  </si>
  <si>
    <t>https://www.scopus.com/inward/record.uri?eid=2-s2.0-85186113233&amp;doi=10.1109%2fICECA58529.2023.10395476&amp;partnerID=40&amp;md5=31718a2ad468772c9590a260ffcd0baa</t>
  </si>
  <si>
    <t>https://www.scopus.com/inward/record.uri?eid=2-s2.0-85186112595&amp;doi=10.1109%2fICECA58529.2023.10394785&amp;partnerID=40&amp;md5=828091fc9d98ef6064791a79456594f2</t>
  </si>
  <si>
    <t>2nd International Conference on Automation, Computing and Renewable Systems, ICACRS 2023 - Proceedings</t>
  </si>
  <si>
    <t>https://www.scopus.com/inward/record.uri?eid=2-s2.0-85185387144&amp;doi=10.1109%2fICACRS58579.2023.10404429&amp;partnerID=40&amp;md5=9552abbbdd316e70e4b87f96380c5987</t>
  </si>
  <si>
    <t>https://www.scopus.com/inward/record.uri?eid=2-s2.0-85185384372&amp;doi=10.1109%2fICACRS58579.2023.10404670&amp;partnerID=40&amp;md5=0ed4c90e139a024f28adb05813c679d2</t>
  </si>
  <si>
    <t>https://www.scopus.com/inward/record.uri?eid=2-s2.0-85185377187&amp;doi=10.1109%2fICACRS58579.2023.10404468&amp;partnerID=40&amp;md5=861fb5bfd3c739f7ea9eb6d0806d09e6</t>
  </si>
  <si>
    <t>https://www.scopus.com/inward/record.uri?eid=2-s2.0-85185374141&amp;doi=10.1109%2fICACRS58579.2023.10404966&amp;partnerID=40&amp;md5=b1d0ffd63a8ed416b1b6080971144e69</t>
  </si>
  <si>
    <t>Proceedings of International Conference on Contemporary Computing and Informatics, IC3I 2023</t>
  </si>
  <si>
    <t>https://www.scopus.com/inward/record.uri?eid=2-s2.0-85185228854&amp;doi=10.1109%2fIC3I59117.2023.10397950&amp;partnerID=40&amp;md5=471e930502f0f8441167e71e3d87914c</t>
  </si>
  <si>
    <t>https://www.scopus.com/inward/record.uri?eid=2-s2.0-85185227546&amp;doi=10.1109%2fIC3I59117.2023.10397777&amp;partnerID=40&amp;md5=df6559f43db6b86f2d7c8e3eff8ea57e</t>
  </si>
  <si>
    <t>Proceedings - 3rd International Conference on Smart Technologies, Communication and Robotics 2023, STCR 2023</t>
  </si>
  <si>
    <t>https://www.scopus.com/inward/record.uri?eid=2-s2.0-85185007633&amp;doi=10.1109%2fSTCR59085.2023.10396912&amp;partnerID=40&amp;md5=12fae681cfe7bff0d882e3372df5064f</t>
  </si>
  <si>
    <t>https://www.scopus.com/inward/record.uri?eid=2-s2.0-85185007247&amp;doi=10.1109%2fSTCR59085.2023.10396885&amp;partnerID=40&amp;md5=0c0abf4cf9beba9f5411d0b468543461</t>
  </si>
  <si>
    <t>2023 International Conference on System, Computation, Automation and Networking, ICSCAN 2023</t>
  </si>
  <si>
    <t>https://www.scopus.com/inward/record.uri?eid=2-s2.0-85185003456&amp;doi=10.1109%2fICSCAN58655.2023.10395486&amp;partnerID=40&amp;md5=f8f1cf8b4dd66c0403c4287b2276d607</t>
  </si>
  <si>
    <t>https://www.scopus.com/inward/record.uri?eid=2-s2.0-85185002749&amp;doi=10.1109%2fSTCR59085.2023.10396974&amp;partnerID=40&amp;md5=0500a9239081fc1e6c616a28c072e6d5</t>
  </si>
  <si>
    <t>https://www.scopus.com/inward/record.uri?eid=2-s2.0-85184998938&amp;doi=10.1109%2fSTCR59085.2023.10397060&amp;partnerID=40&amp;md5=d7a57a688964590617b0c32cf655aaf3</t>
  </si>
  <si>
    <t>https://www.scopus.com/inward/record.uri?eid=2-s2.0-85184996191&amp;doi=10.1109%2fSTCR59085.2023.10397029&amp;partnerID=40&amp;md5=90c35387a72a423351623e4421ee7465</t>
  </si>
  <si>
    <t>https://www.scopus.com/inward/record.uri?eid=2-s2.0-85184994432&amp;doi=10.1109%2fSTCR59085.2023.10396848&amp;partnerID=40&amp;md5=c69cba6cfadd90f539b21ef4f977348d</t>
  </si>
  <si>
    <t>https://www.scopus.com/inward/record.uri?eid=2-s2.0-85184992512&amp;doi=10.1109%2fSTCR59085.2023.10396865&amp;partnerID=40&amp;md5=6e86f7d960342da39c71688fb0069246</t>
  </si>
  <si>
    <t>https://www.scopus.com/inward/record.uri?eid=2-s2.0-85184990586&amp;doi=10.1109%2fSTCR59085.2023.10397036&amp;partnerID=40&amp;md5=3c97f9041393c3c7b06da30bb1b3e01a</t>
  </si>
  <si>
    <t>2023 2nd International Conference on Smart Technologies for Smart Nation, SmartTechCon 2023</t>
  </si>
  <si>
    <t>https://www.scopus.com/inward/record.uri?eid=2-s2.0-85184825161&amp;doi=10.1109%2fSmartTechCon57526.2023.10391384&amp;partnerID=40&amp;md5=d4a9e2e60238f5b5c662e1f86df6d5f3</t>
  </si>
  <si>
    <t>https://www.scopus.com/inward/record.uri?eid=2-s2.0-85184823799&amp;doi=10.1109%2fSmartTechCon57526.2023.10391621&amp;partnerID=40&amp;md5=c59b21916ea16fa6b12d88f2c002ff99</t>
  </si>
  <si>
    <t>https://www.scopus.com/inward/record.uri?eid=2-s2.0-85184817272&amp;doi=10.1109%2fSmartTechCon57526.2023.10391465&amp;partnerID=40&amp;md5=aab0a42a2935ab9211f122886cfeb2fd</t>
  </si>
  <si>
    <t>https://www.scopus.com/inward/record.uri?eid=2-s2.0-85184810895&amp;doi=10.1109%2fSmartTechCon57526.2023.10391528&amp;partnerID=40&amp;md5=a7cca2a08757bd0ff82cadb469633ef2</t>
  </si>
  <si>
    <t>2023 IEEE International Conference on Research Methodologies in Knowledge Management, Artificial Intelligence and Telecommunication Engineering, RMKMATE 2023</t>
  </si>
  <si>
    <t>https://www.scopus.com/inward/record.uri?eid=2-s2.0-85183566589&amp;doi=10.1109%2fRMKMATE59243.2023.10369548&amp;partnerID=40&amp;md5=30f25704aafb2575e353e179af837fac</t>
  </si>
  <si>
    <t>2023 1st International Conference on Advances in Electrical, Electronics and Computational Intelligence, ICAEECI 2023</t>
  </si>
  <si>
    <t>https://www.scopus.com/inward/record.uri?eid=2-s2.0-85183560747&amp;doi=10.1109%2fICAEECI58247.2023.10370886&amp;partnerID=40&amp;md5=282958f8828102dcdcad72811dc1fbc8</t>
  </si>
  <si>
    <t>https://www.scopus.com/inward/record.uri?eid=2-s2.0-85183557680&amp;doi=10.1109%2fICAEECI58247.2023.10370893&amp;partnerID=40&amp;md5=dbec87fe8b9fff9c18cc6389e2f6ad72</t>
  </si>
  <si>
    <t>https://www.scopus.com/inward/record.uri?eid=2-s2.0-85183547395&amp;doi=10.1109%2fRMKMATE59243.2023.10369022&amp;partnerID=40&amp;md5=25e3c1c8275278deb52ca304de992975</t>
  </si>
  <si>
    <t>https://www.scopus.com/inward/record.uri?eid=2-s2.0-85183546290&amp;doi=10.1109%2fRMKMATE59243.2023.10368665&amp;partnerID=40&amp;md5=34b82909cf4dde500312a58c689816d3</t>
  </si>
  <si>
    <t>https://www.scopus.com/inward/record.uri?eid=2-s2.0-85183540347&amp;doi=10.1109%2fRMKMATE59243.2023.10368836&amp;partnerID=40&amp;md5=7d679c9da044ca2f993688063f14ec0e</t>
  </si>
  <si>
    <t>https://www.scopus.com/inward/record.uri?eid=2-s2.0-85183536565&amp;doi=10.1109%2fICAEECI58247.2023.10370931&amp;partnerID=40&amp;md5=fb2c8bf630f843fb210dc79630a604a4</t>
  </si>
  <si>
    <t>https://www.scopus.com/inward/record.uri?eid=2-s2.0-85183056135&amp;doi=10.1109%2fICSCNA58489.2023.10370624&amp;partnerID=40&amp;md5=d10f190963249306639b8e5c36834ebe</t>
  </si>
  <si>
    <t>https://www.scopus.com/inward/record.uri?eid=2-s2.0-85183054069&amp;doi=10.1109%2fICSCNA58489.2023.10370317&amp;partnerID=40&amp;md5=dd6952e5376e722c599d21a115f26051</t>
  </si>
  <si>
    <t>https://www.scopus.com/inward/record.uri?eid=2-s2.0-85183014085&amp;doi=10.1109%2fICSCNA58489.2023.10370247&amp;partnerID=40&amp;md5=182dd5163941e55213773c17c81ad582</t>
  </si>
  <si>
    <t>https://www.scopus.com/inward/record.uri?eid=2-s2.0-85183010677&amp;doi=10.1109%2fICSCNA58489.2023.10370608&amp;partnerID=40&amp;md5=84b802088b2b3684e9675ae7690040b0</t>
  </si>
  <si>
    <t>https://www.scopus.com/inward/record.uri?eid=2-s2.0-85183008871&amp;doi=10.1109%2fICSCNA58489.2023.10370188&amp;partnerID=40&amp;md5=2fbb091d0eb0f45d5bc5c5f9c328acc4</t>
  </si>
  <si>
    <t>https://www.scopus.com/inward/record.uri?eid=2-s2.0-85183007511&amp;doi=10.1109%2fICSCNA58489.2023.10370352&amp;partnerID=40&amp;md5=613eb73ec483b17914174c03ec5ff211</t>
  </si>
  <si>
    <t>https://www.scopus.com/inward/record.uri?eid=2-s2.0-85183002364&amp;doi=10.1109%2fICSCNA58489.2023.10370308&amp;partnerID=40&amp;md5=d53fecf622a5830290f5983a16098f96</t>
  </si>
  <si>
    <t>https://www.scopus.com/inward/record.uri?eid=2-s2.0-85183000970&amp;doi=10.1109%2fICSCNA58489.2023.10370436&amp;partnerID=40&amp;md5=7881385d7447a104c0b47819d791b6f6</t>
  </si>
  <si>
    <t>https://www.scopus.com/inward/record.uri?eid=2-s2.0-85182999558&amp;doi=10.1109%2fICSCNA58489.2023.10370270&amp;partnerID=40&amp;md5=4f9cfba277114ffea4e2a934a88b3a06</t>
  </si>
  <si>
    <t>IEEE International Conference on Electrical, Electronics, Communication and Computers, ELEXCOM 2023</t>
  </si>
  <si>
    <t>https://www.scopus.com/inward/record.uri?eid=2-s2.0-85182933789&amp;doi=10.1109%2fELEXCOM58812.2023.10370087&amp;partnerID=40&amp;md5=ff9dc6b1f59282cdff09a2fbe0c4434e</t>
  </si>
  <si>
    <t>2023 4th IEEE Global Conference for Advancement in Technology, GCAT 2023</t>
  </si>
  <si>
    <t>https://www.scopus.com/inward/record.uri?eid=2-s2.0-85182552256&amp;doi=10.1109%2fGCAT59970.2023.10353503&amp;partnerID=40&amp;md5=ea637d4187c45b363559c8d774c69b1b</t>
  </si>
  <si>
    <t>5th IEEE International Conference on Cybernetics, Cognition and Machine Learning Applications, ICCCMLA 2023</t>
  </si>
  <si>
    <t>https://www.scopus.com/inward/record.uri?eid=2-s2.0-85182506772&amp;doi=10.1109%2fICCCMLA58983.2023.10346975&amp;partnerID=40&amp;md5=00ba80156c076ad8f203b91634d2ebab</t>
  </si>
  <si>
    <t>7th IEEE International Conference on Computational Systems and Information Technology for Sustainable Solutions, CSITSS 2023 - Proceedings</t>
  </si>
  <si>
    <t>https://www.scopus.com/inward/record.uri?eid=2-s2.0-85181532160&amp;doi=10.1109%2fCSITSS60515.2023.10334102&amp;partnerID=40&amp;md5=f657324a3bd2568a1495a96074adccf9</t>
  </si>
  <si>
    <t>International Conference on Self Sustainable Artificial Intelligence Systems, ICSSAS 2023 - Proceedings</t>
  </si>
  <si>
    <t>https://www.scopus.com/inward/record.uri?eid=2-s2.0-85181140530&amp;doi=10.1109%2fICSSAS57918.2023.10331753&amp;partnerID=40&amp;md5=3b8503cc4152890aa5dd1a20bc88bdc7</t>
  </si>
  <si>
    <t>https://www.scopus.com/inward/record.uri?eid=2-s2.0-85181109225&amp;doi=10.1109%2fICSSAS57918.2023.10331859&amp;partnerID=40&amp;md5=eb49f6b056eb03f3a0d21eaa39de5f7b</t>
  </si>
  <si>
    <t>https://www.scopus.com/inward/record.uri?eid=2-s2.0-85181101724&amp;doi=10.1109%2fICSSAS57918.2023.10331879&amp;partnerID=40&amp;md5=6fad7fdf9001e591d3b2222569bbc703</t>
  </si>
  <si>
    <t>https://www.scopus.com/inward/record.uri?eid=2-s2.0-85181051574&amp;doi=10.1109%2fICSSAS57918.2023.10331689&amp;partnerID=40&amp;md5=fedb5fd2f434727cb21f51294a0f0fdf</t>
  </si>
  <si>
    <t>https://www.scopus.com/inward/record.uri?eid=2-s2.0-85179852126&amp;doi=10.1109%2fICCCNT56998.2023.10308199&amp;partnerID=40&amp;md5=25fe39d5ff431d7754dc4c7a394b9db9</t>
  </si>
  <si>
    <t>https://www.scopus.com/inward/record.uri?eid=2-s2.0-85179581901&amp;doi=10.1088%2f1742-6596%2f2603%2f1%2f012038&amp;partnerID=40&amp;md5=336e3019b8522d918e46df8181f8d2d1</t>
  </si>
  <si>
    <t>https://www.scopus.com/inward/record.uri?eid=2-s2.0-85178314591&amp;doi=10.1109%2fICACITE57410.2023.10183011&amp;partnerID=40&amp;md5=934a13e8b38cf5fe29bf36b6883bf4ca</t>
  </si>
  <si>
    <t>https://www.scopus.com/inward/record.uri?eid=2-s2.0-85178149331&amp;doi=10.1109%2fICIDeA59866.2023.10295255&amp;partnerID=40&amp;md5=06136f0bd24ea097926f70461b493861</t>
  </si>
  <si>
    <t>https://www.scopus.com/inward/record.uri?eid=2-s2.0-85178147961&amp;doi=10.1109%2fICIDeA59866.2023.10295177&amp;partnerID=40&amp;md5=46729da99bb707e945747adc90e2a0fd</t>
  </si>
  <si>
    <t>7th International Conference on I-SMAC (IoT in Social, Mobile, Analytics and Cloud), I-SMAC 2023 - Proceedings</t>
  </si>
  <si>
    <t>https://www.scopus.com/inward/record.uri?eid=2-s2.0-85177613488&amp;doi=10.1109%2fI-SMAC58438.2023.10290696&amp;partnerID=40&amp;md5=30e214922f632e222ccf518dd6bfb8a4</t>
  </si>
  <si>
    <t>https://www.scopus.com/inward/record.uri?eid=2-s2.0-85177613104&amp;doi=10.1109%2fI-SMAC58438.2023.10289706&amp;partnerID=40&amp;md5=a91f04d3d2ad4f31ff385275a7a21a3c</t>
  </si>
  <si>
    <t>https://www.scopus.com/inward/record.uri?eid=2-s2.0-85177612534&amp;doi=10.1109%2fI-SMAC58438.2023.10290604&amp;partnerID=40&amp;md5=1ac63e4d07707c504323c21250cf1f12</t>
  </si>
  <si>
    <t>https://www.scopus.com/inward/record.uri?eid=2-s2.0-85177469648&amp;doi=10.4028%2fp-e5je4o&amp;partnerID=40&amp;md5=2bc4b82049b0fb0423eea9fad9321655</t>
  </si>
  <si>
    <t>https://www.scopus.com/inward/record.uri?eid=2-s2.0-85177457589&amp;doi=10.4028%2fp-i494gi&amp;partnerID=40&amp;md5=07a14fe19236b7ef3b72ff1524df15ea</t>
  </si>
  <si>
    <t>https://www.scopus.com/inward/record.uri?eid=2-s2.0-85177449218&amp;doi=10.4028%2fp-83x934&amp;partnerID=40&amp;md5=77f35f0e0605fb43d3fb36417c1ee78d</t>
  </si>
  <si>
    <t>https://www.scopus.com/inward/record.uri?eid=2-s2.0-85177435174&amp;doi=10.4028%2fp-o13fx8&amp;partnerID=40&amp;md5=eb6bbdfa098f8b33136f90c8856bb965</t>
  </si>
  <si>
    <t>Proceedings of the 4th International Conference on Smart Electronics and Communication, ICOSEC 2023</t>
  </si>
  <si>
    <t>https://www.scopus.com/inward/record.uri?eid=2-s2.0-85175734835&amp;doi=10.1109%2fICOSEC58147.2023.10275861&amp;partnerID=40&amp;md5=c4848e76fca891373170afc784738250</t>
  </si>
  <si>
    <t>https://www.scopus.com/inward/record.uri?eid=2-s2.0-85175727581&amp;doi=10.1109%2fICOSEC58147.2023.10275920&amp;partnerID=40&amp;md5=71dfc24618a2dca0d4de80f546760079</t>
  </si>
  <si>
    <t>2023 International Conference on Network, Multimedia and Information Technology, NMITCON 2023</t>
  </si>
  <si>
    <t>https://www.scopus.com/inward/record.uri?eid=2-s2.0-85175400976&amp;doi=10.1109%2fNMITCON58196.2023.10276289&amp;partnerID=40&amp;md5=e341d0845512544bca95ba592d9d0587</t>
  </si>
  <si>
    <t>https://www.scopus.com/inward/record.uri?eid=2-s2.0-85175398154&amp;doi=10.1109%2fNMITCON58196.2023.10276376&amp;partnerID=40&amp;md5=129bdee1a57b75fd9d9b997ee11efa40</t>
  </si>
  <si>
    <t>Proceedings - 2023 3rd International Conference on Pervasive Computing and Social Networking, ICPCSN 2023</t>
  </si>
  <si>
    <t>https://www.scopus.com/inward/record.uri?eid=2-s2.0-85175267014&amp;doi=10.1109%2fICPCSN58827.2023.00296&amp;partnerID=40&amp;md5=97db687346b874df6b6edb324b379355</t>
  </si>
  <si>
    <t>https://www.scopus.com/inward/record.uri?eid=2-s2.0-85175251902&amp;doi=10.1109%2fICPCSN58827.2023.00114&amp;partnerID=40&amp;md5=9ea84bee6d56f3d53a2904ab32aae82e</t>
  </si>
  <si>
    <t>https://www.scopus.com/inward/record.uri?eid=2-s2.0-85175242626&amp;doi=10.1109%2fICPCSN58827.2023.00106&amp;partnerID=40&amp;md5=73d194bc3883cd4a6bb88f79b6758edc</t>
  </si>
  <si>
    <t>https://www.scopus.com/inward/record.uri?eid=2-s2.0-85175240678&amp;doi=10.1109%2fICPCSN58827.2023.00287&amp;partnerID=40&amp;md5=1874c701226f0803f06a307987953baf</t>
  </si>
  <si>
    <t>https://www.scopus.com/inward/record.uri?eid=2-s2.0-85174715252&amp;doi=10.1007%2f978-981-99-3758-5_45&amp;partnerID=40&amp;md5=6d76e18a8042b2b7d211debf814b789e</t>
  </si>
  <si>
    <t>Proceedings of the 2023 2nd International Conference on Augmented Intelligence and Sustainable Systems, ICAISS 2023</t>
  </si>
  <si>
    <t>https://www.scopus.com/inward/record.uri?eid=2-s2.0-85173623299&amp;doi=10.1109%2fICAISS58487.2023.10250736&amp;partnerID=40&amp;md5=58177c65a1247a7c47a1dddcd0538219</t>
  </si>
  <si>
    <t>https://www.scopus.com/inward/record.uri?eid=2-s2.0-85173613059&amp;doi=10.1109%2fICAISS58487.2023.10250637&amp;partnerID=40&amp;md5=13e35f37bf4fe20480a1d19e0d4ea1cd</t>
  </si>
  <si>
    <t>Proceedings of the 5th International Conference on Inventive Research in Computing Applications, ICIRCA 2023</t>
  </si>
  <si>
    <t>https://www.scopus.com/inward/record.uri?eid=2-s2.0-85172237177&amp;doi=10.1109%2fICIRCA57980.2023.10220904&amp;partnerID=40&amp;md5=066ca676c1b70753332d13f156fea967</t>
  </si>
  <si>
    <t>https://www.scopus.com/inward/record.uri?eid=2-s2.0-85172189353&amp;doi=10.1109%2fICIRCA57980.2023.10220867&amp;partnerID=40&amp;md5=d303c2740df3712af2c2934fdae2e000</t>
  </si>
  <si>
    <t>Proceedings of the 2nd International Conference on Edge Computing and Applications, ICECAA 2023</t>
  </si>
  <si>
    <t>https://www.scopus.com/inward/record.uri?eid=2-s2.0-85170829048&amp;doi=10.1109%2fICECAA58104.2023.10212334&amp;partnerID=40&amp;md5=41a8edb481de6ff3a4b0428079e90ae6</t>
  </si>
  <si>
    <t>https://www.scopus.com/inward/record.uri?eid=2-s2.0-85170824937&amp;doi=10.1109%2fICECAA58104.2023.10212109&amp;partnerID=40&amp;md5=98c3fb5eae9c929e304be9200edbe6d6</t>
  </si>
  <si>
    <t>https://www.scopus.com/inward/record.uri?eid=2-s2.0-85170824404&amp;doi=10.1109%2fICECAA58104.2023.10212419&amp;partnerID=40&amp;md5=3b03a1da1aafc87c155981ede3fa9db2</t>
  </si>
  <si>
    <t>https://www.scopus.com/inward/record.uri?eid=2-s2.0-85170822474&amp;doi=10.1109%2fICECAA58104.2023.10212306&amp;partnerID=40&amp;md5=8541cfdd90e697f838705efff47664f5</t>
  </si>
  <si>
    <t>Proceedings of the 2nd IEEE International Conference on Advances in Computing, Communication and Applied Informatics, ACCAI 2023</t>
  </si>
  <si>
    <t>https://www.scopus.com/inward/record.uri?eid=2-s2.0-85170080608&amp;doi=10.1109%2fACCAI58221.2023.10199390&amp;partnerID=40&amp;md5=ae682449a23fc271b5a924f43c282d2d</t>
  </si>
  <si>
    <t>https://www.scopus.com/inward/record.uri?eid=2-s2.0-85169066085&amp;doi=10.1007%2f978-981-99-2921-4_85&amp;partnerID=40&amp;md5=d2e1e89ee251d32031a140d1b6418f81</t>
  </si>
  <si>
    <t>International Conference on Applied Intelligence and Sustainable Computing, ICAISC 2023</t>
  </si>
  <si>
    <t>https://www.scopus.com/inward/record.uri?eid=2-s2.0-85168767493&amp;doi=10.1109%2fICAISC58445.2023.10199232&amp;partnerID=40&amp;md5=27097a5bca9d602d282d62f1c78f9894</t>
  </si>
  <si>
    <t>https://www.scopus.com/inward/record.uri?eid=2-s2.0-85168765134&amp;doi=10.1109%2fICAISC58445.2023.10201019&amp;partnerID=40&amp;md5=169cd7252c7aae94fe22893fdc4f598f</t>
  </si>
  <si>
    <t>https://www.scopus.com/inward/record.uri?eid=2-s2.0-85168763516&amp;doi=10.1007%2f978-981-99-1745-7_21&amp;partnerID=40&amp;md5=4fe94236a154416f1d9e322315517b03</t>
  </si>
  <si>
    <t>2nd International Conference on Advancements in Electrical, Electronics, Communication, Computing and Automation, ICAECA 2023</t>
  </si>
  <si>
    <t>https://www.scopus.com/inward/record.uri?eid=2-s2.0-85168712333&amp;doi=10.1109%2fICAECA56562.2023.10199297&amp;partnerID=40&amp;md5=708a2504e840e450bf318c6e927b1ad7</t>
  </si>
  <si>
    <t>https://www.scopus.com/inward/record.uri?eid=2-s2.0-85168705031&amp;doi=10.1109%2fICAECA56562.2023.10199751&amp;partnerID=40&amp;md5=6be83d10c166f03f7d1778e7422d6107</t>
  </si>
  <si>
    <t>https://www.scopus.com/inward/record.uri?eid=2-s2.0-85168699951&amp;doi=10.1109%2fICAECA56562.2023.10200942&amp;partnerID=40&amp;md5=33f91115fb2414f0c1373f35ff4e2711</t>
  </si>
  <si>
    <t>https://www.scopus.com/inward/record.uri?eid=2-s2.0-85168670600&amp;doi=10.1109%2fICAECA56562.2023.10200988&amp;partnerID=40&amp;md5=983472952b7280cc091407014d6f4dbe</t>
  </si>
  <si>
    <t>https://www.scopus.com/inward/record.uri?eid=2-s2.0-85168661232&amp;doi=10.1109%2fICAECA56562.2023.10200441&amp;partnerID=40&amp;md5=82f206668633cabf40f95d16364c07df</t>
  </si>
  <si>
    <t>2023 4th International Conference on Electronics and Sustainable Communication Systems, ICESC 2023 - Proceedings</t>
  </si>
  <si>
    <t>https://www.scopus.com/inward/record.uri?eid=2-s2.0-85168314712&amp;doi=10.1109%2fICESC57686.2023.10193043&amp;partnerID=40&amp;md5=c0d8175bb1c52b6d4b954d56c12b1ee5</t>
  </si>
  <si>
    <t>International Conference on Smart Systems for Applications in Electrical Sciences, ICSSES 2023</t>
  </si>
  <si>
    <t>https://www.scopus.com/inward/record.uri?eid=2-s2.0-85168313372&amp;doi=10.1109%2fICSSES58299.2023.10201188&amp;partnerID=40&amp;md5=a7196a1e90726926050037b4198c028e</t>
  </si>
  <si>
    <t>https://www.scopus.com/inward/record.uri?eid=2-s2.0-85168306133&amp;doi=10.1109%2fICESC57686.2023.10193402&amp;partnerID=40&amp;md5=336e70799e31f7e0bbcfcb8626fbbedf</t>
  </si>
  <si>
    <t>https://www.scopus.com/inward/record.uri?eid=2-s2.0-85168305849&amp;doi=10.1109%2fICESC57686.2023.10193542&amp;partnerID=40&amp;md5=275de11832b1617e2bb659d1640c676d</t>
  </si>
  <si>
    <t>Proceedings of the 8th International Conference on Communication and Electronics Systems, ICCES 2023</t>
  </si>
  <si>
    <t>https://www.scopus.com/inward/record.uri?eid=2-s2.0-85168111438&amp;doi=10.1109%2fICCES57224.2023.10192778&amp;partnerID=40&amp;md5=ee7ad2b0e99fa5b617b7b997e7b28a5c</t>
  </si>
  <si>
    <t>https://www.scopus.com/inward/record.uri?eid=2-s2.0-85168106652&amp;doi=10.1109%2fICCES57224.2023.10192664&amp;partnerID=40&amp;md5=9f28ae58dde189eced56c905d3d60650</t>
  </si>
  <si>
    <t>https://www.scopus.com/inward/record.uri?eid=2-s2.0-85168093318&amp;doi=10.1109%2fICCES57224.2023.10192599&amp;partnerID=40&amp;md5=2d785d9a1c42c4faa0db1695e89ae82e</t>
  </si>
  <si>
    <t>2023 5th International Conference on Electrical, Computer and Communication Technologies, ICECCT 2023</t>
  </si>
  <si>
    <t>https://www.scopus.com/inward/record.uri?eid=2-s2.0-85166673284&amp;doi=10.1109%2fICECCT56650.2023.10179654&amp;partnerID=40&amp;md5=094861245db02ad42127432b4a722906</t>
  </si>
  <si>
    <t>https://www.scopus.com/inward/record.uri?eid=2-s2.0-85166658850&amp;doi=10.1109%2fICECCT56650.2023.10179649&amp;partnerID=40&amp;md5=31820ef1a0bc7d18ce495612b6e03e70</t>
  </si>
  <si>
    <t>https://www.scopus.com/inward/record.uri?eid=2-s2.0-85166657799&amp;doi=10.1109%2fICECCT56650.2023.10179757&amp;partnerID=40&amp;md5=3a080560200bf2f488582265f97fa238</t>
  </si>
  <si>
    <t>https://www.scopus.com/inward/record.uri?eid=2-s2.0-85166653291&amp;doi=10.1109%2fICECCT56650.2023.10179645&amp;partnerID=40&amp;md5=63de56209b5fa989d7c6616672ab3539</t>
  </si>
  <si>
    <t>https://www.scopus.com/inward/record.uri?eid=2-s2.0-85166643054&amp;doi=10.1109%2fICECCT56650.2023.10179836&amp;partnerID=40&amp;md5=dec1c66293bf2df7a4fce195fe2ef529</t>
  </si>
  <si>
    <t>https://www.scopus.com/inward/record.uri?eid=2-s2.0-85166631562&amp;doi=10.1109%2fICECCT56650.2023.10179658&amp;partnerID=40&amp;md5=7a6fa8446f9c2e8ca86cb59702646ec6</t>
  </si>
  <si>
    <t>https://www.scopus.com/inward/record.uri?eid=2-s2.0-85166623166&amp;doi=10.1109%2fICECCT56650.2023.10179710&amp;partnerID=40&amp;md5=4e18cd9ce6dd1a99ce6e66557aecaf74</t>
  </si>
  <si>
    <t>ICSCCC 2023 - 3rd International Conference on Secure Cyber Computing and Communications</t>
  </si>
  <si>
    <t>https://www.scopus.com/inward/record.uri?eid=2-s2.0-85166484787&amp;doi=10.1109%2fICSCCC58608.2023.10176512&amp;partnerID=40&amp;md5=6f39f4bd09abfbd7f31f8739f8df5484</t>
  </si>
  <si>
    <t>International Conference on Sustainable Computing and Smart Systems, ICSCSS 2023 - Proceedings</t>
  </si>
  <si>
    <t>https://www.scopus.com/inward/record.uri?eid=2-s2.0-85166236842&amp;doi=10.1109%2fICSCSS57650.2023.10169854&amp;partnerID=40&amp;md5=ecfabb31581e97691a571d1bee5f1182</t>
  </si>
  <si>
    <t>2023 2nd International Conference on Electrical, Electronics, Information and Communication Technologies, ICEEICT 2023</t>
  </si>
  <si>
    <t>https://www.scopus.com/inward/record.uri?eid=2-s2.0-85165790438&amp;doi=10.1109%2fICEEICT56924.2023.10157789&amp;partnerID=40&amp;md5=c532ba31d6f3a4c1356f9334776f9f9f</t>
  </si>
  <si>
    <t>https://www.scopus.com/inward/record.uri?eid=2-s2.0-85165731724&amp;doi=10.1109%2fICEEICT56924.2023.10156930&amp;partnerID=40&amp;md5=813301c281bd4372c52f4251c22f7526</t>
  </si>
  <si>
    <t>https://www.scopus.com/inward/record.uri?eid=2-s2.0-85165079073&amp;doi=10.1007%2f978-981-19-9512-5_16&amp;partnerID=40&amp;md5=78f921877f6822ee2d42cbda13187069</t>
  </si>
  <si>
    <t>https://www.scopus.com/inward/record.uri?eid=2-s2.0-85165022680&amp;doi=10.1007%2f978-981-19-9512-5_14&amp;partnerID=40&amp;md5=163ad97afed531516d38c2b01f8122e2</t>
  </si>
  <si>
    <t>https://www.scopus.com/inward/record.uri?eid=2-s2.0-85165011563&amp;doi=10.1007%2f978-981-19-9512-5_15&amp;partnerID=40&amp;md5=c052036f742b35378d6c7407b1414899</t>
  </si>
  <si>
    <t>https://www.scopus.com/inward/record.uri?eid=2-s2.0-85164666564&amp;doi=10.1007%2f978-981-99-1624-5_19&amp;partnerID=40&amp;md5=6a13e62d09e1dfa9ec9ca0910f85146d</t>
  </si>
  <si>
    <t>2023 International Conference on Disruptive Technologies, ICDT 2023</t>
  </si>
  <si>
    <t>https://www.scopus.com/inward/record.uri?eid=2-s2.0-85164586831&amp;doi=10.1109%2fICDT57929.2023.10151188&amp;partnerID=40&amp;md5=639d2eea8e993ea53ae490622be28f38</t>
  </si>
  <si>
    <t>https://www.scopus.com/inward/record.uri?eid=2-s2.0-85164579273&amp;doi=10.1109%2fICDT57929.2023.10150547&amp;partnerID=40&amp;md5=0332e8d7b0d3811fb67b28bc4ce0071d</t>
  </si>
  <si>
    <t>3rd IEEE International Conference on Technology, Engineering, Management for Societal Impact using Marketing, Entrepreneurship and Talent, TEMSMET 2023</t>
  </si>
  <si>
    <t>https://www.scopus.com/inward/record.uri?eid=2-s2.0-85164273974&amp;doi=10.1109%2fTEMSMET56707.2023.10150011&amp;partnerID=40&amp;md5=d33949038703710d86c3ed6aeba27959</t>
  </si>
  <si>
    <t>2023 IEEE IAS Global Conference on Emerging Technologies, GlobConET 2023</t>
  </si>
  <si>
    <t>https://www.scopus.com/inward/record.uri?eid=2-s2.0-85164251776&amp;doi=10.1109%2fGlobConET56651.2023.10149990&amp;partnerID=40&amp;md5=185bdbcf89ef083f18326158d6664212</t>
  </si>
  <si>
    <t>https://www.scopus.com/inward/record.uri?eid=2-s2.0-85164247659&amp;doi=10.1109%2fGlobConET56651.2023.10150071&amp;partnerID=40&amp;md5=57b38d98b5b976d7de9299403de63ba5</t>
  </si>
  <si>
    <t>Proceedings of the 7th International Conference on Intelligent Computing and Control Systems, ICICCS 2023</t>
  </si>
  <si>
    <t>https://www.scopus.com/inward/record.uri?eid=2-s2.0-85163854724&amp;doi=10.1109%2fICICCS56967.2023.10142526&amp;partnerID=40&amp;md5=412520532d18a39e0ba64744ffd243b7</t>
  </si>
  <si>
    <t>https://www.scopus.com/inward/record.uri?eid=2-s2.0-85163809912&amp;doi=10.1109%2fICICCS56967.2023.10142419&amp;partnerID=40&amp;md5=563c295e662d29a33e54148faf2e656b</t>
  </si>
  <si>
    <t>https://www.scopus.com/inward/record.uri?eid=2-s2.0-85163805656&amp;doi=10.1109%2fICICCS56967.2023.10142766&amp;partnerID=40&amp;md5=a8b3e7c0a68a492ea6a5036b4e997e16</t>
  </si>
  <si>
    <t>https://www.scopus.com/inward/record.uri?eid=2-s2.0-85163800565&amp;doi=10.1109%2fICICCS56967.2023.10142501&amp;partnerID=40&amp;md5=9e6bbedbe0a59bb4ae2b1117299fffa2</t>
  </si>
  <si>
    <t>Proceedings of the 2nd International Conference on Applied Artificial Intelligence and Computing, ICAAIC 2023</t>
  </si>
  <si>
    <t>https://www.scopus.com/inward/record.uri?eid=2-s2.0-85163677197&amp;doi=10.1109%2fICAAIC56838.2023.10140610&amp;partnerID=40&amp;md5=d2b45a15efb7750f77f5bcdb208fad01</t>
  </si>
  <si>
    <t>https://www.scopus.com/inward/record.uri?eid=2-s2.0-85163623061&amp;doi=10.1109%2fICAAIC56838.2023.10140805&amp;partnerID=40&amp;md5=1e981b4bba45470171e47eef3b1f3861</t>
  </si>
  <si>
    <t>https://www.scopus.com/inward/record.uri?eid=2-s2.0-85163613860&amp;doi=10.1109%2fICAAIC56838.2023.10140370&amp;partnerID=40&amp;md5=c63b3ff1b3bf331ce342485ef5931eec</t>
  </si>
  <si>
    <t>https://www.scopus.com/inward/record.uri?eid=2-s2.0-85163574212&amp;doi=10.1109%2fICAAIC56838.2023.10140824&amp;partnerID=40&amp;md5=b553230848bd3b5c6f0738dbd42ffe0b</t>
  </si>
  <si>
    <t>https://www.scopus.com/inward/record.uri?eid=2-s2.0-85163570483&amp;doi=10.1109%2fICAAIC56838.2023.10141305&amp;partnerID=40&amp;md5=effd28d49f126a7b43903bf71db2aa78</t>
  </si>
  <si>
    <t>6th International Conference on Inventive Computation Technologies, ICICT 2023 - Proceedings</t>
  </si>
  <si>
    <t>https://www.scopus.com/inward/record.uri?eid=2-s2.0-85163521875&amp;doi=10.1109%2fICICT57646.2023.10134073&amp;partnerID=40&amp;md5=06cd744623baa958059d41ef348353bd</t>
  </si>
  <si>
    <t>2023 3rd International Conference on Artificial Intelligence and Signal Processing, AISP 2023</t>
  </si>
  <si>
    <t>https://www.scopus.com/inward/record.uri?eid=2-s2.0-85163181377&amp;doi=10.1109%2fAISP57993.2023.10134809&amp;partnerID=40&amp;md5=530f3e1f94e6f20ad6e32cedf120cd95</t>
  </si>
  <si>
    <t>2023 International Conference on Computer Communication and Informatics, ICCCI 2023</t>
  </si>
  <si>
    <t>https://www.scopus.com/inward/record.uri?eid=2-s2.0-85163138310&amp;doi=10.1109%2fICCCI56745.2023.10128371&amp;partnerID=40&amp;md5=18aa1d68402d49642ac443f6ced20645</t>
  </si>
  <si>
    <t>Proceedings of the 1st IEEE International Conference on Networking and Communications 2023, ICNWC 2023</t>
  </si>
  <si>
    <t>https://www.scopus.com/inward/record.uri?eid=2-s2.0-85163136269&amp;doi=10.1109%2fICNWC57852.2023.10127542&amp;partnerID=40&amp;md5=b4a4c6acc3417a895969eebb9ab1782f</t>
  </si>
  <si>
    <t>https://www.scopus.com/inward/record.uri?eid=2-s2.0-85163124822&amp;doi=10.1109%2fICCCI56745.2023.10128358&amp;partnerID=40&amp;md5=3866564013dfec7c2e6819097c1b990a</t>
  </si>
  <si>
    <t>Winter Summit on Smart Computing and Networks, WiSSCoN 2023</t>
  </si>
  <si>
    <t>https://www.scopus.com/inward/record.uri?eid=2-s2.0-85163124530&amp;doi=10.1109%2fWiSSCoN56857.2023.10133866&amp;partnerID=40&amp;md5=a8c09934983cd8fe1f39928fef7174f7</t>
  </si>
  <si>
    <t>https://www.scopus.com/inward/record.uri?eid=2-s2.0-85163119107&amp;doi=10.1109%2fICCCI56745.2023.10128291&amp;partnerID=40&amp;md5=48540aaef29eb51bb679632cd8fb3b18</t>
  </si>
  <si>
    <t>https://www.scopus.com/inward/record.uri?eid=2-s2.0-85163111745&amp;doi=10.1109%2fICCCI56745.2023.10128172&amp;partnerID=40&amp;md5=07e46610c82695267a901c00ccfa91ca</t>
  </si>
  <si>
    <t>https://www.scopus.com/inward/record.uri?eid=2-s2.0-85163106472&amp;doi=10.1109%2fICCCI56745.2023.10128239&amp;partnerID=40&amp;md5=5118c2e086a2c42cf1ee54c95b9c1e8a</t>
  </si>
  <si>
    <t>https://www.scopus.com/inward/record.uri?eid=2-s2.0-85163096356&amp;doi=10.1109%2fICCCI56745.2023.10128614&amp;partnerID=40&amp;md5=a38bbf0b5d14c0f7c1a22bf56c298c6e</t>
  </si>
  <si>
    <t>https://www.scopus.com/inward/record.uri?eid=2-s2.0-85163095865&amp;doi=10.1109%2fWiSSCoN56857.2023.10133850&amp;partnerID=40&amp;md5=4c7bee9bc29d3ae7b7eaee530e772632</t>
  </si>
  <si>
    <t>https://www.scopus.com/inward/record.uri?eid=2-s2.0-85163091552&amp;doi=10.1109%2fICCCI56745.2023.10128637&amp;partnerID=40&amp;md5=68916ee0f40eb8843dff70401f9e7fbb</t>
  </si>
  <si>
    <t>https://www.scopus.com/inward/record.uri?eid=2-s2.0-85163089735&amp;doi=10.1109%2fICCCI56745.2023.10128533&amp;partnerID=40&amp;md5=a83cd4a1a177570ea017efb288cf73e9</t>
  </si>
  <si>
    <t>https://www.scopus.com/inward/record.uri?eid=2-s2.0-85163087201&amp;doi=10.1109%2fICCCI56745.2023.10128192&amp;partnerID=40&amp;md5=e222d1590e920300b34ed5d220c5489a</t>
  </si>
  <si>
    <t>https://www.scopus.com/inward/record.uri?eid=2-s2.0-85163087065&amp;doi=10.1109%2fICCCI56745.2023.10128496&amp;partnerID=40&amp;md5=6dd36172c116722f1472f3b835c18f9a</t>
  </si>
  <si>
    <t>https://www.scopus.com/inward/record.uri?eid=2-s2.0-85163078885&amp;doi=10.1109%2fICNWC57852.2023.10127227&amp;partnerID=40&amp;md5=84a7c174aa974eabd8800c97f92f84f0</t>
  </si>
  <si>
    <t>https://www.scopus.com/inward/record.uri?eid=2-s2.0-85163077360&amp;doi=10.1109%2fICCCI56745.2023.10128200&amp;partnerID=40&amp;md5=7efa647a480b665c364fc8c59e0fc3d8</t>
  </si>
  <si>
    <t>https://www.scopus.com/inward/record.uri?eid=2-s2.0-85163069118&amp;doi=10.1109%2fWiSSCoN56857.2023.10133860&amp;partnerID=40&amp;md5=ef9979e5955a9da275b4df6384d103ce</t>
  </si>
  <si>
    <t>https://www.scopus.com/inward/record.uri?eid=2-s2.0-85163066536&amp;doi=10.1109%2fICCCI56745.2023.10128265&amp;partnerID=40&amp;md5=6acffc816982518d12e7c9ca62fd687e</t>
  </si>
  <si>
    <t>https://www.scopus.com/inward/record.uri?eid=2-s2.0-85163065449&amp;doi=10.1109%2fICCCI56745.2023.10128531&amp;partnerID=40&amp;md5=4c119ab0432a16481914f0a800bc3a43</t>
  </si>
  <si>
    <t>https://www.scopus.com/inward/record.uri?eid=2-s2.0-85163060871&amp;doi=10.1109%2fICCCI56745.2023.10128173&amp;partnerID=40&amp;md5=3f00438c184e63079692633da11461f6</t>
  </si>
  <si>
    <t>https://www.scopus.com/inward/record.uri?eid=2-s2.0-85163060641&amp;doi=10.1109%2fICCCI56745.2023.10128361&amp;partnerID=40&amp;md5=78cb3c3fb0dd0524585dad05ed07d415</t>
  </si>
  <si>
    <t>https://www.scopus.com/inward/record.uri?eid=2-s2.0-85163057094&amp;doi=10.1109%2fICCCI56745.2023.10128633&amp;partnerID=40&amp;md5=fa1c91304e0b4c528ffb46d97d0d9fe5</t>
  </si>
  <si>
    <t>https://www.scopus.com/inward/record.uri?eid=2-s2.0-85163055536&amp;doi=10.1109%2fICCCI56745.2023.10128181&amp;partnerID=40&amp;md5=5d3cfff13c2872787d66ccc06657118d</t>
  </si>
  <si>
    <t>2023 International Conference on Recent Advances in Electrical, Electronics, Ubiquitous Communication, and Computational Intelligence, RAEEUCCI 2023</t>
  </si>
  <si>
    <t>https://www.scopus.com/inward/record.uri?eid=2-s2.0-85161613007&amp;doi=10.1109%2fRAEEUCCI57140.2023.10134372&amp;partnerID=40&amp;md5=77b386f739870d0a30f7a185fa441627</t>
  </si>
  <si>
    <t>https://www.scopus.com/inward/record.uri?eid=2-s2.0-85161522301&amp;doi=10.1109%2fRAEEUCCI57140.2023.10134399&amp;partnerID=40&amp;md5=808f230d2e90b556b00705df8b124b5b</t>
  </si>
  <si>
    <t>7th International Conference on Trends in Electronics and Informatics, ICOEI 2023 - Proceedings</t>
  </si>
  <si>
    <t>https://www.scopus.com/inward/record.uri?eid=2-s2.0-85161213573&amp;doi=10.1109%2fICOEI56765.2023.10125653&amp;partnerID=40&amp;md5=cd65bac065d2072ebf1ff228aca78f80</t>
  </si>
  <si>
    <t>https://www.scopus.com/inward/record.uri?eid=2-s2.0-85161186629&amp;doi=10.1109%2fICOEI56765.2023.10125591&amp;partnerID=40&amp;md5=b0ff7cfb02025e364e6c529e38196e5e</t>
  </si>
  <si>
    <t>ICSPC 2023 - 4th International Conference on Signal Processing and Communication</t>
  </si>
  <si>
    <t>https://www.scopus.com/inward/record.uri?eid=2-s2.0-85161164644&amp;doi=10.1109%2fICSPC57692.2023.10125875&amp;partnerID=40&amp;md5=cd298909bae16f5f783deef230f8fc68</t>
  </si>
  <si>
    <t>https://www.scopus.com/inward/record.uri?eid=2-s2.0-85161132336&amp;doi=10.1109%2fICSPC57692.2023.10125807&amp;partnerID=40&amp;md5=b49180f9c3e5ddca1dc31be695b0b7ce</t>
  </si>
  <si>
    <t>2023 3rd International Conference on Advances in Electrical, Computing, Communication and Sustainable Technologies, ICAECT 2023</t>
  </si>
  <si>
    <t>https://www.scopus.com/inward/record.uri?eid=2-s2.0-85160411963&amp;doi=10.1109%2fICAECT57570.2023.10117679&amp;partnerID=40&amp;md5=4635ca08dd5902f46d100c0dc5f5090a</t>
  </si>
  <si>
    <t>Proceedings of 2023 3rd International Conference on Innovative Practices in Technology and Management, ICIPTM 2023</t>
  </si>
  <si>
    <t>https://www.scopus.com/inward/record.uri?eid=2-s2.0-85160018557&amp;doi=10.1109%2fICIPTM57143.2023.10118186&amp;partnerID=40&amp;md5=a71b11a60463d543925c363e45eddb9d</t>
  </si>
  <si>
    <t>https://www.scopus.com/inward/record.uri?eid=2-s2.0-85160013533&amp;doi=10.1109%2fICIPTM57143.2023.10117824&amp;partnerID=40&amp;md5=d5d955d6d4cecd8bd311f6f4fd53b3a6</t>
  </si>
  <si>
    <t>https://www.scopus.com/inward/record.uri?eid=2-s2.0-85160006652&amp;doi=10.1109%2fICIPTM57143.2023.10117849&amp;partnerID=40&amp;md5=419016c78b280b0a474753ebecc27627</t>
  </si>
  <si>
    <t>https://www.scopus.com/inward/record.uri?eid=2-s2.0-85159772427&amp;doi=10.1109%2fICACCS57279.2023.10112955&amp;partnerID=40&amp;md5=4a3fe57038205372b8aa4ad59e07c67d</t>
  </si>
  <si>
    <t>https://www.scopus.com/inward/record.uri?eid=2-s2.0-85159772223&amp;doi=10.1109%2fICACCS57279.2023.10112699&amp;partnerID=40&amp;md5=8f545bce3d49bcd44e6e2d07cb09b9df</t>
  </si>
  <si>
    <t>https://www.scopus.com/inward/record.uri?eid=2-s2.0-85159772139&amp;doi=10.1109%2fICACCS57279.2023.10112888&amp;partnerID=40&amp;md5=5ef3c53f6e321a46619b448d570cb1fb</t>
  </si>
  <si>
    <t>https://www.scopus.com/inward/record.uri?eid=2-s2.0-85159771583&amp;doi=10.1109%2fICACCS57279.2023.10113120&amp;partnerID=40&amp;md5=b0402ce6ecd192168c70c1d948aa252c</t>
  </si>
  <si>
    <t>https://www.scopus.com/inward/record.uri?eid=2-s2.0-85159771484&amp;doi=10.1109%2fICACCS57279.2023.10112740&amp;partnerID=40&amp;md5=b7c55b33bb1f566681eb1efefda02841</t>
  </si>
  <si>
    <t>https://www.scopus.com/inward/record.uri?eid=2-s2.0-85159771417&amp;doi=10.1109%2fICACCS57279.2023.10112857&amp;partnerID=40&amp;md5=2373c126f245f545b211321707f6320c</t>
  </si>
  <si>
    <t>https://www.scopus.com/inward/record.uri?eid=2-s2.0-85159771370&amp;doi=10.1109%2fICACCS57279.2023.10112688&amp;partnerID=40&amp;md5=0b2c2cbeb52aab1a7e2143f0bc3eb966</t>
  </si>
  <si>
    <t>https://www.scopus.com/inward/record.uri?eid=2-s2.0-85159771256&amp;doi=10.1109%2fICACCS57279.2023.10112916&amp;partnerID=40&amp;md5=c2ab32d9c0dcb829561a325c95327384</t>
  </si>
  <si>
    <t>https://www.scopus.com/inward/record.uri?eid=2-s2.0-85159771170&amp;doi=10.1109%2fICACCS57279.2023.10112947&amp;partnerID=40&amp;md5=bf8ca8cde84763d78c61e2bcbbf3da40</t>
  </si>
  <si>
    <t>https://www.scopus.com/inward/record.uri?eid=2-s2.0-85159771161&amp;doi=10.1109%2fICACCS57279.2023.10112959&amp;partnerID=40&amp;md5=b3b8cdc2c819c7263ed6ea332e894585</t>
  </si>
  <si>
    <t>https://www.scopus.com/inward/record.uri?eid=2-s2.0-85159770942&amp;doi=10.1109%2fICACCS57279.2023.10112684&amp;partnerID=40&amp;md5=75ede549c32b40c0d9b4d9a0f9459c7a</t>
  </si>
  <si>
    <t>https://www.scopus.com/inward/record.uri?eid=2-s2.0-85159770760&amp;doi=10.1109%2fICACCS57279.2023.10113012&amp;partnerID=40&amp;md5=7a8ee838e584076adbd7cfc25e1a0090</t>
  </si>
  <si>
    <t>https://www.scopus.com/inward/record.uri?eid=2-s2.0-85159770609&amp;doi=10.1109%2fICACCS57279.2023.10113044&amp;partnerID=40&amp;md5=78a349dd018e3b67af448186ba522cce</t>
  </si>
  <si>
    <t>https://www.scopus.com/inward/record.uri?eid=2-s2.0-85159770606&amp;doi=10.1109%2fICACCS57279.2023.10112901&amp;partnerID=40&amp;md5=54c7ef1df0312f76919c06024605c0dc</t>
  </si>
  <si>
    <t>https://www.scopus.com/inward/record.uri?eid=2-s2.0-85159770474&amp;doi=10.1109%2fICACCS57279.2023.10113093&amp;partnerID=40&amp;md5=f6c56b6cbe2788d61ec9f630ba0f6c3e</t>
  </si>
  <si>
    <t>https://www.scopus.com/inward/record.uri?eid=2-s2.0-85159770464&amp;doi=10.1109%2fICACCS57279.2023.10112908&amp;partnerID=40&amp;md5=ae81af1853f5e6a06f206b8e911f2d10</t>
  </si>
  <si>
    <t>https://www.scopus.com/inward/record.uri?eid=2-s2.0-85159769894&amp;doi=10.1109%2fICACCS57279.2023.10112974&amp;partnerID=40&amp;md5=051304a357fcd4597aaf3173dd67022a</t>
  </si>
  <si>
    <t>https://www.scopus.com/inward/record.uri?eid=2-s2.0-85159769793&amp;doi=10.1109%2fICACCS57279.2023.10113063&amp;partnerID=40&amp;md5=5e375cd16eacc8be8346ee5366d7c5bd</t>
  </si>
  <si>
    <t>https://www.scopus.com/inward/record.uri?eid=2-s2.0-85159769663&amp;doi=10.1109%2fICACCS57279.2023.10112841&amp;partnerID=40&amp;md5=e3b36f50d2aa9784dd2a74a550c46273</t>
  </si>
  <si>
    <t>https://www.scopus.com/inward/record.uri?eid=2-s2.0-85159769496&amp;doi=10.1109%2fICACCS57279.2023.10112905&amp;partnerID=40&amp;md5=5b4acd5a89f30cc16d3746fcf24e54d7</t>
  </si>
  <si>
    <t>https://www.scopus.com/inward/record.uri?eid=2-s2.0-85159769483&amp;doi=10.1109%2fICACCS57279.2023.10112759&amp;partnerID=40&amp;md5=c9068730d309b487347fd12ff4eb4038</t>
  </si>
  <si>
    <t>https://www.scopus.com/inward/record.uri?eid=2-s2.0-85159768182&amp;doi=10.1109%2fICACCS57279.2023.10113051&amp;partnerID=40&amp;md5=3a9f5d8ed98fbe2b338c404032d9bfc0</t>
  </si>
  <si>
    <t>https://www.scopus.com/inward/record.uri?eid=2-s2.0-85159767977&amp;doi=10.1109%2fICACCS57279.2023.10112940&amp;partnerID=40&amp;md5=46427e2736f8a4f29ee493cdd0afee14</t>
  </si>
  <si>
    <t>https://www.scopus.com/inward/record.uri?eid=2-s2.0-85159767572&amp;doi=10.1109%2fICACCS57279.2023.10112909&amp;partnerID=40&amp;md5=40c81e73594069b572d689b5f90e6a00</t>
  </si>
  <si>
    <t>https://www.scopus.com/inward/record.uri?eid=2-s2.0-85159767570&amp;doi=10.1109%2fICACCS57279.2023.10113068&amp;partnerID=40&amp;md5=970d2b0e890e5580723f4f1f45c53f90</t>
  </si>
  <si>
    <t>https://www.scopus.com/inward/record.uri?eid=2-s2.0-85159767411&amp;doi=10.1109%2fICACCS57279.2023.10112923&amp;partnerID=40&amp;md5=548c356c9600f0e590c7b135570f8c6b</t>
  </si>
  <si>
    <t>https://www.scopus.com/inward/record.uri?eid=2-s2.0-85159766927&amp;doi=10.1109%2fICACCS57279.2023.10112900&amp;partnerID=40&amp;md5=13339bce5d46f2324143c5bb54ea2b40</t>
  </si>
  <si>
    <t>https://www.scopus.com/inward/record.uri?eid=2-s2.0-85159766893&amp;doi=10.1109%2fICACCS57279.2023.10113061&amp;partnerID=40&amp;md5=d1862a2e0a141cd23d20ebe84b001d55</t>
  </si>
  <si>
    <t>https://www.scopus.com/inward/record.uri?eid=2-s2.0-85159766506&amp;doi=10.1109%2fICACCS57279.2023.10112899&amp;partnerID=40&amp;md5=bb142f1f63f308515f897154e49a86b4</t>
  </si>
  <si>
    <t>https://www.scopus.com/inward/record.uri?eid=2-s2.0-85159766325&amp;doi=10.1109%2fICACCS57279.2023.10112698&amp;partnerID=40&amp;md5=11301e546ca0eee3cf7a32f405b2e487</t>
  </si>
  <si>
    <t>https://www.scopus.com/inward/record.uri?eid=2-s2.0-85159766310&amp;doi=10.1109%2fICACCS57279.2023.10112790&amp;partnerID=40&amp;md5=0f53620d562b68cfa3c2778b7cdff269</t>
  </si>
  <si>
    <t>https://www.scopus.com/inward/record.uri?eid=2-s2.0-85159766203&amp;doi=10.1109%2fICACCS57279.2023.10112990&amp;partnerID=40&amp;md5=8b013dccc2c1a22a0b1a36950388187c</t>
  </si>
  <si>
    <t>https://www.scopus.com/inward/record.uri?eid=2-s2.0-85159765830&amp;doi=10.1109%2fICACCS57279.2023.10112677&amp;partnerID=40&amp;md5=4d60e58f9619ed876195d7daf5798a8c</t>
  </si>
  <si>
    <t>https://www.scopus.com/inward/record.uri?eid=2-s2.0-85159765748&amp;doi=10.1109%2fICACCS57279.2023.10112808&amp;partnerID=40&amp;md5=2e94f6b72f9f9a3809abb5cdafd5f07a</t>
  </si>
  <si>
    <t>https://www.scopus.com/inward/record.uri?eid=2-s2.0-85159765643&amp;doi=10.1109%2fICACCS57279.2023.10113073&amp;partnerID=40&amp;md5=1abb236ca2b5c61c83174bd5c8ef389d</t>
  </si>
  <si>
    <t>https://www.scopus.com/inward/record.uri?eid=2-s2.0-85159765433&amp;doi=10.1109%2fICACCS57279.2023.10113090&amp;partnerID=40&amp;md5=27d2d1034ca6086ae209779c22f7bfbc</t>
  </si>
  <si>
    <t>https://www.scopus.com/inward/record.uri?eid=2-s2.0-85159765368&amp;doi=10.1109%2fICACCS57279.2023.10113114&amp;partnerID=40&amp;md5=efae690299d07687a96acf363a59b8db</t>
  </si>
  <si>
    <t>https://www.scopus.com/inward/record.uri?eid=2-s2.0-85159765249&amp;doi=10.1109%2fICACCS57279.2023.10112707&amp;partnerID=40&amp;md5=ec95bfb14899146226c28443951723ed</t>
  </si>
  <si>
    <t>https://www.scopus.com/inward/record.uri?eid=2-s2.0-85159764971&amp;doi=10.1109%2fICACCS57279.2023.10112929&amp;partnerID=40&amp;md5=46a6a9402eeea0faef24bbaa2369a0bf</t>
  </si>
  <si>
    <t>https://www.scopus.com/inward/record.uri?eid=2-s2.0-85159764761&amp;doi=10.1109%2fICACCS57279.2023.10113109&amp;partnerID=40&amp;md5=e479b5c3b0ae30ef6646f46a414132cb</t>
  </si>
  <si>
    <t>https://www.scopus.com/inward/record.uri?eid=2-s2.0-85159764685&amp;doi=10.1109%2fICACCS57279.2023.10113057&amp;partnerID=40&amp;md5=be0defc9c77bbe390ba6b706a67bfc06</t>
  </si>
  <si>
    <t>https://www.scopus.com/inward/record.uri?eid=2-s2.0-85159764162&amp;doi=10.1109%2fICACCS57279.2023.10113005&amp;partnerID=40&amp;md5=ee6f0723446f91e8636de1086053cf18</t>
  </si>
  <si>
    <t>https://www.scopus.com/inward/record.uri?eid=2-s2.0-85159764115&amp;doi=10.1109%2fICACCS57279.2023.10112825&amp;partnerID=40&amp;md5=76264d6ee7cceff96b09f072016b3bb7</t>
  </si>
  <si>
    <t>https://www.scopus.com/inward/record.uri?eid=2-s2.0-85159763292&amp;doi=10.1109%2fICACCS57279.2023.10112865&amp;partnerID=40&amp;md5=581aa6e34c5fdcddd6bd20befedc424f</t>
  </si>
  <si>
    <t>https://www.scopus.com/inward/record.uri?eid=2-s2.0-85159762995&amp;doi=10.1109%2fICACCS57279.2023.10112960&amp;partnerID=40&amp;md5=58dbd4e52d75361c03c4f57e8e062b5a</t>
  </si>
  <si>
    <t>https://www.scopus.com/inward/record.uri?eid=2-s2.0-85159762632&amp;doi=10.1109%2fICACCS57279.2023.10113123&amp;partnerID=40&amp;md5=fd07c8d6227312780bc2e44440363377</t>
  </si>
  <si>
    <t>https://www.scopus.com/inward/record.uri?eid=2-s2.0-85159762134&amp;doi=10.1109%2fICACCS57279.2023.10112766&amp;partnerID=40&amp;md5=30acb24cd451c84e8d95679b7cc78175</t>
  </si>
  <si>
    <t>https://www.scopus.com/inward/record.uri?eid=2-s2.0-85159761658&amp;doi=10.1109%2fICACCS57279.2023.10112796&amp;partnerID=40&amp;md5=4cc2a5e5ba593229b0d7e28ff0f7857b</t>
  </si>
  <si>
    <t>https://www.scopus.com/inward/record.uri?eid=2-s2.0-85159761631&amp;doi=10.1109%2fICACCS57279.2023.10112925&amp;partnerID=40&amp;md5=97fb4e92536d88ac8eb0dfde8bde33bc</t>
  </si>
  <si>
    <t>https://www.scopus.com/inward/record.uri?eid=2-s2.0-85159761343&amp;doi=10.1109%2fICACCS57279.2023.10112777&amp;partnerID=40&amp;md5=077ab85f73ecb5022b5e3f57bb70911c</t>
  </si>
  <si>
    <t>https://www.scopus.com/inward/record.uri?eid=2-s2.0-85159760251&amp;doi=10.1109%2fICACCS57279.2023.10112745&amp;partnerID=40&amp;md5=7d8c6bce7d23b4c72dc68b49b85c085f</t>
  </si>
  <si>
    <t>https://www.scopus.com/inward/record.uri?eid=2-s2.0-85159759791&amp;doi=10.1109%2fICACCS57279.2023.10112770&amp;partnerID=40&amp;md5=1cbb93d0747009a7abad7d4852f1c5f3</t>
  </si>
  <si>
    <t>https://www.scopus.com/inward/record.uri?eid=2-s2.0-85159759449&amp;doi=10.1109%2fICACCS57279.2023.10112793&amp;partnerID=40&amp;md5=ff74338cdbd65371c7b749023767132d</t>
  </si>
  <si>
    <t>https://www.scopus.com/inward/record.uri?eid=2-s2.0-85159758908&amp;doi=10.1109%2fICACCS57279.2023.10113043&amp;partnerID=40&amp;md5=83ed9fe8bd64207c95334e5fe216e65d</t>
  </si>
  <si>
    <t>https://www.scopus.com/inward/record.uri?eid=2-s2.0-85159758757&amp;doi=10.1109%2fICACCS57279.2023.10113059&amp;partnerID=40&amp;md5=6a3d871ba3d432a5b0afa7df0bfd5ac6</t>
  </si>
  <si>
    <t>https://www.scopus.com/inward/record.uri?eid=2-s2.0-85159758694&amp;doi=10.1109%2fICACCS57279.2023.10112803&amp;partnerID=40&amp;md5=778400db53ac36df9a542f0bca4c9bd8</t>
  </si>
  <si>
    <t>https://www.scopus.com/inward/record.uri?eid=2-s2.0-85159758607&amp;doi=10.1109%2fICACCS57279.2023.10112779&amp;partnerID=40&amp;md5=0320ad8c4baf0624295027728353c67b</t>
  </si>
  <si>
    <t>https://www.scopus.com/inward/record.uri?eid=2-s2.0-85159758025&amp;doi=10.1109%2fICACCS57279.2023.10112792&amp;partnerID=40&amp;md5=dcdabc6451d7e01e71cbd5c3dd559e80</t>
  </si>
  <si>
    <t>https://www.scopus.com/inward/record.uri?eid=2-s2.0-85159757825&amp;doi=10.1109%2fICACCS57279.2023.10113048&amp;partnerID=40&amp;md5=418ecb231bbdaa7da25775c19cccacab</t>
  </si>
  <si>
    <t>https://www.scopus.com/inward/record.uri?eid=2-s2.0-85159757701&amp;doi=10.1109%2fICACCS57279.2023.10112735&amp;partnerID=40&amp;md5=9542b4a63cf41190bd7211af7232f981</t>
  </si>
  <si>
    <t>https://www.scopus.com/inward/record.uri?eid=2-s2.0-85159757567&amp;doi=10.1109%2fICACCS57279.2023.10112749&amp;partnerID=40&amp;md5=ca9af43709a8ac5dc55b19d16e328db9</t>
  </si>
  <si>
    <t>https://www.scopus.com/inward/record.uri?eid=2-s2.0-85159757197&amp;doi=10.1109%2fICACCS57279.2023.10112780&amp;partnerID=40&amp;md5=e3f3519fcfdebd3d8ff59184b1823960</t>
  </si>
  <si>
    <t>https://www.scopus.com/inward/record.uri?eid=2-s2.0-85159756926&amp;doi=10.1109%2fICACCS57279.2023.10112755&amp;partnerID=40&amp;md5=7ec582773a464deab76efc0142db0edd</t>
  </si>
  <si>
    <t>https://www.scopus.com/inward/record.uri?eid=2-s2.0-85159756912&amp;doi=10.1109%2fICACCS57279.2023.10112692&amp;partnerID=40&amp;md5=7b119553006bd0db9a9376aa451070d2</t>
  </si>
  <si>
    <t>https://www.scopus.com/inward/record.uri?eid=2-s2.0-85159756874&amp;doi=10.1109%2fICACCS57279.2023.10112828&amp;partnerID=40&amp;md5=79a53eb6ce5209eefd9b8060d166b7cc</t>
  </si>
  <si>
    <t>https://www.scopus.com/inward/record.uri?eid=2-s2.0-85159756549&amp;doi=10.1109%2fICACCS57279.2023.10113035&amp;partnerID=40&amp;md5=2dc8c385fcc91bd92fdfdd94930ca468</t>
  </si>
  <si>
    <t>https://www.scopus.com/inward/record.uri?eid=2-s2.0-85159756167&amp;doi=10.1109%2fICACCS57279.2023.10112979&amp;partnerID=40&amp;md5=76261944467e7237f233b9c32fb5aad6</t>
  </si>
  <si>
    <t>https://www.scopus.com/inward/record.uri?eid=2-s2.0-85159755381&amp;doi=10.1109%2fICACCS57279.2023.10112884&amp;partnerID=40&amp;md5=a6cc4252debb1d9a4315820b42f32c82</t>
  </si>
  <si>
    <t>2nd International Conference on Sustainable Computing and Data Communication Systems, ICSCDS 2023 - Proceedings</t>
  </si>
  <si>
    <t>https://www.scopus.com/inward/record.uri?eid=2-s2.0-85159115836&amp;doi=10.1109%2fICSCDS56580.2023.10105003&amp;partnerID=40&amp;md5=8ce32075bc8242e8734637222689c135</t>
  </si>
  <si>
    <t>International Conference on Innovative Data Communication Technologies and Application, ICIDCA 2023 - Proceedings</t>
  </si>
  <si>
    <t>https://www.scopus.com/inward/record.uri?eid=2-s2.0-85159049778&amp;doi=10.1109%2fICIDCA56705.2023.10099580&amp;partnerID=40&amp;md5=a99d4461c840c6f2ecfc5f49462f1acb</t>
  </si>
  <si>
    <t>2023 IEEE International Conference on Integrated Circuits and Communication Systems, ICICACS 2023</t>
  </si>
  <si>
    <t>https://www.scopus.com/inward/record.uri?eid=2-s2.0-85158171056&amp;doi=10.1109%2fICICACS57338.2023.10099593&amp;partnerID=40&amp;md5=72380041cf1636df9a56a19b070d05fd</t>
  </si>
  <si>
    <t>https://www.scopus.com/inward/record.uri?eid=2-s2.0-85158101858&amp;doi=10.1109%2fICICACS57338.2023.10099688&amp;partnerID=40&amp;md5=4eee15d0a462c3a92cd8aa3d4ac41d8f</t>
  </si>
  <si>
    <t>https://www.scopus.com/inward/record.uri?eid=2-s2.0-85158077730&amp;doi=10.1109%2fICISCoIS56541.2023.10100527&amp;partnerID=40&amp;md5=8edcda9f9ddd059ce1023238cc14fd4a</t>
  </si>
  <si>
    <t>Proceedings - 7th International Conference on Computing Methodologies and Communication, ICCMC 2023</t>
  </si>
  <si>
    <t>https://www.scopus.com/inward/record.uri?eid=2-s2.0-85153577914&amp;doi=10.1109%2fICCMC56507.2023.10083552&amp;partnerID=40&amp;md5=f5bad24f68fa1b7f0fa4e1006e086dca</t>
  </si>
  <si>
    <t>https://www.scopus.com/inward/record.uri?eid=2-s2.0-85153577809&amp;doi=10.1109%2fICCMC56507.2023.10084175&amp;partnerID=40&amp;md5=6b45a4d369865be5a4caadf601af45bf</t>
  </si>
  <si>
    <t>https://www.scopus.com/inward/record.uri?eid=2-s2.0-85153576800&amp;doi=10.1109%2fICCMC56507.2023.10084174&amp;partnerID=40&amp;md5=ba9af174168b7693ad81d348829d0389</t>
  </si>
  <si>
    <t>https://www.scopus.com/inward/record.uri?eid=2-s2.0-85153575336&amp;doi=10.1109%2fICCMC56507.2023.10083884&amp;partnerID=40&amp;md5=0a7e1659b360299a3a9b56a3af66f984</t>
  </si>
  <si>
    <t>https://www.scopus.com/inward/record.uri?eid=2-s2.0-85153573868&amp;doi=10.1109%2fICCMC56507.2023.10084032&amp;partnerID=40&amp;md5=35dcc345723fb725d7437a01c94411cd</t>
  </si>
  <si>
    <t>Proceedings of the 2023 2nd International Conference on Electronics and Renewable Systems, ICEARS 2023</t>
  </si>
  <si>
    <t>https://www.scopus.com/inward/record.uri?eid=2-s2.0-85153375916&amp;doi=10.1109%2fICEARS56392.2023.10085345&amp;partnerID=40&amp;md5=c80dd4d91aaec71fe9fa82caac2efbb7</t>
  </si>
  <si>
    <t>Proceedings of the International Conference on Artificial Intelligence and Knowledge Discovery in Concurrent Engineering, ICECONF 2023</t>
  </si>
  <si>
    <t>https://www.scopus.com/inward/record.uri?eid=2-s2.0-85153085318&amp;doi=10.1109%2fICECONF57129.2023.10083963&amp;partnerID=40&amp;md5=b15654f4e4c8a3484aa5d5c1c4f47a7a</t>
  </si>
  <si>
    <t>https://www.scopus.com/inward/record.uri?eid=2-s2.0-85153063060&amp;doi=10.1109%2fICECONF57129.2023.10084304&amp;partnerID=40&amp;md5=0977d7eff376164860851526cb189903</t>
  </si>
  <si>
    <t>https://www.scopus.com/inward/record.uri?eid=2-s2.0-85153054493&amp;doi=10.1109%2fICECONF57129.2023.10083578&amp;partnerID=40&amp;md5=2ff8ffc830b2226752bad158a39b1699</t>
  </si>
  <si>
    <t>https://www.scopus.com/inward/record.uri?eid=2-s2.0-85153047082&amp;doi=10.1109%2fICECONF57129.2023.10083615&amp;partnerID=40&amp;md5=ffd13d623c4e3e9560dc7d47418df4f7</t>
  </si>
  <si>
    <t>https://www.scopus.com/inward/record.uri?eid=2-s2.0-85152579546&amp;doi=10.1007%2f978-981-19-8136-4_30&amp;partnerID=40&amp;md5=f8c625612b1572f7173dfa8446fcaaec</t>
  </si>
  <si>
    <t>https://www.scopus.com/inward/record.uri?eid=2-s2.0-85152578984&amp;doi=10.1007%2f978-981-19-8136-4_12&amp;partnerID=40&amp;md5=e8842714e3f1126c312c69b1dd635828</t>
  </si>
  <si>
    <t>https://www.scopus.com/inward/record.uri?eid=2-s2.0-85152442538&amp;doi=10.1109%2fICAIS56108.2023.10073820&amp;partnerID=40&amp;md5=140990326ef3e2f591d00b53c77006d7</t>
  </si>
  <si>
    <t>https://www.scopus.com/inward/record.uri?eid=2-s2.0-85152437123&amp;doi=10.1109%2fICAIS56108.2023.10073805&amp;partnerID=40&amp;md5=d1cc4b0cb9fb747bbfdbfb257a41487c</t>
  </si>
  <si>
    <t>https://www.scopus.com/inward/record.uri?eid=2-s2.0-85152406158&amp;doi=10.1109%2fICAIS56108.2023.10073682&amp;partnerID=40&amp;md5=896b641261d1a48b1d939cf0525c0d6f</t>
  </si>
  <si>
    <t>https://www.scopus.com/inward/record.uri?eid=2-s2.0-85152386399&amp;doi=10.1109%2fICAIS56108.2023.10073847&amp;partnerID=40&amp;md5=be4746286b41dc890b7f286fa86348c4</t>
  </si>
  <si>
    <t>2023 International Conference on Innovative Trends in Information Technology, ICITIIT 2023</t>
  </si>
  <si>
    <t>https://www.scopus.com/inward/record.uri?eid=2-s2.0-85152061094&amp;doi=10.1109%2fICITIIT57246.2023.10068585&amp;partnerID=40&amp;md5=4a9c56aada16b21cba99048aec502cb0</t>
  </si>
  <si>
    <t>https://www.scopus.com/inward/record.uri?eid=2-s2.0-85152035386&amp;doi=10.1109%2fICITIIT57246.2023.10068647&amp;partnerID=40&amp;md5=abe5b7b3e21d12ccc3928d6b52b40d7c</t>
  </si>
  <si>
    <t>https://www.scopus.com/inward/record.uri?eid=2-s2.0-85151945608&amp;doi=10.1109%2fICITIIT57246.2023.10068631&amp;partnerID=40&amp;md5=82a6bcb032efc231ff89e2752fbef3ec</t>
  </si>
  <si>
    <t>https://www.scopus.com/inward/record.uri?eid=2-s2.0-85151146245&amp;doi=10.1007%2f978-981-19-7753-4_5&amp;partnerID=40&amp;md5=725910ba3bf9a7a3d58531468c037067</t>
  </si>
  <si>
    <t>https://www.scopus.com/inward/record.uri?eid=2-s2.0-85151064738&amp;doi=10.1007%2f978-3-031-19309-5_6&amp;partnerID=40&amp;md5=9d4a715e728479f9833f8e3a1e55ac65</t>
  </si>
  <si>
    <t>https://www.scopus.com/inward/record.uri?eid=2-s2.0-85151064077&amp;doi=10.1007%2f978-981-19-8825-7_46&amp;partnerID=40&amp;md5=2c03c2e1c0b56841ed4b60ad8646be6c</t>
  </si>
  <si>
    <t>https://www.scopus.com/inward/record.uri?eid=2-s2.0-85151058844&amp;doi=10.1007%2f978-3-031-19309-5_25&amp;partnerID=40&amp;md5=bf13da6b00d1014d0a70dc1303671fd0</t>
  </si>
  <si>
    <t>https://www.scopus.com/inward/record.uri?eid=2-s2.0-85151049818&amp;doi=10.1007%2f978-981-19-8825-7_67&amp;partnerID=40&amp;md5=7f343f3a2a38508e0e19a2ea697922a4</t>
  </si>
  <si>
    <t>https://www.scopus.com/inward/record.uri?eid=2-s2.0-85150975605&amp;doi=10.1007%2f978-981-19-7447-2_22&amp;partnerID=40&amp;md5=5008d8d87ec7ab24fe47d96b7fa2a44d</t>
  </si>
  <si>
    <t>https://www.scopus.com/inward/record.uri?eid=2-s2.0-85150947552&amp;doi=10.1007%2f978-981-19-7447-2_17&amp;partnerID=40&amp;md5=99c456fb7c4929d664716ad205fb3d2c</t>
  </si>
  <si>
    <t>Proceedings - 5th International Conference on Smart Systems and Inventive Technology, ICSSIT 2023</t>
  </si>
  <si>
    <t>https://www.scopus.com/inward/record.uri?eid=2-s2.0-85150679556&amp;doi=10.1109%2fICSSIT55814.2023.10060920&amp;partnerID=40&amp;md5=c152843058dd8bd5e6090835a63afb0d</t>
  </si>
  <si>
    <t>https://www.scopus.com/inward/record.uri?eid=2-s2.0-85150676491&amp;doi=10.1109%2fICSSIT55814.2023.10060939&amp;partnerID=40&amp;md5=4c3da883dee671560e9bfea2ef2ff095</t>
  </si>
  <si>
    <t>IDCIoT 2023 - International Conference on Intelligent Data Communication Technologies and Internet of Things, Proceedings</t>
  </si>
  <si>
    <t>https://www.scopus.com/inward/record.uri?eid=2-s2.0-85149807450&amp;doi=10.1109%2fIDCIoT56793.2023.10053456&amp;partnerID=40&amp;md5=958f99fa101f1646cbb913f008770d38</t>
  </si>
  <si>
    <t>https://www.scopus.com/inward/record.uri?eid=2-s2.0-85149800370&amp;doi=10.1109%2fIDCIoT56793.2023.10053492&amp;partnerID=40&amp;md5=760920c64f00d66148521611c4626849</t>
  </si>
  <si>
    <t>https://www.scopus.com/inward/record.uri?eid=2-s2.0-85149797435&amp;doi=10.1109%2fIDCIoT56793.2023.10053429&amp;partnerID=40&amp;md5=335d45d324225b54665f1b33e9d0fb90</t>
  </si>
  <si>
    <t>https://www.scopus.com/inward/record.uri?eid=2-s2.0-85149789180&amp;doi=10.1109%2fIDCIoT56793.2023.10053441&amp;partnerID=40&amp;md5=6bbceff611cd24740548c4c87414b47c</t>
  </si>
  <si>
    <t>https://www.scopus.com/inward/record.uri?eid=2-s2.0-85149783274&amp;doi=10.1109%2fIDCIoT56793.2023.10053449&amp;partnerID=40&amp;md5=5f87d8522e860ebddc3ca7453605ded0</t>
  </si>
  <si>
    <t>https://www.scopus.com/inward/record.uri?eid=2-s2.0-85149778056&amp;doi=10.1109%2fIDCIoT56793.2023.10053475&amp;partnerID=40&amp;md5=0b1f1a4e4e18477c433f3c55b6466e59</t>
  </si>
  <si>
    <t>https://www.scopus.com/inward/record.uri?eid=2-s2.0-85149777202&amp;doi=10.1109%2fIDCIoT56793.2023.10053524&amp;partnerID=40&amp;md5=c3d114b94cdabb637e8499984487a6f9</t>
  </si>
  <si>
    <t>https://www.scopus.com/inward/record.uri?eid=2-s2.0-85149775485&amp;doi=10.1109%2fIDCIoT56793.2023.10053496&amp;partnerID=40&amp;md5=ed8ce35522f3077e89e28fd67e5fe8b7</t>
  </si>
  <si>
    <t>https://www.scopus.com/inward/record.uri?eid=2-s2.0-85149774212&amp;doi=10.1109%2fIDCIoT56793.2023.10053393&amp;partnerID=40&amp;md5=df7b0395510bdea19d4c3d75a49680ca</t>
  </si>
  <si>
    <t>https://www.scopus.com/inward/record.uri?eid=2-s2.0-85149747150&amp;doi=10.1109%2fIDCIoT56793.2023.10053416&amp;partnerID=40&amp;md5=583ebaf10845472af987e200f8f0c666</t>
  </si>
  <si>
    <t>https://www.scopus.com/inward/record.uri?eid=2-s2.0-85149746439&amp;doi=10.1109%2fIDCIoT56793.2023.10053444&amp;partnerID=40&amp;md5=349155c07207909f2b45873d55f35cde</t>
  </si>
  <si>
    <t>https://www.scopus.com/inward/record.uri?eid=2-s2.0-85149743509&amp;doi=10.1109%2fIDCIoT56793.2023.10053525&amp;partnerID=40&amp;md5=e8239e07d18b74331d2aecf74943ead1</t>
  </si>
  <si>
    <t>https://www.scopus.com/inward/record.uri?eid=2-s2.0-85149740640&amp;doi=10.1109%2fIDCIoT56793.2023.10053504&amp;partnerID=40&amp;md5=049b693a42ff0ede7bac6b6877a6db20</t>
  </si>
  <si>
    <t>https://www.scopus.com/inward/record.uri?eid=2-s2.0-85149713202&amp;doi=10.1109%2fIDCIoT56793.2023.10053549&amp;partnerID=40&amp;md5=8ad2f9d3e5848e6e934c77b6ae8396b1</t>
  </si>
  <si>
    <t>https://www.scopus.com/inward/record.uri?eid=2-s2.0-85149624399&amp;doi=10.1007%2f978-981-19-7874-6_40&amp;partnerID=40&amp;md5=ab1370a2fe9abd9c6db96b2b4e5ad750</t>
  </si>
  <si>
    <t>https://www.scopus.com/inward/record.uri?eid=2-s2.0-85142726200&amp;doi=10.1007%2f978-981-19-5224-1_52&amp;partnerID=40&amp;md5=07cfc5a9216dc94c4a9de565f565ab2a</t>
  </si>
  <si>
    <t>https://www.scopus.com/inward/record.uri?eid=2-s2.0-85140486139&amp;doi=10.1007%2f978-981-19-2535-1_48&amp;partnerID=40&amp;md5=d8c3a7c44ad8603d47ef596605a6a82c</t>
  </si>
  <si>
    <t>Blockchain Enabled Secure Big Data Computing for Smart Cities Using Internet of Things</t>
  </si>
  <si>
    <t>Cases on Economics Education and Tools for Educators</t>
  </si>
  <si>
    <t>https://www.scopus.com/inward/record.uri?eid=2-s2.0-85179634229&amp;doi=10.4018%2f978-1-6684-7583-6.ch011&amp;partnerID=40&amp;md5=8880b30775b86d5b7011110e06f86013</t>
  </si>
  <si>
    <t>Nano-Devices for Integrated Circuit Design</t>
  </si>
  <si>
    <t>https://www.scopus.com/inward/record.uri?eid=2-s2.0-85176357873&amp;doi=10.1002%2f9781394186396.ch7&amp;partnerID=40&amp;md5=9030311a7604385d0650445bf74ea352</t>
  </si>
  <si>
    <t>Toward Artificial General Intelligence: Deep Learning, Neural Networks, Generative AI</t>
  </si>
  <si>
    <t>https://www.scopus.com/inward/record.uri?eid=2-s2.0-85177536358&amp;doi=10.1515%2f9783111323749-003&amp;partnerID=40&amp;md5=58e93a0bdd0de3f8f5a5a8b370c27c6b</t>
  </si>
  <si>
    <t>Advanced Technologies for Smart Agriculture</t>
  </si>
  <si>
    <t>Self-Powered Cyber Physical Systems</t>
  </si>
  <si>
    <t>https://www.scopus.com/inward/record.uri?eid=2-s2.0-85175120265&amp;doi=10.1002%2f9781119842026.ch4&amp;partnerID=40&amp;md5=ed0827514a9b90d3d4e2f92e6f72ce1d</t>
  </si>
  <si>
    <t>Technological Tools for Predicting Pregnancy Complications</t>
  </si>
  <si>
    <t>https://www.scopus.com/inward/record.uri?eid=2-s2.0-85175673666&amp;doi=10.4018%2f979-8-3693-1718-1.ch006&amp;partnerID=40&amp;md5=324b127eeaddc5e56280ae7506f312b2</t>
  </si>
  <si>
    <t>Applications of Synthetic Biology in Health, Energy, and Environment</t>
  </si>
  <si>
    <t>https://www.scopus.com/inward/record.uri?eid=2-s2.0-85175671873&amp;doi=10.4018%2f978-1-6684-6577-6.ch012&amp;partnerID=40&amp;md5=2c5e9c5b4d4e8acdba8550b6ac95054d</t>
  </si>
  <si>
    <t>Advanced Interdisciplinary Applications of Machine Learning Python Libraries for Data Science</t>
  </si>
  <si>
    <t>https://www.scopus.com/inward/record.uri?eid=2-s2.0-85174344088&amp;doi=10.4018%2f978-1-6684-8696-2.ch001&amp;partnerID=40&amp;md5=63f0db3fbe90ea3b452ed93349d37ddb</t>
  </si>
  <si>
    <t>Metamaterial Technology and Intelligent Metasurfaces for Wireless Communication Systems</t>
  </si>
  <si>
    <t>https://www.scopus.com/inward/record.uri?eid=2-s2.0-85172786827&amp;doi=10.4018%2f978-1-6684-8287-2.ch008&amp;partnerID=40&amp;md5=341881873f9f3cb26a21d20dace7931d</t>
  </si>
  <si>
    <t>Handbook of Research on Thrust Technologies? Effect on Image Processing</t>
  </si>
  <si>
    <t>https://www.scopus.com/inward/record.uri?eid=2-s2.0-85169531377&amp;doi=10.4018%2f978-1-6684-8618-4.ch016&amp;partnerID=40&amp;md5=0bf39aa159cf3db3b92d47098b090233</t>
  </si>
  <si>
    <t>https://www.scopus.com/inward/record.uri?eid=2-s2.0-85169525975&amp;doi=10.4018%2f978-1-6684-8618-4.ch015&amp;partnerID=40&amp;md5=d5b697dcfd2d3cf610d9ba6191efa5ee</t>
  </si>
  <si>
    <t>Contemporary Developments in Agricultural Cyber-Physical Systems</t>
  </si>
  <si>
    <t>https://www.scopus.com/inward/record.uri?eid=2-s2.0-85169528384&amp;doi=10.4018%2f978-1-6684-7879-0.ch012&amp;partnerID=40&amp;md5=886b79022761b0b4662dc49e09b183a5</t>
  </si>
  <si>
    <t>Neuromorphic Computing Systems for Industry 4.0</t>
  </si>
  <si>
    <t>https://www.scopus.com/inward/record.uri?eid=2-s2.0-85167715734&amp;doi=10.4018%2f978-1-6684-6596-7.ch009&amp;partnerID=40&amp;md5=ad5c7b461058a7c3ca8e227305be7a2b</t>
  </si>
  <si>
    <t>https://www.scopus.com/inward/record.uri?eid=2-s2.0-85167704684&amp;doi=10.4018%2f978-1-6684-6596-7.ch011&amp;partnerID=40&amp;md5=5dc5fbffd2546728d969a20972dffb01</t>
  </si>
  <si>
    <t>https://www.scopus.com/inward/record.uri?eid=2-s2.0-85167694672&amp;doi=10.4018%2f978-1-6684-6596-7.ch012&amp;partnerID=40&amp;md5=bbc2dadc52d3e6f1c950d73f9663ec54</t>
  </si>
  <si>
    <t>https://www.scopus.com/inward/record.uri?eid=2-s2.0-85167688517&amp;doi=10.4018%2f978-1-6684-6596-7.ch004&amp;partnerID=40&amp;md5=4e21765852270d5ffb877c415bcfdc88</t>
  </si>
  <si>
    <t>https://www.scopus.com/inward/record.uri?eid=2-s2.0-85167686802&amp;doi=10.4018%2f978-1-6684-6596-7.ch001&amp;partnerID=40&amp;md5=96acc06daa05efc4a2a5a3fed65d0c89</t>
  </si>
  <si>
    <t>https://www.scopus.com/inward/record.uri?eid=2-s2.0-85167659381&amp;doi=10.4018%2f978-1-6684-6596-7.ch006&amp;partnerID=40&amp;md5=3cefd4271a2d38ac337147fd317902ff</t>
  </si>
  <si>
    <t>Resource Management in Advanced Wireless Mobile Networks</t>
  </si>
  <si>
    <t>https://www.scopus.com/inward/record.uri?eid=2-s2.0-85175673742&amp;doi=10.1002%2f9781119827603.ch2&amp;partnerID=40&amp;md5=f0d33462ad351517d4c25554b114155e</t>
  </si>
  <si>
    <t>Data Fabric Architectures: Web-Driven Applications</t>
  </si>
  <si>
    <t>https://www.scopus.com/inward/record.uri?eid=2-s2.0-85160974844&amp;doi=10.1515%2f9783111000886-005&amp;partnerID=40&amp;md5=31676a6b6d80730f2f7d844fd621cf8b</t>
  </si>
  <si>
    <t>Sustainable Approaches and Strategies for E-Waste Management and Utilization</t>
  </si>
  <si>
    <t>https://www.scopus.com/inward/record.uri?eid=2-s2.0-85163538476&amp;doi=10.4018%2f978-1-6684-7573-7.ch001&amp;partnerID=40&amp;md5=f39904df733d5d320d6b39d0ed01981b</t>
  </si>
  <si>
    <t>Homomorphic Encryption for Financial Cryptography: Recent Inventions and Challenges</t>
  </si>
  <si>
    <t>https://www.scopus.com/inward/record.uri?eid=2-s2.0-85195956011&amp;doi=10.1007%2f978-3-031-35535-6_4&amp;partnerID=40&amp;md5=b24a87c4aa0112c1493e6411d407f33d</t>
  </si>
  <si>
    <t>Advanced Ultra Low-Power Semiconductor Devices: Design and Applications</t>
  </si>
  <si>
    <t>https://www.scopus.com/inward/record.uri?eid=2-s2.0-85178549876&amp;doi=10.1002%2f9781394167647.ch2&amp;partnerID=40&amp;md5=0b8df9f206f4d4e0f1c0bb75a4a6aa59</t>
  </si>
  <si>
    <t>https://www.scopus.com/inward/record.uri?eid=2-s2.0-85175055520&amp;doi=10.1007%2f978-3-031-35965-1_4&amp;partnerID=40&amp;md5=176085151dcc04aff94ee71391ec1e47</t>
  </si>
  <si>
    <t>Artificial Intelligence for Sustainable Applications</t>
  </si>
  <si>
    <t>https://www.scopus.com/inward/record.uri?eid=2-s2.0-85174084526&amp;doi=10.1002%2f9781394175253.ch20&amp;partnerID=40&amp;md5=e13e46967b9f67bf89d415171781bf96</t>
  </si>
  <si>
    <t>https://www.scopus.com/inward/record.uri?eid=2-s2.0-85172787621&amp;doi=10.1007%2f978-981-99-5239-7_1&amp;partnerID=40&amp;md5=7ff850ece0ba48965ac6e34c7ee2b83e</t>
  </si>
  <si>
    <t>Tunneling Field Effect Transistors: Design, Modeling and Applications</t>
  </si>
  <si>
    <t>https://www.scopus.com/inward/record.uri?eid=2-s2.0-85161199219&amp;doi=10.1201%2f9781003327035-7&amp;partnerID=40&amp;md5=3999cb36df955838a74e7267b927d902</t>
  </si>
  <si>
    <t>https://www.scopus.com/inward/record.uri?eid=2-s2.0-85158107936&amp;doi=10.1007%2f978-981-99-1517-0_8&amp;partnerID=40&amp;md5=44f32203c4c9ec198074f8fa777150a3</t>
  </si>
  <si>
    <t>https://www.scopus.com/inward/record.uri?eid=2-s2.0-85152246787&amp;doi=10.4028%2fp-9wi5wz&amp;partnerID=40&amp;md5=dc5ccc48a57338386a3131841a525e09</t>
  </si>
  <si>
    <t>https://www.scopus.com/inward/record.uri?eid=2-s2.0-85149434780&amp;doi=10.1007%2f978-3-031-20541-5_9&amp;partnerID=40&amp;md5=288f8e1319dfaa25e0711c78bfcbd42d</t>
  </si>
  <si>
    <t>https://www.scopus.com/inward/record.uri?eid=2-s2.0-85149434379&amp;doi=10.1007%2f978-3-031-20541-5_5&amp;partnerID=40&amp;md5=69fb27790bdc7c4d406c8ed1e00dfeb4</t>
  </si>
  <si>
    <t>Kumar A., Kumar D., Choudhury R., Ansu A., Goyal A., Oza A.D., Patel A., Joshi A., Kumar D.</t>
  </si>
  <si>
    <t>https://www.scopus.com/inward/record.uri?eid=2-s2.0-85144155262&amp;doi=10.1007%2fs12008-022-01145-z&amp;partnerID=40&amp;md5=e676bf6601e37e367ccc33952f1a9695</t>
  </si>
  <si>
    <t>Venkateswaran N., Subbaiyan N., Punniyakotti Varadharajan G., Vellingiri S., Asary A.R., Giri J.M., Petchimuthu P.</t>
  </si>
  <si>
    <t>https://www.scopus.com/inward/record.uri?eid=2-s2.0-85164344293&amp;doi=10.1002%2ftqem.22055&amp;partnerID=40&amp;md5=fa1502a349ec7c1d2e8e708c108158b2</t>
  </si>
  <si>
    <t>Balasankar A., Anbazhakan K., Arul V., Mutharaian V.N., Sriram G., Aruchamy K., Oh T.H., Ramasundaram S.</t>
  </si>
  <si>
    <t>https://www.scopus.com/inward/record.uri?eid=2-s2.0-85169034657&amp;doi=10.3390%2fbiomimetics8040330&amp;partnerID=40&amp;md5=0e819fe3f71ae627df46eb13933a56b7</t>
  </si>
  <si>
    <t>Sangaiah A.K., Javadpour A., Hsu C.-C., Haldorai A., Zeynivand A.</t>
  </si>
  <si>
    <t>https://www.scopus.com/inward/record.uri?eid=2-s2.0-85168759725&amp;doi=10.3390%2fa16080381&amp;partnerID=40&amp;md5=f0845da345ede281e47612f9e6e97c23</t>
  </si>
  <si>
    <t>Vinith B., Dharshan S.A.D., Aravind S., Singh B.K.</t>
  </si>
  <si>
    <t>https://www.scopus.com/inward/record.uri?eid=2-s2.0-85148429073&amp;doi=10.1007%2fs12008-023-01208-9&amp;partnerID=40&amp;md5=15375347c4473ca7b66fda72ab74e998</t>
  </si>
  <si>
    <t>Dhanasekar S., Sagayam K.M., Vijh S., Tyagi V., Norta A.</t>
  </si>
  <si>
    <t>https://www.scopus.com/inward/record.uri?eid=2-s2.0-85167679198&amp;doi=10.4018%2f978-1-6684-6596-7&amp;partnerID=40&amp;md5=06f0e046bed2a80e6cf256fdcfb8b47b</t>
  </si>
  <si>
    <t>Arul V., Sampathkumar N., Kotteeswaran S., Arul P., Aljuwayid A.M., Habila M.A., Govindasamy M.</t>
  </si>
  <si>
    <t>https://www.scopus.com/inward/record.uri?eid=2-s2.0-85162219670&amp;doi=10.1007%2fs00604-023-05840-w&amp;partnerID=40&amp;md5=0eebb614d4d266cc831d932760ad5509</t>
  </si>
  <si>
    <t>Rathinam R., Brindha T., Dheenadhayalan S., Sunitha M.</t>
  </si>
  <si>
    <t>https://www.scopus.com/inward/record.uri?eid=2-s2.0-85164026097&amp;doi=10.14233%2fajchem.2023.27472&amp;partnerID=40&amp;md5=274f5d9d192048cb7bd2eea5f13ab04d</t>
  </si>
  <si>
    <t>Rajanbabu W., Kumar V.K., Sivaganesh N., Raj S.V.M.</t>
  </si>
  <si>
    <t>https://www.scopus.com/inward/record.uri?eid=2-s2.0-85199545639&amp;doi=10.1109%2fICSTCEE60504.2023.10585074&amp;partnerID=40&amp;md5=1e51511922c934809632d50799f0e097</t>
  </si>
  <si>
    <t>Gunapriya D., Pusphalatha N., Sudharsan S., Pandi S., Sivakumar R., Kumar P.V.</t>
  </si>
  <si>
    <t>https://www.scopus.com/inward/record.uri?eid=2-s2.0-85199512621&amp;doi=10.1109%2fICSTCEE60504.2023.10584895&amp;partnerID=40&amp;md5=64aa48371abca913b7d36821b9c9fc44</t>
  </si>
  <si>
    <t>Hemananth B., Kumar S.P., Shivanandham R.S., Janani K., Raj C.M.</t>
  </si>
  <si>
    <t>https://www.scopus.com/inward/record.uri?eid=2-s2.0-85199506245&amp;doi=10.1109%2fICSTCEE60504.2023.10585134&amp;partnerID=40&amp;md5=b2db1324f869d458c51ed3e0c902528c</t>
  </si>
  <si>
    <t>Batcha S., Austin Jose R., Poovarasan R., Rengaraj M., Naresh Kumar M.</t>
  </si>
  <si>
    <t>https://www.scopus.com/inward/record.uri?eid=2-s2.0-85199504512&amp;doi=10.1109%2fICSTCEE60504.2023.10584995&amp;partnerID=40&amp;md5=0cca3d7189923489bdfeaf581ee21b98</t>
  </si>
  <si>
    <t>Lincy R.B., Dharsana M.D., Ritheesh M.K., Mythreyan S., Balaji G.</t>
  </si>
  <si>
    <t>https://www.scopus.com/inward/record.uri?eid=2-s2.0-85199502348&amp;doi=10.1109%2fICSTCEE60504.2023.10585208&amp;partnerID=40&amp;md5=6fb362d5a2ebdb5f17c04ae7aa8c05a3</t>
  </si>
  <si>
    <t>Hariharan R., Swaranambigai R., Ramprakash R., Arunkumar M., Sheikameer Batcha S., Rajan Babu W.B.</t>
  </si>
  <si>
    <t>https://www.scopus.com/inward/record.uri?eid=2-s2.0-85199495857&amp;doi=10.1109%2fICSTCEE60504.2023.10585236&amp;partnerID=40&amp;md5=d7a9ac17508dac3f99c23f6e31bd85e2</t>
  </si>
  <si>
    <t>Srinivasan D., Lokesh Kumar S., Subhaas Krishnan R.S., Navaladi V.N., Baladeepika V.</t>
  </si>
  <si>
    <t>https://www.scopus.com/inward/record.uri?eid=2-s2.0-85199490360&amp;doi=10.1109%2fICSTCEE60504.2023.10585111&amp;partnerID=40&amp;md5=a1325289e065b958f08872198f26e455</t>
  </si>
  <si>
    <t>Sreeja G.G., Saraswathi V., Sathish V., Swetha S., Rajkumar A.</t>
  </si>
  <si>
    <t>https://www.scopus.com/inward/record.uri?eid=2-s2.0-85199487350&amp;doi=10.1109%2fICSTCEE60504.2023.10584941&amp;partnerID=40&amp;md5=24164e0e6453ad2ae7281a7ba11b3d16</t>
  </si>
  <si>
    <t>Roberts M.K., Thangavel J.</t>
  </si>
  <si>
    <t>Kalpana K., Hakkem B., Dhanasekar J.T., Ramya S.</t>
  </si>
  <si>
    <t>Raguvaran S., Anandamurugan S., Anitha E., Rajakumareswaran V.</t>
  </si>
  <si>
    <t>Devarajan G., Kumar P.N., Chinnusamy M., Kanagaraj S., Chenniappan S.</t>
  </si>
  <si>
    <t>Jamesh M.-I., Akila A., Sudha D., Gnana Priya K., Sivaprakash V., Revathi A.</t>
  </si>
  <si>
    <t>Archana P., Divyabharathi P., Balaji S.R., Kumareshan N., Veeramanikandan P., Naitik S.T., Rafi S.M., Nandankar P.V., Manikandan G.</t>
  </si>
  <si>
    <t>Brindha T., Rathinam R., Dheenadhayalan S., Supriya S., Madhankumar S.</t>
  </si>
  <si>
    <t>Alemu D., Kitila C., Garedew W., Jule L.T., Badassa B., Nagaprasad N., Seenivasan V., Saka A., Ramaswamy K.</t>
  </si>
  <si>
    <t>S R., Neelakandan S., Prakash M., Geetha B.T., Mary Rexcy Asha S., Roberts M.K.</t>
  </si>
  <si>
    <t>Nisar K.S., Vijayaraj V., Valliammal N., Logeswari K., Ravichandran C., Abdel-Aty A.-H., Yahia I.S.</t>
  </si>
  <si>
    <t>Venkatanaresh M., Yadav R., Thiyagarajan D., Yasotha S., Ramkumar G., Varma P.S.</t>
  </si>
  <si>
    <t>Saka A., Shifera Y., Jule L.T., Badassa B., Nagaprasad N., Shanmugam R., Priyanka Dwarampudi L., Seenivasan V., Ramaswamy K.</t>
  </si>
  <si>
    <t>Baskaran A., Manikandan N., Jule L.T., Nagaprasad N., Saka A., Badassa B., Ramaswamy K., Seenivasan V.</t>
  </si>
  <si>
    <t>Saka A., Gudata L., Jule L.T., Seeivasan V., Nagaprasad N., Ramaswamy K.</t>
  </si>
  <si>
    <t>Saka A., Jule L.T., Soressa S., Gudata L., Nagaprasad N., Seenivasan V., Ramaswamy K.</t>
  </si>
  <si>
    <t>Ramaswamy K., Jule L.T., N N., Subramanian K., R S., L P.D., Seenivasan V.</t>
  </si>
  <si>
    <t>Brindha T., Rathinam R., Dheenadhayalan S., Malarvizhi M.</t>
  </si>
  <si>
    <t>Umadevi M., Rathinam R., Brindha T., Banupriya K., Pattabhi S.</t>
  </si>
  <si>
    <t>Vidhya P., Sathyanarayanamoorthi V., Petchiammal M., Rathinam R.</t>
  </si>
  <si>
    <t>Ganeshkumar S., Singh B.K., Kumar S.D., Gokulkumar S., Sharma S., Mausam K., Li C., Zhang Y., Tag Eldin E.M.</t>
  </si>
  <si>
    <t>Kalpana V., Mishra D.K., Chanthirasekaran K., Haldorai A., Nath S.S., Saraswat B.K.</t>
  </si>
  <si>
    <t>A.Sivakumar, Dhas S.S.J., A.Saranraj, Sankar R., Kumar R.S., Almansour A.I., Kim I., Dhas S.A.M.B.</t>
  </si>
  <si>
    <t>Sirajudeen A., Balasubramaniam A., Karthikeyan S.</t>
  </si>
  <si>
    <t>Vigneshkumar M., Murugan S.S., Varthanan P.A., Gokilakrishnan G., Gobikrishnan N., Pagutharivu A.P.</t>
  </si>
  <si>
    <t>Aravinth K., Ramakrishnan T., Sathish R., Balasubramani S.</t>
  </si>
  <si>
    <t>Sivakumar S., Babu W.R., Ravikumar A., Karthik S.S., Kumar L.K., Senthilkumar R.</t>
  </si>
  <si>
    <t>Lavanya K., Thilagavthi J., Puviarasu A., Roopa R., Muruganantham S., Thangamani M.</t>
  </si>
  <si>
    <t>Chiranjeevi R., Indragandhi V., Gunapriya D., Subramaniyaswamy V., Jasiński M., Suresh V., Leonowicz Z.</t>
  </si>
  <si>
    <t>Kumar R.S., Kumar S.D., Rajkumar S.</t>
  </si>
  <si>
    <t>Roberts M.K., Ramasamy P.</t>
  </si>
  <si>
    <t>Lincy R.B., Gayathri R.</t>
  </si>
  <si>
    <t>Rangasamy M., Alessa N., Dhandapani P.B., Loganathan K.</t>
  </si>
  <si>
    <t>Jaganathan A., Mathesan K.</t>
  </si>
  <si>
    <t>Raja L., Periasamy P.S.</t>
  </si>
  <si>
    <t>Ganeshkumar S., Kumar S.D., Magarajan U., Rajkumar S., Arulmurugan B., Sharma S., Li C., Ilyas R.A., Badran M.F.</t>
  </si>
  <si>
    <t>Aljafari B., Ramu S.K., Devarajan G., Vairavasundaram I.</t>
  </si>
  <si>
    <t>Suriya M., Raakesh R., Srikaran R.S., Surya K., Vino P.</t>
  </si>
  <si>
    <t>Emmanual L., Loganathan M., Karthikeyan T.</t>
  </si>
  <si>
    <t>Ramaswamy K., Jule L.T., Nagaprasad N., Subramanian K., Shanmugam R., Priyanka Dwarampudi L., Seenivasan V.</t>
  </si>
  <si>
    <t>Sankaranarayanan R., Umadevi K.S., Bhavani N.P.G., Jos B.M., Haldorai A., Babu D.V.</t>
  </si>
  <si>
    <t>Mishra D.K., Thomas A., Kuruvilla J., Kalyanasundaram P., Prasad K.R., Haldorai A.</t>
  </si>
  <si>
    <t>P R.M., Ponnan S., Shelly S., Hussain M.Z., Ashraf M., Haldorai A.</t>
  </si>
  <si>
    <t>Palaniswamy S., Sandhya Devi R.S., Saravanan M., Anand M.</t>
  </si>
  <si>
    <t>Murugesan S., Thangamuthu V., Shivaji R.M., Suresh Kumar R.</t>
  </si>
  <si>
    <t>Balamurugan A., Janakiraman S., Deva Priya M., Christy Jeba Malar A.</t>
  </si>
  <si>
    <t>Haldorai A., Ravana S.D., Lu J., Ramu A.</t>
  </si>
  <si>
    <t>Raja K., Patan M.K., Ahmed M.A., Ganeshan P.</t>
  </si>
  <si>
    <t>Jubair Ahmed L., Malin Bruntha P., Dhanasekar S., Chitra V., Balaji D., Senathipathi N.</t>
  </si>
  <si>
    <t>Gupta V., Jarad F., Valliammal N., Ravichandran C., Nisar K.S.</t>
  </si>
  <si>
    <t>Raja L., Velmurugan S., Shanthi G., Nirmala S.</t>
  </si>
  <si>
    <t>Babu R.G., Lavanya D., Raja L., Velmurugan S., Nalini N., Krishnan R.</t>
  </si>
  <si>
    <t>Nirmala S., Balasubramaniam D., Kumar S.S., Sripriya T., Arunajayashree R., Atla R.</t>
  </si>
  <si>
    <t>Babu R.G., Yuvaraj S., Raja L., Velmurugan S., Malarvizhi C., Karthi J.</t>
  </si>
  <si>
    <t>Rathinam R., Brindha T., Petchiammal M., Ibrahim A.M.</t>
  </si>
  <si>
    <t>Kumar Rasappan S., Babu Williams R., Muthusamy S., Pandiyan S., Panchal H., Shyam Meena R.</t>
  </si>
  <si>
    <t>Sreetiangam M., Janeera D.A., Serua P., Sasirea S.P., Ramani J.G., Ruth Anita Shirley D.</t>
  </si>
  <si>
    <t>Ayyasamy T., Nirmala S., Saravanakumar A.</t>
  </si>
  <si>
    <t>Ravichandran C., Munusamy K., Nisar K.S., Valliammal N.</t>
  </si>
  <si>
    <t>Saravanan M., Ajayan J., Maheswar R., Parthasarathy E.</t>
  </si>
  <si>
    <t>Thilagaraj M., Arul Murugan C., Ramani U., Ganesh C., Sabarish P.</t>
  </si>
  <si>
    <t>Nithyapriya S., Keerthika J., Tamizh Kuzhali R., Saranya M.D., Revathi P., Daniya T.</t>
  </si>
  <si>
    <t>Dhanke J.A., Jayapratha T., Kannan K., Gulavani S., Karthikeyan A., Angelin P.A.C.</t>
  </si>
  <si>
    <t>Anandaraj A., Alphonse P.J.A.</t>
  </si>
  <si>
    <t>Priya V., Keerthika J., Sujithra L.R.</t>
  </si>
  <si>
    <t>Yuvalatha S., Keerthika J., Prabhavathy S., Banupriya M., Priyadharshini R.</t>
  </si>
  <si>
    <t>Preethi T., Shanmuga Priya S., Arun Patrick K., Sarkar S., Jency C., Kumareshan N.</t>
  </si>
  <si>
    <t>Janani M., Esakki Madura E., Rathna S., Yuvaraj S., Karthik S., Mohan S.</t>
  </si>
  <si>
    <t>Sathiyapriya K., Nirmala P., Deepika M., Revanth J., Saravanan M., Mohankumar M.</t>
  </si>
  <si>
    <t>Anupriya E., Kumaresan N., Suresh V., Dhanasekaran S., Ramprathap K., Chinnasamy P.</t>
  </si>
  <si>
    <t>Vinod T., Kumaresan N., Gugan I., Dhanasekaran S., Ramprathap K., Chinnasamy P.</t>
  </si>
  <si>
    <t>Chinnasamy P., Kumaresan N., Selvaraj R., Dhanasekaran S., Ramprathap K., Boddu S.</t>
  </si>
  <si>
    <t>Janakiraman S., Priya M.D.</t>
  </si>
  <si>
    <t>Vinoth Kumar K., Shanthi G., Kesavan D., Sujitha S., Kokilavani T., Devarajan G.</t>
  </si>
  <si>
    <t>Pushpalatha N., Jabeera S., Hemalatha N., Sharma V., Balusamy B., Yuvaraj R.</t>
  </si>
  <si>
    <t>Suneetha T., Singh S., Neeraja B., Tufa S.W., Thiyagarajan N., Rao A.K.</t>
  </si>
  <si>
    <t>Ashokkumar S.R., Harihar R., Subhashini R., Naveen Prasaath S.</t>
  </si>
  <si>
    <t>Flora G.D., Indurekaa S.R., Dhivya S., Mercy V.J., Saranya S., Ganesh C.</t>
  </si>
  <si>
    <t>Sultana S., Bordoloi D., Singh C., Srivastava A.P., Thiyagarajan N., Chinthamu N.</t>
  </si>
  <si>
    <t>Durgalakshmi K., Anbarasu P., Karpagam V., Venkatesh A., Kannapiran B., Sharma V.</t>
  </si>
  <si>
    <t>Prasath S.V., Pushpalatha N., Gunapriya D., Kumar P.M., Santhosh R.T., Srinivasan S.</t>
  </si>
  <si>
    <t>Supreeth B.R., Ansari M.S.A., Jasim N.H., Swain P.C., Srinivasan D., Pundir S.</t>
  </si>
  <si>
    <t>Ganesh C., Saran A., Gajendrachary, Dency F.G., Saravanan M.</t>
  </si>
  <si>
    <t>Naveen P., Teja K.R., Reddy K.S., Sam S.M., Kumar M.D., Saravanan M.</t>
  </si>
  <si>
    <t>Megala R., Subhiksha B.G., Rajeshwari G., Nivetha S.</t>
  </si>
  <si>
    <t>Meivel S., Maheswari S., Faridha Banu D.</t>
  </si>
  <si>
    <t>Meivel S., Maheswari S., Banu D.F.</t>
  </si>
  <si>
    <t>Shaheen H., MohanRaj A., Shobha Rani M., Sreeraj S., Amutha M., Kannadhasan S.</t>
  </si>
  <si>
    <t>Singh D., Akram S., Sivakumar T., Prakash U., Loyola Jasmine J., Chaithra K.N.</t>
  </si>
  <si>
    <t>Singh R., Gehlot A., Prabu S., Lakshmanan V., Shanmugaraja T., Rajesh N.</t>
  </si>
  <si>
    <t>Dhanasekar J., Sudha V.K., Niranjana M.I.</t>
  </si>
  <si>
    <t>Balamurugan S., Sasi G., Mohanapriya A., Faridhabanu D., Ramalingam S., Sakthikumar B.</t>
  </si>
  <si>
    <t>Ram Nivas D., Kathirvelu M., Ishwarya Niranjana M., Krishnaraj R., Dhanasekar J.</t>
  </si>
  <si>
    <t>Prakash V.S., Chitra K., Britto Jacob S., Yuvaraj S., Shiva Kumar B.N.</t>
  </si>
  <si>
    <t>Nagabushanam M., Jeevanandham S., Ramalingam S., Baskaran K., Maheshwari A.</t>
  </si>
  <si>
    <t>Gani V.K.U.A., Shanmugasundaram N., Thiyagarajan N.</t>
  </si>
  <si>
    <t>Padmanaban K., Sarojini R., Ramalingam S., Sudha R.</t>
  </si>
  <si>
    <t>Arigela S.H., Krishnan T.S., Krishnakumar S.K., Mohanraj A., Mahajan M.R., Revathi R.</t>
  </si>
  <si>
    <t>Balasubramaniam A., Umapathy K., Periyarselvam K., Malarvizhi C.</t>
  </si>
  <si>
    <t>Shreepad S., Raja L., Thiyagesan M., Khallikkunaisa, Dwlvedi Y.D., Kumar M.J.</t>
  </si>
  <si>
    <t>Nivethika S.D., SenthilPandian M., Damodharan S., Shyam Sundar B., Loganathan G.N., Naveen A.</t>
  </si>
  <si>
    <t>Suganyadevi K., Nandhalal V., Shanmugapriya A., Devi A.S.</t>
  </si>
  <si>
    <t>Hemalatha R., Somasundaram K.</t>
  </si>
  <si>
    <t>Sivakumar M., Prathyusha M., Sasikala C., Anandaraj A., Indirani M.</t>
  </si>
  <si>
    <t>Deepa R., Yuvaraj S., Preethi T., Patil P., Ilayaraja N.</t>
  </si>
  <si>
    <t>VasanthaKumar C., Kabilan V., Kathiravan M., Rg R.</t>
  </si>
  <si>
    <t>Vasanthakumar C., Karthikeyan S., Raghunandhan V.R., Sanjay S., Tushar R.</t>
  </si>
  <si>
    <t>Chandrasekaran G., Hemanth D.J., Saravanan M.</t>
  </si>
  <si>
    <t>Shibi C.S., Lincy R.B., Rubia J.J., Sheeba P.T.</t>
  </si>
  <si>
    <t>Venkataramanan C., Kumar B.S.</t>
  </si>
  <si>
    <t>Bhavani M., Brinda R., Manoharan P.S., Ramalingam S.</t>
  </si>
  <si>
    <t>Suganyadevi K., Nandhalal V., Thiyagarajan N., Dhanasekaran S.</t>
  </si>
  <si>
    <t>Samudrala V., Yeruva A.R., Jayapal N., Vijayakumar T., Rajkumar M., Razia S.</t>
  </si>
  <si>
    <t>Malini P., Vasantharaj A., Preethi S., Karpakam S., Sasikala U., Irfanbasha S.</t>
  </si>
  <si>
    <t>Asha J., Giridhran R., Agalya K., Sathya R.</t>
  </si>
  <si>
    <t>Praveena A., Senthamilarasi N., Karthik T.S., Abirami S.K., Vijayakrishna Rapaka E., Das S.</t>
  </si>
  <si>
    <t>Ramalingam S., Kumar B.S., Prabhu K., Prashanth C.P., Petersam E.</t>
  </si>
  <si>
    <t>Anand Kumar V., Renaldo Maximus A., Vishnupriyan S., Sheikdavood K., Gomathi P.</t>
  </si>
  <si>
    <t>Dhanasekaran S., Gomathi P., Renaldo maximus A., Krishnan T., Kannan B.</t>
  </si>
  <si>
    <t>Parveen H.S., Sonia S.V.E.</t>
  </si>
  <si>
    <t>Karthigha M., Padmavathy C., Akshaya V.S.</t>
  </si>
  <si>
    <t>Dharshini S., Haneesh T., Venugopal E., Rama Devi S., Sree Dhviya M., Sivakumar P.</t>
  </si>
  <si>
    <t>Aswini J., John Augustine P., Chithra S.M., Johny Elma K., Kopperundevi N., Parasuraman T.</t>
  </si>
  <si>
    <t>Veena C., Ramalakshmi S., Bhoopathy V., Bhosale M.D., Magadum C.G., Abirami S.K.</t>
  </si>
  <si>
    <t>Balakrishnan M., Dharanya G., Subaharini K.</t>
  </si>
  <si>
    <t>Sabareesan A., Sabari Rohith N., Vikash N., Yuvaraj R., Lakshmanan V.</t>
  </si>
  <si>
    <t>Kumar V.A., Nandalal V., Sheikdavood K., Kumaresan S.J.</t>
  </si>
  <si>
    <t>Jayapratha T., Jaisurya P., Jeyasri A., Ramya K., Vasanthakumar A.</t>
  </si>
  <si>
    <t>Indhumathi T., Krishnamoorthy N., Valarmathy R., Saraswathi K., Dilwyn S., Prabhu S.</t>
  </si>
  <si>
    <t>Niranjana M.I., Eswaramurthy V., Gayathree K., Ram Nivas D., Vignesh M.</t>
  </si>
  <si>
    <t>Munirathinam T., Upadhyay S., Babitha Lincy R., Jency Rubia J., Beaulah Jeyavathana R., Gopatoti A.</t>
  </si>
  <si>
    <t>Vijayakumar T., Ramalakshmi K., Priyadharsini C., Vasanthakumar S., Shaina, Sharma A.</t>
  </si>
  <si>
    <t>Shanmugapriya A., Sangeethadevi A., Kalaivani A.</t>
  </si>
  <si>
    <t>Venkataramanan C., Sarojini R., Porchelvi N., Pavan Kumar V.M.S.N., Ramalingam S.</t>
  </si>
  <si>
    <t>Anishfathima B., Kirubason R.S., Mahaboob M., Darshan K.J., Gokul R.</t>
  </si>
  <si>
    <t>Ramani U., Binisha R., Rajasekaran P., Vignesh M., Malini P., Irfan Basha S.</t>
  </si>
  <si>
    <t>Binisha R., Rajasekaran P., Kalpana K., Chithrakumarthangaraj T., Ramani U., Irfanbasha S.</t>
  </si>
  <si>
    <t>Karpakam S., Senthilkumar N., Kishorekumar R., Ramani U., Malini P., Irfanbasha S.</t>
  </si>
  <si>
    <t>Sathya R., Ananthi S., Rupika R., Santhiya N., Lavanya K.</t>
  </si>
  <si>
    <t>Brinda R., Bhavani M., Ramalingam S.</t>
  </si>
  <si>
    <t>Teresa V.V., Rajeshwaran K., Kumar S.S., Vishnupriyan S., Dhanasekaran S.</t>
  </si>
  <si>
    <t>Sakthikumar B., Ramalingam S., Deepthisre G., Nandhini T.</t>
  </si>
  <si>
    <t>Dhanasekar J., Sudha V.K.</t>
  </si>
  <si>
    <t>Dhana Sekaran S., Rufus N.H.A., Anand D., Rama R.S., Kumar A., Vigneshwar A.S.</t>
  </si>
  <si>
    <t>Balakrishnan M., Nalina M., Ramya K., Senthilsriram K.</t>
  </si>
  <si>
    <t>Bharti R.K., Suganthi D., Abirami S.K., Kumar R.A., Gayathri B., Kayathri S.</t>
  </si>
  <si>
    <t>Haldorai A., Karthikeyan K.</t>
  </si>
  <si>
    <t>Kumar V.N., Singh G., Rudresha S., Kumar S.S.</t>
  </si>
  <si>
    <t>Prakash U., Anila A., Swetha C., Vigneshwaran K., Kavinayaa N.</t>
  </si>
  <si>
    <t>Devi A.S., Shanmugapriya A., Kalaivani A.</t>
  </si>
  <si>
    <t>Abirami S.K., Jyothikamalesh S., Sowmiya M., Abirami S., Mary S.A.L., Jayasudha C.</t>
  </si>
  <si>
    <t>Kiruthika V., Sathish Kumar N., Vimal S.P.</t>
  </si>
  <si>
    <t>Rajeshwaran K., Dency Flora G., Sudhakar K., Lakshmi Priya P., Nivetha V.</t>
  </si>
  <si>
    <t>Rao B.S., Gupta M.M., Sheikameer Batcha S., Katherin Mathew S., Ram M.S., Imanbayeva Z.</t>
  </si>
  <si>
    <t>Kasiselvanathan M., Teresa V.V., Sangeetha K., Arunraja A.</t>
  </si>
  <si>
    <t>Saravanan B., Duraipandian M., Pandiaraj V.</t>
  </si>
  <si>
    <t>Jamwal A., Vasukidevi G., Malleswari T.N., Vijayakumar T., Chandra Sekhar Reddy L., Gupta A.S.A.L.G.G.</t>
  </si>
  <si>
    <t>Sathish K., Mohanraj A., Raman R., Sudha V., Kumar A., Vijayabhaskar V.</t>
  </si>
  <si>
    <t>Harsha S.S., Madhu Kumar B.P.N., Raju Battula R.S.S., John Augustine P., Sudha S., Divya T.</t>
  </si>
  <si>
    <t>Sreemathy J., Prasath N.</t>
  </si>
  <si>
    <t>Samudrala V., Revathi N., Padhi S.N., Sasireka S., Selvalakshmi B., Francis D.</t>
  </si>
  <si>
    <t>Srinivasa Rao B., Gupta M.M., Sheikameer B.S., Mathew S.K., Sethu Ram M., Imanbayeva Z.</t>
  </si>
  <si>
    <t>Padmavathy C., Akshaya V.S., Menaha R., Pravinth Raja S.</t>
  </si>
  <si>
    <t>Saradha S., Asha J., Sreemathy J.</t>
  </si>
  <si>
    <t>Solomon Raju Y.D., Murthy K.S., Vatsa G., Michaelraj Kingston R., Agrawal R., Joshi A.</t>
  </si>
  <si>
    <t>Kapila D., Vatsa G., Prabavathi P., Kingston R.M., Srivastava A.P., Deorari R.</t>
  </si>
  <si>
    <t>Kapila D., Dileep Kumar Y., Pant B., Jayapratha T., Kakoli Rao A., Gehlot A.</t>
  </si>
  <si>
    <t>Yeruva A.R., Vijaya Durga C.S.L., Gokulavasan B., Pant K., Chaturvedi P., Srivastava A.P.</t>
  </si>
  <si>
    <t>Suriya M., Sumithra M.G.</t>
  </si>
  <si>
    <t>Varuthaiya M., Palanisamy C., Sivakumar V., Pushpanathan G.</t>
  </si>
  <si>
    <t>Vinothkumar U., Suresh S., Sasireka S., Hariprabhu M., Nagarathna P.</t>
  </si>
  <si>
    <t>Nandhagopal S.M., Saranya D., Devi Priya R., Daniel Shadrach F., Kalshetty J.N.</t>
  </si>
  <si>
    <t>Nithya S., Jagadesh T., Shalini E., Sathiyapriya T., Teresa V.V., Buvaneswari P.R.</t>
  </si>
  <si>
    <t>Mohanapriya A., Banu D.F., Abiramasundari S., Trisheela S.</t>
  </si>
  <si>
    <t>Adgaonkar A., Ganesan R., Pavithra D., Srilakshmi C.H., Mavaluru D., Latha Mary S.A.</t>
  </si>
  <si>
    <t>Vidhya N., Seethalakshmi V., Monisha R., Dhanasekar J., Gurunathan V., Rajanandhini C.</t>
  </si>
  <si>
    <t>Dannana S., Prabakaran T., Rajasekaran A.S., Kumareshan N., Daniel Shadrach S.F., Kalyanchakravarthi P.</t>
  </si>
  <si>
    <t>Prakash M., Vijayaganth V., Shadrach F.D., Menaha R., Daniya T., Guha T.</t>
  </si>
  <si>
    <t>Hakkem B., Rajarajeswari K., Sreeja G.G., Nagarathna P.</t>
  </si>
  <si>
    <t>Manimekalai S., Prasath B., Daniel Shadrach F., Lakshmanan V., Daniya T., Guha T.</t>
  </si>
  <si>
    <t>Suganyadevi S., Priya S.S., Menaha R., Sathiya S., Jha P., Sakena Benazer S.</t>
  </si>
  <si>
    <t>Kalpana K., Balakrishnan M., Jaya J., Murugan K., Nagarathna P.</t>
  </si>
  <si>
    <t>Preethi D., Prasath B., Priyanka G., Srikanteswara R.</t>
  </si>
  <si>
    <t>Sharada K.A., Mohan M., Prakash U., Trisheela S.</t>
  </si>
  <si>
    <t>Suganyadevi S., Shanmuga Priya S., Kiruba B., Gomathi M., Kalshetty J.N.</t>
  </si>
  <si>
    <t>Murali B., Krishnamoorthy N., Manoj Kumar P., Saravanan M., Madankumar D., Surakasi R., Sharma A., Sudhakar M.</t>
  </si>
  <si>
    <t>Singh B.K., Yaduvanshi A.A., Mishra A.K.</t>
  </si>
  <si>
    <t>Faridha Banu D., Sindhwani N., Sasi G., Kaleel Rahuman A., Meivel S.</t>
  </si>
  <si>
    <t>Ganeshkumar S., Deepika T., Haldorai A.</t>
  </si>
  <si>
    <t>Ramesh G., Manikandan P., Naveen P., Saravanan M., Ashok Kumar S.R., Swedheetha C.</t>
  </si>
  <si>
    <t>Lalitha T., Anushkannan N.K., Shreepad S., Sasireka S., Anandaram H., Razia S.</t>
  </si>
  <si>
    <t>Puviarasu A., Jeyabharathi P., Lavanya K., Vimalnath S., Sureshkumar V., Naveen P.</t>
  </si>
  <si>
    <t>Thiyagarajan N., Shanmugasundaram N., Ahamed Gani V.K.U.</t>
  </si>
  <si>
    <t>Ashwathy Devraj P.V., Mohanraj A., Uike D., Sasireka S., Subha S., Gopala Gupta A.S.A.L.G.</t>
  </si>
  <si>
    <t>Jaichandran R., Shobana R., Mohamed Tharick K., Raja L., Anandaram H., Vijaipriya K.</t>
  </si>
  <si>
    <t>Ashokkumar S.R., Premkumar M., Dhilipkumar P., Manikandan P., Naveen P., Saravanan M.</t>
  </si>
  <si>
    <t>Naveen P., Manikandan P., Maragatharajan M., Ashok Kumar S.R., Saravanan M., Puviarasu A.</t>
  </si>
  <si>
    <t>Mythili M., Sathya R., Gayathri N., Yogeshwaran M., Madhanbabu S.</t>
  </si>
  <si>
    <t>Malini P., Vijayakumari G., Ganesh C., Femina V., Ramani U., Basha S.I.</t>
  </si>
  <si>
    <t>Sarojini R., Venkataramanan C., Sudha R., Ramalingam S.</t>
  </si>
  <si>
    <t>Krishnapriya N., Kumareshan N.</t>
  </si>
  <si>
    <t>Kishor Das R., Nayak B., Ganeshan P., Shivam Gautam S., Kumar Mandal K.</t>
  </si>
  <si>
    <t>Saravanan M., Ajayan J., Mamikandan P., Naveen P., Ashokkumar S.R., Ramkumar K.</t>
  </si>
  <si>
    <t>Venkataramanan C., Porchelvi N., Sahayaraj J.M., Subramanian P., Jaya Pratha S.</t>
  </si>
  <si>
    <t>Sengeni D., Muthuraman A., Vurukonda N., Priyanka G., Suram P., Vidhya R.G.</t>
  </si>
  <si>
    <t>Anitha C., Devi K.K., Jayasutha D., Gomathi B., Mahaveerakannan R., Kaur C.</t>
  </si>
  <si>
    <t>Kumar B.S., Soumiya S., Ramalingam S., Yogeswari S., Balamurugan S.</t>
  </si>
  <si>
    <t>Saravanan M., Parthasarathy E., Ajayan J., Nirmal D.</t>
  </si>
  <si>
    <t>Premkumar M., Ashokkumar S.R., Mohanbabu G., Jeevanantham V., Jayakumar S.</t>
  </si>
  <si>
    <t>Lynch D., M S.</t>
  </si>
  <si>
    <t>Parveen S., Kumar S.A.S., Jabakumar K., MohanRaj P., Ganesh R.S.</t>
  </si>
  <si>
    <t>Haldorai A., Sivaraj J., Nagabushanam M., Kingston Roberts M.</t>
  </si>
  <si>
    <t>Rupashini P.R., Poonkodi R., Shadrach F.D., Anitha R., Esther Mary J., Nirmalan R.</t>
  </si>
  <si>
    <t>Magesh Kumar B., Kumar M.S., Shadrach F.D., Polamuri S.R., Poonkodi R., Pudi V.N.</t>
  </si>
  <si>
    <t>Nivedita V.S., Balakrishnan M., Shadrach F.D., Loyola Jasmine J., Obulesh A., Cristin R.</t>
  </si>
  <si>
    <t>Rao T.V.J., Sekar R.A., Drakshyani B., Chakravarthi P.K., Kumareshan N., Karthi S.P.</t>
  </si>
  <si>
    <t>Ganeshkumar S., Venkatesh S., Paranthaman P., Arulmurugan R., Arunprakash J., Manickam M., Venkatesh S., Rajendiran G.</t>
  </si>
  <si>
    <t>Vinayagar K., Ganeshan P., Raja P.N., Zakir Hussain M.S., Kumar P.V., Ramshankar P., Mohanavel V., Mathankumar N., Raja K., Bezabih T.T.</t>
  </si>
  <si>
    <t>Mayakannan S., Rathinam R., Saminathan R., Deepalakshmi R., Gopal M., Hillary J.J.M., Nanthakumar S., Ganvir V.Y., Singh P.</t>
  </si>
  <si>
    <t>Haldorai A., Ramu A., Mohanram S., Lu J.</t>
  </si>
  <si>
    <t>Albaqami M.D., Krishnamoorthy N., Mageswari S.D.U., Shinde S.S., Naidu S.C.V.R.M., Munjal N., Bahajjaj A.A.A., Mohammed S.H., Srinivasan P.</t>
  </si>
  <si>
    <t>Senthilkumar N., Niranjana M.I., Muthurasu S., Prakash S., Ramani U., Basha S.I.</t>
  </si>
  <si>
    <t>Sivasubramanian M., Vignesh J., Senthil Kumar V., Sumathi S., Sathish R., Parasuraman K., Kumar B.S., Kathirvelu M., Bojaraj L., Srihari K., Sbhat N.T.</t>
  </si>
  <si>
    <t>Subha R., Zhang J.</t>
  </si>
  <si>
    <t>Shanthi S., Akshaya V.S., Smitha J.A., Bommy M.</t>
  </si>
  <si>
    <t>Saravanan M., Parthasarathy E., Ramkumar K.</t>
  </si>
  <si>
    <t>Ramakrishnan T., Kumar S.S., Chelladurai S.J.S., Gnanasekaran S., Sivananthan S., Geetha N.K., Arthanari R., Assefa G.B.</t>
  </si>
  <si>
    <t>Lokeshwari M., Sagar P.V., Kumar K.D., Thirupathy D., Subbiah R., Ganeshan P., Seikh A.H., Mohammed S.M.A.K., Christopher D.</t>
  </si>
  <si>
    <t>Vignesh G.D., Ramu A., Raja J.T., Ponmurugan P., Haldorai A., Senthilkumar G.</t>
  </si>
  <si>
    <t>Dhanasekar S., Ganesan A.T., Rani T.L., Vinjamuri V.K., Nageswara Rao M., Shankar E., Dharamvir, Kumar P.S., Misganaw Golie W.</t>
  </si>
  <si>
    <t>Jagadeesan P., Sudharsan N., Subash S.M., Thirumoorthy P., Sugumaran B., Bari J.A., Vetturayasudharsanan R., Ambika D., Sharmiladevi K., Karuppanan K.</t>
  </si>
  <si>
    <t>Ramu S.K., Irudayaraj G.C.R., Devarajan G., Indragandhi V., Subramaniyaswamy V., Sam Alaric J.</t>
  </si>
  <si>
    <t>Karthick L., Rathinam R., Kalam S.A., Loganathan G.B., Sabeenian R.S., Joshi S.K., Ramesh L., Ali H.M., Mammo W.D.</t>
  </si>
  <si>
    <t>Singh A., Rathinam R., Yadav A.K., Vasudevan R., Kulandhaisamy I., Purushotham M., Patil P.Y.</t>
  </si>
  <si>
    <t>Kumareshan N., Umashankar A., Verma M., Gnanasaravanan S., Kumaran G., Vimalnath S., Vignesh N.A., Santhosh A.J.</t>
  </si>
  <si>
    <t>Aljafari B., Devarajan G., Arumugam S., Vairavasundaram I.</t>
  </si>
  <si>
    <t>R S., H A.</t>
  </si>
  <si>
    <t>Yogeswari B., Khan I., Kumar M.S., Vijayanandam N., Devarani P.A., Anandaram H., Chaturvedi A., Misganaw W.</t>
  </si>
  <si>
    <t>Siva Ramkumar M., Felshiya Rajakumari R., Kannan N., Premkumar R., Mohanasundaram S., Purushotham S., Ramya D., Rajan K.</t>
  </si>
  <si>
    <t>Premkumar M., Ashokkumar S.R., Jeevanantham V., Anu Pallavi S., Mohanbabu G., Sathesh Raaj R.</t>
  </si>
  <si>
    <t>Subha R., Haldorai A.</t>
  </si>
  <si>
    <t>Vivek R., Venkatesh S., Manoj V., Kumar M., Mohanasundaram</t>
  </si>
  <si>
    <t>Dinesh L., Kaviya G., Kavya N.C., Kousalya A., Lavanya N.</t>
  </si>
  <si>
    <t>Karpakam S., Selvaraj C., Sundar P.K.S., Balaganesh N., Sowndarya K., Ramani U.</t>
  </si>
  <si>
    <t>Flora G.D., Sandhiya R., Santhiya P., Sindhu G., Sribavathaarani K.G., Ramani U.</t>
  </si>
  <si>
    <t>Naveenkumar R., Sivamangai N.M., Napolean A., Puviarasu A., Saranya G.</t>
  </si>
  <si>
    <t>Ashok K., Ashraf M., Thimmia Raja J., Hussain M.Z., Singh D.K., Haldorai A.</t>
  </si>
  <si>
    <t>Gokilakrishnan G., Sathishkumar R., Sivakumar N.S., Kaliappan S., Sekar S., Patil P.P., Subbiah R., Yuvaraj K.P., Tadesse F.W.</t>
  </si>
  <si>
    <t>Albaqami M.D., Dwivedi Y.D., Krishnamoorthy N., Kumar M.L., Manjunatha L.H., Chowdary C.M., Wabaidur S.M., Prasad A.R., Chikhale R.V., Kumar S.P.</t>
  </si>
  <si>
    <t>Viswanathan T., Prabhakaran A., Sekar R.M., Rajan Babu W., Mathankumar M., Gowdham Kumar S.</t>
  </si>
  <si>
    <t>Selvakumar B., Shanmugapriya V., Amudha K., Periasamy P.</t>
  </si>
  <si>
    <t>Afessa G., Saka A., Tesfaye J.L., Nagaprasad N., Shanmugam R., Dwarampudi L.P., Venkatesh S., Badassa B., Krishnaraj R.</t>
  </si>
  <si>
    <t>Mahesha C.R., Suprabha R., Polayya C., Rinawa M.L., Sakthi T., Munjal N., Komalnu Raghavan I., Ganeshan P., Chanakyan C.</t>
  </si>
  <si>
    <t>Gani V.K.U.A., Shanmugasundaram N.</t>
  </si>
  <si>
    <t>Shanmugasundaram N., Ramalingam S., Khan A., Bharath S.B., Kalikumar N., Kishore B.</t>
  </si>
  <si>
    <t>Ramkumar D., Ashraf M., Sathesh Kumar K., Hussain M.Z., Haldorai A., Mishra D.K.</t>
  </si>
  <si>
    <t>Pradeep R., Christopher M., Dharsan A.R., Kabin Kumar K., Kasmith S.</t>
  </si>
  <si>
    <t>Ashokkumar S.R., Kanna M.A., Gokulraj M., Shankar T.A., Karthik D.A., Naveen P.</t>
  </si>
  <si>
    <t>Thamaraimanalan T., Mohankumar M., Anandakumar H., Deepha M., Priya U.H., Priya G.B., Devi M.A.</t>
  </si>
  <si>
    <t>Gokulavasan B., Shrina K.S., Sangeetha Sruthi U., Sneka Darshini R., Srivaishnavi D.</t>
  </si>
  <si>
    <t>Kowsalya M., Pradeep R., Elakya A., Gunapriya D.</t>
  </si>
  <si>
    <t>Suryaprabha K., Anbarasu P., Surabhi S., Loganathan N.</t>
  </si>
  <si>
    <t>Vivek Kumar M., Dhanush S., Dharun Karthik A., Gokilavani A., Darshan M.R.</t>
  </si>
  <si>
    <t>Dency Flora G., Sekar G., Nivetha R., Thirukkumaran R., Silambarasan D., Jeevanantham V.</t>
  </si>
  <si>
    <t>Rajkumar R., Monika S., Priya K.G., Karthick P.A., Thiyagarajan D., Menagadevi M.</t>
  </si>
  <si>
    <t>Ishwarya T.M., Durai K.N.</t>
  </si>
  <si>
    <t>Anand Kumar V., Nandalal V., Abishek H., Brunda N., Dibu Greakia P., Denila Lettis R.</t>
  </si>
  <si>
    <t>Niranjani V., Sanjaay Kamachi P.S., Siddhaarth S., Venkatachalam B., Vishal N.</t>
  </si>
  <si>
    <t>Keerthivasan E., Raja Vignesh K., Shinthan D., Naveen Kumaar S., Subha R., Suchithra M.S.</t>
  </si>
  <si>
    <t>Niranjani V., Agalya Y., Charunandhini K., Gayathri K., Gayathri R.</t>
  </si>
  <si>
    <t>Mercy J., Lawanya R., Nandhini S., Saravanan M.</t>
  </si>
  <si>
    <t>Abijith P., Balasuryaprakash M., Harrish S., Yokesh Kumar S., Raj Thilak K., Franklin N.</t>
  </si>
  <si>
    <t>Dhanasekar S., Nageshwar S.S., Ranjani S.S., Sai Vidhya S.S., Prakash C.S., Arunkumar N.</t>
  </si>
  <si>
    <t>Athulai Sowbaranika S., Madhumithra U., Monisha G., Yalhini K.M., Rajan Babu W., Vaiyapuriappan R.</t>
  </si>
  <si>
    <t>Banu D.F., Pradeep R., Hakeem B., Kayathri T.L.</t>
  </si>
  <si>
    <t>Yogeswari B., Venkatesh R., Deivanayaki S., Prakash D.</t>
  </si>
  <si>
    <t>Malini P., Kumar U.S., Vijayakumari G., Thirukkumaran R., Hanne L.S., Karpakam S.</t>
  </si>
  <si>
    <t>Lawanya R., Nandhini S., Mercy J., Saravanan M.</t>
  </si>
  <si>
    <t>Vivek Kumar M., Bhuvaneswari G., Karan K., Kamalraj P.</t>
  </si>
  <si>
    <t>Naveen P., Saranesh D., Vishnukanth V.K., Sabarish B., Vishnu D., Ashokkumar S.R.</t>
  </si>
  <si>
    <t>Sathiyapriya K., Nirmala P., Mohanapriya S., Rahul S.S., Thamaraimanalan T., Mohankumar M.</t>
  </si>
  <si>
    <t>Mahaboob M., Tanushree N., Rogini M., Vishnupranavi N., Vidhya Bharathi S.</t>
  </si>
  <si>
    <t>Latha R., Venkatesan C., Suhas A.R., Thamaraimanalan T.</t>
  </si>
  <si>
    <t>Banu D.F., Kumaresan N., Kishore N.L., Leena D., Madhumitha P., Priyanka G.</t>
  </si>
  <si>
    <t>Saravanan M., Rahul Deepak R.S., Ravinkumar P.L., Sivabaalavignesh A.</t>
  </si>
  <si>
    <t>Ahmed L.J., Anishfathima B., Gokulavasan B., Mahaboob M.</t>
  </si>
  <si>
    <t>Ramesh A., Sivakumar P., Venugopal E., Janani R., Ranjith R., Sindhuja C.</t>
  </si>
  <si>
    <t>Anishfathima B., Mahaboob M., Kumar S.G., Jabakumar A.K.</t>
  </si>
  <si>
    <t>Yuvaraj S., Franklin J.V., Prakash V.S., Anandaraj A.</t>
  </si>
  <si>
    <t>Priyanka G., Vishnu Viyaas T., Kathir Vikram N., Bharathi K., Kavin N.</t>
  </si>
  <si>
    <t>Karthikeyan G., Komarasamy G., Raja S D.M.</t>
  </si>
  <si>
    <t>Ahmed L.J., Madhumitha R., Mehana Sree M., Oviya K., Sharmila M.</t>
  </si>
  <si>
    <t>Vishali R., Sarmila R.V., Priyadharshini K.M., Rajkumar R., Thiyagarajan D., Menagadevi M.</t>
  </si>
  <si>
    <t>Prasath N., Sreemathy J., Vigneshwaran P.</t>
  </si>
  <si>
    <t>Abinaya M., Shanthi S., Subha R.</t>
  </si>
  <si>
    <t>Vivek Kumar M., Rambrabha N., Pavithra N., Manthiragiri S., Kishore. M.</t>
  </si>
  <si>
    <t>Anuradha B., Abinaya C., Bharathi M., Janani A., Khan A.</t>
  </si>
  <si>
    <t>Surya G., Elavarasi D., Deepa K., Uma Mageshwari S., Mercy P., Sheikameer Batcha S.</t>
  </si>
  <si>
    <t>Shanthi S., Mithun S., Kavi Prakash P., Maharajan K., Nandha Kishore C.</t>
  </si>
  <si>
    <t>Deepak S., Anandakumar H., Pavithra S., Keerthika V., Nandhini K.</t>
  </si>
  <si>
    <t>Kumar S.S., Kumar S.D., Magarajan U., Divya S.</t>
  </si>
  <si>
    <t>Pratap A., Singh B.K., Sardana N.</t>
  </si>
  <si>
    <t>Puviarasu A., Balaji M., Thirukkumaran R., Siva Kumar A., Premkumar M.</t>
  </si>
  <si>
    <t>Gowtham S., Kumar T.C.A., Devi N.S.M.P.L., Chakravarthi M.K., Pradeep Kumar S., Karthik R., Anandaram H., Kumar N.M., Ramaswamy K.</t>
  </si>
  <si>
    <t>Praveena R., Babu T.R.G., Shenbagadevi K., Punitha S., Priya S., Thiyagarajan N.</t>
  </si>
  <si>
    <t>Valarmathi G., Venusamy K., Dhanasekar S., Subashini V., Youvashri J.</t>
  </si>
  <si>
    <t>Raj C.M., Rajanbabu W., Thanuja M., Ramya M., Manjuladevi, Haridharshini S.</t>
  </si>
  <si>
    <t>Premkumar R., Shanmugasundaram R., Thilak K.R., Balaji A.N.V.S.S.</t>
  </si>
  <si>
    <t>Pushpalatha N., Naveenkumar D., Kishore K., Sri Anuja A., Pravin S., Mohankumar A.</t>
  </si>
  <si>
    <t>Premkumar R., Chennakeasavan S., Prethivik N., Saravanan R., Suriyanarayan S.</t>
  </si>
  <si>
    <t>Govindaraj V., Manoharan K., Prabha K.L., Dhanasekar S., Sreekanth K.</t>
  </si>
  <si>
    <t>Hariharan R., Pushpalatha N., Rubikaa M., Jeeva M., Kunguma Divya M., Jayakumar S.</t>
  </si>
  <si>
    <t>Thilak K.R., Chandrasekar P., Premkumar R., Maule L.C.T., Avvaru N.V.S.S.B., Franklin N.</t>
  </si>
  <si>
    <t>Hemananth B., Pushpalatha N., Kumar V.A., Prabhu N.K., Yogaraj V., Yuvaraj A.</t>
  </si>
  <si>
    <t>Hariharan R., Gunapriya D., Jayaram K.T.K., Naveenkumar N., Sundar P.P., Sri Madhavan C.</t>
  </si>
  <si>
    <t>Batcha S.S., Pushpalatha N., Nitinchand S., Bhavatarini R.V., Boopathiraja S., Sanjai A.</t>
  </si>
  <si>
    <t>Bruntha P.M., Dhanasekar S., Ahmed L.J., Khanna D., Pandian S.I.A., Abraham S.S.</t>
  </si>
  <si>
    <t>Dhanasekar S., Bruntha P.M., Ahmed L.J., Valarmathi G., Govindaraj V., Priya C.</t>
  </si>
  <si>
    <t>Sheikameer Batcha S., Pushpalatha N., Kasthuri M., Rokith K., Subathra D., Ragul S.</t>
  </si>
  <si>
    <t>Sujihelen L., Boddu R., Murugaveni S., Arnika M., Haldorai A., Reddy P.C.S., Feng S., Qin J.</t>
  </si>
  <si>
    <t>Mohanraj N., Kumar N.M., Prathap P., Ganeshan P., Raja K., Mohanavel V., Karthick A., Muhibbullah M.</t>
  </si>
  <si>
    <t>Vigneshkumar M., Varthanan P.A., Murugan S.S., Gokilakrishnan G.</t>
  </si>
  <si>
    <t>NUMERICAL ANALYSIS OF THE EFFECT OF HEAT INPUT IN THE SPOT WELDING OF DISSIMILAR MATERIALS [NUMERICNA ANALIZA VNOSA TOPLOTE PRI TOCKOVNEM VARJENJU DVEH RAZLICNIH MATERIALOV]</t>
  </si>
  <si>
    <t>Hussain M.Z., Ashraf M., Singh D.K., Haldorai A., Mishra D.K., Shanavas T.N.</t>
  </si>
  <si>
    <t>Ayub S., Boddu R., Verma H., Revathi B S., Saraswat B.K., Haldorai A.</t>
  </si>
  <si>
    <t>Bhanu Teja N., Ganeshan P., Mohanavel V., Karthick A., Raja K., Krishnasamy K., Muhibbullah M.</t>
  </si>
  <si>
    <t>Raja K.C., Kannimuthu S.</t>
  </si>
  <si>
    <t>Dhanasekar S., Stella T.J., Thenmozhi A., Bharathi N.D., Thiyagarajan K., Singh P., Reddy Y.S., Srinivas G., Jayakumar M.</t>
  </si>
  <si>
    <t>Bhaskaran R., Sujith Kumar P.S., Shanthi G., Raja L., Joshi G.P., Cho W.</t>
  </si>
  <si>
    <t>Duttaluru G., Singh P., Kumar Ansu A., kumar Sharma R., kumar A., Mishra S.</t>
  </si>
  <si>
    <t>Raja L., Maheswaravenkatesh P., Shanthi G., Surya G.</t>
  </si>
  <si>
    <t>Yogeswari B., Tamilselvan K.S., Thanikaikarasan S., Dayanand Lal N., Anandaram H., Madhusudhanan J., Karthik R., Batu A.</t>
  </si>
  <si>
    <t>Sengathir J., Deva Priya M., Christy Jeba Malar A., Sandhya G.</t>
  </si>
  <si>
    <t>Senthilkumar N., Manimegalai M., Karpakam S., Ashokkumar S.R., Premkumar M.</t>
  </si>
  <si>
    <t>Vivek R., Prakash B., Sivamani S., Selvaganapathy V., Kumar S.P., Ramesh B., Karthik R., Jayakumar V., Masi C.</t>
  </si>
  <si>
    <t>Jackson B., Saravanakumar R., Balachander B., Haldorai A., Varalakshmi S., Nisha A.S.A.</t>
  </si>
  <si>
    <t>MODIFIED DESIGN STRUCTURE OF A METAMATERIAL MICROSTRIP PATCH ARRAY ANTENNA FOR RF ENERGY OPTIMIZATION [MODIFICIRANA OBLIKA STRUKTURE META-MATERIALA MPA ANTENE ZA RADIO-FREKVENČNO OPTIMIZACIJO]</t>
  </si>
  <si>
    <t>Atyam N.R., Babu R.P., Ponmurugan P., Senthamil L.S., John Augustine P., Govindarajan A.</t>
  </si>
  <si>
    <t>Sathish K., Kumar S.S., Magal R.T., Selvaraj V., Narasimharaj V., Karthikeyan R., Sabarinathan G., Tiwari M., Kassa A.E.</t>
  </si>
  <si>
    <t>Durai K.N., Subha R., Haldorai A.</t>
  </si>
  <si>
    <t>Shanmugasundaram J., Raichal G., Dency Flora G., Rajasekaran P., Jeevanantham V.</t>
  </si>
  <si>
    <t>Kannan G., Pattnaik M., Karthikeyan G., Balamurugan E., Augustine P.J., Lohith J.J.</t>
  </si>
  <si>
    <t>Srikanth V., Walia R., John Augustine P., Venkatesh R., Simla J., Jegajothi B.</t>
  </si>
  <si>
    <t>Senthilkumar N., Karpakam S., Gayathri Devi M., Balakumaresan R., Dhilipkumar P.</t>
  </si>
  <si>
    <t>Aravinth K., Ramakrishnan T., Tamilarasan V.D., Veeramanikandan K.</t>
  </si>
  <si>
    <t>Suresh Kumar R., Senthil Kumar S., Rajendran C., Samuel Chelladurai S.J., Balcha G.</t>
  </si>
  <si>
    <t>Narla V.L., Kachhoria R., Arun M., Haldorai A., Vijendra Babu D., Jos B.M.</t>
  </si>
  <si>
    <t>Ramasamy S., Senthilkumar N., Karpagam S., Ramani U., Swetha B.</t>
  </si>
  <si>
    <t>Indhu R., Sundar G.R., Parveen H.S.</t>
  </si>
  <si>
    <t>Jubair Ahmed L., Anish Fathima B., Dhanasekar S., Martin Sagayam K.</t>
  </si>
  <si>
    <t>Sathiyapriya T., Gurunathan V., Dhanasekar J., Teresa V.V.</t>
  </si>
  <si>
    <t>Karthigha M., Akshaya V.S.</t>
  </si>
  <si>
    <t>Thilagaraj M., Dwarakanath B., Pandimurugan V., Naveen P., Hema M.S., Hariharasitaraman S., Arunkumar N., Govindan P.</t>
  </si>
  <si>
    <t>Nisar K.S., Jothimani K., Ravichandran C., Baleanu D., Kumar D.</t>
  </si>
  <si>
    <t>Ramakrishnan T., Senthil Kumar S., Samuel Chelladurai S.J., Gnanasekaran S., Geetha N.K., Arthanari R., Debtera B.</t>
  </si>
  <si>
    <t>Ramakrishnan T., Raja Karthikeyan K., Tamilselvan V., Sivakumar S., Gangodkar D., Radha H.R., Narain Singh A., Asrat Waji Y.</t>
  </si>
  <si>
    <t>Ashokkumar S.R., Anupallavi S., MohanBabu G., Premkumar M., Jeevanantham V.</t>
  </si>
  <si>
    <t>Saravanan D., Gokilakrishnan G., Raajeshkrishna C.R.</t>
  </si>
  <si>
    <t>Sampathkumar S., Rajeswari R.</t>
  </si>
  <si>
    <t>Dharani Kumar S., Sundaram S.K.</t>
  </si>
  <si>
    <t>Haldorai A., Sharif M., Ravana S.D.</t>
  </si>
  <si>
    <t>Scopus, Conferernce, BookChapter</t>
  </si>
  <si>
    <t>Dwivedi A.K., Kaliyaperumal Subramanian U., Kuruvilla J., Thomas A., Shanthi D., Haldorai A.</t>
  </si>
  <si>
    <t>Jothimani K., Valliammal N., Vijayakumar V.</t>
  </si>
  <si>
    <t>Saravanan M., Parthasarathy E.</t>
  </si>
  <si>
    <t>Karthick S., Muthukumaran N.</t>
  </si>
  <si>
    <t>Saranya D., Bharathi A.</t>
  </si>
  <si>
    <t>https://www.scopus.com/inward/record.uri?eid=2-s2.0-85209646888&amp;doi=10.1007%2fs11276-024-03856-5&amp;partnerID=40&amp;md5=fcc5cc4cacacd56b73ebd14ed067eaae</t>
  </si>
  <si>
    <t>Meena R.S., Singh H., Vasudevan K., Ekambaram S., Katiyar A., Kaliappan S.</t>
  </si>
  <si>
    <t>Arunachalam V., Kumareshan N.</t>
  </si>
  <si>
    <t>https://www.scopus.com/inward/record.uri?eid=2-s2.0-85206992047&amp;doi=10.1007%2fs40998-024-00760-8&amp;partnerID=40&amp;md5=590cea49d781959c28289defc45d8ac9</t>
  </si>
  <si>
    <t>Sreemathy J., Arun A., Aruna M., Vigneshwaran P.</t>
  </si>
  <si>
    <t>https://www.scopus.com/inward/record.uri?eid=2-s2.0-85204280578&amp;doi=10.1007%2fs00202-024-02708-x&amp;partnerID=40&amp;md5=3087041fc8bf691e021596142a0aa29e</t>
  </si>
  <si>
    <t>https://www.scopus.com/inward/record.uri?eid=2-s2.0-85201412141&amp;doi=10.1007%2fs12008-024-02053-0&amp;partnerID=40&amp;md5=9677e06e4fd1fef80b9609f6c806e82e</t>
  </si>
  <si>
    <t>https://www.scopus.com/inward/record.uri?eid=2-s2.0-85200604406&amp;doi=10.1109%2fACCAI61061.2024.10601981&amp;partnerID=40&amp;md5=ac685aa5f6edcabeecc7d5dc74586a09</t>
  </si>
  <si>
    <t>Sengathir J., Deva Priya M., Christy Jeba Malar A., Jacob S.S.</t>
  </si>
  <si>
    <t>https://www.scopus.com/inward/record.uri?eid=2-s2.0-85197858184&amp;doi=10.1109%2fICSTEM61137.2024.10560644&amp;partnerID=40&amp;md5=1a45a14923c3f8dbd2fb5f7e4442ba2f</t>
  </si>
  <si>
    <t>https://www.scopus.com/inward/record.uri?eid=2-s2.0-85197722330&amp;doi=10.1007%2fs12008-024-01980-2&amp;partnerID=40&amp;md5=4d6125d1cf95a320f33bf24f6ac2043c</t>
  </si>
  <si>
    <t>https://www.scopus.com/inward/record.uri?eid=2-s2.0-85197533163&amp;doi=10.1007%2fs13399-024-05888-5&amp;partnerID=40&amp;md5=34b62f89a1b8626d3287c3b990ec637a</t>
  </si>
  <si>
    <t>https://www.scopus.com/inward/record.uri?eid=2-s2.0-85192528785&amp;doi=10.1007%2fs11042-024-18672-4&amp;partnerID=40&amp;md5=9d8dd29c748417df30783205dd8d836d</t>
  </si>
  <si>
    <t>Sathish Kumar G., Premalatha K., Uma Maheshwari G., Rajesh Kanna P.</t>
  </si>
  <si>
    <t>Akila A., Revathi A., Ponnuswamy S., Sudha D.</t>
  </si>
  <si>
    <t>Murugaiyan G., Gnanamalar J., Narayanaperumal M., Muthuvel V.</t>
  </si>
  <si>
    <t>Gowtham S., Barath G., Sudharsan K., Thiyagarajan V., Balasubramani S.</t>
  </si>
  <si>
    <t>Nandalal V., Kumar V.A., Sujitha A., Sumitha G., Sureka A.S.</t>
  </si>
  <si>
    <t>Venkatesh S., Kathirvel M., Dharsan R.V., Yogaraju K., Balasubramani S.</t>
  </si>
  <si>
    <t>Ganeshkumar S., Gokilakrishnan G., Dharanidharan M., Manoj S., Gautam K.</t>
  </si>
  <si>
    <t>Sathish K., Sabareswaran K., Balakumar B.S., Bharathram B., Balasubramani S.</t>
  </si>
  <si>
    <t>Gowtham S., Dharanidharan M., Manoj S., Balakumar B.S., Bharathram B.</t>
  </si>
  <si>
    <t>Naveenprabhu V., Gowtham K.D., Prabu P.L.M., Vigneshwar R.</t>
  </si>
  <si>
    <t>Ramakrishnan T., Aravinth K., Singh A., Raja S.D., Prasad C.G., Balasubramani S.</t>
  </si>
  <si>
    <t>Kiruthika V., Jagadeeswari M., Snehaprabha C., Sreejaa H.</t>
  </si>
  <si>
    <t>Kumar R.S., Vignesh K.A., Gokulprasanth S., Ambalanathan A.T., Balasubramani S.</t>
  </si>
  <si>
    <t>Kalaiarasan D., Ahilan A., Ramalingam S.</t>
  </si>
  <si>
    <t>Rubia J.J., Lincy R.B.</t>
  </si>
  <si>
    <t>U N.N., A M., C V., R D.</t>
  </si>
  <si>
    <t>Muttashar Abdulsahib G., Sekaran Selvaraj D., Manikandan A., Palanisamy S., Uddin M., Ibrahim Khalaf O., Abdelhaq M., Alsaqour R.</t>
  </si>
  <si>
    <t>Shanmugapriya V., Hariharan G., Arunpandiyan S., Babu M., Bharathi S., Selvakumar B., Arivarasan A.</t>
  </si>
  <si>
    <t>Valliammal N., Jothimani K., Johnson M., Panda S.K., Vijayakumar V.</t>
  </si>
  <si>
    <t>Sharumathi S., Pirthiusha P., Senthil Kumar D., SubbiahRammohan C., Sivakami A., Suguna K., Minnam Reddy V.R., Kim W.K., Khan A.</t>
  </si>
  <si>
    <t>Manikandan A., Madhu G.C., Flora G.D., Parvez M.M., Begum M.B.</t>
  </si>
  <si>
    <t>Dhanasekaran S., Ramalingam S., Vivek Karthick P., Silambarasan D.</t>
  </si>
  <si>
    <t>Arul P., Balraj B., Siva C., Vivek C.</t>
  </si>
  <si>
    <t>Kumaravelu V.B., Selvaprabhu P., Han D.S., Sarker M.A.L., Periyakarupan Gurusamy Sivabalan V., Sundarrajan Jayaraman T., Murugadass A., Evangeline C.S.</t>
  </si>
  <si>
    <t>Jaishankar B., Ashwini A.M., Vidyabharathi D., Raja L.</t>
  </si>
  <si>
    <t>Jothimani K., Valliammal N., Alsaeed S., Nisar K.S., Ravichandran C.</t>
  </si>
  <si>
    <t>Maheswari K.U., Thilak M., SenthilKumar N., Nagaprasad N., Jule L.T., Seenivasan V., Ramaswamy K.</t>
  </si>
  <si>
    <t>Duraisamy P., Natarajan Y., Kathiresan K., Niranjani V.</t>
  </si>
  <si>
    <t>Logeshwaran J., Thiyagarajan N., Mahto M.K., Garg A.</t>
  </si>
  <si>
    <t>Logeshwaran J., Mahto M.K., Saini G.L., Panwar D.</t>
  </si>
  <si>
    <t>Jaganathan L., Dhanasekaran S., Kantha P., Garg A.</t>
  </si>
  <si>
    <t>Logeshwaran J., Venkateswari P., Singhal S., Garg A.</t>
  </si>
  <si>
    <t>Surenther I., Sridhar K.P., Kingston Roberts M.</t>
  </si>
  <si>
    <t>Vennila B., Renuga K., Bagyam J.E.A.</t>
  </si>
  <si>
    <t>Mohanbabu A., Vinodhkumar N., Maheswari S., Baskaran S., Janakiraman V., Saravanan M., Murugapandiyan P.</t>
  </si>
  <si>
    <t>Sagar G.V., Ambareesh S., Augustine P.J., Gayathri R.</t>
  </si>
  <si>
    <t>Antony Vigil M.S., Agarwal A., Rao K.B.V.B., Meena Devi G., Farooq M.U., Ganeshan P., Alyami N.M., Almeer R., Raghavan S.S.</t>
  </si>
  <si>
    <t>Raman R., Barve A., Meenakshi R., Jayaseelan G.M., Ganeshan P., Taqui S.N., Almoallim H.S., Alharbi S.A., Raghavan S.S.</t>
  </si>
  <si>
    <t>Yuvaraj S., Vijay Franklin J.</t>
  </si>
  <si>
    <t>Aravinth K., Ramakrishnan T.</t>
  </si>
  <si>
    <t>Harshavardhan A., Cheerla S., Parkavi A., Latha Mary S.A., Qureshi K., Mhaske H.R.</t>
  </si>
  <si>
    <t>Sampath S., Rohini V., Muralidharan S., Nagarajan D., Balamurugan K.S., Pradhan C.K., Ravikumar A.R., Chitra S.R., Reddy Minnam Reddy V., Kim W.K., Khan A.</t>
  </si>
  <si>
    <t>Balraj B., Dhayalini K., Sengolrajan T., Vivek C., Saravanan P., Rahaman M., Mohankumar G.</t>
  </si>
  <si>
    <t>Kirubagharan R., Dhanabalan S., Karthikeyan T.</t>
  </si>
  <si>
    <t>Aruchamy P., Gnanaselvi S., Sowndarya D., Naveenkumar P.</t>
  </si>
  <si>
    <t>Ahmed L.J., Dhanasekar S., Govindaraj V., Ezhilazhagan C.</t>
  </si>
  <si>
    <t>Rubia J., Lincy B., Sheeba P., Shibi S.</t>
  </si>
  <si>
    <t>Ranjith M., Palaniappan N., Viswanathan Y., Rubia J.</t>
  </si>
  <si>
    <t>Nithiyanandam P., Arun A., Sreemathy J., Lakshminarayanan R.</t>
  </si>
  <si>
    <t>Bhukya R., Sangeetha M., Hasan D.S., Raja L., Hannan A.</t>
  </si>
  <si>
    <t>Radjarejesri S., Mani M., Sharma A., Arunkumar M., Singh B.K., Kannan S., Eldesoky G.E., Wabaidur S.M., Aftab S.</t>
  </si>
  <si>
    <t>Ganeshan P., Sravani Y., Raja K., Singh B.K.</t>
  </si>
  <si>
    <t>Arunkumar M., Mani M., Rai A.K., Adinarayanan A., Subbiah R., Ganeshan P., Kannan S., Seikh A.H., Iqbal A.</t>
  </si>
  <si>
    <t>Venkatesan C., Thamaraimanalan T., Balamurugan D., Gowrishankar J., Manjunath R., Sivaramakrishnan A.</t>
  </si>
  <si>
    <t>Devi V.A., Bhuvaneshwarri I., Kumar C.S., Chandrasekar V., Kalaichelvi V., Anitha E., Kumar J.</t>
  </si>
  <si>
    <t>Reka R., Manikandan A., Venkataramanan C., Madanachitran R.</t>
  </si>
  <si>
    <t>Lalithakumari S., Danasegaran S.K., Rajalakshmi G., Pandian R., Britto E.C.</t>
  </si>
  <si>
    <t>Lakshmi Narayanan S., Kasiselvanathan M., Gurumoorthy K.B., Kiruthika V.</t>
  </si>
  <si>
    <t>Vandarkuzhali J., prakashbabu Y., Kamatchi S., Chakravarthi M.K., Selvaraj D., Dhanapal R.</t>
  </si>
  <si>
    <t>Mandala V., Senthilnathan T., Suganyadevi S., Gobhinath S., Selvaraj D., Dhanapal R.</t>
  </si>
  <si>
    <t>Gopalan S.H., Ashok J., Manikandan A., Ramalingam S.</t>
  </si>
  <si>
    <t>Ganeshkumar S., Kumar A., Maniraj J., Suresh Babu Y., Ansu A.K., Goyal A., Kareem Kadhim I., Saxena K.K., Prakash C., Altuijri R., Ijaz Khan M., Hassan A.M.</t>
  </si>
  <si>
    <t>Prajapati P.K., Biswas P., Singh B.K., Bapanapalle C.O., Ghosh R., Mandal N.</t>
  </si>
  <si>
    <t>Patel S.K., Han B.B., Alsalman O., W R.B., Taya S.A., Parmar J.</t>
  </si>
  <si>
    <t>Naveenprabhu V., Suresh M.</t>
  </si>
  <si>
    <t>Das A.K., Singh R.K., Roy M., Kumar A., Rana S.C., Ansu A., Goyal A., Oza A.D., Kumar M., Gehlot A.</t>
  </si>
  <si>
    <t>Kumar R.R., Singh A., Kumar A., Ansu A., Kumar A., Kumar S., Kumar D., Goyal A., Oza A.D., Singh D.</t>
  </si>
  <si>
    <t>Geetha P., Sudarmani R., Venkataraman C., Satyam, Shubha S.</t>
  </si>
  <si>
    <t>Vidhya N., Seethalakshmi V., Arul A., Dhanasekar J., Vinodhini N.</t>
  </si>
  <si>
    <t>Sundaram J., Gowri K., Devaraju S., Gokuldev S., Jayaprakash S., Anandaram H., Manivasagan C., Thenmozhi M.</t>
  </si>
  <si>
    <t>Sharma A., Raj D.K., Kumar D., Kumar A., Kumar A., Sahu M.K.</t>
  </si>
  <si>
    <t>Srivastava A.K., Singh B.K., Gupta S.</t>
  </si>
  <si>
    <t>Dhanasekar S., Ravi Theja M.S., Baskar S., Vishvanathperumal S.</t>
  </si>
  <si>
    <t>Alumuri T., Merugu K.S., Namburi L.A.A., Kurnool A., SaravanaVadivu A., Balasubramanian S.</t>
  </si>
  <si>
    <t>Xue X., Palanisamy S., A M., Selvaraj D., Khalaf O.I., Abdulsahib G.M.</t>
  </si>
  <si>
    <t>Khaparde A.R., Sundarasamy R.P., Rajendran S., Ticku A., Palanichamy A.</t>
  </si>
  <si>
    <t>Britto E.C., Danasegaran S.K., Sagadevan K.</t>
  </si>
  <si>
    <t>Shanthi T., Anand R., Pandey B.K., Nassa V.K., Shahul A., George A.S.H., Dadheech P.</t>
  </si>
  <si>
    <t>Manju K., Anand R., Pandey B.K., Nassa V.K., Shahul A., George A.S.H., Dogiwal S.R.</t>
  </si>
  <si>
    <t>Gokilakrishnan G., Singh B.K., Vigneshkumar M.</t>
  </si>
  <si>
    <t>Comparative study among Al2O3, ZTA, MgO/ZTA &amp;amp; CuO/ZTA composites in terms of Mechanical Properties</t>
  </si>
  <si>
    <t>Sailaja C., Thilagham K.T., Anand K.T., Ganeshan P., Kannan S., Seikh A.H., Ghosh A.</t>
  </si>
  <si>
    <t>Somasundaram B., Anand K.T., Kirubakaran D., Ganeshan P., Kannan S., Seikh A.H., Ghosh A.</t>
  </si>
  <si>
    <t>Sundarrajan M., Jothi A., Choudhry M.D., Rose B., Jayapratha T., Nithya V.</t>
  </si>
  <si>
    <t>Gokilakrishnan G., Meenakshi R., Pradeep G.M., Kamalakannan R., Manivelmuralidaran V.</t>
  </si>
  <si>
    <t>Arul P., Vivek C., Balraj B., Sankaran A.</t>
  </si>
  <si>
    <t>Ayub S., Singh N., Hussain M.Z., Ashraf M., Singh D.K., Haldorai A.</t>
  </si>
  <si>
    <t>Vimal A., Thalaieswaran S., Kannan N.H., Ganeshan P., Venkatesh S.</t>
  </si>
  <si>
    <t>Alzahrani A., Devarajan G., Subramani S., Vairavasundaram I., Ogbuka C.U.</t>
  </si>
  <si>
    <t>Kumar C.U., Saravanan P., Thiyagarajan N., Raj V.</t>
  </si>
  <si>
    <t>Ganeshkumar S., Maniraj J., Gokul S., Ramaswamy K.</t>
  </si>
  <si>
    <t>Dhanasekar J., Monisha R., Seethalakshmi V., Tamilselvan K.S., Basavaraj G.G.</t>
  </si>
  <si>
    <t>Nagarajan A.K., Thandapani K., Neelima K., Bharathi M., Srinivasan D., Selvaperumal S.K.</t>
  </si>
  <si>
    <t>Ahmed L.J., Dhanasekar S., Sagayam K.M., Vijh S., Tyagi V., Singh M., Norta A.</t>
  </si>
  <si>
    <t>Ramesh A., Sivakumar P., Venugopal E., Elngar A.</t>
  </si>
  <si>
    <t>Ponnuswamy S., Chandrika P., Abdul basheer S., Akila A., Usha G.</t>
  </si>
  <si>
    <t>Brindha T., Rathinam R., Dheenadhayalan S., Sunitha M., Gokila V.</t>
  </si>
  <si>
    <t>Ganeshan P., Theja M.S.R., Ramshankar P., Raja K.</t>
  </si>
  <si>
    <t>Vigneshwaran S., Premkumar H., Naveen C., Muthuvinayagam M., Selvakumar B., Arunachalam S.</t>
  </si>
  <si>
    <t>Umapathy K., Palanivelu B., Leiva V., Dhandapani P.B., Castro C.</t>
  </si>
  <si>
    <t>Chalishajar D., Kasinathan R., Kasinathan R., Sandrasekaran V.</t>
  </si>
  <si>
    <t>Balaji S., Kumar S.D., Magarajan U., RameshBabu S., Ganeshkumar S., Sharma S., Abdelmohsen S.A.M., Saha I., Eldin S.M.</t>
  </si>
  <si>
    <t>Varatharajan A., Ramasamy P., Marappan S., Ananthavadivel D., Govardanan C.S.</t>
  </si>
  <si>
    <t>Anbarasu P., Suresh Kumar R.</t>
  </si>
  <si>
    <t>Menaha R., Jayanthi V.</t>
  </si>
  <si>
    <t>Sindhu C., Singh S., Kumar G., Parveen H.S., Saradha S.</t>
  </si>
  <si>
    <t>Sivaranjani S., Vivek C.</t>
  </si>
  <si>
    <t>Aljafari B., Devarajan G., Subramani S., Vairavasundaram S.</t>
  </si>
  <si>
    <t>Sharma A., Kumar D., Kumar A., Faisal N., Kumar N., Pandey S., Hasnain S.M.M., Al-Hazani T.M., AlKahtane A.A., Alkahtani S., Chatterjee R.</t>
  </si>
  <si>
    <t>Murugadoss P.R., Ambalarajan V., Sivakumar V., Dhandapani P.B., Baleanu D.</t>
  </si>
  <si>
    <t>Jayamurugan P., Sudhadevi D., Gopala Krishnan V., Deivanayaki S., Mariappan R., Yogeswari B., Ubaidullah M., Pandit B., Sehgal S.S., Gupta M.</t>
  </si>
  <si>
    <t>Raja K., Ganeshan P., Singh B.K., Upadhyay R.K., Ramshankar P., Mohanavel V.</t>
  </si>
  <si>
    <t>Janakiraman S., Deva Priya M.</t>
  </si>
  <si>
    <t>Arul V., Chandrasekaran P., Sivaraman G., Sethuraman M.G.</t>
  </si>
  <si>
    <t>Uma Maheswari K., Balasubramanian K., Ishwarya Niranjana M., Dhanu Aravinth K., Karthik V., Padmanaban V.K.</t>
  </si>
  <si>
    <t>Saravanan M., Ajayan J., Parthasarathy E., Ramkumar V.</t>
  </si>
  <si>
    <t>Munusamy K., Ravichandran C., Nisar K.S., Jagatheeshwari R., Valliammal N.</t>
  </si>
  <si>
    <t>Naveenkumar P., Mohanram S., Sivaranjani S., Prasanth A.</t>
  </si>
  <si>
    <t>Priyadharshini M., Ahamed S.S., Devarajan B., Ahmed J.</t>
  </si>
  <si>
    <t>Dhandapani P.B., Leiva V., Martin-Barreiro C., Rangasamy M.</t>
  </si>
  <si>
    <t>Shalini M.M., Alessa N., Kandasamy B., Loganathan K., Rangasamy M.</t>
  </si>
  <si>
    <t>Krishnamoorthy N., Thirumalai R., Lenin Sundar M., Anusuya M., Manoj Kumar P., Hemalatha E., Mohan Prasad M., Munjal N.</t>
  </si>
  <si>
    <t>Manivannan M., Saranraj A., Dhas S.A.M.B., Jose M.</t>
  </si>
  <si>
    <t>Kumar A., Layek A.</t>
  </si>
  <si>
    <t>Hasham S.H., Rabbani S.F., Rane L., Subasree N., Dixit C.K., Rathinam R.</t>
  </si>
  <si>
    <t>Agarwal M., Saraswat M., Bahadur P., Asokan A., Bapat V.</t>
  </si>
  <si>
    <t>Priya V.S., Sharma H., Singh N.K., Dubey N., Kumar S.S., Singh P.</t>
  </si>
  <si>
    <t>Ramasamy S., Selvarajan A., Kaliyaperumal V., Aruchamy P.</t>
  </si>
  <si>
    <t>Mehbodniya A., Webber J., Geetha Devi A., Somineni R.P., Chinnaiah M.C., Asokan A., Bhanu K.S.</t>
  </si>
  <si>
    <t>Akshaya V.S., Bizotto B.L.S., Sathiyanarayanan M.</t>
  </si>
  <si>
    <t>Rajasekhara Babu L., Thangamani M., Surendiran R., Ganthimathi M., Gomathi B., Satheesh S.</t>
  </si>
  <si>
    <t>Vidhya P., Shanmugasundaram K., Thirunavukkarasu P., Govindaraj T., Balasubramani V., Yogeswari B., Karuppusamy M.</t>
  </si>
  <si>
    <t>Pan I., Nanjundan K., Achuthan A., Issac P.K., Rajagopal R., Chang S.W., Bhat S.A., Ravindran B.</t>
  </si>
  <si>
    <t>Al-Otaibi S., Cherappa V., Thangarajan T., Shanmugam R., Ananth P., Arulswamy S.</t>
  </si>
  <si>
    <t>Yogeswari B., Deivanayaki S., Banu A.S., Jayanthi A.E.</t>
  </si>
  <si>
    <t>Nanda A.K., S N., Gupta S., Saleth A.L.M., S R., Kiran S.</t>
  </si>
  <si>
    <t>Premkumar M., Ashokkumar S.R., Jeevanantham V., Mohanbabu G., AnuPallavi S.</t>
  </si>
  <si>
    <t>Mazumder S., Ghosh K., Singh B.K., Chakraborty S.S., Mandal N.</t>
  </si>
  <si>
    <t>Umadevi K.S., Thakare K.S., Patil S., Raut R., Dwivedi A.K., Haldorai A.</t>
  </si>
  <si>
    <t>Gopal G., Murugesan V.</t>
  </si>
  <si>
    <t>Kumar D., Kumar A., Kumar N., Sharma A., Choudhury R., Faisal N., Singh R.K., Mane B.K.</t>
  </si>
  <si>
    <t>Khalaf O.I., Ashokkumar S.R., Dhanasekaran S., Abdulsahib G.M., Premkumar M.</t>
  </si>
  <si>
    <t>Dhanasekar S., Govindaraj V., Bruntha P.M., Ahmed L.J.</t>
  </si>
  <si>
    <t>Ramshankar P., Sashikkumar M., Ganeshan P., Raja K.</t>
  </si>
  <si>
    <t>Deivanayaki S., Jayamurugan P., Ashokan S., Gopala Krishnan V., Yogeswari B., Ubaidullah M., Pandit B., Sarma G.V.S.S., Narsetti H.K.</t>
  </si>
  <si>
    <t>Singh P., Ansu A.K., Sharma R.K., Kumari P., Kumar A., Kumar R.</t>
  </si>
  <si>
    <t>Ashokkumar S.R., Premkumar M., Anupallavi S., Jeevanantham V., Mohanbabu G., Selvapandian A.</t>
  </si>
  <si>
    <t>Kingston Roberts M., Thangavel J.</t>
  </si>
  <si>
    <t>Jayapoorani S., Pandey D., Sasirekha N.S., Anand R., Pandey B.K.</t>
  </si>
  <si>
    <t>Anand R., Khan B., Nassa V.K., Pandey D., Dhabliya D., Pandey B.K., Dadheech P.</t>
  </si>
  <si>
    <t>Bruntha P.M., Dhanasekar S., Hepsiba D., Sagayam K.M., Neebha T.M., Pandey D., Pandey B.K.</t>
  </si>
  <si>
    <t>Shanmugapriya V., Arunpandiyan S., Hariharan G., Bharathi S., Selvakumar B., Arivarasan A.</t>
  </si>
  <si>
    <t>Sureshbabu Y., Ganeshan P., Raja K., Vivek S.</t>
  </si>
  <si>
    <t>Siva Kumar A., Raja S., Pritha N., Raviraj H., Babitha Lincy R., Jency Rubia J.</t>
  </si>
  <si>
    <t>Vishal D., Venkatesh Manikandaprabhu M., Vishnuvardhan B., Yuvaraj S., Subha R.</t>
  </si>
  <si>
    <t>Devi K.R., Nithyapriya S., Pradeep G., Menaha R., Suganyadevi S.</t>
  </si>
  <si>
    <t>Saddi V.R., Gnanapa B., Boddu S., Jiwani N., Logeshwaran J.</t>
  </si>
  <si>
    <t>Tariq A., Gill A., Hussain H.K., Jiwani N., Logeshwaran J.</t>
  </si>
  <si>
    <t>Saddi V.R., Gnanapa B., Boddu S., Gupta K., Logeshwaran J.</t>
  </si>
  <si>
    <t>Mistry J., Patil S.C., Muniandi B., Jiwani N., Logeshwaran J.</t>
  </si>
  <si>
    <t>Sumathi S., Soms N., Gowtham S., Pagalavan M., Hariharan S.</t>
  </si>
  <si>
    <t>Anitha E., Navin Prasath M., Sanjai L., Andrea Shiny J.A., Varsini P.</t>
  </si>
  <si>
    <t>Anitha E., Sanjayram R., Madhumita S., Sharan M., Ezhil N.</t>
  </si>
  <si>
    <t>Thenmozhi M., Rohit K.P.R., Abishake S., Chakkravarthi S.</t>
  </si>
  <si>
    <t>Ganesh A., Mistry J., Mallikarjunaradhya V., Logeshwaran J.</t>
  </si>
  <si>
    <t>Namatherdhala B., Mistry J., Mallikarjunaradhya V., Logeshwaran J.</t>
  </si>
  <si>
    <t>Niranjani V., Aishwarya S., Devamitra T., Jagapreetha B.</t>
  </si>
  <si>
    <t>Dhanushwar M., Gokul Krishnan K., Gopinath M., Vinod S.A., Lincy R.B.</t>
  </si>
  <si>
    <t>Prem Kumar R., Mohanraj C., Karthikeyan R., Prameeth J.</t>
  </si>
  <si>
    <t>Gaikwad S.M., Bhushi U., Mali S.B., Premkumar R., Murumkar A., Babu W.R.</t>
  </si>
  <si>
    <t>Vinudharshini R., Shanmuga Priya R., Subananthitha K., Suganthi M., Sarmila K.B.</t>
  </si>
  <si>
    <t>Karthick Raja M., Singh A., Balajiram N., Hemraj Kumar V.S., Karthik V., Paithankar S.</t>
  </si>
  <si>
    <t>Cholaraja K., Kumar N., Selva Kumar T., Akash K., Ananth G.</t>
  </si>
  <si>
    <t>Abinaya M., Priya P.K., Mirza M., Anbumani A., Sathya R., Sethuram M.</t>
  </si>
  <si>
    <t>Praveen Kumar M., Ashwitha Noble P., Esha Malavika V.S., Geethanjali G., Farheen A.S.</t>
  </si>
  <si>
    <t>Srinivasan D., Banupriya N., Hemalatha R., Vimalraj D., Kirubhakaran A.V., Shree Shivaani S., Abishek R.P.D.</t>
  </si>
  <si>
    <t>Soujanya A., Cherukuvada S., Murugan V., Ramya S., Agalya K., Gayathri S.</t>
  </si>
  <si>
    <t>Chimankar A.G., Saranya S., Krishnamoorthy P., Mohanraj A., ul Islam A., Mallireddy N.</t>
  </si>
  <si>
    <t>Suryasa I.W., Castillo-Jurado W.C., Reddy M.U., Parthipan V., Yuvaraj S.</t>
  </si>
  <si>
    <t>Saradha S., Kumar M.P., Asha J., Saranya R., Santhoshkumar S.P.</t>
  </si>
  <si>
    <t>Priyanka G., Anandakumar H.</t>
  </si>
  <si>
    <t>Ramkumar S., Kathirvel K., Kiranprasath J., Prasanthkumar M.</t>
  </si>
  <si>
    <t>Satav S.D., Patel H.G., Walke S., Megala R., Patel C.A., Pavithra G.</t>
  </si>
  <si>
    <t>Pushpalatha N., Palpandian P., Banu G., Thirunavukkarasu S., Kokilavani T., Devi B.P.</t>
  </si>
  <si>
    <t>Pusphalatha N., Mohanraj C., Karthikraja S., Rameela K., Akalya A., Pavadarani S.P.</t>
  </si>
  <si>
    <t>Malathy V., Veeraiah V., Jayapratha T., Chandrashekar R., Aswini S., Nijhawan G.</t>
  </si>
  <si>
    <t>Ashokkumar S.R., Thamaraimanalan T., Dilip Kumar S., Pavithra R., Sanmathipriya G.</t>
  </si>
  <si>
    <t>Prem Kumar M., Aluvala S., Parthipan V., Buvaneswari B., Raghunathareddy M.V.</t>
  </si>
  <si>
    <t>Satyam, Gireesh N., Damodaram D., Venkataramanan C.</t>
  </si>
  <si>
    <t>Govindaraj V., Dhanasekar S., Ahmed L.J., Bruntha P.M., Abinaya M., Naveenkumar R.</t>
  </si>
  <si>
    <t>Indragandhi V., Saranya R., Babu B.P., Aljafari B., Devarajan G.</t>
  </si>
  <si>
    <t>Karpakam S., Kumareshan N., Balaji M., Deepa G.G., Vijayalakshmi S., Kumar N.S.</t>
  </si>
  <si>
    <t>Kumareshan N., Navin Venkatesh K., Manoj K., Prasanna T., Prasanna K., Kamaleshwaran L.</t>
  </si>
  <si>
    <t>Venkataramanan C., Mohankumar M., Mohanapriya K., Kamalisri K.G., Karunya M., Suganya L.</t>
  </si>
  <si>
    <t>Prathiba S., Bhuvanesh A., Sheela A., Suresh S., Petchithai M., Amirtharaj G.</t>
  </si>
  <si>
    <t>Dharmaraj N., Ramalingam S., Sureshkumar A., Kirthika B.T., Gayathri P.</t>
  </si>
  <si>
    <t>Salagrama S., Bhardwaj R., Logeshwaran J., Shukla R.P.</t>
  </si>
  <si>
    <t>Sawant P., Gurav S., Fulzele P.Y., Pawar K.S., Lonare G.M., Hariharan R.</t>
  </si>
  <si>
    <t>Banupriya N., Kavin Kumar P., Keerthana M., Keran Sanjay B.S., Mohankumar M.</t>
  </si>
  <si>
    <t>Mbenge T., Samikannu R., Begam K.M., Sindhu M.P., Ramkumar M.S., Sivaramkrishnan M.</t>
  </si>
  <si>
    <t>Ganesh C., Lordson Gnana Durai A., Bandarupalli B., Pavithra S., Prabanjan R.</t>
  </si>
  <si>
    <t>Logeshwaran J., Bhardwaj R., Salagrama S., Das A.</t>
  </si>
  <si>
    <t>Kumar G.S., Nivaashini M., Maheshwari G.U., Rasi D., Kumar B.M., Arun R.</t>
  </si>
  <si>
    <t>Gangwar H., Parambil Gangadharan S.M., Daniel L., Srinivasa Kumar B., Hariramakrishnan P., Ramkumar G., Arunkumar M., Ganeshan P., Ifseisi A.A.</t>
  </si>
  <si>
    <t>Saddi V.R., Gnanapa B., Boddu S., Logeshwaran J.</t>
  </si>
  <si>
    <t>Kumar B.S., Dhanasekar S., Kumar L.N., Naveenkumar T., Raghul S., Celecia R.R.</t>
  </si>
  <si>
    <t>Yesodha K.R.K., Jagadeesan A., Gowrishankar V., Logeshwaran J.</t>
  </si>
  <si>
    <t>Mohanaprakash T.A., Saranya S., Abinaya M., Rajheshwari K.C., Elangovan D., Gobinath M.</t>
  </si>
  <si>
    <t>Batcha S.S., Mohanram S.S., Pushpalatha N., Devi B.P.</t>
  </si>
  <si>
    <t>Kumar M.P., Beaulah H.L.</t>
  </si>
  <si>
    <t>Kantha P., Thiyagarajan N., Sharma V., Logeshwaran J., Vishwakarma P.</t>
  </si>
  <si>
    <t>Sathya R., Senthilvadivu S., Ananthi S., Bharathi V.C., Revathy G.</t>
  </si>
  <si>
    <t>Shanmugapriya A., Boopathi Selvan N., Hubert Veyannie V., Ilakiya G.A., Dharun Prakash K.</t>
  </si>
  <si>
    <t>Suganyadevi K., Sanjay K., Saran S., Somansankara P.R., Vishnuprasanth B.</t>
  </si>
  <si>
    <t>Dharshini R., Dhivyashree S., Bharaninagalakshmi V., Asmitha M., Dhanasekaran S.</t>
  </si>
  <si>
    <t>Ishwarya Niranjana M., Dhanasekar J., Karan S., Nithesh Kumar N., Mithul C.B., Praveen Kumar S.</t>
  </si>
  <si>
    <t>Niranjana M.I., Dhanasekar J., Blesson N., Immansingh G.D., Boopathi M., Raman S.M.</t>
  </si>
  <si>
    <t>Dhanasekar J., Niranjana M.I., Bhuvaneshkumar, R., Cibi Kanna L., Dhayalan N.U., Hari R.</t>
  </si>
  <si>
    <t>Sathyaraj N., Venkataramanan C., Kumar D.S., Kumar S.S., Saravanan K., Vignesh M.</t>
  </si>
  <si>
    <t>Saravanan M., Balasuriya K.A., Deepak Raj D., Dharun B., Dinesh Kumar R.D., Naveen P.</t>
  </si>
  <si>
    <t>Suganyadevi K., Swathi V., Santhiya T., Sankari S.S., Swathi V.S.</t>
  </si>
  <si>
    <t>Anuradha B., Sinehan K., Sankaranarayanan T.N., Raja G.S.K., Khaanth K.S., Viveka S.</t>
  </si>
  <si>
    <t>Kumar B.S., Ramalingam S., Viveka S., Vigneshwar V.G., Sivasubramaniam N., Maria J.S.</t>
  </si>
  <si>
    <t>Dhanasekar S., Kuraloviya K., Rajashree S., Renuka Devi J.M., Malin Bruntha P., Naveenkumar R.</t>
  </si>
  <si>
    <t>Jayachandran T., Logeswaran A., Thillaikkarasi S., Suman S.M., Sakthikumar B., Karthick S.</t>
  </si>
  <si>
    <t>Thillaikkarasi S., Aiswarya S.K., Athisha M., Sanjay J.B., Reddy C.H.</t>
  </si>
  <si>
    <t>Teresa V.V., Thamaraimanalan T., Jeevanantham S., Balaji A., Gokulanand H., Jeevanprasath N.</t>
  </si>
  <si>
    <t>Ishwarya Niranjana M., Parthipan V., Dhanasekar J., Jesheer M., Giridaran M.G., Harishankar K.L.</t>
  </si>
  <si>
    <t>Mahaboob M., Ramalingam S., Srinidhinivas K., Saravanan K.S., Udaiyappan T., Umeshwaran S.A.</t>
  </si>
  <si>
    <t>Anand Kumar V., Dhivya A., Haripriya B., Haripriya S., Harshan L.</t>
  </si>
  <si>
    <t>Sathish Kumar D., Pavithra S., Ranjith K.S., Kiruthika R., Kavin E.</t>
  </si>
  <si>
    <t>Dency Flora G., Mahindhar K.S., Lokesh Kumar L., Prasad K.S., Ashok S.</t>
  </si>
  <si>
    <t>Uma Mageswari S.D., Suresh M., Rajesh Kumar U., Krishnamoorthy N., Padhi S.N., Bamane K.D., Munjal N., Rajaram A.</t>
  </si>
  <si>
    <t>Banupriya N., Gokul G., Naveen K.S., Narayani S., Afsar M.A.</t>
  </si>
  <si>
    <t>Sathya R., Ythili M.M., Ananthi S., Asitha R., Nikitha Vardhini V., Shivaani M.</t>
  </si>
  <si>
    <t>Aruna R., Prabu M., Ananthi S., Bharathi V.C., Sathya R., Suchithra B.</t>
  </si>
  <si>
    <t>Balaji V., Karthik T.S., Akiladevi N., Sathya S., Mahalakshmi V., Kumar A.</t>
  </si>
  <si>
    <t>Logeshwaran J., Gorantla V.A.K., Gude V., Gorantla B.</t>
  </si>
  <si>
    <t>Logeshwaran J., Pothukuchi A.S., Mallikarjunaradhya V.</t>
  </si>
  <si>
    <t>Parvathy K., Nataraj B.</t>
  </si>
  <si>
    <t>Kumar D.S., Poonguzhali S., Sivasangari A., Lalithakumari S., Rajalakshmi G., Pandian R.</t>
  </si>
  <si>
    <t>Banupriya N., Ganesh Babu C., Nagarajan N., Akash E.</t>
  </si>
  <si>
    <t>Karthiga M., Deepa D., Stephen Sagayaraj A., Suganthi Evangeline C.</t>
  </si>
  <si>
    <t>Nagasharmila P., Aadhini G.K., Mohanasubi V., Pramika T., Babitha Lincy R.</t>
  </si>
  <si>
    <t>Srinivasan D., Muthuvel A., Prakash Kumar M., Dinesh R., Prasannakumar V.G.</t>
  </si>
  <si>
    <t>Kumar N.S., Vimal S.P., Kiruthika V., Thrinethra M.S.</t>
  </si>
  <si>
    <t>Megala R., Janani M., Rithika S., Shrinaya S.K., Swetha S.</t>
  </si>
  <si>
    <t>Namatherdhala B., Memon N., Ganesh A., Logeshwaran J.</t>
  </si>
  <si>
    <t>Pothukuchi A.S., Mallikarjunaradhya V., Memon N., Logeshwaran J.</t>
  </si>
  <si>
    <t>Sheikameer Batcha S., Mohandass M.P., Madhanraj M., Prajit T.S., Sutharshanan B.G.</t>
  </si>
  <si>
    <t>Ganesh A., Sekar A.K., Ramakrishnan R., Logeshwaran J.</t>
  </si>
  <si>
    <t>Sangeetha R., Logeshwaran J., Vats S., Vishwakarma P., Srivastava S.K.</t>
  </si>
  <si>
    <t>Selvakumari Jeya I.J., Praveen Kumar M., Saravanan B., Niranjani V., Muneeswaran V.</t>
  </si>
  <si>
    <t>Yashasvi B.N., Samson Lsaac J., Raghavendra S., Tiwari M., Ananthi K.</t>
  </si>
  <si>
    <t>Sangeetha R., Logeshwaran J., Vats S., Srivastava D., Vishwakarma P.</t>
  </si>
  <si>
    <t>Sangeetha R., Vats S., Logeshwaran J., Shukla R.P., Vishwakarma P.</t>
  </si>
  <si>
    <t>Choubey O.N., Shukla V.K., Chauhan A.P.S., Singh B.K.</t>
  </si>
  <si>
    <t>Sangeetha R., Vats S., Logeshwaran J., Vishwakarma P., Rani L.</t>
  </si>
  <si>
    <t>Kiruthika V., Padmapriya S., Ganga M., Anupriya V.</t>
  </si>
  <si>
    <t>Balamurugan T., Uma S., Suman M., Sarojini R., Ramalingam S., Karthick S.</t>
  </si>
  <si>
    <t>Raja L., Ramalingam S., Sowbarnika S.S., Vishnupriya V., Saranyanandhini D.</t>
  </si>
  <si>
    <t>Balaji V., Anand T., Abid T., Ramya D., Chauhan A., Hazela B.</t>
  </si>
  <si>
    <t>Kumar C.U., Amruthavarshini S., Divya V., Kamalesh Kumar P.S., Naveenkumar S.</t>
  </si>
  <si>
    <t>Hafeezuddin M., Garapati B., Vijayakumar T., Priyanka G., Chauhan A., Vidya A.</t>
  </si>
  <si>
    <t>Saravanan M., Swetha M., Vedhasruthi S., Saranya T., Naveen P., Ramkumar K.</t>
  </si>
  <si>
    <t>Saravanan M., Kumar M.V., Dhineshkumar S., Manikandan C., Prabhakaran P., Aparna A.</t>
  </si>
  <si>
    <t>Raja B.K., Piriadharsi P., Soundarkarthick T., Vijay N.</t>
  </si>
  <si>
    <t>Shanmugapriya A., Kumar S.R.A., Suganyadevi K., Devi A.S.</t>
  </si>
  <si>
    <t>Ramani U., Ambika A., Siva A.S., Suganyamahalakshmi A., Senthilkumar N., Ranjith G.</t>
  </si>
  <si>
    <t>Dhanasekar S., Anitha A.M., Karunaya M., Shree K.K., Kalaivanan S., Govindaraj V.</t>
  </si>
  <si>
    <t>Kumar T.V.V.P., Prasanna Lakshmi G.S., Kalaivani S., Kavitha M., Binny S., Sheela A., Ganeshan P., Ifseisi A.A., Aftab S.</t>
  </si>
  <si>
    <t>Kumareshan N., Nandhini S.S., Vinotha S., Subaharini E., Tamilselvi T., Ramalingam S.</t>
  </si>
  <si>
    <t>Logeshwari R., Velswamy R., Subhashini R., Karunakaran V.</t>
  </si>
  <si>
    <t>Kumar M.P., Meena M., Kumar S.P.S., Saravanan B.</t>
  </si>
  <si>
    <t>Suthar T., Shah T., Raja M.K., Raha S., Kumar A., Ponnusamy M.</t>
  </si>
  <si>
    <t>Kumar R.P., Muthukumaran N., Hanisha C., Rithvik P., Goud M.S.</t>
  </si>
  <si>
    <t>Subbarao E., Gite P., Sharma A., Vyakaranam L., Sardar T.H., Taqui S.N., Ganeshan P., Metwally A.S.M., Kalam M.A.</t>
  </si>
  <si>
    <t>Dutta C., Nagarajan N., Adhoni Z.A., Dhandapany S.K., Alagarsamy A., Chakravarthy A.K., Praveen N., Pushpanathan G., Kannan S.</t>
  </si>
  <si>
    <t>Venkateswari P., Shanmugasundaram N.</t>
  </si>
  <si>
    <t>Ponnusamy P., Girisha L., Balamurugan S., Benham A., Vivek R., Loganathan G.B., Girimurugan R.</t>
  </si>
  <si>
    <t>Sarkar J., Rai A., Kumar K.K., Thatha V.N., Manisekaran S., Mandal S., Sarkar J.L., Das S.</t>
  </si>
  <si>
    <t>Saravanan M., Ramkumar K., Parthasarathy E., Ajayan J., Sreejith S.</t>
  </si>
  <si>
    <t>Pushpalatha N., Mohanram S., Yuvaraj R., Banu G.</t>
  </si>
  <si>
    <t>Shahdadpuri N., Hari Krishna S., Reddy S., Ganesh C., Agarwal K., Bhattacharya S.</t>
  </si>
  <si>
    <t>Ganesh C., Arulpriya R., Keerthana V., Kiruthika D., Subasri M.</t>
  </si>
  <si>
    <t>Rajan V.A., Marimuthu T., Londhe G.V., Logeshwaran J.</t>
  </si>
  <si>
    <t>Prasanna K.M., Francis S.V., Kumara V., Sagai Francis Britto A., Nageswara Rao G., Ara T., Ganeshan P., Ifseisi A.A., Aftab S.</t>
  </si>
  <si>
    <t>Muthukumaran N., Vinoth Kumar T., Joshua Samuel Raj R., Allwin Devaraj S.</t>
  </si>
  <si>
    <t>Kalpana K., Paulchamy B., Logamurthy P., Suganyadevi K., Saranya R.</t>
  </si>
  <si>
    <t>Kumari P.L., Siva M., Muthukumaran N., Dharani D., Sahithi K.K., Kumar V.A.</t>
  </si>
  <si>
    <t>Kavitha M.S., Priyadharshini D., Priyanka K., Rathina Prapa K., Rithika M.</t>
  </si>
  <si>
    <t>Batcha S., Mohanram S.</t>
  </si>
  <si>
    <t>Sampath Kumar S., Ajay Kumar V., Arun Nataraj S., Devasarathy B., Hariharan B.</t>
  </si>
  <si>
    <t>Thiagarajan D., Arsath Roshan T.S., Arun Aditya R., Dinesh E.</t>
  </si>
  <si>
    <t>Sampath Kumar S., Prithiv M., Ravi Kumar S., Senthil Kumar K., Vishnu K.</t>
  </si>
  <si>
    <t>Sushama L., Sridhar K.P., Roberts M.K.</t>
  </si>
  <si>
    <t>Sharanya C., Brahma Rao K.B.V., Rohith Bhat C., Veerraju M.S., Thirupathi V., Taqui S.N., Ganeshan P., Ouladsmane M., Kalam M.A.</t>
  </si>
  <si>
    <t>Singh P.K., Kumar S.S., Lakshmana Kumar S., Kulandaivel A., Geerthik S., Ganeshan P., Sathish Kannan S., Seikh A.H., Iqbal A.</t>
  </si>
  <si>
    <t>Selvaraj G., Yessian S., Ramalingam S., Dharani Kumar S., Gopal G., Sharma S., Kumar A., Li C., Abbas M.</t>
  </si>
  <si>
    <t>Sagadevan K., Sathish Kumar D., Krishnaraj K., Manikandan B., Mohanraj S.</t>
  </si>
  <si>
    <t>Geetha K., Srivani A., Gunasekaran S., Ananthi S., Sangeetha S.</t>
  </si>
  <si>
    <t>Rajan K., Koti V., Venkatesh R., Dattu V.S.N.CH., Mohanavel V., Kannan S., Ganeshan P., Seikh H.A., Iqbal A.</t>
  </si>
  <si>
    <t>Mohammed V.A., Mohammed M.A., Mohammed M.A., Ramakrishnan R., Logeshwaran J.</t>
  </si>
  <si>
    <t>Mohammed M.A., Ramakrishnan R., Mohammed M.A., Mohammed V.A., Logeshwaran J.</t>
  </si>
  <si>
    <t>Hemananth B., Sam Karthik S., Bojjawar S., Deshpande R., Sundaram M.</t>
  </si>
  <si>
    <t>Uganya G., Shadrach F.D., Sudha I., Krishnammal P.M., Lakshmanan V., Nandhini T.J.</t>
  </si>
  <si>
    <t>Balakrishnan M., Raja M., Kumar P.V., Subramaniam S., Latha R.</t>
  </si>
  <si>
    <t>Pradheep T Rajan B., Muthukumaran K., Sai Meenakshinathan S., Sai Kutthalingam S., Thayaneshwaran M., Natesan I.</t>
  </si>
  <si>
    <t>Saravanan M., Parthasarathy E., Ajayan J., Shanmugaraja T., Mercy J., Lawanya R., Jaishankar B.</t>
  </si>
  <si>
    <t>Ezhilarasi K., Hussain D.M., Sowmiya M., Krishnamoorthy N.</t>
  </si>
  <si>
    <t>Shanmugasundaram R., Ganesh C., Adhavan B., Mohamed Iqbal M., Gunapriya B., Tamilselvi P.</t>
  </si>
  <si>
    <t>Sarkar S., Lincy R.B., Sasireka P., Mittal S.</t>
  </si>
  <si>
    <t>Jayapriya P., Umamaheswari K., Sathish Kumar S.</t>
  </si>
  <si>
    <t>Yogeswari B., Deivanayaki S., Banu A.S., Jayanthi E.</t>
  </si>
  <si>
    <t>Lal B., Vishnu Sakravarthy N., Kumar M.A., Chinthamu N., Pokhriyal S.</t>
  </si>
  <si>
    <t>Poorani S., Raja M.K., Parkavi B., Pande S.S., Subbaiyan A., Kiruthiga S.</t>
  </si>
  <si>
    <t>Maniraj J., Ramesh M., Kumar S.G., Sahayaraj A.F.</t>
  </si>
  <si>
    <t>Krishnamoorthy N., Nagabhooshanam N., Rao P.K.V., Verma R., Kumar D.S., Sankar G.A., Kumar B.K., Mohanavel V.</t>
  </si>
  <si>
    <t>Parvathy K., Nataraj B., Rajalakshmi S., Duraisamy P.</t>
  </si>
  <si>
    <t>Malini P., Karpakam S., Saranya E., Selvaraju P., Murugajothi T., Ranjith G.</t>
  </si>
  <si>
    <t>Miniappan P.K., Marimuthu S., Kumar S.D., Gokilakrishnan G., Sharma S., Li C., Dwivedi S.P., Abbas M.</t>
  </si>
  <si>
    <t>Ramakrishnan A., Ramkumar M.S., Maheshkumar N., Divyabanu P., Mohanraj C., Sivaramkrishnan M.</t>
  </si>
  <si>
    <t>Nivethika S.D., Pandian M.S., Parameswaran N.G.S., Elakiya E., Naresh M., Dhamodharan S.</t>
  </si>
  <si>
    <t>Jabakumar A.K., Balasubramaniam A., Suganthi B., Balasaranya K.</t>
  </si>
  <si>
    <t>Senthilkumar N., Magneta S.C., Jenefa A., Nisha M., Malini P., Ranjith G.</t>
  </si>
  <si>
    <t>Tamilarasi M., Radhakrishnan B.</t>
  </si>
  <si>
    <t>Avhankar M.S., Pawar J., Singh G., Asokan A., Kaliappan S., Purohit K.C.</t>
  </si>
  <si>
    <t>Kumar S.G., Singh B.K., Kumar R.S., Haldorai A.</t>
  </si>
  <si>
    <t>Joshua Gnana Sekaran J., Gokilakrishnan G., Pradeep G.M., Saravanan R., Girimurugan R.</t>
  </si>
  <si>
    <t>Ramesh S.M., Nithya S., Teresa V.V., Uma Maheswari V., Raja M.A., Krishnakumar S.</t>
  </si>
  <si>
    <t>Nithya S., Seethalakshmi V., Jasmine K., Dhanasekar J., Vetrichelvi G., Remya V.</t>
  </si>
  <si>
    <t>Faridha Banu D., Kumaresan N., Geetha devi K., Priyanka S., Swarna Shree G., Roshan A., Meivel S.</t>
  </si>
  <si>
    <t>Umamaheswari S., Akshaya V.S., Vijaya D.R., Francis A.M., Rohini R.</t>
  </si>
  <si>
    <t>Dhanasekar S., Govindaraj V., Brutha P.M., Ahmed L.J., Priya C., Sivasankari K.</t>
  </si>
  <si>
    <t>Ashokkumar S.R., Boopathy S., Gayathri R.S., Gautham K., Ram P.S.</t>
  </si>
  <si>
    <t>Gayathree K., Niranjana M.I., Ram N.D., Umamaheswari K., Dhanasekar J., Shankar J.V.</t>
  </si>
  <si>
    <t>Dhanasekaran S., Boopathy S., Ganesh S.S., Thanya V., Vishwa S.C.K.S., Thasneem S.</t>
  </si>
  <si>
    <t>Baleanu D., Kandasamy B., Kasinathan R., Kasinathan R., Sandrasekaran V.</t>
  </si>
  <si>
    <t>Saravanan A., Lakshmi D., Sasirekha K., Suganya M.J., Padhi S.N., Panda S., Rajesha N.</t>
  </si>
  <si>
    <t>Thilagaraj M., Sivaramkrishnan M., Venkatesan G., Mohanraj A., Siva Ramkumar M., Ramaraj K.</t>
  </si>
  <si>
    <t>Karthik R.P., Sushma S.R., Surenderkumar S.</t>
  </si>
  <si>
    <t>Sathya R., Bharathi V.C., Ananthi S., Vaidehi K., Sangeetha S.</t>
  </si>
  <si>
    <t>Gayathiri B., Brindha P., Karthika I., Saranya E., Rajeshkumar G., Rajesh Kanna P.</t>
  </si>
  <si>
    <t>Chowdary M.K., Ganesh C., Raj P.M.P., Kumar M.G., Sridhar M., Sandhya S.</t>
  </si>
  <si>
    <t>Vinod D., Syed K., Sampath Kumar S., Babu B.S., Pandey S., Loganathan R.V.</t>
  </si>
  <si>
    <t>Senthilkumar N., Suganyamahalakshmi A., Binisha R., Pravin Kumar M., Durgadevi A., Ranjith G.</t>
  </si>
  <si>
    <t>Sivakumar S.A., Shankar B.M., Anuradha B., Karan K.A., Karthik A., Karthik R., Kumar J.R.R.</t>
  </si>
  <si>
    <t>Tamizharasan A., Ramanath Kini M.G., Suresh Kumar B., Manjunath R., Shafi S., Taqui S.N., Ganeshan P., Ouladsmane M., Aftab S.</t>
  </si>
  <si>
    <t>Kishorekumar M., Karpagadevi M., Mariappan R., Krishnaprakash S., Revathy A.</t>
  </si>
  <si>
    <t>Haldorai A., Ravishankar C.V., Mahdi Q.S., Devasudha P.</t>
  </si>
  <si>
    <t>Duraisamy P., Parvathy K., Niranjani V., Natarajan Y.</t>
  </si>
  <si>
    <t>Haldorai A., Eswaramoorthy V., Upadhyaya M., Nehru G.J., Kapila D.</t>
  </si>
  <si>
    <t>Ranganayaki V., Jency Rubia J., Ramesh P.S., Rammohan K., Lincy R.B., Deepak A.</t>
  </si>
  <si>
    <t>Revathy A., Inthumathi V., Krishnaprakash S., Kishorekumar M.</t>
  </si>
  <si>
    <t>Haldorai A., Ravishankar C.V., Mahdi Q.S., Nehru G.J.</t>
  </si>
  <si>
    <t>Naveen P., Nithyasai S., Nataraj B.</t>
  </si>
  <si>
    <t>Babitha Lincy R., Jency Rubia J., Sherin Shibi C., Kanimozhi N.</t>
  </si>
  <si>
    <t>Venkatesan C., Thamaraimanalan T., Ramkumar M., Sivaramakrishnan A., Marimuthu M.</t>
  </si>
  <si>
    <t>Sheikameer Batcha S., Mohandass M.P., Prassath P.A., Pushpalatha N., Karthikeyan K., Abinandhan S.L.</t>
  </si>
  <si>
    <t>Chola Raja K., Kannimuthu S.</t>
  </si>
  <si>
    <t>Sengathir J., Deva Priya M., Christy Jeba Malar A., Sam Peter S.</t>
  </si>
  <si>
    <t>Anantha Prabha P., Deva Priya M., Kiruthick R., Nishith M., Prajish</t>
  </si>
  <si>
    <t>Ranjith Kumar A., Nagabhooshanam N., Naresh Kumar M., Sendil Kumar D., Babu G.R., Chakravarthy A.K., Praveen N., Ganeshan P., Kannan S.</t>
  </si>
  <si>
    <t>Arun Kumar U., Chandraguptamauryan K.S., Chandru K., Rajan Babu W.</t>
  </si>
  <si>
    <t>Aruna Devi B., Praveen Kumar M., Maguluri L.P., Tamilselvan P.</t>
  </si>
  <si>
    <t>Gupta B., Sreelatha P., Shanmathi M., Philip Bhimavarapu J., John Augustine P., Sathyarajasekaran K.</t>
  </si>
  <si>
    <t>Vijayaraj V., Ravichandran C., Nisar K.S., Valliammal N., Logeswari K., Albalawi W., Abdel-Aty A.</t>
  </si>
  <si>
    <t>Rangesh R., Sivakumar P., Nithilan C., Reuben A.A., Hariharan R., Gayathri R.</t>
  </si>
  <si>
    <t>Pusphalatha N., Devi B.P., Sharma V., Alkhayyat A.</t>
  </si>
  <si>
    <t>Sivaranjani S., Gunapriya D., Pusphalatha N., Sharma V., Alkhayyat A.</t>
  </si>
  <si>
    <t>Haldorai A., Ramu A., Mohanram S.</t>
  </si>
  <si>
    <t>Dhandapani P.B., Thippan J., Unyong B., Vadivel R., Hammachukiattikul P.</t>
  </si>
  <si>
    <t>Khan I., Maniraj S.P., Reddy K.S., Balaji V., Kalaivani K., Singh M.</t>
  </si>
  <si>
    <t>Srinivasan D., Babitha Lincy R., Ashokkumar S.R., Ganesh C., Vivek C., Megala R.</t>
  </si>
  <si>
    <t>Chowdary M.K., Kumar K.A., Ganesh C., Turaka R., Rao B.D., Naik S.L.</t>
  </si>
  <si>
    <t>Ananthi S., Sathya R., Vaidehi K., Vijaya G.</t>
  </si>
  <si>
    <t>Moorthi K., Asokan A., Sri Sathya K.B., Chellammal P., Kalpana V., Rastogi R.</t>
  </si>
  <si>
    <t>Sheikameer Batcha S., Arun G., Radkar D.B., Paul S.G., Abinandhan S.L., Karthikeyan K.</t>
  </si>
  <si>
    <t>Maule L.C.T., Thilak K.R., Devi B.G., Anbarasu P., Balaji A.N.V.S.S., Franklin N.</t>
  </si>
  <si>
    <t>Kumar R., Lamba A.K., Mohammed S., Asokan A., Aswal U.S., Kolavennu S.</t>
  </si>
  <si>
    <t>Harsha R., Karthika S., Mohana P.D., Rajesh K.P., Rajeshkumar G., Mythili E.</t>
  </si>
  <si>
    <t>Menaha R., Jayanthi V.E., Mary A.L., Suganyadevi S., Aishwarya S.</t>
  </si>
  <si>
    <t>Raja K., Sankareswaran N., Ganeshan P., Vivek S.</t>
  </si>
  <si>
    <t>Duraisamy P., Natarajan Y., Niranjani V., Parvathy K.</t>
  </si>
  <si>
    <t>Aarthi N., Anbarasu P., Nagarajan D., Sajitha Banu A., Vinosh M.</t>
  </si>
  <si>
    <t>Shanmugapriya A., Sangeetha Devi A., Kalaivani A., Suganyadevi K.</t>
  </si>
  <si>
    <t>Arumugam K., Prasad M., Rajesha N., Anil Kumar V., Muqeet M.A., Suneela B.</t>
  </si>
  <si>
    <t>Linija K.P., Geetha S., Mavaluru D., Ravali S., Mary S.A.L.</t>
  </si>
  <si>
    <t>Selvanayakam A., Hemananth B., Iswarya M., Elakya A., Subhashini N.</t>
  </si>
  <si>
    <t>Arumugam K., Rajesha N., Prasad M., Shanmugasundaram N., Rao D.S., Suneela B.</t>
  </si>
  <si>
    <t>Kiruthika V., Aasthikka G., Dhivya Archana K.P., Krubha Harane T., Malavika V.</t>
  </si>
  <si>
    <t>Kalaiarasi A., Raja L., Velmurugan S., Shanthi G., Ariharan R., Kumareshan N.</t>
  </si>
  <si>
    <t>Latha Mary S.A., Ulagapriya K., Poonguzhali A., Menaha R., David B., Priyadharshini T.R.</t>
  </si>
  <si>
    <t>Ryan Paul Jess C., Rithin R.S., Raguram S., Dennis Roshan M., Manimekalai M.A.P., Muthulakshmi K., Dhanasekar S.</t>
  </si>
  <si>
    <t>Purushotham P., Kiran A., Reddy Y., Vrishan, Pavan</t>
  </si>
  <si>
    <t>Arumugam K., Rajesha N., Shanmugasundaram N., Prasad M., Sarvanan R.A., Chebiyyam S.</t>
  </si>
  <si>
    <t>Udhayakumar C., Nithin Nandha M., Pradeesh V.S., Praveen S., Rohith S.</t>
  </si>
  <si>
    <t>Kalaiarasi A., Narendrakumar A., Jayabalasubramaniam P., Kumareshan N., Prakash N., Gokul Prasad C.</t>
  </si>
  <si>
    <t>Kalaivani K., Kala R., Arun R., Brindha B., Thirumangaialwar E.B.</t>
  </si>
  <si>
    <t>Kalaiarasi A., Kumar D.D., Bharathraj B., Vishak V.N., Jasith S., Raja L.</t>
  </si>
  <si>
    <t>Sakthikumar B., Niranjana M.I., Abinath M., Prasath I.G., Jugasri K., Kailash S.</t>
  </si>
  <si>
    <t>Kalaiarasi A., Raja S., Kumareshan N., Pradeepa M., Arun Vignesh N., Prakash N.</t>
  </si>
  <si>
    <t>Kalaiarasi A., Kumareshan N., Kanmani R., Dinesh Kumar M., Dharun Pandian R., Barath N.</t>
  </si>
  <si>
    <t>Gokul Prasad C., Gowtham S., Mahesh M., Sainudeen A.B., Prabhakaran P., Kumareshan N.</t>
  </si>
  <si>
    <t>Amanullah M., Thanga Ramya S., Sudha M., Gladis Pushparathi V.P., Haldorai A., Pant B.</t>
  </si>
  <si>
    <t>Kirubashankar T.S., Dhanabalan S., Balasubramanian B., Ganeshan P.</t>
  </si>
  <si>
    <t>Kasiselvanathan M., Rajagopal M., Teresa V.V., Krishnan P.</t>
  </si>
  <si>
    <t>Saravanan M., Parthasarathy E., Ramkumar K., Ajayan J.</t>
  </si>
  <si>
    <t>Thamaraimanalan T., Venkatesan C., Ramkumar M., Sivaramakrishnan A., Marimuthu M.</t>
  </si>
  <si>
    <t>Naveenkumar P., Mohanram S.</t>
  </si>
  <si>
    <t>Saravanan K., Aggarwal K., Karthick Raja M., Dakshina Murthy N.R., Koneru S., Verma A.</t>
  </si>
  <si>
    <t>Saravanan M., Ramkumar K., Parthasarathy E., Ajayan J.</t>
  </si>
  <si>
    <t>Anitha P., Selvakumar B., Kamaraja A.S., Kumar K.K.</t>
  </si>
  <si>
    <t>Saravanan M., Saran Karthik C., Sri Ragavendra Balaji P., Surya Prasath J., Harish Ramanan A., Naveen P.</t>
  </si>
  <si>
    <t>Kumar D.D., Bharathraj B., Vishak V.N., Jasith S., Raja L.</t>
  </si>
  <si>
    <t>Mohanraj A., Kumar M.R., Radha V., Sreeraj S.</t>
  </si>
  <si>
    <t>Sivagamasundari M.S., Thamaraimanalan T., Ramalingam S., Balachander K.</t>
  </si>
  <si>
    <t>Kokilavani T., Gunapriya D., Govindaraj V., Pusphalatha N., Hemalatha N., Sharma V., Alkhayyat A.</t>
  </si>
  <si>
    <t>Gunapriya D., Pusphalatha N., Sudharsan S., Pandi S., Catherine L., Sharma V., Alkhayyat A.</t>
  </si>
  <si>
    <t>Mohanraj C., Pushpalatha N., Muthumanidevi B., Amirtha Varsheni S., Sivakumar R., Sharma V., Alkhayyat A.</t>
  </si>
  <si>
    <t>Yuvaraj S., Franklin J.V., Prakash V.S., Anandaraj A., Subha R.</t>
  </si>
  <si>
    <t>Thamaraimanalan T., Pathmavasan R., Pradeep T.R., Praveen N., Srija R.</t>
  </si>
  <si>
    <t>Suriya M., Dhaanus K., Farhan Ahamed K.A., Naveen V., Ajay A., Vishnu M.</t>
  </si>
  <si>
    <t>Kumar V.A., Nandalal V., Krishnan S.K., Shwethaa G.P., Pavithra M., Saranya J.</t>
  </si>
  <si>
    <t>Pradeep R., Vidhya S., Jagadeeswari M., Anuradha B.</t>
  </si>
  <si>
    <t>Sheikameer Batcha S., Mohandass M.P., Arun G., Chitra J., Lonare G.M., Patil J.</t>
  </si>
  <si>
    <t>Ashokkumar N., Pappa C.K., Siva Kumar A., Srinivasan D., Vijay M.M.</t>
  </si>
  <si>
    <t>Kalamani C., Dharani, Vanjipriya, Ishwarya Niranjana M.</t>
  </si>
  <si>
    <t>Kaarthik K., Vivek C., Sivaranjani</t>
  </si>
  <si>
    <t>Jency Rubia J., Sherin Shibi C., Balajishanmugam V., Babitha Lincy R.</t>
  </si>
  <si>
    <t>Ishwarya Niranjana M., Dhanasekar J., Gowtham R., Bubeish P., Hariharan M., Lokeshwaran T.S.</t>
  </si>
  <si>
    <t>Ashokkumar N., Arun V., Prabhu S., Kalaimagal V., Srinivasan D., Shanthi B.</t>
  </si>
  <si>
    <t>Saravanan M., Saran Karthik C., Surya Prasath J., Harish Ramanan A., Ragavendra Balaji P., Naveen P.</t>
  </si>
  <si>
    <t>Gurunathan V., Sathiya Priya T., Dhanasekar J., Ishwarya Niranjana M., Suganya S.</t>
  </si>
  <si>
    <t>Bruntha P.M., Dhanasekar S., Ahmed L.J., Govindaraj V., Pandian S.I.A., Abraham S.S.</t>
  </si>
  <si>
    <t>Pushpalatha N., Sai Balaji N.V.S., Varthan G.V., Sivakumar R., Maule L.C.T., Naveenkumar D.</t>
  </si>
  <si>
    <t>Rishi P., Sri Nandhaan B.A., Supasankar K., Anandaraj A.</t>
  </si>
  <si>
    <t>Kaarthik K., Vivek C., Sivaranjani S.</t>
  </si>
  <si>
    <t>Sheikdavood K., Ponni Bala M., Balachandran A., Anand Kumar V., Thangaraju D.</t>
  </si>
  <si>
    <t>Gayathri N., Anandakumar H., Gowri S., Keerthika J., Nithyapriya S.</t>
  </si>
  <si>
    <t>Ganesh C., Jeevitha T., Jayalakshmi A., Shanthini M., Kumar N.S., Malini P.</t>
  </si>
  <si>
    <t>Perumal V., Suganyamahalakshmi A., Harikrishnan K., Harish S., Kansuman K.J., Sudharson N.</t>
  </si>
  <si>
    <t>Nagasundaram S., Bobinath B.N., Shedthi A., Rajalakshmi K., Humnekar T.D., Millerjothi</t>
  </si>
  <si>
    <t>Ramesh A., Rameshkumar V., Raghu Ram Raj N., Ragabharathi A., Sowndar K., Sivakumar P.</t>
  </si>
  <si>
    <t>Gayathri N., Anandakumar H., Sathya R., Gowri S.</t>
  </si>
  <si>
    <t>Keerthika J., AnandaKumar H., Priya V., Yuvalatha S., Gayathri N.</t>
  </si>
  <si>
    <t>Kalamani C., Abiramasundari S., Dhanasekar J., Ishwarya Niranjana M.</t>
  </si>
  <si>
    <t>Maragatharajan M., Sathishkumar L., Manikandan J., Suprakash S., Naveen P.</t>
  </si>
  <si>
    <t>Naveen P., Ravi Teja K., Sahithi Reddy K., Melikis Sam S., Dinesh Kumar M., Saravanan M.</t>
  </si>
  <si>
    <t>Naveenprabhu V., Hariharan S., Barath Kumar S., Ganesh Kumar S., Aadithan U., Janani B.</t>
  </si>
  <si>
    <t>Sumathi S., Madhumitha S., Sushma R., Suriya M., Subitsha M., Swetha S.</t>
  </si>
  <si>
    <t>Nithya Sri P., Sajitha D., Chancalviben B.N., Lincy B.R.</t>
  </si>
  <si>
    <t>Kumar R.R., Dency Flora G., Yuvaraj S., Sanjay S., Ashok Kumar S.R., Karpakam S.</t>
  </si>
  <si>
    <t>Raj L.D.W., Banerjee U., Thilagaraj M., Suganya A., Ramani U., Ganesh C.</t>
  </si>
  <si>
    <t>Shunmughavel V., Jeevanantham V., Srinivasan D., Premkumar M., Nivethika S.D., Ashokkumar N.</t>
  </si>
  <si>
    <t>Premkumar M., Muthukrishnan A., Ashokkumar S.R., Nagakumararaj S., Sathesh Raaj R., Srinivasan D.</t>
  </si>
  <si>
    <t>Suriya M., Rajalakshmi S., Visnupriya K.V., Saravanaa G., Vidya K., Kavya A., Mouliswaran R.</t>
  </si>
  <si>
    <t>Kavitha M.S., Sreeja G.G., Shanthini J., Karthik S.</t>
  </si>
  <si>
    <t>Vivek C., Gowtham A., Dharaneesh K.S., Sajina Therese P.</t>
  </si>
  <si>
    <t>Malarkodi K.P., Sugumar R., Baswaraj D., Hasan A., Kousalya A., Nirmala S.</t>
  </si>
  <si>
    <t>Mahilraj J., Pandian M., Subbiah M., Kalyan S., Vadivel R., Nirmala S.</t>
  </si>
  <si>
    <t>Dhanasekar J., Ishwarya Niranjana M., Suresh G., Surya S., Thirugnanabharathi R., Gokul Prasath K.</t>
  </si>
  <si>
    <t>Gokilakrishnan G., Vigneshkumar M., Dhanamurugan A., Bhasha A., Subbiah R., Anandakumar H.</t>
  </si>
  <si>
    <t>Venugopal E., Sivakumar P., Raghul A., Priyadharshini R., Indhumathi C., Parthasarathy E.</t>
  </si>
  <si>
    <t>Malini S., Murugan C., Flora G.D., Gowri Shangari E.</t>
  </si>
  <si>
    <t>Venugopal E., Ramesh A., Sivakumar P., Selvaraj P.</t>
  </si>
  <si>
    <t>Duraisamy P., Natarajan Y., Selvakumari Jeya I.J., Niranjani V.</t>
  </si>
  <si>
    <t>Thilak K.R., Parimala V., Singh N.N., Patil V.N., Vinosh M., Kanase S.S.</t>
  </si>
  <si>
    <t>Suriya M., Anitha E., Sudarssan N., Venu Venkat A., Deepak Saran V.S., Kunguma Sakthivel K.</t>
  </si>
  <si>
    <t>Hariharan K., Aneesh Ahmed A., Balaji L., Haarishanker P., Anandaraj A.</t>
  </si>
  <si>
    <t>Maule L.C.T., Premkumar R., Sai Balaji A.N.V.S., Thilak K.R., Devi B.G., Franklin N.</t>
  </si>
  <si>
    <t>Kirthick Kumar S., Asokan A., Velmurugan V., Bharath M.</t>
  </si>
  <si>
    <t>Ahmed L.J., Malin Bruntha P., Dhanasekar S., Govindaraj V., Krishnapriya T.S., Ramjan Begam A.</t>
  </si>
  <si>
    <t>Sathya R., Ananthi S., Abirame M.R.S., Nikalya R., Madhupriya A., Prithiusha M.</t>
  </si>
  <si>
    <t>Shanmugasundaram N., Santhip Kumar G., Sankaralingam S., Vishal S., Kamaleswaran N.</t>
  </si>
  <si>
    <t>Suriya M., Preethie K., Amitha M., Sumithra M., Sumaiya Fathima I., Vishnu M.</t>
  </si>
  <si>
    <t>Gokilakrishnan G., Vigneshkumar M., Anushanjali R., Subbiah R., Anandakumar H.</t>
  </si>
  <si>
    <t>Subha R., Ananthi S., Gomathi B., Suchithra, Saranya E., Abinaya M.</t>
  </si>
  <si>
    <t>Sreeja G.G., Revathi R., Oviya S., Srisanjana K.</t>
  </si>
  <si>
    <t>Umamaheswari S., Akshaya V.S., Vijaya Dharshani R., Rohini R., Francis Ajay M.</t>
  </si>
  <si>
    <t>Pagidimalla P., Venketbabu T., Kanimozhi J.K., Renuka S., Anuradha N., Surenderkumar S.</t>
  </si>
  <si>
    <t>Pushpalatha N., Banu G., Vishwanath Jagatap G., Sivaranjani S., Shinde Y., Uma J.</t>
  </si>
  <si>
    <t>Bhavani V., Roshini A., Anandakumar H.</t>
  </si>
  <si>
    <t>Gokilakrishnan G., Varthnan P.A., Kumar D.V., Subbiah R., Anandakumar H.</t>
  </si>
  <si>
    <t>Gokilakrishnan G., Prabha D., Srinivasan S., Thirumurugaveerakumar S., Vigneshkumar M., Anandakumar H.</t>
  </si>
  <si>
    <t>Srinivasan N., Krishna M., Naveen V., Kishore S.M., Kumar S., Subha R.</t>
  </si>
  <si>
    <t>Ishwarya Niranjana M., Gayathree K., Umamaheswari K., Dhanasekar J., Vignesh M.</t>
  </si>
  <si>
    <t>Dhanasekar S., Abarna V.K., Gayathri V., Valarmathi G., Madhumita D., Jeevitha R.</t>
  </si>
  <si>
    <t>Neebha T.M., Andrushia A.D., Malin Bruntha P., Varshney A., Manjith R., Dhanasekar S.</t>
  </si>
  <si>
    <t>Mythili E., Harsha R., Rajeshkumar G., Gomathi B., Satheshkumar K., Jamunadevi C.</t>
  </si>
  <si>
    <t>Aparna D.K., Dharshini V.S., Rajeshkumar G., Mohana Priya D., Balasubrarnanie P., Hamsanandhini S.</t>
  </si>
  <si>
    <t>Paulraj D., Lavanya R., Jayasudha T., Ishwarya Niranjana M., Daniya T., Daniel Shadrach F.</t>
  </si>
  <si>
    <t>Verma R., Singh B.K.</t>
  </si>
  <si>
    <t>Anuradha B., Pradeep R., Ahino E., Dhanabal A., Gokul R.J., Lingeshwaran S.</t>
  </si>
  <si>
    <t>Dinesh Kumar D., Balamurugan A., Suresh K.C., Suresh Kumar R., Jayanthi N., Ramakrishnan T., Hasane Ahammad S.K., Mayakannan S., Venkatesa Prabhu S.</t>
  </si>
  <si>
    <t>Krishnaveni, Prabhu M., Paveena, Priyanga, Prakash N., Kumareshan N.</t>
  </si>
  <si>
    <t>Pushpalatha N., Batcha S., Yesvanthkrishna V., Rathinamala S., Devi B.P., Gomathi V.</t>
  </si>
  <si>
    <t>Pushpalatha N., Sri Dhananjayan K., Senthooriya O.S., Jabeera S., Sudhev R., Manojkumar R.</t>
  </si>
  <si>
    <t>Mohana Priya D., Hari Haran S., Budugarla Rohith B., Hariprasath M., Jagadeesh Kumar P.</t>
  </si>
  <si>
    <t>Nirmal Kumar P., Selvakumar B., Viji R., Rajkumar K., Karthik Kumar K., Kamaraja A.S.</t>
  </si>
  <si>
    <t>Sriram S., Rajeshkumar G., Sadesh S., Saranya E., Saranya K., Venu K.</t>
  </si>
  <si>
    <t>Sirenjeevi P., Karthick J.M., Agalya K., Srikanth R., Elangovan T., Nareshkumar R.</t>
  </si>
  <si>
    <t>Yogapriya G., Kumari R.S., Suganthi S., Agalya K., Elangovan T., Pandian D.S.</t>
  </si>
  <si>
    <t>Nareshkumar R., Agalya K., Arunpandiyan A., Vijayalakshmi M., Ranjani V., Ramya A.</t>
  </si>
  <si>
    <t>Vijayalakshmi P., Saravanan M., Rani M.T., Ashok M., Palaniappan R., Nagaraj V.</t>
  </si>
  <si>
    <t>Janakiraman S., Deva Priya M., Christy Jeba Malar A., Padmavathi S., Raghunathan T.</t>
  </si>
  <si>
    <t>Malar A.C.J., Kanmani R., Priya M.D., Nivedhitha G., Divya P., Surya T.S.P.</t>
  </si>
  <si>
    <t>Pradeep K.V., Gowrishankar K., Sivanantham E., Rao K.S., Kiran N., Vimal A.</t>
  </si>
  <si>
    <t>Jency Rubia J., Sherin Shibi C., Babitha Lincy R., Dhamodharan S.</t>
  </si>
  <si>
    <t>Kalamani C., Perumal V.K., Vivek Kumar M., Muralidharan J.</t>
  </si>
  <si>
    <t>Ramesh A., Mohanraj K., Venugopal E., Sivakumar P.</t>
  </si>
  <si>
    <t>Vivek R., Rameshbabu R., Tamilarasan V.D., Arunachalam P., Vivek Anand A.</t>
  </si>
  <si>
    <t>Selvakumar B., Periyasamy P., Vijayalakshmi S., Arunachalam S.</t>
  </si>
  <si>
    <t>Ashwitha Noble P., Hubert Veyannie V., Summia Parveen H.</t>
  </si>
  <si>
    <t>Gayathri N., Prawin R., Ranjith Kumar A., Manikandan R.</t>
  </si>
  <si>
    <t>Duraisamy P., Yuvaraj S., Natarajan Y., Niranjani V.</t>
  </si>
  <si>
    <t>Singh B.K., Ramji C., Ganeshan P., Mohanavel V., Balasundaram T., Kumar V.V., Balasubramanian B., Ramshankar P., Ramesh A., Thanappan S.</t>
  </si>
  <si>
    <t>Muruganandhan P., Jothilakshmi S., Vivek R., Nanthakumar S., Sakthi S., Mayakannan S., Girimurugan R.</t>
  </si>
  <si>
    <t>Kanagarajan B., Parveen S., Ramasamy R., Ramasamy U.</t>
  </si>
  <si>
    <t>Yogeswari B., Varatharaj M., Deivanayaki S., Malini T., Anbarasu P., Prakash D.</t>
  </si>
  <si>
    <t>Sengathir J., Deva Priya M., Nithiavathy R., Sam Peter S.</t>
  </si>
  <si>
    <t>Anantha Prabha P., Subashree B., Deva Priya M.</t>
  </si>
  <si>
    <t>Prasath N., Sreemathy J., Krishnaraj N., Vigneshwaran P.</t>
  </si>
  <si>
    <t>Parveen S., Saradha S., Krishnaraj N.</t>
  </si>
  <si>
    <t>Lincy R.B., Rubia J.J., Shibi C.S., Kavitha M.</t>
  </si>
  <si>
    <t>Lakshmanan V., Manasa K., Soundarya P.S., Renuka R., Subanandhana R.</t>
  </si>
  <si>
    <t>Ruban P., L. Joji Reddy S.J., Manickam R., Rathinam R., Syed Ali M., Rajkumar S., Sharma S., Sudhakara P., Eldin E.M.T.</t>
  </si>
  <si>
    <t>Christina Magneta S., Sundar C., Thanabal M.S.</t>
  </si>
  <si>
    <t>Singh B.K., Chauhan N., Mishra A.K., yadhuvanshi A.A., Kumar A., Ansu A., Goyal A.</t>
  </si>
  <si>
    <t>Babu W.R., Sundaram M., Muthuram G., Najumudeen A.K., Karthick M., Chandramouli B.</t>
  </si>
  <si>
    <t>Raj C.M., Babu W.R., Gomathi V., Bharath S., Jagatap G.V., Kumar S.S.</t>
  </si>
  <si>
    <t>Raj C.M., Babu W.R., Uday K., Senthilkumar R., Sudha V., Anandhakumar V.</t>
  </si>
  <si>
    <t>Thilak K.R., Ashwinkarthik S., Varatharaj M., Muralidharan V., Vinosh M., Shinde Y.</t>
  </si>
  <si>
    <t>Kumar M.V., Sundar R.G., Manoharan K., Kalamani C., Soumiya S.</t>
  </si>
  <si>
    <t>Premkumar R., Shanmugasundaram</t>
  </si>
  <si>
    <t>Babu W.R., Sundaram M., Kavithamani A., Karthik S.S., Abinaya N., Choudry V.B.</t>
  </si>
  <si>
    <t>Ramesh A., Suseendhar P., Venugopal E., Sivakumar P.</t>
  </si>
  <si>
    <t>Thilak K.R., Suganyadevi D., Varatharaj M., Muralidharan V., Pavithra C., Ashwinkarthik S.</t>
  </si>
  <si>
    <t>Subha R., Suchithra</t>
  </si>
  <si>
    <t>Venkateswarlu G., Hariharan N., Ingale S.M., Teli S.N., Babu W.R., Raj C.M.</t>
  </si>
  <si>
    <t>Kumar B.S., Ramalingam S., Divya V., Amruthavarshini S., Dhivyashree S.</t>
  </si>
  <si>
    <t>Manoranjithem, Dhanasekaran S., Asokan A., Kumar A., Yamini C., Tiwari M.</t>
  </si>
  <si>
    <t>Hemananth B., Pushpam A.J.S., Venkateswarlu G., Balaganesan S.M., Poonguzhali P.K., Gokul S.</t>
  </si>
  <si>
    <t>Sivakumar S.A., Maruthi Shankar B., Mahaboob M., Adhish N., Dineshkumar R., Rahul N.</t>
  </si>
  <si>
    <t>Ganesan S., Anand R., Sowmya V., Soman K.P.</t>
  </si>
  <si>
    <t>Anand R., Shanthi T., Sabeenian R.S., Veni S.</t>
  </si>
  <si>
    <t>Karanam S.A.K., Rathinam R., Mouria P.K., Alguno A.C., Capangpangan R.Y., Achamyeleh T., Gonzales J.L.A., Sharma V.K., Livingston T.S.</t>
  </si>
  <si>
    <t>Prasanth I.S.N.V.R., Jeevanandam P., Selvaraju P., Sathish K., Hasane Ahammad S.K., Sujatha P., Kaarthik M., Mayakannan S., Sasikumar B.</t>
  </si>
  <si>
    <t>Geetha D., Selvakumar B., Velayutham Pillai M., Arunachalam S.</t>
  </si>
  <si>
    <t>Mahesha C.R., Suprabha R., Suresh Kumar R., Chowdary C.M., Upadhyay V.V., Soumya M., Al-Ammar E.A., Palaniappan S., Diriba A.</t>
  </si>
  <si>
    <t>Nallasivan G., Akshaya V.S., Padmavathy C.</t>
  </si>
  <si>
    <t>Agarkar A.A., Hussain M.Z., Raja J.T., Haldorai A., Selvakanmani S., Thangamani M.</t>
  </si>
  <si>
    <t>Kalidas S., Rangasamy R., Seenivasan V.</t>
  </si>
  <si>
    <t>Govindaraj V., Chenguttuvan E., Subramaniyam D.</t>
  </si>
  <si>
    <t>Arul V., Radhakrishnan K., Sampathkumar N., Vinoth Kumar J., Abirami N., Inbaraj B.S.</t>
  </si>
  <si>
    <t>Dhandapani P.B., Leiva V., Martin-Barreiro C.</t>
  </si>
  <si>
    <t>Gokila C., Sambath M., Balachandran K., Ma Y.-K.</t>
  </si>
  <si>
    <t>Hemanand D., Bhavani N.P.G., Ayub S., Ahmad M.W., Narayanan S., Haldorai A.</t>
  </si>
  <si>
    <t>Umapathy K., Palanivelu B., Jayaraj R., Baleanu D., Dhandapani P.B.</t>
  </si>
  <si>
    <t>Babu W.R., Kumar P.R., Murali L., Anushkannan N.K.</t>
  </si>
  <si>
    <t>Shanmugasundaram R., Ganesh C., Tamilselvi P., Ravichandran C.S., Mayurappriyan P.S.</t>
  </si>
  <si>
    <t>Hariharan G., Arunpandiyan S., Shanmugapriya V., Bharathi S., Babu M., Selvakumar B., Arivarasan A.</t>
  </si>
  <si>
    <t>NagarajaGanesh B., Rekha B., Mohanavel V., Ganeshan P.</t>
  </si>
  <si>
    <t>Shanthi T., Anand R., Annapoorani S., Birundha N.</t>
  </si>
  <si>
    <t>Haldorai A., Ramu A., Mohanram S., Zgheib R.</t>
  </si>
  <si>
    <t>Govindaraj M., Babu S., Rathinam R., Vasini V., Vijayakumar K.</t>
  </si>
  <si>
    <t>Subha R., Haldorai A., Ramu A.</t>
  </si>
  <si>
    <t>Ravichandran C., Jothimani K., Nisar K.S., Mahmoud E.E., Yahia I.S.</t>
  </si>
  <si>
    <t>S D., Palanisamy S., Hajjej F., Khalaf O.I., Abdulsahib G.M., S R.</t>
  </si>
  <si>
    <t>Gebreslassie M.G., Kalamegam M.N., Gebrelibanos K.G., Mebrahtu A.H., Bahta S.T., Nurhussien F.F., Yohannes K.G.</t>
  </si>
  <si>
    <t>Rangasamy M., Chesneau C., Martin-Barreiro C., Leiva V.</t>
  </si>
  <si>
    <t>Sivakumar B., Krishnamoorthy N., Velumani K.</t>
  </si>
  <si>
    <t>Kandasamy S.K., Maheswaran S., Karuppusamy S.A., Indra J., Anand R., Rega P., Kavitha A., Immanuvel Arokia James K., Nehru K., Kathiresan K.</t>
  </si>
  <si>
    <t>Krishnaraja A.R., Kulanthaivel P., Ramshankar P., Wilson V.H., Palanisamy P., Vivek S., Sampathkumar V., Ganeshan P., Sashikkumar M.C., Raja K., Selvaraj S.K., John Rajan A., Jose S.</t>
  </si>
  <si>
    <r>
      <rPr>
        <sz val="11"/>
        <color theme="1"/>
        <rFont val="Calibri"/>
      </rPr>
      <t>Sampath P., Sasikaladevi N.,</t>
    </r>
    <r>
      <rPr>
        <b/>
        <sz val="11"/>
        <color theme="1"/>
        <rFont val="Calibri"/>
      </rPr>
      <t xml:space="preserve"> Vimal S.</t>
    </r>
    <r>
      <rPr>
        <sz val="11"/>
        <color theme="1"/>
        <rFont val="Calibri"/>
      </rPr>
      <t>, Kaliappan M.</t>
    </r>
  </si>
  <si>
    <r>
      <rPr>
        <b/>
        <sz val="11"/>
        <color theme="1"/>
        <rFont val="Calibri"/>
      </rPr>
      <t xml:space="preserve">Nivaashini M., </t>
    </r>
    <r>
      <rPr>
        <sz val="11"/>
        <color theme="1"/>
        <rFont val="Calibri"/>
      </rPr>
      <t>Suganya E., Sountharrajan S., Prabu M., Bavirisetti D.P.</t>
    </r>
  </si>
  <si>
    <r>
      <rPr>
        <b/>
        <sz val="11"/>
        <color theme="1"/>
        <rFont val="Calibri"/>
      </rPr>
      <t>Dinesh L</t>
    </r>
    <r>
      <rPr>
        <sz val="11"/>
        <color theme="1"/>
        <rFont val="Calibri"/>
      </rPr>
      <t>., Devi K.G.</t>
    </r>
  </si>
  <si>
    <r>
      <rPr>
        <sz val="11"/>
        <color theme="1"/>
        <rFont val="Calibri"/>
      </rPr>
      <t xml:space="preserve">Kavitha S., Jayalalitha G., </t>
    </r>
    <r>
      <rPr>
        <b/>
        <sz val="11"/>
        <color theme="1"/>
        <rFont val="Calibri"/>
      </rPr>
      <t>Sivaranjani</t>
    </r>
    <r>
      <rPr>
        <sz val="11"/>
        <color theme="1"/>
        <rFont val="Calibri"/>
      </rPr>
      <t xml:space="preserve"> </t>
    </r>
    <r>
      <rPr>
        <b/>
        <sz val="11"/>
        <color theme="1"/>
        <rFont val="Calibri"/>
      </rPr>
      <t>K.</t>
    </r>
  </si>
  <si>
    <r>
      <rPr>
        <sz val="11"/>
        <color theme="1"/>
        <rFont val="Calibri"/>
      </rPr>
      <t xml:space="preserve">Nancy P., Rajeshram V., </t>
    </r>
    <r>
      <rPr>
        <b/>
        <sz val="11"/>
        <color theme="1"/>
        <rFont val="Calibri"/>
      </rPr>
      <t xml:space="preserve">Sathish Kumar G., </t>
    </r>
    <r>
      <rPr>
        <sz val="11"/>
        <color theme="1"/>
        <rFont val="Calibri"/>
      </rPr>
      <t>Dhivya P.</t>
    </r>
  </si>
  <si>
    <r>
      <rPr>
        <sz val="11"/>
        <color theme="1"/>
        <rFont val="Calibri"/>
      </rPr>
      <t xml:space="preserve">Muthuvijayan S., Manavalan R.K., Ponraj J.S., </t>
    </r>
    <r>
      <rPr>
        <b/>
        <sz val="11"/>
        <color theme="1"/>
        <rFont val="Calibri"/>
      </rPr>
      <t>Balasubramanian S.</t>
    </r>
    <r>
      <rPr>
        <sz val="11"/>
        <color theme="1"/>
        <rFont val="Calibri"/>
      </rPr>
      <t>, Gopinath S.C.B., Theivasanthi T.</t>
    </r>
  </si>
  <si>
    <r>
      <rPr>
        <sz val="11"/>
        <color theme="1"/>
        <rFont val="Calibri"/>
      </rPr>
      <t>Baz A.</t>
    </r>
    <r>
      <rPr>
        <b/>
        <sz val="11"/>
        <color theme="1"/>
        <rFont val="Calibri"/>
      </rPr>
      <t>, Logeshwaran J.</t>
    </r>
    <r>
      <rPr>
        <sz val="11"/>
        <color theme="1"/>
        <rFont val="Calibri"/>
      </rPr>
      <t>, Natarajan Y., Patel S.K.</t>
    </r>
  </si>
  <si>
    <r>
      <rPr>
        <sz val="11"/>
        <color theme="1"/>
        <rFont val="Calibri"/>
      </rPr>
      <t xml:space="preserve">Britto E.C., Sagadevan K., Xavier S.C., </t>
    </r>
    <r>
      <rPr>
        <b/>
        <sz val="11"/>
        <color theme="1"/>
        <rFont val="Calibri"/>
      </rPr>
      <t>Danasegaran S.K.</t>
    </r>
  </si>
  <si>
    <r>
      <rPr>
        <sz val="11"/>
        <color theme="1"/>
        <rFont val="Calibri"/>
      </rPr>
      <t xml:space="preserve">K S B., </t>
    </r>
    <r>
      <rPr>
        <b/>
        <sz val="11"/>
        <color theme="1"/>
        <rFont val="Calibri"/>
      </rPr>
      <t>A S.,</t>
    </r>
    <r>
      <rPr>
        <sz val="11"/>
        <color theme="1"/>
        <rFont val="Calibri"/>
      </rPr>
      <t xml:space="preserve"> M M., Satya prasad Y.J.D., Ahmad I.</t>
    </r>
  </si>
  <si>
    <r>
      <rPr>
        <sz val="11"/>
        <color theme="1"/>
        <rFont val="Calibri"/>
      </rPr>
      <t xml:space="preserve">Venkatesan D., Annamalai T., </t>
    </r>
    <r>
      <rPr>
        <b/>
        <sz val="11"/>
        <color theme="1"/>
        <rFont val="Calibri"/>
      </rPr>
      <t>Ramkumar S.,</t>
    </r>
    <r>
      <rPr>
        <sz val="11"/>
        <color theme="1"/>
        <rFont val="Calibri"/>
      </rPr>
      <t xml:space="preserve"> Kanagajothi D., Karthik P.S.</t>
    </r>
  </si>
  <si>
    <r>
      <rPr>
        <sz val="11"/>
        <color theme="1"/>
        <rFont val="Calibri"/>
      </rPr>
      <t>Kasiselvanathan M., Prabhu P.,</t>
    </r>
    <r>
      <rPr>
        <b/>
        <sz val="11"/>
        <color theme="1"/>
        <rFont val="Calibri"/>
      </rPr>
      <t xml:space="preserve"> Raja L.,</t>
    </r>
    <r>
      <rPr>
        <sz val="11"/>
        <color theme="1"/>
        <rFont val="Calibri"/>
      </rPr>
      <t xml:space="preserve"> Lebaka S.</t>
    </r>
  </si>
  <si>
    <r>
      <rPr>
        <sz val="11"/>
        <color theme="1"/>
        <rFont val="Calibri"/>
      </rPr>
      <t>Amosedinakaran S., Kannan R., Kannan S., Ramkumar A.,</t>
    </r>
    <r>
      <rPr>
        <b/>
        <sz val="11"/>
        <color theme="1"/>
        <rFont val="Calibri"/>
      </rPr>
      <t xml:space="preserve"> Suresh S</t>
    </r>
    <r>
      <rPr>
        <sz val="11"/>
        <color theme="1"/>
        <rFont val="Calibri"/>
      </rPr>
      <t>., Bhuvanesh A.</t>
    </r>
  </si>
  <si>
    <r>
      <rPr>
        <b/>
        <sz val="11"/>
        <color theme="1"/>
        <rFont val="Calibri"/>
      </rPr>
      <t xml:space="preserve">Sandrasekaran V., </t>
    </r>
    <r>
      <rPr>
        <sz val="11"/>
        <color theme="1"/>
        <rFont val="Calibri"/>
      </rPr>
      <t>Kasinathan R., Kasinathan R., Chalishajar D., Kasinathan D.</t>
    </r>
  </si>
  <si>
    <r>
      <rPr>
        <sz val="11"/>
        <color theme="1"/>
        <rFont val="Calibri"/>
      </rPr>
      <t xml:space="preserve">Arunachalam S., Balamurali S., Suresh R., </t>
    </r>
    <r>
      <rPr>
        <b/>
        <sz val="11"/>
        <color theme="1"/>
        <rFont val="Calibri"/>
      </rPr>
      <t xml:space="preserve">Selvakumar B., </t>
    </r>
    <r>
      <rPr>
        <sz val="11"/>
        <color theme="1"/>
        <rFont val="Calibri"/>
      </rPr>
      <t>Sivaganesh D.</t>
    </r>
  </si>
  <si>
    <r>
      <rPr>
        <sz val="11"/>
        <color theme="1"/>
        <rFont val="Calibri"/>
      </rPr>
      <t xml:space="preserve">S L., K.P. S., </t>
    </r>
    <r>
      <rPr>
        <b/>
        <sz val="11"/>
        <color theme="1"/>
        <rFont val="Calibri"/>
      </rPr>
      <t>Roberts M.K.</t>
    </r>
  </si>
  <si>
    <r>
      <rPr>
        <sz val="11"/>
        <color theme="1"/>
        <rFont val="Calibri"/>
      </rPr>
      <t>Raja rajeshwari K.C.,</t>
    </r>
    <r>
      <rPr>
        <b/>
        <sz val="11"/>
        <color theme="1"/>
        <rFont val="Calibri"/>
      </rPr>
      <t xml:space="preserve"> Abdul Kadhar K.M.,</t>
    </r>
    <r>
      <rPr>
        <sz val="11"/>
        <color theme="1"/>
        <rFont val="Calibri"/>
      </rPr>
      <t xml:space="preserve"> Kumar N., Tamilselvi S., Bellary M.Z., Raja V., Buradi A., Kumar B.V., Emma A.F.</t>
    </r>
  </si>
  <si>
    <r>
      <rPr>
        <sz val="11"/>
        <color theme="1"/>
        <rFont val="Calibri"/>
      </rPr>
      <t xml:space="preserve">Dahan F., </t>
    </r>
    <r>
      <rPr>
        <b/>
        <sz val="11"/>
        <color theme="1"/>
        <rFont val="Calibri"/>
      </rPr>
      <t xml:space="preserve">Kingston Roberts M., </t>
    </r>
    <r>
      <rPr>
        <sz val="11"/>
        <color theme="1"/>
        <rFont val="Calibri"/>
      </rPr>
      <t>Nagabushanam M., Alfakih T.M.</t>
    </r>
  </si>
  <si>
    <r>
      <rPr>
        <sz val="11"/>
        <color theme="1"/>
        <rFont val="Calibri"/>
      </rPr>
      <t xml:space="preserve">Priyan S.V., </t>
    </r>
    <r>
      <rPr>
        <b/>
        <sz val="11"/>
        <color theme="1"/>
        <rFont val="Calibri"/>
      </rPr>
      <t xml:space="preserve">Dhanasekaran S., </t>
    </r>
    <r>
      <rPr>
        <sz val="11"/>
        <color theme="1"/>
        <rFont val="Calibri"/>
      </rPr>
      <t>Karthick P.V., Silambarasan D.</t>
    </r>
  </si>
  <si>
    <r>
      <rPr>
        <sz val="11"/>
        <color theme="1"/>
        <rFont val="Calibri"/>
      </rPr>
      <t xml:space="preserve">Ahmad F., Hariharan U., </t>
    </r>
    <r>
      <rPr>
        <b/>
        <sz val="11"/>
        <color theme="1"/>
        <rFont val="Calibri"/>
      </rPr>
      <t>Muthukumaran N.,</t>
    </r>
    <r>
      <rPr>
        <sz val="11"/>
        <color theme="1"/>
        <rFont val="Calibri"/>
      </rPr>
      <t xml:space="preserve"> Ali A., Sharma S.</t>
    </r>
  </si>
  <si>
    <r>
      <rPr>
        <sz val="11"/>
        <color theme="1"/>
        <rFont val="Calibri"/>
      </rPr>
      <t>Kuppusamy M.,</t>
    </r>
    <r>
      <rPr>
        <b/>
        <sz val="11"/>
        <color theme="1"/>
        <rFont val="Calibri"/>
      </rPr>
      <t xml:space="preserve"> Muthukumaran N.</t>
    </r>
    <r>
      <rPr>
        <sz val="11"/>
        <color theme="1"/>
        <rFont val="Calibri"/>
      </rPr>
      <t>, Lakshmi R.R., Sangno R.</t>
    </r>
  </si>
  <si>
    <r>
      <rPr>
        <sz val="11"/>
        <color theme="1"/>
        <rFont val="Calibri"/>
      </rPr>
      <t xml:space="preserve">Mahalakshmi G., </t>
    </r>
    <r>
      <rPr>
        <b/>
        <sz val="11"/>
        <color theme="1"/>
        <rFont val="Calibri"/>
      </rPr>
      <t xml:space="preserve">Ramalingam S., </t>
    </r>
    <r>
      <rPr>
        <sz val="11"/>
        <color theme="1"/>
        <rFont val="Calibri"/>
      </rPr>
      <t>Manikandan A.</t>
    </r>
  </si>
  <si>
    <r>
      <rPr>
        <b/>
        <sz val="11"/>
        <color theme="1"/>
        <rFont val="Calibri"/>
      </rPr>
      <t xml:space="preserve">Natarajan R., </t>
    </r>
    <r>
      <rPr>
        <sz val="11"/>
        <color theme="1"/>
        <rFont val="Calibri"/>
      </rPr>
      <t>Murugapandiyan P., Vigneshwari N., Mohanbabu A., S K., Ravi S.</t>
    </r>
  </si>
  <si>
    <r>
      <rPr>
        <b/>
        <sz val="11"/>
        <color theme="1"/>
        <rFont val="Calibri"/>
      </rPr>
      <t>Logeshwaran J., Shanmugasundaram R.N.,</t>
    </r>
    <r>
      <rPr>
        <sz val="11"/>
        <color theme="1"/>
        <rFont val="Calibri"/>
      </rPr>
      <t xml:space="preserve"> Lloret J.</t>
    </r>
  </si>
  <si>
    <r>
      <rPr>
        <sz val="11"/>
        <color theme="1"/>
        <rFont val="Calibri"/>
      </rPr>
      <t xml:space="preserve">Harihara Gopalan S., Muzammil Parvez M., Manikandan A., </t>
    </r>
    <r>
      <rPr>
        <b/>
        <sz val="11"/>
        <color theme="1"/>
        <rFont val="Calibri"/>
      </rPr>
      <t>Ramalingam S.</t>
    </r>
  </si>
  <si>
    <r>
      <rPr>
        <sz val="11"/>
        <color theme="1"/>
        <rFont val="Calibri"/>
      </rPr>
      <t xml:space="preserve">Moorthy K.S., Balakrishnan G., Kumar S.S., </t>
    </r>
    <r>
      <rPr>
        <b/>
        <sz val="11"/>
        <color theme="1"/>
        <rFont val="Calibri"/>
      </rPr>
      <t>Raja L.,</t>
    </r>
    <r>
      <rPr>
        <sz val="11"/>
        <color theme="1"/>
        <rFont val="Calibri"/>
      </rPr>
      <t xml:space="preserve"> Vijayalakshmi A.</t>
    </r>
  </si>
  <si>
    <r>
      <rPr>
        <sz val="11"/>
        <color theme="1"/>
        <rFont val="Calibri"/>
      </rPr>
      <t xml:space="preserve">Pitchai R., Kumari R.K., Kumar S.S., </t>
    </r>
    <r>
      <rPr>
        <b/>
        <sz val="11"/>
        <color theme="1"/>
        <rFont val="Calibri"/>
      </rPr>
      <t xml:space="preserve">Raja L., </t>
    </r>
    <r>
      <rPr>
        <sz val="11"/>
        <color theme="1"/>
        <rFont val="Calibri"/>
      </rPr>
      <t>Sujatha R., Sudhakar M.</t>
    </r>
  </si>
  <si>
    <r>
      <rPr>
        <sz val="11"/>
        <color theme="1"/>
        <rFont val="Calibri"/>
      </rPr>
      <t xml:space="preserve">Mariappan A., Harikrishnan L., Eswaran J., Arumugham N., </t>
    </r>
    <r>
      <rPr>
        <b/>
        <sz val="11"/>
        <color theme="1"/>
        <rFont val="Calibri"/>
      </rPr>
      <t>Balasubramaniam Y.</t>
    </r>
    <r>
      <rPr>
        <sz val="11"/>
        <color theme="1"/>
        <rFont val="Calibri"/>
      </rPr>
      <t>, Daniel S., Kanthapazham R.</t>
    </r>
  </si>
  <si>
    <r>
      <rPr>
        <sz val="11"/>
        <color theme="1"/>
        <rFont val="Calibri"/>
      </rPr>
      <t xml:space="preserve">Ramaiah A., Balasubramanian P.D., Appathurai A., </t>
    </r>
    <r>
      <rPr>
        <b/>
        <sz val="11"/>
        <color theme="1"/>
        <rFont val="Calibri"/>
      </rPr>
      <t>Muthukumaran N.A.</t>
    </r>
  </si>
  <si>
    <r>
      <rPr>
        <sz val="11"/>
        <color theme="1"/>
        <rFont val="Calibri"/>
      </rPr>
      <t xml:space="preserve">Jesi M., Appathurai A., </t>
    </r>
    <r>
      <rPr>
        <b/>
        <sz val="11"/>
        <color theme="1"/>
        <rFont val="Calibri"/>
      </rPr>
      <t xml:space="preserve">Kumaran M., </t>
    </r>
    <r>
      <rPr>
        <sz val="11"/>
        <color theme="1"/>
        <rFont val="Calibri"/>
      </rPr>
      <t>Kumar A.</t>
    </r>
  </si>
  <si>
    <r>
      <rPr>
        <sz val="11"/>
        <color theme="1"/>
        <rFont val="Calibri"/>
      </rPr>
      <t xml:space="preserve">Jayavadivel R., </t>
    </r>
    <r>
      <rPr>
        <b/>
        <sz val="11"/>
        <color theme="1"/>
        <rFont val="Calibri"/>
      </rPr>
      <t>Arunachalam M.,</t>
    </r>
    <r>
      <rPr>
        <sz val="11"/>
        <color theme="1"/>
        <rFont val="Calibri"/>
      </rPr>
      <t xml:space="preserve"> Nagarajan G., Shankar B.P., Viji C., Rajkumar N., Senthilkumar K.R.</t>
    </r>
  </si>
  <si>
    <r>
      <rPr>
        <sz val="11"/>
        <color theme="1"/>
        <rFont val="Calibri"/>
      </rPr>
      <t xml:space="preserve">Lekha T.R., </t>
    </r>
    <r>
      <rPr>
        <b/>
        <sz val="11"/>
        <color theme="1"/>
        <rFont val="Calibri"/>
      </rPr>
      <t xml:space="preserve">Saravanakumar K., Akshaya V.S., </t>
    </r>
    <r>
      <rPr>
        <sz val="11"/>
        <color theme="1"/>
        <rFont val="Calibri"/>
      </rPr>
      <t>Aravindhan K.</t>
    </r>
  </si>
  <si>
    <r>
      <rPr>
        <sz val="11"/>
        <color theme="1"/>
        <rFont val="Calibri"/>
      </rPr>
      <t xml:space="preserve">Anusuya M., Nagaveni A., Jayanthi E., Leelavathi H., </t>
    </r>
    <r>
      <rPr>
        <b/>
        <sz val="11"/>
        <color theme="1"/>
        <rFont val="Calibri"/>
      </rPr>
      <t>Yogeswari B.,</t>
    </r>
    <r>
      <rPr>
        <sz val="11"/>
        <color theme="1"/>
        <rFont val="Calibri"/>
      </rPr>
      <t xml:space="preserve"> Poonkodi K., Vimaladevi K., Prabhu V., Velayutham Pillai M.</t>
    </r>
  </si>
  <si>
    <r>
      <rPr>
        <sz val="11"/>
        <color theme="1"/>
        <rFont val="Calibri"/>
      </rPr>
      <t xml:space="preserve">Surenther I., Sridhar K.P., </t>
    </r>
    <r>
      <rPr>
        <b/>
        <sz val="11"/>
        <color theme="1"/>
        <rFont val="Calibri"/>
      </rPr>
      <t>Roberts M.K.</t>
    </r>
  </si>
  <si>
    <r>
      <rPr>
        <b/>
        <sz val="11"/>
        <color theme="1"/>
        <rFont val="Calibri"/>
      </rPr>
      <t>Ramalingam S., Dhanasekaran S.,</t>
    </r>
    <r>
      <rPr>
        <sz val="11"/>
        <color theme="1"/>
        <rFont val="Calibri"/>
      </rPr>
      <t xml:space="preserve"> Sinnasamy S.S., Salau A.O., Alagarsamy M.</t>
    </r>
  </si>
  <si>
    <r>
      <rPr>
        <sz val="11"/>
        <color theme="1"/>
        <rFont val="Calibri"/>
      </rPr>
      <t xml:space="preserve">Kasinathan R., Kasinathan R., Chalishajar D., </t>
    </r>
    <r>
      <rPr>
        <b/>
        <sz val="11"/>
        <color theme="1"/>
        <rFont val="Calibri"/>
      </rPr>
      <t xml:space="preserve">Sandrasekaran V., </t>
    </r>
    <r>
      <rPr>
        <sz val="11"/>
        <color theme="1"/>
        <rFont val="Calibri"/>
      </rPr>
      <t>Baleanu D.</t>
    </r>
  </si>
  <si>
    <r>
      <rPr>
        <b/>
        <sz val="11"/>
        <color theme="1"/>
        <rFont val="Calibri"/>
      </rPr>
      <t xml:space="preserve">Valliammal N., </t>
    </r>
    <r>
      <rPr>
        <sz val="11"/>
        <color theme="1"/>
        <rFont val="Calibri"/>
      </rPr>
      <t>Jothimani K., Panda S.K., Vijayakumar V.</t>
    </r>
  </si>
  <si>
    <r>
      <rPr>
        <sz val="11"/>
        <color theme="1"/>
        <rFont val="Calibri"/>
      </rPr>
      <t xml:space="preserve">Madanan M., </t>
    </r>
    <r>
      <rPr>
        <b/>
        <sz val="11"/>
        <color theme="1"/>
        <rFont val="Calibri"/>
      </rPr>
      <t>Muthukumaran N.,</t>
    </r>
    <r>
      <rPr>
        <sz val="11"/>
        <color theme="1"/>
        <rFont val="Calibri"/>
      </rPr>
      <t xml:space="preserve"> Tiwari S., Vijay A., Saha I.</t>
    </r>
  </si>
  <si>
    <r>
      <rPr>
        <sz val="11"/>
        <color theme="1"/>
        <rFont val="Calibri"/>
      </rPr>
      <t xml:space="preserve">Rathinam M., Vijayan P., </t>
    </r>
    <r>
      <rPr>
        <b/>
        <sz val="11"/>
        <color theme="1"/>
        <rFont val="Calibri"/>
      </rPr>
      <t>Balasubramanian S.,</t>
    </r>
    <r>
      <rPr>
        <sz val="11"/>
        <color theme="1"/>
        <rFont val="Calibri"/>
      </rPr>
      <t xml:space="preserve"> Ponnusamy S., SaravanaVadivu A., Abbas M., Balakrishnan B.B.</t>
    </r>
  </si>
  <si>
    <r>
      <rPr>
        <sz val="11"/>
        <color theme="1"/>
        <rFont val="Calibri"/>
      </rPr>
      <t>Vidya Sagar P., Ghanimi H.M.A., Prabhu L.A.J.</t>
    </r>
    <r>
      <rPr>
        <b/>
        <sz val="11"/>
        <color theme="1"/>
        <rFont val="Calibri"/>
      </rPr>
      <t>, Raja L</t>
    </r>
    <r>
      <rPr>
        <sz val="11"/>
        <color theme="1"/>
        <rFont val="Calibri"/>
      </rPr>
      <t>., Dadheech P., Sengan S.</t>
    </r>
  </si>
  <si>
    <r>
      <rPr>
        <sz val="11"/>
        <color theme="1"/>
        <rFont val="Calibri"/>
      </rPr>
      <t xml:space="preserve">Kalaichelvan K., Ramalingam S., </t>
    </r>
    <r>
      <rPr>
        <b/>
        <sz val="11"/>
        <color theme="1"/>
        <rFont val="Calibri"/>
      </rPr>
      <t>Dhandapani P.B.,</t>
    </r>
    <r>
      <rPr>
        <sz val="11"/>
        <color theme="1"/>
        <rFont val="Calibri"/>
      </rPr>
      <t xml:space="preserve"> Leiva V., Castro C.</t>
    </r>
  </si>
  <si>
    <r>
      <rPr>
        <sz val="11"/>
        <color theme="1"/>
        <rFont val="Calibri"/>
      </rPr>
      <t xml:space="preserve">Arun V., Gnana S.S., Ahilan A., </t>
    </r>
    <r>
      <rPr>
        <b/>
        <sz val="11"/>
        <color theme="1"/>
        <rFont val="Calibri"/>
      </rPr>
      <t>Jayapriya</t>
    </r>
  </si>
  <si>
    <r>
      <rPr>
        <sz val="11"/>
        <color theme="1"/>
        <rFont val="Calibri"/>
      </rPr>
      <t>Muniyappan A., Parasuraman E., Seadawy A.R.,</t>
    </r>
    <r>
      <rPr>
        <b/>
        <sz val="11"/>
        <color theme="1"/>
        <rFont val="Calibri"/>
      </rPr>
      <t xml:space="preserve"> Ramkumar S.</t>
    </r>
  </si>
  <si>
    <r>
      <rPr>
        <sz val="11"/>
        <color theme="1"/>
        <rFont val="Calibri"/>
      </rPr>
      <t xml:space="preserve">Muthuvijayan S., </t>
    </r>
    <r>
      <rPr>
        <b/>
        <sz val="11"/>
        <color theme="1"/>
        <rFont val="Calibri"/>
      </rPr>
      <t xml:space="preserve">Balasubramanian S., </t>
    </r>
    <r>
      <rPr>
        <sz val="11"/>
        <color theme="1"/>
        <rFont val="Calibri"/>
      </rPr>
      <t>Theivasanthi T., Gopinath S.C.B.</t>
    </r>
  </si>
  <si>
    <r>
      <rPr>
        <sz val="11"/>
        <color theme="1"/>
        <rFont val="Calibri"/>
      </rPr>
      <t>Sivakumar S.,</t>
    </r>
    <r>
      <rPr>
        <b/>
        <sz val="11"/>
        <color theme="1"/>
        <rFont val="Calibri"/>
      </rPr>
      <t xml:space="preserve"> Logeshwaran J., </t>
    </r>
    <r>
      <rPr>
        <sz val="11"/>
        <color theme="1"/>
        <rFont val="Calibri"/>
      </rPr>
      <t>Kannadasan R., Faheem M., Ravikumar D.</t>
    </r>
  </si>
  <si>
    <r>
      <rPr>
        <sz val="11"/>
        <color theme="1"/>
        <rFont val="Calibri"/>
      </rPr>
      <t>Ahilan A., Pradeep Khanth B., Ezhilarasi R.,</t>
    </r>
    <r>
      <rPr>
        <b/>
        <sz val="11"/>
        <color theme="1"/>
        <rFont val="Calibri"/>
      </rPr>
      <t xml:space="preserve"> Muthukumaran N.</t>
    </r>
  </si>
  <si>
    <r>
      <rPr>
        <sz val="11"/>
        <color theme="1"/>
        <rFont val="Calibri"/>
      </rPr>
      <t xml:space="preserve">Chandramohan K., Manikandan A., </t>
    </r>
    <r>
      <rPr>
        <b/>
        <sz val="11"/>
        <color theme="1"/>
        <rFont val="Calibri"/>
      </rPr>
      <t xml:space="preserve">Ramalingam S., </t>
    </r>
    <r>
      <rPr>
        <sz val="11"/>
        <color theme="1"/>
        <rFont val="Calibri"/>
      </rPr>
      <t>Dhanapal R.</t>
    </r>
  </si>
  <si>
    <r>
      <rPr>
        <sz val="11"/>
        <color theme="1"/>
        <rFont val="Calibri"/>
      </rPr>
      <t>Govindaraj V.,</t>
    </r>
    <r>
      <rPr>
        <b/>
        <sz val="11"/>
        <color theme="1"/>
        <rFont val="Calibri"/>
      </rPr>
      <t xml:space="preserve"> Dhanasekar S., </t>
    </r>
    <r>
      <rPr>
        <sz val="11"/>
        <color theme="1"/>
        <rFont val="Calibri"/>
      </rPr>
      <t>Martinsagayam K., Pandey D., Pandey B.K., Nassa V.K.</t>
    </r>
  </si>
  <si>
    <r>
      <rPr>
        <sz val="11"/>
        <color theme="1"/>
        <rFont val="Calibri"/>
      </rPr>
      <t xml:space="preserve">Armghan A., </t>
    </r>
    <r>
      <rPr>
        <b/>
        <sz val="11"/>
        <color theme="1"/>
        <rFont val="Calibri"/>
      </rPr>
      <t>Logeshwaran J.,</t>
    </r>
    <r>
      <rPr>
        <sz val="11"/>
        <color theme="1"/>
        <rFont val="Calibri"/>
      </rPr>
      <t xml:space="preserve"> Raja S., Aliqab K., Alsharari M., Patel S.K.</t>
    </r>
  </si>
  <si>
    <r>
      <rPr>
        <sz val="11"/>
        <color theme="1"/>
        <rFont val="Calibri"/>
      </rPr>
      <t xml:space="preserve">Bhojarajan L., Ravi G., Nadarajan S.B., Lenin C.V., </t>
    </r>
    <r>
      <rPr>
        <b/>
        <sz val="11"/>
        <color theme="1"/>
        <rFont val="Calibri"/>
      </rPr>
      <t xml:space="preserve">Nanjundan K., </t>
    </r>
    <r>
      <rPr>
        <sz val="11"/>
        <color theme="1"/>
        <rFont val="Calibri"/>
      </rPr>
      <t>Subramaniam T.K., Balakrishnan K.</t>
    </r>
  </si>
  <si>
    <r>
      <rPr>
        <sz val="11"/>
        <color theme="1"/>
        <rFont val="Calibri"/>
      </rPr>
      <t>Kumar V., Prasad Singh G., Kumar M.,</t>
    </r>
    <r>
      <rPr>
        <b/>
        <sz val="11"/>
        <color theme="1"/>
        <rFont val="Calibri"/>
      </rPr>
      <t xml:space="preserve"> Kumar A.,</t>
    </r>
    <r>
      <rPr>
        <sz val="11"/>
        <color theme="1"/>
        <rFont val="Calibri"/>
      </rPr>
      <t xml:space="preserve"> Singh P., Ansu A.K., Sharma A., Alam T., Yadav A.S., Dobrotă D.</t>
    </r>
  </si>
  <si>
    <r>
      <rPr>
        <sz val="11"/>
        <color theme="1"/>
        <rFont val="Calibri"/>
      </rPr>
      <t xml:space="preserve">Sreenivasulu K., </t>
    </r>
    <r>
      <rPr>
        <b/>
        <sz val="11"/>
        <color theme="1"/>
        <rFont val="Calibri"/>
      </rPr>
      <t>Anuradha B.,</t>
    </r>
    <r>
      <rPr>
        <sz val="11"/>
        <color theme="1"/>
        <rFont val="Calibri"/>
      </rPr>
      <t xml:space="preserve"> Reddy A.C.O., Neerugatti V., Jayanthi A., Baseer K.K., Dhabliya D.</t>
    </r>
  </si>
  <si>
    <r>
      <rPr>
        <sz val="11"/>
        <color theme="1"/>
        <rFont val="Calibri"/>
      </rPr>
      <t xml:space="preserve">Nanda A.K., Sharma A., </t>
    </r>
    <r>
      <rPr>
        <b/>
        <sz val="11"/>
        <color theme="1"/>
        <rFont val="Calibri"/>
      </rPr>
      <t xml:space="preserve">Augustine P.J., </t>
    </r>
    <r>
      <rPr>
        <sz val="11"/>
        <color theme="1"/>
        <rFont val="Calibri"/>
      </rPr>
      <t>Cyril B.R., Kiran V., Sampath B.</t>
    </r>
  </si>
  <si>
    <r>
      <rPr>
        <sz val="11"/>
        <color theme="1"/>
        <rFont val="Calibri"/>
      </rPr>
      <t xml:space="preserve">Amosedinakaran S., Mano Raja Paul M., Kannan S., </t>
    </r>
    <r>
      <rPr>
        <b/>
        <sz val="11"/>
        <color theme="1"/>
        <rFont val="Calibri"/>
      </rPr>
      <t xml:space="preserve">Geetha M., </t>
    </r>
    <r>
      <rPr>
        <sz val="11"/>
        <color theme="1"/>
        <rFont val="Calibri"/>
      </rPr>
      <t>Anitha P., Bhuvanesh A.</t>
    </r>
  </si>
  <si>
    <r>
      <rPr>
        <b/>
        <sz val="11"/>
        <color theme="1"/>
        <rFont val="Calibri"/>
      </rPr>
      <t>Danasegaran S.K.,</t>
    </r>
    <r>
      <rPr>
        <sz val="11"/>
        <color theme="1"/>
        <rFont val="Calibri"/>
      </rPr>
      <t xml:space="preserve"> Britto E.C., Sagadevan K., Paranthaman M., Poonguzhali S., Krishnakumar M.</t>
    </r>
  </si>
  <si>
    <r>
      <rPr>
        <sz val="11"/>
        <color theme="1"/>
        <rFont val="Calibri"/>
      </rPr>
      <t>Balamurugan K.S., Pradhan C.K., Chitra S.R.,</t>
    </r>
    <r>
      <rPr>
        <b/>
        <sz val="11"/>
        <color theme="1"/>
        <rFont val="Calibri"/>
      </rPr>
      <t xml:space="preserve"> Sangeetha R.K.</t>
    </r>
  </si>
  <si>
    <r>
      <rPr>
        <sz val="11"/>
        <color theme="1"/>
        <rFont val="Calibri"/>
      </rPr>
      <t xml:space="preserve">Vinoth Kumar J., Karthika D., Radhakrishnan K., </t>
    </r>
    <r>
      <rPr>
        <b/>
        <sz val="11"/>
        <color theme="1"/>
        <rFont val="Calibri"/>
      </rPr>
      <t>Arul V.,</t>
    </r>
    <r>
      <rPr>
        <sz val="11"/>
        <color theme="1"/>
        <rFont val="Calibri"/>
      </rPr>
      <t xml:space="preserve"> Waqas Alam M., Rosaiah P., Dhananjaya M., Woo Joo S.</t>
    </r>
  </si>
  <si>
    <r>
      <rPr>
        <sz val="11"/>
        <color theme="1"/>
        <rFont val="Calibri"/>
      </rPr>
      <t xml:space="preserve">Nagarajan P., Renuga M., Manikandan A., </t>
    </r>
    <r>
      <rPr>
        <b/>
        <sz val="11"/>
        <color theme="1"/>
        <rFont val="Calibri"/>
      </rPr>
      <t>Dhanasekaran S.</t>
    </r>
  </si>
  <si>
    <r>
      <rPr>
        <b/>
        <sz val="11"/>
        <color theme="1"/>
        <rFont val="Calibri"/>
      </rPr>
      <t xml:space="preserve">Saranya D., </t>
    </r>
    <r>
      <rPr>
        <sz val="11"/>
        <color theme="1"/>
        <rFont val="Calibri"/>
      </rPr>
      <t>Bharathi A.</t>
    </r>
  </si>
  <si>
    <r>
      <rPr>
        <sz val="11"/>
        <color theme="1"/>
        <rFont val="Calibri"/>
      </rPr>
      <t xml:space="preserve">Naveen P., Nithyasai S., Udayamoorthy V., </t>
    </r>
    <r>
      <rPr>
        <b/>
        <sz val="11"/>
        <color theme="1"/>
        <rFont val="Calibri"/>
      </rPr>
      <t>Ashok Kumar S.R.</t>
    </r>
  </si>
  <si>
    <r>
      <rPr>
        <b/>
        <sz val="11"/>
        <color theme="1"/>
        <rFont val="Calibri"/>
      </rPr>
      <t xml:space="preserve">Saranya D., </t>
    </r>
    <r>
      <rPr>
        <sz val="11"/>
        <color theme="1"/>
        <rFont val="Calibri"/>
      </rPr>
      <t>Bharathi A.</t>
    </r>
  </si>
  <si>
    <r>
      <rPr>
        <b/>
        <sz val="11"/>
        <color theme="1"/>
        <rFont val="Calibri"/>
      </rPr>
      <t>Raja M.K.,</t>
    </r>
    <r>
      <rPr>
        <sz val="11"/>
        <color theme="1"/>
        <rFont val="Calibri"/>
      </rPr>
      <t xml:space="preserve"> Shermatova M., Al Ansari M.S., Abdufattokhov S., Rao V.S., Raj I.I.</t>
    </r>
  </si>
  <si>
    <t>2023-2024</t>
  </si>
  <si>
    <r>
      <rPr>
        <sz val="11"/>
        <color theme="1"/>
        <rFont val="Calibri"/>
      </rPr>
      <t xml:space="preserve">Sivakumar D., </t>
    </r>
    <r>
      <rPr>
        <b/>
        <sz val="11"/>
        <color theme="1"/>
        <rFont val="Calibri"/>
      </rPr>
      <t>Ramasamy R.,</t>
    </r>
    <r>
      <rPr>
        <sz val="11"/>
        <color theme="1"/>
        <rFont val="Calibri"/>
      </rPr>
      <t xml:space="preserve"> Thiagarajan Y.R., Thirumalairaj B., Krishnamoorthy U., Haque Siddiqui M.I., Lakshmaiya N., Kumar A., Shah M.A.</t>
    </r>
  </si>
  <si>
    <r>
      <rPr>
        <sz val="11"/>
        <color theme="1"/>
        <rFont val="Calibri"/>
      </rPr>
      <t>Bhavana N., Kodabagi M.M., Muthu Kumar B., Ajay P.,</t>
    </r>
    <r>
      <rPr>
        <b/>
        <sz val="11"/>
        <color theme="1"/>
        <rFont val="Calibri"/>
      </rPr>
      <t xml:space="preserve"> Muthukumaran N., </t>
    </r>
    <r>
      <rPr>
        <sz val="11"/>
        <color theme="1"/>
        <rFont val="Calibri"/>
      </rPr>
      <t>Ahilan A.</t>
    </r>
  </si>
  <si>
    <r>
      <rPr>
        <b/>
        <sz val="11"/>
        <color theme="1"/>
        <rFont val="Calibri"/>
      </rPr>
      <t xml:space="preserve">Kiruthika V., </t>
    </r>
    <r>
      <rPr>
        <sz val="11"/>
        <color theme="1"/>
        <rFont val="Calibri"/>
      </rPr>
      <t>Rajasekaran A.S., Gurumoorthy K.B., Nayyar A.</t>
    </r>
  </si>
  <si>
    <r>
      <rPr>
        <sz val="11"/>
        <color theme="1"/>
        <rFont val="Calibri"/>
      </rPr>
      <t xml:space="preserve">Anbuchandran S., Jaya Christa S.T., </t>
    </r>
    <r>
      <rPr>
        <b/>
        <sz val="11"/>
        <color theme="1"/>
        <rFont val="Calibri"/>
      </rPr>
      <t>Suresh S.,</t>
    </r>
    <r>
      <rPr>
        <sz val="11"/>
        <color theme="1"/>
        <rFont val="Calibri"/>
      </rPr>
      <t xml:space="preserve"> Bhuvanesh A.</t>
    </r>
  </si>
  <si>
    <r>
      <rPr>
        <sz val="11"/>
        <color theme="1"/>
        <rFont val="Calibri"/>
      </rPr>
      <t>Jasmine Selvakumari Jeya I., Ramya Devi M., Sivaraju S.S.,</t>
    </r>
    <r>
      <rPr>
        <b/>
        <sz val="11"/>
        <color theme="1"/>
        <rFont val="Calibri"/>
      </rPr>
      <t xml:space="preserve"> Sureshseetharaman</t>
    </r>
  </si>
  <si>
    <r>
      <rPr>
        <sz val="11"/>
        <color theme="1"/>
        <rFont val="Calibri"/>
      </rPr>
      <t>Arunachalam V.,</t>
    </r>
    <r>
      <rPr>
        <b/>
        <sz val="11"/>
        <color theme="1"/>
        <rFont val="Calibri"/>
      </rPr>
      <t xml:space="preserve"> Kumareshan N.</t>
    </r>
  </si>
  <si>
    <r>
      <rPr>
        <b/>
        <sz val="11"/>
        <color theme="1"/>
        <rFont val="Calibri"/>
      </rPr>
      <t xml:space="preserve">Aruchsamy R., </t>
    </r>
    <r>
      <rPr>
        <sz val="11"/>
        <color theme="1"/>
        <rFont val="Calibri"/>
      </rPr>
      <t xml:space="preserve">Velusamy I., </t>
    </r>
    <r>
      <rPr>
        <b/>
        <sz val="11"/>
        <color theme="1"/>
        <rFont val="Calibri"/>
      </rPr>
      <t xml:space="preserve">Dhandapani P.B., </t>
    </r>
    <r>
      <rPr>
        <sz val="11"/>
        <color theme="1"/>
        <rFont val="Calibri"/>
      </rPr>
      <t>Nasiru S., Chesneau C.</t>
    </r>
  </si>
  <si>
    <r>
      <rPr>
        <sz val="11"/>
        <color theme="1"/>
        <rFont val="Calibri"/>
      </rPr>
      <t xml:space="preserve">Radhakrishnan P., </t>
    </r>
    <r>
      <rPr>
        <b/>
        <sz val="11"/>
        <color theme="1"/>
        <rFont val="Calibri"/>
      </rPr>
      <t>Sugumar P.K</t>
    </r>
    <r>
      <rPr>
        <sz val="11"/>
        <color theme="1"/>
        <rFont val="Calibri"/>
      </rPr>
      <t>., Ponnan P., Varadharajan G.P.</t>
    </r>
  </si>
  <si>
    <r>
      <rPr>
        <sz val="11"/>
        <color theme="1"/>
        <rFont val="Calibri"/>
      </rPr>
      <t xml:space="preserve">Govindaraj V., </t>
    </r>
    <r>
      <rPr>
        <b/>
        <sz val="11"/>
        <color theme="1"/>
        <rFont val="Calibri"/>
      </rPr>
      <t>Dhanasekar S.</t>
    </r>
  </si>
  <si>
    <r>
      <rPr>
        <b/>
        <sz val="11"/>
        <color theme="1"/>
        <rFont val="Calibri"/>
      </rPr>
      <t>Dhanasekaran S., Thamaraimanalan T.,</t>
    </r>
    <r>
      <rPr>
        <sz val="11"/>
        <color theme="1"/>
        <rFont val="Calibri"/>
      </rPr>
      <t xml:space="preserve"> Vivek Karthick P., Silambarasan D.</t>
    </r>
  </si>
  <si>
    <r>
      <rPr>
        <sz val="11"/>
        <color theme="1"/>
        <rFont val="Calibri"/>
      </rPr>
      <t xml:space="preserve">Chaturvedi A., Nadgaundi S.K., </t>
    </r>
    <r>
      <rPr>
        <b/>
        <sz val="11"/>
        <color theme="1"/>
        <rFont val="Calibri"/>
      </rPr>
      <t xml:space="preserve">Raja M.K., </t>
    </r>
    <r>
      <rPr>
        <sz val="11"/>
        <color theme="1"/>
        <rFont val="Calibri"/>
      </rPr>
      <t>Dubey V.R., Singhal A., Gupta V.</t>
    </r>
  </si>
  <si>
    <r>
      <rPr>
        <sz val="11"/>
        <color theme="1"/>
        <rFont val="Calibri"/>
      </rPr>
      <t>Kasinathan R., Kasinathan R.,</t>
    </r>
    <r>
      <rPr>
        <b/>
        <sz val="11"/>
        <color theme="1"/>
        <rFont val="Calibri"/>
      </rPr>
      <t xml:space="preserve"> Sandrasekaran V.,</t>
    </r>
    <r>
      <rPr>
        <sz val="11"/>
        <color theme="1"/>
        <rFont val="Calibri"/>
      </rPr>
      <t xml:space="preserve"> Dhayal R.</t>
    </r>
  </si>
  <si>
    <r>
      <rPr>
        <b/>
        <sz val="11"/>
        <color theme="1"/>
        <rFont val="Calibri"/>
      </rPr>
      <t>Lakshminarayanan R.,</t>
    </r>
    <r>
      <rPr>
        <sz val="11"/>
        <color theme="1"/>
        <rFont val="Calibri"/>
      </rPr>
      <t xml:space="preserve"> Dhanasekaran S., Vinod Kumar R., Selvaraj A.</t>
    </r>
  </si>
  <si>
    <r>
      <rPr>
        <sz val="11"/>
        <color theme="1"/>
        <rFont val="Calibri"/>
      </rPr>
      <t xml:space="preserve">Velmurugan S., Shanthi G., </t>
    </r>
    <r>
      <rPr>
        <b/>
        <sz val="11"/>
        <color theme="1"/>
        <rFont val="Calibri"/>
      </rPr>
      <t xml:space="preserve">Raja L., </t>
    </r>
    <r>
      <rPr>
        <sz val="11"/>
        <color theme="1"/>
        <rFont val="Calibri"/>
      </rPr>
      <t>Subitha D.</t>
    </r>
  </si>
  <si>
    <r>
      <rPr>
        <sz val="11"/>
        <color theme="1"/>
        <rFont val="Calibri"/>
      </rPr>
      <t>Madavarapu J.B., Islam H., Appathurai A., Safdar G.A.,</t>
    </r>
    <r>
      <rPr>
        <b/>
        <sz val="11"/>
        <color theme="1"/>
        <rFont val="Calibri"/>
      </rPr>
      <t xml:space="preserve"> Muthukumaran N., </t>
    </r>
    <r>
      <rPr>
        <sz val="11"/>
        <color theme="1"/>
        <rFont val="Calibri"/>
      </rPr>
      <t>Gnanamalar J.</t>
    </r>
  </si>
  <si>
    <r>
      <rPr>
        <sz val="11"/>
        <color theme="1"/>
        <rFont val="Calibri"/>
      </rPr>
      <t xml:space="preserve">Mathavan N., Siva Ranjani S., </t>
    </r>
    <r>
      <rPr>
        <b/>
        <sz val="11"/>
        <color theme="1"/>
        <rFont val="Calibri"/>
      </rPr>
      <t>Suresh S.</t>
    </r>
    <r>
      <rPr>
        <sz val="11"/>
        <color theme="1"/>
        <rFont val="Calibri"/>
      </rPr>
      <t>, Bhuvanesh A.</t>
    </r>
  </si>
  <si>
    <r>
      <rPr>
        <b/>
        <sz val="11"/>
        <color theme="1"/>
        <rFont val="Calibri"/>
      </rPr>
      <t>Sujithra L.R.,</t>
    </r>
    <r>
      <rPr>
        <sz val="11"/>
        <color theme="1"/>
        <rFont val="Calibri"/>
      </rPr>
      <t xml:space="preserve"> Praveena V., Karthik S., Kavitha M.S.</t>
    </r>
  </si>
  <si>
    <r>
      <rPr>
        <sz val="11"/>
        <color theme="1"/>
        <rFont val="Calibri"/>
      </rPr>
      <t>Arunachalam V.,</t>
    </r>
    <r>
      <rPr>
        <b/>
        <sz val="11"/>
        <color theme="1"/>
        <rFont val="Calibri"/>
      </rPr>
      <t xml:space="preserve"> Kumareshan N.</t>
    </r>
  </si>
  <si>
    <r>
      <rPr>
        <b/>
        <sz val="11"/>
        <color theme="1"/>
        <rFont val="Calibri"/>
      </rPr>
      <t>Ramalingam S.K.</t>
    </r>
    <r>
      <rPr>
        <sz val="11"/>
        <color theme="1"/>
        <rFont val="Calibri"/>
      </rPr>
      <t>, Subramaniyam B.M., Karuppusamy A., Radhakrishnan S.</t>
    </r>
  </si>
  <si>
    <r>
      <rPr>
        <sz val="11"/>
        <color theme="1"/>
        <rFont val="Calibri"/>
      </rPr>
      <t xml:space="preserve">Ganesan T., Murali N., Manojkumar K., </t>
    </r>
    <r>
      <rPr>
        <b/>
        <sz val="11"/>
        <color theme="1"/>
        <rFont val="Calibri"/>
      </rPr>
      <t>Priya D.M.</t>
    </r>
    <r>
      <rPr>
        <sz val="11"/>
        <color theme="1"/>
        <rFont val="Calibri"/>
      </rPr>
      <t>, Alagarsamy M., Manikandan S.</t>
    </r>
  </si>
  <si>
    <r>
      <rPr>
        <b/>
        <sz val="11"/>
        <color theme="1"/>
        <rFont val="Calibri"/>
      </rPr>
      <t xml:space="preserve">Kumaragurubaran S., </t>
    </r>
    <r>
      <rPr>
        <sz val="11"/>
        <color theme="1"/>
        <rFont val="Calibri"/>
      </rPr>
      <t>Vijayakumar N.</t>
    </r>
  </si>
  <si>
    <t>Ms. Suganyadevi K</t>
  </si>
  <si>
    <r>
      <rPr>
        <sz val="11"/>
        <color theme="1"/>
        <rFont val="Calibri"/>
      </rPr>
      <t xml:space="preserve">Vadakkethil Somanathan Pillai S.E., </t>
    </r>
    <r>
      <rPr>
        <b/>
        <sz val="11"/>
        <color theme="1"/>
        <rFont val="Calibri"/>
      </rPr>
      <t>Parveen H.S.</t>
    </r>
  </si>
  <si>
    <r>
      <rPr>
        <sz val="11"/>
        <color theme="1"/>
        <rFont val="Calibri"/>
      </rPr>
      <t xml:space="preserve">Patil D.T., Teli S., Uday K., Sawant R.S., Fernandez A.A., </t>
    </r>
    <r>
      <rPr>
        <b/>
        <sz val="11"/>
        <color theme="1"/>
        <rFont val="Calibri"/>
      </rPr>
      <t>Babu W.R.</t>
    </r>
  </si>
  <si>
    <r>
      <rPr>
        <sz val="11"/>
        <color theme="1"/>
        <rFont val="Calibri"/>
      </rPr>
      <t xml:space="preserve">Prasanna V.L., Krishnan B., </t>
    </r>
    <r>
      <rPr>
        <b/>
        <sz val="11"/>
        <color theme="1"/>
        <rFont val="Calibri"/>
      </rPr>
      <t>Kavitha N.,</t>
    </r>
    <r>
      <rPr>
        <sz val="11"/>
        <color theme="1"/>
        <rFont val="Calibri"/>
      </rPr>
      <t xml:space="preserve"> Chandrika M.L., Frederick S., Udhayanila R.</t>
    </r>
  </si>
  <si>
    <r>
      <rPr>
        <sz val="11"/>
        <color theme="1"/>
        <rFont val="Calibri"/>
      </rPr>
      <t xml:space="preserve">Vanaja N., Banumalar K., </t>
    </r>
    <r>
      <rPr>
        <b/>
        <sz val="11"/>
        <color theme="1"/>
        <rFont val="Calibri"/>
      </rPr>
      <t>Suresh S.,</t>
    </r>
    <r>
      <rPr>
        <sz val="11"/>
        <color theme="1"/>
        <rFont val="Calibri"/>
      </rPr>
      <t xml:space="preserve"> Bhuvanesh A.</t>
    </r>
  </si>
  <si>
    <r>
      <rPr>
        <b/>
        <sz val="11"/>
        <color theme="1"/>
        <rFont val="Calibri"/>
      </rPr>
      <t>Parveen H.S.,</t>
    </r>
    <r>
      <rPr>
        <sz val="11"/>
        <color theme="1"/>
        <rFont val="Calibri"/>
      </rPr>
      <t xml:space="preserve"> Karthik S., M S K.</t>
    </r>
  </si>
  <si>
    <r>
      <rPr>
        <b/>
        <sz val="11"/>
        <color theme="1"/>
        <rFont val="Calibri"/>
      </rPr>
      <t xml:space="preserve">Saravanan M., </t>
    </r>
    <r>
      <rPr>
        <sz val="11"/>
        <color theme="1"/>
        <rFont val="Calibri"/>
      </rPr>
      <t>Parthasarathy E.</t>
    </r>
  </si>
  <si>
    <r>
      <rPr>
        <sz val="11"/>
        <color theme="1"/>
        <rFont val="Calibri"/>
      </rPr>
      <t>Sahu M.K.,</t>
    </r>
    <r>
      <rPr>
        <b/>
        <sz val="11"/>
        <color theme="1"/>
        <rFont val="Calibri"/>
      </rPr>
      <t xml:space="preserve"> Kumar A., </t>
    </r>
    <r>
      <rPr>
        <sz val="11"/>
        <color theme="1"/>
        <rFont val="Calibri"/>
      </rPr>
      <t>Choudhary T., Ansu A.K.</t>
    </r>
  </si>
  <si>
    <r>
      <rPr>
        <sz val="11"/>
        <color theme="1"/>
        <rFont val="Calibri"/>
      </rPr>
      <t xml:space="preserve">Navaz K., Gnana Sophia S., AlArfaj A.A., </t>
    </r>
    <r>
      <rPr>
        <b/>
        <sz val="11"/>
        <color theme="1"/>
        <rFont val="Calibri"/>
      </rPr>
      <t xml:space="preserve">Muthukumaran N., </t>
    </r>
    <r>
      <rPr>
        <sz val="11"/>
        <color theme="1"/>
        <rFont val="Calibri"/>
      </rPr>
      <t>Sangeetha K., Priyanka R.</t>
    </r>
  </si>
  <si>
    <r>
      <rPr>
        <sz val="11"/>
        <color theme="1"/>
        <rFont val="Calibri"/>
      </rPr>
      <t xml:space="preserve">Bojjawar S., Shanmugasundaram R., Benakop P.G., Raj C.M., </t>
    </r>
    <r>
      <rPr>
        <b/>
        <sz val="11"/>
        <color theme="1"/>
        <rFont val="Calibri"/>
      </rPr>
      <t>Babu W.R.</t>
    </r>
  </si>
  <si>
    <r>
      <rPr>
        <sz val="11"/>
        <color theme="1"/>
        <rFont val="Calibri"/>
      </rPr>
      <t xml:space="preserve">Kanagaraju P., Nadganndi S.K., Sawant T.N., </t>
    </r>
    <r>
      <rPr>
        <b/>
        <sz val="11"/>
        <color theme="1"/>
        <rFont val="Calibri"/>
      </rPr>
      <t xml:space="preserve">Ekambaram S., </t>
    </r>
    <r>
      <rPr>
        <sz val="11"/>
        <color theme="1"/>
        <rFont val="Calibri"/>
      </rPr>
      <t>Keshwani P., Kumar Y.S.</t>
    </r>
  </si>
  <si>
    <r>
      <rPr>
        <b/>
        <sz val="11"/>
        <color theme="1"/>
        <rFont val="Calibri"/>
      </rPr>
      <t>Suresh S.,</t>
    </r>
    <r>
      <rPr>
        <sz val="11"/>
        <color theme="1"/>
        <rFont val="Calibri"/>
      </rPr>
      <t xml:space="preserve"> Muthulakshmi M., Bhuvanesh A., Sankarasubramanian R.S., Rajendran S., Jeyamurugan J.</t>
    </r>
  </si>
  <si>
    <r>
      <rPr>
        <sz val="11"/>
        <color theme="1"/>
        <rFont val="Calibri"/>
      </rPr>
      <t xml:space="preserve">Chithra T.V., Karthikeyan K., Mansoor Hussain D., </t>
    </r>
    <r>
      <rPr>
        <b/>
        <sz val="11"/>
        <color theme="1"/>
        <rFont val="Calibri"/>
      </rPr>
      <t>Muthukumaran N.</t>
    </r>
  </si>
  <si>
    <r>
      <rPr>
        <sz val="11"/>
        <color theme="1"/>
        <rFont val="Calibri"/>
      </rPr>
      <t xml:space="preserve">Anbuchandran S., Kalarathi M., </t>
    </r>
    <r>
      <rPr>
        <b/>
        <sz val="11"/>
        <color theme="1"/>
        <rFont val="Calibri"/>
      </rPr>
      <t xml:space="preserve">Suresh S., </t>
    </r>
    <r>
      <rPr>
        <sz val="11"/>
        <color theme="1"/>
        <rFont val="Calibri"/>
      </rPr>
      <t>Bhuvanesh A.</t>
    </r>
  </si>
  <si>
    <r>
      <rPr>
        <sz val="11"/>
        <color theme="1"/>
        <rFont val="Calibri"/>
      </rPr>
      <t xml:space="preserve">Rubia J.J., Shibi S.C., Rosi A., </t>
    </r>
    <r>
      <rPr>
        <b/>
        <sz val="11"/>
        <color theme="1"/>
        <rFont val="Calibri"/>
      </rPr>
      <t xml:space="preserve">Lincy B.R., </t>
    </r>
    <r>
      <rPr>
        <sz val="11"/>
        <color theme="1"/>
        <rFont val="Calibri"/>
      </rPr>
      <t>Nithila E.E.</t>
    </r>
  </si>
  <si>
    <r>
      <rPr>
        <b/>
        <sz val="11"/>
        <color theme="1"/>
        <rFont val="Calibri"/>
      </rPr>
      <t xml:space="preserve">Sivaranjani K., </t>
    </r>
    <r>
      <rPr>
        <sz val="11"/>
        <color theme="1"/>
        <rFont val="Calibri"/>
      </rPr>
      <t>Sundaram O.V.S., Akalyadevi K.</t>
    </r>
  </si>
  <si>
    <r>
      <rPr>
        <sz val="11"/>
        <color theme="1"/>
        <rFont val="Calibri"/>
      </rPr>
      <t xml:space="preserve">Verma S.K., Verma R., </t>
    </r>
    <r>
      <rPr>
        <b/>
        <sz val="11"/>
        <color theme="1"/>
        <rFont val="Calibri"/>
      </rPr>
      <t>Singh B.K.</t>
    </r>
    <r>
      <rPr>
        <sz val="11"/>
        <color theme="1"/>
        <rFont val="Calibri"/>
      </rPr>
      <t>, Sinha R.S.</t>
    </r>
  </si>
  <si>
    <r>
      <rPr>
        <sz val="11"/>
        <color theme="1"/>
        <rFont val="Calibri"/>
      </rPr>
      <t xml:space="preserve">Verma R., </t>
    </r>
    <r>
      <rPr>
        <b/>
        <sz val="11"/>
        <color theme="1"/>
        <rFont val="Calibri"/>
      </rPr>
      <t>Singh B.K.,</t>
    </r>
    <r>
      <rPr>
        <sz val="11"/>
        <color theme="1"/>
        <rFont val="Calibri"/>
      </rPr>
      <t xml:space="preserve"> Zahidi F.</t>
    </r>
  </si>
  <si>
    <r>
      <rPr>
        <sz val="11"/>
        <color theme="1"/>
        <rFont val="Calibri"/>
      </rPr>
      <t xml:space="preserve">Savarimuthu L.J., Victor K., Davaraj P., </t>
    </r>
    <r>
      <rPr>
        <b/>
        <sz val="11"/>
        <color theme="1"/>
        <rFont val="Calibri"/>
      </rPr>
      <t xml:space="preserve">Pushpanathan G., </t>
    </r>
    <r>
      <rPr>
        <sz val="11"/>
        <color theme="1"/>
        <rFont val="Calibri"/>
      </rPr>
      <t>Kandasamy R., Pushpanathan R., Vinayagam M., Barathy S., Sivakumar V.</t>
    </r>
  </si>
  <si>
    <r>
      <rPr>
        <sz val="11"/>
        <color theme="1"/>
        <rFont val="Calibri"/>
      </rPr>
      <t>Yuvaraja M., Sureshkumar S., James S.J.,</t>
    </r>
    <r>
      <rPr>
        <b/>
        <sz val="11"/>
        <color theme="1"/>
        <rFont val="Calibri"/>
      </rPr>
      <t xml:space="preserve"> Thillaikkarasi S.</t>
    </r>
  </si>
  <si>
    <r>
      <rPr>
        <sz val="11"/>
        <color theme="1"/>
        <rFont val="Calibri"/>
      </rPr>
      <t xml:space="preserve">Anusha K., Ajay P., Ramesh M., </t>
    </r>
    <r>
      <rPr>
        <b/>
        <sz val="11"/>
        <color theme="1"/>
        <rFont val="Calibri"/>
      </rPr>
      <t>Muthukumaran N.,</t>
    </r>
    <r>
      <rPr>
        <sz val="11"/>
        <color theme="1"/>
        <rFont val="Calibri"/>
      </rPr>
      <t xml:space="preserve"> Rajeshkumar C., Sangeetha K., Rajeshkumar G., Ahilan A.</t>
    </r>
  </si>
  <si>
    <r>
      <rPr>
        <sz val="11"/>
        <color theme="1"/>
        <rFont val="Calibri"/>
      </rPr>
      <t>Panigrahy A.K., Hanumanthakari S., Devamane S.B., Choubey S.B., Prasad M., Somasundaram D.,</t>
    </r>
    <r>
      <rPr>
        <b/>
        <sz val="11"/>
        <color theme="1"/>
        <rFont val="Calibri"/>
      </rPr>
      <t xml:space="preserve"> Kumareshan N., </t>
    </r>
    <r>
      <rPr>
        <sz val="11"/>
        <color theme="1"/>
        <rFont val="Calibri"/>
      </rPr>
      <t>Vignesh N.A., Subramaniam G., Durga Prakash M., Swain R.</t>
    </r>
  </si>
  <si>
    <r>
      <rPr>
        <sz val="11"/>
        <color theme="1"/>
        <rFont val="Calibri"/>
      </rPr>
      <t xml:space="preserve">Dhote S., </t>
    </r>
    <r>
      <rPr>
        <b/>
        <sz val="11"/>
        <color theme="1"/>
        <rFont val="Calibri"/>
      </rPr>
      <t xml:space="preserve">Roberts M.K., </t>
    </r>
    <r>
      <rPr>
        <sz val="11"/>
        <color theme="1"/>
        <rFont val="Calibri"/>
      </rPr>
      <t>Sridhar K.P.</t>
    </r>
  </si>
  <si>
    <r>
      <rPr>
        <b/>
        <sz val="11"/>
        <color theme="1"/>
        <rFont val="Calibri"/>
      </rPr>
      <t xml:space="preserve">Ramalingam S., </t>
    </r>
    <r>
      <rPr>
        <sz val="11"/>
        <color theme="1"/>
        <rFont val="Calibri"/>
      </rPr>
      <t>Nagabushanam M., Gururaja H.S., Baskaran K.</t>
    </r>
  </si>
  <si>
    <r>
      <rPr>
        <b/>
        <sz val="11"/>
        <color theme="1"/>
        <rFont val="Calibri"/>
      </rPr>
      <t>Thamaraimanalan T., Ramalingam S., Dhanasekaran S.,</t>
    </r>
    <r>
      <rPr>
        <sz val="11"/>
        <color theme="1"/>
        <rFont val="Calibri"/>
      </rPr>
      <t xml:space="preserve"> Baskaran K.</t>
    </r>
  </si>
  <si>
    <r>
      <rPr>
        <sz val="11"/>
        <color theme="1"/>
        <rFont val="Calibri"/>
      </rPr>
      <t xml:space="preserve">Abubeker K.M., Baskar S., </t>
    </r>
    <r>
      <rPr>
        <b/>
        <sz val="11"/>
        <color theme="1"/>
        <rFont val="Calibri"/>
      </rPr>
      <t>Roberts M.K.</t>
    </r>
  </si>
  <si>
    <r>
      <rPr>
        <sz val="11"/>
        <color theme="1"/>
        <rFont val="Calibri"/>
      </rPr>
      <t>Anlin Sahaya Infant Tinu M., Appathurai A.,</t>
    </r>
    <r>
      <rPr>
        <b/>
        <sz val="11"/>
        <color theme="1"/>
        <rFont val="Calibri"/>
      </rPr>
      <t xml:space="preserve"> Muthukumaran N.</t>
    </r>
  </si>
  <si>
    <r>
      <rPr>
        <sz val="11"/>
        <color theme="1"/>
        <rFont val="Calibri"/>
      </rPr>
      <t>Govindaraj S.</t>
    </r>
    <r>
      <rPr>
        <b/>
        <sz val="11"/>
        <color theme="1"/>
        <rFont val="Calibri"/>
      </rPr>
      <t>, Raja L.,</t>
    </r>
    <r>
      <rPr>
        <sz val="11"/>
        <color theme="1"/>
        <rFont val="Calibri"/>
      </rPr>
      <t xml:space="preserve"> Velmurugan S., Vijayalakshmi K.</t>
    </r>
  </si>
  <si>
    <r>
      <rPr>
        <b/>
        <sz val="11"/>
        <color theme="1"/>
        <rFont val="Calibri"/>
      </rPr>
      <t xml:space="preserve">Varshini S., </t>
    </r>
    <r>
      <rPr>
        <sz val="11"/>
        <color theme="1"/>
        <rFont val="Calibri"/>
      </rPr>
      <t>Banupriya K., Ramkumar K., Ravikumar K.</t>
    </r>
  </si>
  <si>
    <r>
      <rPr>
        <sz val="11"/>
        <color theme="1"/>
        <rFont val="Calibri"/>
      </rPr>
      <t>Arun Kumar U.,</t>
    </r>
    <r>
      <rPr>
        <b/>
        <sz val="11"/>
        <color theme="1"/>
        <rFont val="Calibri"/>
      </rPr>
      <t xml:space="preserve"> Prem Kumar R., </t>
    </r>
    <r>
      <rPr>
        <sz val="11"/>
        <color theme="1"/>
        <rFont val="Calibri"/>
      </rPr>
      <t>Siva Kumar S.A., Maruthi Shankar B., Mahendran G.</t>
    </r>
  </si>
  <si>
    <r>
      <rPr>
        <b/>
        <sz val="11"/>
        <color theme="1"/>
        <rFont val="Calibri"/>
      </rPr>
      <t>Muthukumaran N.,</t>
    </r>
    <r>
      <rPr>
        <sz val="11"/>
        <color theme="1"/>
        <rFont val="Calibri"/>
      </rPr>
      <t xml:space="preserve"> Kumar C., Raj R.J.S., Roobert A.A.</t>
    </r>
  </si>
  <si>
    <r>
      <rPr>
        <sz val="11"/>
        <color theme="1"/>
        <rFont val="Calibri"/>
      </rPr>
      <t xml:space="preserve">Ramaswamy S., Gnanaraj S.J.P., Sekar K.C., </t>
    </r>
    <r>
      <rPr>
        <b/>
        <sz val="11"/>
        <color theme="1"/>
        <rFont val="Calibri"/>
      </rPr>
      <t>Muthukumaran N.</t>
    </r>
  </si>
  <si>
    <r>
      <rPr>
        <sz val="11"/>
        <color theme="1"/>
        <rFont val="Calibri"/>
      </rPr>
      <t>Perumal P., Gnanaraj S.J.P., Pandian G.S., Livingston T.</t>
    </r>
    <r>
      <rPr>
        <b/>
        <sz val="11"/>
        <color theme="1"/>
        <rFont val="Calibri"/>
      </rPr>
      <t>, Muthukumaran N.</t>
    </r>
  </si>
  <si>
    <r>
      <rPr>
        <sz val="11"/>
        <color theme="1"/>
        <rFont val="Calibri"/>
      </rPr>
      <t>Periasamy P., Gowtham G.,</t>
    </r>
    <r>
      <rPr>
        <b/>
        <sz val="11"/>
        <color theme="1"/>
        <rFont val="Calibri"/>
      </rPr>
      <t xml:space="preserve"> Selvakumar B., </t>
    </r>
    <r>
      <rPr>
        <sz val="11"/>
        <color theme="1"/>
        <rFont val="Calibri"/>
      </rPr>
      <t>Nikolova M.P., Bououdina M., Supangat A., Shenouda A.Y., Devarajan V.P.</t>
    </r>
  </si>
  <si>
    <r>
      <rPr>
        <sz val="11"/>
        <color theme="1"/>
        <rFont val="Calibri"/>
      </rPr>
      <t xml:space="preserve">Kumar M.R., </t>
    </r>
    <r>
      <rPr>
        <b/>
        <sz val="11"/>
        <color theme="1"/>
        <rFont val="Calibri"/>
      </rPr>
      <t xml:space="preserve">Ramkumar S., </t>
    </r>
    <r>
      <rPr>
        <sz val="11"/>
        <color theme="1"/>
        <rFont val="Calibri"/>
      </rPr>
      <t>Saravanan S., Balakrishnan R., Swathi M.</t>
    </r>
  </si>
  <si>
    <r>
      <rPr>
        <sz val="11"/>
        <color theme="1"/>
        <rFont val="Calibri"/>
      </rPr>
      <t xml:space="preserve">Suganya L., Balamurugan K.S., </t>
    </r>
    <r>
      <rPr>
        <b/>
        <sz val="11"/>
        <color theme="1"/>
        <rFont val="Calibri"/>
      </rPr>
      <t>Sivakami A.,</t>
    </r>
    <r>
      <rPr>
        <sz val="11"/>
        <color theme="1"/>
        <rFont val="Calibri"/>
      </rPr>
      <t xml:space="preserve"> Sakthivel P., Asthana N., Sundaresan B.</t>
    </r>
  </si>
  <si>
    <r>
      <rPr>
        <sz val="11"/>
        <color theme="1"/>
        <rFont val="Calibri"/>
      </rPr>
      <t xml:space="preserve">Janakiraman S., </t>
    </r>
    <r>
      <rPr>
        <b/>
        <sz val="11"/>
        <color theme="1"/>
        <rFont val="Calibri"/>
      </rPr>
      <t>Priya M.D.,</t>
    </r>
    <r>
      <rPr>
        <sz val="11"/>
        <color theme="1"/>
        <rFont val="Calibri"/>
      </rPr>
      <t xml:space="preserve"> Malar A.C.J., Jacob S.S.</t>
    </r>
  </si>
  <si>
    <r>
      <rPr>
        <b/>
        <sz val="11"/>
        <color theme="1"/>
        <rFont val="Calibri"/>
      </rPr>
      <t xml:space="preserve">Suganyadevi K., </t>
    </r>
    <r>
      <rPr>
        <sz val="11"/>
        <color theme="1"/>
        <rFont val="Calibri"/>
      </rPr>
      <t>Nandalal V.</t>
    </r>
  </si>
  <si>
    <r>
      <rPr>
        <sz val="11"/>
        <color theme="1"/>
        <rFont val="Calibri"/>
      </rPr>
      <t xml:space="preserve">Karuppuchamy V., </t>
    </r>
    <r>
      <rPr>
        <b/>
        <sz val="11"/>
        <color theme="1"/>
        <rFont val="Calibri"/>
      </rPr>
      <t>Palanivel Rajan S.</t>
    </r>
  </si>
  <si>
    <r>
      <rPr>
        <sz val="11"/>
        <color theme="1"/>
        <rFont val="Calibri"/>
      </rPr>
      <t xml:space="preserve">Rajkumar K., Hariharan U., Dhanakoti V., </t>
    </r>
    <r>
      <rPr>
        <b/>
        <sz val="11"/>
        <color theme="1"/>
        <rFont val="Calibri"/>
      </rPr>
      <t>Muthukumaran N.</t>
    </r>
  </si>
  <si>
    <r>
      <rPr>
        <sz val="11"/>
        <color theme="1"/>
        <rFont val="Calibri"/>
      </rPr>
      <t>Mayil Vel Kumar P., Venaik A., Shanmugaraja P.,</t>
    </r>
    <r>
      <rPr>
        <b/>
        <sz val="11"/>
        <color theme="1"/>
        <rFont val="Calibri"/>
      </rPr>
      <t xml:space="preserve"> John Augustine P., </t>
    </r>
    <r>
      <rPr>
        <sz val="11"/>
        <color theme="1"/>
        <rFont val="Calibri"/>
      </rPr>
      <t>Madiajagan M.</t>
    </r>
  </si>
  <si>
    <r>
      <rPr>
        <sz val="11"/>
        <color theme="1"/>
        <rFont val="Calibri"/>
      </rPr>
      <t>Parvathala, Balakesava Reddy., Manikandan A.,Vijayalakshmi P., Parvez, M. Muzammil., Gopalan, S. Harihara.,</t>
    </r>
    <r>
      <rPr>
        <b/>
        <sz val="11"/>
        <color theme="1"/>
        <rFont val="Calibri"/>
      </rPr>
      <t xml:space="preserve"> Ramalingam S.,</t>
    </r>
  </si>
  <si>
    <r>
      <rPr>
        <sz val="11"/>
        <color theme="1"/>
        <rFont val="Calibri"/>
      </rPr>
      <t>Paulsingarayar S.;</t>
    </r>
    <r>
      <rPr>
        <b/>
        <sz val="11"/>
        <color theme="1"/>
        <rFont val="Calibri"/>
      </rPr>
      <t xml:space="preserve"> Suresh Kumar R.;</t>
    </r>
    <r>
      <rPr>
        <sz val="11"/>
        <color theme="1"/>
        <rFont val="Calibri"/>
      </rPr>
      <t xml:space="preserve"> Vijayakumar S.J.D.; Kumar N.M.</t>
    </r>
  </si>
  <si>
    <r>
      <rPr>
        <sz val="11"/>
        <color theme="1"/>
        <rFont val="Calibri"/>
      </rPr>
      <t xml:space="preserve">Kumar R.; </t>
    </r>
    <r>
      <rPr>
        <b/>
        <sz val="11"/>
        <color theme="1"/>
        <rFont val="Calibri"/>
      </rPr>
      <t>Singh B.K.</t>
    </r>
    <r>
      <rPr>
        <sz val="11"/>
        <color theme="1"/>
        <rFont val="Calibri"/>
      </rPr>
      <t>; Kumar A.; Kumar A.; Kumar A.; Kumar P.</t>
    </r>
  </si>
  <si>
    <r>
      <rPr>
        <sz val="11"/>
        <color theme="1"/>
        <rFont val="Calibri"/>
      </rPr>
      <t xml:space="preserve">Alruwaili O.; </t>
    </r>
    <r>
      <rPr>
        <b/>
        <sz val="11"/>
        <color theme="1"/>
        <rFont val="Calibri"/>
      </rPr>
      <t>Logeshwaran J.;</t>
    </r>
    <r>
      <rPr>
        <sz val="11"/>
        <color theme="1"/>
        <rFont val="Calibri"/>
      </rPr>
      <t xml:space="preserve"> Natarajan Y.; Alrowaily M.A.; Patel S.K.; Armghan A.</t>
    </r>
  </si>
  <si>
    <r>
      <rPr>
        <sz val="11"/>
        <color theme="1"/>
        <rFont val="Calibri"/>
      </rPr>
      <t xml:space="preserve">Choudhury T.; Mary X.A.; Chowdhury S.; Karthik C.; </t>
    </r>
    <r>
      <rPr>
        <b/>
        <sz val="11"/>
        <color theme="1"/>
        <rFont val="Calibri"/>
      </rPr>
      <t>Evangeline C.S.</t>
    </r>
  </si>
  <si>
    <r>
      <rPr>
        <sz val="11"/>
        <color theme="1"/>
        <rFont val="Calibri"/>
      </rPr>
      <t xml:space="preserve">Kaarthik K.; </t>
    </r>
    <r>
      <rPr>
        <b/>
        <sz val="11"/>
        <color theme="1"/>
        <rFont val="Calibri"/>
      </rPr>
      <t>Vivek C.</t>
    </r>
    <r>
      <rPr>
        <sz val="11"/>
        <color theme="1"/>
        <rFont val="Calibri"/>
      </rPr>
      <t>; Balraj B.</t>
    </r>
  </si>
  <si>
    <r>
      <rPr>
        <sz val="11"/>
        <color theme="1"/>
        <rFont val="Calibri"/>
      </rPr>
      <t>Sathish T.; Giri J.; Saravanan R.; Sajid Ali M.;</t>
    </r>
    <r>
      <rPr>
        <b/>
        <sz val="11"/>
        <color theme="1"/>
        <rFont val="Calibri"/>
      </rPr>
      <t xml:space="preserve"> Muthukumaran N.</t>
    </r>
  </si>
  <si>
    <r>
      <rPr>
        <sz val="11"/>
        <color theme="1"/>
        <rFont val="Calibri"/>
      </rPr>
      <t>Kumar J.V.; Karthika D.;</t>
    </r>
    <r>
      <rPr>
        <b/>
        <sz val="11"/>
        <color theme="1"/>
        <rFont val="Calibri"/>
      </rPr>
      <t xml:space="preserve"> Arul V.;</t>
    </r>
    <r>
      <rPr>
        <sz val="11"/>
        <color theme="1"/>
        <rFont val="Calibri"/>
      </rPr>
      <t xml:space="preserve"> Radhakrishnan K.; Rosaiah P.; Aldossari S.A.; Reddy I.N.; Bai C.</t>
    </r>
  </si>
  <si>
    <r>
      <rPr>
        <sz val="11"/>
        <color theme="1"/>
        <rFont val="Calibri"/>
      </rPr>
      <t xml:space="preserve">Ravikumar K.; </t>
    </r>
    <r>
      <rPr>
        <b/>
        <sz val="11"/>
        <color theme="1"/>
        <rFont val="Calibri"/>
      </rPr>
      <t xml:space="preserve">Saravanakumar K.; </t>
    </r>
    <r>
      <rPr>
        <sz val="11"/>
        <color theme="1"/>
        <rFont val="Calibri"/>
      </rPr>
      <t>Viswanathan A.</t>
    </r>
  </si>
  <si>
    <r>
      <rPr>
        <sz val="11"/>
        <color theme="1"/>
        <rFont val="Calibri"/>
      </rPr>
      <t xml:space="preserve">Karthick S.; </t>
    </r>
    <r>
      <rPr>
        <b/>
        <sz val="11"/>
        <color theme="1"/>
        <rFont val="Calibri"/>
      </rPr>
      <t>Muthukumaran N.</t>
    </r>
  </si>
  <si>
    <r>
      <rPr>
        <sz val="11"/>
        <color theme="1"/>
        <rFont val="Calibri"/>
      </rPr>
      <t xml:space="preserve">Kumar T.V.; Ganesh C.S.S.; </t>
    </r>
    <r>
      <rPr>
        <b/>
        <sz val="11"/>
        <color theme="1"/>
        <rFont val="Calibri"/>
      </rPr>
      <t>Muthukumaran N.</t>
    </r>
  </si>
  <si>
    <r>
      <rPr>
        <sz val="11"/>
        <color theme="1"/>
        <rFont val="Calibri"/>
      </rPr>
      <t>Varadarajan M.N.; Viji C.; Rajkumar N.;</t>
    </r>
    <r>
      <rPr>
        <b/>
        <sz val="11"/>
        <color theme="1"/>
        <rFont val="Calibri"/>
      </rPr>
      <t xml:space="preserve"> Mohanraj A.</t>
    </r>
  </si>
  <si>
    <r>
      <rPr>
        <sz val="11"/>
        <color theme="1"/>
        <rFont val="Calibri"/>
      </rPr>
      <t xml:space="preserve">Geetha B.G.; Senthilkumar R.; </t>
    </r>
    <r>
      <rPr>
        <b/>
        <sz val="11"/>
        <color theme="1"/>
        <rFont val="Calibri"/>
      </rPr>
      <t>Yasotha S.</t>
    </r>
    <r>
      <rPr>
        <sz val="11"/>
        <color theme="1"/>
        <rFont val="Calibri"/>
      </rPr>
      <t>; Ayisha S.; Asique K.</t>
    </r>
  </si>
  <si>
    <r>
      <rPr>
        <b/>
        <sz val="11"/>
        <color theme="1"/>
        <rFont val="Calibri"/>
      </rPr>
      <t>Sugumaran B.;</t>
    </r>
    <r>
      <rPr>
        <sz val="11"/>
        <color theme="1"/>
        <rFont val="Calibri"/>
      </rPr>
      <t xml:space="preserve"> Neme I.</t>
    </r>
  </si>
  <si>
    <r>
      <rPr>
        <b/>
        <sz val="11"/>
        <color theme="1"/>
        <rFont val="Calibri"/>
      </rPr>
      <t xml:space="preserve">Kingston Roberts M.; </t>
    </r>
    <r>
      <rPr>
        <sz val="11"/>
        <color theme="1"/>
        <rFont val="Calibri"/>
      </rPr>
      <t>Ramasamy P.; Dahan F.</t>
    </r>
  </si>
  <si>
    <r>
      <rPr>
        <sz val="11"/>
        <color theme="1"/>
        <rFont val="Calibri"/>
      </rPr>
      <t>Sasikala R.; Sakthi P.;</t>
    </r>
    <r>
      <rPr>
        <b/>
        <sz val="11"/>
        <color theme="1"/>
        <rFont val="Calibri"/>
      </rPr>
      <t xml:space="preserve"> Agalya K.;</t>
    </r>
    <r>
      <rPr>
        <sz val="11"/>
        <color theme="1"/>
        <rFont val="Calibri"/>
      </rPr>
      <t xml:space="preserve"> Vidhya U.; Karthik M.; Nareshkumar R.</t>
    </r>
  </si>
  <si>
    <r>
      <rPr>
        <b/>
        <sz val="11"/>
        <color theme="1"/>
        <rFont val="Calibri"/>
      </rPr>
      <t>Deva Priya M.;</t>
    </r>
    <r>
      <rPr>
        <sz val="11"/>
        <color theme="1"/>
        <rFont val="Calibri"/>
      </rPr>
      <t xml:space="preserve"> Sengathir J.; Venkata Suryanarayana S.</t>
    </r>
  </si>
  <si>
    <r>
      <rPr>
        <sz val="11"/>
        <color theme="1"/>
        <rFont val="Calibri"/>
      </rPr>
      <t xml:space="preserve">Arun Kumar A.; </t>
    </r>
    <r>
      <rPr>
        <b/>
        <sz val="11"/>
        <color theme="1"/>
        <rFont val="Calibri"/>
      </rPr>
      <t>Suresh S.</t>
    </r>
    <r>
      <rPr>
        <sz val="11"/>
        <color theme="1"/>
        <rFont val="Calibri"/>
      </rPr>
      <t>; Ramkumar A.; Bhuvanesh A.</t>
    </r>
  </si>
  <si>
    <r>
      <rPr>
        <sz val="11"/>
        <color theme="1"/>
        <rFont val="Calibri"/>
      </rPr>
      <t xml:space="preserve">Gowri T.; Mithra R.; Nageswari C.S.; </t>
    </r>
    <r>
      <rPr>
        <b/>
        <sz val="11"/>
        <color theme="1"/>
        <rFont val="Calibri"/>
      </rPr>
      <t>Yuvaraj S.;</t>
    </r>
    <r>
      <rPr>
        <sz val="11"/>
        <color theme="1"/>
        <rFont val="Calibri"/>
      </rPr>
      <t xml:space="preserve"> Sathiyamurthi J.; Glory E.</t>
    </r>
  </si>
  <si>
    <r>
      <rPr>
        <sz val="11"/>
        <color theme="1"/>
        <rFont val="Calibri"/>
      </rPr>
      <t xml:space="preserve">Ponnambili S.; </t>
    </r>
    <r>
      <rPr>
        <b/>
        <sz val="11"/>
        <color theme="1"/>
        <rFont val="Calibri"/>
      </rPr>
      <t>Suganyadevi K.;</t>
    </r>
    <r>
      <rPr>
        <sz val="11"/>
        <color theme="1"/>
        <rFont val="Calibri"/>
      </rPr>
      <t xml:space="preserve"> Rajput K.; Shukla R.P.; Aeri M.; Singh S.K.</t>
    </r>
  </si>
  <si>
    <r>
      <rPr>
        <sz val="11"/>
        <color theme="1"/>
        <rFont val="Calibri"/>
      </rPr>
      <t xml:space="preserve">Jothimani K.; </t>
    </r>
    <r>
      <rPr>
        <b/>
        <sz val="11"/>
        <color theme="1"/>
        <rFont val="Calibri"/>
      </rPr>
      <t xml:space="preserve">Valliammal N.; </t>
    </r>
    <r>
      <rPr>
        <sz val="11"/>
        <color theme="1"/>
        <rFont val="Calibri"/>
      </rPr>
      <t>Vijayakumar V.</t>
    </r>
  </si>
  <si>
    <r>
      <rPr>
        <sz val="11"/>
        <color theme="1"/>
        <rFont val="Calibri"/>
      </rPr>
      <t xml:space="preserve">Vimal S.P.; </t>
    </r>
    <r>
      <rPr>
        <b/>
        <sz val="11"/>
        <color theme="1"/>
        <rFont val="Calibri"/>
      </rPr>
      <t>Kiruthika V.;</t>
    </r>
    <r>
      <rPr>
        <sz val="11"/>
        <color theme="1"/>
        <rFont val="Calibri"/>
      </rPr>
      <t xml:space="preserve"> Hariharan M.; Midhilesh S.; Kabilan G.</t>
    </r>
  </si>
  <si>
    <r>
      <rPr>
        <sz val="11"/>
        <color theme="1"/>
        <rFont val="Calibri"/>
      </rPr>
      <t>Vadivukarasi L.; Gomathi P.; Digal A.K.;</t>
    </r>
    <r>
      <rPr>
        <b/>
        <sz val="11"/>
        <color theme="1"/>
        <rFont val="Calibri"/>
      </rPr>
      <t xml:space="preserve"> Vasanthakumar C.; </t>
    </r>
    <r>
      <rPr>
        <sz val="11"/>
        <color theme="1"/>
        <rFont val="Calibri"/>
      </rPr>
      <t>Ul Islam A.; Devi S.D.J.</t>
    </r>
  </si>
  <si>
    <r>
      <rPr>
        <b/>
        <sz val="11"/>
        <color theme="1"/>
        <rFont val="Calibri"/>
      </rPr>
      <t xml:space="preserve">Anand Kumar V.; </t>
    </r>
    <r>
      <rPr>
        <sz val="11"/>
        <color theme="1"/>
        <rFont val="Calibri"/>
      </rPr>
      <t>Nandalal V.</t>
    </r>
  </si>
  <si>
    <r>
      <rPr>
        <sz val="11"/>
        <color theme="1"/>
        <rFont val="Calibri"/>
      </rPr>
      <t>Naarayanasamy Varadarajan M.; Rajkumar N.; Viji C.;</t>
    </r>
    <r>
      <rPr>
        <b/>
        <sz val="11"/>
        <color theme="1"/>
        <rFont val="Calibri"/>
      </rPr>
      <t xml:space="preserve"> Mohanraj A.</t>
    </r>
  </si>
  <si>
    <r>
      <rPr>
        <sz val="11"/>
        <color theme="1"/>
        <rFont val="Calibri"/>
      </rPr>
      <t xml:space="preserve">Kirubakaran S.; Vidhya R.; Prlya V.K.; </t>
    </r>
    <r>
      <rPr>
        <b/>
        <sz val="11"/>
        <color theme="1"/>
        <rFont val="Calibri"/>
      </rPr>
      <t>ShyamPrakash D</t>
    </r>
    <r>
      <rPr>
        <sz val="11"/>
        <color theme="1"/>
        <rFont val="Calibri"/>
      </rPr>
      <t>.; Dhotre S.; Balaji N.A.</t>
    </r>
  </si>
  <si>
    <r>
      <rPr>
        <sz val="11"/>
        <color theme="1"/>
        <rFont val="Calibri"/>
      </rPr>
      <t xml:space="preserve">Dwivedi A.K.; Kaliyaperumal Subramanian U.; Kuruvilla J.; Thomas A.; Shanthi D.; </t>
    </r>
    <r>
      <rPr>
        <b/>
        <sz val="11"/>
        <color theme="1"/>
        <rFont val="Calibri"/>
      </rPr>
      <t>Haldorai A.</t>
    </r>
  </si>
  <si>
    <r>
      <rPr>
        <sz val="11"/>
        <color theme="1"/>
        <rFont val="Calibri"/>
      </rPr>
      <t>Ramesh S.; Vishnupriya K.;</t>
    </r>
    <r>
      <rPr>
        <b/>
        <sz val="11"/>
        <color theme="1"/>
        <rFont val="Calibri"/>
      </rPr>
      <t xml:space="preserve"> Anandaraj A.</t>
    </r>
    <r>
      <rPr>
        <sz val="11"/>
        <color theme="1"/>
        <rFont val="Calibri"/>
      </rPr>
      <t>; Satheesh N.P.; Richard T.; Bohra D.D.</t>
    </r>
  </si>
  <si>
    <r>
      <rPr>
        <sz val="11"/>
        <color theme="1"/>
        <rFont val="Calibri"/>
      </rPr>
      <t>Karpagavalli C.; Nelson A.; Raja R.;</t>
    </r>
    <r>
      <rPr>
        <b/>
        <sz val="11"/>
        <color theme="1"/>
        <rFont val="Calibri"/>
      </rPr>
      <t xml:space="preserve"> Saranya E.; </t>
    </r>
    <r>
      <rPr>
        <sz val="11"/>
        <color theme="1"/>
        <rFont val="Calibri"/>
      </rPr>
      <t>Soudagar M.E.M.; Ramaian C.P.</t>
    </r>
  </si>
  <si>
    <r>
      <rPr>
        <sz val="11"/>
        <color theme="1"/>
        <rFont val="Calibri"/>
      </rPr>
      <t xml:space="preserve">Ramar S.; Moses F.J.B.; </t>
    </r>
    <r>
      <rPr>
        <b/>
        <sz val="11"/>
        <color theme="1"/>
        <rFont val="Calibri"/>
      </rPr>
      <t>Velusamy A.</t>
    </r>
    <r>
      <rPr>
        <sz val="11"/>
        <color theme="1"/>
        <rFont val="Calibri"/>
      </rPr>
      <t>; Natarajan K.; Kothalam R.; Athinarayanan B.; Mahendran D.S.K.; Gurusamy A.; Rajagounder N.E.</t>
    </r>
  </si>
  <si>
    <r>
      <rPr>
        <sz val="11"/>
        <color theme="1"/>
        <rFont val="Calibri"/>
      </rPr>
      <t xml:space="preserve">Yuvaraja M.; Sureshkumar S.; Joseph James S.; </t>
    </r>
    <r>
      <rPr>
        <b/>
        <sz val="11"/>
        <color theme="1"/>
        <rFont val="Calibri"/>
      </rPr>
      <t>Teresa V.V</t>
    </r>
    <r>
      <rPr>
        <sz val="11"/>
        <color theme="1"/>
        <rFont val="Calibri"/>
      </rPr>
      <t>.</t>
    </r>
  </si>
  <si>
    <r>
      <rPr>
        <b/>
        <sz val="11"/>
        <color theme="1"/>
        <rFont val="Calibri"/>
      </rPr>
      <t>Natarajan R.;</t>
    </r>
    <r>
      <rPr>
        <sz val="11"/>
        <color theme="1"/>
        <rFont val="Calibri"/>
      </rPr>
      <t xml:space="preserve"> Murugapandiyan P.; Chinnaswamy S.; Vigneshwari N.</t>
    </r>
  </si>
  <si>
    <r>
      <rPr>
        <sz val="11"/>
        <color theme="1"/>
        <rFont val="Calibri"/>
      </rPr>
      <t>Dayana K.;</t>
    </r>
    <r>
      <rPr>
        <b/>
        <sz val="11"/>
        <color theme="1"/>
        <rFont val="Calibri"/>
      </rPr>
      <t xml:space="preserve"> Vennila B.;</t>
    </r>
    <r>
      <rPr>
        <sz val="11"/>
        <color theme="1"/>
        <rFont val="Calibri"/>
      </rPr>
      <t xml:space="preserve"> Poongodi T.</t>
    </r>
  </si>
  <si>
    <r>
      <rPr>
        <sz val="11"/>
        <color theme="1"/>
        <rFont val="Calibri"/>
      </rPr>
      <t>Anantha Prabha P.</t>
    </r>
    <r>
      <rPr>
        <b/>
        <sz val="11"/>
        <color theme="1"/>
        <rFont val="Calibri"/>
      </rPr>
      <t>; Deva Priya M.;</t>
    </r>
    <r>
      <rPr>
        <sz val="11"/>
        <color theme="1"/>
        <rFont val="Calibri"/>
      </rPr>
      <t xml:space="preserve"> Harish S.; Kavin Prabhu S.; Kiran Kumar S.</t>
    </r>
  </si>
  <si>
    <r>
      <rPr>
        <b/>
        <sz val="11"/>
        <color theme="1"/>
        <rFont val="Calibri"/>
      </rPr>
      <t xml:space="preserve">Sakthi kumar B.; </t>
    </r>
    <r>
      <rPr>
        <sz val="11"/>
        <color theme="1"/>
        <rFont val="Calibri"/>
      </rPr>
      <t>Revathi R.</t>
    </r>
  </si>
  <si>
    <r>
      <rPr>
        <sz val="11"/>
        <color theme="1"/>
        <rFont val="Calibri"/>
      </rPr>
      <t>Renu K.;</t>
    </r>
    <r>
      <rPr>
        <b/>
        <sz val="11"/>
        <color theme="1"/>
        <rFont val="Calibri"/>
      </rPr>
      <t xml:space="preserve"> Menaha R.; </t>
    </r>
    <r>
      <rPr>
        <sz val="11"/>
        <color theme="1"/>
        <rFont val="Calibri"/>
      </rPr>
      <t>Ganagavalli K.; Yamuna N.; Antony Vijay J.; Glory E.</t>
    </r>
  </si>
  <si>
    <r>
      <rPr>
        <sz val="11"/>
        <color theme="1"/>
        <rFont val="Calibri"/>
      </rPr>
      <t>Duraisamy P.; Vidhya V.; Preetha T.;</t>
    </r>
    <r>
      <rPr>
        <b/>
        <sz val="11"/>
        <color theme="1"/>
        <rFont val="Calibri"/>
      </rPr>
      <t xml:space="preserve"> Niranjani V.</t>
    </r>
  </si>
  <si>
    <r>
      <rPr>
        <sz val="11"/>
        <color theme="1"/>
        <rFont val="Calibri"/>
      </rPr>
      <t xml:space="preserve">Revathi M.; Devi D.; </t>
    </r>
    <r>
      <rPr>
        <b/>
        <sz val="11"/>
        <color theme="1"/>
        <rFont val="Calibri"/>
      </rPr>
      <t>Menaha R.;</t>
    </r>
    <r>
      <rPr>
        <sz val="11"/>
        <color theme="1"/>
        <rFont val="Calibri"/>
      </rPr>
      <t xml:space="preserve"> Dineshkumar R.; Mohan S.</t>
    </r>
  </si>
  <si>
    <r>
      <rPr>
        <sz val="11"/>
        <color theme="1"/>
        <rFont val="Calibri"/>
      </rPr>
      <t>Arunachalam N.; Sengathir J.;</t>
    </r>
    <r>
      <rPr>
        <b/>
        <sz val="11"/>
        <color theme="1"/>
        <rFont val="Calibri"/>
      </rPr>
      <t xml:space="preserve"> Priya M.D.</t>
    </r>
  </si>
  <si>
    <r>
      <rPr>
        <sz val="11"/>
        <color theme="1"/>
        <rFont val="Calibri"/>
      </rPr>
      <t xml:space="preserve">Ponnambili S.; </t>
    </r>
    <r>
      <rPr>
        <b/>
        <sz val="11"/>
        <color theme="1"/>
        <rFont val="Calibri"/>
      </rPr>
      <t xml:space="preserve">Vivek Kumar M.; </t>
    </r>
    <r>
      <rPr>
        <sz val="11"/>
        <color theme="1"/>
        <rFont val="Calibri"/>
      </rPr>
      <t>Tiwar D.; Shukla R.P.; Verma A.; Pawar V.V.</t>
    </r>
  </si>
  <si>
    <r>
      <rPr>
        <sz val="11"/>
        <color theme="1"/>
        <rFont val="Calibri"/>
      </rPr>
      <t>Govindasamy C.; Dayana T.R.N.; Adkar S.D.;</t>
    </r>
    <r>
      <rPr>
        <b/>
        <sz val="11"/>
        <color theme="1"/>
        <rFont val="Calibri"/>
      </rPr>
      <t xml:space="preserve"> Prakash D.S.</t>
    </r>
    <r>
      <rPr>
        <sz val="11"/>
        <color theme="1"/>
        <rFont val="Calibri"/>
      </rPr>
      <t>; Gupta A.S.; Trivedi S.K.</t>
    </r>
  </si>
  <si>
    <r>
      <rPr>
        <sz val="11"/>
        <color theme="1"/>
        <rFont val="Calibri"/>
      </rPr>
      <t xml:space="preserve">Alsaif H.; Wekalao J.; Ali N.B.; Kahouli O.; </t>
    </r>
    <r>
      <rPr>
        <b/>
        <sz val="11"/>
        <color theme="1"/>
        <rFont val="Calibri"/>
      </rPr>
      <t xml:space="preserve">Logeshwaran J.; </t>
    </r>
    <r>
      <rPr>
        <sz val="11"/>
        <color theme="1"/>
        <rFont val="Calibri"/>
      </rPr>
      <t>Patel S.K.; Armghan A.</t>
    </r>
  </si>
  <si>
    <r>
      <rPr>
        <sz val="11"/>
        <color theme="1"/>
        <rFont val="Calibri"/>
      </rPr>
      <t xml:space="preserve">Shanthi M.; </t>
    </r>
    <r>
      <rPr>
        <b/>
        <sz val="11"/>
        <color theme="1"/>
        <rFont val="Calibri"/>
      </rPr>
      <t xml:space="preserve">Sindhu M.P.; </t>
    </r>
    <r>
      <rPr>
        <sz val="11"/>
        <color theme="1"/>
        <rFont val="Calibri"/>
      </rPr>
      <t>Prawin Raj G.; Subash V.K.; Nithishkumar T.</t>
    </r>
  </si>
  <si>
    <r>
      <rPr>
        <sz val="11"/>
        <color theme="1"/>
        <rFont val="Calibri"/>
      </rPr>
      <t xml:space="preserve">Anantha Prabha P.; Sachin S.; Srinithish U.; </t>
    </r>
    <r>
      <rPr>
        <b/>
        <sz val="11"/>
        <color theme="1"/>
        <rFont val="Calibri"/>
      </rPr>
      <t>Deva Priya M</t>
    </r>
    <r>
      <rPr>
        <sz val="11"/>
        <color theme="1"/>
        <rFont val="Calibri"/>
      </rPr>
      <t>.; Karthick S.</t>
    </r>
  </si>
  <si>
    <r>
      <rPr>
        <sz val="11"/>
        <color theme="1"/>
        <rFont val="Calibri"/>
      </rPr>
      <t xml:space="preserve">Sengathir J.; </t>
    </r>
    <r>
      <rPr>
        <b/>
        <sz val="11"/>
        <color theme="1"/>
        <rFont val="Calibri"/>
      </rPr>
      <t xml:space="preserve">Deva Priya M.; </t>
    </r>
    <r>
      <rPr>
        <sz val="11"/>
        <color theme="1"/>
        <rFont val="Calibri"/>
      </rPr>
      <t>Christy Jeba Malar A.; Jacob S.S.</t>
    </r>
  </si>
  <si>
    <r>
      <rPr>
        <b/>
        <sz val="11"/>
        <color theme="1"/>
        <rFont val="Calibri"/>
      </rPr>
      <t>Rangasamy M</t>
    </r>
    <r>
      <rPr>
        <sz val="11"/>
        <color theme="1"/>
        <rFont val="Calibri"/>
      </rPr>
      <t>.; B</t>
    </r>
    <r>
      <rPr>
        <b/>
        <sz val="11"/>
        <color theme="1"/>
        <rFont val="Calibri"/>
      </rPr>
      <t>harathi Dhandapani P.</t>
    </r>
    <r>
      <rPr>
        <sz val="11"/>
        <color theme="1"/>
        <rFont val="Calibri"/>
      </rPr>
      <t>; Zeb A.; Khan I.; Omer A.S.A.</t>
    </r>
  </si>
  <si>
    <r>
      <rPr>
        <b/>
        <sz val="11"/>
        <color theme="1"/>
        <rFont val="Calibri"/>
      </rPr>
      <t xml:space="preserve">Dhanasekaran S.; </t>
    </r>
    <r>
      <rPr>
        <sz val="11"/>
        <color theme="1"/>
        <rFont val="Calibri"/>
      </rPr>
      <t>Rajput K.; Yuvaraj N.; Aeri M.; Shukla R.P.; Singh S.K.</t>
    </r>
  </si>
  <si>
    <r>
      <rPr>
        <sz val="11"/>
        <color theme="1"/>
        <rFont val="Calibri"/>
      </rPr>
      <t>Muller P.S.; Swamy V.K.; Venkatarao T.; Chandra Shekhar S.N.; Sultanuddin S.J.;</t>
    </r>
    <r>
      <rPr>
        <b/>
        <sz val="11"/>
        <color theme="1"/>
        <rFont val="Calibri"/>
      </rPr>
      <t xml:space="preserve"> Raja L.;</t>
    </r>
    <r>
      <rPr>
        <sz val="11"/>
        <color theme="1"/>
        <rFont val="Calibri"/>
      </rPr>
      <t xml:space="preserve"> Singasani T.R.; Premkumar R.; Rajaram A.</t>
    </r>
  </si>
  <si>
    <r>
      <rPr>
        <sz val="11"/>
        <color theme="1"/>
        <rFont val="Calibri"/>
      </rPr>
      <t>Nachiappan B.; Rajkumar N.; Kalpana C.;</t>
    </r>
    <r>
      <rPr>
        <b/>
        <sz val="11"/>
        <color theme="1"/>
        <rFont val="Calibri"/>
      </rPr>
      <t xml:space="preserve"> Mohanraj A.;</t>
    </r>
    <r>
      <rPr>
        <sz val="11"/>
        <color theme="1"/>
        <rFont val="Calibri"/>
      </rPr>
      <t xml:space="preserve"> Prabhu Shankar B.; Viji C.</t>
    </r>
  </si>
  <si>
    <r>
      <rPr>
        <sz val="11"/>
        <color theme="1"/>
        <rFont val="Calibri"/>
      </rPr>
      <t>Gunasekar P.; Anderson A.; Sabari K.;</t>
    </r>
    <r>
      <rPr>
        <b/>
        <sz val="11"/>
        <color theme="1"/>
        <rFont val="Calibri"/>
      </rPr>
      <t xml:space="preserve"> Kumar R.S.</t>
    </r>
    <r>
      <rPr>
        <sz val="11"/>
        <color theme="1"/>
        <rFont val="Calibri"/>
      </rPr>
      <t>; Saravanakumar S.; Yuvaperiyasamy M.</t>
    </r>
  </si>
  <si>
    <r>
      <rPr>
        <sz val="11"/>
        <color theme="1"/>
        <rFont val="Calibri"/>
      </rPr>
      <t xml:space="preserve">Christy Jeba Malar A.; </t>
    </r>
    <r>
      <rPr>
        <b/>
        <sz val="11"/>
        <color theme="1"/>
        <rFont val="Calibri"/>
      </rPr>
      <t xml:space="preserve">Deva Priya M.; </t>
    </r>
    <r>
      <rPr>
        <sz val="11"/>
        <color theme="1"/>
        <rFont val="Calibri"/>
      </rPr>
      <t>Aru Maakadalamudhan T.; Gayathri Devi C.J.; Kanishka R.</t>
    </r>
  </si>
  <si>
    <r>
      <rPr>
        <b/>
        <sz val="11"/>
        <color theme="1"/>
        <rFont val="Calibri"/>
      </rPr>
      <t>Karuppan A.S.;</t>
    </r>
    <r>
      <rPr>
        <sz val="11"/>
        <color theme="1"/>
        <rFont val="Calibri"/>
      </rPr>
      <t xml:space="preserve"> Bhalaji N.</t>
    </r>
  </si>
  <si>
    <r>
      <rPr>
        <sz val="11"/>
        <color theme="1"/>
        <rFont val="Calibri"/>
      </rPr>
      <t xml:space="preserve">Yuvaraj N.; Rajput K.; </t>
    </r>
    <r>
      <rPr>
        <b/>
        <sz val="11"/>
        <color theme="1"/>
        <rFont val="Calibri"/>
      </rPr>
      <t xml:space="preserve">Suganyadevi K.; </t>
    </r>
    <r>
      <rPr>
        <sz val="11"/>
        <color theme="1"/>
        <rFont val="Calibri"/>
      </rPr>
      <t>Aeri M.; Shukla R.P.; Gurjar H.</t>
    </r>
  </si>
  <si>
    <r>
      <rPr>
        <sz val="11"/>
        <color theme="1"/>
        <rFont val="Calibri"/>
      </rPr>
      <t>Solaimalai G.; Prakash K.J.</t>
    </r>
    <r>
      <rPr>
        <b/>
        <sz val="11"/>
        <color theme="1"/>
        <rFont val="Calibri"/>
      </rPr>
      <t>; Kumar S.;</t>
    </r>
    <r>
      <rPr>
        <sz val="11"/>
        <color theme="1"/>
        <rFont val="Calibri"/>
      </rPr>
      <t xml:space="preserve"> Bhagyalakshmi A.; Siddharthan P.; Senthil Kumar K.R.</t>
    </r>
  </si>
  <si>
    <r>
      <rPr>
        <sz val="11"/>
        <color theme="1"/>
        <rFont val="Calibri"/>
      </rPr>
      <t>Joseph W.C.; Kathrine G.J.W.; Shanmuganathan V.;</t>
    </r>
    <r>
      <rPr>
        <b/>
        <sz val="11"/>
        <color theme="1"/>
        <rFont val="Calibri"/>
      </rPr>
      <t xml:space="preserve"> Sumathi S.;</t>
    </r>
    <r>
      <rPr>
        <sz val="11"/>
        <color theme="1"/>
        <rFont val="Calibri"/>
      </rPr>
      <t xml:space="preserve"> Pelusi D.; Valencia X.P.B.; Verdú E.</t>
    </r>
  </si>
  <si>
    <r>
      <rPr>
        <sz val="11"/>
        <color theme="1"/>
        <rFont val="Calibri"/>
      </rPr>
      <t>Anitha Kumari D.; Siddiqui M.S.; Dorbala R.;</t>
    </r>
    <r>
      <rPr>
        <b/>
        <sz val="11"/>
        <color theme="1"/>
        <rFont val="Calibri"/>
      </rPr>
      <t xml:space="preserve"> Megala R.;</t>
    </r>
    <r>
      <rPr>
        <sz val="11"/>
        <color theme="1"/>
        <rFont val="Calibri"/>
      </rPr>
      <t xml:space="preserve"> Rao K.T.V.; Srikanth Reddy N.</t>
    </r>
  </si>
  <si>
    <r>
      <rPr>
        <sz val="11"/>
        <color theme="1"/>
        <rFont val="Calibri"/>
      </rPr>
      <t>Janakiraman S.</t>
    </r>
    <r>
      <rPr>
        <b/>
        <sz val="11"/>
        <color theme="1"/>
        <rFont val="Calibri"/>
      </rPr>
      <t xml:space="preserve">; Deva Priya M.; </t>
    </r>
    <r>
      <rPr>
        <sz val="11"/>
        <color theme="1"/>
        <rFont val="Calibri"/>
      </rPr>
      <t>Karthick S.</t>
    </r>
  </si>
  <si>
    <r>
      <rPr>
        <sz val="11"/>
        <color theme="1"/>
        <rFont val="Calibri"/>
      </rPr>
      <t xml:space="preserve">Ram Sundar G.; Rajput K.; </t>
    </r>
    <r>
      <rPr>
        <b/>
        <sz val="11"/>
        <color theme="1"/>
        <rFont val="Calibri"/>
      </rPr>
      <t>Dhanasekaran S.;</t>
    </r>
    <r>
      <rPr>
        <sz val="11"/>
        <color theme="1"/>
        <rFont val="Calibri"/>
      </rPr>
      <t xml:space="preserve"> Aeri M.; Shukla R.P.; Singh S.K.</t>
    </r>
  </si>
  <si>
    <r>
      <rPr>
        <sz val="11"/>
        <color theme="1"/>
        <rFont val="Calibri"/>
      </rPr>
      <t xml:space="preserve">Ragavendiran S.D.P.; Shahakar D.; Kumari D.S.; Yadav A.S.; Arthi P.M.; </t>
    </r>
    <r>
      <rPr>
        <b/>
        <sz val="11"/>
        <color theme="1"/>
        <rFont val="Calibri"/>
      </rPr>
      <t>Rajesha N.</t>
    </r>
  </si>
  <si>
    <r>
      <rPr>
        <sz val="11"/>
        <color theme="1"/>
        <rFont val="Calibri"/>
      </rPr>
      <t>Christy Jeba Malar A.;</t>
    </r>
    <r>
      <rPr>
        <b/>
        <sz val="11"/>
        <color theme="1"/>
        <rFont val="Calibri"/>
      </rPr>
      <t xml:space="preserve"> Deva Priya M.</t>
    </r>
    <r>
      <rPr>
        <sz val="11"/>
        <color theme="1"/>
        <rFont val="Calibri"/>
      </rPr>
      <t>; Karthick S.; Sudharsan S.; Suhita S.; Vidhya K.</t>
    </r>
  </si>
  <si>
    <r>
      <rPr>
        <b/>
        <sz val="11"/>
        <color theme="1"/>
        <rFont val="Calibri"/>
      </rPr>
      <t xml:space="preserve">Sreeja G.G.; </t>
    </r>
    <r>
      <rPr>
        <sz val="11"/>
        <color theme="1"/>
        <rFont val="Calibri"/>
      </rPr>
      <t>Kumar M.R.M.; Rayon M.; Surendhar K.; Yashwanth V.M.</t>
    </r>
  </si>
  <si>
    <r>
      <rPr>
        <sz val="11"/>
        <color theme="1"/>
        <rFont val="Calibri"/>
      </rPr>
      <t>Rajan. B P.T.;</t>
    </r>
    <r>
      <rPr>
        <b/>
        <sz val="11"/>
        <color theme="1"/>
        <rFont val="Calibri"/>
      </rPr>
      <t xml:space="preserve"> Muthukumaran N.</t>
    </r>
  </si>
  <si>
    <r>
      <rPr>
        <b/>
        <sz val="11"/>
        <color theme="1"/>
        <rFont val="Calibri"/>
      </rPr>
      <t>Menaha R.</t>
    </r>
    <r>
      <rPr>
        <sz val="11"/>
        <color theme="1"/>
        <rFont val="Calibri"/>
      </rPr>
      <t>; Ananthi K.</t>
    </r>
  </si>
  <si>
    <r>
      <rPr>
        <sz val="11"/>
        <color theme="1"/>
        <rFont val="Calibri"/>
      </rPr>
      <t>Jency Rubia J.; Nithila E.E.; Sherin Shibi C.;</t>
    </r>
    <r>
      <rPr>
        <b/>
        <sz val="11"/>
        <color theme="1"/>
        <rFont val="Calibri"/>
      </rPr>
      <t xml:space="preserve"> Babitha Lincy R.</t>
    </r>
  </si>
  <si>
    <r>
      <rPr>
        <sz val="11"/>
        <color theme="1"/>
        <rFont val="Calibri"/>
      </rPr>
      <t xml:space="preserve">Roshne V.; Balaji S.R.; Sowndharyan V.R.S.; </t>
    </r>
    <r>
      <rPr>
        <b/>
        <sz val="11"/>
        <color theme="1"/>
        <rFont val="Calibri"/>
      </rPr>
      <t>Vivek C.</t>
    </r>
  </si>
  <si>
    <r>
      <rPr>
        <sz val="11"/>
        <color theme="1"/>
        <rFont val="Calibri"/>
      </rPr>
      <t>Kumar Murmu S.; Chattopadhayaya S.; Cep R.; Kumar A.; Kumar A.; Kumar Mahato S.</t>
    </r>
    <r>
      <rPr>
        <b/>
        <sz val="11"/>
        <color theme="1"/>
        <rFont val="Calibri"/>
      </rPr>
      <t>; Kumar A.;</t>
    </r>
    <r>
      <rPr>
        <sz val="11"/>
        <color theme="1"/>
        <rFont val="Calibri"/>
      </rPr>
      <t xml:space="preserve"> Ranjan Sethy P.; Logesh K.</t>
    </r>
  </si>
  <si>
    <r>
      <rPr>
        <sz val="11"/>
        <color theme="1"/>
        <rFont val="Calibri"/>
      </rPr>
      <t>Jothimani K.;</t>
    </r>
    <r>
      <rPr>
        <b/>
        <sz val="11"/>
        <color theme="1"/>
        <rFont val="Calibri"/>
      </rPr>
      <t xml:space="preserve"> Valliammal N.; </t>
    </r>
    <r>
      <rPr>
        <sz val="11"/>
        <color theme="1"/>
        <rFont val="Calibri"/>
      </rPr>
      <t>Vijayakumar V.</t>
    </r>
  </si>
  <si>
    <r>
      <rPr>
        <sz val="11"/>
        <color theme="1"/>
        <rFont val="Calibri"/>
      </rPr>
      <t xml:space="preserve">Radhakrishnan P.; Sugumar P.K.; </t>
    </r>
    <r>
      <rPr>
        <b/>
        <sz val="11"/>
        <color theme="1"/>
        <rFont val="Calibri"/>
      </rPr>
      <t>Ponnan P.;</t>
    </r>
    <r>
      <rPr>
        <sz val="11"/>
        <color theme="1"/>
        <rFont val="Calibri"/>
      </rPr>
      <t xml:space="preserve"> Varadharajan G.P.</t>
    </r>
  </si>
  <si>
    <r>
      <rPr>
        <sz val="11"/>
        <color theme="1"/>
        <rFont val="Calibri"/>
      </rPr>
      <t xml:space="preserve">Sumithra M.G.; </t>
    </r>
    <r>
      <rPr>
        <b/>
        <sz val="11"/>
        <color theme="1"/>
        <rFont val="Calibri"/>
      </rPr>
      <t>Suriya M.</t>
    </r>
  </si>
  <si>
    <r>
      <rPr>
        <sz val="11"/>
        <color theme="1"/>
        <rFont val="Calibri"/>
      </rPr>
      <t>Manshath A.; Rajesh K.; Logeshwari M.;</t>
    </r>
    <r>
      <rPr>
        <b/>
        <sz val="11"/>
        <color theme="1"/>
        <rFont val="Calibri"/>
      </rPr>
      <t xml:space="preserve"> Saranya R.</t>
    </r>
  </si>
  <si>
    <r>
      <rPr>
        <sz val="11"/>
        <color theme="1"/>
        <rFont val="Calibri"/>
      </rPr>
      <t xml:space="preserve">Jain P.; Bahirat N.Y.; Shibi C.S.; </t>
    </r>
    <r>
      <rPr>
        <b/>
        <sz val="11"/>
        <color theme="1"/>
        <rFont val="Calibri"/>
      </rPr>
      <t>Babitha Lincy R.</t>
    </r>
    <r>
      <rPr>
        <sz val="11"/>
        <color theme="1"/>
        <rFont val="Calibri"/>
      </rPr>
      <t>; Jency Rubia J.; Arunarani A.R.</t>
    </r>
  </si>
  <si>
    <r>
      <rPr>
        <sz val="11"/>
        <color theme="1"/>
        <rFont val="Calibri"/>
      </rPr>
      <t>Prabhu P.;</t>
    </r>
    <r>
      <rPr>
        <b/>
        <sz val="11"/>
        <color theme="1"/>
        <rFont val="Calibri"/>
      </rPr>
      <t xml:space="preserve"> Gokilakrishnan G.;</t>
    </r>
    <r>
      <rPr>
        <sz val="11"/>
        <color theme="1"/>
        <rFont val="Calibri"/>
      </rPr>
      <t xml:space="preserve"> Hanish Anand S.; Kavitha C.</t>
    </r>
  </si>
  <si>
    <r>
      <rPr>
        <sz val="11"/>
        <color theme="1"/>
        <rFont val="Calibri"/>
      </rPr>
      <t>Baskar S.;</t>
    </r>
    <r>
      <rPr>
        <b/>
        <sz val="11"/>
        <color theme="1"/>
        <rFont val="Calibri"/>
      </rPr>
      <t xml:space="preserve"> Roberts M.K.;</t>
    </r>
    <r>
      <rPr>
        <sz val="11"/>
        <color theme="1"/>
        <rFont val="Calibri"/>
      </rPr>
      <t xml:space="preserve"> Sridhar K.P.</t>
    </r>
  </si>
  <si>
    <r>
      <rPr>
        <sz val="11"/>
        <color theme="1"/>
        <rFont val="Calibri"/>
      </rPr>
      <t xml:space="preserve">Chithra N.V.; Karuppasamy R.; Manickaraj K.; </t>
    </r>
    <r>
      <rPr>
        <b/>
        <sz val="11"/>
        <color theme="1"/>
        <rFont val="Calibri"/>
      </rPr>
      <t>Ramakrishnan T.</t>
    </r>
  </si>
  <si>
    <r>
      <rPr>
        <sz val="11"/>
        <color theme="1"/>
        <rFont val="Calibri"/>
      </rPr>
      <t>Vaishnavi V.; Braveen M.;</t>
    </r>
    <r>
      <rPr>
        <b/>
        <sz val="11"/>
        <color theme="1"/>
        <rFont val="Calibri"/>
      </rPr>
      <t xml:space="preserve"> Muthukumaran N.; </t>
    </r>
    <r>
      <rPr>
        <sz val="11"/>
        <color theme="1"/>
        <rFont val="Calibri"/>
      </rPr>
      <t>Poonkodi P.</t>
    </r>
  </si>
  <si>
    <r>
      <rPr>
        <sz val="11"/>
        <color theme="1"/>
        <rFont val="Calibri"/>
      </rPr>
      <t xml:space="preserve">Selvakumar S.; Ahilan A.; Ben Sujitha B.; </t>
    </r>
    <r>
      <rPr>
        <b/>
        <sz val="11"/>
        <color theme="1"/>
        <rFont val="Calibri"/>
      </rPr>
      <t>Muthukumaran N.</t>
    </r>
  </si>
  <si>
    <r>
      <rPr>
        <sz val="11"/>
        <color theme="1"/>
        <rFont val="Calibri"/>
      </rPr>
      <t>Mohiddin S.K.; Ahad A.;</t>
    </r>
    <r>
      <rPr>
        <b/>
        <sz val="11"/>
        <color theme="1"/>
        <rFont val="Calibri"/>
      </rPr>
      <t xml:space="preserve"> Murugavalli N.; </t>
    </r>
    <r>
      <rPr>
        <sz val="11"/>
        <color theme="1"/>
        <rFont val="Calibri"/>
      </rPr>
      <t>Kavitha V.; Suryanarayana S.V.; Raj M.S.</t>
    </r>
  </si>
  <si>
    <r>
      <rPr>
        <b/>
        <sz val="11"/>
        <color theme="1"/>
        <rFont val="Calibri"/>
      </rPr>
      <t>Gokilakrishnan G.;</t>
    </r>
    <r>
      <rPr>
        <sz val="11"/>
        <color theme="1"/>
        <rFont val="Calibri"/>
      </rPr>
      <t xml:space="preserve"> Varthanan P.A.; Sreeharan B.N.; Nidhyapathi C.; </t>
    </r>
    <r>
      <rPr>
        <b/>
        <sz val="11"/>
        <color theme="1"/>
        <rFont val="Calibri"/>
      </rPr>
      <t>Kavitha N.;</t>
    </r>
    <r>
      <rPr>
        <sz val="11"/>
        <color theme="1"/>
        <rFont val="Calibri"/>
      </rPr>
      <t xml:space="preserve"> Rajendran C.</t>
    </r>
  </si>
  <si>
    <r>
      <rPr>
        <sz val="11"/>
        <color theme="1"/>
        <rFont val="Calibri"/>
      </rPr>
      <t xml:space="preserve">Rosaline S.; Maheswari K.; Dhanasakkaravarthi B.; </t>
    </r>
    <r>
      <rPr>
        <b/>
        <sz val="11"/>
        <color theme="1"/>
        <rFont val="Calibri"/>
      </rPr>
      <t>Vaishali M.;</t>
    </r>
    <r>
      <rPr>
        <sz val="11"/>
        <color theme="1"/>
        <rFont val="Calibri"/>
      </rPr>
      <t xml:space="preserve"> Kannan S.; Selvaraju N.</t>
    </r>
  </si>
  <si>
    <r>
      <rPr>
        <sz val="11"/>
        <color theme="1"/>
        <rFont val="Calibri"/>
      </rPr>
      <t xml:space="preserve">Shanthi S.; Smitha J.A.; </t>
    </r>
    <r>
      <rPr>
        <b/>
        <sz val="11"/>
        <color theme="1"/>
        <rFont val="Calibri"/>
      </rPr>
      <t>Saradha S.</t>
    </r>
  </si>
  <si>
    <r>
      <rPr>
        <sz val="11"/>
        <color theme="1"/>
        <rFont val="Calibri"/>
      </rPr>
      <t>Loganathan N.; Selvanayakam A.;</t>
    </r>
    <r>
      <rPr>
        <b/>
        <sz val="11"/>
        <color theme="1"/>
        <rFont val="Calibri"/>
      </rPr>
      <t xml:space="preserve"> Anbarasu P.;</t>
    </r>
    <r>
      <rPr>
        <sz val="11"/>
        <color theme="1"/>
        <rFont val="Calibri"/>
      </rPr>
      <t xml:space="preserve"> Senthilkumar M.</t>
    </r>
  </si>
  <si>
    <r>
      <rPr>
        <sz val="11"/>
        <color theme="1"/>
        <rFont val="Calibri"/>
      </rPr>
      <t xml:space="preserve">Singh S.K.; Sindhu C.; Mondal A.; Justin A.T.; </t>
    </r>
    <r>
      <rPr>
        <b/>
        <sz val="11"/>
        <color theme="1"/>
        <rFont val="Calibri"/>
      </rPr>
      <t>Parveen H.S.</t>
    </r>
    <r>
      <rPr>
        <sz val="11"/>
        <color theme="1"/>
        <rFont val="Calibri"/>
      </rPr>
      <t>; Rao A.</t>
    </r>
  </si>
  <si>
    <r>
      <rPr>
        <b/>
        <sz val="11"/>
        <color theme="1"/>
        <rFont val="Calibri"/>
      </rPr>
      <t>Menaha R.;</t>
    </r>
    <r>
      <rPr>
        <sz val="11"/>
        <color theme="1"/>
        <rFont val="Calibri"/>
      </rPr>
      <t xml:space="preserve"> Jayanthi V.E.</t>
    </r>
  </si>
  <si>
    <r>
      <rPr>
        <b/>
        <sz val="11"/>
        <color theme="1"/>
        <rFont val="Calibri"/>
      </rPr>
      <t xml:space="preserve">Kumar A.; </t>
    </r>
    <r>
      <rPr>
        <sz val="11"/>
        <color theme="1"/>
        <rFont val="Calibri"/>
      </rPr>
      <t>Kumar D.; Faisal N.; Sharma A.; Kumar Ansu A.; Goyal A.; Saxena K.K.; Prakash C.; Kumar D.</t>
    </r>
  </si>
  <si>
    <r>
      <rPr>
        <b/>
        <sz val="11"/>
        <color theme="1"/>
        <rFont val="Calibri"/>
      </rPr>
      <t>Dhanasekaran S.; Ramalingam S.;</t>
    </r>
    <r>
      <rPr>
        <sz val="11"/>
        <color theme="1"/>
        <rFont val="Calibri"/>
      </rPr>
      <t xml:space="preserve"> Baskaran K.; Vivek Karthick P.</t>
    </r>
  </si>
  <si>
    <r>
      <rPr>
        <b/>
        <sz val="11"/>
        <color theme="1"/>
        <rFont val="Calibri"/>
      </rPr>
      <t xml:space="preserve">Ramasamy R., </t>
    </r>
    <r>
      <rPr>
        <sz val="11"/>
        <color theme="1"/>
        <rFont val="Calibri"/>
      </rPr>
      <t>Ganvir H.V., Hossain M.M., Ganvir V.Y., Bordoloi K., Muddisetty H.</t>
    </r>
  </si>
  <si>
    <r>
      <rPr>
        <sz val="11"/>
        <color theme="1"/>
        <rFont val="Calibri"/>
      </rPr>
      <t>Singh S.P., Kumar N., Dhiman G.,</t>
    </r>
    <r>
      <rPr>
        <b/>
        <sz val="11"/>
        <color theme="1"/>
        <rFont val="Calibri"/>
      </rPr>
      <t xml:space="preserve"> Vimal S., </t>
    </r>
    <r>
      <rPr>
        <sz val="11"/>
        <color theme="1"/>
        <rFont val="Calibri"/>
      </rPr>
      <t>Viriyasitavat W.</t>
    </r>
  </si>
  <si>
    <r>
      <rPr>
        <b/>
        <sz val="11"/>
        <color theme="1"/>
        <rFont val="Calibri"/>
      </rPr>
      <t>Raja L.,</t>
    </r>
    <r>
      <rPr>
        <sz val="11"/>
        <color theme="1"/>
        <rFont val="Calibri"/>
      </rPr>
      <t xml:space="preserve"> Sakthi G., Vimalnath S., Subramaniam G.</t>
    </r>
  </si>
  <si>
    <r>
      <rPr>
        <sz val="11"/>
        <color theme="1"/>
        <rFont val="Calibri"/>
      </rPr>
      <t xml:space="preserve">Kurt Pehlivanoğlu M., Gobosho R.T., Syakura M.A., </t>
    </r>
    <r>
      <rPr>
        <b/>
        <sz val="11"/>
        <color theme="1"/>
        <rFont val="Calibri"/>
      </rPr>
      <t>Shanmuganathan V.,</t>
    </r>
    <r>
      <rPr>
        <sz val="11"/>
        <color theme="1"/>
        <rFont val="Calibri"/>
      </rPr>
      <t xml:space="preserve"> de-la-Fuente-Valentín L.</t>
    </r>
  </si>
  <si>
    <r>
      <rPr>
        <sz val="11"/>
        <color theme="1"/>
        <rFont val="Calibri"/>
      </rPr>
      <t>Shanmugapriya V., Hariharan G.</t>
    </r>
    <r>
      <rPr>
        <b/>
        <sz val="11"/>
        <color theme="1"/>
        <rFont val="Calibri"/>
      </rPr>
      <t xml:space="preserve">, Selvakumar B., </t>
    </r>
    <r>
      <rPr>
        <sz val="11"/>
        <color theme="1"/>
        <rFont val="Calibri"/>
      </rPr>
      <t>Bharathi S., Arivarasan A.</t>
    </r>
  </si>
  <si>
    <r>
      <rPr>
        <b/>
        <sz val="11"/>
        <color theme="1"/>
        <rFont val="Calibri"/>
      </rPr>
      <t xml:space="preserve">Gokilakrishnan G., </t>
    </r>
    <r>
      <rPr>
        <sz val="11"/>
        <color theme="1"/>
        <rFont val="Calibri"/>
      </rPr>
      <t>Ashoka Varthanan P., Sreeharan B.N., Nithiyapathi C.</t>
    </r>
    <r>
      <rPr>
        <b/>
        <sz val="11"/>
        <color theme="1"/>
        <rFont val="Calibri"/>
      </rPr>
      <t xml:space="preserve">, Kavitha N., </t>
    </r>
    <r>
      <rPr>
        <sz val="11"/>
        <color theme="1"/>
        <rFont val="Calibri"/>
      </rPr>
      <t>Rajendran C.</t>
    </r>
  </si>
  <si>
    <r>
      <rPr>
        <b/>
        <sz val="11"/>
        <color theme="1"/>
        <rFont val="Calibri"/>
      </rPr>
      <t xml:space="preserve">Dhanasekaran S., </t>
    </r>
    <r>
      <rPr>
        <sz val="11"/>
        <color theme="1"/>
        <rFont val="Calibri"/>
      </rPr>
      <t>Gopal D., Logeshwaran J., Ramya N., Salau A.O.</t>
    </r>
  </si>
  <si>
    <r>
      <rPr>
        <sz val="11"/>
        <color theme="1"/>
        <rFont val="Calibri"/>
      </rPr>
      <t xml:space="preserve">Hema M.; Gurunadha R.; Neelima A.; </t>
    </r>
    <r>
      <rPr>
        <b/>
        <sz val="10"/>
        <color rgb="FF000000"/>
        <rFont val="Arial"/>
      </rPr>
      <t>Muthukumaran N.</t>
    </r>
    <r>
      <rPr>
        <sz val="10"/>
        <color rgb="FF000000"/>
        <rFont val="Arial"/>
      </rPr>
      <t>; Geetha A.; Manjula S.</t>
    </r>
  </si>
  <si>
    <r>
      <rPr>
        <b/>
        <sz val="11"/>
        <color theme="1"/>
        <rFont val="Calibri"/>
      </rPr>
      <t>Suresh Kumar R.</t>
    </r>
    <r>
      <rPr>
        <sz val="11"/>
        <color theme="1"/>
        <rFont val="Calibri"/>
      </rPr>
      <t>; Naveen S.; Suresh V.; Madhu S.</t>
    </r>
  </si>
  <si>
    <r>
      <rPr>
        <sz val="11"/>
        <color theme="1"/>
        <rFont val="Calibri"/>
      </rPr>
      <t xml:space="preserve">Pradeepa S., Jomy E., </t>
    </r>
    <r>
      <rPr>
        <b/>
        <sz val="11"/>
        <color theme="1"/>
        <rFont val="Calibri"/>
      </rPr>
      <t>Vimal S.,</t>
    </r>
    <r>
      <rPr>
        <sz val="11"/>
        <color theme="1"/>
        <rFont val="Calibri"/>
      </rPr>
      <t xml:space="preserve"> Hassan M.M., Dhiman G., Karim A., Kang D.</t>
    </r>
  </si>
  <si>
    <r>
      <rPr>
        <sz val="11"/>
        <color theme="1"/>
        <rFont val="Calibri"/>
      </rPr>
      <t xml:space="preserve">Kavitha S., Dileep M.R., </t>
    </r>
    <r>
      <rPr>
        <b/>
        <sz val="11"/>
        <color theme="1"/>
        <rFont val="Calibri"/>
      </rPr>
      <t xml:space="preserve">Kumar S.S., </t>
    </r>
    <r>
      <rPr>
        <sz val="11"/>
        <color theme="1"/>
        <rFont val="Calibri"/>
      </rPr>
      <t>Shahid M., Hemachandu P., Kaliappan S.</t>
    </r>
  </si>
  <si>
    <r>
      <rPr>
        <sz val="11"/>
        <color theme="1"/>
        <rFont val="Calibri"/>
      </rPr>
      <t xml:space="preserve">Sutha P., Periyanan A., </t>
    </r>
    <r>
      <rPr>
        <b/>
        <sz val="11"/>
        <color theme="1"/>
        <rFont val="Calibri"/>
      </rPr>
      <t xml:space="preserve">Menaha R., </t>
    </r>
    <r>
      <rPr>
        <sz val="11"/>
        <color theme="1"/>
        <rFont val="Calibri"/>
      </rPr>
      <t>Jayanthi V.E., Girish B.</t>
    </r>
  </si>
  <si>
    <r>
      <rPr>
        <sz val="11"/>
        <color theme="1"/>
        <rFont val="Calibri"/>
      </rPr>
      <t xml:space="preserve">Elantheraiyan P., </t>
    </r>
    <r>
      <rPr>
        <b/>
        <sz val="11"/>
        <color theme="1"/>
        <rFont val="Calibri"/>
      </rPr>
      <t>Priya K.M.,</t>
    </r>
    <r>
      <rPr>
        <sz val="11"/>
        <color theme="1"/>
        <rFont val="Calibri"/>
      </rPr>
      <t xml:space="preserve"> Gamadia D.R., Abdulhasan M.M., Abood B.S.Z., Al-Khalidi A.</t>
    </r>
  </si>
  <si>
    <r>
      <rPr>
        <b/>
        <sz val="11"/>
        <color theme="1"/>
        <rFont val="Calibri"/>
      </rPr>
      <t>Natarajan K.</t>
    </r>
    <r>
      <rPr>
        <sz val="11"/>
        <color theme="1"/>
        <rFont val="Calibri"/>
      </rPr>
      <t>, Natarajan P., Muthusamy S., Ravi R.K.</t>
    </r>
  </si>
  <si>
    <r>
      <rPr>
        <sz val="11"/>
        <color theme="1"/>
        <rFont val="Calibri"/>
      </rPr>
      <t>Kumar D.,</t>
    </r>
    <r>
      <rPr>
        <b/>
        <sz val="11"/>
        <color theme="1"/>
        <rFont val="Calibri"/>
      </rPr>
      <t xml:space="preserve"> Kumar A.</t>
    </r>
    <r>
      <rPr>
        <sz val="11"/>
        <color theme="1"/>
        <rFont val="Calibri"/>
      </rPr>
      <t>, Amit K., Banerjee P.</t>
    </r>
  </si>
  <si>
    <r>
      <rPr>
        <sz val="11"/>
        <color theme="1"/>
        <rFont val="Calibri"/>
      </rPr>
      <t>Karthikeyan T.A., Nesasudha M.,</t>
    </r>
    <r>
      <rPr>
        <b/>
        <sz val="11"/>
        <color theme="1"/>
        <rFont val="Calibri"/>
      </rPr>
      <t xml:space="preserve"> Saranya S., </t>
    </r>
    <r>
      <rPr>
        <sz val="11"/>
        <color theme="1"/>
        <rFont val="Calibri"/>
      </rPr>
      <t>Sharmila B.</t>
    </r>
  </si>
  <si>
    <r>
      <rPr>
        <sz val="11"/>
        <color theme="1"/>
        <rFont val="Calibri"/>
      </rPr>
      <t xml:space="preserve">Sampathkumar N., Swetharanyam A., </t>
    </r>
    <r>
      <rPr>
        <b/>
        <sz val="11"/>
        <color theme="1"/>
        <rFont val="Calibri"/>
      </rPr>
      <t>Arul V.,</t>
    </r>
    <r>
      <rPr>
        <sz val="11"/>
        <color theme="1"/>
        <rFont val="Calibri"/>
      </rPr>
      <t xml:space="preserve"> Jayakumar S., Mutharaian V.N., Devanesan S., Mythili R., Balasankar A., Nivetha S.</t>
    </r>
  </si>
  <si>
    <r>
      <rPr>
        <sz val="11"/>
        <color theme="1"/>
        <rFont val="Calibri"/>
      </rPr>
      <t xml:space="preserve">Shanmugasundaram R., Joshua Daniel S., Yadav P.D., Patil D.T., Shinde Y., </t>
    </r>
    <r>
      <rPr>
        <b/>
        <sz val="11"/>
        <color theme="1"/>
        <rFont val="Calibri"/>
      </rPr>
      <t>Raj C.M.</t>
    </r>
  </si>
  <si>
    <r>
      <rPr>
        <sz val="11"/>
        <color theme="1"/>
        <rFont val="Calibri"/>
      </rPr>
      <t>Divya S., Karthikeyan P., Vaigundamoorthi M.,</t>
    </r>
    <r>
      <rPr>
        <b/>
        <sz val="11"/>
        <color theme="1"/>
        <rFont val="Calibri"/>
      </rPr>
      <t xml:space="preserve"> Ramya D., </t>
    </r>
    <r>
      <rPr>
        <sz val="11"/>
        <color theme="1"/>
        <rFont val="Calibri"/>
      </rPr>
      <t>Soudagar M.E.M., Rajendiran M.</t>
    </r>
  </si>
  <si>
    <r>
      <rPr>
        <sz val="11"/>
        <color theme="1"/>
        <rFont val="Calibri"/>
      </rPr>
      <t>Teli S., Kanase T., Ravindra Desai K., Ingale S., Sohani M.,</t>
    </r>
    <r>
      <rPr>
        <b/>
        <sz val="11"/>
        <color theme="1"/>
        <rFont val="Calibri"/>
      </rPr>
      <t xml:space="preserve"> Babu W.R.</t>
    </r>
  </si>
  <si>
    <r>
      <rPr>
        <b/>
        <sz val="11"/>
        <color theme="1"/>
        <rFont val="Calibri"/>
      </rPr>
      <t xml:space="preserve">Jyothikamalesh S., Kaarnika A., Mohankumar M., </t>
    </r>
    <r>
      <rPr>
        <sz val="11"/>
        <color theme="1"/>
        <rFont val="Calibri"/>
      </rPr>
      <t>Vishwakarma S., Ganguly S., Yuvaraj P.</t>
    </r>
  </si>
  <si>
    <r>
      <rPr>
        <b/>
        <sz val="10"/>
        <color rgb="FF000000"/>
        <rFont val="Arial"/>
      </rPr>
      <t xml:space="preserve">Kanimozhi T., </t>
    </r>
    <r>
      <rPr>
        <sz val="10"/>
        <color rgb="FF000000"/>
        <rFont val="Arial"/>
      </rPr>
      <t>Padmanaban K., Kanchana M., Asha Shiny X.S.</t>
    </r>
  </si>
  <si>
    <r>
      <rPr>
        <sz val="11"/>
        <color theme="1"/>
        <rFont val="Calibri"/>
      </rPr>
      <t xml:space="preserve">Palanisamy S., Obaid A.J., Thiyagarajan P., </t>
    </r>
    <r>
      <rPr>
        <b/>
        <sz val="11"/>
        <color theme="1"/>
        <rFont val="Calibri"/>
      </rPr>
      <t>Thangavelsamy N.,</t>
    </r>
    <r>
      <rPr>
        <sz val="11"/>
        <color theme="1"/>
        <rFont val="Calibri"/>
      </rPr>
      <t xml:space="preserve"> Cardoso L.M., Polkowski Z.</t>
    </r>
  </si>
  <si>
    <r>
      <rPr>
        <sz val="11"/>
        <color theme="1"/>
        <rFont val="Calibri"/>
      </rPr>
      <t>Naga Venkata Ramakrishna G., Sreelakshmi S., Diwakar M.,</t>
    </r>
    <r>
      <rPr>
        <b/>
        <sz val="11"/>
        <color theme="1"/>
        <rFont val="Calibri"/>
      </rPr>
      <t xml:space="preserve"> Ramkumar S., </t>
    </r>
    <r>
      <rPr>
        <sz val="11"/>
        <color theme="1"/>
        <rFont val="Calibri"/>
      </rPr>
      <t>Vinithra Banu T., Thilagam T.</t>
    </r>
  </si>
  <si>
    <r>
      <rPr>
        <sz val="11"/>
        <color theme="1"/>
        <rFont val="Calibri"/>
      </rPr>
      <t xml:space="preserve">Thilagam T., Rajarajeswari S., Shobana D., </t>
    </r>
    <r>
      <rPr>
        <b/>
        <sz val="11"/>
        <color theme="1"/>
        <rFont val="Calibri"/>
      </rPr>
      <t xml:space="preserve">Ramkumar S., </t>
    </r>
    <r>
      <rPr>
        <sz val="11"/>
        <color theme="1"/>
        <rFont val="Calibri"/>
      </rPr>
      <t>Bharathi M., Annamalai B.</t>
    </r>
  </si>
  <si>
    <r>
      <rPr>
        <sz val="11"/>
        <color theme="1"/>
        <rFont val="Calibri"/>
      </rPr>
      <t xml:space="preserve">Padmanaban K., Kalpana Y.B., </t>
    </r>
    <r>
      <rPr>
        <b/>
        <sz val="11"/>
        <color theme="1"/>
        <rFont val="Calibri"/>
      </rPr>
      <t>Geetha M.,</t>
    </r>
    <r>
      <rPr>
        <sz val="11"/>
        <color theme="1"/>
        <rFont val="Calibri"/>
      </rPr>
      <t xml:space="preserve"> Balan K., Mani V., Sivaraju S.S.</t>
    </r>
  </si>
  <si>
    <r>
      <rPr>
        <sz val="11"/>
        <color theme="1"/>
        <rFont val="Calibri"/>
      </rPr>
      <t>Swamy M.K.R., Poreddy B.K.R., Sharmila L.</t>
    </r>
    <r>
      <rPr>
        <b/>
        <sz val="11"/>
        <color theme="1"/>
        <rFont val="Calibri"/>
      </rPr>
      <t xml:space="preserve">, Rajesha N., </t>
    </r>
    <r>
      <rPr>
        <sz val="11"/>
        <color theme="1"/>
        <rFont val="Calibri"/>
      </rPr>
      <t>Anand M.C.J., Boopathi S.</t>
    </r>
  </si>
  <si>
    <r>
      <rPr>
        <sz val="11"/>
        <color theme="1"/>
        <rFont val="Calibri"/>
      </rPr>
      <t>V A.A.D., K B.,</t>
    </r>
    <r>
      <rPr>
        <b/>
        <sz val="11"/>
        <color theme="1"/>
        <rFont val="Calibri"/>
      </rPr>
      <t xml:space="preserve"> S S., </t>
    </r>
    <r>
      <rPr>
        <sz val="11"/>
        <color theme="1"/>
        <rFont val="Calibri"/>
      </rPr>
      <t>G N., A B., V M.P.</t>
    </r>
  </si>
  <si>
    <r>
      <rPr>
        <sz val="11"/>
        <color theme="1"/>
        <rFont val="Calibri"/>
      </rPr>
      <t xml:space="preserve">Jadhav S.P., Srinivas A., Dipak Raghunath P., Ramkumar Prabhu M., Suryawanshi J., </t>
    </r>
    <r>
      <rPr>
        <b/>
        <sz val="11"/>
        <color theme="1"/>
        <rFont val="Calibri"/>
      </rPr>
      <t>Haldorai A.</t>
    </r>
  </si>
  <si>
    <r>
      <rPr>
        <sz val="11"/>
        <color theme="1"/>
        <rFont val="Calibri"/>
      </rPr>
      <t xml:space="preserve">Kala R., Chandrasekaran R., Ahilan A., </t>
    </r>
    <r>
      <rPr>
        <b/>
        <sz val="11"/>
        <color theme="1"/>
        <rFont val="Calibri"/>
      </rPr>
      <t>Jayapriya P.</t>
    </r>
  </si>
  <si>
    <r>
      <rPr>
        <sz val="11"/>
        <color theme="1"/>
        <rFont val="Calibri"/>
      </rPr>
      <t xml:space="preserve">Praveen S., Marimuthu S., Alqahtani B., Bharathiraja G., </t>
    </r>
    <r>
      <rPr>
        <b/>
        <sz val="11"/>
        <color theme="1"/>
        <rFont val="Calibri"/>
      </rPr>
      <t>Gokilakrishnan G.</t>
    </r>
  </si>
  <si>
    <r>
      <rPr>
        <sz val="11"/>
        <color theme="1"/>
        <rFont val="Calibri"/>
      </rPr>
      <t>Sasikala S., Poongodi T.</t>
    </r>
    <r>
      <rPr>
        <b/>
        <sz val="11"/>
        <color theme="1"/>
        <rFont val="Calibri"/>
      </rPr>
      <t>, Vennila B.</t>
    </r>
  </si>
  <si>
    <r>
      <rPr>
        <b/>
        <sz val="11"/>
        <color theme="1"/>
        <rFont val="Calibri"/>
      </rPr>
      <t xml:space="preserve">Sarmila K.B., </t>
    </r>
    <r>
      <rPr>
        <sz val="11"/>
        <color theme="1"/>
        <rFont val="Calibri"/>
      </rPr>
      <t>Manisekaran S.V.</t>
    </r>
  </si>
  <si>
    <r>
      <rPr>
        <sz val="11"/>
        <color theme="1"/>
        <rFont val="Calibri"/>
      </rPr>
      <t xml:space="preserve">Alamelumangai M., </t>
    </r>
    <r>
      <rPr>
        <b/>
        <sz val="11"/>
        <color theme="1"/>
        <rFont val="Calibri"/>
      </rPr>
      <t>Suresh S.</t>
    </r>
  </si>
  <si>
    <r>
      <rPr>
        <sz val="11"/>
        <color theme="1"/>
        <rFont val="Calibri"/>
      </rPr>
      <t xml:space="preserve">Preethi K.M., Ambika M., Vickma S., </t>
    </r>
    <r>
      <rPr>
        <b/>
        <sz val="11"/>
        <color theme="1"/>
        <rFont val="Calibri"/>
      </rPr>
      <t>Megala P.,</t>
    </r>
    <r>
      <rPr>
        <sz val="11"/>
        <color theme="1"/>
        <rFont val="Calibri"/>
      </rPr>
      <t xml:space="preserve"> Yikram D., Santhoshkumar S.P.</t>
    </r>
  </si>
  <si>
    <r>
      <rPr>
        <sz val="11"/>
        <color theme="1"/>
        <rFont val="Calibri"/>
      </rPr>
      <t>Annadate P., Bhat A., Bojjawar S., Patidar H., Prassath P.A.</t>
    </r>
    <r>
      <rPr>
        <b/>
        <sz val="11"/>
        <color theme="1"/>
        <rFont val="Calibri"/>
      </rPr>
      <t>, Gokul S.</t>
    </r>
  </si>
  <si>
    <r>
      <rPr>
        <sz val="11"/>
        <color theme="1"/>
        <rFont val="Calibri"/>
      </rPr>
      <t>Sivasangari A.</t>
    </r>
    <r>
      <rPr>
        <b/>
        <sz val="11"/>
        <color theme="1"/>
        <rFont val="Calibri"/>
      </rPr>
      <t xml:space="preserve">, Danasegaran S.K., </t>
    </r>
    <r>
      <rPr>
        <sz val="11"/>
        <color theme="1"/>
        <rFont val="Calibri"/>
      </rPr>
      <t>Dhanasekar S., Britto E.C., Paranthaman M.</t>
    </r>
  </si>
  <si>
    <r>
      <rPr>
        <sz val="11"/>
        <color theme="1"/>
        <rFont val="Calibri"/>
      </rPr>
      <t xml:space="preserve">Ajitha Gladis K.P., Ahilan A., </t>
    </r>
    <r>
      <rPr>
        <b/>
        <sz val="11"/>
        <color theme="1"/>
        <rFont val="Calibri"/>
      </rPr>
      <t xml:space="preserve">Muthukumaran N., </t>
    </r>
    <r>
      <rPr>
        <sz val="11"/>
        <color theme="1"/>
        <rFont val="Calibri"/>
      </rPr>
      <t>Jenifer L.</t>
    </r>
  </si>
  <si>
    <r>
      <rPr>
        <sz val="11"/>
        <color theme="1"/>
        <rFont val="Calibri"/>
      </rPr>
      <t>Mahendran K.</t>
    </r>
    <r>
      <rPr>
        <b/>
        <sz val="11"/>
        <color theme="1"/>
        <rFont val="Calibri"/>
      </rPr>
      <t xml:space="preserve">, Danasegaran S.K., </t>
    </r>
    <r>
      <rPr>
        <sz val="11"/>
        <color theme="1"/>
        <rFont val="Calibri"/>
      </rPr>
      <t>Indhu R., Preethi S.A.A.</t>
    </r>
  </si>
  <si>
    <r>
      <rPr>
        <b/>
        <sz val="11"/>
        <color theme="1"/>
        <rFont val="Calibri"/>
      </rPr>
      <t xml:space="preserve">Gokila C., </t>
    </r>
    <r>
      <rPr>
        <sz val="11"/>
        <color theme="1"/>
        <rFont val="Calibri"/>
      </rPr>
      <t>Sambath M.</t>
    </r>
  </si>
  <si>
    <r>
      <rPr>
        <sz val="11"/>
        <color theme="1"/>
        <rFont val="Calibri"/>
      </rPr>
      <t xml:space="preserve">Rubia J.J., </t>
    </r>
    <r>
      <rPr>
        <b/>
        <sz val="11"/>
        <color theme="1"/>
        <rFont val="Calibri"/>
      </rPr>
      <t>Lincy R.B.</t>
    </r>
    <r>
      <rPr>
        <sz val="11"/>
        <color theme="1"/>
        <rFont val="Calibri"/>
      </rPr>
      <t>, Shibi C.S.</t>
    </r>
  </si>
  <si>
    <r>
      <rPr>
        <b/>
        <sz val="11"/>
        <color theme="1"/>
        <rFont val="Calibri"/>
      </rPr>
      <t xml:space="preserve">Sathish K., Vanchimuthu C., Thiyagarajan V., Bavadharani C., </t>
    </r>
    <r>
      <rPr>
        <sz val="11"/>
        <color theme="1"/>
        <rFont val="Calibri"/>
      </rPr>
      <t>Ramamoorthi R.</t>
    </r>
  </si>
  <si>
    <r>
      <rPr>
        <sz val="11"/>
        <color theme="1"/>
        <rFont val="Calibri"/>
      </rPr>
      <t xml:space="preserve">Revathi V.; </t>
    </r>
    <r>
      <rPr>
        <b/>
        <sz val="11"/>
        <color theme="1"/>
        <rFont val="Calibri"/>
      </rPr>
      <t>Rani S.S.</t>
    </r>
    <r>
      <rPr>
        <sz val="11"/>
        <color theme="1"/>
        <rFont val="Calibri"/>
      </rPr>
      <t>; Balamurugan M.; Manikumar T.; Sivakumar S.; Sangeetha B.</t>
    </r>
  </si>
  <si>
    <r>
      <rPr>
        <b/>
        <sz val="11"/>
        <color theme="1"/>
        <rFont val="Calibri"/>
      </rPr>
      <t>Kathiresan K.;</t>
    </r>
    <r>
      <rPr>
        <sz val="11"/>
        <color theme="1"/>
        <rFont val="Calibri"/>
      </rPr>
      <t xml:space="preserve"> Yuvaraj N.; Sri Preethaa K.R.; Jeon S.</t>
    </r>
  </si>
  <si>
    <r>
      <rPr>
        <sz val="11"/>
        <color theme="1"/>
        <rFont val="Calibri"/>
      </rPr>
      <t xml:space="preserve">Vaithianathan V.; Subbulakshmi N.; Boopathi S.; </t>
    </r>
    <r>
      <rPr>
        <b/>
        <sz val="11"/>
        <color theme="1"/>
        <rFont val="Calibri"/>
      </rPr>
      <t>Mohanraj M.</t>
    </r>
  </si>
  <si>
    <r>
      <rPr>
        <sz val="11"/>
        <color theme="1"/>
        <rFont val="Calibri"/>
      </rPr>
      <t>Kaarthik K.</t>
    </r>
    <r>
      <rPr>
        <b/>
        <sz val="11"/>
        <color theme="1"/>
        <rFont val="Calibri"/>
      </rPr>
      <t>; Vivek C.</t>
    </r>
    <r>
      <rPr>
        <sz val="11"/>
        <color theme="1"/>
        <rFont val="Calibri"/>
      </rPr>
      <t>; Balraj B.</t>
    </r>
  </si>
  <si>
    <r>
      <rPr>
        <b/>
        <sz val="11"/>
        <color theme="1"/>
        <rFont val="Calibri"/>
      </rPr>
      <t>Vivek Kumar M.</t>
    </r>
    <r>
      <rPr>
        <sz val="11"/>
        <color theme="1"/>
        <rFont val="Calibri"/>
      </rPr>
      <t>; Saraniya O.</t>
    </r>
  </si>
  <si>
    <r>
      <rPr>
        <b/>
        <sz val="11"/>
        <color theme="1"/>
        <rFont val="Calibri"/>
      </rPr>
      <t>Saravanan G.; Thirumalaisamy R.;</t>
    </r>
    <r>
      <rPr>
        <sz val="11"/>
        <color theme="1"/>
        <rFont val="Calibri"/>
      </rPr>
      <t xml:space="preserve"> Devaraj T.V.; Shanmugam C.; Subramaniyan R.; Kalimuthu K.R.; Pathan N.S.</t>
    </r>
  </si>
  <si>
    <r>
      <rPr>
        <sz val="11"/>
        <color theme="1"/>
        <rFont val="Calibri"/>
      </rPr>
      <t xml:space="preserve">Sivajothi E.; Mary Diana S.; Rekha M.; </t>
    </r>
    <r>
      <rPr>
        <b/>
        <sz val="11"/>
        <color theme="1"/>
        <rFont val="Calibri"/>
      </rPr>
      <t>Babitha Lincy R.</t>
    </r>
    <r>
      <rPr>
        <sz val="11"/>
        <color theme="1"/>
        <rFont val="Calibri"/>
      </rPr>
      <t>; Damodharan P.; Jency Rubia J.</t>
    </r>
  </si>
  <si>
    <r>
      <rPr>
        <b/>
        <sz val="11"/>
        <color theme="1"/>
        <rFont val="Calibri"/>
      </rPr>
      <t>Balasubramanian S.K.;</t>
    </r>
    <r>
      <rPr>
        <sz val="11"/>
        <color theme="1"/>
        <rFont val="Calibri"/>
      </rPr>
      <t xml:space="preserve"> Velusamy M.S.</t>
    </r>
  </si>
  <si>
    <r>
      <rPr>
        <sz val="11"/>
        <color theme="1"/>
        <rFont val="Calibri"/>
      </rPr>
      <t xml:space="preserve">Nayak J.; Naik B.; </t>
    </r>
    <r>
      <rPr>
        <b/>
        <sz val="11"/>
        <color theme="1"/>
        <rFont val="Calibri"/>
      </rPr>
      <t>Vimal S.</t>
    </r>
    <r>
      <rPr>
        <sz val="11"/>
        <color theme="1"/>
        <rFont val="Calibri"/>
      </rPr>
      <t>; Favorskaya M.</t>
    </r>
  </si>
  <si>
    <r>
      <rPr>
        <sz val="11"/>
        <color theme="1"/>
        <rFont val="Calibri"/>
      </rPr>
      <t>Rao C.N.; Rao A.V.; Shanmugasundar G.; Hamid J.A.;</t>
    </r>
    <r>
      <rPr>
        <b/>
        <sz val="11"/>
        <color theme="1"/>
        <rFont val="Calibri"/>
      </rPr>
      <t xml:space="preserve"> Haldorai A.;</t>
    </r>
    <r>
      <rPr>
        <sz val="11"/>
        <color theme="1"/>
        <rFont val="Calibri"/>
      </rPr>
      <t xml:space="preserve"> Naidu G.R.; Sapthami I.</t>
    </r>
  </si>
  <si>
    <r>
      <rPr>
        <sz val="11"/>
        <color theme="1"/>
        <rFont val="Calibri"/>
      </rPr>
      <t>Garg A.; Ramya N.; Gupta R.;</t>
    </r>
    <r>
      <rPr>
        <b/>
        <sz val="11"/>
        <color theme="1"/>
        <rFont val="Calibri"/>
      </rPr>
      <t xml:space="preserve"> Logeshwaran J.</t>
    </r>
  </si>
  <si>
    <r>
      <rPr>
        <sz val="11"/>
        <color theme="1"/>
        <rFont val="Calibri"/>
      </rPr>
      <t>Garg A.</t>
    </r>
    <r>
      <rPr>
        <b/>
        <sz val="11"/>
        <color theme="1"/>
        <rFont val="Calibri"/>
      </rPr>
      <t>; Dhanasekaran S.;</t>
    </r>
    <r>
      <rPr>
        <sz val="11"/>
        <color theme="1"/>
        <rFont val="Calibri"/>
      </rPr>
      <t xml:space="preserve"> Gupta R.; </t>
    </r>
    <r>
      <rPr>
        <b/>
        <sz val="11"/>
        <color theme="1"/>
        <rFont val="Calibri"/>
      </rPr>
      <t>Logeshwaran J.</t>
    </r>
  </si>
  <si>
    <r>
      <rPr>
        <b/>
        <sz val="11"/>
        <color theme="1"/>
        <rFont val="Calibri"/>
      </rPr>
      <t xml:space="preserve">Saranya S.; </t>
    </r>
    <r>
      <rPr>
        <sz val="11"/>
        <color theme="1"/>
        <rFont val="Calibri"/>
      </rPr>
      <t>Varshana Devi M.; Colin Powell M.; Dhanya Bharathy D.; Devatharshini K.</t>
    </r>
  </si>
  <si>
    <r>
      <rPr>
        <b/>
        <sz val="11"/>
        <color theme="1"/>
        <rFont val="Calibri"/>
      </rPr>
      <t>Logeshwaran J.</t>
    </r>
    <r>
      <rPr>
        <sz val="11"/>
        <color theme="1"/>
        <rFont val="Calibri"/>
      </rPr>
      <t>; Kiruthiga T.; Gupta R.; Garg A.</t>
    </r>
  </si>
  <si>
    <r>
      <rPr>
        <b/>
        <sz val="11"/>
        <color theme="1"/>
        <rFont val="Calibri"/>
      </rPr>
      <t>Babu Karuppiah A.</t>
    </r>
    <r>
      <rPr>
        <sz val="11"/>
        <color theme="1"/>
        <rFont val="Calibri"/>
      </rPr>
      <t>; Rajaraja R.; Resma Madhu P.K.; Susithra N.; Pradeepika N.; Gopika G.</t>
    </r>
  </si>
  <si>
    <r>
      <rPr>
        <sz val="11"/>
        <color theme="1"/>
        <rFont val="Calibri"/>
      </rPr>
      <t xml:space="preserve">Jagadeeswari M.; </t>
    </r>
    <r>
      <rPr>
        <b/>
        <sz val="11"/>
        <color theme="1"/>
        <rFont val="Calibri"/>
      </rPr>
      <t>Saranya S.;</t>
    </r>
    <r>
      <rPr>
        <sz val="11"/>
        <color theme="1"/>
        <rFont val="Calibri"/>
      </rPr>
      <t xml:space="preserve"> Joshika S.; Jananisri T.; Meena U.J.</t>
    </r>
  </si>
  <si>
    <r>
      <rPr>
        <sz val="11"/>
        <color theme="1"/>
        <rFont val="Calibri"/>
      </rPr>
      <t xml:space="preserve">Arunkumar A.; </t>
    </r>
    <r>
      <rPr>
        <b/>
        <sz val="11"/>
        <color theme="1"/>
        <rFont val="Calibri"/>
      </rPr>
      <t xml:space="preserve">Geetha M.; </t>
    </r>
    <r>
      <rPr>
        <sz val="11"/>
        <color theme="1"/>
        <rFont val="Calibri"/>
      </rPr>
      <t>Ramkumar A.; Bhuvanesh A.</t>
    </r>
  </si>
  <si>
    <r>
      <rPr>
        <sz val="11"/>
        <color theme="1"/>
        <rFont val="Calibri"/>
      </rPr>
      <t xml:space="preserve">Prathiba S.; </t>
    </r>
    <r>
      <rPr>
        <b/>
        <sz val="11"/>
        <color theme="1"/>
        <rFont val="Calibri"/>
      </rPr>
      <t>Geetha M.;</t>
    </r>
    <r>
      <rPr>
        <sz val="11"/>
        <color theme="1"/>
        <rFont val="Calibri"/>
      </rPr>
      <t xml:space="preserve"> Bhuvanesh A.; Shirly A.R.D.; Rose J.L.; Balakrishnan M.</t>
    </r>
  </si>
  <si>
    <r>
      <rPr>
        <sz val="11"/>
        <color theme="1"/>
        <rFont val="Calibri"/>
      </rPr>
      <t xml:space="preserve">Nallasivan G.; </t>
    </r>
    <r>
      <rPr>
        <b/>
        <sz val="11"/>
        <color theme="1"/>
        <rFont val="Calibri"/>
      </rPr>
      <t>Shajitha Banu A.;</t>
    </r>
    <r>
      <rPr>
        <sz val="11"/>
        <color theme="1"/>
        <rFont val="Calibri"/>
      </rPr>
      <t xml:space="preserve"> Rajesh V.; Arumuga Babu M.; Ananthan B.; Mahesh P.</t>
    </r>
  </si>
  <si>
    <r>
      <rPr>
        <sz val="11"/>
        <color theme="1"/>
        <rFont val="Calibri"/>
      </rPr>
      <t xml:space="preserve">Anbuchandran S.; Mano Raja Paul M.; Karthik Prabhu D.; </t>
    </r>
    <r>
      <rPr>
        <b/>
        <sz val="11"/>
        <color theme="1"/>
        <rFont val="Calibri"/>
      </rPr>
      <t xml:space="preserve">Karthick S.; </t>
    </r>
    <r>
      <rPr>
        <sz val="11"/>
        <color theme="1"/>
        <rFont val="Calibri"/>
      </rPr>
      <t>Bhuvanesh A.; Jones Raj S.</t>
    </r>
  </si>
  <si>
    <r>
      <rPr>
        <sz val="11"/>
        <color theme="1"/>
        <rFont val="Calibri"/>
      </rPr>
      <t xml:space="preserve">Kannan R.; Karthik Prabhu D.; </t>
    </r>
    <r>
      <rPr>
        <b/>
        <sz val="11"/>
        <color theme="1"/>
        <rFont val="Calibri"/>
      </rPr>
      <t>Krishnapriya S.</t>
    </r>
    <r>
      <rPr>
        <sz val="11"/>
        <color theme="1"/>
        <rFont val="Calibri"/>
      </rPr>
      <t>; Arumuga Babu M.; Bhuvanesh A.; Prabhakaran D.</t>
    </r>
  </si>
  <si>
    <r>
      <rPr>
        <sz val="11"/>
        <color theme="1"/>
        <rFont val="Calibri"/>
      </rPr>
      <t>Navaz K.; Mano Raja Paul M.; Yamuna Bee J.;</t>
    </r>
    <r>
      <rPr>
        <b/>
        <sz val="11"/>
        <color theme="1"/>
        <rFont val="Calibri"/>
      </rPr>
      <t xml:space="preserve"> Kavitha S.;</t>
    </r>
    <r>
      <rPr>
        <sz val="11"/>
        <color theme="1"/>
        <rFont val="Calibri"/>
      </rPr>
      <t xml:space="preserve"> Bhuvanesh A.; Mariappan R.</t>
    </r>
  </si>
  <si>
    <r>
      <rPr>
        <sz val="11"/>
        <color theme="1"/>
        <rFont val="Calibri"/>
      </rPr>
      <t xml:space="preserve">Kumar R., </t>
    </r>
    <r>
      <rPr>
        <b/>
        <sz val="11"/>
        <color theme="1"/>
        <rFont val="Calibri"/>
      </rPr>
      <t>Singh B.K., Kumar A</t>
    </r>
    <r>
      <rPr>
        <sz val="11"/>
        <color theme="1"/>
        <rFont val="Calibri"/>
      </rPr>
      <t>., Ansu A.K., Goyal A., Saxena K.K., Gupta M., Agarwal M.K.</t>
    </r>
  </si>
  <si>
    <r>
      <rPr>
        <sz val="11"/>
        <color theme="1"/>
        <rFont val="Calibri"/>
      </rPr>
      <t xml:space="preserve">Ambalarajan V., Mallela A.R., Sivakumar V., </t>
    </r>
    <r>
      <rPr>
        <b/>
        <sz val="11"/>
        <color theme="1"/>
        <rFont val="Calibri"/>
      </rPr>
      <t>Dhandapani P.B.</t>
    </r>
    <r>
      <rPr>
        <sz val="11"/>
        <color theme="1"/>
        <rFont val="Calibri"/>
      </rPr>
      <t>, Leiva V., Martin-Barreiro C., Castro C.</t>
    </r>
  </si>
  <si>
    <r>
      <rPr>
        <sz val="11"/>
        <color theme="1"/>
        <rFont val="Calibri"/>
      </rPr>
      <t xml:space="preserve">Appathurai A., Tinu A.S.I., </t>
    </r>
    <r>
      <rPr>
        <b/>
        <sz val="11"/>
        <color theme="1"/>
        <rFont val="Calibri"/>
      </rPr>
      <t>Narayanaperumal M.</t>
    </r>
  </si>
  <si>
    <r>
      <rPr>
        <b/>
        <sz val="11"/>
        <color theme="1"/>
        <rFont val="Calibri"/>
      </rPr>
      <t>Aruchsamy R.</t>
    </r>
    <r>
      <rPr>
        <sz val="11"/>
        <color theme="1"/>
        <rFont val="Calibri"/>
      </rPr>
      <t xml:space="preserve">, Velusamy I., </t>
    </r>
    <r>
      <rPr>
        <b/>
        <sz val="11"/>
        <color theme="1"/>
        <rFont val="Calibri"/>
      </rPr>
      <t>Dhandapani P.B.,</t>
    </r>
    <r>
      <rPr>
        <sz val="11"/>
        <color theme="1"/>
        <rFont val="Calibri"/>
      </rPr>
      <t xml:space="preserve"> Radwan T.</t>
    </r>
  </si>
  <si>
    <r>
      <rPr>
        <b/>
        <sz val="11"/>
        <color theme="1"/>
        <rFont val="Calibri"/>
      </rPr>
      <t>Sathish Kumar D.,</t>
    </r>
    <r>
      <rPr>
        <sz val="11"/>
        <color theme="1"/>
        <rFont val="Calibri"/>
      </rPr>
      <t xml:space="preserve"> Lalithakumari S., Rajalakshmi G., Pandian R., Sivasangari A., Poonguzhali S.</t>
    </r>
  </si>
  <si>
    <r>
      <rPr>
        <b/>
        <sz val="11"/>
        <color theme="1"/>
        <rFont val="Calibri"/>
      </rPr>
      <t>Megala P.,</t>
    </r>
    <r>
      <rPr>
        <sz val="11"/>
        <color theme="1"/>
        <rFont val="Calibri"/>
      </rPr>
      <t xml:space="preserve"> Prabhu R., Devi V., Yamini S.</t>
    </r>
  </si>
  <si>
    <r>
      <rPr>
        <sz val="11"/>
        <color theme="1"/>
        <rFont val="Calibri"/>
      </rPr>
      <t xml:space="preserve">Lekshmy S., Sridhar K.P., </t>
    </r>
    <r>
      <rPr>
        <b/>
        <sz val="11"/>
        <color theme="1"/>
        <rFont val="Calibri"/>
      </rPr>
      <t>Roberts M.K.</t>
    </r>
  </si>
  <si>
    <r>
      <rPr>
        <b/>
        <sz val="11"/>
        <color theme="1"/>
        <rFont val="Calibri"/>
      </rPr>
      <t xml:space="preserve">Hemalatha R., </t>
    </r>
    <r>
      <rPr>
        <sz val="11"/>
        <color theme="1"/>
        <rFont val="Calibri"/>
      </rPr>
      <t>Geetha J., Somasundaram K.</t>
    </r>
  </si>
  <si>
    <r>
      <rPr>
        <sz val="11"/>
        <color theme="1"/>
        <rFont val="Calibri"/>
      </rPr>
      <t xml:space="preserve">Ma Y.-K., </t>
    </r>
    <r>
      <rPr>
        <b/>
        <sz val="11"/>
        <color theme="1"/>
        <rFont val="Calibri"/>
      </rPr>
      <t>Valliammal N.,</t>
    </r>
    <r>
      <rPr>
        <sz val="11"/>
        <color theme="1"/>
        <rFont val="Calibri"/>
      </rPr>
      <t xml:space="preserve"> Jothimani K., Vijayakumar V.</t>
    </r>
  </si>
  <si>
    <r>
      <rPr>
        <sz val="11"/>
        <color theme="1"/>
        <rFont val="Calibri"/>
      </rPr>
      <t>Naidu P.M.,</t>
    </r>
    <r>
      <rPr>
        <b/>
        <sz val="11"/>
        <color theme="1"/>
        <rFont val="Calibri"/>
      </rPr>
      <t xml:space="preserve"> Muthukumaran N.,</t>
    </r>
    <r>
      <rPr>
        <sz val="11"/>
        <color theme="1"/>
        <rFont val="Calibri"/>
      </rPr>
      <t xml:space="preserve"> Chandralekha S., Reddy K.T., Vaishnavi K.S.</t>
    </r>
  </si>
  <si>
    <r>
      <rPr>
        <b/>
        <sz val="11"/>
        <color theme="1"/>
        <rFont val="Calibri"/>
      </rPr>
      <t>Ananthi S.,</t>
    </r>
    <r>
      <rPr>
        <sz val="11"/>
        <color theme="1"/>
        <rFont val="Calibri"/>
      </rPr>
      <t xml:space="preserve"> Venkateswaran R., Vijaya G., </t>
    </r>
    <r>
      <rPr>
        <b/>
        <sz val="11"/>
        <color theme="1"/>
        <rFont val="Calibri"/>
      </rPr>
      <t>Arun J.</t>
    </r>
    <r>
      <rPr>
        <sz val="11"/>
        <color theme="1"/>
        <rFont val="Calibri"/>
      </rPr>
      <t>, Sathya R.</t>
    </r>
  </si>
  <si>
    <r>
      <rPr>
        <b/>
        <sz val="11"/>
        <color theme="1"/>
        <rFont val="Calibri"/>
      </rPr>
      <t>Sreemathy J.,</t>
    </r>
    <r>
      <rPr>
        <sz val="11"/>
        <color theme="1"/>
        <rFont val="Calibri"/>
      </rPr>
      <t xml:space="preserve"> Arun A., Aruna M., Vigneshwaran P.</t>
    </r>
  </si>
  <si>
    <r>
      <rPr>
        <sz val="11"/>
        <color theme="1"/>
        <rFont val="Calibri"/>
      </rPr>
      <t xml:space="preserve">Rubia J., Shibi S., </t>
    </r>
    <r>
      <rPr>
        <b/>
        <sz val="11"/>
        <color theme="1"/>
        <rFont val="Calibri"/>
      </rPr>
      <t xml:space="preserve">Lincy B., </t>
    </r>
    <r>
      <rPr>
        <sz val="11"/>
        <color theme="1"/>
        <rFont val="Calibri"/>
      </rPr>
      <t>Catherin J.P., Vigneshwaran, Nithila E.</t>
    </r>
  </si>
  <si>
    <r>
      <rPr>
        <sz val="11"/>
        <color theme="1"/>
        <rFont val="Calibri"/>
      </rPr>
      <t xml:space="preserve">Zhang L., </t>
    </r>
    <r>
      <rPr>
        <b/>
        <sz val="11"/>
        <color theme="1"/>
        <rFont val="Calibri"/>
      </rPr>
      <t>Haldorai A.,</t>
    </r>
    <r>
      <rPr>
        <sz val="11"/>
        <color theme="1"/>
        <rFont val="Calibri"/>
      </rPr>
      <t xml:space="preserve"> Naik N.</t>
    </r>
  </si>
  <si>
    <r>
      <rPr>
        <sz val="11"/>
        <color theme="1"/>
        <rFont val="Calibri"/>
      </rPr>
      <t xml:space="preserve">Sampath P., Jomy E., Kalyanaraman R., </t>
    </r>
    <r>
      <rPr>
        <b/>
        <sz val="11"/>
        <color theme="1"/>
        <rFont val="Calibri"/>
      </rPr>
      <t>Shanmuganathan V.</t>
    </r>
    <r>
      <rPr>
        <sz val="11"/>
        <color theme="1"/>
        <rFont val="Calibri"/>
      </rPr>
      <t>, Crespo R.G., Chakrabarti P.</t>
    </r>
  </si>
  <si>
    <r>
      <rPr>
        <sz val="11"/>
        <color theme="1"/>
        <rFont val="Calibri"/>
      </rPr>
      <t xml:space="preserve">Sivaprasad Manivannan I., Roobert A.A., </t>
    </r>
    <r>
      <rPr>
        <b/>
        <sz val="11"/>
        <color theme="1"/>
        <rFont val="Calibri"/>
      </rPr>
      <t>Muthukumaran N.</t>
    </r>
  </si>
  <si>
    <t>Scopus Journal</t>
  </si>
  <si>
    <t>ESCI</t>
  </si>
  <si>
    <t>Dr. Ananda Kumar H</t>
  </si>
  <si>
    <t>Latha R., Adharsh Babu S., Vivek Kumar M.</t>
  </si>
  <si>
    <t>2021-2022</t>
  </si>
  <si>
    <t>Abirami S.K., Keerthika J.</t>
  </si>
  <si>
    <t>Natarajan Phd B., Subramanian B., Kanagaraj K., Soundararajan R.</t>
  </si>
  <si>
    <t>Sucharitha Y., Raj P.A.C., Karthik T.S., Kapila D., Mathiazhagan V., Walia R.</t>
  </si>
  <si>
    <t>Naveen P., Sivakumar P.</t>
  </si>
  <si>
    <t>Rathinam R., Govindaraj M.</t>
  </si>
  <si>
    <t>Pradeep R., Kanimozhi R.</t>
  </si>
  <si>
    <t>Jothimani K., Kaliraj K., Panda S.K., Nisar K.S., Raviohandran C.</t>
  </si>
  <si>
    <t>UMADEVI M., RATHINAM R., POORNIMA S., SANTHI T., PATTABHI S.</t>
  </si>
  <si>
    <t>Ashokkumar S.R., Anupallavi S., Premkumar M., Jeevanantham V.</t>
  </si>
  <si>
    <t>Roberts M.K., Anguraj P.</t>
  </si>
  <si>
    <t>Saravanan M., Ajayan J., Maheswar R., Parthasarathy E., Sumathi K.</t>
  </si>
  <si>
    <t>Kingston Roberts M., Kumari S., Anguraj P.</t>
  </si>
  <si>
    <t>Venkatesh S., Sivapirakasam S.P., Sakthivel M., Ganeshkumar S., Mahendhira Prabhu M., Naveenkumar M.</t>
  </si>
  <si>
    <t>Nandalal V., Anand Kumar V.</t>
  </si>
  <si>
    <t>Gokila A., Ayyappan S.</t>
  </si>
  <si>
    <t>Yang C.-Y., Sharif M., Ravana S.D., Haldorai A.</t>
  </si>
  <si>
    <t>Dhanasekaran S., Ramesh J.</t>
  </si>
  <si>
    <t>Kumar A., Abhishek K., Liu X., Haldorai A.</t>
  </si>
  <si>
    <t>Haldorai A., Chen M.-Y., Onn C.C., Ramu A.</t>
  </si>
  <si>
    <t>Suvitha M., Subha R.</t>
  </si>
  <si>
    <t>Sreemathy J., Brindha R., Selva Nagalakshmi M., Suvekha N., Karthick Ragul N., Praveennandha M.</t>
  </si>
  <si>
    <t>Keerthika J., Sruthi D., Swathi D., Swetha S., Vinupriya R.</t>
  </si>
  <si>
    <t>Saranya N., Brindha R., Aishwariya N., Kokila R., Matheswaran P., Poongavi P.</t>
  </si>
  <si>
    <t>Kumar V.A., Nandalal V., Kousalya M., Madhumitha P., Kamaleshwari R., Selvi N.K.</t>
  </si>
  <si>
    <t>Niranjani V., Keerthana R., Mohana Priya B., Nekalya K., Padmanabhan A.K.</t>
  </si>
  <si>
    <t>Prasanna C., Subha R., Sreemathy J., Aravindh Ramanathan P., Jainaveen M.</t>
  </si>
  <si>
    <t>Mayurappriyan P.S., Loganathan N., Shanmugapriya M., Anbarasu P., Sakthi P.K.A.</t>
  </si>
  <si>
    <t>Pradeep R., Myilsamy K., Vijaykumar V.R., Kumar A.S.</t>
  </si>
  <si>
    <t>Krishnapraseeda V., Geetha Devasena M.S., Venkatesh V., Kousalya A.</t>
  </si>
  <si>
    <t>Prasath N., Sreemathy J.</t>
  </si>
  <si>
    <t>Priyadharshini S., Shanthi S.</t>
  </si>
  <si>
    <t>Niranjani V., Akshaya V.S., Harish V., Abhishek S.</t>
  </si>
  <si>
    <t>Bruntha P.M., Neebha T.M., Dhanasekar S., Pandian S.I.A., Abraham S.S., Kumar S.N., Anitha J.</t>
  </si>
  <si>
    <t>Kowsalya M., Elakya A., Pradeep R.</t>
  </si>
  <si>
    <t>Velmurugan S., Shanthi G., Raja L., Nirmala S.</t>
  </si>
  <si>
    <t>Dhanasekar S., Bruntha P.M., Neebha T.M., Arunkumar N., Senathipathi N., Priya C.</t>
  </si>
  <si>
    <t>Gayathri N., Divagaran A.R., Akhilesh C.D., Aswiin V.M., Charan N.</t>
  </si>
  <si>
    <t>Gokilakrishnan G., Ganeshkumar S., Anandakumar H., Vigneshkumar M.</t>
  </si>
  <si>
    <t>Ahmed L.J., Anish Fathima B., Mahaboob M., Gokulavasan B.</t>
  </si>
  <si>
    <t>Saranya N., Sakthi Samyuktha M., Isaac S., Subhanki B.</t>
  </si>
  <si>
    <t>Sreemathy J., Naveen Durai K., Lakshmi Priya E., Deebika R., Suganthi K., Aisshwarya P.T.</t>
  </si>
  <si>
    <t>Anandaraj A., Yeshwanth Ram P., Sri Ram Kumar K., Revanth M., Praveen R.</t>
  </si>
  <si>
    <t>Gupta A.K., Maity T., H A., Chauhan Y.K.</t>
  </si>
  <si>
    <t>Ramu A., Chen M.-Y., Ravana S.D., Haldorai A.</t>
  </si>
  <si>
    <t>Babu E., Bhuvaneswari J., Rajakumar K., Sathish V., Thanasekaran P.</t>
  </si>
  <si>
    <t>Satishkumar P., Gokila Krishnan G., Seenivasan S., Rajarathnam P.</t>
  </si>
  <si>
    <t>Murugan S., Anandakumar H.</t>
  </si>
  <si>
    <t>Alhomdy S., Thabit F., Abdulrazzak F.H., Haldorai A., Jagtap S.</t>
  </si>
  <si>
    <t>Jaichandran R., Jagan S., Khasim S., Dhavamani L., Mathiazhagan V., Kumar Bagal D.</t>
  </si>
  <si>
    <t>Roberts M.K., Anguraj P., Krishnan T.</t>
  </si>
  <si>
    <t>Ganesh R.S., Mahaboob M., An J., Lakshman C., Poonthamilan S., Kumar K.K.</t>
  </si>
  <si>
    <t>Kumar P.S., Boopathy S., Dhanasekaran S., Anand K.R.G.</t>
  </si>
  <si>
    <t>Ashokkumar S.R., Premkumar M., Selvapandian A., Jeevanantham V., Anupallavi S.</t>
  </si>
  <si>
    <t>Raja L., Farithkhan A., Vijayalakshmi K., Sripriya T., Krishnan R., Devnesh K.N.</t>
  </si>
  <si>
    <t>Ganesh R.S., Anuradha B., Karthikeyan S., Vijayalakshmi P., Ashok M., Nagaraj V.</t>
  </si>
  <si>
    <t>Nandalal V., Anand Kumar V., Sujitha A., Sumitha G., Sureka A.S.</t>
  </si>
  <si>
    <t>978-303107653-4</t>
  </si>
  <si>
    <t>Gnanasekaran S., Chelladurai S.J.S., Ramakrishnan T., Sivananthan S., Padmanaban G., Arthanari R., Balasubramanian V.</t>
  </si>
  <si>
    <t>Suresh Kumar R., Senthil Kumar S., Murugan K., Hailegiorgis S.M.</t>
  </si>
  <si>
    <t>Subudhi P.S., Thilagaraj M., Sundar Ganesh C.S., Diwakaran S., Naveen P., Gurusamy S., Pallikonda Rajasekaran M.</t>
  </si>
  <si>
    <t>Thamaraimanalan T., Mohankumar M., Dhanasekaran S., Anandakumar H.</t>
  </si>
  <si>
    <t>Kiruthiga T., Shanmugasundaram N.</t>
  </si>
  <si>
    <t>Suresh Kumar R., Senthil Kumar S., Murugan K., Guruprasad B., Manavalla S., Madhu S., Hariprabhu M., Balamuralitharan S., Venkatesa Prabhu S.</t>
  </si>
  <si>
    <t>Sureshbabu Y., Ashoka Varthanan P.</t>
  </si>
  <si>
    <t>Jahnavi A., Dushyanth Reddy B., Kommineni M., Haldorai A., Vasantha B.</t>
  </si>
  <si>
    <t>Babu W.R., Kumar R.S., Kumar R.S.</t>
  </si>
  <si>
    <t>AnishFathima B., Mahaboob M.</t>
  </si>
  <si>
    <t>KUMAR S.D., KUMAR S.S.</t>
  </si>
  <si>
    <t>Haldorai A., Ramu A., Mohanram S., Chen M.-Y.</t>
  </si>
  <si>
    <t>Srinivas Prabhu R., Gobinath R., Anuradha R., Yadav B.P.</t>
  </si>
  <si>
    <t>An art of Research on concrete-Ternary blended</t>
  </si>
  <si>
    <t>IOP Conference Series: Materials Science and Engineering</t>
  </si>
  <si>
    <t>10.1088/1757-899X/981/3/032089</t>
  </si>
  <si>
    <t>https://www.scopus.com/inward/record.uri?eid=2-s2.0-85099498016&amp;doi=10.1088%2f1757-899X%2f981%2f3%2f032089&amp;partnerID=40&amp;md5=2c29475e901e8e18fc5af19b6d4ccb1f</t>
  </si>
  <si>
    <t>CIVIL</t>
  </si>
  <si>
    <t>Yessian S., Varthanan P.A.</t>
  </si>
  <si>
    <t>Optimization of Performance and Emission Characteristics of Catalytic Coated IC Engine with Biodiesel Using Grey-Taguchi Method</t>
  </si>
  <si>
    <t>10.1038/s41598-019-57129-9</t>
  </si>
  <si>
    <t>https://www.scopus.com/inward/record.uri?eid=2-s2.0-85079082504&amp;doi=10.1038%2fs41598-019-57129-9&amp;partnerID=40&amp;md5=ddfd7a9beb7fde46650554fb33760687</t>
  </si>
  <si>
    <t>Kumar S.D., Kumar S.S.</t>
  </si>
  <si>
    <t>Numerical and experimental ballistic performance of welded magnesium (AZ31B) plates</t>
  </si>
  <si>
    <t>Emerging Materials Research</t>
  </si>
  <si>
    <t>10.1680/jemmr.19.00159</t>
  </si>
  <si>
    <t>https://www.scopus.com/inward/record.uri?eid=2-s2.0-85098186198&amp;doi=10.1680%2fjemmr.19.00159&amp;partnerID=40&amp;md5=d20ed83a1e725d5b5b328308102e297c</t>
  </si>
  <si>
    <t>Arunkumar N., Senathipathi N., Dhanasekar S., Bruntha P.M., Priya C.</t>
  </si>
  <si>
    <t>An Ultra-low-power Static Random-Access Memory Cell Using Tunneling Field Effect Transistor</t>
  </si>
  <si>
    <t>International Journal of Engineering, Transactions B: Applications</t>
  </si>
  <si>
    <t>10.5829/ije.2020.33.11b.13</t>
  </si>
  <si>
    <t>https://www.scopus.com/inward/record.uri?eid=2-s2.0-85096411670&amp;doi=10.5829%2fije.2020.33.11b.13&amp;partnerID=40&amp;md5=576541fa8e2b0e511ba43f931034165c</t>
  </si>
  <si>
    <t>Nandalal, Kumar V.A., Manikandan T., Sindhuprika K., Sujitha R., Suvathy G.</t>
  </si>
  <si>
    <t>Raspberry pi based smart library for visually challenged citizens</t>
  </si>
  <si>
    <t>Proceedings of the 4th International Conference on IoT in Social, Mobile, Analytics and Cloud, ISMAC 2020</t>
  </si>
  <si>
    <t>10.1109/I-SMAC49090.2020.9243467</t>
  </si>
  <si>
    <t>https://www.scopus.com/inward/record.uri?eid=2-s2.0-85097808878&amp;doi=10.1109%2fI-SMAC49090.2020.9243467&amp;partnerID=40&amp;md5=469903e9b2c98f34fc475992a361f8cb</t>
  </si>
  <si>
    <t>10.1016/j.compeleceng.2020.106784</t>
  </si>
  <si>
    <t>10.1016/j.aej.2020.01.055</t>
  </si>
  <si>
    <t>10.1016/j.chaos.2020.109912</t>
  </si>
  <si>
    <t>Sendhil Kumar S., Dharani Kumar S., Magarajan U.</t>
  </si>
  <si>
    <t>Investigation of mechanical and wear behaviour of graphene reinforced aluminium alloy 6061 metal matrix composite</t>
  </si>
  <si>
    <t>10.4149/KM_2020_5_341</t>
  </si>
  <si>
    <t>https://www.scopus.com/inward/record.uri?eid=2-s2.0-85091414900&amp;doi=10.4149%2fKM_2020_5_341&amp;partnerID=40&amp;md5=79e265f54a3758902138ce132e5aece4</t>
  </si>
  <si>
    <t>10.1016/j.powtec.2020.05.080</t>
  </si>
  <si>
    <t>Thamaraimanalan T., Sampath P.</t>
  </si>
  <si>
    <t>Leakage Power Reduction in Deep Submicron VLSI Circuits Using Delay-Based Power Gating</t>
  </si>
  <si>
    <t>10.1007/s40009-019-00848-4</t>
  </si>
  <si>
    <t>https://www.scopus.com/inward/record.uri?eid=2-s2.0-85085973873&amp;doi=10.1007%2fs40009-019-00848-4&amp;partnerID=40&amp;md5=3461eea9ebf16d3fffa73a4ee9c69dcc</t>
  </si>
  <si>
    <t>Padmaloshani P., Nirmala S.</t>
  </si>
  <si>
    <t>Semi-distributed dynamic inter-cell interference coordination scheme for interference avoidance in heterogeneous networks</t>
  </si>
  <si>
    <t>ETRI Journal</t>
  </si>
  <si>
    <t>10.4218/etrij.2018-0362</t>
  </si>
  <si>
    <t>https://www.scopus.com/inward/record.uri?eid=2-s2.0-85074114868&amp;doi=10.4218%2fetrij.2018-0362&amp;partnerID=40&amp;md5=7bb8963dbdef100dd7df59b642cf9dab</t>
  </si>
  <si>
    <t>Selvanayakam A., Anbarasu P., Subhashini N., Krishnaveni N.</t>
  </si>
  <si>
    <t>Design and Fabrication of Automated Adhesive Dispenser</t>
  </si>
  <si>
    <t>2020 6th International Conference on Advanced Computing and Communication Systems, ICACCS 2020</t>
  </si>
  <si>
    <t>10.1109/ICACCS48705.2020.9074271</t>
  </si>
  <si>
    <t>https://www.scopus.com/inward/record.uri?eid=2-s2.0-85084684876&amp;doi=10.1109%2fICACCS48705.2020.9074271&amp;partnerID=40&amp;md5=4794557bd4daa99d2dd579dea0e40a99</t>
  </si>
  <si>
    <t>Praveenbalaji D., Srinivas R., Roopa S., Suresh M., Gayathri A.</t>
  </si>
  <si>
    <t>ID Photo Verification by Face Recognition</t>
  </si>
  <si>
    <t>10.1109/ICACCS48705.2020.9074246</t>
  </si>
  <si>
    <t>https://www.scopus.com/inward/record.uri?eid=2-s2.0-85084678870&amp;doi=10.1109%2fICACCS48705.2020.9074246&amp;partnerID=40&amp;md5=e71e437770025b857e7e368dea2a517d</t>
  </si>
  <si>
    <t>Sreemathy J., Infant Joseph V., Nisha S., Chaaru Prabha I., Gokula Priya R.M.</t>
  </si>
  <si>
    <t>Data Integration in ETL Using TALEND</t>
  </si>
  <si>
    <t>10.1109/ICACCS48705.2020.9074186</t>
  </si>
  <si>
    <t>https://www.scopus.com/inward/record.uri?eid=2-s2.0-85084656028&amp;doi=10.1109%2fICACCS48705.2020.9074186&amp;partnerID=40&amp;md5=09eea9a1ac20a07160872d632c9e8a0c</t>
  </si>
  <si>
    <t>Bruntha P.M., Pandian S.I.A., Anitha J., Mohan P., Dhanasekar S.</t>
  </si>
  <si>
    <t>Local Ternary Co-occurrence Patterns based Lung Nodules Detection</t>
  </si>
  <si>
    <t>10.1109/ICACCS48705.2020.9074411</t>
  </si>
  <si>
    <t>https://www.scopus.com/inward/record.uri?eid=2-s2.0-85084650687&amp;doi=10.1109%2fICACCS48705.2020.9074411&amp;partnerID=40&amp;md5=b8c2881bfe4f7f08ea4a3ceb0bfd250b</t>
  </si>
  <si>
    <t>Subha R., Haritha M., Nithishna B., Monisha S.G.</t>
  </si>
  <si>
    <t>Coma Patient Health Monitoring System Using IOT</t>
  </si>
  <si>
    <t>10.1109/ICACCS48705.2020.9074174</t>
  </si>
  <si>
    <t>https://www.scopus.com/inward/record.uri?eid=2-s2.0-85084648326&amp;doi=10.1109%2fICACCS48705.2020.9074174&amp;partnerID=40&amp;md5=8b1f542c5c7d0c8e2b47ca5c3f37b70d</t>
  </si>
  <si>
    <t>Roshini A., Sai V.D.V., Chowdary S.D., Kommineni M., Anandakumar H.</t>
  </si>
  <si>
    <t>An Efficient SecureU Application to Detect Malicious Applications in Social Media Networks</t>
  </si>
  <si>
    <t>10.1109/ICACCS48705.2020.9074169</t>
  </si>
  <si>
    <t>https://www.scopus.com/inward/record.uri?eid=2-s2.0-85084633288&amp;doi=10.1109%2fICACCS48705.2020.9074169&amp;partnerID=40&amp;md5=e04e35538952a6aa2a162bd436dbae40</t>
  </si>
  <si>
    <t>Venkatesh S., Sakthivel M., Saranav H., Saravanan N., Rathnakumar M., Santhosh K.K.</t>
  </si>
  <si>
    <t>Performance investigation of the combined series and parallel arrangement cyclone separator using experimental and CFD approach</t>
  </si>
  <si>
    <t>10.1016/j.powtec.2019.10.087</t>
  </si>
  <si>
    <t>https://www.scopus.com/inward/record.uri?eid=2-s2.0-85078897647&amp;doi=10.1016%2fj.powtec.2019.10.087&amp;partnerID=40&amp;md5=f16f28746ccebc20b45d8d8e4ff028d7</t>
  </si>
  <si>
    <t>Mrutyunjaya M.S., Arulmurugan R., Anandakumar H.</t>
  </si>
  <si>
    <t>A Study on Varıous Bıo-Inspıred Algorıthms for Intellıgent Computatıonal System</t>
  </si>
  <si>
    <t>New Trends in Computational Vision and Bio-Inspired Computing - Selected Works Presented at the ICCVBIC 2018</t>
  </si>
  <si>
    <t>10.1007/978-3-030-41862-5_157</t>
  </si>
  <si>
    <t>https://www.scopus.com/inward/record.uri?eid=2-s2.0-85125671314&amp;doi=10.1007%2f978-3-030-41862-5_157&amp;partnerID=40&amp;md5=1a8edd4aee54cb1495effe447a982e9d</t>
  </si>
  <si>
    <t>Valarmathi G., Suganthi S.U., Subashini V., Janaki R., Sivasankari R., Dhanasekar S.</t>
  </si>
  <si>
    <t>CNN algorithm for plant classification in deep learning</t>
  </si>
  <si>
    <t>10.1016/j.matpr.2021.01.847</t>
  </si>
  <si>
    <t>https://www.scopus.com/inward/record.uri?eid=2-s2.0-85112703644&amp;doi=10.1016%2fj.matpr.2021.01.847&amp;partnerID=40&amp;md5=67fa3cf1d6929149f944a794a2ea3f5b</t>
  </si>
  <si>
    <t>Krishnan T., Saravanan S., Anguraj P., Pillai A.S.</t>
  </si>
  <si>
    <t>Design and implementation of area efficient EAIC modulo adder</t>
  </si>
  <si>
    <t>10.1016/j.matpr.2020.06.172</t>
  </si>
  <si>
    <t>https://www.scopus.com/inward/record.uri?eid=2-s2.0-85098581251&amp;doi=10.1016%2fj.matpr.2020.06.172&amp;partnerID=40&amp;md5=2efa61cbe526bad9d52400ba480fdfbf</t>
  </si>
  <si>
    <t>Krishnan T., Saravanan S., Pillai A.S., Anguraj P.</t>
  </si>
  <si>
    <t>Design of high-speed RCA based 2-D bypassing multiplier for fir filter</t>
  </si>
  <si>
    <t>10.1016/j.matpr.2020.05.803</t>
  </si>
  <si>
    <t>https://www.scopus.com/inward/record.uri?eid=2-s2.0-85098569957&amp;doi=10.1016%2fj.matpr.2020.05.803&amp;partnerID=40&amp;md5=862acce62d4ded1b6e984f9d0088c6c9</t>
  </si>
  <si>
    <t>Haldorai A., Ramu A., Chee-Onn C.</t>
  </si>
  <si>
    <t>International Journal of Cloud Computing</t>
  </si>
  <si>
    <t>10.1504/ijcc.2020.9.issue-2-3</t>
  </si>
  <si>
    <t>https://www.scopus.com/inward/record.uri?eid=2-s2.0-85091887461&amp;doi=10.1504%2fijcc.2020.9.issue-2-3&amp;partnerID=40&amp;md5=af49c34e0cf581529f1b16bedacec908</t>
  </si>
  <si>
    <t>10.4108/EAI.13-7-2018.164177</t>
  </si>
  <si>
    <t>Haldorai A., Ramu A., Suriya M.</t>
  </si>
  <si>
    <t>Organization Internet of Things (IoTs): Supervised, Unsupervised, and Reinforcement Learning</t>
  </si>
  <si>
    <t>10.1007/978-3-030-44407-5_2</t>
  </si>
  <si>
    <t>https://www.scopus.com/inward/record.uri?eid=2-s2.0-85090544846&amp;doi=10.1007%2f978-3-030-44407-5_2&amp;partnerID=40&amp;md5=4d48335e22748aae8786d29816c0c6ee</t>
  </si>
  <si>
    <t>Niranjani V., Selvam N.S.</t>
  </si>
  <si>
    <t>Overview on Deep Neural Networks: Architecture, Application and Rising Analysis Trends</t>
  </si>
  <si>
    <t>10.1007/978-3-030-44407-5_18</t>
  </si>
  <si>
    <t>https://www.scopus.com/inward/record.uri?eid=2-s2.0-85090544254&amp;doi=10.1007%2f978-3-030-44407-5_18&amp;partnerID=40&amp;md5=c226c37cbb963963fcb488e26aed8d84</t>
  </si>
  <si>
    <t>Internet of Things (IoTs) Evolutionary Computation, Enterprise Modelling and Simulation</t>
  </si>
  <si>
    <t>10.1007/978-3-030-44407-5_1</t>
  </si>
  <si>
    <t>https://www.scopus.com/inward/record.uri?eid=2-s2.0-85090525284&amp;doi=10.1007%2f978-3-030-44407-5_1&amp;partnerID=40&amp;md5=1d75d0d190f9680dcd1c3a6ae02c087f</t>
  </si>
  <si>
    <t>Enterprise Architecture for IoT: Challenges and Business Trends</t>
  </si>
  <si>
    <t>10.1007/978-3-030-44407-5_6</t>
  </si>
  <si>
    <t>https://www.scopus.com/inward/record.uri?eid=2-s2.0-85090516234&amp;doi=10.1007%2f978-3-030-44407-5_6&amp;partnerID=40&amp;md5=e8fec370e15e7680f3a8da112f14932d</t>
  </si>
  <si>
    <t>Haldorai A., Mohanram S., Ramu A., Onn C.C.</t>
  </si>
  <si>
    <t>https://www.scopus.com/inward/record.uri?eid=2-s2.0-85090012140&amp;partnerID=40&amp;md5=bf649f7c5ff0de83fd23c707f84b0a00</t>
  </si>
  <si>
    <t>Performance enhancement studies on evaporative cooling using volumetric heat and mass transfer coefficients</t>
  </si>
  <si>
    <t>10.1080/10407782.2020.1793556</t>
  </si>
  <si>
    <t>https://www.scopus.com/inward/record.uri?eid=2-s2.0-85088257924&amp;doi=10.1080%2f10407782.2020.1793556&amp;partnerID=40&amp;md5=d2d806aeff17c01645cd091e9c2949d1</t>
  </si>
  <si>
    <t>Pradeep R., Kanimozhi R., Prajitha C., Rinesh S.</t>
  </si>
  <si>
    <t>Non-negative matrix factorization based blind source separation and source enhancement using generalised cross correlation</t>
  </si>
  <si>
    <t>International Journal on Emerging Technologies</t>
  </si>
  <si>
    <t>https://www.scopus.com/inward/record.uri?eid=2-s2.0-85087358993&amp;partnerID=40&amp;md5=1b6e898a2ce31614532301b03a1c8676</t>
  </si>
  <si>
    <t>Balaji N., Balasubramani S., Ramakrishnan T., Sureshbabu Y.</t>
  </si>
  <si>
    <t>Experimental investigation of chemical and tensile properties of sansevieria cylindrica fiber composites</t>
  </si>
  <si>
    <t>979 MSF</t>
  </si>
  <si>
    <t>10.4028/www.scientific.net/MSF.979.58</t>
  </si>
  <si>
    <t>https://www.scopus.com/inward/record.uri?eid=2-s2.0-85083385198&amp;doi=10.4028%2fwww.scientific.net%2fMSF.979.58&amp;partnerID=40&amp;md5=832ac61a5b722b923ee78d8b7b9f2733</t>
  </si>
  <si>
    <t>Sangeetha R.K., Ayyappan S.</t>
  </si>
  <si>
    <t>Theoretical investigation of molecular structure, homo-lumo, hyperpolarizability, nbo analysis and density of states calculation of butenafine</t>
  </si>
  <si>
    <t>10.15251/djnb.2020.151.123</t>
  </si>
  <si>
    <t>https://www.scopus.com/inward/record.uri?eid=2-s2.0-85081214813&amp;doi=10.15251%2fdjnb.2020.151.123&amp;partnerID=40&amp;md5=26500c486e54d064fd23fbd01a127a0b</t>
  </si>
  <si>
    <t>10.3934/dcdss.2020053</t>
  </si>
  <si>
    <t>Anandakumar H., Arulmurugan R., Chow C.-O.</t>
  </si>
  <si>
    <t>International Journal of Intelligent Enterprise</t>
  </si>
  <si>
    <t>https://www.scopus.com/inward/record.uri?eid=2-s2.0-85078817058&amp;partnerID=40&amp;md5=641168aa8cfec349902a1cb834c1f82d</t>
  </si>
  <si>
    <t>Anandakumar H., Arulmurugan R.</t>
  </si>
  <si>
    <t>A Graphic Model, Simulators and Formal Evaluation of Protocols for Wireless Communication</t>
  </si>
  <si>
    <t>10.1109/I-SMAC47947.2019.9032637</t>
  </si>
  <si>
    <t>https://www.scopus.com/inward/record.uri?eid=2-s2.0-85083034734&amp;doi=10.1109%2fI-SMAC47947.2019.9032637&amp;partnerID=40&amp;md5=25ace592cf2b4f58a1fce636f8ac29f4</t>
  </si>
  <si>
    <t>Next generation Wireless Communication Networks for Smart Grid</t>
  </si>
  <si>
    <t>10.1109/I-SMAC47947.2019.9032484</t>
  </si>
  <si>
    <t>https://www.scopus.com/inward/record.uri?eid=2-s2.0-85083032906&amp;doi=10.1109%2fI-SMAC47947.2019.9032484&amp;partnerID=40&amp;md5=20ed1c37595cfa60b02d5c7a8008f974</t>
  </si>
  <si>
    <t>Artificial Intelligence for Cognitive Telecommunication Network</t>
  </si>
  <si>
    <t>10.1109/I-SMAC47947.2019.9032539</t>
  </si>
  <si>
    <t>https://www.scopus.com/inward/record.uri?eid=2-s2.0-85083031964&amp;doi=10.1109%2fI-SMAC47947.2019.9032539&amp;partnerID=40&amp;md5=268b9c07f14de7b96620c27ecf1ffb56</t>
  </si>
  <si>
    <t>Next Generation Wireless Communication Challenges and Issues</t>
  </si>
  <si>
    <t>10.1109/I-SMAC47947.2019.9032546</t>
  </si>
  <si>
    <t>https://www.scopus.com/inward/record.uri?eid=2-s2.0-85083028893&amp;doi=10.1109%2fI-SMAC47947.2019.9032546&amp;partnerID=40&amp;md5=cb6372f0d21161adc9c569d273379bdd</t>
  </si>
  <si>
    <t>Machine learning based Multi Agent Systems in Complex Networks</t>
  </si>
  <si>
    <t>10.1109/I-SMAC47947.2019.9032619</t>
  </si>
  <si>
    <t>https://www.scopus.com/inward/record.uri?eid=2-s2.0-85083026803&amp;doi=10.1109%2fI-SMAC47947.2019.9032619&amp;partnerID=40&amp;md5=370e3e401f034aadca17e90b57d78f4c</t>
  </si>
  <si>
    <t>10.1109/I-SMAC47947.2019.9032632</t>
  </si>
  <si>
    <t>Ganeshkumar S., Sureshkumar R., Sureshbabu Y., Balasubramani S.</t>
  </si>
  <si>
    <t>A numerical approach to cutting tool stress in cnc turning of en8 steel with silicon carbide tool insert</t>
  </si>
  <si>
    <t>International Journal of Scientific and Technology Research</t>
  </si>
  <si>
    <t>https://www.scopus.com/inward/record.uri?eid=2-s2.0-85076787733&amp;partnerID=40&amp;md5=faae09ca2598d72afbcad9356ae620d6</t>
  </si>
  <si>
    <t>Alqudah M.A., Ravichandran C., Abdeljawad T., Valliammal N.</t>
  </si>
  <si>
    <t>New results on Caputo fractional-order neutral differential inclusions without compactness</t>
  </si>
  <si>
    <t>Advances in Difference Equations</t>
  </si>
  <si>
    <t>10.1186/s13662-019-2455-z</t>
  </si>
  <si>
    <t>https://www.scopus.com/inward/record.uri?eid=2-s2.0-85076782317&amp;doi=10.1186%2fs13662-019-2455-z&amp;partnerID=40&amp;md5=842be59669fbe4de2ff41aa58b1915c7</t>
  </si>
  <si>
    <t>Valliammal N., Ravichandran C., Hammouch Z., Mehmet Baskonus H.</t>
  </si>
  <si>
    <t>A New Investigation on Fractional-Ordered Neutral Differential Systems with State-Dependent Delay</t>
  </si>
  <si>
    <t>International Journal of the Sociology of Language</t>
  </si>
  <si>
    <t>https://www.scopus.com/inward/record.uri?eid=2-s2.0-85075776078&amp;partnerID=40&amp;md5=f56a253132b1b3cba79654598044b2e0</t>
  </si>
  <si>
    <t>Roberts M.K., Mohanram S.S., Shanmugasundaram N.</t>
  </si>
  <si>
    <t>An Improved Low Complex Offset Min-Sum Based Decoding Algorithm for LDPC Codes</t>
  </si>
  <si>
    <t>10.1007/s11036-019-01392-7</t>
  </si>
  <si>
    <t>https://www.scopus.com/inward/record.uri?eid=2-s2.0-85074138100&amp;doi=10.1007%2fs11036-019-01392-7&amp;partnerID=40&amp;md5=7517bd67a4b50ccc9e7852b1e301d7c5</t>
  </si>
  <si>
    <t>Anandakumar H., Arulmurugan R., Onn C.C.</t>
  </si>
  <si>
    <t>Big Data Analytics for Sustainable Computing</t>
  </si>
  <si>
    <t>10.1007/s11036-019-01393-6</t>
  </si>
  <si>
    <t>https://www.scopus.com/inward/record.uri?eid=2-s2.0-85074017895&amp;doi=10.1007%2fs11036-019-01393-6&amp;partnerID=40&amp;md5=3cd1f367e7b127edef88c60a25da9620</t>
  </si>
  <si>
    <t>A Detailed Analysis of Big Data Analytics Challenges and Opportunities</t>
  </si>
  <si>
    <t>Proceedings of the 2nd International Conference on Smart Systems and Inventive Technology, ICSSIT 2019</t>
  </si>
  <si>
    <t>10.1109/ICSSIT46314.2019.8987939</t>
  </si>
  <si>
    <t>https://www.scopus.com/inward/record.uri?eid=2-s2.0-85080092854&amp;doi=10.1109%2fICSSIT46314.2019.8987939&amp;partnerID=40&amp;md5=4e748951f91edfe934d09082a5c9e91d</t>
  </si>
  <si>
    <t>Anandakumar H., Arulmurugan R., Roshini A.</t>
  </si>
  <si>
    <t>Intelligent Vehicle System Problems and Future Impacts for Transport Guidelines</t>
  </si>
  <si>
    <t>10.1109/ICSSIT46314.2019.8987831</t>
  </si>
  <si>
    <t>https://www.scopus.com/inward/record.uri?eid=2-s2.0-85080072089&amp;doi=10.1109%2fICSSIT46314.2019.8987831&amp;partnerID=40&amp;md5=ac92666dcf7e03e2513e5b8db7acce33</t>
  </si>
  <si>
    <t>Artificial Intelligence and Machine Learning for Enterprise Management</t>
  </si>
  <si>
    <t>10.1109/ICSSIT46314.2019.8987964</t>
  </si>
  <si>
    <t>https://www.scopus.com/inward/record.uri?eid=2-s2.0-85080051795&amp;doi=10.1109%2fICSSIT46314.2019.8987964&amp;partnerID=40&amp;md5=9804d57834a5cd9f90efa6abd5161820</t>
  </si>
  <si>
    <t>Autonomous and Automated Vehicles-The Future Transportation Systems</t>
  </si>
  <si>
    <t>10.1109/ICSSIT46314.2019.8987795</t>
  </si>
  <si>
    <t>https://www.scopus.com/inward/record.uri?eid=2-s2.0-85080038109&amp;doi=10.1109%2fICSSIT46314.2019.8987795&amp;partnerID=40&amp;md5=9cac723f653da3f55d915bcbbb9a75d6</t>
  </si>
  <si>
    <t>Analysis of Cloud Based Simulation Methods and Optimization Algorithms</t>
  </si>
  <si>
    <t>10.1109/ICSSIT46314.2019.8987822</t>
  </si>
  <si>
    <t>https://www.scopus.com/inward/record.uri?eid=2-s2.0-85080024265&amp;doi=10.1109%2fICSSIT46314.2019.8987822&amp;partnerID=40&amp;md5=ca949c6c37973eca6d7f0ac350b72853</t>
  </si>
  <si>
    <t>Suganyadevi K., Saravanaselvam N.</t>
  </si>
  <si>
    <t>Effective traffic management system for vehicular network</t>
  </si>
  <si>
    <t>International Journal of Innovative Technology and Exploring Engineering</t>
  </si>
  <si>
    <t>10.35940/ijitee.A4186.119119</t>
  </si>
  <si>
    <t>https://www.scopus.com/inward/record.uri?eid=2-s2.0-85075117952&amp;doi=10.35940%2fijitee.A4186.119119&amp;partnerID=40&amp;md5=67123bd4471705b096d1b5d454227e57</t>
  </si>
  <si>
    <t>Venkatesh S., Sakthivel M., Sudhagar S., Daniel S.A.A.</t>
  </si>
  <si>
    <t>Modification of the cyclone separator geometry for improving the performance using Taguchi and CFD approach</t>
  </si>
  <si>
    <t>Particulate Science and Technology</t>
  </si>
  <si>
    <t>10.1080/02726351.2018.1458354</t>
  </si>
  <si>
    <t>https://www.scopus.com/inward/record.uri?eid=2-s2.0-85073330891&amp;doi=10.1080%2f02726351.2018.1458354&amp;partnerID=40&amp;md5=795728adbe5fde49956f0a647ff9680c</t>
  </si>
  <si>
    <t>Sureshbabu Y., Ashokavarthnan P., Balasubramani S., Naveenprabhu V.</t>
  </si>
  <si>
    <t>Experimental investigation on four strokes catalytic coated spark ignition (SI) engine</t>
  </si>
  <si>
    <t>10.1063/1.5127632</t>
  </si>
  <si>
    <t>https://www.scopus.com/inward/record.uri?eid=2-s2.0-85074267636&amp;doi=10.1063%2f1.5127632&amp;partnerID=40&amp;md5=4f9fa2e73aa57a07620691c442948b11</t>
  </si>
  <si>
    <t>Justin Dhiraviam F., Naveenprabhu V., Satish K., Palanivelrajan A.R.</t>
  </si>
  <si>
    <t>Emission characteristic in CI engines using zirconium porous medium in piston head</t>
  </si>
  <si>
    <t>10.1063/1.5127603</t>
  </si>
  <si>
    <t>https://www.scopus.com/inward/record.uri?eid=2-s2.0-85074247977&amp;doi=10.1063%2f1.5127603&amp;partnerID=40&amp;md5=199c8cb31006b6da95d2ce6d2bd32e07</t>
  </si>
  <si>
    <t>A low power fuzzy logic based variable resolution ADC for wireless ECG monitoring systems</t>
  </si>
  <si>
    <t>Cognitive Systems Research</t>
  </si>
  <si>
    <t>10.1016/j.cogsys.2018.10.033</t>
  </si>
  <si>
    <t>https://www.scopus.com/inward/record.uri?eid=2-s2.0-85056812609&amp;doi=10.1016%2fj.cogsys.2018.10.033&amp;partnerID=40&amp;md5=d2c0e0f90dad9d47d589acf4a823463f</t>
  </si>
  <si>
    <t>Wear behaviour of aluminium 7075 - Boron carbide- coconut shell fly ash reinforced hybrid metal matrix composites</t>
  </si>
  <si>
    <t>10.1088/2053-1591/ab4052</t>
  </si>
  <si>
    <t>https://www.scopus.com/inward/record.uri?eid=2-s2.0-85072699319&amp;doi=10.1088%2f2053-1591%2fab4052&amp;partnerID=40&amp;md5=739f8466f48da9e6e005d345f9f04acc</t>
  </si>
  <si>
    <t>Dhanasekar S., Bruntha P.M., Madhuvappan C.A., Sagayam K.M.</t>
  </si>
  <si>
    <t>An improved area efficient 16-QAM transceiver design using vedic multiplier for wireless applications</t>
  </si>
  <si>
    <t>International Journal of Recent Technology and Engineering</t>
  </si>
  <si>
    <t>10.35940/ijrte.C5535.098319</t>
  </si>
  <si>
    <t>https://www.scopus.com/inward/record.uri?eid=2-s2.0-85073535242&amp;doi=10.35940%2fijrte.C5535.098319&amp;partnerID=40&amp;md5=57fd6b702a2571c892c2135b42b5a8d9</t>
  </si>
  <si>
    <t>Prabhu S., Suresh T., Prabhu B., Ramanathan S., Justin Dhiraviam F.</t>
  </si>
  <si>
    <t>Research on performance and emission of ic engine using porous medium cylinder head</t>
  </si>
  <si>
    <t>11 Special Issue</t>
  </si>
  <si>
    <t>10.35940/ijitee.K1029.09811S19</t>
  </si>
  <si>
    <t>https://www.scopus.com/inward/record.uri?eid=2-s2.0-85073521075&amp;doi=10.35940%2fijitee.K1029.09811S19&amp;partnerID=40&amp;md5=56ef43cd019bc7e63bbab3afa64dfee9</t>
  </si>
  <si>
    <t>Jothimani K., Kaliraj K., Hammouch Z., Ravichandran C.</t>
  </si>
  <si>
    <t>New results on controllability in the framework of fractional integrodifferential equations with nondense domain</t>
  </si>
  <si>
    <t>10.1140/epjp/i2019-12858-8</t>
  </si>
  <si>
    <t>https://www.scopus.com/inward/record.uri?eid=2-s2.0-85073033340&amp;doi=10.1140%2fepjp%2fi2019-12858-8&amp;partnerID=40&amp;md5=863b4303ee4c36ab2fefd3fa11bde600</t>
  </si>
  <si>
    <t>Optimized dynamic source routing protocol for MANETs</t>
  </si>
  <si>
    <t>Cluster Computing</t>
  </si>
  <si>
    <t>10.1007/s10586-017-1638-1</t>
  </si>
  <si>
    <t>https://www.scopus.com/inward/record.uri?eid=2-s2.0-85040648572&amp;doi=10.1007%2fs10586-017-1638-1&amp;partnerID=40&amp;md5=471e8994bf2563d639062641f407c3af</t>
  </si>
  <si>
    <t>Tamilselvi P., Ganesh Babu C.</t>
  </si>
  <si>
    <t>An efficient approach to circumvent black hole nodes in manets</t>
  </si>
  <si>
    <t>10.1007/s10586-017-1395-1</t>
  </si>
  <si>
    <t>https://www.scopus.com/inward/record.uri?eid=2-s2.0-85035783436&amp;doi=10.1007%2fs10586-017-1395-1&amp;partnerID=40&amp;md5=217f8a4ed5a829908d83eb700c7c68e6</t>
  </si>
  <si>
    <t>Jubairahmed L., Satheeskumaran S., Venkatesan C.</t>
  </si>
  <si>
    <t>Contourlet transform based adaptive nonlinear diffusion filtering for speckle noise removal in ultrasound images</t>
  </si>
  <si>
    <t>10.1007/s10586-017-1370-x</t>
  </si>
  <si>
    <t>https://www.scopus.com/inward/record.uri?eid=2-s2.0-85034613857&amp;doi=10.1007%2fs10586-017-1370-x&amp;partnerID=40&amp;md5=3be08e61f9463c3e1ad3d3977dcb378d</t>
  </si>
  <si>
    <t>Venkatesh S., Sakthivel M., Avinasilingam M., Gopalsamy S., Arulkumar E., Devarajan H.P.</t>
  </si>
  <si>
    <t>Optimization and experimental investigation in bottom inlet cyclone separator for performance analysis</t>
  </si>
  <si>
    <t>Korean Journal of Chemical Engineering</t>
  </si>
  <si>
    <t>10.1007/s11814-019-0266-2</t>
  </si>
  <si>
    <t>https://www.scopus.com/inward/record.uri?eid=2-s2.0-85067070160&amp;doi=10.1007%2fs11814-019-0266-2&amp;partnerID=40&amp;md5=b46caf1ea35dbebb1fe7b011778f5293</t>
  </si>
  <si>
    <t>Rathinam R., Pattabhi S.</t>
  </si>
  <si>
    <t>Removal of rhodamine b dye from aqueous solution by advanced oxidation process using zno nanoparticles</t>
  </si>
  <si>
    <t>Indian Journal of Ecology</t>
  </si>
  <si>
    <t>https://www.scopus.com/inward/record.uri?eid=2-s2.0-85070333813&amp;partnerID=40&amp;md5=465c86b209486f9d45f52422e44b0fd1</t>
  </si>
  <si>
    <t>Selvakumar K., Bavthiraja S.V.M.G.</t>
  </si>
  <si>
    <t>A Distributed Development Model for Open Source Software Reliability Growth using Citation Network Analysis</t>
  </si>
  <si>
    <t>2019 5th International Conference on Advanced Computing and Communication Systems, ICACCS 2019</t>
  </si>
  <si>
    <t>10.1109/ICACCS.2019.8728454</t>
  </si>
  <si>
    <t>https://www.scopus.com/inward/record.uri?eid=2-s2.0-85068010897&amp;doi=10.1109%2fICACCS.2019.8728454&amp;partnerID=40&amp;md5=ec81c38c58874c45089166827583fdd6</t>
  </si>
  <si>
    <t>Deepak S., Anandakumar H.</t>
  </si>
  <si>
    <t>AODV Route Discovery and Route Maintenance in MANETs</t>
  </si>
  <si>
    <t>10.1109/ICACCS.2019.8728456</t>
  </si>
  <si>
    <t>https://www.scopus.com/inward/record.uri?eid=2-s2.0-85068000277&amp;doi=10.1109%2fICACCS.2019.8728456&amp;partnerID=40&amp;md5=8248f5e554d61dddc99ac0e6f43cdf6e</t>
  </si>
  <si>
    <t>Sreemathy J., Priyadharshini S., Radha K., Sangeerna K., Nivetha G.</t>
  </si>
  <si>
    <t>Data Validation in ETL Using TALEND</t>
  </si>
  <si>
    <t>10.1109/ICACCS.2019.8728420</t>
  </si>
  <si>
    <t>https://www.scopus.com/inward/record.uri?eid=2-s2.0-85067929993&amp;doi=10.1109%2fICACCS.2019.8728420&amp;partnerID=40&amp;md5=83a3509441b6a848825cdc1e8673169e</t>
  </si>
  <si>
    <t>Haldorai A., Ramu A., Chow C.-O.</t>
  </si>
  <si>
    <t>Editorial: Big Data Innovation for Sustainable Cognitive Computing</t>
  </si>
  <si>
    <t>10.1007/s11036-018-1198-5</t>
  </si>
  <si>
    <t>https://www.scopus.com/inward/record.uri?eid=2-s2.0-85059579130&amp;doi=10.1007%2fs11036-018-1198-5&amp;partnerID=40&amp;md5=2714ca05e47ea6489d41c283b5b48d9a</t>
  </si>
  <si>
    <t>10.1016/j.jfranklin.2018.12.001</t>
  </si>
  <si>
    <t>Babu E., Bhuvaneswari J., Muthu Mareeswaran P., Thanasekaran P., Lee H.-M., Rajagopal S.</t>
  </si>
  <si>
    <t>Transition metal complexes based aptamers as optical diagnostic tools for disease proteins and biomolecules</t>
  </si>
  <si>
    <t>10.1016/j.ccr.2018.09.010</t>
  </si>
  <si>
    <t>https://www.scopus.com/inward/record.uri?eid=2-s2.0-85056787653&amp;doi=10.1016%2fj.ccr.2018.09.010&amp;partnerID=40&amp;md5=6c34563f87b23186027d6fbf0cdefdec</t>
  </si>
  <si>
    <t>Haldorai A., Kandaswamy U.</t>
  </si>
  <si>
    <t>https://www.scopus.com/inward/record.uri?eid=2-s2.0-85091126531&amp;partnerID=40&amp;md5=6d93615e43c43df1c1a50e697e416b6b</t>
  </si>
  <si>
    <t>https://www.scopus.com/inward/record.uri?eid=2-s2.0-85091126464&amp;partnerID=40&amp;md5=9bcee4f21281d8dc3036c1432167e839</t>
  </si>
  <si>
    <t>Applications and services of intelligent spectrum handover</t>
  </si>
  <si>
    <t>10.1007/978-3-030-15416-5_10</t>
  </si>
  <si>
    <t>https://www.scopus.com/inward/record.uri?eid=2-s2.0-85089540605&amp;doi=10.1007%2f978-3-030-15416-5_10&amp;partnerID=40&amp;md5=deabd5aaff86ab7289443dd7d94626d0</t>
  </si>
  <si>
    <t>Green wireless communications via cognitive handover</t>
  </si>
  <si>
    <t>10.1007/978-3-030-15416-5_8</t>
  </si>
  <si>
    <t>https://www.scopus.com/inward/record.uri?eid=2-s2.0-85089486276&amp;doi=10.1007%2f978-3-030-15416-5_8&amp;partnerID=40&amp;md5=d4c051a03ae9a9bbf41396eb7d0a2aa7</t>
  </si>
  <si>
    <t>Cooperative spectrum handovers in cognitive radio networks</t>
  </si>
  <si>
    <t>10.1007/978-3-030-15416-5_1</t>
  </si>
  <si>
    <t>https://www.scopus.com/inward/record.uri?eid=2-s2.0-85088888495&amp;doi=10.1007%2f978-3-030-15416-5_1&amp;partnerID=40&amp;md5=d383f57a935a1fa1f566f22784a812ff</t>
  </si>
  <si>
    <t>Energy efficient network selection for cognitive spectrum handovers</t>
  </si>
  <si>
    <t>10.1007/978-3-030-15416-5_3</t>
  </si>
  <si>
    <t>https://www.scopus.com/inward/record.uri?eid=2-s2.0-85083037831&amp;doi=10.1007%2f978-3-030-15416-5_3&amp;partnerID=40&amp;md5=e77399eae694b692bf442443795ff5f9</t>
  </si>
  <si>
    <t>Distributed algorithms for learning and cognitive medium</t>
  </si>
  <si>
    <t>10.1007/978-3-030-15416-5_5</t>
  </si>
  <si>
    <t>https://www.scopus.com/inward/record.uri?eid=2-s2.0-85083033304&amp;doi=10.1007%2f978-3-030-15416-5_5&amp;partnerID=40&amp;md5=526f9d6ceef4550f5b469c268536d74f</t>
  </si>
  <si>
    <t>Intelligent cognitive radio communications: A detailed approach</t>
  </si>
  <si>
    <t>10.1007/978-3-030-15416-5_2</t>
  </si>
  <si>
    <t>https://www.scopus.com/inward/record.uri?eid=2-s2.0-85083026149&amp;doi=10.1007%2f978-3-030-15416-5_2&amp;partnerID=40&amp;md5=f8abf3758c12a1310f6a5146f578b4f7</t>
  </si>
  <si>
    <t>Dynamic spectrum handovers in cognitive radio networks</t>
  </si>
  <si>
    <t>10.1007/978-3-030-15416-5_6</t>
  </si>
  <si>
    <t>https://www.scopus.com/inward/record.uri?eid=2-s2.0-85083023806&amp;doi=10.1007%2f978-3-030-15416-5_6&amp;partnerID=40&amp;md5=9e5f4c4426c552a63e19b3c654c0a21a</t>
  </si>
  <si>
    <t>10.1007/978-3-319-91002-4_3</t>
  </si>
  <si>
    <t>https://www.scopus.com/inward/record.uri?eid=2-s2.0-85083010508&amp;doi=10.1007%2f978-3-319-91002-4_3&amp;partnerID=40&amp;md5=9f192d91f40402a33eb15b12d695062d</t>
  </si>
  <si>
    <t>Optimization, modelling and simulation for evolutionary computation</t>
  </si>
  <si>
    <t>Journal of Advanced Research in Dynamical and Control Systems</t>
  </si>
  <si>
    <t>10.5373/JARDCS/V11I9/20193161</t>
  </si>
  <si>
    <t>https://www.scopus.com/inward/record.uri?eid=2-s2.0-85078625885&amp;doi=10.5373%2fJARDCS%2fV11I9%2f20193161&amp;partnerID=40&amp;md5=2396f9bebfff7534dbcbd83a6ff2a4a6</t>
  </si>
  <si>
    <t>Analysis of mobile management processes and modeling</t>
  </si>
  <si>
    <t>https://www.scopus.com/inward/record.uri?eid=2-s2.0-85078596093&amp;partnerID=40&amp;md5=3c9ebc4b9e83b04e7df876cc2c034723</t>
  </si>
  <si>
    <t>Anandakumar H., Akshaya V.S.</t>
  </si>
  <si>
    <t>Analysis of artificial intelligence in future industrial applications</t>
  </si>
  <si>
    <t>10.5373/JARDCS/V11I10/20193162</t>
  </si>
  <si>
    <t>https://www.scopus.com/inward/record.uri?eid=2-s2.0-85078586725&amp;doi=10.5373%2fJARDCS%2fV11I10%2f20193162&amp;partnerID=40&amp;md5=ed6b5966cadcc79ccc8a10c2cda5edf0</t>
  </si>
  <si>
    <t>Secure distributed spectrum sensing in cognitive radio networks</t>
  </si>
  <si>
    <t>10.1007/978-3-030-15416-5_9</t>
  </si>
  <si>
    <t>https://www.scopus.com/inward/record.uri?eid=2-s2.0-85077984456&amp;doi=10.1007%2f978-3-030-15416-5_9&amp;partnerID=40&amp;md5=51d02de0ab032f38c0c8b788d81e49b7</t>
  </si>
  <si>
    <t>Supervised, unsupervised and reinforcement learning-a detailed perspective</t>
  </si>
  <si>
    <t>https://www.scopus.com/inward/record.uri?eid=2-s2.0-85077467305&amp;partnerID=40&amp;md5=b783b94f57c619008bac6aa9e57776fd</t>
  </si>
  <si>
    <t>Computational mining algorithms for future technologies</t>
  </si>
  <si>
    <t>https://www.scopus.com/inward/record.uri?eid=2-s2.0-85077440478&amp;partnerID=40&amp;md5=13e1cee647d7a3f81497e77bbaf99ec8</t>
  </si>
  <si>
    <t>Supervised machine learning techniques in intelligent network handovers</t>
  </si>
  <si>
    <t>10.1007/978-3-030-15416-5_7</t>
  </si>
  <si>
    <t>https://www.scopus.com/inward/record.uri?eid=2-s2.0-85076105676&amp;doi=10.1007%2f978-3-030-15416-5_7&amp;partnerID=40&amp;md5=09a3cccf8e1df8fc17f08d7ea6146a76</t>
  </si>
  <si>
    <t>Software radio architecture: A mathematical perspective</t>
  </si>
  <si>
    <t>10.1007/978-3-030-15416-5_4</t>
  </si>
  <si>
    <t>https://www.scopus.com/inward/record.uri?eid=2-s2.0-85075969206&amp;doi=10.1007%2f978-3-030-15416-5_4&amp;partnerID=40&amp;md5=4e506f931e1ae25a4dd3b9d39f3a9c57</t>
  </si>
  <si>
    <t>Subha R.</t>
  </si>
  <si>
    <t>P-tree oriented association rule mining of multiple data sources</t>
  </si>
  <si>
    <t>10.1504/IJENM.2019.103156</t>
  </si>
  <si>
    <t>https://www.scopus.com/inward/record.uri?eid=2-s2.0-85074103344&amp;doi=10.1504%2fIJENM.2019.103156&amp;partnerID=40&amp;md5=62d6d1d53b6f61e15bc9907e9fff80bd</t>
  </si>
  <si>
    <t>Gokilakrishnan G., Varthanan P.A.</t>
  </si>
  <si>
    <t>Development of manufacturing-distribution plan considering quality cost</t>
  </si>
  <si>
    <t>10.1504/IJENM.2019.103157</t>
  </si>
  <si>
    <t>https://www.scopus.com/inward/record.uri?eid=2-s2.0-85074067759&amp;doi=10.1504%2fIJENM.2019.103157&amp;partnerID=40&amp;md5=03d70a31bf0d3072c4d099b096aa8fec</t>
  </si>
  <si>
    <t>Durai K.N., Baskaran K.</t>
  </si>
  <si>
    <t>Decision tree classification - N tier solution for preventing SQL injection attack on websites</t>
  </si>
  <si>
    <t>10.1504/IJENM.2019.103155</t>
  </si>
  <si>
    <t>https://www.scopus.com/inward/record.uri?eid=2-s2.0-85074059924&amp;doi=10.1504%2fIJENM.2019.103155&amp;partnerID=40&amp;md5=7941df8b15910d7cd9f61f1cbf64c531</t>
  </si>
  <si>
    <t>International Journal of Nonlinear Sciences and Numerical Simulation</t>
  </si>
  <si>
    <t>10.1515/ijnsns-2018-0362</t>
  </si>
  <si>
    <t>https://www.scopus.com/inward/record.uri?eid=2-s2.0-85073238344&amp;doi=10.1515%2fijnsns-2018-0362&amp;partnerID=40&amp;md5=87465a964b5abb754b0dc6b680d445b3</t>
  </si>
  <si>
    <t>Vinodhini R.E., Bavithiraja S.V.M.G., Vimalkumar K.</t>
  </si>
  <si>
    <t>A detailed survey on research challenges in vehicular IoT</t>
  </si>
  <si>
    <t>4 Special Issue</t>
  </si>
  <si>
    <t>https://www.scopus.com/inward/record.uri?eid=2-s2.0-85071927856&amp;partnerID=40&amp;md5=802d8af98ef7d5fb4590755964157e8c</t>
  </si>
  <si>
    <t>Dharani Kumar S., Sendhil Kumar S.</t>
  </si>
  <si>
    <t>Investigation of mechanical behavior of friction stir welded joints of AA6063 with AA5083 aluminum alloys</t>
  </si>
  <si>
    <t>Mechanics and Mechanical Engineering</t>
  </si>
  <si>
    <t>10.2478/mme-2019-0008</t>
  </si>
  <si>
    <t>https://www.scopus.com/inward/record.uri?eid=2-s2.0-85069879341&amp;doi=10.2478%2fmme-2019-0008&amp;partnerID=40&amp;md5=c87795157d0b1d33bf2420c9695d3da1</t>
  </si>
  <si>
    <t>Anandakumar H., Umamaheswari K., Arulmurugan R.</t>
  </si>
  <si>
    <t>A Study on Mobile IPv6 Handover in Cognitive Radio Networks</t>
  </si>
  <si>
    <t>10.1007/978-981-10-8681-6_36</t>
  </si>
  <si>
    <t>https://www.scopus.com/inward/record.uri?eid=2-s2.0-85067238373&amp;doi=10.1007%2f978-981-10-8681-6_36&amp;partnerID=40&amp;md5=f0b894f952eecc42c8f1b7d0a2306767</t>
  </si>
  <si>
    <t>Roberts M.K., Sunny E.</t>
  </si>
  <si>
    <t>An Improved Hybrid Offset-Based Min-Sum Decoding Algorithm</t>
  </si>
  <si>
    <t>10.1007/978-981-13-0586-3_70</t>
  </si>
  <si>
    <t>https://www.scopus.com/inward/record.uri?eid=2-s2.0-85063301578&amp;doi=10.1007%2f978-981-13-0586-3_70&amp;partnerID=40&amp;md5=8f9747d12eb801bd9f0377b0a0e87139</t>
  </si>
  <si>
    <t>Dhanasekar J., Balan A., Akshara R., Anusuya P., Deepa S.</t>
  </si>
  <si>
    <t>Design of various adders using self fault detecting full adder</t>
  </si>
  <si>
    <t>https://www.scopus.com/inward/record.uri?eid=2-s2.0-85062991204&amp;partnerID=40&amp;md5=66e740cbd03871cb782d7e4e182c2c11</t>
  </si>
  <si>
    <t>Ganeshkumar S., Thirunavukkarasu V., Sureshkumar R., Venkatesh S., Ramakrishnan T.</t>
  </si>
  <si>
    <t>Investigation of wear behaviour of silicon carbide tool inserts and titanium nitride coated tool inserts in machining of EN8 steel</t>
  </si>
  <si>
    <t>International Journal of Mechanical Engineering and Technology</t>
  </si>
  <si>
    <t>https://www.scopus.com/inward/record.uri?eid=2-s2.0-85061479337&amp;partnerID=40&amp;md5=a424e3715fc980876ab633697ecc9861</t>
  </si>
  <si>
    <t>Roberts M.K.</t>
  </si>
  <si>
    <t>Simulation and implementation design of multi-mode decoder for WiMAX and WLAN applications</t>
  </si>
  <si>
    <t>10.1016/j.measurement.2018.08.051</t>
  </si>
  <si>
    <t>https://www.scopus.com/inward/record.uri?eid=2-s2.0-85054394459&amp;doi=10.1016%2fj.measurement.2018.08.051&amp;partnerID=40&amp;md5=a2566c0d955061336bb68f4c183b9227</t>
  </si>
  <si>
    <t>Performance analysis of a reduced complexity decoding algorithm based on an improved offset min-sum approximation</t>
  </si>
  <si>
    <t>2018 International Conference on Networking, Embedded and Wireless Systems, ICNEWS 2018 - Proceedings</t>
  </si>
  <si>
    <t>10.1109/ICNEWS.2018.8903988</t>
  </si>
  <si>
    <t>https://www.scopus.com/inward/record.uri?eid=2-s2.0-85075946557&amp;doi=10.1109%2fICNEWS.2018.8903988&amp;partnerID=40&amp;md5=7a79487f9a3fd9a5cd56d051e5d8ac65</t>
  </si>
  <si>
    <t>Babu E., Mareeswaran P.M., Krishnan M.M., Sathish V., Thanasekaran P., Rajagopal S.</t>
  </si>
  <si>
    <t>Unravelling the aggregation induced emission enhancement in Tris(4,7-diphenyl-1,10-phenanthroline)ruthenium(II) complex</t>
  </si>
  <si>
    <t>10.1016/j.inoche.2018.09.035</t>
  </si>
  <si>
    <t>https://www.scopus.com/inward/record.uri?eid=2-s2.0-85054155273&amp;doi=10.1016%2fj.inoche.2018.09.035&amp;partnerID=40&amp;md5=4579aecfc8f0711b18b25797c95d8f36</t>
  </si>
  <si>
    <t>Tamil Chindhu S., Shanmugasundaram N.</t>
  </si>
  <si>
    <t>Clock Gating Techniques: An Overview</t>
  </si>
  <si>
    <t>Proc. IEEE Conference on Emerging Devices and Smart Systems, ICEDSS 2018</t>
  </si>
  <si>
    <t>10.1109/ICEDSS.2018.8544281</t>
  </si>
  <si>
    <t>https://www.scopus.com/inward/record.uri?eid=2-s2.0-85060013059&amp;doi=10.1109%2fICEDSS.2018.8544281&amp;partnerID=40&amp;md5=5f2bd9b198aa59fbfad1266e18062b2d</t>
  </si>
  <si>
    <t>10.1007/s41230-018-8105-3</t>
  </si>
  <si>
    <t>Ahmed L.J.</t>
  </si>
  <si>
    <t>Discrete Shearlet Transform Based Speckle Noise Removal in Ultrasound Images</t>
  </si>
  <si>
    <t>10.1007/s40009-018-0620-7</t>
  </si>
  <si>
    <t>https://www.scopus.com/inward/record.uri?eid=2-s2.0-85046877694&amp;doi=10.1007%2fs40009-018-0620-7&amp;partnerID=40&amp;md5=543a03d0fa0062acd217d5c543dee24f</t>
  </si>
  <si>
    <t>10.1140/epjp/i2018-11966-3</t>
  </si>
  <si>
    <t>Karthikeyan N., Sivakumar M., Nandini Devi R., Pavithra M., Saravanakumar N.M.</t>
  </si>
  <si>
    <t>Comparative study of vector quantization in image compression</t>
  </si>
  <si>
    <t>International Journal of Engineering and Technology(UAE)</t>
  </si>
  <si>
    <t>3.34 Special Issue 34</t>
  </si>
  <si>
    <t>https://www.scopus.com/inward/record.uri?eid=2-s2.0-85082364036&amp;partnerID=40&amp;md5=982f1bb392a96e2cb2304ad3b95e06b5</t>
  </si>
  <si>
    <t>Karthikeyan N., Saravana Kumar N.M., Mugunthan S.R.</t>
  </si>
  <si>
    <t>Comparative study of lossy and lossless image compression techniques</t>
  </si>
  <si>
    <t>https://www.scopus.com/inward/record.uri?eid=2-s2.0-85082359526&amp;partnerID=40&amp;md5=b0b6340e34cb395a14782e2cd54eaab0</t>
  </si>
  <si>
    <t>A comprehensive study on encoding techniques in low density parity check codes</t>
  </si>
  <si>
    <t>https://www.scopus.com/inward/record.uri?eid=2-s2.0-85065418200&amp;partnerID=40&amp;md5=49c25e48b7d8c75bcf1d17d1afe25704</t>
  </si>
  <si>
    <t>Dharani Kumar S., Sendhil Kumar S., Arun Kumar K.</t>
  </si>
  <si>
    <t>Investigation of forced frequency in a commercial vehicle suspension system</t>
  </si>
  <si>
    <t>https://www.scopus.com/inward/record.uri?eid=2-s2.0-85064391294&amp;partnerID=40&amp;md5=4a1875d57c0c3340447c62a9247a52b6</t>
  </si>
  <si>
    <t>Jothibasu M., Karthik M., Malar E., Boopathy S., Senthil Kumar M.</t>
  </si>
  <si>
    <t>Improved reversible data hiding through image using different hiding and compression techniques</t>
  </si>
  <si>
    <t>2 Special Issue 2</t>
  </si>
  <si>
    <t>https://www.scopus.com/inward/record.uri?eid=2-s2.0-85064130873&amp;partnerID=40&amp;md5=1081172dc40ef844c9f1d865350017a2</t>
  </si>
  <si>
    <t>Jothimani K., Valliammal N., Ravichandran C.</t>
  </si>
  <si>
    <t>Existence result for a neutral fractional integro-differential equation with state dependent delay</t>
  </si>
  <si>
    <t>10.5890/JAND.2018.12.005</t>
  </si>
  <si>
    <t>https://www.scopus.com/inward/record.uri?eid=2-s2.0-85058126607&amp;doi=10.5890%2fJAND.2018.12.005&amp;partnerID=40&amp;md5=9a5adb7fb01c2b8e57bf65d556615fbf</t>
  </si>
  <si>
    <t>Arulkumar V., Vivekanandan P.</t>
  </si>
  <si>
    <t>An intelligent technique for uniquely recognising face and finger image using learning vector quantisation (LVQ)-based template key generation</t>
  </si>
  <si>
    <t>International Journal of Biomedical Engineering and Technology</t>
  </si>
  <si>
    <t>10.1504/IJBET.2018.089951</t>
  </si>
  <si>
    <t>https://www.scopus.com/inward/record.uri?eid=2-s2.0-85042918558&amp;doi=10.1504%2fIJBET.2018.089951&amp;partnerID=40&amp;md5=ee5d11d382d17706ca9c4837e2da0769</t>
  </si>
  <si>
    <t>Thirumalaisamy R., Pavayee Subramani S.</t>
  </si>
  <si>
    <t>Investigation of physico-mechanical and moisture absorption characteristics of raw and alkali treated new agave angustifolia marginata (AAM) fiber</t>
  </si>
  <si>
    <t>Medziagotyra</t>
  </si>
  <si>
    <t>10.5755/j01.ms.24.1.17542</t>
  </si>
  <si>
    <t>https://www.scopus.com/inward/record.uri?eid=2-s2.0-85042330814&amp;doi=10.5755%2fj01.ms.24.1.17542&amp;partnerID=40&amp;md5=f54803130af8cb8f71284f298348d9cb</t>
  </si>
  <si>
    <t>Suresh Kumar R., Alexis J., Thangarasu V.S.</t>
  </si>
  <si>
    <t>OPTIMIZATION OF HIGH SPEED CNC END MILLING PROCESS OF BSL 168 ALUMINIUM COMPOSITE FOR AERONAUTICAL APPLICATIONS [OPTIMISATION D’UN PROCÉDÉ D’USINAGE À GRANDE VITESSE DE COMPOSITE D’ALUMINIUM BSL 168 POUR APPLICATION DANS LE DOMAINE DE L’AÉRONAUTIQUE]</t>
  </si>
  <si>
    <t>Transactions of the Canadian Society for Mechanical Engineering</t>
  </si>
  <si>
    <t>10.1139/tcsme-2017-1043</t>
  </si>
  <si>
    <t>https://www.scopus.com/inward/record.uri?eid=2-s2.0-85061495947&amp;doi=10.1139%2ftcsme-2017-1043&amp;partnerID=40&amp;md5=58525a03bd965fcc31aaaea96a9a483f</t>
  </si>
  <si>
    <t>Ramakrishnan T., Sampath P.S.</t>
  </si>
  <si>
    <t>Dry sliding wear characteristics of new short agave angustifolia marginata (AAM) fiber-reinforced polymer matrix composite material</t>
  </si>
  <si>
    <t>Journal of Biobased Materials and Bioenergy</t>
  </si>
  <si>
    <t>10.1166/jbmb.2017.1699</t>
  </si>
  <si>
    <t>https://www.scopus.com/inward/record.uri?eid=2-s2.0-85036500898&amp;doi=10.1166%2fjbmb.2017.1699&amp;partnerID=40&amp;md5=e75144cce6dcb6b118c83b9a6b257282</t>
  </si>
  <si>
    <t>10.1007/s00170-017-0565-x</t>
  </si>
  <si>
    <t>Valliammal N., Ravichandran C., Park J.H.</t>
  </si>
  <si>
    <t>On the controllability of fractional neutral integrodifferential delay equations with nonlocal conditions</t>
  </si>
  <si>
    <t>10.1002/mma.4369</t>
  </si>
  <si>
    <t>https://www.scopus.com/inward/record.uri?eid=2-s2.0-85016457913&amp;doi=10.1002%2fmma.4369&amp;partnerID=40&amp;md5=e157f3c0056e74bda94c178c5c1fbaca</t>
  </si>
  <si>
    <t>Venkatesh S., Sakthivel M.</t>
  </si>
  <si>
    <t>Numerical investigation and optimization for performance analysis in Venturi inlet cyclone separator</t>
  </si>
  <si>
    <t>10.5004/dwt.2017.21444</t>
  </si>
  <si>
    <t>https://www.scopus.com/inward/record.uri?eid=2-s2.0-85037029507&amp;doi=10.5004%2fdwt.2017.21444&amp;partnerID=40&amp;md5=2cabb9bd230019c2e2c4da15201957ca</t>
  </si>
  <si>
    <t>10.1016/j.ccr.2017.06.002</t>
  </si>
  <si>
    <t>Aravindhan R., Shanmugalakshmi R., Ramya K.</t>
  </si>
  <si>
    <t>Circumvention of Nascent and Potential Wi-Fi Phishing Threat Using Association Rule Mining</t>
  </si>
  <si>
    <t>10.1007/s11277-016-3451-1</t>
  </si>
  <si>
    <t>https://www.scopus.com/inward/record.uri?eid=2-s2.0-84978033469&amp;doi=10.1007%2fs11277-016-3451-1&amp;partnerID=40&amp;md5=6dc89c8b63104bd5ca051324541af7d4</t>
  </si>
  <si>
    <t>Saravanaselvam N., Devipriya C., Janakiraman S.</t>
  </si>
  <si>
    <t>Soft Computing Based Fine Tuning and Clock Synchronization in Wireless Sensor Networks</t>
  </si>
  <si>
    <t>10.1007/s11277-016-3377-7</t>
  </si>
  <si>
    <t>https://www.scopus.com/inward/record.uri?eid=2-s2.0-84974814381&amp;doi=10.1007%2fs11277-016-3377-7&amp;partnerID=40&amp;md5=3cb5b25aa3d66b6aac07b36d9b3e4f96</t>
  </si>
  <si>
    <t>Anand B., Teresa V.V.</t>
  </si>
  <si>
    <t>Improved modified area efficient carry select adder (MAE-CSLA) without multiplexer</t>
  </si>
  <si>
    <t>Journal of Computational and Theoretical Nanoscience</t>
  </si>
  <si>
    <t>10.1166/jctn.2017.6316</t>
  </si>
  <si>
    <t>https://www.scopus.com/inward/record.uri?eid=2-s2.0-85014960262&amp;doi=10.1166%2fjctn.2017.6316&amp;partnerID=40&amp;md5=dcab8e18656213f225c932cdbc4f0f15</t>
  </si>
  <si>
    <t>Saranya M., Ayyappan S., Nithya R., Gokila A., Sangeetha R.K.</t>
  </si>
  <si>
    <t>Experimental and theoretical spectroscopic studies, charge distribution analysis of single layered graphene</t>
  </si>
  <si>
    <t>https://www.scopus.com/inward/record.uri?eid=2-s2.0-85013321563&amp;partnerID=40&amp;md5=975f9b75e0347565e2e5d48ed088c91c</t>
  </si>
  <si>
    <t>Selvan C.</t>
  </si>
  <si>
    <t>Message from the organising chair</t>
  </si>
  <si>
    <t>ICACCS 2016 - 3rd International Conference on Advanced Computing and Communication Systems: Bringing to the Table, Futuristic Technologies from Arround the Globe</t>
  </si>
  <si>
    <t>10.1109/ICACCS.2016.7586295</t>
  </si>
  <si>
    <t>https://www.scopus.com/inward/record.uri?eid=2-s2.0-84994779253&amp;doi=10.1109%2fICACCS.2016.7586295&amp;partnerID=40&amp;md5=efba938da3d80354ebeb715dad4b9575</t>
  </si>
  <si>
    <t>Aravindhan R., Shanmugalakshmi R., Ramya K., Selvan C.</t>
  </si>
  <si>
    <t>Certain investigation on web application security: Phishing detection and phishing target discovery</t>
  </si>
  <si>
    <t>10.1109/ICACCS.2016.7586405</t>
  </si>
  <si>
    <t>https://www.scopus.com/inward/record.uri?eid=2-s2.0-84994777452&amp;doi=10.1109%2fICACCS.2016.7586405&amp;partnerID=40&amp;md5=02ff461379c34e455fe3c8baf6c8c238</t>
  </si>
  <si>
    <t>Babu W.R., Ravichandran C.S.</t>
  </si>
  <si>
    <t>Diagnosis of stator fault of Medium Voltage Induction Motors using Motor Stator Current Envelope Analysis (MSCEA)</t>
  </si>
  <si>
    <t>10.1109/ICACCS.2016.7586395</t>
  </si>
  <si>
    <t>https://www.scopus.com/inward/record.uri?eid=2-s2.0-84994756903&amp;doi=10.1109%2fICACCS.2016.7586395&amp;partnerID=40&amp;md5=4c69409713d530d1a9dfa675e43b371d</t>
  </si>
  <si>
    <t>Vennilaa D.B., Karuppusami G., Senthil P.</t>
  </si>
  <si>
    <t>Analysis of different infiltration effect for selective laser sintering process through Taguchi method</t>
  </si>
  <si>
    <t>Australian Journal of Mechanical Engineering</t>
  </si>
  <si>
    <t>10.1080/14484846.2015.1093255</t>
  </si>
  <si>
    <t>https://www.scopus.com/inward/record.uri?eid=2-s2.0-84981484251&amp;doi=10.1080%2f14484846.2015.1093255&amp;partnerID=40&amp;md5=fbd136e7bb6764768a8dcc3d695b8836</t>
  </si>
  <si>
    <t>Rathinam R., Govindaraj M., Vijayakumar K., Pattabhi S.</t>
  </si>
  <si>
    <t>Decolourization of Rhodamine B from aqueous solution by electrochemical oxidation using graphite electrodes</t>
  </si>
  <si>
    <t>10.1080/19443994.2015.1086960</t>
  </si>
  <si>
    <t>https://www.scopus.com/inward/record.uri?eid=2-s2.0-84945217558&amp;doi=10.1080%2f19443994.2015.1086960&amp;partnerID=40&amp;md5=9d3a34e7d3ca8ef9183ffa5d005c3355</t>
  </si>
  <si>
    <t>Suresh R., Tamilarasan K., Vadivu D.S.</t>
  </si>
  <si>
    <t>Pseudocapacitive features of cuo nanoworms and mn doped cuo nanoflakes and their prospects as electrode materials for supercapacitors</t>
  </si>
  <si>
    <t>https://www.scopus.com/inward/record.uri?eid=2-s2.0-84983373763&amp;partnerID=40&amp;md5=151fb1acfa9abff864513457c27f41b2</t>
  </si>
  <si>
    <t>Synthesis and characterization of copper oxide nanostructures for supercapacitor electrode applications</t>
  </si>
  <si>
    <t>Journal of Ovonic Research</t>
  </si>
  <si>
    <t>https://www.scopus.com/inward/record.uri?eid=2-s2.0-84982821506&amp;partnerID=40&amp;md5=6bd681379f9f17a0c65273a9297a3d55</t>
  </si>
  <si>
    <t>Ganeshkumar S., Thirunavukkarasu V.</t>
  </si>
  <si>
    <t>Effect of herbal based cutting fluids on machining forces and microbial contagions in turning of en 8 steel</t>
  </si>
  <si>
    <t>Journal of Pure and Applied Microbiology</t>
  </si>
  <si>
    <t>https://www.scopus.com/inward/record.uri?eid=2-s2.0-84964607512&amp;partnerID=40&amp;md5=c17ad0cfafcfbc9c4dd233624766e63e</t>
  </si>
  <si>
    <t>Devibala B., Karuppusami G.</t>
  </si>
  <si>
    <t>Optimize the carbon footprint in power plant by applying green sigma in different nature inspired algorithms</t>
  </si>
  <si>
    <t>International Journal of Applied Engineering Research</t>
  </si>
  <si>
    <t>https://www.scopus.com/inward/record.uri?eid=2-s2.0-84955599912&amp;partnerID=40&amp;md5=920644ef650f07ca150c025539829981</t>
  </si>
  <si>
    <t>Rajan Babu W., Ravichandran C.S.</t>
  </si>
  <si>
    <t>Comprehensive review on fault detection in induction motor</t>
  </si>
  <si>
    <t>https://www.scopus.com/inward/record.uri?eid=2-s2.0-84951873971&amp;partnerID=40&amp;md5=30fdd188cb503c15216a246eb5c702fe</t>
  </si>
  <si>
    <t>10.1109/ICACCS.2015.7324142</t>
  </si>
  <si>
    <t>Karthiyayini M., Thavavel V., Saravana Selvam N.</t>
  </si>
  <si>
    <t>Cloud based Vendor Neutral Archive: Reduces imaging rates and enhances patient care</t>
  </si>
  <si>
    <t>10.1109/ICACCS.2015.7324080</t>
  </si>
  <si>
    <t>https://www.scopus.com/inward/record.uri?eid=2-s2.0-84962845268&amp;doi=10.1109%2fICACCS.2015.7324080&amp;partnerID=40&amp;md5=1bad012c7f0e53b551478002ef2a549d</t>
  </si>
  <si>
    <t>Murugananth G., Samidurai K., Muthukrishnan S., Vijayan S.</t>
  </si>
  <si>
    <t>Experimental validation of fuzzy-tuned AWPI controller-based chopper driven PMDC motor</t>
  </si>
  <si>
    <t>Journal of Testing and Evaluation</t>
  </si>
  <si>
    <t>10.1520/JTE20130284</t>
  </si>
  <si>
    <t>https://www.scopus.com/inward/record.uri?eid=2-s2.0-84957793966&amp;doi=10.1520%2fJTE20130284&amp;partnerID=40&amp;md5=f5df352aee1bca4f17daa37236547a99</t>
  </si>
  <si>
    <t>Balasubramani S., Dhanabalakrishnan K.P., Balaji N.</t>
  </si>
  <si>
    <t>Optimization of machining parameters in aluminium HMMC using response surface methodology</t>
  </si>
  <si>
    <t>https://www.scopus.com/inward/record.uri?eid=2-s2.0-84942925736&amp;partnerID=40&amp;md5=4d33c57be85b6ec1c601048f3111b0bb</t>
  </si>
  <si>
    <t>Kiruthika K., Aishwarya A.</t>
  </si>
  <si>
    <t>Access control of multi-authority cloud storage using multi-key authentication</t>
  </si>
  <si>
    <t>https://www.scopus.com/inward/record.uri?eid=2-s2.0-84942894752&amp;partnerID=40&amp;md5=1b6e74f1c2eabc13e35528cc8283a79a</t>
  </si>
  <si>
    <t>Brindha R., Mathiazhagan V.</t>
  </si>
  <si>
    <t>Online authentication system using various biometric modalities</t>
  </si>
  <si>
    <t>https://www.scopus.com/inward/record.uri?eid=2-s2.0-84942884350&amp;partnerID=40&amp;md5=2077d5081db519983f5087bacec90127</t>
  </si>
  <si>
    <t>Niranjani V., SathishKumar A., ManojKumar D.</t>
  </si>
  <si>
    <t>Efficient mangement of stateless data using ad hoc networks</t>
  </si>
  <si>
    <t>https://www.scopus.com/inward/record.uri?eid=2-s2.0-84942883531&amp;partnerID=40&amp;md5=59fbd1b1da507481a6917a51532507b9</t>
  </si>
  <si>
    <t>Saranya K., Ponmani S., Elakkiya R.</t>
  </si>
  <si>
    <t>A survey on various routing protocols based on privacy and security features in MANETs</t>
  </si>
  <si>
    <t>https://www.scopus.com/inward/record.uri?eid=2-s2.0-84942882436&amp;partnerID=40&amp;md5=9203d42bceb4fcc4afad27d49c301c50</t>
  </si>
  <si>
    <t>Saradha S., Mohanram S., Devipriya C.</t>
  </si>
  <si>
    <t>Game therapy for autistic children</t>
  </si>
  <si>
    <t>https://www.scopus.com/inward/record.uri?eid=2-s2.0-84942878927&amp;partnerID=40&amp;md5=133442ef19b6d023a218f154a27508e2</t>
  </si>
  <si>
    <t>Dhanabalakrishnan K.P., Ganeshkumar S., Thirunavukkarasu V.</t>
  </si>
  <si>
    <t>Analysis of tool wear patterns in finishing turning of inconel 718 with zirconium coated tool insert</t>
  </si>
  <si>
    <t>https://www.scopus.com/inward/record.uri?eid=2-s2.0-84942868264&amp;partnerID=40&amp;md5=5105eb2e84a0e9ee73672c009db2006f</t>
  </si>
  <si>
    <t>Kiruthika K., Priyanka V.</t>
  </si>
  <si>
    <t>Co-segmentation of similar foreground images using graphcut</t>
  </si>
  <si>
    <t>https://www.scopus.com/inward/record.uri?eid=2-s2.0-84942864349&amp;partnerID=40&amp;md5=33e091146f3e5e58baac732cbac0a380</t>
  </si>
  <si>
    <t>Tharini N., Summia Parveen H.</t>
  </si>
  <si>
    <t>Towards the significant exploration of big data and hadoop technology solutions</t>
  </si>
  <si>
    <t>https://www.scopus.com/inward/record.uri?eid=2-s2.0-84942862664&amp;partnerID=40&amp;md5=d85a06b075d8934db971da184221db03</t>
  </si>
  <si>
    <t>Sonea K., Selvalakshmi S.</t>
  </si>
  <si>
    <t>Research analysis and comparitive study of open source cloud platforms</t>
  </si>
  <si>
    <t>https://www.scopus.com/inward/record.uri?eid=2-s2.0-84942857386&amp;partnerID=40&amp;md5=4b82ce45aff87ecb88661cecc00c1ca9</t>
  </si>
  <si>
    <t>Devipriya C., Mohanram S., Saradha S.</t>
  </si>
  <si>
    <t>Design aspects of operating systems used in wireless sensor networks</t>
  </si>
  <si>
    <t>https://www.scopus.com/inward/record.uri?eid=2-s2.0-84942855623&amp;partnerID=40&amp;md5=f03451d5e684714359ffd6ad0f444317</t>
  </si>
  <si>
    <t>Suresh Kumar R., Alexis J., Dhanabalakrishnan K.P.</t>
  </si>
  <si>
    <t>Application of GA &amp; ANN for the optimization of cutting parameters for end milling operation - A comparison</t>
  </si>
  <si>
    <t>https://www.scopus.com/inward/record.uri?eid=2-s2.0-84942750206&amp;partnerID=40&amp;md5=2caf650a61cbacf74e8b67f1d0cc8666</t>
  </si>
  <si>
    <t>Thirunavukkarasu E., Karuppusami G., Ezhilarasu P., Krishnaraj N.</t>
  </si>
  <si>
    <t>Shannon-Fano coding for lossless data compression – A review</t>
  </si>
  <si>
    <t>https://www.scopus.com/inward/record.uri?eid=2-s2.0-84941139607&amp;partnerID=40&amp;md5=da269cc268d21fa7375704e0594f6823</t>
  </si>
  <si>
    <t>Performance comparison of Huffman coding and tunstall coding</t>
  </si>
  <si>
    <t>https://www.scopus.com/inward/record.uri?eid=2-s2.0-84941124868&amp;partnerID=40&amp;md5=ec3df9fab493b6501aebce24157c67af</t>
  </si>
  <si>
    <t>Saravanan D., Chandramohan P., Rajesh R.</t>
  </si>
  <si>
    <t>Evaluation of mechanical properties of B4C filled glass-epoxy composites</t>
  </si>
  <si>
    <t>International Journal of ChemTech Research</t>
  </si>
  <si>
    <t>https://www.scopus.com/inward/record.uri?eid=2-s2.0-84938944518&amp;partnerID=40&amp;md5=3825dffe95699c4107ee2d39984a4962</t>
  </si>
  <si>
    <t>Devipriya C., Saravanaselvam N., Saradha S.</t>
  </si>
  <si>
    <t>Achieving increased QoS, maximized lifetime, better routing and target coverage in wireless sensor networks</t>
  </si>
  <si>
    <t>ARPN Journal of Engineering and Applied Sciences</t>
  </si>
  <si>
    <t>https://www.scopus.com/inward/record.uri?eid=2-s2.0-84937847482&amp;partnerID=40&amp;md5=0a73733d44069b43617f50878ae73c66</t>
  </si>
  <si>
    <t>Muthukrishnan S., Murugananth G., Samidurai K.</t>
  </si>
  <si>
    <t>A novel accelerated fuzzy PI controller based chopper driven pmdc motor</t>
  </si>
  <si>
    <t>https://www.scopus.com/inward/record.uri?eid=2-s2.0-84927739373&amp;partnerID=40&amp;md5=de36bcbf4c4383293c1d724f72a08619</t>
  </si>
  <si>
    <t>Experimental investigation on the influence of selective laser sintering process parameters on surface roughness</t>
  </si>
  <si>
    <t>https://www.scopus.com/inward/record.uri?eid=2-s2.0-84926615045&amp;partnerID=40&amp;md5=2c7c0f201b85f3d2174a8cfe775b88c9</t>
  </si>
  <si>
    <t>Naveen Durai K., Baskaran K.</t>
  </si>
  <si>
    <t>Energy efficient random cast DSR protocol with mediation device in MANET</t>
  </si>
  <si>
    <t>ICACCS 2013 - Proceedings of the 2013 International Conference on Advanced Computing and Communication Systems: Bringing to the Table, Futuristic Technologies from Around the Globe</t>
  </si>
  <si>
    <t>10.1109/ICACCS.2013.6938766</t>
  </si>
  <si>
    <t>https://www.scopus.com/inward/record.uri?eid=2-s2.0-84912141865&amp;doi=10.1109%2fICACCS.2013.6938766&amp;partnerID=40&amp;md5=e32e0088e52dff67a2e5975d591aa286</t>
  </si>
  <si>
    <t>Aravindhan R., Shanmugalakshmi R.</t>
  </si>
  <si>
    <t>Comparative analysis of Web 3.0 search engines: A survey report</t>
  </si>
  <si>
    <t>10.1109/ICACCS.2013.6938715</t>
  </si>
  <si>
    <t>https://www.scopus.com/inward/record.uri?eid=2-s2.0-84912127553&amp;doi=10.1109%2fICACCS.2013.6938715&amp;partnerID=40&amp;md5=6df7ea0543ba2528cf03717d0da53a01</t>
  </si>
  <si>
    <t>Bala Chandar R., Kavitha M.S., Seenivasan K.</t>
  </si>
  <si>
    <t>A three tier scheme for end to end security in cloud computing</t>
  </si>
  <si>
    <t>10.1109/ICACCS.2013.6938721</t>
  </si>
  <si>
    <t>https://www.scopus.com/inward/record.uri?eid=2-s2.0-84912076671&amp;doi=10.1109%2fICACCS.2013.6938721&amp;partnerID=40&amp;md5=1760e482b8490ae548e38c9bef16f4a0</t>
  </si>
  <si>
    <t>Navaneethakrishnan S., Mahendar R.</t>
  </si>
  <si>
    <t>Notice of Removal: Remote patient monitoring system for rural population using ultra low power embedded system</t>
  </si>
  <si>
    <t>2014 International Conference on Computer Communication and Informatics: Ushering in Technologies of Tomorrow, Today, ICCCI 2014</t>
  </si>
  <si>
    <t>10.1109/ICCCI.2014.6921798</t>
  </si>
  <si>
    <t>https://www.scopus.com/inward/record.uri?eid=2-s2.0-84911435999&amp;doi=10.1109%2fICCCI.2014.6921798&amp;partnerID=40&amp;md5=ff04b8f6e8407b5e5dde62c2188f48f5</t>
  </si>
  <si>
    <t>10.1007/s12206-013-1192-6</t>
  </si>
  <si>
    <t>Sureshbabu Y., AshokaVarthanan P.</t>
  </si>
  <si>
    <t>Study the emission characteristics of catalytic coated piston and combustion chamber of a four stroke spark ignition (SI) engine</t>
  </si>
  <si>
    <t>Journal of Chemical and Pharmaceutical Sciences</t>
  </si>
  <si>
    <t>https://www.scopus.com/inward/record.uri?eid=2-s2.0-84938569243&amp;partnerID=40&amp;md5=bad4e91a66113d33769978798c8f5a44</t>
  </si>
  <si>
    <t>Ravichandran C., Valliammal N., Kucche K.D.</t>
  </si>
  <si>
    <t>Controllability of neutral functional integro-differential equations via resolvent operators in banach spaces</t>
  </si>
  <si>
    <t>https://www.scopus.com/inward/record.uri?eid=2-s2.0-84919800816&amp;partnerID=40&amp;md5=44ed24d01ebf939bc455cfab45bef051</t>
  </si>
  <si>
    <t>Sumitha D.H., Kumar M.V., Priya M., Mangai M.A.</t>
  </si>
  <si>
    <t>Energy optimizion in leach algorithms using NS2</t>
  </si>
  <si>
    <t>2014 International Conference on Electronics and Communication Systems, ICECS 2014</t>
  </si>
  <si>
    <t>10.1109/ECS.2014.6892815</t>
  </si>
  <si>
    <t>https://www.scopus.com/inward/record.uri?eid=2-s2.0-84908611059&amp;doi=10.1109%2fECS.2014.6892815&amp;partnerID=40&amp;md5=c371481d939f4e0d5a14efa24a87bc8a</t>
  </si>
  <si>
    <t>Venkatesh C., Sathish S.</t>
  </si>
  <si>
    <t>Performance analysis of UWB channels in MIMO-OFDM systems</t>
  </si>
  <si>
    <t>https://www.scopus.com/inward/record.uri?eid=2-s2.0-84908528881&amp;partnerID=40&amp;md5=f64ac7c0f5e3465b077eb05c1b2ce618</t>
  </si>
  <si>
    <t>Vennilaa D.B., Karuppusami G., Jagadeesh K.</t>
  </si>
  <si>
    <t>Comparison of infiltration effect on selective laser sintered parts</t>
  </si>
  <si>
    <t>International Journal of Mechanical and Mechatronics Engineering</t>
  </si>
  <si>
    <t>https://www.scopus.com/inward/record.uri?eid=2-s2.0-84906343554&amp;partnerID=40&amp;md5=07008798315b690979547e80f3164a85</t>
  </si>
  <si>
    <t>Murugananth G., Vijayan S., Muthukrishnan S.</t>
  </si>
  <si>
    <t>Analysis of various anti-windup schemes used to control PMDC motors employed in orthopedic surgical simulators</t>
  </si>
  <si>
    <t>Life Science Journal</t>
  </si>
  <si>
    <t>https://www.scopus.com/inward/record.uri?eid=2-s2.0-84877276325&amp;partnerID=40&amp;md5=38a214441da9c593a198e232dfa9cc47</t>
  </si>
  <si>
    <t>Jothimurugan P., Saravanan J.M., Sushanth R., Suresh V., Subramaniam H.S., Vasantharaj S., Yogeswaran S.</t>
  </si>
  <si>
    <t>Solar E-Bot for agriculture</t>
  </si>
  <si>
    <t>Proceedings - 2013 Texas Instruments India Educators' Conference, TIIEC 2013</t>
  </si>
  <si>
    <t>10.1109/TIIEC.2013.29</t>
  </si>
  <si>
    <t>https://www.scopus.com/inward/record.uri?eid=2-s2.0-84898029249&amp;doi=10.1109%2fTIIEC.2013.29&amp;partnerID=40&amp;md5=8cbd6a0b9994362e8e990963dc8b4445</t>
  </si>
  <si>
    <t>Govindaraj M., Rathinam R., Sukumar C., Uthayasankar M., Pattabhi S.</t>
  </si>
  <si>
    <t>Electrochemical oxidation of bisphenol-A from aqueous solution using graphite electrodes</t>
  </si>
  <si>
    <t>Environmental Technology (United Kingdom)</t>
  </si>
  <si>
    <t>10.1080/09593330.2012.701333</t>
  </si>
  <si>
    <t>https://www.scopus.com/inward/record.uri?eid=2-s2.0-84873646619&amp;doi=10.1080%2f09593330.2012.701333&amp;partnerID=40&amp;md5=9f990342b5c58f400071e83efefa231f</t>
  </si>
  <si>
    <t>Lavanya S., Lisbin J.</t>
  </si>
  <si>
    <t>Self controllable voltage level (SVL) for low power consumption</t>
  </si>
  <si>
    <t>2012 IEEE International Conference on Computational Intelligence and Computing Research, ICCIC 2012</t>
  </si>
  <si>
    <t>10.1109/ICCIC.2012.6510228</t>
  </si>
  <si>
    <t>https://www.scopus.com/inward/record.uri?eid=2-s2.0-84877944458&amp;doi=10.1109%2fICCIC.2012.6510228&amp;partnerID=40&amp;md5=47a29aa981cf9e9301fcb1cb991be28a</t>
  </si>
  <si>
    <t>Natarajan C., Muthu S., Karuppuswamy P.</t>
  </si>
  <si>
    <t>Investigation of cutting parameters of surface roughness for brass using artificial neural networks in computer numerical control turning</t>
  </si>
  <si>
    <t>10.1080/14484846.2012.11464616</t>
  </si>
  <si>
    <t>https://www.scopus.com/inward/record.uri?eid=2-s2.0-84857623734&amp;doi=10.1080%2f14484846.2012.11464616&amp;partnerID=40&amp;md5=42b6dbaf92838733038407bfb2a9245c</t>
  </si>
  <si>
    <t>Prediction and analysis of surface roughness characteristics of a non-ferrous material using ANN in CNC turning</t>
  </si>
  <si>
    <t>10.1007/s00170-011-3343-1</t>
  </si>
  <si>
    <t>https://www.scopus.com/inward/record.uri?eid=2-s2.0-83555172307&amp;doi=10.1007%2fs00170-011-3343-1&amp;partnerID=40&amp;md5=32ae140df95cfb7acfcd8343af09d8cf</t>
  </si>
  <si>
    <t>Senthilkumar B., Umamaheswari G., Karthik J.</t>
  </si>
  <si>
    <t>A novel region growing segmentation algorithm for the detection of breast cancer</t>
  </si>
  <si>
    <t>2010 IEEE International Conference on Computational Intelligence and Computing Research, ICCIC 2010</t>
  </si>
  <si>
    <t>10.1109/ICCIC.2010.5705725</t>
  </si>
  <si>
    <t>https://www.scopus.com/inward/record.uri?eid=2-s2.0-79951793851&amp;doi=10.1109%2fICCIC.2010.5705725&amp;partnerID=40&amp;md5=0cb5279239478b94f7ce664a606c2cf6</t>
  </si>
  <si>
    <t>Sumathi P.</t>
  </si>
  <si>
    <t>Testing of logic blocks using built-in-self test scheme for FPGAs</t>
  </si>
  <si>
    <t>Proceedings - 2nd International Conference on Advances in Recent Technologies in Communication and Computing, ARTCom 2010</t>
  </si>
  <si>
    <t>10.1109/ARTCom.2010.101</t>
  </si>
  <si>
    <t>https://www.scopus.com/inward/record.uri?eid=2-s2.0-78651454417&amp;doi=10.1109%2fARTCom.2010.101&amp;partnerID=40&amp;md5=c830d60dde7425efd8d8623ea1eef52a</t>
  </si>
  <si>
    <t>10.1007/s00170-009-2226-1</t>
  </si>
  <si>
    <t>Natarajana C., Muthu S., Karuppuswamya P.</t>
  </si>
  <si>
    <t>Investigations on surface characteristics over an aluminium alloy in CNC turning operation</t>
  </si>
  <si>
    <t>International Journal of Knowledge-Based and Intelligent Engineering Systems</t>
  </si>
  <si>
    <t>10.3233/KES-2010-0205</t>
  </si>
  <si>
    <t>https://www.scopus.com/inward/record.uri?eid=2-s2.0-85013567742&amp;doi=10.3233%2fKES-2010-0205&amp;partnerID=40&amp;md5=8c95450b2dd414c7ed4f035ce56df29e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</si>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</sst>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
    <numFmt numFmtId="166" formatCode="d&quot;-&quot;mmm&quot;-&quot;yyyy"/>
    <numFmt numFmtId="167" formatCode="m/yyyy"/>
    <numFmt numFmtId="168" formatCode="mm/yyyy"/>
    <numFmt numFmtId="169" formatCode="d\-mmm\-yyyy"/>
  </numFmts>
  <fonts count="66" x14ac:knownFonts="1">
    <font>
      <sz val="10"/>
      <color rgb="FF000000"/>
      <name val="Verdana"/>
      <scheme val="minor"/>
    </font>
    <font>
      <b/>
      <u/>
      <sz val="11"/>
      <color rgb="FF1F3E78"/>
      <name val="Calibri"/>
    </font>
    <font>
      <b/>
      <sz val="11"/>
      <color theme="1"/>
      <name val="Calibri"/>
    </font>
    <font>
      <b/>
      <sz val="11"/>
      <color rgb="FF1A1A1A"/>
      <name val="Calibri"/>
    </font>
    <font>
      <b/>
      <sz val="10"/>
      <color rgb="FF000000"/>
      <name val="Arial"/>
    </font>
    <font>
      <sz val="11"/>
      <color rgb="FF1A1A1A"/>
      <name val="Calibri"/>
    </font>
    <font>
      <b/>
      <sz val="10"/>
      <color theme="1"/>
      <name val="Verdana"/>
      <scheme val="minor"/>
    </font>
    <font>
      <sz val="11"/>
      <color theme="1"/>
      <name val="Calibri"/>
    </font>
    <font>
      <sz val="10"/>
      <color rgb="FF000000"/>
      <name val="Arial"/>
    </font>
    <font>
      <sz val="10"/>
      <color theme="1"/>
      <name val="Arial"/>
    </font>
    <font>
      <sz val="10"/>
      <color theme="1"/>
      <name val="Verdana"/>
      <scheme val="minor"/>
    </font>
    <font>
      <u/>
      <sz val="11"/>
      <color theme="1"/>
      <name val="Calibri"/>
    </font>
    <font>
      <u/>
      <sz val="11"/>
      <color theme="1"/>
      <name val="Calibri"/>
    </font>
    <font>
      <u/>
      <sz val="11"/>
      <color rgb="FF0000FF"/>
      <name val="Calibri"/>
    </font>
    <font>
      <u/>
      <sz val="11"/>
      <color rgb="FF0000FF"/>
      <name val="Calibri"/>
    </font>
    <font>
      <u/>
      <sz val="11"/>
      <color theme="1"/>
      <name val="Calibri"/>
    </font>
    <font>
      <u/>
      <sz val="11"/>
      <color rgb="FF1A1A1A"/>
      <name val="Calibri"/>
    </font>
    <font>
      <sz val="10"/>
      <color theme="1"/>
      <name val="Verdana"/>
    </font>
    <font>
      <u/>
      <sz val="11"/>
      <color rgb="FF0000FF"/>
      <name val="Calibri"/>
    </font>
    <font>
      <u/>
      <sz val="11"/>
      <color rgb="FF1A1A1A"/>
      <name val="Calibri"/>
    </font>
    <font>
      <sz val="11"/>
      <color rgb="FF000000"/>
      <name val="Calibri"/>
    </font>
    <font>
      <u/>
      <sz val="11"/>
      <color rgb="FF000000"/>
      <name val="Calibri"/>
    </font>
    <font>
      <sz val="12"/>
      <color rgb="FF1A1A1A"/>
      <name val="Calibri"/>
    </font>
    <font>
      <u/>
      <sz val="11"/>
      <color rgb="FF1F3E78"/>
      <name val="Calibri"/>
    </font>
    <font>
      <u/>
      <sz val="11"/>
      <color rgb="FF0000FF"/>
      <name val="Calibri"/>
    </font>
    <font>
      <u/>
      <sz val="11"/>
      <color theme="1"/>
      <name val="Calibri"/>
    </font>
    <font>
      <u/>
      <sz val="11"/>
      <color theme="1"/>
      <name val="Calibri"/>
    </font>
    <font>
      <u/>
      <sz val="11"/>
      <color rgb="FF0000FF"/>
      <name val="Calibri"/>
    </font>
    <font>
      <u/>
      <sz val="11"/>
      <color theme="1"/>
      <name val="Calibri"/>
    </font>
    <font>
      <u/>
      <sz val="11"/>
      <color rgb="FF0000FF"/>
      <name val="Calibri"/>
    </font>
    <font>
      <u/>
      <sz val="11"/>
      <color rgb="FF1A1A1A"/>
      <name val="Calibri"/>
    </font>
    <font>
      <u/>
      <sz val="11"/>
      <color theme="1"/>
      <name val="Calibri"/>
    </font>
    <font>
      <u/>
      <sz val="11"/>
      <color theme="1"/>
      <name val="Calibri"/>
    </font>
    <font>
      <u/>
      <sz val="11"/>
      <color rgb="FF1A1A1A"/>
      <name val="Calibri"/>
    </font>
    <font>
      <sz val="10"/>
      <color rgb="FFFF00FF"/>
      <name val="Arial"/>
    </font>
    <font>
      <u/>
      <sz val="11"/>
      <color rgb="FF1A1A1A"/>
      <name val="Calibri"/>
    </font>
    <font>
      <u/>
      <sz val="11"/>
      <color theme="1"/>
      <name val="Calibri"/>
    </font>
    <font>
      <sz val="10"/>
      <color theme="1"/>
      <name val="Verdana"/>
    </font>
    <font>
      <u/>
      <sz val="11"/>
      <color theme="1"/>
      <name val="Calibri"/>
    </font>
    <font>
      <sz val="10"/>
      <color theme="1"/>
      <name val="Arial"/>
    </font>
    <font>
      <sz val="12"/>
      <color theme="1"/>
      <name val="Calibri"/>
    </font>
    <font>
      <b/>
      <sz val="12"/>
      <color rgb="FF000000"/>
      <name val="Calibri"/>
    </font>
    <font>
      <sz val="12"/>
      <color rgb="FF000000"/>
      <name val="Calibri"/>
    </font>
    <font>
      <b/>
      <sz val="15"/>
      <color rgb="FF000000"/>
      <name val="Calibri"/>
    </font>
    <font>
      <b/>
      <sz val="18"/>
      <color rgb="FF000000"/>
      <name val="Calibri"/>
    </font>
    <font>
      <sz val="10"/>
      <color rgb="FF1A1A1A"/>
      <name val="Verdana"/>
    </font>
    <font>
      <sz val="10"/>
      <color rgb="FF1A1A1A"/>
      <name val="Arial"/>
    </font>
    <font>
      <sz val="11"/>
      <color rgb="FF000000"/>
      <name val="Cambria"/>
    </font>
    <font>
      <b/>
      <u/>
      <sz val="12"/>
      <color rgb="FF0000FF"/>
      <name val="Calibri"/>
    </font>
    <font>
      <b/>
      <sz val="17"/>
      <color rgb="FF000000"/>
      <name val="Calibri"/>
    </font>
    <font>
      <b/>
      <sz val="12"/>
      <color theme="1"/>
      <name val="Verdana"/>
    </font>
    <font>
      <sz val="12"/>
      <color theme="1"/>
      <name val="Verdana"/>
    </font>
    <font>
      <sz val="8"/>
      <color theme="1"/>
      <name val="Verdana"/>
    </font>
    <font>
      <b/>
      <u/>
      <sz val="8"/>
      <color rgb="FF0000FF"/>
      <name val="Verdana"/>
    </font>
    <font>
      <b/>
      <sz val="8"/>
      <color theme="1"/>
      <name val="Verdana"/>
    </font>
    <font>
      <b/>
      <sz val="7"/>
      <color theme="1"/>
      <name val="Verdana"/>
    </font>
    <font>
      <sz val="8"/>
      <color rgb="FF333333"/>
      <name val="Verdana"/>
    </font>
    <font>
      <sz val="9"/>
      <color theme="1"/>
      <name val="Arial"/>
    </font>
    <font>
      <b/>
      <sz val="8"/>
      <color rgb="FF333333"/>
      <name val="Verdana"/>
    </font>
    <font>
      <b/>
      <sz val="10"/>
      <color theme="1"/>
      <name val="Verdana"/>
    </font>
    <font>
      <b/>
      <sz val="7"/>
      <color theme="1"/>
      <name val="Cambria"/>
    </font>
    <font>
      <sz val="9"/>
      <color theme="1"/>
      <name val="Verdana"/>
    </font>
    <font>
      <b/>
      <sz val="9"/>
      <color theme="1"/>
      <name val="Verdana"/>
    </font>
    <font>
      <sz val="9"/>
      <color rgb="FF333333"/>
      <name val="Verdana"/>
    </font>
    <font>
      <sz val="9"/>
      <color rgb="FFFF0000"/>
      <name val="Verdana"/>
    </font>
    <font>
      <sz val="10"/>
      <name val="Verdana"/>
    </font>
  </fonts>
  <fills count="17">
    <fill>
      <patternFill patternType="none"/>
    </fill>
    <fill>
      <patternFill patternType="gray125"/>
    </fill>
    <fill>
      <patternFill patternType="solid">
        <fgColor rgb="FFFFFFFF"/>
        <bgColor rgb="FFFFFFFF"/>
      </patternFill>
    </fill>
    <fill>
      <patternFill patternType="solid">
        <fgColor rgb="FFF6B3AE"/>
        <bgColor rgb="FFF6B3AE"/>
      </patternFill>
    </fill>
    <fill>
      <patternFill patternType="solid">
        <fgColor theme="0"/>
        <bgColor theme="0"/>
      </patternFill>
    </fill>
    <fill>
      <patternFill patternType="solid">
        <fgColor rgb="FFFFFF00"/>
        <bgColor rgb="FFFFFF00"/>
      </patternFill>
    </fill>
    <fill>
      <patternFill patternType="solid">
        <fgColor rgb="FFA6E3B6"/>
        <bgColor rgb="FFA6E3B6"/>
      </patternFill>
    </fill>
    <fill>
      <patternFill patternType="solid">
        <fgColor rgb="FF93C47D"/>
        <bgColor rgb="FF93C47D"/>
      </patternFill>
    </fill>
    <fill>
      <patternFill patternType="solid">
        <fgColor rgb="FFFF00FF"/>
        <bgColor rgb="FFFF00FF"/>
      </patternFill>
    </fill>
    <fill>
      <patternFill patternType="solid">
        <fgColor rgb="FFFF0000"/>
        <bgColor rgb="FFFF0000"/>
      </patternFill>
    </fill>
    <fill>
      <patternFill patternType="solid">
        <fgColor rgb="FFD9EAD3"/>
        <bgColor rgb="FFD9EAD3"/>
      </patternFill>
    </fill>
    <fill>
      <patternFill patternType="solid">
        <fgColor rgb="FFB6D7A8"/>
        <bgColor rgb="FFB6D7A8"/>
      </patternFill>
    </fill>
    <fill>
      <patternFill patternType="solid">
        <fgColor rgb="FFFFC000"/>
        <bgColor rgb="FFFFC000"/>
      </patternFill>
    </fill>
    <fill>
      <patternFill patternType="solid">
        <fgColor rgb="FF00FF00"/>
        <bgColor rgb="FF00FF00"/>
      </patternFill>
    </fill>
    <fill>
      <patternFill patternType="solid">
        <fgColor rgb="FF00FFFF"/>
        <bgColor rgb="FF00FFFF"/>
      </patternFill>
    </fill>
    <fill>
      <patternFill patternType="solid">
        <fgColor rgb="FFF9F9F9"/>
        <bgColor rgb="FFF9F9F9"/>
      </patternFill>
    </fill>
    <fill>
      <patternFill patternType="solid">
        <fgColor rgb="FF4A86E8"/>
        <bgColor rgb="FF4A86E8"/>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bottom/>
      <diagonal/>
    </border>
  </borders>
  <cellStyleXfs count="1">
    <xf numFmtId="0" fontId="0" fillId="0" borderId="0"/>
  </cellStyleXfs>
  <cellXfs count="293">
    <xf numFmtId="0" fontId="0" fillId="0" borderId="0" xfId="0" applyFont="1" applyAlignment="1"/>
    <xf numFmtId="0" fontId="2" fillId="0" borderId="1" xfId="0" applyFont="1" applyBorder="1" applyAlignment="1">
      <alignment horizontal="center" vertical="center" wrapText="1"/>
    </xf>
    <xf numFmtId="0" fontId="7" fillId="3" borderId="1" xfId="0" applyFont="1" applyFill="1" applyBorder="1" applyAlignment="1">
      <alignment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7" fillId="0" borderId="1" xfId="0" applyFont="1" applyBorder="1" applyAlignment="1">
      <alignment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1" fillId="0" borderId="1" xfId="0" applyFont="1" applyBorder="1" applyAlignment="1">
      <alignment vertical="center" wrapText="1"/>
    </xf>
    <xf numFmtId="0" fontId="7" fillId="2" borderId="1" xfId="0" applyFont="1" applyFill="1" applyBorder="1" applyAlignment="1">
      <alignment vertical="center" wrapText="1"/>
    </xf>
    <xf numFmtId="0" fontId="7" fillId="2" borderId="1" xfId="0" applyFont="1" applyFill="1" applyBorder="1" applyAlignment="1">
      <alignment vertical="center" wrapText="1"/>
    </xf>
    <xf numFmtId="0" fontId="8" fillId="2" borderId="1" xfId="0" applyFont="1" applyFill="1" applyBorder="1" applyAlignment="1">
      <alignment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16" fillId="2" borderId="1" xfId="0" applyFont="1" applyFill="1" applyBorder="1" applyAlignment="1">
      <alignment vertical="center" wrapText="1"/>
    </xf>
    <xf numFmtId="0" fontId="7" fillId="0" borderId="1" xfId="0" applyFont="1" applyBorder="1" applyAlignment="1">
      <alignment horizontal="left" vertical="center" wrapText="1"/>
    </xf>
    <xf numFmtId="0" fontId="5"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18" fillId="0" borderId="1" xfId="0" applyFont="1" applyBorder="1" applyAlignment="1">
      <alignment vertical="center" wrapText="1"/>
    </xf>
    <xf numFmtId="0" fontId="5"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vertical="center" wrapText="1"/>
    </xf>
    <xf numFmtId="0" fontId="21" fillId="0" borderId="1" xfId="0" applyFont="1" applyBorder="1" applyAlignment="1">
      <alignment vertical="center" wrapText="1"/>
    </xf>
    <xf numFmtId="16" fontId="7" fillId="0" borderId="1" xfId="0" applyNumberFormat="1" applyFont="1" applyBorder="1" applyAlignment="1">
      <alignment horizontal="center" vertical="center" wrapText="1"/>
    </xf>
    <xf numFmtId="0" fontId="8" fillId="0" borderId="1" xfId="0" applyFont="1" applyBorder="1" applyAlignment="1">
      <alignment vertical="center" wrapText="1"/>
    </xf>
    <xf numFmtId="0" fontId="24" fillId="0" borderId="1" xfId="0" applyFont="1" applyBorder="1" applyAlignment="1">
      <alignment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26" fillId="2" borderId="1" xfId="0" applyFont="1" applyFill="1" applyBorder="1" applyAlignment="1">
      <alignment vertical="center" wrapText="1"/>
    </xf>
    <xf numFmtId="0" fontId="7" fillId="4" borderId="1" xfId="0" applyFont="1" applyFill="1" applyBorder="1" applyAlignment="1">
      <alignmen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vertical="center" wrapText="1"/>
    </xf>
    <xf numFmtId="0" fontId="28" fillId="4" borderId="1" xfId="0" applyFont="1" applyFill="1" applyBorder="1" applyAlignment="1">
      <alignment vertical="center" wrapText="1"/>
    </xf>
    <xf numFmtId="0" fontId="7" fillId="0" borderId="1" xfId="0" applyFont="1" applyBorder="1" applyAlignment="1">
      <alignment vertical="center" wrapText="1"/>
    </xf>
    <xf numFmtId="0" fontId="20" fillId="2" borderId="1" xfId="0" applyFont="1" applyFill="1" applyBorder="1" applyAlignment="1">
      <alignment horizontal="center" vertical="center" wrapText="1"/>
    </xf>
    <xf numFmtId="0" fontId="34" fillId="0" borderId="1" xfId="0" applyFont="1" applyBorder="1" applyAlignment="1">
      <alignment vertical="center" wrapText="1"/>
    </xf>
    <xf numFmtId="0" fontId="7" fillId="6" borderId="1" xfId="0" applyFont="1" applyFill="1" applyBorder="1" applyAlignment="1">
      <alignment vertical="center" wrapText="1"/>
    </xf>
    <xf numFmtId="0" fontId="7" fillId="6"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7" fillId="2" borderId="0" xfId="0" applyFont="1" applyFill="1" applyAlignment="1">
      <alignment horizontal="center" vertical="center" wrapText="1"/>
    </xf>
    <xf numFmtId="0" fontId="5" fillId="2" borderId="0" xfId="0" applyFont="1" applyFill="1" applyAlignment="1">
      <alignment horizontal="center" vertical="center" wrapText="1"/>
    </xf>
    <xf numFmtId="0" fontId="10" fillId="0" borderId="0" xfId="0" applyFont="1" applyAlignment="1">
      <alignment vertical="center"/>
    </xf>
    <xf numFmtId="0" fontId="10" fillId="0" borderId="0" xfId="0" applyFont="1" applyAlignment="1"/>
    <xf numFmtId="0" fontId="40" fillId="2" borderId="1" xfId="0" applyFont="1" applyFill="1" applyBorder="1" applyAlignment="1">
      <alignment vertical="center" wrapText="1"/>
    </xf>
    <xf numFmtId="0" fontId="39" fillId="0" borderId="1" xfId="0" applyFont="1" applyBorder="1" applyAlignment="1">
      <alignment vertical="center"/>
    </xf>
    <xf numFmtId="0" fontId="6" fillId="0" borderId="0" xfId="0" applyFont="1"/>
    <xf numFmtId="0" fontId="41" fillId="2" borderId="1" xfId="0" applyFont="1" applyFill="1" applyBorder="1" applyAlignment="1">
      <alignment horizontal="center" vertical="center"/>
    </xf>
    <xf numFmtId="0" fontId="41" fillId="2" borderId="1" xfId="0" applyFont="1" applyFill="1" applyBorder="1" applyAlignment="1">
      <alignment horizontal="center" vertical="center"/>
    </xf>
    <xf numFmtId="0" fontId="41" fillId="2" borderId="1" xfId="0" applyFont="1" applyFill="1" applyBorder="1" applyAlignment="1">
      <alignment horizontal="center" vertical="center" wrapText="1"/>
    </xf>
    <xf numFmtId="0" fontId="41" fillId="2" borderId="1" xfId="0" applyFont="1" applyFill="1" applyBorder="1" applyAlignment="1">
      <alignment horizontal="center" vertical="center" wrapText="1"/>
    </xf>
    <xf numFmtId="0" fontId="8" fillId="0" borderId="0" xfId="0" applyFont="1" applyAlignment="1">
      <alignment horizontal="center"/>
    </xf>
    <xf numFmtId="0" fontId="41" fillId="2" borderId="2" xfId="0" applyFont="1" applyFill="1" applyBorder="1" applyAlignment="1">
      <alignment horizontal="center" vertical="center"/>
    </xf>
    <xf numFmtId="0" fontId="42" fillId="2" borderId="1" xfId="0" applyFont="1" applyFill="1" applyBorder="1" applyAlignment="1">
      <alignment horizontal="center" vertical="center" wrapText="1"/>
    </xf>
    <xf numFmtId="0" fontId="42" fillId="2" borderId="1" xfId="0" applyFont="1" applyFill="1" applyBorder="1" applyAlignment="1">
      <alignment horizontal="left" vertical="center" wrapText="1"/>
    </xf>
    <xf numFmtId="0" fontId="41" fillId="2" borderId="0" xfId="0" applyFont="1" applyFill="1" applyAlignment="1">
      <alignment horizontal="center" vertical="center"/>
    </xf>
    <xf numFmtId="0" fontId="43" fillId="2" borderId="0" xfId="0" applyFont="1" applyFill="1" applyAlignment="1">
      <alignment horizontal="center" vertical="center"/>
    </xf>
    <xf numFmtId="0" fontId="17" fillId="0" borderId="0" xfId="0" applyFont="1"/>
    <xf numFmtId="0" fontId="41" fillId="2" borderId="0" xfId="0" applyFont="1" applyFill="1" applyAlignment="1">
      <alignment horizontal="center" vertical="center" wrapText="1"/>
    </xf>
    <xf numFmtId="0" fontId="17" fillId="0" borderId="2" xfId="0" applyFont="1" applyBorder="1"/>
    <xf numFmtId="0" fontId="43" fillId="2" borderId="0" xfId="0" applyFont="1" applyFill="1" applyAlignment="1">
      <alignment horizontal="center" vertical="center" wrapText="1"/>
    </xf>
    <xf numFmtId="0" fontId="44" fillId="2" borderId="0" xfId="0" applyFont="1" applyFill="1" applyAlignment="1">
      <alignment horizontal="center" vertical="center" wrapText="1"/>
    </xf>
    <xf numFmtId="0" fontId="42" fillId="2" borderId="1" xfId="0" applyFont="1" applyFill="1" applyBorder="1" applyAlignment="1">
      <alignment horizontal="center" vertical="center" wrapText="1"/>
    </xf>
    <xf numFmtId="0" fontId="42" fillId="2" borderId="1" xfId="0" applyFont="1" applyFill="1" applyBorder="1" applyAlignment="1">
      <alignment horizontal="left" vertical="center" wrapText="1"/>
    </xf>
    <xf numFmtId="0" fontId="10" fillId="0" borderId="2" xfId="0" applyFont="1" applyBorder="1"/>
    <xf numFmtId="0" fontId="42" fillId="2" borderId="1" xfId="0" applyFont="1" applyFill="1" applyBorder="1" applyAlignment="1">
      <alignment horizontal="left" wrapText="1"/>
    </xf>
    <xf numFmtId="0" fontId="45" fillId="0" borderId="1" xfId="0" applyFont="1" applyBorder="1"/>
    <xf numFmtId="0" fontId="45" fillId="0" borderId="1" xfId="0" applyFont="1" applyBorder="1" applyAlignment="1"/>
    <xf numFmtId="0" fontId="42" fillId="2" borderId="1" xfId="0" applyFont="1" applyFill="1" applyBorder="1" applyAlignment="1">
      <alignment horizontal="left" wrapText="1"/>
    </xf>
    <xf numFmtId="0" fontId="46" fillId="0" borderId="1" xfId="0" applyFont="1" applyBorder="1" applyAlignment="1">
      <alignment horizontal="left" vertical="center" wrapText="1"/>
    </xf>
    <xf numFmtId="0" fontId="7" fillId="2" borderId="2" xfId="0" applyFont="1" applyFill="1" applyBorder="1" applyAlignment="1">
      <alignment horizontal="center" vertical="center" wrapText="1"/>
    </xf>
    <xf numFmtId="0" fontId="47" fillId="2" borderId="1" xfId="0" applyFont="1" applyFill="1" applyBorder="1" applyAlignment="1">
      <alignment horizontal="left"/>
    </xf>
    <xf numFmtId="0" fontId="17" fillId="0" borderId="1" xfId="0" applyFont="1" applyBorder="1"/>
    <xf numFmtId="0" fontId="42" fillId="2" borderId="0" xfId="0" applyFont="1" applyFill="1" applyAlignment="1">
      <alignment horizontal="left" vertical="center" wrapText="1"/>
    </xf>
    <xf numFmtId="0" fontId="48" fillId="2" borderId="1" xfId="0" applyFont="1" applyFill="1" applyBorder="1" applyAlignment="1">
      <alignment horizontal="center" vertical="center"/>
    </xf>
    <xf numFmtId="0" fontId="45" fillId="0" borderId="0" xfId="0" applyFont="1" applyAlignment="1"/>
    <xf numFmtId="0" fontId="7" fillId="0" borderId="1" xfId="0" applyFont="1" applyBorder="1" applyAlignment="1">
      <alignment wrapText="1"/>
    </xf>
    <xf numFmtId="0" fontId="42" fillId="2" borderId="1" xfId="0" applyFont="1" applyFill="1" applyBorder="1" applyAlignment="1">
      <alignment horizontal="left" wrapText="1"/>
    </xf>
    <xf numFmtId="0" fontId="7" fillId="0" borderId="1" xfId="0" applyFont="1" applyBorder="1" applyAlignment="1">
      <alignment wrapText="1"/>
    </xf>
    <xf numFmtId="0" fontId="41" fillId="2" borderId="1" xfId="0" applyFont="1" applyFill="1" applyBorder="1" applyAlignment="1">
      <alignment horizontal="left" vertical="center"/>
    </xf>
    <xf numFmtId="0" fontId="41" fillId="2" borderId="0" xfId="0" applyFont="1" applyFill="1" applyAlignment="1">
      <alignment horizontal="center" vertical="center" wrapText="1"/>
    </xf>
    <xf numFmtId="0" fontId="43" fillId="2" borderId="1" xfId="0" applyFont="1" applyFill="1" applyBorder="1" applyAlignment="1">
      <alignment horizontal="center" vertical="center"/>
    </xf>
    <xf numFmtId="0" fontId="43" fillId="2" borderId="1" xfId="0" applyFont="1" applyFill="1" applyBorder="1" applyAlignment="1">
      <alignment horizontal="center" vertical="center" wrapText="1"/>
    </xf>
    <xf numFmtId="0" fontId="49"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0" fillId="0" borderId="0" xfId="0" applyFont="1" applyAlignment="1">
      <alignment horizontal="center" vertical="center"/>
    </xf>
    <xf numFmtId="0" fontId="51" fillId="0" borderId="0" xfId="0" applyFont="1" applyAlignment="1">
      <alignment horizontal="center" vertical="center"/>
    </xf>
    <xf numFmtId="0" fontId="45" fillId="0" borderId="0" xfId="0" applyFont="1"/>
    <xf numFmtId="0" fontId="42" fillId="2" borderId="0" xfId="0" applyFont="1" applyFill="1" applyAlignment="1">
      <alignment horizontal="center" vertical="center" wrapText="1"/>
    </xf>
    <xf numFmtId="0" fontId="7" fillId="0" borderId="1" xfId="0" applyFont="1" applyBorder="1" applyAlignment="1">
      <alignment horizontal="center" wrapText="1"/>
    </xf>
    <xf numFmtId="0" fontId="7" fillId="0" borderId="1" xfId="0" applyFont="1" applyBorder="1" applyAlignment="1">
      <alignment horizontal="center" wrapText="1"/>
    </xf>
    <xf numFmtId="0" fontId="41" fillId="2" borderId="2" xfId="0" applyFont="1" applyFill="1" applyBorder="1" applyAlignment="1">
      <alignment horizontal="center" vertical="center" wrapText="1"/>
    </xf>
    <xf numFmtId="0" fontId="49" fillId="2" borderId="2" xfId="0" applyFont="1" applyFill="1" applyBorder="1" applyAlignment="1">
      <alignment horizontal="center" vertical="center" wrapText="1"/>
    </xf>
    <xf numFmtId="0" fontId="10" fillId="0" borderId="1" xfId="0" applyFont="1" applyBorder="1"/>
    <xf numFmtId="0" fontId="42" fillId="0" borderId="1" xfId="0" applyFont="1" applyBorder="1" applyAlignment="1">
      <alignment horizontal="center"/>
    </xf>
    <xf numFmtId="0" fontId="7" fillId="0" borderId="1" xfId="0" applyFont="1" applyBorder="1"/>
    <xf numFmtId="0" fontId="7" fillId="11" borderId="1" xfId="0" applyFont="1" applyFill="1" applyBorder="1" applyAlignment="1">
      <alignment horizontal="center" wrapText="1"/>
    </xf>
    <xf numFmtId="0" fontId="7" fillId="11" borderId="1" xfId="0" applyFont="1" applyFill="1" applyBorder="1"/>
    <xf numFmtId="0" fontId="42" fillId="11" borderId="1" xfId="0" applyFont="1" applyFill="1" applyBorder="1" applyAlignment="1">
      <alignment horizontal="center" vertical="center" wrapText="1"/>
    </xf>
    <xf numFmtId="0" fontId="41" fillId="11" borderId="1" xfId="0" applyFont="1" applyFill="1" applyBorder="1" applyAlignment="1">
      <alignment horizontal="center" vertical="center" wrapText="1"/>
    </xf>
    <xf numFmtId="0" fontId="41" fillId="11" borderId="1" xfId="0" applyFont="1" applyFill="1" applyBorder="1" applyAlignment="1">
      <alignment horizontal="center" vertical="center" wrapText="1"/>
    </xf>
    <xf numFmtId="0" fontId="10" fillId="11" borderId="0" xfId="0" applyFont="1" applyFill="1"/>
    <xf numFmtId="0" fontId="40" fillId="0" borderId="1" xfId="0" applyFont="1" applyBorder="1" applyAlignment="1"/>
    <xf numFmtId="0" fontId="7" fillId="0" borderId="1" xfId="0" applyFont="1" applyBorder="1" applyAlignment="1">
      <alignment horizontal="center" wrapText="1"/>
    </xf>
    <xf numFmtId="0" fontId="9" fillId="0" borderId="0" xfId="0" applyFont="1"/>
    <xf numFmtId="0" fontId="4" fillId="0" borderId="0" xfId="0" applyFont="1"/>
    <xf numFmtId="0" fontId="9" fillId="4" borderId="2" xfId="0" applyFont="1" applyFill="1" applyBorder="1"/>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1" xfId="0" applyFont="1" applyBorder="1" applyAlignment="1">
      <alignment horizontal="left" vertical="center" wrapText="1"/>
    </xf>
    <xf numFmtId="0" fontId="7" fillId="0" borderId="0" xfId="0" applyFont="1" applyAlignment="1">
      <alignment horizontal="center" vertical="center" wrapText="1"/>
    </xf>
    <xf numFmtId="0" fontId="9" fillId="2" borderId="2" xfId="0" applyFont="1" applyFill="1" applyBorder="1"/>
    <xf numFmtId="0" fontId="8" fillId="0" borderId="0" xfId="0" applyFont="1"/>
    <xf numFmtId="0" fontId="8" fillId="4" borderId="2" xfId="0" applyFont="1" applyFill="1" applyBorder="1"/>
    <xf numFmtId="0" fontId="20" fillId="0" borderId="0" xfId="0" applyFont="1" applyAlignment="1">
      <alignment horizontal="right"/>
    </xf>
    <xf numFmtId="0" fontId="20" fillId="0" borderId="0" xfId="0" applyFont="1"/>
    <xf numFmtId="0" fontId="7" fillId="6" borderId="1" xfId="0" applyFont="1" applyFill="1" applyBorder="1" applyAlignment="1">
      <alignment vertical="center" wrapText="1"/>
    </xf>
    <xf numFmtId="0" fontId="9" fillId="6" borderId="2" xfId="0" applyFont="1" applyFill="1" applyBorder="1"/>
    <xf numFmtId="0" fontId="8" fillId="6" borderId="2" xfId="0" applyFont="1" applyFill="1" applyBorder="1"/>
    <xf numFmtId="0" fontId="7" fillId="0" borderId="3" xfId="0" applyFont="1" applyBorder="1" applyAlignment="1">
      <alignment horizontal="center" vertical="center" wrapText="1"/>
    </xf>
    <xf numFmtId="0" fontId="7" fillId="0" borderId="3" xfId="0" applyFont="1" applyBorder="1" applyAlignment="1">
      <alignment horizontal="center" wrapText="1"/>
    </xf>
    <xf numFmtId="0" fontId="7" fillId="9" borderId="1" xfId="0" applyFont="1" applyFill="1" applyBorder="1" applyAlignment="1">
      <alignment vertical="center" wrapText="1"/>
    </xf>
    <xf numFmtId="164" fontId="8" fillId="2" borderId="1" xfId="0" applyNumberFormat="1" applyFont="1" applyFill="1" applyBorder="1" applyAlignment="1">
      <alignment vertical="center" wrapText="1"/>
    </xf>
    <xf numFmtId="0" fontId="7" fillId="2" borderId="2" xfId="0" applyFont="1" applyFill="1" applyBorder="1" applyAlignment="1">
      <alignment vertical="center" wrapText="1"/>
    </xf>
    <xf numFmtId="0" fontId="7" fillId="2" borderId="2" xfId="0" applyFont="1" applyFill="1" applyBorder="1" applyAlignment="1">
      <alignment horizontal="left" vertical="center" wrapText="1"/>
    </xf>
    <xf numFmtId="0" fontId="8" fillId="2" borderId="2" xfId="0" applyFont="1" applyFill="1" applyBorder="1" applyAlignment="1">
      <alignment vertical="center" wrapText="1"/>
    </xf>
    <xf numFmtId="0" fontId="7" fillId="0" borderId="0" xfId="0" applyFont="1" applyAlignment="1">
      <alignment vertical="center" wrapText="1"/>
    </xf>
    <xf numFmtId="0" fontId="39" fillId="2" borderId="1" xfId="0" applyFont="1" applyFill="1" applyBorder="1" applyAlignment="1">
      <alignment vertical="center"/>
    </xf>
    <xf numFmtId="0" fontId="52" fillId="0" borderId="1" xfId="0" applyFont="1" applyBorder="1" applyAlignment="1">
      <alignment horizontal="center" vertical="center" wrapText="1"/>
    </xf>
    <xf numFmtId="1" fontId="52" fillId="2" borderId="1" xfId="0" applyNumberFormat="1" applyFont="1" applyFill="1" applyBorder="1" applyAlignment="1">
      <alignment horizontal="center" vertical="center" wrapText="1"/>
    </xf>
    <xf numFmtId="0" fontId="52" fillId="2" borderId="1" xfId="0" applyFont="1" applyFill="1" applyBorder="1" applyAlignment="1">
      <alignment horizontal="center" vertical="center" wrapText="1"/>
    </xf>
    <xf numFmtId="0" fontId="52" fillId="2" borderId="1" xfId="0" applyFont="1" applyFill="1" applyBorder="1" applyAlignment="1">
      <alignment vertical="center" wrapText="1"/>
    </xf>
    <xf numFmtId="166" fontId="52" fillId="0" borderId="1" xfId="0" applyNumberFormat="1" applyFont="1" applyBorder="1" applyAlignment="1">
      <alignment horizontal="center" vertical="center" wrapText="1"/>
    </xf>
    <xf numFmtId="49" fontId="52" fillId="2" borderId="1" xfId="0" applyNumberFormat="1" applyFont="1" applyFill="1" applyBorder="1" applyAlignment="1">
      <alignment horizontal="center" vertical="center" wrapText="1"/>
    </xf>
    <xf numFmtId="0" fontId="37" fillId="0" borderId="1" xfId="0" applyFont="1" applyBorder="1" applyAlignment="1">
      <alignment vertical="center" wrapText="1"/>
    </xf>
    <xf numFmtId="1" fontId="52" fillId="14" borderId="1" xfId="0" applyNumberFormat="1" applyFont="1" applyFill="1" applyBorder="1" applyAlignment="1">
      <alignment horizontal="center" vertical="center" wrapText="1"/>
    </xf>
    <xf numFmtId="0" fontId="54" fillId="2" borderId="1" xfId="0" applyFont="1" applyFill="1" applyBorder="1" applyAlignment="1">
      <alignment vertical="center" wrapText="1"/>
    </xf>
    <xf numFmtId="0" fontId="52" fillId="13" borderId="1" xfId="0" applyFont="1" applyFill="1" applyBorder="1" applyAlignment="1">
      <alignment vertical="center" wrapText="1"/>
    </xf>
    <xf numFmtId="1" fontId="56" fillId="15" borderId="1" xfId="0" applyNumberFormat="1" applyFont="1" applyFill="1" applyBorder="1" applyAlignment="1">
      <alignment horizontal="center" vertical="center"/>
    </xf>
    <xf numFmtId="0" fontId="57" fillId="0" borderId="1" xfId="0" applyFont="1" applyBorder="1" applyAlignment="1">
      <alignment vertical="center"/>
    </xf>
    <xf numFmtId="0" fontId="56" fillId="13" borderId="1" xfId="0" applyFont="1" applyFill="1" applyBorder="1" applyAlignment="1">
      <alignment vertical="center"/>
    </xf>
    <xf numFmtId="49" fontId="56" fillId="2" borderId="1" xfId="0" applyNumberFormat="1" applyFont="1" applyFill="1" applyBorder="1" applyAlignment="1">
      <alignment horizontal="center" vertical="center"/>
    </xf>
    <xf numFmtId="0" fontId="56" fillId="15" borderId="1" xfId="0" applyFont="1" applyFill="1" applyBorder="1" applyAlignment="1">
      <alignment vertical="center" wrapText="1"/>
    </xf>
    <xf numFmtId="0" fontId="52" fillId="13" borderId="1" xfId="0" applyFont="1" applyFill="1" applyBorder="1" applyAlignment="1">
      <alignment horizontal="center" vertical="center" wrapText="1"/>
    </xf>
    <xf numFmtId="1" fontId="52" fillId="0" borderId="1" xfId="0" applyNumberFormat="1" applyFont="1" applyBorder="1" applyAlignment="1">
      <alignment horizontal="center" vertical="center"/>
    </xf>
    <xf numFmtId="0" fontId="56" fillId="15" borderId="1" xfId="0" applyFont="1" applyFill="1" applyBorder="1" applyAlignment="1">
      <alignment vertical="center"/>
    </xf>
    <xf numFmtId="0" fontId="58" fillId="15" borderId="1" xfId="0" applyFont="1" applyFill="1" applyBorder="1" applyAlignment="1">
      <alignment vertical="center"/>
    </xf>
    <xf numFmtId="1" fontId="52" fillId="16" borderId="1" xfId="0" applyNumberFormat="1" applyFont="1" applyFill="1" applyBorder="1" applyAlignment="1">
      <alignment horizontal="center" vertical="center" wrapText="1"/>
    </xf>
    <xf numFmtId="0" fontId="0" fillId="0" borderId="10" xfId="0" pivotButton="1" applyFont="1" applyBorder="1" applyAlignment="1"/>
    <xf numFmtId="0" fontId="0" fillId="0" borderId="11" xfId="0" applyFont="1" applyBorder="1" applyAlignment="1"/>
    <xf numFmtId="0" fontId="0" fillId="0" borderId="10" xfId="0" applyFont="1" applyBorder="1" applyAlignment="1"/>
    <xf numFmtId="0" fontId="0" fillId="0" borderId="11" xfId="0" applyNumberFormat="1" applyFont="1" applyBorder="1" applyAlignment="1"/>
    <xf numFmtId="0" fontId="0" fillId="0" borderId="12" xfId="0" applyFont="1" applyBorder="1" applyAlignment="1"/>
    <xf numFmtId="0" fontId="0" fillId="0" borderId="14" xfId="0" applyNumberFormat="1" applyFont="1" applyBorder="1" applyAlignment="1"/>
    <xf numFmtId="0" fontId="0" fillId="0" borderId="13" xfId="0" applyFont="1" applyBorder="1" applyAlignment="1"/>
    <xf numFmtId="0" fontId="0" fillId="0" borderId="9" xfId="0" applyNumberFormat="1" applyFont="1" applyBorder="1" applyAlignment="1"/>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0" xfId="0" applyFont="1" applyFill="1" applyAlignment="1"/>
    <xf numFmtId="0" fontId="5"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8" fillId="0" borderId="1" xfId="0" applyFont="1" applyFill="1" applyBorder="1" applyAlignment="1">
      <alignment vertical="center" wrapText="1"/>
    </xf>
    <xf numFmtId="0" fontId="13" fillId="0" borderId="1" xfId="0" applyFont="1" applyFill="1" applyBorder="1" applyAlignment="1">
      <alignment wrapText="1"/>
    </xf>
    <xf numFmtId="0" fontId="14" fillId="0" borderId="1" xfId="0" applyFont="1" applyFill="1" applyBorder="1" applyAlignment="1">
      <alignment wrapText="1"/>
    </xf>
    <xf numFmtId="0" fontId="15" fillId="0" borderId="1" xfId="0" applyFont="1" applyFill="1" applyBorder="1" applyAlignment="1">
      <alignment vertical="center" wrapText="1"/>
    </xf>
    <xf numFmtId="0" fontId="16" fillId="0" borderId="1" xfId="0" applyFont="1" applyFill="1" applyBorder="1" applyAlignment="1">
      <alignment vertical="center" wrapText="1"/>
    </xf>
    <xf numFmtId="164" fontId="8" fillId="0" borderId="1" xfId="0" applyNumberFormat="1" applyFont="1" applyFill="1" applyBorder="1" applyAlignment="1">
      <alignment vertical="center" wrapText="1"/>
    </xf>
    <xf numFmtId="0" fontId="5" fillId="0" borderId="1" xfId="0" applyFont="1" applyFill="1" applyBorder="1" applyAlignment="1">
      <alignment vertical="center" wrapText="1"/>
    </xf>
    <xf numFmtId="0" fontId="7" fillId="0" borderId="1" xfId="0" applyFont="1" applyFill="1" applyBorder="1" applyAlignment="1">
      <alignment horizontal="center" wrapText="1"/>
    </xf>
    <xf numFmtId="0" fontId="5" fillId="0" borderId="1" xfId="0" applyFont="1" applyFill="1" applyBorder="1" applyAlignment="1">
      <alignment horizontal="left" vertical="center" wrapText="1"/>
    </xf>
    <xf numFmtId="0" fontId="18" fillId="0" borderId="1" xfId="0" applyFont="1" applyFill="1" applyBorder="1" applyAlignment="1">
      <alignment vertical="center" wrapText="1"/>
    </xf>
    <xf numFmtId="0" fontId="19" fillId="0" borderId="1" xfId="0" applyFont="1" applyFill="1" applyBorder="1" applyAlignment="1">
      <alignment vertical="center" wrapText="1"/>
    </xf>
    <xf numFmtId="0" fontId="11" fillId="0" borderId="1" xfId="0" applyFont="1" applyFill="1" applyBorder="1" applyAlignment="1">
      <alignment vertical="center" wrapText="1"/>
    </xf>
    <xf numFmtId="0" fontId="20" fillId="0" borderId="1" xfId="0" applyFont="1" applyFill="1" applyBorder="1" applyAlignment="1">
      <alignment horizontal="center" vertical="center" wrapText="1"/>
    </xf>
    <xf numFmtId="0" fontId="20" fillId="0" borderId="1" xfId="0" applyFont="1" applyFill="1" applyBorder="1" applyAlignment="1">
      <alignment horizontal="left" vertical="center" wrapText="1"/>
    </xf>
    <xf numFmtId="0" fontId="21" fillId="0" borderId="1" xfId="0" applyFont="1" applyFill="1" applyBorder="1" applyAlignment="1">
      <alignment vertical="center" wrapText="1"/>
    </xf>
    <xf numFmtId="0" fontId="22" fillId="0" borderId="1" xfId="0" applyFont="1" applyFill="1" applyBorder="1" applyAlignment="1">
      <alignment horizontal="center" vertical="center" wrapText="1"/>
    </xf>
    <xf numFmtId="0" fontId="23" fillId="0" borderId="1" xfId="0" applyFont="1" applyFill="1" applyBorder="1" applyAlignment="1">
      <alignment vertical="center" wrapText="1"/>
    </xf>
    <xf numFmtId="16" fontId="7" fillId="0" borderId="1" xfId="0" applyNumberFormat="1" applyFont="1" applyFill="1" applyBorder="1" applyAlignment="1">
      <alignment horizontal="center" vertical="center" wrapText="1"/>
    </xf>
    <xf numFmtId="0" fontId="24" fillId="0" borderId="1" xfId="0" applyFont="1" applyFill="1" applyBorder="1" applyAlignment="1">
      <alignment vertical="center" wrapText="1"/>
    </xf>
    <xf numFmtId="0" fontId="2" fillId="0" borderId="1" xfId="0" applyFont="1" applyFill="1" applyBorder="1" applyAlignment="1">
      <alignment vertical="center" wrapText="1"/>
    </xf>
    <xf numFmtId="0" fontId="25" fillId="0" borderId="1" xfId="0" applyFont="1" applyFill="1" applyBorder="1" applyAlignment="1">
      <alignment vertical="center" wrapText="1"/>
    </xf>
    <xf numFmtId="0" fontId="26" fillId="0" borderId="1" xfId="0" applyFont="1" applyFill="1" applyBorder="1" applyAlignment="1">
      <alignment vertical="center" wrapText="1"/>
    </xf>
    <xf numFmtId="0" fontId="27" fillId="0" borderId="1" xfId="0" applyFont="1" applyFill="1" applyBorder="1" applyAlignment="1">
      <alignment vertical="center" wrapText="1"/>
    </xf>
    <xf numFmtId="0" fontId="28" fillId="0" borderId="1" xfId="0" applyFont="1" applyFill="1" applyBorder="1" applyAlignment="1">
      <alignment vertical="center" wrapText="1"/>
    </xf>
    <xf numFmtId="0" fontId="29" fillId="0" borderId="1" xfId="0" applyFont="1" applyFill="1" applyBorder="1" applyAlignment="1">
      <alignment vertical="center" wrapText="1"/>
    </xf>
    <xf numFmtId="0" fontId="20" fillId="0" borderId="1" xfId="0" applyFont="1" applyFill="1" applyBorder="1" applyAlignment="1">
      <alignment horizontal="right" vertical="center" wrapText="1"/>
    </xf>
    <xf numFmtId="0" fontId="20" fillId="0" borderId="1" xfId="0" applyFont="1" applyFill="1" applyBorder="1" applyAlignment="1">
      <alignment vertical="center" wrapText="1"/>
    </xf>
    <xf numFmtId="0" fontId="30" fillId="0" borderId="1" xfId="0" applyFont="1" applyFill="1" applyBorder="1" applyAlignment="1">
      <alignment vertical="center" wrapText="1"/>
    </xf>
    <xf numFmtId="0" fontId="12" fillId="0" borderId="1" xfId="0" applyFont="1" applyFill="1" applyBorder="1" applyAlignment="1">
      <alignment vertical="center" wrapText="1"/>
    </xf>
    <xf numFmtId="0" fontId="31" fillId="0" borderId="1" xfId="0" applyFont="1" applyFill="1" applyBorder="1" applyAlignment="1">
      <alignment vertical="center" wrapText="1"/>
    </xf>
    <xf numFmtId="0" fontId="32" fillId="0" borderId="1" xfId="0" applyFont="1" applyFill="1" applyBorder="1" applyAlignment="1">
      <alignment vertical="center" wrapText="1"/>
    </xf>
    <xf numFmtId="0" fontId="33" fillId="0" borderId="1" xfId="0" applyFont="1" applyFill="1" applyBorder="1" applyAlignment="1">
      <alignment vertical="center" wrapText="1"/>
    </xf>
    <xf numFmtId="0" fontId="34" fillId="0" borderId="1" xfId="0" applyFont="1" applyFill="1" applyBorder="1" applyAlignment="1">
      <alignment vertical="center" wrapText="1"/>
    </xf>
    <xf numFmtId="0" fontId="35" fillId="0" borderId="1" xfId="0" applyFont="1" applyFill="1" applyBorder="1" applyAlignment="1">
      <alignment vertical="center" wrapText="1"/>
    </xf>
    <xf numFmtId="0" fontId="7" fillId="0" borderId="1" xfId="0" applyFont="1" applyFill="1" applyBorder="1" applyAlignment="1">
      <alignment wrapText="1"/>
    </xf>
    <xf numFmtId="0" fontId="36" fillId="0" borderId="1" xfId="0" applyFont="1" applyFill="1" applyBorder="1" applyAlignment="1">
      <alignment vertical="center" wrapText="1"/>
    </xf>
    <xf numFmtId="0" fontId="38" fillId="0" borderId="1" xfId="0" applyFont="1" applyFill="1" applyBorder="1" applyAlignment="1">
      <alignment vertical="center" wrapText="1"/>
    </xf>
    <xf numFmtId="0" fontId="37" fillId="0" borderId="1" xfId="0" applyFont="1" applyFill="1" applyBorder="1"/>
    <xf numFmtId="0" fontId="7" fillId="0" borderId="0" xfId="0" applyFont="1" applyFill="1" applyAlignment="1">
      <alignment horizontal="center" vertical="center" wrapText="1"/>
    </xf>
    <xf numFmtId="0" fontId="7" fillId="0" borderId="0" xfId="0" applyFont="1" applyFill="1" applyAlignment="1">
      <alignment vertical="center" wrapText="1"/>
    </xf>
    <xf numFmtId="0" fontId="7" fillId="0" borderId="0" xfId="0" applyFont="1" applyFill="1" applyAlignment="1">
      <alignment horizontal="left" vertical="center" wrapText="1"/>
    </xf>
    <xf numFmtId="0" fontId="8" fillId="0" borderId="0" xfId="0" applyFont="1" applyFill="1" applyAlignment="1">
      <alignment vertical="center" wrapText="1"/>
    </xf>
    <xf numFmtId="0" fontId="5" fillId="0" borderId="0" xfId="0" applyFont="1" applyFill="1" applyAlignment="1">
      <alignment horizontal="center" vertical="center" wrapText="1"/>
    </xf>
    <xf numFmtId="0" fontId="41" fillId="2" borderId="1" xfId="0" applyFont="1" applyFill="1" applyBorder="1" applyAlignment="1">
      <alignment vertical="center"/>
    </xf>
    <xf numFmtId="0" fontId="42" fillId="2" borderId="1" xfId="0" applyFont="1" applyFill="1" applyBorder="1" applyAlignment="1">
      <alignment vertical="center" wrapText="1"/>
    </xf>
    <xf numFmtId="0" fontId="42" fillId="2" borderId="0" xfId="0" applyFont="1" applyFill="1" applyAlignment="1">
      <alignment vertical="center" wrapText="1"/>
    </xf>
    <xf numFmtId="0" fontId="7" fillId="11" borderId="1" xfId="0" applyFont="1" applyFill="1" applyBorder="1" applyAlignment="1">
      <alignment vertical="center" wrapText="1"/>
    </xf>
    <xf numFmtId="0" fontId="0" fillId="0" borderId="0" xfId="0" applyFont="1" applyAlignment="1">
      <alignment vertical="center"/>
    </xf>
    <xf numFmtId="0" fontId="52" fillId="2" borderId="0" xfId="0" applyFont="1" applyFill="1" applyAlignment="1">
      <alignment vertical="center" wrapText="1"/>
    </xf>
    <xf numFmtId="1" fontId="39" fillId="2" borderId="0" xfId="0" applyNumberFormat="1" applyFont="1" applyFill="1" applyAlignment="1">
      <alignment vertical="center"/>
    </xf>
    <xf numFmtId="0" fontId="39" fillId="2" borderId="0" xfId="0" applyFont="1" applyFill="1" applyAlignment="1">
      <alignment vertical="center"/>
    </xf>
    <xf numFmtId="166" fontId="39" fillId="2" borderId="0" xfId="0" applyNumberFormat="1" applyFont="1" applyFill="1" applyAlignment="1">
      <alignment vertical="center"/>
    </xf>
    <xf numFmtId="0" fontId="39" fillId="0" borderId="0" xfId="0" applyFont="1" applyAlignment="1">
      <alignment vertical="center"/>
    </xf>
    <xf numFmtId="0" fontId="53" fillId="5" borderId="1" xfId="0" applyFont="1" applyFill="1" applyBorder="1" applyAlignment="1">
      <alignment horizontal="center" vertical="center" wrapText="1"/>
    </xf>
    <xf numFmtId="1" fontId="54" fillId="5" borderId="1" xfId="0" applyNumberFormat="1" applyFont="1" applyFill="1" applyBorder="1" applyAlignment="1">
      <alignment horizontal="center" vertical="center" wrapText="1"/>
    </xf>
    <xf numFmtId="0" fontId="54" fillId="5" borderId="1" xfId="0" applyFont="1" applyFill="1" applyBorder="1" applyAlignment="1">
      <alignment horizontal="center" vertical="center" wrapText="1"/>
    </xf>
    <xf numFmtId="166" fontId="54" fillId="5" borderId="1" xfId="0" applyNumberFormat="1" applyFont="1" applyFill="1" applyBorder="1" applyAlignment="1">
      <alignment horizontal="center" vertical="center" wrapText="1"/>
    </xf>
    <xf numFmtId="49" fontId="54" fillId="5" borderId="1" xfId="0" applyNumberFormat="1" applyFont="1" applyFill="1" applyBorder="1" applyAlignment="1">
      <alignment horizontal="center" vertical="center" wrapText="1"/>
    </xf>
    <xf numFmtId="0" fontId="54" fillId="12" borderId="1" xfId="0" applyFont="1" applyFill="1" applyBorder="1" applyAlignment="1">
      <alignment horizontal="center" vertical="center" wrapText="1"/>
    </xf>
    <xf numFmtId="0" fontId="55" fillId="13" borderId="4" xfId="0" applyFont="1" applyFill="1" applyBorder="1" applyAlignment="1">
      <alignment horizontal="center" vertical="center" wrapText="1"/>
    </xf>
    <xf numFmtId="1" fontId="39" fillId="13" borderId="5" xfId="0" applyNumberFormat="1" applyFont="1" applyFill="1" applyBorder="1" applyAlignment="1">
      <alignment vertical="center"/>
    </xf>
    <xf numFmtId="0" fontId="39" fillId="13" borderId="3" xfId="0" applyFont="1" applyFill="1" applyBorder="1" applyAlignment="1">
      <alignment vertical="center"/>
    </xf>
    <xf numFmtId="0" fontId="39" fillId="13" borderId="1" xfId="0" applyFont="1" applyFill="1" applyBorder="1" applyAlignment="1">
      <alignment vertical="center"/>
    </xf>
    <xf numFmtId="166" fontId="39" fillId="13" borderId="1" xfId="0" applyNumberFormat="1" applyFont="1" applyFill="1" applyBorder="1" applyAlignment="1">
      <alignment vertical="center"/>
    </xf>
    <xf numFmtId="49" fontId="39" fillId="13" borderId="1" xfId="0" applyNumberFormat="1" applyFont="1" applyFill="1" applyBorder="1" applyAlignment="1">
      <alignment vertical="center"/>
    </xf>
    <xf numFmtId="1" fontId="39" fillId="13" borderId="1" xfId="0" applyNumberFormat="1" applyFont="1" applyFill="1" applyBorder="1" applyAlignment="1">
      <alignment vertical="center"/>
    </xf>
    <xf numFmtId="0" fontId="39" fillId="13" borderId="0" xfId="0" applyFont="1" applyFill="1" applyAlignment="1">
      <alignment vertical="center"/>
    </xf>
    <xf numFmtId="1" fontId="52" fillId="0" borderId="1" xfId="0" applyNumberFormat="1" applyFont="1" applyBorder="1" applyAlignment="1">
      <alignment horizontal="center" vertical="center" wrapText="1"/>
    </xf>
    <xf numFmtId="1" fontId="52" fillId="0" borderId="0" xfId="0" applyNumberFormat="1" applyFont="1" applyAlignment="1">
      <alignment horizontal="center" vertical="center"/>
    </xf>
    <xf numFmtId="0" fontId="54" fillId="2" borderId="1" xfId="0" applyFont="1" applyFill="1" applyBorder="1" applyAlignment="1">
      <alignment horizontal="center" vertical="center" wrapText="1"/>
    </xf>
    <xf numFmtId="0" fontId="59" fillId="13" borderId="4" xfId="0" applyFont="1" applyFill="1" applyBorder="1" applyAlignment="1">
      <alignment vertical="center" wrapText="1"/>
    </xf>
    <xf numFmtId="0" fontId="39" fillId="13" borderId="5" xfId="0" applyFont="1" applyFill="1" applyBorder="1" applyAlignment="1">
      <alignment vertical="center"/>
    </xf>
    <xf numFmtId="166" fontId="39" fillId="0" borderId="1" xfId="0" applyNumberFormat="1" applyFont="1" applyBorder="1" applyAlignment="1">
      <alignment vertical="center"/>
    </xf>
    <xf numFmtId="0" fontId="56" fillId="2" borderId="1" xfId="0" applyFont="1" applyFill="1" applyBorder="1" applyAlignment="1">
      <alignment vertical="center" wrapText="1"/>
    </xf>
    <xf numFmtId="1" fontId="56" fillId="2" borderId="1" xfId="0" applyNumberFormat="1" applyFont="1" applyFill="1" applyBorder="1" applyAlignment="1">
      <alignment horizontal="center" vertical="center" wrapText="1"/>
    </xf>
    <xf numFmtId="0" fontId="52" fillId="8" borderId="1" xfId="0" applyFont="1" applyFill="1" applyBorder="1" applyAlignment="1">
      <alignment horizontal="center" vertical="center" wrapText="1"/>
    </xf>
    <xf numFmtId="167" fontId="52" fillId="2" borderId="1" xfId="0" applyNumberFormat="1" applyFont="1" applyFill="1" applyBorder="1" applyAlignment="1">
      <alignment horizontal="center" vertical="center" wrapText="1"/>
    </xf>
    <xf numFmtId="168" fontId="52" fillId="2" borderId="1" xfId="0" applyNumberFormat="1" applyFont="1" applyFill="1" applyBorder="1" applyAlignment="1">
      <alignment horizontal="center" vertical="center" wrapText="1"/>
    </xf>
    <xf numFmtId="1" fontId="39" fillId="0" borderId="1" xfId="0" applyNumberFormat="1" applyFont="1" applyBorder="1" applyAlignment="1">
      <alignment vertical="center"/>
    </xf>
    <xf numFmtId="0" fontId="39" fillId="7" borderId="0" xfId="0" applyFont="1" applyFill="1" applyAlignment="1">
      <alignment vertical="center"/>
    </xf>
    <xf numFmtId="1" fontId="52" fillId="2" borderId="1" xfId="0" applyNumberFormat="1" applyFont="1" applyFill="1" applyBorder="1" applyAlignment="1">
      <alignment horizontal="center" vertical="center"/>
    </xf>
    <xf numFmtId="0" fontId="52" fillId="0" borderId="1" xfId="0" applyFont="1" applyBorder="1" applyAlignment="1">
      <alignment vertical="center"/>
    </xf>
    <xf numFmtId="0" fontId="54" fillId="0" borderId="1" xfId="0" applyFont="1" applyBorder="1" applyAlignment="1">
      <alignment vertical="center"/>
    </xf>
    <xf numFmtId="1" fontId="60" fillId="7" borderId="1" xfId="0" applyNumberFormat="1" applyFont="1" applyFill="1" applyBorder="1" applyAlignment="1">
      <alignment horizontal="center" vertical="center" wrapText="1"/>
    </xf>
    <xf numFmtId="1" fontId="39" fillId="7" borderId="1" xfId="0" applyNumberFormat="1" applyFont="1" applyFill="1" applyBorder="1" applyAlignment="1">
      <alignment vertical="center"/>
    </xf>
    <xf numFmtId="0" fontId="39" fillId="7" borderId="1" xfId="0" applyFont="1" applyFill="1" applyBorder="1" applyAlignment="1">
      <alignment vertical="center"/>
    </xf>
    <xf numFmtId="49" fontId="39" fillId="7" borderId="1" xfId="0" applyNumberFormat="1" applyFont="1" applyFill="1" applyBorder="1" applyAlignment="1">
      <alignment vertical="center"/>
    </xf>
    <xf numFmtId="1" fontId="39" fillId="2" borderId="1" xfId="0" applyNumberFormat="1" applyFont="1" applyFill="1" applyBorder="1" applyAlignment="1">
      <alignment vertical="center"/>
    </xf>
    <xf numFmtId="0" fontId="39" fillId="10" borderId="1" xfId="0" applyFont="1" applyFill="1" applyBorder="1" applyAlignment="1">
      <alignment vertical="center"/>
    </xf>
    <xf numFmtId="49" fontId="39" fillId="2" borderId="1" xfId="0" applyNumberFormat="1" applyFont="1" applyFill="1" applyBorder="1" applyAlignment="1">
      <alignment vertical="center"/>
    </xf>
    <xf numFmtId="1" fontId="39" fillId="2" borderId="6" xfId="0" applyNumberFormat="1" applyFont="1" applyFill="1" applyBorder="1" applyAlignment="1">
      <alignment vertical="center"/>
    </xf>
    <xf numFmtId="1" fontId="39" fillId="10" borderId="1" xfId="0" applyNumberFormat="1" applyFont="1" applyFill="1" applyBorder="1" applyAlignment="1">
      <alignment vertical="center"/>
    </xf>
    <xf numFmtId="0" fontId="39" fillId="2" borderId="6" xfId="0" applyFont="1" applyFill="1" applyBorder="1" applyAlignment="1">
      <alignment vertical="center"/>
    </xf>
    <xf numFmtId="0" fontId="39" fillId="10" borderId="0" xfId="0" applyFont="1" applyFill="1" applyAlignment="1">
      <alignment vertical="center"/>
    </xf>
    <xf numFmtId="49" fontId="39" fillId="2" borderId="0" xfId="0" applyNumberFormat="1" applyFont="1" applyFill="1" applyAlignment="1">
      <alignment vertical="center"/>
    </xf>
    <xf numFmtId="1" fontId="39" fillId="0" borderId="0" xfId="0" applyNumberFormat="1" applyFont="1" applyAlignment="1">
      <alignment vertical="center"/>
    </xf>
    <xf numFmtId="166" fontId="39" fillId="0" borderId="0" xfId="0" applyNumberFormat="1" applyFont="1" applyAlignment="1">
      <alignment vertical="center"/>
    </xf>
    <xf numFmtId="49" fontId="39" fillId="0" borderId="0" xfId="0" applyNumberFormat="1" applyFont="1" applyAlignment="1">
      <alignment vertical="center"/>
    </xf>
    <xf numFmtId="0" fontId="61" fillId="2" borderId="1" xfId="0" applyFont="1" applyFill="1" applyBorder="1" applyAlignment="1">
      <alignment horizontal="center" vertical="center" wrapText="1"/>
    </xf>
    <xf numFmtId="1" fontId="61" fillId="2" borderId="1" xfId="0" applyNumberFormat="1" applyFont="1" applyFill="1" applyBorder="1" applyAlignment="1">
      <alignment horizontal="center" vertical="center" wrapText="1"/>
    </xf>
    <xf numFmtId="0" fontId="62" fillId="2" borderId="1" xfId="0" applyFont="1" applyFill="1" applyBorder="1" applyAlignment="1">
      <alignment vertical="center" wrapText="1"/>
    </xf>
    <xf numFmtId="0" fontId="63" fillId="2" borderId="1" xfId="0" applyFont="1" applyFill="1" applyBorder="1" applyAlignment="1">
      <alignment vertical="center" wrapText="1"/>
    </xf>
    <xf numFmtId="0" fontId="61" fillId="13" borderId="1" xfId="0" applyFont="1" applyFill="1" applyBorder="1" applyAlignment="1">
      <alignment horizontal="center" vertical="center" wrapText="1"/>
    </xf>
    <xf numFmtId="166" fontId="63" fillId="2" borderId="1" xfId="0" applyNumberFormat="1" applyFont="1" applyFill="1" applyBorder="1" applyAlignment="1">
      <alignment horizontal="center" vertical="center" wrapText="1"/>
    </xf>
    <xf numFmtId="169" fontId="63" fillId="2" borderId="1" xfId="0" applyNumberFormat="1" applyFont="1" applyFill="1" applyBorder="1" applyAlignment="1">
      <alignment horizontal="center" vertical="center" wrapText="1"/>
    </xf>
    <xf numFmtId="167" fontId="61" fillId="2" borderId="1" xfId="0" applyNumberFormat="1" applyFont="1" applyFill="1" applyBorder="1" applyAlignment="1">
      <alignment horizontal="center" vertical="center" wrapText="1"/>
    </xf>
    <xf numFmtId="0" fontId="62" fillId="2" borderId="1" xfId="0" applyFont="1" applyFill="1" applyBorder="1" applyAlignment="1">
      <alignment horizontal="center" vertical="center" wrapText="1"/>
    </xf>
    <xf numFmtId="0" fontId="39" fillId="2" borderId="7" xfId="0" applyFont="1" applyFill="1" applyBorder="1" applyAlignment="1">
      <alignment vertical="center"/>
    </xf>
    <xf numFmtId="0" fontId="61" fillId="0" borderId="1" xfId="0" applyFont="1" applyBorder="1" applyAlignment="1">
      <alignment horizontal="center" vertical="center" wrapText="1"/>
    </xf>
    <xf numFmtId="1" fontId="61" fillId="2" borderId="1" xfId="0" applyNumberFormat="1" applyFont="1" applyFill="1" applyBorder="1" applyAlignment="1">
      <alignment horizontal="center" vertical="center"/>
    </xf>
    <xf numFmtId="0" fontId="61" fillId="2" borderId="1" xfId="0" applyFont="1" applyFill="1" applyBorder="1" applyAlignment="1">
      <alignment vertical="center" wrapText="1"/>
    </xf>
    <xf numFmtId="169" fontId="64" fillId="2" borderId="1" xfId="0" applyNumberFormat="1" applyFont="1" applyFill="1" applyBorder="1" applyAlignment="1">
      <alignment horizontal="center" vertical="center" wrapText="1"/>
    </xf>
    <xf numFmtId="0" fontId="39" fillId="2" borderId="8" xfId="0" applyFont="1" applyFill="1" applyBorder="1" applyAlignment="1">
      <alignment vertical="center"/>
    </xf>
    <xf numFmtId="0" fontId="62" fillId="13" borderId="4" xfId="0" applyFont="1" applyFill="1" applyBorder="1" applyAlignment="1">
      <alignment vertical="center" wrapText="1"/>
    </xf>
    <xf numFmtId="0" fontId="65" fillId="0" borderId="5" xfId="0" applyFont="1" applyBorder="1" applyAlignment="1">
      <alignment vertical="center"/>
    </xf>
    <xf numFmtId="0" fontId="65" fillId="0" borderId="3" xfId="0" applyFont="1" applyBorder="1" applyAlignment="1">
      <alignment vertical="center"/>
    </xf>
    <xf numFmtId="166" fontId="39" fillId="2" borderId="1" xfId="0" applyNumberFormat="1" applyFont="1" applyFill="1" applyBorder="1" applyAlignment="1">
      <alignment vertical="center"/>
    </xf>
    <xf numFmtId="166" fontId="61" fillId="2" borderId="1" xfId="0" applyNumberFormat="1" applyFont="1" applyFill="1" applyBorder="1" applyAlignment="1">
      <alignment horizontal="center" vertical="center" wrapText="1"/>
    </xf>
    <xf numFmtId="167" fontId="39" fillId="2" borderId="1" xfId="0" applyNumberFormat="1" applyFont="1" applyFill="1" applyBorder="1" applyAlignment="1">
      <alignment vertical="center"/>
    </xf>
    <xf numFmtId="168" fontId="61" fillId="2" borderId="1" xfId="0" applyNumberFormat="1" applyFont="1" applyFill="1" applyBorder="1" applyAlignment="1">
      <alignment horizontal="center" vertical="center" wrapText="1"/>
    </xf>
    <xf numFmtId="0" fontId="61" fillId="0" borderId="0" xfId="0" applyFont="1" applyAlignment="1">
      <alignment vertical="center"/>
    </xf>
    <xf numFmtId="169" fontId="61" fillId="2" borderId="1" xfId="0" applyNumberFormat="1" applyFont="1" applyFill="1" applyBorder="1" applyAlignment="1">
      <alignment horizontal="center" vertical="center" wrapText="1"/>
    </xf>
    <xf numFmtId="168" fontId="39" fillId="2" borderId="1" xfId="0" applyNumberFormat="1" applyFont="1" applyFill="1" applyBorder="1" applyAlignment="1">
      <alignment vertic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me%20of%20the%20Faculty"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me of the Faculty"/>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OnLoad="1" refreshedBy="Hamsini" refreshedDate="46218.425031365739" refreshedVersion="6" recordCount="378">
  <cacheSource type="worksheet">
    <worksheetSource ref="C1:K379" sheet="Name of the Faculty 2025"/>
  </cacheSource>
  <cacheFields count="9">
    <cacheField name="Dept" numFmtId="0">
      <sharedItems containsBlank="1" containsMixedTypes="1" containsNumber="1" containsInteger="1" minValue="0" maxValue="0" count="49">
        <s v="AIDS"/>
        <s v="AIML"/>
        <s v="CCE"/>
        <s v="CSBS"/>
        <s v="CSE"/>
        <s v="ECE"/>
        <s v="EEE"/>
        <s v="IT"/>
        <s v="MECH"/>
        <s v="S &amp; H (Che)"/>
        <s v="S &amp; H (Eng)"/>
        <s v="S &amp; H (Maths)"/>
        <s v="S &amp; H (Phy)"/>
        <s v="CSE Scholar"/>
        <s v="ECE Scholar"/>
        <s v="Others CSE"/>
        <s v="Mech Scholar"/>
        <s v="Others"/>
        <s v="Others CCE"/>
        <s v="Others ECE"/>
        <s v="Others ECE "/>
        <s v="Others S&amp;H"/>
        <s v="Others S&amp;H (Eng) - Releived"/>
        <s v="SP"/>
        <s v="SP AIDS"/>
        <s v="SP CCE"/>
        <s v="SP CSBS"/>
        <s v="SP CSE"/>
        <s v="SP ECE"/>
        <s v="SP EEE"/>
        <s v="SP Mech"/>
        <s v="SP AIML"/>
        <s v="S&amp;H"/>
        <s v="CyberSecurity"/>
        <s v="SP IT"/>
        <s v="S&amp;H (Maths)"/>
        <s v="Eng"/>
        <m/>
        <n v="0"/>
        <s v="Che"/>
        <s v="RS"/>
        <s v="RF - ECE"/>
        <s v="RF - Mech"/>
        <s v="Cyber Security"/>
        <s v="ECE- ED"/>
        <s v="RF - Cyber Security"/>
        <s v="RF - S &amp; H (Chemistry)"/>
        <s v="RF - S &amp; H (Physics)"/>
        <s v="Maths"/>
      </sharedItems>
    </cacheField>
    <cacheField name="SCI - 2025" numFmtId="0">
      <sharedItems containsSemiMixedTypes="0" containsString="0" containsNumber="1" containsInteger="1" minValue="0" maxValue="16"/>
    </cacheField>
    <cacheField name="Scopus/WoS Journals - 2025" numFmtId="0">
      <sharedItems containsSemiMixedTypes="0" containsString="0" containsNumber="1" containsInteger="1" minValue="0" maxValue="7"/>
    </cacheField>
    <cacheField name="Scopus/WoS Conference/Book Chapter/Others - 2025" numFmtId="0">
      <sharedItems containsSemiMixedTypes="0" containsString="0" containsNumber="1" containsInteger="1" minValue="0" maxValue="15"/>
    </cacheField>
    <cacheField name="Student Publication 2025" numFmtId="0">
      <sharedItems containsSemiMixedTypes="0" containsString="0" containsNumber="1" containsInteger="1" minValue="0" maxValue="9"/>
    </cacheField>
    <cacheField name="Patent Published" numFmtId="0">
      <sharedItems containsSemiMixedTypes="0" containsString="0" containsNumber="1" containsInteger="1" minValue="0" maxValue="5"/>
    </cacheField>
    <cacheField name="Patent Granted" numFmtId="0">
      <sharedItems containsSemiMixedTypes="0" containsString="0" containsNumber="1" containsInteger="1" minValue="0" maxValue="1"/>
    </cacheField>
    <cacheField name="Total Publications without Student Publications" numFmtId="0">
      <sharedItems containsSemiMixedTypes="0" containsString="0" containsNumber="1" containsInteger="1" minValue="0" maxValue="24"/>
    </cacheField>
    <cacheField name="Total" numFmtId="0">
      <sharedItems containsSemiMixedTypes="0" containsString="0" containsNumber="1" containsInteger="1" minValue="0" maxValue="2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OnLoad="1" refreshedBy="Hamsini" refreshedDate="46218.425031481478" refreshedVersion="6" recordCount="266">
  <cacheSource type="worksheet">
    <worksheetSource ref="A1:J267" sheet="Name of the Faculty 2026"/>
  </cacheSource>
  <cacheFields count="10">
    <cacheField name="S.No" numFmtId="0">
      <sharedItems containsSemiMixedTypes="0" containsString="0" containsNumber="1" containsInteger="1" minValue="1" maxValue="266"/>
    </cacheField>
    <cacheField name="Name of the Faculty" numFmtId="0">
      <sharedItems/>
    </cacheField>
    <cacheField name="Dept" numFmtId="0">
      <sharedItems count="13">
        <s v="AIDS"/>
        <s v="AIML"/>
        <s v="CCE"/>
        <s v="CSBS"/>
        <s v="CSE"/>
        <s v="ECE"/>
        <s v="EEE"/>
        <s v="IT"/>
        <s v="MECH"/>
        <s v="S &amp; H (Phy)"/>
        <s v="S &amp; H (Che)"/>
        <s v="S &amp; H (Eng)"/>
        <s v="S &amp; H (Maths)"/>
      </sharedItems>
    </cacheField>
    <cacheField name="SCI - 2026" numFmtId="0">
      <sharedItems containsSemiMixedTypes="0" containsString="0" containsNumber="1" containsInteger="1" minValue="0" maxValue="11"/>
    </cacheField>
    <cacheField name="Scopus/WoS Journals - 2026" numFmtId="0">
      <sharedItems containsSemiMixedTypes="0" containsString="0" containsNumber="1" containsInteger="1" minValue="0" maxValue="3"/>
    </cacheField>
    <cacheField name="Scopus/WoS Conference/Book Chapter/Others - 2026" numFmtId="0">
      <sharedItems containsSemiMixedTypes="0" containsString="0" containsNumber="1" containsInteger="1" minValue="0" maxValue="17"/>
    </cacheField>
    <cacheField name="Student Publication 2026" numFmtId="0">
      <sharedItems containsSemiMixedTypes="0" containsString="0" containsNumber="1" containsInteger="1" minValue="0" maxValue="5"/>
    </cacheField>
    <cacheField name="Patent" numFmtId="0">
      <sharedItems containsSemiMixedTypes="0" containsString="0" containsNumber="1" containsInteger="1" minValue="0" maxValue="2"/>
    </cacheField>
    <cacheField name="Total Publications without Student Publications" numFmtId="0">
      <sharedItems containsSemiMixedTypes="0" containsString="0" containsNumber="1" containsInteger="1" minValue="0" maxValue="21"/>
    </cacheField>
    <cacheField name="Total" numFmtId="0">
      <sharedItems containsSemiMixedTypes="0" containsString="0" containsNumber="1" containsInteger="1" minValue="0" maxValue="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78">
  <r>
    <x v="0"/>
    <n v="0"/>
    <n v="0"/>
    <n v="0"/>
    <n v="0"/>
    <n v="1"/>
    <n v="0"/>
    <n v="0"/>
    <n v="0"/>
  </r>
  <r>
    <x v="0"/>
    <n v="0"/>
    <n v="1"/>
    <n v="1"/>
    <n v="0"/>
    <n v="0"/>
    <n v="0"/>
    <n v="2"/>
    <n v="2"/>
  </r>
  <r>
    <x v="0"/>
    <n v="1"/>
    <n v="0"/>
    <n v="4"/>
    <n v="1"/>
    <n v="1"/>
    <n v="0"/>
    <n v="5"/>
    <n v="6"/>
  </r>
  <r>
    <x v="0"/>
    <n v="0"/>
    <n v="0"/>
    <n v="0"/>
    <n v="0"/>
    <n v="0"/>
    <n v="0"/>
    <n v="0"/>
    <n v="0"/>
  </r>
  <r>
    <x v="0"/>
    <n v="0"/>
    <n v="0"/>
    <n v="1"/>
    <n v="0"/>
    <n v="1"/>
    <n v="0"/>
    <n v="1"/>
    <n v="1"/>
  </r>
  <r>
    <x v="0"/>
    <n v="0"/>
    <n v="0"/>
    <n v="7"/>
    <n v="1"/>
    <n v="0"/>
    <n v="0"/>
    <n v="7"/>
    <n v="8"/>
  </r>
  <r>
    <x v="0"/>
    <n v="3"/>
    <n v="1"/>
    <n v="0"/>
    <n v="2"/>
    <n v="0"/>
    <n v="0"/>
    <n v="4"/>
    <n v="6"/>
  </r>
  <r>
    <x v="0"/>
    <n v="0"/>
    <n v="1"/>
    <n v="4"/>
    <n v="0"/>
    <n v="1"/>
    <n v="0"/>
    <n v="5"/>
    <n v="5"/>
  </r>
  <r>
    <x v="0"/>
    <n v="0"/>
    <n v="0"/>
    <n v="0"/>
    <n v="0"/>
    <n v="0"/>
    <n v="0"/>
    <n v="0"/>
    <n v="0"/>
  </r>
  <r>
    <x v="0"/>
    <n v="0"/>
    <n v="0"/>
    <n v="0"/>
    <n v="0"/>
    <n v="0"/>
    <n v="0"/>
    <n v="0"/>
    <n v="0"/>
  </r>
  <r>
    <x v="0"/>
    <n v="0"/>
    <n v="1"/>
    <n v="0"/>
    <n v="0"/>
    <n v="0"/>
    <n v="0"/>
    <n v="1"/>
    <n v="1"/>
  </r>
  <r>
    <x v="0"/>
    <n v="0"/>
    <n v="0"/>
    <n v="0"/>
    <n v="0"/>
    <n v="0"/>
    <n v="0"/>
    <n v="0"/>
    <n v="0"/>
  </r>
  <r>
    <x v="0"/>
    <n v="0"/>
    <n v="0"/>
    <n v="0"/>
    <n v="0"/>
    <n v="0"/>
    <n v="0"/>
    <n v="0"/>
    <n v="0"/>
  </r>
  <r>
    <x v="0"/>
    <n v="0"/>
    <n v="1"/>
    <n v="1"/>
    <n v="2"/>
    <n v="1"/>
    <n v="0"/>
    <n v="2"/>
    <n v="4"/>
  </r>
  <r>
    <x v="0"/>
    <n v="0"/>
    <n v="0"/>
    <n v="1"/>
    <n v="0"/>
    <n v="2"/>
    <n v="0"/>
    <n v="1"/>
    <n v="1"/>
  </r>
  <r>
    <x v="0"/>
    <n v="0"/>
    <n v="0"/>
    <n v="15"/>
    <n v="0"/>
    <n v="1"/>
    <n v="0"/>
    <n v="15"/>
    <n v="15"/>
  </r>
  <r>
    <x v="0"/>
    <n v="0"/>
    <n v="0"/>
    <n v="1"/>
    <n v="0"/>
    <n v="1"/>
    <n v="0"/>
    <n v="1"/>
    <n v="1"/>
  </r>
  <r>
    <x v="0"/>
    <n v="0"/>
    <n v="0"/>
    <n v="2"/>
    <n v="0"/>
    <n v="1"/>
    <n v="0"/>
    <n v="2"/>
    <n v="2"/>
  </r>
  <r>
    <x v="0"/>
    <n v="0"/>
    <n v="0"/>
    <n v="0"/>
    <n v="0"/>
    <n v="0"/>
    <n v="0"/>
    <n v="0"/>
    <n v="0"/>
  </r>
  <r>
    <x v="0"/>
    <n v="0"/>
    <n v="0"/>
    <n v="4"/>
    <n v="0"/>
    <n v="1"/>
    <n v="0"/>
    <n v="4"/>
    <n v="4"/>
  </r>
  <r>
    <x v="0"/>
    <n v="0"/>
    <n v="0"/>
    <n v="2"/>
    <n v="0"/>
    <n v="0"/>
    <n v="0"/>
    <n v="2"/>
    <n v="2"/>
  </r>
  <r>
    <x v="0"/>
    <n v="2"/>
    <n v="1"/>
    <n v="7"/>
    <n v="0"/>
    <n v="0"/>
    <n v="0"/>
    <n v="10"/>
    <n v="10"/>
  </r>
  <r>
    <x v="1"/>
    <n v="0"/>
    <n v="0"/>
    <n v="1"/>
    <n v="1"/>
    <n v="2"/>
    <n v="0"/>
    <n v="1"/>
    <n v="2"/>
  </r>
  <r>
    <x v="1"/>
    <n v="0"/>
    <n v="1"/>
    <n v="2"/>
    <n v="3"/>
    <n v="1"/>
    <n v="0"/>
    <n v="3"/>
    <n v="6"/>
  </r>
  <r>
    <x v="1"/>
    <n v="0"/>
    <n v="0"/>
    <n v="0"/>
    <n v="0"/>
    <n v="1"/>
    <n v="0"/>
    <n v="0"/>
    <n v="0"/>
  </r>
  <r>
    <x v="1"/>
    <n v="0"/>
    <n v="0"/>
    <n v="1"/>
    <n v="0"/>
    <n v="1"/>
    <n v="0"/>
    <n v="1"/>
    <n v="1"/>
  </r>
  <r>
    <x v="1"/>
    <n v="0"/>
    <n v="1"/>
    <n v="1"/>
    <n v="0"/>
    <n v="1"/>
    <n v="0"/>
    <n v="2"/>
    <n v="2"/>
  </r>
  <r>
    <x v="1"/>
    <n v="1"/>
    <n v="0"/>
    <n v="4"/>
    <n v="1"/>
    <n v="3"/>
    <n v="0"/>
    <n v="5"/>
    <n v="6"/>
  </r>
  <r>
    <x v="1"/>
    <n v="0"/>
    <n v="0"/>
    <n v="2"/>
    <n v="2"/>
    <n v="0"/>
    <n v="0"/>
    <n v="2"/>
    <n v="4"/>
  </r>
  <r>
    <x v="2"/>
    <n v="1"/>
    <n v="0"/>
    <n v="14"/>
    <n v="1"/>
    <n v="1"/>
    <n v="0"/>
    <n v="15"/>
    <n v="16"/>
  </r>
  <r>
    <x v="2"/>
    <n v="3"/>
    <n v="0"/>
    <n v="3"/>
    <n v="3"/>
    <n v="0"/>
    <n v="0"/>
    <n v="6"/>
    <n v="9"/>
  </r>
  <r>
    <x v="2"/>
    <n v="4"/>
    <n v="1"/>
    <n v="3"/>
    <n v="2"/>
    <n v="1"/>
    <n v="0"/>
    <n v="8"/>
    <n v="10"/>
  </r>
  <r>
    <x v="2"/>
    <n v="0"/>
    <n v="0"/>
    <n v="1"/>
    <n v="1"/>
    <n v="0"/>
    <n v="0"/>
    <n v="1"/>
    <n v="2"/>
  </r>
  <r>
    <x v="2"/>
    <n v="1"/>
    <n v="0"/>
    <n v="0"/>
    <n v="0"/>
    <n v="0"/>
    <n v="0"/>
    <n v="1"/>
    <n v="1"/>
  </r>
  <r>
    <x v="2"/>
    <n v="0"/>
    <n v="0"/>
    <n v="2"/>
    <n v="0"/>
    <n v="0"/>
    <n v="0"/>
    <n v="2"/>
    <n v="2"/>
  </r>
  <r>
    <x v="2"/>
    <n v="0"/>
    <n v="0"/>
    <n v="5"/>
    <n v="2"/>
    <n v="1"/>
    <n v="0"/>
    <n v="5"/>
    <n v="7"/>
  </r>
  <r>
    <x v="2"/>
    <n v="0"/>
    <n v="0"/>
    <n v="1"/>
    <n v="0"/>
    <n v="0"/>
    <n v="0"/>
    <n v="1"/>
    <n v="1"/>
  </r>
  <r>
    <x v="2"/>
    <n v="0"/>
    <n v="1"/>
    <n v="0"/>
    <n v="0"/>
    <n v="0"/>
    <n v="0"/>
    <n v="1"/>
    <n v="1"/>
  </r>
  <r>
    <x v="2"/>
    <n v="0"/>
    <n v="0"/>
    <n v="1"/>
    <n v="1"/>
    <n v="1"/>
    <n v="0"/>
    <n v="1"/>
    <n v="2"/>
  </r>
  <r>
    <x v="2"/>
    <n v="0"/>
    <n v="0"/>
    <n v="2"/>
    <n v="2"/>
    <n v="0"/>
    <n v="0"/>
    <n v="2"/>
    <n v="4"/>
  </r>
  <r>
    <x v="2"/>
    <n v="0"/>
    <n v="0"/>
    <n v="0"/>
    <n v="0"/>
    <n v="0"/>
    <n v="0"/>
    <n v="0"/>
    <n v="0"/>
  </r>
  <r>
    <x v="2"/>
    <n v="0"/>
    <n v="0"/>
    <n v="2"/>
    <n v="1"/>
    <n v="1"/>
    <n v="0"/>
    <n v="2"/>
    <n v="3"/>
  </r>
  <r>
    <x v="3"/>
    <n v="0"/>
    <n v="0"/>
    <n v="1"/>
    <n v="1"/>
    <n v="0"/>
    <n v="0"/>
    <n v="1"/>
    <n v="2"/>
  </r>
  <r>
    <x v="3"/>
    <n v="1"/>
    <n v="0"/>
    <n v="0"/>
    <n v="0"/>
    <n v="2"/>
    <n v="0"/>
    <n v="1"/>
    <n v="1"/>
  </r>
  <r>
    <x v="3"/>
    <n v="2"/>
    <n v="0"/>
    <n v="3"/>
    <n v="3"/>
    <n v="1"/>
    <n v="0"/>
    <n v="5"/>
    <n v="8"/>
  </r>
  <r>
    <x v="3"/>
    <n v="0"/>
    <n v="0"/>
    <n v="0"/>
    <n v="0"/>
    <n v="0"/>
    <n v="0"/>
    <n v="0"/>
    <n v="0"/>
  </r>
  <r>
    <x v="3"/>
    <n v="0"/>
    <n v="0"/>
    <n v="1"/>
    <n v="2"/>
    <n v="2"/>
    <n v="0"/>
    <n v="1"/>
    <n v="3"/>
  </r>
  <r>
    <x v="3"/>
    <n v="0"/>
    <n v="0"/>
    <n v="1"/>
    <n v="0"/>
    <n v="2"/>
    <n v="0"/>
    <n v="1"/>
    <n v="1"/>
  </r>
  <r>
    <x v="3"/>
    <n v="0"/>
    <n v="1"/>
    <n v="1"/>
    <n v="2"/>
    <n v="1"/>
    <n v="0"/>
    <n v="2"/>
    <n v="4"/>
  </r>
  <r>
    <x v="3"/>
    <n v="0"/>
    <n v="0"/>
    <n v="0"/>
    <n v="0"/>
    <n v="0"/>
    <n v="0"/>
    <n v="0"/>
    <n v="0"/>
  </r>
  <r>
    <x v="3"/>
    <n v="0"/>
    <n v="0"/>
    <n v="0"/>
    <n v="0"/>
    <n v="0"/>
    <n v="0"/>
    <n v="0"/>
    <n v="0"/>
  </r>
  <r>
    <x v="3"/>
    <n v="0"/>
    <n v="0"/>
    <n v="3"/>
    <n v="3"/>
    <n v="1"/>
    <n v="0"/>
    <n v="3"/>
    <n v="6"/>
  </r>
  <r>
    <x v="3"/>
    <n v="0"/>
    <n v="0"/>
    <n v="2"/>
    <n v="3"/>
    <n v="1"/>
    <n v="0"/>
    <n v="2"/>
    <n v="5"/>
  </r>
  <r>
    <x v="3"/>
    <n v="0"/>
    <n v="0"/>
    <n v="0"/>
    <n v="0"/>
    <n v="0"/>
    <n v="0"/>
    <n v="0"/>
    <n v="0"/>
  </r>
  <r>
    <x v="3"/>
    <n v="0"/>
    <n v="0"/>
    <n v="0"/>
    <n v="0"/>
    <n v="0"/>
    <n v="0"/>
    <n v="0"/>
    <n v="0"/>
  </r>
  <r>
    <x v="4"/>
    <n v="0"/>
    <n v="0"/>
    <n v="1"/>
    <n v="0"/>
    <n v="1"/>
    <n v="0"/>
    <n v="1"/>
    <n v="1"/>
  </r>
  <r>
    <x v="4"/>
    <n v="4"/>
    <n v="0"/>
    <n v="12"/>
    <n v="1"/>
    <n v="0"/>
    <n v="0"/>
    <n v="16"/>
    <n v="17"/>
  </r>
  <r>
    <x v="4"/>
    <n v="0"/>
    <n v="1"/>
    <n v="1"/>
    <n v="0"/>
    <n v="1"/>
    <n v="0"/>
    <n v="2"/>
    <n v="2"/>
  </r>
  <r>
    <x v="4"/>
    <n v="0"/>
    <n v="0"/>
    <n v="1"/>
    <n v="9"/>
    <n v="0"/>
    <n v="0"/>
    <n v="1"/>
    <n v="10"/>
  </r>
  <r>
    <x v="4"/>
    <n v="1"/>
    <n v="0"/>
    <n v="0"/>
    <n v="0"/>
    <n v="0"/>
    <n v="0"/>
    <n v="1"/>
    <n v="1"/>
  </r>
  <r>
    <x v="4"/>
    <n v="0"/>
    <n v="0"/>
    <n v="1"/>
    <n v="0"/>
    <n v="0"/>
    <n v="0"/>
    <n v="1"/>
    <n v="1"/>
  </r>
  <r>
    <x v="4"/>
    <n v="0"/>
    <n v="0"/>
    <n v="0"/>
    <n v="0"/>
    <n v="0"/>
    <n v="0"/>
    <n v="0"/>
    <n v="0"/>
  </r>
  <r>
    <x v="4"/>
    <n v="1"/>
    <n v="0"/>
    <n v="1"/>
    <n v="0"/>
    <n v="0"/>
    <n v="0"/>
    <n v="2"/>
    <n v="2"/>
  </r>
  <r>
    <x v="4"/>
    <n v="0"/>
    <n v="0"/>
    <n v="0"/>
    <n v="0"/>
    <n v="0"/>
    <n v="0"/>
    <n v="0"/>
    <n v="0"/>
  </r>
  <r>
    <x v="4"/>
    <n v="0"/>
    <n v="0"/>
    <n v="3"/>
    <n v="0"/>
    <n v="1"/>
    <n v="0"/>
    <n v="3"/>
    <n v="3"/>
  </r>
  <r>
    <x v="4"/>
    <n v="0"/>
    <n v="0"/>
    <n v="0"/>
    <n v="0"/>
    <n v="0"/>
    <n v="0"/>
    <n v="0"/>
    <n v="0"/>
  </r>
  <r>
    <x v="4"/>
    <n v="0"/>
    <n v="0"/>
    <n v="0"/>
    <n v="7"/>
    <n v="1"/>
    <n v="0"/>
    <n v="0"/>
    <n v="7"/>
  </r>
  <r>
    <x v="4"/>
    <n v="2"/>
    <n v="0"/>
    <n v="9"/>
    <n v="1"/>
    <n v="3"/>
    <n v="0"/>
    <n v="11"/>
    <n v="12"/>
  </r>
  <r>
    <x v="4"/>
    <n v="1"/>
    <n v="1"/>
    <n v="1"/>
    <n v="0"/>
    <n v="2"/>
    <n v="0"/>
    <n v="3"/>
    <n v="3"/>
  </r>
  <r>
    <x v="4"/>
    <n v="0"/>
    <n v="0"/>
    <n v="3"/>
    <n v="0"/>
    <n v="1"/>
    <n v="0"/>
    <n v="3"/>
    <n v="3"/>
  </r>
  <r>
    <x v="4"/>
    <n v="0"/>
    <n v="0"/>
    <n v="0"/>
    <n v="1"/>
    <n v="0"/>
    <n v="0"/>
    <n v="0"/>
    <n v="1"/>
  </r>
  <r>
    <x v="4"/>
    <n v="0"/>
    <n v="1"/>
    <n v="1"/>
    <n v="0"/>
    <n v="1"/>
    <n v="0"/>
    <n v="2"/>
    <n v="2"/>
  </r>
  <r>
    <x v="4"/>
    <n v="0"/>
    <n v="0"/>
    <n v="2"/>
    <n v="0"/>
    <n v="0"/>
    <n v="0"/>
    <n v="2"/>
    <n v="2"/>
  </r>
  <r>
    <x v="4"/>
    <n v="0"/>
    <n v="0"/>
    <n v="7"/>
    <n v="0"/>
    <n v="1"/>
    <n v="0"/>
    <n v="7"/>
    <n v="7"/>
  </r>
  <r>
    <x v="4"/>
    <n v="0"/>
    <n v="0"/>
    <n v="1"/>
    <n v="1"/>
    <n v="1"/>
    <n v="0"/>
    <n v="1"/>
    <n v="2"/>
  </r>
  <r>
    <x v="4"/>
    <n v="0"/>
    <n v="1"/>
    <n v="5"/>
    <n v="0"/>
    <n v="1"/>
    <n v="0"/>
    <n v="6"/>
    <n v="6"/>
  </r>
  <r>
    <x v="4"/>
    <n v="0"/>
    <n v="0"/>
    <n v="0"/>
    <n v="1"/>
    <n v="1"/>
    <n v="0"/>
    <n v="0"/>
    <n v="1"/>
  </r>
  <r>
    <x v="4"/>
    <n v="0"/>
    <n v="0"/>
    <n v="0"/>
    <n v="0"/>
    <n v="1"/>
    <n v="0"/>
    <n v="0"/>
    <n v="0"/>
  </r>
  <r>
    <x v="4"/>
    <n v="0"/>
    <n v="0"/>
    <n v="1"/>
    <n v="0"/>
    <n v="1"/>
    <n v="0"/>
    <n v="1"/>
    <n v="1"/>
  </r>
  <r>
    <x v="4"/>
    <n v="0"/>
    <n v="0"/>
    <n v="1"/>
    <n v="1"/>
    <n v="1"/>
    <n v="0"/>
    <n v="1"/>
    <n v="2"/>
  </r>
  <r>
    <x v="4"/>
    <n v="0"/>
    <n v="0"/>
    <n v="1"/>
    <n v="0"/>
    <n v="1"/>
    <n v="0"/>
    <n v="1"/>
    <n v="1"/>
  </r>
  <r>
    <x v="4"/>
    <n v="0"/>
    <n v="0"/>
    <n v="0"/>
    <n v="0"/>
    <n v="0"/>
    <n v="0"/>
    <n v="0"/>
    <n v="0"/>
  </r>
  <r>
    <x v="4"/>
    <n v="0"/>
    <n v="0"/>
    <n v="6"/>
    <n v="1"/>
    <n v="0"/>
    <n v="0"/>
    <n v="6"/>
    <n v="7"/>
  </r>
  <r>
    <x v="4"/>
    <n v="0"/>
    <n v="0"/>
    <n v="0"/>
    <n v="0"/>
    <n v="0"/>
    <n v="0"/>
    <n v="0"/>
    <n v="0"/>
  </r>
  <r>
    <x v="4"/>
    <n v="0"/>
    <n v="0"/>
    <n v="0"/>
    <n v="1"/>
    <n v="1"/>
    <n v="0"/>
    <n v="0"/>
    <n v="1"/>
  </r>
  <r>
    <x v="4"/>
    <n v="1"/>
    <n v="0"/>
    <n v="4"/>
    <n v="2"/>
    <n v="2"/>
    <n v="0"/>
    <n v="5"/>
    <n v="7"/>
  </r>
  <r>
    <x v="4"/>
    <n v="1"/>
    <n v="1"/>
    <n v="0"/>
    <n v="1"/>
    <n v="0"/>
    <n v="0"/>
    <n v="2"/>
    <n v="3"/>
  </r>
  <r>
    <x v="4"/>
    <n v="0"/>
    <n v="0"/>
    <n v="0"/>
    <n v="0"/>
    <n v="1"/>
    <n v="0"/>
    <n v="0"/>
    <n v="0"/>
  </r>
  <r>
    <x v="4"/>
    <n v="0"/>
    <n v="0"/>
    <n v="0"/>
    <n v="0"/>
    <n v="1"/>
    <n v="0"/>
    <n v="0"/>
    <n v="0"/>
  </r>
  <r>
    <x v="4"/>
    <n v="1"/>
    <n v="0"/>
    <n v="0"/>
    <n v="0"/>
    <n v="2"/>
    <n v="0"/>
    <n v="1"/>
    <n v="1"/>
  </r>
  <r>
    <x v="4"/>
    <n v="1"/>
    <n v="3"/>
    <n v="2"/>
    <n v="1"/>
    <n v="1"/>
    <n v="0"/>
    <n v="6"/>
    <n v="7"/>
  </r>
  <r>
    <x v="4"/>
    <n v="0"/>
    <n v="0"/>
    <n v="5"/>
    <n v="0"/>
    <n v="1"/>
    <n v="0"/>
    <n v="5"/>
    <n v="5"/>
  </r>
  <r>
    <x v="4"/>
    <n v="0"/>
    <n v="0"/>
    <n v="0"/>
    <n v="0"/>
    <n v="0"/>
    <n v="0"/>
    <n v="0"/>
    <n v="0"/>
  </r>
  <r>
    <x v="4"/>
    <n v="1"/>
    <n v="0"/>
    <n v="1"/>
    <n v="1"/>
    <n v="0"/>
    <n v="0"/>
    <n v="2"/>
    <n v="3"/>
  </r>
  <r>
    <x v="5"/>
    <n v="1"/>
    <n v="0"/>
    <n v="1"/>
    <n v="1"/>
    <n v="0"/>
    <n v="0"/>
    <n v="2"/>
    <n v="3"/>
  </r>
  <r>
    <x v="5"/>
    <n v="0"/>
    <n v="0"/>
    <n v="0"/>
    <n v="0"/>
    <n v="0"/>
    <n v="0"/>
    <n v="0"/>
    <n v="0"/>
  </r>
  <r>
    <x v="5"/>
    <n v="1"/>
    <n v="0"/>
    <n v="2"/>
    <n v="1"/>
    <n v="0"/>
    <n v="0"/>
    <n v="3"/>
    <n v="4"/>
  </r>
  <r>
    <x v="5"/>
    <n v="6"/>
    <n v="1"/>
    <n v="10"/>
    <n v="0"/>
    <n v="1"/>
    <n v="0"/>
    <n v="17"/>
    <n v="17"/>
  </r>
  <r>
    <x v="5"/>
    <n v="3"/>
    <n v="1"/>
    <n v="2"/>
    <n v="7"/>
    <n v="1"/>
    <n v="0"/>
    <n v="6"/>
    <n v="13"/>
  </r>
  <r>
    <x v="5"/>
    <n v="1"/>
    <n v="1"/>
    <n v="1"/>
    <n v="1"/>
    <n v="1"/>
    <n v="0"/>
    <n v="3"/>
    <n v="4"/>
  </r>
  <r>
    <x v="5"/>
    <n v="3"/>
    <n v="1"/>
    <n v="2"/>
    <n v="2"/>
    <n v="0"/>
    <n v="0"/>
    <n v="6"/>
    <n v="8"/>
  </r>
  <r>
    <x v="0"/>
    <n v="0"/>
    <n v="0"/>
    <n v="0"/>
    <n v="0"/>
    <n v="0"/>
    <n v="0"/>
    <n v="0"/>
    <n v="0"/>
  </r>
  <r>
    <x v="5"/>
    <n v="3"/>
    <n v="0"/>
    <n v="0"/>
    <n v="0"/>
    <n v="1"/>
    <n v="0"/>
    <n v="3"/>
    <n v="3"/>
  </r>
  <r>
    <x v="0"/>
    <n v="0"/>
    <n v="1"/>
    <n v="0"/>
    <n v="0"/>
    <n v="0"/>
    <n v="0"/>
    <n v="1"/>
    <n v="1"/>
  </r>
  <r>
    <x v="5"/>
    <n v="1"/>
    <n v="0"/>
    <n v="0"/>
    <n v="2"/>
    <n v="0"/>
    <n v="0"/>
    <n v="1"/>
    <n v="3"/>
  </r>
  <r>
    <x v="5"/>
    <n v="16"/>
    <n v="1"/>
    <n v="7"/>
    <n v="2"/>
    <n v="2"/>
    <n v="0"/>
    <n v="24"/>
    <n v="26"/>
  </r>
  <r>
    <x v="5"/>
    <n v="2"/>
    <n v="0"/>
    <n v="6"/>
    <n v="3"/>
    <n v="2"/>
    <n v="0"/>
    <n v="8"/>
    <n v="11"/>
  </r>
  <r>
    <x v="0"/>
    <n v="0"/>
    <n v="1"/>
    <n v="0"/>
    <n v="0"/>
    <n v="1"/>
    <n v="0"/>
    <n v="1"/>
    <n v="1"/>
  </r>
  <r>
    <x v="5"/>
    <n v="0"/>
    <n v="4"/>
    <n v="3"/>
    <n v="0"/>
    <n v="1"/>
    <n v="0"/>
    <n v="7"/>
    <n v="7"/>
  </r>
  <r>
    <x v="5"/>
    <n v="2"/>
    <n v="2"/>
    <n v="2"/>
    <n v="4"/>
    <n v="0"/>
    <n v="0"/>
    <n v="6"/>
    <n v="10"/>
  </r>
  <r>
    <x v="5"/>
    <n v="2"/>
    <n v="0"/>
    <n v="5"/>
    <n v="5"/>
    <n v="5"/>
    <n v="0"/>
    <n v="7"/>
    <n v="12"/>
  </r>
  <r>
    <x v="5"/>
    <n v="0"/>
    <n v="3"/>
    <n v="5"/>
    <n v="3"/>
    <n v="0"/>
    <n v="0"/>
    <n v="8"/>
    <n v="11"/>
  </r>
  <r>
    <x v="5"/>
    <n v="2"/>
    <n v="1"/>
    <n v="1"/>
    <n v="1"/>
    <n v="0"/>
    <n v="0"/>
    <n v="4"/>
    <n v="5"/>
  </r>
  <r>
    <x v="5"/>
    <n v="2"/>
    <n v="0"/>
    <n v="0"/>
    <n v="0"/>
    <n v="0"/>
    <n v="0"/>
    <n v="2"/>
    <n v="2"/>
  </r>
  <r>
    <x v="5"/>
    <n v="0"/>
    <n v="0"/>
    <n v="0"/>
    <n v="0"/>
    <n v="0"/>
    <n v="0"/>
    <n v="0"/>
    <n v="0"/>
  </r>
  <r>
    <x v="5"/>
    <n v="0"/>
    <n v="2"/>
    <n v="8"/>
    <n v="7"/>
    <n v="2"/>
    <n v="1"/>
    <n v="10"/>
    <n v="17"/>
  </r>
  <r>
    <x v="5"/>
    <n v="3"/>
    <n v="2"/>
    <n v="4"/>
    <n v="0"/>
    <n v="0"/>
    <n v="0"/>
    <n v="9"/>
    <n v="9"/>
  </r>
  <r>
    <x v="5"/>
    <n v="0"/>
    <n v="0"/>
    <n v="2"/>
    <n v="0"/>
    <n v="0"/>
    <n v="0"/>
    <n v="2"/>
    <n v="2"/>
  </r>
  <r>
    <x v="5"/>
    <n v="1"/>
    <n v="1"/>
    <n v="1"/>
    <n v="1"/>
    <n v="1"/>
    <n v="0"/>
    <n v="3"/>
    <n v="4"/>
  </r>
  <r>
    <x v="5"/>
    <n v="2"/>
    <n v="4"/>
    <n v="4"/>
    <n v="6"/>
    <n v="0"/>
    <n v="0"/>
    <n v="10"/>
    <n v="16"/>
  </r>
  <r>
    <x v="5"/>
    <n v="1"/>
    <n v="1"/>
    <n v="4"/>
    <n v="2"/>
    <n v="0"/>
    <n v="0"/>
    <n v="6"/>
    <n v="8"/>
  </r>
  <r>
    <x v="5"/>
    <n v="0"/>
    <n v="0"/>
    <n v="2"/>
    <n v="1"/>
    <n v="0"/>
    <n v="0"/>
    <n v="2"/>
    <n v="3"/>
  </r>
  <r>
    <x v="5"/>
    <n v="0"/>
    <n v="1"/>
    <n v="4"/>
    <n v="5"/>
    <n v="0"/>
    <n v="0"/>
    <n v="5"/>
    <n v="10"/>
  </r>
  <r>
    <x v="5"/>
    <n v="0"/>
    <n v="0"/>
    <n v="0"/>
    <n v="1"/>
    <n v="0"/>
    <n v="0"/>
    <n v="0"/>
    <n v="1"/>
  </r>
  <r>
    <x v="5"/>
    <n v="0"/>
    <n v="2"/>
    <n v="1"/>
    <n v="2"/>
    <n v="1"/>
    <n v="0"/>
    <n v="3"/>
    <n v="5"/>
  </r>
  <r>
    <x v="5"/>
    <n v="0"/>
    <n v="0"/>
    <n v="1"/>
    <n v="1"/>
    <n v="0"/>
    <n v="0"/>
    <n v="1"/>
    <n v="2"/>
  </r>
  <r>
    <x v="5"/>
    <n v="0"/>
    <n v="1"/>
    <n v="0"/>
    <n v="4"/>
    <n v="1"/>
    <n v="0"/>
    <n v="1"/>
    <n v="5"/>
  </r>
  <r>
    <x v="5"/>
    <n v="0"/>
    <n v="0"/>
    <n v="0"/>
    <n v="0"/>
    <n v="0"/>
    <n v="0"/>
    <n v="0"/>
    <n v="0"/>
  </r>
  <r>
    <x v="5"/>
    <n v="2"/>
    <n v="4"/>
    <n v="3"/>
    <n v="4"/>
    <n v="0"/>
    <n v="0"/>
    <n v="9"/>
    <n v="13"/>
  </r>
  <r>
    <x v="5"/>
    <n v="0"/>
    <n v="1"/>
    <n v="6"/>
    <n v="2"/>
    <n v="0"/>
    <n v="0"/>
    <n v="7"/>
    <n v="9"/>
  </r>
  <r>
    <x v="5"/>
    <n v="0"/>
    <n v="1"/>
    <n v="4"/>
    <n v="0"/>
    <n v="0"/>
    <n v="0"/>
    <n v="5"/>
    <n v="5"/>
  </r>
  <r>
    <x v="5"/>
    <n v="1"/>
    <n v="0"/>
    <n v="0"/>
    <n v="0"/>
    <n v="0"/>
    <n v="0"/>
    <n v="1"/>
    <n v="1"/>
  </r>
  <r>
    <x v="5"/>
    <n v="0"/>
    <n v="0"/>
    <n v="4"/>
    <n v="4"/>
    <n v="2"/>
    <n v="0"/>
    <n v="4"/>
    <n v="8"/>
  </r>
  <r>
    <x v="5"/>
    <n v="0"/>
    <n v="0"/>
    <n v="3"/>
    <n v="0"/>
    <n v="0"/>
    <n v="0"/>
    <n v="3"/>
    <n v="3"/>
  </r>
  <r>
    <x v="5"/>
    <n v="1"/>
    <n v="0"/>
    <n v="1"/>
    <n v="2"/>
    <n v="2"/>
    <n v="0"/>
    <n v="2"/>
    <n v="4"/>
  </r>
  <r>
    <x v="5"/>
    <n v="0"/>
    <n v="1"/>
    <n v="2"/>
    <n v="5"/>
    <n v="1"/>
    <n v="0"/>
    <n v="3"/>
    <n v="8"/>
  </r>
  <r>
    <x v="5"/>
    <n v="0"/>
    <n v="0"/>
    <n v="0"/>
    <n v="0"/>
    <n v="0"/>
    <n v="0"/>
    <n v="0"/>
    <n v="0"/>
  </r>
  <r>
    <x v="5"/>
    <n v="1"/>
    <n v="2"/>
    <n v="1"/>
    <n v="8"/>
    <n v="1"/>
    <n v="0"/>
    <n v="4"/>
    <n v="12"/>
  </r>
  <r>
    <x v="5"/>
    <n v="0"/>
    <n v="1"/>
    <n v="1"/>
    <n v="1"/>
    <n v="4"/>
    <n v="0"/>
    <n v="2"/>
    <n v="3"/>
  </r>
  <r>
    <x v="5"/>
    <n v="1"/>
    <n v="0"/>
    <n v="2"/>
    <n v="3"/>
    <n v="1"/>
    <n v="0"/>
    <n v="3"/>
    <n v="6"/>
  </r>
  <r>
    <x v="5"/>
    <n v="1"/>
    <n v="1"/>
    <n v="4"/>
    <n v="3"/>
    <n v="2"/>
    <n v="0"/>
    <n v="6"/>
    <n v="9"/>
  </r>
  <r>
    <x v="5"/>
    <n v="0"/>
    <n v="0"/>
    <n v="0"/>
    <n v="0"/>
    <n v="0"/>
    <n v="0"/>
    <n v="0"/>
    <n v="0"/>
  </r>
  <r>
    <x v="6"/>
    <n v="5"/>
    <n v="3"/>
    <n v="1"/>
    <n v="0"/>
    <n v="1"/>
    <n v="0"/>
    <n v="9"/>
    <n v="9"/>
  </r>
  <r>
    <x v="6"/>
    <n v="0"/>
    <n v="2"/>
    <n v="1"/>
    <n v="4"/>
    <n v="1"/>
    <n v="0"/>
    <n v="3"/>
    <n v="7"/>
  </r>
  <r>
    <x v="6"/>
    <n v="0"/>
    <n v="0"/>
    <n v="0"/>
    <n v="0"/>
    <n v="0"/>
    <n v="0"/>
    <n v="0"/>
    <n v="0"/>
  </r>
  <r>
    <x v="6"/>
    <n v="2"/>
    <n v="1"/>
    <n v="6"/>
    <n v="1"/>
    <n v="0"/>
    <n v="0"/>
    <n v="9"/>
    <n v="10"/>
  </r>
  <r>
    <x v="6"/>
    <n v="1"/>
    <n v="1"/>
    <n v="2"/>
    <n v="3"/>
    <n v="1"/>
    <n v="0"/>
    <n v="4"/>
    <n v="7"/>
  </r>
  <r>
    <x v="6"/>
    <n v="2"/>
    <n v="0"/>
    <n v="0"/>
    <n v="1"/>
    <n v="3"/>
    <n v="0"/>
    <n v="2"/>
    <n v="3"/>
  </r>
  <r>
    <x v="6"/>
    <n v="0"/>
    <n v="0"/>
    <n v="0"/>
    <n v="2"/>
    <n v="0"/>
    <n v="0"/>
    <n v="0"/>
    <n v="2"/>
  </r>
  <r>
    <x v="6"/>
    <n v="1"/>
    <n v="0"/>
    <n v="0"/>
    <n v="0"/>
    <n v="0"/>
    <n v="0"/>
    <n v="1"/>
    <n v="1"/>
  </r>
  <r>
    <x v="6"/>
    <n v="0"/>
    <n v="0"/>
    <n v="4"/>
    <n v="0"/>
    <n v="1"/>
    <n v="0"/>
    <n v="4"/>
    <n v="4"/>
  </r>
  <r>
    <x v="6"/>
    <n v="0"/>
    <n v="0"/>
    <n v="4"/>
    <n v="0"/>
    <n v="2"/>
    <n v="0"/>
    <n v="4"/>
    <n v="4"/>
  </r>
  <r>
    <x v="6"/>
    <n v="0"/>
    <n v="0"/>
    <n v="3"/>
    <n v="0"/>
    <n v="1"/>
    <n v="0"/>
    <n v="3"/>
    <n v="3"/>
  </r>
  <r>
    <x v="6"/>
    <n v="0"/>
    <n v="0"/>
    <n v="1"/>
    <n v="0"/>
    <n v="1"/>
    <n v="0"/>
    <n v="1"/>
    <n v="1"/>
  </r>
  <r>
    <x v="6"/>
    <n v="0"/>
    <n v="0"/>
    <n v="0"/>
    <n v="0"/>
    <n v="0"/>
    <n v="0"/>
    <n v="0"/>
    <n v="0"/>
  </r>
  <r>
    <x v="7"/>
    <n v="0"/>
    <n v="0"/>
    <n v="2"/>
    <n v="0"/>
    <n v="0"/>
    <n v="0"/>
    <n v="2"/>
    <n v="2"/>
  </r>
  <r>
    <x v="7"/>
    <n v="1"/>
    <n v="3"/>
    <n v="3"/>
    <n v="0"/>
    <n v="0"/>
    <n v="0"/>
    <n v="7"/>
    <n v="7"/>
  </r>
  <r>
    <x v="7"/>
    <n v="0"/>
    <n v="0"/>
    <n v="0"/>
    <n v="0"/>
    <n v="0"/>
    <n v="0"/>
    <n v="0"/>
    <n v="0"/>
  </r>
  <r>
    <x v="7"/>
    <n v="0"/>
    <n v="0"/>
    <n v="0"/>
    <n v="0"/>
    <n v="0"/>
    <n v="0"/>
    <n v="0"/>
    <n v="0"/>
  </r>
  <r>
    <x v="7"/>
    <n v="1"/>
    <n v="0"/>
    <n v="0"/>
    <n v="0"/>
    <n v="0"/>
    <n v="0"/>
    <n v="1"/>
    <n v="1"/>
  </r>
  <r>
    <x v="7"/>
    <n v="0"/>
    <n v="0"/>
    <n v="0"/>
    <n v="0"/>
    <n v="0"/>
    <n v="0"/>
    <n v="0"/>
    <n v="0"/>
  </r>
  <r>
    <x v="7"/>
    <n v="1"/>
    <n v="0"/>
    <n v="5"/>
    <n v="0"/>
    <n v="0"/>
    <n v="0"/>
    <n v="6"/>
    <n v="6"/>
  </r>
  <r>
    <x v="7"/>
    <n v="0"/>
    <n v="0"/>
    <n v="1"/>
    <n v="0"/>
    <n v="0"/>
    <n v="0"/>
    <n v="1"/>
    <n v="1"/>
  </r>
  <r>
    <x v="7"/>
    <n v="1"/>
    <n v="0"/>
    <n v="0"/>
    <n v="0"/>
    <n v="1"/>
    <n v="0"/>
    <n v="1"/>
    <n v="1"/>
  </r>
  <r>
    <x v="7"/>
    <n v="0"/>
    <n v="0"/>
    <n v="0"/>
    <n v="0"/>
    <n v="1"/>
    <n v="0"/>
    <n v="0"/>
    <n v="0"/>
  </r>
  <r>
    <x v="7"/>
    <n v="0"/>
    <n v="0"/>
    <n v="0"/>
    <n v="0"/>
    <n v="0"/>
    <n v="0"/>
    <n v="0"/>
    <n v="0"/>
  </r>
  <r>
    <x v="7"/>
    <n v="0"/>
    <n v="0"/>
    <n v="5"/>
    <n v="0"/>
    <n v="1"/>
    <n v="0"/>
    <n v="5"/>
    <n v="5"/>
  </r>
  <r>
    <x v="7"/>
    <n v="0"/>
    <n v="0"/>
    <n v="3"/>
    <n v="0"/>
    <n v="0"/>
    <n v="0"/>
    <n v="3"/>
    <n v="3"/>
  </r>
  <r>
    <x v="7"/>
    <n v="0"/>
    <n v="0"/>
    <n v="0"/>
    <n v="0"/>
    <n v="0"/>
    <n v="0"/>
    <n v="0"/>
    <n v="0"/>
  </r>
  <r>
    <x v="8"/>
    <n v="2"/>
    <n v="0"/>
    <n v="0"/>
    <n v="3"/>
    <n v="2"/>
    <n v="0"/>
    <n v="2"/>
    <n v="5"/>
  </r>
  <r>
    <x v="8"/>
    <n v="3"/>
    <n v="2"/>
    <n v="1"/>
    <n v="0"/>
    <n v="1"/>
    <n v="0"/>
    <n v="6"/>
    <n v="6"/>
  </r>
  <r>
    <x v="8"/>
    <n v="2"/>
    <n v="0"/>
    <n v="1"/>
    <n v="0"/>
    <n v="0"/>
    <n v="0"/>
    <n v="3"/>
    <n v="3"/>
  </r>
  <r>
    <x v="8"/>
    <n v="0"/>
    <n v="0"/>
    <n v="1"/>
    <n v="0"/>
    <n v="2"/>
    <n v="0"/>
    <n v="1"/>
    <n v="1"/>
  </r>
  <r>
    <x v="8"/>
    <n v="8"/>
    <n v="0"/>
    <n v="0"/>
    <n v="0"/>
    <n v="2"/>
    <n v="0"/>
    <n v="8"/>
    <n v="8"/>
  </r>
  <r>
    <x v="8"/>
    <n v="0"/>
    <n v="0"/>
    <n v="0"/>
    <n v="0"/>
    <n v="0"/>
    <n v="0"/>
    <n v="0"/>
    <n v="0"/>
  </r>
  <r>
    <x v="8"/>
    <n v="0"/>
    <n v="0"/>
    <n v="0"/>
    <n v="0"/>
    <n v="0"/>
    <n v="0"/>
    <n v="0"/>
    <n v="0"/>
  </r>
  <r>
    <x v="8"/>
    <n v="0"/>
    <n v="1"/>
    <n v="1"/>
    <n v="0"/>
    <n v="1"/>
    <n v="0"/>
    <n v="2"/>
    <n v="2"/>
  </r>
  <r>
    <x v="8"/>
    <n v="1"/>
    <n v="0"/>
    <n v="0"/>
    <n v="0"/>
    <n v="2"/>
    <n v="0"/>
    <n v="1"/>
    <n v="1"/>
  </r>
  <r>
    <x v="8"/>
    <n v="4"/>
    <n v="0"/>
    <n v="1"/>
    <n v="0"/>
    <n v="1"/>
    <n v="0"/>
    <n v="5"/>
    <n v="5"/>
  </r>
  <r>
    <x v="8"/>
    <n v="2"/>
    <n v="0"/>
    <n v="0"/>
    <n v="1"/>
    <n v="1"/>
    <n v="0"/>
    <n v="2"/>
    <n v="3"/>
  </r>
  <r>
    <x v="8"/>
    <n v="0"/>
    <n v="0"/>
    <n v="0"/>
    <n v="0"/>
    <n v="0"/>
    <n v="0"/>
    <n v="0"/>
    <n v="0"/>
  </r>
  <r>
    <x v="8"/>
    <n v="0"/>
    <n v="0"/>
    <n v="1"/>
    <n v="3"/>
    <n v="1"/>
    <n v="0"/>
    <n v="1"/>
    <n v="4"/>
  </r>
  <r>
    <x v="8"/>
    <n v="2"/>
    <n v="1"/>
    <n v="2"/>
    <n v="0"/>
    <n v="1"/>
    <n v="0"/>
    <n v="5"/>
    <n v="5"/>
  </r>
  <r>
    <x v="8"/>
    <n v="0"/>
    <n v="0"/>
    <n v="0"/>
    <n v="0"/>
    <n v="0"/>
    <n v="0"/>
    <n v="0"/>
    <n v="0"/>
  </r>
  <r>
    <x v="8"/>
    <n v="4"/>
    <n v="0"/>
    <n v="1"/>
    <n v="0"/>
    <n v="1"/>
    <n v="0"/>
    <n v="5"/>
    <n v="5"/>
  </r>
  <r>
    <x v="8"/>
    <n v="0"/>
    <n v="0"/>
    <n v="0"/>
    <n v="0"/>
    <n v="1"/>
    <n v="0"/>
    <n v="0"/>
    <n v="0"/>
  </r>
  <r>
    <x v="8"/>
    <n v="1"/>
    <n v="0"/>
    <n v="0"/>
    <n v="1"/>
    <n v="1"/>
    <n v="0"/>
    <n v="1"/>
    <n v="2"/>
  </r>
  <r>
    <x v="8"/>
    <n v="0"/>
    <n v="0"/>
    <n v="0"/>
    <n v="0"/>
    <n v="0"/>
    <n v="0"/>
    <n v="0"/>
    <n v="0"/>
  </r>
  <r>
    <x v="8"/>
    <n v="0"/>
    <n v="1"/>
    <n v="1"/>
    <n v="1"/>
    <n v="1"/>
    <n v="0"/>
    <n v="2"/>
    <n v="3"/>
  </r>
  <r>
    <x v="8"/>
    <n v="0"/>
    <n v="0"/>
    <n v="0"/>
    <n v="0"/>
    <n v="1"/>
    <n v="0"/>
    <n v="0"/>
    <n v="0"/>
  </r>
  <r>
    <x v="8"/>
    <n v="1"/>
    <n v="0"/>
    <n v="3"/>
    <n v="0"/>
    <n v="1"/>
    <n v="0"/>
    <n v="4"/>
    <n v="4"/>
  </r>
  <r>
    <x v="9"/>
    <n v="4"/>
    <n v="0"/>
    <n v="0"/>
    <n v="0"/>
    <n v="0"/>
    <n v="0"/>
    <n v="4"/>
    <n v="4"/>
  </r>
  <r>
    <x v="9"/>
    <n v="1"/>
    <n v="0"/>
    <n v="1"/>
    <n v="0"/>
    <n v="2"/>
    <n v="0"/>
    <n v="2"/>
    <n v="2"/>
  </r>
  <r>
    <x v="9"/>
    <n v="1"/>
    <n v="0"/>
    <n v="0"/>
    <n v="0"/>
    <n v="0"/>
    <n v="0"/>
    <n v="1"/>
    <n v="1"/>
  </r>
  <r>
    <x v="10"/>
    <n v="0"/>
    <n v="0"/>
    <n v="0"/>
    <n v="0"/>
    <n v="0"/>
    <n v="0"/>
    <n v="0"/>
    <n v="0"/>
  </r>
  <r>
    <x v="10"/>
    <n v="0"/>
    <n v="0"/>
    <n v="0"/>
    <n v="0"/>
    <n v="0"/>
    <n v="0"/>
    <n v="0"/>
    <n v="0"/>
  </r>
  <r>
    <x v="10"/>
    <n v="0"/>
    <n v="0"/>
    <n v="0"/>
    <n v="0"/>
    <n v="1"/>
    <n v="0"/>
    <n v="0"/>
    <n v="0"/>
  </r>
  <r>
    <x v="10"/>
    <n v="0"/>
    <n v="0"/>
    <n v="0"/>
    <n v="0"/>
    <n v="0"/>
    <n v="0"/>
    <n v="0"/>
    <n v="0"/>
  </r>
  <r>
    <x v="10"/>
    <n v="0"/>
    <n v="0"/>
    <n v="1"/>
    <n v="0"/>
    <n v="0"/>
    <n v="0"/>
    <n v="1"/>
    <n v="1"/>
  </r>
  <r>
    <x v="10"/>
    <n v="0"/>
    <n v="0"/>
    <n v="0"/>
    <n v="0"/>
    <n v="1"/>
    <n v="0"/>
    <n v="0"/>
    <n v="0"/>
  </r>
  <r>
    <x v="10"/>
    <n v="0"/>
    <n v="0"/>
    <n v="0"/>
    <n v="0"/>
    <n v="1"/>
    <n v="0"/>
    <n v="0"/>
    <n v="0"/>
  </r>
  <r>
    <x v="11"/>
    <n v="1"/>
    <n v="0"/>
    <n v="0"/>
    <n v="0"/>
    <n v="0"/>
    <n v="0"/>
    <n v="1"/>
    <n v="1"/>
  </r>
  <r>
    <x v="11"/>
    <n v="1"/>
    <n v="1"/>
    <n v="1"/>
    <n v="0"/>
    <n v="0"/>
    <n v="0"/>
    <n v="3"/>
    <n v="3"/>
  </r>
  <r>
    <x v="11"/>
    <n v="0"/>
    <n v="0"/>
    <n v="0"/>
    <n v="0"/>
    <n v="0"/>
    <n v="0"/>
    <n v="0"/>
    <n v="0"/>
  </r>
  <r>
    <x v="11"/>
    <n v="6"/>
    <n v="7"/>
    <n v="0"/>
    <n v="0"/>
    <n v="0"/>
    <n v="0"/>
    <n v="13"/>
    <n v="13"/>
  </r>
  <r>
    <x v="11"/>
    <n v="0"/>
    <n v="0"/>
    <n v="0"/>
    <n v="0"/>
    <n v="0"/>
    <n v="0"/>
    <n v="0"/>
    <n v="0"/>
  </r>
  <r>
    <x v="11"/>
    <n v="0"/>
    <n v="1"/>
    <n v="1"/>
    <n v="0"/>
    <n v="0"/>
    <n v="0"/>
    <n v="2"/>
    <n v="2"/>
  </r>
  <r>
    <x v="11"/>
    <n v="0"/>
    <n v="0"/>
    <n v="1"/>
    <n v="0"/>
    <n v="0"/>
    <n v="0"/>
    <n v="1"/>
    <n v="1"/>
  </r>
  <r>
    <x v="11"/>
    <n v="3"/>
    <n v="1"/>
    <n v="2"/>
    <n v="0"/>
    <n v="0"/>
    <n v="0"/>
    <n v="6"/>
    <n v="6"/>
  </r>
  <r>
    <x v="11"/>
    <n v="5"/>
    <n v="0"/>
    <n v="0"/>
    <n v="0"/>
    <n v="0"/>
    <n v="0"/>
    <n v="5"/>
    <n v="5"/>
  </r>
  <r>
    <x v="11"/>
    <n v="0"/>
    <n v="0"/>
    <n v="0"/>
    <n v="0"/>
    <n v="0"/>
    <n v="0"/>
    <n v="0"/>
    <n v="0"/>
  </r>
  <r>
    <x v="11"/>
    <n v="1"/>
    <n v="1"/>
    <n v="2"/>
    <n v="0"/>
    <n v="0"/>
    <n v="0"/>
    <n v="4"/>
    <n v="4"/>
  </r>
  <r>
    <x v="11"/>
    <n v="0"/>
    <n v="1"/>
    <n v="0"/>
    <n v="0"/>
    <n v="0"/>
    <n v="0"/>
    <n v="1"/>
    <n v="1"/>
  </r>
  <r>
    <x v="11"/>
    <n v="0"/>
    <n v="0"/>
    <n v="0"/>
    <n v="0"/>
    <n v="0"/>
    <n v="0"/>
    <n v="0"/>
    <n v="0"/>
  </r>
  <r>
    <x v="11"/>
    <n v="0"/>
    <n v="0"/>
    <n v="0"/>
    <n v="0"/>
    <n v="0"/>
    <n v="0"/>
    <n v="0"/>
    <n v="0"/>
  </r>
  <r>
    <x v="11"/>
    <n v="1"/>
    <n v="1"/>
    <n v="0"/>
    <n v="0"/>
    <n v="0"/>
    <n v="0"/>
    <n v="2"/>
    <n v="2"/>
  </r>
  <r>
    <x v="11"/>
    <n v="0"/>
    <n v="0"/>
    <n v="1"/>
    <n v="0"/>
    <n v="0"/>
    <n v="0"/>
    <n v="1"/>
    <n v="1"/>
  </r>
  <r>
    <x v="11"/>
    <n v="2"/>
    <n v="0"/>
    <n v="0"/>
    <n v="0"/>
    <n v="0"/>
    <n v="0"/>
    <n v="2"/>
    <n v="2"/>
  </r>
  <r>
    <x v="11"/>
    <n v="2"/>
    <n v="1"/>
    <n v="0"/>
    <n v="0"/>
    <n v="0"/>
    <n v="0"/>
    <n v="3"/>
    <n v="3"/>
  </r>
  <r>
    <x v="12"/>
    <n v="1"/>
    <n v="5"/>
    <n v="2"/>
    <n v="0"/>
    <n v="0"/>
    <n v="0"/>
    <n v="8"/>
    <n v="8"/>
  </r>
  <r>
    <x v="12"/>
    <n v="0"/>
    <n v="0"/>
    <n v="0"/>
    <n v="0"/>
    <n v="0"/>
    <n v="0"/>
    <n v="0"/>
    <n v="0"/>
  </r>
  <r>
    <x v="12"/>
    <n v="3"/>
    <n v="0"/>
    <n v="0"/>
    <n v="0"/>
    <n v="0"/>
    <n v="0"/>
    <n v="3"/>
    <n v="3"/>
  </r>
  <r>
    <x v="12"/>
    <n v="2"/>
    <n v="0"/>
    <n v="0"/>
    <n v="0"/>
    <n v="1"/>
    <n v="0"/>
    <n v="2"/>
    <n v="2"/>
  </r>
  <r>
    <x v="12"/>
    <n v="0"/>
    <n v="0"/>
    <n v="0"/>
    <n v="0"/>
    <n v="0"/>
    <n v="0"/>
    <n v="0"/>
    <n v="0"/>
  </r>
  <r>
    <x v="12"/>
    <n v="1"/>
    <n v="2"/>
    <n v="0"/>
    <n v="0"/>
    <n v="0"/>
    <n v="0"/>
    <n v="3"/>
    <n v="3"/>
  </r>
  <r>
    <x v="13"/>
    <n v="0"/>
    <n v="0"/>
    <n v="0"/>
    <n v="0"/>
    <n v="0"/>
    <n v="0"/>
    <n v="0"/>
    <n v="0"/>
  </r>
  <r>
    <x v="14"/>
    <n v="0"/>
    <n v="0"/>
    <n v="0"/>
    <n v="0"/>
    <n v="0"/>
    <n v="0"/>
    <n v="0"/>
    <n v="0"/>
  </r>
  <r>
    <x v="15"/>
    <n v="0"/>
    <n v="0"/>
    <n v="0"/>
    <n v="0"/>
    <n v="0"/>
    <n v="0"/>
    <n v="0"/>
    <n v="0"/>
  </r>
  <r>
    <x v="14"/>
    <n v="0"/>
    <n v="0"/>
    <n v="0"/>
    <n v="0"/>
    <n v="0"/>
    <n v="0"/>
    <n v="0"/>
    <n v="0"/>
  </r>
  <r>
    <x v="14"/>
    <n v="0"/>
    <n v="0"/>
    <n v="0"/>
    <n v="0"/>
    <n v="0"/>
    <n v="0"/>
    <n v="0"/>
    <n v="0"/>
  </r>
  <r>
    <x v="16"/>
    <n v="0"/>
    <n v="0"/>
    <n v="0"/>
    <n v="0"/>
    <n v="0"/>
    <n v="0"/>
    <n v="0"/>
    <n v="0"/>
  </r>
  <r>
    <x v="17"/>
    <n v="0"/>
    <n v="0"/>
    <n v="0"/>
    <n v="0"/>
    <n v="0"/>
    <n v="0"/>
    <n v="0"/>
    <n v="0"/>
  </r>
  <r>
    <x v="18"/>
    <n v="0"/>
    <n v="0"/>
    <n v="0"/>
    <n v="0"/>
    <n v="0"/>
    <n v="0"/>
    <n v="0"/>
    <n v="0"/>
  </r>
  <r>
    <x v="15"/>
    <n v="0"/>
    <n v="0"/>
    <n v="0"/>
    <n v="0"/>
    <n v="0"/>
    <n v="0"/>
    <n v="0"/>
    <n v="0"/>
  </r>
  <r>
    <x v="19"/>
    <n v="0"/>
    <n v="0"/>
    <n v="0"/>
    <n v="0"/>
    <n v="0"/>
    <n v="0"/>
    <n v="0"/>
    <n v="0"/>
  </r>
  <r>
    <x v="20"/>
    <n v="0"/>
    <n v="0"/>
    <n v="0"/>
    <n v="0"/>
    <n v="0"/>
    <n v="0"/>
    <n v="0"/>
    <n v="0"/>
  </r>
  <r>
    <x v="21"/>
    <n v="0"/>
    <n v="0"/>
    <n v="0"/>
    <n v="0"/>
    <n v="0"/>
    <n v="0"/>
    <n v="0"/>
    <n v="0"/>
  </r>
  <r>
    <x v="22"/>
    <n v="0"/>
    <n v="0"/>
    <n v="0"/>
    <n v="0"/>
    <n v="0"/>
    <n v="0"/>
    <n v="0"/>
    <n v="0"/>
  </r>
  <r>
    <x v="23"/>
    <n v="0"/>
    <n v="0"/>
    <n v="0"/>
    <n v="0"/>
    <n v="0"/>
    <n v="0"/>
    <n v="0"/>
    <n v="0"/>
  </r>
  <r>
    <x v="24"/>
    <n v="0"/>
    <n v="0"/>
    <n v="0"/>
    <n v="0"/>
    <n v="0"/>
    <n v="0"/>
    <n v="0"/>
    <n v="0"/>
  </r>
  <r>
    <x v="25"/>
    <n v="0"/>
    <n v="0"/>
    <n v="0"/>
    <n v="0"/>
    <n v="0"/>
    <n v="0"/>
    <n v="0"/>
    <n v="0"/>
  </r>
  <r>
    <x v="26"/>
    <n v="0"/>
    <n v="0"/>
    <n v="0"/>
    <n v="0"/>
    <n v="0"/>
    <n v="0"/>
    <n v="0"/>
    <n v="0"/>
  </r>
  <r>
    <x v="27"/>
    <n v="0"/>
    <n v="0"/>
    <n v="0"/>
    <n v="0"/>
    <n v="0"/>
    <n v="0"/>
    <n v="0"/>
    <n v="0"/>
  </r>
  <r>
    <x v="28"/>
    <n v="0"/>
    <n v="0"/>
    <n v="0"/>
    <n v="0"/>
    <n v="0"/>
    <n v="0"/>
    <n v="0"/>
    <n v="0"/>
  </r>
  <r>
    <x v="29"/>
    <n v="0"/>
    <n v="0"/>
    <n v="0"/>
    <n v="0"/>
    <n v="0"/>
    <n v="0"/>
    <n v="0"/>
    <n v="0"/>
  </r>
  <r>
    <x v="7"/>
    <n v="0"/>
    <n v="0"/>
    <n v="3"/>
    <n v="1"/>
    <n v="1"/>
    <n v="0"/>
    <n v="3"/>
    <n v="4"/>
  </r>
  <r>
    <x v="30"/>
    <n v="0"/>
    <n v="0"/>
    <n v="0"/>
    <n v="0"/>
    <n v="0"/>
    <n v="0"/>
    <n v="0"/>
    <n v="0"/>
  </r>
  <r>
    <x v="31"/>
    <n v="0"/>
    <n v="0"/>
    <n v="0"/>
    <n v="0"/>
    <n v="0"/>
    <n v="0"/>
    <n v="0"/>
    <n v="0"/>
  </r>
  <r>
    <x v="4"/>
    <n v="2"/>
    <n v="0"/>
    <n v="9"/>
    <n v="5"/>
    <n v="0"/>
    <n v="0"/>
    <n v="11"/>
    <n v="16"/>
  </r>
  <r>
    <x v="0"/>
    <n v="2"/>
    <n v="2"/>
    <n v="3"/>
    <n v="0"/>
    <n v="0"/>
    <n v="0"/>
    <n v="7"/>
    <n v="7"/>
  </r>
  <r>
    <x v="2"/>
    <n v="0"/>
    <n v="0"/>
    <n v="0"/>
    <n v="0"/>
    <n v="0"/>
    <n v="0"/>
    <n v="0"/>
    <n v="0"/>
  </r>
  <r>
    <x v="6"/>
    <n v="0"/>
    <n v="0"/>
    <n v="2"/>
    <n v="0"/>
    <n v="0"/>
    <n v="0"/>
    <n v="2"/>
    <n v="2"/>
  </r>
  <r>
    <x v="1"/>
    <n v="0"/>
    <n v="0"/>
    <n v="0"/>
    <n v="0"/>
    <n v="1"/>
    <n v="0"/>
    <n v="0"/>
    <n v="0"/>
  </r>
  <r>
    <x v="5"/>
    <n v="1"/>
    <n v="0"/>
    <n v="7"/>
    <n v="3"/>
    <n v="2"/>
    <n v="0"/>
    <n v="8"/>
    <n v="11"/>
  </r>
  <r>
    <x v="32"/>
    <n v="1"/>
    <n v="0"/>
    <n v="0"/>
    <n v="0"/>
    <n v="0"/>
    <n v="0"/>
    <n v="1"/>
    <n v="1"/>
  </r>
  <r>
    <x v="8"/>
    <n v="0"/>
    <n v="0"/>
    <n v="0"/>
    <n v="0"/>
    <n v="0"/>
    <n v="0"/>
    <n v="0"/>
    <n v="0"/>
  </r>
  <r>
    <x v="7"/>
    <n v="0"/>
    <n v="0"/>
    <n v="3"/>
    <n v="2"/>
    <n v="0"/>
    <n v="0"/>
    <n v="3"/>
    <n v="5"/>
  </r>
  <r>
    <x v="3"/>
    <n v="0"/>
    <n v="0"/>
    <n v="3"/>
    <n v="3"/>
    <n v="0"/>
    <n v="0"/>
    <n v="3"/>
    <n v="6"/>
  </r>
  <r>
    <x v="10"/>
    <n v="0"/>
    <n v="0"/>
    <n v="0"/>
    <n v="0"/>
    <n v="0"/>
    <n v="0"/>
    <n v="0"/>
    <n v="0"/>
  </r>
  <r>
    <x v="32"/>
    <n v="2"/>
    <n v="0"/>
    <n v="0"/>
    <n v="0"/>
    <n v="0"/>
    <n v="0"/>
    <n v="2"/>
    <n v="2"/>
  </r>
  <r>
    <x v="32"/>
    <n v="0"/>
    <n v="0"/>
    <n v="0"/>
    <n v="0"/>
    <n v="0"/>
    <n v="0"/>
    <n v="0"/>
    <n v="0"/>
  </r>
  <r>
    <x v="5"/>
    <n v="1"/>
    <n v="0"/>
    <n v="0"/>
    <n v="0"/>
    <n v="0"/>
    <n v="0"/>
    <n v="1"/>
    <n v="1"/>
  </r>
  <r>
    <x v="5"/>
    <n v="1"/>
    <n v="0"/>
    <n v="1"/>
    <n v="1"/>
    <n v="0"/>
    <n v="0"/>
    <n v="2"/>
    <n v="3"/>
  </r>
  <r>
    <x v="5"/>
    <n v="0"/>
    <n v="0"/>
    <n v="0"/>
    <n v="0"/>
    <n v="0"/>
    <n v="0"/>
    <n v="0"/>
    <n v="0"/>
  </r>
  <r>
    <x v="5"/>
    <n v="0"/>
    <n v="0"/>
    <n v="0"/>
    <n v="0"/>
    <n v="0"/>
    <n v="0"/>
    <n v="0"/>
    <n v="0"/>
  </r>
  <r>
    <x v="0"/>
    <n v="0"/>
    <n v="0"/>
    <n v="0"/>
    <n v="0"/>
    <n v="0"/>
    <n v="0"/>
    <n v="0"/>
    <n v="0"/>
  </r>
  <r>
    <x v="0"/>
    <n v="0"/>
    <n v="0"/>
    <n v="0"/>
    <n v="0"/>
    <n v="0"/>
    <n v="0"/>
    <n v="0"/>
    <n v="0"/>
  </r>
  <r>
    <x v="0"/>
    <n v="0"/>
    <n v="0"/>
    <n v="1"/>
    <n v="0"/>
    <n v="0"/>
    <n v="0"/>
    <n v="1"/>
    <n v="1"/>
  </r>
  <r>
    <x v="0"/>
    <n v="0"/>
    <n v="0"/>
    <n v="0"/>
    <n v="0"/>
    <n v="0"/>
    <n v="0"/>
    <n v="0"/>
    <n v="0"/>
  </r>
  <r>
    <x v="0"/>
    <n v="0"/>
    <n v="0"/>
    <n v="0"/>
    <n v="0"/>
    <n v="0"/>
    <n v="0"/>
    <n v="0"/>
    <n v="0"/>
  </r>
  <r>
    <x v="0"/>
    <n v="0"/>
    <n v="0"/>
    <n v="0"/>
    <n v="0"/>
    <n v="0"/>
    <n v="0"/>
    <n v="0"/>
    <n v="0"/>
  </r>
  <r>
    <x v="0"/>
    <n v="0"/>
    <n v="0"/>
    <n v="0"/>
    <n v="0"/>
    <n v="0"/>
    <n v="0"/>
    <n v="0"/>
    <n v="0"/>
  </r>
  <r>
    <x v="0"/>
    <n v="0"/>
    <n v="0"/>
    <n v="0"/>
    <n v="0"/>
    <n v="0"/>
    <n v="0"/>
    <n v="0"/>
    <n v="0"/>
  </r>
  <r>
    <x v="0"/>
    <n v="0"/>
    <n v="0"/>
    <n v="1"/>
    <n v="0"/>
    <n v="0"/>
    <n v="0"/>
    <n v="1"/>
    <n v="1"/>
  </r>
  <r>
    <x v="0"/>
    <n v="0"/>
    <n v="0"/>
    <n v="0"/>
    <n v="0"/>
    <n v="0"/>
    <n v="0"/>
    <n v="0"/>
    <n v="0"/>
  </r>
  <r>
    <x v="0"/>
    <n v="0"/>
    <n v="0"/>
    <n v="2"/>
    <n v="0"/>
    <n v="0"/>
    <n v="0"/>
    <n v="2"/>
    <n v="2"/>
  </r>
  <r>
    <x v="1"/>
    <n v="0"/>
    <n v="1"/>
    <n v="0"/>
    <n v="0"/>
    <n v="0"/>
    <n v="0"/>
    <n v="1"/>
    <n v="1"/>
  </r>
  <r>
    <x v="1"/>
    <n v="1"/>
    <n v="1"/>
    <n v="0"/>
    <n v="0"/>
    <n v="0"/>
    <n v="0"/>
    <n v="2"/>
    <n v="2"/>
  </r>
  <r>
    <x v="1"/>
    <n v="0"/>
    <n v="0"/>
    <n v="1"/>
    <n v="0"/>
    <n v="0"/>
    <n v="0"/>
    <n v="1"/>
    <n v="1"/>
  </r>
  <r>
    <x v="1"/>
    <n v="0"/>
    <n v="0"/>
    <n v="1"/>
    <n v="0"/>
    <n v="0"/>
    <n v="0"/>
    <n v="1"/>
    <n v="1"/>
  </r>
  <r>
    <x v="1"/>
    <n v="0"/>
    <n v="0"/>
    <n v="1"/>
    <n v="0"/>
    <n v="0"/>
    <n v="0"/>
    <n v="1"/>
    <n v="1"/>
  </r>
  <r>
    <x v="1"/>
    <n v="0"/>
    <n v="0"/>
    <n v="2"/>
    <n v="0"/>
    <n v="0"/>
    <n v="0"/>
    <n v="2"/>
    <n v="2"/>
  </r>
  <r>
    <x v="1"/>
    <n v="0"/>
    <n v="0"/>
    <n v="0"/>
    <n v="0"/>
    <n v="0"/>
    <n v="0"/>
    <n v="0"/>
    <n v="0"/>
  </r>
  <r>
    <x v="1"/>
    <n v="0"/>
    <n v="0"/>
    <n v="2"/>
    <n v="0"/>
    <n v="0"/>
    <n v="0"/>
    <n v="2"/>
    <n v="2"/>
  </r>
  <r>
    <x v="2"/>
    <n v="0"/>
    <n v="1"/>
    <n v="0"/>
    <n v="0"/>
    <n v="0"/>
    <n v="0"/>
    <n v="1"/>
    <n v="1"/>
  </r>
  <r>
    <x v="3"/>
    <n v="0"/>
    <n v="0"/>
    <n v="0"/>
    <n v="0"/>
    <n v="0"/>
    <n v="0"/>
    <n v="0"/>
    <n v="0"/>
  </r>
  <r>
    <x v="3"/>
    <n v="0"/>
    <n v="0"/>
    <n v="2"/>
    <n v="0"/>
    <n v="1"/>
    <n v="0"/>
    <n v="2"/>
    <n v="2"/>
  </r>
  <r>
    <x v="4"/>
    <n v="0"/>
    <n v="0"/>
    <n v="0"/>
    <n v="1"/>
    <n v="0"/>
    <n v="0"/>
    <n v="0"/>
    <n v="1"/>
  </r>
  <r>
    <x v="4"/>
    <n v="0"/>
    <n v="0"/>
    <n v="1"/>
    <n v="0"/>
    <n v="0"/>
    <n v="0"/>
    <n v="1"/>
    <n v="1"/>
  </r>
  <r>
    <x v="4"/>
    <n v="0"/>
    <n v="0"/>
    <n v="0"/>
    <n v="0"/>
    <n v="0"/>
    <n v="0"/>
    <n v="0"/>
    <n v="0"/>
  </r>
  <r>
    <x v="4"/>
    <n v="0"/>
    <n v="0"/>
    <n v="0"/>
    <n v="0"/>
    <n v="0"/>
    <n v="0"/>
    <n v="0"/>
    <n v="0"/>
  </r>
  <r>
    <x v="4"/>
    <n v="0"/>
    <n v="0"/>
    <n v="2"/>
    <n v="0"/>
    <n v="0"/>
    <n v="0"/>
    <n v="2"/>
    <n v="2"/>
  </r>
  <r>
    <x v="33"/>
    <n v="0"/>
    <n v="0"/>
    <n v="0"/>
    <n v="4"/>
    <n v="0"/>
    <n v="0"/>
    <n v="0"/>
    <n v="4"/>
  </r>
  <r>
    <x v="5"/>
    <n v="0"/>
    <n v="0"/>
    <n v="0"/>
    <n v="0"/>
    <n v="0"/>
    <n v="0"/>
    <n v="0"/>
    <n v="0"/>
  </r>
  <r>
    <x v="5"/>
    <n v="0"/>
    <n v="0"/>
    <n v="0"/>
    <n v="0"/>
    <n v="0"/>
    <n v="0"/>
    <n v="0"/>
    <n v="0"/>
  </r>
  <r>
    <x v="6"/>
    <n v="0"/>
    <n v="0"/>
    <n v="0"/>
    <n v="0"/>
    <n v="0"/>
    <n v="0"/>
    <n v="0"/>
    <n v="0"/>
  </r>
  <r>
    <x v="34"/>
    <n v="0"/>
    <n v="0"/>
    <n v="0"/>
    <n v="0"/>
    <n v="0"/>
    <n v="0"/>
    <n v="0"/>
    <n v="0"/>
  </r>
  <r>
    <x v="32"/>
    <n v="0"/>
    <n v="0"/>
    <n v="0"/>
    <n v="0"/>
    <n v="1"/>
    <n v="0"/>
    <n v="0"/>
    <n v="0"/>
  </r>
  <r>
    <x v="35"/>
    <n v="0"/>
    <n v="0"/>
    <n v="0"/>
    <n v="0"/>
    <n v="0"/>
    <n v="0"/>
    <n v="0"/>
    <n v="0"/>
  </r>
  <r>
    <x v="35"/>
    <n v="0"/>
    <n v="0"/>
    <n v="0"/>
    <n v="0"/>
    <n v="0"/>
    <n v="0"/>
    <n v="0"/>
    <n v="0"/>
  </r>
  <r>
    <x v="2"/>
    <n v="0"/>
    <n v="0"/>
    <n v="0"/>
    <n v="0"/>
    <n v="0"/>
    <n v="0"/>
    <n v="0"/>
    <n v="0"/>
  </r>
  <r>
    <x v="36"/>
    <n v="0"/>
    <n v="0"/>
    <n v="0"/>
    <n v="0"/>
    <n v="0"/>
    <n v="0"/>
    <n v="0"/>
    <n v="0"/>
  </r>
  <r>
    <x v="5"/>
    <n v="1"/>
    <n v="2"/>
    <n v="1"/>
    <n v="2"/>
    <n v="0"/>
    <n v="0"/>
    <n v="4"/>
    <n v="6"/>
  </r>
  <r>
    <x v="3"/>
    <n v="2"/>
    <n v="0"/>
    <n v="0"/>
    <n v="0"/>
    <n v="0"/>
    <n v="0"/>
    <n v="2"/>
    <n v="2"/>
  </r>
  <r>
    <x v="4"/>
    <n v="0"/>
    <n v="0"/>
    <n v="0"/>
    <n v="0"/>
    <n v="0"/>
    <n v="0"/>
    <n v="0"/>
    <n v="0"/>
  </r>
  <r>
    <x v="37"/>
    <n v="0"/>
    <n v="0"/>
    <n v="0"/>
    <n v="0"/>
    <n v="0"/>
    <n v="0"/>
    <n v="0"/>
    <n v="0"/>
  </r>
  <r>
    <x v="38"/>
    <n v="0"/>
    <n v="0"/>
    <n v="0"/>
    <n v="0"/>
    <n v="0"/>
    <n v="0"/>
    <n v="0"/>
    <n v="0"/>
  </r>
  <r>
    <x v="39"/>
    <n v="0"/>
    <n v="0"/>
    <n v="0"/>
    <n v="0"/>
    <n v="0"/>
    <n v="0"/>
    <n v="0"/>
    <n v="0"/>
  </r>
  <r>
    <x v="40"/>
    <n v="0"/>
    <n v="0"/>
    <n v="2"/>
    <n v="0"/>
    <n v="0"/>
    <n v="0"/>
    <n v="2"/>
    <n v="2"/>
  </r>
  <r>
    <x v="40"/>
    <n v="0"/>
    <n v="0"/>
    <n v="0"/>
    <n v="0"/>
    <n v="0"/>
    <n v="0"/>
    <n v="0"/>
    <n v="0"/>
  </r>
  <r>
    <x v="40"/>
    <n v="0"/>
    <n v="0"/>
    <n v="0"/>
    <n v="0"/>
    <n v="0"/>
    <n v="0"/>
    <n v="0"/>
    <n v="0"/>
  </r>
  <r>
    <x v="40"/>
    <n v="0"/>
    <n v="0"/>
    <n v="2"/>
    <n v="0"/>
    <n v="0"/>
    <n v="0"/>
    <n v="2"/>
    <n v="2"/>
  </r>
  <r>
    <x v="40"/>
    <n v="0"/>
    <n v="0"/>
    <n v="0"/>
    <n v="0"/>
    <n v="0"/>
    <n v="0"/>
    <n v="0"/>
    <n v="0"/>
  </r>
  <r>
    <x v="40"/>
    <n v="0"/>
    <n v="0"/>
    <n v="0"/>
    <n v="0"/>
    <n v="0"/>
    <n v="0"/>
    <n v="0"/>
    <n v="0"/>
  </r>
  <r>
    <x v="5"/>
    <n v="0"/>
    <n v="0"/>
    <n v="0"/>
    <n v="0"/>
    <n v="0"/>
    <n v="0"/>
    <n v="0"/>
    <n v="0"/>
  </r>
  <r>
    <x v="0"/>
    <n v="0"/>
    <n v="0"/>
    <n v="0"/>
    <n v="0"/>
    <n v="0"/>
    <n v="0"/>
    <n v="0"/>
    <n v="0"/>
  </r>
  <r>
    <x v="0"/>
    <n v="0"/>
    <n v="0"/>
    <n v="0"/>
    <n v="0"/>
    <n v="0"/>
    <n v="0"/>
    <n v="0"/>
    <n v="0"/>
  </r>
  <r>
    <x v="0"/>
    <n v="0"/>
    <n v="0"/>
    <n v="0"/>
    <n v="0"/>
    <n v="0"/>
    <n v="0"/>
    <n v="0"/>
    <n v="0"/>
  </r>
  <r>
    <x v="0"/>
    <n v="0"/>
    <n v="0"/>
    <n v="0"/>
    <n v="0"/>
    <n v="0"/>
    <n v="0"/>
    <n v="0"/>
    <n v="0"/>
  </r>
  <r>
    <x v="0"/>
    <n v="0"/>
    <n v="0"/>
    <n v="0"/>
    <n v="0"/>
    <n v="0"/>
    <n v="0"/>
    <n v="0"/>
    <n v="0"/>
  </r>
  <r>
    <x v="0"/>
    <n v="0"/>
    <n v="0"/>
    <n v="0"/>
    <n v="0"/>
    <n v="0"/>
    <n v="0"/>
    <n v="0"/>
    <n v="0"/>
  </r>
  <r>
    <x v="0"/>
    <n v="0"/>
    <n v="0"/>
    <n v="0"/>
    <n v="0"/>
    <n v="0"/>
    <n v="0"/>
    <n v="0"/>
    <n v="0"/>
  </r>
  <r>
    <x v="0"/>
    <n v="0"/>
    <n v="0"/>
    <n v="0"/>
    <n v="0"/>
    <n v="0"/>
    <n v="0"/>
    <n v="0"/>
    <n v="0"/>
  </r>
  <r>
    <x v="1"/>
    <n v="0"/>
    <n v="0"/>
    <n v="0"/>
    <n v="0"/>
    <n v="0"/>
    <n v="0"/>
    <n v="0"/>
    <n v="0"/>
  </r>
  <r>
    <x v="1"/>
    <n v="0"/>
    <n v="0"/>
    <n v="0"/>
    <n v="0"/>
    <n v="0"/>
    <n v="0"/>
    <n v="0"/>
    <n v="0"/>
  </r>
  <r>
    <x v="1"/>
    <n v="0"/>
    <n v="0"/>
    <n v="0"/>
    <n v="0"/>
    <n v="0"/>
    <n v="0"/>
    <n v="0"/>
    <n v="0"/>
  </r>
  <r>
    <x v="3"/>
    <n v="0"/>
    <n v="0"/>
    <n v="0"/>
    <n v="0"/>
    <n v="0"/>
    <n v="0"/>
    <n v="0"/>
    <n v="0"/>
  </r>
  <r>
    <x v="5"/>
    <n v="0"/>
    <n v="0"/>
    <n v="0"/>
    <n v="0"/>
    <n v="0"/>
    <n v="0"/>
    <n v="0"/>
    <n v="0"/>
  </r>
  <r>
    <x v="41"/>
    <n v="0"/>
    <n v="0"/>
    <n v="0"/>
    <n v="0"/>
    <n v="0"/>
    <n v="0"/>
    <n v="0"/>
    <n v="0"/>
  </r>
  <r>
    <x v="42"/>
    <n v="0"/>
    <n v="0"/>
    <n v="0"/>
    <n v="0"/>
    <n v="0"/>
    <n v="0"/>
    <n v="0"/>
    <n v="0"/>
  </r>
  <r>
    <x v="4"/>
    <n v="0"/>
    <n v="0"/>
    <n v="0"/>
    <n v="0"/>
    <n v="0"/>
    <n v="0"/>
    <n v="0"/>
    <n v="0"/>
  </r>
  <r>
    <x v="4"/>
    <n v="0"/>
    <n v="0"/>
    <n v="0"/>
    <n v="0"/>
    <n v="0"/>
    <n v="0"/>
    <n v="0"/>
    <n v="0"/>
  </r>
  <r>
    <x v="4"/>
    <n v="0"/>
    <n v="0"/>
    <n v="0"/>
    <n v="0"/>
    <n v="0"/>
    <n v="0"/>
    <n v="0"/>
    <n v="0"/>
  </r>
  <r>
    <x v="4"/>
    <n v="0"/>
    <n v="0"/>
    <n v="0"/>
    <n v="0"/>
    <n v="0"/>
    <n v="0"/>
    <n v="0"/>
    <n v="0"/>
  </r>
  <r>
    <x v="4"/>
    <n v="0"/>
    <n v="0"/>
    <n v="0"/>
    <n v="0"/>
    <n v="0"/>
    <n v="0"/>
    <n v="0"/>
    <n v="0"/>
  </r>
  <r>
    <x v="4"/>
    <n v="0"/>
    <n v="0"/>
    <n v="0"/>
    <n v="0"/>
    <n v="0"/>
    <n v="0"/>
    <n v="0"/>
    <n v="0"/>
  </r>
  <r>
    <x v="43"/>
    <n v="0"/>
    <n v="0"/>
    <n v="0"/>
    <n v="0"/>
    <n v="0"/>
    <n v="0"/>
    <n v="0"/>
    <n v="0"/>
  </r>
  <r>
    <x v="43"/>
    <n v="0"/>
    <n v="0"/>
    <n v="0"/>
    <n v="0"/>
    <n v="0"/>
    <n v="0"/>
    <n v="0"/>
    <n v="0"/>
  </r>
  <r>
    <x v="5"/>
    <n v="0"/>
    <n v="0"/>
    <n v="0"/>
    <n v="0"/>
    <n v="0"/>
    <n v="0"/>
    <n v="0"/>
    <n v="0"/>
  </r>
  <r>
    <x v="44"/>
    <n v="0"/>
    <n v="0"/>
    <n v="0"/>
    <n v="0"/>
    <n v="0"/>
    <n v="0"/>
    <n v="0"/>
    <n v="0"/>
  </r>
  <r>
    <x v="44"/>
    <n v="0"/>
    <n v="0"/>
    <n v="0"/>
    <n v="0"/>
    <n v="0"/>
    <n v="0"/>
    <n v="0"/>
    <n v="0"/>
  </r>
  <r>
    <x v="7"/>
    <n v="0"/>
    <n v="0"/>
    <n v="0"/>
    <n v="0"/>
    <n v="0"/>
    <n v="0"/>
    <n v="0"/>
    <n v="0"/>
  </r>
  <r>
    <x v="8"/>
    <n v="0"/>
    <n v="0"/>
    <n v="0"/>
    <n v="0"/>
    <n v="0"/>
    <n v="0"/>
    <n v="0"/>
    <n v="0"/>
  </r>
  <r>
    <x v="45"/>
    <n v="0"/>
    <n v="0"/>
    <n v="0"/>
    <n v="0"/>
    <n v="0"/>
    <n v="0"/>
    <n v="0"/>
    <n v="0"/>
  </r>
  <r>
    <x v="41"/>
    <n v="0"/>
    <n v="0"/>
    <n v="0"/>
    <n v="0"/>
    <n v="0"/>
    <n v="0"/>
    <n v="0"/>
    <n v="0"/>
  </r>
  <r>
    <x v="41"/>
    <n v="0"/>
    <n v="0"/>
    <n v="0"/>
    <n v="0"/>
    <n v="0"/>
    <n v="0"/>
    <n v="0"/>
    <n v="0"/>
  </r>
  <r>
    <x v="46"/>
    <n v="0"/>
    <n v="0"/>
    <n v="0"/>
    <n v="0"/>
    <n v="0"/>
    <n v="0"/>
    <n v="0"/>
    <n v="0"/>
  </r>
  <r>
    <x v="47"/>
    <n v="0"/>
    <n v="0"/>
    <n v="0"/>
    <n v="0"/>
    <n v="0"/>
    <n v="0"/>
    <n v="0"/>
    <n v="0"/>
  </r>
  <r>
    <x v="10"/>
    <n v="0"/>
    <n v="0"/>
    <n v="0"/>
    <n v="0"/>
    <n v="0"/>
    <n v="0"/>
    <n v="0"/>
    <n v="0"/>
  </r>
  <r>
    <x v="10"/>
    <n v="0"/>
    <n v="0"/>
    <n v="0"/>
    <n v="0"/>
    <n v="0"/>
    <n v="0"/>
    <n v="0"/>
    <n v="0"/>
  </r>
  <r>
    <x v="4"/>
    <n v="0"/>
    <n v="0"/>
    <n v="0"/>
    <n v="0"/>
    <n v="0"/>
    <n v="0"/>
    <n v="0"/>
    <n v="0"/>
  </r>
  <r>
    <x v="4"/>
    <n v="0"/>
    <n v="0"/>
    <n v="0"/>
    <n v="0"/>
    <n v="0"/>
    <n v="0"/>
    <n v="0"/>
    <n v="0"/>
  </r>
  <r>
    <x v="4"/>
    <n v="0"/>
    <n v="0"/>
    <n v="0"/>
    <n v="0"/>
    <n v="0"/>
    <n v="0"/>
    <n v="0"/>
    <n v="0"/>
  </r>
  <r>
    <x v="4"/>
    <n v="0"/>
    <n v="0"/>
    <n v="0"/>
    <n v="0"/>
    <n v="0"/>
    <n v="0"/>
    <n v="0"/>
    <n v="0"/>
  </r>
  <r>
    <x v="48"/>
    <n v="0"/>
    <n v="0"/>
    <n v="0"/>
    <n v="0"/>
    <n v="0"/>
    <n v="0"/>
    <n v="0"/>
    <n v="0"/>
  </r>
  <r>
    <x v="48"/>
    <n v="0"/>
    <n v="0"/>
    <n v="0"/>
    <n v="0"/>
    <n v="0"/>
    <n v="0"/>
    <n v="0"/>
    <n v="0"/>
  </r>
  <r>
    <x v="38"/>
    <n v="0"/>
    <n v="0"/>
    <n v="0"/>
    <n v="0"/>
    <n v="0"/>
    <n v="0"/>
    <n v="0"/>
    <n v="0"/>
  </r>
  <r>
    <x v="38"/>
    <n v="0"/>
    <n v="0"/>
    <n v="0"/>
    <n v="0"/>
    <n v="0"/>
    <n v="0"/>
    <n v="0"/>
    <n v="0"/>
  </r>
  <r>
    <x v="7"/>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r>
    <x v="38"/>
    <n v="0"/>
    <n v="0"/>
    <n v="0"/>
    <n v="0"/>
    <n v="0"/>
    <n v="0"/>
    <n v="0"/>
    <n v="0"/>
  </r>
</pivotCacheRecords>
</file>

<file path=xl/pivotCache/pivotCacheRecords2.xml><?xml version="1.0" encoding="utf-8"?>
<pivotCacheRecords xmlns="http://schemas.openxmlformats.org/spreadsheetml/2006/main" xmlns:r="http://schemas.openxmlformats.org/officeDocument/2006/relationships" count="266">
  <r>
    <n v="1"/>
    <s v="Dr. Lakshmanan M"/>
    <x v="0"/>
    <n v="0"/>
    <n v="0"/>
    <n v="0"/>
    <n v="0"/>
    <n v="0"/>
    <n v="0"/>
    <n v="0"/>
  </r>
  <r>
    <n v="2"/>
    <s v="Dr. Mohammed Mustafa M"/>
    <x v="0"/>
    <n v="0"/>
    <n v="2"/>
    <n v="1"/>
    <n v="0"/>
    <n v="0"/>
    <n v="3"/>
    <n v="3"/>
  </r>
  <r>
    <n v="3"/>
    <s v="Dr. Raja L"/>
    <x v="0"/>
    <n v="0"/>
    <n v="0"/>
    <n v="0"/>
    <n v="0"/>
    <n v="0"/>
    <n v="0"/>
    <n v="0"/>
  </r>
  <r>
    <n v="4"/>
    <s v="Dr. Mohaideen Abdul Kadhar K"/>
    <x v="0"/>
    <n v="1"/>
    <n v="0"/>
    <n v="0"/>
    <n v="0"/>
    <n v="0"/>
    <n v="1"/>
    <n v="1"/>
  </r>
  <r>
    <n v="5"/>
    <s v="Dr. Sheeba Rani Gnanamalar S"/>
    <x v="0"/>
    <n v="0"/>
    <n v="0"/>
    <n v="0"/>
    <n v="0"/>
    <n v="0"/>
    <n v="0"/>
    <n v="0"/>
  </r>
  <r>
    <n v="6"/>
    <s v="Dr. Shobana G"/>
    <x v="0"/>
    <n v="0"/>
    <n v="0"/>
    <n v="1"/>
    <n v="0"/>
    <n v="0"/>
    <n v="1"/>
    <n v="1"/>
  </r>
  <r>
    <n v="7"/>
    <s v="Dr. Sathish Kumar G"/>
    <x v="0"/>
    <n v="0"/>
    <n v="1"/>
    <n v="0"/>
    <n v="0"/>
    <n v="0"/>
    <n v="1"/>
    <n v="1"/>
  </r>
  <r>
    <n v="8"/>
    <s v="Dr. Sivaramakrishnan A"/>
    <x v="0"/>
    <n v="0"/>
    <n v="0"/>
    <n v="1"/>
    <n v="0"/>
    <n v="0"/>
    <n v="1"/>
    <n v="1"/>
  </r>
  <r>
    <n v="9"/>
    <s v="Dr. Thenmozhi M"/>
    <x v="0"/>
    <n v="2"/>
    <n v="0"/>
    <n v="0"/>
    <n v="0"/>
    <n v="0"/>
    <n v="2"/>
    <n v="2"/>
  </r>
  <r>
    <n v="10"/>
    <s v="Dr. Geetha M P"/>
    <x v="0"/>
    <n v="0"/>
    <n v="0"/>
    <n v="0"/>
    <n v="2"/>
    <n v="0"/>
    <n v="0"/>
    <n v="2"/>
  </r>
  <r>
    <n v="11"/>
    <s v="Dr. Nivaashini M"/>
    <x v="0"/>
    <n v="0"/>
    <n v="0"/>
    <n v="1"/>
    <n v="0"/>
    <n v="0"/>
    <n v="1"/>
    <n v="1"/>
  </r>
  <r>
    <n v="12"/>
    <s v="Dr. Dinesh Kumar P"/>
    <x v="0"/>
    <n v="0"/>
    <n v="0"/>
    <n v="0"/>
    <n v="0"/>
    <n v="0"/>
    <n v="0"/>
    <n v="0"/>
  </r>
  <r>
    <n v="13"/>
    <s v="Dr. Kanimozhi T"/>
    <x v="0"/>
    <n v="0"/>
    <n v="1"/>
    <n v="2"/>
    <n v="0"/>
    <n v="0"/>
    <n v="3"/>
    <n v="3"/>
  </r>
  <r>
    <n v="14"/>
    <s v="Dr. Sujithra L R"/>
    <x v="0"/>
    <n v="1"/>
    <n v="2"/>
    <n v="2"/>
    <n v="0"/>
    <n v="0"/>
    <n v="5"/>
    <n v="5"/>
  </r>
  <r>
    <n v="15"/>
    <s v="Dr. Rajesh Kumar C"/>
    <x v="0"/>
    <n v="0"/>
    <n v="0"/>
    <n v="1"/>
    <n v="0"/>
    <n v="0"/>
    <n v="1"/>
    <n v="1"/>
  </r>
  <r>
    <n v="16"/>
    <s v="Ms. Chitra P"/>
    <x v="0"/>
    <n v="0"/>
    <n v="0"/>
    <n v="0"/>
    <n v="0"/>
    <n v="0"/>
    <n v="0"/>
    <n v="0"/>
  </r>
  <r>
    <n v="17"/>
    <s v="Ms. Gowri S"/>
    <x v="0"/>
    <n v="0"/>
    <n v="0"/>
    <n v="0"/>
    <n v="0"/>
    <n v="0"/>
    <n v="0"/>
    <n v="0"/>
  </r>
  <r>
    <n v="18"/>
    <s v="Ms. Anitha E"/>
    <x v="0"/>
    <n v="0"/>
    <n v="0"/>
    <n v="0"/>
    <n v="0"/>
    <n v="1"/>
    <n v="0"/>
    <n v="0"/>
  </r>
  <r>
    <n v="19"/>
    <s v="Ms. Rajalakshmi S"/>
    <x v="0"/>
    <n v="0"/>
    <n v="0"/>
    <n v="0"/>
    <n v="1"/>
    <n v="0"/>
    <n v="0"/>
    <n v="1"/>
  </r>
  <r>
    <n v="20"/>
    <s v="Ms. Parvathy K"/>
    <x v="0"/>
    <n v="0"/>
    <n v="0"/>
    <n v="1"/>
    <n v="0"/>
    <n v="0"/>
    <n v="1"/>
    <n v="1"/>
  </r>
  <r>
    <n v="21"/>
    <s v="Ms. Sowmiya M"/>
    <x v="0"/>
    <n v="0"/>
    <n v="0"/>
    <n v="0"/>
    <n v="0"/>
    <n v="0"/>
    <n v="0"/>
    <n v="0"/>
  </r>
  <r>
    <n v="22"/>
    <s v="Ms. Sowmiya S"/>
    <x v="0"/>
    <n v="0"/>
    <n v="0"/>
    <n v="0"/>
    <n v="0"/>
    <n v="1"/>
    <n v="0"/>
    <n v="0"/>
  </r>
  <r>
    <n v="23"/>
    <s v="Ms. Divyaprabha R"/>
    <x v="0"/>
    <n v="0"/>
    <n v="0"/>
    <n v="0"/>
    <n v="0"/>
    <n v="0"/>
    <n v="0"/>
    <n v="0"/>
  </r>
  <r>
    <n v="24"/>
    <s v="Mr. Sridharan S"/>
    <x v="0"/>
    <n v="0"/>
    <n v="0"/>
    <n v="0"/>
    <n v="0"/>
    <n v="0"/>
    <n v="0"/>
    <n v="0"/>
  </r>
  <r>
    <n v="25"/>
    <s v="Ms. Soundarya A"/>
    <x v="0"/>
    <n v="0"/>
    <n v="0"/>
    <n v="0"/>
    <n v="0"/>
    <n v="0"/>
    <n v="0"/>
    <n v="0"/>
  </r>
  <r>
    <n v="26"/>
    <s v="Ms. Sangavi V"/>
    <x v="0"/>
    <n v="0"/>
    <n v="0"/>
    <n v="0"/>
    <n v="0"/>
    <n v="0"/>
    <n v="0"/>
    <n v="0"/>
  </r>
  <r>
    <n v="27"/>
    <s v="Ms. Geetha Rajakumari R"/>
    <x v="0"/>
    <n v="0"/>
    <n v="0"/>
    <n v="4"/>
    <n v="0"/>
    <n v="0"/>
    <n v="4"/>
    <n v="4"/>
  </r>
  <r>
    <n v="28"/>
    <s v="Mr. Divakar R"/>
    <x v="0"/>
    <n v="0"/>
    <n v="0"/>
    <n v="1"/>
    <n v="0"/>
    <n v="0"/>
    <n v="1"/>
    <n v="1"/>
  </r>
  <r>
    <n v="29"/>
    <s v="Ms. Durga Devi G"/>
    <x v="0"/>
    <n v="1"/>
    <n v="0"/>
    <n v="0"/>
    <n v="0"/>
    <n v="0"/>
    <n v="1"/>
    <n v="1"/>
  </r>
  <r>
    <n v="30"/>
    <s v="Ms. Pooranam N"/>
    <x v="0"/>
    <n v="0"/>
    <n v="0"/>
    <n v="0"/>
    <n v="0"/>
    <n v="0"/>
    <n v="0"/>
    <n v="0"/>
  </r>
  <r>
    <n v="31"/>
    <s v="Mr. Sam Peter S"/>
    <x v="0"/>
    <n v="1"/>
    <n v="0"/>
    <n v="0"/>
    <n v="0"/>
    <n v="0"/>
    <n v="1"/>
    <n v="1"/>
  </r>
  <r>
    <n v="32"/>
    <s v="Ms. Parimalam K"/>
    <x v="0"/>
    <n v="0"/>
    <n v="0"/>
    <n v="0"/>
    <n v="0"/>
    <n v="0"/>
    <n v="0"/>
    <n v="0"/>
  </r>
  <r>
    <n v="33"/>
    <s v="Ms. Saranya C"/>
    <x v="0"/>
    <n v="0"/>
    <n v="0"/>
    <n v="0"/>
    <n v="0"/>
    <n v="0"/>
    <n v="0"/>
    <n v="0"/>
  </r>
  <r>
    <n v="34"/>
    <s v="Ms. Hemamalini D"/>
    <x v="0"/>
    <n v="0"/>
    <n v="0"/>
    <n v="0"/>
    <n v="0"/>
    <n v="0"/>
    <n v="0"/>
    <n v="0"/>
  </r>
  <r>
    <n v="35"/>
    <s v="Mr.Alexander Jesus Gene"/>
    <x v="0"/>
    <n v="0"/>
    <n v="0"/>
    <n v="0"/>
    <n v="0"/>
    <n v="0"/>
    <n v="0"/>
    <n v="0"/>
  </r>
  <r>
    <n v="36"/>
    <s v="Ms. Uma S V"/>
    <x v="0"/>
    <n v="0"/>
    <n v="0"/>
    <n v="0"/>
    <n v="0"/>
    <n v="0"/>
    <n v="0"/>
    <n v="0"/>
  </r>
  <r>
    <n v="37"/>
    <s v="Dr. Sumathi S"/>
    <x v="1"/>
    <n v="2"/>
    <n v="0"/>
    <n v="1"/>
    <n v="0"/>
    <n v="1"/>
    <n v="3"/>
    <n v="3"/>
  </r>
  <r>
    <n v="38"/>
    <s v="Dr. Karunakaran V"/>
    <x v="1"/>
    <n v="0"/>
    <n v="0"/>
    <n v="0"/>
    <n v="0"/>
    <n v="0"/>
    <n v="0"/>
    <n v="0"/>
  </r>
  <r>
    <n v="39"/>
    <s v="Dr. Brindha Senthil Kumar"/>
    <x v="1"/>
    <n v="0"/>
    <n v="0"/>
    <n v="0"/>
    <n v="0"/>
    <n v="0"/>
    <n v="0"/>
    <n v="0"/>
  </r>
  <r>
    <n v="40"/>
    <s v="Dr. Varatharajan N"/>
    <x v="1"/>
    <n v="0"/>
    <n v="0"/>
    <n v="0"/>
    <n v="0"/>
    <n v="0"/>
    <n v="0"/>
    <n v="0"/>
  </r>
  <r>
    <n v="41"/>
    <s v="Dr. Kathiresan K"/>
    <x v="1"/>
    <n v="0"/>
    <n v="1"/>
    <n v="0"/>
    <n v="0"/>
    <n v="0"/>
    <n v="1"/>
    <n v="1"/>
  </r>
  <r>
    <n v="42"/>
    <s v="Ms. Preethi P"/>
    <x v="1"/>
    <n v="0"/>
    <n v="0"/>
    <n v="0"/>
    <n v="0"/>
    <n v="0"/>
    <n v="0"/>
    <n v="0"/>
  </r>
  <r>
    <n v="43"/>
    <s v="Ms. Sindhuja S"/>
    <x v="1"/>
    <n v="0"/>
    <n v="0"/>
    <n v="0"/>
    <n v="2"/>
    <n v="0"/>
    <n v="0"/>
    <n v="2"/>
  </r>
  <r>
    <n v="44"/>
    <s v="Ms. Kalaivani T"/>
    <x v="1"/>
    <n v="1"/>
    <n v="0"/>
    <n v="0"/>
    <n v="2"/>
    <n v="0"/>
    <n v="1"/>
    <n v="3"/>
  </r>
  <r>
    <n v="45"/>
    <s v="Ms. Charanya P"/>
    <x v="1"/>
    <n v="0"/>
    <n v="0"/>
    <n v="0"/>
    <n v="0"/>
    <n v="0"/>
    <n v="0"/>
    <n v="0"/>
  </r>
  <r>
    <n v="46"/>
    <s v="Ms. Sharmila G"/>
    <x v="1"/>
    <n v="0"/>
    <n v="0"/>
    <n v="1"/>
    <n v="0"/>
    <n v="0"/>
    <n v="1"/>
    <n v="1"/>
  </r>
  <r>
    <n v="47"/>
    <s v="Ms. Sandhya G"/>
    <x v="1"/>
    <n v="0"/>
    <n v="0"/>
    <n v="0"/>
    <n v="2"/>
    <n v="0"/>
    <n v="0"/>
    <n v="2"/>
  </r>
  <r>
    <n v="48"/>
    <s v="Ms. Suganya A"/>
    <x v="1"/>
    <n v="0"/>
    <n v="1"/>
    <n v="0"/>
    <n v="0"/>
    <n v="0"/>
    <n v="1"/>
    <n v="1"/>
  </r>
  <r>
    <n v="49"/>
    <s v="Mr. Vikkram R"/>
    <x v="1"/>
    <n v="0"/>
    <n v="0"/>
    <n v="1"/>
    <n v="0"/>
    <n v="0"/>
    <n v="1"/>
    <n v="1"/>
  </r>
  <r>
    <n v="50"/>
    <s v="Ms. Praveena A"/>
    <x v="1"/>
    <n v="0"/>
    <n v="0"/>
    <n v="0"/>
    <n v="1"/>
    <n v="0"/>
    <n v="0"/>
    <n v="1"/>
  </r>
  <r>
    <n v="51"/>
    <s v="Mr. Gowri Sankar M"/>
    <x v="1"/>
    <n v="0"/>
    <n v="0"/>
    <n v="0"/>
    <n v="1"/>
    <n v="0"/>
    <n v="0"/>
    <n v="1"/>
  </r>
  <r>
    <n v="52"/>
    <s v="Mr.Aravindraj G"/>
    <x v="1"/>
    <n v="0"/>
    <n v="0"/>
    <n v="0"/>
    <n v="0"/>
    <n v="0"/>
    <n v="0"/>
    <n v="0"/>
  </r>
  <r>
    <n v="53"/>
    <s v="Dr. Vivek C"/>
    <x v="2"/>
    <n v="1"/>
    <n v="0"/>
    <n v="0"/>
    <n v="0"/>
    <n v="0"/>
    <n v="1"/>
    <n v="1"/>
  </r>
  <r>
    <n v="54"/>
    <s v="Dr. Deepa R"/>
    <x v="2"/>
    <n v="0"/>
    <n v="0"/>
    <n v="0"/>
    <n v="0"/>
    <n v="0"/>
    <n v="0"/>
    <n v="0"/>
  </r>
  <r>
    <n v="55"/>
    <s v="Dr. Ganesh C"/>
    <x v="2"/>
    <n v="1"/>
    <n v="0"/>
    <n v="0"/>
    <n v="1"/>
    <n v="0"/>
    <n v="1"/>
    <n v="2"/>
  </r>
  <r>
    <n v="56"/>
    <s v="Dr. Dhamodharan S"/>
    <x v="2"/>
    <n v="0"/>
    <n v="2"/>
    <n v="0"/>
    <n v="2"/>
    <n v="0"/>
    <n v="2"/>
    <n v="4"/>
  </r>
  <r>
    <n v="57"/>
    <s v="Dr. Babitha Lincy R"/>
    <x v="2"/>
    <n v="0"/>
    <n v="0"/>
    <n v="9"/>
    <n v="0"/>
    <n v="0"/>
    <n v="9"/>
    <n v="9"/>
  </r>
  <r>
    <n v="58"/>
    <s v="Dr. Thirrunavukkarasu R R"/>
    <x v="2"/>
    <n v="0"/>
    <n v="1"/>
    <n v="0"/>
    <n v="0"/>
    <n v="0"/>
    <n v="1"/>
    <n v="1"/>
  </r>
  <r>
    <n v="59"/>
    <s v="Ms. Sreeja G G"/>
    <x v="2"/>
    <n v="1"/>
    <n v="0"/>
    <n v="1"/>
    <n v="0"/>
    <n v="0"/>
    <n v="2"/>
    <n v="2"/>
  </r>
  <r>
    <n v="60"/>
    <s v="Ms. Dency Flora G"/>
    <x v="2"/>
    <n v="0"/>
    <n v="0"/>
    <n v="0"/>
    <n v="0"/>
    <n v="0"/>
    <n v="0"/>
    <n v="0"/>
  </r>
  <r>
    <n v="61"/>
    <s v="Ms. Megala R"/>
    <x v="2"/>
    <n v="0"/>
    <n v="0"/>
    <n v="0"/>
    <n v="0"/>
    <n v="0"/>
    <n v="0"/>
    <n v="0"/>
  </r>
  <r>
    <n v="62"/>
    <s v="Ms. Banu Priya N"/>
    <x v="2"/>
    <n v="0"/>
    <n v="0"/>
    <n v="0"/>
    <n v="0"/>
    <n v="0"/>
    <n v="0"/>
    <n v="0"/>
  </r>
  <r>
    <n v="63"/>
    <s v="Ms. Megala P"/>
    <x v="2"/>
    <n v="0"/>
    <n v="0"/>
    <n v="0"/>
    <n v="0"/>
    <n v="0"/>
    <n v="0"/>
    <n v="0"/>
  </r>
  <r>
    <n v="64"/>
    <s v="Mr. Arun R"/>
    <x v="2"/>
    <n v="1"/>
    <n v="0"/>
    <n v="0"/>
    <n v="0"/>
    <n v="0"/>
    <n v="1"/>
    <n v="1"/>
  </r>
  <r>
    <n v="65"/>
    <s v="Ms. Sangeetha R"/>
    <x v="2"/>
    <n v="0"/>
    <n v="0"/>
    <n v="0"/>
    <n v="0"/>
    <n v="0"/>
    <n v="0"/>
    <n v="0"/>
  </r>
  <r>
    <n v="66"/>
    <s v="Ms. Preethi R"/>
    <x v="2"/>
    <n v="0"/>
    <n v="0"/>
    <n v="1"/>
    <n v="0"/>
    <n v="0"/>
    <n v="1"/>
    <n v="1"/>
  </r>
  <r>
    <n v="67"/>
    <s v="Dr. Solomon Roach R"/>
    <x v="2"/>
    <n v="0"/>
    <n v="0"/>
    <n v="0"/>
    <n v="0"/>
    <n v="0"/>
    <n v="0"/>
    <n v="0"/>
  </r>
  <r>
    <n v="68"/>
    <s v="Dr. Rajarajeswari P L"/>
    <x v="3"/>
    <n v="0"/>
    <n v="0"/>
    <n v="0"/>
    <n v="1"/>
    <n v="0"/>
    <n v="0"/>
    <n v="1"/>
  </r>
  <r>
    <n v="69"/>
    <s v="Dr. Arunkumar C"/>
    <x v="3"/>
    <n v="0"/>
    <n v="0"/>
    <n v="6"/>
    <n v="0"/>
    <n v="0"/>
    <n v="6"/>
    <n v="6"/>
  </r>
  <r>
    <n v="70"/>
    <s v="Dr. Mahendhiran P D"/>
    <x v="3"/>
    <n v="4"/>
    <n v="2"/>
    <n v="0"/>
    <n v="0"/>
    <n v="0"/>
    <n v="6"/>
    <n v="6"/>
  </r>
  <r>
    <n v="71"/>
    <s v="Dr. Sandana Karuppan A"/>
    <x v="3"/>
    <n v="1"/>
    <n v="0"/>
    <n v="0"/>
    <n v="0"/>
    <n v="0"/>
    <n v="1"/>
    <n v="1"/>
  </r>
  <r>
    <n v="72"/>
    <s v="Dr. Chola Raja K"/>
    <x v="3"/>
    <n v="0"/>
    <n v="0"/>
    <n v="0"/>
    <n v="0"/>
    <n v="0"/>
    <n v="0"/>
    <n v="0"/>
  </r>
  <r>
    <n v="73"/>
    <s v="Dr. Shylaja C S"/>
    <x v="3"/>
    <n v="0"/>
    <n v="0"/>
    <n v="0"/>
    <n v="0"/>
    <n v="0"/>
    <n v="0"/>
    <n v="0"/>
  </r>
  <r>
    <n v="74"/>
    <s v="Mr. Siva K P"/>
    <x v="3"/>
    <n v="0"/>
    <n v="0"/>
    <n v="0"/>
    <n v="0"/>
    <n v="0"/>
    <n v="0"/>
    <n v="0"/>
  </r>
  <r>
    <n v="75"/>
    <s v="Ms. Saranya Ekambaram"/>
    <x v="3"/>
    <n v="0"/>
    <n v="0"/>
    <n v="1"/>
    <n v="0"/>
    <n v="0"/>
    <n v="1"/>
    <n v="1"/>
  </r>
  <r>
    <n v="76"/>
    <s v="Ms. Priyanka G"/>
    <x v="3"/>
    <n v="0"/>
    <n v="0"/>
    <n v="0"/>
    <n v="0"/>
    <n v="0"/>
    <n v="0"/>
    <n v="0"/>
  </r>
  <r>
    <n v="77"/>
    <s v="Mr. Shyam Prakash D"/>
    <x v="3"/>
    <n v="0"/>
    <n v="0"/>
    <n v="0"/>
    <n v="0"/>
    <n v="0"/>
    <n v="0"/>
    <n v="0"/>
  </r>
  <r>
    <n v="78"/>
    <s v="Ms. Ramya D"/>
    <x v="3"/>
    <n v="0"/>
    <n v="0"/>
    <n v="0"/>
    <n v="1"/>
    <n v="0"/>
    <n v="0"/>
    <n v="1"/>
  </r>
  <r>
    <n v="79"/>
    <s v="Mr. Mohanraj M"/>
    <x v="3"/>
    <n v="0"/>
    <n v="0"/>
    <n v="0"/>
    <n v="0"/>
    <n v="0"/>
    <n v="0"/>
    <n v="0"/>
  </r>
  <r>
    <n v="80"/>
    <s v="Ms. Bhuvaneshwari G"/>
    <x v="3"/>
    <n v="0"/>
    <n v="0"/>
    <n v="0"/>
    <n v="0"/>
    <n v="0"/>
    <n v="0"/>
    <n v="0"/>
  </r>
  <r>
    <n v="81"/>
    <s v="Mr.Bharathi Raja A"/>
    <x v="3"/>
    <n v="0"/>
    <n v="0"/>
    <n v="0"/>
    <n v="0"/>
    <n v="0"/>
    <n v="0"/>
    <n v="0"/>
  </r>
  <r>
    <n v="82"/>
    <s v="Mr.Shankara Varshith S"/>
    <x v="3"/>
    <n v="0"/>
    <n v="0"/>
    <n v="0"/>
    <n v="0"/>
    <n v="0"/>
    <n v="0"/>
    <n v="0"/>
  </r>
  <r>
    <n v="83"/>
    <s v="Mr. Arul Prakasham S"/>
    <x v="3"/>
    <n v="0"/>
    <n v="0"/>
    <n v="0"/>
    <n v="0"/>
    <n v="0"/>
    <n v="0"/>
    <n v="0"/>
  </r>
  <r>
    <n v="84"/>
    <s v="Dr. Subha R"/>
    <x v="4"/>
    <n v="0"/>
    <n v="0"/>
    <n v="0"/>
    <n v="0"/>
    <n v="0"/>
    <n v="0"/>
    <n v="0"/>
  </r>
  <r>
    <n v="85"/>
    <s v="Dr. Akshaya V S"/>
    <x v="4"/>
    <n v="0"/>
    <n v="0"/>
    <n v="0"/>
    <n v="0"/>
    <n v="0"/>
    <n v="0"/>
    <n v="0"/>
  </r>
  <r>
    <n v="86"/>
    <s v="Dr. Anandakumar H"/>
    <x v="4"/>
    <n v="1"/>
    <n v="3"/>
    <n v="17"/>
    <n v="0"/>
    <n v="0"/>
    <n v="21"/>
    <n v="21"/>
  </r>
  <r>
    <n v="87"/>
    <s v="Dr. Saravanakumar K"/>
    <x v="4"/>
    <n v="0"/>
    <n v="0"/>
    <n v="0"/>
    <n v="0"/>
    <n v="0"/>
    <n v="0"/>
    <n v="0"/>
  </r>
  <r>
    <n v="88"/>
    <s v="Dr. Sampath Kumar S"/>
    <x v="4"/>
    <n v="1"/>
    <n v="0"/>
    <n v="0"/>
    <n v="0"/>
    <n v="0"/>
    <n v="1"/>
    <n v="1"/>
  </r>
  <r>
    <n v="89"/>
    <s v="Dr. Yasotha S"/>
    <x v="4"/>
    <n v="0"/>
    <n v="0"/>
    <n v="0"/>
    <n v="0"/>
    <n v="0"/>
    <n v="0"/>
    <n v="0"/>
  </r>
  <r>
    <n v="90"/>
    <s v="Dr. Gowtham Chakravarthy D"/>
    <x v="4"/>
    <n v="0"/>
    <n v="0"/>
    <n v="0"/>
    <n v="0"/>
    <n v="0"/>
    <n v="0"/>
    <n v="0"/>
  </r>
  <r>
    <n v="91"/>
    <s v="Dr. Ananthi S"/>
    <x v="4"/>
    <n v="0"/>
    <n v="0"/>
    <n v="2"/>
    <n v="1"/>
    <n v="1"/>
    <n v="2"/>
    <n v="3"/>
  </r>
  <r>
    <n v="92"/>
    <s v="Dr. Anandaraj A"/>
    <x v="4"/>
    <n v="0"/>
    <n v="0"/>
    <n v="0"/>
    <n v="1"/>
    <n v="0"/>
    <n v="0"/>
    <n v="1"/>
  </r>
  <r>
    <n v="93"/>
    <s v="Dr. Suriya M"/>
    <x v="4"/>
    <n v="0"/>
    <n v="0"/>
    <n v="5"/>
    <n v="2"/>
    <n v="0"/>
    <n v="5"/>
    <n v="7"/>
  </r>
  <r>
    <n v="94"/>
    <s v="Dr. Sarfaraz Ahmed A"/>
    <x v="4"/>
    <n v="0"/>
    <n v="0"/>
    <n v="0"/>
    <n v="0"/>
    <n v="0"/>
    <n v="0"/>
    <n v="0"/>
  </r>
  <r>
    <n v="95"/>
    <s v="Dr. Summia Parveen H"/>
    <x v="4"/>
    <n v="0"/>
    <n v="0"/>
    <n v="0"/>
    <n v="0"/>
    <n v="0"/>
    <n v="0"/>
    <n v="0"/>
  </r>
  <r>
    <n v="96"/>
    <s v="Dr. Yuvaraj S"/>
    <x v="4"/>
    <n v="0"/>
    <n v="2"/>
    <n v="1"/>
    <n v="0"/>
    <n v="0"/>
    <n v="3"/>
    <n v="3"/>
  </r>
  <r>
    <n v="97"/>
    <s v="Dr. Suresh Kumar K"/>
    <x v="4"/>
    <n v="1"/>
    <n v="0"/>
    <n v="1"/>
    <n v="0"/>
    <n v="0"/>
    <n v="2"/>
    <n v="2"/>
  </r>
  <r>
    <n v="98"/>
    <s v="Dr. Sreemathy J"/>
    <x v="4"/>
    <n v="2"/>
    <n v="0"/>
    <n v="0"/>
    <n v="0"/>
    <n v="0"/>
    <n v="2"/>
    <n v="2"/>
  </r>
  <r>
    <n v="99"/>
    <s v="Dr. Praveen Kumar M"/>
    <x v="4"/>
    <n v="0"/>
    <n v="0"/>
    <n v="0"/>
    <n v="1"/>
    <n v="1"/>
    <n v="0"/>
    <n v="1"/>
  </r>
  <r>
    <n v="100"/>
    <s v="Dr. Sarmila K B"/>
    <x v="4"/>
    <n v="0"/>
    <n v="0"/>
    <n v="0"/>
    <n v="0"/>
    <n v="0"/>
    <n v="0"/>
    <n v="0"/>
  </r>
  <r>
    <n v="101"/>
    <s v="Dr. Harikarthik S K"/>
    <x v="4"/>
    <n v="0"/>
    <n v="0"/>
    <n v="2"/>
    <n v="0"/>
    <n v="0"/>
    <n v="2"/>
    <n v="2"/>
  </r>
  <r>
    <n v="102"/>
    <s v="Dr.Pethuru Raj"/>
    <x v="4"/>
    <n v="0"/>
    <n v="0"/>
    <n v="0"/>
    <n v="0"/>
    <n v="0"/>
    <n v="0"/>
    <n v="0"/>
  </r>
  <r>
    <n v="103"/>
    <s v="Ms. Niranjani V"/>
    <x v="4"/>
    <n v="0"/>
    <n v="0"/>
    <n v="0"/>
    <n v="0"/>
    <n v="0"/>
    <n v="0"/>
    <n v="0"/>
  </r>
  <r>
    <n v="104"/>
    <s v="Ms. Saranya N"/>
    <x v="4"/>
    <n v="0"/>
    <n v="0"/>
    <n v="0"/>
    <n v="0"/>
    <n v="0"/>
    <n v="0"/>
    <n v="0"/>
  </r>
  <r>
    <n v="105"/>
    <s v="Ms. Saradha S"/>
    <x v="4"/>
    <n v="0"/>
    <n v="0"/>
    <n v="2"/>
    <n v="0"/>
    <n v="0"/>
    <n v="2"/>
    <n v="2"/>
  </r>
  <r>
    <n v="106"/>
    <s v="Mr. Giridharan R"/>
    <x v="4"/>
    <n v="0"/>
    <n v="0"/>
    <n v="0"/>
    <n v="0"/>
    <n v="0"/>
    <n v="0"/>
    <n v="0"/>
  </r>
  <r>
    <n v="107"/>
    <s v="Ms. Kalaiselvi M"/>
    <x v="4"/>
    <n v="0"/>
    <n v="0"/>
    <n v="1"/>
    <n v="0"/>
    <n v="0"/>
    <n v="1"/>
    <n v="1"/>
  </r>
  <r>
    <n v="108"/>
    <s v="Ms. Gayathri N"/>
    <x v="4"/>
    <n v="0"/>
    <n v="0"/>
    <n v="2"/>
    <n v="0"/>
    <n v="0"/>
    <n v="2"/>
    <n v="2"/>
  </r>
  <r>
    <n v="109"/>
    <s v="Ms. Gomathi B"/>
    <x v="4"/>
    <n v="0"/>
    <n v="0"/>
    <n v="0"/>
    <n v="0"/>
    <n v="0"/>
    <n v="0"/>
    <n v="0"/>
  </r>
  <r>
    <n v="110"/>
    <s v="Mr. Saravanan B"/>
    <x v="4"/>
    <n v="0"/>
    <n v="0"/>
    <n v="0"/>
    <n v="0"/>
    <n v="0"/>
    <n v="0"/>
    <n v="0"/>
  </r>
  <r>
    <n v="111"/>
    <s v="Ms. Keerthika J"/>
    <x v="4"/>
    <n v="0"/>
    <n v="0"/>
    <n v="3"/>
    <n v="0"/>
    <n v="0"/>
    <n v="3"/>
    <n v="3"/>
  </r>
  <r>
    <n v="112"/>
    <s v="Mr. Mohanraj A"/>
    <x v="4"/>
    <n v="0"/>
    <n v="0"/>
    <n v="0"/>
    <n v="0"/>
    <n v="0"/>
    <n v="0"/>
    <n v="0"/>
  </r>
  <r>
    <n v="113"/>
    <s v="Ms. Mohana Priya D"/>
    <x v="4"/>
    <n v="0"/>
    <n v="0"/>
    <n v="1"/>
    <n v="0"/>
    <n v="0"/>
    <n v="1"/>
    <n v="1"/>
  </r>
  <r>
    <n v="114"/>
    <s v="Mr. Lakshmanan V"/>
    <x v="4"/>
    <n v="0"/>
    <n v="0"/>
    <n v="0"/>
    <n v="0"/>
    <n v="1"/>
    <n v="0"/>
    <n v="0"/>
  </r>
  <r>
    <n v="115"/>
    <s v="Ms. Agalya K"/>
    <x v="4"/>
    <n v="0"/>
    <n v="0"/>
    <n v="1"/>
    <n v="0"/>
    <n v="0"/>
    <n v="1"/>
    <n v="1"/>
  </r>
  <r>
    <n v="116"/>
    <s v="Mr. Karthick Raja M"/>
    <x v="4"/>
    <n v="0"/>
    <n v="0"/>
    <n v="0"/>
    <n v="0"/>
    <n v="0"/>
    <n v="0"/>
    <n v="0"/>
  </r>
  <r>
    <n v="117"/>
    <s v="Ms. Saranya E"/>
    <x v="4"/>
    <n v="0"/>
    <n v="0"/>
    <n v="3"/>
    <n v="0"/>
    <n v="0"/>
    <n v="3"/>
    <n v="3"/>
  </r>
  <r>
    <n v="118"/>
    <s v="Ms. Suganya Mahalakshmi A"/>
    <x v="4"/>
    <n v="0"/>
    <n v="0"/>
    <n v="0"/>
    <n v="0"/>
    <n v="0"/>
    <n v="0"/>
    <n v="0"/>
  </r>
  <r>
    <n v="119"/>
    <s v="Ms. Abinaya M"/>
    <x v="4"/>
    <n v="0"/>
    <n v="0"/>
    <n v="0"/>
    <n v="0"/>
    <n v="0"/>
    <n v="0"/>
    <n v="0"/>
  </r>
  <r>
    <n v="120"/>
    <s v="Mr. Arunprakash P"/>
    <x v="4"/>
    <n v="0"/>
    <n v="0"/>
    <n v="0"/>
    <n v="0"/>
    <n v="0"/>
    <n v="0"/>
    <n v="0"/>
  </r>
  <r>
    <n v="121"/>
    <s v="Ms. Priyanka N"/>
    <x v="4"/>
    <n v="0"/>
    <n v="0"/>
    <n v="0"/>
    <n v="0"/>
    <n v="0"/>
    <n v="0"/>
    <n v="0"/>
  </r>
  <r>
    <n v="122"/>
    <s v="Ms. Anusha Devi P"/>
    <x v="4"/>
    <n v="0"/>
    <n v="0"/>
    <n v="1"/>
    <n v="0"/>
    <n v="0"/>
    <n v="1"/>
    <n v="1"/>
  </r>
  <r>
    <n v="123"/>
    <s v="Ms. Arunasree P V"/>
    <x v="4"/>
    <n v="0"/>
    <n v="0"/>
    <n v="0"/>
    <n v="0"/>
    <n v="0"/>
    <n v="0"/>
    <n v="0"/>
  </r>
  <r>
    <n v="124"/>
    <s v="Mr. Kirubakaran R"/>
    <x v="4"/>
    <n v="0"/>
    <n v="0"/>
    <n v="0"/>
    <n v="0"/>
    <n v="0"/>
    <n v="0"/>
    <n v="0"/>
  </r>
  <r>
    <n v="125"/>
    <s v="Mr. Sabarigirivason K"/>
    <x v="4"/>
    <n v="0"/>
    <n v="0"/>
    <n v="0"/>
    <n v="0"/>
    <n v="0"/>
    <n v="0"/>
    <n v="0"/>
  </r>
  <r>
    <n v="126"/>
    <s v="Ms.Ishwarya T M"/>
    <x v="4"/>
    <n v="0"/>
    <n v="0"/>
    <n v="0"/>
    <n v="0"/>
    <n v="0"/>
    <n v="0"/>
    <n v="0"/>
  </r>
  <r>
    <n v="127"/>
    <s v="Ms. Suchithra B"/>
    <x v="4"/>
    <n v="0"/>
    <n v="0"/>
    <n v="3"/>
    <n v="1"/>
    <n v="0"/>
    <n v="3"/>
    <n v="4"/>
  </r>
  <r>
    <n v="128"/>
    <s v="Mr. Karthick R"/>
    <x v="4"/>
    <n v="0"/>
    <n v="0"/>
    <n v="0"/>
    <n v="0"/>
    <n v="0"/>
    <n v="0"/>
    <n v="0"/>
  </r>
  <r>
    <n v="129"/>
    <s v="Mr.Chandran V"/>
    <x v="4"/>
    <n v="0"/>
    <n v="0"/>
    <n v="0"/>
    <n v="0"/>
    <n v="0"/>
    <n v="0"/>
    <n v="0"/>
  </r>
  <r>
    <n v="130"/>
    <s v="Mr.Jeeva A"/>
    <x v="4"/>
    <n v="0"/>
    <n v="0"/>
    <n v="0"/>
    <n v="0"/>
    <n v="0"/>
    <n v="0"/>
    <n v="0"/>
  </r>
  <r>
    <n v="131"/>
    <s v="Mr.Vasantha Kumar R"/>
    <x v="4"/>
    <n v="0"/>
    <n v="0"/>
    <n v="0"/>
    <n v="0"/>
    <n v="0"/>
    <n v="0"/>
    <n v="0"/>
  </r>
  <r>
    <n v="132"/>
    <s v="Dr. Sudha Mohanram"/>
    <x v="5"/>
    <n v="0"/>
    <n v="0"/>
    <n v="0"/>
    <n v="0"/>
    <n v="0"/>
    <n v="0"/>
    <n v="0"/>
  </r>
  <r>
    <n v="133"/>
    <s v="Dr. Shanmuga Sundaram N"/>
    <x v="5"/>
    <n v="0"/>
    <n v="0"/>
    <n v="0"/>
    <n v="1"/>
    <n v="0"/>
    <n v="0"/>
    <n v="1"/>
  </r>
  <r>
    <n v="134"/>
    <s v="Dr. Vijeyakumar K N"/>
    <x v="5"/>
    <n v="1"/>
    <n v="0"/>
    <n v="0"/>
    <n v="0"/>
    <n v="0"/>
    <n v="1"/>
    <n v="1"/>
  </r>
  <r>
    <n v="135"/>
    <s v="Dr. Kumareshan N"/>
    <x v="5"/>
    <n v="1"/>
    <n v="0"/>
    <n v="0"/>
    <n v="0"/>
    <n v="0"/>
    <n v="1"/>
    <n v="1"/>
  </r>
  <r>
    <n v="136"/>
    <s v="Dr. Michaelraj Kingston R"/>
    <x v="5"/>
    <n v="2"/>
    <n v="0"/>
    <n v="1"/>
    <n v="0"/>
    <n v="0"/>
    <n v="3"/>
    <n v="3"/>
  </r>
  <r>
    <n v="137"/>
    <s v="Dr. Venkataramanan C"/>
    <x v="5"/>
    <n v="0"/>
    <n v="0"/>
    <n v="1"/>
    <n v="0"/>
    <n v="0"/>
    <n v="1"/>
    <n v="1"/>
  </r>
  <r>
    <n v="138"/>
    <s v="Dr. Muthukumaran N"/>
    <x v="5"/>
    <n v="11"/>
    <n v="1"/>
    <n v="0"/>
    <n v="2"/>
    <n v="0"/>
    <n v="12"/>
    <n v="14"/>
  </r>
  <r>
    <n v="139"/>
    <s v="Dr. Priya L"/>
    <x v="5"/>
    <n v="1"/>
    <n v="0"/>
    <n v="0"/>
    <n v="0"/>
    <n v="0"/>
    <n v="1"/>
    <n v="1"/>
  </r>
  <r>
    <n v="140"/>
    <s v="Dr. Babu Karuppiah A"/>
    <x v="5"/>
    <n v="0"/>
    <n v="0"/>
    <n v="0"/>
    <n v="0"/>
    <n v="0"/>
    <n v="0"/>
    <n v="0"/>
  </r>
  <r>
    <n v="141"/>
    <s v="Dr. Suresh S"/>
    <x v="5"/>
    <n v="0"/>
    <n v="0"/>
    <n v="0"/>
    <n v="0"/>
    <n v="0"/>
    <n v="0"/>
    <n v="0"/>
  </r>
  <r>
    <n v="142"/>
    <s v="Dr. Saravanaselvan A"/>
    <x v="5"/>
    <n v="0"/>
    <n v="0"/>
    <n v="0"/>
    <n v="0"/>
    <n v="0"/>
    <n v="0"/>
    <n v="0"/>
  </r>
  <r>
    <n v="143"/>
    <s v="Dr. Teresa V V"/>
    <x v="5"/>
    <n v="1"/>
    <n v="0"/>
    <n v="0"/>
    <n v="0"/>
    <n v="0"/>
    <n v="1"/>
    <n v="1"/>
  </r>
  <r>
    <n v="144"/>
    <s v="Dr. Dhanasekar S"/>
    <x v="5"/>
    <n v="0"/>
    <n v="0"/>
    <n v="0"/>
    <n v="0"/>
    <n v="1"/>
    <n v="0"/>
    <n v="0"/>
  </r>
  <r>
    <n v="145"/>
    <s v="Dr. Rajesha Narasimha Muruthy"/>
    <x v="5"/>
    <n v="0"/>
    <n v="0"/>
    <n v="0"/>
    <n v="0"/>
    <n v="0"/>
    <n v="0"/>
    <n v="0"/>
  </r>
  <r>
    <n v="146"/>
    <s v="Dr. Arun J"/>
    <x v="5"/>
    <n v="0"/>
    <n v="0"/>
    <n v="0"/>
    <n v="0"/>
    <n v="0"/>
    <n v="0"/>
    <n v="0"/>
  </r>
  <r>
    <n v="147"/>
    <s v="Dr. Mohankumar M"/>
    <x v="5"/>
    <n v="0"/>
    <n v="0"/>
    <n v="0"/>
    <n v="0"/>
    <n v="0"/>
    <n v="0"/>
    <n v="0"/>
  </r>
  <r>
    <n v="148"/>
    <s v="Dr. Thamaraimanalan T"/>
    <x v="5"/>
    <n v="2"/>
    <n v="0"/>
    <n v="1"/>
    <n v="0"/>
    <n v="0"/>
    <n v="3"/>
    <n v="3"/>
  </r>
  <r>
    <n v="149"/>
    <s v="Dr. Ram Kumar S"/>
    <x v="5"/>
    <n v="5"/>
    <n v="1"/>
    <n v="1"/>
    <n v="1"/>
    <n v="0"/>
    <n v="7"/>
    <n v="8"/>
  </r>
  <r>
    <n v="150"/>
    <s v="Dr. Sathish Kumar D"/>
    <x v="5"/>
    <n v="0"/>
    <n v="0"/>
    <n v="0"/>
    <n v="0"/>
    <n v="0"/>
    <n v="0"/>
    <n v="0"/>
  </r>
  <r>
    <n v="151"/>
    <s v="Dr. Dhana Sekaran S"/>
    <x v="5"/>
    <n v="1"/>
    <n v="0"/>
    <n v="0"/>
    <n v="0"/>
    <n v="0"/>
    <n v="1"/>
    <n v="1"/>
  </r>
  <r>
    <n v="152"/>
    <s v="Dr. Anand Kumar V"/>
    <x v="5"/>
    <n v="0"/>
    <n v="0"/>
    <n v="0"/>
    <n v="1"/>
    <n v="0"/>
    <n v="0"/>
    <n v="1"/>
  </r>
  <r>
    <n v="153"/>
    <s v="Dr. Suganthi Evangeline C"/>
    <x v="5"/>
    <n v="0"/>
    <n v="0"/>
    <n v="1"/>
    <n v="1"/>
    <n v="1"/>
    <n v="1"/>
    <n v="2"/>
  </r>
  <r>
    <n v="154"/>
    <s v="Dr. Arumugam N"/>
    <x v="5"/>
    <n v="0"/>
    <n v="0"/>
    <n v="0"/>
    <n v="0"/>
    <n v="0"/>
    <n v="0"/>
    <n v="0"/>
  </r>
  <r>
    <n v="155"/>
    <s v="Dr. Ramalingam S"/>
    <x v="5"/>
    <n v="2"/>
    <n v="1"/>
    <n v="0"/>
    <n v="1"/>
    <n v="0"/>
    <n v="3"/>
    <n v="4"/>
  </r>
  <r>
    <n v="156"/>
    <s v="Dr. Kiruthika V"/>
    <x v="5"/>
    <n v="0"/>
    <n v="0"/>
    <n v="0"/>
    <n v="0"/>
    <n v="0"/>
    <n v="0"/>
    <n v="0"/>
  </r>
  <r>
    <n v="157"/>
    <s v="Dr. Tamilselvi P"/>
    <x v="5"/>
    <n v="0"/>
    <n v="0"/>
    <n v="0"/>
    <n v="0"/>
    <n v="0"/>
    <n v="0"/>
    <n v="0"/>
  </r>
  <r>
    <n v="158"/>
    <s v="Dr. Dhanasekar J"/>
    <x v="5"/>
    <n v="0"/>
    <n v="0"/>
    <n v="0"/>
    <n v="0"/>
    <n v="0"/>
    <n v="0"/>
    <n v="0"/>
  </r>
  <r>
    <n v="159"/>
    <s v="Dr. Saranya S"/>
    <x v="5"/>
    <n v="0"/>
    <n v="0"/>
    <n v="0"/>
    <n v="0"/>
    <n v="0"/>
    <n v="0"/>
    <n v="0"/>
  </r>
  <r>
    <n v="160"/>
    <s v="Dr. Saravanan M"/>
    <x v="5"/>
    <n v="2"/>
    <n v="1"/>
    <n v="1"/>
    <n v="0"/>
    <n v="0"/>
    <n v="4"/>
    <n v="4"/>
  </r>
  <r>
    <n v="161"/>
    <s v="Dr. Suganyadevi K"/>
    <x v="5"/>
    <n v="0"/>
    <n v="0"/>
    <n v="1"/>
    <n v="0"/>
    <n v="1"/>
    <n v="1"/>
    <n v="1"/>
  </r>
  <r>
    <n v="162"/>
    <s v="Mr. Venugopal E"/>
    <x v="5"/>
    <n v="0"/>
    <n v="0"/>
    <n v="0"/>
    <n v="0"/>
    <n v="0"/>
    <n v="0"/>
    <n v="0"/>
  </r>
  <r>
    <n v="163"/>
    <s v="Mr. Vivek Kumar M"/>
    <x v="5"/>
    <n v="1"/>
    <n v="0"/>
    <n v="0"/>
    <n v="1"/>
    <n v="1"/>
    <n v="1"/>
    <n v="2"/>
  </r>
  <r>
    <n v="164"/>
    <s v="Mr. Ramesh A"/>
    <x v="5"/>
    <n v="0"/>
    <n v="0"/>
    <n v="0"/>
    <n v="1"/>
    <n v="0"/>
    <n v="0"/>
    <n v="1"/>
  </r>
  <r>
    <n v="165"/>
    <s v="Lt. Mahaboob M"/>
    <x v="5"/>
    <n v="0"/>
    <n v="0"/>
    <n v="0"/>
    <n v="0"/>
    <n v="0"/>
    <n v="0"/>
    <n v="0"/>
  </r>
  <r>
    <n v="166"/>
    <s v="Mr. Gokulavasan B"/>
    <x v="5"/>
    <n v="0"/>
    <n v="0"/>
    <n v="0"/>
    <n v="0"/>
    <n v="0"/>
    <n v="0"/>
    <n v="0"/>
  </r>
  <r>
    <n v="167"/>
    <s v="Mr. Parthipan V"/>
    <x v="5"/>
    <n v="2"/>
    <n v="0"/>
    <n v="1"/>
    <n v="1"/>
    <n v="0"/>
    <n v="3"/>
    <n v="4"/>
  </r>
  <r>
    <n v="168"/>
    <s v="Ms. Anuradha B"/>
    <x v="5"/>
    <n v="0"/>
    <n v="0"/>
    <n v="0"/>
    <n v="0"/>
    <n v="0"/>
    <n v="0"/>
    <n v="0"/>
  </r>
  <r>
    <n v="169"/>
    <s v="Ms. Faridha Banu D"/>
    <x v="5"/>
    <n v="0"/>
    <n v="0"/>
    <n v="3"/>
    <n v="0"/>
    <n v="0"/>
    <n v="3"/>
    <n v="3"/>
  </r>
  <r>
    <n v="170"/>
    <s v="Mr. Sakthikumar B"/>
    <x v="5"/>
    <n v="0"/>
    <n v="0"/>
    <n v="0"/>
    <n v="0"/>
    <n v="0"/>
    <n v="0"/>
    <n v="0"/>
  </r>
  <r>
    <n v="171"/>
    <s v="Ms. Ishwarya Niranjana M"/>
    <x v="5"/>
    <n v="0"/>
    <n v="0"/>
    <n v="3"/>
    <n v="1"/>
    <n v="0"/>
    <n v="3"/>
    <n v="4"/>
  </r>
  <r>
    <n v="172"/>
    <s v="Mr. Surendarkumar S"/>
    <x v="5"/>
    <n v="0"/>
    <n v="0"/>
    <n v="1"/>
    <n v="0"/>
    <n v="0"/>
    <n v="1"/>
    <n v="1"/>
  </r>
  <r>
    <n v="173"/>
    <s v="Ms. Shanmuga Priya A"/>
    <x v="5"/>
    <n v="0"/>
    <n v="0"/>
    <n v="2"/>
    <n v="1"/>
    <n v="0"/>
    <n v="2"/>
    <n v="3"/>
  </r>
  <r>
    <n v="174"/>
    <s v="Ms. Mohanapriya A"/>
    <x v="5"/>
    <n v="0"/>
    <n v="0"/>
    <n v="0"/>
    <n v="1"/>
    <n v="0"/>
    <n v="0"/>
    <n v="1"/>
  </r>
  <r>
    <n v="175"/>
    <s v="Ms. Nivethitha T"/>
    <x v="5"/>
    <n v="1"/>
    <n v="2"/>
    <n v="1"/>
    <n v="1"/>
    <n v="0"/>
    <n v="4"/>
    <n v="5"/>
  </r>
  <r>
    <n v="176"/>
    <s v="Mr. Sakthikumar R"/>
    <x v="5"/>
    <n v="0"/>
    <n v="0"/>
    <n v="1"/>
    <n v="0"/>
    <n v="0"/>
    <n v="1"/>
    <n v="1"/>
  </r>
  <r>
    <n v="177"/>
    <s v="Mr. Tamil Selvan S"/>
    <x v="5"/>
    <n v="0"/>
    <n v="1"/>
    <n v="0"/>
    <n v="1"/>
    <n v="0"/>
    <n v="1"/>
    <n v="2"/>
  </r>
  <r>
    <n v="178"/>
    <s v="Mr.Kandeeban A"/>
    <x v="5"/>
    <n v="0"/>
    <n v="0"/>
    <n v="0"/>
    <n v="0"/>
    <n v="0"/>
    <n v="0"/>
    <n v="0"/>
  </r>
  <r>
    <n v="179"/>
    <s v="Dr. Rajan Babu W"/>
    <x v="6"/>
    <n v="0"/>
    <n v="0"/>
    <n v="0"/>
    <n v="0"/>
    <n v="0"/>
    <n v="0"/>
    <n v="0"/>
  </r>
  <r>
    <n v="180"/>
    <s v="Dr. Chandrasekaran V"/>
    <x v="6"/>
    <n v="0"/>
    <n v="0"/>
    <n v="0"/>
    <n v="0"/>
    <n v="0"/>
    <n v="0"/>
    <n v="0"/>
  </r>
  <r>
    <n v="181"/>
    <s v="Dr. Gunapriya D"/>
    <x v="6"/>
    <n v="1"/>
    <n v="2"/>
    <n v="4"/>
    <n v="4"/>
    <n v="0"/>
    <n v="7"/>
    <n v="11"/>
  </r>
  <r>
    <n v="182"/>
    <s v="Dr.  Geetha M"/>
    <x v="6"/>
    <n v="0"/>
    <n v="0"/>
    <n v="0"/>
    <n v="0"/>
    <n v="0"/>
    <n v="0"/>
    <n v="0"/>
  </r>
  <r>
    <n v="183"/>
    <s v="Dr. Anbarasu P"/>
    <x v="6"/>
    <n v="1"/>
    <n v="1"/>
    <n v="0"/>
    <n v="0"/>
    <n v="0"/>
    <n v="2"/>
    <n v="2"/>
  </r>
  <r>
    <n v="184"/>
    <s v="Dr. Pushpalatha N"/>
    <x v="6"/>
    <n v="1"/>
    <n v="0"/>
    <n v="3"/>
    <n v="5"/>
    <n v="0"/>
    <n v="4"/>
    <n v="9"/>
  </r>
  <r>
    <n v="185"/>
    <s v="Dr. Sheikameer Batcha S"/>
    <x v="6"/>
    <n v="0"/>
    <n v="0"/>
    <n v="0"/>
    <n v="0"/>
    <n v="0"/>
    <n v="0"/>
    <n v="0"/>
  </r>
  <r>
    <n v="186"/>
    <s v="Mr. Hemananth B"/>
    <x v="6"/>
    <n v="0"/>
    <n v="0"/>
    <n v="0"/>
    <n v="2"/>
    <n v="0"/>
    <n v="0"/>
    <n v="2"/>
  </r>
  <r>
    <n v="187"/>
    <s v="Mr. Premkumar R"/>
    <x v="6"/>
    <n v="1"/>
    <n v="0"/>
    <n v="0"/>
    <n v="0"/>
    <n v="0"/>
    <n v="1"/>
    <n v="1"/>
  </r>
  <r>
    <n v="188"/>
    <s v="Mr. Hariharan R"/>
    <x v="6"/>
    <n v="0"/>
    <n v="0"/>
    <n v="0"/>
    <n v="0"/>
    <n v="0"/>
    <n v="0"/>
    <n v="0"/>
  </r>
  <r>
    <n v="189"/>
    <s v="Mr. Raj Thilak K"/>
    <x v="6"/>
    <n v="0"/>
    <n v="0"/>
    <n v="0"/>
    <n v="3"/>
    <n v="0"/>
    <n v="0"/>
    <n v="3"/>
  </r>
  <r>
    <n v="190"/>
    <s v="Mr. Mohanraj C"/>
    <x v="6"/>
    <n v="0"/>
    <n v="0"/>
    <n v="0"/>
    <n v="0"/>
    <n v="0"/>
    <n v="0"/>
    <n v="0"/>
  </r>
  <r>
    <n v="191"/>
    <s v="Mr. Angappan V"/>
    <x v="6"/>
    <n v="0"/>
    <n v="0"/>
    <n v="0"/>
    <n v="0"/>
    <n v="0"/>
    <n v="0"/>
    <n v="0"/>
  </r>
  <r>
    <n v="192"/>
    <s v="Mr. Sasikumar R"/>
    <x v="6"/>
    <n v="0"/>
    <n v="0"/>
    <n v="0"/>
    <n v="0"/>
    <n v="0"/>
    <n v="0"/>
    <n v="0"/>
  </r>
  <r>
    <n v="193"/>
    <s v="Dr. Siamala Devi S"/>
    <x v="7"/>
    <n v="1"/>
    <n v="0"/>
    <n v="0"/>
    <n v="0"/>
    <n v="0"/>
    <n v="1"/>
    <n v="1"/>
  </r>
  <r>
    <n v="194"/>
    <s v="Dr. John Augustine P"/>
    <x v="7"/>
    <n v="0"/>
    <n v="0"/>
    <n v="0"/>
    <n v="0"/>
    <n v="0"/>
    <n v="0"/>
    <n v="0"/>
  </r>
  <r>
    <n v="195"/>
    <s v="Dr. Saranya V"/>
    <x v="7"/>
    <n v="0"/>
    <n v="0"/>
    <n v="0"/>
    <n v="0"/>
    <n v="0"/>
    <n v="0"/>
    <n v="0"/>
  </r>
  <r>
    <n v="196"/>
    <s v="Dr. Poongodi K"/>
    <x v="7"/>
    <n v="0"/>
    <n v="0"/>
    <n v="0"/>
    <n v="1"/>
    <n v="0"/>
    <n v="0"/>
    <n v="1"/>
  </r>
  <r>
    <n v="197"/>
    <s v="Dr. Jayapratha T"/>
    <x v="7"/>
    <n v="0"/>
    <n v="0"/>
    <n v="1"/>
    <n v="1"/>
    <n v="1"/>
    <n v="1"/>
    <n v="2"/>
  </r>
  <r>
    <n v="198"/>
    <s v="Dr. Kalpana P"/>
    <x v="7"/>
    <n v="0"/>
    <n v="0"/>
    <n v="0"/>
    <n v="1"/>
    <n v="0"/>
    <n v="0"/>
    <n v="1"/>
  </r>
  <r>
    <n v="199"/>
    <s v="Dr. Saranya D"/>
    <x v="7"/>
    <n v="0"/>
    <n v="0"/>
    <n v="0"/>
    <n v="0"/>
    <n v="0"/>
    <n v="0"/>
    <n v="0"/>
  </r>
  <r>
    <n v="200"/>
    <s v="Ms. Poonkodi R"/>
    <x v="7"/>
    <n v="0"/>
    <n v="0"/>
    <n v="0"/>
    <n v="0"/>
    <n v="2"/>
    <n v="0"/>
    <n v="0"/>
  </r>
  <r>
    <n v="201"/>
    <s v="Mr. Vasanthakumar C"/>
    <x v="7"/>
    <n v="0"/>
    <n v="0"/>
    <n v="0"/>
    <n v="0"/>
    <n v="0"/>
    <n v="0"/>
    <n v="0"/>
  </r>
  <r>
    <n v="202"/>
    <s v="Ms. Minu Balakrishnan"/>
    <x v="7"/>
    <n v="0"/>
    <n v="2"/>
    <n v="4"/>
    <n v="0"/>
    <n v="0"/>
    <n v="6"/>
    <n v="6"/>
  </r>
  <r>
    <n v="203"/>
    <s v="Mr. Prakash U"/>
    <x v="7"/>
    <n v="0"/>
    <n v="0"/>
    <n v="0"/>
    <n v="1"/>
    <n v="0"/>
    <n v="0"/>
    <n v="1"/>
  </r>
  <r>
    <n v="204"/>
    <s v="Mr. Viswanathan V"/>
    <x v="7"/>
    <n v="0"/>
    <n v="0"/>
    <n v="0"/>
    <n v="0"/>
    <n v="0"/>
    <n v="0"/>
    <n v="0"/>
  </r>
  <r>
    <n v="205"/>
    <s v="Mr. Swaminathan G"/>
    <x v="7"/>
    <n v="0"/>
    <n v="0"/>
    <n v="0"/>
    <n v="0"/>
    <n v="0"/>
    <n v="0"/>
    <n v="0"/>
  </r>
  <r>
    <n v="206"/>
    <s v="Ms. Sangamithra V"/>
    <x v="7"/>
    <n v="0"/>
    <n v="0"/>
    <n v="0"/>
    <n v="0"/>
    <n v="0"/>
    <n v="0"/>
    <n v="0"/>
  </r>
  <r>
    <n v="207"/>
    <s v="Mr. Vijai Ganesh R P"/>
    <x v="7"/>
    <n v="0"/>
    <n v="0"/>
    <n v="0"/>
    <n v="0"/>
    <n v="0"/>
    <n v="0"/>
    <n v="0"/>
  </r>
  <r>
    <n v="208"/>
    <s v="Dr. Suresh Kumar R"/>
    <x v="8"/>
    <n v="0"/>
    <n v="0"/>
    <n v="0"/>
    <n v="0"/>
    <n v="0"/>
    <n v="0"/>
    <n v="0"/>
  </r>
  <r>
    <n v="209"/>
    <s v="Dr. Karuppusami G"/>
    <x v="8"/>
    <n v="0"/>
    <n v="0"/>
    <n v="0"/>
    <n v="0"/>
    <n v="0"/>
    <n v="0"/>
    <n v="0"/>
  </r>
  <r>
    <n v="210"/>
    <s v="Dr. Suresh R K"/>
    <x v="8"/>
    <n v="0"/>
    <n v="0"/>
    <n v="0"/>
    <n v="0"/>
    <n v="0"/>
    <n v="0"/>
    <n v="0"/>
  </r>
  <r>
    <n v="211"/>
    <s v="Dr. Ramakrishnan T"/>
    <x v="8"/>
    <n v="0"/>
    <n v="0"/>
    <n v="2"/>
    <n v="0"/>
    <n v="0"/>
    <n v="2"/>
    <n v="2"/>
  </r>
  <r>
    <n v="212"/>
    <s v="Dr. Venkatesh S"/>
    <x v="8"/>
    <n v="2"/>
    <n v="0"/>
    <n v="0"/>
    <n v="1"/>
    <n v="0"/>
    <n v="2"/>
    <n v="3"/>
  </r>
  <r>
    <n v="213"/>
    <s v="Dr. Miller Jothi N K"/>
    <x v="8"/>
    <n v="0"/>
    <n v="0"/>
    <n v="0"/>
    <n v="2"/>
    <n v="0"/>
    <n v="0"/>
    <n v="2"/>
  </r>
  <r>
    <n v="214"/>
    <s v="Dr. Ganeshan P"/>
    <x v="8"/>
    <n v="0"/>
    <n v="1"/>
    <n v="0"/>
    <n v="0"/>
    <n v="0"/>
    <n v="1"/>
    <n v="1"/>
  </r>
  <r>
    <n v="215"/>
    <s v="Dr. Karthikeyan M"/>
    <x v="8"/>
    <n v="0"/>
    <n v="0"/>
    <n v="0"/>
    <n v="0"/>
    <n v="0"/>
    <n v="0"/>
    <n v="0"/>
  </r>
  <r>
    <n v="216"/>
    <s v="Dr. Gokilakrishnan G"/>
    <x v="8"/>
    <n v="0"/>
    <n v="1"/>
    <n v="0"/>
    <n v="2"/>
    <n v="0"/>
    <n v="1"/>
    <n v="3"/>
  </r>
  <r>
    <n v="217"/>
    <s v="Dr. Sugumaran B"/>
    <x v="8"/>
    <n v="0"/>
    <n v="0"/>
    <n v="0"/>
    <n v="0"/>
    <n v="0"/>
    <n v="0"/>
    <n v="0"/>
  </r>
  <r>
    <n v="218"/>
    <s v="Dr. Ganeshkumar S"/>
    <x v="8"/>
    <n v="1"/>
    <n v="0"/>
    <n v="0"/>
    <n v="0"/>
    <n v="0"/>
    <n v="1"/>
    <n v="1"/>
  </r>
  <r>
    <n v="219"/>
    <s v="Dr. Suresh Babu Y"/>
    <x v="8"/>
    <n v="0"/>
    <n v="0"/>
    <n v="0"/>
    <n v="0"/>
    <n v="0"/>
    <n v="0"/>
    <n v="0"/>
  </r>
  <r>
    <n v="220"/>
    <s v="Dr. Naveenprabhu V"/>
    <x v="8"/>
    <n v="0"/>
    <n v="0"/>
    <n v="0"/>
    <n v="0"/>
    <n v="0"/>
    <n v="0"/>
    <n v="0"/>
  </r>
  <r>
    <n v="221"/>
    <s v="Dr. Bipin Kumar Singh"/>
    <x v="8"/>
    <n v="0"/>
    <n v="0"/>
    <n v="4"/>
    <n v="2"/>
    <n v="0"/>
    <n v="4"/>
    <n v="6"/>
  </r>
  <r>
    <n v="222"/>
    <s v="Dr. Amit Kumar"/>
    <x v="8"/>
    <n v="0"/>
    <n v="0"/>
    <n v="0"/>
    <n v="0"/>
    <n v="0"/>
    <n v="0"/>
    <n v="0"/>
  </r>
  <r>
    <n v="223"/>
    <s v="Dr. Sathish K"/>
    <x v="8"/>
    <n v="0"/>
    <n v="0"/>
    <n v="0"/>
    <n v="1"/>
    <n v="0"/>
    <n v="0"/>
    <n v="1"/>
  </r>
  <r>
    <n v="224"/>
    <s v="Mr. Vimal A"/>
    <x v="8"/>
    <n v="0"/>
    <n v="0"/>
    <n v="0"/>
    <n v="0"/>
    <n v="0"/>
    <n v="0"/>
    <n v="0"/>
  </r>
  <r>
    <n v="225"/>
    <s v="Mr. Pradeep Kumar D"/>
    <x v="8"/>
    <n v="0"/>
    <n v="0"/>
    <n v="0"/>
    <n v="0"/>
    <n v="0"/>
    <n v="0"/>
    <n v="0"/>
  </r>
  <r>
    <n v="226"/>
    <s v="Mr. Gokul S"/>
    <x v="8"/>
    <n v="0"/>
    <n v="0"/>
    <n v="0"/>
    <n v="0"/>
    <n v="0"/>
    <n v="0"/>
    <n v="0"/>
  </r>
  <r>
    <n v="227"/>
    <s v="Mr. Vivek R"/>
    <x v="8"/>
    <n v="0"/>
    <n v="0"/>
    <n v="0"/>
    <n v="0"/>
    <n v="0"/>
    <n v="0"/>
    <n v="0"/>
  </r>
  <r>
    <n v="228"/>
    <s v="Mr. Vishnu Sakravarthy N"/>
    <x v="8"/>
    <n v="1"/>
    <n v="0"/>
    <n v="0"/>
    <n v="0"/>
    <n v="0"/>
    <n v="1"/>
    <n v="1"/>
  </r>
  <r>
    <n v="229"/>
    <s v="Mr. Gowtham S"/>
    <x v="8"/>
    <n v="1"/>
    <n v="1"/>
    <n v="0"/>
    <n v="0"/>
    <n v="0"/>
    <n v="2"/>
    <n v="2"/>
  </r>
  <r>
    <n v="230"/>
    <s v="Dr. Suresh R"/>
    <x v="9"/>
    <n v="0"/>
    <n v="0"/>
    <n v="0"/>
    <n v="0"/>
    <n v="0"/>
    <n v="0"/>
    <n v="0"/>
  </r>
  <r>
    <n v="231"/>
    <s v="Dr. Yogeswari B"/>
    <x v="9"/>
    <n v="1"/>
    <n v="0"/>
    <n v="0"/>
    <n v="0"/>
    <n v="0"/>
    <n v="1"/>
    <n v="1"/>
  </r>
  <r>
    <n v="232"/>
    <s v="Dr. Krishnamoorthy N"/>
    <x v="9"/>
    <n v="0"/>
    <n v="0"/>
    <n v="0"/>
    <n v="0"/>
    <n v="0"/>
    <n v="0"/>
    <n v="0"/>
  </r>
  <r>
    <n v="233"/>
    <s v="Dr. Selvakumar B"/>
    <x v="9"/>
    <n v="0"/>
    <n v="0"/>
    <n v="0"/>
    <n v="0"/>
    <n v="0"/>
    <n v="0"/>
    <n v="0"/>
  </r>
  <r>
    <n v="234"/>
    <s v="Dr. Sivakami A"/>
    <x v="9"/>
    <n v="6"/>
    <n v="1"/>
    <n v="0"/>
    <n v="0"/>
    <n v="0"/>
    <n v="7"/>
    <n v="7"/>
  </r>
  <r>
    <n v="235"/>
    <s v="Dr. Sangeetha R K"/>
    <x v="9"/>
    <n v="0"/>
    <n v="0"/>
    <n v="0"/>
    <n v="0"/>
    <n v="0"/>
    <n v="0"/>
    <n v="0"/>
  </r>
  <r>
    <n v="236"/>
    <s v="Dr. Arul V"/>
    <x v="10"/>
    <n v="6"/>
    <n v="0"/>
    <n v="0"/>
    <n v="0"/>
    <n v="0"/>
    <n v="6"/>
    <n v="6"/>
  </r>
  <r>
    <n v="237"/>
    <s v="Dr. Kayalvizhi R"/>
    <x v="10"/>
    <n v="0"/>
    <n v="3"/>
    <n v="0"/>
    <n v="0"/>
    <n v="0"/>
    <n v="3"/>
    <n v="3"/>
  </r>
  <r>
    <n v="238"/>
    <s v="Dr. Thillaikkarasi D"/>
    <x v="10"/>
    <n v="1"/>
    <n v="2"/>
    <n v="0"/>
    <n v="0"/>
    <n v="0"/>
    <n v="3"/>
    <n v="3"/>
  </r>
  <r>
    <n v="239"/>
    <s v="Dr. Sivagurusundar R"/>
    <x v="10"/>
    <n v="2"/>
    <n v="0"/>
    <n v="0"/>
    <n v="0"/>
    <n v="0"/>
    <n v="2"/>
    <n v="2"/>
  </r>
  <r>
    <n v="240"/>
    <s v="Dr. Kavitha N"/>
    <x v="11"/>
    <n v="0"/>
    <n v="0"/>
    <n v="0"/>
    <n v="0"/>
    <n v="0"/>
    <n v="0"/>
    <n v="0"/>
  </r>
  <r>
    <n v="241"/>
    <s v="Dr. Shajitha Banu A"/>
    <x v="11"/>
    <n v="0"/>
    <n v="0"/>
    <n v="1"/>
    <n v="0"/>
    <n v="0"/>
    <n v="1"/>
    <n v="1"/>
  </r>
  <r>
    <n v="242"/>
    <s v="Dr. Priya K M"/>
    <x v="11"/>
    <n v="0"/>
    <n v="0"/>
    <n v="0"/>
    <n v="0"/>
    <n v="0"/>
    <n v="0"/>
    <n v="0"/>
  </r>
  <r>
    <n v="243"/>
    <s v="Dr. Karthick S"/>
    <x v="11"/>
    <n v="0"/>
    <n v="0"/>
    <n v="0"/>
    <n v="0"/>
    <n v="0"/>
    <n v="0"/>
    <n v="0"/>
  </r>
  <r>
    <n v="244"/>
    <s v="Dr. Malathy R"/>
    <x v="11"/>
    <n v="0"/>
    <n v="1"/>
    <n v="0"/>
    <n v="0"/>
    <n v="0"/>
    <n v="1"/>
    <n v="1"/>
  </r>
  <r>
    <n v="245"/>
    <s v="Dr. Kavitha S"/>
    <x v="11"/>
    <n v="0"/>
    <n v="0"/>
    <n v="0"/>
    <n v="0"/>
    <n v="0"/>
    <n v="0"/>
    <n v="0"/>
  </r>
  <r>
    <n v="246"/>
    <s v="Dr. Akila T"/>
    <x v="11"/>
    <n v="0"/>
    <n v="0"/>
    <n v="0"/>
    <n v="0"/>
    <n v="0"/>
    <n v="0"/>
    <n v="0"/>
  </r>
  <r>
    <n v="247"/>
    <s v="Dr. Vani S"/>
    <x v="11"/>
    <n v="0"/>
    <n v="0"/>
    <n v="0"/>
    <n v="0"/>
    <n v="0"/>
    <n v="0"/>
    <n v="0"/>
  </r>
  <r>
    <n v="248"/>
    <s v="Dr. Maheswari R"/>
    <x v="12"/>
    <n v="0"/>
    <n v="0"/>
    <n v="0"/>
    <n v="0"/>
    <n v="0"/>
    <n v="0"/>
    <n v="0"/>
  </r>
  <r>
    <n v="249"/>
    <s v="Dr. Valliammal N"/>
    <x v="12"/>
    <n v="1"/>
    <n v="0"/>
    <n v="0"/>
    <n v="0"/>
    <n v="0"/>
    <n v="1"/>
    <n v="1"/>
  </r>
  <r>
    <n v="250"/>
    <s v="Dr. Vennila R"/>
    <x v="12"/>
    <n v="0"/>
    <n v="1"/>
    <n v="0"/>
    <n v="0"/>
    <n v="0"/>
    <n v="1"/>
    <n v="1"/>
  </r>
  <r>
    <n v="251"/>
    <s v="Dr. Murugavalli N"/>
    <x v="12"/>
    <n v="0"/>
    <n v="0"/>
    <n v="0"/>
    <n v="0"/>
    <n v="0"/>
    <n v="0"/>
    <n v="0"/>
  </r>
  <r>
    <n v="252"/>
    <s v="Dr. Sree Parimala R"/>
    <x v="12"/>
    <n v="0"/>
    <n v="0"/>
    <n v="0"/>
    <n v="0"/>
    <n v="0"/>
    <n v="0"/>
    <n v="0"/>
  </r>
  <r>
    <n v="253"/>
    <s v="Dr. Vennila B"/>
    <x v="12"/>
    <n v="0"/>
    <n v="0"/>
    <n v="2"/>
    <n v="0"/>
    <n v="0"/>
    <n v="2"/>
    <n v="2"/>
  </r>
  <r>
    <n v="254"/>
    <s v="Dr. Gokila C"/>
    <x v="12"/>
    <n v="0"/>
    <n v="1"/>
    <n v="0"/>
    <n v="0"/>
    <n v="0"/>
    <n v="1"/>
    <n v="1"/>
  </r>
  <r>
    <n v="255"/>
    <s v="Dr. Saranya R"/>
    <x v="12"/>
    <n v="0"/>
    <n v="0"/>
    <n v="0"/>
    <n v="0"/>
    <n v="0"/>
    <n v="0"/>
    <n v="0"/>
  </r>
  <r>
    <n v="256"/>
    <s v="Dr. Prasantha Bharathi D"/>
    <x v="12"/>
    <n v="0"/>
    <n v="0"/>
    <n v="0"/>
    <n v="0"/>
    <n v="0"/>
    <n v="0"/>
    <n v="0"/>
  </r>
  <r>
    <n v="257"/>
    <s v="Dr. Sindhu M P"/>
    <x v="12"/>
    <n v="0"/>
    <n v="0"/>
    <n v="0"/>
    <n v="0"/>
    <n v="0"/>
    <n v="0"/>
    <n v="0"/>
  </r>
  <r>
    <n v="258"/>
    <s v="Dr. Tamilarasi M"/>
    <x v="12"/>
    <n v="0"/>
    <n v="1"/>
    <n v="3"/>
    <n v="0"/>
    <n v="0"/>
    <n v="4"/>
    <n v="4"/>
  </r>
  <r>
    <n v="259"/>
    <s v="Dr. Gowri J"/>
    <x v="12"/>
    <n v="0"/>
    <n v="0"/>
    <n v="0"/>
    <n v="0"/>
    <n v="0"/>
    <n v="0"/>
    <n v="0"/>
  </r>
  <r>
    <n v="260"/>
    <s v="Dr. Vinnarasi S"/>
    <x v="12"/>
    <n v="0"/>
    <n v="0"/>
    <n v="0"/>
    <n v="0"/>
    <n v="0"/>
    <n v="0"/>
    <n v="0"/>
  </r>
  <r>
    <n v="261"/>
    <s v="Dr. Hemalatha R"/>
    <x v="12"/>
    <n v="0"/>
    <n v="0"/>
    <n v="0"/>
    <n v="0"/>
    <n v="0"/>
    <n v="0"/>
    <n v="0"/>
  </r>
  <r>
    <n v="262"/>
    <s v="Dr. Revathy A"/>
    <x v="12"/>
    <n v="0"/>
    <n v="0"/>
    <n v="0"/>
    <n v="0"/>
    <n v="0"/>
    <n v="0"/>
    <n v="0"/>
  </r>
  <r>
    <n v="263"/>
    <s v="Ms. Sivaranjani K"/>
    <x v="12"/>
    <n v="0"/>
    <n v="0"/>
    <n v="0"/>
    <n v="0"/>
    <n v="0"/>
    <n v="0"/>
    <n v="0"/>
  </r>
  <r>
    <n v="264"/>
    <s v="Ms. Deepa V"/>
    <x v="12"/>
    <n v="0"/>
    <n v="0"/>
    <n v="0"/>
    <n v="0"/>
    <n v="0"/>
    <n v="0"/>
    <n v="0"/>
  </r>
  <r>
    <n v="265"/>
    <s v="Ms. Shalini M M"/>
    <x v="12"/>
    <n v="0"/>
    <n v="0"/>
    <n v="0"/>
    <n v="0"/>
    <n v="0"/>
    <n v="0"/>
    <n v="0"/>
  </r>
  <r>
    <n v="266"/>
    <s v="Ms. Akiladevi N"/>
    <x v="12"/>
    <n v="2"/>
    <n v="0"/>
    <n v="0"/>
    <n v="0"/>
    <n v="0"/>
    <n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Name of the Faculty 2025" cacheId="88" applyNumberFormats="0" applyBorderFormats="0" applyFontFormats="0" applyPatternFormats="0" applyAlignmentFormats="0" applyWidthHeightFormats="0" dataCaption="" updatedVersion="6" compact="0" compactData="0">
  <location ref="N366:O416" firstHeaderRow="1" firstDataRow="1" firstDataCol="1"/>
  <pivotFields count="9">
    <pivotField name="Dept" axis="axisRow" compact="0" outline="0" multipleItemSelectionAllowed="1" showAll="0" sortType="ascending">
      <items count="50">
        <item x="38"/>
        <item x="0"/>
        <item x="1"/>
        <item x="2"/>
        <item x="39"/>
        <item x="3"/>
        <item x="4"/>
        <item x="13"/>
        <item x="43"/>
        <item x="33"/>
        <item x="5"/>
        <item x="44"/>
        <item x="14"/>
        <item x="6"/>
        <item x="36"/>
        <item x="7"/>
        <item x="48"/>
        <item x="8"/>
        <item x="16"/>
        <item x="17"/>
        <item x="18"/>
        <item x="15"/>
        <item x="19"/>
        <item x="20"/>
        <item x="21"/>
        <item x="22"/>
        <item x="45"/>
        <item x="41"/>
        <item x="42"/>
        <item x="46"/>
        <item x="47"/>
        <item x="40"/>
        <item x="9"/>
        <item x="10"/>
        <item x="11"/>
        <item x="12"/>
        <item x="32"/>
        <item x="35"/>
        <item x="23"/>
        <item x="24"/>
        <item x="31"/>
        <item x="25"/>
        <item x="26"/>
        <item x="27"/>
        <item x="28"/>
        <item x="29"/>
        <item x="34"/>
        <item x="30"/>
        <item x="37"/>
        <item t="default"/>
      </items>
    </pivotField>
    <pivotField name="SCI - 2025" compact="0" outline="0" multipleItemSelectionAllowed="1" showAll="0"/>
    <pivotField name="Scopus/WoS Journals - 2025" compact="0" outline="0" multipleItemSelectionAllowed="1" showAll="0"/>
    <pivotField name="Scopus/WoS Conference/Book Chapter/Others - 2025" compact="0" outline="0" multipleItemSelectionAllowed="1" showAll="0"/>
    <pivotField name="Student Publication 2025" compact="0" outline="0" multipleItemSelectionAllowed="1" showAll="0"/>
    <pivotField name="Patent Published" compact="0" outline="0" multipleItemSelectionAllowed="1" showAll="0"/>
    <pivotField name="Patent Granted" compact="0" outline="0" multipleItemSelectionAllowed="1" showAll="0"/>
    <pivotField name="Total Publications without Student Publications" compact="0" outline="0" multipleItemSelectionAllowed="1" showAll="0"/>
    <pivotField name="Total" dataField="1" compact="0" outline="0" multipleItemSelectionAllowed="1"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Total" fld="8" baseField="0"/>
  </dataFields>
  <pivotTableStyleInfo showRowHeaders="1" showColHeaders="1" showRowStripes="0" showColStripes="0" showLastColumn="1"/>
</pivotTableDefinition>
</file>

<file path=xl/pivotTables/pivotTable2.xml><?xml version="1.0" encoding="utf-8"?>
<pivotTableDefinition xmlns="http://schemas.openxmlformats.org/spreadsheetml/2006/main" name="Name of the Faculty 2026" cacheId="91" applyNumberFormats="0" applyBorderFormats="0" applyFontFormats="0" applyPatternFormats="0" applyAlignmentFormats="0" applyWidthHeightFormats="0" dataCaption="" updatedVersion="6" compact="0" compactData="0">
  <location ref="U213:V227" firstHeaderRow="1" firstDataRow="1" firstDataCol="1"/>
  <pivotFields count="10">
    <pivotField name="S.No" compact="0" outline="0" multipleItemSelectionAllowed="1" showAll="0"/>
    <pivotField name="Name of the Faculty" compact="0" outline="0" multipleItemSelectionAllowed="1" showAll="0"/>
    <pivotField name="Dept" axis="axisRow" compact="0" outline="0" multipleItemSelectionAllowed="1" showAll="0" sortType="ascending">
      <items count="14">
        <item x="0"/>
        <item x="1"/>
        <item x="2"/>
        <item x="3"/>
        <item x="4"/>
        <item x="5"/>
        <item x="6"/>
        <item x="7"/>
        <item x="8"/>
        <item x="10"/>
        <item x="11"/>
        <item x="12"/>
        <item x="9"/>
        <item t="default"/>
      </items>
    </pivotField>
    <pivotField name="SCI - 2026" compact="0" outline="0" multipleItemSelectionAllowed="1" showAll="0"/>
    <pivotField name="Scopus/WoS Journals - 2026" compact="0" outline="0" multipleItemSelectionAllowed="1" showAll="0"/>
    <pivotField name="Scopus/WoS Conference/Book Chapter/Others - 2026" compact="0" outline="0" multipleItemSelectionAllowed="1" showAll="0"/>
    <pivotField name="Student Publication 2026" compact="0" outline="0" multipleItemSelectionAllowed="1" showAll="0"/>
    <pivotField name="Patent" compact="0" outline="0" multipleItemSelectionAllowed="1" showAll="0"/>
    <pivotField name="Total Publications without Student Publications" compact="0" outline="0" multipleItemSelectionAllowed="1" showAll="0"/>
    <pivotField name="Total" dataField="1" compact="0" outline="0" multipleItemSelectionAllowed="1"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Total" fld="9" baseField="0"/>
  </dataFields>
  <pivotTableStyleInfo showRowHeaders="1" showColHeaders="1" showRowStripes="0" showColStripes="0" showLastColumn="1"/>
</pivotTableDefinition>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scopus.com/inward/record.uri?eid=2-s2.0-105013251313&amp;doi=10.1063%2f5.0277709&amp;partnerID=40&amp;md5=0caaffa29333883e9a5e698a29442632" TargetMode="External"/><Relationship Id="rId170" Type="http://schemas.openxmlformats.org/officeDocument/2006/relationships/hyperlink" Target="https://www.scopus.com/inward/record.uri?eid=2-s2.0-85150056868&amp;doi=10.1109%2fICPECTS56089.2022.10047118&amp;partnerID=40&amp;md5=d600bc05eed9eaec3b89f0c672fe828b" TargetMode="External"/><Relationship Id="rId987" Type="http://schemas.openxmlformats.org/officeDocument/2006/relationships/hyperlink" Target="https://www.scopus.com/inward/record.uri?eid=2-s2.0-85159761343&amp;doi=10.1109%2FICACCS57279.2023.10112777&amp;partnerID=40&amp;md5=73d4801eb4efa3cb174ff87e36e49818" TargetMode="External"/><Relationship Id="rId2668" Type="http://schemas.openxmlformats.org/officeDocument/2006/relationships/hyperlink" Target="https://www.scopus.com/pages/publications/105042173776?origin=resultslist" TargetMode="External"/><Relationship Id="rId847" Type="http://schemas.openxmlformats.org/officeDocument/2006/relationships/hyperlink" Target="https://www.scopus.com/inward/record.uri?eid=2-s2.0-85185227546&amp;doi=10.1109%2FIC3I59117.2023.10397777&amp;partnerID=40&amp;md5=80ce128240f618b88f0b7774afdc9a0d" TargetMode="External"/><Relationship Id="rId1477" Type="http://schemas.openxmlformats.org/officeDocument/2006/relationships/hyperlink" Target="https://www.scopus.com/inward/record.uri?eid=2-s2.0-105026943009&amp;doi=10.4018%2F979-8-3373-3957-3_3&amp;partnerID=40&amp;md5=2ef4e2adb58376d7f7d184b9bacbeafb" TargetMode="External"/><Relationship Id="rId1684" Type="http://schemas.openxmlformats.org/officeDocument/2006/relationships/hyperlink" Target="https://www.scopus.com/inward/record.uri?eid=2-s2.0-105006931876&amp;doi=10.1007%2f978-981-96-2703-5_28&amp;partnerID=40&amp;md5=2921fae4d1741f62ad64ccd739ce8698" TargetMode="External"/><Relationship Id="rId1891" Type="http://schemas.openxmlformats.org/officeDocument/2006/relationships/hyperlink" Target="https://www.scopus.com/inward/record.uri?eid=2-s2.0-105016907568&amp;doi=10.1177%2F18758967251353023&amp;partnerID=40&amp;md5=a347285acca328282eb81228ffe6dd85" TargetMode="External"/><Relationship Id="rId2528" Type="http://schemas.openxmlformats.org/officeDocument/2006/relationships/hyperlink" Target="https://www.scopus.com/pages/publications/105037746244?origin=resultslist" TargetMode="External"/><Relationship Id="rId707" Type="http://schemas.openxmlformats.org/officeDocument/2006/relationships/hyperlink" Target="https://www.scopus.com/inward/record.uri?eid=2-s2.0-85151058844&amp;doi=10.1007%2F978-3-031-19309-5_25&amp;partnerID=40&amp;md5=0bdd18198bb5475cb2db3936113e7159" TargetMode="External"/><Relationship Id="rId914" Type="http://schemas.openxmlformats.org/officeDocument/2006/relationships/hyperlink" Target="https://www.scopus.com/inward/record.uri?eid=2-s2.0-85170080608&amp;doi=10.1109%2FACCAI58221.2023.10199390&amp;partnerID=40&amp;md5=77386a55815770760ec27bf0140e50dd" TargetMode="External"/><Relationship Id="rId1337" Type="http://schemas.openxmlformats.org/officeDocument/2006/relationships/hyperlink" Target="https://www.scopus.com/inward/record.uri?eid=2-s2.0-85218215315&amp;doi=10.1109%2fICIICS63763.2024.10859346&amp;partnerID=40&amp;md5=4778d4f349c097a5a3a9c8a8d7441b94" TargetMode="External"/><Relationship Id="rId1544" Type="http://schemas.openxmlformats.org/officeDocument/2006/relationships/hyperlink" Target="https://www.scopus.com/inward/record.uri?eid=2-s2.0-85219246282&amp;doi=10.1080%2f15567036.2025.2461735&amp;partnerID=40&amp;md5=101871b8031c43b0a598e4009a9ece41" TargetMode="External"/><Relationship Id="rId1751" Type="http://schemas.openxmlformats.org/officeDocument/2006/relationships/hyperlink" Target="https://www.scopus.com/inward/record.uri?eid=2-s2.0-105010250191&amp;doi=10.3390%2fpolym17131790&amp;partnerID=40&amp;md5=1fa8c53c3b644a760177e7a2115810e6" TargetMode="External"/><Relationship Id="rId43" Type="http://schemas.openxmlformats.org/officeDocument/2006/relationships/hyperlink" Target="https://www.scopus.com/inward/record.uri?eid=2-s2.0-85108030686&amp;doi=10.1109%2fICACCS51430.2021.9441970&amp;partnerID=40&amp;md5=6c288f7ccde2ac75da230ef9b68984d8" TargetMode="External"/><Relationship Id="rId1404" Type="http://schemas.openxmlformats.org/officeDocument/2006/relationships/hyperlink" Target="https://www.scopus.com/inward/record.uri?eid=2-s2.0-105001381366&amp;doi=10.1109%2fWIECON-ECE64149.2024.10914761&amp;partnerID=40&amp;md5=81aa29c8781973ab1ed2a51f0778e10a" TargetMode="External"/><Relationship Id="rId1611" Type="http://schemas.openxmlformats.org/officeDocument/2006/relationships/hyperlink" Target="https://www.scopus.com/pages/publications/105036887684?origin=resultslist" TargetMode="External"/><Relationship Id="rId497" Type="http://schemas.openxmlformats.org/officeDocument/2006/relationships/hyperlink" Target="https://www.scopus.com/inward/record.uri?eid=2-s2.0-85165611252&amp;doi=10.1016%2Fj.health.2023.100222&amp;partnerID=40&amp;md5=0920261f672463f73046422f10f668f0" TargetMode="External"/><Relationship Id="rId2178" Type="http://schemas.openxmlformats.org/officeDocument/2006/relationships/hyperlink" Target="https://www.scopus.com/inward/record.uri?eid=2-s2.0-105032726155&amp;doi=10.1109%2FICICNIS66685.2025.11315518&amp;partnerID=40&amp;md5=014a37082d41335a4409856e32c9a174" TargetMode="External"/><Relationship Id="rId2385" Type="http://schemas.openxmlformats.org/officeDocument/2006/relationships/hyperlink" Target="https://www.scopus.com/pages/publications/105035477539?origin=resultslist" TargetMode="External"/><Relationship Id="rId357" Type="http://schemas.openxmlformats.org/officeDocument/2006/relationships/hyperlink" Target="https://www.scopus.com/inward/record.uri?eid=2-s2.0-85133179514&amp;doi=10.1109%2fICACCS54159.2022.9785239&amp;partnerID=40&amp;md5=36a5e5d7de2caeeecc2c213661c5f3af" TargetMode="External"/><Relationship Id="rId1194" Type="http://schemas.openxmlformats.org/officeDocument/2006/relationships/hyperlink" Target="https://www.scopus.com/inward/record.uri?eid=2-s2.0-85207033587&amp;doi=10.1007%2fs12083-024-01790-z&amp;partnerID=40&amp;md5=b6e1485fe2e521c351a29852a382c83a" TargetMode="External"/><Relationship Id="rId2038" Type="http://schemas.openxmlformats.org/officeDocument/2006/relationships/hyperlink" Target="https://www.scopus.com/inward/record.uri?eid=2-s2.0-105025536677&amp;doi=10.1007%2Fs43538-025-00682-x&amp;partnerID=40&amp;md5=452bcd66b46f5896a3fe2c8c1af8b6a9" TargetMode="External"/><Relationship Id="rId2592" Type="http://schemas.openxmlformats.org/officeDocument/2006/relationships/hyperlink" Target="https://www.scopus.com/pages/publications/105041768138?origin=resultslist" TargetMode="External"/><Relationship Id="rId217" Type="http://schemas.openxmlformats.org/officeDocument/2006/relationships/hyperlink" Target="https://www.scopus.com/inward/record.uri?eid=2-s2.0-85152028435&amp;doi=10.1109%2fIC3I56241.2022.10073430&amp;partnerID=40&amp;md5=f5e42699bcb041da1283baf12ffd9d50" TargetMode="External"/><Relationship Id="rId564" Type="http://schemas.openxmlformats.org/officeDocument/2006/relationships/hyperlink" Target="https://www.scopus.com/inward/record.uri?eid=2-s2.0-85159771161&amp;doi=10.1109%2FICACCS57279.2023.10112959&amp;partnerID=40&amp;md5=2e42b72ccd74d192575ed255adcfb988" TargetMode="External"/><Relationship Id="rId771" Type="http://schemas.openxmlformats.org/officeDocument/2006/relationships/hyperlink" Target="https://www.scopus.com/inward/record.uri?eid=2-s2.0-85191868506&amp;doi=10.1109%2FICIMIA60377.2023.10426564&amp;partnerID=40&amp;md5=bf66fbad41e8045b3d47f4a49d561d8e" TargetMode="External"/><Relationship Id="rId2245" Type="http://schemas.openxmlformats.org/officeDocument/2006/relationships/hyperlink" Target="https://www.scopus.com/inward/record.uri?eid=2-s2.0-105034131799&amp;partnerID=40&amp;md5=6f62d74997a25f0a4bb8ebe2feee9bd8" TargetMode="External"/><Relationship Id="rId2452" Type="http://schemas.openxmlformats.org/officeDocument/2006/relationships/hyperlink" Target="https://www.scopus.com/inward/record.uri?eid=2-s2.0-105007067206&amp;doi=10.54392%2firjmt25320&amp;partnerID=40&amp;md5=11038ac3ea6bffff1f9b737fdb93e56f" TargetMode="External"/><Relationship Id="rId424" Type="http://schemas.openxmlformats.org/officeDocument/2006/relationships/hyperlink" Target="https://www.scopus.com/inward/record.uri?eid=2-s2.0-85132312551&amp;doi=10.1109%2fICSSS54381.2022.9782242&amp;partnerID=40&amp;md5=94c991cd7ada469e5519b0638b06625d" TargetMode="External"/><Relationship Id="rId631" Type="http://schemas.openxmlformats.org/officeDocument/2006/relationships/hyperlink" Target="https://www.scopus.com/inward/record.uri?eid=2-s2.0-85146975004&amp;doi=10.1002%2Fdac.5439&amp;partnerID=40&amp;md5=404b056af45dfc62baba5a325866d79b" TargetMode="External"/><Relationship Id="rId1054" Type="http://schemas.openxmlformats.org/officeDocument/2006/relationships/hyperlink" Target="https://www.scopus.com/inward/record.uri?eid=2-s2.0-85194158511&amp;doi=10.1145%2F3647444.3652481&amp;partnerID=40&amp;md5=f105ef38bb04b49ae4d54a7b7f94fcd0" TargetMode="External"/><Relationship Id="rId1261" Type="http://schemas.openxmlformats.org/officeDocument/2006/relationships/hyperlink" Target="https://www.scopus.com/inward/record.uri?eid=2-s2.0-85212870239&amp;doi=10.1109%2fICCCNT61001.2024.10724003&amp;partnerID=40&amp;md5=7c56133c0a2458f27ccbfb19a9527001" TargetMode="External"/><Relationship Id="rId2105" Type="http://schemas.openxmlformats.org/officeDocument/2006/relationships/hyperlink" Target="https://www.scopus.com/inward/record.uri?eid=2-s2.0-105028361181&amp;doi=10.1007%2F978-981-96-8350-5_7&amp;partnerID=40&amp;md5=0f003be4e994b085c505f7dae63ae052" TargetMode="External"/><Relationship Id="rId2312" Type="http://schemas.openxmlformats.org/officeDocument/2006/relationships/hyperlink" Target="https://www.scopus.com/inward/record.uri?eid=2-s2.0-105034260482&amp;doi=10.1109%2FGCAT66372.2025.11368525&amp;partnerID=40&amp;md5=adb854b9697a3296d1365d1d3b781642" TargetMode="External"/><Relationship Id="rId1121" Type="http://schemas.openxmlformats.org/officeDocument/2006/relationships/hyperlink" Target="https://www.scopus.com/inward/record.uri?eid=2-s2.0-85188129484&amp;doi=10.47836%2fpjst.32.S1.03&amp;partnerID=40&amp;md5=9c63a9ffe9a88140c2e3279e1ab679a6" TargetMode="External"/><Relationship Id="rId1938" Type="http://schemas.openxmlformats.org/officeDocument/2006/relationships/hyperlink" Target="https://www.scopus.com/inward/record.uri?eid=2-s2.0-105018451618&amp;doi=10.1109%2FICSCSA66339.2025.11170788&amp;partnerID=40&amp;md5=9201160bedb3c3631d7f6af75e414723" TargetMode="External"/><Relationship Id="rId281" Type="http://schemas.openxmlformats.org/officeDocument/2006/relationships/hyperlink" Target="https://www.scopus.com/inward/record.uri?eid=2-s2.0-85143286629&amp;doi=10.1016%2fj.ijin.2022.11.004&amp;partnerID=40&amp;md5=078a2bde3eddaf24f84be9ba2f66ac85" TargetMode="External"/><Relationship Id="rId141" Type="http://schemas.openxmlformats.org/officeDocument/2006/relationships/hyperlink" Target="https://www.scopus.com/inward/record.uri?eid=2-s2.0-85148152196&amp;partnerID=40&amp;md5=55a8d0a07579fa59fbbc8d8f2cf4d7bc" TargetMode="External"/><Relationship Id="rId7" Type="http://schemas.openxmlformats.org/officeDocument/2006/relationships/hyperlink" Target="https://www.scopus.com/inward/record.uri?eid=2-s2.0-85125797289&amp;doi=10.1109%2fDASA53625.2021.9682405&amp;partnerID=40&amp;md5=dfad45ec5053baecd9a47bfdc2c72c74" TargetMode="External"/><Relationship Id="rId958" Type="http://schemas.openxmlformats.org/officeDocument/2006/relationships/hyperlink" Target="https://www.scopus.com/inward/record.uri?eid=2-s2.0-85160013533&amp;doi=10.1109%2FICIPTM57143.2023.10117824&amp;partnerID=40&amp;md5=510e1683e2b8101463a3cf0f0dd6baf2" TargetMode="External"/><Relationship Id="rId1588" Type="http://schemas.openxmlformats.org/officeDocument/2006/relationships/hyperlink" Target="https://www.scopus.com/inward/record.uri?eid=2-s2.0-105000481363&amp;doi=10.1109%2fICMSCI62561.2025.10894640&amp;partnerID=40&amp;md5=42c67a78ff73d6fda194a512a81ad39a" TargetMode="External"/><Relationship Id="rId1795" Type="http://schemas.openxmlformats.org/officeDocument/2006/relationships/hyperlink" Target="https://www.scopus.com/inward/record.uri?eid=2-s2.0-105011737730&amp;doi=10.1007%2f978-981-96-3287-9_33&amp;partnerID=40&amp;md5=9988b360df64912660b6b86fd986e277" TargetMode="External"/><Relationship Id="rId2639" Type="http://schemas.openxmlformats.org/officeDocument/2006/relationships/hyperlink" Target="https://www.scopus.com/pages/publications/105041081720?origin=resultslist" TargetMode="External"/><Relationship Id="rId87" Type="http://schemas.openxmlformats.org/officeDocument/2006/relationships/hyperlink" Target="https://www.scopus.com/inward/record.uri?eid=2-s2.0-85138617636&amp;doi=10.1155%2f2022%2f2265904&amp;partnerID=40&amp;md5=ac38c8706f2b64a35979e5c00c6cfd06" TargetMode="External"/><Relationship Id="rId818" Type="http://schemas.openxmlformats.org/officeDocument/2006/relationships/hyperlink" Target="https://www.scopus.com/inward/record.uri?eid=2-s2.0-85186124332&amp;doi=10.1109%2FICECA58529.2023.10395400&amp;partnerID=40&amp;md5=f8b9383814f2d07e83bcf38b1135c5c4" TargetMode="External"/><Relationship Id="rId1448" Type="http://schemas.openxmlformats.org/officeDocument/2006/relationships/hyperlink" Target="https://www.scopus.com/inward/record.uri?eid=2-s2.0-105008860083&amp;doi=10.4018%2f979-8-3693-7783-3.ch001&amp;partnerID=40&amp;md5=07d0558b7c82251e44f2096d2ae277cf" TargetMode="External"/><Relationship Id="rId1655" Type="http://schemas.openxmlformats.org/officeDocument/2006/relationships/hyperlink" Target="https://www.scopus.com/inward/record.uri?eid=2-s2.0-105004912737&amp;doi=10.1007%2fs11664-025-11988-3&amp;partnerID=40&amp;md5=fbcc7135e890c9118cd07a373f92fbf6" TargetMode="External"/><Relationship Id="rId2706" Type="http://schemas.openxmlformats.org/officeDocument/2006/relationships/hyperlink" Target="https://www.scopus.com/pages/publications/105043691451?origin=resultslist" TargetMode="External"/><Relationship Id="rId1308" Type="http://schemas.openxmlformats.org/officeDocument/2006/relationships/hyperlink" Target="https://www.scopus.com/inward/record.uri?eid=2-s2.0-85216642470&amp;doi=10.1109%2fICDICI62993.2024.10810908&amp;partnerID=40&amp;md5=173ff294a184a0339b1a3b2df76340cd" TargetMode="External"/><Relationship Id="rId1862" Type="http://schemas.openxmlformats.org/officeDocument/2006/relationships/hyperlink" Target="https://www.scopus.com/inward/record.uri?eid=2-s2.0-105014942046&amp;doi=10.1007%2Fs11785-025-01798-0&amp;partnerID=40&amp;md5=339cae6890548a25517a662743750c1d" TargetMode="External"/><Relationship Id="rId1515" Type="http://schemas.openxmlformats.org/officeDocument/2006/relationships/hyperlink" Target="https://www.scopus.com/inward/record.uri?eid=2-s2.0-85216678914&amp;doi=10.1201%2f9781032711300-32&amp;partnerID=40&amp;md5=a28f28d77995397cfaa957b89b5d6a22" TargetMode="External"/><Relationship Id="rId1722" Type="http://schemas.openxmlformats.org/officeDocument/2006/relationships/hyperlink" Target="https://www.scopus.com/inward/record.uri?eid=2-s2.0-105008357383&amp;doi=10.1109%2fICAECA63854.2025.11012248&amp;partnerID=40&amp;md5=f66d7f680e6c809d7fab039d4889428b" TargetMode="External"/><Relationship Id="rId14" Type="http://schemas.openxmlformats.org/officeDocument/2006/relationships/hyperlink" Target="https://www.scopus.com/inward/record.uri?eid=2-s2.0-85114091035&amp;doi=10.1155%2f2021%2f4005728&amp;partnerID=40&amp;md5=0de58ff56cb65189fd1843767e8a125f" TargetMode="External"/><Relationship Id="rId2289" Type="http://schemas.openxmlformats.org/officeDocument/2006/relationships/hyperlink" Target="https://www.scopus.com/inward/record.uri?eid=2-s2.0-105033687994&amp;doi=10.1109%2FICEAMST67459.2025.11335962&amp;partnerID=40&amp;md5=aade220e95bb1d04fd1da8c7c3da7bd9" TargetMode="External"/><Relationship Id="rId2496" Type="http://schemas.openxmlformats.org/officeDocument/2006/relationships/hyperlink" Target="https://www.scopus.com/pages/publications/105036604594?origin=resultslist" TargetMode="External"/><Relationship Id="rId468" Type="http://schemas.openxmlformats.org/officeDocument/2006/relationships/hyperlink" Target="https://www.scopus.com/inward/record.uri?eid=2-s2.0-85132224318&amp;doi=10.1155%2f2022%2f7252791&amp;partnerID=40&amp;md5=81a1b7d8581509a719b7a9dea41517a3" TargetMode="External"/><Relationship Id="rId675" Type="http://schemas.openxmlformats.org/officeDocument/2006/relationships/hyperlink" Target="https://www.scopus.com/inward/record.uri?eid=2-s2.0-85170076856&amp;doi=10.1051%2Fe3sconf%2F202340504047&amp;partnerID=40&amp;md5=24e9c4945933d59842dd911f8b95ac67" TargetMode="External"/><Relationship Id="rId882" Type="http://schemas.openxmlformats.org/officeDocument/2006/relationships/hyperlink" Target="https://www.scopus.com/inward/record.uri?eid=2-s2.0-85181101724&amp;doi=10.1109%2FICSSAS57918.2023.10331879&amp;partnerID=40&amp;md5=4c09b3e9c73dbf87465b180ce6070e2c" TargetMode="External"/><Relationship Id="rId1098" Type="http://schemas.openxmlformats.org/officeDocument/2006/relationships/hyperlink" Target="https://www.scopus.com/inward/record.uri?eid=2-s2.0-85188313913&amp;doi=10.1063%2f5.0195142&amp;partnerID=40&amp;md5=10bf4bd224f5855c262e196bfdf41953" TargetMode="External"/><Relationship Id="rId2149" Type="http://schemas.openxmlformats.org/officeDocument/2006/relationships/hyperlink" Target="https://www.scopus.com/inward/record.uri?eid=2-s2.0-105030465738&amp;doi=10.1109%2FICICNCT66124.2025.11232834&amp;partnerID=40&amp;md5=91dc5fbd666258efe0c5bc119e47ce70" TargetMode="External"/><Relationship Id="rId2356" Type="http://schemas.openxmlformats.org/officeDocument/2006/relationships/hyperlink" Target="https://www.scopus.com/inward/record.uri?eid=2-s2.0-105022591191&amp;doi=10.1109%2FICESC65114.2025.11212531&amp;partnerID=40&amp;md5=4ee3a6887747582fd7e99085beda0b51" TargetMode="External"/><Relationship Id="rId2563" Type="http://schemas.openxmlformats.org/officeDocument/2006/relationships/hyperlink" Target="https://www.scopus.com/pages/publications/105039448931?origin=resultslist" TargetMode="External"/><Relationship Id="rId328" Type="http://schemas.openxmlformats.org/officeDocument/2006/relationships/hyperlink" Target="https://www.scopus.com/inward/record.uri?eid=2-s2.0-85131375556&amp;doi=10.1155%2f2022%2f8605099&amp;partnerID=40&amp;md5=5854ca5468b98fca7f21b49dc9d62855" TargetMode="External"/><Relationship Id="rId535" Type="http://schemas.openxmlformats.org/officeDocument/2006/relationships/hyperlink" Target="https://www.scopus.com/inward/record.uri?eid=2-s2.0-85165531485&amp;doi=10.1016%2Fj.arabjc.2023.105173&amp;partnerID=40&amp;md5=a15233098f079c48514027522e1090da" TargetMode="External"/><Relationship Id="rId742" Type="http://schemas.openxmlformats.org/officeDocument/2006/relationships/hyperlink" Target="https://www.scopus.com/inward/record.uri?eid=2-s2.0-85167715734&amp;doi=10.4018%2F978-1-6684-6596-7.ch009&amp;partnerID=40&amp;md5=d04a194064e45bda4dcf650ab5f5e945" TargetMode="External"/><Relationship Id="rId1165" Type="http://schemas.openxmlformats.org/officeDocument/2006/relationships/hyperlink" Target="https://www.scopus.com/inward/record.uri?eid=2-s2.0-85202888822&amp;doi=10.1080%2f03772063.2024.2394601&amp;partnerID=40&amp;md5=ed59447add18cef2dfe138822b827216" TargetMode="External"/><Relationship Id="rId1372" Type="http://schemas.openxmlformats.org/officeDocument/2006/relationships/hyperlink" Target="https://www.scopus.com/inward/record.uri?eid=2-s2.0-105000624483&amp;doi=10.1109%2fICERCS63125.2024.10895267&amp;partnerID=40&amp;md5=3d33998a8b523feb83014091e7d2cf86" TargetMode="External"/><Relationship Id="rId2009" Type="http://schemas.openxmlformats.org/officeDocument/2006/relationships/hyperlink" Target="https://www.scopus.com/inward/record.uri?eid=2-s2.0-105023200729&amp;doi=10.1016%2Fj.sasc.2025.200417&amp;partnerID=40&amp;md5=1acfb2b83dc2fac699ff9da4730f8948" TargetMode="External"/><Relationship Id="rId2216" Type="http://schemas.openxmlformats.org/officeDocument/2006/relationships/hyperlink" Target="https://www.scopus.com/inward/record.uri?eid=2-s2.0-105015762302&amp;doi=10.1109%2FICETEA64585.2025.11099694&amp;partnerID=40&amp;md5=b314a949bcf5195f579d8d96e0872c7b" TargetMode="External"/><Relationship Id="rId2423" Type="http://schemas.openxmlformats.org/officeDocument/2006/relationships/hyperlink" Target="https://www.scopus.com/pages/publications/105037221491?origin=resultslist" TargetMode="External"/><Relationship Id="rId2630" Type="http://schemas.openxmlformats.org/officeDocument/2006/relationships/hyperlink" Target="https://www.scopus.com/pages/publications/105041988696?origin=resultslist" TargetMode="External"/><Relationship Id="rId602" Type="http://schemas.openxmlformats.org/officeDocument/2006/relationships/hyperlink" Target="https://www.scopus.com/inward/record.uri?eid=2-s2.0-85150381699&amp;doi=10.1016%2Fj.materresbull.2023.112204&amp;partnerID=40&amp;md5=d23000b51fd6aadedf8fffcab3014380" TargetMode="External"/><Relationship Id="rId1025" Type="http://schemas.openxmlformats.org/officeDocument/2006/relationships/hyperlink" Target="https://www.scopus.com/inward/record.uri?eid=2-s2.0-85149747150&amp;doi=10.1109%2FIDCIoT56793.2023.10053416&amp;partnerID=40&amp;md5=55c80565283bf75bbf0df4cbee7cc406" TargetMode="External"/><Relationship Id="rId1232" Type="http://schemas.openxmlformats.org/officeDocument/2006/relationships/hyperlink" Target="https://www.scopus.com/inward/record.uri?eid=2-s2.0-85211620306&amp;doi=10.1051%2fe3sconf%2f202458801012&amp;partnerID=40&amp;md5=0d7e772a91a257cece2c9b414a74a292" TargetMode="External"/><Relationship Id="rId185" Type="http://schemas.openxmlformats.org/officeDocument/2006/relationships/hyperlink" Target="https://www.scopus.com/inward/record.uri?eid=2-s2.0-85147551551&amp;doi=10.1109%2fICAISS55157.2022.10010826&amp;partnerID=40&amp;md5=7c3b96672f6517adea6b0f7adbf62045" TargetMode="External"/><Relationship Id="rId1909" Type="http://schemas.openxmlformats.org/officeDocument/2006/relationships/hyperlink" Target="https://www.scopus.com/inward/record.uri?eid=2-s2.0-105017350673&amp;doi=10.1201%2F9781032615790&amp;partnerID=40&amp;md5=804811649cb0e02b7fd18c382930bc7c" TargetMode="External"/><Relationship Id="rId392" Type="http://schemas.openxmlformats.org/officeDocument/2006/relationships/hyperlink" Target="https://www.scopus.com/inward/record.uri?eid=2-s2.0-85133204582&amp;doi=10.1109%2fICACCS54159.2022.9785144&amp;partnerID=40&amp;md5=311079ee7dd2bd12c396de7dfee900a7" TargetMode="External"/><Relationship Id="rId2073" Type="http://schemas.openxmlformats.org/officeDocument/2006/relationships/hyperlink" Target="https://www.scopus.com/inward/record.uri?eid=2-s2.0-105015384200&amp;doi=10.1007%2Fs42835-025-02413-0&amp;partnerID=40&amp;md5=27f811756aea1b1aaff7b114fa34797c" TargetMode="External"/><Relationship Id="rId2280" Type="http://schemas.openxmlformats.org/officeDocument/2006/relationships/hyperlink" Target="https://www.scopus.com/inward/record.uri?eid=2-s2.0-105033530224&amp;doi=10.1109%2FICCES67310.2025.11337091&amp;partnerID=40&amp;md5=4cde2122cca7a72f1e07447552664d78" TargetMode="External"/><Relationship Id="rId252" Type="http://schemas.openxmlformats.org/officeDocument/2006/relationships/hyperlink" Target="https://www.scopus.com/inward/record.uri?eid=2-s2.0-85150437444&amp;doi=10.1109%2fC2I456876.2022.10051613&amp;partnerID=40&amp;md5=6007e7a6249fa5df5145d81acec68812" TargetMode="External"/><Relationship Id="rId2140" Type="http://schemas.openxmlformats.org/officeDocument/2006/relationships/hyperlink" Target="https://www.scopus.com/inward/record.uri?eid=2-s2.0-105030345880&amp;doi=10.1109%2FICoICI65217.2025.11252549&amp;partnerID=40&amp;md5=c118555ba6ae525e1285fcabacb5f667" TargetMode="External"/><Relationship Id="rId112" Type="http://schemas.openxmlformats.org/officeDocument/2006/relationships/hyperlink" Target="https://www.scopus.com/inward/record.uri?eid=2-s2.0-85131376629&amp;doi=10.32604%2fcsse.2023.025331&amp;partnerID=40&amp;md5=405fdaecfd33a1ce433552185d33add2" TargetMode="External"/><Relationship Id="rId1699" Type="http://schemas.openxmlformats.org/officeDocument/2006/relationships/hyperlink" Target="https://www.scopus.com/inward/record.uri?eid=2-s2.0-105007421538&amp;doi=10.1109%2fICICT64420.2025.11004687&amp;partnerID=40&amp;md5=6c68dd503d5e52122c0b18ca2bf9e42d" TargetMode="External"/><Relationship Id="rId2000" Type="http://schemas.openxmlformats.org/officeDocument/2006/relationships/hyperlink" Target="https://www.scopus.com/inward/record.uri?eid=2-s2.0-105031384304&amp;doi=10.1109%2FICIDCA66325.2025.11280394&amp;partnerID=40&amp;md5=3c8ebbf50b23e4e34d8400afc400e222" TargetMode="External"/><Relationship Id="rId929" Type="http://schemas.openxmlformats.org/officeDocument/2006/relationships/hyperlink" Target="https://www.scopus.com/inward/record.uri?eid=2-s2.0-85165079073&amp;doi=10.1007%2F978-981-19-9512-5_16&amp;partnerID=40&amp;md5=a418cdd60431409b20fc11f614b4bffd" TargetMode="External"/><Relationship Id="rId1559" Type="http://schemas.openxmlformats.org/officeDocument/2006/relationships/hyperlink" Target="https://www.scopus.com/inward/record.uri?eid=2-s2.0-86000622865&amp;doi=10.1007%2f978-3-031-76758-6_17&amp;partnerID=40&amp;md5=17378544f7a8bace87dec126571d3352" TargetMode="External"/><Relationship Id="rId1766" Type="http://schemas.openxmlformats.org/officeDocument/2006/relationships/hyperlink" Target="https://www.scopus.com/inward/record.uri?eid=2-s2.0-105010754409&amp;doi=10.1109%2fICAISS61471.2025.11041979&amp;partnerID=40&amp;md5=dafc5251c6abd6956f56abe2fbb87968" TargetMode="External"/><Relationship Id="rId1973" Type="http://schemas.openxmlformats.org/officeDocument/2006/relationships/hyperlink" Target="https://www.scopus.com/inward/record.uri?eid=2-s2.0-105020812694&amp;doi=10.1109%2FNMITCON65824.2025.11188339&amp;partnerID=40&amp;md5=f8115754794f0ed9855f3b068d4e0f14" TargetMode="External"/><Relationship Id="rId58" Type="http://schemas.openxmlformats.org/officeDocument/2006/relationships/hyperlink" Target="https://www.scopus.com/inward/record.uri?eid=2-s2.0-85099941636&amp;doi=10.1016%2fj.powtec.2021.01.031&amp;partnerID=40&amp;md5=d181e28d24169f56c6403bcf3f2dc4cf" TargetMode="External"/><Relationship Id="rId1419" Type="http://schemas.openxmlformats.org/officeDocument/2006/relationships/hyperlink" Target="https://www.scopus.com/inward/record.uri?eid=2-s2.0-105002700145&amp;doi=10.4018%2f979-8-3373-1032-9.ch018&amp;partnerID=40&amp;md5=a0b7f9ea08a896f1076ec1fe47473012" TargetMode="External"/><Relationship Id="rId1626" Type="http://schemas.openxmlformats.org/officeDocument/2006/relationships/hyperlink" Target="https://www.scopus.com/inward/record.uri?eid=2-s2.0-105003221307&amp;doi=10.1007%2fs13399-025-06878-x&amp;partnerID=40&amp;md5=d1249e7b55b3027d1ee4ef55ce2d275a" TargetMode="External"/><Relationship Id="rId1833" Type="http://schemas.openxmlformats.org/officeDocument/2006/relationships/hyperlink" Target="https://www.scopus.com/inward/record.uri?eid=2-s2.0-105013621673&amp;doi=10.1109%2fICIRCA65293.2025.11089543&amp;partnerID=40&amp;md5=1d4c14a25242c3ac84c910b4509c66fd" TargetMode="External"/><Relationship Id="rId1900" Type="http://schemas.openxmlformats.org/officeDocument/2006/relationships/hyperlink" Target="https://www.scopus.com/inward/record.uri?eid=2-s2.0-105017375109&amp;doi=10.1007%2F978-981-96-2329-7_8&amp;partnerID=40&amp;md5=e75ce0b25c443549253642642206e751" TargetMode="External"/><Relationship Id="rId579" Type="http://schemas.openxmlformats.org/officeDocument/2006/relationships/hyperlink" Target="https://www.scopus.com/inward/record.uri?eid=2-s2.0-85151305571&amp;doi=10.1016%2Fj.molstruc.2023.135384&amp;partnerID=40&amp;md5=2e737de509911aad016850499cccb125" TargetMode="External"/><Relationship Id="rId786" Type="http://schemas.openxmlformats.org/officeDocument/2006/relationships/hyperlink" Target="https://www.scopus.com/inward/record.uri?eid=2-s2.0-85187335418&amp;doi=10.1109%2FUPCON59197.2023.10434606&amp;partnerID=40&amp;md5=a431b502098da99b3ae2d4953da5c1db" TargetMode="External"/><Relationship Id="rId993" Type="http://schemas.openxmlformats.org/officeDocument/2006/relationships/hyperlink" Target="https://www.scopus.com/inward/record.uri?eid=2-s2.0-85159758607&amp;doi=10.1109%2FICACCS57279.2023.10112779&amp;partnerID=40&amp;md5=127d55a4625c062902e9d0d48b87c03b" TargetMode="External"/><Relationship Id="rId2467" Type="http://schemas.openxmlformats.org/officeDocument/2006/relationships/hyperlink" Target="https://www.scopus.com/pages/publications/105036733584?origin=resultslist" TargetMode="External"/><Relationship Id="rId2674" Type="http://schemas.openxmlformats.org/officeDocument/2006/relationships/hyperlink" Target="https://www.scopus.com/pages/publications/105036853246?origin=resultslist" TargetMode="External"/><Relationship Id="rId439" Type="http://schemas.openxmlformats.org/officeDocument/2006/relationships/hyperlink" Target="https://www.scopus.com/inward/record.uri?eid=2-s2.0-85133168849&amp;doi=10.1109%2fICACCS54159.2022.9785348&amp;partnerID=40&amp;md5=2240f1b8940f49b447117a948a4740f4" TargetMode="External"/><Relationship Id="rId646" Type="http://schemas.openxmlformats.org/officeDocument/2006/relationships/hyperlink" Target="https://www.scopus.com/inward/record.uri?eid=2-s2.0-85137474178&amp;doi=10.1007%2Fs42401-022-00160-y&amp;partnerID=40&amp;md5=efa02c5791b4293b25e76702ebed10f1" TargetMode="External"/><Relationship Id="rId1069" Type="http://schemas.openxmlformats.org/officeDocument/2006/relationships/hyperlink" Target="https://www.scopus.com/inward/record.uri?eid=2-s2.0-85148236325&amp;doi=10.1155%2F2023%2F8573440&amp;partnerID=40&amp;md5=e4401dfc04aab7c9d744f333f6405cf9" TargetMode="External"/><Relationship Id="rId1276" Type="http://schemas.openxmlformats.org/officeDocument/2006/relationships/hyperlink" Target="https://www.scopus.com/inward/record.uri?eid=2-s2.0-85214576929&amp;doi=10.1088%2f1742-6596%2f2925%2f1%2f012012&amp;partnerID=40&amp;md5=102f8f7985fc747c0de3f08eb02ee79a" TargetMode="External"/><Relationship Id="rId1483" Type="http://schemas.openxmlformats.org/officeDocument/2006/relationships/hyperlink" Target="https://www.scopus.com/inward/record.uri?eid=2-s2.0-85202975761&amp;doi=10.1007%2fs42835-024-02025-0&amp;partnerID=40&amp;md5=7c52f371e8dbb1a5aaca5b99573c970a" TargetMode="External"/><Relationship Id="rId2327" Type="http://schemas.openxmlformats.org/officeDocument/2006/relationships/hyperlink" Target="https://www.scopus.com/pages/publications/105035319239?origin=resultslist" TargetMode="External"/><Relationship Id="rId506" Type="http://schemas.openxmlformats.org/officeDocument/2006/relationships/hyperlink" Target="https://www.scopus.com/inward/record.uri?eid=2-s2.0-85151146245&amp;doi=10.1007%2F978-981-19-7753-4_5&amp;partnerID=40&amp;md5=2372f8dc57d51811023baf26c15deab1" TargetMode="External"/><Relationship Id="rId853" Type="http://schemas.openxmlformats.org/officeDocument/2006/relationships/hyperlink" Target="https://www.scopus.com/inward/record.uri?eid=2-s2.0-85184992512&amp;doi=10.1109%2FSTCR59085.2023.10396865&amp;partnerID=40&amp;md5=e2acba7ec638cad2a394ff6123fb8268" TargetMode="External"/><Relationship Id="rId1136" Type="http://schemas.openxmlformats.org/officeDocument/2006/relationships/hyperlink" Target="https://www.scopus.com/inward/record.uri?eid=2-s2.0-85200250882&amp;doi=10.1080%2f27690911.2024.2376263&amp;partnerID=40&amp;md5=dec037949a67ce65a6ab2970117aa77d" TargetMode="External"/><Relationship Id="rId1690" Type="http://schemas.openxmlformats.org/officeDocument/2006/relationships/hyperlink" Target="https://www.scopus.com/inward/record.uri?eid=2-s2.0-105007524598&amp;doi=10.1109%2fICICCS65191.2025.10984926&amp;partnerID=40&amp;md5=5ffea55e3518bf5865c4e20113f38845" TargetMode="External"/><Relationship Id="rId2534" Type="http://schemas.openxmlformats.org/officeDocument/2006/relationships/hyperlink" Target="https://www.scopus.com/pages/publications/105037925816?origin=resultslist" TargetMode="External"/><Relationship Id="rId713" Type="http://schemas.openxmlformats.org/officeDocument/2006/relationships/hyperlink" Target="https://www.scopus.com/inward/record.uri?eid=2-s2.0-85163078885&amp;doi=10.1109%2FICNWC57852.2023.10127227&amp;partnerID=40&amp;md5=13c668e1716194e92acbb51fff1d5ab9" TargetMode="External"/><Relationship Id="rId920" Type="http://schemas.openxmlformats.org/officeDocument/2006/relationships/hyperlink" Target="https://www.scopus.com/inward/record.uri?eid=2-s2.0-85166658850&amp;doi=10.1109%2FICECCT56650.2023.10179649&amp;partnerID=40&amp;md5=98c6b683d4c781f204f95f578bde1c99" TargetMode="External"/><Relationship Id="rId1343" Type="http://schemas.openxmlformats.org/officeDocument/2006/relationships/hyperlink" Target="https://www.scopus.com/inward/record.uri?eid=2-s2.0-85218411159&amp;doi=10.1109%2fGCCIT63234.2024.10862115&amp;partnerID=40&amp;md5=414f69c67166eddbb797316fc3ce3db6" TargetMode="External"/><Relationship Id="rId1550" Type="http://schemas.openxmlformats.org/officeDocument/2006/relationships/hyperlink" Target="https://www.scopus.com/inward/record.uri?eid=2-s2.0-86000250360&amp;doi=10.1051%2fe3sconf%2f202561602005&amp;partnerID=40&amp;md5=543a0ce348d8ea5ff31a63547a3db8d6" TargetMode="External"/><Relationship Id="rId2601" Type="http://schemas.openxmlformats.org/officeDocument/2006/relationships/hyperlink" Target="https://www.scopus.com/pages/publications/105040740892?origin=resultslist" TargetMode="External"/><Relationship Id="rId1203" Type="http://schemas.openxmlformats.org/officeDocument/2006/relationships/hyperlink" Target="https://www.scopus.com/inward/record.uri?eid=2-s2.0-85208625827&amp;doi=10.1109%2fICACCS60874.2024.10717155&amp;partnerID=40&amp;md5=852a0ca4bd05f86092c159a59cb7f889" TargetMode="External"/><Relationship Id="rId1410" Type="http://schemas.openxmlformats.org/officeDocument/2006/relationships/hyperlink" Target="https://www.scopus.com/inward/record.uri?eid=2-s2.0-105001666976&amp;doi=10.1109%2fICRISST59181.2024.10922015&amp;partnerID=40&amp;md5=b836ec66dcd87d8e371bf79eaaf53e81" TargetMode="External"/><Relationship Id="rId296" Type="http://schemas.openxmlformats.org/officeDocument/2006/relationships/hyperlink" Target="https://www.scopus.com/inward/record.uri?eid=2-s2.0-85145347336&amp;doi=10.1109%2fMysuruCon55714.2022.9972615&amp;partnerID=40&amp;md5=2528495aad5b1d41edb64cd1274545c2" TargetMode="External"/><Relationship Id="rId2184" Type="http://schemas.openxmlformats.org/officeDocument/2006/relationships/hyperlink" Target="https://www.scopus.com/pages/publications/105042729770?origin=resultslist" TargetMode="External"/><Relationship Id="rId2391" Type="http://schemas.openxmlformats.org/officeDocument/2006/relationships/hyperlink" Target="https://www.scopus.com/pages/publications/105035584412?origin=resultslist" TargetMode="External"/><Relationship Id="rId156" Type="http://schemas.openxmlformats.org/officeDocument/2006/relationships/hyperlink" Target="https://www.scopus.com/inward/record.uri?eid=2-s2.0-85147541894&amp;doi=10.1109%2fICAISS55157.2022.10010910&amp;partnerID=40&amp;md5=44f00f4a2bc8b2c5ad9894fb7c86fe64" TargetMode="External"/><Relationship Id="rId363" Type="http://schemas.openxmlformats.org/officeDocument/2006/relationships/hyperlink" Target="https://www.scopus.com/inward/record.uri?eid=2-s2.0-85128998285&amp;doi=10.1016%2fj.matpr.2021.12.258&amp;partnerID=40&amp;md5=cdd072b66e09149abea7bded731974c1" TargetMode="External"/><Relationship Id="rId570" Type="http://schemas.openxmlformats.org/officeDocument/2006/relationships/hyperlink" Target="https://www.scopus.com/inward/record.uri?eid=2-s2.0-85151940570&amp;doi=10.1049%2Fpel2.12494&amp;partnerID=40&amp;md5=57314b2580273d6ae79c7c4fdaabcc55" TargetMode="External"/><Relationship Id="rId2044" Type="http://schemas.openxmlformats.org/officeDocument/2006/relationships/hyperlink" Target="https://www.scopus.com/inward/record.uri?eid=2-s2.0-105026315130&amp;doi=10.1155%2Fjom%2F5862766&amp;partnerID=40&amp;md5=5a76f007755a125ce7379a71713b6913" TargetMode="External"/><Relationship Id="rId2251" Type="http://schemas.openxmlformats.org/officeDocument/2006/relationships/hyperlink" Target="https://www.scopus.com/inward/record.uri?eid=2-s2.0-105033607898&amp;doi=10.1016%2Fj.jallcom.2026.187192&amp;partnerID=40&amp;md5=799476ca56765936310ee672b09bbfc3" TargetMode="External"/><Relationship Id="rId223" Type="http://schemas.openxmlformats.org/officeDocument/2006/relationships/hyperlink" Target="https://www.scopus.com/inward/record.uri?eid=2-s2.0-85136481482&amp;doi=10.1142%2fS0218001422530032&amp;partnerID=40&amp;md5=d227b0f39668f6c966bd7c39745d25ee" TargetMode="External"/><Relationship Id="rId430" Type="http://schemas.openxmlformats.org/officeDocument/2006/relationships/hyperlink" Target="https://www.scopus.com/inward/record.uri?eid=2-s2.0-85136457840&amp;doi=10.1038%2fs41598-022-18606-w&amp;partnerID=40&amp;md5=80f598598b19c4175c220b83b1fcbe4e" TargetMode="External"/><Relationship Id="rId1060" Type="http://schemas.openxmlformats.org/officeDocument/2006/relationships/hyperlink" Target="https://www.scopus.com/inward/record.uri?eid=2-s2.0-85175672995&amp;partnerID=40&amp;md5=e092b1fbdaf1c3ccbe7b79f7cc4feb10" TargetMode="External"/><Relationship Id="rId2111" Type="http://schemas.openxmlformats.org/officeDocument/2006/relationships/hyperlink" Target="https://www.scopus.com/inward/record.uri?eid=2-s2.0-105029315039&amp;doi=10.1007%2Fs11837-026-08133-8&amp;partnerID=40&amp;md5=4520f97cf856cc7f0a601b1d816cd809" TargetMode="External"/><Relationship Id="rId1877" Type="http://schemas.openxmlformats.org/officeDocument/2006/relationships/hyperlink" Target="https://www.scopus.com/inward/record.uri?eid=2-s2.0-105015468195&amp;doi=10.1109%2FNETCRYPT65877.2025.11102213&amp;partnerID=40&amp;md5=d91ec80b5d3516c0a1c5051f8ba89186" TargetMode="External"/><Relationship Id="rId1737" Type="http://schemas.openxmlformats.org/officeDocument/2006/relationships/hyperlink" Target="https://www.scopus.com/inward/record.uri?eid=2-s2.0-105008870074&amp;doi=10.1063%2f5.0276023&amp;partnerID=40&amp;md5=049470e001eb97aa99bd20242a9957e8" TargetMode="External"/><Relationship Id="rId1944" Type="http://schemas.openxmlformats.org/officeDocument/2006/relationships/hyperlink" Target="https://www.scopus.com/inward/record.uri?eid=2-s2.0-105017914233&amp;doi=10.1007%2Fs40998-025-00912-4&amp;partnerID=40&amp;md5=585890bdd8ee6108958d912d74d76d96" TargetMode="External"/><Relationship Id="rId29" Type="http://schemas.openxmlformats.org/officeDocument/2006/relationships/hyperlink" Target="https://www.scopus.com/inward/record.uri?eid=2-s2.0-85126982129&amp;partnerID=40&amp;md5=8654577449f65af5eca05c63d4f4475e" TargetMode="External"/><Relationship Id="rId1804" Type="http://schemas.openxmlformats.org/officeDocument/2006/relationships/hyperlink" Target="https://www.scopus.com/inward/record.uri?eid=2-s2.0-105011864228&amp;doi=10.1504%2fIJMEI.2025.147586&amp;partnerID=40&amp;md5=1fbc2394bd148eeeaf3595699ea8d488" TargetMode="External"/><Relationship Id="rId897" Type="http://schemas.openxmlformats.org/officeDocument/2006/relationships/hyperlink" Target="https://www.scopus.com/inward/record.uri?eid=2-s2.0-85163200835&amp;partnerID=40&amp;md5=e708a308fb100c3d844f2c7d4be1b899" TargetMode="External"/><Relationship Id="rId2578" Type="http://schemas.openxmlformats.org/officeDocument/2006/relationships/hyperlink" Target="https://www.scopus.com/pages/publications/105040557690?origin=resultslist" TargetMode="External"/><Relationship Id="rId757" Type="http://schemas.openxmlformats.org/officeDocument/2006/relationships/hyperlink" Target="https://www.scopus.com/inward/record.uri?eid=2-s2.0-85199490360&amp;doi=10.1109%2FICSTCEE60504.2023.10585111&amp;partnerID=40&amp;md5=65ab173f1bf861403cca4c259db0af1d" TargetMode="External"/><Relationship Id="rId964" Type="http://schemas.openxmlformats.org/officeDocument/2006/relationships/hyperlink" Target="https://www.scopus.com/inward/record.uri?eid=2-s2.0-85159771417&amp;doi=10.1109%2FICACCS57279.2023.10112857&amp;partnerID=40&amp;md5=8c77a7692039377af911b287c71a35ae" TargetMode="External"/><Relationship Id="rId1387" Type="http://schemas.openxmlformats.org/officeDocument/2006/relationships/hyperlink" Target="https://www.scopus.com/inward/record.uri?eid=2-s2.0-105000727381&amp;doi=10.1109%2fICERCS63125.2024.10894807&amp;partnerID=40&amp;md5=0478ac859a8d2c7c3a691e553977bca0" TargetMode="External"/><Relationship Id="rId1594" Type="http://schemas.openxmlformats.org/officeDocument/2006/relationships/hyperlink" Target="https://www.scopus.com/inward/record.uri?eid=2-s2.0-105001540334&amp;doi=10.1007%2fs11468-024-02455-6&amp;partnerID=40&amp;md5=665e007450bc90486030bffbd232f714" TargetMode="External"/><Relationship Id="rId2438" Type="http://schemas.openxmlformats.org/officeDocument/2006/relationships/hyperlink" Target="https://www.scopus.com/pages/publications/105037126448?origin=resultslist" TargetMode="External"/><Relationship Id="rId2645" Type="http://schemas.openxmlformats.org/officeDocument/2006/relationships/hyperlink" Target="https://www.scopus.com/pages/publications/105041431820?origin=resultslist" TargetMode="External"/><Relationship Id="rId93" Type="http://schemas.openxmlformats.org/officeDocument/2006/relationships/hyperlink" Target="https://www.scopus.com/inward/record.uri?eid=2-s2.0-85128429858&amp;doi=10.1155%2f2022%2f4341018&amp;partnerID=40&amp;md5=3c7c1e6eafb4a504369167b1037b9315" TargetMode="External"/><Relationship Id="rId617" Type="http://schemas.openxmlformats.org/officeDocument/2006/relationships/hyperlink" Target="https://www.scopus.com/inward/record.uri?eid=2-s2.0-85146166319&amp;doi=10.1002%2Fcpe.7615&amp;partnerID=40&amp;md5=1659a5df12fd842954622396800e9c22" TargetMode="External"/><Relationship Id="rId824" Type="http://schemas.openxmlformats.org/officeDocument/2006/relationships/hyperlink" Target="https://www.scopus.com/inward/record.uri?eid=2-s2.0-85186123477&amp;doi=10.1109%2FICECA58529.2023.10395698&amp;partnerID=40&amp;md5=ac3dbebee6f7d6938a7b7276e7453fd8" TargetMode="External"/><Relationship Id="rId1247" Type="http://schemas.openxmlformats.org/officeDocument/2006/relationships/hyperlink" Target="https://www.scopus.com/inward/record.uri?eid=2-s2.0-85213349523&amp;doi=10.1109%2fICSSAS64001.2024.10760904&amp;partnerID=40&amp;md5=3a78b0ac02dfc0a10db369b445dba966" TargetMode="External"/><Relationship Id="rId1454" Type="http://schemas.openxmlformats.org/officeDocument/2006/relationships/hyperlink" Target="https://www.scopus.com/inward/record.uri?eid=2-s2.0-105009579688&amp;doi=10.4018%2f979-8-3693-9616-2.ch003&amp;partnerID=40&amp;md5=6f4ea6de938d4070f137c685cd9bb118" TargetMode="External"/><Relationship Id="rId1661" Type="http://schemas.openxmlformats.org/officeDocument/2006/relationships/hyperlink" Target="https://www.scopus.com/inward/record.uri?eid=2-s2.0-105004413563&amp;doi=10.1109%2fICVADV63329.2025.10960929&amp;partnerID=40&amp;md5=5ded4fd3d3e3c96863191dc92b604fa8" TargetMode="External"/><Relationship Id="rId2505" Type="http://schemas.openxmlformats.org/officeDocument/2006/relationships/hyperlink" Target="https://www.scopus.com/pages/publications/105037441955?origin=resultslist" TargetMode="External"/><Relationship Id="rId2712" Type="http://schemas.openxmlformats.org/officeDocument/2006/relationships/hyperlink" Target="https://www.scopus.com/pages/publications/105034832489?origin=resultslist" TargetMode="External"/><Relationship Id="rId1107" Type="http://schemas.openxmlformats.org/officeDocument/2006/relationships/hyperlink" Target="https://www.scopus.com/inward/record.uri?eid=2-s2.0-85192067699&amp;partnerID=40&amp;md5=e1743a01e559775c5ee6ecc86450343c" TargetMode="External"/><Relationship Id="rId1314" Type="http://schemas.openxmlformats.org/officeDocument/2006/relationships/hyperlink" Target="https://www.scopus.com/inward/record.uri?eid=2-s2.0-85217637404&amp;doi=10.22399%2fijcesen.911&amp;partnerID=40&amp;md5=7cd943b57bd31d30651c57c79ba05467" TargetMode="External"/><Relationship Id="rId1521" Type="http://schemas.openxmlformats.org/officeDocument/2006/relationships/hyperlink" Target="https://www.scopus.com/inward/record.uri?eid=2-s2.0-85216779558&amp;doi=10.1002%2fpat.70097&amp;partnerID=40&amp;md5=33438969a84b0b5f6bd2fe622f937ade" TargetMode="External"/><Relationship Id="rId20" Type="http://schemas.openxmlformats.org/officeDocument/2006/relationships/hyperlink" Target="https://www.scopus.com/inward/record.uri?eid=2-s2.0-85120472296&amp;doi=10.1088%2f1755-1315%2f850%2f1%2f012036&amp;partnerID=40&amp;md5=df1b41a01acafd202c3e625d827f2a33" TargetMode="External"/><Relationship Id="rId2088" Type="http://schemas.openxmlformats.org/officeDocument/2006/relationships/hyperlink" Target="https://www.scopus.com/inward/record.uri?eid=2-s2.0-105026784970&amp;doi=10.47738%2Fjads.v7i1.804&amp;partnerID=40&amp;md5=21d8b06c578001cb3bbac5108601f548" TargetMode="External"/><Relationship Id="rId2295" Type="http://schemas.openxmlformats.org/officeDocument/2006/relationships/hyperlink" Target="https://www.scopus.com/inward/record.uri?eid=2-s2.0-105033645098&amp;doi=10.1109%2FICMNWC66779.2025.11354408&amp;partnerID=40&amp;md5=44e9eb11d505edffb9853b9786834ddc" TargetMode="External"/><Relationship Id="rId267" Type="http://schemas.openxmlformats.org/officeDocument/2006/relationships/hyperlink" Target="https://www.scopus.com/inward/record.uri?eid=2-s2.0-85143653433&amp;doi=10.1109%2fICOSEC54921.2022.9951930&amp;partnerID=40&amp;md5=f152f58d95dc3a9c2eefa47082c8e46b" TargetMode="External"/><Relationship Id="rId474" Type="http://schemas.openxmlformats.org/officeDocument/2006/relationships/hyperlink" Target="https://www.scopus.com/inward/record.uri?eid=2-s2.0-85151465514&amp;doi=10.1016%2Fj.matpr.2023.03.272&amp;partnerID=40&amp;md5=5cf7ce994928413f5dd7bfaa2e637809" TargetMode="External"/><Relationship Id="rId2155" Type="http://schemas.openxmlformats.org/officeDocument/2006/relationships/hyperlink" Target="https://www.scopus.com/inward/record.uri?eid=2-s2.0-105031384518&amp;doi=10.1109%2FICRISET64803.2025.11252394&amp;partnerID=40&amp;md5=b808409e0fcd77d24d811720c01caf70" TargetMode="External"/><Relationship Id="rId127" Type="http://schemas.openxmlformats.org/officeDocument/2006/relationships/hyperlink" Target="https://www.scopus.com/inward/record.uri?eid=2-s2.0-85142373776&amp;doi=10.1063%2f5.0108133&amp;partnerID=40&amp;md5=aeadab5f087548017d69715df0fb168d" TargetMode="External"/><Relationship Id="rId681" Type="http://schemas.openxmlformats.org/officeDocument/2006/relationships/hyperlink" Target="https://www.scopus.com/inward/record.uri?eid=2-s2.0-85159762632&amp;doi=10.1109%2FICACCS57279.2023.10113123&amp;partnerID=40&amp;md5=ed6340d882709a69ce2ea9421f4aec7e" TargetMode="External"/><Relationship Id="rId2362" Type="http://schemas.openxmlformats.org/officeDocument/2006/relationships/hyperlink" Target="https://www.scopus.com/inward/record.uri?eid=2-s2.0-105031554327&amp;doi=10.1109%2FCISES66934.2025.11265635&amp;partnerID=40&amp;md5=e33a36415a5fe7545f9732d04a141e5b" TargetMode="External"/><Relationship Id="rId334" Type="http://schemas.openxmlformats.org/officeDocument/2006/relationships/hyperlink" Target="https://www.scopus.com/inward/record.uri?eid=2-s2.0-85133974592&amp;doi=10.1155%2f2022%2f1094798&amp;partnerID=40&amp;md5=53969e1f0e762e5271db1147358486ba" TargetMode="External"/><Relationship Id="rId541" Type="http://schemas.openxmlformats.org/officeDocument/2006/relationships/hyperlink" Target="https://www.scopus.com/inward/record.uri?eid=2-s2.0-85143228459&amp;doi=10.1007%2Fs12008-022-01132-4&amp;partnerID=40&amp;md5=661d699f07f6afe9bf571ebb40e8f25c" TargetMode="External"/><Relationship Id="rId1171" Type="http://schemas.openxmlformats.org/officeDocument/2006/relationships/hyperlink" Target="https://www.scopus.com/inward/record.uri?eid=2-s2.0-85203487306&amp;doi=10.4018%2f979-8-3693-3641-0.ch015&amp;partnerID=40&amp;md5=e3c7ac4660fcfda6cec4a372fec82028" TargetMode="External"/><Relationship Id="rId2015" Type="http://schemas.openxmlformats.org/officeDocument/2006/relationships/hyperlink" Target="https://www.scopus.com/inward/record.uri?eid=2-s2.0-105023080260&amp;doi=10.1007%2Fs12633-025-03485-3&amp;partnerID=40&amp;md5=17858d720aafebcb7d0fbcba4c3dcc88" TargetMode="External"/><Relationship Id="rId2222" Type="http://schemas.openxmlformats.org/officeDocument/2006/relationships/hyperlink" Target="https://www.scopus.com/inward/record.uri?eid=2-s2.0-105033215506&amp;doi=10.1109%2FICITEICS64870.2025.11340799&amp;partnerID=40&amp;md5=7de2c7f9260e12be0604593c65a70382" TargetMode="External"/><Relationship Id="rId401" Type="http://schemas.openxmlformats.org/officeDocument/2006/relationships/hyperlink" Target="https://www.scopus.com/inward/record.uri?eid=2-s2.0-85135720126&amp;doi=10.1016%2fj.physb.2022.414233&amp;partnerID=40&amp;md5=c518a5f5f38913220177ce911b28b650" TargetMode="External"/><Relationship Id="rId1031" Type="http://schemas.openxmlformats.org/officeDocument/2006/relationships/hyperlink" Target="https://www.scopus.com/inward/record.uri?eid=2-s2.0-85149713202&amp;doi=10.1109%2FIDCIoT56793.2023.10053549&amp;partnerID=40&amp;md5=dace138cce9a4b85c97ed31ad4fe8b61" TargetMode="External"/><Relationship Id="rId1988" Type="http://schemas.openxmlformats.org/officeDocument/2006/relationships/hyperlink" Target="https://www.scopus.com/inward/record.uri?eid=2-s2.0-105022250874&amp;doi=10.1109%2FWorldSUAS66815.2025.11199224&amp;partnerID=40&amp;md5=0682d6a91ffa87b74d0f170b349d660a" TargetMode="External"/><Relationship Id="rId1848" Type="http://schemas.openxmlformats.org/officeDocument/2006/relationships/hyperlink" Target="https://www.scopus.com/inward/record.uri?eid=2-s2.0-105015762981&amp;doi=10.1007%2F978-981-96-4226-7_57&amp;partnerID=40&amp;md5=f5a295fb8f75e482607355d69f1a0fdd" TargetMode="External"/><Relationship Id="rId191" Type="http://schemas.openxmlformats.org/officeDocument/2006/relationships/hyperlink" Target="https://www.scopus.com/inward/record.uri?eid=2-s2.0-85154604293&amp;doi=10.1109%2fASSIC55218.2022.10088336&amp;partnerID=40&amp;md5=50796c745deab36a72ade6dbb8e9ae11" TargetMode="External"/><Relationship Id="rId1708" Type="http://schemas.openxmlformats.org/officeDocument/2006/relationships/hyperlink" Target="https://www.scopus.com/inward/record.uri?eid=2-s2.0-105007808681&amp;doi=10.1109%2fInCACCT65424.2025.11011340&amp;partnerID=40&amp;md5=4e1f4c3c3dfda7c9b1b090e20b2cda15" TargetMode="External"/><Relationship Id="rId1915" Type="http://schemas.openxmlformats.org/officeDocument/2006/relationships/hyperlink" Target="https://www.scopus.com/inward/record.uri?eid=2-s2.0-105016905867&amp;doi=10.1109%2FICCMC65190.2025.11140688&amp;partnerID=40&amp;md5=7831b693b4593e6d0dd9b2758589bc12" TargetMode="External"/><Relationship Id="rId2689" Type="http://schemas.openxmlformats.org/officeDocument/2006/relationships/hyperlink" Target="https://www.scopus.com/pages/publications/105043054331?origin=resultslist" TargetMode="External"/><Relationship Id="rId868" Type="http://schemas.openxmlformats.org/officeDocument/2006/relationships/hyperlink" Target="https://www.scopus.com/inward/record.uri?eid=2-s2.0-85183014085&amp;doi=10.1109%2FICSCNA58489.2023.10370247&amp;partnerID=40&amp;md5=9873850678a94fc7b9cd029c70b29369" TargetMode="External"/><Relationship Id="rId1498" Type="http://schemas.openxmlformats.org/officeDocument/2006/relationships/hyperlink" Target="https://www.scopus.com/inward/record.uri?eid=2-s2.0-85214257181&amp;doi=10.22075%2fmacs.2024.33850.1658&amp;partnerID=40&amp;md5=078e0c6bedc5187ab1c74e7170ccb443" TargetMode="External"/><Relationship Id="rId2549" Type="http://schemas.openxmlformats.org/officeDocument/2006/relationships/hyperlink" Target="https://www.scopus.com/inward/record.uri?eid=2-s2.0-105033357615&amp;doi=10.1109%2FISCON65210.2025.11341328&amp;partnerID=40&amp;md5=8761ff6b11f98e7bc72b4d40f2858841" TargetMode="External"/><Relationship Id="rId728" Type="http://schemas.openxmlformats.org/officeDocument/2006/relationships/hyperlink" Target="https://www.scopus.com/inward/record.uri?eid=2-s2.0-85159769496&amp;doi=10.1109%2FICACCS57279.2023.10112905&amp;partnerID=40&amp;md5=f8fb502b55350d1a83a79cd9aaa0c8f0" TargetMode="External"/><Relationship Id="rId935" Type="http://schemas.openxmlformats.org/officeDocument/2006/relationships/hyperlink" Target="https://www.scopus.com/inward/record.uri?eid=2-s2.0-85163986231&amp;partnerID=40&amp;md5=02a4a68856870fe93cfeffe094dd42ba" TargetMode="External"/><Relationship Id="rId1358" Type="http://schemas.openxmlformats.org/officeDocument/2006/relationships/hyperlink" Target="https://www.scopus.com/inward/record.uri?eid=2-s2.0-86000220329&amp;doi=10.1109%2fICUIS64676.2024.10866246&amp;partnerID=40&amp;md5=254e3ac00123ea65c6e6159bec06f3b8" TargetMode="External"/><Relationship Id="rId1565" Type="http://schemas.openxmlformats.org/officeDocument/2006/relationships/hyperlink" Target="https://www.scopus.com/inward/record.uri?eid=2-s2.0-105001585775&amp;doi=10.1007%2fs00202-024-02708-x&amp;partnerID=40&amp;md5=efdf61865c5e7897e023b9484eb4e5ce" TargetMode="External"/><Relationship Id="rId1772" Type="http://schemas.openxmlformats.org/officeDocument/2006/relationships/hyperlink" Target="https://www.scopus.com/inward/record.uri?eid=2-s2.0-105010756515&amp;doi=10.1109%2fICAISS61471.2025.11041741&amp;partnerID=40&amp;md5=378067fffaf2c79c380245d30df37296" TargetMode="External"/><Relationship Id="rId2409" Type="http://schemas.openxmlformats.org/officeDocument/2006/relationships/hyperlink" Target="https://www.scopus.com/pages/publications/105036074173?origin=resultslist" TargetMode="External"/><Relationship Id="rId2616" Type="http://schemas.openxmlformats.org/officeDocument/2006/relationships/hyperlink" Target="https://www.scopus.com/pages/publications/105040970219?origin=resultslist" TargetMode="External"/><Relationship Id="rId64" Type="http://schemas.openxmlformats.org/officeDocument/2006/relationships/hyperlink" Target="https://www.scopus.com/inward/record.uri?eid=2-s2.0-85108029527&amp;doi=10.1109%2fICACCS51430.2021.9441840&amp;partnerID=40&amp;md5=57205b38fe7674c9fd92e3854ca31a6c" TargetMode="External"/><Relationship Id="rId1218" Type="http://schemas.openxmlformats.org/officeDocument/2006/relationships/hyperlink" Target="https://www.scopus.com/inward/record.uri?eid=2-s2.0-85161413584&amp;doi=10.1007%2fs11356-023-28096-6&amp;partnerID=40&amp;md5=13b60f451ae70f2979631a38feefe59e" TargetMode="External"/><Relationship Id="rId1425" Type="http://schemas.openxmlformats.org/officeDocument/2006/relationships/hyperlink" Target="https://www.scopus.com/inward/record.uri?eid=2-s2.0-105003180334&amp;doi=10.1109%2fGlobalAISummit62156.2024.10947840&amp;partnerID=40&amp;md5=0f6cdc26a704c4094881af788d1cc15e" TargetMode="External"/><Relationship Id="rId1632" Type="http://schemas.openxmlformats.org/officeDocument/2006/relationships/hyperlink" Target="https://www.scopus.com/inward/record.uri?eid=2-s2.0-105003030450&amp;doi=10.1109%2fMCE.2024.3442450&amp;partnerID=40&amp;md5=8d5a7051a56d921744d974c0e0fa1bb2" TargetMode="External"/><Relationship Id="rId2199" Type="http://schemas.openxmlformats.org/officeDocument/2006/relationships/hyperlink" Target="https://www.scopus.com/inward/record.uri?eid=2-s2.0-105032699148&amp;doi=10.21272%2Fjnep.18%281%29.01024&amp;partnerID=40&amp;md5=54fceeca6afbda9525cb3fa641443b8d" TargetMode="External"/><Relationship Id="rId378" Type="http://schemas.openxmlformats.org/officeDocument/2006/relationships/hyperlink" Target="https://www.scopus.com/inward/record.uri?eid=2-s2.0-85133199815&amp;doi=10.1109%2fICACCS54159.2022.9785279&amp;partnerID=40&amp;md5=22610987be4434b17165d187bd86fede" TargetMode="External"/><Relationship Id="rId585" Type="http://schemas.openxmlformats.org/officeDocument/2006/relationships/hyperlink" Target="https://www.scopus.com/inward/record.uri?eid=2-s2.0-85166004720&amp;doi=10.3390%2Ffractalfract7070541&amp;partnerID=40&amp;md5=c6bb94131dacec0d780b5a437504e355" TargetMode="External"/><Relationship Id="rId792" Type="http://schemas.openxmlformats.org/officeDocument/2006/relationships/hyperlink" Target="https://www.scopus.com/inward/record.uri?eid=2-s2.0-85186760503&amp;doi=10.1109%2FICACIC59454.2023.10435256&amp;partnerID=40&amp;md5=6048b2727a1dab582cd6cef04b6d44a9" TargetMode="External"/><Relationship Id="rId2059" Type="http://schemas.openxmlformats.org/officeDocument/2006/relationships/hyperlink" Target="https://www.scopus.com/inward/record.uri?eid=2-s2.0-105029713268&amp;doi=10.1109%2FWCONF64849.2025.11233741&amp;partnerID=40&amp;md5=a6f9db9c626ea455b280885ccd92c41c" TargetMode="External"/><Relationship Id="rId2266" Type="http://schemas.openxmlformats.org/officeDocument/2006/relationships/hyperlink" Target="https://www.scopus.com/inward/record.uri?eid=2-s2.0-105034206952&amp;partnerID=40&amp;md5=c1f2e7417a5cb2f3c9aaf6a5ab0806f9" TargetMode="External"/><Relationship Id="rId2473" Type="http://schemas.openxmlformats.org/officeDocument/2006/relationships/hyperlink" Target="https://www.scopus.com/pages/publications/105036673264?origin=resultslist" TargetMode="External"/><Relationship Id="rId2680" Type="http://schemas.openxmlformats.org/officeDocument/2006/relationships/hyperlink" Target="https://www.scopus.com/pages/publications/105042591274?origin=resultslist" TargetMode="External"/><Relationship Id="rId238" Type="http://schemas.openxmlformats.org/officeDocument/2006/relationships/hyperlink" Target="https://www.scopus.com/inward/record.uri?eid=2-s2.0-85147538152&amp;doi=10.1109%2fICAISS55157.2022.10011122&amp;partnerID=40&amp;md5=351c4de274003b1306c479517f59aa69" TargetMode="External"/><Relationship Id="rId445" Type="http://schemas.openxmlformats.org/officeDocument/2006/relationships/hyperlink" Target="https://www.scopus.com/inward/record.uri?eid=2-s2.0-85130415469&amp;doi=10.1007%2f978-981-19-0901-6_53&amp;partnerID=40&amp;md5=5d008d43866f0d1840d82d0f4026166a" TargetMode="External"/><Relationship Id="rId652" Type="http://schemas.openxmlformats.org/officeDocument/2006/relationships/hyperlink" Target="https://www.scopus.com/inward/record.uri?eid=2-s2.0-85183056135&amp;doi=10.1109%2FICSCNA58489.2023.10370624&amp;partnerID=40&amp;md5=1b2d01fe8b7a657bdf7cc9fafdad79ae" TargetMode="External"/><Relationship Id="rId1075" Type="http://schemas.openxmlformats.org/officeDocument/2006/relationships/hyperlink" Target="https://www.scopus.com/inward/record.uri?eid=2-s2.0-85147826903&amp;doi=10.31202%2Fecjse.1162711&amp;partnerID=40&amp;md5=f9175dc0e846a50e553586051fcfa531" TargetMode="External"/><Relationship Id="rId1282" Type="http://schemas.openxmlformats.org/officeDocument/2006/relationships/hyperlink" Target="https://www.scopus.com/inward/record.uri?eid=2-s2.0-85215499711&amp;doi=10.1109%2fICPECTS62210.2024.10780406&amp;partnerID=40&amp;md5=cc9dec35c4fcc556a6b085a4d0120c89" TargetMode="External"/><Relationship Id="rId2126" Type="http://schemas.openxmlformats.org/officeDocument/2006/relationships/hyperlink" Target="https://www.scopus.com/pages/publications/105040223012?origin=resultslist" TargetMode="External"/><Relationship Id="rId2333" Type="http://schemas.openxmlformats.org/officeDocument/2006/relationships/hyperlink" Target="https://www.scopus.com/pages/publications/105034839095?origin=resultslist" TargetMode="External"/><Relationship Id="rId2540" Type="http://schemas.openxmlformats.org/officeDocument/2006/relationships/hyperlink" Target="https://www.scopus.com/pages/publications/105038355783?origin=resultslist" TargetMode="External"/><Relationship Id="rId305" Type="http://schemas.openxmlformats.org/officeDocument/2006/relationships/hyperlink" Target="https://www.scopus.com/inward/record.uri?eid=2-s2.0-85146368014&amp;doi=10.1109%2fICTACS56270.2022.9987765&amp;partnerID=40&amp;md5=db45f6bf23c422bb08db1f55119c3dc9" TargetMode="External"/><Relationship Id="rId512" Type="http://schemas.openxmlformats.org/officeDocument/2006/relationships/hyperlink" Target="https://www.scopus.com/inward/record.uri?eid=2-s2.0-85178135599&amp;doi=10.1117%2F1.JEI.32.6.062603&amp;partnerID=40&amp;md5=30d2a5acd963cbba6884d1b0b53ae1a2" TargetMode="External"/><Relationship Id="rId1142" Type="http://schemas.openxmlformats.org/officeDocument/2006/relationships/hyperlink" Target="https://www.scopus.com/inward/record.uri?eid=2-s2.0-85195837003&amp;doi=10.1016%2fj.ijin.2024.05.003&amp;partnerID=40&amp;md5=50dc9bbbcedce20c7810867801b50803" TargetMode="External"/><Relationship Id="rId2400" Type="http://schemas.openxmlformats.org/officeDocument/2006/relationships/hyperlink" Target="https://www.scopus.com/pages/publications/105035627512?origin=resultslist" TargetMode="External"/><Relationship Id="rId1002" Type="http://schemas.openxmlformats.org/officeDocument/2006/relationships/hyperlink" Target="https://www.scopus.com/inward/record.uri?eid=2-s2.0-85158150568&amp;doi=10.1109%2FICISCoIS56541.2023.10100454&amp;partnerID=40&amp;md5=7790328aeb70cd86480125a96da188b8" TargetMode="External"/><Relationship Id="rId1959" Type="http://schemas.openxmlformats.org/officeDocument/2006/relationships/hyperlink" Target="https://www.scopus.com/inward/record.uri?eid=2-s2.0-105020708221&amp;doi=10.1007%2Fs44196-025-00983-5&amp;partnerID=40&amp;md5=071e4d94167dafc37d54bd74ed64c848" TargetMode="External"/><Relationship Id="rId1819" Type="http://schemas.openxmlformats.org/officeDocument/2006/relationships/hyperlink" Target="https://www.scopus.com/inward/record.uri?eid=2-s2.0-105013071902&amp;doi=10.1109%2fICICV64824.2025.11085878&amp;partnerID=40&amp;md5=114f89067b2186b458758e6199441385" TargetMode="External"/><Relationship Id="rId2190" Type="http://schemas.openxmlformats.org/officeDocument/2006/relationships/hyperlink" Target="https://www.scopus.com/inward/record.uri?eid=2-s2.0-105032755395&amp;doi=10.1109%2FICSCN67106.2025.11308539&amp;partnerID=40&amp;md5=22396679a50737c51a4db02aed9afd9c" TargetMode="External"/><Relationship Id="rId162" Type="http://schemas.openxmlformats.org/officeDocument/2006/relationships/hyperlink" Target="https://www.scopus.com/inward/record.uri?eid=2-s2.0-85150067007&amp;doi=10.1109%2fICPECTS56089.2022.10047122&amp;partnerID=40&amp;md5=c4b152c1a6317d25b4145823eb405c3e" TargetMode="External"/><Relationship Id="rId2050" Type="http://schemas.openxmlformats.org/officeDocument/2006/relationships/hyperlink" Target="https://www.scopus.com/inward/record.uri?eid=2-s2.0-105027680188&amp;partnerID=40&amp;md5=b71db608de6559b452fe8c8b93443b1b" TargetMode="External"/><Relationship Id="rId979" Type="http://schemas.openxmlformats.org/officeDocument/2006/relationships/hyperlink" Target="https://www.scopus.com/inward/record.uri?eid=2-s2.0-85159765249&amp;doi=10.1109%2FICACCS57279.2023.10112707&amp;partnerID=40&amp;md5=8571c7669df772ad594a18b19c69f00a" TargetMode="External"/><Relationship Id="rId839" Type="http://schemas.openxmlformats.org/officeDocument/2006/relationships/hyperlink" Target="https://www.scopus.com/inward/record.uri?eid=2-s2.0-85170620484&amp;doi=10.1155%2F2023%2F1110500&amp;partnerID=40&amp;md5=26de3988db65e3b448b58c30e9506580" TargetMode="External"/><Relationship Id="rId1469" Type="http://schemas.openxmlformats.org/officeDocument/2006/relationships/hyperlink" Target="https://www.scopus.com/inward/record.uri?eid=2-s2.0-105013625010&amp;doi=10.1109%2fSUSTAINED63638.2024.11074056&amp;partnerID=40&amp;md5=78d930996f347818018ed9d942771d22" TargetMode="External"/><Relationship Id="rId1676" Type="http://schemas.openxmlformats.org/officeDocument/2006/relationships/hyperlink" Target="https://www.scopus.com/inward/record.uri?eid=2-s2.0-105006435290&amp;doi=10.1038%2fs41598-025-02681-w&amp;partnerID=40&amp;md5=8e04a7bce5e76a905580ddf0e879ea50" TargetMode="External"/><Relationship Id="rId1883" Type="http://schemas.openxmlformats.org/officeDocument/2006/relationships/hyperlink" Target="https://www.scopus.com/inward/record.uri?eid=2-s2.0-105012244753&amp;doi=10.1109%2FAICCONF64766.2025.11064227&amp;partnerID=40&amp;md5=19c1f73a9e26de49a026943673d847fa" TargetMode="External"/><Relationship Id="rId906" Type="http://schemas.openxmlformats.org/officeDocument/2006/relationships/hyperlink" Target="https://www.scopus.com/inward/record.uri?eid=2-s2.0-85175240678&amp;doi=10.1109%2FICPCSN58827.2023.00287&amp;partnerID=40&amp;md5=44d95a4525029127cc245f124cc66dde" TargetMode="External"/><Relationship Id="rId1329" Type="http://schemas.openxmlformats.org/officeDocument/2006/relationships/hyperlink" Target="https://www.scopus.com/inward/record.uri?eid=2-s2.0-85218351863&amp;doi=10.1109%2fIC-SIT63503.2024.10862765&amp;partnerID=40&amp;md5=c564a66fee1e4929e92381997e16d88c" TargetMode="External"/><Relationship Id="rId1536" Type="http://schemas.openxmlformats.org/officeDocument/2006/relationships/hyperlink" Target="https://www.scopus.com/inward/record.uri?eid=2-s2.0-85218704557&amp;doi=10.1063%2f5.0246452&amp;partnerID=40&amp;md5=ec2c351d41531353909406c7bba2326e" TargetMode="External"/><Relationship Id="rId1743" Type="http://schemas.openxmlformats.org/officeDocument/2006/relationships/hyperlink" Target="https://www.scopus.com/inward/record.uri?eid=2-s2.0-105009433414&amp;doi=10.1142%2fS0218625X25501938&amp;partnerID=40&amp;md5=77dd5c231399e74d471a0e620397a726" TargetMode="External"/><Relationship Id="rId1950" Type="http://schemas.openxmlformats.org/officeDocument/2006/relationships/hyperlink" Target="https://www.scopus.com/pages/publications/105043030512?origin=resultslist" TargetMode="External"/><Relationship Id="rId35" Type="http://schemas.openxmlformats.org/officeDocument/2006/relationships/hyperlink" Target="https://www.scopus.com/inward/record.uri?eid=2-s2.0-85118343937&amp;partnerID=40&amp;md5=98759389645dc4d88a4817aa86a51413" TargetMode="External"/><Relationship Id="rId1603" Type="http://schemas.openxmlformats.org/officeDocument/2006/relationships/hyperlink" Target="https://www.scopus.com/inward/record.uri?eid=2-s2.0-105002239979&amp;doi=10.1109%2fICCCIT62592.2025.10927859&amp;partnerID=40&amp;md5=e0fcb723f479d59ccd00f04e4de84e5d" TargetMode="External"/><Relationship Id="rId1810" Type="http://schemas.openxmlformats.org/officeDocument/2006/relationships/hyperlink" Target="https://www.scopus.com/inward/record.uri?eid=2-s2.0-105012769464&amp;doi=10.1109%2fICCC64910.2025.11077242&amp;partnerID=40&amp;md5=bf04a95dc5cb226bef3070c414834d0d" TargetMode="External"/><Relationship Id="rId489" Type="http://schemas.openxmlformats.org/officeDocument/2006/relationships/hyperlink" Target="https://www.scopus.com/inward/record.uri?eid=2-s2.0-85173178345&amp;doi=10.1016%2Fj.diamond.2023.110482&amp;partnerID=40&amp;md5=df75800fe6229981feb0173dfc703598" TargetMode="External"/><Relationship Id="rId696" Type="http://schemas.openxmlformats.org/officeDocument/2006/relationships/hyperlink" Target="https://www.scopus.com/inward/record.uri?eid=2-s2.0-85166673284&amp;doi=10.1109%2FICECCT56650.2023.10179654&amp;partnerID=40&amp;md5=664faeb622d8ffe141c462168ef0fd60" TargetMode="External"/><Relationship Id="rId2377" Type="http://schemas.openxmlformats.org/officeDocument/2006/relationships/hyperlink" Target="https://www.scopus.com/pages/publications/105035508870?origin=resultslist" TargetMode="External"/><Relationship Id="rId2584" Type="http://schemas.openxmlformats.org/officeDocument/2006/relationships/hyperlink" Target="https://www.scopus.com/pages/publications/105040566588?origin=resultslist" TargetMode="External"/><Relationship Id="rId349" Type="http://schemas.openxmlformats.org/officeDocument/2006/relationships/hyperlink" Target="https://www.scopus.com/inward/record.uri?eid=2-s2.0-85140137620&amp;doi=10.1088%2f2053-1591%2fac95fe&amp;partnerID=40&amp;md5=7f53e90410d7f2e14794b0fa1615b857" TargetMode="External"/><Relationship Id="rId556" Type="http://schemas.openxmlformats.org/officeDocument/2006/relationships/hyperlink" Target="https://www.scopus.com/inward/record.uri?eid=2-s2.0-85163057094&amp;doi=10.1109%2FICCCI56745.2023.10128633&amp;partnerID=40&amp;md5=0b8783763eaeec7c6988acc1097b1eb8" TargetMode="External"/><Relationship Id="rId763" Type="http://schemas.openxmlformats.org/officeDocument/2006/relationships/hyperlink" Target="https://www.scopus.com/inward/record.uri?eid=2-s2.0-85195109197&amp;doi=10.1109%2FTEMSCON-ASPAC59527.2023.10531319&amp;partnerID=40&amp;md5=aef7a86742d6cc0f96a32b08b415fbab" TargetMode="External"/><Relationship Id="rId1186" Type="http://schemas.openxmlformats.org/officeDocument/2006/relationships/hyperlink" Target="https://www.scopus.com/inward/record.uri?eid=2-s2.0-85204603131&amp;doi=10.1007%2fs00500-024-10161-y&amp;partnerID=40&amp;md5=dd8bc789e6f1ef9be1427672ba4a859e" TargetMode="External"/><Relationship Id="rId1393" Type="http://schemas.openxmlformats.org/officeDocument/2006/relationships/hyperlink" Target="https://www.scopus.com/inward/record.uri?eid=2-s2.0-105000867921&amp;doi=10.1504%2fIJAT.2024.145168&amp;partnerID=40&amp;md5=11f87dca7b0f01ef4d7b09d52c49e85e" TargetMode="External"/><Relationship Id="rId2237" Type="http://schemas.openxmlformats.org/officeDocument/2006/relationships/hyperlink" Target="https://www.scopus.com/inward/record.uri?eid=2-s2.0-105033351896&amp;doi=10.1109%2FISCON65210.2025.11341733&amp;partnerID=40&amp;md5=6b3db1771e7c7b5d123f3f66fe1410d7" TargetMode="External"/><Relationship Id="rId2444" Type="http://schemas.openxmlformats.org/officeDocument/2006/relationships/hyperlink" Target="https://www.scopus.com/inward/record.uri?eid=2-s2.0-105000095202&amp;doi=10.1038%2fs41598-025-93241-9&amp;partnerID=40&amp;md5=7d4a07ee95ceef0392c75ee2cb602c2c" TargetMode="External"/><Relationship Id="rId209" Type="http://schemas.openxmlformats.org/officeDocument/2006/relationships/hyperlink" Target="https://www.scopus.com/inward/record.uri?eid=2-s2.0-85163109454&amp;doi=10.1109%2fNKCon56289.2022.10126634&amp;partnerID=40&amp;md5=6c6ed8631dbaee3d9aebace1d4e6ef1d" TargetMode="External"/><Relationship Id="rId416" Type="http://schemas.openxmlformats.org/officeDocument/2006/relationships/hyperlink" Target="https://www.scopus.com/inward/record.uri?eid=2-s2.0-85136148197&amp;doi=10.1007%2fs12046-022-01928-w&amp;partnerID=40&amp;md5=b082c103c3013edb02cb94d55c849eb7" TargetMode="External"/><Relationship Id="rId970" Type="http://schemas.openxmlformats.org/officeDocument/2006/relationships/hyperlink" Target="https://www.scopus.com/inward/record.uri?eid=2-s2.0-85159767572&amp;doi=10.1109%2FICACCS57279.2023.10112909&amp;partnerID=40&amp;md5=4e9fb08cb8964e2c4fb0d7ea6f1d121c" TargetMode="External"/><Relationship Id="rId1046" Type="http://schemas.openxmlformats.org/officeDocument/2006/relationships/hyperlink" Target="https://www.scopus.com/inward/record.uri?eid=2-s2.0-85180623976&amp;doi=10.1063%2F5.0175918&amp;partnerID=40&amp;md5=4a5802a1411d48163f806ed7e3116f3a" TargetMode="External"/><Relationship Id="rId1253" Type="http://schemas.openxmlformats.org/officeDocument/2006/relationships/hyperlink" Target="https://www.scopus.com/inward/record.uri?eid=2-s2.0-85213190990&amp;doi=10.1016%2fB978-0-443-24139-0.00018-7&amp;partnerID=40&amp;md5=c4de0a680df563d33ffe2b4ea36b50ad" TargetMode="External"/><Relationship Id="rId2651" Type="http://schemas.openxmlformats.org/officeDocument/2006/relationships/hyperlink" Target="https://www.scopus.com/pages/publications/105042673240?origin=resultslist" TargetMode="External"/><Relationship Id="rId623" Type="http://schemas.openxmlformats.org/officeDocument/2006/relationships/hyperlink" Target="https://www.scopus.com/inward/record.uri?eid=2-s2.0-85154028433&amp;doi=10.1007%2Fs10854-023-10406-w&amp;partnerID=40&amp;md5=44c57ba3bfd724fbab21abfc0525b944" TargetMode="External"/><Relationship Id="rId830" Type="http://schemas.openxmlformats.org/officeDocument/2006/relationships/hyperlink" Target="https://www.scopus.com/inward/record.uri?eid=2-s2.0-85186117230&amp;doi=10.1109%2FICECA58529.2023.10394742&amp;partnerID=40&amp;md5=0b8445d5e989d7770db546b250467344" TargetMode="External"/><Relationship Id="rId1460" Type="http://schemas.openxmlformats.org/officeDocument/2006/relationships/hyperlink" Target="https://www.scopus.com/inward/record.uri?eid=2-s2.0-105010224074&amp;doi=10.1109%2fPDGC64653.2024.10984312&amp;partnerID=40&amp;md5=0a7c4e58d7c34d35c3de7a019edc7613" TargetMode="External"/><Relationship Id="rId2304" Type="http://schemas.openxmlformats.org/officeDocument/2006/relationships/hyperlink" Target="https://www.scopus.com/inward/record.uri?eid=2-s2.0-105034363312&amp;doi=10.1016%2Fj.suscom.2026.101341&amp;partnerID=40&amp;md5=fd777a05bad6b7509c959cf0e5902aa7" TargetMode="External"/><Relationship Id="rId2511" Type="http://schemas.openxmlformats.org/officeDocument/2006/relationships/hyperlink" Target="https://www.scopus.com/pages/publications/105037449220?origin=resultslist" TargetMode="External"/><Relationship Id="rId1113" Type="http://schemas.openxmlformats.org/officeDocument/2006/relationships/hyperlink" Target="https://www.scopus.com/inward/record.uri?eid=2-s2.0-85191226263&amp;doi=10.1109%2fICMCSI61536.2024.00009&amp;partnerID=40&amp;md5=832c2495f06c5f6b4e874044afe1f4ce" TargetMode="External"/><Relationship Id="rId1320" Type="http://schemas.openxmlformats.org/officeDocument/2006/relationships/hyperlink" Target="https://www.scopus.com/inward/record.uri?eid=2-s2.0-85217407984&amp;doi=10.1109%2fWINTECHCON61988.2024.10837904&amp;partnerID=40&amp;md5=d41f590fc918145e55b8a5a56ca2752a" TargetMode="External"/><Relationship Id="rId2094" Type="http://schemas.openxmlformats.org/officeDocument/2006/relationships/hyperlink" Target="https://www.scopus.com/pages/publications/105036690347?origin=resultslist" TargetMode="External"/><Relationship Id="rId273" Type="http://schemas.openxmlformats.org/officeDocument/2006/relationships/hyperlink" Target="https://www.scopus.com/inward/record.uri?eid=2-s2.0-85142718522&amp;doi=10.1109%2fICECAA55415.2022.9936542&amp;partnerID=40&amp;md5=7aa1d175f250880bca150c899f1ac6e9" TargetMode="External"/><Relationship Id="rId480" Type="http://schemas.openxmlformats.org/officeDocument/2006/relationships/hyperlink" Target="https://www.scopus.com/inward/record.uri?eid=2-s2.0-85167704684&amp;doi=10.4018%2F978-1-6684-6596-7.ch011&amp;partnerID=40&amp;md5=fd5373ec84aaed13f1bca61d8c50cc64" TargetMode="External"/><Relationship Id="rId2161" Type="http://schemas.openxmlformats.org/officeDocument/2006/relationships/hyperlink" Target="https://www.scopus.com/inward/record.uri?eid=2-s2.0-105030407226&amp;doi=10.1002%2F9781394303021.ch1&amp;partnerID=40&amp;md5=6a0dc0d6967b7b91290be9dbc090cb51" TargetMode="External"/><Relationship Id="rId133" Type="http://schemas.openxmlformats.org/officeDocument/2006/relationships/hyperlink" Target="https://www.scopus.com/inward/record.uri?eid=2-s2.0-85123582046&amp;doi=10.3233%2fIDA-205534&amp;partnerID=40&amp;md5=f4b33b829febb396e914070bbb46090e" TargetMode="External"/><Relationship Id="rId340" Type="http://schemas.openxmlformats.org/officeDocument/2006/relationships/hyperlink" Target="https://www.scopus.com/inward/record.uri?eid=2-s2.0-85138954424&amp;doi=10.1155%2f2022%2f4031059&amp;partnerID=40&amp;md5=0db705f8cec93094b61143454913a5f0" TargetMode="External"/><Relationship Id="rId2021" Type="http://schemas.openxmlformats.org/officeDocument/2006/relationships/hyperlink" Target="https://www.scopus.com/pages/publications/105034868767?origin=resultslist" TargetMode="External"/><Relationship Id="rId200" Type="http://schemas.openxmlformats.org/officeDocument/2006/relationships/hyperlink" Target="https://www.scopus.com/inward/record.uri?eid=2-s2.0-85150063253&amp;doi=10.1109%2fICPECTS56089.2022.10047624&amp;partnerID=40&amp;md5=1cfe9df840a868ad1fa664db8e60d1fd" TargetMode="External"/><Relationship Id="rId1787" Type="http://schemas.openxmlformats.org/officeDocument/2006/relationships/hyperlink" Target="https://www.scopus.com/inward/record.uri?eid=2-s2.0-105010821279&amp;doi=10.1109%2fICFTS62006.2025.11031641&amp;partnerID=40&amp;md5=f87af490e0255cb4618c861cdb98ca0a" TargetMode="External"/><Relationship Id="rId1994" Type="http://schemas.openxmlformats.org/officeDocument/2006/relationships/hyperlink" Target="https://www.scopus.com/inward/record.uri?eid=2-s2.0-105021921413&amp;doi=10.1109%2FICIMIA67127.2025.11200725&amp;partnerID=40&amp;md5=a090c23c8cef5c2c19e7254f45e4450b" TargetMode="External"/><Relationship Id="rId79" Type="http://schemas.openxmlformats.org/officeDocument/2006/relationships/hyperlink" Target="https://www.scopus.com/inward/record.uri?eid=2-s2.0-85136774649&amp;partnerID=40&amp;md5=26d6437a0c2d3b70e74f18482fd5810f" TargetMode="External"/><Relationship Id="rId1647" Type="http://schemas.openxmlformats.org/officeDocument/2006/relationships/hyperlink" Target="https://www.scopus.com/inward/record.uri?eid=2-s2.0-105004744466&amp;doi=10.1063%2f5.0269093&amp;partnerID=40&amp;md5=9430b357d38072e183d0a57820017c07" TargetMode="External"/><Relationship Id="rId1854" Type="http://schemas.openxmlformats.org/officeDocument/2006/relationships/hyperlink" Target="https://www.scopus.com/pages/publications/105038346648?origin=resultslist" TargetMode="External"/><Relationship Id="rId1507" Type="http://schemas.openxmlformats.org/officeDocument/2006/relationships/hyperlink" Target="https://www.scopus.com/inward/record.uri?eid=2-s2.0-85214232033&amp;doi=10.1080%2f27690911.2024.2448192&amp;partnerID=40&amp;md5=0f632c0bfb792482ab3b0ec80228b406" TargetMode="External"/><Relationship Id="rId1714" Type="http://schemas.openxmlformats.org/officeDocument/2006/relationships/hyperlink" Target="https://www.scopus.com/inward/record.uri?eid=2-s2.0-105008067012&amp;doi=10.15376%2fbiores.20.3.Karuppusamy&amp;partnerID=40&amp;md5=f9b1b12098917eb61509fcbe8fbc06b1" TargetMode="External"/><Relationship Id="rId1921" Type="http://schemas.openxmlformats.org/officeDocument/2006/relationships/hyperlink" Target="https://www.scopus.com/inward/record.uri?eid=2-s2.0-105017480771&amp;doi=10.1007%2Fs12596-025-02936-9&amp;partnerID=40&amp;md5=0eaa2e852645d2726170bcab02049e60" TargetMode="External"/><Relationship Id="rId2488" Type="http://schemas.openxmlformats.org/officeDocument/2006/relationships/hyperlink" Target="https://www.scopus.com/inward/record.uri?eid=2-s2.0-105033155969&amp;doi=10.1109%2FSSITCON66133.2025.11341936&amp;partnerID=40&amp;md5=38edb60c5099f522d436eb89fe6e8db4" TargetMode="External"/><Relationship Id="rId1297" Type="http://schemas.openxmlformats.org/officeDocument/2006/relationships/hyperlink" Target="https://www.scopus.com/inward/record.uri?eid=2-s2.0-85216720105&amp;doi=10.36410%2fjcpr.2024.25.6.931&amp;partnerID=40&amp;md5=a633a94cb636aefe099a58fdb6ce7828" TargetMode="External"/><Relationship Id="rId2695" Type="http://schemas.openxmlformats.org/officeDocument/2006/relationships/hyperlink" Target="https://www.scopus.com/pages/publications/105043717893?origin=resultslist" TargetMode="External"/><Relationship Id="rId667" Type="http://schemas.openxmlformats.org/officeDocument/2006/relationships/hyperlink" Target="https://www.scopus.com/inward/record.uri?eid=2-s2.0-85153375916&amp;doi=10.1109%2FICEARS56392.2023.10085345&amp;partnerID=40&amp;md5=727a94e9d730433c35c22c8a91d23d48" TargetMode="External"/><Relationship Id="rId874" Type="http://schemas.openxmlformats.org/officeDocument/2006/relationships/hyperlink" Target="https://www.scopus.com/inward/record.uri?eid=2-s2.0-85182933789&amp;doi=10.1109%2FELEXCOM58812.2023.10370087&amp;partnerID=40&amp;md5=233f6d8fec00dc2c648122dffecb7a32" TargetMode="External"/><Relationship Id="rId2348" Type="http://schemas.openxmlformats.org/officeDocument/2006/relationships/hyperlink" Target="https://www.scopus.com/pages/publications/105034745762?origin=resultslist" TargetMode="External"/><Relationship Id="rId2555" Type="http://schemas.openxmlformats.org/officeDocument/2006/relationships/hyperlink" Target="https://www.scopus.com/inward/record.uri?eid=2-s2.0-85214498136&amp;doi=10.53759%2f7669%2fjmc202505033&amp;partnerID=40&amp;md5=8af576748ec0aac711cc18e5317da771" TargetMode="External"/><Relationship Id="rId527" Type="http://schemas.openxmlformats.org/officeDocument/2006/relationships/hyperlink" Target="https://www.scopus.com/inward/record.uri?eid=2-s2.0-85174910837&amp;doi=10.37934%2FARASET.32.2.107118&amp;partnerID=40&amp;md5=067da441d4d3872808dbd8dad5f5ba48" TargetMode="External"/><Relationship Id="rId734" Type="http://schemas.openxmlformats.org/officeDocument/2006/relationships/hyperlink" Target="https://www.scopus.com/inward/record.uri?eid=2-s2.0-85187391758&amp;doi=10.1109%2FUPCON59197.2023.10434765&amp;partnerID=40&amp;md5=6957385ae56ae2b8631282e51ad01bde" TargetMode="External"/><Relationship Id="rId941" Type="http://schemas.openxmlformats.org/officeDocument/2006/relationships/hyperlink" Target="https://www.scopus.com/inward/record.uri?eid=2-s2.0-85163613860&amp;doi=10.1109%2FICAAIC56838.2023.10140370&amp;partnerID=40&amp;md5=9ed6ccb9cc0e355e449e2e596363bea8" TargetMode="External"/><Relationship Id="rId1157" Type="http://schemas.openxmlformats.org/officeDocument/2006/relationships/hyperlink" Target="https://www.scopus.com/inward/record.uri?eid=2-s2.0-85202340895&amp;doi=10.1109%2fICOECA62351.2024.00073&amp;partnerID=40&amp;md5=81b070399f1c7d788adab711560a57f1" TargetMode="External"/><Relationship Id="rId1364" Type="http://schemas.openxmlformats.org/officeDocument/2006/relationships/hyperlink" Target="https://www.scopus.com/inward/record.uri?eid=2-s2.0-86000233162&amp;doi=10.1109%2fICUIS64676.2024.10865810&amp;partnerID=40&amp;md5=bd3be5e44afd493c05f1d6fa3571f3ad" TargetMode="External"/><Relationship Id="rId1571" Type="http://schemas.openxmlformats.org/officeDocument/2006/relationships/hyperlink" Target="https://www.scopus.com/inward/record.uri?eid=2-s2.0-105001431511&amp;doi=10.1007%2fs10959-025-01414-z&amp;partnerID=40&amp;md5=8241b2c143c2a25128967ce13d7ad8f4" TargetMode="External"/><Relationship Id="rId2208" Type="http://schemas.openxmlformats.org/officeDocument/2006/relationships/hyperlink" Target="https://www.scopus.com/inward/record.uri?eid=2-s2.0-105032182360&amp;doi=10.1007%2F978-981-95-2419-8_39&amp;partnerID=40&amp;md5=0e97d520df551286336d03c00faf13a5" TargetMode="External"/><Relationship Id="rId2415" Type="http://schemas.openxmlformats.org/officeDocument/2006/relationships/hyperlink" Target="https://www.scopus.com/pages/publications/105036378420?origin=resultslist" TargetMode="External"/><Relationship Id="rId2622" Type="http://schemas.openxmlformats.org/officeDocument/2006/relationships/hyperlink" Target="https://www.scopus.com/pages/publications/105041391199?origin=resultslist" TargetMode="External"/><Relationship Id="rId70" Type="http://schemas.openxmlformats.org/officeDocument/2006/relationships/hyperlink" Target="https://www.scopus.com/inward/record.uri?eid=2-s2.0-85099866956&amp;doi=10.1007%2fs11276-020-02528-4&amp;partnerID=40&amp;md5=8d072aaa1cdd484fa8f09d676fcf081a" TargetMode="External"/><Relationship Id="rId801" Type="http://schemas.openxmlformats.org/officeDocument/2006/relationships/hyperlink" Target="https://www.scopus.com/inward/record.uri?eid=2-s2.0-85186653378&amp;doi=10.1109%2FICERCS57948.2023.10434117&amp;partnerID=40&amp;md5=845078a3135f5c04865a595b22a6de68" TargetMode="External"/><Relationship Id="rId1017" Type="http://schemas.openxmlformats.org/officeDocument/2006/relationships/hyperlink" Target="https://www.scopus.com/inward/record.uri?eid=2-s2.0-85151945608&amp;doi=10.1109%2FICITIIT57246.2023.10068631&amp;partnerID=40&amp;md5=7dd2a484b3a2cbd9c3844f2c3ca185e2" TargetMode="External"/><Relationship Id="rId1224" Type="http://schemas.openxmlformats.org/officeDocument/2006/relationships/hyperlink" Target="https://www.scopus.com/inward/record.uri?eid=2-s2.0-85211113566&amp;doi=10.1109%2fICCCNT61001.2024.10724923&amp;partnerID=40&amp;md5=60f0a57579fdcd167a24e2fb866a9a4b" TargetMode="External"/><Relationship Id="rId1431" Type="http://schemas.openxmlformats.org/officeDocument/2006/relationships/hyperlink" Target="https://www.scopus.com/inward/record.uri?eid=2-s2.0-105004553823&amp;doi=10.1109%2fGIEST62955.2024.10960097&amp;partnerID=40&amp;md5=6668a36f05557b1c613b73599d234391" TargetMode="External"/><Relationship Id="rId177" Type="http://schemas.openxmlformats.org/officeDocument/2006/relationships/hyperlink" Target="https://www.scopus.com/inward/record.uri?eid=2-s2.0-85146436083&amp;doi=10.1109%2fI-SMAC55078.2022.9987399&amp;partnerID=40&amp;md5=328767355cda8d8c77ac894c79672410" TargetMode="External"/><Relationship Id="rId384" Type="http://schemas.openxmlformats.org/officeDocument/2006/relationships/hyperlink" Target="https://www.scopus.com/inward/record.uri?eid=2-s2.0-85085480018&amp;doi=10.1080%2f15397734.2020.1766491&amp;partnerID=40&amp;md5=56a9090e3efad04c2736af3927e9bd2a" TargetMode="External"/><Relationship Id="rId591" Type="http://schemas.openxmlformats.org/officeDocument/2006/relationships/hyperlink" Target="https://www.scopus.com/inward/record.uri?eid=2-s2.0-85163800565&amp;doi=10.1109%2FICICCS56967.2023.10142501&amp;partnerID=40&amp;md5=8b32d6db17031f471dbb79b63f75cdb9" TargetMode="External"/><Relationship Id="rId2065" Type="http://schemas.openxmlformats.org/officeDocument/2006/relationships/hyperlink" Target="https://www.scopus.com/inward/record.uri?eid=2-s2.0-105023146421&amp;doi=10.1007%2Fs00170-025-17045-x&amp;partnerID=40&amp;md5=1dfa44256995770abef39597fcbf67b8" TargetMode="External"/><Relationship Id="rId2272" Type="http://schemas.openxmlformats.org/officeDocument/2006/relationships/hyperlink" Target="https://www.scopus.com/inward/record.uri?eid=2-s2.0-105033522411&amp;doi=10.1109%2FICCES67310.2025.11336267&amp;partnerID=40&amp;md5=518e5e92ae4cf927b5bb46a55aa0aabe" TargetMode="External"/><Relationship Id="rId244" Type="http://schemas.openxmlformats.org/officeDocument/2006/relationships/hyperlink" Target="https://www.scopus.com/inward/record.uri?eid=2-s2.0-85148290800&amp;doi=10.1109%2fICMNWC56175.2022.10031984&amp;partnerID=40&amp;md5=db8c54f70c05092532bb151abc16f0ca" TargetMode="External"/><Relationship Id="rId1081" Type="http://schemas.openxmlformats.org/officeDocument/2006/relationships/hyperlink" Target="https://www.scopus.com/inward/record.uri?eid=2-s2.0-85144964086&amp;doi=10.3934%2Fmath.2023298&amp;partnerID=40&amp;md5=a219f2c81f699939d41e15af0f2c0509" TargetMode="External"/><Relationship Id="rId451" Type="http://schemas.openxmlformats.org/officeDocument/2006/relationships/hyperlink" Target="https://www.scopus.com/inward/record.uri?eid=2-s2.0-85137718708&amp;doi=10.1016%2fj.sintl.2022.100201&amp;partnerID=40&amp;md5=1b424523b72344391f5f9f89e48e3609" TargetMode="External"/><Relationship Id="rId2132" Type="http://schemas.openxmlformats.org/officeDocument/2006/relationships/hyperlink" Target="https://www.scopus.com/inward/record.uri?eid=2-s2.0-105030572753&amp;doi=10.1007%2Fs40995-025-01950-7&amp;partnerID=40&amp;md5=338b4b5594f740c13f1e16f07e9899b8" TargetMode="External"/><Relationship Id="rId104" Type="http://schemas.openxmlformats.org/officeDocument/2006/relationships/hyperlink" Target="https://www.scopus.com/inward/record.uri?eid=2-s2.0-85128098580&amp;doi=10.1063%2f5.0072711&amp;partnerID=40&amp;md5=a316b208dcfb69d33f9366cea1b130fc" TargetMode="External"/><Relationship Id="rId311" Type="http://schemas.openxmlformats.org/officeDocument/2006/relationships/hyperlink" Target="https://www.scopus.com/inward/record.uri?eid=2-s2.0-85142699950&amp;doi=10.1109%2fICECAA55415.2022.9936335&amp;partnerID=40&amp;md5=d0f2f09afecb5ce6cf7f1e114925bd6b" TargetMode="External"/><Relationship Id="rId1898" Type="http://schemas.openxmlformats.org/officeDocument/2006/relationships/hyperlink" Target="https://www.scopus.com/inward/record.uri?eid=2-s2.0-105017425675&amp;doi=10.1109%2FICETETSIP64213.2025.11156490&amp;partnerID=40&amp;md5=e14ed4f99306d73e4b53600716b1494d" TargetMode="External"/><Relationship Id="rId1758" Type="http://schemas.openxmlformats.org/officeDocument/2006/relationships/hyperlink" Target="https://www.scopus.com/inward/record.uri?eid=2-s2.0-105010221069&amp;doi=10.1109%2fICPCSN65854.2025.11035405&amp;partnerID=40&amp;md5=d47fb66dd7faf65c81a82a115c10a0b4" TargetMode="External"/><Relationship Id="rId1965" Type="http://schemas.openxmlformats.org/officeDocument/2006/relationships/hyperlink" Target="https://www.scopus.com/inward/record.uri?eid=2-s2.0-105020924731&amp;doi=10.36548%2Fjtcsst.2025.3.016&amp;partnerID=40&amp;md5=8eec12b656c14cc0b2744b1ffd1f9958" TargetMode="External"/><Relationship Id="rId1618" Type="http://schemas.openxmlformats.org/officeDocument/2006/relationships/hyperlink" Target="https://www.scopus.com/inward/record.uri?eid=2-s2.0-105002474087&amp;doi=10.1109%2fICSADL65848.2025.10933217&amp;partnerID=40&amp;md5=a2a67aee3a6c9b602b9668620a5b362b" TargetMode="External"/><Relationship Id="rId1825" Type="http://schemas.openxmlformats.org/officeDocument/2006/relationships/hyperlink" Target="https://www.scopus.com/inward/record.uri?eid=2-s2.0-105013625157&amp;doi=10.1109%2fICIRCA65293.2025.11089715&amp;partnerID=40&amp;md5=fb7a4bfada3e27b10a256102ef42ca1e" TargetMode="External"/><Relationship Id="rId2599" Type="http://schemas.openxmlformats.org/officeDocument/2006/relationships/hyperlink" Target="https://www.scopus.com/pages/publications/105040695881?origin=resultslist" TargetMode="External"/><Relationship Id="rId778" Type="http://schemas.openxmlformats.org/officeDocument/2006/relationships/hyperlink" Target="https://www.scopus.com/inward/record.uri?eid=2-s2.0-85191779810&amp;doi=10.1109%2FICIMIA60377.2023.10425988&amp;partnerID=40&amp;md5=7950c08c4a7191cbdff8dfef49ede1f8" TargetMode="External"/><Relationship Id="rId985" Type="http://schemas.openxmlformats.org/officeDocument/2006/relationships/hyperlink" Target="https://www.scopus.com/inward/record.uri?eid=2-s2.0-85159761658&amp;doi=10.1109%2FICACCS57279.2023.10112796&amp;partnerID=40&amp;md5=683eecb6209fd39ef0816ec3d37ddba5" TargetMode="External"/><Relationship Id="rId2459" Type="http://schemas.openxmlformats.org/officeDocument/2006/relationships/hyperlink" Target="https://www.scopus.com/pages/publications/105036979862?origin=resultslist" TargetMode="External"/><Relationship Id="rId2666" Type="http://schemas.openxmlformats.org/officeDocument/2006/relationships/hyperlink" Target="https://www.scopus.com/inward/record.uri?eid=2-s2.0-105007284975&amp;doi=10.1109%2fESCI63694.2025.10988366&amp;partnerID=40&amp;md5=5d9cc13afed42aa4cf836b38682b14f5" TargetMode="External"/><Relationship Id="rId638" Type="http://schemas.openxmlformats.org/officeDocument/2006/relationships/hyperlink" Target="https://www.scopus.com/inward/record.uri?eid=2-s2.0-85150702728&amp;doi=10.30955%2Fgnj.004620&amp;partnerID=40&amp;md5=abf80d96e909aab4ea077b124f161027" TargetMode="External"/><Relationship Id="rId845" Type="http://schemas.openxmlformats.org/officeDocument/2006/relationships/hyperlink" Target="https://www.scopus.com/inward/record.uri?eid=2-s2.0-85185377187&amp;doi=10.1109%2FICACRS58579.2023.10404468&amp;partnerID=40&amp;md5=ef6b988cf6ecab2f33b51f75c44065ad" TargetMode="External"/><Relationship Id="rId1268" Type="http://schemas.openxmlformats.org/officeDocument/2006/relationships/hyperlink" Target="https://www.scopus.com/inward/record.uri?eid=2-s2.0-85213870415&amp;doi=10.4028%2fp-EIJv9w&amp;partnerID=40&amp;md5=dfc8da43be080e7b6e3ec81ab2cce3ba" TargetMode="External"/><Relationship Id="rId1475" Type="http://schemas.openxmlformats.org/officeDocument/2006/relationships/hyperlink" Target="https://www.scopus.com/inward/record.uri?eid=2-s2.0-105016452640&amp;doi=10.1109%2FICCCSMD63546.2024.11015109&amp;partnerID=40&amp;md5=3cc2e47f389d35557f60ebbe9987db40" TargetMode="External"/><Relationship Id="rId1682" Type="http://schemas.openxmlformats.org/officeDocument/2006/relationships/hyperlink" Target="https://www.scopus.com/inward/record.uri?eid=2-s2.0-105006475798&amp;doi=10.1142%2fS0218625X25501598&amp;partnerID=40&amp;md5=46c872450ad79ff853e0185b9b329582" TargetMode="External"/><Relationship Id="rId2319" Type="http://schemas.openxmlformats.org/officeDocument/2006/relationships/hyperlink" Target="https://www.scopus.com/pages/publications/105035495077?origin=resultslist" TargetMode="External"/><Relationship Id="rId2526" Type="http://schemas.openxmlformats.org/officeDocument/2006/relationships/hyperlink" Target="https://www.scopus.com/pages/publications/105037449117?origin=resultslist" TargetMode="External"/><Relationship Id="rId705" Type="http://schemas.openxmlformats.org/officeDocument/2006/relationships/hyperlink" Target="https://www.scopus.com/inward/record.uri?eid=2-s2.0-85168763516&amp;doi=10.1007%2F978-981-99-1745-7_21&amp;partnerID=40&amp;md5=4f0e2286b4811a70b562cbb9e6bdfcbb" TargetMode="External"/><Relationship Id="rId1128" Type="http://schemas.openxmlformats.org/officeDocument/2006/relationships/hyperlink" Target="https://www.scopus.com/inward/record.uri?eid=2-s2.0-85196351685&amp;partnerID=40&amp;md5=3944b1f0e78f2be9faba20e1824c0798" TargetMode="External"/><Relationship Id="rId1335" Type="http://schemas.openxmlformats.org/officeDocument/2006/relationships/hyperlink" Target="https://www.scopus.com/inward/record.uri?eid=2-s2.0-85218351873&amp;doi=10.1109%2fInCoWoCo64194.2024.10863369&amp;partnerID=40&amp;md5=3db43e3d5c14df61a35d215d29861aad" TargetMode="External"/><Relationship Id="rId1542" Type="http://schemas.openxmlformats.org/officeDocument/2006/relationships/hyperlink" Target="https://www.scopus.com/inward/record.uri?eid=2-s2.0-85219156762&amp;doi=10.1002%2f9781394310890.ch3&amp;partnerID=40&amp;md5=edff7655612fba63494e49f1d049f242" TargetMode="External"/><Relationship Id="rId912" Type="http://schemas.openxmlformats.org/officeDocument/2006/relationships/hyperlink" Target="https://www.scopus.com/inward/record.uri?eid=2-s2.0-85170829048&amp;doi=10.1109%2FICECAA58104.2023.10212334&amp;partnerID=40&amp;md5=34dd233d7ec6f35ea505e58c21052080" TargetMode="External"/><Relationship Id="rId41" Type="http://schemas.openxmlformats.org/officeDocument/2006/relationships/hyperlink" Target="https://www.scopus.com/inward/record.uri?eid=2-s2.0-85114627539&amp;doi=10.1007%2f978-981-16-0965-7_68&amp;partnerID=40&amp;md5=7a958018a7ca729f47fa5a45de1f9573" TargetMode="External"/><Relationship Id="rId1402" Type="http://schemas.openxmlformats.org/officeDocument/2006/relationships/hyperlink" Target="https://www.scopus.com/inward/record.uri?eid=2-s2.0-105001324389&amp;doi=10.1109%2fICSES63760.2024.10910852&amp;partnerID=40&amp;md5=d39a7c50cd1415e731f17bff3620dabf" TargetMode="External"/><Relationship Id="rId288" Type="http://schemas.openxmlformats.org/officeDocument/2006/relationships/hyperlink" Target="https://www.scopus.com/inward/record.uri?eid=2-s2.0-85142767619&amp;doi=10.1109%2fICECAA55415.2022.9936315&amp;partnerID=40&amp;md5=219a57cf1960b82f4ded695e0384cc46" TargetMode="External"/><Relationship Id="rId495" Type="http://schemas.openxmlformats.org/officeDocument/2006/relationships/hyperlink" Target="https://www.scopus.com/inward/record.uri?eid=2-s2.0-85168878757&amp;doi=10.1007%2Fs11696-023-03036-3&amp;partnerID=40&amp;md5=4e76b619d930b1e32ec74fb31b88ee8d" TargetMode="External"/><Relationship Id="rId2176" Type="http://schemas.openxmlformats.org/officeDocument/2006/relationships/hyperlink" Target="https://www.scopus.com/inward/record.uri?eid=2-s2.0-105031881912&amp;doi=10.1109%2FETNCC66224.2025.11299689&amp;partnerID=40&amp;md5=7a15349648ffa3b7bd04f3430989ff2c" TargetMode="External"/><Relationship Id="rId2383" Type="http://schemas.openxmlformats.org/officeDocument/2006/relationships/hyperlink" Target="https://www.scopus.com/pages/publications/105035520682?origin=resultslist" TargetMode="External"/><Relationship Id="rId2590" Type="http://schemas.openxmlformats.org/officeDocument/2006/relationships/hyperlink" Target="https://www.scopus.com/pages/publications/105041768147?origin=resultslist" TargetMode="External"/><Relationship Id="rId148" Type="http://schemas.openxmlformats.org/officeDocument/2006/relationships/hyperlink" Target="https://www.scopus.com/inward/record.uri?eid=2-s2.0-85143881239&amp;doi=10.1201%2f9781003217435-10&amp;partnerID=40&amp;md5=d2bca6cd12c60b6d56ce2269451b3a14" TargetMode="External"/><Relationship Id="rId355" Type="http://schemas.openxmlformats.org/officeDocument/2006/relationships/hyperlink" Target="https://www.scopus.com/inward/record.uri?eid=2-s2.0-85133153523&amp;doi=10.1109%2fICACCS54159.2022.9785121&amp;partnerID=40&amp;md5=a730bdc729e4d50a2a6eded8de2c7deb" TargetMode="External"/><Relationship Id="rId562" Type="http://schemas.openxmlformats.org/officeDocument/2006/relationships/hyperlink" Target="https://www.scopus.com/inward/record.uri?eid=2-s2.0-85164026097&amp;doi=10.14233%2Fajchem.2023.27472&amp;partnerID=40&amp;md5=47cbb1fac790f609af8cb8b01ec8dd58" TargetMode="External"/><Relationship Id="rId1192" Type="http://schemas.openxmlformats.org/officeDocument/2006/relationships/hyperlink" Target="https://www.scopus.com/inward/record.uri?eid=2-s2.0-85207197784&amp;doi=10.1063%2f5.0235931&amp;partnerID=40&amp;md5=edde903a464e112969a99d753bd8cd58" TargetMode="External"/><Relationship Id="rId2036" Type="http://schemas.openxmlformats.org/officeDocument/2006/relationships/hyperlink" Target="https://www.scopus.com/inward/record.uri?eid=2-s2.0-105025655956&amp;doi=10.3390%2Fengproc2025106009&amp;partnerID=40&amp;md5=e00d5738870bc47c7820193435714df4" TargetMode="External"/><Relationship Id="rId2243" Type="http://schemas.openxmlformats.org/officeDocument/2006/relationships/hyperlink" Target="https://www.scopus.com/pages/publications/105040506881?origin=resultslist" TargetMode="External"/><Relationship Id="rId2450" Type="http://schemas.openxmlformats.org/officeDocument/2006/relationships/hyperlink" Target="https://www.scopus.com/pages/publications/105036961536?origin=resultslist" TargetMode="External"/><Relationship Id="rId215" Type="http://schemas.openxmlformats.org/officeDocument/2006/relationships/hyperlink" Target="https://www.scopus.com/inward/record.uri?eid=2-s2.0-85149126562&amp;doi=10.1109%2fICCCIS56430.2022.10037615&amp;partnerID=40&amp;md5=50be6fc0a0ea6f0316b3650f2ec1685a" TargetMode="External"/><Relationship Id="rId422" Type="http://schemas.openxmlformats.org/officeDocument/2006/relationships/hyperlink" Target="https://www.scopus.com/inward/record.uri?eid=2-s2.0-85133194166&amp;doi=10.1109%2fICACCS54159.2022.9784988&amp;partnerID=40&amp;md5=77f58e41d5dd1127f6e5a9ea26bf9efe" TargetMode="External"/><Relationship Id="rId1052" Type="http://schemas.openxmlformats.org/officeDocument/2006/relationships/hyperlink" Target="https://www.scopus.com/inward/record.uri?eid=2-s2.0-85185241203&amp;partnerID=40&amp;md5=21f857cef0ad19dfeabfff19c581e8b5" TargetMode="External"/><Relationship Id="rId2103" Type="http://schemas.openxmlformats.org/officeDocument/2006/relationships/hyperlink" Target="https://www.scopus.com/inward/record.uri?eid=2-s2.0-105028662650&amp;doi=10.3390%2Fs26020546&amp;partnerID=40&amp;md5=a6db015f8c4062c9a9a01a9ef27fb2b2" TargetMode="External"/><Relationship Id="rId2310" Type="http://schemas.openxmlformats.org/officeDocument/2006/relationships/hyperlink" Target="https://www.scopus.com/inward/record.uri?eid=2-s2.0-105034459506&amp;doi=10.1109%2FICONSTEM65670.2025.11374724&amp;partnerID=40&amp;md5=828e8317205e86f440ebbe3f9af55789" TargetMode="External"/><Relationship Id="rId1869" Type="http://schemas.openxmlformats.org/officeDocument/2006/relationships/hyperlink" Target="https://www.scopus.com/pages/publications/105038333584?origin=resultslist" TargetMode="External"/><Relationship Id="rId1729" Type="http://schemas.openxmlformats.org/officeDocument/2006/relationships/hyperlink" Target="https://www.scopus.com/inward/record.uri?eid=2-s2.0-105008466790&amp;doi=10.15251%2fDJNB.2025.202.585&amp;partnerID=40&amp;md5=a3008c7d7efaaa87a7852b56f7d652ae" TargetMode="External"/><Relationship Id="rId1936" Type="http://schemas.openxmlformats.org/officeDocument/2006/relationships/hyperlink" Target="https://www.scopus.com/pages/publications/105043197466?origin=resultslist" TargetMode="External"/><Relationship Id="rId5" Type="http://schemas.openxmlformats.org/officeDocument/2006/relationships/hyperlink" Target="https://www.scopus.com/inward/record.uri?eid=2-s2.0-85134940087&amp;doi=10.4018%2f978-1-7998-8954-0.ch103&amp;partnerID=40&amp;md5=f7afe281062e02dfb2497391ae8e0022" TargetMode="External"/><Relationship Id="rId889" Type="http://schemas.openxmlformats.org/officeDocument/2006/relationships/hyperlink" Target="https://www.scopus.com/inward/record.uri?eid=2-s2.0-85178147961&amp;doi=10.1109%2FICIDeA59866.2023.10295177&amp;partnerID=40&amp;md5=3d3918f9b12bda09393a4cf9a759f933" TargetMode="External"/><Relationship Id="rId749" Type="http://schemas.openxmlformats.org/officeDocument/2006/relationships/hyperlink" Target="https://www.scopus.com/inward/record.uri?eid=2-s2.0-85160782357&amp;doi=10.1063%2F5.0134175&amp;partnerID=40&amp;md5=8cd02716d842e61191c66f718bbeacb2" TargetMode="External"/><Relationship Id="rId1379" Type="http://schemas.openxmlformats.org/officeDocument/2006/relationships/hyperlink" Target="https://www.scopus.com/inward/record.uri?eid=2-s2.0-105001228146&amp;doi=10.1109%2fICSES63760.2024.10910849&amp;partnerID=40&amp;md5=2feef12458c58259694b1e93523f6f4c" TargetMode="External"/><Relationship Id="rId1586" Type="http://schemas.openxmlformats.org/officeDocument/2006/relationships/hyperlink" Target="https://www.scopus.com/inward/record.uri?eid=2-s2.0-105000750821&amp;partnerID=40&amp;md5=000cce56dc7517ffbd9661c4ff20ab99" TargetMode="External"/><Relationship Id="rId609" Type="http://schemas.openxmlformats.org/officeDocument/2006/relationships/hyperlink" Target="https://www.scopus.com/inward/record.uri?eid=2-s2.0-85160323460&amp;doi=10.3390%2Ffractalfract7050407&amp;partnerID=40&amp;md5=b11f079bb9be144f30da6afe0f1b65e0" TargetMode="External"/><Relationship Id="rId956" Type="http://schemas.openxmlformats.org/officeDocument/2006/relationships/hyperlink" Target="https://www.scopus.com/inward/record.uri?eid=2-s2.0-85161164644&amp;doi=10.1109%2FICSPC57692.2023.10125875&amp;partnerID=40&amp;md5=430b0f2a237ecc912f5d985c545bf44d" TargetMode="External"/><Relationship Id="rId1239" Type="http://schemas.openxmlformats.org/officeDocument/2006/relationships/hyperlink" Target="https://www.scopus.com/inward/record.uri?eid=2-s2.0-85211484522&amp;doi=10.1007%2fs00521-024-10701-5&amp;partnerID=40&amp;md5=b33e159b87ff78b046ba1551feb88318" TargetMode="External"/><Relationship Id="rId1793" Type="http://schemas.openxmlformats.org/officeDocument/2006/relationships/hyperlink" Target="https://www.scopus.com/inward/record.uri?eid=2-s2.0-105011286617&amp;doi=10.1088%2f1742-6596%2f3045%2f1%2f012018&amp;partnerID=40&amp;md5=b55b0d215e23597ebf21f7971d7cd6e2" TargetMode="External"/><Relationship Id="rId2637" Type="http://schemas.openxmlformats.org/officeDocument/2006/relationships/hyperlink" Target="https://www.scopus.com/pages/publications/105040597160?origin=resultslist" TargetMode="External"/><Relationship Id="rId85" Type="http://schemas.openxmlformats.org/officeDocument/2006/relationships/hyperlink" Target="https://www.scopus.com/inward/record.uri?eid=2-s2.0-85112753125&amp;doi=10.1080%2f2374068X.2021.1965719&amp;partnerID=40&amp;md5=7e93cd29fc5a04f6ea9b28a9fbf31022" TargetMode="External"/><Relationship Id="rId816" Type="http://schemas.openxmlformats.org/officeDocument/2006/relationships/hyperlink" Target="https://www.scopus.com/inward/record.uri?eid=2-s2.0-85186126049&amp;doi=10.1109%2FICECA58529.2023.10395024&amp;partnerID=40&amp;md5=256cd370383a5810f558f40a873f1cb4" TargetMode="External"/><Relationship Id="rId1446" Type="http://schemas.openxmlformats.org/officeDocument/2006/relationships/hyperlink" Target="https://www.scopus.com/inward/record.uri?eid=2-s2.0-105008857700&amp;doi=10.4018%2f979-8-3693-7783-3.ch003&amp;partnerID=40&amp;md5=2f2353014b779577bcf8a2703433c54c" TargetMode="External"/><Relationship Id="rId1653" Type="http://schemas.openxmlformats.org/officeDocument/2006/relationships/hyperlink" Target="https://www.scopus.com/inward/record.uri?eid=2-s2.0-105004816823&amp;doi=10.1109%2fICMLAS64557.2025.10968826&amp;partnerID=40&amp;md5=f08570849686d525aff2bc74ceedb7f1" TargetMode="External"/><Relationship Id="rId1860" Type="http://schemas.openxmlformats.org/officeDocument/2006/relationships/hyperlink" Target="https://www.scopus.com/inward/record.uri?eid=2-s2.0-105014059401&amp;partnerID=40&amp;md5=0129a9490e187a1c6d9ee8e0966721fb" TargetMode="External"/><Relationship Id="rId2704" Type="http://schemas.openxmlformats.org/officeDocument/2006/relationships/hyperlink" Target="https://www.scopus.com/inward/record.uri?eid=2-s2.0-105002644265&amp;doi=10.1038%2fs41598-025-94650-6&amp;partnerID=40&amp;md5=53022da2ea259d56a73534c30ee61803" TargetMode="External"/><Relationship Id="rId1306" Type="http://schemas.openxmlformats.org/officeDocument/2006/relationships/hyperlink" Target="https://www.scopus.com/inward/record.uri?eid=2-s2.0-85216807926&amp;doi=10.1049%2ficp.2024.4400&amp;partnerID=40&amp;md5=4b9bc84900ad87cb22c6c55d031da955" TargetMode="External"/><Relationship Id="rId1513" Type="http://schemas.openxmlformats.org/officeDocument/2006/relationships/hyperlink" Target="https://www.scopus.com/inward/record.uri?eid=2-s2.0-85216318677&amp;partnerID=40&amp;md5=d7f9fc1caf9211e28a0dfd1cfce34415" TargetMode="External"/><Relationship Id="rId1720" Type="http://schemas.openxmlformats.org/officeDocument/2006/relationships/hyperlink" Target="https://www.scopus.com/inward/record.uri?eid=2-s2.0-105010837678&amp;doi=10.1007%2f978-3-031-78802-4_32&amp;partnerID=40&amp;md5=fe3f04c00ad7af7fe73d15d441bf1610" TargetMode="External"/><Relationship Id="rId12" Type="http://schemas.openxmlformats.org/officeDocument/2006/relationships/hyperlink" Target="https://www.scopus.com/inward/record.uri?eid=2-s2.0-85103787277&amp;doi=10.1016%2fj.chaos.2021.110915&amp;partnerID=40&amp;md5=1e67594cece01cf64b972ea9f1fbcf53" TargetMode="External"/><Relationship Id="rId399" Type="http://schemas.openxmlformats.org/officeDocument/2006/relationships/hyperlink" Target="https://www.scopus.com/inward/record.uri?eid=2-s2.0-85133203485&amp;doi=10.1109%2fICACCS54159.2022.9785226&amp;partnerID=40&amp;md5=5e2daa3c4bfe349410558bb2c924796f" TargetMode="External"/><Relationship Id="rId2287" Type="http://schemas.openxmlformats.org/officeDocument/2006/relationships/hyperlink" Target="https://www.scopus.com/inward/record.uri?eid=2-s2.0-105033613248&amp;doi=10.1109%2FICEAMST67459.2025.11336105&amp;partnerID=40&amp;md5=f3477ec82e68f384aaac279f3aa18201" TargetMode="External"/><Relationship Id="rId2494" Type="http://schemas.openxmlformats.org/officeDocument/2006/relationships/hyperlink" Target="https://www.scopus.com/inward/record.uri?eid=2-s2.0-105033931031&amp;doi=10.1109%2FICONAT66879.2025.11362637&amp;partnerID=40&amp;md5=d2c11422b0802459f6eb7721ac0d3d0d" TargetMode="External"/><Relationship Id="rId259" Type="http://schemas.openxmlformats.org/officeDocument/2006/relationships/hyperlink" Target="https://www.scopus.com/inward/record.uri?eid=2-s2.0-85137131142&amp;doi=10.1155%2f2022%2f7910072&amp;partnerID=40&amp;md5=f5355b9e92643356bd9a299d82abbad1" TargetMode="External"/><Relationship Id="rId466" Type="http://schemas.openxmlformats.org/officeDocument/2006/relationships/hyperlink" Target="https://www.scopus.com/inward/record.uri?eid=2-s2.0-85128169541&amp;doi=10.1109%2fICAIS53314.2022.9742818&amp;partnerID=40&amp;md5=b89da977fd0fb22978aabf95a1a09219" TargetMode="External"/><Relationship Id="rId673" Type="http://schemas.openxmlformats.org/officeDocument/2006/relationships/hyperlink" Target="https://www.scopus.com/inward/record.uri?eid=2-s2.0-85152386399&amp;doi=10.1109%2FICAIS56108.2023.10073847&amp;partnerID=40&amp;md5=6252ce1b4624f4ce6ccb0f624d6a6af0" TargetMode="External"/><Relationship Id="rId880" Type="http://schemas.openxmlformats.org/officeDocument/2006/relationships/hyperlink" Target="https://www.scopus.com/inward/record.uri?eid=2-s2.0-85181109225&amp;doi=10.1109%2FICSSAS57918.2023.10331859&amp;partnerID=40&amp;md5=ab665113a8598a175cd54fac0cd487cb" TargetMode="External"/><Relationship Id="rId1096" Type="http://schemas.openxmlformats.org/officeDocument/2006/relationships/hyperlink" Target="https://www.scopus.com/inward/record.uri?eid=2-s2.0-85188005576&amp;doi=10.1016%2fj.inoche.2024.112289&amp;partnerID=40&amp;md5=434761c4afb68114e178545a4a764a90" TargetMode="External"/><Relationship Id="rId2147" Type="http://schemas.openxmlformats.org/officeDocument/2006/relationships/hyperlink" Target="https://www.scopus.com/inward/record.uri?eid=2-s2.0-105031092945&amp;doi=10.1007%2Fs00170-026-17602-y&amp;partnerID=40&amp;md5=f76be929d60836363440aa1ef09a4186" TargetMode="External"/><Relationship Id="rId2354" Type="http://schemas.openxmlformats.org/officeDocument/2006/relationships/hyperlink" Target="https://www.scopus.com/pages/publications/105034892390?origin=resultslist" TargetMode="External"/><Relationship Id="rId2561" Type="http://schemas.openxmlformats.org/officeDocument/2006/relationships/hyperlink" Target="https://www.scopus.com/pages/publications/105038454925?origin=resultslist" TargetMode="External"/><Relationship Id="rId119" Type="http://schemas.openxmlformats.org/officeDocument/2006/relationships/hyperlink" Target="https://www.scopus.com/inward/record.uri?eid=2-s2.0-85139910232&amp;doi=10.1002%2fcpe.7398&amp;partnerID=40&amp;md5=3a8ba5ca7e91aea4eeae04089762161e" TargetMode="External"/><Relationship Id="rId326" Type="http://schemas.openxmlformats.org/officeDocument/2006/relationships/hyperlink" Target="https://www.scopus.com/inward/record.uri?eid=2-s2.0-85136330749&amp;doi=10.1109%2fICCES54183.2022.9835785&amp;partnerID=40&amp;md5=045135ba217607d9d76739708b457f7b" TargetMode="External"/><Relationship Id="rId533" Type="http://schemas.openxmlformats.org/officeDocument/2006/relationships/hyperlink" Target="https://www.scopus.com/inward/record.uri?eid=2-s2.0-85166478853&amp;doi=10.1016%2Fj.measen.2023.100846&amp;partnerID=40&amp;md5=bd2826330f6be0b5d7053d263f546fcf" TargetMode="External"/><Relationship Id="rId1163" Type="http://schemas.openxmlformats.org/officeDocument/2006/relationships/hyperlink" Target="https://www.scopus.com/inward/record.uri?eid=2-s2.0-85202965259&amp;doi=10.47176%2fjafm.17.11.2686&amp;partnerID=40&amp;md5=affd2aeaf186dae16ec284e1e9447fe5" TargetMode="External"/><Relationship Id="rId1370" Type="http://schemas.openxmlformats.org/officeDocument/2006/relationships/hyperlink" Target="https://www.scopus.com/inward/record.uri?eid=2-s2.0-105000790482&amp;doi=10.1109%2fICERCS63125.2024.10895857&amp;partnerID=40&amp;md5=ac01c2a2bbb5261150d0b0de2a473e5a" TargetMode="External"/><Relationship Id="rId2007" Type="http://schemas.openxmlformats.org/officeDocument/2006/relationships/hyperlink" Target="https://www.scopus.com/inward/record.uri?eid=2-s2.0-105022510177&amp;partnerID=40&amp;md5=b6e7d9316648cd38359411eb17825834" TargetMode="External"/><Relationship Id="rId2214" Type="http://schemas.openxmlformats.org/officeDocument/2006/relationships/hyperlink" Target="https://www.scopus.com/inward/record.uri?eid=2-s2.0-105010206342&amp;doi=10.1109%2fICPCSN65854.2025.11035142&amp;partnerID=40&amp;md5=58e280277f7745662e26741be30dc77c" TargetMode="External"/><Relationship Id="rId740" Type="http://schemas.openxmlformats.org/officeDocument/2006/relationships/hyperlink" Target="https://www.scopus.com/inward/record.uri?eid=2-s2.0-85168759725&amp;doi=10.3390%2Fa16080381&amp;partnerID=40&amp;md5=f7806cb6d7fbdf1f0ab1115d9e74343b" TargetMode="External"/><Relationship Id="rId1023" Type="http://schemas.openxmlformats.org/officeDocument/2006/relationships/hyperlink" Target="https://www.scopus.com/inward/record.uri?eid=2-s2.0-85149783274&amp;doi=10.1109%2FIDCIoT56793.2023.10053449&amp;partnerID=40&amp;md5=76811d33ffcd9d84d79e533347420726" TargetMode="External"/><Relationship Id="rId2421" Type="http://schemas.openxmlformats.org/officeDocument/2006/relationships/hyperlink" Target="https://www.scopus.com/pages/publications/105036928045?origin=resultslist" TargetMode="External"/><Relationship Id="rId600" Type="http://schemas.openxmlformats.org/officeDocument/2006/relationships/hyperlink" Target="https://www.scopus.com/inward/record.uri?eid=2-s2.0-85156203254&amp;doi=10.1007%2Fs12046-023-02136-w&amp;partnerID=40&amp;md5=9a30c50d6756c879afad415ae106841f" TargetMode="External"/><Relationship Id="rId1230" Type="http://schemas.openxmlformats.org/officeDocument/2006/relationships/hyperlink" Target="https://www.scopus.com/inward/record.uri?eid=2-s2.0-85211638478&amp;doi=10.1051%2fe3sconf%2f202458802010&amp;partnerID=40&amp;md5=0ff60c345eecf663b002d76efa8165d3" TargetMode="External"/><Relationship Id="rId183" Type="http://schemas.openxmlformats.org/officeDocument/2006/relationships/hyperlink" Target="https://www.scopus.com/inward/record.uri?eid=2-s2.0-85147552008&amp;doi=10.1109%2fICAISS55157.2022.10010575&amp;partnerID=40&amp;md5=7a8a1dd7c88d824f01c6c71bb7a139b9" TargetMode="External"/><Relationship Id="rId390" Type="http://schemas.openxmlformats.org/officeDocument/2006/relationships/hyperlink" Target="https://www.scopus.com/inward/record.uri?eid=2-s2.0-85133179938&amp;doi=10.1109%2fICACCS54159.2022.9785170&amp;partnerID=40&amp;md5=f73e3c013c19399144b807c1c6c6b1c3" TargetMode="External"/><Relationship Id="rId1907" Type="http://schemas.openxmlformats.org/officeDocument/2006/relationships/hyperlink" Target="https://www.scopus.com/inward/record.uri?eid=2-s2.0-105017357267&amp;doi=10.1201%2F9781032615790-15&amp;partnerID=40&amp;md5=594e334fe9d2f339c1bf496446184d7a" TargetMode="External"/><Relationship Id="rId2071" Type="http://schemas.openxmlformats.org/officeDocument/2006/relationships/hyperlink" Target="https://www.scopus.com/inward/record.uri?eid=2-s2.0-105014478446&amp;doi=10.1007%2F978-3-031-94283-9_5&amp;partnerID=40&amp;md5=604626744ee86974926cd2c2257fa006" TargetMode="External"/><Relationship Id="rId250" Type="http://schemas.openxmlformats.org/officeDocument/2006/relationships/hyperlink" Target="https://www.scopus.com/inward/record.uri?eid=2-s2.0-85138745597&amp;doi=10.1007%2fs13198-022-01773-4&amp;partnerID=40&amp;md5=a467056d36c822c4dfbc67b04feb0b1e" TargetMode="External"/><Relationship Id="rId110" Type="http://schemas.openxmlformats.org/officeDocument/2006/relationships/hyperlink" Target="https://www.scopus.com/inward/record.uri?eid=2-s2.0-85136899876&amp;doi=10.1155%2f2022%2f1872079&amp;partnerID=40&amp;md5=6ea07b4cdd2ac7675639149edc5b457b" TargetMode="External"/><Relationship Id="rId1697" Type="http://schemas.openxmlformats.org/officeDocument/2006/relationships/hyperlink" Target="https://www.scopus.com/pages/publications/105036645381?origin=resultslist" TargetMode="External"/><Relationship Id="rId927" Type="http://schemas.openxmlformats.org/officeDocument/2006/relationships/hyperlink" Target="https://www.scopus.com/inward/record.uri?eid=2-s2.0-85166484787&amp;doi=10.1109%2FICSCCC58608.2023.10176512&amp;partnerID=40&amp;md5=fdb5173e3450fe3e302ca9be722d53d0" TargetMode="External"/><Relationship Id="rId1557" Type="http://schemas.openxmlformats.org/officeDocument/2006/relationships/hyperlink" Target="https://www.scopus.com/inward/record.uri?eid=2-s2.0-86000466095&amp;doi=10.1007%2f978-981-97-5621-6_15&amp;partnerID=40&amp;md5=6d2eff9923a2b551bad31a34b27a0233" TargetMode="External"/><Relationship Id="rId1764" Type="http://schemas.openxmlformats.org/officeDocument/2006/relationships/hyperlink" Target="https://www.scopus.com/inward/record.uri?eid=2-s2.0-105010566757&amp;doi=10.1109%2fAIMLA63829.2025.11040769&amp;partnerID=40&amp;md5=de89c9a4401d8ea349de16ce4b432126" TargetMode="External"/><Relationship Id="rId1971" Type="http://schemas.openxmlformats.org/officeDocument/2006/relationships/hyperlink" Target="https://www.scopus.com/inward/record.uri?eid=2-s2.0-105020969581&amp;doi=10.1109%2FICISC65841.2025.11187695&amp;partnerID=40&amp;md5=c687ab38a95762e0c247b6374e7b56d5" TargetMode="External"/><Relationship Id="rId2608" Type="http://schemas.openxmlformats.org/officeDocument/2006/relationships/hyperlink" Target="https://www.scopus.com/pages/publications/105041665609?origin=resultslist" TargetMode="External"/><Relationship Id="rId56" Type="http://schemas.openxmlformats.org/officeDocument/2006/relationships/hyperlink" Target="https://www.scopus.com/inward/record.uri?eid=2-s2.0-85108029195&amp;doi=10.1109%2fICACCS51430.2021.9441784&amp;partnerID=40&amp;md5=cdb2eac9b1841a470038cdfb6b4ade1e" TargetMode="External"/><Relationship Id="rId1417" Type="http://schemas.openxmlformats.org/officeDocument/2006/relationships/hyperlink" Target="https://www.scopus.com/inward/record.uri?eid=2-s2.0-105002272313&amp;doi=10.1109%2fCCIS63231.2024.10932118&amp;partnerID=40&amp;md5=06a64f99fd4ba4c5a6b7fcc9a602b1d4" TargetMode="External"/><Relationship Id="rId1624" Type="http://schemas.openxmlformats.org/officeDocument/2006/relationships/hyperlink" Target="https://www.scopus.com/inward/record.uri?eid=2-s2.0-105003218967&amp;doi=10.1007%2fs00339-025-08512-z&amp;partnerID=40&amp;md5=c2d96bab79172499a0cc982cd8ed457e" TargetMode="External"/><Relationship Id="rId1831" Type="http://schemas.openxmlformats.org/officeDocument/2006/relationships/hyperlink" Target="https://www.scopus.com/inward/record.uri?eid=2-s2.0-105013589429&amp;doi=10.1002%2fcpe.70161&amp;partnerID=40&amp;md5=c27ae7a8b33a49c0b0c1d4906d9c0e97" TargetMode="External"/><Relationship Id="rId2398" Type="http://schemas.openxmlformats.org/officeDocument/2006/relationships/hyperlink" Target="https://www.scopus.com/pages/publications/105035599767?origin=resultslist" TargetMode="External"/><Relationship Id="rId577" Type="http://schemas.openxmlformats.org/officeDocument/2006/relationships/hyperlink" Target="https://www.scopus.com/inward/record.uri?eid=2-s2.0-85163087201&amp;doi=10.1109%2FICCCI56745.2023.10128192&amp;partnerID=40&amp;md5=e36b09972f5748c40a97b4e6cb8ece0c" TargetMode="External"/><Relationship Id="rId2258" Type="http://schemas.openxmlformats.org/officeDocument/2006/relationships/hyperlink" Target="https://www.scopus.com/inward/record.uri?eid=2-s2.0-105034010295&amp;doi=10.1007%2Fs12083-026-02195-w&amp;partnerID=40&amp;md5=f2744c86b48186052dccfbff95000580" TargetMode="External"/><Relationship Id="rId784" Type="http://schemas.openxmlformats.org/officeDocument/2006/relationships/hyperlink" Target="https://www.scopus.com/inward/record.uri?eid=2-s2.0-85180203372&amp;doi=10.1007%2Fs00170-023-12798-9&amp;partnerID=40&amp;md5=2e278da966685fb111f78e95e02da41c" TargetMode="External"/><Relationship Id="rId991" Type="http://schemas.openxmlformats.org/officeDocument/2006/relationships/hyperlink" Target="https://www.scopus.com/inward/record.uri?eid=2-s2.0-85159758757&amp;doi=10.1109%2FICACCS57279.2023.10113059&amp;partnerID=40&amp;md5=d0fb83b77c90b1cf410bdeedbbc7db3c" TargetMode="External"/><Relationship Id="rId1067" Type="http://schemas.openxmlformats.org/officeDocument/2006/relationships/hyperlink" Target="https://www.scopus.com/inward/record.uri?eid=2-s2.0-85149128508&amp;doi=10.1155%2F2023%2F5723730&amp;partnerID=40&amp;md5=d81e5a8685773db738cbae7dcdaeffc1" TargetMode="External"/><Relationship Id="rId2465" Type="http://schemas.openxmlformats.org/officeDocument/2006/relationships/hyperlink" Target="https://www.scopus.com/pages/publications/105037205758?origin=resultslist" TargetMode="External"/><Relationship Id="rId2672" Type="http://schemas.openxmlformats.org/officeDocument/2006/relationships/hyperlink" Target="https://www.scopus.com/pages/publications/105042368668?origin=resultslist" TargetMode="External"/><Relationship Id="rId437" Type="http://schemas.openxmlformats.org/officeDocument/2006/relationships/hyperlink" Target="https://www.scopus.com/inward/record.uri?eid=2-s2.0-85133195623&amp;doi=10.1109%2fICACCS54159.2022.9785319&amp;partnerID=40&amp;md5=173fdb6f5738034ff8c2da14cbbfdd07" TargetMode="External"/><Relationship Id="rId644" Type="http://schemas.openxmlformats.org/officeDocument/2006/relationships/hyperlink" Target="https://www.scopus.com/inward/record.uri?eid=2-s2.0-85143164823&amp;doi=10.1007%2Fs42401-022-00177-3&amp;partnerID=40&amp;md5=bae268f0b7dd721f284ed80dd8c8f7f6" TargetMode="External"/><Relationship Id="rId851" Type="http://schemas.openxmlformats.org/officeDocument/2006/relationships/hyperlink" Target="https://www.scopus.com/inward/record.uri?eid=2-s2.0-85168595900&amp;doi=10.4134%2FCKMS.c220231&amp;partnerID=40&amp;md5=971e109417a283005d3f11abc8857df7" TargetMode="External"/><Relationship Id="rId1274" Type="http://schemas.openxmlformats.org/officeDocument/2006/relationships/hyperlink" Target="https://www.scopus.com/inward/record.uri?eid=2-s2.0-85214793230&amp;doi=10.1109%2fICSES63445.2024.10763209&amp;partnerID=40&amp;md5=8a3bb0f6a018bb6974eeb4df196420cb" TargetMode="External"/><Relationship Id="rId1481" Type="http://schemas.openxmlformats.org/officeDocument/2006/relationships/hyperlink" Target="https://www.scopus.com/inward/record.uri?eid=2-s2.0-105002894997&amp;doi=10.1007%2fs12008-024-01980-2&amp;partnerID=40&amp;md5=70bf3be72269de21d520fc54015218f9" TargetMode="External"/><Relationship Id="rId2118" Type="http://schemas.openxmlformats.org/officeDocument/2006/relationships/hyperlink" Target="https://www.scopus.com/inward/record.uri?eid=2-s2.0-105029617329&amp;doi=10.1007%2F978-981-96-9716-8_9&amp;partnerID=40&amp;md5=16f680543e4c062bc746d46aba5f863a" TargetMode="External"/><Relationship Id="rId2325" Type="http://schemas.openxmlformats.org/officeDocument/2006/relationships/hyperlink" Target="https://www.scopus.com/pages/publications/105034781045?origin=resultslist" TargetMode="External"/><Relationship Id="rId2532" Type="http://schemas.openxmlformats.org/officeDocument/2006/relationships/hyperlink" Target="https://www.scopus.com/pages/publications/105037781714?origin=resultslist" TargetMode="External"/><Relationship Id="rId504" Type="http://schemas.openxmlformats.org/officeDocument/2006/relationships/hyperlink" Target="https://www.scopus.com/inward/record.uri?eid=2-s2.0-85161186629&amp;doi=10.1109%2FICOEI56765.2023.10125591&amp;partnerID=40&amp;md5=d8fedbb1e94db7f37e6aed62d9b6fe22" TargetMode="External"/><Relationship Id="rId711" Type="http://schemas.openxmlformats.org/officeDocument/2006/relationships/hyperlink" Target="https://www.scopus.com/inward/record.uri?eid=2-s2.0-85159762995&amp;doi=10.1109%2FICACCS57279.2023.10112960&amp;partnerID=40&amp;md5=a8ef53337393e0221004eed3cbf429d5" TargetMode="External"/><Relationship Id="rId1134" Type="http://schemas.openxmlformats.org/officeDocument/2006/relationships/hyperlink" Target="https://www.scopus.com/inward/record.uri?eid=2-s2.0-85199254579&amp;doi=10.1109%2fISCS61804.2024.10581081&amp;partnerID=40&amp;md5=4f224e946a07085f45e7152c3ca9def5" TargetMode="External"/><Relationship Id="rId1341" Type="http://schemas.openxmlformats.org/officeDocument/2006/relationships/hyperlink" Target="https://www.scopus.com/inward/record.uri?eid=2-s2.0-85218409751&amp;doi=10.1109%2fICCES63552.2024.10860217&amp;partnerID=40&amp;md5=31f1ce36821d5852d4dc0037d50987e8" TargetMode="External"/><Relationship Id="rId1201" Type="http://schemas.openxmlformats.org/officeDocument/2006/relationships/hyperlink" Target="https://www.scopus.com/inward/record.uri?eid=2-s2.0-85208628761&amp;doi=10.1109%2fICACCS60874.2024.10716948&amp;partnerID=40&amp;md5=abaa1098ab7ab6eee022bfe51ba22af9" TargetMode="External"/><Relationship Id="rId294" Type="http://schemas.openxmlformats.org/officeDocument/2006/relationships/hyperlink" Target="https://www.scopus.com/inward/record.uri?eid=2-s2.0-85142707126&amp;doi=10.1109%2fICECAA55415.2022.9936124&amp;partnerID=40&amp;md5=3cf24bbcbd0a074ad6e2917214f7ddf7" TargetMode="External"/><Relationship Id="rId2182" Type="http://schemas.openxmlformats.org/officeDocument/2006/relationships/hyperlink" Target="https://www.scopus.com/inward/record.uri?eid=2-s2.0-105032692518&amp;doi=10.1109%2FISAECT68904.2025.11318772&amp;partnerID=40&amp;md5=092c8d8815ba668e674abea583ea6cc2" TargetMode="External"/><Relationship Id="rId154" Type="http://schemas.openxmlformats.org/officeDocument/2006/relationships/hyperlink" Target="https://www.scopus.com/inward/record.uri?eid=2-s2.0-85146427252&amp;doi=10.1109%2fI-SMAC55078.2022.9987435&amp;partnerID=40&amp;md5=c9c4f1e4dbe3cb9098ceed56ceec9a97" TargetMode="External"/><Relationship Id="rId361" Type="http://schemas.openxmlformats.org/officeDocument/2006/relationships/hyperlink" Target="https://www.scopus.com/inward/record.uri?eid=2-s2.0-85130171225&amp;doi=10.1016%2fj.matpr.2021.12.004&amp;partnerID=40&amp;md5=9b21659cad1791c592073a2d70cc73e4" TargetMode="External"/><Relationship Id="rId2042" Type="http://schemas.openxmlformats.org/officeDocument/2006/relationships/hyperlink" Target="https://www.scopus.com/inward/record.uri?eid=2-s2.0-105026292859&amp;doi=10.1038%2Fs41598-025-28448-x&amp;partnerID=40&amp;md5=0e5ad657d122579a7490d54a8e01b6a3" TargetMode="External"/><Relationship Id="rId221" Type="http://schemas.openxmlformats.org/officeDocument/2006/relationships/hyperlink" Target="https://www.scopus.com/inward/record.uri?eid=2-s2.0-85148326484&amp;doi=10.1109%2fICACRS55517.2022.10029240&amp;partnerID=40&amp;md5=ccdca9aa5b9f72ebc4618fe7b993a85e" TargetMode="External"/><Relationship Id="rId1668" Type="http://schemas.openxmlformats.org/officeDocument/2006/relationships/hyperlink" Target="https://www.scopus.com/inward/record.uri?eid=2-s2.0-105005109176&amp;doi=10.1016%2fj.imavis.2025.105574&amp;partnerID=40&amp;md5=bc513e8c01d447d83bd8e976712ed8bc" TargetMode="External"/><Relationship Id="rId1875" Type="http://schemas.openxmlformats.org/officeDocument/2006/relationships/hyperlink" Target="https://www.scopus.com/inward/record.uri?eid=2-s2.0-105015510425&amp;doi=10.1007%2Fs00034-025-03301-8&amp;partnerID=40&amp;md5=c2eed312fc5adf2b303cc498ca14ee41" TargetMode="External"/><Relationship Id="rId2719" Type="http://schemas.openxmlformats.org/officeDocument/2006/relationships/hyperlink" Target="https://www.scopus.com/pages/publications/105043673181?origin=resultslist" TargetMode="External"/><Relationship Id="rId1528" Type="http://schemas.openxmlformats.org/officeDocument/2006/relationships/hyperlink" Target="https://www.scopus.com/inward/record.uri?eid=2-s2.0-85217277459&amp;doi=10.1016%2fj.aej.2025.01.105&amp;partnerID=40&amp;md5=2cb9abe8a9c2062f792165fa4d638e5b" TargetMode="External"/><Relationship Id="rId1735" Type="http://schemas.openxmlformats.org/officeDocument/2006/relationships/hyperlink" Target="https://www.scopus.com/inward/record.uri?eid=2-s2.0-105008868398&amp;doi=10.1063%2f5.0276195&amp;partnerID=40&amp;md5=601c4c0840c1e77240404273fc3858dc" TargetMode="External"/><Relationship Id="rId1942" Type="http://schemas.openxmlformats.org/officeDocument/2006/relationships/hyperlink" Target="https://www.scopus.com/inward/record.uri?eid=2-s2.0-105018298633&amp;doi=10.1109%2FCONIT65521.2025.11167552&amp;partnerID=40&amp;md5=d45a8e4766fe56a77de925e8f304b8e2" TargetMode="External"/><Relationship Id="rId27" Type="http://schemas.openxmlformats.org/officeDocument/2006/relationships/hyperlink" Target="https://www.scopus.com/inward/record.uri?eid=2-s2.0-85108026296&amp;doi=10.1109%2fICACCS51430.2021.9441796&amp;partnerID=40&amp;md5=9cd5e15dcde685735ba9b004d06f9fdf" TargetMode="External"/><Relationship Id="rId1802" Type="http://schemas.openxmlformats.org/officeDocument/2006/relationships/hyperlink" Target="https://www.scopus.com/inward/record.uri?eid=2-s2.0-105011939451&amp;doi=10.1109%2fICCIES63851.2025.11032751&amp;partnerID=40&amp;md5=744fe8ba4ba123a2cd8dc92b3b70abed" TargetMode="External"/><Relationship Id="rId243" Type="http://schemas.openxmlformats.org/officeDocument/2006/relationships/hyperlink" Target="https://www.scopus.com/inward/record.uri?eid=2-s2.0-85150462696&amp;doi=10.1109%2fC2I456876.2022.10051608&amp;partnerID=40&amp;md5=2ac6fae2ae91f62c0b367de98d828d84" TargetMode="External"/><Relationship Id="rId450" Type="http://schemas.openxmlformats.org/officeDocument/2006/relationships/hyperlink" Target="https://www.scopus.com/inward/record.uri?eid=2-s2.0-85132762634&amp;doi=10.1016%2fj.matpr.2022.06.005&amp;partnerID=40&amp;md5=586d4047aac397185bc7efbe0ad02ad7" TargetMode="External"/><Relationship Id="rId688" Type="http://schemas.openxmlformats.org/officeDocument/2006/relationships/hyperlink" Target="https://www.scopus.com/inward/record.uri?eid=2-s2.0-85178549876&amp;doi=10.1002%2F9781394167647.ch2&amp;partnerID=40&amp;md5=d67607d2ad4f63a60c51f4ae106ae8ba" TargetMode="External"/><Relationship Id="rId895" Type="http://schemas.openxmlformats.org/officeDocument/2006/relationships/hyperlink" Target="https://www.scopus.com/inward/record.uri?eid=2-s2.0-85177457589&amp;doi=10.4028%2Fp-i494gi&amp;partnerID=40&amp;md5=e3c43196fb71a828136151a88f3f0cfb" TargetMode="External"/><Relationship Id="rId1080" Type="http://schemas.openxmlformats.org/officeDocument/2006/relationships/hyperlink" Target="https://www.scopus.com/inward/record.uri?eid=2-s2.0-85145422826&amp;doi=10.1080%2F00051144.2022.2157946&amp;partnerID=40&amp;md5=6ef86b3ffde71320a730e7456df73c6f" TargetMode="External"/><Relationship Id="rId2131" Type="http://schemas.openxmlformats.org/officeDocument/2006/relationships/hyperlink" Target="https://www.scopus.com/inward/record.uri?eid=2-s2.0-105031356132&amp;doi=10.47738%2Fjads.v7i1.809&amp;partnerID=40&amp;md5=b255575a23a8754cc2ab42f25d844432" TargetMode="External"/><Relationship Id="rId2369" Type="http://schemas.openxmlformats.org/officeDocument/2006/relationships/hyperlink" Target="https://www.scopus.com/pages/publications/105035480236?origin=resultslist" TargetMode="External"/><Relationship Id="rId2576" Type="http://schemas.openxmlformats.org/officeDocument/2006/relationships/hyperlink" Target="https://www.scopus.com/pages/publications/105040148206?origin=resultslist" TargetMode="External"/><Relationship Id="rId103" Type="http://schemas.openxmlformats.org/officeDocument/2006/relationships/hyperlink" Target="https://www.scopus.com/inward/record.uri?eid=2-s2.0-85133862197&amp;doi=10.23919%2fJCC.2022.06.017&amp;partnerID=40&amp;md5=b0c5829230bdd29a1f2e637adfda6dd3" TargetMode="External"/><Relationship Id="rId310" Type="http://schemas.openxmlformats.org/officeDocument/2006/relationships/hyperlink" Target="https://www.scopus.com/inward/record.uri?eid=2-s2.0-85145353648&amp;doi=10.1109%2fMysuruCon55714.2022.9972703&amp;partnerID=40&amp;md5=7d1cb7ba7332f23eae9fcdfec4df2b4c" TargetMode="External"/><Relationship Id="rId548" Type="http://schemas.openxmlformats.org/officeDocument/2006/relationships/hyperlink" Target="https://www.scopus.com/inward/record.uri?eid=2-s2.0-85174512459&amp;doi=10.5109%2F7151692&amp;partnerID=40&amp;md5=a87dd26ff51cf537b7a40acb77bc2729" TargetMode="External"/><Relationship Id="rId755" Type="http://schemas.openxmlformats.org/officeDocument/2006/relationships/hyperlink" Target="https://www.scopus.com/inward/record.uri?eid=2-s2.0-85199502348&amp;doi=10.1109%2FICSTCEE60504.2023.10585208&amp;partnerID=40&amp;md5=25aa5c7b908fa82d40ec41cfff057234" TargetMode="External"/><Relationship Id="rId962" Type="http://schemas.openxmlformats.org/officeDocument/2006/relationships/hyperlink" Target="https://www.scopus.com/inward/record.uri?eid=2-s2.0-85159772139&amp;doi=10.1109%2FICACCS57279.2023.10112888&amp;partnerID=40&amp;md5=2502aa840339b68fbba6b04ddd61c7f9" TargetMode="External"/><Relationship Id="rId1178" Type="http://schemas.openxmlformats.org/officeDocument/2006/relationships/hyperlink" Target="https://www.scopus.com/inward/record.uri?eid=2-s2.0-85205094804&amp;doi=10.3390%2fsym16091243&amp;partnerID=40&amp;md5=377c79e2681ba90d45846005dadc9ca2" TargetMode="External"/><Relationship Id="rId1385" Type="http://schemas.openxmlformats.org/officeDocument/2006/relationships/hyperlink" Target="https://www.scopus.com/inward/record.uri?eid=2-s2.0-105001334439&amp;doi=10.1109%2fICSES63760.2024.10910399&amp;partnerID=40&amp;md5=2db34048c61db6b8cfb22b7b88989244" TargetMode="External"/><Relationship Id="rId1592" Type="http://schemas.openxmlformats.org/officeDocument/2006/relationships/hyperlink" Target="https://www.scopus.com/inward/record.uri?eid=2-s2.0-105002033745&amp;doi=10.2174%2f0118722121256663231019061211&amp;partnerID=40&amp;md5=a6744982792cdc674b50dda677be5a6c" TargetMode="External"/><Relationship Id="rId2229" Type="http://schemas.openxmlformats.org/officeDocument/2006/relationships/hyperlink" Target="https://www.scopus.com/pages/publications/105043407829?origin=resultslist" TargetMode="External"/><Relationship Id="rId2436" Type="http://schemas.openxmlformats.org/officeDocument/2006/relationships/hyperlink" Target="https://www.scopus.com/pages/publications/105036513421?origin=resultslist" TargetMode="External"/><Relationship Id="rId2643" Type="http://schemas.openxmlformats.org/officeDocument/2006/relationships/hyperlink" Target="https://www.scopus.com/pages/publications/105040680077?origin=resultslist" TargetMode="External"/><Relationship Id="rId91" Type="http://schemas.openxmlformats.org/officeDocument/2006/relationships/hyperlink" Target="https://www.scopus.com/inward/record.uri?eid=2-s2.0-85144032885&amp;doi=10.1063%2f5.0109035&amp;partnerID=40&amp;md5=2f4d21dc6e38cce42e53ac07bad417b7" TargetMode="External"/><Relationship Id="rId408" Type="http://schemas.openxmlformats.org/officeDocument/2006/relationships/hyperlink" Target="https://www.scopus.com/inward/record.uri?eid=2-s2.0-85135282573&amp;doi=10.1371%2fjournal.pone.0271032&amp;partnerID=40&amp;md5=c8ef492b9b47fd12b57e867647d7107c" TargetMode="External"/><Relationship Id="rId615" Type="http://schemas.openxmlformats.org/officeDocument/2006/relationships/hyperlink" Target="https://www.scopus.com/inward/record.uri?eid=2-s2.0-85158837727&amp;partnerID=40&amp;md5=34f79c3834e8416bf4260f7066c7d904" TargetMode="External"/><Relationship Id="rId822" Type="http://schemas.openxmlformats.org/officeDocument/2006/relationships/hyperlink" Target="https://www.scopus.com/inward/record.uri?eid=2-s2.0-85186123625&amp;doi=10.1109%2FICECA58529.2023.10395293&amp;partnerID=40&amp;md5=3a37706052c596e938d13e464bd02e0d" TargetMode="External"/><Relationship Id="rId1038" Type="http://schemas.openxmlformats.org/officeDocument/2006/relationships/hyperlink" Target="https://www.scopus.com/inward/record.uri?eid=2-s2.0-85151402293&amp;doi=10.4314%2Fbcse.v37i3.7&amp;partnerID=40&amp;md5=4b3789af28f5c90fe080402a7c9e5597" TargetMode="External"/><Relationship Id="rId1245" Type="http://schemas.openxmlformats.org/officeDocument/2006/relationships/hyperlink" Target="https://www.scopus.com/inward/record.uri?eid=2-s2.0-85213402897&amp;doi=10.1109%2fICSSAS64001.2024.10760432&amp;partnerID=40&amp;md5=619109be154bcd7212fefb2310c882f1" TargetMode="External"/><Relationship Id="rId1452" Type="http://schemas.openxmlformats.org/officeDocument/2006/relationships/hyperlink" Target="https://www.scopus.com/inward/record.uri?eid=2-s2.0-105009583456&amp;doi=10.4018%2f979-8-3693-9616-2.ch013&amp;partnerID=40&amp;md5=030b06b8c9e4d57bd930fe0bee983f46" TargetMode="External"/><Relationship Id="rId1897" Type="http://schemas.openxmlformats.org/officeDocument/2006/relationships/hyperlink" Target="https://www.scopus.com/inward/record.uri?eid=2-s2.0-105017374500&amp;doi=10.4273%2Fijvss.17.3.12&amp;partnerID=40&amp;md5=c8c06e5901404a312f7da53a6bdcda66" TargetMode="External"/><Relationship Id="rId2503" Type="http://schemas.openxmlformats.org/officeDocument/2006/relationships/hyperlink" Target="https://www.scopus.com/pages/publications/105037468417?origin=resultslist" TargetMode="External"/><Relationship Id="rId1105" Type="http://schemas.openxmlformats.org/officeDocument/2006/relationships/hyperlink" Target="https://www.scopus.com/inward/record.uri?eid=2-s2.0-85194053866&amp;doi=10.1109%2fINCOS59338.2024.10527698&amp;partnerID=40&amp;md5=d1eeea28d997f47f98fae64ee9639247" TargetMode="External"/><Relationship Id="rId1312" Type="http://schemas.openxmlformats.org/officeDocument/2006/relationships/hyperlink" Target="https://www.scopus.com/inward/record.uri?eid=2-s2.0-85216622009&amp;partnerID=40&amp;md5=569ba0c65a302e0d3affa31e2afb9dc5" TargetMode="External"/><Relationship Id="rId1757" Type="http://schemas.openxmlformats.org/officeDocument/2006/relationships/hyperlink" Target="https://www.scopus.com/pages/publications/105038318440?origin=resultslist" TargetMode="External"/><Relationship Id="rId1964" Type="http://schemas.openxmlformats.org/officeDocument/2006/relationships/hyperlink" Target="https://www.scopus.com/inward/record.uri?eid=2-s2.0-105020792822&amp;doi=10.1109%2FNMITCON65824.2025.11188325&amp;partnerID=40&amp;md5=f750b0e3f376829c56c5c80e3d2de50b" TargetMode="External"/><Relationship Id="rId2710" Type="http://schemas.openxmlformats.org/officeDocument/2006/relationships/hyperlink" Target="https://www.scopus.com/inward/record.uri?eid=2-s2.0-105033887655&amp;doi=10.1109%2FICONAT66879.2025.11362455&amp;partnerID=40&amp;md5=6fbc5d3209fcf2bea3125e50e1f0464b" TargetMode="External"/><Relationship Id="rId49" Type="http://schemas.openxmlformats.org/officeDocument/2006/relationships/hyperlink" Target="https://www.scopus.com/inward/record.uri?eid=2-s2.0-85108029623&amp;doi=10.1109%2fICACCS51430.2021.9442043&amp;partnerID=40&amp;md5=e4e2f22ea46d1af13087b0f159b4cf54" TargetMode="External"/><Relationship Id="rId1617" Type="http://schemas.openxmlformats.org/officeDocument/2006/relationships/hyperlink" Target="https://www.scopus.com/inward/record.uri?eid=2-s2.0-105002438332&amp;doi=10.1109%2fICSADL65848.2025.10933118&amp;partnerID=40&amp;md5=33d6eab95b2f19306b5c685a464fe040" TargetMode="External"/><Relationship Id="rId1824" Type="http://schemas.openxmlformats.org/officeDocument/2006/relationships/hyperlink" Target="https://www.scopus.com/inward/record.uri?eid=2-s2.0-105013188973&amp;doi=10.1063%2f5.0277372&amp;partnerID=40&amp;md5=e614af7cc6f98ac47617c875e2af51a2" TargetMode="External"/><Relationship Id="rId198" Type="http://schemas.openxmlformats.org/officeDocument/2006/relationships/hyperlink" Target="https://www.scopus.com/inward/record.uri?eid=2-s2.0-85152237158&amp;doi=10.1109%2fCCIP57447.2022.10058667&amp;partnerID=40&amp;md5=d0002224b00c3f40f133809fd3dcfb19" TargetMode="External"/><Relationship Id="rId2086" Type="http://schemas.openxmlformats.org/officeDocument/2006/relationships/hyperlink" Target="https://www.scopus.com/inward/record.uri?eid=2-s2.0-105025652081&amp;doi=10.1002%2Fdac.70362&amp;partnerID=40&amp;md5=37753ff578254165fb025f067c139b41" TargetMode="External"/><Relationship Id="rId2293" Type="http://schemas.openxmlformats.org/officeDocument/2006/relationships/hyperlink" Target="https://www.scopus.com/inward/record.uri?eid=2-s2.0-105033697637&amp;doi=10.1109%2FICFT66708.2025.11336426&amp;partnerID=40&amp;md5=2e654033fd17c580d916049232c2e48b" TargetMode="External"/><Relationship Id="rId2598" Type="http://schemas.openxmlformats.org/officeDocument/2006/relationships/hyperlink" Target="https://www.scopus.com/pages/publications/105041115013?origin=resultslist" TargetMode="External"/><Relationship Id="rId265" Type="http://schemas.openxmlformats.org/officeDocument/2006/relationships/hyperlink" Target="https://www.scopus.com/inward/record.uri?eid=2-s2.0-85145357253&amp;doi=10.1109%2fMysuruCon55714.2022.9972564&amp;partnerID=40&amp;md5=6ccfe2b9bf60a87af9c5c1250d14ff8a" TargetMode="External"/><Relationship Id="rId472" Type="http://schemas.openxmlformats.org/officeDocument/2006/relationships/hyperlink" Target="https://www.scopus.com/inward/record.uri?eid=2-s2.0-85152257317&amp;doi=10.1016%2Fj.matpr.2023.03.750&amp;partnerID=40&amp;md5=a53a6c4cbc95f04baf3b3845237561ee" TargetMode="External"/><Relationship Id="rId2153" Type="http://schemas.openxmlformats.org/officeDocument/2006/relationships/hyperlink" Target="https://www.scopus.com/inward/record.uri?eid=2-s2.0-105030440465&amp;doi=10.1016%2Fj.bspc.2026.109832&amp;partnerID=40&amp;md5=1914efd1f0a1acc4fbce3a2f803d8e89" TargetMode="External"/><Relationship Id="rId2360" Type="http://schemas.openxmlformats.org/officeDocument/2006/relationships/hyperlink" Target="https://www.scopus.com/pages/publications/105034837327?origin=resultslist" TargetMode="External"/><Relationship Id="rId125" Type="http://schemas.openxmlformats.org/officeDocument/2006/relationships/hyperlink" Target="https://www.scopus.com/inward/record.uri?eid=2-s2.0-85141723232&amp;doi=10.3390%2fe24111601&amp;partnerID=40&amp;md5=72f01bc7bd91f59d79e5b25fe61ba986" TargetMode="External"/><Relationship Id="rId332" Type="http://schemas.openxmlformats.org/officeDocument/2006/relationships/hyperlink" Target="https://www.scopus.com/inward/record.uri?eid=2-s2.0-85136671603&amp;doi=10.1016%2fj.matpr.2022.08.170&amp;partnerID=40&amp;md5=6e6c82690ee9bf405e6ea1012605f025" TargetMode="External"/><Relationship Id="rId777" Type="http://schemas.openxmlformats.org/officeDocument/2006/relationships/hyperlink" Target="https://www.scopus.com/inward/record.uri?eid=2-s2.0-85182251517&amp;doi=10.1080%2F15325008.2023.2298272&amp;partnerID=40&amp;md5=7734c18c108ada37caed03dd4ee9347c" TargetMode="External"/><Relationship Id="rId984" Type="http://schemas.openxmlformats.org/officeDocument/2006/relationships/hyperlink" Target="https://www.scopus.com/inward/record.uri?eid=2-s2.0-85159763292&amp;doi=10.1109%2FICACCS57279.2023.10112865&amp;partnerID=40&amp;md5=3132b9e765bf95cc1206bdcca2718cf2" TargetMode="External"/><Relationship Id="rId2013" Type="http://schemas.openxmlformats.org/officeDocument/2006/relationships/hyperlink" Target="https://www.scopus.com/inward/record.uri?eid=2-s2.0-105023159332&amp;doi=10.1002%2Fcav.70082&amp;partnerID=40&amp;md5=b6e210b338a179b6cf4d43239c2b51ac" TargetMode="External"/><Relationship Id="rId2220" Type="http://schemas.openxmlformats.org/officeDocument/2006/relationships/hyperlink" Target="https://www.scopus.com/inward/record.uri?eid=2-s2.0-105031373081&amp;doi=10.1109%2FICIDCA66325.2025.11280547&amp;partnerID=40&amp;md5=aabd41c2ce454d95d6ab289d00e71e94" TargetMode="External"/><Relationship Id="rId2458" Type="http://schemas.openxmlformats.org/officeDocument/2006/relationships/hyperlink" Target="https://www.scopus.com/inward/record.uri?eid=2-s2.0-105007853003&amp;doi=10.1109%2fDevIC63749.2025.11012275&amp;partnerID=40&amp;md5=d04eb7881528f15b41822c6742517bce" TargetMode="External"/><Relationship Id="rId2665" Type="http://schemas.openxmlformats.org/officeDocument/2006/relationships/hyperlink" Target="https://www.scopus.com/inward/record.uri?eid=2-s2.0-105000485555&amp;doi=10.1109%2fICMSCI62561.2025.10893933&amp;partnerID=40&amp;md5=41c6076e6aec7c20c4711c466b4a94ec" TargetMode="External"/><Relationship Id="rId637" Type="http://schemas.openxmlformats.org/officeDocument/2006/relationships/hyperlink" Target="https://www.scopus.com/inward/record.uri?eid=2-s2.0-85168581054&amp;partnerID=40&amp;md5=b9b6cf55c7b98e025afdef40067b5bb2" TargetMode="External"/><Relationship Id="rId844" Type="http://schemas.openxmlformats.org/officeDocument/2006/relationships/hyperlink" Target="https://www.scopus.com/inward/record.uri?eid=2-s2.0-85185384372&amp;doi=10.1109%2FICACRS58579.2023.10404670&amp;partnerID=40&amp;md5=40a57dfdeeadb05bce8d30ccfc7a4126" TargetMode="External"/><Relationship Id="rId1267" Type="http://schemas.openxmlformats.org/officeDocument/2006/relationships/hyperlink" Target="https://www.scopus.com/inward/record.uri?eid=2-s2.0-85211903843&amp;doi=10.1109%2fI4C62240.2024.10748456&amp;partnerID=40&amp;md5=3c7f5b868575b789a3625fa0b25998e0" TargetMode="External"/><Relationship Id="rId1474" Type="http://schemas.openxmlformats.org/officeDocument/2006/relationships/hyperlink" Target="https://www.scopus.com/inward/record.uri?eid=2-s2.0-105016453066&amp;doi=10.1109%2FICCCSMD63546.2024.11015209&amp;partnerID=40&amp;md5=d5bfa25674118007eeb6f0c3e94c4daf" TargetMode="External"/><Relationship Id="rId1681" Type="http://schemas.openxmlformats.org/officeDocument/2006/relationships/hyperlink" Target="https://www.scopus.com/inward/record.uri?eid=2-s2.0-105006640767&amp;doi=10.55766%2fsujst7904&amp;partnerID=40&amp;md5=d76496551260fe6e193f142a63c4d53b" TargetMode="External"/><Relationship Id="rId2318" Type="http://schemas.openxmlformats.org/officeDocument/2006/relationships/hyperlink" Target="https://www.scopus.com/pages/publications/105035151599?origin=resultslist" TargetMode="External"/><Relationship Id="rId2525" Type="http://schemas.openxmlformats.org/officeDocument/2006/relationships/hyperlink" Target="https://www.scopus.com/pages/publications/105037462684?origin=resultslist" TargetMode="External"/><Relationship Id="rId704" Type="http://schemas.openxmlformats.org/officeDocument/2006/relationships/hyperlink" Target="https://www.scopus.com/inward/record.uri?eid=2-s2.0-85170822474&amp;doi=10.1109%2FICECAA58104.2023.10212306&amp;partnerID=40&amp;md5=2dd5708ecc9e784562d42ddfd8754a96" TargetMode="External"/><Relationship Id="rId911" Type="http://schemas.openxmlformats.org/officeDocument/2006/relationships/hyperlink" Target="https://www.scopus.com/inward/record.uri?eid=2-s2.0-85173613059&amp;doi=10.1109%2FICAISS58487.2023.10250637&amp;partnerID=40&amp;md5=32b899dc2c1e3a3a54f70b6348d9c2db" TargetMode="External"/><Relationship Id="rId1127" Type="http://schemas.openxmlformats.org/officeDocument/2006/relationships/hyperlink" Target="https://www.scopus.com/inward/record.uri?eid=2-s2.0-85199092165&amp;doi=10.1007%2fs11082-024-07049-4&amp;partnerID=40&amp;md5=612399248ce531b4960365851bd6db1e" TargetMode="External"/><Relationship Id="rId1334" Type="http://schemas.openxmlformats.org/officeDocument/2006/relationships/hyperlink" Target="https://www.scopus.com/inward/record.uri?eid=2-s2.0-85218184429&amp;doi=10.1109%2fICIICS63763.2024.10859970&amp;partnerID=40&amp;md5=db064a96d0583525edadef9ec01b55f0" TargetMode="External"/><Relationship Id="rId1541" Type="http://schemas.openxmlformats.org/officeDocument/2006/relationships/hyperlink" Target="https://www.scopus.com/inward/record.uri?eid=2-s2.0-85218185004&amp;doi=10.1080%2f03772063.2025.2459791&amp;partnerID=40&amp;md5=a976294476d700b860d7e9471f69b963" TargetMode="External"/><Relationship Id="rId1779" Type="http://schemas.openxmlformats.org/officeDocument/2006/relationships/hyperlink" Target="https://www.scopus.com/inward/record.uri?eid=2-s2.0-105010876631&amp;doi=10.1007%2fs41779-025-01237-5&amp;partnerID=40&amp;md5=ebf2df65827a0d298823bb74df0bf6c7" TargetMode="External"/><Relationship Id="rId1986" Type="http://schemas.openxmlformats.org/officeDocument/2006/relationships/hyperlink" Target="https://www.scopus.com/inward/record.uri?eid=2-s2.0-105022284630&amp;doi=10.1109%2FWorldSUAS66815.2025.11199168&amp;partnerID=40&amp;md5=970d3f743ab2bbd70a792c56bd9e678f" TargetMode="External"/><Relationship Id="rId40" Type="http://schemas.openxmlformats.org/officeDocument/2006/relationships/hyperlink" Target="https://www.scopus.com/inward/record.uri?eid=2-s2.0-85108029699&amp;doi=10.1109%2fICACCS51430.2021.9441984&amp;partnerID=40&amp;md5=09193dde92d718a4bbec55419472a897" TargetMode="External"/><Relationship Id="rId1401" Type="http://schemas.openxmlformats.org/officeDocument/2006/relationships/hyperlink" Target="https://www.scopus.com/inward/record.uri?eid=2-s2.0-105000799024&amp;doi=10.1109%2fICERCS63125.2024.10895030&amp;partnerID=40&amp;md5=165f1674afc43961c9f5d4e97c990025" TargetMode="External"/><Relationship Id="rId1639" Type="http://schemas.openxmlformats.org/officeDocument/2006/relationships/hyperlink" Target="https://www.scopus.com/inward/record.uri?eid=2-s2.0-105003665928&amp;partnerID=40&amp;md5=7a8cf702bc8f961817dbe351a1f69521" TargetMode="External"/><Relationship Id="rId1846" Type="http://schemas.openxmlformats.org/officeDocument/2006/relationships/hyperlink" Target="https://www.scopus.com/inward/record.uri?eid=2-s2.0-105013690611&amp;doi=10.1002%2F9781394275076.ch2&amp;partnerID=40&amp;md5=fc3b30689bf62a84b5af68db3c4a0a13" TargetMode="External"/><Relationship Id="rId1706" Type="http://schemas.openxmlformats.org/officeDocument/2006/relationships/hyperlink" Target="https://www.scopus.com/inward/record.uri?eid=2-s2.0-105007982462&amp;doi=10.1109%2fICTMIM65579.2025.10988244&amp;partnerID=40&amp;md5=656ec858b973f8896cbb85a06c27632f" TargetMode="External"/><Relationship Id="rId1913" Type="http://schemas.openxmlformats.org/officeDocument/2006/relationships/hyperlink" Target="https://www.scopus.com/inward/record.uri?eid=2-s2.0-105017097803&amp;doi=10.1080%2F00207217.2025.2565740&amp;partnerID=40&amp;md5=e18deb817fc798d9035ec8f4d56ee6c4" TargetMode="External"/><Relationship Id="rId287" Type="http://schemas.openxmlformats.org/officeDocument/2006/relationships/hyperlink" Target="https://www.scopus.com/inward/record.uri?eid=2-s2.0-85140730013&amp;doi=10.3233%2fJIFS-212434&amp;partnerID=40&amp;md5=47b9084a95d1b40f8c78088a0dc53a21" TargetMode="External"/><Relationship Id="rId494" Type="http://schemas.openxmlformats.org/officeDocument/2006/relationships/hyperlink" Target="https://www.scopus.com/inward/record.uri?eid=2-s2.0-85171527160&amp;doi=10.1016%2Fj.simpat.2023.102820&amp;partnerID=40&amp;md5=7721fbc3dfd898a7e8e44799eaa4cced" TargetMode="External"/><Relationship Id="rId2175" Type="http://schemas.openxmlformats.org/officeDocument/2006/relationships/hyperlink" Target="https://www.scopus.com/inward/record.uri?eid=2-s2.0-105031875860&amp;doi=10.1002%2F9781394358403.ch4&amp;partnerID=40&amp;md5=4137dda0d1daf13262a6028ad8b3cced" TargetMode="External"/><Relationship Id="rId2382" Type="http://schemas.openxmlformats.org/officeDocument/2006/relationships/hyperlink" Target="https://www.scopus.com/pages/publications/105035530429?origin=resultslist" TargetMode="External"/><Relationship Id="rId147" Type="http://schemas.openxmlformats.org/officeDocument/2006/relationships/hyperlink" Target="https://www.scopus.com/inward/record.uri?eid=2-s2.0-85161315751&amp;doi=10.4018%2f978-1-6684-7136-4.ch039&amp;partnerID=40&amp;md5=f7474c2c6072c2ddc5cd2a8290a5507c" TargetMode="External"/><Relationship Id="rId354" Type="http://schemas.openxmlformats.org/officeDocument/2006/relationships/hyperlink" Target="https://www.scopus.com/inward/record.uri?eid=2-s2.0-85133152831&amp;doi=10.1109%2fICACCS54159.2022.9785012&amp;partnerID=40&amp;md5=7cd1b33cd8973ed3913e96e671e3e34e" TargetMode="External"/><Relationship Id="rId799" Type="http://schemas.openxmlformats.org/officeDocument/2006/relationships/hyperlink" Target="https://www.scopus.com/inward/record.uri?eid=2-s2.0-85186677163&amp;doi=10.1109%2FICERCS57948.2023.10434227&amp;partnerID=40&amp;md5=5e44d2cb4e141d5d3a297943ae725e1c" TargetMode="External"/><Relationship Id="rId1191" Type="http://schemas.openxmlformats.org/officeDocument/2006/relationships/hyperlink" Target="https://www.scopus.com/inward/record.uri?eid=2-s2.0-85207213924&amp;doi=10.1063%2f5.0235932&amp;partnerID=40&amp;md5=23c8fa1516ea6f8ebe95e881e00e8578" TargetMode="External"/><Relationship Id="rId2035" Type="http://schemas.openxmlformats.org/officeDocument/2006/relationships/hyperlink" Target="https://www.scopus.com/inward/record.uri?eid=2-s2.0-105026008662&amp;doi=10.3390%2Fengproc2025106015&amp;partnerID=40&amp;md5=45386e008cd248fd49472f6d6d2f16aa" TargetMode="External"/><Relationship Id="rId2687" Type="http://schemas.openxmlformats.org/officeDocument/2006/relationships/hyperlink" Target="https://www.scopus.com/pages/publications/105043683015?origin=resultslist" TargetMode="External"/><Relationship Id="rId561" Type="http://schemas.openxmlformats.org/officeDocument/2006/relationships/hyperlink" Target="https://www.scopus.com/inward/record.uri?eid=2-s2.0-85186768508&amp;doi=10.1109%2FICACIC59454.2023.10434968&amp;partnerID=40&amp;md5=cabefe5fb01154c1fd3cbd364aa2da2f" TargetMode="External"/><Relationship Id="rId659" Type="http://schemas.openxmlformats.org/officeDocument/2006/relationships/hyperlink" Target="https://www.scopus.com/inward/record.uri?eid=2-s2.0-85159769663&amp;doi=10.1109%2FICACCS57279.2023.10112841&amp;partnerID=40&amp;md5=5a809e9f88c218bdfb23fcaffa37405a" TargetMode="External"/><Relationship Id="rId866" Type="http://schemas.openxmlformats.org/officeDocument/2006/relationships/hyperlink" Target="https://www.scopus.com/inward/record.uri?eid=2-s2.0-85183540347&amp;doi=10.1109%2FRMKMATE59243.2023.10368836&amp;partnerID=40&amp;md5=e76f99c9ab52ae6c6376f58d3eec7655" TargetMode="External"/><Relationship Id="rId1289" Type="http://schemas.openxmlformats.org/officeDocument/2006/relationships/hyperlink" Target="https://www.scopus.com/inward/record.uri?eid=2-s2.0-85216237474&amp;doi=10.1109%2fICECA63461.2024.10801129&amp;partnerID=40&amp;md5=801df24a8cecfe86270f7b6897cb047a" TargetMode="External"/><Relationship Id="rId1496" Type="http://schemas.openxmlformats.org/officeDocument/2006/relationships/hyperlink" Target="https://www.scopus.com/inward/record.uri?eid=2-s2.0-86000430433&amp;doi=10.1007%2fs10163-024-02142-y&amp;partnerID=40&amp;md5=6c69b90e5ed22b168f3253f1a9296472" TargetMode="External"/><Relationship Id="rId2242" Type="http://schemas.openxmlformats.org/officeDocument/2006/relationships/hyperlink" Target="https://www.scopus.com/inward/record.uri?eid=2-s2.0-105033148128&amp;doi=10.1109%2FSSITCON66133.2025.11341938&amp;partnerID=40&amp;md5=fe78bd52658643f59b829ecb2d5275eb" TargetMode="External"/><Relationship Id="rId2547" Type="http://schemas.openxmlformats.org/officeDocument/2006/relationships/hyperlink" Target="https://www.scopus.com/pages/publications/105038048661?origin=resultslist" TargetMode="External"/><Relationship Id="rId214" Type="http://schemas.openxmlformats.org/officeDocument/2006/relationships/hyperlink" Target="https://www.scopus.com/inward/record.uri?eid=2-s2.0-85148321239&amp;doi=10.1109%2fICACRS55517.2022.10029112&amp;partnerID=40&amp;md5=906901400adb9ca26b58f0f62471a1d5" TargetMode="External"/><Relationship Id="rId421" Type="http://schemas.openxmlformats.org/officeDocument/2006/relationships/hyperlink" Target="https://www.scopus.com/inward/record.uri?eid=2-s2.0-85133202774&amp;doi=10.1109%2fICACCS54159.2022.9785340&amp;partnerID=40&amp;md5=058bebb1e4fba793f2b0a48164ce3040" TargetMode="External"/><Relationship Id="rId519" Type="http://schemas.openxmlformats.org/officeDocument/2006/relationships/hyperlink" Target="https://www.scopus.com/inward/record.uri?eid=2-s2.0-85187263190&amp;doi=10.1109%2FAIKIIE60097.2023.10390170&amp;partnerID=40&amp;md5=b408ffbab377bc3d5569ae0c7ebd7527" TargetMode="External"/><Relationship Id="rId1051" Type="http://schemas.openxmlformats.org/officeDocument/2006/relationships/hyperlink" Target="https://www.scopus.com/inward/record.uri?eid=2-s2.0-85180622533&amp;doi=10.1063%2F5.0175916&amp;partnerID=40&amp;md5=46ea09d8fc709e1514655340390b3163" TargetMode="External"/><Relationship Id="rId1149" Type="http://schemas.openxmlformats.org/officeDocument/2006/relationships/hyperlink" Target="https://www.scopus.com/inward/record.uri?eid=2-s2.0-85201281625&amp;doi=10.1111%2fexsy.13699&amp;partnerID=40&amp;md5=581f5eb8d03dee983d6a31855fe8bee6" TargetMode="External"/><Relationship Id="rId1356" Type="http://schemas.openxmlformats.org/officeDocument/2006/relationships/hyperlink" Target="https://www.scopus.com/inward/record.uri?eid=2-s2.0-86000239309&amp;doi=10.1109%2fICUIS64676.2024.10867160&amp;partnerID=40&amp;md5=24584adf854853c0e47047b4f32d10ec" TargetMode="External"/><Relationship Id="rId2102" Type="http://schemas.openxmlformats.org/officeDocument/2006/relationships/hyperlink" Target="https://www.scopus.com/inward/record.uri?eid=2-s2.0-105028278050&amp;doi=10.1007%2Fs00339-025-09218-y&amp;partnerID=40&amp;md5=369828d81b676e8e741aeb7a774888f9" TargetMode="External"/><Relationship Id="rId726" Type="http://schemas.openxmlformats.org/officeDocument/2006/relationships/hyperlink" Target="https://www.scopus.com/inward/record.uri?eid=2-s2.0-85185002749&amp;doi=10.1109%2FSTCR59085.2023.10396974&amp;partnerID=40&amp;md5=250a6f9b3f3de7a76bb45167c7eec653" TargetMode="External"/><Relationship Id="rId933" Type="http://schemas.openxmlformats.org/officeDocument/2006/relationships/hyperlink" Target="https://www.scopus.com/inward/record.uri?eid=2-s2.0-85164586831&amp;doi=10.1109%2FICDT57929.2023.10151188&amp;partnerID=40&amp;md5=cb9faf4355200c4c7b59ee2426086adf" TargetMode="External"/><Relationship Id="rId1009" Type="http://schemas.openxmlformats.org/officeDocument/2006/relationships/hyperlink" Target="https://www.scopus.com/inward/record.uri?eid=2-s2.0-85152579546&amp;doi=10.1007%2F978-981-19-8136-4_30&amp;partnerID=40&amp;md5=c83d56703a19c3cf7e3ef47c31ca26f8" TargetMode="External"/><Relationship Id="rId1563" Type="http://schemas.openxmlformats.org/officeDocument/2006/relationships/hyperlink" Target="https://www.scopus.com/inward/record.uri?eid=2-s2.0-86000120029&amp;doi=10.1504%2fIJBRA.2025.144023&amp;partnerID=40&amp;md5=edd3fca9cc3845025035d318af30bc2e" TargetMode="External"/><Relationship Id="rId1770" Type="http://schemas.openxmlformats.org/officeDocument/2006/relationships/hyperlink" Target="https://www.scopus.com/inward/record.uri?eid=2-s2.0-105010775038&amp;doi=10.1109%2fICAISS61471.2025.11042011&amp;partnerID=40&amp;md5=565d8f0874f3818bc690c5eee0370727" TargetMode="External"/><Relationship Id="rId1868" Type="http://schemas.openxmlformats.org/officeDocument/2006/relationships/hyperlink" Target="https://www.scopus.com/inward/record.uri?eid=2-s2.0-105015641276&amp;doi=10.1007%2F978-981-96-4226-7_29&amp;partnerID=40&amp;md5=7de936ca11eb128c0085fee24b3d2bae" TargetMode="External"/><Relationship Id="rId2407" Type="http://schemas.openxmlformats.org/officeDocument/2006/relationships/hyperlink" Target="https://www.scopus.com/pages/publications/105036119242?origin=resultslist" TargetMode="External"/><Relationship Id="rId2614" Type="http://schemas.openxmlformats.org/officeDocument/2006/relationships/hyperlink" Target="https://www.scopus.com/pages/publications/105040704719?origin=resultslist" TargetMode="External"/><Relationship Id="rId62" Type="http://schemas.openxmlformats.org/officeDocument/2006/relationships/hyperlink" Target="https://www.scopus.com/inward/record.uri?eid=2-s2.0-85100667516&amp;doi=10.1016%2fS1003-6326%2820%2965484-X&amp;partnerID=40&amp;md5=599b4ebecc9da78fc59a3c7a1b5bca4b" TargetMode="External"/><Relationship Id="rId1216" Type="http://schemas.openxmlformats.org/officeDocument/2006/relationships/hyperlink" Target="https://www.scopus.com/inward/record.uri?eid=2-s2.0-85210587373&amp;doi=10.32985%2fijeces.15.10.2&amp;partnerID=40&amp;md5=e70019ef217c93739ba5bd913dd5fdaa" TargetMode="External"/><Relationship Id="rId1423" Type="http://schemas.openxmlformats.org/officeDocument/2006/relationships/hyperlink" Target="https://www.scopus.com/inward/record.uri?eid=2-s2.0-105002918253&amp;doi=10.1109%2fICDSCNC62492.2024.10939569&amp;partnerID=40&amp;md5=8b0cb513133829ca07093a76ca1f0d6e" TargetMode="External"/><Relationship Id="rId1630" Type="http://schemas.openxmlformats.org/officeDocument/2006/relationships/hyperlink" Target="https://www.scopus.com/inward/record.uri?eid=2-s2.0-105003070930&amp;doi=10.53759%2f7669%2fjmc202505101&amp;partnerID=40&amp;md5=019ebbef9299d1209d6176ff00bc84f7" TargetMode="External"/><Relationship Id="rId1728" Type="http://schemas.openxmlformats.org/officeDocument/2006/relationships/hyperlink" Target="https://www.scopus.com/inward/record.uri?eid=2-s2.0-105008744702&amp;doi=10.1002%2f9781394250141.ch3&amp;partnerID=40&amp;md5=3a380bea0a2168f1250f30172648a7fc" TargetMode="External"/><Relationship Id="rId1935" Type="http://schemas.openxmlformats.org/officeDocument/2006/relationships/hyperlink" Target="https://www.scopus.com/inward/record.uri?eid=2-s2.0-105018467878&amp;doi=10.1109%2FICSCSA66339.2025.11170970&amp;partnerID=40&amp;md5=4a0232028fe5595e48776b4767717287" TargetMode="External"/><Relationship Id="rId2197" Type="http://schemas.openxmlformats.org/officeDocument/2006/relationships/hyperlink" Target="https://www.scopus.com/inward/record.uri?eid=2-s2.0-105032533765&amp;doi=10.1016%2Fj.vlsi.2026.102676&amp;partnerID=40&amp;md5=039499810c492f7a95f83cbb88512574" TargetMode="External"/><Relationship Id="rId169" Type="http://schemas.openxmlformats.org/officeDocument/2006/relationships/hyperlink" Target="https://www.scopus.com/inward/record.uri?eid=2-s2.0-85148305371&amp;doi=10.1109%2fICMNWC56175.2022.10031798&amp;partnerID=40&amp;md5=692b56053858df767373b1a3c0bbbc56" TargetMode="External"/><Relationship Id="rId376" Type="http://schemas.openxmlformats.org/officeDocument/2006/relationships/hyperlink" Target="https://www.scopus.com/inward/record.uri?eid=2-s2.0-85133205681&amp;doi=10.1109%2fICACCS54159.2022.9785218&amp;partnerID=40&amp;md5=db28b5d442091bcc4e8e5ac7f8d32a0c" TargetMode="External"/><Relationship Id="rId583" Type="http://schemas.openxmlformats.org/officeDocument/2006/relationships/hyperlink" Target="https://www.scopus.com/inward/record.uri?eid=2-s2.0-85167675089&amp;doi=10.53759%2F7669%2Fjmc202303017&amp;partnerID=40&amp;md5=afb05ada3f2d8f01c19b37f58e5142c4" TargetMode="External"/><Relationship Id="rId790" Type="http://schemas.openxmlformats.org/officeDocument/2006/relationships/hyperlink" Target="https://www.scopus.com/inward/record.uri?eid=2-s2.0-85187255274&amp;doi=10.1109%2FEASCT59475.2023.10393157&amp;partnerID=40&amp;md5=2980dcbf095b65248fa67992a4c90688" TargetMode="External"/><Relationship Id="rId2057" Type="http://schemas.openxmlformats.org/officeDocument/2006/relationships/hyperlink" Target="https://www.scopus.com/inward/record.uri?eid=2-s2.0-105029870921&amp;doi=10.1109%2FICRITO66076.2025.11241792&amp;partnerID=40&amp;md5=7817a4641cdc9ea81c60af2b6ae2e22c" TargetMode="External"/><Relationship Id="rId2264" Type="http://schemas.openxmlformats.org/officeDocument/2006/relationships/hyperlink" Target="https://www.scopus.com/inward/record.uri?eid=2-s2.0-105033526188&amp;doi=10.1109%2FICCES67310.2025.11336337&amp;partnerID=40&amp;md5=0a107767f8b2d2fb4f16772e2432c3b1" TargetMode="External"/><Relationship Id="rId2471" Type="http://schemas.openxmlformats.org/officeDocument/2006/relationships/hyperlink" Target="https://www.scopus.com/pages/publications/105037181935?origin=resultslist" TargetMode="External"/><Relationship Id="rId4" Type="http://schemas.openxmlformats.org/officeDocument/2006/relationships/hyperlink" Target="https://www.scopus.com/inward/record.uri?eid=2-s2.0-85113304126&amp;doi=10.1109%2fICCISc52257.2021.9484973&amp;partnerID=40&amp;md5=bbfe557847a5faff57b86f87a849efa6" TargetMode="External"/><Relationship Id="rId236" Type="http://schemas.openxmlformats.org/officeDocument/2006/relationships/hyperlink" Target="https://www.scopus.com/inward/record.uri?eid=2-s2.0-85149568859&amp;doi=10.1109%2fICATIECE56365.2022.10046898&amp;partnerID=40&amp;md5=52f27edcce26464a3a5bc327dc483dc9" TargetMode="External"/><Relationship Id="rId443" Type="http://schemas.openxmlformats.org/officeDocument/2006/relationships/hyperlink" Target="https://www.scopus.com/inward/record.uri?eid=2-s2.0-85132290047&amp;doi=10.1109%2fICSSS54381.2022.9782160&amp;partnerID=40&amp;md5=59cb330aa80c322492752fccf4cf241d" TargetMode="External"/><Relationship Id="rId650" Type="http://schemas.openxmlformats.org/officeDocument/2006/relationships/hyperlink" Target="https://www.scopus.com/inward/record.uri?eid=2-s2.0-85148876114&amp;doi=10.3390%2Ffi15020046&amp;partnerID=40&amp;md5=0cb3ce3eca8128cbd0599ccf6db37769" TargetMode="External"/><Relationship Id="rId888" Type="http://schemas.openxmlformats.org/officeDocument/2006/relationships/hyperlink" Target="https://www.scopus.com/inward/record.uri?eid=2-s2.0-85178149331&amp;doi=10.1109%2FICIDeA59866.2023.10295255&amp;partnerID=40&amp;md5=31f5b48549698c71a650511b5b93fffd" TargetMode="External"/><Relationship Id="rId1073" Type="http://schemas.openxmlformats.org/officeDocument/2006/relationships/hyperlink" Target="https://www.scopus.com/inward/record.uri?eid=2-s2.0-85174275558&amp;doi=10.4271%2F2023-28-0021&amp;partnerID=40&amp;md5=9d27aa56756f9268ec0641bcd7857059" TargetMode="External"/><Relationship Id="rId1280" Type="http://schemas.openxmlformats.org/officeDocument/2006/relationships/hyperlink" Target="https://www.scopus.com/inward/record.uri?eid=2-s2.0-85215657296&amp;doi=10.1109%2fSSITCON62437.2024.10796116&amp;partnerID=40&amp;md5=854304589bf3825c76feefe075f2708c" TargetMode="External"/><Relationship Id="rId2124" Type="http://schemas.openxmlformats.org/officeDocument/2006/relationships/hyperlink" Target="https://www.scopus.com/inward/record.uri?eid=2-s2.0-105029971589&amp;doi=10.1007%2Fs44196-025-01114-w&amp;partnerID=40&amp;md5=5d71ae65f8dd9b7d8d1caeaecd7e823f" TargetMode="External"/><Relationship Id="rId2331" Type="http://schemas.openxmlformats.org/officeDocument/2006/relationships/hyperlink" Target="https://www.scopus.com/pages/publications/105036712601?origin=resultslist" TargetMode="External"/><Relationship Id="rId2569" Type="http://schemas.openxmlformats.org/officeDocument/2006/relationships/hyperlink" Target="https://www.scopus.com/pages/publications/105038963862?origin=resultslist" TargetMode="External"/><Relationship Id="rId303" Type="http://schemas.openxmlformats.org/officeDocument/2006/relationships/hyperlink" Target="https://www.scopus.com/inward/record.uri?eid=2-s2.0-85147526832&amp;doi=10.53759%2f7669%2fjmc202202006&amp;partnerID=40&amp;md5=a4c30db3bd73b2e49ff272fbd7fab770" TargetMode="External"/><Relationship Id="rId748" Type="http://schemas.openxmlformats.org/officeDocument/2006/relationships/hyperlink" Target="https://www.scopus.com/inward/record.uri?eid=2-s2.0-85166511712&amp;doi=10.1063%2F5.0154935&amp;partnerID=40&amp;md5=a9e9b766a383f679091d651c9b5743bd" TargetMode="External"/><Relationship Id="rId955" Type="http://schemas.openxmlformats.org/officeDocument/2006/relationships/hyperlink" Target="https://www.scopus.com/inward/record.uri?eid=2-s2.0-85161213573&amp;doi=10.1109%2FICOEI56765.2023.10125653&amp;partnerID=40&amp;md5=d63de1917a0faf8870fc806e3e9916d0" TargetMode="External"/><Relationship Id="rId1140" Type="http://schemas.openxmlformats.org/officeDocument/2006/relationships/hyperlink" Target="https://www.scopus.com/inward/record.uri?eid=2-s2.0-85197858162&amp;doi=10.1109%2fICSTEM61137.2024.10560868&amp;partnerID=40&amp;md5=23315780ede382c84d2c9d74a36f6bb0" TargetMode="External"/><Relationship Id="rId1378" Type="http://schemas.openxmlformats.org/officeDocument/2006/relationships/hyperlink" Target="https://www.scopus.com/inward/record.uri?eid=2-s2.0-105000638167&amp;doi=10.1109%2fICERCS63125.2024.10895384&amp;partnerID=40&amp;md5=fcc3914942fd218b72f2d9c083a4c921" TargetMode="External"/><Relationship Id="rId1585" Type="http://schemas.openxmlformats.org/officeDocument/2006/relationships/hyperlink" Target="https://www.scopus.com/inward/record.uri?eid=2-s2.0-105001546750&amp;doi=10.14233%2fajchem.2025.33330&amp;partnerID=40&amp;md5=0d881678a40a0f13a1127b72740a0060" TargetMode="External"/><Relationship Id="rId1792" Type="http://schemas.openxmlformats.org/officeDocument/2006/relationships/hyperlink" Target="https://www.scopus.com/inward/record.uri?eid=2-s2.0-105011268578&amp;doi=10.1088%2f1742-6596%2f3045%2f1%2f012017&amp;partnerID=40&amp;md5=7c4184233cf0e3d0606a0031547fbb72" TargetMode="External"/><Relationship Id="rId2429" Type="http://schemas.openxmlformats.org/officeDocument/2006/relationships/hyperlink" Target="https://www.scopus.com/pages/publications/105036520951?origin=resultslist" TargetMode="External"/><Relationship Id="rId2636" Type="http://schemas.openxmlformats.org/officeDocument/2006/relationships/hyperlink" Target="https://www.scopus.com/pages/publications/105041331042?origin=resultslist" TargetMode="External"/><Relationship Id="rId84" Type="http://schemas.openxmlformats.org/officeDocument/2006/relationships/hyperlink" Target="https://www.scopus.com/inward/record.uri?eid=2-s2.0-85143486693&amp;partnerID=40&amp;md5=48fa55d3e8d524dc0792671f423b51fa" TargetMode="External"/><Relationship Id="rId510" Type="http://schemas.openxmlformats.org/officeDocument/2006/relationships/hyperlink" Target="https://www.scopus.com/inward/record.uri?eid=2-s2.0-85176580653&amp;doi=10.3233%2FJIFS-230766&amp;partnerID=40&amp;md5=743e4402482d7769c54967580484bf13" TargetMode="External"/><Relationship Id="rId608" Type="http://schemas.openxmlformats.org/officeDocument/2006/relationships/hyperlink" Target="https://www.scopus.com/inward/record.uri?eid=2-s2.0-85159770760&amp;doi=10.1109%2FICACCS57279.2023.10113012&amp;partnerID=40&amp;md5=ab71453ffb5112883244619cddeaea1d" TargetMode="External"/><Relationship Id="rId815" Type="http://schemas.openxmlformats.org/officeDocument/2006/relationships/hyperlink" Target="https://www.scopus.com/inward/record.uri?eid=2-s2.0-85186126681&amp;doi=10.1109%2FICECA58529.2023.10394946&amp;partnerID=40&amp;md5=d7935b40b071b4e528bff25c3832912a" TargetMode="External"/><Relationship Id="rId1238" Type="http://schemas.openxmlformats.org/officeDocument/2006/relationships/hyperlink" Target="https://www.scopus.com/inward/record.uri?eid=2-s2.0-85211495567&amp;doi=10.1109%2fACROSET62108.2024.10743585&amp;partnerID=40&amp;md5=77202432ea8e1ec96804dd0abe2f4b0e" TargetMode="External"/><Relationship Id="rId1445" Type="http://schemas.openxmlformats.org/officeDocument/2006/relationships/hyperlink" Target="https://www.scopus.com/inward/record.uri?eid=2-s2.0-105008849779&amp;doi=10.4018%2f979-8-3693-7783-3.ch013&amp;partnerID=40&amp;md5=8b454e454e94966b92ed89f504aee051" TargetMode="External"/><Relationship Id="rId1652" Type="http://schemas.openxmlformats.org/officeDocument/2006/relationships/hyperlink" Target="https://www.scopus.com/inward/record.uri?eid=2-s2.0-105010851359&amp;doi=10.1007%2f978-3-031-78802-4_34&amp;partnerID=40&amp;md5=eddffbfe95280df7da77248ceddd0624" TargetMode="External"/><Relationship Id="rId1000" Type="http://schemas.openxmlformats.org/officeDocument/2006/relationships/hyperlink" Target="https://www.scopus.com/inward/record.uri?eid=2-s2.0-85159755381&amp;doi=10.1109%2FICACCS57279.2023.10112884&amp;partnerID=40&amp;md5=a5329610f1c2f40834374a63742af025" TargetMode="External"/><Relationship Id="rId1305" Type="http://schemas.openxmlformats.org/officeDocument/2006/relationships/hyperlink" Target="https://www.scopus.com/inward/record.uri?eid=2-s2.0-85217204943&amp;doi=10.1109%2fICCSC62048.2024.10830343&amp;partnerID=40&amp;md5=323cca0709e97d80546a27d5060cce5e" TargetMode="External"/><Relationship Id="rId1957" Type="http://schemas.openxmlformats.org/officeDocument/2006/relationships/hyperlink" Target="https://www.scopus.com/inward/record.uri?eid=2-s2.0-105020511164&amp;doi=10.1201%2F9781003593034-86&amp;partnerID=40&amp;md5=5c0f18c05cb9134185e99b4181016302" TargetMode="External"/><Relationship Id="rId2703" Type="http://schemas.openxmlformats.org/officeDocument/2006/relationships/hyperlink" Target="https://www.scopus.com/pages/publications/105043313528?origin=resultslist" TargetMode="External"/><Relationship Id="rId1512" Type="http://schemas.openxmlformats.org/officeDocument/2006/relationships/hyperlink" Target="https://www.scopus.com/inward/record.uri?eid=2-s2.0-85215440320&amp;doi=10.47176%2fjafm.18.3.2831&amp;partnerID=40&amp;md5=5f62851f7e82949fce150dd86f6967d7" TargetMode="External"/><Relationship Id="rId1817" Type="http://schemas.openxmlformats.org/officeDocument/2006/relationships/hyperlink" Target="https://www.scopus.com/inward/record.uri?eid=2-s2.0-105012539241&amp;partnerID=40&amp;md5=6d89a5e9fa2df7f4723f21d5d58bf91c" TargetMode="External"/><Relationship Id="rId11" Type="http://schemas.openxmlformats.org/officeDocument/2006/relationships/hyperlink" Target="https://www.scopus.com/inward/record.uri?eid=2-s2.0-85108027811&amp;doi=10.1109%2fICACCS51430.2021.9441791&amp;partnerID=40&amp;md5=f21430870648a3292b1f57493c117b1b" TargetMode="External"/><Relationship Id="rId398" Type="http://schemas.openxmlformats.org/officeDocument/2006/relationships/hyperlink" Target="https://www.scopus.com/inward/record.uri?eid=2-s2.0-85138457228&amp;doi=10.1016%2fj.ijleo.2022.170008&amp;partnerID=40&amp;md5=82ae1d79dc0a77a5ab42409f54665af9" TargetMode="External"/><Relationship Id="rId2079" Type="http://schemas.openxmlformats.org/officeDocument/2006/relationships/hyperlink" Target="https://www.scopus.com/inward/record.uri?eid=2-s2.0-105020815908&amp;doi=10.1007%2F978-981-96-5126-9_8&amp;partnerID=40&amp;md5=e6e704d3b52b46786fd4770a7cc71f8a" TargetMode="External"/><Relationship Id="rId160" Type="http://schemas.openxmlformats.org/officeDocument/2006/relationships/hyperlink" Target="https://www.scopus.com/inward/record.uri?eid=2-s2.0-85147546307&amp;doi=10.1109%2fICAISS55157.2022.10010720&amp;partnerID=40&amp;md5=6125827b50faf58b415b12df4492d48f" TargetMode="External"/><Relationship Id="rId2286" Type="http://schemas.openxmlformats.org/officeDocument/2006/relationships/hyperlink" Target="https://www.scopus.com/inward/record.uri?eid=2-s2.0-105033527609&amp;doi=10.1109%2FICCES67310.2025.11337144&amp;partnerID=40&amp;md5=6263efccb74cf31131202840f04d24b9" TargetMode="External"/><Relationship Id="rId2493" Type="http://schemas.openxmlformats.org/officeDocument/2006/relationships/hyperlink" Target="https://www.scopus.com/pages/publications/105036544338?origin=resultslist" TargetMode="External"/><Relationship Id="rId258" Type="http://schemas.openxmlformats.org/officeDocument/2006/relationships/hyperlink" Target="https://www.scopus.com/inward/record.uri?eid=2-s2.0-85128311942&amp;doi=10.1007%2fs13198-021-01560-7&amp;partnerID=40&amp;md5=ff5fb70f4851ff4edb8c2ea25e395b60" TargetMode="External"/><Relationship Id="rId465" Type="http://schemas.openxmlformats.org/officeDocument/2006/relationships/hyperlink" Target="https://www.scopus.com/inward/record.uri?eid=2-s2.0-85127663348&amp;doi=10.1007%2f978-981-16-8554-5_16&amp;partnerID=40&amp;md5=4dd7dc15d346f00d5705e6688eee6e01" TargetMode="External"/><Relationship Id="rId672" Type="http://schemas.openxmlformats.org/officeDocument/2006/relationships/hyperlink" Target="https://www.scopus.com/inward/record.uri?eid=2-s2.0-85168314712&amp;doi=10.1109%2FICESC57686.2023.10193043&amp;partnerID=40&amp;md5=81fb8d1697b43db7750a109b944171d4" TargetMode="External"/><Relationship Id="rId1095" Type="http://schemas.openxmlformats.org/officeDocument/2006/relationships/hyperlink" Target="https://www.scopus.com/inward/record.uri?eid=2-s2.0-85188516394&amp;doi=10.1007%2fs40430-024-04810-4&amp;partnerID=40&amp;md5=3a68e2f541c0b48ce6b8ab8391bced76" TargetMode="External"/><Relationship Id="rId2146" Type="http://schemas.openxmlformats.org/officeDocument/2006/relationships/hyperlink" Target="https://www.scopus.com/inward/record.uri?eid=2-s2.0-105030752619&amp;doi=10.1038%2Fs41598-026-38249-5&amp;partnerID=40&amp;md5=2b6f6a28fdcefd562dec9fbeddb518fb" TargetMode="External"/><Relationship Id="rId2353" Type="http://schemas.openxmlformats.org/officeDocument/2006/relationships/hyperlink" Target="https://www.scopus.com/pages/publications/105034855135?origin=resultslist" TargetMode="External"/><Relationship Id="rId2560" Type="http://schemas.openxmlformats.org/officeDocument/2006/relationships/hyperlink" Target="https://www.scopus.com/pages/publications/105038427543?origin=resultslist" TargetMode="External"/><Relationship Id="rId118" Type="http://schemas.openxmlformats.org/officeDocument/2006/relationships/hyperlink" Target="https://www.scopus.com/inward/record.uri?eid=2-s2.0-85129281569&amp;doi=10.1016%2fj.compeleceng.2022.108037&amp;partnerID=40&amp;md5=b15d686946ce44d57c972b30be158a3a" TargetMode="External"/><Relationship Id="rId325" Type="http://schemas.openxmlformats.org/officeDocument/2006/relationships/hyperlink" Target="https://www.scopus.com/inward/record.uri?eid=2-s2.0-85141443346&amp;doi=10.1109%2fICSES55317.2022.9914174&amp;partnerID=40&amp;md5=aca46e2ef748de7a721640d66c493b31" TargetMode="External"/><Relationship Id="rId532" Type="http://schemas.openxmlformats.org/officeDocument/2006/relationships/hyperlink" Target="https://www.scopus.com/inward/record.uri?eid=2-s2.0-85166950251&amp;doi=10.1016%2Fj.measen.2023.100832&amp;partnerID=40&amp;md5=bd99c7ef98736e85641e613672c0a433" TargetMode="External"/><Relationship Id="rId977" Type="http://schemas.openxmlformats.org/officeDocument/2006/relationships/hyperlink" Target="https://www.scopus.com/inward/record.uri?eid=2-s2.0-85159765830&amp;doi=10.1109%2FICACCS57279.2023.10112677&amp;partnerID=40&amp;md5=32fb63fa4304450daf3cbcdf9b2f717c" TargetMode="External"/><Relationship Id="rId1162" Type="http://schemas.openxmlformats.org/officeDocument/2006/relationships/hyperlink" Target="https://www.scopus.com/inward/record.uri?eid=2-s2.0-85199200274&amp;doi=10.1016%2fj.measen.2024.101157&amp;partnerID=40&amp;md5=e7792c44497e5936cba0f5a253fa7a3f" TargetMode="External"/><Relationship Id="rId2006" Type="http://schemas.openxmlformats.org/officeDocument/2006/relationships/hyperlink" Target="https://www.scopus.com/inward/record.uri?eid=2-s2.0-105023337020&amp;doi=10.4018%2F979-8-3373-5447-7.ch013&amp;partnerID=40&amp;md5=91a68c2cabf42995ff678a1105166ec3" TargetMode="External"/><Relationship Id="rId2213" Type="http://schemas.openxmlformats.org/officeDocument/2006/relationships/hyperlink" Target="https://www.scopus.com/inward/record.uri?eid=2-s2.0-105032837243&amp;doi=10.1002%2F9781394393022.ch15&amp;partnerID=40&amp;md5=7692ca06c821914a71cf405be641b0b2" TargetMode="External"/><Relationship Id="rId2420" Type="http://schemas.openxmlformats.org/officeDocument/2006/relationships/hyperlink" Target="https://www.scopus.com/pages/publications/105036672953?origin=resultslist" TargetMode="External"/><Relationship Id="rId2658" Type="http://schemas.openxmlformats.org/officeDocument/2006/relationships/hyperlink" Target="https://www.scopus.com/pages/publications/105042379042?origin=resultslist" TargetMode="External"/><Relationship Id="rId837" Type="http://schemas.openxmlformats.org/officeDocument/2006/relationships/hyperlink" Target="https://www.scopus.com/inward/record.uri?eid=2-s2.0-85186114043&amp;doi=10.1109%2FICECA58529.2023.10395323&amp;partnerID=40&amp;md5=0685c3950c546c6465a48fb470532daf" TargetMode="External"/><Relationship Id="rId1022" Type="http://schemas.openxmlformats.org/officeDocument/2006/relationships/hyperlink" Target="https://www.scopus.com/inward/record.uri?eid=2-s2.0-85150676491&amp;doi=10.1109%2FICSSIT55814.2023.10060939&amp;partnerID=40&amp;md5=24f77c0c2dd07ce6992ec7bcb0cafd12" TargetMode="External"/><Relationship Id="rId1467" Type="http://schemas.openxmlformats.org/officeDocument/2006/relationships/hyperlink" Target="https://www.scopus.com/inward/record.uri?eid=2-s2.0-105011826842&amp;doi=10.1109%2fICSTSDG61998.2024.11026686&amp;partnerID=40&amp;md5=a042c8682e5377e5e76719a4832e1768" TargetMode="External"/><Relationship Id="rId1674" Type="http://schemas.openxmlformats.org/officeDocument/2006/relationships/hyperlink" Target="https://www.scopus.com/inward/record.uri?eid=2-s2.0-105007081246&amp;doi=10.56042%2fjsir.v84i5.5439&amp;partnerID=40&amp;md5=8238a62f7de31a076daa8f02697d12ab" TargetMode="External"/><Relationship Id="rId1881" Type="http://schemas.openxmlformats.org/officeDocument/2006/relationships/hyperlink" Target="https://www.scopus.com/inward/record.uri?eid=2-s2.0-105015383935&amp;doi=10.1109%2FICOECA66273.2025.00061&amp;partnerID=40&amp;md5=4633e77c1a0325db05b5e565ecc476ff" TargetMode="External"/><Relationship Id="rId2518" Type="http://schemas.openxmlformats.org/officeDocument/2006/relationships/hyperlink" Target="https://www.scopus.com/pages/publications/105037465409?origin=resultslist" TargetMode="External"/><Relationship Id="rId904" Type="http://schemas.openxmlformats.org/officeDocument/2006/relationships/hyperlink" Target="https://www.scopus.com/inward/record.uri?eid=2-s2.0-85175242626&amp;doi=10.1109%2FICPCSN58827.2023.00106&amp;partnerID=40&amp;md5=50aafd8de64bf738b5eae4ca315aef8e" TargetMode="External"/><Relationship Id="rId1327" Type="http://schemas.openxmlformats.org/officeDocument/2006/relationships/hyperlink" Target="https://www.scopus.com/inward/record.uri?eid=2-s2.0-85218335560&amp;doi=10.1109%2fInCoWoCo64194.2024.10863383&amp;partnerID=40&amp;md5=cfc69682ef6f1b3cd3d4ce5ea33f5be6" TargetMode="External"/><Relationship Id="rId1534" Type="http://schemas.openxmlformats.org/officeDocument/2006/relationships/hyperlink" Target="https://www.scopus.com/inward/record.uri?eid=2-s2.0-105010772415&amp;doi=10.1109%2fICAISS61471.2025.11042034&amp;partnerID=40&amp;md5=87e3a95a895d300dad539115bac0387d" TargetMode="External"/><Relationship Id="rId1741" Type="http://schemas.openxmlformats.org/officeDocument/2006/relationships/hyperlink" Target="https://www.scopus.com/inward/record.uri?eid=2-s2.0-105008866203&amp;doi=10.1063%2f5.0275833&amp;partnerID=40&amp;md5=163668f18962ef0e68f55739eca45f6f" TargetMode="External"/><Relationship Id="rId1979" Type="http://schemas.openxmlformats.org/officeDocument/2006/relationships/hyperlink" Target="https://www.scopus.com/inward/record.uri?eid=2-s2.0-105015443609&amp;doi=10.1504%2FIJESDF.2025.148237&amp;partnerID=40&amp;md5=4d8519ff94362e65cdce8facb111cf8f" TargetMode="External"/><Relationship Id="rId33" Type="http://schemas.openxmlformats.org/officeDocument/2006/relationships/hyperlink" Target="https://www.scopus.com/inward/record.uri?eid=2-s2.0-85117325130&amp;doi=10.14456%2fjcst.2021.40&amp;partnerID=40&amp;md5=b698397f86e160870ce3daeffd99d53d" TargetMode="External"/><Relationship Id="rId1601" Type="http://schemas.openxmlformats.org/officeDocument/2006/relationships/hyperlink" Target="https://www.scopus.com/pages/publications/105036827212?origin=resultslist" TargetMode="External"/><Relationship Id="rId1839" Type="http://schemas.openxmlformats.org/officeDocument/2006/relationships/hyperlink" Target="https://www.scopus.com/inward/record.uri?eid=2-s2.0-105013233721&amp;doi=10.1007%2f978-981-96-5166-5_8&amp;partnerID=40&amp;md5=053855983360106e884f29636780a874" TargetMode="External"/><Relationship Id="rId182" Type="http://schemas.openxmlformats.org/officeDocument/2006/relationships/hyperlink" Target="https://www.scopus.com/inward/record.uri?eid=2-s2.0-85147544981&amp;doi=10.1109%2fICAISS55157.2022.10011094&amp;partnerID=40&amp;md5=c0171e2eb49e848b51877be310d3c639" TargetMode="External"/><Relationship Id="rId1906" Type="http://schemas.openxmlformats.org/officeDocument/2006/relationships/hyperlink" Target="https://www.scopus.com/inward/record.uri?eid=2-s2.0-105017361632&amp;doi=10.1201%2F9781032615790-13&amp;partnerID=40&amp;md5=805cee8083e85a09dab3c93d7a981a5d" TargetMode="External"/><Relationship Id="rId487" Type="http://schemas.openxmlformats.org/officeDocument/2006/relationships/hyperlink" Target="https://www.scopus.com/inward/record.uri?eid=2-s2.0-85185955654&amp;doi=10.1016%2Fj.jer.2023.100115&amp;partnerID=40&amp;md5=b5cbe16ef289a486b5c7b548946845f3" TargetMode="External"/><Relationship Id="rId694" Type="http://schemas.openxmlformats.org/officeDocument/2006/relationships/hyperlink" Target="https://www.scopus.com/inward/record.uri?eid=2-s2.0-85168313372&amp;doi=10.1109%2FICSSES58299.2023.10201188&amp;partnerID=40&amp;md5=76e1c225aea4ee5e632c85943c447a1f" TargetMode="External"/><Relationship Id="rId2070" Type="http://schemas.openxmlformats.org/officeDocument/2006/relationships/hyperlink" Target="https://www.scopus.com/inward/record.uri?eid=2-s2.0-105014810116&amp;doi=10.1016%2Fj.molstruc.2025.143800&amp;partnerID=40&amp;md5=7243e92e849658c956510af7950bf768" TargetMode="External"/><Relationship Id="rId2168" Type="http://schemas.openxmlformats.org/officeDocument/2006/relationships/hyperlink" Target="https://www.scopus.com/inward/record.uri?eid=2-s2.0-105031613122&amp;doi=10.1109%2FICCR67387.2025.11291867&amp;partnerID=40&amp;md5=f9f6623d42ab1559d90b52dc5d4f70f1" TargetMode="External"/><Relationship Id="rId2375" Type="http://schemas.openxmlformats.org/officeDocument/2006/relationships/hyperlink" Target="https://www.scopus.com/pages/publications/105035514040?origin=resultslist" TargetMode="External"/><Relationship Id="rId347" Type="http://schemas.openxmlformats.org/officeDocument/2006/relationships/hyperlink" Target="https://www.scopus.com/inward/record.uri?eid=2-s2.0-85145354349&amp;doi=10.1109%2fMysuruCon55714.2022.9972482&amp;partnerID=40&amp;md5=8eaf4009a823383a5434a8369e89b568" TargetMode="External"/><Relationship Id="rId999" Type="http://schemas.openxmlformats.org/officeDocument/2006/relationships/hyperlink" Target="https://www.scopus.com/inward/record.uri?eid=2-s2.0-85159756549&amp;doi=10.1109%2FICACCS57279.2023.10113035&amp;partnerID=40&amp;md5=898268bdcfeac7c67c88dc3fad754dc2" TargetMode="External"/><Relationship Id="rId1184" Type="http://schemas.openxmlformats.org/officeDocument/2006/relationships/hyperlink" Target="https://www.scopus.com/inward/record.uri?eid=2-s2.0-85204797218&amp;doi=10.1109%2fICIPCN63822.2024.00099&amp;partnerID=40&amp;md5=504d8f6d108fcfbf625bb82bf16a061a" TargetMode="External"/><Relationship Id="rId2028" Type="http://schemas.openxmlformats.org/officeDocument/2006/relationships/hyperlink" Target="https://www.scopus.com/inward/record.uri?eid=2-s2.0-105024910171&amp;doi=10.1109%2FInTech64186.2025.11198523&amp;partnerID=40&amp;md5=7f9f26d20b1e9fe5def51340b1769a8d" TargetMode="External"/><Relationship Id="rId2582" Type="http://schemas.openxmlformats.org/officeDocument/2006/relationships/hyperlink" Target="https://www.scopus.com/pages/publications/105036707861?origin=resultslist" TargetMode="External"/><Relationship Id="rId554" Type="http://schemas.openxmlformats.org/officeDocument/2006/relationships/hyperlink" Target="https://www.scopus.com/inward/record.uri?eid=2-s2.0-85152894511&amp;doi=10.11591%2Fijai.v12.i3.pp1352-1359&amp;partnerID=40&amp;md5=232a3cd03d3c7b6b493b4625b1172596" TargetMode="External"/><Relationship Id="rId761" Type="http://schemas.openxmlformats.org/officeDocument/2006/relationships/hyperlink" Target="https://www.scopus.com/inward/record.uri?eid=2-s2.0-85195133942&amp;doi=10.1109%2FTEMSCON-ASPAC59527.2023.10531397&amp;partnerID=40&amp;md5=0ffb91e428d130662a181de2462f47e9" TargetMode="External"/><Relationship Id="rId859" Type="http://schemas.openxmlformats.org/officeDocument/2006/relationships/hyperlink" Target="https://www.scopus.com/inward/record.uri?eid=2-s2.0-85183566589&amp;doi=10.1109%2FRMKMATE59243.2023.10369548&amp;partnerID=40&amp;md5=351b15a028b9342fd8c7809f236f4760" TargetMode="External"/><Relationship Id="rId1391" Type="http://schemas.openxmlformats.org/officeDocument/2006/relationships/hyperlink" Target="https://www.scopus.com/inward/record.uri?eid=2-s2.0-105000642170&amp;doi=10.1109%2fICERCS63125.2024.10895062&amp;partnerID=40&amp;md5=d94d374d5644e2bb63b43b60269e27c5" TargetMode="External"/><Relationship Id="rId1489" Type="http://schemas.openxmlformats.org/officeDocument/2006/relationships/hyperlink" Target="https://www.scopus.com/inward/record.uri?eid=2-s2.0-85210507392&amp;doi=10.1007%2fs11468-024-02568-y&amp;partnerID=40&amp;md5=7fcbaef5fc3c9009d6c455596585dbc8" TargetMode="External"/><Relationship Id="rId1696" Type="http://schemas.openxmlformats.org/officeDocument/2006/relationships/hyperlink" Target="https://www.scopus.com/inward/record.uri?eid=2-s2.0-105007823143&amp;doi=10.1201%2f9781003616399-60&amp;partnerID=40&amp;md5=17e899e6449dca746012a10917837cb2" TargetMode="External"/><Relationship Id="rId2235" Type="http://schemas.openxmlformats.org/officeDocument/2006/relationships/hyperlink" Target="https://www.scopus.com/inward/record.uri?eid=2-s2.0-105033502903&amp;doi=10.24237%2Fdjes.2026.19106&amp;partnerID=40&amp;md5=85350fb709bf6dcc1b85a36e23ef90ca" TargetMode="External"/><Relationship Id="rId2442" Type="http://schemas.openxmlformats.org/officeDocument/2006/relationships/hyperlink" Target="https://www.scopus.com/pages/publications/105036571622?origin=resultslist" TargetMode="External"/><Relationship Id="rId207" Type="http://schemas.openxmlformats.org/officeDocument/2006/relationships/hyperlink" Target="https://www.scopus.com/inward/record.uri?eid=2-s2.0-85148292038&amp;doi=10.1109%2fICMNWC56175.2022.10031851&amp;partnerID=40&amp;md5=00dafdc0d9dbaacce65bfed81a565302" TargetMode="External"/><Relationship Id="rId414" Type="http://schemas.openxmlformats.org/officeDocument/2006/relationships/hyperlink" Target="https://www.scopus.com/inward/record.uri?eid=2-s2.0-85133191285&amp;doi=10.1109%2fICACCS54159.2022.9784978&amp;partnerID=40&amp;md5=59a21d4a8a921fce17beaebde4cffb5c" TargetMode="External"/><Relationship Id="rId621" Type="http://schemas.openxmlformats.org/officeDocument/2006/relationships/hyperlink" Target="https://www.scopus.com/inward/record.uri?eid=2-s2.0-85154066908&amp;doi=10.1016%2Fj.suscom.2023.100875&amp;partnerID=40&amp;md5=7d784400121e41db2ea2afae269a1822" TargetMode="External"/><Relationship Id="rId1044" Type="http://schemas.openxmlformats.org/officeDocument/2006/relationships/hyperlink" Target="https://www.scopus.com/inward/record.uri?eid=2-s2.0-85180630375&amp;doi=10.1063%2F5.0175833&amp;partnerID=40&amp;md5=45239c074360208f8b51c52898ad45c1" TargetMode="External"/><Relationship Id="rId1251" Type="http://schemas.openxmlformats.org/officeDocument/2006/relationships/hyperlink" Target="https://www.scopus.com/inward/record.uri?eid=2-s2.0-85213312246&amp;doi=10.1109%2fICSSAS64001.2024.10760780&amp;partnerID=40&amp;md5=24fc13c5b875d651b2aa08c59ef7b771" TargetMode="External"/><Relationship Id="rId1349" Type="http://schemas.openxmlformats.org/officeDocument/2006/relationships/hyperlink" Target="https://www.scopus.com/inward/record.uri?eid=2-s2.0-85219606703&amp;doi=10.1109%2fICSCNA63714.2024.10863994&amp;partnerID=40&amp;md5=89c244604ae4c8793f78d4ce163b4237" TargetMode="External"/><Relationship Id="rId2302" Type="http://schemas.openxmlformats.org/officeDocument/2006/relationships/hyperlink" Target="https://www.scopus.com/inward/record.uri?eid=2-s2.0-105034392499&amp;doi=10.1109%2FICBDS67396.2025.11376661&amp;partnerID=40&amp;md5=d68e08295a76640d48fadf788dfb0275" TargetMode="External"/><Relationship Id="rId719" Type="http://schemas.openxmlformats.org/officeDocument/2006/relationships/hyperlink" Target="https://www.scopus.com/inward/record.uri?eid=2-s2.0-85185007247&amp;doi=10.1109%2FSTCR59085.2023.10396885&amp;partnerID=40&amp;md5=43493e9f08ce617ec9b82bf125ec25bd" TargetMode="External"/><Relationship Id="rId926" Type="http://schemas.openxmlformats.org/officeDocument/2006/relationships/hyperlink" Target="https://www.scopus.com/inward/record.uri?eid=2-s2.0-85166623166&amp;doi=10.1109%2FICECCT56650.2023.10179710&amp;partnerID=40&amp;md5=598701266c9bc4ea849eaa76cac9198d" TargetMode="External"/><Relationship Id="rId1111" Type="http://schemas.openxmlformats.org/officeDocument/2006/relationships/hyperlink" Target="https://www.scopus.com/inward/record.uri?eid=2-s2.0-85191242926&amp;doi=10.1109%2fICDT61202.2024.10489369&amp;partnerID=40&amp;md5=c62966fc6f15829b44c8b0d5aec81b1e" TargetMode="External"/><Relationship Id="rId1556" Type="http://schemas.openxmlformats.org/officeDocument/2006/relationships/hyperlink" Target="https://www.scopus.com/inward/record.uri?eid=2-s2.0-86000468945&amp;doi=10.1007%2f978-981-97-5621-6_27&amp;partnerID=40&amp;md5=55da5243793d5834c09ae0a3a6718507" TargetMode="External"/><Relationship Id="rId1763" Type="http://schemas.openxmlformats.org/officeDocument/2006/relationships/hyperlink" Target="https://www.scopus.com/inward/record.uri?eid=2-s2.0-105010897834&amp;doi=10.1080%2f02533839.2025.2516629&amp;partnerID=40&amp;md5=06a8be8fcb9957ef5f8b51b6f66e5297" TargetMode="External"/><Relationship Id="rId1970" Type="http://schemas.openxmlformats.org/officeDocument/2006/relationships/hyperlink" Target="https://www.scopus.com/inward/record.uri?eid=2-s2.0-105021122957&amp;doi=10.1080%2F02533839.2025.2574449&amp;partnerID=40&amp;md5=5a715c793bb714328c2a409dc6305352" TargetMode="External"/><Relationship Id="rId2607" Type="http://schemas.openxmlformats.org/officeDocument/2006/relationships/hyperlink" Target="https://www.scopus.com/pages/publications/105035488508?origin=resultslist" TargetMode="External"/><Relationship Id="rId55" Type="http://schemas.openxmlformats.org/officeDocument/2006/relationships/hyperlink" Target="https://www.scopus.com/inward/record.uri?eid=2-s2.0-85092356599&amp;doi=10.1016%2fj.ccr.2020.213612&amp;partnerID=40&amp;md5=6b4badf55b97d1ce4c02db38fb8ab016" TargetMode="External"/><Relationship Id="rId1209" Type="http://schemas.openxmlformats.org/officeDocument/2006/relationships/hyperlink" Target="https://www.scopus.com/inward/record.uri?eid=2-s2.0-85210450912&amp;doi=10.1007%2f978-981-97-7071-7_43&amp;partnerID=40&amp;md5=557e58480e7a9d965108b47488ec7a13" TargetMode="External"/><Relationship Id="rId1416" Type="http://schemas.openxmlformats.org/officeDocument/2006/relationships/hyperlink" Target="https://www.scopus.com/inward/record.uri?eid=2-s2.0-105001665092&amp;doi=10.1109%2fICRISST59181.2024.10921772&amp;partnerID=40&amp;md5=9069744b95f11e2139c7aba569b1c132" TargetMode="External"/><Relationship Id="rId1623" Type="http://schemas.openxmlformats.org/officeDocument/2006/relationships/hyperlink" Target="https://www.scopus.com/inward/record.uri?eid=2-s2.0-105003205657&amp;doi=10.54392%2firjmt2531&amp;partnerID=40&amp;md5=44791b209403ac747392d0553b1d7e47" TargetMode="External"/><Relationship Id="rId1830" Type="http://schemas.openxmlformats.org/officeDocument/2006/relationships/hyperlink" Target="https://www.scopus.com/inward/record.uri?eid=2-s2.0-105013348325&amp;doi=10.1063%2f5.0278450&amp;partnerID=40&amp;md5=0bc48b77ace1bee21c76acec75e67338" TargetMode="External"/><Relationship Id="rId1928" Type="http://schemas.openxmlformats.org/officeDocument/2006/relationships/hyperlink" Target="https://www.scopus.com/inward/record.uri?eid=2-s2.0-105018802899&amp;doi=10.1109%2FMRIE66930.2025.11156431&amp;partnerID=40&amp;md5=ee0840196b31807931da689546ddd5d7" TargetMode="External"/><Relationship Id="rId2092" Type="http://schemas.openxmlformats.org/officeDocument/2006/relationships/hyperlink" Target="https://www.scopus.com/inward/record.uri?eid=2-s2.0-105027923202&amp;doi=10.1038%2Fs41529-025-00721-4&amp;partnerID=40&amp;md5=ad25add29eee19fc77b7c899ed1959fe" TargetMode="External"/><Relationship Id="rId271" Type="http://schemas.openxmlformats.org/officeDocument/2006/relationships/hyperlink" Target="https://www.scopus.com/inward/record.uri?eid=2-s2.0-85140237467&amp;partnerID=40&amp;md5=822f959592e38d2f3829820abd12df6f" TargetMode="External"/><Relationship Id="rId2397" Type="http://schemas.openxmlformats.org/officeDocument/2006/relationships/hyperlink" Target="https://www.scopus.com/pages/publications/105037427176?origin=resultslist" TargetMode="External"/><Relationship Id="rId131" Type="http://schemas.openxmlformats.org/officeDocument/2006/relationships/hyperlink" Target="https://www.scopus.com/inward/record.uri?eid=2-s2.0-85129033669&amp;doi=10.32604%2fiasc.2022.026020&amp;partnerID=40&amp;md5=3ae1b01f10d178c61b063c34f01debd3" TargetMode="External"/><Relationship Id="rId369" Type="http://schemas.openxmlformats.org/officeDocument/2006/relationships/hyperlink" Target="https://www.scopus.com/inward/record.uri?eid=2-s2.0-85133164812&amp;doi=10.1109%2fICACCS54159.2022.9785281&amp;partnerID=40&amp;md5=328de40ba1ffcf760808e03f870351a1" TargetMode="External"/><Relationship Id="rId576" Type="http://schemas.openxmlformats.org/officeDocument/2006/relationships/hyperlink" Target="https://www.scopus.com/inward/record.uri?eid=2-s2.0-85167688517&amp;doi=10.4018%2F978-1-6684-6596-7.ch004&amp;partnerID=40&amp;md5=ecb846f16ce4f8ce79ecf701d3be5b41" TargetMode="External"/><Relationship Id="rId783" Type="http://schemas.openxmlformats.org/officeDocument/2006/relationships/hyperlink" Target="https://www.scopus.com/inward/record.uri?eid=2-s2.0-85180875633&amp;doi=10.1080%2F15325008.2023.2293948&amp;partnerID=40&amp;md5=0b5811fadb3bb744ec71abfd1c79f10e" TargetMode="External"/><Relationship Id="rId990" Type="http://schemas.openxmlformats.org/officeDocument/2006/relationships/hyperlink" Target="https://www.scopus.com/inward/record.uri?eid=2-s2.0-85159759449&amp;doi=10.1109%2FICACCS57279.2023.10112793&amp;partnerID=40&amp;md5=9ced1bdb734718cbef8079d65c9e54e9" TargetMode="External"/><Relationship Id="rId2257" Type="http://schemas.openxmlformats.org/officeDocument/2006/relationships/hyperlink" Target="https://www.scopus.com/inward/record.uri?eid=2-s2.0-105008693599&amp;doi=10.1155%2facis%2f7151706&amp;partnerID=40&amp;md5=aabae0fc5e582311b427fbf7468adb0c" TargetMode="External"/><Relationship Id="rId2464" Type="http://schemas.openxmlformats.org/officeDocument/2006/relationships/hyperlink" Target="https://www.scopus.com/pages/publications/105036543540?origin=resultslist" TargetMode="External"/><Relationship Id="rId2671" Type="http://schemas.openxmlformats.org/officeDocument/2006/relationships/hyperlink" Target="https://www.scopus.com/pages/publications/105042183476?origin=resultslist" TargetMode="External"/><Relationship Id="rId229" Type="http://schemas.openxmlformats.org/officeDocument/2006/relationships/hyperlink" Target="https://www.scopus.com/inward/record.uri?eid=2-s2.0-85154548559&amp;doi=10.1109%2fASSIC55218.2022.10088399&amp;partnerID=40&amp;md5=dc8fe6ede45b093ab6d7feb795a5bbed" TargetMode="External"/><Relationship Id="rId436" Type="http://schemas.openxmlformats.org/officeDocument/2006/relationships/hyperlink" Target="https://www.scopus.com/inward/record.uri?eid=2-s2.0-85133194377&amp;doi=10.1109%2fICACCS54159.2022.9785161&amp;partnerID=40&amp;md5=936af952e6af148860de0f0d43547425" TargetMode="External"/><Relationship Id="rId643" Type="http://schemas.openxmlformats.org/officeDocument/2006/relationships/hyperlink" Target="https://www.scopus.com/inward/record.uri?eid=2-s2.0-85144073216&amp;doi=10.1002%2Fett.4711&amp;partnerID=40&amp;md5=19b7c39aa9399d395d7bb3379fac254f" TargetMode="External"/><Relationship Id="rId1066" Type="http://schemas.openxmlformats.org/officeDocument/2006/relationships/hyperlink" Target="https://www.scopus.com/inward/record.uri?eid=2-s2.0-85149128896&amp;doi=10.1155%2F2023%2F1335481&amp;partnerID=40&amp;md5=1ee3d090462233ac84ec71a94db86f16" TargetMode="External"/><Relationship Id="rId1273" Type="http://schemas.openxmlformats.org/officeDocument/2006/relationships/hyperlink" Target="https://www.scopus.com/inward/record.uri?eid=2-s2.0-85214804165&amp;doi=10.1109%2fICSES63445.2024.10763304&amp;partnerID=40&amp;md5=4e6af98b2f1d704a68abe14f79bfdee2" TargetMode="External"/><Relationship Id="rId1480" Type="http://schemas.openxmlformats.org/officeDocument/2006/relationships/hyperlink" Target="https://www.scopus.com/inward/record.uri?eid=2-s2.0-85213238702&amp;doi=10.1109%2fACCESS.2024.3521661&amp;partnerID=40&amp;md5=fa8015b14411e3714058942c5606ee00" TargetMode="External"/><Relationship Id="rId2117" Type="http://schemas.openxmlformats.org/officeDocument/2006/relationships/hyperlink" Target="https://www.scopus.com/inward/record.uri?eid=2-s2.0-105029698708&amp;doi=10.1080%2F19479832.2026.2618656&amp;partnerID=40&amp;md5=0524ad741d00cc52f327b13da0b83507" TargetMode="External"/><Relationship Id="rId2324" Type="http://schemas.openxmlformats.org/officeDocument/2006/relationships/hyperlink" Target="https://www.scopus.com/pages/publications/105034842407?origin=resultslist" TargetMode="External"/><Relationship Id="rId850" Type="http://schemas.openxmlformats.org/officeDocument/2006/relationships/hyperlink" Target="https://www.scopus.com/inward/record.uri?eid=2-s2.0-85184994432&amp;doi=10.1109%2FSTCR59085.2023.10396848&amp;partnerID=40&amp;md5=b4b93b4a54e15d60692af80d9bdf2c60" TargetMode="External"/><Relationship Id="rId948" Type="http://schemas.openxmlformats.org/officeDocument/2006/relationships/hyperlink" Target="https://www.scopus.com/inward/record.uri?eid=2-s2.0-85163096356&amp;doi=10.1109%2FICCCI56745.2023.10128614&amp;partnerID=40&amp;md5=a58b26e62ac0541789b75b40fd4b661f" TargetMode="External"/><Relationship Id="rId1133" Type="http://schemas.openxmlformats.org/officeDocument/2006/relationships/hyperlink" Target="https://www.scopus.com/inward/record.uri?eid=2-s2.0-85195681445&amp;doi=10.1088%2f2053-1591%2fad51d8&amp;partnerID=40&amp;md5=ef9ec2125f1af8b545f3eb82402ebb79" TargetMode="External"/><Relationship Id="rId1578" Type="http://schemas.openxmlformats.org/officeDocument/2006/relationships/hyperlink" Target="https://www.scopus.com/inward/record.uri?eid=2-s2.0-105000517741&amp;doi=10.28945%2f5417&amp;partnerID=40&amp;md5=c28b17efc965c396e6b10d58dc0b5318" TargetMode="External"/><Relationship Id="rId1785" Type="http://schemas.openxmlformats.org/officeDocument/2006/relationships/hyperlink" Target="https://www.scopus.com/inward/record.uri?eid=2-s2.0-105010755038&amp;doi=10.31838%2fjvcs%2f07.01.13&amp;partnerID=40&amp;md5=d30d07091b6aa982d19fb88755043c78" TargetMode="External"/><Relationship Id="rId1992" Type="http://schemas.openxmlformats.org/officeDocument/2006/relationships/hyperlink" Target="https://www.scopus.com/inward/record.uri?eid=2-s2.0-105021949173&amp;doi=10.1109%2FICIMIA67127.2025.11200822&amp;partnerID=40&amp;md5=8544a20864f04a1a744d59ca8a1922ad" TargetMode="External"/><Relationship Id="rId2531" Type="http://schemas.openxmlformats.org/officeDocument/2006/relationships/hyperlink" Target="https://www.scopus.com/pages/publications/105037576180?origin=resultslist" TargetMode="External"/><Relationship Id="rId2629" Type="http://schemas.openxmlformats.org/officeDocument/2006/relationships/hyperlink" Target="https://www.scopus.com/pages/publications/105042000668?origin=resultslist" TargetMode="External"/><Relationship Id="rId77" Type="http://schemas.openxmlformats.org/officeDocument/2006/relationships/hyperlink" Target="https://www.scopus.com/inward/record.uri?eid=2-s2.0-85092713251&amp;doi=10.1007%2f978-3-030-47560-4_20&amp;partnerID=40&amp;md5=8b7d83a27b2e3d996d94220194ab6b01" TargetMode="External"/><Relationship Id="rId503" Type="http://schemas.openxmlformats.org/officeDocument/2006/relationships/hyperlink" Target="https://www.scopus.com/inward/record.uri?eid=2-s2.0-85153573868&amp;doi=10.1109%2FICCMC56507.2023.10084032&amp;partnerID=40&amp;md5=250a1393294a80583195aa3ab6a550a4" TargetMode="External"/><Relationship Id="rId710" Type="http://schemas.openxmlformats.org/officeDocument/2006/relationships/hyperlink" Target="https://www.scopus.com/inward/record.uri?eid=2-s2.0-85158101858&amp;doi=10.1109%2FICICACS57338.2023.10099688&amp;partnerID=40&amp;md5=d1707eb10483706f3096ba4fee6a4af8" TargetMode="External"/><Relationship Id="rId808" Type="http://schemas.openxmlformats.org/officeDocument/2006/relationships/hyperlink" Target="https://www.scopus.com/inward/record.uri?eid=2-s2.0-85176122376&amp;doi=10.1080%2F15325008.2023.2276827&amp;partnerID=40&amp;md5=ff6bbc341a1eb3bd7b3176314722d6bf" TargetMode="External"/><Relationship Id="rId1340" Type="http://schemas.openxmlformats.org/officeDocument/2006/relationships/hyperlink" Target="https://www.scopus.com/inward/record.uri?eid=2-s2.0-85218408150&amp;doi=10.1109%2fICCES63552.2024.10859999&amp;partnerID=40&amp;md5=42ba1ef7279c8a5f80387a5d761020c1" TargetMode="External"/><Relationship Id="rId1438" Type="http://schemas.openxmlformats.org/officeDocument/2006/relationships/hyperlink" Target="https://www.scopus.com/inward/record.uri?eid=2-s2.0-105007798901&amp;doi=10.4018%2f979-8-3693-8135-9.ch013&amp;partnerID=40&amp;md5=26631e6498d3782970e0bbe26fd736e6" TargetMode="External"/><Relationship Id="rId1645" Type="http://schemas.openxmlformats.org/officeDocument/2006/relationships/hyperlink" Target="https://www.scopus.com/inward/record.uri?eid=2-s2.0-105004907407&amp;doi=10.1063%2f5.0262711&amp;partnerID=40&amp;md5=8504b5870805befb0eb0816bef05842d" TargetMode="External"/><Relationship Id="rId1200" Type="http://schemas.openxmlformats.org/officeDocument/2006/relationships/hyperlink" Target="https://www.scopus.com/inward/record.uri?eid=2-s2.0-85208628989&amp;doi=10.1109%2fICACCS60874.2024.10717031&amp;partnerID=40&amp;md5=9224e56dadf21b5101653704d83db439" TargetMode="External"/><Relationship Id="rId1852" Type="http://schemas.openxmlformats.org/officeDocument/2006/relationships/hyperlink" Target="https://www.scopus.com/pages/publications/105038348704?origin=resultslist" TargetMode="External"/><Relationship Id="rId1505" Type="http://schemas.openxmlformats.org/officeDocument/2006/relationships/hyperlink" Target="https://www.scopus.com/inward/record.uri?eid=2-s2.0-105007631265&amp;partnerID=40&amp;md5=427836dccb2002c15fcc9f18590dc21d" TargetMode="External"/><Relationship Id="rId1712" Type="http://schemas.openxmlformats.org/officeDocument/2006/relationships/hyperlink" Target="https://www.scopus.com/inward/record.uri?eid=2-s2.0-105007782793&amp;doi=10.1109%2fInCACCT65424.2025.11011454&amp;partnerID=40&amp;md5=097a7b9f25db24c0e30056195a4aca6a" TargetMode="External"/><Relationship Id="rId293" Type="http://schemas.openxmlformats.org/officeDocument/2006/relationships/hyperlink" Target="https://www.scopus.com/inward/record.uri?eid=2-s2.0-85143661130&amp;doi=10.1109%2fICOSEC54921.2022.9952053&amp;partnerID=40&amp;md5=d2bfefa7d850e9247bb2c8ec67eeff78" TargetMode="External"/><Relationship Id="rId2181" Type="http://schemas.openxmlformats.org/officeDocument/2006/relationships/hyperlink" Target="https://www.scopus.com/inward/record.uri?eid=2-s2.0-105032519871&amp;doi=10.1109%2FiTechSECOM64750.2025.11307463&amp;partnerID=40&amp;md5=903c82551070a1e439e1e08f852f2cd2" TargetMode="External"/><Relationship Id="rId153" Type="http://schemas.openxmlformats.org/officeDocument/2006/relationships/hyperlink" Target="https://www.scopus.com/inward/record.uri?eid=2-s2.0-85139302284&amp;doi=10.1016%2fj.ijin.2022.09.003&amp;partnerID=40&amp;md5=0f9af345b4acc954414ed6bc36343267" TargetMode="External"/><Relationship Id="rId360" Type="http://schemas.openxmlformats.org/officeDocument/2006/relationships/hyperlink" Target="https://www.scopus.com/inward/record.uri?eid=2-s2.0-85133198033&amp;doi=10.1109%2fICACCS54159.2022.9785151&amp;partnerID=40&amp;md5=259a1a3946814873d481fc762a03f3d4" TargetMode="External"/><Relationship Id="rId598" Type="http://schemas.openxmlformats.org/officeDocument/2006/relationships/hyperlink" Target="https://www.scopus.com/inward/record.uri?eid=2-s2.0-85160946876&amp;doi=10.1007%2Fs10854-023-10700-7&amp;partnerID=40&amp;md5=850fc4601889dc04c66e0a13d059d97c" TargetMode="External"/><Relationship Id="rId2041" Type="http://schemas.openxmlformats.org/officeDocument/2006/relationships/hyperlink" Target="https://www.scopus.com/inward/record.uri?eid=2-s2.0-105025284117&amp;doi=10.2174%2F9798898810818125010016&amp;partnerID=40&amp;md5=1e47c7c48bf3dc39ec5ef0eea6514a70" TargetMode="External"/><Relationship Id="rId2279" Type="http://schemas.openxmlformats.org/officeDocument/2006/relationships/hyperlink" Target="https://www.scopus.com/inward/record.uri?eid=2-s2.0-105033519310&amp;doi=10.1109%2FICCES67310.2025.11336996&amp;partnerID=40&amp;md5=8d715504a16ca81f0c0f4450196e8bae" TargetMode="External"/><Relationship Id="rId2486" Type="http://schemas.openxmlformats.org/officeDocument/2006/relationships/hyperlink" Target="https://www.scopus.com/inward/record.uri?eid=2-s2.0-105032726449&amp;doi=10.1109%2FICICNIS66685.2025.11315689&amp;partnerID=40&amp;md5=d898e291515cc40adeda4f1d3318c700" TargetMode="External"/><Relationship Id="rId2693" Type="http://schemas.openxmlformats.org/officeDocument/2006/relationships/hyperlink" Target="https://www.scopus.com/pages/publications/105043552314?origin=resultslist" TargetMode="External"/><Relationship Id="rId220" Type="http://schemas.openxmlformats.org/officeDocument/2006/relationships/hyperlink" Target="https://www.scopus.com/inward/record.uri?eid=2-s2.0-85148330501&amp;doi=10.1109%2fICACRS55517.2022.10029118&amp;partnerID=40&amp;md5=2eb6b33c8ee463c5a6ec512d2ef08d5a" TargetMode="External"/><Relationship Id="rId458" Type="http://schemas.openxmlformats.org/officeDocument/2006/relationships/hyperlink" Target="https://www.scopus.com/inward/record.uri?eid=2-s2.0-85123508401&amp;doi=10.1155%2f2022%2f5285919&amp;partnerID=40&amp;md5=0ce6be15834ec331359008b43751fc5c" TargetMode="External"/><Relationship Id="rId665" Type="http://schemas.openxmlformats.org/officeDocument/2006/relationships/hyperlink" Target="https://www.scopus.com/inward/record.uri?eid=2-s2.0-85172189353&amp;doi=10.1109%2FICIRCA57980.2023.10220867&amp;partnerID=40&amp;md5=66d1459bd9a0262a43e1b96bab642afa" TargetMode="External"/><Relationship Id="rId872" Type="http://schemas.openxmlformats.org/officeDocument/2006/relationships/hyperlink" Target="https://www.scopus.com/inward/record.uri?eid=2-s2.0-85183000970&amp;doi=10.1109%2FICSCNA58489.2023.10370436&amp;partnerID=40&amp;md5=440b13ddd413299df57f33d2b1e6011f" TargetMode="External"/><Relationship Id="rId1088" Type="http://schemas.openxmlformats.org/officeDocument/2006/relationships/hyperlink" Target="https://www.scopus.com/inward/record.uri?eid=2-s2.0-85140119743&amp;doi=10.1007%2Fs11235-022-00968-1&amp;partnerID=40&amp;md5=c998ed0affb1e9241f1d21e0a73ddf86" TargetMode="External"/><Relationship Id="rId1295" Type="http://schemas.openxmlformats.org/officeDocument/2006/relationships/hyperlink" Target="https://www.scopus.com/inward/record.uri?eid=2-s2.0-85216186814&amp;doi=10.1109%2fICECA63461.2024.10801085&amp;partnerID=40&amp;md5=d23e64dee1fca8abc62f246fdbd37c14" TargetMode="External"/><Relationship Id="rId2139" Type="http://schemas.openxmlformats.org/officeDocument/2006/relationships/hyperlink" Target="https://www.scopus.com/inward/record.uri?eid=2-s2.0-105030646480&amp;doi=10.1002%2F9781394336166.ch22&amp;partnerID=40&amp;md5=43ef46d42edf3a459a12a62847318664" TargetMode="External"/><Relationship Id="rId2346" Type="http://schemas.openxmlformats.org/officeDocument/2006/relationships/hyperlink" Target="https://www.scopus.com/pages/publications/105034894532?origin=resultslist" TargetMode="External"/><Relationship Id="rId2553" Type="http://schemas.openxmlformats.org/officeDocument/2006/relationships/hyperlink" Target="https://www.scopus.com/pages/publications/105043695714?origin=resultslist" TargetMode="External"/><Relationship Id="rId318" Type="http://schemas.openxmlformats.org/officeDocument/2006/relationships/hyperlink" Target="https://www.scopus.com/inward/record.uri?eid=2-s2.0-85134640924&amp;doi=10.1088%2f1742-6596%2f2272%2f1%2f012032&amp;partnerID=40&amp;md5=af77aabf8a2978d9aec79d183a81827d" TargetMode="External"/><Relationship Id="rId525" Type="http://schemas.openxmlformats.org/officeDocument/2006/relationships/hyperlink" Target="https://www.scopus.com/inward/record.uri?eid=2-s2.0-85175730557&amp;doi=10.30955%2Fgnj.004981&amp;partnerID=40&amp;md5=7e9246b65fb0576d4e7fe73f552f2591" TargetMode="External"/><Relationship Id="rId732" Type="http://schemas.openxmlformats.org/officeDocument/2006/relationships/hyperlink" Target="https://www.scopus.com/inward/record.uri?eid=2-s2.0-85153577809&amp;doi=10.1109%2FICCMC56507.2023.10084175&amp;partnerID=40&amp;md5=03fa3c6b8f5f0913f9e89b6fc0f227c4" TargetMode="External"/><Relationship Id="rId1155" Type="http://schemas.openxmlformats.org/officeDocument/2006/relationships/hyperlink" Target="https://www.scopus.com/inward/record.uri?eid=2-s2.0-85202345082&amp;doi=10.1109%2fICOECA62351.2024.00072&amp;partnerID=40&amp;md5=586634a1c8f521de79287b0da7a2e4c6" TargetMode="External"/><Relationship Id="rId1362" Type="http://schemas.openxmlformats.org/officeDocument/2006/relationships/hyperlink" Target="https://www.scopus.com/inward/record.uri?eid=2-s2.0-86000198080&amp;doi=10.1109%2fCINE63708.2024.10880927&amp;partnerID=40&amp;md5=a50c7c27ec22f8a4f558110dbf49ca40" TargetMode="External"/><Relationship Id="rId2206" Type="http://schemas.openxmlformats.org/officeDocument/2006/relationships/hyperlink" Target="https://www.scopus.com/inward/record.uri?eid=2-s2.0-105032545018&amp;doi=10.1063%2F5.0316385&amp;partnerID=40&amp;md5=85acf7b0a55d779eb1adac3f4df19a15" TargetMode="External"/><Relationship Id="rId2413" Type="http://schemas.openxmlformats.org/officeDocument/2006/relationships/hyperlink" Target="https://www.scopus.com/pages/publications/105036092543?origin=resultslist" TargetMode="External"/><Relationship Id="rId2620" Type="http://schemas.openxmlformats.org/officeDocument/2006/relationships/hyperlink" Target="https://www.scopus.com/pages/publications/105041200788?origin=resultslist" TargetMode="External"/><Relationship Id="rId99" Type="http://schemas.openxmlformats.org/officeDocument/2006/relationships/hyperlink" Target="https://www.scopus.com/inward/record.uri?eid=2-s2.0-85128089116&amp;doi=10.1063%2f5.0072865&amp;partnerID=40&amp;md5=b09680e58470bc85875dbc67d70c92f0" TargetMode="External"/><Relationship Id="rId1015" Type="http://schemas.openxmlformats.org/officeDocument/2006/relationships/hyperlink" Target="https://www.scopus.com/inward/record.uri?eid=2-s2.0-85152061094&amp;doi=10.1109%2FICITIIT57246.2023.10068585&amp;partnerID=40&amp;md5=fe1b2f098f562743554a196606943273" TargetMode="External"/><Relationship Id="rId1222" Type="http://schemas.openxmlformats.org/officeDocument/2006/relationships/hyperlink" Target="https://www.scopus.com/inward/record.uri?eid=2-s2.0-85211159364&amp;doi=10.1109%2fICCCNT61001.2024.10725389&amp;partnerID=40&amp;md5=774e2f920326705b0e1144d6e9d73eb5" TargetMode="External"/><Relationship Id="rId1667" Type="http://schemas.openxmlformats.org/officeDocument/2006/relationships/hyperlink" Target="https://www.scopus.com/inward/record.uri?eid=2-s2.0-105005267225&amp;doi=10.11591%2feei.v14i3.8917&amp;partnerID=40&amp;md5=f9de92bfdb4ea0a8e53903079d82c163" TargetMode="External"/><Relationship Id="rId1874" Type="http://schemas.openxmlformats.org/officeDocument/2006/relationships/hyperlink" Target="https://www.scopus.com/inward/record.uri?eid=2-s2.0-105015622035&amp;doi=10.1109%2FETCC65847.2025.11108371&amp;partnerID=40&amp;md5=ce0beb36757bf80bd30bee20360603f1" TargetMode="External"/><Relationship Id="rId2718" Type="http://schemas.openxmlformats.org/officeDocument/2006/relationships/hyperlink" Target="https://www.scopus.com/pages/publications/105043312303?origin=resultslist" TargetMode="External"/><Relationship Id="rId1527" Type="http://schemas.openxmlformats.org/officeDocument/2006/relationships/hyperlink" Target="https://www.scopus.com/inward/record.uri?eid=2-s2.0-85217867657&amp;doi=10.1080%2f27690911.2024.2438780&amp;partnerID=40&amp;md5=f74a0f5e6e5785b53f6e6587f220cf4b" TargetMode="External"/><Relationship Id="rId1734" Type="http://schemas.openxmlformats.org/officeDocument/2006/relationships/hyperlink" Target="https://www.scopus.com/inward/record.uri?eid=2-s2.0-105008669821&amp;doi=10.1007%2f978-3-031-78943-4_19&amp;partnerID=40&amp;md5=d833cc4cef919bd60ffc27a55dce7f37" TargetMode="External"/><Relationship Id="rId1941" Type="http://schemas.openxmlformats.org/officeDocument/2006/relationships/hyperlink" Target="https://www.scopus.com/inward/record.uri?eid=2-s2.0-105018839950&amp;doi=10.1038%2Fs41598-025-19927-2&amp;partnerID=40&amp;md5=ab10649dec2e37a4c8f83fef5022f1d9" TargetMode="External"/><Relationship Id="rId26" Type="http://schemas.openxmlformats.org/officeDocument/2006/relationships/hyperlink" Target="https://www.scopus.com/inward/record.uri?eid=2-s2.0-85121215064&amp;doi=10.4108%2feai.16-4-2021.169336&amp;partnerID=40&amp;md5=fb22578b3d5a2c697d075fc57a14d096" TargetMode="External"/><Relationship Id="rId175" Type="http://schemas.openxmlformats.org/officeDocument/2006/relationships/hyperlink" Target="https://www.scopus.com/inward/record.uri?eid=2-s2.0-85148332563&amp;doi=10.1109%2fICACRS55517.2022.10029129&amp;partnerID=40&amp;md5=16b9de98f8e1a3a63a135d138711093a" TargetMode="External"/><Relationship Id="rId1801" Type="http://schemas.openxmlformats.org/officeDocument/2006/relationships/hyperlink" Target="https://www.scopus.com/inward/record.uri?eid=2-s2.0-105012172459&amp;doi=10.1109%2fICCRTEE64519.2025.11053063&amp;partnerID=40&amp;md5=807b847cda03e99c7de2da6f0a821dc5" TargetMode="External"/><Relationship Id="rId382" Type="http://schemas.openxmlformats.org/officeDocument/2006/relationships/hyperlink" Target="https://www.scopus.com/inward/record.uri?eid=2-s2.0-85132267041&amp;doi=10.1109%2fICSSS54381.2022.9782198&amp;partnerID=40&amp;md5=2c234fb2cb41ed7c18e711e29b17b039" TargetMode="External"/><Relationship Id="rId687" Type="http://schemas.openxmlformats.org/officeDocument/2006/relationships/hyperlink" Target="https://www.scopus.com/inward/record.uri?eid=2-s2.0-85145615698&amp;doi=10.1016%2Fj.measurement.2022.112202&amp;partnerID=40&amp;md5=b80be210757ddc5e33b728db650f7932" TargetMode="External"/><Relationship Id="rId2063" Type="http://schemas.openxmlformats.org/officeDocument/2006/relationships/hyperlink" Target="https://www.scopus.com/inward/record.uri?eid=2-s2.0-105030081523&amp;doi=10.1109%2FICCAMS65118.2025.11234541&amp;partnerID=40&amp;md5=90d2c557a4f2bec92281b11c3c070aa7" TargetMode="External"/><Relationship Id="rId2270" Type="http://schemas.openxmlformats.org/officeDocument/2006/relationships/hyperlink" Target="https://www.scopus.com/inward/record.uri?eid=2-s2.0-105033352486&amp;doi=10.1109%2FISCON65210.2025.11341668&amp;partnerID=40&amp;md5=bcdda8e66c8273448152f21df78b37ab" TargetMode="External"/><Relationship Id="rId2368" Type="http://schemas.openxmlformats.org/officeDocument/2006/relationships/hyperlink" Target="https://www.scopus.com/pages/publications/105035503889?origin=resultslist" TargetMode="External"/><Relationship Id="rId242" Type="http://schemas.openxmlformats.org/officeDocument/2006/relationships/hyperlink" Target="https://www.scopus.com/inward/record.uri?eid=2-s2.0-85147514928&amp;doi=10.1109%2fICECA55336.2022.10009545&amp;partnerID=40&amp;md5=a2226c2da6f826d8440578388f305443" TargetMode="External"/><Relationship Id="rId894" Type="http://schemas.openxmlformats.org/officeDocument/2006/relationships/hyperlink" Target="https://www.scopus.com/inward/record.uri?eid=2-s2.0-85177469648&amp;doi=10.4028%2Fp-e5je4o&amp;partnerID=40&amp;md5=e95871cd1cfc39c0ebf8c46216367aa2" TargetMode="External"/><Relationship Id="rId1177" Type="http://schemas.openxmlformats.org/officeDocument/2006/relationships/hyperlink" Target="https://www.scopus.com/inward/record.uri?eid=2-s2.0-85205273651&amp;doi=10.59277%2fRRST-EE.2024.69.3.18&amp;partnerID=40&amp;md5=c8e086106bf745443ba96afa5fb692a7" TargetMode="External"/><Relationship Id="rId2130" Type="http://schemas.openxmlformats.org/officeDocument/2006/relationships/hyperlink" Target="https://www.scopus.com/inward/record.uri?eid=2-s2.0-105030147465&amp;doi=10.1007%2F978-981-96-9724-3_10&amp;partnerID=40&amp;md5=10dc8764df2f46fd3dcb2f6d768b640e" TargetMode="External"/><Relationship Id="rId2575" Type="http://schemas.openxmlformats.org/officeDocument/2006/relationships/hyperlink" Target="https://www.scopus.com/pages/publications/105040142339?origin=resultslist" TargetMode="External"/><Relationship Id="rId102" Type="http://schemas.openxmlformats.org/officeDocument/2006/relationships/hyperlink" Target="https://www.scopus.com/inward/record.uri?eid=2-s2.0-85143133508&amp;doi=10.14233%2fajchem.2022.23983&amp;partnerID=40&amp;md5=df54524fd89418ecdffe62dc7225bf2b" TargetMode="External"/><Relationship Id="rId547" Type="http://schemas.openxmlformats.org/officeDocument/2006/relationships/hyperlink" Target="https://www.scopus.com/inward/record.uri?eid=2-s2.0-85159891810&amp;doi=10.1002%2Fdac.5524&amp;partnerID=40&amp;md5=ca6514d6b481d23b1a9f31732cc83ada" TargetMode="External"/><Relationship Id="rId754" Type="http://schemas.openxmlformats.org/officeDocument/2006/relationships/hyperlink" Target="https://www.scopus.com/inward/record.uri?eid=2-s2.0-85199504512&amp;doi=10.1109%2FICSTCEE60504.2023.10584995&amp;partnerID=40&amp;md5=b3c976593c7d92c725b01c6980cc1e14" TargetMode="External"/><Relationship Id="rId961" Type="http://schemas.openxmlformats.org/officeDocument/2006/relationships/hyperlink" Target="https://www.scopus.com/inward/record.uri?eid=2-s2.0-85159772223&amp;doi=10.1109%2FICACCS57279.2023.10112699&amp;partnerID=40&amp;md5=a543504d50764c680b73797152843e4c" TargetMode="External"/><Relationship Id="rId1384" Type="http://schemas.openxmlformats.org/officeDocument/2006/relationships/hyperlink" Target="https://www.scopus.com/inward/record.uri?eid=2-s2.0-105000710301&amp;doi=10.1109%2fICERCS63125.2024.10895204&amp;partnerID=40&amp;md5=e6723822e998fc5f260abec8a829db1f" TargetMode="External"/><Relationship Id="rId1591" Type="http://schemas.openxmlformats.org/officeDocument/2006/relationships/hyperlink" Target="https://www.scopus.com/inward/record.uri?eid=2-s2.0-105000011920&amp;doi=10.1109%2fICMCSI64620.2025.10883416&amp;partnerID=40&amp;md5=56c92b95971dcc8481c74718a142cda2" TargetMode="External"/><Relationship Id="rId1689" Type="http://schemas.openxmlformats.org/officeDocument/2006/relationships/hyperlink" Target="https://www.scopus.com/inward/record.uri?eid=2-s2.0-105007558961&amp;doi=10.1016%2fj.bspc.2025.108125&amp;partnerID=40&amp;md5=ad4ff97b0c20146898d2ce9bda6a1de0" TargetMode="External"/><Relationship Id="rId2228" Type="http://schemas.openxmlformats.org/officeDocument/2006/relationships/hyperlink" Target="https://www.scopus.com/pages/publications/105043321879?origin=resultslist" TargetMode="External"/><Relationship Id="rId2435" Type="http://schemas.openxmlformats.org/officeDocument/2006/relationships/hyperlink" Target="https://www.scopus.com/pages/publications/105036661984?origin=resultslist" TargetMode="External"/><Relationship Id="rId2642" Type="http://schemas.openxmlformats.org/officeDocument/2006/relationships/hyperlink" Target="https://www.scopus.com/pages/publications/105041802447?origin=resultslist" TargetMode="External"/><Relationship Id="rId90" Type="http://schemas.openxmlformats.org/officeDocument/2006/relationships/hyperlink" Target="https://www.scopus.com/inward/record.uri?eid=2-s2.0-85138648487&amp;doi=10.1155%2f2022%2f6160591&amp;partnerID=40&amp;md5=e0155e09b90125c0d911540a7d0ade11" TargetMode="External"/><Relationship Id="rId407" Type="http://schemas.openxmlformats.org/officeDocument/2006/relationships/hyperlink" Target="https://www.scopus.com/inward/record.uri?eid=2-s2.0-85133205651&amp;doi=10.1109%2fICACCS54159.2022.9785142&amp;partnerID=40&amp;md5=8d5fb957a84e72e844f2c42eb076d0bd" TargetMode="External"/><Relationship Id="rId614" Type="http://schemas.openxmlformats.org/officeDocument/2006/relationships/hyperlink" Target="https://www.scopus.com/inward/record.uri?eid=2-s2.0-85159765643&amp;doi=10.1109%2FICACCS57279.2023.10113073&amp;partnerID=40&amp;md5=37e2f362de503045ae691674e5a6fea4" TargetMode="External"/><Relationship Id="rId821" Type="http://schemas.openxmlformats.org/officeDocument/2006/relationships/hyperlink" Target="https://www.scopus.com/inward/record.uri?eid=2-s2.0-85175053974&amp;doi=10.5755%2Fj01.itc.52.3.31945&amp;partnerID=40&amp;md5=2518d942d09b9176d3659fa4f4fd295b" TargetMode="External"/><Relationship Id="rId1037" Type="http://schemas.openxmlformats.org/officeDocument/2006/relationships/hyperlink" Target="https://www.scopus.com/inward/record.uri?eid=2-s2.0-85140486139&amp;doi=10.1007%2F978-981-19-2535-1_48&amp;partnerID=40&amp;md5=711a7ec35a90ac13a4ac850c64d077f9" TargetMode="External"/><Relationship Id="rId1244" Type="http://schemas.openxmlformats.org/officeDocument/2006/relationships/hyperlink" Target="https://www.scopus.com/inward/record.uri?eid=2-s2.0-85213550478&amp;doi=10.1201%2f9781003560487-5&amp;partnerID=40&amp;md5=713a2b2542e176cfebcf0eb86611be6b" TargetMode="External"/><Relationship Id="rId1451" Type="http://schemas.openxmlformats.org/officeDocument/2006/relationships/hyperlink" Target="https://www.scopus.com/inward/record.uri?eid=2-s2.0-105009579571&amp;doi=10.4018%2f979-8-3693-9616-2.ch005&amp;partnerID=40&amp;md5=395adbc90083b3a9cb75031a17ad0284" TargetMode="External"/><Relationship Id="rId1896" Type="http://schemas.openxmlformats.org/officeDocument/2006/relationships/hyperlink" Target="https://www.scopus.com/inward/record.uri?eid=2-s2.0-105016713741&amp;doi=10.53759%2F7669%2Fjmc202505154&amp;partnerID=40&amp;md5=7b698ea2328c5bd68e6785e1e8c7778d" TargetMode="External"/><Relationship Id="rId2502" Type="http://schemas.openxmlformats.org/officeDocument/2006/relationships/hyperlink" Target="https://www.scopus.com/pages/publications/105037384307?origin=resultslist" TargetMode="External"/><Relationship Id="rId919" Type="http://schemas.openxmlformats.org/officeDocument/2006/relationships/hyperlink" Target="https://www.scopus.com/inward/record.uri?eid=2-s2.0-85168661232&amp;doi=10.1109%2FICAECA56562.2023.10200441&amp;partnerID=40&amp;md5=28902bd678543c341da981ad7ba9cda8" TargetMode="External"/><Relationship Id="rId1104" Type="http://schemas.openxmlformats.org/officeDocument/2006/relationships/hyperlink" Target="https://www.scopus.com/inward/record.uri?eid=2-s2.0-85195120249&amp;doi=10.1109%2fICC-ROBINS60238.2024.10533889&amp;partnerID=40&amp;md5=1a2494666a63074adeede66c2e5cae38" TargetMode="External"/><Relationship Id="rId1311" Type="http://schemas.openxmlformats.org/officeDocument/2006/relationships/hyperlink" Target="https://www.scopus.com/inward/record.uri?eid=2-s2.0-85217182786&amp;doi=10.1109%2fICICNIS64247.2024.10823294&amp;partnerID=40&amp;md5=b094b43777867e11a5ce0f612c70c173" TargetMode="External"/><Relationship Id="rId1549" Type="http://schemas.openxmlformats.org/officeDocument/2006/relationships/hyperlink" Target="https://www.scopus.com/inward/record.uri?eid=2-s2.0-85218888284&amp;doi=10.1016%2fj.jcrysgro.2025.128125&amp;partnerID=40&amp;md5=0cb336fca0f8478e5f2a7d4823e359ef" TargetMode="External"/><Relationship Id="rId1756" Type="http://schemas.openxmlformats.org/officeDocument/2006/relationships/hyperlink" Target="https://www.scopus.com/pages/publications/105038369549?origin=resultslist" TargetMode="External"/><Relationship Id="rId1963" Type="http://schemas.openxmlformats.org/officeDocument/2006/relationships/hyperlink" Target="https://www.scopus.com/inward/record.uri?eid=2-s2.0-105020844519&amp;doi=10.4018%2F979-8-3373-1504-1.ch006&amp;partnerID=40&amp;md5=1ca56c34d9c6fd93b38f577c63d29900" TargetMode="External"/><Relationship Id="rId48" Type="http://schemas.openxmlformats.org/officeDocument/2006/relationships/hyperlink" Target="https://www.scopus.com/inward/record.uri?eid=2-s2.0-85115255868&amp;doi=10.46488%2fNEPT.2021.V20I03.014&amp;partnerID=40&amp;md5=cdb6e13339449beee00ada4257224095" TargetMode="External"/><Relationship Id="rId1409" Type="http://schemas.openxmlformats.org/officeDocument/2006/relationships/hyperlink" Target="https://www.scopus.com/inward/record.uri?eid=2-s2.0-105001659920&amp;doi=10.1109%2fICRISST59181.2024.10921953&amp;partnerID=40&amp;md5=2ea2497b16015d3ea3e14ed8a49d94c2" TargetMode="External"/><Relationship Id="rId1616" Type="http://schemas.openxmlformats.org/officeDocument/2006/relationships/hyperlink" Target="https://www.scopus.com/inward/record.uri?eid=2-s2.0-105002471180&amp;doi=10.1109%2fICSADL65848.2025.10933435&amp;partnerID=40&amp;md5=9c1f70fc35148e51eba50d86cc18a6dd" TargetMode="External"/><Relationship Id="rId1823" Type="http://schemas.openxmlformats.org/officeDocument/2006/relationships/hyperlink" Target="https://www.scopus.com/inward/record.uri?eid=2-s2.0-105013262818&amp;doi=10.1063%2f5.0277556&amp;partnerID=40&amp;md5=8a0b03790a084c1f7fcb3cb6ae7045b5" TargetMode="External"/><Relationship Id="rId197" Type="http://schemas.openxmlformats.org/officeDocument/2006/relationships/hyperlink" Target="https://www.scopus.com/inward/record.uri?eid=2-s2.0-85164781732&amp;partnerID=40&amp;md5=ff68b2c5e5a52f7d5d443f689bc1f8de" TargetMode="External"/><Relationship Id="rId2085" Type="http://schemas.openxmlformats.org/officeDocument/2006/relationships/hyperlink" Target="https://www.scopus.com/inward/record.uri?eid=2-s2.0-105025570183&amp;doi=10.1007%2Fs11107-025-01039-6&amp;partnerID=40&amp;md5=05af8f54324b9dbe1e028bc00606b2df" TargetMode="External"/><Relationship Id="rId2292" Type="http://schemas.openxmlformats.org/officeDocument/2006/relationships/hyperlink" Target="https://www.scopus.com/inward/record.uri?eid=2-s2.0-105033767308&amp;doi=10.1134%2FS1063782625604431&amp;partnerID=40&amp;md5=5bfd5d65758484989ed3629d7b3ec12c" TargetMode="External"/><Relationship Id="rId264" Type="http://schemas.openxmlformats.org/officeDocument/2006/relationships/hyperlink" Target="https://www.scopus.com/inward/record.uri?eid=2-s2.0-85141486051&amp;doi=10.1109%2fICSES55317.2022.9914085&amp;partnerID=40&amp;md5=977a2a80b8fa67d3e05f61b161b81bf6" TargetMode="External"/><Relationship Id="rId471" Type="http://schemas.openxmlformats.org/officeDocument/2006/relationships/hyperlink" Target="https://www.scopus.com/inward/record.uri?eid=2-s2.0-85169896547&amp;doi=10.1016%2Fj.eswa.2023.121071&amp;partnerID=40&amp;md5=3812ee35e6f590dc505d3dabede88b50" TargetMode="External"/><Relationship Id="rId2152" Type="http://schemas.openxmlformats.org/officeDocument/2006/relationships/hyperlink" Target="https://www.scopus.com/inward/record.uri?eid=2-s2.0-105031372453&amp;doi=10.1109%2FICIDCA66325.2025.11280380&amp;partnerID=40&amp;md5=95add0a9203d41858686fa8698fb37d6" TargetMode="External"/><Relationship Id="rId2597" Type="http://schemas.openxmlformats.org/officeDocument/2006/relationships/hyperlink" Target="https://www.scopus.com/inward/record.uri?eid=2-s2.0-105033919814&amp;doi=10.1109%2FICONAT66879.2025.11362686&amp;partnerID=40&amp;md5=f4de6a34884fecc2db62f94d222ed6b0" TargetMode="External"/><Relationship Id="rId124" Type="http://schemas.openxmlformats.org/officeDocument/2006/relationships/hyperlink" Target="https://www.scopus.com/inward/record.uri?eid=2-s2.0-85135207234&amp;doi=10.1007%2fs12053-022-10047-8&amp;partnerID=40&amp;md5=f8105649dee2c53e314969cb5adc9444" TargetMode="External"/><Relationship Id="rId569" Type="http://schemas.openxmlformats.org/officeDocument/2006/relationships/hyperlink" Target="https://www.scopus.com/inward/record.uri?eid=2-s2.0-85166643054&amp;doi=10.1109%2FICECCT56650.2023.10179836&amp;partnerID=40&amp;md5=d2d56710b1e108f16e220ee1f737cf81" TargetMode="External"/><Relationship Id="rId776" Type="http://schemas.openxmlformats.org/officeDocument/2006/relationships/hyperlink" Target="https://www.scopus.com/inward/record.uri?eid=2-s2.0-85191805369&amp;doi=10.1109%2FICIMIA60377.2023.10425883&amp;partnerID=40&amp;md5=1a5473867a29de86438645294445e8dc" TargetMode="External"/><Relationship Id="rId983" Type="http://schemas.openxmlformats.org/officeDocument/2006/relationships/hyperlink" Target="https://www.scopus.com/inward/record.uri?eid=2-s2.0-85159764162&amp;doi=10.1109%2FICACCS57279.2023.10113005&amp;partnerID=40&amp;md5=131b1bdef1ee4152286b8ec9bf391178" TargetMode="External"/><Relationship Id="rId1199" Type="http://schemas.openxmlformats.org/officeDocument/2006/relationships/hyperlink" Target="https://www.scopus.com/inward/record.uri?eid=2-s2.0-85208636209&amp;doi=10.1109%2fICACCS60874.2024.10717080&amp;partnerID=40&amp;md5=3ac1d4562d1d0aff3eab151f0b01e2c1" TargetMode="External"/><Relationship Id="rId2457" Type="http://schemas.openxmlformats.org/officeDocument/2006/relationships/hyperlink" Target="https://www.scopus.com/pages/publications/105037099421?origin=resultslist" TargetMode="External"/><Relationship Id="rId2664" Type="http://schemas.openxmlformats.org/officeDocument/2006/relationships/hyperlink" Target="https://www.scopus.com/pages/publications/105038324354?origin=resultslist" TargetMode="External"/><Relationship Id="rId331" Type="http://schemas.openxmlformats.org/officeDocument/2006/relationships/hyperlink" Target="https://www.scopus.com/inward/record.uri?eid=2-s2.0-85141314698&amp;doi=10.2174%2f9789815039894122010013&amp;partnerID=40&amp;md5=ed9d81a8a3dc92e57bcd2260f52aef7f" TargetMode="External"/><Relationship Id="rId429" Type="http://schemas.openxmlformats.org/officeDocument/2006/relationships/hyperlink" Target="https://www.scopus.com/inward/record.uri?eid=2-s2.0-85133170613&amp;doi=10.1109%2fICACCS54159.2022.9785326&amp;partnerID=40&amp;md5=50abfef44a862aac9a7562ef85546642" TargetMode="External"/><Relationship Id="rId636" Type="http://schemas.openxmlformats.org/officeDocument/2006/relationships/hyperlink" Target="https://www.scopus.com/inward/record.uri?eid=2-s2.0-85169892864&amp;doi=10.47654%2Fv27y2023i1p172-191&amp;partnerID=40&amp;md5=c54c4d3905bbc29dc603dafa84e0eef3" TargetMode="External"/><Relationship Id="rId1059" Type="http://schemas.openxmlformats.org/officeDocument/2006/relationships/hyperlink" Target="https://www.scopus.com/inward/record.uri?eid=2-s2.0-85177536358&amp;doi=10.1515%2F9783111323749-003&amp;partnerID=40&amp;md5=d89bdc8aa5fdd298d45dad3eec9fad52" TargetMode="External"/><Relationship Id="rId1266" Type="http://schemas.openxmlformats.org/officeDocument/2006/relationships/hyperlink" Target="https://www.scopus.com/inward/record.uri?eid=2-s2.0-85211929973&amp;doi=10.1109%2fPICET60765.2024.10716094&amp;partnerID=40&amp;md5=fc3bd47549003e9224c8f8a316bd8de3" TargetMode="External"/><Relationship Id="rId1473" Type="http://schemas.openxmlformats.org/officeDocument/2006/relationships/hyperlink" Target="https://www.scopus.com/inward/record.uri?eid=2-s2.0-105016455008&amp;doi=10.1109%2FICCCSMD63546.2024.11015113&amp;partnerID=40&amp;md5=080401672180b83663e5c0021747965c" TargetMode="External"/><Relationship Id="rId2012" Type="http://schemas.openxmlformats.org/officeDocument/2006/relationships/hyperlink" Target="https://www.scopus.com/inward/record.uri?eid=2-s2.0-105023552916&amp;partnerID=40&amp;md5=b2efc4b32c3128d132e9326f2560d525" TargetMode="External"/><Relationship Id="rId2317" Type="http://schemas.openxmlformats.org/officeDocument/2006/relationships/hyperlink" Target="https://www.scopus.com/inward/record.uri?eid=2-s2.0-105034391374&amp;doi=10.3389%2Ffcomp.2025.1652190&amp;partnerID=40&amp;md5=f67501f1e1e43211aed766bb9e568711" TargetMode="External"/><Relationship Id="rId843" Type="http://schemas.openxmlformats.org/officeDocument/2006/relationships/hyperlink" Target="https://www.scopus.com/inward/record.uri?eid=2-s2.0-85185387144&amp;doi=10.1109%2FICACRS58579.2023.10404429&amp;partnerID=40&amp;md5=4f56bc24a8bee6c0d65d4284b2528784" TargetMode="External"/><Relationship Id="rId1126" Type="http://schemas.openxmlformats.org/officeDocument/2006/relationships/hyperlink" Target="https://www.scopus.com/inward/record.uri?eid=2-s2.0-85198993271&amp;doi=10.26782%2fjmcms.2024.07.00002&amp;partnerID=40&amp;md5=3fba7cab4c48469a1471c98264e37c48" TargetMode="External"/><Relationship Id="rId1680" Type="http://schemas.openxmlformats.org/officeDocument/2006/relationships/hyperlink" Target="https://www.scopus.com/inward/record.uri?eid=2-s2.0-105006554675&amp;doi=10.4018%2f979-8-3373-1275-0.ch015&amp;partnerID=40&amp;md5=e3673e8ea223adea74f383e831c58fb3" TargetMode="External"/><Relationship Id="rId1778" Type="http://schemas.openxmlformats.org/officeDocument/2006/relationships/hyperlink" Target="https://www.scopus.com/inward/record.uri?eid=2-s2.0-105010816415&amp;doi=10.1109%2fICFTS62006.2025.11031513&amp;partnerID=40&amp;md5=0f04fdd79d3f3789e99aed92ec95bc3d" TargetMode="External"/><Relationship Id="rId1985" Type="http://schemas.openxmlformats.org/officeDocument/2006/relationships/hyperlink" Target="https://www.scopus.com/inward/record.uri?eid=2-s2.0-105016315114&amp;doi=10.1109%2FICOCT64433.2025.11118826&amp;partnerID=40&amp;md5=c2a720e5539c6c26db1406b33c0bdad9" TargetMode="External"/><Relationship Id="rId2524" Type="http://schemas.openxmlformats.org/officeDocument/2006/relationships/hyperlink" Target="https://www.scopus.com/inward/record.uri?eid=2-s2.0-105033354098&amp;doi=10.1109%2FISCON65210.2025.11341468&amp;partnerID=40&amp;md5=342a11637eee5a472dd5332a8182b51e" TargetMode="External"/><Relationship Id="rId703" Type="http://schemas.openxmlformats.org/officeDocument/2006/relationships/hyperlink" Target="https://www.scopus.com/inward/record.uri?eid=2-s2.0-85159771484&amp;doi=10.1109%2FICACCS57279.2023.10112740&amp;partnerID=40&amp;md5=ba03739b029c227a93dee1cd683302a5" TargetMode="External"/><Relationship Id="rId910" Type="http://schemas.openxmlformats.org/officeDocument/2006/relationships/hyperlink" Target="https://www.scopus.com/inward/record.uri?eid=2-s2.0-85173623299&amp;doi=10.1109%2FICAISS58487.2023.10250736&amp;partnerID=40&amp;md5=552bb899b6dc82e133ac984c7a37245e" TargetMode="External"/><Relationship Id="rId1333" Type="http://schemas.openxmlformats.org/officeDocument/2006/relationships/hyperlink" Target="https://www.scopus.com/inward/record.uri?eid=2-s2.0-85218425992&amp;doi=10.1109%2fGCCIT63234.2024.10861956&amp;partnerID=40&amp;md5=d5410684b2ad4a407be10f1fc98b8c9f" TargetMode="External"/><Relationship Id="rId1540" Type="http://schemas.openxmlformats.org/officeDocument/2006/relationships/hyperlink" Target="https://www.scopus.com/inward/record.uri?eid=2-s2.0-85218693558&amp;doi=10.1063%2f5.0248562&amp;partnerID=40&amp;md5=56651eadba2d4ebc26e4e631f579a047" TargetMode="External"/><Relationship Id="rId1638" Type="http://schemas.openxmlformats.org/officeDocument/2006/relationships/hyperlink" Target="https://www.scopus.com/inward/record.uri?eid=2-s2.0-105004165824&amp;doi=10.1201%2f9781032711379-8&amp;partnerID=40&amp;md5=2ff20358f9f5b9b567cf2e469830ffbd" TargetMode="External"/><Relationship Id="rId1400" Type="http://schemas.openxmlformats.org/officeDocument/2006/relationships/hyperlink" Target="https://www.scopus.com/inward/record.uri?eid=2-s2.0-105000646321&amp;doi=10.1109%2fICERCS63125.2024.10895371&amp;partnerID=40&amp;md5=0c3e800f7b1270b34d35b3799ab84f00" TargetMode="External"/><Relationship Id="rId1845" Type="http://schemas.openxmlformats.org/officeDocument/2006/relationships/hyperlink" Target="https://www.scopus.com/inward/record.uri?eid=2-s2.0-105013700472&amp;doi=10.1002%2F9781394275076.ch1&amp;partnerID=40&amp;md5=52bfb09c99411b909e7097aef490f149" TargetMode="External"/><Relationship Id="rId1705" Type="http://schemas.openxmlformats.org/officeDocument/2006/relationships/hyperlink" Target="https://www.scopus.com/inward/record.uri?eid=2-s2.0-105007948567&amp;doi=10.14569%2fIJACSA.2025.0160559&amp;partnerID=40&amp;md5=3d58a5a2744d8f9aff22b47397dea9a8" TargetMode="External"/><Relationship Id="rId1912" Type="http://schemas.openxmlformats.org/officeDocument/2006/relationships/hyperlink" Target="https://www.scopus.com/inward/record.uri?eid=2-s2.0-105017324591&amp;doi=10.1016%2Fbs.adcom.2025.09.003&amp;partnerID=40&amp;md5=0c84ea95f7b71b6376862eb84d3ad8a1" TargetMode="External"/><Relationship Id="rId286" Type="http://schemas.openxmlformats.org/officeDocument/2006/relationships/hyperlink" Target="https://www.scopus.com/inward/record.uri?eid=2-s2.0-85142725182&amp;doi=10.1109%2fICECAA55415.2022.9936128&amp;partnerID=40&amp;md5=beeb705e768cbbe8667bf42b6cd2f823" TargetMode="External"/><Relationship Id="rId493" Type="http://schemas.openxmlformats.org/officeDocument/2006/relationships/hyperlink" Target="https://www.scopus.com/inward/record.uri?eid=2-s2.0-85171555126&amp;doi=10.1016%2Fj.rineng.2023.101382&amp;partnerID=40&amp;md5=da33f3a00e83151ad65ff694d81ac19a" TargetMode="External"/><Relationship Id="rId2174" Type="http://schemas.openxmlformats.org/officeDocument/2006/relationships/hyperlink" Target="https://www.scopus.com/pages/publications/105040840369?origin=resultslist" TargetMode="External"/><Relationship Id="rId2381" Type="http://schemas.openxmlformats.org/officeDocument/2006/relationships/hyperlink" Target="https://www.scopus.com/pages/publications/105035518381?origin=resultslist" TargetMode="External"/><Relationship Id="rId146" Type="http://schemas.openxmlformats.org/officeDocument/2006/relationships/hyperlink" Target="https://www.scopus.com/inward/record.uri?eid=2-s2.0-85141827787&amp;doi=10.1016%2fj.ijin.2022.10.003&amp;partnerID=40&amp;md5=0b496110a21953f3ac82baf22c72890d" TargetMode="External"/><Relationship Id="rId353" Type="http://schemas.openxmlformats.org/officeDocument/2006/relationships/hyperlink" Target="https://www.scopus.com/inward/record.uri?eid=2-s2.0-85136944440&amp;doi=10.1016%2fj.matpr.2021.10.187&amp;partnerID=40&amp;md5=96634ebbdf8b30263be597d447c76409" TargetMode="External"/><Relationship Id="rId560" Type="http://schemas.openxmlformats.org/officeDocument/2006/relationships/hyperlink" Target="https://www.scopus.com/inward/record.uri?eid=2-s2.0-85171647832&amp;doi=10.36410%2Fjcpr.2023.24.4.626&amp;partnerID=40&amp;md5=ab230ba67a16f667be6f619f5acdff0a" TargetMode="External"/><Relationship Id="rId798" Type="http://schemas.openxmlformats.org/officeDocument/2006/relationships/hyperlink" Target="https://www.scopus.com/inward/record.uri?eid=2-s2.0-85177662673&amp;doi=10.1080%2F15325008.2023.2281630&amp;partnerID=40&amp;md5=851e9e169653b523aacf7b2b44770eed" TargetMode="External"/><Relationship Id="rId1190" Type="http://schemas.openxmlformats.org/officeDocument/2006/relationships/hyperlink" Target="https://www.scopus.com/inward/record.uri?eid=2-s2.0-85205945891&amp;doi=10.1109%2fICICI62254.2024.00104&amp;partnerID=40&amp;md5=f3caaed7292558a9d761ab76466a1ba2" TargetMode="External"/><Relationship Id="rId2034" Type="http://schemas.openxmlformats.org/officeDocument/2006/relationships/hyperlink" Target="https://www.scopus.com/inward/record.uri?eid=2-s2.0-105025749363&amp;doi=10.1063%2F5.0297542&amp;partnerID=40&amp;md5=d0603bbb9987a887162bbad378a7d645" TargetMode="External"/><Relationship Id="rId2241" Type="http://schemas.openxmlformats.org/officeDocument/2006/relationships/hyperlink" Target="https://www.scopus.com/inward/record.uri?eid=2-s2.0-105033158352&amp;doi=10.1109%2FSSITCON66133.2025.11342036&amp;partnerID=40&amp;md5=f6b77212948ee83aabdddafe0966db8f" TargetMode="External"/><Relationship Id="rId2479" Type="http://schemas.openxmlformats.org/officeDocument/2006/relationships/hyperlink" Target="https://www.scopus.com/inward/record.uri?eid=2-s2.0-105024137818&amp;doi=10.1109%2FMCE.2025.3640324&amp;partnerID=40&amp;md5=dbc960a39873d7487bf480fcedc8280d" TargetMode="External"/><Relationship Id="rId2686" Type="http://schemas.openxmlformats.org/officeDocument/2006/relationships/hyperlink" Target="https://www.scopus.com/pages/publications/105038350026?origin=resultslist" TargetMode="External"/><Relationship Id="rId213" Type="http://schemas.openxmlformats.org/officeDocument/2006/relationships/hyperlink" Target="https://www.scopus.com/inward/record.uri?eid=2-s2.0-85147534495&amp;doi=10.1109%2fICECA55336.2022.10009262&amp;partnerID=40&amp;md5=99778dd9851f2b692ce0cda4ccc3a8ef" TargetMode="External"/><Relationship Id="rId420" Type="http://schemas.openxmlformats.org/officeDocument/2006/relationships/hyperlink" Target="https://www.scopus.com/inward/record.uri?eid=2-s2.0-85137654606&amp;doi=10.1155%2f2022%2f5424356&amp;partnerID=40&amp;md5=60a22be331bf10c92103b1f3511292d5" TargetMode="External"/><Relationship Id="rId658" Type="http://schemas.openxmlformats.org/officeDocument/2006/relationships/hyperlink" Target="https://www.scopus.com/inward/record.uri?eid=2-s2.0-85161522301&amp;doi=10.1109%2FRAEEUCCI57140.2023.10134399&amp;partnerID=40&amp;md5=6cd54d382cc9a3c7f1b889fc633612e8" TargetMode="External"/><Relationship Id="rId865" Type="http://schemas.openxmlformats.org/officeDocument/2006/relationships/hyperlink" Target="https://www.scopus.com/inward/record.uri?eid=2-s2.0-85183546290&amp;doi=10.1109%2FRMKMATE59243.2023.10368665&amp;partnerID=40&amp;md5=0c3ed298392ea75b9ac5eaa8ef99e771" TargetMode="External"/><Relationship Id="rId1050" Type="http://schemas.openxmlformats.org/officeDocument/2006/relationships/hyperlink" Target="https://www.scopus.com/inward/record.uri?eid=2-s2.0-85149914612&amp;doi=10.1007%2Fs12008-023-01264-1&amp;partnerID=40&amp;md5=e7b2f3c5992a56449727bf64e003fc0a" TargetMode="External"/><Relationship Id="rId1288" Type="http://schemas.openxmlformats.org/officeDocument/2006/relationships/hyperlink" Target="https://www.scopus.com/inward/record.uri?eid=2-s2.0-85216239119&amp;doi=10.1109%2fICECA63461.2024.10801100&amp;partnerID=40&amp;md5=bc92b43f215c8241f9ae98533edb4fcd" TargetMode="External"/><Relationship Id="rId1495" Type="http://schemas.openxmlformats.org/officeDocument/2006/relationships/hyperlink" Target="https://www.scopus.com/inward/record.uri?eid=2-s2.0-105006812956&amp;doi=10.1038%2fs41598-025-03448-z&amp;partnerID=40&amp;md5=0f684ba5b85dc3b68272f6d43e9ac84f" TargetMode="External"/><Relationship Id="rId2101" Type="http://schemas.openxmlformats.org/officeDocument/2006/relationships/hyperlink" Target="https://www.scopus.com/inward/record.uri?eid=2-s2.0-105028357480&amp;doi=10.1016%2Fj.fuproc.2026.108406&amp;partnerID=40&amp;md5=54dddd3b9334566c3c09b9745644b53e" TargetMode="External"/><Relationship Id="rId2339" Type="http://schemas.openxmlformats.org/officeDocument/2006/relationships/hyperlink" Target="https://www.scopus.com/inward/record.uri?eid=2-s2.0-105001074222&amp;doi=10.1007%2fs11276-024-03856-5&amp;partnerID=40&amp;md5=a26db1e74f05925547ac71fd667b016e" TargetMode="External"/><Relationship Id="rId2546" Type="http://schemas.openxmlformats.org/officeDocument/2006/relationships/hyperlink" Target="https://www.scopus.com/inward/record.uri?eid=2-s2.0-105033349475&amp;doi=10.1109%2FISCON65210.2025.11341455&amp;partnerID=40&amp;md5=74aa3c38341a3f249b8616261af905f6" TargetMode="External"/><Relationship Id="rId518" Type="http://schemas.openxmlformats.org/officeDocument/2006/relationships/hyperlink" Target="https://www.scopus.com/inward/record.uri?eid=2-s2.0-85178314591&amp;doi=10.1109%2FICACITE57410.2023.10183011&amp;partnerID=40&amp;md5=1352a639a73213059623be43224806e4" TargetMode="External"/><Relationship Id="rId725" Type="http://schemas.openxmlformats.org/officeDocument/2006/relationships/hyperlink" Target="https://www.scopus.com/inward/record.uri?eid=2-s2.0-85158171056&amp;doi=10.1109%2FICICACS57338.2023.10099593&amp;partnerID=40&amp;md5=ddd3ff67706642aa0f864b0634cec9cc" TargetMode="External"/><Relationship Id="rId932" Type="http://schemas.openxmlformats.org/officeDocument/2006/relationships/hyperlink" Target="https://www.scopus.com/inward/record.uri?eid=2-s2.0-85160299286&amp;doi=10.22059%2Fjitm.2023.91560&amp;partnerID=40&amp;md5=329b15bea3dfc911b496c314492ad913" TargetMode="External"/><Relationship Id="rId1148" Type="http://schemas.openxmlformats.org/officeDocument/2006/relationships/hyperlink" Target="https://www.scopus.com/inward/record.uri?eid=2-s2.0-85201306680&amp;doi=10.1002%2fcpe.8259&amp;partnerID=40&amp;md5=0ceafcd3b3f53914ede8e5ef6add60ee" TargetMode="External"/><Relationship Id="rId1355" Type="http://schemas.openxmlformats.org/officeDocument/2006/relationships/hyperlink" Target="https://www.scopus.com/inward/record.uri?eid=2-s2.0-86000479158&amp;doi=10.4018%2f979-8-3693-6670-7.ch011&amp;partnerID=40&amp;md5=eda0ca343f9b7d3f8f130c2b47bf8f42" TargetMode="External"/><Relationship Id="rId1562" Type="http://schemas.openxmlformats.org/officeDocument/2006/relationships/hyperlink" Target="https://www.scopus.com/inward/record.uri?eid=2-s2.0-86000242803&amp;doi=10.1002%2facs.3985&amp;partnerID=40&amp;md5=c9c6da86019a056ac79196e006f52327" TargetMode="External"/><Relationship Id="rId2406" Type="http://schemas.openxmlformats.org/officeDocument/2006/relationships/hyperlink" Target="https://www.scopus.com/pages/publications/105036039568?origin=resultslist" TargetMode="External"/><Relationship Id="rId2613" Type="http://schemas.openxmlformats.org/officeDocument/2006/relationships/hyperlink" Target="https://www.scopus.com/pages/publications/105040956877?origin=resultslist" TargetMode="External"/><Relationship Id="rId1008" Type="http://schemas.openxmlformats.org/officeDocument/2006/relationships/hyperlink" Target="https://www.scopus.com/inward/record.uri?eid=2-s2.0-85153047082&amp;doi=10.1109%2FICECONF57129.2023.10083615&amp;partnerID=40&amp;md5=a7e4ebadbf87dd48005859feb12014b6" TargetMode="External"/><Relationship Id="rId1215" Type="http://schemas.openxmlformats.org/officeDocument/2006/relationships/hyperlink" Target="https://www.scopus.com/inward/record.uri?eid=2-s2.0-85210741824&amp;doi=10.1016%2fj.jksus.2024.103553&amp;partnerID=40&amp;md5=2fe65a4cbac4be747df6b1a6829ebbb6" TargetMode="External"/><Relationship Id="rId1422" Type="http://schemas.openxmlformats.org/officeDocument/2006/relationships/hyperlink" Target="https://www.scopus.com/inward/record.uri?eid=2-s2.0-105002920685&amp;doi=10.1109%2fICDSCNC62492.2024.10939499&amp;partnerID=40&amp;md5=30c5c3c0b33bc7fff852e5b4cc3b668e" TargetMode="External"/><Relationship Id="rId1867" Type="http://schemas.openxmlformats.org/officeDocument/2006/relationships/hyperlink" Target="https://www.scopus.com/inward/record.uri?eid=2-s2.0-105015135255&amp;doi=10.1016%2Fj.prostr.2025.07.073&amp;partnerID=40&amp;md5=cb3db78e0e32ae75836704ac29d2afb8" TargetMode="External"/><Relationship Id="rId61" Type="http://schemas.openxmlformats.org/officeDocument/2006/relationships/hyperlink" Target="https://www.scopus.com/inward/record.uri?eid=2-s2.0-85108029519&amp;doi=10.1109%2fICACCS51430.2021.9442055&amp;partnerID=40&amp;md5=54233c30a5344b000bf601f5cec4f78f" TargetMode="External"/><Relationship Id="rId1727" Type="http://schemas.openxmlformats.org/officeDocument/2006/relationships/hyperlink" Target="https://www.scopus.com/inward/record.uri?eid=2-s2.0-105008423688&amp;doi=10.1109%2fSTCR62650.2025.11019579&amp;partnerID=40&amp;md5=a42825333456b74ba3bb23d09018fb71" TargetMode="External"/><Relationship Id="rId1934" Type="http://schemas.openxmlformats.org/officeDocument/2006/relationships/hyperlink" Target="https://www.scopus.com/inward/record.uri?eid=2-s2.0-105018456177&amp;doi=10.1109%2FICSCDS65426.2025.11167719&amp;partnerID=40&amp;md5=b6d53e29fb2f655efe9269079e1d84e0" TargetMode="External"/><Relationship Id="rId19" Type="http://schemas.openxmlformats.org/officeDocument/2006/relationships/hyperlink" Target="https://www.scopus.com/inward/record.uri?eid=2-s2.0-85094914685&amp;doi=10.1016%2fj.compeleceng.2020.106896&amp;partnerID=40&amp;md5=c86ac01e0edba782a23cf448efc48ae1" TargetMode="External"/><Relationship Id="rId2196" Type="http://schemas.openxmlformats.org/officeDocument/2006/relationships/hyperlink" Target="https://www.scopus.com/inward/record.uri?eid=2-s2.0-105032561621&amp;doi=10.1063%2F5.0316895&amp;partnerID=40&amp;md5=0d4858febae6ffa5675fdd748465df50" TargetMode="External"/><Relationship Id="rId168" Type="http://schemas.openxmlformats.org/officeDocument/2006/relationships/hyperlink" Target="https://www.scopus.com/inward/record.uri?eid=2-s2.0-85152090046&amp;doi=10.1109%2fIC3I56241.2022.10072844&amp;partnerID=40&amp;md5=465ecf0017fa083f530f8a9f6ba48fa1" TargetMode="External"/><Relationship Id="rId375" Type="http://schemas.openxmlformats.org/officeDocument/2006/relationships/hyperlink" Target="https://www.scopus.com/inward/record.uri?eid=2-s2.0-85129138353&amp;doi=10.1109%2fICCMC53470.2022.9753843&amp;partnerID=40&amp;md5=051fc241f917b519612f62a174bd814e" TargetMode="External"/><Relationship Id="rId582" Type="http://schemas.openxmlformats.org/officeDocument/2006/relationships/hyperlink" Target="https://www.scopus.com/inward/record.uri?eid=2-s2.0-85167784869&amp;doi=10.1016%2Fj.nanoso.2023.101029&amp;partnerID=40&amp;md5=b2de06069931ebe17cfc77a6a2195c7f" TargetMode="External"/><Relationship Id="rId2056" Type="http://schemas.openxmlformats.org/officeDocument/2006/relationships/hyperlink" Target="https://www.scopus.com/inward/record.uri?eid=2-s2.0-105028931487&amp;doi=10.70102%2Fafts.2025.1732.066&amp;partnerID=40&amp;md5=d3d9a472a1a24a7e72c950802d34f0aa" TargetMode="External"/><Relationship Id="rId2263" Type="http://schemas.openxmlformats.org/officeDocument/2006/relationships/hyperlink" Target="https://www.scopus.com/inward/record.uri?eid=2-s2.0-105029849759&amp;doi=10.1186%2Fs12938-025-01485-3&amp;partnerID=40&amp;md5=ea8e370694b7ca30a158b5505d25d8f3" TargetMode="External"/><Relationship Id="rId2470" Type="http://schemas.openxmlformats.org/officeDocument/2006/relationships/hyperlink" Target="https://www.scopus.com/pages/publications/105037006611?origin=resultslist" TargetMode="External"/><Relationship Id="rId3" Type="http://schemas.openxmlformats.org/officeDocument/2006/relationships/hyperlink" Target="https://www.scopus.com/inward/record.uri?eid=2-s2.0-85088038531&amp;doi=10.1007%2fs11831-020-09466-6&amp;partnerID=40&amp;md5=59ea8e42f6b608cd24a9689459baaa0b" TargetMode="External"/><Relationship Id="rId235" Type="http://schemas.openxmlformats.org/officeDocument/2006/relationships/hyperlink" Target="https://www.scopus.com/inward/record.uri?eid=2-s2.0-85152026430&amp;doi=10.1109%2fIC3I56241.2022.10073042&amp;partnerID=40&amp;md5=b3735bd724e10b0ff0d58e2623239133" TargetMode="External"/><Relationship Id="rId442" Type="http://schemas.openxmlformats.org/officeDocument/2006/relationships/hyperlink" Target="https://www.scopus.com/inward/record.uri?eid=2-s2.0-85132297593&amp;doi=10.1109%2fICSSS54381.2022.9782216&amp;partnerID=40&amp;md5=081d4104702210ba65f0617ce67be0a1" TargetMode="External"/><Relationship Id="rId887" Type="http://schemas.openxmlformats.org/officeDocument/2006/relationships/hyperlink" Target="https://www.scopus.com/inward/record.uri?eid=2-s2.0-85179581901&amp;doi=10.1088%2F1742-6596%2F2603%2F1%2F012038&amp;partnerID=40&amp;md5=0df584c64cb19ab9844b3c9762d768f9" TargetMode="External"/><Relationship Id="rId1072" Type="http://schemas.openxmlformats.org/officeDocument/2006/relationships/hyperlink" Target="https://www.scopus.com/inward/record.uri?eid=2-s2.0-85147977265&amp;doi=10.1007%2Fs13198-023-01872-w&amp;partnerID=40&amp;md5=19f3d1f6922f23bf13f8854cb9637570" TargetMode="External"/><Relationship Id="rId2123" Type="http://schemas.openxmlformats.org/officeDocument/2006/relationships/hyperlink" Target="https://www.scopus.com/inward/record.uri?eid=2-s2.0-105029351488&amp;doi=10.1007%2F978-3-032-14038-8_15&amp;partnerID=40&amp;md5=90ab3136fc3e3e75362441f8cadab6e8" TargetMode="External"/><Relationship Id="rId2330" Type="http://schemas.openxmlformats.org/officeDocument/2006/relationships/hyperlink" Target="https://www.scopus.com/pages/publications/105034880407?origin=resultslist" TargetMode="External"/><Relationship Id="rId2568" Type="http://schemas.openxmlformats.org/officeDocument/2006/relationships/hyperlink" Target="https://www.scopus.com/pages/publications/105038756843?origin=resultslist" TargetMode="External"/><Relationship Id="rId302" Type="http://schemas.openxmlformats.org/officeDocument/2006/relationships/hyperlink" Target="https://www.scopus.com/inward/record.uri?eid=2-s2.0-85146420087&amp;doi=10.1109%2fI-SMAC55078.2022.9987431&amp;partnerID=40&amp;md5=ccd564afa83606b87ad4b7f4430f537c" TargetMode="External"/><Relationship Id="rId747" Type="http://schemas.openxmlformats.org/officeDocument/2006/relationships/hyperlink" Target="https://www.scopus.com/inward/record.uri?eid=2-s2.0-85159762134&amp;doi=10.1109%2FICACCS57279.2023.10112766&amp;partnerID=40&amp;md5=f8ba32270909e7a9e90df2ff625a4d50" TargetMode="External"/><Relationship Id="rId954" Type="http://schemas.openxmlformats.org/officeDocument/2006/relationships/hyperlink" Target="https://www.scopus.com/inward/record.uri?eid=2-s2.0-85163060641&amp;doi=10.1109%2FICCCI56745.2023.10128361&amp;partnerID=40&amp;md5=5a28fd7ee3f6d6d8c10ad0a2ce04f55f" TargetMode="External"/><Relationship Id="rId1377" Type="http://schemas.openxmlformats.org/officeDocument/2006/relationships/hyperlink" Target="https://www.scopus.com/inward/record.uri?eid=2-s2.0-105001382049&amp;doi=10.1109%2fWIECON-ECE64149.2024.10915020&amp;partnerID=40&amp;md5=5a79bab800d35eafef8db7a8ee88dd56" TargetMode="External"/><Relationship Id="rId1584" Type="http://schemas.openxmlformats.org/officeDocument/2006/relationships/hyperlink" Target="https://www.scopus.com/inward/record.uri?eid=2-s2.0-105000574037&amp;doi=10.1002%2f9781394242177.ch17&amp;partnerID=40&amp;md5=30fa0de477e21c2640267b617e494824" TargetMode="External"/><Relationship Id="rId1791" Type="http://schemas.openxmlformats.org/officeDocument/2006/relationships/hyperlink" Target="https://www.scopus.com/inward/record.uri?eid=2-s2.0-105011266669&amp;doi=10.1088%2f1742-6596%2f3045%2f1%2f012016&amp;partnerID=40&amp;md5=1e28ac4650b92e4c14dceaed2775827f" TargetMode="External"/><Relationship Id="rId2428" Type="http://schemas.openxmlformats.org/officeDocument/2006/relationships/hyperlink" Target="https://www.scopus.com/pages/publications/105036724480?origin=resultslist" TargetMode="External"/><Relationship Id="rId2635" Type="http://schemas.openxmlformats.org/officeDocument/2006/relationships/hyperlink" Target="https://www.scopus.com/pages/publications/105041480189?origin=resultslist" TargetMode="External"/><Relationship Id="rId83" Type="http://schemas.openxmlformats.org/officeDocument/2006/relationships/hyperlink" Target="https://www.scopus.com/inward/record.uri?eid=2-s2.0-85092701460&amp;partnerID=40&amp;md5=4f6f3b2c41ea7a9b4ae2896c41525034" TargetMode="External"/><Relationship Id="rId607" Type="http://schemas.openxmlformats.org/officeDocument/2006/relationships/hyperlink" Target="https://www.scopus.com/inward/record.uri?eid=2-s2.0-85159771370&amp;doi=10.1109%2FICACCS57279.2023.10112688&amp;partnerID=40&amp;md5=8e56bf03aed1e30c139c7db75cdf10c3" TargetMode="External"/><Relationship Id="rId814" Type="http://schemas.openxmlformats.org/officeDocument/2006/relationships/hyperlink" Target="https://www.scopus.com/inward/record.uri?eid=2-s2.0-85186127680&amp;doi=10.1109%2FICECA58529.2023.10395620&amp;partnerID=40&amp;md5=d3b4d06893bc75f67d6b7d8bb2d65314" TargetMode="External"/><Relationship Id="rId1237" Type="http://schemas.openxmlformats.org/officeDocument/2006/relationships/hyperlink" Target="https://www.scopus.com/inward/record.uri?eid=2-s2.0-85211588884&amp;doi=10.37256%2fcm.5420245746&amp;partnerID=40&amp;md5=c9994d2c62becbd6d39e742ad604c6e1" TargetMode="External"/><Relationship Id="rId1444" Type="http://schemas.openxmlformats.org/officeDocument/2006/relationships/hyperlink" Target="https://www.scopus.com/inward/record.uri?eid=2-s2.0-105008327530&amp;doi=10.1109%2fBITCON63716.2024.10985339&amp;partnerID=40&amp;md5=b67f3b287cfbec1f4e0bdd4d1b002f5c" TargetMode="External"/><Relationship Id="rId1651" Type="http://schemas.openxmlformats.org/officeDocument/2006/relationships/hyperlink" Target="https://www.scopus.com/inward/record.uri?eid=2-s2.0-105004409250&amp;doi=10.1109%2fICVADV63329.2025.10961352&amp;partnerID=40&amp;md5=964440c546a51cfa00a14da1a5df4d50" TargetMode="External"/><Relationship Id="rId1889" Type="http://schemas.openxmlformats.org/officeDocument/2006/relationships/hyperlink" Target="https://www.scopus.com/inward/record.uri?eid=2-s2.0-105016475818&amp;partnerID=40&amp;md5=b924793d204fcf38f5c1995f5738ffa1" TargetMode="External"/><Relationship Id="rId2702" Type="http://schemas.openxmlformats.org/officeDocument/2006/relationships/hyperlink" Target="https://www.scopus.com/pages/publications/105043768599?origin=resultslist" TargetMode="External"/><Relationship Id="rId1304" Type="http://schemas.openxmlformats.org/officeDocument/2006/relationships/hyperlink" Target="https://www.scopus.com/inward/record.uri?eid=2-s2.0-85216720061&amp;doi=10.1109%2fICRAIS62903.2024.10811724&amp;partnerID=40&amp;md5=ad17f971f4f0f723d0e14bc86a33c05c" TargetMode="External"/><Relationship Id="rId1511" Type="http://schemas.openxmlformats.org/officeDocument/2006/relationships/hyperlink" Target="https://www.scopus.com/inward/record.uri?eid=2-s2.0-85216122069&amp;doi=10.1063%2f5.0247175&amp;partnerID=40&amp;md5=45971ccfdce336d95d27e868a0c215df" TargetMode="External"/><Relationship Id="rId1749" Type="http://schemas.openxmlformats.org/officeDocument/2006/relationships/hyperlink" Target="https://www.scopus.com/inward/record.uri?eid=2-s2.0-105010016227&amp;doi=10.4018%2f979-8-3693-3204-7.ch015&amp;partnerID=40&amp;md5=6d6d56bcd9aa18bba67b500cf5f84f40" TargetMode="External"/><Relationship Id="rId1956" Type="http://schemas.openxmlformats.org/officeDocument/2006/relationships/hyperlink" Target="https://www.scopus.com/inward/record.uri?eid=2-s2.0-105020526994&amp;doi=10.1201%2F9781003593034-13&amp;partnerID=40&amp;md5=815d2618cfc1f24cd4092d22e6c33fff" TargetMode="External"/><Relationship Id="rId1609" Type="http://schemas.openxmlformats.org/officeDocument/2006/relationships/hyperlink" Target="https://www.scopus.com/pages/publications/105036859386?origin=resultslist" TargetMode="External"/><Relationship Id="rId1816" Type="http://schemas.openxmlformats.org/officeDocument/2006/relationships/hyperlink" Target="https://www.scopus.com/inward/record.uri?eid=2-s2.0-105012565169&amp;partnerID=40&amp;md5=23f69aa7f939d005582d047d9549ff05" TargetMode="External"/><Relationship Id="rId10" Type="http://schemas.openxmlformats.org/officeDocument/2006/relationships/hyperlink" Target="https://www.scopus.com/inward/record.uri?eid=2-s2.0-85111191361&amp;doi=10.14233%2fajchem.2021.23330&amp;partnerID=40&amp;md5=0ab257b70b055ac5c152a9c58b7ab0ea" TargetMode="External"/><Relationship Id="rId397" Type="http://schemas.openxmlformats.org/officeDocument/2006/relationships/hyperlink" Target="https://www.scopus.com/inward/record.uri?eid=2-s2.0-85096649212&amp;doi=10.1002%2fnum.22628&amp;partnerID=40&amp;md5=76be38b046f9f4e6957b396696d2de65" TargetMode="External"/><Relationship Id="rId2078" Type="http://schemas.openxmlformats.org/officeDocument/2006/relationships/hyperlink" Target="https://www.scopus.com/inward/record.uri?eid=2-s2.0-105021213685&amp;doi=10.1007%2F978-981-96-5589-2_30&amp;partnerID=40&amp;md5=f950b5f82d800ac0bd4e4186b1f755e9" TargetMode="External"/><Relationship Id="rId2285" Type="http://schemas.openxmlformats.org/officeDocument/2006/relationships/hyperlink" Target="https://www.scopus.com/inward/record.uri?eid=2-s2.0-105033651325&amp;doi=10.1109%2FICDISS68238.2025.11320587&amp;partnerID=40&amp;md5=a5beb73c2c61300051cd9d34e0a33e53" TargetMode="External"/><Relationship Id="rId2492" Type="http://schemas.openxmlformats.org/officeDocument/2006/relationships/hyperlink" Target="https://www.scopus.com/inward/record.uri?eid=2-s2.0-105033360007&amp;doi=10.1109%2FISCON65210.2025.11341152&amp;partnerID=40&amp;md5=de62ec97df1c37192f5b79b63756cf05" TargetMode="External"/><Relationship Id="rId257" Type="http://schemas.openxmlformats.org/officeDocument/2006/relationships/hyperlink" Target="https://www.scopus.com/inward/record.uri?eid=2-s2.0-85133208533&amp;doi=10.1007%2fs13198-022-01708-z&amp;partnerID=40&amp;md5=7c7ad37e0a4e5e26e9967bd2549e1e21" TargetMode="External"/><Relationship Id="rId464" Type="http://schemas.openxmlformats.org/officeDocument/2006/relationships/hyperlink" Target="https://www.scopus.com/inward/record.uri?eid=2-s2.0-85138649498&amp;doi=10.3390%2fsym14091919&amp;partnerID=40&amp;md5=9671c8c22a79b72407ba3a56a9e65a0f" TargetMode="External"/><Relationship Id="rId1094" Type="http://schemas.openxmlformats.org/officeDocument/2006/relationships/hyperlink" Target="https://www.scopus.com/inward/record.uri?eid=2-s2.0-85190611397&amp;doi=10.53759%2f7669%2fjmc202404049&amp;partnerID=40&amp;md5=5c2cae73170a49279e5fddd6b2420eaf" TargetMode="External"/><Relationship Id="rId2145" Type="http://schemas.openxmlformats.org/officeDocument/2006/relationships/hyperlink" Target="https://www.scopus.com/inward/record.uri?eid=2-s2.0-105030321993&amp;doi=10.1109%2FICoICI65217.2025.11253748&amp;partnerID=40&amp;md5=7fc794155df419581b6bd8a6c0389741" TargetMode="External"/><Relationship Id="rId117" Type="http://schemas.openxmlformats.org/officeDocument/2006/relationships/hyperlink" Target="https://www.scopus.com/inward/record.uri?eid=2-s2.0-85131133431&amp;doi=10.1016%2fj.compeleceng.2022.108088&amp;partnerID=40&amp;md5=fc147e449cb7c9148876265dbcfc4a8d" TargetMode="External"/><Relationship Id="rId671" Type="http://schemas.openxmlformats.org/officeDocument/2006/relationships/hyperlink" Target="https://www.scopus.com/inward/record.uri?eid=2-s2.0-85160411963&amp;doi=10.1109%2FICAECT57570.2023.10117679&amp;partnerID=40&amp;md5=a1f8df1fa5eb503cf66bf2cc395c1906" TargetMode="External"/><Relationship Id="rId769" Type="http://schemas.openxmlformats.org/officeDocument/2006/relationships/hyperlink" Target="https://www.scopus.com/inward/record.uri?eid=2-s2.0-85193035752&amp;doi=10.1109%2FICUIS60567.2023.00075&amp;partnerID=40&amp;md5=13567d7df3417a53e8b94adf5097ec10" TargetMode="External"/><Relationship Id="rId976" Type="http://schemas.openxmlformats.org/officeDocument/2006/relationships/hyperlink" Target="https://www.scopus.com/inward/record.uri?eid=2-s2.0-85159766203&amp;doi=10.1109%2FICACCS57279.2023.10112990&amp;partnerID=40&amp;md5=9ddf06f3b7f67d4e76e1c72f7f366cfd" TargetMode="External"/><Relationship Id="rId1399" Type="http://schemas.openxmlformats.org/officeDocument/2006/relationships/hyperlink" Target="https://www.scopus.com/inward/record.uri?eid=2-s2.0-105001428514&amp;doi=10.1109%2fICAICCIT64383.2024.10912392&amp;partnerID=40&amp;md5=4eadb687ef437b688069aa9f0fa37055" TargetMode="External"/><Relationship Id="rId2352" Type="http://schemas.openxmlformats.org/officeDocument/2006/relationships/hyperlink" Target="https://www.scopus.com/pages/publications/105034894322?origin=resultslist" TargetMode="External"/><Relationship Id="rId2657" Type="http://schemas.openxmlformats.org/officeDocument/2006/relationships/hyperlink" Target="https://www.scopus.com/pages/publications/105042597969?origin=resultslist" TargetMode="External"/><Relationship Id="rId324" Type="http://schemas.openxmlformats.org/officeDocument/2006/relationships/hyperlink" Target="https://www.scopus.com/inward/record.uri?eid=2-s2.0-85146421472&amp;doi=10.1109%2fI-SMAC55078.2022.9987316&amp;partnerID=40&amp;md5=a255e64131546931d74b48767a8280ad" TargetMode="External"/><Relationship Id="rId531" Type="http://schemas.openxmlformats.org/officeDocument/2006/relationships/hyperlink" Target="https://www.scopus.com/inward/record.uri?eid=2-s2.0-85168421071&amp;doi=10.1016%2Fj.measen.2023.100875&amp;partnerID=40&amp;md5=47afb2139647da037b18652556a15d42" TargetMode="External"/><Relationship Id="rId629" Type="http://schemas.openxmlformats.org/officeDocument/2006/relationships/hyperlink" Target="https://www.scopus.com/inward/record.uri?eid=2-s2.0-85149025731&amp;doi=10.1007%2Fs40032-023-00917-0&amp;partnerID=40&amp;md5=3191232854273077faa168260c28aad9" TargetMode="External"/><Relationship Id="rId1161" Type="http://schemas.openxmlformats.org/officeDocument/2006/relationships/hyperlink" Target="https://www.scopus.com/inward/record.uri?eid=2-s2.0-85203027735&amp;doi=10.1016%2fj.measen.2024.101194&amp;partnerID=40&amp;md5=33662f4d8c959dfa6a92f330f1b5f043" TargetMode="External"/><Relationship Id="rId1259" Type="http://schemas.openxmlformats.org/officeDocument/2006/relationships/hyperlink" Target="https://www.scopus.com/inward/record.uri?eid=2-s2.0-85212955508&amp;doi=10.1109%2fICCCNT61001.2024.10724075&amp;partnerID=40&amp;md5=5064764486acceb78d042db8b49ffe38" TargetMode="External"/><Relationship Id="rId1466" Type="http://schemas.openxmlformats.org/officeDocument/2006/relationships/hyperlink" Target="https://www.scopus.com/inward/record.uri?eid=2-s2.0-105012125570&amp;doi=10.1109%2fARIIA63345.2024.11051542&amp;partnerID=40&amp;md5=12d7f2287afd2141f3b5b3d1e05d3f9e" TargetMode="External"/><Relationship Id="rId2005" Type="http://schemas.openxmlformats.org/officeDocument/2006/relationships/hyperlink" Target="https://www.scopus.com/inward/record.uri?eid=2-s2.0-105022615619&amp;doi=10.1109%2FICESC65114.2025.11212599&amp;partnerID=40&amp;md5=92c8632bfe9542159563b93f29cc54ca" TargetMode="External"/><Relationship Id="rId2212" Type="http://schemas.openxmlformats.org/officeDocument/2006/relationships/hyperlink" Target="https://www.scopus.com/inward/record.uri?eid=2-s2.0-105033053740&amp;doi=10.1142%2FS0218126626500829&amp;partnerID=40&amp;md5=bf5b93c3bd479e276b9c772525385dae" TargetMode="External"/><Relationship Id="rId836" Type="http://schemas.openxmlformats.org/officeDocument/2006/relationships/hyperlink" Target="https://www.scopus.com/inward/record.uri?eid=2-s2.0-85186114081&amp;doi=10.1109%2FICECA58529.2023.10395375&amp;partnerID=40&amp;md5=e44dd52d7277bc5e905af1cd370152c1" TargetMode="External"/><Relationship Id="rId1021" Type="http://schemas.openxmlformats.org/officeDocument/2006/relationships/hyperlink" Target="https://www.scopus.com/inward/record.uri?eid=2-s2.0-85150947552&amp;doi=10.1007%2F978-981-19-7447-2_17&amp;partnerID=40&amp;md5=01f13d5ea56f63d547972a5fe4d09bf6" TargetMode="External"/><Relationship Id="rId1119" Type="http://schemas.openxmlformats.org/officeDocument/2006/relationships/hyperlink" Target="https://www.scopus.com/inward/record.uri?eid=2-s2.0-85188957118&amp;doi=10.1007%2f978-981-97-0515-3_8&amp;partnerID=40&amp;md5=89fb72a368ee072e3c4ab2fd8937dcbe" TargetMode="External"/><Relationship Id="rId1673" Type="http://schemas.openxmlformats.org/officeDocument/2006/relationships/hyperlink" Target="https://www.scopus.com/inward/record.uri?eid=2-s2.0-105005286629&amp;doi=10.1007%2f978-3-031-88304-0_88&amp;partnerID=40&amp;md5=759ede103634c8bcc3d9becca6bb459d" TargetMode="External"/><Relationship Id="rId1880" Type="http://schemas.openxmlformats.org/officeDocument/2006/relationships/hyperlink" Target="https://www.scopus.com/inward/record.uri?eid=2-s2.0-105017366982&amp;doi=10.1002%2F9781394275311.ch8&amp;partnerID=40&amp;md5=5fc64b1961594995225c51d1171aa762" TargetMode="External"/><Relationship Id="rId1978" Type="http://schemas.openxmlformats.org/officeDocument/2006/relationships/hyperlink" Target="https://www.scopus.com/inward/record.uri?eid=2-s2.0-105022185859&amp;doi=10.1016%2Fj.engappai.2025.112783&amp;partnerID=40&amp;md5=08f1a298e16c78ff530c811ca940b20c" TargetMode="External"/><Relationship Id="rId2517" Type="http://schemas.openxmlformats.org/officeDocument/2006/relationships/hyperlink" Target="https://www.scopus.com/pages/publications/105037335271?origin=resultslist" TargetMode="External"/><Relationship Id="rId903" Type="http://schemas.openxmlformats.org/officeDocument/2006/relationships/hyperlink" Target="https://www.scopus.com/inward/record.uri?eid=2-s2.0-85175251902&amp;doi=10.1109%2FICPCSN58827.2023.00114&amp;partnerID=40&amp;md5=a8eaa24e881d1e71bebf0460f837c723" TargetMode="External"/><Relationship Id="rId1326" Type="http://schemas.openxmlformats.org/officeDocument/2006/relationships/hyperlink" Target="https://www.scopus.com/inward/record.uri?eid=2-s2.0-85218425988&amp;doi=10.1109%2fGCCIT63234.2024.10862228&amp;partnerID=40&amp;md5=bc8dbb00143a6f11ad21c21f26abdce8" TargetMode="External"/><Relationship Id="rId1533" Type="http://schemas.openxmlformats.org/officeDocument/2006/relationships/hyperlink" Target="https://www.scopus.com/inward/record.uri?eid=2-s2.0-85218692823&amp;doi=10.1063%2f5.0246453&amp;partnerID=40&amp;md5=f4d520baa4f2691ddb91e3ee8b2173a7" TargetMode="External"/><Relationship Id="rId1740" Type="http://schemas.openxmlformats.org/officeDocument/2006/relationships/hyperlink" Target="https://www.scopus.com/inward/record.uri?eid=2-s2.0-105009228860&amp;doi=10.31788%2fRJC.2025.1839243&amp;partnerID=40&amp;md5=7255b007061016002c2d8ed392c1bbba" TargetMode="External"/><Relationship Id="rId32" Type="http://schemas.openxmlformats.org/officeDocument/2006/relationships/hyperlink" Target="https://www.scopus.com/inward/record.uri?eid=2-s2.0-85129999273&amp;doi=10.1016%2fj.ijin.2021.08.001&amp;partnerID=40&amp;md5=6931497baf6ccd4f4140d9c81eaba233" TargetMode="External"/><Relationship Id="rId1600" Type="http://schemas.openxmlformats.org/officeDocument/2006/relationships/hyperlink" Target="https://www.scopus.com/inward/record.uri?eid=2-s2.0-105001781821&amp;doi=10.1201%2f9781003507390-9&amp;partnerID=40&amp;md5=7b04ef837dfb50f49b5631c5954c8a84" TargetMode="External"/><Relationship Id="rId1838" Type="http://schemas.openxmlformats.org/officeDocument/2006/relationships/hyperlink" Target="https://www.scopus.com/inward/record.uri?eid=2-s2.0-105013217483&amp;doi=10.1504%2fIJEWM.2025.147933&amp;partnerID=40&amp;md5=c986398498466f277c42640a28c4d072" TargetMode="External"/><Relationship Id="rId181" Type="http://schemas.openxmlformats.org/officeDocument/2006/relationships/hyperlink" Target="https://www.scopus.com/inward/record.uri?eid=2-s2.0-85149497411&amp;doi=10.1109%2fICATIECE56365.2022.10046797&amp;partnerID=40&amp;md5=a3901bf1ae5d8b8120e5be41ce5a0c08" TargetMode="External"/><Relationship Id="rId1905" Type="http://schemas.openxmlformats.org/officeDocument/2006/relationships/hyperlink" Target="https://www.scopus.com/inward/record.uri?eid=2-s2.0-105017361745&amp;doi=10.1201%2F9781032615790-7&amp;partnerID=40&amp;md5=1ff49c6a19e957b687b1a8b05954b306" TargetMode="External"/><Relationship Id="rId279" Type="http://schemas.openxmlformats.org/officeDocument/2006/relationships/hyperlink" Target="https://www.scopus.com/inward/record.uri?eid=2-s2.0-85139550102&amp;doi=10.1155%2f2022%2f8924801&amp;partnerID=40&amp;md5=e9f0b84270267dfbd5ecf737bb3f84b2" TargetMode="External"/><Relationship Id="rId486" Type="http://schemas.openxmlformats.org/officeDocument/2006/relationships/hyperlink" Target="https://www.scopus.com/inward/record.uri?eid=2-s2.0-85179626335&amp;doi=10.3233%2FJIFS-213423&amp;partnerID=40&amp;md5=ecabdef3c9e12c580fab3d81c475d548" TargetMode="External"/><Relationship Id="rId693" Type="http://schemas.openxmlformats.org/officeDocument/2006/relationships/hyperlink" Target="https://www.scopus.com/inward/record.uri?eid=2-s2.0-85152406158&amp;doi=10.1109%2FICAIS56108.2023.10073682&amp;partnerID=40&amp;md5=6f2479048244a8d503d068f62ef15745" TargetMode="External"/><Relationship Id="rId2167" Type="http://schemas.openxmlformats.org/officeDocument/2006/relationships/hyperlink" Target="https://www.scopus.com/inward/record.uri?eid=2-s2.0-105031541662&amp;doi=10.1007%2F978-981-95-0991-1_9&amp;partnerID=40&amp;md5=ecd77502b31710772aefdb01d72a367d" TargetMode="External"/><Relationship Id="rId2374" Type="http://schemas.openxmlformats.org/officeDocument/2006/relationships/hyperlink" Target="https://www.scopus.com/pages/publications/105035525360?origin=resultslist" TargetMode="External"/><Relationship Id="rId2581" Type="http://schemas.openxmlformats.org/officeDocument/2006/relationships/hyperlink" Target="https://www.scopus.com/pages/publications/105036575740?origin=resultslist" TargetMode="External"/><Relationship Id="rId139" Type="http://schemas.openxmlformats.org/officeDocument/2006/relationships/hyperlink" Target="https://www.scopus.com/inward/record.uri?eid=2-s2.0-85145967255&amp;doi=10.1155%2f2022%2f3328734&amp;partnerID=40&amp;md5=69e7d5fdd1bc7099fb8842c508d28d03" TargetMode="External"/><Relationship Id="rId346" Type="http://schemas.openxmlformats.org/officeDocument/2006/relationships/hyperlink" Target="https://www.scopus.com/inward/record.uri?eid=2-s2.0-85137147247&amp;doi=10.3390%2fma15155142&amp;partnerID=40&amp;md5=acca7862422bf2cbffb15d9226ae5cec" TargetMode="External"/><Relationship Id="rId553" Type="http://schemas.openxmlformats.org/officeDocument/2006/relationships/hyperlink" Target="https://www.scopus.com/inward/record.uri?eid=2-s2.0-85163077360&amp;doi=10.1109%2FICCCI56745.2023.10128200&amp;partnerID=40&amp;md5=d3afdb9a53567a97ffdb4e16a263021d" TargetMode="External"/><Relationship Id="rId760" Type="http://schemas.openxmlformats.org/officeDocument/2006/relationships/hyperlink" Target="https://www.scopus.com/inward/record.uri?eid=2-s2.0-85195139933&amp;doi=10.1109%2FTEMSCON-ASPAC59527.2023.10531366&amp;partnerID=40&amp;md5=8ad373a167cbf0eea9ae14a99493d791" TargetMode="External"/><Relationship Id="rId998" Type="http://schemas.openxmlformats.org/officeDocument/2006/relationships/hyperlink" Target="https://www.scopus.com/inward/record.uri?eid=2-s2.0-85159756912&amp;doi=10.1109%2FICACCS57279.2023.10112692&amp;partnerID=40&amp;md5=f7b40f872929b6786a77249978abd5a8" TargetMode="External"/><Relationship Id="rId1183" Type="http://schemas.openxmlformats.org/officeDocument/2006/relationships/hyperlink" Target="https://www.scopus.com/inward/record.uri?eid=2-s2.0-85204808729&amp;doi=10.1109%2fICIPCN63822.2024.00045&amp;partnerID=40&amp;md5=401a4af49fd0c4ca9c94c310c682f26d" TargetMode="External"/><Relationship Id="rId1390" Type="http://schemas.openxmlformats.org/officeDocument/2006/relationships/hyperlink" Target="https://www.scopus.com/inward/record.uri?eid=2-s2.0-105001428148&amp;doi=10.1109%2fICACCTech65084.2024.00130&amp;partnerID=40&amp;md5=1f145154892597a760b5b1dfc174f1b3" TargetMode="External"/><Relationship Id="rId2027" Type="http://schemas.openxmlformats.org/officeDocument/2006/relationships/hyperlink" Target="https://www.scopus.com/pages/publications/105035603475?origin=resultslist" TargetMode="External"/><Relationship Id="rId2234" Type="http://schemas.openxmlformats.org/officeDocument/2006/relationships/hyperlink" Target="https://www.scopus.com/inward/record.uri?eid=2-s2.0-105018121904&amp;doi=10.1016%2Fj.nxmate.2025.101269&amp;partnerID=40&amp;md5=5d192b1cc90bddc6494347237f31a831" TargetMode="External"/><Relationship Id="rId2441" Type="http://schemas.openxmlformats.org/officeDocument/2006/relationships/hyperlink" Target="https://www.scopus.com/pages/publications/105038323005?origin=resultslist" TargetMode="External"/><Relationship Id="rId2679" Type="http://schemas.openxmlformats.org/officeDocument/2006/relationships/hyperlink" Target="https://www.scopus.com/pages/publications/105036890310?origin=resultslist" TargetMode="External"/><Relationship Id="rId206" Type="http://schemas.openxmlformats.org/officeDocument/2006/relationships/hyperlink" Target="https://www.scopus.com/inward/record.uri?eid=2-s2.0-85146439711&amp;doi=10.1109%2fI-SMAC55078.2022.9987388&amp;partnerID=40&amp;md5=ca2be7bbcc766abcca2aa31a9752dffd" TargetMode="External"/><Relationship Id="rId413" Type="http://schemas.openxmlformats.org/officeDocument/2006/relationships/hyperlink" Target="https://www.scopus.com/inward/record.uri?eid=2-s2.0-85133176960&amp;doi=10.1109%2fICACCS54159.2022.9785237&amp;partnerID=40&amp;md5=d46ef2921bb7984e7588b9610a2f9b42" TargetMode="External"/><Relationship Id="rId858" Type="http://schemas.openxmlformats.org/officeDocument/2006/relationships/hyperlink" Target="https://www.scopus.com/inward/record.uri?eid=2-s2.0-85184810895&amp;doi=10.1109%2FSmartTechCon57526.2023.10391528&amp;partnerID=40&amp;md5=40650d777d478d14f3a755584a51faec" TargetMode="External"/><Relationship Id="rId1043" Type="http://schemas.openxmlformats.org/officeDocument/2006/relationships/hyperlink" Target="https://www.scopus.com/inward/record.uri?eid=2-s2.0-85180630540&amp;doi=10.1063%2F5.0175852&amp;partnerID=40&amp;md5=b4a2650251e93486fc6266eb471e7d95" TargetMode="External"/><Relationship Id="rId1488" Type="http://schemas.openxmlformats.org/officeDocument/2006/relationships/hyperlink" Target="https://www.scopus.com/inward/record.uri?eid=2-s2.0-85210512647&amp;doi=10.1080%2f02533839.2024.2420096&amp;partnerID=40&amp;md5=8f563f8e6acbfef3b95159bbc08645ef" TargetMode="External"/><Relationship Id="rId1695" Type="http://schemas.openxmlformats.org/officeDocument/2006/relationships/hyperlink" Target="https://www.scopus.com/pages/publications/105036662848?origin=resultslist" TargetMode="External"/><Relationship Id="rId2539" Type="http://schemas.openxmlformats.org/officeDocument/2006/relationships/hyperlink" Target="https://www.scopus.com/pages/publications/105038330288?origin=resultslist" TargetMode="External"/><Relationship Id="rId620" Type="http://schemas.openxmlformats.org/officeDocument/2006/relationships/hyperlink" Target="https://www.scopus.com/inward/record.uri?eid=2-s2.0-85156197646&amp;doi=10.3390%2Felectronics12081821&amp;partnerID=40&amp;md5=da49d5709f4dbe896d2defb95e34eb2d" TargetMode="External"/><Relationship Id="rId718" Type="http://schemas.openxmlformats.org/officeDocument/2006/relationships/hyperlink" Target="https://www.scopus.com/inward/record.uri?eid=2-s2.0-85153054493&amp;doi=10.1109%2FICECONF57129.2023.10083578&amp;partnerID=40&amp;md5=daac07fb39472f5e28612c5b00a821ce" TargetMode="External"/><Relationship Id="rId925" Type="http://schemas.openxmlformats.org/officeDocument/2006/relationships/hyperlink" Target="https://www.scopus.com/inward/record.uri?eid=2-s2.0-85161521282&amp;doi=10.7546%2FCRABS.2023.04.12&amp;partnerID=40&amp;md5=a6e379bd2379f6767b7e6cc9465162cd" TargetMode="External"/><Relationship Id="rId1250" Type="http://schemas.openxmlformats.org/officeDocument/2006/relationships/hyperlink" Target="https://www.scopus.com/inward/record.uri?eid=2-s2.0-85213312696&amp;doi=10.1109%2fICSSAS64001.2024.10760593&amp;partnerID=40&amp;md5=9adb4314a8a9b8fba3c84e71d6832b36" TargetMode="External"/><Relationship Id="rId1348" Type="http://schemas.openxmlformats.org/officeDocument/2006/relationships/hyperlink" Target="https://www.scopus.com/inward/record.uri?eid=2-s2.0-85219627686&amp;doi=10.1109%2fMoSICom63082.2024.10881229&amp;partnerID=40&amp;md5=f17f41f94f91b936a39390618dfe0b1d" TargetMode="External"/><Relationship Id="rId1555" Type="http://schemas.openxmlformats.org/officeDocument/2006/relationships/hyperlink" Target="https://www.scopus.com/inward/record.uri?eid=2-s2.0-86000719738&amp;partnerID=40&amp;md5=e0ed0ec150907f3d2aa51998d302457f" TargetMode="External"/><Relationship Id="rId1762" Type="http://schemas.openxmlformats.org/officeDocument/2006/relationships/hyperlink" Target="https://www.scopus.com/inward/record.uri?eid=2-s2.0-105002908679&amp;doi=10.1109%2fICCECE61355.2025.10940734&amp;partnerID=40&amp;md5=aac8ff7b53c1c7a58619d9666c287dab" TargetMode="External"/><Relationship Id="rId2301" Type="http://schemas.openxmlformats.org/officeDocument/2006/relationships/hyperlink" Target="https://www.scopus.com/inward/record.uri?eid=2-s2.0-105034491601&amp;doi=10.1109%2FICONSTEM65670.2025.11374627&amp;partnerID=40&amp;md5=83157ea09e346349951972216b45e7db" TargetMode="External"/><Relationship Id="rId2606" Type="http://schemas.openxmlformats.org/officeDocument/2006/relationships/hyperlink" Target="https://www.scopus.com/pages/publications/105041939307?origin=resultslist" TargetMode="External"/><Relationship Id="rId1110" Type="http://schemas.openxmlformats.org/officeDocument/2006/relationships/hyperlink" Target="https://www.scopus.com/inward/record.uri?eid=2-s2.0-85191707871&amp;doi=10.23919%2fINDIACom61295.2024.10499061&amp;partnerID=40&amp;md5=00681327faa440af9d0d6ea8905eb817" TargetMode="External"/><Relationship Id="rId1208" Type="http://schemas.openxmlformats.org/officeDocument/2006/relationships/hyperlink" Target="https://www.scopus.com/inward/record.uri?eid=2-s2.0-85210415289&amp;doi=10.1016%2fj.csite.2024.105571&amp;partnerID=40&amp;md5=81980dc4449599c260b4e3845e49a4c1" TargetMode="External"/><Relationship Id="rId1415" Type="http://schemas.openxmlformats.org/officeDocument/2006/relationships/hyperlink" Target="https://www.scopus.com/inward/record.uri?eid=2-s2.0-105001664904&amp;doi=10.1109%2fICRISST59181.2024.10922056&amp;partnerID=40&amp;md5=f2a8856aeb705f216cd06157e3a79ebb" TargetMode="External"/><Relationship Id="rId54" Type="http://schemas.openxmlformats.org/officeDocument/2006/relationships/hyperlink" Target="https://www.scopus.com/inward/record.uri?eid=2-s2.0-85125013576&amp;doi=10.1109%2fICAECA52838.2021.9675686&amp;partnerID=40&amp;md5=47c3f2285da16578ba5f931e1480c1d6" TargetMode="External"/><Relationship Id="rId1622" Type="http://schemas.openxmlformats.org/officeDocument/2006/relationships/hyperlink" Target="https://www.scopus.com/inward/record.uri?eid=2-s2.0-105003388202&amp;doi=10.1007%2fs11107-025-01028-9&amp;partnerID=40&amp;md5=6df082d86d826660c306cfc92260725b" TargetMode="External"/><Relationship Id="rId1927" Type="http://schemas.openxmlformats.org/officeDocument/2006/relationships/hyperlink" Target="https://www.scopus.com/inward/record.uri?eid=2-s2.0-105018587357&amp;doi=10.30638%2Feemj.2025.094&amp;partnerID=40&amp;md5=323ef44ecc6899f5cd58a5597ff70482" TargetMode="External"/><Relationship Id="rId2091" Type="http://schemas.openxmlformats.org/officeDocument/2006/relationships/hyperlink" Target="https://www.scopus.com/inward/record.uri?eid=2-s2.0-105027200792&amp;doi=10.1007%2F978-3-032-05542-2_21&amp;partnerID=40&amp;md5=a7030f375697a6b675a18c7a6795a354" TargetMode="External"/><Relationship Id="rId2189" Type="http://schemas.openxmlformats.org/officeDocument/2006/relationships/hyperlink" Target="https://www.scopus.com/inward/record.uri?eid=2-s2.0-105032731075&amp;doi=10.1109%2FICICNIS66685.2025.11315802&amp;partnerID=40&amp;md5=84774b97487eb0622372495b834cbaac" TargetMode="External"/><Relationship Id="rId270" Type="http://schemas.openxmlformats.org/officeDocument/2006/relationships/hyperlink" Target="https://www.scopus.com/inward/record.uri?eid=2-s2.0-85146426453&amp;doi=10.1109%2fI-SMAC55078.2022.9987401&amp;partnerID=40&amp;md5=07f3ff51b5fcd8a72a8fb5a85f27448b" TargetMode="External"/><Relationship Id="rId2396" Type="http://schemas.openxmlformats.org/officeDocument/2006/relationships/hyperlink" Target="https://www.scopus.com/pages/publications/105036808086?origin=resultslist" TargetMode="External"/><Relationship Id="rId130" Type="http://schemas.openxmlformats.org/officeDocument/2006/relationships/hyperlink" Target="https://www.scopus.com/inward/record.uri?eid=2-s2.0-85131247819&amp;partnerID=40&amp;md5=bf729ea7227dd188fb0459ef2ab73bc3" TargetMode="External"/><Relationship Id="rId368" Type="http://schemas.openxmlformats.org/officeDocument/2006/relationships/hyperlink" Target="https://www.scopus.com/inward/record.uri?eid=2-s2.0-85133161668&amp;doi=10.1109%2fICACCS54159.2022.9785249&amp;partnerID=40&amp;md5=36049594cd864be7e4106bb7ac62daa4" TargetMode="External"/><Relationship Id="rId575" Type="http://schemas.openxmlformats.org/officeDocument/2006/relationships/hyperlink" Target="https://www.scopus.com/inward/record.uri?eid=2-s2.0-85163111745&amp;doi=10.1109%2FICCCI56745.2023.10128172&amp;partnerID=40&amp;md5=0796bb9f24307771036b9b46592f6986" TargetMode="External"/><Relationship Id="rId782" Type="http://schemas.openxmlformats.org/officeDocument/2006/relationships/hyperlink" Target="https://www.scopus.com/inward/record.uri?eid=2-s2.0-85188306558&amp;doi=10.1049%2Ficp.2023.2899&amp;partnerID=40&amp;md5=f2b348c360519971e30bfb2a110aac63" TargetMode="External"/><Relationship Id="rId2049" Type="http://schemas.openxmlformats.org/officeDocument/2006/relationships/hyperlink" Target="https://www.scopus.com/inward/record.uri?eid=2-s2.0-105027793341&amp;doi=10.11591%2Fijict.v14i2.pp488-496&amp;partnerID=40&amp;md5=cc7c8a0e029138296a73ae6bd4c86024" TargetMode="External"/><Relationship Id="rId2256" Type="http://schemas.openxmlformats.org/officeDocument/2006/relationships/hyperlink" Target="https://www.scopus.com/inward/record.uri?eid=2-s2.0-105033599885&amp;doi=10.1109%2FICDISS68238.2025.11320745&amp;partnerID=40&amp;md5=020f699c858915f1c2fcbeb42ffa7ae1" TargetMode="External"/><Relationship Id="rId2463" Type="http://schemas.openxmlformats.org/officeDocument/2006/relationships/hyperlink" Target="https://www.scopus.com/pages/publications/105036605298?origin=resultslist" TargetMode="External"/><Relationship Id="rId2670" Type="http://schemas.openxmlformats.org/officeDocument/2006/relationships/hyperlink" Target="https://www.scopus.com/pages/publications/105042634578?origin=resultslist" TargetMode="External"/><Relationship Id="rId228" Type="http://schemas.openxmlformats.org/officeDocument/2006/relationships/hyperlink" Target="https://www.scopus.com/inward/record.uri?eid=2-s2.0-85146992088&amp;doi=10.1109%2fSTCR55312.2022.10009393&amp;partnerID=40&amp;md5=1d018c827cdccd45553c805e541c5074" TargetMode="External"/><Relationship Id="rId435" Type="http://schemas.openxmlformats.org/officeDocument/2006/relationships/hyperlink" Target="https://www.scopus.com/inward/record.uri?eid=2-s2.0-85128962372&amp;doi=10.1109%2fICEARS53579.2022.9751953&amp;partnerID=40&amp;md5=8f0734c1da51b4a3105e6394dabd8d7d" TargetMode="External"/><Relationship Id="rId642" Type="http://schemas.openxmlformats.org/officeDocument/2006/relationships/hyperlink" Target="https://www.scopus.com/inward/record.uri?eid=2-s2.0-85145504941&amp;doi=10.1007%2Fs11277-022-10154-w&amp;partnerID=40&amp;md5=23a76fe73966af3abdf3aa93718c1ad0" TargetMode="External"/><Relationship Id="rId1065" Type="http://schemas.openxmlformats.org/officeDocument/2006/relationships/hyperlink" Target="https://www.scopus.com/inward/record.uri?eid=2-s2.0-85175671873&amp;doi=10.4018%2F978-1-6684-6577-6.ch012&amp;partnerID=40&amp;md5=a132693ac19246658a40275ba85c1955" TargetMode="External"/><Relationship Id="rId1272" Type="http://schemas.openxmlformats.org/officeDocument/2006/relationships/hyperlink" Target="https://www.scopus.com/inward/record.uri?eid=2-s2.0-85214806036&amp;doi=10.1109%2fICSES63445.2024.10763261&amp;partnerID=40&amp;md5=2aaf51e5c2734c2783222c76a747fa58" TargetMode="External"/><Relationship Id="rId2116" Type="http://schemas.openxmlformats.org/officeDocument/2006/relationships/hyperlink" Target="https://www.scopus.com/pages/publications/105038329822?origin=resultslist" TargetMode="External"/><Relationship Id="rId2323" Type="http://schemas.openxmlformats.org/officeDocument/2006/relationships/hyperlink" Target="https://www.scopus.com/pages/publications/105035158301?origin=resultslist" TargetMode="External"/><Relationship Id="rId2530" Type="http://schemas.openxmlformats.org/officeDocument/2006/relationships/hyperlink" Target="https://www.scopus.com/pages/publications/105037581805?origin=resultslist" TargetMode="External"/><Relationship Id="rId502" Type="http://schemas.openxmlformats.org/officeDocument/2006/relationships/hyperlink" Target="https://www.scopus.com/inward/record.uri?eid=2-s2.0-85163055536&amp;doi=10.1109%2FICCCI56745.2023.10128181&amp;partnerID=40&amp;md5=f4499656afc9fb437c463fd6c030ae0c" TargetMode="External"/><Relationship Id="rId947" Type="http://schemas.openxmlformats.org/officeDocument/2006/relationships/hyperlink" Target="https://www.scopus.com/inward/record.uri?eid=2-s2.0-85163106472&amp;doi=10.1109%2FICCCI56745.2023.10128239&amp;partnerID=40&amp;md5=e3dbca4581940b941740c73eba359e42" TargetMode="External"/><Relationship Id="rId1132" Type="http://schemas.openxmlformats.org/officeDocument/2006/relationships/hyperlink" Target="https://www.scopus.com/inward/record.uri?eid=2-s2.0-85196118302&amp;doi=10.14445%2f23488549%2fIJECE-V11I5P104&amp;partnerID=40&amp;md5=8c7b254fef39a95d2f126ae2b7a1c6ab" TargetMode="External"/><Relationship Id="rId1577" Type="http://schemas.openxmlformats.org/officeDocument/2006/relationships/hyperlink" Target="https://www.scopus.com/inward/record.uri?eid=2-s2.0-105001500237&amp;doi=10.1016%2fj.simpat.2025.103120&amp;partnerID=40&amp;md5=d081c75079558163054387e36d37d446" TargetMode="External"/><Relationship Id="rId1784" Type="http://schemas.openxmlformats.org/officeDocument/2006/relationships/hyperlink" Target="https://www.scopus.com/inward/record.uri?eid=2-s2.0-105010828097&amp;doi=10.1109%2fICFTS62006.2025.11031630&amp;partnerID=40&amp;md5=8abbf965c8731b83962f6cc55fc3fce8" TargetMode="External"/><Relationship Id="rId1991" Type="http://schemas.openxmlformats.org/officeDocument/2006/relationships/hyperlink" Target="https://www.scopus.com/inward/record.uri?eid=2-s2.0-105021954964&amp;doi=10.1109%2FCMSS66566.2025.11182561&amp;partnerID=40&amp;md5=2610bf10090aa94dacc19953c80c582b" TargetMode="External"/><Relationship Id="rId2628" Type="http://schemas.openxmlformats.org/officeDocument/2006/relationships/hyperlink" Target="https://www.scopus.com/pages/publications/105041315325?origin=resultslist" TargetMode="External"/><Relationship Id="rId76" Type="http://schemas.openxmlformats.org/officeDocument/2006/relationships/hyperlink" Target="https://www.scopus.com/inward/record.uri?eid=2-s2.0-85082934164&amp;doi=10.1007%2fs11277-020-07243-z&amp;partnerID=40&amp;md5=790b6f89bc9f7017191810e293e26e0b" TargetMode="External"/><Relationship Id="rId807" Type="http://schemas.openxmlformats.org/officeDocument/2006/relationships/hyperlink" Target="https://www.scopus.com/inward/record.uri?eid=2-s2.0-85176383505&amp;doi=10.7546%2FCRABS.2023.10.07&amp;partnerID=40&amp;md5=25e843ee54956d4dc1ca12d10fd23007" TargetMode="External"/><Relationship Id="rId1437" Type="http://schemas.openxmlformats.org/officeDocument/2006/relationships/hyperlink" Target="https://www.scopus.com/inward/record.uri?eid=2-s2.0-105005959975&amp;doi=10.1109%2fNIGERCON62786.2024.10927319&amp;partnerID=40&amp;md5=16cb34156e46404603e7517b09be1e7d" TargetMode="External"/><Relationship Id="rId1644" Type="http://schemas.openxmlformats.org/officeDocument/2006/relationships/hyperlink" Target="https://www.scopus.com/inward/record.uri?eid=2-s2.0-105004732433&amp;doi=10.1063%2f5.0269764&amp;partnerID=40&amp;md5=bab77114049c44469c7f829885c9536f" TargetMode="External"/><Relationship Id="rId1851" Type="http://schemas.openxmlformats.org/officeDocument/2006/relationships/hyperlink" Target="https://www.scopus.com/inward/record.uri?eid=2-s2.0-105013847138&amp;doi=10.1109%2FICIMA64861.2025.11073912&amp;partnerID=40&amp;md5=8dc7eef6e02994d82e1d78aeb59ba5bc" TargetMode="External"/><Relationship Id="rId1504" Type="http://schemas.openxmlformats.org/officeDocument/2006/relationships/hyperlink" Target="https://www.scopus.com/inward/record.uri?eid=2-s2.0-85214754517&amp;doi=10.1201%2f9781003452072-7&amp;partnerID=40&amp;md5=7ba3870b37e8096a43f9ff8f0f008d76" TargetMode="External"/><Relationship Id="rId1711" Type="http://schemas.openxmlformats.org/officeDocument/2006/relationships/hyperlink" Target="https://www.scopus.com/pages/publications/105036742459?origin=resultslist" TargetMode="External"/><Relationship Id="rId1949" Type="http://schemas.openxmlformats.org/officeDocument/2006/relationships/hyperlink" Target="https://www.scopus.com/inward/record.uri?eid=2-s2.0-105018907006&amp;doi=10.1007%2F978-981-96-8093-1_2&amp;partnerID=40&amp;md5=f82a6a9b92275fdc68b1caacd9a2e94c" TargetMode="External"/><Relationship Id="rId292" Type="http://schemas.openxmlformats.org/officeDocument/2006/relationships/hyperlink" Target="https://www.scopus.com/inward/record.uri?eid=2-s2.0-85143693754&amp;doi=10.1109%2fICOSEC54921.2022.9952136&amp;partnerID=40&amp;md5=f031899da085dbe4543f09c7284820d2" TargetMode="External"/><Relationship Id="rId1809" Type="http://schemas.openxmlformats.org/officeDocument/2006/relationships/hyperlink" Target="https://www.scopus.com/inward/record.uri?eid=2-s2.0-105012818650&amp;doi=10.1109%2fICSSAS66150.2025.11080886&amp;partnerID=40&amp;md5=573dbd26d41c6732e33471227a5a61ce" TargetMode="External"/><Relationship Id="rId597" Type="http://schemas.openxmlformats.org/officeDocument/2006/relationships/hyperlink" Target="https://www.scopus.com/inward/record.uri?eid=2-s2.0-85163574651&amp;doi=10.3390%2Fagriengineering5020042&amp;partnerID=40&amp;md5=f962631afd7ec9e5c75ae53cbeed06c7" TargetMode="External"/><Relationship Id="rId2180" Type="http://schemas.openxmlformats.org/officeDocument/2006/relationships/hyperlink" Target="https://www.scopus.com/inward/record.uri?eid=2-s2.0-105032745057&amp;doi=10.1109%2FICICNIS66685.2025.11315523&amp;partnerID=40&amp;md5=011dd39e1629491fd47e1a7d88d221ca" TargetMode="External"/><Relationship Id="rId2278" Type="http://schemas.openxmlformats.org/officeDocument/2006/relationships/hyperlink" Target="https://www.scopus.com/inward/record.uri?eid=2-s2.0-105033523818&amp;doi=10.1109%2FICCES67310.2025.11336918&amp;partnerID=40&amp;md5=c32f3542ae8e3578760fbb4d136a3601" TargetMode="External"/><Relationship Id="rId2485" Type="http://schemas.openxmlformats.org/officeDocument/2006/relationships/hyperlink" Target="https://www.scopus.com/pages/publications/105036647282?origin=resultslist" TargetMode="External"/><Relationship Id="rId152" Type="http://schemas.openxmlformats.org/officeDocument/2006/relationships/hyperlink" Target="https://www.scopus.com/inward/record.uri?eid=2-s2.0-85139282976&amp;doi=10.1016%2fj.ijin.2022.09.002&amp;partnerID=40&amp;md5=611c694a3e00192b77bb229f913e364a" TargetMode="External"/><Relationship Id="rId457" Type="http://schemas.openxmlformats.org/officeDocument/2006/relationships/hyperlink" Target="https://www.scopus.com/inward/record.uri?eid=2-s2.0-85149866286&amp;doi=10.56827%2fSEAJMMS.2022.1803.25&amp;partnerID=40&amp;md5=7f6a7219de11537a127b884e8326aee2" TargetMode="External"/><Relationship Id="rId1087" Type="http://schemas.openxmlformats.org/officeDocument/2006/relationships/hyperlink" Target="https://www.scopus.com/inward/record.uri?eid=2-s2.0-85172786827&amp;doi=10.4018%2F978-1-6684-8287-2.ch008&amp;partnerID=40&amp;md5=63bb7c3710defa620816b0ee38bcf81e" TargetMode="External"/><Relationship Id="rId1294" Type="http://schemas.openxmlformats.org/officeDocument/2006/relationships/hyperlink" Target="https://www.scopus.com/inward/record.uri?eid=2-s2.0-85216192828&amp;doi=10.1109%2fICECA63461.2024.10801060&amp;partnerID=40&amp;md5=b14a9139b446a4e6ceb71a6e7f3da80e" TargetMode="External"/><Relationship Id="rId2040" Type="http://schemas.openxmlformats.org/officeDocument/2006/relationships/hyperlink" Target="https://www.scopus.com/inward/record.uri?eid=2-s2.0-105025315572&amp;doi=10.1201%2F9781003606338&amp;partnerID=40&amp;md5=be0d0233be636b61d0ed7bfd3b146234" TargetMode="External"/><Relationship Id="rId2138" Type="http://schemas.openxmlformats.org/officeDocument/2006/relationships/hyperlink" Target="https://www.scopus.com/inward/record.uri?eid=2-s2.0-105031252434&amp;doi=10.14445%2F23488360%2FIJME-V13I2P103&amp;partnerID=40&amp;md5=3db6aeaa54d79200eb4b4f56f58ca5b2" TargetMode="External"/><Relationship Id="rId2692" Type="http://schemas.openxmlformats.org/officeDocument/2006/relationships/hyperlink" Target="https://www.scopus.com/pages/publications/105043710811?origin=resultslist" TargetMode="External"/><Relationship Id="rId664" Type="http://schemas.openxmlformats.org/officeDocument/2006/relationships/hyperlink" Target="https://www.scopus.com/inward/record.uri?eid=2-s2.0-85164666564&amp;doi=10.1007%2F978-981-99-1624-5_19&amp;partnerID=40&amp;md5=52da1a54048ec078887cb983e8365778" TargetMode="External"/><Relationship Id="rId871" Type="http://schemas.openxmlformats.org/officeDocument/2006/relationships/hyperlink" Target="https://www.scopus.com/inward/record.uri?eid=2-s2.0-85183002364&amp;doi=10.1109%2FICSCNA58489.2023.10370308&amp;partnerID=40&amp;md5=2e7982fec6fd5e651a152286e180c2cc" TargetMode="External"/><Relationship Id="rId969" Type="http://schemas.openxmlformats.org/officeDocument/2006/relationships/hyperlink" Target="https://www.scopus.com/inward/record.uri?eid=2-s2.0-85159769894&amp;doi=10.1109%2FICACCS57279.2023.10112974&amp;partnerID=40&amp;md5=ea692a662bdcc351ee0bde74dc0d3d9e" TargetMode="External"/><Relationship Id="rId1599" Type="http://schemas.openxmlformats.org/officeDocument/2006/relationships/hyperlink" Target="https://www.scopus.com/inward/record.uri?eid=2-s2.0-105002041339&amp;doi=10.1080%2f02533839.2025.2477084&amp;partnerID=40&amp;md5=371ad077f661422f1d1e5039d94aeb40" TargetMode="External"/><Relationship Id="rId2345" Type="http://schemas.openxmlformats.org/officeDocument/2006/relationships/hyperlink" Target="https://www.scopus.com/pages/publications/105035292410?origin=resultslist" TargetMode="External"/><Relationship Id="rId2552" Type="http://schemas.openxmlformats.org/officeDocument/2006/relationships/hyperlink" Target="https://www.scopus.com/pages/publications/105043683313?origin=resultslist" TargetMode="External"/><Relationship Id="rId317" Type="http://schemas.openxmlformats.org/officeDocument/2006/relationships/hyperlink" Target="https://www.scopus.com/inward/record.uri?eid=2-s2.0-85135311158&amp;doi=10.1155%2f2022%2f3203057&amp;partnerID=40&amp;md5=56d9262d59770eaf9f2c75d0a9abe544" TargetMode="External"/><Relationship Id="rId524" Type="http://schemas.openxmlformats.org/officeDocument/2006/relationships/hyperlink" Target="https://www.scopus.com/inward/record.uri?eid=2-s2.0-85177685039&amp;doi=10.36410%2Fjcpr.2023.24.5.781&amp;partnerID=40&amp;md5=4dd8fa2ff532c6e17628c859b2e4c74c" TargetMode="External"/><Relationship Id="rId731" Type="http://schemas.openxmlformats.org/officeDocument/2006/relationships/hyperlink" Target="https://www.scopus.com/inward/record.uri?eid=2-s2.0-85159757197&amp;doi=10.1109%2FICACCS57279.2023.10112780&amp;partnerID=40&amp;md5=b6060bf039bef2dfd33d31f37213b2d8" TargetMode="External"/><Relationship Id="rId1154" Type="http://schemas.openxmlformats.org/officeDocument/2006/relationships/hyperlink" Target="https://www.scopus.com/inward/record.uri?eid=2-s2.0-85202185909&amp;doi=10.1002%2fbio.4847&amp;partnerID=40&amp;md5=7f64350f82cd8f371b40a27df3158229" TargetMode="External"/><Relationship Id="rId1361" Type="http://schemas.openxmlformats.org/officeDocument/2006/relationships/hyperlink" Target="https://www.scopus.com/inward/record.uri?eid=2-s2.0-86000257283&amp;doi=10.1109%2fICUIS64676.2024.10867037&amp;partnerID=40&amp;md5=c782a73d924f57f3fc106cfe209628c7" TargetMode="External"/><Relationship Id="rId1459" Type="http://schemas.openxmlformats.org/officeDocument/2006/relationships/hyperlink" Target="https://www.scopus.com/inward/record.uri?eid=2-s2.0-105010207862&amp;doi=10.1109%2fPDGC64653.2024.10984230&amp;partnerID=40&amp;md5=01a64022be2c35b00ced0e3eca9d57a4" TargetMode="External"/><Relationship Id="rId2205" Type="http://schemas.openxmlformats.org/officeDocument/2006/relationships/hyperlink" Target="https://www.scopus.com/inward/record.uri?eid=2-s2.0-105032567407&amp;doi=10.1063%2F5.0316634&amp;partnerID=40&amp;md5=a0db0b304b50dc11cd35129ceed4ec9a" TargetMode="External"/><Relationship Id="rId2412" Type="http://schemas.openxmlformats.org/officeDocument/2006/relationships/hyperlink" Target="https://www.scopus.com/pages/publications/105036332892?origin=resultslist" TargetMode="External"/><Relationship Id="rId98" Type="http://schemas.openxmlformats.org/officeDocument/2006/relationships/hyperlink" Target="https://www.scopus.com/inward/record.uri?eid=2-s2.0-85127167285&amp;doi=10.1016%2fj.aej.2022.03.011&amp;partnerID=40&amp;md5=2436450fc200e2ddff2fca63424c6eaf" TargetMode="External"/><Relationship Id="rId829" Type="http://schemas.openxmlformats.org/officeDocument/2006/relationships/hyperlink" Target="https://www.scopus.com/inward/record.uri?eid=2-s2.0-85186118775&amp;doi=10.1109%2FICECA58529.2023.10395138&amp;partnerID=40&amp;md5=4a092dc34770b153d94e05875645cc58" TargetMode="External"/><Relationship Id="rId1014" Type="http://schemas.openxmlformats.org/officeDocument/2006/relationships/hyperlink" Target="https://www.scopus.com/inward/record.uri?eid=2-s2.0-85152366923&amp;doi=10.1109%2FICAIS56108.2023.10073898&amp;partnerID=40&amp;md5=3cbf92b57b970af16dcb0cbb908be467" TargetMode="External"/><Relationship Id="rId1221" Type="http://schemas.openxmlformats.org/officeDocument/2006/relationships/hyperlink" Target="https://www.scopus.com/inward/record.uri?eid=2-s2.0-85211165569&amp;doi=10.1109%2fICCCNT61001.2024.10725420&amp;partnerID=40&amp;md5=17b36b7fd73ce171aa034ba267f2278e" TargetMode="External"/><Relationship Id="rId1666" Type="http://schemas.openxmlformats.org/officeDocument/2006/relationships/hyperlink" Target="https://www.scopus.com/inward/record.uri?eid=2-s2.0-105005415628&amp;partnerID=40&amp;md5=25c3e1e5fd75c921fc9f05472ef0523d" TargetMode="External"/><Relationship Id="rId1873" Type="http://schemas.openxmlformats.org/officeDocument/2006/relationships/hyperlink" Target="https://www.scopus.com/inward/record.uri?eid=2-s2.0-105015660973&amp;doi=10.1007%2F978-981-96-3936-6_18&amp;partnerID=40&amp;md5=780ca5532bc77363600d2f11af7b9666" TargetMode="External"/><Relationship Id="rId2717" Type="http://schemas.openxmlformats.org/officeDocument/2006/relationships/hyperlink" Target="https://www.scopus.com/pages/publications/105041765393?origin=resultslist" TargetMode="External"/><Relationship Id="rId1319" Type="http://schemas.openxmlformats.org/officeDocument/2006/relationships/hyperlink" Target="https://www.scopus.com/inward/record.uri?eid=2-s2.0-85217640719&amp;doi=10.22399%2fijcesen.912&amp;partnerID=40&amp;md5=4135c16002add8318e1198fd1c5933f2" TargetMode="External"/><Relationship Id="rId1526" Type="http://schemas.openxmlformats.org/officeDocument/2006/relationships/hyperlink" Target="https://www.scopus.com/inward/record.uri?eid=2-s2.0-85217503499&amp;doi=10.1016%2fj.bspc.2025.107559&amp;partnerID=40&amp;md5=ba506ce5e17fe95b742c170ea960dca0" TargetMode="External"/><Relationship Id="rId1733" Type="http://schemas.openxmlformats.org/officeDocument/2006/relationships/hyperlink" Target="https://www.scopus.com/inward/record.uri?eid=2-s2.0-105008760581&amp;doi=10.1080%2f03772063.2025.2503342&amp;partnerID=40&amp;md5=b1b01c87125076d2e2d3f38d0d7f911f" TargetMode="External"/><Relationship Id="rId1940" Type="http://schemas.openxmlformats.org/officeDocument/2006/relationships/hyperlink" Target="https://www.scopus.com/inward/record.uri?eid=2-s2.0-105018305510&amp;doi=10.1109%2FCONIT65521.2025.11167639&amp;partnerID=40&amp;md5=a80bc32bbe1b03085e1d1b91bb29bbc5" TargetMode="External"/><Relationship Id="rId25" Type="http://schemas.openxmlformats.org/officeDocument/2006/relationships/hyperlink" Target="https://www.scopus.com/inward/record.uri?eid=2-s2.0-85123174442&amp;doi=10.1109%2fICOSEC51865.2021.9591865&amp;partnerID=40&amp;md5=3d32a9f94aba4a4e394d5f3f156f1d1a" TargetMode="External"/><Relationship Id="rId1800" Type="http://schemas.openxmlformats.org/officeDocument/2006/relationships/hyperlink" Target="https://www.scopus.com/inward/record.uri?eid=2-s2.0-105011947049&amp;doi=10.1109%2fICCIES63851.2025.11032744&amp;partnerID=40&amp;md5=275a0b134730c6bb796e852fb93a7fe7" TargetMode="External"/><Relationship Id="rId174" Type="http://schemas.openxmlformats.org/officeDocument/2006/relationships/hyperlink" Target="https://www.scopus.com/inward/record.uri?eid=2-s2.0-85148324780&amp;doi=10.1109%2fICACRS55517.2022.10029299&amp;partnerID=40&amp;md5=5437a30636e9a9db07363b58d5500f3d" TargetMode="External"/><Relationship Id="rId381" Type="http://schemas.openxmlformats.org/officeDocument/2006/relationships/hyperlink" Target="https://www.scopus.com/inward/record.uri?eid=2-s2.0-85133159874&amp;doi=10.1109%2fICACCS54159.2022.9785048&amp;partnerID=40&amp;md5=5b96c7ff61a9cf12da1d3ee003e083b0" TargetMode="External"/><Relationship Id="rId2062" Type="http://schemas.openxmlformats.org/officeDocument/2006/relationships/hyperlink" Target="https://www.scopus.com/inward/record.uri?eid=2-s2.0-105030098115&amp;doi=10.1109%2FICCAMS65118.2025.11234553&amp;partnerID=40&amp;md5=1341364b67f4b9bbd441ac3813fee51a" TargetMode="External"/><Relationship Id="rId241" Type="http://schemas.openxmlformats.org/officeDocument/2006/relationships/hyperlink" Target="https://www.scopus.com/inward/record.uri?eid=2-s2.0-85148323677&amp;doi=10.1109%2fICACRS55517.2022.10029131&amp;partnerID=40&amp;md5=e65c722792f56b34fbd98f5e24ecc97c" TargetMode="External"/><Relationship Id="rId479" Type="http://schemas.openxmlformats.org/officeDocument/2006/relationships/hyperlink" Target="https://www.scopus.com/inward/record.uri?eid=2-s2.0-85167686802&amp;doi=10.4018%2F978-1-6684-6596-7.ch001&amp;partnerID=40&amp;md5=57c246d87ee51a0f94c963bb8d6824b9" TargetMode="External"/><Relationship Id="rId686" Type="http://schemas.openxmlformats.org/officeDocument/2006/relationships/hyperlink" Target="https://www.scopus.com/inward/record.uri?eid=2-s2.0-85161199219&amp;doi=10.1201%2F9781003327035-7&amp;partnerID=40&amp;md5=c03f76c4ef29477331bb36875c1f796a" TargetMode="External"/><Relationship Id="rId893" Type="http://schemas.openxmlformats.org/officeDocument/2006/relationships/hyperlink" Target="https://www.scopus.com/inward/record.uri?eid=2-s2.0-85177612534&amp;doi=10.1109%2FI-SMAC58438.2023.10290604&amp;partnerID=40&amp;md5=2a41f148cf88340bfbd2c8f5cb879e42" TargetMode="External"/><Relationship Id="rId2367" Type="http://schemas.openxmlformats.org/officeDocument/2006/relationships/hyperlink" Target="https://www.scopus.com/pages/publications/105035382506?origin=resultslist" TargetMode="External"/><Relationship Id="rId2574" Type="http://schemas.openxmlformats.org/officeDocument/2006/relationships/hyperlink" Target="https://www.scopus.com/pages/publications/105039877707?origin=resultslist" TargetMode="External"/><Relationship Id="rId339" Type="http://schemas.openxmlformats.org/officeDocument/2006/relationships/hyperlink" Target="https://www.scopus.com/inward/record.uri?eid=2-s2.0-85129616648&amp;doi=10.17222%2fmit.2022.384&amp;partnerID=40&amp;md5=2eaa6b5ee6a1939e6e081c302e16bb83" TargetMode="External"/><Relationship Id="rId546" Type="http://schemas.openxmlformats.org/officeDocument/2006/relationships/hyperlink" Target="https://www.scopus.com/inward/record.uri?eid=2-s2.0-85159767977&amp;doi=10.1109%2FICACCS57279.2023.10112940&amp;partnerID=40&amp;md5=9e9fb548e5134513b1da91e37ec146d9" TargetMode="External"/><Relationship Id="rId753" Type="http://schemas.openxmlformats.org/officeDocument/2006/relationships/hyperlink" Target="https://www.scopus.com/inward/record.uri?eid=2-s2.0-85199506245&amp;doi=10.1109%2FICSTCEE60504.2023.10585134&amp;partnerID=40&amp;md5=1ccb5dd2f52b78a04a0bbd11b73ff0d3" TargetMode="External"/><Relationship Id="rId1176" Type="http://schemas.openxmlformats.org/officeDocument/2006/relationships/hyperlink" Target="https://www.scopus.com/inward/record.uri?eid=2-s2.0-85205276150&amp;doi=10.1038%2fs41598-024-72487-9&amp;partnerID=40&amp;md5=61e5264a7cbd92852063d814ffa0a0ed" TargetMode="External"/><Relationship Id="rId1383" Type="http://schemas.openxmlformats.org/officeDocument/2006/relationships/hyperlink" Target="https://www.scopus.com/inward/record.uri?eid=2-s2.0-105000791562&amp;doi=10.1109%2fICERCS63125.2024.10894945&amp;partnerID=40&amp;md5=9ac9b2d300acf86b5a239e84988efa59" TargetMode="External"/><Relationship Id="rId2227" Type="http://schemas.openxmlformats.org/officeDocument/2006/relationships/hyperlink" Target="https://www.scopus.com/inward/record.uri?eid=2-s2.0-105033459744&amp;doi=10.1109%2FCISCON66933.2025.11337689&amp;partnerID=40&amp;md5=8b9c7915bb947ef84dd690bbcf1d4807" TargetMode="External"/><Relationship Id="rId2434" Type="http://schemas.openxmlformats.org/officeDocument/2006/relationships/hyperlink" Target="https://www.scopus.com/pages/publications/105036810651?origin=resultslist" TargetMode="External"/><Relationship Id="rId101" Type="http://schemas.openxmlformats.org/officeDocument/2006/relationships/hyperlink" Target="https://www.scopus.com/inward/record.uri?eid=2-s2.0-85140386111&amp;doi=10.3390%2fasi5050100&amp;partnerID=40&amp;md5=3fd04d7a4439ef9f2c37048c116de351" TargetMode="External"/><Relationship Id="rId406" Type="http://schemas.openxmlformats.org/officeDocument/2006/relationships/hyperlink" Target="https://www.scopus.com/inward/record.uri?eid=2-s2.0-85132312205&amp;doi=10.1109%2fICDCS54290.2022.9780745&amp;partnerID=40&amp;md5=3b24bcde4973ccbd03bce271b4375641" TargetMode="External"/><Relationship Id="rId960" Type="http://schemas.openxmlformats.org/officeDocument/2006/relationships/hyperlink" Target="https://www.scopus.com/inward/record.uri?eid=2-s2.0-85159772427&amp;doi=10.1109%2FICACCS57279.2023.10112955&amp;partnerID=40&amp;md5=e49203f891857c301d2764b779b44a8d" TargetMode="External"/><Relationship Id="rId1036" Type="http://schemas.openxmlformats.org/officeDocument/2006/relationships/hyperlink" Target="https://www.scopus.com/inward/record.uri?eid=2-s2.0-85151510300&amp;doi=10.1155%2F2023%2F4705193&amp;partnerID=40&amp;md5=b2d5f1104803390280bdf093daad1a8a" TargetMode="External"/><Relationship Id="rId1243" Type="http://schemas.openxmlformats.org/officeDocument/2006/relationships/hyperlink" Target="https://www.scopus.com/inward/record.uri?eid=2-s2.0-85213450108&amp;doi=10.22399%2fijcesen.782&amp;partnerID=40&amp;md5=17d74eefac2b546ba4732bc5417a9930" TargetMode="External"/><Relationship Id="rId1590" Type="http://schemas.openxmlformats.org/officeDocument/2006/relationships/hyperlink" Target="https://www.scopus.com/pages/publications/105035476230?origin=resultslist" TargetMode="External"/><Relationship Id="rId1688" Type="http://schemas.openxmlformats.org/officeDocument/2006/relationships/hyperlink" Target="https://www.scopus.com/inward/record.uri?eid=2-s2.0-105007422004&amp;doi=10.1016%2fj.engappai.2025.111267&amp;partnerID=40&amp;md5=c93fa39d3a58ecf62bc9d8d6aace608e" TargetMode="External"/><Relationship Id="rId1895" Type="http://schemas.openxmlformats.org/officeDocument/2006/relationships/hyperlink" Target="https://www.scopus.com/inward/record.uri?eid=2-s2.0-105016751757&amp;doi=10.53759%2F7669%2Fjmc202505211&amp;partnerID=40&amp;md5=74d3eee6a83c428a4e10a562dcca0aa0" TargetMode="External"/><Relationship Id="rId2641" Type="http://schemas.openxmlformats.org/officeDocument/2006/relationships/hyperlink" Target="https://www.scopus.com/pages/publications/105041184800?origin=resultslist" TargetMode="External"/><Relationship Id="rId613" Type="http://schemas.openxmlformats.org/officeDocument/2006/relationships/hyperlink" Target="https://www.scopus.com/inward/record.uri?eid=2-s2.0-85139632221&amp;doi=10.1007%2Fs00231-022-03296-x&amp;partnerID=40&amp;md5=7b645917f7be2131c105b358f86362cc" TargetMode="External"/><Relationship Id="rId820" Type="http://schemas.openxmlformats.org/officeDocument/2006/relationships/hyperlink" Target="https://www.scopus.com/inward/record.uri?eid=2-s2.0-85186124002&amp;doi=10.1109%2FICECA58529.2023.10395380&amp;partnerID=40&amp;md5=e8cff022eb4a984f9a803c398fca94d5" TargetMode="External"/><Relationship Id="rId918" Type="http://schemas.openxmlformats.org/officeDocument/2006/relationships/hyperlink" Target="https://www.scopus.com/inward/record.uri?eid=2-s2.0-85168670600&amp;doi=10.1109%2FICAECA56562.2023.10200988&amp;partnerID=40&amp;md5=4f44f059ee6ae5cddfadfaa8962fffa1" TargetMode="External"/><Relationship Id="rId1450" Type="http://schemas.openxmlformats.org/officeDocument/2006/relationships/hyperlink" Target="https://www.scopus.com/inward/record.uri?eid=2-s2.0-105009580759&amp;doi=10.4018%2f979-8-3693-9616-2.ch009&amp;partnerID=40&amp;md5=c8d493be60bbd62aa991c104ef47a6f7" TargetMode="External"/><Relationship Id="rId1548" Type="http://schemas.openxmlformats.org/officeDocument/2006/relationships/hyperlink" Target="https://www.scopus.com/inward/record.uri?eid=2-s2.0-105018366202&amp;doi=10.1109%2FJIOT.2025.3618189&amp;partnerID=40&amp;md5=43d6953073643afb3aa0cee99d1bffe6" TargetMode="External"/><Relationship Id="rId1755" Type="http://schemas.openxmlformats.org/officeDocument/2006/relationships/hyperlink" Target="https://www.scopus.com/inward/record.uri?eid=2-s2.0-105010172597&amp;doi=10.1109%2fICoACT63339.2025.11004759&amp;partnerID=40&amp;md5=66d674e81d245a1c908810d8df9012a7" TargetMode="External"/><Relationship Id="rId2501" Type="http://schemas.openxmlformats.org/officeDocument/2006/relationships/hyperlink" Target="https://www.scopus.com/pages/publications/105037449954?origin=resultslist" TargetMode="External"/><Relationship Id="rId1103" Type="http://schemas.openxmlformats.org/officeDocument/2006/relationships/hyperlink" Target="https://www.scopus.com/inward/record.uri?eid=2-s2.0-85195144860&amp;doi=10.1109%2fICC-ROBINS60238.2024.10533932&amp;partnerID=40&amp;md5=543b528b3dea2691e1216bc8180819b0" TargetMode="External"/><Relationship Id="rId1310" Type="http://schemas.openxmlformats.org/officeDocument/2006/relationships/hyperlink" Target="https://www.scopus.com/inward/record.uri?eid=2-s2.0-85217167429&amp;doi=10.1109%2fICICNIS64247.2024.10823263&amp;partnerID=40&amp;md5=1857f69feb6fc85977de77630e438b37" TargetMode="External"/><Relationship Id="rId1408" Type="http://schemas.openxmlformats.org/officeDocument/2006/relationships/hyperlink" Target="https://www.scopus.com/inward/record.uri?eid=2-s2.0-105001665761&amp;doi=10.1109%2fICRISST59181.2024.10921876&amp;partnerID=40&amp;md5=0b97779a9c847aafee780b0da9ccf61d" TargetMode="External"/><Relationship Id="rId1962" Type="http://schemas.openxmlformats.org/officeDocument/2006/relationships/hyperlink" Target="https://www.scopus.com/inward/record.uri?eid=2-s2.0-105020839323&amp;doi=10.4018%2F979-8-3373-1504-1.ch003&amp;partnerID=40&amp;md5=d84827bb5a0f8a08c1d299ef0d4f7307" TargetMode="External"/><Relationship Id="rId47" Type="http://schemas.openxmlformats.org/officeDocument/2006/relationships/hyperlink" Target="https://www.scopus.com/inward/record.uri?eid=2-s2.0-85106550029&amp;doi=10.1016%2fj.mejo.2021.105102&amp;partnerID=40&amp;md5=ce2ed05097db584ce5d543298fb7d198" TargetMode="External"/><Relationship Id="rId1615" Type="http://schemas.openxmlformats.org/officeDocument/2006/relationships/hyperlink" Target="https://www.scopus.com/inward/record.uri?eid=2-s2.0-105002336837&amp;doi=10.1016%2fj.jiec.2025.03.058&amp;partnerID=40&amp;md5=4e1368cb4ba618eaab17dbc5f7085620" TargetMode="External"/><Relationship Id="rId1822" Type="http://schemas.openxmlformats.org/officeDocument/2006/relationships/hyperlink" Target="https://www.scopus.com/inward/record.uri?eid=2-s2.0-105013497486&amp;doi=10.1016%2fj.asej.2025.103655&amp;partnerID=40&amp;md5=dac9dcddffa7214c58ea991cb23305e4" TargetMode="External"/><Relationship Id="rId196" Type="http://schemas.openxmlformats.org/officeDocument/2006/relationships/hyperlink" Target="https://www.scopus.com/inward/record.uri?eid=2-s2.0-85146493368&amp;doi=10.1109%2fICIRCA54612.2022.9985503&amp;partnerID=40&amp;md5=7e7fb683956f910ef970ffedae334ef0" TargetMode="External"/><Relationship Id="rId2084" Type="http://schemas.openxmlformats.org/officeDocument/2006/relationships/hyperlink" Target="https://www.scopus.com/inward/record.uri?eid=2-s2.0-105025202788&amp;doi=10.1016%2Fj.jpcs.2025.113474&amp;partnerID=40&amp;md5=29de3441085f36a5ebac0d5e63665d8f" TargetMode="External"/><Relationship Id="rId2291" Type="http://schemas.openxmlformats.org/officeDocument/2006/relationships/hyperlink" Target="https://www.scopus.com/inward/record.uri?eid=2-s2.0-105033708691&amp;doi=10.1109%2FICMNWC66779.2025.11354196&amp;partnerID=40&amp;md5=548b5b134fa88cee084f3e500a367792" TargetMode="External"/><Relationship Id="rId263" Type="http://schemas.openxmlformats.org/officeDocument/2006/relationships/hyperlink" Target="https://www.scopus.com/inward/record.uri?eid=2-s2.0-85149034309&amp;doi=10.1504%2fIJVICS.2022.10054135&amp;partnerID=40&amp;md5=127f69673e511d46e50598fa54bff5cd" TargetMode="External"/><Relationship Id="rId470" Type="http://schemas.openxmlformats.org/officeDocument/2006/relationships/hyperlink" Target="https://www.scopus.com/inward/record.uri?eid=2-s2.0-85131662982&amp;doi=10.1007%2fs11277-022-09784-x&amp;partnerID=40&amp;md5=0ac45a0135f9ca46135572c9408de580" TargetMode="External"/><Relationship Id="rId2151" Type="http://schemas.openxmlformats.org/officeDocument/2006/relationships/hyperlink" Target="https://www.scopus.com/pages/publications/105041770790?origin=resultslist" TargetMode="External"/><Relationship Id="rId2389" Type="http://schemas.openxmlformats.org/officeDocument/2006/relationships/hyperlink" Target="https://www.scopus.com/pages/publications/105035480089?origin=resultslist" TargetMode="External"/><Relationship Id="rId2596" Type="http://schemas.openxmlformats.org/officeDocument/2006/relationships/hyperlink" Target="https://www.scopus.com/inward/record.uri?eid=2-s2.0-105033365632&amp;doi=10.1109%2FISCON65210.2025.11341109&amp;partnerID=40&amp;md5=fc4d23ac8391912e3db3c00e3e77e416" TargetMode="External"/><Relationship Id="rId123" Type="http://schemas.openxmlformats.org/officeDocument/2006/relationships/hyperlink" Target="https://www.scopus.com/inward/record.uri?eid=2-s2.0-85136481879&amp;doi=10.3390%2fen15155559&amp;partnerID=40&amp;md5=e02188e2b83ed35a196daf784391bcaa" TargetMode="External"/><Relationship Id="rId330" Type="http://schemas.openxmlformats.org/officeDocument/2006/relationships/hyperlink" Target="https://www.scopus.com/inward/record.uri?eid=2-s2.0-85131412160&amp;doi=10.1155%2f2022%2f2567194&amp;partnerID=40&amp;md5=6b71134d9d4aced8c51ce29a1a67fe76" TargetMode="External"/><Relationship Id="rId568" Type="http://schemas.openxmlformats.org/officeDocument/2006/relationships/hyperlink" Target="https://www.scopus.com/inward/record.uri?eid=2-s2.0-85137542110&amp;doi=10.1111%2Fcoin.12547&amp;partnerID=40&amp;md5=3dcb0c01424fb8b6a52f6869e1146f1e" TargetMode="External"/><Relationship Id="rId775" Type="http://schemas.openxmlformats.org/officeDocument/2006/relationships/hyperlink" Target="https://www.scopus.com/inward/record.uri?eid=2-s2.0-85191814755&amp;doi=10.1109%2FICIMIA60377.2023.10426475&amp;partnerID=40&amp;md5=c1896ebb5f410745c6e857f82a449435" TargetMode="External"/><Relationship Id="rId982" Type="http://schemas.openxmlformats.org/officeDocument/2006/relationships/hyperlink" Target="https://www.scopus.com/inward/record.uri?eid=2-s2.0-85159764685&amp;doi=10.1109%2FICACCS57279.2023.10113057&amp;partnerID=40&amp;md5=92835de25beb6df469ecb5a5ea3f5751" TargetMode="External"/><Relationship Id="rId1198" Type="http://schemas.openxmlformats.org/officeDocument/2006/relationships/hyperlink" Target="https://www.scopus.com/inward/record.uri?eid=2-s2.0-85208636254&amp;doi=10.1109%2fICACCS60874.2024.10717128&amp;partnerID=40&amp;md5=08a7c924632ffc23cf2e2a86384ba918" TargetMode="External"/><Relationship Id="rId2011" Type="http://schemas.openxmlformats.org/officeDocument/2006/relationships/hyperlink" Target="https://www.scopus.com/inward/record.uri?eid=2-s2.0-105023576013&amp;partnerID=40&amp;md5=4c042cf36ddc24e3e9b312fbba6e7d29" TargetMode="External"/><Relationship Id="rId2249" Type="http://schemas.openxmlformats.org/officeDocument/2006/relationships/hyperlink" Target="https://www.scopus.com/inward/record.uri?eid=2-s2.0-105007619198&amp;doi=10.1109%2fICBSII65145.2025.11013205&amp;partnerID=40&amp;md5=d32d2641298a73ed3b17661e096a6b10" TargetMode="External"/><Relationship Id="rId2456" Type="http://schemas.openxmlformats.org/officeDocument/2006/relationships/hyperlink" Target="https://www.scopus.com/pages/publications/105036878031?origin=resultslist" TargetMode="External"/><Relationship Id="rId2663" Type="http://schemas.openxmlformats.org/officeDocument/2006/relationships/hyperlink" Target="https://www.scopus.com/pages/publications/105042654748?origin=resultslist" TargetMode="External"/><Relationship Id="rId428" Type="http://schemas.openxmlformats.org/officeDocument/2006/relationships/hyperlink" Target="https://www.scopus.com/inward/record.uri?eid=2-s2.0-85133189468&amp;doi=10.1109%2fICACCS54159.2022.9785176&amp;partnerID=40&amp;md5=a3df6a91ac242ee720a793ccd399293c" TargetMode="External"/><Relationship Id="rId635" Type="http://schemas.openxmlformats.org/officeDocument/2006/relationships/hyperlink" Target="https://www.scopus.com/inward/record.uri?eid=2-s2.0-85163091552&amp;doi=10.1109%2FICCCI56745.2023.10128637&amp;partnerID=40&amp;md5=3d90021c00c3f5ed8ef07372052aad45" TargetMode="External"/><Relationship Id="rId842" Type="http://schemas.openxmlformats.org/officeDocument/2006/relationships/hyperlink" Target="https://www.scopus.com/inward/record.uri?eid=2-s2.0-85186112595&amp;doi=10.1109%2FICECA58529.2023.10394785&amp;partnerID=40&amp;md5=0518ea0158fb525bd047e92e46765912" TargetMode="External"/><Relationship Id="rId1058" Type="http://schemas.openxmlformats.org/officeDocument/2006/relationships/hyperlink" Target="https://www.scopus.com/inward/record.uri?eid=2-s2.0-85176357873&amp;doi=10.1002%2F9781394186396.ch7&amp;partnerID=40&amp;md5=ffcecf4d07ca200eab359907ef43d094" TargetMode="External"/><Relationship Id="rId1265" Type="http://schemas.openxmlformats.org/officeDocument/2006/relationships/hyperlink" Target="https://www.scopus.com/inward/record.uri?eid=2-s2.0-85211937835&amp;doi=10.1590%2f1517-7076-RMAT-2024-0552&amp;partnerID=40&amp;md5=31ee76151eb1c175ec39e059cbe702cc" TargetMode="External"/><Relationship Id="rId1472" Type="http://schemas.openxmlformats.org/officeDocument/2006/relationships/hyperlink" Target="https://www.scopus.com/inward/record.uri?eid=2-s2.0-105016465594&amp;doi=10.1109%2FICCCSMD63546.2024.11015212&amp;partnerID=40&amp;md5=321969dd301c8cb0c1ef07680c16b841" TargetMode="External"/><Relationship Id="rId2109" Type="http://schemas.openxmlformats.org/officeDocument/2006/relationships/hyperlink" Target="https://www.scopus.com/inward/record.uri?eid=2-s2.0-105028110945&amp;doi=10.1080%2F17538157.2025.2610695&amp;partnerID=40&amp;md5=f44bdb685f08a04116a89ba1e98d8ab1" TargetMode="External"/><Relationship Id="rId2316" Type="http://schemas.openxmlformats.org/officeDocument/2006/relationships/hyperlink" Target="https://www.scopus.com/inward/record.uri?eid=2-s2.0-105034700561&amp;doi=10.1109%2FPuneCon67554.2025.11378696&amp;partnerID=40&amp;md5=a8820aa64519878e50a0d2900e8dfdf2" TargetMode="External"/><Relationship Id="rId2523" Type="http://schemas.openxmlformats.org/officeDocument/2006/relationships/hyperlink" Target="https://www.scopus.com/inward/record.uri?eid=2-s2.0-105033352891&amp;doi=10.1109%2FISCON65210.2025.11340963&amp;partnerID=40&amp;md5=943279da0a1ed99b49eba303ab7aad29" TargetMode="External"/><Relationship Id="rId702" Type="http://schemas.openxmlformats.org/officeDocument/2006/relationships/hyperlink" Target="https://www.scopus.com/inward/record.uri?eid=2-s2.0-85170824404&amp;doi=10.1109%2FICECAA58104.2023.10212419&amp;partnerID=40&amp;md5=29c7a990f31239fc141c20e25c1997d6" TargetMode="External"/><Relationship Id="rId1125" Type="http://schemas.openxmlformats.org/officeDocument/2006/relationships/hyperlink" Target="https://www.scopus.com/inward/record.uri?eid=2-s2.0-85198685885&amp;doi=10.4018%2f9781668456736&amp;partnerID=40&amp;md5=9e34bcb6ac5a469f7e437108ac900046" TargetMode="External"/><Relationship Id="rId1332" Type="http://schemas.openxmlformats.org/officeDocument/2006/relationships/hyperlink" Target="https://www.scopus.com/inward/record.uri?eid=2-s2.0-85218414183&amp;doi=10.1109%2fICCES63552.2024.10859659&amp;partnerID=40&amp;md5=2fecdf365e0cad26242424dc928aa72f" TargetMode="External"/><Relationship Id="rId1777" Type="http://schemas.openxmlformats.org/officeDocument/2006/relationships/hyperlink" Target="https://www.scopus.com/inward/record.uri?eid=2-s2.0-105010825160&amp;doi=10.1109%2fICFTS62006.2025.11031587&amp;partnerID=40&amp;md5=9047e990d0291b42dd774e36d6b72ad7" TargetMode="External"/><Relationship Id="rId1984" Type="http://schemas.openxmlformats.org/officeDocument/2006/relationships/hyperlink" Target="https://www.scopus.com/inward/record.uri?eid=2-s2.0-105022300298&amp;doi=10.1109%2FWorldSUAS66815.2025.11199238&amp;partnerID=40&amp;md5=72f0e659548fe699c3385ba0885e4a03" TargetMode="External"/><Relationship Id="rId69" Type="http://schemas.openxmlformats.org/officeDocument/2006/relationships/hyperlink" Target="https://www.scopus.com/inward/record.uri?eid=2-s2.0-85122262299&amp;doi=10.1155%2f2021%2f1144453&amp;partnerID=40&amp;md5=c2f8f633c1b8070d025314149e43f16c" TargetMode="External"/><Relationship Id="rId1637" Type="http://schemas.openxmlformats.org/officeDocument/2006/relationships/hyperlink" Target="https://www.scopus.com/inward/record.uri?eid=2-s2.0-105003544906&amp;doi=10.1007%2fs10904-025-03787-4&amp;partnerID=40&amp;md5=48b0b9930d634493b9559a97e07eb68f" TargetMode="External"/><Relationship Id="rId1844" Type="http://schemas.openxmlformats.org/officeDocument/2006/relationships/hyperlink" Target="https://www.scopus.com/inward/record.uri?eid=2-s2.0-105013758111&amp;doi=10.1007%2Fs10470-025-02475-0&amp;partnerID=40&amp;md5=03e27c66df6efbb030e62152e27a4f30" TargetMode="External"/><Relationship Id="rId1704" Type="http://schemas.openxmlformats.org/officeDocument/2006/relationships/hyperlink" Target="https://www.scopus.com/inward/record.uri?eid=2-s2.0-105007983869&amp;doi=10.1109%2fICTMIM65579.2025.10988053&amp;partnerID=40&amp;md5=1d570617f6ccbfc3fe5b9ac3b5abe192" TargetMode="External"/><Relationship Id="rId285" Type="http://schemas.openxmlformats.org/officeDocument/2006/relationships/hyperlink" Target="https://www.scopus.com/inward/record.uri?eid=2-s2.0-85144593521&amp;doi=10.1109%2fICRITO56286.2022.9964858&amp;partnerID=40&amp;md5=c07190d5bd621169baa799d4757e718e" TargetMode="External"/><Relationship Id="rId1911" Type="http://schemas.openxmlformats.org/officeDocument/2006/relationships/hyperlink" Target="https://www.scopus.com/inward/record.uri?eid=2-s2.0-105017340335&amp;doi=10.1201%2F9781032615790-3&amp;partnerID=40&amp;md5=b7e6880917a5db22df8838c3f866bc2c" TargetMode="External"/><Relationship Id="rId492" Type="http://schemas.openxmlformats.org/officeDocument/2006/relationships/hyperlink" Target="https://www.scopus.com/inward/record.uri?eid=2-s2.0-85171740965&amp;doi=10.1007%2Fs41870-023-01421-5&amp;partnerID=40&amp;md5=2a423d8d6a9d128ade3df340298ad507" TargetMode="External"/><Relationship Id="rId797" Type="http://schemas.openxmlformats.org/officeDocument/2006/relationships/hyperlink" Target="https://www.scopus.com/inward/record.uri?eid=2-s2.0-85186718061&amp;doi=10.1109%2FICOTL59758.2023.10435351&amp;partnerID=40&amp;md5=7be44f6007d328a1c6647fc10c8492ed" TargetMode="External"/><Relationship Id="rId2173" Type="http://schemas.openxmlformats.org/officeDocument/2006/relationships/hyperlink" Target="https://www.scopus.com/inward/record.uri?eid=2-s2.0-105031614449&amp;doi=10.1063%2F5.0317816&amp;partnerID=40&amp;md5=116af4600f911bdfaf597ff129ac9594" TargetMode="External"/><Relationship Id="rId2380" Type="http://schemas.openxmlformats.org/officeDocument/2006/relationships/hyperlink" Target="https://www.scopus.com/pages/publications/105035500900?origin=resultslist" TargetMode="External"/><Relationship Id="rId2478" Type="http://schemas.openxmlformats.org/officeDocument/2006/relationships/hyperlink" Target="https://www.scopus.com/inward/record.uri?eid=2-s2.0-105016870492&amp;doi=10.1109%2FICEPE65965.2025.11139807&amp;partnerID=40&amp;md5=3770ebbded5dba005df7a2ac5f6676cf" TargetMode="External"/><Relationship Id="rId145" Type="http://schemas.openxmlformats.org/officeDocument/2006/relationships/hyperlink" Target="https://www.scopus.com/inward/record.uri?eid=2-s2.0-85118601187&amp;doi=10.1002%2fima.22670&amp;partnerID=40&amp;md5=e6523e11841c525760946d51c1b96499" TargetMode="External"/><Relationship Id="rId352" Type="http://schemas.openxmlformats.org/officeDocument/2006/relationships/hyperlink" Target="https://www.scopus.com/inward/record.uri?eid=2-s2.0-85145349844&amp;doi=10.1109%2fMysuruCon55714.2022.9972679&amp;partnerID=40&amp;md5=515653662b6acec6ca2c30b73ce32f2f" TargetMode="External"/><Relationship Id="rId1287" Type="http://schemas.openxmlformats.org/officeDocument/2006/relationships/hyperlink" Target="https://www.scopus.com/inward/record.uri?eid=2-s2.0-85216260566&amp;doi=10.1109%2fICECA63461.2024.10801067&amp;partnerID=40&amp;md5=bea34e91be3847718f8f749efbd0a408" TargetMode="External"/><Relationship Id="rId2033" Type="http://schemas.openxmlformats.org/officeDocument/2006/relationships/hyperlink" Target="https://www.scopus.com/inward/record.uri?eid=2-s2.0-105025234971&amp;doi=10.54392%2Firjmt25615&amp;partnerID=40&amp;md5=070544c5b4873b7f2063fd16ffec5f4b" TargetMode="External"/><Relationship Id="rId2240" Type="http://schemas.openxmlformats.org/officeDocument/2006/relationships/hyperlink" Target="https://www.scopus.com/pages/publications/105036952009?origin=resultslist" TargetMode="External"/><Relationship Id="rId2685" Type="http://schemas.openxmlformats.org/officeDocument/2006/relationships/hyperlink" Target="https://www.scopus.com/pages/publications/105043706466?origin=resultslist" TargetMode="External"/><Relationship Id="rId212" Type="http://schemas.openxmlformats.org/officeDocument/2006/relationships/hyperlink" Target="https://www.scopus.com/inward/record.uri?eid=2-s2.0-85148334154&amp;doi=10.1109%2fICACRS55517.2022.10029084&amp;partnerID=40&amp;md5=c19609aea53cb368ffef283763ec079b" TargetMode="External"/><Relationship Id="rId657" Type="http://schemas.openxmlformats.org/officeDocument/2006/relationships/hyperlink" Target="https://www.scopus.com/inward/record.uri?eid=2-s2.0-85165790438&amp;doi=10.1109%2FICEEICT56924.2023.10157789&amp;partnerID=40&amp;md5=a7f7a657a4480c46b1a0b813a8125f19" TargetMode="External"/><Relationship Id="rId864" Type="http://schemas.openxmlformats.org/officeDocument/2006/relationships/hyperlink" Target="https://www.scopus.com/inward/record.uri?eid=2-s2.0-85183547395&amp;doi=10.1109%2FRMKMATE59243.2023.10369022&amp;partnerID=40&amp;md5=42b97a7e8c69bde92c28b5a6dce08265" TargetMode="External"/><Relationship Id="rId1494" Type="http://schemas.openxmlformats.org/officeDocument/2006/relationships/hyperlink" Target="https://www.scopus.com/inward/record.uri?eid=2-s2.0-85210565840&amp;doi=10.54216%2fIJNS.250328&amp;partnerID=40&amp;md5=b80f1638a7c18b4034513f1110e832ad" TargetMode="External"/><Relationship Id="rId1799" Type="http://schemas.openxmlformats.org/officeDocument/2006/relationships/hyperlink" Target="https://www.scopus.com/inward/record.uri?eid=2-s2.0-105011825950&amp;doi=10.1109%2fICDSIS65355.2025.11071203&amp;partnerID=40&amp;md5=cebe305ab2192af4e78ee736ac28ea6d" TargetMode="External"/><Relationship Id="rId2100" Type="http://schemas.openxmlformats.org/officeDocument/2006/relationships/hyperlink" Target="https://www.scopus.com/pages/publications/105038318505?origin=resultslist" TargetMode="External"/><Relationship Id="rId2338" Type="http://schemas.openxmlformats.org/officeDocument/2006/relationships/hyperlink" Target="https://www.scopus.com/pages/publications/105042629704?origin=resultslist" TargetMode="External"/><Relationship Id="rId2545" Type="http://schemas.openxmlformats.org/officeDocument/2006/relationships/hyperlink" Target="https://www.scopus.com/inward/record.uri?eid=2-s2.0-105033364414&amp;doi=10.1109%2FISCON65210.2025.11341681&amp;partnerID=40&amp;md5=e699d444efe44566ea086d57a0371904" TargetMode="External"/><Relationship Id="rId517" Type="http://schemas.openxmlformats.org/officeDocument/2006/relationships/hyperlink" Target="https://www.scopus.com/inward/record.uri?eid=2-s2.0-85159765748&amp;doi=10.1109%2FICACCS57279.2023.10112808&amp;partnerID=40&amp;md5=3aba5f933de6249ade7a3d9bd9c9cc9b" TargetMode="External"/><Relationship Id="rId724" Type="http://schemas.openxmlformats.org/officeDocument/2006/relationships/hyperlink" Target="https://www.scopus.com/inward/record.uri?eid=2-s2.0-85159756167&amp;doi=10.1109%2FICACCS57279.2023.10112979&amp;partnerID=40&amp;md5=46b61c8bd635ff265a02514e3970be8f" TargetMode="External"/><Relationship Id="rId931" Type="http://schemas.openxmlformats.org/officeDocument/2006/relationships/hyperlink" Target="https://www.scopus.com/inward/record.uri?eid=2-s2.0-85165011563&amp;doi=10.1007%2F978-981-19-9512-5_15&amp;partnerID=40&amp;md5=aaf65b8f7747bc59779a5f2644140be6" TargetMode="External"/><Relationship Id="rId1147" Type="http://schemas.openxmlformats.org/officeDocument/2006/relationships/hyperlink" Target="https://www.scopus.com/inward/record.uri?eid=2-s2.0-85201313792&amp;doi=10.1063%2f5.0218221&amp;partnerID=40&amp;md5=7e2f5f71d370d7eb27a79a864c905eff" TargetMode="External"/><Relationship Id="rId1354" Type="http://schemas.openxmlformats.org/officeDocument/2006/relationships/hyperlink" Target="https://www.scopus.com/inward/record.uri?eid=2-s2.0-86000439904&amp;doi=10.4018%2f979-8-3693-6670-7.ch015&amp;partnerID=40&amp;md5=71a76466f1b0f06b470c3ba12093ad0a" TargetMode="External"/><Relationship Id="rId1561" Type="http://schemas.openxmlformats.org/officeDocument/2006/relationships/hyperlink" Target="https://www.scopus.com/inward/record.uri?eid=2-s2.0-86000478056&amp;doi=10.1007%2f978-981-97-5621-6_20&amp;partnerID=40&amp;md5=ee2b729b431cf6dcf9296df92d063679" TargetMode="External"/><Relationship Id="rId2405" Type="http://schemas.openxmlformats.org/officeDocument/2006/relationships/hyperlink" Target="https://www.scopus.com/pages/publications/105035996874?origin=resultslist" TargetMode="External"/><Relationship Id="rId2612" Type="http://schemas.openxmlformats.org/officeDocument/2006/relationships/hyperlink" Target="https://www.scopus.com/pages/publications/105040804263?origin=resultslist" TargetMode="External"/><Relationship Id="rId60" Type="http://schemas.openxmlformats.org/officeDocument/2006/relationships/hyperlink" Target="https://www.scopus.com/inward/record.uri?eid=2-s2.0-85123436950&amp;doi=10.1109%2fICECCT52121.2021.9616769&amp;partnerID=40&amp;md5=5a844aae36efda00d4fa9cac7d8c2164" TargetMode="External"/><Relationship Id="rId1007" Type="http://schemas.openxmlformats.org/officeDocument/2006/relationships/hyperlink" Target="https://www.scopus.com/inward/record.uri?eid=2-s2.0-85158870493&amp;doi=10.1155%2F2023%2F7626803&amp;partnerID=40&amp;md5=ccc47983eb39213647c3a045fcedc0f7" TargetMode="External"/><Relationship Id="rId1214" Type="http://schemas.openxmlformats.org/officeDocument/2006/relationships/hyperlink" Target="https://www.scopus.com/inward/record.uri?eid=2-s2.0-85210422746&amp;doi=10.1007%2f978-981-97-6203-3_13&amp;partnerID=40&amp;md5=aa43b2f58e074769f0c29de66b027a46" TargetMode="External"/><Relationship Id="rId1421" Type="http://schemas.openxmlformats.org/officeDocument/2006/relationships/hyperlink" Target="https://www.scopus.com/inward/record.uri?eid=2-s2.0-105002723382&amp;doi=10.1109%2fACOIT62457.2024.10941289&amp;partnerID=40&amp;md5=5b2230d8f0f21dacd723103e1a0ef3da" TargetMode="External"/><Relationship Id="rId1659" Type="http://schemas.openxmlformats.org/officeDocument/2006/relationships/hyperlink" Target="https://www.scopus.com/inward/record.uri?eid=2-s2.0-105004413770&amp;doi=10.1109%2fICVADV63329.2025.10960919&amp;partnerID=40&amp;md5=cad983b63d4dbb172d5617672142d5f1" TargetMode="External"/><Relationship Id="rId1866" Type="http://schemas.openxmlformats.org/officeDocument/2006/relationships/hyperlink" Target="https://www.scopus.com/inward/record.uri?eid=2-s2.0-105015104359&amp;doi=10.37905%2Fjjbm.v6i2.30951&amp;partnerID=40&amp;md5=409f4c5e8a8f755a172f558ec89fc943" TargetMode="External"/><Relationship Id="rId1519" Type="http://schemas.openxmlformats.org/officeDocument/2006/relationships/hyperlink" Target="https://www.scopus.com/inward/record.uri?eid=2-s2.0-85216826282&amp;doi=10.1201%2f9781003606635-31&amp;partnerID=40&amp;md5=8a9f0f0ce5c25fc5e7545eb35ce56e79" TargetMode="External"/><Relationship Id="rId1726" Type="http://schemas.openxmlformats.org/officeDocument/2006/relationships/hyperlink" Target="https://www.scopus.com/inward/record.uri?eid=2-s2.0-105008327359&amp;doi=10.1109%2fICAECA63854.2025.11012581&amp;partnerID=40&amp;md5=dfcf6d006d5d16ba27746274c9426b31" TargetMode="External"/><Relationship Id="rId1933" Type="http://schemas.openxmlformats.org/officeDocument/2006/relationships/hyperlink" Target="https://www.scopus.com/pages/publications/105043557133?origin=resultslist" TargetMode="External"/><Relationship Id="rId18" Type="http://schemas.openxmlformats.org/officeDocument/2006/relationships/hyperlink" Target="https://www.scopus.com/inward/record.uri?eid=2-s2.0-85184719183&amp;doi=10.1016%2fj.matpr.2021.04.389&amp;partnerID=40&amp;md5=6228a690885a95b9f726266c6ad69d13" TargetMode="External"/><Relationship Id="rId2195" Type="http://schemas.openxmlformats.org/officeDocument/2006/relationships/hyperlink" Target="https://www.scopus.com/inward/record.uri?eid=2-s2.0-105032546972&amp;doi=10.1063%2F5.0316459&amp;partnerID=40&amp;md5=1995e617255efc563064ca9adfe73c63" TargetMode="External"/><Relationship Id="rId167" Type="http://schemas.openxmlformats.org/officeDocument/2006/relationships/hyperlink" Target="https://www.scopus.com/inward/record.uri?eid=2-s2.0-85147493480&amp;doi=10.1109%2fICECA55336.2022.10009427&amp;partnerID=40&amp;md5=31ae04a0a7824738b7e10dda57c4be57" TargetMode="External"/><Relationship Id="rId374" Type="http://schemas.openxmlformats.org/officeDocument/2006/relationships/hyperlink" Target="https://www.scopus.com/inward/record.uri?eid=2-s2.0-85133182084&amp;doi=10.1109%2fICACCS54159.2022.9785322&amp;partnerID=40&amp;md5=c8ad34eb3dc0c4d2464b9bff90c22c6f" TargetMode="External"/><Relationship Id="rId581" Type="http://schemas.openxmlformats.org/officeDocument/2006/relationships/hyperlink" Target="https://www.scopus.com/inward/record.uri?eid=2-s2.0-85170056013&amp;doi=10.7317%2Fpk.2023.47.4.404&amp;partnerID=40&amp;md5=76ca5b2f5a024a655cb02b15d857c143" TargetMode="External"/><Relationship Id="rId2055" Type="http://schemas.openxmlformats.org/officeDocument/2006/relationships/hyperlink" Target="https://www.scopus.com/inward/record.uri?eid=2-s2.0-105028988214&amp;doi=10.56042%2Fjsir.v84i8.6669&amp;partnerID=40&amp;md5=b1e2b91edbcca90981c4a15d4fe7b58d" TargetMode="External"/><Relationship Id="rId2262" Type="http://schemas.openxmlformats.org/officeDocument/2006/relationships/hyperlink" Target="https://www.scopus.com/inward/record.uri?eid=2-s2.0-105022654209&amp;doi=10.1109%2FICESC65114.2025.11212442&amp;partnerID=40&amp;md5=3510bba8b99fd81227ad3a6dfe42fd39" TargetMode="External"/><Relationship Id="rId234" Type="http://schemas.openxmlformats.org/officeDocument/2006/relationships/hyperlink" Target="https://www.scopus.com/inward/record.uri?eid=2-s2.0-85132021888&amp;doi=10.1155%2f2022%2f4130440&amp;partnerID=40&amp;md5=83593432fbf142c7dba35de48c439480" TargetMode="External"/><Relationship Id="rId679" Type="http://schemas.openxmlformats.org/officeDocument/2006/relationships/hyperlink" Target="https://www.scopus.com/inward/record.uri?eid=2-s2.0-85149797435&amp;doi=10.1109%2FIDCIoT56793.2023.10053429&amp;partnerID=40&amp;md5=578bbf762953859b4751ab9bc806feb1" TargetMode="External"/><Relationship Id="rId886" Type="http://schemas.openxmlformats.org/officeDocument/2006/relationships/hyperlink" Target="https://www.scopus.com/inward/record.uri?eid=2-s2.0-85163984585&amp;doi=10.1155%2F2023%2F7865973&amp;partnerID=40&amp;md5=aa619bcc01c97ac11a3a14eb0e00e904" TargetMode="External"/><Relationship Id="rId2567" Type="http://schemas.openxmlformats.org/officeDocument/2006/relationships/hyperlink" Target="https://www.scopus.com/pages/publications/105038761798?origin=resultslist" TargetMode="External"/><Relationship Id="rId2" Type="http://schemas.openxmlformats.org/officeDocument/2006/relationships/hyperlink" Target="https://www.scopus.com/inward/record.uri?eid=2-s2.0-85108026954&amp;doi=10.1109%2fICACCS51430.2021.9441702&amp;partnerID=40&amp;md5=128e9b7d1c33e42b3181084abffa12ba" TargetMode="External"/><Relationship Id="rId441" Type="http://schemas.openxmlformats.org/officeDocument/2006/relationships/hyperlink" Target="https://www.scopus.com/inward/record.uri?eid=2-s2.0-85133211161&amp;doi=10.1109%2fICACCS54159.2022.9785327&amp;partnerID=40&amp;md5=81eb155e876c93e70ca4473fa21c95a7" TargetMode="External"/><Relationship Id="rId539" Type="http://schemas.openxmlformats.org/officeDocument/2006/relationships/hyperlink" Target="https://www.scopus.com/inward/record.uri?eid=2-s2.0-85160329752&amp;doi=10.1016%2Fj.indcrop.2023.116923&amp;partnerID=40&amp;md5=fa365ea0514f62521050560ecd198dff" TargetMode="External"/><Relationship Id="rId746" Type="http://schemas.openxmlformats.org/officeDocument/2006/relationships/hyperlink" Target="https://www.scopus.com/inward/record.uri?eid=2-s2.0-85175673742&amp;doi=10.1002%2F9781119827603.ch2&amp;partnerID=40&amp;md5=a557221e3030d4342afc98256470204b" TargetMode="External"/><Relationship Id="rId1071" Type="http://schemas.openxmlformats.org/officeDocument/2006/relationships/hyperlink" Target="https://www.scopus.com/inward/record.uri?eid=2-s2.0-85174299176&amp;doi=10.4271%2F2023-28-0026&amp;partnerID=40&amp;md5=c6cae28a1c3470239ac78e52cc0585ba" TargetMode="External"/><Relationship Id="rId1169" Type="http://schemas.openxmlformats.org/officeDocument/2006/relationships/hyperlink" Target="https://www.scopus.com/inward/record.uri?eid=2-s2.0-85203104606&amp;doi=10.1109%2fICSCSS60660.2024.10625574&amp;partnerID=40&amp;md5=75eccfaea35221c72039e23a75eacd46" TargetMode="External"/><Relationship Id="rId1376" Type="http://schemas.openxmlformats.org/officeDocument/2006/relationships/hyperlink" Target="https://www.scopus.com/inward/record.uri?eid=2-s2.0-105001256948&amp;doi=10.1109%2fICSES63760.2024.10910887&amp;partnerID=40&amp;md5=f3e57a861882373c682c3aaa0e02570b" TargetMode="External"/><Relationship Id="rId1583" Type="http://schemas.openxmlformats.org/officeDocument/2006/relationships/hyperlink" Target="https://www.scopus.com/inward/record.uri?eid=2-s2.0-105000463509&amp;doi=10.1109%2fICMSCI62561.2025.10894577&amp;partnerID=40&amp;md5=f6554d173b7c950ce0c25b4d5ff1f774" TargetMode="External"/><Relationship Id="rId2122" Type="http://schemas.openxmlformats.org/officeDocument/2006/relationships/hyperlink" Target="https://www.scopus.com/inward/record.uri?eid=2-s2.0-105029377818&amp;doi=10.1080%2F00207217.2026.2616830&amp;partnerID=40&amp;md5=e6ea125cdf2e39f11227d17893453ea4" TargetMode="External"/><Relationship Id="rId2427" Type="http://schemas.openxmlformats.org/officeDocument/2006/relationships/hyperlink" Target="https://www.scopus.com/inward/record.uri?eid=2-s2.0-105007880193&amp;doi=10.1155%2fjom%2f6542401&amp;partnerID=40&amp;md5=9e531dc03b4a8d3c50a1982caf2a55b2" TargetMode="External"/><Relationship Id="rId301" Type="http://schemas.openxmlformats.org/officeDocument/2006/relationships/hyperlink" Target="https://www.scopus.com/inward/record.uri?eid=2-s2.0-85143670002&amp;doi=10.1109%2fICOSEC54921.2022.9952082&amp;partnerID=40&amp;md5=3581973a33678172e063344e9416f014" TargetMode="External"/><Relationship Id="rId953" Type="http://schemas.openxmlformats.org/officeDocument/2006/relationships/hyperlink" Target="https://www.scopus.com/inward/record.uri?eid=2-s2.0-85163065449&amp;doi=10.1109%2FICCCI56745.2023.10128531&amp;partnerID=40&amp;md5=38e7a41383e5ddc5a4b3beab7fae34b2" TargetMode="External"/><Relationship Id="rId1029" Type="http://schemas.openxmlformats.org/officeDocument/2006/relationships/hyperlink" Target="https://www.scopus.com/inward/record.uri?eid=2-s2.0-85148225631&amp;doi=10.1155%2F2023%2F9903119&amp;partnerID=40&amp;md5=32a21bb5d0b817a93aba5876feb9700f" TargetMode="External"/><Relationship Id="rId1236" Type="http://schemas.openxmlformats.org/officeDocument/2006/relationships/hyperlink" Target="https://www.scopus.com/inward/record.uri?eid=2-s2.0-85211611464&amp;doi=10.1109%2fINDISCON62179.2024.10744273&amp;partnerID=40&amp;md5=296e52ae74b7b771c1c9f06248a3ab73" TargetMode="External"/><Relationship Id="rId1790" Type="http://schemas.openxmlformats.org/officeDocument/2006/relationships/hyperlink" Target="https://www.scopus.com/inward/record.uri?eid=2-s2.0-105011097340&amp;partnerID=40&amp;md5=68a4c4d3f11f4c18f572c183ac66f3d7" TargetMode="External"/><Relationship Id="rId1888" Type="http://schemas.openxmlformats.org/officeDocument/2006/relationships/hyperlink" Target="https://www.scopus.com/inward/record.uri?eid=2-s2.0-105016488455&amp;doi=10.1007%2Fs13198-025-02963-6&amp;partnerID=40&amp;md5=fda45ee3867a8c6059136972163c5d34" TargetMode="External"/><Relationship Id="rId2634" Type="http://schemas.openxmlformats.org/officeDocument/2006/relationships/hyperlink" Target="https://www.scopus.com/pages/publications/105040974161?origin=resultslist" TargetMode="External"/><Relationship Id="rId82" Type="http://schemas.openxmlformats.org/officeDocument/2006/relationships/hyperlink" Target="https://www.scopus.com/inward/record.uri?eid=2-s2.0-85103644186&amp;doi=10.1108%2fIJPCC-04-2021-214&amp;partnerID=40&amp;md5=7b2944da46b56aac2a129e4d98106cbb" TargetMode="External"/><Relationship Id="rId606" Type="http://schemas.openxmlformats.org/officeDocument/2006/relationships/hyperlink" Target="https://www.scopus.com/inward/record.uri?eid=2-s2.0-85163809912&amp;doi=10.1109%2FICICCS56967.2023.10142419&amp;partnerID=40&amp;md5=c4fcde199122511ff991aa8872b803be" TargetMode="External"/><Relationship Id="rId813" Type="http://schemas.openxmlformats.org/officeDocument/2006/relationships/hyperlink" Target="https://www.scopus.com/inward/record.uri?eid=2-s2.0-85175699578&amp;doi=10.30955%2Fgnj.004815&amp;partnerID=40&amp;md5=1185530258b43b1a228b670251c200c9" TargetMode="External"/><Relationship Id="rId1443" Type="http://schemas.openxmlformats.org/officeDocument/2006/relationships/hyperlink" Target="https://www.scopus.com/inward/record.uri?eid=2-s2.0-105008339976&amp;doi=10.1109%2fBITCON63716.2024.10985103&amp;partnerID=40&amp;md5=349dde8f7acaaa0a66cd00c9231d137f" TargetMode="External"/><Relationship Id="rId1650" Type="http://schemas.openxmlformats.org/officeDocument/2006/relationships/hyperlink" Target="https://www.scopus.com/inward/record.uri?eid=2-s2.0-105004406375&amp;doi=10.1109%2fICVADV63329.2025.10961756&amp;partnerID=40&amp;md5=86901318f9bef4f312c3314557ba8403" TargetMode="External"/><Relationship Id="rId1748" Type="http://schemas.openxmlformats.org/officeDocument/2006/relationships/hyperlink" Target="https://www.scopus.com/inward/record.uri?eid=2-s2.0-105010228704&amp;doi=10.1021%2facsomega.5c03219&amp;partnerID=40&amp;md5=99c4b287a2bb440c5d701a00574dd9ca" TargetMode="External"/><Relationship Id="rId2701" Type="http://schemas.openxmlformats.org/officeDocument/2006/relationships/hyperlink" Target="https://www.scopus.com/pages/publications/105043767361?origin=resultslist" TargetMode="External"/><Relationship Id="rId1303" Type="http://schemas.openxmlformats.org/officeDocument/2006/relationships/hyperlink" Target="https://www.scopus.com/inward/record.uri?eid=2-s2.0-85216578516&amp;doi=10.1109%2fICICEC62498.2024.10808874&amp;partnerID=40&amp;md5=c684f1bf01e54aa4aa11253993f8da02" TargetMode="External"/><Relationship Id="rId1510" Type="http://schemas.openxmlformats.org/officeDocument/2006/relationships/hyperlink" Target="https://www.scopus.com/inward/record.uri?eid=2-s2.0-85215611142&amp;doi=10.1038%2fs41598-025-85700-0&amp;partnerID=40&amp;md5=f8f7913cb670a030ddfc75bb12361ed1" TargetMode="External"/><Relationship Id="rId1955" Type="http://schemas.openxmlformats.org/officeDocument/2006/relationships/hyperlink" Target="https://www.scopus.com/inward/record.uri?eid=2-s2.0-105019750038&amp;doi=10.1016%2FB978-0-443-33514-3.00010-1&amp;partnerID=40&amp;md5=e6c8ea545d3f841ad50588450a3bb50c" TargetMode="External"/><Relationship Id="rId1608" Type="http://schemas.openxmlformats.org/officeDocument/2006/relationships/hyperlink" Target="https://www.scopus.com/inward/record.uri?eid=2-s2.0-105002624696&amp;doi=10.4018%2f979-8-3693-2320-5.ch005&amp;partnerID=40&amp;md5=0b3acd76036dd7daeee404c83d226931" TargetMode="External"/><Relationship Id="rId1815" Type="http://schemas.openxmlformats.org/officeDocument/2006/relationships/hyperlink" Target="https://www.scopus.com/inward/record.uri?eid=2-s2.0-105012817436&amp;doi=10.1109%2fICSSAS66150.2025.11080894&amp;partnerID=40&amp;md5=875fa3aa1dd7fa2611230a9d422a4ae5" TargetMode="External"/><Relationship Id="rId189" Type="http://schemas.openxmlformats.org/officeDocument/2006/relationships/hyperlink" Target="https://www.scopus.com/inward/record.uri?eid=2-s2.0-85146432853&amp;doi=10.1109%2fI-SMAC55078.2022.9987331&amp;partnerID=40&amp;md5=c83038e8973cb4d76f01321ec1c732af" TargetMode="External"/><Relationship Id="rId396" Type="http://schemas.openxmlformats.org/officeDocument/2006/relationships/hyperlink" Target="https://www.scopus.com/inward/record.uri?eid=2-s2.0-85133203803&amp;doi=10.1109%2fICACCS54159.2022.9785294&amp;partnerID=40&amp;md5=d7437128c356395bd0c1b89c94abf0c5" TargetMode="External"/><Relationship Id="rId2077" Type="http://schemas.openxmlformats.org/officeDocument/2006/relationships/hyperlink" Target="https://www.scopus.com/inward/record.uri?eid=2-s2.0-105021481107&amp;doi=10.1016%2Fj.seppur.2025.136041&amp;partnerID=40&amp;md5=4c8d09fcd6fc6432b9a2b6d9d2d0377c" TargetMode="External"/><Relationship Id="rId2284" Type="http://schemas.openxmlformats.org/officeDocument/2006/relationships/hyperlink" Target="https://www.scopus.com/inward/record.uri?eid=2-s2.0-105033861814&amp;doi=10.1109%2FICONAT66879.2025.11362487&amp;partnerID=40&amp;md5=1a713382d2d313386be4d05f0a3e2263" TargetMode="External"/><Relationship Id="rId2491" Type="http://schemas.openxmlformats.org/officeDocument/2006/relationships/hyperlink" Target="https://www.scopus.com/pages/publications/105036974678?origin=resultslist" TargetMode="External"/><Relationship Id="rId256" Type="http://schemas.openxmlformats.org/officeDocument/2006/relationships/hyperlink" Target="https://www.scopus.com/inward/record.uri?eid=2-s2.0-85143682443&amp;doi=10.1109%2fICOSEC54921.2022.9952125&amp;partnerID=40&amp;md5=bbc9b2cfd1515c27214ff0159d883713" TargetMode="External"/><Relationship Id="rId463" Type="http://schemas.openxmlformats.org/officeDocument/2006/relationships/hyperlink" Target="https://www.scopus.com/inward/record.uri?eid=2-s2.0-85121117375&amp;doi=10.1016%2fj.seta.2021.101830&amp;partnerID=40&amp;md5=e8dfad802d38dde057cccb5b03733567" TargetMode="External"/><Relationship Id="rId670" Type="http://schemas.openxmlformats.org/officeDocument/2006/relationships/hyperlink" Target="https://www.scopus.com/inward/record.uri?eid=2-s2.0-85187291170&amp;doi=10.1109%2FEASCT59475.2023.10393198&amp;partnerID=40&amp;md5=99ea5eb08af52d52641d3d73d8ec4541" TargetMode="External"/><Relationship Id="rId1093" Type="http://schemas.openxmlformats.org/officeDocument/2006/relationships/hyperlink" Target="https://www.scopus.com/inward/record.uri?eid=2-s2.0-85184000575&amp;doi=10.1016%2fj.gsd.2024.101093&amp;partnerID=40&amp;md5=d0ec7b39c9c56ae687fa7f41a8555a62" TargetMode="External"/><Relationship Id="rId2144" Type="http://schemas.openxmlformats.org/officeDocument/2006/relationships/hyperlink" Target="https://www.scopus.com/inward/record.uri?eid=2-s2.0-105031072469&amp;doi=10.14719%2Fpst.9673&amp;partnerID=40&amp;md5=36434c0344ffd8e562cc859d4cf7d092" TargetMode="External"/><Relationship Id="rId2351" Type="http://schemas.openxmlformats.org/officeDocument/2006/relationships/hyperlink" Target="https://www.scopus.com/inward/record.uri?eid=2-s2.0-105022653590&amp;doi=10.1109%2FICESC65114.2025.11212574&amp;partnerID=40&amp;md5=62325ee8b2f812830b1d2e50167b6b00" TargetMode="External"/><Relationship Id="rId2589" Type="http://schemas.openxmlformats.org/officeDocument/2006/relationships/hyperlink" Target="https://www.scopus.com/pages/publications/105041538359?origin=resultslist" TargetMode="External"/><Relationship Id="rId116" Type="http://schemas.openxmlformats.org/officeDocument/2006/relationships/hyperlink" Target="https://www.scopus.com/inward/record.uri?eid=2-s2.0-85144883845&amp;doi=10.3390%2fsu142416359&amp;partnerID=40&amp;md5=92edecc881899f7c19f9c230213f46a2" TargetMode="External"/><Relationship Id="rId323" Type="http://schemas.openxmlformats.org/officeDocument/2006/relationships/hyperlink" Target="https://www.scopus.com/inward/record.uri?eid=2-s2.0-85136336165&amp;doi=10.1109%2fICCES54183.2022.9836019&amp;partnerID=40&amp;md5=0d1173190f25cef8f5341e3539cb4e1f" TargetMode="External"/><Relationship Id="rId530" Type="http://schemas.openxmlformats.org/officeDocument/2006/relationships/hyperlink" Target="https://www.scopus.com/inward/record.uri?eid=2-s2.0-85168457683&amp;doi=10.1007%2Fs13538-023-01351-4&amp;partnerID=40&amp;md5=da85f119e73f789432888839c723d834" TargetMode="External"/><Relationship Id="rId768" Type="http://schemas.openxmlformats.org/officeDocument/2006/relationships/hyperlink" Target="https://www.scopus.com/inward/record.uri?eid=2-s2.0-85193043129&amp;doi=10.1109%2FICUIS60567.2023.00074&amp;partnerID=40&amp;md5=7859eb54c8e30e00be8b672aadde5a54" TargetMode="External"/><Relationship Id="rId975" Type="http://schemas.openxmlformats.org/officeDocument/2006/relationships/hyperlink" Target="https://www.scopus.com/inward/record.uri?eid=2-s2.0-85159766310&amp;doi=10.1109%2FICACCS57279.2023.10112790&amp;partnerID=40&amp;md5=bd579c065c43d1ca3e5bebc1c9bad08a" TargetMode="External"/><Relationship Id="rId1160" Type="http://schemas.openxmlformats.org/officeDocument/2006/relationships/hyperlink" Target="https://www.scopus.com/inward/record.uri?eid=2-s2.0-85203031366&amp;doi=10.4018%2f979-8-3693-3755-4.ch016&amp;partnerID=40&amp;md5=5148c8d3c9890a7e1a5c0e45136973c3" TargetMode="External"/><Relationship Id="rId1398" Type="http://schemas.openxmlformats.org/officeDocument/2006/relationships/hyperlink" Target="https://www.scopus.com/inward/record.uri?eid=2-s2.0-105001398076&amp;doi=10.1109%2fICSES63760.2024.10910672&amp;partnerID=40&amp;md5=730dcc2d5787ca262b85943b96730065" TargetMode="External"/><Relationship Id="rId2004" Type="http://schemas.openxmlformats.org/officeDocument/2006/relationships/hyperlink" Target="https://www.scopus.com/inward/record.uri?eid=2-s2.0-105022622870&amp;doi=10.1109%2FICESC65114.2025.11212237&amp;partnerID=40&amp;md5=890990e5fae6eedee6a2cb07a62dca6d" TargetMode="External"/><Relationship Id="rId2211" Type="http://schemas.openxmlformats.org/officeDocument/2006/relationships/hyperlink" Target="https://www.scopus.com/inward/record.uri?eid=2-s2.0-105032837902&amp;doi=10.1109%2FICTBIG68706.2025.11323834&amp;partnerID=40&amp;md5=72de7b7ef50f5e36ebc3f8db78ec6dbe" TargetMode="External"/><Relationship Id="rId2449" Type="http://schemas.openxmlformats.org/officeDocument/2006/relationships/hyperlink" Target="https://www.scopus.com/pages/publications/105036454411?origin=resultslist" TargetMode="External"/><Relationship Id="rId2656" Type="http://schemas.openxmlformats.org/officeDocument/2006/relationships/hyperlink" Target="https://www.scopus.com/pages/publications/105042679394?origin=resultslist" TargetMode="External"/><Relationship Id="rId628" Type="http://schemas.openxmlformats.org/officeDocument/2006/relationships/hyperlink" Target="https://www.scopus.com/inward/record.uri?eid=2-s2.0-85149371027&amp;doi=10.1007%2Fs11277-023-10252-3&amp;partnerID=40&amp;md5=bea1677aa6d130fdd67fc7381424a89f" TargetMode="External"/><Relationship Id="rId835" Type="http://schemas.openxmlformats.org/officeDocument/2006/relationships/hyperlink" Target="https://www.scopus.com/inward/record.uri?eid=2-s2.0-85186115035&amp;doi=10.1109%2FICECA58529.2023.10395527&amp;partnerID=40&amp;md5=04b07e8f83003917633a1ec9f9276191" TargetMode="External"/><Relationship Id="rId1258" Type="http://schemas.openxmlformats.org/officeDocument/2006/relationships/hyperlink" Target="https://www.scopus.com/inward/record.uri?eid=2-s2.0-85212956783&amp;doi=10.1109%2fICCCNT61001.2024.10724089&amp;partnerID=40&amp;md5=ae13b18778c91908bd7246c3cb3a0dc3" TargetMode="External"/><Relationship Id="rId1465" Type="http://schemas.openxmlformats.org/officeDocument/2006/relationships/hyperlink" Target="https://www.scopus.com/inward/record.uri?eid=2-s2.0-105012102267&amp;doi=10.1109%2fARIIA63345.2024.11051655&amp;partnerID=40&amp;md5=2dc0e11f1929969176177a2216a9128a" TargetMode="External"/><Relationship Id="rId1672" Type="http://schemas.openxmlformats.org/officeDocument/2006/relationships/hyperlink" Target="https://www.scopus.com/inward/record.uri?eid=2-s2.0-105005510472&amp;doi=10.1111%2fnyas.15368&amp;partnerID=40&amp;md5=91bf0332c733e64000969cc4dcaeb771" TargetMode="External"/><Relationship Id="rId2309" Type="http://schemas.openxmlformats.org/officeDocument/2006/relationships/hyperlink" Target="https://www.scopus.com/inward/record.uri?eid=2-s2.0-105034646134&amp;doi=10.1109%2FPuneCon67554.2025.11378274&amp;partnerID=40&amp;md5=839ee0d8d7636e1c43732ddb11fe08c3" TargetMode="External"/><Relationship Id="rId2516" Type="http://schemas.openxmlformats.org/officeDocument/2006/relationships/hyperlink" Target="https://www.scopus.com/pages/publications/105037317884?origin=resultslist" TargetMode="External"/><Relationship Id="rId1020" Type="http://schemas.openxmlformats.org/officeDocument/2006/relationships/hyperlink" Target="https://www.scopus.com/inward/record.uri?eid=2-s2.0-85150975605&amp;doi=10.1007%2F978-981-19-7447-2_22&amp;partnerID=40&amp;md5=911a2fa27e04c027616604546f8814cc" TargetMode="External"/><Relationship Id="rId1118" Type="http://schemas.openxmlformats.org/officeDocument/2006/relationships/hyperlink" Target="https://www.scopus.com/inward/record.uri?eid=2-s2.0-85190131598&amp;doi=10.1109%2fIDCIoT59759.2024.10467601&amp;partnerID=40&amp;md5=be577cb59447c2479ae0e2be9d54e757" TargetMode="External"/><Relationship Id="rId1325" Type="http://schemas.openxmlformats.org/officeDocument/2006/relationships/hyperlink" Target="https://www.scopus.com/inward/record.uri?eid=2-s2.0-85218414401&amp;doi=10.1109%2fICCES63552.2024.10859974&amp;partnerID=40&amp;md5=f12e2ca086b78fdf11f2dcd613ec9f86" TargetMode="External"/><Relationship Id="rId1532" Type="http://schemas.openxmlformats.org/officeDocument/2006/relationships/hyperlink" Target="https://www.scopus.com/inward/record.uri?eid=2-s2.0-85218687776&amp;doi=10.1063%2f5.0246710&amp;partnerID=40&amp;md5=641849a534a4cfd9dd8c885aa97361b7" TargetMode="External"/><Relationship Id="rId1977" Type="http://schemas.openxmlformats.org/officeDocument/2006/relationships/hyperlink" Target="https://www.scopus.com/inward/record.uri?eid=2-s2.0-105022295800&amp;doi=10.1109%2FEITES66543.2025.00011&amp;partnerID=40&amp;md5=ab61f9245baf0b68213ba2de904ec92b" TargetMode="External"/><Relationship Id="rId902" Type="http://schemas.openxmlformats.org/officeDocument/2006/relationships/hyperlink" Target="https://www.scopus.com/inward/record.uri?eid=2-s2.0-85175267014&amp;doi=10.1109%2FICPCSN58827.2023.00296&amp;partnerID=40&amp;md5=b4732b89e896bffe6610ed7d4aea288c" TargetMode="External"/><Relationship Id="rId1837" Type="http://schemas.openxmlformats.org/officeDocument/2006/relationships/hyperlink" Target="https://www.scopus.com/inward/record.uri?eid=2-s2.0-105013616384&amp;doi=10.1109%2fICIRCA65293.2025.11089594&amp;partnerID=40&amp;md5=a3c41c5b43d77ec432cbc83e257da46c" TargetMode="External"/><Relationship Id="rId31" Type="http://schemas.openxmlformats.org/officeDocument/2006/relationships/hyperlink" Target="https://www.scopus.com/inward/record.uri?eid=2-s2.0-85111469571&amp;doi=10.1504%2fIJENM.2021.116437&amp;partnerID=40&amp;md5=bad0f35b031b65e88fb8afb386b7410a" TargetMode="External"/><Relationship Id="rId2099" Type="http://schemas.openxmlformats.org/officeDocument/2006/relationships/hyperlink" Target="https://www.scopus.com/inward/record.uri?eid=2-s2.0-105028657045&amp;doi=10.1186%2Fs11671-026-04447-3&amp;partnerID=40&amp;md5=6b3def30d2d297e2f079fbd81eb5490f" TargetMode="External"/><Relationship Id="rId180" Type="http://schemas.openxmlformats.org/officeDocument/2006/relationships/hyperlink" Target="https://www.scopus.com/inward/record.uri?eid=2-s2.0-85147543779&amp;doi=10.1109%2fICAISS55157.2022.10010954&amp;partnerID=40&amp;md5=7559eaab44a8c6fd321342d8804a9cee" TargetMode="External"/><Relationship Id="rId278" Type="http://schemas.openxmlformats.org/officeDocument/2006/relationships/hyperlink" Target="https://www.scopus.com/inward/record.uri?eid=2-s2.0-85143681905&amp;doi=10.1109%2fICOSEC54921.2022.9952055&amp;partnerID=40&amp;md5=769ee02e0e602853c9eeea1591458665" TargetMode="External"/><Relationship Id="rId1904" Type="http://schemas.openxmlformats.org/officeDocument/2006/relationships/hyperlink" Target="https://www.scopus.com/inward/record.uri?eid=2-s2.0-105017345865&amp;doi=10.1002%2F9781394275311.ch2&amp;partnerID=40&amp;md5=98d51db1ea28003ffd008943764d9951" TargetMode="External"/><Relationship Id="rId485" Type="http://schemas.openxmlformats.org/officeDocument/2006/relationships/hyperlink" Target="https://www.scopus.com/inward/record.uri?eid=2-s2.0-85185003456&amp;doi=10.1109%2FICSCAN58655.2023.10395486&amp;partnerID=40&amp;md5=b6f1a43007946035d8e870daddadf158" TargetMode="External"/><Relationship Id="rId692" Type="http://schemas.openxmlformats.org/officeDocument/2006/relationships/hyperlink" Target="https://www.scopus.com/inward/record.uri?eid=2-s2.0-85161613007&amp;doi=10.1109%2FRAEEUCCI57140.2023.10134372&amp;partnerID=40&amp;md5=d0c37a2799e91322cd99f57903214796" TargetMode="External"/><Relationship Id="rId2166" Type="http://schemas.openxmlformats.org/officeDocument/2006/relationships/hyperlink" Target="https://www.scopus.com/inward/record.uri?eid=2-s2.0-105031586770&amp;doi=10.1109%2FICCR67387.2025.11292223&amp;partnerID=40&amp;md5=21ba040cde82431e3f4a138904b0b420" TargetMode="External"/><Relationship Id="rId2373" Type="http://schemas.openxmlformats.org/officeDocument/2006/relationships/hyperlink" Target="https://www.scopus.com/inward/record.uri?eid=2-s2.0-105033523139&amp;doi=10.1109%2FICCES67310.2025.11337002&amp;partnerID=40&amp;md5=10c4bf6ce08fc7d42a73af3a203198af" TargetMode="External"/><Relationship Id="rId2580" Type="http://schemas.openxmlformats.org/officeDocument/2006/relationships/hyperlink" Target="https://www.scopus.com/pages/publications/105036889247?origin=resultslist" TargetMode="External"/><Relationship Id="rId138" Type="http://schemas.openxmlformats.org/officeDocument/2006/relationships/hyperlink" Target="https://www.scopus.com/inward/record.uri?eid=2-s2.0-85141806624&amp;doi=10.14569%2fIJACSA.2022.0131027&amp;partnerID=40&amp;md5=f49bc9054a6db7b01b1c8b31e3cbf3a0" TargetMode="External"/><Relationship Id="rId345" Type="http://schemas.openxmlformats.org/officeDocument/2006/relationships/hyperlink" Target="https://www.scopus.com/inward/record.uri?eid=2-s2.0-85134328642&amp;doi=10.1007%2f978-981-19-1111-8_86&amp;partnerID=40&amp;md5=12d607109ff7c790d0e98463fed30ec8" TargetMode="External"/><Relationship Id="rId552" Type="http://schemas.openxmlformats.org/officeDocument/2006/relationships/hyperlink" Target="https://www.scopus.com/inward/record.uri?eid=2-s2.0-85168822444&amp;doi=10.1016%2Fj.heliyon.2023.e19451&amp;partnerID=40&amp;md5=bd68739e1d53f09d13a1541c80312b73" TargetMode="External"/><Relationship Id="rId997" Type="http://schemas.openxmlformats.org/officeDocument/2006/relationships/hyperlink" Target="https://www.scopus.com/inward/record.uri?eid=2-s2.0-85159756926&amp;doi=10.1109%2FICACCS57279.2023.10112755&amp;partnerID=40&amp;md5=e3b0fed2725e39d72c03e9e56b8f3720" TargetMode="External"/><Relationship Id="rId1182" Type="http://schemas.openxmlformats.org/officeDocument/2006/relationships/hyperlink" Target="https://www.scopus.com/inward/record.uri?eid=2-s2.0-85204996002&amp;doi=10.3934%2fmath.20241288&amp;partnerID=40&amp;md5=ae6e9141e2869e81e71b32b79dbef591" TargetMode="External"/><Relationship Id="rId2026" Type="http://schemas.openxmlformats.org/officeDocument/2006/relationships/hyperlink" Target="https://www.scopus.com/pages/publications/105035586121?origin=resultslist" TargetMode="External"/><Relationship Id="rId2233" Type="http://schemas.openxmlformats.org/officeDocument/2006/relationships/hyperlink" Target="https://www.scopus.com/inward/record.uri?eid=2-s2.0-105033223538&amp;doi=10.1109%2FICITEICS64870.2025.11341673&amp;partnerID=40&amp;md5=3442f300aa5b1713fea98e110c4bf86c" TargetMode="External"/><Relationship Id="rId2440" Type="http://schemas.openxmlformats.org/officeDocument/2006/relationships/hyperlink" Target="https://www.scopus.com/pages/publications/105037185562?origin=resultslist" TargetMode="External"/><Relationship Id="rId2678" Type="http://schemas.openxmlformats.org/officeDocument/2006/relationships/hyperlink" Target="https://www.scopus.com/pages/publications/105042292566?origin=resultslist" TargetMode="External"/><Relationship Id="rId205" Type="http://schemas.openxmlformats.org/officeDocument/2006/relationships/hyperlink" Target="https://www.scopus.com/inward/record.uri?eid=2-s2.0-85154594836&amp;doi=10.1109%2fASSIC55218.2022.10088370&amp;partnerID=40&amp;md5=1511011c8f71006f6c88d590c242476d" TargetMode="External"/><Relationship Id="rId412" Type="http://schemas.openxmlformats.org/officeDocument/2006/relationships/hyperlink" Target="https://www.scopus.com/inward/record.uri?eid=2-s2.0-85133152990&amp;doi=10.1109%2fICACCS54159.2022.9784993&amp;partnerID=40&amp;md5=1651e7dec6bfcc20e5eb2803583b9317" TargetMode="External"/><Relationship Id="rId857" Type="http://schemas.openxmlformats.org/officeDocument/2006/relationships/hyperlink" Target="https://www.scopus.com/inward/record.uri?eid=2-s2.0-85184817272&amp;doi=10.1109%2FSmartTechCon57526.2023.10391465&amp;partnerID=40&amp;md5=15cbf50275cdcfe95f5056e9eac7c843" TargetMode="External"/><Relationship Id="rId1042" Type="http://schemas.openxmlformats.org/officeDocument/2006/relationships/hyperlink" Target="https://www.scopus.com/inward/record.uri?eid=2-s2.0-85180632742&amp;doi=10.1063%2F5.0175832&amp;partnerID=40&amp;md5=18bdb0a210aa281d6ef91bfe3a4d086c" TargetMode="External"/><Relationship Id="rId1487" Type="http://schemas.openxmlformats.org/officeDocument/2006/relationships/hyperlink" Target="https://www.scopus.com/inward/record.uri?eid=2-s2.0-85210266723&amp;doi=10.52783%2fcana.v32.1748&amp;partnerID=40&amp;md5=21491be92ea1ac1c976df80c45d75f06" TargetMode="External"/><Relationship Id="rId1694" Type="http://schemas.openxmlformats.org/officeDocument/2006/relationships/hyperlink" Target="https://www.scopus.com/inward/record.uri?eid=2-s2.0-105007617996&amp;doi=10.1109%2fICBSII65145.2025.11013464&amp;partnerID=40&amp;md5=c1ad3d35f167c9cbabc60aa994a7856b" TargetMode="External"/><Relationship Id="rId2300" Type="http://schemas.openxmlformats.org/officeDocument/2006/relationships/hyperlink" Target="https://www.scopus.com/inward/record.uri?eid=2-s2.0-105034674291&amp;doi=10.1109%2FPuneCon67554.2025.11378444&amp;partnerID=40&amp;md5=8be9b37ae4792be12fb92cf73debe592" TargetMode="External"/><Relationship Id="rId2538" Type="http://schemas.openxmlformats.org/officeDocument/2006/relationships/hyperlink" Target="https://www.scopus.com/pages/publications/105038007760?origin=resultslist" TargetMode="External"/><Relationship Id="rId717" Type="http://schemas.openxmlformats.org/officeDocument/2006/relationships/hyperlink" Target="https://www.scopus.com/inward/record.uri?eid=2-s2.0-85153063060&amp;doi=10.1109%2FICECONF57129.2023.10084304&amp;partnerID=40&amp;md5=81aa54de07d3514e723fc1b20820dbbc" TargetMode="External"/><Relationship Id="rId924" Type="http://schemas.openxmlformats.org/officeDocument/2006/relationships/hyperlink" Target="https://www.scopus.com/inward/record.uri?eid=2-s2.0-85166653291&amp;doi=10.1109%2FICECCT56650.2023.10179645&amp;partnerID=40&amp;md5=694e215a6da8756105fd8af7cbadc686" TargetMode="External"/><Relationship Id="rId1347" Type="http://schemas.openxmlformats.org/officeDocument/2006/relationships/hyperlink" Target="https://www.scopus.com/inward/record.uri?eid=2-s2.0-85218748503&amp;doi=10.1590%2f1517-7076-RMAT-2024-0585&amp;partnerID=40&amp;md5=bda3645712d528540dcb936502406a54" TargetMode="External"/><Relationship Id="rId1554" Type="http://schemas.openxmlformats.org/officeDocument/2006/relationships/hyperlink" Target="https://www.scopus.com/inward/record.uri?eid=2-s2.0-86000010739&amp;doi=10.1080%2f27690911.2025.2458612&amp;partnerID=40&amp;md5=caba63adcf5842acbfdb4954c7c47de1" TargetMode="External"/><Relationship Id="rId1761" Type="http://schemas.openxmlformats.org/officeDocument/2006/relationships/hyperlink" Target="https://www.scopus.com/inward/record.uri?eid=2-s2.0-105010712135&amp;doi=10.1177%2f09287329241312628&amp;partnerID=40&amp;md5=099ca994a09b14c629d6e5b85559f448" TargetMode="External"/><Relationship Id="rId1999" Type="http://schemas.openxmlformats.org/officeDocument/2006/relationships/hyperlink" Target="https://www.scopus.com/inward/record.uri?eid=2-s2.0-105026257329&amp;doi=10.1109%2FI2ITCON65200.2025.11210747&amp;partnerID=40&amp;md5=787cc22c1f43c349a73e7a0a595e595e" TargetMode="External"/><Relationship Id="rId2605" Type="http://schemas.openxmlformats.org/officeDocument/2006/relationships/hyperlink" Target="https://www.scopus.com/pages/publications/105041625163?origin=resultslist" TargetMode="External"/><Relationship Id="rId53" Type="http://schemas.openxmlformats.org/officeDocument/2006/relationships/hyperlink" Target="https://www.scopus.com/inward/record.uri?eid=2-s2.0-85108027730&amp;doi=10.1109%2fICACCS51430.2021.9441972&amp;partnerID=40&amp;md5=b93abf8c48047d3394cfad2f9da47d9e" TargetMode="External"/><Relationship Id="rId1207" Type="http://schemas.openxmlformats.org/officeDocument/2006/relationships/hyperlink" Target="https://www.scopus.com/inward/record.uri?eid=2-s2.0-85209080956&amp;doi=10.1021%2facsomega.4c07893&amp;partnerID=40&amp;md5=b4f163913841cb26cba495a8d8e8e481" TargetMode="External"/><Relationship Id="rId1414" Type="http://schemas.openxmlformats.org/officeDocument/2006/relationships/hyperlink" Target="https://www.scopus.com/inward/record.uri?eid=2-s2.0-105001922264&amp;doi=10.1109%2fICCIRT59484.2024.10921972&amp;partnerID=40&amp;md5=7cc7012b5524b3a2012a4480dc44e02e" TargetMode="External"/><Relationship Id="rId1621" Type="http://schemas.openxmlformats.org/officeDocument/2006/relationships/hyperlink" Target="https://www.scopus.com/inward/record.uri?eid=2-s2.0-105002725533&amp;doi=10.1109%2fSCEECS64059.2025.10940975&amp;partnerID=40&amp;md5=25b49911b27bc880853917e9edfb9449" TargetMode="External"/><Relationship Id="rId1859" Type="http://schemas.openxmlformats.org/officeDocument/2006/relationships/hyperlink" Target="https://www.scopus.com/inward/record.uri?eid=2-s2.0-105014653981&amp;doi=10.18280%2Fmmep.120703&amp;partnerID=40&amp;md5=842309997a15564b9788f2c64f5d480d" TargetMode="External"/><Relationship Id="rId1719" Type="http://schemas.openxmlformats.org/officeDocument/2006/relationships/hyperlink" Target="https://www.scopus.com/inward/record.uri?eid=2-s2.0-105008338769&amp;doi=10.1109%2fICAECA63854.2025.11012486&amp;partnerID=40&amp;md5=7d1e0e8e13922a2e1244d5b76a1a998e" TargetMode="External"/><Relationship Id="rId1926" Type="http://schemas.openxmlformats.org/officeDocument/2006/relationships/hyperlink" Target="https://www.scopus.com/inward/record.uri?eid=2-s2.0-105018409513&amp;doi=10.1201%2F9781003543527-7&amp;partnerID=40&amp;md5=0d940c005697d9460d266b5939bc9bdc" TargetMode="External"/><Relationship Id="rId2090" Type="http://schemas.openxmlformats.org/officeDocument/2006/relationships/hyperlink" Target="https://www.scopus.com/inward/record.uri?eid=2-s2.0-105027399109&amp;doi=10.1007%2Fs11785-025-01899-w&amp;partnerID=40&amp;md5=b79ce5be4acebb8611b052b18d233242" TargetMode="External"/><Relationship Id="rId2188" Type="http://schemas.openxmlformats.org/officeDocument/2006/relationships/hyperlink" Target="https://www.scopus.com/inward/record.uri?eid=2-s2.0-105032474407&amp;doi=10.1109%2FINSPIRE67328.2025.11300622&amp;partnerID=40&amp;md5=3c403810b757f28b4f0e8e9c06605884" TargetMode="External"/><Relationship Id="rId2395" Type="http://schemas.openxmlformats.org/officeDocument/2006/relationships/hyperlink" Target="https://www.scopus.com/pages/publications/105035585303?origin=resultslist" TargetMode="External"/><Relationship Id="rId367" Type="http://schemas.openxmlformats.org/officeDocument/2006/relationships/hyperlink" Target="https://www.scopus.com/inward/record.uri?eid=2-s2.0-85132626063&amp;doi=10.1016%2fj.matpr.2021.12.014&amp;partnerID=40&amp;md5=cc33d75417244d78a28f247c23a616eb" TargetMode="External"/><Relationship Id="rId574" Type="http://schemas.openxmlformats.org/officeDocument/2006/relationships/hyperlink" Target="https://www.scopus.com/inward/record.uri?eid=2-s2.0-85163124822&amp;doi=10.1109%2FICCCI56745.2023.10128358&amp;partnerID=40&amp;md5=367a0cf40483005641b0065ee5421a0b" TargetMode="External"/><Relationship Id="rId2048" Type="http://schemas.openxmlformats.org/officeDocument/2006/relationships/hyperlink" Target="https://www.scopus.com/inward/record.uri?eid=2-s2.0-105026935965&amp;doi=10.1016%2FB978-0-443-23669-3.00021-X&amp;partnerID=40&amp;md5=0d0baeba8acae2320e33254c32f55083" TargetMode="External"/><Relationship Id="rId2255" Type="http://schemas.openxmlformats.org/officeDocument/2006/relationships/hyperlink" Target="https://www.scopus.com/inward/record.uri?eid=2-s2.0-105033796921&amp;doi=10.1134%2FS1063782625604509&amp;partnerID=40&amp;md5=afa877a347ebe662266a473e2c781cb8" TargetMode="External"/><Relationship Id="rId227" Type="http://schemas.openxmlformats.org/officeDocument/2006/relationships/hyperlink" Target="https://www.scopus.com/inward/record.uri?eid=2-s2.0-85148321759&amp;doi=10.1109%2fICACRS55517.2022.10029224&amp;partnerID=40&amp;md5=938c19924db7decb0a19f674bb14540c" TargetMode="External"/><Relationship Id="rId781" Type="http://schemas.openxmlformats.org/officeDocument/2006/relationships/hyperlink" Target="https://www.scopus.com/inward/record.uri?eid=2-s2.0-85189934920&amp;doi=10.1109%2FICACITE57410.2023.10183091&amp;partnerID=40&amp;md5=1ec22956ae8c0b298746bcd5eab2a8e3" TargetMode="External"/><Relationship Id="rId879" Type="http://schemas.openxmlformats.org/officeDocument/2006/relationships/hyperlink" Target="https://www.scopus.com/inward/record.uri?eid=2-s2.0-85181140530&amp;doi=10.1109%2FICSSAS57918.2023.10331753&amp;partnerID=40&amp;md5=598e47b88ac4aec1c3eaa8a0f187fe8c" TargetMode="External"/><Relationship Id="rId2462" Type="http://schemas.openxmlformats.org/officeDocument/2006/relationships/hyperlink" Target="https://www.scopus.com/pages/publications/105036973166?origin=resultslist" TargetMode="External"/><Relationship Id="rId434" Type="http://schemas.openxmlformats.org/officeDocument/2006/relationships/hyperlink" Target="https://www.scopus.com/inward/record.uri?eid=2-s2.0-85133193682&amp;doi=10.1109%2fICACCS54159.2022.9785149&amp;partnerID=40&amp;md5=82c49b3f400d84bc5d74cdd3f42a552f" TargetMode="External"/><Relationship Id="rId641" Type="http://schemas.openxmlformats.org/officeDocument/2006/relationships/hyperlink" Target="https://www.scopus.com/inward/record.uri?eid=2-s2.0-85146288838&amp;doi=10.1007%2Fs10765-022-03146-2&amp;partnerID=40&amp;md5=73687f85dfd2add51367020760a359d9" TargetMode="External"/><Relationship Id="rId739" Type="http://schemas.openxmlformats.org/officeDocument/2006/relationships/hyperlink" Target="https://www.scopus.com/inward/record.uri?eid=2-s2.0-85169528384&amp;doi=10.4018%2F978-1-6684-7879-0.ch012&amp;partnerID=40&amp;md5=65f7cd19b52d8daa52f1704e937b6da2" TargetMode="External"/><Relationship Id="rId1064" Type="http://schemas.openxmlformats.org/officeDocument/2006/relationships/hyperlink" Target="https://www.scopus.com/inward/record.uri?eid=2-s2.0-85175673666&amp;doi=10.4018%2F979-8-3693-1718-1.ch006&amp;partnerID=40&amp;md5=721f185916bfa69861b41dc88463d7b6" TargetMode="External"/><Relationship Id="rId1271" Type="http://schemas.openxmlformats.org/officeDocument/2006/relationships/hyperlink" Target="https://www.scopus.com/inward/record.uri?eid=2-s2.0-85214119494&amp;doi=10.1117%2f1.JNP.18.046010&amp;partnerID=40&amp;md5=8c0d731a3870f6a1132adc38067410e9" TargetMode="External"/><Relationship Id="rId1369" Type="http://schemas.openxmlformats.org/officeDocument/2006/relationships/hyperlink" Target="https://www.scopus.com/inward/record.uri?eid=2-s2.0-105001429019&amp;doi=10.1109%2fICAICCIT64383.2024.10912357&amp;partnerID=40&amp;md5=436c290a50f6f73f80d0fc3578830a29" TargetMode="External"/><Relationship Id="rId1576" Type="http://schemas.openxmlformats.org/officeDocument/2006/relationships/hyperlink" Target="https://www.scopus.com/inward/record.uri?eid=2-s2.0-105001311257&amp;doi=10.4018%2f979-8-3693-8664-4.ch020&amp;partnerID=40&amp;md5=be32827ddd1f6e48b455c232a38a3f4e" TargetMode="External"/><Relationship Id="rId2115" Type="http://schemas.openxmlformats.org/officeDocument/2006/relationships/hyperlink" Target="https://www.scopus.com/inward/record.uri?eid=2-s2.0-105029699594&amp;doi=10.24507%2Ficicel.20.03.243&amp;partnerID=40&amp;md5=d1e6292bda787fe9e52f8c2fe8e11aa9" TargetMode="External"/><Relationship Id="rId2322" Type="http://schemas.openxmlformats.org/officeDocument/2006/relationships/hyperlink" Target="https://www.scopus.com/pages/publications/105034899326?origin=resultslist" TargetMode="External"/><Relationship Id="rId501" Type="http://schemas.openxmlformats.org/officeDocument/2006/relationships/hyperlink" Target="https://www.scopus.com/inward/record.uri?eid=2-s2.0-85181051574&amp;doi=10.1109%2FICSSAS57918.2023.10331689&amp;partnerID=40&amp;md5=130f7aee64d97dd7ee41368ad929d86d" TargetMode="External"/><Relationship Id="rId946" Type="http://schemas.openxmlformats.org/officeDocument/2006/relationships/hyperlink" Target="https://www.scopus.com/inward/record.uri?eid=2-s2.0-85163119107&amp;doi=10.1109%2FICCCI56745.2023.10128291&amp;partnerID=40&amp;md5=fec677932034f5030eab6544a8a044af" TargetMode="External"/><Relationship Id="rId1131" Type="http://schemas.openxmlformats.org/officeDocument/2006/relationships/hyperlink" Target="https://www.scopus.com/inward/record.uri?eid=2-s2.0-85197785672&amp;doi=10.1007%2fs11664-024-11305-4&amp;partnerID=40&amp;md5=ee68f688e42db3e5f0c659f79163cfa0" TargetMode="External"/><Relationship Id="rId1229" Type="http://schemas.openxmlformats.org/officeDocument/2006/relationships/hyperlink" Target="https://www.scopus.com/inward/record.uri?eid=2-s2.0-85211086350&amp;doi=10.1109%2fICCCNT61001.2024.10725272&amp;partnerID=40&amp;md5=18c9e1b4bfe0317e46c574489321137e" TargetMode="External"/><Relationship Id="rId1783" Type="http://schemas.openxmlformats.org/officeDocument/2006/relationships/hyperlink" Target="https://www.scopus.com/inward/record.uri?eid=2-s2.0-105010415285&amp;doi=10.1109%2fRMKMATE64874.2025.11042589&amp;partnerID=40&amp;md5=eb4ac7762575d5f124c309c907a776b5" TargetMode="External"/><Relationship Id="rId1990" Type="http://schemas.openxmlformats.org/officeDocument/2006/relationships/hyperlink" Target="https://www.scopus.com/inward/record.uri?eid=2-s2.0-105021933804&amp;doi=10.1109%2FICIMIA67127.2025.11200977&amp;partnerID=40&amp;md5=8ba9a032772c10780c0db0945eaa27a6" TargetMode="External"/><Relationship Id="rId2627" Type="http://schemas.openxmlformats.org/officeDocument/2006/relationships/hyperlink" Target="https://www.scopus.com/pages/publications/105040762929?origin=resultslist" TargetMode="External"/><Relationship Id="rId75" Type="http://schemas.openxmlformats.org/officeDocument/2006/relationships/hyperlink" Target="https://www.scopus.com/inward/record.uri?eid=2-s2.0-85124224153&amp;doi=10.1109%2fI-SMAC52330.2021.9641040&amp;partnerID=40&amp;md5=c04a7c0913b3b41fd2342e59f584d765" TargetMode="External"/><Relationship Id="rId806" Type="http://schemas.openxmlformats.org/officeDocument/2006/relationships/hyperlink" Target="https://www.scopus.com/inward/record.uri?eid=2-s2.0-85186501003&amp;doi=10.1109%2FNEleX59773.2023.10421070&amp;partnerID=40&amp;md5=b0103bd098f1629154c6f59a0d22db8e" TargetMode="External"/><Relationship Id="rId1436" Type="http://schemas.openxmlformats.org/officeDocument/2006/relationships/hyperlink" Target="https://www.scopus.com/inward/record.uri?eid=2-s2.0-105005941376&amp;doi=10.1109%2fNIGERCON62786.2024.10927227&amp;partnerID=40&amp;md5=3c0917d436dc9754174f2f011de60c7d" TargetMode="External"/><Relationship Id="rId1643" Type="http://schemas.openxmlformats.org/officeDocument/2006/relationships/hyperlink" Target="https://www.scopus.com/inward/record.uri?eid=2-s2.0-105004061291&amp;doi=10.1039%2fd5ta00982k&amp;partnerID=40&amp;md5=1284ef63309fe9011fa8a6604e1d296a" TargetMode="External"/><Relationship Id="rId1850" Type="http://schemas.openxmlformats.org/officeDocument/2006/relationships/hyperlink" Target="https://www.scopus.com/inward/record.uri?eid=2-s2.0-105013848823&amp;doi=10.1109%2FICIMA64861.2025.11073852&amp;partnerID=40&amp;md5=400680508404b1790d5bf85ece267250" TargetMode="External"/><Relationship Id="rId1503" Type="http://schemas.openxmlformats.org/officeDocument/2006/relationships/hyperlink" Target="https://www.scopus.com/inward/record.uri?eid=2-s2.0-85214760636&amp;doi=10.1201%2f9781003452072-3&amp;partnerID=40&amp;md5=6c9d8d57314db0f9f2b745540f7089fa" TargetMode="External"/><Relationship Id="rId1710" Type="http://schemas.openxmlformats.org/officeDocument/2006/relationships/hyperlink" Target="https://www.scopus.com/inward/record.uri?eid=2-s2.0-105007976648&amp;doi=10.1109%2fICTMIM65579.2025.10988322&amp;partnerID=40&amp;md5=14f024aceead9bfd3ff5c7e760626b31" TargetMode="External"/><Relationship Id="rId1948" Type="http://schemas.openxmlformats.org/officeDocument/2006/relationships/hyperlink" Target="https://www.scopus.com/inward/record.uri?eid=2-s2.0-105019047324&amp;doi=10.1109%2FICCTDC64446.2025.11157998&amp;partnerID=40&amp;md5=6704a856ef2160892996e090b33525d5" TargetMode="External"/><Relationship Id="rId291" Type="http://schemas.openxmlformats.org/officeDocument/2006/relationships/hyperlink" Target="https://www.scopus.com/inward/record.uri?eid=2-s2.0-85143668202&amp;doi=10.1109%2fICOSEC54921.2022.9952056&amp;partnerID=40&amp;md5=ee49c09115f848b9caacaeffcddbec4b" TargetMode="External"/><Relationship Id="rId1808" Type="http://schemas.openxmlformats.org/officeDocument/2006/relationships/hyperlink" Target="https://www.scopus.com/inward/record.uri?eid=2-s2.0-105012941046&amp;doi=10.1016%2fj.ijft.2025.101370&amp;partnerID=40&amp;md5=903a3f6cf6a5c90d234d263db363b692" TargetMode="External"/><Relationship Id="rId151" Type="http://schemas.openxmlformats.org/officeDocument/2006/relationships/hyperlink" Target="https://www.scopus.com/inward/record.uri?eid=2-s2.0-85142336736&amp;doi=10.1063%2f5.0108091&amp;partnerID=40&amp;md5=09bdfc3f47d3987150af5c60d9b143c0" TargetMode="External"/><Relationship Id="rId389" Type="http://schemas.openxmlformats.org/officeDocument/2006/relationships/hyperlink" Target="https://www.scopus.com/inward/record.uri?eid=2-s2.0-85133207099&amp;doi=10.1109%2fICACCS54159.2022.9785038&amp;partnerID=40&amp;md5=828f595a92f42602f6fbaadef9500ead" TargetMode="External"/><Relationship Id="rId596" Type="http://schemas.openxmlformats.org/officeDocument/2006/relationships/hyperlink" Target="https://www.scopus.com/inward/record.uri?eid=2-s2.0-85163649914&amp;doi=10.31083%2Fj.fbl2806117&amp;partnerID=40&amp;md5=78f2beb7b27cbf7046bda0aefb11b8a6" TargetMode="External"/><Relationship Id="rId2277" Type="http://schemas.openxmlformats.org/officeDocument/2006/relationships/hyperlink" Target="https://www.scopus.com/inward/record.uri?eid=2-s2.0-105033529127&amp;doi=10.1109%2FICCES67310.2025.11337061&amp;partnerID=40&amp;md5=9b50ee795a11954216011d27f0ac8616" TargetMode="External"/><Relationship Id="rId2484" Type="http://schemas.openxmlformats.org/officeDocument/2006/relationships/hyperlink" Target="https://www.scopus.com/pages/publications/105037141428?origin=resultslist" TargetMode="External"/><Relationship Id="rId2691" Type="http://schemas.openxmlformats.org/officeDocument/2006/relationships/hyperlink" Target="https://www.scopus.com/pages/publications/105042781039?origin=resultslist" TargetMode="External"/><Relationship Id="rId249" Type="http://schemas.openxmlformats.org/officeDocument/2006/relationships/hyperlink" Target="https://www.scopus.com/inward/record.uri?eid=2-s2.0-85148327753&amp;doi=10.1109%2fICACRS55517.2022.10029197&amp;partnerID=40&amp;md5=3a2a43ef06bb8a856e74d799acfbb728" TargetMode="External"/><Relationship Id="rId456" Type="http://schemas.openxmlformats.org/officeDocument/2006/relationships/hyperlink" Target="https://www.scopus.com/inward/record.uri?eid=2-s2.0-85122406960&amp;doi=10.1007%2fs12633-021-01577-4&amp;partnerID=40&amp;md5=e738dce3e2e339e2c8d4ff7c891a63aa" TargetMode="External"/><Relationship Id="rId663" Type="http://schemas.openxmlformats.org/officeDocument/2006/relationships/hyperlink" Target="https://www.scopus.com/inward/record.uri?eid=2-s2.0-85149777202&amp;doi=10.1109%2FIDCIoT56793.2023.10053524&amp;partnerID=40&amp;md5=e35cd4698f1c2ba2a51a27fc53ea66b5" TargetMode="External"/><Relationship Id="rId870" Type="http://schemas.openxmlformats.org/officeDocument/2006/relationships/hyperlink" Target="https://www.scopus.com/inward/record.uri?eid=2-s2.0-85183007511&amp;doi=10.1109%2FICSCNA58489.2023.10370352&amp;partnerID=40&amp;md5=df62ffa7fc9b9880194b52ecb8b46593" TargetMode="External"/><Relationship Id="rId1086" Type="http://schemas.openxmlformats.org/officeDocument/2006/relationships/hyperlink" Target="https://www.scopus.com/inward/record.uri?eid=2-s2.0-85164344293&amp;doi=10.1002%2Ftqem.22055&amp;partnerID=40&amp;md5=77ef2341d4ca6eae0874e94da17d9759" TargetMode="External"/><Relationship Id="rId1293" Type="http://schemas.openxmlformats.org/officeDocument/2006/relationships/hyperlink" Target="https://www.scopus.com/inward/record.uri?eid=2-s2.0-85216195486&amp;doi=10.1109%2fICECA63461.2024.10801172&amp;partnerID=40&amp;md5=1f128728a9eeed3e35819bf3a849e9ab" TargetMode="External"/><Relationship Id="rId2137" Type="http://schemas.openxmlformats.org/officeDocument/2006/relationships/hyperlink" Target="https://www.scopus.com/inward/record.uri?eid=2-s2.0-105030494927&amp;doi=10.1109%2FICICNCT66124.2025.11233185&amp;partnerID=40&amp;md5=d963317e05fb6776a3b01231889b5381" TargetMode="External"/><Relationship Id="rId2344" Type="http://schemas.openxmlformats.org/officeDocument/2006/relationships/hyperlink" Target="https://www.scopus.com/pages/publications/105034748451?origin=resultslist" TargetMode="External"/><Relationship Id="rId2551" Type="http://schemas.openxmlformats.org/officeDocument/2006/relationships/hyperlink" Target="https://www.scopus.com/pages/publications/105043682169?origin=resultslist" TargetMode="External"/><Relationship Id="rId109" Type="http://schemas.openxmlformats.org/officeDocument/2006/relationships/hyperlink" Target="https://www.scopus.com/inward/record.uri?eid=2-s2.0-85127280154&amp;doi=10.1155%2f2022%2f7120983&amp;partnerID=40&amp;md5=91053e353bb3500497c595aebc8e7d80" TargetMode="External"/><Relationship Id="rId316" Type="http://schemas.openxmlformats.org/officeDocument/2006/relationships/hyperlink" Target="https://www.scopus.com/inward/record.uri?eid=2-s2.0-85140578213&amp;doi=10.1155%2f2022%2f1033216&amp;partnerID=40&amp;md5=b457ae2f83a25ada1f63670d29db9047" TargetMode="External"/><Relationship Id="rId523" Type="http://schemas.openxmlformats.org/officeDocument/2006/relationships/hyperlink" Target="https://www.scopus.com/inward/record.uri?eid=2-s2.0-85182507073&amp;doi=10.30955%2Fgnj.004984&amp;partnerID=40&amp;md5=c49c587813671bd40135bd4b7237661f" TargetMode="External"/><Relationship Id="rId968" Type="http://schemas.openxmlformats.org/officeDocument/2006/relationships/hyperlink" Target="https://www.scopus.com/inward/record.uri?eid=2-s2.0-85159770464&amp;doi=10.1109%2FICACCS57279.2023.10112908&amp;partnerID=40&amp;md5=3873493efca43e705b07ed97492ef596" TargetMode="External"/><Relationship Id="rId1153" Type="http://schemas.openxmlformats.org/officeDocument/2006/relationships/hyperlink" Target="https://www.scopus.com/inward/record.uri?eid=2-s2.0-85202298431&amp;doi=10.1016%2fj.jii.2024.100673&amp;partnerID=40&amp;md5=3d6a69e297223d0de636716b6d930741" TargetMode="External"/><Relationship Id="rId1598" Type="http://schemas.openxmlformats.org/officeDocument/2006/relationships/hyperlink" Target="https://www.scopus.com/inward/record.uri?eid=2-s2.0-105001635061&amp;doi=10.1007%2fs11581-025-06225-0&amp;partnerID=40&amp;md5=51f28f147235ed25be6e50f03cde03e7" TargetMode="External"/><Relationship Id="rId2204" Type="http://schemas.openxmlformats.org/officeDocument/2006/relationships/hyperlink" Target="https://www.scopus.com/inward/record.uri?eid=2-s2.0-105032569824&amp;doi=10.1063%2F5.0316460&amp;partnerID=40&amp;md5=b95dde62b0040e248e6cd5accedeba4d" TargetMode="External"/><Relationship Id="rId2649" Type="http://schemas.openxmlformats.org/officeDocument/2006/relationships/hyperlink" Target="https://www.scopus.com/pages/publications/105041660200?origin=resultslist" TargetMode="External"/><Relationship Id="rId97" Type="http://schemas.openxmlformats.org/officeDocument/2006/relationships/hyperlink" Target="https://www.scopus.com/inward/record.uri?eid=2-s2.0-85126930228&amp;doi=10.3934%2fmath.2022561&amp;partnerID=40&amp;md5=2f65f17925b620809bde75b2d45fd66b" TargetMode="External"/><Relationship Id="rId730" Type="http://schemas.openxmlformats.org/officeDocument/2006/relationships/hyperlink" Target="https://www.scopus.com/inward/record.uri?eid=2-s2.0-85160018557&amp;doi=10.1109%2FICIPTM57143.2023.10118186&amp;partnerID=40&amp;md5=08f22c6466965ab22d0a299211e0c2e5" TargetMode="External"/><Relationship Id="rId828" Type="http://schemas.openxmlformats.org/officeDocument/2006/relationships/hyperlink" Target="https://www.scopus.com/inward/record.uri?eid=2-s2.0-85186119587&amp;doi=10.1109%2FICECA58529.2023.10395008&amp;partnerID=40&amp;md5=d3fe35a302590c8e879645490ea0bdb8" TargetMode="External"/><Relationship Id="rId1013" Type="http://schemas.openxmlformats.org/officeDocument/2006/relationships/hyperlink" Target="https://www.scopus.com/inward/record.uri?eid=2-s2.0-85158059468&amp;doi=10.1155%2F2023%2F2554098&amp;partnerID=40&amp;md5=e2612325a290258886b9439257cd9390" TargetMode="External"/><Relationship Id="rId1360" Type="http://schemas.openxmlformats.org/officeDocument/2006/relationships/hyperlink" Target="https://www.scopus.com/inward/record.uri?eid=2-s2.0-86000205956&amp;doi=10.1109%2fICUIS64676.2024.10866706&amp;partnerID=40&amp;md5=7ece2ce1799b2f65399aa11c88bdc727" TargetMode="External"/><Relationship Id="rId1458" Type="http://schemas.openxmlformats.org/officeDocument/2006/relationships/hyperlink" Target="https://www.scopus.com/inward/record.uri?eid=2-s2.0-105010075600&amp;doi=10.4018%2f979-8-3693-6150-4.ch0012&amp;partnerID=40&amp;md5=77f2c37954328fc36b4ced75d2073631" TargetMode="External"/><Relationship Id="rId1665" Type="http://schemas.openxmlformats.org/officeDocument/2006/relationships/hyperlink" Target="https://www.scopus.com/inward/record.uri?eid=2-s2.0-105005277023&amp;doi=10.1063%2f5.0264083&amp;partnerID=40&amp;md5=f70ed9b8b92ba4e0a90acaa21ded76d9" TargetMode="External"/><Relationship Id="rId1872" Type="http://schemas.openxmlformats.org/officeDocument/2006/relationships/hyperlink" Target="https://www.scopus.com/inward/record.uri?eid=2-s2.0-105015685548&amp;doi=10.1007%2F978-981-96-4226-7_14&amp;partnerID=40&amp;md5=c82f915daa8d4ec9a8608df75da14bd1" TargetMode="External"/><Relationship Id="rId2411" Type="http://schemas.openxmlformats.org/officeDocument/2006/relationships/hyperlink" Target="https://www.scopus.com/pages/publications/105040516999?origin=resultslist" TargetMode="External"/><Relationship Id="rId2509" Type="http://schemas.openxmlformats.org/officeDocument/2006/relationships/hyperlink" Target="https://www.scopus.com/pages/publications/105037337725?origin=resultslist" TargetMode="External"/><Relationship Id="rId2716" Type="http://schemas.openxmlformats.org/officeDocument/2006/relationships/hyperlink" Target="https://www.scopus.com/pages/publications/105043692692?origin=resultslist" TargetMode="External"/><Relationship Id="rId1220" Type="http://schemas.openxmlformats.org/officeDocument/2006/relationships/hyperlink" Target="https://www.scopus.com/inward/record.uri?eid=2-s2.0-85211188749&amp;doi=10.1109%2fICCCNT61001.2024.10724726&amp;partnerID=40&amp;md5=9f436237a531563ebc2b1778d8a4bb7c" TargetMode="External"/><Relationship Id="rId1318" Type="http://schemas.openxmlformats.org/officeDocument/2006/relationships/hyperlink" Target="https://www.scopus.com/inward/record.uri?eid=2-s2.0-85217377353&amp;doi=10.1109%2fICACRS62842.2024.10841785&amp;partnerID=40&amp;md5=b10adf09060a8da5d0afc3e7e7f19bcf" TargetMode="External"/><Relationship Id="rId1525" Type="http://schemas.openxmlformats.org/officeDocument/2006/relationships/hyperlink" Target="https://www.scopus.com/inward/record.uri?eid=2-s2.0-85217735363&amp;doi=10.1007%2fs12221-024-00829-5&amp;partnerID=40&amp;md5=3af1ff6de1322b434d28c7c850791393" TargetMode="External"/><Relationship Id="rId1732" Type="http://schemas.openxmlformats.org/officeDocument/2006/relationships/hyperlink" Target="https://www.scopus.com/pages/publications/105037467885?origin=resultslist" TargetMode="External"/><Relationship Id="rId24" Type="http://schemas.openxmlformats.org/officeDocument/2006/relationships/hyperlink" Target="https://www.scopus.com/inward/record.uri?eid=2-s2.0-85106659431&amp;doi=10.4108%2feai.27-11-2020.167287&amp;partnerID=40&amp;md5=ada3e79e117acff68735bc1c54e839ce" TargetMode="External"/><Relationship Id="rId2299" Type="http://schemas.openxmlformats.org/officeDocument/2006/relationships/hyperlink" Target="https://www.scopus.com/inward/record.uri?eid=2-s2.0-105034660656&amp;doi=10.1109%2FPuneCon67554.2025.11377619&amp;partnerID=40&amp;md5=1a5c6cc62acd2d7edb4c96f89e9ad286" TargetMode="External"/><Relationship Id="rId173" Type="http://schemas.openxmlformats.org/officeDocument/2006/relationships/hyperlink" Target="https://www.scopus.com/inward/record.uri?eid=2-s2.0-85149594885&amp;doi=10.1109%2fICATIECE56365.2022.10047448&amp;partnerID=40&amp;md5=ba54b3338766b9f03fa60cec1e404ea9" TargetMode="External"/><Relationship Id="rId380" Type="http://schemas.openxmlformats.org/officeDocument/2006/relationships/hyperlink" Target="https://www.scopus.com/inward/record.uri?eid=2-s2.0-85132260000&amp;doi=10.1109%2fICSSS54381.2022.9782201&amp;partnerID=40&amp;md5=a141cfe3b3f8df3f2d217d95c68cbf8c" TargetMode="External"/><Relationship Id="rId2061" Type="http://schemas.openxmlformats.org/officeDocument/2006/relationships/hyperlink" Target="https://www.scopus.com/inward/record.uri?eid=2-s2.0-105030105070&amp;doi=10.1109%2FICCAMS65118.2025.11234043&amp;partnerID=40&amp;md5=2690691e5f058dd2900e1febcf0ec037" TargetMode="External"/><Relationship Id="rId240" Type="http://schemas.openxmlformats.org/officeDocument/2006/relationships/hyperlink" Target="https://www.scopus.com/inward/record.uri?eid=2-s2.0-85151925119&amp;doi=10.1109%2fICCPC55978.2022.10072161&amp;partnerID=40&amp;md5=fba212664d26ee281a78d0e11005319d" TargetMode="External"/><Relationship Id="rId478" Type="http://schemas.openxmlformats.org/officeDocument/2006/relationships/hyperlink" Target="https://www.scopus.com/inward/record.uri?eid=2-s2.0-85195956011&amp;doi=10.1007%2F978-3-031-35535-6_4&amp;partnerID=40&amp;md5=70e7ca0dabbf42456aece59bcaec7ab1" TargetMode="External"/><Relationship Id="rId685" Type="http://schemas.openxmlformats.org/officeDocument/2006/relationships/hyperlink" Target="https://www.scopus.com/inward/record.uri?eid=2-s2.0-85149789180&amp;doi=10.1109%2FIDCIoT56793.2023.10053441&amp;partnerID=40&amp;md5=04791edcf865eb1c4a6ba2968b705498" TargetMode="External"/><Relationship Id="rId892" Type="http://schemas.openxmlformats.org/officeDocument/2006/relationships/hyperlink" Target="https://www.scopus.com/inward/record.uri?eid=2-s2.0-85178110556&amp;doi=10.1109%2FICIDeA59866.2023.10295269&amp;partnerID=40&amp;md5=e583613d43fe10cc8ba981d36cf5ff93" TargetMode="External"/><Relationship Id="rId2159" Type="http://schemas.openxmlformats.org/officeDocument/2006/relationships/hyperlink" Target="https://www.scopus.com/inward/record.uri?eid=2-s2.0-105031072924&amp;doi=10.1007%2Fs11581-026-07023-y&amp;partnerID=40&amp;md5=007188d39a7108af4b594eb67a56550a" TargetMode="External"/><Relationship Id="rId2366" Type="http://schemas.openxmlformats.org/officeDocument/2006/relationships/hyperlink" Target="https://www.scopus.com/pages/publications/105035448195?origin=resultslist" TargetMode="External"/><Relationship Id="rId2573" Type="http://schemas.openxmlformats.org/officeDocument/2006/relationships/hyperlink" Target="https://www.scopus.com/pages/publications/105039924885?origin=resultslist" TargetMode="External"/><Relationship Id="rId100" Type="http://schemas.openxmlformats.org/officeDocument/2006/relationships/hyperlink" Target="https://www.scopus.com/inward/record.uri?eid=2-s2.0-85141657839&amp;doi=10.1155%2f2022%2f6988847&amp;partnerID=40&amp;md5=5bdc105152a950436893bd0c803093d7" TargetMode="External"/><Relationship Id="rId338" Type="http://schemas.openxmlformats.org/officeDocument/2006/relationships/hyperlink" Target="https://www.scopus.com/inward/record.uri?eid=2-s2.0-85145356898&amp;doi=10.1109%2fMysuruCon55714.2022.9972389&amp;partnerID=40&amp;md5=cbce9b2f97800689f06797fc69c108d3" TargetMode="External"/><Relationship Id="rId545" Type="http://schemas.openxmlformats.org/officeDocument/2006/relationships/hyperlink" Target="https://www.scopus.com/inward/record.uri?eid=2-s2.0-85186705620&amp;doi=10.1109%2FICERCS57948.2023.10434174&amp;partnerID=40&amp;md5=d41de4772af489e536e0d300b4e46591" TargetMode="External"/><Relationship Id="rId752" Type="http://schemas.openxmlformats.org/officeDocument/2006/relationships/hyperlink" Target="https://www.scopus.com/inward/record.uri?eid=2-s2.0-85199512621&amp;doi=10.1109%2FICSTCEE60504.2023.10584895&amp;partnerID=40&amp;md5=d9ff046c556cb7b020b6d5c13678f949" TargetMode="External"/><Relationship Id="rId1175" Type="http://schemas.openxmlformats.org/officeDocument/2006/relationships/hyperlink" Target="https://www.scopus.com/inward/record.uri?eid=2-s2.0-85164505326&amp;doi=10.1007%2fs12008-023-01436-z&amp;partnerID=40&amp;md5=c4a715a7e9d03e2c22a4ef9ab1ba9e33" TargetMode="External"/><Relationship Id="rId1382" Type="http://schemas.openxmlformats.org/officeDocument/2006/relationships/hyperlink" Target="https://www.scopus.com/inward/record.uri?eid=2-s2.0-105000691639&amp;doi=10.1109%2fICERCS63125.2024.10895911&amp;partnerID=40&amp;md5=828ca6d8beba99cc13f5659a7104a087" TargetMode="External"/><Relationship Id="rId2019" Type="http://schemas.openxmlformats.org/officeDocument/2006/relationships/hyperlink" Target="https://www.scopus.com/inward/record.uri?eid=2-s2.0-105024270109&amp;partnerID=40&amp;md5=f2de23cf49d6f48db557d50fccaca4ce" TargetMode="External"/><Relationship Id="rId2226" Type="http://schemas.openxmlformats.org/officeDocument/2006/relationships/hyperlink" Target="https://www.scopus.com/pages/publications/105036507900?origin=resultslist" TargetMode="External"/><Relationship Id="rId2433" Type="http://schemas.openxmlformats.org/officeDocument/2006/relationships/hyperlink" Target="https://www.scopus.com/pages/publications/105036966269?origin=resultslist" TargetMode="External"/><Relationship Id="rId2640" Type="http://schemas.openxmlformats.org/officeDocument/2006/relationships/hyperlink" Target="https://www.scopus.com/pages/publications/105041624109?origin=resultslist" TargetMode="External"/><Relationship Id="rId405" Type="http://schemas.openxmlformats.org/officeDocument/2006/relationships/hyperlink" Target="https://www.scopus.com/inward/record.uri?eid=2-s2.0-85133159938&amp;doi=10.1109%2fICACCS54159.2022.9785167&amp;partnerID=40&amp;md5=3981ff683d27491ad3cd13b885a6685d" TargetMode="External"/><Relationship Id="rId612" Type="http://schemas.openxmlformats.org/officeDocument/2006/relationships/hyperlink" Target="https://www.scopus.com/inward/record.uri?eid=2-s2.0-85141847710&amp;doi=10.1007%2Fs12648-022-02527-5&amp;partnerID=40&amp;md5=0533125ecc0736efea11479984e2cb3d" TargetMode="External"/><Relationship Id="rId1035" Type="http://schemas.openxmlformats.org/officeDocument/2006/relationships/hyperlink" Target="https://www.scopus.com/inward/record.uri?eid=2-s2.0-85180636732&amp;doi=10.1063%2F5.0175851&amp;partnerID=40&amp;md5=18abed04686faa1a78da9732bc097ee1" TargetMode="External"/><Relationship Id="rId1242" Type="http://schemas.openxmlformats.org/officeDocument/2006/relationships/hyperlink" Target="https://www.scopus.com/inward/record.uri?eid=2-s2.0-85213463506&amp;doi=10.22399%2fijcesen.781&amp;partnerID=40&amp;md5=39b4cef4d01e07ea4a9337c6b27afae8" TargetMode="External"/><Relationship Id="rId1687" Type="http://schemas.openxmlformats.org/officeDocument/2006/relationships/hyperlink" Target="https://www.scopus.com/inward/record.uri?eid=2-s2.0-105007430422&amp;doi=10.1109%2fIATMSI64286.2025.10985210&amp;partnerID=40&amp;md5=c5e806a2715d2c2f9746b9123aba7d8a" TargetMode="External"/><Relationship Id="rId1894" Type="http://schemas.openxmlformats.org/officeDocument/2006/relationships/hyperlink" Target="https://www.scopus.com/inward/record.uri?eid=2-s2.0-105016757409&amp;doi=10.53759%2F7669%2Fjmc202505153&amp;partnerID=40&amp;md5=3b0a24f65a21517f991dcc17b0380b70" TargetMode="External"/><Relationship Id="rId2500" Type="http://schemas.openxmlformats.org/officeDocument/2006/relationships/hyperlink" Target="https://www.scopus.com/pages/publications/105037437071?origin=resultslist" TargetMode="External"/><Relationship Id="rId917" Type="http://schemas.openxmlformats.org/officeDocument/2006/relationships/hyperlink" Target="https://www.scopus.com/inward/record.uri?eid=2-s2.0-85168699951&amp;doi=10.1109%2FICAECA56562.2023.10200942&amp;partnerID=40&amp;md5=0d07180cd87c793634f9e82a42565e0c" TargetMode="External"/><Relationship Id="rId1102" Type="http://schemas.openxmlformats.org/officeDocument/2006/relationships/hyperlink" Target="https://www.scopus.com/inward/record.uri?eid=2-s2.0-85187435394&amp;partnerID=40&amp;md5=7529eee16be72470db8c23e3cbbfab6e" TargetMode="External"/><Relationship Id="rId1547" Type="http://schemas.openxmlformats.org/officeDocument/2006/relationships/hyperlink" Target="https://www.scopus.com/inward/record.uri?eid=2-s2.0-85219755123&amp;doi=10.1007%2fs10751-025-02270-3&amp;partnerID=40&amp;md5=83a667d23134c958610a169347ec5db5" TargetMode="External"/><Relationship Id="rId1754" Type="http://schemas.openxmlformats.org/officeDocument/2006/relationships/hyperlink" Target="https://www.scopus.com/inward/record.uri?eid=2-s2.0-105010195210&amp;doi=10.1109%2fICPCSN65854.2025.11035495&amp;partnerID=40&amp;md5=3f4f1a427d477730a9164789c80c4ebb" TargetMode="External"/><Relationship Id="rId1961" Type="http://schemas.openxmlformats.org/officeDocument/2006/relationships/hyperlink" Target="https://www.scopus.com/inward/record.uri?eid=2-s2.0-105020845504&amp;doi=10.4018%2F979-8-3373-1504-1.ch009&amp;partnerID=40&amp;md5=ad02fe9bed4744d65975e6de223309df" TargetMode="External"/><Relationship Id="rId46" Type="http://schemas.openxmlformats.org/officeDocument/2006/relationships/hyperlink" Target="https://www.scopus.com/inward/record.uri?eid=2-s2.0-85108022700&amp;doi=10.1109%2fICACCS51430.2021.9441927&amp;partnerID=40&amp;md5=5c1be9627b533d33f6fcb8d51eb3c011" TargetMode="External"/><Relationship Id="rId1407" Type="http://schemas.openxmlformats.org/officeDocument/2006/relationships/hyperlink" Target="https://www.scopus.com/inward/record.uri?eid=2-s2.0-105001923229&amp;doi=10.1109%2fICCIRT59484.2024.10921970&amp;partnerID=40&amp;md5=a75f3d1d2eea94c2a2bf4786a07bd039" TargetMode="External"/><Relationship Id="rId1614" Type="http://schemas.openxmlformats.org/officeDocument/2006/relationships/hyperlink" Target="https://www.scopus.com/inward/record.uri?eid=2-s2.0-105002450108&amp;doi=10.1155%2fjom%2f4040646&amp;partnerID=40&amp;md5=473db984321bb8a67f20d80bd6c00e5a" TargetMode="External"/><Relationship Id="rId1821" Type="http://schemas.openxmlformats.org/officeDocument/2006/relationships/hyperlink" Target="https://www.scopus.com/inward/record.uri?eid=2-s2.0-105013629583&amp;doi=10.1038%2fs41598-025-13831-5&amp;partnerID=40&amp;md5=a8de92e9fcc91cac29f19ab4f378059a" TargetMode="External"/><Relationship Id="rId195" Type="http://schemas.openxmlformats.org/officeDocument/2006/relationships/hyperlink" Target="https://www.scopus.com/inward/record.uri?eid=2-s2.0-85146491740&amp;doi=10.1109%2fICIRCA54612.2022.9985632&amp;partnerID=40&amp;md5=d25d8299c236a802495459372d131d59" TargetMode="External"/><Relationship Id="rId1919" Type="http://schemas.openxmlformats.org/officeDocument/2006/relationships/hyperlink" Target="https://www.scopus.com/inward/record.uri?eid=2-s2.0-105016850186&amp;doi=10.1109%2FICEPE65965.2025.11139503&amp;partnerID=40&amp;md5=255034e1d0d263de806d720bf3fd3331" TargetMode="External"/><Relationship Id="rId2083" Type="http://schemas.openxmlformats.org/officeDocument/2006/relationships/hyperlink" Target="https://www.scopus.com/inward/record.uri?eid=2-s2.0-105024751767&amp;doi=10.1002%2Fdac.70356&amp;partnerID=40&amp;md5=406ecad830bf2a0f2ffb1f018bba8adc" TargetMode="External"/><Relationship Id="rId2290" Type="http://schemas.openxmlformats.org/officeDocument/2006/relationships/hyperlink" Target="https://www.scopus.com/inward/record.uri?eid=2-s2.0-105033968970&amp;doi=10.1109%2FICONAT66879.2025.11362898&amp;partnerID=40&amp;md5=bddf96a657db3313182a86921ff07ef7" TargetMode="External"/><Relationship Id="rId2388" Type="http://schemas.openxmlformats.org/officeDocument/2006/relationships/hyperlink" Target="https://www.scopus.com/pages/publications/105035557893?origin=resultslist" TargetMode="External"/><Relationship Id="rId2595" Type="http://schemas.openxmlformats.org/officeDocument/2006/relationships/hyperlink" Target="https://www.scopus.com/pages/publications/105015496060?origin=resultslist" TargetMode="External"/><Relationship Id="rId262" Type="http://schemas.openxmlformats.org/officeDocument/2006/relationships/hyperlink" Target="https://www.scopus.com/inward/record.uri?eid=2-s2.0-85145358217&amp;doi=10.1109%2fMysuruCon55714.2022.9972531&amp;partnerID=40&amp;md5=09de0c3be4e88924c83d039688c32d41" TargetMode="External"/><Relationship Id="rId567" Type="http://schemas.openxmlformats.org/officeDocument/2006/relationships/hyperlink" Target="https://www.scopus.com/inward/record.uri?eid=2-s2.0-85150679556&amp;doi=10.1109%2FICSSIT55814.2023.10060920&amp;partnerID=40&amp;md5=48b63f3077128a45c7b66d16f44272bc" TargetMode="External"/><Relationship Id="rId1197" Type="http://schemas.openxmlformats.org/officeDocument/2006/relationships/hyperlink" Target="https://www.scopus.com/inward/record.uri?eid=2-s2.0-85208638548&amp;doi=10.1109%2fICACCS60874.2024.10717038&amp;partnerID=40&amp;md5=624bfb7c4ae3a6efff8c1d38edf54e23" TargetMode="External"/><Relationship Id="rId2150" Type="http://schemas.openxmlformats.org/officeDocument/2006/relationships/hyperlink" Target="https://www.scopus.com/inward/record.uri?eid=2-s2.0-105031409332&amp;doi=10.1109%2FICIDCA66325.2025.11280480&amp;partnerID=40&amp;md5=d12d26179f9b4b3bdf21711faf400d02" TargetMode="External"/><Relationship Id="rId2248" Type="http://schemas.openxmlformats.org/officeDocument/2006/relationships/hyperlink" Target="https://www.scopus.com/inward/record.uri?eid=2-s2.0-105033527536&amp;doi=10.1109%2FICCES67310.2025.11337105&amp;partnerID=40&amp;md5=85bcbf5f5e6a98cd11f9eb992a529e05" TargetMode="External"/><Relationship Id="rId122" Type="http://schemas.openxmlformats.org/officeDocument/2006/relationships/hyperlink" Target="https://www.scopus.com/inward/record.uri?eid=2-s2.0-85153078267&amp;doi=10.4108%2few.v9i6.3065&amp;partnerID=40&amp;md5=1fe117ebb8ce0b5da3aae63674d56fe5" TargetMode="External"/><Relationship Id="rId774" Type="http://schemas.openxmlformats.org/officeDocument/2006/relationships/hyperlink" Target="https://www.scopus.com/inward/record.uri?eid=2-s2.0-85191821030&amp;doi=10.1109%2FICIMIA60377.2023.10425902&amp;partnerID=40&amp;md5=ab81ee6bf148fcb71649f95457833a3b" TargetMode="External"/><Relationship Id="rId981" Type="http://schemas.openxmlformats.org/officeDocument/2006/relationships/hyperlink" Target="https://www.scopus.com/inward/record.uri?eid=2-s2.0-85159764761&amp;doi=10.1109%2FICACCS57279.2023.10113109&amp;partnerID=40&amp;md5=6cc1c518603a8f32bc2ea715cd2c6c8d" TargetMode="External"/><Relationship Id="rId1057" Type="http://schemas.openxmlformats.org/officeDocument/2006/relationships/hyperlink" Target="https://www.scopus.com/inward/record.uri?eid=2-s2.0-85179634229&amp;doi=10.4018%2F978-1-6684-7583-6.ch011&amp;partnerID=40&amp;md5=0ab523a8d352ac61a896d4ed34b9476c" TargetMode="External"/><Relationship Id="rId2010" Type="http://schemas.openxmlformats.org/officeDocument/2006/relationships/hyperlink" Target="https://www.scopus.com/inward/record.uri?eid=2-s2.0-105023579023&amp;partnerID=40&amp;md5=9781add7390f527e31c1665d3355a649" TargetMode="External"/><Relationship Id="rId2455" Type="http://schemas.openxmlformats.org/officeDocument/2006/relationships/hyperlink" Target="https://www.scopus.com/pages/publications/105036723620?origin=resultslist" TargetMode="External"/><Relationship Id="rId2662" Type="http://schemas.openxmlformats.org/officeDocument/2006/relationships/hyperlink" Target="https://www.scopus.com/pages/publications/105038332847?origin=resultslist" TargetMode="External"/><Relationship Id="rId427" Type="http://schemas.openxmlformats.org/officeDocument/2006/relationships/hyperlink" Target="https://www.scopus.com/inward/record.uri?eid=2-s2.0-85133158226&amp;doi=10.1109%2fICACCS54159.2022.9785291&amp;partnerID=40&amp;md5=3e8353d1d03add263ad059121346b36b" TargetMode="External"/><Relationship Id="rId634" Type="http://schemas.openxmlformats.org/officeDocument/2006/relationships/hyperlink" Target="https://www.scopus.com/inward/record.uri?eid=2-s2.0-85166643221&amp;doi=10.54392%2Firjmt2323&amp;partnerID=40&amp;md5=37b3a186d01e72f994c246627638e3d8" TargetMode="External"/><Relationship Id="rId841" Type="http://schemas.openxmlformats.org/officeDocument/2006/relationships/hyperlink" Target="https://www.scopus.com/inward/record.uri?eid=2-s2.0-85169786994&amp;doi=10.14429%2Fdsj.73.18650&amp;partnerID=40&amp;md5=700c1cc7709697f52e589b8c8944ed78" TargetMode="External"/><Relationship Id="rId1264" Type="http://schemas.openxmlformats.org/officeDocument/2006/relationships/hyperlink" Target="https://www.scopus.com/inward/record.uri?eid=2-s2.0-85212216579&amp;doi=10.9781%2fijimai.2024.05.003&amp;partnerID=40&amp;md5=b5a1ea834203a2e0a9a39b180dee13e3" TargetMode="External"/><Relationship Id="rId1471" Type="http://schemas.openxmlformats.org/officeDocument/2006/relationships/hyperlink" Target="https://www.scopus.com/inward/record.uri?eid=2-s2.0-105015840012&amp;doi=10.1109%2FICETAS62372.2024.11120219&amp;partnerID=40&amp;md5=d538a7690307499413674257bee4d962" TargetMode="External"/><Relationship Id="rId1569" Type="http://schemas.openxmlformats.org/officeDocument/2006/relationships/hyperlink" Target="https://www.scopus.com/pages/publications/105035163089?origin=resultslist" TargetMode="External"/><Relationship Id="rId2108" Type="http://schemas.openxmlformats.org/officeDocument/2006/relationships/hyperlink" Target="https://www.scopus.com/inward/record.uri?eid=2-s2.0-105028306416&amp;doi=10.1007%2F978-981-96-9275-0_35&amp;partnerID=40&amp;md5=224c63591c624d0e0cad9cb805f32950" TargetMode="External"/><Relationship Id="rId2315" Type="http://schemas.openxmlformats.org/officeDocument/2006/relationships/hyperlink" Target="https://www.scopus.com/inward/record.uri?eid=2-s2.0-105034664543&amp;doi=10.1109%2FPuneCon67554.2025.11377563&amp;partnerID=40&amp;md5=a3df2034fd2b46fdfe389cbed4a2e73d" TargetMode="External"/><Relationship Id="rId2522" Type="http://schemas.openxmlformats.org/officeDocument/2006/relationships/hyperlink" Target="https://www.scopus.com/pages/publications/105037403428?origin=resultslist" TargetMode="External"/><Relationship Id="rId701" Type="http://schemas.openxmlformats.org/officeDocument/2006/relationships/hyperlink" Target="https://www.scopus.com/inward/record.uri?eid=2-s2.0-85159768182&amp;doi=10.1109%2FICACCS57279.2023.10113051&amp;partnerID=40&amp;md5=c39bb96a7037b2ae53f420d04d4b8393" TargetMode="External"/><Relationship Id="rId939" Type="http://schemas.openxmlformats.org/officeDocument/2006/relationships/hyperlink" Target="https://www.scopus.com/inward/record.uri?eid=2-s2.0-85163677197&amp;doi=10.1109%2FICAAIC56838.2023.10140610&amp;partnerID=40&amp;md5=892abaff7f48735931c7b8878487d8e4" TargetMode="External"/><Relationship Id="rId1124" Type="http://schemas.openxmlformats.org/officeDocument/2006/relationships/hyperlink" Target="https://www.scopus.com/inward/record.uri?eid=2-s2.0-85187155507&amp;partnerID=40&amp;md5=f4848edd1d930c55719a0bbd0da88d42" TargetMode="External"/><Relationship Id="rId1331" Type="http://schemas.openxmlformats.org/officeDocument/2006/relationships/hyperlink" Target="https://www.scopus.com/inward/record.uri?eid=2-s2.0-85218408196&amp;doi=10.1109%2fGCCIT63234.2024.10862603&amp;partnerID=40&amp;md5=32848a2e4e74dd3f55e5f5e6b8d80e57" TargetMode="External"/><Relationship Id="rId1776" Type="http://schemas.openxmlformats.org/officeDocument/2006/relationships/hyperlink" Target="https://www.scopus.com/inward/record.uri?eid=2-s2.0-105010830106&amp;doi=10.1109%2fICFTS62006.2025.11031817&amp;partnerID=40&amp;md5=7dad79245712467d6b05da4eee3db8cc" TargetMode="External"/><Relationship Id="rId1983" Type="http://schemas.openxmlformats.org/officeDocument/2006/relationships/hyperlink" Target="https://www.scopus.com/inward/record.uri?eid=2-s2.0-105022419723&amp;partnerID=40&amp;md5=e5be82bcbb2308a6153c8ff4f243eb24" TargetMode="External"/><Relationship Id="rId68" Type="http://schemas.openxmlformats.org/officeDocument/2006/relationships/hyperlink" Target="https://www.scopus.com/inward/record.uri?eid=2-s2.0-85126435573&amp;doi=10.1109%2fICCICA52458.2021.9697127&amp;partnerID=40&amp;md5=c110f5edc67c4ae7fa2ffc5b5b27e07d" TargetMode="External"/><Relationship Id="rId1429" Type="http://schemas.openxmlformats.org/officeDocument/2006/relationships/hyperlink" Target="https://www.scopus.com/inward/record.uri?eid=2-s2.0-105004822401&amp;doi=10.1109%2fOCIT65031.2024.00033&amp;partnerID=40&amp;md5=57b862280b968d4f43571a263ebf4476" TargetMode="External"/><Relationship Id="rId1636" Type="http://schemas.openxmlformats.org/officeDocument/2006/relationships/hyperlink" Target="https://www.scopus.com/pages/publications/105036828579?origin=resultslist" TargetMode="External"/><Relationship Id="rId1843" Type="http://schemas.openxmlformats.org/officeDocument/2006/relationships/hyperlink" Target="https://www.scopus.com/inward/record.uri?eid=2-s2.0-105013728465&amp;doi=10.4018%2F979-8-3693-9816-6.ch011&amp;partnerID=40&amp;md5=0f774be3b3df4cef6f812132519cc398" TargetMode="External"/><Relationship Id="rId1703" Type="http://schemas.openxmlformats.org/officeDocument/2006/relationships/hyperlink" Target="https://www.scopus.com/pages/publications/105036691187?origin=resultslist" TargetMode="External"/><Relationship Id="rId1910" Type="http://schemas.openxmlformats.org/officeDocument/2006/relationships/hyperlink" Target="https://www.scopus.com/inward/record.uri?eid=2-s2.0-105018468091&amp;doi=10.1109%2FICSCDS65426.2025.11167822&amp;partnerID=40&amp;md5=62b263044d0736d144bc4c8d8b111d08" TargetMode="External"/><Relationship Id="rId284" Type="http://schemas.openxmlformats.org/officeDocument/2006/relationships/hyperlink" Target="https://www.scopus.com/inward/record.uri?eid=2-s2.0-85130614039&amp;partnerID=40&amp;md5=c01fc828fc9657628697c6235f7dd225" TargetMode="External"/><Relationship Id="rId491" Type="http://schemas.openxmlformats.org/officeDocument/2006/relationships/hyperlink" Target="https://www.scopus.com/inward/record.uri?eid=2-s2.0-85172686748&amp;doi=10.1016%2Fj.physb.2023.415336&amp;partnerID=40&amp;md5=eea5af6b22b05cc960bfc34d64f9eced" TargetMode="External"/><Relationship Id="rId2172" Type="http://schemas.openxmlformats.org/officeDocument/2006/relationships/hyperlink" Target="https://www.scopus.com/pages/publications/105041884982?origin=resultslist" TargetMode="External"/><Relationship Id="rId144" Type="http://schemas.openxmlformats.org/officeDocument/2006/relationships/hyperlink" Target="https://www.scopus.com/inward/record.uri?eid=2-s2.0-85148049897&amp;doi=10.1002%2f9781119816829.ch5&amp;partnerID=40&amp;md5=d45fe05a69166cdd0ff4b8a8f30e1c51" TargetMode="External"/><Relationship Id="rId589" Type="http://schemas.openxmlformats.org/officeDocument/2006/relationships/hyperlink" Target="https://www.scopus.com/inward/record.uri?eid=2-s2.0-85148611472&amp;doi=10.1002%2Fpip.3681&amp;partnerID=40&amp;md5=6daef936909a5fa04b755081eb685669" TargetMode="External"/><Relationship Id="rId796" Type="http://schemas.openxmlformats.org/officeDocument/2006/relationships/hyperlink" Target="https://www.scopus.com/inward/record.uri?eid=2-s2.0-85186730652&amp;doi=10.1109%2FICERCS57948.2023.10433956&amp;partnerID=40&amp;md5=4905026d6debe24151ed9e879247eabe" TargetMode="External"/><Relationship Id="rId2477" Type="http://schemas.openxmlformats.org/officeDocument/2006/relationships/hyperlink" Target="https://www.scopus.com/pages/publications/105036489300?origin=resultslist" TargetMode="External"/><Relationship Id="rId2684" Type="http://schemas.openxmlformats.org/officeDocument/2006/relationships/hyperlink" Target="https://www.scopus.com/pages/publications/105036718436?origin=resultslist" TargetMode="External"/><Relationship Id="rId351" Type="http://schemas.openxmlformats.org/officeDocument/2006/relationships/hyperlink" Target="https://www.scopus.com/inward/record.uri?eid=2-s2.0-85145348910&amp;doi=10.1109%2fMysuruCon55714.2022.9972491&amp;partnerID=40&amp;md5=b090855cc17a56210f5da87c64e5ab10" TargetMode="External"/><Relationship Id="rId449" Type="http://schemas.openxmlformats.org/officeDocument/2006/relationships/hyperlink" Target="https://www.scopus.com/inward/record.uri?eid=2-s2.0-85131171008&amp;doi=10.1038%2fs41598-022-13369-w&amp;partnerID=40&amp;md5=95bb2f537d6db1bdee05fac55acdc5b8" TargetMode="External"/><Relationship Id="rId656" Type="http://schemas.openxmlformats.org/officeDocument/2006/relationships/hyperlink" Target="https://www.scopus.com/inward/record.uri?eid=2-s2.0-85169034657&amp;doi=10.3390%2Fbiomimetics8040330&amp;partnerID=40&amp;md5=52607c831c49c3b6274bfb6147b2717c" TargetMode="External"/><Relationship Id="rId863" Type="http://schemas.openxmlformats.org/officeDocument/2006/relationships/hyperlink" Target="https://www.scopus.com/inward/record.uri?eid=2-s2.0-85183557680&amp;doi=10.1109%2FICAEECI58247.2023.10370893&amp;partnerID=40&amp;md5=7915e119f9e06707d3add3d90ec9b029" TargetMode="External"/><Relationship Id="rId1079" Type="http://schemas.openxmlformats.org/officeDocument/2006/relationships/hyperlink" Target="https://www.scopus.com/inward/record.uri?eid=2-s2.0-85176741865&amp;doi=10.1063%2F5.0171879&amp;partnerID=40&amp;md5=bd6cc88b8ae06eba9fef3ba6530eaa33" TargetMode="External"/><Relationship Id="rId1286" Type="http://schemas.openxmlformats.org/officeDocument/2006/relationships/hyperlink" Target="https://www.scopus.com/inward/record.uri?eid=2-s2.0-85216265015&amp;doi=10.1109%2fICECA63461.2024.10800817&amp;partnerID=40&amp;md5=83c5052ee1879fb695d43a22155803a8" TargetMode="External"/><Relationship Id="rId1493" Type="http://schemas.openxmlformats.org/officeDocument/2006/relationships/hyperlink" Target="https://www.scopus.com/inward/record.uri?eid=2-s2.0-85212562158&amp;doi=10.32604%2fcmes.2024.056605&amp;partnerID=40&amp;md5=ae8d7e5784b307df0952f94b8861a637" TargetMode="External"/><Relationship Id="rId2032" Type="http://schemas.openxmlformats.org/officeDocument/2006/relationships/hyperlink" Target="https://www.scopus.com/inward/record.uri?eid=2-s2.0-105025692222&amp;doi=10.3390%2Fsym17122128&amp;partnerID=40&amp;md5=7c781f4c9910b80c1ed1f3ccbe6fc1b7" TargetMode="External"/><Relationship Id="rId2337" Type="http://schemas.openxmlformats.org/officeDocument/2006/relationships/hyperlink" Target="https://www.scopus.com/pages/publications/105034856637?origin=resultslist" TargetMode="External"/><Relationship Id="rId2544" Type="http://schemas.openxmlformats.org/officeDocument/2006/relationships/hyperlink" Target="https://www.scopus.com/inward/record.uri?eid=2-s2.0-105018601435&amp;doi=10.1080%2F02533839.2025.2564098&amp;partnerID=40&amp;md5=4b83e890e64468b0038db229da8874aa" TargetMode="External"/><Relationship Id="rId211" Type="http://schemas.openxmlformats.org/officeDocument/2006/relationships/hyperlink" Target="https://www.scopus.com/inward/record.uri?eid=2-s2.0-85150020754&amp;doi=10.1109%2fICPECTS56089.2022.10047702&amp;partnerID=40&amp;md5=3e4e6d8c32009995a0ddaf477526dcc0" TargetMode="External"/><Relationship Id="rId309" Type="http://schemas.openxmlformats.org/officeDocument/2006/relationships/hyperlink" Target="https://www.scopus.com/inward/record.uri?eid=2-s2.0-85139561648&amp;doi=10.1109%2fICESC54411.2022.9885332&amp;partnerID=40&amp;md5=28c0fc60c22402b390afa34f7c22edeb" TargetMode="External"/><Relationship Id="rId516" Type="http://schemas.openxmlformats.org/officeDocument/2006/relationships/hyperlink" Target="https://www.scopus.com/inward/record.uri?eid=2-s2.0-85160095073&amp;doi=10.1002%2Fcpe.7818&amp;partnerID=40&amp;md5=797bcd031b770000fbfffda3fa1e862d" TargetMode="External"/><Relationship Id="rId1146" Type="http://schemas.openxmlformats.org/officeDocument/2006/relationships/hyperlink" Target="https://www.scopus.com/inward/record.uri?eid=2-s2.0-85197863242&amp;doi=10.1109%2fICSTEM61137.2024.10561226&amp;partnerID=40&amp;md5=6373042fae9b5b0319623cabbcceb6c7" TargetMode="External"/><Relationship Id="rId1798" Type="http://schemas.openxmlformats.org/officeDocument/2006/relationships/hyperlink" Target="https://www.scopus.com/inward/record.uri?eid=2-s2.0-105012176834&amp;doi=10.1109%2fICISS63372.2025.11076256&amp;partnerID=40&amp;md5=fc344577d35f85868e26579fa856455d" TargetMode="External"/><Relationship Id="rId723" Type="http://schemas.openxmlformats.org/officeDocument/2006/relationships/hyperlink" Target="https://www.scopus.com/inward/record.uri?eid=2-s2.0-85159771256&amp;doi=10.1109%2FICACCS57279.2023.10112916&amp;partnerID=40&amp;md5=90d4f982860bf7d11a26d0130d6a53af" TargetMode="External"/><Relationship Id="rId930" Type="http://schemas.openxmlformats.org/officeDocument/2006/relationships/hyperlink" Target="https://www.scopus.com/inward/record.uri?eid=2-s2.0-85165022680&amp;doi=10.1007%2F978-981-19-9512-5_14&amp;partnerID=40&amp;md5=80e178b25d64f307af4a51ccb1fbcc93" TargetMode="External"/><Relationship Id="rId1006" Type="http://schemas.openxmlformats.org/officeDocument/2006/relationships/hyperlink" Target="https://www.scopus.com/inward/record.uri?eid=2-s2.0-85153575336&amp;doi=10.1109%2FICCMC56507.2023.10083884&amp;partnerID=40&amp;md5=5fff8f5ff5bb9ae1111da5b3940c274c" TargetMode="External"/><Relationship Id="rId1353" Type="http://schemas.openxmlformats.org/officeDocument/2006/relationships/hyperlink" Target="https://www.scopus.com/inward/record.uri?eid=2-s2.0-86000510358&amp;doi=10.56827%2fSEAJMMS.2024.2003.24&amp;partnerID=40&amp;md5=130e62dc810fe77fff98e2d074b22587" TargetMode="External"/><Relationship Id="rId1560" Type="http://schemas.openxmlformats.org/officeDocument/2006/relationships/hyperlink" Target="https://www.scopus.com/inward/record.uri?eid=2-s2.0-86000093285&amp;doi=10.4018%2f979-8-3693-8292-9.ch011&amp;partnerID=40&amp;md5=541c9f3986a47e72aacc8d2cc1bbf8e4" TargetMode="External"/><Relationship Id="rId1658" Type="http://schemas.openxmlformats.org/officeDocument/2006/relationships/hyperlink" Target="https://www.scopus.com/inward/record.uri?eid=2-s2.0-105004390459&amp;doi=10.55766%2fsujst7197&amp;partnerID=40&amp;md5=7ebbc7892ef4cc3e37e1ec03a0c47ee0" TargetMode="External"/><Relationship Id="rId1865" Type="http://schemas.openxmlformats.org/officeDocument/2006/relationships/hyperlink" Target="https://www.scopus.com/inward/record.uri?eid=2-s2.0-105015322460&amp;doi=10.1063%2F5.0261853&amp;partnerID=40&amp;md5=ab1d2852e11b7859f940fb6cd64f50ff" TargetMode="External"/><Relationship Id="rId2404" Type="http://schemas.openxmlformats.org/officeDocument/2006/relationships/hyperlink" Target="https://www.scopus.com/pages/publications/105035995769?origin=resultslist" TargetMode="External"/><Relationship Id="rId2611" Type="http://schemas.openxmlformats.org/officeDocument/2006/relationships/hyperlink" Target="https://www.scopus.com/pages/publications/105040918271?origin=resultslist" TargetMode="External"/><Relationship Id="rId2709" Type="http://schemas.openxmlformats.org/officeDocument/2006/relationships/hyperlink" Target="https://www.scopus.com/inward/record.uri?eid=2-s2.0-105033361251&amp;doi=10.1109%2FISCON65210.2025.11340981&amp;partnerID=40&amp;md5=26dfc3f86397d42f6bc741262f8f70c7" TargetMode="External"/><Relationship Id="rId1213" Type="http://schemas.openxmlformats.org/officeDocument/2006/relationships/hyperlink" Target="https://www.scopus.com/inward/record.uri?eid=2-s2.0-85210437043&amp;doi=10.1007%2fs11277-024-11646-7&amp;partnerID=40&amp;md5=b4c54c1a090c8c679b94fe1c4a6d0f74" TargetMode="External"/><Relationship Id="rId1420" Type="http://schemas.openxmlformats.org/officeDocument/2006/relationships/hyperlink" Target="https://www.scopus.com/inward/record.uri?eid=2-s2.0-105002904566&amp;doi=10.1109%2fICDSCNC62492.2024.10939819&amp;partnerID=40&amp;md5=0ac3df9753bbd5a6aa03955f8fc3fd57" TargetMode="External"/><Relationship Id="rId1518" Type="http://schemas.openxmlformats.org/officeDocument/2006/relationships/hyperlink" Target="https://www.scopus.com/inward/record.uri?eid=2-s2.0-85216822586&amp;doi=10.1201%2f9781003606635-29&amp;partnerID=40&amp;md5=94d4bc252f9286c525af91ed460ad8c0" TargetMode="External"/><Relationship Id="rId1725" Type="http://schemas.openxmlformats.org/officeDocument/2006/relationships/hyperlink" Target="https://www.scopus.com/inward/record.uri?eid=2-s2.0-105008312346&amp;doi=10.1109%2fICAECA63854.2025.11012177&amp;partnerID=40&amp;md5=4059921a758252a8feb3dda0c1c806e3" TargetMode="External"/><Relationship Id="rId1932" Type="http://schemas.openxmlformats.org/officeDocument/2006/relationships/hyperlink" Target="https://www.scopus.com/inward/record.uri?eid=2-s2.0-105018796897&amp;doi=10.1109%2FMRIE66930.2025.11156647&amp;partnerID=40&amp;md5=1cf1ba59f893528bea4240fbabb8cb4c" TargetMode="External"/><Relationship Id="rId17" Type="http://schemas.openxmlformats.org/officeDocument/2006/relationships/hyperlink" Target="https://www.scopus.com/inward/record.uri?eid=2-s2.0-85118604573&amp;doi=10.4271%2f2021-28-0268&amp;partnerID=40&amp;md5=6b0c2d915f9708d4612279c1220b67c0" TargetMode="External"/><Relationship Id="rId2194" Type="http://schemas.openxmlformats.org/officeDocument/2006/relationships/hyperlink" Target="https://www.scopus.com/inward/record.uri?eid=2-s2.0-86000671630&amp;doi=10.1177%2f08953996241289314&amp;partnerID=40&amp;md5=6d2923780f5de8dd6f8606cffac19e69" TargetMode="External"/><Relationship Id="rId166" Type="http://schemas.openxmlformats.org/officeDocument/2006/relationships/hyperlink" Target="https://www.scopus.com/inward/record.uri?eid=2-s2.0-85147540455&amp;doi=10.1109%2fICAISS55157.2022.10011082&amp;partnerID=40&amp;md5=4803e8f2c66b3883482dd822ad9ab35c" TargetMode="External"/><Relationship Id="rId373" Type="http://schemas.openxmlformats.org/officeDocument/2006/relationships/hyperlink" Target="https://www.scopus.com/inward/record.uri?eid=2-s2.0-85139025539&amp;doi=10.1016%2fj.measen.2022.100456&amp;partnerID=40&amp;md5=c43562b03cc000e0657d5549de660364" TargetMode="External"/><Relationship Id="rId580" Type="http://schemas.openxmlformats.org/officeDocument/2006/relationships/hyperlink" Target="https://www.scopus.com/inward/record.uri?eid=2-s2.0-85181953331&amp;doi=10.31788%2FRJC.2023.1638341&amp;partnerID=40&amp;md5=38eb3605bbeda1896591c2f580b5b0e0" TargetMode="External"/><Relationship Id="rId2054" Type="http://schemas.openxmlformats.org/officeDocument/2006/relationships/hyperlink" Target="https://www.scopus.com/inward/record.uri?eid=2-s2.0-105028244323&amp;doi=10.4271%2F2025-28-0389&amp;partnerID=40&amp;md5=cd28fab4a5c05b551ddae79fb46d10e8" TargetMode="External"/><Relationship Id="rId2261" Type="http://schemas.openxmlformats.org/officeDocument/2006/relationships/hyperlink" Target="https://www.scopus.com/inward/record.uri?eid=2-s2.0-105033661806&amp;doi=10.1109%2FICMNWC66779.2025.11354175&amp;partnerID=40&amp;md5=7b57a1b1a06f027b6665dc569ea2530b" TargetMode="External"/><Relationship Id="rId2499" Type="http://schemas.openxmlformats.org/officeDocument/2006/relationships/hyperlink" Target="https://www.scopus.com/pages/publications/105036566696?origin=resultslist" TargetMode="External"/><Relationship Id="rId1" Type="http://schemas.openxmlformats.org/officeDocument/2006/relationships/hyperlink" Target="http://s.no/" TargetMode="External"/><Relationship Id="rId233" Type="http://schemas.openxmlformats.org/officeDocument/2006/relationships/hyperlink" Target="https://www.scopus.com/inward/record.uri?eid=2-s2.0-85147545231&amp;doi=10.1109%2fICAISS55157.2022.10011028&amp;partnerID=40&amp;md5=7dddaca335fb0f151a50f8de9b193a39" TargetMode="External"/><Relationship Id="rId440" Type="http://schemas.openxmlformats.org/officeDocument/2006/relationships/hyperlink" Target="https://www.scopus.com/inward/record.uri?eid=2-s2.0-85133213186&amp;doi=10.1109%2fICACCS54159.2022.9785244&amp;partnerID=40&amp;md5=c0ecc583c107c410f6f496dbec0e087c" TargetMode="External"/><Relationship Id="rId678" Type="http://schemas.openxmlformats.org/officeDocument/2006/relationships/hyperlink" Target="https://www.scopus.com/inward/record.uri?eid=2-s2.0-85167694672&amp;doi=10.4018%2F978-1-6684-6596-7.ch012&amp;partnerID=40&amp;md5=21b146c4165a1fb2bdfe4946c3b55724" TargetMode="External"/><Relationship Id="rId885" Type="http://schemas.openxmlformats.org/officeDocument/2006/relationships/hyperlink" Target="https://www.scopus.com/inward/record.uri?eid=2-s2.0-85179836698&amp;doi=10.1109%2FICCCNT56998.2023.10306749&amp;partnerID=40&amp;md5=e17b259a55d967fe783b8f31c070c241" TargetMode="External"/><Relationship Id="rId1070" Type="http://schemas.openxmlformats.org/officeDocument/2006/relationships/hyperlink" Target="https://www.scopus.com/inward/record.uri?eid=2-s2.0-85144155262&amp;doi=10.1007%2Fs12008-022-01145-z&amp;partnerID=40&amp;md5=e896e279b4d364ad91bb1c06d3c0f62f" TargetMode="External"/><Relationship Id="rId2121" Type="http://schemas.openxmlformats.org/officeDocument/2006/relationships/hyperlink" Target="https://www.scopus.com/inward/record.uri?eid=2-s2.0-105029591707&amp;doi=10.1007%2F978-981-95-5136-1_21&amp;partnerID=40&amp;md5=ee922f73c2e335c0225249168bbcef4d" TargetMode="External"/><Relationship Id="rId2359" Type="http://schemas.openxmlformats.org/officeDocument/2006/relationships/hyperlink" Target="https://www.scopus.com/pages/publications/105034873669?origin=resultslist" TargetMode="External"/><Relationship Id="rId2566" Type="http://schemas.openxmlformats.org/officeDocument/2006/relationships/hyperlink" Target="https://www.scopus.com/pages/publications/105038752667?origin=resultslist" TargetMode="External"/><Relationship Id="rId300" Type="http://schemas.openxmlformats.org/officeDocument/2006/relationships/hyperlink" Target="https://www.scopus.com/inward/record.uri?eid=2-s2.0-85138323051&amp;doi=10.4028%2fp-6o533s&amp;partnerID=40&amp;md5=32991dc78d1e84166c7d898b5b7c9f40" TargetMode="External"/><Relationship Id="rId538" Type="http://schemas.openxmlformats.org/officeDocument/2006/relationships/hyperlink" Target="https://www.scopus.com/inward/record.uri?eid=2-s2.0-85161011181&amp;doi=10.1016%2Fj.ijthermalsci.2023.108457&amp;partnerID=40&amp;md5=423ff060053614711cb2936bdab05192" TargetMode="External"/><Relationship Id="rId745" Type="http://schemas.openxmlformats.org/officeDocument/2006/relationships/hyperlink" Target="https://www.scopus.com/inward/record.uri?eid=2-s2.0-85163181377&amp;doi=10.1109%2FAISP57993.2023.10134809&amp;partnerID=40&amp;md5=83af9d7a44c3f1fc92dd3a3bb805608f" TargetMode="External"/><Relationship Id="rId952" Type="http://schemas.openxmlformats.org/officeDocument/2006/relationships/hyperlink" Target="https://www.scopus.com/inward/record.uri?eid=2-s2.0-85163066536&amp;doi=10.1109%2FICCCI56745.2023.10128265&amp;partnerID=40&amp;md5=597f60ac0804de5c3a86635bc51fbf7a" TargetMode="External"/><Relationship Id="rId1168" Type="http://schemas.openxmlformats.org/officeDocument/2006/relationships/hyperlink" Target="https://www.scopus.com/inward/record.uri?eid=2-s2.0-85203106284&amp;doi=10.1109%2fICSCSS60660.2024.10625544&amp;partnerID=40&amp;md5=a37721c2460353c3780ddbb9442eb9c1" TargetMode="External"/><Relationship Id="rId1375" Type="http://schemas.openxmlformats.org/officeDocument/2006/relationships/hyperlink" Target="https://www.scopus.com/inward/record.uri?eid=2-s2.0-105000809271&amp;doi=10.1109%2fICERCS63125.2024.10895085&amp;partnerID=40&amp;md5=ef53d0d8b44c14e983fe507c48e14a48" TargetMode="External"/><Relationship Id="rId1582" Type="http://schemas.openxmlformats.org/officeDocument/2006/relationships/hyperlink" Target="https://www.scopus.com/inward/record.uri?eid=2-s2.0-105000017817&amp;doi=10.1109%2fICMCSI64620.2025.10883557&amp;partnerID=40&amp;md5=ffd0e9c82a8bfde01136cd5f65e850f6" TargetMode="External"/><Relationship Id="rId2219" Type="http://schemas.openxmlformats.org/officeDocument/2006/relationships/hyperlink" Target="https://www.scopus.com/inward/record.uri?eid=2-s2.0-105033230942&amp;doi=10.4018%2F979-8-3373-4898-8.ch009&amp;partnerID=40&amp;md5=049ce22b7f17f73cf194dcafc1f02702" TargetMode="External"/><Relationship Id="rId2426" Type="http://schemas.openxmlformats.org/officeDocument/2006/relationships/hyperlink" Target="https://www.scopus.com/pages/publications/105037099067?origin=resultslist" TargetMode="External"/><Relationship Id="rId2633" Type="http://schemas.openxmlformats.org/officeDocument/2006/relationships/hyperlink" Target="https://www.scopus.com/pages/publications/105041680309?origin=resultslist" TargetMode="External"/><Relationship Id="rId81" Type="http://schemas.openxmlformats.org/officeDocument/2006/relationships/hyperlink" Target="https://www.scopus.com/inward/record.uri?eid=2-s2.0-85100089401&amp;doi=10.1007%2fs11277-021-08073-3&amp;partnerID=40&amp;md5=63ec22f504a4c36b89c80786410cb9ad" TargetMode="External"/><Relationship Id="rId605" Type="http://schemas.openxmlformats.org/officeDocument/2006/relationships/hyperlink" Target="https://www.scopus.com/inward/record.uri?eid=2-s2.0-85163095865&amp;doi=10.1109%2FWiSSCoN56857.2023.10133850&amp;partnerID=40&amp;md5=68dca0f9ef77e2c631f1e14149ca334b" TargetMode="External"/><Relationship Id="rId812" Type="http://schemas.openxmlformats.org/officeDocument/2006/relationships/hyperlink" Target="https://www.scopus.com/inward/record.uri?eid=2-s2.0-85186143986&amp;doi=10.1109%2FAICERA%2FICIS59538.2023.10420179&amp;partnerID=40&amp;md5=5a93b9971708f03fba9f53e119d20cf1" TargetMode="External"/><Relationship Id="rId1028" Type="http://schemas.openxmlformats.org/officeDocument/2006/relationships/hyperlink" Target="https://www.scopus.com/inward/record.uri?eid=2-s2.0-85149434379&amp;doi=10.1007%2F978-3-031-20541-5_5&amp;partnerID=40&amp;md5=a99c457c0ac606158793e2606a3fdce2" TargetMode="External"/><Relationship Id="rId1235" Type="http://schemas.openxmlformats.org/officeDocument/2006/relationships/hyperlink" Target="https://www.scopus.com/inward/record.uri?eid=2-s2.0-85211644030&amp;partnerID=40&amp;md5=02a3d8e0ab3af5243b0e02b9d106c369" TargetMode="External"/><Relationship Id="rId1442" Type="http://schemas.openxmlformats.org/officeDocument/2006/relationships/hyperlink" Target="https://www.scopus.com/inward/record.uri?eid=2-s2.0-105008333043&amp;doi=10.1109%2fBITCON63716.2024.10984593&amp;partnerID=40&amp;md5=86c8e42d00e0833fcbeaff9029b53fd9" TargetMode="External"/><Relationship Id="rId1887" Type="http://schemas.openxmlformats.org/officeDocument/2006/relationships/hyperlink" Target="https://www.scopus.com/inward/record.uri?eid=2-s2.0-105016454203&amp;doi=10.1093%2Fijfood%2Fvvaf171&amp;partnerID=40&amp;md5=4790258629b6d1d7f42dd8c83f62bea2" TargetMode="External"/><Relationship Id="rId1302" Type="http://schemas.openxmlformats.org/officeDocument/2006/relationships/hyperlink" Target="https://www.scopus.com/inward/record.uri?eid=2-s2.0-85216633975&amp;doi=10.1201%2f9781003487104-3&amp;partnerID=40&amp;md5=9f72adc164fb25d10f23783e41909c32" TargetMode="External"/><Relationship Id="rId1747" Type="http://schemas.openxmlformats.org/officeDocument/2006/relationships/hyperlink" Target="https://www.scopus.com/inward/record.uri?eid=2-s2.0-105009706920&amp;doi=10.29294%2fIJASE.11.4.2025.4775-4784&amp;partnerID=40&amp;md5=9260392c07d02aaa27c243cb04635356" TargetMode="External"/><Relationship Id="rId1954" Type="http://schemas.openxmlformats.org/officeDocument/2006/relationships/hyperlink" Target="https://www.scopus.com/inward/record.uri?eid=2-s2.0-105019803776&amp;doi=10.1155%2Fjece%2F2638291&amp;partnerID=40&amp;md5=37c0acff647fba5dcaadd1d1442a2680" TargetMode="External"/><Relationship Id="rId2700" Type="http://schemas.openxmlformats.org/officeDocument/2006/relationships/hyperlink" Target="https://www.scopus.com/pages/publications/105042778183?origin=resultslist" TargetMode="External"/><Relationship Id="rId39" Type="http://schemas.openxmlformats.org/officeDocument/2006/relationships/hyperlink" Target="https://www.scopus.com/inward/record.uri?eid=2-s2.0-85108026228&amp;doi=10.1109%2fICACCS51430.2021.9441723&amp;partnerID=40&amp;md5=48855fb5d9366e1217bae67876a69504" TargetMode="External"/><Relationship Id="rId1607" Type="http://schemas.openxmlformats.org/officeDocument/2006/relationships/hyperlink" Target="https://www.scopus.com/inward/record.uri?eid=2-s2.0-105002232056&amp;doi=10.1109%2fICCCIT62592.2025.10928077&amp;partnerID=40&amp;md5=394e4f7bfb7e8060230f02875830b09f" TargetMode="External"/><Relationship Id="rId1814" Type="http://schemas.openxmlformats.org/officeDocument/2006/relationships/hyperlink" Target="https://www.scopus.com/inward/record.uri?eid=2-s2.0-105012819873&amp;doi=10.1109%2fICSSAS66150.2025.11080919&amp;partnerID=40&amp;md5=382684de35ae32ee5025026869c69da9" TargetMode="External"/><Relationship Id="rId188" Type="http://schemas.openxmlformats.org/officeDocument/2006/relationships/hyperlink" Target="https://www.scopus.com/inward/record.uri?eid=2-s2.0-85147495640&amp;doi=10.1109%2fICECA55336.2022.10009325&amp;partnerID=40&amp;md5=a92d36505b0cd24737634aa8a5f6c276" TargetMode="External"/><Relationship Id="rId395" Type="http://schemas.openxmlformats.org/officeDocument/2006/relationships/hyperlink" Target="https://www.scopus.com/inward/record.uri?eid=2-s2.0-85133180363&amp;doi=10.1109%2fICACCS54159.2022.9785332&amp;partnerID=40&amp;md5=e772c066611771bfd02b1ecaea306d82" TargetMode="External"/><Relationship Id="rId2076" Type="http://schemas.openxmlformats.org/officeDocument/2006/relationships/hyperlink" Target="https://www.scopus.com/inward/record.uri?eid=2-s2.0-105020258546&amp;doi=10.1007%2F978-981-96-7508-1_31&amp;partnerID=40&amp;md5=7e01c90aa0c5128f1bde4917a715d574" TargetMode="External"/><Relationship Id="rId2283" Type="http://schemas.openxmlformats.org/officeDocument/2006/relationships/hyperlink" Target="https://www.scopus.com/inward/record.uri?eid=2-s2.0-105033701202&amp;doi=10.1109%2FICMNWC66779.2025.11354349&amp;partnerID=40&amp;md5=ddd1b225fb895a1bad965be563fb6c62" TargetMode="External"/><Relationship Id="rId2490" Type="http://schemas.openxmlformats.org/officeDocument/2006/relationships/hyperlink" Target="https://www.scopus.com/inward/record.uri?eid=2-s2.0-105033148902&amp;doi=10.1109%2FSSITCON66133.2025.11341969&amp;partnerID=40&amp;md5=34b2114e15f65422bdf07fded810cf0f" TargetMode="External"/><Relationship Id="rId2588" Type="http://schemas.openxmlformats.org/officeDocument/2006/relationships/hyperlink" Target="https://www.scopus.com/inward/record.uri?eid=2-s2.0-105022663264&amp;doi=10.1109%2FICESC65114.2025.11212399&amp;partnerID=40&amp;md5=9c0e70a97bf84558e05e4fe6727acef5" TargetMode="External"/><Relationship Id="rId255" Type="http://schemas.openxmlformats.org/officeDocument/2006/relationships/hyperlink" Target="https://www.scopus.com/inward/record.uri?eid=2-s2.0-85131504520&amp;doi=10.1007%2fs13198-022-01683-5&amp;partnerID=40&amp;md5=5070b91aa624ac245cfa5897f7c94eb7" TargetMode="External"/><Relationship Id="rId462" Type="http://schemas.openxmlformats.org/officeDocument/2006/relationships/hyperlink" Target="https://www.scopus.com/inward/record.uri?eid=2-s2.0-85141509273&amp;doi=10.1016%2fj.suscom.2022.100821&amp;partnerID=40&amp;md5=6a5b7cb9e8681aa0a0986fafba301ff2" TargetMode="External"/><Relationship Id="rId1092" Type="http://schemas.openxmlformats.org/officeDocument/2006/relationships/hyperlink" Target="https://www.scopus.com/inward/record.uri?eid=2-s2.0-85186902386&amp;doi=10.1016%2fj.jphotochem.2024.115480&amp;partnerID=40&amp;md5=8ec3386188c4f97af630a7ea5c11fb1e" TargetMode="External"/><Relationship Id="rId1397" Type="http://schemas.openxmlformats.org/officeDocument/2006/relationships/hyperlink" Target="https://www.scopus.com/inward/record.uri?eid=2-s2.0-105001340897&amp;doi=10.1109%2fICAICCIT64383.2024.10912211&amp;partnerID=40&amp;md5=3ead762fbbd8b9771f78678cb50e13ac" TargetMode="External"/><Relationship Id="rId2143" Type="http://schemas.openxmlformats.org/officeDocument/2006/relationships/hyperlink" Target="https://www.scopus.com/inward/record.uri?eid=2-s2.0-105031053416&amp;doi=10.1007%2Fs40998-026-01046-x&amp;partnerID=40&amp;md5=f42b72268ff8ed360bd9dd46e76e3f21" TargetMode="External"/><Relationship Id="rId2350" Type="http://schemas.openxmlformats.org/officeDocument/2006/relationships/hyperlink" Target="https://www.scopus.com/pages/publications/105034866291?origin=resultslist" TargetMode="External"/><Relationship Id="rId115" Type="http://schemas.openxmlformats.org/officeDocument/2006/relationships/hyperlink" Target="https://www.scopus.com/inward/record.uri?eid=2-s2.0-85129451589&amp;doi=10.1016%2fj.compeleceng.2022.108044&amp;partnerID=40&amp;md5=c0afa59dbc0f11852e298648e14fb22d" TargetMode="External"/><Relationship Id="rId322" Type="http://schemas.openxmlformats.org/officeDocument/2006/relationships/hyperlink" Target="https://www.scopus.com/inward/record.uri?eid=2-s2.0-85137622439&amp;doi=10.1155%2f2022%2f4949916&amp;partnerID=40&amp;md5=3c2c579f86478e725cd24fc4ae9f7b24" TargetMode="External"/><Relationship Id="rId767" Type="http://schemas.openxmlformats.org/officeDocument/2006/relationships/hyperlink" Target="https://www.scopus.com/inward/record.uri?eid=2-s2.0-85193917105&amp;doi=10.1109%2FIEEECONF58110.2023.10520387&amp;partnerID=40&amp;md5=f92acda869e6bb972760e0b87cbed6f9" TargetMode="External"/><Relationship Id="rId974" Type="http://schemas.openxmlformats.org/officeDocument/2006/relationships/hyperlink" Target="https://www.scopus.com/inward/record.uri?eid=2-s2.0-85159766325&amp;doi=10.1109%2FICACCS57279.2023.10112698&amp;partnerID=40&amp;md5=c582de6bb9d6e37d234f8653ead856c2" TargetMode="External"/><Relationship Id="rId2003" Type="http://schemas.openxmlformats.org/officeDocument/2006/relationships/hyperlink" Target="https://www.scopus.com/inward/record.uri?eid=2-s2.0-105022635768&amp;doi=10.1109%2FICESC65114.2025.11212432&amp;partnerID=40&amp;md5=4125fa4b91e40a59d440e46c3b601cdd" TargetMode="External"/><Relationship Id="rId2210" Type="http://schemas.openxmlformats.org/officeDocument/2006/relationships/hyperlink" Target="https://www.scopus.com/inward/record.uri?eid=2-s2.0-105032921471&amp;doi=10.1109%2FICTBIG68706.2025.11323913&amp;partnerID=40&amp;md5=36cbf44372132818fdb2481d442892ad" TargetMode="External"/><Relationship Id="rId2448" Type="http://schemas.openxmlformats.org/officeDocument/2006/relationships/hyperlink" Target="https://www.scopus.com/pages/publications/105036948325?origin=resultslist" TargetMode="External"/><Relationship Id="rId2655" Type="http://schemas.openxmlformats.org/officeDocument/2006/relationships/hyperlink" Target="https://www.scopus.com/pages/publications/105042673240?origin=resultslist" TargetMode="External"/><Relationship Id="rId627" Type="http://schemas.openxmlformats.org/officeDocument/2006/relationships/hyperlink" Target="https://www.scopus.com/inward/record.uri?eid=2-s2.0-85151485481&amp;doi=10.1016%2Fj.envc.2023.100708&amp;partnerID=40&amp;md5=85c98ebc501df9de3abbf0d1576afaaf" TargetMode="External"/><Relationship Id="rId834" Type="http://schemas.openxmlformats.org/officeDocument/2006/relationships/hyperlink" Target="https://www.scopus.com/inward/record.uri?eid=2-s2.0-85186116074&amp;doi=10.1109%2FICECA58529.2023.10395485&amp;partnerID=40&amp;md5=0d07a7df78b40a65707d6aba9f69baf5" TargetMode="External"/><Relationship Id="rId1257" Type="http://schemas.openxmlformats.org/officeDocument/2006/relationships/hyperlink" Target="https://www.scopus.com/inward/record.uri?eid=2-s2.0-85213011296&amp;doi=10.1109%2fICCCNT61001.2024.10726136&amp;partnerID=40&amp;md5=3e46552bb5182e371e8683e04d30bce1" TargetMode="External"/><Relationship Id="rId1464" Type="http://schemas.openxmlformats.org/officeDocument/2006/relationships/hyperlink" Target="https://www.scopus.com/inward/record.uri?eid=2-s2.0-105012150162&amp;doi=10.1109%2fARIIA63345.2024.11051912&amp;partnerID=40&amp;md5=d119f5c5556f60664166e20f3f0a611e" TargetMode="External"/><Relationship Id="rId1671" Type="http://schemas.openxmlformats.org/officeDocument/2006/relationships/hyperlink" Target="https://www.scopus.com/pages/publications/105036874574?origin=resultslist" TargetMode="External"/><Relationship Id="rId2308" Type="http://schemas.openxmlformats.org/officeDocument/2006/relationships/hyperlink" Target="https://www.scopus.com/inward/record.uri?eid=2-s2.0-105034482863&amp;doi=10.1109%2FICONSTEM65670.2025.11374858&amp;partnerID=40&amp;md5=7410c38c9cb70cfb90da9b6e3111a488" TargetMode="External"/><Relationship Id="rId2515" Type="http://schemas.openxmlformats.org/officeDocument/2006/relationships/hyperlink" Target="https://www.scopus.com/pages/publications/105037327675?origin=resultslist" TargetMode="External"/><Relationship Id="rId2722" Type="http://schemas.openxmlformats.org/officeDocument/2006/relationships/hyperlink" Target="https://www.scopus.com/pages/publications/105043741688?origin=resultslist" TargetMode="External"/><Relationship Id="rId901" Type="http://schemas.openxmlformats.org/officeDocument/2006/relationships/hyperlink" Target="https://www.scopus.com/inward/record.uri?eid=2-s2.0-85175398154&amp;doi=10.1109%2FNMITCON58196.2023.10276376&amp;partnerID=40&amp;md5=ce1f9b80e953aa7eb48a1de5390976b1" TargetMode="External"/><Relationship Id="rId1117" Type="http://schemas.openxmlformats.org/officeDocument/2006/relationships/hyperlink" Target="https://www.scopus.com/inward/record.uri?eid=2-s2.0-85190413012&amp;doi=10.1002%2feng2.12894&amp;partnerID=40&amp;md5=481e90feef09e94bb4c817b867ce79c5" TargetMode="External"/><Relationship Id="rId1324" Type="http://schemas.openxmlformats.org/officeDocument/2006/relationships/hyperlink" Target="https://www.scopus.com/inward/record.uri?eid=2-s2.0-85218416932&amp;doi=10.1109%2fICCES63552.2024.10859500&amp;partnerID=40&amp;md5=ae8521d2b273a09b40281cb8f2adb67e" TargetMode="External"/><Relationship Id="rId1531" Type="http://schemas.openxmlformats.org/officeDocument/2006/relationships/hyperlink" Target="https://www.scopus.com/inward/record.uri?eid=2-s2.0-85218214521&amp;doi=10.1007%2fs40435-024-01516-2&amp;partnerID=40&amp;md5=f0fe9f3faa7cea8f8ec5e9883ab3eb0e" TargetMode="External"/><Relationship Id="rId1769" Type="http://schemas.openxmlformats.org/officeDocument/2006/relationships/hyperlink" Target="https://www.scopus.com/inward/record.uri?eid=2-s2.0-105010762671&amp;doi=10.1109%2fICAISS61471.2025.11042123&amp;partnerID=40&amp;md5=d2f6110f0daf687d591749ca62fcd39e" TargetMode="External"/><Relationship Id="rId1976" Type="http://schemas.openxmlformats.org/officeDocument/2006/relationships/hyperlink" Target="https://www.scopus.com/inward/record.uri?eid=2-s2.0-105020707225&amp;partnerID=40&amp;md5=7430990540b51dc86540dfeee8084474" TargetMode="External"/><Relationship Id="rId30" Type="http://schemas.openxmlformats.org/officeDocument/2006/relationships/hyperlink" Target="https://www.scopus.com/inward/record.uri?eid=2-s2.0-85103065887&amp;doi=10.1002%2fdac.4765&amp;partnerID=40&amp;md5=4127316f06f6dfda196321e516fc7c38" TargetMode="External"/><Relationship Id="rId1629" Type="http://schemas.openxmlformats.org/officeDocument/2006/relationships/hyperlink" Target="https://www.scopus.com/inward/record.uri?eid=2-s2.0-105002839676&amp;doi=10.1109%2fICPCT64145.2025.10940818&amp;partnerID=40&amp;md5=1c72f541f20e449b69e6430f403dcaea" TargetMode="External"/><Relationship Id="rId1836" Type="http://schemas.openxmlformats.org/officeDocument/2006/relationships/hyperlink" Target="https://www.scopus.com/inward/record.uri?eid=2-s2.0-105013620884&amp;doi=10.1109%2fICIRCA65293.2025.11089731&amp;partnerID=40&amp;md5=46eb0433b6cd77d839bf885229403a9e" TargetMode="External"/><Relationship Id="rId1903" Type="http://schemas.openxmlformats.org/officeDocument/2006/relationships/hyperlink" Target="https://www.scopus.com/inward/record.uri?eid=2-s2.0-105017364472&amp;doi=10.1201%2F9781032615790-2&amp;partnerID=40&amp;md5=e04d8cfd7743c2830b8b5a823522ebdf" TargetMode="External"/><Relationship Id="rId2098" Type="http://schemas.openxmlformats.org/officeDocument/2006/relationships/hyperlink" Target="https://www.scopus.com/inward/record.uri?eid=2-s2.0-105028919015&amp;doi=10.1186%2Fs12879-025-12494-x&amp;partnerID=40&amp;md5=d73007913c2aaf514dc643b1e23318aa" TargetMode="External"/><Relationship Id="rId277" Type="http://schemas.openxmlformats.org/officeDocument/2006/relationships/hyperlink" Target="https://www.scopus.com/inward/record.uri?eid=2-s2.0-85141227448&amp;doi=10.1155%2f2022%2f5996061&amp;partnerID=40&amp;md5=1e3dd293e8439bbcebea7b928c16b402" TargetMode="External"/><Relationship Id="rId484" Type="http://schemas.openxmlformats.org/officeDocument/2006/relationships/hyperlink" Target="https://www.scopus.com/inward/record.uri?eid=2-s2.0-85147952210&amp;doi=10.1080%2F0371750X.2022.2149625&amp;partnerID=40&amp;md5=2d2ffb38727f6af56a83ed4908c340fe" TargetMode="External"/><Relationship Id="rId2165" Type="http://schemas.openxmlformats.org/officeDocument/2006/relationships/hyperlink" Target="https://www.scopus.com/pages/publications/105041624083?origin=resultslist" TargetMode="External"/><Relationship Id="rId137" Type="http://schemas.openxmlformats.org/officeDocument/2006/relationships/hyperlink" Target="https://www.scopus.com/inward/record.uri?eid=2-s2.0-85144091095&amp;doi=10.1063%2f5.0108679&amp;partnerID=40&amp;md5=7626b234e8cb4ceb76564a7ac339b04e" TargetMode="External"/><Relationship Id="rId344" Type="http://schemas.openxmlformats.org/officeDocument/2006/relationships/hyperlink" Target="https://www.scopus.com/inward/record.uri?eid=2-s2.0-85136328721&amp;doi=10.1109%2fICCES54183.2022.9835898&amp;partnerID=40&amp;md5=c51a332e727202f604eabcfafdaced1b" TargetMode="External"/><Relationship Id="rId691" Type="http://schemas.openxmlformats.org/officeDocument/2006/relationships/hyperlink" Target="https://www.scopus.com/inward/record.uri?eid=2-s2.0-85149624399&amp;doi=10.1007%2F978-981-19-7874-6_40&amp;partnerID=40&amp;md5=b8daef175f2079a255a62acae11bba9b" TargetMode="External"/><Relationship Id="rId789" Type="http://schemas.openxmlformats.org/officeDocument/2006/relationships/hyperlink" Target="https://www.scopus.com/inward/record.uri?eid=2-s2.0-85179049005&amp;doi=10.3844%2Fjcssp.2023.1541.1548&amp;partnerID=40&amp;md5=d4bce7baf4a10f5565e9d2709af24aa5" TargetMode="External"/><Relationship Id="rId996" Type="http://schemas.openxmlformats.org/officeDocument/2006/relationships/hyperlink" Target="https://www.scopus.com/inward/record.uri?eid=2-s2.0-85159757701&amp;doi=10.1109%2FICACCS57279.2023.10112735&amp;partnerID=40&amp;md5=92dbac714e55bef6b08605a1971b0434" TargetMode="External"/><Relationship Id="rId2025" Type="http://schemas.openxmlformats.org/officeDocument/2006/relationships/hyperlink" Target="https://www.scopus.com/inward/record.uri?eid=2-s2.0-105025054347&amp;doi=10.36410%2Fjcpr.2025.26.5.726&amp;partnerID=40&amp;md5=2de308ac93b843e8d0c36bbb5d670426" TargetMode="External"/><Relationship Id="rId2372" Type="http://schemas.openxmlformats.org/officeDocument/2006/relationships/hyperlink" Target="https://www.scopus.com/pages/publications/105035490298?origin=resultslist" TargetMode="External"/><Relationship Id="rId2677" Type="http://schemas.openxmlformats.org/officeDocument/2006/relationships/hyperlink" Target="https://www.scopus.com/pages/publications/105042638436?origin=resultslist" TargetMode="External"/><Relationship Id="rId551" Type="http://schemas.openxmlformats.org/officeDocument/2006/relationships/hyperlink" Target="https://www.scopus.com/inward/record.uri?eid=2-s2.0-85169502489&amp;doi=10.1093%2Fjaoacint%2Fqsad046&amp;partnerID=40&amp;md5=84a436479f582d1be200f62108799a16" TargetMode="External"/><Relationship Id="rId649" Type="http://schemas.openxmlformats.org/officeDocument/2006/relationships/hyperlink" Target="https://www.scopus.com/inward/record.uri?eid=2-s2.0-85149271416&amp;doi=10.3390%2Fsym15020438&amp;partnerID=40&amp;md5=87ce44c591fbc0e37695e404ee5fe74b" TargetMode="External"/><Relationship Id="rId856" Type="http://schemas.openxmlformats.org/officeDocument/2006/relationships/hyperlink" Target="https://www.scopus.com/inward/record.uri?eid=2-s2.0-85184823799&amp;doi=10.1109%2FSmartTechCon57526.2023.10391621&amp;partnerID=40&amp;md5=bb23da6c8e5a0ace3b6d6462483b7ee6" TargetMode="External"/><Relationship Id="rId1181" Type="http://schemas.openxmlformats.org/officeDocument/2006/relationships/hyperlink" Target="https://www.scopus.com/inward/record.uri?eid=2-s2.0-85205282498&amp;doi=10.1109%2fICSTSN61422.2024.10670776&amp;partnerID=40&amp;md5=28560de547c36b8eb8a91d63495c370b" TargetMode="External"/><Relationship Id="rId1279" Type="http://schemas.openxmlformats.org/officeDocument/2006/relationships/hyperlink" Target="https://www.scopus.com/inward/record.uri?eid=2-s2.0-85215690329&amp;doi=10.1109%2fSSITCON62437.2024.10795998&amp;partnerID=40&amp;md5=fcae883f02f1f4926132f551bd0e674c" TargetMode="External"/><Relationship Id="rId1486" Type="http://schemas.openxmlformats.org/officeDocument/2006/relationships/hyperlink" Target="https://www.scopus.com/inward/record.uri?eid=2-s2.0-85207029990&amp;doi=10.1007%2fs10668-024-05507-3&amp;partnerID=40&amp;md5=63df728907d74b018174bdc5d8f8dcf9" TargetMode="External"/><Relationship Id="rId2232" Type="http://schemas.openxmlformats.org/officeDocument/2006/relationships/hyperlink" Target="https://www.scopus.com/inward/record.uri?eid=2-s2.0-105033480807&amp;doi=10.1109%2FCISCON66933.2025.11337527&amp;partnerID=40&amp;md5=fe5ea04caca683ec9763943ba7cdfc4f" TargetMode="External"/><Relationship Id="rId2537" Type="http://schemas.openxmlformats.org/officeDocument/2006/relationships/hyperlink" Target="https://www.scopus.com/pages/publications/105037968070?origin=resultslist" TargetMode="External"/><Relationship Id="rId204" Type="http://schemas.openxmlformats.org/officeDocument/2006/relationships/hyperlink" Target="https://www.scopus.com/inward/record.uri?eid=2-s2.0-85150023910&amp;doi=10.1109%2fICPECTS56089.2022.10047517&amp;partnerID=40&amp;md5=29341939902c0db53c219b732d75f754" TargetMode="External"/><Relationship Id="rId411" Type="http://schemas.openxmlformats.org/officeDocument/2006/relationships/hyperlink" Target="https://www.scopus.com/inward/record.uri?eid=2-s2.0-85133152870&amp;doi=10.1109%2fICACCS54159.2022.9785289&amp;partnerID=40&amp;md5=9d0382393cc70d6ea411739c84729126" TargetMode="External"/><Relationship Id="rId509" Type="http://schemas.openxmlformats.org/officeDocument/2006/relationships/hyperlink" Target="https://www.scopus.com/inward/record.uri?eid=2-s2.0-85159769483&amp;doi=10.1109%2FICACCS57279.2023.10112759&amp;partnerID=40&amp;md5=2520900f87eded0f963c5b87606e24a3" TargetMode="External"/><Relationship Id="rId1041" Type="http://schemas.openxmlformats.org/officeDocument/2006/relationships/hyperlink" Target="https://www.scopus.com/inward/record.uri?eid=2-s2.0-85180633161&amp;doi=10.1063%2F5.0176778&amp;partnerID=40&amp;md5=e57376bc2a07cc68fce6681a7a15d61b" TargetMode="External"/><Relationship Id="rId1139" Type="http://schemas.openxmlformats.org/officeDocument/2006/relationships/hyperlink" Target="https://www.scopus.com/inward/record.uri?eid=2-s2.0-85197910785&amp;doi=10.1109%2fICSTEM61137.2024.10561224&amp;partnerID=40&amp;md5=13b7bb422fd148b5575a9860ecf980a5" TargetMode="External"/><Relationship Id="rId1346" Type="http://schemas.openxmlformats.org/officeDocument/2006/relationships/hyperlink" Target="https://www.scopus.com/inward/record.uri?eid=2-s2.0-85198851173&amp;doi=10.1186%2fs44147-023-00349-8&amp;partnerID=40&amp;md5=7f2c1b355d3342deaafd5d2e46193722" TargetMode="External"/><Relationship Id="rId1693" Type="http://schemas.openxmlformats.org/officeDocument/2006/relationships/hyperlink" Target="https://www.scopus.com/inward/record.uri?eid=2-s2.0-105007288953&amp;doi=10.1080%2f02533839.2025.2505715&amp;partnerID=40&amp;md5=23fc76c94e9156f151eb225a0be5377e" TargetMode="External"/><Relationship Id="rId1998" Type="http://schemas.openxmlformats.org/officeDocument/2006/relationships/hyperlink" Target="https://www.scopus.com/inward/record.uri?eid=2-s2.0-105022834047&amp;doi=10.1007%2Fs11224-025-02677-2&amp;partnerID=40&amp;md5=9a5b8677de12ab2b11967fa3a67750d3" TargetMode="External"/><Relationship Id="rId716" Type="http://schemas.openxmlformats.org/officeDocument/2006/relationships/hyperlink" Target="https://www.scopus.com/inward/record.uri?eid=2-s2.0-85153085318&amp;doi=10.1109%2FICECONF57129.2023.10083963&amp;partnerID=40&amp;md5=f266354691b5115b836177ec4228f287" TargetMode="External"/><Relationship Id="rId923" Type="http://schemas.openxmlformats.org/officeDocument/2006/relationships/hyperlink" Target="https://www.scopus.com/inward/record.uri?eid=2-s2.0-85166657799&amp;doi=10.1109%2FICECCT56650.2023.10179757&amp;partnerID=40&amp;md5=524bc9ede6cd84243cbcb34cb4472a53" TargetMode="External"/><Relationship Id="rId1553" Type="http://schemas.openxmlformats.org/officeDocument/2006/relationships/hyperlink" Target="https://www.scopus.com/inward/record.uri?eid=2-s2.0-86000281341&amp;doi=10.1111%2fjph.70043&amp;partnerID=40&amp;md5=cfd8bcee7ff3eeb5912550053d1dd8fa" TargetMode="External"/><Relationship Id="rId1760" Type="http://schemas.openxmlformats.org/officeDocument/2006/relationships/hyperlink" Target="https://www.scopus.com/inward/record.uri?eid=2-s2.0-105010209348&amp;doi=10.1109%2fICPCSN65854.2025.11035260&amp;partnerID=40&amp;md5=65a1f710309d52ede590a3415d2e057a" TargetMode="External"/><Relationship Id="rId1858" Type="http://schemas.openxmlformats.org/officeDocument/2006/relationships/hyperlink" Target="https://www.scopus.com/inward/record.uri?eid=2-s2.0-105014746377&amp;doi=10.14419%2Fy90y2496&amp;partnerID=40&amp;md5=279e3980f046bc85845b7bebd14889ac" TargetMode="External"/><Relationship Id="rId2604" Type="http://schemas.openxmlformats.org/officeDocument/2006/relationships/hyperlink" Target="https://www.scopus.com/pages/publications/105041416929?origin=resultslist" TargetMode="External"/><Relationship Id="rId52" Type="http://schemas.openxmlformats.org/officeDocument/2006/relationships/hyperlink" Target="https://www.scopus.com/inward/record.uri?eid=2-s2.0-85088828851&amp;doi=10.1007%2fs11063-020-10327-3&amp;partnerID=40&amp;md5=0108a82e70608eeccaf37b38d683fa70" TargetMode="External"/><Relationship Id="rId1206" Type="http://schemas.openxmlformats.org/officeDocument/2006/relationships/hyperlink" Target="https://www.scopus.com/inward/record.uri?eid=2-s2.0-85208604798&amp;doi=10.1109%2fICACCS60874.2024.10717213&amp;partnerID=40&amp;md5=710b886b61c15fe16a3481b6c31f5386" TargetMode="External"/><Relationship Id="rId1413" Type="http://schemas.openxmlformats.org/officeDocument/2006/relationships/hyperlink" Target="https://www.scopus.com/inward/record.uri?eid=2-s2.0-105001917880&amp;doi=10.1109%2fICCIRT59484.2024.10921877&amp;partnerID=40&amp;md5=dd7d8d43a8b722436a2612b03c1fa1e3" TargetMode="External"/><Relationship Id="rId1620" Type="http://schemas.openxmlformats.org/officeDocument/2006/relationships/hyperlink" Target="https://www.scopus.com/inward/record.uri?eid=2-s2.0-105002722654&amp;doi=10.1109%2fSCEECS64059.2025.10940769&amp;partnerID=40&amp;md5=954654819a8174ae8c8fb4805022e96d" TargetMode="External"/><Relationship Id="rId1718" Type="http://schemas.openxmlformats.org/officeDocument/2006/relationships/hyperlink" Target="https://www.scopus.com/inward/record.uri?eid=2-s2.0-105008320816&amp;doi=10.1109%2fICAECA63854.2025.11012582&amp;partnerID=40&amp;md5=8f38b26f96424f375a28db403c730873" TargetMode="External"/><Relationship Id="rId1925" Type="http://schemas.openxmlformats.org/officeDocument/2006/relationships/hyperlink" Target="https://www.scopus.com/inward/record.uri?eid=2-s2.0-105018421729&amp;doi=10.1201%2F9781003543527-19&amp;partnerID=40&amp;md5=8977412de39e1ec2b1ceea686ad0d69d" TargetMode="External"/><Relationship Id="rId299" Type="http://schemas.openxmlformats.org/officeDocument/2006/relationships/hyperlink" Target="https://www.scopus.com/inward/record.uri?eid=2-s2.0-85139141583&amp;doi=10.1088%2f1742-6596%2f2335%2f1%2f012043&amp;partnerID=40&amp;md5=e37b9585c7f65f653f66595f8791f415" TargetMode="External"/><Relationship Id="rId2187" Type="http://schemas.openxmlformats.org/officeDocument/2006/relationships/hyperlink" Target="https://www.scopus.com/inward/record.uri?eid=2-s2.0-105032525388&amp;doi=10.1109%2FiTechSECOM64750.2025.11307671&amp;partnerID=40&amp;md5=6892b74a7d29d861a3eeae7a24678707" TargetMode="External"/><Relationship Id="rId2394" Type="http://schemas.openxmlformats.org/officeDocument/2006/relationships/hyperlink" Target="https://www.scopus.com/pages/publications/105035597419?origin=resultslist" TargetMode="External"/><Relationship Id="rId159" Type="http://schemas.openxmlformats.org/officeDocument/2006/relationships/hyperlink" Target="https://www.scopus.com/inward/record.uri?eid=2-s2.0-85151929216&amp;doi=10.1109%2fICCPC55978.2022.10072271&amp;partnerID=40&amp;md5=92e7b1308d45a8bb45e080a44b490086" TargetMode="External"/><Relationship Id="rId366" Type="http://schemas.openxmlformats.org/officeDocument/2006/relationships/hyperlink" Target="https://www.scopus.com/inward/record.uri?eid=2-s2.0-85133180904&amp;doi=10.1109%2fICACCS54159.2022.9785223&amp;partnerID=40&amp;md5=5c4248dd937b4ae3bdb4b142c8c73e60" TargetMode="External"/><Relationship Id="rId573" Type="http://schemas.openxmlformats.org/officeDocument/2006/relationships/hyperlink" Target="https://www.scopus.com/inward/record.uri?eid=2-s2.0-85159951684&amp;doi=10.1063%2F5.0126233&amp;partnerID=40&amp;md5=b1affdd890d221e0c11092928720320a" TargetMode="External"/><Relationship Id="rId780" Type="http://schemas.openxmlformats.org/officeDocument/2006/relationships/hyperlink" Target="https://www.scopus.com/inward/record.uri?eid=2-s2.0-85190547672&amp;doi=10.1109%2FICSES60034.2023.10465476&amp;partnerID=40&amp;md5=68b0afceaf1f6a2c1659bdab435b8723" TargetMode="External"/><Relationship Id="rId2047" Type="http://schemas.openxmlformats.org/officeDocument/2006/relationships/hyperlink" Target="https://www.scopus.com/inward/record.uri?eid=2-s2.0-105026943145&amp;doi=10.1016%2FB978-0-443-23669-3.00018-X&amp;partnerID=40&amp;md5=b4d18f01040c9f05e4dd9ba1833bd17c" TargetMode="External"/><Relationship Id="rId2254" Type="http://schemas.openxmlformats.org/officeDocument/2006/relationships/hyperlink" Target="https://www.scopus.com/inward/record.uri?eid=2-s2.0-105033639051&amp;doi=10.1109%2FICMNWC66779.2025.11354307&amp;partnerID=40&amp;md5=9016f134afbe83e7ecd8ac4250f3e663" TargetMode="External"/><Relationship Id="rId2461" Type="http://schemas.openxmlformats.org/officeDocument/2006/relationships/hyperlink" Target="https://www.scopus.com/pages/publications/105036980980?origin=resultslist" TargetMode="External"/><Relationship Id="rId2699" Type="http://schemas.openxmlformats.org/officeDocument/2006/relationships/hyperlink" Target="https://www.scopus.com/pages/publications/105043686150?origin=resultslist" TargetMode="External"/><Relationship Id="rId226" Type="http://schemas.openxmlformats.org/officeDocument/2006/relationships/hyperlink" Target="https://www.scopus.com/inward/record.uri?eid=2-s2.0-85151925627&amp;doi=10.1109%2fICCPC55978.2022.10072144&amp;partnerID=40&amp;md5=5831a40ee05067a34285e7cc04646be3" TargetMode="External"/><Relationship Id="rId433" Type="http://schemas.openxmlformats.org/officeDocument/2006/relationships/hyperlink" Target="https://www.scopus.com/inward/record.uri?eid=2-s2.0-85132202313&amp;doi=10.1038%2fs41598-022-14828-0&amp;partnerID=40&amp;md5=2417783fdc426f78ebfafb38a83bebff" TargetMode="External"/><Relationship Id="rId878" Type="http://schemas.openxmlformats.org/officeDocument/2006/relationships/hyperlink" Target="https://www.scopus.com/inward/record.uri?eid=2-s2.0-85181532160&amp;doi=10.1109%2FCSITSS60515.2023.10334102&amp;partnerID=40&amp;md5=13e8cdd13006a50e096f9d520e754858" TargetMode="External"/><Relationship Id="rId1063" Type="http://schemas.openxmlformats.org/officeDocument/2006/relationships/hyperlink" Target="https://www.scopus.com/inward/record.uri?eid=2-s2.0-85175120265&amp;doi=10.1002%2F9781119842026.ch4&amp;partnerID=40&amp;md5=39520c04c87e7002e660c7bba3bbb052" TargetMode="External"/><Relationship Id="rId1270" Type="http://schemas.openxmlformats.org/officeDocument/2006/relationships/hyperlink" Target="https://www.scopus.com/inward/record.uri?eid=2-s2.0-85214385481&amp;doi=10.47738%2fjads.v5i4.237&amp;partnerID=40&amp;md5=54fe00d73ace44f6128a9e1b11aabc71" TargetMode="External"/><Relationship Id="rId2114" Type="http://schemas.openxmlformats.org/officeDocument/2006/relationships/hyperlink" Target="https://www.scopus.com/inward/record.uri?eid=2-s2.0-105029120004&amp;doi=10.35882%2Fjeeemi.v8i1.1320&amp;partnerID=40&amp;md5=abde06bc3e11ab9f9623639b1dbee510" TargetMode="External"/><Relationship Id="rId2559" Type="http://schemas.openxmlformats.org/officeDocument/2006/relationships/hyperlink" Target="https://www.scopus.com/pages/publications/105035225188?origin=resultslist" TargetMode="External"/><Relationship Id="rId640" Type="http://schemas.openxmlformats.org/officeDocument/2006/relationships/hyperlink" Target="https://www.scopus.com/inward/record.uri?eid=2-s2.0-85147595315&amp;doi=10.1016%2Fj.jics.2023.100906&amp;partnerID=40&amp;md5=ac885184f56a623987b5c558ca41d48b" TargetMode="External"/><Relationship Id="rId738" Type="http://schemas.openxmlformats.org/officeDocument/2006/relationships/hyperlink" Target="https://www.scopus.com/inward/record.uri?eid=2-s2.0-85185907370&amp;partnerID=40&amp;md5=a32849fa7ec16b763c76307e560bf5d7" TargetMode="External"/><Relationship Id="rId945" Type="http://schemas.openxmlformats.org/officeDocument/2006/relationships/hyperlink" Target="https://www.scopus.com/inward/record.uri?eid=2-s2.0-85163124530&amp;doi=10.1109%2FWiSSCoN56857.2023.10133866&amp;partnerID=40&amp;md5=d2c301602fcaf5720dea60a35b39a86b" TargetMode="External"/><Relationship Id="rId1368" Type="http://schemas.openxmlformats.org/officeDocument/2006/relationships/hyperlink" Target="https://www.scopus.com/inward/record.uri?eid=2-s2.0-105000665310&amp;doi=10.1109%2fICERCS63125.2024.10895303&amp;partnerID=40&amp;md5=8534f1e57e50aa2ac84e101f1eb2f372" TargetMode="External"/><Relationship Id="rId1575" Type="http://schemas.openxmlformats.org/officeDocument/2006/relationships/hyperlink" Target="https://www.scopus.com/inward/record.uri?eid=2-s2.0-105001493101&amp;doi=10.1007%2fs12083-025-01943-8&amp;partnerID=40&amp;md5=b69323f0132f37c4d537017e9ee33bb5" TargetMode="External"/><Relationship Id="rId1782" Type="http://schemas.openxmlformats.org/officeDocument/2006/relationships/hyperlink" Target="https://www.scopus.com/inward/record.uri?eid=2-s2.0-105010827741&amp;doi=10.1109%2fICFTS62006.2025.11032021&amp;partnerID=40&amp;md5=ec3b929c35ad0508fb10836bfcdcf270" TargetMode="External"/><Relationship Id="rId2321" Type="http://schemas.openxmlformats.org/officeDocument/2006/relationships/hyperlink" Target="https://www.scopus.com/pages/publications/105034834912?origin=resultslist" TargetMode="External"/><Relationship Id="rId2419" Type="http://schemas.openxmlformats.org/officeDocument/2006/relationships/hyperlink" Target="https://www.scopus.com/pages/publications/105042598503?origin=resultslist" TargetMode="External"/><Relationship Id="rId2626" Type="http://schemas.openxmlformats.org/officeDocument/2006/relationships/hyperlink" Target="https://www.scopus.com/pages/publications/105041463434?origin=resultslist" TargetMode="External"/><Relationship Id="rId74" Type="http://schemas.openxmlformats.org/officeDocument/2006/relationships/hyperlink" Target="https://www.scopus.com/inward/record.uri?eid=2-s2.0-85096390389&amp;doi=10.1007%2fs11277-020-07979-8&amp;partnerID=40&amp;md5=40fc3a3569b8a109bc7c6bde9ebde8bc" TargetMode="External"/><Relationship Id="rId500" Type="http://schemas.openxmlformats.org/officeDocument/2006/relationships/hyperlink" Target="https://www.scopus.com/inward/record.uri?eid=2-s2.0-85177613488&amp;doi=10.1109%2FI-SMAC58438.2023.10290696&amp;partnerID=40&amp;md5=6916252c262fec5b96d8cef8ae64b19f" TargetMode="External"/><Relationship Id="rId805" Type="http://schemas.openxmlformats.org/officeDocument/2006/relationships/hyperlink" Target="https://www.scopus.com/inward/record.uri?eid=2-s2.0-85186501225&amp;doi=10.1109%2FC2I659362.2023.10430695&amp;partnerID=40&amp;md5=e4772ed1fc3d91dd4169e4845b0f1a10" TargetMode="External"/><Relationship Id="rId1130" Type="http://schemas.openxmlformats.org/officeDocument/2006/relationships/hyperlink" Target="https://www.scopus.com/inward/record.uri?eid=2-s2.0-85198961196&amp;doi=10.59277%2fRRST-EE.2024.2.18&amp;partnerID=40&amp;md5=26f551e7e633aa9673a5a5d06d43896c" TargetMode="External"/><Relationship Id="rId1228" Type="http://schemas.openxmlformats.org/officeDocument/2006/relationships/hyperlink" Target="https://www.scopus.com/inward/record.uri?eid=2-s2.0-85211096569&amp;doi=10.1109%2fICCCNT61001.2024.10725220&amp;partnerID=40&amp;md5=f1ab154eb0f093661e5fbac83eaeb61c" TargetMode="External"/><Relationship Id="rId1435" Type="http://schemas.openxmlformats.org/officeDocument/2006/relationships/hyperlink" Target="https://www.scopus.com/inward/record.uri?eid=2-s2.0-105005944348&amp;doi=10.1109%2fNIGERCON62786.2024.10927230&amp;partnerID=40&amp;md5=c282cc83ada777685dcda4995d5709a7" TargetMode="External"/><Relationship Id="rId1642" Type="http://schemas.openxmlformats.org/officeDocument/2006/relationships/hyperlink" Target="https://www.scopus.com/inward/record.uri?eid=2-s2.0-105003665449&amp;partnerID=40&amp;md5=d3ef2f5d0f9e97483951448d48dfd0f3" TargetMode="External"/><Relationship Id="rId1947" Type="http://schemas.openxmlformats.org/officeDocument/2006/relationships/hyperlink" Target="https://www.scopus.com/inward/record.uri?eid=2-s2.0-105019245572&amp;doi=10.1007%2Fs42979-025-04453-9&amp;partnerID=40&amp;md5=a6aada09dafad44f601ce9fb7ccea663" TargetMode="External"/><Relationship Id="rId1502" Type="http://schemas.openxmlformats.org/officeDocument/2006/relationships/hyperlink" Target="https://www.scopus.com/inward/record.uri?eid=2-s2.0-85214762617&amp;doi=10.1201%2f9781003452072&amp;partnerID=40&amp;md5=0a78de68d4430b5b2ce31550ab133bfb" TargetMode="External"/><Relationship Id="rId1807" Type="http://schemas.openxmlformats.org/officeDocument/2006/relationships/hyperlink" Target="https://www.scopus.com/inward/record.uri?eid=2-s2.0-105012969492&amp;doi=10.1038%2fs41598-025-15397-8&amp;partnerID=40&amp;md5=1f26226fcacd67ca24e80d9545e1804e" TargetMode="External"/><Relationship Id="rId290" Type="http://schemas.openxmlformats.org/officeDocument/2006/relationships/hyperlink" Target="https://www.scopus.com/inward/record.uri?eid=2-s2.0-85146365932&amp;doi=10.1109%2fICTACS56270.2022.9987881&amp;partnerID=40&amp;md5=d4c99641fab53d18fe907a6c0e59ff9a" TargetMode="External"/><Relationship Id="rId388" Type="http://schemas.openxmlformats.org/officeDocument/2006/relationships/hyperlink" Target="https://www.scopus.com/inward/record.uri?eid=2-s2.0-85128804629&amp;doi=10.1007%2fs11042-022-13092-8&amp;partnerID=40&amp;md5=5df65d216292e4cf0c66862f7c729d15" TargetMode="External"/><Relationship Id="rId2069" Type="http://schemas.openxmlformats.org/officeDocument/2006/relationships/hyperlink" Target="https://www.scopus.com/inward/record.uri?eid=2-s2.0-105013854974&amp;doi=10.1016%2Fj.bspc.2025.108508&amp;partnerID=40&amp;md5=87f2fbfadd2d9272d1b56634e8f41117" TargetMode="External"/><Relationship Id="rId150" Type="http://schemas.openxmlformats.org/officeDocument/2006/relationships/hyperlink" Target="https://www.scopus.com/inward/record.uri?eid=2-s2.0-85132248685&amp;doi=10.1109%2fICDCS54290.2022.9780846&amp;partnerID=40&amp;md5=52212b5ef5309d7806e819a6505d2676" TargetMode="External"/><Relationship Id="rId595" Type="http://schemas.openxmlformats.org/officeDocument/2006/relationships/hyperlink" Target="https://www.scopus.com/inward/record.uri?eid=2-s2.0-85163975919&amp;doi=10.3390%2Fsu15129286&amp;partnerID=40&amp;md5=597e5f693303213d70a0d4b9cf3399d3" TargetMode="External"/><Relationship Id="rId2276" Type="http://schemas.openxmlformats.org/officeDocument/2006/relationships/hyperlink" Target="https://www.scopus.com/inward/record.uri?eid=2-s2.0-105033893956&amp;doi=10.4018%2F979-8-3373-4412-6.ch011&amp;partnerID=40&amp;md5=f13d190396fb622d2f20649f4514220b" TargetMode="External"/><Relationship Id="rId2483" Type="http://schemas.openxmlformats.org/officeDocument/2006/relationships/hyperlink" Target="https://www.scopus.com/inward/record.uri?eid=2-s2.0-105028402893&amp;doi=10.1038%2Fs41598-025-30638-6&amp;partnerID=40&amp;md5=febb7ec77d84ab9607a5edbf053bb878" TargetMode="External"/><Relationship Id="rId2690" Type="http://schemas.openxmlformats.org/officeDocument/2006/relationships/hyperlink" Target="https://www.scopus.com/pages/publications/105043697655?origin=resultslist" TargetMode="External"/><Relationship Id="rId248" Type="http://schemas.openxmlformats.org/officeDocument/2006/relationships/hyperlink" Target="https://www.scopus.com/inward/record.uri?eid=2-s2.0-85150445858&amp;doi=10.1109%2fC2I456876.2022.10051317&amp;partnerID=40&amp;md5=171a305393f0b9373789644a165704b9" TargetMode="External"/><Relationship Id="rId455" Type="http://schemas.openxmlformats.org/officeDocument/2006/relationships/hyperlink" Target="https://www.scopus.com/inward/record.uri?eid=2-s2.0-85127359686&amp;doi=10.1109%2fICSSIT53264.2022.9716564&amp;partnerID=40&amp;md5=e0c88f84262d07fc1df2d4bfc5e24198" TargetMode="External"/><Relationship Id="rId662" Type="http://schemas.openxmlformats.org/officeDocument/2006/relationships/hyperlink" Target="https://www.scopus.com/inward/record.uri?eid=2-s2.0-85149807450&amp;doi=10.1109%2FIDCIoT56793.2023.10053456&amp;partnerID=40&amp;md5=65c754508364007e9672ac4b0b8a5e75" TargetMode="External"/><Relationship Id="rId1085" Type="http://schemas.openxmlformats.org/officeDocument/2006/relationships/hyperlink" Target="https://www.scopus.com/inward/record.uri?eid=2-s2.0-85142243066&amp;doi=10.1080%2F15440478.2022.2137618&amp;partnerID=40&amp;md5=cf2a9ec190233518e3dc0ceb1c1cea92" TargetMode="External"/><Relationship Id="rId1292" Type="http://schemas.openxmlformats.org/officeDocument/2006/relationships/hyperlink" Target="https://www.scopus.com/inward/record.uri?eid=2-s2.0-85216206985&amp;doi=10.1109%2fICECA63461.2024.10800783&amp;partnerID=40&amp;md5=24041e11b9769dce5914bb583973a344" TargetMode="External"/><Relationship Id="rId2136" Type="http://schemas.openxmlformats.org/officeDocument/2006/relationships/hyperlink" Target="https://www.scopus.com/inward/record.uri?eid=2-s2.0-105030411338&amp;doi=10.1002%2F9781394423415.ch11&amp;partnerID=40&amp;md5=5f84f0722412c52b9c3b4648deff7f8a" TargetMode="External"/><Relationship Id="rId2343" Type="http://schemas.openxmlformats.org/officeDocument/2006/relationships/hyperlink" Target="https://www.scopus.com/pages/publications/105034896497?origin=resultslist" TargetMode="External"/><Relationship Id="rId2550" Type="http://schemas.openxmlformats.org/officeDocument/2006/relationships/hyperlink" Target="https://www.scopus.com/inward/record.uri?eid=2-s2.0-105033361205&amp;doi=10.1109%2FISCON65210.2025.11341031&amp;partnerID=40&amp;md5=5d3fa49c0b8f6fab9813284da580a5a1" TargetMode="External"/><Relationship Id="rId108" Type="http://schemas.openxmlformats.org/officeDocument/2006/relationships/hyperlink" Target="https://www.scopus.com/inward/record.uri?eid=2-s2.0-85131439221&amp;doi=10.1155%2f2022%2f9535254&amp;partnerID=40&amp;md5=13be4446c712d24e6fa4e5cfd97debbb" TargetMode="External"/><Relationship Id="rId315" Type="http://schemas.openxmlformats.org/officeDocument/2006/relationships/hyperlink" Target="https://www.scopus.com/inward/record.uri?eid=2-s2.0-85144690808&amp;doi=10.1007%2f978-981-19-2572-6_28&amp;partnerID=40&amp;md5=b6e576ee1fa642c683845cb90e732618" TargetMode="External"/><Relationship Id="rId522" Type="http://schemas.openxmlformats.org/officeDocument/2006/relationships/hyperlink" Target="https://www.scopus.com/inward/record.uri?eid=2-s2.0-85164247659&amp;doi=10.1109%2FGlobConET56651.2023.10150071&amp;partnerID=40&amp;md5=c466378d730762f24082185296759daf" TargetMode="External"/><Relationship Id="rId967" Type="http://schemas.openxmlformats.org/officeDocument/2006/relationships/hyperlink" Target="https://www.scopus.com/inward/record.uri?eid=2-s2.0-85159770474&amp;doi=10.1109%2FICACCS57279.2023.10113093&amp;partnerID=40&amp;md5=b6df28e5f52495e35ace0cab03d776a9" TargetMode="External"/><Relationship Id="rId1152" Type="http://schemas.openxmlformats.org/officeDocument/2006/relationships/hyperlink" Target="https://www.scopus.com/inward/record.uri?eid=2-s2.0-85201822182&amp;doi=10.1109%2fICACITE60783.2024.10616584&amp;partnerID=40&amp;md5=bd5737a8b0180011f0868dde0657933f" TargetMode="External"/><Relationship Id="rId1597" Type="http://schemas.openxmlformats.org/officeDocument/2006/relationships/hyperlink" Target="https://www.scopus.com/inward/record.uri?eid=2-s2.0-105001708415&amp;doi=10.1016%2fj.jwpe.2025.107628&amp;partnerID=40&amp;md5=8fa8e214025811197b3d3bb6c82fe41b" TargetMode="External"/><Relationship Id="rId2203" Type="http://schemas.openxmlformats.org/officeDocument/2006/relationships/hyperlink" Target="https://www.scopus.com/inward/record.uri?eid=2-s2.0-105032537896&amp;doi=10.1063%2F5.0317387&amp;partnerID=40&amp;md5=9478cad9c0a6ddd8e0dcf264f1c2b393" TargetMode="External"/><Relationship Id="rId2410" Type="http://schemas.openxmlformats.org/officeDocument/2006/relationships/hyperlink" Target="https://www.scopus.com/pages/publications/105036389956?origin=resultslist" TargetMode="External"/><Relationship Id="rId2648" Type="http://schemas.openxmlformats.org/officeDocument/2006/relationships/hyperlink" Target="https://www.scopus.com/pages/publications/105041709302?origin=resultslist" TargetMode="External"/><Relationship Id="rId96" Type="http://schemas.openxmlformats.org/officeDocument/2006/relationships/hyperlink" Target="https://www.scopus.com/inward/record.uri?eid=2-s2.0-85141970552&amp;partnerID=40&amp;md5=df5c4e64c8455043cc2bed6bda7d491e" TargetMode="External"/><Relationship Id="rId827" Type="http://schemas.openxmlformats.org/officeDocument/2006/relationships/hyperlink" Target="https://www.scopus.com/inward/record.uri?eid=2-s2.0-85186121833&amp;doi=10.1109%2FICECA58529.2023.10395562&amp;partnerID=40&amp;md5=df9ab36f228bb618cc7792223b01a14f" TargetMode="External"/><Relationship Id="rId1012" Type="http://schemas.openxmlformats.org/officeDocument/2006/relationships/hyperlink" Target="https://www.scopus.com/inward/record.uri?eid=2-s2.0-85152437123&amp;doi=10.1109%2FICAIS56108.2023.10073805&amp;partnerID=40&amp;md5=eae8add7c3c2f1e301c3299cbe8f6412" TargetMode="External"/><Relationship Id="rId1457" Type="http://schemas.openxmlformats.org/officeDocument/2006/relationships/hyperlink" Target="https://www.scopus.com/inward/record.uri?eid=2-s2.0-105009985517&amp;doi=10.4018%2f979-8-3693-6150-4.ch002&amp;partnerID=40&amp;md5=227ff297f9b4bac59869db61eb4a15ac" TargetMode="External"/><Relationship Id="rId1664" Type="http://schemas.openxmlformats.org/officeDocument/2006/relationships/hyperlink" Target="https://www.scopus.com/inward/record.uri?eid=2-s2.0-105005394411&amp;doi=10.1007%2f978-981-97-8591-9_11&amp;partnerID=40&amp;md5=a7088290ffc7ace21e54ce4ba0d0d899" TargetMode="External"/><Relationship Id="rId1871" Type="http://schemas.openxmlformats.org/officeDocument/2006/relationships/hyperlink" Target="https://www.scopus.com/inward/record.uri?eid=2-s2.0-105015724051&amp;doi=10.1007%2F978-981-96-4226-7_30&amp;partnerID=40&amp;md5=5e407713c4f412634cab0eb9dcaa2539" TargetMode="External"/><Relationship Id="rId2508" Type="http://schemas.openxmlformats.org/officeDocument/2006/relationships/hyperlink" Target="https://www.scopus.com/pages/publications/105037437151?origin=resultslist" TargetMode="External"/><Relationship Id="rId2715" Type="http://schemas.openxmlformats.org/officeDocument/2006/relationships/hyperlink" Target="https://www.scopus.com/pages/publications/105043365224?origin=resultslist" TargetMode="External"/><Relationship Id="rId1317" Type="http://schemas.openxmlformats.org/officeDocument/2006/relationships/hyperlink" Target="https://www.scopus.com/inward/record.uri?eid=2-s2.0-85217405234&amp;doi=10.1109%2fICACRS62842.2024.10841762&amp;partnerID=40&amp;md5=e92bdb3f3708545986e5837e8fe7bb98" TargetMode="External"/><Relationship Id="rId1524" Type="http://schemas.openxmlformats.org/officeDocument/2006/relationships/hyperlink" Target="https://www.scopus.com/inward/record.uri?eid=2-s2.0-85217760053&amp;doi=10.1007%2fs41870-025-02436-w&amp;partnerID=40&amp;md5=7d39bc2c9948a06a58e675c08d29650b" TargetMode="External"/><Relationship Id="rId1731" Type="http://schemas.openxmlformats.org/officeDocument/2006/relationships/hyperlink" Target="https://www.scopus.com/inward/record.uri?eid=2-s2.0-105008508277&amp;doi=10.1016%2fj.sasc.2025.200323&amp;partnerID=40&amp;md5=e5a28587f96f955826847c720ec7d441" TargetMode="External"/><Relationship Id="rId1969" Type="http://schemas.openxmlformats.org/officeDocument/2006/relationships/hyperlink" Target="https://www.scopus.com/inward/record.uri?eid=2-s2.0-105021132021&amp;doi=10.1080%2F09728600.2025.2574361&amp;partnerID=40&amp;md5=e829b0cc9d1af13e5ea7fbf5c1023f4a" TargetMode="External"/><Relationship Id="rId23" Type="http://schemas.openxmlformats.org/officeDocument/2006/relationships/hyperlink" Target="https://www.scopus.com/inward/record.uri?eid=2-s2.0-85148617107&amp;doi=10.15251%2fDJNB.2021.162.535&amp;partnerID=40&amp;md5=e83bc51305aed888c9a2319080e9a880" TargetMode="External"/><Relationship Id="rId1829" Type="http://schemas.openxmlformats.org/officeDocument/2006/relationships/hyperlink" Target="https://www.scopus.com/inward/record.uri?eid=2-s2.0-105013667913&amp;doi=10.1038%2fs41598-025-92575-8&amp;partnerID=40&amp;md5=aea4181990f903787d0909eb314102ed" TargetMode="External"/><Relationship Id="rId2298" Type="http://schemas.openxmlformats.org/officeDocument/2006/relationships/hyperlink" Target="https://www.scopus.com/inward/record.uri?eid=2-s2.0-105034064517&amp;partnerID=40&amp;md5=1610269be0285c5d3fd11e4baf78f7bb" TargetMode="External"/><Relationship Id="rId172" Type="http://schemas.openxmlformats.org/officeDocument/2006/relationships/hyperlink" Target="https://www.scopus.com/inward/record.uri?eid=2-s2.0-85147533927&amp;doi=10.1109%2fICECA55336.2022.10009111&amp;partnerID=40&amp;md5=0b0c00a958ee5a6cabdc78911de514a1" TargetMode="External"/><Relationship Id="rId477" Type="http://schemas.openxmlformats.org/officeDocument/2006/relationships/hyperlink" Target="https://www.scopus.com/inward/record.uri?eid=2-s2.0-85158107936&amp;doi=10.1007%2F978-981-99-1517-0_8&amp;partnerID=40&amp;md5=a6bee959962f3c6970aae11738d4118d" TargetMode="External"/><Relationship Id="rId684" Type="http://schemas.openxmlformats.org/officeDocument/2006/relationships/hyperlink" Target="https://www.scopus.com/inward/record.uri?eid=2-s2.0-85159766927&amp;doi=10.1109%2FICACCS57279.2023.10112900&amp;partnerID=40&amp;md5=b98ecdaf6a21280a28976f7be6875df7" TargetMode="External"/><Relationship Id="rId2060" Type="http://schemas.openxmlformats.org/officeDocument/2006/relationships/hyperlink" Target="https://www.scopus.com/inward/record.uri?eid=2-s2.0-105029712650&amp;doi=10.1109%2FWCONF64849.2025.11233409&amp;partnerID=40&amp;md5=d90488795692875d6e69721d0d704bf1" TargetMode="External"/><Relationship Id="rId2158" Type="http://schemas.openxmlformats.org/officeDocument/2006/relationships/hyperlink" Target="https://www.scopus.com/inward/record.uri?eid=2-s2.0-105031455604&amp;doi=10.1109%2FICIDCA66325.2025.11280328&amp;partnerID=40&amp;md5=cdd4747cec095fa9676238f4d8ff3e74" TargetMode="External"/><Relationship Id="rId2365" Type="http://schemas.openxmlformats.org/officeDocument/2006/relationships/hyperlink" Target="https://www.scopus.com/pages/publications/105035229348?origin=resultslist" TargetMode="External"/><Relationship Id="rId337" Type="http://schemas.openxmlformats.org/officeDocument/2006/relationships/hyperlink" Target="https://www.scopus.com/inward/record.uri?eid=2-s2.0-85136324638&amp;doi=10.1109%2fICCES54183.2022.9835923&amp;partnerID=40&amp;md5=fb3c107e3601913ecc695435d7305225" TargetMode="External"/><Relationship Id="rId891" Type="http://schemas.openxmlformats.org/officeDocument/2006/relationships/hyperlink" Target="https://www.scopus.com/inward/record.uri?eid=2-s2.0-85178115011&amp;doi=10.1109%2FICIDeA59866.2023.10295189&amp;partnerID=40&amp;md5=dbd82c2f1b8005c0b3a4de250de79ede" TargetMode="External"/><Relationship Id="rId989" Type="http://schemas.openxmlformats.org/officeDocument/2006/relationships/hyperlink" Target="https://www.scopus.com/inward/record.uri?eid=2-s2.0-85159759791&amp;doi=10.1109%2FICACCS57279.2023.10112770&amp;partnerID=40&amp;md5=5860f003ee79ea3dac9589fca6cd2b44" TargetMode="External"/><Relationship Id="rId2018" Type="http://schemas.openxmlformats.org/officeDocument/2006/relationships/hyperlink" Target="https://www.scopus.com/inward/record.uri?eid=2-s2.0-105024110277&amp;doi=10.59277%2FRRST-EE.2025.4.15&amp;partnerID=40&amp;md5=d3247c58846d8053fa0d9b9ed3e189d4" TargetMode="External"/><Relationship Id="rId2572" Type="http://schemas.openxmlformats.org/officeDocument/2006/relationships/hyperlink" Target="https://www.scopus.com/pages/publications/105036304116?origin=resultslist" TargetMode="External"/><Relationship Id="rId544" Type="http://schemas.openxmlformats.org/officeDocument/2006/relationships/hyperlink" Target="https://www.scopus.com/inward/record.uri?eid=2-s2.0-85159756874&amp;doi=10.1109%2FICACCS57279.2023.10112828&amp;partnerID=40&amp;md5=ad0933439348e15b3952e88a0773a539" TargetMode="External"/><Relationship Id="rId751" Type="http://schemas.openxmlformats.org/officeDocument/2006/relationships/hyperlink" Target="https://www.scopus.com/inward/record.uri?eid=2-s2.0-85199545639&amp;doi=10.1109%2FICSTCEE60504.2023.10585074&amp;partnerID=40&amp;md5=68abb50798d50479fcdcd36edf91dd26" TargetMode="External"/><Relationship Id="rId849" Type="http://schemas.openxmlformats.org/officeDocument/2006/relationships/hyperlink" Target="https://www.scopus.com/inward/record.uri?eid=2-s2.0-85184996191&amp;doi=10.1109%2FSTCR59085.2023.10397029&amp;partnerID=40&amp;md5=1334c3ad5fd6ac1fdf35dc2e6dea54b1" TargetMode="External"/><Relationship Id="rId1174" Type="http://schemas.openxmlformats.org/officeDocument/2006/relationships/hyperlink" Target="https://www.scopus.com/inward/record.uri?eid=2-s2.0-85203801000&amp;doi=10.1109%2fInC460750.2024.10649262&amp;partnerID=40&amp;md5=0146055f48ceb0ca742b021abb80916a" TargetMode="External"/><Relationship Id="rId1381" Type="http://schemas.openxmlformats.org/officeDocument/2006/relationships/hyperlink" Target="https://www.scopus.com/inward/record.uri?eid=2-s2.0-105001285415&amp;doi=10.1109%2fICSES63760.2024.10910526&amp;partnerID=40&amp;md5=46f7bd41c6cdb334c092d4a89dcc74bb" TargetMode="External"/><Relationship Id="rId1479" Type="http://schemas.openxmlformats.org/officeDocument/2006/relationships/hyperlink" Target="https://www.scopus.com/inward/record.uri?eid=2-s2.0-85190842954&amp;doi=10.1080%2f10255842.2024.2341969&amp;partnerID=40&amp;md5=b089af1197121b38d894a68400d0878b" TargetMode="External"/><Relationship Id="rId1686" Type="http://schemas.openxmlformats.org/officeDocument/2006/relationships/hyperlink" Target="https://www.scopus.com/inward/record.uri?eid=2-s2.0-105006431051&amp;doi=10.1007%2fs41870-025-02551-8&amp;partnerID=40&amp;md5=0413d62ec881490abfcb14f1fc105b37" TargetMode="External"/><Relationship Id="rId2225" Type="http://schemas.openxmlformats.org/officeDocument/2006/relationships/hyperlink" Target="https://www.scopus.com/inward/record.uri?eid=2-s2.0-105034366364&amp;doi=10.1016%2Fj.array.2026.100789&amp;partnerID=40&amp;md5=0db339d6bc2b844fb85bc34ca2dc539c" TargetMode="External"/><Relationship Id="rId2432" Type="http://schemas.openxmlformats.org/officeDocument/2006/relationships/hyperlink" Target="https://www.scopus.com/pages/publications/105036515699?origin=resultslist" TargetMode="External"/><Relationship Id="rId404" Type="http://schemas.openxmlformats.org/officeDocument/2006/relationships/hyperlink" Target="https://www.scopus.com/inward/record.uri?eid=2-s2.0-85132428951&amp;doi=10.1155%2f2022%2f8998451&amp;partnerID=40&amp;md5=2462cd4d8f0cf9543840e12b48ff761a" TargetMode="External"/><Relationship Id="rId611" Type="http://schemas.openxmlformats.org/officeDocument/2006/relationships/hyperlink" Target="https://www.scopus.com/inward/record.uri?eid=2-s2.0-85149068001&amp;doi=10.1016%2Fj.uclim.2023.101436&amp;partnerID=40&amp;md5=549bfab04523ab099e20446ea2849412" TargetMode="External"/><Relationship Id="rId1034" Type="http://schemas.openxmlformats.org/officeDocument/2006/relationships/hyperlink" Target="https://www.scopus.com/inward/record.uri?eid=2-s2.0-85180584932&amp;doi=10.1063%2F5.0178894&amp;partnerID=40&amp;md5=dad2a46ff2015b0155c32100d70ce99d" TargetMode="External"/><Relationship Id="rId1241" Type="http://schemas.openxmlformats.org/officeDocument/2006/relationships/hyperlink" Target="https://www.scopus.com/inward/record.uri?eid=2-s2.0-85213477328&amp;doi=10.22399%2fijcesen.780&amp;partnerID=40&amp;md5=91cf583c5c19c72bdf9dd5f5289e009c" TargetMode="External"/><Relationship Id="rId1339" Type="http://schemas.openxmlformats.org/officeDocument/2006/relationships/hyperlink" Target="https://www.scopus.com/inward/record.uri?eid=2-s2.0-85218409370&amp;doi=10.1109%2fICCES63552.2024.10859381&amp;partnerID=40&amp;md5=d7bad0acf835632aaaedcbfdde3a0bda" TargetMode="External"/><Relationship Id="rId1893" Type="http://schemas.openxmlformats.org/officeDocument/2006/relationships/hyperlink" Target="https://www.scopus.com/inward/record.uri?eid=2-s2.0-105016760285&amp;doi=10.1007%2Fs11785-025-01817-0&amp;partnerID=40&amp;md5=b2cd464f3b3b9ad7708e920ca2067044" TargetMode="External"/><Relationship Id="rId709" Type="http://schemas.openxmlformats.org/officeDocument/2006/relationships/hyperlink" Target="https://www.scopus.com/inward/record.uri?eid=2-s2.0-85186542398&amp;doi=10.1080%2F15325008.2023.2296960&amp;partnerID=40&amp;md5=f6090b53fb47ad616b4b0d0e1b67a973" TargetMode="External"/><Relationship Id="rId916" Type="http://schemas.openxmlformats.org/officeDocument/2006/relationships/hyperlink" Target="https://www.scopus.com/inward/record.uri?eid=2-s2.0-85168712333&amp;doi=10.1109%2FICAECA56562.2023.10199297&amp;partnerID=40&amp;md5=5412c2c098b10e4ef5216f5e337a46de" TargetMode="External"/><Relationship Id="rId1101" Type="http://schemas.openxmlformats.org/officeDocument/2006/relationships/hyperlink" Target="https://www.scopus.com/inward/record.uri?eid=2-s2.0-85184815325&amp;doi=10.1021%2facsomega.3c07822&amp;partnerID=40&amp;md5=14422400d5c6596b094af47c5e882c02" TargetMode="External"/><Relationship Id="rId1546" Type="http://schemas.openxmlformats.org/officeDocument/2006/relationships/hyperlink" Target="https://www.scopus.com/inward/record.uri?eid=2-s2.0-85219032731&amp;doi=10.1007%2fs00521-025-11031-w&amp;partnerID=40&amp;md5=a103f0b32266a493152fff111ca52e5d" TargetMode="External"/><Relationship Id="rId1753" Type="http://schemas.openxmlformats.org/officeDocument/2006/relationships/hyperlink" Target="https://www.scopus.com/inward/record.uri?eid=2-s2.0-105010078735&amp;doi=10.31127%2ftuje.1572285&amp;partnerID=40&amp;md5=f1c68df2685530db2e23b1281c996d55" TargetMode="External"/><Relationship Id="rId1960" Type="http://schemas.openxmlformats.org/officeDocument/2006/relationships/hyperlink" Target="https://www.scopus.com/inward/record.uri?eid=2-s2.0-105020670519&amp;doi=10.1016%2Fj.icheatmasstransfer.2025.109930&amp;partnerID=40&amp;md5=f34692156ceb202dc071cbe63b9a2b91" TargetMode="External"/><Relationship Id="rId45" Type="http://schemas.openxmlformats.org/officeDocument/2006/relationships/hyperlink" Target="https://www.scopus.com/inward/record.uri?eid=2-s2.0-85111133547&amp;doi=10.1007%2f978-3-030-69744-0_12&amp;partnerID=40&amp;md5=e3135f7b1a450aaabf804bd24503f8cb" TargetMode="External"/><Relationship Id="rId1406" Type="http://schemas.openxmlformats.org/officeDocument/2006/relationships/hyperlink" Target="https://www.scopus.com/inward/record.uri?eid=2-s2.0-105001385246&amp;doi=10.1109%2fICAICCIT64383.2024.10912155&amp;partnerID=40&amp;md5=c93e46a36414a39162055230440e410f" TargetMode="External"/><Relationship Id="rId1613" Type="http://schemas.openxmlformats.org/officeDocument/2006/relationships/hyperlink" Target="https://www.scopus.com/inward/record.uri?eid=2-s2.0-105002439037&amp;doi=10.1109%2fICSADL65848.2025.10933298&amp;partnerID=40&amp;md5=b2feba8078e64092357b6a6d3d2ba348" TargetMode="External"/><Relationship Id="rId1820" Type="http://schemas.openxmlformats.org/officeDocument/2006/relationships/hyperlink" Target="https://www.scopus.com/pages/publications/105038366927?origin=resultslist" TargetMode="External"/><Relationship Id="rId194" Type="http://schemas.openxmlformats.org/officeDocument/2006/relationships/hyperlink" Target="https://www.scopus.com/inward/record.uri?eid=2-s2.0-85148331376&amp;doi=10.1109%2fICACRS55517.2022.10029057&amp;partnerID=40&amp;md5=10d8f3d079f3bcdb121dee41eedbe182" TargetMode="External"/><Relationship Id="rId1918" Type="http://schemas.openxmlformats.org/officeDocument/2006/relationships/hyperlink" Target="https://www.scopus.com/pages/publications/105042609408?origin=resultslist" TargetMode="External"/><Relationship Id="rId2082" Type="http://schemas.openxmlformats.org/officeDocument/2006/relationships/hyperlink" Target="https://www.scopus.com/inward/record.uri?eid=2-s2.0-105025144000&amp;doi=10.1016%2Fj.bspc.2025.109314&amp;partnerID=40&amp;md5=3e4457e4c340bc09ce12e5622a2d304a" TargetMode="External"/><Relationship Id="rId261" Type="http://schemas.openxmlformats.org/officeDocument/2006/relationships/hyperlink" Target="https://www.scopus.com/inward/record.uri?eid=2-s2.0-85145356830&amp;doi=10.1109%2fMysuruCon55714.2022.9972638&amp;partnerID=40&amp;md5=2c53cf66e6c85961866584a7527c725f" TargetMode="External"/><Relationship Id="rId499" Type="http://schemas.openxmlformats.org/officeDocument/2006/relationships/hyperlink" Target="https://www.scopus.com/inward/record.uri?eid=2-s2.0-85147895217&amp;doi=10.1038%2Fs41598-023-29063-4&amp;partnerID=40&amp;md5=92fd8e8ab97d9c13f5f34f93480ad25e" TargetMode="External"/><Relationship Id="rId2387" Type="http://schemas.openxmlformats.org/officeDocument/2006/relationships/hyperlink" Target="https://www.scopus.com/pages/publications/105035536857?origin=resultslist" TargetMode="External"/><Relationship Id="rId2594" Type="http://schemas.openxmlformats.org/officeDocument/2006/relationships/hyperlink" Target="https://www.scopus.com/pages/publications/105041530451?origin=resultslist" TargetMode="External"/><Relationship Id="rId359" Type="http://schemas.openxmlformats.org/officeDocument/2006/relationships/hyperlink" Target="https://www.scopus.com/inward/record.uri?eid=2-s2.0-85133177696&amp;doi=10.1109%2fICACCS54159.2022.9785005&amp;partnerID=40&amp;md5=53a2a3544eb5d01d7ea2fdf58e934003" TargetMode="External"/><Relationship Id="rId566" Type="http://schemas.openxmlformats.org/officeDocument/2006/relationships/hyperlink" Target="https://www.scopus.com/inward/record.uri?eid=2-s2.0-85160262170&amp;doi=10.1007%2Fs11664-023-10495-7&amp;partnerID=40&amp;md5=cd172f279a7841e2b2d51eb5d2fe9dff" TargetMode="External"/><Relationship Id="rId773" Type="http://schemas.openxmlformats.org/officeDocument/2006/relationships/hyperlink" Target="https://www.scopus.com/inward/record.uri?eid=2-s2.0-85191841769&amp;doi=10.1109%2FICIMIA60377.2023.10426602&amp;partnerID=40&amp;md5=5fcbc6f8e553dfac81e041afacac793c" TargetMode="External"/><Relationship Id="rId1196" Type="http://schemas.openxmlformats.org/officeDocument/2006/relationships/hyperlink" Target="https://www.scopus.com/inward/record.uri?eid=2-s2.0-85208642817&amp;doi=10.1109%2fICACCS60874.2024.10717147&amp;partnerID=40&amp;md5=efe7e4f5a661cf0adc1f37d3bea164d1" TargetMode="External"/><Relationship Id="rId2247" Type="http://schemas.openxmlformats.org/officeDocument/2006/relationships/hyperlink" Target="https://www.scopus.com/inward/record.uri?eid=2-s2.0-105033660093&amp;doi=10.1109%2FICEAMST67459.2025.11335750&amp;partnerID=40&amp;md5=8a5d7df9192f9373992582ff80a850a7" TargetMode="External"/><Relationship Id="rId2454" Type="http://schemas.openxmlformats.org/officeDocument/2006/relationships/hyperlink" Target="https://www.scopus.com/pages/publications/105036961572?origin=resultslist" TargetMode="External"/><Relationship Id="rId121" Type="http://schemas.openxmlformats.org/officeDocument/2006/relationships/hyperlink" Target="https://www.scopus.com/inward/record.uri?eid=2-s2.0-85138089134&amp;doi=10.1016%2fj.dsp.2022.103737&amp;partnerID=40&amp;md5=caf3502480153e5230c8e8254da35ab6" TargetMode="External"/><Relationship Id="rId219" Type="http://schemas.openxmlformats.org/officeDocument/2006/relationships/hyperlink" Target="https://www.scopus.com/inward/record.uri?eid=2-s2.0-85150419216&amp;doi=10.1109%2fC2I456876.2022.10051297&amp;partnerID=40&amp;md5=908cb6afd05bd444931341c740bc4bc1" TargetMode="External"/><Relationship Id="rId426" Type="http://schemas.openxmlformats.org/officeDocument/2006/relationships/hyperlink" Target="https://www.scopus.com/inward/record.uri?eid=2-s2.0-85142921822&amp;doi=10.1038%2fs41598-022-24993-x&amp;partnerID=40&amp;md5=1b9fe9f4938bdcca16d51315adb65fdf" TargetMode="External"/><Relationship Id="rId633" Type="http://schemas.openxmlformats.org/officeDocument/2006/relationships/hyperlink" Target="https://www.scopus.com/inward/record.uri?eid=2-s2.0-85131168642&amp;doi=10.1177%2F09544089221103505&amp;partnerID=40&amp;md5=961c80d551c254da75c441bed826092a" TargetMode="External"/><Relationship Id="rId980" Type="http://schemas.openxmlformats.org/officeDocument/2006/relationships/hyperlink" Target="https://www.scopus.com/inward/record.uri?eid=2-s2.0-85159764971&amp;doi=10.1109%2FICACCS57279.2023.10112929&amp;partnerID=40&amp;md5=715744360bee1b7dbeeda56fe3e6b05f" TargetMode="External"/><Relationship Id="rId1056" Type="http://schemas.openxmlformats.org/officeDocument/2006/relationships/hyperlink" Target="https://www.scopus.com/inward/record.uri?eid=2-s2.0-85194141645&amp;doi=10.1145%2F3647444.3647850&amp;partnerID=40&amp;md5=658ce3074693a800f7c51914f1b64389" TargetMode="External"/><Relationship Id="rId1263" Type="http://schemas.openxmlformats.org/officeDocument/2006/relationships/hyperlink" Target="https://www.scopus.com/inward/record.uri?eid=2-s2.0-85212690225&amp;doi=10.1109%2fICCCNT61001.2024.10726068&amp;partnerID=40&amp;md5=78c9a8c035c8302a48e0773b00871673" TargetMode="External"/><Relationship Id="rId2107" Type="http://schemas.openxmlformats.org/officeDocument/2006/relationships/hyperlink" Target="https://www.scopus.com/inward/record.uri?eid=2-s2.0-105028331578&amp;doi=10.1007%2F978-981-96-8107-5_21&amp;partnerID=40&amp;md5=e206c3d3cf9d5606932da2598fb7aa93" TargetMode="External"/><Relationship Id="rId2314" Type="http://schemas.openxmlformats.org/officeDocument/2006/relationships/hyperlink" Target="https://www.scopus.com/inward/record.uri?eid=2-s2.0-105034268195&amp;doi=10.1109%2FGCAT66372.2025.11368352&amp;partnerID=40&amp;md5=cd1dd8e4f3be61dc30f3757fc3662429" TargetMode="External"/><Relationship Id="rId2661" Type="http://schemas.openxmlformats.org/officeDocument/2006/relationships/hyperlink" Target="https://www.scopus.com/pages/publications/105036805374?origin=resultslist" TargetMode="External"/><Relationship Id="rId840" Type="http://schemas.openxmlformats.org/officeDocument/2006/relationships/hyperlink" Target="https://www.scopus.com/inward/record.uri?eid=2-s2.0-85186113233&amp;doi=10.1109%2FICECA58529.2023.10395476&amp;partnerID=40&amp;md5=1c1b52b9f68aef0fdd93d42d856ccc5a" TargetMode="External"/><Relationship Id="rId938" Type="http://schemas.openxmlformats.org/officeDocument/2006/relationships/hyperlink" Target="https://www.scopus.com/inward/record.uri?eid=2-s2.0-85163854724&amp;doi=10.1109%2FICICCS56967.2023.10142526&amp;partnerID=40&amp;md5=f75cc1dda4f866b4a7232ab17e651b8e" TargetMode="External"/><Relationship Id="rId1470" Type="http://schemas.openxmlformats.org/officeDocument/2006/relationships/hyperlink" Target="https://www.scopus.com/inward/record.uri?eid=2-s2.0-105014647790&amp;doi=10.1016%2Fj.measen.2024.101272&amp;partnerID=40&amp;md5=24531fb06284209b47ca7df2b83fcfdf" TargetMode="External"/><Relationship Id="rId1568" Type="http://schemas.openxmlformats.org/officeDocument/2006/relationships/hyperlink" Target="https://www.scopus.com/inward/record.uri?eid=2-s2.0-105001086131&amp;doi=10.1007%2fs40998-024-00760-8&amp;partnerID=40&amp;md5=b71d92e4f29752ea1cf413aa462da66e" TargetMode="External"/><Relationship Id="rId1775" Type="http://schemas.openxmlformats.org/officeDocument/2006/relationships/hyperlink" Target="https://www.scopus.com/inward/record.uri?eid=2-s2.0-105012195203&amp;doi=10.1109%2fICICI65870.2025.11069632&amp;partnerID=40&amp;md5=bef8a2f98d02ae390f3fadd573883be6" TargetMode="External"/><Relationship Id="rId2521" Type="http://schemas.openxmlformats.org/officeDocument/2006/relationships/hyperlink" Target="https://www.scopus.com/inward/record.uri?eid=2-s2.0-105005998343&amp;doi=10.3233%2fJIFS-224450&amp;partnerID=40&amp;md5=21d19a45414dddd92a60e455e7d7aea7" TargetMode="External"/><Relationship Id="rId2619" Type="http://schemas.openxmlformats.org/officeDocument/2006/relationships/hyperlink" Target="https://www.scopus.com/pages/publications/105041698109?origin=resultslist" TargetMode="External"/><Relationship Id="rId67" Type="http://schemas.openxmlformats.org/officeDocument/2006/relationships/hyperlink" Target="https://www.scopus.com/inward/record.uri?eid=2-s2.0-85108027346&amp;doi=10.1109%2fICACCS51430.2021.9442064&amp;partnerID=40&amp;md5=5dd44d4a899913fe54359da97505f1f7" TargetMode="External"/><Relationship Id="rId700" Type="http://schemas.openxmlformats.org/officeDocument/2006/relationships/hyperlink" Target="https://www.scopus.com/inward/record.uri?eid=2-s2.0-85168093318&amp;doi=10.1109%2FICCES57224.2023.10192599&amp;partnerID=40&amp;md5=deb6e923bf05586c0a8d0bdb64c899f1" TargetMode="External"/><Relationship Id="rId1123" Type="http://schemas.openxmlformats.org/officeDocument/2006/relationships/hyperlink" Target="https://www.scopus.com/inward/record.uri?eid=2-s2.0-85187179632&amp;partnerID=40&amp;md5=2cac3dd6122089e7cf4626e4a455d108" TargetMode="External"/><Relationship Id="rId1330" Type="http://schemas.openxmlformats.org/officeDocument/2006/relationships/hyperlink" Target="https://www.scopus.com/inward/record.uri?eid=2-s2.0-85218185446&amp;doi=10.1109%2fINNOVA63080.2024.10847015&amp;partnerID=40&amp;md5=ab98476bfa430897468b7e86bbeb6e0c" TargetMode="External"/><Relationship Id="rId1428" Type="http://schemas.openxmlformats.org/officeDocument/2006/relationships/hyperlink" Target="https://www.scopus.com/inward/record.uri?eid=2-s2.0-105004548931&amp;doi=10.1109%2fGIEST62955.2024.10959894&amp;partnerID=40&amp;md5=aa3e6ee62f2c3b76520853056b2b23e1" TargetMode="External"/><Relationship Id="rId1635" Type="http://schemas.openxmlformats.org/officeDocument/2006/relationships/hyperlink" Target="https://www.scopus.com/inward/record.uri?eid=2-s2.0-105004406859&amp;doi=10.1109%2fICVADV63329.2025.10960948&amp;partnerID=40&amp;md5=41427a9373a09c741114be0f22cdfabf" TargetMode="External"/><Relationship Id="rId1982" Type="http://schemas.openxmlformats.org/officeDocument/2006/relationships/hyperlink" Target="https://www.scopus.com/inward/record.uri?eid=2-s2.0-105022421265&amp;partnerID=40&amp;md5=9fdcbaf8193cbc18fb864d750e0c2a4d" TargetMode="External"/><Relationship Id="rId1842" Type="http://schemas.openxmlformats.org/officeDocument/2006/relationships/hyperlink" Target="https://www.scopus.com/inward/record.uri?eid=2-s2.0-105013617037&amp;doi=10.1109%2fICIRCA65293.2025.11089540&amp;partnerID=40&amp;md5=9ad4fd9c51fcf6f370e696fea43068a6" TargetMode="External"/><Relationship Id="rId1702" Type="http://schemas.openxmlformats.org/officeDocument/2006/relationships/hyperlink" Target="https://www.scopus.com/inward/record.uri?eid=2-s2.0-105007682125&amp;doi=10.1109%2fInCACCT65424.2025.11011325&amp;partnerID=40&amp;md5=5347fc4aad72ab70ef01be1110d19f80" TargetMode="External"/><Relationship Id="rId283" Type="http://schemas.openxmlformats.org/officeDocument/2006/relationships/hyperlink" Target="https://www.scopus.com/inward/record.uri?eid=2-s2.0-85145827046&amp;doi=10.36410%2fjcpr.2022.23.6.912&amp;partnerID=40&amp;md5=70aada5e3c93aaebfd8d287f06b0029b" TargetMode="External"/><Relationship Id="rId490" Type="http://schemas.openxmlformats.org/officeDocument/2006/relationships/hyperlink" Target="https://www.scopus.com/inward/record.uri?eid=2-s2.0-85173148682&amp;doi=10.1016%2Fj.cnsns.2023.107560&amp;partnerID=40&amp;md5=1b147e886b0992fd5a52c80f2bff925f" TargetMode="External"/><Relationship Id="rId2171" Type="http://schemas.openxmlformats.org/officeDocument/2006/relationships/hyperlink" Target="https://www.scopus.com/inward/record.uri?eid=2-s2.0-105031616965&amp;doi=10.1063%2F5.0317490&amp;partnerID=40&amp;md5=8453e16daccd650516e426becf7b8921" TargetMode="External"/><Relationship Id="rId143" Type="http://schemas.openxmlformats.org/officeDocument/2006/relationships/hyperlink" Target="https://www.scopus.com/inward/record.uri?eid=2-s2.0-85124406735&amp;doi=10.1007%2fs12555-020-0623-2&amp;partnerID=40&amp;md5=16cd8948883dc2f70e6f6d2a5ec31158" TargetMode="External"/><Relationship Id="rId350" Type="http://schemas.openxmlformats.org/officeDocument/2006/relationships/hyperlink" Target="https://www.scopus.com/inward/record.uri?eid=2-s2.0-85135735531&amp;doi=10.1088%2f2053-1591%2fac8395&amp;partnerID=40&amp;md5=84bdc5410c230c4de9747596988608fd" TargetMode="External"/><Relationship Id="rId588" Type="http://schemas.openxmlformats.org/officeDocument/2006/relationships/hyperlink" Target="https://www.scopus.com/inward/record.uri?eid=2-s2.0-85159803732&amp;doi=10.11591%2Fijeecs.v31.i1.pp480-490&amp;partnerID=40&amp;md5=8be0212818d6310b6166cb5323a358a6" TargetMode="External"/><Relationship Id="rId795" Type="http://schemas.openxmlformats.org/officeDocument/2006/relationships/hyperlink" Target="https://www.scopus.com/inward/record.uri?eid=2-s2.0-85186734096&amp;doi=10.1109%2FICERCS57948.2023.10434136&amp;partnerID=40&amp;md5=df59e9594b3ef9558923dfe908a16576" TargetMode="External"/><Relationship Id="rId2031" Type="http://schemas.openxmlformats.org/officeDocument/2006/relationships/hyperlink" Target="https://www.scopus.com/inward/record.uri?eid=2-s2.0-105025963784&amp;doi=10.3390%2Fmachines13121104&amp;partnerID=40&amp;md5=07209bb4d98762d031117eaf2dd6ffb6" TargetMode="External"/><Relationship Id="rId2269" Type="http://schemas.openxmlformats.org/officeDocument/2006/relationships/hyperlink" Target="https://www.scopus.com/inward/record.uri?eid=2-s2.0-105033533807&amp;doi=10.1109%2FICCES67310.2025.11336921&amp;partnerID=40&amp;md5=d8beffb7c3b411be27b1b018a5669c15" TargetMode="External"/><Relationship Id="rId2476" Type="http://schemas.openxmlformats.org/officeDocument/2006/relationships/hyperlink" Target="https://www.scopus.com/pages/publications/105036988004?origin=resultslist" TargetMode="External"/><Relationship Id="rId2683" Type="http://schemas.openxmlformats.org/officeDocument/2006/relationships/hyperlink" Target="https://www.scopus.com/pages/publications/105036722196?origin=resultslist" TargetMode="External"/><Relationship Id="rId9" Type="http://schemas.openxmlformats.org/officeDocument/2006/relationships/hyperlink" Target="https://www.scopus.com/inward/record.uri?eid=2-s2.0-85122407842&amp;doi=10.1155%2f2021%2f4420250&amp;partnerID=40&amp;md5=965b77f400f02a00d94ed5d686f0093a" TargetMode="External"/><Relationship Id="rId210" Type="http://schemas.openxmlformats.org/officeDocument/2006/relationships/hyperlink" Target="https://www.scopus.com/inward/record.uri?eid=2-s2.0-85163079820&amp;doi=10.1109%2fNKCon56289.2022.10126731&amp;partnerID=40&amp;md5=4600375b9ec1b88744eaec8a611a7ccb" TargetMode="External"/><Relationship Id="rId448" Type="http://schemas.openxmlformats.org/officeDocument/2006/relationships/hyperlink" Target="https://www.scopus.com/inward/record.uri?eid=2-s2.0-85138459711&amp;doi=10.1038%2fs41598-022-19440-w&amp;partnerID=40&amp;md5=28f2476bc0e0d66b3707e0a3f150a3e4" TargetMode="External"/><Relationship Id="rId655" Type="http://schemas.openxmlformats.org/officeDocument/2006/relationships/hyperlink" Target="https://www.scopus.com/inward/record.uri?eid=2-s2.0-85186758129&amp;doi=10.1109%2FICEMCE57940.2023.10434215&amp;partnerID=40&amp;md5=1b25dd1486434ec4c109be6e898d25f5" TargetMode="External"/><Relationship Id="rId862" Type="http://schemas.openxmlformats.org/officeDocument/2006/relationships/hyperlink" Target="https://www.scopus.com/inward/record.uri?eid=2-s2.0-85183560747&amp;doi=10.1109%2FICAEECI58247.2023.10370886&amp;partnerID=40&amp;md5=2143e5963b8dc4f0a8210d205f455790" TargetMode="External"/><Relationship Id="rId1078" Type="http://schemas.openxmlformats.org/officeDocument/2006/relationships/hyperlink" Target="https://www.scopus.com/inward/record.uri?eid=2-s2.0-85146363222&amp;doi=10.1080%2F17513758.2022.2164803&amp;partnerID=40&amp;md5=3535b4e3693a101efdc54d11f8e75416" TargetMode="External"/><Relationship Id="rId1285" Type="http://schemas.openxmlformats.org/officeDocument/2006/relationships/hyperlink" Target="https://www.scopus.com/inward/record.uri?eid=2-s2.0-85215266663&amp;doi=10.1109%2fSPICES62143.2024.10779781&amp;partnerID=40&amp;md5=4040fa6d751b031b25114ff72c7ce60f" TargetMode="External"/><Relationship Id="rId1492" Type="http://schemas.openxmlformats.org/officeDocument/2006/relationships/hyperlink" Target="https://www.scopus.com/inward/record.uri?eid=2-s2.0-85206199143&amp;doi=10.1016%2fj.bspc.2024.107038&amp;partnerID=40&amp;md5=64b76c7c1171146b78aa0b24609390a0" TargetMode="External"/><Relationship Id="rId2129" Type="http://schemas.openxmlformats.org/officeDocument/2006/relationships/hyperlink" Target="https://www.scopus.com/inward/record.uri?eid=2-s2.0-105030235285&amp;doi=10.1007%2F978-981-95-3486-9_20&amp;partnerID=40&amp;md5=8e2c4044d9adef6b550e49d2252ab06c" TargetMode="External"/><Relationship Id="rId2336" Type="http://schemas.openxmlformats.org/officeDocument/2006/relationships/hyperlink" Target="https://www.scopus.com/pages/publications/105034835836?origin=resultslist" TargetMode="External"/><Relationship Id="rId2543" Type="http://schemas.openxmlformats.org/officeDocument/2006/relationships/hyperlink" Target="https://www.scopus.com/inward/record.uri?eid=2-s2.0-105013840579&amp;doi=10.1109%2FICIMA64861.2025.11074029&amp;partnerID=40&amp;md5=5f47e74203c26e5b818091830de8ed70" TargetMode="External"/><Relationship Id="rId308" Type="http://schemas.openxmlformats.org/officeDocument/2006/relationships/hyperlink" Target="https://www.scopus.com/inward/record.uri?eid=2-s2.0-85145350250&amp;doi=10.1109%2fMysuruCon55714.2022.9972618&amp;partnerID=40&amp;md5=ab8db403c44e32e0e3165dbe0b7e8c10" TargetMode="External"/><Relationship Id="rId515" Type="http://schemas.openxmlformats.org/officeDocument/2006/relationships/hyperlink" Target="https://www.scopus.com/inward/record.uri?eid=2-s2.0-85144340224&amp;doi=10.1007%2Fs13399-022-03661-0&amp;partnerID=40&amp;md5=f7cd6c238277b3ae274b7e095a32fead" TargetMode="External"/><Relationship Id="rId722" Type="http://schemas.openxmlformats.org/officeDocument/2006/relationships/hyperlink" Target="https://www.scopus.com/inward/record.uri?eid=2-s2.0-85191800592&amp;doi=10.1109%2FICIMIA60377.2023.10426174&amp;partnerID=40&amp;md5=4996aae767a0b2821762d144d4f75776" TargetMode="External"/><Relationship Id="rId1145" Type="http://schemas.openxmlformats.org/officeDocument/2006/relationships/hyperlink" Target="https://www.scopus.com/inward/record.uri?eid=2-s2.0-105003886490&amp;doi=10.1109%2fICSTEM61137.2024.10560644&amp;partnerID=40&amp;md5=cec2e84a686dd488ba6f20a5177441b4" TargetMode="External"/><Relationship Id="rId1352" Type="http://schemas.openxmlformats.org/officeDocument/2006/relationships/hyperlink" Target="https://www.scopus.com/inward/record.uri?eid=2-s2.0-86000473496&amp;doi=10.4018%2f979-8-3693-6670-7.ch008&amp;partnerID=40&amp;md5=4a2718d031f1901f8248f51ad2b2e890" TargetMode="External"/><Relationship Id="rId1797" Type="http://schemas.openxmlformats.org/officeDocument/2006/relationships/hyperlink" Target="https://www.scopus.com/inward/record.uri?eid=2-s2.0-105012227078&amp;doi=10.1109%2fICISS63372.2025.11076349&amp;partnerID=40&amp;md5=b7790b4ff508813180f2335831edcbfe" TargetMode="External"/><Relationship Id="rId2403" Type="http://schemas.openxmlformats.org/officeDocument/2006/relationships/hyperlink" Target="https://www.scopus.com/pages/publications/105035721133?origin=resultslist" TargetMode="External"/><Relationship Id="rId89" Type="http://schemas.openxmlformats.org/officeDocument/2006/relationships/hyperlink" Target="https://www.scopus.com/inward/record.uri?eid=2-s2.0-85140828470&amp;doi=10.1155%2f2022%2f4475605&amp;partnerID=40&amp;md5=482fd62e3d9c6219c5bda4f8bf8e564c" TargetMode="External"/><Relationship Id="rId1005" Type="http://schemas.openxmlformats.org/officeDocument/2006/relationships/hyperlink" Target="https://www.scopus.com/inward/record.uri?eid=2-s2.0-85153576800&amp;doi=10.1109%2FICCMC56507.2023.10084174&amp;partnerID=40&amp;md5=4ea8ac6c33e2a369d1f42466b8bfe5fb" TargetMode="External"/><Relationship Id="rId1212" Type="http://schemas.openxmlformats.org/officeDocument/2006/relationships/hyperlink" Target="https://www.scopus.com/inward/record.uri?eid=2-s2.0-85210440444&amp;doi=10.1007%2f978-981-97-7071-7_44&amp;partnerID=40&amp;md5=c59000e67e5930f11694c8a6c6b8ee68" TargetMode="External"/><Relationship Id="rId1657" Type="http://schemas.openxmlformats.org/officeDocument/2006/relationships/hyperlink" Target="https://www.scopus.com/inward/record.uri?eid=2-s2.0-105004736033&amp;doi=10.1109%2fICICACS65178.2025.10969050&amp;partnerID=40&amp;md5=0e6d82432def781acc5f36cb66127b8e" TargetMode="External"/><Relationship Id="rId1864" Type="http://schemas.openxmlformats.org/officeDocument/2006/relationships/hyperlink" Target="https://www.scopus.com/inward/record.uri?eid=2-s2.0-105015345613&amp;doi=10.59277%2FRRST-EE.2025.70.3.18&amp;partnerID=40&amp;md5=4320da517b432216ced8a98660aa2429" TargetMode="External"/><Relationship Id="rId2610" Type="http://schemas.openxmlformats.org/officeDocument/2006/relationships/hyperlink" Target="https://www.scopus.com/pages/publications/105040742888?origin=resultslist" TargetMode="External"/><Relationship Id="rId2708" Type="http://schemas.openxmlformats.org/officeDocument/2006/relationships/hyperlink" Target="https://www.scopus.com/pages/publications/105042785098?origin=resultslist" TargetMode="External"/><Relationship Id="rId1517" Type="http://schemas.openxmlformats.org/officeDocument/2006/relationships/hyperlink" Target="https://www.scopus.com/inward/record.uri?eid=2-s2.0-86000374457&amp;doi=10.1080%2f07362994.2024.2443290&amp;partnerID=40&amp;md5=19c6fee850d3e1da2f93e17ab13b1022" TargetMode="External"/><Relationship Id="rId1724" Type="http://schemas.openxmlformats.org/officeDocument/2006/relationships/hyperlink" Target="https://www.scopus.com/inward/record.uri?eid=2-s2.0-105008282165&amp;doi=10.1109%2fICAECA63854.2025.11012336&amp;partnerID=40&amp;md5=1dfd16f04fe2eafec0bf108916057ed2" TargetMode="External"/><Relationship Id="rId16" Type="http://schemas.openxmlformats.org/officeDocument/2006/relationships/hyperlink" Target="https://www.scopus.com/inward/record.uri?eid=2-s2.0-85123806073&amp;doi=10.1109%2fICSES52305.2021.9633792&amp;partnerID=40&amp;md5=027b25145050c1cae0262ad965f1403d" TargetMode="External"/><Relationship Id="rId1931" Type="http://schemas.openxmlformats.org/officeDocument/2006/relationships/hyperlink" Target="https://www.scopus.com/inward/record.uri?eid=2-s2.0-105018800157&amp;doi=10.1109%2FMRIE66930.2025.11156654&amp;partnerID=40&amp;md5=0b44973095f00b0c333b1dd1cfdad697" TargetMode="External"/><Relationship Id="rId2193" Type="http://schemas.openxmlformats.org/officeDocument/2006/relationships/hyperlink" Target="https://www.scopus.com/inward/record.uri?eid=2-s2.0-105032571503&amp;doi=10.1063%2F5.0316454&amp;partnerID=40&amp;md5=74fa3ca16ed751cc98c674eab2b91785" TargetMode="External"/><Relationship Id="rId2498" Type="http://schemas.openxmlformats.org/officeDocument/2006/relationships/hyperlink" Target="https://www.scopus.com/pages/publications/105037455837?origin=resultslist" TargetMode="External"/><Relationship Id="rId165" Type="http://schemas.openxmlformats.org/officeDocument/2006/relationships/hyperlink" Target="https://www.scopus.com/inward/record.uri?eid=2-s2.0-85147542238&amp;doi=10.1109%2fICAISS55157.2022.10011079&amp;partnerID=40&amp;md5=1b462ae821853305a90746c12de9a4bc" TargetMode="External"/><Relationship Id="rId372" Type="http://schemas.openxmlformats.org/officeDocument/2006/relationships/hyperlink" Target="https://www.scopus.com/inward/record.uri?eid=2-s2.0-85131431411&amp;doi=10.1155%2f2022%2f2456338&amp;partnerID=40&amp;md5=d424751c0be5d7b61542e5ccb413ec7e" TargetMode="External"/><Relationship Id="rId677" Type="http://schemas.openxmlformats.org/officeDocument/2006/relationships/hyperlink" Target="https://www.scopus.com/inward/record.uri?eid=2-s2.0-85149800370&amp;doi=10.1109%2FIDCIoT56793.2023.10053492&amp;partnerID=40&amp;md5=ea03bca1acaa1fbef21dd7dc45ef79b5" TargetMode="External"/><Relationship Id="rId2053" Type="http://schemas.openxmlformats.org/officeDocument/2006/relationships/hyperlink" Target="https://www.scopus.com/inward/record.uri?eid=2-s2.0-105028289143&amp;doi=10.4271%2F2025-28-0387&amp;partnerID=40&amp;md5=65e7e6856b89b1e8ab2a366b64b707fe" TargetMode="External"/><Relationship Id="rId2260" Type="http://schemas.openxmlformats.org/officeDocument/2006/relationships/hyperlink" Target="https://www.scopus.com/inward/record.uri?eid=2-s2.0-105022521934&amp;doi=10.1038%2Fs41598-025-25480-9&amp;partnerID=40&amp;md5=7ac4f080d0f14c1035f82448cd7d7e32" TargetMode="External"/><Relationship Id="rId2358" Type="http://schemas.openxmlformats.org/officeDocument/2006/relationships/hyperlink" Target="https://www.scopus.com/inward/record.uri?eid=2-s2.0-105024679434&amp;doi=10.56042%2Fijct.v32i5.16929&amp;partnerID=40&amp;md5=02ce09c29fc0d5f7b11fcd1256478ce6" TargetMode="External"/><Relationship Id="rId232" Type="http://schemas.openxmlformats.org/officeDocument/2006/relationships/hyperlink" Target="https://www.scopus.com/inward/record.uri?eid=2-s2.0-85147545594&amp;doi=10.1109%2fICAISS55157.2022.10010915&amp;partnerID=40&amp;md5=e887f16d66649e1d6409caac79c91b11" TargetMode="External"/><Relationship Id="rId884" Type="http://schemas.openxmlformats.org/officeDocument/2006/relationships/hyperlink" Target="https://www.scopus.com/inward/record.uri?eid=2-s2.0-85179846408&amp;doi=10.1109%2FICCCNT56998.2023.10307446&amp;partnerID=40&amp;md5=be29ba65042befdea27bf35dc5ff6417" TargetMode="External"/><Relationship Id="rId2120" Type="http://schemas.openxmlformats.org/officeDocument/2006/relationships/hyperlink" Target="https://www.scopus.com/inward/record.uri?eid=2-s2.0-105029616179&amp;doi=10.1007%2F978-981-96-9716-8_17&amp;partnerID=40&amp;md5=7269aad9b4cea80f8a38e0ebbbff5293" TargetMode="External"/><Relationship Id="rId2565" Type="http://schemas.openxmlformats.org/officeDocument/2006/relationships/hyperlink" Target="https://www.scopus.com/pages/publications/105035590967?origin=resultslist" TargetMode="External"/><Relationship Id="rId537" Type="http://schemas.openxmlformats.org/officeDocument/2006/relationships/hyperlink" Target="https://www.scopus.com/inward/record.uri?eid=2-s2.0-85161596290&amp;doi=10.1002%2Fmma.9443&amp;partnerID=40&amp;md5=65c7de1835add83ded8a7ef5c1c3e3a0" TargetMode="External"/><Relationship Id="rId744" Type="http://schemas.openxmlformats.org/officeDocument/2006/relationships/hyperlink" Target="https://www.scopus.com/inward/record.uri?eid=2-s2.0-85162219670&amp;doi=10.1007%2Fs00604-023-05840-w&amp;partnerID=40&amp;md5=08f23528252ebced03da30777602af91" TargetMode="External"/><Relationship Id="rId951" Type="http://schemas.openxmlformats.org/officeDocument/2006/relationships/hyperlink" Target="https://www.scopus.com/inward/record.uri?eid=2-s2.0-85163069118&amp;doi=10.1109%2FWiSSCoN56857.2023.10133860&amp;partnerID=40&amp;md5=ecce0931c2866599bae04804a5d5f2a2" TargetMode="External"/><Relationship Id="rId1167" Type="http://schemas.openxmlformats.org/officeDocument/2006/relationships/hyperlink" Target="https://www.scopus.com/inward/record.uri?eid=2-s2.0-85203107504&amp;doi=10.1109%2fICSCSS60660.2024.10624845&amp;partnerID=40&amp;md5=a1842849aa7c355598e9cd9aef41a11f" TargetMode="External"/><Relationship Id="rId1374" Type="http://schemas.openxmlformats.org/officeDocument/2006/relationships/hyperlink" Target="https://www.scopus.com/inward/record.uri?eid=2-s2.0-105000685569&amp;doi=10.1109%2fICERCS63125.2024.10895008&amp;partnerID=40&amp;md5=101d26295f117d5cce54911074b3286a" TargetMode="External"/><Relationship Id="rId1581" Type="http://schemas.openxmlformats.org/officeDocument/2006/relationships/hyperlink" Target="https://www.scopus.com/inward/record.uri?eid=2-s2.0-105000526109&amp;doi=10.28945%2f5448&amp;partnerID=40&amp;md5=4cd5dd3357df4df3c20b15407cc9bf2b" TargetMode="External"/><Relationship Id="rId1679" Type="http://schemas.openxmlformats.org/officeDocument/2006/relationships/hyperlink" Target="https://www.scopus.com/inward/record.uri?eid=2-s2.0-105006720794&amp;doi=10.1016%2fj.bspc.2025.108161&amp;partnerID=40&amp;md5=650dd8f8d3ed8ffdd2dda53a9c8ae4a4" TargetMode="External"/><Relationship Id="rId2218" Type="http://schemas.openxmlformats.org/officeDocument/2006/relationships/hyperlink" Target="https://www.scopus.com/inward/record.uri?eid=2-s2.0-105033345922&amp;doi=10.1109%2FICDDS67737.2025.11344693&amp;partnerID=40&amp;md5=11acb2a6aeded6b74c92daaf61b3113e" TargetMode="External"/><Relationship Id="rId2425" Type="http://schemas.openxmlformats.org/officeDocument/2006/relationships/hyperlink" Target="https://www.scopus.com/inward/record.uri?eid=2-s2.0-105003586586&amp;doi=10.1142%2fS0218348X25401280&amp;partnerID=40&amp;md5=96cff6838c660ca3aa8ffa59b1433f75" TargetMode="External"/><Relationship Id="rId2632" Type="http://schemas.openxmlformats.org/officeDocument/2006/relationships/hyperlink" Target="https://www.scopus.com/pages/publications/105041991733?origin=resultslist" TargetMode="External"/><Relationship Id="rId80" Type="http://schemas.openxmlformats.org/officeDocument/2006/relationships/hyperlink" Target="https://www.scopus.com/inward/record.uri?eid=2-s2.0-85106736993&amp;doi=10.1007%2fs11277-021-08536-7&amp;partnerID=40&amp;md5=50d362170fce448be669de4645aafa55" TargetMode="External"/><Relationship Id="rId604" Type="http://schemas.openxmlformats.org/officeDocument/2006/relationships/hyperlink" Target="https://www.scopus.com/inward/record.uri?eid=2-s2.0-85161382305&amp;doi=10.31202%2Fecjse.1099817&amp;partnerID=40&amp;md5=2efae8785d9d7a4ed2d970ea5cfb8033" TargetMode="External"/><Relationship Id="rId811" Type="http://schemas.openxmlformats.org/officeDocument/2006/relationships/hyperlink" Target="https://www.scopus.com/inward/record.uri?eid=2-s2.0-85186490635&amp;doi=10.1109%2FC2I659362.2023.10430658&amp;partnerID=40&amp;md5=c013ce05cfe2e81e5fe7169b2c8ea193" TargetMode="External"/><Relationship Id="rId1027" Type="http://schemas.openxmlformats.org/officeDocument/2006/relationships/hyperlink" Target="https://www.scopus.com/inward/record.uri?eid=2-s2.0-85149434780&amp;doi=10.1007%2F978-3-031-20541-5_9&amp;partnerID=40&amp;md5=d45e1ca291cf7c4ae356023f1304da40" TargetMode="External"/><Relationship Id="rId1234" Type="http://schemas.openxmlformats.org/officeDocument/2006/relationships/hyperlink" Target="https://www.scopus.com/inward/record.uri?eid=2-s2.0-85211832834&amp;doi=10.1201%2f9781003362241-7&amp;partnerID=40&amp;md5=7a0208b3b8f4c5f49cd5050bd5254604" TargetMode="External"/><Relationship Id="rId1441" Type="http://schemas.openxmlformats.org/officeDocument/2006/relationships/hyperlink" Target="https://www.scopus.com/inward/record.uri?eid=2-s2.0-105008227860&amp;partnerID=40&amp;md5=efe71bed9952b53babad7105114060a5" TargetMode="External"/><Relationship Id="rId1886" Type="http://schemas.openxmlformats.org/officeDocument/2006/relationships/hyperlink" Target="https://www.scopus.com/inward/record.uri?eid=2-s2.0-105016310806&amp;doi=10.1109%2FICOCT64433.2025.11118640&amp;partnerID=40&amp;md5=5f8d05e919bbf21fd7cb9641f4e7096d" TargetMode="External"/><Relationship Id="rId909" Type="http://schemas.openxmlformats.org/officeDocument/2006/relationships/hyperlink" Target="https://www.scopus.com/inward/record.uri?eid=2-s2.0-85171352141&amp;doi=10.1186%2Fs13660-023-03023-y&amp;partnerID=40&amp;md5=e02985897668c6f5ec2b28ee04e41b82" TargetMode="External"/><Relationship Id="rId1301" Type="http://schemas.openxmlformats.org/officeDocument/2006/relationships/hyperlink" Target="https://www.scopus.com/inward/record.uri?eid=2-s2.0-85217165113&amp;doi=10.1109%2fICICNIS64247.2024.10823274&amp;partnerID=40&amp;md5=26199132b81068883a34f254a8ce58bd" TargetMode="External"/><Relationship Id="rId1539" Type="http://schemas.openxmlformats.org/officeDocument/2006/relationships/hyperlink" Target="https://www.scopus.com/inward/record.uri?eid=2-s2.0-85218703006&amp;doi=10.1063%2f5.0246685&amp;partnerID=40&amp;md5=7b829c400dc8ef5ab5d3a8b8b638afd3" TargetMode="External"/><Relationship Id="rId1746" Type="http://schemas.openxmlformats.org/officeDocument/2006/relationships/hyperlink" Target="https://www.scopus.com/inward/record.uri?eid=2-s2.0-105009798295&amp;doi=10.1063%2f5.0265082&amp;partnerID=40&amp;md5=b189f0725656c466e214903ed7310f9c" TargetMode="External"/><Relationship Id="rId1953" Type="http://schemas.openxmlformats.org/officeDocument/2006/relationships/hyperlink" Target="https://www.scopus.com/inward/record.uri?eid=2-s2.0-105013074157&amp;doi=10.1109%2fICICV64824.2025.11086022&amp;partnerID=40&amp;md5=a56d86a67f2a49f5e9d3746cc62344f2" TargetMode="External"/><Relationship Id="rId38" Type="http://schemas.openxmlformats.org/officeDocument/2006/relationships/hyperlink" Target="https://www.scopus.com/inward/record.uri?eid=2-s2.0-85108024201&amp;doi=10.1109%2fICACCS51430.2021.9441819&amp;partnerID=40&amp;md5=e1669d0e0fbe2c9de27e70cf7aab69cb" TargetMode="External"/><Relationship Id="rId1606" Type="http://schemas.openxmlformats.org/officeDocument/2006/relationships/hyperlink" Target="https://www.scopus.com/inward/record.uri?eid=2-s2.0-105002239926&amp;doi=10.1007%2fs00289-025-05744-0&amp;partnerID=40&amp;md5=d54fca2a0a0bfdbbfa81bab66345d080" TargetMode="External"/><Relationship Id="rId1813" Type="http://schemas.openxmlformats.org/officeDocument/2006/relationships/hyperlink" Target="https://www.scopus.com/inward/record.uri?eid=2-s2.0-105012838373&amp;doi=10.3934%2fmath.2025758&amp;partnerID=40&amp;md5=9aa2c296e1451243a0961012d80b2eb5" TargetMode="External"/><Relationship Id="rId187" Type="http://schemas.openxmlformats.org/officeDocument/2006/relationships/hyperlink" Target="https://www.scopus.com/inward/record.uri?eid=2-s2.0-85147538872&amp;doi=10.1109%2fICAISS55157.2022.10010856&amp;partnerID=40&amp;md5=a1e0bb6789be70519e397496196dada3" TargetMode="External"/><Relationship Id="rId394" Type="http://schemas.openxmlformats.org/officeDocument/2006/relationships/hyperlink" Target="https://www.scopus.com/inward/record.uri?eid=2-s2.0-85148249429&amp;doi=10.5101%2fnbe.v14i3.p254-262&amp;partnerID=40&amp;md5=715825a82f4b035b2d4f3daba4e5954c" TargetMode="External"/><Relationship Id="rId2075" Type="http://schemas.openxmlformats.org/officeDocument/2006/relationships/hyperlink" Target="https://www.scopus.com/inward/record.uri?eid=2-s2.0-105019536660&amp;doi=10.1007%2F978-3-032-02537-1_10&amp;partnerID=40&amp;md5=2161d77b5659d2ffb27f7ec60b2dd318" TargetMode="External"/><Relationship Id="rId2282" Type="http://schemas.openxmlformats.org/officeDocument/2006/relationships/hyperlink" Target="https://www.scopus.com/inward/record.uri?eid=2-s2.0-105033585274&amp;doi=10.1109%2FICDISS68238.2025.11320708&amp;partnerID=40&amp;md5=396f3a92870e74d07952173050d2f167" TargetMode="External"/><Relationship Id="rId254" Type="http://schemas.openxmlformats.org/officeDocument/2006/relationships/hyperlink" Target="https://www.scopus.com/inward/record.uri?eid=2-s2.0-85135856400&amp;doi=10.1007%2fs13198-022-01709-y&amp;partnerID=40&amp;md5=026da32a47864e7b07db929fea0eb262" TargetMode="External"/><Relationship Id="rId699" Type="http://schemas.openxmlformats.org/officeDocument/2006/relationships/hyperlink" Target="https://www.scopus.com/inward/record.uri?eid=2-s2.0-85182999558&amp;doi=10.1109%2FICSCNA58489.2023.10370270&amp;partnerID=40&amp;md5=90c153f41e1a828169a05047df951f26" TargetMode="External"/><Relationship Id="rId1091" Type="http://schemas.openxmlformats.org/officeDocument/2006/relationships/hyperlink" Target="https://www.scopus.com/inward/record.uri?eid=2-s2.0-85134681878&amp;doi=10.1080%2F10407782.2022.2101802&amp;partnerID=40&amp;md5=4fb1a28aea5fde805a057dd2535a8e33" TargetMode="External"/><Relationship Id="rId2587" Type="http://schemas.openxmlformats.org/officeDocument/2006/relationships/hyperlink" Target="https://www.scopus.com/pages/publications/105040933656?origin=resultslist" TargetMode="External"/><Relationship Id="rId114" Type="http://schemas.openxmlformats.org/officeDocument/2006/relationships/hyperlink" Target="https://www.scopus.com/inward/record.uri?eid=2-s2.0-85131365525&amp;doi=10.32604%2fcsse.2023.024973&amp;partnerID=40&amp;md5=a38f4429001b0ff23e62be39f3a137ee" TargetMode="External"/><Relationship Id="rId461" Type="http://schemas.openxmlformats.org/officeDocument/2006/relationships/hyperlink" Target="https://www.scopus.com/inward/record.uri?eid=2-s2.0-85143234351&amp;doi=10.14445%2f23488379%2fIJEEE-V9I10P105&amp;partnerID=40&amp;md5=229db5466e0da64134a719d848fe2291" TargetMode="External"/><Relationship Id="rId559" Type="http://schemas.openxmlformats.org/officeDocument/2006/relationships/hyperlink" Target="https://www.scopus.com/inward/record.uri?eid=2-s2.0-85171676584&amp;doi=10.36410%2Fjcpr.2023.24.4.617&amp;partnerID=40&amp;md5=4120d79d4ff05b297f2b34d73ff8756d" TargetMode="External"/><Relationship Id="rId766" Type="http://schemas.openxmlformats.org/officeDocument/2006/relationships/hyperlink" Target="https://www.scopus.com/inward/record.uri?eid=2-s2.0-85193962445&amp;doi=10.1109%2FIEEECONF58110.2023.10520384&amp;partnerID=40&amp;md5=d35deeda2d08bd81630c2f78993dee81" TargetMode="External"/><Relationship Id="rId1189" Type="http://schemas.openxmlformats.org/officeDocument/2006/relationships/hyperlink" Target="https://www.scopus.com/inward/record.uri?eid=2-s2.0-85206108547&amp;doi=10.11591%2fijece.v14i6.pp7080-7089&amp;partnerID=40&amp;md5=669ecee7d6fee18a42caafb6a2203010" TargetMode="External"/><Relationship Id="rId1396" Type="http://schemas.openxmlformats.org/officeDocument/2006/relationships/hyperlink" Target="https://www.scopus.com/inward/record.uri?eid=2-s2.0-105000734438&amp;doi=10.1109%2fICERCS63125.2024.10895839&amp;partnerID=40&amp;md5=b0823f7fa30ee226b24225f99c163c53" TargetMode="External"/><Relationship Id="rId2142" Type="http://schemas.openxmlformats.org/officeDocument/2006/relationships/hyperlink" Target="https://www.scopus.com/pages/publications/105041003348?origin=resultslist" TargetMode="External"/><Relationship Id="rId2447" Type="http://schemas.openxmlformats.org/officeDocument/2006/relationships/hyperlink" Target="https://www.scopus.com/pages/publications/105036948688?origin=resultslist" TargetMode="External"/><Relationship Id="rId321" Type="http://schemas.openxmlformats.org/officeDocument/2006/relationships/hyperlink" Target="https://www.scopus.com/inward/record.uri?eid=2-s2.0-85130516527&amp;doi=10.1155%2f2022%2f2830708&amp;partnerID=40&amp;md5=7015d1066762d0131cb7a6d97472ba1d" TargetMode="External"/><Relationship Id="rId419" Type="http://schemas.openxmlformats.org/officeDocument/2006/relationships/hyperlink" Target="https://www.scopus.com/inward/record.uri?eid=2-s2.0-85133187691&amp;doi=10.1109%2fICACCS54159.2022.9784985&amp;partnerID=40&amp;md5=4652861d7c05ab5af3d8f921addb66bb" TargetMode="External"/><Relationship Id="rId626" Type="http://schemas.openxmlformats.org/officeDocument/2006/relationships/hyperlink" Target="https://www.scopus.com/inward/record.uri?eid=2-s2.0-85152776652&amp;doi=10.14233%2Fajchem.2023.27296&amp;partnerID=40&amp;md5=b6e4de5a72d258eb12a7bc17f1adeddd" TargetMode="External"/><Relationship Id="rId973" Type="http://schemas.openxmlformats.org/officeDocument/2006/relationships/hyperlink" Target="https://www.scopus.com/inward/record.uri?eid=2-s2.0-85159766506&amp;doi=10.1109%2FICACCS57279.2023.10112899&amp;partnerID=40&amp;md5=e63f84ef8a7df80fe0368d838a828a7e" TargetMode="External"/><Relationship Id="rId1049" Type="http://schemas.openxmlformats.org/officeDocument/2006/relationships/hyperlink" Target="https://www.scopus.com/inward/record.uri?eid=2-s2.0-85150361406&amp;doi=10.1093%2Fcomjnl%2Fbxac136&amp;partnerID=40&amp;md5=8da278df31d43ba0f4094d61bc3d3854" TargetMode="External"/><Relationship Id="rId1256" Type="http://schemas.openxmlformats.org/officeDocument/2006/relationships/hyperlink" Target="https://www.scopus.com/inward/record.uri?eid=2-s2.0-85213021598&amp;doi=10.1109%2fICCCNT61001.2024.10726115&amp;partnerID=40&amp;md5=fad07975898b603b53e397e6d29f2afa" TargetMode="External"/><Relationship Id="rId2002" Type="http://schemas.openxmlformats.org/officeDocument/2006/relationships/hyperlink" Target="https://www.scopus.com/inward/record.uri?eid=2-s2.0-105034701226&amp;doi=10.1109%2FPuneCon67554.2025.11378940&amp;partnerID=40&amp;md5=d60354a71123d8043a9732f5f2a732d3" TargetMode="External"/><Relationship Id="rId2307" Type="http://schemas.openxmlformats.org/officeDocument/2006/relationships/hyperlink" Target="https://www.scopus.com/inward/record.uri?eid=2-s2.0-105034517510&amp;doi=10.1016%2Fj.jestch.2026.102365&amp;partnerID=40&amp;md5=b5f7afcd73c3031e4ee2b15d92f9ea21" TargetMode="External"/><Relationship Id="rId2654" Type="http://schemas.openxmlformats.org/officeDocument/2006/relationships/hyperlink" Target="https://www.scopus.com/pages/publications/105042378817?origin=resultslist" TargetMode="External"/><Relationship Id="rId833" Type="http://schemas.openxmlformats.org/officeDocument/2006/relationships/hyperlink" Target="https://www.scopus.com/inward/record.uri?eid=2-s2.0-85186117229&amp;doi=10.1109%2FICECA58529.2023.10394961&amp;partnerID=40&amp;md5=ede7e1b1b3c6fe64669505bdf2c66f3f" TargetMode="External"/><Relationship Id="rId1116" Type="http://schemas.openxmlformats.org/officeDocument/2006/relationships/hyperlink" Target="https://www.scopus.com/inward/record.uri?eid=2-s2.0-85191174129&amp;doi=10.1109%2fIC2PCT60090.2024.10486358&amp;partnerID=40&amp;md5=9f17d7ee465d81d81f22fc15478c8663" TargetMode="External"/><Relationship Id="rId1463" Type="http://schemas.openxmlformats.org/officeDocument/2006/relationships/hyperlink" Target="https://www.scopus.com/inward/record.uri?eid=2-s2.0-105011821608&amp;doi=10.1109%2fICSTSDG61998.2024.11026155&amp;partnerID=40&amp;md5=b17b96be67588746e0c53887818744cc" TargetMode="External"/><Relationship Id="rId1670" Type="http://schemas.openxmlformats.org/officeDocument/2006/relationships/hyperlink" Target="https://www.scopus.com/inward/record.uri?eid=2-s2.0-105005396897&amp;doi=10.1007%2f978-981-97-8591-9_10&amp;partnerID=40&amp;md5=1a3999df7ae45791993b00ea8c28d368" TargetMode="External"/><Relationship Id="rId1768" Type="http://schemas.openxmlformats.org/officeDocument/2006/relationships/hyperlink" Target="https://www.scopus.com/inward/record.uri?eid=2-s2.0-105010758963&amp;doi=10.1109%2fICAISS61471.2025.11042124&amp;partnerID=40&amp;md5=2760c4c7f5bd439adc43ca7d5240842e" TargetMode="External"/><Relationship Id="rId2514" Type="http://schemas.openxmlformats.org/officeDocument/2006/relationships/hyperlink" Target="https://www.scopus.com/pages/publications/105042584434?origin=resultslist" TargetMode="External"/><Relationship Id="rId2721" Type="http://schemas.openxmlformats.org/officeDocument/2006/relationships/hyperlink" Target="https://www.scopus.com/pages/publications/105043747015?origin=resultslist" TargetMode="External"/><Relationship Id="rId900" Type="http://schemas.openxmlformats.org/officeDocument/2006/relationships/hyperlink" Target="https://www.scopus.com/inward/record.uri?eid=2-s2.0-85175400976&amp;doi=10.1109%2FNMITCON58196.2023.10276289&amp;partnerID=40&amp;md5=055452d77b9ef695a411c4264d1c1e82" TargetMode="External"/><Relationship Id="rId1323" Type="http://schemas.openxmlformats.org/officeDocument/2006/relationships/hyperlink" Target="https://www.scopus.com/inward/record.uri?eid=2-s2.0-85218381240&amp;doi=10.1016%2fB978-0-443-22029-6.00025-3&amp;partnerID=40&amp;md5=a66c5065f0198f5a43a8430e9b6442f4" TargetMode="External"/><Relationship Id="rId1530" Type="http://schemas.openxmlformats.org/officeDocument/2006/relationships/hyperlink" Target="https://www.scopus.com/inward/record.uri?eid=2-s2.0-85218313165&amp;doi=10.1201%2f9781003596721-1&amp;partnerID=40&amp;md5=b100ab94c84cc1918519e7e6eca42f04" TargetMode="External"/><Relationship Id="rId1628" Type="http://schemas.openxmlformats.org/officeDocument/2006/relationships/hyperlink" Target="https://www.scopus.com/pages/publications/105036829015?origin=resultslist" TargetMode="External"/><Relationship Id="rId1975" Type="http://schemas.openxmlformats.org/officeDocument/2006/relationships/hyperlink" Target="https://www.scopus.com/inward/record.uri?eid=2-s2.0-105020780219&amp;doi=10.18280%2Fmmep.120823&amp;partnerID=40&amp;md5=ad90e586334910e903444f94d696afa1" TargetMode="External"/><Relationship Id="rId1835" Type="http://schemas.openxmlformats.org/officeDocument/2006/relationships/hyperlink" Target="https://www.scopus.com/inward/record.uri?eid=2-s2.0-105013465471&amp;doi=10.1109%2fICC-ROBINS64345.2025.11086111&amp;partnerID=40&amp;md5=e86713dc6c958a9b15c8ad77c51f2679" TargetMode="External"/><Relationship Id="rId1902" Type="http://schemas.openxmlformats.org/officeDocument/2006/relationships/hyperlink" Target="https://www.scopus.com/inward/record.uri?eid=2-s2.0-105017364844&amp;doi=10.1201%2F9781032615790-1&amp;partnerID=40&amp;md5=d5686df65842cded79814bc33c5388f6" TargetMode="External"/><Relationship Id="rId2097" Type="http://schemas.openxmlformats.org/officeDocument/2006/relationships/hyperlink" Target="https://www.scopus.com/inward/record.uri?eid=2-s2.0-105027577706&amp;doi=10.1007%2Fs12633-025-03589-w&amp;partnerID=40&amp;md5=00af30e3ac8239fd61d811c9b37286ba" TargetMode="External"/><Relationship Id="rId276" Type="http://schemas.openxmlformats.org/officeDocument/2006/relationships/hyperlink" Target="https://www.scopus.com/inward/record.uri?eid=2-s2.0-85142719979&amp;doi=10.1109%2fICECAA55415.2022.9936493&amp;partnerID=40&amp;md5=e2d96bd56792d6fea0d832b49c078f6b" TargetMode="External"/><Relationship Id="rId483" Type="http://schemas.openxmlformats.org/officeDocument/2006/relationships/hyperlink" Target="https://www.scopus.com/inward/record.uri?eid=2-s2.0-85175734835&amp;doi=10.1109%2FICOSEC58147.2023.10275861&amp;partnerID=40&amp;md5=330a2796450024f199dcc57a6708768a" TargetMode="External"/><Relationship Id="rId690" Type="http://schemas.openxmlformats.org/officeDocument/2006/relationships/hyperlink" Target="https://www.scopus.com/inward/record.uri?eid=2-s2.0-85149774212&amp;doi=10.1109%2FIDCIoT56793.2023.10053393&amp;partnerID=40&amp;md5=f7cb5d589a1e8585bd989bce33672144" TargetMode="External"/><Relationship Id="rId2164" Type="http://schemas.openxmlformats.org/officeDocument/2006/relationships/hyperlink" Target="https://www.scopus.com/pages/publications/105040951642?origin=resultslist" TargetMode="External"/><Relationship Id="rId2371" Type="http://schemas.openxmlformats.org/officeDocument/2006/relationships/hyperlink" Target="https://www.scopus.com/pages/publications/105035479023?origin=resultslist" TargetMode="External"/><Relationship Id="rId136" Type="http://schemas.openxmlformats.org/officeDocument/2006/relationships/hyperlink" Target="https://www.scopus.com/inward/record.uri?eid=2-s2.0-85128020941&amp;doi=10.1063%2f5.0072867&amp;partnerID=40&amp;md5=7607a49bf91621403e1444da8f6852b2" TargetMode="External"/><Relationship Id="rId343" Type="http://schemas.openxmlformats.org/officeDocument/2006/relationships/hyperlink" Target="https://www.scopus.com/inward/record.uri?eid=2-s2.0-85142675654&amp;doi=10.3390%2fma15227994&amp;partnerID=40&amp;md5=9a79b3a82902fc4be423528cdaf5be09" TargetMode="External"/><Relationship Id="rId550" Type="http://schemas.openxmlformats.org/officeDocument/2006/relationships/hyperlink" Target="https://www.scopus.com/inward/record.uri?eid=2-s2.0-85172478664&amp;doi=10.7317%2Fpk.2023.47.5.613&amp;partnerID=40&amp;md5=63ffcd7b4fc69cc64bbad4510bd26b9b" TargetMode="External"/><Relationship Id="rId788" Type="http://schemas.openxmlformats.org/officeDocument/2006/relationships/hyperlink" Target="https://www.scopus.com/inward/record.uri?eid=2-s2.0-85187305141&amp;doi=10.1109%2FAIKIIE60097.2023.10389895&amp;partnerID=40&amp;md5=aa980138d48361aec3534bca4571075e" TargetMode="External"/><Relationship Id="rId995" Type="http://schemas.openxmlformats.org/officeDocument/2006/relationships/hyperlink" Target="https://www.scopus.com/inward/record.uri?eid=2-s2.0-85159757825&amp;doi=10.1109%2FICACCS57279.2023.10113048&amp;partnerID=40&amp;md5=e4c635277211db037b57d4d4b412aef4" TargetMode="External"/><Relationship Id="rId1180" Type="http://schemas.openxmlformats.org/officeDocument/2006/relationships/hyperlink" Target="https://www.scopus.com/inward/record.uri?eid=2-s2.0-85205290436&amp;doi=10.1109%2fICSTSN61422.2024.10671193&amp;partnerID=40&amp;md5=f7211fea930463d0659afb4a7f2fa0b7" TargetMode="External"/><Relationship Id="rId2024" Type="http://schemas.openxmlformats.org/officeDocument/2006/relationships/hyperlink" Target="https://www.scopus.com/inward/record.uri?eid=2-s2.0-105024838573&amp;doi=10.4018%2F979-8-3373-5616-7.ch003&amp;partnerID=40&amp;md5=a3037fb2fa71317abe288c86ad55aef9" TargetMode="External"/><Relationship Id="rId2231" Type="http://schemas.openxmlformats.org/officeDocument/2006/relationships/hyperlink" Target="https://www.scopus.com/inward/record.uri?eid=2-s2.0-105033155328&amp;doi=10.1109%2FSSITCON66133.2025.11342151&amp;partnerID=40&amp;md5=a68d71700ecd22dd57bb4b6ac5335d5b" TargetMode="External"/><Relationship Id="rId2469" Type="http://schemas.openxmlformats.org/officeDocument/2006/relationships/hyperlink" Target="https://www.scopus.com/inward/record.uri?eid=2-s2.0-105010086079&amp;doi=10.53759%2f7669%2fjmc202505152&amp;partnerID=40&amp;md5=7f406bb0ce4ddc5214362758e180fb2c" TargetMode="External"/><Relationship Id="rId2676" Type="http://schemas.openxmlformats.org/officeDocument/2006/relationships/hyperlink" Target="https://www.scopus.com/pages/publications/105042191238?origin=resultslist" TargetMode="External"/><Relationship Id="rId203" Type="http://schemas.openxmlformats.org/officeDocument/2006/relationships/hyperlink" Target="https://www.scopus.com/inward/record.uri?eid=2-s2.0-85163081599&amp;doi=10.1109%2fNKCon56289.2022.10126722&amp;partnerID=40&amp;md5=0e631ec1e2fb20bc2689a7674c14a4ac" TargetMode="External"/><Relationship Id="rId648" Type="http://schemas.openxmlformats.org/officeDocument/2006/relationships/hyperlink" Target="https://www.scopus.com/inward/record.uri?eid=2-s2.0-85150822235&amp;doi=10.30955%2Fgnj.004594&amp;partnerID=40&amp;md5=4bf37aa1fd8671fad24c3677b00c721a" TargetMode="External"/><Relationship Id="rId855" Type="http://schemas.openxmlformats.org/officeDocument/2006/relationships/hyperlink" Target="https://www.scopus.com/inward/record.uri?eid=2-s2.0-85184825161&amp;doi=10.1109%2FSmartTechCon57526.2023.10391384&amp;partnerID=40&amp;md5=d1bf9153ffece7cc698b2286d3bd7f23" TargetMode="External"/><Relationship Id="rId1040" Type="http://schemas.openxmlformats.org/officeDocument/2006/relationships/hyperlink" Target="https://www.scopus.com/inward/record.uri?eid=2-s2.0-85180633367&amp;doi=10.1063%2F5.0175829&amp;partnerID=40&amp;md5=edbc2a3f6904334202553242768a0089" TargetMode="External"/><Relationship Id="rId1278" Type="http://schemas.openxmlformats.org/officeDocument/2006/relationships/hyperlink" Target="https://www.scopus.com/inward/record.uri?eid=2-s2.0-85215962677&amp;doi=10.1109%2fODICON62106.2024.10797555&amp;partnerID=40&amp;md5=911da085071353bd3e42249d27b6c4ac" TargetMode="External"/><Relationship Id="rId1485" Type="http://schemas.openxmlformats.org/officeDocument/2006/relationships/hyperlink" Target="https://www.scopus.com/inward/record.uri?eid=2-s2.0-105002368074&amp;doi=10.1109%2fJSTARS.2025.3559205&amp;partnerID=40&amp;md5=41ab759374fe28878c5df68495dc7dfa" TargetMode="External"/><Relationship Id="rId1692" Type="http://schemas.openxmlformats.org/officeDocument/2006/relationships/hyperlink" Target="https://www.scopus.com/inward/record.uri?eid=2-s2.0-105007224881&amp;doi=10.1007%2f978-981-97-8093-8_24&amp;partnerID=40&amp;md5=32bf33c90e85950f058f9939bbba9b8f" TargetMode="External"/><Relationship Id="rId2329" Type="http://schemas.openxmlformats.org/officeDocument/2006/relationships/hyperlink" Target="https://www.scopus.com/pages/publications/105034863416?origin=resultslist" TargetMode="External"/><Relationship Id="rId2536" Type="http://schemas.openxmlformats.org/officeDocument/2006/relationships/hyperlink" Target="https://www.scopus.com/pages/publications/105038001954?origin=resultslist" TargetMode="External"/><Relationship Id="rId410" Type="http://schemas.openxmlformats.org/officeDocument/2006/relationships/hyperlink" Target="https://www.scopus.com/inward/record.uri?eid=2-s2.0-85136189998&amp;doi=10.31788%2fRJC.2022.1536936&amp;partnerID=40&amp;md5=ca328c6145dbae22d96a5d09eca70ea9" TargetMode="External"/><Relationship Id="rId508" Type="http://schemas.openxmlformats.org/officeDocument/2006/relationships/hyperlink" Target="https://www.scopus.com/inward/record.uri?eid=2-s2.0-85163805656&amp;doi=10.1109%2FICICCS56967.2023.10142766&amp;partnerID=40&amp;md5=ff6778f37d6c21e93b4445f46091a4e5" TargetMode="External"/><Relationship Id="rId715" Type="http://schemas.openxmlformats.org/officeDocument/2006/relationships/hyperlink" Target="https://www.scopus.com/inward/record.uri?eid=2-s2.0-85186243725&amp;partnerID=40&amp;md5=b93d7b8c8d202518486a060183907b17" TargetMode="External"/><Relationship Id="rId922" Type="http://schemas.openxmlformats.org/officeDocument/2006/relationships/hyperlink" Target="https://www.scopus.com/inward/record.uri?eid=2-s2.0-85161968249&amp;doi=10.1080%2F00051144.2023.2209416&amp;partnerID=40&amp;md5=d633d5a7e8362132adbe405f211cabf8" TargetMode="External"/><Relationship Id="rId1138" Type="http://schemas.openxmlformats.org/officeDocument/2006/relationships/hyperlink" Target="https://www.scopus.com/inward/record.uri?eid=2-s2.0-105003888061&amp;doi=10.1109%2fACCAI61061.2024.10601981&amp;partnerID=40&amp;md5=5289370511de80496b06bf68fa0823b5" TargetMode="External"/><Relationship Id="rId1345" Type="http://schemas.openxmlformats.org/officeDocument/2006/relationships/hyperlink" Target="https://www.scopus.com/inward/record.uri?eid=2-s2.0-85206835363&amp;doi=10.1186%2fs44147-024-00460-4&amp;partnerID=40&amp;md5=f9a7b0342ebe5b9df8603f93052ea368" TargetMode="External"/><Relationship Id="rId1552" Type="http://schemas.openxmlformats.org/officeDocument/2006/relationships/hyperlink" Target="https://www.scopus.com/inward/record.uri?eid=2-s2.0-105022003886&amp;doi=10.1109%2FCMSS66566.2025.11182339&amp;partnerID=40&amp;md5=8a4334f1f2626acf92cd63fb449c080f" TargetMode="External"/><Relationship Id="rId1997" Type="http://schemas.openxmlformats.org/officeDocument/2006/relationships/hyperlink" Target="https://www.scopus.com/inward/record.uri?eid=2-s2.0-105022837896&amp;doi=10.1007%2Fs44230-025-00118-1&amp;partnerID=40&amp;md5=4d41ffe87da8f30b4a6b09b0faae9d78" TargetMode="External"/><Relationship Id="rId2603" Type="http://schemas.openxmlformats.org/officeDocument/2006/relationships/hyperlink" Target="https://www.scopus.com/pages/publications/105041948278?origin=resultslist" TargetMode="External"/><Relationship Id="rId1205" Type="http://schemas.openxmlformats.org/officeDocument/2006/relationships/hyperlink" Target="https://www.scopus.com/inward/record.uri?eid=2-s2.0-85208617042&amp;doi=10.1109%2fICACCS60874.2024.10717163&amp;partnerID=40&amp;md5=0fdbe65af44d217d348ab2e229912c95" TargetMode="External"/><Relationship Id="rId1857" Type="http://schemas.openxmlformats.org/officeDocument/2006/relationships/hyperlink" Target="https://www.scopus.com/inward/record.uri?eid=2-s2.0-105014761016&amp;doi=10.14419%2Fkm6frv17&amp;partnerID=40&amp;md5=fe3475f33f22eb1de767bef65a36ebde" TargetMode="External"/><Relationship Id="rId51" Type="http://schemas.openxmlformats.org/officeDocument/2006/relationships/hyperlink" Target="https://www.scopus.com/inward/record.uri?eid=2-s2.0-85108029517&amp;doi=10.1109%2fICACCS51430.2021.9441732&amp;partnerID=40&amp;md5=1f2eab92fa48a2af12b253472b9f5208" TargetMode="External"/><Relationship Id="rId1412" Type="http://schemas.openxmlformats.org/officeDocument/2006/relationships/hyperlink" Target="https://www.scopus.com/inward/record.uri?eid=2-s2.0-105001919537&amp;doi=10.1109%2fICCIRT59484.2024.10921885&amp;partnerID=40&amp;md5=f203a603cce9ec6db9df29388481739a" TargetMode="External"/><Relationship Id="rId1717" Type="http://schemas.openxmlformats.org/officeDocument/2006/relationships/hyperlink" Target="https://www.scopus.com/inward/record.uri?eid=2-s2.0-105008348876&amp;doi=10.1109%2fICAECA63854.2025.11012401&amp;partnerID=40&amp;md5=bdb014a721701a17ffbe3949afc77172" TargetMode="External"/><Relationship Id="rId1924" Type="http://schemas.openxmlformats.org/officeDocument/2006/relationships/hyperlink" Target="https://www.scopus.com/pages/publications/105042244775?origin=resultslist" TargetMode="External"/><Relationship Id="rId298" Type="http://schemas.openxmlformats.org/officeDocument/2006/relationships/hyperlink" Target="https://www.scopus.com/inward/record.uri?eid=2-s2.0-85146436611&amp;doi=10.53759%2f7669%2fjmc202202019&amp;partnerID=40&amp;md5=b5c92d367057792902d069fe593faa8f" TargetMode="External"/><Relationship Id="rId158" Type="http://schemas.openxmlformats.org/officeDocument/2006/relationships/hyperlink" Target="https://www.scopus.com/inward/record.uri?eid=2-s2.0-85150441443&amp;doi=10.1109%2fC2I456876.2022.10051245&amp;partnerID=40&amp;md5=0df08a87ca5f06928edc22d63a6d0e4f" TargetMode="External"/><Relationship Id="rId2186" Type="http://schemas.openxmlformats.org/officeDocument/2006/relationships/hyperlink" Target="https://www.scopus.com/inward/record.uri?eid=2-s2.0-105032733335&amp;doi=10.1109%2FICICNIS66685.2025.11315668&amp;partnerID=40&amp;md5=29be31fe4f9166145eaac53ec1ecf460" TargetMode="External"/><Relationship Id="rId2393" Type="http://schemas.openxmlformats.org/officeDocument/2006/relationships/hyperlink" Target="https://www.scopus.com/pages/publications/105035591289?origin=resultslist" TargetMode="External"/><Relationship Id="rId2698" Type="http://schemas.openxmlformats.org/officeDocument/2006/relationships/hyperlink" Target="https://www.scopus.com/pages/publications/105043698138?origin=resultslist" TargetMode="External"/><Relationship Id="rId365" Type="http://schemas.openxmlformats.org/officeDocument/2006/relationships/hyperlink" Target="https://www.scopus.com/inward/record.uri?eid=2-s2.0-85130944232&amp;doi=10.1016%2fj.matpr.2022.04.911&amp;partnerID=40&amp;md5=60e6c500793c1b0fd988b0a93381bab5" TargetMode="External"/><Relationship Id="rId572" Type="http://schemas.openxmlformats.org/officeDocument/2006/relationships/hyperlink" Target="https://www.scopus.com/inward/record.uri?eid=2-s2.0-85163521875&amp;doi=10.1109%2FICICT57646.2023.10134073&amp;partnerID=40&amp;md5=765f4203111cb41335124c20d66efbbb" TargetMode="External"/><Relationship Id="rId2046" Type="http://schemas.openxmlformats.org/officeDocument/2006/relationships/hyperlink" Target="https://www.scopus.com/pages/publications/105036820338?origin=resultslist" TargetMode="External"/><Relationship Id="rId2253" Type="http://schemas.openxmlformats.org/officeDocument/2006/relationships/hyperlink" Target="https://www.scopus.com/inward/record.uri?eid=2-s2.0-105033158191&amp;doi=10.3233%2FJIFS-233495&amp;partnerID=40&amp;md5=ca6f44879f66f0f81434312c94c96096" TargetMode="External"/><Relationship Id="rId2460" Type="http://schemas.openxmlformats.org/officeDocument/2006/relationships/hyperlink" Target="https://www.scopus.com/pages/publications/105036500910?origin=resultslist" TargetMode="External"/><Relationship Id="rId225" Type="http://schemas.openxmlformats.org/officeDocument/2006/relationships/hyperlink" Target="https://www.scopus.com/inward/record.uri?eid=2-s2.0-85152034315&amp;doi=10.1109%2fIC3I56241.2022.10073326&amp;partnerID=40&amp;md5=4bcbe8b67da53fe3e09a5e5c1fe181ef" TargetMode="External"/><Relationship Id="rId432" Type="http://schemas.openxmlformats.org/officeDocument/2006/relationships/hyperlink" Target="https://www.scopus.com/inward/record.uri?eid=2-s2.0-85128975737&amp;doi=10.1109%2fICEARS53579.2022.9752088&amp;partnerID=40&amp;md5=35968d3621547e15c1feb70f8391ceb9" TargetMode="External"/><Relationship Id="rId877" Type="http://schemas.openxmlformats.org/officeDocument/2006/relationships/hyperlink" Target="https://www.scopus.com/inward/record.uri?eid=2-s2.0-85164823199&amp;doi=10.1007%2Fs00170-023-11846-8&amp;partnerID=40&amp;md5=a7ea2448b699aef4836092b39d0765f9" TargetMode="External"/><Relationship Id="rId1062" Type="http://schemas.openxmlformats.org/officeDocument/2006/relationships/hyperlink" Target="https://www.scopus.com/inward/record.uri?eid=2-s2.0-85177555534&amp;doi=10.1063%2F5.0172271&amp;partnerID=40&amp;md5=e40f942901358307fdc0978b5f9be61c" TargetMode="External"/><Relationship Id="rId2113" Type="http://schemas.openxmlformats.org/officeDocument/2006/relationships/hyperlink" Target="https://www.scopus.com/inward/record.uri?eid=2-s2.0-105029135499&amp;doi=10.3390%2Ffractalfract10010002&amp;partnerID=40&amp;md5=70b59a52157413cf4fad4a7d63c06cfd" TargetMode="External"/><Relationship Id="rId2320" Type="http://schemas.openxmlformats.org/officeDocument/2006/relationships/hyperlink" Target="https://www.scopus.com/inward/record.uri?eid=2-s2.0-105034613145&amp;doi=10.1007%2Fs44196-026-01156-8&amp;partnerID=40&amp;md5=d76817341d75195d215e563f31858521" TargetMode="External"/><Relationship Id="rId2558" Type="http://schemas.openxmlformats.org/officeDocument/2006/relationships/hyperlink" Target="https://www.scopus.com/inward/record.uri?eid=2-s2.0-105033361503&amp;doi=10.1109%2FISCON65210.2025.11341744&amp;partnerID=40&amp;md5=56ba041bd52043d4288f0651dc3e6f4b" TargetMode="External"/><Relationship Id="rId737" Type="http://schemas.openxmlformats.org/officeDocument/2006/relationships/hyperlink" Target="https://www.scopus.com/inward/record.uri?eid=2-s2.0-85169525975&amp;doi=10.4018%2F978-1-6684-8618-4.ch015&amp;partnerID=40&amp;md5=6a6341fe57c5d0491673620f2cac3434" TargetMode="External"/><Relationship Id="rId944" Type="http://schemas.openxmlformats.org/officeDocument/2006/relationships/hyperlink" Target="https://www.scopus.com/inward/record.uri?eid=2-s2.0-85163138310&amp;doi=10.1109%2FICCCI56745.2023.10128371&amp;partnerID=40&amp;md5=b2cac7c83d8575d393e061ab785c0bbf" TargetMode="External"/><Relationship Id="rId1367" Type="http://schemas.openxmlformats.org/officeDocument/2006/relationships/hyperlink" Target="https://www.scopus.com/inward/record.uri?eid=2-s2.0-105000124265&amp;doi=10.1109%2fICMNWC63764.2024.10871983&amp;partnerID=40&amp;md5=37c5e1613e24443e36f3112ca03787ce" TargetMode="External"/><Relationship Id="rId1574" Type="http://schemas.openxmlformats.org/officeDocument/2006/relationships/hyperlink" Target="https://www.scopus.com/inward/record.uri?eid=2-s2.0-105000328792&amp;doi=10.1002%2fdac.70070&amp;partnerID=40&amp;md5=364bae822d7ea2e7f6066eeacdd51f2b" TargetMode="External"/><Relationship Id="rId1781" Type="http://schemas.openxmlformats.org/officeDocument/2006/relationships/hyperlink" Target="https://www.scopus.com/inward/record.uri?eid=2-s2.0-105005510803&amp;doi=10.1007%2fs11220-025-00587-5&amp;partnerID=40&amp;md5=910fb9d022dbdabb6d90978ca724f328" TargetMode="External"/><Relationship Id="rId2418" Type="http://schemas.openxmlformats.org/officeDocument/2006/relationships/hyperlink" Target="https://www.scopus.com/pages/publications/105042221244?origin=resultslist" TargetMode="External"/><Relationship Id="rId2625" Type="http://schemas.openxmlformats.org/officeDocument/2006/relationships/hyperlink" Target="https://www.scopus.com/pages/publications/105041794024?origin=resultslist" TargetMode="External"/><Relationship Id="rId73" Type="http://schemas.openxmlformats.org/officeDocument/2006/relationships/hyperlink" Target="https://www.scopus.com/inward/record.uri?eid=2-s2.0-85108023824&amp;doi=10.1109%2fICACCS51430.2021.9441879&amp;partnerID=40&amp;md5=e7fb3ec393439db5c73c4ed73c26b020" TargetMode="External"/><Relationship Id="rId804" Type="http://schemas.openxmlformats.org/officeDocument/2006/relationships/hyperlink" Target="https://www.scopus.com/inward/record.uri?eid=2-s2.0-85186509133&amp;doi=10.1109%2FNEleX59773.2023.10421271&amp;partnerID=40&amp;md5=6d0b9c39c0db1eb941651d86afdb5a64" TargetMode="External"/><Relationship Id="rId1227" Type="http://schemas.openxmlformats.org/officeDocument/2006/relationships/hyperlink" Target="https://www.scopus.com/inward/record.uri?eid=2-s2.0-85211100785&amp;doi=10.1109%2fICCCNT61001.2024.10725266&amp;partnerID=40&amp;md5=034dd57e8f793d21d38cec5ec0b243a4" TargetMode="External"/><Relationship Id="rId1434" Type="http://schemas.openxmlformats.org/officeDocument/2006/relationships/hyperlink" Target="https://www.scopus.com/inward/record.uri?eid=2-s2.0-105005224113&amp;doi=10.2298%2fYJOR240215023Y&amp;partnerID=40&amp;md5=b40ec607b81f4019f0948022127d2245" TargetMode="External"/><Relationship Id="rId1641" Type="http://schemas.openxmlformats.org/officeDocument/2006/relationships/hyperlink" Target="https://www.scopus.com/inward/record.uri?eid=2-s2.0-105003658419&amp;partnerID=40&amp;md5=938dac3d06c7060a4baa2937508337ec" TargetMode="External"/><Relationship Id="rId1879" Type="http://schemas.openxmlformats.org/officeDocument/2006/relationships/hyperlink" Target="https://www.scopus.com/pages/publications/105040545069?origin=resultslist" TargetMode="External"/><Relationship Id="rId1501" Type="http://schemas.openxmlformats.org/officeDocument/2006/relationships/hyperlink" Target="https://www.scopus.com/inward/record.uri?eid=2-s2.0-85214775124&amp;doi=10.1201%2f9781003452072-12&amp;partnerID=40&amp;md5=1259de7220e134afec4659f7c5a49f6f" TargetMode="External"/><Relationship Id="rId1739" Type="http://schemas.openxmlformats.org/officeDocument/2006/relationships/hyperlink" Target="https://www.scopus.com/inward/record.uri?eid=2-s2.0-105008962459&amp;doi=10.24874%2fti.1851.01.25.04&amp;partnerID=40&amp;md5=bbe8f5d583c23ca15693c5b38545ad4d" TargetMode="External"/><Relationship Id="rId1946" Type="http://schemas.openxmlformats.org/officeDocument/2006/relationships/hyperlink" Target="https://www.scopus.com/inward/record.uri?eid=2-s2.0-105019619442&amp;doi=10.1038%2Fs41598-025-21119-x&amp;partnerID=40&amp;md5=4e1cc9d12a0b2387eca327e93022a68c" TargetMode="External"/><Relationship Id="rId1806" Type="http://schemas.openxmlformats.org/officeDocument/2006/relationships/hyperlink" Target="https://www.scopus.com/inward/record.uri?eid=2-s2.0-105012966760&amp;doi=10.1007%2fs12530-025-09731-8&amp;partnerID=40&amp;md5=d7fc3b48648383a0ade180c539a0eb68" TargetMode="External"/><Relationship Id="rId387" Type="http://schemas.openxmlformats.org/officeDocument/2006/relationships/hyperlink" Target="https://www.scopus.com/inward/record.uri?eid=2-s2.0-85132285172&amp;doi=10.1109%2fICSSS54381.2022.9782266&amp;partnerID=40&amp;md5=a811c4dd54985440f8d9be50a0071098" TargetMode="External"/><Relationship Id="rId594" Type="http://schemas.openxmlformats.org/officeDocument/2006/relationships/hyperlink" Target="https://www.scopus.com/inward/record.uri?eid=2-s2.0-85159758908&amp;doi=10.1109%2FICACCS57279.2023.10113043&amp;partnerID=40&amp;md5=25b862581e26e05b09f2f4645309f549" TargetMode="External"/><Relationship Id="rId2068" Type="http://schemas.openxmlformats.org/officeDocument/2006/relationships/hyperlink" Target="https://www.scopus.com/inward/record.uri?eid=2-s2.0-105012184668&amp;doi=10.1016%2fj.bspc.2025.108362&amp;partnerID=40&amp;md5=4337bc6d772e3db61ba51ddf4144697f" TargetMode="External"/><Relationship Id="rId2275" Type="http://schemas.openxmlformats.org/officeDocument/2006/relationships/hyperlink" Target="https://www.scopus.com/inward/record.uri?eid=2-s2.0-105033692121&amp;doi=10.1109%2FICEAMST67459.2025.11335676&amp;partnerID=40&amp;md5=b104943930589d5ad317f93b41e7d0ae" TargetMode="External"/><Relationship Id="rId247" Type="http://schemas.openxmlformats.org/officeDocument/2006/relationships/hyperlink" Target="https://www.scopus.com/inward/record.uri?eid=2-s2.0-85150438651&amp;doi=10.1109%2fC2I456876.2022.10051375&amp;partnerID=40&amp;md5=f72116e155c64f9db96fe1a54a4a5c1d" TargetMode="External"/><Relationship Id="rId899" Type="http://schemas.openxmlformats.org/officeDocument/2006/relationships/hyperlink" Target="https://www.scopus.com/inward/record.uri?eid=2-s2.0-85175727581&amp;doi=10.1109%2FICOSEC58147.2023.10275920&amp;partnerID=40&amp;md5=66d6cd29791a4be2f954af1d6ac67eb0" TargetMode="External"/><Relationship Id="rId1084" Type="http://schemas.openxmlformats.org/officeDocument/2006/relationships/hyperlink" Target="https://www.scopus.com/inward/record.uri?eid=2-s2.0-85142719048&amp;doi=10.1016%2Fj.est.2022.106178&amp;partnerID=40&amp;md5=608073651b0bf90da4450b2333fe2cdc" TargetMode="External"/><Relationship Id="rId2482" Type="http://schemas.openxmlformats.org/officeDocument/2006/relationships/hyperlink" Target="https://www.scopus.com/pages/publications/105037132943?origin=resultslist" TargetMode="External"/><Relationship Id="rId107" Type="http://schemas.openxmlformats.org/officeDocument/2006/relationships/hyperlink" Target="https://www.scopus.com/inward/record.uri?eid=2-s2.0-85159763432&amp;doi=10.1109%2fICACCS57279.2023.10112818&amp;partnerID=40&amp;md5=39afd524227b2d55098cda88314de73d" TargetMode="External"/><Relationship Id="rId454" Type="http://schemas.openxmlformats.org/officeDocument/2006/relationships/hyperlink" Target="https://www.scopus.com/inward/record.uri?eid=2-s2.0-85136126729&amp;doi=10.1016%2fj.sintl.2022.100199&amp;partnerID=40&amp;md5=b73f9d8b6c5d1b1a9119b885c3e5fe36" TargetMode="External"/><Relationship Id="rId661" Type="http://schemas.openxmlformats.org/officeDocument/2006/relationships/hyperlink" Target="https://www.scopus.com/inward/record.uri?eid=2-s2.0-85168767493&amp;doi=10.1109%2FICAISC58445.2023.10199232&amp;partnerID=40&amp;md5=f358e3a45114327fc5ee994fccc44f1a" TargetMode="External"/><Relationship Id="rId759" Type="http://schemas.openxmlformats.org/officeDocument/2006/relationships/hyperlink" Target="https://www.scopus.com/inward/record.uri?eid=2-s2.0-85195155901&amp;doi=10.1109%2FTEMSCON-ASPAC59527.2023.10531373&amp;partnerID=40&amp;md5=90ad85bcde924515a4bb8b67a316760c" TargetMode="External"/><Relationship Id="rId966" Type="http://schemas.openxmlformats.org/officeDocument/2006/relationships/hyperlink" Target="https://www.scopus.com/inward/record.uri?eid=2-s2.0-85159770609&amp;doi=10.1109%2FICACCS57279.2023.10113044&amp;partnerID=40&amp;md5=a0e1bfc86077c1056a6094db0c924009" TargetMode="External"/><Relationship Id="rId1291" Type="http://schemas.openxmlformats.org/officeDocument/2006/relationships/hyperlink" Target="https://www.scopus.com/inward/record.uri?eid=2-s2.0-85216230796&amp;doi=10.1109%2fICECA63461.2024.10800862&amp;partnerID=40&amp;md5=c2d0fc3819efc5115405b7295be29223" TargetMode="External"/><Relationship Id="rId1389" Type="http://schemas.openxmlformats.org/officeDocument/2006/relationships/hyperlink" Target="https://www.scopus.com/inward/record.uri?eid=2-s2.0-105000237433&amp;doi=10.1109%2fC2I663243.2024.10894977&amp;partnerID=40&amp;md5=6c0d43f3a3a069ef9640de967f3e7f71" TargetMode="External"/><Relationship Id="rId1596" Type="http://schemas.openxmlformats.org/officeDocument/2006/relationships/hyperlink" Target="https://www.scopus.com/inward/record.uri?eid=2-s2.0-105001950408&amp;doi=10.1063%2f5.0268036&amp;partnerID=40&amp;md5=9224bbf46b895dc91eb97a9e640c642a" TargetMode="External"/><Relationship Id="rId2135" Type="http://schemas.openxmlformats.org/officeDocument/2006/relationships/hyperlink" Target="https://www.scopus.com/inward/record.uri?eid=2-s2.0-105030327475&amp;doi=10.1109%2FICoICI65217.2025.11254662&amp;partnerID=40&amp;md5=3e4d456001e4e28a28e7cc0c434c26fc" TargetMode="External"/><Relationship Id="rId2342" Type="http://schemas.openxmlformats.org/officeDocument/2006/relationships/hyperlink" Target="https://www.scopus.com/pages/publications/105034884033?origin=resultslist" TargetMode="External"/><Relationship Id="rId2647" Type="http://schemas.openxmlformats.org/officeDocument/2006/relationships/hyperlink" Target="https://www.scopus.com/pages/publications/105041627782?origin=resultslist" TargetMode="External"/><Relationship Id="rId314" Type="http://schemas.openxmlformats.org/officeDocument/2006/relationships/hyperlink" Target="https://www.scopus.com/inward/record.uri?eid=2-s2.0-85140136080&amp;doi=10.1155%2f2022%2f4971582&amp;partnerID=40&amp;md5=b268b193fe375e331f37b24f6ec839e4" TargetMode="External"/><Relationship Id="rId521" Type="http://schemas.openxmlformats.org/officeDocument/2006/relationships/hyperlink" Target="https://www.scopus.com/inward/record.uri?eid=2-s2.0-85159769793&amp;doi=10.1109%2FICACCS57279.2023.10113063&amp;partnerID=40&amp;md5=d6d32380f594705f5792f0d2152e2ed1" TargetMode="External"/><Relationship Id="rId619" Type="http://schemas.openxmlformats.org/officeDocument/2006/relationships/hyperlink" Target="https://www.scopus.com/inward/record.uri?eid=2-s2.0-85159756365&amp;doi=10.53759%2F7669%2Fjmc202303015&amp;partnerID=40&amp;md5=0a63bd8d2dc700588ef94fad5f32620c" TargetMode="External"/><Relationship Id="rId1151" Type="http://schemas.openxmlformats.org/officeDocument/2006/relationships/hyperlink" Target="https://www.scopus.com/inward/record.uri?eid=2-s2.0-85201395364&amp;doi=10.1007%2fs13177-024-00413-4&amp;partnerID=40&amp;md5=dae60889095fac07bf59c2caacfff581" TargetMode="External"/><Relationship Id="rId1249" Type="http://schemas.openxmlformats.org/officeDocument/2006/relationships/hyperlink" Target="https://www.scopus.com/inward/record.uri?eid=2-s2.0-85213333769&amp;doi=10.1109%2fICSSAS64001.2024.10760693&amp;partnerID=40&amp;md5=c1dcbd8bf8812ab543e76b8365e0f885" TargetMode="External"/><Relationship Id="rId2202" Type="http://schemas.openxmlformats.org/officeDocument/2006/relationships/hyperlink" Target="https://www.scopus.com/inward/record.uri?eid=2-s2.0-105032550510&amp;doi=10.1063%2F5.0316246&amp;partnerID=40&amp;md5=366c35e8f3518c4b7e34abfb8a1b02ff" TargetMode="External"/><Relationship Id="rId95" Type="http://schemas.openxmlformats.org/officeDocument/2006/relationships/hyperlink" Target="https://www.scopus.com/inward/record.uri?eid=2-s2.0-85135109884&amp;doi=10.1155%2f2022%2f7408135&amp;partnerID=40&amp;md5=b24593658f5387534738e07340f377b9" TargetMode="External"/><Relationship Id="rId826" Type="http://schemas.openxmlformats.org/officeDocument/2006/relationships/hyperlink" Target="https://www.scopus.com/inward/record.uri?eid=2-s2.0-85186121959&amp;doi=10.1109%2FICECA58529.2023.10395426&amp;partnerID=40&amp;md5=27756535673c7283f955db817ba51fdc" TargetMode="External"/><Relationship Id="rId1011" Type="http://schemas.openxmlformats.org/officeDocument/2006/relationships/hyperlink" Target="https://www.scopus.com/inward/record.uri?eid=2-s2.0-85152246787&amp;doi=10.4028%2Fp-9wi5wz&amp;partnerID=40&amp;md5=35bfc6a93fd296b1f679ac0d6dedd9d3" TargetMode="External"/><Relationship Id="rId1109" Type="http://schemas.openxmlformats.org/officeDocument/2006/relationships/hyperlink" Target="https://www.scopus.com/inward/record.uri?eid=2-s2.0-85191725956&amp;partnerID=40&amp;md5=38b84e2f454e4b86d4fdb512e513d916" TargetMode="External"/><Relationship Id="rId1456" Type="http://schemas.openxmlformats.org/officeDocument/2006/relationships/hyperlink" Target="https://www.scopus.com/inward/record.uri?eid=2-s2.0-105010350178&amp;doi=10.4271%2f05-18-01-0006&amp;partnerID=40&amp;md5=1529f4cf3e1ada623d1eabe4943b6cfe" TargetMode="External"/><Relationship Id="rId1663" Type="http://schemas.openxmlformats.org/officeDocument/2006/relationships/hyperlink" Target="https://www.scopus.com/inward/record.uri?eid=2-s2.0-105004416546&amp;doi=10.1109%2fICVADV63329.2025.10961521&amp;partnerID=40&amp;md5=fcc817d8724c5166c0d4ba5bfd1d0c7e" TargetMode="External"/><Relationship Id="rId1870" Type="http://schemas.openxmlformats.org/officeDocument/2006/relationships/hyperlink" Target="https://www.scopus.com/inward/record.uri?eid=2-s2.0-105015744704&amp;doi=10.1007%2F978-981-96-4226-7_13&amp;partnerID=40&amp;md5=8370528974f1aa35e99443f05bdfe2c6" TargetMode="External"/><Relationship Id="rId1968" Type="http://schemas.openxmlformats.org/officeDocument/2006/relationships/hyperlink" Target="https://www.scopus.com/inward/record.uri?eid=2-s2.0-105021502070&amp;doi=10.1049%2Fitr2.70109&amp;partnerID=40&amp;md5=2aa4a89515901debe8d88895d32a8f2a" TargetMode="External"/><Relationship Id="rId2507" Type="http://schemas.openxmlformats.org/officeDocument/2006/relationships/hyperlink" Target="https://www.scopus.com/pages/publications/105037434230?origin=resultslist" TargetMode="External"/><Relationship Id="rId2714" Type="http://schemas.openxmlformats.org/officeDocument/2006/relationships/hyperlink" Target="https://www.scopus.com/pages/publications/105037428462?origin=resultslist" TargetMode="External"/><Relationship Id="rId1316" Type="http://schemas.openxmlformats.org/officeDocument/2006/relationships/hyperlink" Target="https://www.scopus.com/inward/record.uri?eid=2-s2.0-85217395267&amp;doi=10.1109%2fICACRS62842.2024.10841763&amp;partnerID=40&amp;md5=3ea7a737645d0c85bb62c41b85ee78fd" TargetMode="External"/><Relationship Id="rId1523" Type="http://schemas.openxmlformats.org/officeDocument/2006/relationships/hyperlink" Target="https://www.scopus.com/inward/record.uri?eid=2-s2.0-85172667360&amp;doi=10.1007%2fs13399-023-04873-8&amp;partnerID=40&amp;md5=3eb6dff66fac4712b14c12b70727a2dd" TargetMode="External"/><Relationship Id="rId1730" Type="http://schemas.openxmlformats.org/officeDocument/2006/relationships/hyperlink" Target="https://www.scopus.com/inward/record.uri?eid=2-s2.0-105008745521&amp;doi=10.1002%2f9781394250141.ch2&amp;partnerID=40&amp;md5=12ce270e07dd501c95a7753c99b8f250" TargetMode="External"/><Relationship Id="rId22" Type="http://schemas.openxmlformats.org/officeDocument/2006/relationships/hyperlink" Target="https://www.scopus.com/inward/record.uri?eid=2-s2.0-85096215135&amp;doi=10.1007%2fs11276-020-02503-z&amp;partnerID=40&amp;md5=039240eee283856c9aee62eb1449a773" TargetMode="External"/><Relationship Id="rId1828" Type="http://schemas.openxmlformats.org/officeDocument/2006/relationships/hyperlink" Target="https://www.scopus.com/inward/record.uri?eid=2-s2.0-105013302772&amp;doi=10.1063%2f5.0277403&amp;partnerID=40&amp;md5=68e2da264af838c89d21afe4e2f84a7a" TargetMode="External"/><Relationship Id="rId171" Type="http://schemas.openxmlformats.org/officeDocument/2006/relationships/hyperlink" Target="https://www.scopus.com/inward/record.uri?eid=2-s2.0-85146430533&amp;doi=10.1109%2fI-SMAC55078.2022.9987404&amp;partnerID=40&amp;md5=0d1ce86a7c6fd8eb389aaef6c2b39abc" TargetMode="External"/><Relationship Id="rId2297" Type="http://schemas.openxmlformats.org/officeDocument/2006/relationships/hyperlink" Target="https://www.scopus.com/inward/record.uri?eid=2-s2.0-105034325566&amp;doi=10.1007%2Fs13198-026-03224-w&amp;partnerID=40&amp;md5=cd263d5d7b9661ee972dfc2a0fe8e6e1" TargetMode="External"/><Relationship Id="rId269" Type="http://schemas.openxmlformats.org/officeDocument/2006/relationships/hyperlink" Target="https://www.scopus.com/inward/record.uri?eid=2-s2.0-85137778951&amp;doi=10.1155%2f2022%2f2934167&amp;partnerID=40&amp;md5=299729f17ff93255c6ed551d169ddbd6" TargetMode="External"/><Relationship Id="rId476" Type="http://schemas.openxmlformats.org/officeDocument/2006/relationships/hyperlink" Target="https://www.scopus.com/inward/record.uri?eid=2-s2.0-85163538476&amp;doi=10.4018%2F978-1-6684-7573-7.ch001&amp;partnerID=40&amp;md5=b68ffda82d1397d13bacc818bc472423" TargetMode="External"/><Relationship Id="rId683" Type="http://schemas.openxmlformats.org/officeDocument/2006/relationships/hyperlink" Target="https://www.scopus.com/inward/record.uri?eid=2-s2.0-85159770606&amp;doi=10.1109%2FICACCS57279.2023.10112901&amp;partnerID=40&amp;md5=ee3e1df9cbe8539e3b35c7c355bf65a8" TargetMode="External"/><Relationship Id="rId890" Type="http://schemas.openxmlformats.org/officeDocument/2006/relationships/hyperlink" Target="https://www.scopus.com/inward/record.uri?eid=2-s2.0-85178145889&amp;doi=10.1109%2FICIDeA59866.2023.10295273&amp;partnerID=40&amp;md5=aacf88834142425dbcaf9de77b882cc5" TargetMode="External"/><Relationship Id="rId2157" Type="http://schemas.openxmlformats.org/officeDocument/2006/relationships/hyperlink" Target="https://www.scopus.com/inward/record.uri?eid=2-s2.0-105031426088&amp;doi=10.1109%2FICIDCA66325.2025.11280573&amp;partnerID=40&amp;md5=aaff6cbabc8593c012d927b0f415e2d0" TargetMode="External"/><Relationship Id="rId2364" Type="http://schemas.openxmlformats.org/officeDocument/2006/relationships/hyperlink" Target="https://www.scopus.com/pages/publications/105034846373?origin=resultslist" TargetMode="External"/><Relationship Id="rId2571" Type="http://schemas.openxmlformats.org/officeDocument/2006/relationships/hyperlink" Target="https://www.scopus.com/pages/publications/105039644220?origin=resultslist" TargetMode="External"/><Relationship Id="rId129" Type="http://schemas.openxmlformats.org/officeDocument/2006/relationships/hyperlink" Target="https://www.scopus.com/inward/record.uri?eid=2-s2.0-85087369700&amp;doi=10.1080%2f03772063.2020.1780163&amp;partnerID=40&amp;md5=3129ab02cd0ed5f51ab9e4ba9a0b1507" TargetMode="External"/><Relationship Id="rId336" Type="http://schemas.openxmlformats.org/officeDocument/2006/relationships/hyperlink" Target="https://www.scopus.com/inward/record.uri?eid=2-s2.0-85132859131&amp;doi=10.31577%2fkm.2022.2.121&amp;partnerID=40&amp;md5=5e9c1ee30b10bfa311a0bb3abe1dae64" TargetMode="External"/><Relationship Id="rId543" Type="http://schemas.openxmlformats.org/officeDocument/2006/relationships/hyperlink" Target="https://www.scopus.com/inward/record.uri?eid=2-s2.0-85159764115&amp;doi=10.1109%2FICACCS57279.2023.10112825&amp;partnerID=40&amp;md5=6107399eef679d521cfe1e72fc04f898" TargetMode="External"/><Relationship Id="rId988" Type="http://schemas.openxmlformats.org/officeDocument/2006/relationships/hyperlink" Target="https://www.scopus.com/inward/record.uri?eid=2-s2.0-85159760251&amp;doi=10.1109%2FICACCS57279.2023.10112745&amp;partnerID=40&amp;md5=1da98a226550011ee52f5354d6749682" TargetMode="External"/><Relationship Id="rId1173" Type="http://schemas.openxmlformats.org/officeDocument/2006/relationships/hyperlink" Target="https://www.scopus.com/inward/record.uri?eid=2-s2.0-85204282877&amp;doi=10.1109%2fICEPES60647.2024.10653578&amp;partnerID=40&amp;md5=5935b22d9a62e0c3ef7ed09cb4772fbb" TargetMode="External"/><Relationship Id="rId1380" Type="http://schemas.openxmlformats.org/officeDocument/2006/relationships/hyperlink" Target="https://www.scopus.com/inward/record.uri?eid=2-s2.0-105000156118&amp;doi=10.1109%2fICAIQSA64000.2024.10882219&amp;partnerID=40&amp;md5=2f2619560dfb102ead46553d86c36724" TargetMode="External"/><Relationship Id="rId2017" Type="http://schemas.openxmlformats.org/officeDocument/2006/relationships/hyperlink" Target="https://www.scopus.com/inward/record.uri?eid=2-s2.0-105023822512&amp;doi=10.1002%2Fett.70305&amp;partnerID=40&amp;md5=e29758e02af74b8f4c2e59b97aef1cf4" TargetMode="External"/><Relationship Id="rId2224" Type="http://schemas.openxmlformats.org/officeDocument/2006/relationships/hyperlink" Target="https://www.scopus.com/inward/record.uri?eid=2-s2.0-105033915634&amp;doi=10.1007%2Fs42979-026-04870-4&amp;partnerID=40&amp;md5=474b53883d59e4a15b56cface8d140c5" TargetMode="External"/><Relationship Id="rId2669" Type="http://schemas.openxmlformats.org/officeDocument/2006/relationships/hyperlink" Target="https://www.scopus.com/pages/publications/105035164017?origin=resultslist" TargetMode="External"/><Relationship Id="rId403" Type="http://schemas.openxmlformats.org/officeDocument/2006/relationships/hyperlink" Target="https://www.scopus.com/inward/record.uri?eid=2-s2.0-85133184550&amp;doi=10.1109%2fICACCS54159.2022.9785163&amp;partnerID=40&amp;md5=3d094e9cb04ccdb52df30ac98816acfc" TargetMode="External"/><Relationship Id="rId750" Type="http://schemas.openxmlformats.org/officeDocument/2006/relationships/hyperlink" Target="https://www.scopus.com/inward/record.uri?eid=2-s2.0-85199568364&amp;doi=10.1109%2FICSTCEE60504.2023.10585130&amp;partnerID=40&amp;md5=4c63d82d4764c0fe06acd55b098f7861" TargetMode="External"/><Relationship Id="rId848" Type="http://schemas.openxmlformats.org/officeDocument/2006/relationships/hyperlink" Target="https://www.scopus.com/inward/record.uri?eid=2-s2.0-85184998938&amp;doi=10.1109%2FSTCR59085.2023.10397060&amp;partnerID=40&amp;md5=849479c5ddd279ff600703a4fb1f7526" TargetMode="External"/><Relationship Id="rId1033" Type="http://schemas.openxmlformats.org/officeDocument/2006/relationships/hyperlink" Target="https://www.scopus.com/inward/record.uri?eid=2-s2.0-85140483293&amp;partnerID=40&amp;md5=6849f4ab66a507c273882fc697481378" TargetMode="External"/><Relationship Id="rId1478" Type="http://schemas.openxmlformats.org/officeDocument/2006/relationships/hyperlink" Target="https://www.scopus.com/inward/record.uri?eid=2-s2.0-85217297868&amp;doi=10.1201%2f9781003453109-8&amp;partnerID=40&amp;md5=3af5eed9d051824b1a82cc0e5f3f2665" TargetMode="External"/><Relationship Id="rId1685" Type="http://schemas.openxmlformats.org/officeDocument/2006/relationships/hyperlink" Target="https://www.scopus.com/inward/record.uri?eid=2-s2.0-105006915447&amp;doi=10.1007%2f978-981-96-2703-5_30&amp;partnerID=40&amp;md5=7a166f8fe1dacb4a70a3a73d3a4f2e8c" TargetMode="External"/><Relationship Id="rId1892" Type="http://schemas.openxmlformats.org/officeDocument/2006/relationships/hyperlink" Target="https://www.scopus.com/inward/record.uri?eid=2-s2.0-105016905386&amp;doi=10.1177%2F18758967251353036&amp;partnerID=40&amp;md5=647b4260a05d3a3019c913abc1f1b576" TargetMode="External"/><Relationship Id="rId2431" Type="http://schemas.openxmlformats.org/officeDocument/2006/relationships/hyperlink" Target="https://www.scopus.com/inward/record.uri?eid=2-s2.0-105033350823&amp;doi=10.1109%2FISCON65210.2025.11341062&amp;partnerID=40&amp;md5=b607d3bbd442006b47da01e43b465c38" TargetMode="External"/><Relationship Id="rId2529" Type="http://schemas.openxmlformats.org/officeDocument/2006/relationships/hyperlink" Target="https://www.scopus.com/pages/publications/105037604118?origin=resultslist" TargetMode="External"/><Relationship Id="rId610" Type="http://schemas.openxmlformats.org/officeDocument/2006/relationships/hyperlink" Target="https://www.scopus.com/inward/record.uri?eid=2-s2.0-85159210377&amp;doi=10.3390%2Fmath11091990&amp;partnerID=40&amp;md5=cc5dccdb984917ba02f77ad7f890445c" TargetMode="External"/><Relationship Id="rId708" Type="http://schemas.openxmlformats.org/officeDocument/2006/relationships/hyperlink" Target="https://www.scopus.com/inward/record.uri?eid=2-s2.0-85185007633&amp;doi=10.1109%2FSTCR59085.2023.10396912&amp;partnerID=40&amp;md5=67c328a2bad0eabd421270782f2e6cb5" TargetMode="External"/><Relationship Id="rId915" Type="http://schemas.openxmlformats.org/officeDocument/2006/relationships/hyperlink" Target="https://www.scopus.com/inward/record.uri?eid=2-s2.0-85169066085&amp;doi=10.1007%2F978-981-99-2921-4_85&amp;partnerID=40&amp;md5=bed03f3dbd54c50cbf28dd26ec27b226" TargetMode="External"/><Relationship Id="rId1240" Type="http://schemas.openxmlformats.org/officeDocument/2006/relationships/hyperlink" Target="https://www.scopus.com/inward/record.uri?eid=2-s2.0-85212345111&amp;doi=10.1088%2f2053-1591%2fad99a7&amp;partnerID=40&amp;md5=889fbc6a9ceddffb8d77ae2c56812671" TargetMode="External"/><Relationship Id="rId1338" Type="http://schemas.openxmlformats.org/officeDocument/2006/relationships/hyperlink" Target="https://www.scopus.com/inward/record.uri?eid=2-s2.0-85218407875&amp;doi=10.1109%2fICCES63552.2024.10859869&amp;partnerID=40&amp;md5=2a19a0dff95f91ab75c7ff1cc29e9ca9" TargetMode="External"/><Relationship Id="rId1545" Type="http://schemas.openxmlformats.org/officeDocument/2006/relationships/hyperlink" Target="https://www.scopus.com/inward/record.uri?eid=2-s2.0-85218754907&amp;doi=10.1142%2fS0218625X24400031&amp;partnerID=40&amp;md5=191645fa996dc0e3cb7c421cc60a91a2" TargetMode="External"/><Relationship Id="rId1100" Type="http://schemas.openxmlformats.org/officeDocument/2006/relationships/hyperlink" Target="https://www.scopus.com/inward/record.uri?eid=2-s2.0-85180535312&amp;doi=10.1016%2fj.matchemphys.2023.128813&amp;partnerID=40&amp;md5=1e7ed4e393342b0b360edf5468b9c752" TargetMode="External"/><Relationship Id="rId1405" Type="http://schemas.openxmlformats.org/officeDocument/2006/relationships/hyperlink" Target="https://www.scopus.com/inward/record.uri?eid=2-s2.0-105001289591&amp;doi=10.1109%2fWIECON-ECE64149.2024.10915180&amp;partnerID=40&amp;md5=c39a46ea0ea788b2131f2b07fee979d5" TargetMode="External"/><Relationship Id="rId1752" Type="http://schemas.openxmlformats.org/officeDocument/2006/relationships/hyperlink" Target="https://www.scopus.com/inward/record.uri?eid=2-s2.0-105010099732&amp;doi=10.3103%2fS1060992X2570002X&amp;partnerID=40&amp;md5=93032dba796f12b45c720e2838d6a00c" TargetMode="External"/><Relationship Id="rId44" Type="http://schemas.openxmlformats.org/officeDocument/2006/relationships/hyperlink" Target="https://www.scopus.com/inward/record.uri?eid=2-s2.0-85108023591&amp;doi=10.1109%2fICACCS51430.2021.9441832&amp;partnerID=40&amp;md5=dcf6b7105d5e405d4557640b36af305d" TargetMode="External"/><Relationship Id="rId1612" Type="http://schemas.openxmlformats.org/officeDocument/2006/relationships/hyperlink" Target="https://www.scopus.com/inward/record.uri?eid=2-s2.0-105002364489&amp;doi=10.1002%2fett.70071&amp;partnerID=40&amp;md5=af2bf009ae6155745303e9eced2e228c" TargetMode="External"/><Relationship Id="rId1917" Type="http://schemas.openxmlformats.org/officeDocument/2006/relationships/hyperlink" Target="https://www.scopus.com/inward/record.uri?eid=2-s2.0-105016902544&amp;doi=10.1109%2FICCMC65190.2025.11140684&amp;partnerID=40&amp;md5=c424147340f07578f79c3e19febd5a6b" TargetMode="External"/><Relationship Id="rId193" Type="http://schemas.openxmlformats.org/officeDocument/2006/relationships/hyperlink" Target="https://www.scopus.com/inward/record.uri?eid=2-s2.0-85152058607&amp;doi=10.1109%2fICCPC55978.2022.10072142&amp;partnerID=40&amp;md5=33772a238bb1e8839952fa6e4f7f68e6" TargetMode="External"/><Relationship Id="rId498" Type="http://schemas.openxmlformats.org/officeDocument/2006/relationships/hyperlink" Target="https://www.scopus.com/inward/record.uri?eid=2-s2.0-85165404300&amp;doi=10.1007%2Fs12346-023-00833-9&amp;partnerID=40&amp;md5=2e5cdc6e84e05fe37cdf688aba757584" TargetMode="External"/><Relationship Id="rId2081" Type="http://schemas.openxmlformats.org/officeDocument/2006/relationships/hyperlink" Target="https://www.scopus.com/inward/record.uri?eid=2-s2.0-105022177144&amp;doi=10.1016%2Fj.powtec.2025.121767&amp;partnerID=40&amp;md5=cc907996ab8f652d9c81314f2361ff87" TargetMode="External"/><Relationship Id="rId2179" Type="http://schemas.openxmlformats.org/officeDocument/2006/relationships/hyperlink" Target="https://www.scopus.com/inward/record.uri?eid=2-s2.0-105032739033&amp;doi=10.1109%2FICSCN67106.2025.11308711&amp;partnerID=40&amp;md5=0f8ea80cd64342a357c051151d424c02" TargetMode="External"/><Relationship Id="rId260" Type="http://schemas.openxmlformats.org/officeDocument/2006/relationships/hyperlink" Target="https://www.scopus.com/inward/record.uri?eid=2-s2.0-85146371360&amp;doi=10.1109%2fICTACS56270.2022.9988409&amp;partnerID=40&amp;md5=056888d8e816a3980782a6b108db6aae" TargetMode="External"/><Relationship Id="rId2386" Type="http://schemas.openxmlformats.org/officeDocument/2006/relationships/hyperlink" Target="https://www.scopus.com/pages/publications/105035501985?origin=resultslist" TargetMode="External"/><Relationship Id="rId2593" Type="http://schemas.openxmlformats.org/officeDocument/2006/relationships/hyperlink" Target="https://www.scopus.com/pages/publications/105041771425?origin=resultslist" TargetMode="External"/><Relationship Id="rId120" Type="http://schemas.openxmlformats.org/officeDocument/2006/relationships/hyperlink" Target="https://www.scopus.com/inward/record.uri?eid=2-s2.0-85144088250&amp;doi=10.14429%2fdsj.72.17533&amp;partnerID=40&amp;md5=9b94d8fcb41fece1819d0c6e3d3bfe77" TargetMode="External"/><Relationship Id="rId358" Type="http://schemas.openxmlformats.org/officeDocument/2006/relationships/hyperlink" Target="https://www.scopus.com/inward/record.uri?eid=2-s2.0-85133195844&amp;doi=10.1109%2fICACCS54159.2022.9785054&amp;partnerID=40&amp;md5=3e6d6702071c68efa9bca1543bf77da7" TargetMode="External"/><Relationship Id="rId565" Type="http://schemas.openxmlformats.org/officeDocument/2006/relationships/hyperlink" Target="https://www.scopus.com/inward/record.uri?eid=2-s2.0-85160275084&amp;doi=10.1007%2Fs13198-023-01917-0&amp;partnerID=40&amp;md5=d02b70e62c29e7bf0e97f6f8614a4bed" TargetMode="External"/><Relationship Id="rId772" Type="http://schemas.openxmlformats.org/officeDocument/2006/relationships/hyperlink" Target="https://www.scopus.com/inward/record.uri?eid=2-s2.0-85191855255&amp;doi=10.1109%2FICIMIA60377.2023.10426365&amp;partnerID=40&amp;md5=9813a0c1b67ea86b3c31a0bbc49f9c00" TargetMode="External"/><Relationship Id="rId1195" Type="http://schemas.openxmlformats.org/officeDocument/2006/relationships/hyperlink" Target="https://www.scopus.com/inward/record.uri?eid=2-s2.0-85208645763&amp;doi=10.1109%2fICACCS60874.2024.10716944&amp;partnerID=40&amp;md5=274ab8e0dfbba1cdca044f7d91b6c87a" TargetMode="External"/><Relationship Id="rId2039" Type="http://schemas.openxmlformats.org/officeDocument/2006/relationships/hyperlink" Target="https://www.scopus.com/inward/record.uri?eid=2-s2.0-105025405271&amp;doi=10.1007%2Fs40998-025-00997-x&amp;partnerID=40&amp;md5=0fa1435f74de094afd2b061a0b3748cf" TargetMode="External"/><Relationship Id="rId2246" Type="http://schemas.openxmlformats.org/officeDocument/2006/relationships/hyperlink" Target="https://www.scopus.com/inward/record.uri?eid=2-s2.0-105033938224&amp;doi=10.1201%2F9781003773504-83&amp;partnerID=40&amp;md5=51636eacef1b07097d0f8059a6b5fdb4" TargetMode="External"/><Relationship Id="rId2453" Type="http://schemas.openxmlformats.org/officeDocument/2006/relationships/hyperlink" Target="https://www.scopus.com/pages/publications/105036570727?origin=resultslist" TargetMode="External"/><Relationship Id="rId2660" Type="http://schemas.openxmlformats.org/officeDocument/2006/relationships/hyperlink" Target="https://www.scopus.com/pages/publications/105042222316?origin=resultslist" TargetMode="External"/><Relationship Id="rId218" Type="http://schemas.openxmlformats.org/officeDocument/2006/relationships/hyperlink" Target="https://www.scopus.com/inward/record.uri?eid=2-s2.0-85148324460&amp;doi=10.1109%2fICACRS55517.2022.10029107&amp;partnerID=40&amp;md5=c342ddfa06a2c31f6974bb6370258d26" TargetMode="External"/><Relationship Id="rId425" Type="http://schemas.openxmlformats.org/officeDocument/2006/relationships/hyperlink" Target="https://www.scopus.com/inward/record.uri?eid=2-s2.0-85133197437&amp;doi=10.1109%2fICACCS54159.2022.9785312&amp;partnerID=40&amp;md5=4c25ed53bd10ce776897a2ba7d0bac68" TargetMode="External"/><Relationship Id="rId632" Type="http://schemas.openxmlformats.org/officeDocument/2006/relationships/hyperlink" Target="https://www.scopus.com/inward/record.uri?eid=2-s2.0-85135722147&amp;doi=10.1007%2Fs11760-022-02284-2&amp;partnerID=40&amp;md5=fdd77bfa48c14b8d1544b64dfe098b40" TargetMode="External"/><Relationship Id="rId1055" Type="http://schemas.openxmlformats.org/officeDocument/2006/relationships/hyperlink" Target="https://www.scopus.com/inward/record.uri?eid=2-s2.0-85194153344&amp;doi=10.1145%2F3647444.3647851&amp;partnerID=40&amp;md5=5785033e6727c4bd8c9415399d952d05" TargetMode="External"/><Relationship Id="rId1262" Type="http://schemas.openxmlformats.org/officeDocument/2006/relationships/hyperlink" Target="https://www.scopus.com/inward/record.uri?eid=2-s2.0-85212838916&amp;doi=10.1109%2fICCCNT61001.2024.10726247&amp;partnerID=40&amp;md5=a572c70f4db7dade226450fa96240749" TargetMode="External"/><Relationship Id="rId2106" Type="http://schemas.openxmlformats.org/officeDocument/2006/relationships/hyperlink" Target="https://www.scopus.com/inward/record.uri?eid=2-s2.0-105028353065&amp;doi=10.1007%2F978-981-96-9184-5_26&amp;partnerID=40&amp;md5=5f9e800e9c440982e4aed798d1748c42" TargetMode="External"/><Relationship Id="rId2313" Type="http://schemas.openxmlformats.org/officeDocument/2006/relationships/hyperlink" Target="https://www.scopus.com/inward/record.uri?eid=2-s2.0-105034491299&amp;doi=10.1109%2FICONSTEM65670.2025.11374543&amp;partnerID=40&amp;md5=2bacde924d0e04df354f14dfe95e37f4" TargetMode="External"/><Relationship Id="rId2520" Type="http://schemas.openxmlformats.org/officeDocument/2006/relationships/hyperlink" Target="https://www.scopus.com/pages/publications/105037332778?origin=resultslist" TargetMode="External"/><Relationship Id="rId937" Type="http://schemas.openxmlformats.org/officeDocument/2006/relationships/hyperlink" Target="https://www.scopus.com/inward/record.uri?eid=2-s2.0-85164251776&amp;doi=10.1109%2FGlobConET56651.2023.10149990&amp;partnerID=40&amp;md5=b5f4fb0fb4f7d7a11375d4fa27d74d9f" TargetMode="External"/><Relationship Id="rId1122" Type="http://schemas.openxmlformats.org/officeDocument/2006/relationships/hyperlink" Target="https://www.scopus.com/inward/record.uri?eid=2-s2.0-85187181659&amp;partnerID=40&amp;md5=b07e55ac179200d255b56eb593526e99" TargetMode="External"/><Relationship Id="rId1567" Type="http://schemas.openxmlformats.org/officeDocument/2006/relationships/hyperlink" Target="https://www.scopus.com/inward/record.uri?eid=2-s2.0-105001581342&amp;doi=10.1007%2fs11042-024-18672-4&amp;partnerID=40&amp;md5=f591e026fa4d0253baa6f6f8d186d756" TargetMode="External"/><Relationship Id="rId1774" Type="http://schemas.openxmlformats.org/officeDocument/2006/relationships/hyperlink" Target="https://www.scopus.com/inward/record.uri?eid=2-s2.0-105010775819&amp;doi=10.1109%2fICAISS61471.2025.11042184&amp;partnerID=40&amp;md5=bf20ca9d2d308a963934496835ec2ec1" TargetMode="External"/><Relationship Id="rId1981" Type="http://schemas.openxmlformats.org/officeDocument/2006/relationships/hyperlink" Target="https://www.scopus.com/inward/record.uri?eid=2-s2.0-105021972310&amp;doi=10.1007%2Fs44196-025-01024-x&amp;partnerID=40&amp;md5=90c780ca319e355197028e0b064b776e" TargetMode="External"/><Relationship Id="rId2618" Type="http://schemas.openxmlformats.org/officeDocument/2006/relationships/hyperlink" Target="https://www.scopus.com/pages/publications/105036301389?origin=resultslist" TargetMode="External"/><Relationship Id="rId66" Type="http://schemas.openxmlformats.org/officeDocument/2006/relationships/hyperlink" Target="https://www.scopus.com/inward/record.uri?eid=2-s2.0-85108025320&amp;doi=10.1109%2fICACCS51430.2021.9441694&amp;partnerID=40&amp;md5=1495345ad003accb840d7ea3afed865b" TargetMode="External"/><Relationship Id="rId1427" Type="http://schemas.openxmlformats.org/officeDocument/2006/relationships/hyperlink" Target="https://www.scopus.com/inward/record.uri?eid=2-s2.0-105003245987&amp;doi=10.1109%2fGlobalAISummit62156.2024.10947903&amp;partnerID=40&amp;md5=675d1150f2f1214df76477b8e1040d45" TargetMode="External"/><Relationship Id="rId1634" Type="http://schemas.openxmlformats.org/officeDocument/2006/relationships/hyperlink" Target="https://www.scopus.com/inward/record.uri?eid=2-s2.0-105003466178&amp;doi=10.1007%2fs10904-025-03786-5&amp;partnerID=40&amp;md5=5a8b711184bf4ce603056c8b13533740" TargetMode="External"/><Relationship Id="rId1841" Type="http://schemas.openxmlformats.org/officeDocument/2006/relationships/hyperlink" Target="https://www.scopus.com/inward/record.uri?eid=2-s2.0-105013616590&amp;doi=10.1109%2fGINOTECH63460.2025.11077074&amp;partnerID=40&amp;md5=3a74d8f2a24fd756d3d5ea4f5fcd6d94" TargetMode="External"/><Relationship Id="rId1939" Type="http://schemas.openxmlformats.org/officeDocument/2006/relationships/hyperlink" Target="https://www.scopus.com/inward/record.uri?eid=2-s2.0-105018299377&amp;doi=10.1109%2FCONIT65521.2025.11167133&amp;partnerID=40&amp;md5=4722c3660f1ac29fbd70183056622260" TargetMode="External"/><Relationship Id="rId1701" Type="http://schemas.openxmlformats.org/officeDocument/2006/relationships/hyperlink" Target="https://www.scopus.com/inward/record.uri?eid=2-s2.0-105007838702&amp;doi=10.1109%2fInCACCT65424.2025.11011375&amp;partnerID=40&amp;md5=c4a6f622762603474a50b842632a5360" TargetMode="External"/><Relationship Id="rId282" Type="http://schemas.openxmlformats.org/officeDocument/2006/relationships/hyperlink" Target="https://www.scopus.com/inward/record.uri?eid=2-s2.0-85134056363&amp;doi=10.36410%2fjcpr.2022.23.3.367&amp;partnerID=40&amp;md5=1c5f637a260069fc19676fb574e614dc" TargetMode="External"/><Relationship Id="rId587" Type="http://schemas.openxmlformats.org/officeDocument/2006/relationships/hyperlink" Target="https://www.scopus.com/inward/record.uri?eid=2-s2.0-85168306133&amp;doi=10.1109%2FICESC57686.2023.10193402&amp;partnerID=40&amp;md5=9d67bd600ef690279c2dfa5a53874378" TargetMode="External"/><Relationship Id="rId2170" Type="http://schemas.openxmlformats.org/officeDocument/2006/relationships/hyperlink" Target="https://www.scopus.com/inward/record.uri?eid=2-s2.0-105031558331&amp;doi=10.1109%2FICCR67387.2025.11292303&amp;partnerID=40&amp;md5=f8e78ea94a6c314f9934ee17dadd23e8" TargetMode="External"/><Relationship Id="rId2268" Type="http://schemas.openxmlformats.org/officeDocument/2006/relationships/hyperlink" Target="https://www.scopus.com/inward/record.uri?eid=2-s2.0-105033636868&amp;doi=10.1109%2FICMNWC66779.2025.11354301&amp;partnerID=40&amp;md5=4b1b599d6c00dbdc1bb9672c488901c4" TargetMode="External"/><Relationship Id="rId8" Type="http://schemas.openxmlformats.org/officeDocument/2006/relationships/hyperlink" Target="https://www.scopus.com/inward/record.uri?eid=2-s2.0-85123056746&amp;doi=10.1155%2f2021%2f3665631&amp;partnerID=40&amp;md5=3876872d08653fa7744d0087e4159ab9" TargetMode="External"/><Relationship Id="rId142" Type="http://schemas.openxmlformats.org/officeDocument/2006/relationships/hyperlink" Target="https://www.scopus.com/inward/record.uri?eid=2-s2.0-85141826877&amp;doi=10.3390%2fen15217979&amp;partnerID=40&amp;md5=7ceedb05f58438cf52e5be4b31cc8165" TargetMode="External"/><Relationship Id="rId447" Type="http://schemas.openxmlformats.org/officeDocument/2006/relationships/hyperlink" Target="https://www.scopus.com/inward/record.uri?eid=2-s2.0-85132290046&amp;doi=10.1109%2fICDCS54290.2022.9780773&amp;partnerID=40&amp;md5=0fc669e7a6236f43837e96e30b55eefb" TargetMode="External"/><Relationship Id="rId794" Type="http://schemas.openxmlformats.org/officeDocument/2006/relationships/hyperlink" Target="https://www.scopus.com/inward/record.uri?eid=2-s2.0-85186757378&amp;doi=10.1109%2FICACIC59454.2023.10435049&amp;partnerID=40&amp;md5=f35e75032ec2f9a4b94c486e78206ac0" TargetMode="External"/><Relationship Id="rId1077" Type="http://schemas.openxmlformats.org/officeDocument/2006/relationships/hyperlink" Target="https://www.scopus.com/inward/record.uri?eid=2-s2.0-85146444935&amp;doi=10.1016%2Fj.heliyon.2022.e12046&amp;partnerID=40&amp;md5=c40fd20bee4e11674a98332c4722d703" TargetMode="External"/><Relationship Id="rId2030" Type="http://schemas.openxmlformats.org/officeDocument/2006/relationships/hyperlink" Target="https://www.scopus.com/inward/record.uri?eid=2-s2.0-105024688087&amp;doi=10.1007%2Fs13369-025-10782-x&amp;partnerID=40&amp;md5=e21305d3ccf4786d8eaa5499f8d73620" TargetMode="External"/><Relationship Id="rId2128" Type="http://schemas.openxmlformats.org/officeDocument/2006/relationships/hyperlink" Target="https://www.scopus.com/inward/record.uri?eid=2-s2.0-105030285171&amp;doi=10.7492%2F45amp070&amp;partnerID=40&amp;md5=2a3a38766d96bd8c1b0cc97b98319e7a" TargetMode="External"/><Relationship Id="rId2475" Type="http://schemas.openxmlformats.org/officeDocument/2006/relationships/hyperlink" Target="https://www.scopus.com/pages/publications/105036640256?origin=resultslist" TargetMode="External"/><Relationship Id="rId2682" Type="http://schemas.openxmlformats.org/officeDocument/2006/relationships/hyperlink" Target="https://www.scopus.com/pages/publications/105042553832?origin=resultslist" TargetMode="External"/><Relationship Id="rId654" Type="http://schemas.openxmlformats.org/officeDocument/2006/relationships/hyperlink" Target="https://www.scopus.com/inward/record.uri?eid=2-s2.0-85168106652&amp;doi=10.1109%2FICCES57224.2023.10192664&amp;partnerID=40&amp;md5=c24a8dd867d664a31c712b977c91fe8b" TargetMode="External"/><Relationship Id="rId861" Type="http://schemas.openxmlformats.org/officeDocument/2006/relationships/hyperlink" Target="https://www.scopus.com/inward/record.uri?eid=2-s2.0-85166942097&amp;doi=10.1080%2F15325008.2023.2243458&amp;partnerID=40&amp;md5=18acd2caf0d72254881bb211c570f66d" TargetMode="External"/><Relationship Id="rId959" Type="http://schemas.openxmlformats.org/officeDocument/2006/relationships/hyperlink" Target="https://www.scopus.com/inward/record.uri?eid=2-s2.0-85160006652&amp;doi=10.1109%2FICIPTM57143.2023.10117849&amp;partnerID=40&amp;md5=8cfed30f5970da5cb75726e163fbaefb" TargetMode="External"/><Relationship Id="rId1284" Type="http://schemas.openxmlformats.org/officeDocument/2006/relationships/hyperlink" Target="https://www.scopus.com/inward/record.uri?eid=2-s2.0-85215291320&amp;doi=10.1109%2fSPICES62143.2024.10779922&amp;partnerID=40&amp;md5=b25e1459212109cee56969a3ce18e10c" TargetMode="External"/><Relationship Id="rId1491" Type="http://schemas.openxmlformats.org/officeDocument/2006/relationships/hyperlink" Target="https://www.scopus.com/inward/record.uri?eid=2-s2.0-85210621510&amp;doi=10.1016%2fj.bspc.2024.107261&amp;partnerID=40&amp;md5=6c6c43531b9494dbcf00f31e91a310ba" TargetMode="External"/><Relationship Id="rId1589" Type="http://schemas.openxmlformats.org/officeDocument/2006/relationships/hyperlink" Target="https://www.scopus.com/inward/record.uri?eid=2-s2.0-105000303225&amp;doi=10.1080%2f02533839.2025.2474692&amp;partnerID=40&amp;md5=29a14056bae025ea0afa9e77f4565887" TargetMode="External"/><Relationship Id="rId2335" Type="http://schemas.openxmlformats.org/officeDocument/2006/relationships/hyperlink" Target="https://www.scopus.com/pages/publications/105034885670?origin=resultslist" TargetMode="External"/><Relationship Id="rId2542" Type="http://schemas.openxmlformats.org/officeDocument/2006/relationships/hyperlink" Target="https://www.scopus.com/inward/record.uri?eid=2-s2.0-105013846232&amp;doi=10.1109%2FICIMA64861.2025.11073878&amp;partnerID=40&amp;md5=eaad77200544e202ee602189e3aa8d7b" TargetMode="External"/><Relationship Id="rId307" Type="http://schemas.openxmlformats.org/officeDocument/2006/relationships/hyperlink" Target="https://www.scopus.com/inward/record.uri?eid=2-s2.0-85138120860&amp;doi=10.1155%2f2022%2f4766366&amp;partnerID=40&amp;md5=d60a65e1abbd47f052cdf7552a998f6f" TargetMode="External"/><Relationship Id="rId514" Type="http://schemas.openxmlformats.org/officeDocument/2006/relationships/hyperlink" Target="https://www.scopus.com/inward/record.uri?eid=2-s2.0-85164907003&amp;doi=10.1007%2Fs10904-023-02789-4&amp;partnerID=40&amp;md5=547be6dbbbe082100234d03f7839482a" TargetMode="External"/><Relationship Id="rId721" Type="http://schemas.openxmlformats.org/officeDocument/2006/relationships/hyperlink" Target="https://www.scopus.com/inward/record.uri?eid=2-s2.0-85177613104&amp;doi=10.1109%2FI-SMAC58438.2023.10289706&amp;partnerID=40&amp;md5=70d3491927bd441a0675cd56977d39c3" TargetMode="External"/><Relationship Id="rId1144" Type="http://schemas.openxmlformats.org/officeDocument/2006/relationships/hyperlink" Target="https://www.scopus.com/inward/record.uri?eid=2-s2.0-85197275908&amp;doi=10.54216%2fIJNS.240226&amp;partnerID=40&amp;md5=c815cdb971f98653721fdb5c4786296f" TargetMode="External"/><Relationship Id="rId1351" Type="http://schemas.openxmlformats.org/officeDocument/2006/relationships/hyperlink" Target="https://www.scopus.com/inward/record.uri?eid=2-s2.0-86000239342&amp;doi=10.1109%2fICUIS64676.2024.10867014&amp;partnerID=40&amp;md5=7916bbdfa5247b8a417961c89f819147" TargetMode="External"/><Relationship Id="rId1449" Type="http://schemas.openxmlformats.org/officeDocument/2006/relationships/hyperlink" Target="https://www.scopus.com/inward/record.uri?eid=2-s2.0-105009063811&amp;doi=10.1109%2fTCS64526.2024.11025349&amp;partnerID=40&amp;md5=9e837e47ae72dc6685ff35fa2b7bf86d" TargetMode="External"/><Relationship Id="rId1796" Type="http://schemas.openxmlformats.org/officeDocument/2006/relationships/hyperlink" Target="https://www.scopus.com/inward/record.uri?eid=2-s2.0-105011937936&amp;doi=10.1109%2fICCIES63851.2025.11033028&amp;partnerID=40&amp;md5=0cf9a413991c8c9777bb069a9b19c26e" TargetMode="External"/><Relationship Id="rId2402" Type="http://schemas.openxmlformats.org/officeDocument/2006/relationships/hyperlink" Target="https://www.scopus.com/pages/publications/105035746931?origin=resultslist" TargetMode="External"/><Relationship Id="rId88" Type="http://schemas.openxmlformats.org/officeDocument/2006/relationships/hyperlink" Target="https://www.scopus.com/inward/record.uri?eid=2-s2.0-85138598372&amp;doi=10.1155%2f2022%2f8643959&amp;partnerID=40&amp;md5=bf75e10ee4623866856b2e0c11879e01" TargetMode="External"/><Relationship Id="rId819" Type="http://schemas.openxmlformats.org/officeDocument/2006/relationships/hyperlink" Target="https://www.scopus.com/inward/record.uri?eid=2-s2.0-85186124017&amp;doi=10.1109%2FICECA58529.2023.10394906&amp;partnerID=40&amp;md5=3f1206a6727576692d67799b21c3d0ec" TargetMode="External"/><Relationship Id="rId1004" Type="http://schemas.openxmlformats.org/officeDocument/2006/relationships/hyperlink" Target="https://www.scopus.com/inward/record.uri?eid=2-s2.0-85159677310&amp;doi=10.1080%2F09205071.2023.2211282&amp;partnerID=40&amp;md5=03a8b97c7e8245d655f4d38e2d7d7659" TargetMode="External"/><Relationship Id="rId1211" Type="http://schemas.openxmlformats.org/officeDocument/2006/relationships/hyperlink" Target="https://www.scopus.com/inward/record.uri?eid=2-s2.0-85210445417&amp;doi=10.1007%2f978-981-97-7071-7_45&amp;partnerID=40&amp;md5=958ad9639a39cc225d419cd3955a57c4" TargetMode="External"/><Relationship Id="rId1656" Type="http://schemas.openxmlformats.org/officeDocument/2006/relationships/hyperlink" Target="https://www.scopus.com/inward/record.uri?eid=2-s2.0-105004271942&amp;doi=10.12785%2fijcds%2f1570998621&amp;partnerID=40&amp;md5=ee7c7f0c023125f5eb0d95d615da6067" TargetMode="External"/><Relationship Id="rId1863" Type="http://schemas.openxmlformats.org/officeDocument/2006/relationships/hyperlink" Target="https://www.scopus.com/inward/record.uri?eid=2-s2.0-105014366445&amp;doi=10.4018%2F979-8-3693-9301-7.ch007&amp;partnerID=40&amp;md5=107d60736823c909af1b999d9a3c5606" TargetMode="External"/><Relationship Id="rId2707" Type="http://schemas.openxmlformats.org/officeDocument/2006/relationships/hyperlink" Target="https://www.scopus.com/pages/publications/105043751874?origin=resultslist" TargetMode="External"/><Relationship Id="rId1309" Type="http://schemas.openxmlformats.org/officeDocument/2006/relationships/hyperlink" Target="https://www.scopus.com/inward/record.uri?eid=2-s2.0-85216576366&amp;doi=10.1109%2fICICEC62498.2024.10808269&amp;partnerID=40&amp;md5=4078312be8224dbb7ce53ddbad67b23f" TargetMode="External"/><Relationship Id="rId1516" Type="http://schemas.openxmlformats.org/officeDocument/2006/relationships/hyperlink" Target="https://www.scopus.com/inward/record.uri?eid=2-s2.0-85216551556&amp;doi=10.1016%2fj.eij.2025.100620&amp;partnerID=40&amp;md5=ded9d9b7318088ef85bb96d2a094cf08" TargetMode="External"/><Relationship Id="rId1723" Type="http://schemas.openxmlformats.org/officeDocument/2006/relationships/hyperlink" Target="https://www.scopus.com/inward/record.uri?eid=2-s2.0-105008346544&amp;doi=10.1109%2fICAECA63854.2025.11012245&amp;partnerID=40&amp;md5=672c8bb12c12ac19deb9aef5a91b8ae7" TargetMode="External"/><Relationship Id="rId1930" Type="http://schemas.openxmlformats.org/officeDocument/2006/relationships/hyperlink" Target="https://www.scopus.com/inward/record.uri?eid=2-s2.0-105018801449&amp;doi=10.1109%2FMRIE66930.2025.11156746&amp;partnerID=40&amp;md5=cced7a79a6976268b018c6b75a64bdff" TargetMode="External"/><Relationship Id="rId15" Type="http://schemas.openxmlformats.org/officeDocument/2006/relationships/hyperlink" Target="https://www.scopus.com/inward/record.uri?eid=2-s2.0-85081017759&amp;doi=10.1002%2fcae.22217&amp;partnerID=40&amp;md5=cb112dd0f5559a3e89d62d537ef75b4f" TargetMode="External"/><Relationship Id="rId2192" Type="http://schemas.openxmlformats.org/officeDocument/2006/relationships/hyperlink" Target="https://www.scopus.com/inward/record.uri?eid=2-s2.0-105032508298&amp;doi=10.1109%2FICECST66106.2025.11307405&amp;partnerID=40&amp;md5=5f4dc693b5d2bb2e22e31ef823e040b3" TargetMode="External"/><Relationship Id="rId164" Type="http://schemas.openxmlformats.org/officeDocument/2006/relationships/hyperlink" Target="https://www.scopus.com/inward/record.uri?eid=2-s2.0-85146433127&amp;doi=10.1109%2fI-SMAC55078.2022.9987362&amp;partnerID=40&amp;md5=d9e6cdc3fdf5121f8853ee57e04fed32" TargetMode="External"/><Relationship Id="rId371" Type="http://schemas.openxmlformats.org/officeDocument/2006/relationships/hyperlink" Target="https://www.scopus.com/inward/record.uri?eid=2-s2.0-85128591657&amp;doi=10.1016%2fj.matpr.2022.02.291&amp;partnerID=40&amp;md5=187ddcf0a6871417ffd1222e29bfc860" TargetMode="External"/><Relationship Id="rId2052" Type="http://schemas.openxmlformats.org/officeDocument/2006/relationships/hyperlink" Target="https://www.scopus.com/inward/record.uri?eid=2-s2.0-105028351023&amp;doi=10.1002%2F9781394302628.ch10&amp;partnerID=40&amp;md5=6747d901b640d60e60bdc904e7c04149" TargetMode="External"/><Relationship Id="rId2497" Type="http://schemas.openxmlformats.org/officeDocument/2006/relationships/hyperlink" Target="https://www.scopus.com/pages/publications/105035216125?origin=resultslist" TargetMode="External"/><Relationship Id="rId469" Type="http://schemas.openxmlformats.org/officeDocument/2006/relationships/hyperlink" Target="https://www.scopus.com/inward/record.uri?eid=2-s2.0-85127981166&amp;doi=10.1007%2f978-981-19-0924-5_5&amp;partnerID=40&amp;md5=2b4aa03d81fe926fbb473aa33048035a" TargetMode="External"/><Relationship Id="rId676" Type="http://schemas.openxmlformats.org/officeDocument/2006/relationships/hyperlink" Target="https://www.scopus.com/inward/record.uri?eid=2-s2.0-85152442538&amp;doi=10.1109%2FICAIS56108.2023.10073820&amp;partnerID=40&amp;md5=b1e62266d2e22e46177399b1a65f854e" TargetMode="External"/><Relationship Id="rId883" Type="http://schemas.openxmlformats.org/officeDocument/2006/relationships/hyperlink" Target="https://www.scopus.com/inward/record.uri?eid=2-s2.0-85179852126&amp;doi=10.1109%2FICCCNT56998.2023.10308199&amp;partnerID=40&amp;md5=c6cec76431c04acaedab20653071d9be" TargetMode="External"/><Relationship Id="rId1099" Type="http://schemas.openxmlformats.org/officeDocument/2006/relationships/hyperlink" Target="https://www.scopus.com/inward/record.uri?eid=2-s2.0-85188275090&amp;doi=10.1063%2f5.0194594&amp;partnerID=40&amp;md5=b02c366238d558b41901104eacef116c" TargetMode="External"/><Relationship Id="rId2357" Type="http://schemas.openxmlformats.org/officeDocument/2006/relationships/hyperlink" Target="https://www.scopus.com/pages/publications/105034889225?origin=resultslist" TargetMode="External"/><Relationship Id="rId2564" Type="http://schemas.openxmlformats.org/officeDocument/2006/relationships/hyperlink" Target="https://www.scopus.com/pages/publications/105038760434?origin=resultslist" TargetMode="External"/><Relationship Id="rId231" Type="http://schemas.openxmlformats.org/officeDocument/2006/relationships/hyperlink" Target="https://www.scopus.com/inward/record.uri?eid=2-s2.0-85147544147&amp;doi=10.1109%2fICAISS55157.2022.10010845&amp;partnerID=40&amp;md5=aa5cfdbe31e0c3f6738f5e8845eedf19" TargetMode="External"/><Relationship Id="rId329" Type="http://schemas.openxmlformats.org/officeDocument/2006/relationships/hyperlink" Target="https://www.scopus.com/inward/record.uri?eid=2-s2.0-85129917376&amp;doi=10.1155%2f2022%2f2026210&amp;partnerID=40&amp;md5=7d1e9b01ada72738809edcccb4659319" TargetMode="External"/><Relationship Id="rId536" Type="http://schemas.openxmlformats.org/officeDocument/2006/relationships/hyperlink" Target="https://www.scopus.com/inward/record.uri?eid=2-s2.0-85165369321&amp;doi=10.1016%2Fj.diamond.2023.110202&amp;partnerID=40&amp;md5=d7f839c470ef564bd3124b8be874b3f6" TargetMode="External"/><Relationship Id="rId1166" Type="http://schemas.openxmlformats.org/officeDocument/2006/relationships/hyperlink" Target="https://www.scopus.com/inward/record.uri?eid=2-s2.0-85169077964&amp;doi=10.1080%2f03772063.2023.2228749&amp;partnerID=40&amp;md5=eadb93244e2acc1ea0c41b4dc9510a6a" TargetMode="External"/><Relationship Id="rId1373" Type="http://schemas.openxmlformats.org/officeDocument/2006/relationships/hyperlink" Target="https://www.scopus.com/inward/record.uri?eid=2-s2.0-105001381954&amp;doi=10.1109%2fWIECON-ECE64149.2024.10914775&amp;partnerID=40&amp;md5=20b2f1a6699d00ec36c00dce3759f4e9" TargetMode="External"/><Relationship Id="rId2217" Type="http://schemas.openxmlformats.org/officeDocument/2006/relationships/hyperlink" Target="https://www.scopus.com/inward/record.uri?eid=2-s2.0-105022314229&amp;doi=10.1016%2Fj.rineng.2025.108191&amp;partnerID=40&amp;md5=059df57848b3986011524299791971ea" TargetMode="External"/><Relationship Id="rId743" Type="http://schemas.openxmlformats.org/officeDocument/2006/relationships/hyperlink" Target="https://www.scopus.com/inward/record.uri?eid=2-s2.0-85167664360&amp;partnerID=40&amp;md5=416e4e0ef23d55baa50f81e7f632327a" TargetMode="External"/><Relationship Id="rId950" Type="http://schemas.openxmlformats.org/officeDocument/2006/relationships/hyperlink" Target="https://www.scopus.com/inward/record.uri?eid=2-s2.0-85163087065&amp;doi=10.1109%2FICCCI56745.2023.10128496&amp;partnerID=40&amp;md5=9fde0c4b02ebfec0764cb4ee4303a552" TargetMode="External"/><Relationship Id="rId1026" Type="http://schemas.openxmlformats.org/officeDocument/2006/relationships/hyperlink" Target="https://www.scopus.com/inward/record.uri?eid=2-s2.0-85149743509&amp;doi=10.1109%2FIDCIoT56793.2023.10053525&amp;partnerID=40&amp;md5=003dafcd24fbe2c955efc66c250c299d" TargetMode="External"/><Relationship Id="rId1580" Type="http://schemas.openxmlformats.org/officeDocument/2006/relationships/hyperlink" Target="https://www.scopus.com/inward/record.uri?eid=2-s2.0-105000559559&amp;doi=10.1109%2fICMSCI62561.2025.10894492&amp;partnerID=40&amp;md5=6d76572bd34be48dbb8730904a6f60c9" TargetMode="External"/><Relationship Id="rId1678" Type="http://schemas.openxmlformats.org/officeDocument/2006/relationships/hyperlink" Target="https://www.scopus.com/pages/publications/105036725692?origin=resultslist" TargetMode="External"/><Relationship Id="rId1885" Type="http://schemas.openxmlformats.org/officeDocument/2006/relationships/hyperlink" Target="https://www.scopus.com/inward/record.uri?eid=2-s2.0-105016311028&amp;doi=10.1109%2FICOCT64433.2025.11118345&amp;partnerID=40&amp;md5=e1b277070c9981a1575b295424447c3e" TargetMode="External"/><Relationship Id="rId2424" Type="http://schemas.openxmlformats.org/officeDocument/2006/relationships/hyperlink" Target="https://www.scopus.com/inward/record.uri?eid=2-s2.0-105001943245&amp;doi=10.1007%2fs40995-025-01816-y&amp;partnerID=40&amp;md5=e318d8c9e201c7cb1efab913408cfbd5" TargetMode="External"/><Relationship Id="rId2631" Type="http://schemas.openxmlformats.org/officeDocument/2006/relationships/hyperlink" Target="https://www.scopus.com/pages/publications/105041180634?origin=resultslist" TargetMode="External"/><Relationship Id="rId603" Type="http://schemas.openxmlformats.org/officeDocument/2006/relationships/hyperlink" Target="https://www.scopus.com/inward/record.uri?eid=2-s2.0-85149463320&amp;doi=10.1007%2Fs12145-023-00963-3&amp;partnerID=40&amp;md5=568d737f902548c65b156c23f5827ede" TargetMode="External"/><Relationship Id="rId810" Type="http://schemas.openxmlformats.org/officeDocument/2006/relationships/hyperlink" Target="https://www.scopus.com/inward/record.uri?eid=2-s2.0-85175815929&amp;doi=10.1515%2Fphys-2022-0259&amp;partnerID=40&amp;md5=388bfe11cd8ed61689b4f560d3cead43" TargetMode="External"/><Relationship Id="rId908" Type="http://schemas.openxmlformats.org/officeDocument/2006/relationships/hyperlink" Target="https://www.scopus.com/inward/record.uri?eid=2-s2.0-85172787621&amp;doi=10.1007%2F978-981-99-5239-7_1&amp;partnerID=40&amp;md5=297547714011931b968aac4bab3f5e4b" TargetMode="External"/><Relationship Id="rId1233" Type="http://schemas.openxmlformats.org/officeDocument/2006/relationships/hyperlink" Target="https://www.scopus.com/inward/record.uri?eid=2-s2.0-85211589456&amp;doi=10.1051%2fe3sconf%2f202458801013&amp;partnerID=40&amp;md5=f186713dd4cc1f5c446296e8596f094c" TargetMode="External"/><Relationship Id="rId1440" Type="http://schemas.openxmlformats.org/officeDocument/2006/relationships/hyperlink" Target="https://www.scopus.com/inward/record.uri?eid=2-s2.0-105007928644&amp;doi=10.1109%2fI3CEET61722.2024.10994146&amp;partnerID=40&amp;md5=a80bd1c5cbba18e1011098584fb6639d" TargetMode="External"/><Relationship Id="rId1538" Type="http://schemas.openxmlformats.org/officeDocument/2006/relationships/hyperlink" Target="https://www.scopus.com/inward/record.uri?eid=2-s2.0-85218471262&amp;doi=10.1016%2fj.molstruc.2025.141838&amp;partnerID=40&amp;md5=3ffbae3c259ed6a09d3bfcf4d49a13f7" TargetMode="External"/><Relationship Id="rId1300" Type="http://schemas.openxmlformats.org/officeDocument/2006/relationships/hyperlink" Target="https://www.scopus.com/inward/record.uri?eid=2-s2.0-85216545834&amp;doi=10.1109%2fICICEC62498.2024.10808501&amp;partnerID=40&amp;md5=5a2c7038f5e4ba450ef6331606d68a7e" TargetMode="External"/><Relationship Id="rId1745" Type="http://schemas.openxmlformats.org/officeDocument/2006/relationships/hyperlink" Target="https://www.scopus.com/inward/record.uri?eid=2-s2.0-105008890414&amp;doi=10.1007%2fs11277-025-11778-4&amp;partnerID=40&amp;md5=6fc5f914ce7fef678bf7262c2f5e8739" TargetMode="External"/><Relationship Id="rId1952" Type="http://schemas.openxmlformats.org/officeDocument/2006/relationships/hyperlink" Target="https://www.scopus.com/inward/record.uri?eid=2-s2.0-105020210243&amp;doi=10.1109%2FICCPCT65132.2025.11176518&amp;partnerID=40&amp;md5=3d652f17d9d94d3c014a81d82f5f2784" TargetMode="External"/><Relationship Id="rId37" Type="http://schemas.openxmlformats.org/officeDocument/2006/relationships/hyperlink" Target="https://www.scopus.com/inward/record.uri?eid=2-s2.0-85108022899&amp;doi=10.1109%2fICACCS51430.2021.9442039&amp;partnerID=40&amp;md5=4b795bcf839902d3ce460f4e4e9e2870" TargetMode="External"/><Relationship Id="rId1605" Type="http://schemas.openxmlformats.org/officeDocument/2006/relationships/hyperlink" Target="https://www.scopus.com/inward/record.uri?eid=2-s2.0-105002034730&amp;doi=10.2174%2f0118722121248139231023111754&amp;partnerID=40&amp;md5=87ae47018ba877a5546686df16998879" TargetMode="External"/><Relationship Id="rId1812" Type="http://schemas.openxmlformats.org/officeDocument/2006/relationships/hyperlink" Target="https://www.scopus.com/inward/record.uri?eid=2-s2.0-105012822845&amp;doi=10.1109%2fICSSAS66150.2025.11080966&amp;partnerID=40&amp;md5=d4b72b20e80c2b432d10085e74d23a0b" TargetMode="External"/><Relationship Id="rId186" Type="http://schemas.openxmlformats.org/officeDocument/2006/relationships/hyperlink" Target="https://www.scopus.com/inward/record.uri?eid=2-s2.0-85149115770&amp;doi=10.1109%2fICCCIS56430.2022.10037638&amp;partnerID=40&amp;md5=2299abf6c9b119a9aba014627c355af7" TargetMode="External"/><Relationship Id="rId393" Type="http://schemas.openxmlformats.org/officeDocument/2006/relationships/hyperlink" Target="https://www.scopus.com/inward/record.uri?eid=2-s2.0-85133176704&amp;doi=10.1109%2fICACCS54159.2022.9785174&amp;partnerID=40&amp;md5=ec053aee5c65b8785e8f5867b5c08513" TargetMode="External"/><Relationship Id="rId2074" Type="http://schemas.openxmlformats.org/officeDocument/2006/relationships/hyperlink" Target="https://www.scopus.com/inward/record.uri?eid=2-s2.0-105019647887&amp;doi=10.1007%2F978-981-96-6053-7_6&amp;partnerID=40&amp;md5=9d71bfd56997b683f416911c022c61d2" TargetMode="External"/><Relationship Id="rId2281" Type="http://schemas.openxmlformats.org/officeDocument/2006/relationships/hyperlink" Target="https://www.scopus.com/inward/record.uri?eid=2-s2.0-105034007201&amp;doi=10.1109%2FICONAT66879.2025.11362617&amp;partnerID=40&amp;md5=08ef950311a1dfea7e03eeef42693406" TargetMode="External"/><Relationship Id="rId253" Type="http://schemas.openxmlformats.org/officeDocument/2006/relationships/hyperlink" Target="https://www.scopus.com/inward/record.uri?eid=2-s2.0-85158158109&amp;doi=10.1109%2fICSTCEE56972.2022.10099962&amp;partnerID=40&amp;md5=561cc08d94eaffbab1b0ae1d847f4465" TargetMode="External"/><Relationship Id="rId460" Type="http://schemas.openxmlformats.org/officeDocument/2006/relationships/hyperlink" Target="https://www.scopus.com/inward/record.uri?eid=2-s2.0-85085360612&amp;doi=10.1080%2f1206212X.2020.1737776&amp;partnerID=40&amp;md5=0d894a05ae4a6e78781ed4f05bb91246" TargetMode="External"/><Relationship Id="rId698" Type="http://schemas.openxmlformats.org/officeDocument/2006/relationships/hyperlink" Target="https://www.scopus.com/inward/record.uri?eid=2-s2.0-85163136269&amp;doi=10.1109%2FICNWC57852.2023.10127542&amp;partnerID=40&amp;md5=27ef3c73825c5ca36ce68b6aab64074e" TargetMode="External"/><Relationship Id="rId1090" Type="http://schemas.openxmlformats.org/officeDocument/2006/relationships/hyperlink" Target="https://www.scopus.com/inward/record.uri?eid=2-s2.0-85137676124&amp;doi=10.32604%2Fiasc.2023.028153&amp;partnerID=40&amp;md5=dc382e675b330bc19efde59930a56b77" TargetMode="External"/><Relationship Id="rId2141" Type="http://schemas.openxmlformats.org/officeDocument/2006/relationships/hyperlink" Target="https://www.scopus.com/inward/record.uri?eid=2-s2.0-105031105820&amp;doi=10.21272%2Fjnep.17%286%29.06028&amp;partnerID=40&amp;md5=f4ee4a77dc21fb0bbffd531714028d28" TargetMode="External"/><Relationship Id="rId2379" Type="http://schemas.openxmlformats.org/officeDocument/2006/relationships/hyperlink" Target="https://www.scopus.com/inward/record.uri?eid=2-s2.0-105033890938&amp;doi=10.1109%2FICONAT66879.2025.11362620&amp;partnerID=40&amp;md5=7379932c618584585ac7d39ca79c8179" TargetMode="External"/><Relationship Id="rId2586" Type="http://schemas.openxmlformats.org/officeDocument/2006/relationships/hyperlink" Target="https://www.scopus.com/pages/publications/105041037965?origin=resultslist" TargetMode="External"/><Relationship Id="rId113" Type="http://schemas.openxmlformats.org/officeDocument/2006/relationships/hyperlink" Target="https://www.scopus.com/inward/record.uri?eid=2-s2.0-85144084190&amp;doi=10.1063%2f5.0108618&amp;partnerID=40&amp;md5=1a805eae08378a5f4de28944d90cf3c2" TargetMode="External"/><Relationship Id="rId320" Type="http://schemas.openxmlformats.org/officeDocument/2006/relationships/hyperlink" Target="https://www.scopus.com/inward/record.uri?eid=2-s2.0-85138759913&amp;doi=10.1155%2f2022%2f8479012&amp;partnerID=40&amp;md5=33bb6a4d12e79e84887b585d9e876f86" TargetMode="External"/><Relationship Id="rId558" Type="http://schemas.openxmlformats.org/officeDocument/2006/relationships/hyperlink" Target="https://www.scopus.com/inward/record.uri?eid=2-s2.0-85171692981&amp;doi=10.36410%2Fjcpr.2023.24.4.655&amp;partnerID=40&amp;md5=9f0542d3a19cfb0d46be4c9fe5c99325" TargetMode="External"/><Relationship Id="rId765" Type="http://schemas.openxmlformats.org/officeDocument/2006/relationships/hyperlink" Target="https://www.scopus.com/inward/record.uri?eid=2-s2.0-85193984369&amp;doi=10.1109%2FIEEECONF58110.2023.10520567&amp;partnerID=40&amp;md5=51964f09fd89890a0810744421faa831" TargetMode="External"/><Relationship Id="rId972" Type="http://schemas.openxmlformats.org/officeDocument/2006/relationships/hyperlink" Target="https://www.scopus.com/inward/record.uri?eid=2-s2.0-85159766893&amp;doi=10.1109%2FICACCS57279.2023.10113061&amp;partnerID=40&amp;md5=1ec310281ae344fa4899f004ac8416d0" TargetMode="External"/><Relationship Id="rId1188" Type="http://schemas.openxmlformats.org/officeDocument/2006/relationships/hyperlink" Target="https://www.scopus.com/inward/record.uri?eid=2-s2.0-85206089530&amp;doi=10.11591%2fijece.v14i6.pp6786-6796&amp;partnerID=40&amp;md5=d29a1b0c483c38ea39a644bfdb0bb6ed" TargetMode="External"/><Relationship Id="rId1395" Type="http://schemas.openxmlformats.org/officeDocument/2006/relationships/hyperlink" Target="https://www.scopus.com/inward/record.uri?eid=2-s2.0-105000738715&amp;doi=10.1109%2fICERCS63125.2024.10895082&amp;partnerID=40&amp;md5=9cf51c30af01c1d19ac31dadff5ca016" TargetMode="External"/><Relationship Id="rId2001" Type="http://schemas.openxmlformats.org/officeDocument/2006/relationships/hyperlink" Target="https://www.scopus.com/inward/record.uri?eid=2-s2.0-105033343091&amp;doi=10.1109%2FISCON65210.2025.11341686&amp;partnerID=40&amp;md5=672930516c1cf03c9dc91653e4316b13" TargetMode="External"/><Relationship Id="rId2239" Type="http://schemas.openxmlformats.org/officeDocument/2006/relationships/hyperlink" Target="https://www.scopus.com/inward/record.uri?eid=2-s2.0-105027629148&amp;doi=10.1002%2Fdac.70396&amp;partnerID=40&amp;md5=7316de256f8312d1b03ea4c9700d9ac5" TargetMode="External"/><Relationship Id="rId2446" Type="http://schemas.openxmlformats.org/officeDocument/2006/relationships/hyperlink" Target="https://www.scopus.com/pages/publications/105037009156?origin=resultslist" TargetMode="External"/><Relationship Id="rId2653" Type="http://schemas.openxmlformats.org/officeDocument/2006/relationships/hyperlink" Target="https://www.scopus.com/pages/publications/105042683718?origin=resultslist" TargetMode="External"/><Relationship Id="rId418" Type="http://schemas.openxmlformats.org/officeDocument/2006/relationships/hyperlink" Target="https://www.scopus.com/inward/record.uri?eid=2-s2.0-85133155625&amp;doi=10.1109%2fICACCS54159.2022.9785251&amp;partnerID=40&amp;md5=56c817ac63e2043fdb2ca35d72683560" TargetMode="External"/><Relationship Id="rId625" Type="http://schemas.openxmlformats.org/officeDocument/2006/relationships/hyperlink" Target="https://www.scopus.com/inward/record.uri?eid=2-s2.0-85152795564&amp;doi=10.3390%2Fsu15075759&amp;partnerID=40&amp;md5=4bbe0054cd92c173f59c6c15847022b1" TargetMode="External"/><Relationship Id="rId832" Type="http://schemas.openxmlformats.org/officeDocument/2006/relationships/hyperlink" Target="https://www.scopus.com/inward/record.uri?eid=2-s2.0-85171529614&amp;doi=10.1109%2FACCESS.2023.3311854&amp;partnerID=40&amp;md5=55beff390626900514f864bad2e5d9f8" TargetMode="External"/><Relationship Id="rId1048" Type="http://schemas.openxmlformats.org/officeDocument/2006/relationships/hyperlink" Target="https://www.scopus.com/inward/record.uri?eid=2-s2.0-85150601563&amp;doi=10.1515%2Frams-2022-0301&amp;partnerID=40&amp;md5=e156b12ab08f6ec6e25e9c58d28ed74f" TargetMode="External"/><Relationship Id="rId1255" Type="http://schemas.openxmlformats.org/officeDocument/2006/relationships/hyperlink" Target="https://www.scopus.com/inward/record.uri?eid=2-s2.0-85213026684&amp;doi=10.1109%2fICCCNT61001.2024.10725778&amp;partnerID=40&amp;md5=2ea90b32479917361b764e649852e87b" TargetMode="External"/><Relationship Id="rId1462" Type="http://schemas.openxmlformats.org/officeDocument/2006/relationships/hyperlink" Target="https://www.scopus.com/inward/record.uri?eid=2-s2.0-105011259143&amp;doi=10.1109%2fICACCM61117.2024.11059118&amp;partnerID=40&amp;md5=f5bf378c9684b182c8f270f9a6972684" TargetMode="External"/><Relationship Id="rId2306" Type="http://schemas.openxmlformats.org/officeDocument/2006/relationships/hyperlink" Target="https://www.scopus.com/inward/record.uri?eid=2-s2.0-105034632411&amp;doi=10.1109%2FPuneCon67554.2025.11377985&amp;partnerID=40&amp;md5=d0e55fa326a0989e5d98c1fac399cf2f" TargetMode="External"/><Relationship Id="rId2513" Type="http://schemas.openxmlformats.org/officeDocument/2006/relationships/hyperlink" Target="https://www.scopus.com/pages/publications/105037454464?origin=resultslist" TargetMode="External"/><Relationship Id="rId1115" Type="http://schemas.openxmlformats.org/officeDocument/2006/relationships/hyperlink" Target="https://www.scopus.com/inward/record.uri?eid=2-s2.0-85191225937&amp;doi=10.1109%2fICMCSI61536.2024.00010&amp;partnerID=40&amp;md5=39dd0ee0c7300e1c31f2185d4fc3372d" TargetMode="External"/><Relationship Id="rId1322" Type="http://schemas.openxmlformats.org/officeDocument/2006/relationships/hyperlink" Target="https://www.scopus.com/inward/record.uri?eid=2-s2.0-85218419791&amp;doi=10.1109%2fICCES63552.2024.10859807&amp;partnerID=40&amp;md5=852469cd4506b950b648afdd3540ddef" TargetMode="External"/><Relationship Id="rId1767" Type="http://schemas.openxmlformats.org/officeDocument/2006/relationships/hyperlink" Target="https://www.scopus.com/inward/record.uri?eid=2-s2.0-105010758391&amp;doi=10.1109%2fICAISS61471.2025.11042077&amp;partnerID=40&amp;md5=6e86e8825448425280286e19880a8872" TargetMode="External"/><Relationship Id="rId1974" Type="http://schemas.openxmlformats.org/officeDocument/2006/relationships/hyperlink" Target="https://www.scopus.com/inward/record.uri?eid=2-s2.0-105020784198&amp;doi=10.1109%2FNMITCON65824.2025.11187440&amp;partnerID=40&amp;md5=098ae6d92cc06894e488ef1c501bade0" TargetMode="External"/><Relationship Id="rId2720" Type="http://schemas.openxmlformats.org/officeDocument/2006/relationships/hyperlink" Target="https://www.scopus.com/pages/publications/105043689861?origin=resultslist" TargetMode="External"/><Relationship Id="rId59" Type="http://schemas.openxmlformats.org/officeDocument/2006/relationships/hyperlink" Target="https://www.scopus.com/inward/record.uri?eid=2-s2.0-85125369379&amp;doi=10.1109%2fICECA52323.2021.9676149&amp;partnerID=40&amp;md5=29746284ae1076c5e844fdadfd47f1c4" TargetMode="External"/><Relationship Id="rId1627" Type="http://schemas.openxmlformats.org/officeDocument/2006/relationships/hyperlink" Target="https://www.scopus.com/inward/record.uri?eid=2-s2.0-105010854431&amp;doi=10.1007%2f978-3-031-78802-4_10&amp;partnerID=40&amp;md5=99f5a7f7d0660093e034f78bb87b3ee3" TargetMode="External"/><Relationship Id="rId1834" Type="http://schemas.openxmlformats.org/officeDocument/2006/relationships/hyperlink" Target="https://www.scopus.com/inward/record.uri?eid=2-s2.0-105013621471&amp;doi=10.1109%2fRFCoN62306.2025.11085395&amp;partnerID=40&amp;md5=86d5a4a96633a0378189e3a148493c7e" TargetMode="External"/><Relationship Id="rId2096" Type="http://schemas.openxmlformats.org/officeDocument/2006/relationships/hyperlink" Target="https://www.scopus.com/inward/record.uri?eid=2-s2.0-105027682069&amp;doi=10.1155%2Fjom%2F6683333&amp;partnerID=40&amp;md5=cf016eedadd275fe7b1e6afdec0d34be" TargetMode="External"/><Relationship Id="rId1901" Type="http://schemas.openxmlformats.org/officeDocument/2006/relationships/hyperlink" Target="https://www.scopus.com/inward/record.uri?eid=2-s2.0-105017362362&amp;doi=10.1201%2F9781032615790-4&amp;partnerID=40&amp;md5=d89dbae3d326b42f7e785c3c35c6ce06" TargetMode="External"/><Relationship Id="rId275" Type="http://schemas.openxmlformats.org/officeDocument/2006/relationships/hyperlink" Target="https://www.scopus.com/inward/record.uri?eid=2-s2.0-85138447426&amp;doi=10.1155%2f2022%2f9474640&amp;partnerID=40&amp;md5=1add451a44bd6feaf8883bb93106a370" TargetMode="External"/><Relationship Id="rId482" Type="http://schemas.openxmlformats.org/officeDocument/2006/relationships/hyperlink" Target="https://www.scopus.com/inward/record.uri?eid=2-s2.0-85159049778&amp;doi=10.1109%2FICIDCA56705.2023.10099580&amp;partnerID=40&amp;md5=12562135b7fc221ec4e6f0949135e99c" TargetMode="External"/><Relationship Id="rId2163" Type="http://schemas.openxmlformats.org/officeDocument/2006/relationships/hyperlink" Target="https://www.scopus.com/inward/record.uri?eid=2-s2.0-105031587428&amp;doi=10.1109%2FCISES66934.2025.11264945&amp;partnerID=40&amp;md5=f8db38cad92eec4b03034b75e9ab2507" TargetMode="External"/><Relationship Id="rId2370" Type="http://schemas.openxmlformats.org/officeDocument/2006/relationships/hyperlink" Target="https://www.scopus.com/pages/publications/105035525331?origin=resultslist" TargetMode="External"/><Relationship Id="rId135" Type="http://schemas.openxmlformats.org/officeDocument/2006/relationships/hyperlink" Target="https://www.scopus.com/inward/record.uri?eid=2-s2.0-85163139546&amp;doi=10.1109%2fNKCon56289.2022.10126658&amp;partnerID=40&amp;md5=5b517caeedb9cb3da7bb64280d84a89f" TargetMode="External"/><Relationship Id="rId342" Type="http://schemas.openxmlformats.org/officeDocument/2006/relationships/hyperlink" Target="https://www.scopus.com/inward/record.uri?eid=2-s2.0-85131741717&amp;doi=10.17222%2fmit.2022.411&amp;partnerID=40&amp;md5=6815d11d1c8a6c3580881342247c6449" TargetMode="External"/><Relationship Id="rId787" Type="http://schemas.openxmlformats.org/officeDocument/2006/relationships/hyperlink" Target="https://www.scopus.com/inward/record.uri?eid=2-s2.0-85187325794&amp;doi=10.1109%2FUPCON59197.2023.10434376&amp;partnerID=40&amp;md5=4b64b43f4a6ed2337dbba6909fd14fe7" TargetMode="External"/><Relationship Id="rId994" Type="http://schemas.openxmlformats.org/officeDocument/2006/relationships/hyperlink" Target="https://www.scopus.com/inward/record.uri?eid=2-s2.0-85159758025&amp;doi=10.1109%2FICACCS57279.2023.10112792&amp;partnerID=40&amp;md5=5872adeae70dda2ef2a372c5dfc19f69" TargetMode="External"/><Relationship Id="rId2023" Type="http://schemas.openxmlformats.org/officeDocument/2006/relationships/hyperlink" Target="https://www.scopus.com/inward/record.uri?eid=2-s2.0-105023637695&amp;doi=10.1109%2FIACIS65746.2025.11211370&amp;partnerID=40&amp;md5=f56892fff3d29142969935a46641e858" TargetMode="External"/><Relationship Id="rId2230" Type="http://schemas.openxmlformats.org/officeDocument/2006/relationships/hyperlink" Target="https://www.scopus.com/inward/record.uri?eid=2-s2.0-105033432739&amp;doi=10.1007%2F978-3-031-89420-6_32&amp;partnerID=40&amp;md5=fad29b4928dc989122ef9cb64a6c8fac" TargetMode="External"/><Relationship Id="rId2468" Type="http://schemas.openxmlformats.org/officeDocument/2006/relationships/hyperlink" Target="https://www.scopus.com/pages/publications/105036682858?origin=resultslist" TargetMode="External"/><Relationship Id="rId2675" Type="http://schemas.openxmlformats.org/officeDocument/2006/relationships/hyperlink" Target="https://www.scopus.com/pages/publications/105042648402?origin=resultslist" TargetMode="External"/><Relationship Id="rId202" Type="http://schemas.openxmlformats.org/officeDocument/2006/relationships/hyperlink" Target="https://www.scopus.com/inward/record.uri?eid=2-s2.0-85151981619&amp;doi=10.1109%2fIC3I56241.2022.10073204&amp;partnerID=40&amp;md5=886b9a58754f8b5b416dcb0d9f1fd250" TargetMode="External"/><Relationship Id="rId647" Type="http://schemas.openxmlformats.org/officeDocument/2006/relationships/hyperlink" Target="https://www.scopus.com/inward/record.uri?eid=2-s2.0-85142342451&amp;doi=10.1016%2Fj.jallcom.2022.167994&amp;partnerID=40&amp;md5=2d0e9be94ac697e19909c254705b8d3b" TargetMode="External"/><Relationship Id="rId854" Type="http://schemas.openxmlformats.org/officeDocument/2006/relationships/hyperlink" Target="https://www.scopus.com/inward/record.uri?eid=2-s2.0-85184990586&amp;doi=10.1109%2FSTCR59085.2023.10397036&amp;partnerID=40&amp;md5=473112a1c51339f70172df9da842ff35" TargetMode="External"/><Relationship Id="rId1277" Type="http://schemas.openxmlformats.org/officeDocument/2006/relationships/hyperlink" Target="https://www.scopus.com/inward/record.uri?eid=2-s2.0-85215132436&amp;doi=10.22399%2fijcesen.839&amp;partnerID=40&amp;md5=677a1bd93f2ef5c5c833fa6ea93be43b" TargetMode="External"/><Relationship Id="rId1484" Type="http://schemas.openxmlformats.org/officeDocument/2006/relationships/hyperlink" Target="https://www.scopus.com/inward/record.uri?eid=2-s2.0-85205004247&amp;doi=10.1142%2fS1793830924500873&amp;partnerID=40&amp;md5=8562de8ebf9634e8380bdbea1b52c621" TargetMode="External"/><Relationship Id="rId1691" Type="http://schemas.openxmlformats.org/officeDocument/2006/relationships/hyperlink" Target="https://www.scopus.com/inward/record.uri?eid=2-s2.0-105007522850&amp;doi=10.1109%2fICICCS65191.2025.10984898&amp;partnerID=40&amp;md5=51345cbc7efeee04c59498bfa75a5d0a" TargetMode="External"/><Relationship Id="rId2328" Type="http://schemas.openxmlformats.org/officeDocument/2006/relationships/hyperlink" Target="https://www.scopus.com/pages/publications/105034899008?origin=resultslist" TargetMode="External"/><Relationship Id="rId2535" Type="http://schemas.openxmlformats.org/officeDocument/2006/relationships/hyperlink" Target="https://www.scopus.com/pages/publications/105037952095?origin=resultslist" TargetMode="External"/><Relationship Id="rId507" Type="http://schemas.openxmlformats.org/officeDocument/2006/relationships/hyperlink" Target="https://www.scopus.com/inward/record.uri?eid=2-s2.0-85168111438&amp;doi=10.1109%2FICCES57224.2023.10192778&amp;partnerID=40&amp;md5=c8a87d27645fb6c84aeced3adb399e6f" TargetMode="External"/><Relationship Id="rId714" Type="http://schemas.openxmlformats.org/officeDocument/2006/relationships/hyperlink" Target="https://www.scopus.com/inward/record.uri?eid=2-s2.0-85186439028&amp;partnerID=40&amp;md5=ada657bc5fa34a78852e051e313e0544" TargetMode="External"/><Relationship Id="rId921" Type="http://schemas.openxmlformats.org/officeDocument/2006/relationships/hyperlink" Target="https://www.scopus.com/inward/record.uri?eid=2-s2.0-85162040279&amp;partnerID=40&amp;md5=224ccb11f679b5d9e9b5d5c703fc43ed" TargetMode="External"/><Relationship Id="rId1137" Type="http://schemas.openxmlformats.org/officeDocument/2006/relationships/hyperlink" Target="https://www.scopus.com/inward/record.uri?eid=2-s2.0-85200681447&amp;partnerID=40&amp;md5=e8a6116f32a326e3b6b9cde4f1708599" TargetMode="External"/><Relationship Id="rId1344" Type="http://schemas.openxmlformats.org/officeDocument/2006/relationships/hyperlink" Target="https://www.scopus.com/inward/record.uri?eid=2-s2.0-85219642913&amp;doi=10.1109%2fICSCNA63714.2024.10864359&amp;partnerID=40&amp;md5=7aed04f7352afc93a8d79010c8dc15c3" TargetMode="External"/><Relationship Id="rId1551" Type="http://schemas.openxmlformats.org/officeDocument/2006/relationships/hyperlink" Target="https://www.scopus.com/inward/record.uri?eid=2-s2.0-86000387648&amp;doi=10.1007%2fs13399-024-05411-w&amp;partnerID=40&amp;md5=a1449847e20cf3fead537f86e81e1246" TargetMode="External"/><Relationship Id="rId1789" Type="http://schemas.openxmlformats.org/officeDocument/2006/relationships/hyperlink" Target="https://www.scopus.com/inward/record.uri?eid=2-s2.0-105011406886&amp;doi=10.1016%2fj.chphi.2025.100874&amp;partnerID=40&amp;md5=8353c379343eb524df9824a190eec73d" TargetMode="External"/><Relationship Id="rId1996" Type="http://schemas.openxmlformats.org/officeDocument/2006/relationships/hyperlink" Target="https://www.scopus.com/inward/record.uri?eid=2-s2.0-105024934471&amp;doi=10.1109%2FINCSST64791.2025.11210403&amp;partnerID=40&amp;md5=966bcd4dad52d392b35693ff9f10f511" TargetMode="External"/><Relationship Id="rId2602" Type="http://schemas.openxmlformats.org/officeDocument/2006/relationships/hyperlink" Target="https://www.scopus.com/pages/publications/105035211259?origin=resultslist" TargetMode="External"/><Relationship Id="rId50" Type="http://schemas.openxmlformats.org/officeDocument/2006/relationships/hyperlink" Target="https://www.scopus.com/inward/record.uri?eid=2-s2.0-85078585409&amp;doi=10.1007%2fs11063-020-10192-0&amp;partnerID=40&amp;md5=a54743f3276c58f7380bff40c13dd351" TargetMode="External"/><Relationship Id="rId1204" Type="http://schemas.openxmlformats.org/officeDocument/2006/relationships/hyperlink" Target="https://www.scopus.com/inward/record.uri?eid=2-s2.0-85208621982&amp;doi=10.1109%2fICACCS60874.2024.10717109&amp;partnerID=40&amp;md5=00f7865057a162dddd79640658253339" TargetMode="External"/><Relationship Id="rId1411" Type="http://schemas.openxmlformats.org/officeDocument/2006/relationships/hyperlink" Target="https://www.scopus.com/inward/record.uri?eid=2-s2.0-105001665471&amp;doi=10.1109%2fICRISST59181.2024.10921943&amp;partnerID=40&amp;md5=de9401d7565f90230388d9448a50143b" TargetMode="External"/><Relationship Id="rId1649" Type="http://schemas.openxmlformats.org/officeDocument/2006/relationships/hyperlink" Target="https://www.scopus.com/inward/record.uri?eid=2-s2.0-105004337537&amp;doi=10.1201%2f9781003510338-11&amp;partnerID=40&amp;md5=a64817a88110bc6d5f29470a03ef68de" TargetMode="External"/><Relationship Id="rId1856" Type="http://schemas.openxmlformats.org/officeDocument/2006/relationships/hyperlink" Target="https://www.scopus.com/inward/record.uri?eid=2-s2.0-105014490927&amp;doi=10.1201%2F9781003481584-3&amp;partnerID=40&amp;md5=d6114e9db232c026f93715067a0f8bbb" TargetMode="External"/><Relationship Id="rId1509" Type="http://schemas.openxmlformats.org/officeDocument/2006/relationships/hyperlink" Target="https://www.scopus.com/inward/record.uri?eid=2-s2.0-85215128975&amp;doi=10.1016%2fj.suscom.2024.101073&amp;partnerID=40&amp;md5=662b4fb113479235334df5b62fbd1c95" TargetMode="External"/><Relationship Id="rId1716" Type="http://schemas.openxmlformats.org/officeDocument/2006/relationships/hyperlink" Target="https://www.scopus.com/inward/record.uri?eid=2-s2.0-105008279723&amp;doi=10.1109%2fICAECA63854.2025.11012631&amp;partnerID=40&amp;md5=0e874266a3f4eb5529d44b985c6217ff" TargetMode="External"/><Relationship Id="rId1923" Type="http://schemas.openxmlformats.org/officeDocument/2006/relationships/hyperlink" Target="https://www.scopus.com/inward/record.uri?eid=2-s2.0-105017517486&amp;doi=10.1186%2Fs12879-025-11606-x&amp;partnerID=40&amp;md5=1361ed440fd0502959529e1b0abc7ba6" TargetMode="External"/><Relationship Id="rId297" Type="http://schemas.openxmlformats.org/officeDocument/2006/relationships/hyperlink" Target="https://www.scopus.com/inward/record.uri?eid=2-s2.0-85147495984&amp;doi=10.53759%2f7669%2fjmc202202014&amp;partnerID=40&amp;md5=647db524f42c714f1cf89ccabb061e88" TargetMode="External"/><Relationship Id="rId2185" Type="http://schemas.openxmlformats.org/officeDocument/2006/relationships/hyperlink" Target="https://www.scopus.com/inward/record.uri?eid=2-s2.0-105032720923&amp;doi=10.1109%2FICICNIS66685.2025.11315769&amp;partnerID=40&amp;md5=402951f8f5bdea339a7a4a044967112d" TargetMode="External"/><Relationship Id="rId2392" Type="http://schemas.openxmlformats.org/officeDocument/2006/relationships/hyperlink" Target="https://www.scopus.com/pages/publications/105035596507?origin=resultslist" TargetMode="External"/><Relationship Id="rId157" Type="http://schemas.openxmlformats.org/officeDocument/2006/relationships/hyperlink" Target="https://www.scopus.com/inward/record.uri?eid=2-s2.0-85148322130&amp;doi=10.1109%2fICACRS55517.2022.10029059&amp;partnerID=40&amp;md5=83d1e9db7e1319b750735d940b778b6f" TargetMode="External"/><Relationship Id="rId364" Type="http://schemas.openxmlformats.org/officeDocument/2006/relationships/hyperlink" Target="https://www.scopus.com/inward/record.uri?eid=2-s2.0-85128782707&amp;doi=10.1016%2fj.matpr.2021.12.246&amp;partnerID=40&amp;md5=e05afbb77ebf879cab23e146fa9c5616" TargetMode="External"/><Relationship Id="rId2045" Type="http://schemas.openxmlformats.org/officeDocument/2006/relationships/hyperlink" Target="https://www.scopus.com/pages/publications/105036808118?origin=resultslist" TargetMode="External"/><Relationship Id="rId2697" Type="http://schemas.openxmlformats.org/officeDocument/2006/relationships/hyperlink" Target="https://www.scopus.com/pages/publications/105043690740?origin=resultslist" TargetMode="External"/><Relationship Id="rId571" Type="http://schemas.openxmlformats.org/officeDocument/2006/relationships/hyperlink" Target="https://www.scopus.com/inward/record.uri?eid=2-s2.0-85166236842&amp;doi=10.1109%2FICSCSS57650.2023.10169854&amp;partnerID=40&amp;md5=bd40e8f3c47aefe1c60c79027ebe8ea6" TargetMode="External"/><Relationship Id="rId669" Type="http://schemas.openxmlformats.org/officeDocument/2006/relationships/hyperlink" Target="https://www.scopus.com/inward/record.uri?eid=2-s2.0-85167659381&amp;doi=10.4018%2F978-1-6684-6596-7.ch006&amp;partnerID=40&amp;md5=4838c88e92b4e72a45ecf96cedfe3709" TargetMode="External"/><Relationship Id="rId876" Type="http://schemas.openxmlformats.org/officeDocument/2006/relationships/hyperlink" Target="https://www.scopus.com/inward/record.uri?eid=2-s2.0-85182506772&amp;doi=10.1109%2FICCCMLA58983.2023.10346975&amp;partnerID=40&amp;md5=7aaa2c3370a2a4044c83ad26790008a0" TargetMode="External"/><Relationship Id="rId1299" Type="http://schemas.openxmlformats.org/officeDocument/2006/relationships/hyperlink" Target="https://www.scopus.com/inward/record.uri?eid=2-s2.0-85217166149&amp;doi=10.1109%2fICICNIS64247.2024.10823286&amp;partnerID=40&amp;md5=a0b6134f1bf30cdda657e47624393f5a" TargetMode="External"/><Relationship Id="rId2252" Type="http://schemas.openxmlformats.org/officeDocument/2006/relationships/hyperlink" Target="https://www.scopus.com/inward/record.uri?eid=2-s2.0-105033650134&amp;doi=10.1109%2FICMNWC66779.2025.11354381&amp;partnerID=40&amp;md5=2915f5d4dda3a610efd8ad2477a6122c" TargetMode="External"/><Relationship Id="rId2557" Type="http://schemas.openxmlformats.org/officeDocument/2006/relationships/hyperlink" Target="https://www.scopus.com/inward/record.uri?eid=2-s2.0-105033152790&amp;doi=10.1109%2FICSSS66939.2025.11346132&amp;partnerID=40&amp;md5=27cafcd7b297adbb17618df4669ed5e8" TargetMode="External"/><Relationship Id="rId224" Type="http://schemas.openxmlformats.org/officeDocument/2006/relationships/hyperlink" Target="https://www.scopus.com/inward/record.uri?eid=2-s2.0-85152079507&amp;doi=10.1109%2fIC3I56241.2022.10072497&amp;partnerID=40&amp;md5=23e60489abbc2968cdc0b57461855b65" TargetMode="External"/><Relationship Id="rId431" Type="http://schemas.openxmlformats.org/officeDocument/2006/relationships/hyperlink" Target="https://www.scopus.com/inward/record.uri?eid=2-s2.0-85133167211&amp;doi=10.1109%2fICACCS54159.2022.9785267&amp;partnerID=40&amp;md5=f87d76e90815022901ab0aad78513954" TargetMode="External"/><Relationship Id="rId529" Type="http://schemas.openxmlformats.org/officeDocument/2006/relationships/hyperlink" Target="https://www.scopus.com/inward/record.uri?eid=2-s2.0-85170249642&amp;doi=10.1007%2Fs11235-023-01041-1&amp;partnerID=40&amp;md5=f536407045d28fe7a452e60d5bc19b29" TargetMode="External"/><Relationship Id="rId736" Type="http://schemas.openxmlformats.org/officeDocument/2006/relationships/hyperlink" Target="https://www.scopus.com/inward/record.uri?eid=2-s2.0-85169531377&amp;doi=10.4018%2F978-1-6684-8618-4.ch016&amp;partnerID=40&amp;md5=5afd76bb8111d052d4a1844b755234f2" TargetMode="External"/><Relationship Id="rId1061" Type="http://schemas.openxmlformats.org/officeDocument/2006/relationships/hyperlink" Target="https://www.scopus.com/inward/record.uri?eid=2-s2.0-85177594378&amp;doi=10.1063%2F5.0170435&amp;partnerID=40&amp;md5=05760919715cdab523518c1b686e4ee6" TargetMode="External"/><Relationship Id="rId1159" Type="http://schemas.openxmlformats.org/officeDocument/2006/relationships/hyperlink" Target="https://www.scopus.com/inward/record.uri?eid=2-s2.0-85202891168&amp;doi=10.3311%2fPPch.37018&amp;partnerID=40&amp;md5=6af8ad1c3d0436d1c887defa9168f122" TargetMode="External"/><Relationship Id="rId1366" Type="http://schemas.openxmlformats.org/officeDocument/2006/relationships/hyperlink" Target="https://www.scopus.com/inward/record.uri?eid=2-s2.0-86000031919&amp;doi=10.1109%2fIC3TES62412.2024.10877524&amp;partnerID=40&amp;md5=aee480b903598da048845d52e230162b" TargetMode="External"/><Relationship Id="rId2112" Type="http://schemas.openxmlformats.org/officeDocument/2006/relationships/hyperlink" Target="https://www.scopus.com/inward/record.uri?eid=2-s2.0-105029135853&amp;doi=10.35882%2Fjeeemi.v8i1.1384&amp;partnerID=40&amp;md5=e0e7c38e62306db4ea29c1da869461e4" TargetMode="External"/><Relationship Id="rId2417" Type="http://schemas.openxmlformats.org/officeDocument/2006/relationships/hyperlink" Target="https://www.scopus.com/pages/publications/105042281746?origin=resultslist" TargetMode="External"/><Relationship Id="rId943" Type="http://schemas.openxmlformats.org/officeDocument/2006/relationships/hyperlink" Target="https://www.scopus.com/inward/record.uri?eid=2-s2.0-85163570483&amp;doi=10.1109%2FICAAIC56838.2023.10141305&amp;partnerID=40&amp;md5=f88e856009180f04e39a8fd1e35ef0f2" TargetMode="External"/><Relationship Id="rId1019" Type="http://schemas.openxmlformats.org/officeDocument/2006/relationships/hyperlink" Target="https://www.scopus.com/inward/record.uri?eid=2-s2.0-85151049818&amp;doi=10.1007%2F978-981-19-8825-7_67&amp;partnerID=40&amp;md5=94f1bda5aaa8dae1d099a82410da2976" TargetMode="External"/><Relationship Id="rId1573" Type="http://schemas.openxmlformats.org/officeDocument/2006/relationships/hyperlink" Target="https://www.scopus.com/inward/record.uri?eid=2-s2.0-105000687270&amp;doi=10.1007%2fs10965-025-04338-8&amp;partnerID=40&amp;md5=9034d998c6c6923dc46b9bf7ab6e26a6" TargetMode="External"/><Relationship Id="rId1780" Type="http://schemas.openxmlformats.org/officeDocument/2006/relationships/hyperlink" Target="https://www.scopus.com/inward/record.uri?eid=2-s2.0-105004407973&amp;doi=10.1109%2fICVADV63329.2025.10961626&amp;partnerID=40&amp;md5=e5432e9bba9ddd4342c8eefe407adcba" TargetMode="External"/><Relationship Id="rId1878" Type="http://schemas.openxmlformats.org/officeDocument/2006/relationships/hyperlink" Target="https://www.scopus.com/inward/record.uri?eid=2-s2.0-105015456183&amp;doi=10.1109%2FNETCRYPT65877.2025.11102796&amp;partnerID=40&amp;md5=bcdf9d1d81da474c04c8f741b4972d8b" TargetMode="External"/><Relationship Id="rId2624" Type="http://schemas.openxmlformats.org/officeDocument/2006/relationships/hyperlink" Target="https://www.scopus.com/pages/publications/105040631410?origin=resultslist" TargetMode="External"/><Relationship Id="rId72" Type="http://schemas.openxmlformats.org/officeDocument/2006/relationships/hyperlink" Target="https://www.scopus.com/inward/record.uri?eid=2-s2.0-85107323837&amp;doi=10.1016%2fj.matpr.2020.11.054&amp;partnerID=40&amp;md5=3d3590c52eff64fea10bfb35d5d20336" TargetMode="External"/><Relationship Id="rId803" Type="http://schemas.openxmlformats.org/officeDocument/2006/relationships/hyperlink" Target="https://www.scopus.com/inward/record.uri?eid=2-s2.0-85177465247&amp;doi=10.7546%2FCRABS.2023.10.13&amp;partnerID=40&amp;md5=34ed53c009f7c198959d77d02eef7980" TargetMode="External"/><Relationship Id="rId1226" Type="http://schemas.openxmlformats.org/officeDocument/2006/relationships/hyperlink" Target="https://www.scopus.com/inward/record.uri?eid=2-s2.0-85211107915&amp;doi=10.1109%2fICCCNT61001.2024.10724519&amp;partnerID=40&amp;md5=c61b420dbdc6585cd457a1b7737b6e79" TargetMode="External"/><Relationship Id="rId1433" Type="http://schemas.openxmlformats.org/officeDocument/2006/relationships/hyperlink" Target="https://www.scopus.com/inward/record.uri?eid=2-s2.0-105004796570&amp;doi=10.1109%2fICDCC62744.2024.10961354&amp;partnerID=40&amp;md5=b0dd0f1fa451cc11b03255e112de40da" TargetMode="External"/><Relationship Id="rId1640" Type="http://schemas.openxmlformats.org/officeDocument/2006/relationships/hyperlink" Target="https://www.scopus.com/inward/record.uri?eid=2-s2.0-105004183364&amp;doi=10.1007%2fs40031-025-01219-y&amp;partnerID=40&amp;md5=1630b35e4f8b0bc43aa49a219d82ba9c" TargetMode="External"/><Relationship Id="rId1738" Type="http://schemas.openxmlformats.org/officeDocument/2006/relationships/hyperlink" Target="https://www.scopus.com/inward/record.uri?eid=2-s2.0-105008883520&amp;doi=10.59277%2fRRST-EE.2025.2.22&amp;partnerID=40&amp;md5=d05512bb09bead4af2c83f75f3b2e50f" TargetMode="External"/><Relationship Id="rId1500" Type="http://schemas.openxmlformats.org/officeDocument/2006/relationships/hyperlink" Target="https://www.scopus.com/inward/record.uri?eid=2-s2.0-85214778969&amp;doi=10.1201%2f9781003452072-11&amp;partnerID=40&amp;md5=ce8291a554c2d4b1f946a5d32b424147" TargetMode="External"/><Relationship Id="rId1945" Type="http://schemas.openxmlformats.org/officeDocument/2006/relationships/hyperlink" Target="https://www.scopus.com/inward/record.uri?eid=2-s2.0-105019052564&amp;doi=10.1109%2FICDSNS65743.2025.11168539&amp;partnerID=40&amp;md5=41967a8a90b1cf3bb1172224f77f49fb" TargetMode="External"/><Relationship Id="rId1805" Type="http://schemas.openxmlformats.org/officeDocument/2006/relationships/hyperlink" Target="https://www.scopus.com/inward/record.uri?eid=2-s2.0-105013424549&amp;doi=10.4018%2f979-8-3693-9841-8.ch008&amp;partnerID=40&amp;md5=5c607926ee75bc7b9f7555edf8501756" TargetMode="External"/><Relationship Id="rId179" Type="http://schemas.openxmlformats.org/officeDocument/2006/relationships/hyperlink" Target="https://www.scopus.com/inward/record.uri?eid=2-s2.0-85163060630&amp;doi=10.1109%2fNKCon56289.2022.10126603&amp;partnerID=40&amp;md5=7476e51a1982581961a2b9e48a64778b" TargetMode="External"/><Relationship Id="rId386" Type="http://schemas.openxmlformats.org/officeDocument/2006/relationships/hyperlink" Target="https://www.scopus.com/inward/record.uri?eid=2-s2.0-85132256715&amp;doi=10.1109%2fICSSS54381.2022.9782163&amp;partnerID=40&amp;md5=c35cf2b1a050888279e64cbbacc45ae8" TargetMode="External"/><Relationship Id="rId593" Type="http://schemas.openxmlformats.org/officeDocument/2006/relationships/hyperlink" Target="https://www.scopus.com/inward/record.uri?eid=2-s2.0-85164123990&amp;doi=10.3390%2Fsu15129425&amp;partnerID=40&amp;md5=e1bb9082e2fd263f55903301e8527051" TargetMode="External"/><Relationship Id="rId2067" Type="http://schemas.openxmlformats.org/officeDocument/2006/relationships/hyperlink" Target="https://www.scopus.com/inward/record.uri?eid=2-s2.0-105013096762&amp;doi=10.1016%2fj.bspc.2025.108430&amp;partnerID=40&amp;md5=19145f0c1541366178bd50fb0168f2cc" TargetMode="External"/><Relationship Id="rId2274" Type="http://schemas.openxmlformats.org/officeDocument/2006/relationships/hyperlink" Target="https://www.scopus.com/inward/record.uri?eid=2-s2.0-105033671694&amp;doi=10.1109%2FICMNWC66779.2025.11354389&amp;partnerID=40&amp;md5=5e7f30c054a015de78b6fe9e1897abc8" TargetMode="External"/><Relationship Id="rId2481" Type="http://schemas.openxmlformats.org/officeDocument/2006/relationships/hyperlink" Target="https://www.scopus.com/pages/publications/105036993238?origin=resultslist" TargetMode="External"/><Relationship Id="rId246" Type="http://schemas.openxmlformats.org/officeDocument/2006/relationships/hyperlink" Target="https://www.scopus.com/inward/record.uri?eid=2-s2.0-85163124240&amp;doi=10.1109%2fNKCon56289.2022.10126869&amp;partnerID=40&amp;md5=51f17ac558a5552dfc8f54eaf10ec2b8" TargetMode="External"/><Relationship Id="rId453" Type="http://schemas.openxmlformats.org/officeDocument/2006/relationships/hyperlink" Target="https://www.scopus.com/inward/record.uri?eid=2-s2.0-85128207491&amp;doi=10.1109%2fICAIS53314.2022.9742785&amp;partnerID=40&amp;md5=36f141f5512cd14d9aae749c17063987" TargetMode="External"/><Relationship Id="rId660" Type="http://schemas.openxmlformats.org/officeDocument/2006/relationships/hyperlink" Target="https://www.scopus.com/inward/record.uri?eid=2-s2.0-85183536565&amp;doi=10.1109%2FICAEECI58247.2023.10370931&amp;partnerID=40&amp;md5=64610942fe0da21c39a82079d4cd8281" TargetMode="External"/><Relationship Id="rId898" Type="http://schemas.openxmlformats.org/officeDocument/2006/relationships/hyperlink" Target="https://www.scopus.com/inward/record.uri?eid=2-s2.0-85177435174&amp;doi=10.4028%2Fp-o13fx8&amp;partnerID=40&amp;md5=6bbc8ab03b08e9105c25121db6a4f14f" TargetMode="External"/><Relationship Id="rId1083" Type="http://schemas.openxmlformats.org/officeDocument/2006/relationships/hyperlink" Target="https://www.scopus.com/inward/record.uri?eid=2-s2.0-85174344088&amp;doi=10.4018%2F978-1-6684-8696-2.ch001&amp;partnerID=40&amp;md5=385b24a795746dbd8ab3d1b271a2ac3c" TargetMode="External"/><Relationship Id="rId1290" Type="http://schemas.openxmlformats.org/officeDocument/2006/relationships/hyperlink" Target="https://www.scopus.com/inward/record.uri?eid=2-s2.0-85216232187&amp;doi=10.1109%2fICECA63461.2024.10800902&amp;partnerID=40&amp;md5=9493d28a60a5ec794a3827074b169dae" TargetMode="External"/><Relationship Id="rId2134" Type="http://schemas.openxmlformats.org/officeDocument/2006/relationships/hyperlink" Target="https://www.scopus.com/inward/record.uri?eid=2-s2.0-105030636574&amp;doi=10.1002%2F9781394336166.ch23&amp;partnerID=40&amp;md5=61d7ce3d6a44653fa37fb6be5da21eba" TargetMode="External"/><Relationship Id="rId2341" Type="http://schemas.openxmlformats.org/officeDocument/2006/relationships/hyperlink" Target="https://www.scopus.com/pages/publications/105035200046?origin=resultslist" TargetMode="External"/><Relationship Id="rId2579" Type="http://schemas.openxmlformats.org/officeDocument/2006/relationships/hyperlink" Target="https://www.scopus.com/pages/publications/105040584531?origin=resultslist" TargetMode="External"/><Relationship Id="rId106" Type="http://schemas.openxmlformats.org/officeDocument/2006/relationships/hyperlink" Target="https://www.scopus.com/inward/record.uri?eid=2-s2.0-85134356555&amp;partnerID=40&amp;md5=cfc6a58a31010e62e093f5bcfcb46e40" TargetMode="External"/><Relationship Id="rId313" Type="http://schemas.openxmlformats.org/officeDocument/2006/relationships/hyperlink" Target="https://www.scopus.com/inward/record.uri?eid=2-s2.0-85145346421&amp;doi=10.1109%2fMysuruCon55714.2022.9972364&amp;partnerID=40&amp;md5=4b6a592a1d8a9b667171742fb015759c" TargetMode="External"/><Relationship Id="rId758" Type="http://schemas.openxmlformats.org/officeDocument/2006/relationships/hyperlink" Target="https://www.scopus.com/inward/record.uri?eid=2-s2.0-85199487350&amp;doi=10.1109%2FICSTCEE60504.2023.10584941&amp;partnerID=40&amp;md5=577dbcc09667ed54f79eb1be82abe8c3" TargetMode="External"/><Relationship Id="rId965" Type="http://schemas.openxmlformats.org/officeDocument/2006/relationships/hyperlink" Target="https://www.scopus.com/inward/record.uri?eid=2-s2.0-85159770942&amp;doi=10.1109%2FICACCS57279.2023.10112684&amp;partnerID=40&amp;md5=8c05e009cdee4e34b2dfcaf6d815bc64" TargetMode="External"/><Relationship Id="rId1150" Type="http://schemas.openxmlformats.org/officeDocument/2006/relationships/hyperlink" Target="https://www.scopus.com/inward/record.uri?eid=2-s2.0-85201368289&amp;doi=10.1016%2fj.diamond.2024.111505&amp;partnerID=40&amp;md5=8a1fcce4f4b5cda0b56170b2bb44b7a9" TargetMode="External"/><Relationship Id="rId1388" Type="http://schemas.openxmlformats.org/officeDocument/2006/relationships/hyperlink" Target="https://www.scopus.com/inward/record.uri?eid=2-s2.0-105001396947&amp;doi=10.1109%2fICAICCIT64383.2024.10912144&amp;partnerID=40&amp;md5=dda0bafe597f428556f72509fae8aea2" TargetMode="External"/><Relationship Id="rId1595" Type="http://schemas.openxmlformats.org/officeDocument/2006/relationships/hyperlink" Target="https://www.scopus.com/inward/record.uri?eid=2-s2.0-105002031478&amp;doi=10.1016%2fj.measen.2025.101876&amp;partnerID=40&amp;md5=6d3fde031db50f1f586ed32b27ac52aa" TargetMode="External"/><Relationship Id="rId2439" Type="http://schemas.openxmlformats.org/officeDocument/2006/relationships/hyperlink" Target="https://www.scopus.com/pages/publications/105038335245?origin=resultslist" TargetMode="External"/><Relationship Id="rId2646" Type="http://schemas.openxmlformats.org/officeDocument/2006/relationships/hyperlink" Target="https://www.scopus.com/pages/publications/105041689076?origin=resultslist" TargetMode="External"/><Relationship Id="rId94" Type="http://schemas.openxmlformats.org/officeDocument/2006/relationships/hyperlink" Target="https://www.scopus.com/inward/record.uri?eid=2-s2.0-85124286791&amp;doi=10.1155%2f2022%2f3533143&amp;partnerID=40&amp;md5=ebc2ff28cbbfd808f8184aa6366bf8bb" TargetMode="External"/><Relationship Id="rId520" Type="http://schemas.openxmlformats.org/officeDocument/2006/relationships/hyperlink" Target="https://www.scopus.com/inward/record.uri?eid=2-s2.0-85159771170&amp;doi=10.1109%2FICACCS57279.2023.10112947&amp;partnerID=40&amp;md5=1adc5e1d13631cb60e2dc126bbeec650" TargetMode="External"/><Relationship Id="rId618" Type="http://schemas.openxmlformats.org/officeDocument/2006/relationships/hyperlink" Target="https://www.scopus.com/inward/record.uri?eid=2-s2.0-85162149639&amp;doi=10.18280%2Fts.400225&amp;partnerID=40&amp;md5=5a5e602ebfcbb0084acfb1dd4d046d30" TargetMode="External"/><Relationship Id="rId825" Type="http://schemas.openxmlformats.org/officeDocument/2006/relationships/hyperlink" Target="https://www.scopus.com/inward/record.uri?eid=2-s2.0-85174060502&amp;doi=10.14233%2Fajchem.2023.28190&amp;partnerID=40&amp;md5=28ae61cef9a174d55184bf474c61e545" TargetMode="External"/><Relationship Id="rId1248" Type="http://schemas.openxmlformats.org/officeDocument/2006/relationships/hyperlink" Target="https://www.scopus.com/inward/record.uri?eid=2-s2.0-85213347816&amp;doi=10.1109%2fICSSAS64001.2024.10760985&amp;partnerID=40&amp;md5=487ec5dfa1cd052d29e514122b4412ba" TargetMode="External"/><Relationship Id="rId1455" Type="http://schemas.openxmlformats.org/officeDocument/2006/relationships/hyperlink" Target="https://www.scopus.com/inward/record.uri?eid=2-s2.0-105009582893&amp;doi=10.4018%2f979-8-3693-9616-2.ch011&amp;partnerID=40&amp;md5=03774f0627279e33d538765e6d31f551" TargetMode="External"/><Relationship Id="rId1662" Type="http://schemas.openxmlformats.org/officeDocument/2006/relationships/hyperlink" Target="https://www.scopus.com/inward/record.uri?eid=2-s2.0-105004742011&amp;doi=10.37394%2f232014.2025.21.7&amp;partnerID=40&amp;md5=38dc75f4d5fe5e4cf104178e7c2651cd" TargetMode="External"/><Relationship Id="rId2201" Type="http://schemas.openxmlformats.org/officeDocument/2006/relationships/hyperlink" Target="https://www.scopus.com/inward/record.uri?eid=2-s2.0-105032538356&amp;doi=10.1063%2F5.0316703&amp;partnerID=40&amp;md5=ae009c7da6787ad8b61bc36d25ad9d77" TargetMode="External"/><Relationship Id="rId2506" Type="http://schemas.openxmlformats.org/officeDocument/2006/relationships/hyperlink" Target="https://www.scopus.com/pages/publications/105037448526?origin=resultslist" TargetMode="External"/><Relationship Id="rId1010" Type="http://schemas.openxmlformats.org/officeDocument/2006/relationships/hyperlink" Target="https://www.scopus.com/inward/record.uri?eid=2-s2.0-85152578984&amp;doi=10.1007%2F978-981-19-8136-4_12&amp;partnerID=40&amp;md5=f799e8eb93fbe7b1ca1e3556604c8575" TargetMode="External"/><Relationship Id="rId1108" Type="http://schemas.openxmlformats.org/officeDocument/2006/relationships/hyperlink" Target="https://www.scopus.com/inward/record.uri?eid=2-s2.0-85191736648&amp;doi=10.23919%2fINDIACom61295.2024.10499069&amp;partnerID=40&amp;md5=5c80deef1eace77ac4b19d88abe7d8f0" TargetMode="External"/><Relationship Id="rId1315" Type="http://schemas.openxmlformats.org/officeDocument/2006/relationships/hyperlink" Target="https://www.scopus.com/inward/record.uri?eid=2-s2.0-85217472365&amp;doi=10.1515%2fijcre-2024-0197&amp;partnerID=40&amp;md5=1c1b00b9d425883cccc0213d661141f3" TargetMode="External"/><Relationship Id="rId1967" Type="http://schemas.openxmlformats.org/officeDocument/2006/relationships/hyperlink" Target="https://www.scopus.com/inward/record.uri?eid=2-s2.0-105021526168&amp;partnerID=40&amp;md5=d55850dcb8a1bb7e64933483c77b905f" TargetMode="External"/><Relationship Id="rId2713" Type="http://schemas.openxmlformats.org/officeDocument/2006/relationships/hyperlink" Target="https://www.scopus.com/pages/publications/105043308349?origin=resultslist" TargetMode="External"/><Relationship Id="rId1522" Type="http://schemas.openxmlformats.org/officeDocument/2006/relationships/hyperlink" Target="https://www.scopus.com/inward/record.uri?eid=2-s2.0-85216823353&amp;doi=10.1201%2f9781003606635-34&amp;partnerID=40&amp;md5=d653b445221acbc9a1a779c8b69aaf82" TargetMode="External"/><Relationship Id="rId21" Type="http://schemas.openxmlformats.org/officeDocument/2006/relationships/hyperlink" Target="https://www.scopus.com/inward/record.uri?eid=2-s2.0-85108022889&amp;doi=10.1109%2fICACCS51430.2021.9441997&amp;partnerID=40&amp;md5=86750bcaf6437255d9b783f3dd74aeb9" TargetMode="External"/><Relationship Id="rId2089" Type="http://schemas.openxmlformats.org/officeDocument/2006/relationships/hyperlink" Target="https://www.scopus.com/inward/record.uri?eid=2-s2.0-105027315906&amp;doi=10.1038%2Fs41598-025-31037-7&amp;partnerID=40&amp;md5=b524ec5243e6c79a583e2304e61c62f5" TargetMode="External"/><Relationship Id="rId2296" Type="http://schemas.openxmlformats.org/officeDocument/2006/relationships/hyperlink" Target="https://www.scopus.com/inward/record.uri?eid=2-s2.0-105033618982&amp;doi=10.1109%2FICEAMST67459.2025.11336023&amp;partnerID=40&amp;md5=30c99812c7a49de905b4e24f3c19b829" TargetMode="External"/><Relationship Id="rId268" Type="http://schemas.openxmlformats.org/officeDocument/2006/relationships/hyperlink" Target="https://www.scopus.com/inward/record.uri?eid=2-s2.0-85145347298&amp;doi=10.1109%2fMysuruCon55714.2022.9972452&amp;partnerID=40&amp;md5=3d68029ce3b150e5e1ed40d31dc5d9e5" TargetMode="External"/><Relationship Id="rId475" Type="http://schemas.openxmlformats.org/officeDocument/2006/relationships/hyperlink" Target="https://www.scopus.com/inward/record.uri?eid=2-s2.0-85167679198&amp;doi=10.4018%2F978-1-6684-6596-7&amp;partnerID=40&amp;md5=8033ff7c232d9d5c1177cfbeefdf7eaa" TargetMode="External"/><Relationship Id="rId682" Type="http://schemas.openxmlformats.org/officeDocument/2006/relationships/hyperlink" Target="https://www.scopus.com/inward/record.uri?eid=2-s2.0-85168765134&amp;doi=10.1109%2FICAISC58445.2023.10201019&amp;partnerID=40&amp;md5=3f54b8d54554e0bece5b2589d45e4e10" TargetMode="External"/><Relationship Id="rId2156" Type="http://schemas.openxmlformats.org/officeDocument/2006/relationships/hyperlink" Target="https://www.scopus.com/inward/record.uri?eid=2-s2.0-105030662237&amp;doi=10.1080%2F03772063.2025.2596146&amp;partnerID=40&amp;md5=41e9f39cde626465f87cc3d32aa4cd2f" TargetMode="External"/><Relationship Id="rId2363" Type="http://schemas.openxmlformats.org/officeDocument/2006/relationships/hyperlink" Target="https://www.scopus.com/inward/record.uri?eid=2-s2.0-105033354267&amp;doi=10.1109%2FISCON65210.2025.11341243&amp;partnerID=40&amp;md5=481538d515a67c0288d04ffb1d4920e3" TargetMode="External"/><Relationship Id="rId2570" Type="http://schemas.openxmlformats.org/officeDocument/2006/relationships/hyperlink" Target="https://www.scopus.com/pages/publications/105038604897?origin=resultslist" TargetMode="External"/><Relationship Id="rId128" Type="http://schemas.openxmlformats.org/officeDocument/2006/relationships/hyperlink" Target="https://www.scopus.com/inward/record.uri?eid=2-s2.0-85139044688&amp;doi=10.1142%2fS0218348X22402034&amp;partnerID=40&amp;md5=b02224b4195d4da31a4ec14cdb304a51" TargetMode="External"/><Relationship Id="rId335" Type="http://schemas.openxmlformats.org/officeDocument/2006/relationships/hyperlink" Target="https://www.scopus.com/inward/record.uri?eid=2-s2.0-85145356498&amp;doi=10.1109%2fMysuruCon55714.2022.9972418&amp;partnerID=40&amp;md5=af8fd0cc8ffebf96398ba980925d4e62" TargetMode="External"/><Relationship Id="rId542" Type="http://schemas.openxmlformats.org/officeDocument/2006/relationships/hyperlink" Target="https://www.scopus.com/inward/record.uri?eid=2-s2.0-85142153813&amp;doi=10.1007%2Fs12008-022-01106-6&amp;partnerID=40&amp;md5=0d6fb91ca514394a0acc26933e251b81" TargetMode="External"/><Relationship Id="rId1172" Type="http://schemas.openxmlformats.org/officeDocument/2006/relationships/hyperlink" Target="https://www.scopus.com/inward/record.uri?eid=2-s2.0-85203536105&amp;doi=10.1016%2fj.optmat.2024.116090&amp;partnerID=40&amp;md5=538419e04b949ed7c9e6c6f6d421d3b9" TargetMode="External"/><Relationship Id="rId2016" Type="http://schemas.openxmlformats.org/officeDocument/2006/relationships/hyperlink" Target="https://www.scopus.com/inward/record.uri?eid=2-s2.0-105022934954&amp;doi=10.1007%2Fs41870-025-02920-3&amp;partnerID=40&amp;md5=66b27333ba55da5436381dbadb9d6fd9" TargetMode="External"/><Relationship Id="rId2223" Type="http://schemas.openxmlformats.org/officeDocument/2006/relationships/hyperlink" Target="https://www.scopus.com/inward/record.uri?eid=2-s2.0-105033343404&amp;doi=10.1109%2FISCON65210.2025.11341095&amp;partnerID=40&amp;md5=e4249bbf62b9f0bf9436b09273089757" TargetMode="External"/><Relationship Id="rId2430" Type="http://schemas.openxmlformats.org/officeDocument/2006/relationships/hyperlink" Target="https://www.scopus.com/inward/record.uri?eid=2-s2.0-105029671622&amp;doi=10.1016%2Fj.fraope.2026.100488&amp;partnerID=40&amp;md5=aba646af6919d521c06c85ad59c6ff78" TargetMode="External"/><Relationship Id="rId402" Type="http://schemas.openxmlformats.org/officeDocument/2006/relationships/hyperlink" Target="https://www.scopus.com/inward/record.uri?eid=2-s2.0-85132309565&amp;doi=10.1109%2fICSSS54381.2022.9782161&amp;partnerID=40&amp;md5=076b40e074623283cb8df5ab4383b509" TargetMode="External"/><Relationship Id="rId1032" Type="http://schemas.openxmlformats.org/officeDocument/2006/relationships/hyperlink" Target="https://www.scopus.com/inward/record.uri?eid=2-s2.0-85142726200&amp;doi=10.1007%2F978-981-19-5224-1_52&amp;partnerID=40&amp;md5=01029b4651ab066b3809080a280864df" TargetMode="External"/><Relationship Id="rId1989" Type="http://schemas.openxmlformats.org/officeDocument/2006/relationships/hyperlink" Target="https://www.scopus.com/inward/record.uri?eid=2-s2.0-105022236692&amp;partnerID=40&amp;md5=f14c968d3e6974ff7de10e840099958c" TargetMode="External"/><Relationship Id="rId1849" Type="http://schemas.openxmlformats.org/officeDocument/2006/relationships/hyperlink" Target="https://www.scopus.com/inward/record.uri?eid=2-s2.0-105013849820&amp;doi=10.1109%2FICIMA64861.2025.11073923&amp;partnerID=40&amp;md5=5858263cc14651afb5df72936f564fda" TargetMode="External"/><Relationship Id="rId192" Type="http://schemas.openxmlformats.org/officeDocument/2006/relationships/hyperlink" Target="https://www.scopus.com/inward/record.uri?eid=2-s2.0-85148334405&amp;doi=10.1109%2fICACRS55517.2022.10028993&amp;partnerID=40&amp;md5=2e1e08ff7acf3976d7a2021ef0aeb450" TargetMode="External"/><Relationship Id="rId1709" Type="http://schemas.openxmlformats.org/officeDocument/2006/relationships/hyperlink" Target="https://www.scopus.com/inward/record.uri?eid=2-s2.0-105007728378&amp;doi=10.1109%2fInCACCT65424.2025.11011342&amp;partnerID=40&amp;md5=52e6b68cdd92fe43c8672e5ad2829652" TargetMode="External"/><Relationship Id="rId1916" Type="http://schemas.openxmlformats.org/officeDocument/2006/relationships/hyperlink" Target="https://www.scopus.com/inward/record.uri?eid=2-s2.0-105016904270&amp;doi=10.1109%2FICCMC65190.2025.11140957&amp;partnerID=40&amp;md5=14b45bcbe0309e7ba646bf643f803335" TargetMode="External"/><Relationship Id="rId2080" Type="http://schemas.openxmlformats.org/officeDocument/2006/relationships/hyperlink" Target="https://www.scopus.com/inward/record.uri?eid=2-s2.0-105021838408&amp;doi=10.1007%2F978-3-032-06662-6_21&amp;partnerID=40&amp;md5=462c35227fe38390083bc35fb89bde10" TargetMode="External"/><Relationship Id="rId869" Type="http://schemas.openxmlformats.org/officeDocument/2006/relationships/hyperlink" Target="https://www.scopus.com/inward/record.uri?eid=2-s2.0-85183010677&amp;doi=10.1109%2FICSCNA58489.2023.10370608&amp;partnerID=40&amp;md5=3eea65490103d9a117b529308d24a170" TargetMode="External"/><Relationship Id="rId1499" Type="http://schemas.openxmlformats.org/officeDocument/2006/relationships/hyperlink" Target="https://www.scopus.com/inward/record.uri?eid=2-s2.0-85214098088&amp;doi=10.1007%2fs12083-024-01848-y&amp;partnerID=40&amp;md5=fb00cd44acff2e5311ce0160a793ee3b" TargetMode="External"/><Relationship Id="rId729" Type="http://schemas.openxmlformats.org/officeDocument/2006/relationships/hyperlink" Target="https://www.scopus.com/inward/record.uri?eid=2-s2.0-85159767570&amp;doi=10.1109%2FICACCS57279.2023.10113068&amp;partnerID=40&amp;md5=4dcf7ed96f873c389314dd7b6e785234" TargetMode="External"/><Relationship Id="rId1359" Type="http://schemas.openxmlformats.org/officeDocument/2006/relationships/hyperlink" Target="https://www.scopus.com/inward/record.uri?eid=2-s2.0-86000251347&amp;doi=10.1109%2fICUIS64676.2024.10866210&amp;partnerID=40&amp;md5=7da13b53d4cbc3ec8e8c956571198aac" TargetMode="External"/><Relationship Id="rId936" Type="http://schemas.openxmlformats.org/officeDocument/2006/relationships/hyperlink" Target="https://www.scopus.com/inward/record.uri?eid=2-s2.0-85164273974&amp;doi=10.1109%2FTEMSMET56707.2023.10150011&amp;partnerID=40&amp;md5=ecf8b0e0523baccedd03cfcfa8002f3e" TargetMode="External"/><Relationship Id="rId1219" Type="http://schemas.openxmlformats.org/officeDocument/2006/relationships/hyperlink" Target="https://www.scopus.com/inward/record.uri?eid=2-s2.0-85211004617&amp;doi=10.1007%2fs10854-024-13976-5&amp;partnerID=40&amp;md5=be6d93fa4b906d0250fbf52072ff6b52" TargetMode="External"/><Relationship Id="rId1566" Type="http://schemas.openxmlformats.org/officeDocument/2006/relationships/hyperlink" Target="https://www.scopus.com/inward/record.uri?eid=2-s2.0-105001595628&amp;doi=10.1109%2fIITCEE64140.2025.10915388&amp;partnerID=40&amp;md5=56c5dbc791dd313349a134242171fb28" TargetMode="External"/><Relationship Id="rId1773" Type="http://schemas.openxmlformats.org/officeDocument/2006/relationships/hyperlink" Target="https://www.scopus.com/inward/record.uri?eid=2-s2.0-105010771757&amp;doi=10.1109%2fICAISS61471.2025.11041892&amp;partnerID=40&amp;md5=401778c862e69faaed8e77c147e21326" TargetMode="External"/><Relationship Id="rId1980" Type="http://schemas.openxmlformats.org/officeDocument/2006/relationships/hyperlink" Target="https://www.scopus.com/inward/record.uri?eid=2-s2.0-105022311048&amp;doi=10.25303%2F1812da0990104&amp;partnerID=40&amp;md5=9740b2356d61e004d048e4af478d71c6" TargetMode="External"/><Relationship Id="rId2617" Type="http://schemas.openxmlformats.org/officeDocument/2006/relationships/hyperlink" Target="https://www.scopus.com/pages/publications/105041176302?origin=resultslist" TargetMode="External"/><Relationship Id="rId65" Type="http://schemas.openxmlformats.org/officeDocument/2006/relationships/hyperlink" Target="https://www.scopus.com/inward/record.uri?eid=2-s2.0-85108027466&amp;doi=10.1109%2fICACCS51430.2021.9441898&amp;partnerID=40&amp;md5=259711d65c84f73b0fb2d73f3bad02f8" TargetMode="External"/><Relationship Id="rId1426" Type="http://schemas.openxmlformats.org/officeDocument/2006/relationships/hyperlink" Target="https://www.scopus.com/inward/record.uri?eid=2-s2.0-105002920333&amp;doi=10.1109%2fICDSCNC62492.2024.10939401&amp;partnerID=40&amp;md5=e6bf7aa83d1faf54205f8e0924adfb3b" TargetMode="External"/><Relationship Id="rId1633" Type="http://schemas.openxmlformats.org/officeDocument/2006/relationships/hyperlink" Target="https://www.scopus.com/inward/record.uri?eid=2-s2.0-105003072598&amp;doi=10.53759%2f7669%2fjmc202505097&amp;partnerID=40&amp;md5=af655f984297eb49e9bc9bd3678b7a26" TargetMode="External"/><Relationship Id="rId1840" Type="http://schemas.openxmlformats.org/officeDocument/2006/relationships/hyperlink" Target="https://www.scopus.com/inward/record.uri?eid=2-s2.0-105013620020&amp;doi=10.1109%2fGINOTECH63460.2025.11077026&amp;partnerID=40&amp;md5=525d48bea1c4596f39ca64a9b37bb588" TargetMode="External"/><Relationship Id="rId1700" Type="http://schemas.openxmlformats.org/officeDocument/2006/relationships/hyperlink" Target="https://www.scopus.com/inward/record.uri?eid=2-s2.0-105007994370&amp;doi=10.1109%2fICTMIM65579.2025.10987972&amp;partnerID=40&amp;md5=5a79266042d6a5fae913267ef3b73113" TargetMode="External"/><Relationship Id="rId379" Type="http://schemas.openxmlformats.org/officeDocument/2006/relationships/hyperlink" Target="https://www.scopus.com/inward/record.uri?eid=2-s2.0-85143517444&amp;doi=10.1016%2fj.measen.2022.100575&amp;partnerID=40&amp;md5=2da79f84e11fb059b8e81d7295095060" TargetMode="External"/><Relationship Id="rId586" Type="http://schemas.openxmlformats.org/officeDocument/2006/relationships/hyperlink" Target="https://www.scopus.com/inward/record.uri?eid=2-s2.0-85165907854&amp;doi=10.1371%2Fjournal.pone.0285254&amp;partnerID=40&amp;md5=495a92fd0d1bf38facd3b90a509b2d47" TargetMode="External"/><Relationship Id="rId793" Type="http://schemas.openxmlformats.org/officeDocument/2006/relationships/hyperlink" Target="https://www.scopus.com/inward/record.uri?eid=2-s2.0-85186760106&amp;doi=10.1109%2FICACIC59454.2023.10435017&amp;partnerID=40&amp;md5=ed018bc7fbfd13d16356c978900b4d54" TargetMode="External"/><Relationship Id="rId2267" Type="http://schemas.openxmlformats.org/officeDocument/2006/relationships/hyperlink" Target="https://www.scopus.com/inward/record.uri?eid=2-s2.0-105033526137&amp;doi=10.1109%2FICCES67310.2025.11336272&amp;partnerID=40&amp;md5=c05a10409f132390286d49eb9d910edf" TargetMode="External"/><Relationship Id="rId2474" Type="http://schemas.openxmlformats.org/officeDocument/2006/relationships/hyperlink" Target="https://www.scopus.com/pages/publications/105036977006?origin=resultslist" TargetMode="External"/><Relationship Id="rId2681" Type="http://schemas.openxmlformats.org/officeDocument/2006/relationships/hyperlink" Target="https://www.scopus.com/pages/publications/105042543111?origin=resultslist" TargetMode="External"/><Relationship Id="rId239" Type="http://schemas.openxmlformats.org/officeDocument/2006/relationships/hyperlink" Target="https://www.scopus.com/inward/record.uri?eid=2-s2.0-85150753625&amp;doi=10.1109%2fIIHC55949.2022.10059993&amp;partnerID=40&amp;md5=7d92d824c4ac1c62b1bfb3d22f9b2b46" TargetMode="External"/><Relationship Id="rId446" Type="http://schemas.openxmlformats.org/officeDocument/2006/relationships/hyperlink" Target="https://www.scopus.com/inward/record.uri?eid=2-s2.0-85133170806&amp;doi=10.1007%2f978-3-030-78750-9_8&amp;partnerID=40&amp;md5=f0bd1c5b60ebb8ec907bffe2d147b460" TargetMode="External"/><Relationship Id="rId653" Type="http://schemas.openxmlformats.org/officeDocument/2006/relationships/hyperlink" Target="https://www.scopus.com/inward/record.uri?eid=2-s2.0-85152508186&amp;doi=10.1109%2FCISCT55310.2022.10046518&amp;partnerID=40&amp;md5=316d87b86452ede2e9f4c129b8da4026" TargetMode="External"/><Relationship Id="rId1076" Type="http://schemas.openxmlformats.org/officeDocument/2006/relationships/hyperlink" Target="https://www.scopus.com/inward/record.uri?eid=2-s2.0-85146634088&amp;doi=10.3390%2Fagronomy13010205&amp;partnerID=40&amp;md5=ab8fc1bf2d090fe9bf94be8eae0c50e8" TargetMode="External"/><Relationship Id="rId1283" Type="http://schemas.openxmlformats.org/officeDocument/2006/relationships/hyperlink" Target="https://www.scopus.com/inward/record.uri?eid=2-s2.0-85215318199&amp;doi=10.1109%2fSPICES62143.2024.10779676&amp;partnerID=40&amp;md5=5ea4a4ff55a892cd7967f3d3d00a156c" TargetMode="External"/><Relationship Id="rId1490" Type="http://schemas.openxmlformats.org/officeDocument/2006/relationships/hyperlink" Target="https://www.scopus.com/inward/record.uri?eid=2-s2.0-85211164914&amp;doi=10.1111%2fexsy.13805&amp;partnerID=40&amp;md5=e12888510b5b5be8697e4c10b5142eb9" TargetMode="External"/><Relationship Id="rId2127" Type="http://schemas.openxmlformats.org/officeDocument/2006/relationships/hyperlink" Target="https://www.scopus.com/inward/record.uri?eid=2-s2.0-105029734574&amp;doi=10.19101%2FIJATEE.2025.121220008&amp;partnerID=40&amp;md5=9c07f349f1860799487e06561434af58" TargetMode="External"/><Relationship Id="rId2334" Type="http://schemas.openxmlformats.org/officeDocument/2006/relationships/hyperlink" Target="https://www.scopus.com/pages/publications/105037340404?origin=resultslist" TargetMode="External"/><Relationship Id="rId306" Type="http://schemas.openxmlformats.org/officeDocument/2006/relationships/hyperlink" Target="https://www.scopus.com/inward/record.uri?eid=2-s2.0-85142591128&amp;doi=10.1201%2f9781003240778-5&amp;partnerID=40&amp;md5=fb94942e7eef6fe21cb1201650e4e2fc" TargetMode="External"/><Relationship Id="rId860" Type="http://schemas.openxmlformats.org/officeDocument/2006/relationships/hyperlink" Target="https://www.scopus.com/inward/record.uri?eid=2-s2.0-85167895033&amp;partnerID=40&amp;md5=bf71caf32b65ecaa0931f40821dad151" TargetMode="External"/><Relationship Id="rId1143" Type="http://schemas.openxmlformats.org/officeDocument/2006/relationships/hyperlink" Target="https://www.scopus.com/inward/record.uri?eid=2-s2.0-85197883040&amp;doi=10.1109%2fICSTEM61137.2024.10560849&amp;partnerID=40&amp;md5=63e89bc6d3335631f99e5e61a0292e0d" TargetMode="External"/><Relationship Id="rId2541" Type="http://schemas.openxmlformats.org/officeDocument/2006/relationships/hyperlink" Target="https://www.scopus.com/pages/publications/105038367167?origin=resultslist" TargetMode="External"/><Relationship Id="rId513" Type="http://schemas.openxmlformats.org/officeDocument/2006/relationships/hyperlink" Target="https://www.scopus.com/inward/record.uri?eid=2-s2.0-85170082265&amp;doi=10.1016%2Fj.cplett.2023.140804&amp;partnerID=40&amp;md5=00063a9dbe9ef25e03f66255ddcd966d" TargetMode="External"/><Relationship Id="rId720" Type="http://schemas.openxmlformats.org/officeDocument/2006/relationships/hyperlink" Target="https://www.scopus.com/inward/record.uri?eid=2-s2.0-85172237177&amp;doi=10.1109%2FICIRCA57980.2023.10220904&amp;partnerID=40&amp;md5=65e0bbcaff02082408b44b2627719f29" TargetMode="External"/><Relationship Id="rId1350" Type="http://schemas.openxmlformats.org/officeDocument/2006/relationships/hyperlink" Target="https://www.scopus.com/inward/record.uri?eid=2-s2.0-85219633743&amp;doi=10.1109%2fICSCNA63714.2024.10863862&amp;partnerID=40&amp;md5=abfe514e1ee80ee3e5545918b9685e2b" TargetMode="External"/><Relationship Id="rId2401" Type="http://schemas.openxmlformats.org/officeDocument/2006/relationships/hyperlink" Target="https://www.scopus.com/pages/publications/105038350695?origin=resultslist" TargetMode="External"/><Relationship Id="rId1003" Type="http://schemas.openxmlformats.org/officeDocument/2006/relationships/hyperlink" Target="https://www.scopus.com/inward/record.uri?eid=2-s2.0-85158077730&amp;doi=10.1109%2FICISCoIS56541.2023.10100527&amp;partnerID=40&amp;md5=97a7ec548ae75b9b0d6b2ba172fe1acc" TargetMode="External"/><Relationship Id="rId1210" Type="http://schemas.openxmlformats.org/officeDocument/2006/relationships/hyperlink" Target="https://www.scopus.com/inward/record.uri?eid=2-s2.0-85210445690&amp;doi=10.1007%2f978-981-97-6203-3_4&amp;partnerID=40&amp;md5=cf85b698d1d5686f79a0075b1bac167c" TargetMode="External"/><Relationship Id="rId2191" Type="http://schemas.openxmlformats.org/officeDocument/2006/relationships/hyperlink" Target="https://www.scopus.com/inward/record.uri?eid=2-s2.0-85219623989&amp;doi=10.1038%2fs41598-024-85076-7&amp;partnerID=40&amp;md5=feb39cf2aaffcbc6085da05fb271a519" TargetMode="External"/><Relationship Id="rId163" Type="http://schemas.openxmlformats.org/officeDocument/2006/relationships/hyperlink" Target="https://www.scopus.com/inward/record.uri?eid=2-s2.0-85147542904&amp;doi=10.1109%2fICAISS55157.2022.10010812&amp;partnerID=40&amp;md5=0ac9c501d3bbba99e7c65087d71925b4" TargetMode="External"/><Relationship Id="rId370" Type="http://schemas.openxmlformats.org/officeDocument/2006/relationships/hyperlink" Target="https://www.scopus.com/inward/record.uri?eid=2-s2.0-85132248921&amp;doi=10.1109%2fICDCS54290.2022.9780716&amp;partnerID=40&amp;md5=d44d0e0f4834a3e549ea91d8c0545fdb" TargetMode="External"/><Relationship Id="rId2051" Type="http://schemas.openxmlformats.org/officeDocument/2006/relationships/hyperlink" Target="https://www.scopus.com/inward/record.uri?eid=2-s2.0-105028679758&amp;doi=10.37905%2Fjjbm.v6i4.33977&amp;partnerID=40&amp;md5=ab140de3974a2d63d91d501b8817a3c5" TargetMode="External"/><Relationship Id="rId230" Type="http://schemas.openxmlformats.org/officeDocument/2006/relationships/hyperlink" Target="https://www.scopus.com/inward/record.uri?eid=2-s2.0-85148321147&amp;doi=10.1109%2fICACRS55517.2022.10028988&amp;partnerID=40&amp;md5=5526f72284f313e20ba28d63faa528ab" TargetMode="External"/><Relationship Id="rId1677" Type="http://schemas.openxmlformats.org/officeDocument/2006/relationships/hyperlink" Target="https://www.scopus.com/pages/publications/105036832859?origin=resultslist" TargetMode="External"/><Relationship Id="rId1884" Type="http://schemas.openxmlformats.org/officeDocument/2006/relationships/hyperlink" Target="https://www.scopus.com/pages/publications/105042620718?origin=resultslist" TargetMode="External"/><Relationship Id="rId907" Type="http://schemas.openxmlformats.org/officeDocument/2006/relationships/hyperlink" Target="https://www.scopus.com/inward/record.uri?eid=2-s2.0-85174715252&amp;doi=10.1007%2F978-981-99-3758-5_45&amp;partnerID=40&amp;md5=ddf43f13b53fb5c9989997066f4a37a2" TargetMode="External"/><Relationship Id="rId1537" Type="http://schemas.openxmlformats.org/officeDocument/2006/relationships/hyperlink" Target="https://www.scopus.com/inward/record.uri?eid=2-s2.0-85218691790&amp;doi=10.1063%2f5.0246711&amp;partnerID=40&amp;md5=ddf3f4c160cffe1285e5b24f251016c2" TargetMode="External"/><Relationship Id="rId1744" Type="http://schemas.openxmlformats.org/officeDocument/2006/relationships/hyperlink" Target="https://www.scopus.com/inward/record.uri?eid=2-s2.0-105009209397&amp;doi=10.1007%2f978-981-96-3314-2_12&amp;partnerID=40&amp;md5=c789626e03e307fa5a9070d9dbd7c5b0" TargetMode="External"/><Relationship Id="rId1951" Type="http://schemas.openxmlformats.org/officeDocument/2006/relationships/hyperlink" Target="https://www.scopus.com/inward/record.uri?eid=2-s2.0-105020242381&amp;doi=10.1080%2F15567036.2025.2577247&amp;partnerID=40&amp;md5=3595958c72fdf7a4f0681fadccdb9e09" TargetMode="External"/><Relationship Id="rId36" Type="http://schemas.openxmlformats.org/officeDocument/2006/relationships/hyperlink" Target="https://www.scopus.com/inward/record.uri?eid=2-s2.0-85108027428&amp;doi=10.1109%2fICACCS51430.2021.9441712&amp;partnerID=40&amp;md5=4b14fde7647b20ecaeeb543fd8744972" TargetMode="External"/><Relationship Id="rId1604" Type="http://schemas.openxmlformats.org/officeDocument/2006/relationships/hyperlink" Target="https://www.scopus.com/inward/record.uri?eid=2-s2.0-105001868726&amp;doi=10.1080%2f03772063.2024.2353336&amp;partnerID=40&amp;md5=1543eb16087addd7fa14f7f79c4a8e7f" TargetMode="External"/><Relationship Id="rId1811" Type="http://schemas.openxmlformats.org/officeDocument/2006/relationships/hyperlink" Target="https://www.scopus.com/inward/record.uri?eid=2-s2.0-105012546079&amp;doi=10.3897%2fjucs.121782&amp;partnerID=40&amp;md5=2eee5008b1b43884d6edc56a2addb1c1" TargetMode="External"/><Relationship Id="rId697" Type="http://schemas.openxmlformats.org/officeDocument/2006/relationships/hyperlink" Target="https://www.scopus.com/inward/record.uri?eid=2-s2.0-85166631562&amp;doi=10.1109%2FICECCT56650.2023.10179658&amp;partnerID=40&amp;md5=47a86832b47faee0debdcb12f1c3e3ce" TargetMode="External"/><Relationship Id="rId2378" Type="http://schemas.openxmlformats.org/officeDocument/2006/relationships/hyperlink" Target="https://www.scopus.com/pages/publications/105035475317?origin=resultslist" TargetMode="External"/><Relationship Id="rId1187" Type="http://schemas.openxmlformats.org/officeDocument/2006/relationships/hyperlink" Target="https://www.scopus.com/inward/record.uri?eid=2-s2.0-85205550389&amp;doi=10.11591%2fijeecs.v36.i3.pp1798-1806&amp;partnerID=40&amp;md5=76930563d61e835fbeee2c6ddd6e3eda" TargetMode="External"/><Relationship Id="rId2585" Type="http://schemas.openxmlformats.org/officeDocument/2006/relationships/hyperlink" Target="https://www.scopus.com/pages/publications/105041091774?origin=resultslist" TargetMode="External"/><Relationship Id="rId557" Type="http://schemas.openxmlformats.org/officeDocument/2006/relationships/hyperlink" Target="https://www.scopus.com/inward/record.uri?eid=2-s2.0-85153577914&amp;doi=10.1109%2FICCMC56507.2023.10083552&amp;partnerID=40&amp;md5=0fb57ac830c307e26f7aedebe5c6457d" TargetMode="External"/><Relationship Id="rId764" Type="http://schemas.openxmlformats.org/officeDocument/2006/relationships/hyperlink" Target="https://www.scopus.com/inward/record.uri?eid=2-s2.0-85194157558&amp;doi=10.1109%2FICCAMS60113.2023.10525859&amp;partnerID=40&amp;md5=babb54d11c4fb74d0f267d1d96cde20a" TargetMode="External"/><Relationship Id="rId971" Type="http://schemas.openxmlformats.org/officeDocument/2006/relationships/hyperlink" Target="https://www.scopus.com/inward/record.uri?eid=2-s2.0-85159767411&amp;doi=10.1109%2FICACCS57279.2023.10112923&amp;partnerID=40&amp;md5=16c72bffc4d38bde403d852666a87984" TargetMode="External"/><Relationship Id="rId1394" Type="http://schemas.openxmlformats.org/officeDocument/2006/relationships/hyperlink" Target="https://www.scopus.com/inward/record.uri?eid=2-s2.0-105000614075&amp;doi=10.1109%2fICERCS63125.2024.10895502&amp;partnerID=40&amp;md5=664de5337eb7c0ca11d4b9fbe10d8258" TargetMode="External"/><Relationship Id="rId2238" Type="http://schemas.openxmlformats.org/officeDocument/2006/relationships/hyperlink" Target="https://www.scopus.com/inward/record.uri?eid=2-s2.0-105033116585&amp;partnerID=40&amp;md5=4d67eacdad38573001908565364e1e56" TargetMode="External"/><Relationship Id="rId2445" Type="http://schemas.openxmlformats.org/officeDocument/2006/relationships/hyperlink" Target="https://www.scopus.com/inward/record.uri?eid=2-s2.0-105003083431&amp;doi=10.53759%2f7669%2fjmc202505099&amp;partnerID=40&amp;md5=2978de4c5a572c9395791d39c35fb167" TargetMode="External"/><Relationship Id="rId2652" Type="http://schemas.openxmlformats.org/officeDocument/2006/relationships/hyperlink" Target="https://www.scopus.com/pages/publications/105042323541?origin=resultslist" TargetMode="External"/><Relationship Id="rId417" Type="http://schemas.openxmlformats.org/officeDocument/2006/relationships/hyperlink" Target="https://www.scopus.com/inward/record.uri?eid=2-s2.0-85133163246&amp;doi=10.1109%2fICACCS54159.2022.9785202&amp;partnerID=40&amp;md5=ce280bf3e821a4ea52ea5a10a5c7f5dc" TargetMode="External"/><Relationship Id="rId624" Type="http://schemas.openxmlformats.org/officeDocument/2006/relationships/hyperlink" Target="https://www.scopus.com/inward/record.uri?eid=2-s2.0-85154028326&amp;doi=10.3390%2Fagronomy13041019&amp;partnerID=40&amp;md5=c2541d23ba27fb80af07cf2069382271" TargetMode="External"/><Relationship Id="rId831" Type="http://schemas.openxmlformats.org/officeDocument/2006/relationships/hyperlink" Target="https://www.scopus.com/inward/record.uri?eid=2-s2.0-85171613162&amp;doi=10.1515%2Frams-2023-0342&amp;partnerID=40&amp;md5=724c8cdd29cca391bd18d2ed6ef349b3" TargetMode="External"/><Relationship Id="rId1047" Type="http://schemas.openxmlformats.org/officeDocument/2006/relationships/hyperlink" Target="https://www.scopus.com/inward/record.uri?eid=2-s2.0-85180623753&amp;doi=10.1063%2F5.0176101&amp;partnerID=40&amp;md5=f1e47a62b801306cba4aacf48a262c5e" TargetMode="External"/><Relationship Id="rId1254" Type="http://schemas.openxmlformats.org/officeDocument/2006/relationships/hyperlink" Target="https://www.scopus.com/inward/record.uri?eid=2-s2.0-85213185517&amp;doi=10.1016%2fB978-0-443-15630-4.00010-5&amp;partnerID=40&amp;md5=912c393aa598721c97967f83631aac85" TargetMode="External"/><Relationship Id="rId1461" Type="http://schemas.openxmlformats.org/officeDocument/2006/relationships/hyperlink" Target="https://www.scopus.com/inward/record.uri?eid=2-s2.0-105010212066&amp;doi=10.1109%2fPDGC64653.2024.10984168&amp;partnerID=40&amp;md5=f098e4c02b5d81ff09f3fc1312f84282" TargetMode="External"/><Relationship Id="rId2305" Type="http://schemas.openxmlformats.org/officeDocument/2006/relationships/hyperlink" Target="https://www.scopus.com/inward/record.uri?eid=2-s2.0-105034466563&amp;doi=10.1109%2FICONSTEM65670.2025.11374528&amp;partnerID=40&amp;md5=fd0e7af1e608b21316202bd83db6cbfa" TargetMode="External"/><Relationship Id="rId2512" Type="http://schemas.openxmlformats.org/officeDocument/2006/relationships/hyperlink" Target="https://www.scopus.com/pages/publications/105038691821?origin=resultslist" TargetMode="External"/><Relationship Id="rId1114" Type="http://schemas.openxmlformats.org/officeDocument/2006/relationships/hyperlink" Target="https://www.scopus.com/inward/record.uri?eid=2-s2.0-85191226095&amp;doi=10.1109%2fICMCSI61536.2024.00139&amp;partnerID=40&amp;md5=76477ef0a39ee922b1fa7f64d9001378" TargetMode="External"/><Relationship Id="rId1321" Type="http://schemas.openxmlformats.org/officeDocument/2006/relationships/hyperlink" Target="https://www.scopus.com/inward/record.uri?eid=2-s2.0-85218420159&amp;doi=10.1109%2fICCES63552.2024.10859327&amp;partnerID=40&amp;md5=a231bc7ab5b1bf00ba395b5b3513b0fb" TargetMode="External"/><Relationship Id="rId2095" Type="http://schemas.openxmlformats.org/officeDocument/2006/relationships/hyperlink" Target="https://www.scopus.com/inward/record.uri?eid=2-s2.0-105027867636&amp;doi=10.1016%2Fj.jallcom.2026.186319&amp;partnerID=40&amp;md5=fae46fa1a8ddbb3c7c26fabad4d0235c" TargetMode="External"/><Relationship Id="rId274" Type="http://schemas.openxmlformats.org/officeDocument/2006/relationships/hyperlink" Target="https://www.scopus.com/inward/record.uri?eid=2-s2.0-85143685548&amp;doi=10.1109%2fICOSEC54921.2022.9951903&amp;partnerID=40&amp;md5=0735e6cd7eef9185fe96d9f71d5b0ce3" TargetMode="External"/><Relationship Id="rId481" Type="http://schemas.openxmlformats.org/officeDocument/2006/relationships/hyperlink" Target="https://www.scopus.com/inward/record.uri?eid=2-s2.0-85160974844&amp;doi=10.1515%2F9783111000886-005&amp;partnerID=40&amp;md5=92c5a806207436fa4fd8a2a7fbaf0144" TargetMode="External"/><Relationship Id="rId2162" Type="http://schemas.openxmlformats.org/officeDocument/2006/relationships/hyperlink" Target="https://www.scopus.com/inward/record.uri?eid=2-s2.0-105031571085&amp;doi=10.1063%2F5.0317812&amp;partnerID=40&amp;md5=1f20b445037a7c5c529e190910e38771" TargetMode="External"/><Relationship Id="rId134" Type="http://schemas.openxmlformats.org/officeDocument/2006/relationships/hyperlink" Target="https://www.scopus.com/inward/record.uri?eid=2-s2.0-85139546750&amp;doi=10.1002%2f9781119785569.ch8&amp;partnerID=40&amp;md5=c2120855b3a57d56d0a01fadc6e49db6" TargetMode="External"/><Relationship Id="rId341" Type="http://schemas.openxmlformats.org/officeDocument/2006/relationships/hyperlink" Target="https://www.scopus.com/inward/record.uri?eid=2-s2.0-85143673546&amp;doi=10.1109%2fICOSEC54921.2022.9951862&amp;partnerID=40&amp;md5=f8b33ef474f187dc41a93442d753ceff" TargetMode="External"/><Relationship Id="rId2022" Type="http://schemas.openxmlformats.org/officeDocument/2006/relationships/hyperlink" Target="https://www.scopus.com/inward/record.uri?eid=2-s2.0-105023722603&amp;doi=10.1201%2F9781003535843-1&amp;partnerID=40&amp;md5=9b9039b6ce30a98b2ac1c420668b6b27" TargetMode="External"/><Relationship Id="rId201" Type="http://schemas.openxmlformats.org/officeDocument/2006/relationships/hyperlink" Target="https://www.scopus.com/inward/record.uri?eid=2-s2.0-85151055628&amp;doi=10.1007%2f978-3-031-19309-5_6&amp;partnerID=40&amp;md5=bf3dc1b48a89902f343abaf17d1e72ed" TargetMode="External"/><Relationship Id="rId1788" Type="http://schemas.openxmlformats.org/officeDocument/2006/relationships/hyperlink" Target="https://www.scopus.com/inward/record.uri?eid=2-s2.0-105011054391&amp;doi=10.1016%2fj.powtec.2025.121427&amp;partnerID=40&amp;md5=43fa9e9bf3ff6968167e103702acc7d8" TargetMode="External"/><Relationship Id="rId1995" Type="http://schemas.openxmlformats.org/officeDocument/2006/relationships/hyperlink" Target="https://www.scopus.com/inward/record.uri?eid=2-s2.0-105021770364&amp;doi=10.1002%2F9781394271849.ch12&amp;partnerID=40&amp;md5=406943342f9dbe67a34ec08e503bf45c" TargetMode="External"/><Relationship Id="rId1648" Type="http://schemas.openxmlformats.org/officeDocument/2006/relationships/hyperlink" Target="https://www.scopus.com/inward/record.uri?eid=2-s2.0-105003193909&amp;doi=10.1007%2fs13399-024-05888-5&amp;partnerID=40&amp;md5=c3ae3e318428ed91e2b7847fb8719f6f" TargetMode="External"/><Relationship Id="rId1508" Type="http://schemas.openxmlformats.org/officeDocument/2006/relationships/hyperlink" Target="https://www.scopus.com/inward/record.uri?eid=2-s2.0-85177170256&amp;doi=10.1080%2f10255842.2023.2281277&amp;partnerID=40&amp;md5=3a0cf892da775ffd17f6a7aa17ebfcf5" TargetMode="External"/><Relationship Id="rId1855" Type="http://schemas.openxmlformats.org/officeDocument/2006/relationships/hyperlink" Target="https://www.scopus.com/inward/record.uri?eid=2-s2.0-105014093354&amp;doi=10.15376%2Fbiores.20.4.8674-8694&amp;partnerID=40&amp;md5=b0d761ae1abfd569ae54c8ae82750ac6" TargetMode="External"/><Relationship Id="rId1715" Type="http://schemas.openxmlformats.org/officeDocument/2006/relationships/hyperlink" Target="https://www.scopus.com/inward/record.uri?eid=2-s2.0-105008310966&amp;doi=10.1109%2fICAECA63854.2025.11012409&amp;partnerID=40&amp;md5=4b751ef4c2c85b56e53bd4dd0ddf3dd8" TargetMode="External"/><Relationship Id="rId1922" Type="http://schemas.openxmlformats.org/officeDocument/2006/relationships/hyperlink" Target="https://www.scopus.com/inward/record.uri?eid=2-s2.0-105017725614&amp;doi=10.1016%2Fj.mtsust.2025.101233&amp;partnerID=40&amp;md5=4e45b50119a08be48284712469344979" TargetMode="External"/><Relationship Id="rId2489" Type="http://schemas.openxmlformats.org/officeDocument/2006/relationships/hyperlink" Target="https://www.scopus.com/pages/publications/105037009211?origin=resultslist" TargetMode="External"/><Relationship Id="rId2696" Type="http://schemas.openxmlformats.org/officeDocument/2006/relationships/hyperlink" Target="https://www.scopus.com/pages/publications/105043742168?origin=resultslist" TargetMode="External"/><Relationship Id="rId668" Type="http://schemas.openxmlformats.org/officeDocument/2006/relationships/hyperlink" Target="https://www.scopus.com/inward/record.uri?eid=2-s2.0-85189651318&amp;doi=10.1109%2FICCAKM58659.2023.10478541&amp;partnerID=40&amp;md5=bb8d657b2f84188e4f9cd8bf3e713815" TargetMode="External"/><Relationship Id="rId875" Type="http://schemas.openxmlformats.org/officeDocument/2006/relationships/hyperlink" Target="https://www.scopus.com/inward/record.uri?eid=2-s2.0-85182552256&amp;doi=10.1109%2FGCAT59970.2023.10353503&amp;partnerID=40&amp;md5=97a0cadaa399e4cde63b95a11bfef712" TargetMode="External"/><Relationship Id="rId1298" Type="http://schemas.openxmlformats.org/officeDocument/2006/relationships/hyperlink" Target="https://www.scopus.com/inward/record.uri?eid=2-s2.0-85216587748&amp;doi=10.1109%2fICSSA62312.2024.10788602&amp;partnerID=40&amp;md5=29a954ab13bc71fe9f5edc6933feebd3" TargetMode="External"/><Relationship Id="rId2349" Type="http://schemas.openxmlformats.org/officeDocument/2006/relationships/hyperlink" Target="https://www.scopus.com/inward/record.uri?eid=2-s2.0-105021202929&amp;doi=10.4018%2F979-8-3693-8387-2.ch003&amp;partnerID=40&amp;md5=6a0ee1ec6dabcbf0bff0966dfc5c033c" TargetMode="External"/><Relationship Id="rId2556" Type="http://schemas.openxmlformats.org/officeDocument/2006/relationships/hyperlink" Target="https://www.scopus.com/inward/record.uri?eid=2-s2.0-105013623901&amp;doi=10.1109%2fRFCoN62306.2025.11085216&amp;partnerID=40&amp;md5=d7727d9607c41fb476efa830e1c908f1" TargetMode="External"/><Relationship Id="rId528" Type="http://schemas.openxmlformats.org/officeDocument/2006/relationships/hyperlink" Target="https://www.scopus.com/inward/record.uri?eid=2-s2.0-85174162947&amp;doi=10.3390%2Fsu151914441&amp;partnerID=40&amp;md5=028ee2a26b087ee6707cbac1b9db6995" TargetMode="External"/><Relationship Id="rId735" Type="http://schemas.openxmlformats.org/officeDocument/2006/relationships/hyperlink" Target="https://www.scopus.com/inward/record.uri?eid=2-s2.0-85188345585&amp;doi=10.1049%2Ficp.2023.2887&amp;partnerID=40&amp;md5=1de842bede092d7e1473ff39a14722e1" TargetMode="External"/><Relationship Id="rId942" Type="http://schemas.openxmlformats.org/officeDocument/2006/relationships/hyperlink" Target="https://www.scopus.com/inward/record.uri?eid=2-s2.0-85163574212&amp;doi=10.1109%2FICAAIC56838.2023.10140824&amp;partnerID=40&amp;md5=879eeb232c0c998b6850e0ddddf9cd0f" TargetMode="External"/><Relationship Id="rId1158" Type="http://schemas.openxmlformats.org/officeDocument/2006/relationships/hyperlink" Target="https://www.scopus.com/inward/record.uri?eid=2-s2.0-85202295362&amp;doi=10.1007%2f978-3-031-68617-7_28&amp;partnerID=40&amp;md5=32d4159d300bec18420b95a068be8cb1" TargetMode="External"/><Relationship Id="rId1365" Type="http://schemas.openxmlformats.org/officeDocument/2006/relationships/hyperlink" Target="https://www.scopus.com/inward/record.uri?eid=2-s2.0-86000257515&amp;doi=10.1109%2fICUIS64676.2024.10867233&amp;partnerID=40&amp;md5=87dd24cab5c04fcbed6e0342f53526c0" TargetMode="External"/><Relationship Id="rId1572" Type="http://schemas.openxmlformats.org/officeDocument/2006/relationships/hyperlink" Target="https://www.scopus.com/inward/record.uri?eid=2-s2.0-105001420595&amp;doi=10.1016%2fj.sasc.2025.200228&amp;partnerID=40&amp;md5=589c3ab7959cde09e4dbe2acbcab1dc1" TargetMode="External"/><Relationship Id="rId2209" Type="http://schemas.openxmlformats.org/officeDocument/2006/relationships/hyperlink" Target="https://www.scopus.com/inward/record.uri?eid=2-s2.0-105032813121&amp;doi=10.59277%2FRRST-EE.2026.1.17&amp;partnerID=40&amp;md5=b78b7847959beb2c81808ebca0aa7da4" TargetMode="External"/><Relationship Id="rId2416" Type="http://schemas.openxmlformats.org/officeDocument/2006/relationships/hyperlink" Target="https://www.scopus.com/pages/publications/105036305710?origin=resultslist" TargetMode="External"/><Relationship Id="rId2623" Type="http://schemas.openxmlformats.org/officeDocument/2006/relationships/hyperlink" Target="https://www.scopus.com/pages/publications/105040725957?origin=resultslist" TargetMode="External"/><Relationship Id="rId1018" Type="http://schemas.openxmlformats.org/officeDocument/2006/relationships/hyperlink" Target="https://www.scopus.com/inward/record.uri?eid=2-s2.0-85151064077&amp;doi=10.1007%2F978-981-19-8825-7_46&amp;partnerID=40&amp;md5=72df9724f6a50aa12d1c01a8e137c81d" TargetMode="External"/><Relationship Id="rId1225" Type="http://schemas.openxmlformats.org/officeDocument/2006/relationships/hyperlink" Target="https://www.scopus.com/inward/record.uri?eid=2-s2.0-85211111309&amp;doi=10.1109%2fICCCNT61001.2024.10724507&amp;partnerID=40&amp;md5=6a30f984f265cf662987ecd24fcd9f7a" TargetMode="External"/><Relationship Id="rId1432" Type="http://schemas.openxmlformats.org/officeDocument/2006/relationships/hyperlink" Target="https://www.scopus.com/inward/record.uri?eid=2-s2.0-105004794759&amp;doi=10.1109%2fICDCC62744.2024.10960962&amp;partnerID=40&amp;md5=ab60318266b6493d85cfbf4724e51cb1" TargetMode="External"/><Relationship Id="rId71" Type="http://schemas.openxmlformats.org/officeDocument/2006/relationships/hyperlink" Target="https://www.scopus.com/inward/record.uri?eid=2-s2.0-85123163024&amp;doi=10.1109%2fICOSEC51865.2021.9591728&amp;partnerID=40&amp;md5=547821bdc3933e9f8e8e3ee9d75134c7" TargetMode="External"/><Relationship Id="rId802" Type="http://schemas.openxmlformats.org/officeDocument/2006/relationships/hyperlink" Target="https://www.scopus.com/inward/record.uri?eid=2-s2.0-85186529386&amp;doi=10.1109%2FC2I659362.2023.10431155&amp;partnerID=40&amp;md5=dd349bea92b004b7b6e5c7b80b64a95c" TargetMode="External"/><Relationship Id="rId178" Type="http://schemas.openxmlformats.org/officeDocument/2006/relationships/hyperlink" Target="https://www.scopus.com/inward/record.uri?eid=2-s2.0-85146429330&amp;doi=10.1109%2fI-SMAC55078.2022.9987359&amp;partnerID=40&amp;md5=dc5ee7e4e69e84e3f84e243fb886a0ad" TargetMode="External"/><Relationship Id="rId385" Type="http://schemas.openxmlformats.org/officeDocument/2006/relationships/hyperlink" Target="https://www.scopus.com/inward/record.uri?eid=2-s2.0-85132248258&amp;doi=10.1109%2fICDCS54290.2022.9780676&amp;partnerID=40&amp;md5=96ed9189b1526e2838fe99e23dd08062" TargetMode="External"/><Relationship Id="rId592" Type="http://schemas.openxmlformats.org/officeDocument/2006/relationships/hyperlink" Target="https://www.scopus.com/inward/record.uri?eid=2-s2.0-85166643244&amp;doi=10.3233%2FJIFS-224376&amp;partnerID=40&amp;md5=0755046858c74f613623f84b8599db8c" TargetMode="External"/><Relationship Id="rId2066" Type="http://schemas.openxmlformats.org/officeDocument/2006/relationships/hyperlink" Target="https://www.scopus.com/inward/record.uri?eid=2-s2.0-105026236755&amp;doi=10.1002%2Fapp.70210&amp;partnerID=40&amp;md5=42d314b4c5edc5d5aa7bd7bd05778a4b" TargetMode="External"/><Relationship Id="rId2273" Type="http://schemas.openxmlformats.org/officeDocument/2006/relationships/hyperlink" Target="https://www.scopus.com/inward/record.uri?eid=2-s2.0-105034136219&amp;partnerID=40&amp;md5=98494c47362ff0d48f80311c0c5b7d5f" TargetMode="External"/><Relationship Id="rId2480" Type="http://schemas.openxmlformats.org/officeDocument/2006/relationships/hyperlink" Target="https://www.scopus.com/pages/publications/105037106276?origin=resultslist" TargetMode="External"/><Relationship Id="rId245" Type="http://schemas.openxmlformats.org/officeDocument/2006/relationships/hyperlink" Target="https://www.scopus.com/inward/record.uri?eid=2-s2.0-85146989815&amp;doi=10.1109%2fSTCR55312.2022.10009501&amp;partnerID=40&amp;md5=0addac4c36757a4d385552893ad83660" TargetMode="External"/><Relationship Id="rId452" Type="http://schemas.openxmlformats.org/officeDocument/2006/relationships/hyperlink" Target="https://www.scopus.com/inward/record.uri?eid=2-s2.0-85133192647&amp;doi=10.1109%2fICACCS54159.2022.9785087&amp;partnerID=40&amp;md5=11ed6972e8b7d32638491fcd71d9bd39" TargetMode="External"/><Relationship Id="rId1082" Type="http://schemas.openxmlformats.org/officeDocument/2006/relationships/hyperlink" Target="https://www.scopus.com/inward/record.uri?eid=2-s2.0-85143660818&amp;doi=10.1007%2Fs11082-022-04331-1&amp;partnerID=40&amp;md5=7b1bc587b691435949d9cd38fe0fd1e8" TargetMode="External"/><Relationship Id="rId2133" Type="http://schemas.openxmlformats.org/officeDocument/2006/relationships/hyperlink" Target="https://www.scopus.com/inward/record.uri?eid=2-s2.0-105030845114&amp;doi=10.1080%2F03772063.2026.2624599&amp;partnerID=40&amp;md5=565f4ed821784cf63571f4f8b2a73fed" TargetMode="External"/><Relationship Id="rId2340" Type="http://schemas.openxmlformats.org/officeDocument/2006/relationships/hyperlink" Target="https://www.scopus.com/pages/publications/105034797951?origin=resultslist" TargetMode="External"/><Relationship Id="rId105" Type="http://schemas.openxmlformats.org/officeDocument/2006/relationships/hyperlink" Target="https://www.scopus.com/inward/record.uri?eid=2-s2.0-85133904013&amp;doi=10.1007%2fs40747-021-00563-y&amp;partnerID=40&amp;md5=ab9af4628349bdad70bf8d5e270e1b8e" TargetMode="External"/><Relationship Id="rId312" Type="http://schemas.openxmlformats.org/officeDocument/2006/relationships/hyperlink" Target="https://www.scopus.com/inward/record.uri?eid=2-s2.0-85141446622&amp;doi=10.1109%2fICSES55317.2022.9914009&amp;partnerID=40&amp;md5=b4579020664b4b69f06971d1e8095208" TargetMode="External"/><Relationship Id="rId2200" Type="http://schemas.openxmlformats.org/officeDocument/2006/relationships/hyperlink" Target="https://www.scopus.com/inward/record.uri?eid=2-s2.0-105032553981&amp;doi=10.1063%2F5.0316893&amp;partnerID=40&amp;md5=758b0511e19f1d411ed5d3f3bf143d4a" TargetMode="External"/><Relationship Id="rId1899" Type="http://schemas.openxmlformats.org/officeDocument/2006/relationships/hyperlink" Target="https://www.scopus.com/inward/record.uri?eid=2-s2.0-105017425606&amp;doi=10.1109%2FICETETSIP64213.2025.11156821&amp;partnerID=40&amp;md5=f96e556bead99e3dd9e4a932ea195ef6" TargetMode="External"/><Relationship Id="rId1759" Type="http://schemas.openxmlformats.org/officeDocument/2006/relationships/hyperlink" Target="https://www.scopus.com/inward/record.uri?eid=2-s2.0-105010199198&amp;doi=10.1109%2fICPCSN65854.2025.11036025&amp;partnerID=40&amp;md5=785a3bd09e9501221a29b4e96307b149" TargetMode="External"/><Relationship Id="rId1966" Type="http://schemas.openxmlformats.org/officeDocument/2006/relationships/hyperlink" Target="https://www.scopus.com/inward/record.uri?eid=2-s2.0-105020863761&amp;partnerID=40&amp;md5=de15ac6ca739e3bfa493dd98156870a7" TargetMode="External"/><Relationship Id="rId1619" Type="http://schemas.openxmlformats.org/officeDocument/2006/relationships/hyperlink" Target="https://www.scopus.com/inward/record.uri?eid=2-s2.0-105002725520&amp;doi=10.1109%2fSCEECS64059.2025.10940193&amp;partnerID=40&amp;md5=a5957c92c770b20c2de47d2ee34d25bc" TargetMode="External"/><Relationship Id="rId1826" Type="http://schemas.openxmlformats.org/officeDocument/2006/relationships/hyperlink" Target="https://www.scopus.com/inward/record.uri?eid=2-s2.0-105013247173&amp;doi=10.36548%2fjtcsst.2025.3.002&amp;partnerID=40&amp;md5=34c2cc6b18b1e2df6bd0c48997bab622" TargetMode="External"/><Relationship Id="rId779" Type="http://schemas.openxmlformats.org/officeDocument/2006/relationships/hyperlink" Target="https://www.scopus.com/inward/record.uri?eid=2-s2.0-85190681721&amp;doi=10.1109%2FICRTAC59277.2023.10480813&amp;partnerID=40&amp;md5=47cb5921c56c0b6701fc2e60160e907a" TargetMode="External"/><Relationship Id="rId986" Type="http://schemas.openxmlformats.org/officeDocument/2006/relationships/hyperlink" Target="https://www.scopus.com/inward/record.uri?eid=2-s2.0-85159761631&amp;doi=10.1109%2FICACCS57279.2023.10112925&amp;partnerID=40&amp;md5=3f5cb9131330b77359f8736418eabbd3" TargetMode="External"/><Relationship Id="rId2667" Type="http://schemas.openxmlformats.org/officeDocument/2006/relationships/hyperlink" Target="https://www.scopus.com/pages/publications/105042185635?origin=resultslist" TargetMode="External"/><Relationship Id="rId639" Type="http://schemas.openxmlformats.org/officeDocument/2006/relationships/hyperlink" Target="https://www.scopus.com/inward/record.uri?eid=2-s2.0-85149637453&amp;doi=10.3390%2Fs23052788&amp;partnerID=40&amp;md5=e63f41b2ad167058c3c1e629bd9c48c8" TargetMode="External"/><Relationship Id="rId1269" Type="http://schemas.openxmlformats.org/officeDocument/2006/relationships/hyperlink" Target="https://www.scopus.com/inward/record.uri?eid=2-s2.0-85213831665&amp;doi=10.4028%2fp-dcWLj8&amp;partnerID=40&amp;md5=def7a9949ad6a4c935ff3e4fcaa1adbe" TargetMode="External"/><Relationship Id="rId1476" Type="http://schemas.openxmlformats.org/officeDocument/2006/relationships/hyperlink" Target="https://www.scopus.com/inward/record.uri?eid=2-s2.0-85218595776&amp;doi=10.4018%2f979-8-3693-7362-0.ch016&amp;partnerID=40&amp;md5=363d5379f3355d88761cecba5ec4e797" TargetMode="External"/><Relationship Id="rId846" Type="http://schemas.openxmlformats.org/officeDocument/2006/relationships/hyperlink" Target="https://www.scopus.com/inward/record.uri?eid=2-s2.0-85185228854&amp;doi=10.1109%2FIC3I59117.2023.10397950&amp;partnerID=40&amp;md5=df8f6fe980b8b84a220871fbc531e69e" TargetMode="External"/><Relationship Id="rId1129" Type="http://schemas.openxmlformats.org/officeDocument/2006/relationships/hyperlink" Target="https://www.scopus.com/inward/record.uri?eid=2-s2.0-85198379534&amp;doi=10.1016%2fj.heliyon.2024.e34081&amp;partnerID=40&amp;md5=ce23b7fc13eec0af16cce97fa33e3310" TargetMode="External"/><Relationship Id="rId1683" Type="http://schemas.openxmlformats.org/officeDocument/2006/relationships/hyperlink" Target="https://www.scopus.com/pages/publications/105036737012?origin=resultslist" TargetMode="External"/><Relationship Id="rId1890" Type="http://schemas.openxmlformats.org/officeDocument/2006/relationships/hyperlink" Target="https://www.scopus.com/inward/record.uri?eid=2-s2.0-105016746328&amp;doi=10.1016%2Fj.eij.2025.100767&amp;partnerID=40&amp;md5=d4aad0408fa1746a9515aba0ce9a41fb" TargetMode="External"/><Relationship Id="rId2527" Type="http://schemas.openxmlformats.org/officeDocument/2006/relationships/hyperlink" Target="https://www.scopus.com/pages/publications/105037659175?origin=resultslist" TargetMode="External"/><Relationship Id="rId706" Type="http://schemas.openxmlformats.org/officeDocument/2006/relationships/hyperlink" Target="https://www.scopus.com/inward/record.uri?eid=2-s2.0-85151064738&amp;doi=10.1007%2F978-3-031-19309-5_6&amp;partnerID=40&amp;md5=65d0410ae6784b85cb2b4ee191f28cf9" TargetMode="External"/><Relationship Id="rId913" Type="http://schemas.openxmlformats.org/officeDocument/2006/relationships/hyperlink" Target="https://www.scopus.com/inward/record.uri?eid=2-s2.0-85170824937&amp;doi=10.1109%2FICECAA58104.2023.10212109&amp;partnerID=40&amp;md5=b42b4d5c8682582d86ea8e17366a9c18" TargetMode="External"/><Relationship Id="rId1336" Type="http://schemas.openxmlformats.org/officeDocument/2006/relationships/hyperlink" Target="https://www.scopus.com/inward/record.uri?eid=2-s2.0-85218418376&amp;doi=10.1109%2fGCCIT63234.2024.10862442&amp;partnerID=40&amp;md5=a2f7fc154cfa60e34a8635a76363283a" TargetMode="External"/><Relationship Id="rId1543" Type="http://schemas.openxmlformats.org/officeDocument/2006/relationships/hyperlink" Target="https://www.scopus.com/inward/record.uri?eid=2-s2.0-85219611076&amp;doi=10.1007%2fs12083-025-01924-x&amp;partnerID=40&amp;md5=3fe570d4345eeca94c824ac6b1ca8ad7" TargetMode="External"/><Relationship Id="rId1750" Type="http://schemas.openxmlformats.org/officeDocument/2006/relationships/hyperlink" Target="https://www.scopus.com/pages/publications/105037461931?origin=resultslist" TargetMode="External"/><Relationship Id="rId42" Type="http://schemas.openxmlformats.org/officeDocument/2006/relationships/hyperlink" Target="https://www.scopus.com/inward/record.uri?eid=2-s2.0-85114651526&amp;doi=10.1007%2f978-981-16-0965-7_22&amp;partnerID=40&amp;md5=8bfd8a18088df242a0739211c4828cca" TargetMode="External"/><Relationship Id="rId1403" Type="http://schemas.openxmlformats.org/officeDocument/2006/relationships/hyperlink" Target="https://www.scopus.com/inward/record.uri?eid=2-s2.0-105000378655&amp;doi=10.1109%2fC2I663243.2024.10895519&amp;partnerID=40&amp;md5=05ee858061a2288b3e941701dde69d25" TargetMode="External"/><Relationship Id="rId1610" Type="http://schemas.openxmlformats.org/officeDocument/2006/relationships/hyperlink" Target="https://www.scopus.com/inward/record.uri?eid=2-s2.0-105002627498&amp;doi=10.4018%2f979-8-3693-2320-5.ch007&amp;partnerID=40&amp;md5=2c4201e4b275f6d2bf63894f1c44373c" TargetMode="External"/><Relationship Id="rId289" Type="http://schemas.openxmlformats.org/officeDocument/2006/relationships/hyperlink" Target="https://www.scopus.com/inward/record.uri?eid=2-s2.0-85143648358&amp;doi=10.1109%2fICOSEC54921.2022.9952116&amp;partnerID=40&amp;md5=f1edd52a55f106c199d65a6f196ca1b1" TargetMode="External"/><Relationship Id="rId496" Type="http://schemas.openxmlformats.org/officeDocument/2006/relationships/hyperlink" Target="https://www.scopus.com/inward/record.uri?eid=2-s2.0-85168790151&amp;doi=10.1186%2Fs13638-023-02291-y&amp;partnerID=40&amp;md5=0492608ddcd7e23a131e5abf68355f62" TargetMode="External"/><Relationship Id="rId2177" Type="http://schemas.openxmlformats.org/officeDocument/2006/relationships/hyperlink" Target="https://www.scopus.com/inward/record.uri?eid=2-s2.0-105031959486&amp;doi=10.1177%2F00219983261432400&amp;partnerID=40&amp;md5=b86e918509819c5736c2342afd86856d" TargetMode="External"/><Relationship Id="rId2384" Type="http://schemas.openxmlformats.org/officeDocument/2006/relationships/hyperlink" Target="https://www.scopus.com/pages/publications/105035190655?origin=resultslist" TargetMode="External"/><Relationship Id="rId2591" Type="http://schemas.openxmlformats.org/officeDocument/2006/relationships/hyperlink" Target="https://www.scopus.com/inward/record.uri?eid=2-s2.0-105031602931&amp;doi=10.1109%2FCISES66934.2025.11265649&amp;partnerID=40&amp;md5=64f6fff9007366c153c609074b2e3c96" TargetMode="External"/><Relationship Id="rId149" Type="http://schemas.openxmlformats.org/officeDocument/2006/relationships/hyperlink" Target="https://www.scopus.com/inward/record.uri?eid=2-s2.0-85141820280&amp;doi=10.1016%2fj.ijin.2022.10.001&amp;partnerID=40&amp;md5=640668c8aa2ca9ed9ffa92e37b4cdbe0" TargetMode="External"/><Relationship Id="rId356" Type="http://schemas.openxmlformats.org/officeDocument/2006/relationships/hyperlink" Target="https://www.scopus.com/inward/record.uri?eid=2-s2.0-85129088851&amp;doi=10.1155%2f2022%2f6892641&amp;partnerID=40&amp;md5=5da8e83358a5a228e5b27f908eb07c49" TargetMode="External"/><Relationship Id="rId563" Type="http://schemas.openxmlformats.org/officeDocument/2006/relationships/hyperlink" Target="https://www.scopus.com/inward/record.uri?eid=2-s2.0-85161852878&amp;doi=10.1063%2F5.0137023&amp;partnerID=40&amp;md5=0a069abff22d79eb763829fa280364fd" TargetMode="External"/><Relationship Id="rId770" Type="http://schemas.openxmlformats.org/officeDocument/2006/relationships/hyperlink" Target="https://www.scopus.com/inward/record.uri?eid=2-s2.0-85191891833&amp;doi=10.1109%2FICIMIA60377.2023.10426523&amp;partnerID=40&amp;md5=92fde7de234e219ea2daaf1c819e1e12" TargetMode="External"/><Relationship Id="rId1193" Type="http://schemas.openxmlformats.org/officeDocument/2006/relationships/hyperlink" Target="https://www.scopus.com/inward/record.uri?eid=2-s2.0-85207160158&amp;doi=10.1063%2f5.0235925&amp;partnerID=40&amp;md5=51bc26858f73dcf9c0d68a850d462911" TargetMode="External"/><Relationship Id="rId2037" Type="http://schemas.openxmlformats.org/officeDocument/2006/relationships/hyperlink" Target="https://www.scopus.com/inward/record.uri?eid=2-s2.0-105025597778&amp;doi=10.1515%2Frose-2025-2028&amp;partnerID=40&amp;md5=d9d360ac1684c1affaaa6626bf0d0136" TargetMode="External"/><Relationship Id="rId2244" Type="http://schemas.openxmlformats.org/officeDocument/2006/relationships/hyperlink" Target="https://www.scopus.com/pages/publications/105042626447?origin=resultslist" TargetMode="External"/><Relationship Id="rId2451" Type="http://schemas.openxmlformats.org/officeDocument/2006/relationships/hyperlink" Target="https://www.scopus.com/pages/publications/105036949112?origin=resultslist" TargetMode="External"/><Relationship Id="rId216" Type="http://schemas.openxmlformats.org/officeDocument/2006/relationships/hyperlink" Target="https://www.scopus.com/inward/record.uri?eid=2-s2.0-85150684321&amp;doi=10.1109%2fICKECS56523.2022.10060422&amp;partnerID=40&amp;md5=97f73b1d24bbd35864749be00cbd6086" TargetMode="External"/><Relationship Id="rId423" Type="http://schemas.openxmlformats.org/officeDocument/2006/relationships/hyperlink" Target="https://www.scopus.com/inward/record.uri?eid=2-s2.0-85133697015&amp;doi=10.1038%2fs41598-022-15785-4&amp;partnerID=40&amp;md5=fc35783fce8eb3297720342868d56fd4" TargetMode="External"/><Relationship Id="rId1053" Type="http://schemas.openxmlformats.org/officeDocument/2006/relationships/hyperlink" Target="https://www.scopus.com/inward/record.uri?eid=2-s2.0-85194168810&amp;doi=10.1145%2F3647444.3652480&amp;partnerID=40&amp;md5=c7b354a43b56257608be51a45ae5b61e" TargetMode="External"/><Relationship Id="rId1260" Type="http://schemas.openxmlformats.org/officeDocument/2006/relationships/hyperlink" Target="https://www.scopus.com/inward/record.uri?eid=2-s2.0-85212931296&amp;doi=10.1007%2f978-981-97-6222-4_34&amp;partnerID=40&amp;md5=d97f86276b823d13765d44384e0cc5ac" TargetMode="External"/><Relationship Id="rId2104" Type="http://schemas.openxmlformats.org/officeDocument/2006/relationships/hyperlink" Target="https://www.scopus.com/inward/record.uri?eid=2-s2.0-105028637106&amp;doi=10.1007%2Fs40009-026-01942-0&amp;partnerID=40&amp;md5=cf2da5f94fac3b468cab62cb9f7a4688" TargetMode="External"/><Relationship Id="rId630" Type="http://schemas.openxmlformats.org/officeDocument/2006/relationships/hyperlink" Target="https://www.scopus.com/inward/record.uri?eid=2-s2.0-85147115315&amp;doi=10.1007%2Fs11664-023-10239-7&amp;partnerID=40&amp;md5=e1954566ab7b6ca9d89754b7f63d3379" TargetMode="External"/><Relationship Id="rId2311" Type="http://schemas.openxmlformats.org/officeDocument/2006/relationships/hyperlink" Target="https://www.scopus.com/inward/record.uri?eid=2-s2.0-105034649007&amp;doi=10.1109%2FPuneCon67554.2025.11378428&amp;partnerID=40&amp;md5=09c283c6e32300a58f2bdd86990147bf" TargetMode="External"/><Relationship Id="rId1120" Type="http://schemas.openxmlformats.org/officeDocument/2006/relationships/hyperlink" Target="https://www.scopus.com/inward/record.uri?eid=2-s2.0-85188613375&amp;doi=10.47836%2fpjst.32.S1.02&amp;partnerID=40&amp;md5=3bed5269919b486fd9ddb464ab88be0a" TargetMode="External"/><Relationship Id="rId1937" Type="http://schemas.openxmlformats.org/officeDocument/2006/relationships/hyperlink" Target="https://www.scopus.com/inward/record.uri?eid=2-s2.0-105018453400&amp;doi=10.1109%2FICSCSA66339.2025.11170906&amp;partnerID=40&amp;md5=6d3978f09064b89f264fc5bc90e027c6" TargetMode="External"/><Relationship Id="rId280" Type="http://schemas.openxmlformats.org/officeDocument/2006/relationships/hyperlink" Target="https://www.scopus.com/inward/record.uri?eid=2-s2.0-85142872325&amp;doi=10.1016%2fj.matpr.2022.11.158&amp;partnerID=40&amp;md5=95993379fb03dc0974beb338bf45ee8b" TargetMode="External"/><Relationship Id="rId140" Type="http://schemas.openxmlformats.org/officeDocument/2006/relationships/hyperlink" Target="https://www.scopus.com/inward/record.uri?eid=2-s2.0-85075434451&amp;doi=10.1080%2f1206212X.2019.1693723&amp;partnerID=40&amp;md5=8a81b106f1707d3a7b87e65eb5ed502b" TargetMode="External"/><Relationship Id="rId6" Type="http://schemas.openxmlformats.org/officeDocument/2006/relationships/hyperlink" Target="https://www.scopus.com/inward/record.uri?eid=2-s2.0-85101047207&amp;doi=10.1007%2fs11277-021-08250-4&amp;partnerID=40&amp;md5=8bf5ba1d0c35a10db8cbde3298fab2d8" TargetMode="External"/><Relationship Id="rId957" Type="http://schemas.openxmlformats.org/officeDocument/2006/relationships/hyperlink" Target="https://www.scopus.com/inward/record.uri?eid=2-s2.0-85161132336&amp;doi=10.1109%2FICSPC57692.2023.10125807&amp;partnerID=40&amp;md5=9c61bea7d6f13b017d6dbfa6aa387c5c" TargetMode="External"/><Relationship Id="rId1587" Type="http://schemas.openxmlformats.org/officeDocument/2006/relationships/hyperlink" Target="https://www.scopus.com/inward/record.uri?eid=2-s2.0-105001103451&amp;partnerID=40&amp;md5=d4ad197ce6fe2e066c94fe39ddab821e" TargetMode="External"/><Relationship Id="rId1794" Type="http://schemas.openxmlformats.org/officeDocument/2006/relationships/hyperlink" Target="https://www.scopus.com/inward/record.uri?eid=2-s2.0-105011269410&amp;doi=10.1080%2f03772063.2025.2520294&amp;partnerID=40&amp;md5=34904bdad0e4c43622582825fd160dc0" TargetMode="External"/><Relationship Id="rId2638" Type="http://schemas.openxmlformats.org/officeDocument/2006/relationships/hyperlink" Target="https://www.scopus.com/pages/publications/105041684216?origin=resultslist" TargetMode="External"/><Relationship Id="rId86" Type="http://schemas.openxmlformats.org/officeDocument/2006/relationships/hyperlink" Target="https://www.scopus.com/inward/record.uri?eid=2-s2.0-85137129585&amp;doi=10.1155%2f2022%2f7272489&amp;partnerID=40&amp;md5=87f9a7c4d9a89c968c3c1a3d90df7071" TargetMode="External"/><Relationship Id="rId817" Type="http://schemas.openxmlformats.org/officeDocument/2006/relationships/hyperlink" Target="https://www.scopus.com/inward/record.uri?eid=2-s2.0-85186124739&amp;doi=10.1109%2FICECA58529.2023.10395703&amp;partnerID=40&amp;md5=1630ae6129cc6928c937c12a8433d294" TargetMode="External"/><Relationship Id="rId1447" Type="http://schemas.openxmlformats.org/officeDocument/2006/relationships/hyperlink" Target="https://www.scopus.com/inward/record.uri?eid=2-s2.0-105008848240&amp;doi=10.4018%2f979-8-3693-7783-3.ch009&amp;partnerID=40&amp;md5=a184f315ec80ea3ff8f2b2205ebbb182" TargetMode="External"/><Relationship Id="rId1654" Type="http://schemas.openxmlformats.org/officeDocument/2006/relationships/hyperlink" Target="https://www.scopus.com/inward/record.uri?eid=2-s2.0-105004815980&amp;doi=10.1109%2fICMLAS64557.2025.10968437&amp;partnerID=40&amp;md5=7e73b8e52213b1dc2849914ee9b87141" TargetMode="External"/><Relationship Id="rId1861" Type="http://schemas.openxmlformats.org/officeDocument/2006/relationships/hyperlink" Target="https://www.scopus.com/inward/record.uri?eid=2-s2.0-105014151704&amp;doi=10.1080%2F00207217.2025.2549949&amp;partnerID=40&amp;md5=e3afcb8085f44fd1d75fd530afc9954f" TargetMode="External"/><Relationship Id="rId2705" Type="http://schemas.openxmlformats.org/officeDocument/2006/relationships/hyperlink" Target="https://www.scopus.com/inward/record.uri?eid=2-s2.0-105031586704&amp;doi=10.1109%2FCISES66934.2025.11265329&amp;partnerID=40&amp;md5=0d2ad0b2c49021d3b169c4d798c70176" TargetMode="External"/><Relationship Id="rId1307" Type="http://schemas.openxmlformats.org/officeDocument/2006/relationships/hyperlink" Target="https://www.scopus.com/inward/record.uri?eid=2-s2.0-85217175500&amp;doi=10.1109%2fICICNIS64247.2024.10823206&amp;partnerID=40&amp;md5=e5df81c743d94e5a94fb17f0404c9193" TargetMode="External"/><Relationship Id="rId1514" Type="http://schemas.openxmlformats.org/officeDocument/2006/relationships/hyperlink" Target="https://www.scopus.com/inward/record.uri?eid=2-s2.0-85217241533&amp;doi=10.1007%2fs11664-024-11724-3&amp;partnerID=40&amp;md5=21d5c4f7217dd6360bb1cb529faf5070" TargetMode="External"/><Relationship Id="rId1721" Type="http://schemas.openxmlformats.org/officeDocument/2006/relationships/hyperlink" Target="https://www.scopus.com/inward/record.uri?eid=2-s2.0-105008355435&amp;doi=10.1109%2fICAECA63854.2025.11012155&amp;partnerID=40&amp;md5=ec3d44ef3f9e6cb7758cc686c0afbe68" TargetMode="External"/><Relationship Id="rId13" Type="http://schemas.openxmlformats.org/officeDocument/2006/relationships/hyperlink" Target="https://www.scopus.com/inward/record.uri?eid=2-s2.0-85108028501&amp;doi=10.1109%2fICACCS51430.2021.9441676&amp;partnerID=40&amp;md5=6113f61623d1007dac06e2dee4953d2e" TargetMode="External"/><Relationship Id="rId2288" Type="http://schemas.openxmlformats.org/officeDocument/2006/relationships/hyperlink" Target="https://www.scopus.com/inward/record.uri?eid=2-s2.0-105034009272&amp;doi=10.1109%2FICEEI68459.2025.11330731&amp;partnerID=40&amp;md5=6a014548b8ee0808afacaa45daf4ec84" TargetMode="External"/><Relationship Id="rId2495" Type="http://schemas.openxmlformats.org/officeDocument/2006/relationships/hyperlink" Target="https://www.scopus.com/pages/publications/105035227398?origin=resultslist" TargetMode="External"/><Relationship Id="rId467" Type="http://schemas.openxmlformats.org/officeDocument/2006/relationships/hyperlink" Target="https://www.scopus.com/inward/record.uri?eid=2-s2.0-85137253815&amp;doi=10.3390%2fsym14071436&amp;partnerID=40&amp;md5=bd764cea298a164998024231b353a26e" TargetMode="External"/><Relationship Id="rId1097" Type="http://schemas.openxmlformats.org/officeDocument/2006/relationships/hyperlink" Target="https://www.scopus.com/inward/record.uri?eid=2-s2.0-85189306057&amp;doi=10.1063%2f5.0177504&amp;partnerID=40&amp;md5=1186886e45752a6c718ef7edaa24f618" TargetMode="External"/><Relationship Id="rId2148" Type="http://schemas.openxmlformats.org/officeDocument/2006/relationships/hyperlink" Target="https://www.scopus.com/inward/record.uri?eid=2-s2.0-105030345372&amp;doi=10.1007%2F978-3-032-15398-2_14&amp;partnerID=40&amp;md5=5039a77e10a66617f35b26d78d0eec0e" TargetMode="External"/><Relationship Id="rId674" Type="http://schemas.openxmlformats.org/officeDocument/2006/relationships/hyperlink" Target="https://www.scopus.com/inward/record.uri?eid=2-s2.0-85149775485&amp;doi=10.1109%2FIDCIoT56793.2023.10053496&amp;partnerID=40&amp;md5=5da777b1a0175497a7beb20a2c051674" TargetMode="External"/><Relationship Id="rId881" Type="http://schemas.openxmlformats.org/officeDocument/2006/relationships/hyperlink" Target="https://www.scopus.com/inward/record.uri?eid=2-s2.0-85164524837&amp;doi=10.1080%2F25765299.2023.2227493&amp;partnerID=40&amp;md5=4ebbcd312483097d510ab366c046bb4e" TargetMode="External"/><Relationship Id="rId2355" Type="http://schemas.openxmlformats.org/officeDocument/2006/relationships/hyperlink" Target="https://www.scopus.com/pages/publications/105034844489?origin=resultslist" TargetMode="External"/><Relationship Id="rId2562" Type="http://schemas.openxmlformats.org/officeDocument/2006/relationships/hyperlink" Target="https://www.scopus.com/pages/publications/105038515343?origin=resultslist" TargetMode="External"/><Relationship Id="rId327" Type="http://schemas.openxmlformats.org/officeDocument/2006/relationships/hyperlink" Target="https://www.scopus.com/inward/record.uri?eid=2-s2.0-85141546470&amp;doi=10.1109%2fICSES55317.2022.9914296&amp;partnerID=40&amp;md5=7810dfc8a2564e84dd0f28cfb5a3216c" TargetMode="External"/><Relationship Id="rId534" Type="http://schemas.openxmlformats.org/officeDocument/2006/relationships/hyperlink" Target="https://www.scopus.com/inward/record.uri?eid=2-s2.0-85165878892&amp;doi=10.1007%2Fs11235-023-01040-2&amp;partnerID=40&amp;md5=dca7c454ac1b7b1fb8c47ae99bf337c2" TargetMode="External"/><Relationship Id="rId741" Type="http://schemas.openxmlformats.org/officeDocument/2006/relationships/hyperlink" Target="https://www.scopus.com/inward/record.uri?eid=2-s2.0-85148429073&amp;doi=10.1007%2Fs12008-023-01208-9&amp;partnerID=40&amp;md5=cefd5c94b72c6ec2b1b39218544779e8" TargetMode="External"/><Relationship Id="rId1164" Type="http://schemas.openxmlformats.org/officeDocument/2006/relationships/hyperlink" Target="https://www.scopus.com/inward/record.uri?eid=2-s2.0-85202933213&amp;doi=10.55766%2fsujst-2024-03-e05981&amp;partnerID=40&amp;md5=83f810c4fb37797515b4c6694d7e9e1c" TargetMode="External"/><Relationship Id="rId1371" Type="http://schemas.openxmlformats.org/officeDocument/2006/relationships/hyperlink" Target="https://www.scopus.com/inward/record.uri?eid=2-s2.0-105001297614&amp;doi=10.1109%2fICACCTech65084.2024.00129&amp;partnerID=40&amp;md5=1910bb16e4de7424c0a48e3848dcc5fb" TargetMode="External"/><Relationship Id="rId2008" Type="http://schemas.openxmlformats.org/officeDocument/2006/relationships/hyperlink" Target="https://www.scopus.com/inward/record.uri?eid=2-s2.0-105023330092&amp;doi=10.1038%2Fs41598-025-26640-7&amp;partnerID=40&amp;md5=3c60c22819a9e395cdbcf99a3078c457" TargetMode="External"/><Relationship Id="rId2215" Type="http://schemas.openxmlformats.org/officeDocument/2006/relationships/hyperlink" Target="https://www.scopus.com/inward/record.uri?eid=2-s2.0-105033146368&amp;doi=10.1109%2FSSITCON66133.2025.11342286&amp;partnerID=40&amp;md5=0416a8ac17ab738eda6c878dfc38ca1e" TargetMode="External"/><Relationship Id="rId2422" Type="http://schemas.openxmlformats.org/officeDocument/2006/relationships/hyperlink" Target="https://www.scopus.com/inward/record.uri?eid=2-s2.0-86000524688&amp;doi=10.4310%2fAMSA.250305061551&amp;partnerID=40&amp;md5=dcc5bb384e27a5673ee284b9ce55b0a3" TargetMode="External"/><Relationship Id="rId601" Type="http://schemas.openxmlformats.org/officeDocument/2006/relationships/hyperlink" Target="https://www.scopus.com/inward/record.uri?eid=2-s2.0-85153724185&amp;doi=10.1007%2Fs11277-023-10407-2&amp;partnerID=40&amp;md5=be42614a13068007dd5fb9ddecca66eb" TargetMode="External"/><Relationship Id="rId1024" Type="http://schemas.openxmlformats.org/officeDocument/2006/relationships/hyperlink" Target="https://www.scopus.com/inward/record.uri?eid=2-s2.0-85149778056&amp;doi=10.1109%2FIDCIoT56793.2023.10053475&amp;partnerID=40&amp;md5=cc55aacfb7034c87a8e7671292cf84e6" TargetMode="External"/><Relationship Id="rId1231" Type="http://schemas.openxmlformats.org/officeDocument/2006/relationships/hyperlink" Target="https://www.scopus.com/inward/record.uri?eid=2-s2.0-85211633591&amp;doi=10.1051%2fe3sconf%2f202458803018&amp;partnerID=40&amp;md5=f5b4f5f809b8d807951aef02d6400a11" TargetMode="External"/><Relationship Id="rId184" Type="http://schemas.openxmlformats.org/officeDocument/2006/relationships/hyperlink" Target="https://www.scopus.com/inward/record.uri?eid=2-s2.0-85141774005&amp;doi=10.1016%2fj.ijin.2022.11.003&amp;partnerID=40&amp;md5=8d9160806236f7b0c2e99556eef51415" TargetMode="External"/><Relationship Id="rId391" Type="http://schemas.openxmlformats.org/officeDocument/2006/relationships/hyperlink" Target="https://www.scopus.com/inward/record.uri?eid=2-s2.0-85133179818&amp;doi=10.1109%2fICACCS54159.2022.9785352&amp;partnerID=40&amp;md5=b2fda87a161490915a6e79097f8a2752" TargetMode="External"/><Relationship Id="rId1908" Type="http://schemas.openxmlformats.org/officeDocument/2006/relationships/hyperlink" Target="https://www.scopus.com/inward/record.uri?eid=2-s2.0-105017356994&amp;doi=10.1201%2F9781032615790-10&amp;partnerID=40&amp;md5=62a0d608f385aab48e70dfa6fa7ddffe" TargetMode="External"/><Relationship Id="rId2072" Type="http://schemas.openxmlformats.org/officeDocument/2006/relationships/hyperlink" Target="https://www.scopus.com/inward/record.uri?eid=2-s2.0-105015060040&amp;doi=10.1080%2F09500340.2025.2551280&amp;partnerID=40&amp;md5=c337a8798ee4a6b8233095ae69b3fcbf" TargetMode="External"/><Relationship Id="rId251" Type="http://schemas.openxmlformats.org/officeDocument/2006/relationships/hyperlink" Target="https://www.scopus.com/inward/record.uri?eid=2-s2.0-85150676884&amp;doi=10.1109%2fICKECS56523.2022.10060506&amp;partnerID=40&amp;md5=3bc7aad99a4fb134b2c9ffd2986a1de8" TargetMode="External"/><Relationship Id="rId111" Type="http://schemas.openxmlformats.org/officeDocument/2006/relationships/hyperlink" Target="https://www.scopus.com/inward/record.uri?eid=2-s2.0-85124743848&amp;doi=10.1007%2fs11036-021-01863-w&amp;partnerID=40&amp;md5=d6297dc9efd18ab4addf2bc2908cb243" TargetMode="External"/><Relationship Id="rId1698" Type="http://schemas.openxmlformats.org/officeDocument/2006/relationships/hyperlink" Target="https://www.scopus.com/inward/record.uri?eid=2-s2.0-105007223360&amp;partnerID=40&amp;md5=e9655052b756cca9ff7b044410b98f16" TargetMode="External"/><Relationship Id="rId928" Type="http://schemas.openxmlformats.org/officeDocument/2006/relationships/hyperlink" Target="https://www.scopus.com/inward/record.uri?eid=2-s2.0-85165731724&amp;doi=10.1109%2FICEEICT56924.2023.10156930&amp;partnerID=40&amp;md5=4f6daa5a7acd66b3b52447b9e3853a36" TargetMode="External"/><Relationship Id="rId1558" Type="http://schemas.openxmlformats.org/officeDocument/2006/relationships/hyperlink" Target="https://www.scopus.com/inward/record.uri?eid=2-s2.0-105022655239&amp;doi=10.1109%2FICESC65114.2025.11212588&amp;partnerID=40&amp;md5=653da9cf0e5bccf48953eb6bad7f5c5f" TargetMode="External"/><Relationship Id="rId1765" Type="http://schemas.openxmlformats.org/officeDocument/2006/relationships/hyperlink" Target="https://www.scopus.com/inward/record.uri?eid=2-s2.0-105010564729&amp;doi=10.1109%2fAIMLA63829.2025.11040290&amp;partnerID=40&amp;md5=e7586d5516445356f05e2b83bb3b440d" TargetMode="External"/><Relationship Id="rId2609" Type="http://schemas.openxmlformats.org/officeDocument/2006/relationships/hyperlink" Target="https://www.scopus.com/pages/publications/105040678270?origin=resultslist" TargetMode="External"/><Relationship Id="rId57" Type="http://schemas.openxmlformats.org/officeDocument/2006/relationships/hyperlink" Target="https://www.scopus.com/inward/record.uri?eid=2-s2.0-85107384737&amp;doi=10.1007%2f978-981-33-4305-4_61&amp;partnerID=40&amp;md5=4d6f643bbd76ad69c629da29847c3f67" TargetMode="External"/><Relationship Id="rId1418" Type="http://schemas.openxmlformats.org/officeDocument/2006/relationships/hyperlink" Target="https://www.scopus.com/inward/record.uri?eid=2-s2.0-105002699111&amp;doi=10.4018%2f979-8-3373-1032-9.ch030&amp;partnerID=40&amp;md5=886f138a740716994479639078c66553" TargetMode="External"/><Relationship Id="rId1972" Type="http://schemas.openxmlformats.org/officeDocument/2006/relationships/hyperlink" Target="https://www.scopus.com/inward/record.uri?eid=2-s2.0-105020834435&amp;doi=10.1109%2FNMITCON65824.2025.11188357&amp;partnerID=40&amp;md5=4499a4379e662d4ac2a326dec3942852" TargetMode="External"/><Relationship Id="rId1625" Type="http://schemas.openxmlformats.org/officeDocument/2006/relationships/hyperlink" Target="https://www.scopus.com/inward/record.uri?eid=2-s2.0-105003301414&amp;doi=10.1007%2fs44196-025-00805-8&amp;partnerID=40&amp;md5=2ffc8117f8a04370d60edb687304cdc3" TargetMode="External"/><Relationship Id="rId1832" Type="http://schemas.openxmlformats.org/officeDocument/2006/relationships/hyperlink" Target="https://www.scopus.com/pages/publications/105038325431?origin=resultslist" TargetMode="External"/><Relationship Id="rId2399" Type="http://schemas.openxmlformats.org/officeDocument/2006/relationships/hyperlink" Target="https://www.scopus.com/pages/publications/105035615991?origin=resultslist" TargetMode="External"/><Relationship Id="rId578" Type="http://schemas.openxmlformats.org/officeDocument/2006/relationships/hyperlink" Target="https://www.scopus.com/inward/record.uri?eid=2-s2.0-85159765433&amp;doi=10.1109%2FICACCS57279.2023.10113090&amp;partnerID=40&amp;md5=a50f2aacb7c3d162799476d36eb5f94b" TargetMode="External"/><Relationship Id="rId785" Type="http://schemas.openxmlformats.org/officeDocument/2006/relationships/hyperlink" Target="https://www.scopus.com/inward/record.uri?eid=2-s2.0-85187777074&amp;doi=10.1109%2FICDSAAI59313.2023.10452518&amp;partnerID=40&amp;md5=8dcfaba19b67fa1d3757c634ffdd9a51" TargetMode="External"/><Relationship Id="rId992" Type="http://schemas.openxmlformats.org/officeDocument/2006/relationships/hyperlink" Target="https://www.scopus.com/inward/record.uri?eid=2-s2.0-85159758694&amp;doi=10.1109%2FICACCS57279.2023.10112803&amp;partnerID=40&amp;md5=e299301ad337a0600f433788e0496b90" TargetMode="External"/><Relationship Id="rId2259" Type="http://schemas.openxmlformats.org/officeDocument/2006/relationships/hyperlink" Target="https://www.scopus.com/inward/record.uri?eid=2-s2.0-105033632223&amp;doi=10.1109%2FICEAMST67459.2025.11335808&amp;partnerID=40&amp;md5=dba9297b5da39e4e38ac88577403642e" TargetMode="External"/><Relationship Id="rId2466" Type="http://schemas.openxmlformats.org/officeDocument/2006/relationships/hyperlink" Target="https://www.scopus.com/pages/publications/105037180736?origin=resultslist" TargetMode="External"/><Relationship Id="rId2673" Type="http://schemas.openxmlformats.org/officeDocument/2006/relationships/hyperlink" Target="https://www.scopus.com/pages/publications/105042637785?origin=resultslist" TargetMode="External"/><Relationship Id="rId438" Type="http://schemas.openxmlformats.org/officeDocument/2006/relationships/hyperlink" Target="https://www.scopus.com/inward/record.uri?eid=2-s2.0-85133153468&amp;doi=10.1109%2fICICCS53718.2022.9788250&amp;partnerID=40&amp;md5=1ed5191df2ca38804a6854994a80fe3d" TargetMode="External"/><Relationship Id="rId645" Type="http://schemas.openxmlformats.org/officeDocument/2006/relationships/hyperlink" Target="https://www.scopus.com/inward/record.uri?eid=2-s2.0-85142304405&amp;doi=10.1007%2Fs42401-022-00168-4&amp;partnerID=40&amp;md5=e8287957bb6e93d8f0e851480293fbe8" TargetMode="External"/><Relationship Id="rId852" Type="http://schemas.openxmlformats.org/officeDocument/2006/relationships/hyperlink" Target="https://www.scopus.com/inward/record.uri?eid=2-s2.0-85168549669&amp;partnerID=40&amp;md5=ab83c2337f66d1a3cb1a8593b8240d89" TargetMode="External"/><Relationship Id="rId1068" Type="http://schemas.openxmlformats.org/officeDocument/2006/relationships/hyperlink" Target="https://www.scopus.com/inward/record.uri?eid=2-s2.0-85149064306&amp;doi=10.1016%2Fj.rechem.2023.100858&amp;partnerID=40&amp;md5=2089a277c13367b7de15120674bb4499" TargetMode="External"/><Relationship Id="rId1275" Type="http://schemas.openxmlformats.org/officeDocument/2006/relationships/hyperlink" Target="https://www.scopus.com/inward/record.uri?eid=2-s2.0-85214792344&amp;doi=10.1109%2fICSES63445.2024.10763055&amp;partnerID=40&amp;md5=87c65cf5d7391726cebc0e4e6cfa4e3e" TargetMode="External"/><Relationship Id="rId1482" Type="http://schemas.openxmlformats.org/officeDocument/2006/relationships/hyperlink" Target="https://www.scopus.com/inward/record.uri?eid=2-s2.0-105003403926&amp;doi=10.1007%2fs12008-024-02053-0&amp;partnerID=40&amp;md5=f908bb9079a977ef35cf5159f98a03a7" TargetMode="External"/><Relationship Id="rId2119" Type="http://schemas.openxmlformats.org/officeDocument/2006/relationships/hyperlink" Target="https://www.scopus.com/inward/record.uri?eid=2-s2.0-105029616834&amp;doi=10.1007%2F978-981-96-9716-8_18&amp;partnerID=40&amp;md5=1b1e42772dfb7414b679a8789f09fef3" TargetMode="External"/><Relationship Id="rId2326" Type="http://schemas.openxmlformats.org/officeDocument/2006/relationships/hyperlink" Target="https://www.scopus.com/pages/publications/105034902843?origin=resultslist" TargetMode="External"/><Relationship Id="rId2533" Type="http://schemas.openxmlformats.org/officeDocument/2006/relationships/hyperlink" Target="https://www.scopus.com/pages/publications/105038027886?origin=resultslist" TargetMode="External"/><Relationship Id="rId505" Type="http://schemas.openxmlformats.org/officeDocument/2006/relationships/hyperlink" Target="https://www.scopus.com/inward/record.uri?eid=2-s2.0-85174933027&amp;doi=10.1016%2Fj.aej.2023.10.016&amp;partnerID=40&amp;md5=d1e7ea7a36dca52d6bf6c4ba08283277" TargetMode="External"/><Relationship Id="rId712" Type="http://schemas.openxmlformats.org/officeDocument/2006/relationships/hyperlink" Target="https://www.scopus.com/inward/record.uri?eid=2-s2.0-85183008871&amp;doi=10.1109%2FICSCNA58489.2023.10370188&amp;partnerID=40&amp;md5=a03d29854b7c951a3dce3a77594acdf5" TargetMode="External"/><Relationship Id="rId1135" Type="http://schemas.openxmlformats.org/officeDocument/2006/relationships/hyperlink" Target="https://www.scopus.com/inward/record.uri?eid=2-s2.0-85198844509&amp;doi=10.1109%2fICONSTEM60960.2024.10568715&amp;partnerID=40&amp;md5=acfa8086b502c55681a1c0975c18199b" TargetMode="External"/><Relationship Id="rId1342" Type="http://schemas.openxmlformats.org/officeDocument/2006/relationships/hyperlink" Target="https://www.scopus.com/inward/record.uri?eid=2-s2.0-85213348267&amp;doi=10.1109%2fICSSAS64001.2024.10760678&amp;partnerID=40&amp;md5=a6f93dec65c3a5cce729cefae1aac927" TargetMode="External"/><Relationship Id="rId1202" Type="http://schemas.openxmlformats.org/officeDocument/2006/relationships/hyperlink" Target="https://www.scopus.com/inward/record.uri?eid=2-s2.0-85208626336&amp;doi=10.1109%2fICACCS60874.2024.10717227&amp;partnerID=40&amp;md5=73fe2124c605e0484901e49347054273" TargetMode="External"/><Relationship Id="rId2600" Type="http://schemas.openxmlformats.org/officeDocument/2006/relationships/hyperlink" Target="https://www.scopus.com/pages/publications/105040658476?origin=resultslist" TargetMode="External"/><Relationship Id="rId295" Type="http://schemas.openxmlformats.org/officeDocument/2006/relationships/hyperlink" Target="https://www.scopus.com/inward/record.uri?eid=2-s2.0-85145349912&amp;doi=10.1109%2fMysuruCon55714.2022.9972701&amp;partnerID=40&amp;md5=ff0bb13a6375d44094d2a5cfb41af17d" TargetMode="External"/><Relationship Id="rId2183" Type="http://schemas.openxmlformats.org/officeDocument/2006/relationships/hyperlink" Target="https://www.scopus.com/inward/record.uri?eid=2-s2.0-105032530436&amp;doi=10.1109%2FICECST66106.2025.11307435&amp;partnerID=40&amp;md5=e4a46d63decb3d61e0c20b111a4c7106" TargetMode="External"/><Relationship Id="rId2390" Type="http://schemas.openxmlformats.org/officeDocument/2006/relationships/hyperlink" Target="https://www.scopus.com/pages/publications/105035535848?origin=resultslist" TargetMode="External"/><Relationship Id="rId155" Type="http://schemas.openxmlformats.org/officeDocument/2006/relationships/hyperlink" Target="https://www.scopus.com/inward/record.uri?eid=2-s2.0-85152069696&amp;doi=10.1109%2fICCPC55978.2022.10072071&amp;partnerID=40&amp;md5=0efad38f9fc218ee25057ab1d4616e6e" TargetMode="External"/><Relationship Id="rId362" Type="http://schemas.openxmlformats.org/officeDocument/2006/relationships/hyperlink" Target="https://www.scopus.com/inward/record.uri?eid=2-s2.0-85133193260&amp;doi=10.1109%2fICACCS54159.2022.9785046&amp;partnerID=40&amp;md5=ab5ee55621e74500d8a1a750a80e8960" TargetMode="External"/><Relationship Id="rId2043" Type="http://schemas.openxmlformats.org/officeDocument/2006/relationships/hyperlink" Target="https://www.scopus.com/inward/record.uri?eid=2-s2.0-105026206192&amp;doi=10.4018%2F979-8-3373-8011-7.ch001&amp;partnerID=40&amp;md5=f54f036221e0c5ce9c34722039205135" TargetMode="External"/><Relationship Id="rId2250" Type="http://schemas.openxmlformats.org/officeDocument/2006/relationships/hyperlink" Target="https://www.scopus.com/inward/record.uri?eid=2-s2.0-105033689653&amp;doi=10.1007%2Fs10854-026-17032-2&amp;partnerID=40&amp;md5=a83c36cceab0c749194440e9aac2ff37" TargetMode="External"/><Relationship Id="rId222" Type="http://schemas.openxmlformats.org/officeDocument/2006/relationships/hyperlink" Target="https://www.scopus.com/inward/record.uri?eid=2-s2.0-85148296125&amp;doi=10.1109%2fICMNWC56175.2022.10031749&amp;partnerID=40&amp;md5=97caf461469a1a1e632027ea86cb7763" TargetMode="External"/><Relationship Id="rId2110" Type="http://schemas.openxmlformats.org/officeDocument/2006/relationships/hyperlink" Target="https://www.scopus.com/inward/record.uri?eid=2-s2.0-105029234959&amp;doi=10.1007%2Fs11235-025-01401-z&amp;partnerID=40&amp;md5=91667fe6660f1e10b7b76f6ce8da948d" TargetMode="External"/><Relationship Id="rId1669" Type="http://schemas.openxmlformats.org/officeDocument/2006/relationships/hyperlink" Target="https://www.scopus.com/inward/record.uri?eid=2-s2.0-105010852239&amp;doi=10.1007%2f978-3-031-78802-4_33&amp;partnerID=40&amp;md5=01c411a6ecc978fde271b10b519ab33e" TargetMode="External"/><Relationship Id="rId1876" Type="http://schemas.openxmlformats.org/officeDocument/2006/relationships/hyperlink" Target="https://www.scopus.com/inward/record.uri?eid=2-s2.0-105015587355&amp;doi=10.1109%2FNETCRYPT65877.2025.11102564&amp;partnerID=40&amp;md5=3cb1aac70e13d544b939e998c5b59053" TargetMode="External"/><Relationship Id="rId1529" Type="http://schemas.openxmlformats.org/officeDocument/2006/relationships/hyperlink" Target="https://www.scopus.com/inward/record.uri?eid=2-s2.0-85217555446&amp;doi=10.1142%2fS1793962325500217&amp;partnerID=40&amp;md5=cbb24c47982b8144b62074b1b9026b03" TargetMode="External"/><Relationship Id="rId1736" Type="http://schemas.openxmlformats.org/officeDocument/2006/relationships/hyperlink" Target="https://www.scopus.com/inward/record.uri?eid=2-s2.0-105008862851&amp;doi=10.1063%2f5.0275782&amp;partnerID=40&amp;md5=1ef4b74ae9c7a3f01762d0b6e94ef2c0" TargetMode="External"/><Relationship Id="rId1943" Type="http://schemas.openxmlformats.org/officeDocument/2006/relationships/hyperlink" Target="https://www.scopus.com/inward/record.uri?eid=2-s2.0-105018017339&amp;doi=10.1007%2Fs11276-025-04020-3&amp;partnerID=40&amp;md5=9cca41d12168c6d5f15a819e55758d8a" TargetMode="External"/><Relationship Id="rId28" Type="http://schemas.openxmlformats.org/officeDocument/2006/relationships/hyperlink" Target="https://www.scopus.com/inward/record.uri?eid=2-s2.0-85096688930&amp;doi=10.3934%2feect.2020083&amp;partnerID=40&amp;md5=fb00be2803ab5f3b63f57576777db55a" TargetMode="External"/><Relationship Id="rId1803" Type="http://schemas.openxmlformats.org/officeDocument/2006/relationships/hyperlink" Target="https://www.scopus.com/inward/record.uri?eid=2-s2.0-105011986565&amp;doi=10.1109%2fICCIES63851.2025.11033136&amp;partnerID=40&amp;md5=95e6b607fdacaf4f037475fc11c4aede" TargetMode="External"/><Relationship Id="rId689" Type="http://schemas.openxmlformats.org/officeDocument/2006/relationships/hyperlink" Target="https://www.scopus.com/inward/record.uri?eid=2-s2.0-85175055520&amp;doi=10.1007%2F978-3-031-35965-1_4&amp;partnerID=40&amp;md5=b73da125f553d5b7c36e06971d2c6ae0" TargetMode="External"/><Relationship Id="rId896" Type="http://schemas.openxmlformats.org/officeDocument/2006/relationships/hyperlink" Target="https://www.scopus.com/inward/record.uri?eid=2-s2.0-85177449218&amp;doi=10.4028%2Fp-83x934&amp;partnerID=40&amp;md5=3f31ab2066c1e5546fb2549b79cd435b" TargetMode="External"/><Relationship Id="rId2577" Type="http://schemas.openxmlformats.org/officeDocument/2006/relationships/hyperlink" Target="https://www.scopus.com/pages/publications/105040370484?origin=resultslist" TargetMode="External"/><Relationship Id="rId549" Type="http://schemas.openxmlformats.org/officeDocument/2006/relationships/hyperlink" Target="https://www.scopus.com/inward/record.uri?eid=2-s2.0-85174507778&amp;doi=10.5109%2F7151683&amp;partnerID=40&amp;md5=98f4b96e1cbc5dfc53cbc968e77a149e" TargetMode="External"/><Relationship Id="rId756" Type="http://schemas.openxmlformats.org/officeDocument/2006/relationships/hyperlink" Target="https://www.scopus.com/inward/record.uri?eid=2-s2.0-85199495857&amp;doi=10.1109%2FICSTCEE60504.2023.10585236&amp;partnerID=40&amp;md5=cb1a5dd963bf31e5c0bd7cedc449e960" TargetMode="External"/><Relationship Id="rId1179" Type="http://schemas.openxmlformats.org/officeDocument/2006/relationships/hyperlink" Target="https://www.scopus.com/inward/record.uri?eid=2-s2.0-85205319902&amp;doi=10.1109%2fICSTSN61422.2024.10671337&amp;partnerID=40&amp;md5=fc5223c5bed067f6b3f9197a028d930a" TargetMode="External"/><Relationship Id="rId1386" Type="http://schemas.openxmlformats.org/officeDocument/2006/relationships/hyperlink" Target="https://www.scopus.com/inward/record.uri?eid=2-s2.0-105000676534&amp;doi=10.1109%2fICERCS63125.2024.10895222&amp;partnerID=40&amp;md5=fa862528364ff9ff8668e572e5612490" TargetMode="External"/><Relationship Id="rId1593" Type="http://schemas.openxmlformats.org/officeDocument/2006/relationships/hyperlink" Target="https://www.scopus.com/inward/record.uri?eid=2-s2.0-105001761855&amp;doi=10.1002%2f9781394248506.ch3&amp;partnerID=40&amp;md5=a9d1db79a1755a45d56f1ee5f5b2a0ad" TargetMode="External"/><Relationship Id="rId2437" Type="http://schemas.openxmlformats.org/officeDocument/2006/relationships/hyperlink" Target="https://www.scopus.com/pages/publications/105036603550?origin=resultslist" TargetMode="External"/><Relationship Id="rId409" Type="http://schemas.openxmlformats.org/officeDocument/2006/relationships/hyperlink" Target="https://www.scopus.com/inward/record.uri?eid=2-s2.0-85132273490&amp;doi=10.1109%2fICSSS54381.2022.9782214&amp;partnerID=40&amp;md5=ef984632428b88167ff2da42ff9c5449" TargetMode="External"/><Relationship Id="rId963" Type="http://schemas.openxmlformats.org/officeDocument/2006/relationships/hyperlink" Target="https://www.scopus.com/inward/record.uri?eid=2-s2.0-85159771583&amp;doi=10.1109%2FICACCS57279.2023.10113120&amp;partnerID=40&amp;md5=c54a66f71b6558b9fafa67a1f8fe44af" TargetMode="External"/><Relationship Id="rId1039" Type="http://schemas.openxmlformats.org/officeDocument/2006/relationships/hyperlink" Target="https://www.scopus.com/inward/record.uri?eid=2-s2.0-85180636279&amp;doi=10.1063%2F5.0175998&amp;partnerID=40&amp;md5=e0ee7496aa10a59b166e4874ce548be1" TargetMode="External"/><Relationship Id="rId1246" Type="http://schemas.openxmlformats.org/officeDocument/2006/relationships/hyperlink" Target="https://www.scopus.com/inward/record.uri?eid=2-s2.0-85213381740&amp;doi=10.1109%2fICSSAS64001.2024.10760948&amp;partnerID=40&amp;md5=aa90f7b129214f2215166fb9c19ddc6e" TargetMode="External"/><Relationship Id="rId2644" Type="http://schemas.openxmlformats.org/officeDocument/2006/relationships/hyperlink" Target="https://www.scopus.com/pages/publications/105041524981?origin=resultslist" TargetMode="External"/><Relationship Id="rId92" Type="http://schemas.openxmlformats.org/officeDocument/2006/relationships/hyperlink" Target="https://www.scopus.com/inward/record.uri?eid=2-s2.0-85135033488&amp;doi=10.1155%2f2022%2f9669803&amp;partnerID=40&amp;md5=77743e3b4fe7e2902782e4a9bc9f8f98" TargetMode="External"/><Relationship Id="rId616" Type="http://schemas.openxmlformats.org/officeDocument/2006/relationships/hyperlink" Target="https://www.scopus.com/inward/record.uri?eid=2-s2.0-85168705031&amp;doi=10.1109%2FICAECA56562.2023.10199751&amp;partnerID=40&amp;md5=669786e371f0630d5092e3e24a233d5a" TargetMode="External"/><Relationship Id="rId823" Type="http://schemas.openxmlformats.org/officeDocument/2006/relationships/hyperlink" Target="https://www.scopus.com/inward/record.uri?eid=2-s2.0-85174259798&amp;doi=10.1504%2FIJESDF.2023.133967&amp;partnerID=40&amp;md5=5d1a9f11688769f37b79d218350acbba" TargetMode="External"/><Relationship Id="rId1453" Type="http://schemas.openxmlformats.org/officeDocument/2006/relationships/hyperlink" Target="https://www.scopus.com/inward/record.uri?eid=2-s2.0-105009583045&amp;doi=10.4018%2f979-8-3693-9616-2.ch008&amp;partnerID=40&amp;md5=3d002e1c01f04bd451362db14575a3c6" TargetMode="External"/><Relationship Id="rId1660" Type="http://schemas.openxmlformats.org/officeDocument/2006/relationships/hyperlink" Target="https://www.scopus.com/inward/record.uri?eid=2-s2.0-105004740488&amp;doi=10.1109%2fICICACS65178.2025.10968803&amp;partnerID=40&amp;md5=3cb3acf74aea8a636ce34594bc46c864" TargetMode="External"/><Relationship Id="rId2504" Type="http://schemas.openxmlformats.org/officeDocument/2006/relationships/hyperlink" Target="https://www.scopus.com/pages/publications/105037443475?origin=resultslist" TargetMode="External"/><Relationship Id="rId2711" Type="http://schemas.openxmlformats.org/officeDocument/2006/relationships/hyperlink" Target="https://www.scopus.com/pages/publications/105043693833?origin=resultslist" TargetMode="External"/><Relationship Id="rId1106" Type="http://schemas.openxmlformats.org/officeDocument/2006/relationships/hyperlink" Target="https://www.scopus.com/inward/record.uri?eid=2-s2.0-85193512093&amp;doi=10.1080%2f17442508.2024.2352072&amp;partnerID=40&amp;md5=c8f803172389709db0c8aae44a7f0197" TargetMode="External"/><Relationship Id="rId1313" Type="http://schemas.openxmlformats.org/officeDocument/2006/relationships/hyperlink" Target="https://www.scopus.com/inward/record.uri?eid=2-s2.0-85216772005&amp;doi=10.1049%2ficp.2024.4408&amp;partnerID=40&amp;md5=1f1961f4069ce4da894e157730664da3" TargetMode="External"/><Relationship Id="rId1520" Type="http://schemas.openxmlformats.org/officeDocument/2006/relationships/hyperlink" Target="https://www.scopus.com/inward/record.uri?eid=2-s2.0-85216795339&amp;doi=10.1016%2fj.eswa.2025.126634&amp;partnerID=40&amp;md5=cef9ce656a6121d98c2f0bf60e2a2b66" TargetMode="External"/><Relationship Id="rId199" Type="http://schemas.openxmlformats.org/officeDocument/2006/relationships/hyperlink" Target="https://www.scopus.com/inward/record.uri?eid=2-s2.0-85149565095&amp;doi=10.1109%2fICATIECE56365.2022.10047463&amp;partnerID=40&amp;md5=5343e97c273e5ba1021a6e8e8d55648a" TargetMode="External"/><Relationship Id="rId2087" Type="http://schemas.openxmlformats.org/officeDocument/2006/relationships/hyperlink" Target="https://www.scopus.com/inward/record.uri?eid=2-s2.0-105026817715&amp;doi=10.1007%2F978-3-032-10016-0_29&amp;partnerID=40&amp;md5=3fffb573ed995e779753a9c60e000156" TargetMode="External"/><Relationship Id="rId2294" Type="http://schemas.openxmlformats.org/officeDocument/2006/relationships/hyperlink" Target="https://www.scopus.com/inward/record.uri?eid=2-s2.0-105033527928&amp;doi=10.1109%2FICCES67310.2025.11336865&amp;partnerID=40&amp;md5=284399caedaa172b30c7c1181c4e8cc8" TargetMode="External"/><Relationship Id="rId266" Type="http://schemas.openxmlformats.org/officeDocument/2006/relationships/hyperlink" Target="https://www.scopus.com/inward/record.uri?eid=2-s2.0-85144899783&amp;doi=10.1007%2fs12008-022-01168-6&amp;partnerID=40&amp;md5=e058d3fda2694a61cbdf150f992aebf2" TargetMode="External"/><Relationship Id="rId473" Type="http://schemas.openxmlformats.org/officeDocument/2006/relationships/hyperlink" Target="https://www.scopus.com/inward/record.uri?eid=2-s2.0-85182488194&amp;doi=10.59277%2FRRST-EE.2023.4.12&amp;partnerID=40&amp;md5=9709f56467416e3411f808cd9c5cf2ae" TargetMode="External"/><Relationship Id="rId680" Type="http://schemas.openxmlformats.org/officeDocument/2006/relationships/hyperlink" Target="https://www.scopus.com/inward/record.uri?eid=2-s2.0-85149746439&amp;doi=10.1109%2FIDCIoT56793.2023.10053444&amp;partnerID=40&amp;md5=4d1a2f131599122920ccf7fe7ebf7c8b" TargetMode="External"/><Relationship Id="rId2154" Type="http://schemas.openxmlformats.org/officeDocument/2006/relationships/hyperlink" Target="https://www.scopus.com/inward/record.uri?eid=2-s2.0-105031426173&amp;doi=10.1109%2FICIDCA66325.2025.11280379&amp;partnerID=40&amp;md5=ab43cb0355dcb5ea4d826bd97c245353" TargetMode="External"/><Relationship Id="rId2361" Type="http://schemas.openxmlformats.org/officeDocument/2006/relationships/hyperlink" Target="https://www.scopus.com/pages/publications/105034903397?origin=resultslist" TargetMode="External"/><Relationship Id="rId126" Type="http://schemas.openxmlformats.org/officeDocument/2006/relationships/hyperlink" Target="https://www.scopus.com/inward/record.uri?eid=2-s2.0-85123780739&amp;doi=10.3390%2ffractalfract6020075&amp;partnerID=40&amp;md5=fa151a7508099c68f340540a5e970fc6" TargetMode="External"/><Relationship Id="rId333" Type="http://schemas.openxmlformats.org/officeDocument/2006/relationships/hyperlink" Target="https://www.scopus.com/inward/record.uri?eid=2-s2.0-85142693385&amp;doi=10.1109%2fICECAA55415.2022.9936166&amp;partnerID=40&amp;md5=631758694125c21e17f4f4fd178733ec" TargetMode="External"/><Relationship Id="rId540" Type="http://schemas.openxmlformats.org/officeDocument/2006/relationships/hyperlink" Target="https://www.scopus.com/inward/record.uri?eid=2-s2.0-85186978865&amp;doi=10.1109%2FI-PACT58649.2023.10434869&amp;partnerID=40&amp;md5=1778d1e9735668a1eceb6154bc508269" TargetMode="External"/><Relationship Id="rId1170" Type="http://schemas.openxmlformats.org/officeDocument/2006/relationships/hyperlink" Target="https://www.scopus.com/inward/record.uri?eid=2-s2.0-85203177195&amp;doi=10.1007%2f978-981-97-4500-5_18&amp;partnerID=40&amp;md5=3e97d3c87cae63448322b5242f151c91" TargetMode="External"/><Relationship Id="rId2014" Type="http://schemas.openxmlformats.org/officeDocument/2006/relationships/hyperlink" Target="https://www.scopus.com/inward/record.uri?eid=2-s2.0-105023284192&amp;doi=10.1155%2Fjama%2F5525705&amp;partnerID=40&amp;md5=3b079716cfd9739ddb1b0457edb2b408" TargetMode="External"/><Relationship Id="rId2221" Type="http://schemas.openxmlformats.org/officeDocument/2006/relationships/hyperlink" Target="https://www.scopus.com/inward/record.uri?eid=2-s2.0-105031627730&amp;doi=10.1109%2FICCR67387.2025.11291846&amp;partnerID=40&amp;md5=9e81837e9c1ebbef9f29029b071ab332" TargetMode="External"/><Relationship Id="rId1030" Type="http://schemas.openxmlformats.org/officeDocument/2006/relationships/hyperlink" Target="https://www.scopus.com/inward/record.uri?eid=2-s2.0-85149740640&amp;doi=10.1109%2FIDCIoT56793.2023.10053504&amp;partnerID=40&amp;md5=1a2b365b103b03e7fbbfaf13d608c12c" TargetMode="External"/><Relationship Id="rId400" Type="http://schemas.openxmlformats.org/officeDocument/2006/relationships/hyperlink" Target="https://www.scopus.com/inward/record.uri?eid=2-s2.0-85126372646&amp;doi=10.7717%2fPEERJ-CS.830&amp;partnerID=40&amp;md5=986b3b16cff26fc9ad16ef489b3b328b" TargetMode="External"/><Relationship Id="rId1987" Type="http://schemas.openxmlformats.org/officeDocument/2006/relationships/hyperlink" Target="https://www.scopus.com/inward/record.uri?eid=2-s2.0-105022282858&amp;doi=10.1109%2FWorldSUAS66815.2025.11199208&amp;partnerID=40&amp;md5=ee1e3c1707c9d623e94150fb299fc1d9" TargetMode="External"/><Relationship Id="rId1847" Type="http://schemas.openxmlformats.org/officeDocument/2006/relationships/hyperlink" Target="https://www.scopus.com/inward/record.uri?eid=2-s2.0-105013684186&amp;doi=10.1109%2FNGISE64126.2025.11085283&amp;partnerID=40&amp;md5=3a4bc607c4ba9697edf3c0055f95a0ed" TargetMode="External"/><Relationship Id="rId1707" Type="http://schemas.openxmlformats.org/officeDocument/2006/relationships/hyperlink" Target="https://www.scopus.com/inward/record.uri?eid=2-s2.0-105007768078&amp;doi=10.1109%2fInCACCT65424.2025.11011398&amp;partnerID=40&amp;md5=7afdefe4459c7525c81fb5c03230d446" TargetMode="External"/><Relationship Id="rId190" Type="http://schemas.openxmlformats.org/officeDocument/2006/relationships/hyperlink" Target="https://www.scopus.com/inward/record.uri?eid=2-s2.0-85163104723&amp;doi=10.1109%2fNKCon56289.2022.10126948&amp;partnerID=40&amp;md5=9b1addb8b443f4fd5426ff96eda6ba55" TargetMode="External"/><Relationship Id="rId1914" Type="http://schemas.openxmlformats.org/officeDocument/2006/relationships/hyperlink" Target="https://www.scopus.com/inward/record.uri?eid=2-s2.0-105017030628&amp;doi=10.1007%2Fs12648-025-03820-9&amp;partnerID=40&amp;md5=0a16d71c258b0e123d27b884950ec725" TargetMode="External"/><Relationship Id="rId2688" Type="http://schemas.openxmlformats.org/officeDocument/2006/relationships/hyperlink" Target="https://www.scopus.com/pages/publications/105038353292?origin=resultslist" TargetMode="External"/><Relationship Id="rId867" Type="http://schemas.openxmlformats.org/officeDocument/2006/relationships/hyperlink" Target="https://www.scopus.com/inward/record.uri?eid=2-s2.0-85183054069&amp;doi=10.1109%2FICSCNA58489.2023.10370317&amp;partnerID=40&amp;md5=cbbcde868f355b9ec823abd460c3fb51" TargetMode="External"/><Relationship Id="rId1497" Type="http://schemas.openxmlformats.org/officeDocument/2006/relationships/hyperlink" Target="https://www.scopus.com/inward/record.uri?eid=2-s2.0-85214419963&amp;doi=10.1038%2fs41598-024-82838-1&amp;partnerID=40&amp;md5=53d4d80d8bd587d0aa6ced784c5a6e9b" TargetMode="External"/><Relationship Id="rId2548" Type="http://schemas.openxmlformats.org/officeDocument/2006/relationships/hyperlink" Target="https://www.scopus.com/inward/record.uri?eid=2-s2.0-105032523042&amp;doi=10.1109%2FICECST66106.2025.11307295&amp;partnerID=40&amp;md5=89783f9081a8bab4f15c19509ac89fe0" TargetMode="External"/><Relationship Id="rId727" Type="http://schemas.openxmlformats.org/officeDocument/2006/relationships/hyperlink" Target="https://www.scopus.com/inward/record.uri?eid=2-s2.0-85185374141&amp;doi=10.1109%2FICACRS58579.2023.10404966&amp;partnerID=40&amp;md5=b8d8fe3b418b48df56695da04b6ec1ac" TargetMode="External"/><Relationship Id="rId934" Type="http://schemas.openxmlformats.org/officeDocument/2006/relationships/hyperlink" Target="https://www.scopus.com/inward/record.uri?eid=2-s2.0-85164579273&amp;doi=10.1109%2FICDT57929.2023.10150547&amp;partnerID=40&amp;md5=e823f23d285923042984af7a5a0a1e24" TargetMode="External"/><Relationship Id="rId1357" Type="http://schemas.openxmlformats.org/officeDocument/2006/relationships/hyperlink" Target="https://www.scopus.com/inward/record.uri?eid=2-s2.0-86000236751&amp;doi=10.1109%2fICUIS64676.2024.10866412&amp;partnerID=40&amp;md5=32d237d5658a29ec3896e575970f8b22" TargetMode="External"/><Relationship Id="rId1564" Type="http://schemas.openxmlformats.org/officeDocument/2006/relationships/hyperlink" Target="https://www.scopus.com/inward/record.uri?eid=2-s2.0-105026960524&amp;doi=10.1016%2FC2023-0-51284-4&amp;partnerID=40&amp;md5=69bbb72bd63f76b905aa6673f1dd9a6c" TargetMode="External"/><Relationship Id="rId1771" Type="http://schemas.openxmlformats.org/officeDocument/2006/relationships/hyperlink" Target="https://www.scopus.com/inward/record.uri?eid=2-s2.0-105010752607&amp;doi=10.1109%2fICAISS61471.2025.11041982&amp;partnerID=40&amp;md5=8052c264c73cd8dee9415bb929c5e45a" TargetMode="External"/><Relationship Id="rId2408" Type="http://schemas.openxmlformats.org/officeDocument/2006/relationships/hyperlink" Target="https://www.scopus.com/pages/publications/105036229951?origin=resultslist" TargetMode="External"/><Relationship Id="rId2615" Type="http://schemas.openxmlformats.org/officeDocument/2006/relationships/hyperlink" Target="https://www.scopus.com/pages/publications/105041610622?origin=resultslist" TargetMode="External"/><Relationship Id="rId63" Type="http://schemas.openxmlformats.org/officeDocument/2006/relationships/hyperlink" Target="https://www.scopus.com/inward/record.uri?eid=2-s2.0-85123222412&amp;doi=10.1109%2fICOSEC51865.2021.9591878&amp;partnerID=40&amp;md5=2b4e0fb76bf42c6320c7c2c9596a9f35" TargetMode="External"/><Relationship Id="rId1217" Type="http://schemas.openxmlformats.org/officeDocument/2006/relationships/hyperlink" Target="https://www.scopus.com/inward/record.uri?eid=2-s2.0-85168599726&amp;doi=10.1007%2fs11356-023-29329-4&amp;partnerID=40&amp;md5=c790d94ea84dbd8663924de2b619bd28" TargetMode="External"/><Relationship Id="rId1424" Type="http://schemas.openxmlformats.org/officeDocument/2006/relationships/hyperlink" Target="https://www.scopus.com/inward/record.uri?eid=2-s2.0-105003135985&amp;doi=10.1109%2fGlobalAISummit62156.2024.10947996&amp;partnerID=40&amp;md5=52b82d14a3e063a2ec47738d06e53573" TargetMode="External"/><Relationship Id="rId1631" Type="http://schemas.openxmlformats.org/officeDocument/2006/relationships/hyperlink" Target="https://www.scopus.com/inward/record.uri?eid=2-s2.0-105003167051&amp;doi=10.1080%2f0954898X.2025.2491537&amp;partnerID=40&amp;md5=a73eb3eae1ebf10533c8e61eabf64087" TargetMode="External"/><Relationship Id="rId2198" Type="http://schemas.openxmlformats.org/officeDocument/2006/relationships/hyperlink" Target="https://www.scopus.com/inward/record.uri?eid=2-s2.0-105032583459&amp;doi=10.1063%2F5.0316258&amp;partnerID=40&amp;md5=9c976408a787fcf3f3c69eecc70abbc8" TargetMode="External"/><Relationship Id="rId377" Type="http://schemas.openxmlformats.org/officeDocument/2006/relationships/hyperlink" Target="https://www.scopus.com/inward/record.uri?eid=2-s2.0-85132312077&amp;doi=10.1109%2fICSSS54381.2022.9782275&amp;partnerID=40&amp;md5=b9849917b7b11fa83652a7bb66fc42f3" TargetMode="External"/><Relationship Id="rId584" Type="http://schemas.openxmlformats.org/officeDocument/2006/relationships/hyperlink" Target="https://www.scopus.com/inward/record.uri?eid=2-s2.0-85166010502&amp;doi=10.3390%2Ffractalfract7070528&amp;partnerID=40&amp;md5=53ae9194930dbd0e4b2f9ad8fef8c4e6" TargetMode="External"/><Relationship Id="rId2058" Type="http://schemas.openxmlformats.org/officeDocument/2006/relationships/hyperlink" Target="https://www.scopus.com/inward/record.uri?eid=2-s2.0-105029713698&amp;doi=10.1109%2FWCONF64849.2025.11233346&amp;partnerID=40&amp;md5=ed31bb4a68337e9264aae5058ea489cd" TargetMode="External"/><Relationship Id="rId2265" Type="http://schemas.openxmlformats.org/officeDocument/2006/relationships/hyperlink" Target="https://www.scopus.com/inward/record.uri?eid=2-s2.0-105033531650&amp;doi=10.1109%2FICCES67310.2025.11336990&amp;partnerID=40&amp;md5=241a1c190b94266af1eebe62a036f6a7" TargetMode="External"/><Relationship Id="rId237" Type="http://schemas.openxmlformats.org/officeDocument/2006/relationships/hyperlink" Target="https://www.scopus.com/inward/record.uri?eid=2-s2.0-85150229010&amp;doi=10.1109%2fI4C57141.2022.10057892&amp;partnerID=40&amp;md5=4a598ba06bba556d4f82b50c107547b7" TargetMode="External"/><Relationship Id="rId791" Type="http://schemas.openxmlformats.org/officeDocument/2006/relationships/hyperlink" Target="https://www.scopus.com/inward/record.uri?eid=2-s2.0-85178448472&amp;partnerID=40&amp;md5=87d0e4d0c8801ebe842eb72f23df87fc" TargetMode="External"/><Relationship Id="rId1074" Type="http://schemas.openxmlformats.org/officeDocument/2006/relationships/hyperlink" Target="https://www.scopus.com/inward/record.uri?eid=2-s2.0-85147856960&amp;doi=10.1504%2FPCFD.2021.10048084&amp;partnerID=40&amp;md5=1cd2ce6a2aab3a1c85e937c5d48e458a" TargetMode="External"/><Relationship Id="rId2472" Type="http://schemas.openxmlformats.org/officeDocument/2006/relationships/hyperlink" Target="https://www.scopus.com/pages/publications/105036491600?origin=resultslist" TargetMode="External"/><Relationship Id="rId444" Type="http://schemas.openxmlformats.org/officeDocument/2006/relationships/hyperlink" Target="https://www.scopus.com/inward/record.uri?eid=2-s2.0-85133187477&amp;doi=10.1109%2fICACCS54159.2022.9784994&amp;partnerID=40&amp;md5=1f18f7b0b0c138b6113b71e1891e32d8" TargetMode="External"/><Relationship Id="rId651" Type="http://schemas.openxmlformats.org/officeDocument/2006/relationships/hyperlink" Target="https://www.scopus.com/inward/record.uri?eid=2-s2.0-85144010422&amp;doi=10.1016%2Fj.measen.2022.100625&amp;partnerID=40&amp;md5=fbaf8faae6b08594cefd97d2d29a7f34" TargetMode="External"/><Relationship Id="rId1281" Type="http://schemas.openxmlformats.org/officeDocument/2006/relationships/hyperlink" Target="https://www.scopus.com/inward/record.uri?eid=2-s2.0-85215500308&amp;doi=10.1109%2fICPECTS62210.2024.10780034&amp;partnerID=40&amp;md5=968e3673bf8ff288551f2ab7d3c10776" TargetMode="External"/><Relationship Id="rId2125" Type="http://schemas.openxmlformats.org/officeDocument/2006/relationships/hyperlink" Target="https://www.scopus.com/inward/record.uri?eid=2-s2.0-105029929074&amp;doi=10.1007%2Fs44196-025-01097-8&amp;partnerID=40&amp;md5=d6a9064ab04e52eb3400966ffc23fee3" TargetMode="External"/><Relationship Id="rId2332" Type="http://schemas.openxmlformats.org/officeDocument/2006/relationships/hyperlink" Target="https://www.scopus.com/pages/publications/105035194181?origin=resultslist" TargetMode="External"/><Relationship Id="rId304" Type="http://schemas.openxmlformats.org/officeDocument/2006/relationships/hyperlink" Target="https://www.scopus.com/inward/record.uri?eid=2-s2.0-85146368532&amp;doi=10.1109%2fICTACS56270.2022.9988211&amp;partnerID=40&amp;md5=02660010a8845e41d5dccb52424a467f" TargetMode="External"/><Relationship Id="rId511" Type="http://schemas.openxmlformats.org/officeDocument/2006/relationships/hyperlink" Target="https://www.scopus.com/inward/record.uri?eid=2-s2.0-85180484186&amp;doi=10.30955%2Fgnj.005219&amp;partnerID=40&amp;md5=a6d65451d22c37ddc43daf2f022e21c7" TargetMode="External"/><Relationship Id="rId1141" Type="http://schemas.openxmlformats.org/officeDocument/2006/relationships/hyperlink" Target="https://www.scopus.com/inward/record.uri?eid=2-s2.0-85197911189&amp;doi=10.1109%2fICSTEM61137.2024.10561132&amp;partnerID=40&amp;md5=cdb3a1afeeed593766240e29f13dc673" TargetMode="External"/><Relationship Id="rId1001" Type="http://schemas.openxmlformats.org/officeDocument/2006/relationships/hyperlink" Target="https://www.scopus.com/inward/record.uri?eid=2-s2.0-85159115836&amp;doi=10.1109%2FICSCDS56580.2023.10105003&amp;partnerID=40&amp;md5=90c63345288075a9a47da744a1588a7a" TargetMode="External"/><Relationship Id="rId1958" Type="http://schemas.openxmlformats.org/officeDocument/2006/relationships/hyperlink" Target="https://www.scopus.com/inward/record.uri?eid=2-s2.0-105021000481&amp;doi=10.1186%2Fs13677-025-00788-z&amp;partnerID=40&amp;md5=ce09ddd6c614e461316dc7599414c7aa" TargetMode="External"/><Relationship Id="rId1818" Type="http://schemas.openxmlformats.org/officeDocument/2006/relationships/hyperlink" Target="https://www.scopus.com/inward/record.uri?eid=2-s2.0-105013019963&amp;doi=10.1007%2fs10470-025-02477-y&amp;partnerID=40&amp;md5=1f844349be22b4ed4fd7c27cd707d08b" TargetMode="External"/><Relationship Id="rId161" Type="http://schemas.openxmlformats.org/officeDocument/2006/relationships/hyperlink" Target="https://www.scopus.com/inward/record.uri?eid=2-s2.0-85151065310&amp;doi=10.1007%2f978-3-031-19309-5_25&amp;partnerID=40&amp;md5=f2d14061d0b553bf117c75d9e14101bc" TargetMode="External"/><Relationship Id="rId978" Type="http://schemas.openxmlformats.org/officeDocument/2006/relationships/hyperlink" Target="https://www.scopus.com/inward/record.uri?eid=2-s2.0-85159765368&amp;doi=10.1109%2FICACCS57279.2023.10113114&amp;partnerID=40&amp;md5=c6b6cae8275ec11a1618e33620b479e9" TargetMode="External"/><Relationship Id="rId2659" Type="http://schemas.openxmlformats.org/officeDocument/2006/relationships/hyperlink" Target="https://www.scopus.com/pages/publications/105042452778?origin=resultslist" TargetMode="External"/><Relationship Id="rId838" Type="http://schemas.openxmlformats.org/officeDocument/2006/relationships/hyperlink" Target="https://www.scopus.com/inward/record.uri?eid=2-s2.0-85170665388&amp;doi=10.5890%2FJAND.2023.12.001&amp;partnerID=40&amp;md5=e3e7833501f3f08a300afa8a8106dc17" TargetMode="External"/><Relationship Id="rId1468" Type="http://schemas.openxmlformats.org/officeDocument/2006/relationships/hyperlink" Target="https://www.scopus.com/inward/record.uri?eid=2-s2.0-105013617611&amp;doi=10.1109%2fSUSTAINED63638.2024.11074091&amp;partnerID=40&amp;md5=753878ee10995bc35159a0e1a7fc35aa" TargetMode="External"/><Relationship Id="rId1675" Type="http://schemas.openxmlformats.org/officeDocument/2006/relationships/hyperlink" Target="https://www.scopus.com/inward/record.uri?eid=2-s2.0-105006989642&amp;doi=10.36899%2fJAPS.2025.2.0040&amp;partnerID=40&amp;md5=a50884ca13ada4b03c334d8e862c009f" TargetMode="External"/><Relationship Id="rId1882" Type="http://schemas.openxmlformats.org/officeDocument/2006/relationships/hyperlink" Target="https://www.scopus.com/inward/record.uri?eid=2-s2.0-105015364845&amp;doi=10.1109%2FICOECA66273.2025.00116&amp;partnerID=40&amp;md5=66122ed3f7a09be981072835dcbb17aa" TargetMode="External"/><Relationship Id="rId2519" Type="http://schemas.openxmlformats.org/officeDocument/2006/relationships/hyperlink" Target="https://www.scopus.com/pages/publications/105037315665?origin=resultslist" TargetMode="External"/><Relationship Id="rId1328" Type="http://schemas.openxmlformats.org/officeDocument/2006/relationships/hyperlink" Target="https://www.scopus.com/inward/record.uri?eid=2-s2.0-85218420610&amp;doi=10.1109%2fGCCIT63234.2024.10862009&amp;partnerID=40&amp;md5=91aceb657046875d7b053fcaed209730" TargetMode="External"/><Relationship Id="rId1535" Type="http://schemas.openxmlformats.org/officeDocument/2006/relationships/hyperlink" Target="https://www.scopus.com/inward/record.uri?eid=2-s2.0-85218338142&amp;doi=10.1007%2fs11051-025-06246-w&amp;partnerID=40&amp;md5=5d538a797d0572f5cd9b56f21091613c" TargetMode="External"/><Relationship Id="rId905" Type="http://schemas.openxmlformats.org/officeDocument/2006/relationships/hyperlink" Target="https://www.scopus.com/inward/record.uri?eid=2-s2.0-85174084526&amp;doi=10.1002%2F9781394175253.ch20&amp;partnerID=40&amp;md5=1c05f21db09a29b8c99f8921381d766c" TargetMode="External"/><Relationship Id="rId1742" Type="http://schemas.openxmlformats.org/officeDocument/2006/relationships/hyperlink" Target="https://www.scopus.com/inward/record.uri?eid=2-s2.0-105009459975&amp;doi=10.24425%2famm.2025.153483&amp;partnerID=40&amp;md5=6567ad08e67cd7e19224dffa3fbb524f" TargetMode="External"/><Relationship Id="rId34" Type="http://schemas.openxmlformats.org/officeDocument/2006/relationships/hyperlink" Target="https://www.scopus.com/inward/record.uri?eid=2-s2.0-85147532106&amp;doi=10.53759%2f7669%2fjmc202101019&amp;partnerID=40&amp;md5=33847dd9cee4efd5862682e804a2b1fc" TargetMode="External"/><Relationship Id="rId1602" Type="http://schemas.openxmlformats.org/officeDocument/2006/relationships/hyperlink" Target="https://www.scopus.com/inward/record.uri?eid=2-s2.0-105002225695&amp;doi=10.1080%2f03772063.2025.2487624&amp;partnerID=40&amp;md5=51c1a9fbeb9edb98f1ad0ab7410c94bb" TargetMode="External"/><Relationship Id="rId488" Type="http://schemas.openxmlformats.org/officeDocument/2006/relationships/hyperlink" Target="https://www.scopus.com/inward/record.uri?eid=2-s2.0-85173814659&amp;doi=10.1016%2Fj.eij.2023.100407&amp;partnerID=40&amp;md5=a945356ce85724d9cf817d448e22b27c" TargetMode="External"/><Relationship Id="rId695" Type="http://schemas.openxmlformats.org/officeDocument/2006/relationships/hyperlink" Target="https://www.scopus.com/inward/record.uri?eid=2-s2.0-85159757567&amp;doi=10.1109%2FICACCS57279.2023.10112749&amp;partnerID=40&amp;md5=5d75c6d6625c83efba9c41329dab6b34" TargetMode="External"/><Relationship Id="rId2169" Type="http://schemas.openxmlformats.org/officeDocument/2006/relationships/hyperlink" Target="https://www.scopus.com/inward/record.uri?eid=2-s2.0-105031570422&amp;doi=10.1063%2F5.0317826&amp;partnerID=40&amp;md5=bb8e1b4c5d1219b9403399068013b591" TargetMode="External"/><Relationship Id="rId2376" Type="http://schemas.openxmlformats.org/officeDocument/2006/relationships/hyperlink" Target="https://www.scopus.com/pages/publications/105035514287?origin=resultslist" TargetMode="External"/><Relationship Id="rId2583" Type="http://schemas.openxmlformats.org/officeDocument/2006/relationships/hyperlink" Target="https://www.scopus.com/pages/publications/105040359876?origin=resultslist" TargetMode="External"/><Relationship Id="rId348" Type="http://schemas.openxmlformats.org/officeDocument/2006/relationships/hyperlink" Target="https://www.scopus.com/inward/record.uri?eid=2-s2.0-85143668497&amp;doi=10.1109%2fICOSEC54921.2022.9952003&amp;partnerID=40&amp;md5=d53e1cc3aa958994f01fe6a29fe42af1" TargetMode="External"/><Relationship Id="rId555" Type="http://schemas.openxmlformats.org/officeDocument/2006/relationships/hyperlink" Target="https://www.scopus.com/inward/record.uri?eid=2-s2.0-85163060871&amp;doi=10.1109%2FICCCI56745.2023.10128173&amp;partnerID=40&amp;md5=ec55e5e99748ddcfa3a8e2251fc17f04" TargetMode="External"/><Relationship Id="rId762" Type="http://schemas.openxmlformats.org/officeDocument/2006/relationships/hyperlink" Target="https://www.scopus.com/inward/record.uri?eid=2-s2.0-85183543154&amp;doi=10.1504%2FIJMATEI.2023.136118&amp;partnerID=40&amp;md5=314fef3bfbd77f90aafd6bed4839150a" TargetMode="External"/><Relationship Id="rId1185" Type="http://schemas.openxmlformats.org/officeDocument/2006/relationships/hyperlink" Target="https://www.scopus.com/inward/record.uri?eid=2-s2.0-85204777102&amp;doi=10.1109%2fICIPCN63822.2024.00098&amp;partnerID=40&amp;md5=0778b261cdaa486c3257ba8c332b0101" TargetMode="External"/><Relationship Id="rId1392" Type="http://schemas.openxmlformats.org/officeDocument/2006/relationships/hyperlink" Target="https://www.scopus.com/inward/record.uri?eid=2-s2.0-105000807533&amp;doi=10.1109%2fICERCS63125.2024.10895236&amp;partnerID=40&amp;md5=dfa3f603f3eb1dc4f0d57932c3d8131f" TargetMode="External"/><Relationship Id="rId2029" Type="http://schemas.openxmlformats.org/officeDocument/2006/relationships/hyperlink" Target="https://www.scopus.com/inward/record.uri?eid=2-s2.0-105024891776&amp;doi=10.1007%2Fs13198-025-03102-x&amp;partnerID=40&amp;md5=629e757387c33f83726e08a0cd7059b8" TargetMode="External"/><Relationship Id="rId2236" Type="http://schemas.openxmlformats.org/officeDocument/2006/relationships/hyperlink" Target="https://www.scopus.com/inward/record.uri?eid=2-s2.0-105032159816&amp;doi=10.1590%2F1517-7076-RMAT-2025-0236&amp;partnerID=40&amp;md5=7a0c48c43c88131d5431b046565a2cd8" TargetMode="External"/><Relationship Id="rId2443" Type="http://schemas.openxmlformats.org/officeDocument/2006/relationships/hyperlink" Target="https://www.scopus.com/inward/record.uri?eid=2-s2.0-85218258052&amp;doi=10.1007%2fs00521-025-11061-4&amp;partnerID=40&amp;md5=6479b4124303952073d23d153dc73f15" TargetMode="External"/><Relationship Id="rId2650" Type="http://schemas.openxmlformats.org/officeDocument/2006/relationships/hyperlink" Target="https://www.scopus.com/pages/publications/105042362688?origin=resultslist" TargetMode="External"/><Relationship Id="rId208" Type="http://schemas.openxmlformats.org/officeDocument/2006/relationships/hyperlink" Target="https://www.scopus.com/inward/record.uri?eid=2-s2.0-85147493217&amp;doi=10.1109%2fICECA55336.2022.10009331&amp;partnerID=40&amp;md5=f72f23b2eec4ca51543887e00829e4a2" TargetMode="External"/><Relationship Id="rId415" Type="http://schemas.openxmlformats.org/officeDocument/2006/relationships/hyperlink" Target="https://www.scopus.com/inward/record.uri?eid=2-s2.0-85133161903&amp;doi=10.1109%2fICACCS54159.2022.9785324&amp;partnerID=40&amp;md5=abc1d737f634a4ac03b2ec608491d9b9" TargetMode="External"/><Relationship Id="rId622" Type="http://schemas.openxmlformats.org/officeDocument/2006/relationships/hyperlink" Target="https://www.scopus.com/inward/record.uri?eid=2-s2.0-85154049098&amp;doi=10.14445%2F22315381%2FIJETT-V71I4P232&amp;partnerID=40&amp;md5=967b17a39c11da03b998da1379c85317" TargetMode="External"/><Relationship Id="rId1045" Type="http://schemas.openxmlformats.org/officeDocument/2006/relationships/hyperlink" Target="https://www.scopus.com/inward/record.uri?eid=2-s2.0-85180626546&amp;doi=10.1063%2F5.0176045&amp;partnerID=40&amp;md5=d50726e736ac338a084a765ead194b81" TargetMode="External"/><Relationship Id="rId1252" Type="http://schemas.openxmlformats.org/officeDocument/2006/relationships/hyperlink" Target="https://www.scopus.com/inward/record.uri?eid=2-s2.0-85213296460&amp;doi=10.1109%2fICSSAS64001.2024.10760947&amp;partnerID=40&amp;md5=d0e4da211c707241b73b5cf09a0813cf" TargetMode="External"/><Relationship Id="rId2303" Type="http://schemas.openxmlformats.org/officeDocument/2006/relationships/hyperlink" Target="https://www.scopus.com/inward/record.uri?eid=2-s2.0-105034237426&amp;doi=10.1007%2Fs44163-026-00874-4&amp;partnerID=40&amp;md5=16f926a01829ed05095fad9e4953894d" TargetMode="External"/><Relationship Id="rId2510" Type="http://schemas.openxmlformats.org/officeDocument/2006/relationships/hyperlink" Target="https://www.scopus.com/pages/publications/105037463982?origin=resultslist" TargetMode="External"/><Relationship Id="rId1112" Type="http://schemas.openxmlformats.org/officeDocument/2006/relationships/hyperlink" Target="https://www.scopus.com/inward/record.uri?eid=2-s2.0-85191226291&amp;doi=10.1109%2fICMCSI61536.2024.00008&amp;partnerID=40&amp;md5=8427b687e8061ab0724e1bded37c2bcb" TargetMode="External"/><Relationship Id="rId1929" Type="http://schemas.openxmlformats.org/officeDocument/2006/relationships/hyperlink" Target="https://www.scopus.com/inward/record.uri?eid=2-s2.0-105018802374&amp;doi=10.1109%2FMRIE66930.2025.11156290&amp;partnerID=40&amp;md5=25e881ac1518c33d090dacf3e8c0c489" TargetMode="External"/><Relationship Id="rId2093" Type="http://schemas.openxmlformats.org/officeDocument/2006/relationships/hyperlink" Target="https://www.scopus.com/inward/record.uri?eid=2-s2.0-105027878094&amp;doi=10.1016%2Fj.matchemphys.2026.132085&amp;partnerID=40&amp;md5=9acca0a119d56b59dae6c13c1dcf634e" TargetMode="External"/><Relationship Id="rId272" Type="http://schemas.openxmlformats.org/officeDocument/2006/relationships/hyperlink" Target="https://www.scopus.com/inward/record.uri?eid=2-s2.0-85145350040&amp;doi=10.1109%2fMysuruCon55714.2022.9972643&amp;partnerID=40&amp;md5=a8d253c6306ce3ffa0fb3819886ff617" TargetMode="External"/><Relationship Id="rId2160" Type="http://schemas.openxmlformats.org/officeDocument/2006/relationships/hyperlink" Target="https://www.scopus.com/inward/record.uri?eid=2-s2.0-105030324369&amp;doi=10.1109%2FICoICI65217.2025.11253350&amp;partnerID=40&amp;md5=f0de6d6a65d468faf446161afb5736a1" TargetMode="External"/><Relationship Id="rId132" Type="http://schemas.openxmlformats.org/officeDocument/2006/relationships/hyperlink" Target="https://www.scopus.com/inward/record.uri?eid=2-s2.0-85128052991&amp;doi=10.1063%2f5.0072716&amp;partnerID=40&amp;md5=b7987bb4dc9e01ef18540348692c2cca" TargetMode="External"/><Relationship Id="rId2020" Type="http://schemas.openxmlformats.org/officeDocument/2006/relationships/hyperlink" Target="https://www.scopus.com/inward/record.uri?eid=2-s2.0-105024236249&amp;doi=10.1007%2Fs13198-025-03053-3&amp;partnerID=40&amp;md5=5c3f775f33b9302618915779ae5c9bc7" TargetMode="External"/><Relationship Id="rId1579" Type="http://schemas.openxmlformats.org/officeDocument/2006/relationships/hyperlink" Target="https://www.scopus.com/inward/record.uri?eid=2-s2.0-105001475967&amp;doi=10.1080%2f03772063.2024.2415502&amp;partnerID=40&amp;md5=53c325a7a2ed8bddff0d6d41b98ee558" TargetMode="External"/><Relationship Id="rId949" Type="http://schemas.openxmlformats.org/officeDocument/2006/relationships/hyperlink" Target="https://www.scopus.com/inward/record.uri?eid=2-s2.0-85163089735&amp;doi=10.1109%2FICCCI56745.2023.10128533&amp;partnerID=40&amp;md5=9c3c699da9e23d9d8e3895d9eba0efea" TargetMode="External"/><Relationship Id="rId1786" Type="http://schemas.openxmlformats.org/officeDocument/2006/relationships/hyperlink" Target="https://www.scopus.com/inward/record.uri?eid=2-s2.0-105010833817&amp;doi=10.1109%2fICFTS62006.2025.11031674&amp;partnerID=40&amp;md5=5398d92b9848b4613569579ce3c45229" TargetMode="External"/><Relationship Id="rId1993" Type="http://schemas.openxmlformats.org/officeDocument/2006/relationships/hyperlink" Target="https://www.scopus.com/inward/record.uri?eid=2-s2.0-105020202948&amp;doi=10.1109%2FICCPCT65132.2025.11176658&amp;partnerID=40&amp;md5=896772ad0e56504ac5a20ec1812390c4" TargetMode="External"/><Relationship Id="rId78" Type="http://schemas.openxmlformats.org/officeDocument/2006/relationships/hyperlink" Target="https://www.scopus.com/inward/record.uri?eid=2-s2.0-85099766775&amp;doi=10.1007%2fs11277-021-08075-1&amp;partnerID=40&amp;md5=431659cf6b3a98f4d29515e71976ef45" TargetMode="External"/><Relationship Id="rId809" Type="http://schemas.openxmlformats.org/officeDocument/2006/relationships/hyperlink" Target="https://www.scopus.com/inward/record.uri?eid=2-s2.0-85175839706&amp;doi=10.30955%2Fgnj.004983&amp;partnerID=40&amp;md5=999a55410c150c165fa254cc7ccb85bf" TargetMode="External"/><Relationship Id="rId1439" Type="http://schemas.openxmlformats.org/officeDocument/2006/relationships/hyperlink" Target="https://www.scopus.com/inward/record.uri?eid=2-s2.0-105007888162&amp;doi=10.1109%2fI3CEET61722.2024.10994165&amp;partnerID=40&amp;md5=fbe4945c49d35f94a59cce43f5ee45c5" TargetMode="External"/><Relationship Id="rId1646" Type="http://schemas.openxmlformats.org/officeDocument/2006/relationships/hyperlink" Target="https://www.scopus.com/inward/record.uri?eid=2-s2.0-105004785717&amp;doi=10.1201%2f9781003521020-15&amp;partnerID=40&amp;md5=c49a2365ab19f353e2cfc6703c66c7f0" TargetMode="External"/><Relationship Id="rId1853" Type="http://schemas.openxmlformats.org/officeDocument/2006/relationships/hyperlink" Target="https://www.scopus.com/inward/record.uri?eid=2-s2.0-105013841620&amp;doi=10.1109%2FICIMA64861.2025.11073955&amp;partnerID=40&amp;md5=de6dc787a40cf47e4b78676296b59c28" TargetMode="External"/><Relationship Id="rId1506" Type="http://schemas.openxmlformats.org/officeDocument/2006/relationships/hyperlink" Target="https://www.scopus.com/inward/record.uri?eid=2-s2.0-85214409653&amp;doi=10.1002%2fett.70035&amp;partnerID=40&amp;md5=3a2338d1bef9679233858188e12b5487" TargetMode="External"/><Relationship Id="rId1713" Type="http://schemas.openxmlformats.org/officeDocument/2006/relationships/hyperlink" Target="https://www.scopus.com/inward/record.uri?eid=2-s2.0-105009402478&amp;doi=10.1080%2f01969722.2025.2520823&amp;partnerID=40&amp;md5=3823b0591e536cea5169c5dbfa133505" TargetMode="External"/><Relationship Id="rId1920" Type="http://schemas.openxmlformats.org/officeDocument/2006/relationships/hyperlink" Target="https://www.scopus.com/inward/record.uri?eid=2-s2.0-105016658406&amp;doi=10.1109%2FICDICI66477.2025.11134962&amp;partnerID=40&amp;md5=a6f3b570b741db9398c4fdf100cbd6c6" TargetMode="External"/><Relationship Id="rId599" Type="http://schemas.openxmlformats.org/officeDocument/2006/relationships/hyperlink" Target="https://www.scopus.com/inward/record.uri?eid=2-s2.0-85160232087&amp;doi=10.1007%2Fs00604-023-05804-0&amp;partnerID=40&amp;md5=20336721696d0c0460714b8c8365056b" TargetMode="External"/><Relationship Id="rId2487" Type="http://schemas.openxmlformats.org/officeDocument/2006/relationships/hyperlink" Target="https://www.scopus.com/pages/publications/105037186759?origin=resultslist" TargetMode="External"/><Relationship Id="rId2694" Type="http://schemas.openxmlformats.org/officeDocument/2006/relationships/hyperlink" Target="https://www.scopus.com/pages/publications/105043365687?origin=resultslist" TargetMode="External"/><Relationship Id="rId459" Type="http://schemas.openxmlformats.org/officeDocument/2006/relationships/hyperlink" Target="https://www.scopus.com/inward/record.uri?eid=2-s2.0-85127510738&amp;doi=10.1155%2f2022%2f1088926&amp;partnerID=40&amp;md5=a2dd47d518bd4ea03ad3fcce428f61bc" TargetMode="External"/><Relationship Id="rId666" Type="http://schemas.openxmlformats.org/officeDocument/2006/relationships/hyperlink" Target="https://www.scopus.com/inward/record.uri?eid=2-s2.0-85168305849&amp;doi=10.1109%2FICESC57686.2023.10193542&amp;partnerID=40&amp;md5=3de07600ea003de61e6bf72927b89564" TargetMode="External"/><Relationship Id="rId873" Type="http://schemas.openxmlformats.org/officeDocument/2006/relationships/hyperlink" Target="https://www.scopus.com/inward/record.uri?eid=2-s2.0-85165396269&amp;doi=10.3233%2FJIFS-223694&amp;partnerID=40&amp;md5=7d595d125a10256ec59cc299e460861f" TargetMode="External"/><Relationship Id="rId1089" Type="http://schemas.openxmlformats.org/officeDocument/2006/relationships/hyperlink" Target="https://www.scopus.com/inward/record.uri?eid=2-s2.0-85138117142&amp;doi=10.1007%2Fs11696-022-02473-w&amp;partnerID=40&amp;md5=4fb195ead5b8c4a42805bb4d0789a50c" TargetMode="External"/><Relationship Id="rId1296" Type="http://schemas.openxmlformats.org/officeDocument/2006/relationships/hyperlink" Target="https://www.scopus.com/inward/record.uri?eid=2-s2.0-85216758116&amp;doi=10.13074%2fjent.2024.12.2441028&amp;partnerID=40&amp;md5=d7b2480c151c6aeb312af4fff9bc773b" TargetMode="External"/><Relationship Id="rId2347" Type="http://schemas.openxmlformats.org/officeDocument/2006/relationships/hyperlink" Target="https://www.scopus.com/pages/publications/105034836423?origin=resultslist" TargetMode="External"/><Relationship Id="rId2554" Type="http://schemas.openxmlformats.org/officeDocument/2006/relationships/hyperlink" Target="https://www.scopus.com/pages/publications/105038055331?origin=resultslist" TargetMode="External"/><Relationship Id="rId319" Type="http://schemas.openxmlformats.org/officeDocument/2006/relationships/hyperlink" Target="https://www.scopus.com/inward/record.uri?eid=2-s2.0-85138374508&amp;doi=10.1155%2f2022%2f9778224&amp;partnerID=40&amp;md5=05cae4b1037a79171b3c299078a93a5c" TargetMode="External"/><Relationship Id="rId526" Type="http://schemas.openxmlformats.org/officeDocument/2006/relationships/hyperlink" Target="https://www.scopus.com/inward/record.uri?eid=2-s2.0-85175542763&amp;doi=10.53759%2F7669%2Fjmc202303044&amp;partnerID=40&amp;md5=da35c60776b3c521e18a39dd791b7284" TargetMode="External"/><Relationship Id="rId1156" Type="http://schemas.openxmlformats.org/officeDocument/2006/relationships/hyperlink" Target="https://www.scopus.com/inward/record.uri?eid=2-s2.0-85202344127&amp;doi=10.1109%2fICOECA62351.2024.00075&amp;partnerID=40&amp;md5=fcb9a2a8573f06bc8399271ccf49e575" TargetMode="External"/><Relationship Id="rId1363" Type="http://schemas.openxmlformats.org/officeDocument/2006/relationships/hyperlink" Target="https://www.scopus.com/inward/record.uri?eid=2-s2.0-86000229095&amp;doi=10.1007%2f978-981-97-7616-0_6&amp;partnerID=40&amp;md5=0ac5d6cc2b46b756b9bb7584ae5c0252" TargetMode="External"/><Relationship Id="rId2207" Type="http://schemas.openxmlformats.org/officeDocument/2006/relationships/hyperlink" Target="https://www.scopus.com/inward/record.uri?eid=2-s2.0-105032564392&amp;doi=10.1063%2F5.0316344&amp;partnerID=40&amp;md5=130e74e958dd925ffde646cd4720d03e" TargetMode="External"/><Relationship Id="rId733" Type="http://schemas.openxmlformats.org/officeDocument/2006/relationships/hyperlink" Target="https://www.scopus.com/inward/record.uri?eid=2-s2.0-85187374019&amp;doi=10.1109%2FUPCON59197.2023.10434379&amp;partnerID=40&amp;md5=ca5d9c49ce4af52f9ec3020971415ddf" TargetMode="External"/><Relationship Id="rId940" Type="http://schemas.openxmlformats.org/officeDocument/2006/relationships/hyperlink" Target="https://www.scopus.com/inward/record.uri?eid=2-s2.0-85163623061&amp;doi=10.1109%2FICAAIC56838.2023.10140805&amp;partnerID=40&amp;md5=43bc3eadd83586c8a2b84d2963a0d0af" TargetMode="External"/><Relationship Id="rId1016" Type="http://schemas.openxmlformats.org/officeDocument/2006/relationships/hyperlink" Target="https://www.scopus.com/inward/record.uri?eid=2-s2.0-85152035386&amp;doi=10.1109%2FICITIIT57246.2023.10068647&amp;partnerID=40&amp;md5=192d9cb12e8c48d1bec9693a42479894" TargetMode="External"/><Relationship Id="rId1570" Type="http://schemas.openxmlformats.org/officeDocument/2006/relationships/hyperlink" Target="https://www.scopus.com/inward/record.uri?eid=2-s2.0-105001571089&amp;doi=10.5109%2f7342479&amp;partnerID=40&amp;md5=2e54133a6cf3cdd385a0c5e50d4a01c7" TargetMode="External"/><Relationship Id="rId2414" Type="http://schemas.openxmlformats.org/officeDocument/2006/relationships/hyperlink" Target="https://www.scopus.com/pages/publications/105042241732?origin=resultslist" TargetMode="External"/><Relationship Id="rId2621" Type="http://schemas.openxmlformats.org/officeDocument/2006/relationships/hyperlink" Target="https://www.scopus.com/pages/publications/105041052532?origin=resultslist" TargetMode="External"/><Relationship Id="rId800" Type="http://schemas.openxmlformats.org/officeDocument/2006/relationships/hyperlink" Target="https://www.scopus.com/inward/record.uri?eid=2-s2.0-85186657491&amp;doi=10.1109%2FICERCS57948.2023.10434204&amp;partnerID=40&amp;md5=6e6229eba31afba43142a90461450f47" TargetMode="External"/><Relationship Id="rId1223" Type="http://schemas.openxmlformats.org/officeDocument/2006/relationships/hyperlink" Target="https://www.scopus.com/inward/record.uri?eid=2-s2.0-85211118667&amp;doi=10.1109%2fICCCNT61001.2024.10725296&amp;partnerID=40&amp;md5=c24de5c4ee189a0781f0116d2d3541ac" TargetMode="External"/><Relationship Id="rId1430" Type="http://schemas.openxmlformats.org/officeDocument/2006/relationships/hyperlink" Target="https://www.scopus.com/inward/record.uri?eid=2-s2.0-105004664783&amp;doi=10.1109%2fEmergIN63207.2024.10961517&amp;partnerID=40&amp;md5=a287bbc6cb846a4078ddcd4d11f24547" TargetMode="External"/><Relationship Id="rId176" Type="http://schemas.openxmlformats.org/officeDocument/2006/relationships/hyperlink" Target="https://www.scopus.com/inward/record.uri?eid=2-s2.0-85147551464&amp;doi=10.1109%2fICAISS55157.2022.10010739&amp;partnerID=40&amp;md5=81ef2caf2fe3f775981aa05dbd1a6f57" TargetMode="External"/><Relationship Id="rId383" Type="http://schemas.openxmlformats.org/officeDocument/2006/relationships/hyperlink" Target="https://www.scopus.com/inward/record.uri?eid=2-s2.0-85132242792&amp;doi=10.1109%2fICSSS54381.2022.9782264&amp;partnerID=40&amp;md5=27028933b1a3fbf261af7fbfc6af8a23" TargetMode="External"/><Relationship Id="rId590" Type="http://schemas.openxmlformats.org/officeDocument/2006/relationships/hyperlink" Target="https://www.scopus.com/inward/record.uri?eid=2-s2.0-85144216885&amp;doi=10.1111%2Fexsy.13216&amp;partnerID=40&amp;md5=cba79d12f56d853e9fedd6bcb810b4b7" TargetMode="External"/><Relationship Id="rId2064" Type="http://schemas.openxmlformats.org/officeDocument/2006/relationships/hyperlink" Target="https://www.scopus.com/inward/record.uri?eid=2-s2.0-105030080326&amp;doi=10.70102%2Fafts.2025.1834.1092&amp;partnerID=40&amp;md5=388f2229e7ca87862b5dc2adde59c567" TargetMode="External"/><Relationship Id="rId2271" Type="http://schemas.openxmlformats.org/officeDocument/2006/relationships/hyperlink" Target="https://www.scopus.com/inward/record.uri?eid=2-s2.0-105034006223&amp;doi=10.1109%2FICONAT66879.2025.11362534&amp;partnerID=40&amp;md5=5a21e7b652b73b224f63c339eb17630b"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www.scopus.com/inward/record.uri?eid=2-s2.0-85201281625&amp;doi=10.1111%2fexsy.13699&amp;partnerID=40&amp;md5=581f5eb8d03dee983d6a31855fe8bee6" TargetMode="External"/><Relationship Id="rId170" Type="http://schemas.openxmlformats.org/officeDocument/2006/relationships/hyperlink" Target="https://www.scopus.com/inward/record.uri?eid=2-s2.0-85160095073&amp;doi=10.1002%2fcpe.7818&amp;partnerID=40&amp;md5=e23aa98895c73daec324a8e30e468e08" TargetMode="External"/><Relationship Id="rId268" Type="http://schemas.openxmlformats.org/officeDocument/2006/relationships/hyperlink" Target="https://www.scopus.com/inward/record.uri?eid=2-s2.0-85159951684&amp;doi=10.1063%2f5.0126233&amp;partnerID=40&amp;md5=f71872ae1c3282c54b16bca74c4bdba7" TargetMode="External"/><Relationship Id="rId475" Type="http://schemas.openxmlformats.org/officeDocument/2006/relationships/hyperlink" Target="https://www.scopus.com/inward/record.uri?eid=2-s2.0-85175251902&amp;doi=10.1109%2fICPCSN58827.2023.00114&amp;partnerID=40&amp;md5=9ea84bee6d56f3d53a2904ab32aae82e" TargetMode="External"/><Relationship Id="rId682" Type="http://schemas.openxmlformats.org/officeDocument/2006/relationships/hyperlink" Target="https://www.scopus.com/inward/record.uri?eid=2-s2.0-85153085318&amp;doi=10.1109%2fICECONF57129.2023.10083963&amp;partnerID=40&amp;md5=b15654f4e4c8a3484aa5d5c1c4f47a7a" TargetMode="External"/><Relationship Id="rId128" Type="http://schemas.openxmlformats.org/officeDocument/2006/relationships/hyperlink" Target="https://www.scopus.com/inward/record.uri?eid=2-s2.0-85180636279&amp;doi=10.1063%2f5.0175998&amp;partnerID=40&amp;md5=a84b6248c09565602633020c8a7498a3" TargetMode="External"/><Relationship Id="rId335" Type="http://schemas.openxmlformats.org/officeDocument/2006/relationships/hyperlink" Target="https://www.scopus.com/inward/record.uri?eid=2-s2.0-85191779810&amp;doi=10.1109%2fICIMIA60377.2023.10425988&amp;partnerID=40&amp;md5=2f39c1b1a65dbcc4311ccc21f2992c72" TargetMode="External"/><Relationship Id="rId542" Type="http://schemas.openxmlformats.org/officeDocument/2006/relationships/hyperlink" Target="https://www.scopus.com/inward/record.uri?eid=2-s2.0-85164273974&amp;doi=10.1109%2fTEMSMET56707.2023.10150011&amp;partnerID=40&amp;md5=d33949038703710d86c3ed6aeba27959" TargetMode="External"/><Relationship Id="rId987" Type="http://schemas.openxmlformats.org/officeDocument/2006/relationships/hyperlink" Target="https://www.scopus.com/inward/record.uri?eid=2-s2.0-85140828470&amp;doi=10.1155%2f2022%2f4475605&amp;partnerID=40&amp;md5=482fd62e3d9c6219c5bda4f8bf8e564c" TargetMode="External"/><Relationship Id="rId1172" Type="http://schemas.openxmlformats.org/officeDocument/2006/relationships/hyperlink" Target="https://www.scopus.com/inward/record.uri?eid=2-s2.0-85084656028&amp;doi=10.1109%2fICACCS48705.2020.9074186&amp;partnerID=40&amp;md5=09eea9a1ac20a07160872d632c9e8a0c" TargetMode="External"/><Relationship Id="rId402" Type="http://schemas.openxmlformats.org/officeDocument/2006/relationships/hyperlink" Target="https://www.scopus.com/inward/record.uri?eid=2-s2.0-85185007247&amp;doi=10.1109%2fSTCR59085.2023.10396885&amp;partnerID=40&amp;md5=0c0abf4cf9beba9f5411d0b468543461" TargetMode="External"/><Relationship Id="rId847" Type="http://schemas.openxmlformats.org/officeDocument/2006/relationships/hyperlink" Target="https://www.scopus.com/inward/record.uri?eid=2-s2.0-85151929216&amp;doi=10.1109%2fICCPC55978.2022.10072271&amp;partnerID=40&amp;md5=92e7b1308d45a8bb45e080a44b490086" TargetMode="External"/><Relationship Id="rId1032" Type="http://schemas.openxmlformats.org/officeDocument/2006/relationships/hyperlink" Target="https://www.scopus.com/inward/record.uri?eid=2-s2.0-85133205681&amp;doi=10.1109%2fICACCS54159.2022.9785218&amp;partnerID=40&amp;md5=db28b5d442091bcc4e8e5ac7f8d32a0c" TargetMode="External"/><Relationship Id="rId707" Type="http://schemas.openxmlformats.org/officeDocument/2006/relationships/hyperlink" Target="https://www.scopus.com/inward/record.uri?eid=2-s2.0-85150947552&amp;doi=10.1007%2f978-981-19-7447-2_17&amp;partnerID=40&amp;md5=99c456fb7c4929d664716ad205fb3d2c" TargetMode="External"/><Relationship Id="rId914" Type="http://schemas.openxmlformats.org/officeDocument/2006/relationships/hyperlink" Target="https://www.scopus.com/inward/record.uri?eid=2-s2.0-85147493480&amp;doi=10.1109%2fICECA55336.2022.10009427&amp;partnerID=40&amp;md5=31ae04a0a7824738b7e10dda57c4be57" TargetMode="External"/><Relationship Id="rId43" Type="http://schemas.openxmlformats.org/officeDocument/2006/relationships/hyperlink" Target="https://www.scopus.com/inward/record.uri?eid=2-s2.0-85205094804&amp;doi=10.3390%2fsym16091243&amp;partnerID=40&amp;md5=377c79e2681ba90d45846005dadc9ca2" TargetMode="External"/><Relationship Id="rId192" Type="http://schemas.openxmlformats.org/officeDocument/2006/relationships/hyperlink" Target="https://www.scopus.com/inward/record.uri?eid=2-s2.0-85161011181&amp;doi=10.1016%2fj.ijthermalsci.2023.108457&amp;partnerID=40&amp;md5=1592a721f09a9bf66ba176d8813f4f27" TargetMode="External"/><Relationship Id="rId497" Type="http://schemas.openxmlformats.org/officeDocument/2006/relationships/hyperlink" Target="https://www.scopus.com/inward/record.uri?eid=2-s2.0-85170665388&amp;doi=10.5890%2fJAND.2023.12.001&amp;partnerID=40&amp;md5=cf955539e0c150ea99256149fbc340c5" TargetMode="External"/><Relationship Id="rId357" Type="http://schemas.openxmlformats.org/officeDocument/2006/relationships/hyperlink" Target="https://www.scopus.com/inward/record.uri?eid=2-s2.0-85186734096&amp;doi=10.1109%2fICERCS57948.2023.10434136&amp;partnerID=40&amp;md5=1bdc413e41139397b36dbcb0b521d91c" TargetMode="External"/><Relationship Id="rId1194" Type="http://schemas.openxmlformats.org/officeDocument/2006/relationships/hyperlink" Target="https://www.scopus.com/inward/record.uri?eid=2-s2.0-85083034734&amp;doi=10.1109%2fI-SMAC47947.2019.9032637&amp;partnerID=40&amp;md5=25ace592cf2b4f58a1fce636f8ac29f4" TargetMode="External"/><Relationship Id="rId217" Type="http://schemas.openxmlformats.org/officeDocument/2006/relationships/hyperlink" Target="https://www.scopus.com/inward/record.uri?eid=2-s2.0-85168759725&amp;doi=10.3390%2fa16080381&amp;partnerID=40&amp;md5=f0845da345ede281e47612f9e6e97c23" TargetMode="External"/><Relationship Id="rId564" Type="http://schemas.openxmlformats.org/officeDocument/2006/relationships/hyperlink" Target="https://www.scopus.com/inward/record.uri?eid=2-s2.0-85163111745&amp;doi=10.1109%2fICCCI56745.2023.10128172&amp;partnerID=40&amp;md5=07e46610c82695267a901c00ccfa91ca" TargetMode="External"/><Relationship Id="rId771" Type="http://schemas.openxmlformats.org/officeDocument/2006/relationships/hyperlink" Target="https://www.scopus.com/inward/record.uri?eid=2-s2.0-85131171008&amp;doi=10.1038%2fs41598-022-13369-w&amp;partnerID=40&amp;md5=95bb2f537d6db1bdee05fac55acdc5b8" TargetMode="External"/><Relationship Id="rId869" Type="http://schemas.openxmlformats.org/officeDocument/2006/relationships/hyperlink" Target="https://www.scopus.com/inward/record.uri?eid=2-s2.0-85149568859&amp;doi=10.1109%2fICATIECE56365.2022.10046898&amp;partnerID=40&amp;md5=52f27edcce26464a3a5bc327dc483dc9" TargetMode="External"/><Relationship Id="rId424" Type="http://schemas.openxmlformats.org/officeDocument/2006/relationships/hyperlink" Target="https://www.scopus.com/inward/record.uri?eid=2-s2.0-85183014085&amp;doi=10.1109%2fICSCNA58489.2023.10370247&amp;partnerID=40&amp;md5=182dd5163941e55213773c17c81ad582" TargetMode="External"/><Relationship Id="rId631" Type="http://schemas.openxmlformats.org/officeDocument/2006/relationships/hyperlink" Target="https://www.scopus.com/inward/record.uri?eid=2-s2.0-85159765748&amp;doi=10.1109%2fICACCS57279.2023.10112808&amp;partnerID=40&amp;md5=2e94f6b72f9f9a3809abb5cdafd5f07a" TargetMode="External"/><Relationship Id="rId729" Type="http://schemas.openxmlformats.org/officeDocument/2006/relationships/hyperlink" Target="https://www.scopus.com/inward/record.uri?eid=2-s2.0-85149434379&amp;doi=10.1007%2f978-3-031-20541-5_5&amp;partnerID=40&amp;md5=69fb27790bdc7c4d406c8ed1e00dfeb4" TargetMode="External"/><Relationship Id="rId1054" Type="http://schemas.openxmlformats.org/officeDocument/2006/relationships/hyperlink" Target="https://www.scopus.com/inward/record.uri?eid=2-s2.0-85133180904&amp;doi=10.1109%2fICACCS54159.2022.9785223&amp;partnerID=40&amp;md5=5c4248dd937b4ae3bdb4b142c8c73e60" TargetMode="External"/><Relationship Id="rId1261" Type="http://schemas.openxmlformats.org/officeDocument/2006/relationships/hyperlink" Target="https://www.scopus.com/inward/record.uri?eid=2-s2.0-85060013059&amp;doi=10.1109%2fICEDSS.2018.8544281&amp;partnerID=40&amp;md5=5f2bd9b198aa59fbfad1266e18062b2d" TargetMode="External"/><Relationship Id="rId936" Type="http://schemas.openxmlformats.org/officeDocument/2006/relationships/hyperlink" Target="https://www.scopus.com/inward/record.uri?eid=2-s2.0-85145358217&amp;doi=10.1109%2fMysuruCon55714.2022.9972531&amp;partnerID=40&amp;md5=09de0c3be4e88924c83d039688c32d41" TargetMode="External"/><Relationship Id="rId1121" Type="http://schemas.openxmlformats.org/officeDocument/2006/relationships/hyperlink" Target="https://www.scopus.com/inward/record.uri?eid=2-s2.0-85128782707&amp;doi=10.1016%2fj.matpr.2021.12.246&amp;partnerID=40&amp;md5=e05afbb77ebf879cab23e146fa9c5616" TargetMode="External"/><Relationship Id="rId1219" Type="http://schemas.openxmlformats.org/officeDocument/2006/relationships/hyperlink" Target="https://www.scopus.com/inward/record.uri?eid=2-s2.0-85040648572&amp;doi=10.1007%2fs10586-017-1638-1&amp;partnerID=40&amp;md5=471e8994bf2563d639062641f407c3af" TargetMode="External"/><Relationship Id="rId65" Type="http://schemas.openxmlformats.org/officeDocument/2006/relationships/hyperlink" Target="https://www.scopus.com/inward/record.uri?eid=2-s2.0-85106550029&amp;doi=10.1016%2fj.mejo.2021.105102&amp;partnerID=40&amp;md5=ce2ed05097db584ce5d543298fb7d198" TargetMode="External"/><Relationship Id="rId281" Type="http://schemas.openxmlformats.org/officeDocument/2006/relationships/hyperlink" Target="https://www.scopus.com/inward/record.uri?eid=2-s2.0-85151485481&amp;doi=10.1016%2fj.envc.2023.100708&amp;partnerID=40&amp;md5=ffd3f97b8c66151db3573a9ee7673572" TargetMode="External"/><Relationship Id="rId141" Type="http://schemas.openxmlformats.org/officeDocument/2006/relationships/hyperlink" Target="https://www.scopus.com/inward/record.uri?eid=2-s2.0-85173814659&amp;doi=10.1016%2fj.eij.2023.100407&amp;partnerID=40&amp;md5=d6b52778d714dd6c2eb90cd3c3b30840" TargetMode="External"/><Relationship Id="rId379" Type="http://schemas.openxmlformats.org/officeDocument/2006/relationships/hyperlink" Target="https://www.scopus.com/inward/record.uri?eid=2-s2.0-85186124002&amp;doi=10.1109%2fICECA58529.2023.10395380&amp;partnerID=40&amp;md5=ec17a46a5a42b0f51bd94ba50977ec2c" TargetMode="External"/><Relationship Id="rId586" Type="http://schemas.openxmlformats.org/officeDocument/2006/relationships/hyperlink" Target="https://www.scopus.com/inward/record.uri?eid=2-s2.0-85161521282&amp;doi=10.7546%2fCRABS.2023.04.12&amp;partnerID=40&amp;md5=01e638f7bc59eb8566ff890df300a1ad" TargetMode="External"/><Relationship Id="rId793" Type="http://schemas.openxmlformats.org/officeDocument/2006/relationships/hyperlink" Target="https://www.scopus.com/inward/record.uri?eid=2-s2.0-85131662982&amp;doi=10.1007%2fs11277-022-09784-x&amp;partnerID=40&amp;md5=0ac45a0135f9ca46135572c9408de580" TargetMode="External"/><Relationship Id="rId7" Type="http://schemas.openxmlformats.org/officeDocument/2006/relationships/hyperlink" Target="https://www.scopus.com/inward/record.uri?eid=2-s2.0-85187179632&amp;partnerID=40&amp;md5=2cac3dd6122089e7cf4626e4a455d108" TargetMode="External"/><Relationship Id="rId239" Type="http://schemas.openxmlformats.org/officeDocument/2006/relationships/hyperlink" Target="https://www.scopus.com/inward/record.uri?eid=2-s2.0-85166004720&amp;doi=10.3390%2ffractalfract7070541&amp;partnerID=40&amp;md5=34d5a3cd582aa61cccb6c7af5f726932" TargetMode="External"/><Relationship Id="rId446" Type="http://schemas.openxmlformats.org/officeDocument/2006/relationships/hyperlink" Target="https://www.scopus.com/inward/record.uri?eid=2-s2.0-85179049005&amp;doi=10.3844%2fjcssp.2023.1541.1548&amp;partnerID=40&amp;md5=8c06f4a43a894e4620864b2935c37557" TargetMode="External"/><Relationship Id="rId653" Type="http://schemas.openxmlformats.org/officeDocument/2006/relationships/hyperlink" Target="https://www.scopus.com/inward/record.uri?eid=2-s2.0-85159758694&amp;doi=10.1109%2fICACCS57279.2023.10112803&amp;partnerID=40&amp;md5=778400db53ac36df9a542f0bca4c9bd8" TargetMode="External"/><Relationship Id="rId1076" Type="http://schemas.openxmlformats.org/officeDocument/2006/relationships/hyperlink" Target="https://www.scopus.com/inward/record.uri?eid=2-s2.0-85133152990&amp;doi=10.1109%2fICACCS54159.2022.9784993&amp;partnerID=40&amp;md5=1651e7dec6bfcc20e5eb2803583b9317" TargetMode="External"/><Relationship Id="rId1283" Type="http://schemas.openxmlformats.org/officeDocument/2006/relationships/hyperlink" Target="https://www.scopus.com/inward/record.uri?eid=2-s2.0-85014960262&amp;doi=10.1166%2fjctn.2017.6316&amp;partnerID=40&amp;md5=dcab8e18656213f225c932cdbc4f0f15" TargetMode="External"/><Relationship Id="rId306" Type="http://schemas.openxmlformats.org/officeDocument/2006/relationships/hyperlink" Target="https://www.scopus.com/inward/record.uri?eid=2-s2.0-85128188803&amp;doi=10.1007%2fs00500-022-07053-4&amp;partnerID=40&amp;md5=55ea197999d56fcc05e8c43a9122b56e" TargetMode="External"/><Relationship Id="rId860" Type="http://schemas.openxmlformats.org/officeDocument/2006/relationships/hyperlink" Target="https://www.scopus.com/inward/record.uri?eid=2-s2.0-85150419216&amp;doi=10.1109%2fC2I456876.2022.10051297&amp;partnerID=40&amp;md5=908cb6afd05bd444931341c740bc4bc1" TargetMode="External"/><Relationship Id="rId958" Type="http://schemas.openxmlformats.org/officeDocument/2006/relationships/hyperlink" Target="https://www.scopus.com/inward/record.uri?eid=2-s2.0-85143681905&amp;doi=10.1109%2fICOSEC54921.2022.9952055&amp;partnerID=40&amp;md5=769ee02e0e602853c9eeea1591458665" TargetMode="External"/><Relationship Id="rId1143" Type="http://schemas.openxmlformats.org/officeDocument/2006/relationships/hyperlink" Target="https://www.scopus.com/inward/record.uri?eid=2-s2.0-85123056746&amp;doi=10.1155%2f2021%2f3665631&amp;partnerID=40&amp;md5=3876872d08653fa7744d0087e4159ab9" TargetMode="External"/><Relationship Id="rId87" Type="http://schemas.openxmlformats.org/officeDocument/2006/relationships/hyperlink" Target="https://www.scopus.com/inward/record.uri?eid=2-s2.0-85108029527&amp;doi=10.1109%2fICACCS51430.2021.9441840&amp;partnerID=40&amp;md5=57205b38fe7674c9fd92e3854ca31a6c" TargetMode="External"/><Relationship Id="rId513" Type="http://schemas.openxmlformats.org/officeDocument/2006/relationships/hyperlink" Target="https://www.scopus.com/inward/record.uri?eid=2-s2.0-85168314712&amp;doi=10.1109%2fICESC57686.2023.10193043&amp;partnerID=40&amp;md5=c0d8175bb1c52b6d4b954d56c12b1ee5" TargetMode="External"/><Relationship Id="rId720" Type="http://schemas.openxmlformats.org/officeDocument/2006/relationships/hyperlink" Target="https://www.scopus.com/inward/record.uri?eid=2-s2.0-85149775485&amp;doi=10.1109%2fIDCIoT56793.2023.10053496&amp;partnerID=40&amp;md5=ed8ce35522f3077e89e28fd67e5fe8b7" TargetMode="External"/><Relationship Id="rId818" Type="http://schemas.openxmlformats.org/officeDocument/2006/relationships/hyperlink" Target="https://www.scopus.com/inward/record.uri?eid=2-s2.0-85128020941&amp;doi=10.1063%2f5.0072867&amp;partnerID=40&amp;md5=7607a49bf91621403e1444da8f6852b2" TargetMode="External"/><Relationship Id="rId1003" Type="http://schemas.openxmlformats.org/officeDocument/2006/relationships/hyperlink" Target="https://www.scopus.com/inward/record.uri?eid=2-s2.0-85138374508&amp;doi=10.1155%2f2022%2f9778224&amp;partnerID=40&amp;md5=05cae4b1037a79171b3c299078a93a5c" TargetMode="External"/><Relationship Id="rId1210" Type="http://schemas.openxmlformats.org/officeDocument/2006/relationships/hyperlink" Target="https://www.scopus.com/inward/record.uri?eid=2-s2.0-85075117952&amp;doi=10.35940%2fijitee.A4186.119119&amp;partnerID=40&amp;md5=67123bd4471705b096d1b5d454227e57" TargetMode="External"/><Relationship Id="rId1308" Type="http://schemas.openxmlformats.org/officeDocument/2006/relationships/hyperlink" Target="https://www.scopus.com/inward/record.uri?eid=2-s2.0-84942855623&amp;partnerID=40&amp;md5=f03451d5e684714359ffd6ad0f444317" TargetMode="External"/><Relationship Id="rId14" Type="http://schemas.openxmlformats.org/officeDocument/2006/relationships/hyperlink" Target="https://www.scopus.com/inward/record.uri?eid=2-s2.0-85198961196&amp;doi=10.59277%2fRRST-EE.2024.2.18&amp;partnerID=40&amp;md5=26f551e7e633aa9673a5a5d06d43896c" TargetMode="External"/><Relationship Id="rId163" Type="http://schemas.openxmlformats.org/officeDocument/2006/relationships/hyperlink" Target="https://www.scopus.com/inward/record.uri?eid=2-s2.0-85176582345&amp;doi=10.3233%2fJIFS-231897&amp;partnerID=40&amp;md5=febc9db7f40a395903381ff4e20f1494" TargetMode="External"/><Relationship Id="rId370" Type="http://schemas.openxmlformats.org/officeDocument/2006/relationships/hyperlink" Target="https://www.scopus.com/inward/record.uri?eid=2-s2.0-85186439028&amp;partnerID=40&amp;md5=ada657bc5fa34a78852e051e313e0544" TargetMode="External"/><Relationship Id="rId230" Type="http://schemas.openxmlformats.org/officeDocument/2006/relationships/hyperlink" Target="https://www.scopus.com/inward/record.uri?eid=2-s2.0-85167679198&amp;doi=10.4018%2f978-1-6684-6596-7&amp;partnerID=40&amp;md5=06f0e046bed2a80e6cf256fdcfb8b47b" TargetMode="External"/><Relationship Id="rId468" Type="http://schemas.openxmlformats.org/officeDocument/2006/relationships/hyperlink" Target="https://www.scopus.com/inward/record.uri?eid=2-s2.0-85175815929&amp;doi=10.1515%2fphys-2022-0259&amp;partnerID=40&amp;md5=8d01fe09bc24b231542690fdf319143e" TargetMode="External"/><Relationship Id="rId675" Type="http://schemas.openxmlformats.org/officeDocument/2006/relationships/hyperlink" Target="https://www.scopus.com/inward/record.uri?eid=2-s2.0-85158059468&amp;doi=10.1155%2f2023%2f2554098&amp;partnerID=40&amp;md5=ce95058813276be653029f32a194be0f" TargetMode="External"/><Relationship Id="rId882" Type="http://schemas.openxmlformats.org/officeDocument/2006/relationships/hyperlink" Target="https://www.scopus.com/inward/record.uri?eid=2-s2.0-85148324780&amp;doi=10.1109%2fICACRS55517.2022.10029299&amp;partnerID=40&amp;md5=5437a30636e9a9db07363b58d5500f3d" TargetMode="External"/><Relationship Id="rId1098" Type="http://schemas.openxmlformats.org/officeDocument/2006/relationships/hyperlink" Target="https://www.scopus.com/inward/record.uri?eid=2-s2.0-85132224318&amp;doi=10.1155%2f2022%2f7252791&amp;partnerID=40&amp;md5=81a1b7d8581509a719b7a9dea41517a3" TargetMode="External"/><Relationship Id="rId328" Type="http://schemas.openxmlformats.org/officeDocument/2006/relationships/hyperlink" Target="https://www.scopus.com/inward/record.uri?eid=2-s2.0-85191868506&amp;doi=10.1109%2fICIMIA60377.2023.10426564&amp;partnerID=40&amp;md5=f404456f4b900241c5f150e400756ea6" TargetMode="External"/><Relationship Id="rId535" Type="http://schemas.openxmlformats.org/officeDocument/2006/relationships/hyperlink" Target="https://www.scopus.com/inward/record.uri?eid=2-s2.0-85165022680&amp;doi=10.1007%2f978-981-19-9512-5_14&amp;partnerID=40&amp;md5=163ad97afed531516d38c2b01f8122e2" TargetMode="External"/><Relationship Id="rId742" Type="http://schemas.openxmlformats.org/officeDocument/2006/relationships/hyperlink" Target="https://www.scopus.com/inward/record.uri?eid=2-s2.0-85146363222&amp;doi=10.1080%2f17513758.2022.2164803&amp;partnerID=40&amp;md5=6fb23e338cb16fb710063d872804584d" TargetMode="External"/><Relationship Id="rId1165" Type="http://schemas.openxmlformats.org/officeDocument/2006/relationships/hyperlink" Target="https://www.scopus.com/inward/record.uri?eid=2-s2.0-85086138885&amp;doi=10.1016%2fj.chaos.2020.109912&amp;partnerID=40&amp;md5=6529c80e415852bc2f53c3644819feea" TargetMode="External"/><Relationship Id="rId602" Type="http://schemas.openxmlformats.org/officeDocument/2006/relationships/hyperlink" Target="https://www.scopus.com/inward/record.uri?eid=2-s2.0-85159771484&amp;doi=10.1109%2fICACCS57279.2023.10112740&amp;partnerID=40&amp;md5=b7c55b33bb1f566681eb1efefda02841" TargetMode="External"/><Relationship Id="rId1025" Type="http://schemas.openxmlformats.org/officeDocument/2006/relationships/hyperlink" Target="https://www.scopus.com/inward/record.uri?eid=2-s2.0-85134328642&amp;doi=10.1007%2f978-981-19-1111-8_86&amp;partnerID=40&amp;md5=12d607109ff7c790d0e98463fed30ec8" TargetMode="External"/><Relationship Id="rId1232" Type="http://schemas.openxmlformats.org/officeDocument/2006/relationships/hyperlink" Target="https://www.scopus.com/inward/record.uri?eid=2-s2.0-85089540605&amp;doi=10.1007%2f978-3-030-15416-5_10&amp;partnerID=40&amp;md5=deabd5aaff86ab7289443dd7d94626d0" TargetMode="External"/><Relationship Id="rId907" Type="http://schemas.openxmlformats.org/officeDocument/2006/relationships/hyperlink" Target="https://www.scopus.com/inward/record.uri?eid=2-s2.0-85147538872&amp;doi=10.1109%2fICAISS55157.2022.10010856&amp;partnerID=40&amp;md5=a1e0bb6789be70519e397496196dada3" TargetMode="External"/><Relationship Id="rId36" Type="http://schemas.openxmlformats.org/officeDocument/2006/relationships/hyperlink" Target="https://www.scopus.com/inward/record.uri?eid=2-s2.0-85202965259&amp;doi=10.47176%2fjafm.17.11.2686&amp;partnerID=40&amp;md5=affd2aeaf186dae16ec284e1e9447fe5" TargetMode="External"/><Relationship Id="rId185" Type="http://schemas.openxmlformats.org/officeDocument/2006/relationships/hyperlink" Target="https://www.scopus.com/inward/record.uri?eid=2-s2.0-85168421071&amp;doi=10.1016%2fj.measen.2023.100875&amp;partnerID=40&amp;md5=dd3f4c1760673b6ea7cd36843c865bbf" TargetMode="External"/><Relationship Id="rId392" Type="http://schemas.openxmlformats.org/officeDocument/2006/relationships/hyperlink" Target="https://www.scopus.com/inward/record.uri?eid=2-s2.0-85186113233&amp;doi=10.1109%2fICECA58529.2023.10395476&amp;partnerID=40&amp;md5=31718a2ad468772c9590a260ffcd0baa" TargetMode="External"/><Relationship Id="rId697" Type="http://schemas.openxmlformats.org/officeDocument/2006/relationships/hyperlink" Target="https://www.scopus.com/inward/record.uri?eid=2-s2.0-85151945608&amp;doi=10.1109%2fICITIIT57246.2023.10068631&amp;partnerID=40&amp;md5=82a6bcb032efc231ff89e2752fbef3ec" TargetMode="External"/><Relationship Id="rId252" Type="http://schemas.openxmlformats.org/officeDocument/2006/relationships/hyperlink" Target="https://www.scopus.com/inward/record.uri?eid=2-s2.0-85160946876&amp;doi=10.1007%2fs10854-023-10700-7&amp;partnerID=40&amp;md5=8f4407eaaa1b02fdb022c8980ff948fc" TargetMode="External"/><Relationship Id="rId1187" Type="http://schemas.openxmlformats.org/officeDocument/2006/relationships/hyperlink" Target="https://www.scopus.com/inward/record.uri?eid=2-s2.0-85090012140&amp;partnerID=40&amp;md5=bf649f7c5ff0de83fd23c707f84b0a00" TargetMode="External"/><Relationship Id="rId112" Type="http://schemas.openxmlformats.org/officeDocument/2006/relationships/hyperlink" Target="https://www.scopus.com/inward/record.uri?eid=2-s2.0-85129999273&amp;doi=10.1016%2fj.ijin.2021.08.001&amp;partnerID=40&amp;md5=6931497baf6ccd4f4140d9c81eaba233" TargetMode="External"/><Relationship Id="rId557" Type="http://schemas.openxmlformats.org/officeDocument/2006/relationships/hyperlink" Target="https://www.scopus.com/inward/record.uri?eid=2-s2.0-85163200835&amp;partnerID=40&amp;md5=e708a308fb100c3d844f2c7d4be1b899" TargetMode="External"/><Relationship Id="rId764" Type="http://schemas.openxmlformats.org/officeDocument/2006/relationships/hyperlink" Target="https://www.scopus.com/inward/record.uri?eid=2-s2.0-85141509273&amp;doi=10.1016%2fj.suscom.2022.100821&amp;partnerID=40&amp;md5=6a5b7cb9e8681aa0a0986fafba301ff2" TargetMode="External"/><Relationship Id="rId971" Type="http://schemas.openxmlformats.org/officeDocument/2006/relationships/hyperlink" Target="https://www.scopus.com/inward/record.uri?eid=2-s2.0-85142719979&amp;doi=10.1109%2fICECAA55415.2022.9936493&amp;partnerID=40&amp;md5=e2d96bd56792d6fea0d832b49c078f6b" TargetMode="External"/><Relationship Id="rId417" Type="http://schemas.openxmlformats.org/officeDocument/2006/relationships/hyperlink" Target="https://www.scopus.com/inward/record.uri?eid=2-s2.0-85183547395&amp;doi=10.1109%2fRMKMATE59243.2023.10369022&amp;partnerID=40&amp;md5=25e3c1c8275278deb52ca304de992975" TargetMode="External"/><Relationship Id="rId624" Type="http://schemas.openxmlformats.org/officeDocument/2006/relationships/hyperlink" Target="https://www.scopus.com/inward/record.uri?eid=2-s2.0-85159766927&amp;doi=10.1109%2fICACCS57279.2023.10112900&amp;partnerID=40&amp;md5=13339bce5d46f2324143c5bb54ea2b40" TargetMode="External"/><Relationship Id="rId831" Type="http://schemas.openxmlformats.org/officeDocument/2006/relationships/hyperlink" Target="https://www.scopus.com/inward/record.uri?eid=2-s2.0-85163079820&amp;doi=10.1109%2fNKCon56289.2022.10126731&amp;partnerID=40&amp;md5=4600375b9ec1b88744eaec8a611a7ccb" TargetMode="External"/><Relationship Id="rId1047" Type="http://schemas.openxmlformats.org/officeDocument/2006/relationships/hyperlink" Target="https://www.scopus.com/inward/record.uri?eid=2-s2.0-85133192647&amp;doi=10.1109%2fICACCS54159.2022.9785087&amp;partnerID=40&amp;md5=11ed6972e8b7d32638491fcd71d9bd39" TargetMode="External"/><Relationship Id="rId1254" Type="http://schemas.openxmlformats.org/officeDocument/2006/relationships/hyperlink" Target="https://www.scopus.com/inward/record.uri?eid=2-s2.0-85067238373&amp;doi=10.1007%2f978-981-10-8681-6_36&amp;partnerID=40&amp;md5=f0b894f952eecc42c8f1b7d0a2306767" TargetMode="External"/><Relationship Id="rId929" Type="http://schemas.openxmlformats.org/officeDocument/2006/relationships/hyperlink" Target="https://www.scopus.com/inward/record.uri?eid=2-s2.0-85146420087&amp;doi=10.1109%2fI-SMAC55078.2022.9987431&amp;partnerID=40&amp;md5=ccd564afa83606b87ad4b7f4430f537c" TargetMode="External"/><Relationship Id="rId1114" Type="http://schemas.openxmlformats.org/officeDocument/2006/relationships/hyperlink" Target="https://www.scopus.com/inward/record.uri?eid=2-s2.0-85129616648&amp;doi=10.17222%2fmit.2022.384&amp;partnerID=40&amp;md5=2eaa6b5ee6a1939e6e081c302e16bb83" TargetMode="External"/><Relationship Id="rId1321" Type="http://schemas.openxmlformats.org/officeDocument/2006/relationships/hyperlink" Target="https://www.scopus.com/inward/record.uri?eid=2-s2.0-84938569243&amp;partnerID=40&amp;md5=bad4e91a66113d33769978798c8f5a44" TargetMode="External"/><Relationship Id="rId58" Type="http://schemas.openxmlformats.org/officeDocument/2006/relationships/hyperlink" Target="https://www.scopus.com/inward/record.uri?eid=2-s2.0-85118604573&amp;doi=10.4271%2f2021-28-0268&amp;partnerID=40&amp;md5=6b0c2d915f9708d4612279c1220b67c0" TargetMode="External"/><Relationship Id="rId274" Type="http://schemas.openxmlformats.org/officeDocument/2006/relationships/hyperlink" Target="https://www.scopus.com/inward/record.uri?eid=2-s2.0-85156197646&amp;doi=10.3390%2felectronics12081821&amp;partnerID=40&amp;md5=7fff4ef8dd728db51f0ab18de2a96ed2" TargetMode="External"/><Relationship Id="rId481" Type="http://schemas.openxmlformats.org/officeDocument/2006/relationships/hyperlink" Target="https://www.scopus.com/inward/record.uri?eid=2-s2.0-85174259798&amp;doi=10.1504%2fIJESDF.2023.133967&amp;partnerID=40&amp;md5=229d9411566904a184dc2500fce2c676" TargetMode="External"/><Relationship Id="rId134" Type="http://schemas.openxmlformats.org/officeDocument/2006/relationships/hyperlink" Target="https://www.scopus.com/inward/record.uri?eid=2-s2.0-85180626546&amp;doi=10.1063%2f5.0176045&amp;partnerID=40&amp;md5=43773bc9be0f1bd9eefb0a48dfc79b04" TargetMode="External"/><Relationship Id="rId579" Type="http://schemas.openxmlformats.org/officeDocument/2006/relationships/hyperlink" Target="https://www.scopus.com/inward/record.uri?eid=2-s2.0-85163057094&amp;doi=10.1109%2fICCCI56745.2023.10128633&amp;partnerID=40&amp;md5=fa1c91304e0b4c528ffb46d97d0d9fe5" TargetMode="External"/><Relationship Id="rId786" Type="http://schemas.openxmlformats.org/officeDocument/2006/relationships/hyperlink" Target="https://www.scopus.com/inward/record.uri?eid=2-s2.0-85143234351&amp;doi=10.14445%2f23488379%2fIJEEE-V9I10P105&amp;partnerID=40&amp;md5=229db5466e0da64134a719d848fe2291" TargetMode="External"/><Relationship Id="rId993" Type="http://schemas.openxmlformats.org/officeDocument/2006/relationships/hyperlink" Target="https://www.scopus.com/inward/record.uri?eid=2-s2.0-85139302284&amp;doi=10.1016%2fj.ijin.2022.09.003&amp;partnerID=40&amp;md5=0f9af345b4acc954414ed6bc36343267" TargetMode="External"/><Relationship Id="rId341" Type="http://schemas.openxmlformats.org/officeDocument/2006/relationships/hyperlink" Target="https://www.scopus.com/inward/record.uri?eid=2-s2.0-85188306558&amp;doi=10.1049%2ficp.2023.2899&amp;partnerID=40&amp;md5=0b90846aa4401661c9f53635445b1abf" TargetMode="External"/><Relationship Id="rId439" Type="http://schemas.openxmlformats.org/officeDocument/2006/relationships/hyperlink" Target="https://www.scopus.com/inward/record.uri?eid=2-s2.0-85181051574&amp;doi=10.1109%2fICSSAS57918.2023.10331689&amp;partnerID=40&amp;md5=fedb5fd2f434727cb21f51294a0f0fdf" TargetMode="External"/><Relationship Id="rId646" Type="http://schemas.openxmlformats.org/officeDocument/2006/relationships/hyperlink" Target="https://www.scopus.com/inward/record.uri?eid=2-s2.0-85159761631&amp;doi=10.1109%2fICACCS57279.2023.10112925&amp;partnerID=40&amp;md5=97fb4e92536d88ac8eb0dfde8bde33bc" TargetMode="External"/><Relationship Id="rId1069" Type="http://schemas.openxmlformats.org/officeDocument/2006/relationships/hyperlink" Target="https://www.scopus.com/inward/record.uri?eid=2-s2.0-85133161668&amp;doi=10.1109%2fICACCS54159.2022.9785249&amp;partnerID=40&amp;md5=36049594cd864be7e4106bb7ac62daa4" TargetMode="External"/><Relationship Id="rId1276" Type="http://schemas.openxmlformats.org/officeDocument/2006/relationships/hyperlink" Target="https://www.scopus.com/inward/record.uri?eid=2-s2.0-85036500898&amp;doi=10.1166%2fjbmb.2017.1699&amp;partnerID=40&amp;md5=e75144cce6dcb6b118c83b9a6b257282" TargetMode="External"/><Relationship Id="rId201" Type="http://schemas.openxmlformats.org/officeDocument/2006/relationships/hyperlink" Target="https://www.scopus.com/inward/record.uri?eid=2-s2.0-85159891810&amp;doi=10.1002%2fdac.5524&amp;partnerID=40&amp;md5=de998fe05cd74e32344a5a463bef9ba1" TargetMode="External"/><Relationship Id="rId506" Type="http://schemas.openxmlformats.org/officeDocument/2006/relationships/hyperlink" Target="https://www.scopus.com/inward/record.uri?eid=2-s2.0-85168705031&amp;doi=10.1109%2fICAECA56562.2023.10199751&amp;partnerID=40&amp;md5=6be83d10c166f03f7d1778e7422d6107" TargetMode="External"/><Relationship Id="rId853" Type="http://schemas.openxmlformats.org/officeDocument/2006/relationships/hyperlink" Target="https://www.scopus.com/inward/record.uri?eid=2-s2.0-85150684321&amp;doi=10.1109%2fICKECS56523.2022.10060422&amp;partnerID=40&amp;md5=97f73b1d24bbd35864749be00cbd6086" TargetMode="External"/><Relationship Id="rId1136" Type="http://schemas.openxmlformats.org/officeDocument/2006/relationships/hyperlink" Target="https://www.scopus.com/inward/record.uri?eid=2-s2.0-85123508401&amp;doi=10.1155%2f2022%2f5285919&amp;partnerID=40&amp;md5=0ce6be15834ec331359008b43751fc5c" TargetMode="External"/><Relationship Id="rId713" Type="http://schemas.openxmlformats.org/officeDocument/2006/relationships/hyperlink" Target="https://www.scopus.com/inward/record.uri?eid=2-s2.0-85149807450&amp;doi=10.1109%2fIDCIoT56793.2023.10053456&amp;partnerID=40&amp;md5=958f99fa101f1646cbb913f008770d38" TargetMode="External"/><Relationship Id="rId920" Type="http://schemas.openxmlformats.org/officeDocument/2006/relationships/hyperlink" Target="https://www.scopus.com/inward/record.uri?eid=2-s2.0-85146439711&amp;doi=10.1109%2fI-SMAC55078.2022.9987388&amp;partnerID=40&amp;md5=ca2be7bbcc766abcca2aa31a9752dffd" TargetMode="External"/><Relationship Id="rId1203" Type="http://schemas.openxmlformats.org/officeDocument/2006/relationships/hyperlink" Target="https://www.scopus.com/inward/record.uri?eid=2-s2.0-85074138100&amp;doi=10.1007%2fs11036-019-01392-7&amp;partnerID=40&amp;md5=7517bd67a4b50ccc9e7852b1e301d7c5" TargetMode="External"/><Relationship Id="rId296" Type="http://schemas.openxmlformats.org/officeDocument/2006/relationships/hyperlink" Target="https://www.scopus.com/inward/record.uri?eid=2-s2.0-85145504941&amp;doi=10.1007%2fs11277-022-10154-w&amp;partnerID=40&amp;md5=3715c047a1c9bd2d60b05ce0d3e9058f" TargetMode="External"/><Relationship Id="rId156" Type="http://schemas.openxmlformats.org/officeDocument/2006/relationships/hyperlink" Target="https://www.scopus.com/inward/record.uri?eid=2-s2.0-85194153344&amp;doi=10.1145%2f3647444.3647851&amp;partnerID=40&amp;md5=b7905c39e12ff0115d0318c539f89e5a" TargetMode="External"/><Relationship Id="rId363" Type="http://schemas.openxmlformats.org/officeDocument/2006/relationships/hyperlink" Target="https://www.scopus.com/inward/record.uri?eid=2-s2.0-85186653378&amp;doi=10.1109%2fICERCS57948.2023.10434117&amp;partnerID=40&amp;md5=9a8ff4781245f2da365853969623f7c1" TargetMode="External"/><Relationship Id="rId570" Type="http://schemas.openxmlformats.org/officeDocument/2006/relationships/hyperlink" Target="https://www.scopus.com/inward/record.uri?eid=2-s2.0-85163087201&amp;doi=10.1109%2fICCCI56745.2023.10128192&amp;partnerID=40&amp;md5=e222d1590e920300b34ed5d220c5489a" TargetMode="External"/><Relationship Id="rId223" Type="http://schemas.openxmlformats.org/officeDocument/2006/relationships/hyperlink" Target="https://www.scopus.com/inward/record.uri?eid=2-s2.0-85170076856&amp;doi=10.1051%2fe3sconf%2f202340504047&amp;partnerID=40&amp;md5=62aebc44807ccda757c34def913e795c" TargetMode="External"/><Relationship Id="rId430" Type="http://schemas.openxmlformats.org/officeDocument/2006/relationships/hyperlink" Target="https://www.scopus.com/inward/record.uri?eid=2-s2.0-85182999558&amp;doi=10.1109%2fICSCNA58489.2023.10370270&amp;partnerID=40&amp;md5=4f9cfba277114ffea4e2a934a88b3a06" TargetMode="External"/><Relationship Id="rId668" Type="http://schemas.openxmlformats.org/officeDocument/2006/relationships/hyperlink" Target="https://www.scopus.com/inward/record.uri?eid=2-s2.0-85159049778&amp;doi=10.1109%2fICIDCA56705.2023.10099580&amp;partnerID=40&amp;md5=a99d4461c840c6f2ecfc5f49462f1acb" TargetMode="External"/><Relationship Id="rId875" Type="http://schemas.openxmlformats.org/officeDocument/2006/relationships/hyperlink" Target="https://www.scopus.com/inward/record.uri?eid=2-s2.0-85148334405&amp;doi=10.1109%2fICACRS55517.2022.10028993&amp;partnerID=40&amp;md5=2e1e08ff7acf3976d7a2021ef0aeb450" TargetMode="External"/><Relationship Id="rId1060" Type="http://schemas.openxmlformats.org/officeDocument/2006/relationships/hyperlink" Target="https://www.scopus.com/inward/record.uri?eid=2-s2.0-85133176960&amp;doi=10.1109%2fICACCS54159.2022.9785237&amp;partnerID=40&amp;md5=d46ef2921bb7984e7588b9610a2f9b42" TargetMode="External"/><Relationship Id="rId1298" Type="http://schemas.openxmlformats.org/officeDocument/2006/relationships/hyperlink" Target="https://www.scopus.com/inward/record.uri?eid=2-s2.0-84942925736&amp;partnerID=40&amp;md5=4d33c57be85b6ec1c601048f3111b0bb" TargetMode="External"/><Relationship Id="rId528" Type="http://schemas.openxmlformats.org/officeDocument/2006/relationships/hyperlink" Target="https://www.scopus.com/inward/record.uri?eid=2-s2.0-85166623166&amp;doi=10.1109%2fICECCT56650.2023.10179710&amp;partnerID=40&amp;md5=4e18cd9ce6dd1a99ce6e66557aecaf74" TargetMode="External"/><Relationship Id="rId735" Type="http://schemas.openxmlformats.org/officeDocument/2006/relationships/hyperlink" Target="https://www.scopus.com/inward/record.uri?eid=2-s2.0-85148084062&amp;doi=10.3233%2fJIFS-221667&amp;partnerID=40&amp;md5=d0b4589647154c61275ec54b7e41eedf" TargetMode="External"/><Relationship Id="rId942" Type="http://schemas.openxmlformats.org/officeDocument/2006/relationships/hyperlink" Target="https://www.scopus.com/inward/record.uri?eid=2-s2.0-85145353648&amp;doi=10.1109%2fMysuruCon55714.2022.9972703&amp;partnerID=40&amp;md5=7d1cb7ba7332f23eae9fcdfec4df2b4c" TargetMode="External"/><Relationship Id="rId1158" Type="http://schemas.openxmlformats.org/officeDocument/2006/relationships/hyperlink" Target="https://www.scopus.com/inward/record.uri?eid=2-s2.0-85099498016&amp;doi=10.1088%2f1757-899X%2f981%2f3%2f032089&amp;partnerID=40&amp;md5=2c29475e901e8e18fc5af19b6d4ccb1f" TargetMode="External"/><Relationship Id="rId1018" Type="http://schemas.openxmlformats.org/officeDocument/2006/relationships/hyperlink" Target="https://www.scopus.com/inward/record.uri?eid=2-s2.0-85136324638&amp;doi=10.1109%2fICCES54183.2022.9835923&amp;partnerID=40&amp;md5=fb3c107e3601913ecc695435d7305225" TargetMode="External"/><Relationship Id="rId1225" Type="http://schemas.openxmlformats.org/officeDocument/2006/relationships/hyperlink" Target="https://www.scopus.com/inward/record.uri?eid=2-s2.0-85068000277&amp;doi=10.1109%2fICACCS.2019.8728456&amp;partnerID=40&amp;md5=8248f5e554d61dddc99ac0e6f43cdf6e" TargetMode="External"/><Relationship Id="rId71" Type="http://schemas.openxmlformats.org/officeDocument/2006/relationships/hyperlink" Target="https://www.scopus.com/inward/record.uri?eid=2-s2.0-85136774649&amp;partnerID=40&amp;md5=26d6437a0c2d3b70e74f18482fd5810f" TargetMode="External"/><Relationship Id="rId802" Type="http://schemas.openxmlformats.org/officeDocument/2006/relationships/hyperlink" Target="https://www.scopus.com/inward/record.uri?eid=2-s2.0-85135735531&amp;doi=10.1088%2f2053-1591%2fac8395&amp;partnerID=40&amp;md5=84bdc5410c230c4de9747596988608fd" TargetMode="External"/><Relationship Id="rId29" Type="http://schemas.openxmlformats.org/officeDocument/2006/relationships/hyperlink" Target="https://www.scopus.com/inward/record.uri?eid=2-s2.0-85202340895&amp;doi=10.1109%2fICOECA62351.2024.00073&amp;partnerID=40&amp;md5=81b070399f1c7d788adab711560a57f1" TargetMode="External"/><Relationship Id="rId178" Type="http://schemas.openxmlformats.org/officeDocument/2006/relationships/hyperlink" Target="https://www.scopus.com/inward/record.uri?eid=2-s2.0-85177685039&amp;doi=10.36410%2fjcpr.2023.24.5.781&amp;partnerID=40&amp;md5=eac0408833dd2ec3b3a78b3e79442c93" TargetMode="External"/><Relationship Id="rId385" Type="http://schemas.openxmlformats.org/officeDocument/2006/relationships/hyperlink" Target="https://www.scopus.com/inward/record.uri?eid=2-s2.0-85186118775&amp;doi=10.1109%2fICECA58529.2023.10395138&amp;partnerID=40&amp;md5=e48cb711ab228ce19c9822cb0c5000d2" TargetMode="External"/><Relationship Id="rId592" Type="http://schemas.openxmlformats.org/officeDocument/2006/relationships/hyperlink" Target="https://www.scopus.com/inward/record.uri?eid=2-s2.0-85161132336&amp;doi=10.1109%2fICSPC57692.2023.10125807&amp;partnerID=40&amp;md5=b49180f9c3e5ddca1dc31be695b0b7ce" TargetMode="External"/><Relationship Id="rId245" Type="http://schemas.openxmlformats.org/officeDocument/2006/relationships/hyperlink" Target="https://www.scopus.com/inward/record.uri?eid=2-s2.0-85166511712&amp;doi=10.1063%2f5.0154935&amp;partnerID=40&amp;md5=e2c043483e422ae2d3b08ebf0b8a1496" TargetMode="External"/><Relationship Id="rId452" Type="http://schemas.openxmlformats.org/officeDocument/2006/relationships/hyperlink" Target="https://www.scopus.com/inward/record.uri?eid=2-s2.0-85178145889&amp;doi=10.1109%2fICIDeA59866.2023.10295273&amp;partnerID=40&amp;md5=8f5255d478ca197c51f3b8bfc7140c48" TargetMode="External"/><Relationship Id="rId897" Type="http://schemas.openxmlformats.org/officeDocument/2006/relationships/hyperlink" Target="https://www.scopus.com/inward/record.uri?eid=2-s2.0-85147546307&amp;doi=10.1109%2fICAISS55157.2022.10010720&amp;partnerID=40&amp;md5=6125827b50faf58b415b12df4492d48f" TargetMode="External"/><Relationship Id="rId1082" Type="http://schemas.openxmlformats.org/officeDocument/2006/relationships/hyperlink" Target="https://www.scopus.com/inward/record.uri?eid=2-s2.0-85132428951&amp;doi=10.1155%2f2022%2f8998451&amp;partnerID=40&amp;md5=2462cd4d8f0cf9543840e12b48ff761a" TargetMode="External"/><Relationship Id="rId105" Type="http://schemas.openxmlformats.org/officeDocument/2006/relationships/hyperlink" Target="https://www.scopus.com/inward/record.uri?eid=2-s2.0-85108022889&amp;doi=10.1109%2fICACCS51430.2021.9441997&amp;partnerID=40&amp;md5=86750bcaf6437255d9b783f3dd74aeb9" TargetMode="External"/><Relationship Id="rId312" Type="http://schemas.openxmlformats.org/officeDocument/2006/relationships/hyperlink" Target="https://www.scopus.com/inward/record.uri?eid=2-s2.0-85199502348&amp;doi=10.1109%2fICSTCEE60504.2023.10585208&amp;partnerID=40&amp;md5=6fb362d5a2ebdb5f17c04ae7aa8c05a3" TargetMode="External"/><Relationship Id="rId757" Type="http://schemas.openxmlformats.org/officeDocument/2006/relationships/hyperlink" Target="https://www.scopus.com/inward/record.uri?eid=2-s2.0-85143881239&amp;doi=10.1201%2f9781003217435-10&amp;partnerID=40&amp;md5=d2bca6cd12c60b6d56ce2269451b3a14" TargetMode="External"/><Relationship Id="rId964" Type="http://schemas.openxmlformats.org/officeDocument/2006/relationships/hyperlink" Target="https://www.scopus.com/inward/record.uri?eid=2-s2.0-85143653433&amp;doi=10.1109%2fICOSEC54921.2022.9951930&amp;partnerID=40&amp;md5=f152f58d95dc3a9c2eefa47082c8e46b" TargetMode="External"/><Relationship Id="rId93" Type="http://schemas.openxmlformats.org/officeDocument/2006/relationships/hyperlink" Target="https://www.scopus.com/inward/record.uri?eid=2-s2.0-85108027730&amp;doi=10.1109%2fICACCS51430.2021.9441972&amp;partnerID=40&amp;md5=b93abf8c48047d3394cfad2f9da47d9e" TargetMode="External"/><Relationship Id="rId617" Type="http://schemas.openxmlformats.org/officeDocument/2006/relationships/hyperlink" Target="https://www.scopus.com/inward/record.uri?eid=2-s2.0-85159769496&amp;doi=10.1109%2fICACCS57279.2023.10112905&amp;partnerID=40&amp;md5=5b4acd5a89f30cc16d3746fcf24e54d7" TargetMode="External"/><Relationship Id="rId824" Type="http://schemas.openxmlformats.org/officeDocument/2006/relationships/hyperlink" Target="https://www.scopus.com/inward/record.uri?eid=2-s2.0-85148049897&amp;doi=10.1002%2f9781119816829.ch5&amp;partnerID=40&amp;md5=d45fe05a69166cdd0ff4b8a8f30e1c51" TargetMode="External"/><Relationship Id="rId1247" Type="http://schemas.openxmlformats.org/officeDocument/2006/relationships/hyperlink" Target="https://www.scopus.com/inward/record.uri?eid=2-s2.0-85075969206&amp;doi=10.1007%2f978-3-030-15416-5_4&amp;partnerID=40&amp;md5=4e506f931e1ae25a4dd3b9d39f3a9c57" TargetMode="External"/><Relationship Id="rId1107" Type="http://schemas.openxmlformats.org/officeDocument/2006/relationships/hyperlink" Target="https://www.scopus.com/inward/record.uri?eid=2-s2.0-85131365525&amp;doi=10.32604%2fcsse.2023.024973&amp;partnerID=40&amp;md5=a38f4429001b0ff23e62be39f3a137ee" TargetMode="External"/><Relationship Id="rId1314" Type="http://schemas.openxmlformats.org/officeDocument/2006/relationships/hyperlink" Target="https://www.scopus.com/inward/record.uri?eid=2-s2.0-84927739373&amp;partnerID=40&amp;md5=de36bcbf4c4383293c1d724f72a08619" TargetMode="External"/><Relationship Id="rId20" Type="http://schemas.openxmlformats.org/officeDocument/2006/relationships/hyperlink" Target="https://www.scopus.com/inward/record.uri?eid=2-s2.0-85201306680&amp;doi=10.1002%2fcpe.8259&amp;partnerID=40&amp;md5=0ceafcd3b3f53914ede8e5ef6add60ee" TargetMode="External"/><Relationship Id="rId267" Type="http://schemas.openxmlformats.org/officeDocument/2006/relationships/hyperlink" Target="https://www.scopus.com/inward/record.uri?eid=2-s2.0-85139632221&amp;doi=10.1007%2fs00231-022-03296-x&amp;partnerID=40&amp;md5=d97bf9197aafdb79ec2a2053ebc089ed" TargetMode="External"/><Relationship Id="rId474" Type="http://schemas.openxmlformats.org/officeDocument/2006/relationships/hyperlink" Target="https://www.scopus.com/inward/record.uri?eid=2-s2.0-85175267014&amp;doi=10.1109%2fICPCSN58827.2023.00296&amp;partnerID=40&amp;md5=97db687346b874df6b6edb324b379355" TargetMode="External"/><Relationship Id="rId127" Type="http://schemas.openxmlformats.org/officeDocument/2006/relationships/hyperlink" Target="https://www.scopus.com/inward/record.uri?eid=2-s2.0-85180636732&amp;doi=10.1063%2f5.0175851&amp;partnerID=40&amp;md5=1dff2f3502b08cf7581e860f16a446cc" TargetMode="External"/><Relationship Id="rId681" Type="http://schemas.openxmlformats.org/officeDocument/2006/relationships/hyperlink" Target="https://www.scopus.com/inward/record.uri?eid=2-s2.0-85153375916&amp;doi=10.1109%2fICEARS56392.2023.10085345&amp;partnerID=40&amp;md5=c80dd4d91aaec71fe9fa82caac2efbb7" TargetMode="External"/><Relationship Id="rId779" Type="http://schemas.openxmlformats.org/officeDocument/2006/relationships/hyperlink" Target="https://www.scopus.com/inward/record.uri?eid=2-s2.0-85138457228&amp;doi=10.1016%2fj.ijleo.2022.170008&amp;partnerID=40&amp;md5=82ae1d79dc0a77a5ab42409f54665af9" TargetMode="External"/><Relationship Id="rId986" Type="http://schemas.openxmlformats.org/officeDocument/2006/relationships/hyperlink" Target="https://www.scopus.com/inward/record.uri?eid=2-s2.0-85141227448&amp;doi=10.1155%2f2022%2f5996061&amp;partnerID=40&amp;md5=1e3dd293e8439bbcebea7b928c16b402" TargetMode="External"/><Relationship Id="rId334" Type="http://schemas.openxmlformats.org/officeDocument/2006/relationships/hyperlink" Target="https://www.scopus.com/inward/record.uri?eid=2-s2.0-85191800592&amp;doi=10.1109%2fICIMIA60377.2023.10426174&amp;partnerID=40&amp;md5=7f8b3a49b824a4913306a306941d28e3" TargetMode="External"/><Relationship Id="rId541" Type="http://schemas.openxmlformats.org/officeDocument/2006/relationships/hyperlink" Target="https://www.scopus.com/inward/record.uri?eid=2-s2.0-85164524837&amp;doi=10.1080%2f25765299.2023.2227493&amp;partnerID=40&amp;md5=123b228d72144d81cf54d5048f3aee17" TargetMode="External"/><Relationship Id="rId639" Type="http://schemas.openxmlformats.org/officeDocument/2006/relationships/hyperlink" Target="https://www.scopus.com/inward/record.uri?eid=2-s2.0-85159764162&amp;doi=10.1109%2fICACCS57279.2023.10113005&amp;partnerID=40&amp;md5=ee6f0723446f91e8636de1086053cf18" TargetMode="External"/><Relationship Id="rId1171" Type="http://schemas.openxmlformats.org/officeDocument/2006/relationships/hyperlink" Target="https://www.scopus.com/inward/record.uri?eid=2-s2.0-85084678870&amp;doi=10.1109%2fICACCS48705.2020.9074246&amp;partnerID=40&amp;md5=e71e437770025b857e7e368dea2a517d" TargetMode="External"/><Relationship Id="rId1269" Type="http://schemas.openxmlformats.org/officeDocument/2006/relationships/hyperlink" Target="https://www.scopus.com/inward/record.uri?eid=2-s2.0-85064130873&amp;partnerID=40&amp;md5=1081172dc40ef844c9f1d865350017a2" TargetMode="External"/><Relationship Id="rId401" Type="http://schemas.openxmlformats.org/officeDocument/2006/relationships/hyperlink" Target="https://www.scopus.com/inward/record.uri?eid=2-s2.0-85185007633&amp;doi=10.1109%2fSTCR59085.2023.10396912&amp;partnerID=40&amp;md5=12fae681cfe7bff0d882e3372df5064f" TargetMode="External"/><Relationship Id="rId846" Type="http://schemas.openxmlformats.org/officeDocument/2006/relationships/hyperlink" Target="https://www.scopus.com/inward/record.uri?eid=2-s2.0-85151981619&amp;doi=10.1109%2fIC3I56241.2022.10073204&amp;partnerID=40&amp;md5=886b9a58754f8b5b416dcb0d9f1fd250" TargetMode="External"/><Relationship Id="rId1031" Type="http://schemas.openxmlformats.org/officeDocument/2006/relationships/hyperlink" Target="https://www.scopus.com/inward/record.uri?eid=2-s2.0-85133207099&amp;doi=10.1109%2fICACCS54159.2022.9785038&amp;partnerID=40&amp;md5=828f595a92f42602f6fbaadef9500ead" TargetMode="External"/><Relationship Id="rId1129" Type="http://schemas.openxmlformats.org/officeDocument/2006/relationships/hyperlink" Target="https://www.scopus.com/inward/record.uri?eid=2-s2.0-85127510738&amp;doi=10.1155%2f2022%2f1088926&amp;partnerID=40&amp;md5=a2dd47d518bd4ea03ad3fcce428f61bc" TargetMode="External"/><Relationship Id="rId706" Type="http://schemas.openxmlformats.org/officeDocument/2006/relationships/hyperlink" Target="https://www.scopus.com/inward/record.uri?eid=2-s2.0-85150975605&amp;doi=10.1007%2f978-981-19-7447-2_22&amp;partnerID=40&amp;md5=5008d8d87ec7ab24fe47d96b7fa2a44d" TargetMode="External"/><Relationship Id="rId913" Type="http://schemas.openxmlformats.org/officeDocument/2006/relationships/hyperlink" Target="https://www.scopus.com/inward/record.uri?eid=2-s2.0-85147495640&amp;doi=10.1109%2fICECA55336.2022.10009325&amp;partnerID=40&amp;md5=a92d36505b0cd24737634aa8a5f6c276" TargetMode="External"/><Relationship Id="rId42" Type="http://schemas.openxmlformats.org/officeDocument/2006/relationships/hyperlink" Target="https://www.scopus.com/inward/record.uri?eid=2-s2.0-85205273651&amp;doi=10.59277%2fRRST-EE.2024.69.3.18&amp;partnerID=40&amp;md5=c8e086106bf745443ba96afa5fb692a7" TargetMode="External"/><Relationship Id="rId191" Type="http://schemas.openxmlformats.org/officeDocument/2006/relationships/hyperlink" Target="https://www.scopus.com/inward/record.uri?eid=2-s2.0-85161596290&amp;doi=10.1002%2fmma.9443&amp;partnerID=40&amp;md5=490e1bb00deff97b45a15aaa31649c90" TargetMode="External"/><Relationship Id="rId289" Type="http://schemas.openxmlformats.org/officeDocument/2006/relationships/hyperlink" Target="https://www.scopus.com/inward/record.uri?eid=2-s2.0-85163538476&amp;doi=10.4018%2f978-1-6684-7573-7.ch001&amp;partnerID=40&amp;md5=f39904df733d5d320d6b39d0ed01981b" TargetMode="External"/><Relationship Id="rId496" Type="http://schemas.openxmlformats.org/officeDocument/2006/relationships/hyperlink" Target="https://www.scopus.com/inward/record.uri?eid=2-s2.0-85170822474&amp;doi=10.1109%2fICECAA58104.2023.10212306&amp;partnerID=40&amp;md5=8541cfdd90e697f838705efff47664f5" TargetMode="External"/><Relationship Id="rId149" Type="http://schemas.openxmlformats.org/officeDocument/2006/relationships/hyperlink" Target="https://www.scopus.com/inward/record.uri?eid=2-s2.0-85168790151&amp;doi=10.1186%2fs13638-023-02291-y&amp;partnerID=40&amp;md5=a7a6a9f85266c0835511b3cee556e557" TargetMode="External"/><Relationship Id="rId356" Type="http://schemas.openxmlformats.org/officeDocument/2006/relationships/hyperlink" Target="https://www.scopus.com/inward/record.uri?eid=2-s2.0-85186757378&amp;doi=10.1109%2fICACIC59454.2023.10435049&amp;partnerID=40&amp;md5=b806534643a63302066fa445f0f77fbe" TargetMode="External"/><Relationship Id="rId563" Type="http://schemas.openxmlformats.org/officeDocument/2006/relationships/hyperlink" Target="https://www.scopus.com/inward/record.uri?eid=2-s2.0-85163119107&amp;doi=10.1109%2fICCCI56745.2023.10128291&amp;partnerID=40&amp;md5=48540aaef29eb51bb679632cd8fb3b18" TargetMode="External"/><Relationship Id="rId770" Type="http://schemas.openxmlformats.org/officeDocument/2006/relationships/hyperlink" Target="https://www.scopus.com/inward/record.uri?eid=2-s2.0-85132202313&amp;doi=10.1038%2fs41598-022-14828-0&amp;partnerID=40&amp;md5=2417783fdc426f78ebfafb38a83bebff" TargetMode="External"/><Relationship Id="rId1193" Type="http://schemas.openxmlformats.org/officeDocument/2006/relationships/hyperlink" Target="https://www.scopus.com/inward/record.uri?eid=2-s2.0-85078817058&amp;partnerID=40&amp;md5=641168aa8cfec349902a1cb834c1f82d" TargetMode="External"/><Relationship Id="rId216" Type="http://schemas.openxmlformats.org/officeDocument/2006/relationships/hyperlink" Target="https://www.scopus.com/inward/record.uri?eid=2-s2.0-85169034657&amp;doi=10.3390%2fbiomimetics8040330&amp;partnerID=40&amp;md5=0e819fe3f71ae627df46eb13933a56b7" TargetMode="External"/><Relationship Id="rId423" Type="http://schemas.openxmlformats.org/officeDocument/2006/relationships/hyperlink" Target="https://www.scopus.com/inward/record.uri?eid=2-s2.0-85183054069&amp;doi=10.1109%2fICSCNA58489.2023.10370317&amp;partnerID=40&amp;md5=dd6952e5376e722c599d21a115f26051" TargetMode="External"/><Relationship Id="rId868" Type="http://schemas.openxmlformats.org/officeDocument/2006/relationships/hyperlink" Target="https://www.scopus.com/inward/record.uri?eid=2-s2.0-85149594885&amp;doi=10.1109%2fICATIECE56365.2022.10047448&amp;partnerID=40&amp;md5=ba54b3338766b9f03fa60cec1e404ea9" TargetMode="External"/><Relationship Id="rId1053" Type="http://schemas.openxmlformats.org/officeDocument/2006/relationships/hyperlink" Target="https://www.scopus.com/inward/record.uri?eid=2-s2.0-85133182084&amp;doi=10.1109%2fICACCS54159.2022.9785322&amp;partnerID=40&amp;md5=c8ad34eb3dc0c4d2464b9bff90c22c6f" TargetMode="External"/><Relationship Id="rId1260" Type="http://schemas.openxmlformats.org/officeDocument/2006/relationships/hyperlink" Target="https://www.scopus.com/inward/record.uri?eid=2-s2.0-85054155273&amp;doi=10.1016%2fj.inoche.2018.09.035&amp;partnerID=40&amp;md5=4579aecfc8f0711b18b25797c95d8f36" TargetMode="External"/><Relationship Id="rId630" Type="http://schemas.openxmlformats.org/officeDocument/2006/relationships/hyperlink" Target="https://www.scopus.com/inward/record.uri?eid=2-s2.0-85159765830&amp;doi=10.1109%2fICACCS57279.2023.10112677&amp;partnerID=40&amp;md5=4d60e58f9619ed876195d7daf5798a8c" TargetMode="External"/><Relationship Id="rId728" Type="http://schemas.openxmlformats.org/officeDocument/2006/relationships/hyperlink" Target="https://www.scopus.com/inward/record.uri?eid=2-s2.0-85149434780&amp;doi=10.1007%2f978-3-031-20541-5_9&amp;partnerID=40&amp;md5=288f8e1319dfaa25e0711c78bfcbd42d" TargetMode="External"/><Relationship Id="rId935" Type="http://schemas.openxmlformats.org/officeDocument/2006/relationships/hyperlink" Target="https://www.scopus.com/inward/record.uri?eid=2-s2.0-85145827046&amp;doi=10.36410%2fjcpr.2022.23.6.912&amp;partnerID=40&amp;md5=70aada5e3c93aaebfd8d287f06b0029b" TargetMode="External"/><Relationship Id="rId64" Type="http://schemas.openxmlformats.org/officeDocument/2006/relationships/hyperlink" Target="https://www.scopus.com/inward/record.uri?eid=2-s2.0-85111191361&amp;doi=10.14233%2fajchem.2021.23330&amp;partnerID=40&amp;md5=0ab257b70b055ac5c152a9c58b7ab0ea" TargetMode="External"/><Relationship Id="rId1120" Type="http://schemas.openxmlformats.org/officeDocument/2006/relationships/hyperlink" Target="https://www.scopus.com/inward/record.uri?eid=2-s2.0-85128962372&amp;doi=10.1109%2fICEARS53579.2022.9751953&amp;partnerID=40&amp;md5=8f0734c1da51b4a3105e6394dabd8d7d" TargetMode="External"/><Relationship Id="rId1218" Type="http://schemas.openxmlformats.org/officeDocument/2006/relationships/hyperlink" Target="https://www.scopus.com/inward/record.uri?eid=2-s2.0-85073033340&amp;doi=10.1140%2fepjp%2fi2019-12858-8&amp;partnerID=40&amp;md5=863b4303ee4c36ab2fefd3fa11bde600" TargetMode="External"/><Relationship Id="rId280" Type="http://schemas.openxmlformats.org/officeDocument/2006/relationships/hyperlink" Target="https://www.scopus.com/inward/record.uri?eid=2-s2.0-85152776652&amp;doi=10.14233%2fajchem.2023.27296&amp;partnerID=40&amp;md5=59726ac3985e09ff0343216ef6e2e821" TargetMode="External"/><Relationship Id="rId140" Type="http://schemas.openxmlformats.org/officeDocument/2006/relationships/hyperlink" Target="https://www.scopus.com/inward/record.uri?eid=2-s2.0-85185955654&amp;doi=10.1016%2fj.jer.2023.100115&amp;partnerID=40&amp;md5=1c7a4ac6ede3ecda481d10eac742a827" TargetMode="External"/><Relationship Id="rId378" Type="http://schemas.openxmlformats.org/officeDocument/2006/relationships/hyperlink" Target="https://www.scopus.com/inward/record.uri?eid=2-s2.0-85186124017&amp;doi=10.1109%2fICECA58529.2023.10394906&amp;partnerID=40&amp;md5=0db2442ef31bd7362540b3e9e17571dd" TargetMode="External"/><Relationship Id="rId585" Type="http://schemas.openxmlformats.org/officeDocument/2006/relationships/hyperlink" Target="https://www.scopus.com/inward/record.uri?eid=2-s2.0-85161522301&amp;doi=10.1109%2fRAEEUCCI57140.2023.10134399&amp;partnerID=40&amp;md5=808f230d2e90b556b00705df8b124b5b" TargetMode="External"/><Relationship Id="rId792" Type="http://schemas.openxmlformats.org/officeDocument/2006/relationships/hyperlink" Target="https://www.scopus.com/inward/record.uri?eid=2-s2.0-85136148197&amp;doi=10.1007%2fs12046-022-01928-w&amp;partnerID=40&amp;md5=b082c103c3013edb02cb94d55c849eb7" TargetMode="External"/><Relationship Id="rId6" Type="http://schemas.openxmlformats.org/officeDocument/2006/relationships/hyperlink" Target="https://www.scopus.com/inward/record.uri?eid=2-s2.0-85187181659&amp;partnerID=40&amp;md5=b07e55ac179200d255b56eb593526e99" TargetMode="External"/><Relationship Id="rId238" Type="http://schemas.openxmlformats.org/officeDocument/2006/relationships/hyperlink" Target="https://www.scopus.com/inward/record.uri?eid=2-s2.0-85166010502&amp;doi=10.3390%2ffractalfract7070528&amp;partnerID=40&amp;md5=ae93e8d7403ebf9c95b7e4c1dc0b2e8d" TargetMode="External"/><Relationship Id="rId445" Type="http://schemas.openxmlformats.org/officeDocument/2006/relationships/hyperlink" Target="https://www.scopus.com/inward/record.uri?eid=2-s2.0-85179581901&amp;doi=10.1088%2f1742-6596%2f2603%2f1%2f012038&amp;partnerID=40&amp;md5=336e3019b8522d918e46df8181f8d2d1" TargetMode="External"/><Relationship Id="rId652" Type="http://schemas.openxmlformats.org/officeDocument/2006/relationships/hyperlink" Target="https://www.scopus.com/inward/record.uri?eid=2-s2.0-85159758757&amp;doi=10.1109%2fICACCS57279.2023.10113059&amp;partnerID=40&amp;md5=6a3d871ba3d432a5b0afa7df0bfd5ac6" TargetMode="External"/><Relationship Id="rId1075" Type="http://schemas.openxmlformats.org/officeDocument/2006/relationships/hyperlink" Target="https://www.scopus.com/inward/record.uri?eid=2-s2.0-85133153468&amp;doi=10.1109%2fICICCS53718.2022.9788250&amp;partnerID=40&amp;md5=1ed5191df2ca38804a6854994a80fe3d" TargetMode="External"/><Relationship Id="rId1282" Type="http://schemas.openxmlformats.org/officeDocument/2006/relationships/hyperlink" Target="https://www.scopus.com/inward/record.uri?eid=2-s2.0-84974814381&amp;doi=10.1007%2fs11277-016-3377-7&amp;partnerID=40&amp;md5=3cb5b25aa3d66b6aac07b36d9b3e4f96" TargetMode="External"/><Relationship Id="rId305" Type="http://schemas.openxmlformats.org/officeDocument/2006/relationships/hyperlink" Target="https://www.scopus.com/inward/record.uri?eid=2-s2.0-85144010422&amp;doi=10.1016%2fj.measen.2022.100625&amp;partnerID=40&amp;md5=5c924a57cc76bc1bc712f1bd3c453c07" TargetMode="External"/><Relationship Id="rId512" Type="http://schemas.openxmlformats.org/officeDocument/2006/relationships/hyperlink" Target="https://www.scopus.com/inward/record.uri?eid=2-s2.0-85168549669&amp;partnerID=40&amp;md5=ab83c2337f66d1a3cb1a8593b8240d89" TargetMode="External"/><Relationship Id="rId957" Type="http://schemas.openxmlformats.org/officeDocument/2006/relationships/hyperlink" Target="https://www.scopus.com/inward/record.uri?eid=2-s2.0-85143682443&amp;doi=10.1109%2fICOSEC54921.2022.9952125&amp;partnerID=40&amp;md5=bbc9b2cfd1515c27214ff0159d883713" TargetMode="External"/><Relationship Id="rId1142" Type="http://schemas.openxmlformats.org/officeDocument/2006/relationships/hyperlink" Target="https://www.scopus.com/inward/record.uri?eid=2-s2.0-85075434451&amp;doi=10.1080%2f1206212X.2019.1693723&amp;partnerID=40&amp;md5=8a81b106f1707d3a7b87e65eb5ed502b" TargetMode="External"/><Relationship Id="rId86" Type="http://schemas.openxmlformats.org/officeDocument/2006/relationships/hyperlink" Target="https://www.scopus.com/inward/record.uri?eid=2-s2.0-85108029623&amp;doi=10.1109%2fICACCS51430.2021.9442043&amp;partnerID=40&amp;md5=e4e2f22ea46d1af13087b0f159b4cf54" TargetMode="External"/><Relationship Id="rId151" Type="http://schemas.openxmlformats.org/officeDocument/2006/relationships/hyperlink" Target="https://www.scopus.com/inward/record.uri?eid=2-s2.0-85165404300&amp;doi=10.1007%2fs12346-023-00833-9&amp;partnerID=40&amp;md5=78ce626555462383e6ce77e876e42be4" TargetMode="External"/><Relationship Id="rId389" Type="http://schemas.openxmlformats.org/officeDocument/2006/relationships/hyperlink" Target="https://www.scopus.com/inward/record.uri?eid=2-s2.0-85186115035&amp;doi=10.1109%2fICECA58529.2023.10395527&amp;partnerID=40&amp;md5=b9d23760b10c4af737b306cba8bda4da" TargetMode="External"/><Relationship Id="rId596" Type="http://schemas.openxmlformats.org/officeDocument/2006/relationships/hyperlink" Target="https://www.scopus.com/inward/record.uri?eid=2-s2.0-85160013533&amp;doi=10.1109%2fICIPTM57143.2023.10117824&amp;partnerID=40&amp;md5=d5d955d6d4cecd8bd311f6f4fd53b3a6" TargetMode="External"/><Relationship Id="rId817" Type="http://schemas.openxmlformats.org/officeDocument/2006/relationships/hyperlink" Target="https://www.scopus.com/inward/record.uri?eid=2-s2.0-85128052991&amp;doi=10.1063%2f5.0072716&amp;partnerID=40&amp;md5=b7987bb4dc9e01ef18540348692c2cca" TargetMode="External"/><Relationship Id="rId1002" Type="http://schemas.openxmlformats.org/officeDocument/2006/relationships/hyperlink" Target="https://www.scopus.com/inward/record.uri?eid=2-s2.0-85138447426&amp;doi=10.1155%2f2022%2f9474640&amp;partnerID=40&amp;md5=1add451a44bd6feaf8883bb93106a370" TargetMode="External"/><Relationship Id="rId249" Type="http://schemas.openxmlformats.org/officeDocument/2006/relationships/hyperlink" Target="https://www.scopus.com/inward/record.uri?eid=2-s2.0-85163975919&amp;doi=10.3390%2fsu15129286&amp;partnerID=40&amp;md5=56cbf967682818542e182c31c4686b21" TargetMode="External"/><Relationship Id="rId456" Type="http://schemas.openxmlformats.org/officeDocument/2006/relationships/hyperlink" Target="https://www.scopus.com/inward/record.uri?eid=2-s2.0-85177613488&amp;doi=10.1109%2fI-SMAC58438.2023.10290696&amp;partnerID=40&amp;md5=30e214922f632e222ccf518dd6bfb8a4" TargetMode="External"/><Relationship Id="rId663" Type="http://schemas.openxmlformats.org/officeDocument/2006/relationships/hyperlink" Target="https://www.scopus.com/inward/record.uri?eid=2-s2.0-85159756549&amp;doi=10.1109%2fICACCS57279.2023.10113035&amp;partnerID=40&amp;md5=2dc8c385fcc91bd92fdfdd94930ca468" TargetMode="External"/><Relationship Id="rId870" Type="http://schemas.openxmlformats.org/officeDocument/2006/relationships/hyperlink" Target="https://www.scopus.com/inward/record.uri?eid=2-s2.0-85149565095&amp;doi=10.1109%2fICATIECE56365.2022.10047463&amp;partnerID=40&amp;md5=5343e97c273e5ba1021a6e8e8d55648a" TargetMode="External"/><Relationship Id="rId1086" Type="http://schemas.openxmlformats.org/officeDocument/2006/relationships/hyperlink" Target="https://www.scopus.com/inward/record.uri?eid=2-s2.0-85132309565&amp;doi=10.1109%2fICSSS54381.2022.9782161&amp;partnerID=40&amp;md5=076b40e074623283cb8df5ab4383b509" TargetMode="External"/><Relationship Id="rId1293" Type="http://schemas.openxmlformats.org/officeDocument/2006/relationships/hyperlink" Target="https://www.scopus.com/inward/record.uri?eid=2-s2.0-84955599912&amp;partnerID=40&amp;md5=920644ef650f07ca150c025539829981" TargetMode="External"/><Relationship Id="rId1307" Type="http://schemas.openxmlformats.org/officeDocument/2006/relationships/hyperlink" Target="https://www.scopus.com/inward/record.uri?eid=2-s2.0-84942857386&amp;partnerID=40&amp;md5=4b82ce45aff87ecb88661cecc00c1ca9" TargetMode="External"/><Relationship Id="rId13" Type="http://schemas.openxmlformats.org/officeDocument/2006/relationships/hyperlink" Target="https://www.scopus.com/inward/record.uri?eid=2-s2.0-85198379534&amp;doi=10.1016%2fj.heliyon.2024.e34081&amp;partnerID=40&amp;md5=ce23b7fc13eec0af16cce97fa33e3310" TargetMode="External"/><Relationship Id="rId109" Type="http://schemas.openxmlformats.org/officeDocument/2006/relationships/hyperlink" Target="https://www.scopus.com/inward/record.uri?eid=2-s2.0-85092356599&amp;doi=10.1016%2fj.ccr.2020.213612&amp;partnerID=40&amp;md5=6b4badf55b97d1ce4c02db38fb8ab016" TargetMode="External"/><Relationship Id="rId316" Type="http://schemas.openxmlformats.org/officeDocument/2006/relationships/hyperlink" Target="https://www.scopus.com/inward/record.uri?eid=2-s2.0-85195956011&amp;doi=10.1007%2f978-3-031-35535-6_4&amp;partnerID=40&amp;md5=b24a87c4aa0112c1493e6411d407f33d" TargetMode="External"/><Relationship Id="rId523" Type="http://schemas.openxmlformats.org/officeDocument/2006/relationships/hyperlink" Target="https://www.scopus.com/inward/record.uri?eid=2-s2.0-85166658850&amp;doi=10.1109%2fICECCT56650.2023.10179649&amp;partnerID=40&amp;md5=31820ef1a0bc7d18ce495612b6e03e70" TargetMode="External"/><Relationship Id="rId968" Type="http://schemas.openxmlformats.org/officeDocument/2006/relationships/hyperlink" Target="https://www.scopus.com/inward/record.uri?eid=2-s2.0-85142872325&amp;doi=10.1016%2fj.matpr.2022.11.158&amp;partnerID=40&amp;md5=95993379fb03dc0974beb338bf45ee8b" TargetMode="External"/><Relationship Id="rId1153" Type="http://schemas.openxmlformats.org/officeDocument/2006/relationships/hyperlink" Target="https://www.scopus.com/inward/record.uri?eid=2-s2.0-85107323837&amp;doi=10.1016%2fj.matpr.2020.11.054&amp;partnerID=40&amp;md5=3d3590c52eff64fea10bfb35d5d20336" TargetMode="External"/><Relationship Id="rId97" Type="http://schemas.openxmlformats.org/officeDocument/2006/relationships/hyperlink" Target="https://www.scopus.com/inward/record.uri?eid=2-s2.0-85108026954&amp;doi=10.1109%2fICACCS51430.2021.9441702&amp;partnerID=40&amp;md5=128e9b7d1c33e42b3181084abffa12ba" TargetMode="External"/><Relationship Id="rId730" Type="http://schemas.openxmlformats.org/officeDocument/2006/relationships/hyperlink" Target="https://www.scopus.com/inward/record.uri?eid=2-s2.0-85149128896&amp;doi=10.1155%2f2023%2f1335481&amp;partnerID=40&amp;md5=7642b94aa99c13240596676901996199" TargetMode="External"/><Relationship Id="rId828" Type="http://schemas.openxmlformats.org/officeDocument/2006/relationships/hyperlink" Target="https://www.scopus.com/inward/record.uri?eid=2-s2.0-85163109454&amp;doi=10.1109%2fNKCon56289.2022.10126634&amp;partnerID=40&amp;md5=6c6ed8631dbaee3d9aebace1d4e6ef1d" TargetMode="External"/><Relationship Id="rId1013" Type="http://schemas.openxmlformats.org/officeDocument/2006/relationships/hyperlink" Target="https://www.scopus.com/inward/record.uri?eid=2-s2.0-85136899876&amp;doi=10.1155%2f2022%2f1872079&amp;partnerID=40&amp;md5=6ea07b4cdd2ac7675639149edc5b457b" TargetMode="External"/><Relationship Id="rId162" Type="http://schemas.openxmlformats.org/officeDocument/2006/relationships/hyperlink" Target="https://www.scopus.com/inward/record.uri?eid=2-s2.0-85176597538&amp;doi=10.3233%2fJIFS-234188&amp;partnerID=40&amp;md5=3ded69a67a3e205bfc3393cfa75e7b24" TargetMode="External"/><Relationship Id="rId467" Type="http://schemas.openxmlformats.org/officeDocument/2006/relationships/hyperlink" Target="https://www.scopus.com/inward/record.uri?eid=2-s2.0-85175839706&amp;doi=10.30955%2fgnj.004983&amp;partnerID=40&amp;md5=649aab5893ce07ead7edcee930a56952" TargetMode="External"/><Relationship Id="rId1097" Type="http://schemas.openxmlformats.org/officeDocument/2006/relationships/hyperlink" Target="https://www.scopus.com/inward/record.uri?eid=2-s2.0-85132242792&amp;doi=10.1109%2fICSSS54381.2022.9782264&amp;partnerID=40&amp;md5=27028933b1a3fbf261af7fbfc6af8a23" TargetMode="External"/><Relationship Id="rId1220" Type="http://schemas.openxmlformats.org/officeDocument/2006/relationships/hyperlink" Target="https://www.scopus.com/inward/record.uri?eid=2-s2.0-85035783436&amp;doi=10.1007%2fs10586-017-1395-1&amp;partnerID=40&amp;md5=217f8a4ed5a829908d83eb700c7c68e6" TargetMode="External"/><Relationship Id="rId1318" Type="http://schemas.openxmlformats.org/officeDocument/2006/relationships/hyperlink" Target="https://www.scopus.com/inward/record.uri?eid=2-s2.0-84912076671&amp;doi=10.1109%2fICACCS.2013.6938721&amp;partnerID=40&amp;md5=1760e482b8490ae548e38c9bef16f4a0" TargetMode="External"/><Relationship Id="rId674" Type="http://schemas.openxmlformats.org/officeDocument/2006/relationships/hyperlink" Target="https://www.scopus.com/inward/record.uri?eid=2-s2.0-85158077730&amp;doi=10.1109%2fICISCoIS56541.2023.10100527&amp;partnerID=40&amp;md5=8edcda9f9ddd059ce1023238cc14fd4a" TargetMode="External"/><Relationship Id="rId881" Type="http://schemas.openxmlformats.org/officeDocument/2006/relationships/hyperlink" Target="https://www.scopus.com/inward/record.uri?eid=2-s2.0-85148326484&amp;doi=10.1109%2fICACRS55517.2022.10029240&amp;partnerID=40&amp;md5=ccdca9aa5b9f72ebc4618fe7b993a85e" TargetMode="External"/><Relationship Id="rId979" Type="http://schemas.openxmlformats.org/officeDocument/2006/relationships/hyperlink" Target="https://www.scopus.com/inward/record.uri?eid=2-s2.0-85141806624&amp;doi=10.14569%2fIJACSA.2022.0131027&amp;partnerID=40&amp;md5=f49bc9054a6db7b01b1c8b31e3cbf3a0" TargetMode="External"/><Relationship Id="rId24" Type="http://schemas.openxmlformats.org/officeDocument/2006/relationships/hyperlink" Target="https://www.scopus.com/inward/record.uri?eid=2-s2.0-85201395364&amp;doi=10.1007%2fs13177-024-00413-4&amp;partnerID=40&amp;md5=dae60889095fac07bf59c2caacfff581" TargetMode="External"/><Relationship Id="rId327" Type="http://schemas.openxmlformats.org/officeDocument/2006/relationships/hyperlink" Target="https://www.scopus.com/inward/record.uri?eid=2-s2.0-85191891833&amp;doi=10.1109%2fICIMIA60377.2023.10426523&amp;partnerID=40&amp;md5=547f797a4be12398adcc9a0fb743bdcc" TargetMode="External"/><Relationship Id="rId534" Type="http://schemas.openxmlformats.org/officeDocument/2006/relationships/hyperlink" Target="https://www.scopus.com/inward/record.uri?eid=2-s2.0-85165079073&amp;doi=10.1007%2f978-981-19-9512-5_16&amp;partnerID=40&amp;md5=78f921877f6822ee2d42cbda13187069" TargetMode="External"/><Relationship Id="rId741" Type="http://schemas.openxmlformats.org/officeDocument/2006/relationships/hyperlink" Target="https://www.scopus.com/inward/record.uri?eid=2-s2.0-85146444935&amp;doi=10.1016%2fj.heliyon.2022.e12046&amp;partnerID=40&amp;md5=6d097f62e2826f96365fb51451f40ab5" TargetMode="External"/><Relationship Id="rId839" Type="http://schemas.openxmlformats.org/officeDocument/2006/relationships/hyperlink" Target="https://www.scopus.com/inward/record.uri?eid=2-s2.0-85152090046&amp;doi=10.1109%2fIC3I56241.2022.10072844&amp;partnerID=40&amp;md5=465ecf0017fa083f530f8a9f6ba48fa1" TargetMode="External"/><Relationship Id="rId1164" Type="http://schemas.openxmlformats.org/officeDocument/2006/relationships/hyperlink" Target="https://www.scopus.com/inward/record.uri?eid=2-s2.0-85085172467&amp;doi=10.1016%2fj.aej.2020.01.055&amp;partnerID=40&amp;md5=1e4db79facd4807f5cbd1dba9194b0cd" TargetMode="External"/><Relationship Id="rId173" Type="http://schemas.openxmlformats.org/officeDocument/2006/relationships/hyperlink" Target="https://www.scopus.com/inward/record.uri?eid=2-s2.0-85177555534&amp;doi=10.1063%2f5.0172271&amp;partnerID=40&amp;md5=976e7c6746ff85bf4ee2a47fc713e6d4" TargetMode="External"/><Relationship Id="rId380" Type="http://schemas.openxmlformats.org/officeDocument/2006/relationships/hyperlink" Target="https://www.scopus.com/inward/record.uri?eid=2-s2.0-85186123625&amp;doi=10.1109%2fICECA58529.2023.10395293&amp;partnerID=40&amp;md5=6aee1bfad3f18ade1969861b46c367be" TargetMode="External"/><Relationship Id="rId601" Type="http://schemas.openxmlformats.org/officeDocument/2006/relationships/hyperlink" Target="https://www.scopus.com/inward/record.uri?eid=2-s2.0-85159771583&amp;doi=10.1109%2fICACCS57279.2023.10113120&amp;partnerID=40&amp;md5=b0402ce6ecd192168c70c1d948aa252c" TargetMode="External"/><Relationship Id="rId1024" Type="http://schemas.openxmlformats.org/officeDocument/2006/relationships/hyperlink" Target="https://www.scopus.com/inward/record.uri?eid=2-s2.0-85134640924&amp;doi=10.1088%2f1742-6596%2f2272%2f1%2f012032&amp;partnerID=40&amp;md5=af77aabf8a2978d9aec79d183a81827d" TargetMode="External"/><Relationship Id="rId1231" Type="http://schemas.openxmlformats.org/officeDocument/2006/relationships/hyperlink" Target="https://www.scopus.com/inward/record.uri?eid=2-s2.0-85091126464&amp;partnerID=40&amp;md5=9bcee4f21281d8dc3036c1432167e839" TargetMode="External"/><Relationship Id="rId240" Type="http://schemas.openxmlformats.org/officeDocument/2006/relationships/hyperlink" Target="https://www.scopus.com/inward/record.uri?eid=2-s2.0-85165907854&amp;doi=10.1371%2fjournal.pone.0285254&amp;partnerID=40&amp;md5=c2b35a6dc0e7609b10ae924fccbb61f1" TargetMode="External"/><Relationship Id="rId478" Type="http://schemas.openxmlformats.org/officeDocument/2006/relationships/hyperlink" Target="https://www.scopus.com/inward/record.uri?eid=2-s2.0-85175055520&amp;doi=10.1007%2f978-3-031-35965-1_4&amp;partnerID=40&amp;md5=176085151dcc04aff94ee71391ec1e47" TargetMode="External"/><Relationship Id="rId685" Type="http://schemas.openxmlformats.org/officeDocument/2006/relationships/hyperlink" Target="https://www.scopus.com/inward/record.uri?eid=2-s2.0-85153047082&amp;doi=10.1109%2fICECONF57129.2023.10083615&amp;partnerID=40&amp;md5=ffd13d623c4e3e9560dc7d47418df4f7" TargetMode="External"/><Relationship Id="rId892" Type="http://schemas.openxmlformats.org/officeDocument/2006/relationships/hyperlink" Target="https://www.scopus.com/inward/record.uri?eid=2-s2.0-85148290800&amp;doi=10.1109%2fICMNWC56175.2022.10031984&amp;partnerID=40&amp;md5=db8c54f70c05092532bb151abc16f0ca" TargetMode="External"/><Relationship Id="rId906" Type="http://schemas.openxmlformats.org/officeDocument/2006/relationships/hyperlink" Target="https://www.scopus.com/inward/record.uri?eid=2-s2.0-85147540455&amp;doi=10.1109%2fICAISS55157.2022.10011082&amp;partnerID=40&amp;md5=4803e8f2c66b3883482dd822ad9ab35c" TargetMode="External"/><Relationship Id="rId1329" Type="http://schemas.openxmlformats.org/officeDocument/2006/relationships/hyperlink" Target="https://www.scopus.com/inward/record.uri?eid=2-s2.0-84877944458&amp;doi=10.1109%2fICCIC.2012.6510228&amp;partnerID=40&amp;md5=47a29aa981cf9e9301fcb1cb991be28a" TargetMode="External"/><Relationship Id="rId35" Type="http://schemas.openxmlformats.org/officeDocument/2006/relationships/hyperlink" Target="https://www.scopus.com/inward/record.uri?eid=2-s2.0-85202975761&amp;doi=10.1007%2fs42835-024-02025-0&amp;partnerID=40&amp;md5=7c52f371e8dbb1a5aaca5b99573c970a" TargetMode="External"/><Relationship Id="rId100" Type="http://schemas.openxmlformats.org/officeDocument/2006/relationships/hyperlink" Target="https://www.scopus.com/inward/record.uri?eid=2-s2.0-85108025320&amp;doi=10.1109%2fICACCS51430.2021.9441694&amp;partnerID=40&amp;md5=1495345ad003accb840d7ea3afed865b" TargetMode="External"/><Relationship Id="rId338" Type="http://schemas.openxmlformats.org/officeDocument/2006/relationships/hyperlink" Target="https://www.scopus.com/inward/record.uri?eid=2-s2.0-85189934920&amp;doi=10.1109%2fICACITE57410.2023.10183091&amp;partnerID=40&amp;md5=62a614e31ae33af82cde1743e9378749" TargetMode="External"/><Relationship Id="rId545" Type="http://schemas.openxmlformats.org/officeDocument/2006/relationships/hyperlink" Target="https://www.scopus.com/inward/record.uri?eid=2-s2.0-85163986231&amp;partnerID=40&amp;md5=02a4a68856870fe93cfeffe094dd42ba" TargetMode="External"/><Relationship Id="rId752" Type="http://schemas.openxmlformats.org/officeDocument/2006/relationships/hyperlink" Target="https://www.scopus.com/inward/record.uri?eid=2-s2.0-85140119743&amp;doi=10.1007%2fs11235-022-00968-1&amp;partnerID=40&amp;md5=146767dd63a117c1d93a487a99c61b68" TargetMode="External"/><Relationship Id="rId1175" Type="http://schemas.openxmlformats.org/officeDocument/2006/relationships/hyperlink" Target="https://www.scopus.com/inward/record.uri?eid=2-s2.0-85084633288&amp;doi=10.1109%2fICACCS48705.2020.9074169&amp;partnerID=40&amp;md5=e04e35538952a6aa2a162bd436dbae40" TargetMode="External"/><Relationship Id="rId184" Type="http://schemas.openxmlformats.org/officeDocument/2006/relationships/hyperlink" Target="https://www.scopus.com/inward/record.uri?eid=2-s2.0-85168457683&amp;doi=10.1007%2fs13538-023-01351-4&amp;partnerID=40&amp;md5=b771f9fe073548ddd7389bae95335a78" TargetMode="External"/><Relationship Id="rId391" Type="http://schemas.openxmlformats.org/officeDocument/2006/relationships/hyperlink" Target="https://www.scopus.com/inward/record.uri?eid=2-s2.0-85186114043&amp;doi=10.1109%2fICECA58529.2023.10395323&amp;partnerID=40&amp;md5=e98f58d32a02fe6c64bec96d08e59cad" TargetMode="External"/><Relationship Id="rId405" Type="http://schemas.openxmlformats.org/officeDocument/2006/relationships/hyperlink" Target="https://www.scopus.com/inward/record.uri?eid=2-s2.0-85184998938&amp;doi=10.1109%2fSTCR59085.2023.10397060&amp;partnerID=40&amp;md5=d7a57a688964590617b0c32cf655aaf3" TargetMode="External"/><Relationship Id="rId612" Type="http://schemas.openxmlformats.org/officeDocument/2006/relationships/hyperlink" Target="https://www.scopus.com/inward/record.uri?eid=2-s2.0-85159770474&amp;doi=10.1109%2fICACCS57279.2023.10113093&amp;partnerID=40&amp;md5=f6c56b6cbe2788d61ec9f630ba0f6c3e" TargetMode="External"/><Relationship Id="rId1035" Type="http://schemas.openxmlformats.org/officeDocument/2006/relationships/hyperlink" Target="https://www.scopus.com/inward/record.uri?eid=2-s2.0-85133203803&amp;doi=10.1109%2fICACCS54159.2022.9785294&amp;partnerID=40&amp;md5=d7437128c356395bd0c1b89c94abf0c5" TargetMode="External"/><Relationship Id="rId1242" Type="http://schemas.openxmlformats.org/officeDocument/2006/relationships/hyperlink" Target="https://www.scopus.com/inward/record.uri?eid=2-s2.0-85078586725&amp;doi=10.5373%2fJARDCS%2fV11I10%2f20193162&amp;partnerID=40&amp;md5=ed6b5966cadcc79ccc8a10c2cda5edf0" TargetMode="External"/><Relationship Id="rId251" Type="http://schemas.openxmlformats.org/officeDocument/2006/relationships/hyperlink" Target="https://www.scopus.com/inward/record.uri?eid=2-s2.0-85163574651&amp;doi=10.3390%2fagriengineering5020042&amp;partnerID=40&amp;md5=5a93bfb76af5d55f2f179bff9fdea48c" TargetMode="External"/><Relationship Id="rId489" Type="http://schemas.openxmlformats.org/officeDocument/2006/relationships/hyperlink" Target="https://www.scopus.com/inward/record.uri?eid=2-s2.0-85172189353&amp;doi=10.1109%2fICIRCA57980.2023.10220867&amp;partnerID=40&amp;md5=d303c2740df3712af2c2934fdae2e000" TargetMode="External"/><Relationship Id="rId696" Type="http://schemas.openxmlformats.org/officeDocument/2006/relationships/hyperlink" Target="https://www.scopus.com/inward/record.uri?eid=2-s2.0-85152035386&amp;doi=10.1109%2fICITIIT57246.2023.10068647&amp;partnerID=40&amp;md5=abe5b7b3e21d12ccc3928d6b52b40d7c" TargetMode="External"/><Relationship Id="rId917" Type="http://schemas.openxmlformats.org/officeDocument/2006/relationships/hyperlink" Target="https://www.scopus.com/inward/record.uri?eid=2-s2.0-85146989815&amp;doi=10.1109%2fSTCR55312.2022.10009501&amp;partnerID=40&amp;md5=0addac4c36757a4d385552893ad83660" TargetMode="External"/><Relationship Id="rId1102" Type="http://schemas.openxmlformats.org/officeDocument/2006/relationships/hyperlink" Target="https://www.scopus.com/inward/record.uri?eid=2-s2.0-85131439221&amp;doi=10.1155%2f2022%2f9535254&amp;partnerID=40&amp;md5=13be4446c712d24e6fa4e5cfd97debbb" TargetMode="External"/><Relationship Id="rId46" Type="http://schemas.openxmlformats.org/officeDocument/2006/relationships/hyperlink" Target="https://www.scopus.com/inward/record.uri?eid=2-s2.0-85205282498&amp;doi=10.1109%2fICSTSN61422.2024.10670776&amp;partnerID=40&amp;md5=28560de547c36b8eb8a91d63495c370b" TargetMode="External"/><Relationship Id="rId349" Type="http://schemas.openxmlformats.org/officeDocument/2006/relationships/hyperlink" Target="https://www.scopus.com/inward/record.uri?eid=2-s2.0-85187263190&amp;doi=10.1109%2fAIKIIE60097.2023.10390170&amp;partnerID=40&amp;md5=f11f313065ea83da4c3bc7120a4629f3" TargetMode="External"/><Relationship Id="rId556" Type="http://schemas.openxmlformats.org/officeDocument/2006/relationships/hyperlink" Target="https://www.scopus.com/inward/record.uri?eid=2-s2.0-85163521875&amp;doi=10.1109%2fICICT57646.2023.10134073&amp;partnerID=40&amp;md5=06cd744623baa958059d41ef348353bd" TargetMode="External"/><Relationship Id="rId763" Type="http://schemas.openxmlformats.org/officeDocument/2006/relationships/hyperlink" Target="https://www.scopus.com/inward/record.uri?eid=2-s2.0-85142921822&amp;doi=10.1038%2fs41598-022-24993-x&amp;partnerID=40&amp;md5=1b9fe9f4938bdcca16d51315adb65fdf" TargetMode="External"/><Relationship Id="rId1186" Type="http://schemas.openxmlformats.org/officeDocument/2006/relationships/hyperlink" Target="https://www.scopus.com/inward/record.uri?eid=2-s2.0-85090516234&amp;doi=10.1007%2f978-3-030-44407-5_6&amp;partnerID=40&amp;md5=e8fec370e15e7680f3a8da112f14932d" TargetMode="External"/><Relationship Id="rId111" Type="http://schemas.openxmlformats.org/officeDocument/2006/relationships/hyperlink" Target="https://www.scopus.com/inward/record.uri?eid=2-s2.0-85134940087&amp;doi=10.4018%2f978-1-7998-8954-0.ch103&amp;partnerID=40&amp;md5=f7afe281062e02dfb2497391ae8e0022" TargetMode="External"/><Relationship Id="rId195" Type="http://schemas.openxmlformats.org/officeDocument/2006/relationships/hyperlink" Target="https://www.scopus.com/inward/record.uri?eid=2-s2.0-85143228459&amp;doi=10.1007%2fs12008-022-01132-4&amp;partnerID=40&amp;md5=6929226b1f33cba53d9d537dacb21200" TargetMode="External"/><Relationship Id="rId209" Type="http://schemas.openxmlformats.org/officeDocument/2006/relationships/hyperlink" Target="https://www.scopus.com/inward/record.uri?eid=2-s2.0-85172786827&amp;doi=10.4018%2f978-1-6684-8287-2.ch008&amp;partnerID=40&amp;md5=341881873f9f3cb26a21d20dace7931d" TargetMode="External"/><Relationship Id="rId416" Type="http://schemas.openxmlformats.org/officeDocument/2006/relationships/hyperlink" Target="https://www.scopus.com/inward/record.uri?eid=2-s2.0-85183557680&amp;doi=10.1109%2fICAEECI58247.2023.10370893&amp;partnerID=40&amp;md5=dbec87fe8b9fff9c18cc6389e2f6ad72" TargetMode="External"/><Relationship Id="rId970" Type="http://schemas.openxmlformats.org/officeDocument/2006/relationships/hyperlink" Target="https://www.scopus.com/inward/record.uri?eid=2-s2.0-85142725182&amp;doi=10.1109%2fICECAA55415.2022.9936128&amp;partnerID=40&amp;md5=beeb705e768cbbe8667bf42b6cd2f823" TargetMode="External"/><Relationship Id="rId1046" Type="http://schemas.openxmlformats.org/officeDocument/2006/relationships/hyperlink" Target="https://www.scopus.com/inward/record.uri?eid=2-s2.0-85133193260&amp;doi=10.1109%2fICACCS54159.2022.9785046&amp;partnerID=40&amp;md5=ab5ee55621e74500d8a1a750a80e8960" TargetMode="External"/><Relationship Id="rId1253" Type="http://schemas.openxmlformats.org/officeDocument/2006/relationships/hyperlink" Target="https://www.scopus.com/inward/record.uri?eid=2-s2.0-85069879341&amp;doi=10.2478%2fmme-2019-0008&amp;partnerID=40&amp;md5=c87795157d0b1d33bf2420c9695d3da1" TargetMode="External"/><Relationship Id="rId623" Type="http://schemas.openxmlformats.org/officeDocument/2006/relationships/hyperlink" Target="https://www.scopus.com/inward/record.uri?eid=2-s2.0-85159767411&amp;doi=10.1109%2fICACCS57279.2023.10112923&amp;partnerID=40&amp;md5=548c356c9600f0e590c7b135570f8c6b" TargetMode="External"/><Relationship Id="rId830" Type="http://schemas.openxmlformats.org/officeDocument/2006/relationships/hyperlink" Target="https://www.scopus.com/inward/record.uri?eid=2-s2.0-85163081599&amp;doi=10.1109%2fNKCon56289.2022.10126722&amp;partnerID=40&amp;md5=0e631ec1e2fb20bc2689a7674c14a4ac" TargetMode="External"/><Relationship Id="rId928" Type="http://schemas.openxmlformats.org/officeDocument/2006/relationships/hyperlink" Target="https://www.scopus.com/inward/record.uri?eid=2-s2.0-85146421472&amp;doi=10.1109%2fI-SMAC55078.2022.9987316&amp;partnerID=40&amp;md5=a255e64131546931d74b48767a8280ad" TargetMode="External"/><Relationship Id="rId57" Type="http://schemas.openxmlformats.org/officeDocument/2006/relationships/hyperlink" Target="https://www.scopus.com/inward/record.uri?eid=2-s2.0-85147532106&amp;doi=10.53759%2f7669%2fjmc202101019&amp;partnerID=40&amp;md5=33847dd9cee4efd5862682e804a2b1fc" TargetMode="External"/><Relationship Id="rId262" Type="http://schemas.openxmlformats.org/officeDocument/2006/relationships/hyperlink" Target="https://www.scopus.com/inward/record.uri?eid=2-s2.0-85160782357&amp;doi=10.1063%2f5.0134175&amp;partnerID=40&amp;md5=adece7ed6b65e9f58e71f24189d708c8" TargetMode="External"/><Relationship Id="rId567" Type="http://schemas.openxmlformats.org/officeDocument/2006/relationships/hyperlink" Target="https://www.scopus.com/inward/record.uri?eid=2-s2.0-85163095865&amp;doi=10.1109%2fWiSSCoN56857.2023.10133850&amp;partnerID=40&amp;md5=4c7bee9bc29d3ae7b7eaee530e772632" TargetMode="External"/><Relationship Id="rId1113" Type="http://schemas.openxmlformats.org/officeDocument/2006/relationships/hyperlink" Target="https://www.scopus.com/inward/record.uri?eid=2-s2.0-85129917376&amp;doi=10.1155%2f2022%2f2026210&amp;partnerID=40&amp;md5=7d1e9b01ada72738809edcccb4659319" TargetMode="External"/><Relationship Id="rId1197" Type="http://schemas.openxmlformats.org/officeDocument/2006/relationships/hyperlink" Target="https://www.scopus.com/inward/record.uri?eid=2-s2.0-85083028893&amp;doi=10.1109%2fI-SMAC47947.2019.9032546&amp;partnerID=40&amp;md5=cb6372f0d21161adc9c569d273379bdd" TargetMode="External"/><Relationship Id="rId1320" Type="http://schemas.openxmlformats.org/officeDocument/2006/relationships/hyperlink" Target="https://www.scopus.com/inward/record.uri?eid=2-s2.0-84929149716&amp;doi=10.1007%2fs12206-013-1192-6&amp;partnerID=40&amp;md5=385ae10307299d495f4b80a2bd609ca6" TargetMode="External"/><Relationship Id="rId122" Type="http://schemas.openxmlformats.org/officeDocument/2006/relationships/hyperlink" Target="https://www.scopus.com/inward/record.uri?eid=2-s2.0-85123174442&amp;doi=10.1109%2fICOSEC51865.2021.9591865&amp;partnerID=40&amp;md5=3d32a9f94aba4a4e394d5f3f156f1d1a" TargetMode="External"/><Relationship Id="rId774" Type="http://schemas.openxmlformats.org/officeDocument/2006/relationships/hyperlink" Target="https://www.scopus.com/inward/record.uri?eid=2-s2.0-85144084190&amp;doi=10.1063%2f5.0108618&amp;partnerID=40&amp;md5=1a805eae08378a5f4de28944d90cf3c2" TargetMode="External"/><Relationship Id="rId981" Type="http://schemas.openxmlformats.org/officeDocument/2006/relationships/hyperlink" Target="https://www.scopus.com/inward/record.uri?eid=2-s2.0-85141657839&amp;doi=10.1155%2f2022%2f6988847&amp;partnerID=40&amp;md5=5bdc105152a950436893bd0c803093d7" TargetMode="External"/><Relationship Id="rId1057" Type="http://schemas.openxmlformats.org/officeDocument/2006/relationships/hyperlink" Target="https://www.scopus.com/inward/record.uri?eid=2-s2.0-85133179818&amp;doi=10.1109%2fICACCS54159.2022.9785352&amp;partnerID=40&amp;md5=b2fda87a161490915a6e79097f8a2752" TargetMode="External"/><Relationship Id="rId427" Type="http://schemas.openxmlformats.org/officeDocument/2006/relationships/hyperlink" Target="https://www.scopus.com/inward/record.uri?eid=2-s2.0-85183007511&amp;doi=10.1109%2fICSCNA58489.2023.10370352&amp;partnerID=40&amp;md5=613eb73ec483b17914174c03ec5ff211" TargetMode="External"/><Relationship Id="rId634" Type="http://schemas.openxmlformats.org/officeDocument/2006/relationships/hyperlink" Target="https://www.scopus.com/inward/record.uri?eid=2-s2.0-85159765368&amp;doi=10.1109%2fICACCS57279.2023.10113114&amp;partnerID=40&amp;md5=efae690299d07687a96acf363a59b8db" TargetMode="External"/><Relationship Id="rId841" Type="http://schemas.openxmlformats.org/officeDocument/2006/relationships/hyperlink" Target="https://www.scopus.com/inward/record.uri?eid=2-s2.0-85152069696&amp;doi=10.1109%2fICCPC55978.2022.10072071&amp;partnerID=40&amp;md5=0efad38f9fc218ee25057ab1d4616e6e" TargetMode="External"/><Relationship Id="rId1264" Type="http://schemas.openxmlformats.org/officeDocument/2006/relationships/hyperlink" Target="https://www.scopus.com/inward/record.uri?eid=2-s2.0-85043996674&amp;doi=10.1140%2fepjp%2fi2018-11966-3&amp;partnerID=40&amp;md5=ca117453e4de5b8e81003b0f66086ae6" TargetMode="External"/><Relationship Id="rId273" Type="http://schemas.openxmlformats.org/officeDocument/2006/relationships/hyperlink" Target="https://www.scopus.com/inward/record.uri?eid=2-s2.0-85159756365&amp;doi=10.53759%2f7669%2fjmc202303015&amp;partnerID=40&amp;md5=3cfb2a9d2ff53bed25ce64b11068ba92" TargetMode="External"/><Relationship Id="rId480" Type="http://schemas.openxmlformats.org/officeDocument/2006/relationships/hyperlink" Target="https://www.scopus.com/inward/record.uri?eid=2-s2.0-85174715252&amp;doi=10.1007%2f978-981-99-3758-5_45&amp;partnerID=40&amp;md5=6d76e18a8042b2b7d211debf814b789e" TargetMode="External"/><Relationship Id="rId701" Type="http://schemas.openxmlformats.org/officeDocument/2006/relationships/hyperlink" Target="https://www.scopus.com/inward/record.uri?eid=2-s2.0-85151146245&amp;doi=10.1007%2f978-981-19-7753-4_5&amp;partnerID=40&amp;md5=725910ba3bf9a7a3d58531468c037067" TargetMode="External"/><Relationship Id="rId939" Type="http://schemas.openxmlformats.org/officeDocument/2006/relationships/hyperlink" Target="https://www.scopus.com/inward/record.uri?eid=2-s2.0-85145356830&amp;doi=10.1109%2fMysuruCon55714.2022.9972638&amp;partnerID=40&amp;md5=2c53cf66e6c85961866584a7527c725f" TargetMode="External"/><Relationship Id="rId1124" Type="http://schemas.openxmlformats.org/officeDocument/2006/relationships/hyperlink" Target="https://www.scopus.com/inward/record.uri?eid=2-s2.0-85128311942&amp;doi=10.1007%2fs13198-021-01560-7&amp;partnerID=40&amp;md5=ff5fb70f4851ff4edb8c2ea25e395b60" TargetMode="External"/><Relationship Id="rId1331" Type="http://schemas.openxmlformats.org/officeDocument/2006/relationships/hyperlink" Target="https://www.scopus.com/inward/record.uri?eid=2-s2.0-83555172307&amp;doi=10.1007%2fs00170-011-3343-1&amp;partnerID=40&amp;md5=32ae140df95cfb7acfcd8343af09d8cf" TargetMode="External"/><Relationship Id="rId68" Type="http://schemas.openxmlformats.org/officeDocument/2006/relationships/hyperlink" Target="https://www.scopus.com/inward/record.uri?eid=2-s2.0-85113304126&amp;doi=10.1109%2fICCISc52257.2021.9484973&amp;partnerID=40&amp;md5=bbfe557847a5faff57b86f87a849efa6" TargetMode="External"/><Relationship Id="rId133" Type="http://schemas.openxmlformats.org/officeDocument/2006/relationships/hyperlink" Target="https://www.scopus.com/inward/record.uri?eid=2-s2.0-85180630375&amp;doi=10.1063%2f5.0175833&amp;partnerID=40&amp;md5=f071e8e71a2ba753980ab62727b809b9" TargetMode="External"/><Relationship Id="rId340" Type="http://schemas.openxmlformats.org/officeDocument/2006/relationships/hyperlink" Target="https://www.scopus.com/inward/record.uri?eid=2-s2.0-85188345585&amp;doi=10.1049%2ficp.2023.2887&amp;partnerID=40&amp;md5=1084e2ca510f5fe6e360815256c025a8" TargetMode="External"/><Relationship Id="rId578" Type="http://schemas.openxmlformats.org/officeDocument/2006/relationships/hyperlink" Target="https://www.scopus.com/inward/record.uri?eid=2-s2.0-85163060641&amp;doi=10.1109%2fICCCI56745.2023.10128361&amp;partnerID=40&amp;md5=78cb3c3fb0dd0524585dad05ed07d415" TargetMode="External"/><Relationship Id="rId785" Type="http://schemas.openxmlformats.org/officeDocument/2006/relationships/hyperlink" Target="https://www.scopus.com/inward/record.uri?eid=2-s2.0-85146436611&amp;doi=10.53759%2f7669%2fjmc202202019&amp;partnerID=40&amp;md5=b5c92d367057792902d069fe593faa8f" TargetMode="External"/><Relationship Id="rId992" Type="http://schemas.openxmlformats.org/officeDocument/2006/relationships/hyperlink" Target="https://www.scopus.com/inward/record.uri?eid=2-s2.0-85139550102&amp;doi=10.1155%2f2022%2f8924801&amp;partnerID=40&amp;md5=e9f0b84270267dfbd5ecf737bb3f84b2" TargetMode="External"/><Relationship Id="rId200" Type="http://schemas.openxmlformats.org/officeDocument/2006/relationships/hyperlink" Target="https://www.scopus.com/inward/record.uri?eid=2-s2.0-85174344088&amp;doi=10.4018%2f978-1-6684-8696-2.ch001&amp;partnerID=40&amp;md5=63f0db3fbe90ea3b452ed93349d37ddb" TargetMode="External"/><Relationship Id="rId438" Type="http://schemas.openxmlformats.org/officeDocument/2006/relationships/hyperlink" Target="https://www.scopus.com/inward/record.uri?eid=2-s2.0-85181101724&amp;doi=10.1109%2fICSSAS57918.2023.10331879&amp;partnerID=40&amp;md5=6fad7fdf9001e591d3b2222569bbc703" TargetMode="External"/><Relationship Id="rId645" Type="http://schemas.openxmlformats.org/officeDocument/2006/relationships/hyperlink" Target="https://www.scopus.com/inward/record.uri?eid=2-s2.0-85159761658&amp;doi=10.1109%2fICACCS57279.2023.10112796&amp;partnerID=40&amp;md5=4cc2a5e5ba593229b0d7e28ff0f7857b" TargetMode="External"/><Relationship Id="rId852" Type="http://schemas.openxmlformats.org/officeDocument/2006/relationships/hyperlink" Target="https://www.scopus.com/inward/record.uri?eid=2-s2.0-85150753625&amp;doi=10.1109%2fIIHC55949.2022.10059993&amp;partnerID=40&amp;md5=7d92d824c4ac1c62b1bfb3d22f9b2b46" TargetMode="External"/><Relationship Id="rId1068" Type="http://schemas.openxmlformats.org/officeDocument/2006/relationships/hyperlink" Target="https://www.scopus.com/inward/record.uri?eid=2-s2.0-85133161903&amp;doi=10.1109%2fICACCS54159.2022.9785324&amp;partnerID=40&amp;md5=abc1d737f634a4ac03b2ec608491d9b9" TargetMode="External"/><Relationship Id="rId1275" Type="http://schemas.openxmlformats.org/officeDocument/2006/relationships/hyperlink" Target="https://www.scopus.com/inward/record.uri?eid=2-s2.0-85061495947&amp;doi=10.1139%2ftcsme-2017-1043&amp;partnerID=40&amp;md5=58525a03bd965fcc31aaaea96a9a483f" TargetMode="External"/><Relationship Id="rId284" Type="http://schemas.openxmlformats.org/officeDocument/2006/relationships/hyperlink" Target="https://www.scopus.com/inward/record.uri?eid=2-s2.0-85147115315&amp;doi=10.1007%2fs11664-023-10239-7&amp;partnerID=40&amp;md5=d4068b04ba2c25e3a5c51cd8af69f5db" TargetMode="External"/><Relationship Id="rId491" Type="http://schemas.openxmlformats.org/officeDocument/2006/relationships/hyperlink" Target="https://www.scopus.com/inward/record.uri?eid=2-s2.0-85171529614&amp;doi=10.1109%2fACCESS.2023.3311854&amp;partnerID=40&amp;md5=1f0de2a5bb7d52ccab8ba74c11a81f3f" TargetMode="External"/><Relationship Id="rId505" Type="http://schemas.openxmlformats.org/officeDocument/2006/relationships/hyperlink" Target="https://www.scopus.com/inward/record.uri?eid=2-s2.0-85168712333&amp;doi=10.1109%2fICAECA56562.2023.10199297&amp;partnerID=40&amp;md5=708a2504e840e450bf318c6e927b1ad7" TargetMode="External"/><Relationship Id="rId712" Type="http://schemas.openxmlformats.org/officeDocument/2006/relationships/hyperlink" Target="https://www.scopus.com/inward/record.uri?eid=2-s2.0-85149914612&amp;doi=10.1007%2fs12008-023-01264-1&amp;partnerID=40&amp;md5=19898dc77e56c348363d60351e89c26f" TargetMode="External"/><Relationship Id="rId1135" Type="http://schemas.openxmlformats.org/officeDocument/2006/relationships/hyperlink" Target="https://www.scopus.com/inward/record.uri?eid=2-s2.0-85123582046&amp;doi=10.3233%2fIDA-205534&amp;partnerID=40&amp;md5=f4b33b829febb396e914070bbb46090e" TargetMode="External"/><Relationship Id="rId79" Type="http://schemas.openxmlformats.org/officeDocument/2006/relationships/hyperlink" Target="https://www.scopus.com/inward/record.uri?eid=2-s2.0-85100089401&amp;doi=10.1007%2fs11277-021-08073-3&amp;partnerID=40&amp;md5=63ec22f504a4c36b89c80786410cb9ad" TargetMode="External"/><Relationship Id="rId144" Type="http://schemas.openxmlformats.org/officeDocument/2006/relationships/hyperlink" Target="https://www.scopus.com/inward/record.uri?eid=2-s2.0-85172686748&amp;doi=10.1016%2fj.physb.2023.415336&amp;partnerID=40&amp;md5=87c09d7f38c95fb4f70b62379ad3d9e8" TargetMode="External"/><Relationship Id="rId589" Type="http://schemas.openxmlformats.org/officeDocument/2006/relationships/hyperlink" Target="https://www.scopus.com/inward/record.uri?eid=2-s2.0-85161199219&amp;doi=10.1201%2f9781003327035-7&amp;partnerID=40&amp;md5=3999cb36df955838a74e7267b927d902" TargetMode="External"/><Relationship Id="rId796" Type="http://schemas.openxmlformats.org/officeDocument/2006/relationships/hyperlink" Target="https://www.scopus.com/inward/record.uri?eid=2-s2.0-85135207234&amp;doi=10.1007%2fs12053-022-10047-8&amp;partnerID=40&amp;md5=f8105649dee2c53e314969cb5adc9444" TargetMode="External"/><Relationship Id="rId1202" Type="http://schemas.openxmlformats.org/officeDocument/2006/relationships/hyperlink" Target="https://www.scopus.com/inward/record.uri?eid=2-s2.0-85075776078&amp;partnerID=40&amp;md5=f56a253132b1b3cba79654598044b2e0" TargetMode="External"/><Relationship Id="rId351" Type="http://schemas.openxmlformats.org/officeDocument/2006/relationships/hyperlink" Target="https://www.scopus.com/inward/record.uri?eid=2-s2.0-85186978865&amp;doi=10.1109%2fI-PACT58649.2023.10434869&amp;partnerID=40&amp;md5=b2e73a2e8311d1f1785a0c282a4c5c6c" TargetMode="External"/><Relationship Id="rId449" Type="http://schemas.openxmlformats.org/officeDocument/2006/relationships/hyperlink" Target="https://www.scopus.com/inward/record.uri?eid=2-s2.0-85178314591&amp;doi=10.1109%2fICACITE57410.2023.10183011&amp;partnerID=40&amp;md5=934a13e8b38cf5fe29bf36b6883bf4ca" TargetMode="External"/><Relationship Id="rId656" Type="http://schemas.openxmlformats.org/officeDocument/2006/relationships/hyperlink" Target="https://www.scopus.com/inward/record.uri?eid=2-s2.0-85159757825&amp;doi=10.1109%2fICACCS57279.2023.10113048&amp;partnerID=40&amp;md5=418ecb231bbdaa7da25775c19cccacab" TargetMode="External"/><Relationship Id="rId863" Type="http://schemas.openxmlformats.org/officeDocument/2006/relationships/hyperlink" Target="https://www.scopus.com/inward/record.uri?eid=2-s2.0-85150063253&amp;doi=10.1109%2fICPECTS56089.2022.10047624&amp;partnerID=40&amp;md5=1cfe9df840a868ad1fa664db8e60d1fd" TargetMode="External"/><Relationship Id="rId1079" Type="http://schemas.openxmlformats.org/officeDocument/2006/relationships/hyperlink" Target="https://www.scopus.com/inward/record.uri?eid=2-s2.0-85132859131&amp;doi=10.31577%2fkm.2022.2.121&amp;partnerID=40&amp;md5=5e9c1ee30b10bfa311a0bb3abe1dae64" TargetMode="External"/><Relationship Id="rId1286" Type="http://schemas.openxmlformats.org/officeDocument/2006/relationships/hyperlink" Target="https://www.scopus.com/inward/record.uri?eid=2-s2.0-84994777452&amp;doi=10.1109%2fICACCS.2016.7586405&amp;partnerID=40&amp;md5=02ff461379c34e455fe3c8baf6c8c238" TargetMode="External"/><Relationship Id="rId211" Type="http://schemas.openxmlformats.org/officeDocument/2006/relationships/hyperlink" Target="https://www.scopus.com/inward/record.uri?eid=2-s2.0-85169525975&amp;doi=10.4018%2f978-1-6684-8618-4.ch015&amp;partnerID=40&amp;md5=d5b697dcfd2d3cf610d9ba6191efa5ee" TargetMode="External"/><Relationship Id="rId295" Type="http://schemas.openxmlformats.org/officeDocument/2006/relationships/hyperlink" Target="https://www.scopus.com/inward/record.uri?eid=2-s2.0-85146288838&amp;doi=10.1007%2fs10765-022-03146-2&amp;partnerID=40&amp;md5=e7b47706ae6ad37d113ef7cb03722595" TargetMode="External"/><Relationship Id="rId309" Type="http://schemas.openxmlformats.org/officeDocument/2006/relationships/hyperlink" Target="https://www.scopus.com/inward/record.uri?eid=2-s2.0-85199512621&amp;doi=10.1109%2fICSTCEE60504.2023.10584895&amp;partnerID=40&amp;md5=64aa48371abca913b7d36821b9c9fc44" TargetMode="External"/><Relationship Id="rId516" Type="http://schemas.openxmlformats.org/officeDocument/2006/relationships/hyperlink" Target="https://www.scopus.com/inward/record.uri?eid=2-s2.0-85168305849&amp;doi=10.1109%2fICESC57686.2023.10193542&amp;partnerID=40&amp;md5=275de11832b1617e2bb659d1640c676d" TargetMode="External"/><Relationship Id="rId1146" Type="http://schemas.openxmlformats.org/officeDocument/2006/relationships/hyperlink" Target="https://www.scopus.com/inward/record.uri?eid=2-s2.0-85121215064&amp;doi=10.4108%2feai.16-4-2021.169336&amp;partnerID=40&amp;md5=fb22578b3d5a2c697d075fc57a14d096" TargetMode="External"/><Relationship Id="rId723" Type="http://schemas.openxmlformats.org/officeDocument/2006/relationships/hyperlink" Target="https://www.scopus.com/inward/record.uri?eid=2-s2.0-85149746439&amp;doi=10.1109%2fIDCIoT56793.2023.10053444&amp;partnerID=40&amp;md5=349155c07207909f2b45873d55f35cde" TargetMode="External"/><Relationship Id="rId930" Type="http://schemas.openxmlformats.org/officeDocument/2006/relationships/hyperlink" Target="https://www.scopus.com/inward/record.uri?eid=2-s2.0-85146371360&amp;doi=10.1109%2fICTACS56270.2022.9988409&amp;partnerID=40&amp;md5=056888d8e816a3980782a6b108db6aae" TargetMode="External"/><Relationship Id="rId1006" Type="http://schemas.openxmlformats.org/officeDocument/2006/relationships/hyperlink" Target="https://www.scopus.com/inward/record.uri?eid=2-s2.0-85137778951&amp;doi=10.1155%2f2022%2f2934167&amp;partnerID=40&amp;md5=299729f17ff93255c6ed551d169ddbd6" TargetMode="External"/><Relationship Id="rId155" Type="http://schemas.openxmlformats.org/officeDocument/2006/relationships/hyperlink" Target="https://www.scopus.com/inward/record.uri?eid=2-s2.0-85194158511&amp;doi=10.1145%2f3647444.3652481&amp;partnerID=40&amp;md5=787b2f705b5cff5e84a61022fa262d97" TargetMode="External"/><Relationship Id="rId362" Type="http://schemas.openxmlformats.org/officeDocument/2006/relationships/hyperlink" Target="https://www.scopus.com/inward/record.uri?eid=2-s2.0-85186657491&amp;doi=10.1109%2fICERCS57948.2023.10434204&amp;partnerID=40&amp;md5=5c9f9db6e1cf334eba489ba867c2db7f" TargetMode="External"/><Relationship Id="rId1213" Type="http://schemas.openxmlformats.org/officeDocument/2006/relationships/hyperlink" Target="https://www.scopus.com/inward/record.uri?eid=2-s2.0-85074247977&amp;doi=10.1063%2f1.5127603&amp;partnerID=40&amp;md5=199c8cb31006b6da95d2ce6d2bd32e07" TargetMode="External"/><Relationship Id="rId1297" Type="http://schemas.openxmlformats.org/officeDocument/2006/relationships/hyperlink" Target="https://www.scopus.com/inward/record.uri?eid=2-s2.0-84957793966&amp;doi=10.1520%2fJTE20130284&amp;partnerID=40&amp;md5=f5df352aee1bca4f17daa37236547a99" TargetMode="External"/><Relationship Id="rId222" Type="http://schemas.openxmlformats.org/officeDocument/2006/relationships/hyperlink" Target="https://www.scopus.com/inward/record.uri?eid=2-s2.0-85137542110&amp;doi=10.1111%2fcoin.12547&amp;partnerID=40&amp;md5=2741fc1a2c39454987232084d678c3e6" TargetMode="External"/><Relationship Id="rId667" Type="http://schemas.openxmlformats.org/officeDocument/2006/relationships/hyperlink" Target="https://www.scopus.com/inward/record.uri?eid=2-s2.0-85159115836&amp;doi=10.1109%2fICSCDS56580.2023.10105003&amp;partnerID=40&amp;md5=8ce32075bc8242e8734637222689c135" TargetMode="External"/><Relationship Id="rId874" Type="http://schemas.openxmlformats.org/officeDocument/2006/relationships/hyperlink" Target="https://www.scopus.com/inward/record.uri?eid=2-s2.0-85149034309&amp;doi=10.1504%2fIJVICS.2022.10054135&amp;partnerID=40&amp;md5=127f69673e511d46e50598fa54bff5cd" TargetMode="External"/><Relationship Id="rId17" Type="http://schemas.openxmlformats.org/officeDocument/2006/relationships/hyperlink" Target="https://www.scopus.com/inward/record.uri?eid=2-s2.0-85197858162&amp;doi=10.1109%2fICSTEM61137.2024.10560868&amp;partnerID=40&amp;md5=23315780ede382c84d2c9d74a36f6bb0" TargetMode="External"/><Relationship Id="rId527" Type="http://schemas.openxmlformats.org/officeDocument/2006/relationships/hyperlink" Target="https://www.scopus.com/inward/record.uri?eid=2-s2.0-85166631562&amp;doi=10.1109%2fICECCT56650.2023.10179658&amp;partnerID=40&amp;md5=7a6fa8446f9c2e8ca86cb59702646ec6" TargetMode="External"/><Relationship Id="rId734" Type="http://schemas.openxmlformats.org/officeDocument/2006/relationships/hyperlink" Target="https://www.scopus.com/inward/record.uri?eid=2-s2.0-85148225631&amp;doi=10.1155%2f2023%2f9903119&amp;partnerID=40&amp;md5=fabb7493aa18ffccf47c097b0cafac17" TargetMode="External"/><Relationship Id="rId941" Type="http://schemas.openxmlformats.org/officeDocument/2006/relationships/hyperlink" Target="https://www.scopus.com/inward/record.uri?eid=2-s2.0-85145354349&amp;doi=10.1109%2fMysuruCon55714.2022.9972482&amp;partnerID=40&amp;md5=8eaf4009a823383a5434a8369e89b568" TargetMode="External"/><Relationship Id="rId1157" Type="http://schemas.openxmlformats.org/officeDocument/2006/relationships/hyperlink" Target="https://www.scopus.com/inward/record.uri?eid=2-s2.0-85092701460&amp;partnerID=40&amp;md5=4f6f3b2c41ea7a9b4ae2896c41525034" TargetMode="External"/><Relationship Id="rId70" Type="http://schemas.openxmlformats.org/officeDocument/2006/relationships/hyperlink" Target="https://www.scopus.com/inward/record.uri?eid=2-s2.0-85088038531&amp;doi=10.1007%2fs11831-020-09466-6&amp;partnerID=40&amp;md5=59ea8e42f6b608cd24a9689459baaa0b" TargetMode="External"/><Relationship Id="rId166" Type="http://schemas.openxmlformats.org/officeDocument/2006/relationships/hyperlink" Target="https://www.scopus.com/inward/record.uri?eid=2-s2.0-85178135599&amp;doi=10.1117%2f1.JEI.32.6.062603&amp;partnerID=40&amp;md5=674390d7450ce6207e2f0f8acbc30374" TargetMode="External"/><Relationship Id="rId373" Type="http://schemas.openxmlformats.org/officeDocument/2006/relationships/hyperlink" Target="https://www.scopus.com/inward/record.uri?eid=2-s2.0-85186127680&amp;doi=10.1109%2fICECA58529.2023.10395620&amp;partnerID=40&amp;md5=18092fd087781401bbbff3ead3a92491" TargetMode="External"/><Relationship Id="rId580" Type="http://schemas.openxmlformats.org/officeDocument/2006/relationships/hyperlink" Target="https://www.scopus.com/inward/record.uri?eid=2-s2.0-85163055536&amp;doi=10.1109%2fICCCI56745.2023.10128181&amp;partnerID=40&amp;md5=5d3cfff13c2872787d66ccc06657118d" TargetMode="External"/><Relationship Id="rId801" Type="http://schemas.openxmlformats.org/officeDocument/2006/relationships/hyperlink" Target="https://www.scopus.com/inward/record.uri?eid=2-s2.0-85136189998&amp;doi=10.31788%2fRJC.2022.1536936&amp;partnerID=40&amp;md5=ca328c6145dbae22d96a5d09eca70ea9" TargetMode="External"/><Relationship Id="rId1017" Type="http://schemas.openxmlformats.org/officeDocument/2006/relationships/hyperlink" Target="https://www.scopus.com/inward/record.uri?eid=2-s2.0-85136328721&amp;doi=10.1109%2fICCES54183.2022.9835898&amp;partnerID=40&amp;md5=c51a332e727202f604eabcfafdaced1b" TargetMode="External"/><Relationship Id="rId1224" Type="http://schemas.openxmlformats.org/officeDocument/2006/relationships/hyperlink" Target="https://www.scopus.com/inward/record.uri?eid=2-s2.0-85068010897&amp;doi=10.1109%2fICACCS.2019.8728454&amp;partnerID=40&amp;md5=ec81c38c58874c45089166827583fdd6" TargetMode="External"/><Relationship Id="rId1" Type="http://schemas.openxmlformats.org/officeDocument/2006/relationships/hyperlink" Target="https://www.scopus.com/inward/record.uri?eid=2-s2.0-85184815325&amp;doi=10.1021%2facsomega.3c07822&amp;partnerID=40&amp;md5=14422400d5c6596b094af47c5e882c02" TargetMode="External"/><Relationship Id="rId233" Type="http://schemas.openxmlformats.org/officeDocument/2006/relationships/hyperlink" Target="https://www.scopus.com/inward/record.uri?eid=2-s2.0-85151305571&amp;doi=10.1016%2fj.molstruc.2023.135384&amp;partnerID=40&amp;md5=5e9367f44b98a964d2b23c9246a60f4b" TargetMode="External"/><Relationship Id="rId440" Type="http://schemas.openxmlformats.org/officeDocument/2006/relationships/hyperlink" Target="https://www.scopus.com/inward/record.uri?eid=2-s2.0-85180875633&amp;doi=10.1080%2f15325008.2023.2293948&amp;partnerID=40&amp;md5=b47c0affb2a793fe4ea203de5074c052" TargetMode="External"/><Relationship Id="rId678" Type="http://schemas.openxmlformats.org/officeDocument/2006/relationships/hyperlink" Target="https://www.scopus.com/inward/record.uri?eid=2-s2.0-85153576800&amp;doi=10.1109%2fICCMC56507.2023.10084174&amp;partnerID=40&amp;md5=ba9af174168b7693ad81d348829d0389" TargetMode="External"/><Relationship Id="rId885" Type="http://schemas.openxmlformats.org/officeDocument/2006/relationships/hyperlink" Target="https://www.scopus.com/inward/record.uri?eid=2-s2.0-85148322130&amp;doi=10.1109%2fICACRS55517.2022.10029059&amp;partnerID=40&amp;md5=83d1e9db7e1319b750735d940b778b6f" TargetMode="External"/><Relationship Id="rId1070" Type="http://schemas.openxmlformats.org/officeDocument/2006/relationships/hyperlink" Target="https://www.scopus.com/inward/record.uri?eid=2-s2.0-85133159938&amp;doi=10.1109%2fICACCS54159.2022.9785167&amp;partnerID=40&amp;md5=3981ff683d27491ad3cd13b885a6685d" TargetMode="External"/><Relationship Id="rId28" Type="http://schemas.openxmlformats.org/officeDocument/2006/relationships/hyperlink" Target="https://www.scopus.com/inward/record.uri?eid=2-s2.0-85202344127&amp;doi=10.1109%2fICOECA62351.2024.00075&amp;partnerID=40&amp;md5=fcb9a2a8573f06bc8399271ccf49e575" TargetMode="External"/><Relationship Id="rId300" Type="http://schemas.openxmlformats.org/officeDocument/2006/relationships/hyperlink" Target="https://www.scopus.com/inward/record.uri?eid=2-s2.0-85137474178&amp;doi=10.1007%2fs42401-022-00160-y&amp;partnerID=40&amp;md5=a4a5cb1509d332db61bd6a10b3825ae9" TargetMode="External"/><Relationship Id="rId538" Type="http://schemas.openxmlformats.org/officeDocument/2006/relationships/hyperlink" Target="https://www.scopus.com/inward/record.uri?eid=2-s2.0-85164666564&amp;doi=10.1007%2f978-981-99-1624-5_19&amp;partnerID=40&amp;md5=6a13e62d09e1dfa9ec9ca0910f85146d" TargetMode="External"/><Relationship Id="rId745" Type="http://schemas.openxmlformats.org/officeDocument/2006/relationships/hyperlink" Target="https://www.scopus.com/inward/record.uri?eid=2-s2.0-85144964086&amp;doi=10.3934%2fmath.2023298&amp;partnerID=40&amp;md5=41ab71651222361b7dbfffcf6d342bb1" TargetMode="External"/><Relationship Id="rId952" Type="http://schemas.openxmlformats.org/officeDocument/2006/relationships/hyperlink" Target="https://www.scopus.com/inward/record.uri?eid=2-s2.0-85144690808&amp;doi=10.1007%2f978-981-19-2572-6_28&amp;partnerID=40&amp;md5=b6e576ee1fa642c683845cb90e732618" TargetMode="External"/><Relationship Id="rId1168" Type="http://schemas.openxmlformats.org/officeDocument/2006/relationships/hyperlink" Target="https://www.scopus.com/inward/record.uri?eid=2-s2.0-85085973873&amp;doi=10.1007%2fs40009-019-00848-4&amp;partnerID=40&amp;md5=3461eea9ebf16d3fffa73a4ee9c69dcc" TargetMode="External"/><Relationship Id="rId81" Type="http://schemas.openxmlformats.org/officeDocument/2006/relationships/hyperlink" Target="https://www.scopus.com/inward/record.uri?eid=2-s2.0-85096390389&amp;doi=10.1007%2fs11277-020-07979-8&amp;partnerID=40&amp;md5=40fc3a3569b8a109bc7c6bde9ebde8bc" TargetMode="External"/><Relationship Id="rId177" Type="http://schemas.openxmlformats.org/officeDocument/2006/relationships/hyperlink" Target="https://www.scopus.com/inward/record.uri?eid=2-s2.0-85182507073&amp;doi=10.30955%2fgnj.004984&amp;partnerID=40&amp;md5=2fdb71287db8dfb2160652b670d2b560" TargetMode="External"/><Relationship Id="rId384" Type="http://schemas.openxmlformats.org/officeDocument/2006/relationships/hyperlink" Target="https://www.scopus.com/inward/record.uri?eid=2-s2.0-85186119587&amp;doi=10.1109%2fICECA58529.2023.10395008&amp;partnerID=40&amp;md5=ff14c81866c943c787edf8d507764e35" TargetMode="External"/><Relationship Id="rId591" Type="http://schemas.openxmlformats.org/officeDocument/2006/relationships/hyperlink" Target="https://www.scopus.com/inward/record.uri?eid=2-s2.0-85161164644&amp;doi=10.1109%2fICSPC57692.2023.10125875&amp;partnerID=40&amp;md5=cd298909bae16f5f783deef230f8fc68" TargetMode="External"/><Relationship Id="rId605" Type="http://schemas.openxmlformats.org/officeDocument/2006/relationships/hyperlink" Target="https://www.scopus.com/inward/record.uri?eid=2-s2.0-85159771256&amp;doi=10.1109%2fICACCS57279.2023.10112916&amp;partnerID=40&amp;md5=c2ab32d9c0dcb829561a325c95327384" TargetMode="External"/><Relationship Id="rId812" Type="http://schemas.openxmlformats.org/officeDocument/2006/relationships/hyperlink" Target="https://www.scopus.com/inward/record.uri?eid=2-s2.0-85132248685&amp;doi=10.1109%2fICDCS54290.2022.9780846&amp;partnerID=40&amp;md5=52212b5ef5309d7806e819a6505d2676" TargetMode="External"/><Relationship Id="rId1028" Type="http://schemas.openxmlformats.org/officeDocument/2006/relationships/hyperlink" Target="https://www.scopus.com/inward/record.uri?eid=2-s2.0-85133213186&amp;doi=10.1109%2fICACCS54159.2022.9785244&amp;partnerID=40&amp;md5=c0ecc583c107c410f6f496dbec0e087c" TargetMode="External"/><Relationship Id="rId1235" Type="http://schemas.openxmlformats.org/officeDocument/2006/relationships/hyperlink" Target="https://www.scopus.com/inward/record.uri?eid=2-s2.0-85083037831&amp;doi=10.1007%2f978-3-030-15416-5_3&amp;partnerID=40&amp;md5=e77399eae694b692bf442443795ff5f9" TargetMode="External"/><Relationship Id="rId244" Type="http://schemas.openxmlformats.org/officeDocument/2006/relationships/hyperlink" Target="https://www.scopus.com/inward/record.uri?eid=2-s2.0-85144216885&amp;doi=10.1111%2fexsy.13216&amp;partnerID=40&amp;md5=203b3eb0a8e512af75620a4d803b62cb" TargetMode="External"/><Relationship Id="rId689" Type="http://schemas.openxmlformats.org/officeDocument/2006/relationships/hyperlink" Target="https://www.scopus.com/inward/record.uri?eid=2-s2.0-85152437123&amp;doi=10.1109%2fICAIS56108.2023.10073805&amp;partnerID=40&amp;md5=d1cc4b0cb9fb747bbfdbfb257a41487c" TargetMode="External"/><Relationship Id="rId896" Type="http://schemas.openxmlformats.org/officeDocument/2006/relationships/hyperlink" Target="https://www.scopus.com/inward/record.uri?eid=2-s2.0-85147551464&amp;doi=10.1109%2fICAISS55157.2022.10010739&amp;partnerID=40&amp;md5=81ef2caf2fe3f775981aa05dbd1a6f57" TargetMode="External"/><Relationship Id="rId1081" Type="http://schemas.openxmlformats.org/officeDocument/2006/relationships/hyperlink" Target="https://www.scopus.com/inward/record.uri?eid=2-s2.0-85132626063&amp;doi=10.1016%2fj.matpr.2021.12.014&amp;partnerID=40&amp;md5=cc33d75417244d78a28f247c23a616eb" TargetMode="External"/><Relationship Id="rId1302" Type="http://schemas.openxmlformats.org/officeDocument/2006/relationships/hyperlink" Target="https://www.scopus.com/inward/record.uri?eid=2-s2.0-84942882436&amp;partnerID=40&amp;md5=9203d42bceb4fcc4afad27d49c301c50" TargetMode="External"/><Relationship Id="rId39" Type="http://schemas.openxmlformats.org/officeDocument/2006/relationships/hyperlink" Target="https://www.scopus.com/inward/record.uri?eid=2-s2.0-85169077964&amp;doi=10.1080%2f03772063.2023.2228749&amp;partnerID=40&amp;md5=eadb93244e2acc1ea0c41b4dc9510a6a" TargetMode="External"/><Relationship Id="rId451" Type="http://schemas.openxmlformats.org/officeDocument/2006/relationships/hyperlink" Target="https://www.scopus.com/inward/record.uri?eid=2-s2.0-85178147961&amp;doi=10.1109%2fICIDeA59866.2023.10295177&amp;partnerID=40&amp;md5=46729da99bb707e945747adc90e2a0fd" TargetMode="External"/><Relationship Id="rId549" Type="http://schemas.openxmlformats.org/officeDocument/2006/relationships/hyperlink" Target="https://www.scopus.com/inward/record.uri?eid=2-s2.0-85163805656&amp;doi=10.1109%2fICICCS56967.2023.10142766&amp;partnerID=40&amp;md5=a8b3e7c0a68a492ea6a5036b4e997e16" TargetMode="External"/><Relationship Id="rId756" Type="http://schemas.openxmlformats.org/officeDocument/2006/relationships/hyperlink" Target="https://www.scopus.com/inward/record.uri?eid=2-s2.0-85139910232&amp;doi=10.1002%2fcpe.7398&amp;partnerID=40&amp;md5=3a8ba5ca7e91aea4eeae04089762161e" TargetMode="External"/><Relationship Id="rId1179" Type="http://schemas.openxmlformats.org/officeDocument/2006/relationships/hyperlink" Target="https://www.scopus.com/inward/record.uri?eid=2-s2.0-85098581251&amp;doi=10.1016%2fj.matpr.2020.06.172&amp;partnerID=40&amp;md5=2efa61cbe526bad9d52400ba480fdfbf" TargetMode="External"/><Relationship Id="rId104" Type="http://schemas.openxmlformats.org/officeDocument/2006/relationships/hyperlink" Target="https://www.scopus.com/inward/record.uri?eid=2-s2.0-85108022899&amp;doi=10.1109%2fICACCS51430.2021.9442039&amp;partnerID=40&amp;md5=4b795bcf839902d3ce460f4e4e9e2870" TargetMode="External"/><Relationship Id="rId188" Type="http://schemas.openxmlformats.org/officeDocument/2006/relationships/hyperlink" Target="https://www.scopus.com/inward/record.uri?eid=2-s2.0-85165878892&amp;doi=10.1007%2fs11235-023-01040-2&amp;partnerID=40&amp;md5=d9cc9dea9d4af2386f59217ec0e71004" TargetMode="External"/><Relationship Id="rId311" Type="http://schemas.openxmlformats.org/officeDocument/2006/relationships/hyperlink" Target="https://www.scopus.com/inward/record.uri?eid=2-s2.0-85199504512&amp;doi=10.1109%2fICSTCEE60504.2023.10584995&amp;partnerID=40&amp;md5=0cca3d7189923489bdfeaf581ee21b98" TargetMode="External"/><Relationship Id="rId395" Type="http://schemas.openxmlformats.org/officeDocument/2006/relationships/hyperlink" Target="https://www.scopus.com/inward/record.uri?eid=2-s2.0-85185387144&amp;doi=10.1109%2fICACRS58579.2023.10404429&amp;partnerID=40&amp;md5=9552abbbdd316e70e4b87f96380c5987" TargetMode="External"/><Relationship Id="rId409" Type="http://schemas.openxmlformats.org/officeDocument/2006/relationships/hyperlink" Target="https://www.scopus.com/inward/record.uri?eid=2-s2.0-85184990586&amp;doi=10.1109%2fSTCR59085.2023.10397036&amp;partnerID=40&amp;md5=3c97f9041393c3c7b06da30bb1b3e01a" TargetMode="External"/><Relationship Id="rId963" Type="http://schemas.openxmlformats.org/officeDocument/2006/relationships/hyperlink" Target="https://www.scopus.com/inward/record.uri?eid=2-s2.0-85143661130&amp;doi=10.1109%2fICOSEC54921.2022.9952053&amp;partnerID=40&amp;md5=d2bfefa7d850e9247bb2c8ec67eeff78" TargetMode="External"/><Relationship Id="rId1039" Type="http://schemas.openxmlformats.org/officeDocument/2006/relationships/hyperlink" Target="https://www.scopus.com/inward/record.uri?eid=2-s2.0-85133198033&amp;doi=10.1109%2fICACCS54159.2022.9785151&amp;partnerID=40&amp;md5=259a1a3946814873d481fc762a03f3d4" TargetMode="External"/><Relationship Id="rId1246" Type="http://schemas.openxmlformats.org/officeDocument/2006/relationships/hyperlink" Target="https://www.scopus.com/inward/record.uri?eid=2-s2.0-85076105676&amp;doi=10.1007%2f978-3-030-15416-5_7&amp;partnerID=40&amp;md5=09a3cccf8e1df8fc17f08d7ea6146a76" TargetMode="External"/><Relationship Id="rId92" Type="http://schemas.openxmlformats.org/officeDocument/2006/relationships/hyperlink" Target="https://www.scopus.com/inward/record.uri?eid=2-s2.0-85108027811&amp;doi=10.1109%2fICACCS51430.2021.9441791&amp;partnerID=40&amp;md5=f21430870648a3292b1f57493c117b1b" TargetMode="External"/><Relationship Id="rId616" Type="http://schemas.openxmlformats.org/officeDocument/2006/relationships/hyperlink" Target="https://www.scopus.com/inward/record.uri?eid=2-s2.0-85159769663&amp;doi=10.1109%2fICACCS57279.2023.10112841&amp;partnerID=40&amp;md5=e3b36f50d2aa9784dd2a74a550c46273" TargetMode="External"/><Relationship Id="rId823" Type="http://schemas.openxmlformats.org/officeDocument/2006/relationships/hyperlink" Target="https://www.scopus.com/inward/record.uri?eid=2-s2.0-85123780739&amp;doi=10.3390%2ffractalfract6020075&amp;partnerID=40&amp;md5=fa151a7508099c68f340540a5e970fc6" TargetMode="External"/><Relationship Id="rId255" Type="http://schemas.openxmlformats.org/officeDocument/2006/relationships/hyperlink" Target="https://www.scopus.com/inward/record.uri?eid=2-s2.0-85153724185&amp;doi=10.1007%2fs11277-023-10407-2&amp;partnerID=40&amp;md5=a9ee5b5e045c48c0c87695891ec8a7a0" TargetMode="External"/><Relationship Id="rId462" Type="http://schemas.openxmlformats.org/officeDocument/2006/relationships/hyperlink" Target="https://www.scopus.com/inward/record.uri?eid=2-s2.0-85177449218&amp;doi=10.4028%2fp-83x934&amp;partnerID=40&amp;md5=77f35f0e0605fb43d3fb36417c1ee78d" TargetMode="External"/><Relationship Id="rId1092" Type="http://schemas.openxmlformats.org/officeDocument/2006/relationships/hyperlink" Target="https://www.scopus.com/inward/record.uri?eid=2-s2.0-85132267041&amp;doi=10.1109%2fICSSS54381.2022.9782198&amp;partnerID=40&amp;md5=2c234fb2cb41ed7c18e711e29b17b039" TargetMode="External"/><Relationship Id="rId1106" Type="http://schemas.openxmlformats.org/officeDocument/2006/relationships/hyperlink" Target="https://www.scopus.com/inward/record.uri?eid=2-s2.0-85131375556&amp;doi=10.1155%2f2022%2f8605099&amp;partnerID=40&amp;md5=5854ca5468b98fca7f21b49dc9d62855" TargetMode="External"/><Relationship Id="rId1313" Type="http://schemas.openxmlformats.org/officeDocument/2006/relationships/hyperlink" Target="https://www.scopus.com/inward/record.uri?eid=2-s2.0-84937847482&amp;partnerID=40&amp;md5=0a73733d44069b43617f50878ae73c66" TargetMode="External"/><Relationship Id="rId115" Type="http://schemas.openxmlformats.org/officeDocument/2006/relationships/hyperlink" Target="https://www.scopus.com/inward/record.uri?eid=2-s2.0-85125797289&amp;doi=10.1109%2fDASA53625.2021.9682405&amp;partnerID=40&amp;md5=dfad45ec5053baecd9a47bfdc2c72c74" TargetMode="External"/><Relationship Id="rId322" Type="http://schemas.openxmlformats.org/officeDocument/2006/relationships/hyperlink" Target="https://www.scopus.com/inward/record.uri?eid=2-s2.0-85193984369&amp;doi=10.1109%2fIEEECONF58110.2023.10520567&amp;partnerID=40&amp;md5=2fa01f1a6d921fe2b6a84deebaa292f5" TargetMode="External"/><Relationship Id="rId767" Type="http://schemas.openxmlformats.org/officeDocument/2006/relationships/hyperlink" Target="https://www.scopus.com/inward/record.uri?eid=2-s2.0-85138459711&amp;doi=10.1038%2fs41598-022-19440-w&amp;partnerID=40&amp;md5=28f2476bc0e0d66b3707e0a3f150a3e4" TargetMode="External"/><Relationship Id="rId974" Type="http://schemas.openxmlformats.org/officeDocument/2006/relationships/hyperlink" Target="https://www.scopus.com/inward/record.uri?eid=2-s2.0-85142699950&amp;doi=10.1109%2fICECAA55415.2022.9936335&amp;partnerID=40&amp;md5=d0f2f09afecb5ce6cf7f1e114925bd6b" TargetMode="External"/><Relationship Id="rId199" Type="http://schemas.openxmlformats.org/officeDocument/2006/relationships/hyperlink" Target="https://www.scopus.com/inward/record.uri?eid=2-s2.0-85176741865&amp;doi=10.1063%2f5.0171879&amp;partnerID=40&amp;md5=67211077f366b7ff80b0356ab428fa94" TargetMode="External"/><Relationship Id="rId627" Type="http://schemas.openxmlformats.org/officeDocument/2006/relationships/hyperlink" Target="https://www.scopus.com/inward/record.uri?eid=2-s2.0-85159766325&amp;doi=10.1109%2fICACCS57279.2023.10112698&amp;partnerID=40&amp;md5=11301e546ca0eee3cf7a32f405b2e487" TargetMode="External"/><Relationship Id="rId834" Type="http://schemas.openxmlformats.org/officeDocument/2006/relationships/hyperlink" Target="https://www.scopus.com/inward/record.uri?eid=2-s2.0-85154604293&amp;doi=10.1109%2fASSIC55218.2022.10088336&amp;partnerID=40&amp;md5=50796c745deab36a72ade6dbb8e9ae11" TargetMode="External"/><Relationship Id="rId1257" Type="http://schemas.openxmlformats.org/officeDocument/2006/relationships/hyperlink" Target="https://www.scopus.com/inward/record.uri?eid=2-s2.0-85061479337&amp;partnerID=40&amp;md5=a424e3715fc980876ab633697ecc9861" TargetMode="External"/><Relationship Id="rId266" Type="http://schemas.openxmlformats.org/officeDocument/2006/relationships/hyperlink" Target="https://www.scopus.com/inward/record.uri?eid=2-s2.0-85141847710&amp;doi=10.1007%2fs12648-022-02527-5&amp;partnerID=40&amp;md5=02bc695b5ceb4bfc57545bebb98838fc" TargetMode="External"/><Relationship Id="rId473" Type="http://schemas.openxmlformats.org/officeDocument/2006/relationships/hyperlink" Target="https://www.scopus.com/inward/record.uri?eid=2-s2.0-85175398154&amp;doi=10.1109%2fNMITCON58196.2023.10276376&amp;partnerID=40&amp;md5=129bdee1a57b75fd9d9b997ee11efa40" TargetMode="External"/><Relationship Id="rId680" Type="http://schemas.openxmlformats.org/officeDocument/2006/relationships/hyperlink" Target="https://www.scopus.com/inward/record.uri?eid=2-s2.0-85153573868&amp;doi=10.1109%2fICCMC56507.2023.10084032&amp;partnerID=40&amp;md5=35dcc345723fb725d7437a01c94411cd" TargetMode="External"/><Relationship Id="rId901" Type="http://schemas.openxmlformats.org/officeDocument/2006/relationships/hyperlink" Target="https://www.scopus.com/inward/record.uri?eid=2-s2.0-85147544147&amp;doi=10.1109%2fICAISS55157.2022.10010845&amp;partnerID=40&amp;md5=aa5cfdbe31e0c3f6738f5e8845eedf19" TargetMode="External"/><Relationship Id="rId1117" Type="http://schemas.openxmlformats.org/officeDocument/2006/relationships/hyperlink" Target="https://www.scopus.com/inward/record.uri?eid=2-s2.0-85129033669&amp;doi=10.32604%2fiasc.2022.026020&amp;partnerID=40&amp;md5=3ae1b01f10d178c61b063c34f01debd3" TargetMode="External"/><Relationship Id="rId1324" Type="http://schemas.openxmlformats.org/officeDocument/2006/relationships/hyperlink" Target="https://www.scopus.com/inward/record.uri?eid=2-s2.0-84908528881&amp;partnerID=40&amp;md5=f64ac7c0f5e3465b077eb05c1b2ce618" TargetMode="External"/><Relationship Id="rId30" Type="http://schemas.openxmlformats.org/officeDocument/2006/relationships/hyperlink" Target="https://www.scopus.com/inward/record.uri?eid=2-s2.0-85202295362&amp;doi=10.1007%2f978-3-031-68617-7_28&amp;partnerID=40&amp;md5=32d4159d300bec18420b95a068be8cb1" TargetMode="External"/><Relationship Id="rId126" Type="http://schemas.openxmlformats.org/officeDocument/2006/relationships/hyperlink" Target="https://www.scopus.com/inward/record.uri?eid=2-s2.0-85182488194&amp;doi=10.59277%2fRRST-EE.2023.4.12&amp;partnerID=40&amp;md5=cd968f53917eca8c0fbb08aac363400b" TargetMode="External"/><Relationship Id="rId333" Type="http://schemas.openxmlformats.org/officeDocument/2006/relationships/hyperlink" Target="https://www.scopus.com/inward/record.uri?eid=2-s2.0-85191805369&amp;doi=10.1109%2fICIMIA60377.2023.10425883&amp;partnerID=40&amp;md5=fcc0bd2384c51e5c0c3999ea2a9f03f8" TargetMode="External"/><Relationship Id="rId540" Type="http://schemas.openxmlformats.org/officeDocument/2006/relationships/hyperlink" Target="https://www.scopus.com/inward/record.uri?eid=2-s2.0-85164579273&amp;doi=10.1109%2fICDT57929.2023.10150547&amp;partnerID=40&amp;md5=0332e8d7b0d3811fb67b28bc4ce0071d" TargetMode="External"/><Relationship Id="rId778" Type="http://schemas.openxmlformats.org/officeDocument/2006/relationships/hyperlink" Target="https://www.scopus.com/inward/record.uri?eid=2-s2.0-85141723232&amp;doi=10.3390%2fe24111601&amp;partnerID=40&amp;md5=72f01bc7bd91f59d79e5b25fe61ba986" TargetMode="External"/><Relationship Id="rId985" Type="http://schemas.openxmlformats.org/officeDocument/2006/relationships/hyperlink" Target="https://www.scopus.com/inward/record.uri?eid=2-s2.0-85141443346&amp;doi=10.1109%2fICSES55317.2022.9914174&amp;partnerID=40&amp;md5=aca46e2ef748de7a721640d66c493b31" TargetMode="External"/><Relationship Id="rId1170" Type="http://schemas.openxmlformats.org/officeDocument/2006/relationships/hyperlink" Target="https://www.scopus.com/inward/record.uri?eid=2-s2.0-85084684876&amp;doi=10.1109%2fICACCS48705.2020.9074271&amp;partnerID=40&amp;md5=4794557bd4daa99d2dd579dea0e40a99" TargetMode="External"/><Relationship Id="rId638" Type="http://schemas.openxmlformats.org/officeDocument/2006/relationships/hyperlink" Target="https://www.scopus.com/inward/record.uri?eid=2-s2.0-85159764685&amp;doi=10.1109%2fICACCS57279.2023.10113057&amp;partnerID=40&amp;md5=be0defc9c77bbe390ba6b706a67bfc06" TargetMode="External"/><Relationship Id="rId845" Type="http://schemas.openxmlformats.org/officeDocument/2006/relationships/hyperlink" Target="https://www.scopus.com/inward/record.uri?eid=2-s2.0-85152026430&amp;doi=10.1109%2fIC3I56241.2022.10073042&amp;partnerID=40&amp;md5=b3735bd724e10b0ff0d58e2623239133" TargetMode="External"/><Relationship Id="rId1030" Type="http://schemas.openxmlformats.org/officeDocument/2006/relationships/hyperlink" Target="https://www.scopus.com/inward/record.uri?eid=2-s2.0-85133208533&amp;doi=10.1007%2fs13198-022-01708-z&amp;partnerID=40&amp;md5=7c7ad37e0a4e5e26e9967bd2549e1e21" TargetMode="External"/><Relationship Id="rId1268" Type="http://schemas.openxmlformats.org/officeDocument/2006/relationships/hyperlink" Target="https://www.scopus.com/inward/record.uri?eid=2-s2.0-85064391294&amp;partnerID=40&amp;md5=4a1875d57c0c3340447c62a9247a52b6" TargetMode="External"/><Relationship Id="rId277" Type="http://schemas.openxmlformats.org/officeDocument/2006/relationships/hyperlink" Target="https://www.scopus.com/inward/record.uri?eid=2-s2.0-85154028433&amp;doi=10.1007%2fs10854-023-10406-w&amp;partnerID=40&amp;md5=0926109b5c57fed044e3f90d5905c4d7" TargetMode="External"/><Relationship Id="rId400" Type="http://schemas.openxmlformats.org/officeDocument/2006/relationships/hyperlink" Target="https://www.scopus.com/inward/record.uri?eid=2-s2.0-85185227546&amp;doi=10.1109%2fIC3I59117.2023.10397777&amp;partnerID=40&amp;md5=df6559f43db6b86f2d7c8e3eff8ea57e" TargetMode="External"/><Relationship Id="rId484" Type="http://schemas.openxmlformats.org/officeDocument/2006/relationships/hyperlink" Target="https://www.scopus.com/inward/record.uri?eid=2-s2.0-85173623299&amp;doi=10.1109%2fICAISS58487.2023.10250736&amp;partnerID=40&amp;md5=58177c65a1247a7c47a1dddcd0538219" TargetMode="External"/><Relationship Id="rId705" Type="http://schemas.openxmlformats.org/officeDocument/2006/relationships/hyperlink" Target="https://www.scopus.com/inward/record.uri?eid=2-s2.0-85151049818&amp;doi=10.1007%2f978-981-19-8825-7_67&amp;partnerID=40&amp;md5=7f343f3a2a38508e0e19a2ea697922a4" TargetMode="External"/><Relationship Id="rId1128" Type="http://schemas.openxmlformats.org/officeDocument/2006/relationships/hyperlink" Target="https://www.scopus.com/inward/record.uri?eid=2-s2.0-85127663348&amp;doi=10.1007%2f978-981-16-8554-5_16&amp;partnerID=40&amp;md5=4dd7dc15d346f00d5705e6688eee6e01" TargetMode="External"/><Relationship Id="rId1335" Type="http://schemas.openxmlformats.org/officeDocument/2006/relationships/hyperlink" Target="https://www.scopus.com/inward/record.uri?eid=2-s2.0-85013567742&amp;doi=10.3233%2fKES-2010-0205&amp;partnerID=40&amp;md5=8c95450b2dd414c7ed4f035ce56df29e" TargetMode="External"/><Relationship Id="rId137" Type="http://schemas.openxmlformats.org/officeDocument/2006/relationships/hyperlink" Target="https://www.scopus.com/inward/record.uri?eid=2-s2.0-85180622533&amp;doi=10.1063%2f5.0175916&amp;partnerID=40&amp;md5=b1743d360f907d484eb81d185346800d" TargetMode="External"/><Relationship Id="rId344" Type="http://schemas.openxmlformats.org/officeDocument/2006/relationships/hyperlink" Target="https://www.scopus.com/inward/record.uri?eid=2-s2.0-85187374019&amp;doi=10.1109%2fUPCON59197.2023.10434379&amp;partnerID=40&amp;md5=0f5fb71a3a625da5c0d7b9491d8008d3" TargetMode="External"/><Relationship Id="rId691" Type="http://schemas.openxmlformats.org/officeDocument/2006/relationships/hyperlink" Target="https://www.scopus.com/inward/record.uri?eid=2-s2.0-85152386399&amp;doi=10.1109%2fICAIS56108.2023.10073847&amp;partnerID=40&amp;md5=be4746286b41dc890b7f286fa86348c4" TargetMode="External"/><Relationship Id="rId789" Type="http://schemas.openxmlformats.org/officeDocument/2006/relationships/hyperlink" Target="https://www.scopus.com/inward/record.uri?eid=2-s2.0-85138089134&amp;doi=10.1016%2fj.dsp.2022.103737&amp;partnerID=40&amp;md5=caf3502480153e5230c8e8254da35ab6" TargetMode="External"/><Relationship Id="rId912" Type="http://schemas.openxmlformats.org/officeDocument/2006/relationships/hyperlink" Target="https://www.scopus.com/inward/record.uri?eid=2-s2.0-85147514928&amp;doi=10.1109%2fICECA55336.2022.10009545&amp;partnerID=40&amp;md5=a2226c2da6f826d8440578388f305443" TargetMode="External"/><Relationship Id="rId996" Type="http://schemas.openxmlformats.org/officeDocument/2006/relationships/hyperlink" Target="https://www.scopus.com/inward/record.uri?eid=2-s2.0-85138954424&amp;doi=10.1155%2f2022%2f4031059&amp;partnerID=40&amp;md5=0db705f8cec93094b61143454913a5f0" TargetMode="External"/><Relationship Id="rId41" Type="http://schemas.openxmlformats.org/officeDocument/2006/relationships/hyperlink" Target="https://www.scopus.com/inward/record.uri?eid=2-s2.0-85205276150&amp;doi=10.1038%2fs41598-024-72487-9&amp;partnerID=40&amp;md5=61e5264a7cbd92852063d814ffa0a0ed" TargetMode="External"/><Relationship Id="rId551" Type="http://schemas.openxmlformats.org/officeDocument/2006/relationships/hyperlink" Target="https://www.scopus.com/inward/record.uri?eid=2-s2.0-85163677197&amp;doi=10.1109%2fICAAIC56838.2023.10140610&amp;partnerID=40&amp;md5=d2b45a15efb7750f77f5bcdb208fad01" TargetMode="External"/><Relationship Id="rId649" Type="http://schemas.openxmlformats.org/officeDocument/2006/relationships/hyperlink" Target="https://www.scopus.com/inward/record.uri?eid=2-s2.0-85159759791&amp;doi=10.1109%2fICACCS57279.2023.10112770&amp;partnerID=40&amp;md5=1cbb93d0747009a7abad7d4852f1c5f3" TargetMode="External"/><Relationship Id="rId856" Type="http://schemas.openxmlformats.org/officeDocument/2006/relationships/hyperlink" Target="https://www.scopus.com/inward/record.uri?eid=2-s2.0-85150445858&amp;doi=10.1109%2fC2I456876.2022.10051317&amp;partnerID=40&amp;md5=171a305393f0b9373789644a165704b9" TargetMode="External"/><Relationship Id="rId1181" Type="http://schemas.openxmlformats.org/officeDocument/2006/relationships/hyperlink" Target="https://www.scopus.com/inward/record.uri?eid=2-s2.0-85091887461&amp;doi=10.1504%2fijcc.2020.9.issue-2-3&amp;partnerID=40&amp;md5=af49c34e0cf581529f1b16bedacec908" TargetMode="External"/><Relationship Id="rId1279" Type="http://schemas.openxmlformats.org/officeDocument/2006/relationships/hyperlink" Target="https://www.scopus.com/inward/record.uri?eid=2-s2.0-85037029507&amp;doi=10.5004%2fdwt.2017.21444&amp;partnerID=40&amp;md5=2cabb9bd230019c2e2c4da15201957ca" TargetMode="External"/><Relationship Id="rId190" Type="http://schemas.openxmlformats.org/officeDocument/2006/relationships/hyperlink" Target="https://www.scopus.com/inward/record.uri?eid=2-s2.0-85165369321&amp;doi=10.1016%2fj.diamond.2023.110202&amp;partnerID=40&amp;md5=f55354ca0c2bd3f46a3abcfb76124f29" TargetMode="External"/><Relationship Id="rId204" Type="http://schemas.openxmlformats.org/officeDocument/2006/relationships/hyperlink" Target="https://www.scopus.com/inward/record.uri?eid=2-s2.0-85172478664&amp;doi=10.7317%2fpk.2023.47.5.613&amp;partnerID=40&amp;md5=463d15a0748b16c16e60d82552730c44" TargetMode="External"/><Relationship Id="rId288" Type="http://schemas.openxmlformats.org/officeDocument/2006/relationships/hyperlink" Target="https://www.scopus.com/inward/record.uri?eid=2-s2.0-85166643221&amp;doi=10.54392%2firjmt2323&amp;partnerID=40&amp;md5=a0964bd9fa3417b04875ff312ecc793d" TargetMode="External"/><Relationship Id="rId411" Type="http://schemas.openxmlformats.org/officeDocument/2006/relationships/hyperlink" Target="https://www.scopus.com/inward/record.uri?eid=2-s2.0-85184823799&amp;doi=10.1109%2fSmartTechCon57526.2023.10391621&amp;partnerID=40&amp;md5=c59b21916ea16fa6b12d88f2c002ff99" TargetMode="External"/><Relationship Id="rId509" Type="http://schemas.openxmlformats.org/officeDocument/2006/relationships/hyperlink" Target="https://www.scopus.com/inward/record.uri?eid=2-s2.0-85168661232&amp;doi=10.1109%2fICAECA56562.2023.10200441&amp;partnerID=40&amp;md5=82f206668633cabf40f95d16364c07df" TargetMode="External"/><Relationship Id="rId1041" Type="http://schemas.openxmlformats.org/officeDocument/2006/relationships/hyperlink" Target="https://www.scopus.com/inward/record.uri?eid=2-s2.0-85133195844&amp;doi=10.1109%2fICACCS54159.2022.9785054&amp;partnerID=40&amp;md5=3e6d6702071c68efa9bca1543bf77da7" TargetMode="External"/><Relationship Id="rId1139" Type="http://schemas.openxmlformats.org/officeDocument/2006/relationships/hyperlink" Target="https://www.scopus.com/inward/record.uri?eid=2-s2.0-85087369700&amp;doi=10.1080%2f03772063.2020.1780163&amp;partnerID=40&amp;md5=3129ab02cd0ed5f51ab9e4ba9a0b1507" TargetMode="External"/><Relationship Id="rId495" Type="http://schemas.openxmlformats.org/officeDocument/2006/relationships/hyperlink" Target="https://www.scopus.com/inward/record.uri?eid=2-s2.0-85170824404&amp;doi=10.1109%2fICECAA58104.2023.10212419&amp;partnerID=40&amp;md5=3b03a1da1aafc87c155981ede3fa9db2" TargetMode="External"/><Relationship Id="rId716" Type="http://schemas.openxmlformats.org/officeDocument/2006/relationships/hyperlink" Target="https://www.scopus.com/inward/record.uri?eid=2-s2.0-85149789180&amp;doi=10.1109%2fIDCIoT56793.2023.10053441&amp;partnerID=40&amp;md5=6bbceff611cd24740548c4c87414b47c" TargetMode="External"/><Relationship Id="rId923" Type="http://schemas.openxmlformats.org/officeDocument/2006/relationships/hyperlink" Target="https://www.scopus.com/inward/record.uri?eid=2-s2.0-85146432853&amp;doi=10.1109%2fI-SMAC55078.2022.9987331&amp;partnerID=40&amp;md5=c83038e8973cb4d76f01321ec1c732af" TargetMode="External"/><Relationship Id="rId52" Type="http://schemas.openxmlformats.org/officeDocument/2006/relationships/hyperlink" Target="https://www.scopus.com/inward/record.uri?eid=2-s2.0-85204603131&amp;doi=10.1007%2fs00500-024-10161-y&amp;partnerID=40&amp;md5=dd8bc789e6f1ef9be1427672ba4a859e" TargetMode="External"/><Relationship Id="rId148" Type="http://schemas.openxmlformats.org/officeDocument/2006/relationships/hyperlink" Target="https://www.scopus.com/inward/record.uri?eid=2-s2.0-85168878757&amp;doi=10.1007%2fs11696-023-03036-3&amp;partnerID=40&amp;md5=d0b6c8550096a2fc6772d97aa9777da5" TargetMode="External"/><Relationship Id="rId355" Type="http://schemas.openxmlformats.org/officeDocument/2006/relationships/hyperlink" Target="https://www.scopus.com/inward/record.uri?eid=2-s2.0-85186758129&amp;doi=10.1109%2fICEMCE57940.2023.10434215&amp;partnerID=40&amp;md5=700d00aa05d295addc564961ce505b0e" TargetMode="External"/><Relationship Id="rId562" Type="http://schemas.openxmlformats.org/officeDocument/2006/relationships/hyperlink" Target="https://www.scopus.com/inward/record.uri?eid=2-s2.0-85163124530&amp;doi=10.1109%2fWiSSCoN56857.2023.10133866&amp;partnerID=40&amp;md5=a8c09934983cd8fe1f39928fef7174f7" TargetMode="External"/><Relationship Id="rId1192" Type="http://schemas.openxmlformats.org/officeDocument/2006/relationships/hyperlink" Target="https://www.scopus.com/inward/record.uri?eid=2-s2.0-85078929867&amp;doi=10.3934%2fdcdss.2020053&amp;partnerID=40&amp;md5=13b28b2f143ad1d95c9d715a7a837fc8" TargetMode="External"/><Relationship Id="rId1206" Type="http://schemas.openxmlformats.org/officeDocument/2006/relationships/hyperlink" Target="https://www.scopus.com/inward/record.uri?eid=2-s2.0-85080072089&amp;doi=10.1109%2fICSSIT46314.2019.8987831&amp;partnerID=40&amp;md5=ac92666dcf7e03e2513e5b8db7acce33" TargetMode="External"/><Relationship Id="rId215" Type="http://schemas.openxmlformats.org/officeDocument/2006/relationships/hyperlink" Target="https://www.scopus.com/inward/record.uri?eid=2-s2.0-85169528384&amp;doi=10.4018%2f978-1-6684-7879-0.ch012&amp;partnerID=40&amp;md5=886b79022761b0b4662dc49e09b183a5" TargetMode="External"/><Relationship Id="rId422" Type="http://schemas.openxmlformats.org/officeDocument/2006/relationships/hyperlink" Target="https://www.scopus.com/inward/record.uri?eid=2-s2.0-85183056135&amp;doi=10.1109%2fICSCNA58489.2023.10370624&amp;partnerID=40&amp;md5=d10f190963249306639b8e5c36834ebe" TargetMode="External"/><Relationship Id="rId867" Type="http://schemas.openxmlformats.org/officeDocument/2006/relationships/hyperlink" Target="https://www.scopus.com/inward/record.uri?eid=2-s2.0-85149866286&amp;doi=10.56827%2fSEAJMMS.2022.1803.25&amp;partnerID=40&amp;md5=7f6a7219de11537a127b884e8326aee2" TargetMode="External"/><Relationship Id="rId1052" Type="http://schemas.openxmlformats.org/officeDocument/2006/relationships/hyperlink" Target="https://www.scopus.com/inward/record.uri?eid=2-s2.0-85133184550&amp;doi=10.1109%2fICACCS54159.2022.9785163&amp;partnerID=40&amp;md5=3d094e9cb04ccdb52df30ac98816acfc" TargetMode="External"/><Relationship Id="rId299" Type="http://schemas.openxmlformats.org/officeDocument/2006/relationships/hyperlink" Target="https://www.scopus.com/inward/record.uri?eid=2-s2.0-85142304405&amp;doi=10.1007%2fs42401-022-00168-4&amp;partnerID=40&amp;md5=07de56f0c1ecc5e6c4151b3847b94517" TargetMode="External"/><Relationship Id="rId727" Type="http://schemas.openxmlformats.org/officeDocument/2006/relationships/hyperlink" Target="https://www.scopus.com/inward/record.uri?eid=2-s2.0-85149624399&amp;doi=10.1007%2f978-981-19-7874-6_40&amp;partnerID=40&amp;md5=ab1370a2fe9abd9c6db96b2b4e5ad750" TargetMode="External"/><Relationship Id="rId934" Type="http://schemas.openxmlformats.org/officeDocument/2006/relationships/hyperlink" Target="https://www.scopus.com/inward/record.uri?eid=2-s2.0-85145967255&amp;doi=10.1155%2f2022%2f3328734&amp;partnerID=40&amp;md5=69e7d5fdd1bc7099fb8842c508d28d03" TargetMode="External"/><Relationship Id="rId63" Type="http://schemas.openxmlformats.org/officeDocument/2006/relationships/hyperlink" Target="https://www.scopus.com/inward/record.uri?eid=2-s2.0-85096688930&amp;doi=10.3934%2feect.2020083&amp;partnerID=40&amp;md5=fb00be2803ab5f3b63f57576777db55a" TargetMode="External"/><Relationship Id="rId159" Type="http://schemas.openxmlformats.org/officeDocument/2006/relationships/hyperlink" Target="https://www.scopus.com/inward/record.uri?eid=2-s2.0-85179634229&amp;doi=10.4018%2f978-1-6684-7583-6.ch011&amp;partnerID=40&amp;md5=8880b30775b86d5b7011110e06f86013" TargetMode="External"/><Relationship Id="rId366" Type="http://schemas.openxmlformats.org/officeDocument/2006/relationships/hyperlink" Target="https://www.scopus.com/inward/record.uri?eid=2-s2.0-85186509133&amp;doi=10.1109%2fNEleX59773.2023.10421271&amp;partnerID=40&amp;md5=0c88fb4151eff261bb5f2129f24da191" TargetMode="External"/><Relationship Id="rId573" Type="http://schemas.openxmlformats.org/officeDocument/2006/relationships/hyperlink" Target="https://www.scopus.com/inward/record.uri?eid=2-s2.0-85163077360&amp;doi=10.1109%2fICCCI56745.2023.10128200&amp;partnerID=40&amp;md5=7efa647a480b665c364fc8c59e0fc3d8" TargetMode="External"/><Relationship Id="rId780" Type="http://schemas.openxmlformats.org/officeDocument/2006/relationships/hyperlink" Target="https://www.scopus.com/inward/record.uri?eid=2-s2.0-85135720126&amp;doi=10.1016%2fj.physb.2022.414233&amp;partnerID=40&amp;md5=c518a5f5f38913220177ce911b28b650" TargetMode="External"/><Relationship Id="rId1217" Type="http://schemas.openxmlformats.org/officeDocument/2006/relationships/hyperlink" Target="https://www.scopus.com/inward/record.uri?eid=2-s2.0-85073521075&amp;doi=10.35940%2fijitee.K1029.09811S19&amp;partnerID=40&amp;md5=56ef43cd019bc7e63bbab3afa64dfee9" TargetMode="External"/><Relationship Id="rId226" Type="http://schemas.openxmlformats.org/officeDocument/2006/relationships/hyperlink" Target="https://www.scopus.com/inward/record.uri?eid=2-s2.0-85167704684&amp;doi=10.4018%2f978-1-6684-6596-7.ch011&amp;partnerID=40&amp;md5=5dc5fbffd2546728d969a20972dffb01" TargetMode="External"/><Relationship Id="rId433" Type="http://schemas.openxmlformats.org/officeDocument/2006/relationships/hyperlink" Target="https://www.scopus.com/inward/record.uri?eid=2-s2.0-85182506772&amp;doi=10.1109%2fICCCMLA58983.2023.10346975&amp;partnerID=40&amp;md5=00ba80156c076ad8f203b91634d2ebab" TargetMode="External"/><Relationship Id="rId878" Type="http://schemas.openxmlformats.org/officeDocument/2006/relationships/hyperlink" Target="https://www.scopus.com/inward/record.uri?eid=2-s2.0-85148331376&amp;doi=10.1109%2fICACRS55517.2022.10029057&amp;partnerID=40&amp;md5=10d8f3d079f3bcdb121dee41eedbe182" TargetMode="External"/><Relationship Id="rId1063" Type="http://schemas.openxmlformats.org/officeDocument/2006/relationships/hyperlink" Target="https://www.scopus.com/inward/record.uri?eid=2-s2.0-85133170613&amp;doi=10.1109%2fICACCS54159.2022.9785326&amp;partnerID=40&amp;md5=50abfef44a862aac9a7562ef85546642" TargetMode="External"/><Relationship Id="rId1270" Type="http://schemas.openxmlformats.org/officeDocument/2006/relationships/hyperlink" Target="https://www.scopus.com/inward/record.uri?eid=2-s2.0-85058126607&amp;doi=10.5890%2fJAND.2018.12.005&amp;partnerID=40&amp;md5=9a5adb7fb01c2b8e57bf65d556615fbf" TargetMode="External"/><Relationship Id="rId640" Type="http://schemas.openxmlformats.org/officeDocument/2006/relationships/hyperlink" Target="https://www.scopus.com/inward/record.uri?eid=2-s2.0-85159764115&amp;doi=10.1109%2fICACCS57279.2023.10112825&amp;partnerID=40&amp;md5=76264d6ee7cceff96b09f072016b3bb7" TargetMode="External"/><Relationship Id="rId738" Type="http://schemas.openxmlformats.org/officeDocument/2006/relationships/hyperlink" Target="https://www.scopus.com/inward/record.uri?eid=2-s2.0-85147856960&amp;doi=10.1504%2fPCFD.2021.10048084&amp;partnerID=40&amp;md5=3b76e2039eba8bf56327c3cbe7b77690" TargetMode="External"/><Relationship Id="rId945" Type="http://schemas.openxmlformats.org/officeDocument/2006/relationships/hyperlink" Target="https://www.scopus.com/inward/record.uri?eid=2-s2.0-85145349912&amp;doi=10.1109%2fMysuruCon55714.2022.9972701&amp;partnerID=40&amp;md5=ff0bb13a6375d44094d2a5cfb41af17d" TargetMode="External"/><Relationship Id="rId74" Type="http://schemas.openxmlformats.org/officeDocument/2006/relationships/hyperlink" Target="https://www.scopus.com/inward/record.uri?eid=2-s2.0-85099941636&amp;doi=10.1016%2fj.powtec.2021.01.031&amp;partnerID=40&amp;md5=d181e28d24169f56c6403bcf3f2dc4cf" TargetMode="External"/><Relationship Id="rId377" Type="http://schemas.openxmlformats.org/officeDocument/2006/relationships/hyperlink" Target="https://www.scopus.com/inward/record.uri?eid=2-s2.0-85186124332&amp;doi=10.1109%2fICECA58529.2023.10395400&amp;partnerID=40&amp;md5=b789ea68d201e3d94a3211c857f75830" TargetMode="External"/><Relationship Id="rId500" Type="http://schemas.openxmlformats.org/officeDocument/2006/relationships/hyperlink" Target="https://www.scopus.com/inward/record.uri?eid=2-s2.0-85169786994&amp;doi=10.14429%2fdsj.73.18650&amp;partnerID=40&amp;md5=8510c0e3dd11bf80c19f378a56b73338" TargetMode="External"/><Relationship Id="rId584" Type="http://schemas.openxmlformats.org/officeDocument/2006/relationships/hyperlink" Target="https://www.scopus.com/inward/record.uri?eid=2-s2.0-85161613007&amp;doi=10.1109%2fRAEEUCCI57140.2023.10134372&amp;partnerID=40&amp;md5=77b386f739870d0a30f7a185fa441627" TargetMode="External"/><Relationship Id="rId805" Type="http://schemas.openxmlformats.org/officeDocument/2006/relationships/hyperlink" Target="https://www.scopus.com/inward/record.uri?eid=2-s2.0-85129451589&amp;doi=10.1016%2fj.compeleceng.2022.108044&amp;partnerID=40&amp;md5=c0afa59dbc0f11852e298648e14fb22d" TargetMode="External"/><Relationship Id="rId1130" Type="http://schemas.openxmlformats.org/officeDocument/2006/relationships/hyperlink" Target="https://www.scopus.com/inward/record.uri?eid=2-s2.0-85127359686&amp;doi=10.1109%2fICSSIT53264.2022.9716564&amp;partnerID=40&amp;md5=e0c88f84262d07fc1df2d4bfc5e24198" TargetMode="External"/><Relationship Id="rId1228" Type="http://schemas.openxmlformats.org/officeDocument/2006/relationships/hyperlink" Target="https://www.scopus.com/inward/record.uri?eid=2-s2.0-85058807258&amp;doi=10.1016%2fj.jfranklin.2018.12.001&amp;partnerID=40&amp;md5=02282e1f5b83e51eb50569a69faddacd" TargetMode="External"/><Relationship Id="rId5" Type="http://schemas.openxmlformats.org/officeDocument/2006/relationships/hyperlink" Target="https://www.scopus.com/inward/record.uri?eid=2-s2.0-85190131598&amp;doi=10.1109%2fIDCIoT59759.2024.10467601&amp;partnerID=40&amp;md5=be577cb59447c2479ae0e2be9d54e757" TargetMode="External"/><Relationship Id="rId237" Type="http://schemas.openxmlformats.org/officeDocument/2006/relationships/hyperlink" Target="https://www.scopus.com/inward/record.uri?eid=2-s2.0-85167675089&amp;doi=10.53759%2f7669%2fjmc202303017&amp;partnerID=40&amp;md5=af2ba26971cb00ce8e4402352d046574" TargetMode="External"/><Relationship Id="rId791" Type="http://schemas.openxmlformats.org/officeDocument/2006/relationships/hyperlink" Target="https://www.scopus.com/inward/record.uri?eid=2-s2.0-85138649498&amp;doi=10.3390%2fsym14091919&amp;partnerID=40&amp;md5=9671c8c22a79b72407ba3a56a9e65a0f" TargetMode="External"/><Relationship Id="rId889" Type="http://schemas.openxmlformats.org/officeDocument/2006/relationships/hyperlink" Target="https://www.scopus.com/inward/record.uri?eid=2-s2.0-85148305371&amp;doi=10.1109%2fICMNWC56175.2022.10031798&amp;partnerID=40&amp;md5=692b56053858df767373b1a3c0bbbc56" TargetMode="External"/><Relationship Id="rId1074" Type="http://schemas.openxmlformats.org/officeDocument/2006/relationships/hyperlink" Target="https://www.scopus.com/inward/record.uri?eid=2-s2.0-85133153523&amp;doi=10.1109%2fICACCS54159.2022.9785121&amp;partnerID=40&amp;md5=a730bdc729e4d50a2a6eded8de2c7deb" TargetMode="External"/><Relationship Id="rId444" Type="http://schemas.openxmlformats.org/officeDocument/2006/relationships/hyperlink" Target="https://www.scopus.com/inward/record.uri?eid=2-s2.0-85179836698&amp;doi=10.1109%2fICCCNT56998.2023.10306749&amp;partnerID=40&amp;md5=43f38213e1a141050080ff81ea15cfd7" TargetMode="External"/><Relationship Id="rId651" Type="http://schemas.openxmlformats.org/officeDocument/2006/relationships/hyperlink" Target="https://www.scopus.com/inward/record.uri?eid=2-s2.0-85159758908&amp;doi=10.1109%2fICACCS57279.2023.10113043&amp;partnerID=40&amp;md5=83ed9fe8bd64207c95334e5fe216e65d" TargetMode="External"/><Relationship Id="rId749" Type="http://schemas.openxmlformats.org/officeDocument/2006/relationships/hyperlink" Target="https://www.scopus.com/inward/record.uri?eid=2-s2.0-85142243066&amp;doi=10.1080%2f15440478.2022.2137618&amp;partnerID=40&amp;md5=11e75f0f7b16f718a2150f290b9f7e33" TargetMode="External"/><Relationship Id="rId1281" Type="http://schemas.openxmlformats.org/officeDocument/2006/relationships/hyperlink" Target="https://www.scopus.com/inward/record.uri?eid=2-s2.0-84978033469&amp;doi=10.1007%2fs11277-016-3451-1&amp;partnerID=40&amp;md5=6dc89c8b63104bd5ca051324541af7d4" TargetMode="External"/><Relationship Id="rId290" Type="http://schemas.openxmlformats.org/officeDocument/2006/relationships/hyperlink" Target="https://www.scopus.com/inward/record.uri?eid=2-s2.0-85169892864&amp;doi=10.47654%2fv27y2023i1p172-191&amp;partnerID=40&amp;md5=4d40d130f7c6c3a99b2121bf289f18e6" TargetMode="External"/><Relationship Id="rId304" Type="http://schemas.openxmlformats.org/officeDocument/2006/relationships/hyperlink" Target="https://www.scopus.com/inward/record.uri?eid=2-s2.0-85148876114&amp;doi=10.3390%2ffi15020046&amp;partnerID=40&amp;md5=fbf74ebd8bb680311826f650aa81a725" TargetMode="External"/><Relationship Id="rId388" Type="http://schemas.openxmlformats.org/officeDocument/2006/relationships/hyperlink" Target="https://www.scopus.com/inward/record.uri?eid=2-s2.0-85186116074&amp;doi=10.1109%2fICECA58529.2023.10395485&amp;partnerID=40&amp;md5=086cc7d5e8dbe7c5056389f838e8336d" TargetMode="External"/><Relationship Id="rId511" Type="http://schemas.openxmlformats.org/officeDocument/2006/relationships/hyperlink" Target="https://www.scopus.com/inward/record.uri?eid=2-s2.0-85168595900&amp;doi=10.4134%2fCKMS.c220231&amp;partnerID=40&amp;md5=c6091839529f5ce969af6298ecd859c4" TargetMode="External"/><Relationship Id="rId609" Type="http://schemas.openxmlformats.org/officeDocument/2006/relationships/hyperlink" Target="https://www.scopus.com/inward/record.uri?eid=2-s2.0-85159770760&amp;doi=10.1109%2fICACCS57279.2023.10113012&amp;partnerID=40&amp;md5=7a8ee838e584076adbd7cfc25e1a0090" TargetMode="External"/><Relationship Id="rId956" Type="http://schemas.openxmlformats.org/officeDocument/2006/relationships/hyperlink" Target="https://www.scopus.com/inward/record.uri?eid=2-s2.0-85143685548&amp;doi=10.1109%2fICOSEC54921.2022.9951903&amp;partnerID=40&amp;md5=0735e6cd7eef9185fe96d9f71d5b0ce3" TargetMode="External"/><Relationship Id="rId1141" Type="http://schemas.openxmlformats.org/officeDocument/2006/relationships/hyperlink" Target="https://www.scopus.com/inward/record.uri?eid=2-s2.0-85085360612&amp;doi=10.1080%2f1206212X.2020.1737776&amp;partnerID=40&amp;md5=0d894a05ae4a6e78781ed4f05bb91246" TargetMode="External"/><Relationship Id="rId1239" Type="http://schemas.openxmlformats.org/officeDocument/2006/relationships/hyperlink" Target="https://www.scopus.com/inward/record.uri?eid=2-s2.0-85083010508&amp;doi=10.1007%2f978-3-319-91002-4_3&amp;partnerID=40&amp;md5=9f192d91f40402a33eb15b12d695062d" TargetMode="External"/><Relationship Id="rId85" Type="http://schemas.openxmlformats.org/officeDocument/2006/relationships/hyperlink" Target="https://www.scopus.com/inward/record.uri?eid=2-s2.0-85108029699&amp;doi=10.1109%2fICACCS51430.2021.9441984&amp;partnerID=40&amp;md5=09193dde92d718a4bbec55419472a897" TargetMode="External"/><Relationship Id="rId150" Type="http://schemas.openxmlformats.org/officeDocument/2006/relationships/hyperlink" Target="https://www.scopus.com/inward/record.uri?eid=2-s2.0-85165611252&amp;doi=10.1016%2fj.health.2023.100222&amp;partnerID=40&amp;md5=9bae099ea651be80ace6aa864cfeb144" TargetMode="External"/><Relationship Id="rId595" Type="http://schemas.openxmlformats.org/officeDocument/2006/relationships/hyperlink" Target="https://www.scopus.com/inward/record.uri?eid=2-s2.0-85160018557&amp;doi=10.1109%2fICIPTM57143.2023.10118186&amp;partnerID=40&amp;md5=a71b11a60463d543925c363e45eddb9d" TargetMode="External"/><Relationship Id="rId816" Type="http://schemas.openxmlformats.org/officeDocument/2006/relationships/hyperlink" Target="https://www.scopus.com/inward/record.uri?eid=2-s2.0-85128089116&amp;doi=10.1063%2f5.0072865&amp;partnerID=40&amp;md5=b09680e58470bc85875dbc67d70c92f0" TargetMode="External"/><Relationship Id="rId1001" Type="http://schemas.openxmlformats.org/officeDocument/2006/relationships/hyperlink" Target="https://www.scopus.com/inward/record.uri?eid=2-s2.0-85138598372&amp;doi=10.1155%2f2022%2f8643959&amp;partnerID=40&amp;md5=bf75e10ee4623866856b2e0c11879e01" TargetMode="External"/><Relationship Id="rId248" Type="http://schemas.openxmlformats.org/officeDocument/2006/relationships/hyperlink" Target="https://www.scopus.com/inward/record.uri?eid=2-s2.0-85164026097&amp;doi=10.14233%2fajchem.2023.27472&amp;partnerID=40&amp;md5=274f5d9d192048cb7bd2eea5f13ab04d" TargetMode="External"/><Relationship Id="rId455" Type="http://schemas.openxmlformats.org/officeDocument/2006/relationships/hyperlink" Target="https://www.scopus.com/inward/record.uri?eid=2-s2.0-85177662673&amp;doi=10.1080%2f15325008.2023.2281630&amp;partnerID=40&amp;md5=f1cd919d9c7cd0d8b7424a78ca1b4748" TargetMode="External"/><Relationship Id="rId662" Type="http://schemas.openxmlformats.org/officeDocument/2006/relationships/hyperlink" Target="https://www.scopus.com/inward/record.uri?eid=2-s2.0-85159756874&amp;doi=10.1109%2fICACCS57279.2023.10112828&amp;partnerID=40&amp;md5=79a53eb6ce5209eefd9b8060d166b7cc" TargetMode="External"/><Relationship Id="rId1085" Type="http://schemas.openxmlformats.org/officeDocument/2006/relationships/hyperlink" Target="https://www.scopus.com/inward/record.uri?eid=2-s2.0-85132312077&amp;doi=10.1109%2fICSSS54381.2022.9782275&amp;partnerID=40&amp;md5=b9849917b7b11fa83652a7bb66fc42f3" TargetMode="External"/><Relationship Id="rId1292" Type="http://schemas.openxmlformats.org/officeDocument/2006/relationships/hyperlink" Target="https://www.scopus.com/inward/record.uri?eid=2-s2.0-84964607512&amp;partnerID=40&amp;md5=c17ad0cfafcfbc9c4dd233624766e63e" TargetMode="External"/><Relationship Id="rId1306" Type="http://schemas.openxmlformats.org/officeDocument/2006/relationships/hyperlink" Target="https://www.scopus.com/inward/record.uri?eid=2-s2.0-84942862664&amp;partnerID=40&amp;md5=d85a06b075d8934db971da184221db03" TargetMode="External"/><Relationship Id="rId12" Type="http://schemas.openxmlformats.org/officeDocument/2006/relationships/hyperlink" Target="https://www.scopus.com/inward/record.uri?eid=2-s2.0-85196351685&amp;partnerID=40&amp;md5=3944b1f0e78f2be9faba20e1824c0798" TargetMode="External"/><Relationship Id="rId108" Type="http://schemas.openxmlformats.org/officeDocument/2006/relationships/hyperlink" Target="https://www.scopus.com/inward/record.uri?eid=2-s2.0-85096215135&amp;doi=10.1007%2fs11276-020-02503-z&amp;partnerID=40&amp;md5=039240eee283856c9aee62eb1449a773" TargetMode="External"/><Relationship Id="rId315" Type="http://schemas.openxmlformats.org/officeDocument/2006/relationships/hyperlink" Target="https://www.scopus.com/inward/record.uri?eid=2-s2.0-85199487350&amp;doi=10.1109%2fICSTCEE60504.2023.10584941&amp;partnerID=40&amp;md5=24164e0e6453ad2ae7281a7ba11b3d16" TargetMode="External"/><Relationship Id="rId522" Type="http://schemas.openxmlformats.org/officeDocument/2006/relationships/hyperlink" Target="https://www.scopus.com/inward/record.uri?eid=2-s2.0-85166673284&amp;doi=10.1109%2fICECCT56650.2023.10179654&amp;partnerID=40&amp;md5=094861245db02ad42127432b4a722906" TargetMode="External"/><Relationship Id="rId967" Type="http://schemas.openxmlformats.org/officeDocument/2006/relationships/hyperlink" Target="https://www.scopus.com/inward/record.uri?eid=2-s2.0-85143286629&amp;doi=10.1016%2fj.ijin.2022.11.004&amp;partnerID=40&amp;md5=078a2bde3eddaf24f84be9ba2f66ac85" TargetMode="External"/><Relationship Id="rId1152" Type="http://schemas.openxmlformats.org/officeDocument/2006/relationships/hyperlink" Target="https://www.scopus.com/inward/record.uri?eid=2-s2.0-85107384737&amp;doi=10.1007%2f978-981-33-4305-4_61&amp;partnerID=40&amp;md5=4d6f643bbd76ad69c629da29847c3f67" TargetMode="External"/><Relationship Id="rId96" Type="http://schemas.openxmlformats.org/officeDocument/2006/relationships/hyperlink" Target="https://www.scopus.com/inward/record.uri?eid=2-s2.0-85108027346&amp;doi=10.1109%2fICACCS51430.2021.9442064&amp;partnerID=40&amp;md5=5dd44d4a899913fe54359da97505f1f7" TargetMode="External"/><Relationship Id="rId161" Type="http://schemas.openxmlformats.org/officeDocument/2006/relationships/hyperlink" Target="https://www.scopus.com/inward/record.uri?eid=2-s2.0-85177536358&amp;doi=10.1515%2f9783111323749-003&amp;partnerID=40&amp;md5=58e93a0bdd0de3f8f5a5a8b370c27c6b" TargetMode="External"/><Relationship Id="rId399" Type="http://schemas.openxmlformats.org/officeDocument/2006/relationships/hyperlink" Target="https://www.scopus.com/inward/record.uri?eid=2-s2.0-85185228854&amp;doi=10.1109%2fIC3I59117.2023.10397950&amp;partnerID=40&amp;md5=471e930502f0f8441167e71e3d87914c" TargetMode="External"/><Relationship Id="rId827" Type="http://schemas.openxmlformats.org/officeDocument/2006/relationships/hyperlink" Target="https://www.scopus.com/inward/record.uri?eid=2-s2.0-85163124240&amp;doi=10.1109%2fNKCon56289.2022.10126869&amp;partnerID=40&amp;md5=51f17ac558a5552dfc8f54eaf10ec2b8" TargetMode="External"/><Relationship Id="rId1012" Type="http://schemas.openxmlformats.org/officeDocument/2006/relationships/hyperlink" Target="https://www.scopus.com/inward/record.uri?eid=2-s2.0-85136944440&amp;doi=10.1016%2fj.matpr.2021.10.187&amp;partnerID=40&amp;md5=96634ebbdf8b30263be597d447c76409" TargetMode="External"/><Relationship Id="rId259" Type="http://schemas.openxmlformats.org/officeDocument/2006/relationships/hyperlink" Target="https://www.scopus.com/inward/record.uri?eid=2-s2.0-85175673742&amp;doi=10.1002%2f9781119827603.ch2&amp;partnerID=40&amp;md5=f0d33462ad351517d4c25554b114155e" TargetMode="External"/><Relationship Id="rId466" Type="http://schemas.openxmlformats.org/officeDocument/2006/relationships/hyperlink" Target="https://www.scopus.com/inward/record.uri?eid=2-s2.0-85176122376&amp;doi=10.1080%2f15325008.2023.2276827&amp;partnerID=40&amp;md5=1c17dd1e7443cfd231c194206a1f5d11" TargetMode="External"/><Relationship Id="rId673" Type="http://schemas.openxmlformats.org/officeDocument/2006/relationships/hyperlink" Target="https://www.scopus.com/inward/record.uri?eid=2-s2.0-85158101858&amp;doi=10.1109%2fICICACS57338.2023.10099688&amp;partnerID=40&amp;md5=4eee15d0a462c3a92cd8aa3d4ac41d8f" TargetMode="External"/><Relationship Id="rId880" Type="http://schemas.openxmlformats.org/officeDocument/2006/relationships/hyperlink" Target="https://www.scopus.com/inward/record.uri?eid=2-s2.0-85148327753&amp;doi=10.1109%2fICACRS55517.2022.10029197&amp;partnerID=40&amp;md5=3a2a43ef06bb8a856e74d799acfbb728" TargetMode="External"/><Relationship Id="rId1096" Type="http://schemas.openxmlformats.org/officeDocument/2006/relationships/hyperlink" Target="https://www.scopus.com/inward/record.uri?eid=2-s2.0-85132248258&amp;doi=10.1109%2fICDCS54290.2022.9780676&amp;partnerID=40&amp;md5=96ed9189b1526e2838fe99e23dd08062" TargetMode="External"/><Relationship Id="rId1317" Type="http://schemas.openxmlformats.org/officeDocument/2006/relationships/hyperlink" Target="https://www.scopus.com/inward/record.uri?eid=2-s2.0-84912127553&amp;doi=10.1109%2fICACCS.2013.6938715&amp;partnerID=40&amp;md5=6df7ea0543ba2528cf03717d0da53a01" TargetMode="External"/><Relationship Id="rId23" Type="http://schemas.openxmlformats.org/officeDocument/2006/relationships/hyperlink" Target="https://www.scopus.com/inward/record.uri?eid=2-s2.0-85201412141&amp;doi=10.1007%2fs12008-024-02053-0&amp;partnerID=40&amp;md5=9677e06e4fd1fef80b9609f6c806e82e" TargetMode="External"/><Relationship Id="rId119" Type="http://schemas.openxmlformats.org/officeDocument/2006/relationships/hyperlink" Target="https://www.scopus.com/inward/record.uri?eid=2-s2.0-85123806073&amp;doi=10.1109%2fICSES52305.2021.9633792&amp;partnerID=40&amp;md5=027b25145050c1cae0262ad965f1403d" TargetMode="External"/><Relationship Id="rId326" Type="http://schemas.openxmlformats.org/officeDocument/2006/relationships/hyperlink" Target="https://www.scopus.com/inward/record.uri?eid=2-s2.0-85193035752&amp;doi=10.1109%2fICUIS60567.2023.00075&amp;partnerID=40&amp;md5=fa4c0721504cdb66c4f2fc3869b72200" TargetMode="External"/><Relationship Id="rId533" Type="http://schemas.openxmlformats.org/officeDocument/2006/relationships/hyperlink" Target="https://www.scopus.com/inward/record.uri?eid=2-s2.0-85165396269&amp;doi=10.3233%2fJIFS-223694&amp;partnerID=40&amp;md5=364c0169fee85451f4dee56e05ed3189" TargetMode="External"/><Relationship Id="rId978" Type="http://schemas.openxmlformats.org/officeDocument/2006/relationships/hyperlink" Target="https://www.scopus.com/inward/record.uri?eid=2-s2.0-85141820280&amp;doi=10.1016%2fj.ijin.2022.10.001&amp;partnerID=40&amp;md5=640668c8aa2ca9ed9ffa92e37b4cdbe0" TargetMode="External"/><Relationship Id="rId1163" Type="http://schemas.openxmlformats.org/officeDocument/2006/relationships/hyperlink" Target="https://www.scopus.com/inward/record.uri?eid=2-s2.0-85088645477&amp;doi=10.1016%2fj.compeleceng.2020.106784&amp;partnerID=40&amp;md5=088d7875e5cfaae250f88c9c77b13b92" TargetMode="External"/><Relationship Id="rId740" Type="http://schemas.openxmlformats.org/officeDocument/2006/relationships/hyperlink" Target="https://www.scopus.com/inward/record.uri?eid=2-s2.0-85146634088&amp;doi=10.3390%2fagronomy13010205&amp;partnerID=40&amp;md5=cdfe9b5423ae2a79e88b9b2512488808" TargetMode="External"/><Relationship Id="rId838" Type="http://schemas.openxmlformats.org/officeDocument/2006/relationships/hyperlink" Target="https://www.scopus.com/inward/record.uri?eid=2-s2.0-85152237158&amp;doi=10.1109%2fCCIP57447.2022.10058667&amp;partnerID=40&amp;md5=d0002224b00c3f40f133809fd3dcfb19" TargetMode="External"/><Relationship Id="rId1023" Type="http://schemas.openxmlformats.org/officeDocument/2006/relationships/hyperlink" Target="https://www.scopus.com/inward/record.uri?eid=2-s2.0-85135033488&amp;doi=10.1155%2f2022%2f9669803&amp;partnerID=40&amp;md5=77743e3b4fe7e2902782e4a9bc9f8f98" TargetMode="External"/><Relationship Id="rId172" Type="http://schemas.openxmlformats.org/officeDocument/2006/relationships/hyperlink" Target="https://www.scopus.com/inward/record.uri?eid=2-s2.0-85177594378&amp;doi=10.1063%2f5.0170435&amp;partnerID=40&amp;md5=93866cfea2feafc769aa469eadc9a571" TargetMode="External"/><Relationship Id="rId477" Type="http://schemas.openxmlformats.org/officeDocument/2006/relationships/hyperlink" Target="https://www.scopus.com/inward/record.uri?eid=2-s2.0-85175240678&amp;doi=10.1109%2fICPCSN58827.2023.00287&amp;partnerID=40&amp;md5=1874c701226f0803f06a307987953baf" TargetMode="External"/><Relationship Id="rId600" Type="http://schemas.openxmlformats.org/officeDocument/2006/relationships/hyperlink" Target="https://www.scopus.com/inward/record.uri?eid=2-s2.0-85159772139&amp;doi=10.1109%2fICACCS57279.2023.10112888&amp;partnerID=40&amp;md5=5ef3c53f6e321a46619b448d570cb1fb" TargetMode="External"/><Relationship Id="rId684" Type="http://schemas.openxmlformats.org/officeDocument/2006/relationships/hyperlink" Target="https://www.scopus.com/inward/record.uri?eid=2-s2.0-85153054493&amp;doi=10.1109%2fICECONF57129.2023.10083578&amp;partnerID=40&amp;md5=2ff8ffc830b2226752bad158a39b1699" TargetMode="External"/><Relationship Id="rId1230" Type="http://schemas.openxmlformats.org/officeDocument/2006/relationships/hyperlink" Target="https://www.scopus.com/inward/record.uri?eid=2-s2.0-85091126531&amp;partnerID=40&amp;md5=6d93615e43c43df1c1a50e697e416b6b" TargetMode="External"/><Relationship Id="rId1328" Type="http://schemas.openxmlformats.org/officeDocument/2006/relationships/hyperlink" Target="https://www.scopus.com/inward/record.uri?eid=2-s2.0-84873646619&amp;doi=10.1080%2f09593330.2012.701333&amp;partnerID=40&amp;md5=9f990342b5c58f400071e83efefa231f" TargetMode="External"/><Relationship Id="rId337" Type="http://schemas.openxmlformats.org/officeDocument/2006/relationships/hyperlink" Target="https://www.scopus.com/inward/record.uri?eid=2-s2.0-85190547672&amp;doi=10.1109%2fICSES60034.2023.10465476&amp;partnerID=40&amp;md5=5ee928387edec54b92d85efe8035e041" TargetMode="External"/><Relationship Id="rId891" Type="http://schemas.openxmlformats.org/officeDocument/2006/relationships/hyperlink" Target="https://www.scopus.com/inward/record.uri?eid=2-s2.0-85148292038&amp;doi=10.1109%2fICMNWC56175.2022.10031851&amp;partnerID=40&amp;md5=00dafdc0d9dbaacce65bfed81a565302" TargetMode="External"/><Relationship Id="rId905" Type="http://schemas.openxmlformats.org/officeDocument/2006/relationships/hyperlink" Target="https://www.scopus.com/inward/record.uri?eid=2-s2.0-85147541894&amp;doi=10.1109%2fICAISS55157.2022.10010910&amp;partnerID=40&amp;md5=44f00f4a2bc8b2c5ad9894fb7c86fe64" TargetMode="External"/><Relationship Id="rId989" Type="http://schemas.openxmlformats.org/officeDocument/2006/relationships/hyperlink" Target="https://www.scopus.com/inward/record.uri?eid=2-s2.0-85140237467&amp;partnerID=40&amp;md5=822f959592e38d2f3829820abd12df6f" TargetMode="External"/><Relationship Id="rId34" Type="http://schemas.openxmlformats.org/officeDocument/2006/relationships/hyperlink" Target="https://www.scopus.com/inward/record.uri?eid=2-s2.0-85199200274&amp;doi=10.1016%2fj.measen.2024.101157&amp;partnerID=40&amp;md5=e7792c44497e5936cba0f5a253fa7a3f" TargetMode="External"/><Relationship Id="rId544" Type="http://schemas.openxmlformats.org/officeDocument/2006/relationships/hyperlink" Target="https://www.scopus.com/inward/record.uri?eid=2-s2.0-85164247659&amp;doi=10.1109%2fGlobConET56651.2023.10150071&amp;partnerID=40&amp;md5=57b38d98b5b976d7de9299403de63ba5" TargetMode="External"/><Relationship Id="rId751" Type="http://schemas.openxmlformats.org/officeDocument/2006/relationships/hyperlink" Target="https://www.scopus.com/inward/record.uri?eid=2-s2.0-85140483293&amp;partnerID=40&amp;md5=6849f4ab66a507c273882fc697481378" TargetMode="External"/><Relationship Id="rId849" Type="http://schemas.openxmlformats.org/officeDocument/2006/relationships/hyperlink" Target="https://www.scopus.com/inward/record.uri?eid=2-s2.0-85151925119&amp;doi=10.1109%2fICCPC55978.2022.10072161&amp;partnerID=40&amp;md5=fba212664d26ee281a78d0e11005319d" TargetMode="External"/><Relationship Id="rId1174" Type="http://schemas.openxmlformats.org/officeDocument/2006/relationships/hyperlink" Target="https://www.scopus.com/inward/record.uri?eid=2-s2.0-85084648326&amp;doi=10.1109%2fICACCS48705.2020.9074174&amp;partnerID=40&amp;md5=8b1f542c5c7d0c8e2b47ca5c3f37b70d" TargetMode="External"/><Relationship Id="rId183" Type="http://schemas.openxmlformats.org/officeDocument/2006/relationships/hyperlink" Target="https://www.scopus.com/inward/record.uri?eid=2-s2.0-85170249642&amp;doi=10.1007%2fs11235-023-01041-1&amp;partnerID=40&amp;md5=4cb5efa8a5efba03e7ffbb382e5f2304" TargetMode="External"/><Relationship Id="rId390" Type="http://schemas.openxmlformats.org/officeDocument/2006/relationships/hyperlink" Target="https://www.scopus.com/inward/record.uri?eid=2-s2.0-85186114081&amp;doi=10.1109%2fICECA58529.2023.10395375&amp;partnerID=40&amp;md5=c711fba92297e8d8475d712fd1e3fb1d" TargetMode="External"/><Relationship Id="rId404" Type="http://schemas.openxmlformats.org/officeDocument/2006/relationships/hyperlink" Target="https://www.scopus.com/inward/record.uri?eid=2-s2.0-85185002749&amp;doi=10.1109%2fSTCR59085.2023.10396974&amp;partnerID=40&amp;md5=0500a9239081fc1e6c616a28c072e6d5" TargetMode="External"/><Relationship Id="rId611" Type="http://schemas.openxmlformats.org/officeDocument/2006/relationships/hyperlink" Target="https://www.scopus.com/inward/record.uri?eid=2-s2.0-85159770606&amp;doi=10.1109%2fICACCS57279.2023.10112901&amp;partnerID=40&amp;md5=54c7ef1df0312f76919c06024605c0dc" TargetMode="External"/><Relationship Id="rId1034" Type="http://schemas.openxmlformats.org/officeDocument/2006/relationships/hyperlink" Target="https://www.scopus.com/inward/record.uri?eid=2-s2.0-85133204582&amp;doi=10.1109%2fICACCS54159.2022.9785144&amp;partnerID=40&amp;md5=311079ee7dd2bd12c396de7dfee900a7" TargetMode="External"/><Relationship Id="rId1241" Type="http://schemas.openxmlformats.org/officeDocument/2006/relationships/hyperlink" Target="https://www.scopus.com/inward/record.uri?eid=2-s2.0-85078596093&amp;partnerID=40&amp;md5=3c9ebc4b9e83b04e7df876cc2c034723" TargetMode="External"/><Relationship Id="rId250" Type="http://schemas.openxmlformats.org/officeDocument/2006/relationships/hyperlink" Target="https://www.scopus.com/inward/record.uri?eid=2-s2.0-85163649914&amp;doi=10.31083%2fj.fbl2806117&amp;partnerID=40&amp;md5=5401657b2eee925c150236e6e7e05603" TargetMode="External"/><Relationship Id="rId488" Type="http://schemas.openxmlformats.org/officeDocument/2006/relationships/hyperlink" Target="https://www.scopus.com/inward/record.uri?eid=2-s2.0-85172237177&amp;doi=10.1109%2fICIRCA57980.2023.10220904&amp;partnerID=40&amp;md5=066ca676c1b70753332d13f156fea967" TargetMode="External"/><Relationship Id="rId695" Type="http://schemas.openxmlformats.org/officeDocument/2006/relationships/hyperlink" Target="https://www.scopus.com/inward/record.uri?eid=2-s2.0-85152061094&amp;doi=10.1109%2fICITIIT57246.2023.10068585&amp;partnerID=40&amp;md5=4a9c56aada16b21cba99048aec502cb0" TargetMode="External"/><Relationship Id="rId709" Type="http://schemas.openxmlformats.org/officeDocument/2006/relationships/hyperlink" Target="https://www.scopus.com/inward/record.uri?eid=2-s2.0-85150676491&amp;doi=10.1109%2fICSSIT55814.2023.10060939&amp;partnerID=40&amp;md5=4c3da883dee671560e9bfea2ef2ff095" TargetMode="External"/><Relationship Id="rId916" Type="http://schemas.openxmlformats.org/officeDocument/2006/relationships/hyperlink" Target="https://www.scopus.com/inward/record.uri?eid=2-s2.0-85146992088&amp;doi=10.1109%2fSTCR55312.2022.10009393&amp;partnerID=40&amp;md5=1d018c827cdccd45553c805e541c5074" TargetMode="External"/><Relationship Id="rId1101" Type="http://schemas.openxmlformats.org/officeDocument/2006/relationships/hyperlink" Target="https://www.scopus.com/inward/record.uri?eid=2-s2.0-85131504520&amp;doi=10.1007%2fs13198-022-01683-5&amp;partnerID=40&amp;md5=5070b91aa624ac245cfa5897f7c94eb7" TargetMode="External"/><Relationship Id="rId45" Type="http://schemas.openxmlformats.org/officeDocument/2006/relationships/hyperlink" Target="https://www.scopus.com/inward/record.uri?eid=2-s2.0-85205290436&amp;doi=10.1109%2fICSTSN61422.2024.10671193&amp;partnerID=40&amp;md5=f7211fea930463d0659afb4a7f2fa0b7" TargetMode="External"/><Relationship Id="rId110" Type="http://schemas.openxmlformats.org/officeDocument/2006/relationships/hyperlink" Target="https://www.scopus.com/inward/record.uri?eid=2-s2.0-85184719183&amp;doi=10.1016%2fj.matpr.2021.04.389&amp;partnerID=40&amp;md5=6228a690885a95b9f726266c6ad69d13" TargetMode="External"/><Relationship Id="rId348" Type="http://schemas.openxmlformats.org/officeDocument/2006/relationships/hyperlink" Target="https://www.scopus.com/inward/record.uri?eid=2-s2.0-85187291170&amp;doi=10.1109%2fEASCT59475.2023.10393198&amp;partnerID=40&amp;md5=5480caf9aec97be70f3bd35bed49743f" TargetMode="External"/><Relationship Id="rId555" Type="http://schemas.openxmlformats.org/officeDocument/2006/relationships/hyperlink" Target="https://www.scopus.com/inward/record.uri?eid=2-s2.0-85163570483&amp;doi=10.1109%2fICAAIC56838.2023.10141305&amp;partnerID=40&amp;md5=effd28d49f126a7b43903bf71db2aa78" TargetMode="External"/><Relationship Id="rId762" Type="http://schemas.openxmlformats.org/officeDocument/2006/relationships/hyperlink" Target="https://www.scopus.com/inward/record.uri?eid=2-s2.0-85143133508&amp;doi=10.14233%2fajchem.2022.23983&amp;partnerID=40&amp;md5=df54524fd89418ecdffe62dc7225bf2b" TargetMode="External"/><Relationship Id="rId1185" Type="http://schemas.openxmlformats.org/officeDocument/2006/relationships/hyperlink" Target="https://www.scopus.com/inward/record.uri?eid=2-s2.0-85090525284&amp;doi=10.1007%2f978-3-030-44407-5_1&amp;partnerID=40&amp;md5=1d75d0d190f9680dcd1c3a6ae02c087f" TargetMode="External"/><Relationship Id="rId194" Type="http://schemas.openxmlformats.org/officeDocument/2006/relationships/hyperlink" Target="https://www.scopus.com/inward/record.uri?eid=2-s2.0-85144155262&amp;doi=10.1007%2fs12008-022-01145-z&amp;partnerID=40&amp;md5=e676bf6601e37e367ccc33952f1a9695" TargetMode="External"/><Relationship Id="rId208" Type="http://schemas.openxmlformats.org/officeDocument/2006/relationships/hyperlink" Target="https://www.scopus.com/inward/record.uri?eid=2-s2.0-85152894511&amp;doi=10.11591%2fijai.v12.i3.pp1352-1359&amp;partnerID=40&amp;md5=d67899f995c109e1ddd6a4db581ade71" TargetMode="External"/><Relationship Id="rId415" Type="http://schemas.openxmlformats.org/officeDocument/2006/relationships/hyperlink" Target="https://www.scopus.com/inward/record.uri?eid=2-s2.0-85183560747&amp;doi=10.1109%2fICAEECI58247.2023.10370886&amp;partnerID=40&amp;md5=282958f8828102dcdcad72811dc1fbc8" TargetMode="External"/><Relationship Id="rId622" Type="http://schemas.openxmlformats.org/officeDocument/2006/relationships/hyperlink" Target="https://www.scopus.com/inward/record.uri?eid=2-s2.0-85159767570&amp;doi=10.1109%2fICACCS57279.2023.10113068&amp;partnerID=40&amp;md5=970d2b0e890e5580723f4f1f45c53f90" TargetMode="External"/><Relationship Id="rId1045" Type="http://schemas.openxmlformats.org/officeDocument/2006/relationships/hyperlink" Target="https://www.scopus.com/inward/record.uri?eid=2-s2.0-85133193682&amp;doi=10.1109%2fICACCS54159.2022.9785149&amp;partnerID=40&amp;md5=82c49b3f400d84bc5d74cdd3f42a552f" TargetMode="External"/><Relationship Id="rId1252" Type="http://schemas.openxmlformats.org/officeDocument/2006/relationships/hyperlink" Target="https://www.scopus.com/inward/record.uri?eid=2-s2.0-85071927856&amp;partnerID=40&amp;md5=802d8af98ef7d5fb4590755964157e8c" TargetMode="External"/><Relationship Id="rId261" Type="http://schemas.openxmlformats.org/officeDocument/2006/relationships/hyperlink" Target="https://www.scopus.com/inward/record.uri?eid=2-s2.0-85160974844&amp;doi=10.1515%2f9783111000886-005&amp;partnerID=40&amp;md5=31676a6b6d80730f2f7d844fd621cf8b" TargetMode="External"/><Relationship Id="rId499" Type="http://schemas.openxmlformats.org/officeDocument/2006/relationships/hyperlink" Target="https://www.scopus.com/inward/record.uri?eid=2-s2.0-85170080608&amp;doi=10.1109%2fACCAI58221.2023.10199390&amp;partnerID=40&amp;md5=ae682449a23fc271b5a924f43c282d2d" TargetMode="External"/><Relationship Id="rId927" Type="http://schemas.openxmlformats.org/officeDocument/2006/relationships/hyperlink" Target="https://www.scopus.com/inward/record.uri?eid=2-s2.0-85146426453&amp;doi=10.1109%2fI-SMAC55078.2022.9987401&amp;partnerID=40&amp;md5=07f3ff51b5fcd8a72a8fb5a85f27448b" TargetMode="External"/><Relationship Id="rId1112" Type="http://schemas.openxmlformats.org/officeDocument/2006/relationships/hyperlink" Target="https://www.scopus.com/inward/record.uri?eid=2-s2.0-85130171225&amp;doi=10.1016%2fj.matpr.2021.12.004&amp;partnerID=40&amp;md5=9b21659cad1791c592073a2d70cc73e4" TargetMode="External"/><Relationship Id="rId56" Type="http://schemas.openxmlformats.org/officeDocument/2006/relationships/hyperlink" Target="https://www.scopus.com/inward/record.uri?eid=2-s2.0-85120472296&amp;doi=10.1088%2f1755-1315%2f850%2f1%2f012036&amp;partnerID=40&amp;md5=df1b41a01acafd202c3e625d827f2a33" TargetMode="External"/><Relationship Id="rId359" Type="http://schemas.openxmlformats.org/officeDocument/2006/relationships/hyperlink" Target="https://www.scopus.com/inward/record.uri?eid=2-s2.0-85186718061&amp;doi=10.1109%2fICOTL59758.2023.10435351&amp;partnerID=40&amp;md5=c90a472528fc91bb311a779d7c664436" TargetMode="External"/><Relationship Id="rId566" Type="http://schemas.openxmlformats.org/officeDocument/2006/relationships/hyperlink" Target="https://www.scopus.com/inward/record.uri?eid=2-s2.0-85163096356&amp;doi=10.1109%2fICCCI56745.2023.10128614&amp;partnerID=40&amp;md5=a38bbf0b5d14c0f7c1a22bf56c298c6e" TargetMode="External"/><Relationship Id="rId773" Type="http://schemas.openxmlformats.org/officeDocument/2006/relationships/hyperlink" Target="https://www.scopus.com/inward/record.uri?eid=2-s2.0-85144091095&amp;doi=10.1063%2f5.0108679&amp;partnerID=40&amp;md5=7626b234e8cb4ceb76564a7ac339b04e" TargetMode="External"/><Relationship Id="rId1196" Type="http://schemas.openxmlformats.org/officeDocument/2006/relationships/hyperlink" Target="https://www.scopus.com/inward/record.uri?eid=2-s2.0-85083031964&amp;doi=10.1109%2fI-SMAC47947.2019.9032539&amp;partnerID=40&amp;md5=268b9c07f14de7b96620c27ecf1ffb56" TargetMode="External"/><Relationship Id="rId121" Type="http://schemas.openxmlformats.org/officeDocument/2006/relationships/hyperlink" Target="https://www.scopus.com/inward/record.uri?eid=2-s2.0-85123222412&amp;doi=10.1109%2fICOSEC51865.2021.9591878&amp;partnerID=40&amp;md5=2b4e0fb76bf42c6320c7c2c9596a9f35" TargetMode="External"/><Relationship Id="rId219" Type="http://schemas.openxmlformats.org/officeDocument/2006/relationships/hyperlink" Target="https://www.scopus.com/inward/record.uri?eid=2-s2.0-85160275084&amp;doi=10.1007%2fs13198-023-01917-0&amp;partnerID=40&amp;md5=f8fb0904f9982078fb5599f1ec0fb277" TargetMode="External"/><Relationship Id="rId426" Type="http://schemas.openxmlformats.org/officeDocument/2006/relationships/hyperlink" Target="https://www.scopus.com/inward/record.uri?eid=2-s2.0-85183008871&amp;doi=10.1109%2fICSCNA58489.2023.10370188&amp;partnerID=40&amp;md5=2fbb091d0eb0f45d5bc5c5f9c328acc4" TargetMode="External"/><Relationship Id="rId633" Type="http://schemas.openxmlformats.org/officeDocument/2006/relationships/hyperlink" Target="https://www.scopus.com/inward/record.uri?eid=2-s2.0-85159765433&amp;doi=10.1109%2fICACCS57279.2023.10113090&amp;partnerID=40&amp;md5=27d2d1034ca6086ae209779c22f7bfbc" TargetMode="External"/><Relationship Id="rId980" Type="http://schemas.openxmlformats.org/officeDocument/2006/relationships/hyperlink" Target="https://www.scopus.com/inward/record.uri?eid=2-s2.0-85141774005&amp;doi=10.1016%2fj.ijin.2022.11.003&amp;partnerID=40&amp;md5=8d9160806236f7b0c2e99556eef51415" TargetMode="External"/><Relationship Id="rId1056" Type="http://schemas.openxmlformats.org/officeDocument/2006/relationships/hyperlink" Target="https://www.scopus.com/inward/record.uri?eid=2-s2.0-85133179938&amp;doi=10.1109%2fICACCS54159.2022.9785170&amp;partnerID=40&amp;md5=f73e3c013c19399144b807c1c6c6b1c3" TargetMode="External"/><Relationship Id="rId1263" Type="http://schemas.openxmlformats.org/officeDocument/2006/relationships/hyperlink" Target="https://www.scopus.com/inward/record.uri?eid=2-s2.0-85046877694&amp;doi=10.1007%2fs40009-018-0620-7&amp;partnerID=40&amp;md5=543a03d0fa0062acd217d5c543dee24f" TargetMode="External"/><Relationship Id="rId840" Type="http://schemas.openxmlformats.org/officeDocument/2006/relationships/hyperlink" Target="https://www.scopus.com/inward/record.uri?eid=2-s2.0-85152079507&amp;doi=10.1109%2fIC3I56241.2022.10072497&amp;partnerID=40&amp;md5=23e60489abbc2968cdc0b57461855b65" TargetMode="External"/><Relationship Id="rId938" Type="http://schemas.openxmlformats.org/officeDocument/2006/relationships/hyperlink" Target="https://www.scopus.com/inward/record.uri?eid=2-s2.0-85145356898&amp;doi=10.1109%2fMysuruCon55714.2022.9972389&amp;partnerID=40&amp;md5=cbce9b2f97800689f06797fc69c108d3" TargetMode="External"/><Relationship Id="rId67" Type="http://schemas.openxmlformats.org/officeDocument/2006/relationships/hyperlink" Target="https://www.scopus.com/inward/record.uri?eid=2-s2.0-85078585409&amp;doi=10.1007%2fs11063-020-10192-0&amp;partnerID=40&amp;md5=a54743f3276c58f7380bff40c13dd351" TargetMode="External"/><Relationship Id="rId272" Type="http://schemas.openxmlformats.org/officeDocument/2006/relationships/hyperlink" Target="https://www.scopus.com/inward/record.uri?eid=2-s2.0-85162149639&amp;doi=10.18280%2fts.400225&amp;partnerID=40&amp;md5=81b5ed5d7d4877a396de6be2bb3f4ef6" TargetMode="External"/><Relationship Id="rId577" Type="http://schemas.openxmlformats.org/officeDocument/2006/relationships/hyperlink" Target="https://www.scopus.com/inward/record.uri?eid=2-s2.0-85163060871&amp;doi=10.1109%2fICCCI56745.2023.10128173&amp;partnerID=40&amp;md5=3f00438c184e63079692633da11461f6" TargetMode="External"/><Relationship Id="rId700" Type="http://schemas.openxmlformats.org/officeDocument/2006/relationships/hyperlink" Target="https://www.scopus.com/inward/record.uri?eid=2-s2.0-85151402293&amp;doi=10.4314%2fbcse.v37i3.7&amp;partnerID=40&amp;md5=a3803176d6072481900627f3e81b1e51" TargetMode="External"/><Relationship Id="rId1123" Type="http://schemas.openxmlformats.org/officeDocument/2006/relationships/hyperlink" Target="https://www.scopus.com/inward/record.uri?eid=2-s2.0-85128429858&amp;doi=10.1155%2f2022%2f4341018&amp;partnerID=40&amp;md5=3c7c1e6eafb4a504369167b1037b9315" TargetMode="External"/><Relationship Id="rId1330" Type="http://schemas.openxmlformats.org/officeDocument/2006/relationships/hyperlink" Target="https://www.scopus.com/inward/record.uri?eid=2-s2.0-84857623734&amp;doi=10.1080%2f14484846.2012.11464616&amp;partnerID=40&amp;md5=42b6dbaf92838733038407bfb2a9245c" TargetMode="External"/><Relationship Id="rId132" Type="http://schemas.openxmlformats.org/officeDocument/2006/relationships/hyperlink" Target="https://www.scopus.com/inward/record.uri?eid=2-s2.0-85180630540&amp;doi=10.1063%2f5.0175852&amp;partnerID=40&amp;md5=f0c553619cbd3029435d263ea6f40078" TargetMode="External"/><Relationship Id="rId784" Type="http://schemas.openxmlformats.org/officeDocument/2006/relationships/hyperlink" Target="https://www.scopus.com/inward/record.uri?eid=2-s2.0-85141970552&amp;partnerID=40&amp;md5=df5c4e64c8455043cc2bed6bda7d491e" TargetMode="External"/><Relationship Id="rId991" Type="http://schemas.openxmlformats.org/officeDocument/2006/relationships/hyperlink" Target="https://www.scopus.com/inward/record.uri?eid=2-s2.0-85139561648&amp;doi=10.1109%2fICESC54411.2022.9885332&amp;partnerID=40&amp;md5=28c0fc60c22402b390afa34f7c22edeb" TargetMode="External"/><Relationship Id="rId1067" Type="http://schemas.openxmlformats.org/officeDocument/2006/relationships/hyperlink" Target="https://www.scopus.com/inward/record.uri?eid=2-s2.0-85133163246&amp;doi=10.1109%2fICACCS54159.2022.9785202&amp;partnerID=40&amp;md5=ce280bf3e821a4ea52ea5a10a5c7f5dc" TargetMode="External"/><Relationship Id="rId437" Type="http://schemas.openxmlformats.org/officeDocument/2006/relationships/hyperlink" Target="https://www.scopus.com/inward/record.uri?eid=2-s2.0-85181109225&amp;doi=10.1109%2fICSSAS57918.2023.10331859&amp;partnerID=40&amp;md5=eb49f6b056eb03f3a0d21eaa39de5f7b" TargetMode="External"/><Relationship Id="rId644" Type="http://schemas.openxmlformats.org/officeDocument/2006/relationships/hyperlink" Target="https://www.scopus.com/inward/record.uri?eid=2-s2.0-85159762134&amp;doi=10.1109%2fICACCS57279.2023.10112766&amp;partnerID=40&amp;md5=30acb24cd451c84e8d95679b7cc78175" TargetMode="External"/><Relationship Id="rId851" Type="http://schemas.openxmlformats.org/officeDocument/2006/relationships/hyperlink" Target="https://www.scopus.com/inward/record.uri?eid=2-s2.0-85151055628&amp;doi=10.1007%2f978-3-031-19309-5_6&amp;partnerID=40&amp;md5=bf3dc1b48a89902f343abaf17d1e72ed" TargetMode="External"/><Relationship Id="rId1274" Type="http://schemas.openxmlformats.org/officeDocument/2006/relationships/hyperlink" Target="https://www.scopus.com/inward/record.uri?eid=2-s2.0-85041033893&amp;partnerID=40&amp;md5=bef67dc680732cc86c0e7f1cc288dec5" TargetMode="External"/><Relationship Id="rId283" Type="http://schemas.openxmlformats.org/officeDocument/2006/relationships/hyperlink" Target="https://www.scopus.com/inward/record.uri?eid=2-s2.0-85149025731&amp;doi=10.1007%2fs40032-023-00917-0&amp;partnerID=40&amp;md5=71c4ca1b98b5077673cc2ce83940ddf2" TargetMode="External"/><Relationship Id="rId490" Type="http://schemas.openxmlformats.org/officeDocument/2006/relationships/hyperlink" Target="https://www.scopus.com/inward/record.uri?eid=2-s2.0-85171613162&amp;doi=10.1515%2frams-2023-0342&amp;partnerID=40&amp;md5=346eded75b8e1382e59ea3d1bb74682a" TargetMode="External"/><Relationship Id="rId504" Type="http://schemas.openxmlformats.org/officeDocument/2006/relationships/hyperlink" Target="https://www.scopus.com/inward/record.uri?eid=2-s2.0-85168763516&amp;doi=10.1007%2f978-981-99-1745-7_21&amp;partnerID=40&amp;md5=4fe94236a154416f1d9e322315517b03" TargetMode="External"/><Relationship Id="rId711" Type="http://schemas.openxmlformats.org/officeDocument/2006/relationships/hyperlink" Target="https://www.scopus.com/inward/record.uri?eid=2-s2.0-85150361406&amp;doi=10.1093%2fcomjnl%2fbxac136&amp;partnerID=40&amp;md5=16f764773280fb8f543133502b38df94" TargetMode="External"/><Relationship Id="rId949" Type="http://schemas.openxmlformats.org/officeDocument/2006/relationships/hyperlink" Target="https://www.scopus.com/inward/record.uri?eid=2-s2.0-85145347298&amp;doi=10.1109%2fMysuruCon55714.2022.9972452&amp;partnerID=40&amp;md5=3d68029ce3b150e5e1ed40d31dc5d9e5" TargetMode="External"/><Relationship Id="rId1134" Type="http://schemas.openxmlformats.org/officeDocument/2006/relationships/hyperlink" Target="https://www.scopus.com/inward/record.uri?eid=2-s2.0-85124286791&amp;doi=10.1155%2f2022%2f3533143&amp;partnerID=40&amp;md5=ebc2ff28cbbfd808f8184aa6366bf8bb" TargetMode="External"/><Relationship Id="rId78" Type="http://schemas.openxmlformats.org/officeDocument/2006/relationships/hyperlink" Target="https://www.scopus.com/inward/record.uri?eid=2-s2.0-85101047207&amp;doi=10.1007%2fs11277-021-08250-4&amp;partnerID=40&amp;md5=8bf5ba1d0c35a10db8cbde3298fab2d8" TargetMode="External"/><Relationship Id="rId143" Type="http://schemas.openxmlformats.org/officeDocument/2006/relationships/hyperlink" Target="https://www.scopus.com/inward/record.uri?eid=2-s2.0-85173148682&amp;doi=10.1016%2fj.cnsns.2023.107560&amp;partnerID=40&amp;md5=3b0c21c8760aa7764938bb21da2844fa" TargetMode="External"/><Relationship Id="rId350" Type="http://schemas.openxmlformats.org/officeDocument/2006/relationships/hyperlink" Target="https://www.scopus.com/inward/record.uri?eid=2-s2.0-85187255274&amp;doi=10.1109%2fEASCT59475.2023.10393157&amp;partnerID=40&amp;md5=e2f6eb5ac511eded0436cac38468f6cc" TargetMode="External"/><Relationship Id="rId588" Type="http://schemas.openxmlformats.org/officeDocument/2006/relationships/hyperlink" Target="https://www.scopus.com/inward/record.uri?eid=2-s2.0-85161213573&amp;doi=10.1109%2fICOEI56765.2023.10125653&amp;partnerID=40&amp;md5=cd65bac065d2072ebf1ff228aca78f80" TargetMode="External"/><Relationship Id="rId795" Type="http://schemas.openxmlformats.org/officeDocument/2006/relationships/hyperlink" Target="https://www.scopus.com/inward/record.uri?eid=2-s2.0-85136481879&amp;doi=10.3390%2fen15155559&amp;partnerID=40&amp;md5=e02188e2b83ed35a196daf784391bcaa" TargetMode="External"/><Relationship Id="rId809" Type="http://schemas.openxmlformats.org/officeDocument/2006/relationships/hyperlink" Target="https://www.scopus.com/inward/record.uri?eid=2-s2.0-85133862197&amp;doi=10.23919%2fJCC.2022.06.017&amp;partnerID=40&amp;md5=b0c5829230bdd29a1f2e637adfda6dd3" TargetMode="External"/><Relationship Id="rId1201" Type="http://schemas.openxmlformats.org/officeDocument/2006/relationships/hyperlink" Target="https://www.scopus.com/inward/record.uri?eid=2-s2.0-85076782317&amp;doi=10.1186%2fs13662-019-2455-z&amp;partnerID=40&amp;md5=842be59669fbe4de2ff41aa58b1915c7" TargetMode="External"/><Relationship Id="rId9" Type="http://schemas.openxmlformats.org/officeDocument/2006/relationships/hyperlink" Target="https://www.scopus.com/inward/record.uri?eid=2-s2.0-85198685885&amp;doi=10.4018%2f9781668456736&amp;partnerID=40&amp;md5=9e34bcb6ac5a469f7e437108ac900046" TargetMode="External"/><Relationship Id="rId210" Type="http://schemas.openxmlformats.org/officeDocument/2006/relationships/hyperlink" Target="https://www.scopus.com/inward/record.uri?eid=2-s2.0-85169531377&amp;doi=10.4018%2f978-1-6684-8618-4.ch016&amp;partnerID=40&amp;md5=0bf39aa159cf3db3b92d47098b090233" TargetMode="External"/><Relationship Id="rId448" Type="http://schemas.openxmlformats.org/officeDocument/2006/relationships/hyperlink" Target="https://www.scopus.com/inward/record.uri?eid=2-s2.0-85178448472&amp;partnerID=40&amp;md5=87d0e4d0c8801ebe842eb72f23df87fc" TargetMode="External"/><Relationship Id="rId655" Type="http://schemas.openxmlformats.org/officeDocument/2006/relationships/hyperlink" Target="https://www.scopus.com/inward/record.uri?eid=2-s2.0-85159758025&amp;doi=10.1109%2fICACCS57279.2023.10112792&amp;partnerID=40&amp;md5=dcdabc6451d7e01e71cbd5c3dd559e80" TargetMode="External"/><Relationship Id="rId862" Type="http://schemas.openxmlformats.org/officeDocument/2006/relationships/hyperlink" Target="https://www.scopus.com/inward/record.uri?eid=2-s2.0-85150067007&amp;doi=10.1109%2fICPECTS56089.2022.10047122&amp;partnerID=40&amp;md5=c4b152c1a6317d25b4145823eb405c3e" TargetMode="External"/><Relationship Id="rId1078" Type="http://schemas.openxmlformats.org/officeDocument/2006/relationships/hyperlink" Target="https://www.scopus.com/inward/record.uri?eid=2-s2.0-85133152831&amp;doi=10.1109%2fICACCS54159.2022.9785012&amp;partnerID=40&amp;md5=7cd1b33cd8973ed3913e96e671e3e34e" TargetMode="External"/><Relationship Id="rId1285" Type="http://schemas.openxmlformats.org/officeDocument/2006/relationships/hyperlink" Target="https://www.scopus.com/inward/record.uri?eid=2-s2.0-84994779253&amp;doi=10.1109%2fICACCS.2016.7586295&amp;partnerID=40&amp;md5=efba938da3d80354ebeb715dad4b9575" TargetMode="External"/><Relationship Id="rId294" Type="http://schemas.openxmlformats.org/officeDocument/2006/relationships/hyperlink" Target="https://www.scopus.com/inward/record.uri?eid=2-s2.0-85147595315&amp;doi=10.1016%2fj.jics.2023.100906&amp;partnerID=40&amp;md5=60fa0217e33cdf6ec2657f1b4ebd47a5" TargetMode="External"/><Relationship Id="rId308" Type="http://schemas.openxmlformats.org/officeDocument/2006/relationships/hyperlink" Target="https://www.scopus.com/inward/record.uri?eid=2-s2.0-85199545639&amp;doi=10.1109%2fICSTCEE60504.2023.10585074&amp;partnerID=40&amp;md5=1e51511922c934809632d50799f0e097" TargetMode="External"/><Relationship Id="rId515" Type="http://schemas.openxmlformats.org/officeDocument/2006/relationships/hyperlink" Target="https://www.scopus.com/inward/record.uri?eid=2-s2.0-85168306133&amp;doi=10.1109%2fICESC57686.2023.10193402&amp;partnerID=40&amp;md5=336e70799e31f7e0bbcfcb8626fbbedf" TargetMode="External"/><Relationship Id="rId722" Type="http://schemas.openxmlformats.org/officeDocument/2006/relationships/hyperlink" Target="https://www.scopus.com/inward/record.uri?eid=2-s2.0-85149747150&amp;doi=10.1109%2fIDCIoT56793.2023.10053416&amp;partnerID=40&amp;md5=583ebaf10845472af987e200f8f0c666" TargetMode="External"/><Relationship Id="rId1145" Type="http://schemas.openxmlformats.org/officeDocument/2006/relationships/hyperlink" Target="https://www.scopus.com/inward/record.uri?eid=2-s2.0-85122262299&amp;doi=10.1155%2f2021%2f1144453&amp;partnerID=40&amp;md5=c2f8f633c1b8070d025314149e43f16c" TargetMode="External"/><Relationship Id="rId89" Type="http://schemas.openxmlformats.org/officeDocument/2006/relationships/hyperlink" Target="https://www.scopus.com/inward/record.uri?eid=2-s2.0-85108029517&amp;doi=10.1109%2fICACCS51430.2021.9441732&amp;partnerID=40&amp;md5=1f2eab92fa48a2af12b253472b9f5208" TargetMode="External"/><Relationship Id="rId154" Type="http://schemas.openxmlformats.org/officeDocument/2006/relationships/hyperlink" Target="https://www.scopus.com/inward/record.uri?eid=2-s2.0-85194168810&amp;doi=10.1145%2f3647444.3652480&amp;partnerID=40&amp;md5=8afee2ed927c51fd5db8f59b658b7976" TargetMode="External"/><Relationship Id="rId361" Type="http://schemas.openxmlformats.org/officeDocument/2006/relationships/hyperlink" Target="https://www.scopus.com/inward/record.uri?eid=2-s2.0-85186677163&amp;doi=10.1109%2fICERCS57948.2023.10434227&amp;partnerID=40&amp;md5=99fb700d69a3bc6490a5e2fe04e00f53" TargetMode="External"/><Relationship Id="rId599" Type="http://schemas.openxmlformats.org/officeDocument/2006/relationships/hyperlink" Target="https://www.scopus.com/inward/record.uri?eid=2-s2.0-85159772223&amp;doi=10.1109%2fICACCS57279.2023.10112699&amp;partnerID=40&amp;md5=8f545bce3d49bcd44e6e2d07cb09b9df" TargetMode="External"/><Relationship Id="rId1005" Type="http://schemas.openxmlformats.org/officeDocument/2006/relationships/hyperlink" Target="https://www.scopus.com/inward/record.uri?eid=2-s2.0-85138120860&amp;doi=10.1155%2f2022%2f4766366&amp;partnerID=40&amp;md5=d60a65e1abbd47f052cdf7552a998f6f" TargetMode="External"/><Relationship Id="rId1212" Type="http://schemas.openxmlformats.org/officeDocument/2006/relationships/hyperlink" Target="https://www.scopus.com/inward/record.uri?eid=2-s2.0-85074267636&amp;doi=10.1063%2f1.5127632&amp;partnerID=40&amp;md5=4f9fa2e73aa57a07620691c442948b11" TargetMode="External"/><Relationship Id="rId459" Type="http://schemas.openxmlformats.org/officeDocument/2006/relationships/hyperlink" Target="https://www.scopus.com/inward/record.uri?eid=2-s2.0-85177469648&amp;doi=10.4028%2fp-e5je4o&amp;partnerID=40&amp;md5=2bc4b82049b0fb0423eea9fad9321655" TargetMode="External"/><Relationship Id="rId666" Type="http://schemas.openxmlformats.org/officeDocument/2006/relationships/hyperlink" Target="https://www.scopus.com/inward/record.uri?eid=2-s2.0-85159677310&amp;doi=10.1080%2f09205071.2023.2211282&amp;partnerID=40&amp;md5=d8aeb0497fe53df9512aa3a4c6a3eb83" TargetMode="External"/><Relationship Id="rId873" Type="http://schemas.openxmlformats.org/officeDocument/2006/relationships/hyperlink" Target="https://www.scopus.com/inward/record.uri?eid=2-s2.0-85149115770&amp;doi=10.1109%2fICCCIS56430.2022.10037638&amp;partnerID=40&amp;md5=2299abf6c9b119a9aba014627c355af7" TargetMode="External"/><Relationship Id="rId1089" Type="http://schemas.openxmlformats.org/officeDocument/2006/relationships/hyperlink" Target="https://www.scopus.com/inward/record.uri?eid=2-s2.0-85132290046&amp;doi=10.1109%2fICDCS54290.2022.9780773&amp;partnerID=40&amp;md5=0fc669e7a6236f43837e96e30b55eefb" TargetMode="External"/><Relationship Id="rId1296" Type="http://schemas.openxmlformats.org/officeDocument/2006/relationships/hyperlink" Target="https://www.scopus.com/inward/record.uri?eid=2-s2.0-84962845268&amp;doi=10.1109%2fICACCS.2015.7324080&amp;partnerID=40&amp;md5=1bad012c7f0e53b551478002ef2a549d" TargetMode="External"/><Relationship Id="rId16" Type="http://schemas.openxmlformats.org/officeDocument/2006/relationships/hyperlink" Target="https://www.scopus.com/inward/record.uri?eid=2-s2.0-85200681447&amp;partnerID=40&amp;md5=e8a6116f32a326e3b6b9cde4f1708599" TargetMode="External"/><Relationship Id="rId221" Type="http://schemas.openxmlformats.org/officeDocument/2006/relationships/hyperlink" Target="https://www.scopus.com/inward/record.uri?eid=2-s2.0-85148429073&amp;doi=10.1007%2fs12008-023-01208-9&amp;partnerID=40&amp;md5=15375347c4473ca7b66fda72ab74e998" TargetMode="External"/><Relationship Id="rId319" Type="http://schemas.openxmlformats.org/officeDocument/2006/relationships/hyperlink" Target="https://www.scopus.com/inward/record.uri?eid=2-s2.0-85195133942&amp;doi=10.1109%2fTEMSCON-ASPAC59527.2023.10531397&amp;partnerID=40&amp;md5=4c477a10b78e352b9a18d7da4c2e00cc" TargetMode="External"/><Relationship Id="rId526" Type="http://schemas.openxmlformats.org/officeDocument/2006/relationships/hyperlink" Target="https://www.scopus.com/inward/record.uri?eid=2-s2.0-85166643054&amp;doi=10.1109%2fICECCT56650.2023.10179836&amp;partnerID=40&amp;md5=dec1c66293bf2df7a4fce195fe2ef529" TargetMode="External"/><Relationship Id="rId1156" Type="http://schemas.openxmlformats.org/officeDocument/2006/relationships/hyperlink" Target="https://www.scopus.com/inward/record.uri?eid=2-s2.0-85092713251&amp;doi=10.1007%2f978-3-030-47560-4_20&amp;partnerID=40&amp;md5=8b7d83a27b2e3d996d94220194ab6b01" TargetMode="External"/><Relationship Id="rId733" Type="http://schemas.openxmlformats.org/officeDocument/2006/relationships/hyperlink" Target="https://www.scopus.com/inward/record.uri?eid=2-s2.0-85148236325&amp;doi=10.1155%2f2023%2f8573440&amp;partnerID=40&amp;md5=38f088e2241d10d85c4a8f87b0970a1a" TargetMode="External"/><Relationship Id="rId940" Type="http://schemas.openxmlformats.org/officeDocument/2006/relationships/hyperlink" Target="https://www.scopus.com/inward/record.uri?eid=2-s2.0-85145356498&amp;doi=10.1109%2fMysuruCon55714.2022.9972418&amp;partnerID=40&amp;md5=af8fd0cc8ffebf96398ba980925d4e62" TargetMode="External"/><Relationship Id="rId1016" Type="http://schemas.openxmlformats.org/officeDocument/2006/relationships/hyperlink" Target="https://www.scopus.com/inward/record.uri?eid=2-s2.0-85136330749&amp;doi=10.1109%2fICCES54183.2022.9835785&amp;partnerID=40&amp;md5=045135ba217607d9d76739708b457f7b" TargetMode="External"/><Relationship Id="rId165" Type="http://schemas.openxmlformats.org/officeDocument/2006/relationships/hyperlink" Target="https://www.scopus.com/inward/record.uri?eid=2-s2.0-85180484186&amp;doi=10.30955%2fgnj.005219&amp;partnerID=40&amp;md5=b9466e1a20558ddd7fb2c47e6346f205" TargetMode="External"/><Relationship Id="rId372" Type="http://schemas.openxmlformats.org/officeDocument/2006/relationships/hyperlink" Target="https://www.scopus.com/inward/record.uri?eid=2-s2.0-85186143986&amp;doi=10.1109%2fAICERA%2fICIS59538.2023.10420179&amp;partnerID=40&amp;md5=2960d226f85fdc65a815e535000e8e48" TargetMode="External"/><Relationship Id="rId677" Type="http://schemas.openxmlformats.org/officeDocument/2006/relationships/hyperlink" Target="https://www.scopus.com/inward/record.uri?eid=2-s2.0-85153577809&amp;doi=10.1109%2fICCMC56507.2023.10084175&amp;partnerID=40&amp;md5=6b45a4d369865be5a4caadf601af45bf" TargetMode="External"/><Relationship Id="rId800" Type="http://schemas.openxmlformats.org/officeDocument/2006/relationships/hyperlink" Target="https://www.scopus.com/inward/record.uri?eid=2-s2.0-85137253815&amp;doi=10.3390%2fsym14071436&amp;partnerID=40&amp;md5=bd764cea298a164998024231b353a26e" TargetMode="External"/><Relationship Id="rId1223" Type="http://schemas.openxmlformats.org/officeDocument/2006/relationships/hyperlink" Target="https://www.scopus.com/inward/record.uri?eid=2-s2.0-85070333813&amp;partnerID=40&amp;md5=465c86b209486f9d45f52422e44b0fd1" TargetMode="External"/><Relationship Id="rId232" Type="http://schemas.openxmlformats.org/officeDocument/2006/relationships/hyperlink" Target="https://www.scopus.com/inward/record.uri?eid=2-s2.0-85167659381&amp;doi=10.4018%2f978-1-6684-6596-7.ch006&amp;partnerID=40&amp;md5=3cefd4271a2d38ac337147fd317902ff" TargetMode="External"/><Relationship Id="rId884" Type="http://schemas.openxmlformats.org/officeDocument/2006/relationships/hyperlink" Target="https://www.scopus.com/inward/record.uri?eid=2-s2.0-85148323677&amp;doi=10.1109%2fICACRS55517.2022.10029131&amp;partnerID=40&amp;md5=e65c722792f56b34fbd98f5e24ecc97c" TargetMode="External"/><Relationship Id="rId27" Type="http://schemas.openxmlformats.org/officeDocument/2006/relationships/hyperlink" Target="https://www.scopus.com/inward/record.uri?eid=2-s2.0-85202345082&amp;doi=10.1109%2fICOECA62351.2024.00072&amp;partnerID=40&amp;md5=586634a1c8f521de79287b0da7a2e4c6" TargetMode="External"/><Relationship Id="rId537" Type="http://schemas.openxmlformats.org/officeDocument/2006/relationships/hyperlink" Target="https://www.scopus.com/inward/record.uri?eid=2-s2.0-85164823199&amp;doi=10.1007%2fs00170-023-11846-8&amp;partnerID=40&amp;md5=363739b855ec055cc11b659686a57fc6" TargetMode="External"/><Relationship Id="rId744" Type="http://schemas.openxmlformats.org/officeDocument/2006/relationships/hyperlink" Target="https://www.scopus.com/inward/record.uri?eid=2-s2.0-85145422826&amp;doi=10.1080%2f00051144.2022.2157946&amp;partnerID=40&amp;md5=38a4170eda63dfdb09304c3575bec65c" TargetMode="External"/><Relationship Id="rId951" Type="http://schemas.openxmlformats.org/officeDocument/2006/relationships/hyperlink" Target="https://www.scopus.com/inward/record.uri?eid=2-s2.0-85144899783&amp;doi=10.1007%2fs12008-022-01168-6&amp;partnerID=40&amp;md5=e058d3fda2694a61cbdf150f992aebf2" TargetMode="External"/><Relationship Id="rId1167" Type="http://schemas.openxmlformats.org/officeDocument/2006/relationships/hyperlink" Target="https://www.scopus.com/inward/record.uri?eid=2-s2.0-85085646440&amp;doi=10.1016%2fj.powtec.2020.05.080&amp;partnerID=40&amp;md5=84e858db26593b70de0bf2ad6a8ef656" TargetMode="External"/><Relationship Id="rId80" Type="http://schemas.openxmlformats.org/officeDocument/2006/relationships/hyperlink" Target="https://www.scopus.com/inward/record.uri?eid=2-s2.0-85099866956&amp;doi=10.1007%2fs11276-020-02528-4&amp;partnerID=40&amp;md5=8d072aaa1cdd484fa8f09d676fcf081a" TargetMode="External"/><Relationship Id="rId176" Type="http://schemas.openxmlformats.org/officeDocument/2006/relationships/hyperlink" Target="https://www.scopus.com/inward/record.uri?eid=2-s2.0-85175671873&amp;doi=10.4018%2f978-1-6684-6577-6.ch012&amp;partnerID=40&amp;md5=2c5e9c5b4d4e8acdba8550b6ac95054d" TargetMode="External"/><Relationship Id="rId383" Type="http://schemas.openxmlformats.org/officeDocument/2006/relationships/hyperlink" Target="https://www.scopus.com/inward/record.uri?eid=2-s2.0-85186121833&amp;doi=10.1109%2fICECA58529.2023.10395562&amp;partnerID=40&amp;md5=12cb8a5e295e4ededb8cf62ade44b74b" TargetMode="External"/><Relationship Id="rId590" Type="http://schemas.openxmlformats.org/officeDocument/2006/relationships/hyperlink" Target="https://www.scopus.com/inward/record.uri?eid=2-s2.0-85161186629&amp;doi=10.1109%2fICOEI56765.2023.10125591&amp;partnerID=40&amp;md5=b0ff7cfb02025e364e6c529e38196e5e" TargetMode="External"/><Relationship Id="rId604" Type="http://schemas.openxmlformats.org/officeDocument/2006/relationships/hyperlink" Target="https://www.scopus.com/inward/record.uri?eid=2-s2.0-85159771370&amp;doi=10.1109%2fICACCS57279.2023.10112688&amp;partnerID=40&amp;md5=0b2c2cbeb52aab1a7e2143f0bc3eb966" TargetMode="External"/><Relationship Id="rId811" Type="http://schemas.openxmlformats.org/officeDocument/2006/relationships/hyperlink" Target="https://www.scopus.com/inward/record.uri?eid=2-s2.0-85140730013&amp;doi=10.3233%2fJIFS-212434&amp;partnerID=40&amp;md5=47b9084a95d1b40f8c78088a0dc53a21" TargetMode="External"/><Relationship Id="rId1027" Type="http://schemas.openxmlformats.org/officeDocument/2006/relationships/hyperlink" Target="https://www.scopus.com/inward/record.uri?eid=2-s2.0-85133970761&amp;doi=10.1155%2f2022%2f6433716&amp;partnerID=40&amp;md5=c02ad44d18fa0325e61334d4b52b3cf3" TargetMode="External"/><Relationship Id="rId1234" Type="http://schemas.openxmlformats.org/officeDocument/2006/relationships/hyperlink" Target="https://www.scopus.com/inward/record.uri?eid=2-s2.0-85088888495&amp;doi=10.1007%2f978-3-030-15416-5_1&amp;partnerID=40&amp;md5=d383f57a935a1fa1f566f22784a812ff" TargetMode="External"/><Relationship Id="rId243" Type="http://schemas.openxmlformats.org/officeDocument/2006/relationships/hyperlink" Target="https://www.scopus.com/inward/record.uri?eid=2-s2.0-85148611472&amp;doi=10.1002%2fpip.3681&amp;partnerID=40&amp;md5=e8b74d8ac33107236773a83772787a2e" TargetMode="External"/><Relationship Id="rId450" Type="http://schemas.openxmlformats.org/officeDocument/2006/relationships/hyperlink" Target="https://www.scopus.com/inward/record.uri?eid=2-s2.0-85178149331&amp;doi=10.1109%2fICIDeA59866.2023.10295255&amp;partnerID=40&amp;md5=06136f0bd24ea097926f70461b493861" TargetMode="External"/><Relationship Id="rId688" Type="http://schemas.openxmlformats.org/officeDocument/2006/relationships/hyperlink" Target="https://www.scopus.com/inward/record.uri?eid=2-s2.0-85152442538&amp;doi=10.1109%2fICAIS56108.2023.10073820&amp;partnerID=40&amp;md5=140990326ef3e2f591d00b53c77006d7" TargetMode="External"/><Relationship Id="rId895" Type="http://schemas.openxmlformats.org/officeDocument/2006/relationships/hyperlink" Target="https://www.scopus.com/inward/record.uri?eid=2-s2.0-85147551551&amp;doi=10.1109%2fICAISS55157.2022.10010826&amp;partnerID=40&amp;md5=7c3b96672f6517adea6b0f7adbf62045" TargetMode="External"/><Relationship Id="rId909" Type="http://schemas.openxmlformats.org/officeDocument/2006/relationships/hyperlink" Target="https://www.scopus.com/inward/record.uri?eid=2-s2.0-85147534495&amp;doi=10.1109%2fICECA55336.2022.10009262&amp;partnerID=40&amp;md5=99778dd9851f2b692ce0cda4ccc3a8ef" TargetMode="External"/><Relationship Id="rId1080" Type="http://schemas.openxmlformats.org/officeDocument/2006/relationships/hyperlink" Target="https://www.scopus.com/inward/record.uri?eid=2-s2.0-85132762634&amp;doi=10.1016%2fj.matpr.2022.06.005&amp;partnerID=40&amp;md5=586d4047aac397185bc7efbe0ad02ad7" TargetMode="External"/><Relationship Id="rId1301" Type="http://schemas.openxmlformats.org/officeDocument/2006/relationships/hyperlink" Target="https://www.scopus.com/inward/record.uri?eid=2-s2.0-84942883531&amp;partnerID=40&amp;md5=59fbd1b1da507481a6917a51532507b9" TargetMode="External"/><Relationship Id="rId38" Type="http://schemas.openxmlformats.org/officeDocument/2006/relationships/hyperlink" Target="https://www.scopus.com/inward/record.uri?eid=2-s2.0-85202888822&amp;doi=10.1080%2f03772063.2024.2394601&amp;partnerID=40&amp;md5=ed59447add18cef2dfe138822b827216" TargetMode="External"/><Relationship Id="rId103" Type="http://schemas.openxmlformats.org/officeDocument/2006/relationships/hyperlink" Target="https://www.scopus.com/inward/record.uri?eid=2-s2.0-85108023591&amp;doi=10.1109%2fICACCS51430.2021.9441832&amp;partnerID=40&amp;md5=dcf6b7105d5e405d4557640b36af305d" TargetMode="External"/><Relationship Id="rId310" Type="http://schemas.openxmlformats.org/officeDocument/2006/relationships/hyperlink" Target="https://www.scopus.com/inward/record.uri?eid=2-s2.0-85199506245&amp;doi=10.1109%2fICSTCEE60504.2023.10585134&amp;partnerID=40&amp;md5=b2db1324f869d458c51ed3e0c902528c" TargetMode="External"/><Relationship Id="rId548" Type="http://schemas.openxmlformats.org/officeDocument/2006/relationships/hyperlink" Target="https://www.scopus.com/inward/record.uri?eid=2-s2.0-85163809912&amp;doi=10.1109%2fICICCS56967.2023.10142419&amp;partnerID=40&amp;md5=563c295e662d29a33e54148faf2e656b" TargetMode="External"/><Relationship Id="rId755" Type="http://schemas.openxmlformats.org/officeDocument/2006/relationships/hyperlink" Target="https://www.scopus.com/inward/record.uri?eid=2-s2.0-85134681878&amp;doi=10.1080%2f10407782.2022.2101802&amp;partnerID=40&amp;md5=304588814db66cea95ee4c6dc1076fa8" TargetMode="External"/><Relationship Id="rId962" Type="http://schemas.openxmlformats.org/officeDocument/2006/relationships/hyperlink" Target="https://www.scopus.com/inward/record.uri?eid=2-s2.0-85143668202&amp;doi=10.1109%2fICOSEC54921.2022.9952056&amp;partnerID=40&amp;md5=ee49c09115f848b9caacaeffcddbec4b" TargetMode="External"/><Relationship Id="rId1178" Type="http://schemas.openxmlformats.org/officeDocument/2006/relationships/hyperlink" Target="https://www.scopus.com/inward/record.uri?eid=2-s2.0-85112703644&amp;doi=10.1016%2fj.matpr.2021.01.847&amp;partnerID=40&amp;md5=67fa3cf1d6929149f944a794a2ea3f5b" TargetMode="External"/><Relationship Id="rId91" Type="http://schemas.openxmlformats.org/officeDocument/2006/relationships/hyperlink" Target="https://www.scopus.com/inward/record.uri?eid=2-s2.0-85108028501&amp;doi=10.1109%2fICACCS51430.2021.9441676&amp;partnerID=40&amp;md5=6113f61623d1007dac06e2dee4953d2e" TargetMode="External"/><Relationship Id="rId187" Type="http://schemas.openxmlformats.org/officeDocument/2006/relationships/hyperlink" Target="https://www.scopus.com/inward/record.uri?eid=2-s2.0-85166478853&amp;doi=10.1016%2fj.measen.2023.100846&amp;partnerID=40&amp;md5=bf195a640b5af570deeb150754c18f06" TargetMode="External"/><Relationship Id="rId394" Type="http://schemas.openxmlformats.org/officeDocument/2006/relationships/hyperlink" Target="https://www.scopus.com/inward/record.uri?eid=2-s2.0-85185907370&amp;partnerID=40&amp;md5=a32849fa7ec16b763c76307e560bf5d7" TargetMode="External"/><Relationship Id="rId408" Type="http://schemas.openxmlformats.org/officeDocument/2006/relationships/hyperlink" Target="https://www.scopus.com/inward/record.uri?eid=2-s2.0-85184992512&amp;doi=10.1109%2fSTCR59085.2023.10396865&amp;partnerID=40&amp;md5=6e86f7d960342da39c71688fb0069246" TargetMode="External"/><Relationship Id="rId615" Type="http://schemas.openxmlformats.org/officeDocument/2006/relationships/hyperlink" Target="https://www.scopus.com/inward/record.uri?eid=2-s2.0-85159769793&amp;doi=10.1109%2fICACCS57279.2023.10113063&amp;partnerID=40&amp;md5=5e375cd16eacc8be8346ee5366d7c5bd" TargetMode="External"/><Relationship Id="rId822" Type="http://schemas.openxmlformats.org/officeDocument/2006/relationships/hyperlink" Target="https://www.scopus.com/inward/record.uri?eid=2-s2.0-85124406735&amp;doi=10.1007%2fs12555-020-0623-2&amp;partnerID=40&amp;md5=16cd8948883dc2f70e6f6d2a5ec31158" TargetMode="External"/><Relationship Id="rId1038" Type="http://schemas.openxmlformats.org/officeDocument/2006/relationships/hyperlink" Target="https://www.scopus.com/inward/record.uri?eid=2-s2.0-85133199815&amp;doi=10.1109%2fICACCS54159.2022.9785279&amp;partnerID=40&amp;md5=22610987be4434b17165d187bd86fede" TargetMode="External"/><Relationship Id="rId1245" Type="http://schemas.openxmlformats.org/officeDocument/2006/relationships/hyperlink" Target="https://www.scopus.com/inward/record.uri?eid=2-s2.0-85077440478&amp;partnerID=40&amp;md5=13e1cee647d7a3f81497e77bbaf99ec8" TargetMode="External"/><Relationship Id="rId254" Type="http://schemas.openxmlformats.org/officeDocument/2006/relationships/hyperlink" Target="https://www.scopus.com/inward/record.uri?eid=2-s2.0-85156203254&amp;doi=10.1007%2fs12046-023-02136-w&amp;partnerID=40&amp;md5=7343f77e5498d1184098c07fcb8342d5" TargetMode="External"/><Relationship Id="rId699" Type="http://schemas.openxmlformats.org/officeDocument/2006/relationships/hyperlink" Target="https://www.scopus.com/inward/record.uri?eid=2-s2.0-85151465514&amp;doi=10.1016%2fj.matpr.2023.03.272&amp;partnerID=40&amp;md5=31e5e77f7cb794a64871bd427b43b959" TargetMode="External"/><Relationship Id="rId1091" Type="http://schemas.openxmlformats.org/officeDocument/2006/relationships/hyperlink" Target="https://www.scopus.com/inward/record.uri?eid=2-s2.0-85132273490&amp;doi=10.1109%2fICSSS54381.2022.9782214&amp;partnerID=40&amp;md5=ef984632428b88167ff2da42ff9c5449" TargetMode="External"/><Relationship Id="rId1105" Type="http://schemas.openxmlformats.org/officeDocument/2006/relationships/hyperlink" Target="https://www.scopus.com/inward/record.uri?eid=2-s2.0-85131376629&amp;doi=10.32604%2fcsse.2023.025331&amp;partnerID=40&amp;md5=405fdaecfd33a1ce433552185d33add2" TargetMode="External"/><Relationship Id="rId1312" Type="http://schemas.openxmlformats.org/officeDocument/2006/relationships/hyperlink" Target="https://www.scopus.com/inward/record.uri?eid=2-s2.0-84938944518&amp;partnerID=40&amp;md5=3825dffe95699c4107ee2d39984a4962" TargetMode="External"/><Relationship Id="rId49" Type="http://schemas.openxmlformats.org/officeDocument/2006/relationships/hyperlink" Target="https://www.scopus.com/inward/record.uri?eid=2-s2.0-85204808729&amp;doi=10.1109%2fICIPCN63822.2024.00045&amp;partnerID=40&amp;md5=401a4af49fd0c4ca9c94c310c682f26d" TargetMode="External"/><Relationship Id="rId114" Type="http://schemas.openxmlformats.org/officeDocument/2006/relationships/hyperlink" Target="https://www.scopus.com/inward/record.uri?eid=2-s2.0-85126435573&amp;doi=10.1109%2fICCICA52458.2021.9697127&amp;partnerID=40&amp;md5=c110f5edc67c4ae7fa2ffc5b5b27e07d" TargetMode="External"/><Relationship Id="rId461" Type="http://schemas.openxmlformats.org/officeDocument/2006/relationships/hyperlink" Target="https://www.scopus.com/inward/record.uri?eid=2-s2.0-85177457589&amp;doi=10.4028%2fp-i494gi&amp;partnerID=40&amp;md5=07a14fe19236b7ef3b72ff1524df15ea" TargetMode="External"/><Relationship Id="rId559" Type="http://schemas.openxmlformats.org/officeDocument/2006/relationships/hyperlink" Target="https://www.scopus.com/inward/record.uri?eid=2-s2.0-85163138310&amp;doi=10.1109%2fICCCI56745.2023.10128371&amp;partnerID=40&amp;md5=18aa1d68402d49642ac443f6ced20645" TargetMode="External"/><Relationship Id="rId766" Type="http://schemas.openxmlformats.org/officeDocument/2006/relationships/hyperlink" Target="https://www.scopus.com/inward/record.uri?eid=2-s2.0-85139025539&amp;doi=10.1016%2fj.measen.2022.100456&amp;partnerID=40&amp;md5=c43562b03cc000e0657d5549de660364" TargetMode="External"/><Relationship Id="rId1189" Type="http://schemas.openxmlformats.org/officeDocument/2006/relationships/hyperlink" Target="https://www.scopus.com/inward/record.uri?eid=2-s2.0-85087358993&amp;partnerID=40&amp;md5=1b6e898a2ce31614532301b03a1c8676" TargetMode="External"/><Relationship Id="rId198" Type="http://schemas.openxmlformats.org/officeDocument/2006/relationships/hyperlink" Target="https://www.scopus.com/inward/record.uri?eid=2-s2.0-85174275558&amp;doi=10.4271%2f2023-28-0021&amp;partnerID=40&amp;md5=9e2c9f497da273bde83c5feb3c347143" TargetMode="External"/><Relationship Id="rId321" Type="http://schemas.openxmlformats.org/officeDocument/2006/relationships/hyperlink" Target="https://www.scopus.com/inward/record.uri?eid=2-s2.0-85194157558&amp;doi=10.1109%2fICCAMS60113.2023.10525859&amp;partnerID=40&amp;md5=0db72c9aa3014c7e7e9eaa9ae1c0c88d" TargetMode="External"/><Relationship Id="rId419" Type="http://schemas.openxmlformats.org/officeDocument/2006/relationships/hyperlink" Target="https://www.scopus.com/inward/record.uri?eid=2-s2.0-85183543154&amp;doi=10.1504%2fIJMATEI.2023.136118&amp;partnerID=40&amp;md5=e3145248ddda452a36850b5965de0b10" TargetMode="External"/><Relationship Id="rId626" Type="http://schemas.openxmlformats.org/officeDocument/2006/relationships/hyperlink" Target="https://www.scopus.com/inward/record.uri?eid=2-s2.0-85159766506&amp;doi=10.1109%2fICACCS57279.2023.10112899&amp;partnerID=40&amp;md5=bb142f1f63f308515f897154e49a86b4" TargetMode="External"/><Relationship Id="rId973" Type="http://schemas.openxmlformats.org/officeDocument/2006/relationships/hyperlink" Target="https://www.scopus.com/inward/record.uri?eid=2-s2.0-85142707126&amp;doi=10.1109%2fICECAA55415.2022.9936124&amp;partnerID=40&amp;md5=3cf24bbcbd0a074ad6e2917214f7ddf7" TargetMode="External"/><Relationship Id="rId1049" Type="http://schemas.openxmlformats.org/officeDocument/2006/relationships/hyperlink" Target="https://www.scopus.com/inward/record.uri?eid=2-s2.0-85133189468&amp;doi=10.1109%2fICACCS54159.2022.9785176&amp;partnerID=40&amp;md5=a3df6a91ac242ee720a793ccd399293c" TargetMode="External"/><Relationship Id="rId1256" Type="http://schemas.openxmlformats.org/officeDocument/2006/relationships/hyperlink" Target="https://www.scopus.com/inward/record.uri?eid=2-s2.0-85062991204&amp;partnerID=40&amp;md5=66e740cbd03871cb782d7e4e182c2c11" TargetMode="External"/><Relationship Id="rId833" Type="http://schemas.openxmlformats.org/officeDocument/2006/relationships/hyperlink" Target="https://www.scopus.com/inward/record.uri?eid=2-s2.0-85158158109&amp;doi=10.1109%2fICSTCEE56972.2022.10099962&amp;partnerID=40&amp;md5=561cc08d94eaffbab1b0ae1d847f4465" TargetMode="External"/><Relationship Id="rId1116" Type="http://schemas.openxmlformats.org/officeDocument/2006/relationships/hyperlink" Target="https://www.scopus.com/inward/record.uri?eid=2-s2.0-85129088851&amp;doi=10.1155%2f2022%2f6892641&amp;partnerID=40&amp;md5=5da8e83358a5a228e5b27f908eb07c49" TargetMode="External"/><Relationship Id="rId265" Type="http://schemas.openxmlformats.org/officeDocument/2006/relationships/hyperlink" Target="https://www.scopus.com/inward/record.uri?eid=2-s2.0-85149068001&amp;doi=10.1016%2fj.uclim.2023.101436&amp;partnerID=40&amp;md5=50b9c00246f792bf480c741329b8735b" TargetMode="External"/><Relationship Id="rId472" Type="http://schemas.openxmlformats.org/officeDocument/2006/relationships/hyperlink" Target="https://www.scopus.com/inward/record.uri?eid=2-s2.0-85175400976&amp;doi=10.1109%2fNMITCON58196.2023.10276289&amp;partnerID=40&amp;md5=e341d0845512544bca95ba592d9d0587" TargetMode="External"/><Relationship Id="rId900" Type="http://schemas.openxmlformats.org/officeDocument/2006/relationships/hyperlink" Target="https://www.scopus.com/inward/record.uri?eid=2-s2.0-85147544981&amp;doi=10.1109%2fICAISS55157.2022.10011094&amp;partnerID=40&amp;md5=c0171e2eb49e848b51877be310d3c639" TargetMode="External"/><Relationship Id="rId1323" Type="http://schemas.openxmlformats.org/officeDocument/2006/relationships/hyperlink" Target="https://www.scopus.com/inward/record.uri?eid=2-s2.0-84908611059&amp;doi=10.1109%2fECS.2014.6892815&amp;partnerID=40&amp;md5=c371481d939f4e0d5a14efa24a87bc8a" TargetMode="External"/><Relationship Id="rId125" Type="http://schemas.openxmlformats.org/officeDocument/2006/relationships/hyperlink" Target="https://www.scopus.com/inward/record.uri?eid=2-s2.0-85180584932&amp;doi=10.1063%2f5.0178894&amp;partnerID=40&amp;md5=9c6ae5ab5d4ff6d9cade143cc6ea5a22" TargetMode="External"/><Relationship Id="rId332" Type="http://schemas.openxmlformats.org/officeDocument/2006/relationships/hyperlink" Target="https://www.scopus.com/inward/record.uri?eid=2-s2.0-85191814755&amp;doi=10.1109%2fICIMIA60377.2023.10426475&amp;partnerID=40&amp;md5=c41ab5ece4961579c85f8108d14d6af8" TargetMode="External"/><Relationship Id="rId777" Type="http://schemas.openxmlformats.org/officeDocument/2006/relationships/hyperlink" Target="https://www.scopus.com/inward/record.uri?eid=2-s2.0-85141826877&amp;doi=10.3390%2fen15217979&amp;partnerID=40&amp;md5=7ceedb05f58438cf52e5be4b31cc8165" TargetMode="External"/><Relationship Id="rId984" Type="http://schemas.openxmlformats.org/officeDocument/2006/relationships/hyperlink" Target="https://www.scopus.com/inward/record.uri?eid=2-s2.0-85141446622&amp;doi=10.1109%2fICSES55317.2022.9914009&amp;partnerID=40&amp;md5=b4579020664b4b69f06971d1e8095208" TargetMode="External"/><Relationship Id="rId637" Type="http://schemas.openxmlformats.org/officeDocument/2006/relationships/hyperlink" Target="https://www.scopus.com/inward/record.uri?eid=2-s2.0-85159764761&amp;doi=10.1109%2fICACCS57279.2023.10113109&amp;partnerID=40&amp;md5=e479b5c3b0ae30ef6646f46a414132cb" TargetMode="External"/><Relationship Id="rId844" Type="http://schemas.openxmlformats.org/officeDocument/2006/relationships/hyperlink" Target="https://www.scopus.com/inward/record.uri?eid=2-s2.0-85152028435&amp;doi=10.1109%2fIC3I56241.2022.10073430&amp;partnerID=40&amp;md5=f5e42699bcb041da1283baf12ffd9d50" TargetMode="External"/><Relationship Id="rId1267" Type="http://schemas.openxmlformats.org/officeDocument/2006/relationships/hyperlink" Target="https://www.scopus.com/inward/record.uri?eid=2-s2.0-85065418200&amp;partnerID=40&amp;md5=49c25e48b7d8c75bcf1d17d1afe25704" TargetMode="External"/><Relationship Id="rId276" Type="http://schemas.openxmlformats.org/officeDocument/2006/relationships/hyperlink" Target="https://www.scopus.com/inward/record.uri?eid=2-s2.0-85154049098&amp;doi=10.14445%2f22315381%2fIJETT-V71I4P232&amp;partnerID=40&amp;md5=6933e558839ebc85f8cd7ca1981482a0" TargetMode="External"/><Relationship Id="rId483" Type="http://schemas.openxmlformats.org/officeDocument/2006/relationships/hyperlink" Target="https://www.scopus.com/inward/record.uri?eid=2-s2.0-85174060502&amp;doi=10.14233%2fajchem.2023.28190&amp;partnerID=40&amp;md5=17549811d747197a26fd481269b0db5e" TargetMode="External"/><Relationship Id="rId690" Type="http://schemas.openxmlformats.org/officeDocument/2006/relationships/hyperlink" Target="https://www.scopus.com/inward/record.uri?eid=2-s2.0-85152406158&amp;doi=10.1109%2fICAIS56108.2023.10073682&amp;partnerID=40&amp;md5=896b641261d1a48b1d939cf0525c0d6f" TargetMode="External"/><Relationship Id="rId704" Type="http://schemas.openxmlformats.org/officeDocument/2006/relationships/hyperlink" Target="https://www.scopus.com/inward/record.uri?eid=2-s2.0-85151058844&amp;doi=10.1007%2f978-3-031-19309-5_25&amp;partnerID=40&amp;md5=bf13da6b00d1014d0a70dc1303671fd0" TargetMode="External"/><Relationship Id="rId911" Type="http://schemas.openxmlformats.org/officeDocument/2006/relationships/hyperlink" Target="https://www.scopus.com/inward/record.uri?eid=2-s2.0-85147526832&amp;doi=10.53759%2f7669%2fjmc202202006&amp;partnerID=40&amp;md5=a4c30db3bd73b2e49ff272fbd7fab770" TargetMode="External"/><Relationship Id="rId1127" Type="http://schemas.openxmlformats.org/officeDocument/2006/relationships/hyperlink" Target="https://www.scopus.com/inward/record.uri?eid=2-s2.0-85127981166&amp;doi=10.1007%2f978-981-19-0924-5_5&amp;partnerID=40&amp;md5=2b4aa03d81fe926fbb473aa33048035a" TargetMode="External"/><Relationship Id="rId1334" Type="http://schemas.openxmlformats.org/officeDocument/2006/relationships/hyperlink" Target="https://www.scopus.com/inward/record.uri?eid=2-s2.0-84860640706&amp;doi=10.1007%2fs00170-009-2226-1&amp;partnerID=40&amp;md5=2cb07c60d7e76d210ada661c5e5031a3" TargetMode="External"/><Relationship Id="rId40" Type="http://schemas.openxmlformats.org/officeDocument/2006/relationships/hyperlink" Target="https://www.scopus.com/inward/record.uri?eid=2-s2.0-85164505326&amp;doi=10.1007%2fs12008-023-01436-z&amp;partnerID=40&amp;md5=c4a715a7e9d03e2c22a4ef9ab1ba9e33" TargetMode="External"/><Relationship Id="rId136" Type="http://schemas.openxmlformats.org/officeDocument/2006/relationships/hyperlink" Target="https://www.scopus.com/inward/record.uri?eid=2-s2.0-85180623753&amp;doi=10.1063%2f5.0176101&amp;partnerID=40&amp;md5=63a9a3f9066b7b57f70abff07d3c1889" TargetMode="External"/><Relationship Id="rId343" Type="http://schemas.openxmlformats.org/officeDocument/2006/relationships/hyperlink" Target="https://www.scopus.com/inward/record.uri?eid=2-s2.0-85187391758&amp;doi=10.1109%2fUPCON59197.2023.10434765&amp;partnerID=40&amp;md5=cf47e45012da5dba451ab20c2bf0ef8f" TargetMode="External"/><Relationship Id="rId550" Type="http://schemas.openxmlformats.org/officeDocument/2006/relationships/hyperlink" Target="https://www.scopus.com/inward/record.uri?eid=2-s2.0-85163800565&amp;doi=10.1109%2fICICCS56967.2023.10142501&amp;partnerID=40&amp;md5=9e6bbedbe0a59bb4ae2b1117299fffa2" TargetMode="External"/><Relationship Id="rId788" Type="http://schemas.openxmlformats.org/officeDocument/2006/relationships/hyperlink" Target="https://www.scopus.com/inward/record.uri?eid=2-s2.0-85140137620&amp;doi=10.1088%2f2053-1591%2fac95fe&amp;partnerID=40&amp;md5=7f53e90410d7f2e14794b0fa1615b857" TargetMode="External"/><Relationship Id="rId995" Type="http://schemas.openxmlformats.org/officeDocument/2006/relationships/hyperlink" Target="https://www.scopus.com/inward/record.uri?eid=2-s2.0-85139141583&amp;doi=10.1088%2f1742-6596%2f2335%2f1%2f012043&amp;partnerID=40&amp;md5=e37b9585c7f65f653f66595f8791f415" TargetMode="External"/><Relationship Id="rId1180" Type="http://schemas.openxmlformats.org/officeDocument/2006/relationships/hyperlink" Target="https://www.scopus.com/inward/record.uri?eid=2-s2.0-85098569957&amp;doi=10.1016%2fj.matpr.2020.05.803&amp;partnerID=40&amp;md5=862acce62d4ded1b6e984f9d0088c6c9" TargetMode="External"/><Relationship Id="rId203" Type="http://schemas.openxmlformats.org/officeDocument/2006/relationships/hyperlink" Target="https://www.scopus.com/inward/record.uri?eid=2-s2.0-85174507778&amp;doi=10.5109%2f7151683&amp;partnerID=40&amp;md5=0e6a75b7806a2f9218543c5d7f453e15" TargetMode="External"/><Relationship Id="rId648" Type="http://schemas.openxmlformats.org/officeDocument/2006/relationships/hyperlink" Target="https://www.scopus.com/inward/record.uri?eid=2-s2.0-85159760251&amp;doi=10.1109%2fICACCS57279.2023.10112745&amp;partnerID=40&amp;md5=7d8c6bce7d23b4c72dc68b49b85c085f" TargetMode="External"/><Relationship Id="rId855" Type="http://schemas.openxmlformats.org/officeDocument/2006/relationships/hyperlink" Target="https://www.scopus.com/inward/record.uri?eid=2-s2.0-85150462696&amp;doi=10.1109%2fC2I456876.2022.10051608&amp;partnerID=40&amp;md5=2ac6fae2ae91f62c0b367de98d828d84" TargetMode="External"/><Relationship Id="rId1040" Type="http://schemas.openxmlformats.org/officeDocument/2006/relationships/hyperlink" Target="https://www.scopus.com/inward/record.uri?eid=2-s2.0-85133197437&amp;doi=10.1109%2fICACCS54159.2022.9785312&amp;partnerID=40&amp;md5=4c25ed53bd10ce776897a2ba7d0bac68" TargetMode="External"/><Relationship Id="rId1278" Type="http://schemas.openxmlformats.org/officeDocument/2006/relationships/hyperlink" Target="https://www.scopus.com/inward/record.uri?eid=2-s2.0-85016457913&amp;doi=10.1002%2fmma.4369&amp;partnerID=40&amp;md5=e157f3c0056e74bda94c178c5c1fbaca" TargetMode="External"/><Relationship Id="rId287" Type="http://schemas.openxmlformats.org/officeDocument/2006/relationships/hyperlink" Target="https://www.scopus.com/inward/record.uri?eid=2-s2.0-85131168642&amp;doi=10.1177%2f09544089221103505&amp;partnerID=40&amp;md5=9fe9a94e72926fae0ab912402c5c8b88" TargetMode="External"/><Relationship Id="rId410" Type="http://schemas.openxmlformats.org/officeDocument/2006/relationships/hyperlink" Target="https://www.scopus.com/inward/record.uri?eid=2-s2.0-85184825161&amp;doi=10.1109%2fSmartTechCon57526.2023.10391384&amp;partnerID=40&amp;md5=d4a9e2e60238f5b5c662e1f86df6d5f3" TargetMode="External"/><Relationship Id="rId494" Type="http://schemas.openxmlformats.org/officeDocument/2006/relationships/hyperlink" Target="https://www.scopus.com/inward/record.uri?eid=2-s2.0-85170824937&amp;doi=10.1109%2fICECAA58104.2023.10212109&amp;partnerID=40&amp;md5=98c3fb5eae9c929e304be9200edbe6d6" TargetMode="External"/><Relationship Id="rId508" Type="http://schemas.openxmlformats.org/officeDocument/2006/relationships/hyperlink" Target="https://www.scopus.com/inward/record.uri?eid=2-s2.0-85168670600&amp;doi=10.1109%2fICAECA56562.2023.10200988&amp;partnerID=40&amp;md5=983472952b7280cc091407014d6f4dbe" TargetMode="External"/><Relationship Id="rId715" Type="http://schemas.openxmlformats.org/officeDocument/2006/relationships/hyperlink" Target="https://www.scopus.com/inward/record.uri?eid=2-s2.0-85149797435&amp;doi=10.1109%2fIDCIoT56793.2023.10053429&amp;partnerID=40&amp;md5=335d45d324225b54665f1b33e9d0fb90" TargetMode="External"/><Relationship Id="rId922" Type="http://schemas.openxmlformats.org/officeDocument/2006/relationships/hyperlink" Target="https://www.scopus.com/inward/record.uri?eid=2-s2.0-85146433127&amp;doi=10.1109%2fI-SMAC55078.2022.9987362&amp;partnerID=40&amp;md5=d9e6cdc3fdf5121f8853ee57e04fed32" TargetMode="External"/><Relationship Id="rId1138" Type="http://schemas.openxmlformats.org/officeDocument/2006/relationships/hyperlink" Target="https://www.scopus.com/inward/record.uri?eid=2-s2.0-85112753125&amp;doi=10.1080%2f2374068X.2021.1965719&amp;partnerID=40&amp;md5=7e93cd29fc5a04f6ea9b28a9fbf31022" TargetMode="External"/><Relationship Id="rId147" Type="http://schemas.openxmlformats.org/officeDocument/2006/relationships/hyperlink" Target="https://www.scopus.com/inward/record.uri?eid=2-s2.0-85171527160&amp;doi=10.1016%2fj.simpat.2023.102820&amp;partnerID=40&amp;md5=e4f49d2c394c198151fdc20279cfbc9c" TargetMode="External"/><Relationship Id="rId354" Type="http://schemas.openxmlformats.org/officeDocument/2006/relationships/hyperlink" Target="https://www.scopus.com/inward/record.uri?eid=2-s2.0-85186760106&amp;doi=10.1109%2fICACIC59454.2023.10435017&amp;partnerID=40&amp;md5=25a30b44605a4c6c65d0e1883d34048b" TargetMode="External"/><Relationship Id="rId799" Type="http://schemas.openxmlformats.org/officeDocument/2006/relationships/hyperlink" Target="https://www.scopus.com/inward/record.uri?eid=2-s2.0-85147495984&amp;doi=10.53759%2f7669%2fjmc202202014&amp;partnerID=40&amp;md5=647db524f42c714f1cf89ccabb061e88" TargetMode="External"/><Relationship Id="rId1191" Type="http://schemas.openxmlformats.org/officeDocument/2006/relationships/hyperlink" Target="https://www.scopus.com/inward/record.uri?eid=2-s2.0-85081214813&amp;doi=10.15251%2fdjnb.2020.151.123&amp;partnerID=40&amp;md5=26500c486e54d064fd23fbd01a127a0b" TargetMode="External"/><Relationship Id="rId1205" Type="http://schemas.openxmlformats.org/officeDocument/2006/relationships/hyperlink" Target="https://www.scopus.com/inward/record.uri?eid=2-s2.0-85080092854&amp;doi=10.1109%2fICSSIT46314.2019.8987939&amp;partnerID=40&amp;md5=4e748951f91edfe934d09082a5c9e91d" TargetMode="External"/><Relationship Id="rId51" Type="http://schemas.openxmlformats.org/officeDocument/2006/relationships/hyperlink" Target="https://www.scopus.com/inward/record.uri?eid=2-s2.0-85204777102&amp;doi=10.1109%2fICIPCN63822.2024.00098&amp;partnerID=40&amp;md5=0778b261cdaa486c3257ba8c332b0101" TargetMode="External"/><Relationship Id="rId561" Type="http://schemas.openxmlformats.org/officeDocument/2006/relationships/hyperlink" Target="https://www.scopus.com/inward/record.uri?eid=2-s2.0-85163124822&amp;doi=10.1109%2fICCCI56745.2023.10128358&amp;partnerID=40&amp;md5=3866564013dfec7c2e6819097c1b990a" TargetMode="External"/><Relationship Id="rId659" Type="http://schemas.openxmlformats.org/officeDocument/2006/relationships/hyperlink" Target="https://www.scopus.com/inward/record.uri?eid=2-s2.0-85159757197&amp;doi=10.1109%2fICACCS57279.2023.10112780&amp;partnerID=40&amp;md5=e3f3519fcfdebd3d8ff59184b1823960" TargetMode="External"/><Relationship Id="rId866" Type="http://schemas.openxmlformats.org/officeDocument/2006/relationships/hyperlink" Target="https://www.scopus.com/inward/record.uri?eid=2-s2.0-85150020754&amp;doi=10.1109%2fICPECTS56089.2022.10047702&amp;partnerID=40&amp;md5=3e4e6d8c32009995a0ddaf477526dcc0" TargetMode="External"/><Relationship Id="rId1289" Type="http://schemas.openxmlformats.org/officeDocument/2006/relationships/hyperlink" Target="https://www.scopus.com/inward/record.uri?eid=2-s2.0-84945217558&amp;doi=10.1080%2f19443994.2015.1086960&amp;partnerID=40&amp;md5=9d3a34e7d3ca8ef9183ffa5d005c3355" TargetMode="External"/><Relationship Id="rId214" Type="http://schemas.openxmlformats.org/officeDocument/2006/relationships/hyperlink" Target="https://www.scopus.com/inward/record.uri?eid=2-s2.0-85171647832&amp;doi=10.36410%2fjcpr.2023.24.4.626&amp;partnerID=40&amp;md5=df40bc87dc002bf18d87b5f5d4df358b" TargetMode="External"/><Relationship Id="rId298" Type="http://schemas.openxmlformats.org/officeDocument/2006/relationships/hyperlink" Target="https://www.scopus.com/inward/record.uri?eid=2-s2.0-85143164823&amp;doi=10.1007%2fs42401-022-00177-3&amp;partnerID=40&amp;md5=7352cc2ae88c3d196a910b919e247d99" TargetMode="External"/><Relationship Id="rId421" Type="http://schemas.openxmlformats.org/officeDocument/2006/relationships/hyperlink" Target="https://www.scopus.com/inward/record.uri?eid=2-s2.0-85183536565&amp;doi=10.1109%2fICAEECI58247.2023.10370931&amp;partnerID=40&amp;md5=fb2c8bf630f843fb210dc79630a604a4" TargetMode="External"/><Relationship Id="rId519" Type="http://schemas.openxmlformats.org/officeDocument/2006/relationships/hyperlink" Target="https://www.scopus.com/inward/record.uri?eid=2-s2.0-85168093318&amp;doi=10.1109%2fICCES57224.2023.10192599&amp;partnerID=40&amp;md5=2d785d9a1c42c4faa0db1695e89ae82e" TargetMode="External"/><Relationship Id="rId1051" Type="http://schemas.openxmlformats.org/officeDocument/2006/relationships/hyperlink" Target="https://www.scopus.com/inward/record.uri?eid=2-s2.0-85133187477&amp;doi=10.1109%2fICACCS54159.2022.9784994&amp;partnerID=40&amp;md5=1f18f7b0b0c138b6113b71e1891e32d8" TargetMode="External"/><Relationship Id="rId1149" Type="http://schemas.openxmlformats.org/officeDocument/2006/relationships/hyperlink" Target="https://www.scopus.com/inward/record.uri?eid=2-s2.0-85114091035&amp;doi=10.1155%2f2021%2f4005728&amp;partnerID=40&amp;md5=0de58ff56cb65189fd1843767e8a125f" TargetMode="External"/><Relationship Id="rId158" Type="http://schemas.openxmlformats.org/officeDocument/2006/relationships/hyperlink" Target="https://www.scopus.com/inward/record.uri?eid=2-s2.0-85174933027&amp;doi=10.1016%2fj.aej.2023.10.016&amp;partnerID=40&amp;md5=cc8a69e01149af5753288f7e11d8178a" TargetMode="External"/><Relationship Id="rId726" Type="http://schemas.openxmlformats.org/officeDocument/2006/relationships/hyperlink" Target="https://www.scopus.com/inward/record.uri?eid=2-s2.0-85149713202&amp;doi=10.1109%2fIDCIoT56793.2023.10053549&amp;partnerID=40&amp;md5=8ad2f9d3e5848e6e934c77b6ae8396b1" TargetMode="External"/><Relationship Id="rId933" Type="http://schemas.openxmlformats.org/officeDocument/2006/relationships/hyperlink" Target="https://www.scopus.com/inward/record.uri?eid=2-s2.0-85146365932&amp;doi=10.1109%2fICTACS56270.2022.9987881&amp;partnerID=40&amp;md5=d4c99641fab53d18fe907a6c0e59ff9a" TargetMode="External"/><Relationship Id="rId1009" Type="http://schemas.openxmlformats.org/officeDocument/2006/relationships/hyperlink" Target="https://www.scopus.com/inward/record.uri?eid=2-s2.0-85137622439&amp;doi=10.1155%2f2022%2f4949916&amp;partnerID=40&amp;md5=3c2c579f86478e725cd24fc4ae9f7b24" TargetMode="External"/><Relationship Id="rId62" Type="http://schemas.openxmlformats.org/officeDocument/2006/relationships/hyperlink" Target="https://www.scopus.com/inward/record.uri?eid=2-s2.0-85106736993&amp;doi=10.1007%2fs11277-021-08536-7&amp;partnerID=40&amp;md5=50d362170fce448be669de4645aafa55" TargetMode="External"/><Relationship Id="rId365" Type="http://schemas.openxmlformats.org/officeDocument/2006/relationships/hyperlink" Target="https://www.scopus.com/inward/record.uri?eid=2-s2.0-85186529386&amp;doi=10.1109%2fC2I659362.2023.10431155&amp;partnerID=40&amp;md5=d2f8f099bb9d9de00e07c80c1a5170b1" TargetMode="External"/><Relationship Id="rId572" Type="http://schemas.openxmlformats.org/officeDocument/2006/relationships/hyperlink" Target="https://www.scopus.com/inward/record.uri?eid=2-s2.0-85163078885&amp;doi=10.1109%2fICNWC57852.2023.10127227&amp;partnerID=40&amp;md5=84a7c174aa974eabd8800c97f92f84f0" TargetMode="External"/><Relationship Id="rId1216" Type="http://schemas.openxmlformats.org/officeDocument/2006/relationships/hyperlink" Target="https://www.scopus.com/inward/record.uri?eid=2-s2.0-85073535242&amp;doi=10.35940%2fijrte.C5535.098319&amp;partnerID=40&amp;md5=57fd6b702a2571c892c2135b42b5a8d9" TargetMode="External"/><Relationship Id="rId225" Type="http://schemas.openxmlformats.org/officeDocument/2006/relationships/hyperlink" Target="https://www.scopus.com/inward/record.uri?eid=2-s2.0-85167715734&amp;doi=10.4018%2f978-1-6684-6596-7.ch009&amp;partnerID=40&amp;md5=ad5c7b461058a7c3ca8e227305be7a2b" TargetMode="External"/><Relationship Id="rId432" Type="http://schemas.openxmlformats.org/officeDocument/2006/relationships/hyperlink" Target="https://www.scopus.com/inward/record.uri?eid=2-s2.0-85182552256&amp;doi=10.1109%2fGCAT59970.2023.10353503&amp;partnerID=40&amp;md5=ea637d4187c45b363559c8d774c69b1b" TargetMode="External"/><Relationship Id="rId877" Type="http://schemas.openxmlformats.org/officeDocument/2006/relationships/hyperlink" Target="https://www.scopus.com/inward/record.uri?eid=2-s2.0-85148332563&amp;doi=10.1109%2fICACRS55517.2022.10029129&amp;partnerID=40&amp;md5=16b9de98f8e1a3a63a135d138711093a" TargetMode="External"/><Relationship Id="rId1062" Type="http://schemas.openxmlformats.org/officeDocument/2006/relationships/hyperlink" Target="https://www.scopus.com/inward/record.uri?eid=2-s2.0-85133170806&amp;doi=10.1007%2f978-3-030-78750-9_8&amp;partnerID=40&amp;md5=f0bd1c5b60ebb8ec907bffe2d147b460" TargetMode="External"/><Relationship Id="rId737" Type="http://schemas.openxmlformats.org/officeDocument/2006/relationships/hyperlink" Target="https://www.scopus.com/inward/record.uri?eid=2-s2.0-85147952210&amp;doi=10.1080%2f0371750X.2022.2149625&amp;partnerID=40&amp;md5=be4007a0a36dab4faf4351b168c93a8b" TargetMode="External"/><Relationship Id="rId944" Type="http://schemas.openxmlformats.org/officeDocument/2006/relationships/hyperlink" Target="https://www.scopus.com/inward/record.uri?eid=2-s2.0-85145350040&amp;doi=10.1109%2fMysuruCon55714.2022.9972643&amp;partnerID=40&amp;md5=a8d253c6306ce3ffa0fb3819886ff617" TargetMode="External"/><Relationship Id="rId73" Type="http://schemas.openxmlformats.org/officeDocument/2006/relationships/hyperlink" Target="https://www.scopus.com/inward/record.uri?eid=2-s2.0-85103787277&amp;doi=10.1016%2fj.chaos.2021.110915&amp;partnerID=40&amp;md5=1e67594cece01cf64b972ea9f1fbcf53" TargetMode="External"/><Relationship Id="rId169" Type="http://schemas.openxmlformats.org/officeDocument/2006/relationships/hyperlink" Target="https://www.scopus.com/inward/record.uri?eid=2-s2.0-85144340224&amp;doi=10.1007%2fs13399-022-03661-0&amp;partnerID=40&amp;md5=ae1ba3e1770c3a74ae8d2cc235f83747" TargetMode="External"/><Relationship Id="rId376" Type="http://schemas.openxmlformats.org/officeDocument/2006/relationships/hyperlink" Target="https://www.scopus.com/inward/record.uri?eid=2-s2.0-85186124739&amp;doi=10.1109%2fICECA58529.2023.10395703&amp;partnerID=40&amp;md5=43b81c5d317cd381dd6ec8e7d58d5e2d" TargetMode="External"/><Relationship Id="rId583" Type="http://schemas.openxmlformats.org/officeDocument/2006/relationships/hyperlink" Target="https://www.scopus.com/inward/record.uri?eid=2-s2.0-85161968249&amp;doi=10.1080%2f00051144.2023.2209416&amp;partnerID=40&amp;md5=982d8762d3725f8a2bc0ba1d6f72e352" TargetMode="External"/><Relationship Id="rId790" Type="http://schemas.openxmlformats.org/officeDocument/2006/relationships/hyperlink" Target="https://www.scopus.com/inward/record.uri?eid=2-s2.0-85136481482&amp;doi=10.1142%2fS0218001422530032&amp;partnerID=40&amp;md5=d227b0f39668f6c966bd7c39745d25ee" TargetMode="External"/><Relationship Id="rId804" Type="http://schemas.openxmlformats.org/officeDocument/2006/relationships/hyperlink" Target="https://www.scopus.com/inward/record.uri?eid=2-s2.0-85131133431&amp;doi=10.1016%2fj.compeleceng.2022.108088&amp;partnerID=40&amp;md5=fc147e449cb7c9148876265dbcfc4a8d" TargetMode="External"/><Relationship Id="rId1227" Type="http://schemas.openxmlformats.org/officeDocument/2006/relationships/hyperlink" Target="https://www.scopus.com/inward/record.uri?eid=2-s2.0-85059579130&amp;doi=10.1007%2fs11036-018-1198-5&amp;partnerID=40&amp;md5=2714ca05e47ea6489d41c283b5b48d9a" TargetMode="External"/><Relationship Id="rId4" Type="http://schemas.openxmlformats.org/officeDocument/2006/relationships/hyperlink" Target="https://www.scopus.com/inward/record.uri?eid=2-s2.0-85191725956&amp;partnerID=40&amp;md5=38b84e2f454e4b86d4fdb512e513d916" TargetMode="External"/><Relationship Id="rId236" Type="http://schemas.openxmlformats.org/officeDocument/2006/relationships/hyperlink" Target="https://www.scopus.com/inward/record.uri?eid=2-s2.0-85167784869&amp;doi=10.1016%2fj.nanoso.2023.101029&amp;partnerID=40&amp;md5=d9283d1b4e91b55c7e3284c46fa836c9" TargetMode="External"/><Relationship Id="rId443" Type="http://schemas.openxmlformats.org/officeDocument/2006/relationships/hyperlink" Target="https://www.scopus.com/inward/record.uri?eid=2-s2.0-85179846408&amp;doi=10.1109%2fICCCNT56998.2023.10307446&amp;partnerID=40&amp;md5=9bd28887f2ac713c92eebb135b9b8938" TargetMode="External"/><Relationship Id="rId650" Type="http://schemas.openxmlformats.org/officeDocument/2006/relationships/hyperlink" Target="https://www.scopus.com/inward/record.uri?eid=2-s2.0-85159759449&amp;doi=10.1109%2fICACCS57279.2023.10112793&amp;partnerID=40&amp;md5=ff74338cdbd65371c7b749023767132d" TargetMode="External"/><Relationship Id="rId888" Type="http://schemas.openxmlformats.org/officeDocument/2006/relationships/hyperlink" Target="https://www.scopus.com/inward/record.uri?eid=2-s2.0-85148321147&amp;doi=10.1109%2fICACRS55517.2022.10028988&amp;partnerID=40&amp;md5=5526f72284f313e20ba28d63faa528ab" TargetMode="External"/><Relationship Id="rId1073" Type="http://schemas.openxmlformats.org/officeDocument/2006/relationships/hyperlink" Target="https://www.scopus.com/inward/record.uri?eid=2-s2.0-85133155625&amp;doi=10.1109%2fICACCS54159.2022.9785251&amp;partnerID=40&amp;md5=56c817ac63e2043fdb2ca35d72683560" TargetMode="External"/><Relationship Id="rId1280" Type="http://schemas.openxmlformats.org/officeDocument/2006/relationships/hyperlink" Target="https://www.scopus.com/inward/record.uri?eid=2-s2.0-85032989213&amp;doi=10.1016%2fj.ccr.2017.06.002&amp;partnerID=40&amp;md5=7d51b2f4f6452cb18e9ce1a95e9014cd" TargetMode="External"/><Relationship Id="rId303" Type="http://schemas.openxmlformats.org/officeDocument/2006/relationships/hyperlink" Target="https://www.scopus.com/inward/record.uri?eid=2-s2.0-85149271416&amp;doi=10.3390%2fsym15020438&amp;partnerID=40&amp;md5=ea86f066e0e4acc9a102e228dfac8456" TargetMode="External"/><Relationship Id="rId748" Type="http://schemas.openxmlformats.org/officeDocument/2006/relationships/hyperlink" Target="https://www.scopus.com/inward/record.uri?eid=2-s2.0-85142719048&amp;doi=10.1016%2fj.est.2022.106178&amp;partnerID=40&amp;md5=bc077ef0ad60d332a64f6d4c104c2625" TargetMode="External"/><Relationship Id="rId955" Type="http://schemas.openxmlformats.org/officeDocument/2006/relationships/hyperlink" Target="https://www.scopus.com/inward/record.uri?eid=2-s2.0-85143693754&amp;doi=10.1109%2fICOSEC54921.2022.9952136&amp;partnerID=40&amp;md5=f031899da085dbe4543f09c7284820d2" TargetMode="External"/><Relationship Id="rId1140" Type="http://schemas.openxmlformats.org/officeDocument/2006/relationships/hyperlink" Target="https://www.scopus.com/inward/record.uri?eid=2-s2.0-85085480018&amp;doi=10.1080%2f15397734.2020.1766491&amp;partnerID=40&amp;md5=56a9090e3efad04c2736af3927e9bd2a" TargetMode="External"/><Relationship Id="rId84" Type="http://schemas.openxmlformats.org/officeDocument/2006/relationships/hyperlink" Target="https://www.scopus.com/inward/record.uri?eid=2-s2.0-85108030686&amp;doi=10.1109%2fICACCS51430.2021.9441970&amp;partnerID=40&amp;md5=6c288f7ccde2ac75da230ef9b68984d8" TargetMode="External"/><Relationship Id="rId387" Type="http://schemas.openxmlformats.org/officeDocument/2006/relationships/hyperlink" Target="https://www.scopus.com/inward/record.uri?eid=2-s2.0-85186117229&amp;doi=10.1109%2fICECA58529.2023.10394961&amp;partnerID=40&amp;md5=729ccf60378cdd4e17f85812837529f3" TargetMode="External"/><Relationship Id="rId510" Type="http://schemas.openxmlformats.org/officeDocument/2006/relationships/hyperlink" Target="https://www.scopus.com/inward/record.uri?eid=2-s2.0-85168599726&amp;doi=10.1007%2fs11356-023-29329-4&amp;partnerID=40&amp;md5=c790d94ea84dbd8663924de2b619bd28" TargetMode="External"/><Relationship Id="rId594" Type="http://schemas.openxmlformats.org/officeDocument/2006/relationships/hyperlink" Target="https://www.scopus.com/inward/record.uri?eid=2-s2.0-85160299286&amp;doi=10.22059%2fjitm.2023.91560&amp;partnerID=40&amp;md5=07f3e97465db2c84a162d5d5a16224d3" TargetMode="External"/><Relationship Id="rId608" Type="http://schemas.openxmlformats.org/officeDocument/2006/relationships/hyperlink" Target="https://www.scopus.com/inward/record.uri?eid=2-s2.0-85159770942&amp;doi=10.1109%2fICACCS57279.2023.10112684&amp;partnerID=40&amp;md5=75ede549c32b40c0d9b4d9a0f9459c7a" TargetMode="External"/><Relationship Id="rId815" Type="http://schemas.openxmlformats.org/officeDocument/2006/relationships/hyperlink" Target="https://www.scopus.com/inward/record.uri?eid=2-s2.0-85128098580&amp;doi=10.1063%2f5.0072711&amp;partnerID=40&amp;md5=a316b208dcfb69d33f9366cea1b130fc" TargetMode="External"/><Relationship Id="rId1238" Type="http://schemas.openxmlformats.org/officeDocument/2006/relationships/hyperlink" Target="https://www.scopus.com/inward/record.uri?eid=2-s2.0-85083023806&amp;doi=10.1007%2f978-3-030-15416-5_6&amp;partnerID=40&amp;md5=9e5f4c4426c552a63e19b3c654c0a21a" TargetMode="External"/><Relationship Id="rId247" Type="http://schemas.openxmlformats.org/officeDocument/2006/relationships/hyperlink" Target="https://www.scopus.com/inward/record.uri?eid=2-s2.0-85164123990&amp;doi=10.3390%2fsu15129425&amp;partnerID=40&amp;md5=25aa684fbf9d23a59211f56e01440523" TargetMode="External"/><Relationship Id="rId899" Type="http://schemas.openxmlformats.org/officeDocument/2006/relationships/hyperlink" Target="https://www.scopus.com/inward/record.uri?eid=2-s2.0-85147545231&amp;doi=10.1109%2fICAISS55157.2022.10011028&amp;partnerID=40&amp;md5=7dddaca335fb0f151a50f8de9b193a39" TargetMode="External"/><Relationship Id="rId1000" Type="http://schemas.openxmlformats.org/officeDocument/2006/relationships/hyperlink" Target="https://www.scopus.com/inward/record.uri?eid=2-s2.0-85138617636&amp;doi=10.1155%2f2022%2f2265904&amp;partnerID=40&amp;md5=ac38c8706f2b64a35979e5c00c6cfd06" TargetMode="External"/><Relationship Id="rId1084" Type="http://schemas.openxmlformats.org/officeDocument/2006/relationships/hyperlink" Target="https://www.scopus.com/inward/record.uri?eid=2-s2.0-85132312205&amp;doi=10.1109%2fICDCS54290.2022.9780745&amp;partnerID=40&amp;md5=3b24bcde4973ccbd03bce271b4375641" TargetMode="External"/><Relationship Id="rId1305" Type="http://schemas.openxmlformats.org/officeDocument/2006/relationships/hyperlink" Target="https://www.scopus.com/inward/record.uri?eid=2-s2.0-84942864349&amp;partnerID=40&amp;md5=33e091146f3e5e58baac732cbac0a380" TargetMode="External"/><Relationship Id="rId107" Type="http://schemas.openxmlformats.org/officeDocument/2006/relationships/hyperlink" Target="https://www.scopus.com/inward/record.uri?eid=2-s2.0-85094914685&amp;doi=10.1016%2fj.compeleceng.2020.106896&amp;partnerID=40&amp;md5=c86ac01e0edba782a23cf448efc48ae1" TargetMode="External"/><Relationship Id="rId454" Type="http://schemas.openxmlformats.org/officeDocument/2006/relationships/hyperlink" Target="https://www.scopus.com/inward/record.uri?eid=2-s2.0-85178110556&amp;doi=10.1109%2fICIDeA59866.2023.10295269&amp;partnerID=40&amp;md5=c57a4530e09bb01fdd56bfdaa17c794b" TargetMode="External"/><Relationship Id="rId661" Type="http://schemas.openxmlformats.org/officeDocument/2006/relationships/hyperlink" Target="https://www.scopus.com/inward/record.uri?eid=2-s2.0-85159756912&amp;doi=10.1109%2fICACCS57279.2023.10112692&amp;partnerID=40&amp;md5=7b119553006bd0db9a9376aa451070d2" TargetMode="External"/><Relationship Id="rId759" Type="http://schemas.openxmlformats.org/officeDocument/2006/relationships/hyperlink" Target="https://www.scopus.com/inward/record.uri?eid=2-s2.0-85148152196&amp;partnerID=40&amp;md5=55a8d0a07579fa59fbbc8d8f2cf4d7bc" TargetMode="External"/><Relationship Id="rId966" Type="http://schemas.openxmlformats.org/officeDocument/2006/relationships/hyperlink" Target="https://www.scopus.com/inward/record.uri?eid=2-s2.0-85143486693&amp;partnerID=40&amp;md5=48fa55d3e8d524dc0792671f423b51fa" TargetMode="External"/><Relationship Id="rId1291" Type="http://schemas.openxmlformats.org/officeDocument/2006/relationships/hyperlink" Target="https://www.scopus.com/inward/record.uri?eid=2-s2.0-84982821506&amp;partnerID=40&amp;md5=6bd681379f9f17a0c65273a9297a3d55" TargetMode="External"/><Relationship Id="rId11" Type="http://schemas.openxmlformats.org/officeDocument/2006/relationships/hyperlink" Target="https://www.scopus.com/inward/record.uri?eid=2-s2.0-85199092165&amp;doi=10.1007%2fs11082-024-07049-4&amp;partnerID=40&amp;md5=612399248ce531b4960365851bd6db1e" TargetMode="External"/><Relationship Id="rId314" Type="http://schemas.openxmlformats.org/officeDocument/2006/relationships/hyperlink" Target="https://www.scopus.com/inward/record.uri?eid=2-s2.0-85199490360&amp;doi=10.1109%2fICSTCEE60504.2023.10585111&amp;partnerID=40&amp;md5=a1325289e065b958f08872198f26e455" TargetMode="External"/><Relationship Id="rId398" Type="http://schemas.openxmlformats.org/officeDocument/2006/relationships/hyperlink" Target="https://www.scopus.com/inward/record.uri?eid=2-s2.0-85185374141&amp;doi=10.1109%2fICACRS58579.2023.10404966&amp;partnerID=40&amp;md5=b1d0ffd63a8ed416b1b6080971144e69" TargetMode="External"/><Relationship Id="rId521" Type="http://schemas.openxmlformats.org/officeDocument/2006/relationships/hyperlink" Target="https://www.scopus.com/inward/record.uri?eid=2-s2.0-85166942097&amp;doi=10.1080%2f15325008.2023.2243458&amp;partnerID=40&amp;md5=4857e8de00290bfe125761f6df78c21c" TargetMode="External"/><Relationship Id="rId619" Type="http://schemas.openxmlformats.org/officeDocument/2006/relationships/hyperlink" Target="https://www.scopus.com/inward/record.uri?eid=2-s2.0-85159768182&amp;doi=10.1109%2fICACCS57279.2023.10113051&amp;partnerID=40&amp;md5=3a9f5d8ed98fbe2b338c404032d9bfc0" TargetMode="External"/><Relationship Id="rId1151" Type="http://schemas.openxmlformats.org/officeDocument/2006/relationships/hyperlink" Target="https://www.scopus.com/inward/record.uri?eid=2-s2.0-85111133547&amp;doi=10.1007%2f978-3-030-69744-0_12&amp;partnerID=40&amp;md5=e3135f7b1a450aaabf804bd24503f8cb" TargetMode="External"/><Relationship Id="rId1249" Type="http://schemas.openxmlformats.org/officeDocument/2006/relationships/hyperlink" Target="https://www.scopus.com/inward/record.uri?eid=2-s2.0-85074067759&amp;doi=10.1504%2fIJENM.2019.103157&amp;partnerID=40&amp;md5=03d70a31bf0d3072c4d099b096aa8fec" TargetMode="External"/><Relationship Id="rId95" Type="http://schemas.openxmlformats.org/officeDocument/2006/relationships/hyperlink" Target="https://www.scopus.com/inward/record.uri?eid=2-s2.0-85108027428&amp;doi=10.1109%2fICACCS51430.2021.9441712&amp;partnerID=40&amp;md5=4b14fde7647b20ecaeeb543fd8744972" TargetMode="External"/><Relationship Id="rId160" Type="http://schemas.openxmlformats.org/officeDocument/2006/relationships/hyperlink" Target="https://www.scopus.com/inward/record.uri?eid=2-s2.0-85176357873&amp;doi=10.1002%2f9781394186396.ch7&amp;partnerID=40&amp;md5=9030311a7604385d0650445bf74ea352" TargetMode="External"/><Relationship Id="rId826" Type="http://schemas.openxmlformats.org/officeDocument/2006/relationships/hyperlink" Target="https://www.scopus.com/inward/record.uri?eid=2-s2.0-85163139546&amp;doi=10.1109%2fNKCon56289.2022.10126658&amp;partnerID=40&amp;md5=5b517caeedb9cb3da7bb64280d84a89f" TargetMode="External"/><Relationship Id="rId1011" Type="http://schemas.openxmlformats.org/officeDocument/2006/relationships/hyperlink" Target="https://www.scopus.com/inward/record.uri?eid=2-s2.0-85137129585&amp;doi=10.1155%2f2022%2f7272489&amp;partnerID=40&amp;md5=87f9a7c4d9a89c968c3c1a3d90df7071" TargetMode="External"/><Relationship Id="rId1109" Type="http://schemas.openxmlformats.org/officeDocument/2006/relationships/hyperlink" Target="https://www.scopus.com/inward/record.uri?eid=2-s2.0-85130614039&amp;partnerID=40&amp;md5=c01fc828fc9657628697c6235f7dd225" TargetMode="External"/><Relationship Id="rId258" Type="http://schemas.openxmlformats.org/officeDocument/2006/relationships/hyperlink" Target="https://www.scopus.com/inward/record.uri?eid=2-s2.0-85161382305&amp;doi=10.31202%2fecjse.1099817&amp;partnerID=40&amp;md5=1a28fab0f6f39033e7d6e52308628805" TargetMode="External"/><Relationship Id="rId465" Type="http://schemas.openxmlformats.org/officeDocument/2006/relationships/hyperlink" Target="https://www.scopus.com/inward/record.uri?eid=2-s2.0-85176383505&amp;doi=10.7546%2fCRABS.2023.10.07&amp;partnerID=40&amp;md5=e1fb8649901341df4be88c1c0240e76a" TargetMode="External"/><Relationship Id="rId672" Type="http://schemas.openxmlformats.org/officeDocument/2006/relationships/hyperlink" Target="https://www.scopus.com/inward/record.uri?eid=2-s2.0-85158107936&amp;doi=10.1007%2f978-981-99-1517-0_8&amp;partnerID=40&amp;md5=44f32203c4c9ec198074f8fa777150a3" TargetMode="External"/><Relationship Id="rId1095" Type="http://schemas.openxmlformats.org/officeDocument/2006/relationships/hyperlink" Target="https://www.scopus.com/inward/record.uri?eid=2-s2.0-85132248921&amp;doi=10.1109%2fICDCS54290.2022.9780716&amp;partnerID=40&amp;md5=d44d0e0f4834a3e549ea91d8c0545fdb" TargetMode="External"/><Relationship Id="rId1316" Type="http://schemas.openxmlformats.org/officeDocument/2006/relationships/hyperlink" Target="https://www.scopus.com/inward/record.uri?eid=2-s2.0-84912141865&amp;doi=10.1109%2fICACCS.2013.6938766&amp;partnerID=40&amp;md5=e32e0088e52dff67a2e5975d591aa286" TargetMode="External"/><Relationship Id="rId22" Type="http://schemas.openxmlformats.org/officeDocument/2006/relationships/hyperlink" Target="https://www.scopus.com/inward/record.uri?eid=2-s2.0-85201368289&amp;doi=10.1016%2fj.diamond.2024.111505&amp;partnerID=40&amp;md5=8a1fcce4f4b5cda0b56170b2bb44b7a9" TargetMode="External"/><Relationship Id="rId118" Type="http://schemas.openxmlformats.org/officeDocument/2006/relationships/hyperlink" Target="https://www.scopus.com/inward/record.uri?eid=2-s2.0-85124224153&amp;doi=10.1109%2fI-SMAC52330.2021.9641040&amp;partnerID=40&amp;md5=c04a7c0913b3b41fd2342e59f584d765" TargetMode="External"/><Relationship Id="rId325" Type="http://schemas.openxmlformats.org/officeDocument/2006/relationships/hyperlink" Target="https://www.scopus.com/inward/record.uri?eid=2-s2.0-85193043129&amp;doi=10.1109%2fICUIS60567.2023.00074&amp;partnerID=40&amp;md5=1f17aec20352b05537b3b11514ad16b5" TargetMode="External"/><Relationship Id="rId532" Type="http://schemas.openxmlformats.org/officeDocument/2006/relationships/hyperlink" Target="https://www.scopus.com/inward/record.uri?eid=2-s2.0-85165731724&amp;doi=10.1109%2fICEEICT56924.2023.10156930&amp;partnerID=40&amp;md5=813301c281bd4372c52f4251c22f7526" TargetMode="External"/><Relationship Id="rId977" Type="http://schemas.openxmlformats.org/officeDocument/2006/relationships/hyperlink" Target="https://www.scopus.com/inward/record.uri?eid=2-s2.0-85141827787&amp;doi=10.1016%2fj.ijin.2022.10.003&amp;partnerID=40&amp;md5=0b496110a21953f3ac82baf22c72890d" TargetMode="External"/><Relationship Id="rId1162" Type="http://schemas.openxmlformats.org/officeDocument/2006/relationships/hyperlink" Target="https://www.scopus.com/inward/record.uri?eid=2-s2.0-85097808878&amp;doi=10.1109%2fI-SMAC49090.2020.9243467&amp;partnerID=40&amp;md5=469903e9b2c98f34fc475992a361f8cb" TargetMode="External"/><Relationship Id="rId171" Type="http://schemas.openxmlformats.org/officeDocument/2006/relationships/hyperlink" Target="https://www.scopus.com/inward/record.uri?eid=2-s2.0-85175672995&amp;partnerID=40&amp;md5=e092b1fbdaf1c3ccbe7b79f7cc4feb10" TargetMode="External"/><Relationship Id="rId837" Type="http://schemas.openxmlformats.org/officeDocument/2006/relationships/hyperlink" Target="https://www.scopus.com/inward/record.uri?eid=2-s2.0-85153078267&amp;doi=10.4108%2few.v9i6.3065&amp;partnerID=40&amp;md5=1fe117ebb8ce0b5da3aae63674d56fe5" TargetMode="External"/><Relationship Id="rId1022" Type="http://schemas.openxmlformats.org/officeDocument/2006/relationships/hyperlink" Target="https://www.scopus.com/inward/record.uri?eid=2-s2.0-85135109884&amp;doi=10.1155%2f2022%2f7408135&amp;partnerID=40&amp;md5=b24593658f5387534738e07340f377b9" TargetMode="External"/><Relationship Id="rId269" Type="http://schemas.openxmlformats.org/officeDocument/2006/relationships/hyperlink" Target="https://www.scopus.com/inward/record.uri?eid=2-s2.0-85158837727&amp;partnerID=40&amp;md5=34f79c3834e8416bf4260f7066c7d904" TargetMode="External"/><Relationship Id="rId476" Type="http://schemas.openxmlformats.org/officeDocument/2006/relationships/hyperlink" Target="https://www.scopus.com/inward/record.uri?eid=2-s2.0-85175242626&amp;doi=10.1109%2fICPCSN58827.2023.00106&amp;partnerID=40&amp;md5=73d194bc3883cd4a6bb88f79b6758edc" TargetMode="External"/><Relationship Id="rId683" Type="http://schemas.openxmlformats.org/officeDocument/2006/relationships/hyperlink" Target="https://www.scopus.com/inward/record.uri?eid=2-s2.0-85153063060&amp;doi=10.1109%2fICECONF57129.2023.10084304&amp;partnerID=40&amp;md5=0977d7eff376164860851526cb189903" TargetMode="External"/><Relationship Id="rId890" Type="http://schemas.openxmlformats.org/officeDocument/2006/relationships/hyperlink" Target="https://www.scopus.com/inward/record.uri?eid=2-s2.0-85148296125&amp;doi=10.1109%2fICMNWC56175.2022.10031749&amp;partnerID=40&amp;md5=97caf461469a1a1e632027ea86cb7763" TargetMode="External"/><Relationship Id="rId904" Type="http://schemas.openxmlformats.org/officeDocument/2006/relationships/hyperlink" Target="https://www.scopus.com/inward/record.uri?eid=2-s2.0-85147542238&amp;doi=10.1109%2fICAISS55157.2022.10011079&amp;partnerID=40&amp;md5=1b462ae821853305a90746c12de9a4bc" TargetMode="External"/><Relationship Id="rId1327" Type="http://schemas.openxmlformats.org/officeDocument/2006/relationships/hyperlink" Target="https://www.scopus.com/inward/record.uri?eid=2-s2.0-84898029249&amp;doi=10.1109%2fTIIEC.2013.29&amp;partnerID=40&amp;md5=8cbd6a0b9994362e8e990963dc8b4445" TargetMode="External"/><Relationship Id="rId33" Type="http://schemas.openxmlformats.org/officeDocument/2006/relationships/hyperlink" Target="https://www.scopus.com/inward/record.uri?eid=2-s2.0-85203027735&amp;doi=10.1016%2fj.measen.2024.101194&amp;partnerID=40&amp;md5=33662f4d8c959dfa6a92f330f1b5f043" TargetMode="External"/><Relationship Id="rId129" Type="http://schemas.openxmlformats.org/officeDocument/2006/relationships/hyperlink" Target="https://www.scopus.com/inward/record.uri?eid=2-s2.0-85180633367&amp;doi=10.1063%2f5.0175829&amp;partnerID=40&amp;md5=0a58e8062f155067dc63a8efdb113dbc" TargetMode="External"/><Relationship Id="rId336" Type="http://schemas.openxmlformats.org/officeDocument/2006/relationships/hyperlink" Target="https://www.scopus.com/inward/record.uri?eid=2-s2.0-85190681721&amp;doi=10.1109%2fICRTAC59277.2023.10480813&amp;partnerID=40&amp;md5=cc83ca02f8373f4b50a7339da90e27d3" TargetMode="External"/><Relationship Id="rId543" Type="http://schemas.openxmlformats.org/officeDocument/2006/relationships/hyperlink" Target="https://www.scopus.com/inward/record.uri?eid=2-s2.0-85164251776&amp;doi=10.1109%2fGlobConET56651.2023.10149990&amp;partnerID=40&amp;md5=185bdbcf89ef083f18326158d6664212" TargetMode="External"/><Relationship Id="rId988" Type="http://schemas.openxmlformats.org/officeDocument/2006/relationships/hyperlink" Target="https://www.scopus.com/inward/record.uri?eid=2-s2.0-85140578213&amp;doi=10.1155%2f2022%2f1033216&amp;partnerID=40&amp;md5=b457ae2f83a25ada1f63670d29db9047" TargetMode="External"/><Relationship Id="rId1173" Type="http://schemas.openxmlformats.org/officeDocument/2006/relationships/hyperlink" Target="https://www.scopus.com/inward/record.uri?eid=2-s2.0-85084650687&amp;doi=10.1109%2fICACCS48705.2020.9074411&amp;partnerID=40&amp;md5=b8c2881bfe4f7f08ea4a3ceb0bfd250b" TargetMode="External"/><Relationship Id="rId182" Type="http://schemas.openxmlformats.org/officeDocument/2006/relationships/hyperlink" Target="https://www.scopus.com/inward/record.uri?eid=2-s2.0-85174162947&amp;doi=10.3390%2fsu151914441&amp;partnerID=40&amp;md5=04267443c7220effe47ccf2fd4cae44b" TargetMode="External"/><Relationship Id="rId403" Type="http://schemas.openxmlformats.org/officeDocument/2006/relationships/hyperlink" Target="https://www.scopus.com/inward/record.uri?eid=2-s2.0-85185003456&amp;doi=10.1109%2fICSCAN58655.2023.10395486&amp;partnerID=40&amp;md5=f8f1cf8b4dd66c0403c4287b2276d607" TargetMode="External"/><Relationship Id="rId750" Type="http://schemas.openxmlformats.org/officeDocument/2006/relationships/hyperlink" Target="https://www.scopus.com/inward/record.uri?eid=2-s2.0-85140486139&amp;doi=10.1007%2f978-981-19-2535-1_48&amp;partnerID=40&amp;md5=d8c3a7c44ad8603d47ef596605a6a82c" TargetMode="External"/><Relationship Id="rId848" Type="http://schemas.openxmlformats.org/officeDocument/2006/relationships/hyperlink" Target="https://www.scopus.com/inward/record.uri?eid=2-s2.0-85151925627&amp;doi=10.1109%2fICCPC55978.2022.10072144&amp;partnerID=40&amp;md5=5831a40ee05067a34285e7cc04646be3" TargetMode="External"/><Relationship Id="rId1033" Type="http://schemas.openxmlformats.org/officeDocument/2006/relationships/hyperlink" Target="https://www.scopus.com/inward/record.uri?eid=2-s2.0-85133205651&amp;doi=10.1109%2fICACCS54159.2022.9785142&amp;partnerID=40&amp;md5=8d5fb957a84e72e844f2c42eb076d0bd" TargetMode="External"/><Relationship Id="rId487" Type="http://schemas.openxmlformats.org/officeDocument/2006/relationships/hyperlink" Target="https://www.scopus.com/inward/record.uri?eid=2-s2.0-85172667360&amp;doi=10.1007%2fs13399-023-04873-8&amp;partnerID=40&amp;md5=3eb6dff66fac4712b14c12b70727a2dd" TargetMode="External"/><Relationship Id="rId610" Type="http://schemas.openxmlformats.org/officeDocument/2006/relationships/hyperlink" Target="https://www.scopus.com/inward/record.uri?eid=2-s2.0-85159770609&amp;doi=10.1109%2fICACCS57279.2023.10113044&amp;partnerID=40&amp;md5=78a349dd018e3b67af448186ba522cce" TargetMode="External"/><Relationship Id="rId694" Type="http://schemas.openxmlformats.org/officeDocument/2006/relationships/hyperlink" Target="https://www.scopus.com/inward/record.uri?eid=2-s2.0-85152246787&amp;doi=10.4028%2fp-9wi5wz&amp;partnerID=40&amp;md5=dc5ccc48a57338386a3131841a525e09" TargetMode="External"/><Relationship Id="rId708" Type="http://schemas.openxmlformats.org/officeDocument/2006/relationships/hyperlink" Target="https://www.scopus.com/inward/record.uri?eid=2-s2.0-85150679556&amp;doi=10.1109%2fICSSIT55814.2023.10060920&amp;partnerID=40&amp;md5=c152843058dd8bd5e6090835a63afb0d" TargetMode="External"/><Relationship Id="rId915" Type="http://schemas.openxmlformats.org/officeDocument/2006/relationships/hyperlink" Target="https://www.scopus.com/inward/record.uri?eid=2-s2.0-85147493217&amp;doi=10.1109%2fICECA55336.2022.10009331&amp;partnerID=40&amp;md5=f72f23b2eec4ca51543887e00829e4a2" TargetMode="External"/><Relationship Id="rId1240" Type="http://schemas.openxmlformats.org/officeDocument/2006/relationships/hyperlink" Target="https://www.scopus.com/inward/record.uri?eid=2-s2.0-85078625885&amp;doi=10.5373%2fJARDCS%2fV11I9%2f20193161&amp;partnerID=40&amp;md5=2396f9bebfff7534dbcbd83a6ff2a4a6" TargetMode="External"/><Relationship Id="rId347" Type="http://schemas.openxmlformats.org/officeDocument/2006/relationships/hyperlink" Target="https://www.scopus.com/inward/record.uri?eid=2-s2.0-85187305141&amp;doi=10.1109%2fAIKIIE60097.2023.10389895&amp;partnerID=40&amp;md5=f65b2abf725df08e318dd7558255e0ef" TargetMode="External"/><Relationship Id="rId999" Type="http://schemas.openxmlformats.org/officeDocument/2006/relationships/hyperlink" Target="https://www.scopus.com/inward/record.uri?eid=2-s2.0-85138648487&amp;doi=10.1155%2f2022%2f6160591&amp;partnerID=40&amp;md5=e0155e09b90125c0d911540a7d0ade11" TargetMode="External"/><Relationship Id="rId1100" Type="http://schemas.openxmlformats.org/officeDocument/2006/relationships/hyperlink" Target="https://www.scopus.com/inward/record.uri?eid=2-s2.0-85131741717&amp;doi=10.17222%2fmit.2022.411&amp;partnerID=40&amp;md5=6815d11d1c8a6c3580881342247c6449" TargetMode="External"/><Relationship Id="rId1184" Type="http://schemas.openxmlformats.org/officeDocument/2006/relationships/hyperlink" Target="https://www.scopus.com/inward/record.uri?eid=2-s2.0-85090544254&amp;doi=10.1007%2f978-3-030-44407-5_18&amp;partnerID=40&amp;md5=c226c37cbb963963fcb488e26aed8d84" TargetMode="External"/><Relationship Id="rId44" Type="http://schemas.openxmlformats.org/officeDocument/2006/relationships/hyperlink" Target="https://www.scopus.com/inward/record.uri?eid=2-s2.0-85205319902&amp;doi=10.1109%2fICSTSN61422.2024.10671337&amp;partnerID=40&amp;md5=fc5223c5bed067f6b3f9197a028d930a" TargetMode="External"/><Relationship Id="rId554" Type="http://schemas.openxmlformats.org/officeDocument/2006/relationships/hyperlink" Target="https://www.scopus.com/inward/record.uri?eid=2-s2.0-85163574212&amp;doi=10.1109%2fICAAIC56838.2023.10140824&amp;partnerID=40&amp;md5=b553230848bd3b5c6f0738dbd42ffe0b" TargetMode="External"/><Relationship Id="rId761" Type="http://schemas.openxmlformats.org/officeDocument/2006/relationships/hyperlink" Target="https://www.scopus.com/inward/record.uri?eid=2-s2.0-85143517444&amp;doi=10.1016%2fj.measen.2022.100575&amp;partnerID=40&amp;md5=2da79f84e11fb059b8e81d7295095060" TargetMode="External"/><Relationship Id="rId859" Type="http://schemas.openxmlformats.org/officeDocument/2006/relationships/hyperlink" Target="https://www.scopus.com/inward/record.uri?eid=2-s2.0-85150437444&amp;doi=10.1109%2fC2I456876.2022.10051613&amp;partnerID=40&amp;md5=6007e7a6249fa5df5145d81acec68812" TargetMode="External"/><Relationship Id="rId193" Type="http://schemas.openxmlformats.org/officeDocument/2006/relationships/hyperlink" Target="https://www.scopus.com/inward/record.uri?eid=2-s2.0-85160329752&amp;doi=10.1016%2fj.indcrop.2023.116923&amp;partnerID=40&amp;md5=642cde3125b0ef6c4ab3a27f16001755" TargetMode="External"/><Relationship Id="rId207" Type="http://schemas.openxmlformats.org/officeDocument/2006/relationships/hyperlink" Target="https://www.scopus.com/inward/record.uri?eid=2-s2.0-85164344293&amp;doi=10.1002%2ftqem.22055&amp;partnerID=40&amp;md5=fa1502a349ec7c1d2e8e708c108158b2" TargetMode="External"/><Relationship Id="rId414" Type="http://schemas.openxmlformats.org/officeDocument/2006/relationships/hyperlink" Target="https://www.scopus.com/inward/record.uri?eid=2-s2.0-85183566589&amp;doi=10.1109%2fRMKMATE59243.2023.10369548&amp;partnerID=40&amp;md5=30f25704aafb2575e353e179af837fac" TargetMode="External"/><Relationship Id="rId498" Type="http://schemas.openxmlformats.org/officeDocument/2006/relationships/hyperlink" Target="https://www.scopus.com/inward/record.uri?eid=2-s2.0-85170620484&amp;doi=10.1155%2f2023%2f1110500&amp;partnerID=40&amp;md5=c1ed07cb09b605e79067a30c36e8f41b" TargetMode="External"/><Relationship Id="rId621" Type="http://schemas.openxmlformats.org/officeDocument/2006/relationships/hyperlink" Target="https://www.scopus.com/inward/record.uri?eid=2-s2.0-85159767572&amp;doi=10.1109%2fICACCS57279.2023.10112909&amp;partnerID=40&amp;md5=40c81e73594069b572d689b5f90e6a00" TargetMode="External"/><Relationship Id="rId1044" Type="http://schemas.openxmlformats.org/officeDocument/2006/relationships/hyperlink" Target="https://www.scopus.com/inward/record.uri?eid=2-s2.0-85133194166&amp;doi=10.1109%2fICACCS54159.2022.9784988&amp;partnerID=40&amp;md5=77f58e41d5dd1127f6e5a9ea26bf9efe" TargetMode="External"/><Relationship Id="rId1251" Type="http://schemas.openxmlformats.org/officeDocument/2006/relationships/hyperlink" Target="https://www.scopus.com/inward/record.uri?eid=2-s2.0-85073238344&amp;doi=10.1515%2fijnsns-2018-0362&amp;partnerID=40&amp;md5=87465a964b5abb754b0dc6b680d445b3" TargetMode="External"/><Relationship Id="rId260" Type="http://schemas.openxmlformats.org/officeDocument/2006/relationships/hyperlink" Target="https://www.scopus.com/inward/record.uri?eid=2-s2.0-85161852878&amp;doi=10.1063%2f5.0137023&amp;partnerID=40&amp;md5=51b9a98582bca20321d4d290385012c2" TargetMode="External"/><Relationship Id="rId719" Type="http://schemas.openxmlformats.org/officeDocument/2006/relationships/hyperlink" Target="https://www.scopus.com/inward/record.uri?eid=2-s2.0-85149777202&amp;doi=10.1109%2fIDCIoT56793.2023.10053524&amp;partnerID=40&amp;md5=c3d114b94cdabb637e8499984487a6f9" TargetMode="External"/><Relationship Id="rId926" Type="http://schemas.openxmlformats.org/officeDocument/2006/relationships/hyperlink" Target="https://www.scopus.com/inward/record.uri?eid=2-s2.0-85146427252&amp;doi=10.1109%2fI-SMAC55078.2022.9987435&amp;partnerID=40&amp;md5=c9c4f1e4dbe3cb9098ceed56ceec9a97" TargetMode="External"/><Relationship Id="rId1111" Type="http://schemas.openxmlformats.org/officeDocument/2006/relationships/hyperlink" Target="https://www.scopus.com/inward/record.uri?eid=2-s2.0-85130415469&amp;doi=10.1007%2f978-981-19-0901-6_53&amp;partnerID=40&amp;md5=5d008d43866f0d1840d82d0f4026166a" TargetMode="External"/><Relationship Id="rId55" Type="http://schemas.openxmlformats.org/officeDocument/2006/relationships/hyperlink" Target="https://www.scopus.com/inward/record.uri?eid=2-s2.0-85205945891&amp;doi=10.1109%2fICICI62254.2024.00104&amp;partnerID=40&amp;md5=f3caaed7292558a9d761ab76466a1ba2" TargetMode="External"/><Relationship Id="rId120" Type="http://schemas.openxmlformats.org/officeDocument/2006/relationships/hyperlink" Target="https://www.scopus.com/inward/record.uri?eid=2-s2.0-85123436950&amp;doi=10.1109%2fICECCT52121.2021.9616769&amp;partnerID=40&amp;md5=5a844aae36efda00d4fa9cac7d8c2164" TargetMode="External"/><Relationship Id="rId358" Type="http://schemas.openxmlformats.org/officeDocument/2006/relationships/hyperlink" Target="https://www.scopus.com/inward/record.uri?eid=2-s2.0-85186730652&amp;doi=10.1109%2fICERCS57948.2023.10433956&amp;partnerID=40&amp;md5=d5075e72eb405e1d5dd34456b1cd79cd" TargetMode="External"/><Relationship Id="rId565" Type="http://schemas.openxmlformats.org/officeDocument/2006/relationships/hyperlink" Target="https://www.scopus.com/inward/record.uri?eid=2-s2.0-85163106472&amp;doi=10.1109%2fICCCI56745.2023.10128239&amp;partnerID=40&amp;md5=5118c2e086a2c42cf1ee54c95b9c1e8a" TargetMode="External"/><Relationship Id="rId772" Type="http://schemas.openxmlformats.org/officeDocument/2006/relationships/hyperlink" Target="https://www.scopus.com/inward/record.uri?eid=2-s2.0-85127167285&amp;doi=10.1016%2fj.aej.2022.03.011&amp;partnerID=40&amp;md5=2436450fc200e2ddff2fca63424c6eaf" TargetMode="External"/><Relationship Id="rId1195" Type="http://schemas.openxmlformats.org/officeDocument/2006/relationships/hyperlink" Target="https://www.scopus.com/inward/record.uri?eid=2-s2.0-85083032906&amp;doi=10.1109%2fI-SMAC47947.2019.9032484&amp;partnerID=40&amp;md5=20ed1c37595cfa60b02d5c7a8008f974" TargetMode="External"/><Relationship Id="rId1209" Type="http://schemas.openxmlformats.org/officeDocument/2006/relationships/hyperlink" Target="https://www.scopus.com/inward/record.uri?eid=2-s2.0-85080024265&amp;doi=10.1109%2fICSSIT46314.2019.8987822&amp;partnerID=40&amp;md5=ca949c6c37973eca6d7f0ac350b72853" TargetMode="External"/><Relationship Id="rId218" Type="http://schemas.openxmlformats.org/officeDocument/2006/relationships/hyperlink" Target="https://www.scopus.com/inward/record.uri?eid=2-s2.0-85160851970&amp;doi=10.1007%2fs00500-023-08526-w&amp;partnerID=40&amp;md5=4f6fbca14c86ecf636cd72047be359c9" TargetMode="External"/><Relationship Id="rId425" Type="http://schemas.openxmlformats.org/officeDocument/2006/relationships/hyperlink" Target="https://www.scopus.com/inward/record.uri?eid=2-s2.0-85183010677&amp;doi=10.1109%2fICSCNA58489.2023.10370608&amp;partnerID=40&amp;md5=84b802088b2b3684e9675ae7690040b0" TargetMode="External"/><Relationship Id="rId632" Type="http://schemas.openxmlformats.org/officeDocument/2006/relationships/hyperlink" Target="https://www.scopus.com/inward/record.uri?eid=2-s2.0-85159765643&amp;doi=10.1109%2fICACCS57279.2023.10113073&amp;partnerID=40&amp;md5=1abb236ca2b5c61c83174bd5c8ef389d" TargetMode="External"/><Relationship Id="rId1055" Type="http://schemas.openxmlformats.org/officeDocument/2006/relationships/hyperlink" Target="https://www.scopus.com/inward/record.uri?eid=2-s2.0-85133180363&amp;doi=10.1109%2fICACCS54159.2022.9785332&amp;partnerID=40&amp;md5=e772c066611771bfd02b1ecaea306d82" TargetMode="External"/><Relationship Id="rId1262" Type="http://schemas.openxmlformats.org/officeDocument/2006/relationships/hyperlink" Target="https://www.scopus.com/inward/record.uri?eid=2-s2.0-85058263338&amp;doi=10.1007%2fs41230-018-8105-3&amp;partnerID=40&amp;md5=6d4878f403c7a362b08a89b5369293c3" TargetMode="External"/><Relationship Id="rId271" Type="http://schemas.openxmlformats.org/officeDocument/2006/relationships/hyperlink" Target="https://www.scopus.com/inward/record.uri?eid=2-s2.0-85146166319&amp;doi=10.1002%2fcpe.7615&amp;partnerID=40&amp;md5=78164efc61d0e231f1a23c88b72139b0" TargetMode="External"/><Relationship Id="rId937" Type="http://schemas.openxmlformats.org/officeDocument/2006/relationships/hyperlink" Target="https://www.scopus.com/inward/record.uri?eid=2-s2.0-85145357253&amp;doi=10.1109%2fMysuruCon55714.2022.9972564&amp;partnerID=40&amp;md5=6ccfe2b9bf60a87af9c5c1250d14ff8a" TargetMode="External"/><Relationship Id="rId1122" Type="http://schemas.openxmlformats.org/officeDocument/2006/relationships/hyperlink" Target="https://www.scopus.com/inward/record.uri?eid=2-s2.0-85128591657&amp;doi=10.1016%2fj.matpr.2022.02.291&amp;partnerID=40&amp;md5=187ddcf0a6871417ffd1222e29bfc860" TargetMode="External"/><Relationship Id="rId66" Type="http://schemas.openxmlformats.org/officeDocument/2006/relationships/hyperlink" Target="https://www.scopus.com/inward/record.uri?eid=2-s2.0-85088828851&amp;doi=10.1007%2fs11063-020-10327-3&amp;partnerID=40&amp;md5=0108a82e70608eeccaf37b38d683fa70" TargetMode="External"/><Relationship Id="rId131" Type="http://schemas.openxmlformats.org/officeDocument/2006/relationships/hyperlink" Target="https://www.scopus.com/inward/record.uri?eid=2-s2.0-85180632742&amp;doi=10.1063%2f5.0175832&amp;partnerID=40&amp;md5=741c224a69cf58224b1544ac16c7e423" TargetMode="External"/><Relationship Id="rId369" Type="http://schemas.openxmlformats.org/officeDocument/2006/relationships/hyperlink" Target="https://www.scopus.com/inward/record.uri?eid=2-s2.0-85186490635&amp;doi=10.1109%2fC2I659362.2023.10430658&amp;partnerID=40&amp;md5=237797f8ba40980ba12fed09e01c99c6" TargetMode="External"/><Relationship Id="rId576" Type="http://schemas.openxmlformats.org/officeDocument/2006/relationships/hyperlink" Target="https://www.scopus.com/inward/record.uri?eid=2-s2.0-85163065449&amp;doi=10.1109%2fICCCI56745.2023.10128531&amp;partnerID=40&amp;md5=4c119ab0432a16481914f0a800bc3a43" TargetMode="External"/><Relationship Id="rId783" Type="http://schemas.openxmlformats.org/officeDocument/2006/relationships/hyperlink" Target="https://www.scopus.com/inward/record.uri?eid=2-s2.0-85142336736&amp;doi=10.1063%2f5.0108091&amp;partnerID=40&amp;md5=09bdfc3f47d3987150af5c60d9b143c0" TargetMode="External"/><Relationship Id="rId990" Type="http://schemas.openxmlformats.org/officeDocument/2006/relationships/hyperlink" Target="https://www.scopus.com/inward/record.uri?eid=2-s2.0-85140136080&amp;doi=10.1155%2f2022%2f4971582&amp;partnerID=40&amp;md5=b268b193fe375e331f37b24f6ec839e4" TargetMode="External"/><Relationship Id="rId229" Type="http://schemas.openxmlformats.org/officeDocument/2006/relationships/hyperlink" Target="https://www.scopus.com/inward/record.uri?eid=2-s2.0-85167686802&amp;doi=10.4018%2f978-1-6684-6596-7.ch001&amp;partnerID=40&amp;md5=96acc06daa05efc4a2a5a3fed65d0c89" TargetMode="External"/><Relationship Id="rId436" Type="http://schemas.openxmlformats.org/officeDocument/2006/relationships/hyperlink" Target="https://www.scopus.com/inward/record.uri?eid=2-s2.0-85181140530&amp;doi=10.1109%2fICSSAS57918.2023.10331753&amp;partnerID=40&amp;md5=3b8503cc4152890aa5dd1a20bc88bdc7" TargetMode="External"/><Relationship Id="rId643" Type="http://schemas.openxmlformats.org/officeDocument/2006/relationships/hyperlink" Target="https://www.scopus.com/inward/record.uri?eid=2-s2.0-85159762632&amp;doi=10.1109%2fICACCS57279.2023.10113123&amp;partnerID=40&amp;md5=fd07c8d6227312780bc2e44440363377" TargetMode="External"/><Relationship Id="rId1066" Type="http://schemas.openxmlformats.org/officeDocument/2006/relationships/hyperlink" Target="https://www.scopus.com/inward/record.uri?eid=2-s2.0-85133164812&amp;doi=10.1109%2fICACCS54159.2022.9785281&amp;partnerID=40&amp;md5=328de40ba1ffcf760808e03f870351a1" TargetMode="External"/><Relationship Id="rId1273" Type="http://schemas.openxmlformats.org/officeDocument/2006/relationships/hyperlink" Target="https://www.scopus.com/inward/record.uri?eid=2-s2.0-85042330814&amp;doi=10.5755%2fj01.ms.24.1.17542&amp;partnerID=40&amp;md5=f54803130af8cb8f71284f298348d9cb" TargetMode="External"/><Relationship Id="rId850" Type="http://schemas.openxmlformats.org/officeDocument/2006/relationships/hyperlink" Target="https://www.scopus.com/inward/record.uri?eid=2-s2.0-85151065310&amp;doi=10.1007%2f978-3-031-19309-5_25&amp;partnerID=40&amp;md5=f2d14061d0b553bf117c75d9e14101bc" TargetMode="External"/><Relationship Id="rId948" Type="http://schemas.openxmlformats.org/officeDocument/2006/relationships/hyperlink" Target="https://www.scopus.com/inward/record.uri?eid=2-s2.0-85145347336&amp;doi=10.1109%2fMysuruCon55714.2022.9972615&amp;partnerID=40&amp;md5=2528495aad5b1d41edb64cd1274545c2" TargetMode="External"/><Relationship Id="rId1133" Type="http://schemas.openxmlformats.org/officeDocument/2006/relationships/hyperlink" Target="https://www.scopus.com/inward/record.uri?eid=2-s2.0-85126372646&amp;doi=10.7717%2fPEERJ-CS.830&amp;partnerID=40&amp;md5=986b3b16cff26fc9ad16ef489b3b328b" TargetMode="External"/><Relationship Id="rId77" Type="http://schemas.openxmlformats.org/officeDocument/2006/relationships/hyperlink" Target="https://www.scopus.com/inward/record.uri?eid=2-s2.0-85148617107&amp;doi=10.15251%2fDJNB.2021.162.535&amp;partnerID=40&amp;md5=e83bc51305aed888c9a2319080e9a880" TargetMode="External"/><Relationship Id="rId282" Type="http://schemas.openxmlformats.org/officeDocument/2006/relationships/hyperlink" Target="https://www.scopus.com/inward/record.uri?eid=2-s2.0-85149371027&amp;doi=10.1007%2fs11277-023-10252-3&amp;partnerID=40&amp;md5=ba686162b7b7f849ae58fe76ae861244" TargetMode="External"/><Relationship Id="rId503" Type="http://schemas.openxmlformats.org/officeDocument/2006/relationships/hyperlink" Target="https://www.scopus.com/inward/record.uri?eid=2-s2.0-85168765134&amp;doi=10.1109%2fICAISC58445.2023.10201019&amp;partnerID=40&amp;md5=169cd7252c7aae94fe22893fdc4f598f" TargetMode="External"/><Relationship Id="rId587" Type="http://schemas.openxmlformats.org/officeDocument/2006/relationships/hyperlink" Target="https://www.scopus.com/inward/record.uri?eid=2-s2.0-85161413584&amp;doi=10.1007%2fs11356-023-28096-6&amp;partnerID=40&amp;md5=13b60f451ae70f2979631a38feefe59e" TargetMode="External"/><Relationship Id="rId710" Type="http://schemas.openxmlformats.org/officeDocument/2006/relationships/hyperlink" Target="https://www.scopus.com/inward/record.uri?eid=2-s2.0-85150601563&amp;doi=10.1515%2frams-2022-0301&amp;partnerID=40&amp;md5=1c6a9338c1f053abb87abb5241882fa6" TargetMode="External"/><Relationship Id="rId808" Type="http://schemas.openxmlformats.org/officeDocument/2006/relationships/hyperlink" Target="https://www.scopus.com/inward/record.uri?eid=2-s2.0-85134056363&amp;doi=10.36410%2fjcpr.2022.23.3.367&amp;partnerID=40&amp;md5=1c5f637a260069fc19676fb574e614dc" TargetMode="External"/><Relationship Id="rId8" Type="http://schemas.openxmlformats.org/officeDocument/2006/relationships/hyperlink" Target="https://www.scopus.com/inward/record.uri?eid=2-s2.0-85187155507&amp;partnerID=40&amp;md5=f4848edd1d930c55719a0bbd0da88d42" TargetMode="External"/><Relationship Id="rId142" Type="http://schemas.openxmlformats.org/officeDocument/2006/relationships/hyperlink" Target="https://www.scopus.com/inward/record.uri?eid=2-s2.0-85173178345&amp;doi=10.1016%2fj.diamond.2023.110482&amp;partnerID=40&amp;md5=87b66e21ef27ae9e9a10e7264bc3b394" TargetMode="External"/><Relationship Id="rId447" Type="http://schemas.openxmlformats.org/officeDocument/2006/relationships/hyperlink" Target="https://www.scopus.com/inward/record.uri?eid=2-s2.0-85178549876&amp;doi=10.1002%2f9781394167647.ch2&amp;partnerID=40&amp;md5=0b8df9f206f4d4e0f1c0bb75a4a6aa59" TargetMode="External"/><Relationship Id="rId794" Type="http://schemas.openxmlformats.org/officeDocument/2006/relationships/hyperlink" Target="https://www.scopus.com/inward/record.uri?eid=2-s2.0-85137147247&amp;doi=10.3390%2fma15155142&amp;partnerID=40&amp;md5=acca7862422bf2cbffb15d9226ae5cec" TargetMode="External"/><Relationship Id="rId1077" Type="http://schemas.openxmlformats.org/officeDocument/2006/relationships/hyperlink" Target="https://www.scopus.com/inward/record.uri?eid=2-s2.0-85133152870&amp;doi=10.1109%2fICACCS54159.2022.9785289&amp;partnerID=40&amp;md5=9d0382393cc70d6ea411739c84729126" TargetMode="External"/><Relationship Id="rId1200" Type="http://schemas.openxmlformats.org/officeDocument/2006/relationships/hyperlink" Target="https://www.scopus.com/inward/record.uri?eid=2-s2.0-85076787733&amp;partnerID=40&amp;md5=faae09ca2598d72afbcad9356ae620d6" TargetMode="External"/><Relationship Id="rId654" Type="http://schemas.openxmlformats.org/officeDocument/2006/relationships/hyperlink" Target="https://www.scopus.com/inward/record.uri?eid=2-s2.0-85159758607&amp;doi=10.1109%2fICACCS57279.2023.10112779&amp;partnerID=40&amp;md5=0320ad8c4baf0624295027728353c67b" TargetMode="External"/><Relationship Id="rId861" Type="http://schemas.openxmlformats.org/officeDocument/2006/relationships/hyperlink" Target="https://www.scopus.com/inward/record.uri?eid=2-s2.0-85150229010&amp;doi=10.1109%2fI4C57141.2022.10057892&amp;partnerID=40&amp;md5=4a598ba06bba556d4f82b50c107547b7" TargetMode="External"/><Relationship Id="rId959" Type="http://schemas.openxmlformats.org/officeDocument/2006/relationships/hyperlink" Target="https://www.scopus.com/inward/record.uri?eid=2-s2.0-85143673546&amp;doi=10.1109%2fICOSEC54921.2022.9951862&amp;partnerID=40&amp;md5=f8b33ef474f187dc41a93442d753ceff" TargetMode="External"/><Relationship Id="rId1284" Type="http://schemas.openxmlformats.org/officeDocument/2006/relationships/hyperlink" Target="https://www.scopus.com/inward/record.uri?eid=2-s2.0-85013321563&amp;partnerID=40&amp;md5=975f9b75e0347565e2e5d48ed088c91c" TargetMode="External"/><Relationship Id="rId293" Type="http://schemas.openxmlformats.org/officeDocument/2006/relationships/hyperlink" Target="https://www.scopus.com/inward/record.uri?eid=2-s2.0-85149637453&amp;doi=10.3390%2fs23052788&amp;partnerID=40&amp;md5=d12c9e7fe4729a2f792164084eaa71f2" TargetMode="External"/><Relationship Id="rId307" Type="http://schemas.openxmlformats.org/officeDocument/2006/relationships/hyperlink" Target="https://www.scopus.com/inward/record.uri?eid=2-s2.0-85199568364&amp;doi=10.1109%2fICSTCEE60504.2023.10585130&amp;partnerID=40&amp;md5=bb3015b33ab693823ccde40853872967" TargetMode="External"/><Relationship Id="rId514" Type="http://schemas.openxmlformats.org/officeDocument/2006/relationships/hyperlink" Target="https://www.scopus.com/inward/record.uri?eid=2-s2.0-85168313372&amp;doi=10.1109%2fICSSES58299.2023.10201188&amp;partnerID=40&amp;md5=a7196a1e90726926050037b4198c028e" TargetMode="External"/><Relationship Id="rId721" Type="http://schemas.openxmlformats.org/officeDocument/2006/relationships/hyperlink" Target="https://www.scopus.com/inward/record.uri?eid=2-s2.0-85149774212&amp;doi=10.1109%2fIDCIoT56793.2023.10053393&amp;partnerID=40&amp;md5=df7b0395510bdea19d4c3d75a49680ca" TargetMode="External"/><Relationship Id="rId1144" Type="http://schemas.openxmlformats.org/officeDocument/2006/relationships/hyperlink" Target="https://www.scopus.com/inward/record.uri?eid=2-s2.0-85122407842&amp;doi=10.1155%2f2021%2f4420250&amp;partnerID=40&amp;md5=965b77f400f02a00d94ed5d686f0093a" TargetMode="External"/><Relationship Id="rId88" Type="http://schemas.openxmlformats.org/officeDocument/2006/relationships/hyperlink" Target="https://www.scopus.com/inward/record.uri?eid=2-s2.0-85108029519&amp;doi=10.1109%2fICACCS51430.2021.9442055&amp;partnerID=40&amp;md5=54233c30a5344b000bf601f5cec4f78f" TargetMode="External"/><Relationship Id="rId153" Type="http://schemas.openxmlformats.org/officeDocument/2006/relationships/hyperlink" Target="https://www.scopus.com/inward/record.uri?eid=2-s2.0-85185241203&amp;partnerID=40&amp;md5=21f857cef0ad19dfeabfff19c581e8b5" TargetMode="External"/><Relationship Id="rId360" Type="http://schemas.openxmlformats.org/officeDocument/2006/relationships/hyperlink" Target="https://www.scopus.com/inward/record.uri?eid=2-s2.0-85186705620&amp;doi=10.1109%2fICERCS57948.2023.10434174&amp;partnerID=40&amp;md5=df1fd0b3ad0facbef450b321c91ea3f5" TargetMode="External"/><Relationship Id="rId598" Type="http://schemas.openxmlformats.org/officeDocument/2006/relationships/hyperlink" Target="https://www.scopus.com/inward/record.uri?eid=2-s2.0-85159772427&amp;doi=10.1109%2fICACCS57279.2023.10112955&amp;partnerID=40&amp;md5=4a3fe57038205372b8aa4ad59e07c67d" TargetMode="External"/><Relationship Id="rId819" Type="http://schemas.openxmlformats.org/officeDocument/2006/relationships/hyperlink" Target="https://www.scopus.com/inward/record.uri?eid=2-s2.0-85131247819&amp;partnerID=40&amp;md5=bf729ea7227dd188fb0459ef2ab73bc3" TargetMode="External"/><Relationship Id="rId1004" Type="http://schemas.openxmlformats.org/officeDocument/2006/relationships/hyperlink" Target="https://www.scopus.com/inward/record.uri?eid=2-s2.0-85138323051&amp;doi=10.4028%2fp-6o533s&amp;partnerID=40&amp;md5=32991dc78d1e84166c7d898b5b7c9f40" TargetMode="External"/><Relationship Id="rId1211" Type="http://schemas.openxmlformats.org/officeDocument/2006/relationships/hyperlink" Target="https://www.scopus.com/inward/record.uri?eid=2-s2.0-85073330891&amp;doi=10.1080%2f02726351.2018.1458354&amp;partnerID=40&amp;md5=795728adbe5fde49956f0a647ff9680c" TargetMode="External"/><Relationship Id="rId220" Type="http://schemas.openxmlformats.org/officeDocument/2006/relationships/hyperlink" Target="https://www.scopus.com/inward/record.uri?eid=2-s2.0-85160262170&amp;doi=10.1007%2fs11664-023-10495-7&amp;partnerID=40&amp;md5=4d73c7d02ce2414600c198c98f2bf289" TargetMode="External"/><Relationship Id="rId458" Type="http://schemas.openxmlformats.org/officeDocument/2006/relationships/hyperlink" Target="https://www.scopus.com/inward/record.uri?eid=2-s2.0-85177612534&amp;doi=10.1109%2fI-SMAC58438.2023.10290604&amp;partnerID=40&amp;md5=1ac63e4d07707c504323c21250cf1f12" TargetMode="External"/><Relationship Id="rId665" Type="http://schemas.openxmlformats.org/officeDocument/2006/relationships/hyperlink" Target="https://www.scopus.com/inward/record.uri?eid=2-s2.0-85159755381&amp;doi=10.1109%2fICACCS57279.2023.10112884&amp;partnerID=40&amp;md5=a6cc4252debb1d9a4315820b42f32c82" TargetMode="External"/><Relationship Id="rId872" Type="http://schemas.openxmlformats.org/officeDocument/2006/relationships/hyperlink" Target="https://www.scopus.com/inward/record.uri?eid=2-s2.0-85149126562&amp;doi=10.1109%2fICCCIS56430.2022.10037615&amp;partnerID=40&amp;md5=50be6fc0a0ea6f0316b3650f2ec1685a" TargetMode="External"/><Relationship Id="rId1088" Type="http://schemas.openxmlformats.org/officeDocument/2006/relationships/hyperlink" Target="https://www.scopus.com/inward/record.uri?eid=2-s2.0-85132290047&amp;doi=10.1109%2fICSSS54381.2022.9782160&amp;partnerID=40&amp;md5=59cb330aa80c322492752fccf4cf241d" TargetMode="External"/><Relationship Id="rId1295" Type="http://schemas.openxmlformats.org/officeDocument/2006/relationships/hyperlink" Target="https://www.scopus.com/inward/record.uri?eid=2-s2.0-84962845312&amp;doi=10.1109%2fICACCS.2015.7324142&amp;partnerID=40&amp;md5=1e57bd27e3c03e7d1ab5c0b47de53e12" TargetMode="External"/><Relationship Id="rId1309" Type="http://schemas.openxmlformats.org/officeDocument/2006/relationships/hyperlink" Target="https://www.scopus.com/inward/record.uri?eid=2-s2.0-84942750206&amp;partnerID=40&amp;md5=2caf650a61cbacf74e8b67f1d0cc8666" TargetMode="External"/><Relationship Id="rId15" Type="http://schemas.openxmlformats.org/officeDocument/2006/relationships/hyperlink" Target="https://www.scopus.com/inward/record.uri?eid=2-s2.0-85197785672&amp;doi=10.1007%2fs11664-024-11305-4&amp;partnerID=40&amp;md5=ee68f688e42db3e5f0c659f79163cfa0" TargetMode="External"/><Relationship Id="rId318" Type="http://schemas.openxmlformats.org/officeDocument/2006/relationships/hyperlink" Target="https://www.scopus.com/inward/record.uri?eid=2-s2.0-85195139933&amp;doi=10.1109%2fTEMSCON-ASPAC59527.2023.10531366&amp;partnerID=40&amp;md5=166d3321847661fa458dca36e89a6f73" TargetMode="External"/><Relationship Id="rId525" Type="http://schemas.openxmlformats.org/officeDocument/2006/relationships/hyperlink" Target="https://www.scopus.com/inward/record.uri?eid=2-s2.0-85166653291&amp;doi=10.1109%2fICECCT56650.2023.10179645&amp;partnerID=40&amp;md5=63de56209b5fa989d7c6616672ab3539" TargetMode="External"/><Relationship Id="rId732" Type="http://schemas.openxmlformats.org/officeDocument/2006/relationships/hyperlink" Target="https://www.scopus.com/inward/record.uri?eid=2-s2.0-85149064306&amp;doi=10.1016%2fj.rechem.2023.100858&amp;partnerID=40&amp;md5=545b15ae46cd75770954f3f276aa1228" TargetMode="External"/><Relationship Id="rId1155" Type="http://schemas.openxmlformats.org/officeDocument/2006/relationships/hyperlink" Target="https://www.scopus.com/inward/record.uri?eid=2-s2.0-85100667516&amp;doi=10.1016%2fS1003-6326%2820%2965484-X&amp;partnerID=40&amp;md5=599b4ebecc9da78fc59a3c7a1b5bca4b" TargetMode="External"/><Relationship Id="rId99" Type="http://schemas.openxmlformats.org/officeDocument/2006/relationships/hyperlink" Target="https://www.scopus.com/inward/record.uri?eid=2-s2.0-85108026228&amp;doi=10.1109%2fICACCS51430.2021.9441723&amp;partnerID=40&amp;md5=48855fb5d9366e1217bae67876a69504" TargetMode="External"/><Relationship Id="rId164" Type="http://schemas.openxmlformats.org/officeDocument/2006/relationships/hyperlink" Target="https://www.scopus.com/inward/record.uri?eid=2-s2.0-85176580653&amp;doi=10.3233%2fJIFS-230766&amp;partnerID=40&amp;md5=a3cae1900740c31a5c6b07fb6709f103" TargetMode="External"/><Relationship Id="rId371" Type="http://schemas.openxmlformats.org/officeDocument/2006/relationships/hyperlink" Target="https://www.scopus.com/inward/record.uri?eid=2-s2.0-85186243725&amp;partnerID=40&amp;md5=b93d7b8c8d202518486a060183907b17" TargetMode="External"/><Relationship Id="rId1015" Type="http://schemas.openxmlformats.org/officeDocument/2006/relationships/hyperlink" Target="https://www.scopus.com/inward/record.uri?eid=2-s2.0-85136336165&amp;doi=10.1109%2fICCES54183.2022.9836019&amp;partnerID=40&amp;md5=0d1173190f25cef8f5341e3539cb4e1f" TargetMode="External"/><Relationship Id="rId1222" Type="http://schemas.openxmlformats.org/officeDocument/2006/relationships/hyperlink" Target="https://www.scopus.com/inward/record.uri?eid=2-s2.0-85067070160&amp;doi=10.1007%2fs11814-019-0266-2&amp;partnerID=40&amp;md5=b46caf1ea35dbebb1fe7b011778f5293" TargetMode="External"/><Relationship Id="rId469" Type="http://schemas.openxmlformats.org/officeDocument/2006/relationships/hyperlink" Target="https://www.scopus.com/inward/record.uri?eid=2-s2.0-85175734835&amp;doi=10.1109%2fICOSEC58147.2023.10275861&amp;partnerID=40&amp;md5=c4848e76fca891373170afc784738250" TargetMode="External"/><Relationship Id="rId676" Type="http://schemas.openxmlformats.org/officeDocument/2006/relationships/hyperlink" Target="https://www.scopus.com/inward/record.uri?eid=2-s2.0-85153577914&amp;doi=10.1109%2fICCMC56507.2023.10083552&amp;partnerID=40&amp;md5=f5bad24f68fa1b7f0fa4e1006e086dca" TargetMode="External"/><Relationship Id="rId883" Type="http://schemas.openxmlformats.org/officeDocument/2006/relationships/hyperlink" Target="https://www.scopus.com/inward/record.uri?eid=2-s2.0-85148324460&amp;doi=10.1109%2fICACRS55517.2022.10029107&amp;partnerID=40&amp;md5=c342ddfa06a2c31f6974bb6370258d26" TargetMode="External"/><Relationship Id="rId1099" Type="http://schemas.openxmlformats.org/officeDocument/2006/relationships/hyperlink" Target="https://www.scopus.com/inward/record.uri?eid=2-s2.0-85132021888&amp;doi=10.1155%2f2022%2f4130440&amp;partnerID=40&amp;md5=83593432fbf142c7dba35de48c439480" TargetMode="External"/><Relationship Id="rId26" Type="http://schemas.openxmlformats.org/officeDocument/2006/relationships/hyperlink" Target="https://www.scopus.com/inward/record.uri?eid=2-s2.0-85202185909&amp;doi=10.1002%2fbio.4847&amp;partnerID=40&amp;md5=7f64350f82cd8f371b40a27df3158229" TargetMode="External"/><Relationship Id="rId231" Type="http://schemas.openxmlformats.org/officeDocument/2006/relationships/hyperlink" Target="https://www.scopus.com/inward/record.uri?eid=2-s2.0-85167664360&amp;partnerID=40&amp;md5=416e4e0ef23d55baa50f81e7f632327a" TargetMode="External"/><Relationship Id="rId329" Type="http://schemas.openxmlformats.org/officeDocument/2006/relationships/hyperlink" Target="https://www.scopus.com/inward/record.uri?eid=2-s2.0-85191855255&amp;doi=10.1109%2fICIMIA60377.2023.10426365&amp;partnerID=40&amp;md5=d586105a61cb17018446c881542ac8d0" TargetMode="External"/><Relationship Id="rId536" Type="http://schemas.openxmlformats.org/officeDocument/2006/relationships/hyperlink" Target="https://www.scopus.com/inward/record.uri?eid=2-s2.0-85165011563&amp;doi=10.1007%2f978-981-19-9512-5_15&amp;partnerID=40&amp;md5=c052036f742b35378d6c7407b1414899" TargetMode="External"/><Relationship Id="rId1166" Type="http://schemas.openxmlformats.org/officeDocument/2006/relationships/hyperlink" Target="https://www.scopus.com/inward/record.uri?eid=2-s2.0-85091414900&amp;doi=10.4149%2fKM_2020_5_341&amp;partnerID=40&amp;md5=79e265f54a3758902138ce132e5aece4" TargetMode="External"/><Relationship Id="rId175" Type="http://schemas.openxmlformats.org/officeDocument/2006/relationships/hyperlink" Target="https://www.scopus.com/inward/record.uri?eid=2-s2.0-85175673666&amp;doi=10.4018%2f979-8-3693-1718-1.ch006&amp;partnerID=40&amp;md5=324b127eeaddc5e56280ae7506f312b2" TargetMode="External"/><Relationship Id="rId743" Type="http://schemas.openxmlformats.org/officeDocument/2006/relationships/hyperlink" Target="https://www.scopus.com/inward/record.uri?eid=2-s2.0-85145615698&amp;doi=10.1016%2fj.measurement.2022.112202&amp;partnerID=40&amp;md5=a536a651915781581bcea25697840dae" TargetMode="External"/><Relationship Id="rId950" Type="http://schemas.openxmlformats.org/officeDocument/2006/relationships/hyperlink" Target="https://www.scopus.com/inward/record.uri?eid=2-s2.0-85145346421&amp;doi=10.1109%2fMysuruCon55714.2022.9972364&amp;partnerID=40&amp;md5=4b6a592a1d8a9b667171742fb015759c" TargetMode="External"/><Relationship Id="rId1026" Type="http://schemas.openxmlformats.org/officeDocument/2006/relationships/hyperlink" Target="https://www.scopus.com/inward/record.uri?eid=2-s2.0-85133974592&amp;doi=10.1155%2f2022%2f1094798&amp;partnerID=40&amp;md5=53969e1f0e762e5271db1147358486ba" TargetMode="External"/><Relationship Id="rId382" Type="http://schemas.openxmlformats.org/officeDocument/2006/relationships/hyperlink" Target="https://www.scopus.com/inward/record.uri?eid=2-s2.0-85186121959&amp;doi=10.1109%2fICECA58529.2023.10395426&amp;partnerID=40&amp;md5=7a2f1f82990b67ecfbcf7feb7b5eb9d9" TargetMode="External"/><Relationship Id="rId603" Type="http://schemas.openxmlformats.org/officeDocument/2006/relationships/hyperlink" Target="https://www.scopus.com/inward/record.uri?eid=2-s2.0-85159771417&amp;doi=10.1109%2fICACCS57279.2023.10112857&amp;partnerID=40&amp;md5=2373c126f245f545b211321707f6320c" TargetMode="External"/><Relationship Id="rId687" Type="http://schemas.openxmlformats.org/officeDocument/2006/relationships/hyperlink" Target="https://www.scopus.com/inward/record.uri?eid=2-s2.0-85152578984&amp;doi=10.1007%2f978-981-19-8136-4_12&amp;partnerID=40&amp;md5=e8842714e3f1126c312c69b1dd635828" TargetMode="External"/><Relationship Id="rId810" Type="http://schemas.openxmlformats.org/officeDocument/2006/relationships/hyperlink" Target="https://www.scopus.com/inward/record.uri?eid=2-s2.0-85124743848&amp;doi=10.1007%2fs11036-021-01863-w&amp;partnerID=40&amp;md5=d6297dc9efd18ab4addf2bc2908cb243" TargetMode="External"/><Relationship Id="rId908" Type="http://schemas.openxmlformats.org/officeDocument/2006/relationships/hyperlink" Target="https://www.scopus.com/inward/record.uri?eid=2-s2.0-85147538152&amp;doi=10.1109%2fICAISS55157.2022.10011122&amp;partnerID=40&amp;md5=351c4de274003b1306c479517f59aa69" TargetMode="External"/><Relationship Id="rId1233" Type="http://schemas.openxmlformats.org/officeDocument/2006/relationships/hyperlink" Target="https://www.scopus.com/inward/record.uri?eid=2-s2.0-85089486276&amp;doi=10.1007%2f978-3-030-15416-5_8&amp;partnerID=40&amp;md5=d4c051a03ae9a9bbf41396eb7d0a2aa7" TargetMode="External"/><Relationship Id="rId242" Type="http://schemas.openxmlformats.org/officeDocument/2006/relationships/hyperlink" Target="https://www.scopus.com/inward/record.uri?eid=2-s2.0-85159803732&amp;doi=10.11591%2fijeecs.v31.i1.pp480-490&amp;partnerID=40&amp;md5=9061686e44ad35b8b8d75c0344dcfac7" TargetMode="External"/><Relationship Id="rId894" Type="http://schemas.openxmlformats.org/officeDocument/2006/relationships/hyperlink" Target="https://www.scopus.com/inward/record.uri?eid=2-s2.0-85147552008&amp;doi=10.1109%2fICAISS55157.2022.10010575&amp;partnerID=40&amp;md5=7a8a1dd7c88d824f01c6c71bb7a139b9" TargetMode="External"/><Relationship Id="rId1177" Type="http://schemas.openxmlformats.org/officeDocument/2006/relationships/hyperlink" Target="https://www.scopus.com/inward/record.uri?eid=2-s2.0-85125671314&amp;doi=10.1007%2f978-3-030-41862-5_157&amp;partnerID=40&amp;md5=1a8edd4aee54cb1495effe447a982e9d" TargetMode="External"/><Relationship Id="rId1300" Type="http://schemas.openxmlformats.org/officeDocument/2006/relationships/hyperlink" Target="https://www.scopus.com/inward/record.uri?eid=2-s2.0-84942884350&amp;partnerID=40&amp;md5=2077d5081db519983f5087bacec90127" TargetMode="External"/><Relationship Id="rId37" Type="http://schemas.openxmlformats.org/officeDocument/2006/relationships/hyperlink" Target="https://www.scopus.com/inward/record.uri?eid=2-s2.0-85202933213&amp;doi=10.55766%2fsujst-2024-03-e05981&amp;partnerID=40&amp;md5=83f810c4fb37797515b4c6694d7e9e1c" TargetMode="External"/><Relationship Id="rId102" Type="http://schemas.openxmlformats.org/officeDocument/2006/relationships/hyperlink" Target="https://www.scopus.com/inward/record.uri?eid=2-s2.0-85108023824&amp;doi=10.1109%2fICACCS51430.2021.9441879&amp;partnerID=40&amp;md5=e7fb3ec393439db5c73c4ed73c26b020" TargetMode="External"/><Relationship Id="rId547" Type="http://schemas.openxmlformats.org/officeDocument/2006/relationships/hyperlink" Target="https://www.scopus.com/inward/record.uri?eid=2-s2.0-85163854724&amp;doi=10.1109%2fICICCS56967.2023.10142526&amp;partnerID=40&amp;md5=412520532d18a39e0ba64744ffd243b7" TargetMode="External"/><Relationship Id="rId754" Type="http://schemas.openxmlformats.org/officeDocument/2006/relationships/hyperlink" Target="https://www.scopus.com/inward/record.uri?eid=2-s2.0-85137676124&amp;doi=10.32604%2fiasc.2023.028153&amp;partnerID=40&amp;md5=8323ab6abeb7277d3b2b49eab18206e6" TargetMode="External"/><Relationship Id="rId961" Type="http://schemas.openxmlformats.org/officeDocument/2006/relationships/hyperlink" Target="https://www.scopus.com/inward/record.uri?eid=2-s2.0-85143668497&amp;doi=10.1109%2fICOSEC54921.2022.9952003&amp;partnerID=40&amp;md5=d53e1cc3aa958994f01fe6a29fe42af1" TargetMode="External"/><Relationship Id="rId90" Type="http://schemas.openxmlformats.org/officeDocument/2006/relationships/hyperlink" Target="https://www.scopus.com/inward/record.uri?eid=2-s2.0-85108029195&amp;doi=10.1109%2fICACCS51430.2021.9441784&amp;partnerID=40&amp;md5=cdb2eac9b1841a470038cdfb6b4ade1e" TargetMode="External"/><Relationship Id="rId186" Type="http://schemas.openxmlformats.org/officeDocument/2006/relationships/hyperlink" Target="https://www.scopus.com/inward/record.uri?eid=2-s2.0-85166950251&amp;doi=10.1016%2fj.measen.2023.100832&amp;partnerID=40&amp;md5=f61e70b1debe01f90722d82d832516f4" TargetMode="External"/><Relationship Id="rId393" Type="http://schemas.openxmlformats.org/officeDocument/2006/relationships/hyperlink" Target="https://www.scopus.com/inward/record.uri?eid=2-s2.0-85186112595&amp;doi=10.1109%2fICECA58529.2023.10394785&amp;partnerID=40&amp;md5=828091fc9d98ef6064791a79456594f2" TargetMode="External"/><Relationship Id="rId407" Type="http://schemas.openxmlformats.org/officeDocument/2006/relationships/hyperlink" Target="https://www.scopus.com/inward/record.uri?eid=2-s2.0-85184994432&amp;doi=10.1109%2fSTCR59085.2023.10396848&amp;partnerID=40&amp;md5=c69cba6cfadd90f539b21ef4f977348d" TargetMode="External"/><Relationship Id="rId614" Type="http://schemas.openxmlformats.org/officeDocument/2006/relationships/hyperlink" Target="https://www.scopus.com/inward/record.uri?eid=2-s2.0-85159769894&amp;doi=10.1109%2fICACCS57279.2023.10112974&amp;partnerID=40&amp;md5=051304a357fcd4597aaf3173dd67022a" TargetMode="External"/><Relationship Id="rId821" Type="http://schemas.openxmlformats.org/officeDocument/2006/relationships/hyperlink" Target="https://www.scopus.com/inward/record.uri?eid=2-s2.0-85139546750&amp;doi=10.1002%2f9781119785569.ch8&amp;partnerID=40&amp;md5=c2120855b3a57d56d0a01fadc6e49db6" TargetMode="External"/><Relationship Id="rId1037" Type="http://schemas.openxmlformats.org/officeDocument/2006/relationships/hyperlink" Target="https://www.scopus.com/inward/record.uri?eid=2-s2.0-85133202774&amp;doi=10.1109%2fICACCS54159.2022.9785340&amp;partnerID=40&amp;md5=058bebb1e4fba793f2b0a48164ce3040" TargetMode="External"/><Relationship Id="rId1244" Type="http://schemas.openxmlformats.org/officeDocument/2006/relationships/hyperlink" Target="https://www.scopus.com/inward/record.uri?eid=2-s2.0-85077467305&amp;partnerID=40&amp;md5=b783b94f57c619008bac6aa9e57776fd" TargetMode="External"/><Relationship Id="rId253" Type="http://schemas.openxmlformats.org/officeDocument/2006/relationships/hyperlink" Target="https://www.scopus.com/inward/record.uri?eid=2-s2.0-85160232087&amp;doi=10.1007%2fs00604-023-05804-0&amp;partnerID=40&amp;md5=3c33556f8b794db4f2fb6965bb710a6b" TargetMode="External"/><Relationship Id="rId460" Type="http://schemas.openxmlformats.org/officeDocument/2006/relationships/hyperlink" Target="https://www.scopus.com/inward/record.uri?eid=2-s2.0-85177465247&amp;doi=10.7546%2fCRABS.2023.10.13&amp;partnerID=40&amp;md5=1dcfc6bf5e048f3974fa83b3d3cb1775" TargetMode="External"/><Relationship Id="rId698" Type="http://schemas.openxmlformats.org/officeDocument/2006/relationships/hyperlink" Target="https://www.scopus.com/inward/record.uri?eid=2-s2.0-85151510300&amp;doi=10.1155%2f2023%2f4705193&amp;partnerID=40&amp;md5=cf0d9a4f24d14708f6d790545937c86f" TargetMode="External"/><Relationship Id="rId919" Type="http://schemas.openxmlformats.org/officeDocument/2006/relationships/hyperlink" Target="https://www.scopus.com/inward/record.uri?eid=2-s2.0-85146491740&amp;doi=10.1109%2fICIRCA54612.2022.9985632&amp;partnerID=40&amp;md5=d25d8299c236a802495459372d131d59" TargetMode="External"/><Relationship Id="rId1090" Type="http://schemas.openxmlformats.org/officeDocument/2006/relationships/hyperlink" Target="https://www.scopus.com/inward/record.uri?eid=2-s2.0-85132285172&amp;doi=10.1109%2fICSSS54381.2022.9782266&amp;partnerID=40&amp;md5=a811c4dd54985440f8d9be50a0071098" TargetMode="External"/><Relationship Id="rId1104" Type="http://schemas.openxmlformats.org/officeDocument/2006/relationships/hyperlink" Target="https://www.scopus.com/inward/record.uri?eid=2-s2.0-85131412160&amp;doi=10.1155%2f2022%2f2567194&amp;partnerID=40&amp;md5=6b71134d9d4aced8c51ce29a1a67fe76" TargetMode="External"/><Relationship Id="rId1311" Type="http://schemas.openxmlformats.org/officeDocument/2006/relationships/hyperlink" Target="https://www.scopus.com/inward/record.uri?eid=2-s2.0-84941124868&amp;partnerID=40&amp;md5=ec3df9fab493b6501aebce24157c67af" TargetMode="External"/><Relationship Id="rId48" Type="http://schemas.openxmlformats.org/officeDocument/2006/relationships/hyperlink" Target="https://www.scopus.com/inward/record.uri?eid=2-s2.0-85204996002&amp;doi=10.3934%2fmath.20241288&amp;partnerID=40&amp;md5=ae6e9141e2869e81e71b32b79dbef591" TargetMode="External"/><Relationship Id="rId113" Type="http://schemas.openxmlformats.org/officeDocument/2006/relationships/hyperlink" Target="https://www.scopus.com/inward/record.uri?eid=2-s2.0-85126982129&amp;partnerID=40&amp;md5=8654577449f65af5eca05c63d4f4475e" TargetMode="External"/><Relationship Id="rId320" Type="http://schemas.openxmlformats.org/officeDocument/2006/relationships/hyperlink" Target="https://www.scopus.com/inward/record.uri?eid=2-s2.0-85195109197&amp;doi=10.1109%2fTEMSCON-ASPAC59527.2023.10531319&amp;partnerID=40&amp;md5=845216a1bc398e15a2ba83c3463685ee" TargetMode="External"/><Relationship Id="rId558" Type="http://schemas.openxmlformats.org/officeDocument/2006/relationships/hyperlink" Target="https://www.scopus.com/inward/record.uri?eid=2-s2.0-85163181377&amp;doi=10.1109%2fAISP57993.2023.10134809&amp;partnerID=40&amp;md5=530f3e1f94e6f20ad6e32cedf120cd95" TargetMode="External"/><Relationship Id="rId765" Type="http://schemas.openxmlformats.org/officeDocument/2006/relationships/hyperlink" Target="https://www.scopus.com/inward/record.uri?eid=2-s2.0-85139044688&amp;doi=10.1142%2fS0218348X22402034&amp;partnerID=40&amp;md5=b02224b4195d4da31a4ec14cdb304a51" TargetMode="External"/><Relationship Id="rId972" Type="http://schemas.openxmlformats.org/officeDocument/2006/relationships/hyperlink" Target="https://www.scopus.com/inward/record.uri?eid=2-s2.0-85142718522&amp;doi=10.1109%2fICECAA55415.2022.9936542&amp;partnerID=40&amp;md5=7aa1d175f250880bca150c899f1ac6e9" TargetMode="External"/><Relationship Id="rId1188" Type="http://schemas.openxmlformats.org/officeDocument/2006/relationships/hyperlink" Target="https://www.scopus.com/inward/record.uri?eid=2-s2.0-85088257924&amp;doi=10.1080%2f10407782.2020.1793556&amp;partnerID=40&amp;md5=d2d806aeff17c01645cd091e9c2949d1" TargetMode="External"/><Relationship Id="rId197" Type="http://schemas.openxmlformats.org/officeDocument/2006/relationships/hyperlink" Target="https://www.scopus.com/inward/record.uri?eid=2-s2.0-85174299176&amp;doi=10.4271%2f2023-28-0026&amp;partnerID=40&amp;md5=010c4d2653e10600e069d14682b46f88" TargetMode="External"/><Relationship Id="rId418" Type="http://schemas.openxmlformats.org/officeDocument/2006/relationships/hyperlink" Target="https://www.scopus.com/inward/record.uri?eid=2-s2.0-85183546290&amp;doi=10.1109%2fRMKMATE59243.2023.10368665&amp;partnerID=40&amp;md5=34b82909cf4dde500312a58c689816d3" TargetMode="External"/><Relationship Id="rId625" Type="http://schemas.openxmlformats.org/officeDocument/2006/relationships/hyperlink" Target="https://www.scopus.com/inward/record.uri?eid=2-s2.0-85159766893&amp;doi=10.1109%2fICACCS57279.2023.10113061&amp;partnerID=40&amp;md5=d1862a2e0a141cd23d20ebe84b001d55" TargetMode="External"/><Relationship Id="rId832" Type="http://schemas.openxmlformats.org/officeDocument/2006/relationships/hyperlink" Target="https://www.scopus.com/inward/record.uri?eid=2-s2.0-85163060630&amp;doi=10.1109%2fNKCon56289.2022.10126603&amp;partnerID=40&amp;md5=7476e51a1982581961a2b9e48a64778b" TargetMode="External"/><Relationship Id="rId1048" Type="http://schemas.openxmlformats.org/officeDocument/2006/relationships/hyperlink" Target="https://www.scopus.com/inward/record.uri?eid=2-s2.0-85133191285&amp;doi=10.1109%2fICACCS54159.2022.9784978&amp;partnerID=40&amp;md5=59a21d4a8a921fce17beaebde4cffb5c" TargetMode="External"/><Relationship Id="rId1255" Type="http://schemas.openxmlformats.org/officeDocument/2006/relationships/hyperlink" Target="https://www.scopus.com/inward/record.uri?eid=2-s2.0-85063301578&amp;doi=10.1007%2f978-981-13-0586-3_70&amp;partnerID=40&amp;md5=8f9747d12eb801bd9f0377b0a0e87139" TargetMode="External"/><Relationship Id="rId264" Type="http://schemas.openxmlformats.org/officeDocument/2006/relationships/hyperlink" Target="https://www.scopus.com/inward/record.uri?eid=2-s2.0-85159210377&amp;doi=10.3390%2fmath11091990&amp;partnerID=40&amp;md5=44a191652d183ca558b871ec57fe7e16" TargetMode="External"/><Relationship Id="rId471" Type="http://schemas.openxmlformats.org/officeDocument/2006/relationships/hyperlink" Target="https://www.scopus.com/inward/record.uri?eid=2-s2.0-85175699578&amp;doi=10.30955%2fgnj.004815&amp;partnerID=40&amp;md5=daaf8753dca1677c5d04e7889c18b7db" TargetMode="External"/><Relationship Id="rId1115" Type="http://schemas.openxmlformats.org/officeDocument/2006/relationships/hyperlink" Target="https://www.scopus.com/inward/record.uri?eid=2-s2.0-85129138353&amp;doi=10.1109%2fICCMC53470.2022.9753843&amp;partnerID=40&amp;md5=051fc241f917b519612f62a174bd814e" TargetMode="External"/><Relationship Id="rId1322" Type="http://schemas.openxmlformats.org/officeDocument/2006/relationships/hyperlink" Target="https://www.scopus.com/inward/record.uri?eid=2-s2.0-84919800816&amp;partnerID=40&amp;md5=44ed24d01ebf939bc455cfab45bef051" TargetMode="External"/><Relationship Id="rId59" Type="http://schemas.openxmlformats.org/officeDocument/2006/relationships/hyperlink" Target="https://www.scopus.com/inward/record.uri?eid=2-s2.0-85118343937&amp;partnerID=40&amp;md5=98759389645dc4d88a4817aa86a51413" TargetMode="External"/><Relationship Id="rId124" Type="http://schemas.openxmlformats.org/officeDocument/2006/relationships/hyperlink" Target="https://www.scopus.com/inward/record.uri?eid=2-s2.0-85169896547&amp;doi=10.1016%2fj.eswa.2023.121071&amp;partnerID=40&amp;md5=64e8837e55da46b96cd3396129fb69ce" TargetMode="External"/><Relationship Id="rId569" Type="http://schemas.openxmlformats.org/officeDocument/2006/relationships/hyperlink" Target="https://www.scopus.com/inward/record.uri?eid=2-s2.0-85163089735&amp;doi=10.1109%2fICCCI56745.2023.10128533&amp;partnerID=40&amp;md5=a83cd4a1a177570ea017efb288cf73e9" TargetMode="External"/><Relationship Id="rId776" Type="http://schemas.openxmlformats.org/officeDocument/2006/relationships/hyperlink" Target="https://www.scopus.com/inward/record.uri?eid=2-s2.0-85142675654&amp;doi=10.3390%2fma15227994&amp;partnerID=40&amp;md5=9a79b3a82902fc4be423528cdaf5be09" TargetMode="External"/><Relationship Id="rId983" Type="http://schemas.openxmlformats.org/officeDocument/2006/relationships/hyperlink" Target="https://www.scopus.com/inward/record.uri?eid=2-s2.0-85141486051&amp;doi=10.1109%2fICSES55317.2022.9914085&amp;partnerID=40&amp;md5=977a2a80b8fa67d3e05f61b161b81bf6" TargetMode="External"/><Relationship Id="rId1199" Type="http://schemas.openxmlformats.org/officeDocument/2006/relationships/hyperlink" Target="https://www.scopus.com/inward/record.uri?eid=2-s2.0-85083024658&amp;doi=10.1109%2fI-SMAC47947.2019.9032632&amp;partnerID=40&amp;md5=4029778a9264a383f875fa0f0de06b7c" TargetMode="External"/><Relationship Id="rId331" Type="http://schemas.openxmlformats.org/officeDocument/2006/relationships/hyperlink" Target="https://www.scopus.com/inward/record.uri?eid=2-s2.0-85191821030&amp;doi=10.1109%2fICIMIA60377.2023.10425902&amp;partnerID=40&amp;md5=553b6f466bd97ac020558a4577042fc8" TargetMode="External"/><Relationship Id="rId429" Type="http://schemas.openxmlformats.org/officeDocument/2006/relationships/hyperlink" Target="https://www.scopus.com/inward/record.uri?eid=2-s2.0-85183000970&amp;doi=10.1109%2fICSCNA58489.2023.10370436&amp;partnerID=40&amp;md5=7881385d7447a104c0b47819d791b6f6" TargetMode="External"/><Relationship Id="rId636" Type="http://schemas.openxmlformats.org/officeDocument/2006/relationships/hyperlink" Target="https://www.scopus.com/inward/record.uri?eid=2-s2.0-85159764971&amp;doi=10.1109%2fICACCS57279.2023.10112929&amp;partnerID=40&amp;md5=46a6a9402eeea0faef24bbaa2369a0bf" TargetMode="External"/><Relationship Id="rId1059" Type="http://schemas.openxmlformats.org/officeDocument/2006/relationships/hyperlink" Target="https://www.scopus.com/inward/record.uri?eid=2-s2.0-85133177696&amp;doi=10.1109%2fICACCS54159.2022.9785005&amp;partnerID=40&amp;md5=53a2a3544eb5d01d7ea2fdf58e934003" TargetMode="External"/><Relationship Id="rId1266" Type="http://schemas.openxmlformats.org/officeDocument/2006/relationships/hyperlink" Target="https://www.scopus.com/inward/record.uri?eid=2-s2.0-85082359526&amp;partnerID=40&amp;md5=b0b6340e34cb395a14782e2cd54eaab0" TargetMode="External"/><Relationship Id="rId843" Type="http://schemas.openxmlformats.org/officeDocument/2006/relationships/hyperlink" Target="https://www.scopus.com/inward/record.uri?eid=2-s2.0-85152034315&amp;doi=10.1109%2fIC3I56241.2022.10073326&amp;partnerID=40&amp;md5=4bcbe8b67da53fe3e09a5e5c1fe181ef" TargetMode="External"/><Relationship Id="rId1126" Type="http://schemas.openxmlformats.org/officeDocument/2006/relationships/hyperlink" Target="https://www.scopus.com/inward/record.uri?eid=2-s2.0-85128169541&amp;doi=10.1109%2fICAIS53314.2022.9742818&amp;partnerID=40&amp;md5=b89da977fd0fb22978aabf95a1a09219" TargetMode="External"/><Relationship Id="rId275" Type="http://schemas.openxmlformats.org/officeDocument/2006/relationships/hyperlink" Target="https://www.scopus.com/inward/record.uri?eid=2-s2.0-85154066908&amp;doi=10.1016%2fj.suscom.2023.100875&amp;partnerID=40&amp;md5=e261dd2a689b658033d290c8dd595556" TargetMode="External"/><Relationship Id="rId482" Type="http://schemas.openxmlformats.org/officeDocument/2006/relationships/hyperlink" Target="https://www.scopus.com/inward/record.uri?eid=2-s2.0-85174084526&amp;doi=10.1002%2f9781394175253.ch20&amp;partnerID=40&amp;md5=e13e46967b9f67bf89d415171781bf96" TargetMode="External"/><Relationship Id="rId703" Type="http://schemas.openxmlformats.org/officeDocument/2006/relationships/hyperlink" Target="https://www.scopus.com/inward/record.uri?eid=2-s2.0-85151064077&amp;doi=10.1007%2f978-981-19-8825-7_46&amp;partnerID=40&amp;md5=2c03c2e1c0b56841ed4b60ad8646be6c" TargetMode="External"/><Relationship Id="rId910" Type="http://schemas.openxmlformats.org/officeDocument/2006/relationships/hyperlink" Target="https://www.scopus.com/inward/record.uri?eid=2-s2.0-85147533927&amp;doi=10.1109%2fICECA55336.2022.10009111&amp;partnerID=40&amp;md5=0b0c00a958ee5a6cabdc78911de514a1" TargetMode="External"/><Relationship Id="rId1333" Type="http://schemas.openxmlformats.org/officeDocument/2006/relationships/hyperlink" Target="https://www.scopus.com/inward/record.uri?eid=2-s2.0-78651454417&amp;doi=10.1109%2fARTCom.2010.101&amp;partnerID=40&amp;md5=c830d60dde7425efd8d8623ea1eef52a" TargetMode="External"/><Relationship Id="rId135" Type="http://schemas.openxmlformats.org/officeDocument/2006/relationships/hyperlink" Target="https://www.scopus.com/inward/record.uri?eid=2-s2.0-85180623976&amp;doi=10.1063%2f5.0175918&amp;partnerID=40&amp;md5=24b64937ffeaa1018d2ec31407781ec2" TargetMode="External"/><Relationship Id="rId342" Type="http://schemas.openxmlformats.org/officeDocument/2006/relationships/hyperlink" Target="https://www.scopus.com/inward/record.uri?eid=2-s2.0-85187777074&amp;doi=10.1109%2fICDSAAI59313.2023.10452518&amp;partnerID=40&amp;md5=eb9b176287fb6628c1d462e9d6e39f7a" TargetMode="External"/><Relationship Id="rId787" Type="http://schemas.openxmlformats.org/officeDocument/2006/relationships/hyperlink" Target="https://www.scopus.com/inward/record.uri?eid=2-s2.0-85140386111&amp;doi=10.3390%2fasi5050100&amp;partnerID=40&amp;md5=3fd04d7a4439ef9f2c37048c116de351" TargetMode="External"/><Relationship Id="rId994" Type="http://schemas.openxmlformats.org/officeDocument/2006/relationships/hyperlink" Target="https://www.scopus.com/inward/record.uri?eid=2-s2.0-85139282976&amp;doi=10.1016%2fj.ijin.2022.09.002&amp;partnerID=40&amp;md5=611c694a3e00192b77bb229f913e364a" TargetMode="External"/><Relationship Id="rId202" Type="http://schemas.openxmlformats.org/officeDocument/2006/relationships/hyperlink" Target="https://www.scopus.com/inward/record.uri?eid=2-s2.0-85174512459&amp;doi=10.5109%2f7151692&amp;partnerID=40&amp;md5=9d1e8a9bfc4fc4ebd3489792498674a7" TargetMode="External"/><Relationship Id="rId647" Type="http://schemas.openxmlformats.org/officeDocument/2006/relationships/hyperlink" Target="https://www.scopus.com/inward/record.uri?eid=2-s2.0-85159761343&amp;doi=10.1109%2fICACCS57279.2023.10112777&amp;partnerID=40&amp;md5=077ab85f73ecb5022b5e3f57bb70911c" TargetMode="External"/><Relationship Id="rId854" Type="http://schemas.openxmlformats.org/officeDocument/2006/relationships/hyperlink" Target="https://www.scopus.com/inward/record.uri?eid=2-s2.0-85150676884&amp;doi=10.1109%2fICKECS56523.2022.10060506&amp;partnerID=40&amp;md5=3bc7aad99a4fb134b2c9ffd2986a1de8" TargetMode="External"/><Relationship Id="rId1277" Type="http://schemas.openxmlformats.org/officeDocument/2006/relationships/hyperlink" Target="https://www.scopus.com/inward/record.uri?eid=2-s2.0-85020058140&amp;doi=10.1007%2fs00170-017-0565-x&amp;partnerID=40&amp;md5=17d1a58d6766be07abe0a406af8995b4" TargetMode="External"/><Relationship Id="rId286" Type="http://schemas.openxmlformats.org/officeDocument/2006/relationships/hyperlink" Target="https://www.scopus.com/inward/record.uri?eid=2-s2.0-85135722147&amp;doi=10.1007%2fs11760-022-02284-2&amp;partnerID=40&amp;md5=1b27f3ecc6fc3d8d535be9e1a96714ae" TargetMode="External"/><Relationship Id="rId493" Type="http://schemas.openxmlformats.org/officeDocument/2006/relationships/hyperlink" Target="https://www.scopus.com/inward/record.uri?eid=2-s2.0-85170829048&amp;doi=10.1109%2fICECAA58104.2023.10212334&amp;partnerID=40&amp;md5=41a8edb481de6ff3a4b0428079e90ae6" TargetMode="External"/><Relationship Id="rId507" Type="http://schemas.openxmlformats.org/officeDocument/2006/relationships/hyperlink" Target="https://www.scopus.com/inward/record.uri?eid=2-s2.0-85168699951&amp;doi=10.1109%2fICAECA56562.2023.10200942&amp;partnerID=40&amp;md5=33f91115fb2414f0c1373f35ff4e2711" TargetMode="External"/><Relationship Id="rId714" Type="http://schemas.openxmlformats.org/officeDocument/2006/relationships/hyperlink" Target="https://www.scopus.com/inward/record.uri?eid=2-s2.0-85149800370&amp;doi=10.1109%2fIDCIoT56793.2023.10053492&amp;partnerID=40&amp;md5=760920c64f00d66148521611c4626849" TargetMode="External"/><Relationship Id="rId921" Type="http://schemas.openxmlformats.org/officeDocument/2006/relationships/hyperlink" Target="https://www.scopus.com/inward/record.uri?eid=2-s2.0-85146436083&amp;doi=10.1109%2fI-SMAC55078.2022.9987399&amp;partnerID=40&amp;md5=328767355cda8d8c77ac894c79672410" TargetMode="External"/><Relationship Id="rId1137" Type="http://schemas.openxmlformats.org/officeDocument/2006/relationships/hyperlink" Target="https://www.scopus.com/inward/record.uri?eid=2-s2.0-85118601187&amp;doi=10.1002%2fima.22670&amp;partnerID=40&amp;md5=e6523e11841c525760946d51c1b96499" TargetMode="External"/><Relationship Id="rId50" Type="http://schemas.openxmlformats.org/officeDocument/2006/relationships/hyperlink" Target="https://www.scopus.com/inward/record.uri?eid=2-s2.0-85204797218&amp;doi=10.1109%2fICIPCN63822.2024.00099&amp;partnerID=40&amp;md5=504d8f6d108fcfbf625bb82bf16a061a" TargetMode="External"/><Relationship Id="rId146" Type="http://schemas.openxmlformats.org/officeDocument/2006/relationships/hyperlink" Target="https://www.scopus.com/inward/record.uri?eid=2-s2.0-85171555126&amp;doi=10.1016%2fj.rineng.2023.101382&amp;partnerID=40&amp;md5=c14b2d033c2df8c258227765f2cd6c3c" TargetMode="External"/><Relationship Id="rId353" Type="http://schemas.openxmlformats.org/officeDocument/2006/relationships/hyperlink" Target="https://www.scopus.com/inward/record.uri?eid=2-s2.0-85186760503&amp;doi=10.1109%2fICACIC59454.2023.10435256&amp;partnerID=40&amp;md5=a6d8b40bf14f8fc66f2f2af5d96ca2bb" TargetMode="External"/><Relationship Id="rId560" Type="http://schemas.openxmlformats.org/officeDocument/2006/relationships/hyperlink" Target="https://www.scopus.com/inward/record.uri?eid=2-s2.0-85163136269&amp;doi=10.1109%2fICNWC57852.2023.10127542&amp;partnerID=40&amp;md5=b4a4c6acc3417a895969eebb9ab1782f" TargetMode="External"/><Relationship Id="rId798" Type="http://schemas.openxmlformats.org/officeDocument/2006/relationships/hyperlink" Target="https://www.scopus.com/inward/record.uri?eid=2-s2.0-85161315751&amp;doi=10.4018%2f978-1-6684-7136-4.ch039&amp;partnerID=40&amp;md5=f7474c2c6072c2ddc5cd2a8290a5507c" TargetMode="External"/><Relationship Id="rId1190" Type="http://schemas.openxmlformats.org/officeDocument/2006/relationships/hyperlink" Target="https://www.scopus.com/inward/record.uri?eid=2-s2.0-85083385198&amp;doi=10.4028%2fwww.scientific.net%2fMSF.979.58&amp;partnerID=40&amp;md5=832ac61a5b722b923ee78d8b7b9f2733" TargetMode="External"/><Relationship Id="rId1204" Type="http://schemas.openxmlformats.org/officeDocument/2006/relationships/hyperlink" Target="https://www.scopus.com/inward/record.uri?eid=2-s2.0-85074017895&amp;doi=10.1007%2fs11036-019-01393-6&amp;partnerID=40&amp;md5=3cd1f367e7b127edef88c60a25da9620" TargetMode="External"/><Relationship Id="rId213" Type="http://schemas.openxmlformats.org/officeDocument/2006/relationships/hyperlink" Target="https://www.scopus.com/inward/record.uri?eid=2-s2.0-85171676584&amp;doi=10.36410%2fjcpr.2023.24.4.617&amp;partnerID=40&amp;md5=348eb6b87822e575ac29be71a175a892" TargetMode="External"/><Relationship Id="rId420" Type="http://schemas.openxmlformats.org/officeDocument/2006/relationships/hyperlink" Target="https://www.scopus.com/inward/record.uri?eid=2-s2.0-85183540347&amp;doi=10.1109%2fRMKMATE59243.2023.10368836&amp;partnerID=40&amp;md5=7d679c9da044ca2f993688063f14ec0e" TargetMode="External"/><Relationship Id="rId658" Type="http://schemas.openxmlformats.org/officeDocument/2006/relationships/hyperlink" Target="https://www.scopus.com/inward/record.uri?eid=2-s2.0-85159757567&amp;doi=10.1109%2fICACCS57279.2023.10112749&amp;partnerID=40&amp;md5=ca9af43709a8ac5dc55b19d16e328db9" TargetMode="External"/><Relationship Id="rId865" Type="http://schemas.openxmlformats.org/officeDocument/2006/relationships/hyperlink" Target="https://www.scopus.com/inward/record.uri?eid=2-s2.0-85150023910&amp;doi=10.1109%2fICPECTS56089.2022.10047517&amp;partnerID=40&amp;md5=29341939902c0db53c219b732d75f754" TargetMode="External"/><Relationship Id="rId1050" Type="http://schemas.openxmlformats.org/officeDocument/2006/relationships/hyperlink" Target="https://www.scopus.com/inward/record.uri?eid=2-s2.0-85133187691&amp;doi=10.1109%2fICACCS54159.2022.9784985&amp;partnerID=40&amp;md5=4652861d7c05ab5af3d8f921addb66bb" TargetMode="External"/><Relationship Id="rId1288" Type="http://schemas.openxmlformats.org/officeDocument/2006/relationships/hyperlink" Target="https://www.scopus.com/inward/record.uri?eid=2-s2.0-84981484251&amp;doi=10.1080%2f14484846.2015.1093255&amp;partnerID=40&amp;md5=fbd136e7bb6764768a8dcc3d695b8836" TargetMode="External"/><Relationship Id="rId297" Type="http://schemas.openxmlformats.org/officeDocument/2006/relationships/hyperlink" Target="https://www.scopus.com/inward/record.uri?eid=2-s2.0-85144073216&amp;doi=10.1002%2fett.4711&amp;partnerID=40&amp;md5=99ef0dbb3cce1cbd2e5bb602e348fb81" TargetMode="External"/><Relationship Id="rId518" Type="http://schemas.openxmlformats.org/officeDocument/2006/relationships/hyperlink" Target="https://www.scopus.com/inward/record.uri?eid=2-s2.0-85168106652&amp;doi=10.1109%2fICCES57224.2023.10192664&amp;partnerID=40&amp;md5=9f28ae58dde189eced56c905d3d60650" TargetMode="External"/><Relationship Id="rId725" Type="http://schemas.openxmlformats.org/officeDocument/2006/relationships/hyperlink" Target="https://www.scopus.com/inward/record.uri?eid=2-s2.0-85149740640&amp;doi=10.1109%2fIDCIoT56793.2023.10053504&amp;partnerID=40&amp;md5=049b693a42ff0ede7bac6b6877a6db20" TargetMode="External"/><Relationship Id="rId932" Type="http://schemas.openxmlformats.org/officeDocument/2006/relationships/hyperlink" Target="https://www.scopus.com/inward/record.uri?eid=2-s2.0-85146368014&amp;doi=10.1109%2fICTACS56270.2022.9987765&amp;partnerID=40&amp;md5=db45f6bf23c422bb08db1f55119c3dc9" TargetMode="External"/><Relationship Id="rId1148" Type="http://schemas.openxmlformats.org/officeDocument/2006/relationships/hyperlink" Target="https://www.scopus.com/inward/record.uri?eid=2-s2.0-85114627539&amp;doi=10.1007%2f978-981-16-0965-7_68&amp;partnerID=40&amp;md5=7a958018a7ca729f47fa5a45de1f9573" TargetMode="External"/><Relationship Id="rId157" Type="http://schemas.openxmlformats.org/officeDocument/2006/relationships/hyperlink" Target="https://www.scopus.com/inward/record.uri?eid=2-s2.0-85194141645&amp;doi=10.1145%2f3647444.3647850&amp;partnerID=40&amp;md5=5c1ee52c9078fd4b05df92445d33463c" TargetMode="External"/><Relationship Id="rId364" Type="http://schemas.openxmlformats.org/officeDocument/2006/relationships/hyperlink" Target="https://www.scopus.com/inward/record.uri?eid=2-s2.0-85186542398&amp;doi=10.1080%2f15325008.2023.2296960&amp;partnerID=40&amp;md5=2b6e58c27a0a9c95b37eac17d2ed36e5" TargetMode="External"/><Relationship Id="rId1008" Type="http://schemas.openxmlformats.org/officeDocument/2006/relationships/hyperlink" Target="https://www.scopus.com/inward/record.uri?eid=2-s2.0-85137654606&amp;doi=10.1155%2f2022%2f5424356&amp;partnerID=40&amp;md5=60a22be331bf10c92103b1f3511292d5" TargetMode="External"/><Relationship Id="rId1215" Type="http://schemas.openxmlformats.org/officeDocument/2006/relationships/hyperlink" Target="https://www.scopus.com/inward/record.uri?eid=2-s2.0-85072699319&amp;doi=10.1088%2f2053-1591%2fab4052&amp;partnerID=40&amp;md5=739f8466f48da9e6e005d345f9f04acc" TargetMode="External"/><Relationship Id="rId61" Type="http://schemas.openxmlformats.org/officeDocument/2006/relationships/hyperlink" Target="https://www.scopus.com/inward/record.uri?eid=2-s2.0-85115255868&amp;doi=10.46488%2fNEPT.2021.V20I03.014&amp;partnerID=40&amp;md5=cdb6e13339449beee00ada4257224095" TargetMode="External"/><Relationship Id="rId571" Type="http://schemas.openxmlformats.org/officeDocument/2006/relationships/hyperlink" Target="https://www.scopus.com/inward/record.uri?eid=2-s2.0-85163087065&amp;doi=10.1109%2fICCCI56745.2023.10128496&amp;partnerID=40&amp;md5=6dd36172c116722f1472f3b835c18f9a" TargetMode="External"/><Relationship Id="rId669" Type="http://schemas.openxmlformats.org/officeDocument/2006/relationships/hyperlink" Target="https://www.scopus.com/inward/record.uri?eid=2-s2.0-85158870493&amp;doi=10.1155%2f2023%2f7626803&amp;partnerID=40&amp;md5=97b4d1bab66a231c8419f925a50a31e5" TargetMode="External"/><Relationship Id="rId876" Type="http://schemas.openxmlformats.org/officeDocument/2006/relationships/hyperlink" Target="https://www.scopus.com/inward/record.uri?eid=2-s2.0-85148334154&amp;doi=10.1109%2fICACRS55517.2022.10029084&amp;partnerID=40&amp;md5=c19609aea53cb368ffef283763ec079b" TargetMode="External"/><Relationship Id="rId1299" Type="http://schemas.openxmlformats.org/officeDocument/2006/relationships/hyperlink" Target="https://www.scopus.com/inward/record.uri?eid=2-s2.0-84942894752&amp;partnerID=40&amp;md5=1b6e74f1c2eabc13e35528cc8283a79a" TargetMode="External"/><Relationship Id="rId19" Type="http://schemas.openxmlformats.org/officeDocument/2006/relationships/hyperlink" Target="https://www.scopus.com/inward/record.uri?eid=2-s2.0-85201315301&amp;doi=10.1109%2fMCE.2024.3442450&amp;partnerID=40&amp;md5=7d64272fe599acc75726195ebef8f2d7" TargetMode="External"/><Relationship Id="rId224" Type="http://schemas.openxmlformats.org/officeDocument/2006/relationships/hyperlink" Target="https://www.scopus.com/inward/record.uri?eid=2-s2.0-85151940570&amp;doi=10.1049%2fpel2.12494&amp;partnerID=40&amp;md5=1dcb2cf6d941df6f19f843e089b386fb" TargetMode="External"/><Relationship Id="rId431" Type="http://schemas.openxmlformats.org/officeDocument/2006/relationships/hyperlink" Target="https://www.scopus.com/inward/record.uri?eid=2-s2.0-85182933789&amp;doi=10.1109%2fELEXCOM58812.2023.10370087&amp;partnerID=40&amp;md5=ff9dc6b1f59282cdff09a2fbe0c4434e" TargetMode="External"/><Relationship Id="rId529" Type="http://schemas.openxmlformats.org/officeDocument/2006/relationships/hyperlink" Target="https://www.scopus.com/inward/record.uri?eid=2-s2.0-85166484787&amp;doi=10.1109%2fICSCCC58608.2023.10176512&amp;partnerID=40&amp;md5=6f39f4bd09abfbd7f31f8739f8df5484" TargetMode="External"/><Relationship Id="rId736" Type="http://schemas.openxmlformats.org/officeDocument/2006/relationships/hyperlink" Target="https://www.scopus.com/inward/record.uri?eid=2-s2.0-85147977265&amp;doi=10.1007%2fs13198-023-01872-w&amp;partnerID=40&amp;md5=86fb495f2806d91793fcd2d4979de36f" TargetMode="External"/><Relationship Id="rId1061" Type="http://schemas.openxmlformats.org/officeDocument/2006/relationships/hyperlink" Target="https://www.scopus.com/inward/record.uri?eid=2-s2.0-85133176704&amp;doi=10.1109%2fICACCS54159.2022.9785174&amp;partnerID=40&amp;md5=ec053aee5c65b8785e8f5867b5c08513" TargetMode="External"/><Relationship Id="rId1159" Type="http://schemas.openxmlformats.org/officeDocument/2006/relationships/hyperlink" Target="https://www.scopus.com/inward/record.uri?eid=2-s2.0-85079082504&amp;doi=10.1038%2fs41598-019-57129-9&amp;partnerID=40&amp;md5=ddfd7a9beb7fde46650554fb33760687" TargetMode="External"/><Relationship Id="rId168" Type="http://schemas.openxmlformats.org/officeDocument/2006/relationships/hyperlink" Target="https://www.scopus.com/inward/record.uri?eid=2-s2.0-85164907003&amp;doi=10.1007%2fs10904-023-02789-4&amp;partnerID=40&amp;md5=0b089d83c2b3d3907f59c699d935605d" TargetMode="External"/><Relationship Id="rId943" Type="http://schemas.openxmlformats.org/officeDocument/2006/relationships/hyperlink" Target="https://www.scopus.com/inward/record.uri?eid=2-s2.0-85145350250&amp;doi=10.1109%2fMysuruCon55714.2022.9972618&amp;partnerID=40&amp;md5=ab8db403c44e32e0e3165dbe0b7e8c10" TargetMode="External"/><Relationship Id="rId1019" Type="http://schemas.openxmlformats.org/officeDocument/2006/relationships/hyperlink" Target="https://www.scopus.com/inward/record.uri?eid=2-s2.0-85136126729&amp;doi=10.1016%2fj.sintl.2022.100199&amp;partnerID=40&amp;md5=b73f9d8b6c5d1b1a9119b885c3e5fe36" TargetMode="External"/><Relationship Id="rId72" Type="http://schemas.openxmlformats.org/officeDocument/2006/relationships/hyperlink" Target="https://www.scopus.com/inward/record.uri?eid=2-s2.0-85103065887&amp;doi=10.1002%2fdac.4765&amp;partnerID=40&amp;md5=4127316f06f6dfda196321e516fc7c38" TargetMode="External"/><Relationship Id="rId375" Type="http://schemas.openxmlformats.org/officeDocument/2006/relationships/hyperlink" Target="https://www.scopus.com/inward/record.uri?eid=2-s2.0-85186126049&amp;doi=10.1109%2fICECA58529.2023.10395024&amp;partnerID=40&amp;md5=63c3d8e32b5f48405d95ae7424f3ecee" TargetMode="External"/><Relationship Id="rId582" Type="http://schemas.openxmlformats.org/officeDocument/2006/relationships/hyperlink" Target="https://www.scopus.com/inward/record.uri?eid=2-s2.0-85162040279&amp;partnerID=40&amp;md5=224ccb11f679b5d9e9b5d5c703fc43ed" TargetMode="External"/><Relationship Id="rId803" Type="http://schemas.openxmlformats.org/officeDocument/2006/relationships/hyperlink" Target="https://www.scopus.com/inward/record.uri?eid=2-s2.0-85135282573&amp;doi=10.1371%2fjournal.pone.0271032&amp;partnerID=40&amp;md5=c8ef492b9b47fd12b57e867647d7107c" TargetMode="External"/><Relationship Id="rId1226" Type="http://schemas.openxmlformats.org/officeDocument/2006/relationships/hyperlink" Target="https://www.scopus.com/inward/record.uri?eid=2-s2.0-85067929993&amp;doi=10.1109%2fICACCS.2019.8728420&amp;partnerID=40&amp;md5=83a3509441b6a848825cdc1e8673169e" TargetMode="External"/><Relationship Id="rId3" Type="http://schemas.openxmlformats.org/officeDocument/2006/relationships/hyperlink" Target="https://www.scopus.com/inward/record.uri?eid=2-s2.0-85192067699&amp;partnerID=40&amp;md5=e1743a01e559775c5ee6ecc86450343c" TargetMode="External"/><Relationship Id="rId235" Type="http://schemas.openxmlformats.org/officeDocument/2006/relationships/hyperlink" Target="https://www.scopus.com/inward/record.uri?eid=2-s2.0-85170056013&amp;doi=10.7317%2fpk.2023.47.4.404&amp;partnerID=40&amp;md5=d2ba57645b3e23c212652bc46258b3fc" TargetMode="External"/><Relationship Id="rId442" Type="http://schemas.openxmlformats.org/officeDocument/2006/relationships/hyperlink" Target="https://www.scopus.com/inward/record.uri?eid=2-s2.0-85179852126&amp;doi=10.1109%2fICCCNT56998.2023.10308199&amp;partnerID=40&amp;md5=25fe39d5ff431d7754dc4c7a394b9db9" TargetMode="External"/><Relationship Id="rId887" Type="http://schemas.openxmlformats.org/officeDocument/2006/relationships/hyperlink" Target="https://www.scopus.com/inward/record.uri?eid=2-s2.0-85148321239&amp;doi=10.1109%2fICACRS55517.2022.10029112&amp;partnerID=40&amp;md5=906901400adb9ca26b58f0f62471a1d5" TargetMode="External"/><Relationship Id="rId1072" Type="http://schemas.openxmlformats.org/officeDocument/2006/relationships/hyperlink" Target="https://www.scopus.com/inward/record.uri?eid=2-s2.0-85133158226&amp;doi=10.1109%2fICACCS54159.2022.9785291&amp;partnerID=40&amp;md5=3e8353d1d03add263ad059121346b36b" TargetMode="External"/><Relationship Id="rId302" Type="http://schemas.openxmlformats.org/officeDocument/2006/relationships/hyperlink" Target="https://www.scopus.com/inward/record.uri?eid=2-s2.0-85150822235&amp;doi=10.30955%2fgnj.004594&amp;partnerID=40&amp;md5=d5f35b86e5265e0338a362f61e348faa" TargetMode="External"/><Relationship Id="rId747" Type="http://schemas.openxmlformats.org/officeDocument/2006/relationships/hyperlink" Target="https://www.scopus.com/inward/record.uri?eid=2-s2.0-85142726200&amp;doi=10.1007%2f978-981-19-5224-1_52&amp;partnerID=40&amp;md5=07cfc5a9216dc94c4a9de565f565ab2a" TargetMode="External"/><Relationship Id="rId954" Type="http://schemas.openxmlformats.org/officeDocument/2006/relationships/hyperlink" Target="https://www.scopus.com/inward/record.uri?eid=2-s2.0-85144088250&amp;doi=10.14429%2fdsj.72.17533&amp;partnerID=40&amp;md5=9b94d8fcb41fece1819d0c6e3d3bfe77" TargetMode="External"/><Relationship Id="rId83" Type="http://schemas.openxmlformats.org/officeDocument/2006/relationships/hyperlink" Target="https://www.scopus.com/inward/record.uri?eid=2-s2.0-85103644186&amp;doi=10.1108%2fIJPCC-04-2021-214&amp;partnerID=40&amp;md5=7b2944da46b56aac2a129e4d98106cbb" TargetMode="External"/><Relationship Id="rId179" Type="http://schemas.openxmlformats.org/officeDocument/2006/relationships/hyperlink" Target="https://www.scopus.com/inward/record.uri?eid=2-s2.0-85175730557&amp;doi=10.30955%2fgnj.004981&amp;partnerID=40&amp;md5=5755ec7bf66dba4d18f57bb1ea6959c4" TargetMode="External"/><Relationship Id="rId386" Type="http://schemas.openxmlformats.org/officeDocument/2006/relationships/hyperlink" Target="https://www.scopus.com/inward/record.uri?eid=2-s2.0-85186117230&amp;doi=10.1109%2fICECA58529.2023.10394742&amp;partnerID=40&amp;md5=61b06cce2785a16757c1d514b3923aed" TargetMode="External"/><Relationship Id="rId593" Type="http://schemas.openxmlformats.org/officeDocument/2006/relationships/hyperlink" Target="https://www.scopus.com/inward/record.uri?eid=2-s2.0-85160411963&amp;doi=10.1109%2fICAECT57570.2023.10117679&amp;partnerID=40&amp;md5=4635ca08dd5902f46d100c0dc5f5090a" TargetMode="External"/><Relationship Id="rId607" Type="http://schemas.openxmlformats.org/officeDocument/2006/relationships/hyperlink" Target="https://www.scopus.com/inward/record.uri?eid=2-s2.0-85159771161&amp;doi=10.1109%2fICACCS57279.2023.10112959&amp;partnerID=40&amp;md5=b3b8cdc2c819c7263ed6ea332e894585" TargetMode="External"/><Relationship Id="rId814" Type="http://schemas.openxmlformats.org/officeDocument/2006/relationships/hyperlink" Target="https://www.scopus.com/inward/record.uri?eid=2-s2.0-85096649212&amp;doi=10.1002%2fnum.22628&amp;partnerID=40&amp;md5=76be38b046f9f4e6957b396696d2de65" TargetMode="External"/><Relationship Id="rId1237" Type="http://schemas.openxmlformats.org/officeDocument/2006/relationships/hyperlink" Target="https://www.scopus.com/inward/record.uri?eid=2-s2.0-85083026149&amp;doi=10.1007%2f978-3-030-15416-5_2&amp;partnerID=40&amp;md5=f8abf3758c12a1310f6a5146f578b4f7" TargetMode="External"/><Relationship Id="rId246" Type="http://schemas.openxmlformats.org/officeDocument/2006/relationships/hyperlink" Target="https://www.scopus.com/inward/record.uri?eid=2-s2.0-85166643244&amp;doi=10.3233%2fJIFS-224376&amp;partnerID=40&amp;md5=22a63ea5380aa625f2af41a8b7bbb045" TargetMode="External"/><Relationship Id="rId453" Type="http://schemas.openxmlformats.org/officeDocument/2006/relationships/hyperlink" Target="https://www.scopus.com/inward/record.uri?eid=2-s2.0-85178115011&amp;doi=10.1109%2fICIDeA59866.2023.10295189&amp;partnerID=40&amp;md5=6ceda066a3d3e04af1c180136f8c3917" TargetMode="External"/><Relationship Id="rId660" Type="http://schemas.openxmlformats.org/officeDocument/2006/relationships/hyperlink" Target="https://www.scopus.com/inward/record.uri?eid=2-s2.0-85159756926&amp;doi=10.1109%2fICACCS57279.2023.10112755&amp;partnerID=40&amp;md5=7ec582773a464deab76efc0142db0edd" TargetMode="External"/><Relationship Id="rId898" Type="http://schemas.openxmlformats.org/officeDocument/2006/relationships/hyperlink" Target="https://www.scopus.com/inward/record.uri?eid=2-s2.0-85147545594&amp;doi=10.1109%2fICAISS55157.2022.10010915&amp;partnerID=40&amp;md5=e887f16d66649e1d6409caac79c91b11" TargetMode="External"/><Relationship Id="rId1083" Type="http://schemas.openxmlformats.org/officeDocument/2006/relationships/hyperlink" Target="https://www.scopus.com/inward/record.uri?eid=2-s2.0-85132312551&amp;doi=10.1109%2fICSSS54381.2022.9782242&amp;partnerID=40&amp;md5=94c991cd7ada469e5519b0638b06625d" TargetMode="External"/><Relationship Id="rId1290" Type="http://schemas.openxmlformats.org/officeDocument/2006/relationships/hyperlink" Target="https://www.scopus.com/inward/record.uri?eid=2-s2.0-84983373763&amp;partnerID=40&amp;md5=151fb1acfa9abff864513457c27f41b2" TargetMode="External"/><Relationship Id="rId1304" Type="http://schemas.openxmlformats.org/officeDocument/2006/relationships/hyperlink" Target="https://www.scopus.com/inward/record.uri?eid=2-s2.0-84942868264&amp;partnerID=40&amp;md5=5105eb2e84a0e9ee73672c009db2006f" TargetMode="External"/><Relationship Id="rId106" Type="http://schemas.openxmlformats.org/officeDocument/2006/relationships/hyperlink" Target="https://www.scopus.com/inward/record.uri?eid=2-s2.0-85108022700&amp;doi=10.1109%2fICACCS51430.2021.9441927&amp;partnerID=40&amp;md5=5c1be9627b533d33f6fcb8d51eb3c011" TargetMode="External"/><Relationship Id="rId313" Type="http://schemas.openxmlformats.org/officeDocument/2006/relationships/hyperlink" Target="https://www.scopus.com/inward/record.uri?eid=2-s2.0-85199495857&amp;doi=10.1109%2fICSTCEE60504.2023.10585236&amp;partnerID=40&amp;md5=d7a9ac17508dac3f99c23f6e31bd85e2" TargetMode="External"/><Relationship Id="rId758" Type="http://schemas.openxmlformats.org/officeDocument/2006/relationships/hyperlink" Target="https://www.scopus.com/inward/record.uri?eid=2-s2.0-85164781732&amp;partnerID=40&amp;md5=ff68b2c5e5a52f7d5d443f689bc1f8de" TargetMode="External"/><Relationship Id="rId965" Type="http://schemas.openxmlformats.org/officeDocument/2006/relationships/hyperlink" Target="https://www.scopus.com/inward/record.uri?eid=2-s2.0-85143648358&amp;doi=10.1109%2fICOSEC54921.2022.9952116&amp;partnerID=40&amp;md5=f1edd52a55f106c199d65a6f196ca1b1" TargetMode="External"/><Relationship Id="rId1150" Type="http://schemas.openxmlformats.org/officeDocument/2006/relationships/hyperlink" Target="https://www.scopus.com/inward/record.uri?eid=2-s2.0-85111469571&amp;doi=10.1504%2fIJENM.2021.116437&amp;partnerID=40&amp;md5=bad0f35b031b65e88fb8afb386b7410a" TargetMode="External"/><Relationship Id="rId10" Type="http://schemas.openxmlformats.org/officeDocument/2006/relationships/hyperlink" Target="https://www.scopus.com/inward/record.uri?eid=2-s2.0-85198993271&amp;doi=10.26782%2fjmcms.2024.07.00002&amp;partnerID=40&amp;md5=3fba7cab4c48469a1471c98264e37c48" TargetMode="External"/><Relationship Id="rId94" Type="http://schemas.openxmlformats.org/officeDocument/2006/relationships/hyperlink" Target="https://www.scopus.com/inward/record.uri?eid=2-s2.0-85108027466&amp;doi=10.1109%2fICACCS51430.2021.9441898&amp;partnerID=40&amp;md5=259711d65c84f73b0fb2d73f3bad02f8" TargetMode="External"/><Relationship Id="rId397" Type="http://schemas.openxmlformats.org/officeDocument/2006/relationships/hyperlink" Target="https://www.scopus.com/inward/record.uri?eid=2-s2.0-85185377187&amp;doi=10.1109%2fICACRS58579.2023.10404468&amp;partnerID=40&amp;md5=861fb5bfd3c739f7ea9eb6d0806d09e6" TargetMode="External"/><Relationship Id="rId520" Type="http://schemas.openxmlformats.org/officeDocument/2006/relationships/hyperlink" Target="https://www.scopus.com/inward/record.uri?eid=2-s2.0-85167895033&amp;partnerID=40&amp;md5=bf71caf32b65ecaa0931f40821dad151" TargetMode="External"/><Relationship Id="rId618" Type="http://schemas.openxmlformats.org/officeDocument/2006/relationships/hyperlink" Target="https://www.scopus.com/inward/record.uri?eid=2-s2.0-85159769483&amp;doi=10.1109%2fICACCS57279.2023.10112759&amp;partnerID=40&amp;md5=c9068730d309b487347fd12ff4eb4038" TargetMode="External"/><Relationship Id="rId825" Type="http://schemas.openxmlformats.org/officeDocument/2006/relationships/hyperlink" Target="https://www.scopus.com/inward/record.uri?eid=2-s2.0-85159763432&amp;doi=10.1109%2fICACCS57279.2023.10112818&amp;partnerID=40&amp;md5=39afd524227b2d55098cda88314de73d" TargetMode="External"/><Relationship Id="rId1248" Type="http://schemas.openxmlformats.org/officeDocument/2006/relationships/hyperlink" Target="https://www.scopus.com/inward/record.uri?eid=2-s2.0-85074103344&amp;doi=10.1504%2fIJENM.2019.103156&amp;partnerID=40&amp;md5=62d6d1d53b6f61e15bc9907e9fff80bd" TargetMode="External"/><Relationship Id="rId257" Type="http://schemas.openxmlformats.org/officeDocument/2006/relationships/hyperlink" Target="https://www.scopus.com/inward/record.uri?eid=2-s2.0-85149463320&amp;doi=10.1007%2fs12145-023-00963-3&amp;partnerID=40&amp;md5=21989f8211fd696d2c0625ed5eb453be" TargetMode="External"/><Relationship Id="rId464" Type="http://schemas.openxmlformats.org/officeDocument/2006/relationships/hyperlink" Target="https://www.scopus.com/inward/record.uri?eid=2-s2.0-85177170256&amp;doi=10.1080%2f10255842.2023.2281277&amp;partnerID=40&amp;md5=3a0cf892da775ffd17f6a7aa17ebfcf5" TargetMode="External"/><Relationship Id="rId1010" Type="http://schemas.openxmlformats.org/officeDocument/2006/relationships/hyperlink" Target="https://www.scopus.com/inward/record.uri?eid=2-s2.0-85137131142&amp;doi=10.1155%2f2022%2f7910072&amp;partnerID=40&amp;md5=f5355b9e92643356bd9a299d82abbad1" TargetMode="External"/><Relationship Id="rId1094" Type="http://schemas.openxmlformats.org/officeDocument/2006/relationships/hyperlink" Target="https://www.scopus.com/inward/record.uri?eid=2-s2.0-85132256715&amp;doi=10.1109%2fICSSS54381.2022.9782163&amp;partnerID=40&amp;md5=c35cf2b1a050888279e64cbbacc45ae8" TargetMode="External"/><Relationship Id="rId1108" Type="http://schemas.openxmlformats.org/officeDocument/2006/relationships/hyperlink" Target="https://www.scopus.com/inward/record.uri?eid=2-s2.0-85130944232&amp;doi=10.1016%2fj.matpr.2022.04.911&amp;partnerID=40&amp;md5=60e6c500793c1b0fd988b0a93381bab5" TargetMode="External"/><Relationship Id="rId1315" Type="http://schemas.openxmlformats.org/officeDocument/2006/relationships/hyperlink" Target="https://www.scopus.com/inward/record.uri?eid=2-s2.0-84926615045&amp;partnerID=40&amp;md5=2c7c0f201b85f3d2174a8cfe775b88c9" TargetMode="External"/><Relationship Id="rId117" Type="http://schemas.openxmlformats.org/officeDocument/2006/relationships/hyperlink" Target="https://www.scopus.com/inward/record.uri?eid=2-s2.0-85125013576&amp;doi=10.1109%2fICAECA52838.2021.9675686&amp;partnerID=40&amp;md5=47c3f2285da16578ba5f931e1480c1d6" TargetMode="External"/><Relationship Id="rId671" Type="http://schemas.openxmlformats.org/officeDocument/2006/relationships/hyperlink" Target="https://www.scopus.com/inward/record.uri?eid=2-s2.0-85158150568&amp;doi=10.1109%2fICISCoIS56541.2023.10100454&amp;partnerID=40&amp;md5=137353908d724c3eb6db01e0bf456072" TargetMode="External"/><Relationship Id="rId769" Type="http://schemas.openxmlformats.org/officeDocument/2006/relationships/hyperlink" Target="https://www.scopus.com/inward/record.uri?eid=2-s2.0-85133697015&amp;doi=10.1038%2fs41598-022-15785-4&amp;partnerID=40&amp;md5=fc35783fce8eb3297720342868d56fd4" TargetMode="External"/><Relationship Id="rId976" Type="http://schemas.openxmlformats.org/officeDocument/2006/relationships/hyperlink" Target="https://www.scopus.com/inward/record.uri?eid=2-s2.0-85142591128&amp;doi=10.1201%2f9781003240778-5&amp;partnerID=40&amp;md5=fb94942e7eef6fe21cb1201650e4e2fc" TargetMode="External"/><Relationship Id="rId324" Type="http://schemas.openxmlformats.org/officeDocument/2006/relationships/hyperlink" Target="https://www.scopus.com/inward/record.uri?eid=2-s2.0-85193917105&amp;doi=10.1109%2fIEEECONF58110.2023.10520387&amp;partnerID=40&amp;md5=3e8eb7fffdf31b230fd4c3784d5b617f" TargetMode="External"/><Relationship Id="rId531" Type="http://schemas.openxmlformats.org/officeDocument/2006/relationships/hyperlink" Target="https://www.scopus.com/inward/record.uri?eid=2-s2.0-85165790438&amp;doi=10.1109%2fICEEICT56924.2023.10157789&amp;partnerID=40&amp;md5=c532ba31d6f3a4c1356f9334776f9f9f" TargetMode="External"/><Relationship Id="rId629" Type="http://schemas.openxmlformats.org/officeDocument/2006/relationships/hyperlink" Target="https://www.scopus.com/inward/record.uri?eid=2-s2.0-85159766203&amp;doi=10.1109%2fICACCS57279.2023.10112990&amp;partnerID=40&amp;md5=8b013dccc2c1a22a0b1a36950388187c" TargetMode="External"/><Relationship Id="rId1161" Type="http://schemas.openxmlformats.org/officeDocument/2006/relationships/hyperlink" Target="https://www.scopus.com/inward/record.uri?eid=2-s2.0-85096411670&amp;doi=10.5829%2fije.2020.33.11b.13&amp;partnerID=40&amp;md5=576541fa8e2b0e511ba43f931034165c" TargetMode="External"/><Relationship Id="rId1259" Type="http://schemas.openxmlformats.org/officeDocument/2006/relationships/hyperlink" Target="https://www.scopus.com/inward/record.uri?eid=2-s2.0-85075946557&amp;doi=10.1109%2fICNEWS.2018.8903988&amp;partnerID=40&amp;md5=7a79487f9a3fd9a5cd56d051e5d8ac65" TargetMode="External"/><Relationship Id="rId836" Type="http://schemas.openxmlformats.org/officeDocument/2006/relationships/hyperlink" Target="https://www.scopus.com/inward/record.uri?eid=2-s2.0-85154548559&amp;doi=10.1109%2fASSIC55218.2022.10088399&amp;partnerID=40&amp;md5=dc8fe6ede45b093ab6d7feb795a5bbed" TargetMode="External"/><Relationship Id="rId1021" Type="http://schemas.openxmlformats.org/officeDocument/2006/relationships/hyperlink" Target="https://www.scopus.com/inward/record.uri?eid=2-s2.0-85135311158&amp;doi=10.1155%2f2022%2f3203057&amp;partnerID=40&amp;md5=56d9262d59770eaf9f2c75d0a9abe544" TargetMode="External"/><Relationship Id="rId1119" Type="http://schemas.openxmlformats.org/officeDocument/2006/relationships/hyperlink" Target="https://www.scopus.com/inward/record.uri?eid=2-s2.0-85128975737&amp;doi=10.1109%2fICEARS53579.2022.9752088&amp;partnerID=40&amp;md5=35968d3621547e15c1feb70f8391ceb9" TargetMode="External"/><Relationship Id="rId903" Type="http://schemas.openxmlformats.org/officeDocument/2006/relationships/hyperlink" Target="https://www.scopus.com/inward/record.uri?eid=2-s2.0-85147542904&amp;doi=10.1109%2fICAISS55157.2022.10010812&amp;partnerID=40&amp;md5=0ac9c501d3bbba99e7c65087d71925b4" TargetMode="External"/><Relationship Id="rId1326" Type="http://schemas.openxmlformats.org/officeDocument/2006/relationships/hyperlink" Target="https://www.scopus.com/inward/record.uri?eid=2-s2.0-84877276325&amp;partnerID=40&amp;md5=38a214441da9c593a198e232dfa9cc47" TargetMode="External"/><Relationship Id="rId32" Type="http://schemas.openxmlformats.org/officeDocument/2006/relationships/hyperlink" Target="https://www.scopus.com/inward/record.uri?eid=2-s2.0-85203031366&amp;doi=10.4018%2f979-8-3693-3755-4.ch016&amp;partnerID=40&amp;md5=5148c8d3c9890a7e1a5c0e45136973c3" TargetMode="External"/><Relationship Id="rId181" Type="http://schemas.openxmlformats.org/officeDocument/2006/relationships/hyperlink" Target="https://www.scopus.com/inward/record.uri?eid=2-s2.0-85174910837&amp;doi=10.37934%2fARASET.32.2.107118&amp;partnerID=40&amp;md5=c14624530e6459201a5944239bdf474c" TargetMode="External"/><Relationship Id="rId279" Type="http://schemas.openxmlformats.org/officeDocument/2006/relationships/hyperlink" Target="https://www.scopus.com/inward/record.uri?eid=2-s2.0-85152795564&amp;doi=10.3390%2fsu15075759&amp;partnerID=40&amp;md5=a82fd3795f3a2ee521336b3c137f1839" TargetMode="External"/><Relationship Id="rId486" Type="http://schemas.openxmlformats.org/officeDocument/2006/relationships/hyperlink" Target="https://www.scopus.com/inward/record.uri?eid=2-s2.0-85172787621&amp;doi=10.1007%2f978-981-99-5239-7_1&amp;partnerID=40&amp;md5=7ff850ece0ba48965ac6e34c7ee2b83e" TargetMode="External"/><Relationship Id="rId693" Type="http://schemas.openxmlformats.org/officeDocument/2006/relationships/hyperlink" Target="https://www.scopus.com/inward/record.uri?eid=2-s2.0-85152257317&amp;doi=10.1016%2fj.matpr.2023.03.750&amp;partnerID=40&amp;md5=2b761b383b83f4dd98d7a46f7af5d5a7" TargetMode="External"/><Relationship Id="rId139" Type="http://schemas.openxmlformats.org/officeDocument/2006/relationships/hyperlink" Target="https://www.scopus.com/inward/record.uri?eid=2-s2.0-85179626335&amp;doi=10.3233%2fJIFS-213423&amp;partnerID=40&amp;md5=367717dcf9b4554ff745eea914cb4456" TargetMode="External"/><Relationship Id="rId346" Type="http://schemas.openxmlformats.org/officeDocument/2006/relationships/hyperlink" Target="https://www.scopus.com/inward/record.uri?eid=2-s2.0-85187325794&amp;doi=10.1109%2fUPCON59197.2023.10434376&amp;partnerID=40&amp;md5=d046db0b31aede15aafb91f026a459f2" TargetMode="External"/><Relationship Id="rId553" Type="http://schemas.openxmlformats.org/officeDocument/2006/relationships/hyperlink" Target="https://www.scopus.com/inward/record.uri?eid=2-s2.0-85163613860&amp;doi=10.1109%2fICAAIC56838.2023.10140370&amp;partnerID=40&amp;md5=c63b3ff1b3bf331ce342485ef5931eec" TargetMode="External"/><Relationship Id="rId760" Type="http://schemas.openxmlformats.org/officeDocument/2006/relationships/hyperlink" Target="https://www.scopus.com/inward/record.uri?eid=2-s2.0-85144883845&amp;doi=10.3390%2fsu142416359&amp;partnerID=40&amp;md5=92edecc881899f7c19f9c230213f46a2" TargetMode="External"/><Relationship Id="rId998" Type="http://schemas.openxmlformats.org/officeDocument/2006/relationships/hyperlink" Target="https://www.scopus.com/inward/record.uri?eid=2-s2.0-85138745597&amp;doi=10.1007%2fs13198-022-01773-4&amp;partnerID=40&amp;md5=a467056d36c822c4dfbc67b04feb0b1e" TargetMode="External"/><Relationship Id="rId1183" Type="http://schemas.openxmlformats.org/officeDocument/2006/relationships/hyperlink" Target="https://www.scopus.com/inward/record.uri?eid=2-s2.0-85090544846&amp;doi=10.1007%2f978-3-030-44407-5_2&amp;partnerID=40&amp;md5=4d48335e22748aae8786d29816c0c6ee" TargetMode="External"/><Relationship Id="rId206" Type="http://schemas.openxmlformats.org/officeDocument/2006/relationships/hyperlink" Target="https://www.scopus.com/inward/record.uri?eid=2-s2.0-85168822444&amp;doi=10.1016%2fj.heliyon.2023.e19451&amp;partnerID=40&amp;md5=a04d1708b2afa45f40017ac22059a5d6" TargetMode="External"/><Relationship Id="rId413" Type="http://schemas.openxmlformats.org/officeDocument/2006/relationships/hyperlink" Target="https://www.scopus.com/inward/record.uri?eid=2-s2.0-85184810895&amp;doi=10.1109%2fSmartTechCon57526.2023.10391528&amp;partnerID=40&amp;md5=a7cca2a08757bd0ff82cadb469633ef2" TargetMode="External"/><Relationship Id="rId858" Type="http://schemas.openxmlformats.org/officeDocument/2006/relationships/hyperlink" Target="https://www.scopus.com/inward/record.uri?eid=2-s2.0-85150438651&amp;doi=10.1109%2fC2I456876.2022.10051375&amp;partnerID=40&amp;md5=f72116e155c64f9db96fe1a54a4a5c1d" TargetMode="External"/><Relationship Id="rId1043" Type="http://schemas.openxmlformats.org/officeDocument/2006/relationships/hyperlink" Target="https://www.scopus.com/inward/record.uri?eid=2-s2.0-85133194377&amp;doi=10.1109%2fICACCS54159.2022.9785161&amp;partnerID=40&amp;md5=936af952e6af148860de0f0d43547425" TargetMode="External"/><Relationship Id="rId620" Type="http://schemas.openxmlformats.org/officeDocument/2006/relationships/hyperlink" Target="https://www.scopus.com/inward/record.uri?eid=2-s2.0-85159767977&amp;doi=10.1109%2fICACCS57279.2023.10112940&amp;partnerID=40&amp;md5=46427e2736f8a4f29ee493cdd0afee14" TargetMode="External"/><Relationship Id="rId718" Type="http://schemas.openxmlformats.org/officeDocument/2006/relationships/hyperlink" Target="https://www.scopus.com/inward/record.uri?eid=2-s2.0-85149778056&amp;doi=10.1109%2fIDCIoT56793.2023.10053475&amp;partnerID=40&amp;md5=0b1f1a4e4e18477c433f3c55b6466e59" TargetMode="External"/><Relationship Id="rId925" Type="http://schemas.openxmlformats.org/officeDocument/2006/relationships/hyperlink" Target="https://www.scopus.com/inward/record.uri?eid=2-s2.0-85146429330&amp;doi=10.1109%2fI-SMAC55078.2022.9987359&amp;partnerID=40&amp;md5=dc5ee7e4e69e84e3f84e243fb886a0ad" TargetMode="External"/><Relationship Id="rId1250" Type="http://schemas.openxmlformats.org/officeDocument/2006/relationships/hyperlink" Target="https://www.scopus.com/inward/record.uri?eid=2-s2.0-85074059924&amp;doi=10.1504%2fIJENM.2019.103155&amp;partnerID=40&amp;md5=7941df8b15910d7cd9f61f1cbf64c531" TargetMode="External"/><Relationship Id="rId1110" Type="http://schemas.openxmlformats.org/officeDocument/2006/relationships/hyperlink" Target="https://www.scopus.com/inward/record.uri?eid=2-s2.0-85130516527&amp;doi=10.1155%2f2022%2f2830708&amp;partnerID=40&amp;md5=7015d1066762d0131cb7a6d97472ba1d" TargetMode="External"/><Relationship Id="rId1208" Type="http://schemas.openxmlformats.org/officeDocument/2006/relationships/hyperlink" Target="https://www.scopus.com/inward/record.uri?eid=2-s2.0-85080038109&amp;doi=10.1109%2fICSSIT46314.2019.8987795&amp;partnerID=40&amp;md5=9cac723f653da3f55d915bcbbb9a75d6" TargetMode="External"/><Relationship Id="rId54" Type="http://schemas.openxmlformats.org/officeDocument/2006/relationships/hyperlink" Target="https://www.scopus.com/inward/record.uri?eid=2-s2.0-85206108547&amp;doi=10.11591%2fijece.v14i6.pp7080-7089&amp;partnerID=40&amp;md5=669ecee7d6fee18a42caafb6a2203010" TargetMode="External"/><Relationship Id="rId270" Type="http://schemas.openxmlformats.org/officeDocument/2006/relationships/hyperlink" Target="https://www.scopus.com/inward/record.uri?eid=2-s2.0-85152508186&amp;doi=10.1109%2fCISCT55310.2022.10046518&amp;partnerID=40&amp;md5=79a738360af997ddfe9b457315d085ed" TargetMode="External"/><Relationship Id="rId130" Type="http://schemas.openxmlformats.org/officeDocument/2006/relationships/hyperlink" Target="https://www.scopus.com/inward/record.uri?eid=2-s2.0-85180633161&amp;doi=10.1063%2f5.0176778&amp;partnerID=40&amp;md5=31612281282fffcc23daa92783c3405b" TargetMode="External"/><Relationship Id="rId368" Type="http://schemas.openxmlformats.org/officeDocument/2006/relationships/hyperlink" Target="https://www.scopus.com/inward/record.uri?eid=2-s2.0-85186501003&amp;doi=10.1109%2fNEleX59773.2023.10421070&amp;partnerID=40&amp;md5=ec4c07d05e753f7b7d6a36a8986a5edd" TargetMode="External"/><Relationship Id="rId575" Type="http://schemas.openxmlformats.org/officeDocument/2006/relationships/hyperlink" Target="https://www.scopus.com/inward/record.uri?eid=2-s2.0-85163066536&amp;doi=10.1109%2fICCCI56745.2023.10128265&amp;partnerID=40&amp;md5=6acffc816982518d12e7c9ca62fd687e" TargetMode="External"/><Relationship Id="rId782" Type="http://schemas.openxmlformats.org/officeDocument/2006/relationships/hyperlink" Target="https://www.scopus.com/inward/record.uri?eid=2-s2.0-85142373776&amp;doi=10.1063%2f5.0108133&amp;partnerID=40&amp;md5=aeadab5f087548017d69715df0fb168d" TargetMode="External"/><Relationship Id="rId228" Type="http://schemas.openxmlformats.org/officeDocument/2006/relationships/hyperlink" Target="https://www.scopus.com/inward/record.uri?eid=2-s2.0-85167688517&amp;doi=10.4018%2f978-1-6684-6596-7.ch004&amp;partnerID=40&amp;md5=4e21765852270d5ffb877c415bcfdc88" TargetMode="External"/><Relationship Id="rId435" Type="http://schemas.openxmlformats.org/officeDocument/2006/relationships/hyperlink" Target="https://www.scopus.com/inward/record.uri?eid=2-s2.0-85181532160&amp;doi=10.1109%2fCSITSS60515.2023.10334102&amp;partnerID=40&amp;md5=f657324a3bd2568a1495a96074adccf9" TargetMode="External"/><Relationship Id="rId642" Type="http://schemas.openxmlformats.org/officeDocument/2006/relationships/hyperlink" Target="https://www.scopus.com/inward/record.uri?eid=2-s2.0-85159762995&amp;doi=10.1109%2fICACCS57279.2023.10112960&amp;partnerID=40&amp;md5=58dbd4e52d75361c03c4f57e8e062b5a" TargetMode="External"/><Relationship Id="rId1065" Type="http://schemas.openxmlformats.org/officeDocument/2006/relationships/hyperlink" Target="https://www.scopus.com/inward/record.uri?eid=2-s2.0-85133167211&amp;doi=10.1109%2fICACCS54159.2022.9785267&amp;partnerID=40&amp;md5=f87d76e90815022901ab0aad78513954" TargetMode="External"/><Relationship Id="rId1272" Type="http://schemas.openxmlformats.org/officeDocument/2006/relationships/hyperlink" Target="https://www.scopus.com/inward/record.uri?eid=2-s2.0-85042699193&amp;partnerID=40&amp;md5=d881cbec2ac574b371595da303d77fb7" TargetMode="External"/><Relationship Id="rId502" Type="http://schemas.openxmlformats.org/officeDocument/2006/relationships/hyperlink" Target="https://www.scopus.com/inward/record.uri?eid=2-s2.0-85168767493&amp;doi=10.1109%2fICAISC58445.2023.10199232&amp;partnerID=40&amp;md5=27097a5bca9d602d282d62f1c78f9894" TargetMode="External"/><Relationship Id="rId947" Type="http://schemas.openxmlformats.org/officeDocument/2006/relationships/hyperlink" Target="https://www.scopus.com/inward/record.uri?eid=2-s2.0-85145348910&amp;doi=10.1109%2fMysuruCon55714.2022.9972491&amp;partnerID=40&amp;md5=b090855cc17a56210f5da87c64e5ab10" TargetMode="External"/><Relationship Id="rId1132" Type="http://schemas.openxmlformats.org/officeDocument/2006/relationships/hyperlink" Target="https://www.scopus.com/inward/record.uri?eid=2-s2.0-85126930228&amp;doi=10.3934%2fmath.2022561&amp;partnerID=40&amp;md5=2f65f17925b620809bde75b2d45fd66b" TargetMode="External"/><Relationship Id="rId76" Type="http://schemas.openxmlformats.org/officeDocument/2006/relationships/hyperlink" Target="https://www.scopus.com/inward/record.uri?eid=2-s2.0-85081017759&amp;doi=10.1002%2fcae.22217&amp;partnerID=40&amp;md5=cb112dd0f5559a3e89d62d537ef75b4f" TargetMode="External"/><Relationship Id="rId807" Type="http://schemas.openxmlformats.org/officeDocument/2006/relationships/hyperlink" Target="https://www.scopus.com/inward/record.uri?eid=2-s2.0-85134356555&amp;partnerID=40&amp;md5=cfc6a58a31010e62e093f5bcfcb46e40" TargetMode="External"/><Relationship Id="rId292" Type="http://schemas.openxmlformats.org/officeDocument/2006/relationships/hyperlink" Target="https://www.scopus.com/inward/record.uri?eid=2-s2.0-85150702728&amp;doi=10.30955%2fgnj.004620&amp;partnerID=40&amp;md5=b028d0d5fe87bbe3c583c469c153c916" TargetMode="External"/><Relationship Id="rId597" Type="http://schemas.openxmlformats.org/officeDocument/2006/relationships/hyperlink" Target="https://www.scopus.com/inward/record.uri?eid=2-s2.0-85160006652&amp;doi=10.1109%2fICIPTM57143.2023.10117849&amp;partnerID=40&amp;md5=419016c78b280b0a474753ebecc27627" TargetMode="External"/><Relationship Id="rId152" Type="http://schemas.openxmlformats.org/officeDocument/2006/relationships/hyperlink" Target="https://www.scopus.com/inward/record.uri?eid=2-s2.0-85147895217&amp;doi=10.1038%2fs41598-023-29063-4&amp;partnerID=40&amp;md5=818824e1293f9c63475d0931192bae6a" TargetMode="External"/><Relationship Id="rId457" Type="http://schemas.openxmlformats.org/officeDocument/2006/relationships/hyperlink" Target="https://www.scopus.com/inward/record.uri?eid=2-s2.0-85177613104&amp;doi=10.1109%2fI-SMAC58438.2023.10289706&amp;partnerID=40&amp;md5=a91f04d3d2ad4f31ff385275a7a21a3c" TargetMode="External"/><Relationship Id="rId1087" Type="http://schemas.openxmlformats.org/officeDocument/2006/relationships/hyperlink" Target="https://www.scopus.com/inward/record.uri?eid=2-s2.0-85132297593&amp;doi=10.1109%2fICSSS54381.2022.9782216&amp;partnerID=40&amp;md5=081d4104702210ba65f0617ce67be0a1" TargetMode="External"/><Relationship Id="rId1294" Type="http://schemas.openxmlformats.org/officeDocument/2006/relationships/hyperlink" Target="https://www.scopus.com/inward/record.uri?eid=2-s2.0-84951873971&amp;partnerID=40&amp;md5=30fdd188cb503c15216a246eb5c702fe" TargetMode="External"/><Relationship Id="rId664" Type="http://schemas.openxmlformats.org/officeDocument/2006/relationships/hyperlink" Target="https://www.scopus.com/inward/record.uri?eid=2-s2.0-85159756167&amp;doi=10.1109%2fICACCS57279.2023.10112979&amp;partnerID=40&amp;md5=76261944467e7237f233b9c32fb5aad6" TargetMode="External"/><Relationship Id="rId871" Type="http://schemas.openxmlformats.org/officeDocument/2006/relationships/hyperlink" Target="https://www.scopus.com/inward/record.uri?eid=2-s2.0-85149497411&amp;doi=10.1109%2fICATIECE56365.2022.10046797&amp;partnerID=40&amp;md5=a3901bf1ae5d8b8120e5be41ce5a0c08" TargetMode="External"/><Relationship Id="rId969" Type="http://schemas.openxmlformats.org/officeDocument/2006/relationships/hyperlink" Target="https://www.scopus.com/inward/record.uri?eid=2-s2.0-85142767619&amp;doi=10.1109%2fICECAA55415.2022.9936315&amp;partnerID=40&amp;md5=219a57cf1960b82f4ded695e0384cc46" TargetMode="External"/><Relationship Id="rId317" Type="http://schemas.openxmlformats.org/officeDocument/2006/relationships/hyperlink" Target="https://www.scopus.com/inward/record.uri?eid=2-s2.0-85195155901&amp;doi=10.1109%2fTEMSCON-ASPAC59527.2023.10531373&amp;partnerID=40&amp;md5=cb02bb875f2f092be5bcaee25a5726af" TargetMode="External"/><Relationship Id="rId524" Type="http://schemas.openxmlformats.org/officeDocument/2006/relationships/hyperlink" Target="https://www.scopus.com/inward/record.uri?eid=2-s2.0-85166657799&amp;doi=10.1109%2fICECCT56650.2023.10179757&amp;partnerID=40&amp;md5=3a080560200bf2f488582265f97fa238" TargetMode="External"/><Relationship Id="rId731" Type="http://schemas.openxmlformats.org/officeDocument/2006/relationships/hyperlink" Target="https://www.scopus.com/inward/record.uri?eid=2-s2.0-85149128508&amp;doi=10.1155%2f2023%2f5723730&amp;partnerID=40&amp;md5=738607f538a484691137dbb42b34f2df" TargetMode="External"/><Relationship Id="rId1154" Type="http://schemas.openxmlformats.org/officeDocument/2006/relationships/hyperlink" Target="https://www.scopus.com/inward/record.uri?eid=2-s2.0-85106659431&amp;doi=10.4108%2feai.27-11-2020.167287&amp;partnerID=40&amp;md5=ada3e79e117acff68735bc1c54e839ce" TargetMode="External"/><Relationship Id="rId98" Type="http://schemas.openxmlformats.org/officeDocument/2006/relationships/hyperlink" Target="https://www.scopus.com/inward/record.uri?eid=2-s2.0-85108026296&amp;doi=10.1109%2fICACCS51430.2021.9441796&amp;partnerID=40&amp;md5=9cd5e15dcde685735ba9b004d06f9fdf" TargetMode="External"/><Relationship Id="rId829" Type="http://schemas.openxmlformats.org/officeDocument/2006/relationships/hyperlink" Target="https://www.scopus.com/inward/record.uri?eid=2-s2.0-85163104723&amp;doi=10.1109%2fNKCon56289.2022.10126948&amp;partnerID=40&amp;md5=9b1addb8b443f4fd5426ff96eda6ba55" TargetMode="External"/><Relationship Id="rId1014" Type="http://schemas.openxmlformats.org/officeDocument/2006/relationships/hyperlink" Target="https://www.scopus.com/inward/record.uri?eid=2-s2.0-85136671603&amp;doi=10.1016%2fj.matpr.2022.08.170&amp;partnerID=40&amp;md5=6e6c82690ee9bf405e6ea1012605f025" TargetMode="External"/><Relationship Id="rId1221" Type="http://schemas.openxmlformats.org/officeDocument/2006/relationships/hyperlink" Target="https://www.scopus.com/inward/record.uri?eid=2-s2.0-85034613857&amp;doi=10.1007%2fs10586-017-1370-x&amp;partnerID=40&amp;md5=3be08e61f9463c3e1ad3d3977dcb378d" TargetMode="External"/><Relationship Id="rId1319" Type="http://schemas.openxmlformats.org/officeDocument/2006/relationships/hyperlink" Target="https://www.scopus.com/inward/record.uri?eid=2-s2.0-84911435999&amp;doi=10.1109%2fICCCI.2014.6921798&amp;partnerID=40&amp;md5=ff04b8f6e8407b5e5dde62c2188f48f5" TargetMode="External"/><Relationship Id="rId25" Type="http://schemas.openxmlformats.org/officeDocument/2006/relationships/hyperlink" Target="https://www.scopus.com/inward/record.uri?eid=2-s2.0-85202298431&amp;doi=10.1016%2fj.jii.2024.100673&amp;partnerID=40&amp;md5=3d6a69e297223d0de636716b6d930741" TargetMode="External"/><Relationship Id="rId174" Type="http://schemas.openxmlformats.org/officeDocument/2006/relationships/hyperlink" Target="https://www.scopus.com/inward/record.uri?eid=2-s2.0-85175120265&amp;doi=10.1002%2f9781119842026.ch4&amp;partnerID=40&amp;md5=ed0827514a9b90d3d4e2f92e6f72ce1d" TargetMode="External"/><Relationship Id="rId381" Type="http://schemas.openxmlformats.org/officeDocument/2006/relationships/hyperlink" Target="https://www.scopus.com/inward/record.uri?eid=2-s2.0-85186123477&amp;doi=10.1109%2fICECA58529.2023.10395698&amp;partnerID=40&amp;md5=9f280fa46afe8e799d02da05c92a6154" TargetMode="External"/><Relationship Id="rId241" Type="http://schemas.openxmlformats.org/officeDocument/2006/relationships/hyperlink" Target="https://www.scopus.com/inward/record.uri?eid=2-s2.0-85162219670&amp;doi=10.1007%2fs00604-023-05840-w&amp;partnerID=40&amp;md5=0eebb614d4d266cc831d932760ad5509" TargetMode="External"/><Relationship Id="rId479" Type="http://schemas.openxmlformats.org/officeDocument/2006/relationships/hyperlink" Target="https://www.scopus.com/inward/record.uri?eid=2-s2.0-85175053974&amp;doi=10.5755%2fj01.itc.52.3.31945&amp;partnerID=40&amp;md5=766211df45d474ad832174a28daf9606" TargetMode="External"/><Relationship Id="rId686" Type="http://schemas.openxmlformats.org/officeDocument/2006/relationships/hyperlink" Target="https://www.scopus.com/inward/record.uri?eid=2-s2.0-85152579546&amp;doi=10.1007%2f978-981-19-8136-4_30&amp;partnerID=40&amp;md5=f8c625612b1572f7173dfa8446fcaaec" TargetMode="External"/><Relationship Id="rId893" Type="http://schemas.openxmlformats.org/officeDocument/2006/relationships/hyperlink" Target="https://www.scopus.com/inward/record.uri?eid=2-s2.0-85148249429&amp;doi=10.5101%2fnbe.v14i3.p254-262&amp;partnerID=40&amp;md5=715825a82f4b035b2d4f3daba4e5954c" TargetMode="External"/><Relationship Id="rId339" Type="http://schemas.openxmlformats.org/officeDocument/2006/relationships/hyperlink" Target="https://www.scopus.com/inward/record.uri?eid=2-s2.0-85189651318&amp;doi=10.1109%2fICCAKM58659.2023.10478541&amp;partnerID=40&amp;md5=ec5a0f845113368ce1f1492332e921fe" TargetMode="External"/><Relationship Id="rId546" Type="http://schemas.openxmlformats.org/officeDocument/2006/relationships/hyperlink" Target="https://www.scopus.com/inward/record.uri?eid=2-s2.0-85163984585&amp;doi=10.1155%2f2023%2f7865973&amp;partnerID=40&amp;md5=5b74ac6f52514b8462ae7243ead356f2" TargetMode="External"/><Relationship Id="rId753" Type="http://schemas.openxmlformats.org/officeDocument/2006/relationships/hyperlink" Target="https://www.scopus.com/inward/record.uri?eid=2-s2.0-85138117142&amp;doi=10.1007%2fs11696-022-02473-w&amp;partnerID=40&amp;md5=7acec76bf87aef51807366ef836326bd" TargetMode="External"/><Relationship Id="rId1176" Type="http://schemas.openxmlformats.org/officeDocument/2006/relationships/hyperlink" Target="https://www.scopus.com/inward/record.uri?eid=2-s2.0-85078897647&amp;doi=10.1016%2fj.powtec.2019.10.087&amp;partnerID=40&amp;md5=f16f28746ccebc20b45d8d8e4ff028d7" TargetMode="External"/><Relationship Id="rId101" Type="http://schemas.openxmlformats.org/officeDocument/2006/relationships/hyperlink" Target="https://www.scopus.com/inward/record.uri?eid=2-s2.0-85108024201&amp;doi=10.1109%2fICACCS51430.2021.9441819&amp;partnerID=40&amp;md5=e1669d0e0fbe2c9de27e70cf7aab69cb" TargetMode="External"/><Relationship Id="rId406" Type="http://schemas.openxmlformats.org/officeDocument/2006/relationships/hyperlink" Target="https://www.scopus.com/inward/record.uri?eid=2-s2.0-85184996191&amp;doi=10.1109%2fSTCR59085.2023.10397029&amp;partnerID=40&amp;md5=90c35387a72a423351623e4421ee7465" TargetMode="External"/><Relationship Id="rId960" Type="http://schemas.openxmlformats.org/officeDocument/2006/relationships/hyperlink" Target="https://www.scopus.com/inward/record.uri?eid=2-s2.0-85143670002&amp;doi=10.1109%2fICOSEC54921.2022.9952082&amp;partnerID=40&amp;md5=3581973a33678172e063344e9416f014" TargetMode="External"/><Relationship Id="rId1036" Type="http://schemas.openxmlformats.org/officeDocument/2006/relationships/hyperlink" Target="https://www.scopus.com/inward/record.uri?eid=2-s2.0-85133203485&amp;doi=10.1109%2fICACCS54159.2022.9785226&amp;partnerID=40&amp;md5=5e2daa3c4bfe349410558bb2c924796f" TargetMode="External"/><Relationship Id="rId1243" Type="http://schemas.openxmlformats.org/officeDocument/2006/relationships/hyperlink" Target="https://www.scopus.com/inward/record.uri?eid=2-s2.0-85077984456&amp;doi=10.1007%2f978-3-030-15416-5_9&amp;partnerID=40&amp;md5=51d02de0ab032f38c0c8b788d81e49b7" TargetMode="External"/><Relationship Id="rId613" Type="http://schemas.openxmlformats.org/officeDocument/2006/relationships/hyperlink" Target="https://www.scopus.com/inward/record.uri?eid=2-s2.0-85159770464&amp;doi=10.1109%2fICACCS57279.2023.10112908&amp;partnerID=40&amp;md5=ae81af1853f5e6a06f206b8e911f2d10" TargetMode="External"/><Relationship Id="rId820" Type="http://schemas.openxmlformats.org/officeDocument/2006/relationships/hyperlink" Target="https://www.scopus.com/inward/record.uri?eid=2-s2.0-85121117375&amp;doi=10.1016%2fj.seta.2021.101830&amp;partnerID=40&amp;md5=e8dfad802d38dde057cccb5b03733567" TargetMode="External"/><Relationship Id="rId918" Type="http://schemas.openxmlformats.org/officeDocument/2006/relationships/hyperlink" Target="https://www.scopus.com/inward/record.uri?eid=2-s2.0-85146493368&amp;doi=10.1109%2fICIRCA54612.2022.9985503&amp;partnerID=40&amp;md5=7e7fb683956f910ef970ffedae334ef0" TargetMode="External"/><Relationship Id="rId1103" Type="http://schemas.openxmlformats.org/officeDocument/2006/relationships/hyperlink" Target="https://www.scopus.com/inward/record.uri?eid=2-s2.0-85131431411&amp;doi=10.1155%2f2022%2f2456338&amp;partnerID=40&amp;md5=d424751c0be5d7b61542e5ccb413ec7e" TargetMode="External"/><Relationship Id="rId1310" Type="http://schemas.openxmlformats.org/officeDocument/2006/relationships/hyperlink" Target="https://www.scopus.com/inward/record.uri?eid=2-s2.0-84941139607&amp;partnerID=40&amp;md5=da269cc268d21fa7375704e0594f6823" TargetMode="External"/><Relationship Id="rId47" Type="http://schemas.openxmlformats.org/officeDocument/2006/relationships/hyperlink" Target="https://www.scopus.com/inward/record.uri?eid=2-s2.0-85205004247&amp;doi=10.1142%2fS1793830924500873&amp;partnerID=40&amp;md5=8562de8ebf9634e8380bdbea1b52c621" TargetMode="External"/><Relationship Id="rId196" Type="http://schemas.openxmlformats.org/officeDocument/2006/relationships/hyperlink" Target="https://www.scopus.com/inward/record.uri?eid=2-s2.0-85142153813&amp;doi=10.1007%2fs12008-022-01106-6&amp;partnerID=40&amp;md5=dab2f120c6e13f61bc9ee665d27df998" TargetMode="External"/><Relationship Id="rId263" Type="http://schemas.openxmlformats.org/officeDocument/2006/relationships/hyperlink" Target="https://www.scopus.com/inward/record.uri?eid=2-s2.0-85160323460&amp;doi=10.3390%2ffractalfract7050407&amp;partnerID=40&amp;md5=c590419b3c8c0bbd153e447f63fc80b3" TargetMode="External"/><Relationship Id="rId470" Type="http://schemas.openxmlformats.org/officeDocument/2006/relationships/hyperlink" Target="https://www.scopus.com/inward/record.uri?eid=2-s2.0-85175727581&amp;doi=10.1109%2fICOSEC58147.2023.10275920&amp;partnerID=40&amp;md5=71dfc24618a2dca0d4de80f546760079" TargetMode="External"/><Relationship Id="rId123" Type="http://schemas.openxmlformats.org/officeDocument/2006/relationships/hyperlink" Target="https://www.scopus.com/inward/record.uri?eid=2-s2.0-85123163024&amp;doi=10.1109%2fICOSEC51865.2021.9591728&amp;partnerID=40&amp;md5=547821bdc3933e9f8e8e3ee9d75134c7" TargetMode="External"/><Relationship Id="rId330" Type="http://schemas.openxmlformats.org/officeDocument/2006/relationships/hyperlink" Target="https://www.scopus.com/inward/record.uri?eid=2-s2.0-85191841769&amp;doi=10.1109%2fICIMIA60377.2023.10426602&amp;partnerID=40&amp;md5=6ef34dab39fc4632cccf520955738b5d" TargetMode="External"/><Relationship Id="rId568" Type="http://schemas.openxmlformats.org/officeDocument/2006/relationships/hyperlink" Target="https://www.scopus.com/inward/record.uri?eid=2-s2.0-85163091552&amp;doi=10.1109%2fICCCI56745.2023.10128637&amp;partnerID=40&amp;md5=68916ee0f40eb8843dff70401f9e7fbb" TargetMode="External"/><Relationship Id="rId775" Type="http://schemas.openxmlformats.org/officeDocument/2006/relationships/hyperlink" Target="https://www.scopus.com/inward/record.uri?eid=2-s2.0-85144032885&amp;doi=10.1063%2f5.0109035&amp;partnerID=40&amp;md5=2f4d21dc6e38cce42e53ac07bad417b7" TargetMode="External"/><Relationship Id="rId982" Type="http://schemas.openxmlformats.org/officeDocument/2006/relationships/hyperlink" Target="https://www.scopus.com/inward/record.uri?eid=2-s2.0-85141546470&amp;doi=10.1109%2fICSES55317.2022.9914296&amp;partnerID=40&amp;md5=7810dfc8a2564e84dd0f28cfb5a3216c" TargetMode="External"/><Relationship Id="rId1198" Type="http://schemas.openxmlformats.org/officeDocument/2006/relationships/hyperlink" Target="https://www.scopus.com/inward/record.uri?eid=2-s2.0-85083026803&amp;doi=10.1109%2fI-SMAC47947.2019.9032619&amp;partnerID=40&amp;md5=370e3e401f034aadca17e90b57d78f4c" TargetMode="External"/><Relationship Id="rId428" Type="http://schemas.openxmlformats.org/officeDocument/2006/relationships/hyperlink" Target="https://www.scopus.com/inward/record.uri?eid=2-s2.0-85183002364&amp;doi=10.1109%2fICSCNA58489.2023.10370308&amp;partnerID=40&amp;md5=d53fecf622a5830290f5983a16098f96" TargetMode="External"/><Relationship Id="rId635" Type="http://schemas.openxmlformats.org/officeDocument/2006/relationships/hyperlink" Target="https://www.scopus.com/inward/record.uri?eid=2-s2.0-85159765249&amp;doi=10.1109%2fICACCS57279.2023.10112707&amp;partnerID=40&amp;md5=ec95bfb14899146226c28443951723ed" TargetMode="External"/><Relationship Id="rId842" Type="http://schemas.openxmlformats.org/officeDocument/2006/relationships/hyperlink" Target="https://www.scopus.com/inward/record.uri?eid=2-s2.0-85152058607&amp;doi=10.1109%2fICCPC55978.2022.10072142&amp;partnerID=40&amp;md5=33772a238bb1e8839952fa6e4f7f68e6" TargetMode="External"/><Relationship Id="rId1058" Type="http://schemas.openxmlformats.org/officeDocument/2006/relationships/hyperlink" Target="https://www.scopus.com/inward/record.uri?eid=2-s2.0-85133179514&amp;doi=10.1109%2fICACCS54159.2022.9785239&amp;partnerID=40&amp;md5=36a5e5d7de2caeeecc2c213661c5f3af" TargetMode="External"/><Relationship Id="rId1265" Type="http://schemas.openxmlformats.org/officeDocument/2006/relationships/hyperlink" Target="https://www.scopus.com/inward/record.uri?eid=2-s2.0-85082364036&amp;partnerID=40&amp;md5=982f1bb392a96e2cb2304ad3b95e06b5" TargetMode="External"/><Relationship Id="rId702" Type="http://schemas.openxmlformats.org/officeDocument/2006/relationships/hyperlink" Target="https://www.scopus.com/inward/record.uri?eid=2-s2.0-85151064738&amp;doi=10.1007%2f978-3-031-19309-5_6&amp;partnerID=40&amp;md5=9d4a715e728479f9833f8e3a1e55ac65" TargetMode="External"/><Relationship Id="rId1125" Type="http://schemas.openxmlformats.org/officeDocument/2006/relationships/hyperlink" Target="https://www.scopus.com/inward/record.uri?eid=2-s2.0-85128207491&amp;doi=10.1109%2fICAIS53314.2022.9742785&amp;partnerID=40&amp;md5=36f141f5512cd14d9aae749c17063987" TargetMode="External"/><Relationship Id="rId1332" Type="http://schemas.openxmlformats.org/officeDocument/2006/relationships/hyperlink" Target="https://www.scopus.com/inward/record.uri?eid=2-s2.0-79951793851&amp;doi=10.1109%2fICCIC.2010.5705725&amp;partnerID=40&amp;md5=0cb5279239478b94f7ce664a606c2cf6" TargetMode="External"/><Relationship Id="rId69" Type="http://schemas.openxmlformats.org/officeDocument/2006/relationships/hyperlink" Target="https://www.scopus.com/inward/record.uri?eid=2-s2.0-85101866609&amp;doi=10.1002%2fima.22565&amp;partnerID=40&amp;md5=a05dca128d9cdd95ba62b889ded58fc8" TargetMode="External"/><Relationship Id="rId285" Type="http://schemas.openxmlformats.org/officeDocument/2006/relationships/hyperlink" Target="https://www.scopus.com/inward/record.uri?eid=2-s2.0-85146975004&amp;doi=10.1002%2fdac.5439&amp;partnerID=40&amp;md5=85c667d81e4aacc8eccad36076a47947" TargetMode="External"/><Relationship Id="rId492" Type="http://schemas.openxmlformats.org/officeDocument/2006/relationships/hyperlink" Target="https://www.scopus.com/inward/record.uri?eid=2-s2.0-85171352141&amp;doi=10.1186%2fs13660-023-03023-y&amp;partnerID=40&amp;md5=4981e6506ba650a6c3842c1fc885d50e" TargetMode="External"/><Relationship Id="rId797" Type="http://schemas.openxmlformats.org/officeDocument/2006/relationships/hyperlink" Target="https://www.scopus.com/inward/record.uri?eid=2-s2.0-85133904013&amp;doi=10.1007%2fs40747-021-00563-y&amp;partnerID=40&amp;md5=ab9af4628349bdad70bf8d5e270e1b8e" TargetMode="External"/><Relationship Id="rId145" Type="http://schemas.openxmlformats.org/officeDocument/2006/relationships/hyperlink" Target="https://www.scopus.com/inward/record.uri?eid=2-s2.0-85171740965&amp;doi=10.1007%2fs41870-023-01421-5&amp;partnerID=40&amp;md5=1cd4d100472a0c5b7b699c65229491c4" TargetMode="External"/><Relationship Id="rId352" Type="http://schemas.openxmlformats.org/officeDocument/2006/relationships/hyperlink" Target="https://www.scopus.com/inward/record.uri?eid=2-s2.0-85186768508&amp;doi=10.1109%2fICACIC59454.2023.10434968&amp;partnerID=40&amp;md5=5d3550d9d7eab08eefcf46f8d37e6dcf" TargetMode="External"/><Relationship Id="rId1287" Type="http://schemas.openxmlformats.org/officeDocument/2006/relationships/hyperlink" Target="https://www.scopus.com/inward/record.uri?eid=2-s2.0-84994756903&amp;doi=10.1109%2fICACCS.2016.7586395&amp;partnerID=40&amp;md5=4c69409713d530d1a9dfa675e43b371d" TargetMode="External"/><Relationship Id="rId212" Type="http://schemas.openxmlformats.org/officeDocument/2006/relationships/hyperlink" Target="https://www.scopus.com/inward/record.uri?eid=2-s2.0-85171692981&amp;doi=10.36410%2fjcpr.2023.24.4.655&amp;partnerID=40&amp;md5=e4e9a1c2bec0924a1584253fe09df5e8" TargetMode="External"/><Relationship Id="rId657" Type="http://schemas.openxmlformats.org/officeDocument/2006/relationships/hyperlink" Target="https://www.scopus.com/inward/record.uri?eid=2-s2.0-85159757701&amp;doi=10.1109%2fICACCS57279.2023.10112735&amp;partnerID=40&amp;md5=9542b4a63cf41190bd7211af7232f981" TargetMode="External"/><Relationship Id="rId864" Type="http://schemas.openxmlformats.org/officeDocument/2006/relationships/hyperlink" Target="https://www.scopus.com/inward/record.uri?eid=2-s2.0-85150056868&amp;doi=10.1109%2fICPECTS56089.2022.10047118&amp;partnerID=40&amp;md5=d600bc05eed9eaec3b89f0c672fe828b" TargetMode="External"/><Relationship Id="rId517" Type="http://schemas.openxmlformats.org/officeDocument/2006/relationships/hyperlink" Target="https://www.scopus.com/inward/record.uri?eid=2-s2.0-85168111438&amp;doi=10.1109%2fICCES57224.2023.10192778&amp;partnerID=40&amp;md5=ee7ad2b0e99fa5b617b7b997e7b28a5c" TargetMode="External"/><Relationship Id="rId724" Type="http://schemas.openxmlformats.org/officeDocument/2006/relationships/hyperlink" Target="https://www.scopus.com/inward/record.uri?eid=2-s2.0-85149743509&amp;doi=10.1109%2fIDCIoT56793.2023.10053525&amp;partnerID=40&amp;md5=e8239e07d18b74331d2aecf74943ead1" TargetMode="External"/><Relationship Id="rId931" Type="http://schemas.openxmlformats.org/officeDocument/2006/relationships/hyperlink" Target="https://www.scopus.com/inward/record.uri?eid=2-s2.0-85146368532&amp;doi=10.1109%2fICTACS56270.2022.9988211&amp;partnerID=40&amp;md5=02660010a8845e41d5dccb52424a467f" TargetMode="External"/><Relationship Id="rId1147" Type="http://schemas.openxmlformats.org/officeDocument/2006/relationships/hyperlink" Target="https://www.scopus.com/inward/record.uri?eid=2-s2.0-85114651526&amp;doi=10.1007%2f978-981-16-0965-7_22&amp;partnerID=40&amp;md5=8bfd8a18088df242a0739211c4828cca" TargetMode="External"/><Relationship Id="rId60" Type="http://schemas.openxmlformats.org/officeDocument/2006/relationships/hyperlink" Target="https://www.scopus.com/inward/record.uri?eid=2-s2.0-85117325130&amp;doi=10.14456%2fjcst.2021.40&amp;partnerID=40&amp;md5=b698397f86e160870ce3daeffd99d53d" TargetMode="External"/><Relationship Id="rId1007" Type="http://schemas.openxmlformats.org/officeDocument/2006/relationships/hyperlink" Target="https://www.scopus.com/inward/record.uri?eid=2-s2.0-85137718708&amp;doi=10.1016%2fj.sintl.2022.100201&amp;partnerID=40&amp;md5=1b424523b72344391f5f9f89e48e3609" TargetMode="External"/><Relationship Id="rId1214" Type="http://schemas.openxmlformats.org/officeDocument/2006/relationships/hyperlink" Target="https://www.scopus.com/inward/record.uri?eid=2-s2.0-85056812609&amp;doi=10.1016%2fj.cogsys.2018.10.033&amp;partnerID=40&amp;md5=d2c0e0f90dad9d47d589acf4a823463f" TargetMode="External"/><Relationship Id="rId18" Type="http://schemas.openxmlformats.org/officeDocument/2006/relationships/hyperlink" Target="https://www.scopus.com/inward/record.uri?eid=2-s2.0-85201313792&amp;doi=10.1063%2f5.0218221&amp;partnerID=40&amp;md5=7e2f5f71d370d7eb27a79a864c905eff" TargetMode="External"/><Relationship Id="rId167" Type="http://schemas.openxmlformats.org/officeDocument/2006/relationships/hyperlink" Target="https://www.scopus.com/inward/record.uri?eid=2-s2.0-85170082265&amp;doi=10.1016%2fj.cplett.2023.140804&amp;partnerID=40&amp;md5=14bcc902e8250cf24ee2d5b024c21c81" TargetMode="External"/><Relationship Id="rId374" Type="http://schemas.openxmlformats.org/officeDocument/2006/relationships/hyperlink" Target="https://www.scopus.com/inward/record.uri?eid=2-s2.0-85186126681&amp;doi=10.1109%2fICECA58529.2023.10394946&amp;partnerID=40&amp;md5=e9ed9a9fa7bb9d29d395288086cef9c9" TargetMode="External"/><Relationship Id="rId581" Type="http://schemas.openxmlformats.org/officeDocument/2006/relationships/hyperlink" Target="https://www.scopus.com/inward/record.uri?eid=2-s2.0-85162049316&amp;doi=10.3233%2fJIFS-220480&amp;partnerID=40&amp;md5=90bb13fc73209b88c62dc34565058860" TargetMode="External"/><Relationship Id="rId234" Type="http://schemas.openxmlformats.org/officeDocument/2006/relationships/hyperlink" Target="https://www.scopus.com/inward/record.uri?eid=2-s2.0-85181953331&amp;doi=10.31788%2fRJC.2023.1638341&amp;partnerID=40&amp;md5=df5b49efed41d81006f4c13aa0f08e7b" TargetMode="External"/><Relationship Id="rId679" Type="http://schemas.openxmlformats.org/officeDocument/2006/relationships/hyperlink" Target="https://www.scopus.com/inward/record.uri?eid=2-s2.0-85153575336&amp;doi=10.1109%2fICCMC56507.2023.10083884&amp;partnerID=40&amp;md5=0a7e1659b360299a3a9b56a3af66f984" TargetMode="External"/><Relationship Id="rId886" Type="http://schemas.openxmlformats.org/officeDocument/2006/relationships/hyperlink" Target="https://www.scopus.com/inward/record.uri?eid=2-s2.0-85148321759&amp;doi=10.1109%2fICACRS55517.2022.10029224&amp;partnerID=40&amp;md5=938c19924db7decb0a19f674bb14540c" TargetMode="External"/><Relationship Id="rId2" Type="http://schemas.openxmlformats.org/officeDocument/2006/relationships/hyperlink" Target="https://www.scopus.com/inward/record.uri?eid=2-s2.0-85187435394&amp;partnerID=40&amp;md5=7529eee16be72470db8c23e3cbbfab6e" TargetMode="External"/><Relationship Id="rId441" Type="http://schemas.openxmlformats.org/officeDocument/2006/relationships/hyperlink" Target="https://www.scopus.com/inward/record.uri?eid=2-s2.0-85180203372&amp;doi=10.1007%2fs00170-023-12798-9&amp;partnerID=40&amp;md5=da1fc2ed3098b4931def511ff7eb4539" TargetMode="External"/><Relationship Id="rId539" Type="http://schemas.openxmlformats.org/officeDocument/2006/relationships/hyperlink" Target="https://www.scopus.com/inward/record.uri?eid=2-s2.0-85164586831&amp;doi=10.1109%2fICDT57929.2023.10151188&amp;partnerID=40&amp;md5=639d2eea8e993ea53ae490622be28f38" TargetMode="External"/><Relationship Id="rId746" Type="http://schemas.openxmlformats.org/officeDocument/2006/relationships/hyperlink" Target="https://www.scopus.com/inward/record.uri?eid=2-s2.0-85143660818&amp;doi=10.1007%2fs11082-022-04331-1&amp;partnerID=40&amp;md5=50d39b803ebaab5cd37249aea02fff2a" TargetMode="External"/><Relationship Id="rId1071" Type="http://schemas.openxmlformats.org/officeDocument/2006/relationships/hyperlink" Target="https://www.scopus.com/inward/record.uri?eid=2-s2.0-85133159874&amp;doi=10.1109%2fICACCS54159.2022.9785048&amp;partnerID=40&amp;md5=5b96c7ff61a9cf12da1d3ee003e083b0" TargetMode="External"/><Relationship Id="rId1169" Type="http://schemas.openxmlformats.org/officeDocument/2006/relationships/hyperlink" Target="https://www.scopus.com/inward/record.uri?eid=2-s2.0-85074114868&amp;doi=10.4218%2fetrij.2018-0362&amp;partnerID=40&amp;md5=7bb8963dbdef100dd7df59b642cf9dab" TargetMode="External"/><Relationship Id="rId301" Type="http://schemas.openxmlformats.org/officeDocument/2006/relationships/hyperlink" Target="https://www.scopus.com/inward/record.uri?eid=2-s2.0-85142342451&amp;doi=10.1016%2fj.jallcom.2022.167994&amp;partnerID=40&amp;md5=aecce4e92a6c71a852bf96c4d922a01d" TargetMode="External"/><Relationship Id="rId953" Type="http://schemas.openxmlformats.org/officeDocument/2006/relationships/hyperlink" Target="https://www.scopus.com/inward/record.uri?eid=2-s2.0-85144593521&amp;doi=10.1109%2fICRITO56286.2022.9964858&amp;partnerID=40&amp;md5=c07190d5bd621169baa799d4757e718e" TargetMode="External"/><Relationship Id="rId1029" Type="http://schemas.openxmlformats.org/officeDocument/2006/relationships/hyperlink" Target="https://www.scopus.com/inward/record.uri?eid=2-s2.0-85133211161&amp;doi=10.1109%2fICACCS54159.2022.9785327&amp;partnerID=40&amp;md5=81eb155e876c93e70ca4473fa21c95a7" TargetMode="External"/><Relationship Id="rId1236" Type="http://schemas.openxmlformats.org/officeDocument/2006/relationships/hyperlink" Target="https://www.scopus.com/inward/record.uri?eid=2-s2.0-85083033304&amp;doi=10.1007%2f978-3-030-15416-5_5&amp;partnerID=40&amp;md5=526f9d6ceef4550f5b469c268536d74f" TargetMode="External"/><Relationship Id="rId82" Type="http://schemas.openxmlformats.org/officeDocument/2006/relationships/hyperlink" Target="https://www.scopus.com/inward/record.uri?eid=2-s2.0-85082934164&amp;doi=10.1007%2fs11277-020-07243-z&amp;partnerID=40&amp;md5=790b6f89bc9f7017191810e293e26e0b" TargetMode="External"/><Relationship Id="rId606" Type="http://schemas.openxmlformats.org/officeDocument/2006/relationships/hyperlink" Target="https://www.scopus.com/inward/record.uri?eid=2-s2.0-85159771170&amp;doi=10.1109%2fICACCS57279.2023.10112947&amp;partnerID=40&amp;md5=bf8ca8cde84763d78c61e2bcbbf3da40" TargetMode="External"/><Relationship Id="rId813" Type="http://schemas.openxmlformats.org/officeDocument/2006/relationships/hyperlink" Target="https://www.scopus.com/inward/record.uri?eid=2-s2.0-85122406960&amp;doi=10.1007%2fs12633-021-01577-4&amp;partnerID=40&amp;md5=e738dce3e2e339e2c8d4ff7c891a63aa" TargetMode="External"/><Relationship Id="rId1303" Type="http://schemas.openxmlformats.org/officeDocument/2006/relationships/hyperlink" Target="https://www.scopus.com/inward/record.uri?eid=2-s2.0-84942878927&amp;partnerID=40&amp;md5=133442ef19b6d023a218f154a27508e2" TargetMode="External"/><Relationship Id="rId189" Type="http://schemas.openxmlformats.org/officeDocument/2006/relationships/hyperlink" Target="https://www.scopus.com/inward/record.uri?eid=2-s2.0-85165531485&amp;doi=10.1016%2fj.arabjc.2023.105173&amp;partnerID=40&amp;md5=ab7d2fb67ce020d33b27cbcd6fde669a" TargetMode="External"/><Relationship Id="rId396" Type="http://schemas.openxmlformats.org/officeDocument/2006/relationships/hyperlink" Target="https://www.scopus.com/inward/record.uri?eid=2-s2.0-85185384372&amp;doi=10.1109%2fICACRS58579.2023.10404670&amp;partnerID=40&amp;md5=0ed4c90e139a024f28adb05813c679d2" TargetMode="External"/><Relationship Id="rId256" Type="http://schemas.openxmlformats.org/officeDocument/2006/relationships/hyperlink" Target="https://www.scopus.com/inward/record.uri?eid=2-s2.0-85150381699&amp;doi=10.1016%2fj.materresbull.2023.112204&amp;partnerID=40&amp;md5=225bae195a7da5e2bf5b2a3756c9f803" TargetMode="External"/><Relationship Id="rId463" Type="http://schemas.openxmlformats.org/officeDocument/2006/relationships/hyperlink" Target="https://www.scopus.com/inward/record.uri?eid=2-s2.0-85177435174&amp;doi=10.4028%2fp-o13fx8&amp;partnerID=40&amp;md5=eb6bbdfa098f8b33136f90c8856bb965" TargetMode="External"/><Relationship Id="rId670" Type="http://schemas.openxmlformats.org/officeDocument/2006/relationships/hyperlink" Target="https://www.scopus.com/inward/record.uri?eid=2-s2.0-85158171056&amp;doi=10.1109%2fICICACS57338.2023.10099593&amp;partnerID=40&amp;md5=72380041cf1636df9a56a19b070d05fd" TargetMode="External"/><Relationship Id="rId1093" Type="http://schemas.openxmlformats.org/officeDocument/2006/relationships/hyperlink" Target="https://www.scopus.com/inward/record.uri?eid=2-s2.0-85132260000&amp;doi=10.1109%2fICSSS54381.2022.9782201&amp;partnerID=40&amp;md5=a141cfe3b3f8df3f2d217d95c68cbf8c" TargetMode="External"/><Relationship Id="rId116" Type="http://schemas.openxmlformats.org/officeDocument/2006/relationships/hyperlink" Target="https://www.scopus.com/inward/record.uri?eid=2-s2.0-85125369379&amp;doi=10.1109%2fICECA52323.2021.9676149&amp;partnerID=40&amp;md5=29746284ae1076c5e844fdadfd47f1c4" TargetMode="External"/><Relationship Id="rId323" Type="http://schemas.openxmlformats.org/officeDocument/2006/relationships/hyperlink" Target="https://www.scopus.com/inward/record.uri?eid=2-s2.0-85193962445&amp;doi=10.1109%2fIEEECONF58110.2023.10520384&amp;partnerID=40&amp;md5=e483d2997bd85db06a8ef4302dfd9d81" TargetMode="External"/><Relationship Id="rId530" Type="http://schemas.openxmlformats.org/officeDocument/2006/relationships/hyperlink" Target="https://www.scopus.com/inward/record.uri?eid=2-s2.0-85166236842&amp;doi=10.1109%2fICSCSS57650.2023.10169854&amp;partnerID=40&amp;md5=ecfabb31581e97691a571d1bee5f1182" TargetMode="External"/><Relationship Id="rId768" Type="http://schemas.openxmlformats.org/officeDocument/2006/relationships/hyperlink" Target="https://www.scopus.com/inward/record.uri?eid=2-s2.0-85136457840&amp;doi=10.1038%2fs41598-022-18606-w&amp;partnerID=40&amp;md5=80f598598b19c4175c220b83b1fcbe4e" TargetMode="External"/><Relationship Id="rId975" Type="http://schemas.openxmlformats.org/officeDocument/2006/relationships/hyperlink" Target="https://www.scopus.com/inward/record.uri?eid=2-s2.0-85142693385&amp;doi=10.1109%2fICECAA55415.2022.9936166&amp;partnerID=40&amp;md5=631758694125c21e17f4f4fd178733ec" TargetMode="External"/><Relationship Id="rId1160" Type="http://schemas.openxmlformats.org/officeDocument/2006/relationships/hyperlink" Target="https://www.scopus.com/inward/record.uri?eid=2-s2.0-85098186198&amp;doi=10.1680%2fjemmr.19.00159&amp;partnerID=40&amp;md5=d20ed83a1e725d5b5b328308102e297c" TargetMode="External"/><Relationship Id="rId628" Type="http://schemas.openxmlformats.org/officeDocument/2006/relationships/hyperlink" Target="https://www.scopus.com/inward/record.uri?eid=2-s2.0-85159766310&amp;doi=10.1109%2fICACCS57279.2023.10112790&amp;partnerID=40&amp;md5=0f53620d562b68cfa3c2778b7cdff269" TargetMode="External"/><Relationship Id="rId835" Type="http://schemas.openxmlformats.org/officeDocument/2006/relationships/hyperlink" Target="https://www.scopus.com/inward/record.uri?eid=2-s2.0-85154594836&amp;doi=10.1109%2fASSIC55218.2022.10088370&amp;partnerID=40&amp;md5=1511011c8f71006f6c88d590c242476d" TargetMode="External"/><Relationship Id="rId1258" Type="http://schemas.openxmlformats.org/officeDocument/2006/relationships/hyperlink" Target="https://www.scopus.com/inward/record.uri?eid=2-s2.0-85054394459&amp;doi=10.1016%2fj.measurement.2018.08.051&amp;partnerID=40&amp;md5=a2566c0d955061336bb68f4c183b9227" TargetMode="External"/><Relationship Id="rId1020" Type="http://schemas.openxmlformats.org/officeDocument/2006/relationships/hyperlink" Target="https://www.scopus.com/inward/record.uri?eid=2-s2.0-85135856400&amp;doi=10.1007%2fs13198-022-01709-y&amp;partnerID=40&amp;md5=026da32a47864e7b07db929fea0eb262" TargetMode="External"/><Relationship Id="rId1118" Type="http://schemas.openxmlformats.org/officeDocument/2006/relationships/hyperlink" Target="https://www.scopus.com/inward/record.uri?eid=2-s2.0-85128998285&amp;doi=10.1016%2fj.matpr.2021.12.258&amp;partnerID=40&amp;md5=cdd072b66e09149abea7bded731974c1" TargetMode="External"/><Relationship Id="rId1325" Type="http://schemas.openxmlformats.org/officeDocument/2006/relationships/hyperlink" Target="https://www.scopus.com/inward/record.uri?eid=2-s2.0-84906343554&amp;partnerID=40&amp;md5=07008798315b690979547e80f3164a85" TargetMode="External"/><Relationship Id="rId902" Type="http://schemas.openxmlformats.org/officeDocument/2006/relationships/hyperlink" Target="https://www.scopus.com/inward/record.uri?eid=2-s2.0-85147543779&amp;doi=10.1109%2fICAISS55157.2022.10010954&amp;partnerID=40&amp;md5=7559eaab44a8c6fd321342d8804a9cee" TargetMode="External"/><Relationship Id="rId31" Type="http://schemas.openxmlformats.org/officeDocument/2006/relationships/hyperlink" Target="https://www.scopus.com/inward/record.uri?eid=2-s2.0-85202891168&amp;doi=10.3311%2fPPch.37018&amp;partnerID=40&amp;md5=6af8ad1c3d0436d1c887defa9168f122" TargetMode="External"/><Relationship Id="rId180" Type="http://schemas.openxmlformats.org/officeDocument/2006/relationships/hyperlink" Target="https://www.scopus.com/inward/record.uri?eid=2-s2.0-85175542763&amp;doi=10.53759%2f7669%2fjmc202303044&amp;partnerID=40&amp;md5=eeb9a37a294628f98a4b755ab7449c0d" TargetMode="External"/><Relationship Id="rId278" Type="http://schemas.openxmlformats.org/officeDocument/2006/relationships/hyperlink" Target="https://www.scopus.com/inward/record.uri?eid=2-s2.0-85154028326&amp;doi=10.3390%2fagronomy13041019&amp;partnerID=40&amp;md5=b5368075507f06f7147946eb47802abc" TargetMode="External"/><Relationship Id="rId485" Type="http://schemas.openxmlformats.org/officeDocument/2006/relationships/hyperlink" Target="https://www.scopus.com/inward/record.uri?eid=2-s2.0-85173613059&amp;doi=10.1109%2fICAISS58487.2023.10250637&amp;partnerID=40&amp;md5=13e35f37bf4fe20480a1d19e0d4ea1cd" TargetMode="External"/><Relationship Id="rId692" Type="http://schemas.openxmlformats.org/officeDocument/2006/relationships/hyperlink" Target="https://www.scopus.com/inward/record.uri?eid=2-s2.0-85152366923&amp;doi=10.1109%2fICAIS56108.2023.10073898&amp;partnerID=40&amp;md5=5ceeb925dd0585e8be1804e2f3b31b71" TargetMode="External"/><Relationship Id="rId138" Type="http://schemas.openxmlformats.org/officeDocument/2006/relationships/hyperlink" Target="https://www.scopus.com/inward/record.uri?eid=2-s2.0-85179628879&amp;doi=10.3233%2fJIFS-213337&amp;partnerID=40&amp;md5=900e4815182efc128e24e95999d9d2ec" TargetMode="External"/><Relationship Id="rId345" Type="http://schemas.openxmlformats.org/officeDocument/2006/relationships/hyperlink" Target="https://www.scopus.com/inward/record.uri?eid=2-s2.0-85187335418&amp;doi=10.1109%2fUPCON59197.2023.10434606&amp;partnerID=40&amp;md5=baeda1ce0b80ca4b34c53b4c7bdb1e9d" TargetMode="External"/><Relationship Id="rId552" Type="http://schemas.openxmlformats.org/officeDocument/2006/relationships/hyperlink" Target="https://www.scopus.com/inward/record.uri?eid=2-s2.0-85163623061&amp;doi=10.1109%2fICAAIC56838.2023.10140805&amp;partnerID=40&amp;md5=1e981b4bba45470171e47eef3b1f3861" TargetMode="External"/><Relationship Id="rId997" Type="http://schemas.openxmlformats.org/officeDocument/2006/relationships/hyperlink" Target="https://www.scopus.com/inward/record.uri?eid=2-s2.0-85138759913&amp;doi=10.1155%2f2022%2f8479012&amp;partnerID=40&amp;md5=33bb6a4d12e79e84887b585d9e876f86" TargetMode="External"/><Relationship Id="rId1182" Type="http://schemas.openxmlformats.org/officeDocument/2006/relationships/hyperlink" Target="https://www.scopus.com/inward/record.uri?eid=2-s2.0-85090755925&amp;doi=10.4108%2fEAI.13-7-2018.164177&amp;partnerID=40&amp;md5=1cf25f1de517c149c5a8f6d931671303" TargetMode="External"/><Relationship Id="rId205" Type="http://schemas.openxmlformats.org/officeDocument/2006/relationships/hyperlink" Target="https://www.scopus.com/inward/record.uri?eid=2-s2.0-85169502489&amp;doi=10.1093%2fjaoacint%2fqsad046&amp;partnerID=40&amp;md5=670f5402916212e7229b16dabf4114c9" TargetMode="External"/><Relationship Id="rId412" Type="http://schemas.openxmlformats.org/officeDocument/2006/relationships/hyperlink" Target="https://www.scopus.com/inward/record.uri?eid=2-s2.0-85184817272&amp;doi=10.1109%2fSmartTechCon57526.2023.10391465&amp;partnerID=40&amp;md5=aab0a42a2935ab9211f122886cfeb2fd" TargetMode="External"/><Relationship Id="rId857" Type="http://schemas.openxmlformats.org/officeDocument/2006/relationships/hyperlink" Target="https://www.scopus.com/inward/record.uri?eid=2-s2.0-85150441443&amp;doi=10.1109%2fC2I456876.2022.10051245&amp;partnerID=40&amp;md5=0df08a87ca5f06928edc22d63a6d0e4f" TargetMode="External"/><Relationship Id="rId1042" Type="http://schemas.openxmlformats.org/officeDocument/2006/relationships/hyperlink" Target="https://www.scopus.com/inward/record.uri?eid=2-s2.0-85133195623&amp;doi=10.1109%2fICACCS54159.2022.9785319&amp;partnerID=40&amp;md5=173fdb6f5738034ff8c2da14cbbfdd07" TargetMode="External"/><Relationship Id="rId717" Type="http://schemas.openxmlformats.org/officeDocument/2006/relationships/hyperlink" Target="https://www.scopus.com/inward/record.uri?eid=2-s2.0-85149783274&amp;doi=10.1109%2fIDCIoT56793.2023.10053449&amp;partnerID=40&amp;md5=5f87d8522e860ebddc3ca7453605ded0" TargetMode="External"/><Relationship Id="rId924" Type="http://schemas.openxmlformats.org/officeDocument/2006/relationships/hyperlink" Target="https://www.scopus.com/inward/record.uri?eid=2-s2.0-85146430533&amp;doi=10.1109%2fI-SMAC55078.2022.9987404&amp;partnerID=40&amp;md5=0d1ce86a7c6fd8eb389aaef6c2b39abc" TargetMode="External"/><Relationship Id="rId53" Type="http://schemas.openxmlformats.org/officeDocument/2006/relationships/hyperlink" Target="https://www.scopus.com/inward/record.uri?eid=2-s2.0-85206089530&amp;doi=10.11591%2fijece.v14i6.pp6786-6796&amp;partnerID=40&amp;md5=d29a1b0c483c38ea39a644bfdb0bb6ed" TargetMode="External"/><Relationship Id="rId1207" Type="http://schemas.openxmlformats.org/officeDocument/2006/relationships/hyperlink" Target="https://www.scopus.com/inward/record.uri?eid=2-s2.0-85080051795&amp;doi=10.1109%2fICSSIT46314.2019.8987964&amp;partnerID=40&amp;md5=9804d57834a5cd9f90efa6abd5161820" TargetMode="External"/><Relationship Id="rId367" Type="http://schemas.openxmlformats.org/officeDocument/2006/relationships/hyperlink" Target="https://www.scopus.com/inward/record.uri?eid=2-s2.0-85186501225&amp;doi=10.1109%2fC2I659362.2023.10430695&amp;partnerID=40&amp;md5=2f4748eef1442f06aedbb1d7cceb15b5" TargetMode="External"/><Relationship Id="rId574" Type="http://schemas.openxmlformats.org/officeDocument/2006/relationships/hyperlink" Target="https://www.scopus.com/inward/record.uri?eid=2-s2.0-85163069118&amp;doi=10.1109%2fWiSSCoN56857.2023.10133860&amp;partnerID=40&amp;md5=ef9979e5955a9da275b4df6384d103ce" TargetMode="External"/><Relationship Id="rId227" Type="http://schemas.openxmlformats.org/officeDocument/2006/relationships/hyperlink" Target="https://www.scopus.com/inward/record.uri?eid=2-s2.0-85167694672&amp;doi=10.4018%2f978-1-6684-6596-7.ch012&amp;partnerID=40&amp;md5=bbc2dadc52d3e6f1c950d73f9663ec54" TargetMode="External"/><Relationship Id="rId781" Type="http://schemas.openxmlformats.org/officeDocument/2006/relationships/hyperlink" Target="https://www.scopus.com/inward/record.uri?eid=2-s2.0-85128804629&amp;doi=10.1007%2fs11042-022-13092-8&amp;partnerID=40&amp;md5=5df65d216292e4cf0c66862f7c729d15" TargetMode="External"/><Relationship Id="rId879" Type="http://schemas.openxmlformats.org/officeDocument/2006/relationships/hyperlink" Target="https://www.scopus.com/inward/record.uri?eid=2-s2.0-85148330501&amp;doi=10.1109%2fICACRS55517.2022.10029118&amp;partnerID=40&amp;md5=2eb6b33c8ee463c5a6ec512d2ef08d5a" TargetMode="External"/><Relationship Id="rId434" Type="http://schemas.openxmlformats.org/officeDocument/2006/relationships/hyperlink" Target="https://www.scopus.com/inward/record.uri?eid=2-s2.0-85182251517&amp;doi=10.1080%2f15325008.2023.2298272&amp;partnerID=40&amp;md5=a9c5f149dfa9c41c4972061570394a5a" TargetMode="External"/><Relationship Id="rId641" Type="http://schemas.openxmlformats.org/officeDocument/2006/relationships/hyperlink" Target="https://www.scopus.com/inward/record.uri?eid=2-s2.0-85159763292&amp;doi=10.1109%2fICACCS57279.2023.10112865&amp;partnerID=40&amp;md5=581aa6e34c5fdcddd6bd20befedc424f" TargetMode="External"/><Relationship Id="rId739" Type="http://schemas.openxmlformats.org/officeDocument/2006/relationships/hyperlink" Target="https://www.scopus.com/inward/record.uri?eid=2-s2.0-85147826903&amp;doi=10.31202%2fecjse.1162711&amp;partnerID=40&amp;md5=214056cd760bda45ac65db6ea92be9aa" TargetMode="External"/><Relationship Id="rId1064" Type="http://schemas.openxmlformats.org/officeDocument/2006/relationships/hyperlink" Target="https://www.scopus.com/inward/record.uri?eid=2-s2.0-85133168849&amp;doi=10.1109%2fICACCS54159.2022.9785348&amp;partnerID=40&amp;md5=2240f1b8940f49b447117a948a4740f4" TargetMode="External"/><Relationship Id="rId1271" Type="http://schemas.openxmlformats.org/officeDocument/2006/relationships/hyperlink" Target="https://www.scopus.com/inward/record.uri?eid=2-s2.0-85042918558&amp;doi=10.1504%2fIJBET.2018.089951&amp;partnerID=40&amp;md5=ee5d11d382d17706ca9c4837e2da0769" TargetMode="External"/><Relationship Id="rId501" Type="http://schemas.openxmlformats.org/officeDocument/2006/relationships/hyperlink" Target="https://www.scopus.com/inward/record.uri?eid=2-s2.0-85169066085&amp;doi=10.1007%2f978-981-99-2921-4_85&amp;partnerID=40&amp;md5=d2e1e89ee251d32031a140d1b6418f81" TargetMode="External"/><Relationship Id="rId946" Type="http://schemas.openxmlformats.org/officeDocument/2006/relationships/hyperlink" Target="https://www.scopus.com/inward/record.uri?eid=2-s2.0-85145349844&amp;doi=10.1109%2fMysuruCon55714.2022.9972679&amp;partnerID=40&amp;md5=515653662b6acec6ca2c30b73ce32f2f" TargetMode="External"/><Relationship Id="rId1131" Type="http://schemas.openxmlformats.org/officeDocument/2006/relationships/hyperlink" Target="https://www.scopus.com/inward/record.uri?eid=2-s2.0-85127280154&amp;doi=10.1155%2f2022%2f7120983&amp;partnerID=40&amp;md5=91053e353bb3500497c595aebc8e7d80" TargetMode="External"/><Relationship Id="rId1229" Type="http://schemas.openxmlformats.org/officeDocument/2006/relationships/hyperlink" Target="https://www.scopus.com/inward/record.uri?eid=2-s2.0-85056787653&amp;doi=10.1016%2fj.ccr.2018.09.010&amp;partnerID=40&amp;md5=6c34563f87b23186027d6fbf0cdefdec" TargetMode="External"/><Relationship Id="rId75" Type="http://schemas.openxmlformats.org/officeDocument/2006/relationships/hyperlink" Target="https://www.scopus.com/inward/record.uri?eid=2-s2.0-85099766775&amp;doi=10.1007%2fs11277-021-08075-1&amp;partnerID=40&amp;md5=431659cf6b3a98f4d29515e71976ef45" TargetMode="External"/><Relationship Id="rId806" Type="http://schemas.openxmlformats.org/officeDocument/2006/relationships/hyperlink" Target="https://www.scopus.com/inward/record.uri?eid=2-s2.0-85129281569&amp;doi=10.1016%2fj.compeleceng.2022.108037&amp;partnerID=40&amp;md5=b15d686946ce44d57c972b30be158a3a" TargetMode="External"/><Relationship Id="rId291" Type="http://schemas.openxmlformats.org/officeDocument/2006/relationships/hyperlink" Target="https://www.scopus.com/inward/record.uri?eid=2-s2.0-85168581054&amp;partnerID=40&amp;md5=b9b6cf55c7b98e025afdef40067b5bb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39"/>
  <sheetViews>
    <sheetView tabSelected="1" workbookViewId="0">
      <pane ySplit="1" topLeftCell="A2" activePane="bottomLeft" state="frozen"/>
      <selection pane="bottomLeft" activeCell="B11" sqref="B11"/>
    </sheetView>
  </sheetViews>
  <sheetFormatPr defaultColWidth="11.25" defaultRowHeight="12.75" x14ac:dyDescent="0.2"/>
  <cols>
    <col min="1" max="1" width="7.125" style="165" customWidth="1"/>
    <col min="2" max="2" width="33.875" style="165" customWidth="1"/>
    <col min="3" max="3" width="37.125" style="165" customWidth="1"/>
    <col min="4" max="4" width="30" style="165" customWidth="1"/>
    <col min="5" max="5" width="8.5" style="165" customWidth="1"/>
    <col min="6" max="6" width="7.125" style="165" customWidth="1"/>
    <col min="7" max="7" width="7.5" style="165" customWidth="1"/>
    <col min="8" max="8" width="18" style="165" customWidth="1"/>
    <col min="9" max="9" width="36.5" style="165" customWidth="1"/>
    <col min="10" max="10" width="13.25" style="165" customWidth="1"/>
    <col min="11" max="11" width="21.875" style="165" customWidth="1"/>
    <col min="12" max="12" width="17.875" style="165" customWidth="1"/>
    <col min="13" max="13" width="25.5" style="165" customWidth="1"/>
    <col min="14" max="16384" width="11.25" style="165"/>
  </cols>
  <sheetData>
    <row r="1" spans="1:13" ht="30" x14ac:dyDescent="0.2">
      <c r="A1" s="161" t="s">
        <v>0</v>
      </c>
      <c r="B1" s="162" t="s">
        <v>1</v>
      </c>
      <c r="C1" s="162" t="s">
        <v>3</v>
      </c>
      <c r="D1" s="162" t="s">
        <v>5</v>
      </c>
      <c r="E1" s="162" t="s">
        <v>7</v>
      </c>
      <c r="F1" s="162" t="s">
        <v>9</v>
      </c>
      <c r="G1" s="163" t="s">
        <v>11</v>
      </c>
      <c r="H1" s="162" t="s">
        <v>13</v>
      </c>
      <c r="I1" s="163" t="s">
        <v>15</v>
      </c>
      <c r="J1" s="162" t="s">
        <v>16</v>
      </c>
      <c r="K1" s="164" t="s">
        <v>18</v>
      </c>
      <c r="L1" s="163" t="s">
        <v>20</v>
      </c>
      <c r="M1" s="163" t="s">
        <v>21</v>
      </c>
    </row>
    <row r="2" spans="1:13" ht="75" x14ac:dyDescent="0.25">
      <c r="A2" s="166">
        <v>1</v>
      </c>
      <c r="B2" s="167" t="s">
        <v>63</v>
      </c>
      <c r="C2" s="168" t="s">
        <v>64</v>
      </c>
      <c r="D2" s="169" t="s">
        <v>65</v>
      </c>
      <c r="E2" s="170"/>
      <c r="F2" s="170"/>
      <c r="G2" s="166">
        <v>2021</v>
      </c>
      <c r="H2" s="169" t="s">
        <v>66</v>
      </c>
      <c r="I2" s="171" t="s">
        <v>67</v>
      </c>
      <c r="J2" s="167" t="s">
        <v>68</v>
      </c>
      <c r="K2" s="166" t="s">
        <v>69</v>
      </c>
      <c r="L2" s="166" t="s">
        <v>56</v>
      </c>
      <c r="M2" s="166"/>
    </row>
    <row r="3" spans="1:13" ht="90" x14ac:dyDescent="0.25">
      <c r="A3" s="166">
        <v>2</v>
      </c>
      <c r="B3" s="167" t="s">
        <v>70</v>
      </c>
      <c r="C3" s="168" t="s">
        <v>71</v>
      </c>
      <c r="D3" s="169" t="s">
        <v>72</v>
      </c>
      <c r="E3" s="170">
        <v>28</v>
      </c>
      <c r="F3" s="170"/>
      <c r="G3" s="166">
        <v>2021</v>
      </c>
      <c r="H3" s="169" t="s">
        <v>73</v>
      </c>
      <c r="I3" s="171" t="s">
        <v>74</v>
      </c>
      <c r="J3" s="167" t="s">
        <v>32</v>
      </c>
      <c r="K3" s="166" t="s">
        <v>55</v>
      </c>
      <c r="L3" s="166" t="s">
        <v>56</v>
      </c>
      <c r="M3" s="166"/>
    </row>
    <row r="4" spans="1:13" ht="75" x14ac:dyDescent="0.25">
      <c r="A4" s="166">
        <v>3</v>
      </c>
      <c r="B4" s="167" t="s">
        <v>75</v>
      </c>
      <c r="C4" s="168" t="s">
        <v>76</v>
      </c>
      <c r="D4" s="169" t="s">
        <v>77</v>
      </c>
      <c r="E4" s="170"/>
      <c r="F4" s="170"/>
      <c r="G4" s="166">
        <v>2021</v>
      </c>
      <c r="H4" s="169" t="s">
        <v>78</v>
      </c>
      <c r="I4" s="171" t="s">
        <v>79</v>
      </c>
      <c r="J4" s="167" t="s">
        <v>68</v>
      </c>
      <c r="K4" s="166" t="s">
        <v>69</v>
      </c>
      <c r="L4" s="166" t="s">
        <v>80</v>
      </c>
      <c r="M4" s="166"/>
    </row>
    <row r="5" spans="1:13" ht="75" x14ac:dyDescent="0.25">
      <c r="A5" s="166">
        <v>4</v>
      </c>
      <c r="B5" s="167" t="s">
        <v>81</v>
      </c>
      <c r="C5" s="168" t="s">
        <v>82</v>
      </c>
      <c r="D5" s="169" t="s">
        <v>83</v>
      </c>
      <c r="E5" s="170"/>
      <c r="F5" s="170"/>
      <c r="G5" s="166">
        <v>2021</v>
      </c>
      <c r="H5" s="169" t="s">
        <v>84</v>
      </c>
      <c r="I5" s="171" t="s">
        <v>85</v>
      </c>
      <c r="J5" s="167" t="s">
        <v>61</v>
      </c>
      <c r="K5" s="166" t="s">
        <v>69</v>
      </c>
      <c r="L5" s="166" t="s">
        <v>80</v>
      </c>
      <c r="M5" s="166"/>
    </row>
    <row r="6" spans="1:13" ht="90" x14ac:dyDescent="0.25">
      <c r="A6" s="166">
        <v>5</v>
      </c>
      <c r="B6" s="167" t="s">
        <v>86</v>
      </c>
      <c r="C6" s="168" t="s">
        <v>87</v>
      </c>
      <c r="D6" s="169" t="s">
        <v>88</v>
      </c>
      <c r="E6" s="170">
        <v>117</v>
      </c>
      <c r="F6" s="170"/>
      <c r="G6" s="166">
        <v>2021</v>
      </c>
      <c r="H6" s="169" t="s">
        <v>89</v>
      </c>
      <c r="I6" s="171" t="s">
        <v>90</v>
      </c>
      <c r="J6" s="167" t="s">
        <v>91</v>
      </c>
      <c r="K6" s="166" t="s">
        <v>69</v>
      </c>
      <c r="L6" s="166" t="s">
        <v>80</v>
      </c>
      <c r="M6" s="166"/>
    </row>
    <row r="7" spans="1:13" ht="75" x14ac:dyDescent="0.25">
      <c r="A7" s="166">
        <v>6</v>
      </c>
      <c r="B7" s="167" t="s">
        <v>92</v>
      </c>
      <c r="C7" s="168" t="s">
        <v>93</v>
      </c>
      <c r="D7" s="169" t="s">
        <v>94</v>
      </c>
      <c r="E7" s="170"/>
      <c r="F7" s="170"/>
      <c r="G7" s="166">
        <v>2021</v>
      </c>
      <c r="H7" s="169" t="s">
        <v>95</v>
      </c>
      <c r="I7" s="171" t="s">
        <v>96</v>
      </c>
      <c r="J7" s="167" t="s">
        <v>68</v>
      </c>
      <c r="K7" s="166" t="s">
        <v>69</v>
      </c>
      <c r="L7" s="166" t="s">
        <v>56</v>
      </c>
      <c r="M7" s="166"/>
    </row>
    <row r="8" spans="1:13" ht="75" x14ac:dyDescent="0.25">
      <c r="A8" s="166">
        <v>7</v>
      </c>
      <c r="B8" s="167" t="s">
        <v>97</v>
      </c>
      <c r="C8" s="168" t="s">
        <v>98</v>
      </c>
      <c r="D8" s="169" t="s">
        <v>99</v>
      </c>
      <c r="E8" s="170">
        <v>2021</v>
      </c>
      <c r="F8" s="170"/>
      <c r="G8" s="166">
        <v>2021</v>
      </c>
      <c r="H8" s="169" t="s">
        <v>100</v>
      </c>
      <c r="I8" s="172" t="s">
        <v>101</v>
      </c>
      <c r="J8" s="167" t="s">
        <v>102</v>
      </c>
      <c r="K8" s="166" t="s">
        <v>103</v>
      </c>
      <c r="L8" s="166" t="s">
        <v>104</v>
      </c>
      <c r="M8" s="166"/>
    </row>
    <row r="9" spans="1:13" ht="75" x14ac:dyDescent="0.25">
      <c r="A9" s="166">
        <v>8</v>
      </c>
      <c r="B9" s="167" t="s">
        <v>105</v>
      </c>
      <c r="C9" s="168" t="s">
        <v>106</v>
      </c>
      <c r="D9" s="169" t="s">
        <v>99</v>
      </c>
      <c r="E9" s="170">
        <v>2021</v>
      </c>
      <c r="F9" s="170"/>
      <c r="G9" s="166">
        <v>2021</v>
      </c>
      <c r="H9" s="169" t="s">
        <v>107</v>
      </c>
      <c r="I9" s="172" t="s">
        <v>108</v>
      </c>
      <c r="J9" s="167" t="s">
        <v>102</v>
      </c>
      <c r="K9" s="166" t="s">
        <v>103</v>
      </c>
      <c r="L9" s="166" t="s">
        <v>104</v>
      </c>
      <c r="M9" s="166"/>
    </row>
    <row r="10" spans="1:13" ht="75" x14ac:dyDescent="0.25">
      <c r="A10" s="166">
        <v>9</v>
      </c>
      <c r="B10" s="167" t="s">
        <v>109</v>
      </c>
      <c r="C10" s="168" t="s">
        <v>110</v>
      </c>
      <c r="D10" s="169" t="s">
        <v>111</v>
      </c>
      <c r="E10" s="170">
        <v>33</v>
      </c>
      <c r="F10" s="170"/>
      <c r="G10" s="166">
        <v>2021</v>
      </c>
      <c r="H10" s="169" t="s">
        <v>112</v>
      </c>
      <c r="I10" s="171" t="s">
        <v>113</v>
      </c>
      <c r="J10" s="167" t="s">
        <v>32</v>
      </c>
      <c r="K10" s="166" t="s">
        <v>55</v>
      </c>
      <c r="L10" s="166" t="s">
        <v>114</v>
      </c>
      <c r="M10" s="166"/>
    </row>
    <row r="11" spans="1:13" ht="75" x14ac:dyDescent="0.25">
      <c r="A11" s="166">
        <v>10</v>
      </c>
      <c r="B11" s="167" t="s">
        <v>115</v>
      </c>
      <c r="C11" s="168" t="s">
        <v>116</v>
      </c>
      <c r="D11" s="169" t="s">
        <v>65</v>
      </c>
      <c r="E11" s="170"/>
      <c r="F11" s="170"/>
      <c r="G11" s="166">
        <v>2021</v>
      </c>
      <c r="H11" s="169" t="s">
        <v>117</v>
      </c>
      <c r="I11" s="171" t="s">
        <v>118</v>
      </c>
      <c r="J11" s="167" t="s">
        <v>68</v>
      </c>
      <c r="K11" s="166" t="s">
        <v>69</v>
      </c>
      <c r="L11" s="166" t="s">
        <v>56</v>
      </c>
      <c r="M11" s="166"/>
    </row>
    <row r="12" spans="1:13" ht="75" x14ac:dyDescent="0.25">
      <c r="A12" s="166">
        <v>11</v>
      </c>
      <c r="B12" s="167" t="s">
        <v>119</v>
      </c>
      <c r="C12" s="168" t="s">
        <v>120</v>
      </c>
      <c r="D12" s="169" t="s">
        <v>121</v>
      </c>
      <c r="E12" s="170">
        <v>146</v>
      </c>
      <c r="F12" s="170"/>
      <c r="G12" s="166">
        <v>2021</v>
      </c>
      <c r="H12" s="169" t="s">
        <v>122</v>
      </c>
      <c r="I12" s="171" t="s">
        <v>123</v>
      </c>
      <c r="J12" s="167" t="s">
        <v>32</v>
      </c>
      <c r="K12" s="166" t="s">
        <v>103</v>
      </c>
      <c r="L12" s="166" t="s">
        <v>114</v>
      </c>
      <c r="M12" s="166"/>
    </row>
    <row r="13" spans="1:13" ht="75" x14ac:dyDescent="0.25">
      <c r="A13" s="166">
        <v>12</v>
      </c>
      <c r="B13" s="167" t="s">
        <v>124</v>
      </c>
      <c r="C13" s="168" t="s">
        <v>125</v>
      </c>
      <c r="D13" s="169" t="s">
        <v>65</v>
      </c>
      <c r="E13" s="170"/>
      <c r="F13" s="170"/>
      <c r="G13" s="166">
        <v>2021</v>
      </c>
      <c r="H13" s="169" t="s">
        <v>126</v>
      </c>
      <c r="I13" s="171" t="s">
        <v>127</v>
      </c>
      <c r="J13" s="167" t="s">
        <v>68</v>
      </c>
      <c r="K13" s="166" t="s">
        <v>69</v>
      </c>
      <c r="L13" s="166" t="s">
        <v>128</v>
      </c>
      <c r="M13" s="166"/>
    </row>
    <row r="14" spans="1:13" ht="75" x14ac:dyDescent="0.25">
      <c r="A14" s="166">
        <v>13</v>
      </c>
      <c r="B14" s="167" t="s">
        <v>129</v>
      </c>
      <c r="C14" s="168" t="s">
        <v>130</v>
      </c>
      <c r="D14" s="169" t="s">
        <v>99</v>
      </c>
      <c r="E14" s="170">
        <v>2021</v>
      </c>
      <c r="F14" s="170"/>
      <c r="G14" s="166">
        <v>2021</v>
      </c>
      <c r="H14" s="169" t="s">
        <v>131</v>
      </c>
      <c r="I14" s="172" t="s">
        <v>132</v>
      </c>
      <c r="J14" s="167" t="s">
        <v>102</v>
      </c>
      <c r="K14" s="166" t="s">
        <v>103</v>
      </c>
      <c r="L14" s="166" t="s">
        <v>104</v>
      </c>
      <c r="M14" s="166"/>
    </row>
    <row r="15" spans="1:13" ht="75" x14ac:dyDescent="0.25">
      <c r="A15" s="166">
        <v>14</v>
      </c>
      <c r="B15" s="167" t="s">
        <v>133</v>
      </c>
      <c r="C15" s="168" t="s">
        <v>134</v>
      </c>
      <c r="D15" s="169" t="s">
        <v>135</v>
      </c>
      <c r="E15" s="170">
        <v>29</v>
      </c>
      <c r="F15" s="170"/>
      <c r="G15" s="166">
        <v>2021</v>
      </c>
      <c r="H15" s="169" t="s">
        <v>136</v>
      </c>
      <c r="I15" s="171" t="s">
        <v>137</v>
      </c>
      <c r="J15" s="167" t="s">
        <v>32</v>
      </c>
      <c r="K15" s="166" t="s">
        <v>55</v>
      </c>
      <c r="L15" s="166" t="s">
        <v>80</v>
      </c>
      <c r="M15" s="166"/>
    </row>
    <row r="16" spans="1:13" ht="75" x14ac:dyDescent="0.25">
      <c r="A16" s="166">
        <v>15</v>
      </c>
      <c r="B16" s="167" t="s">
        <v>138</v>
      </c>
      <c r="C16" s="168" t="s">
        <v>139</v>
      </c>
      <c r="D16" s="169" t="s">
        <v>140</v>
      </c>
      <c r="E16" s="170"/>
      <c r="F16" s="170"/>
      <c r="G16" s="166">
        <v>2021</v>
      </c>
      <c r="H16" s="169" t="s">
        <v>141</v>
      </c>
      <c r="I16" s="171" t="s">
        <v>142</v>
      </c>
      <c r="J16" s="167" t="s">
        <v>68</v>
      </c>
      <c r="K16" s="166" t="s">
        <v>69</v>
      </c>
      <c r="L16" s="166" t="s">
        <v>56</v>
      </c>
      <c r="M16" s="166"/>
    </row>
    <row r="17" spans="1:13" ht="75" x14ac:dyDescent="0.25">
      <c r="A17" s="166">
        <v>16</v>
      </c>
      <c r="B17" s="167" t="s">
        <v>143</v>
      </c>
      <c r="C17" s="168" t="s">
        <v>144</v>
      </c>
      <c r="D17" s="169" t="s">
        <v>145</v>
      </c>
      <c r="E17" s="170" t="s">
        <v>146</v>
      </c>
      <c r="F17" s="170"/>
      <c r="G17" s="166">
        <v>2021</v>
      </c>
      <c r="H17" s="169" t="s">
        <v>147</v>
      </c>
      <c r="I17" s="171" t="s">
        <v>148</v>
      </c>
      <c r="J17" s="167" t="s">
        <v>68</v>
      </c>
      <c r="K17" s="166" t="s">
        <v>69</v>
      </c>
      <c r="L17" s="166" t="s">
        <v>149</v>
      </c>
      <c r="M17" s="166" t="s">
        <v>150</v>
      </c>
    </row>
    <row r="18" spans="1:13" ht="75" x14ac:dyDescent="0.25">
      <c r="A18" s="166">
        <v>17</v>
      </c>
      <c r="B18" s="167" t="s">
        <v>151</v>
      </c>
      <c r="C18" s="168" t="s">
        <v>152</v>
      </c>
      <c r="D18" s="169" t="s">
        <v>153</v>
      </c>
      <c r="E18" s="170">
        <v>81</v>
      </c>
      <c r="F18" s="170"/>
      <c r="G18" s="166">
        <v>2021</v>
      </c>
      <c r="H18" s="169" t="s">
        <v>154</v>
      </c>
      <c r="I18" s="171" t="s">
        <v>155</v>
      </c>
      <c r="J18" s="167" t="s">
        <v>68</v>
      </c>
      <c r="K18" s="166" t="s">
        <v>69</v>
      </c>
      <c r="L18" s="166" t="s">
        <v>104</v>
      </c>
      <c r="M18" s="166"/>
    </row>
    <row r="19" spans="1:13" ht="75" x14ac:dyDescent="0.25">
      <c r="A19" s="166">
        <v>18</v>
      </c>
      <c r="B19" s="167" t="s">
        <v>156</v>
      </c>
      <c r="C19" s="168" t="s">
        <v>157</v>
      </c>
      <c r="D19" s="169" t="s">
        <v>158</v>
      </c>
      <c r="E19" s="170">
        <v>90</v>
      </c>
      <c r="F19" s="170"/>
      <c r="G19" s="166">
        <v>2021</v>
      </c>
      <c r="H19" s="169" t="s">
        <v>159</v>
      </c>
      <c r="I19" s="171" t="s">
        <v>160</v>
      </c>
      <c r="J19" s="167" t="s">
        <v>32</v>
      </c>
      <c r="K19" s="166" t="s">
        <v>103</v>
      </c>
      <c r="L19" s="166" t="s">
        <v>80</v>
      </c>
      <c r="M19" s="166"/>
    </row>
    <row r="20" spans="1:13" ht="75" x14ac:dyDescent="0.25">
      <c r="A20" s="166">
        <v>19</v>
      </c>
      <c r="B20" s="167" t="s">
        <v>161</v>
      </c>
      <c r="C20" s="168" t="s">
        <v>162</v>
      </c>
      <c r="D20" s="169" t="s">
        <v>163</v>
      </c>
      <c r="E20" s="170">
        <v>850</v>
      </c>
      <c r="F20" s="170"/>
      <c r="G20" s="166">
        <v>2021</v>
      </c>
      <c r="H20" s="169" t="s">
        <v>164</v>
      </c>
      <c r="I20" s="171" t="s">
        <v>165</v>
      </c>
      <c r="J20" s="167" t="s">
        <v>91</v>
      </c>
      <c r="K20" s="166" t="s">
        <v>69</v>
      </c>
      <c r="L20" s="166" t="s">
        <v>56</v>
      </c>
      <c r="M20" s="166"/>
    </row>
    <row r="21" spans="1:13" ht="75" x14ac:dyDescent="0.25">
      <c r="A21" s="166">
        <v>20</v>
      </c>
      <c r="B21" s="167" t="s">
        <v>166</v>
      </c>
      <c r="C21" s="168" t="s">
        <v>167</v>
      </c>
      <c r="D21" s="169" t="s">
        <v>65</v>
      </c>
      <c r="E21" s="170"/>
      <c r="F21" s="170"/>
      <c r="G21" s="166">
        <v>2021</v>
      </c>
      <c r="H21" s="169" t="s">
        <v>168</v>
      </c>
      <c r="I21" s="171" t="s">
        <v>169</v>
      </c>
      <c r="J21" s="167" t="s">
        <v>68</v>
      </c>
      <c r="K21" s="166" t="s">
        <v>69</v>
      </c>
      <c r="L21" s="166" t="s">
        <v>80</v>
      </c>
      <c r="M21" s="166"/>
    </row>
    <row r="22" spans="1:13" ht="90" x14ac:dyDescent="0.25">
      <c r="A22" s="166">
        <v>21</v>
      </c>
      <c r="B22" s="167" t="s">
        <v>170</v>
      </c>
      <c r="C22" s="168" t="s">
        <v>171</v>
      </c>
      <c r="D22" s="169" t="s">
        <v>172</v>
      </c>
      <c r="E22" s="170">
        <v>27</v>
      </c>
      <c r="F22" s="170"/>
      <c r="G22" s="166">
        <v>2021</v>
      </c>
      <c r="H22" s="169" t="s">
        <v>173</v>
      </c>
      <c r="I22" s="171" t="s">
        <v>174</v>
      </c>
      <c r="J22" s="167" t="s">
        <v>91</v>
      </c>
      <c r="K22" s="166" t="s">
        <v>69</v>
      </c>
      <c r="L22" s="166" t="s">
        <v>80</v>
      </c>
      <c r="M22" s="166"/>
    </row>
    <row r="23" spans="1:13" ht="75" x14ac:dyDescent="0.25">
      <c r="A23" s="166">
        <v>22</v>
      </c>
      <c r="B23" s="167" t="s">
        <v>175</v>
      </c>
      <c r="C23" s="168" t="s">
        <v>176</v>
      </c>
      <c r="D23" s="169" t="s">
        <v>177</v>
      </c>
      <c r="E23" s="170">
        <v>16</v>
      </c>
      <c r="F23" s="170"/>
      <c r="G23" s="166">
        <v>2021</v>
      </c>
      <c r="H23" s="169" t="s">
        <v>178</v>
      </c>
      <c r="I23" s="171" t="s">
        <v>179</v>
      </c>
      <c r="J23" s="167" t="s">
        <v>32</v>
      </c>
      <c r="K23" s="166" t="s">
        <v>103</v>
      </c>
      <c r="L23" s="166" t="s">
        <v>114</v>
      </c>
      <c r="M23" s="166"/>
    </row>
    <row r="24" spans="1:13" ht="75" x14ac:dyDescent="0.25">
      <c r="A24" s="166">
        <v>23</v>
      </c>
      <c r="B24" s="167" t="s">
        <v>180</v>
      </c>
      <c r="C24" s="168" t="s">
        <v>181</v>
      </c>
      <c r="D24" s="169" t="s">
        <v>182</v>
      </c>
      <c r="E24" s="170">
        <v>8</v>
      </c>
      <c r="F24" s="170"/>
      <c r="G24" s="166">
        <v>2021</v>
      </c>
      <c r="H24" s="169" t="s">
        <v>183</v>
      </c>
      <c r="I24" s="171" t="s">
        <v>184</v>
      </c>
      <c r="J24" s="167" t="s">
        <v>32</v>
      </c>
      <c r="K24" s="166" t="s">
        <v>103</v>
      </c>
      <c r="L24" s="166" t="s">
        <v>56</v>
      </c>
      <c r="M24" s="166"/>
    </row>
    <row r="25" spans="1:13" ht="75" x14ac:dyDescent="0.25">
      <c r="A25" s="166">
        <v>24</v>
      </c>
      <c r="B25" s="167" t="s">
        <v>185</v>
      </c>
      <c r="C25" s="168" t="s">
        <v>186</v>
      </c>
      <c r="D25" s="169" t="s">
        <v>187</v>
      </c>
      <c r="E25" s="170"/>
      <c r="F25" s="170"/>
      <c r="G25" s="166">
        <v>2021</v>
      </c>
      <c r="H25" s="169" t="s">
        <v>188</v>
      </c>
      <c r="I25" s="171" t="s">
        <v>189</v>
      </c>
      <c r="J25" s="167" t="s">
        <v>68</v>
      </c>
      <c r="K25" s="166" t="s">
        <v>69</v>
      </c>
      <c r="L25" s="166" t="s">
        <v>56</v>
      </c>
      <c r="M25" s="166"/>
    </row>
    <row r="26" spans="1:13" ht="75" x14ac:dyDescent="0.25">
      <c r="A26" s="166">
        <v>25</v>
      </c>
      <c r="B26" s="167" t="s">
        <v>190</v>
      </c>
      <c r="C26" s="168" t="s">
        <v>191</v>
      </c>
      <c r="D26" s="169" t="s">
        <v>182</v>
      </c>
      <c r="E26" s="170">
        <v>8</v>
      </c>
      <c r="F26" s="170"/>
      <c r="G26" s="166">
        <v>2021</v>
      </c>
      <c r="H26" s="169" t="s">
        <v>192</v>
      </c>
      <c r="I26" s="171" t="s">
        <v>193</v>
      </c>
      <c r="J26" s="167" t="s">
        <v>32</v>
      </c>
      <c r="K26" s="166" t="s">
        <v>103</v>
      </c>
      <c r="L26" s="166" t="s">
        <v>80</v>
      </c>
      <c r="M26" s="166"/>
    </row>
    <row r="27" spans="1:13" ht="75" x14ac:dyDescent="0.25">
      <c r="A27" s="166">
        <v>26</v>
      </c>
      <c r="B27" s="167" t="s">
        <v>194</v>
      </c>
      <c r="C27" s="168" t="s">
        <v>195</v>
      </c>
      <c r="D27" s="169" t="s">
        <v>65</v>
      </c>
      <c r="E27" s="170"/>
      <c r="F27" s="170"/>
      <c r="G27" s="166">
        <v>2021</v>
      </c>
      <c r="H27" s="169" t="s">
        <v>196</v>
      </c>
      <c r="I27" s="171" t="s">
        <v>197</v>
      </c>
      <c r="J27" s="167" t="s">
        <v>68</v>
      </c>
      <c r="K27" s="166" t="s">
        <v>69</v>
      </c>
      <c r="L27" s="166" t="s">
        <v>56</v>
      </c>
      <c r="M27" s="166"/>
    </row>
    <row r="28" spans="1:13" ht="75" x14ac:dyDescent="0.25">
      <c r="A28" s="166">
        <v>27</v>
      </c>
      <c r="B28" s="167" t="s">
        <v>198</v>
      </c>
      <c r="C28" s="168" t="s">
        <v>199</v>
      </c>
      <c r="D28" s="169" t="s">
        <v>200</v>
      </c>
      <c r="E28" s="170">
        <v>10</v>
      </c>
      <c r="F28" s="170"/>
      <c r="G28" s="166">
        <v>2021</v>
      </c>
      <c r="H28" s="169" t="s">
        <v>201</v>
      </c>
      <c r="I28" s="171" t="s">
        <v>202</v>
      </c>
      <c r="J28" s="167" t="s">
        <v>32</v>
      </c>
      <c r="K28" s="166" t="s">
        <v>103</v>
      </c>
      <c r="L28" s="166" t="s">
        <v>114</v>
      </c>
      <c r="M28" s="166"/>
    </row>
    <row r="29" spans="1:13" ht="60" x14ac:dyDescent="0.25">
      <c r="A29" s="166">
        <v>28</v>
      </c>
      <c r="B29" s="167" t="s">
        <v>203</v>
      </c>
      <c r="C29" s="168" t="s">
        <v>204</v>
      </c>
      <c r="D29" s="169" t="s">
        <v>205</v>
      </c>
      <c r="E29" s="170">
        <v>41</v>
      </c>
      <c r="F29" s="170"/>
      <c r="G29" s="166">
        <v>2021</v>
      </c>
      <c r="H29" s="169"/>
      <c r="I29" s="171" t="s">
        <v>206</v>
      </c>
      <c r="J29" s="167" t="s">
        <v>32</v>
      </c>
      <c r="K29" s="166" t="s">
        <v>55</v>
      </c>
      <c r="L29" s="166" t="s">
        <v>114</v>
      </c>
      <c r="M29" s="166"/>
    </row>
    <row r="30" spans="1:13" ht="75" x14ac:dyDescent="0.25">
      <c r="A30" s="166">
        <v>29</v>
      </c>
      <c r="B30" s="167" t="s">
        <v>207</v>
      </c>
      <c r="C30" s="168" t="s">
        <v>208</v>
      </c>
      <c r="D30" s="169" t="s">
        <v>209</v>
      </c>
      <c r="E30" s="170">
        <v>34</v>
      </c>
      <c r="F30" s="170"/>
      <c r="G30" s="166">
        <v>2021</v>
      </c>
      <c r="H30" s="169" t="s">
        <v>210</v>
      </c>
      <c r="I30" s="171" t="s">
        <v>211</v>
      </c>
      <c r="J30" s="167" t="s">
        <v>32</v>
      </c>
      <c r="K30" s="166" t="s">
        <v>55</v>
      </c>
      <c r="L30" s="166" t="s">
        <v>56</v>
      </c>
      <c r="M30" s="166"/>
    </row>
    <row r="31" spans="1:13" ht="75" x14ac:dyDescent="0.25">
      <c r="A31" s="166">
        <v>30</v>
      </c>
      <c r="B31" s="167" t="s">
        <v>212</v>
      </c>
      <c r="C31" s="168" t="s">
        <v>213</v>
      </c>
      <c r="D31" s="169" t="s">
        <v>214</v>
      </c>
      <c r="E31" s="170">
        <v>12</v>
      </c>
      <c r="F31" s="170"/>
      <c r="G31" s="166">
        <v>2021</v>
      </c>
      <c r="H31" s="169" t="s">
        <v>215</v>
      </c>
      <c r="I31" s="171" t="s">
        <v>216</v>
      </c>
      <c r="J31" s="167" t="s">
        <v>32</v>
      </c>
      <c r="K31" s="166" t="s">
        <v>103</v>
      </c>
      <c r="L31" s="166" t="s">
        <v>149</v>
      </c>
      <c r="M31" s="166"/>
    </row>
    <row r="32" spans="1:13" ht="75" x14ac:dyDescent="0.25">
      <c r="A32" s="166">
        <v>31</v>
      </c>
      <c r="B32" s="167" t="s">
        <v>217</v>
      </c>
      <c r="C32" s="168" t="s">
        <v>218</v>
      </c>
      <c r="D32" s="169" t="s">
        <v>219</v>
      </c>
      <c r="E32" s="170">
        <v>2</v>
      </c>
      <c r="F32" s="170"/>
      <c r="G32" s="166">
        <v>2021</v>
      </c>
      <c r="H32" s="169" t="s">
        <v>220</v>
      </c>
      <c r="I32" s="171" t="s">
        <v>221</v>
      </c>
      <c r="J32" s="167" t="s">
        <v>32</v>
      </c>
      <c r="K32" s="166" t="s">
        <v>55</v>
      </c>
      <c r="L32" s="166" t="s">
        <v>80</v>
      </c>
      <c r="M32" s="166"/>
    </row>
    <row r="33" spans="1:13" ht="75" x14ac:dyDescent="0.25">
      <c r="A33" s="166">
        <v>32</v>
      </c>
      <c r="B33" s="167" t="s">
        <v>222</v>
      </c>
      <c r="C33" s="168" t="s">
        <v>223</v>
      </c>
      <c r="D33" s="169" t="s">
        <v>224</v>
      </c>
      <c r="E33" s="170">
        <v>11</v>
      </c>
      <c r="F33" s="170"/>
      <c r="G33" s="166">
        <v>2021</v>
      </c>
      <c r="H33" s="169" t="s">
        <v>225</v>
      </c>
      <c r="I33" s="171" t="s">
        <v>226</v>
      </c>
      <c r="J33" s="167" t="s">
        <v>32</v>
      </c>
      <c r="K33" s="166" t="s">
        <v>103</v>
      </c>
      <c r="L33" s="166" t="s">
        <v>56</v>
      </c>
      <c r="M33" s="166"/>
    </row>
    <row r="34" spans="1:13" ht="75" x14ac:dyDescent="0.25">
      <c r="A34" s="166">
        <v>33</v>
      </c>
      <c r="B34" s="167" t="s">
        <v>227</v>
      </c>
      <c r="C34" s="168" t="s">
        <v>228</v>
      </c>
      <c r="D34" s="169" t="s">
        <v>229</v>
      </c>
      <c r="E34" s="170">
        <v>1</v>
      </c>
      <c r="F34" s="170"/>
      <c r="G34" s="166">
        <v>2021</v>
      </c>
      <c r="H34" s="169" t="s">
        <v>230</v>
      </c>
      <c r="I34" s="171" t="s">
        <v>231</v>
      </c>
      <c r="J34" s="167" t="s">
        <v>32</v>
      </c>
      <c r="K34" s="166" t="s">
        <v>55</v>
      </c>
      <c r="L34" s="166" t="s">
        <v>80</v>
      </c>
      <c r="M34" s="166"/>
    </row>
    <row r="35" spans="1:13" ht="60" x14ac:dyDescent="0.25">
      <c r="A35" s="166">
        <v>34</v>
      </c>
      <c r="B35" s="167" t="s">
        <v>232</v>
      </c>
      <c r="C35" s="168" t="s">
        <v>233</v>
      </c>
      <c r="D35" s="169" t="s">
        <v>234</v>
      </c>
      <c r="E35" s="170">
        <v>10</v>
      </c>
      <c r="F35" s="170"/>
      <c r="G35" s="166">
        <v>2021</v>
      </c>
      <c r="H35" s="169"/>
      <c r="I35" s="171" t="s">
        <v>235</v>
      </c>
      <c r="J35" s="167" t="s">
        <v>32</v>
      </c>
      <c r="K35" s="166" t="s">
        <v>103</v>
      </c>
      <c r="L35" s="166" t="s">
        <v>56</v>
      </c>
      <c r="M35" s="166"/>
    </row>
    <row r="36" spans="1:13" ht="75" x14ac:dyDescent="0.25">
      <c r="A36" s="166">
        <v>35</v>
      </c>
      <c r="B36" s="167" t="s">
        <v>236</v>
      </c>
      <c r="C36" s="168" t="s">
        <v>237</v>
      </c>
      <c r="D36" s="169" t="s">
        <v>65</v>
      </c>
      <c r="E36" s="170"/>
      <c r="F36" s="170"/>
      <c r="G36" s="166">
        <v>2021</v>
      </c>
      <c r="H36" s="169" t="s">
        <v>238</v>
      </c>
      <c r="I36" s="171" t="s">
        <v>239</v>
      </c>
      <c r="J36" s="167" t="s">
        <v>68</v>
      </c>
      <c r="K36" s="166" t="s">
        <v>69</v>
      </c>
      <c r="L36" s="166" t="s">
        <v>80</v>
      </c>
      <c r="M36" s="166"/>
    </row>
    <row r="37" spans="1:13" ht="75" x14ac:dyDescent="0.25">
      <c r="A37" s="166">
        <v>36</v>
      </c>
      <c r="B37" s="167" t="s">
        <v>240</v>
      </c>
      <c r="C37" s="168" t="s">
        <v>241</v>
      </c>
      <c r="D37" s="169" t="s">
        <v>65</v>
      </c>
      <c r="E37" s="170"/>
      <c r="F37" s="170"/>
      <c r="G37" s="166">
        <v>2021</v>
      </c>
      <c r="H37" s="169" t="s">
        <v>242</v>
      </c>
      <c r="I37" s="171" t="s">
        <v>243</v>
      </c>
      <c r="J37" s="167" t="s">
        <v>68</v>
      </c>
      <c r="K37" s="166" t="s">
        <v>69</v>
      </c>
      <c r="L37" s="166" t="s">
        <v>80</v>
      </c>
      <c r="M37" s="166"/>
    </row>
    <row r="38" spans="1:13" ht="75" x14ac:dyDescent="0.25">
      <c r="A38" s="166">
        <v>37</v>
      </c>
      <c r="B38" s="167" t="s">
        <v>244</v>
      </c>
      <c r="C38" s="168" t="s">
        <v>245</v>
      </c>
      <c r="D38" s="169" t="s">
        <v>65</v>
      </c>
      <c r="E38" s="170"/>
      <c r="F38" s="170"/>
      <c r="G38" s="166">
        <v>2021</v>
      </c>
      <c r="H38" s="169" t="s">
        <v>246</v>
      </c>
      <c r="I38" s="171" t="s">
        <v>247</v>
      </c>
      <c r="J38" s="167" t="s">
        <v>68</v>
      </c>
      <c r="K38" s="166" t="s">
        <v>69</v>
      </c>
      <c r="L38" s="166" t="s">
        <v>80</v>
      </c>
      <c r="M38" s="166"/>
    </row>
    <row r="39" spans="1:13" ht="75" x14ac:dyDescent="0.25">
      <c r="A39" s="166">
        <v>38</v>
      </c>
      <c r="B39" s="167" t="s">
        <v>248</v>
      </c>
      <c r="C39" s="168" t="s">
        <v>249</v>
      </c>
      <c r="D39" s="169" t="s">
        <v>65</v>
      </c>
      <c r="E39" s="170"/>
      <c r="F39" s="170"/>
      <c r="G39" s="166">
        <v>2021</v>
      </c>
      <c r="H39" s="169" t="s">
        <v>250</v>
      </c>
      <c r="I39" s="171" t="s">
        <v>251</v>
      </c>
      <c r="J39" s="167" t="s">
        <v>68</v>
      </c>
      <c r="K39" s="166" t="s">
        <v>69</v>
      </c>
      <c r="L39" s="166" t="s">
        <v>56</v>
      </c>
      <c r="M39" s="166"/>
    </row>
    <row r="40" spans="1:13" ht="75" x14ac:dyDescent="0.25">
      <c r="A40" s="166">
        <v>39</v>
      </c>
      <c r="B40" s="167" t="s">
        <v>252</v>
      </c>
      <c r="C40" s="168" t="s">
        <v>253</v>
      </c>
      <c r="D40" s="169" t="s">
        <v>65</v>
      </c>
      <c r="E40" s="170"/>
      <c r="F40" s="170"/>
      <c r="G40" s="166">
        <v>2021</v>
      </c>
      <c r="H40" s="169" t="s">
        <v>254</v>
      </c>
      <c r="I40" s="171" t="s">
        <v>255</v>
      </c>
      <c r="J40" s="167" t="s">
        <v>68</v>
      </c>
      <c r="K40" s="166" t="s">
        <v>69</v>
      </c>
      <c r="L40" s="166" t="s">
        <v>80</v>
      </c>
      <c r="M40" s="166"/>
    </row>
    <row r="41" spans="1:13" ht="75" x14ac:dyDescent="0.25">
      <c r="A41" s="166">
        <v>40</v>
      </c>
      <c r="B41" s="167" t="s">
        <v>256</v>
      </c>
      <c r="C41" s="168" t="s">
        <v>257</v>
      </c>
      <c r="D41" s="169" t="s">
        <v>258</v>
      </c>
      <c r="E41" s="170">
        <v>66</v>
      </c>
      <c r="F41" s="170"/>
      <c r="G41" s="166">
        <v>2021</v>
      </c>
      <c r="H41" s="169" t="s">
        <v>259</v>
      </c>
      <c r="I41" s="171" t="s">
        <v>260</v>
      </c>
      <c r="J41" s="167" t="s">
        <v>32</v>
      </c>
      <c r="K41" s="166" t="s">
        <v>103</v>
      </c>
      <c r="L41" s="166" t="s">
        <v>56</v>
      </c>
      <c r="M41" s="166"/>
    </row>
    <row r="42" spans="1:13" ht="75" x14ac:dyDescent="0.25">
      <c r="A42" s="166">
        <v>41</v>
      </c>
      <c r="B42" s="167" t="s">
        <v>261</v>
      </c>
      <c r="C42" s="168" t="s">
        <v>262</v>
      </c>
      <c r="D42" s="169" t="s">
        <v>258</v>
      </c>
      <c r="E42" s="170">
        <v>66</v>
      </c>
      <c r="F42" s="170"/>
      <c r="G42" s="166">
        <v>2021</v>
      </c>
      <c r="H42" s="169" t="s">
        <v>263</v>
      </c>
      <c r="I42" s="171" t="s">
        <v>264</v>
      </c>
      <c r="J42" s="167" t="s">
        <v>32</v>
      </c>
      <c r="K42" s="166" t="s">
        <v>55</v>
      </c>
      <c r="L42" s="166" t="s">
        <v>80</v>
      </c>
      <c r="M42" s="166" t="s">
        <v>265</v>
      </c>
    </row>
    <row r="43" spans="1:13" ht="75" x14ac:dyDescent="0.25">
      <c r="A43" s="166">
        <v>42</v>
      </c>
      <c r="B43" s="167" t="s">
        <v>266</v>
      </c>
      <c r="C43" s="168" t="s">
        <v>267</v>
      </c>
      <c r="D43" s="169" t="s">
        <v>65</v>
      </c>
      <c r="E43" s="170"/>
      <c r="F43" s="170"/>
      <c r="G43" s="166">
        <v>2021</v>
      </c>
      <c r="H43" s="169" t="s">
        <v>268</v>
      </c>
      <c r="I43" s="171" t="s">
        <v>269</v>
      </c>
      <c r="J43" s="167" t="s">
        <v>68</v>
      </c>
      <c r="K43" s="166" t="s">
        <v>69</v>
      </c>
      <c r="L43" s="166" t="s">
        <v>80</v>
      </c>
      <c r="M43" s="166"/>
    </row>
    <row r="44" spans="1:13" ht="75" x14ac:dyDescent="0.25">
      <c r="A44" s="166">
        <v>43</v>
      </c>
      <c r="B44" s="167" t="s">
        <v>270</v>
      </c>
      <c r="C44" s="168" t="s">
        <v>271</v>
      </c>
      <c r="D44" s="169" t="s">
        <v>65</v>
      </c>
      <c r="E44" s="170"/>
      <c r="F44" s="170"/>
      <c r="G44" s="166">
        <v>2021</v>
      </c>
      <c r="H44" s="169" t="s">
        <v>272</v>
      </c>
      <c r="I44" s="171" t="s">
        <v>273</v>
      </c>
      <c r="J44" s="167" t="s">
        <v>68</v>
      </c>
      <c r="K44" s="166" t="s">
        <v>69</v>
      </c>
      <c r="L44" s="166" t="s">
        <v>56</v>
      </c>
      <c r="M44" s="166"/>
    </row>
    <row r="45" spans="1:13" ht="75" x14ac:dyDescent="0.25">
      <c r="A45" s="166">
        <v>44</v>
      </c>
      <c r="B45" s="167" t="s">
        <v>274</v>
      </c>
      <c r="C45" s="168" t="s">
        <v>275</v>
      </c>
      <c r="D45" s="169" t="s">
        <v>276</v>
      </c>
      <c r="E45" s="170">
        <v>358</v>
      </c>
      <c r="F45" s="170"/>
      <c r="G45" s="166">
        <v>2021</v>
      </c>
      <c r="H45" s="169" t="s">
        <v>277</v>
      </c>
      <c r="I45" s="171" t="s">
        <v>278</v>
      </c>
      <c r="J45" s="167" t="s">
        <v>61</v>
      </c>
      <c r="K45" s="166" t="s">
        <v>69</v>
      </c>
      <c r="L45" s="166" t="s">
        <v>56</v>
      </c>
      <c r="M45" s="166" t="s">
        <v>279</v>
      </c>
    </row>
    <row r="46" spans="1:13" ht="75" x14ac:dyDescent="0.25">
      <c r="A46" s="166">
        <v>45</v>
      </c>
      <c r="B46" s="167" t="s">
        <v>280</v>
      </c>
      <c r="C46" s="168" t="s">
        <v>281</v>
      </c>
      <c r="D46" s="169" t="s">
        <v>65</v>
      </c>
      <c r="E46" s="170"/>
      <c r="F46" s="170"/>
      <c r="G46" s="166">
        <v>2021</v>
      </c>
      <c r="H46" s="169" t="s">
        <v>282</v>
      </c>
      <c r="I46" s="171" t="s">
        <v>283</v>
      </c>
      <c r="J46" s="167" t="s">
        <v>68</v>
      </c>
      <c r="K46" s="166" t="s">
        <v>69</v>
      </c>
      <c r="L46" s="166" t="s">
        <v>80</v>
      </c>
      <c r="M46" s="166"/>
    </row>
    <row r="47" spans="1:13" ht="75" x14ac:dyDescent="0.25">
      <c r="A47" s="166">
        <v>46</v>
      </c>
      <c r="B47" s="167" t="s">
        <v>75</v>
      </c>
      <c r="C47" s="168" t="s">
        <v>284</v>
      </c>
      <c r="D47" s="169" t="s">
        <v>285</v>
      </c>
      <c r="E47" s="170">
        <v>114</v>
      </c>
      <c r="F47" s="170"/>
      <c r="G47" s="166">
        <v>2021</v>
      </c>
      <c r="H47" s="169" t="s">
        <v>286</v>
      </c>
      <c r="I47" s="171" t="s">
        <v>287</v>
      </c>
      <c r="J47" s="167" t="s">
        <v>32</v>
      </c>
      <c r="K47" s="166" t="s">
        <v>55</v>
      </c>
      <c r="L47" s="166" t="s">
        <v>56</v>
      </c>
      <c r="M47" s="166"/>
    </row>
    <row r="48" spans="1:13" ht="75" x14ac:dyDescent="0.25">
      <c r="A48" s="166">
        <v>47</v>
      </c>
      <c r="B48" s="167" t="s">
        <v>288</v>
      </c>
      <c r="C48" s="168" t="s">
        <v>289</v>
      </c>
      <c r="D48" s="169" t="s">
        <v>290</v>
      </c>
      <c r="E48" s="170">
        <v>20</v>
      </c>
      <c r="F48" s="170"/>
      <c r="G48" s="166">
        <v>2021</v>
      </c>
      <c r="H48" s="169" t="s">
        <v>291</v>
      </c>
      <c r="I48" s="171" t="s">
        <v>292</v>
      </c>
      <c r="J48" s="167" t="s">
        <v>32</v>
      </c>
      <c r="K48" s="166" t="s">
        <v>103</v>
      </c>
      <c r="L48" s="166" t="s">
        <v>114</v>
      </c>
      <c r="M48" s="166"/>
    </row>
    <row r="49" spans="1:13" ht="75" x14ac:dyDescent="0.25">
      <c r="A49" s="166">
        <v>48</v>
      </c>
      <c r="B49" s="167" t="s">
        <v>293</v>
      </c>
      <c r="C49" s="168" t="s">
        <v>294</v>
      </c>
      <c r="D49" s="169" t="s">
        <v>65</v>
      </c>
      <c r="E49" s="170"/>
      <c r="F49" s="170"/>
      <c r="G49" s="166">
        <v>2021</v>
      </c>
      <c r="H49" s="169" t="s">
        <v>295</v>
      </c>
      <c r="I49" s="171" t="s">
        <v>296</v>
      </c>
      <c r="J49" s="167" t="s">
        <v>68</v>
      </c>
      <c r="K49" s="166" t="s">
        <v>69</v>
      </c>
      <c r="L49" s="166" t="s">
        <v>80</v>
      </c>
      <c r="M49" s="166"/>
    </row>
    <row r="50" spans="1:13" ht="90" x14ac:dyDescent="0.25">
      <c r="A50" s="166">
        <v>49</v>
      </c>
      <c r="B50" s="167" t="s">
        <v>297</v>
      </c>
      <c r="C50" s="168" t="s">
        <v>298</v>
      </c>
      <c r="D50" s="169" t="s">
        <v>299</v>
      </c>
      <c r="E50" s="170">
        <v>53</v>
      </c>
      <c r="F50" s="170"/>
      <c r="G50" s="166">
        <v>2021</v>
      </c>
      <c r="H50" s="169" t="s">
        <v>300</v>
      </c>
      <c r="I50" s="171" t="s">
        <v>301</v>
      </c>
      <c r="J50" s="167" t="s">
        <v>32</v>
      </c>
      <c r="K50" s="166" t="s">
        <v>55</v>
      </c>
      <c r="L50" s="166" t="s">
        <v>80</v>
      </c>
      <c r="M50" s="166"/>
    </row>
    <row r="51" spans="1:13" ht="75" x14ac:dyDescent="0.25">
      <c r="A51" s="166">
        <v>50</v>
      </c>
      <c r="B51" s="167" t="s">
        <v>302</v>
      </c>
      <c r="C51" s="168" t="s">
        <v>303</v>
      </c>
      <c r="D51" s="169" t="s">
        <v>65</v>
      </c>
      <c r="E51" s="170"/>
      <c r="F51" s="170"/>
      <c r="G51" s="166">
        <v>2021</v>
      </c>
      <c r="H51" s="169" t="s">
        <v>304</v>
      </c>
      <c r="I51" s="171" t="s">
        <v>305</v>
      </c>
      <c r="J51" s="167" t="s">
        <v>68</v>
      </c>
      <c r="K51" s="166" t="s">
        <v>69</v>
      </c>
      <c r="L51" s="166" t="s">
        <v>80</v>
      </c>
      <c r="M51" s="166"/>
    </row>
    <row r="52" spans="1:13" ht="90" x14ac:dyDescent="0.25">
      <c r="A52" s="166">
        <v>51</v>
      </c>
      <c r="B52" s="167" t="s">
        <v>261</v>
      </c>
      <c r="C52" s="168" t="s">
        <v>306</v>
      </c>
      <c r="D52" s="169" t="s">
        <v>299</v>
      </c>
      <c r="E52" s="170">
        <v>53</v>
      </c>
      <c r="F52" s="170"/>
      <c r="G52" s="166">
        <v>2021</v>
      </c>
      <c r="H52" s="169" t="s">
        <v>307</v>
      </c>
      <c r="I52" s="171" t="s">
        <v>308</v>
      </c>
      <c r="J52" s="167" t="s">
        <v>32</v>
      </c>
      <c r="K52" s="166" t="s">
        <v>55</v>
      </c>
      <c r="L52" s="166" t="s">
        <v>80</v>
      </c>
      <c r="M52" s="166"/>
    </row>
    <row r="53" spans="1:13" ht="75" x14ac:dyDescent="0.25">
      <c r="A53" s="166">
        <v>52</v>
      </c>
      <c r="B53" s="167" t="s">
        <v>309</v>
      </c>
      <c r="C53" s="168" t="s">
        <v>310</v>
      </c>
      <c r="D53" s="169" t="s">
        <v>65</v>
      </c>
      <c r="E53" s="170"/>
      <c r="F53" s="170"/>
      <c r="G53" s="166">
        <v>2021</v>
      </c>
      <c r="H53" s="169" t="s">
        <v>311</v>
      </c>
      <c r="I53" s="171" t="s">
        <v>312</v>
      </c>
      <c r="J53" s="167" t="s">
        <v>68</v>
      </c>
      <c r="K53" s="166" t="s">
        <v>69</v>
      </c>
      <c r="L53" s="166" t="s">
        <v>114</v>
      </c>
      <c r="M53" s="166"/>
    </row>
    <row r="54" spans="1:13" ht="75" x14ac:dyDescent="0.25">
      <c r="A54" s="166">
        <v>53</v>
      </c>
      <c r="B54" s="167" t="s">
        <v>313</v>
      </c>
      <c r="C54" s="168" t="s">
        <v>314</v>
      </c>
      <c r="D54" s="169" t="s">
        <v>315</v>
      </c>
      <c r="E54" s="170"/>
      <c r="F54" s="170"/>
      <c r="G54" s="166">
        <v>2021</v>
      </c>
      <c r="H54" s="169" t="s">
        <v>316</v>
      </c>
      <c r="I54" s="171" t="s">
        <v>317</v>
      </c>
      <c r="J54" s="167" t="s">
        <v>68</v>
      </c>
      <c r="K54" s="166" t="s">
        <v>69</v>
      </c>
      <c r="L54" s="166" t="s">
        <v>56</v>
      </c>
      <c r="M54" s="166"/>
    </row>
    <row r="55" spans="1:13" ht="75" x14ac:dyDescent="0.25">
      <c r="A55" s="166">
        <v>54</v>
      </c>
      <c r="B55" s="167" t="s">
        <v>318</v>
      </c>
      <c r="C55" s="168" t="s">
        <v>319</v>
      </c>
      <c r="D55" s="169" t="s">
        <v>320</v>
      </c>
      <c r="E55" s="170">
        <v>428</v>
      </c>
      <c r="F55" s="170"/>
      <c r="G55" s="166">
        <v>2021</v>
      </c>
      <c r="H55" s="169" t="s">
        <v>321</v>
      </c>
      <c r="I55" s="171" t="s">
        <v>322</v>
      </c>
      <c r="J55" s="167" t="s">
        <v>323</v>
      </c>
      <c r="K55" s="166" t="s">
        <v>103</v>
      </c>
      <c r="L55" s="166" t="s">
        <v>114</v>
      </c>
      <c r="M55" s="166"/>
    </row>
    <row r="56" spans="1:13" ht="75" x14ac:dyDescent="0.25">
      <c r="A56" s="166">
        <v>55</v>
      </c>
      <c r="B56" s="167" t="s">
        <v>324</v>
      </c>
      <c r="C56" s="168" t="s">
        <v>325</v>
      </c>
      <c r="D56" s="169" t="s">
        <v>65</v>
      </c>
      <c r="E56" s="170"/>
      <c r="F56" s="170"/>
      <c r="G56" s="166">
        <v>2021</v>
      </c>
      <c r="H56" s="169" t="s">
        <v>326</v>
      </c>
      <c r="I56" s="171" t="s">
        <v>327</v>
      </c>
      <c r="J56" s="167" t="s">
        <v>68</v>
      </c>
      <c r="K56" s="166" t="s">
        <v>69</v>
      </c>
      <c r="L56" s="166" t="s">
        <v>80</v>
      </c>
      <c r="M56" s="166"/>
    </row>
    <row r="57" spans="1:13" ht="75" x14ac:dyDescent="0.25">
      <c r="A57" s="166">
        <v>56</v>
      </c>
      <c r="B57" s="167" t="s">
        <v>328</v>
      </c>
      <c r="C57" s="168" t="s">
        <v>329</v>
      </c>
      <c r="D57" s="169" t="s">
        <v>330</v>
      </c>
      <c r="E57" s="170" t="s">
        <v>331</v>
      </c>
      <c r="F57" s="170"/>
      <c r="G57" s="166">
        <v>2021</v>
      </c>
      <c r="H57" s="169" t="s">
        <v>332</v>
      </c>
      <c r="I57" s="171" t="s">
        <v>333</v>
      </c>
      <c r="J57" s="167" t="s">
        <v>68</v>
      </c>
      <c r="K57" s="166" t="s">
        <v>69</v>
      </c>
      <c r="L57" s="166" t="s">
        <v>80</v>
      </c>
      <c r="M57" s="166"/>
    </row>
    <row r="58" spans="1:13" ht="75" x14ac:dyDescent="0.25">
      <c r="A58" s="166">
        <v>57</v>
      </c>
      <c r="B58" s="167" t="s">
        <v>334</v>
      </c>
      <c r="C58" s="168" t="s">
        <v>335</v>
      </c>
      <c r="D58" s="169" t="s">
        <v>336</v>
      </c>
      <c r="E58" s="170">
        <v>383</v>
      </c>
      <c r="F58" s="170"/>
      <c r="G58" s="166">
        <v>2021</v>
      </c>
      <c r="H58" s="169" t="s">
        <v>337</v>
      </c>
      <c r="I58" s="171" t="s">
        <v>338</v>
      </c>
      <c r="J58" s="167" t="s">
        <v>32</v>
      </c>
      <c r="K58" s="166" t="s">
        <v>55</v>
      </c>
      <c r="L58" s="166" t="s">
        <v>149</v>
      </c>
      <c r="M58" s="166"/>
    </row>
    <row r="59" spans="1:13" ht="75" x14ac:dyDescent="0.25">
      <c r="A59" s="166">
        <v>58</v>
      </c>
      <c r="B59" s="167" t="s">
        <v>339</v>
      </c>
      <c r="C59" s="168" t="s">
        <v>340</v>
      </c>
      <c r="D59" s="169" t="s">
        <v>341</v>
      </c>
      <c r="E59" s="170"/>
      <c r="F59" s="170"/>
      <c r="G59" s="166">
        <v>2021</v>
      </c>
      <c r="H59" s="169" t="s">
        <v>342</v>
      </c>
      <c r="I59" s="171" t="s">
        <v>343</v>
      </c>
      <c r="J59" s="167" t="s">
        <v>68</v>
      </c>
      <c r="K59" s="166" t="s">
        <v>69</v>
      </c>
      <c r="L59" s="166" t="s">
        <v>56</v>
      </c>
      <c r="M59" s="166"/>
    </row>
    <row r="60" spans="1:13" ht="75" x14ac:dyDescent="0.25">
      <c r="A60" s="166">
        <v>59</v>
      </c>
      <c r="B60" s="167" t="s">
        <v>75</v>
      </c>
      <c r="C60" s="168" t="s">
        <v>344</v>
      </c>
      <c r="D60" s="169" t="s">
        <v>345</v>
      </c>
      <c r="E60" s="170"/>
      <c r="F60" s="170"/>
      <c r="G60" s="166">
        <v>2021</v>
      </c>
      <c r="H60" s="169" t="s">
        <v>346</v>
      </c>
      <c r="I60" s="171" t="s">
        <v>347</v>
      </c>
      <c r="J60" s="167" t="s">
        <v>68</v>
      </c>
      <c r="K60" s="166" t="s">
        <v>69</v>
      </c>
      <c r="L60" s="166" t="s">
        <v>56</v>
      </c>
      <c r="M60" s="166"/>
    </row>
    <row r="61" spans="1:13" ht="75" x14ac:dyDescent="0.25">
      <c r="A61" s="166">
        <v>60</v>
      </c>
      <c r="B61" s="167" t="s">
        <v>348</v>
      </c>
      <c r="C61" s="168" t="s">
        <v>349</v>
      </c>
      <c r="D61" s="169" t="s">
        <v>65</v>
      </c>
      <c r="E61" s="170"/>
      <c r="F61" s="170"/>
      <c r="G61" s="166">
        <v>2021</v>
      </c>
      <c r="H61" s="169" t="s">
        <v>350</v>
      </c>
      <c r="I61" s="171" t="s">
        <v>351</v>
      </c>
      <c r="J61" s="167" t="s">
        <v>68</v>
      </c>
      <c r="K61" s="166" t="s">
        <v>69</v>
      </c>
      <c r="L61" s="166" t="s">
        <v>56</v>
      </c>
      <c r="M61" s="166" t="s">
        <v>352</v>
      </c>
    </row>
    <row r="62" spans="1:13" ht="90" x14ac:dyDescent="0.25">
      <c r="A62" s="166">
        <v>61</v>
      </c>
      <c r="B62" s="167" t="s">
        <v>353</v>
      </c>
      <c r="C62" s="168" t="s">
        <v>354</v>
      </c>
      <c r="D62" s="169" t="s">
        <v>355</v>
      </c>
      <c r="E62" s="170">
        <v>31</v>
      </c>
      <c r="F62" s="170"/>
      <c r="G62" s="166">
        <v>2021</v>
      </c>
      <c r="H62" s="169" t="s">
        <v>356</v>
      </c>
      <c r="I62" s="171" t="s">
        <v>357</v>
      </c>
      <c r="J62" s="167" t="s">
        <v>32</v>
      </c>
      <c r="K62" s="166" t="s">
        <v>103</v>
      </c>
      <c r="L62" s="166" t="s">
        <v>149</v>
      </c>
      <c r="M62" s="166"/>
    </row>
    <row r="63" spans="1:13" ht="75" x14ac:dyDescent="0.25">
      <c r="A63" s="166">
        <v>62</v>
      </c>
      <c r="B63" s="167" t="s">
        <v>222</v>
      </c>
      <c r="C63" s="168" t="s">
        <v>358</v>
      </c>
      <c r="D63" s="169" t="s">
        <v>187</v>
      </c>
      <c r="E63" s="170"/>
      <c r="F63" s="170"/>
      <c r="G63" s="166">
        <v>2021</v>
      </c>
      <c r="H63" s="169" t="s">
        <v>359</v>
      </c>
      <c r="I63" s="171" t="s">
        <v>360</v>
      </c>
      <c r="J63" s="167" t="s">
        <v>68</v>
      </c>
      <c r="K63" s="166" t="s">
        <v>69</v>
      </c>
      <c r="L63" s="166" t="s">
        <v>56</v>
      </c>
      <c r="M63" s="166"/>
    </row>
    <row r="64" spans="1:13" ht="75" x14ac:dyDescent="0.25">
      <c r="A64" s="166">
        <v>63</v>
      </c>
      <c r="B64" s="167" t="s">
        <v>361</v>
      </c>
      <c r="C64" s="168" t="s">
        <v>362</v>
      </c>
      <c r="D64" s="169" t="s">
        <v>65</v>
      </c>
      <c r="E64" s="170"/>
      <c r="F64" s="170"/>
      <c r="G64" s="166">
        <v>2021</v>
      </c>
      <c r="H64" s="169" t="s">
        <v>363</v>
      </c>
      <c r="I64" s="171" t="s">
        <v>364</v>
      </c>
      <c r="J64" s="167" t="s">
        <v>68</v>
      </c>
      <c r="K64" s="166" t="s">
        <v>69</v>
      </c>
      <c r="L64" s="166" t="s">
        <v>80</v>
      </c>
      <c r="M64" s="166"/>
    </row>
    <row r="65" spans="1:13" ht="75" x14ac:dyDescent="0.25">
      <c r="A65" s="166">
        <v>64</v>
      </c>
      <c r="B65" s="167" t="s">
        <v>365</v>
      </c>
      <c r="C65" s="168" t="s">
        <v>366</v>
      </c>
      <c r="D65" s="169" t="s">
        <v>65</v>
      </c>
      <c r="E65" s="170"/>
      <c r="F65" s="170"/>
      <c r="G65" s="166">
        <v>2021</v>
      </c>
      <c r="H65" s="169" t="s">
        <v>367</v>
      </c>
      <c r="I65" s="171" t="s">
        <v>368</v>
      </c>
      <c r="J65" s="167" t="s">
        <v>68</v>
      </c>
      <c r="K65" s="166" t="s">
        <v>69</v>
      </c>
      <c r="L65" s="166" t="s">
        <v>80</v>
      </c>
      <c r="M65" s="166" t="s">
        <v>369</v>
      </c>
    </row>
    <row r="66" spans="1:13" ht="75" x14ac:dyDescent="0.25">
      <c r="A66" s="166">
        <v>65</v>
      </c>
      <c r="B66" s="167" t="s">
        <v>370</v>
      </c>
      <c r="C66" s="168" t="s">
        <v>371</v>
      </c>
      <c r="D66" s="169" t="s">
        <v>65</v>
      </c>
      <c r="E66" s="170"/>
      <c r="F66" s="170"/>
      <c r="G66" s="166">
        <v>2021</v>
      </c>
      <c r="H66" s="169" t="s">
        <v>372</v>
      </c>
      <c r="I66" s="171" t="s">
        <v>373</v>
      </c>
      <c r="J66" s="167" t="s">
        <v>68</v>
      </c>
      <c r="K66" s="166" t="s">
        <v>69</v>
      </c>
      <c r="L66" s="166" t="s">
        <v>56</v>
      </c>
      <c r="M66" s="166"/>
    </row>
    <row r="67" spans="1:13" ht="75" x14ac:dyDescent="0.25">
      <c r="A67" s="166">
        <v>66</v>
      </c>
      <c r="B67" s="167" t="s">
        <v>374</v>
      </c>
      <c r="C67" s="168" t="s">
        <v>375</v>
      </c>
      <c r="D67" s="169" t="s">
        <v>65</v>
      </c>
      <c r="E67" s="170"/>
      <c r="F67" s="170"/>
      <c r="G67" s="166">
        <v>2021</v>
      </c>
      <c r="H67" s="169" t="s">
        <v>376</v>
      </c>
      <c r="I67" s="171" t="s">
        <v>377</v>
      </c>
      <c r="J67" s="167" t="s">
        <v>68</v>
      </c>
      <c r="K67" s="166" t="s">
        <v>69</v>
      </c>
      <c r="L67" s="166" t="s">
        <v>80</v>
      </c>
      <c r="M67" s="166"/>
    </row>
    <row r="68" spans="1:13" ht="75" x14ac:dyDescent="0.25">
      <c r="A68" s="166">
        <v>67</v>
      </c>
      <c r="B68" s="167" t="s">
        <v>378</v>
      </c>
      <c r="C68" s="168" t="s">
        <v>379</v>
      </c>
      <c r="D68" s="169" t="s">
        <v>380</v>
      </c>
      <c r="E68" s="170"/>
      <c r="F68" s="170"/>
      <c r="G68" s="166">
        <v>2021</v>
      </c>
      <c r="H68" s="169" t="s">
        <v>381</v>
      </c>
      <c r="I68" s="171" t="s">
        <v>382</v>
      </c>
      <c r="J68" s="167" t="s">
        <v>68</v>
      </c>
      <c r="K68" s="166" t="s">
        <v>69</v>
      </c>
      <c r="L68" s="166" t="s">
        <v>56</v>
      </c>
      <c r="M68" s="166"/>
    </row>
    <row r="69" spans="1:13" ht="75" x14ac:dyDescent="0.25">
      <c r="A69" s="166">
        <v>68</v>
      </c>
      <c r="B69" s="167" t="s">
        <v>383</v>
      </c>
      <c r="C69" s="168" t="s">
        <v>384</v>
      </c>
      <c r="D69" s="169" t="s">
        <v>385</v>
      </c>
      <c r="E69" s="170">
        <v>2021</v>
      </c>
      <c r="F69" s="170"/>
      <c r="G69" s="166">
        <v>2021</v>
      </c>
      <c r="H69" s="169" t="s">
        <v>386</v>
      </c>
      <c r="I69" s="171" t="s">
        <v>387</v>
      </c>
      <c r="J69" s="167" t="s">
        <v>32</v>
      </c>
      <c r="K69" s="166" t="s">
        <v>103</v>
      </c>
      <c r="L69" s="166" t="s">
        <v>56</v>
      </c>
      <c r="M69" s="166"/>
    </row>
    <row r="70" spans="1:13" ht="90" x14ac:dyDescent="0.25">
      <c r="A70" s="166">
        <v>69</v>
      </c>
      <c r="B70" s="167" t="s">
        <v>388</v>
      </c>
      <c r="C70" s="168" t="s">
        <v>389</v>
      </c>
      <c r="D70" s="169" t="s">
        <v>172</v>
      </c>
      <c r="E70" s="170">
        <v>27</v>
      </c>
      <c r="F70" s="170"/>
      <c r="G70" s="166">
        <v>2021</v>
      </c>
      <c r="H70" s="169" t="s">
        <v>390</v>
      </c>
      <c r="I70" s="171" t="s">
        <v>391</v>
      </c>
      <c r="J70" s="167" t="s">
        <v>32</v>
      </c>
      <c r="K70" s="166" t="s">
        <v>55</v>
      </c>
      <c r="L70" s="166" t="s">
        <v>56</v>
      </c>
      <c r="M70" s="166"/>
    </row>
    <row r="71" spans="1:13" ht="75" x14ac:dyDescent="0.25">
      <c r="A71" s="166">
        <v>70</v>
      </c>
      <c r="B71" s="167" t="s">
        <v>396</v>
      </c>
      <c r="C71" s="168" t="s">
        <v>397</v>
      </c>
      <c r="D71" s="169" t="s">
        <v>187</v>
      </c>
      <c r="E71" s="170"/>
      <c r="F71" s="170"/>
      <c r="G71" s="166">
        <v>2021</v>
      </c>
      <c r="H71" s="169" t="s">
        <v>398</v>
      </c>
      <c r="I71" s="171" t="s">
        <v>399</v>
      </c>
      <c r="J71" s="167" t="s">
        <v>68</v>
      </c>
      <c r="K71" s="166" t="s">
        <v>69</v>
      </c>
      <c r="L71" s="166" t="s">
        <v>56</v>
      </c>
      <c r="M71" s="166"/>
    </row>
    <row r="72" spans="1:13" ht="75" x14ac:dyDescent="0.25">
      <c r="A72" s="166">
        <v>71</v>
      </c>
      <c r="B72" s="167" t="s">
        <v>400</v>
      </c>
      <c r="C72" s="168" t="s">
        <v>401</v>
      </c>
      <c r="D72" s="169" t="s">
        <v>153</v>
      </c>
      <c r="E72" s="170">
        <v>45</v>
      </c>
      <c r="F72" s="170"/>
      <c r="G72" s="166">
        <v>2021</v>
      </c>
      <c r="H72" s="169" t="s">
        <v>402</v>
      </c>
      <c r="I72" s="171" t="s">
        <v>403</v>
      </c>
      <c r="J72" s="167" t="s">
        <v>68</v>
      </c>
      <c r="K72" s="166" t="s">
        <v>69</v>
      </c>
      <c r="L72" s="166" t="s">
        <v>128</v>
      </c>
      <c r="M72" s="166"/>
    </row>
    <row r="73" spans="1:13" ht="75" x14ac:dyDescent="0.25">
      <c r="A73" s="166">
        <v>72</v>
      </c>
      <c r="B73" s="167" t="s">
        <v>404</v>
      </c>
      <c r="C73" s="168" t="s">
        <v>405</v>
      </c>
      <c r="D73" s="169" t="s">
        <v>65</v>
      </c>
      <c r="E73" s="170"/>
      <c r="F73" s="170"/>
      <c r="G73" s="166">
        <v>2021</v>
      </c>
      <c r="H73" s="169" t="s">
        <v>406</v>
      </c>
      <c r="I73" s="171" t="s">
        <v>407</v>
      </c>
      <c r="J73" s="167" t="s">
        <v>68</v>
      </c>
      <c r="K73" s="166" t="s">
        <v>69</v>
      </c>
      <c r="L73" s="166" t="s">
        <v>80</v>
      </c>
      <c r="M73" s="166"/>
    </row>
    <row r="74" spans="1:13" ht="90" x14ac:dyDescent="0.25">
      <c r="A74" s="166">
        <v>73</v>
      </c>
      <c r="B74" s="167" t="s">
        <v>408</v>
      </c>
      <c r="C74" s="168" t="s">
        <v>409</v>
      </c>
      <c r="D74" s="169" t="s">
        <v>88</v>
      </c>
      <c r="E74" s="170">
        <v>117</v>
      </c>
      <c r="F74" s="170"/>
      <c r="G74" s="166">
        <v>2021</v>
      </c>
      <c r="H74" s="169" t="s">
        <v>410</v>
      </c>
      <c r="I74" s="171" t="s">
        <v>411</v>
      </c>
      <c r="J74" s="167" t="s">
        <v>32</v>
      </c>
      <c r="K74" s="166" t="s">
        <v>55</v>
      </c>
      <c r="L74" s="166" t="s">
        <v>80</v>
      </c>
      <c r="M74" s="166"/>
    </row>
    <row r="75" spans="1:13" ht="60" x14ac:dyDescent="0.25">
      <c r="A75" s="166">
        <v>74</v>
      </c>
      <c r="B75" s="167" t="s">
        <v>412</v>
      </c>
      <c r="C75" s="168" t="s">
        <v>413</v>
      </c>
      <c r="D75" s="169" t="s">
        <v>414</v>
      </c>
      <c r="E75" s="170"/>
      <c r="F75" s="170"/>
      <c r="G75" s="166">
        <v>2021</v>
      </c>
      <c r="H75" s="169" t="s">
        <v>415</v>
      </c>
      <c r="I75" s="171" t="s">
        <v>416</v>
      </c>
      <c r="J75" s="167" t="s">
        <v>68</v>
      </c>
      <c r="K75" s="166" t="s">
        <v>69</v>
      </c>
      <c r="L75" s="166" t="s">
        <v>56</v>
      </c>
      <c r="M75" s="166"/>
    </row>
    <row r="76" spans="1:13" ht="90" x14ac:dyDescent="0.25">
      <c r="A76" s="166">
        <v>75</v>
      </c>
      <c r="B76" s="167" t="s">
        <v>417</v>
      </c>
      <c r="C76" s="168" t="s">
        <v>418</v>
      </c>
      <c r="D76" s="169" t="s">
        <v>88</v>
      </c>
      <c r="E76" s="170">
        <v>117</v>
      </c>
      <c r="F76" s="170"/>
      <c r="G76" s="166">
        <v>2021</v>
      </c>
      <c r="H76" s="169" t="s">
        <v>419</v>
      </c>
      <c r="I76" s="171" t="s">
        <v>420</v>
      </c>
      <c r="J76" s="167" t="s">
        <v>32</v>
      </c>
      <c r="K76" s="166" t="s">
        <v>55</v>
      </c>
      <c r="L76" s="166" t="s">
        <v>80</v>
      </c>
      <c r="M76" s="166"/>
    </row>
    <row r="77" spans="1:13" ht="75" x14ac:dyDescent="0.25">
      <c r="A77" s="166">
        <v>76</v>
      </c>
      <c r="B77" s="167" t="s">
        <v>421</v>
      </c>
      <c r="C77" s="168" t="s">
        <v>422</v>
      </c>
      <c r="D77" s="169" t="s">
        <v>423</v>
      </c>
      <c r="E77" s="170"/>
      <c r="F77" s="170"/>
      <c r="G77" s="166">
        <v>2021</v>
      </c>
      <c r="H77" s="169" t="s">
        <v>424</v>
      </c>
      <c r="I77" s="171" t="s">
        <v>425</v>
      </c>
      <c r="J77" s="167" t="s">
        <v>68</v>
      </c>
      <c r="K77" s="166" t="s">
        <v>69</v>
      </c>
      <c r="L77" s="166" t="s">
        <v>80</v>
      </c>
      <c r="M77" s="166"/>
    </row>
    <row r="78" spans="1:13" ht="90" x14ac:dyDescent="0.25">
      <c r="A78" s="166">
        <v>77</v>
      </c>
      <c r="B78" s="167" t="s">
        <v>274</v>
      </c>
      <c r="C78" s="168" t="s">
        <v>426</v>
      </c>
      <c r="D78" s="169" t="s">
        <v>88</v>
      </c>
      <c r="E78" s="170">
        <v>118</v>
      </c>
      <c r="F78" s="170"/>
      <c r="G78" s="166">
        <v>2021</v>
      </c>
      <c r="H78" s="169" t="s">
        <v>427</v>
      </c>
      <c r="I78" s="171" t="s">
        <v>428</v>
      </c>
      <c r="J78" s="167" t="s">
        <v>32</v>
      </c>
      <c r="K78" s="166" t="s">
        <v>55</v>
      </c>
      <c r="L78" s="166" t="s">
        <v>56</v>
      </c>
      <c r="M78" s="166" t="s">
        <v>369</v>
      </c>
    </row>
    <row r="79" spans="1:13" ht="60" x14ac:dyDescent="0.25">
      <c r="A79" s="166">
        <v>78</v>
      </c>
      <c r="B79" s="167" t="s">
        <v>429</v>
      </c>
      <c r="C79" s="168" t="s">
        <v>430</v>
      </c>
      <c r="D79" s="169" t="s">
        <v>431</v>
      </c>
      <c r="E79" s="170"/>
      <c r="F79" s="170"/>
      <c r="G79" s="166">
        <v>2021</v>
      </c>
      <c r="H79" s="169"/>
      <c r="I79" s="171" t="s">
        <v>432</v>
      </c>
      <c r="J79" s="167" t="s">
        <v>61</v>
      </c>
      <c r="K79" s="166" t="s">
        <v>69</v>
      </c>
      <c r="L79" s="166" t="s">
        <v>56</v>
      </c>
      <c r="M79" s="166" t="s">
        <v>433</v>
      </c>
    </row>
    <row r="80" spans="1:13" ht="90" x14ac:dyDescent="0.25">
      <c r="A80" s="166">
        <v>79</v>
      </c>
      <c r="B80" s="167" t="s">
        <v>434</v>
      </c>
      <c r="C80" s="168" t="s">
        <v>435</v>
      </c>
      <c r="D80" s="169" t="s">
        <v>88</v>
      </c>
      <c r="E80" s="170">
        <v>120</v>
      </c>
      <c r="F80" s="170"/>
      <c r="G80" s="166">
        <v>2021</v>
      </c>
      <c r="H80" s="169" t="s">
        <v>436</v>
      </c>
      <c r="I80" s="171" t="s">
        <v>437</v>
      </c>
      <c r="J80" s="167" t="s">
        <v>32</v>
      </c>
      <c r="K80" s="166" t="s">
        <v>55</v>
      </c>
      <c r="L80" s="166" t="s">
        <v>56</v>
      </c>
      <c r="M80" s="166"/>
    </row>
    <row r="81" spans="1:13" ht="90" x14ac:dyDescent="0.25">
      <c r="A81" s="166">
        <v>80</v>
      </c>
      <c r="B81" s="167" t="s">
        <v>438</v>
      </c>
      <c r="C81" s="168" t="s">
        <v>439</v>
      </c>
      <c r="D81" s="169" t="s">
        <v>88</v>
      </c>
      <c r="E81" s="170">
        <v>117</v>
      </c>
      <c r="F81" s="170"/>
      <c r="G81" s="166">
        <v>2021</v>
      </c>
      <c r="H81" s="169" t="s">
        <v>440</v>
      </c>
      <c r="I81" s="171" t="s">
        <v>441</v>
      </c>
      <c r="J81" s="167" t="s">
        <v>32</v>
      </c>
      <c r="K81" s="166" t="s">
        <v>55</v>
      </c>
      <c r="L81" s="166" t="s">
        <v>80</v>
      </c>
      <c r="M81" s="166"/>
    </row>
    <row r="82" spans="1:13" ht="75" x14ac:dyDescent="0.25">
      <c r="A82" s="166">
        <v>81</v>
      </c>
      <c r="B82" s="167" t="s">
        <v>442</v>
      </c>
      <c r="C82" s="168" t="s">
        <v>443</v>
      </c>
      <c r="D82" s="169" t="s">
        <v>444</v>
      </c>
      <c r="E82" s="170">
        <v>17</v>
      </c>
      <c r="F82" s="170"/>
      <c r="G82" s="166">
        <v>2021</v>
      </c>
      <c r="H82" s="169" t="s">
        <v>445</v>
      </c>
      <c r="I82" s="171" t="s">
        <v>446</v>
      </c>
      <c r="J82" s="167" t="s">
        <v>91</v>
      </c>
      <c r="K82" s="166" t="s">
        <v>69</v>
      </c>
      <c r="L82" s="166" t="s">
        <v>80</v>
      </c>
      <c r="M82" s="166"/>
    </row>
    <row r="83" spans="1:13" ht="60" x14ac:dyDescent="0.25">
      <c r="A83" s="166">
        <v>82</v>
      </c>
      <c r="B83" s="167" t="s">
        <v>447</v>
      </c>
      <c r="C83" s="168" t="s">
        <v>448</v>
      </c>
      <c r="D83" s="169" t="s">
        <v>423</v>
      </c>
      <c r="E83" s="170"/>
      <c r="F83" s="170"/>
      <c r="G83" s="166">
        <v>2021</v>
      </c>
      <c r="H83" s="169"/>
      <c r="I83" s="171" t="s">
        <v>449</v>
      </c>
      <c r="J83" s="167" t="s">
        <v>91</v>
      </c>
      <c r="K83" s="166" t="s">
        <v>69</v>
      </c>
      <c r="L83" s="166" t="s">
        <v>80</v>
      </c>
      <c r="M83" s="166"/>
    </row>
    <row r="84" spans="1:13" ht="60" x14ac:dyDescent="0.25">
      <c r="A84" s="166">
        <v>83</v>
      </c>
      <c r="B84" s="167" t="s">
        <v>450</v>
      </c>
      <c r="C84" s="168" t="s">
        <v>451</v>
      </c>
      <c r="D84" s="169" t="s">
        <v>452</v>
      </c>
      <c r="E84" s="170">
        <v>54</v>
      </c>
      <c r="F84" s="170"/>
      <c r="G84" s="166">
        <v>2022</v>
      </c>
      <c r="H84" s="169"/>
      <c r="I84" s="171" t="s">
        <v>453</v>
      </c>
      <c r="J84" s="167" t="s">
        <v>32</v>
      </c>
      <c r="K84" s="166" t="s">
        <v>55</v>
      </c>
      <c r="L84" s="166" t="s">
        <v>56</v>
      </c>
      <c r="M84" s="166"/>
    </row>
    <row r="85" spans="1:13" ht="75" x14ac:dyDescent="0.25">
      <c r="A85" s="166">
        <v>84</v>
      </c>
      <c r="B85" s="167" t="s">
        <v>454</v>
      </c>
      <c r="C85" s="168" t="s">
        <v>455</v>
      </c>
      <c r="D85" s="169" t="s">
        <v>456</v>
      </c>
      <c r="E85" s="170">
        <v>8</v>
      </c>
      <c r="F85" s="170"/>
      <c r="G85" s="166">
        <v>2022</v>
      </c>
      <c r="H85" s="169" t="s">
        <v>457</v>
      </c>
      <c r="I85" s="171" t="s">
        <v>458</v>
      </c>
      <c r="J85" s="167" t="s">
        <v>32</v>
      </c>
      <c r="K85" s="166" t="s">
        <v>55</v>
      </c>
      <c r="L85" s="166" t="s">
        <v>149</v>
      </c>
      <c r="M85" s="166" t="s">
        <v>459</v>
      </c>
    </row>
    <row r="86" spans="1:13" ht="75" x14ac:dyDescent="0.25">
      <c r="A86" s="166">
        <v>85</v>
      </c>
      <c r="B86" s="167" t="s">
        <v>460</v>
      </c>
      <c r="C86" s="168" t="s">
        <v>461</v>
      </c>
      <c r="D86" s="169" t="s">
        <v>99</v>
      </c>
      <c r="E86" s="170">
        <v>2022</v>
      </c>
      <c r="F86" s="170"/>
      <c r="G86" s="166">
        <v>2022</v>
      </c>
      <c r="H86" s="169" t="s">
        <v>462</v>
      </c>
      <c r="I86" s="171" t="s">
        <v>463</v>
      </c>
      <c r="J86" s="167" t="s">
        <v>32</v>
      </c>
      <c r="K86" s="166" t="s">
        <v>55</v>
      </c>
      <c r="L86" s="166" t="s">
        <v>128</v>
      </c>
      <c r="M86" s="166" t="s">
        <v>464</v>
      </c>
    </row>
    <row r="87" spans="1:13" ht="75" x14ac:dyDescent="0.25">
      <c r="A87" s="166">
        <v>86</v>
      </c>
      <c r="B87" s="167" t="s">
        <v>465</v>
      </c>
      <c r="C87" s="168" t="s">
        <v>466</v>
      </c>
      <c r="D87" s="169" t="s">
        <v>99</v>
      </c>
      <c r="E87" s="170">
        <v>2022</v>
      </c>
      <c r="F87" s="170"/>
      <c r="G87" s="166">
        <v>2022</v>
      </c>
      <c r="H87" s="169" t="s">
        <v>467</v>
      </c>
      <c r="I87" s="171" t="s">
        <v>468</v>
      </c>
      <c r="J87" s="167" t="s">
        <v>32</v>
      </c>
      <c r="K87" s="166" t="s">
        <v>103</v>
      </c>
      <c r="L87" s="166" t="s">
        <v>56</v>
      </c>
      <c r="M87" s="166" t="s">
        <v>469</v>
      </c>
    </row>
    <row r="88" spans="1:13" ht="75" x14ac:dyDescent="0.25">
      <c r="A88" s="166">
        <v>87</v>
      </c>
      <c r="B88" s="167" t="s">
        <v>470</v>
      </c>
      <c r="C88" s="168" t="s">
        <v>471</v>
      </c>
      <c r="D88" s="169" t="s">
        <v>99</v>
      </c>
      <c r="E88" s="170">
        <v>2022</v>
      </c>
      <c r="F88" s="170"/>
      <c r="G88" s="166">
        <v>2022</v>
      </c>
      <c r="H88" s="169" t="s">
        <v>472</v>
      </c>
      <c r="I88" s="171" t="s">
        <v>473</v>
      </c>
      <c r="J88" s="167" t="s">
        <v>32</v>
      </c>
      <c r="K88" s="166" t="s">
        <v>103</v>
      </c>
      <c r="L88" s="166" t="s">
        <v>149</v>
      </c>
      <c r="M88" s="166" t="s">
        <v>265</v>
      </c>
    </row>
    <row r="89" spans="1:13" ht="75" x14ac:dyDescent="0.25">
      <c r="A89" s="166">
        <v>88</v>
      </c>
      <c r="B89" s="167" t="s">
        <v>474</v>
      </c>
      <c r="C89" s="168" t="s">
        <v>475</v>
      </c>
      <c r="D89" s="169" t="s">
        <v>99</v>
      </c>
      <c r="E89" s="170">
        <v>2022</v>
      </c>
      <c r="F89" s="170"/>
      <c r="G89" s="166">
        <v>2022</v>
      </c>
      <c r="H89" s="169" t="s">
        <v>476</v>
      </c>
      <c r="I89" s="171" t="s">
        <v>477</v>
      </c>
      <c r="J89" s="167" t="s">
        <v>32</v>
      </c>
      <c r="K89" s="166" t="s">
        <v>103</v>
      </c>
      <c r="L89" s="166" t="s">
        <v>149</v>
      </c>
      <c r="M89" s="166" t="s">
        <v>478</v>
      </c>
    </row>
    <row r="90" spans="1:13" ht="75" x14ac:dyDescent="0.25">
      <c r="A90" s="166">
        <v>89</v>
      </c>
      <c r="B90" s="167" t="s">
        <v>479</v>
      </c>
      <c r="C90" s="168" t="s">
        <v>480</v>
      </c>
      <c r="D90" s="169" t="s">
        <v>99</v>
      </c>
      <c r="E90" s="170">
        <v>2022</v>
      </c>
      <c r="F90" s="170"/>
      <c r="G90" s="166">
        <v>2022</v>
      </c>
      <c r="H90" s="169" t="s">
        <v>481</v>
      </c>
      <c r="I90" s="171" t="s">
        <v>482</v>
      </c>
      <c r="J90" s="167" t="s">
        <v>32</v>
      </c>
      <c r="K90" s="166" t="s">
        <v>103</v>
      </c>
      <c r="L90" s="166" t="s">
        <v>56</v>
      </c>
      <c r="M90" s="166" t="s">
        <v>483</v>
      </c>
    </row>
    <row r="91" spans="1:13" ht="75" x14ac:dyDescent="0.25">
      <c r="A91" s="166">
        <v>90</v>
      </c>
      <c r="B91" s="167" t="s">
        <v>484</v>
      </c>
      <c r="C91" s="168" t="s">
        <v>485</v>
      </c>
      <c r="D91" s="169" t="s">
        <v>486</v>
      </c>
      <c r="E91" s="170">
        <v>2446</v>
      </c>
      <c r="F91" s="170"/>
      <c r="G91" s="166">
        <v>2022</v>
      </c>
      <c r="H91" s="169" t="s">
        <v>487</v>
      </c>
      <c r="I91" s="171" t="s">
        <v>488</v>
      </c>
      <c r="J91" s="167" t="s">
        <v>68</v>
      </c>
      <c r="K91" s="166" t="s">
        <v>69</v>
      </c>
      <c r="L91" s="166" t="s">
        <v>56</v>
      </c>
      <c r="M91" s="166" t="s">
        <v>490</v>
      </c>
    </row>
    <row r="92" spans="1:13" ht="75" x14ac:dyDescent="0.25">
      <c r="A92" s="166">
        <v>91</v>
      </c>
      <c r="B92" s="167" t="s">
        <v>491</v>
      </c>
      <c r="C92" s="168" t="s">
        <v>492</v>
      </c>
      <c r="D92" s="169" t="s">
        <v>99</v>
      </c>
      <c r="E92" s="170">
        <v>2022</v>
      </c>
      <c r="F92" s="170"/>
      <c r="G92" s="166">
        <v>2022</v>
      </c>
      <c r="H92" s="169" t="s">
        <v>493</v>
      </c>
      <c r="I92" s="171" t="s">
        <v>494</v>
      </c>
      <c r="J92" s="167" t="s">
        <v>32</v>
      </c>
      <c r="K92" s="166" t="s">
        <v>103</v>
      </c>
      <c r="L92" s="166" t="s">
        <v>149</v>
      </c>
      <c r="M92" s="166"/>
    </row>
    <row r="93" spans="1:13" ht="75" x14ac:dyDescent="0.25">
      <c r="A93" s="166">
        <v>92</v>
      </c>
      <c r="B93" s="167" t="s">
        <v>495</v>
      </c>
      <c r="C93" s="168" t="s">
        <v>496</v>
      </c>
      <c r="D93" s="169" t="s">
        <v>99</v>
      </c>
      <c r="E93" s="170">
        <v>2022</v>
      </c>
      <c r="F93" s="170"/>
      <c r="G93" s="166">
        <v>2022</v>
      </c>
      <c r="H93" s="169" t="s">
        <v>497</v>
      </c>
      <c r="I93" s="171" t="s">
        <v>498</v>
      </c>
      <c r="J93" s="167" t="s">
        <v>32</v>
      </c>
      <c r="K93" s="166" t="s">
        <v>103</v>
      </c>
      <c r="L93" s="166" t="s">
        <v>149</v>
      </c>
      <c r="M93" s="166" t="s">
        <v>483</v>
      </c>
    </row>
    <row r="94" spans="1:13" ht="75" x14ac:dyDescent="0.25">
      <c r="A94" s="166">
        <v>93</v>
      </c>
      <c r="B94" s="167" t="s">
        <v>499</v>
      </c>
      <c r="C94" s="168" t="s">
        <v>500</v>
      </c>
      <c r="D94" s="169" t="s">
        <v>99</v>
      </c>
      <c r="E94" s="170">
        <v>2022</v>
      </c>
      <c r="F94" s="170"/>
      <c r="G94" s="166">
        <v>2022</v>
      </c>
      <c r="H94" s="169" t="s">
        <v>501</v>
      </c>
      <c r="I94" s="171" t="s">
        <v>502</v>
      </c>
      <c r="J94" s="167" t="s">
        <v>32</v>
      </c>
      <c r="K94" s="166" t="s">
        <v>103</v>
      </c>
      <c r="L94" s="166" t="s">
        <v>149</v>
      </c>
      <c r="M94" s="166" t="s">
        <v>503</v>
      </c>
    </row>
    <row r="95" spans="1:13" ht="75" x14ac:dyDescent="0.25">
      <c r="A95" s="166">
        <v>94</v>
      </c>
      <c r="B95" s="167" t="s">
        <v>504</v>
      </c>
      <c r="C95" s="168" t="s">
        <v>505</v>
      </c>
      <c r="D95" s="169" t="s">
        <v>506</v>
      </c>
      <c r="E95" s="170">
        <v>2022</v>
      </c>
      <c r="F95" s="170"/>
      <c r="G95" s="166">
        <v>2022</v>
      </c>
      <c r="H95" s="169" t="s">
        <v>507</v>
      </c>
      <c r="I95" s="171" t="s">
        <v>508</v>
      </c>
      <c r="J95" s="167" t="s">
        <v>32</v>
      </c>
      <c r="K95" s="166" t="s">
        <v>55</v>
      </c>
      <c r="L95" s="166" t="s">
        <v>149</v>
      </c>
      <c r="M95" s="166" t="s">
        <v>509</v>
      </c>
    </row>
    <row r="96" spans="1:13" ht="60" x14ac:dyDescent="0.25">
      <c r="A96" s="166">
        <v>95</v>
      </c>
      <c r="B96" s="167" t="s">
        <v>510</v>
      </c>
      <c r="C96" s="168" t="s">
        <v>511</v>
      </c>
      <c r="D96" s="169" t="s">
        <v>512</v>
      </c>
      <c r="E96" s="170"/>
      <c r="F96" s="170"/>
      <c r="G96" s="166">
        <v>2022</v>
      </c>
      <c r="H96" s="169"/>
      <c r="I96" s="171" t="s">
        <v>513</v>
      </c>
      <c r="J96" s="167" t="s">
        <v>61</v>
      </c>
      <c r="K96" s="166" t="s">
        <v>69</v>
      </c>
      <c r="L96" s="166" t="s">
        <v>128</v>
      </c>
      <c r="M96" s="166" t="s">
        <v>514</v>
      </c>
    </row>
    <row r="97" spans="1:13" ht="75" x14ac:dyDescent="0.25">
      <c r="A97" s="166">
        <v>96</v>
      </c>
      <c r="B97" s="167" t="s">
        <v>515</v>
      </c>
      <c r="C97" s="168" t="s">
        <v>516</v>
      </c>
      <c r="D97" s="169" t="s">
        <v>517</v>
      </c>
      <c r="E97" s="170">
        <v>7</v>
      </c>
      <c r="F97" s="170"/>
      <c r="G97" s="166">
        <v>2022</v>
      </c>
      <c r="H97" s="169" t="s">
        <v>518</v>
      </c>
      <c r="I97" s="171" t="s">
        <v>519</v>
      </c>
      <c r="J97" s="167" t="s">
        <v>32</v>
      </c>
      <c r="K97" s="166" t="s">
        <v>55</v>
      </c>
      <c r="L97" s="166" t="s">
        <v>114</v>
      </c>
      <c r="M97" s="166"/>
    </row>
    <row r="98" spans="1:13" ht="75" x14ac:dyDescent="0.25">
      <c r="A98" s="166">
        <v>97</v>
      </c>
      <c r="B98" s="167" t="s">
        <v>520</v>
      </c>
      <c r="C98" s="168" t="s">
        <v>521</v>
      </c>
      <c r="D98" s="169" t="s">
        <v>522</v>
      </c>
      <c r="E98" s="170">
        <v>61</v>
      </c>
      <c r="F98" s="170"/>
      <c r="G98" s="166">
        <v>2022</v>
      </c>
      <c r="H98" s="169" t="s">
        <v>523</v>
      </c>
      <c r="I98" s="171" t="s">
        <v>524</v>
      </c>
      <c r="J98" s="167" t="s">
        <v>32</v>
      </c>
      <c r="K98" s="166" t="s">
        <v>55</v>
      </c>
      <c r="L98" s="166" t="s">
        <v>114</v>
      </c>
      <c r="M98" s="166" t="s">
        <v>265</v>
      </c>
    </row>
    <row r="99" spans="1:13" ht="75" x14ac:dyDescent="0.25">
      <c r="A99" s="166">
        <v>98</v>
      </c>
      <c r="B99" s="167" t="s">
        <v>525</v>
      </c>
      <c r="C99" s="168" t="s">
        <v>526</v>
      </c>
      <c r="D99" s="169" t="s">
        <v>486</v>
      </c>
      <c r="E99" s="170">
        <v>2405</v>
      </c>
      <c r="F99" s="170"/>
      <c r="G99" s="166">
        <v>2022</v>
      </c>
      <c r="H99" s="169" t="s">
        <v>527</v>
      </c>
      <c r="I99" s="171" t="s">
        <v>528</v>
      </c>
      <c r="J99" s="167" t="s">
        <v>68</v>
      </c>
      <c r="K99" s="166" t="s">
        <v>69</v>
      </c>
      <c r="L99" s="166" t="s">
        <v>56</v>
      </c>
      <c r="M99" s="166" t="s">
        <v>265</v>
      </c>
    </row>
    <row r="100" spans="1:13" ht="75" x14ac:dyDescent="0.25">
      <c r="A100" s="166">
        <v>99</v>
      </c>
      <c r="B100" s="167" t="s">
        <v>529</v>
      </c>
      <c r="C100" s="168" t="s">
        <v>530</v>
      </c>
      <c r="D100" s="169" t="s">
        <v>531</v>
      </c>
      <c r="E100" s="170">
        <v>2022</v>
      </c>
      <c r="F100" s="170"/>
      <c r="G100" s="166">
        <v>2022</v>
      </c>
      <c r="H100" s="169" t="s">
        <v>532</v>
      </c>
      <c r="I100" s="171" t="s">
        <v>533</v>
      </c>
      <c r="J100" s="167" t="s">
        <v>32</v>
      </c>
      <c r="K100" s="166" t="s">
        <v>55</v>
      </c>
      <c r="L100" s="166" t="s">
        <v>80</v>
      </c>
      <c r="M100" s="166"/>
    </row>
    <row r="101" spans="1:13" ht="75" x14ac:dyDescent="0.25">
      <c r="A101" s="166">
        <v>100</v>
      </c>
      <c r="B101" s="167" t="s">
        <v>534</v>
      </c>
      <c r="C101" s="168" t="s">
        <v>535</v>
      </c>
      <c r="D101" s="169" t="s">
        <v>536</v>
      </c>
      <c r="E101" s="170">
        <v>5</v>
      </c>
      <c r="F101" s="170"/>
      <c r="G101" s="166">
        <v>2022</v>
      </c>
      <c r="H101" s="169" t="s">
        <v>537</v>
      </c>
      <c r="I101" s="171" t="s">
        <v>538</v>
      </c>
      <c r="J101" s="167" t="s">
        <v>32</v>
      </c>
      <c r="K101" s="166" t="s">
        <v>55</v>
      </c>
      <c r="L101" s="166" t="s">
        <v>128</v>
      </c>
      <c r="M101" s="166" t="s">
        <v>539</v>
      </c>
    </row>
    <row r="102" spans="1:13" ht="75" x14ac:dyDescent="0.25">
      <c r="A102" s="166">
        <v>101</v>
      </c>
      <c r="B102" s="167" t="s">
        <v>540</v>
      </c>
      <c r="C102" s="168" t="s">
        <v>541</v>
      </c>
      <c r="D102" s="169" t="s">
        <v>111</v>
      </c>
      <c r="E102" s="170">
        <v>34</v>
      </c>
      <c r="F102" s="170"/>
      <c r="G102" s="166">
        <v>2022</v>
      </c>
      <c r="H102" s="169" t="s">
        <v>542</v>
      </c>
      <c r="I102" s="171" t="s">
        <v>543</v>
      </c>
      <c r="J102" s="167" t="s">
        <v>32</v>
      </c>
      <c r="K102" s="166" t="s">
        <v>55</v>
      </c>
      <c r="L102" s="166" t="s">
        <v>128</v>
      </c>
      <c r="M102" s="166" t="s">
        <v>544</v>
      </c>
    </row>
    <row r="103" spans="1:13" ht="75" x14ac:dyDescent="0.25">
      <c r="A103" s="166">
        <v>102</v>
      </c>
      <c r="B103" s="167" t="s">
        <v>545</v>
      </c>
      <c r="C103" s="168" t="s">
        <v>546</v>
      </c>
      <c r="D103" s="169" t="s">
        <v>547</v>
      </c>
      <c r="E103" s="170">
        <v>19</v>
      </c>
      <c r="F103" s="170"/>
      <c r="G103" s="166">
        <v>2022</v>
      </c>
      <c r="H103" s="169" t="s">
        <v>548</v>
      </c>
      <c r="I103" s="171" t="s">
        <v>549</v>
      </c>
      <c r="J103" s="167" t="s">
        <v>32</v>
      </c>
      <c r="K103" s="166" t="s">
        <v>55</v>
      </c>
      <c r="L103" s="166" t="s">
        <v>80</v>
      </c>
      <c r="M103" s="166" t="s">
        <v>550</v>
      </c>
    </row>
    <row r="104" spans="1:13" ht="75" x14ac:dyDescent="0.25">
      <c r="A104" s="166">
        <v>103</v>
      </c>
      <c r="B104" s="167" t="s">
        <v>551</v>
      </c>
      <c r="C104" s="168" t="s">
        <v>552</v>
      </c>
      <c r="D104" s="169" t="s">
        <v>486</v>
      </c>
      <c r="E104" s="170">
        <v>2405</v>
      </c>
      <c r="F104" s="170"/>
      <c r="G104" s="166">
        <v>2022</v>
      </c>
      <c r="H104" s="169" t="s">
        <v>553</v>
      </c>
      <c r="I104" s="171" t="s">
        <v>554</v>
      </c>
      <c r="J104" s="167" t="s">
        <v>68</v>
      </c>
      <c r="K104" s="166" t="s">
        <v>69</v>
      </c>
      <c r="L104" s="166" t="s">
        <v>80</v>
      </c>
      <c r="M104" s="166" t="s">
        <v>555</v>
      </c>
    </row>
    <row r="105" spans="1:13" ht="90" x14ac:dyDescent="0.25">
      <c r="A105" s="166">
        <v>104</v>
      </c>
      <c r="B105" s="167" t="s">
        <v>556</v>
      </c>
      <c r="C105" s="168" t="s">
        <v>557</v>
      </c>
      <c r="D105" s="169" t="s">
        <v>558</v>
      </c>
      <c r="E105" s="170">
        <v>8</v>
      </c>
      <c r="F105" s="170"/>
      <c r="G105" s="166">
        <v>2022</v>
      </c>
      <c r="H105" s="169" t="s">
        <v>559</v>
      </c>
      <c r="I105" s="171" t="s">
        <v>560</v>
      </c>
      <c r="J105" s="167" t="s">
        <v>32</v>
      </c>
      <c r="K105" s="166" t="s">
        <v>55</v>
      </c>
      <c r="L105" s="166" t="s">
        <v>80</v>
      </c>
      <c r="M105" s="166"/>
    </row>
    <row r="106" spans="1:13" ht="60" x14ac:dyDescent="0.25">
      <c r="A106" s="166">
        <v>105</v>
      </c>
      <c r="B106" s="167" t="s">
        <v>561</v>
      </c>
      <c r="C106" s="168" t="s">
        <v>562</v>
      </c>
      <c r="D106" s="169" t="s">
        <v>563</v>
      </c>
      <c r="E106" s="170">
        <v>25</v>
      </c>
      <c r="F106" s="170"/>
      <c r="G106" s="166">
        <v>2022</v>
      </c>
      <c r="H106" s="169"/>
      <c r="I106" s="171" t="s">
        <v>564</v>
      </c>
      <c r="J106" s="167" t="s">
        <v>323</v>
      </c>
      <c r="K106" s="166" t="s">
        <v>103</v>
      </c>
      <c r="L106" s="166" t="s">
        <v>56</v>
      </c>
      <c r="M106" s="166" t="s">
        <v>539</v>
      </c>
    </row>
    <row r="107" spans="1:13" ht="75" x14ac:dyDescent="0.25">
      <c r="A107" s="166">
        <v>106</v>
      </c>
      <c r="B107" s="167" t="s">
        <v>565</v>
      </c>
      <c r="C107" s="168" t="s">
        <v>566</v>
      </c>
      <c r="D107" s="169" t="s">
        <v>567</v>
      </c>
      <c r="E107" s="170"/>
      <c r="F107" s="170"/>
      <c r="G107" s="166">
        <v>2022</v>
      </c>
      <c r="H107" s="169" t="s">
        <v>568</v>
      </c>
      <c r="I107" s="171" t="s">
        <v>569</v>
      </c>
      <c r="J107" s="167" t="s">
        <v>68</v>
      </c>
      <c r="K107" s="166" t="s">
        <v>69</v>
      </c>
      <c r="L107" s="166" t="s">
        <v>570</v>
      </c>
      <c r="M107" s="166"/>
    </row>
    <row r="108" spans="1:13" ht="75" x14ac:dyDescent="0.25">
      <c r="A108" s="166">
        <v>107</v>
      </c>
      <c r="B108" s="167" t="s">
        <v>571</v>
      </c>
      <c r="C108" s="168" t="s">
        <v>572</v>
      </c>
      <c r="D108" s="169" t="s">
        <v>573</v>
      </c>
      <c r="E108" s="170">
        <v>2022</v>
      </c>
      <c r="F108" s="170"/>
      <c r="G108" s="166">
        <v>2022</v>
      </c>
      <c r="H108" s="169" t="s">
        <v>574</v>
      </c>
      <c r="I108" s="171" t="s">
        <v>575</v>
      </c>
      <c r="J108" s="167" t="s">
        <v>32</v>
      </c>
      <c r="K108" s="166" t="s">
        <v>55</v>
      </c>
      <c r="L108" s="166" t="s">
        <v>80</v>
      </c>
      <c r="M108" s="166"/>
    </row>
    <row r="109" spans="1:13" ht="75" x14ac:dyDescent="0.25">
      <c r="A109" s="166">
        <v>108</v>
      </c>
      <c r="B109" s="167" t="s">
        <v>576</v>
      </c>
      <c r="C109" s="168" t="s">
        <v>577</v>
      </c>
      <c r="D109" s="169" t="s">
        <v>573</v>
      </c>
      <c r="E109" s="170">
        <v>2022</v>
      </c>
      <c r="F109" s="170"/>
      <c r="G109" s="166">
        <v>2022</v>
      </c>
      <c r="H109" s="169" t="s">
        <v>578</v>
      </c>
      <c r="I109" s="171" t="s">
        <v>579</v>
      </c>
      <c r="J109" s="167" t="s">
        <v>32</v>
      </c>
      <c r="K109" s="166" t="s">
        <v>55</v>
      </c>
      <c r="L109" s="166" t="s">
        <v>56</v>
      </c>
      <c r="M109" s="166" t="s">
        <v>539</v>
      </c>
    </row>
    <row r="110" spans="1:13" ht="75" x14ac:dyDescent="0.25">
      <c r="A110" s="166">
        <v>109</v>
      </c>
      <c r="B110" s="167" t="s">
        <v>580</v>
      </c>
      <c r="C110" s="168" t="s">
        <v>581</v>
      </c>
      <c r="D110" s="169" t="s">
        <v>582</v>
      </c>
      <c r="E110" s="170">
        <v>2022</v>
      </c>
      <c r="F110" s="170"/>
      <c r="G110" s="166">
        <v>2022</v>
      </c>
      <c r="H110" s="169" t="s">
        <v>583</v>
      </c>
      <c r="I110" s="171" t="s">
        <v>584</v>
      </c>
      <c r="J110" s="167" t="s">
        <v>32</v>
      </c>
      <c r="K110" s="166" t="s">
        <v>55</v>
      </c>
      <c r="L110" s="166" t="s">
        <v>80</v>
      </c>
      <c r="M110" s="166" t="s">
        <v>265</v>
      </c>
    </row>
    <row r="111" spans="1:13" ht="90" x14ac:dyDescent="0.25">
      <c r="A111" s="166">
        <v>110</v>
      </c>
      <c r="B111" s="167" t="s">
        <v>585</v>
      </c>
      <c r="C111" s="168" t="s">
        <v>586</v>
      </c>
      <c r="D111" s="169" t="s">
        <v>587</v>
      </c>
      <c r="E111" s="170">
        <v>27</v>
      </c>
      <c r="F111" s="170"/>
      <c r="G111" s="166">
        <v>2022</v>
      </c>
      <c r="H111" s="169" t="s">
        <v>588</v>
      </c>
      <c r="I111" s="171" t="s">
        <v>589</v>
      </c>
      <c r="J111" s="167" t="s">
        <v>91</v>
      </c>
      <c r="K111" s="166" t="s">
        <v>590</v>
      </c>
      <c r="L111" s="166" t="s">
        <v>80</v>
      </c>
      <c r="M111" s="166" t="s">
        <v>591</v>
      </c>
    </row>
    <row r="112" spans="1:13" ht="75" x14ac:dyDescent="0.25">
      <c r="A112" s="166">
        <v>111</v>
      </c>
      <c r="B112" s="167" t="s">
        <v>592</v>
      </c>
      <c r="C112" s="168" t="s">
        <v>593</v>
      </c>
      <c r="D112" s="169" t="s">
        <v>594</v>
      </c>
      <c r="E112" s="170">
        <v>44</v>
      </c>
      <c r="F112" s="170"/>
      <c r="G112" s="166">
        <v>2022</v>
      </c>
      <c r="H112" s="169" t="s">
        <v>595</v>
      </c>
      <c r="I112" s="171" t="s">
        <v>596</v>
      </c>
      <c r="J112" s="167" t="s">
        <v>32</v>
      </c>
      <c r="K112" s="166" t="s">
        <v>55</v>
      </c>
      <c r="L112" s="166" t="s">
        <v>80</v>
      </c>
      <c r="M112" s="166"/>
    </row>
    <row r="113" spans="1:13" ht="75" x14ac:dyDescent="0.25">
      <c r="A113" s="166">
        <v>112</v>
      </c>
      <c r="B113" s="167" t="s">
        <v>597</v>
      </c>
      <c r="C113" s="168" t="s">
        <v>598</v>
      </c>
      <c r="D113" s="169" t="s">
        <v>486</v>
      </c>
      <c r="E113" s="170">
        <v>2446</v>
      </c>
      <c r="F113" s="170"/>
      <c r="G113" s="166">
        <v>2022</v>
      </c>
      <c r="H113" s="169" t="s">
        <v>599</v>
      </c>
      <c r="I113" s="171" t="s">
        <v>600</v>
      </c>
      <c r="J113" s="167" t="s">
        <v>68</v>
      </c>
      <c r="K113" s="166" t="s">
        <v>69</v>
      </c>
      <c r="L113" s="166" t="s">
        <v>601</v>
      </c>
      <c r="M113" s="166" t="s">
        <v>602</v>
      </c>
    </row>
    <row r="114" spans="1:13" ht="75" x14ac:dyDescent="0.25">
      <c r="A114" s="166">
        <v>113</v>
      </c>
      <c r="B114" s="167" t="s">
        <v>603</v>
      </c>
      <c r="C114" s="168" t="s">
        <v>604</v>
      </c>
      <c r="D114" s="169" t="s">
        <v>594</v>
      </c>
      <c r="E114" s="170">
        <v>44</v>
      </c>
      <c r="F114" s="170"/>
      <c r="G114" s="166">
        <v>2022</v>
      </c>
      <c r="H114" s="169" t="s">
        <v>605</v>
      </c>
      <c r="I114" s="171" t="s">
        <v>606</v>
      </c>
      <c r="J114" s="167" t="s">
        <v>32</v>
      </c>
      <c r="K114" s="166" t="s">
        <v>55</v>
      </c>
      <c r="L114" s="166" t="s">
        <v>56</v>
      </c>
      <c r="M114" s="166"/>
    </row>
    <row r="115" spans="1:13" ht="75" x14ac:dyDescent="0.25">
      <c r="A115" s="166">
        <v>114</v>
      </c>
      <c r="B115" s="167" t="s">
        <v>607</v>
      </c>
      <c r="C115" s="168" t="s">
        <v>608</v>
      </c>
      <c r="D115" s="169" t="s">
        <v>158</v>
      </c>
      <c r="E115" s="170">
        <v>101</v>
      </c>
      <c r="F115" s="170"/>
      <c r="G115" s="166">
        <v>2022</v>
      </c>
      <c r="H115" s="169" t="s">
        <v>609</v>
      </c>
      <c r="I115" s="171" t="s">
        <v>610</v>
      </c>
      <c r="J115" s="167" t="s">
        <v>32</v>
      </c>
      <c r="K115" s="166" t="s">
        <v>55</v>
      </c>
      <c r="L115" s="166" t="s">
        <v>80</v>
      </c>
      <c r="M115" s="166" t="s">
        <v>433</v>
      </c>
    </row>
    <row r="116" spans="1:13" ht="75" x14ac:dyDescent="0.25">
      <c r="A116" s="166">
        <v>115</v>
      </c>
      <c r="B116" s="167" t="s">
        <v>611</v>
      </c>
      <c r="C116" s="168" t="s">
        <v>612</v>
      </c>
      <c r="D116" s="169" t="s">
        <v>613</v>
      </c>
      <c r="E116" s="170">
        <v>14</v>
      </c>
      <c r="F116" s="170"/>
      <c r="G116" s="166">
        <v>2022</v>
      </c>
      <c r="H116" s="169" t="s">
        <v>614</v>
      </c>
      <c r="I116" s="171" t="s">
        <v>615</v>
      </c>
      <c r="J116" s="167" t="s">
        <v>323</v>
      </c>
      <c r="K116" s="166" t="s">
        <v>103</v>
      </c>
      <c r="L116" s="166" t="s">
        <v>80</v>
      </c>
      <c r="M116" s="166" t="s">
        <v>539</v>
      </c>
    </row>
    <row r="117" spans="1:13" ht="75" x14ac:dyDescent="0.25">
      <c r="A117" s="166">
        <v>116</v>
      </c>
      <c r="B117" s="167" t="s">
        <v>616</v>
      </c>
      <c r="C117" s="168" t="s">
        <v>617</v>
      </c>
      <c r="D117" s="169" t="s">
        <v>158</v>
      </c>
      <c r="E117" s="170">
        <v>101</v>
      </c>
      <c r="F117" s="170"/>
      <c r="G117" s="166">
        <v>2022</v>
      </c>
      <c r="H117" s="169" t="s">
        <v>618</v>
      </c>
      <c r="I117" s="171" t="s">
        <v>619</v>
      </c>
      <c r="J117" s="167" t="s">
        <v>32</v>
      </c>
      <c r="K117" s="166" t="s">
        <v>55</v>
      </c>
      <c r="L117" s="166" t="s">
        <v>80</v>
      </c>
      <c r="M117" s="166"/>
    </row>
    <row r="118" spans="1:13" ht="75" x14ac:dyDescent="0.25">
      <c r="A118" s="166">
        <v>117</v>
      </c>
      <c r="B118" s="167" t="s">
        <v>620</v>
      </c>
      <c r="C118" s="168" t="s">
        <v>621</v>
      </c>
      <c r="D118" s="169" t="s">
        <v>158</v>
      </c>
      <c r="E118" s="170">
        <v>101</v>
      </c>
      <c r="F118" s="170"/>
      <c r="G118" s="166">
        <v>2022</v>
      </c>
      <c r="H118" s="169" t="s">
        <v>622</v>
      </c>
      <c r="I118" s="171" t="s">
        <v>623</v>
      </c>
      <c r="J118" s="167" t="s">
        <v>32</v>
      </c>
      <c r="K118" s="166" t="s">
        <v>55</v>
      </c>
      <c r="L118" s="166" t="s">
        <v>601</v>
      </c>
      <c r="M118" s="166" t="s">
        <v>539</v>
      </c>
    </row>
    <row r="119" spans="1:13" ht="75" x14ac:dyDescent="0.25">
      <c r="A119" s="166">
        <v>118</v>
      </c>
      <c r="B119" s="167" t="s">
        <v>624</v>
      </c>
      <c r="C119" s="168" t="s">
        <v>625</v>
      </c>
      <c r="D119" s="169" t="s">
        <v>626</v>
      </c>
      <c r="E119" s="170">
        <v>34</v>
      </c>
      <c r="F119" s="170"/>
      <c r="G119" s="166">
        <v>2022</v>
      </c>
      <c r="H119" s="169" t="s">
        <v>627</v>
      </c>
      <c r="I119" s="171" t="s">
        <v>628</v>
      </c>
      <c r="J119" s="167" t="s">
        <v>32</v>
      </c>
      <c r="K119" s="166" t="s">
        <v>55</v>
      </c>
      <c r="L119" s="166" t="s">
        <v>56</v>
      </c>
      <c r="M119" s="166" t="s">
        <v>539</v>
      </c>
    </row>
    <row r="120" spans="1:13" ht="75" x14ac:dyDescent="0.25">
      <c r="A120" s="166">
        <v>119</v>
      </c>
      <c r="B120" s="167" t="s">
        <v>629</v>
      </c>
      <c r="C120" s="168" t="s">
        <v>630</v>
      </c>
      <c r="D120" s="169" t="s">
        <v>631</v>
      </c>
      <c r="E120" s="170">
        <v>72</v>
      </c>
      <c r="F120" s="170"/>
      <c r="G120" s="166">
        <v>2022</v>
      </c>
      <c r="H120" s="169" t="s">
        <v>632</v>
      </c>
      <c r="I120" s="171" t="s">
        <v>633</v>
      </c>
      <c r="J120" s="167" t="s">
        <v>32</v>
      </c>
      <c r="K120" s="166" t="s">
        <v>55</v>
      </c>
      <c r="L120" s="166" t="s">
        <v>80</v>
      </c>
      <c r="M120" s="166" t="s">
        <v>279</v>
      </c>
    </row>
    <row r="121" spans="1:13" ht="75" x14ac:dyDescent="0.25">
      <c r="A121" s="166">
        <v>120</v>
      </c>
      <c r="B121" s="167" t="s">
        <v>634</v>
      </c>
      <c r="C121" s="168" t="s">
        <v>635</v>
      </c>
      <c r="D121" s="169" t="s">
        <v>636</v>
      </c>
      <c r="E121" s="170">
        <v>130</v>
      </c>
      <c r="F121" s="170"/>
      <c r="G121" s="166">
        <v>2022</v>
      </c>
      <c r="H121" s="169" t="s">
        <v>637</v>
      </c>
      <c r="I121" s="171" t="s">
        <v>638</v>
      </c>
      <c r="J121" s="167" t="s">
        <v>32</v>
      </c>
      <c r="K121" s="166" t="s">
        <v>55</v>
      </c>
      <c r="L121" s="166" t="s">
        <v>56</v>
      </c>
      <c r="M121" s="166" t="s">
        <v>509</v>
      </c>
    </row>
    <row r="122" spans="1:13" ht="75" x14ac:dyDescent="0.25">
      <c r="A122" s="166">
        <v>121</v>
      </c>
      <c r="B122" s="167" t="s">
        <v>639</v>
      </c>
      <c r="C122" s="168" t="s">
        <v>640</v>
      </c>
      <c r="D122" s="169" t="s">
        <v>182</v>
      </c>
      <c r="E122" s="170">
        <v>9</v>
      </c>
      <c r="F122" s="170"/>
      <c r="G122" s="166">
        <v>2022</v>
      </c>
      <c r="H122" s="169" t="s">
        <v>641</v>
      </c>
      <c r="I122" s="171" t="s">
        <v>642</v>
      </c>
      <c r="J122" s="167" t="s">
        <v>32</v>
      </c>
      <c r="K122" s="166" t="s">
        <v>55</v>
      </c>
      <c r="L122" s="166" t="s">
        <v>80</v>
      </c>
      <c r="M122" s="166" t="s">
        <v>279</v>
      </c>
    </row>
    <row r="123" spans="1:13" ht="75" x14ac:dyDescent="0.25">
      <c r="A123" s="166">
        <v>122</v>
      </c>
      <c r="B123" s="167" t="s">
        <v>643</v>
      </c>
      <c r="C123" s="168" t="s">
        <v>644</v>
      </c>
      <c r="D123" s="169" t="s">
        <v>645</v>
      </c>
      <c r="E123" s="170">
        <v>15</v>
      </c>
      <c r="F123" s="170"/>
      <c r="G123" s="166">
        <v>2022</v>
      </c>
      <c r="H123" s="169" t="s">
        <v>646</v>
      </c>
      <c r="I123" s="171" t="s">
        <v>647</v>
      </c>
      <c r="J123" s="167" t="s">
        <v>32</v>
      </c>
      <c r="K123" s="166" t="s">
        <v>55</v>
      </c>
      <c r="L123" s="166" t="s">
        <v>128</v>
      </c>
      <c r="M123" s="166" t="s">
        <v>648</v>
      </c>
    </row>
    <row r="124" spans="1:13" ht="90" x14ac:dyDescent="0.25">
      <c r="A124" s="166">
        <v>123</v>
      </c>
      <c r="B124" s="167" t="s">
        <v>649</v>
      </c>
      <c r="C124" s="168" t="s">
        <v>650</v>
      </c>
      <c r="D124" s="169" t="s">
        <v>651</v>
      </c>
      <c r="E124" s="170">
        <v>15</v>
      </c>
      <c r="F124" s="170"/>
      <c r="G124" s="166">
        <v>2022</v>
      </c>
      <c r="H124" s="169" t="s">
        <v>652</v>
      </c>
      <c r="I124" s="171" t="s">
        <v>653</v>
      </c>
      <c r="J124" s="167" t="s">
        <v>32</v>
      </c>
      <c r="K124" s="166" t="s">
        <v>55</v>
      </c>
      <c r="L124" s="166" t="s">
        <v>149</v>
      </c>
      <c r="M124" s="166" t="s">
        <v>544</v>
      </c>
    </row>
    <row r="125" spans="1:13" ht="75" x14ac:dyDescent="0.25">
      <c r="A125" s="166">
        <v>124</v>
      </c>
      <c r="B125" s="167" t="s">
        <v>654</v>
      </c>
      <c r="C125" s="168" t="s">
        <v>655</v>
      </c>
      <c r="D125" s="169" t="s">
        <v>656</v>
      </c>
      <c r="E125" s="170">
        <v>24</v>
      </c>
      <c r="F125" s="170"/>
      <c r="G125" s="166">
        <v>2022</v>
      </c>
      <c r="H125" s="169" t="s">
        <v>657</v>
      </c>
      <c r="I125" s="171" t="s">
        <v>658</v>
      </c>
      <c r="J125" s="167" t="s">
        <v>32</v>
      </c>
      <c r="K125" s="166" t="s">
        <v>55</v>
      </c>
      <c r="L125" s="166" t="s">
        <v>56</v>
      </c>
      <c r="M125" s="166" t="s">
        <v>659</v>
      </c>
    </row>
    <row r="126" spans="1:13" ht="75" x14ac:dyDescent="0.25">
      <c r="A126" s="166">
        <v>125</v>
      </c>
      <c r="B126" s="167" t="s">
        <v>660</v>
      </c>
      <c r="C126" s="168" t="s">
        <v>661</v>
      </c>
      <c r="D126" s="169" t="s">
        <v>662</v>
      </c>
      <c r="E126" s="170">
        <v>6</v>
      </c>
      <c r="F126" s="170"/>
      <c r="G126" s="166">
        <v>2022</v>
      </c>
      <c r="H126" s="169" t="s">
        <v>663</v>
      </c>
      <c r="I126" s="171" t="s">
        <v>664</v>
      </c>
      <c r="J126" s="167" t="s">
        <v>32</v>
      </c>
      <c r="K126" s="166" t="s">
        <v>55</v>
      </c>
      <c r="L126" s="166" t="s">
        <v>56</v>
      </c>
      <c r="M126" s="166" t="s">
        <v>665</v>
      </c>
    </row>
    <row r="127" spans="1:13" ht="75" x14ac:dyDescent="0.25">
      <c r="A127" s="166">
        <v>126</v>
      </c>
      <c r="B127" s="167" t="s">
        <v>666</v>
      </c>
      <c r="C127" s="168" t="s">
        <v>667</v>
      </c>
      <c r="D127" s="169" t="s">
        <v>486</v>
      </c>
      <c r="E127" s="170">
        <v>2527</v>
      </c>
      <c r="F127" s="170"/>
      <c r="G127" s="166">
        <v>2022</v>
      </c>
      <c r="H127" s="169" t="s">
        <v>668</v>
      </c>
      <c r="I127" s="171" t="s">
        <v>669</v>
      </c>
      <c r="J127" s="167" t="s">
        <v>68</v>
      </c>
      <c r="K127" s="166" t="s">
        <v>69</v>
      </c>
      <c r="L127" s="166" t="s">
        <v>149</v>
      </c>
      <c r="M127" s="166" t="s">
        <v>670</v>
      </c>
    </row>
    <row r="128" spans="1:13" ht="75" x14ac:dyDescent="0.25">
      <c r="A128" s="166">
        <v>127</v>
      </c>
      <c r="B128" s="167" t="s">
        <v>671</v>
      </c>
      <c r="C128" s="168" t="s">
        <v>672</v>
      </c>
      <c r="D128" s="169" t="s">
        <v>673</v>
      </c>
      <c r="E128" s="170">
        <v>30</v>
      </c>
      <c r="F128" s="170"/>
      <c r="G128" s="166">
        <v>2022</v>
      </c>
      <c r="H128" s="169" t="s">
        <v>674</v>
      </c>
      <c r="I128" s="171" t="s">
        <v>675</v>
      </c>
      <c r="J128" s="167" t="s">
        <v>32</v>
      </c>
      <c r="K128" s="166" t="s">
        <v>55</v>
      </c>
      <c r="L128" s="166" t="s">
        <v>114</v>
      </c>
      <c r="M128" s="166"/>
    </row>
    <row r="129" spans="1:13" ht="75" x14ac:dyDescent="0.25">
      <c r="A129" s="166">
        <v>128</v>
      </c>
      <c r="B129" s="167" t="s">
        <v>676</v>
      </c>
      <c r="C129" s="168" t="s">
        <v>677</v>
      </c>
      <c r="D129" s="169" t="s">
        <v>42</v>
      </c>
      <c r="E129" s="170">
        <v>68</v>
      </c>
      <c r="F129" s="170"/>
      <c r="G129" s="166">
        <v>2022</v>
      </c>
      <c r="H129" s="169" t="s">
        <v>678</v>
      </c>
      <c r="I129" s="171" t="s">
        <v>679</v>
      </c>
      <c r="J129" s="167" t="s">
        <v>32</v>
      </c>
      <c r="K129" s="166" t="s">
        <v>55</v>
      </c>
      <c r="L129" s="166" t="s">
        <v>80</v>
      </c>
      <c r="M129" s="166" t="s">
        <v>670</v>
      </c>
    </row>
    <row r="130" spans="1:13" ht="60" x14ac:dyDescent="0.25">
      <c r="A130" s="166">
        <v>129</v>
      </c>
      <c r="B130" s="167" t="s">
        <v>203</v>
      </c>
      <c r="C130" s="168" t="s">
        <v>680</v>
      </c>
      <c r="D130" s="169" t="s">
        <v>205</v>
      </c>
      <c r="E130" s="170">
        <v>42</v>
      </c>
      <c r="F130" s="170"/>
      <c r="G130" s="166">
        <v>2022</v>
      </c>
      <c r="H130" s="169"/>
      <c r="I130" s="171" t="s">
        <v>681</v>
      </c>
      <c r="J130" s="167" t="s">
        <v>32</v>
      </c>
      <c r="K130" s="166" t="s">
        <v>55</v>
      </c>
      <c r="L130" s="166" t="s">
        <v>80</v>
      </c>
      <c r="M130" s="166" t="s">
        <v>682</v>
      </c>
    </row>
    <row r="131" spans="1:13" ht="75" x14ac:dyDescent="0.25">
      <c r="A131" s="166">
        <v>130</v>
      </c>
      <c r="B131" s="167" t="s">
        <v>417</v>
      </c>
      <c r="C131" s="168" t="s">
        <v>683</v>
      </c>
      <c r="D131" s="169" t="s">
        <v>684</v>
      </c>
      <c r="E131" s="170">
        <v>34</v>
      </c>
      <c r="F131" s="170"/>
      <c r="G131" s="166">
        <v>2022</v>
      </c>
      <c r="H131" s="169" t="s">
        <v>685</v>
      </c>
      <c r="I131" s="171" t="s">
        <v>686</v>
      </c>
      <c r="J131" s="167" t="s">
        <v>32</v>
      </c>
      <c r="K131" s="166" t="s">
        <v>55</v>
      </c>
      <c r="L131" s="166" t="s">
        <v>80</v>
      </c>
      <c r="M131" s="166" t="s">
        <v>550</v>
      </c>
    </row>
    <row r="132" spans="1:13" ht="75" x14ac:dyDescent="0.25">
      <c r="A132" s="166">
        <v>131</v>
      </c>
      <c r="B132" s="167" t="s">
        <v>687</v>
      </c>
      <c r="C132" s="168" t="s">
        <v>688</v>
      </c>
      <c r="D132" s="169" t="s">
        <v>486</v>
      </c>
      <c r="E132" s="170">
        <v>2405</v>
      </c>
      <c r="F132" s="170"/>
      <c r="G132" s="166">
        <v>2022</v>
      </c>
      <c r="H132" s="169" t="s">
        <v>689</v>
      </c>
      <c r="I132" s="171" t="s">
        <v>690</v>
      </c>
      <c r="J132" s="167" t="s">
        <v>68</v>
      </c>
      <c r="K132" s="166" t="s">
        <v>69</v>
      </c>
      <c r="L132" s="166" t="s">
        <v>56</v>
      </c>
      <c r="M132" s="166" t="s">
        <v>539</v>
      </c>
    </row>
    <row r="133" spans="1:13" ht="75" x14ac:dyDescent="0.25">
      <c r="A133" s="166">
        <v>132</v>
      </c>
      <c r="B133" s="167" t="s">
        <v>691</v>
      </c>
      <c r="C133" s="168" t="s">
        <v>692</v>
      </c>
      <c r="D133" s="169" t="s">
        <v>693</v>
      </c>
      <c r="E133" s="170">
        <v>26</v>
      </c>
      <c r="F133" s="170"/>
      <c r="G133" s="166">
        <v>2022</v>
      </c>
      <c r="H133" s="169" t="s">
        <v>694</v>
      </c>
      <c r="I133" s="171" t="s">
        <v>695</v>
      </c>
      <c r="J133" s="167" t="s">
        <v>32</v>
      </c>
      <c r="K133" s="166" t="s">
        <v>55</v>
      </c>
      <c r="L133" s="166" t="s">
        <v>80</v>
      </c>
      <c r="M133" s="166"/>
    </row>
    <row r="134" spans="1:13" ht="75" x14ac:dyDescent="0.25">
      <c r="A134" s="166">
        <v>133</v>
      </c>
      <c r="B134" s="167" t="s">
        <v>696</v>
      </c>
      <c r="C134" s="168" t="s">
        <v>697</v>
      </c>
      <c r="D134" s="169" t="s">
        <v>698</v>
      </c>
      <c r="E134" s="170"/>
      <c r="F134" s="170"/>
      <c r="G134" s="166">
        <v>2022</v>
      </c>
      <c r="H134" s="169" t="s">
        <v>699</v>
      </c>
      <c r="I134" s="171" t="s">
        <v>700</v>
      </c>
      <c r="J134" s="167" t="s">
        <v>61</v>
      </c>
      <c r="K134" s="166" t="s">
        <v>69</v>
      </c>
      <c r="L134" s="166" t="s">
        <v>56</v>
      </c>
      <c r="M134" s="166" t="s">
        <v>701</v>
      </c>
    </row>
    <row r="135" spans="1:13" ht="75" x14ac:dyDescent="0.25">
      <c r="A135" s="166">
        <v>134</v>
      </c>
      <c r="B135" s="167" t="s">
        <v>702</v>
      </c>
      <c r="C135" s="168" t="s">
        <v>703</v>
      </c>
      <c r="D135" s="169" t="s">
        <v>704</v>
      </c>
      <c r="E135" s="170"/>
      <c r="F135" s="170"/>
      <c r="G135" s="166">
        <v>2022</v>
      </c>
      <c r="H135" s="169" t="s">
        <v>705</v>
      </c>
      <c r="I135" s="171" t="s">
        <v>706</v>
      </c>
      <c r="J135" s="167" t="s">
        <v>68</v>
      </c>
      <c r="K135" s="166" t="s">
        <v>69</v>
      </c>
      <c r="L135" s="166" t="s">
        <v>80</v>
      </c>
      <c r="M135" s="166"/>
    </row>
    <row r="136" spans="1:13" ht="75" x14ac:dyDescent="0.25">
      <c r="A136" s="166">
        <v>135</v>
      </c>
      <c r="B136" s="167" t="s">
        <v>707</v>
      </c>
      <c r="C136" s="168" t="s">
        <v>708</v>
      </c>
      <c r="D136" s="169" t="s">
        <v>486</v>
      </c>
      <c r="E136" s="170">
        <v>2405</v>
      </c>
      <c r="F136" s="170"/>
      <c r="G136" s="166">
        <v>2022</v>
      </c>
      <c r="H136" s="169" t="s">
        <v>709</v>
      </c>
      <c r="I136" s="171" t="s">
        <v>710</v>
      </c>
      <c r="J136" s="167" t="s">
        <v>68</v>
      </c>
      <c r="K136" s="166" t="s">
        <v>69</v>
      </c>
      <c r="L136" s="166" t="s">
        <v>56</v>
      </c>
      <c r="M136" s="166"/>
    </row>
    <row r="137" spans="1:13" ht="75" x14ac:dyDescent="0.25">
      <c r="A137" s="166">
        <v>136</v>
      </c>
      <c r="B137" s="167" t="s">
        <v>711</v>
      </c>
      <c r="C137" s="168" t="s">
        <v>712</v>
      </c>
      <c r="D137" s="169" t="s">
        <v>486</v>
      </c>
      <c r="E137" s="170">
        <v>2446</v>
      </c>
      <c r="F137" s="170"/>
      <c r="G137" s="166">
        <v>2022</v>
      </c>
      <c r="H137" s="169" t="s">
        <v>713</v>
      </c>
      <c r="I137" s="171" t="s">
        <v>714</v>
      </c>
      <c r="J137" s="167" t="s">
        <v>68</v>
      </c>
      <c r="K137" s="166" t="s">
        <v>69</v>
      </c>
      <c r="L137" s="166" t="s">
        <v>114</v>
      </c>
      <c r="M137" s="166"/>
    </row>
    <row r="138" spans="1:13" ht="75" x14ac:dyDescent="0.25">
      <c r="A138" s="166">
        <v>137</v>
      </c>
      <c r="B138" s="167" t="s">
        <v>715</v>
      </c>
      <c r="C138" s="168" t="s">
        <v>716</v>
      </c>
      <c r="D138" s="169" t="s">
        <v>717</v>
      </c>
      <c r="E138" s="170">
        <v>13</v>
      </c>
      <c r="F138" s="170"/>
      <c r="G138" s="166">
        <v>2022</v>
      </c>
      <c r="H138" s="169" t="s">
        <v>718</v>
      </c>
      <c r="I138" s="171" t="s">
        <v>719</v>
      </c>
      <c r="J138" s="167" t="s">
        <v>32</v>
      </c>
      <c r="K138" s="166" t="s">
        <v>55</v>
      </c>
      <c r="L138" s="166" t="s">
        <v>80</v>
      </c>
      <c r="M138" s="166"/>
    </row>
    <row r="139" spans="1:13" ht="75" x14ac:dyDescent="0.25">
      <c r="A139" s="166">
        <v>138</v>
      </c>
      <c r="B139" s="167" t="s">
        <v>720</v>
      </c>
      <c r="C139" s="168" t="s">
        <v>721</v>
      </c>
      <c r="D139" s="169" t="s">
        <v>722</v>
      </c>
      <c r="E139" s="170">
        <v>2022</v>
      </c>
      <c r="F139" s="170"/>
      <c r="G139" s="166">
        <v>2022</v>
      </c>
      <c r="H139" s="169" t="s">
        <v>723</v>
      </c>
      <c r="I139" s="171" t="s">
        <v>724</v>
      </c>
      <c r="J139" s="167" t="s">
        <v>32</v>
      </c>
      <c r="K139" s="166" t="s">
        <v>55</v>
      </c>
      <c r="L139" s="166" t="s">
        <v>725</v>
      </c>
      <c r="M139" s="166" t="s">
        <v>726</v>
      </c>
    </row>
    <row r="140" spans="1:13" ht="75" x14ac:dyDescent="0.25">
      <c r="A140" s="166">
        <v>139</v>
      </c>
      <c r="B140" s="167" t="s">
        <v>297</v>
      </c>
      <c r="C140" s="168" t="s">
        <v>727</v>
      </c>
      <c r="D140" s="169" t="s">
        <v>728</v>
      </c>
      <c r="E140" s="170">
        <v>44</v>
      </c>
      <c r="F140" s="170"/>
      <c r="G140" s="166">
        <v>2022</v>
      </c>
      <c r="H140" s="169" t="s">
        <v>729</v>
      </c>
      <c r="I140" s="171" t="s">
        <v>730</v>
      </c>
      <c r="J140" s="167" t="s">
        <v>32</v>
      </c>
      <c r="K140" s="166" t="s">
        <v>55</v>
      </c>
      <c r="L140" s="166" t="s">
        <v>80</v>
      </c>
      <c r="M140" s="166" t="s">
        <v>731</v>
      </c>
    </row>
    <row r="141" spans="1:13" ht="60" x14ac:dyDescent="0.25">
      <c r="A141" s="166">
        <v>140</v>
      </c>
      <c r="B141" s="167" t="s">
        <v>732</v>
      </c>
      <c r="C141" s="168" t="s">
        <v>733</v>
      </c>
      <c r="D141" s="169" t="s">
        <v>734</v>
      </c>
      <c r="E141" s="170"/>
      <c r="F141" s="170"/>
      <c r="G141" s="166">
        <v>2022</v>
      </c>
      <c r="H141" s="169"/>
      <c r="I141" s="171" t="s">
        <v>735</v>
      </c>
      <c r="J141" s="167" t="s">
        <v>61</v>
      </c>
      <c r="K141" s="166" t="s">
        <v>69</v>
      </c>
      <c r="L141" s="166" t="s">
        <v>128</v>
      </c>
      <c r="M141" s="166" t="s">
        <v>265</v>
      </c>
    </row>
    <row r="142" spans="1:13" ht="75" x14ac:dyDescent="0.25">
      <c r="A142" s="166">
        <v>141</v>
      </c>
      <c r="B142" s="167" t="s">
        <v>736</v>
      </c>
      <c r="C142" s="168" t="s">
        <v>737</v>
      </c>
      <c r="D142" s="169" t="s">
        <v>645</v>
      </c>
      <c r="E142" s="170">
        <v>15</v>
      </c>
      <c r="F142" s="170"/>
      <c r="G142" s="166">
        <v>2022</v>
      </c>
      <c r="H142" s="169" t="s">
        <v>738</v>
      </c>
      <c r="I142" s="171" t="s">
        <v>739</v>
      </c>
      <c r="J142" s="167" t="s">
        <v>323</v>
      </c>
      <c r="K142" s="166" t="s">
        <v>103</v>
      </c>
      <c r="L142" s="166" t="s">
        <v>128</v>
      </c>
      <c r="M142" s="166"/>
    </row>
    <row r="143" spans="1:13" ht="90" x14ac:dyDescent="0.25">
      <c r="A143" s="166">
        <v>142</v>
      </c>
      <c r="B143" s="167" t="s">
        <v>740</v>
      </c>
      <c r="C143" s="168" t="s">
        <v>741</v>
      </c>
      <c r="D143" s="169" t="s">
        <v>742</v>
      </c>
      <c r="E143" s="170">
        <v>20</v>
      </c>
      <c r="F143" s="170"/>
      <c r="G143" s="166">
        <v>2022</v>
      </c>
      <c r="H143" s="169" t="s">
        <v>743</v>
      </c>
      <c r="I143" s="171" t="s">
        <v>744</v>
      </c>
      <c r="J143" s="167" t="s">
        <v>32</v>
      </c>
      <c r="K143" s="166" t="s">
        <v>55</v>
      </c>
      <c r="L143" s="166" t="s">
        <v>80</v>
      </c>
      <c r="M143" s="166"/>
    </row>
    <row r="144" spans="1:13" ht="75" x14ac:dyDescent="0.25">
      <c r="A144" s="166">
        <v>143</v>
      </c>
      <c r="B144" s="167" t="s">
        <v>745</v>
      </c>
      <c r="C144" s="168" t="s">
        <v>746</v>
      </c>
      <c r="D144" s="169" t="s">
        <v>747</v>
      </c>
      <c r="E144" s="170"/>
      <c r="F144" s="170"/>
      <c r="G144" s="166">
        <v>2022</v>
      </c>
      <c r="H144" s="169" t="s">
        <v>748</v>
      </c>
      <c r="I144" s="171" t="s">
        <v>749</v>
      </c>
      <c r="J144" s="167" t="s">
        <v>61</v>
      </c>
      <c r="K144" s="166" t="s">
        <v>69</v>
      </c>
      <c r="L144" s="166" t="s">
        <v>56</v>
      </c>
      <c r="M144" s="166" t="s">
        <v>265</v>
      </c>
    </row>
    <row r="145" spans="1:13" ht="75" x14ac:dyDescent="0.25">
      <c r="A145" s="166">
        <v>144</v>
      </c>
      <c r="B145" s="167" t="s">
        <v>750</v>
      </c>
      <c r="C145" s="168" t="s">
        <v>751</v>
      </c>
      <c r="D145" s="169" t="s">
        <v>393</v>
      </c>
      <c r="E145" s="170">
        <v>32</v>
      </c>
      <c r="F145" s="170"/>
      <c r="G145" s="166">
        <v>2022</v>
      </c>
      <c r="H145" s="169" t="s">
        <v>752</v>
      </c>
      <c r="I145" s="171" t="s">
        <v>753</v>
      </c>
      <c r="J145" s="167" t="s">
        <v>32</v>
      </c>
      <c r="K145" s="166" t="s">
        <v>55</v>
      </c>
      <c r="L145" s="166" t="s">
        <v>570</v>
      </c>
      <c r="M145" s="166"/>
    </row>
    <row r="146" spans="1:13" ht="75" x14ac:dyDescent="0.25">
      <c r="A146" s="166">
        <v>145</v>
      </c>
      <c r="B146" s="167" t="s">
        <v>754</v>
      </c>
      <c r="C146" s="168" t="s">
        <v>755</v>
      </c>
      <c r="D146" s="169" t="s">
        <v>219</v>
      </c>
      <c r="E146" s="170">
        <v>3</v>
      </c>
      <c r="F146" s="170"/>
      <c r="G146" s="166">
        <v>2022</v>
      </c>
      <c r="H146" s="169" t="s">
        <v>756</v>
      </c>
      <c r="I146" s="171" t="s">
        <v>757</v>
      </c>
      <c r="J146" s="167" t="s">
        <v>32</v>
      </c>
      <c r="K146" s="166" t="s">
        <v>55</v>
      </c>
      <c r="L146" s="166" t="s">
        <v>570</v>
      </c>
      <c r="M146" s="166" t="s">
        <v>758</v>
      </c>
    </row>
    <row r="147" spans="1:13" ht="75" x14ac:dyDescent="0.25">
      <c r="A147" s="166">
        <v>146</v>
      </c>
      <c r="B147" s="167" t="s">
        <v>261</v>
      </c>
      <c r="C147" s="168" t="s">
        <v>759</v>
      </c>
      <c r="D147" s="169" t="s">
        <v>760</v>
      </c>
      <c r="E147" s="170"/>
      <c r="F147" s="170"/>
      <c r="G147" s="166">
        <v>2022</v>
      </c>
      <c r="H147" s="169" t="s">
        <v>761</v>
      </c>
      <c r="I147" s="171" t="s">
        <v>762</v>
      </c>
      <c r="J147" s="167" t="s">
        <v>61</v>
      </c>
      <c r="K147" s="166" t="s">
        <v>69</v>
      </c>
      <c r="L147" s="166" t="s">
        <v>80</v>
      </c>
      <c r="M147" s="166" t="s">
        <v>265</v>
      </c>
    </row>
    <row r="148" spans="1:13" ht="75" x14ac:dyDescent="0.25">
      <c r="A148" s="166">
        <v>147</v>
      </c>
      <c r="B148" s="167" t="s">
        <v>763</v>
      </c>
      <c r="C148" s="168" t="s">
        <v>764</v>
      </c>
      <c r="D148" s="169" t="s">
        <v>765</v>
      </c>
      <c r="E148" s="170"/>
      <c r="F148" s="170"/>
      <c r="G148" s="166">
        <v>2022</v>
      </c>
      <c r="H148" s="169" t="s">
        <v>766</v>
      </c>
      <c r="I148" s="171" t="s">
        <v>767</v>
      </c>
      <c r="J148" s="167" t="s">
        <v>61</v>
      </c>
      <c r="K148" s="166" t="s">
        <v>69</v>
      </c>
      <c r="L148" s="166" t="s">
        <v>56</v>
      </c>
      <c r="M148" s="166"/>
    </row>
    <row r="149" spans="1:13" ht="75" x14ac:dyDescent="0.25">
      <c r="A149" s="166">
        <v>148</v>
      </c>
      <c r="B149" s="167" t="s">
        <v>768</v>
      </c>
      <c r="C149" s="168" t="s">
        <v>769</v>
      </c>
      <c r="D149" s="169" t="s">
        <v>219</v>
      </c>
      <c r="E149" s="170">
        <v>3</v>
      </c>
      <c r="F149" s="170"/>
      <c r="G149" s="166">
        <v>2022</v>
      </c>
      <c r="H149" s="169" t="s">
        <v>770</v>
      </c>
      <c r="I149" s="171" t="s">
        <v>771</v>
      </c>
      <c r="J149" s="167" t="s">
        <v>32</v>
      </c>
      <c r="K149" s="166" t="s">
        <v>55</v>
      </c>
      <c r="L149" s="166" t="s">
        <v>725</v>
      </c>
      <c r="M149" s="166"/>
    </row>
    <row r="150" spans="1:13" ht="75" x14ac:dyDescent="0.25">
      <c r="A150" s="166">
        <v>149</v>
      </c>
      <c r="B150" s="167" t="s">
        <v>772</v>
      </c>
      <c r="C150" s="168" t="s">
        <v>773</v>
      </c>
      <c r="D150" s="169" t="s">
        <v>774</v>
      </c>
      <c r="E150" s="170"/>
      <c r="F150" s="170"/>
      <c r="G150" s="166">
        <v>2022</v>
      </c>
      <c r="H150" s="169" t="s">
        <v>775</v>
      </c>
      <c r="I150" s="171" t="s">
        <v>776</v>
      </c>
      <c r="J150" s="167" t="s">
        <v>68</v>
      </c>
      <c r="K150" s="166" t="s">
        <v>69</v>
      </c>
      <c r="L150" s="166" t="s">
        <v>56</v>
      </c>
      <c r="M150" s="166" t="s">
        <v>731</v>
      </c>
    </row>
    <row r="151" spans="1:13" ht="75" x14ac:dyDescent="0.25">
      <c r="A151" s="166">
        <v>150</v>
      </c>
      <c r="B151" s="167" t="s">
        <v>777</v>
      </c>
      <c r="C151" s="168" t="s">
        <v>778</v>
      </c>
      <c r="D151" s="169" t="s">
        <v>486</v>
      </c>
      <c r="E151" s="170">
        <v>2527</v>
      </c>
      <c r="F151" s="170"/>
      <c r="G151" s="166">
        <v>2022</v>
      </c>
      <c r="H151" s="169" t="s">
        <v>779</v>
      </c>
      <c r="I151" s="171" t="s">
        <v>780</v>
      </c>
      <c r="J151" s="167" t="s">
        <v>68</v>
      </c>
      <c r="K151" s="166" t="s">
        <v>69</v>
      </c>
      <c r="L151" s="166" t="s">
        <v>149</v>
      </c>
      <c r="M151" s="166"/>
    </row>
    <row r="152" spans="1:13" ht="75" x14ac:dyDescent="0.25">
      <c r="A152" s="166">
        <v>151</v>
      </c>
      <c r="B152" s="167" t="s">
        <v>781</v>
      </c>
      <c r="C152" s="168" t="s">
        <v>782</v>
      </c>
      <c r="D152" s="169" t="s">
        <v>219</v>
      </c>
      <c r="E152" s="170">
        <v>3</v>
      </c>
      <c r="F152" s="170"/>
      <c r="G152" s="166">
        <v>2022</v>
      </c>
      <c r="H152" s="169" t="s">
        <v>783</v>
      </c>
      <c r="I152" s="171" t="s">
        <v>784</v>
      </c>
      <c r="J152" s="167" t="s">
        <v>32</v>
      </c>
      <c r="K152" s="166" t="s">
        <v>55</v>
      </c>
      <c r="L152" s="166" t="s">
        <v>80</v>
      </c>
      <c r="M152" s="166"/>
    </row>
    <row r="153" spans="1:13" ht="75" x14ac:dyDescent="0.25">
      <c r="A153" s="166">
        <v>152</v>
      </c>
      <c r="B153" s="167" t="s">
        <v>785</v>
      </c>
      <c r="C153" s="168" t="s">
        <v>786</v>
      </c>
      <c r="D153" s="169" t="s">
        <v>219</v>
      </c>
      <c r="E153" s="170">
        <v>3</v>
      </c>
      <c r="F153" s="170"/>
      <c r="G153" s="166">
        <v>2022</v>
      </c>
      <c r="H153" s="169" t="s">
        <v>787</v>
      </c>
      <c r="I153" s="171" t="s">
        <v>788</v>
      </c>
      <c r="J153" s="167" t="s">
        <v>32</v>
      </c>
      <c r="K153" s="166" t="s">
        <v>55</v>
      </c>
      <c r="L153" s="166" t="s">
        <v>80</v>
      </c>
      <c r="M153" s="166" t="s">
        <v>789</v>
      </c>
    </row>
    <row r="154" spans="1:13" ht="60" x14ac:dyDescent="0.25">
      <c r="A154" s="166">
        <v>153</v>
      </c>
      <c r="B154" s="167" t="s">
        <v>790</v>
      </c>
      <c r="C154" s="168" t="s">
        <v>791</v>
      </c>
      <c r="D154" s="169" t="s">
        <v>792</v>
      </c>
      <c r="E154" s="170"/>
      <c r="F154" s="170"/>
      <c r="G154" s="166">
        <v>2022</v>
      </c>
      <c r="H154" s="169" t="s">
        <v>793</v>
      </c>
      <c r="I154" s="171" t="s">
        <v>794</v>
      </c>
      <c r="J154" s="167" t="s">
        <v>68</v>
      </c>
      <c r="K154" s="166" t="s">
        <v>69</v>
      </c>
      <c r="L154" s="166" t="s">
        <v>601</v>
      </c>
      <c r="M154" s="166" t="s">
        <v>591</v>
      </c>
    </row>
    <row r="155" spans="1:13" ht="75" x14ac:dyDescent="0.25">
      <c r="A155" s="166">
        <v>154</v>
      </c>
      <c r="B155" s="167" t="s">
        <v>795</v>
      </c>
      <c r="C155" s="168" t="s">
        <v>796</v>
      </c>
      <c r="D155" s="169" t="s">
        <v>797</v>
      </c>
      <c r="E155" s="170"/>
      <c r="F155" s="170"/>
      <c r="G155" s="166">
        <v>2022</v>
      </c>
      <c r="H155" s="169" t="s">
        <v>798</v>
      </c>
      <c r="I155" s="171" t="s">
        <v>799</v>
      </c>
      <c r="J155" s="167" t="s">
        <v>68</v>
      </c>
      <c r="K155" s="166" t="s">
        <v>69</v>
      </c>
      <c r="L155" s="166" t="s">
        <v>570</v>
      </c>
      <c r="M155" s="166"/>
    </row>
    <row r="156" spans="1:13" ht="75" x14ac:dyDescent="0.25">
      <c r="A156" s="166">
        <v>155</v>
      </c>
      <c r="B156" s="167" t="s">
        <v>800</v>
      </c>
      <c r="C156" s="168" t="s">
        <v>801</v>
      </c>
      <c r="D156" s="169" t="s">
        <v>802</v>
      </c>
      <c r="E156" s="170"/>
      <c r="F156" s="170"/>
      <c r="G156" s="166">
        <v>2022</v>
      </c>
      <c r="H156" s="169" t="s">
        <v>803</v>
      </c>
      <c r="I156" s="171" t="s">
        <v>804</v>
      </c>
      <c r="J156" s="167" t="s">
        <v>68</v>
      </c>
      <c r="K156" s="166" t="s">
        <v>69</v>
      </c>
      <c r="L156" s="166" t="s">
        <v>56</v>
      </c>
      <c r="M156" s="166"/>
    </row>
    <row r="157" spans="1:13" ht="75" x14ac:dyDescent="0.25">
      <c r="A157" s="166">
        <v>156</v>
      </c>
      <c r="B157" s="167" t="s">
        <v>805</v>
      </c>
      <c r="C157" s="168" t="s">
        <v>806</v>
      </c>
      <c r="D157" s="169" t="s">
        <v>807</v>
      </c>
      <c r="E157" s="170"/>
      <c r="F157" s="170"/>
      <c r="G157" s="166">
        <v>2022</v>
      </c>
      <c r="H157" s="169" t="s">
        <v>808</v>
      </c>
      <c r="I157" s="171" t="s">
        <v>809</v>
      </c>
      <c r="J157" s="167" t="s">
        <v>68</v>
      </c>
      <c r="K157" s="166" t="s">
        <v>69</v>
      </c>
      <c r="L157" s="166" t="s">
        <v>80</v>
      </c>
      <c r="M157" s="166"/>
    </row>
    <row r="158" spans="1:13" ht="75" x14ac:dyDescent="0.25">
      <c r="A158" s="166">
        <v>157</v>
      </c>
      <c r="B158" s="167" t="s">
        <v>810</v>
      </c>
      <c r="C158" s="168" t="s">
        <v>811</v>
      </c>
      <c r="D158" s="169" t="s">
        <v>812</v>
      </c>
      <c r="E158" s="170"/>
      <c r="F158" s="170"/>
      <c r="G158" s="166">
        <v>2022</v>
      </c>
      <c r="H158" s="169" t="s">
        <v>813</v>
      </c>
      <c r="I158" s="171" t="s">
        <v>814</v>
      </c>
      <c r="J158" s="167" t="s">
        <v>68</v>
      </c>
      <c r="K158" s="166" t="s">
        <v>69</v>
      </c>
      <c r="L158" s="166" t="s">
        <v>56</v>
      </c>
      <c r="M158" s="166"/>
    </row>
    <row r="159" spans="1:13" ht="75" x14ac:dyDescent="0.25">
      <c r="A159" s="166">
        <v>158</v>
      </c>
      <c r="B159" s="167" t="s">
        <v>815</v>
      </c>
      <c r="C159" s="168" t="s">
        <v>816</v>
      </c>
      <c r="D159" s="169" t="s">
        <v>797</v>
      </c>
      <c r="E159" s="170"/>
      <c r="F159" s="170"/>
      <c r="G159" s="166">
        <v>2022</v>
      </c>
      <c r="H159" s="169" t="s">
        <v>817</v>
      </c>
      <c r="I159" s="171" t="s">
        <v>818</v>
      </c>
      <c r="J159" s="167" t="s">
        <v>68</v>
      </c>
      <c r="K159" s="166" t="s">
        <v>69</v>
      </c>
      <c r="L159" s="166" t="s">
        <v>570</v>
      </c>
      <c r="M159" s="166"/>
    </row>
    <row r="160" spans="1:13" ht="75" x14ac:dyDescent="0.25">
      <c r="A160" s="166">
        <v>159</v>
      </c>
      <c r="B160" s="167" t="s">
        <v>819</v>
      </c>
      <c r="C160" s="168" t="s">
        <v>820</v>
      </c>
      <c r="D160" s="169" t="s">
        <v>802</v>
      </c>
      <c r="E160" s="170"/>
      <c r="F160" s="170"/>
      <c r="G160" s="166">
        <v>2022</v>
      </c>
      <c r="H160" s="169" t="s">
        <v>821</v>
      </c>
      <c r="I160" s="171" t="s">
        <v>822</v>
      </c>
      <c r="J160" s="167" t="s">
        <v>68</v>
      </c>
      <c r="K160" s="166" t="s">
        <v>69</v>
      </c>
      <c r="L160" s="166" t="s">
        <v>56</v>
      </c>
      <c r="M160" s="166"/>
    </row>
    <row r="161" spans="1:13" ht="75" x14ac:dyDescent="0.25">
      <c r="A161" s="166">
        <v>160</v>
      </c>
      <c r="B161" s="167" t="s">
        <v>823</v>
      </c>
      <c r="C161" s="168" t="s">
        <v>824</v>
      </c>
      <c r="D161" s="169" t="s">
        <v>825</v>
      </c>
      <c r="E161" s="170">
        <v>404</v>
      </c>
      <c r="F161" s="170"/>
      <c r="G161" s="166">
        <v>2022</v>
      </c>
      <c r="H161" s="169" t="s">
        <v>826</v>
      </c>
      <c r="I161" s="171" t="s">
        <v>827</v>
      </c>
      <c r="J161" s="167" t="s">
        <v>68</v>
      </c>
      <c r="K161" s="166" t="s">
        <v>69</v>
      </c>
      <c r="L161" s="166" t="s">
        <v>56</v>
      </c>
      <c r="M161" s="166"/>
    </row>
    <row r="162" spans="1:13" ht="75" x14ac:dyDescent="0.25">
      <c r="A162" s="166">
        <v>161</v>
      </c>
      <c r="B162" s="167" t="s">
        <v>828</v>
      </c>
      <c r="C162" s="168" t="s">
        <v>829</v>
      </c>
      <c r="D162" s="169" t="s">
        <v>830</v>
      </c>
      <c r="E162" s="170"/>
      <c r="F162" s="170"/>
      <c r="G162" s="166">
        <v>2022</v>
      </c>
      <c r="H162" s="169" t="s">
        <v>831</v>
      </c>
      <c r="I162" s="171" t="s">
        <v>832</v>
      </c>
      <c r="J162" s="167" t="s">
        <v>68</v>
      </c>
      <c r="K162" s="166" t="s">
        <v>69</v>
      </c>
      <c r="L162" s="166" t="s">
        <v>80</v>
      </c>
      <c r="M162" s="166"/>
    </row>
    <row r="163" spans="1:13" ht="75" x14ac:dyDescent="0.25">
      <c r="A163" s="166">
        <v>162</v>
      </c>
      <c r="B163" s="167" t="s">
        <v>833</v>
      </c>
      <c r="C163" s="168" t="s">
        <v>834</v>
      </c>
      <c r="D163" s="169" t="s">
        <v>802</v>
      </c>
      <c r="E163" s="170"/>
      <c r="F163" s="170"/>
      <c r="G163" s="166">
        <v>2022</v>
      </c>
      <c r="H163" s="169" t="s">
        <v>835</v>
      </c>
      <c r="I163" s="171" t="s">
        <v>836</v>
      </c>
      <c r="J163" s="167" t="s">
        <v>68</v>
      </c>
      <c r="K163" s="166" t="s">
        <v>69</v>
      </c>
      <c r="L163" s="166" t="s">
        <v>80</v>
      </c>
      <c r="M163" s="166"/>
    </row>
    <row r="164" spans="1:13" ht="60" x14ac:dyDescent="0.25">
      <c r="A164" s="166">
        <v>163</v>
      </c>
      <c r="B164" s="167" t="s">
        <v>837</v>
      </c>
      <c r="C164" s="168" t="s">
        <v>838</v>
      </c>
      <c r="D164" s="169" t="s">
        <v>792</v>
      </c>
      <c r="E164" s="170"/>
      <c r="F164" s="170"/>
      <c r="G164" s="166">
        <v>2022</v>
      </c>
      <c r="H164" s="169" t="s">
        <v>839</v>
      </c>
      <c r="I164" s="171" t="s">
        <v>840</v>
      </c>
      <c r="J164" s="167" t="s">
        <v>68</v>
      </c>
      <c r="K164" s="166" t="s">
        <v>69</v>
      </c>
      <c r="L164" s="166" t="s">
        <v>601</v>
      </c>
      <c r="M164" s="166"/>
    </row>
    <row r="165" spans="1:13" ht="75" x14ac:dyDescent="0.25">
      <c r="A165" s="166">
        <v>164</v>
      </c>
      <c r="B165" s="167" t="s">
        <v>841</v>
      </c>
      <c r="C165" s="168" t="s">
        <v>842</v>
      </c>
      <c r="D165" s="169" t="s">
        <v>802</v>
      </c>
      <c r="E165" s="170"/>
      <c r="F165" s="170"/>
      <c r="G165" s="166">
        <v>2022</v>
      </c>
      <c r="H165" s="169" t="s">
        <v>843</v>
      </c>
      <c r="I165" s="171" t="s">
        <v>844</v>
      </c>
      <c r="J165" s="167" t="s">
        <v>68</v>
      </c>
      <c r="K165" s="166" t="s">
        <v>69</v>
      </c>
      <c r="L165" s="166" t="s">
        <v>56</v>
      </c>
      <c r="M165" s="166"/>
    </row>
    <row r="166" spans="1:13" ht="75" x14ac:dyDescent="0.25">
      <c r="A166" s="166">
        <v>165</v>
      </c>
      <c r="B166" s="167" t="s">
        <v>845</v>
      </c>
      <c r="C166" s="168" t="s">
        <v>846</v>
      </c>
      <c r="D166" s="169" t="s">
        <v>802</v>
      </c>
      <c r="E166" s="170"/>
      <c r="F166" s="170"/>
      <c r="G166" s="166">
        <v>2022</v>
      </c>
      <c r="H166" s="169" t="s">
        <v>847</v>
      </c>
      <c r="I166" s="171" t="s">
        <v>848</v>
      </c>
      <c r="J166" s="167" t="s">
        <v>68</v>
      </c>
      <c r="K166" s="166" t="s">
        <v>69</v>
      </c>
      <c r="L166" s="166" t="s">
        <v>56</v>
      </c>
      <c r="M166" s="166"/>
    </row>
    <row r="167" spans="1:13" ht="75" x14ac:dyDescent="0.25">
      <c r="A167" s="166">
        <v>166</v>
      </c>
      <c r="B167" s="167" t="s">
        <v>849</v>
      </c>
      <c r="C167" s="168" t="s">
        <v>850</v>
      </c>
      <c r="D167" s="169" t="s">
        <v>851</v>
      </c>
      <c r="E167" s="170"/>
      <c r="F167" s="170"/>
      <c r="G167" s="166">
        <v>2022</v>
      </c>
      <c r="H167" s="169" t="s">
        <v>852</v>
      </c>
      <c r="I167" s="171" t="s">
        <v>853</v>
      </c>
      <c r="J167" s="167" t="s">
        <v>68</v>
      </c>
      <c r="K167" s="166" t="s">
        <v>69</v>
      </c>
      <c r="L167" s="166" t="s">
        <v>56</v>
      </c>
      <c r="M167" s="166"/>
    </row>
    <row r="168" spans="1:13" ht="75" x14ac:dyDescent="0.25">
      <c r="A168" s="166">
        <v>167</v>
      </c>
      <c r="B168" s="167" t="s">
        <v>854</v>
      </c>
      <c r="C168" s="168" t="s">
        <v>855</v>
      </c>
      <c r="D168" s="169" t="s">
        <v>856</v>
      </c>
      <c r="E168" s="170"/>
      <c r="F168" s="170"/>
      <c r="G168" s="166">
        <v>2022</v>
      </c>
      <c r="H168" s="169" t="s">
        <v>857</v>
      </c>
      <c r="I168" s="171" t="s">
        <v>858</v>
      </c>
      <c r="J168" s="167" t="s">
        <v>68</v>
      </c>
      <c r="K168" s="166" t="s">
        <v>69</v>
      </c>
      <c r="L168" s="166" t="s">
        <v>128</v>
      </c>
      <c r="M168" s="166"/>
    </row>
    <row r="169" spans="1:13" ht="75" x14ac:dyDescent="0.25">
      <c r="A169" s="166">
        <v>168</v>
      </c>
      <c r="B169" s="167" t="s">
        <v>859</v>
      </c>
      <c r="C169" s="168" t="s">
        <v>860</v>
      </c>
      <c r="D169" s="169" t="s">
        <v>861</v>
      </c>
      <c r="E169" s="170"/>
      <c r="F169" s="170"/>
      <c r="G169" s="166">
        <v>2022</v>
      </c>
      <c r="H169" s="169" t="s">
        <v>862</v>
      </c>
      <c r="I169" s="171" t="s">
        <v>863</v>
      </c>
      <c r="J169" s="167" t="s">
        <v>68</v>
      </c>
      <c r="K169" s="166" t="s">
        <v>69</v>
      </c>
      <c r="L169" s="166" t="s">
        <v>864</v>
      </c>
      <c r="M169" s="166"/>
    </row>
    <row r="170" spans="1:13" ht="75" x14ac:dyDescent="0.25">
      <c r="A170" s="166">
        <v>169</v>
      </c>
      <c r="B170" s="167" t="s">
        <v>865</v>
      </c>
      <c r="C170" s="168" t="s">
        <v>866</v>
      </c>
      <c r="D170" s="169" t="s">
        <v>830</v>
      </c>
      <c r="E170" s="170"/>
      <c r="F170" s="170"/>
      <c r="G170" s="166">
        <v>2022</v>
      </c>
      <c r="H170" s="169" t="s">
        <v>867</v>
      </c>
      <c r="I170" s="171" t="s">
        <v>868</v>
      </c>
      <c r="J170" s="167" t="s">
        <v>68</v>
      </c>
      <c r="K170" s="166" t="s">
        <v>69</v>
      </c>
      <c r="L170" s="166" t="s">
        <v>56</v>
      </c>
      <c r="M170" s="166"/>
    </row>
    <row r="171" spans="1:13" ht="60" x14ac:dyDescent="0.25">
      <c r="A171" s="166">
        <v>170</v>
      </c>
      <c r="B171" s="167" t="s">
        <v>869</v>
      </c>
      <c r="C171" s="168" t="s">
        <v>870</v>
      </c>
      <c r="D171" s="169" t="s">
        <v>792</v>
      </c>
      <c r="E171" s="170"/>
      <c r="F171" s="170"/>
      <c r="G171" s="166">
        <v>2022</v>
      </c>
      <c r="H171" s="169" t="s">
        <v>871</v>
      </c>
      <c r="I171" s="171" t="s">
        <v>872</v>
      </c>
      <c r="J171" s="167" t="s">
        <v>68</v>
      </c>
      <c r="K171" s="166" t="s">
        <v>69</v>
      </c>
      <c r="L171" s="166" t="s">
        <v>864</v>
      </c>
      <c r="M171" s="166"/>
    </row>
    <row r="172" spans="1:13" ht="75" x14ac:dyDescent="0.25">
      <c r="A172" s="166">
        <v>171</v>
      </c>
      <c r="B172" s="167" t="s">
        <v>873</v>
      </c>
      <c r="C172" s="168" t="s">
        <v>874</v>
      </c>
      <c r="D172" s="169" t="s">
        <v>851</v>
      </c>
      <c r="E172" s="170"/>
      <c r="F172" s="170"/>
      <c r="G172" s="166">
        <v>2022</v>
      </c>
      <c r="H172" s="169" t="s">
        <v>875</v>
      </c>
      <c r="I172" s="171" t="s">
        <v>876</v>
      </c>
      <c r="J172" s="167" t="s">
        <v>68</v>
      </c>
      <c r="K172" s="166" t="s">
        <v>69</v>
      </c>
      <c r="L172" s="166" t="s">
        <v>601</v>
      </c>
      <c r="M172" s="166"/>
    </row>
    <row r="173" spans="1:13" ht="75" x14ac:dyDescent="0.25">
      <c r="A173" s="166">
        <v>172</v>
      </c>
      <c r="B173" s="167" t="s">
        <v>877</v>
      </c>
      <c r="C173" s="168" t="s">
        <v>878</v>
      </c>
      <c r="D173" s="169" t="s">
        <v>879</v>
      </c>
      <c r="E173" s="170"/>
      <c r="F173" s="170"/>
      <c r="G173" s="166">
        <v>2022</v>
      </c>
      <c r="H173" s="169" t="s">
        <v>880</v>
      </c>
      <c r="I173" s="171" t="s">
        <v>881</v>
      </c>
      <c r="J173" s="167" t="s">
        <v>68</v>
      </c>
      <c r="K173" s="166" t="s">
        <v>69</v>
      </c>
      <c r="L173" s="166" t="s">
        <v>80</v>
      </c>
      <c r="M173" s="166"/>
    </row>
    <row r="174" spans="1:13" ht="75" x14ac:dyDescent="0.25">
      <c r="A174" s="166">
        <v>173</v>
      </c>
      <c r="B174" s="167" t="s">
        <v>882</v>
      </c>
      <c r="C174" s="168" t="s">
        <v>883</v>
      </c>
      <c r="D174" s="169" t="s">
        <v>807</v>
      </c>
      <c r="E174" s="170"/>
      <c r="F174" s="170"/>
      <c r="G174" s="166">
        <v>2022</v>
      </c>
      <c r="H174" s="169" t="s">
        <v>884</v>
      </c>
      <c r="I174" s="171" t="s">
        <v>885</v>
      </c>
      <c r="J174" s="167" t="s">
        <v>68</v>
      </c>
      <c r="K174" s="166" t="s">
        <v>69</v>
      </c>
      <c r="L174" s="166" t="s">
        <v>56</v>
      </c>
      <c r="M174" s="166"/>
    </row>
    <row r="175" spans="1:13" ht="75" x14ac:dyDescent="0.25">
      <c r="A175" s="166">
        <v>174</v>
      </c>
      <c r="B175" s="167" t="s">
        <v>886</v>
      </c>
      <c r="C175" s="168" t="s">
        <v>887</v>
      </c>
      <c r="D175" s="169" t="s">
        <v>807</v>
      </c>
      <c r="E175" s="170"/>
      <c r="F175" s="170"/>
      <c r="G175" s="166">
        <v>2022</v>
      </c>
      <c r="H175" s="169" t="s">
        <v>888</v>
      </c>
      <c r="I175" s="171" t="s">
        <v>889</v>
      </c>
      <c r="J175" s="167" t="s">
        <v>68</v>
      </c>
      <c r="K175" s="166" t="s">
        <v>69</v>
      </c>
      <c r="L175" s="166" t="s">
        <v>601</v>
      </c>
      <c r="M175" s="166"/>
    </row>
    <row r="176" spans="1:13" ht="75" x14ac:dyDescent="0.25">
      <c r="A176" s="166">
        <v>175</v>
      </c>
      <c r="B176" s="167" t="s">
        <v>890</v>
      </c>
      <c r="C176" s="168" t="s">
        <v>891</v>
      </c>
      <c r="D176" s="169" t="s">
        <v>802</v>
      </c>
      <c r="E176" s="170"/>
      <c r="F176" s="170"/>
      <c r="G176" s="166">
        <v>2022</v>
      </c>
      <c r="H176" s="169" t="s">
        <v>892</v>
      </c>
      <c r="I176" s="171" t="s">
        <v>893</v>
      </c>
      <c r="J176" s="167" t="s">
        <v>68</v>
      </c>
      <c r="K176" s="166" t="s">
        <v>69</v>
      </c>
      <c r="L176" s="166" t="s">
        <v>601</v>
      </c>
      <c r="M176" s="166"/>
    </row>
    <row r="177" spans="1:13" ht="60" x14ac:dyDescent="0.25">
      <c r="A177" s="166">
        <v>176</v>
      </c>
      <c r="B177" s="167" t="s">
        <v>691</v>
      </c>
      <c r="C177" s="168" t="s">
        <v>894</v>
      </c>
      <c r="D177" s="169" t="s">
        <v>792</v>
      </c>
      <c r="E177" s="170"/>
      <c r="F177" s="170"/>
      <c r="G177" s="166">
        <v>2022</v>
      </c>
      <c r="H177" s="169" t="s">
        <v>895</v>
      </c>
      <c r="I177" s="171" t="s">
        <v>896</v>
      </c>
      <c r="J177" s="167" t="s">
        <v>68</v>
      </c>
      <c r="K177" s="166" t="s">
        <v>69</v>
      </c>
      <c r="L177" s="166" t="s">
        <v>80</v>
      </c>
      <c r="M177" s="166"/>
    </row>
    <row r="178" spans="1:13" ht="60" x14ac:dyDescent="0.25">
      <c r="A178" s="166">
        <v>177</v>
      </c>
      <c r="B178" s="167" t="s">
        <v>897</v>
      </c>
      <c r="C178" s="168" t="s">
        <v>898</v>
      </c>
      <c r="D178" s="169" t="s">
        <v>792</v>
      </c>
      <c r="E178" s="170"/>
      <c r="F178" s="170"/>
      <c r="G178" s="166">
        <v>2022</v>
      </c>
      <c r="H178" s="169" t="s">
        <v>899</v>
      </c>
      <c r="I178" s="171" t="s">
        <v>900</v>
      </c>
      <c r="J178" s="167" t="s">
        <v>68</v>
      </c>
      <c r="K178" s="166" t="s">
        <v>69</v>
      </c>
      <c r="L178" s="166" t="s">
        <v>80</v>
      </c>
      <c r="M178" s="166"/>
    </row>
    <row r="179" spans="1:13" ht="75" x14ac:dyDescent="0.25">
      <c r="A179" s="166">
        <v>178</v>
      </c>
      <c r="B179" s="167" t="s">
        <v>901</v>
      </c>
      <c r="C179" s="168" t="s">
        <v>902</v>
      </c>
      <c r="D179" s="169" t="s">
        <v>704</v>
      </c>
      <c r="E179" s="170"/>
      <c r="F179" s="170"/>
      <c r="G179" s="166">
        <v>2022</v>
      </c>
      <c r="H179" s="169" t="s">
        <v>903</v>
      </c>
      <c r="I179" s="171" t="s">
        <v>904</v>
      </c>
      <c r="J179" s="167" t="s">
        <v>68</v>
      </c>
      <c r="K179" s="166" t="s">
        <v>69</v>
      </c>
      <c r="L179" s="166" t="s">
        <v>80</v>
      </c>
      <c r="M179" s="166"/>
    </row>
    <row r="180" spans="1:13" ht="75" x14ac:dyDescent="0.25">
      <c r="A180" s="166">
        <v>179</v>
      </c>
      <c r="B180" s="167" t="s">
        <v>905</v>
      </c>
      <c r="C180" s="168" t="s">
        <v>906</v>
      </c>
      <c r="D180" s="169" t="s">
        <v>802</v>
      </c>
      <c r="E180" s="170"/>
      <c r="F180" s="170"/>
      <c r="G180" s="166">
        <v>2022</v>
      </c>
      <c r="H180" s="169" t="s">
        <v>907</v>
      </c>
      <c r="I180" s="171" t="s">
        <v>908</v>
      </c>
      <c r="J180" s="167" t="s">
        <v>68</v>
      </c>
      <c r="K180" s="166" t="s">
        <v>69</v>
      </c>
      <c r="L180" s="166" t="s">
        <v>56</v>
      </c>
      <c r="M180" s="166"/>
    </row>
    <row r="181" spans="1:13" ht="75" x14ac:dyDescent="0.25">
      <c r="A181" s="166">
        <v>180</v>
      </c>
      <c r="B181" s="167" t="s">
        <v>909</v>
      </c>
      <c r="C181" s="168" t="s">
        <v>910</v>
      </c>
      <c r="D181" s="169" t="s">
        <v>879</v>
      </c>
      <c r="E181" s="170"/>
      <c r="F181" s="170"/>
      <c r="G181" s="166">
        <v>2022</v>
      </c>
      <c r="H181" s="169" t="s">
        <v>911</v>
      </c>
      <c r="I181" s="171" t="s">
        <v>912</v>
      </c>
      <c r="J181" s="167" t="s">
        <v>68</v>
      </c>
      <c r="K181" s="166" t="s">
        <v>69</v>
      </c>
      <c r="L181" s="166" t="s">
        <v>864</v>
      </c>
      <c r="M181" s="166"/>
    </row>
    <row r="182" spans="1:13" ht="75" x14ac:dyDescent="0.25">
      <c r="A182" s="166">
        <v>181</v>
      </c>
      <c r="B182" s="167" t="s">
        <v>913</v>
      </c>
      <c r="C182" s="168" t="s">
        <v>914</v>
      </c>
      <c r="D182" s="169" t="s">
        <v>802</v>
      </c>
      <c r="E182" s="170"/>
      <c r="F182" s="170"/>
      <c r="G182" s="166">
        <v>2022</v>
      </c>
      <c r="H182" s="169" t="s">
        <v>915</v>
      </c>
      <c r="I182" s="171" t="s">
        <v>916</v>
      </c>
      <c r="J182" s="167" t="s">
        <v>68</v>
      </c>
      <c r="K182" s="166" t="s">
        <v>69</v>
      </c>
      <c r="L182" s="166" t="s">
        <v>725</v>
      </c>
      <c r="M182" s="166"/>
    </row>
    <row r="183" spans="1:13" ht="75" x14ac:dyDescent="0.25">
      <c r="A183" s="166">
        <v>182</v>
      </c>
      <c r="B183" s="167" t="s">
        <v>917</v>
      </c>
      <c r="C183" s="168" t="s">
        <v>918</v>
      </c>
      <c r="D183" s="169" t="s">
        <v>802</v>
      </c>
      <c r="E183" s="170"/>
      <c r="F183" s="170"/>
      <c r="G183" s="166">
        <v>2022</v>
      </c>
      <c r="H183" s="169" t="s">
        <v>919</v>
      </c>
      <c r="I183" s="171" t="s">
        <v>920</v>
      </c>
      <c r="J183" s="167" t="s">
        <v>68</v>
      </c>
      <c r="K183" s="166" t="s">
        <v>69</v>
      </c>
      <c r="L183" s="166" t="s">
        <v>56</v>
      </c>
      <c r="M183" s="166"/>
    </row>
    <row r="184" spans="1:13" ht="75" x14ac:dyDescent="0.25">
      <c r="A184" s="166">
        <v>183</v>
      </c>
      <c r="B184" s="167" t="s">
        <v>921</v>
      </c>
      <c r="C184" s="168" t="s">
        <v>922</v>
      </c>
      <c r="D184" s="169" t="s">
        <v>219</v>
      </c>
      <c r="E184" s="170">
        <v>3</v>
      </c>
      <c r="F184" s="170"/>
      <c r="G184" s="166">
        <v>2022</v>
      </c>
      <c r="H184" s="169" t="s">
        <v>923</v>
      </c>
      <c r="I184" s="171" t="s">
        <v>924</v>
      </c>
      <c r="J184" s="167" t="s">
        <v>32</v>
      </c>
      <c r="K184" s="166" t="s">
        <v>55</v>
      </c>
      <c r="L184" s="166" t="s">
        <v>80</v>
      </c>
      <c r="M184" s="166"/>
    </row>
    <row r="185" spans="1:13" ht="75" x14ac:dyDescent="0.25">
      <c r="A185" s="166">
        <v>184</v>
      </c>
      <c r="B185" s="167" t="s">
        <v>925</v>
      </c>
      <c r="C185" s="168" t="s">
        <v>926</v>
      </c>
      <c r="D185" s="169" t="s">
        <v>802</v>
      </c>
      <c r="E185" s="170"/>
      <c r="F185" s="170"/>
      <c r="G185" s="166">
        <v>2022</v>
      </c>
      <c r="H185" s="169" t="s">
        <v>927</v>
      </c>
      <c r="I185" s="171" t="s">
        <v>928</v>
      </c>
      <c r="J185" s="167" t="s">
        <v>68</v>
      </c>
      <c r="K185" s="166" t="s">
        <v>69</v>
      </c>
      <c r="L185" s="166" t="s">
        <v>570</v>
      </c>
      <c r="M185" s="166" t="s">
        <v>539</v>
      </c>
    </row>
    <row r="186" spans="1:13" ht="75" x14ac:dyDescent="0.25">
      <c r="A186" s="166">
        <v>185</v>
      </c>
      <c r="B186" s="167" t="s">
        <v>929</v>
      </c>
      <c r="C186" s="168" t="s">
        <v>930</v>
      </c>
      <c r="D186" s="169" t="s">
        <v>931</v>
      </c>
      <c r="E186" s="170"/>
      <c r="F186" s="170"/>
      <c r="G186" s="166">
        <v>2022</v>
      </c>
      <c r="H186" s="169" t="s">
        <v>932</v>
      </c>
      <c r="I186" s="171" t="s">
        <v>933</v>
      </c>
      <c r="J186" s="167" t="s">
        <v>68</v>
      </c>
      <c r="K186" s="166" t="s">
        <v>69</v>
      </c>
      <c r="L186" s="166" t="s">
        <v>570</v>
      </c>
      <c r="M186" s="166"/>
    </row>
    <row r="187" spans="1:13" ht="75" x14ac:dyDescent="0.25">
      <c r="A187" s="166">
        <v>186</v>
      </c>
      <c r="B187" s="167" t="s">
        <v>934</v>
      </c>
      <c r="C187" s="168" t="s">
        <v>935</v>
      </c>
      <c r="D187" s="169" t="s">
        <v>802</v>
      </c>
      <c r="E187" s="170"/>
      <c r="F187" s="170"/>
      <c r="G187" s="166">
        <v>2022</v>
      </c>
      <c r="H187" s="169" t="s">
        <v>936</v>
      </c>
      <c r="I187" s="171" t="s">
        <v>937</v>
      </c>
      <c r="J187" s="167" t="s">
        <v>68</v>
      </c>
      <c r="K187" s="166" t="s">
        <v>69</v>
      </c>
      <c r="L187" s="166" t="s">
        <v>56</v>
      </c>
      <c r="M187" s="166"/>
    </row>
    <row r="188" spans="1:13" ht="75" x14ac:dyDescent="0.25">
      <c r="A188" s="166">
        <v>187</v>
      </c>
      <c r="B188" s="167" t="s">
        <v>938</v>
      </c>
      <c r="C188" s="168" t="s">
        <v>939</v>
      </c>
      <c r="D188" s="169" t="s">
        <v>851</v>
      </c>
      <c r="E188" s="170"/>
      <c r="F188" s="170"/>
      <c r="G188" s="166">
        <v>2022</v>
      </c>
      <c r="H188" s="169" t="s">
        <v>940</v>
      </c>
      <c r="I188" s="171" t="s">
        <v>941</v>
      </c>
      <c r="J188" s="167" t="s">
        <v>68</v>
      </c>
      <c r="K188" s="166" t="s">
        <v>69</v>
      </c>
      <c r="L188" s="166" t="s">
        <v>864</v>
      </c>
      <c r="M188" s="166"/>
    </row>
    <row r="189" spans="1:13" ht="60" x14ac:dyDescent="0.25">
      <c r="A189" s="166">
        <v>188</v>
      </c>
      <c r="B189" s="167" t="s">
        <v>942</v>
      </c>
      <c r="C189" s="168" t="s">
        <v>943</v>
      </c>
      <c r="D189" s="169" t="s">
        <v>792</v>
      </c>
      <c r="E189" s="170"/>
      <c r="F189" s="170"/>
      <c r="G189" s="166">
        <v>2022</v>
      </c>
      <c r="H189" s="169" t="s">
        <v>944</v>
      </c>
      <c r="I189" s="171" t="s">
        <v>945</v>
      </c>
      <c r="J189" s="167" t="s">
        <v>68</v>
      </c>
      <c r="K189" s="166" t="s">
        <v>69</v>
      </c>
      <c r="L189" s="166" t="s">
        <v>149</v>
      </c>
      <c r="M189" s="166"/>
    </row>
    <row r="190" spans="1:13" ht="75" x14ac:dyDescent="0.25">
      <c r="A190" s="166">
        <v>189</v>
      </c>
      <c r="B190" s="167" t="s">
        <v>946</v>
      </c>
      <c r="C190" s="168" t="s">
        <v>947</v>
      </c>
      <c r="D190" s="169" t="s">
        <v>704</v>
      </c>
      <c r="E190" s="170"/>
      <c r="F190" s="170"/>
      <c r="G190" s="166">
        <v>2022</v>
      </c>
      <c r="H190" s="169" t="s">
        <v>948</v>
      </c>
      <c r="I190" s="171" t="s">
        <v>949</v>
      </c>
      <c r="J190" s="167" t="s">
        <v>68</v>
      </c>
      <c r="K190" s="166" t="s">
        <v>69</v>
      </c>
      <c r="L190" s="166" t="s">
        <v>80</v>
      </c>
      <c r="M190" s="166"/>
    </row>
    <row r="191" spans="1:13" ht="75" x14ac:dyDescent="0.25">
      <c r="A191" s="166">
        <v>190</v>
      </c>
      <c r="B191" s="167" t="s">
        <v>950</v>
      </c>
      <c r="C191" s="168" t="s">
        <v>951</v>
      </c>
      <c r="D191" s="169" t="s">
        <v>952</v>
      </c>
      <c r="E191" s="170"/>
      <c r="F191" s="170"/>
      <c r="G191" s="166">
        <v>2022</v>
      </c>
      <c r="H191" s="169" t="s">
        <v>953</v>
      </c>
      <c r="I191" s="171" t="s">
        <v>954</v>
      </c>
      <c r="J191" s="167" t="s">
        <v>68</v>
      </c>
      <c r="K191" s="166" t="s">
        <v>69</v>
      </c>
      <c r="L191" s="166" t="s">
        <v>56</v>
      </c>
      <c r="M191" s="166"/>
    </row>
    <row r="192" spans="1:13" ht="75" x14ac:dyDescent="0.25">
      <c r="A192" s="166">
        <v>191</v>
      </c>
      <c r="B192" s="167" t="s">
        <v>955</v>
      </c>
      <c r="C192" s="168" t="s">
        <v>956</v>
      </c>
      <c r="D192" s="169" t="s">
        <v>807</v>
      </c>
      <c r="E192" s="170"/>
      <c r="F192" s="170"/>
      <c r="G192" s="166">
        <v>2022</v>
      </c>
      <c r="H192" s="169" t="s">
        <v>957</v>
      </c>
      <c r="I192" s="171" t="s">
        <v>958</v>
      </c>
      <c r="J192" s="167" t="s">
        <v>68</v>
      </c>
      <c r="K192" s="166" t="s">
        <v>69</v>
      </c>
      <c r="L192" s="166" t="s">
        <v>56</v>
      </c>
      <c r="M192" s="166"/>
    </row>
    <row r="193" spans="1:13" ht="75" x14ac:dyDescent="0.25">
      <c r="A193" s="166">
        <v>192</v>
      </c>
      <c r="B193" s="167" t="s">
        <v>959</v>
      </c>
      <c r="C193" s="168" t="s">
        <v>960</v>
      </c>
      <c r="D193" s="169" t="s">
        <v>797</v>
      </c>
      <c r="E193" s="170"/>
      <c r="F193" s="170"/>
      <c r="G193" s="166">
        <v>2022</v>
      </c>
      <c r="H193" s="169" t="s">
        <v>961</v>
      </c>
      <c r="I193" s="171" t="s">
        <v>962</v>
      </c>
      <c r="J193" s="167" t="s">
        <v>68</v>
      </c>
      <c r="K193" s="166" t="s">
        <v>69</v>
      </c>
      <c r="L193" s="166" t="s">
        <v>570</v>
      </c>
      <c r="M193" s="166"/>
    </row>
    <row r="194" spans="1:13" ht="75" x14ac:dyDescent="0.25">
      <c r="A194" s="166">
        <v>193</v>
      </c>
      <c r="B194" s="167" t="s">
        <v>963</v>
      </c>
      <c r="C194" s="168" t="s">
        <v>964</v>
      </c>
      <c r="D194" s="169" t="s">
        <v>807</v>
      </c>
      <c r="E194" s="170"/>
      <c r="F194" s="170"/>
      <c r="G194" s="166">
        <v>2022</v>
      </c>
      <c r="H194" s="169" t="s">
        <v>965</v>
      </c>
      <c r="I194" s="171" t="s">
        <v>966</v>
      </c>
      <c r="J194" s="167" t="s">
        <v>68</v>
      </c>
      <c r="K194" s="166" t="s">
        <v>69</v>
      </c>
      <c r="L194" s="166" t="s">
        <v>56</v>
      </c>
      <c r="M194" s="166"/>
    </row>
    <row r="195" spans="1:13" ht="75" x14ac:dyDescent="0.25">
      <c r="A195" s="166">
        <v>194</v>
      </c>
      <c r="B195" s="167" t="s">
        <v>967</v>
      </c>
      <c r="C195" s="168" t="s">
        <v>968</v>
      </c>
      <c r="D195" s="169" t="s">
        <v>969</v>
      </c>
      <c r="E195" s="170"/>
      <c r="F195" s="170"/>
      <c r="G195" s="166">
        <v>2022</v>
      </c>
      <c r="H195" s="169" t="s">
        <v>970</v>
      </c>
      <c r="I195" s="171" t="s">
        <v>971</v>
      </c>
      <c r="J195" s="167" t="s">
        <v>68</v>
      </c>
      <c r="K195" s="166" t="s">
        <v>69</v>
      </c>
      <c r="L195" s="166" t="s">
        <v>56</v>
      </c>
      <c r="M195" s="166"/>
    </row>
    <row r="196" spans="1:13" ht="75" x14ac:dyDescent="0.25">
      <c r="A196" s="166">
        <v>195</v>
      </c>
      <c r="B196" s="167" t="s">
        <v>972</v>
      </c>
      <c r="C196" s="168" t="s">
        <v>973</v>
      </c>
      <c r="D196" s="169" t="s">
        <v>969</v>
      </c>
      <c r="E196" s="170"/>
      <c r="F196" s="170"/>
      <c r="G196" s="166">
        <v>2022</v>
      </c>
      <c r="H196" s="169" t="s">
        <v>974</v>
      </c>
      <c r="I196" s="171" t="s">
        <v>975</v>
      </c>
      <c r="J196" s="167" t="s">
        <v>68</v>
      </c>
      <c r="K196" s="166" t="s">
        <v>69</v>
      </c>
      <c r="L196" s="166" t="s">
        <v>128</v>
      </c>
      <c r="M196" s="166"/>
    </row>
    <row r="197" spans="1:13" ht="60" x14ac:dyDescent="0.25">
      <c r="A197" s="166">
        <v>196</v>
      </c>
      <c r="B197" s="167" t="s">
        <v>976</v>
      </c>
      <c r="C197" s="168" t="s">
        <v>977</v>
      </c>
      <c r="D197" s="169" t="s">
        <v>978</v>
      </c>
      <c r="E197" s="170">
        <v>10</v>
      </c>
      <c r="F197" s="170"/>
      <c r="G197" s="166">
        <v>2022</v>
      </c>
      <c r="H197" s="169"/>
      <c r="I197" s="171" t="s">
        <v>979</v>
      </c>
      <c r="J197" s="167" t="s">
        <v>32</v>
      </c>
      <c r="K197" s="166" t="s">
        <v>55</v>
      </c>
      <c r="L197" s="166" t="s">
        <v>80</v>
      </c>
      <c r="M197" s="166"/>
    </row>
    <row r="198" spans="1:13" ht="75" x14ac:dyDescent="0.25">
      <c r="A198" s="166">
        <v>197</v>
      </c>
      <c r="B198" s="167" t="s">
        <v>980</v>
      </c>
      <c r="C198" s="168" t="s">
        <v>981</v>
      </c>
      <c r="D198" s="169" t="s">
        <v>982</v>
      </c>
      <c r="E198" s="170"/>
      <c r="F198" s="170"/>
      <c r="G198" s="166">
        <v>2022</v>
      </c>
      <c r="H198" s="169" t="s">
        <v>983</v>
      </c>
      <c r="I198" s="171" t="s">
        <v>984</v>
      </c>
      <c r="J198" s="167" t="s">
        <v>68</v>
      </c>
      <c r="K198" s="166" t="s">
        <v>69</v>
      </c>
      <c r="L198" s="166" t="s">
        <v>725</v>
      </c>
      <c r="M198" s="166" t="s">
        <v>985</v>
      </c>
    </row>
    <row r="199" spans="1:13" ht="75" x14ac:dyDescent="0.25">
      <c r="A199" s="166">
        <v>198</v>
      </c>
      <c r="B199" s="167" t="s">
        <v>986</v>
      </c>
      <c r="C199" s="168" t="s">
        <v>987</v>
      </c>
      <c r="D199" s="169" t="s">
        <v>879</v>
      </c>
      <c r="E199" s="170"/>
      <c r="F199" s="170"/>
      <c r="G199" s="166">
        <v>2022</v>
      </c>
      <c r="H199" s="169" t="s">
        <v>988</v>
      </c>
      <c r="I199" s="171" t="s">
        <v>989</v>
      </c>
      <c r="J199" s="167" t="s">
        <v>68</v>
      </c>
      <c r="K199" s="166" t="s">
        <v>69</v>
      </c>
      <c r="L199" s="166" t="s">
        <v>864</v>
      </c>
      <c r="M199" s="166"/>
    </row>
    <row r="200" spans="1:13" ht="75" x14ac:dyDescent="0.25">
      <c r="A200" s="166">
        <v>199</v>
      </c>
      <c r="B200" s="167" t="s">
        <v>990</v>
      </c>
      <c r="C200" s="168" t="s">
        <v>991</v>
      </c>
      <c r="D200" s="169" t="s">
        <v>830</v>
      </c>
      <c r="E200" s="170"/>
      <c r="F200" s="170"/>
      <c r="G200" s="166">
        <v>2022</v>
      </c>
      <c r="H200" s="169" t="s">
        <v>992</v>
      </c>
      <c r="I200" s="171" t="s">
        <v>993</v>
      </c>
      <c r="J200" s="167" t="s">
        <v>68</v>
      </c>
      <c r="K200" s="166" t="s">
        <v>69</v>
      </c>
      <c r="L200" s="166" t="s">
        <v>56</v>
      </c>
      <c r="M200" s="166"/>
    </row>
    <row r="201" spans="1:13" ht="75" x14ac:dyDescent="0.25">
      <c r="A201" s="166">
        <v>200</v>
      </c>
      <c r="B201" s="167" t="s">
        <v>994</v>
      </c>
      <c r="C201" s="168" t="s">
        <v>995</v>
      </c>
      <c r="D201" s="169" t="s">
        <v>825</v>
      </c>
      <c r="E201" s="170">
        <v>404</v>
      </c>
      <c r="F201" s="170"/>
      <c r="G201" s="166">
        <v>2022</v>
      </c>
      <c r="H201" s="169" t="s">
        <v>996</v>
      </c>
      <c r="I201" s="171" t="s">
        <v>997</v>
      </c>
      <c r="J201" s="167" t="s">
        <v>68</v>
      </c>
      <c r="K201" s="166" t="s">
        <v>69</v>
      </c>
      <c r="L201" s="166" t="s">
        <v>56</v>
      </c>
      <c r="M201" s="166"/>
    </row>
    <row r="202" spans="1:13" ht="75" x14ac:dyDescent="0.25">
      <c r="A202" s="166">
        <v>201</v>
      </c>
      <c r="B202" s="167" t="s">
        <v>998</v>
      </c>
      <c r="C202" s="168" t="s">
        <v>999</v>
      </c>
      <c r="D202" s="169" t="s">
        <v>856</v>
      </c>
      <c r="E202" s="170"/>
      <c r="F202" s="170"/>
      <c r="G202" s="166">
        <v>2022</v>
      </c>
      <c r="H202" s="169" t="s">
        <v>1000</v>
      </c>
      <c r="I202" s="171" t="s">
        <v>1001</v>
      </c>
      <c r="J202" s="167" t="s">
        <v>68</v>
      </c>
      <c r="K202" s="166" t="s">
        <v>69</v>
      </c>
      <c r="L202" s="166" t="s">
        <v>570</v>
      </c>
      <c r="M202" s="166"/>
    </row>
    <row r="203" spans="1:13" ht="75" x14ac:dyDescent="0.25">
      <c r="A203" s="166">
        <v>202</v>
      </c>
      <c r="B203" s="167" t="s">
        <v>1002</v>
      </c>
      <c r="C203" s="168" t="s">
        <v>1003</v>
      </c>
      <c r="D203" s="169" t="s">
        <v>704</v>
      </c>
      <c r="E203" s="170"/>
      <c r="F203" s="170"/>
      <c r="G203" s="166">
        <v>2022</v>
      </c>
      <c r="H203" s="169" t="s">
        <v>1004</v>
      </c>
      <c r="I203" s="171" t="s">
        <v>1005</v>
      </c>
      <c r="J203" s="167" t="s">
        <v>68</v>
      </c>
      <c r="K203" s="166" t="s">
        <v>69</v>
      </c>
      <c r="L203" s="166" t="s">
        <v>80</v>
      </c>
      <c r="M203" s="166"/>
    </row>
    <row r="204" spans="1:13" ht="75" x14ac:dyDescent="0.25">
      <c r="A204" s="166">
        <v>203</v>
      </c>
      <c r="B204" s="167" t="s">
        <v>1006</v>
      </c>
      <c r="C204" s="168" t="s">
        <v>1007</v>
      </c>
      <c r="D204" s="169" t="s">
        <v>830</v>
      </c>
      <c r="E204" s="170"/>
      <c r="F204" s="170"/>
      <c r="G204" s="166">
        <v>2022</v>
      </c>
      <c r="H204" s="169" t="s">
        <v>1008</v>
      </c>
      <c r="I204" s="171" t="s">
        <v>1009</v>
      </c>
      <c r="J204" s="167" t="s">
        <v>68</v>
      </c>
      <c r="K204" s="166" t="s">
        <v>69</v>
      </c>
      <c r="L204" s="166" t="s">
        <v>570</v>
      </c>
      <c r="M204" s="166"/>
    </row>
    <row r="205" spans="1:13" ht="75" x14ac:dyDescent="0.25">
      <c r="A205" s="166">
        <v>204</v>
      </c>
      <c r="B205" s="167" t="s">
        <v>1010</v>
      </c>
      <c r="C205" s="168" t="s">
        <v>1011</v>
      </c>
      <c r="D205" s="169" t="s">
        <v>952</v>
      </c>
      <c r="E205" s="170"/>
      <c r="F205" s="170"/>
      <c r="G205" s="166">
        <v>2022</v>
      </c>
      <c r="H205" s="169" t="s">
        <v>1012</v>
      </c>
      <c r="I205" s="171" t="s">
        <v>1013</v>
      </c>
      <c r="J205" s="167" t="s">
        <v>68</v>
      </c>
      <c r="K205" s="166" t="s">
        <v>69</v>
      </c>
      <c r="L205" s="166" t="s">
        <v>56</v>
      </c>
      <c r="M205" s="166"/>
    </row>
    <row r="206" spans="1:13" ht="60" x14ac:dyDescent="0.25">
      <c r="A206" s="166">
        <v>205</v>
      </c>
      <c r="B206" s="167" t="s">
        <v>1014</v>
      </c>
      <c r="C206" s="168" t="s">
        <v>1015</v>
      </c>
      <c r="D206" s="169" t="s">
        <v>792</v>
      </c>
      <c r="E206" s="170"/>
      <c r="F206" s="170"/>
      <c r="G206" s="166">
        <v>2022</v>
      </c>
      <c r="H206" s="169" t="s">
        <v>1016</v>
      </c>
      <c r="I206" s="171" t="s">
        <v>1017</v>
      </c>
      <c r="J206" s="167" t="s">
        <v>68</v>
      </c>
      <c r="K206" s="166" t="s">
        <v>69</v>
      </c>
      <c r="L206" s="166" t="s">
        <v>80</v>
      </c>
      <c r="M206" s="166"/>
    </row>
    <row r="207" spans="1:13" ht="75" x14ac:dyDescent="0.25">
      <c r="A207" s="166">
        <v>206</v>
      </c>
      <c r="B207" s="167" t="s">
        <v>1018</v>
      </c>
      <c r="C207" s="168" t="s">
        <v>1019</v>
      </c>
      <c r="D207" s="169" t="s">
        <v>861</v>
      </c>
      <c r="E207" s="170"/>
      <c r="F207" s="170"/>
      <c r="G207" s="166">
        <v>2022</v>
      </c>
      <c r="H207" s="169" t="s">
        <v>1020</v>
      </c>
      <c r="I207" s="171" t="s">
        <v>1021</v>
      </c>
      <c r="J207" s="167" t="s">
        <v>68</v>
      </c>
      <c r="K207" s="166" t="s">
        <v>69</v>
      </c>
      <c r="L207" s="166" t="s">
        <v>56</v>
      </c>
      <c r="M207" s="166"/>
    </row>
    <row r="208" spans="1:13" ht="75" x14ac:dyDescent="0.25">
      <c r="A208" s="166">
        <v>207</v>
      </c>
      <c r="B208" s="167" t="s">
        <v>1022</v>
      </c>
      <c r="C208" s="168" t="s">
        <v>1023</v>
      </c>
      <c r="D208" s="169" t="s">
        <v>851</v>
      </c>
      <c r="E208" s="170"/>
      <c r="F208" s="170"/>
      <c r="G208" s="166">
        <v>2022</v>
      </c>
      <c r="H208" s="169" t="s">
        <v>1024</v>
      </c>
      <c r="I208" s="171" t="s">
        <v>1025</v>
      </c>
      <c r="J208" s="167" t="s">
        <v>68</v>
      </c>
      <c r="K208" s="166" t="s">
        <v>69</v>
      </c>
      <c r="L208" s="166" t="s">
        <v>601</v>
      </c>
      <c r="M208" s="166"/>
    </row>
    <row r="209" spans="1:13" ht="75" x14ac:dyDescent="0.25">
      <c r="A209" s="166">
        <v>208</v>
      </c>
      <c r="B209" s="167" t="s">
        <v>691</v>
      </c>
      <c r="C209" s="168" t="s">
        <v>1026</v>
      </c>
      <c r="D209" s="169" t="s">
        <v>704</v>
      </c>
      <c r="E209" s="170"/>
      <c r="F209" s="170"/>
      <c r="G209" s="166">
        <v>2022</v>
      </c>
      <c r="H209" s="169" t="s">
        <v>1027</v>
      </c>
      <c r="I209" s="171" t="s">
        <v>1028</v>
      </c>
      <c r="J209" s="167" t="s">
        <v>68</v>
      </c>
      <c r="K209" s="166" t="s">
        <v>69</v>
      </c>
      <c r="L209" s="166" t="s">
        <v>80</v>
      </c>
      <c r="M209" s="166"/>
    </row>
    <row r="210" spans="1:13" ht="75" x14ac:dyDescent="0.25">
      <c r="A210" s="166">
        <v>209</v>
      </c>
      <c r="B210" s="167" t="s">
        <v>1029</v>
      </c>
      <c r="C210" s="168" t="s">
        <v>1030</v>
      </c>
      <c r="D210" s="169" t="s">
        <v>704</v>
      </c>
      <c r="E210" s="170"/>
      <c r="F210" s="170"/>
      <c r="G210" s="166">
        <v>2022</v>
      </c>
      <c r="H210" s="169" t="s">
        <v>1031</v>
      </c>
      <c r="I210" s="171" t="s">
        <v>1032</v>
      </c>
      <c r="J210" s="167" t="s">
        <v>68</v>
      </c>
      <c r="K210" s="166" t="s">
        <v>69</v>
      </c>
      <c r="L210" s="166" t="s">
        <v>56</v>
      </c>
      <c r="M210" s="166"/>
    </row>
    <row r="211" spans="1:13" ht="75" x14ac:dyDescent="0.25">
      <c r="A211" s="166">
        <v>210</v>
      </c>
      <c r="B211" s="167" t="s">
        <v>1033</v>
      </c>
      <c r="C211" s="168" t="s">
        <v>1034</v>
      </c>
      <c r="D211" s="169" t="s">
        <v>830</v>
      </c>
      <c r="E211" s="170"/>
      <c r="F211" s="170"/>
      <c r="G211" s="166">
        <v>2022</v>
      </c>
      <c r="H211" s="169" t="s">
        <v>1035</v>
      </c>
      <c r="I211" s="171" t="s">
        <v>1036</v>
      </c>
      <c r="J211" s="167" t="s">
        <v>68</v>
      </c>
      <c r="K211" s="166" t="s">
        <v>69</v>
      </c>
      <c r="L211" s="166" t="s">
        <v>56</v>
      </c>
      <c r="M211" s="166"/>
    </row>
    <row r="212" spans="1:13" ht="75" x14ac:dyDescent="0.25">
      <c r="A212" s="166">
        <v>211</v>
      </c>
      <c r="B212" s="167" t="s">
        <v>1037</v>
      </c>
      <c r="C212" s="168" t="s">
        <v>1038</v>
      </c>
      <c r="D212" s="169" t="s">
        <v>807</v>
      </c>
      <c r="E212" s="170"/>
      <c r="F212" s="170"/>
      <c r="G212" s="166">
        <v>2022</v>
      </c>
      <c r="H212" s="169" t="s">
        <v>1039</v>
      </c>
      <c r="I212" s="171" t="s">
        <v>1040</v>
      </c>
      <c r="J212" s="167" t="s">
        <v>68</v>
      </c>
      <c r="K212" s="166" t="s">
        <v>69</v>
      </c>
      <c r="L212" s="166" t="s">
        <v>56</v>
      </c>
      <c r="M212" s="166"/>
    </row>
    <row r="213" spans="1:13" ht="75" x14ac:dyDescent="0.25">
      <c r="A213" s="166">
        <v>212</v>
      </c>
      <c r="B213" s="167" t="s">
        <v>1041</v>
      </c>
      <c r="C213" s="168" t="s">
        <v>1042</v>
      </c>
      <c r="D213" s="169" t="s">
        <v>851</v>
      </c>
      <c r="E213" s="170"/>
      <c r="F213" s="170"/>
      <c r="G213" s="166">
        <v>2022</v>
      </c>
      <c r="H213" s="169" t="s">
        <v>1043</v>
      </c>
      <c r="I213" s="171" t="s">
        <v>1044</v>
      </c>
      <c r="J213" s="167" t="s">
        <v>68</v>
      </c>
      <c r="K213" s="166" t="s">
        <v>69</v>
      </c>
      <c r="L213" s="166" t="s">
        <v>864</v>
      </c>
      <c r="M213" s="166"/>
    </row>
    <row r="214" spans="1:13" ht="75" x14ac:dyDescent="0.25">
      <c r="A214" s="166">
        <v>213</v>
      </c>
      <c r="B214" s="167" t="s">
        <v>1045</v>
      </c>
      <c r="C214" s="168" t="s">
        <v>1046</v>
      </c>
      <c r="D214" s="169" t="s">
        <v>807</v>
      </c>
      <c r="E214" s="170"/>
      <c r="F214" s="170"/>
      <c r="G214" s="166">
        <v>2022</v>
      </c>
      <c r="H214" s="169" t="s">
        <v>1047</v>
      </c>
      <c r="I214" s="171" t="s">
        <v>1048</v>
      </c>
      <c r="J214" s="167" t="s">
        <v>68</v>
      </c>
      <c r="K214" s="166" t="s">
        <v>69</v>
      </c>
      <c r="L214" s="166" t="s">
        <v>864</v>
      </c>
      <c r="M214" s="166"/>
    </row>
    <row r="215" spans="1:13" ht="75" x14ac:dyDescent="0.25">
      <c r="A215" s="166">
        <v>214</v>
      </c>
      <c r="B215" s="167" t="s">
        <v>1049</v>
      </c>
      <c r="C215" s="168" t="s">
        <v>1050</v>
      </c>
      <c r="D215" s="169" t="s">
        <v>931</v>
      </c>
      <c r="E215" s="170"/>
      <c r="F215" s="170"/>
      <c r="G215" s="166">
        <v>2022</v>
      </c>
      <c r="H215" s="169" t="s">
        <v>1051</v>
      </c>
      <c r="I215" s="171" t="s">
        <v>1052</v>
      </c>
      <c r="J215" s="167" t="s">
        <v>68</v>
      </c>
      <c r="K215" s="166" t="s">
        <v>69</v>
      </c>
      <c r="L215" s="166" t="s">
        <v>570</v>
      </c>
      <c r="M215" s="166"/>
    </row>
    <row r="216" spans="1:13" ht="75" x14ac:dyDescent="0.25">
      <c r="A216" s="166">
        <v>215</v>
      </c>
      <c r="B216" s="167" t="s">
        <v>1053</v>
      </c>
      <c r="C216" s="168" t="s">
        <v>1054</v>
      </c>
      <c r="D216" s="169" t="s">
        <v>1055</v>
      </c>
      <c r="E216" s="170"/>
      <c r="F216" s="170"/>
      <c r="G216" s="166">
        <v>2022</v>
      </c>
      <c r="H216" s="169" t="s">
        <v>1056</v>
      </c>
      <c r="I216" s="171" t="s">
        <v>1057</v>
      </c>
      <c r="J216" s="167" t="s">
        <v>68</v>
      </c>
      <c r="K216" s="166" t="s">
        <v>69</v>
      </c>
      <c r="L216" s="166" t="s">
        <v>864</v>
      </c>
      <c r="M216" s="166"/>
    </row>
    <row r="217" spans="1:13" ht="75" x14ac:dyDescent="0.25">
      <c r="A217" s="166">
        <v>216</v>
      </c>
      <c r="B217" s="167" t="s">
        <v>1058</v>
      </c>
      <c r="C217" s="168" t="s">
        <v>1059</v>
      </c>
      <c r="D217" s="169" t="s">
        <v>856</v>
      </c>
      <c r="E217" s="170"/>
      <c r="F217" s="170"/>
      <c r="G217" s="166">
        <v>2022</v>
      </c>
      <c r="H217" s="169" t="s">
        <v>1060</v>
      </c>
      <c r="I217" s="171" t="s">
        <v>1061</v>
      </c>
      <c r="J217" s="167" t="s">
        <v>68</v>
      </c>
      <c r="K217" s="166" t="s">
        <v>69</v>
      </c>
      <c r="L217" s="166" t="s">
        <v>128</v>
      </c>
      <c r="M217" s="166"/>
    </row>
    <row r="218" spans="1:13" ht="75" x14ac:dyDescent="0.25">
      <c r="A218" s="166">
        <v>217</v>
      </c>
      <c r="B218" s="167" t="s">
        <v>1062</v>
      </c>
      <c r="C218" s="168" t="s">
        <v>1063</v>
      </c>
      <c r="D218" s="169" t="s">
        <v>807</v>
      </c>
      <c r="E218" s="170"/>
      <c r="F218" s="170"/>
      <c r="G218" s="166">
        <v>2022</v>
      </c>
      <c r="H218" s="169" t="s">
        <v>1064</v>
      </c>
      <c r="I218" s="171" t="s">
        <v>1065</v>
      </c>
      <c r="J218" s="167" t="s">
        <v>68</v>
      </c>
      <c r="K218" s="166" t="s">
        <v>69</v>
      </c>
      <c r="L218" s="166" t="s">
        <v>56</v>
      </c>
      <c r="M218" s="166"/>
    </row>
    <row r="219" spans="1:13" ht="75" x14ac:dyDescent="0.25">
      <c r="A219" s="166">
        <v>218</v>
      </c>
      <c r="B219" s="167" t="s">
        <v>1066</v>
      </c>
      <c r="C219" s="168" t="s">
        <v>1067</v>
      </c>
      <c r="D219" s="169" t="s">
        <v>812</v>
      </c>
      <c r="E219" s="170"/>
      <c r="F219" s="170"/>
      <c r="G219" s="166">
        <v>2022</v>
      </c>
      <c r="H219" s="169" t="s">
        <v>1068</v>
      </c>
      <c r="I219" s="171" t="s">
        <v>1069</v>
      </c>
      <c r="J219" s="167" t="s">
        <v>68</v>
      </c>
      <c r="K219" s="166" t="s">
        <v>69</v>
      </c>
      <c r="L219" s="166" t="s">
        <v>56</v>
      </c>
      <c r="M219" s="166"/>
    </row>
    <row r="220" spans="1:13" ht="75" x14ac:dyDescent="0.25">
      <c r="A220" s="166">
        <v>219</v>
      </c>
      <c r="B220" s="167" t="s">
        <v>1070</v>
      </c>
      <c r="C220" s="168" t="s">
        <v>1071</v>
      </c>
      <c r="D220" s="169" t="s">
        <v>807</v>
      </c>
      <c r="E220" s="170"/>
      <c r="F220" s="170"/>
      <c r="G220" s="166">
        <v>2022</v>
      </c>
      <c r="H220" s="169" t="s">
        <v>1072</v>
      </c>
      <c r="I220" s="171" t="s">
        <v>1073</v>
      </c>
      <c r="J220" s="167" t="s">
        <v>68</v>
      </c>
      <c r="K220" s="166" t="s">
        <v>69</v>
      </c>
      <c r="L220" s="166" t="s">
        <v>80</v>
      </c>
      <c r="M220" s="166"/>
    </row>
    <row r="221" spans="1:13" ht="75" x14ac:dyDescent="0.25">
      <c r="A221" s="166">
        <v>220</v>
      </c>
      <c r="B221" s="167" t="s">
        <v>1074</v>
      </c>
      <c r="C221" s="168" t="s">
        <v>1075</v>
      </c>
      <c r="D221" s="169" t="s">
        <v>807</v>
      </c>
      <c r="E221" s="170"/>
      <c r="F221" s="170"/>
      <c r="G221" s="166">
        <v>2022</v>
      </c>
      <c r="H221" s="169" t="s">
        <v>1076</v>
      </c>
      <c r="I221" s="171" t="s">
        <v>1077</v>
      </c>
      <c r="J221" s="167" t="s">
        <v>68</v>
      </c>
      <c r="K221" s="166" t="s">
        <v>69</v>
      </c>
      <c r="L221" s="166" t="s">
        <v>56</v>
      </c>
      <c r="M221" s="166"/>
    </row>
    <row r="222" spans="1:13" ht="75" x14ac:dyDescent="0.25">
      <c r="A222" s="166">
        <v>221</v>
      </c>
      <c r="B222" s="167" t="s">
        <v>1078</v>
      </c>
      <c r="C222" s="168" t="s">
        <v>1079</v>
      </c>
      <c r="D222" s="169" t="s">
        <v>861</v>
      </c>
      <c r="E222" s="170"/>
      <c r="F222" s="170"/>
      <c r="G222" s="166">
        <v>2022</v>
      </c>
      <c r="H222" s="169" t="s">
        <v>1080</v>
      </c>
      <c r="I222" s="171" t="s">
        <v>1081</v>
      </c>
      <c r="J222" s="167" t="s">
        <v>68</v>
      </c>
      <c r="K222" s="166" t="s">
        <v>69</v>
      </c>
      <c r="L222" s="166" t="s">
        <v>864</v>
      </c>
      <c r="M222" s="166"/>
    </row>
    <row r="223" spans="1:13" ht="75" x14ac:dyDescent="0.25">
      <c r="A223" s="166">
        <v>222</v>
      </c>
      <c r="B223" s="167" t="s">
        <v>1082</v>
      </c>
      <c r="C223" s="168" t="s">
        <v>1083</v>
      </c>
      <c r="D223" s="169" t="s">
        <v>1084</v>
      </c>
      <c r="E223" s="170">
        <v>36</v>
      </c>
      <c r="F223" s="170"/>
      <c r="G223" s="166">
        <v>2022</v>
      </c>
      <c r="H223" s="169" t="s">
        <v>1085</v>
      </c>
      <c r="I223" s="171" t="s">
        <v>1086</v>
      </c>
      <c r="J223" s="167" t="s">
        <v>32</v>
      </c>
      <c r="K223" s="166" t="s">
        <v>55</v>
      </c>
      <c r="L223" s="166" t="s">
        <v>570</v>
      </c>
      <c r="M223" s="166"/>
    </row>
    <row r="224" spans="1:13" ht="75" x14ac:dyDescent="0.25">
      <c r="A224" s="166">
        <v>223</v>
      </c>
      <c r="B224" s="167" t="s">
        <v>1087</v>
      </c>
      <c r="C224" s="168" t="s">
        <v>1088</v>
      </c>
      <c r="D224" s="169" t="s">
        <v>856</v>
      </c>
      <c r="E224" s="170"/>
      <c r="F224" s="170"/>
      <c r="G224" s="166">
        <v>2022</v>
      </c>
      <c r="H224" s="169" t="s">
        <v>1089</v>
      </c>
      <c r="I224" s="171" t="s">
        <v>1090</v>
      </c>
      <c r="J224" s="167" t="s">
        <v>68</v>
      </c>
      <c r="K224" s="166" t="s">
        <v>69</v>
      </c>
      <c r="L224" s="166" t="s">
        <v>56</v>
      </c>
      <c r="M224" s="166" t="s">
        <v>1091</v>
      </c>
    </row>
    <row r="225" spans="1:13" ht="75" x14ac:dyDescent="0.25">
      <c r="A225" s="166">
        <v>224</v>
      </c>
      <c r="B225" s="167" t="s">
        <v>1092</v>
      </c>
      <c r="C225" s="168" t="s">
        <v>1093</v>
      </c>
      <c r="D225" s="169" t="s">
        <v>856</v>
      </c>
      <c r="E225" s="170"/>
      <c r="F225" s="170"/>
      <c r="G225" s="166">
        <v>2022</v>
      </c>
      <c r="H225" s="169" t="s">
        <v>1094</v>
      </c>
      <c r="I225" s="171" t="s">
        <v>1095</v>
      </c>
      <c r="J225" s="167" t="s">
        <v>68</v>
      </c>
      <c r="K225" s="166" t="s">
        <v>69</v>
      </c>
      <c r="L225" s="166" t="s">
        <v>56</v>
      </c>
      <c r="M225" s="166"/>
    </row>
    <row r="226" spans="1:13" ht="75" x14ac:dyDescent="0.25">
      <c r="A226" s="166">
        <v>225</v>
      </c>
      <c r="B226" s="167" t="s">
        <v>1096</v>
      </c>
      <c r="C226" s="168" t="s">
        <v>1097</v>
      </c>
      <c r="D226" s="169" t="s">
        <v>797</v>
      </c>
      <c r="E226" s="170"/>
      <c r="F226" s="170"/>
      <c r="G226" s="166">
        <v>2022</v>
      </c>
      <c r="H226" s="169" t="s">
        <v>1098</v>
      </c>
      <c r="I226" s="171" t="s">
        <v>1099</v>
      </c>
      <c r="J226" s="167" t="s">
        <v>68</v>
      </c>
      <c r="K226" s="166" t="s">
        <v>69</v>
      </c>
      <c r="L226" s="166" t="s">
        <v>56</v>
      </c>
      <c r="M226" s="166"/>
    </row>
    <row r="227" spans="1:13" ht="75" x14ac:dyDescent="0.25">
      <c r="A227" s="166">
        <v>226</v>
      </c>
      <c r="B227" s="167" t="s">
        <v>1100</v>
      </c>
      <c r="C227" s="168" t="s">
        <v>1101</v>
      </c>
      <c r="D227" s="169" t="s">
        <v>807</v>
      </c>
      <c r="E227" s="170"/>
      <c r="F227" s="170"/>
      <c r="G227" s="166">
        <v>2022</v>
      </c>
      <c r="H227" s="169" t="s">
        <v>1102</v>
      </c>
      <c r="I227" s="171" t="s">
        <v>1103</v>
      </c>
      <c r="J227" s="167" t="s">
        <v>68</v>
      </c>
      <c r="K227" s="166" t="s">
        <v>69</v>
      </c>
      <c r="L227" s="166" t="s">
        <v>56</v>
      </c>
      <c r="M227" s="166"/>
    </row>
    <row r="228" spans="1:13" ht="75" x14ac:dyDescent="0.25">
      <c r="A228" s="166">
        <v>227</v>
      </c>
      <c r="B228" s="167" t="s">
        <v>1104</v>
      </c>
      <c r="C228" s="168" t="s">
        <v>1105</v>
      </c>
      <c r="D228" s="169" t="s">
        <v>1106</v>
      </c>
      <c r="E228" s="170"/>
      <c r="F228" s="170"/>
      <c r="G228" s="166">
        <v>2022</v>
      </c>
      <c r="H228" s="169" t="s">
        <v>1107</v>
      </c>
      <c r="I228" s="171" t="s">
        <v>1108</v>
      </c>
      <c r="J228" s="167" t="s">
        <v>68</v>
      </c>
      <c r="K228" s="166" t="s">
        <v>69</v>
      </c>
      <c r="L228" s="166" t="s">
        <v>56</v>
      </c>
      <c r="M228" s="166"/>
    </row>
    <row r="229" spans="1:13" ht="75" x14ac:dyDescent="0.25">
      <c r="A229" s="166">
        <v>228</v>
      </c>
      <c r="B229" s="167" t="s">
        <v>1109</v>
      </c>
      <c r="C229" s="168" t="s">
        <v>1110</v>
      </c>
      <c r="D229" s="169" t="s">
        <v>952</v>
      </c>
      <c r="E229" s="170"/>
      <c r="F229" s="170"/>
      <c r="G229" s="166">
        <v>2022</v>
      </c>
      <c r="H229" s="169" t="s">
        <v>1111</v>
      </c>
      <c r="I229" s="171" t="s">
        <v>1112</v>
      </c>
      <c r="J229" s="167" t="s">
        <v>68</v>
      </c>
      <c r="K229" s="166" t="s">
        <v>69</v>
      </c>
      <c r="L229" s="166" t="s">
        <v>56</v>
      </c>
      <c r="M229" s="166"/>
    </row>
    <row r="230" spans="1:13" ht="75" x14ac:dyDescent="0.25">
      <c r="A230" s="166">
        <v>229</v>
      </c>
      <c r="B230" s="167" t="s">
        <v>1113</v>
      </c>
      <c r="C230" s="168" t="s">
        <v>1114</v>
      </c>
      <c r="D230" s="169" t="s">
        <v>807</v>
      </c>
      <c r="E230" s="170"/>
      <c r="F230" s="170"/>
      <c r="G230" s="166">
        <v>2022</v>
      </c>
      <c r="H230" s="169" t="s">
        <v>1115</v>
      </c>
      <c r="I230" s="171" t="s">
        <v>1116</v>
      </c>
      <c r="J230" s="167" t="s">
        <v>68</v>
      </c>
      <c r="K230" s="166" t="s">
        <v>69</v>
      </c>
      <c r="L230" s="166" t="s">
        <v>601</v>
      </c>
      <c r="M230" s="166"/>
    </row>
    <row r="231" spans="1:13" ht="75" x14ac:dyDescent="0.25">
      <c r="A231" s="166">
        <v>230</v>
      </c>
      <c r="B231" s="167" t="s">
        <v>1117</v>
      </c>
      <c r="C231" s="168" t="s">
        <v>1118</v>
      </c>
      <c r="D231" s="169" t="s">
        <v>802</v>
      </c>
      <c r="E231" s="170"/>
      <c r="F231" s="170"/>
      <c r="G231" s="166">
        <v>2022</v>
      </c>
      <c r="H231" s="169" t="s">
        <v>1119</v>
      </c>
      <c r="I231" s="171" t="s">
        <v>1120</v>
      </c>
      <c r="J231" s="167" t="s">
        <v>68</v>
      </c>
      <c r="K231" s="166" t="s">
        <v>69</v>
      </c>
      <c r="L231" s="166" t="s">
        <v>725</v>
      </c>
      <c r="M231" s="166"/>
    </row>
    <row r="232" spans="1:13" ht="75" x14ac:dyDescent="0.25">
      <c r="A232" s="166">
        <v>231</v>
      </c>
      <c r="B232" s="167" t="s">
        <v>1121</v>
      </c>
      <c r="C232" s="168" t="s">
        <v>1122</v>
      </c>
      <c r="D232" s="169" t="s">
        <v>802</v>
      </c>
      <c r="E232" s="170"/>
      <c r="F232" s="170"/>
      <c r="G232" s="166">
        <v>2022</v>
      </c>
      <c r="H232" s="169" t="s">
        <v>1123</v>
      </c>
      <c r="I232" s="171" t="s">
        <v>1124</v>
      </c>
      <c r="J232" s="167" t="s">
        <v>68</v>
      </c>
      <c r="K232" s="166" t="s">
        <v>69</v>
      </c>
      <c r="L232" s="166" t="s">
        <v>56</v>
      </c>
      <c r="M232" s="166"/>
    </row>
    <row r="233" spans="1:13" ht="75" x14ac:dyDescent="0.25">
      <c r="A233" s="166">
        <v>232</v>
      </c>
      <c r="B233" s="167" t="s">
        <v>1125</v>
      </c>
      <c r="C233" s="168" t="s">
        <v>1126</v>
      </c>
      <c r="D233" s="169" t="s">
        <v>802</v>
      </c>
      <c r="E233" s="170"/>
      <c r="F233" s="170"/>
      <c r="G233" s="166">
        <v>2022</v>
      </c>
      <c r="H233" s="169" t="s">
        <v>1127</v>
      </c>
      <c r="I233" s="171" t="s">
        <v>1128</v>
      </c>
      <c r="J233" s="167" t="s">
        <v>68</v>
      </c>
      <c r="K233" s="166" t="s">
        <v>69</v>
      </c>
      <c r="L233" s="166" t="s">
        <v>56</v>
      </c>
      <c r="M233" s="166"/>
    </row>
    <row r="234" spans="1:13" ht="75" x14ac:dyDescent="0.25">
      <c r="A234" s="166">
        <v>233</v>
      </c>
      <c r="B234" s="167" t="s">
        <v>1129</v>
      </c>
      <c r="C234" s="168" t="s">
        <v>1130</v>
      </c>
      <c r="D234" s="169" t="s">
        <v>1131</v>
      </c>
      <c r="E234" s="170">
        <v>2022</v>
      </c>
      <c r="F234" s="170"/>
      <c r="G234" s="166">
        <v>2022</v>
      </c>
      <c r="H234" s="169" t="s">
        <v>1132</v>
      </c>
      <c r="I234" s="171" t="s">
        <v>1133</v>
      </c>
      <c r="J234" s="167" t="s">
        <v>32</v>
      </c>
      <c r="K234" s="166" t="s">
        <v>55</v>
      </c>
      <c r="L234" s="166" t="s">
        <v>149</v>
      </c>
      <c r="M234" s="166"/>
    </row>
    <row r="235" spans="1:13" ht="75" x14ac:dyDescent="0.25">
      <c r="A235" s="166">
        <v>234</v>
      </c>
      <c r="B235" s="167" t="s">
        <v>1134</v>
      </c>
      <c r="C235" s="168" t="s">
        <v>1135</v>
      </c>
      <c r="D235" s="169" t="s">
        <v>856</v>
      </c>
      <c r="E235" s="170"/>
      <c r="F235" s="170"/>
      <c r="G235" s="166">
        <v>2022</v>
      </c>
      <c r="H235" s="169" t="s">
        <v>1136</v>
      </c>
      <c r="I235" s="171" t="s">
        <v>1137</v>
      </c>
      <c r="J235" s="167" t="s">
        <v>68</v>
      </c>
      <c r="K235" s="166" t="s">
        <v>69</v>
      </c>
      <c r="L235" s="166" t="s">
        <v>128</v>
      </c>
      <c r="M235" s="166" t="s">
        <v>483</v>
      </c>
    </row>
    <row r="236" spans="1:13" ht="75" x14ac:dyDescent="0.25">
      <c r="A236" s="166">
        <v>235</v>
      </c>
      <c r="B236" s="167" t="s">
        <v>1138</v>
      </c>
      <c r="C236" s="168" t="s">
        <v>1139</v>
      </c>
      <c r="D236" s="169" t="s">
        <v>879</v>
      </c>
      <c r="E236" s="170"/>
      <c r="F236" s="170"/>
      <c r="G236" s="166">
        <v>2022</v>
      </c>
      <c r="H236" s="169" t="s">
        <v>1140</v>
      </c>
      <c r="I236" s="171" t="s">
        <v>1141</v>
      </c>
      <c r="J236" s="167" t="s">
        <v>68</v>
      </c>
      <c r="K236" s="166" t="s">
        <v>69</v>
      </c>
      <c r="L236" s="166" t="s">
        <v>80</v>
      </c>
      <c r="M236" s="166"/>
    </row>
    <row r="237" spans="1:13" ht="75" x14ac:dyDescent="0.25">
      <c r="A237" s="166">
        <v>236</v>
      </c>
      <c r="B237" s="167" t="s">
        <v>1142</v>
      </c>
      <c r="C237" s="168" t="s">
        <v>1143</v>
      </c>
      <c r="D237" s="169" t="s">
        <v>1144</v>
      </c>
      <c r="E237" s="170"/>
      <c r="F237" s="170"/>
      <c r="G237" s="166">
        <v>2022</v>
      </c>
      <c r="H237" s="169" t="s">
        <v>1145</v>
      </c>
      <c r="I237" s="171" t="s">
        <v>1146</v>
      </c>
      <c r="J237" s="167" t="s">
        <v>68</v>
      </c>
      <c r="K237" s="166" t="s">
        <v>69</v>
      </c>
      <c r="L237" s="166" t="s">
        <v>56</v>
      </c>
      <c r="M237" s="166"/>
    </row>
    <row r="238" spans="1:13" ht="75" x14ac:dyDescent="0.25">
      <c r="A238" s="166">
        <v>237</v>
      </c>
      <c r="B238" s="167" t="s">
        <v>1147</v>
      </c>
      <c r="C238" s="168" t="s">
        <v>1148</v>
      </c>
      <c r="D238" s="169" t="s">
        <v>802</v>
      </c>
      <c r="E238" s="170"/>
      <c r="F238" s="170"/>
      <c r="G238" s="166">
        <v>2022</v>
      </c>
      <c r="H238" s="169" t="s">
        <v>1149</v>
      </c>
      <c r="I238" s="171" t="s">
        <v>1150</v>
      </c>
      <c r="J238" s="167" t="s">
        <v>68</v>
      </c>
      <c r="K238" s="166" t="s">
        <v>69</v>
      </c>
      <c r="L238" s="166" t="s">
        <v>56</v>
      </c>
      <c r="M238" s="166"/>
    </row>
    <row r="239" spans="1:13" ht="75" x14ac:dyDescent="0.25">
      <c r="A239" s="166">
        <v>238</v>
      </c>
      <c r="B239" s="167" t="s">
        <v>1151</v>
      </c>
      <c r="C239" s="168" t="s">
        <v>1152</v>
      </c>
      <c r="D239" s="169" t="s">
        <v>1153</v>
      </c>
      <c r="E239" s="170"/>
      <c r="F239" s="170"/>
      <c r="G239" s="166">
        <v>2022</v>
      </c>
      <c r="H239" s="169" t="s">
        <v>1154</v>
      </c>
      <c r="I239" s="171" t="s">
        <v>1155</v>
      </c>
      <c r="J239" s="167" t="s">
        <v>68</v>
      </c>
      <c r="K239" s="166" t="s">
        <v>69</v>
      </c>
      <c r="L239" s="166" t="s">
        <v>80</v>
      </c>
      <c r="M239" s="166"/>
    </row>
    <row r="240" spans="1:13" ht="75" x14ac:dyDescent="0.25">
      <c r="A240" s="166">
        <v>239</v>
      </c>
      <c r="B240" s="167" t="s">
        <v>1156</v>
      </c>
      <c r="C240" s="168" t="s">
        <v>1157</v>
      </c>
      <c r="D240" s="169" t="s">
        <v>797</v>
      </c>
      <c r="E240" s="170"/>
      <c r="F240" s="170"/>
      <c r="G240" s="166">
        <v>2022</v>
      </c>
      <c r="H240" s="169" t="s">
        <v>1158</v>
      </c>
      <c r="I240" s="171" t="s">
        <v>1159</v>
      </c>
      <c r="J240" s="167" t="s">
        <v>68</v>
      </c>
      <c r="K240" s="166" t="s">
        <v>69</v>
      </c>
      <c r="L240" s="166" t="s">
        <v>570</v>
      </c>
      <c r="M240" s="166"/>
    </row>
    <row r="241" spans="1:13" ht="75" x14ac:dyDescent="0.25">
      <c r="A241" s="166">
        <v>240</v>
      </c>
      <c r="B241" s="167" t="s">
        <v>1160</v>
      </c>
      <c r="C241" s="168" t="s">
        <v>1161</v>
      </c>
      <c r="D241" s="169" t="s">
        <v>807</v>
      </c>
      <c r="E241" s="170"/>
      <c r="F241" s="170"/>
      <c r="G241" s="166">
        <v>2022</v>
      </c>
      <c r="H241" s="169" t="s">
        <v>1162</v>
      </c>
      <c r="I241" s="171" t="s">
        <v>1163</v>
      </c>
      <c r="J241" s="167" t="s">
        <v>68</v>
      </c>
      <c r="K241" s="166" t="s">
        <v>69</v>
      </c>
      <c r="L241" s="166" t="s">
        <v>80</v>
      </c>
      <c r="M241" s="166"/>
    </row>
    <row r="242" spans="1:13" ht="75" x14ac:dyDescent="0.25">
      <c r="A242" s="166">
        <v>241</v>
      </c>
      <c r="B242" s="167" t="s">
        <v>1164</v>
      </c>
      <c r="C242" s="168" t="s">
        <v>1165</v>
      </c>
      <c r="D242" s="169" t="s">
        <v>851</v>
      </c>
      <c r="E242" s="170"/>
      <c r="F242" s="170"/>
      <c r="G242" s="166">
        <v>2022</v>
      </c>
      <c r="H242" s="169" t="s">
        <v>1166</v>
      </c>
      <c r="I242" s="171" t="s">
        <v>1167</v>
      </c>
      <c r="J242" s="167" t="s">
        <v>68</v>
      </c>
      <c r="K242" s="166" t="s">
        <v>69</v>
      </c>
      <c r="L242" s="166" t="s">
        <v>104</v>
      </c>
      <c r="M242" s="166"/>
    </row>
    <row r="243" spans="1:13" ht="75" x14ac:dyDescent="0.25">
      <c r="A243" s="166">
        <v>242</v>
      </c>
      <c r="B243" s="167" t="s">
        <v>1168</v>
      </c>
      <c r="C243" s="168" t="s">
        <v>1169</v>
      </c>
      <c r="D243" s="169" t="s">
        <v>812</v>
      </c>
      <c r="E243" s="170"/>
      <c r="F243" s="170"/>
      <c r="G243" s="166">
        <v>2022</v>
      </c>
      <c r="H243" s="169" t="s">
        <v>1170</v>
      </c>
      <c r="I243" s="171" t="s">
        <v>1171</v>
      </c>
      <c r="J243" s="167" t="s">
        <v>68</v>
      </c>
      <c r="K243" s="166" t="s">
        <v>69</v>
      </c>
      <c r="L243" s="166" t="s">
        <v>56</v>
      </c>
      <c r="M243" s="166"/>
    </row>
    <row r="244" spans="1:13" ht="75" x14ac:dyDescent="0.25">
      <c r="A244" s="166">
        <v>243</v>
      </c>
      <c r="B244" s="167" t="s">
        <v>1172</v>
      </c>
      <c r="C244" s="168" t="s">
        <v>1173</v>
      </c>
      <c r="D244" s="169" t="s">
        <v>861</v>
      </c>
      <c r="E244" s="170"/>
      <c r="F244" s="170"/>
      <c r="G244" s="166">
        <v>2022</v>
      </c>
      <c r="H244" s="169" t="s">
        <v>1174</v>
      </c>
      <c r="I244" s="171" t="s">
        <v>1175</v>
      </c>
      <c r="J244" s="167" t="s">
        <v>68</v>
      </c>
      <c r="K244" s="166" t="s">
        <v>69</v>
      </c>
      <c r="L244" s="166" t="s">
        <v>864</v>
      </c>
      <c r="M244" s="166"/>
    </row>
    <row r="245" spans="1:13" ht="75" x14ac:dyDescent="0.25">
      <c r="A245" s="166">
        <v>244</v>
      </c>
      <c r="B245" s="167" t="s">
        <v>1176</v>
      </c>
      <c r="C245" s="168" t="s">
        <v>1177</v>
      </c>
      <c r="D245" s="169" t="s">
        <v>1106</v>
      </c>
      <c r="E245" s="170"/>
      <c r="F245" s="170"/>
      <c r="G245" s="166">
        <v>2022</v>
      </c>
      <c r="H245" s="169" t="s">
        <v>1178</v>
      </c>
      <c r="I245" s="171" t="s">
        <v>1179</v>
      </c>
      <c r="J245" s="167" t="s">
        <v>68</v>
      </c>
      <c r="K245" s="166" t="s">
        <v>69</v>
      </c>
      <c r="L245" s="166" t="s">
        <v>570</v>
      </c>
      <c r="M245" s="166"/>
    </row>
    <row r="246" spans="1:13" ht="75" x14ac:dyDescent="0.25">
      <c r="A246" s="166">
        <v>245</v>
      </c>
      <c r="B246" s="167" t="s">
        <v>1180</v>
      </c>
      <c r="C246" s="168" t="s">
        <v>1181</v>
      </c>
      <c r="D246" s="169" t="s">
        <v>704</v>
      </c>
      <c r="E246" s="170"/>
      <c r="F246" s="170"/>
      <c r="G246" s="166">
        <v>2022</v>
      </c>
      <c r="H246" s="169" t="s">
        <v>1182</v>
      </c>
      <c r="I246" s="171" t="s">
        <v>1183</v>
      </c>
      <c r="J246" s="167" t="s">
        <v>68</v>
      </c>
      <c r="K246" s="166" t="s">
        <v>69</v>
      </c>
      <c r="L246" s="166" t="s">
        <v>864</v>
      </c>
      <c r="M246" s="166"/>
    </row>
    <row r="247" spans="1:13" ht="75" x14ac:dyDescent="0.25">
      <c r="A247" s="166">
        <v>246</v>
      </c>
      <c r="B247" s="167" t="s">
        <v>1184</v>
      </c>
      <c r="C247" s="168" t="s">
        <v>1185</v>
      </c>
      <c r="D247" s="169" t="s">
        <v>812</v>
      </c>
      <c r="E247" s="170"/>
      <c r="F247" s="170"/>
      <c r="G247" s="166">
        <v>2022</v>
      </c>
      <c r="H247" s="169" t="s">
        <v>1186</v>
      </c>
      <c r="I247" s="171" t="s">
        <v>1187</v>
      </c>
      <c r="J247" s="167" t="s">
        <v>68</v>
      </c>
      <c r="K247" s="166" t="s">
        <v>69</v>
      </c>
      <c r="L247" s="166" t="s">
        <v>80</v>
      </c>
      <c r="M247" s="166"/>
    </row>
    <row r="248" spans="1:13" ht="75" x14ac:dyDescent="0.25">
      <c r="A248" s="166">
        <v>247</v>
      </c>
      <c r="B248" s="167" t="s">
        <v>1188</v>
      </c>
      <c r="C248" s="168" t="s">
        <v>1189</v>
      </c>
      <c r="D248" s="169" t="s">
        <v>812</v>
      </c>
      <c r="E248" s="170"/>
      <c r="F248" s="170"/>
      <c r="G248" s="166">
        <v>2022</v>
      </c>
      <c r="H248" s="169" t="s">
        <v>1190</v>
      </c>
      <c r="I248" s="171" t="s">
        <v>1191</v>
      </c>
      <c r="J248" s="167" t="s">
        <v>68</v>
      </c>
      <c r="K248" s="166" t="s">
        <v>69</v>
      </c>
      <c r="L248" s="166" t="s">
        <v>56</v>
      </c>
      <c r="M248" s="166"/>
    </row>
    <row r="249" spans="1:13" ht="75" x14ac:dyDescent="0.25">
      <c r="A249" s="166">
        <v>248</v>
      </c>
      <c r="B249" s="167" t="s">
        <v>1192</v>
      </c>
      <c r="C249" s="168" t="s">
        <v>1193</v>
      </c>
      <c r="D249" s="169" t="s">
        <v>807</v>
      </c>
      <c r="E249" s="170"/>
      <c r="F249" s="170"/>
      <c r="G249" s="166">
        <v>2022</v>
      </c>
      <c r="H249" s="169" t="s">
        <v>1194</v>
      </c>
      <c r="I249" s="171" t="s">
        <v>1195</v>
      </c>
      <c r="J249" s="167" t="s">
        <v>68</v>
      </c>
      <c r="K249" s="166" t="s">
        <v>69</v>
      </c>
      <c r="L249" s="166" t="s">
        <v>601</v>
      </c>
      <c r="M249" s="166"/>
    </row>
    <row r="250" spans="1:13" ht="90" x14ac:dyDescent="0.25">
      <c r="A250" s="166">
        <v>249</v>
      </c>
      <c r="B250" s="167" t="s">
        <v>1196</v>
      </c>
      <c r="C250" s="168" t="s">
        <v>1197</v>
      </c>
      <c r="D250" s="169" t="s">
        <v>1198</v>
      </c>
      <c r="E250" s="170"/>
      <c r="F250" s="170"/>
      <c r="G250" s="166">
        <v>2022</v>
      </c>
      <c r="H250" s="169" t="s">
        <v>1199</v>
      </c>
      <c r="I250" s="171" t="s">
        <v>1200</v>
      </c>
      <c r="J250" s="167" t="s">
        <v>32</v>
      </c>
      <c r="K250" s="166" t="s">
        <v>55</v>
      </c>
      <c r="L250" s="166" t="s">
        <v>80</v>
      </c>
      <c r="M250" s="166"/>
    </row>
    <row r="251" spans="1:13" ht="75" x14ac:dyDescent="0.25">
      <c r="A251" s="166">
        <v>250</v>
      </c>
      <c r="B251" s="167" t="s">
        <v>1201</v>
      </c>
      <c r="C251" s="168" t="s">
        <v>1202</v>
      </c>
      <c r="D251" s="169" t="s">
        <v>1055</v>
      </c>
      <c r="E251" s="170"/>
      <c r="F251" s="170"/>
      <c r="G251" s="166">
        <v>2022</v>
      </c>
      <c r="H251" s="169" t="s">
        <v>1203</v>
      </c>
      <c r="I251" s="171" t="s">
        <v>1204</v>
      </c>
      <c r="J251" s="167" t="s">
        <v>68</v>
      </c>
      <c r="K251" s="166" t="s">
        <v>69</v>
      </c>
      <c r="L251" s="166" t="s">
        <v>864</v>
      </c>
      <c r="M251" s="166" t="s">
        <v>539</v>
      </c>
    </row>
    <row r="252" spans="1:13" ht="75" x14ac:dyDescent="0.25">
      <c r="A252" s="166">
        <v>251</v>
      </c>
      <c r="B252" s="167" t="s">
        <v>1205</v>
      </c>
      <c r="C252" s="168" t="s">
        <v>1206</v>
      </c>
      <c r="D252" s="169" t="s">
        <v>812</v>
      </c>
      <c r="E252" s="170"/>
      <c r="F252" s="170"/>
      <c r="G252" s="166">
        <v>2022</v>
      </c>
      <c r="H252" s="169" t="s">
        <v>1207</v>
      </c>
      <c r="I252" s="171" t="s">
        <v>1208</v>
      </c>
      <c r="J252" s="167" t="s">
        <v>68</v>
      </c>
      <c r="K252" s="166" t="s">
        <v>69</v>
      </c>
      <c r="L252" s="166" t="s">
        <v>56</v>
      </c>
      <c r="M252" s="166"/>
    </row>
    <row r="253" spans="1:13" ht="75" x14ac:dyDescent="0.25">
      <c r="A253" s="166">
        <v>252</v>
      </c>
      <c r="B253" s="167" t="s">
        <v>1209</v>
      </c>
      <c r="C253" s="168" t="s">
        <v>1210</v>
      </c>
      <c r="D253" s="169" t="s">
        <v>1211</v>
      </c>
      <c r="E253" s="170"/>
      <c r="F253" s="170"/>
      <c r="G253" s="166">
        <v>2022</v>
      </c>
      <c r="H253" s="169" t="s">
        <v>1212</v>
      </c>
      <c r="I253" s="171" t="s">
        <v>1213</v>
      </c>
      <c r="J253" s="167" t="s">
        <v>68</v>
      </c>
      <c r="K253" s="166" t="s">
        <v>69</v>
      </c>
      <c r="L253" s="166" t="s">
        <v>56</v>
      </c>
      <c r="M253" s="166"/>
    </row>
    <row r="254" spans="1:13" ht="90" x14ac:dyDescent="0.25">
      <c r="A254" s="166">
        <v>253</v>
      </c>
      <c r="B254" s="167" t="s">
        <v>1214</v>
      </c>
      <c r="C254" s="168" t="s">
        <v>1215</v>
      </c>
      <c r="D254" s="169" t="s">
        <v>1198</v>
      </c>
      <c r="E254" s="170"/>
      <c r="F254" s="170"/>
      <c r="G254" s="166">
        <v>2022</v>
      </c>
      <c r="H254" s="169" t="s">
        <v>1216</v>
      </c>
      <c r="I254" s="171" t="s">
        <v>1217</v>
      </c>
      <c r="J254" s="167" t="s">
        <v>32</v>
      </c>
      <c r="K254" s="166" t="s">
        <v>55</v>
      </c>
      <c r="L254" s="166" t="s">
        <v>80</v>
      </c>
      <c r="M254" s="166"/>
    </row>
    <row r="255" spans="1:13" ht="90" x14ac:dyDescent="0.25">
      <c r="A255" s="166">
        <v>254</v>
      </c>
      <c r="B255" s="167" t="s">
        <v>1218</v>
      </c>
      <c r="C255" s="168" t="s">
        <v>1219</v>
      </c>
      <c r="D255" s="169" t="s">
        <v>1198</v>
      </c>
      <c r="E255" s="170"/>
      <c r="F255" s="170"/>
      <c r="G255" s="166">
        <v>2022</v>
      </c>
      <c r="H255" s="169" t="s">
        <v>1220</v>
      </c>
      <c r="I255" s="171" t="s">
        <v>1221</v>
      </c>
      <c r="J255" s="167" t="s">
        <v>32</v>
      </c>
      <c r="K255" s="166" t="s">
        <v>55</v>
      </c>
      <c r="L255" s="166" t="s">
        <v>80</v>
      </c>
      <c r="M255" s="166" t="s">
        <v>539</v>
      </c>
    </row>
    <row r="256" spans="1:13" ht="75" x14ac:dyDescent="0.25">
      <c r="A256" s="166">
        <v>255</v>
      </c>
      <c r="B256" s="167" t="s">
        <v>1222</v>
      </c>
      <c r="C256" s="168" t="s">
        <v>1223</v>
      </c>
      <c r="D256" s="169" t="s">
        <v>1224</v>
      </c>
      <c r="E256" s="170"/>
      <c r="F256" s="170"/>
      <c r="G256" s="166">
        <v>2022</v>
      </c>
      <c r="H256" s="169" t="s">
        <v>1225</v>
      </c>
      <c r="I256" s="171" t="s">
        <v>1226</v>
      </c>
      <c r="J256" s="167" t="s">
        <v>68</v>
      </c>
      <c r="K256" s="166" t="s">
        <v>69</v>
      </c>
      <c r="L256" s="166" t="s">
        <v>56</v>
      </c>
      <c r="M256" s="166" t="s">
        <v>539</v>
      </c>
    </row>
    <row r="257" spans="1:13" ht="90" x14ac:dyDescent="0.25">
      <c r="A257" s="166">
        <v>256</v>
      </c>
      <c r="B257" s="167" t="s">
        <v>1227</v>
      </c>
      <c r="C257" s="168" t="s">
        <v>1228</v>
      </c>
      <c r="D257" s="169" t="s">
        <v>1198</v>
      </c>
      <c r="E257" s="170"/>
      <c r="F257" s="170"/>
      <c r="G257" s="166">
        <v>2022</v>
      </c>
      <c r="H257" s="169" t="s">
        <v>1229</v>
      </c>
      <c r="I257" s="171" t="s">
        <v>1230</v>
      </c>
      <c r="J257" s="167" t="s">
        <v>32</v>
      </c>
      <c r="K257" s="166" t="s">
        <v>55</v>
      </c>
      <c r="L257" s="166" t="s">
        <v>80</v>
      </c>
      <c r="M257" s="166"/>
    </row>
    <row r="258" spans="1:13" ht="90" x14ac:dyDescent="0.25">
      <c r="A258" s="166">
        <v>257</v>
      </c>
      <c r="B258" s="167" t="s">
        <v>1231</v>
      </c>
      <c r="C258" s="168" t="s">
        <v>1232</v>
      </c>
      <c r="D258" s="169" t="s">
        <v>1198</v>
      </c>
      <c r="E258" s="170"/>
      <c r="F258" s="170"/>
      <c r="G258" s="166">
        <v>2022</v>
      </c>
      <c r="H258" s="169" t="s">
        <v>1233</v>
      </c>
      <c r="I258" s="171" t="s">
        <v>1234</v>
      </c>
      <c r="J258" s="167" t="s">
        <v>32</v>
      </c>
      <c r="K258" s="166" t="s">
        <v>55</v>
      </c>
      <c r="L258" s="166" t="s">
        <v>80</v>
      </c>
      <c r="M258" s="166" t="s">
        <v>539</v>
      </c>
    </row>
    <row r="259" spans="1:13" ht="75" x14ac:dyDescent="0.25">
      <c r="A259" s="166">
        <v>258</v>
      </c>
      <c r="B259" s="167" t="s">
        <v>1235</v>
      </c>
      <c r="C259" s="168" t="s">
        <v>1236</v>
      </c>
      <c r="D259" s="169" t="s">
        <v>99</v>
      </c>
      <c r="E259" s="170">
        <v>2022</v>
      </c>
      <c r="F259" s="170"/>
      <c r="G259" s="166">
        <v>2022</v>
      </c>
      <c r="H259" s="169" t="s">
        <v>1237</v>
      </c>
      <c r="I259" s="171" t="s">
        <v>1238</v>
      </c>
      <c r="J259" s="167" t="s">
        <v>323</v>
      </c>
      <c r="K259" s="166" t="s">
        <v>103</v>
      </c>
      <c r="L259" s="166" t="s">
        <v>80</v>
      </c>
      <c r="M259" s="166" t="s">
        <v>539</v>
      </c>
    </row>
    <row r="260" spans="1:13" ht="75" x14ac:dyDescent="0.25">
      <c r="A260" s="166">
        <v>259</v>
      </c>
      <c r="B260" s="167" t="s">
        <v>1239</v>
      </c>
      <c r="C260" s="168" t="s">
        <v>1240</v>
      </c>
      <c r="D260" s="169" t="s">
        <v>1241</v>
      </c>
      <c r="E260" s="170"/>
      <c r="F260" s="170"/>
      <c r="G260" s="166">
        <v>2022</v>
      </c>
      <c r="H260" s="169" t="s">
        <v>1242</v>
      </c>
      <c r="I260" s="171" t="s">
        <v>1243</v>
      </c>
      <c r="J260" s="167" t="s">
        <v>68</v>
      </c>
      <c r="K260" s="166" t="s">
        <v>69</v>
      </c>
      <c r="L260" s="166" t="s">
        <v>56</v>
      </c>
      <c r="M260" s="166"/>
    </row>
    <row r="261" spans="1:13" ht="75" x14ac:dyDescent="0.25">
      <c r="A261" s="166">
        <v>260</v>
      </c>
      <c r="B261" s="167" t="s">
        <v>1244</v>
      </c>
      <c r="C261" s="168" t="s">
        <v>1245</v>
      </c>
      <c r="D261" s="169" t="s">
        <v>1246</v>
      </c>
      <c r="E261" s="170"/>
      <c r="F261" s="170"/>
      <c r="G261" s="166">
        <v>2022</v>
      </c>
      <c r="H261" s="169" t="s">
        <v>1247</v>
      </c>
      <c r="I261" s="171" t="s">
        <v>1248</v>
      </c>
      <c r="J261" s="167" t="s">
        <v>68</v>
      </c>
      <c r="K261" s="166" t="s">
        <v>69</v>
      </c>
      <c r="L261" s="166" t="s">
        <v>56</v>
      </c>
      <c r="M261" s="166"/>
    </row>
    <row r="262" spans="1:13" ht="75" x14ac:dyDescent="0.25">
      <c r="A262" s="166">
        <v>261</v>
      </c>
      <c r="B262" s="167" t="s">
        <v>1249</v>
      </c>
      <c r="C262" s="168" t="s">
        <v>1250</v>
      </c>
      <c r="D262" s="169" t="s">
        <v>1246</v>
      </c>
      <c r="E262" s="170"/>
      <c r="F262" s="170"/>
      <c r="G262" s="166">
        <v>2022</v>
      </c>
      <c r="H262" s="169" t="s">
        <v>1251</v>
      </c>
      <c r="I262" s="171" t="s">
        <v>1252</v>
      </c>
      <c r="J262" s="167" t="s">
        <v>68</v>
      </c>
      <c r="K262" s="166" t="s">
        <v>69</v>
      </c>
      <c r="L262" s="166" t="s">
        <v>128</v>
      </c>
      <c r="M262" s="166"/>
    </row>
    <row r="263" spans="1:13" ht="75" x14ac:dyDescent="0.25">
      <c r="A263" s="166">
        <v>262</v>
      </c>
      <c r="B263" s="167" t="s">
        <v>1253</v>
      </c>
      <c r="C263" s="168" t="s">
        <v>1254</v>
      </c>
      <c r="D263" s="169" t="s">
        <v>1255</v>
      </c>
      <c r="E263" s="170">
        <v>7</v>
      </c>
      <c r="F263" s="170"/>
      <c r="G263" s="166">
        <v>2022</v>
      </c>
      <c r="H263" s="169" t="s">
        <v>1256</v>
      </c>
      <c r="I263" s="171" t="s">
        <v>1257</v>
      </c>
      <c r="J263" s="167" t="s">
        <v>32</v>
      </c>
      <c r="K263" s="166" t="s">
        <v>55</v>
      </c>
      <c r="L263" s="166" t="s">
        <v>56</v>
      </c>
      <c r="M263" s="166"/>
    </row>
    <row r="264" spans="1:13" ht="75" x14ac:dyDescent="0.25">
      <c r="A264" s="166">
        <v>263</v>
      </c>
      <c r="B264" s="167" t="s">
        <v>1258</v>
      </c>
      <c r="C264" s="168" t="s">
        <v>1259</v>
      </c>
      <c r="D264" s="169" t="s">
        <v>1260</v>
      </c>
      <c r="E264" s="170"/>
      <c r="F264" s="170"/>
      <c r="G264" s="166">
        <v>2022</v>
      </c>
      <c r="H264" s="169" t="s">
        <v>1261</v>
      </c>
      <c r="I264" s="171" t="s">
        <v>1262</v>
      </c>
      <c r="J264" s="167" t="s">
        <v>68</v>
      </c>
      <c r="K264" s="166" t="s">
        <v>69</v>
      </c>
      <c r="L264" s="166" t="s">
        <v>864</v>
      </c>
      <c r="M264" s="166" t="s">
        <v>1263</v>
      </c>
    </row>
    <row r="265" spans="1:13" ht="75" x14ac:dyDescent="0.25">
      <c r="A265" s="166">
        <v>264</v>
      </c>
      <c r="B265" s="167" t="s">
        <v>1264</v>
      </c>
      <c r="C265" s="168" t="s">
        <v>1265</v>
      </c>
      <c r="D265" s="169" t="s">
        <v>1246</v>
      </c>
      <c r="E265" s="170"/>
      <c r="F265" s="170"/>
      <c r="G265" s="166">
        <v>2022</v>
      </c>
      <c r="H265" s="169" t="s">
        <v>1266</v>
      </c>
      <c r="I265" s="171" t="s">
        <v>1267</v>
      </c>
      <c r="J265" s="167" t="s">
        <v>68</v>
      </c>
      <c r="K265" s="166" t="s">
        <v>69</v>
      </c>
      <c r="L265" s="166" t="s">
        <v>864</v>
      </c>
      <c r="M265" s="166"/>
    </row>
    <row r="266" spans="1:13" ht="90" x14ac:dyDescent="0.25">
      <c r="A266" s="166">
        <v>265</v>
      </c>
      <c r="B266" s="167" t="s">
        <v>1268</v>
      </c>
      <c r="C266" s="168" t="s">
        <v>1269</v>
      </c>
      <c r="D266" s="169" t="s">
        <v>1270</v>
      </c>
      <c r="E266" s="170"/>
      <c r="F266" s="170"/>
      <c r="G266" s="166">
        <v>2022</v>
      </c>
      <c r="H266" s="169" t="s">
        <v>1271</v>
      </c>
      <c r="I266" s="171" t="s">
        <v>1272</v>
      </c>
      <c r="J266" s="167" t="s">
        <v>32</v>
      </c>
      <c r="K266" s="166" t="s">
        <v>55</v>
      </c>
      <c r="L266" s="166" t="s">
        <v>114</v>
      </c>
      <c r="M266" s="166"/>
    </row>
    <row r="267" spans="1:13" ht="75" x14ac:dyDescent="0.25">
      <c r="A267" s="166">
        <v>266</v>
      </c>
      <c r="B267" s="167" t="s">
        <v>1273</v>
      </c>
      <c r="C267" s="168" t="s">
        <v>1274</v>
      </c>
      <c r="D267" s="169" t="s">
        <v>1224</v>
      </c>
      <c r="E267" s="170"/>
      <c r="F267" s="170"/>
      <c r="G267" s="166">
        <v>2022</v>
      </c>
      <c r="H267" s="169" t="s">
        <v>1275</v>
      </c>
      <c r="I267" s="171" t="s">
        <v>1276</v>
      </c>
      <c r="J267" s="167" t="s">
        <v>68</v>
      </c>
      <c r="K267" s="166" t="s">
        <v>69</v>
      </c>
      <c r="L267" s="166" t="s">
        <v>570</v>
      </c>
      <c r="M267" s="166" t="s">
        <v>514</v>
      </c>
    </row>
    <row r="268" spans="1:13" ht="75" x14ac:dyDescent="0.25">
      <c r="A268" s="166">
        <v>267</v>
      </c>
      <c r="B268" s="167" t="s">
        <v>1277</v>
      </c>
      <c r="C268" s="168" t="s">
        <v>1278</v>
      </c>
      <c r="D268" s="169" t="s">
        <v>1246</v>
      </c>
      <c r="E268" s="170"/>
      <c r="F268" s="170"/>
      <c r="G268" s="166">
        <v>2022</v>
      </c>
      <c r="H268" s="169" t="s">
        <v>1279</v>
      </c>
      <c r="I268" s="171" t="s">
        <v>1280</v>
      </c>
      <c r="J268" s="167" t="s">
        <v>68</v>
      </c>
      <c r="K268" s="166" t="s">
        <v>69</v>
      </c>
      <c r="L268" s="166" t="s">
        <v>864</v>
      </c>
      <c r="M268" s="166"/>
    </row>
    <row r="269" spans="1:13" ht="75" x14ac:dyDescent="0.25">
      <c r="A269" s="166">
        <v>268</v>
      </c>
      <c r="B269" s="167" t="s">
        <v>1281</v>
      </c>
      <c r="C269" s="168" t="s">
        <v>1282</v>
      </c>
      <c r="D269" s="169" t="s">
        <v>1283</v>
      </c>
      <c r="E269" s="170">
        <v>2022</v>
      </c>
      <c r="F269" s="170"/>
      <c r="G269" s="166">
        <v>2022</v>
      </c>
      <c r="H269" s="169" t="s">
        <v>1284</v>
      </c>
      <c r="I269" s="171" t="s">
        <v>1285</v>
      </c>
      <c r="J269" s="167" t="s">
        <v>32</v>
      </c>
      <c r="K269" s="166" t="s">
        <v>55</v>
      </c>
      <c r="L269" s="166" t="s">
        <v>128</v>
      </c>
      <c r="M269" s="166"/>
    </row>
    <row r="270" spans="1:13" ht="60" x14ac:dyDescent="0.25">
      <c r="A270" s="166">
        <v>269</v>
      </c>
      <c r="B270" s="167" t="s">
        <v>1286</v>
      </c>
      <c r="C270" s="168" t="s">
        <v>1287</v>
      </c>
      <c r="D270" s="169" t="s">
        <v>792</v>
      </c>
      <c r="E270" s="170"/>
      <c r="F270" s="170"/>
      <c r="G270" s="166">
        <v>2022</v>
      </c>
      <c r="H270" s="169" t="s">
        <v>1288</v>
      </c>
      <c r="I270" s="171" t="s">
        <v>1289</v>
      </c>
      <c r="J270" s="167" t="s">
        <v>68</v>
      </c>
      <c r="K270" s="166" t="s">
        <v>69</v>
      </c>
      <c r="L270" s="166" t="s">
        <v>128</v>
      </c>
      <c r="M270" s="166" t="s">
        <v>544</v>
      </c>
    </row>
    <row r="271" spans="1:13" ht="60" x14ac:dyDescent="0.25">
      <c r="A271" s="166">
        <v>270</v>
      </c>
      <c r="B271" s="167" t="s">
        <v>1290</v>
      </c>
      <c r="C271" s="168" t="s">
        <v>448</v>
      </c>
      <c r="D271" s="169" t="s">
        <v>423</v>
      </c>
      <c r="E271" s="170"/>
      <c r="F271" s="170"/>
      <c r="G271" s="166">
        <v>2022</v>
      </c>
      <c r="H271" s="169"/>
      <c r="I271" s="171" t="s">
        <v>1291</v>
      </c>
      <c r="J271" s="167" t="s">
        <v>91</v>
      </c>
      <c r="K271" s="166" t="s">
        <v>590</v>
      </c>
      <c r="L271" s="166" t="s">
        <v>80</v>
      </c>
      <c r="M271" s="166"/>
    </row>
    <row r="272" spans="1:13" ht="75" x14ac:dyDescent="0.25">
      <c r="A272" s="166">
        <v>271</v>
      </c>
      <c r="B272" s="167" t="s">
        <v>1292</v>
      </c>
      <c r="C272" s="168" t="s">
        <v>1293</v>
      </c>
      <c r="D272" s="169" t="s">
        <v>1246</v>
      </c>
      <c r="E272" s="170"/>
      <c r="F272" s="170"/>
      <c r="G272" s="166">
        <v>2022</v>
      </c>
      <c r="H272" s="169" t="s">
        <v>1294</v>
      </c>
      <c r="I272" s="171" t="s">
        <v>1295</v>
      </c>
      <c r="J272" s="167" t="s">
        <v>68</v>
      </c>
      <c r="K272" s="166" t="s">
        <v>69</v>
      </c>
      <c r="L272" s="166" t="s">
        <v>570</v>
      </c>
      <c r="M272" s="166"/>
    </row>
    <row r="273" spans="1:13" ht="75" x14ac:dyDescent="0.25">
      <c r="A273" s="166">
        <v>272</v>
      </c>
      <c r="B273" s="167" t="s">
        <v>819</v>
      </c>
      <c r="C273" s="168" t="s">
        <v>1296</v>
      </c>
      <c r="D273" s="169" t="s">
        <v>1297</v>
      </c>
      <c r="E273" s="170"/>
      <c r="F273" s="170"/>
      <c r="G273" s="166">
        <v>2022</v>
      </c>
      <c r="H273" s="169" t="s">
        <v>1298</v>
      </c>
      <c r="I273" s="171" t="s">
        <v>1299</v>
      </c>
      <c r="J273" s="167" t="s">
        <v>68</v>
      </c>
      <c r="K273" s="166" t="s">
        <v>69</v>
      </c>
      <c r="L273" s="166" t="s">
        <v>56</v>
      </c>
      <c r="M273" s="166"/>
    </row>
    <row r="274" spans="1:13" ht="75" x14ac:dyDescent="0.25">
      <c r="A274" s="166">
        <v>273</v>
      </c>
      <c r="B274" s="167" t="s">
        <v>1300</v>
      </c>
      <c r="C274" s="168" t="s">
        <v>1301</v>
      </c>
      <c r="D274" s="169" t="s">
        <v>1224</v>
      </c>
      <c r="E274" s="170"/>
      <c r="F274" s="170"/>
      <c r="G274" s="166">
        <v>2022</v>
      </c>
      <c r="H274" s="169" t="s">
        <v>1302</v>
      </c>
      <c r="I274" s="171" t="s">
        <v>1303</v>
      </c>
      <c r="J274" s="167" t="s">
        <v>68</v>
      </c>
      <c r="K274" s="166" t="s">
        <v>69</v>
      </c>
      <c r="L274" s="166" t="s">
        <v>601</v>
      </c>
      <c r="M274" s="166"/>
    </row>
    <row r="275" spans="1:13" ht="75" x14ac:dyDescent="0.25">
      <c r="A275" s="166">
        <v>274</v>
      </c>
      <c r="B275" s="167" t="s">
        <v>1304</v>
      </c>
      <c r="C275" s="168" t="s">
        <v>1305</v>
      </c>
      <c r="D275" s="169" t="s">
        <v>1283</v>
      </c>
      <c r="E275" s="170">
        <v>2022</v>
      </c>
      <c r="F275" s="170"/>
      <c r="G275" s="166">
        <v>2022</v>
      </c>
      <c r="H275" s="169" t="s">
        <v>1306</v>
      </c>
      <c r="I275" s="171" t="s">
        <v>1307</v>
      </c>
      <c r="J275" s="167" t="s">
        <v>32</v>
      </c>
      <c r="K275" s="166" t="s">
        <v>55</v>
      </c>
      <c r="L275" s="166" t="s">
        <v>128</v>
      </c>
      <c r="M275" s="166"/>
    </row>
    <row r="276" spans="1:13" ht="75" x14ac:dyDescent="0.25">
      <c r="A276" s="166">
        <v>275</v>
      </c>
      <c r="B276" s="167" t="s">
        <v>1308</v>
      </c>
      <c r="C276" s="168" t="s">
        <v>1309</v>
      </c>
      <c r="D276" s="169" t="s">
        <v>1297</v>
      </c>
      <c r="E276" s="170"/>
      <c r="F276" s="170"/>
      <c r="G276" s="166">
        <v>2022</v>
      </c>
      <c r="H276" s="169" t="s">
        <v>1310</v>
      </c>
      <c r="I276" s="171" t="s">
        <v>1311</v>
      </c>
      <c r="J276" s="167" t="s">
        <v>68</v>
      </c>
      <c r="K276" s="166" t="s">
        <v>69</v>
      </c>
      <c r="L276" s="166" t="s">
        <v>56</v>
      </c>
      <c r="M276" s="166" t="s">
        <v>544</v>
      </c>
    </row>
    <row r="277" spans="1:13" ht="75" x14ac:dyDescent="0.25">
      <c r="A277" s="166">
        <v>276</v>
      </c>
      <c r="B277" s="167" t="s">
        <v>1312</v>
      </c>
      <c r="C277" s="168" t="s">
        <v>1313</v>
      </c>
      <c r="D277" s="169" t="s">
        <v>1314</v>
      </c>
      <c r="E277" s="170">
        <v>2022</v>
      </c>
      <c r="F277" s="170"/>
      <c r="G277" s="166">
        <v>2022</v>
      </c>
      <c r="H277" s="169" t="s">
        <v>1315</v>
      </c>
      <c r="I277" s="171" t="s">
        <v>1316</v>
      </c>
      <c r="J277" s="167" t="s">
        <v>323</v>
      </c>
      <c r="K277" s="166" t="s">
        <v>103</v>
      </c>
      <c r="L277" s="166" t="s">
        <v>149</v>
      </c>
      <c r="M277" s="166"/>
    </row>
    <row r="278" spans="1:13" ht="75" x14ac:dyDescent="0.25">
      <c r="A278" s="166">
        <v>277</v>
      </c>
      <c r="B278" s="167" t="s">
        <v>1317</v>
      </c>
      <c r="C278" s="168" t="s">
        <v>1318</v>
      </c>
      <c r="D278" s="169" t="s">
        <v>1224</v>
      </c>
      <c r="E278" s="170"/>
      <c r="F278" s="170"/>
      <c r="G278" s="166">
        <v>2022</v>
      </c>
      <c r="H278" s="169" t="s">
        <v>1319</v>
      </c>
      <c r="I278" s="171" t="s">
        <v>1320</v>
      </c>
      <c r="J278" s="167" t="s">
        <v>68</v>
      </c>
      <c r="K278" s="166" t="s">
        <v>69</v>
      </c>
      <c r="L278" s="166" t="s">
        <v>56</v>
      </c>
      <c r="M278" s="166"/>
    </row>
    <row r="279" spans="1:13" ht="75" x14ac:dyDescent="0.25">
      <c r="A279" s="166">
        <v>278</v>
      </c>
      <c r="B279" s="167" t="s">
        <v>1321</v>
      </c>
      <c r="C279" s="168" t="s">
        <v>1322</v>
      </c>
      <c r="D279" s="169" t="s">
        <v>1283</v>
      </c>
      <c r="E279" s="170">
        <v>2022</v>
      </c>
      <c r="F279" s="170"/>
      <c r="G279" s="166">
        <v>2022</v>
      </c>
      <c r="H279" s="169" t="s">
        <v>1323</v>
      </c>
      <c r="I279" s="171" t="s">
        <v>1324</v>
      </c>
      <c r="J279" s="167" t="s">
        <v>32</v>
      </c>
      <c r="K279" s="166" t="s">
        <v>55</v>
      </c>
      <c r="L279" s="166" t="s">
        <v>1325</v>
      </c>
      <c r="M279" s="166"/>
    </row>
    <row r="280" spans="1:13" ht="75" x14ac:dyDescent="0.25">
      <c r="A280" s="166">
        <v>279</v>
      </c>
      <c r="B280" s="167" t="s">
        <v>1326</v>
      </c>
      <c r="C280" s="168" t="s">
        <v>1327</v>
      </c>
      <c r="D280" s="169" t="s">
        <v>153</v>
      </c>
      <c r="E280" s="170">
        <v>76</v>
      </c>
      <c r="F280" s="170"/>
      <c r="G280" s="166">
        <v>2022</v>
      </c>
      <c r="H280" s="169" t="s">
        <v>1328</v>
      </c>
      <c r="I280" s="171" t="s">
        <v>1329</v>
      </c>
      <c r="J280" s="167" t="s">
        <v>68</v>
      </c>
      <c r="K280" s="166" t="s">
        <v>69</v>
      </c>
      <c r="L280" s="166" t="s">
        <v>149</v>
      </c>
      <c r="M280" s="166" t="s">
        <v>1330</v>
      </c>
    </row>
    <row r="281" spans="1:13" ht="75" x14ac:dyDescent="0.25">
      <c r="A281" s="166">
        <v>280</v>
      </c>
      <c r="B281" s="167" t="s">
        <v>1331</v>
      </c>
      <c r="C281" s="168" t="s">
        <v>1332</v>
      </c>
      <c r="D281" s="169" t="s">
        <v>219</v>
      </c>
      <c r="E281" s="170">
        <v>3</v>
      </c>
      <c r="F281" s="170"/>
      <c r="G281" s="166">
        <v>2022</v>
      </c>
      <c r="H281" s="169" t="s">
        <v>1333</v>
      </c>
      <c r="I281" s="171" t="s">
        <v>1334</v>
      </c>
      <c r="J281" s="167" t="s">
        <v>323</v>
      </c>
      <c r="K281" s="166" t="s">
        <v>103</v>
      </c>
      <c r="L281" s="166" t="s">
        <v>725</v>
      </c>
      <c r="M281" s="166"/>
    </row>
    <row r="282" spans="1:13" ht="75" x14ac:dyDescent="0.25">
      <c r="A282" s="166">
        <v>281</v>
      </c>
      <c r="B282" s="167" t="s">
        <v>1335</v>
      </c>
      <c r="C282" s="168" t="s">
        <v>1336</v>
      </c>
      <c r="D282" s="169" t="s">
        <v>1337</v>
      </c>
      <c r="E282" s="170">
        <v>23</v>
      </c>
      <c r="F282" s="170"/>
      <c r="G282" s="166">
        <v>2022</v>
      </c>
      <c r="H282" s="169" t="s">
        <v>1338</v>
      </c>
      <c r="I282" s="171" t="s">
        <v>1339</v>
      </c>
      <c r="J282" s="167" t="s">
        <v>32</v>
      </c>
      <c r="K282" s="166" t="s">
        <v>55</v>
      </c>
      <c r="L282" s="166" t="s">
        <v>149</v>
      </c>
      <c r="M282" s="166"/>
    </row>
    <row r="283" spans="1:13" ht="75" x14ac:dyDescent="0.25">
      <c r="A283" s="166">
        <v>282</v>
      </c>
      <c r="B283" s="167" t="s">
        <v>1340</v>
      </c>
      <c r="C283" s="168" t="s">
        <v>1341</v>
      </c>
      <c r="D283" s="169" t="s">
        <v>1337</v>
      </c>
      <c r="E283" s="170">
        <v>23</v>
      </c>
      <c r="F283" s="170"/>
      <c r="G283" s="166">
        <v>2022</v>
      </c>
      <c r="H283" s="169" t="s">
        <v>1342</v>
      </c>
      <c r="I283" s="171" t="s">
        <v>1343</v>
      </c>
      <c r="J283" s="167" t="s">
        <v>32</v>
      </c>
      <c r="K283" s="166" t="s">
        <v>55</v>
      </c>
      <c r="L283" s="166" t="s">
        <v>149</v>
      </c>
      <c r="M283" s="166" t="s">
        <v>731</v>
      </c>
    </row>
    <row r="284" spans="1:13" ht="60" x14ac:dyDescent="0.25">
      <c r="A284" s="166">
        <v>283</v>
      </c>
      <c r="B284" s="167" t="s">
        <v>1344</v>
      </c>
      <c r="C284" s="168" t="s">
        <v>1345</v>
      </c>
      <c r="D284" s="169" t="s">
        <v>1346</v>
      </c>
      <c r="E284" s="170">
        <v>23</v>
      </c>
      <c r="F284" s="170"/>
      <c r="G284" s="166">
        <v>2022</v>
      </c>
      <c r="H284" s="169"/>
      <c r="I284" s="171" t="s">
        <v>1347</v>
      </c>
      <c r="J284" s="167" t="s">
        <v>32</v>
      </c>
      <c r="K284" s="166" t="s">
        <v>55</v>
      </c>
      <c r="L284" s="166" t="s">
        <v>56</v>
      </c>
      <c r="M284" s="166" t="s">
        <v>483</v>
      </c>
    </row>
    <row r="285" spans="1:13" ht="75" x14ac:dyDescent="0.25">
      <c r="A285" s="166">
        <v>284</v>
      </c>
      <c r="B285" s="167" t="s">
        <v>1348</v>
      </c>
      <c r="C285" s="168" t="s">
        <v>1349</v>
      </c>
      <c r="D285" s="169" t="s">
        <v>1350</v>
      </c>
      <c r="E285" s="170"/>
      <c r="F285" s="170"/>
      <c r="G285" s="166">
        <v>2022</v>
      </c>
      <c r="H285" s="169" t="s">
        <v>1351</v>
      </c>
      <c r="I285" s="171" t="s">
        <v>1352</v>
      </c>
      <c r="J285" s="167" t="s">
        <v>68</v>
      </c>
      <c r="K285" s="166" t="s">
        <v>69</v>
      </c>
      <c r="L285" s="166" t="s">
        <v>56</v>
      </c>
      <c r="M285" s="166" t="s">
        <v>433</v>
      </c>
    </row>
    <row r="286" spans="1:13" ht="75" x14ac:dyDescent="0.25">
      <c r="A286" s="166">
        <v>285</v>
      </c>
      <c r="B286" s="167" t="s">
        <v>1353</v>
      </c>
      <c r="C286" s="168" t="s">
        <v>1354</v>
      </c>
      <c r="D286" s="169" t="s">
        <v>1297</v>
      </c>
      <c r="E286" s="170"/>
      <c r="F286" s="170"/>
      <c r="G286" s="166">
        <v>2022</v>
      </c>
      <c r="H286" s="169" t="s">
        <v>1355</v>
      </c>
      <c r="I286" s="171" t="s">
        <v>1356</v>
      </c>
      <c r="J286" s="167" t="s">
        <v>68</v>
      </c>
      <c r="K286" s="166" t="s">
        <v>69</v>
      </c>
      <c r="L286" s="166" t="s">
        <v>56</v>
      </c>
      <c r="M286" s="166"/>
    </row>
    <row r="287" spans="1:13" ht="75" x14ac:dyDescent="0.25">
      <c r="A287" s="166">
        <v>286</v>
      </c>
      <c r="B287" s="167" t="s">
        <v>1357</v>
      </c>
      <c r="C287" s="168" t="s">
        <v>1358</v>
      </c>
      <c r="D287" s="169" t="s">
        <v>1359</v>
      </c>
      <c r="E287" s="170">
        <v>43</v>
      </c>
      <c r="F287" s="170"/>
      <c r="G287" s="166">
        <v>2022</v>
      </c>
      <c r="H287" s="169" t="s">
        <v>1360</v>
      </c>
      <c r="I287" s="171" t="s">
        <v>1361</v>
      </c>
      <c r="J287" s="167" t="s">
        <v>32</v>
      </c>
      <c r="K287" s="166" t="s">
        <v>55</v>
      </c>
      <c r="L287" s="166" t="s">
        <v>149</v>
      </c>
      <c r="M287" s="166"/>
    </row>
    <row r="288" spans="1:13" ht="75" x14ac:dyDescent="0.25">
      <c r="A288" s="166">
        <v>287</v>
      </c>
      <c r="B288" s="167" t="s">
        <v>1362</v>
      </c>
      <c r="C288" s="168" t="s">
        <v>1363</v>
      </c>
      <c r="D288" s="169" t="s">
        <v>1297</v>
      </c>
      <c r="E288" s="170"/>
      <c r="F288" s="170"/>
      <c r="G288" s="166">
        <v>2022</v>
      </c>
      <c r="H288" s="169" t="s">
        <v>1364</v>
      </c>
      <c r="I288" s="171" t="s">
        <v>1365</v>
      </c>
      <c r="J288" s="167" t="s">
        <v>68</v>
      </c>
      <c r="K288" s="166" t="s">
        <v>69</v>
      </c>
      <c r="L288" s="166" t="s">
        <v>570</v>
      </c>
      <c r="M288" s="166" t="s">
        <v>483</v>
      </c>
    </row>
    <row r="289" spans="1:13" ht="75" x14ac:dyDescent="0.25">
      <c r="A289" s="166">
        <v>288</v>
      </c>
      <c r="B289" s="167" t="s">
        <v>1366</v>
      </c>
      <c r="C289" s="168" t="s">
        <v>1367</v>
      </c>
      <c r="D289" s="169" t="s">
        <v>1224</v>
      </c>
      <c r="E289" s="170"/>
      <c r="F289" s="170"/>
      <c r="G289" s="166">
        <v>2022</v>
      </c>
      <c r="H289" s="169" t="s">
        <v>1368</v>
      </c>
      <c r="I289" s="171" t="s">
        <v>1369</v>
      </c>
      <c r="J289" s="167" t="s">
        <v>68</v>
      </c>
      <c r="K289" s="166" t="s">
        <v>69</v>
      </c>
      <c r="L289" s="166" t="s">
        <v>56</v>
      </c>
      <c r="M289" s="166"/>
    </row>
    <row r="290" spans="1:13" ht="75" x14ac:dyDescent="0.25">
      <c r="A290" s="166">
        <v>289</v>
      </c>
      <c r="B290" s="167" t="s">
        <v>1370</v>
      </c>
      <c r="C290" s="168" t="s">
        <v>1371</v>
      </c>
      <c r="D290" s="169" t="s">
        <v>1241</v>
      </c>
      <c r="E290" s="170"/>
      <c r="F290" s="170"/>
      <c r="G290" s="166">
        <v>2022</v>
      </c>
      <c r="H290" s="169" t="s">
        <v>1372</v>
      </c>
      <c r="I290" s="171" t="s">
        <v>1373</v>
      </c>
      <c r="J290" s="167" t="s">
        <v>68</v>
      </c>
      <c r="K290" s="166" t="s">
        <v>69</v>
      </c>
      <c r="L290" s="166" t="s">
        <v>56</v>
      </c>
      <c r="M290" s="166"/>
    </row>
    <row r="291" spans="1:13" ht="75" x14ac:dyDescent="0.25">
      <c r="A291" s="166">
        <v>290</v>
      </c>
      <c r="B291" s="167" t="s">
        <v>1374</v>
      </c>
      <c r="C291" s="168" t="s">
        <v>1375</v>
      </c>
      <c r="D291" s="169" t="s">
        <v>1224</v>
      </c>
      <c r="E291" s="170"/>
      <c r="F291" s="170"/>
      <c r="G291" s="166">
        <v>2022</v>
      </c>
      <c r="H291" s="169" t="s">
        <v>1376</v>
      </c>
      <c r="I291" s="171" t="s">
        <v>1377</v>
      </c>
      <c r="J291" s="167" t="s">
        <v>68</v>
      </c>
      <c r="K291" s="166" t="s">
        <v>69</v>
      </c>
      <c r="L291" s="166" t="s">
        <v>570</v>
      </c>
      <c r="M291" s="166"/>
    </row>
    <row r="292" spans="1:13" ht="75" x14ac:dyDescent="0.25">
      <c r="A292" s="166">
        <v>291</v>
      </c>
      <c r="B292" s="167" t="s">
        <v>1378</v>
      </c>
      <c r="C292" s="168" t="s">
        <v>1379</v>
      </c>
      <c r="D292" s="169" t="s">
        <v>1224</v>
      </c>
      <c r="E292" s="170"/>
      <c r="F292" s="170"/>
      <c r="G292" s="166">
        <v>2022</v>
      </c>
      <c r="H292" s="169" t="s">
        <v>1380</v>
      </c>
      <c r="I292" s="171" t="s">
        <v>1381</v>
      </c>
      <c r="J292" s="167" t="s">
        <v>68</v>
      </c>
      <c r="K292" s="166" t="s">
        <v>69</v>
      </c>
      <c r="L292" s="166" t="s">
        <v>570</v>
      </c>
      <c r="M292" s="166"/>
    </row>
    <row r="293" spans="1:13" ht="75" x14ac:dyDescent="0.25">
      <c r="A293" s="166">
        <v>292</v>
      </c>
      <c r="B293" s="167" t="s">
        <v>1382</v>
      </c>
      <c r="C293" s="168" t="s">
        <v>1383</v>
      </c>
      <c r="D293" s="169" t="s">
        <v>1224</v>
      </c>
      <c r="E293" s="170"/>
      <c r="F293" s="170"/>
      <c r="G293" s="166">
        <v>2022</v>
      </c>
      <c r="H293" s="169" t="s">
        <v>1384</v>
      </c>
      <c r="I293" s="171" t="s">
        <v>1385</v>
      </c>
      <c r="J293" s="167" t="s">
        <v>68</v>
      </c>
      <c r="K293" s="166" t="s">
        <v>69</v>
      </c>
      <c r="L293" s="166" t="s">
        <v>80</v>
      </c>
      <c r="M293" s="166"/>
    </row>
    <row r="294" spans="1:13" ht="75" x14ac:dyDescent="0.25">
      <c r="A294" s="166">
        <v>293</v>
      </c>
      <c r="B294" s="167" t="s">
        <v>1386</v>
      </c>
      <c r="C294" s="168" t="s">
        <v>1387</v>
      </c>
      <c r="D294" s="169" t="s">
        <v>1297</v>
      </c>
      <c r="E294" s="170"/>
      <c r="F294" s="170"/>
      <c r="G294" s="166">
        <v>2022</v>
      </c>
      <c r="H294" s="169" t="s">
        <v>1388</v>
      </c>
      <c r="I294" s="171" t="s">
        <v>1389</v>
      </c>
      <c r="J294" s="167" t="s">
        <v>68</v>
      </c>
      <c r="K294" s="166" t="s">
        <v>69</v>
      </c>
      <c r="L294" s="166" t="s">
        <v>601</v>
      </c>
      <c r="M294" s="166"/>
    </row>
    <row r="295" spans="1:13" ht="75" x14ac:dyDescent="0.25">
      <c r="A295" s="166">
        <v>294</v>
      </c>
      <c r="B295" s="167" t="s">
        <v>1390</v>
      </c>
      <c r="C295" s="168" t="s">
        <v>1391</v>
      </c>
      <c r="D295" s="169" t="s">
        <v>1246</v>
      </c>
      <c r="E295" s="170"/>
      <c r="F295" s="170"/>
      <c r="G295" s="166">
        <v>2022</v>
      </c>
      <c r="H295" s="169" t="s">
        <v>1392</v>
      </c>
      <c r="I295" s="171" t="s">
        <v>1393</v>
      </c>
      <c r="J295" s="167" t="s">
        <v>68</v>
      </c>
      <c r="K295" s="166" t="s">
        <v>69</v>
      </c>
      <c r="L295" s="166" t="s">
        <v>864</v>
      </c>
      <c r="M295" s="166"/>
    </row>
    <row r="296" spans="1:13" ht="75" x14ac:dyDescent="0.25">
      <c r="A296" s="166">
        <v>295</v>
      </c>
      <c r="B296" s="167" t="s">
        <v>1394</v>
      </c>
      <c r="C296" s="168" t="s">
        <v>1395</v>
      </c>
      <c r="D296" s="169" t="s">
        <v>1246</v>
      </c>
      <c r="E296" s="170"/>
      <c r="F296" s="170"/>
      <c r="G296" s="166">
        <v>2022</v>
      </c>
      <c r="H296" s="169" t="s">
        <v>1396</v>
      </c>
      <c r="I296" s="171" t="s">
        <v>1397</v>
      </c>
      <c r="J296" s="167" t="s">
        <v>68</v>
      </c>
      <c r="K296" s="166" t="s">
        <v>69</v>
      </c>
      <c r="L296" s="166" t="s">
        <v>601</v>
      </c>
      <c r="M296" s="166"/>
    </row>
    <row r="297" spans="1:13" ht="75" x14ac:dyDescent="0.25">
      <c r="A297" s="166">
        <v>296</v>
      </c>
      <c r="B297" s="167" t="s">
        <v>1398</v>
      </c>
      <c r="C297" s="168" t="s">
        <v>1399</v>
      </c>
      <c r="D297" s="169" t="s">
        <v>229</v>
      </c>
      <c r="E297" s="170">
        <v>2</v>
      </c>
      <c r="F297" s="170"/>
      <c r="G297" s="166">
        <v>2022</v>
      </c>
      <c r="H297" s="169" t="s">
        <v>1400</v>
      </c>
      <c r="I297" s="171" t="s">
        <v>1401</v>
      </c>
      <c r="J297" s="167" t="s">
        <v>32</v>
      </c>
      <c r="K297" s="166" t="s">
        <v>55</v>
      </c>
      <c r="L297" s="166" t="s">
        <v>725</v>
      </c>
      <c r="M297" s="166"/>
    </row>
    <row r="298" spans="1:13" ht="75" x14ac:dyDescent="0.25">
      <c r="A298" s="166">
        <v>297</v>
      </c>
      <c r="B298" s="167" t="s">
        <v>1402</v>
      </c>
      <c r="C298" s="168" t="s">
        <v>1403</v>
      </c>
      <c r="D298" s="169" t="s">
        <v>229</v>
      </c>
      <c r="E298" s="170">
        <v>2</v>
      </c>
      <c r="F298" s="170"/>
      <c r="G298" s="166">
        <v>2022</v>
      </c>
      <c r="H298" s="169" t="s">
        <v>1404</v>
      </c>
      <c r="I298" s="171" t="s">
        <v>1405</v>
      </c>
      <c r="J298" s="167" t="s">
        <v>32</v>
      </c>
      <c r="K298" s="166" t="s">
        <v>55</v>
      </c>
      <c r="L298" s="166" t="s">
        <v>864</v>
      </c>
      <c r="M298" s="166" t="s">
        <v>731</v>
      </c>
    </row>
    <row r="299" spans="1:13" ht="75" x14ac:dyDescent="0.25">
      <c r="A299" s="166">
        <v>298</v>
      </c>
      <c r="B299" s="167" t="s">
        <v>1406</v>
      </c>
      <c r="C299" s="168" t="s">
        <v>1407</v>
      </c>
      <c r="D299" s="169" t="s">
        <v>1408</v>
      </c>
      <c r="E299" s="170">
        <v>2335</v>
      </c>
      <c r="F299" s="170"/>
      <c r="G299" s="166">
        <v>2022</v>
      </c>
      <c r="H299" s="169" t="s">
        <v>1409</v>
      </c>
      <c r="I299" s="171" t="s">
        <v>1410</v>
      </c>
      <c r="J299" s="167" t="s">
        <v>68</v>
      </c>
      <c r="K299" s="166" t="s">
        <v>69</v>
      </c>
      <c r="L299" s="166" t="s">
        <v>56</v>
      </c>
      <c r="M299" s="166" t="s">
        <v>1411</v>
      </c>
    </row>
    <row r="300" spans="1:13" ht="60" x14ac:dyDescent="0.25">
      <c r="A300" s="166">
        <v>299</v>
      </c>
      <c r="B300" s="167" t="s">
        <v>1412</v>
      </c>
      <c r="C300" s="168" t="s">
        <v>1413</v>
      </c>
      <c r="D300" s="169" t="s">
        <v>1414</v>
      </c>
      <c r="E300" s="170">
        <v>928</v>
      </c>
      <c r="F300" s="170"/>
      <c r="G300" s="166">
        <v>2022</v>
      </c>
      <c r="H300" s="169" t="s">
        <v>1415</v>
      </c>
      <c r="I300" s="171" t="s">
        <v>1416</v>
      </c>
      <c r="J300" s="167" t="s">
        <v>61</v>
      </c>
      <c r="K300" s="166" t="s">
        <v>69</v>
      </c>
      <c r="L300" s="166" t="s">
        <v>114</v>
      </c>
      <c r="M300" s="166"/>
    </row>
    <row r="301" spans="1:13" ht="75" x14ac:dyDescent="0.25">
      <c r="A301" s="166">
        <v>300</v>
      </c>
      <c r="B301" s="167" t="s">
        <v>1417</v>
      </c>
      <c r="C301" s="168" t="s">
        <v>1418</v>
      </c>
      <c r="D301" s="169" t="s">
        <v>1224</v>
      </c>
      <c r="E301" s="170"/>
      <c r="F301" s="170"/>
      <c r="G301" s="166">
        <v>2022</v>
      </c>
      <c r="H301" s="169" t="s">
        <v>1419</v>
      </c>
      <c r="I301" s="171" t="s">
        <v>1420</v>
      </c>
      <c r="J301" s="167" t="s">
        <v>68</v>
      </c>
      <c r="K301" s="166" t="s">
        <v>69</v>
      </c>
      <c r="L301" s="166" t="s">
        <v>56</v>
      </c>
      <c r="M301" s="166"/>
    </row>
    <row r="302" spans="1:13" ht="60" x14ac:dyDescent="0.25">
      <c r="A302" s="166">
        <v>301</v>
      </c>
      <c r="B302" s="167" t="s">
        <v>1421</v>
      </c>
      <c r="C302" s="168" t="s">
        <v>1422</v>
      </c>
      <c r="D302" s="169" t="s">
        <v>792</v>
      </c>
      <c r="E302" s="170"/>
      <c r="F302" s="170"/>
      <c r="G302" s="166">
        <v>2022</v>
      </c>
      <c r="H302" s="169" t="s">
        <v>1423</v>
      </c>
      <c r="I302" s="171" t="s">
        <v>1424</v>
      </c>
      <c r="J302" s="167" t="s">
        <v>68</v>
      </c>
      <c r="K302" s="166" t="s">
        <v>69</v>
      </c>
      <c r="L302" s="166" t="s">
        <v>80</v>
      </c>
      <c r="M302" s="166"/>
    </row>
    <row r="303" spans="1:13" ht="75" x14ac:dyDescent="0.25">
      <c r="A303" s="166">
        <v>302</v>
      </c>
      <c r="B303" s="167" t="s">
        <v>1425</v>
      </c>
      <c r="C303" s="168" t="s">
        <v>1426</v>
      </c>
      <c r="D303" s="169" t="s">
        <v>229</v>
      </c>
      <c r="E303" s="170">
        <v>2</v>
      </c>
      <c r="F303" s="170"/>
      <c r="G303" s="166">
        <v>2022</v>
      </c>
      <c r="H303" s="169" t="s">
        <v>1427</v>
      </c>
      <c r="I303" s="171" t="s">
        <v>1428</v>
      </c>
      <c r="J303" s="167" t="s">
        <v>32</v>
      </c>
      <c r="K303" s="166" t="s">
        <v>55</v>
      </c>
      <c r="L303" s="166" t="s">
        <v>80</v>
      </c>
      <c r="M303" s="166"/>
    </row>
    <row r="304" spans="1:13" ht="75" x14ac:dyDescent="0.25">
      <c r="A304" s="166">
        <v>303</v>
      </c>
      <c r="B304" s="167" t="s">
        <v>1429</v>
      </c>
      <c r="C304" s="168" t="s">
        <v>1430</v>
      </c>
      <c r="D304" s="169" t="s">
        <v>1241</v>
      </c>
      <c r="E304" s="170"/>
      <c r="F304" s="170"/>
      <c r="G304" s="166">
        <v>2022</v>
      </c>
      <c r="H304" s="169" t="s">
        <v>1431</v>
      </c>
      <c r="I304" s="171" t="s">
        <v>1432</v>
      </c>
      <c r="J304" s="167" t="s">
        <v>68</v>
      </c>
      <c r="K304" s="166" t="s">
        <v>69</v>
      </c>
      <c r="L304" s="166" t="s">
        <v>56</v>
      </c>
      <c r="M304" s="166" t="s">
        <v>539</v>
      </c>
    </row>
    <row r="305" spans="1:13" ht="75" x14ac:dyDescent="0.25">
      <c r="A305" s="166">
        <v>304</v>
      </c>
      <c r="B305" s="167" t="s">
        <v>1433</v>
      </c>
      <c r="C305" s="168" t="s">
        <v>1434</v>
      </c>
      <c r="D305" s="169" t="s">
        <v>1241</v>
      </c>
      <c r="E305" s="170"/>
      <c r="F305" s="170"/>
      <c r="G305" s="166">
        <v>2022</v>
      </c>
      <c r="H305" s="169" t="s">
        <v>1435</v>
      </c>
      <c r="I305" s="171" t="s">
        <v>1436</v>
      </c>
      <c r="J305" s="167" t="s">
        <v>68</v>
      </c>
      <c r="K305" s="166" t="s">
        <v>69</v>
      </c>
      <c r="L305" s="166" t="s">
        <v>864</v>
      </c>
      <c r="M305" s="166"/>
    </row>
    <row r="306" spans="1:13" ht="75" x14ac:dyDescent="0.25">
      <c r="A306" s="166">
        <v>305</v>
      </c>
      <c r="B306" s="167" t="s">
        <v>1437</v>
      </c>
      <c r="C306" s="168" t="s">
        <v>1438</v>
      </c>
      <c r="D306" s="169" t="s">
        <v>1439</v>
      </c>
      <c r="E306" s="170"/>
      <c r="F306" s="170"/>
      <c r="G306" s="166">
        <v>2022</v>
      </c>
      <c r="H306" s="169" t="s">
        <v>1440</v>
      </c>
      <c r="I306" s="171" t="s">
        <v>1441</v>
      </c>
      <c r="J306" s="167" t="s">
        <v>61</v>
      </c>
      <c r="K306" s="166" t="s">
        <v>69</v>
      </c>
      <c r="L306" s="166" t="s">
        <v>56</v>
      </c>
      <c r="M306" s="166"/>
    </row>
    <row r="307" spans="1:13" ht="75" x14ac:dyDescent="0.25">
      <c r="A307" s="166">
        <v>306</v>
      </c>
      <c r="B307" s="167" t="s">
        <v>1442</v>
      </c>
      <c r="C307" s="168" t="s">
        <v>1443</v>
      </c>
      <c r="D307" s="169" t="s">
        <v>1444</v>
      </c>
      <c r="E307" s="170">
        <v>2022</v>
      </c>
      <c r="F307" s="170"/>
      <c r="G307" s="166">
        <v>2022</v>
      </c>
      <c r="H307" s="169" t="s">
        <v>1445</v>
      </c>
      <c r="I307" s="171" t="s">
        <v>1446</v>
      </c>
      <c r="J307" s="167" t="s">
        <v>32</v>
      </c>
      <c r="K307" s="166" t="s">
        <v>55</v>
      </c>
      <c r="L307" s="166" t="s">
        <v>56</v>
      </c>
      <c r="M307" s="166"/>
    </row>
    <row r="308" spans="1:13" ht="75" x14ac:dyDescent="0.25">
      <c r="A308" s="166">
        <v>307</v>
      </c>
      <c r="B308" s="167" t="s">
        <v>1447</v>
      </c>
      <c r="C308" s="168" t="s">
        <v>1448</v>
      </c>
      <c r="D308" s="169" t="s">
        <v>1246</v>
      </c>
      <c r="E308" s="170"/>
      <c r="F308" s="170"/>
      <c r="G308" s="166">
        <v>2022</v>
      </c>
      <c r="H308" s="169" t="s">
        <v>1449</v>
      </c>
      <c r="I308" s="171" t="s">
        <v>1450</v>
      </c>
      <c r="J308" s="167" t="s">
        <v>68</v>
      </c>
      <c r="K308" s="166" t="s">
        <v>69</v>
      </c>
      <c r="L308" s="166" t="s">
        <v>864</v>
      </c>
      <c r="M308" s="166" t="s">
        <v>459</v>
      </c>
    </row>
    <row r="309" spans="1:13" ht="75" x14ac:dyDescent="0.25">
      <c r="A309" s="166">
        <v>308</v>
      </c>
      <c r="B309" s="167" t="s">
        <v>1451</v>
      </c>
      <c r="C309" s="168" t="s">
        <v>1452</v>
      </c>
      <c r="D309" s="169" t="s">
        <v>1453</v>
      </c>
      <c r="E309" s="170"/>
      <c r="F309" s="170"/>
      <c r="G309" s="166">
        <v>2022</v>
      </c>
      <c r="H309" s="169" t="s">
        <v>1454</v>
      </c>
      <c r="I309" s="171" t="s">
        <v>1455</v>
      </c>
      <c r="J309" s="167" t="s">
        <v>68</v>
      </c>
      <c r="K309" s="166" t="s">
        <v>69</v>
      </c>
      <c r="L309" s="166" t="s">
        <v>56</v>
      </c>
      <c r="M309" s="166"/>
    </row>
    <row r="310" spans="1:13" ht="75" x14ac:dyDescent="0.25">
      <c r="A310" s="166">
        <v>309</v>
      </c>
      <c r="B310" s="167" t="s">
        <v>1456</v>
      </c>
      <c r="C310" s="168" t="s">
        <v>1457</v>
      </c>
      <c r="D310" s="169" t="s">
        <v>1246</v>
      </c>
      <c r="E310" s="170"/>
      <c r="F310" s="170"/>
      <c r="G310" s="166">
        <v>2022</v>
      </c>
      <c r="H310" s="169" t="s">
        <v>1458</v>
      </c>
      <c r="I310" s="171" t="s">
        <v>1459</v>
      </c>
      <c r="J310" s="167" t="s">
        <v>68</v>
      </c>
      <c r="K310" s="166" t="s">
        <v>69</v>
      </c>
      <c r="L310" s="166" t="s">
        <v>56</v>
      </c>
      <c r="M310" s="166"/>
    </row>
    <row r="311" spans="1:13" ht="75" x14ac:dyDescent="0.25">
      <c r="A311" s="166">
        <v>310</v>
      </c>
      <c r="B311" s="167" t="s">
        <v>1460</v>
      </c>
      <c r="C311" s="168" t="s">
        <v>1461</v>
      </c>
      <c r="D311" s="169" t="s">
        <v>1297</v>
      </c>
      <c r="E311" s="170"/>
      <c r="F311" s="170"/>
      <c r="G311" s="166">
        <v>2022</v>
      </c>
      <c r="H311" s="169" t="s">
        <v>1462</v>
      </c>
      <c r="I311" s="171" t="s">
        <v>1463</v>
      </c>
      <c r="J311" s="167" t="s">
        <v>68</v>
      </c>
      <c r="K311" s="166" t="s">
        <v>69</v>
      </c>
      <c r="L311" s="166" t="s">
        <v>80</v>
      </c>
      <c r="M311" s="166"/>
    </row>
    <row r="312" spans="1:13" ht="75" x14ac:dyDescent="0.25">
      <c r="A312" s="166">
        <v>311</v>
      </c>
      <c r="B312" s="167" t="s">
        <v>1464</v>
      </c>
      <c r="C312" s="168" t="s">
        <v>1465</v>
      </c>
      <c r="D312" s="169" t="s">
        <v>1260</v>
      </c>
      <c r="E312" s="170"/>
      <c r="F312" s="170"/>
      <c r="G312" s="166">
        <v>2022</v>
      </c>
      <c r="H312" s="169" t="s">
        <v>1466</v>
      </c>
      <c r="I312" s="171" t="s">
        <v>1467</v>
      </c>
      <c r="J312" s="167" t="s">
        <v>68</v>
      </c>
      <c r="K312" s="166" t="s">
        <v>69</v>
      </c>
      <c r="L312" s="166" t="s">
        <v>864</v>
      </c>
      <c r="M312" s="166"/>
    </row>
    <row r="313" spans="1:13" ht="75" x14ac:dyDescent="0.25">
      <c r="A313" s="166">
        <v>312</v>
      </c>
      <c r="B313" s="167" t="s">
        <v>1468</v>
      </c>
      <c r="C313" s="168" t="s">
        <v>1469</v>
      </c>
      <c r="D313" s="169" t="s">
        <v>1246</v>
      </c>
      <c r="E313" s="170"/>
      <c r="F313" s="170"/>
      <c r="G313" s="166">
        <v>2022</v>
      </c>
      <c r="H313" s="169" t="s">
        <v>1470</v>
      </c>
      <c r="I313" s="171" t="s">
        <v>1471</v>
      </c>
      <c r="J313" s="167" t="s">
        <v>68</v>
      </c>
      <c r="K313" s="166" t="s">
        <v>69</v>
      </c>
      <c r="L313" s="166" t="s">
        <v>601</v>
      </c>
      <c r="M313" s="166"/>
    </row>
    <row r="314" spans="1:13" ht="75" x14ac:dyDescent="0.25">
      <c r="A314" s="166">
        <v>313</v>
      </c>
      <c r="B314" s="167" t="s">
        <v>1472</v>
      </c>
      <c r="C314" s="168" t="s">
        <v>1473</v>
      </c>
      <c r="D314" s="169" t="s">
        <v>1444</v>
      </c>
      <c r="E314" s="170">
        <v>2022</v>
      </c>
      <c r="F314" s="170"/>
      <c r="G314" s="166">
        <v>2022</v>
      </c>
      <c r="H314" s="169" t="s">
        <v>1474</v>
      </c>
      <c r="I314" s="171" t="s">
        <v>1475</v>
      </c>
      <c r="J314" s="167" t="s">
        <v>32</v>
      </c>
      <c r="K314" s="166" t="s">
        <v>55</v>
      </c>
      <c r="L314" s="166" t="s">
        <v>114</v>
      </c>
      <c r="M314" s="166"/>
    </row>
    <row r="315" spans="1:13" ht="75" x14ac:dyDescent="0.25">
      <c r="A315" s="166">
        <v>314</v>
      </c>
      <c r="B315" s="167" t="s">
        <v>1476</v>
      </c>
      <c r="C315" s="168" t="s">
        <v>1477</v>
      </c>
      <c r="D315" s="169" t="s">
        <v>1478</v>
      </c>
      <c r="E315" s="170">
        <v>15</v>
      </c>
      <c r="F315" s="170"/>
      <c r="G315" s="166">
        <v>2022</v>
      </c>
      <c r="H315" s="169" t="s">
        <v>1479</v>
      </c>
      <c r="I315" s="171" t="s">
        <v>1480</v>
      </c>
      <c r="J315" s="167" t="s">
        <v>61</v>
      </c>
      <c r="K315" s="166" t="s">
        <v>69</v>
      </c>
      <c r="L315" s="166" t="s">
        <v>149</v>
      </c>
      <c r="M315" s="166" t="s">
        <v>514</v>
      </c>
    </row>
    <row r="316" spans="1:13" ht="75" x14ac:dyDescent="0.25">
      <c r="A316" s="166">
        <v>315</v>
      </c>
      <c r="B316" s="167" t="s">
        <v>1481</v>
      </c>
      <c r="C316" s="168" t="s">
        <v>1482</v>
      </c>
      <c r="D316" s="169" t="s">
        <v>1444</v>
      </c>
      <c r="E316" s="170">
        <v>2022</v>
      </c>
      <c r="F316" s="170"/>
      <c r="G316" s="166">
        <v>2022</v>
      </c>
      <c r="H316" s="169" t="s">
        <v>1483</v>
      </c>
      <c r="I316" s="171" t="s">
        <v>1484</v>
      </c>
      <c r="J316" s="167" t="s">
        <v>32</v>
      </c>
      <c r="K316" s="166" t="s">
        <v>55</v>
      </c>
      <c r="L316" s="166" t="s">
        <v>114</v>
      </c>
      <c r="M316" s="166"/>
    </row>
    <row r="317" spans="1:13" ht="75" x14ac:dyDescent="0.25">
      <c r="A317" s="166">
        <v>316</v>
      </c>
      <c r="B317" s="167" t="s">
        <v>1485</v>
      </c>
      <c r="C317" s="168" t="s">
        <v>1486</v>
      </c>
      <c r="D317" s="169" t="s">
        <v>1444</v>
      </c>
      <c r="E317" s="170">
        <v>2022</v>
      </c>
      <c r="F317" s="170"/>
      <c r="G317" s="166">
        <v>2022</v>
      </c>
      <c r="H317" s="169" t="s">
        <v>1487</v>
      </c>
      <c r="I317" s="171" t="s">
        <v>1488</v>
      </c>
      <c r="J317" s="167" t="s">
        <v>32</v>
      </c>
      <c r="K317" s="166" t="s">
        <v>55</v>
      </c>
      <c r="L317" s="166" t="s">
        <v>149</v>
      </c>
      <c r="M317" s="166" t="s">
        <v>550</v>
      </c>
    </row>
    <row r="318" spans="1:13" ht="75" x14ac:dyDescent="0.25">
      <c r="A318" s="166">
        <v>317</v>
      </c>
      <c r="B318" s="167" t="s">
        <v>1489</v>
      </c>
      <c r="C318" s="168" t="s">
        <v>1490</v>
      </c>
      <c r="D318" s="169" t="s">
        <v>1408</v>
      </c>
      <c r="E318" s="170">
        <v>2272</v>
      </c>
      <c r="F318" s="170"/>
      <c r="G318" s="166">
        <v>2022</v>
      </c>
      <c r="H318" s="169" t="s">
        <v>1491</v>
      </c>
      <c r="I318" s="171" t="s">
        <v>1492</v>
      </c>
      <c r="J318" s="167" t="s">
        <v>68</v>
      </c>
      <c r="K318" s="166" t="s">
        <v>69</v>
      </c>
      <c r="L318" s="166" t="s">
        <v>128</v>
      </c>
      <c r="M318" s="166" t="s">
        <v>464</v>
      </c>
    </row>
    <row r="319" spans="1:13" ht="75" x14ac:dyDescent="0.25">
      <c r="A319" s="166">
        <v>318</v>
      </c>
      <c r="B319" s="167" t="s">
        <v>1493</v>
      </c>
      <c r="C319" s="168" t="s">
        <v>1494</v>
      </c>
      <c r="D319" s="169" t="s">
        <v>1444</v>
      </c>
      <c r="E319" s="170">
        <v>2022</v>
      </c>
      <c r="F319" s="170"/>
      <c r="G319" s="166">
        <v>2022</v>
      </c>
      <c r="H319" s="169" t="s">
        <v>1495</v>
      </c>
      <c r="I319" s="171" t="s">
        <v>1496</v>
      </c>
      <c r="J319" s="167" t="s">
        <v>32</v>
      </c>
      <c r="K319" s="166" t="s">
        <v>55</v>
      </c>
      <c r="L319" s="166" t="s">
        <v>114</v>
      </c>
      <c r="M319" s="166"/>
    </row>
    <row r="320" spans="1:13" ht="75" x14ac:dyDescent="0.25">
      <c r="A320" s="166">
        <v>319</v>
      </c>
      <c r="B320" s="167" t="s">
        <v>1497</v>
      </c>
      <c r="C320" s="168" t="s">
        <v>1498</v>
      </c>
      <c r="D320" s="169" t="s">
        <v>1444</v>
      </c>
      <c r="E320" s="170">
        <v>2022</v>
      </c>
      <c r="F320" s="170"/>
      <c r="G320" s="166">
        <v>2022</v>
      </c>
      <c r="H320" s="169" t="s">
        <v>1499</v>
      </c>
      <c r="I320" s="171" t="s">
        <v>1500</v>
      </c>
      <c r="J320" s="167" t="s">
        <v>32</v>
      </c>
      <c r="K320" s="166" t="s">
        <v>55</v>
      </c>
      <c r="L320" s="166" t="s">
        <v>149</v>
      </c>
      <c r="M320" s="166" t="s">
        <v>550</v>
      </c>
    </row>
    <row r="321" spans="1:13" ht="75" x14ac:dyDescent="0.25">
      <c r="A321" s="166">
        <v>320</v>
      </c>
      <c r="B321" s="167" t="s">
        <v>1501</v>
      </c>
      <c r="C321" s="168" t="s">
        <v>1502</v>
      </c>
      <c r="D321" s="169" t="s">
        <v>1444</v>
      </c>
      <c r="E321" s="170">
        <v>2022</v>
      </c>
      <c r="F321" s="170"/>
      <c r="G321" s="166">
        <v>2022</v>
      </c>
      <c r="H321" s="169" t="s">
        <v>1503</v>
      </c>
      <c r="I321" s="171" t="s">
        <v>1504</v>
      </c>
      <c r="J321" s="167" t="s">
        <v>32</v>
      </c>
      <c r="K321" s="166" t="s">
        <v>55</v>
      </c>
      <c r="L321" s="166" t="s">
        <v>149</v>
      </c>
      <c r="M321" s="166" t="s">
        <v>483</v>
      </c>
    </row>
    <row r="322" spans="1:13" ht="75" x14ac:dyDescent="0.25">
      <c r="A322" s="166">
        <v>321</v>
      </c>
      <c r="B322" s="167" t="s">
        <v>1505</v>
      </c>
      <c r="C322" s="168" t="s">
        <v>1506</v>
      </c>
      <c r="D322" s="169" t="s">
        <v>1444</v>
      </c>
      <c r="E322" s="170">
        <v>2022</v>
      </c>
      <c r="F322" s="170"/>
      <c r="G322" s="166">
        <v>2022</v>
      </c>
      <c r="H322" s="169" t="s">
        <v>1507</v>
      </c>
      <c r="I322" s="171" t="s">
        <v>1508</v>
      </c>
      <c r="J322" s="167" t="s">
        <v>323</v>
      </c>
      <c r="K322" s="166" t="s">
        <v>103</v>
      </c>
      <c r="L322" s="166" t="s">
        <v>114</v>
      </c>
      <c r="M322" s="166" t="s">
        <v>1510</v>
      </c>
    </row>
    <row r="323" spans="1:13" ht="75" x14ac:dyDescent="0.25">
      <c r="A323" s="166">
        <v>322</v>
      </c>
      <c r="B323" s="167" t="s">
        <v>1511</v>
      </c>
      <c r="C323" s="168" t="s">
        <v>1512</v>
      </c>
      <c r="D323" s="169" t="s">
        <v>1513</v>
      </c>
      <c r="E323" s="170"/>
      <c r="F323" s="170"/>
      <c r="G323" s="166">
        <v>2022</v>
      </c>
      <c r="H323" s="169" t="s">
        <v>1514</v>
      </c>
      <c r="I323" s="171" t="s">
        <v>1515</v>
      </c>
      <c r="J323" s="167" t="s">
        <v>68</v>
      </c>
      <c r="K323" s="166" t="s">
        <v>69</v>
      </c>
      <c r="L323" s="166" t="s">
        <v>80</v>
      </c>
      <c r="M323" s="166"/>
    </row>
    <row r="324" spans="1:13" ht="60" x14ac:dyDescent="0.25">
      <c r="A324" s="166">
        <v>323</v>
      </c>
      <c r="B324" s="167" t="s">
        <v>1516</v>
      </c>
      <c r="C324" s="168" t="s">
        <v>1517</v>
      </c>
      <c r="D324" s="169" t="s">
        <v>792</v>
      </c>
      <c r="E324" s="170"/>
      <c r="F324" s="170"/>
      <c r="G324" s="166">
        <v>2022</v>
      </c>
      <c r="H324" s="169" t="s">
        <v>1518</v>
      </c>
      <c r="I324" s="171" t="s">
        <v>1519</v>
      </c>
      <c r="J324" s="167" t="s">
        <v>68</v>
      </c>
      <c r="K324" s="166" t="s">
        <v>69</v>
      </c>
      <c r="L324" s="166" t="s">
        <v>80</v>
      </c>
      <c r="M324" s="166"/>
    </row>
    <row r="325" spans="1:13" ht="75" x14ac:dyDescent="0.25">
      <c r="A325" s="166">
        <v>324</v>
      </c>
      <c r="B325" s="167" t="s">
        <v>1520</v>
      </c>
      <c r="C325" s="168" t="s">
        <v>1521</v>
      </c>
      <c r="D325" s="169" t="s">
        <v>1260</v>
      </c>
      <c r="E325" s="170"/>
      <c r="F325" s="170"/>
      <c r="G325" s="166">
        <v>2022</v>
      </c>
      <c r="H325" s="169" t="s">
        <v>1522</v>
      </c>
      <c r="I325" s="171" t="s">
        <v>1523</v>
      </c>
      <c r="J325" s="167" t="s">
        <v>68</v>
      </c>
      <c r="K325" s="166" t="s">
        <v>69</v>
      </c>
      <c r="L325" s="166" t="s">
        <v>56</v>
      </c>
      <c r="M325" s="166"/>
    </row>
    <row r="326" spans="1:13" ht="75" x14ac:dyDescent="0.25">
      <c r="A326" s="166">
        <v>325</v>
      </c>
      <c r="B326" s="167" t="s">
        <v>1524</v>
      </c>
      <c r="C326" s="168" t="s">
        <v>1525</v>
      </c>
      <c r="D326" s="169" t="s">
        <v>1513</v>
      </c>
      <c r="E326" s="170"/>
      <c r="F326" s="170"/>
      <c r="G326" s="166">
        <v>2022</v>
      </c>
      <c r="H326" s="169" t="s">
        <v>1526</v>
      </c>
      <c r="I326" s="171" t="s">
        <v>1527</v>
      </c>
      <c r="J326" s="167" t="s">
        <v>68</v>
      </c>
      <c r="K326" s="166" t="s">
        <v>69</v>
      </c>
      <c r="L326" s="166" t="s">
        <v>56</v>
      </c>
      <c r="M326" s="166"/>
    </row>
    <row r="327" spans="1:13" ht="75" x14ac:dyDescent="0.25">
      <c r="A327" s="166">
        <v>326</v>
      </c>
      <c r="B327" s="167" t="s">
        <v>1528</v>
      </c>
      <c r="C327" s="168" t="s">
        <v>1529</v>
      </c>
      <c r="D327" s="169" t="s">
        <v>1260</v>
      </c>
      <c r="E327" s="170"/>
      <c r="F327" s="170"/>
      <c r="G327" s="166">
        <v>2022</v>
      </c>
      <c r="H327" s="169" t="s">
        <v>1530</v>
      </c>
      <c r="I327" s="171" t="s">
        <v>1531</v>
      </c>
      <c r="J327" s="167" t="s">
        <v>68</v>
      </c>
      <c r="K327" s="166" t="s">
        <v>69</v>
      </c>
      <c r="L327" s="166" t="s">
        <v>864</v>
      </c>
      <c r="M327" s="166"/>
    </row>
    <row r="328" spans="1:13" ht="75" x14ac:dyDescent="0.25">
      <c r="A328" s="166">
        <v>327</v>
      </c>
      <c r="B328" s="167" t="s">
        <v>1532</v>
      </c>
      <c r="C328" s="168" t="s">
        <v>1533</v>
      </c>
      <c r="D328" s="169" t="s">
        <v>1444</v>
      </c>
      <c r="E328" s="170">
        <v>2022</v>
      </c>
      <c r="F328" s="170"/>
      <c r="G328" s="166">
        <v>2022</v>
      </c>
      <c r="H328" s="169" t="s">
        <v>1534</v>
      </c>
      <c r="I328" s="171" t="s">
        <v>1535</v>
      </c>
      <c r="J328" s="167" t="s">
        <v>32</v>
      </c>
      <c r="K328" s="166" t="s">
        <v>55</v>
      </c>
      <c r="L328" s="166" t="s">
        <v>56</v>
      </c>
      <c r="M328" s="166"/>
    </row>
    <row r="329" spans="1:13" ht="75" x14ac:dyDescent="0.25">
      <c r="A329" s="166">
        <v>328</v>
      </c>
      <c r="B329" s="167" t="s">
        <v>1536</v>
      </c>
      <c r="C329" s="168" t="s">
        <v>1537</v>
      </c>
      <c r="D329" s="169" t="s">
        <v>1444</v>
      </c>
      <c r="E329" s="170">
        <v>2022</v>
      </c>
      <c r="F329" s="170"/>
      <c r="G329" s="166">
        <v>2022</v>
      </c>
      <c r="H329" s="169" t="s">
        <v>1538</v>
      </c>
      <c r="I329" s="171" t="s">
        <v>1539</v>
      </c>
      <c r="J329" s="167" t="s">
        <v>32</v>
      </c>
      <c r="K329" s="166" t="s">
        <v>55</v>
      </c>
      <c r="L329" s="166" t="s">
        <v>149</v>
      </c>
      <c r="M329" s="166" t="s">
        <v>490</v>
      </c>
    </row>
    <row r="330" spans="1:13" ht="75" x14ac:dyDescent="0.25">
      <c r="A330" s="166">
        <v>329</v>
      </c>
      <c r="B330" s="167" t="s">
        <v>1540</v>
      </c>
      <c r="C330" s="168" t="s">
        <v>1541</v>
      </c>
      <c r="D330" s="169" t="s">
        <v>1444</v>
      </c>
      <c r="E330" s="170">
        <v>2022</v>
      </c>
      <c r="F330" s="170"/>
      <c r="G330" s="166">
        <v>2022</v>
      </c>
      <c r="H330" s="169" t="s">
        <v>1542</v>
      </c>
      <c r="I330" s="171" t="s">
        <v>1543</v>
      </c>
      <c r="J330" s="167" t="s">
        <v>32</v>
      </c>
      <c r="K330" s="166" t="s">
        <v>55</v>
      </c>
      <c r="L330" s="166" t="s">
        <v>725</v>
      </c>
      <c r="M330" s="166" t="s">
        <v>1544</v>
      </c>
    </row>
    <row r="331" spans="1:13" ht="75" x14ac:dyDescent="0.25">
      <c r="A331" s="166">
        <v>330</v>
      </c>
      <c r="B331" s="167" t="s">
        <v>1545</v>
      </c>
      <c r="C331" s="168" t="s">
        <v>1546</v>
      </c>
      <c r="D331" s="169" t="s">
        <v>1547</v>
      </c>
      <c r="E331" s="170"/>
      <c r="F331" s="170"/>
      <c r="G331" s="166">
        <v>2022</v>
      </c>
      <c r="H331" s="169" t="s">
        <v>1548</v>
      </c>
      <c r="I331" s="171" t="s">
        <v>1549</v>
      </c>
      <c r="J331" s="167" t="s">
        <v>61</v>
      </c>
      <c r="K331" s="166" t="s">
        <v>69</v>
      </c>
      <c r="L331" s="166" t="s">
        <v>149</v>
      </c>
      <c r="M331" s="166" t="s">
        <v>1550</v>
      </c>
    </row>
    <row r="332" spans="1:13" ht="75" x14ac:dyDescent="0.25">
      <c r="A332" s="166">
        <v>331</v>
      </c>
      <c r="B332" s="167" t="s">
        <v>1551</v>
      </c>
      <c r="C332" s="168" t="s">
        <v>1552</v>
      </c>
      <c r="D332" s="169" t="s">
        <v>153</v>
      </c>
      <c r="E332" s="170">
        <v>69</v>
      </c>
      <c r="F332" s="170"/>
      <c r="G332" s="166">
        <v>2022</v>
      </c>
      <c r="H332" s="169" t="s">
        <v>1553</v>
      </c>
      <c r="I332" s="171" t="s">
        <v>1554</v>
      </c>
      <c r="J332" s="167" t="s">
        <v>68</v>
      </c>
      <c r="K332" s="166" t="s">
        <v>69</v>
      </c>
      <c r="L332" s="166" t="s">
        <v>149</v>
      </c>
      <c r="M332" s="166" t="e">
        <v>#N/A</v>
      </c>
    </row>
    <row r="333" spans="1:13" ht="75" x14ac:dyDescent="0.25">
      <c r="A333" s="166">
        <v>332</v>
      </c>
      <c r="B333" s="167" t="s">
        <v>1555</v>
      </c>
      <c r="C333" s="168" t="s">
        <v>1556</v>
      </c>
      <c r="D333" s="169" t="s">
        <v>1297</v>
      </c>
      <c r="E333" s="170"/>
      <c r="F333" s="170"/>
      <c r="G333" s="166">
        <v>2022</v>
      </c>
      <c r="H333" s="169" t="s">
        <v>1557</v>
      </c>
      <c r="I333" s="171" t="s">
        <v>1558</v>
      </c>
      <c r="J333" s="167" t="s">
        <v>68</v>
      </c>
      <c r="K333" s="166" t="s">
        <v>69</v>
      </c>
      <c r="L333" s="166" t="s">
        <v>56</v>
      </c>
      <c r="M333" s="166"/>
    </row>
    <row r="334" spans="1:13" ht="75" x14ac:dyDescent="0.25">
      <c r="A334" s="166">
        <v>333</v>
      </c>
      <c r="B334" s="167" t="s">
        <v>1559</v>
      </c>
      <c r="C334" s="168" t="s">
        <v>1560</v>
      </c>
      <c r="D334" s="169" t="s">
        <v>1444</v>
      </c>
      <c r="E334" s="170">
        <v>2022</v>
      </c>
      <c r="F334" s="170"/>
      <c r="G334" s="166">
        <v>2022</v>
      </c>
      <c r="H334" s="169" t="s">
        <v>1561</v>
      </c>
      <c r="I334" s="171" t="s">
        <v>1562</v>
      </c>
      <c r="J334" s="167" t="s">
        <v>32</v>
      </c>
      <c r="K334" s="166" t="s">
        <v>55</v>
      </c>
      <c r="L334" s="166" t="s">
        <v>149</v>
      </c>
      <c r="M334" s="166"/>
    </row>
    <row r="335" spans="1:13" ht="75" x14ac:dyDescent="0.25">
      <c r="A335" s="166">
        <v>334</v>
      </c>
      <c r="B335" s="167" t="s">
        <v>1563</v>
      </c>
      <c r="C335" s="168" t="s">
        <v>1564</v>
      </c>
      <c r="D335" s="169" t="s">
        <v>1246</v>
      </c>
      <c r="E335" s="170"/>
      <c r="F335" s="170"/>
      <c r="G335" s="166">
        <v>2022</v>
      </c>
      <c r="H335" s="169" t="s">
        <v>1565</v>
      </c>
      <c r="I335" s="171" t="s">
        <v>1566</v>
      </c>
      <c r="J335" s="167" t="s">
        <v>68</v>
      </c>
      <c r="K335" s="166" t="s">
        <v>69</v>
      </c>
      <c r="L335" s="166" t="s">
        <v>601</v>
      </c>
      <c r="M335" s="166" t="s">
        <v>1567</v>
      </c>
    </row>
    <row r="336" spans="1:13" ht="75" x14ac:dyDescent="0.25">
      <c r="A336" s="166">
        <v>335</v>
      </c>
      <c r="B336" s="167" t="s">
        <v>1568</v>
      </c>
      <c r="C336" s="168" t="s">
        <v>1569</v>
      </c>
      <c r="D336" s="169" t="s">
        <v>1570</v>
      </c>
      <c r="E336" s="170">
        <v>60</v>
      </c>
      <c r="F336" s="170"/>
      <c r="G336" s="166">
        <v>2022</v>
      </c>
      <c r="H336" s="169" t="s">
        <v>1571</v>
      </c>
      <c r="I336" s="171" t="s">
        <v>1572</v>
      </c>
      <c r="J336" s="167" t="s">
        <v>32</v>
      </c>
      <c r="K336" s="166" t="s">
        <v>55</v>
      </c>
      <c r="L336" s="166" t="s">
        <v>149</v>
      </c>
      <c r="M336" s="166"/>
    </row>
    <row r="337" spans="1:13" ht="75" x14ac:dyDescent="0.25">
      <c r="A337" s="166">
        <v>336</v>
      </c>
      <c r="B337" s="167" t="s">
        <v>1573</v>
      </c>
      <c r="C337" s="168" t="s">
        <v>1574</v>
      </c>
      <c r="D337" s="169" t="s">
        <v>1513</v>
      </c>
      <c r="E337" s="170"/>
      <c r="F337" s="170"/>
      <c r="G337" s="166">
        <v>2022</v>
      </c>
      <c r="H337" s="169" t="s">
        <v>1575</v>
      </c>
      <c r="I337" s="171" t="s">
        <v>1576</v>
      </c>
      <c r="J337" s="167" t="s">
        <v>68</v>
      </c>
      <c r="K337" s="166" t="s">
        <v>69</v>
      </c>
      <c r="L337" s="166" t="s">
        <v>56</v>
      </c>
      <c r="M337" s="166" t="s">
        <v>265</v>
      </c>
    </row>
    <row r="338" spans="1:13" ht="75" x14ac:dyDescent="0.25">
      <c r="A338" s="166">
        <v>337</v>
      </c>
      <c r="B338" s="167" t="s">
        <v>1577</v>
      </c>
      <c r="C338" s="168" t="s">
        <v>1578</v>
      </c>
      <c r="D338" s="169" t="s">
        <v>1246</v>
      </c>
      <c r="E338" s="170"/>
      <c r="F338" s="170"/>
      <c r="G338" s="166">
        <v>2022</v>
      </c>
      <c r="H338" s="169" t="s">
        <v>1579</v>
      </c>
      <c r="I338" s="171" t="s">
        <v>1580</v>
      </c>
      <c r="J338" s="167" t="s">
        <v>68</v>
      </c>
      <c r="K338" s="166" t="s">
        <v>69</v>
      </c>
      <c r="L338" s="166" t="s">
        <v>56</v>
      </c>
      <c r="M338" s="166"/>
    </row>
    <row r="339" spans="1:13" ht="90" x14ac:dyDescent="0.25">
      <c r="A339" s="166">
        <v>338</v>
      </c>
      <c r="B339" s="167" t="s">
        <v>1581</v>
      </c>
      <c r="C339" s="168" t="s">
        <v>1582</v>
      </c>
      <c r="D339" s="169" t="s">
        <v>1583</v>
      </c>
      <c r="E339" s="170">
        <v>56</v>
      </c>
      <c r="F339" s="170"/>
      <c r="G339" s="166">
        <v>2022</v>
      </c>
      <c r="H339" s="169" t="s">
        <v>1584</v>
      </c>
      <c r="I339" s="171" t="s">
        <v>1585</v>
      </c>
      <c r="J339" s="167" t="s">
        <v>32</v>
      </c>
      <c r="K339" s="166" t="s">
        <v>55</v>
      </c>
      <c r="L339" s="166" t="s">
        <v>80</v>
      </c>
      <c r="M339" s="166"/>
    </row>
    <row r="340" spans="1:13" ht="75" x14ac:dyDescent="0.25">
      <c r="A340" s="166">
        <v>339</v>
      </c>
      <c r="B340" s="167" t="s">
        <v>1586</v>
      </c>
      <c r="C340" s="168" t="s">
        <v>1587</v>
      </c>
      <c r="D340" s="169" t="s">
        <v>1444</v>
      </c>
      <c r="E340" s="170">
        <v>2022</v>
      </c>
      <c r="F340" s="170"/>
      <c r="G340" s="166">
        <v>2022</v>
      </c>
      <c r="H340" s="169" t="s">
        <v>1588</v>
      </c>
      <c r="I340" s="171" t="s">
        <v>1589</v>
      </c>
      <c r="J340" s="167" t="s">
        <v>323</v>
      </c>
      <c r="K340" s="166" t="s">
        <v>103</v>
      </c>
      <c r="L340" s="166" t="s">
        <v>149</v>
      </c>
      <c r="M340" s="166" t="s">
        <v>539</v>
      </c>
    </row>
    <row r="341" spans="1:13" ht="75" x14ac:dyDescent="0.25">
      <c r="A341" s="166">
        <v>340</v>
      </c>
      <c r="B341" s="167" t="s">
        <v>1590</v>
      </c>
      <c r="C341" s="168" t="s">
        <v>1591</v>
      </c>
      <c r="D341" s="169" t="s">
        <v>1224</v>
      </c>
      <c r="E341" s="170"/>
      <c r="F341" s="170"/>
      <c r="G341" s="166">
        <v>2022</v>
      </c>
      <c r="H341" s="169" t="s">
        <v>1592</v>
      </c>
      <c r="I341" s="171" t="s">
        <v>1593</v>
      </c>
      <c r="J341" s="167" t="s">
        <v>68</v>
      </c>
      <c r="K341" s="166" t="s">
        <v>69</v>
      </c>
      <c r="L341" s="166" t="s">
        <v>80</v>
      </c>
      <c r="M341" s="166"/>
    </row>
    <row r="342" spans="1:13" ht="75" x14ac:dyDescent="0.25">
      <c r="A342" s="166">
        <v>341</v>
      </c>
      <c r="B342" s="167" t="s">
        <v>1594</v>
      </c>
      <c r="C342" s="168" t="s">
        <v>1595</v>
      </c>
      <c r="D342" s="169" t="s">
        <v>1583</v>
      </c>
      <c r="E342" s="170">
        <v>56</v>
      </c>
      <c r="F342" s="170"/>
      <c r="G342" s="166">
        <v>2022</v>
      </c>
      <c r="H342" s="169" t="s">
        <v>1596</v>
      </c>
      <c r="I342" s="171" t="s">
        <v>1597</v>
      </c>
      <c r="J342" s="167" t="s">
        <v>32</v>
      </c>
      <c r="K342" s="166" t="s">
        <v>55</v>
      </c>
      <c r="L342" s="166" t="s">
        <v>149</v>
      </c>
      <c r="M342" s="166"/>
    </row>
    <row r="343" spans="1:13" ht="75" x14ac:dyDescent="0.25">
      <c r="A343" s="166">
        <v>342</v>
      </c>
      <c r="B343" s="167" t="s">
        <v>1598</v>
      </c>
      <c r="C343" s="168" t="s">
        <v>1599</v>
      </c>
      <c r="D343" s="169" t="s">
        <v>1600</v>
      </c>
      <c r="E343" s="170">
        <v>15</v>
      </c>
      <c r="F343" s="170"/>
      <c r="G343" s="166">
        <v>2022</v>
      </c>
      <c r="H343" s="169" t="s">
        <v>1601</v>
      </c>
      <c r="I343" s="171" t="s">
        <v>1602</v>
      </c>
      <c r="J343" s="167" t="s">
        <v>32</v>
      </c>
      <c r="K343" s="166" t="s">
        <v>55</v>
      </c>
      <c r="L343" s="166" t="s">
        <v>149</v>
      </c>
      <c r="M343" s="166" t="s">
        <v>464</v>
      </c>
    </row>
    <row r="344" spans="1:13" ht="75" x14ac:dyDescent="0.25">
      <c r="A344" s="166">
        <v>343</v>
      </c>
      <c r="B344" s="167" t="s">
        <v>1603</v>
      </c>
      <c r="C344" s="168" t="s">
        <v>1604</v>
      </c>
      <c r="D344" s="169" t="s">
        <v>1513</v>
      </c>
      <c r="E344" s="170"/>
      <c r="F344" s="170"/>
      <c r="G344" s="166">
        <v>2022</v>
      </c>
      <c r="H344" s="169" t="s">
        <v>1605</v>
      </c>
      <c r="I344" s="171" t="s">
        <v>1606</v>
      </c>
      <c r="J344" s="167" t="s">
        <v>68</v>
      </c>
      <c r="K344" s="166" t="s">
        <v>69</v>
      </c>
      <c r="L344" s="166" t="s">
        <v>570</v>
      </c>
      <c r="M344" s="166" t="s">
        <v>509</v>
      </c>
    </row>
    <row r="345" spans="1:13" ht="75" x14ac:dyDescent="0.25">
      <c r="A345" s="166">
        <v>344</v>
      </c>
      <c r="B345" s="167" t="s">
        <v>1607</v>
      </c>
      <c r="C345" s="168" t="s">
        <v>1608</v>
      </c>
      <c r="D345" s="169" t="s">
        <v>1609</v>
      </c>
      <c r="E345" s="170">
        <v>881</v>
      </c>
      <c r="F345" s="170"/>
      <c r="G345" s="166">
        <v>2022</v>
      </c>
      <c r="H345" s="169" t="s">
        <v>1610</v>
      </c>
      <c r="I345" s="171" t="s">
        <v>1611</v>
      </c>
      <c r="J345" s="167" t="s">
        <v>68</v>
      </c>
      <c r="K345" s="166" t="s">
        <v>69</v>
      </c>
      <c r="L345" s="166" t="s">
        <v>114</v>
      </c>
      <c r="M345" s="166"/>
    </row>
    <row r="346" spans="1:13" ht="75" x14ac:dyDescent="0.25">
      <c r="A346" s="166">
        <v>345</v>
      </c>
      <c r="B346" s="167" t="s">
        <v>1612</v>
      </c>
      <c r="C346" s="168" t="s">
        <v>1613</v>
      </c>
      <c r="D346" s="169" t="s">
        <v>1600</v>
      </c>
      <c r="E346" s="170">
        <v>15</v>
      </c>
      <c r="F346" s="170"/>
      <c r="G346" s="166">
        <v>2022</v>
      </c>
      <c r="H346" s="169" t="s">
        <v>1614</v>
      </c>
      <c r="I346" s="171" t="s">
        <v>1615</v>
      </c>
      <c r="J346" s="167" t="s">
        <v>32</v>
      </c>
      <c r="K346" s="166" t="s">
        <v>55</v>
      </c>
      <c r="L346" s="166" t="s">
        <v>149</v>
      </c>
      <c r="M346" s="166"/>
    </row>
    <row r="347" spans="1:13" ht="75" x14ac:dyDescent="0.25">
      <c r="A347" s="166">
        <v>346</v>
      </c>
      <c r="B347" s="167" t="s">
        <v>1616</v>
      </c>
      <c r="C347" s="168" t="s">
        <v>1617</v>
      </c>
      <c r="D347" s="169" t="s">
        <v>1246</v>
      </c>
      <c r="E347" s="170"/>
      <c r="F347" s="170"/>
      <c r="G347" s="166">
        <v>2022</v>
      </c>
      <c r="H347" s="169" t="s">
        <v>1618</v>
      </c>
      <c r="I347" s="171" t="s">
        <v>1619</v>
      </c>
      <c r="J347" s="167" t="s">
        <v>68</v>
      </c>
      <c r="K347" s="166" t="s">
        <v>69</v>
      </c>
      <c r="L347" s="166" t="s">
        <v>56</v>
      </c>
      <c r="M347" s="166" t="s">
        <v>509</v>
      </c>
    </row>
    <row r="348" spans="1:13" ht="75" x14ac:dyDescent="0.25">
      <c r="A348" s="166">
        <v>347</v>
      </c>
      <c r="B348" s="167" t="s">
        <v>1620</v>
      </c>
      <c r="C348" s="168" t="s">
        <v>1621</v>
      </c>
      <c r="D348" s="169" t="s">
        <v>1224</v>
      </c>
      <c r="E348" s="170"/>
      <c r="F348" s="170"/>
      <c r="G348" s="166">
        <v>2022</v>
      </c>
      <c r="H348" s="169" t="s">
        <v>1622</v>
      </c>
      <c r="I348" s="171" t="s">
        <v>1623</v>
      </c>
      <c r="J348" s="167" t="s">
        <v>68</v>
      </c>
      <c r="K348" s="166" t="s">
        <v>69</v>
      </c>
      <c r="L348" s="166" t="s">
        <v>570</v>
      </c>
      <c r="M348" s="166"/>
    </row>
    <row r="349" spans="1:13" ht="75" x14ac:dyDescent="0.25">
      <c r="A349" s="166">
        <v>348</v>
      </c>
      <c r="B349" s="167" t="s">
        <v>1624</v>
      </c>
      <c r="C349" s="168" t="s">
        <v>1625</v>
      </c>
      <c r="D349" s="169" t="s">
        <v>1626</v>
      </c>
      <c r="E349" s="170">
        <v>9</v>
      </c>
      <c r="F349" s="170"/>
      <c r="G349" s="166">
        <v>2022</v>
      </c>
      <c r="H349" s="169" t="s">
        <v>1627</v>
      </c>
      <c r="I349" s="171" t="s">
        <v>1628</v>
      </c>
      <c r="J349" s="167" t="s">
        <v>32</v>
      </c>
      <c r="K349" s="166" t="s">
        <v>55</v>
      </c>
      <c r="L349" s="166" t="s">
        <v>149</v>
      </c>
      <c r="M349" s="166"/>
    </row>
    <row r="350" spans="1:13" ht="75" x14ac:dyDescent="0.25">
      <c r="A350" s="166">
        <v>349</v>
      </c>
      <c r="B350" s="167" t="s">
        <v>1629</v>
      </c>
      <c r="C350" s="168" t="s">
        <v>1630</v>
      </c>
      <c r="D350" s="169" t="s">
        <v>1626</v>
      </c>
      <c r="E350" s="170">
        <v>9</v>
      </c>
      <c r="F350" s="170"/>
      <c r="G350" s="166">
        <v>2022</v>
      </c>
      <c r="H350" s="169" t="s">
        <v>1631</v>
      </c>
      <c r="I350" s="171" t="s">
        <v>1632</v>
      </c>
      <c r="J350" s="167" t="s">
        <v>32</v>
      </c>
      <c r="K350" s="166" t="s">
        <v>55</v>
      </c>
      <c r="L350" s="166" t="s">
        <v>149</v>
      </c>
      <c r="M350" s="166" t="s">
        <v>503</v>
      </c>
    </row>
    <row r="351" spans="1:13" ht="75" x14ac:dyDescent="0.25">
      <c r="A351" s="166">
        <v>350</v>
      </c>
      <c r="B351" s="167" t="s">
        <v>1633</v>
      </c>
      <c r="C351" s="168" t="s">
        <v>1634</v>
      </c>
      <c r="D351" s="169" t="s">
        <v>1246</v>
      </c>
      <c r="E351" s="170"/>
      <c r="F351" s="170"/>
      <c r="G351" s="166">
        <v>2022</v>
      </c>
      <c r="H351" s="169" t="s">
        <v>1635</v>
      </c>
      <c r="I351" s="171" t="s">
        <v>1636</v>
      </c>
      <c r="J351" s="167" t="s">
        <v>68</v>
      </c>
      <c r="K351" s="166" t="s">
        <v>69</v>
      </c>
      <c r="L351" s="166" t="s">
        <v>864</v>
      </c>
      <c r="M351" s="166" t="s">
        <v>265</v>
      </c>
    </row>
    <row r="352" spans="1:13" ht="75" x14ac:dyDescent="0.25">
      <c r="A352" s="166">
        <v>351</v>
      </c>
      <c r="B352" s="167" t="s">
        <v>1637</v>
      </c>
      <c r="C352" s="168" t="s">
        <v>1638</v>
      </c>
      <c r="D352" s="169" t="s">
        <v>1246</v>
      </c>
      <c r="E352" s="170"/>
      <c r="F352" s="170"/>
      <c r="G352" s="166">
        <v>2022</v>
      </c>
      <c r="H352" s="169" t="s">
        <v>1639</v>
      </c>
      <c r="I352" s="171" t="s">
        <v>1640</v>
      </c>
      <c r="J352" s="167" t="s">
        <v>68</v>
      </c>
      <c r="K352" s="166" t="s">
        <v>69</v>
      </c>
      <c r="L352" s="166" t="s">
        <v>864</v>
      </c>
      <c r="M352" s="166"/>
    </row>
    <row r="353" spans="1:13" ht="75" x14ac:dyDescent="0.25">
      <c r="A353" s="166">
        <v>352</v>
      </c>
      <c r="B353" s="167" t="s">
        <v>1641</v>
      </c>
      <c r="C353" s="168" t="s">
        <v>1642</v>
      </c>
      <c r="D353" s="169" t="s">
        <v>153</v>
      </c>
      <c r="E353" s="170">
        <v>57</v>
      </c>
      <c r="F353" s="170"/>
      <c r="G353" s="166">
        <v>2022</v>
      </c>
      <c r="H353" s="169" t="s">
        <v>1643</v>
      </c>
      <c r="I353" s="171" t="s">
        <v>1644</v>
      </c>
      <c r="J353" s="167" t="s">
        <v>32</v>
      </c>
      <c r="K353" s="166" t="s">
        <v>55</v>
      </c>
      <c r="L353" s="166" t="s">
        <v>570</v>
      </c>
      <c r="M353" s="166"/>
    </row>
    <row r="354" spans="1:13" ht="75" x14ac:dyDescent="0.25">
      <c r="A354" s="166">
        <v>353</v>
      </c>
      <c r="B354" s="167" t="s">
        <v>1645</v>
      </c>
      <c r="C354" s="168" t="s">
        <v>1646</v>
      </c>
      <c r="D354" s="169" t="s">
        <v>1647</v>
      </c>
      <c r="E354" s="170"/>
      <c r="F354" s="170"/>
      <c r="G354" s="166">
        <v>2022</v>
      </c>
      <c r="H354" s="169" t="s">
        <v>1648</v>
      </c>
      <c r="I354" s="171" t="s">
        <v>1649</v>
      </c>
      <c r="J354" s="167" t="s">
        <v>68</v>
      </c>
      <c r="K354" s="166" t="s">
        <v>69</v>
      </c>
      <c r="L354" s="166" t="s">
        <v>80</v>
      </c>
      <c r="M354" s="166" t="s">
        <v>265</v>
      </c>
    </row>
    <row r="355" spans="1:13" ht="75" x14ac:dyDescent="0.25">
      <c r="A355" s="166">
        <v>354</v>
      </c>
      <c r="B355" s="167" t="s">
        <v>1650</v>
      </c>
      <c r="C355" s="168" t="s">
        <v>1651</v>
      </c>
      <c r="D355" s="169" t="s">
        <v>1647</v>
      </c>
      <c r="E355" s="170"/>
      <c r="F355" s="170"/>
      <c r="G355" s="166">
        <v>2022</v>
      </c>
      <c r="H355" s="169" t="s">
        <v>1652</v>
      </c>
      <c r="I355" s="171" t="s">
        <v>1653</v>
      </c>
      <c r="J355" s="167" t="s">
        <v>68</v>
      </c>
      <c r="K355" s="166" t="s">
        <v>69</v>
      </c>
      <c r="L355" s="166" t="s">
        <v>56</v>
      </c>
      <c r="M355" s="166"/>
    </row>
    <row r="356" spans="1:13" ht="75" x14ac:dyDescent="0.25">
      <c r="A356" s="166">
        <v>355</v>
      </c>
      <c r="B356" s="167" t="s">
        <v>1654</v>
      </c>
      <c r="C356" s="168" t="s">
        <v>1655</v>
      </c>
      <c r="D356" s="169" t="s">
        <v>99</v>
      </c>
      <c r="E356" s="170">
        <v>2022</v>
      </c>
      <c r="F356" s="170"/>
      <c r="G356" s="166">
        <v>2022</v>
      </c>
      <c r="H356" s="169" t="s">
        <v>1656</v>
      </c>
      <c r="I356" s="171" t="s">
        <v>1657</v>
      </c>
      <c r="J356" s="167" t="s">
        <v>323</v>
      </c>
      <c r="K356" s="166" t="s">
        <v>103</v>
      </c>
      <c r="L356" s="166" t="s">
        <v>149</v>
      </c>
      <c r="M356" s="166"/>
    </row>
    <row r="357" spans="1:13" ht="75" x14ac:dyDescent="0.25">
      <c r="A357" s="166">
        <v>356</v>
      </c>
      <c r="B357" s="167" t="s">
        <v>1658</v>
      </c>
      <c r="C357" s="168" t="s">
        <v>1659</v>
      </c>
      <c r="D357" s="169" t="s">
        <v>1647</v>
      </c>
      <c r="E357" s="170"/>
      <c r="F357" s="170"/>
      <c r="G357" s="166">
        <v>2022</v>
      </c>
      <c r="H357" s="169" t="s">
        <v>1660</v>
      </c>
      <c r="I357" s="171" t="s">
        <v>1661</v>
      </c>
      <c r="J357" s="167" t="s">
        <v>68</v>
      </c>
      <c r="K357" s="166" t="s">
        <v>69</v>
      </c>
      <c r="L357" s="166" t="s">
        <v>56</v>
      </c>
      <c r="M357" s="166"/>
    </row>
    <row r="358" spans="1:13" ht="75" x14ac:dyDescent="0.25">
      <c r="A358" s="166">
        <v>357</v>
      </c>
      <c r="B358" s="167" t="s">
        <v>1662</v>
      </c>
      <c r="C358" s="168" t="s">
        <v>1663</v>
      </c>
      <c r="D358" s="169" t="s">
        <v>1647</v>
      </c>
      <c r="E358" s="170"/>
      <c r="F358" s="170"/>
      <c r="G358" s="166">
        <v>2022</v>
      </c>
      <c r="H358" s="169" t="s">
        <v>1664</v>
      </c>
      <c r="I358" s="171" t="s">
        <v>1665</v>
      </c>
      <c r="J358" s="167" t="s">
        <v>68</v>
      </c>
      <c r="K358" s="166" t="s">
        <v>69</v>
      </c>
      <c r="L358" s="166" t="s">
        <v>80</v>
      </c>
      <c r="M358" s="166"/>
    </row>
    <row r="359" spans="1:13" ht="75" x14ac:dyDescent="0.25">
      <c r="A359" s="166">
        <v>358</v>
      </c>
      <c r="B359" s="167" t="s">
        <v>1666</v>
      </c>
      <c r="C359" s="168" t="s">
        <v>1667</v>
      </c>
      <c r="D359" s="169" t="s">
        <v>1647</v>
      </c>
      <c r="E359" s="170"/>
      <c r="F359" s="170"/>
      <c r="G359" s="166">
        <v>2022</v>
      </c>
      <c r="H359" s="169" t="s">
        <v>1668</v>
      </c>
      <c r="I359" s="171" t="s">
        <v>1669</v>
      </c>
      <c r="J359" s="167" t="s">
        <v>68</v>
      </c>
      <c r="K359" s="166" t="s">
        <v>69</v>
      </c>
      <c r="L359" s="166" t="s">
        <v>56</v>
      </c>
      <c r="M359" s="166"/>
    </row>
    <row r="360" spans="1:13" ht="75" x14ac:dyDescent="0.25">
      <c r="A360" s="166">
        <v>359</v>
      </c>
      <c r="B360" s="167" t="s">
        <v>1670</v>
      </c>
      <c r="C360" s="168" t="s">
        <v>1671</v>
      </c>
      <c r="D360" s="169" t="s">
        <v>1647</v>
      </c>
      <c r="E360" s="170"/>
      <c r="F360" s="170"/>
      <c r="G360" s="166">
        <v>2022</v>
      </c>
      <c r="H360" s="169" t="s">
        <v>1672</v>
      </c>
      <c r="I360" s="171" t="s">
        <v>1673</v>
      </c>
      <c r="J360" s="167" t="s">
        <v>68</v>
      </c>
      <c r="K360" s="166" t="s">
        <v>69</v>
      </c>
      <c r="L360" s="166" t="s">
        <v>570</v>
      </c>
      <c r="M360" s="166"/>
    </row>
    <row r="361" spans="1:13" ht="75" x14ac:dyDescent="0.25">
      <c r="A361" s="166">
        <v>360</v>
      </c>
      <c r="B361" s="167" t="s">
        <v>1674</v>
      </c>
      <c r="C361" s="168" t="s">
        <v>1675</v>
      </c>
      <c r="D361" s="169" t="s">
        <v>153</v>
      </c>
      <c r="E361" s="170"/>
      <c r="F361" s="170"/>
      <c r="G361" s="166">
        <v>2022</v>
      </c>
      <c r="H361" s="169" t="s">
        <v>1676</v>
      </c>
      <c r="I361" s="171" t="s">
        <v>1677</v>
      </c>
      <c r="J361" s="167" t="s">
        <v>32</v>
      </c>
      <c r="K361" s="166" t="s">
        <v>55</v>
      </c>
      <c r="L361" s="166" t="s">
        <v>570</v>
      </c>
      <c r="M361" s="166"/>
    </row>
    <row r="362" spans="1:13" ht="75" x14ac:dyDescent="0.25">
      <c r="A362" s="166">
        <v>361</v>
      </c>
      <c r="B362" s="167" t="s">
        <v>1678</v>
      </c>
      <c r="C362" s="168" t="s">
        <v>1679</v>
      </c>
      <c r="D362" s="169" t="s">
        <v>1647</v>
      </c>
      <c r="E362" s="170"/>
      <c r="F362" s="170"/>
      <c r="G362" s="166">
        <v>2022</v>
      </c>
      <c r="H362" s="169" t="s">
        <v>1680</v>
      </c>
      <c r="I362" s="171" t="s">
        <v>1681</v>
      </c>
      <c r="J362" s="167" t="s">
        <v>68</v>
      </c>
      <c r="K362" s="166" t="s">
        <v>69</v>
      </c>
      <c r="L362" s="166" t="s">
        <v>56</v>
      </c>
      <c r="M362" s="166" t="s">
        <v>758</v>
      </c>
    </row>
    <row r="363" spans="1:13" ht="75" x14ac:dyDescent="0.25">
      <c r="A363" s="166">
        <v>362</v>
      </c>
      <c r="B363" s="167" t="s">
        <v>1682</v>
      </c>
      <c r="C363" s="168" t="s">
        <v>1683</v>
      </c>
      <c r="D363" s="169" t="s">
        <v>153</v>
      </c>
      <c r="E363" s="170"/>
      <c r="F363" s="170"/>
      <c r="G363" s="166">
        <v>2022</v>
      </c>
      <c r="H363" s="169" t="s">
        <v>1684</v>
      </c>
      <c r="I363" s="171" t="s">
        <v>1685</v>
      </c>
      <c r="J363" s="167" t="s">
        <v>32</v>
      </c>
      <c r="K363" s="166" t="s">
        <v>55</v>
      </c>
      <c r="L363" s="166" t="s">
        <v>570</v>
      </c>
      <c r="M363" s="166"/>
    </row>
    <row r="364" spans="1:13" ht="75" x14ac:dyDescent="0.25">
      <c r="A364" s="166">
        <v>363</v>
      </c>
      <c r="B364" s="167" t="s">
        <v>1686</v>
      </c>
      <c r="C364" s="168" t="s">
        <v>1687</v>
      </c>
      <c r="D364" s="169" t="s">
        <v>153</v>
      </c>
      <c r="E364" s="170"/>
      <c r="F364" s="170"/>
      <c r="G364" s="166">
        <v>2022</v>
      </c>
      <c r="H364" s="169" t="s">
        <v>1688</v>
      </c>
      <c r="I364" s="171" t="s">
        <v>1689</v>
      </c>
      <c r="J364" s="167" t="s">
        <v>32</v>
      </c>
      <c r="K364" s="166" t="s">
        <v>55</v>
      </c>
      <c r="L364" s="166" t="s">
        <v>56</v>
      </c>
      <c r="M364" s="166" t="s">
        <v>1690</v>
      </c>
    </row>
    <row r="365" spans="1:13" ht="75" x14ac:dyDescent="0.25">
      <c r="A365" s="166">
        <v>364</v>
      </c>
      <c r="B365" s="167" t="s">
        <v>1691</v>
      </c>
      <c r="C365" s="168" t="s">
        <v>1692</v>
      </c>
      <c r="D365" s="169" t="s">
        <v>153</v>
      </c>
      <c r="E365" s="170">
        <v>63</v>
      </c>
      <c r="F365" s="170"/>
      <c r="G365" s="166">
        <v>2022</v>
      </c>
      <c r="H365" s="169" t="s">
        <v>1693</v>
      </c>
      <c r="I365" s="171" t="s">
        <v>1694</v>
      </c>
      <c r="J365" s="167" t="s">
        <v>68</v>
      </c>
      <c r="K365" s="166" t="s">
        <v>69</v>
      </c>
      <c r="L365" s="166" t="s">
        <v>104</v>
      </c>
      <c r="M365" s="166" t="s">
        <v>265</v>
      </c>
    </row>
    <row r="366" spans="1:13" ht="75" x14ac:dyDescent="0.25">
      <c r="A366" s="166">
        <v>365</v>
      </c>
      <c r="B366" s="167" t="s">
        <v>1695</v>
      </c>
      <c r="C366" s="168" t="s">
        <v>1696</v>
      </c>
      <c r="D366" s="169" t="s">
        <v>1647</v>
      </c>
      <c r="E366" s="170"/>
      <c r="F366" s="170"/>
      <c r="G366" s="166">
        <v>2022</v>
      </c>
      <c r="H366" s="169" t="s">
        <v>1697</v>
      </c>
      <c r="I366" s="171" t="s">
        <v>1698</v>
      </c>
      <c r="J366" s="167" t="s">
        <v>68</v>
      </c>
      <c r="K366" s="166" t="s">
        <v>69</v>
      </c>
      <c r="L366" s="166" t="s">
        <v>56</v>
      </c>
      <c r="M366" s="166"/>
    </row>
    <row r="367" spans="1:13" ht="75" x14ac:dyDescent="0.25">
      <c r="A367" s="166">
        <v>366</v>
      </c>
      <c r="B367" s="167" t="s">
        <v>1699</v>
      </c>
      <c r="C367" s="168" t="s">
        <v>1700</v>
      </c>
      <c r="D367" s="169" t="s">
        <v>153</v>
      </c>
      <c r="E367" s="170">
        <v>57</v>
      </c>
      <c r="F367" s="170"/>
      <c r="G367" s="166">
        <v>2022</v>
      </c>
      <c r="H367" s="169" t="s">
        <v>1701</v>
      </c>
      <c r="I367" s="171" t="s">
        <v>1702</v>
      </c>
      <c r="J367" s="167" t="s">
        <v>32</v>
      </c>
      <c r="K367" s="166" t="s">
        <v>55</v>
      </c>
      <c r="L367" s="166" t="s">
        <v>128</v>
      </c>
      <c r="M367" s="166"/>
    </row>
    <row r="368" spans="1:13" ht="75" x14ac:dyDescent="0.25">
      <c r="A368" s="166">
        <v>367</v>
      </c>
      <c r="B368" s="167" t="s">
        <v>1703</v>
      </c>
      <c r="C368" s="168" t="s">
        <v>1704</v>
      </c>
      <c r="D368" s="169" t="s">
        <v>1647</v>
      </c>
      <c r="E368" s="170"/>
      <c r="F368" s="170"/>
      <c r="G368" s="166">
        <v>2022</v>
      </c>
      <c r="H368" s="169" t="s">
        <v>1705</v>
      </c>
      <c r="I368" s="171" t="s">
        <v>1706</v>
      </c>
      <c r="J368" s="167" t="s">
        <v>68</v>
      </c>
      <c r="K368" s="166" t="s">
        <v>69</v>
      </c>
      <c r="L368" s="166" t="s">
        <v>80</v>
      </c>
      <c r="M368" s="166" t="s">
        <v>265</v>
      </c>
    </row>
    <row r="369" spans="1:13" ht="75" x14ac:dyDescent="0.25">
      <c r="A369" s="166">
        <v>368</v>
      </c>
      <c r="B369" s="167" t="s">
        <v>1707</v>
      </c>
      <c r="C369" s="168" t="s">
        <v>1708</v>
      </c>
      <c r="D369" s="169" t="s">
        <v>1647</v>
      </c>
      <c r="E369" s="170"/>
      <c r="F369" s="170"/>
      <c r="G369" s="166">
        <v>2022</v>
      </c>
      <c r="H369" s="169" t="s">
        <v>1709</v>
      </c>
      <c r="I369" s="171" t="s">
        <v>1710</v>
      </c>
      <c r="J369" s="167" t="s">
        <v>68</v>
      </c>
      <c r="K369" s="166" t="s">
        <v>69</v>
      </c>
      <c r="L369" s="166" t="s">
        <v>601</v>
      </c>
      <c r="M369" s="166"/>
    </row>
    <row r="370" spans="1:13" ht="75" x14ac:dyDescent="0.25">
      <c r="A370" s="166">
        <v>369</v>
      </c>
      <c r="B370" s="167" t="s">
        <v>1711</v>
      </c>
      <c r="C370" s="168" t="s">
        <v>1712</v>
      </c>
      <c r="D370" s="169" t="s">
        <v>774</v>
      </c>
      <c r="E370" s="170"/>
      <c r="F370" s="170"/>
      <c r="G370" s="166">
        <v>2022</v>
      </c>
      <c r="H370" s="169" t="s">
        <v>1713</v>
      </c>
      <c r="I370" s="171" t="s">
        <v>1714</v>
      </c>
      <c r="J370" s="167" t="s">
        <v>68</v>
      </c>
      <c r="K370" s="166" t="s">
        <v>69</v>
      </c>
      <c r="L370" s="166" t="s">
        <v>56</v>
      </c>
      <c r="M370" s="166"/>
    </row>
    <row r="371" spans="1:13" ht="75" x14ac:dyDescent="0.25">
      <c r="A371" s="166">
        <v>370</v>
      </c>
      <c r="B371" s="167" t="s">
        <v>1715</v>
      </c>
      <c r="C371" s="168" t="s">
        <v>1716</v>
      </c>
      <c r="D371" s="169" t="s">
        <v>153</v>
      </c>
      <c r="E371" s="170">
        <v>62</v>
      </c>
      <c r="F371" s="170"/>
      <c r="G371" s="166">
        <v>2022</v>
      </c>
      <c r="H371" s="169" t="s">
        <v>1717</v>
      </c>
      <c r="I371" s="171" t="s">
        <v>1718</v>
      </c>
      <c r="J371" s="167" t="s">
        <v>32</v>
      </c>
      <c r="K371" s="166" t="s">
        <v>55</v>
      </c>
      <c r="L371" s="166" t="s">
        <v>149</v>
      </c>
      <c r="M371" s="166"/>
    </row>
    <row r="372" spans="1:13" ht="75" x14ac:dyDescent="0.25">
      <c r="A372" s="166">
        <v>371</v>
      </c>
      <c r="B372" s="167" t="s">
        <v>1719</v>
      </c>
      <c r="C372" s="168" t="s">
        <v>1720</v>
      </c>
      <c r="D372" s="169" t="s">
        <v>1721</v>
      </c>
      <c r="E372" s="170">
        <v>2022</v>
      </c>
      <c r="F372" s="170"/>
      <c r="G372" s="166">
        <v>2022</v>
      </c>
      <c r="H372" s="169" t="s">
        <v>1722</v>
      </c>
      <c r="I372" s="171" t="s">
        <v>1723</v>
      </c>
      <c r="J372" s="167" t="s">
        <v>32</v>
      </c>
      <c r="K372" s="166" t="s">
        <v>55</v>
      </c>
      <c r="L372" s="166" t="s">
        <v>149</v>
      </c>
      <c r="M372" s="166" t="s">
        <v>1724</v>
      </c>
    </row>
    <row r="373" spans="1:13" ht="75" x14ac:dyDescent="0.25">
      <c r="A373" s="166">
        <v>372</v>
      </c>
      <c r="B373" s="167" t="s">
        <v>1725</v>
      </c>
      <c r="C373" s="168" t="s">
        <v>1726</v>
      </c>
      <c r="D373" s="169" t="s">
        <v>1727</v>
      </c>
      <c r="E373" s="170">
        <v>24</v>
      </c>
      <c r="F373" s="170"/>
      <c r="G373" s="166">
        <v>2022</v>
      </c>
      <c r="H373" s="169" t="s">
        <v>1728</v>
      </c>
      <c r="I373" s="171" t="s">
        <v>1729</v>
      </c>
      <c r="J373" s="167" t="s">
        <v>32</v>
      </c>
      <c r="K373" s="166" t="s">
        <v>55</v>
      </c>
      <c r="L373" s="166" t="s">
        <v>56</v>
      </c>
      <c r="M373" s="166" t="s">
        <v>483</v>
      </c>
    </row>
    <row r="374" spans="1:13" ht="75" x14ac:dyDescent="0.25">
      <c r="A374" s="166">
        <v>373</v>
      </c>
      <c r="B374" s="167" t="s">
        <v>1730</v>
      </c>
      <c r="C374" s="168" t="s">
        <v>1731</v>
      </c>
      <c r="D374" s="169" t="s">
        <v>1647</v>
      </c>
      <c r="E374" s="170"/>
      <c r="F374" s="170"/>
      <c r="G374" s="166">
        <v>2022</v>
      </c>
      <c r="H374" s="169" t="s">
        <v>1732</v>
      </c>
      <c r="I374" s="171" t="s">
        <v>1733</v>
      </c>
      <c r="J374" s="167" t="s">
        <v>68</v>
      </c>
      <c r="K374" s="166" t="s">
        <v>69</v>
      </c>
      <c r="L374" s="166" t="s">
        <v>56</v>
      </c>
      <c r="M374" s="166" t="s">
        <v>265</v>
      </c>
    </row>
    <row r="375" spans="1:13" ht="75" x14ac:dyDescent="0.25">
      <c r="A375" s="166">
        <v>374</v>
      </c>
      <c r="B375" s="167" t="s">
        <v>1734</v>
      </c>
      <c r="C375" s="168" t="s">
        <v>1735</v>
      </c>
      <c r="D375" s="169" t="s">
        <v>1736</v>
      </c>
      <c r="E375" s="170"/>
      <c r="F375" s="170"/>
      <c r="G375" s="166">
        <v>2022</v>
      </c>
      <c r="H375" s="169" t="s">
        <v>1737</v>
      </c>
      <c r="I375" s="171" t="s">
        <v>1738</v>
      </c>
      <c r="J375" s="167" t="s">
        <v>68</v>
      </c>
      <c r="K375" s="166" t="s">
        <v>69</v>
      </c>
      <c r="L375" s="166" t="s">
        <v>864</v>
      </c>
      <c r="M375" s="166"/>
    </row>
    <row r="376" spans="1:13" ht="75" x14ac:dyDescent="0.25">
      <c r="A376" s="166">
        <v>375</v>
      </c>
      <c r="B376" s="167" t="s">
        <v>1739</v>
      </c>
      <c r="C376" s="168" t="s">
        <v>1740</v>
      </c>
      <c r="D376" s="169" t="s">
        <v>1647</v>
      </c>
      <c r="E376" s="170"/>
      <c r="F376" s="170"/>
      <c r="G376" s="166">
        <v>2022</v>
      </c>
      <c r="H376" s="169" t="s">
        <v>1741</v>
      </c>
      <c r="I376" s="171" t="s">
        <v>1742</v>
      </c>
      <c r="J376" s="167" t="s">
        <v>68</v>
      </c>
      <c r="K376" s="166" t="s">
        <v>69</v>
      </c>
      <c r="L376" s="166" t="s">
        <v>570</v>
      </c>
      <c r="M376" s="166"/>
    </row>
    <row r="377" spans="1:13" ht="75" x14ac:dyDescent="0.25">
      <c r="A377" s="166">
        <v>376</v>
      </c>
      <c r="B377" s="167" t="s">
        <v>1743</v>
      </c>
      <c r="C377" s="168" t="s">
        <v>1744</v>
      </c>
      <c r="D377" s="169" t="s">
        <v>1745</v>
      </c>
      <c r="E377" s="170"/>
      <c r="F377" s="170"/>
      <c r="G377" s="166">
        <v>2022</v>
      </c>
      <c r="H377" s="169" t="s">
        <v>1746</v>
      </c>
      <c r="I377" s="171" t="s">
        <v>1747</v>
      </c>
      <c r="J377" s="167" t="s">
        <v>68</v>
      </c>
      <c r="K377" s="166" t="s">
        <v>69</v>
      </c>
      <c r="L377" s="166" t="s">
        <v>128</v>
      </c>
      <c r="M377" s="166"/>
    </row>
    <row r="378" spans="1:13" ht="75" x14ac:dyDescent="0.25">
      <c r="A378" s="166">
        <v>377</v>
      </c>
      <c r="B378" s="167" t="s">
        <v>1748</v>
      </c>
      <c r="C378" s="168" t="s">
        <v>1749</v>
      </c>
      <c r="D378" s="169" t="s">
        <v>1647</v>
      </c>
      <c r="E378" s="170"/>
      <c r="F378" s="170"/>
      <c r="G378" s="166">
        <v>2022</v>
      </c>
      <c r="H378" s="169" t="s">
        <v>1750</v>
      </c>
      <c r="I378" s="171" t="s">
        <v>1751</v>
      </c>
      <c r="J378" s="167" t="s">
        <v>68</v>
      </c>
      <c r="K378" s="166" t="s">
        <v>69</v>
      </c>
      <c r="L378" s="166" t="s">
        <v>56</v>
      </c>
      <c r="M378" s="166"/>
    </row>
    <row r="379" spans="1:13" ht="75" x14ac:dyDescent="0.25">
      <c r="A379" s="166">
        <v>378</v>
      </c>
      <c r="B379" s="167" t="s">
        <v>1752</v>
      </c>
      <c r="C379" s="168" t="s">
        <v>1753</v>
      </c>
      <c r="D379" s="169" t="s">
        <v>1727</v>
      </c>
      <c r="E379" s="170">
        <v>24</v>
      </c>
      <c r="F379" s="170"/>
      <c r="G379" s="166">
        <v>2022</v>
      </c>
      <c r="H379" s="169" t="s">
        <v>1754</v>
      </c>
      <c r="I379" s="171" t="s">
        <v>1755</v>
      </c>
      <c r="J379" s="167" t="s">
        <v>32</v>
      </c>
      <c r="K379" s="166" t="s">
        <v>55</v>
      </c>
      <c r="L379" s="166" t="s">
        <v>56</v>
      </c>
      <c r="M379" s="166"/>
    </row>
    <row r="380" spans="1:13" ht="75" x14ac:dyDescent="0.25">
      <c r="A380" s="166">
        <v>379</v>
      </c>
      <c r="B380" s="167" t="s">
        <v>1756</v>
      </c>
      <c r="C380" s="168" t="s">
        <v>1757</v>
      </c>
      <c r="D380" s="169" t="s">
        <v>1745</v>
      </c>
      <c r="E380" s="170"/>
      <c r="F380" s="170"/>
      <c r="G380" s="166">
        <v>2022</v>
      </c>
      <c r="H380" s="169" t="s">
        <v>1758</v>
      </c>
      <c r="I380" s="171" t="s">
        <v>1759</v>
      </c>
      <c r="J380" s="167" t="s">
        <v>68</v>
      </c>
      <c r="K380" s="166" t="s">
        <v>69</v>
      </c>
      <c r="L380" s="166" t="s">
        <v>128</v>
      </c>
      <c r="M380" s="166" t="s">
        <v>459</v>
      </c>
    </row>
    <row r="381" spans="1:13" ht="75" x14ac:dyDescent="0.25">
      <c r="A381" s="166">
        <v>380</v>
      </c>
      <c r="B381" s="167" t="s">
        <v>720</v>
      </c>
      <c r="C381" s="168" t="s">
        <v>1760</v>
      </c>
      <c r="D381" s="169" t="s">
        <v>1647</v>
      </c>
      <c r="E381" s="170"/>
      <c r="F381" s="170"/>
      <c r="G381" s="166">
        <v>2022</v>
      </c>
      <c r="H381" s="169" t="s">
        <v>1761</v>
      </c>
      <c r="I381" s="171" t="s">
        <v>1762</v>
      </c>
      <c r="J381" s="167" t="s">
        <v>68</v>
      </c>
      <c r="K381" s="166" t="s">
        <v>69</v>
      </c>
      <c r="L381" s="166" t="s">
        <v>725</v>
      </c>
      <c r="M381" s="166"/>
    </row>
    <row r="382" spans="1:13" ht="75" x14ac:dyDescent="0.25">
      <c r="A382" s="166">
        <v>381</v>
      </c>
      <c r="B382" s="167" t="s">
        <v>1766</v>
      </c>
      <c r="C382" s="168" t="s">
        <v>1767</v>
      </c>
      <c r="D382" s="169" t="s">
        <v>1745</v>
      </c>
      <c r="E382" s="170"/>
      <c r="F382" s="170"/>
      <c r="G382" s="166">
        <v>2022</v>
      </c>
      <c r="H382" s="169" t="s">
        <v>1768</v>
      </c>
      <c r="I382" s="171" t="s">
        <v>1769</v>
      </c>
      <c r="J382" s="167" t="s">
        <v>68</v>
      </c>
      <c r="K382" s="166" t="s">
        <v>69</v>
      </c>
      <c r="L382" s="166" t="s">
        <v>128</v>
      </c>
      <c r="M382" s="166"/>
    </row>
    <row r="383" spans="1:13" ht="75" x14ac:dyDescent="0.25">
      <c r="A383" s="166">
        <v>382</v>
      </c>
      <c r="B383" s="167" t="s">
        <v>1770</v>
      </c>
      <c r="C383" s="168" t="s">
        <v>1771</v>
      </c>
      <c r="D383" s="169" t="s">
        <v>1745</v>
      </c>
      <c r="E383" s="170"/>
      <c r="F383" s="170"/>
      <c r="G383" s="166">
        <v>2022</v>
      </c>
      <c r="H383" s="169" t="s">
        <v>1772</v>
      </c>
      <c r="I383" s="171" t="s">
        <v>1773</v>
      </c>
      <c r="J383" s="167" t="s">
        <v>68</v>
      </c>
      <c r="K383" s="166" t="s">
        <v>69</v>
      </c>
      <c r="L383" s="166" t="s">
        <v>128</v>
      </c>
      <c r="M383" s="166"/>
    </row>
    <row r="384" spans="1:13" ht="75" x14ac:dyDescent="0.25">
      <c r="A384" s="166">
        <v>383</v>
      </c>
      <c r="B384" s="167" t="s">
        <v>1774</v>
      </c>
      <c r="C384" s="168" t="s">
        <v>1775</v>
      </c>
      <c r="D384" s="169" t="s">
        <v>1776</v>
      </c>
      <c r="E384" s="170">
        <v>50</v>
      </c>
      <c r="F384" s="170"/>
      <c r="G384" s="166">
        <v>2022</v>
      </c>
      <c r="H384" s="169" t="s">
        <v>1777</v>
      </c>
      <c r="I384" s="171" t="s">
        <v>1778</v>
      </c>
      <c r="J384" s="167" t="s">
        <v>32</v>
      </c>
      <c r="K384" s="166" t="s">
        <v>55</v>
      </c>
      <c r="L384" s="166" t="s">
        <v>149</v>
      </c>
      <c r="M384" s="166"/>
    </row>
    <row r="385" spans="1:13" ht="75" x14ac:dyDescent="0.25">
      <c r="A385" s="166">
        <v>384</v>
      </c>
      <c r="B385" s="167" t="s">
        <v>1779</v>
      </c>
      <c r="C385" s="168" t="s">
        <v>1780</v>
      </c>
      <c r="D385" s="169" t="s">
        <v>774</v>
      </c>
      <c r="E385" s="170"/>
      <c r="F385" s="170"/>
      <c r="G385" s="166">
        <v>2022</v>
      </c>
      <c r="H385" s="169" t="s">
        <v>1781</v>
      </c>
      <c r="I385" s="171" t="s">
        <v>1782</v>
      </c>
      <c r="J385" s="167" t="s">
        <v>68</v>
      </c>
      <c r="K385" s="166" t="s">
        <v>69</v>
      </c>
      <c r="L385" s="166" t="s">
        <v>56</v>
      </c>
      <c r="M385" s="166" t="s">
        <v>265</v>
      </c>
    </row>
    <row r="386" spans="1:13" ht="75" x14ac:dyDescent="0.25">
      <c r="A386" s="166">
        <v>385</v>
      </c>
      <c r="B386" s="167" t="s">
        <v>1783</v>
      </c>
      <c r="C386" s="168" t="s">
        <v>1784</v>
      </c>
      <c r="D386" s="169" t="s">
        <v>1745</v>
      </c>
      <c r="E386" s="170"/>
      <c r="F386" s="170"/>
      <c r="G386" s="166">
        <v>2022</v>
      </c>
      <c r="H386" s="169" t="s">
        <v>1785</v>
      </c>
      <c r="I386" s="171" t="s">
        <v>1786</v>
      </c>
      <c r="J386" s="167" t="s">
        <v>68</v>
      </c>
      <c r="K386" s="166" t="s">
        <v>69</v>
      </c>
      <c r="L386" s="166" t="s">
        <v>128</v>
      </c>
      <c r="M386" s="166"/>
    </row>
    <row r="387" spans="1:13" ht="75" x14ac:dyDescent="0.25">
      <c r="A387" s="166">
        <v>386</v>
      </c>
      <c r="B387" s="167" t="s">
        <v>1787</v>
      </c>
      <c r="C387" s="168" t="s">
        <v>1788</v>
      </c>
      <c r="D387" s="169" t="s">
        <v>1745</v>
      </c>
      <c r="E387" s="170"/>
      <c r="F387" s="170"/>
      <c r="G387" s="166">
        <v>2022</v>
      </c>
      <c r="H387" s="169" t="s">
        <v>1789</v>
      </c>
      <c r="I387" s="171" t="s">
        <v>1790</v>
      </c>
      <c r="J387" s="167" t="s">
        <v>68</v>
      </c>
      <c r="K387" s="166" t="s">
        <v>69</v>
      </c>
      <c r="L387" s="166" t="s">
        <v>128</v>
      </c>
      <c r="M387" s="166"/>
    </row>
    <row r="388" spans="1:13" ht="90" x14ac:dyDescent="0.25">
      <c r="A388" s="166">
        <v>387</v>
      </c>
      <c r="B388" s="167" t="s">
        <v>1791</v>
      </c>
      <c r="C388" s="168" t="s">
        <v>1792</v>
      </c>
      <c r="D388" s="169" t="s">
        <v>1793</v>
      </c>
      <c r="E388" s="170">
        <v>81</v>
      </c>
      <c r="F388" s="170"/>
      <c r="G388" s="166">
        <v>2022</v>
      </c>
      <c r="H388" s="169" t="s">
        <v>1794</v>
      </c>
      <c r="I388" s="171" t="s">
        <v>1795</v>
      </c>
      <c r="J388" s="167" t="s">
        <v>32</v>
      </c>
      <c r="K388" s="166" t="s">
        <v>55</v>
      </c>
      <c r="L388" s="166" t="s">
        <v>56</v>
      </c>
      <c r="M388" s="166"/>
    </row>
    <row r="389" spans="1:13" ht="75" x14ac:dyDescent="0.25">
      <c r="A389" s="166">
        <v>388</v>
      </c>
      <c r="B389" s="167" t="s">
        <v>1796</v>
      </c>
      <c r="C389" s="168" t="s">
        <v>1797</v>
      </c>
      <c r="D389" s="169" t="s">
        <v>1647</v>
      </c>
      <c r="E389" s="170"/>
      <c r="F389" s="170"/>
      <c r="G389" s="166">
        <v>2022</v>
      </c>
      <c r="H389" s="169" t="s">
        <v>1798</v>
      </c>
      <c r="I389" s="171" t="s">
        <v>1799</v>
      </c>
      <c r="J389" s="167" t="s">
        <v>68</v>
      </c>
      <c r="K389" s="166" t="s">
        <v>69</v>
      </c>
      <c r="L389" s="166" t="s">
        <v>56</v>
      </c>
      <c r="M389" s="166" t="s">
        <v>1800</v>
      </c>
    </row>
    <row r="390" spans="1:13" ht="75" x14ac:dyDescent="0.25">
      <c r="A390" s="166">
        <v>389</v>
      </c>
      <c r="B390" s="167" t="s">
        <v>1801</v>
      </c>
      <c r="C390" s="168" t="s">
        <v>1802</v>
      </c>
      <c r="D390" s="169" t="s">
        <v>1647</v>
      </c>
      <c r="E390" s="170"/>
      <c r="F390" s="170"/>
      <c r="G390" s="166">
        <v>2022</v>
      </c>
      <c r="H390" s="169" t="s">
        <v>1803</v>
      </c>
      <c r="I390" s="171" t="s">
        <v>1804</v>
      </c>
      <c r="J390" s="167" t="s">
        <v>68</v>
      </c>
      <c r="K390" s="166" t="s">
        <v>69</v>
      </c>
      <c r="L390" s="166" t="s">
        <v>570</v>
      </c>
      <c r="M390" s="166"/>
    </row>
    <row r="391" spans="1:13" ht="75" x14ac:dyDescent="0.25">
      <c r="A391" s="166">
        <v>390</v>
      </c>
      <c r="B391" s="167" t="s">
        <v>1805</v>
      </c>
      <c r="C391" s="168" t="s">
        <v>1806</v>
      </c>
      <c r="D391" s="169" t="s">
        <v>1647</v>
      </c>
      <c r="E391" s="170"/>
      <c r="F391" s="170"/>
      <c r="G391" s="166">
        <v>2022</v>
      </c>
      <c r="H391" s="169" t="s">
        <v>1807</v>
      </c>
      <c r="I391" s="171" t="s">
        <v>1808</v>
      </c>
      <c r="J391" s="167" t="s">
        <v>68</v>
      </c>
      <c r="K391" s="166" t="s">
        <v>69</v>
      </c>
      <c r="L391" s="166" t="s">
        <v>56</v>
      </c>
      <c r="M391" s="166"/>
    </row>
    <row r="392" spans="1:13" ht="75" x14ac:dyDescent="0.25">
      <c r="A392" s="166">
        <v>391</v>
      </c>
      <c r="B392" s="167" t="s">
        <v>1809</v>
      </c>
      <c r="C392" s="168" t="s">
        <v>1810</v>
      </c>
      <c r="D392" s="169" t="s">
        <v>1647</v>
      </c>
      <c r="E392" s="170"/>
      <c r="F392" s="170"/>
      <c r="G392" s="166">
        <v>2022</v>
      </c>
      <c r="H392" s="169" t="s">
        <v>1811</v>
      </c>
      <c r="I392" s="171" t="s">
        <v>1812</v>
      </c>
      <c r="J392" s="167" t="s">
        <v>68</v>
      </c>
      <c r="K392" s="166" t="s">
        <v>69</v>
      </c>
      <c r="L392" s="166" t="s">
        <v>56</v>
      </c>
      <c r="M392" s="166"/>
    </row>
    <row r="393" spans="1:13" ht="75" x14ac:dyDescent="0.25">
      <c r="A393" s="166">
        <v>392</v>
      </c>
      <c r="B393" s="167" t="s">
        <v>1813</v>
      </c>
      <c r="C393" s="168" t="s">
        <v>1814</v>
      </c>
      <c r="D393" s="169" t="s">
        <v>1647</v>
      </c>
      <c r="E393" s="170"/>
      <c r="F393" s="170"/>
      <c r="G393" s="166">
        <v>2022</v>
      </c>
      <c r="H393" s="169" t="s">
        <v>1815</v>
      </c>
      <c r="I393" s="171" t="s">
        <v>1816</v>
      </c>
      <c r="J393" s="167" t="s">
        <v>68</v>
      </c>
      <c r="K393" s="166" t="s">
        <v>69</v>
      </c>
      <c r="L393" s="166" t="s">
        <v>56</v>
      </c>
      <c r="M393" s="166"/>
    </row>
    <row r="394" spans="1:13" ht="75" x14ac:dyDescent="0.25">
      <c r="A394" s="166">
        <v>393</v>
      </c>
      <c r="B394" s="167" t="s">
        <v>1817</v>
      </c>
      <c r="C394" s="168" t="s">
        <v>1818</v>
      </c>
      <c r="D394" s="169" t="s">
        <v>1819</v>
      </c>
      <c r="E394" s="170">
        <v>14</v>
      </c>
      <c r="F394" s="170"/>
      <c r="G394" s="166">
        <v>2022</v>
      </c>
      <c r="H394" s="169" t="s">
        <v>1820</v>
      </c>
      <c r="I394" s="171" t="s">
        <v>1821</v>
      </c>
      <c r="J394" s="167" t="s">
        <v>32</v>
      </c>
      <c r="K394" s="166" t="s">
        <v>55</v>
      </c>
      <c r="L394" s="166" t="s">
        <v>114</v>
      </c>
      <c r="M394" s="166"/>
    </row>
    <row r="395" spans="1:13" ht="75" x14ac:dyDescent="0.25">
      <c r="A395" s="166">
        <v>394</v>
      </c>
      <c r="B395" s="167" t="s">
        <v>1822</v>
      </c>
      <c r="C395" s="168" t="s">
        <v>1823</v>
      </c>
      <c r="D395" s="169" t="s">
        <v>1647</v>
      </c>
      <c r="E395" s="170"/>
      <c r="F395" s="170"/>
      <c r="G395" s="166">
        <v>2022</v>
      </c>
      <c r="H395" s="169" t="s">
        <v>1824</v>
      </c>
      <c r="I395" s="171" t="s">
        <v>1825</v>
      </c>
      <c r="J395" s="167" t="s">
        <v>68</v>
      </c>
      <c r="K395" s="166" t="s">
        <v>69</v>
      </c>
      <c r="L395" s="166" t="s">
        <v>56</v>
      </c>
      <c r="M395" s="166" t="s">
        <v>514</v>
      </c>
    </row>
    <row r="396" spans="1:13" ht="75" x14ac:dyDescent="0.25">
      <c r="A396" s="166">
        <v>395</v>
      </c>
      <c r="B396" s="167" t="s">
        <v>1826</v>
      </c>
      <c r="C396" s="168" t="s">
        <v>1827</v>
      </c>
      <c r="D396" s="169" t="s">
        <v>1647</v>
      </c>
      <c r="E396" s="170"/>
      <c r="F396" s="170"/>
      <c r="G396" s="166">
        <v>2022</v>
      </c>
      <c r="H396" s="169" t="s">
        <v>1828</v>
      </c>
      <c r="I396" s="171" t="s">
        <v>1829</v>
      </c>
      <c r="J396" s="167" t="s">
        <v>68</v>
      </c>
      <c r="K396" s="166" t="s">
        <v>69</v>
      </c>
      <c r="L396" s="166" t="s">
        <v>56</v>
      </c>
      <c r="M396" s="166"/>
    </row>
    <row r="397" spans="1:13" ht="75" x14ac:dyDescent="0.25">
      <c r="A397" s="166">
        <v>396</v>
      </c>
      <c r="B397" s="167" t="s">
        <v>1830</v>
      </c>
      <c r="C397" s="168" t="s">
        <v>1831</v>
      </c>
      <c r="D397" s="169" t="s">
        <v>1832</v>
      </c>
      <c r="E397" s="170">
        <v>38</v>
      </c>
      <c r="F397" s="170"/>
      <c r="G397" s="166">
        <v>2022</v>
      </c>
      <c r="H397" s="169" t="s">
        <v>1833</v>
      </c>
      <c r="I397" s="171" t="s">
        <v>1834</v>
      </c>
      <c r="J397" s="167" t="s">
        <v>32</v>
      </c>
      <c r="K397" s="166" t="s">
        <v>55</v>
      </c>
      <c r="L397" s="166" t="s">
        <v>114</v>
      </c>
      <c r="M397" s="166"/>
    </row>
    <row r="398" spans="1:13" ht="75" x14ac:dyDescent="0.25">
      <c r="A398" s="166">
        <v>397</v>
      </c>
      <c r="B398" s="167" t="s">
        <v>1835</v>
      </c>
      <c r="C398" s="168" t="s">
        <v>1836</v>
      </c>
      <c r="D398" s="169" t="s">
        <v>1837</v>
      </c>
      <c r="E398" s="170">
        <v>270</v>
      </c>
      <c r="F398" s="170"/>
      <c r="G398" s="166">
        <v>2022</v>
      </c>
      <c r="H398" s="169" t="s">
        <v>1838</v>
      </c>
      <c r="I398" s="171" t="s">
        <v>1839</v>
      </c>
      <c r="J398" s="167" t="s">
        <v>32</v>
      </c>
      <c r="K398" s="166" t="s">
        <v>55</v>
      </c>
      <c r="L398" s="166" t="s">
        <v>80</v>
      </c>
      <c r="M398" s="166" t="s">
        <v>670</v>
      </c>
    </row>
    <row r="399" spans="1:13" ht="75" x14ac:dyDescent="0.25">
      <c r="A399" s="166">
        <v>398</v>
      </c>
      <c r="B399" s="167" t="s">
        <v>1840</v>
      </c>
      <c r="C399" s="168" t="s">
        <v>1841</v>
      </c>
      <c r="D399" s="169" t="s">
        <v>1647</v>
      </c>
      <c r="E399" s="170"/>
      <c r="F399" s="170"/>
      <c r="G399" s="166">
        <v>2022</v>
      </c>
      <c r="H399" s="169" t="s">
        <v>1842</v>
      </c>
      <c r="I399" s="171" t="s">
        <v>1843</v>
      </c>
      <c r="J399" s="167" t="s">
        <v>68</v>
      </c>
      <c r="K399" s="166" t="s">
        <v>69</v>
      </c>
      <c r="L399" s="166" t="s">
        <v>128</v>
      </c>
      <c r="M399" s="166" t="s">
        <v>539</v>
      </c>
    </row>
    <row r="400" spans="1:13" ht="75" x14ac:dyDescent="0.25">
      <c r="A400" s="166">
        <v>399</v>
      </c>
      <c r="B400" s="167" t="s">
        <v>1844</v>
      </c>
      <c r="C400" s="168" t="s">
        <v>1845</v>
      </c>
      <c r="D400" s="169" t="s">
        <v>1846</v>
      </c>
      <c r="E400" s="170">
        <v>8</v>
      </c>
      <c r="F400" s="170"/>
      <c r="G400" s="166">
        <v>2022</v>
      </c>
      <c r="H400" s="169" t="s">
        <v>1847</v>
      </c>
      <c r="I400" s="171" t="s">
        <v>1848</v>
      </c>
      <c r="J400" s="167" t="s">
        <v>32</v>
      </c>
      <c r="K400" s="166" t="s">
        <v>55</v>
      </c>
      <c r="L400" s="166" t="s">
        <v>570</v>
      </c>
      <c r="M400" s="166"/>
    </row>
    <row r="401" spans="1:13" ht="75" x14ac:dyDescent="0.25">
      <c r="A401" s="166">
        <v>400</v>
      </c>
      <c r="B401" s="167" t="s">
        <v>1849</v>
      </c>
      <c r="C401" s="168" t="s">
        <v>1850</v>
      </c>
      <c r="D401" s="169" t="s">
        <v>1851</v>
      </c>
      <c r="E401" s="170">
        <v>644</v>
      </c>
      <c r="F401" s="170"/>
      <c r="G401" s="166">
        <v>2022</v>
      </c>
      <c r="H401" s="169" t="s">
        <v>1852</v>
      </c>
      <c r="I401" s="171" t="s">
        <v>1853</v>
      </c>
      <c r="J401" s="167" t="s">
        <v>32</v>
      </c>
      <c r="K401" s="166" t="s">
        <v>55</v>
      </c>
      <c r="L401" s="166" t="s">
        <v>570</v>
      </c>
      <c r="M401" s="166" t="s">
        <v>1854</v>
      </c>
    </row>
    <row r="402" spans="1:13" ht="75" x14ac:dyDescent="0.25">
      <c r="A402" s="166">
        <v>401</v>
      </c>
      <c r="B402" s="167" t="s">
        <v>1855</v>
      </c>
      <c r="C402" s="168" t="s">
        <v>1856</v>
      </c>
      <c r="D402" s="169" t="s">
        <v>1745</v>
      </c>
      <c r="E402" s="170"/>
      <c r="F402" s="170"/>
      <c r="G402" s="166">
        <v>2022</v>
      </c>
      <c r="H402" s="169" t="s">
        <v>1857</v>
      </c>
      <c r="I402" s="171" t="s">
        <v>1858</v>
      </c>
      <c r="J402" s="167" t="s">
        <v>68</v>
      </c>
      <c r="K402" s="166" t="s">
        <v>69</v>
      </c>
      <c r="L402" s="166" t="s">
        <v>128</v>
      </c>
      <c r="M402" s="166" t="s">
        <v>265</v>
      </c>
    </row>
    <row r="403" spans="1:13" ht="75" x14ac:dyDescent="0.25">
      <c r="A403" s="166">
        <v>402</v>
      </c>
      <c r="B403" s="167" t="s">
        <v>1859</v>
      </c>
      <c r="C403" s="168" t="s">
        <v>1860</v>
      </c>
      <c r="D403" s="169" t="s">
        <v>1647</v>
      </c>
      <c r="E403" s="170"/>
      <c r="F403" s="170"/>
      <c r="G403" s="166">
        <v>2022</v>
      </c>
      <c r="H403" s="169" t="s">
        <v>1861</v>
      </c>
      <c r="I403" s="171" t="s">
        <v>1862</v>
      </c>
      <c r="J403" s="167" t="s">
        <v>68</v>
      </c>
      <c r="K403" s="166" t="s">
        <v>69</v>
      </c>
      <c r="L403" s="166" t="s">
        <v>114</v>
      </c>
      <c r="M403" s="166"/>
    </row>
    <row r="404" spans="1:13" ht="75" x14ac:dyDescent="0.25">
      <c r="A404" s="166">
        <v>403</v>
      </c>
      <c r="B404" s="167" t="s">
        <v>1863</v>
      </c>
      <c r="C404" s="168" t="s">
        <v>1864</v>
      </c>
      <c r="D404" s="169" t="s">
        <v>1444</v>
      </c>
      <c r="E404" s="170">
        <v>2022</v>
      </c>
      <c r="F404" s="170"/>
      <c r="G404" s="166">
        <v>2022</v>
      </c>
      <c r="H404" s="169" t="s">
        <v>1865</v>
      </c>
      <c r="I404" s="171" t="s">
        <v>1866</v>
      </c>
      <c r="J404" s="167" t="s">
        <v>323</v>
      </c>
      <c r="K404" s="166" t="s">
        <v>103</v>
      </c>
      <c r="L404" s="166" t="s">
        <v>149</v>
      </c>
      <c r="M404" s="166"/>
    </row>
    <row r="405" spans="1:13" ht="75" x14ac:dyDescent="0.25">
      <c r="A405" s="166">
        <v>404</v>
      </c>
      <c r="B405" s="167" t="s">
        <v>1867</v>
      </c>
      <c r="C405" s="168" t="s">
        <v>1868</v>
      </c>
      <c r="D405" s="169" t="s">
        <v>1647</v>
      </c>
      <c r="E405" s="170"/>
      <c r="F405" s="170"/>
      <c r="G405" s="166">
        <v>2022</v>
      </c>
      <c r="H405" s="169" t="s">
        <v>1869</v>
      </c>
      <c r="I405" s="171" t="s">
        <v>1870</v>
      </c>
      <c r="J405" s="167" t="s">
        <v>68</v>
      </c>
      <c r="K405" s="166" t="s">
        <v>69</v>
      </c>
      <c r="L405" s="166" t="s">
        <v>80</v>
      </c>
      <c r="M405" s="166"/>
    </row>
    <row r="406" spans="1:13" ht="75" x14ac:dyDescent="0.25">
      <c r="A406" s="166">
        <v>405</v>
      </c>
      <c r="B406" s="167" t="s">
        <v>1871</v>
      </c>
      <c r="C406" s="168" t="s">
        <v>1872</v>
      </c>
      <c r="D406" s="169" t="s">
        <v>774</v>
      </c>
      <c r="E406" s="170"/>
      <c r="F406" s="170"/>
      <c r="G406" s="166">
        <v>2022</v>
      </c>
      <c r="H406" s="169" t="s">
        <v>1873</v>
      </c>
      <c r="I406" s="171" t="s">
        <v>1874</v>
      </c>
      <c r="J406" s="167" t="s">
        <v>68</v>
      </c>
      <c r="K406" s="166" t="s">
        <v>69</v>
      </c>
      <c r="L406" s="166" t="s">
        <v>56</v>
      </c>
      <c r="M406" s="166"/>
    </row>
    <row r="407" spans="1:13" ht="75" x14ac:dyDescent="0.25">
      <c r="A407" s="166">
        <v>406</v>
      </c>
      <c r="B407" s="167" t="s">
        <v>1875</v>
      </c>
      <c r="C407" s="168" t="s">
        <v>1876</v>
      </c>
      <c r="D407" s="169" t="s">
        <v>1647</v>
      </c>
      <c r="E407" s="170"/>
      <c r="F407" s="170"/>
      <c r="G407" s="166">
        <v>2022</v>
      </c>
      <c r="H407" s="169" t="s">
        <v>1877</v>
      </c>
      <c r="I407" s="171" t="s">
        <v>1878</v>
      </c>
      <c r="J407" s="167" t="s">
        <v>68</v>
      </c>
      <c r="K407" s="166" t="s">
        <v>69</v>
      </c>
      <c r="L407" s="166" t="s">
        <v>80</v>
      </c>
      <c r="M407" s="166"/>
    </row>
    <row r="408" spans="1:13" ht="75" x14ac:dyDescent="0.25">
      <c r="A408" s="166">
        <v>407</v>
      </c>
      <c r="B408" s="167" t="s">
        <v>1879</v>
      </c>
      <c r="C408" s="168" t="s">
        <v>1880</v>
      </c>
      <c r="D408" s="169" t="s">
        <v>1881</v>
      </c>
      <c r="E408" s="170">
        <v>17</v>
      </c>
      <c r="F408" s="170"/>
      <c r="G408" s="166">
        <v>2022</v>
      </c>
      <c r="H408" s="169" t="s">
        <v>1882</v>
      </c>
      <c r="I408" s="171" t="s">
        <v>1883</v>
      </c>
      <c r="J408" s="167" t="s">
        <v>32</v>
      </c>
      <c r="K408" s="166" t="s">
        <v>55</v>
      </c>
      <c r="L408" s="166" t="s">
        <v>149</v>
      </c>
      <c r="M408" s="166"/>
    </row>
    <row r="409" spans="1:13" ht="75" x14ac:dyDescent="0.25">
      <c r="A409" s="166">
        <v>408</v>
      </c>
      <c r="B409" s="167" t="s">
        <v>1884</v>
      </c>
      <c r="C409" s="168" t="s">
        <v>1885</v>
      </c>
      <c r="D409" s="169" t="s">
        <v>1745</v>
      </c>
      <c r="E409" s="170"/>
      <c r="F409" s="170"/>
      <c r="G409" s="166">
        <v>2022</v>
      </c>
      <c r="H409" s="169" t="s">
        <v>1886</v>
      </c>
      <c r="I409" s="171" t="s">
        <v>1887</v>
      </c>
      <c r="J409" s="167" t="s">
        <v>68</v>
      </c>
      <c r="K409" s="166" t="s">
        <v>69</v>
      </c>
      <c r="L409" s="166" t="s">
        <v>128</v>
      </c>
      <c r="M409" s="166" t="s">
        <v>1567</v>
      </c>
    </row>
    <row r="410" spans="1:13" ht="75" x14ac:dyDescent="0.25">
      <c r="A410" s="166">
        <v>409</v>
      </c>
      <c r="B410" s="167" t="s">
        <v>1888</v>
      </c>
      <c r="C410" s="168" t="s">
        <v>1889</v>
      </c>
      <c r="D410" s="169" t="s">
        <v>1890</v>
      </c>
      <c r="E410" s="170">
        <v>15</v>
      </c>
      <c r="F410" s="170"/>
      <c r="G410" s="166">
        <v>2022</v>
      </c>
      <c r="H410" s="169" t="s">
        <v>1891</v>
      </c>
      <c r="I410" s="171" t="s">
        <v>1892</v>
      </c>
      <c r="J410" s="167" t="s">
        <v>32</v>
      </c>
      <c r="K410" s="166" t="s">
        <v>55</v>
      </c>
      <c r="L410" s="166" t="s">
        <v>114</v>
      </c>
      <c r="M410" s="166"/>
    </row>
    <row r="411" spans="1:13" ht="75" x14ac:dyDescent="0.25">
      <c r="A411" s="166">
        <v>410</v>
      </c>
      <c r="B411" s="167" t="s">
        <v>720</v>
      </c>
      <c r="C411" s="168" t="s">
        <v>1893</v>
      </c>
      <c r="D411" s="169" t="s">
        <v>1647</v>
      </c>
      <c r="E411" s="170"/>
      <c r="F411" s="170"/>
      <c r="G411" s="166">
        <v>2022</v>
      </c>
      <c r="H411" s="169" t="s">
        <v>1894</v>
      </c>
      <c r="I411" s="171" t="s">
        <v>1895</v>
      </c>
      <c r="J411" s="167" t="s">
        <v>68</v>
      </c>
      <c r="K411" s="166" t="s">
        <v>69</v>
      </c>
      <c r="L411" s="166" t="s">
        <v>725</v>
      </c>
      <c r="M411" s="166" t="s">
        <v>514</v>
      </c>
    </row>
    <row r="412" spans="1:13" ht="75" x14ac:dyDescent="0.25">
      <c r="A412" s="166">
        <v>411</v>
      </c>
      <c r="B412" s="167" t="s">
        <v>1896</v>
      </c>
      <c r="C412" s="168" t="s">
        <v>1897</v>
      </c>
      <c r="D412" s="169" t="s">
        <v>1647</v>
      </c>
      <c r="E412" s="170"/>
      <c r="F412" s="170"/>
      <c r="G412" s="166">
        <v>2022</v>
      </c>
      <c r="H412" s="169" t="s">
        <v>1898</v>
      </c>
      <c r="I412" s="171" t="s">
        <v>1899</v>
      </c>
      <c r="J412" s="167" t="s">
        <v>68</v>
      </c>
      <c r="K412" s="166" t="s">
        <v>69</v>
      </c>
      <c r="L412" s="166" t="s">
        <v>80</v>
      </c>
      <c r="M412" s="166"/>
    </row>
    <row r="413" spans="1:13" ht="75" x14ac:dyDescent="0.25">
      <c r="A413" s="166">
        <v>412</v>
      </c>
      <c r="B413" s="167" t="s">
        <v>1900</v>
      </c>
      <c r="C413" s="168" t="s">
        <v>1901</v>
      </c>
      <c r="D413" s="169" t="s">
        <v>1647</v>
      </c>
      <c r="E413" s="170"/>
      <c r="F413" s="170"/>
      <c r="G413" s="166">
        <v>2022</v>
      </c>
      <c r="H413" s="169" t="s">
        <v>1902</v>
      </c>
      <c r="I413" s="171" t="s">
        <v>1903</v>
      </c>
      <c r="J413" s="167" t="s">
        <v>68</v>
      </c>
      <c r="K413" s="166" t="s">
        <v>69</v>
      </c>
      <c r="L413" s="166" t="s">
        <v>56</v>
      </c>
      <c r="M413" s="166"/>
    </row>
    <row r="414" spans="1:13" ht="75" x14ac:dyDescent="0.25">
      <c r="A414" s="166">
        <v>413</v>
      </c>
      <c r="B414" s="167" t="s">
        <v>1904</v>
      </c>
      <c r="C414" s="168" t="s">
        <v>1905</v>
      </c>
      <c r="D414" s="169" t="s">
        <v>1647</v>
      </c>
      <c r="E414" s="170"/>
      <c r="F414" s="170"/>
      <c r="G414" s="166">
        <v>2022</v>
      </c>
      <c r="H414" s="169" t="s">
        <v>1906</v>
      </c>
      <c r="I414" s="171" t="s">
        <v>1907</v>
      </c>
      <c r="J414" s="167" t="s">
        <v>68</v>
      </c>
      <c r="K414" s="166" t="s">
        <v>69</v>
      </c>
      <c r="L414" s="166" t="s">
        <v>128</v>
      </c>
      <c r="M414" s="166"/>
    </row>
    <row r="415" spans="1:13" ht="75" x14ac:dyDescent="0.25">
      <c r="A415" s="166">
        <v>414</v>
      </c>
      <c r="B415" s="167" t="s">
        <v>1908</v>
      </c>
      <c r="C415" s="168" t="s">
        <v>1909</v>
      </c>
      <c r="D415" s="169" t="s">
        <v>1647</v>
      </c>
      <c r="E415" s="170"/>
      <c r="F415" s="170"/>
      <c r="G415" s="166">
        <v>2022</v>
      </c>
      <c r="H415" s="169" t="s">
        <v>1910</v>
      </c>
      <c r="I415" s="171" t="s">
        <v>1911</v>
      </c>
      <c r="J415" s="167" t="s">
        <v>68</v>
      </c>
      <c r="K415" s="166" t="s">
        <v>69</v>
      </c>
      <c r="L415" s="166" t="s">
        <v>56</v>
      </c>
      <c r="M415" s="166"/>
    </row>
    <row r="416" spans="1:13" ht="90" x14ac:dyDescent="0.25">
      <c r="A416" s="166">
        <v>415</v>
      </c>
      <c r="B416" s="167" t="s">
        <v>1912</v>
      </c>
      <c r="C416" s="168" t="s">
        <v>1913</v>
      </c>
      <c r="D416" s="169" t="s">
        <v>1914</v>
      </c>
      <c r="E416" s="170">
        <v>47</v>
      </c>
      <c r="F416" s="170"/>
      <c r="G416" s="166">
        <v>2022</v>
      </c>
      <c r="H416" s="169" t="s">
        <v>1915</v>
      </c>
      <c r="I416" s="171" t="s">
        <v>1916</v>
      </c>
      <c r="J416" s="167" t="s">
        <v>32</v>
      </c>
      <c r="K416" s="166" t="s">
        <v>55</v>
      </c>
      <c r="L416" s="166" t="s">
        <v>149</v>
      </c>
      <c r="M416" s="166"/>
    </row>
    <row r="417" spans="1:13" ht="75" x14ac:dyDescent="0.25">
      <c r="A417" s="166">
        <v>416</v>
      </c>
      <c r="B417" s="167" t="s">
        <v>1917</v>
      </c>
      <c r="C417" s="168" t="s">
        <v>1918</v>
      </c>
      <c r="D417" s="169" t="s">
        <v>1647</v>
      </c>
      <c r="E417" s="170"/>
      <c r="F417" s="170"/>
      <c r="G417" s="166">
        <v>2022</v>
      </c>
      <c r="H417" s="169" t="s">
        <v>1919</v>
      </c>
      <c r="I417" s="171" t="s">
        <v>1920</v>
      </c>
      <c r="J417" s="167" t="s">
        <v>68</v>
      </c>
      <c r="K417" s="166" t="s">
        <v>69</v>
      </c>
      <c r="L417" s="166" t="s">
        <v>80</v>
      </c>
      <c r="M417" s="166" t="s">
        <v>1921</v>
      </c>
    </row>
    <row r="418" spans="1:13" ht="75" x14ac:dyDescent="0.25">
      <c r="A418" s="166">
        <v>417</v>
      </c>
      <c r="B418" s="167" t="s">
        <v>1922</v>
      </c>
      <c r="C418" s="168" t="s">
        <v>1923</v>
      </c>
      <c r="D418" s="169" t="s">
        <v>1647</v>
      </c>
      <c r="E418" s="170"/>
      <c r="F418" s="170"/>
      <c r="G418" s="166">
        <v>2022</v>
      </c>
      <c r="H418" s="169" t="s">
        <v>1924</v>
      </c>
      <c r="I418" s="171" t="s">
        <v>1925</v>
      </c>
      <c r="J418" s="167" t="s">
        <v>68</v>
      </c>
      <c r="K418" s="166" t="s">
        <v>69</v>
      </c>
      <c r="L418" s="166" t="s">
        <v>56</v>
      </c>
      <c r="M418" s="166"/>
    </row>
    <row r="419" spans="1:13" ht="75" x14ac:dyDescent="0.25">
      <c r="A419" s="166">
        <v>418</v>
      </c>
      <c r="B419" s="167" t="s">
        <v>1926</v>
      </c>
      <c r="C419" s="168" t="s">
        <v>1927</v>
      </c>
      <c r="D419" s="169" t="s">
        <v>1647</v>
      </c>
      <c r="E419" s="170"/>
      <c r="F419" s="170"/>
      <c r="G419" s="166">
        <v>2022</v>
      </c>
      <c r="H419" s="169" t="s">
        <v>1928</v>
      </c>
      <c r="I419" s="171" t="s">
        <v>1929</v>
      </c>
      <c r="J419" s="167" t="s">
        <v>68</v>
      </c>
      <c r="K419" s="166" t="s">
        <v>69</v>
      </c>
      <c r="L419" s="166" t="s">
        <v>128</v>
      </c>
      <c r="M419" s="166"/>
    </row>
    <row r="420" spans="1:13" ht="75" x14ac:dyDescent="0.25">
      <c r="A420" s="166">
        <v>419</v>
      </c>
      <c r="B420" s="167" t="s">
        <v>1930</v>
      </c>
      <c r="C420" s="168" t="s">
        <v>1931</v>
      </c>
      <c r="D420" s="169" t="s">
        <v>1932</v>
      </c>
      <c r="E420" s="170">
        <v>2022</v>
      </c>
      <c r="F420" s="170"/>
      <c r="G420" s="166">
        <v>2022</v>
      </c>
      <c r="H420" s="169" t="s">
        <v>1933</v>
      </c>
      <c r="I420" s="171" t="s">
        <v>1934</v>
      </c>
      <c r="J420" s="167" t="s">
        <v>32</v>
      </c>
      <c r="K420" s="166" t="s">
        <v>55</v>
      </c>
      <c r="L420" s="166" t="s">
        <v>56</v>
      </c>
      <c r="M420" s="166"/>
    </row>
    <row r="421" spans="1:13" ht="75" x14ac:dyDescent="0.25">
      <c r="A421" s="166">
        <v>420</v>
      </c>
      <c r="B421" s="167" t="s">
        <v>1935</v>
      </c>
      <c r="C421" s="168" t="s">
        <v>1936</v>
      </c>
      <c r="D421" s="169" t="s">
        <v>1647</v>
      </c>
      <c r="E421" s="170"/>
      <c r="F421" s="170"/>
      <c r="G421" s="166">
        <v>2022</v>
      </c>
      <c r="H421" s="169" t="s">
        <v>1937</v>
      </c>
      <c r="I421" s="171" t="s">
        <v>1938</v>
      </c>
      <c r="J421" s="167" t="s">
        <v>68</v>
      </c>
      <c r="K421" s="166" t="s">
        <v>69</v>
      </c>
      <c r="L421" s="166" t="s">
        <v>128</v>
      </c>
      <c r="M421" s="166" t="s">
        <v>1939</v>
      </c>
    </row>
    <row r="422" spans="1:13" ht="75" x14ac:dyDescent="0.25">
      <c r="A422" s="166">
        <v>421</v>
      </c>
      <c r="B422" s="167" t="s">
        <v>1940</v>
      </c>
      <c r="C422" s="168" t="s">
        <v>1941</v>
      </c>
      <c r="D422" s="169" t="s">
        <v>1647</v>
      </c>
      <c r="E422" s="170"/>
      <c r="F422" s="170"/>
      <c r="G422" s="166">
        <v>2022</v>
      </c>
      <c r="H422" s="169" t="s">
        <v>1942</v>
      </c>
      <c r="I422" s="171" t="s">
        <v>1943</v>
      </c>
      <c r="J422" s="167" t="s">
        <v>68</v>
      </c>
      <c r="K422" s="166" t="s">
        <v>69</v>
      </c>
      <c r="L422" s="166" t="s">
        <v>80</v>
      </c>
      <c r="M422" s="166"/>
    </row>
    <row r="423" spans="1:13" ht="90" x14ac:dyDescent="0.25">
      <c r="A423" s="166">
        <v>422</v>
      </c>
      <c r="B423" s="167" t="s">
        <v>1944</v>
      </c>
      <c r="C423" s="168" t="s">
        <v>1945</v>
      </c>
      <c r="D423" s="169" t="s">
        <v>1946</v>
      </c>
      <c r="E423" s="170">
        <v>12</v>
      </c>
      <c r="F423" s="170"/>
      <c r="G423" s="166">
        <v>2022</v>
      </c>
      <c r="H423" s="169" t="s">
        <v>1947</v>
      </c>
      <c r="I423" s="171" t="s">
        <v>1948</v>
      </c>
      <c r="J423" s="167" t="s">
        <v>32</v>
      </c>
      <c r="K423" s="166" t="s">
        <v>55</v>
      </c>
      <c r="L423" s="166" t="s">
        <v>149</v>
      </c>
      <c r="M423" s="166"/>
    </row>
    <row r="424" spans="1:13" ht="75" x14ac:dyDescent="0.25">
      <c r="A424" s="166">
        <v>423</v>
      </c>
      <c r="B424" s="167" t="s">
        <v>1949</v>
      </c>
      <c r="C424" s="168" t="s">
        <v>1950</v>
      </c>
      <c r="D424" s="169" t="s">
        <v>1745</v>
      </c>
      <c r="E424" s="170"/>
      <c r="F424" s="170"/>
      <c r="G424" s="166">
        <v>2022</v>
      </c>
      <c r="H424" s="169" t="s">
        <v>1951</v>
      </c>
      <c r="I424" s="171" t="s">
        <v>1952</v>
      </c>
      <c r="J424" s="167" t="s">
        <v>68</v>
      </c>
      <c r="K424" s="166" t="s">
        <v>69</v>
      </c>
      <c r="L424" s="166" t="s">
        <v>56</v>
      </c>
      <c r="M424" s="166" t="s">
        <v>1567</v>
      </c>
    </row>
    <row r="425" spans="1:13" ht="75" x14ac:dyDescent="0.25">
      <c r="A425" s="166">
        <v>424</v>
      </c>
      <c r="B425" s="167" t="s">
        <v>1953</v>
      </c>
      <c r="C425" s="168" t="s">
        <v>1954</v>
      </c>
      <c r="D425" s="169" t="s">
        <v>1647</v>
      </c>
      <c r="E425" s="170"/>
      <c r="F425" s="170"/>
      <c r="G425" s="166">
        <v>2022</v>
      </c>
      <c r="H425" s="169" t="s">
        <v>1955</v>
      </c>
      <c r="I425" s="171" t="s">
        <v>1956</v>
      </c>
      <c r="J425" s="167" t="s">
        <v>68</v>
      </c>
      <c r="K425" s="166" t="s">
        <v>69</v>
      </c>
      <c r="L425" s="166" t="s">
        <v>80</v>
      </c>
      <c r="M425" s="166"/>
    </row>
    <row r="426" spans="1:13" ht="90" x14ac:dyDescent="0.25">
      <c r="A426" s="166">
        <v>425</v>
      </c>
      <c r="B426" s="167" t="s">
        <v>1957</v>
      </c>
      <c r="C426" s="168" t="s">
        <v>1958</v>
      </c>
      <c r="D426" s="169" t="s">
        <v>1946</v>
      </c>
      <c r="E426" s="170">
        <v>12</v>
      </c>
      <c r="F426" s="170"/>
      <c r="G426" s="166">
        <v>2022</v>
      </c>
      <c r="H426" s="169" t="s">
        <v>1959</v>
      </c>
      <c r="I426" s="171" t="s">
        <v>1960</v>
      </c>
      <c r="J426" s="167" t="s">
        <v>32</v>
      </c>
      <c r="K426" s="166" t="s">
        <v>55</v>
      </c>
      <c r="L426" s="166" t="s">
        <v>149</v>
      </c>
      <c r="M426" s="166"/>
    </row>
    <row r="427" spans="1:13" ht="75" x14ac:dyDescent="0.25">
      <c r="A427" s="166">
        <v>426</v>
      </c>
      <c r="B427" s="167" t="s">
        <v>1961</v>
      </c>
      <c r="C427" s="168" t="s">
        <v>1962</v>
      </c>
      <c r="D427" s="169" t="s">
        <v>1647</v>
      </c>
      <c r="E427" s="170"/>
      <c r="F427" s="170"/>
      <c r="G427" s="166">
        <v>2022</v>
      </c>
      <c r="H427" s="169" t="s">
        <v>1963</v>
      </c>
      <c r="I427" s="171" t="s">
        <v>1964</v>
      </c>
      <c r="J427" s="167" t="s">
        <v>68</v>
      </c>
      <c r="K427" s="166" t="s">
        <v>69</v>
      </c>
      <c r="L427" s="166" t="s">
        <v>80</v>
      </c>
      <c r="M427" s="166" t="s">
        <v>1567</v>
      </c>
    </row>
    <row r="428" spans="1:13" ht="75" x14ac:dyDescent="0.25">
      <c r="A428" s="166">
        <v>427</v>
      </c>
      <c r="B428" s="167" t="s">
        <v>1965</v>
      </c>
      <c r="C428" s="168" t="s">
        <v>1966</v>
      </c>
      <c r="D428" s="169" t="s">
        <v>1647</v>
      </c>
      <c r="E428" s="170"/>
      <c r="F428" s="170"/>
      <c r="G428" s="166">
        <v>2022</v>
      </c>
      <c r="H428" s="169" t="s">
        <v>1967</v>
      </c>
      <c r="I428" s="171" t="s">
        <v>1968</v>
      </c>
      <c r="J428" s="167" t="s">
        <v>68</v>
      </c>
      <c r="K428" s="166" t="s">
        <v>69</v>
      </c>
      <c r="L428" s="166" t="s">
        <v>56</v>
      </c>
      <c r="M428" s="166"/>
    </row>
    <row r="429" spans="1:13" ht="75" x14ac:dyDescent="0.25">
      <c r="A429" s="166">
        <v>428</v>
      </c>
      <c r="B429" s="167" t="s">
        <v>1969</v>
      </c>
      <c r="C429" s="168" t="s">
        <v>1970</v>
      </c>
      <c r="D429" s="169" t="s">
        <v>1647</v>
      </c>
      <c r="E429" s="170"/>
      <c r="F429" s="170"/>
      <c r="G429" s="166">
        <v>2022</v>
      </c>
      <c r="H429" s="169" t="s">
        <v>1971</v>
      </c>
      <c r="I429" s="171" t="s">
        <v>1972</v>
      </c>
      <c r="J429" s="167" t="s">
        <v>68</v>
      </c>
      <c r="K429" s="166" t="s">
        <v>69</v>
      </c>
      <c r="L429" s="166" t="s">
        <v>56</v>
      </c>
      <c r="M429" s="166"/>
    </row>
    <row r="430" spans="1:13" ht="90" x14ac:dyDescent="0.25">
      <c r="A430" s="166">
        <v>429</v>
      </c>
      <c r="B430" s="167" t="s">
        <v>1973</v>
      </c>
      <c r="C430" s="168" t="s">
        <v>1974</v>
      </c>
      <c r="D430" s="169" t="s">
        <v>1946</v>
      </c>
      <c r="E430" s="170">
        <v>12</v>
      </c>
      <c r="F430" s="170"/>
      <c r="G430" s="166">
        <v>2022</v>
      </c>
      <c r="H430" s="169" t="s">
        <v>1975</v>
      </c>
      <c r="I430" s="171" t="s">
        <v>1976</v>
      </c>
      <c r="J430" s="167" t="s">
        <v>32</v>
      </c>
      <c r="K430" s="166" t="s">
        <v>55</v>
      </c>
      <c r="L430" s="166" t="s">
        <v>149</v>
      </c>
      <c r="M430" s="166"/>
    </row>
    <row r="431" spans="1:13" ht="75" x14ac:dyDescent="0.25">
      <c r="A431" s="166">
        <v>430</v>
      </c>
      <c r="B431" s="167" t="s">
        <v>1977</v>
      </c>
      <c r="C431" s="168" t="s">
        <v>1978</v>
      </c>
      <c r="D431" s="169" t="s">
        <v>1647</v>
      </c>
      <c r="E431" s="170"/>
      <c r="F431" s="170"/>
      <c r="G431" s="166">
        <v>2022</v>
      </c>
      <c r="H431" s="169" t="s">
        <v>1979</v>
      </c>
      <c r="I431" s="171" t="s">
        <v>1980</v>
      </c>
      <c r="J431" s="167" t="s">
        <v>68</v>
      </c>
      <c r="K431" s="166" t="s">
        <v>69</v>
      </c>
      <c r="L431" s="166" t="s">
        <v>80</v>
      </c>
      <c r="M431" s="166" t="s">
        <v>1567</v>
      </c>
    </row>
    <row r="432" spans="1:13" ht="75" x14ac:dyDescent="0.25">
      <c r="A432" s="166">
        <v>431</v>
      </c>
      <c r="B432" s="167" t="s">
        <v>1981</v>
      </c>
      <c r="C432" s="168" t="s">
        <v>1982</v>
      </c>
      <c r="D432" s="169" t="s">
        <v>1983</v>
      </c>
      <c r="E432" s="170"/>
      <c r="F432" s="170"/>
      <c r="G432" s="166">
        <v>2022</v>
      </c>
      <c r="H432" s="169" t="s">
        <v>1984</v>
      </c>
      <c r="I432" s="171" t="s">
        <v>1985</v>
      </c>
      <c r="J432" s="167" t="s">
        <v>68</v>
      </c>
      <c r="K432" s="166" t="s">
        <v>69</v>
      </c>
      <c r="L432" s="166" t="s">
        <v>864</v>
      </c>
      <c r="M432" s="166"/>
    </row>
    <row r="433" spans="1:13" ht="90" x14ac:dyDescent="0.25">
      <c r="A433" s="166">
        <v>432</v>
      </c>
      <c r="B433" s="167" t="s">
        <v>1986</v>
      </c>
      <c r="C433" s="168" t="s">
        <v>1987</v>
      </c>
      <c r="D433" s="169" t="s">
        <v>1946</v>
      </c>
      <c r="E433" s="170">
        <v>12</v>
      </c>
      <c r="F433" s="170"/>
      <c r="G433" s="166">
        <v>2022</v>
      </c>
      <c r="H433" s="169" t="s">
        <v>1988</v>
      </c>
      <c r="I433" s="171" t="s">
        <v>1989</v>
      </c>
      <c r="J433" s="167" t="s">
        <v>32</v>
      </c>
      <c r="K433" s="166" t="s">
        <v>55</v>
      </c>
      <c r="L433" s="166" t="s">
        <v>149</v>
      </c>
      <c r="M433" s="166"/>
    </row>
    <row r="434" spans="1:13" ht="75" x14ac:dyDescent="0.25">
      <c r="A434" s="166">
        <v>433</v>
      </c>
      <c r="B434" s="167" t="s">
        <v>1990</v>
      </c>
      <c r="C434" s="168" t="s">
        <v>1991</v>
      </c>
      <c r="D434" s="169" t="s">
        <v>1647</v>
      </c>
      <c r="E434" s="170"/>
      <c r="F434" s="170"/>
      <c r="G434" s="166">
        <v>2022</v>
      </c>
      <c r="H434" s="169" t="s">
        <v>1992</v>
      </c>
      <c r="I434" s="171" t="s">
        <v>1993</v>
      </c>
      <c r="J434" s="167" t="s">
        <v>68</v>
      </c>
      <c r="K434" s="166" t="s">
        <v>69</v>
      </c>
      <c r="L434" s="166" t="s">
        <v>80</v>
      </c>
      <c r="M434" s="166" t="s">
        <v>1567</v>
      </c>
    </row>
    <row r="435" spans="1:13" ht="75" x14ac:dyDescent="0.25">
      <c r="A435" s="166">
        <v>434</v>
      </c>
      <c r="B435" s="167" t="s">
        <v>1994</v>
      </c>
      <c r="C435" s="168" t="s">
        <v>1995</v>
      </c>
      <c r="D435" s="169" t="s">
        <v>1983</v>
      </c>
      <c r="E435" s="170"/>
      <c r="F435" s="170"/>
      <c r="G435" s="166">
        <v>2022</v>
      </c>
      <c r="H435" s="169" t="s">
        <v>1996</v>
      </c>
      <c r="I435" s="171" t="s">
        <v>1997</v>
      </c>
      <c r="J435" s="167" t="s">
        <v>68</v>
      </c>
      <c r="K435" s="166" t="s">
        <v>69</v>
      </c>
      <c r="L435" s="166" t="s">
        <v>864</v>
      </c>
      <c r="M435" s="166"/>
    </row>
    <row r="436" spans="1:13" ht="75" x14ac:dyDescent="0.25">
      <c r="A436" s="166">
        <v>435</v>
      </c>
      <c r="B436" s="167" t="s">
        <v>1998</v>
      </c>
      <c r="C436" s="168" t="s">
        <v>1999</v>
      </c>
      <c r="D436" s="169" t="s">
        <v>1647</v>
      </c>
      <c r="E436" s="170"/>
      <c r="F436" s="170"/>
      <c r="G436" s="166">
        <v>2022</v>
      </c>
      <c r="H436" s="169" t="s">
        <v>2000</v>
      </c>
      <c r="I436" s="171" t="s">
        <v>2001</v>
      </c>
      <c r="J436" s="167" t="s">
        <v>68</v>
      </c>
      <c r="K436" s="166" t="s">
        <v>69</v>
      </c>
      <c r="L436" s="166" t="s">
        <v>80</v>
      </c>
      <c r="M436" s="166"/>
    </row>
    <row r="437" spans="1:13" ht="75" x14ac:dyDescent="0.25">
      <c r="A437" s="166">
        <v>436</v>
      </c>
      <c r="B437" s="167" t="s">
        <v>2002</v>
      </c>
      <c r="C437" s="168" t="s">
        <v>2003</v>
      </c>
      <c r="D437" s="169" t="s">
        <v>1647</v>
      </c>
      <c r="E437" s="170"/>
      <c r="F437" s="170"/>
      <c r="G437" s="166">
        <v>2022</v>
      </c>
      <c r="H437" s="169" t="s">
        <v>2004</v>
      </c>
      <c r="I437" s="171" t="s">
        <v>2005</v>
      </c>
      <c r="J437" s="167" t="s">
        <v>68</v>
      </c>
      <c r="K437" s="166" t="s">
        <v>69</v>
      </c>
      <c r="L437" s="166" t="s">
        <v>56</v>
      </c>
      <c r="M437" s="166"/>
    </row>
    <row r="438" spans="1:13" ht="75" x14ac:dyDescent="0.25">
      <c r="A438" s="166">
        <v>437</v>
      </c>
      <c r="B438" s="167" t="s">
        <v>2006</v>
      </c>
      <c r="C438" s="168" t="s">
        <v>2007</v>
      </c>
      <c r="D438" s="169" t="s">
        <v>2008</v>
      </c>
      <c r="E438" s="170"/>
      <c r="F438" s="170"/>
      <c r="G438" s="166">
        <v>2022</v>
      </c>
      <c r="H438" s="169" t="s">
        <v>2009</v>
      </c>
      <c r="I438" s="171" t="s">
        <v>2010</v>
      </c>
      <c r="J438" s="167" t="s">
        <v>68</v>
      </c>
      <c r="K438" s="166" t="s">
        <v>69</v>
      </c>
      <c r="L438" s="166" t="s">
        <v>128</v>
      </c>
      <c r="M438" s="166"/>
    </row>
    <row r="439" spans="1:13" ht="75" x14ac:dyDescent="0.25">
      <c r="A439" s="166">
        <v>438</v>
      </c>
      <c r="B439" s="167" t="s">
        <v>2011</v>
      </c>
      <c r="C439" s="168" t="s">
        <v>2012</v>
      </c>
      <c r="D439" s="169" t="s">
        <v>1647</v>
      </c>
      <c r="E439" s="170"/>
      <c r="F439" s="170"/>
      <c r="G439" s="166">
        <v>2022</v>
      </c>
      <c r="H439" s="169" t="s">
        <v>2013</v>
      </c>
      <c r="I439" s="171" t="s">
        <v>2014</v>
      </c>
      <c r="J439" s="167" t="s">
        <v>68</v>
      </c>
      <c r="K439" s="166" t="s">
        <v>69</v>
      </c>
      <c r="L439" s="166" t="s">
        <v>56</v>
      </c>
      <c r="M439" s="166"/>
    </row>
    <row r="440" spans="1:13" ht="75" x14ac:dyDescent="0.25">
      <c r="A440" s="166">
        <v>439</v>
      </c>
      <c r="B440" s="167" t="s">
        <v>2015</v>
      </c>
      <c r="C440" s="168" t="s">
        <v>2016</v>
      </c>
      <c r="D440" s="169" t="s">
        <v>1647</v>
      </c>
      <c r="E440" s="170"/>
      <c r="F440" s="170"/>
      <c r="G440" s="166">
        <v>2022</v>
      </c>
      <c r="H440" s="169" t="s">
        <v>2017</v>
      </c>
      <c r="I440" s="171" t="s">
        <v>2018</v>
      </c>
      <c r="J440" s="167" t="s">
        <v>68</v>
      </c>
      <c r="K440" s="166" t="s">
        <v>69</v>
      </c>
      <c r="L440" s="166" t="s">
        <v>56</v>
      </c>
      <c r="M440" s="166"/>
    </row>
    <row r="441" spans="1:13" ht="75" x14ac:dyDescent="0.25">
      <c r="A441" s="166">
        <v>440</v>
      </c>
      <c r="B441" s="167" t="s">
        <v>2019</v>
      </c>
      <c r="C441" s="168" t="s">
        <v>2020</v>
      </c>
      <c r="D441" s="169" t="s">
        <v>1647</v>
      </c>
      <c r="E441" s="170"/>
      <c r="F441" s="170"/>
      <c r="G441" s="166">
        <v>2022</v>
      </c>
      <c r="H441" s="169" t="s">
        <v>2021</v>
      </c>
      <c r="I441" s="171" t="s">
        <v>2022</v>
      </c>
      <c r="J441" s="167" t="s">
        <v>68</v>
      </c>
      <c r="K441" s="166" t="s">
        <v>69</v>
      </c>
      <c r="L441" s="166" t="s">
        <v>56</v>
      </c>
      <c r="M441" s="166"/>
    </row>
    <row r="442" spans="1:13" ht="75" x14ac:dyDescent="0.25">
      <c r="A442" s="166">
        <v>441</v>
      </c>
      <c r="B442" s="167" t="s">
        <v>2023</v>
      </c>
      <c r="C442" s="168" t="s">
        <v>2024</v>
      </c>
      <c r="D442" s="169" t="s">
        <v>1745</v>
      </c>
      <c r="E442" s="170"/>
      <c r="F442" s="170"/>
      <c r="G442" s="166">
        <v>2022</v>
      </c>
      <c r="H442" s="169" t="s">
        <v>2025</v>
      </c>
      <c r="I442" s="171" t="s">
        <v>2026</v>
      </c>
      <c r="J442" s="167" t="s">
        <v>68</v>
      </c>
      <c r="K442" s="166" t="s">
        <v>69</v>
      </c>
      <c r="L442" s="166" t="s">
        <v>128</v>
      </c>
      <c r="M442" s="166"/>
    </row>
    <row r="443" spans="1:13" ht="75" x14ac:dyDescent="0.25">
      <c r="A443" s="166">
        <v>442</v>
      </c>
      <c r="B443" s="167" t="s">
        <v>2027</v>
      </c>
      <c r="C443" s="168" t="s">
        <v>2028</v>
      </c>
      <c r="D443" s="169" t="s">
        <v>1745</v>
      </c>
      <c r="E443" s="170"/>
      <c r="F443" s="170"/>
      <c r="G443" s="166">
        <v>2022</v>
      </c>
      <c r="H443" s="169" t="s">
        <v>2029</v>
      </c>
      <c r="I443" s="171" t="s">
        <v>2030</v>
      </c>
      <c r="J443" s="167" t="s">
        <v>68</v>
      </c>
      <c r="K443" s="166" t="s">
        <v>69</v>
      </c>
      <c r="L443" s="166" t="s">
        <v>128</v>
      </c>
      <c r="M443" s="166"/>
    </row>
    <row r="444" spans="1:13" ht="75" x14ac:dyDescent="0.25">
      <c r="A444" s="166">
        <v>443</v>
      </c>
      <c r="B444" s="167" t="s">
        <v>2031</v>
      </c>
      <c r="C444" s="168" t="s">
        <v>2032</v>
      </c>
      <c r="D444" s="169" t="s">
        <v>1647</v>
      </c>
      <c r="E444" s="170"/>
      <c r="F444" s="170"/>
      <c r="G444" s="166">
        <v>2022</v>
      </c>
      <c r="H444" s="169" t="s">
        <v>2033</v>
      </c>
      <c r="I444" s="171" t="s">
        <v>2034</v>
      </c>
      <c r="J444" s="167" t="s">
        <v>68</v>
      </c>
      <c r="K444" s="166" t="s">
        <v>69</v>
      </c>
      <c r="L444" s="166" t="s">
        <v>56</v>
      </c>
      <c r="M444" s="166"/>
    </row>
    <row r="445" spans="1:13" ht="75" x14ac:dyDescent="0.25">
      <c r="A445" s="166">
        <v>444</v>
      </c>
      <c r="B445" s="167" t="s">
        <v>2035</v>
      </c>
      <c r="C445" s="168" t="s">
        <v>2036</v>
      </c>
      <c r="D445" s="169" t="s">
        <v>330</v>
      </c>
      <c r="E445" s="170">
        <v>431</v>
      </c>
      <c r="F445" s="170"/>
      <c r="G445" s="166">
        <v>2022</v>
      </c>
      <c r="H445" s="169" t="s">
        <v>2037</v>
      </c>
      <c r="I445" s="171" t="s">
        <v>2038</v>
      </c>
      <c r="J445" s="167" t="s">
        <v>68</v>
      </c>
      <c r="K445" s="166" t="s">
        <v>69</v>
      </c>
      <c r="L445" s="166" t="s">
        <v>80</v>
      </c>
      <c r="M445" s="166"/>
    </row>
    <row r="446" spans="1:13" ht="75" x14ac:dyDescent="0.25">
      <c r="A446" s="166">
        <v>445</v>
      </c>
      <c r="B446" s="167" t="s">
        <v>2039</v>
      </c>
      <c r="C446" s="168" t="s">
        <v>2040</v>
      </c>
      <c r="D446" s="169" t="s">
        <v>423</v>
      </c>
      <c r="E446" s="170"/>
      <c r="F446" s="170"/>
      <c r="G446" s="166">
        <v>2022</v>
      </c>
      <c r="H446" s="169" t="s">
        <v>2041</v>
      </c>
      <c r="I446" s="171" t="s">
        <v>2042</v>
      </c>
      <c r="J446" s="167" t="s">
        <v>68</v>
      </c>
      <c r="K446" s="166" t="s">
        <v>69</v>
      </c>
      <c r="L446" s="166" t="s">
        <v>56</v>
      </c>
      <c r="M446" s="166"/>
    </row>
    <row r="447" spans="1:13" ht="75" x14ac:dyDescent="0.25">
      <c r="A447" s="166">
        <v>446</v>
      </c>
      <c r="B447" s="167" t="s">
        <v>2043</v>
      </c>
      <c r="C447" s="168" t="s">
        <v>2044</v>
      </c>
      <c r="D447" s="169" t="s">
        <v>774</v>
      </c>
      <c r="E447" s="170"/>
      <c r="F447" s="170"/>
      <c r="G447" s="166">
        <v>2022</v>
      </c>
      <c r="H447" s="169" t="s">
        <v>2045</v>
      </c>
      <c r="I447" s="171" t="s">
        <v>2046</v>
      </c>
      <c r="J447" s="167" t="s">
        <v>68</v>
      </c>
      <c r="K447" s="166" t="s">
        <v>69</v>
      </c>
      <c r="L447" s="166" t="s">
        <v>56</v>
      </c>
      <c r="M447" s="166"/>
    </row>
    <row r="448" spans="1:13" ht="90" x14ac:dyDescent="0.25">
      <c r="A448" s="166">
        <v>447</v>
      </c>
      <c r="B448" s="167" t="s">
        <v>2047</v>
      </c>
      <c r="C448" s="168" t="s">
        <v>2048</v>
      </c>
      <c r="D448" s="169" t="s">
        <v>1946</v>
      </c>
      <c r="E448" s="170">
        <v>12</v>
      </c>
      <c r="F448" s="170"/>
      <c r="G448" s="166">
        <v>2022</v>
      </c>
      <c r="H448" s="169" t="s">
        <v>2049</v>
      </c>
      <c r="I448" s="171" t="s">
        <v>2050</v>
      </c>
      <c r="J448" s="167" t="s">
        <v>32</v>
      </c>
      <c r="K448" s="166" t="s">
        <v>55</v>
      </c>
      <c r="L448" s="166" t="s">
        <v>149</v>
      </c>
      <c r="M448" s="166"/>
    </row>
    <row r="449" spans="1:13" ht="90" x14ac:dyDescent="0.25">
      <c r="A449" s="166">
        <v>448</v>
      </c>
      <c r="B449" s="167" t="s">
        <v>2051</v>
      </c>
      <c r="C449" s="168" t="s">
        <v>2052</v>
      </c>
      <c r="D449" s="169" t="s">
        <v>1946</v>
      </c>
      <c r="E449" s="170">
        <v>12</v>
      </c>
      <c r="F449" s="170"/>
      <c r="G449" s="166">
        <v>2022</v>
      </c>
      <c r="H449" s="169" t="s">
        <v>2053</v>
      </c>
      <c r="I449" s="171" t="s">
        <v>2054</v>
      </c>
      <c r="J449" s="167" t="s">
        <v>32</v>
      </c>
      <c r="K449" s="166" t="s">
        <v>55</v>
      </c>
      <c r="L449" s="166" t="s">
        <v>149</v>
      </c>
      <c r="M449" s="166" t="s">
        <v>1567</v>
      </c>
    </row>
    <row r="450" spans="1:13" ht="75" x14ac:dyDescent="0.25">
      <c r="A450" s="166">
        <v>449</v>
      </c>
      <c r="B450" s="167" t="s">
        <v>2055</v>
      </c>
      <c r="C450" s="168" t="s">
        <v>2056</v>
      </c>
      <c r="D450" s="169" t="s">
        <v>153</v>
      </c>
      <c r="E450" s="170">
        <v>66</v>
      </c>
      <c r="F450" s="170"/>
      <c r="G450" s="166">
        <v>2022</v>
      </c>
      <c r="H450" s="169" t="s">
        <v>2057</v>
      </c>
      <c r="I450" s="171" t="s">
        <v>2058</v>
      </c>
      <c r="J450" s="167" t="s">
        <v>68</v>
      </c>
      <c r="K450" s="166" t="s">
        <v>69</v>
      </c>
      <c r="L450" s="166" t="s">
        <v>149</v>
      </c>
      <c r="M450" s="166" t="s">
        <v>1567</v>
      </c>
    </row>
    <row r="451" spans="1:13" ht="75" x14ac:dyDescent="0.25">
      <c r="A451" s="166">
        <v>450</v>
      </c>
      <c r="B451" s="167" t="s">
        <v>2059</v>
      </c>
      <c r="C451" s="168" t="s">
        <v>2060</v>
      </c>
      <c r="D451" s="169" t="s">
        <v>2061</v>
      </c>
      <c r="E451" s="170">
        <v>3</v>
      </c>
      <c r="F451" s="170"/>
      <c r="G451" s="166">
        <v>2022</v>
      </c>
      <c r="H451" s="169" t="s">
        <v>2062</v>
      </c>
      <c r="I451" s="171" t="s">
        <v>2063</v>
      </c>
      <c r="J451" s="167" t="s">
        <v>32</v>
      </c>
      <c r="K451" s="166" t="s">
        <v>55</v>
      </c>
      <c r="L451" s="166" t="s">
        <v>80</v>
      </c>
      <c r="M451" s="166"/>
    </row>
    <row r="452" spans="1:13" ht="75" x14ac:dyDescent="0.25">
      <c r="A452" s="166">
        <v>451</v>
      </c>
      <c r="B452" s="167" t="s">
        <v>2064</v>
      </c>
      <c r="C452" s="168" t="s">
        <v>2065</v>
      </c>
      <c r="D452" s="169" t="s">
        <v>1647</v>
      </c>
      <c r="E452" s="170"/>
      <c r="F452" s="170"/>
      <c r="G452" s="166">
        <v>2022</v>
      </c>
      <c r="H452" s="169" t="s">
        <v>2066</v>
      </c>
      <c r="I452" s="171" t="s">
        <v>2067</v>
      </c>
      <c r="J452" s="167" t="s">
        <v>68</v>
      </c>
      <c r="K452" s="166" t="s">
        <v>69</v>
      </c>
      <c r="L452" s="166" t="s">
        <v>56</v>
      </c>
      <c r="M452" s="166" t="s">
        <v>539</v>
      </c>
    </row>
    <row r="453" spans="1:13" ht="75" x14ac:dyDescent="0.25">
      <c r="A453" s="166">
        <v>452</v>
      </c>
      <c r="B453" s="167" t="s">
        <v>2068</v>
      </c>
      <c r="C453" s="168" t="s">
        <v>2069</v>
      </c>
      <c r="D453" s="169" t="s">
        <v>2070</v>
      </c>
      <c r="E453" s="170"/>
      <c r="F453" s="170"/>
      <c r="G453" s="166">
        <v>2022</v>
      </c>
      <c r="H453" s="169" t="s">
        <v>2071</v>
      </c>
      <c r="I453" s="171" t="s">
        <v>2072</v>
      </c>
      <c r="J453" s="167" t="s">
        <v>68</v>
      </c>
      <c r="K453" s="166" t="s">
        <v>69</v>
      </c>
      <c r="L453" s="166" t="s">
        <v>56</v>
      </c>
      <c r="M453" s="166"/>
    </row>
    <row r="454" spans="1:13" ht="75" x14ac:dyDescent="0.25">
      <c r="A454" s="166">
        <v>453</v>
      </c>
      <c r="B454" s="167" t="s">
        <v>2059</v>
      </c>
      <c r="C454" s="168" t="s">
        <v>2073</v>
      </c>
      <c r="D454" s="169" t="s">
        <v>2061</v>
      </c>
      <c r="E454" s="170">
        <v>3</v>
      </c>
      <c r="F454" s="170"/>
      <c r="G454" s="166">
        <v>2022</v>
      </c>
      <c r="H454" s="169" t="s">
        <v>2074</v>
      </c>
      <c r="I454" s="171" t="s">
        <v>2075</v>
      </c>
      <c r="J454" s="167" t="s">
        <v>32</v>
      </c>
      <c r="K454" s="166" t="s">
        <v>55</v>
      </c>
      <c r="L454" s="166" t="s">
        <v>80</v>
      </c>
      <c r="M454" s="166"/>
    </row>
    <row r="455" spans="1:13" ht="75" x14ac:dyDescent="0.25">
      <c r="A455" s="166">
        <v>454</v>
      </c>
      <c r="B455" s="167" t="s">
        <v>2076</v>
      </c>
      <c r="C455" s="168" t="s">
        <v>2077</v>
      </c>
      <c r="D455" s="169" t="s">
        <v>2078</v>
      </c>
      <c r="E455" s="170"/>
      <c r="F455" s="170"/>
      <c r="G455" s="166">
        <v>2022</v>
      </c>
      <c r="H455" s="169" t="s">
        <v>2079</v>
      </c>
      <c r="I455" s="171" t="s">
        <v>2080</v>
      </c>
      <c r="J455" s="167" t="s">
        <v>68</v>
      </c>
      <c r="K455" s="166" t="s">
        <v>69</v>
      </c>
      <c r="L455" s="166" t="s">
        <v>80</v>
      </c>
      <c r="M455" s="166" t="s">
        <v>539</v>
      </c>
    </row>
    <row r="456" spans="1:13" ht="90" x14ac:dyDescent="0.25">
      <c r="A456" s="166">
        <v>455</v>
      </c>
      <c r="B456" s="167" t="s">
        <v>2081</v>
      </c>
      <c r="C456" s="168" t="s">
        <v>2082</v>
      </c>
      <c r="D456" s="169" t="s">
        <v>2083</v>
      </c>
      <c r="E456" s="170">
        <v>14</v>
      </c>
      <c r="F456" s="170"/>
      <c r="G456" s="166">
        <v>2022</v>
      </c>
      <c r="H456" s="169" t="s">
        <v>2084</v>
      </c>
      <c r="I456" s="171" t="s">
        <v>2085</v>
      </c>
      <c r="J456" s="167" t="s">
        <v>32</v>
      </c>
      <c r="K456" s="166" t="s">
        <v>55</v>
      </c>
      <c r="L456" s="166" t="s">
        <v>149</v>
      </c>
      <c r="M456" s="166"/>
    </row>
    <row r="457" spans="1:13" ht="75" x14ac:dyDescent="0.25">
      <c r="A457" s="166">
        <v>456</v>
      </c>
      <c r="B457" s="167" t="s">
        <v>2086</v>
      </c>
      <c r="C457" s="168" t="s">
        <v>2087</v>
      </c>
      <c r="D457" s="169" t="s">
        <v>2088</v>
      </c>
      <c r="E457" s="170">
        <v>18</v>
      </c>
      <c r="F457" s="170"/>
      <c r="G457" s="166">
        <v>2022</v>
      </c>
      <c r="H457" s="169" t="s">
        <v>2089</v>
      </c>
      <c r="I457" s="171" t="s">
        <v>2090</v>
      </c>
      <c r="J457" s="167" t="s">
        <v>32</v>
      </c>
      <c r="K457" s="166" t="s">
        <v>55</v>
      </c>
      <c r="L457" s="166" t="s">
        <v>149</v>
      </c>
      <c r="M457" s="166" t="s">
        <v>464</v>
      </c>
    </row>
    <row r="458" spans="1:13" ht="75" x14ac:dyDescent="0.25">
      <c r="A458" s="166">
        <v>457</v>
      </c>
      <c r="B458" s="167" t="s">
        <v>2091</v>
      </c>
      <c r="C458" s="168" t="s">
        <v>2092</v>
      </c>
      <c r="D458" s="169" t="s">
        <v>99</v>
      </c>
      <c r="E458" s="170">
        <v>2022</v>
      </c>
      <c r="F458" s="170"/>
      <c r="G458" s="166">
        <v>2022</v>
      </c>
      <c r="H458" s="169" t="s">
        <v>2093</v>
      </c>
      <c r="I458" s="171" t="s">
        <v>2094</v>
      </c>
      <c r="J458" s="167" t="s">
        <v>323</v>
      </c>
      <c r="K458" s="166" t="s">
        <v>103</v>
      </c>
      <c r="L458" s="166" t="s">
        <v>149</v>
      </c>
      <c r="M458" s="166"/>
    </row>
    <row r="459" spans="1:13" ht="75" x14ac:dyDescent="0.25">
      <c r="A459" s="166">
        <v>458</v>
      </c>
      <c r="B459" s="167" t="s">
        <v>2095</v>
      </c>
      <c r="C459" s="168" t="s">
        <v>2096</v>
      </c>
      <c r="D459" s="169" t="s">
        <v>99</v>
      </c>
      <c r="E459" s="170">
        <v>2022</v>
      </c>
      <c r="F459" s="170"/>
      <c r="G459" s="166">
        <v>2022</v>
      </c>
      <c r="H459" s="169" t="s">
        <v>2097</v>
      </c>
      <c r="I459" s="171" t="s">
        <v>2098</v>
      </c>
      <c r="J459" s="167" t="s">
        <v>323</v>
      </c>
      <c r="K459" s="166" t="s">
        <v>103</v>
      </c>
      <c r="L459" s="166" t="s">
        <v>149</v>
      </c>
      <c r="M459" s="166"/>
    </row>
    <row r="460" spans="1:13" ht="75" x14ac:dyDescent="0.25">
      <c r="A460" s="166">
        <v>459</v>
      </c>
      <c r="B460" s="167" t="s">
        <v>2099</v>
      </c>
      <c r="C460" s="168" t="s">
        <v>2100</v>
      </c>
      <c r="D460" s="169" t="s">
        <v>728</v>
      </c>
      <c r="E460" s="170">
        <v>44</v>
      </c>
      <c r="F460" s="170"/>
      <c r="G460" s="166">
        <v>2022</v>
      </c>
      <c r="H460" s="169" t="s">
        <v>2101</v>
      </c>
      <c r="I460" s="171" t="s">
        <v>2102</v>
      </c>
      <c r="J460" s="167" t="s">
        <v>91</v>
      </c>
      <c r="K460" s="166" t="s">
        <v>590</v>
      </c>
      <c r="L460" s="166" t="s">
        <v>80</v>
      </c>
      <c r="M460" s="166"/>
    </row>
    <row r="461" spans="1:13" ht="90" x14ac:dyDescent="0.25">
      <c r="A461" s="166">
        <v>460</v>
      </c>
      <c r="B461" s="167" t="s">
        <v>2103</v>
      </c>
      <c r="C461" s="168" t="s">
        <v>2104</v>
      </c>
      <c r="D461" s="169" t="s">
        <v>2105</v>
      </c>
      <c r="E461" s="170">
        <v>9</v>
      </c>
      <c r="F461" s="170"/>
      <c r="G461" s="166">
        <v>2022</v>
      </c>
      <c r="H461" s="169" t="s">
        <v>2106</v>
      </c>
      <c r="I461" s="171" t="s">
        <v>2107</v>
      </c>
      <c r="J461" s="167" t="s">
        <v>32</v>
      </c>
      <c r="K461" s="166" t="s">
        <v>55</v>
      </c>
      <c r="L461" s="166" t="s">
        <v>56</v>
      </c>
      <c r="M461" s="166"/>
    </row>
    <row r="462" spans="1:13" ht="75" x14ac:dyDescent="0.25">
      <c r="A462" s="166">
        <v>461</v>
      </c>
      <c r="B462" s="167" t="s">
        <v>2108</v>
      </c>
      <c r="C462" s="168" t="s">
        <v>2109</v>
      </c>
      <c r="D462" s="169" t="s">
        <v>2110</v>
      </c>
      <c r="E462" s="170">
        <v>36</v>
      </c>
      <c r="F462" s="170"/>
      <c r="G462" s="166">
        <v>2022</v>
      </c>
      <c r="H462" s="169" t="s">
        <v>2111</v>
      </c>
      <c r="I462" s="171" t="s">
        <v>2112</v>
      </c>
      <c r="J462" s="167" t="s">
        <v>32</v>
      </c>
      <c r="K462" s="166" t="s">
        <v>55</v>
      </c>
      <c r="L462" s="166" t="s">
        <v>80</v>
      </c>
      <c r="M462" s="166"/>
    </row>
    <row r="463" spans="1:13" ht="75" x14ac:dyDescent="0.25">
      <c r="A463" s="166">
        <v>462</v>
      </c>
      <c r="B463" s="167" t="s">
        <v>2113</v>
      </c>
      <c r="C463" s="168" t="s">
        <v>2114</v>
      </c>
      <c r="D463" s="169" t="s">
        <v>2115</v>
      </c>
      <c r="E463" s="170">
        <v>50</v>
      </c>
      <c r="F463" s="170"/>
      <c r="G463" s="166">
        <v>2022</v>
      </c>
      <c r="H463" s="169" t="s">
        <v>2116</v>
      </c>
      <c r="I463" s="171" t="s">
        <v>2117</v>
      </c>
      <c r="J463" s="167" t="s">
        <v>32</v>
      </c>
      <c r="K463" s="166" t="s">
        <v>55</v>
      </c>
      <c r="L463" s="166" t="s">
        <v>128</v>
      </c>
      <c r="M463" s="166"/>
    </row>
    <row r="464" spans="1:13" ht="75" x14ac:dyDescent="0.25">
      <c r="A464" s="166">
        <v>463</v>
      </c>
      <c r="B464" s="167" t="s">
        <v>2118</v>
      </c>
      <c r="C464" s="168" t="s">
        <v>2119</v>
      </c>
      <c r="D464" s="169" t="s">
        <v>2120</v>
      </c>
      <c r="E464" s="170">
        <v>14</v>
      </c>
      <c r="F464" s="170"/>
      <c r="G464" s="166">
        <v>2022</v>
      </c>
      <c r="H464" s="169" t="s">
        <v>2121</v>
      </c>
      <c r="I464" s="171" t="s">
        <v>2122</v>
      </c>
      <c r="J464" s="167" t="s">
        <v>32</v>
      </c>
      <c r="K464" s="166" t="s">
        <v>55</v>
      </c>
      <c r="L464" s="166" t="s">
        <v>114</v>
      </c>
      <c r="M464" s="166"/>
    </row>
    <row r="465" spans="1:13" ht="75" x14ac:dyDescent="0.25">
      <c r="A465" s="166">
        <v>464</v>
      </c>
      <c r="B465" s="167" t="s">
        <v>2123</v>
      </c>
      <c r="C465" s="168" t="s">
        <v>2124</v>
      </c>
      <c r="D465" s="169" t="s">
        <v>1609</v>
      </c>
      <c r="E465" s="170">
        <v>839</v>
      </c>
      <c r="F465" s="170"/>
      <c r="G465" s="166">
        <v>2022</v>
      </c>
      <c r="H465" s="169" t="s">
        <v>2125</v>
      </c>
      <c r="I465" s="171" t="s">
        <v>2126</v>
      </c>
      <c r="J465" s="167" t="s">
        <v>68</v>
      </c>
      <c r="K465" s="166" t="s">
        <v>69</v>
      </c>
      <c r="L465" s="166" t="s">
        <v>56</v>
      </c>
      <c r="M465" s="166"/>
    </row>
    <row r="466" spans="1:13" ht="75" x14ac:dyDescent="0.25">
      <c r="A466" s="166">
        <v>465</v>
      </c>
      <c r="B466" s="167" t="s">
        <v>2127</v>
      </c>
      <c r="C466" s="168" t="s">
        <v>2128</v>
      </c>
      <c r="D466" s="169" t="s">
        <v>2070</v>
      </c>
      <c r="E466" s="170"/>
      <c r="F466" s="170"/>
      <c r="G466" s="166">
        <v>2022</v>
      </c>
      <c r="H466" s="169" t="s">
        <v>2129</v>
      </c>
      <c r="I466" s="171" t="s">
        <v>2130</v>
      </c>
      <c r="J466" s="167" t="s">
        <v>68</v>
      </c>
      <c r="K466" s="166" t="s">
        <v>69</v>
      </c>
      <c r="L466" s="166" t="s">
        <v>80</v>
      </c>
      <c r="M466" s="166"/>
    </row>
    <row r="467" spans="1:13" ht="75" x14ac:dyDescent="0.25">
      <c r="A467" s="166">
        <v>466</v>
      </c>
      <c r="B467" s="167" t="s">
        <v>2131</v>
      </c>
      <c r="C467" s="168" t="s">
        <v>2132</v>
      </c>
      <c r="D467" s="169" t="s">
        <v>2120</v>
      </c>
      <c r="E467" s="170">
        <v>14</v>
      </c>
      <c r="F467" s="170"/>
      <c r="G467" s="166">
        <v>2022</v>
      </c>
      <c r="H467" s="169" t="s">
        <v>2133</v>
      </c>
      <c r="I467" s="171" t="s">
        <v>2134</v>
      </c>
      <c r="J467" s="167" t="s">
        <v>32</v>
      </c>
      <c r="K467" s="166" t="s">
        <v>55</v>
      </c>
      <c r="L467" s="166" t="s">
        <v>114</v>
      </c>
      <c r="M467" s="166"/>
    </row>
    <row r="468" spans="1:13" ht="75" x14ac:dyDescent="0.25">
      <c r="A468" s="166">
        <v>467</v>
      </c>
      <c r="B468" s="167" t="s">
        <v>2135</v>
      </c>
      <c r="C468" s="168" t="s">
        <v>2136</v>
      </c>
      <c r="D468" s="169" t="s">
        <v>385</v>
      </c>
      <c r="E468" s="170">
        <v>2022</v>
      </c>
      <c r="F468" s="170"/>
      <c r="G468" s="166">
        <v>2022</v>
      </c>
      <c r="H468" s="169" t="s">
        <v>2137</v>
      </c>
      <c r="I468" s="171" t="s">
        <v>2138</v>
      </c>
      <c r="J468" s="167" t="s">
        <v>32</v>
      </c>
      <c r="K468" s="166" t="s">
        <v>55</v>
      </c>
      <c r="L468" s="166" t="s">
        <v>80</v>
      </c>
      <c r="M468" s="166"/>
    </row>
    <row r="469" spans="1:13" ht="75" x14ac:dyDescent="0.25">
      <c r="A469" s="166">
        <v>468</v>
      </c>
      <c r="B469" s="167" t="s">
        <v>2139</v>
      </c>
      <c r="C469" s="168" t="s">
        <v>2140</v>
      </c>
      <c r="D469" s="169" t="s">
        <v>2141</v>
      </c>
      <c r="E469" s="170">
        <v>108</v>
      </c>
      <c r="F469" s="170"/>
      <c r="G469" s="166">
        <v>2022</v>
      </c>
      <c r="H469" s="169" t="s">
        <v>2142</v>
      </c>
      <c r="I469" s="171" t="s">
        <v>2143</v>
      </c>
      <c r="J469" s="167" t="s">
        <v>61</v>
      </c>
      <c r="K469" s="166" t="s">
        <v>69</v>
      </c>
      <c r="L469" s="166" t="s">
        <v>56</v>
      </c>
      <c r="M469" s="166" t="s">
        <v>539</v>
      </c>
    </row>
    <row r="470" spans="1:13" ht="90" x14ac:dyDescent="0.25">
      <c r="A470" s="166">
        <v>469</v>
      </c>
      <c r="B470" s="167" t="s">
        <v>2144</v>
      </c>
      <c r="C470" s="168" t="s">
        <v>2145</v>
      </c>
      <c r="D470" s="169" t="s">
        <v>88</v>
      </c>
      <c r="E470" s="170"/>
      <c r="F470" s="170"/>
      <c r="G470" s="166">
        <v>2022</v>
      </c>
      <c r="H470" s="169" t="s">
        <v>2146</v>
      </c>
      <c r="I470" s="171" t="s">
        <v>2147</v>
      </c>
      <c r="J470" s="167" t="s">
        <v>32</v>
      </c>
      <c r="K470" s="166" t="s">
        <v>55</v>
      </c>
      <c r="L470" s="166" t="s">
        <v>56</v>
      </c>
      <c r="M470" s="166"/>
    </row>
    <row r="471" spans="1:13" ht="75" x14ac:dyDescent="0.2">
      <c r="A471" s="166">
        <v>470</v>
      </c>
      <c r="B471" s="167" t="s">
        <v>2148</v>
      </c>
      <c r="C471" s="168" t="s">
        <v>2149</v>
      </c>
      <c r="D471" s="169" t="s">
        <v>2150</v>
      </c>
      <c r="E471" s="170">
        <v>234</v>
      </c>
      <c r="F471" s="170"/>
      <c r="G471" s="166">
        <v>2023</v>
      </c>
      <c r="H471" s="169" t="s">
        <v>2151</v>
      </c>
      <c r="I471" s="173" t="s">
        <v>2152</v>
      </c>
      <c r="J471" s="167" t="s">
        <v>32</v>
      </c>
      <c r="K471" s="166" t="s">
        <v>55</v>
      </c>
      <c r="L471" s="166" t="s">
        <v>725</v>
      </c>
      <c r="M471" s="166" t="s">
        <v>2153</v>
      </c>
    </row>
    <row r="472" spans="1:13" ht="75" x14ac:dyDescent="0.2">
      <c r="A472" s="166">
        <v>471</v>
      </c>
      <c r="B472" s="167" t="s">
        <v>2154</v>
      </c>
      <c r="C472" s="168" t="s">
        <v>2155</v>
      </c>
      <c r="D472" s="169" t="s">
        <v>153</v>
      </c>
      <c r="E472" s="170"/>
      <c r="F472" s="170"/>
      <c r="G472" s="169">
        <v>2023</v>
      </c>
      <c r="H472" s="169" t="s">
        <v>2156</v>
      </c>
      <c r="I472" s="173" t="s">
        <v>2157</v>
      </c>
      <c r="J472" s="167" t="s">
        <v>32</v>
      </c>
      <c r="K472" s="166" t="s">
        <v>103</v>
      </c>
      <c r="L472" s="169" t="s">
        <v>149</v>
      </c>
      <c r="M472" s="166" t="s">
        <v>1544</v>
      </c>
    </row>
    <row r="473" spans="1:13" ht="75" x14ac:dyDescent="0.2">
      <c r="A473" s="166">
        <v>472</v>
      </c>
      <c r="B473" s="167" t="s">
        <v>2158</v>
      </c>
      <c r="C473" s="168" t="s">
        <v>2159</v>
      </c>
      <c r="D473" s="169" t="s">
        <v>2160</v>
      </c>
      <c r="E473" s="170">
        <v>68</v>
      </c>
      <c r="F473" s="170">
        <v>4</v>
      </c>
      <c r="G473" s="166">
        <v>2023</v>
      </c>
      <c r="H473" s="169" t="s">
        <v>2161</v>
      </c>
      <c r="I473" s="173" t="s">
        <v>2162</v>
      </c>
      <c r="J473" s="167" t="s">
        <v>32</v>
      </c>
      <c r="K473" s="166" t="s">
        <v>55</v>
      </c>
      <c r="L473" s="166" t="s">
        <v>56</v>
      </c>
      <c r="M473" s="166" t="s">
        <v>2163</v>
      </c>
    </row>
    <row r="474" spans="1:13" ht="75" x14ac:dyDescent="0.2">
      <c r="A474" s="166">
        <v>473</v>
      </c>
      <c r="B474" s="167" t="s">
        <v>2164</v>
      </c>
      <c r="C474" s="168" t="s">
        <v>2165</v>
      </c>
      <c r="D474" s="169" t="s">
        <v>153</v>
      </c>
      <c r="E474" s="170"/>
      <c r="F474" s="170"/>
      <c r="G474" s="169">
        <v>2023</v>
      </c>
      <c r="H474" s="169" t="s">
        <v>2166</v>
      </c>
      <c r="I474" s="173" t="s">
        <v>2167</v>
      </c>
      <c r="J474" s="167" t="s">
        <v>32</v>
      </c>
      <c r="K474" s="166" t="s">
        <v>103</v>
      </c>
      <c r="L474" s="169" t="s">
        <v>149</v>
      </c>
      <c r="M474" s="166" t="s">
        <v>1544</v>
      </c>
    </row>
    <row r="475" spans="1:13" ht="90" x14ac:dyDescent="0.2">
      <c r="A475" s="166">
        <v>474</v>
      </c>
      <c r="B475" s="167" t="s">
        <v>2168</v>
      </c>
      <c r="C475" s="168" t="s">
        <v>2169</v>
      </c>
      <c r="D475" s="169"/>
      <c r="E475" s="170"/>
      <c r="F475" s="170"/>
      <c r="G475" s="166">
        <v>2023</v>
      </c>
      <c r="H475" s="169" t="s">
        <v>2170</v>
      </c>
      <c r="I475" s="173" t="s">
        <v>2171</v>
      </c>
      <c r="J475" s="167" t="s">
        <v>590</v>
      </c>
      <c r="K475" s="166" t="s">
        <v>590</v>
      </c>
      <c r="L475" s="166" t="s">
        <v>56</v>
      </c>
      <c r="M475" s="166" t="s">
        <v>490</v>
      </c>
    </row>
    <row r="476" spans="1:13" ht="90" x14ac:dyDescent="0.2">
      <c r="A476" s="166">
        <v>475</v>
      </c>
      <c r="B476" s="167" t="s">
        <v>2172</v>
      </c>
      <c r="C476" s="168" t="s">
        <v>2173</v>
      </c>
      <c r="D476" s="169"/>
      <c r="E476" s="170"/>
      <c r="F476" s="170"/>
      <c r="G476" s="166">
        <v>2023</v>
      </c>
      <c r="H476" s="169" t="s">
        <v>2174</v>
      </c>
      <c r="I476" s="173" t="s">
        <v>2175</v>
      </c>
      <c r="J476" s="167" t="s">
        <v>61</v>
      </c>
      <c r="K476" s="166" t="s">
        <v>69</v>
      </c>
      <c r="L476" s="166" t="s">
        <v>149</v>
      </c>
      <c r="M476" s="166" t="s">
        <v>2176</v>
      </c>
    </row>
    <row r="477" spans="1:13" ht="90" x14ac:dyDescent="0.2">
      <c r="A477" s="166">
        <v>476</v>
      </c>
      <c r="B477" s="167" t="s">
        <v>2177</v>
      </c>
      <c r="C477" s="168" t="s">
        <v>2178</v>
      </c>
      <c r="D477" s="169" t="s">
        <v>2179</v>
      </c>
      <c r="E477" s="170"/>
      <c r="F477" s="170"/>
      <c r="G477" s="166">
        <v>2023</v>
      </c>
      <c r="H477" s="169" t="s">
        <v>2180</v>
      </c>
      <c r="I477" s="173" t="s">
        <v>2181</v>
      </c>
      <c r="J477" s="167" t="s">
        <v>61</v>
      </c>
      <c r="K477" s="166" t="s">
        <v>69</v>
      </c>
      <c r="L477" s="166" t="s">
        <v>149</v>
      </c>
      <c r="M477" s="166" t="s">
        <v>2182</v>
      </c>
    </row>
    <row r="478" spans="1:13" ht="90" x14ac:dyDescent="0.2">
      <c r="A478" s="166">
        <v>477</v>
      </c>
      <c r="B478" s="167" t="s">
        <v>2183</v>
      </c>
      <c r="C478" s="168" t="s">
        <v>2184</v>
      </c>
      <c r="D478" s="169"/>
      <c r="E478" s="170"/>
      <c r="F478" s="170"/>
      <c r="G478" s="166">
        <v>2023</v>
      </c>
      <c r="H478" s="169" t="s">
        <v>2185</v>
      </c>
      <c r="I478" s="173" t="s">
        <v>2186</v>
      </c>
      <c r="J478" s="167" t="s">
        <v>61</v>
      </c>
      <c r="K478" s="166" t="s">
        <v>69</v>
      </c>
      <c r="L478" s="166" t="s">
        <v>864</v>
      </c>
      <c r="M478" s="166" t="s">
        <v>2187</v>
      </c>
    </row>
    <row r="479" spans="1:13" ht="90" x14ac:dyDescent="0.2">
      <c r="A479" s="166">
        <v>478</v>
      </c>
      <c r="B479" s="167" t="s">
        <v>2188</v>
      </c>
      <c r="C479" s="168" t="s">
        <v>2189</v>
      </c>
      <c r="D479" s="169"/>
      <c r="E479" s="170"/>
      <c r="F479" s="170"/>
      <c r="G479" s="166">
        <v>2023</v>
      </c>
      <c r="H479" s="169" t="s">
        <v>2190</v>
      </c>
      <c r="I479" s="173" t="s">
        <v>2191</v>
      </c>
      <c r="J479" s="167" t="s">
        <v>61</v>
      </c>
      <c r="K479" s="166" t="s">
        <v>69</v>
      </c>
      <c r="L479" s="166" t="s">
        <v>56</v>
      </c>
      <c r="M479" s="166" t="s">
        <v>490</v>
      </c>
    </row>
    <row r="480" spans="1:13" ht="90" x14ac:dyDescent="0.2">
      <c r="A480" s="166">
        <v>479</v>
      </c>
      <c r="B480" s="167" t="s">
        <v>2192</v>
      </c>
      <c r="C480" s="168" t="s">
        <v>2193</v>
      </c>
      <c r="D480" s="169"/>
      <c r="E480" s="170"/>
      <c r="F480" s="170"/>
      <c r="G480" s="166">
        <v>2023</v>
      </c>
      <c r="H480" s="169" t="s">
        <v>2194</v>
      </c>
      <c r="I480" s="173" t="s">
        <v>2195</v>
      </c>
      <c r="J480" s="167" t="s">
        <v>61</v>
      </c>
      <c r="K480" s="166" t="s">
        <v>69</v>
      </c>
      <c r="L480" s="166" t="s">
        <v>149</v>
      </c>
      <c r="M480" s="166" t="s">
        <v>509</v>
      </c>
    </row>
    <row r="481" spans="1:13" ht="75" x14ac:dyDescent="0.2">
      <c r="A481" s="166">
        <v>480</v>
      </c>
      <c r="B481" s="167" t="s">
        <v>2196</v>
      </c>
      <c r="C481" s="168" t="s">
        <v>2197</v>
      </c>
      <c r="D481" s="169"/>
      <c r="E481" s="170"/>
      <c r="F481" s="170"/>
      <c r="G481" s="166">
        <v>2023</v>
      </c>
      <c r="H481" s="169" t="s">
        <v>2198</v>
      </c>
      <c r="I481" s="173" t="s">
        <v>2199</v>
      </c>
      <c r="J481" s="167" t="s">
        <v>61</v>
      </c>
      <c r="K481" s="166" t="s">
        <v>69</v>
      </c>
      <c r="L481" s="166" t="s">
        <v>128</v>
      </c>
      <c r="M481" s="166" t="s">
        <v>2200</v>
      </c>
    </row>
    <row r="482" spans="1:13" ht="75" x14ac:dyDescent="0.2">
      <c r="A482" s="166">
        <v>481</v>
      </c>
      <c r="B482" s="167" t="s">
        <v>2201</v>
      </c>
      <c r="C482" s="168" t="s">
        <v>2202</v>
      </c>
      <c r="D482" s="169"/>
      <c r="E482" s="170"/>
      <c r="F482" s="170"/>
      <c r="G482" s="166">
        <v>2023</v>
      </c>
      <c r="H482" s="169" t="s">
        <v>2203</v>
      </c>
      <c r="I482" s="173" t="s">
        <v>2204</v>
      </c>
      <c r="J482" s="167" t="s">
        <v>68</v>
      </c>
      <c r="K482" s="166" t="s">
        <v>69</v>
      </c>
      <c r="L482" s="166" t="s">
        <v>80</v>
      </c>
      <c r="M482" s="166" t="s">
        <v>648</v>
      </c>
    </row>
    <row r="483" spans="1:13" ht="75" x14ac:dyDescent="0.2">
      <c r="A483" s="166">
        <v>482</v>
      </c>
      <c r="B483" s="167" t="s">
        <v>2205</v>
      </c>
      <c r="C483" s="168" t="s">
        <v>2206</v>
      </c>
      <c r="D483" s="169"/>
      <c r="E483" s="170"/>
      <c r="F483" s="170"/>
      <c r="G483" s="166">
        <v>2023</v>
      </c>
      <c r="H483" s="169" t="s">
        <v>2207</v>
      </c>
      <c r="I483" s="173" t="s">
        <v>2208</v>
      </c>
      <c r="J483" s="167" t="s">
        <v>68</v>
      </c>
      <c r="K483" s="166" t="s">
        <v>69</v>
      </c>
      <c r="L483" s="166" t="s">
        <v>56</v>
      </c>
      <c r="M483" s="166" t="s">
        <v>57</v>
      </c>
    </row>
    <row r="484" spans="1:13" ht="75" x14ac:dyDescent="0.2">
      <c r="A484" s="166">
        <v>483</v>
      </c>
      <c r="B484" s="167" t="s">
        <v>2209</v>
      </c>
      <c r="C484" s="168" t="s">
        <v>2210</v>
      </c>
      <c r="D484" s="169" t="s">
        <v>2211</v>
      </c>
      <c r="E484" s="170">
        <v>82</v>
      </c>
      <c r="F484" s="170">
        <v>1</v>
      </c>
      <c r="G484" s="166">
        <v>2023</v>
      </c>
      <c r="H484" s="169" t="s">
        <v>2212</v>
      </c>
      <c r="I484" s="173" t="s">
        <v>2213</v>
      </c>
      <c r="J484" s="167" t="s">
        <v>323</v>
      </c>
      <c r="K484" s="166" t="s">
        <v>55</v>
      </c>
      <c r="L484" s="166" t="s">
        <v>149</v>
      </c>
      <c r="M484" s="166" t="s">
        <v>2182</v>
      </c>
    </row>
    <row r="485" spans="1:13" ht="75" x14ac:dyDescent="0.2">
      <c r="A485" s="166">
        <v>484</v>
      </c>
      <c r="B485" s="167" t="s">
        <v>2214</v>
      </c>
      <c r="C485" s="168" t="s">
        <v>2215</v>
      </c>
      <c r="D485" s="169"/>
      <c r="E485" s="170"/>
      <c r="F485" s="170"/>
      <c r="G485" s="166">
        <v>2023</v>
      </c>
      <c r="H485" s="169" t="s">
        <v>2216</v>
      </c>
      <c r="I485" s="174" t="s">
        <v>2217</v>
      </c>
      <c r="J485" s="167" t="s">
        <v>68</v>
      </c>
      <c r="K485" s="166" t="s">
        <v>69</v>
      </c>
      <c r="L485" s="166" t="s">
        <v>56</v>
      </c>
      <c r="M485" s="166" t="s">
        <v>57</v>
      </c>
    </row>
    <row r="486" spans="1:13" ht="75" x14ac:dyDescent="0.2">
      <c r="A486" s="166">
        <v>485</v>
      </c>
      <c r="B486" s="167" t="s">
        <v>2218</v>
      </c>
      <c r="C486" s="168" t="s">
        <v>2219</v>
      </c>
      <c r="D486" s="169" t="s">
        <v>1359</v>
      </c>
      <c r="E486" s="170">
        <v>45</v>
      </c>
      <c r="F486" s="170">
        <v>6</v>
      </c>
      <c r="G486" s="166">
        <v>2023</v>
      </c>
      <c r="H486" s="169" t="s">
        <v>2220</v>
      </c>
      <c r="I486" s="173" t="s">
        <v>2221</v>
      </c>
      <c r="J486" s="167" t="s">
        <v>32</v>
      </c>
      <c r="K486" s="166" t="s">
        <v>55</v>
      </c>
      <c r="L486" s="166" t="s">
        <v>570</v>
      </c>
      <c r="M486" s="166" t="s">
        <v>1091</v>
      </c>
    </row>
    <row r="487" spans="1:13" ht="75" x14ac:dyDescent="0.2">
      <c r="A487" s="166">
        <v>486</v>
      </c>
      <c r="B487" s="167" t="s">
        <v>2222</v>
      </c>
      <c r="C487" s="168" t="s">
        <v>2223</v>
      </c>
      <c r="D487" s="169" t="s">
        <v>2224</v>
      </c>
      <c r="E487" s="170">
        <v>11</v>
      </c>
      <c r="F487" s="170">
        <v>4</v>
      </c>
      <c r="G487" s="166">
        <v>2023</v>
      </c>
      <c r="H487" s="169" t="s">
        <v>2225</v>
      </c>
      <c r="I487" s="173" t="s">
        <v>2226</v>
      </c>
      <c r="J487" s="167" t="s">
        <v>32</v>
      </c>
      <c r="K487" s="166" t="s">
        <v>55</v>
      </c>
      <c r="L487" s="166" t="s">
        <v>56</v>
      </c>
      <c r="M487" s="166" t="s">
        <v>62</v>
      </c>
    </row>
    <row r="488" spans="1:13" ht="75" x14ac:dyDescent="0.2">
      <c r="A488" s="166">
        <v>487</v>
      </c>
      <c r="B488" s="167" t="s">
        <v>2227</v>
      </c>
      <c r="C488" s="168" t="s">
        <v>2228</v>
      </c>
      <c r="D488" s="169" t="s">
        <v>2229</v>
      </c>
      <c r="E488" s="170">
        <v>24</v>
      </c>
      <c r="F488" s="170">
        <v>4</v>
      </c>
      <c r="G488" s="166">
        <v>2023</v>
      </c>
      <c r="H488" s="169" t="s">
        <v>2230</v>
      </c>
      <c r="I488" s="173" t="s">
        <v>2231</v>
      </c>
      <c r="J488" s="167" t="s">
        <v>32</v>
      </c>
      <c r="K488" s="166" t="s">
        <v>55</v>
      </c>
      <c r="L488" s="166" t="s">
        <v>56</v>
      </c>
      <c r="M488" s="166" t="s">
        <v>665</v>
      </c>
    </row>
    <row r="489" spans="1:13" ht="75" x14ac:dyDescent="0.2">
      <c r="A489" s="166">
        <v>488</v>
      </c>
      <c r="B489" s="167" t="s">
        <v>2232</v>
      </c>
      <c r="C489" s="168" t="s">
        <v>2233</v>
      </c>
      <c r="D489" s="169" t="s">
        <v>2234</v>
      </c>
      <c r="E489" s="170">
        <v>140</v>
      </c>
      <c r="F489" s="170"/>
      <c r="G489" s="166">
        <v>2023</v>
      </c>
      <c r="H489" s="169" t="s">
        <v>2235</v>
      </c>
      <c r="I489" s="173" t="s">
        <v>2236</v>
      </c>
      <c r="J489" s="167" t="s">
        <v>32</v>
      </c>
      <c r="K489" s="166" t="s">
        <v>55</v>
      </c>
      <c r="L489" s="166" t="s">
        <v>114</v>
      </c>
      <c r="M489" s="166" t="s">
        <v>2237</v>
      </c>
    </row>
    <row r="490" spans="1:13" ht="75" x14ac:dyDescent="0.2">
      <c r="A490" s="166">
        <v>489</v>
      </c>
      <c r="B490" s="167" t="s">
        <v>2238</v>
      </c>
      <c r="C490" s="168" t="s">
        <v>2239</v>
      </c>
      <c r="D490" s="169" t="s">
        <v>2240</v>
      </c>
      <c r="E490" s="170">
        <v>127</v>
      </c>
      <c r="F490" s="170"/>
      <c r="G490" s="166">
        <v>2023</v>
      </c>
      <c r="H490" s="169" t="s">
        <v>2241</v>
      </c>
      <c r="I490" s="173" t="s">
        <v>2242</v>
      </c>
      <c r="J490" s="167" t="s">
        <v>32</v>
      </c>
      <c r="K490" s="166" t="s">
        <v>55</v>
      </c>
      <c r="L490" s="166" t="s">
        <v>114</v>
      </c>
      <c r="M490" s="166" t="s">
        <v>670</v>
      </c>
    </row>
    <row r="491" spans="1:13" ht="75" x14ac:dyDescent="0.2">
      <c r="A491" s="166">
        <v>490</v>
      </c>
      <c r="B491" s="167" t="s">
        <v>2243</v>
      </c>
      <c r="C491" s="168" t="s">
        <v>2244</v>
      </c>
      <c r="D491" s="169" t="s">
        <v>1851</v>
      </c>
      <c r="E491" s="170">
        <v>670</v>
      </c>
      <c r="F491" s="170"/>
      <c r="G491" s="166">
        <v>2023</v>
      </c>
      <c r="H491" s="169" t="s">
        <v>2245</v>
      </c>
      <c r="I491" s="173" t="s">
        <v>2246</v>
      </c>
      <c r="J491" s="167" t="s">
        <v>32</v>
      </c>
      <c r="K491" s="166" t="s">
        <v>55</v>
      </c>
      <c r="L491" s="166" t="s">
        <v>114</v>
      </c>
      <c r="M491" s="166" t="s">
        <v>2247</v>
      </c>
    </row>
    <row r="492" spans="1:13" ht="90" x14ac:dyDescent="0.2">
      <c r="A492" s="166">
        <v>491</v>
      </c>
      <c r="B492" s="167" t="s">
        <v>2248</v>
      </c>
      <c r="C492" s="168" t="s">
        <v>2249</v>
      </c>
      <c r="D492" s="169" t="s">
        <v>2250</v>
      </c>
      <c r="E492" s="170">
        <v>15</v>
      </c>
      <c r="F492" s="170">
        <v>8</v>
      </c>
      <c r="G492" s="166">
        <v>2023</v>
      </c>
      <c r="H492" s="169" t="s">
        <v>2251</v>
      </c>
      <c r="I492" s="173" t="s">
        <v>2252</v>
      </c>
      <c r="J492" s="167" t="s">
        <v>32</v>
      </c>
      <c r="K492" s="166" t="s">
        <v>55</v>
      </c>
      <c r="L492" s="166" t="s">
        <v>114</v>
      </c>
      <c r="M492" s="166" t="s">
        <v>2247</v>
      </c>
    </row>
    <row r="493" spans="1:13" ht="75" x14ac:dyDescent="0.2">
      <c r="A493" s="166">
        <v>492</v>
      </c>
      <c r="B493" s="167" t="s">
        <v>2253</v>
      </c>
      <c r="C493" s="168" t="s">
        <v>2254</v>
      </c>
      <c r="D493" s="169" t="s">
        <v>2255</v>
      </c>
      <c r="E493" s="170">
        <v>20</v>
      </c>
      <c r="F493" s="170"/>
      <c r="G493" s="166">
        <v>2023</v>
      </c>
      <c r="H493" s="169" t="s">
        <v>2256</v>
      </c>
      <c r="I493" s="173" t="s">
        <v>2257</v>
      </c>
      <c r="J493" s="167" t="s">
        <v>32</v>
      </c>
      <c r="K493" s="166" t="s">
        <v>55</v>
      </c>
      <c r="L493" s="166" t="s">
        <v>56</v>
      </c>
      <c r="M493" s="166" t="s">
        <v>1939</v>
      </c>
    </row>
    <row r="494" spans="1:13" ht="75" x14ac:dyDescent="0.2">
      <c r="A494" s="166">
        <v>493</v>
      </c>
      <c r="B494" s="167" t="s">
        <v>2258</v>
      </c>
      <c r="C494" s="168" t="s">
        <v>2259</v>
      </c>
      <c r="D494" s="169" t="s">
        <v>2260</v>
      </c>
      <c r="E494" s="170">
        <v>129</v>
      </c>
      <c r="F494" s="170"/>
      <c r="G494" s="166">
        <v>2023</v>
      </c>
      <c r="H494" s="169" t="s">
        <v>2261</v>
      </c>
      <c r="I494" s="173" t="s">
        <v>2262</v>
      </c>
      <c r="J494" s="167" t="s">
        <v>32</v>
      </c>
      <c r="K494" s="166" t="s">
        <v>55</v>
      </c>
      <c r="L494" s="166" t="s">
        <v>56</v>
      </c>
      <c r="M494" s="166" t="s">
        <v>665</v>
      </c>
    </row>
    <row r="495" spans="1:13" ht="90" x14ac:dyDescent="0.2">
      <c r="A495" s="166">
        <v>494</v>
      </c>
      <c r="B495" s="167" t="s">
        <v>2263</v>
      </c>
      <c r="C495" s="168" t="s">
        <v>2264</v>
      </c>
      <c r="D495" s="169" t="s">
        <v>2265</v>
      </c>
      <c r="E495" s="170">
        <v>77</v>
      </c>
      <c r="F495" s="170">
        <v>12</v>
      </c>
      <c r="G495" s="166">
        <v>2023</v>
      </c>
      <c r="H495" s="169" t="s">
        <v>2266</v>
      </c>
      <c r="I495" s="173" t="s">
        <v>2267</v>
      </c>
      <c r="J495" s="167" t="s">
        <v>32</v>
      </c>
      <c r="K495" s="166" t="s">
        <v>55</v>
      </c>
      <c r="L495" s="166" t="s">
        <v>570</v>
      </c>
      <c r="M495" s="166" t="s">
        <v>2268</v>
      </c>
    </row>
    <row r="496" spans="1:13" ht="90" x14ac:dyDescent="0.2">
      <c r="A496" s="166">
        <v>495</v>
      </c>
      <c r="B496" s="167" t="s">
        <v>2269</v>
      </c>
      <c r="C496" s="168" t="s">
        <v>2270</v>
      </c>
      <c r="D496" s="169" t="s">
        <v>2271</v>
      </c>
      <c r="E496" s="170">
        <v>2023</v>
      </c>
      <c r="F496" s="170">
        <v>1</v>
      </c>
      <c r="G496" s="166">
        <v>2023</v>
      </c>
      <c r="H496" s="169" t="s">
        <v>2272</v>
      </c>
      <c r="I496" s="173" t="s">
        <v>2273</v>
      </c>
      <c r="J496" s="167" t="s">
        <v>32</v>
      </c>
      <c r="K496" s="166" t="s">
        <v>55</v>
      </c>
      <c r="L496" s="166" t="s">
        <v>56</v>
      </c>
      <c r="M496" s="166" t="s">
        <v>2274</v>
      </c>
    </row>
    <row r="497" spans="1:13" ht="75" x14ac:dyDescent="0.2">
      <c r="A497" s="166">
        <v>496</v>
      </c>
      <c r="B497" s="167" t="s">
        <v>2275</v>
      </c>
      <c r="C497" s="168" t="s">
        <v>2276</v>
      </c>
      <c r="D497" s="169" t="s">
        <v>2277</v>
      </c>
      <c r="E497" s="170">
        <v>4</v>
      </c>
      <c r="F497" s="170"/>
      <c r="G497" s="166">
        <v>2023</v>
      </c>
      <c r="H497" s="169" t="s">
        <v>2278</v>
      </c>
      <c r="I497" s="173" t="s">
        <v>2279</v>
      </c>
      <c r="J497" s="167" t="s">
        <v>32</v>
      </c>
      <c r="K497" s="166" t="s">
        <v>55</v>
      </c>
      <c r="L497" s="166" t="s">
        <v>725</v>
      </c>
      <c r="M497" s="166" t="s">
        <v>433</v>
      </c>
    </row>
    <row r="498" spans="1:13" ht="90" x14ac:dyDescent="0.2">
      <c r="A498" s="166">
        <v>497</v>
      </c>
      <c r="B498" s="167" t="s">
        <v>2280</v>
      </c>
      <c r="C498" s="168" t="s">
        <v>2281</v>
      </c>
      <c r="D498" s="169" t="s">
        <v>2282</v>
      </c>
      <c r="E498" s="170">
        <v>22</v>
      </c>
      <c r="F498" s="170">
        <v>4</v>
      </c>
      <c r="G498" s="166">
        <v>2023</v>
      </c>
      <c r="H498" s="169" t="s">
        <v>2283</v>
      </c>
      <c r="I498" s="173" t="s">
        <v>2284</v>
      </c>
      <c r="J498" s="167" t="s">
        <v>32</v>
      </c>
      <c r="K498" s="166" t="s">
        <v>55</v>
      </c>
      <c r="L498" s="166" t="s">
        <v>114</v>
      </c>
      <c r="M498" s="166" t="s">
        <v>670</v>
      </c>
    </row>
    <row r="499" spans="1:13" ht="90" x14ac:dyDescent="0.2">
      <c r="A499" s="166">
        <v>498</v>
      </c>
      <c r="B499" s="167" t="s">
        <v>2285</v>
      </c>
      <c r="C499" s="168" t="s">
        <v>2286</v>
      </c>
      <c r="D499" s="169" t="s">
        <v>1946</v>
      </c>
      <c r="E499" s="170">
        <v>13</v>
      </c>
      <c r="F499" s="170">
        <v>1</v>
      </c>
      <c r="G499" s="166">
        <v>2023</v>
      </c>
      <c r="H499" s="169" t="s">
        <v>2287</v>
      </c>
      <c r="I499" s="173" t="s">
        <v>2288</v>
      </c>
      <c r="J499" s="167" t="s">
        <v>32</v>
      </c>
      <c r="K499" s="166" t="s">
        <v>55</v>
      </c>
      <c r="L499" s="166" t="s">
        <v>149</v>
      </c>
      <c r="M499" s="166" t="s">
        <v>1567</v>
      </c>
    </row>
    <row r="500" spans="1:13" ht="60" x14ac:dyDescent="0.2">
      <c r="A500" s="166">
        <v>499</v>
      </c>
      <c r="B500" s="167" t="s">
        <v>2289</v>
      </c>
      <c r="C500" s="168" t="s">
        <v>2290</v>
      </c>
      <c r="D500" s="169"/>
      <c r="E500" s="170"/>
      <c r="F500" s="170"/>
      <c r="G500" s="166">
        <v>2023</v>
      </c>
      <c r="H500" s="169" t="s">
        <v>2291</v>
      </c>
      <c r="I500" s="173" t="s">
        <v>2292</v>
      </c>
      <c r="J500" s="167" t="s">
        <v>68</v>
      </c>
      <c r="K500" s="166" t="s">
        <v>69</v>
      </c>
      <c r="L500" s="166" t="s">
        <v>56</v>
      </c>
      <c r="M500" s="166" t="s">
        <v>2163</v>
      </c>
    </row>
    <row r="501" spans="1:13" ht="75" x14ac:dyDescent="0.2">
      <c r="A501" s="166">
        <v>500</v>
      </c>
      <c r="B501" s="167" t="s">
        <v>2293</v>
      </c>
      <c r="C501" s="168" t="s">
        <v>2294</v>
      </c>
      <c r="D501" s="169"/>
      <c r="E501" s="170"/>
      <c r="F501" s="170"/>
      <c r="G501" s="166">
        <v>2023</v>
      </c>
      <c r="H501" s="169" t="s">
        <v>2295</v>
      </c>
      <c r="I501" s="173" t="s">
        <v>2296</v>
      </c>
      <c r="J501" s="167" t="s">
        <v>68</v>
      </c>
      <c r="K501" s="166" t="s">
        <v>69</v>
      </c>
      <c r="L501" s="166" t="s">
        <v>56</v>
      </c>
      <c r="M501" s="166" t="s">
        <v>2163</v>
      </c>
    </row>
    <row r="502" spans="1:13" ht="75" x14ac:dyDescent="0.2">
      <c r="A502" s="166">
        <v>501</v>
      </c>
      <c r="B502" s="167" t="s">
        <v>2297</v>
      </c>
      <c r="C502" s="168" t="s">
        <v>2298</v>
      </c>
      <c r="D502" s="169"/>
      <c r="E502" s="170"/>
      <c r="F502" s="170"/>
      <c r="G502" s="166">
        <v>2023</v>
      </c>
      <c r="H502" s="169" t="s">
        <v>2299</v>
      </c>
      <c r="I502" s="173" t="s">
        <v>2300</v>
      </c>
      <c r="J502" s="167" t="s">
        <v>68</v>
      </c>
      <c r="K502" s="166" t="s">
        <v>69</v>
      </c>
      <c r="L502" s="166" t="s">
        <v>570</v>
      </c>
      <c r="M502" s="166" t="s">
        <v>2301</v>
      </c>
    </row>
    <row r="503" spans="1:13" ht="75" x14ac:dyDescent="0.2">
      <c r="A503" s="166">
        <v>502</v>
      </c>
      <c r="B503" s="167" t="s">
        <v>2302</v>
      </c>
      <c r="C503" s="168" t="s">
        <v>2303</v>
      </c>
      <c r="D503" s="169"/>
      <c r="E503" s="170"/>
      <c r="F503" s="170"/>
      <c r="G503" s="166">
        <v>2023</v>
      </c>
      <c r="H503" s="169" t="s">
        <v>2304</v>
      </c>
      <c r="I503" s="173" t="s">
        <v>2305</v>
      </c>
      <c r="J503" s="167" t="s">
        <v>68</v>
      </c>
      <c r="K503" s="166" t="s">
        <v>69</v>
      </c>
      <c r="L503" s="166" t="s">
        <v>114</v>
      </c>
      <c r="M503" s="166" t="s">
        <v>2237</v>
      </c>
    </row>
    <row r="504" spans="1:13" ht="75" x14ac:dyDescent="0.2">
      <c r="A504" s="166">
        <v>503</v>
      </c>
      <c r="B504" s="167" t="s">
        <v>2306</v>
      </c>
      <c r="C504" s="168" t="s">
        <v>2307</v>
      </c>
      <c r="D504" s="169"/>
      <c r="E504" s="170"/>
      <c r="F504" s="170"/>
      <c r="G504" s="166">
        <v>2023</v>
      </c>
      <c r="H504" s="169" t="s">
        <v>2308</v>
      </c>
      <c r="I504" s="173" t="s">
        <v>2309</v>
      </c>
      <c r="J504" s="167" t="s">
        <v>68</v>
      </c>
      <c r="K504" s="166" t="s">
        <v>69</v>
      </c>
      <c r="L504" s="166" t="s">
        <v>114</v>
      </c>
      <c r="M504" s="166" t="s">
        <v>2237</v>
      </c>
    </row>
    <row r="505" spans="1:13" ht="75" x14ac:dyDescent="0.2">
      <c r="A505" s="166">
        <v>504</v>
      </c>
      <c r="B505" s="167" t="s">
        <v>2310</v>
      </c>
      <c r="C505" s="168" t="s">
        <v>2311</v>
      </c>
      <c r="D505" s="169" t="s">
        <v>522</v>
      </c>
      <c r="E505" s="170">
        <v>83</v>
      </c>
      <c r="F505" s="170"/>
      <c r="G505" s="166">
        <v>2023</v>
      </c>
      <c r="H505" s="169" t="s">
        <v>2312</v>
      </c>
      <c r="I505" s="173" t="s">
        <v>2313</v>
      </c>
      <c r="J505" s="167" t="s">
        <v>32</v>
      </c>
      <c r="K505" s="166" t="s">
        <v>55</v>
      </c>
      <c r="L505" s="166" t="s">
        <v>56</v>
      </c>
      <c r="M505" s="166" t="s">
        <v>279</v>
      </c>
    </row>
    <row r="506" spans="1:13" ht="90" x14ac:dyDescent="0.2">
      <c r="A506" s="166">
        <v>505</v>
      </c>
      <c r="B506" s="167" t="s">
        <v>2314</v>
      </c>
      <c r="C506" s="168" t="s">
        <v>2315</v>
      </c>
      <c r="D506" s="169" t="s">
        <v>1609</v>
      </c>
      <c r="E506" s="170">
        <v>977</v>
      </c>
      <c r="F506" s="170"/>
      <c r="G506" s="166">
        <v>2023</v>
      </c>
      <c r="H506" s="169" t="s">
        <v>2316</v>
      </c>
      <c r="I506" s="173" t="s">
        <v>2317</v>
      </c>
      <c r="J506" s="167" t="s">
        <v>68</v>
      </c>
      <c r="K506" s="166" t="s">
        <v>69</v>
      </c>
      <c r="L506" s="166" t="s">
        <v>114</v>
      </c>
      <c r="M506" s="166" t="s">
        <v>1510</v>
      </c>
    </row>
    <row r="507" spans="1:13" ht="75" x14ac:dyDescent="0.2">
      <c r="A507" s="166">
        <v>506</v>
      </c>
      <c r="B507" s="167" t="s">
        <v>2318</v>
      </c>
      <c r="C507" s="168" t="s">
        <v>2319</v>
      </c>
      <c r="D507" s="169"/>
      <c r="E507" s="170"/>
      <c r="F507" s="170"/>
      <c r="G507" s="166">
        <v>2023</v>
      </c>
      <c r="H507" s="169" t="s">
        <v>2320</v>
      </c>
      <c r="I507" s="173" t="s">
        <v>2321</v>
      </c>
      <c r="J507" s="167" t="s">
        <v>68</v>
      </c>
      <c r="K507" s="166" t="s">
        <v>69</v>
      </c>
      <c r="L507" s="166" t="s">
        <v>570</v>
      </c>
      <c r="M507" s="166" t="s">
        <v>1854</v>
      </c>
    </row>
    <row r="508" spans="1:13" ht="75" x14ac:dyDescent="0.2">
      <c r="A508" s="166">
        <v>507</v>
      </c>
      <c r="B508" s="167" t="s">
        <v>2322</v>
      </c>
      <c r="C508" s="168" t="s">
        <v>2323</v>
      </c>
      <c r="D508" s="169"/>
      <c r="E508" s="170"/>
      <c r="F508" s="170"/>
      <c r="G508" s="166">
        <v>2023</v>
      </c>
      <c r="H508" s="169" t="s">
        <v>2324</v>
      </c>
      <c r="I508" s="173" t="s">
        <v>2325</v>
      </c>
      <c r="J508" s="167" t="s">
        <v>68</v>
      </c>
      <c r="K508" s="166" t="s">
        <v>69</v>
      </c>
      <c r="L508" s="166" t="s">
        <v>570</v>
      </c>
      <c r="M508" s="166" t="s">
        <v>1854</v>
      </c>
    </row>
    <row r="509" spans="1:13" ht="75" x14ac:dyDescent="0.2">
      <c r="A509" s="166">
        <v>508</v>
      </c>
      <c r="B509" s="167" t="s">
        <v>2326</v>
      </c>
      <c r="C509" s="168" t="s">
        <v>2327</v>
      </c>
      <c r="D509" s="169"/>
      <c r="E509" s="170"/>
      <c r="F509" s="170"/>
      <c r="G509" s="166">
        <v>2023</v>
      </c>
      <c r="H509" s="169" t="s">
        <v>2328</v>
      </c>
      <c r="I509" s="173" t="s">
        <v>2329</v>
      </c>
      <c r="J509" s="167" t="s">
        <v>68</v>
      </c>
      <c r="K509" s="166" t="s">
        <v>69</v>
      </c>
      <c r="L509" s="166" t="s">
        <v>570</v>
      </c>
      <c r="M509" s="166" t="s">
        <v>1854</v>
      </c>
    </row>
    <row r="510" spans="1:13" ht="75" x14ac:dyDescent="0.2">
      <c r="A510" s="166">
        <v>509</v>
      </c>
      <c r="B510" s="167" t="s">
        <v>2332</v>
      </c>
      <c r="C510" s="168" t="s">
        <v>2333</v>
      </c>
      <c r="D510" s="169" t="s">
        <v>1359</v>
      </c>
      <c r="E510" s="170">
        <v>45</v>
      </c>
      <c r="F510" s="170">
        <v>5</v>
      </c>
      <c r="G510" s="169">
        <v>2023</v>
      </c>
      <c r="H510" s="169" t="s">
        <v>2334</v>
      </c>
      <c r="I510" s="173" t="s">
        <v>2335</v>
      </c>
      <c r="J510" s="167" t="s">
        <v>32</v>
      </c>
      <c r="K510" s="166" t="s">
        <v>55</v>
      </c>
      <c r="L510" s="166" t="s">
        <v>80</v>
      </c>
      <c r="M510" s="166" t="s">
        <v>2336</v>
      </c>
    </row>
    <row r="511" spans="1:13" ht="75" x14ac:dyDescent="0.2">
      <c r="A511" s="166">
        <v>510</v>
      </c>
      <c r="B511" s="167" t="s">
        <v>2337</v>
      </c>
      <c r="C511" s="168" t="s">
        <v>2338</v>
      </c>
      <c r="D511" s="169" t="s">
        <v>2339</v>
      </c>
      <c r="E511" s="170">
        <v>25</v>
      </c>
      <c r="F511" s="170">
        <v>9</v>
      </c>
      <c r="G511" s="169">
        <v>2023</v>
      </c>
      <c r="H511" s="169" t="s">
        <v>2340</v>
      </c>
      <c r="I511" s="173" t="s">
        <v>2341</v>
      </c>
      <c r="J511" s="167" t="s">
        <v>32</v>
      </c>
      <c r="K511" s="166" t="s">
        <v>55</v>
      </c>
      <c r="L511" s="166" t="s">
        <v>149</v>
      </c>
      <c r="M511" s="166" t="s">
        <v>1724</v>
      </c>
    </row>
    <row r="512" spans="1:13" ht="75" x14ac:dyDescent="0.2">
      <c r="A512" s="166">
        <v>511</v>
      </c>
      <c r="B512" s="167" t="s">
        <v>2342</v>
      </c>
      <c r="C512" s="168" t="s">
        <v>2343</v>
      </c>
      <c r="D512" s="169" t="s">
        <v>2344</v>
      </c>
      <c r="E512" s="170">
        <v>32</v>
      </c>
      <c r="F512" s="170">
        <v>6</v>
      </c>
      <c r="G512" s="169">
        <v>2023</v>
      </c>
      <c r="H512" s="169" t="s">
        <v>2345</v>
      </c>
      <c r="I512" s="173" t="s">
        <v>2346</v>
      </c>
      <c r="J512" s="167" t="s">
        <v>32</v>
      </c>
      <c r="K512" s="166" t="s">
        <v>55</v>
      </c>
      <c r="L512" s="166" t="s">
        <v>601</v>
      </c>
      <c r="M512" s="166" t="s">
        <v>2347</v>
      </c>
    </row>
    <row r="513" spans="1:13" ht="75" x14ac:dyDescent="0.2">
      <c r="A513" s="166">
        <v>512</v>
      </c>
      <c r="B513" s="167" t="s">
        <v>2348</v>
      </c>
      <c r="C513" s="168" t="s">
        <v>2349</v>
      </c>
      <c r="D513" s="169" t="s">
        <v>2350</v>
      </c>
      <c r="E513" s="170">
        <v>830</v>
      </c>
      <c r="F513" s="170"/>
      <c r="G513" s="169">
        <v>2023</v>
      </c>
      <c r="H513" s="169" t="s">
        <v>2351</v>
      </c>
      <c r="I513" s="173" t="s">
        <v>2352</v>
      </c>
      <c r="J513" s="167" t="s">
        <v>32</v>
      </c>
      <c r="K513" s="166" t="s">
        <v>55</v>
      </c>
      <c r="L513" s="166" t="s">
        <v>56</v>
      </c>
      <c r="M513" s="166" t="s">
        <v>2353</v>
      </c>
    </row>
    <row r="514" spans="1:13" ht="90" x14ac:dyDescent="0.2">
      <c r="A514" s="166">
        <v>513</v>
      </c>
      <c r="B514" s="167" t="s">
        <v>2354</v>
      </c>
      <c r="C514" s="168" t="s">
        <v>2355</v>
      </c>
      <c r="D514" s="169" t="s">
        <v>2356</v>
      </c>
      <c r="E514" s="170">
        <v>33</v>
      </c>
      <c r="F514" s="170">
        <v>11</v>
      </c>
      <c r="G514" s="169">
        <v>2023</v>
      </c>
      <c r="H514" s="169" t="s">
        <v>2357</v>
      </c>
      <c r="I514" s="173" t="s">
        <v>2358</v>
      </c>
      <c r="J514" s="167" t="s">
        <v>32</v>
      </c>
      <c r="K514" s="166" t="s">
        <v>55</v>
      </c>
      <c r="L514" s="166" t="s">
        <v>570</v>
      </c>
      <c r="M514" s="166" t="s">
        <v>2268</v>
      </c>
    </row>
    <row r="515" spans="1:13" ht="90" x14ac:dyDescent="0.2">
      <c r="A515" s="166">
        <v>514</v>
      </c>
      <c r="B515" s="167" t="s">
        <v>2359</v>
      </c>
      <c r="C515" s="168" t="s">
        <v>2360</v>
      </c>
      <c r="D515" s="169" t="s">
        <v>29</v>
      </c>
      <c r="E515" s="170">
        <v>13</v>
      </c>
      <c r="F515" s="170">
        <v>17</v>
      </c>
      <c r="G515" s="169">
        <v>2023</v>
      </c>
      <c r="H515" s="169" t="s">
        <v>2361</v>
      </c>
      <c r="I515" s="173" t="s">
        <v>2362</v>
      </c>
      <c r="J515" s="167" t="s">
        <v>32</v>
      </c>
      <c r="K515" s="166" t="s">
        <v>55</v>
      </c>
      <c r="L515" s="166" t="s">
        <v>149</v>
      </c>
      <c r="M515" s="166" t="s">
        <v>1921</v>
      </c>
    </row>
    <row r="516" spans="1:13" ht="75" x14ac:dyDescent="0.2">
      <c r="A516" s="166">
        <v>515</v>
      </c>
      <c r="B516" s="167" t="s">
        <v>2363</v>
      </c>
      <c r="C516" s="168" t="s">
        <v>2364</v>
      </c>
      <c r="D516" s="169" t="s">
        <v>626</v>
      </c>
      <c r="E516" s="170">
        <v>35</v>
      </c>
      <c r="F516" s="170">
        <v>23</v>
      </c>
      <c r="G516" s="169">
        <v>2023</v>
      </c>
      <c r="H516" s="169" t="s">
        <v>2365</v>
      </c>
      <c r="I516" s="173" t="s">
        <v>2366</v>
      </c>
      <c r="J516" s="167" t="s">
        <v>32</v>
      </c>
      <c r="K516" s="166" t="s">
        <v>55</v>
      </c>
      <c r="L516" s="166" t="s">
        <v>128</v>
      </c>
      <c r="M516" s="166" t="s">
        <v>2200</v>
      </c>
    </row>
    <row r="517" spans="1:13" ht="75" x14ac:dyDescent="0.2">
      <c r="A517" s="166">
        <v>516</v>
      </c>
      <c r="B517" s="167" t="s">
        <v>2367</v>
      </c>
      <c r="C517" s="168" t="s">
        <v>2368</v>
      </c>
      <c r="D517" s="169"/>
      <c r="E517" s="170"/>
      <c r="F517" s="170"/>
      <c r="G517" s="166">
        <v>2023</v>
      </c>
      <c r="H517" s="169" t="s">
        <v>2369</v>
      </c>
      <c r="I517" s="173" t="s">
        <v>2370</v>
      </c>
      <c r="J517" s="167" t="s">
        <v>68</v>
      </c>
      <c r="K517" s="166" t="s">
        <v>69</v>
      </c>
      <c r="L517" s="166" t="s">
        <v>570</v>
      </c>
      <c r="M517" s="166" t="s">
        <v>1854</v>
      </c>
    </row>
    <row r="518" spans="1:13" ht="75" x14ac:dyDescent="0.2">
      <c r="A518" s="166">
        <v>517</v>
      </c>
      <c r="B518" s="167" t="s">
        <v>2371</v>
      </c>
      <c r="C518" s="168" t="s">
        <v>2372</v>
      </c>
      <c r="D518" s="169"/>
      <c r="E518" s="170"/>
      <c r="F518" s="170"/>
      <c r="G518" s="166">
        <v>2023</v>
      </c>
      <c r="H518" s="169" t="s">
        <v>2373</v>
      </c>
      <c r="I518" s="173" t="s">
        <v>2374</v>
      </c>
      <c r="J518" s="167" t="s">
        <v>68</v>
      </c>
      <c r="K518" s="166" t="s">
        <v>69</v>
      </c>
      <c r="L518" s="166" t="s">
        <v>570</v>
      </c>
      <c r="M518" s="166" t="s">
        <v>1854</v>
      </c>
    </row>
    <row r="519" spans="1:13" ht="75" x14ac:dyDescent="0.2">
      <c r="A519" s="166">
        <v>518</v>
      </c>
      <c r="B519" s="167" t="s">
        <v>2375</v>
      </c>
      <c r="C519" s="168" t="s">
        <v>2376</v>
      </c>
      <c r="D519" s="169"/>
      <c r="E519" s="170"/>
      <c r="F519" s="170"/>
      <c r="G519" s="166">
        <v>2023</v>
      </c>
      <c r="H519" s="169" t="s">
        <v>2377</v>
      </c>
      <c r="I519" s="173" t="s">
        <v>2378</v>
      </c>
      <c r="J519" s="167" t="s">
        <v>68</v>
      </c>
      <c r="K519" s="166" t="s">
        <v>69</v>
      </c>
      <c r="L519" s="166" t="s">
        <v>56</v>
      </c>
      <c r="M519" s="166" t="s">
        <v>62</v>
      </c>
    </row>
    <row r="520" spans="1:13" ht="75" x14ac:dyDescent="0.2">
      <c r="A520" s="166">
        <v>519</v>
      </c>
      <c r="B520" s="167" t="s">
        <v>2379</v>
      </c>
      <c r="C520" s="168" t="s">
        <v>2380</v>
      </c>
      <c r="D520" s="169"/>
      <c r="E520" s="170"/>
      <c r="F520" s="170"/>
      <c r="G520" s="166">
        <v>2023</v>
      </c>
      <c r="H520" s="169" t="s">
        <v>2381</v>
      </c>
      <c r="I520" s="173" t="s">
        <v>2382</v>
      </c>
      <c r="J520" s="167" t="s">
        <v>68</v>
      </c>
      <c r="K520" s="166" t="s">
        <v>69</v>
      </c>
      <c r="L520" s="166" t="s">
        <v>570</v>
      </c>
      <c r="M520" s="166" t="s">
        <v>2268</v>
      </c>
    </row>
    <row r="521" spans="1:13" ht="75" x14ac:dyDescent="0.2">
      <c r="A521" s="166">
        <v>520</v>
      </c>
      <c r="B521" s="167" t="s">
        <v>2383</v>
      </c>
      <c r="C521" s="168" t="s">
        <v>2384</v>
      </c>
      <c r="D521" s="169"/>
      <c r="E521" s="170"/>
      <c r="F521" s="170"/>
      <c r="G521" s="166">
        <v>2023</v>
      </c>
      <c r="H521" s="169" t="s">
        <v>2385</v>
      </c>
      <c r="I521" s="173" t="s">
        <v>2386</v>
      </c>
      <c r="J521" s="167" t="s">
        <v>68</v>
      </c>
      <c r="K521" s="166" t="s">
        <v>69</v>
      </c>
      <c r="L521" s="166" t="s">
        <v>570</v>
      </c>
      <c r="M521" s="166" t="s">
        <v>2268</v>
      </c>
    </row>
    <row r="522" spans="1:13" ht="75" x14ac:dyDescent="0.2">
      <c r="A522" s="166">
        <v>521</v>
      </c>
      <c r="B522" s="167" t="s">
        <v>2387</v>
      </c>
      <c r="C522" s="168" t="s">
        <v>2388</v>
      </c>
      <c r="D522" s="169"/>
      <c r="E522" s="170"/>
      <c r="F522" s="170"/>
      <c r="G522" s="166">
        <v>2023</v>
      </c>
      <c r="H522" s="169" t="s">
        <v>2389</v>
      </c>
      <c r="I522" s="173" t="s">
        <v>2390</v>
      </c>
      <c r="J522" s="167" t="s">
        <v>68</v>
      </c>
      <c r="K522" s="166" t="s">
        <v>69</v>
      </c>
      <c r="L522" s="166" t="s">
        <v>128</v>
      </c>
      <c r="M522" s="166" t="s">
        <v>544</v>
      </c>
    </row>
    <row r="523" spans="1:13" ht="75" x14ac:dyDescent="0.2">
      <c r="A523" s="166">
        <v>522</v>
      </c>
      <c r="B523" s="167" t="s">
        <v>2391</v>
      </c>
      <c r="C523" s="168" t="s">
        <v>2392</v>
      </c>
      <c r="D523" s="169" t="s">
        <v>2339</v>
      </c>
      <c r="E523" s="170">
        <v>25</v>
      </c>
      <c r="F523" s="170">
        <v>8</v>
      </c>
      <c r="G523" s="169">
        <v>2023</v>
      </c>
      <c r="H523" s="169" t="s">
        <v>2393</v>
      </c>
      <c r="I523" s="173" t="s">
        <v>2394</v>
      </c>
      <c r="J523" s="167" t="s">
        <v>32</v>
      </c>
      <c r="K523" s="166" t="s">
        <v>55</v>
      </c>
      <c r="L523" s="166" t="s">
        <v>149</v>
      </c>
      <c r="M523" s="166" t="s">
        <v>2182</v>
      </c>
    </row>
    <row r="524" spans="1:13" ht="75" x14ac:dyDescent="0.2">
      <c r="A524" s="166">
        <v>523</v>
      </c>
      <c r="B524" s="167" t="s">
        <v>2395</v>
      </c>
      <c r="C524" s="168" t="s">
        <v>2396</v>
      </c>
      <c r="D524" s="169" t="s">
        <v>1337</v>
      </c>
      <c r="E524" s="170">
        <v>24</v>
      </c>
      <c r="F524" s="170">
        <v>5</v>
      </c>
      <c r="G524" s="169">
        <v>2023</v>
      </c>
      <c r="H524" s="169" t="s">
        <v>2397</v>
      </c>
      <c r="I524" s="173" t="s">
        <v>2398</v>
      </c>
      <c r="J524" s="167" t="s">
        <v>32</v>
      </c>
      <c r="K524" s="166" t="s">
        <v>55</v>
      </c>
      <c r="L524" s="166" t="s">
        <v>149</v>
      </c>
      <c r="M524" s="166" t="s">
        <v>483</v>
      </c>
    </row>
    <row r="525" spans="1:13" ht="75" x14ac:dyDescent="0.2">
      <c r="A525" s="166">
        <v>524</v>
      </c>
      <c r="B525" s="167" t="s">
        <v>2399</v>
      </c>
      <c r="C525" s="168" t="s">
        <v>2400</v>
      </c>
      <c r="D525" s="169" t="s">
        <v>2339</v>
      </c>
      <c r="E525" s="170">
        <v>25</v>
      </c>
      <c r="F525" s="170">
        <v>7</v>
      </c>
      <c r="G525" s="169">
        <v>2023</v>
      </c>
      <c r="H525" s="169" t="s">
        <v>2401</v>
      </c>
      <c r="I525" s="173" t="s">
        <v>2402</v>
      </c>
      <c r="J525" s="167" t="s">
        <v>32</v>
      </c>
      <c r="K525" s="166" t="s">
        <v>55</v>
      </c>
      <c r="L525" s="166" t="s">
        <v>149</v>
      </c>
      <c r="M525" s="166" t="s">
        <v>483</v>
      </c>
    </row>
    <row r="526" spans="1:13" ht="75" x14ac:dyDescent="0.2">
      <c r="A526" s="166">
        <v>525</v>
      </c>
      <c r="B526" s="167" t="s">
        <v>2403</v>
      </c>
      <c r="C526" s="168" t="s">
        <v>2404</v>
      </c>
      <c r="D526" s="169" t="s">
        <v>229</v>
      </c>
      <c r="E526" s="170">
        <v>3</v>
      </c>
      <c r="F526" s="170">
        <v>4</v>
      </c>
      <c r="G526" s="169">
        <v>2023</v>
      </c>
      <c r="H526" s="169" t="s">
        <v>2405</v>
      </c>
      <c r="I526" s="173" t="s">
        <v>2406</v>
      </c>
      <c r="J526" s="167" t="s">
        <v>32</v>
      </c>
      <c r="K526" s="166" t="s">
        <v>55</v>
      </c>
      <c r="L526" s="166" t="s">
        <v>56</v>
      </c>
      <c r="M526" s="166" t="s">
        <v>2407</v>
      </c>
    </row>
    <row r="527" spans="1:13" ht="75" x14ac:dyDescent="0.2">
      <c r="A527" s="166">
        <v>526</v>
      </c>
      <c r="B527" s="167" t="s">
        <v>2408</v>
      </c>
      <c r="C527" s="168" t="s">
        <v>2409</v>
      </c>
      <c r="D527" s="169" t="s">
        <v>2410</v>
      </c>
      <c r="E527" s="170">
        <v>32</v>
      </c>
      <c r="F527" s="170">
        <v>2</v>
      </c>
      <c r="G527" s="169">
        <v>2023</v>
      </c>
      <c r="H527" s="169" t="s">
        <v>2411</v>
      </c>
      <c r="I527" s="173" t="s">
        <v>2412</v>
      </c>
      <c r="J527" s="167" t="s">
        <v>32</v>
      </c>
      <c r="K527" s="166" t="s">
        <v>103</v>
      </c>
      <c r="L527" s="166" t="s">
        <v>725</v>
      </c>
      <c r="M527" s="166" t="s">
        <v>985</v>
      </c>
    </row>
    <row r="528" spans="1:13" ht="75" x14ac:dyDescent="0.2">
      <c r="A528" s="166">
        <v>527</v>
      </c>
      <c r="B528" s="167" t="s">
        <v>2413</v>
      </c>
      <c r="C528" s="168" t="s">
        <v>2414</v>
      </c>
      <c r="D528" s="169" t="s">
        <v>613</v>
      </c>
      <c r="E528" s="170">
        <v>15</v>
      </c>
      <c r="F528" s="170">
        <v>19</v>
      </c>
      <c r="G528" s="169">
        <v>2023</v>
      </c>
      <c r="H528" s="169" t="s">
        <v>2415</v>
      </c>
      <c r="I528" s="173" t="s">
        <v>2416</v>
      </c>
      <c r="J528" s="167" t="s">
        <v>32</v>
      </c>
      <c r="K528" s="166" t="s">
        <v>55</v>
      </c>
      <c r="L528" s="166" t="s">
        <v>56</v>
      </c>
      <c r="M528" s="166" t="s">
        <v>1939</v>
      </c>
    </row>
    <row r="529" spans="1:13" ht="90" x14ac:dyDescent="0.2">
      <c r="A529" s="166">
        <v>528</v>
      </c>
      <c r="B529" s="167" t="s">
        <v>2417</v>
      </c>
      <c r="C529" s="168" t="s">
        <v>2418</v>
      </c>
      <c r="D529" s="169" t="s">
        <v>2419</v>
      </c>
      <c r="E529" s="170">
        <v>84</v>
      </c>
      <c r="F529" s="170">
        <v>2</v>
      </c>
      <c r="G529" s="169">
        <v>2023</v>
      </c>
      <c r="H529" s="169" t="s">
        <v>2420</v>
      </c>
      <c r="I529" s="173" t="s">
        <v>2421</v>
      </c>
      <c r="J529" s="167" t="s">
        <v>32</v>
      </c>
      <c r="K529" s="166" t="s">
        <v>55</v>
      </c>
      <c r="L529" s="166" t="s">
        <v>56</v>
      </c>
      <c r="M529" s="166" t="s">
        <v>62</v>
      </c>
    </row>
    <row r="530" spans="1:13" ht="90" x14ac:dyDescent="0.2">
      <c r="A530" s="166">
        <v>529</v>
      </c>
      <c r="B530" s="167" t="s">
        <v>2422</v>
      </c>
      <c r="C530" s="168" t="s">
        <v>2423</v>
      </c>
      <c r="D530" s="169" t="s">
        <v>2424</v>
      </c>
      <c r="E530" s="170">
        <v>53</v>
      </c>
      <c r="F530" s="170">
        <v>5</v>
      </c>
      <c r="G530" s="169">
        <v>2023</v>
      </c>
      <c r="H530" s="169" t="s">
        <v>2425</v>
      </c>
      <c r="I530" s="173" t="s">
        <v>2426</v>
      </c>
      <c r="J530" s="167" t="s">
        <v>32</v>
      </c>
      <c r="K530" s="166" t="s">
        <v>55</v>
      </c>
      <c r="L530" s="166" t="s">
        <v>56</v>
      </c>
      <c r="M530" s="166" t="s">
        <v>57</v>
      </c>
    </row>
    <row r="531" spans="1:13" ht="75" x14ac:dyDescent="0.2">
      <c r="A531" s="166">
        <v>530</v>
      </c>
      <c r="B531" s="167" t="s">
        <v>2427</v>
      </c>
      <c r="C531" s="168" t="s">
        <v>2428</v>
      </c>
      <c r="D531" s="169" t="s">
        <v>1727</v>
      </c>
      <c r="E531" s="170">
        <v>29</v>
      </c>
      <c r="F531" s="170"/>
      <c r="G531" s="169">
        <v>2023</v>
      </c>
      <c r="H531" s="169" t="s">
        <v>2429</v>
      </c>
      <c r="I531" s="173" t="s">
        <v>2430</v>
      </c>
      <c r="J531" s="167" t="s">
        <v>32</v>
      </c>
      <c r="K531" s="166" t="s">
        <v>103</v>
      </c>
      <c r="L531" s="166" t="s">
        <v>56</v>
      </c>
      <c r="M531" s="166" t="s">
        <v>2431</v>
      </c>
    </row>
    <row r="532" spans="1:13" ht="75" x14ac:dyDescent="0.2">
      <c r="A532" s="166">
        <v>531</v>
      </c>
      <c r="B532" s="167" t="s">
        <v>2432</v>
      </c>
      <c r="C532" s="168" t="s">
        <v>2433</v>
      </c>
      <c r="D532" s="169" t="s">
        <v>1727</v>
      </c>
      <c r="E532" s="170">
        <v>29</v>
      </c>
      <c r="F532" s="170"/>
      <c r="G532" s="169">
        <v>2023</v>
      </c>
      <c r="H532" s="169" t="s">
        <v>2434</v>
      </c>
      <c r="I532" s="173" t="s">
        <v>2435</v>
      </c>
      <c r="J532" s="167" t="s">
        <v>32</v>
      </c>
      <c r="K532" s="166" t="s">
        <v>55</v>
      </c>
      <c r="L532" s="166" t="s">
        <v>56</v>
      </c>
      <c r="M532" s="166" t="s">
        <v>665</v>
      </c>
    </row>
    <row r="533" spans="1:13" ht="75" x14ac:dyDescent="0.2">
      <c r="A533" s="166">
        <v>532</v>
      </c>
      <c r="B533" s="167" t="s">
        <v>2436</v>
      </c>
      <c r="C533" s="168" t="s">
        <v>2437</v>
      </c>
      <c r="D533" s="169" t="s">
        <v>1727</v>
      </c>
      <c r="E533" s="170">
        <v>29</v>
      </c>
      <c r="F533" s="170"/>
      <c r="G533" s="169">
        <v>2023</v>
      </c>
      <c r="H533" s="169" t="s">
        <v>2438</v>
      </c>
      <c r="I533" s="173" t="s">
        <v>2439</v>
      </c>
      <c r="J533" s="167" t="s">
        <v>32</v>
      </c>
      <c r="K533" s="166" t="s">
        <v>55</v>
      </c>
      <c r="L533" s="166" t="s">
        <v>725</v>
      </c>
      <c r="M533" s="166" t="s">
        <v>2440</v>
      </c>
    </row>
    <row r="534" spans="1:13" ht="90" x14ac:dyDescent="0.2">
      <c r="A534" s="166">
        <v>533</v>
      </c>
      <c r="B534" s="167" t="s">
        <v>2441</v>
      </c>
      <c r="C534" s="168" t="s">
        <v>2442</v>
      </c>
      <c r="D534" s="169" t="s">
        <v>2419</v>
      </c>
      <c r="E534" s="170">
        <v>84</v>
      </c>
      <c r="F534" s="170">
        <v>2</v>
      </c>
      <c r="G534" s="169">
        <v>2023</v>
      </c>
      <c r="H534" s="169" t="s">
        <v>2443</v>
      </c>
      <c r="I534" s="173" t="s">
        <v>2444</v>
      </c>
      <c r="J534" s="167" t="s">
        <v>32</v>
      </c>
      <c r="K534" s="166" t="s">
        <v>55</v>
      </c>
      <c r="L534" s="166" t="s">
        <v>56</v>
      </c>
      <c r="M534" s="166" t="s">
        <v>2445</v>
      </c>
    </row>
    <row r="535" spans="1:13" ht="75" x14ac:dyDescent="0.2">
      <c r="A535" s="166">
        <v>534</v>
      </c>
      <c r="B535" s="167" t="s">
        <v>2446</v>
      </c>
      <c r="C535" s="168" t="s">
        <v>2447</v>
      </c>
      <c r="D535" s="169" t="s">
        <v>2448</v>
      </c>
      <c r="E535" s="170">
        <v>16</v>
      </c>
      <c r="F535" s="170">
        <v>10</v>
      </c>
      <c r="G535" s="169">
        <v>2023</v>
      </c>
      <c r="H535" s="169" t="s">
        <v>2449</v>
      </c>
      <c r="I535" s="173" t="s">
        <v>2450</v>
      </c>
      <c r="J535" s="167" t="s">
        <v>32</v>
      </c>
      <c r="K535" s="166" t="s">
        <v>55</v>
      </c>
      <c r="L535" s="166" t="s">
        <v>149</v>
      </c>
      <c r="M535" s="166" t="s">
        <v>509</v>
      </c>
    </row>
    <row r="536" spans="1:13" ht="75" x14ac:dyDescent="0.2">
      <c r="A536" s="166">
        <v>535</v>
      </c>
      <c r="B536" s="167" t="s">
        <v>2451</v>
      </c>
      <c r="C536" s="168" t="s">
        <v>2452</v>
      </c>
      <c r="D536" s="169" t="s">
        <v>2234</v>
      </c>
      <c r="E536" s="170">
        <v>138</v>
      </c>
      <c r="F536" s="170"/>
      <c r="G536" s="169">
        <v>2023</v>
      </c>
      <c r="H536" s="169" t="s">
        <v>2453</v>
      </c>
      <c r="I536" s="173" t="s">
        <v>2454</v>
      </c>
      <c r="J536" s="167" t="s">
        <v>32</v>
      </c>
      <c r="K536" s="166" t="s">
        <v>55</v>
      </c>
      <c r="L536" s="166" t="s">
        <v>149</v>
      </c>
      <c r="M536" s="166" t="s">
        <v>2182</v>
      </c>
    </row>
    <row r="537" spans="1:13" ht="75" x14ac:dyDescent="0.2">
      <c r="A537" s="166">
        <v>536</v>
      </c>
      <c r="B537" s="167" t="s">
        <v>2455</v>
      </c>
      <c r="C537" s="168" t="s">
        <v>2456</v>
      </c>
      <c r="D537" s="169" t="s">
        <v>2457</v>
      </c>
      <c r="E537" s="170">
        <v>46</v>
      </c>
      <c r="F537" s="170">
        <v>15</v>
      </c>
      <c r="G537" s="169">
        <v>2023</v>
      </c>
      <c r="H537" s="169" t="s">
        <v>2458</v>
      </c>
      <c r="I537" s="173" t="s">
        <v>2459</v>
      </c>
      <c r="J537" s="167" t="s">
        <v>32</v>
      </c>
      <c r="K537" s="166" t="s">
        <v>55</v>
      </c>
      <c r="L537" s="166" t="s">
        <v>114</v>
      </c>
      <c r="M537" s="166" t="s">
        <v>670</v>
      </c>
    </row>
    <row r="538" spans="1:13" ht="75" x14ac:dyDescent="0.2">
      <c r="A538" s="166">
        <v>537</v>
      </c>
      <c r="B538" s="167" t="s">
        <v>2460</v>
      </c>
      <c r="C538" s="168" t="s">
        <v>2461</v>
      </c>
      <c r="D538" s="169" t="s">
        <v>2462</v>
      </c>
      <c r="E538" s="170">
        <v>192</v>
      </c>
      <c r="F538" s="170"/>
      <c r="G538" s="169">
        <v>2023</v>
      </c>
      <c r="H538" s="169" t="s">
        <v>2463</v>
      </c>
      <c r="I538" s="173" t="s">
        <v>2464</v>
      </c>
      <c r="J538" s="167" t="s">
        <v>32</v>
      </c>
      <c r="K538" s="166" t="s">
        <v>55</v>
      </c>
      <c r="L538" s="166" t="s">
        <v>128</v>
      </c>
      <c r="M538" s="166" t="s">
        <v>352</v>
      </c>
    </row>
    <row r="539" spans="1:13" ht="75" x14ac:dyDescent="0.2">
      <c r="A539" s="166">
        <v>538</v>
      </c>
      <c r="B539" s="167" t="s">
        <v>2465</v>
      </c>
      <c r="C539" s="168" t="s">
        <v>2466</v>
      </c>
      <c r="D539" s="169" t="s">
        <v>2467</v>
      </c>
      <c r="E539" s="170">
        <v>201</v>
      </c>
      <c r="F539" s="170"/>
      <c r="G539" s="169">
        <v>2023</v>
      </c>
      <c r="H539" s="169" t="s">
        <v>2468</v>
      </c>
      <c r="I539" s="173" t="s">
        <v>2469</v>
      </c>
      <c r="J539" s="167" t="s">
        <v>32</v>
      </c>
      <c r="K539" s="166" t="s">
        <v>55</v>
      </c>
      <c r="L539" s="166" t="s">
        <v>149</v>
      </c>
      <c r="M539" s="166" t="s">
        <v>2470</v>
      </c>
    </row>
    <row r="540" spans="1:13" ht="60" x14ac:dyDescent="0.2">
      <c r="A540" s="166">
        <v>539</v>
      </c>
      <c r="B540" s="167" t="s">
        <v>2471</v>
      </c>
      <c r="C540" s="168" t="s">
        <v>2472</v>
      </c>
      <c r="D540" s="169"/>
      <c r="E540" s="170"/>
      <c r="F540" s="170"/>
      <c r="G540" s="166">
        <v>2023</v>
      </c>
      <c r="H540" s="169" t="s">
        <v>2473</v>
      </c>
      <c r="I540" s="173" t="s">
        <v>2474</v>
      </c>
      <c r="J540" s="167" t="s">
        <v>68</v>
      </c>
      <c r="K540" s="166" t="s">
        <v>69</v>
      </c>
      <c r="L540" s="166" t="s">
        <v>128</v>
      </c>
      <c r="M540" s="166" t="s">
        <v>544</v>
      </c>
    </row>
    <row r="541" spans="1:13" ht="90" x14ac:dyDescent="0.2">
      <c r="A541" s="166">
        <v>540</v>
      </c>
      <c r="B541" s="167" t="s">
        <v>2475</v>
      </c>
      <c r="C541" s="168" t="s">
        <v>2476</v>
      </c>
      <c r="D541" s="169" t="s">
        <v>1270</v>
      </c>
      <c r="E541" s="170">
        <v>17</v>
      </c>
      <c r="F541" s="170">
        <v>5</v>
      </c>
      <c r="G541" s="169">
        <v>2023</v>
      </c>
      <c r="H541" s="169" t="s">
        <v>2477</v>
      </c>
      <c r="I541" s="173" t="s">
        <v>2478</v>
      </c>
      <c r="J541" s="167" t="s">
        <v>32</v>
      </c>
      <c r="K541" s="166" t="s">
        <v>55</v>
      </c>
      <c r="L541" s="166" t="s">
        <v>149</v>
      </c>
      <c r="M541" s="166" t="s">
        <v>2176</v>
      </c>
    </row>
    <row r="542" spans="1:13" ht="90" x14ac:dyDescent="0.2">
      <c r="A542" s="166">
        <v>541</v>
      </c>
      <c r="B542" s="167" t="s">
        <v>2479</v>
      </c>
      <c r="C542" s="168" t="s">
        <v>2480</v>
      </c>
      <c r="D542" s="169" t="s">
        <v>1270</v>
      </c>
      <c r="E542" s="170">
        <v>17</v>
      </c>
      <c r="F542" s="170">
        <v>5</v>
      </c>
      <c r="G542" s="169">
        <v>2023</v>
      </c>
      <c r="H542" s="169" t="s">
        <v>2481</v>
      </c>
      <c r="I542" s="173" t="s">
        <v>2482</v>
      </c>
      <c r="J542" s="167" t="s">
        <v>32</v>
      </c>
      <c r="K542" s="166" t="s">
        <v>55</v>
      </c>
      <c r="L542" s="166" t="s">
        <v>149</v>
      </c>
      <c r="M542" s="166" t="s">
        <v>2176</v>
      </c>
    </row>
    <row r="543" spans="1:13" ht="75" x14ac:dyDescent="0.2">
      <c r="A543" s="166">
        <v>542</v>
      </c>
      <c r="B543" s="167" t="s">
        <v>2483</v>
      </c>
      <c r="C543" s="168" t="s">
        <v>2484</v>
      </c>
      <c r="D543" s="169"/>
      <c r="E543" s="170"/>
      <c r="F543" s="170"/>
      <c r="G543" s="166">
        <v>2023</v>
      </c>
      <c r="H543" s="169" t="s">
        <v>2485</v>
      </c>
      <c r="I543" s="173" t="s">
        <v>2486</v>
      </c>
      <c r="J543" s="167" t="s">
        <v>68</v>
      </c>
      <c r="K543" s="166" t="s">
        <v>69</v>
      </c>
      <c r="L543" s="166" t="s">
        <v>149</v>
      </c>
      <c r="M543" s="166" t="s">
        <v>464</v>
      </c>
    </row>
    <row r="544" spans="1:13" ht="75" x14ac:dyDescent="0.2">
      <c r="A544" s="166">
        <v>543</v>
      </c>
      <c r="B544" s="167" t="s">
        <v>2488</v>
      </c>
      <c r="C544" s="168" t="s">
        <v>2489</v>
      </c>
      <c r="D544" s="169"/>
      <c r="E544" s="170"/>
      <c r="F544" s="170"/>
      <c r="G544" s="166">
        <v>2023</v>
      </c>
      <c r="H544" s="169" t="s">
        <v>2490</v>
      </c>
      <c r="I544" s="173" t="s">
        <v>2491</v>
      </c>
      <c r="J544" s="167" t="s">
        <v>68</v>
      </c>
      <c r="K544" s="166" t="s">
        <v>69</v>
      </c>
      <c r="L544" s="166" t="s">
        <v>149</v>
      </c>
      <c r="M544" s="166" t="s">
        <v>464</v>
      </c>
    </row>
    <row r="545" spans="1:13" ht="75" x14ac:dyDescent="0.2">
      <c r="A545" s="166">
        <v>544</v>
      </c>
      <c r="B545" s="167" t="s">
        <v>2492</v>
      </c>
      <c r="C545" s="168" t="s">
        <v>2493</v>
      </c>
      <c r="D545" s="169"/>
      <c r="E545" s="170"/>
      <c r="F545" s="170"/>
      <c r="G545" s="166">
        <v>2023</v>
      </c>
      <c r="H545" s="169" t="s">
        <v>2494</v>
      </c>
      <c r="I545" s="173" t="s">
        <v>2495</v>
      </c>
      <c r="J545" s="167" t="s">
        <v>68</v>
      </c>
      <c r="K545" s="166" t="s">
        <v>69</v>
      </c>
      <c r="L545" s="166" t="s">
        <v>114</v>
      </c>
      <c r="M545" s="166" t="s">
        <v>2496</v>
      </c>
    </row>
    <row r="546" spans="1:13" ht="75" x14ac:dyDescent="0.2">
      <c r="A546" s="166">
        <v>545</v>
      </c>
      <c r="B546" s="167" t="s">
        <v>2497</v>
      </c>
      <c r="C546" s="168" t="s">
        <v>2498</v>
      </c>
      <c r="D546" s="169"/>
      <c r="E546" s="170"/>
      <c r="F546" s="170"/>
      <c r="G546" s="166">
        <v>2023</v>
      </c>
      <c r="H546" s="169" t="s">
        <v>2499</v>
      </c>
      <c r="I546" s="173" t="s">
        <v>2500</v>
      </c>
      <c r="J546" s="167" t="s">
        <v>68</v>
      </c>
      <c r="K546" s="166" t="s">
        <v>69</v>
      </c>
      <c r="L546" s="166" t="s">
        <v>149</v>
      </c>
      <c r="M546" s="166" t="s">
        <v>659</v>
      </c>
    </row>
    <row r="547" spans="1:13" ht="75" x14ac:dyDescent="0.2">
      <c r="A547" s="166">
        <v>546</v>
      </c>
      <c r="B547" s="167" t="s">
        <v>2501</v>
      </c>
      <c r="C547" s="168" t="s">
        <v>2502</v>
      </c>
      <c r="D547" s="169" t="s">
        <v>209</v>
      </c>
      <c r="E547" s="170">
        <v>36</v>
      </c>
      <c r="F547" s="170">
        <v>13</v>
      </c>
      <c r="G547" s="169">
        <v>2023</v>
      </c>
      <c r="H547" s="169" t="s">
        <v>2503</v>
      </c>
      <c r="I547" s="173" t="s">
        <v>2504</v>
      </c>
      <c r="J547" s="167" t="s">
        <v>32</v>
      </c>
      <c r="K547" s="166" t="s">
        <v>55</v>
      </c>
      <c r="L547" s="166" t="s">
        <v>56</v>
      </c>
      <c r="M547" s="166" t="s">
        <v>2505</v>
      </c>
    </row>
    <row r="548" spans="1:13" ht="75" x14ac:dyDescent="0.2">
      <c r="A548" s="166">
        <v>547</v>
      </c>
      <c r="B548" s="167" t="s">
        <v>2506</v>
      </c>
      <c r="C548" s="168" t="s">
        <v>2507</v>
      </c>
      <c r="D548" s="169" t="s">
        <v>2508</v>
      </c>
      <c r="E548" s="170">
        <v>10</v>
      </c>
      <c r="F548" s="170">
        <v>3</v>
      </c>
      <c r="G548" s="169">
        <v>2023</v>
      </c>
      <c r="H548" s="169" t="s">
        <v>2509</v>
      </c>
      <c r="I548" s="173" t="s">
        <v>2510</v>
      </c>
      <c r="J548" s="167" t="s">
        <v>32</v>
      </c>
      <c r="K548" s="166" t="s">
        <v>55</v>
      </c>
      <c r="L548" s="166" t="s">
        <v>149</v>
      </c>
      <c r="M548" s="166" t="s">
        <v>2176</v>
      </c>
    </row>
    <row r="549" spans="1:13" ht="75" x14ac:dyDescent="0.2">
      <c r="A549" s="166">
        <v>548</v>
      </c>
      <c r="B549" s="167" t="s">
        <v>2511</v>
      </c>
      <c r="C549" s="168" t="s">
        <v>2512</v>
      </c>
      <c r="D549" s="169" t="s">
        <v>2508</v>
      </c>
      <c r="E549" s="170">
        <v>10</v>
      </c>
      <c r="F549" s="170">
        <v>3</v>
      </c>
      <c r="G549" s="169">
        <v>2023</v>
      </c>
      <c r="H549" s="169" t="s">
        <v>2513</v>
      </c>
      <c r="I549" s="173" t="s">
        <v>2514</v>
      </c>
      <c r="J549" s="167" t="s">
        <v>32</v>
      </c>
      <c r="K549" s="166" t="s">
        <v>55</v>
      </c>
      <c r="L549" s="166" t="s">
        <v>149</v>
      </c>
      <c r="M549" s="166" t="s">
        <v>2182</v>
      </c>
    </row>
    <row r="550" spans="1:13" ht="75" x14ac:dyDescent="0.2">
      <c r="A550" s="166">
        <v>549</v>
      </c>
      <c r="B550" s="167" t="s">
        <v>2515</v>
      </c>
      <c r="C550" s="168" t="s">
        <v>2516</v>
      </c>
      <c r="D550" s="169" t="s">
        <v>2517</v>
      </c>
      <c r="E550" s="170">
        <v>47</v>
      </c>
      <c r="F550" s="170">
        <v>5</v>
      </c>
      <c r="G550" s="169">
        <v>2023</v>
      </c>
      <c r="H550" s="169" t="s">
        <v>2518</v>
      </c>
      <c r="I550" s="173" t="s">
        <v>2519</v>
      </c>
      <c r="J550" s="167" t="s">
        <v>32</v>
      </c>
      <c r="K550" s="166" t="s">
        <v>55</v>
      </c>
      <c r="L550" s="166" t="s">
        <v>56</v>
      </c>
      <c r="M550" s="166" t="s">
        <v>490</v>
      </c>
    </row>
    <row r="551" spans="1:13" ht="75" x14ac:dyDescent="0.2">
      <c r="A551" s="166">
        <v>550</v>
      </c>
      <c r="B551" s="167" t="s">
        <v>2520</v>
      </c>
      <c r="C551" s="168" t="s">
        <v>2521</v>
      </c>
      <c r="D551" s="169" t="s">
        <v>2522</v>
      </c>
      <c r="E551" s="170">
        <v>106</v>
      </c>
      <c r="F551" s="170">
        <v>5</v>
      </c>
      <c r="G551" s="169">
        <v>2023</v>
      </c>
      <c r="H551" s="169" t="s">
        <v>2523</v>
      </c>
      <c r="I551" s="173" t="s">
        <v>2524</v>
      </c>
      <c r="J551" s="167" t="s">
        <v>32</v>
      </c>
      <c r="K551" s="166" t="s">
        <v>55</v>
      </c>
      <c r="L551" s="166" t="s">
        <v>114</v>
      </c>
      <c r="M551" s="166" t="s">
        <v>2237</v>
      </c>
    </row>
    <row r="552" spans="1:13" ht="75" x14ac:dyDescent="0.2">
      <c r="A552" s="166">
        <v>551</v>
      </c>
      <c r="B552" s="167" t="s">
        <v>2525</v>
      </c>
      <c r="C552" s="168" t="s">
        <v>2526</v>
      </c>
      <c r="D552" s="169" t="s">
        <v>2527</v>
      </c>
      <c r="E552" s="170">
        <v>9</v>
      </c>
      <c r="F552" s="170">
        <v>9</v>
      </c>
      <c r="G552" s="169">
        <v>2023</v>
      </c>
      <c r="H552" s="169" t="s">
        <v>2528</v>
      </c>
      <c r="I552" s="173" t="s">
        <v>2529</v>
      </c>
      <c r="J552" s="167" t="s">
        <v>32</v>
      </c>
      <c r="K552" s="166" t="s">
        <v>55</v>
      </c>
      <c r="L552" s="166" t="s">
        <v>56</v>
      </c>
      <c r="M552" s="166" t="s">
        <v>665</v>
      </c>
    </row>
    <row r="553" spans="1:13" ht="75" x14ac:dyDescent="0.2">
      <c r="A553" s="166">
        <v>552</v>
      </c>
      <c r="B553" s="167" t="s">
        <v>2530</v>
      </c>
      <c r="C553" s="168" t="s">
        <v>2531</v>
      </c>
      <c r="D553" s="169"/>
      <c r="E553" s="170"/>
      <c r="F553" s="170"/>
      <c r="G553" s="166">
        <v>2023</v>
      </c>
      <c r="H553" s="169" t="s">
        <v>2532</v>
      </c>
      <c r="I553" s="173" t="s">
        <v>2533</v>
      </c>
      <c r="J553" s="167" t="s">
        <v>68</v>
      </c>
      <c r="K553" s="166" t="s">
        <v>69</v>
      </c>
      <c r="L553" s="166" t="s">
        <v>56</v>
      </c>
      <c r="M553" s="166" t="s">
        <v>459</v>
      </c>
    </row>
    <row r="554" spans="1:13" ht="90" x14ac:dyDescent="0.2">
      <c r="A554" s="166">
        <v>553</v>
      </c>
      <c r="B554" s="167" t="s">
        <v>2534</v>
      </c>
      <c r="C554" s="168" t="s">
        <v>2535</v>
      </c>
      <c r="D554" s="169" t="s">
        <v>2536</v>
      </c>
      <c r="E554" s="170">
        <v>12</v>
      </c>
      <c r="F554" s="170">
        <v>3</v>
      </c>
      <c r="G554" s="169">
        <v>2023</v>
      </c>
      <c r="H554" s="169" t="s">
        <v>2537</v>
      </c>
      <c r="I554" s="173" t="s">
        <v>2538</v>
      </c>
      <c r="J554" s="167" t="s">
        <v>32</v>
      </c>
      <c r="K554" s="166" t="s">
        <v>103</v>
      </c>
      <c r="L554" s="166" t="s">
        <v>80</v>
      </c>
      <c r="M554" s="166" t="s">
        <v>2539</v>
      </c>
    </row>
    <row r="555" spans="1:13" ht="75" x14ac:dyDescent="0.2">
      <c r="A555" s="166">
        <v>554</v>
      </c>
      <c r="B555" s="167" t="s">
        <v>2540</v>
      </c>
      <c r="C555" s="168" t="s">
        <v>2541</v>
      </c>
      <c r="D555" s="169"/>
      <c r="E555" s="170"/>
      <c r="F555" s="170"/>
      <c r="G555" s="166">
        <v>2023</v>
      </c>
      <c r="H555" s="169" t="s">
        <v>2542</v>
      </c>
      <c r="I555" s="173" t="s">
        <v>2543</v>
      </c>
      <c r="J555" s="167" t="s">
        <v>68</v>
      </c>
      <c r="K555" s="166" t="s">
        <v>69</v>
      </c>
      <c r="L555" s="166" t="s">
        <v>56</v>
      </c>
      <c r="M555" s="166" t="s">
        <v>459</v>
      </c>
    </row>
    <row r="556" spans="1:13" ht="75" x14ac:dyDescent="0.2">
      <c r="A556" s="166">
        <v>555</v>
      </c>
      <c r="B556" s="167" t="s">
        <v>2544</v>
      </c>
      <c r="C556" s="168" t="s">
        <v>2545</v>
      </c>
      <c r="D556" s="169"/>
      <c r="E556" s="170"/>
      <c r="F556" s="170"/>
      <c r="G556" s="166">
        <v>2023</v>
      </c>
      <c r="H556" s="169" t="s">
        <v>2546</v>
      </c>
      <c r="I556" s="173" t="s">
        <v>2547</v>
      </c>
      <c r="J556" s="167" t="s">
        <v>68</v>
      </c>
      <c r="K556" s="166" t="s">
        <v>69</v>
      </c>
      <c r="L556" s="166" t="s">
        <v>56</v>
      </c>
      <c r="M556" s="166" t="s">
        <v>459</v>
      </c>
    </row>
    <row r="557" spans="1:13" ht="75" x14ac:dyDescent="0.2">
      <c r="A557" s="166">
        <v>556</v>
      </c>
      <c r="B557" s="167" t="s">
        <v>2548</v>
      </c>
      <c r="C557" s="168" t="s">
        <v>2549</v>
      </c>
      <c r="D557" s="169"/>
      <c r="E557" s="170"/>
      <c r="F557" s="170"/>
      <c r="G557" s="166">
        <v>2023</v>
      </c>
      <c r="H557" s="169" t="s">
        <v>2550</v>
      </c>
      <c r="I557" s="173" t="s">
        <v>2551</v>
      </c>
      <c r="J557" s="167" t="s">
        <v>68</v>
      </c>
      <c r="K557" s="166" t="s">
        <v>69</v>
      </c>
      <c r="L557" s="166" t="s">
        <v>56</v>
      </c>
      <c r="M557" s="166" t="s">
        <v>459</v>
      </c>
    </row>
    <row r="558" spans="1:13" ht="75" x14ac:dyDescent="0.2">
      <c r="A558" s="166">
        <v>557</v>
      </c>
      <c r="B558" s="167" t="s">
        <v>2552</v>
      </c>
      <c r="C558" s="168" t="s">
        <v>2553</v>
      </c>
      <c r="D558" s="169" t="s">
        <v>1337</v>
      </c>
      <c r="E558" s="170">
        <v>24</v>
      </c>
      <c r="F558" s="170">
        <v>4</v>
      </c>
      <c r="G558" s="169">
        <v>2023</v>
      </c>
      <c r="H558" s="169" t="s">
        <v>2554</v>
      </c>
      <c r="I558" s="173" t="s">
        <v>2555</v>
      </c>
      <c r="J558" s="167" t="s">
        <v>32</v>
      </c>
      <c r="K558" s="166" t="s">
        <v>55</v>
      </c>
      <c r="L558" s="166" t="s">
        <v>149</v>
      </c>
      <c r="M558" s="166" t="s">
        <v>464</v>
      </c>
    </row>
    <row r="559" spans="1:13" ht="75" x14ac:dyDescent="0.2">
      <c r="A559" s="166">
        <v>558</v>
      </c>
      <c r="B559" s="167" t="s">
        <v>2556</v>
      </c>
      <c r="C559" s="168" t="s">
        <v>2557</v>
      </c>
      <c r="D559" s="169" t="s">
        <v>1337</v>
      </c>
      <c r="E559" s="170">
        <v>24</v>
      </c>
      <c r="F559" s="170">
        <v>4</v>
      </c>
      <c r="G559" s="169">
        <v>2023</v>
      </c>
      <c r="H559" s="169" t="s">
        <v>2558</v>
      </c>
      <c r="I559" s="173" t="s">
        <v>2559</v>
      </c>
      <c r="J559" s="167" t="s">
        <v>32</v>
      </c>
      <c r="K559" s="166" t="s">
        <v>55</v>
      </c>
      <c r="L559" s="166" t="s">
        <v>149</v>
      </c>
      <c r="M559" s="166" t="s">
        <v>483</v>
      </c>
    </row>
    <row r="560" spans="1:13" ht="75" x14ac:dyDescent="0.2">
      <c r="A560" s="166">
        <v>559</v>
      </c>
      <c r="B560" s="167" t="s">
        <v>2560</v>
      </c>
      <c r="C560" s="168" t="s">
        <v>2561</v>
      </c>
      <c r="D560" s="169" t="s">
        <v>1337</v>
      </c>
      <c r="E560" s="170">
        <v>24</v>
      </c>
      <c r="F560" s="170">
        <v>4</v>
      </c>
      <c r="G560" s="169">
        <v>2023</v>
      </c>
      <c r="H560" s="169" t="s">
        <v>2562</v>
      </c>
      <c r="I560" s="173" t="s">
        <v>2563</v>
      </c>
      <c r="J560" s="167" t="s">
        <v>32</v>
      </c>
      <c r="K560" s="166" t="s">
        <v>55</v>
      </c>
      <c r="L560" s="166" t="s">
        <v>149</v>
      </c>
      <c r="M560" s="166" t="s">
        <v>483</v>
      </c>
    </row>
    <row r="561" spans="1:13" ht="75" x14ac:dyDescent="0.2">
      <c r="A561" s="166">
        <v>560</v>
      </c>
      <c r="B561" s="167" t="s">
        <v>2564</v>
      </c>
      <c r="C561" s="168" t="s">
        <v>2565</v>
      </c>
      <c r="D561" s="169"/>
      <c r="E561" s="170"/>
      <c r="F561" s="170"/>
      <c r="G561" s="166">
        <v>2023</v>
      </c>
      <c r="H561" s="169" t="s">
        <v>2566</v>
      </c>
      <c r="I561" s="173" t="s">
        <v>2567</v>
      </c>
      <c r="J561" s="167" t="s">
        <v>68</v>
      </c>
      <c r="K561" s="166" t="s">
        <v>69</v>
      </c>
      <c r="L561" s="166" t="s">
        <v>56</v>
      </c>
      <c r="M561" s="166" t="s">
        <v>459</v>
      </c>
    </row>
    <row r="562" spans="1:13" ht="75" x14ac:dyDescent="0.2">
      <c r="A562" s="166">
        <v>561</v>
      </c>
      <c r="B562" s="167" t="s">
        <v>2568</v>
      </c>
      <c r="C562" s="168" t="s">
        <v>2569</v>
      </c>
      <c r="D562" s="169" t="s">
        <v>111</v>
      </c>
      <c r="E562" s="170">
        <v>35</v>
      </c>
      <c r="F562" s="170">
        <v>6</v>
      </c>
      <c r="G562" s="166">
        <v>2023</v>
      </c>
      <c r="H562" s="169" t="s">
        <v>2570</v>
      </c>
      <c r="I562" s="173" t="s">
        <v>2571</v>
      </c>
      <c r="J562" s="167" t="s">
        <v>323</v>
      </c>
      <c r="K562" s="166" t="s">
        <v>55</v>
      </c>
      <c r="L562" s="166" t="s">
        <v>114</v>
      </c>
      <c r="M562" s="166" t="s">
        <v>550</v>
      </c>
    </row>
    <row r="563" spans="1:13" ht="75" x14ac:dyDescent="0.2">
      <c r="A563" s="166">
        <v>562</v>
      </c>
      <c r="B563" s="167" t="s">
        <v>2572</v>
      </c>
      <c r="C563" s="168" t="s">
        <v>2573</v>
      </c>
      <c r="D563" s="169" t="s">
        <v>486</v>
      </c>
      <c r="E563" s="170">
        <v>2718</v>
      </c>
      <c r="F563" s="170"/>
      <c r="G563" s="166">
        <v>2023</v>
      </c>
      <c r="H563" s="169" t="s">
        <v>2574</v>
      </c>
      <c r="I563" s="173" t="s">
        <v>2575</v>
      </c>
      <c r="J563" s="167" t="s">
        <v>68</v>
      </c>
      <c r="K563" s="166" t="s">
        <v>69</v>
      </c>
      <c r="L563" s="166" t="s">
        <v>114</v>
      </c>
      <c r="M563" s="166" t="s">
        <v>670</v>
      </c>
    </row>
    <row r="564" spans="1:13" ht="75" x14ac:dyDescent="0.2">
      <c r="A564" s="166">
        <v>563</v>
      </c>
      <c r="B564" s="167" t="s">
        <v>2576</v>
      </c>
      <c r="C564" s="168" t="s">
        <v>2577</v>
      </c>
      <c r="D564" s="169"/>
      <c r="E564" s="170"/>
      <c r="F564" s="170"/>
      <c r="G564" s="166">
        <v>2023</v>
      </c>
      <c r="H564" s="169" t="s">
        <v>2578</v>
      </c>
      <c r="I564" s="173" t="s">
        <v>2579</v>
      </c>
      <c r="J564" s="167" t="s">
        <v>68</v>
      </c>
      <c r="K564" s="166" t="s">
        <v>69</v>
      </c>
      <c r="L564" s="166" t="s">
        <v>570</v>
      </c>
      <c r="M564" s="166" t="s">
        <v>1091</v>
      </c>
    </row>
    <row r="565" spans="1:13" ht="90" x14ac:dyDescent="0.2">
      <c r="A565" s="166">
        <v>564</v>
      </c>
      <c r="B565" s="167" t="s">
        <v>2580</v>
      </c>
      <c r="C565" s="168" t="s">
        <v>2581</v>
      </c>
      <c r="D565" s="169" t="s">
        <v>1198</v>
      </c>
      <c r="E565" s="170">
        <v>14</v>
      </c>
      <c r="F565" s="170">
        <v>4</v>
      </c>
      <c r="G565" s="169">
        <v>2023</v>
      </c>
      <c r="H565" s="169" t="s">
        <v>2582</v>
      </c>
      <c r="I565" s="173" t="s">
        <v>2583</v>
      </c>
      <c r="J565" s="167" t="s">
        <v>32</v>
      </c>
      <c r="K565" s="166" t="s">
        <v>55</v>
      </c>
      <c r="L565" s="166" t="s">
        <v>149</v>
      </c>
      <c r="M565" s="166" t="s">
        <v>464</v>
      </c>
    </row>
    <row r="566" spans="1:13" ht="90" x14ac:dyDescent="0.2">
      <c r="A566" s="166">
        <v>565</v>
      </c>
      <c r="B566" s="167" t="s">
        <v>2584</v>
      </c>
      <c r="C566" s="168" t="s">
        <v>2585</v>
      </c>
      <c r="D566" s="169" t="s">
        <v>2586</v>
      </c>
      <c r="E566" s="170">
        <v>52</v>
      </c>
      <c r="F566" s="170">
        <v>8</v>
      </c>
      <c r="G566" s="169">
        <v>2023</v>
      </c>
      <c r="H566" s="169" t="s">
        <v>2587</v>
      </c>
      <c r="I566" s="173" t="s">
        <v>2588</v>
      </c>
      <c r="J566" s="167" t="s">
        <v>32</v>
      </c>
      <c r="K566" s="166" t="s">
        <v>55</v>
      </c>
      <c r="L566" s="166" t="s">
        <v>570</v>
      </c>
      <c r="M566" s="166" t="s">
        <v>2268</v>
      </c>
    </row>
    <row r="567" spans="1:13" ht="75" x14ac:dyDescent="0.2">
      <c r="A567" s="166">
        <v>566</v>
      </c>
      <c r="B567" s="167" t="s">
        <v>2589</v>
      </c>
      <c r="C567" s="168" t="s">
        <v>2590</v>
      </c>
      <c r="D567" s="169"/>
      <c r="E567" s="170"/>
      <c r="F567" s="170"/>
      <c r="G567" s="166">
        <v>2023</v>
      </c>
      <c r="H567" s="169" t="s">
        <v>2591</v>
      </c>
      <c r="I567" s="173" t="s">
        <v>2592</v>
      </c>
      <c r="J567" s="167" t="s">
        <v>68</v>
      </c>
      <c r="K567" s="166" t="s">
        <v>69</v>
      </c>
      <c r="L567" s="166" t="s">
        <v>570</v>
      </c>
      <c r="M567" s="166" t="s">
        <v>1091</v>
      </c>
    </row>
    <row r="568" spans="1:13" ht="75" x14ac:dyDescent="0.2">
      <c r="A568" s="166">
        <v>567</v>
      </c>
      <c r="B568" s="167" t="s">
        <v>2593</v>
      </c>
      <c r="C568" s="168" t="s">
        <v>2594</v>
      </c>
      <c r="D568" s="169" t="s">
        <v>2595</v>
      </c>
      <c r="E568" s="170">
        <v>39</v>
      </c>
      <c r="F568" s="170">
        <v>4</v>
      </c>
      <c r="G568" s="169">
        <v>2023</v>
      </c>
      <c r="H568" s="169" t="s">
        <v>2596</v>
      </c>
      <c r="I568" s="173" t="s">
        <v>2597</v>
      </c>
      <c r="J568" s="167" t="s">
        <v>32</v>
      </c>
      <c r="K568" s="166" t="s">
        <v>55</v>
      </c>
      <c r="L568" s="166" t="s">
        <v>80</v>
      </c>
      <c r="M568" s="166" t="s">
        <v>539</v>
      </c>
    </row>
    <row r="569" spans="1:13" ht="75" x14ac:dyDescent="0.2">
      <c r="A569" s="166">
        <v>568</v>
      </c>
      <c r="B569" s="167" t="s">
        <v>2598</v>
      </c>
      <c r="C569" s="168" t="s">
        <v>2599</v>
      </c>
      <c r="D569" s="169"/>
      <c r="E569" s="170"/>
      <c r="F569" s="170"/>
      <c r="G569" s="166">
        <v>2023</v>
      </c>
      <c r="H569" s="169" t="s">
        <v>2600</v>
      </c>
      <c r="I569" s="173" t="s">
        <v>2601</v>
      </c>
      <c r="J569" s="167" t="s">
        <v>68</v>
      </c>
      <c r="K569" s="166" t="s">
        <v>69</v>
      </c>
      <c r="L569" s="166" t="s">
        <v>570</v>
      </c>
      <c r="M569" s="166" t="s">
        <v>1091</v>
      </c>
    </row>
    <row r="570" spans="1:13" ht="75" x14ac:dyDescent="0.2">
      <c r="A570" s="166">
        <v>569</v>
      </c>
      <c r="B570" s="167" t="s">
        <v>2602</v>
      </c>
      <c r="C570" s="168" t="s">
        <v>2603</v>
      </c>
      <c r="D570" s="169" t="s">
        <v>2604</v>
      </c>
      <c r="E570" s="170">
        <v>16</v>
      </c>
      <c r="F570" s="170">
        <v>9</v>
      </c>
      <c r="G570" s="169">
        <v>2023</v>
      </c>
      <c r="H570" s="169" t="s">
        <v>2605</v>
      </c>
      <c r="I570" s="173" t="s">
        <v>2606</v>
      </c>
      <c r="J570" s="167" t="s">
        <v>32</v>
      </c>
      <c r="K570" s="166" t="s">
        <v>55</v>
      </c>
      <c r="L570" s="166" t="s">
        <v>128</v>
      </c>
      <c r="M570" s="166" t="s">
        <v>544</v>
      </c>
    </row>
    <row r="571" spans="1:13" ht="75" x14ac:dyDescent="0.2">
      <c r="A571" s="166">
        <v>570</v>
      </c>
      <c r="B571" s="167" t="s">
        <v>2607</v>
      </c>
      <c r="C571" s="168" t="s">
        <v>2608</v>
      </c>
      <c r="D571" s="169"/>
      <c r="E571" s="170"/>
      <c r="F571" s="170"/>
      <c r="G571" s="166">
        <v>2023</v>
      </c>
      <c r="H571" s="169" t="s">
        <v>2609</v>
      </c>
      <c r="I571" s="173" t="s">
        <v>2610</v>
      </c>
      <c r="J571" s="167" t="s">
        <v>68</v>
      </c>
      <c r="K571" s="166" t="s">
        <v>69</v>
      </c>
      <c r="L571" s="166" t="s">
        <v>570</v>
      </c>
      <c r="M571" s="166" t="s">
        <v>1091</v>
      </c>
    </row>
    <row r="572" spans="1:13" ht="75" x14ac:dyDescent="0.2">
      <c r="A572" s="166">
        <v>571</v>
      </c>
      <c r="B572" s="167" t="s">
        <v>2611</v>
      </c>
      <c r="C572" s="168" t="s">
        <v>2612</v>
      </c>
      <c r="D572" s="169"/>
      <c r="E572" s="170"/>
      <c r="F572" s="170"/>
      <c r="G572" s="166">
        <v>2023</v>
      </c>
      <c r="H572" s="169" t="s">
        <v>2613</v>
      </c>
      <c r="I572" s="173" t="s">
        <v>2614</v>
      </c>
      <c r="J572" s="167" t="s">
        <v>68</v>
      </c>
      <c r="K572" s="166" t="s">
        <v>69</v>
      </c>
      <c r="L572" s="166" t="s">
        <v>864</v>
      </c>
      <c r="M572" s="166" t="s">
        <v>2615</v>
      </c>
    </row>
    <row r="573" spans="1:13" ht="75" x14ac:dyDescent="0.2">
      <c r="A573" s="166">
        <v>572</v>
      </c>
      <c r="B573" s="167" t="s">
        <v>2616</v>
      </c>
      <c r="C573" s="168" t="s">
        <v>2617</v>
      </c>
      <c r="D573" s="169" t="s">
        <v>486</v>
      </c>
      <c r="E573" s="170">
        <v>2603</v>
      </c>
      <c r="F573" s="170"/>
      <c r="G573" s="166">
        <v>2023</v>
      </c>
      <c r="H573" s="169" t="s">
        <v>2618</v>
      </c>
      <c r="I573" s="173" t="s">
        <v>2619</v>
      </c>
      <c r="J573" s="167" t="s">
        <v>68</v>
      </c>
      <c r="K573" s="166" t="s">
        <v>69</v>
      </c>
      <c r="L573" s="166" t="s">
        <v>114</v>
      </c>
      <c r="M573" s="166" t="s">
        <v>550</v>
      </c>
    </row>
    <row r="574" spans="1:13" ht="75" x14ac:dyDescent="0.2">
      <c r="A574" s="166">
        <v>573</v>
      </c>
      <c r="B574" s="167" t="s">
        <v>2620</v>
      </c>
      <c r="C574" s="168" t="s">
        <v>2621</v>
      </c>
      <c r="D574" s="169"/>
      <c r="E574" s="170"/>
      <c r="F574" s="170"/>
      <c r="G574" s="166">
        <v>2023</v>
      </c>
      <c r="H574" s="169" t="s">
        <v>2622</v>
      </c>
      <c r="I574" s="173" t="s">
        <v>2623</v>
      </c>
      <c r="J574" s="167" t="s">
        <v>68</v>
      </c>
      <c r="K574" s="166" t="s">
        <v>69</v>
      </c>
      <c r="L574" s="166" t="s">
        <v>56</v>
      </c>
      <c r="M574" s="166" t="s">
        <v>2624</v>
      </c>
    </row>
    <row r="575" spans="1:13" ht="75" x14ac:dyDescent="0.2">
      <c r="A575" s="166">
        <v>574</v>
      </c>
      <c r="B575" s="167" t="s">
        <v>2625</v>
      </c>
      <c r="C575" s="168" t="s">
        <v>2626</v>
      </c>
      <c r="D575" s="169"/>
      <c r="E575" s="170"/>
      <c r="F575" s="170"/>
      <c r="G575" s="166">
        <v>2023</v>
      </c>
      <c r="H575" s="169" t="s">
        <v>2627</v>
      </c>
      <c r="I575" s="173" t="s">
        <v>2628</v>
      </c>
      <c r="J575" s="167" t="s">
        <v>68</v>
      </c>
      <c r="K575" s="166" t="s">
        <v>69</v>
      </c>
      <c r="L575" s="166" t="s">
        <v>56</v>
      </c>
      <c r="M575" s="166" t="s">
        <v>2624</v>
      </c>
    </row>
    <row r="576" spans="1:13" ht="90" x14ac:dyDescent="0.2">
      <c r="A576" s="166">
        <v>575</v>
      </c>
      <c r="B576" s="167" t="s">
        <v>2629</v>
      </c>
      <c r="C576" s="168" t="s">
        <v>2630</v>
      </c>
      <c r="D576" s="169"/>
      <c r="E576" s="170"/>
      <c r="F576" s="170"/>
      <c r="G576" s="166">
        <v>2023</v>
      </c>
      <c r="H576" s="169" t="s">
        <v>2631</v>
      </c>
      <c r="I576" s="173" t="s">
        <v>2632</v>
      </c>
      <c r="J576" s="167" t="s">
        <v>61</v>
      </c>
      <c r="K576" s="166" t="s">
        <v>69</v>
      </c>
      <c r="L576" s="166" t="s">
        <v>570</v>
      </c>
      <c r="M576" s="166" t="s">
        <v>2633</v>
      </c>
    </row>
    <row r="577" spans="1:13" ht="75" x14ac:dyDescent="0.2">
      <c r="A577" s="166">
        <v>576</v>
      </c>
      <c r="B577" s="167" t="s">
        <v>2634</v>
      </c>
      <c r="C577" s="168" t="s">
        <v>2635</v>
      </c>
      <c r="D577" s="169"/>
      <c r="E577" s="170"/>
      <c r="F577" s="170"/>
      <c r="G577" s="166">
        <v>2023</v>
      </c>
      <c r="H577" s="169" t="s">
        <v>2636</v>
      </c>
      <c r="I577" s="173" t="s">
        <v>2637</v>
      </c>
      <c r="J577" s="167" t="s">
        <v>68</v>
      </c>
      <c r="K577" s="166" t="s">
        <v>69</v>
      </c>
      <c r="L577" s="166" t="s">
        <v>56</v>
      </c>
      <c r="M577" s="166" t="s">
        <v>2624</v>
      </c>
    </row>
    <row r="578" spans="1:13" ht="75" x14ac:dyDescent="0.2">
      <c r="A578" s="166">
        <v>577</v>
      </c>
      <c r="B578" s="167" t="s">
        <v>2638</v>
      </c>
      <c r="C578" s="168" t="s">
        <v>2639</v>
      </c>
      <c r="D578" s="169"/>
      <c r="E578" s="170"/>
      <c r="F578" s="170"/>
      <c r="G578" s="166">
        <v>2023</v>
      </c>
      <c r="H578" s="169" t="s">
        <v>2640</v>
      </c>
      <c r="I578" s="173" t="s">
        <v>2641</v>
      </c>
      <c r="J578" s="167" t="s">
        <v>68</v>
      </c>
      <c r="K578" s="166" t="s">
        <v>69</v>
      </c>
      <c r="L578" s="166" t="s">
        <v>570</v>
      </c>
      <c r="M578" s="166" t="s">
        <v>758</v>
      </c>
    </row>
    <row r="579" spans="1:13" ht="75" x14ac:dyDescent="0.2">
      <c r="A579" s="166">
        <v>578</v>
      </c>
      <c r="B579" s="167" t="s">
        <v>2642</v>
      </c>
      <c r="C579" s="168" t="s">
        <v>2643</v>
      </c>
      <c r="D579" s="169" t="s">
        <v>2644</v>
      </c>
      <c r="E579" s="170">
        <v>1284</v>
      </c>
      <c r="F579" s="170"/>
      <c r="G579" s="169">
        <v>2023</v>
      </c>
      <c r="H579" s="169" t="s">
        <v>2645</v>
      </c>
      <c r="I579" s="173" t="s">
        <v>2646</v>
      </c>
      <c r="J579" s="167" t="s">
        <v>32</v>
      </c>
      <c r="K579" s="166" t="s">
        <v>55</v>
      </c>
      <c r="L579" s="166" t="s">
        <v>56</v>
      </c>
      <c r="M579" s="166" t="s">
        <v>2353</v>
      </c>
    </row>
    <row r="580" spans="1:13" ht="75" x14ac:dyDescent="0.2">
      <c r="A580" s="166">
        <v>579</v>
      </c>
      <c r="B580" s="167" t="s">
        <v>2647</v>
      </c>
      <c r="C580" s="168" t="s">
        <v>2648</v>
      </c>
      <c r="D580" s="169" t="s">
        <v>1890</v>
      </c>
      <c r="E580" s="170">
        <v>16</v>
      </c>
      <c r="F580" s="170">
        <v>3</v>
      </c>
      <c r="G580" s="169">
        <v>2023</v>
      </c>
      <c r="H580" s="169" t="s">
        <v>2649</v>
      </c>
      <c r="I580" s="173" t="s">
        <v>2650</v>
      </c>
      <c r="J580" s="167" t="s">
        <v>32</v>
      </c>
      <c r="K580" s="166" t="s">
        <v>55</v>
      </c>
      <c r="L580" s="166" t="s">
        <v>114</v>
      </c>
      <c r="M580" s="166" t="s">
        <v>550</v>
      </c>
    </row>
    <row r="581" spans="1:13" ht="75" x14ac:dyDescent="0.2">
      <c r="A581" s="166">
        <v>580</v>
      </c>
      <c r="B581" s="167" t="s">
        <v>2651</v>
      </c>
      <c r="C581" s="168" t="s">
        <v>2652</v>
      </c>
      <c r="D581" s="169" t="s">
        <v>2517</v>
      </c>
      <c r="E581" s="170">
        <v>47</v>
      </c>
      <c r="F581" s="170">
        <v>4</v>
      </c>
      <c r="G581" s="169">
        <v>2023</v>
      </c>
      <c r="H581" s="169" t="s">
        <v>2653</v>
      </c>
      <c r="I581" s="173" t="s">
        <v>2654</v>
      </c>
      <c r="J581" s="167" t="s">
        <v>32</v>
      </c>
      <c r="K581" s="166" t="s">
        <v>55</v>
      </c>
      <c r="L581" s="166" t="s">
        <v>149</v>
      </c>
      <c r="M581" s="166" t="s">
        <v>483</v>
      </c>
    </row>
    <row r="582" spans="1:13" ht="75" x14ac:dyDescent="0.2">
      <c r="A582" s="166">
        <v>581</v>
      </c>
      <c r="B582" s="167" t="s">
        <v>2655</v>
      </c>
      <c r="C582" s="168" t="s">
        <v>2656</v>
      </c>
      <c r="D582" s="169" t="s">
        <v>2657</v>
      </c>
      <c r="E582" s="170">
        <v>35</v>
      </c>
      <c r="F582" s="170"/>
      <c r="G582" s="169">
        <v>2023</v>
      </c>
      <c r="H582" s="169" t="s">
        <v>2658</v>
      </c>
      <c r="I582" s="173" t="s">
        <v>2659</v>
      </c>
      <c r="J582" s="167" t="s">
        <v>32</v>
      </c>
      <c r="K582" s="166" t="s">
        <v>55</v>
      </c>
      <c r="L582" s="166" t="s">
        <v>114</v>
      </c>
      <c r="M582" s="166" t="s">
        <v>2237</v>
      </c>
    </row>
    <row r="583" spans="1:13" ht="75" x14ac:dyDescent="0.2">
      <c r="A583" s="166">
        <v>582</v>
      </c>
      <c r="B583" s="167" t="s">
        <v>2660</v>
      </c>
      <c r="C583" s="168" t="s">
        <v>2661</v>
      </c>
      <c r="D583" s="169" t="s">
        <v>229</v>
      </c>
      <c r="E583" s="170">
        <v>3</v>
      </c>
      <c r="F583" s="170">
        <v>3</v>
      </c>
      <c r="G583" s="169">
        <v>2023</v>
      </c>
      <c r="H583" s="169" t="s">
        <v>2662</v>
      </c>
      <c r="I583" s="173" t="s">
        <v>2663</v>
      </c>
      <c r="J583" s="167" t="s">
        <v>32</v>
      </c>
      <c r="K583" s="166" t="s">
        <v>55</v>
      </c>
      <c r="L583" s="166" t="s">
        <v>80</v>
      </c>
      <c r="M583" s="166" t="s">
        <v>701</v>
      </c>
    </row>
    <row r="584" spans="1:13" ht="75" x14ac:dyDescent="0.2">
      <c r="A584" s="166">
        <v>583</v>
      </c>
      <c r="B584" s="167" t="s">
        <v>2664</v>
      </c>
      <c r="C584" s="168" t="s">
        <v>2665</v>
      </c>
      <c r="D584" s="169" t="s">
        <v>662</v>
      </c>
      <c r="E584" s="170">
        <v>7</v>
      </c>
      <c r="F584" s="170">
        <v>7</v>
      </c>
      <c r="G584" s="169">
        <v>2023</v>
      </c>
      <c r="H584" s="169" t="s">
        <v>2666</v>
      </c>
      <c r="I584" s="173" t="s">
        <v>2667</v>
      </c>
      <c r="J584" s="167" t="s">
        <v>32</v>
      </c>
      <c r="K584" s="166" t="s">
        <v>55</v>
      </c>
      <c r="L584" s="166" t="s">
        <v>114</v>
      </c>
      <c r="M584" s="166" t="s">
        <v>2668</v>
      </c>
    </row>
    <row r="585" spans="1:13" ht="75" x14ac:dyDescent="0.2">
      <c r="A585" s="166">
        <v>584</v>
      </c>
      <c r="B585" s="167" t="s">
        <v>2669</v>
      </c>
      <c r="C585" s="168" t="s">
        <v>2670</v>
      </c>
      <c r="D585" s="169" t="s">
        <v>662</v>
      </c>
      <c r="E585" s="170">
        <v>7</v>
      </c>
      <c r="F585" s="170">
        <v>7</v>
      </c>
      <c r="G585" s="169">
        <v>2023</v>
      </c>
      <c r="H585" s="169" t="s">
        <v>2671</v>
      </c>
      <c r="I585" s="173" t="s">
        <v>2672</v>
      </c>
      <c r="J585" s="167" t="s">
        <v>32</v>
      </c>
      <c r="K585" s="166" t="s">
        <v>55</v>
      </c>
      <c r="L585" s="166" t="s">
        <v>114</v>
      </c>
      <c r="M585" s="166" t="s">
        <v>2673</v>
      </c>
    </row>
    <row r="586" spans="1:13" ht="75" x14ac:dyDescent="0.2">
      <c r="A586" s="166">
        <v>585</v>
      </c>
      <c r="B586" s="167" t="s">
        <v>2674</v>
      </c>
      <c r="C586" s="168" t="s">
        <v>2675</v>
      </c>
      <c r="D586" s="169" t="s">
        <v>2676</v>
      </c>
      <c r="E586" s="170">
        <v>18</v>
      </c>
      <c r="F586" s="175">
        <v>46210</v>
      </c>
      <c r="G586" s="169">
        <v>2023</v>
      </c>
      <c r="H586" s="169" t="s">
        <v>2677</v>
      </c>
      <c r="I586" s="173" t="s">
        <v>2678</v>
      </c>
      <c r="J586" s="167" t="s">
        <v>32</v>
      </c>
      <c r="K586" s="166" t="s">
        <v>55</v>
      </c>
      <c r="L586" s="166" t="s">
        <v>149</v>
      </c>
      <c r="M586" s="166" t="s">
        <v>509</v>
      </c>
    </row>
    <row r="587" spans="1:13" ht="75" x14ac:dyDescent="0.2">
      <c r="A587" s="166">
        <v>586</v>
      </c>
      <c r="B587" s="167" t="s">
        <v>2679</v>
      </c>
      <c r="C587" s="168" t="s">
        <v>2680</v>
      </c>
      <c r="D587" s="169"/>
      <c r="E587" s="170"/>
      <c r="F587" s="170"/>
      <c r="G587" s="166">
        <v>2023</v>
      </c>
      <c r="H587" s="169" t="s">
        <v>2681</v>
      </c>
      <c r="I587" s="173" t="s">
        <v>2682</v>
      </c>
      <c r="J587" s="167" t="s">
        <v>68</v>
      </c>
      <c r="K587" s="166" t="s">
        <v>69</v>
      </c>
      <c r="L587" s="166" t="s">
        <v>80</v>
      </c>
      <c r="M587" s="166" t="s">
        <v>2683</v>
      </c>
    </row>
    <row r="588" spans="1:13" ht="90" x14ac:dyDescent="0.2">
      <c r="A588" s="166">
        <v>587</v>
      </c>
      <c r="B588" s="167" t="s">
        <v>2684</v>
      </c>
      <c r="C588" s="168" t="s">
        <v>2685</v>
      </c>
      <c r="D588" s="169" t="s">
        <v>2686</v>
      </c>
      <c r="E588" s="170">
        <v>31</v>
      </c>
      <c r="F588" s="170">
        <v>1</v>
      </c>
      <c r="G588" s="169">
        <v>2023</v>
      </c>
      <c r="H588" s="169" t="s">
        <v>2687</v>
      </c>
      <c r="I588" s="173" t="s">
        <v>2688</v>
      </c>
      <c r="J588" s="167" t="s">
        <v>32</v>
      </c>
      <c r="K588" s="166" t="s">
        <v>55</v>
      </c>
      <c r="L588" s="166" t="s">
        <v>864</v>
      </c>
      <c r="M588" s="166" t="s">
        <v>2689</v>
      </c>
    </row>
    <row r="589" spans="1:13" ht="75" x14ac:dyDescent="0.2">
      <c r="A589" s="166">
        <v>588</v>
      </c>
      <c r="B589" s="167" t="s">
        <v>2690</v>
      </c>
      <c r="C589" s="168" t="s">
        <v>2691</v>
      </c>
      <c r="D589" s="169" t="s">
        <v>2692</v>
      </c>
      <c r="E589" s="170">
        <v>31</v>
      </c>
      <c r="F589" s="170">
        <v>7</v>
      </c>
      <c r="G589" s="169">
        <v>2023</v>
      </c>
      <c r="H589" s="169" t="s">
        <v>2693</v>
      </c>
      <c r="I589" s="173" t="s">
        <v>2694</v>
      </c>
      <c r="J589" s="167" t="s">
        <v>32</v>
      </c>
      <c r="K589" s="166" t="s">
        <v>55</v>
      </c>
      <c r="L589" s="166" t="s">
        <v>128</v>
      </c>
      <c r="M589" s="166" t="s">
        <v>2695</v>
      </c>
    </row>
    <row r="590" spans="1:13" ht="75" x14ac:dyDescent="0.2">
      <c r="A590" s="166">
        <v>589</v>
      </c>
      <c r="B590" s="167" t="s">
        <v>2696</v>
      </c>
      <c r="C590" s="168" t="s">
        <v>2697</v>
      </c>
      <c r="D590" s="169" t="s">
        <v>2698</v>
      </c>
      <c r="E590" s="170">
        <v>40</v>
      </c>
      <c r="F590" s="170">
        <v>6</v>
      </c>
      <c r="G590" s="169">
        <v>2023</v>
      </c>
      <c r="H590" s="169" t="s">
        <v>2699</v>
      </c>
      <c r="I590" s="173" t="s">
        <v>2700</v>
      </c>
      <c r="J590" s="167" t="s">
        <v>32</v>
      </c>
      <c r="K590" s="166" t="s">
        <v>55</v>
      </c>
      <c r="L590" s="166" t="s">
        <v>864</v>
      </c>
      <c r="M590" s="166" t="s">
        <v>2187</v>
      </c>
    </row>
    <row r="591" spans="1:13" ht="75" x14ac:dyDescent="0.2">
      <c r="A591" s="166">
        <v>590</v>
      </c>
      <c r="B591" s="167" t="s">
        <v>2701</v>
      </c>
      <c r="C591" s="168" t="s">
        <v>2702</v>
      </c>
      <c r="D591" s="169"/>
      <c r="E591" s="170"/>
      <c r="F591" s="170"/>
      <c r="G591" s="166">
        <v>2023</v>
      </c>
      <c r="H591" s="169" t="s">
        <v>2703</v>
      </c>
      <c r="I591" s="173" t="s">
        <v>2704</v>
      </c>
      <c r="J591" s="167" t="s">
        <v>68</v>
      </c>
      <c r="K591" s="166" t="s">
        <v>69</v>
      </c>
      <c r="L591" s="166" t="s">
        <v>80</v>
      </c>
      <c r="M591" s="166" t="s">
        <v>2683</v>
      </c>
    </row>
    <row r="592" spans="1:13" ht="75" x14ac:dyDescent="0.2">
      <c r="A592" s="166">
        <v>591</v>
      </c>
      <c r="B592" s="167" t="s">
        <v>2705</v>
      </c>
      <c r="C592" s="168" t="s">
        <v>2706</v>
      </c>
      <c r="D592" s="169" t="s">
        <v>1359</v>
      </c>
      <c r="E592" s="170">
        <v>44</v>
      </c>
      <c r="F592" s="170">
        <v>6</v>
      </c>
      <c r="G592" s="169">
        <v>2023</v>
      </c>
      <c r="H592" s="169" t="s">
        <v>2707</v>
      </c>
      <c r="I592" s="173" t="s">
        <v>2708</v>
      </c>
      <c r="J592" s="167" t="s">
        <v>32</v>
      </c>
      <c r="K592" s="166" t="s">
        <v>55</v>
      </c>
      <c r="L592" s="166" t="s">
        <v>114</v>
      </c>
      <c r="M592" s="166" t="s">
        <v>2709</v>
      </c>
    </row>
    <row r="593" spans="1:13" ht="75" x14ac:dyDescent="0.2">
      <c r="A593" s="166">
        <v>592</v>
      </c>
      <c r="B593" s="167" t="s">
        <v>2710</v>
      </c>
      <c r="C593" s="168" t="s">
        <v>2711</v>
      </c>
      <c r="D593" s="169" t="s">
        <v>613</v>
      </c>
      <c r="E593" s="170">
        <v>15</v>
      </c>
      <c r="F593" s="170">
        <v>12</v>
      </c>
      <c r="G593" s="169">
        <v>2023</v>
      </c>
      <c r="H593" s="169" t="s">
        <v>2712</v>
      </c>
      <c r="I593" s="173" t="s">
        <v>2713</v>
      </c>
      <c r="J593" s="167" t="s">
        <v>32</v>
      </c>
      <c r="K593" s="166" t="s">
        <v>55</v>
      </c>
      <c r="L593" s="166" t="s">
        <v>128</v>
      </c>
      <c r="M593" s="166" t="s">
        <v>544</v>
      </c>
    </row>
    <row r="594" spans="1:13" ht="75" x14ac:dyDescent="0.2">
      <c r="A594" s="166">
        <v>593</v>
      </c>
      <c r="B594" s="167" t="s">
        <v>2714</v>
      </c>
      <c r="C594" s="168" t="s">
        <v>2715</v>
      </c>
      <c r="D594" s="169"/>
      <c r="E594" s="170"/>
      <c r="F594" s="170"/>
      <c r="G594" s="166">
        <v>2023</v>
      </c>
      <c r="H594" s="169" t="s">
        <v>2716</v>
      </c>
      <c r="I594" s="173" t="s">
        <v>2717</v>
      </c>
      <c r="J594" s="167" t="s">
        <v>68</v>
      </c>
      <c r="K594" s="166" t="s">
        <v>69</v>
      </c>
      <c r="L594" s="166" t="s">
        <v>80</v>
      </c>
      <c r="M594" s="166" t="s">
        <v>2683</v>
      </c>
    </row>
    <row r="595" spans="1:13" ht="75" x14ac:dyDescent="0.2">
      <c r="A595" s="166">
        <v>594</v>
      </c>
      <c r="B595" s="167" t="s">
        <v>2718</v>
      </c>
      <c r="C595" s="168" t="s">
        <v>2719</v>
      </c>
      <c r="D595" s="169" t="s">
        <v>613</v>
      </c>
      <c r="E595" s="170">
        <v>15</v>
      </c>
      <c r="F595" s="170">
        <v>12</v>
      </c>
      <c r="G595" s="169">
        <v>2023</v>
      </c>
      <c r="H595" s="169" t="s">
        <v>2720</v>
      </c>
      <c r="I595" s="173" t="s">
        <v>2721</v>
      </c>
      <c r="J595" s="167" t="s">
        <v>32</v>
      </c>
      <c r="K595" s="166" t="s">
        <v>55</v>
      </c>
      <c r="L595" s="166" t="s">
        <v>149</v>
      </c>
      <c r="M595" s="166" t="s">
        <v>2176</v>
      </c>
    </row>
    <row r="596" spans="1:13" ht="75" x14ac:dyDescent="0.2">
      <c r="A596" s="166">
        <v>595</v>
      </c>
      <c r="B596" s="167" t="s">
        <v>2722</v>
      </c>
      <c r="C596" s="168" t="s">
        <v>2723</v>
      </c>
      <c r="D596" s="169" t="s">
        <v>2724</v>
      </c>
      <c r="E596" s="170">
        <v>28</v>
      </c>
      <c r="F596" s="170">
        <v>6</v>
      </c>
      <c r="G596" s="169">
        <v>2023</v>
      </c>
      <c r="H596" s="169" t="s">
        <v>2725</v>
      </c>
      <c r="I596" s="173" t="s">
        <v>2726</v>
      </c>
      <c r="J596" s="167" t="s">
        <v>32</v>
      </c>
      <c r="K596" s="166" t="s">
        <v>55</v>
      </c>
      <c r="L596" s="166" t="s">
        <v>114</v>
      </c>
      <c r="M596" s="166" t="s">
        <v>2668</v>
      </c>
    </row>
    <row r="597" spans="1:13" ht="75" x14ac:dyDescent="0.2">
      <c r="A597" s="166">
        <v>596</v>
      </c>
      <c r="B597" s="167" t="s">
        <v>2727</v>
      </c>
      <c r="C597" s="168" t="s">
        <v>2728</v>
      </c>
      <c r="D597" s="169" t="s">
        <v>2729</v>
      </c>
      <c r="E597" s="170">
        <v>5</v>
      </c>
      <c r="F597" s="170">
        <v>2</v>
      </c>
      <c r="G597" s="169">
        <v>2023</v>
      </c>
      <c r="H597" s="169" t="s">
        <v>2730</v>
      </c>
      <c r="I597" s="173" t="s">
        <v>2731</v>
      </c>
      <c r="J597" s="167" t="s">
        <v>32</v>
      </c>
      <c r="K597" s="166" t="s">
        <v>55</v>
      </c>
      <c r="L597" s="166" t="s">
        <v>56</v>
      </c>
      <c r="M597" s="166" t="s">
        <v>1939</v>
      </c>
    </row>
    <row r="598" spans="1:13" ht="90" x14ac:dyDescent="0.2">
      <c r="A598" s="166">
        <v>597</v>
      </c>
      <c r="B598" s="167" t="s">
        <v>2732</v>
      </c>
      <c r="C598" s="168" t="s">
        <v>2733</v>
      </c>
      <c r="D598" s="169" t="s">
        <v>2734</v>
      </c>
      <c r="E598" s="170">
        <v>34</v>
      </c>
      <c r="F598" s="170">
        <v>16</v>
      </c>
      <c r="G598" s="169">
        <v>2023</v>
      </c>
      <c r="H598" s="169" t="s">
        <v>2735</v>
      </c>
      <c r="I598" s="173" t="s">
        <v>2736</v>
      </c>
      <c r="J598" s="167" t="s">
        <v>32</v>
      </c>
      <c r="K598" s="166" t="s">
        <v>55</v>
      </c>
      <c r="L598" s="166" t="s">
        <v>114</v>
      </c>
      <c r="M598" s="166" t="s">
        <v>1510</v>
      </c>
    </row>
    <row r="599" spans="1:13" ht="90" x14ac:dyDescent="0.2">
      <c r="A599" s="166">
        <v>598</v>
      </c>
      <c r="B599" s="167" t="s">
        <v>2737</v>
      </c>
      <c r="C599" s="168" t="s">
        <v>2738</v>
      </c>
      <c r="D599" s="169" t="s">
        <v>2739</v>
      </c>
      <c r="E599" s="170">
        <v>190</v>
      </c>
      <c r="F599" s="170">
        <v>6</v>
      </c>
      <c r="G599" s="169">
        <v>2023</v>
      </c>
      <c r="H599" s="169" t="s">
        <v>2740</v>
      </c>
      <c r="I599" s="173" t="s">
        <v>2741</v>
      </c>
      <c r="J599" s="167" t="s">
        <v>32</v>
      </c>
      <c r="K599" s="166" t="s">
        <v>55</v>
      </c>
      <c r="L599" s="166" t="s">
        <v>114</v>
      </c>
      <c r="M599" s="166" t="s">
        <v>2742</v>
      </c>
    </row>
    <row r="600" spans="1:13" ht="90" x14ac:dyDescent="0.2">
      <c r="A600" s="166">
        <v>599</v>
      </c>
      <c r="B600" s="167" t="s">
        <v>2743</v>
      </c>
      <c r="C600" s="168" t="s">
        <v>2744</v>
      </c>
      <c r="D600" s="169" t="s">
        <v>1914</v>
      </c>
      <c r="E600" s="170">
        <v>48</v>
      </c>
      <c r="F600" s="170">
        <v>2</v>
      </c>
      <c r="G600" s="169">
        <v>2023</v>
      </c>
      <c r="H600" s="169" t="s">
        <v>2745</v>
      </c>
      <c r="I600" s="173" t="s">
        <v>2746</v>
      </c>
      <c r="J600" s="167" t="s">
        <v>32</v>
      </c>
      <c r="K600" s="166" t="s">
        <v>55</v>
      </c>
      <c r="L600" s="166" t="s">
        <v>149</v>
      </c>
      <c r="M600" s="166" t="s">
        <v>483</v>
      </c>
    </row>
    <row r="601" spans="1:13" ht="90" x14ac:dyDescent="0.2">
      <c r="A601" s="166">
        <v>600</v>
      </c>
      <c r="B601" s="167" t="s">
        <v>2747</v>
      </c>
      <c r="C601" s="168" t="s">
        <v>2748</v>
      </c>
      <c r="D601" s="169" t="s">
        <v>88</v>
      </c>
      <c r="E601" s="170">
        <v>130</v>
      </c>
      <c r="F601" s="170">
        <v>4</v>
      </c>
      <c r="G601" s="169">
        <v>2023</v>
      </c>
      <c r="H601" s="169" t="s">
        <v>2749</v>
      </c>
      <c r="I601" s="173" t="s">
        <v>2750</v>
      </c>
      <c r="J601" s="167" t="s">
        <v>32</v>
      </c>
      <c r="K601" s="166" t="s">
        <v>55</v>
      </c>
      <c r="L601" s="166" t="s">
        <v>80</v>
      </c>
      <c r="M601" s="166" t="s">
        <v>555</v>
      </c>
    </row>
    <row r="602" spans="1:13" ht="75" x14ac:dyDescent="0.2">
      <c r="A602" s="166">
        <v>601</v>
      </c>
      <c r="B602" s="167" t="s">
        <v>2751</v>
      </c>
      <c r="C602" s="168" t="s">
        <v>2752</v>
      </c>
      <c r="D602" s="169" t="s">
        <v>2753</v>
      </c>
      <c r="E602" s="170">
        <v>162</v>
      </c>
      <c r="F602" s="170"/>
      <c r="G602" s="169">
        <v>2023</v>
      </c>
      <c r="H602" s="169" t="s">
        <v>2754</v>
      </c>
      <c r="I602" s="173" t="s">
        <v>2755</v>
      </c>
      <c r="J602" s="167" t="s">
        <v>32</v>
      </c>
      <c r="K602" s="166" t="s">
        <v>55</v>
      </c>
      <c r="L602" s="166" t="s">
        <v>114</v>
      </c>
      <c r="M602" s="166" t="s">
        <v>2742</v>
      </c>
    </row>
    <row r="603" spans="1:13" ht="90" x14ac:dyDescent="0.2">
      <c r="A603" s="166">
        <v>602</v>
      </c>
      <c r="B603" s="167" t="s">
        <v>2297</v>
      </c>
      <c r="C603" s="168" t="s">
        <v>2756</v>
      </c>
      <c r="D603" s="169" t="s">
        <v>2757</v>
      </c>
      <c r="E603" s="170">
        <v>16</v>
      </c>
      <c r="F603" s="170">
        <v>2</v>
      </c>
      <c r="G603" s="169">
        <v>2023</v>
      </c>
      <c r="H603" s="169" t="s">
        <v>2758</v>
      </c>
      <c r="I603" s="173" t="s">
        <v>2759</v>
      </c>
      <c r="J603" s="167" t="s">
        <v>32</v>
      </c>
      <c r="K603" s="166" t="s">
        <v>55</v>
      </c>
      <c r="L603" s="166" t="s">
        <v>570</v>
      </c>
      <c r="M603" s="166" t="s">
        <v>2301</v>
      </c>
    </row>
    <row r="604" spans="1:13" ht="75" x14ac:dyDescent="0.2">
      <c r="A604" s="166">
        <v>603</v>
      </c>
      <c r="B604" s="167" t="s">
        <v>2760</v>
      </c>
      <c r="C604" s="168" t="s">
        <v>2761</v>
      </c>
      <c r="D604" s="169" t="s">
        <v>2762</v>
      </c>
      <c r="E604" s="170">
        <v>10</v>
      </c>
      <c r="F604" s="170">
        <v>2</v>
      </c>
      <c r="G604" s="169">
        <v>2023</v>
      </c>
      <c r="H604" s="169" t="s">
        <v>2763</v>
      </c>
      <c r="I604" s="173" t="s">
        <v>2764</v>
      </c>
      <c r="J604" s="167" t="s">
        <v>32</v>
      </c>
      <c r="K604" s="166" t="s">
        <v>103</v>
      </c>
      <c r="L604" s="166" t="s">
        <v>56</v>
      </c>
      <c r="M604" s="166" t="s">
        <v>2765</v>
      </c>
    </row>
    <row r="605" spans="1:13" ht="75" x14ac:dyDescent="0.2">
      <c r="A605" s="166">
        <v>604</v>
      </c>
      <c r="B605" s="167" t="s">
        <v>2766</v>
      </c>
      <c r="C605" s="168" t="s">
        <v>2767</v>
      </c>
      <c r="D605" s="169"/>
      <c r="E605" s="170"/>
      <c r="F605" s="170"/>
      <c r="G605" s="166">
        <v>2023</v>
      </c>
      <c r="H605" s="169" t="s">
        <v>2768</v>
      </c>
      <c r="I605" s="173" t="s">
        <v>2769</v>
      </c>
      <c r="J605" s="167" t="s">
        <v>68</v>
      </c>
      <c r="K605" s="166" t="s">
        <v>69</v>
      </c>
      <c r="L605" s="166" t="s">
        <v>601</v>
      </c>
      <c r="M605" s="166" t="s">
        <v>2347</v>
      </c>
    </row>
    <row r="606" spans="1:13" ht="75" x14ac:dyDescent="0.2">
      <c r="A606" s="166">
        <v>605</v>
      </c>
      <c r="B606" s="167" t="s">
        <v>2770</v>
      </c>
      <c r="C606" s="168" t="s">
        <v>2771</v>
      </c>
      <c r="D606" s="169"/>
      <c r="E606" s="170"/>
      <c r="F606" s="170"/>
      <c r="G606" s="166">
        <v>2023</v>
      </c>
      <c r="H606" s="169" t="s">
        <v>2772</v>
      </c>
      <c r="I606" s="173" t="s">
        <v>2773</v>
      </c>
      <c r="J606" s="167" t="s">
        <v>68</v>
      </c>
      <c r="K606" s="166" t="s">
        <v>69</v>
      </c>
      <c r="L606" s="166" t="s">
        <v>570</v>
      </c>
      <c r="M606" s="166" t="s">
        <v>2633</v>
      </c>
    </row>
    <row r="607" spans="1:13" ht="75" x14ac:dyDescent="0.2">
      <c r="A607" s="166">
        <v>606</v>
      </c>
      <c r="B607" s="167" t="s">
        <v>2774</v>
      </c>
      <c r="C607" s="168" t="s">
        <v>2775</v>
      </c>
      <c r="D607" s="169"/>
      <c r="E607" s="170"/>
      <c r="F607" s="170"/>
      <c r="G607" s="166">
        <v>2023</v>
      </c>
      <c r="H607" s="169" t="s">
        <v>2776</v>
      </c>
      <c r="I607" s="173" t="s">
        <v>2777</v>
      </c>
      <c r="J607" s="167" t="s">
        <v>68</v>
      </c>
      <c r="K607" s="166" t="s">
        <v>69</v>
      </c>
      <c r="L607" s="166" t="s">
        <v>570</v>
      </c>
      <c r="M607" s="166" t="s">
        <v>2633</v>
      </c>
    </row>
    <row r="608" spans="1:13" ht="75" x14ac:dyDescent="0.2">
      <c r="A608" s="166">
        <v>607</v>
      </c>
      <c r="B608" s="167" t="s">
        <v>2778</v>
      </c>
      <c r="C608" s="168" t="s">
        <v>2779</v>
      </c>
      <c r="D608" s="169"/>
      <c r="E608" s="170"/>
      <c r="F608" s="170"/>
      <c r="G608" s="166">
        <v>2023</v>
      </c>
      <c r="H608" s="169" t="s">
        <v>2780</v>
      </c>
      <c r="I608" s="173" t="s">
        <v>2781</v>
      </c>
      <c r="J608" s="167" t="s">
        <v>68</v>
      </c>
      <c r="K608" s="166" t="s">
        <v>69</v>
      </c>
      <c r="L608" s="166" t="s">
        <v>570</v>
      </c>
      <c r="M608" s="166" t="s">
        <v>2633</v>
      </c>
    </row>
    <row r="609" spans="1:13" ht="75" x14ac:dyDescent="0.2">
      <c r="A609" s="166">
        <v>608</v>
      </c>
      <c r="B609" s="167" t="s">
        <v>2782</v>
      </c>
      <c r="C609" s="168" t="s">
        <v>2783</v>
      </c>
      <c r="D609" s="169" t="s">
        <v>662</v>
      </c>
      <c r="E609" s="170">
        <v>7</v>
      </c>
      <c r="F609" s="170">
        <v>5</v>
      </c>
      <c r="G609" s="169">
        <v>2023</v>
      </c>
      <c r="H609" s="169" t="s">
        <v>2784</v>
      </c>
      <c r="I609" s="173" t="s">
        <v>2785</v>
      </c>
      <c r="J609" s="167" t="s">
        <v>32</v>
      </c>
      <c r="K609" s="166" t="s">
        <v>55</v>
      </c>
      <c r="L609" s="166" t="s">
        <v>114</v>
      </c>
      <c r="M609" s="166" t="s">
        <v>2668</v>
      </c>
    </row>
    <row r="610" spans="1:13" ht="75" x14ac:dyDescent="0.2">
      <c r="A610" s="166">
        <v>609</v>
      </c>
      <c r="B610" s="167" t="s">
        <v>2786</v>
      </c>
      <c r="C610" s="168" t="s">
        <v>2787</v>
      </c>
      <c r="D610" s="169" t="s">
        <v>2788</v>
      </c>
      <c r="E610" s="170">
        <v>11</v>
      </c>
      <c r="F610" s="170">
        <v>9</v>
      </c>
      <c r="G610" s="169">
        <v>2023</v>
      </c>
      <c r="H610" s="169" t="s">
        <v>2789</v>
      </c>
      <c r="I610" s="173" t="s">
        <v>2790</v>
      </c>
      <c r="J610" s="167" t="s">
        <v>32</v>
      </c>
      <c r="K610" s="166" t="s">
        <v>55</v>
      </c>
      <c r="L610" s="166" t="s">
        <v>114</v>
      </c>
      <c r="M610" s="166" t="s">
        <v>2791</v>
      </c>
    </row>
    <row r="611" spans="1:13" ht="75" x14ac:dyDescent="0.2">
      <c r="A611" s="166">
        <v>610</v>
      </c>
      <c r="B611" s="167" t="s">
        <v>2792</v>
      </c>
      <c r="C611" s="168" t="s">
        <v>2793</v>
      </c>
      <c r="D611" s="169" t="s">
        <v>2794</v>
      </c>
      <c r="E611" s="170">
        <v>49</v>
      </c>
      <c r="F611" s="170"/>
      <c r="G611" s="169">
        <v>2023</v>
      </c>
      <c r="H611" s="169" t="s">
        <v>2795</v>
      </c>
      <c r="I611" s="174" t="s">
        <v>2796</v>
      </c>
      <c r="J611" s="167" t="s">
        <v>32</v>
      </c>
      <c r="K611" s="166" t="s">
        <v>55</v>
      </c>
      <c r="L611" s="166" t="s">
        <v>114</v>
      </c>
      <c r="M611" s="166" t="s">
        <v>514</v>
      </c>
    </row>
    <row r="612" spans="1:13" ht="90" x14ac:dyDescent="0.2">
      <c r="A612" s="166">
        <v>611</v>
      </c>
      <c r="B612" s="167" t="s">
        <v>2797</v>
      </c>
      <c r="C612" s="168" t="s">
        <v>2798</v>
      </c>
      <c r="D612" s="169" t="s">
        <v>2799</v>
      </c>
      <c r="E612" s="170">
        <v>97</v>
      </c>
      <c r="F612" s="170">
        <v>5</v>
      </c>
      <c r="G612" s="169">
        <v>2023</v>
      </c>
      <c r="H612" s="169" t="s">
        <v>2800</v>
      </c>
      <c r="I612" s="173" t="s">
        <v>2801</v>
      </c>
      <c r="J612" s="167" t="s">
        <v>32</v>
      </c>
      <c r="K612" s="166" t="s">
        <v>103</v>
      </c>
      <c r="L612" s="166" t="s">
        <v>80</v>
      </c>
      <c r="M612" s="166" t="s">
        <v>2539</v>
      </c>
    </row>
    <row r="613" spans="1:13" ht="90" x14ac:dyDescent="0.2">
      <c r="A613" s="166">
        <v>612</v>
      </c>
      <c r="B613" s="167" t="s">
        <v>2802</v>
      </c>
      <c r="C613" s="168" t="s">
        <v>2803</v>
      </c>
      <c r="D613" s="169" t="s">
        <v>2804</v>
      </c>
      <c r="E613" s="170">
        <v>59</v>
      </c>
      <c r="F613" s="170">
        <v>5</v>
      </c>
      <c r="G613" s="169">
        <v>2023</v>
      </c>
      <c r="H613" s="169" t="s">
        <v>2805</v>
      </c>
      <c r="I613" s="173" t="s">
        <v>2806</v>
      </c>
      <c r="J613" s="167" t="s">
        <v>32</v>
      </c>
      <c r="K613" s="166" t="s">
        <v>55</v>
      </c>
      <c r="L613" s="166" t="s">
        <v>149</v>
      </c>
      <c r="M613" s="166" t="s">
        <v>2176</v>
      </c>
    </row>
    <row r="614" spans="1:13" ht="75" x14ac:dyDescent="0.2">
      <c r="A614" s="166">
        <v>613</v>
      </c>
      <c r="B614" s="167" t="s">
        <v>2807</v>
      </c>
      <c r="C614" s="168" t="s">
        <v>2808</v>
      </c>
      <c r="D614" s="169"/>
      <c r="E614" s="170"/>
      <c r="F614" s="170"/>
      <c r="G614" s="166">
        <v>2023</v>
      </c>
      <c r="H614" s="169" t="s">
        <v>2809</v>
      </c>
      <c r="I614" s="173" t="s">
        <v>2810</v>
      </c>
      <c r="J614" s="167" t="s">
        <v>68</v>
      </c>
      <c r="K614" s="166" t="s">
        <v>69</v>
      </c>
      <c r="L614" s="166" t="s">
        <v>570</v>
      </c>
      <c r="M614" s="166" t="s">
        <v>2633</v>
      </c>
    </row>
    <row r="615" spans="1:13" ht="60" x14ac:dyDescent="0.2">
      <c r="A615" s="166">
        <v>614</v>
      </c>
      <c r="B615" s="167" t="s">
        <v>2811</v>
      </c>
      <c r="C615" s="168" t="s">
        <v>2812</v>
      </c>
      <c r="D615" s="169" t="s">
        <v>978</v>
      </c>
      <c r="E615" s="170">
        <v>11</v>
      </c>
      <c r="F615" s="170" t="s">
        <v>2813</v>
      </c>
      <c r="G615" s="169">
        <v>2023</v>
      </c>
      <c r="H615" s="169"/>
      <c r="I615" s="173" t="s">
        <v>2814</v>
      </c>
      <c r="J615" s="167" t="s">
        <v>32</v>
      </c>
      <c r="K615" s="166" t="s">
        <v>55</v>
      </c>
      <c r="L615" s="166" t="s">
        <v>570</v>
      </c>
      <c r="M615" s="166" t="s">
        <v>2301</v>
      </c>
    </row>
    <row r="616" spans="1:13" ht="75" x14ac:dyDescent="0.2">
      <c r="A616" s="166">
        <v>615</v>
      </c>
      <c r="B616" s="167" t="s">
        <v>2815</v>
      </c>
      <c r="C616" s="168" t="s">
        <v>2816</v>
      </c>
      <c r="D616" s="169"/>
      <c r="E616" s="170"/>
      <c r="F616" s="170"/>
      <c r="G616" s="166">
        <v>2023</v>
      </c>
      <c r="H616" s="169" t="s">
        <v>2817</v>
      </c>
      <c r="I616" s="173" t="s">
        <v>2818</v>
      </c>
      <c r="J616" s="167" t="s">
        <v>68</v>
      </c>
      <c r="K616" s="166" t="s">
        <v>69</v>
      </c>
      <c r="L616" s="166" t="s">
        <v>56</v>
      </c>
      <c r="M616" s="166" t="s">
        <v>490</v>
      </c>
    </row>
    <row r="617" spans="1:13" ht="75" x14ac:dyDescent="0.2">
      <c r="A617" s="166">
        <v>616</v>
      </c>
      <c r="B617" s="167" t="s">
        <v>2819</v>
      </c>
      <c r="C617" s="168" t="s">
        <v>2820</v>
      </c>
      <c r="D617" s="169" t="s">
        <v>626</v>
      </c>
      <c r="E617" s="170">
        <v>35</v>
      </c>
      <c r="F617" s="170">
        <v>8</v>
      </c>
      <c r="G617" s="169">
        <v>2023</v>
      </c>
      <c r="H617" s="169" t="s">
        <v>2821</v>
      </c>
      <c r="I617" s="173" t="s">
        <v>2822</v>
      </c>
      <c r="J617" s="167" t="s">
        <v>32</v>
      </c>
      <c r="K617" s="166" t="s">
        <v>55</v>
      </c>
      <c r="L617" s="166" t="s">
        <v>80</v>
      </c>
      <c r="M617" s="166" t="s">
        <v>2683</v>
      </c>
    </row>
    <row r="618" spans="1:13" ht="75" x14ac:dyDescent="0.2">
      <c r="A618" s="166">
        <v>617</v>
      </c>
      <c r="B618" s="167" t="s">
        <v>2823</v>
      </c>
      <c r="C618" s="168" t="s">
        <v>2824</v>
      </c>
      <c r="D618" s="169" t="s">
        <v>2825</v>
      </c>
      <c r="E618" s="170">
        <v>40</v>
      </c>
      <c r="F618" s="170">
        <v>2</v>
      </c>
      <c r="G618" s="169">
        <v>2023</v>
      </c>
      <c r="H618" s="169" t="s">
        <v>2826</v>
      </c>
      <c r="I618" s="173" t="s">
        <v>2827</v>
      </c>
      <c r="J618" s="167" t="s">
        <v>32</v>
      </c>
      <c r="K618" s="166" t="s">
        <v>55</v>
      </c>
      <c r="L618" s="166" t="s">
        <v>56</v>
      </c>
      <c r="M618" s="166" t="s">
        <v>2353</v>
      </c>
    </row>
    <row r="619" spans="1:13" ht="75" x14ac:dyDescent="0.2">
      <c r="A619" s="166">
        <v>618</v>
      </c>
      <c r="B619" s="167" t="s">
        <v>2828</v>
      </c>
      <c r="C619" s="168" t="s">
        <v>2829</v>
      </c>
      <c r="D619" s="169" t="s">
        <v>229</v>
      </c>
      <c r="E619" s="170">
        <v>3</v>
      </c>
      <c r="F619" s="170">
        <v>2</v>
      </c>
      <c r="G619" s="169">
        <v>2023</v>
      </c>
      <c r="H619" s="169" t="s">
        <v>2830</v>
      </c>
      <c r="I619" s="173" t="s">
        <v>2831</v>
      </c>
      <c r="J619" s="167" t="s">
        <v>32</v>
      </c>
      <c r="K619" s="166" t="s">
        <v>55</v>
      </c>
      <c r="L619" s="166" t="s">
        <v>80</v>
      </c>
      <c r="M619" s="166" t="s">
        <v>789</v>
      </c>
    </row>
    <row r="620" spans="1:13" ht="75" x14ac:dyDescent="0.2">
      <c r="A620" s="166">
        <v>619</v>
      </c>
      <c r="B620" s="167" t="s">
        <v>2832</v>
      </c>
      <c r="C620" s="168" t="s">
        <v>2833</v>
      </c>
      <c r="D620" s="169" t="s">
        <v>2834</v>
      </c>
      <c r="E620" s="170">
        <v>12</v>
      </c>
      <c r="F620" s="170">
        <v>8</v>
      </c>
      <c r="G620" s="169">
        <v>2023</v>
      </c>
      <c r="H620" s="169" t="s">
        <v>2835</v>
      </c>
      <c r="I620" s="173" t="s">
        <v>2836</v>
      </c>
      <c r="J620" s="167" t="s">
        <v>32</v>
      </c>
      <c r="K620" s="166" t="s">
        <v>55</v>
      </c>
      <c r="L620" s="166" t="s">
        <v>56</v>
      </c>
      <c r="M620" s="166" t="s">
        <v>1939</v>
      </c>
    </row>
    <row r="621" spans="1:13" ht="75" x14ac:dyDescent="0.2">
      <c r="A621" s="166">
        <v>620</v>
      </c>
      <c r="B621" s="167" t="s">
        <v>2747</v>
      </c>
      <c r="C621" s="168" t="s">
        <v>2837</v>
      </c>
      <c r="D621" s="169" t="s">
        <v>2110</v>
      </c>
      <c r="E621" s="170">
        <v>38</v>
      </c>
      <c r="F621" s="170"/>
      <c r="G621" s="169">
        <v>2023</v>
      </c>
      <c r="H621" s="169" t="s">
        <v>2838</v>
      </c>
      <c r="I621" s="173" t="s">
        <v>2839</v>
      </c>
      <c r="J621" s="167" t="s">
        <v>32</v>
      </c>
      <c r="K621" s="166" t="s">
        <v>55</v>
      </c>
      <c r="L621" s="166" t="s">
        <v>80</v>
      </c>
      <c r="M621" s="166" t="s">
        <v>648</v>
      </c>
    </row>
    <row r="622" spans="1:13" ht="90" x14ac:dyDescent="0.2">
      <c r="A622" s="166">
        <v>621</v>
      </c>
      <c r="B622" s="167" t="s">
        <v>2840</v>
      </c>
      <c r="C622" s="168" t="s">
        <v>2841</v>
      </c>
      <c r="D622" s="169" t="s">
        <v>2842</v>
      </c>
      <c r="E622" s="170">
        <v>71</v>
      </c>
      <c r="F622" s="170">
        <v>4</v>
      </c>
      <c r="G622" s="169">
        <v>2023</v>
      </c>
      <c r="H622" s="169" t="s">
        <v>2843</v>
      </c>
      <c r="I622" s="173" t="s">
        <v>2844</v>
      </c>
      <c r="J622" s="167" t="s">
        <v>32</v>
      </c>
      <c r="K622" s="166" t="s">
        <v>55</v>
      </c>
      <c r="L622" s="166" t="s">
        <v>80</v>
      </c>
      <c r="M622" s="166" t="s">
        <v>2845</v>
      </c>
    </row>
    <row r="623" spans="1:13" ht="90" x14ac:dyDescent="0.2">
      <c r="A623" s="166">
        <v>622</v>
      </c>
      <c r="B623" s="167" t="s">
        <v>2846</v>
      </c>
      <c r="C623" s="168" t="s">
        <v>2847</v>
      </c>
      <c r="D623" s="169" t="s">
        <v>2734</v>
      </c>
      <c r="E623" s="170">
        <v>34</v>
      </c>
      <c r="F623" s="170">
        <v>12</v>
      </c>
      <c r="G623" s="169">
        <v>2023</v>
      </c>
      <c r="H623" s="169" t="s">
        <v>2848</v>
      </c>
      <c r="I623" s="173" t="s">
        <v>2849</v>
      </c>
      <c r="J623" s="167" t="s">
        <v>32</v>
      </c>
      <c r="K623" s="166" t="s">
        <v>55</v>
      </c>
      <c r="L623" s="166" t="s">
        <v>114</v>
      </c>
      <c r="M623" s="166" t="s">
        <v>1510</v>
      </c>
    </row>
    <row r="624" spans="1:13" ht="75" x14ac:dyDescent="0.2">
      <c r="A624" s="166">
        <v>623</v>
      </c>
      <c r="B624" s="167" t="s">
        <v>2850</v>
      </c>
      <c r="C624" s="168" t="s">
        <v>2851</v>
      </c>
      <c r="D624" s="169" t="s">
        <v>2852</v>
      </c>
      <c r="E624" s="170">
        <v>13</v>
      </c>
      <c r="F624" s="170">
        <v>4</v>
      </c>
      <c r="G624" s="169">
        <v>2023</v>
      </c>
      <c r="H624" s="169" t="s">
        <v>2853</v>
      </c>
      <c r="I624" s="173" t="s">
        <v>2854</v>
      </c>
      <c r="J624" s="167" t="s">
        <v>32</v>
      </c>
      <c r="K624" s="166" t="s">
        <v>55</v>
      </c>
      <c r="L624" s="166" t="s">
        <v>114</v>
      </c>
      <c r="M624" s="166" t="s">
        <v>514</v>
      </c>
    </row>
    <row r="625" spans="1:13" ht="75" x14ac:dyDescent="0.2">
      <c r="A625" s="166">
        <v>624</v>
      </c>
      <c r="B625" s="167" t="s">
        <v>2855</v>
      </c>
      <c r="C625" s="168" t="s">
        <v>2856</v>
      </c>
      <c r="D625" s="169" t="s">
        <v>613</v>
      </c>
      <c r="E625" s="170">
        <v>15</v>
      </c>
      <c r="F625" s="170">
        <v>7</v>
      </c>
      <c r="G625" s="169">
        <v>2023</v>
      </c>
      <c r="H625" s="169" t="s">
        <v>2857</v>
      </c>
      <c r="I625" s="173" t="s">
        <v>2858</v>
      </c>
      <c r="J625" s="167" t="s">
        <v>32</v>
      </c>
      <c r="K625" s="166" t="s">
        <v>55</v>
      </c>
      <c r="L625" s="166" t="s">
        <v>56</v>
      </c>
      <c r="M625" s="166" t="s">
        <v>2407</v>
      </c>
    </row>
    <row r="626" spans="1:13" ht="75" x14ac:dyDescent="0.2">
      <c r="A626" s="166">
        <v>625</v>
      </c>
      <c r="B626" s="167" t="s">
        <v>2859</v>
      </c>
      <c r="C626" s="168" t="s">
        <v>2860</v>
      </c>
      <c r="D626" s="169" t="s">
        <v>111</v>
      </c>
      <c r="E626" s="170">
        <v>35</v>
      </c>
      <c r="F626" s="170">
        <v>4</v>
      </c>
      <c r="G626" s="169">
        <v>2023</v>
      </c>
      <c r="H626" s="169" t="s">
        <v>2861</v>
      </c>
      <c r="I626" s="173" t="s">
        <v>2862</v>
      </c>
      <c r="J626" s="167" t="s">
        <v>32</v>
      </c>
      <c r="K626" s="166" t="s">
        <v>55</v>
      </c>
      <c r="L626" s="166" t="s">
        <v>114</v>
      </c>
      <c r="M626" s="166" t="s">
        <v>1510</v>
      </c>
    </row>
    <row r="627" spans="1:13" ht="75" x14ac:dyDescent="0.2">
      <c r="A627" s="166">
        <v>626</v>
      </c>
      <c r="B627" s="176" t="s">
        <v>2863</v>
      </c>
      <c r="C627" s="168" t="s">
        <v>2864</v>
      </c>
      <c r="D627" s="169" t="s">
        <v>2865</v>
      </c>
      <c r="E627" s="170">
        <v>11</v>
      </c>
      <c r="F627" s="170"/>
      <c r="G627" s="169">
        <v>2023</v>
      </c>
      <c r="H627" s="169" t="s">
        <v>2866</v>
      </c>
      <c r="I627" s="173" t="s">
        <v>2867</v>
      </c>
      <c r="J627" s="167" t="s">
        <v>32</v>
      </c>
      <c r="K627" s="166" t="s">
        <v>55</v>
      </c>
      <c r="L627" s="166" t="s">
        <v>601</v>
      </c>
      <c r="M627" s="166" t="s">
        <v>2347</v>
      </c>
    </row>
    <row r="628" spans="1:13" ht="90" x14ac:dyDescent="0.2">
      <c r="A628" s="166">
        <v>627</v>
      </c>
      <c r="B628" s="167" t="s">
        <v>2868</v>
      </c>
      <c r="C628" s="168" t="s">
        <v>2869</v>
      </c>
      <c r="D628" s="169" t="s">
        <v>88</v>
      </c>
      <c r="E628" s="170">
        <v>129</v>
      </c>
      <c r="F628" s="170">
        <v>4</v>
      </c>
      <c r="G628" s="169">
        <v>2023</v>
      </c>
      <c r="H628" s="169" t="s">
        <v>2870</v>
      </c>
      <c r="I628" s="173" t="s">
        <v>2871</v>
      </c>
      <c r="J628" s="167" t="s">
        <v>32</v>
      </c>
      <c r="K628" s="166" t="s">
        <v>55</v>
      </c>
      <c r="L628" s="166" t="s">
        <v>570</v>
      </c>
      <c r="M628" s="166" t="s">
        <v>758</v>
      </c>
    </row>
    <row r="629" spans="1:13" ht="90" x14ac:dyDescent="0.2">
      <c r="A629" s="166">
        <v>628</v>
      </c>
      <c r="B629" s="167" t="s">
        <v>2872</v>
      </c>
      <c r="C629" s="168" t="s">
        <v>2873</v>
      </c>
      <c r="D629" s="169" t="s">
        <v>2874</v>
      </c>
      <c r="E629" s="170">
        <v>104</v>
      </c>
      <c r="F629" s="170">
        <v>2</v>
      </c>
      <c r="G629" s="169">
        <v>2023</v>
      </c>
      <c r="H629" s="169" t="s">
        <v>2875</v>
      </c>
      <c r="I629" s="173" t="s">
        <v>2876</v>
      </c>
      <c r="J629" s="167" t="s">
        <v>32</v>
      </c>
      <c r="K629" s="166" t="s">
        <v>55</v>
      </c>
      <c r="L629" s="166" t="s">
        <v>149</v>
      </c>
      <c r="M629" s="166" t="s">
        <v>2182</v>
      </c>
    </row>
    <row r="630" spans="1:13" ht="90" x14ac:dyDescent="0.2">
      <c r="A630" s="166">
        <v>629</v>
      </c>
      <c r="B630" s="167" t="s">
        <v>2877</v>
      </c>
      <c r="C630" s="168" t="s">
        <v>2878</v>
      </c>
      <c r="D630" s="169" t="s">
        <v>2586</v>
      </c>
      <c r="E630" s="170">
        <v>52</v>
      </c>
      <c r="F630" s="170">
        <v>4</v>
      </c>
      <c r="G630" s="169">
        <v>2023</v>
      </c>
      <c r="H630" s="169" t="s">
        <v>2879</v>
      </c>
      <c r="I630" s="173" t="s">
        <v>2880</v>
      </c>
      <c r="J630" s="167" t="s">
        <v>32</v>
      </c>
      <c r="K630" s="166" t="s">
        <v>55</v>
      </c>
      <c r="L630" s="166" t="s">
        <v>56</v>
      </c>
      <c r="M630" s="166" t="s">
        <v>2881</v>
      </c>
    </row>
    <row r="631" spans="1:13" ht="75" x14ac:dyDescent="0.2">
      <c r="A631" s="166">
        <v>630</v>
      </c>
      <c r="B631" s="167" t="s">
        <v>2501</v>
      </c>
      <c r="C631" s="168" t="s">
        <v>2882</v>
      </c>
      <c r="D631" s="169" t="s">
        <v>209</v>
      </c>
      <c r="E631" s="170">
        <v>36</v>
      </c>
      <c r="F631" s="170">
        <v>6</v>
      </c>
      <c r="G631" s="169">
        <v>2023</v>
      </c>
      <c r="H631" s="169" t="s">
        <v>2883</v>
      </c>
      <c r="I631" s="173" t="s">
        <v>2884</v>
      </c>
      <c r="J631" s="167" t="s">
        <v>32</v>
      </c>
      <c r="K631" s="166" t="s">
        <v>55</v>
      </c>
      <c r="L631" s="166" t="s">
        <v>56</v>
      </c>
      <c r="M631" s="166" t="s">
        <v>2505</v>
      </c>
    </row>
    <row r="632" spans="1:13" ht="90" x14ac:dyDescent="0.2">
      <c r="A632" s="166">
        <v>631</v>
      </c>
      <c r="B632" s="167" t="s">
        <v>2885</v>
      </c>
      <c r="C632" s="168" t="s">
        <v>2886</v>
      </c>
      <c r="D632" s="169" t="s">
        <v>2887</v>
      </c>
      <c r="E632" s="170">
        <v>17</v>
      </c>
      <c r="F632" s="170">
        <v>3</v>
      </c>
      <c r="G632" s="169">
        <v>2023</v>
      </c>
      <c r="H632" s="169" t="s">
        <v>2888</v>
      </c>
      <c r="I632" s="173" t="s">
        <v>2889</v>
      </c>
      <c r="J632" s="167" t="s">
        <v>32</v>
      </c>
      <c r="K632" s="166" t="s">
        <v>55</v>
      </c>
      <c r="L632" s="166" t="s">
        <v>80</v>
      </c>
      <c r="M632" s="166" t="s">
        <v>539</v>
      </c>
    </row>
    <row r="633" spans="1:13" ht="75" x14ac:dyDescent="0.2">
      <c r="A633" s="166">
        <v>632</v>
      </c>
      <c r="B633" s="167" t="s">
        <v>2890</v>
      </c>
      <c r="C633" s="168" t="s">
        <v>2891</v>
      </c>
      <c r="D633" s="169" t="s">
        <v>2892</v>
      </c>
      <c r="E633" s="170">
        <v>237</v>
      </c>
      <c r="F633" s="170">
        <v>2</v>
      </c>
      <c r="G633" s="169">
        <v>2023</v>
      </c>
      <c r="H633" s="169" t="s">
        <v>2893</v>
      </c>
      <c r="I633" s="173" t="s">
        <v>2894</v>
      </c>
      <c r="J633" s="167" t="s">
        <v>32</v>
      </c>
      <c r="K633" s="166" t="s">
        <v>55</v>
      </c>
      <c r="L633" s="166" t="s">
        <v>149</v>
      </c>
      <c r="M633" s="166" t="s">
        <v>464</v>
      </c>
    </row>
    <row r="634" spans="1:13" ht="75" x14ac:dyDescent="0.2">
      <c r="A634" s="166">
        <v>633</v>
      </c>
      <c r="B634" s="167" t="s">
        <v>2895</v>
      </c>
      <c r="C634" s="168" t="s">
        <v>2896</v>
      </c>
      <c r="D634" s="169" t="s">
        <v>2897</v>
      </c>
      <c r="E634" s="170">
        <v>5</v>
      </c>
      <c r="F634" s="170">
        <v>2</v>
      </c>
      <c r="G634" s="169">
        <v>2023</v>
      </c>
      <c r="H634" s="169" t="s">
        <v>2898</v>
      </c>
      <c r="I634" s="173" t="s">
        <v>2899</v>
      </c>
      <c r="J634" s="167" t="s">
        <v>32</v>
      </c>
      <c r="K634" s="166" t="s">
        <v>55</v>
      </c>
      <c r="L634" s="166" t="s">
        <v>114</v>
      </c>
      <c r="M634" s="166" t="s">
        <v>2900</v>
      </c>
    </row>
    <row r="635" spans="1:13" ht="75" x14ac:dyDescent="0.2">
      <c r="A635" s="166">
        <v>634</v>
      </c>
      <c r="B635" s="167" t="s">
        <v>2901</v>
      </c>
      <c r="C635" s="168" t="s">
        <v>2902</v>
      </c>
      <c r="D635" s="169"/>
      <c r="E635" s="170"/>
      <c r="F635" s="170"/>
      <c r="G635" s="166">
        <v>2023</v>
      </c>
      <c r="H635" s="169" t="s">
        <v>2903</v>
      </c>
      <c r="I635" s="173" t="s">
        <v>2904</v>
      </c>
      <c r="J635" s="167" t="s">
        <v>68</v>
      </c>
      <c r="K635" s="166" t="s">
        <v>69</v>
      </c>
      <c r="L635" s="166" t="s">
        <v>56</v>
      </c>
      <c r="M635" s="166" t="s">
        <v>490</v>
      </c>
    </row>
    <row r="636" spans="1:13" ht="90" x14ac:dyDescent="0.2">
      <c r="A636" s="166">
        <v>635</v>
      </c>
      <c r="B636" s="167" t="s">
        <v>2905</v>
      </c>
      <c r="C636" s="168" t="s">
        <v>2906</v>
      </c>
      <c r="D636" s="169" t="s">
        <v>2907</v>
      </c>
      <c r="E636" s="170">
        <v>27</v>
      </c>
      <c r="F636" s="170">
        <v>1</v>
      </c>
      <c r="G636" s="169">
        <v>2023</v>
      </c>
      <c r="H636" s="169" t="s">
        <v>2908</v>
      </c>
      <c r="I636" s="173" t="s">
        <v>2909</v>
      </c>
      <c r="J636" s="167" t="s">
        <v>32</v>
      </c>
      <c r="K636" s="166" t="s">
        <v>55</v>
      </c>
      <c r="L636" s="166" t="s">
        <v>570</v>
      </c>
      <c r="M636" s="166" t="s">
        <v>758</v>
      </c>
    </row>
    <row r="637" spans="1:13" ht="60" x14ac:dyDescent="0.2">
      <c r="A637" s="166">
        <v>636</v>
      </c>
      <c r="B637" s="167" t="s">
        <v>2910</v>
      </c>
      <c r="C637" s="168" t="s">
        <v>2911</v>
      </c>
      <c r="D637" s="169" t="s">
        <v>2912</v>
      </c>
      <c r="E637" s="170">
        <v>45</v>
      </c>
      <c r="F637" s="170">
        <v>2</v>
      </c>
      <c r="G637" s="169">
        <v>2023</v>
      </c>
      <c r="H637" s="169"/>
      <c r="I637" s="173" t="s">
        <v>2913</v>
      </c>
      <c r="J637" s="167" t="s">
        <v>32</v>
      </c>
      <c r="K637" s="166" t="s">
        <v>55</v>
      </c>
      <c r="L637" s="166" t="s">
        <v>56</v>
      </c>
      <c r="M637" s="166" t="s">
        <v>490</v>
      </c>
    </row>
    <row r="638" spans="1:13" ht="75" x14ac:dyDescent="0.2">
      <c r="A638" s="166">
        <v>637</v>
      </c>
      <c r="B638" s="167" t="s">
        <v>2914</v>
      </c>
      <c r="C638" s="168" t="s">
        <v>2915</v>
      </c>
      <c r="D638" s="169" t="s">
        <v>2339</v>
      </c>
      <c r="E638" s="170">
        <v>25</v>
      </c>
      <c r="F638" s="170">
        <v>4</v>
      </c>
      <c r="G638" s="169">
        <v>2023</v>
      </c>
      <c r="H638" s="169" t="s">
        <v>2916</v>
      </c>
      <c r="I638" s="173" t="s">
        <v>2917</v>
      </c>
      <c r="J638" s="167" t="s">
        <v>32</v>
      </c>
      <c r="K638" s="166" t="s">
        <v>55</v>
      </c>
      <c r="L638" s="166" t="s">
        <v>149</v>
      </c>
      <c r="M638" s="166" t="s">
        <v>483</v>
      </c>
    </row>
    <row r="639" spans="1:13" ht="75" x14ac:dyDescent="0.2">
      <c r="A639" s="166">
        <v>638</v>
      </c>
      <c r="B639" s="167" t="s">
        <v>2918</v>
      </c>
      <c r="C639" s="168" t="s">
        <v>2919</v>
      </c>
      <c r="D639" s="169" t="s">
        <v>2920</v>
      </c>
      <c r="E639" s="170">
        <v>23</v>
      </c>
      <c r="F639" s="170">
        <v>5</v>
      </c>
      <c r="G639" s="169">
        <v>2023</v>
      </c>
      <c r="H639" s="169" t="s">
        <v>2921</v>
      </c>
      <c r="I639" s="173" t="s">
        <v>2922</v>
      </c>
      <c r="J639" s="167" t="s">
        <v>32</v>
      </c>
      <c r="K639" s="166" t="s">
        <v>55</v>
      </c>
      <c r="L639" s="166" t="s">
        <v>56</v>
      </c>
      <c r="M639" s="166" t="s">
        <v>2407</v>
      </c>
    </row>
    <row r="640" spans="1:13" ht="75" x14ac:dyDescent="0.2">
      <c r="A640" s="166">
        <v>639</v>
      </c>
      <c r="B640" s="167" t="s">
        <v>2923</v>
      </c>
      <c r="C640" s="168" t="s">
        <v>2924</v>
      </c>
      <c r="D640" s="169" t="s">
        <v>2925</v>
      </c>
      <c r="E640" s="170">
        <v>100</v>
      </c>
      <c r="F640" s="170">
        <v>3</v>
      </c>
      <c r="G640" s="169">
        <v>2023</v>
      </c>
      <c r="H640" s="169" t="s">
        <v>2926</v>
      </c>
      <c r="I640" s="173" t="s">
        <v>2927</v>
      </c>
      <c r="J640" s="167" t="s">
        <v>32</v>
      </c>
      <c r="K640" s="166" t="s">
        <v>55</v>
      </c>
      <c r="L640" s="166" t="s">
        <v>114</v>
      </c>
      <c r="M640" s="166" t="s">
        <v>1510</v>
      </c>
    </row>
    <row r="641" spans="1:13" ht="90" x14ac:dyDescent="0.2">
      <c r="A641" s="166">
        <v>640</v>
      </c>
      <c r="B641" s="167" t="s">
        <v>2928</v>
      </c>
      <c r="C641" s="168" t="s">
        <v>2929</v>
      </c>
      <c r="D641" s="169" t="s">
        <v>2930</v>
      </c>
      <c r="E641" s="170">
        <v>44</v>
      </c>
      <c r="F641" s="170">
        <v>3</v>
      </c>
      <c r="G641" s="169">
        <v>2023</v>
      </c>
      <c r="H641" s="169" t="s">
        <v>2931</v>
      </c>
      <c r="I641" s="173" t="s">
        <v>2932</v>
      </c>
      <c r="J641" s="167" t="s">
        <v>32</v>
      </c>
      <c r="K641" s="166" t="s">
        <v>55</v>
      </c>
      <c r="L641" s="166" t="s">
        <v>149</v>
      </c>
      <c r="M641" s="166" t="s">
        <v>2176</v>
      </c>
    </row>
    <row r="642" spans="1:13" ht="90" x14ac:dyDescent="0.2">
      <c r="A642" s="166">
        <v>641</v>
      </c>
      <c r="B642" s="167" t="s">
        <v>2933</v>
      </c>
      <c r="C642" s="168" t="s">
        <v>2934</v>
      </c>
      <c r="D642" s="169" t="s">
        <v>88</v>
      </c>
      <c r="E642" s="170">
        <v>129</v>
      </c>
      <c r="F642" s="170">
        <v>1</v>
      </c>
      <c r="G642" s="169">
        <v>2023</v>
      </c>
      <c r="H642" s="169" t="s">
        <v>2935</v>
      </c>
      <c r="I642" s="173" t="s">
        <v>2936</v>
      </c>
      <c r="J642" s="167" t="s">
        <v>32</v>
      </c>
      <c r="K642" s="166" t="s">
        <v>55</v>
      </c>
      <c r="L642" s="166" t="s">
        <v>570</v>
      </c>
      <c r="M642" s="166" t="s">
        <v>758</v>
      </c>
    </row>
    <row r="643" spans="1:13" ht="75" x14ac:dyDescent="0.2">
      <c r="A643" s="166">
        <v>642</v>
      </c>
      <c r="B643" s="167" t="s">
        <v>2937</v>
      </c>
      <c r="C643" s="168" t="s">
        <v>2938</v>
      </c>
      <c r="D643" s="169" t="s">
        <v>2939</v>
      </c>
      <c r="E643" s="170">
        <v>34</v>
      </c>
      <c r="F643" s="170">
        <v>3</v>
      </c>
      <c r="G643" s="169">
        <v>2023</v>
      </c>
      <c r="H643" s="169" t="s">
        <v>2940</v>
      </c>
      <c r="I643" s="173" t="s">
        <v>2941</v>
      </c>
      <c r="J643" s="167" t="s">
        <v>32</v>
      </c>
      <c r="K643" s="166" t="s">
        <v>55</v>
      </c>
      <c r="L643" s="166" t="s">
        <v>56</v>
      </c>
      <c r="M643" s="166" t="s">
        <v>279</v>
      </c>
    </row>
    <row r="644" spans="1:13" ht="90" x14ac:dyDescent="0.2">
      <c r="A644" s="166">
        <v>643</v>
      </c>
      <c r="B644" s="176" t="s">
        <v>2942</v>
      </c>
      <c r="C644" s="168" t="s">
        <v>2943</v>
      </c>
      <c r="D644" s="169" t="s">
        <v>2944</v>
      </c>
      <c r="E644" s="170">
        <v>6</v>
      </c>
      <c r="F644" s="170">
        <v>1</v>
      </c>
      <c r="G644" s="169">
        <v>2023</v>
      </c>
      <c r="H644" s="169" t="s">
        <v>2945</v>
      </c>
      <c r="I644" s="173" t="s">
        <v>2946</v>
      </c>
      <c r="J644" s="167" t="s">
        <v>32</v>
      </c>
      <c r="K644" s="166" t="s">
        <v>55</v>
      </c>
      <c r="L644" s="166" t="s">
        <v>56</v>
      </c>
      <c r="M644" s="166" t="s">
        <v>2353</v>
      </c>
    </row>
    <row r="645" spans="1:13" ht="90" x14ac:dyDescent="0.2">
      <c r="A645" s="166">
        <v>644</v>
      </c>
      <c r="B645" s="167" t="s">
        <v>2947</v>
      </c>
      <c r="C645" s="168" t="s">
        <v>2948</v>
      </c>
      <c r="D645" s="169" t="s">
        <v>2944</v>
      </c>
      <c r="E645" s="170">
        <v>6</v>
      </c>
      <c r="F645" s="170">
        <v>1</v>
      </c>
      <c r="G645" s="169">
        <v>2023</v>
      </c>
      <c r="H645" s="169" t="s">
        <v>2949</v>
      </c>
      <c r="I645" s="173" t="s">
        <v>2950</v>
      </c>
      <c r="J645" s="167" t="s">
        <v>32</v>
      </c>
      <c r="K645" s="166" t="s">
        <v>55</v>
      </c>
      <c r="L645" s="166" t="s">
        <v>56</v>
      </c>
      <c r="M645" s="166" t="s">
        <v>2353</v>
      </c>
    </row>
    <row r="646" spans="1:13" ht="90" x14ac:dyDescent="0.2">
      <c r="A646" s="166">
        <v>645</v>
      </c>
      <c r="B646" s="167" t="s">
        <v>2951</v>
      </c>
      <c r="C646" s="168" t="s">
        <v>2952</v>
      </c>
      <c r="D646" s="169" t="s">
        <v>2944</v>
      </c>
      <c r="E646" s="170">
        <v>6</v>
      </c>
      <c r="F646" s="170">
        <v>1</v>
      </c>
      <c r="G646" s="169">
        <v>2023</v>
      </c>
      <c r="H646" s="169" t="s">
        <v>2953</v>
      </c>
      <c r="I646" s="173" t="s">
        <v>2954</v>
      </c>
      <c r="J646" s="167" t="s">
        <v>32</v>
      </c>
      <c r="K646" s="166" t="s">
        <v>55</v>
      </c>
      <c r="L646" s="166" t="s">
        <v>56</v>
      </c>
      <c r="M646" s="166" t="s">
        <v>490</v>
      </c>
    </row>
    <row r="647" spans="1:13" ht="75" x14ac:dyDescent="0.2">
      <c r="A647" s="166">
        <v>646</v>
      </c>
      <c r="B647" s="167" t="s">
        <v>2955</v>
      </c>
      <c r="C647" s="168" t="s">
        <v>2956</v>
      </c>
      <c r="D647" s="169" t="s">
        <v>2957</v>
      </c>
      <c r="E647" s="170">
        <v>935</v>
      </c>
      <c r="F647" s="170"/>
      <c r="G647" s="169">
        <v>2023</v>
      </c>
      <c r="H647" s="169" t="s">
        <v>2958</v>
      </c>
      <c r="I647" s="173" t="s">
        <v>2959</v>
      </c>
      <c r="J647" s="167" t="s">
        <v>32</v>
      </c>
      <c r="K647" s="166" t="s">
        <v>55</v>
      </c>
      <c r="L647" s="166" t="s">
        <v>114</v>
      </c>
      <c r="M647" s="166" t="s">
        <v>2237</v>
      </c>
    </row>
    <row r="648" spans="1:13" ht="75" x14ac:dyDescent="0.2">
      <c r="A648" s="166">
        <v>647</v>
      </c>
      <c r="B648" s="167" t="s">
        <v>2960</v>
      </c>
      <c r="C648" s="168" t="s">
        <v>2961</v>
      </c>
      <c r="D648" s="169" t="s">
        <v>2339</v>
      </c>
      <c r="E648" s="170">
        <v>25</v>
      </c>
      <c r="F648" s="170">
        <v>3</v>
      </c>
      <c r="G648" s="169">
        <v>2023</v>
      </c>
      <c r="H648" s="169" t="s">
        <v>2962</v>
      </c>
      <c r="I648" s="173" t="s">
        <v>2963</v>
      </c>
      <c r="J648" s="167" t="s">
        <v>32</v>
      </c>
      <c r="K648" s="166" t="s">
        <v>55</v>
      </c>
      <c r="L648" s="166" t="s">
        <v>149</v>
      </c>
      <c r="M648" s="166" t="s">
        <v>2964</v>
      </c>
    </row>
    <row r="649" spans="1:13" ht="75" x14ac:dyDescent="0.2">
      <c r="A649" s="166">
        <v>648</v>
      </c>
      <c r="B649" s="167" t="s">
        <v>2965</v>
      </c>
      <c r="C649" s="168" t="s">
        <v>2966</v>
      </c>
      <c r="D649" s="169" t="s">
        <v>2120</v>
      </c>
      <c r="E649" s="170">
        <v>15</v>
      </c>
      <c r="F649" s="170">
        <v>2</v>
      </c>
      <c r="G649" s="169">
        <v>2023</v>
      </c>
      <c r="H649" s="169" t="s">
        <v>2967</v>
      </c>
      <c r="I649" s="173" t="s">
        <v>2968</v>
      </c>
      <c r="J649" s="167" t="s">
        <v>32</v>
      </c>
      <c r="K649" s="166" t="s">
        <v>55</v>
      </c>
      <c r="L649" s="166" t="s">
        <v>56</v>
      </c>
      <c r="M649" s="166" t="s">
        <v>665</v>
      </c>
    </row>
    <row r="650" spans="1:13" ht="75" x14ac:dyDescent="0.2">
      <c r="A650" s="166">
        <v>649</v>
      </c>
      <c r="B650" s="167" t="s">
        <v>2969</v>
      </c>
      <c r="C650" s="168" t="s">
        <v>2970</v>
      </c>
      <c r="D650" s="169" t="s">
        <v>2971</v>
      </c>
      <c r="E650" s="170">
        <v>15</v>
      </c>
      <c r="F650" s="170">
        <v>2</v>
      </c>
      <c r="G650" s="169">
        <v>2023</v>
      </c>
      <c r="H650" s="169" t="s">
        <v>2972</v>
      </c>
      <c r="I650" s="173" t="s">
        <v>2973</v>
      </c>
      <c r="J650" s="167" t="s">
        <v>32</v>
      </c>
      <c r="K650" s="166" t="s">
        <v>103</v>
      </c>
      <c r="L650" s="166" t="s">
        <v>56</v>
      </c>
      <c r="M650" s="166" t="s">
        <v>1939</v>
      </c>
    </row>
    <row r="651" spans="1:13" ht="75" x14ac:dyDescent="0.2">
      <c r="A651" s="166">
        <v>650</v>
      </c>
      <c r="B651" s="167" t="s">
        <v>2974</v>
      </c>
      <c r="C651" s="168" t="s">
        <v>2975</v>
      </c>
      <c r="D651" s="169" t="s">
        <v>1727</v>
      </c>
      <c r="E651" s="170">
        <v>25</v>
      </c>
      <c r="F651" s="170"/>
      <c r="G651" s="169">
        <v>2023</v>
      </c>
      <c r="H651" s="169" t="s">
        <v>2976</v>
      </c>
      <c r="I651" s="173" t="s">
        <v>2977</v>
      </c>
      <c r="J651" s="167" t="s">
        <v>32</v>
      </c>
      <c r="K651" s="166" t="s">
        <v>55</v>
      </c>
      <c r="L651" s="166" t="s">
        <v>570</v>
      </c>
      <c r="M651" s="166" t="s">
        <v>1091</v>
      </c>
    </row>
    <row r="652" spans="1:13" ht="75" x14ac:dyDescent="0.2">
      <c r="A652" s="166">
        <v>651</v>
      </c>
      <c r="B652" s="167" t="s">
        <v>2978</v>
      </c>
      <c r="C652" s="168" t="s">
        <v>2979</v>
      </c>
      <c r="D652" s="169"/>
      <c r="E652" s="170"/>
      <c r="F652" s="170"/>
      <c r="G652" s="166">
        <v>2023</v>
      </c>
      <c r="H652" s="169" t="s">
        <v>2980</v>
      </c>
      <c r="I652" s="173" t="s">
        <v>2981</v>
      </c>
      <c r="J652" s="167" t="s">
        <v>68</v>
      </c>
      <c r="K652" s="166" t="s">
        <v>69</v>
      </c>
      <c r="L652" s="166" t="s">
        <v>56</v>
      </c>
      <c r="M652" s="166" t="s">
        <v>2445</v>
      </c>
    </row>
    <row r="653" spans="1:13" ht="75" x14ac:dyDescent="0.2">
      <c r="A653" s="166">
        <v>652</v>
      </c>
      <c r="B653" s="167" t="s">
        <v>2982</v>
      </c>
      <c r="C653" s="168" t="s">
        <v>2983</v>
      </c>
      <c r="D653" s="169"/>
      <c r="E653" s="170"/>
      <c r="F653" s="170"/>
      <c r="G653" s="166">
        <v>2023</v>
      </c>
      <c r="H653" s="169" t="s">
        <v>2984</v>
      </c>
      <c r="I653" s="173" t="s">
        <v>2985</v>
      </c>
      <c r="J653" s="167" t="s">
        <v>68</v>
      </c>
      <c r="K653" s="166" t="s">
        <v>69</v>
      </c>
      <c r="L653" s="166" t="s">
        <v>80</v>
      </c>
      <c r="M653" s="166" t="s">
        <v>682</v>
      </c>
    </row>
    <row r="654" spans="1:13" ht="75" x14ac:dyDescent="0.2">
      <c r="A654" s="166">
        <v>653</v>
      </c>
      <c r="B654" s="167" t="s">
        <v>2986</v>
      </c>
      <c r="C654" s="168" t="s">
        <v>2987</v>
      </c>
      <c r="D654" s="169"/>
      <c r="E654" s="170"/>
      <c r="F654" s="170"/>
      <c r="G654" s="166">
        <v>2023</v>
      </c>
      <c r="H654" s="169" t="s">
        <v>2988</v>
      </c>
      <c r="I654" s="173" t="s">
        <v>2989</v>
      </c>
      <c r="J654" s="167" t="s">
        <v>68</v>
      </c>
      <c r="K654" s="166" t="s">
        <v>69</v>
      </c>
      <c r="L654" s="166" t="s">
        <v>80</v>
      </c>
      <c r="M654" s="166" t="s">
        <v>682</v>
      </c>
    </row>
    <row r="655" spans="1:13" ht="75" x14ac:dyDescent="0.2">
      <c r="A655" s="166">
        <v>654</v>
      </c>
      <c r="B655" s="167" t="s">
        <v>2990</v>
      </c>
      <c r="C655" s="168" t="s">
        <v>2991</v>
      </c>
      <c r="D655" s="169"/>
      <c r="E655" s="170"/>
      <c r="F655" s="170"/>
      <c r="G655" s="166">
        <v>2023</v>
      </c>
      <c r="H655" s="169" t="s">
        <v>2992</v>
      </c>
      <c r="I655" s="173" t="s">
        <v>2993</v>
      </c>
      <c r="J655" s="167" t="s">
        <v>68</v>
      </c>
      <c r="K655" s="166" t="s">
        <v>69</v>
      </c>
      <c r="L655" s="166" t="s">
        <v>56</v>
      </c>
      <c r="M655" s="166" t="s">
        <v>2994</v>
      </c>
    </row>
    <row r="656" spans="1:13" ht="75" x14ac:dyDescent="0.2">
      <c r="A656" s="166">
        <v>655</v>
      </c>
      <c r="B656" s="167" t="s">
        <v>2995</v>
      </c>
      <c r="C656" s="168" t="s">
        <v>2996</v>
      </c>
      <c r="D656" s="169" t="s">
        <v>2997</v>
      </c>
      <c r="E656" s="170">
        <v>8</v>
      </c>
      <c r="F656" s="170">
        <v>4</v>
      </c>
      <c r="G656" s="166">
        <v>2023</v>
      </c>
      <c r="H656" s="169" t="s">
        <v>2998</v>
      </c>
      <c r="I656" s="173" t="s">
        <v>2999</v>
      </c>
      <c r="J656" s="167" t="s">
        <v>323</v>
      </c>
      <c r="K656" s="166" t="s">
        <v>55</v>
      </c>
      <c r="L656" s="166" t="s">
        <v>114</v>
      </c>
      <c r="M656" s="166" t="s">
        <v>2742</v>
      </c>
    </row>
    <row r="657" spans="1:13" ht="75" x14ac:dyDescent="0.2">
      <c r="A657" s="166">
        <v>656</v>
      </c>
      <c r="B657" s="167" t="s">
        <v>3000</v>
      </c>
      <c r="C657" s="168" t="s">
        <v>3001</v>
      </c>
      <c r="D657" s="169"/>
      <c r="E657" s="170"/>
      <c r="F657" s="170"/>
      <c r="G657" s="166">
        <v>2023</v>
      </c>
      <c r="H657" s="169" t="s">
        <v>3002</v>
      </c>
      <c r="I657" s="173" t="s">
        <v>3003</v>
      </c>
      <c r="J657" s="167" t="s">
        <v>68</v>
      </c>
      <c r="K657" s="166" t="s">
        <v>69</v>
      </c>
      <c r="L657" s="166" t="s">
        <v>56</v>
      </c>
      <c r="M657" s="166" t="s">
        <v>2407</v>
      </c>
    </row>
    <row r="658" spans="1:13" ht="75" x14ac:dyDescent="0.2">
      <c r="A658" s="166">
        <v>657</v>
      </c>
      <c r="B658" s="167" t="s">
        <v>3006</v>
      </c>
      <c r="C658" s="168" t="s">
        <v>3007</v>
      </c>
      <c r="D658" s="169"/>
      <c r="E658" s="170"/>
      <c r="F658" s="170"/>
      <c r="G658" s="166">
        <v>2023</v>
      </c>
      <c r="H658" s="169" t="s">
        <v>3008</v>
      </c>
      <c r="I658" s="173" t="s">
        <v>3009</v>
      </c>
      <c r="J658" s="167" t="s">
        <v>68</v>
      </c>
      <c r="K658" s="166" t="s">
        <v>69</v>
      </c>
      <c r="L658" s="166" t="s">
        <v>56</v>
      </c>
      <c r="M658" s="166" t="s">
        <v>2407</v>
      </c>
    </row>
    <row r="659" spans="1:13" ht="75" x14ac:dyDescent="0.2">
      <c r="A659" s="166">
        <v>658</v>
      </c>
      <c r="B659" s="167" t="s">
        <v>3010</v>
      </c>
      <c r="C659" s="168" t="s">
        <v>3011</v>
      </c>
      <c r="D659" s="169"/>
      <c r="E659" s="170"/>
      <c r="F659" s="170"/>
      <c r="G659" s="166">
        <v>2023</v>
      </c>
      <c r="H659" s="169" t="s">
        <v>3012</v>
      </c>
      <c r="I659" s="173" t="s">
        <v>3013</v>
      </c>
      <c r="J659" s="167" t="s">
        <v>68</v>
      </c>
      <c r="K659" s="166" t="s">
        <v>69</v>
      </c>
      <c r="L659" s="166" t="s">
        <v>56</v>
      </c>
      <c r="M659" s="166" t="s">
        <v>3014</v>
      </c>
    </row>
    <row r="660" spans="1:13" ht="75" x14ac:dyDescent="0.2">
      <c r="A660" s="166">
        <v>659</v>
      </c>
      <c r="B660" s="167" t="s">
        <v>3015</v>
      </c>
      <c r="C660" s="168" t="s">
        <v>3016</v>
      </c>
      <c r="D660" s="169"/>
      <c r="E660" s="170"/>
      <c r="F660" s="170"/>
      <c r="G660" s="166">
        <v>2023</v>
      </c>
      <c r="H660" s="169" t="s">
        <v>3017</v>
      </c>
      <c r="I660" s="173" t="s">
        <v>3018</v>
      </c>
      <c r="J660" s="167" t="s">
        <v>68</v>
      </c>
      <c r="K660" s="166" t="s">
        <v>69</v>
      </c>
      <c r="L660" s="166" t="s">
        <v>56</v>
      </c>
      <c r="M660" s="166" t="s">
        <v>2431</v>
      </c>
    </row>
    <row r="661" spans="1:13" ht="75" x14ac:dyDescent="0.2">
      <c r="A661" s="166">
        <v>660</v>
      </c>
      <c r="B661" s="167" t="s">
        <v>3019</v>
      </c>
      <c r="C661" s="168" t="s">
        <v>3020</v>
      </c>
      <c r="D661" s="169"/>
      <c r="E661" s="170"/>
      <c r="F661" s="170"/>
      <c r="G661" s="166">
        <v>2023</v>
      </c>
      <c r="H661" s="169" t="s">
        <v>3021</v>
      </c>
      <c r="I661" s="173" t="s">
        <v>3022</v>
      </c>
      <c r="J661" s="167" t="s">
        <v>68</v>
      </c>
      <c r="K661" s="166" t="s">
        <v>69</v>
      </c>
      <c r="L661" s="166" t="s">
        <v>56</v>
      </c>
      <c r="M661" s="166" t="s">
        <v>3023</v>
      </c>
    </row>
    <row r="662" spans="1:13" ht="75" x14ac:dyDescent="0.2">
      <c r="A662" s="166">
        <v>661</v>
      </c>
      <c r="B662" s="167" t="s">
        <v>3024</v>
      </c>
      <c r="C662" s="168" t="s">
        <v>3025</v>
      </c>
      <c r="D662" s="169"/>
      <c r="E662" s="170"/>
      <c r="F662" s="170"/>
      <c r="G662" s="166">
        <v>2023</v>
      </c>
      <c r="H662" s="169" t="s">
        <v>3026</v>
      </c>
      <c r="I662" s="173" t="s">
        <v>3027</v>
      </c>
      <c r="J662" s="167" t="s">
        <v>68</v>
      </c>
      <c r="K662" s="166" t="s">
        <v>69</v>
      </c>
      <c r="L662" s="166" t="s">
        <v>128</v>
      </c>
      <c r="M662" s="166" t="s">
        <v>352</v>
      </c>
    </row>
    <row r="663" spans="1:13" ht="75" x14ac:dyDescent="0.2">
      <c r="A663" s="166">
        <v>662</v>
      </c>
      <c r="B663" s="167" t="s">
        <v>3028</v>
      </c>
      <c r="C663" s="168" t="s">
        <v>3029</v>
      </c>
      <c r="D663" s="169"/>
      <c r="E663" s="170"/>
      <c r="F663" s="170"/>
      <c r="G663" s="166">
        <v>2023</v>
      </c>
      <c r="H663" s="169" t="s">
        <v>3030</v>
      </c>
      <c r="I663" s="173" t="s">
        <v>3031</v>
      </c>
      <c r="J663" s="167" t="s">
        <v>68</v>
      </c>
      <c r="K663" s="166" t="s">
        <v>69</v>
      </c>
      <c r="L663" s="166" t="s">
        <v>128</v>
      </c>
      <c r="M663" s="166" t="s">
        <v>352</v>
      </c>
    </row>
    <row r="664" spans="1:13" ht="90" x14ac:dyDescent="0.2">
      <c r="A664" s="166">
        <v>663</v>
      </c>
      <c r="B664" s="167" t="s">
        <v>3032</v>
      </c>
      <c r="C664" s="168" t="s">
        <v>3033</v>
      </c>
      <c r="D664" s="169" t="s">
        <v>330</v>
      </c>
      <c r="E664" s="170" t="s">
        <v>3034</v>
      </c>
      <c r="F664" s="170"/>
      <c r="G664" s="166">
        <v>2023</v>
      </c>
      <c r="H664" s="169" t="s">
        <v>3035</v>
      </c>
      <c r="I664" s="173" t="s">
        <v>3036</v>
      </c>
      <c r="J664" s="167" t="s">
        <v>68</v>
      </c>
      <c r="K664" s="166" t="s">
        <v>69</v>
      </c>
      <c r="L664" s="166" t="s">
        <v>128</v>
      </c>
      <c r="M664" s="166" t="s">
        <v>352</v>
      </c>
    </row>
    <row r="665" spans="1:13" ht="75" x14ac:dyDescent="0.2">
      <c r="A665" s="166">
        <v>664</v>
      </c>
      <c r="B665" s="167" t="s">
        <v>3037</v>
      </c>
      <c r="C665" s="168" t="s">
        <v>3038</v>
      </c>
      <c r="D665" s="169"/>
      <c r="E665" s="170"/>
      <c r="F665" s="170"/>
      <c r="G665" s="166">
        <v>2023</v>
      </c>
      <c r="H665" s="169" t="s">
        <v>3039</v>
      </c>
      <c r="I665" s="173" t="s">
        <v>3040</v>
      </c>
      <c r="J665" s="167" t="s">
        <v>68</v>
      </c>
      <c r="K665" s="166" t="s">
        <v>69</v>
      </c>
      <c r="L665" s="166" t="s">
        <v>80</v>
      </c>
      <c r="M665" s="166" t="s">
        <v>3041</v>
      </c>
    </row>
    <row r="666" spans="1:13" ht="75" x14ac:dyDescent="0.2">
      <c r="A666" s="166">
        <v>665</v>
      </c>
      <c r="B666" s="167" t="s">
        <v>3042</v>
      </c>
      <c r="C666" s="168" t="s">
        <v>3043</v>
      </c>
      <c r="D666" s="169"/>
      <c r="E666" s="170"/>
      <c r="F666" s="170"/>
      <c r="G666" s="166">
        <v>2023</v>
      </c>
      <c r="H666" s="169" t="s">
        <v>3044</v>
      </c>
      <c r="I666" s="173" t="s">
        <v>3045</v>
      </c>
      <c r="J666" s="167" t="s">
        <v>68</v>
      </c>
      <c r="K666" s="166" t="s">
        <v>69</v>
      </c>
      <c r="L666" s="166" t="s">
        <v>80</v>
      </c>
      <c r="M666" s="166" t="s">
        <v>3041</v>
      </c>
    </row>
    <row r="667" spans="1:13" ht="75" x14ac:dyDescent="0.2">
      <c r="A667" s="166">
        <v>666</v>
      </c>
      <c r="B667" s="167" t="s">
        <v>3046</v>
      </c>
      <c r="C667" s="168" t="s">
        <v>3047</v>
      </c>
      <c r="D667" s="169"/>
      <c r="E667" s="170"/>
      <c r="F667" s="170"/>
      <c r="G667" s="166">
        <v>2023</v>
      </c>
      <c r="H667" s="169" t="s">
        <v>3048</v>
      </c>
      <c r="I667" s="173" t="s">
        <v>3049</v>
      </c>
      <c r="J667" s="167" t="s">
        <v>68</v>
      </c>
      <c r="K667" s="166" t="s">
        <v>69</v>
      </c>
      <c r="L667" s="166" t="s">
        <v>80</v>
      </c>
      <c r="M667" s="166" t="s">
        <v>3041</v>
      </c>
    </row>
    <row r="668" spans="1:13" ht="75" x14ac:dyDescent="0.2">
      <c r="A668" s="166">
        <v>667</v>
      </c>
      <c r="B668" s="167" t="s">
        <v>3050</v>
      </c>
      <c r="C668" s="168" t="s">
        <v>3051</v>
      </c>
      <c r="D668" s="169"/>
      <c r="E668" s="170"/>
      <c r="F668" s="170"/>
      <c r="G668" s="166">
        <v>2023</v>
      </c>
      <c r="H668" s="169" t="s">
        <v>3052</v>
      </c>
      <c r="I668" s="173" t="s">
        <v>3053</v>
      </c>
      <c r="J668" s="167" t="s">
        <v>68</v>
      </c>
      <c r="K668" s="166" t="s">
        <v>69</v>
      </c>
      <c r="L668" s="166" t="s">
        <v>56</v>
      </c>
      <c r="M668" s="166" t="s">
        <v>3054</v>
      </c>
    </row>
    <row r="669" spans="1:13" ht="90" x14ac:dyDescent="0.2">
      <c r="A669" s="166">
        <v>668</v>
      </c>
      <c r="B669" s="167" t="s">
        <v>3055</v>
      </c>
      <c r="C669" s="168" t="s">
        <v>3056</v>
      </c>
      <c r="D669" s="169"/>
      <c r="E669" s="170"/>
      <c r="F669" s="170"/>
      <c r="G669" s="166">
        <v>2023</v>
      </c>
      <c r="H669" s="169" t="s">
        <v>3057</v>
      </c>
      <c r="I669" s="173" t="s">
        <v>3058</v>
      </c>
      <c r="J669" s="167" t="s">
        <v>61</v>
      </c>
      <c r="K669" s="166" t="s">
        <v>69</v>
      </c>
      <c r="L669" s="166" t="s">
        <v>56</v>
      </c>
      <c r="M669" s="166" t="s">
        <v>3059</v>
      </c>
    </row>
    <row r="670" spans="1:13" ht="75" x14ac:dyDescent="0.2">
      <c r="A670" s="166">
        <v>669</v>
      </c>
      <c r="B670" s="167" t="s">
        <v>3060</v>
      </c>
      <c r="C670" s="168" t="s">
        <v>3061</v>
      </c>
      <c r="D670" s="169"/>
      <c r="E670" s="170"/>
      <c r="F670" s="170"/>
      <c r="G670" s="166">
        <v>2023</v>
      </c>
      <c r="H670" s="169" t="s">
        <v>3062</v>
      </c>
      <c r="I670" s="173" t="s">
        <v>3063</v>
      </c>
      <c r="J670" s="167" t="s">
        <v>68</v>
      </c>
      <c r="K670" s="166" t="s">
        <v>69</v>
      </c>
      <c r="L670" s="166" t="s">
        <v>56</v>
      </c>
      <c r="M670" s="166" t="s">
        <v>3054</v>
      </c>
    </row>
    <row r="671" spans="1:13" ht="75" x14ac:dyDescent="0.2">
      <c r="A671" s="166">
        <v>670</v>
      </c>
      <c r="B671" s="167" t="s">
        <v>3064</v>
      </c>
      <c r="C671" s="168" t="s">
        <v>3065</v>
      </c>
      <c r="D671" s="169"/>
      <c r="E671" s="170"/>
      <c r="F671" s="170"/>
      <c r="G671" s="166">
        <v>2023</v>
      </c>
      <c r="H671" s="169" t="s">
        <v>3066</v>
      </c>
      <c r="I671" s="173" t="s">
        <v>3067</v>
      </c>
      <c r="J671" s="167" t="s">
        <v>68</v>
      </c>
      <c r="K671" s="166" t="s">
        <v>69</v>
      </c>
      <c r="L671" s="166" t="s">
        <v>80</v>
      </c>
      <c r="M671" s="166" t="s">
        <v>3068</v>
      </c>
    </row>
    <row r="672" spans="1:13" ht="75" x14ac:dyDescent="0.2">
      <c r="A672" s="166">
        <v>671</v>
      </c>
      <c r="B672" s="167" t="s">
        <v>3069</v>
      </c>
      <c r="C672" s="168" t="s">
        <v>3070</v>
      </c>
      <c r="D672" s="169"/>
      <c r="E672" s="170"/>
      <c r="F672" s="170"/>
      <c r="G672" s="166">
        <v>2023</v>
      </c>
      <c r="H672" s="169" t="s">
        <v>3071</v>
      </c>
      <c r="I672" s="173" t="s">
        <v>3072</v>
      </c>
      <c r="J672" s="167" t="s">
        <v>68</v>
      </c>
      <c r="K672" s="166" t="s">
        <v>69</v>
      </c>
      <c r="L672" s="166" t="s">
        <v>80</v>
      </c>
      <c r="M672" s="166" t="s">
        <v>3068</v>
      </c>
    </row>
    <row r="673" spans="1:13" ht="75" x14ac:dyDescent="0.2">
      <c r="A673" s="166">
        <v>672</v>
      </c>
      <c r="B673" s="167" t="s">
        <v>3073</v>
      </c>
      <c r="C673" s="168" t="s">
        <v>3074</v>
      </c>
      <c r="D673" s="169"/>
      <c r="E673" s="170"/>
      <c r="F673" s="170"/>
      <c r="G673" s="166">
        <v>2023</v>
      </c>
      <c r="H673" s="169" t="s">
        <v>3075</v>
      </c>
      <c r="I673" s="173" t="s">
        <v>3076</v>
      </c>
      <c r="J673" s="167" t="s">
        <v>68</v>
      </c>
      <c r="K673" s="166" t="s">
        <v>69</v>
      </c>
      <c r="L673" s="166" t="s">
        <v>56</v>
      </c>
      <c r="M673" s="166" t="s">
        <v>3059</v>
      </c>
    </row>
    <row r="674" spans="1:13" ht="75" x14ac:dyDescent="0.2">
      <c r="A674" s="166">
        <v>673</v>
      </c>
      <c r="B674" s="167" t="s">
        <v>3077</v>
      </c>
      <c r="C674" s="168" t="s">
        <v>3078</v>
      </c>
      <c r="D674" s="169"/>
      <c r="E674" s="170"/>
      <c r="F674" s="170"/>
      <c r="G674" s="166">
        <v>2023</v>
      </c>
      <c r="H674" s="169" t="s">
        <v>3079</v>
      </c>
      <c r="I674" s="173" t="s">
        <v>3080</v>
      </c>
      <c r="J674" s="167" t="s">
        <v>68</v>
      </c>
      <c r="K674" s="166" t="s">
        <v>69</v>
      </c>
      <c r="L674" s="166" t="s">
        <v>56</v>
      </c>
      <c r="M674" s="166" t="s">
        <v>3059</v>
      </c>
    </row>
    <row r="675" spans="1:13" ht="75" x14ac:dyDescent="0.2">
      <c r="A675" s="166">
        <v>674</v>
      </c>
      <c r="B675" s="167" t="s">
        <v>3081</v>
      </c>
      <c r="C675" s="168" t="s">
        <v>3082</v>
      </c>
      <c r="D675" s="169" t="s">
        <v>3083</v>
      </c>
      <c r="E675" s="170">
        <v>405</v>
      </c>
      <c r="F675" s="170"/>
      <c r="G675" s="166">
        <v>2023</v>
      </c>
      <c r="H675" s="169" t="s">
        <v>3084</v>
      </c>
      <c r="I675" s="173" t="s">
        <v>3085</v>
      </c>
      <c r="J675" s="167" t="s">
        <v>68</v>
      </c>
      <c r="K675" s="166" t="s">
        <v>69</v>
      </c>
      <c r="L675" s="166" t="s">
        <v>149</v>
      </c>
      <c r="M675" s="166" t="s">
        <v>3086</v>
      </c>
    </row>
    <row r="676" spans="1:13" ht="75" x14ac:dyDescent="0.2">
      <c r="A676" s="166">
        <v>675</v>
      </c>
      <c r="B676" s="167" t="s">
        <v>3087</v>
      </c>
      <c r="C676" s="168" t="s">
        <v>3088</v>
      </c>
      <c r="D676" s="169"/>
      <c r="E676" s="170"/>
      <c r="F676" s="170"/>
      <c r="G676" s="166">
        <v>2023</v>
      </c>
      <c r="H676" s="169" t="s">
        <v>3089</v>
      </c>
      <c r="I676" s="173" t="s">
        <v>3090</v>
      </c>
      <c r="J676" s="167" t="s">
        <v>68</v>
      </c>
      <c r="K676" s="166" t="s">
        <v>69</v>
      </c>
      <c r="L676" s="166" t="s">
        <v>149</v>
      </c>
      <c r="M676" s="166" t="s">
        <v>3086</v>
      </c>
    </row>
    <row r="677" spans="1:13" ht="75" x14ac:dyDescent="0.2">
      <c r="A677" s="166">
        <v>676</v>
      </c>
      <c r="B677" s="167" t="s">
        <v>3091</v>
      </c>
      <c r="C677" s="168" t="s">
        <v>3092</v>
      </c>
      <c r="D677" s="169"/>
      <c r="E677" s="170"/>
      <c r="F677" s="170"/>
      <c r="G677" s="166">
        <v>2023</v>
      </c>
      <c r="H677" s="169" t="s">
        <v>3093</v>
      </c>
      <c r="I677" s="173" t="s">
        <v>3094</v>
      </c>
      <c r="J677" s="167" t="s">
        <v>68</v>
      </c>
      <c r="K677" s="166" t="s">
        <v>69</v>
      </c>
      <c r="L677" s="166" t="s">
        <v>128</v>
      </c>
      <c r="M677" s="166" t="s">
        <v>3095</v>
      </c>
    </row>
    <row r="678" spans="1:13" ht="90" x14ac:dyDescent="0.2">
      <c r="A678" s="166">
        <v>677</v>
      </c>
      <c r="B678" s="167" t="s">
        <v>3096</v>
      </c>
      <c r="C678" s="168" t="s">
        <v>3097</v>
      </c>
      <c r="D678" s="169"/>
      <c r="E678" s="170"/>
      <c r="F678" s="170"/>
      <c r="G678" s="166">
        <v>2023</v>
      </c>
      <c r="H678" s="169" t="s">
        <v>3098</v>
      </c>
      <c r="I678" s="173" t="s">
        <v>3099</v>
      </c>
      <c r="J678" s="167" t="s">
        <v>61</v>
      </c>
      <c r="K678" s="166" t="s">
        <v>69</v>
      </c>
      <c r="L678" s="166" t="s">
        <v>56</v>
      </c>
      <c r="M678" s="166" t="s">
        <v>3100</v>
      </c>
    </row>
    <row r="679" spans="1:13" ht="75" x14ac:dyDescent="0.2">
      <c r="A679" s="166">
        <v>678</v>
      </c>
      <c r="B679" s="167" t="s">
        <v>3101</v>
      </c>
      <c r="C679" s="168" t="s">
        <v>3102</v>
      </c>
      <c r="D679" s="169"/>
      <c r="E679" s="170"/>
      <c r="F679" s="170"/>
      <c r="G679" s="166">
        <v>2023</v>
      </c>
      <c r="H679" s="169" t="s">
        <v>3103</v>
      </c>
      <c r="I679" s="173" t="s">
        <v>3104</v>
      </c>
      <c r="J679" s="167" t="s">
        <v>68</v>
      </c>
      <c r="K679" s="166" t="s">
        <v>69</v>
      </c>
      <c r="L679" s="166" t="s">
        <v>128</v>
      </c>
      <c r="M679" s="166" t="s">
        <v>3095</v>
      </c>
    </row>
    <row r="680" spans="1:13" ht="75" x14ac:dyDescent="0.2">
      <c r="A680" s="166">
        <v>679</v>
      </c>
      <c r="B680" s="167" t="s">
        <v>3105</v>
      </c>
      <c r="C680" s="168" t="s">
        <v>3106</v>
      </c>
      <c r="D680" s="169"/>
      <c r="E680" s="170"/>
      <c r="F680" s="170"/>
      <c r="G680" s="166">
        <v>2023</v>
      </c>
      <c r="H680" s="169" t="s">
        <v>3107</v>
      </c>
      <c r="I680" s="173" t="s">
        <v>3108</v>
      </c>
      <c r="J680" s="167" t="s">
        <v>68</v>
      </c>
      <c r="K680" s="166" t="s">
        <v>69</v>
      </c>
      <c r="L680" s="166" t="s">
        <v>128</v>
      </c>
      <c r="M680" s="166" t="s">
        <v>3095</v>
      </c>
    </row>
    <row r="681" spans="1:13" ht="75" x14ac:dyDescent="0.2">
      <c r="A681" s="166">
        <v>680</v>
      </c>
      <c r="B681" s="167" t="s">
        <v>3109</v>
      </c>
      <c r="C681" s="168" t="s">
        <v>3110</v>
      </c>
      <c r="D681" s="169"/>
      <c r="E681" s="170"/>
      <c r="F681" s="170"/>
      <c r="G681" s="166">
        <v>2023</v>
      </c>
      <c r="H681" s="169" t="s">
        <v>3111</v>
      </c>
      <c r="I681" s="173" t="s">
        <v>3112</v>
      </c>
      <c r="J681" s="167" t="s">
        <v>68</v>
      </c>
      <c r="K681" s="166" t="s">
        <v>69</v>
      </c>
      <c r="L681" s="166" t="s">
        <v>56</v>
      </c>
      <c r="M681" s="166" t="s">
        <v>3113</v>
      </c>
    </row>
    <row r="682" spans="1:13" ht="75" x14ac:dyDescent="0.2">
      <c r="A682" s="166">
        <v>681</v>
      </c>
      <c r="B682" s="167" t="s">
        <v>3114</v>
      </c>
      <c r="C682" s="168" t="s">
        <v>3115</v>
      </c>
      <c r="D682" s="169"/>
      <c r="E682" s="170"/>
      <c r="F682" s="170"/>
      <c r="G682" s="166">
        <v>2023</v>
      </c>
      <c r="H682" s="169" t="s">
        <v>3116</v>
      </c>
      <c r="I682" s="173" t="s">
        <v>3117</v>
      </c>
      <c r="J682" s="167" t="s">
        <v>68</v>
      </c>
      <c r="K682" s="166" t="s">
        <v>69</v>
      </c>
      <c r="L682" s="166" t="s">
        <v>56</v>
      </c>
      <c r="M682" s="166" t="s">
        <v>3100</v>
      </c>
    </row>
    <row r="683" spans="1:13" ht="75" x14ac:dyDescent="0.2">
      <c r="A683" s="166">
        <v>682</v>
      </c>
      <c r="B683" s="167" t="s">
        <v>3118</v>
      </c>
      <c r="C683" s="168" t="s">
        <v>3119</v>
      </c>
      <c r="D683" s="169"/>
      <c r="E683" s="170"/>
      <c r="F683" s="170"/>
      <c r="G683" s="166">
        <v>2023</v>
      </c>
      <c r="H683" s="169" t="s">
        <v>3120</v>
      </c>
      <c r="I683" s="173" t="s">
        <v>3121</v>
      </c>
      <c r="J683" s="167" t="s">
        <v>68</v>
      </c>
      <c r="K683" s="166" t="s">
        <v>69</v>
      </c>
      <c r="L683" s="166" t="s">
        <v>56</v>
      </c>
      <c r="M683" s="166" t="s">
        <v>3100</v>
      </c>
    </row>
    <row r="684" spans="1:13" ht="75" x14ac:dyDescent="0.2">
      <c r="A684" s="166">
        <v>683</v>
      </c>
      <c r="B684" s="167" t="s">
        <v>3122</v>
      </c>
      <c r="C684" s="168" t="s">
        <v>3123</v>
      </c>
      <c r="D684" s="169"/>
      <c r="E684" s="170"/>
      <c r="F684" s="170"/>
      <c r="G684" s="166">
        <v>2023</v>
      </c>
      <c r="H684" s="169" t="s">
        <v>3124</v>
      </c>
      <c r="I684" s="173" t="s">
        <v>3125</v>
      </c>
      <c r="J684" s="167" t="s">
        <v>68</v>
      </c>
      <c r="K684" s="166" t="s">
        <v>69</v>
      </c>
      <c r="L684" s="166" t="s">
        <v>56</v>
      </c>
      <c r="M684" s="166" t="s">
        <v>3100</v>
      </c>
    </row>
    <row r="685" spans="1:13" ht="75" x14ac:dyDescent="0.2">
      <c r="A685" s="166">
        <v>684</v>
      </c>
      <c r="B685" s="167" t="s">
        <v>3126</v>
      </c>
      <c r="C685" s="168" t="s">
        <v>3127</v>
      </c>
      <c r="D685" s="169"/>
      <c r="E685" s="170"/>
      <c r="F685" s="170"/>
      <c r="G685" s="166">
        <v>2023</v>
      </c>
      <c r="H685" s="169" t="s">
        <v>3128</v>
      </c>
      <c r="I685" s="173" t="s">
        <v>3129</v>
      </c>
      <c r="J685" s="167" t="s">
        <v>68</v>
      </c>
      <c r="K685" s="166" t="s">
        <v>69</v>
      </c>
      <c r="L685" s="166" t="s">
        <v>128</v>
      </c>
      <c r="M685" s="166" t="s">
        <v>3130</v>
      </c>
    </row>
    <row r="686" spans="1:13" ht="75" x14ac:dyDescent="0.2">
      <c r="A686" s="166">
        <v>685</v>
      </c>
      <c r="B686" s="167" t="s">
        <v>3131</v>
      </c>
      <c r="C686" s="168" t="s">
        <v>3132</v>
      </c>
      <c r="D686" s="169"/>
      <c r="E686" s="170"/>
      <c r="F686" s="170"/>
      <c r="G686" s="166">
        <v>2023</v>
      </c>
      <c r="H686" s="169" t="s">
        <v>3133</v>
      </c>
      <c r="I686" s="173" t="s">
        <v>3134</v>
      </c>
      <c r="J686" s="167" t="s">
        <v>61</v>
      </c>
      <c r="K686" s="166" t="s">
        <v>69</v>
      </c>
      <c r="L686" s="166" t="s">
        <v>56</v>
      </c>
      <c r="M686" s="166" t="s">
        <v>2881</v>
      </c>
    </row>
    <row r="687" spans="1:13" ht="75" x14ac:dyDescent="0.2">
      <c r="A687" s="166">
        <v>686</v>
      </c>
      <c r="B687" s="167" t="s">
        <v>3135</v>
      </c>
      <c r="C687" s="168" t="s">
        <v>3136</v>
      </c>
      <c r="D687" s="169" t="s">
        <v>3137</v>
      </c>
      <c r="E687" s="170">
        <v>206</v>
      </c>
      <c r="F687" s="170"/>
      <c r="G687" s="166">
        <v>2023</v>
      </c>
      <c r="H687" s="169" t="s">
        <v>3138</v>
      </c>
      <c r="I687" s="173" t="s">
        <v>3139</v>
      </c>
      <c r="J687" s="167" t="s">
        <v>323</v>
      </c>
      <c r="K687" s="166" t="s">
        <v>55</v>
      </c>
      <c r="L687" s="166" t="s">
        <v>56</v>
      </c>
      <c r="M687" s="166" t="s">
        <v>2881</v>
      </c>
    </row>
    <row r="688" spans="1:13" ht="75" x14ac:dyDescent="0.2">
      <c r="A688" s="166">
        <v>687</v>
      </c>
      <c r="B688" s="167" t="s">
        <v>3140</v>
      </c>
      <c r="C688" s="168" t="s">
        <v>3141</v>
      </c>
      <c r="D688" s="169"/>
      <c r="E688" s="170"/>
      <c r="F688" s="170"/>
      <c r="G688" s="166">
        <v>2023</v>
      </c>
      <c r="H688" s="169" t="s">
        <v>3142</v>
      </c>
      <c r="I688" s="173" t="s">
        <v>3143</v>
      </c>
      <c r="J688" s="167" t="s">
        <v>61</v>
      </c>
      <c r="K688" s="166" t="s">
        <v>69</v>
      </c>
      <c r="L688" s="166" t="s">
        <v>56</v>
      </c>
      <c r="M688" s="166" t="s">
        <v>2881</v>
      </c>
    </row>
    <row r="689" spans="1:13" ht="90" x14ac:dyDescent="0.2">
      <c r="A689" s="166">
        <v>688</v>
      </c>
      <c r="B689" s="167" t="s">
        <v>3144</v>
      </c>
      <c r="C689" s="168" t="s">
        <v>3145</v>
      </c>
      <c r="D689" s="169" t="s">
        <v>423</v>
      </c>
      <c r="E689" s="170" t="s">
        <v>3146</v>
      </c>
      <c r="F689" s="170"/>
      <c r="G689" s="166">
        <v>2023</v>
      </c>
      <c r="H689" s="169" t="s">
        <v>3147</v>
      </c>
      <c r="I689" s="173" t="s">
        <v>3148</v>
      </c>
      <c r="J689" s="167" t="s">
        <v>61</v>
      </c>
      <c r="K689" s="166" t="s">
        <v>69</v>
      </c>
      <c r="L689" s="166" t="s">
        <v>56</v>
      </c>
      <c r="M689" s="166" t="s">
        <v>2881</v>
      </c>
    </row>
    <row r="690" spans="1:13" ht="75" x14ac:dyDescent="0.2">
      <c r="A690" s="166">
        <v>689</v>
      </c>
      <c r="B690" s="167" t="s">
        <v>3149</v>
      </c>
      <c r="C690" s="168" t="s">
        <v>3150</v>
      </c>
      <c r="D690" s="169"/>
      <c r="E690" s="170"/>
      <c r="F690" s="170"/>
      <c r="G690" s="166">
        <v>2023</v>
      </c>
      <c r="H690" s="169" t="s">
        <v>3151</v>
      </c>
      <c r="I690" s="173" t="s">
        <v>3152</v>
      </c>
      <c r="J690" s="167" t="s">
        <v>68</v>
      </c>
      <c r="K690" s="166" t="s">
        <v>69</v>
      </c>
      <c r="L690" s="166" t="s">
        <v>128</v>
      </c>
      <c r="M690" s="166" t="s">
        <v>3130</v>
      </c>
    </row>
    <row r="691" spans="1:13" ht="90" x14ac:dyDescent="0.2">
      <c r="A691" s="166">
        <v>690</v>
      </c>
      <c r="B691" s="167" t="s">
        <v>3153</v>
      </c>
      <c r="C691" s="168" t="s">
        <v>3154</v>
      </c>
      <c r="D691" s="169" t="s">
        <v>330</v>
      </c>
      <c r="E691" s="170">
        <v>587</v>
      </c>
      <c r="F691" s="170"/>
      <c r="G691" s="166">
        <v>2023</v>
      </c>
      <c r="H691" s="169" t="s">
        <v>3155</v>
      </c>
      <c r="I691" s="173" t="s">
        <v>3156</v>
      </c>
      <c r="J691" s="167" t="s">
        <v>68</v>
      </c>
      <c r="K691" s="166" t="s">
        <v>69</v>
      </c>
      <c r="L691" s="166" t="s">
        <v>56</v>
      </c>
      <c r="M691" s="166" t="s">
        <v>3157</v>
      </c>
    </row>
    <row r="692" spans="1:13" ht="75" x14ac:dyDescent="0.2">
      <c r="A692" s="166">
        <v>691</v>
      </c>
      <c r="B692" s="167" t="s">
        <v>3158</v>
      </c>
      <c r="C692" s="168" t="s">
        <v>3159</v>
      </c>
      <c r="D692" s="169"/>
      <c r="E692" s="170"/>
      <c r="F692" s="170"/>
      <c r="G692" s="166">
        <v>2023</v>
      </c>
      <c r="H692" s="169" t="s">
        <v>3160</v>
      </c>
      <c r="I692" s="173" t="s">
        <v>3161</v>
      </c>
      <c r="J692" s="167" t="s">
        <v>68</v>
      </c>
      <c r="K692" s="166" t="s">
        <v>69</v>
      </c>
      <c r="L692" s="166" t="s">
        <v>56</v>
      </c>
      <c r="M692" s="166" t="s">
        <v>2881</v>
      </c>
    </row>
    <row r="693" spans="1:13" ht="75" x14ac:dyDescent="0.2">
      <c r="A693" s="166">
        <v>692</v>
      </c>
      <c r="B693" s="167" t="s">
        <v>3162</v>
      </c>
      <c r="C693" s="168" t="s">
        <v>3163</v>
      </c>
      <c r="D693" s="169"/>
      <c r="E693" s="170"/>
      <c r="F693" s="170"/>
      <c r="G693" s="166">
        <v>2023</v>
      </c>
      <c r="H693" s="169" t="s">
        <v>3164</v>
      </c>
      <c r="I693" s="173" t="s">
        <v>3165</v>
      </c>
      <c r="J693" s="167" t="s">
        <v>68</v>
      </c>
      <c r="K693" s="166" t="s">
        <v>69</v>
      </c>
      <c r="L693" s="166" t="s">
        <v>56</v>
      </c>
      <c r="M693" s="166" t="s">
        <v>3166</v>
      </c>
    </row>
    <row r="694" spans="1:13" ht="75" x14ac:dyDescent="0.2">
      <c r="A694" s="166">
        <v>693</v>
      </c>
      <c r="B694" s="167" t="s">
        <v>3167</v>
      </c>
      <c r="C694" s="168" t="s">
        <v>3168</v>
      </c>
      <c r="D694" s="169"/>
      <c r="E694" s="170"/>
      <c r="F694" s="170"/>
      <c r="G694" s="166">
        <v>2023</v>
      </c>
      <c r="H694" s="169" t="s">
        <v>3169</v>
      </c>
      <c r="I694" s="173" t="s">
        <v>3170</v>
      </c>
      <c r="J694" s="167" t="s">
        <v>68</v>
      </c>
      <c r="K694" s="166" t="s">
        <v>69</v>
      </c>
      <c r="L694" s="166" t="s">
        <v>56</v>
      </c>
      <c r="M694" s="166" t="s">
        <v>3171</v>
      </c>
    </row>
    <row r="695" spans="1:13" ht="75" x14ac:dyDescent="0.2">
      <c r="A695" s="166">
        <v>694</v>
      </c>
      <c r="B695" s="167" t="s">
        <v>3172</v>
      </c>
      <c r="C695" s="168" t="s">
        <v>3173</v>
      </c>
      <c r="D695" s="169"/>
      <c r="E695" s="170"/>
      <c r="F695" s="170"/>
      <c r="G695" s="166">
        <v>2023</v>
      </c>
      <c r="H695" s="169" t="s">
        <v>3174</v>
      </c>
      <c r="I695" s="173" t="s">
        <v>3175</v>
      </c>
      <c r="J695" s="167" t="s">
        <v>68</v>
      </c>
      <c r="K695" s="166" t="s">
        <v>69</v>
      </c>
      <c r="L695" s="166" t="s">
        <v>56</v>
      </c>
      <c r="M695" s="166" t="s">
        <v>3171</v>
      </c>
    </row>
    <row r="696" spans="1:13" ht="75" x14ac:dyDescent="0.2">
      <c r="A696" s="166">
        <v>695</v>
      </c>
      <c r="B696" s="167" t="s">
        <v>3176</v>
      </c>
      <c r="C696" s="168" t="s">
        <v>3177</v>
      </c>
      <c r="D696" s="169"/>
      <c r="E696" s="170"/>
      <c r="F696" s="170"/>
      <c r="G696" s="166">
        <v>2023</v>
      </c>
      <c r="H696" s="169" t="s">
        <v>3178</v>
      </c>
      <c r="I696" s="173" t="s">
        <v>3179</v>
      </c>
      <c r="J696" s="167" t="s">
        <v>68</v>
      </c>
      <c r="K696" s="166" t="s">
        <v>69</v>
      </c>
      <c r="L696" s="166" t="s">
        <v>114</v>
      </c>
      <c r="M696" s="166" t="s">
        <v>3180</v>
      </c>
    </row>
    <row r="697" spans="1:13" ht="75" x14ac:dyDescent="0.2">
      <c r="A697" s="166">
        <v>696</v>
      </c>
      <c r="B697" s="167" t="s">
        <v>3181</v>
      </c>
      <c r="C697" s="168" t="s">
        <v>3182</v>
      </c>
      <c r="D697" s="169"/>
      <c r="E697" s="170"/>
      <c r="F697" s="170"/>
      <c r="G697" s="166">
        <v>2023</v>
      </c>
      <c r="H697" s="169" t="s">
        <v>3183</v>
      </c>
      <c r="I697" s="173" t="s">
        <v>3184</v>
      </c>
      <c r="J697" s="167" t="s">
        <v>68</v>
      </c>
      <c r="K697" s="166" t="s">
        <v>69</v>
      </c>
      <c r="L697" s="166" t="s">
        <v>114</v>
      </c>
      <c r="M697" s="166" t="s">
        <v>3180</v>
      </c>
    </row>
    <row r="698" spans="1:13" ht="75" x14ac:dyDescent="0.2">
      <c r="A698" s="166">
        <v>697</v>
      </c>
      <c r="B698" s="167" t="s">
        <v>3185</v>
      </c>
      <c r="C698" s="168" t="s">
        <v>3186</v>
      </c>
      <c r="D698" s="169"/>
      <c r="E698" s="170"/>
      <c r="F698" s="170"/>
      <c r="G698" s="166">
        <v>2023</v>
      </c>
      <c r="H698" s="169" t="s">
        <v>3187</v>
      </c>
      <c r="I698" s="173" t="s">
        <v>3188</v>
      </c>
      <c r="J698" s="167" t="s">
        <v>68</v>
      </c>
      <c r="K698" s="166" t="s">
        <v>69</v>
      </c>
      <c r="L698" s="166" t="s">
        <v>56</v>
      </c>
      <c r="M698" s="166" t="s">
        <v>3189</v>
      </c>
    </row>
    <row r="699" spans="1:13" ht="75" x14ac:dyDescent="0.2">
      <c r="A699" s="166">
        <v>698</v>
      </c>
      <c r="B699" s="167" t="s">
        <v>3190</v>
      </c>
      <c r="C699" s="168" t="s">
        <v>3191</v>
      </c>
      <c r="D699" s="169"/>
      <c r="E699" s="170"/>
      <c r="F699" s="170"/>
      <c r="G699" s="166">
        <v>2023</v>
      </c>
      <c r="H699" s="169" t="s">
        <v>3192</v>
      </c>
      <c r="I699" s="173" t="s">
        <v>3193</v>
      </c>
      <c r="J699" s="167" t="s">
        <v>68</v>
      </c>
      <c r="K699" s="166" t="s">
        <v>69</v>
      </c>
      <c r="L699" s="166" t="s">
        <v>56</v>
      </c>
      <c r="M699" s="166" t="s">
        <v>3189</v>
      </c>
    </row>
    <row r="700" spans="1:13" ht="75" x14ac:dyDescent="0.2">
      <c r="A700" s="166">
        <v>699</v>
      </c>
      <c r="B700" s="167" t="s">
        <v>3194</v>
      </c>
      <c r="C700" s="168" t="s">
        <v>3195</v>
      </c>
      <c r="D700" s="169"/>
      <c r="E700" s="170"/>
      <c r="F700" s="170"/>
      <c r="G700" s="166">
        <v>2023</v>
      </c>
      <c r="H700" s="169" t="s">
        <v>3196</v>
      </c>
      <c r="I700" s="173" t="s">
        <v>3197</v>
      </c>
      <c r="J700" s="167" t="s">
        <v>68</v>
      </c>
      <c r="K700" s="166" t="s">
        <v>69</v>
      </c>
      <c r="L700" s="166" t="s">
        <v>80</v>
      </c>
      <c r="M700" s="166" t="s">
        <v>3198</v>
      </c>
    </row>
    <row r="701" spans="1:13" ht="75" x14ac:dyDescent="0.2">
      <c r="A701" s="166">
        <v>700</v>
      </c>
      <c r="B701" s="167" t="s">
        <v>3199</v>
      </c>
      <c r="C701" s="168" t="s">
        <v>3200</v>
      </c>
      <c r="D701" s="169"/>
      <c r="E701" s="170"/>
      <c r="F701" s="170"/>
      <c r="G701" s="166">
        <v>2023</v>
      </c>
      <c r="H701" s="169" t="s">
        <v>3201</v>
      </c>
      <c r="I701" s="173" t="s">
        <v>3202</v>
      </c>
      <c r="J701" s="167" t="s">
        <v>68</v>
      </c>
      <c r="K701" s="166" t="s">
        <v>69</v>
      </c>
      <c r="L701" s="166" t="s">
        <v>80</v>
      </c>
      <c r="M701" s="166" t="s">
        <v>3198</v>
      </c>
    </row>
    <row r="702" spans="1:13" ht="75" x14ac:dyDescent="0.2">
      <c r="A702" s="166">
        <v>701</v>
      </c>
      <c r="B702" s="167" t="s">
        <v>3203</v>
      </c>
      <c r="C702" s="168" t="s">
        <v>3204</v>
      </c>
      <c r="D702" s="169"/>
      <c r="E702" s="170"/>
      <c r="F702" s="170"/>
      <c r="G702" s="166">
        <v>2023</v>
      </c>
      <c r="H702" s="169" t="s">
        <v>3205</v>
      </c>
      <c r="I702" s="173" t="s">
        <v>3206</v>
      </c>
      <c r="J702" s="167" t="s">
        <v>68</v>
      </c>
      <c r="K702" s="166" t="s">
        <v>69</v>
      </c>
      <c r="L702" s="166" t="s">
        <v>56</v>
      </c>
      <c r="M702" s="166" t="s">
        <v>1800</v>
      </c>
    </row>
    <row r="703" spans="1:13" ht="75" x14ac:dyDescent="0.2">
      <c r="A703" s="166">
        <v>702</v>
      </c>
      <c r="B703" s="167" t="s">
        <v>3207</v>
      </c>
      <c r="C703" s="168" t="s">
        <v>3208</v>
      </c>
      <c r="D703" s="169"/>
      <c r="E703" s="170"/>
      <c r="F703" s="170"/>
      <c r="G703" s="166">
        <v>2023</v>
      </c>
      <c r="H703" s="169" t="s">
        <v>3209</v>
      </c>
      <c r="I703" s="173" t="s">
        <v>3210</v>
      </c>
      <c r="J703" s="167" t="s">
        <v>68</v>
      </c>
      <c r="K703" s="166" t="s">
        <v>69</v>
      </c>
      <c r="L703" s="166" t="s">
        <v>56</v>
      </c>
      <c r="M703" s="166" t="s">
        <v>1800</v>
      </c>
    </row>
    <row r="704" spans="1:13" ht="75" x14ac:dyDescent="0.2">
      <c r="A704" s="166">
        <v>703</v>
      </c>
      <c r="B704" s="167" t="s">
        <v>3211</v>
      </c>
      <c r="C704" s="168" t="s">
        <v>3212</v>
      </c>
      <c r="D704" s="169"/>
      <c r="E704" s="170"/>
      <c r="F704" s="170"/>
      <c r="G704" s="166">
        <v>2023</v>
      </c>
      <c r="H704" s="169" t="s">
        <v>3213</v>
      </c>
      <c r="I704" s="173" t="s">
        <v>3214</v>
      </c>
      <c r="J704" s="167" t="s">
        <v>68</v>
      </c>
      <c r="K704" s="166" t="s">
        <v>69</v>
      </c>
      <c r="L704" s="166" t="s">
        <v>80</v>
      </c>
      <c r="M704" s="166" t="s">
        <v>2539</v>
      </c>
    </row>
    <row r="705" spans="1:13" ht="90" x14ac:dyDescent="0.2">
      <c r="A705" s="166">
        <v>704</v>
      </c>
      <c r="B705" s="167" t="s">
        <v>3215</v>
      </c>
      <c r="C705" s="168" t="s">
        <v>3216</v>
      </c>
      <c r="D705" s="169" t="s">
        <v>330</v>
      </c>
      <c r="E705" s="170" t="s">
        <v>3217</v>
      </c>
      <c r="F705" s="170"/>
      <c r="G705" s="166">
        <v>2023</v>
      </c>
      <c r="H705" s="169" t="s">
        <v>3218</v>
      </c>
      <c r="I705" s="173" t="s">
        <v>3219</v>
      </c>
      <c r="J705" s="167" t="s">
        <v>68</v>
      </c>
      <c r="K705" s="166" t="s">
        <v>69</v>
      </c>
      <c r="L705" s="166" t="s">
        <v>56</v>
      </c>
      <c r="M705" s="166" t="s">
        <v>3220</v>
      </c>
    </row>
    <row r="706" spans="1:13" ht="90" x14ac:dyDescent="0.2">
      <c r="A706" s="166">
        <v>705</v>
      </c>
      <c r="B706" s="167" t="s">
        <v>3221</v>
      </c>
      <c r="C706" s="168" t="s">
        <v>995</v>
      </c>
      <c r="D706" s="169" t="s">
        <v>3222</v>
      </c>
      <c r="E706" s="170">
        <v>304</v>
      </c>
      <c r="F706" s="170"/>
      <c r="G706" s="166">
        <v>2023</v>
      </c>
      <c r="H706" s="169" t="s">
        <v>996</v>
      </c>
      <c r="I706" s="173" t="s">
        <v>3223</v>
      </c>
      <c r="J706" s="167" t="s">
        <v>68</v>
      </c>
      <c r="K706" s="166" t="s">
        <v>69</v>
      </c>
      <c r="L706" s="166" t="s">
        <v>56</v>
      </c>
      <c r="M706" s="166" t="s">
        <v>3220</v>
      </c>
    </row>
    <row r="707" spans="1:13" ht="90" x14ac:dyDescent="0.2">
      <c r="A707" s="166">
        <v>706</v>
      </c>
      <c r="B707" s="167" t="s">
        <v>3221</v>
      </c>
      <c r="C707" s="168" t="s">
        <v>824</v>
      </c>
      <c r="D707" s="169" t="s">
        <v>3222</v>
      </c>
      <c r="E707" s="170">
        <v>304</v>
      </c>
      <c r="F707" s="170"/>
      <c r="G707" s="166">
        <v>2023</v>
      </c>
      <c r="H707" s="169" t="s">
        <v>826</v>
      </c>
      <c r="I707" s="173" t="s">
        <v>3224</v>
      </c>
      <c r="J707" s="167" t="s">
        <v>68</v>
      </c>
      <c r="K707" s="166" t="s">
        <v>69</v>
      </c>
      <c r="L707" s="166" t="s">
        <v>56</v>
      </c>
      <c r="M707" s="166" t="s">
        <v>3220</v>
      </c>
    </row>
    <row r="708" spans="1:13" ht="75" x14ac:dyDescent="0.2">
      <c r="A708" s="166">
        <v>707</v>
      </c>
      <c r="B708" s="167" t="s">
        <v>3225</v>
      </c>
      <c r="C708" s="168" t="s">
        <v>3226</v>
      </c>
      <c r="D708" s="169"/>
      <c r="E708" s="170"/>
      <c r="F708" s="170"/>
      <c r="G708" s="166">
        <v>2023</v>
      </c>
      <c r="H708" s="169" t="s">
        <v>3227</v>
      </c>
      <c r="I708" s="173" t="s">
        <v>3228</v>
      </c>
      <c r="J708" s="167" t="s">
        <v>68</v>
      </c>
      <c r="K708" s="166" t="s">
        <v>69</v>
      </c>
      <c r="L708" s="166" t="s">
        <v>864</v>
      </c>
      <c r="M708" s="166" t="s">
        <v>3229</v>
      </c>
    </row>
    <row r="709" spans="1:13" ht="75" x14ac:dyDescent="0.2">
      <c r="A709" s="166">
        <v>708</v>
      </c>
      <c r="B709" s="167" t="s">
        <v>3231</v>
      </c>
      <c r="C709" s="168" t="s">
        <v>3232</v>
      </c>
      <c r="D709" s="169" t="s">
        <v>3233</v>
      </c>
      <c r="E709" s="170"/>
      <c r="F709" s="170"/>
      <c r="G709" s="169">
        <v>2023</v>
      </c>
      <c r="H709" s="169" t="s">
        <v>3234</v>
      </c>
      <c r="I709" s="173" t="s">
        <v>3235</v>
      </c>
      <c r="J709" s="167" t="s">
        <v>32</v>
      </c>
      <c r="K709" s="166" t="s">
        <v>55</v>
      </c>
      <c r="L709" s="166" t="s">
        <v>149</v>
      </c>
      <c r="M709" s="166" t="s">
        <v>483</v>
      </c>
    </row>
    <row r="710" spans="1:13" ht="75" x14ac:dyDescent="0.2">
      <c r="A710" s="166">
        <v>709</v>
      </c>
      <c r="B710" s="167" t="s">
        <v>3225</v>
      </c>
      <c r="C710" s="168" t="s">
        <v>3240</v>
      </c>
      <c r="D710" s="169"/>
      <c r="E710" s="170"/>
      <c r="F710" s="170"/>
      <c r="G710" s="166">
        <v>2023</v>
      </c>
      <c r="H710" s="169" t="s">
        <v>3241</v>
      </c>
      <c r="I710" s="173" t="s">
        <v>3242</v>
      </c>
      <c r="J710" s="167" t="s">
        <v>68</v>
      </c>
      <c r="K710" s="166" t="s">
        <v>69</v>
      </c>
      <c r="L710" s="166" t="s">
        <v>864</v>
      </c>
      <c r="M710" s="166" t="s">
        <v>3229</v>
      </c>
    </row>
    <row r="711" spans="1:13" ht="75" x14ac:dyDescent="0.2">
      <c r="A711" s="166">
        <v>710</v>
      </c>
      <c r="B711" s="167" t="s">
        <v>3243</v>
      </c>
      <c r="C711" s="168" t="s">
        <v>3244</v>
      </c>
      <c r="D711" s="169"/>
      <c r="E711" s="170"/>
      <c r="F711" s="170"/>
      <c r="G711" s="166">
        <v>2023</v>
      </c>
      <c r="H711" s="169" t="s">
        <v>3245</v>
      </c>
      <c r="I711" s="173" t="s">
        <v>3246</v>
      </c>
      <c r="J711" s="167" t="s">
        <v>68</v>
      </c>
      <c r="K711" s="166" t="s">
        <v>69</v>
      </c>
      <c r="L711" s="166" t="s">
        <v>570</v>
      </c>
      <c r="M711" s="166" t="s">
        <v>1690</v>
      </c>
    </row>
    <row r="712" spans="1:13" ht="75" x14ac:dyDescent="0.2">
      <c r="A712" s="166">
        <v>711</v>
      </c>
      <c r="B712" s="167" t="s">
        <v>3247</v>
      </c>
      <c r="C712" s="168" t="s">
        <v>3248</v>
      </c>
      <c r="D712" s="169"/>
      <c r="E712" s="170"/>
      <c r="F712" s="170"/>
      <c r="G712" s="166">
        <v>2023</v>
      </c>
      <c r="H712" s="169" t="s">
        <v>3249</v>
      </c>
      <c r="I712" s="173" t="s">
        <v>3250</v>
      </c>
      <c r="J712" s="167" t="s">
        <v>68</v>
      </c>
      <c r="K712" s="166" t="s">
        <v>69</v>
      </c>
      <c r="L712" s="166" t="s">
        <v>601</v>
      </c>
      <c r="M712" s="166" t="s">
        <v>3251</v>
      </c>
    </row>
    <row r="713" spans="1:13" ht="75" x14ac:dyDescent="0.2">
      <c r="A713" s="166">
        <v>712</v>
      </c>
      <c r="B713" s="167" t="s">
        <v>3252</v>
      </c>
      <c r="C713" s="168" t="s">
        <v>3253</v>
      </c>
      <c r="D713" s="169"/>
      <c r="E713" s="170"/>
      <c r="F713" s="170"/>
      <c r="G713" s="166">
        <v>2023</v>
      </c>
      <c r="H713" s="169" t="s">
        <v>3254</v>
      </c>
      <c r="I713" s="173" t="s">
        <v>3255</v>
      </c>
      <c r="J713" s="167" t="s">
        <v>68</v>
      </c>
      <c r="K713" s="166" t="s">
        <v>69</v>
      </c>
      <c r="L713" s="166" t="s">
        <v>80</v>
      </c>
      <c r="M713" s="166" t="s">
        <v>3239</v>
      </c>
    </row>
    <row r="714" spans="1:13" ht="60" x14ac:dyDescent="0.2">
      <c r="A714" s="166">
        <v>713</v>
      </c>
      <c r="B714" s="167" t="s">
        <v>3256</v>
      </c>
      <c r="C714" s="168" t="s">
        <v>3257</v>
      </c>
      <c r="D714" s="169" t="s">
        <v>1346</v>
      </c>
      <c r="E714" s="170">
        <v>24</v>
      </c>
      <c r="F714" s="170">
        <v>8</v>
      </c>
      <c r="G714" s="169">
        <v>2023</v>
      </c>
      <c r="H714" s="169"/>
      <c r="I714" s="173" t="s">
        <v>3258</v>
      </c>
      <c r="J714" s="167" t="s">
        <v>32</v>
      </c>
      <c r="K714" s="166" t="s">
        <v>55</v>
      </c>
      <c r="L714" s="166" t="s">
        <v>128</v>
      </c>
      <c r="M714" s="166" t="s">
        <v>3259</v>
      </c>
    </row>
    <row r="715" spans="1:13" ht="60" x14ac:dyDescent="0.2">
      <c r="A715" s="166">
        <v>714</v>
      </c>
      <c r="B715" s="167" t="s">
        <v>3260</v>
      </c>
      <c r="C715" s="168" t="s">
        <v>3261</v>
      </c>
      <c r="D715" s="169" t="s">
        <v>1346</v>
      </c>
      <c r="E715" s="170">
        <v>24</v>
      </c>
      <c r="F715" s="170">
        <v>8</v>
      </c>
      <c r="G715" s="169">
        <v>2023</v>
      </c>
      <c r="H715" s="169"/>
      <c r="I715" s="173" t="s">
        <v>3262</v>
      </c>
      <c r="J715" s="167" t="s">
        <v>32</v>
      </c>
      <c r="K715" s="166" t="s">
        <v>55</v>
      </c>
      <c r="L715" s="166" t="s">
        <v>80</v>
      </c>
      <c r="M715" s="166" t="s">
        <v>3263</v>
      </c>
    </row>
    <row r="716" spans="1:13" ht="75" x14ac:dyDescent="0.2">
      <c r="A716" s="166">
        <v>715</v>
      </c>
      <c r="B716" s="167" t="s">
        <v>3264</v>
      </c>
      <c r="C716" s="168" t="s">
        <v>3265</v>
      </c>
      <c r="D716" s="169"/>
      <c r="E716" s="170"/>
      <c r="F716" s="170"/>
      <c r="G716" s="166">
        <v>2023</v>
      </c>
      <c r="H716" s="169" t="s">
        <v>3266</v>
      </c>
      <c r="I716" s="173" t="s">
        <v>3267</v>
      </c>
      <c r="J716" s="167" t="s">
        <v>68</v>
      </c>
      <c r="K716" s="166" t="s">
        <v>69</v>
      </c>
      <c r="L716" s="166" t="s">
        <v>80</v>
      </c>
      <c r="M716" s="166" t="s">
        <v>3268</v>
      </c>
    </row>
    <row r="717" spans="1:13" ht="75" x14ac:dyDescent="0.2">
      <c r="A717" s="166">
        <v>716</v>
      </c>
      <c r="B717" s="167" t="s">
        <v>3269</v>
      </c>
      <c r="C717" s="168" t="s">
        <v>3270</v>
      </c>
      <c r="D717" s="169"/>
      <c r="E717" s="170"/>
      <c r="F717" s="170"/>
      <c r="G717" s="166">
        <v>2023</v>
      </c>
      <c r="H717" s="169" t="s">
        <v>3271</v>
      </c>
      <c r="I717" s="173" t="s">
        <v>3272</v>
      </c>
      <c r="J717" s="167" t="s">
        <v>68</v>
      </c>
      <c r="K717" s="166" t="s">
        <v>69</v>
      </c>
      <c r="L717" s="166" t="s">
        <v>80</v>
      </c>
      <c r="M717" s="166" t="s">
        <v>3268</v>
      </c>
    </row>
    <row r="718" spans="1:13" ht="75" x14ac:dyDescent="0.2">
      <c r="A718" s="166">
        <v>717</v>
      </c>
      <c r="B718" s="167" t="s">
        <v>3273</v>
      </c>
      <c r="C718" s="168" t="s">
        <v>3274</v>
      </c>
      <c r="D718" s="169"/>
      <c r="E718" s="170"/>
      <c r="F718" s="170"/>
      <c r="G718" s="166">
        <v>2023</v>
      </c>
      <c r="H718" s="169" t="s">
        <v>3275</v>
      </c>
      <c r="I718" s="173" t="s">
        <v>3276</v>
      </c>
      <c r="J718" s="167" t="s">
        <v>68</v>
      </c>
      <c r="K718" s="166" t="s">
        <v>69</v>
      </c>
      <c r="L718" s="166" t="s">
        <v>80</v>
      </c>
      <c r="M718" s="166" t="s">
        <v>3268</v>
      </c>
    </row>
    <row r="719" spans="1:13" ht="75" x14ac:dyDescent="0.2">
      <c r="A719" s="166">
        <v>718</v>
      </c>
      <c r="B719" s="167" t="s">
        <v>3277</v>
      </c>
      <c r="C719" s="168" t="s">
        <v>3278</v>
      </c>
      <c r="D719" s="169"/>
      <c r="E719" s="170"/>
      <c r="F719" s="170"/>
      <c r="G719" s="166">
        <v>2023</v>
      </c>
      <c r="H719" s="169" t="s">
        <v>3279</v>
      </c>
      <c r="I719" s="173" t="s">
        <v>3280</v>
      </c>
      <c r="J719" s="167" t="s">
        <v>68</v>
      </c>
      <c r="K719" s="166" t="s">
        <v>69</v>
      </c>
      <c r="L719" s="166" t="s">
        <v>725</v>
      </c>
      <c r="M719" s="166" t="s">
        <v>3281</v>
      </c>
    </row>
    <row r="720" spans="1:13" ht="75" x14ac:dyDescent="0.2">
      <c r="A720" s="166">
        <v>719</v>
      </c>
      <c r="B720" s="167" t="s">
        <v>3282</v>
      </c>
      <c r="C720" s="168" t="s">
        <v>3283</v>
      </c>
      <c r="D720" s="169"/>
      <c r="E720" s="170"/>
      <c r="F720" s="170"/>
      <c r="G720" s="166">
        <v>2023</v>
      </c>
      <c r="H720" s="169" t="s">
        <v>3284</v>
      </c>
      <c r="I720" s="173" t="s">
        <v>3285</v>
      </c>
      <c r="J720" s="167" t="s">
        <v>68</v>
      </c>
      <c r="K720" s="166" t="s">
        <v>69</v>
      </c>
      <c r="L720" s="166" t="s">
        <v>725</v>
      </c>
      <c r="M720" s="166" t="s">
        <v>3281</v>
      </c>
    </row>
    <row r="721" spans="1:13" ht="60" x14ac:dyDescent="0.2">
      <c r="A721" s="166">
        <v>720</v>
      </c>
      <c r="B721" s="167" t="s">
        <v>3286</v>
      </c>
      <c r="C721" s="168" t="s">
        <v>3287</v>
      </c>
      <c r="D721" s="169"/>
      <c r="E721" s="170"/>
      <c r="F721" s="170"/>
      <c r="G721" s="166">
        <v>2023</v>
      </c>
      <c r="H721" s="169" t="s">
        <v>3288</v>
      </c>
      <c r="I721" s="173" t="s">
        <v>3289</v>
      </c>
      <c r="J721" s="167" t="s">
        <v>68</v>
      </c>
      <c r="K721" s="166" t="s">
        <v>69</v>
      </c>
      <c r="L721" s="166" t="s">
        <v>725</v>
      </c>
      <c r="M721" s="166" t="s">
        <v>2440</v>
      </c>
    </row>
    <row r="722" spans="1:13" ht="75" x14ac:dyDescent="0.2">
      <c r="A722" s="166">
        <v>721</v>
      </c>
      <c r="B722" s="167" t="s">
        <v>3290</v>
      </c>
      <c r="C722" s="168" t="s">
        <v>3291</v>
      </c>
      <c r="D722" s="169"/>
      <c r="E722" s="170"/>
      <c r="F722" s="170"/>
      <c r="G722" s="166">
        <v>2023</v>
      </c>
      <c r="H722" s="169" t="s">
        <v>3292</v>
      </c>
      <c r="I722" s="173" t="s">
        <v>3293</v>
      </c>
      <c r="J722" s="167" t="s">
        <v>68</v>
      </c>
      <c r="K722" s="166" t="s">
        <v>69</v>
      </c>
      <c r="L722" s="166" t="s">
        <v>80</v>
      </c>
      <c r="M722" s="166" t="s">
        <v>3294</v>
      </c>
    </row>
    <row r="723" spans="1:13" ht="75" x14ac:dyDescent="0.2">
      <c r="A723" s="166">
        <v>722</v>
      </c>
      <c r="B723" s="167" t="s">
        <v>3296</v>
      </c>
      <c r="C723" s="168" t="s">
        <v>3297</v>
      </c>
      <c r="D723" s="169"/>
      <c r="E723" s="170"/>
      <c r="F723" s="170"/>
      <c r="G723" s="166">
        <v>2023</v>
      </c>
      <c r="H723" s="169" t="s">
        <v>3298</v>
      </c>
      <c r="I723" s="173" t="s">
        <v>3299</v>
      </c>
      <c r="J723" s="167" t="s">
        <v>68</v>
      </c>
      <c r="K723" s="166" t="s">
        <v>69</v>
      </c>
      <c r="L723" s="166" t="s">
        <v>56</v>
      </c>
      <c r="M723" s="166" t="s">
        <v>2765</v>
      </c>
    </row>
    <row r="724" spans="1:13" ht="75" x14ac:dyDescent="0.2">
      <c r="A724" s="166">
        <v>723</v>
      </c>
      <c r="B724" s="167" t="s">
        <v>3300</v>
      </c>
      <c r="C724" s="168" t="s">
        <v>3301</v>
      </c>
      <c r="D724" s="169"/>
      <c r="E724" s="170"/>
      <c r="F724" s="170"/>
      <c r="G724" s="166">
        <v>2023</v>
      </c>
      <c r="H724" s="169" t="s">
        <v>3302</v>
      </c>
      <c r="I724" s="173" t="s">
        <v>3303</v>
      </c>
      <c r="J724" s="167" t="s">
        <v>68</v>
      </c>
      <c r="K724" s="166" t="s">
        <v>69</v>
      </c>
      <c r="L724" s="166" t="s">
        <v>56</v>
      </c>
      <c r="M724" s="166" t="s">
        <v>2765</v>
      </c>
    </row>
    <row r="725" spans="1:13" ht="75" x14ac:dyDescent="0.2">
      <c r="A725" s="166">
        <v>724</v>
      </c>
      <c r="B725" s="167" t="s">
        <v>3304</v>
      </c>
      <c r="C725" s="168" t="s">
        <v>3305</v>
      </c>
      <c r="D725" s="169"/>
      <c r="E725" s="170"/>
      <c r="F725" s="170"/>
      <c r="G725" s="166">
        <v>2023</v>
      </c>
      <c r="H725" s="169" t="s">
        <v>3306</v>
      </c>
      <c r="I725" s="173" t="s">
        <v>3307</v>
      </c>
      <c r="J725" s="167" t="s">
        <v>68</v>
      </c>
      <c r="K725" s="166" t="s">
        <v>69</v>
      </c>
      <c r="L725" s="166" t="s">
        <v>56</v>
      </c>
      <c r="M725" s="166" t="s">
        <v>2765</v>
      </c>
    </row>
    <row r="726" spans="1:13" ht="75" x14ac:dyDescent="0.2">
      <c r="A726" s="166">
        <v>725</v>
      </c>
      <c r="B726" s="167" t="s">
        <v>3308</v>
      </c>
      <c r="C726" s="168" t="s">
        <v>3309</v>
      </c>
      <c r="D726" s="169"/>
      <c r="E726" s="170"/>
      <c r="F726" s="170"/>
      <c r="G726" s="166">
        <v>2023</v>
      </c>
      <c r="H726" s="169" t="s">
        <v>3310</v>
      </c>
      <c r="I726" s="173" t="s">
        <v>3311</v>
      </c>
      <c r="J726" s="167" t="s">
        <v>68</v>
      </c>
      <c r="K726" s="166" t="s">
        <v>69</v>
      </c>
      <c r="L726" s="166" t="s">
        <v>570</v>
      </c>
      <c r="M726" s="166" t="s">
        <v>3312</v>
      </c>
    </row>
    <row r="727" spans="1:13" ht="75" x14ac:dyDescent="0.2">
      <c r="A727" s="166">
        <v>726</v>
      </c>
      <c r="B727" s="167" t="s">
        <v>3313</v>
      </c>
      <c r="C727" s="168" t="s">
        <v>3314</v>
      </c>
      <c r="D727" s="169"/>
      <c r="E727" s="170"/>
      <c r="F727" s="170"/>
      <c r="G727" s="166">
        <v>2023</v>
      </c>
      <c r="H727" s="169" t="s">
        <v>3315</v>
      </c>
      <c r="I727" s="173" t="s">
        <v>3316</v>
      </c>
      <c r="J727" s="167" t="s">
        <v>68</v>
      </c>
      <c r="K727" s="166" t="s">
        <v>69</v>
      </c>
      <c r="L727" s="166" t="s">
        <v>114</v>
      </c>
      <c r="M727" s="166" t="s">
        <v>3317</v>
      </c>
    </row>
    <row r="728" spans="1:13" ht="75" x14ac:dyDescent="0.2">
      <c r="A728" s="166">
        <v>727</v>
      </c>
      <c r="B728" s="167" t="s">
        <v>3318</v>
      </c>
      <c r="C728" s="168" t="s">
        <v>3319</v>
      </c>
      <c r="D728" s="169"/>
      <c r="E728" s="170"/>
      <c r="F728" s="170"/>
      <c r="G728" s="166">
        <v>2023</v>
      </c>
      <c r="H728" s="169" t="s">
        <v>3320</v>
      </c>
      <c r="I728" s="173" t="s">
        <v>3321</v>
      </c>
      <c r="J728" s="167" t="s">
        <v>68</v>
      </c>
      <c r="K728" s="166" t="s">
        <v>69</v>
      </c>
      <c r="L728" s="166" t="s">
        <v>80</v>
      </c>
      <c r="M728" s="166" t="s">
        <v>3322</v>
      </c>
    </row>
    <row r="729" spans="1:13" ht="75" x14ac:dyDescent="0.2">
      <c r="A729" s="166">
        <v>728</v>
      </c>
      <c r="B729" s="167" t="s">
        <v>3323</v>
      </c>
      <c r="C729" s="168" t="s">
        <v>3324</v>
      </c>
      <c r="D729" s="169"/>
      <c r="E729" s="170"/>
      <c r="F729" s="170"/>
      <c r="G729" s="166">
        <v>2023</v>
      </c>
      <c r="H729" s="169" t="s">
        <v>3325</v>
      </c>
      <c r="I729" s="173" t="s">
        <v>3326</v>
      </c>
      <c r="J729" s="167" t="s">
        <v>68</v>
      </c>
      <c r="K729" s="166" t="s">
        <v>69</v>
      </c>
      <c r="L729" s="166" t="s">
        <v>80</v>
      </c>
      <c r="M729" s="166" t="s">
        <v>3322</v>
      </c>
    </row>
    <row r="730" spans="1:13" ht="75" x14ac:dyDescent="0.2">
      <c r="A730" s="166">
        <v>729</v>
      </c>
      <c r="B730" s="167" t="s">
        <v>3327</v>
      </c>
      <c r="C730" s="168" t="s">
        <v>3328</v>
      </c>
      <c r="D730" s="169"/>
      <c r="E730" s="170"/>
      <c r="F730" s="170"/>
      <c r="G730" s="166">
        <v>2023</v>
      </c>
      <c r="H730" s="169" t="s">
        <v>3329</v>
      </c>
      <c r="I730" s="173" t="s">
        <v>3330</v>
      </c>
      <c r="J730" s="167" t="s">
        <v>68</v>
      </c>
      <c r="K730" s="166" t="s">
        <v>69</v>
      </c>
      <c r="L730" s="166" t="s">
        <v>128</v>
      </c>
      <c r="M730" s="166" t="s">
        <v>2200</v>
      </c>
    </row>
    <row r="731" spans="1:13" ht="75" x14ac:dyDescent="0.2">
      <c r="A731" s="166">
        <v>730</v>
      </c>
      <c r="B731" s="167" t="s">
        <v>3331</v>
      </c>
      <c r="C731" s="168" t="s">
        <v>3332</v>
      </c>
      <c r="D731" s="169"/>
      <c r="E731" s="170"/>
      <c r="F731" s="170"/>
      <c r="G731" s="166">
        <v>2023</v>
      </c>
      <c r="H731" s="169" t="s">
        <v>3333</v>
      </c>
      <c r="I731" s="173" t="s">
        <v>3334</v>
      </c>
      <c r="J731" s="167" t="s">
        <v>68</v>
      </c>
      <c r="K731" s="166" t="s">
        <v>69</v>
      </c>
      <c r="L731" s="166" t="s">
        <v>128</v>
      </c>
      <c r="M731" s="166" t="s">
        <v>2200</v>
      </c>
    </row>
    <row r="732" spans="1:13" ht="75" x14ac:dyDescent="0.2">
      <c r="A732" s="166">
        <v>731</v>
      </c>
      <c r="B732" s="167" t="s">
        <v>3335</v>
      </c>
      <c r="C732" s="168" t="s">
        <v>3336</v>
      </c>
      <c r="D732" s="169"/>
      <c r="E732" s="170"/>
      <c r="F732" s="170"/>
      <c r="G732" s="166">
        <v>2023</v>
      </c>
      <c r="H732" s="169" t="s">
        <v>3337</v>
      </c>
      <c r="I732" s="173" t="s">
        <v>3338</v>
      </c>
      <c r="J732" s="167" t="s">
        <v>68</v>
      </c>
      <c r="K732" s="166" t="s">
        <v>69</v>
      </c>
      <c r="L732" s="166" t="s">
        <v>128</v>
      </c>
      <c r="M732" s="166" t="s">
        <v>2200</v>
      </c>
    </row>
    <row r="733" spans="1:13" ht="75" x14ac:dyDescent="0.2">
      <c r="A733" s="166">
        <v>732</v>
      </c>
      <c r="B733" s="167" t="s">
        <v>3339</v>
      </c>
      <c r="C733" s="168" t="s">
        <v>3340</v>
      </c>
      <c r="D733" s="169"/>
      <c r="E733" s="170"/>
      <c r="F733" s="170"/>
      <c r="G733" s="166">
        <v>2023</v>
      </c>
      <c r="H733" s="169" t="s">
        <v>3341</v>
      </c>
      <c r="I733" s="173" t="s">
        <v>3342</v>
      </c>
      <c r="J733" s="167" t="s">
        <v>68</v>
      </c>
      <c r="K733" s="166" t="s">
        <v>69</v>
      </c>
      <c r="L733" s="166" t="s">
        <v>128</v>
      </c>
      <c r="M733" s="166" t="s">
        <v>2200</v>
      </c>
    </row>
    <row r="734" spans="1:13" ht="75" x14ac:dyDescent="0.2">
      <c r="A734" s="166">
        <v>733</v>
      </c>
      <c r="B734" s="167" t="s">
        <v>3343</v>
      </c>
      <c r="C734" s="168" t="s">
        <v>3344</v>
      </c>
      <c r="D734" s="169"/>
      <c r="E734" s="170"/>
      <c r="F734" s="170"/>
      <c r="G734" s="166">
        <v>2023</v>
      </c>
      <c r="H734" s="169" t="s">
        <v>3345</v>
      </c>
      <c r="I734" s="173" t="s">
        <v>3346</v>
      </c>
      <c r="J734" s="167" t="s">
        <v>68</v>
      </c>
      <c r="K734" s="166" t="s">
        <v>69</v>
      </c>
      <c r="L734" s="166" t="s">
        <v>570</v>
      </c>
      <c r="M734" s="166" t="s">
        <v>3347</v>
      </c>
    </row>
    <row r="735" spans="1:13" ht="75" x14ac:dyDescent="0.2">
      <c r="A735" s="166">
        <v>734</v>
      </c>
      <c r="B735" s="167" t="s">
        <v>3348</v>
      </c>
      <c r="C735" s="168" t="s">
        <v>3349</v>
      </c>
      <c r="D735" s="169" t="s">
        <v>3350</v>
      </c>
      <c r="E735" s="170">
        <v>2023</v>
      </c>
      <c r="F735" s="170">
        <v>22</v>
      </c>
      <c r="G735" s="166">
        <v>2023</v>
      </c>
      <c r="H735" s="169" t="s">
        <v>3351</v>
      </c>
      <c r="I735" s="173" t="s">
        <v>3352</v>
      </c>
      <c r="J735" s="167" t="s">
        <v>68</v>
      </c>
      <c r="K735" s="166" t="s">
        <v>69</v>
      </c>
      <c r="L735" s="166" t="s">
        <v>80</v>
      </c>
      <c r="M735" s="166" t="s">
        <v>3353</v>
      </c>
    </row>
    <row r="736" spans="1:13" ht="90" x14ac:dyDescent="0.2">
      <c r="A736" s="166">
        <v>735</v>
      </c>
      <c r="B736" s="167" t="s">
        <v>3354</v>
      </c>
      <c r="C736" s="168" t="s">
        <v>3355</v>
      </c>
      <c r="D736" s="169"/>
      <c r="E736" s="170"/>
      <c r="F736" s="170"/>
      <c r="G736" s="166">
        <v>2023</v>
      </c>
      <c r="H736" s="169" t="s">
        <v>3356</v>
      </c>
      <c r="I736" s="173" t="s">
        <v>3357</v>
      </c>
      <c r="J736" s="167" t="s">
        <v>61</v>
      </c>
      <c r="K736" s="166" t="s">
        <v>69</v>
      </c>
      <c r="L736" s="166" t="s">
        <v>56</v>
      </c>
      <c r="M736" s="166" t="s">
        <v>2353</v>
      </c>
    </row>
    <row r="737" spans="1:13" ht="90" x14ac:dyDescent="0.2">
      <c r="A737" s="166">
        <v>736</v>
      </c>
      <c r="B737" s="167" t="s">
        <v>3358</v>
      </c>
      <c r="C737" s="168" t="s">
        <v>3359</v>
      </c>
      <c r="D737" s="169"/>
      <c r="E737" s="170"/>
      <c r="F737" s="170"/>
      <c r="G737" s="166">
        <v>2023</v>
      </c>
      <c r="H737" s="169" t="s">
        <v>3360</v>
      </c>
      <c r="I737" s="173" t="s">
        <v>3361</v>
      </c>
      <c r="J737" s="167" t="s">
        <v>61</v>
      </c>
      <c r="K737" s="166" t="s">
        <v>69</v>
      </c>
      <c r="L737" s="166" t="s">
        <v>56</v>
      </c>
      <c r="M737" s="166" t="s">
        <v>2353</v>
      </c>
    </row>
    <row r="738" spans="1:13" ht="60" x14ac:dyDescent="0.2">
      <c r="A738" s="166">
        <v>737</v>
      </c>
      <c r="B738" s="167" t="s">
        <v>3362</v>
      </c>
      <c r="C738" s="168" t="s">
        <v>3363</v>
      </c>
      <c r="D738" s="169" t="s">
        <v>3364</v>
      </c>
      <c r="E738" s="170">
        <v>46</v>
      </c>
      <c r="F738" s="170">
        <v>4</v>
      </c>
      <c r="G738" s="169">
        <v>2023</v>
      </c>
      <c r="H738" s="169"/>
      <c r="I738" s="173" t="s">
        <v>3365</v>
      </c>
      <c r="J738" s="167" t="s">
        <v>32</v>
      </c>
      <c r="K738" s="166" t="s">
        <v>55</v>
      </c>
      <c r="L738" s="166" t="s">
        <v>114</v>
      </c>
      <c r="M738" s="166" t="s">
        <v>514</v>
      </c>
    </row>
    <row r="739" spans="1:13" ht="90" x14ac:dyDescent="0.2">
      <c r="A739" s="166">
        <v>738</v>
      </c>
      <c r="B739" s="167" t="s">
        <v>3366</v>
      </c>
      <c r="C739" s="168" t="s">
        <v>3367</v>
      </c>
      <c r="D739" s="169"/>
      <c r="E739" s="170"/>
      <c r="F739" s="170"/>
      <c r="G739" s="166">
        <v>2023</v>
      </c>
      <c r="H739" s="169" t="s">
        <v>3368</v>
      </c>
      <c r="I739" s="173" t="s">
        <v>3369</v>
      </c>
      <c r="J739" s="167" t="s">
        <v>61</v>
      </c>
      <c r="K739" s="166" t="s">
        <v>69</v>
      </c>
      <c r="L739" s="166" t="s">
        <v>864</v>
      </c>
      <c r="M739" s="166" t="s">
        <v>3370</v>
      </c>
    </row>
    <row r="740" spans="1:13" ht="75" x14ac:dyDescent="0.2">
      <c r="A740" s="166">
        <v>739</v>
      </c>
      <c r="B740" s="167" t="s">
        <v>3371</v>
      </c>
      <c r="C740" s="168" t="s">
        <v>3372</v>
      </c>
      <c r="D740" s="169" t="s">
        <v>3373</v>
      </c>
      <c r="E740" s="170">
        <v>16</v>
      </c>
      <c r="F740" s="170">
        <v>8</v>
      </c>
      <c r="G740" s="166">
        <v>2023</v>
      </c>
      <c r="H740" s="169" t="s">
        <v>3374</v>
      </c>
      <c r="I740" s="173" t="s">
        <v>3375</v>
      </c>
      <c r="J740" s="167" t="s">
        <v>323</v>
      </c>
      <c r="K740" s="166" t="s">
        <v>55</v>
      </c>
      <c r="L740" s="166" t="s">
        <v>80</v>
      </c>
      <c r="M740" s="166" t="s">
        <v>539</v>
      </c>
    </row>
    <row r="741" spans="1:13" ht="90" x14ac:dyDescent="0.2">
      <c r="A741" s="166">
        <v>740</v>
      </c>
      <c r="B741" s="167" t="s">
        <v>3376</v>
      </c>
      <c r="C741" s="168" t="s">
        <v>3377</v>
      </c>
      <c r="D741" s="169" t="s">
        <v>1270</v>
      </c>
      <c r="E741" s="170">
        <v>17</v>
      </c>
      <c r="F741" s="170">
        <v>4</v>
      </c>
      <c r="G741" s="166">
        <v>2023</v>
      </c>
      <c r="H741" s="169" t="s">
        <v>3378</v>
      </c>
      <c r="I741" s="173" t="s">
        <v>3379</v>
      </c>
      <c r="J741" s="167" t="s">
        <v>323</v>
      </c>
      <c r="K741" s="166" t="s">
        <v>55</v>
      </c>
      <c r="L741" s="166" t="s">
        <v>149</v>
      </c>
      <c r="M741" s="166" t="s">
        <v>2182</v>
      </c>
    </row>
    <row r="742" spans="1:13" ht="90" x14ac:dyDescent="0.2">
      <c r="A742" s="166">
        <v>741</v>
      </c>
      <c r="B742" s="167" t="s">
        <v>3380</v>
      </c>
      <c r="C742" s="168" t="s">
        <v>3381</v>
      </c>
      <c r="D742" s="169"/>
      <c r="E742" s="170"/>
      <c r="F742" s="170"/>
      <c r="G742" s="166">
        <v>2023</v>
      </c>
      <c r="H742" s="169" t="s">
        <v>3382</v>
      </c>
      <c r="I742" s="173" t="s">
        <v>3383</v>
      </c>
      <c r="J742" s="167" t="s">
        <v>61</v>
      </c>
      <c r="K742" s="166" t="s">
        <v>69</v>
      </c>
      <c r="L742" s="166" t="s">
        <v>56</v>
      </c>
      <c r="M742" s="166" t="s">
        <v>2353</v>
      </c>
    </row>
    <row r="743" spans="1:13" ht="60" x14ac:dyDescent="0.2">
      <c r="A743" s="166">
        <v>742</v>
      </c>
      <c r="B743" s="167" t="s">
        <v>2168</v>
      </c>
      <c r="C743" s="168" t="s">
        <v>448</v>
      </c>
      <c r="D743" s="169"/>
      <c r="E743" s="170"/>
      <c r="F743" s="170"/>
      <c r="G743" s="166">
        <v>2023</v>
      </c>
      <c r="H743" s="169"/>
      <c r="I743" s="173" t="s">
        <v>3384</v>
      </c>
      <c r="J743" s="167" t="s">
        <v>91</v>
      </c>
      <c r="K743" s="166" t="s">
        <v>590</v>
      </c>
      <c r="L743" s="166" t="s">
        <v>56</v>
      </c>
      <c r="M743" s="166" t="s">
        <v>490</v>
      </c>
    </row>
    <row r="744" spans="1:13" ht="90" x14ac:dyDescent="0.2">
      <c r="A744" s="166">
        <v>743</v>
      </c>
      <c r="B744" s="167" t="s">
        <v>2737</v>
      </c>
      <c r="C744" s="168" t="s">
        <v>3385</v>
      </c>
      <c r="D744" s="169" t="s">
        <v>2739</v>
      </c>
      <c r="E744" s="170">
        <v>190</v>
      </c>
      <c r="F744" s="170">
        <v>7</v>
      </c>
      <c r="G744" s="166">
        <v>2023</v>
      </c>
      <c r="H744" s="169" t="s">
        <v>3386</v>
      </c>
      <c r="I744" s="173" t="s">
        <v>3387</v>
      </c>
      <c r="J744" s="167" t="s">
        <v>3388</v>
      </c>
      <c r="K744" s="166" t="s">
        <v>55</v>
      </c>
      <c r="L744" s="166" t="s">
        <v>80</v>
      </c>
      <c r="M744" s="166" t="s">
        <v>539</v>
      </c>
    </row>
    <row r="745" spans="1:13" ht="75" x14ac:dyDescent="0.2">
      <c r="A745" s="166">
        <v>744</v>
      </c>
      <c r="B745" s="167" t="s">
        <v>3389</v>
      </c>
      <c r="C745" s="168" t="s">
        <v>3390</v>
      </c>
      <c r="D745" s="169"/>
      <c r="E745" s="170"/>
      <c r="F745" s="170"/>
      <c r="G745" s="166">
        <v>2023</v>
      </c>
      <c r="H745" s="169" t="s">
        <v>3391</v>
      </c>
      <c r="I745" s="173" t="s">
        <v>3392</v>
      </c>
      <c r="J745" s="167" t="s">
        <v>68</v>
      </c>
      <c r="K745" s="166" t="s">
        <v>69</v>
      </c>
      <c r="L745" s="166" t="s">
        <v>80</v>
      </c>
      <c r="M745" s="166" t="s">
        <v>3393</v>
      </c>
    </row>
    <row r="746" spans="1:13" ht="75" x14ac:dyDescent="0.2">
      <c r="A746" s="166">
        <v>745</v>
      </c>
      <c r="B746" s="167" t="s">
        <v>3394</v>
      </c>
      <c r="C746" s="168" t="s">
        <v>3395</v>
      </c>
      <c r="D746" s="169"/>
      <c r="E746" s="170"/>
      <c r="F746" s="170"/>
      <c r="G746" s="166">
        <v>2023</v>
      </c>
      <c r="H746" s="169" t="s">
        <v>3396</v>
      </c>
      <c r="I746" s="173" t="s">
        <v>3397</v>
      </c>
      <c r="J746" s="167" t="s">
        <v>61</v>
      </c>
      <c r="K746" s="166" t="s">
        <v>69</v>
      </c>
      <c r="L746" s="166" t="s">
        <v>56</v>
      </c>
      <c r="M746" s="166" t="s">
        <v>2881</v>
      </c>
    </row>
    <row r="747" spans="1:13" ht="75" x14ac:dyDescent="0.2">
      <c r="A747" s="166">
        <v>746</v>
      </c>
      <c r="B747" s="167" t="s">
        <v>3398</v>
      </c>
      <c r="C747" s="168" t="s">
        <v>3399</v>
      </c>
      <c r="D747" s="169"/>
      <c r="E747" s="170"/>
      <c r="F747" s="170"/>
      <c r="G747" s="166">
        <v>2023</v>
      </c>
      <c r="H747" s="169" t="s">
        <v>3400</v>
      </c>
      <c r="I747" s="173" t="s">
        <v>3401</v>
      </c>
      <c r="J747" s="167" t="s">
        <v>68</v>
      </c>
      <c r="K747" s="166" t="s">
        <v>69</v>
      </c>
      <c r="L747" s="166" t="s">
        <v>80</v>
      </c>
      <c r="M747" s="166" t="s">
        <v>3393</v>
      </c>
    </row>
    <row r="748" spans="1:13" ht="75" x14ac:dyDescent="0.2">
      <c r="A748" s="166">
        <v>747</v>
      </c>
      <c r="B748" s="167" t="s">
        <v>3404</v>
      </c>
      <c r="C748" s="168" t="s">
        <v>3405</v>
      </c>
      <c r="D748" s="169" t="s">
        <v>486</v>
      </c>
      <c r="E748" s="170">
        <v>2782</v>
      </c>
      <c r="F748" s="170"/>
      <c r="G748" s="166">
        <v>2023</v>
      </c>
      <c r="H748" s="169" t="s">
        <v>3406</v>
      </c>
      <c r="I748" s="173" t="s">
        <v>3407</v>
      </c>
      <c r="J748" s="167" t="s">
        <v>68</v>
      </c>
      <c r="K748" s="166" t="s">
        <v>69</v>
      </c>
      <c r="L748" s="166" t="s">
        <v>80</v>
      </c>
      <c r="M748" s="166" t="s">
        <v>726</v>
      </c>
    </row>
    <row r="749" spans="1:13" ht="75" x14ac:dyDescent="0.2">
      <c r="A749" s="166">
        <v>748</v>
      </c>
      <c r="B749" s="167" t="s">
        <v>3408</v>
      </c>
      <c r="C749" s="168" t="s">
        <v>3409</v>
      </c>
      <c r="D749" s="169" t="s">
        <v>486</v>
      </c>
      <c r="E749" s="170">
        <v>2715</v>
      </c>
      <c r="F749" s="170"/>
      <c r="G749" s="166">
        <v>2023</v>
      </c>
      <c r="H749" s="169" t="s">
        <v>3410</v>
      </c>
      <c r="I749" s="174" t="s">
        <v>3411</v>
      </c>
      <c r="J749" s="167" t="s">
        <v>68</v>
      </c>
      <c r="K749" s="166" t="s">
        <v>69</v>
      </c>
      <c r="L749" s="166" t="s">
        <v>56</v>
      </c>
      <c r="M749" s="166" t="s">
        <v>2353</v>
      </c>
    </row>
    <row r="750" spans="1:13" ht="75" x14ac:dyDescent="0.2">
      <c r="A750" s="166">
        <v>749</v>
      </c>
      <c r="B750" s="167" t="s">
        <v>3412</v>
      </c>
      <c r="C750" s="168" t="s">
        <v>3413</v>
      </c>
      <c r="D750" s="169"/>
      <c r="E750" s="170"/>
      <c r="F750" s="170"/>
      <c r="G750" s="166">
        <v>2023</v>
      </c>
      <c r="H750" s="169" t="s">
        <v>3414</v>
      </c>
      <c r="I750" s="173" t="s">
        <v>3415</v>
      </c>
      <c r="J750" s="167" t="s">
        <v>68</v>
      </c>
      <c r="K750" s="166" t="s">
        <v>3417</v>
      </c>
      <c r="L750" s="166" t="s">
        <v>80</v>
      </c>
      <c r="M750" s="166" t="s">
        <v>2336</v>
      </c>
    </row>
    <row r="751" spans="1:13" ht="75" x14ac:dyDescent="0.2">
      <c r="A751" s="166">
        <v>750</v>
      </c>
      <c r="B751" s="167" t="s">
        <v>3418</v>
      </c>
      <c r="C751" s="168" t="s">
        <v>3419</v>
      </c>
      <c r="D751" s="169"/>
      <c r="E751" s="170"/>
      <c r="F751" s="170"/>
      <c r="G751" s="166">
        <v>2023</v>
      </c>
      <c r="H751" s="169" t="s">
        <v>3420</v>
      </c>
      <c r="I751" s="173" t="s">
        <v>3421</v>
      </c>
      <c r="J751" s="167" t="s">
        <v>68</v>
      </c>
      <c r="K751" s="166" t="s">
        <v>3417</v>
      </c>
      <c r="L751" s="166" t="s">
        <v>128</v>
      </c>
      <c r="M751" s="166" t="s">
        <v>352</v>
      </c>
    </row>
    <row r="752" spans="1:13" ht="75" x14ac:dyDescent="0.2">
      <c r="A752" s="166">
        <v>751</v>
      </c>
      <c r="B752" s="167" t="s">
        <v>3422</v>
      </c>
      <c r="C752" s="168" t="s">
        <v>3423</v>
      </c>
      <c r="D752" s="169"/>
      <c r="E752" s="170"/>
      <c r="F752" s="170"/>
      <c r="G752" s="166">
        <v>2023</v>
      </c>
      <c r="H752" s="169" t="s">
        <v>3424</v>
      </c>
      <c r="I752" s="173" t="s">
        <v>3425</v>
      </c>
      <c r="J752" s="167" t="s">
        <v>68</v>
      </c>
      <c r="K752" s="166" t="s">
        <v>3417</v>
      </c>
      <c r="L752" s="166" t="s">
        <v>128</v>
      </c>
      <c r="M752" s="166" t="s">
        <v>544</v>
      </c>
    </row>
    <row r="753" spans="1:13" ht="75" x14ac:dyDescent="0.2">
      <c r="A753" s="166">
        <v>752</v>
      </c>
      <c r="B753" s="167" t="s">
        <v>3426</v>
      </c>
      <c r="C753" s="168" t="s">
        <v>3427</v>
      </c>
      <c r="D753" s="169"/>
      <c r="E753" s="170"/>
      <c r="F753" s="170"/>
      <c r="G753" s="166">
        <v>2023</v>
      </c>
      <c r="H753" s="169" t="s">
        <v>3428</v>
      </c>
      <c r="I753" s="173" t="s">
        <v>3429</v>
      </c>
      <c r="J753" s="167" t="s">
        <v>68</v>
      </c>
      <c r="K753" s="166" t="s">
        <v>3417</v>
      </c>
      <c r="L753" s="166" t="s">
        <v>128</v>
      </c>
      <c r="M753" s="166" t="s">
        <v>3430</v>
      </c>
    </row>
    <row r="754" spans="1:13" ht="75" x14ac:dyDescent="0.2">
      <c r="A754" s="166">
        <v>753</v>
      </c>
      <c r="B754" s="167" t="s">
        <v>3431</v>
      </c>
      <c r="C754" s="168" t="s">
        <v>3432</v>
      </c>
      <c r="D754" s="169"/>
      <c r="E754" s="170"/>
      <c r="F754" s="170"/>
      <c r="G754" s="166">
        <v>2023</v>
      </c>
      <c r="H754" s="169" t="s">
        <v>3433</v>
      </c>
      <c r="I754" s="174" t="s">
        <v>3434</v>
      </c>
      <c r="J754" s="167" t="s">
        <v>68</v>
      </c>
      <c r="K754" s="166" t="s">
        <v>3417</v>
      </c>
      <c r="L754" s="166" t="s">
        <v>128</v>
      </c>
      <c r="M754" s="166" t="s">
        <v>3259</v>
      </c>
    </row>
    <row r="755" spans="1:13" ht="75" x14ac:dyDescent="0.2">
      <c r="A755" s="166">
        <v>754</v>
      </c>
      <c r="B755" s="167" t="s">
        <v>3435</v>
      </c>
      <c r="C755" s="168" t="s">
        <v>3436</v>
      </c>
      <c r="D755" s="169"/>
      <c r="E755" s="170"/>
      <c r="F755" s="170"/>
      <c r="G755" s="166">
        <v>2023</v>
      </c>
      <c r="H755" s="169" t="s">
        <v>3437</v>
      </c>
      <c r="I755" s="173" t="s">
        <v>3438</v>
      </c>
      <c r="J755" s="167" t="s">
        <v>68</v>
      </c>
      <c r="K755" s="166" t="s">
        <v>3417</v>
      </c>
      <c r="L755" s="166" t="s">
        <v>570</v>
      </c>
      <c r="M755" s="166" t="s">
        <v>1091</v>
      </c>
    </row>
    <row r="756" spans="1:13" ht="75" x14ac:dyDescent="0.2">
      <c r="A756" s="166">
        <v>755</v>
      </c>
      <c r="B756" s="167" t="s">
        <v>3439</v>
      </c>
      <c r="C756" s="168" t="s">
        <v>3440</v>
      </c>
      <c r="D756" s="169"/>
      <c r="E756" s="170"/>
      <c r="F756" s="170"/>
      <c r="G756" s="166">
        <v>2023</v>
      </c>
      <c r="H756" s="169" t="s">
        <v>3441</v>
      </c>
      <c r="I756" s="173" t="s">
        <v>3442</v>
      </c>
      <c r="J756" s="167" t="s">
        <v>68</v>
      </c>
      <c r="K756" s="166" t="s">
        <v>3417</v>
      </c>
      <c r="L756" s="166" t="s">
        <v>128</v>
      </c>
      <c r="M756" s="166" t="s">
        <v>3443</v>
      </c>
    </row>
    <row r="757" spans="1:13" ht="75" x14ac:dyDescent="0.2">
      <c r="A757" s="166">
        <v>756</v>
      </c>
      <c r="B757" s="167" t="s">
        <v>3444</v>
      </c>
      <c r="C757" s="168" t="s">
        <v>3445</v>
      </c>
      <c r="D757" s="169"/>
      <c r="E757" s="170"/>
      <c r="F757" s="170"/>
      <c r="G757" s="166">
        <v>2023</v>
      </c>
      <c r="H757" s="169" t="s">
        <v>3446</v>
      </c>
      <c r="I757" s="173" t="s">
        <v>3447</v>
      </c>
      <c r="J757" s="167" t="s">
        <v>68</v>
      </c>
      <c r="K757" s="166" t="s">
        <v>3417</v>
      </c>
      <c r="L757" s="166" t="s">
        <v>570</v>
      </c>
      <c r="M757" s="166" t="s">
        <v>2633</v>
      </c>
    </row>
    <row r="758" spans="1:13" ht="75" x14ac:dyDescent="0.2">
      <c r="A758" s="166">
        <v>757</v>
      </c>
      <c r="B758" s="167" t="s">
        <v>3448</v>
      </c>
      <c r="C758" s="168" t="s">
        <v>3449</v>
      </c>
      <c r="D758" s="169"/>
      <c r="E758" s="170"/>
      <c r="F758" s="170"/>
      <c r="G758" s="166">
        <v>2023</v>
      </c>
      <c r="H758" s="169" t="s">
        <v>3450</v>
      </c>
      <c r="I758" s="173" t="s">
        <v>3451</v>
      </c>
      <c r="J758" s="167" t="s">
        <v>68</v>
      </c>
      <c r="K758" s="166" t="s">
        <v>3417</v>
      </c>
      <c r="L758" s="166" t="s">
        <v>570</v>
      </c>
      <c r="M758" s="166" t="s">
        <v>3452</v>
      </c>
    </row>
    <row r="759" spans="1:13" ht="75" x14ac:dyDescent="0.2">
      <c r="A759" s="166">
        <v>758</v>
      </c>
      <c r="B759" s="167" t="s">
        <v>3453</v>
      </c>
      <c r="C759" s="168" t="s">
        <v>3454</v>
      </c>
      <c r="D759" s="169"/>
      <c r="E759" s="170"/>
      <c r="F759" s="170"/>
      <c r="G759" s="166">
        <v>2023</v>
      </c>
      <c r="H759" s="169" t="s">
        <v>3455</v>
      </c>
      <c r="I759" s="173" t="s">
        <v>3456</v>
      </c>
      <c r="J759" s="167" t="s">
        <v>68</v>
      </c>
      <c r="K759" s="166" t="s">
        <v>69</v>
      </c>
      <c r="L759" s="166" t="s">
        <v>56</v>
      </c>
      <c r="M759" s="166" t="s">
        <v>2353</v>
      </c>
    </row>
    <row r="760" spans="1:13" ht="75" x14ac:dyDescent="0.2">
      <c r="A760" s="166">
        <v>759</v>
      </c>
      <c r="B760" s="167" t="s">
        <v>3457</v>
      </c>
      <c r="C760" s="168" t="s">
        <v>3458</v>
      </c>
      <c r="D760" s="169"/>
      <c r="E760" s="170"/>
      <c r="F760" s="170"/>
      <c r="G760" s="166">
        <v>2023</v>
      </c>
      <c r="H760" s="169" t="s">
        <v>3459</v>
      </c>
      <c r="I760" s="173" t="s">
        <v>3460</v>
      </c>
      <c r="J760" s="167" t="s">
        <v>68</v>
      </c>
      <c r="K760" s="166" t="s">
        <v>69</v>
      </c>
      <c r="L760" s="166" t="s">
        <v>56</v>
      </c>
      <c r="M760" s="166" t="s">
        <v>2353</v>
      </c>
    </row>
    <row r="761" spans="1:13" ht="75" x14ac:dyDescent="0.2">
      <c r="A761" s="166">
        <v>760</v>
      </c>
      <c r="B761" s="167" t="s">
        <v>3461</v>
      </c>
      <c r="C761" s="168" t="s">
        <v>3462</v>
      </c>
      <c r="D761" s="169"/>
      <c r="E761" s="170"/>
      <c r="F761" s="170"/>
      <c r="G761" s="166">
        <v>2023</v>
      </c>
      <c r="H761" s="169" t="s">
        <v>3463</v>
      </c>
      <c r="I761" s="173" t="s">
        <v>3464</v>
      </c>
      <c r="J761" s="167" t="s">
        <v>68</v>
      </c>
      <c r="K761" s="166" t="s">
        <v>69</v>
      </c>
      <c r="L761" s="166" t="s">
        <v>56</v>
      </c>
      <c r="M761" s="166" t="s">
        <v>2353</v>
      </c>
    </row>
    <row r="762" spans="1:13" ht="75" x14ac:dyDescent="0.2">
      <c r="A762" s="166">
        <v>761</v>
      </c>
      <c r="B762" s="167" t="s">
        <v>3465</v>
      </c>
      <c r="C762" s="168" t="s">
        <v>3466</v>
      </c>
      <c r="D762" s="169" t="s">
        <v>3467</v>
      </c>
      <c r="E762" s="170">
        <v>14</v>
      </c>
      <c r="F762" s="170">
        <v>4</v>
      </c>
      <c r="G762" s="169">
        <v>2023</v>
      </c>
      <c r="H762" s="169" t="s">
        <v>3468</v>
      </c>
      <c r="I762" s="173" t="s">
        <v>3469</v>
      </c>
      <c r="J762" s="167" t="s">
        <v>32</v>
      </c>
      <c r="K762" s="166" t="s">
        <v>55</v>
      </c>
      <c r="L762" s="166" t="s">
        <v>149</v>
      </c>
      <c r="M762" s="166" t="s">
        <v>2182</v>
      </c>
    </row>
    <row r="763" spans="1:13" ht="75" x14ac:dyDescent="0.2">
      <c r="A763" s="166">
        <v>762</v>
      </c>
      <c r="B763" s="176" t="s">
        <v>3470</v>
      </c>
      <c r="C763" s="168" t="s">
        <v>3471</v>
      </c>
      <c r="D763" s="169"/>
      <c r="E763" s="170"/>
      <c r="F763" s="170"/>
      <c r="G763" s="166">
        <v>2023</v>
      </c>
      <c r="H763" s="169" t="s">
        <v>3472</v>
      </c>
      <c r="I763" s="173" t="s">
        <v>3473</v>
      </c>
      <c r="J763" s="167" t="s">
        <v>68</v>
      </c>
      <c r="K763" s="166" t="s">
        <v>69</v>
      </c>
      <c r="L763" s="166" t="s">
        <v>56</v>
      </c>
      <c r="M763" s="166" t="s">
        <v>2353</v>
      </c>
    </row>
    <row r="764" spans="1:13" ht="75" x14ac:dyDescent="0.2">
      <c r="A764" s="166">
        <v>763</v>
      </c>
      <c r="B764" s="167" t="s">
        <v>3474</v>
      </c>
      <c r="C764" s="168" t="s">
        <v>3475</v>
      </c>
      <c r="D764" s="169"/>
      <c r="E764" s="170"/>
      <c r="F764" s="170"/>
      <c r="G764" s="166">
        <v>2023</v>
      </c>
      <c r="H764" s="169" t="s">
        <v>3476</v>
      </c>
      <c r="I764" s="173" t="s">
        <v>3477</v>
      </c>
      <c r="J764" s="167" t="s">
        <v>68</v>
      </c>
      <c r="K764" s="166" t="s">
        <v>3417</v>
      </c>
      <c r="L764" s="166" t="s">
        <v>1325</v>
      </c>
      <c r="M764" s="166" t="s">
        <v>1330</v>
      </c>
    </row>
    <row r="765" spans="1:13" ht="75" x14ac:dyDescent="0.2">
      <c r="A765" s="166">
        <v>764</v>
      </c>
      <c r="B765" s="167" t="s">
        <v>3478</v>
      </c>
      <c r="C765" s="168" t="s">
        <v>3479</v>
      </c>
      <c r="D765" s="169"/>
      <c r="E765" s="170"/>
      <c r="F765" s="170"/>
      <c r="G765" s="166">
        <v>2023</v>
      </c>
      <c r="H765" s="169" t="s">
        <v>3480</v>
      </c>
      <c r="I765" s="174" t="s">
        <v>3481</v>
      </c>
      <c r="J765" s="167" t="s">
        <v>68</v>
      </c>
      <c r="K765" s="166" t="s">
        <v>3417</v>
      </c>
      <c r="L765" s="166" t="s">
        <v>725</v>
      </c>
      <c r="M765" s="166" t="s">
        <v>985</v>
      </c>
    </row>
    <row r="766" spans="1:13" ht="75" x14ac:dyDescent="0.2">
      <c r="A766" s="166">
        <v>765</v>
      </c>
      <c r="B766" s="167" t="s">
        <v>3482</v>
      </c>
      <c r="C766" s="168" t="s">
        <v>3483</v>
      </c>
      <c r="D766" s="169"/>
      <c r="E766" s="170"/>
      <c r="F766" s="170"/>
      <c r="G766" s="166">
        <v>2023</v>
      </c>
      <c r="H766" s="169" t="s">
        <v>3484</v>
      </c>
      <c r="I766" s="173" t="s">
        <v>3485</v>
      </c>
      <c r="J766" s="167" t="s">
        <v>68</v>
      </c>
      <c r="K766" s="166" t="s">
        <v>3417</v>
      </c>
      <c r="L766" s="166" t="s">
        <v>725</v>
      </c>
      <c r="M766" s="166" t="s">
        <v>985</v>
      </c>
    </row>
    <row r="767" spans="1:13" ht="75" x14ac:dyDescent="0.2">
      <c r="A767" s="166">
        <v>766</v>
      </c>
      <c r="B767" s="167" t="s">
        <v>3486</v>
      </c>
      <c r="C767" s="168" t="s">
        <v>3487</v>
      </c>
      <c r="D767" s="169"/>
      <c r="E767" s="170"/>
      <c r="F767" s="170"/>
      <c r="G767" s="166">
        <v>2023</v>
      </c>
      <c r="H767" s="169" t="s">
        <v>3488</v>
      </c>
      <c r="I767" s="173" t="s">
        <v>3489</v>
      </c>
      <c r="J767" s="167" t="s">
        <v>68</v>
      </c>
      <c r="K767" s="166" t="s">
        <v>3417</v>
      </c>
      <c r="L767" s="166" t="s">
        <v>725</v>
      </c>
      <c r="M767" s="166" t="s">
        <v>3490</v>
      </c>
    </row>
    <row r="768" spans="1:13" ht="75" x14ac:dyDescent="0.2">
      <c r="A768" s="166">
        <v>767</v>
      </c>
      <c r="B768" s="167" t="s">
        <v>3491</v>
      </c>
      <c r="C768" s="168" t="s">
        <v>3492</v>
      </c>
      <c r="D768" s="169"/>
      <c r="E768" s="170"/>
      <c r="F768" s="170"/>
      <c r="G768" s="166">
        <v>2023</v>
      </c>
      <c r="H768" s="169" t="s">
        <v>3493</v>
      </c>
      <c r="I768" s="173" t="s">
        <v>3494</v>
      </c>
      <c r="J768" s="167" t="s">
        <v>68</v>
      </c>
      <c r="K768" s="166" t="s">
        <v>69</v>
      </c>
      <c r="L768" s="166" t="s">
        <v>56</v>
      </c>
      <c r="M768" s="166" t="s">
        <v>2353</v>
      </c>
    </row>
    <row r="769" spans="1:13" ht="75" x14ac:dyDescent="0.2">
      <c r="A769" s="166">
        <v>768</v>
      </c>
      <c r="B769" s="167" t="s">
        <v>3495</v>
      </c>
      <c r="C769" s="168" t="s">
        <v>3496</v>
      </c>
      <c r="D769" s="169"/>
      <c r="E769" s="170"/>
      <c r="F769" s="170"/>
      <c r="G769" s="166">
        <v>2023</v>
      </c>
      <c r="H769" s="169" t="s">
        <v>3497</v>
      </c>
      <c r="I769" s="173" t="s">
        <v>3498</v>
      </c>
      <c r="J769" s="167" t="s">
        <v>68</v>
      </c>
      <c r="K769" s="166" t="s">
        <v>69</v>
      </c>
      <c r="L769" s="166" t="s">
        <v>56</v>
      </c>
      <c r="M769" s="166" t="s">
        <v>2353</v>
      </c>
    </row>
    <row r="770" spans="1:13" ht="75" x14ac:dyDescent="0.2">
      <c r="A770" s="166">
        <v>769</v>
      </c>
      <c r="B770" s="167" t="s">
        <v>3499</v>
      </c>
      <c r="C770" s="168" t="s">
        <v>3500</v>
      </c>
      <c r="D770" s="169"/>
      <c r="E770" s="170"/>
      <c r="F770" s="170"/>
      <c r="G770" s="166">
        <v>2023</v>
      </c>
      <c r="H770" s="169" t="s">
        <v>3501</v>
      </c>
      <c r="I770" s="173" t="s">
        <v>3502</v>
      </c>
      <c r="J770" s="167" t="s">
        <v>68</v>
      </c>
      <c r="K770" s="166" t="s">
        <v>3417</v>
      </c>
      <c r="L770" s="166" t="s">
        <v>80</v>
      </c>
      <c r="M770" s="166" t="s">
        <v>3393</v>
      </c>
    </row>
    <row r="771" spans="1:13" ht="75" x14ac:dyDescent="0.2">
      <c r="A771" s="166">
        <v>770</v>
      </c>
      <c r="B771" s="167" t="s">
        <v>3503</v>
      </c>
      <c r="C771" s="168" t="s">
        <v>3504</v>
      </c>
      <c r="D771" s="169"/>
      <c r="E771" s="170"/>
      <c r="F771" s="170"/>
      <c r="G771" s="166">
        <v>2023</v>
      </c>
      <c r="H771" s="169" t="s">
        <v>3505</v>
      </c>
      <c r="I771" s="173" t="s">
        <v>3506</v>
      </c>
      <c r="J771" s="167" t="s">
        <v>68</v>
      </c>
      <c r="K771" s="166" t="s">
        <v>3417</v>
      </c>
      <c r="L771" s="166" t="s">
        <v>570</v>
      </c>
      <c r="M771" s="166" t="s">
        <v>1091</v>
      </c>
    </row>
    <row r="772" spans="1:13" ht="75" x14ac:dyDescent="0.2">
      <c r="A772" s="166">
        <v>771</v>
      </c>
      <c r="B772" s="167" t="s">
        <v>3507</v>
      </c>
      <c r="C772" s="168" t="s">
        <v>3508</v>
      </c>
      <c r="D772" s="169"/>
      <c r="E772" s="170"/>
      <c r="F772" s="170"/>
      <c r="G772" s="166">
        <v>2023</v>
      </c>
      <c r="H772" s="169" t="s">
        <v>3509</v>
      </c>
      <c r="I772" s="173" t="s">
        <v>3510</v>
      </c>
      <c r="J772" s="167" t="s">
        <v>68</v>
      </c>
      <c r="K772" s="166" t="s">
        <v>3417</v>
      </c>
      <c r="L772" s="166" t="s">
        <v>128</v>
      </c>
      <c r="M772" s="166" t="s">
        <v>469</v>
      </c>
    </row>
    <row r="773" spans="1:13" ht="75" x14ac:dyDescent="0.2">
      <c r="A773" s="166">
        <v>772</v>
      </c>
      <c r="B773" s="167" t="s">
        <v>3511</v>
      </c>
      <c r="C773" s="168" t="s">
        <v>3512</v>
      </c>
      <c r="D773" s="169"/>
      <c r="E773" s="170"/>
      <c r="F773" s="170"/>
      <c r="G773" s="166">
        <v>2023</v>
      </c>
      <c r="H773" s="169" t="s">
        <v>3513</v>
      </c>
      <c r="I773" s="173" t="s">
        <v>3514</v>
      </c>
      <c r="J773" s="167" t="s">
        <v>68</v>
      </c>
      <c r="K773" s="166" t="s">
        <v>3417</v>
      </c>
      <c r="L773" s="166" t="s">
        <v>128</v>
      </c>
      <c r="M773" s="166" t="s">
        <v>469</v>
      </c>
    </row>
    <row r="774" spans="1:13" ht="75" x14ac:dyDescent="0.2">
      <c r="A774" s="166">
        <v>773</v>
      </c>
      <c r="B774" s="167" t="s">
        <v>3515</v>
      </c>
      <c r="C774" s="168" t="s">
        <v>3516</v>
      </c>
      <c r="D774" s="169"/>
      <c r="E774" s="170"/>
      <c r="F774" s="170"/>
      <c r="G774" s="166">
        <v>2023</v>
      </c>
      <c r="H774" s="169" t="s">
        <v>3517</v>
      </c>
      <c r="I774" s="173" t="s">
        <v>3518</v>
      </c>
      <c r="J774" s="167" t="s">
        <v>68</v>
      </c>
      <c r="K774" s="166" t="s">
        <v>3417</v>
      </c>
      <c r="L774" s="166" t="s">
        <v>80</v>
      </c>
      <c r="M774" s="166" t="s">
        <v>3519</v>
      </c>
    </row>
    <row r="775" spans="1:13" ht="75" x14ac:dyDescent="0.2">
      <c r="A775" s="166">
        <v>774</v>
      </c>
      <c r="B775" s="167" t="s">
        <v>3520</v>
      </c>
      <c r="C775" s="168" t="s">
        <v>3521</v>
      </c>
      <c r="D775" s="169"/>
      <c r="E775" s="170"/>
      <c r="F775" s="170"/>
      <c r="G775" s="166">
        <v>2023</v>
      </c>
      <c r="H775" s="169" t="s">
        <v>3522</v>
      </c>
      <c r="I775" s="173" t="s">
        <v>3523</v>
      </c>
      <c r="J775" s="167" t="s">
        <v>68</v>
      </c>
      <c r="K775" s="166" t="s">
        <v>3417</v>
      </c>
      <c r="L775" s="166" t="s">
        <v>80</v>
      </c>
      <c r="M775" s="166" t="s">
        <v>3524</v>
      </c>
    </row>
    <row r="776" spans="1:13" ht="75" x14ac:dyDescent="0.2">
      <c r="A776" s="166">
        <v>775</v>
      </c>
      <c r="B776" s="167" t="s">
        <v>3525</v>
      </c>
      <c r="C776" s="168" t="s">
        <v>3526</v>
      </c>
      <c r="D776" s="169"/>
      <c r="E776" s="170"/>
      <c r="F776" s="170"/>
      <c r="G776" s="166">
        <v>2023</v>
      </c>
      <c r="H776" s="169" t="s">
        <v>3527</v>
      </c>
      <c r="I776" s="173" t="s">
        <v>3528</v>
      </c>
      <c r="J776" s="167" t="s">
        <v>68</v>
      </c>
      <c r="K776" s="166" t="s">
        <v>3417</v>
      </c>
      <c r="L776" s="166" t="s">
        <v>601</v>
      </c>
      <c r="M776" s="166" t="s">
        <v>602</v>
      </c>
    </row>
    <row r="777" spans="1:13" ht="75" x14ac:dyDescent="0.2">
      <c r="A777" s="166">
        <v>776</v>
      </c>
      <c r="B777" s="167" t="s">
        <v>3529</v>
      </c>
      <c r="C777" s="168" t="s">
        <v>3530</v>
      </c>
      <c r="D777" s="169" t="s">
        <v>3233</v>
      </c>
      <c r="E777" s="170"/>
      <c r="F777" s="170"/>
      <c r="G777" s="169">
        <v>2023</v>
      </c>
      <c r="H777" s="169" t="s">
        <v>3531</v>
      </c>
      <c r="I777" s="173" t="s">
        <v>3532</v>
      </c>
      <c r="J777" s="167" t="s">
        <v>32</v>
      </c>
      <c r="K777" s="166" t="s">
        <v>55</v>
      </c>
      <c r="L777" s="166" t="s">
        <v>149</v>
      </c>
      <c r="M777" s="166" t="s">
        <v>483</v>
      </c>
    </row>
    <row r="778" spans="1:13" ht="75" x14ac:dyDescent="0.2">
      <c r="A778" s="166">
        <v>777</v>
      </c>
      <c r="B778" s="167" t="s">
        <v>3533</v>
      </c>
      <c r="C778" s="168" t="s">
        <v>3534</v>
      </c>
      <c r="D778" s="169"/>
      <c r="E778" s="170"/>
      <c r="F778" s="170"/>
      <c r="G778" s="166">
        <v>2023</v>
      </c>
      <c r="H778" s="169" t="s">
        <v>3535</v>
      </c>
      <c r="I778" s="173" t="s">
        <v>3536</v>
      </c>
      <c r="J778" s="167" t="s">
        <v>68</v>
      </c>
      <c r="K778" s="166" t="s">
        <v>3417</v>
      </c>
      <c r="L778" s="166" t="s">
        <v>128</v>
      </c>
      <c r="M778" s="166" t="s">
        <v>469</v>
      </c>
    </row>
    <row r="779" spans="1:13" ht="75" x14ac:dyDescent="0.2">
      <c r="A779" s="166">
        <v>778</v>
      </c>
      <c r="B779" s="167" t="s">
        <v>3537</v>
      </c>
      <c r="C779" s="168" t="s">
        <v>3538</v>
      </c>
      <c r="D779" s="169"/>
      <c r="E779" s="170"/>
      <c r="F779" s="170"/>
      <c r="G779" s="166">
        <v>2023</v>
      </c>
      <c r="H779" s="169" t="s">
        <v>3539</v>
      </c>
      <c r="I779" s="173" t="s">
        <v>3540</v>
      </c>
      <c r="J779" s="167" t="s">
        <v>68</v>
      </c>
      <c r="K779" s="166" t="s">
        <v>3417</v>
      </c>
      <c r="L779" s="166" t="s">
        <v>570</v>
      </c>
      <c r="M779" s="166" t="s">
        <v>2633</v>
      </c>
    </row>
    <row r="780" spans="1:13" ht="75" x14ac:dyDescent="0.2">
      <c r="A780" s="166">
        <v>779</v>
      </c>
      <c r="B780" s="167" t="s">
        <v>3541</v>
      </c>
      <c r="C780" s="168" t="s">
        <v>3542</v>
      </c>
      <c r="D780" s="169"/>
      <c r="E780" s="170"/>
      <c r="F780" s="170"/>
      <c r="G780" s="166">
        <v>2023</v>
      </c>
      <c r="H780" s="169" t="s">
        <v>3543</v>
      </c>
      <c r="I780" s="173" t="s">
        <v>3544</v>
      </c>
      <c r="J780" s="167" t="s">
        <v>68</v>
      </c>
      <c r="K780" s="166" t="s">
        <v>69</v>
      </c>
      <c r="L780" s="166" t="s">
        <v>80</v>
      </c>
      <c r="M780" s="166" t="s">
        <v>3268</v>
      </c>
    </row>
    <row r="781" spans="1:13" ht="75" x14ac:dyDescent="0.2">
      <c r="A781" s="166">
        <v>780</v>
      </c>
      <c r="B781" s="167" t="s">
        <v>3545</v>
      </c>
      <c r="C781" s="168" t="s">
        <v>3546</v>
      </c>
      <c r="D781" s="169"/>
      <c r="E781" s="170"/>
      <c r="F781" s="170"/>
      <c r="G781" s="166">
        <v>2023</v>
      </c>
      <c r="H781" s="169" t="s">
        <v>3547</v>
      </c>
      <c r="I781" s="173" t="s">
        <v>3548</v>
      </c>
      <c r="J781" s="167" t="s">
        <v>68</v>
      </c>
      <c r="K781" s="166" t="s">
        <v>69</v>
      </c>
      <c r="L781" s="166" t="s">
        <v>80</v>
      </c>
      <c r="M781" s="166" t="s">
        <v>3068</v>
      </c>
    </row>
    <row r="782" spans="1:13" ht="75" x14ac:dyDescent="0.2">
      <c r="A782" s="166">
        <v>781</v>
      </c>
      <c r="B782" s="167" t="s">
        <v>3549</v>
      </c>
      <c r="C782" s="168" t="s">
        <v>3550</v>
      </c>
      <c r="D782" s="169" t="s">
        <v>3350</v>
      </c>
      <c r="E782" s="170">
        <v>2023</v>
      </c>
      <c r="F782" s="170">
        <v>22</v>
      </c>
      <c r="G782" s="166">
        <v>2023</v>
      </c>
      <c r="H782" s="169" t="s">
        <v>3551</v>
      </c>
      <c r="I782" s="173" t="s">
        <v>3552</v>
      </c>
      <c r="J782" s="167" t="s">
        <v>68</v>
      </c>
      <c r="K782" s="166" t="s">
        <v>69</v>
      </c>
      <c r="L782" s="166" t="s">
        <v>601</v>
      </c>
      <c r="M782" s="166" t="s">
        <v>3251</v>
      </c>
    </row>
    <row r="783" spans="1:13" ht="75" x14ac:dyDescent="0.2">
      <c r="A783" s="166">
        <v>782</v>
      </c>
      <c r="B783" s="167" t="s">
        <v>3553</v>
      </c>
      <c r="C783" s="168" t="s">
        <v>3554</v>
      </c>
      <c r="D783" s="169" t="s">
        <v>3233</v>
      </c>
      <c r="E783" s="170"/>
      <c r="F783" s="170"/>
      <c r="G783" s="169">
        <v>2023</v>
      </c>
      <c r="H783" s="169" t="s">
        <v>3555</v>
      </c>
      <c r="I783" s="173" t="s">
        <v>3556</v>
      </c>
      <c r="J783" s="167" t="s">
        <v>32</v>
      </c>
      <c r="K783" s="166" t="s">
        <v>55</v>
      </c>
      <c r="L783" s="166" t="s">
        <v>149</v>
      </c>
      <c r="M783" s="166" t="s">
        <v>483</v>
      </c>
    </row>
    <row r="784" spans="1:13" ht="90" x14ac:dyDescent="0.2">
      <c r="A784" s="166">
        <v>783</v>
      </c>
      <c r="B784" s="167" t="s">
        <v>3557</v>
      </c>
      <c r="C784" s="168" t="s">
        <v>3558</v>
      </c>
      <c r="D784" s="169" t="s">
        <v>3559</v>
      </c>
      <c r="E784" s="170"/>
      <c r="F784" s="170"/>
      <c r="G784" s="169">
        <v>2023</v>
      </c>
      <c r="H784" s="169" t="s">
        <v>3560</v>
      </c>
      <c r="I784" s="173" t="s">
        <v>3561</v>
      </c>
      <c r="J784" s="167" t="s">
        <v>32</v>
      </c>
      <c r="K784" s="166" t="s">
        <v>55</v>
      </c>
      <c r="L784" s="169" t="s">
        <v>149</v>
      </c>
      <c r="M784" s="166" t="s">
        <v>483</v>
      </c>
    </row>
    <row r="785" spans="1:13" ht="75" x14ac:dyDescent="0.2">
      <c r="A785" s="166">
        <v>784</v>
      </c>
      <c r="B785" s="167" t="s">
        <v>3562</v>
      </c>
      <c r="C785" s="168" t="s">
        <v>3563</v>
      </c>
      <c r="D785" s="169"/>
      <c r="E785" s="170"/>
      <c r="F785" s="170"/>
      <c r="G785" s="166">
        <v>2023</v>
      </c>
      <c r="H785" s="169" t="s">
        <v>3564</v>
      </c>
      <c r="I785" s="173" t="s">
        <v>3565</v>
      </c>
      <c r="J785" s="167" t="s">
        <v>68</v>
      </c>
      <c r="K785" s="166" t="s">
        <v>69</v>
      </c>
      <c r="L785" s="166" t="s">
        <v>56</v>
      </c>
      <c r="M785" s="166" t="s">
        <v>3566</v>
      </c>
    </row>
    <row r="786" spans="1:13" ht="75" x14ac:dyDescent="0.2">
      <c r="A786" s="166">
        <v>785</v>
      </c>
      <c r="B786" s="167" t="s">
        <v>3567</v>
      </c>
      <c r="C786" s="168" t="s">
        <v>3568</v>
      </c>
      <c r="D786" s="169"/>
      <c r="E786" s="170"/>
      <c r="F786" s="170"/>
      <c r="G786" s="166">
        <v>2023</v>
      </c>
      <c r="H786" s="169" t="s">
        <v>3569</v>
      </c>
      <c r="I786" s="173" t="s">
        <v>3570</v>
      </c>
      <c r="J786" s="167" t="s">
        <v>68</v>
      </c>
      <c r="K786" s="166" t="s">
        <v>3417</v>
      </c>
      <c r="L786" s="166" t="s">
        <v>128</v>
      </c>
      <c r="M786" s="166" t="s">
        <v>2200</v>
      </c>
    </row>
    <row r="787" spans="1:13" ht="75" x14ac:dyDescent="0.2">
      <c r="A787" s="166">
        <v>786</v>
      </c>
      <c r="B787" s="167" t="s">
        <v>3571</v>
      </c>
      <c r="C787" s="168" t="s">
        <v>3572</v>
      </c>
      <c r="D787" s="169"/>
      <c r="E787" s="170"/>
      <c r="F787" s="170"/>
      <c r="G787" s="166">
        <v>2023</v>
      </c>
      <c r="H787" s="169" t="s">
        <v>3573</v>
      </c>
      <c r="I787" s="173" t="s">
        <v>3574</v>
      </c>
      <c r="J787" s="167" t="s">
        <v>68</v>
      </c>
      <c r="K787" s="166" t="s">
        <v>69</v>
      </c>
      <c r="L787" s="166" t="s">
        <v>864</v>
      </c>
      <c r="M787" s="166" t="s">
        <v>3370</v>
      </c>
    </row>
    <row r="788" spans="1:13" ht="75" x14ac:dyDescent="0.2">
      <c r="A788" s="166">
        <v>787</v>
      </c>
      <c r="B788" s="167" t="s">
        <v>3575</v>
      </c>
      <c r="C788" s="168" t="s">
        <v>3576</v>
      </c>
      <c r="D788" s="169"/>
      <c r="E788" s="170"/>
      <c r="F788" s="170"/>
      <c r="G788" s="166">
        <v>2023</v>
      </c>
      <c r="H788" s="169" t="s">
        <v>3577</v>
      </c>
      <c r="I788" s="173" t="s">
        <v>3578</v>
      </c>
      <c r="J788" s="167" t="s">
        <v>68</v>
      </c>
      <c r="K788" s="166" t="s">
        <v>69</v>
      </c>
      <c r="L788" s="166" t="s">
        <v>56</v>
      </c>
      <c r="M788" s="166" t="s">
        <v>2407</v>
      </c>
    </row>
    <row r="789" spans="1:13" ht="75" x14ac:dyDescent="0.2">
      <c r="A789" s="166">
        <v>788</v>
      </c>
      <c r="B789" s="167" t="s">
        <v>3579</v>
      </c>
      <c r="C789" s="168" t="s">
        <v>3580</v>
      </c>
      <c r="D789" s="169" t="s">
        <v>3581</v>
      </c>
      <c r="E789" s="170">
        <v>19</v>
      </c>
      <c r="F789" s="170">
        <v>12</v>
      </c>
      <c r="G789" s="169">
        <v>2023</v>
      </c>
      <c r="H789" s="169" t="s">
        <v>3582</v>
      </c>
      <c r="I789" s="173" t="s">
        <v>3583</v>
      </c>
      <c r="J789" s="167" t="s">
        <v>32</v>
      </c>
      <c r="K789" s="166" t="s">
        <v>55</v>
      </c>
      <c r="L789" s="169" t="s">
        <v>725</v>
      </c>
      <c r="M789" s="166" t="s">
        <v>3584</v>
      </c>
    </row>
    <row r="790" spans="1:13" ht="75" x14ac:dyDescent="0.2">
      <c r="A790" s="166">
        <v>789</v>
      </c>
      <c r="B790" s="167" t="s">
        <v>3585</v>
      </c>
      <c r="C790" s="168" t="s">
        <v>3586</v>
      </c>
      <c r="D790" s="169"/>
      <c r="E790" s="170"/>
      <c r="F790" s="170"/>
      <c r="G790" s="166">
        <v>2023</v>
      </c>
      <c r="H790" s="169" t="s">
        <v>3587</v>
      </c>
      <c r="I790" s="173" t="s">
        <v>3588</v>
      </c>
      <c r="J790" s="167" t="s">
        <v>68</v>
      </c>
      <c r="K790" s="166" t="s">
        <v>69</v>
      </c>
      <c r="L790" s="166" t="s">
        <v>56</v>
      </c>
      <c r="M790" s="166" t="s">
        <v>490</v>
      </c>
    </row>
    <row r="791" spans="1:13" ht="60" x14ac:dyDescent="0.2">
      <c r="A791" s="166">
        <v>790</v>
      </c>
      <c r="B791" s="167" t="s">
        <v>3589</v>
      </c>
      <c r="C791" s="168" t="s">
        <v>3590</v>
      </c>
      <c r="D791" s="169" t="s">
        <v>1346</v>
      </c>
      <c r="E791" s="170">
        <v>24</v>
      </c>
      <c r="F791" s="170">
        <v>6</v>
      </c>
      <c r="G791" s="169">
        <v>2023</v>
      </c>
      <c r="H791" s="169"/>
      <c r="I791" s="173" t="s">
        <v>3591</v>
      </c>
      <c r="J791" s="167" t="s">
        <v>32</v>
      </c>
      <c r="K791" s="166" t="s">
        <v>55</v>
      </c>
      <c r="L791" s="169" t="s">
        <v>128</v>
      </c>
      <c r="M791" s="166" t="s">
        <v>2200</v>
      </c>
    </row>
    <row r="792" spans="1:13" ht="75" x14ac:dyDescent="0.2">
      <c r="A792" s="166">
        <v>791</v>
      </c>
      <c r="B792" s="167" t="s">
        <v>3592</v>
      </c>
      <c r="C792" s="168" t="s">
        <v>3593</v>
      </c>
      <c r="D792" s="169"/>
      <c r="E792" s="170"/>
      <c r="F792" s="170"/>
      <c r="G792" s="166">
        <v>2023</v>
      </c>
      <c r="H792" s="169" t="s">
        <v>3594</v>
      </c>
      <c r="I792" s="174" t="s">
        <v>3595</v>
      </c>
      <c r="J792" s="167" t="s">
        <v>68</v>
      </c>
      <c r="K792" s="166" t="s">
        <v>3417</v>
      </c>
      <c r="L792" s="166" t="s">
        <v>80</v>
      </c>
      <c r="M792" s="166" t="s">
        <v>701</v>
      </c>
    </row>
    <row r="793" spans="1:13" ht="75" x14ac:dyDescent="0.2">
      <c r="A793" s="166">
        <v>792</v>
      </c>
      <c r="B793" s="167" t="s">
        <v>3596</v>
      </c>
      <c r="C793" s="168" t="s">
        <v>3597</v>
      </c>
      <c r="D793" s="169"/>
      <c r="E793" s="170"/>
      <c r="F793" s="170"/>
      <c r="G793" s="166">
        <v>2023</v>
      </c>
      <c r="H793" s="169" t="s">
        <v>3598</v>
      </c>
      <c r="I793" s="173" t="s">
        <v>3599</v>
      </c>
      <c r="J793" s="167" t="s">
        <v>68</v>
      </c>
      <c r="K793" s="166" t="s">
        <v>3417</v>
      </c>
      <c r="L793" s="166" t="s">
        <v>56</v>
      </c>
      <c r="M793" s="166" t="s">
        <v>62</v>
      </c>
    </row>
    <row r="794" spans="1:13" ht="75" x14ac:dyDescent="0.2">
      <c r="A794" s="166">
        <v>793</v>
      </c>
      <c r="B794" s="167" t="s">
        <v>3600</v>
      </c>
      <c r="C794" s="168" t="s">
        <v>3601</v>
      </c>
      <c r="D794" s="169"/>
      <c r="E794" s="170"/>
      <c r="F794" s="170"/>
      <c r="G794" s="166">
        <v>2023</v>
      </c>
      <c r="H794" s="169" t="s">
        <v>3602</v>
      </c>
      <c r="I794" s="173" t="s">
        <v>3603</v>
      </c>
      <c r="J794" s="167" t="s">
        <v>68</v>
      </c>
      <c r="K794" s="166" t="s">
        <v>69</v>
      </c>
      <c r="L794" s="166" t="s">
        <v>56</v>
      </c>
      <c r="M794" s="166" t="s">
        <v>2445</v>
      </c>
    </row>
    <row r="795" spans="1:13" ht="75" x14ac:dyDescent="0.2">
      <c r="A795" s="166">
        <v>794</v>
      </c>
      <c r="B795" s="167" t="s">
        <v>3604</v>
      </c>
      <c r="C795" s="168" t="s">
        <v>3605</v>
      </c>
      <c r="D795" s="169"/>
      <c r="E795" s="170"/>
      <c r="F795" s="170"/>
      <c r="G795" s="166">
        <v>2023</v>
      </c>
      <c r="H795" s="169" t="s">
        <v>3606</v>
      </c>
      <c r="I795" s="173" t="s">
        <v>3607</v>
      </c>
      <c r="J795" s="167" t="s">
        <v>68</v>
      </c>
      <c r="K795" s="166" t="s">
        <v>69</v>
      </c>
      <c r="L795" s="166" t="s">
        <v>56</v>
      </c>
      <c r="M795" s="166" t="s">
        <v>2353</v>
      </c>
    </row>
    <row r="796" spans="1:13" ht="75" x14ac:dyDescent="0.2">
      <c r="A796" s="166">
        <v>795</v>
      </c>
      <c r="B796" s="167" t="s">
        <v>3608</v>
      </c>
      <c r="C796" s="168" t="s">
        <v>3609</v>
      </c>
      <c r="D796" s="169"/>
      <c r="E796" s="170"/>
      <c r="F796" s="170"/>
      <c r="G796" s="166">
        <v>2023</v>
      </c>
      <c r="H796" s="169" t="s">
        <v>3610</v>
      </c>
      <c r="I796" s="173" t="s">
        <v>3611</v>
      </c>
      <c r="J796" s="167" t="s">
        <v>68</v>
      </c>
      <c r="K796" s="166" t="s">
        <v>69</v>
      </c>
      <c r="L796" s="166" t="s">
        <v>128</v>
      </c>
      <c r="M796" s="166" t="s">
        <v>3443</v>
      </c>
    </row>
    <row r="797" spans="1:13" ht="75" x14ac:dyDescent="0.2">
      <c r="A797" s="166">
        <v>796</v>
      </c>
      <c r="B797" s="167" t="s">
        <v>3612</v>
      </c>
      <c r="C797" s="168" t="s">
        <v>3613</v>
      </c>
      <c r="D797" s="169"/>
      <c r="E797" s="170"/>
      <c r="F797" s="170"/>
      <c r="G797" s="166">
        <v>2023</v>
      </c>
      <c r="H797" s="169" t="s">
        <v>3614</v>
      </c>
      <c r="I797" s="173" t="s">
        <v>3615</v>
      </c>
      <c r="J797" s="167" t="s">
        <v>68</v>
      </c>
      <c r="K797" s="166" t="s">
        <v>3417</v>
      </c>
      <c r="L797" s="166" t="s">
        <v>570</v>
      </c>
      <c r="M797" s="166" t="s">
        <v>3312</v>
      </c>
    </row>
    <row r="798" spans="1:13" ht="75" x14ac:dyDescent="0.2">
      <c r="A798" s="166">
        <v>797</v>
      </c>
      <c r="B798" s="167" t="s">
        <v>3616</v>
      </c>
      <c r="C798" s="168" t="s">
        <v>3617</v>
      </c>
      <c r="D798" s="169" t="s">
        <v>3233</v>
      </c>
      <c r="E798" s="170"/>
      <c r="F798" s="170"/>
      <c r="G798" s="169">
        <v>2023</v>
      </c>
      <c r="H798" s="169" t="s">
        <v>3618</v>
      </c>
      <c r="I798" s="173" t="s">
        <v>3619</v>
      </c>
      <c r="J798" s="167" t="s">
        <v>32</v>
      </c>
      <c r="K798" s="166" t="s">
        <v>55</v>
      </c>
      <c r="L798" s="169" t="s">
        <v>149</v>
      </c>
      <c r="M798" s="166" t="s">
        <v>483</v>
      </c>
    </row>
    <row r="799" spans="1:13" ht="75" x14ac:dyDescent="0.2">
      <c r="A799" s="166">
        <v>798</v>
      </c>
      <c r="B799" s="167" t="s">
        <v>3620</v>
      </c>
      <c r="C799" s="168" t="s">
        <v>3621</v>
      </c>
      <c r="D799" s="169"/>
      <c r="E799" s="170"/>
      <c r="F799" s="170"/>
      <c r="G799" s="166">
        <v>2023</v>
      </c>
      <c r="H799" s="169" t="s">
        <v>3622</v>
      </c>
      <c r="I799" s="173" t="s">
        <v>3623</v>
      </c>
      <c r="J799" s="167" t="s">
        <v>68</v>
      </c>
      <c r="K799" s="166" t="s">
        <v>3417</v>
      </c>
      <c r="L799" s="166" t="s">
        <v>570</v>
      </c>
      <c r="M799" s="166" t="s">
        <v>1854</v>
      </c>
    </row>
    <row r="800" spans="1:13" ht="75" x14ac:dyDescent="0.2">
      <c r="A800" s="166">
        <v>799</v>
      </c>
      <c r="B800" s="167" t="s">
        <v>3624</v>
      </c>
      <c r="C800" s="168" t="s">
        <v>3625</v>
      </c>
      <c r="D800" s="169"/>
      <c r="E800" s="170"/>
      <c r="F800" s="170"/>
      <c r="G800" s="166">
        <v>2023</v>
      </c>
      <c r="H800" s="169" t="s">
        <v>3626</v>
      </c>
      <c r="I800" s="173" t="s">
        <v>3627</v>
      </c>
      <c r="J800" s="167" t="s">
        <v>68</v>
      </c>
      <c r="K800" s="166" t="s">
        <v>69</v>
      </c>
      <c r="L800" s="166" t="s">
        <v>56</v>
      </c>
      <c r="M800" s="166" t="s">
        <v>2353</v>
      </c>
    </row>
    <row r="801" spans="1:13" ht="75" x14ac:dyDescent="0.2">
      <c r="A801" s="166">
        <v>800</v>
      </c>
      <c r="B801" s="167" t="s">
        <v>3628</v>
      </c>
      <c r="C801" s="168" t="s">
        <v>3629</v>
      </c>
      <c r="D801" s="169"/>
      <c r="E801" s="170"/>
      <c r="F801" s="170"/>
      <c r="G801" s="166">
        <v>2023</v>
      </c>
      <c r="H801" s="169" t="s">
        <v>3630</v>
      </c>
      <c r="I801" s="173" t="s">
        <v>3631</v>
      </c>
      <c r="J801" s="167" t="s">
        <v>68</v>
      </c>
      <c r="K801" s="166" t="s">
        <v>69</v>
      </c>
      <c r="L801" s="166" t="s">
        <v>725</v>
      </c>
      <c r="M801" s="166" t="s">
        <v>2153</v>
      </c>
    </row>
    <row r="802" spans="1:13" ht="75" x14ac:dyDescent="0.2">
      <c r="A802" s="166">
        <v>801</v>
      </c>
      <c r="B802" s="167" t="s">
        <v>3632</v>
      </c>
      <c r="C802" s="168" t="s">
        <v>3633</v>
      </c>
      <c r="D802" s="169"/>
      <c r="E802" s="170"/>
      <c r="F802" s="170"/>
      <c r="G802" s="166">
        <v>2023</v>
      </c>
      <c r="H802" s="169" t="s">
        <v>3634</v>
      </c>
      <c r="I802" s="173" t="s">
        <v>3635</v>
      </c>
      <c r="J802" s="167" t="s">
        <v>68</v>
      </c>
      <c r="K802" s="166" t="s">
        <v>69</v>
      </c>
      <c r="L802" s="166" t="s">
        <v>56</v>
      </c>
      <c r="M802" s="166" t="s">
        <v>2353</v>
      </c>
    </row>
    <row r="803" spans="1:13" ht="75" x14ac:dyDescent="0.2">
      <c r="A803" s="166">
        <v>802</v>
      </c>
      <c r="B803" s="167" t="s">
        <v>3636</v>
      </c>
      <c r="C803" s="168" t="s">
        <v>3637</v>
      </c>
      <c r="D803" s="169" t="s">
        <v>3638</v>
      </c>
      <c r="E803" s="170">
        <v>76</v>
      </c>
      <c r="F803" s="170">
        <v>10</v>
      </c>
      <c r="G803" s="169">
        <v>2023</v>
      </c>
      <c r="H803" s="169" t="s">
        <v>3639</v>
      </c>
      <c r="I803" s="173" t="s">
        <v>3640</v>
      </c>
      <c r="J803" s="167" t="s">
        <v>32</v>
      </c>
      <c r="K803" s="166" t="s">
        <v>55</v>
      </c>
      <c r="L803" s="169" t="s">
        <v>128</v>
      </c>
      <c r="M803" s="166" t="s">
        <v>3259</v>
      </c>
    </row>
    <row r="804" spans="1:13" ht="75" x14ac:dyDescent="0.2">
      <c r="A804" s="166">
        <v>803</v>
      </c>
      <c r="B804" s="167" t="s">
        <v>3641</v>
      </c>
      <c r="C804" s="168" t="s">
        <v>3642</v>
      </c>
      <c r="D804" s="169"/>
      <c r="E804" s="170"/>
      <c r="F804" s="170"/>
      <c r="G804" s="166">
        <v>2023</v>
      </c>
      <c r="H804" s="169" t="s">
        <v>3643</v>
      </c>
      <c r="I804" s="174" t="s">
        <v>3644</v>
      </c>
      <c r="J804" s="167" t="s">
        <v>68</v>
      </c>
      <c r="K804" s="166" t="s">
        <v>69</v>
      </c>
      <c r="L804" s="166" t="s">
        <v>56</v>
      </c>
      <c r="M804" s="166" t="s">
        <v>3645</v>
      </c>
    </row>
    <row r="805" spans="1:13" ht="75" x14ac:dyDescent="0.2">
      <c r="A805" s="166">
        <v>804</v>
      </c>
      <c r="B805" s="167" t="s">
        <v>3646</v>
      </c>
      <c r="C805" s="168" t="s">
        <v>3647</v>
      </c>
      <c r="D805" s="169"/>
      <c r="E805" s="170"/>
      <c r="F805" s="170"/>
      <c r="G805" s="166">
        <v>2023</v>
      </c>
      <c r="H805" s="169" t="s">
        <v>3648</v>
      </c>
      <c r="I805" s="173" t="s">
        <v>3649</v>
      </c>
      <c r="J805" s="167" t="s">
        <v>68</v>
      </c>
      <c r="K805" s="166" t="s">
        <v>69</v>
      </c>
      <c r="L805" s="166" t="s">
        <v>56</v>
      </c>
      <c r="M805" s="166" t="s">
        <v>2353</v>
      </c>
    </row>
    <row r="806" spans="1:13" ht="75" x14ac:dyDescent="0.2">
      <c r="A806" s="166">
        <v>805</v>
      </c>
      <c r="B806" s="167" t="s">
        <v>3650</v>
      </c>
      <c r="C806" s="168" t="s">
        <v>3651</v>
      </c>
      <c r="D806" s="169"/>
      <c r="E806" s="170"/>
      <c r="F806" s="170"/>
      <c r="G806" s="166">
        <v>2023</v>
      </c>
      <c r="H806" s="169" t="s">
        <v>3652</v>
      </c>
      <c r="I806" s="173" t="s">
        <v>3653</v>
      </c>
      <c r="J806" s="167" t="s">
        <v>68</v>
      </c>
      <c r="K806" s="166" t="s">
        <v>69</v>
      </c>
      <c r="L806" s="166" t="s">
        <v>80</v>
      </c>
      <c r="M806" s="166" t="s">
        <v>3294</v>
      </c>
    </row>
    <row r="807" spans="1:13" ht="75" x14ac:dyDescent="0.2">
      <c r="A807" s="166">
        <v>806</v>
      </c>
      <c r="B807" s="167" t="s">
        <v>3654</v>
      </c>
      <c r="C807" s="168" t="s">
        <v>3655</v>
      </c>
      <c r="D807" s="169" t="s">
        <v>3638</v>
      </c>
      <c r="E807" s="170">
        <v>76</v>
      </c>
      <c r="F807" s="170">
        <v>10</v>
      </c>
      <c r="G807" s="169">
        <v>2023</v>
      </c>
      <c r="H807" s="169" t="s">
        <v>3656</v>
      </c>
      <c r="I807" s="173" t="s">
        <v>3657</v>
      </c>
      <c r="J807" s="167" t="s">
        <v>32</v>
      </c>
      <c r="K807" s="166" t="s">
        <v>55</v>
      </c>
      <c r="L807" s="169" t="s">
        <v>56</v>
      </c>
      <c r="M807" s="166" t="s">
        <v>279</v>
      </c>
    </row>
    <row r="808" spans="1:13" ht="75" x14ac:dyDescent="0.2">
      <c r="A808" s="166">
        <v>807</v>
      </c>
      <c r="B808" s="167" t="s">
        <v>3658</v>
      </c>
      <c r="C808" s="168" t="s">
        <v>3659</v>
      </c>
      <c r="D808" s="169" t="s">
        <v>3233</v>
      </c>
      <c r="E808" s="170"/>
      <c r="F808" s="170"/>
      <c r="G808" s="169">
        <v>2023</v>
      </c>
      <c r="H808" s="169" t="s">
        <v>3660</v>
      </c>
      <c r="I808" s="173" t="s">
        <v>3661</v>
      </c>
      <c r="J808" s="167" t="s">
        <v>32</v>
      </c>
      <c r="K808" s="166" t="s">
        <v>55</v>
      </c>
      <c r="L808" s="169" t="s">
        <v>149</v>
      </c>
      <c r="M808" s="166" t="s">
        <v>483</v>
      </c>
    </row>
    <row r="809" spans="1:13" ht="75" x14ac:dyDescent="0.2">
      <c r="A809" s="166">
        <v>808</v>
      </c>
      <c r="B809" s="167" t="s">
        <v>3662</v>
      </c>
      <c r="C809" s="168" t="s">
        <v>3663</v>
      </c>
      <c r="D809" s="169" t="s">
        <v>2339</v>
      </c>
      <c r="E809" s="170">
        <v>25</v>
      </c>
      <c r="F809" s="170">
        <v>7</v>
      </c>
      <c r="G809" s="169">
        <v>2023</v>
      </c>
      <c r="H809" s="169" t="s">
        <v>3664</v>
      </c>
      <c r="I809" s="173" t="s">
        <v>3665</v>
      </c>
      <c r="J809" s="167" t="s">
        <v>32</v>
      </c>
      <c r="K809" s="166" t="s">
        <v>55</v>
      </c>
      <c r="L809" s="169" t="s">
        <v>149</v>
      </c>
      <c r="M809" s="166" t="s">
        <v>483</v>
      </c>
    </row>
    <row r="810" spans="1:13" ht="75" x14ac:dyDescent="0.2">
      <c r="A810" s="166">
        <v>809</v>
      </c>
      <c r="B810" s="167" t="s">
        <v>3666</v>
      </c>
      <c r="C810" s="168" t="s">
        <v>3667</v>
      </c>
      <c r="D810" s="169" t="s">
        <v>3668</v>
      </c>
      <c r="E810" s="170">
        <v>21</v>
      </c>
      <c r="F810" s="170">
        <v>1</v>
      </c>
      <c r="G810" s="169">
        <v>2023</v>
      </c>
      <c r="H810" s="169" t="s">
        <v>3669</v>
      </c>
      <c r="I810" s="173" t="s">
        <v>3670</v>
      </c>
      <c r="J810" s="167" t="s">
        <v>32</v>
      </c>
      <c r="K810" s="166" t="s">
        <v>55</v>
      </c>
      <c r="L810" s="169" t="s">
        <v>149</v>
      </c>
      <c r="M810" s="166" t="s">
        <v>2964</v>
      </c>
    </row>
    <row r="811" spans="1:13" ht="75" x14ac:dyDescent="0.2">
      <c r="A811" s="166">
        <v>810</v>
      </c>
      <c r="B811" s="167" t="s">
        <v>3632</v>
      </c>
      <c r="C811" s="168" t="s">
        <v>3671</v>
      </c>
      <c r="D811" s="169"/>
      <c r="E811" s="170"/>
      <c r="F811" s="170"/>
      <c r="G811" s="166">
        <v>2023</v>
      </c>
      <c r="H811" s="169" t="s">
        <v>3672</v>
      </c>
      <c r="I811" s="173" t="s">
        <v>3673</v>
      </c>
      <c r="J811" s="167" t="s">
        <v>68</v>
      </c>
      <c r="K811" s="166" t="s">
        <v>69</v>
      </c>
      <c r="L811" s="166" t="s">
        <v>56</v>
      </c>
      <c r="M811" s="166" t="s">
        <v>2353</v>
      </c>
    </row>
    <row r="812" spans="1:13" ht="75" x14ac:dyDescent="0.2">
      <c r="A812" s="166">
        <v>811</v>
      </c>
      <c r="B812" s="167" t="s">
        <v>3674</v>
      </c>
      <c r="C812" s="168" t="s">
        <v>3675</v>
      </c>
      <c r="D812" s="169"/>
      <c r="E812" s="170"/>
      <c r="F812" s="170"/>
      <c r="G812" s="166">
        <v>2023</v>
      </c>
      <c r="H812" s="169" t="s">
        <v>3676</v>
      </c>
      <c r="I812" s="173" t="s">
        <v>3677</v>
      </c>
      <c r="J812" s="167" t="s">
        <v>68</v>
      </c>
      <c r="K812" s="166" t="s">
        <v>69</v>
      </c>
      <c r="L812" s="166" t="s">
        <v>56</v>
      </c>
      <c r="M812" s="166" t="s">
        <v>2353</v>
      </c>
    </row>
    <row r="813" spans="1:13" ht="75" x14ac:dyDescent="0.2">
      <c r="A813" s="166">
        <v>812</v>
      </c>
      <c r="B813" s="167" t="s">
        <v>3678</v>
      </c>
      <c r="C813" s="168" t="s">
        <v>3679</v>
      </c>
      <c r="D813" s="169" t="s">
        <v>2339</v>
      </c>
      <c r="E813" s="170">
        <v>25</v>
      </c>
      <c r="F813" s="170">
        <v>7</v>
      </c>
      <c r="G813" s="169">
        <v>2023</v>
      </c>
      <c r="H813" s="169" t="s">
        <v>3680</v>
      </c>
      <c r="I813" s="173" t="s">
        <v>3681</v>
      </c>
      <c r="J813" s="167" t="s">
        <v>32</v>
      </c>
      <c r="K813" s="166" t="s">
        <v>55</v>
      </c>
      <c r="L813" s="169" t="s">
        <v>149</v>
      </c>
      <c r="M813" s="166" t="s">
        <v>483</v>
      </c>
    </row>
    <row r="814" spans="1:13" ht="75" x14ac:dyDescent="0.2">
      <c r="A814" s="166">
        <v>813</v>
      </c>
      <c r="B814" s="167" t="s">
        <v>3682</v>
      </c>
      <c r="C814" s="168" t="s">
        <v>3683</v>
      </c>
      <c r="D814" s="169"/>
      <c r="E814" s="170"/>
      <c r="F814" s="170"/>
      <c r="G814" s="166">
        <v>2023</v>
      </c>
      <c r="H814" s="169" t="s">
        <v>3684</v>
      </c>
      <c r="I814" s="173" t="s">
        <v>3685</v>
      </c>
      <c r="J814" s="167" t="s">
        <v>68</v>
      </c>
      <c r="K814" s="166" t="s">
        <v>69</v>
      </c>
      <c r="L814" s="166" t="s">
        <v>80</v>
      </c>
      <c r="M814" s="166" t="s">
        <v>2683</v>
      </c>
    </row>
    <row r="815" spans="1:13" ht="75" x14ac:dyDescent="0.2">
      <c r="A815" s="166">
        <v>814</v>
      </c>
      <c r="B815" s="167" t="s">
        <v>3686</v>
      </c>
      <c r="C815" s="168" t="s">
        <v>3687</v>
      </c>
      <c r="D815" s="169"/>
      <c r="E815" s="170"/>
      <c r="F815" s="170"/>
      <c r="G815" s="166">
        <v>2023</v>
      </c>
      <c r="H815" s="169" t="s">
        <v>3688</v>
      </c>
      <c r="I815" s="173" t="s">
        <v>3689</v>
      </c>
      <c r="J815" s="167" t="s">
        <v>68</v>
      </c>
      <c r="K815" s="166" t="s">
        <v>3417</v>
      </c>
      <c r="L815" s="166" t="s">
        <v>56</v>
      </c>
      <c r="M815" s="166" t="s">
        <v>3189</v>
      </c>
    </row>
    <row r="816" spans="1:13" ht="75" x14ac:dyDescent="0.2">
      <c r="A816" s="166">
        <v>815</v>
      </c>
      <c r="B816" s="167" t="s">
        <v>3690</v>
      </c>
      <c r="C816" s="168" t="s">
        <v>3691</v>
      </c>
      <c r="D816" s="169"/>
      <c r="E816" s="170"/>
      <c r="F816" s="170"/>
      <c r="G816" s="166">
        <v>2023</v>
      </c>
      <c r="H816" s="169" t="s">
        <v>3692</v>
      </c>
      <c r="I816" s="173" t="s">
        <v>3693</v>
      </c>
      <c r="J816" s="167" t="s">
        <v>68</v>
      </c>
      <c r="K816" s="166" t="s">
        <v>3417</v>
      </c>
      <c r="L816" s="166" t="s">
        <v>725</v>
      </c>
      <c r="M816" s="166" t="s">
        <v>2440</v>
      </c>
    </row>
    <row r="817" spans="1:13" ht="75" x14ac:dyDescent="0.2">
      <c r="A817" s="166">
        <v>816</v>
      </c>
      <c r="B817" s="167" t="s">
        <v>3694</v>
      </c>
      <c r="C817" s="168" t="s">
        <v>3695</v>
      </c>
      <c r="D817" s="169"/>
      <c r="E817" s="170"/>
      <c r="F817" s="170"/>
      <c r="G817" s="166">
        <v>2023</v>
      </c>
      <c r="H817" s="169" t="s">
        <v>3696</v>
      </c>
      <c r="I817" s="173" t="s">
        <v>3697</v>
      </c>
      <c r="J817" s="167" t="s">
        <v>68</v>
      </c>
      <c r="K817" s="166" t="s">
        <v>3417</v>
      </c>
      <c r="L817" s="166" t="s">
        <v>56</v>
      </c>
      <c r="M817" s="166" t="s">
        <v>665</v>
      </c>
    </row>
    <row r="818" spans="1:13" ht="75" x14ac:dyDescent="0.2">
      <c r="A818" s="166">
        <v>817</v>
      </c>
      <c r="B818" s="167" t="s">
        <v>3698</v>
      </c>
      <c r="C818" s="168" t="s">
        <v>3699</v>
      </c>
      <c r="D818" s="169"/>
      <c r="E818" s="170"/>
      <c r="F818" s="170"/>
      <c r="G818" s="166">
        <v>2023</v>
      </c>
      <c r="H818" s="169" t="s">
        <v>3700</v>
      </c>
      <c r="I818" s="173" t="s">
        <v>3701</v>
      </c>
      <c r="J818" s="167" t="s">
        <v>68</v>
      </c>
      <c r="K818" s="166" t="s">
        <v>3417</v>
      </c>
      <c r="L818" s="166" t="s">
        <v>56</v>
      </c>
      <c r="M818" s="166" t="s">
        <v>2765</v>
      </c>
    </row>
    <row r="819" spans="1:13" ht="75" x14ac:dyDescent="0.2">
      <c r="A819" s="166">
        <v>818</v>
      </c>
      <c r="B819" s="167" t="s">
        <v>3702</v>
      </c>
      <c r="C819" s="168" t="s">
        <v>3703</v>
      </c>
      <c r="D819" s="169"/>
      <c r="E819" s="170"/>
      <c r="F819" s="170"/>
      <c r="G819" s="166">
        <v>2023</v>
      </c>
      <c r="H819" s="169" t="s">
        <v>3704</v>
      </c>
      <c r="I819" s="173" t="s">
        <v>3705</v>
      </c>
      <c r="J819" s="167" t="s">
        <v>68</v>
      </c>
      <c r="K819" s="166" t="s">
        <v>3417</v>
      </c>
      <c r="L819" s="166" t="s">
        <v>56</v>
      </c>
      <c r="M819" s="166" t="s">
        <v>2765</v>
      </c>
    </row>
    <row r="820" spans="1:13" ht="75" x14ac:dyDescent="0.2">
      <c r="A820" s="166">
        <v>819</v>
      </c>
      <c r="B820" s="167" t="s">
        <v>3706</v>
      </c>
      <c r="C820" s="168" t="s">
        <v>3707</v>
      </c>
      <c r="D820" s="169"/>
      <c r="E820" s="170"/>
      <c r="F820" s="170"/>
      <c r="G820" s="166">
        <v>2023</v>
      </c>
      <c r="H820" s="169" t="s">
        <v>3708</v>
      </c>
      <c r="I820" s="173" t="s">
        <v>3709</v>
      </c>
      <c r="J820" s="167" t="s">
        <v>68</v>
      </c>
      <c r="K820" s="166" t="s">
        <v>3417</v>
      </c>
      <c r="L820" s="166" t="s">
        <v>56</v>
      </c>
      <c r="M820" s="166" t="s">
        <v>3100</v>
      </c>
    </row>
    <row r="821" spans="1:13" ht="75" x14ac:dyDescent="0.2">
      <c r="A821" s="166">
        <v>820</v>
      </c>
      <c r="B821" s="167" t="s">
        <v>3710</v>
      </c>
      <c r="C821" s="168" t="s">
        <v>3711</v>
      </c>
      <c r="D821" s="169" t="s">
        <v>3712</v>
      </c>
      <c r="E821" s="170">
        <v>52</v>
      </c>
      <c r="F821" s="170">
        <v>3</v>
      </c>
      <c r="G821" s="169">
        <v>2023</v>
      </c>
      <c r="H821" s="169" t="s">
        <v>3713</v>
      </c>
      <c r="I821" s="173" t="s">
        <v>3714</v>
      </c>
      <c r="J821" s="167" t="s">
        <v>32</v>
      </c>
      <c r="K821" s="166" t="s">
        <v>55</v>
      </c>
      <c r="L821" s="169" t="s">
        <v>725</v>
      </c>
      <c r="M821" s="166" t="s">
        <v>3584</v>
      </c>
    </row>
    <row r="822" spans="1:13" ht="75" x14ac:dyDescent="0.2">
      <c r="A822" s="166">
        <v>821</v>
      </c>
      <c r="B822" s="167" t="s">
        <v>3715</v>
      </c>
      <c r="C822" s="168" t="s">
        <v>3716</v>
      </c>
      <c r="D822" s="169"/>
      <c r="E822" s="170"/>
      <c r="F822" s="170"/>
      <c r="G822" s="166">
        <v>2023</v>
      </c>
      <c r="H822" s="169" t="s">
        <v>3717</v>
      </c>
      <c r="I822" s="173" t="s">
        <v>3718</v>
      </c>
      <c r="J822" s="167" t="s">
        <v>68</v>
      </c>
      <c r="K822" s="166" t="s">
        <v>3417</v>
      </c>
      <c r="L822" s="166" t="s">
        <v>56</v>
      </c>
      <c r="M822" s="166" t="s">
        <v>62</v>
      </c>
    </row>
    <row r="823" spans="1:13" ht="75" x14ac:dyDescent="0.2">
      <c r="A823" s="166">
        <v>822</v>
      </c>
      <c r="B823" s="167" t="s">
        <v>3719</v>
      </c>
      <c r="C823" s="168" t="s">
        <v>3720</v>
      </c>
      <c r="D823" s="169" t="s">
        <v>3721</v>
      </c>
      <c r="E823" s="170">
        <v>15</v>
      </c>
      <c r="F823" s="170">
        <v>6</v>
      </c>
      <c r="G823" s="169">
        <v>2023</v>
      </c>
      <c r="H823" s="169" t="s">
        <v>3722</v>
      </c>
      <c r="I823" s="173" t="s">
        <v>3723</v>
      </c>
      <c r="J823" s="167" t="s">
        <v>32</v>
      </c>
      <c r="K823" s="166" t="s">
        <v>55</v>
      </c>
      <c r="L823" s="169" t="s">
        <v>570</v>
      </c>
      <c r="M823" s="166" t="s">
        <v>1091</v>
      </c>
    </row>
    <row r="824" spans="1:13" ht="75" x14ac:dyDescent="0.2">
      <c r="A824" s="166">
        <v>823</v>
      </c>
      <c r="B824" s="167" t="s">
        <v>3724</v>
      </c>
      <c r="C824" s="168" t="s">
        <v>3725</v>
      </c>
      <c r="D824" s="169"/>
      <c r="E824" s="170"/>
      <c r="F824" s="170"/>
      <c r="G824" s="166">
        <v>2023</v>
      </c>
      <c r="H824" s="169" t="s">
        <v>3726</v>
      </c>
      <c r="I824" s="173" t="s">
        <v>3727</v>
      </c>
      <c r="J824" s="167" t="s">
        <v>68</v>
      </c>
      <c r="K824" s="166" t="s">
        <v>3417</v>
      </c>
      <c r="L824" s="166" t="s">
        <v>56</v>
      </c>
      <c r="M824" s="166" t="s">
        <v>2881</v>
      </c>
    </row>
    <row r="825" spans="1:13" ht="75" x14ac:dyDescent="0.2">
      <c r="A825" s="166">
        <v>824</v>
      </c>
      <c r="B825" s="167" t="s">
        <v>3728</v>
      </c>
      <c r="C825" s="168" t="s">
        <v>3729</v>
      </c>
      <c r="D825" s="169" t="s">
        <v>111</v>
      </c>
      <c r="E825" s="170">
        <v>35</v>
      </c>
      <c r="F825" s="170">
        <v>10</v>
      </c>
      <c r="G825" s="169">
        <v>2023</v>
      </c>
      <c r="H825" s="169" t="s">
        <v>3730</v>
      </c>
      <c r="I825" s="173" t="s">
        <v>3731</v>
      </c>
      <c r="J825" s="167" t="s">
        <v>32</v>
      </c>
      <c r="K825" s="166" t="s">
        <v>55</v>
      </c>
      <c r="L825" s="169" t="s">
        <v>114</v>
      </c>
      <c r="M825" s="166" t="s">
        <v>1510</v>
      </c>
    </row>
    <row r="826" spans="1:13" ht="75" x14ac:dyDescent="0.2">
      <c r="A826" s="166">
        <v>825</v>
      </c>
      <c r="B826" s="167" t="s">
        <v>3732</v>
      </c>
      <c r="C826" s="168" t="s">
        <v>3733</v>
      </c>
      <c r="D826" s="169"/>
      <c r="E826" s="170"/>
      <c r="F826" s="170"/>
      <c r="G826" s="166">
        <v>2023</v>
      </c>
      <c r="H826" s="169" t="s">
        <v>3734</v>
      </c>
      <c r="I826" s="173" t="s">
        <v>3735</v>
      </c>
      <c r="J826" s="167" t="s">
        <v>68</v>
      </c>
      <c r="K826" s="166" t="s">
        <v>3417</v>
      </c>
      <c r="L826" s="166" t="s">
        <v>725</v>
      </c>
      <c r="M826" s="166" t="s">
        <v>2440</v>
      </c>
    </row>
    <row r="827" spans="1:13" ht="75" x14ac:dyDescent="0.2">
      <c r="A827" s="166">
        <v>826</v>
      </c>
      <c r="B827" s="167" t="s">
        <v>3736</v>
      </c>
      <c r="C827" s="168" t="s">
        <v>3737</v>
      </c>
      <c r="D827" s="169"/>
      <c r="E827" s="170"/>
      <c r="F827" s="170"/>
      <c r="G827" s="166">
        <v>2023</v>
      </c>
      <c r="H827" s="169" t="s">
        <v>3738</v>
      </c>
      <c r="I827" s="173" t="s">
        <v>3739</v>
      </c>
      <c r="J827" s="167" t="s">
        <v>68</v>
      </c>
      <c r="K827" s="166" t="s">
        <v>3417</v>
      </c>
      <c r="L827" s="166" t="s">
        <v>56</v>
      </c>
      <c r="M827" s="166" t="s">
        <v>1800</v>
      </c>
    </row>
    <row r="828" spans="1:13" ht="75" x14ac:dyDescent="0.2">
      <c r="A828" s="166">
        <v>827</v>
      </c>
      <c r="B828" s="167" t="s">
        <v>3740</v>
      </c>
      <c r="C828" s="168" t="s">
        <v>3741</v>
      </c>
      <c r="D828" s="169"/>
      <c r="E828" s="170"/>
      <c r="F828" s="170"/>
      <c r="G828" s="166">
        <v>2023</v>
      </c>
      <c r="H828" s="169" t="s">
        <v>3742</v>
      </c>
      <c r="I828" s="173" t="s">
        <v>3743</v>
      </c>
      <c r="J828" s="167" t="s">
        <v>68</v>
      </c>
      <c r="K828" s="166" t="s">
        <v>3417</v>
      </c>
      <c r="L828" s="166" t="s">
        <v>56</v>
      </c>
      <c r="M828" s="166" t="s">
        <v>3645</v>
      </c>
    </row>
    <row r="829" spans="1:13" ht="75" x14ac:dyDescent="0.2">
      <c r="A829" s="166">
        <v>828</v>
      </c>
      <c r="B829" s="167" t="s">
        <v>3744</v>
      </c>
      <c r="C829" s="168" t="s">
        <v>3745</v>
      </c>
      <c r="D829" s="169"/>
      <c r="E829" s="170"/>
      <c r="F829" s="170"/>
      <c r="G829" s="166">
        <v>2023</v>
      </c>
      <c r="H829" s="169" t="s">
        <v>3746</v>
      </c>
      <c r="I829" s="173" t="s">
        <v>3747</v>
      </c>
      <c r="J829" s="167" t="s">
        <v>68</v>
      </c>
      <c r="K829" s="166" t="s">
        <v>3417</v>
      </c>
      <c r="L829" s="166" t="s">
        <v>56</v>
      </c>
      <c r="M829" s="166" t="s">
        <v>490</v>
      </c>
    </row>
    <row r="830" spans="1:13" ht="75" x14ac:dyDescent="0.2">
      <c r="A830" s="166">
        <v>829</v>
      </c>
      <c r="B830" s="167" t="s">
        <v>3748</v>
      </c>
      <c r="C830" s="168" t="s">
        <v>3749</v>
      </c>
      <c r="D830" s="169"/>
      <c r="E830" s="170"/>
      <c r="F830" s="170"/>
      <c r="G830" s="166">
        <v>2023</v>
      </c>
      <c r="H830" s="169" t="s">
        <v>3750</v>
      </c>
      <c r="I830" s="173" t="s">
        <v>3751</v>
      </c>
      <c r="J830" s="167" t="s">
        <v>68</v>
      </c>
      <c r="K830" s="166" t="s">
        <v>3417</v>
      </c>
      <c r="L830" s="166" t="s">
        <v>56</v>
      </c>
      <c r="M830" s="166" t="s">
        <v>2353</v>
      </c>
    </row>
    <row r="831" spans="1:13" ht="75" x14ac:dyDescent="0.2">
      <c r="A831" s="166">
        <v>830</v>
      </c>
      <c r="B831" s="167" t="s">
        <v>3752</v>
      </c>
      <c r="C831" s="168" t="s">
        <v>3753</v>
      </c>
      <c r="D831" s="169" t="s">
        <v>3754</v>
      </c>
      <c r="E831" s="170">
        <v>62</v>
      </c>
      <c r="F831" s="170">
        <v>1</v>
      </c>
      <c r="G831" s="169">
        <v>2023</v>
      </c>
      <c r="H831" s="169" t="s">
        <v>3755</v>
      </c>
      <c r="I831" s="173" t="s">
        <v>3756</v>
      </c>
      <c r="J831" s="167" t="s">
        <v>32</v>
      </c>
      <c r="K831" s="166" t="s">
        <v>55</v>
      </c>
      <c r="L831" s="169" t="s">
        <v>149</v>
      </c>
      <c r="M831" s="166" t="s">
        <v>464</v>
      </c>
    </row>
    <row r="832" spans="1:13" ht="75" x14ac:dyDescent="0.2">
      <c r="A832" s="166">
        <v>831</v>
      </c>
      <c r="B832" s="167" t="s">
        <v>3757</v>
      </c>
      <c r="C832" s="168" t="s">
        <v>3758</v>
      </c>
      <c r="D832" s="169" t="s">
        <v>3759</v>
      </c>
      <c r="E832" s="170">
        <v>11</v>
      </c>
      <c r="F832" s="170"/>
      <c r="G832" s="169">
        <v>2023</v>
      </c>
      <c r="H832" s="169" t="s">
        <v>3760</v>
      </c>
      <c r="I832" s="173" t="s">
        <v>3761</v>
      </c>
      <c r="J832" s="167" t="s">
        <v>32</v>
      </c>
      <c r="K832" s="166" t="s">
        <v>55</v>
      </c>
      <c r="L832" s="169" t="s">
        <v>56</v>
      </c>
      <c r="M832" s="166" t="s">
        <v>1939</v>
      </c>
    </row>
    <row r="833" spans="1:13" ht="75" x14ac:dyDescent="0.2">
      <c r="A833" s="166">
        <v>832</v>
      </c>
      <c r="B833" s="167" t="s">
        <v>3762</v>
      </c>
      <c r="C833" s="168" t="s">
        <v>3763</v>
      </c>
      <c r="D833" s="169"/>
      <c r="E833" s="170"/>
      <c r="F833" s="170"/>
      <c r="G833" s="166">
        <v>2023</v>
      </c>
      <c r="H833" s="169" t="s">
        <v>3764</v>
      </c>
      <c r="I833" s="173" t="s">
        <v>3765</v>
      </c>
      <c r="J833" s="167" t="s">
        <v>68</v>
      </c>
      <c r="K833" s="166" t="s">
        <v>3417</v>
      </c>
      <c r="L833" s="166" t="s">
        <v>56</v>
      </c>
      <c r="M833" s="166" t="s">
        <v>2353</v>
      </c>
    </row>
    <row r="834" spans="1:13" ht="75" x14ac:dyDescent="0.2">
      <c r="A834" s="166">
        <v>833</v>
      </c>
      <c r="B834" s="167" t="s">
        <v>3766</v>
      </c>
      <c r="C834" s="168" t="s">
        <v>3767</v>
      </c>
      <c r="D834" s="169"/>
      <c r="E834" s="170"/>
      <c r="F834" s="170"/>
      <c r="G834" s="166">
        <v>2023</v>
      </c>
      <c r="H834" s="169" t="s">
        <v>3768</v>
      </c>
      <c r="I834" s="173" t="s">
        <v>3769</v>
      </c>
      <c r="J834" s="167" t="s">
        <v>68</v>
      </c>
      <c r="K834" s="166" t="s">
        <v>3417</v>
      </c>
      <c r="L834" s="166" t="s">
        <v>56</v>
      </c>
      <c r="M834" s="166" t="s">
        <v>3023</v>
      </c>
    </row>
    <row r="835" spans="1:13" ht="75" x14ac:dyDescent="0.2">
      <c r="A835" s="166">
        <v>834</v>
      </c>
      <c r="B835" s="167" t="s">
        <v>3770</v>
      </c>
      <c r="C835" s="168" t="s">
        <v>3771</v>
      </c>
      <c r="D835" s="169"/>
      <c r="E835" s="170"/>
      <c r="F835" s="170"/>
      <c r="G835" s="166">
        <v>2023</v>
      </c>
      <c r="H835" s="169" t="s">
        <v>3772</v>
      </c>
      <c r="I835" s="173" t="s">
        <v>3773</v>
      </c>
      <c r="J835" s="167" t="s">
        <v>68</v>
      </c>
      <c r="K835" s="166" t="s">
        <v>3417</v>
      </c>
      <c r="L835" s="166" t="s">
        <v>56</v>
      </c>
      <c r="M835" s="166" t="s">
        <v>2765</v>
      </c>
    </row>
    <row r="836" spans="1:13" ht="75" x14ac:dyDescent="0.2">
      <c r="A836" s="166">
        <v>835</v>
      </c>
      <c r="B836" s="167" t="s">
        <v>3774</v>
      </c>
      <c r="C836" s="168" t="s">
        <v>3775</v>
      </c>
      <c r="D836" s="169"/>
      <c r="E836" s="170"/>
      <c r="F836" s="170"/>
      <c r="G836" s="166">
        <v>2023</v>
      </c>
      <c r="H836" s="169" t="s">
        <v>3776</v>
      </c>
      <c r="I836" s="173" t="s">
        <v>3777</v>
      </c>
      <c r="J836" s="167" t="s">
        <v>68</v>
      </c>
      <c r="K836" s="166" t="s">
        <v>3417</v>
      </c>
      <c r="L836" s="166" t="s">
        <v>56</v>
      </c>
      <c r="M836" s="166" t="s">
        <v>3157</v>
      </c>
    </row>
    <row r="837" spans="1:13" ht="75" x14ac:dyDescent="0.2">
      <c r="A837" s="166">
        <v>836</v>
      </c>
      <c r="B837" s="167" t="s">
        <v>3778</v>
      </c>
      <c r="C837" s="168" t="s">
        <v>3779</v>
      </c>
      <c r="D837" s="169"/>
      <c r="E837" s="170"/>
      <c r="F837" s="170"/>
      <c r="G837" s="166">
        <v>2023</v>
      </c>
      <c r="H837" s="169" t="s">
        <v>3780</v>
      </c>
      <c r="I837" s="174" t="s">
        <v>3781</v>
      </c>
      <c r="J837" s="167" t="s">
        <v>68</v>
      </c>
      <c r="K837" s="166" t="s">
        <v>3417</v>
      </c>
      <c r="L837" s="166" t="s">
        <v>56</v>
      </c>
      <c r="M837" s="166" t="s">
        <v>3014</v>
      </c>
    </row>
    <row r="838" spans="1:13" ht="75" x14ac:dyDescent="0.2">
      <c r="A838" s="166">
        <v>837</v>
      </c>
      <c r="B838" s="167" t="s">
        <v>3782</v>
      </c>
      <c r="C838" s="168" t="s">
        <v>3783</v>
      </c>
      <c r="D838" s="169" t="s">
        <v>3784</v>
      </c>
      <c r="E838" s="170">
        <v>12</v>
      </c>
      <c r="F838" s="170">
        <v>4</v>
      </c>
      <c r="G838" s="169">
        <v>2023</v>
      </c>
      <c r="H838" s="169" t="s">
        <v>3785</v>
      </c>
      <c r="I838" s="173" t="s">
        <v>3786</v>
      </c>
      <c r="J838" s="167" t="s">
        <v>32</v>
      </c>
      <c r="K838" s="166" t="s">
        <v>55</v>
      </c>
      <c r="L838" s="169" t="s">
        <v>114</v>
      </c>
      <c r="M838" s="166" t="s">
        <v>3787</v>
      </c>
    </row>
    <row r="839" spans="1:13" ht="75" x14ac:dyDescent="0.2">
      <c r="A839" s="166">
        <v>838</v>
      </c>
      <c r="B839" s="167" t="s">
        <v>3788</v>
      </c>
      <c r="C839" s="168" t="s">
        <v>3789</v>
      </c>
      <c r="D839" s="169" t="s">
        <v>1721</v>
      </c>
      <c r="E839" s="170">
        <v>2023</v>
      </c>
      <c r="F839" s="170"/>
      <c r="G839" s="169">
        <v>2023</v>
      </c>
      <c r="H839" s="169" t="s">
        <v>3790</v>
      </c>
      <c r="I839" s="173" t="s">
        <v>3791</v>
      </c>
      <c r="J839" s="167" t="s">
        <v>32</v>
      </c>
      <c r="K839" s="166" t="s">
        <v>55</v>
      </c>
      <c r="L839" s="169" t="s">
        <v>56</v>
      </c>
      <c r="M839" s="166" t="s">
        <v>1939</v>
      </c>
    </row>
    <row r="840" spans="1:13" ht="75" x14ac:dyDescent="0.2">
      <c r="A840" s="166">
        <v>839</v>
      </c>
      <c r="B840" s="167" t="s">
        <v>3792</v>
      </c>
      <c r="C840" s="168" t="s">
        <v>3793</v>
      </c>
      <c r="D840" s="169"/>
      <c r="E840" s="170"/>
      <c r="F840" s="170"/>
      <c r="G840" s="166">
        <v>2023</v>
      </c>
      <c r="H840" s="169" t="s">
        <v>3794</v>
      </c>
      <c r="I840" s="173" t="s">
        <v>3795</v>
      </c>
      <c r="J840" s="167" t="s">
        <v>68</v>
      </c>
      <c r="K840" s="166" t="s">
        <v>3417</v>
      </c>
      <c r="L840" s="166" t="s">
        <v>56</v>
      </c>
      <c r="M840" s="166" t="s">
        <v>57</v>
      </c>
    </row>
    <row r="841" spans="1:13" ht="75" x14ac:dyDescent="0.2">
      <c r="A841" s="166">
        <v>840</v>
      </c>
      <c r="B841" s="167" t="s">
        <v>3796</v>
      </c>
      <c r="C841" s="168" t="s">
        <v>3797</v>
      </c>
      <c r="D841" s="169" t="s">
        <v>631</v>
      </c>
      <c r="E841" s="170">
        <v>73</v>
      </c>
      <c r="F841" s="170">
        <v>3</v>
      </c>
      <c r="G841" s="169">
        <v>2023</v>
      </c>
      <c r="H841" s="169" t="s">
        <v>3798</v>
      </c>
      <c r="I841" s="173" t="s">
        <v>3799</v>
      </c>
      <c r="J841" s="167" t="s">
        <v>32</v>
      </c>
      <c r="K841" s="166" t="s">
        <v>55</v>
      </c>
      <c r="L841" s="169" t="s">
        <v>149</v>
      </c>
      <c r="M841" s="166" t="s">
        <v>2182</v>
      </c>
    </row>
    <row r="842" spans="1:13" ht="75" x14ac:dyDescent="0.2">
      <c r="A842" s="166">
        <v>841</v>
      </c>
      <c r="B842" s="167" t="s">
        <v>3800</v>
      </c>
      <c r="C842" s="168" t="s">
        <v>3801</v>
      </c>
      <c r="D842" s="169"/>
      <c r="E842" s="170"/>
      <c r="F842" s="170"/>
      <c r="G842" s="166">
        <v>2023</v>
      </c>
      <c r="H842" s="169" t="s">
        <v>3802</v>
      </c>
      <c r="I842" s="173" t="s">
        <v>3803</v>
      </c>
      <c r="J842" s="167" t="s">
        <v>68</v>
      </c>
      <c r="K842" s="166" t="s">
        <v>3417</v>
      </c>
      <c r="L842" s="166" t="s">
        <v>570</v>
      </c>
      <c r="M842" s="166" t="s">
        <v>1690</v>
      </c>
    </row>
    <row r="843" spans="1:13" ht="75" x14ac:dyDescent="0.2">
      <c r="A843" s="166">
        <v>842</v>
      </c>
      <c r="B843" s="167" t="s">
        <v>3804</v>
      </c>
      <c r="C843" s="168" t="s">
        <v>3805</v>
      </c>
      <c r="D843" s="169"/>
      <c r="E843" s="170"/>
      <c r="F843" s="170"/>
      <c r="G843" s="166">
        <v>2023</v>
      </c>
      <c r="H843" s="169" t="s">
        <v>3806</v>
      </c>
      <c r="I843" s="173" t="s">
        <v>3807</v>
      </c>
      <c r="J843" s="167" t="s">
        <v>68</v>
      </c>
      <c r="K843" s="166" t="s">
        <v>3417</v>
      </c>
      <c r="L843" s="166" t="s">
        <v>570</v>
      </c>
      <c r="M843" s="166" t="s">
        <v>3312</v>
      </c>
    </row>
    <row r="844" spans="1:13" ht="75" x14ac:dyDescent="0.2">
      <c r="A844" s="166">
        <v>843</v>
      </c>
      <c r="B844" s="167" t="s">
        <v>3808</v>
      </c>
      <c r="C844" s="168" t="s">
        <v>3809</v>
      </c>
      <c r="D844" s="169"/>
      <c r="E844" s="170"/>
      <c r="F844" s="170"/>
      <c r="G844" s="166">
        <v>2023</v>
      </c>
      <c r="H844" s="169" t="s">
        <v>3810</v>
      </c>
      <c r="I844" s="173" t="s">
        <v>3811</v>
      </c>
      <c r="J844" s="167" t="s">
        <v>68</v>
      </c>
      <c r="K844" s="166" t="s">
        <v>3417</v>
      </c>
      <c r="L844" s="166" t="s">
        <v>80</v>
      </c>
      <c r="M844" s="166" t="s">
        <v>2683</v>
      </c>
    </row>
    <row r="845" spans="1:13" ht="75" x14ac:dyDescent="0.2">
      <c r="A845" s="166">
        <v>844</v>
      </c>
      <c r="B845" s="167" t="s">
        <v>3812</v>
      </c>
      <c r="C845" s="168" t="s">
        <v>3813</v>
      </c>
      <c r="D845" s="169"/>
      <c r="E845" s="170"/>
      <c r="F845" s="170"/>
      <c r="G845" s="166">
        <v>2023</v>
      </c>
      <c r="H845" s="169" t="s">
        <v>3814</v>
      </c>
      <c r="I845" s="173" t="s">
        <v>3815</v>
      </c>
      <c r="J845" s="167" t="s">
        <v>68</v>
      </c>
      <c r="K845" s="166" t="s">
        <v>3417</v>
      </c>
      <c r="L845" s="166" t="s">
        <v>80</v>
      </c>
      <c r="M845" s="166" t="s">
        <v>2683</v>
      </c>
    </row>
    <row r="846" spans="1:13" ht="75" x14ac:dyDescent="0.2">
      <c r="A846" s="166">
        <v>845</v>
      </c>
      <c r="B846" s="167" t="s">
        <v>3816</v>
      </c>
      <c r="C846" s="168" t="s">
        <v>3817</v>
      </c>
      <c r="D846" s="169"/>
      <c r="E846" s="170"/>
      <c r="F846" s="170"/>
      <c r="G846" s="166">
        <v>2023</v>
      </c>
      <c r="H846" s="169" t="s">
        <v>3818</v>
      </c>
      <c r="I846" s="173" t="s">
        <v>3819</v>
      </c>
      <c r="J846" s="167" t="s">
        <v>68</v>
      </c>
      <c r="K846" s="166" t="s">
        <v>69</v>
      </c>
      <c r="L846" s="166" t="s">
        <v>56</v>
      </c>
      <c r="M846" s="166" t="s">
        <v>2353</v>
      </c>
    </row>
    <row r="847" spans="1:13" ht="75" x14ac:dyDescent="0.2">
      <c r="A847" s="166">
        <v>846</v>
      </c>
      <c r="B847" s="167" t="s">
        <v>3820</v>
      </c>
      <c r="C847" s="168" t="s">
        <v>3821</v>
      </c>
      <c r="D847" s="169"/>
      <c r="E847" s="170"/>
      <c r="F847" s="170"/>
      <c r="G847" s="166">
        <v>2023</v>
      </c>
      <c r="H847" s="169" t="s">
        <v>3822</v>
      </c>
      <c r="I847" s="173" t="s">
        <v>3823</v>
      </c>
      <c r="J847" s="167" t="s">
        <v>68</v>
      </c>
      <c r="K847" s="166" t="s">
        <v>69</v>
      </c>
      <c r="L847" s="166" t="s">
        <v>56</v>
      </c>
      <c r="M847" s="166" t="s">
        <v>2353</v>
      </c>
    </row>
    <row r="848" spans="1:13" ht="75" x14ac:dyDescent="0.2">
      <c r="A848" s="166">
        <v>847</v>
      </c>
      <c r="B848" s="167" t="s">
        <v>3824</v>
      </c>
      <c r="C848" s="168" t="s">
        <v>3825</v>
      </c>
      <c r="D848" s="169"/>
      <c r="E848" s="170"/>
      <c r="F848" s="170"/>
      <c r="G848" s="166">
        <v>2023</v>
      </c>
      <c r="H848" s="169" t="s">
        <v>3826</v>
      </c>
      <c r="I848" s="173" t="s">
        <v>3827</v>
      </c>
      <c r="J848" s="167" t="s">
        <v>68</v>
      </c>
      <c r="K848" s="166" t="s">
        <v>3417</v>
      </c>
      <c r="L848" s="166" t="s">
        <v>56</v>
      </c>
      <c r="M848" s="166" t="s">
        <v>2274</v>
      </c>
    </row>
    <row r="849" spans="1:13" ht="75" x14ac:dyDescent="0.2">
      <c r="A849" s="166">
        <v>848</v>
      </c>
      <c r="B849" s="167" t="s">
        <v>3828</v>
      </c>
      <c r="C849" s="168" t="s">
        <v>3829</v>
      </c>
      <c r="D849" s="169"/>
      <c r="E849" s="170"/>
      <c r="F849" s="170"/>
      <c r="G849" s="166">
        <v>2023</v>
      </c>
      <c r="H849" s="169" t="s">
        <v>3830</v>
      </c>
      <c r="I849" s="173" t="s">
        <v>3831</v>
      </c>
      <c r="J849" s="167" t="s">
        <v>68</v>
      </c>
      <c r="K849" s="166" t="s">
        <v>3417</v>
      </c>
      <c r="L849" s="166" t="s">
        <v>570</v>
      </c>
      <c r="M849" s="166" t="s">
        <v>1091</v>
      </c>
    </row>
    <row r="850" spans="1:13" ht="75" x14ac:dyDescent="0.2">
      <c r="A850" s="166">
        <v>849</v>
      </c>
      <c r="B850" s="167" t="s">
        <v>3832</v>
      </c>
      <c r="C850" s="168" t="s">
        <v>3833</v>
      </c>
      <c r="D850" s="169"/>
      <c r="E850" s="170"/>
      <c r="F850" s="170"/>
      <c r="G850" s="166">
        <v>2023</v>
      </c>
      <c r="H850" s="169" t="s">
        <v>3834</v>
      </c>
      <c r="I850" s="174" t="s">
        <v>3835</v>
      </c>
      <c r="J850" s="167" t="s">
        <v>68</v>
      </c>
      <c r="K850" s="166" t="s">
        <v>3417</v>
      </c>
      <c r="L850" s="166" t="s">
        <v>570</v>
      </c>
      <c r="M850" s="166" t="s">
        <v>2633</v>
      </c>
    </row>
    <row r="851" spans="1:13" ht="75" x14ac:dyDescent="0.2">
      <c r="A851" s="166">
        <v>850</v>
      </c>
      <c r="B851" s="167" t="s">
        <v>3836</v>
      </c>
      <c r="C851" s="168" t="s">
        <v>3837</v>
      </c>
      <c r="D851" s="169" t="s">
        <v>3838</v>
      </c>
      <c r="E851" s="170">
        <v>38</v>
      </c>
      <c r="F851" s="170">
        <v>3</v>
      </c>
      <c r="G851" s="169">
        <v>2023</v>
      </c>
      <c r="H851" s="169" t="s">
        <v>3839</v>
      </c>
      <c r="I851" s="173" t="s">
        <v>3840</v>
      </c>
      <c r="J851" s="167" t="s">
        <v>32</v>
      </c>
      <c r="K851" s="166" t="s">
        <v>55</v>
      </c>
      <c r="L851" s="169" t="s">
        <v>114</v>
      </c>
      <c r="M851" s="166" t="s">
        <v>2673</v>
      </c>
    </row>
    <row r="852" spans="1:13" ht="60" x14ac:dyDescent="0.2">
      <c r="A852" s="166">
        <v>851</v>
      </c>
      <c r="B852" s="167" t="s">
        <v>3841</v>
      </c>
      <c r="C852" s="168" t="s">
        <v>3842</v>
      </c>
      <c r="D852" s="169" t="s">
        <v>3364</v>
      </c>
      <c r="E852" s="170">
        <v>46</v>
      </c>
      <c r="F852" s="170">
        <v>2</v>
      </c>
      <c r="G852" s="169">
        <v>2023</v>
      </c>
      <c r="H852" s="169"/>
      <c r="I852" s="173" t="s">
        <v>3843</v>
      </c>
      <c r="J852" s="167" t="s">
        <v>32</v>
      </c>
      <c r="K852" s="166" t="s">
        <v>55</v>
      </c>
      <c r="L852" s="169" t="s">
        <v>56</v>
      </c>
      <c r="M852" s="166" t="s">
        <v>2624</v>
      </c>
    </row>
    <row r="853" spans="1:13" ht="75" x14ac:dyDescent="0.2">
      <c r="A853" s="166">
        <v>852</v>
      </c>
      <c r="B853" s="167" t="s">
        <v>3844</v>
      </c>
      <c r="C853" s="168" t="s">
        <v>3845</v>
      </c>
      <c r="D853" s="169"/>
      <c r="E853" s="170"/>
      <c r="F853" s="170"/>
      <c r="G853" s="166">
        <v>2023</v>
      </c>
      <c r="H853" s="169" t="s">
        <v>3846</v>
      </c>
      <c r="I853" s="173" t="s">
        <v>3847</v>
      </c>
      <c r="J853" s="167" t="s">
        <v>68</v>
      </c>
      <c r="K853" s="166" t="s">
        <v>3417</v>
      </c>
      <c r="L853" s="166" t="s">
        <v>56</v>
      </c>
      <c r="M853" s="166" t="s">
        <v>2431</v>
      </c>
    </row>
    <row r="854" spans="1:13" ht="75" x14ac:dyDescent="0.2">
      <c r="A854" s="166">
        <v>853</v>
      </c>
      <c r="B854" s="167" t="s">
        <v>3848</v>
      </c>
      <c r="C854" s="168" t="s">
        <v>3849</v>
      </c>
      <c r="D854" s="169"/>
      <c r="E854" s="170"/>
      <c r="F854" s="170"/>
      <c r="G854" s="166">
        <v>2023</v>
      </c>
      <c r="H854" s="169" t="s">
        <v>3850</v>
      </c>
      <c r="I854" s="173" t="s">
        <v>3851</v>
      </c>
      <c r="J854" s="167" t="s">
        <v>68</v>
      </c>
      <c r="K854" s="166" t="s">
        <v>3417</v>
      </c>
      <c r="L854" s="166" t="s">
        <v>570</v>
      </c>
      <c r="M854" s="166" t="s">
        <v>3347</v>
      </c>
    </row>
    <row r="855" spans="1:13" ht="75" x14ac:dyDescent="0.2">
      <c r="A855" s="166">
        <v>854</v>
      </c>
      <c r="B855" s="167" t="s">
        <v>3852</v>
      </c>
      <c r="C855" s="168" t="s">
        <v>3853</v>
      </c>
      <c r="D855" s="169"/>
      <c r="E855" s="170"/>
      <c r="F855" s="170"/>
      <c r="G855" s="166">
        <v>2023</v>
      </c>
      <c r="H855" s="169" t="s">
        <v>3854</v>
      </c>
      <c r="I855" s="173" t="s">
        <v>3855</v>
      </c>
      <c r="J855" s="167" t="s">
        <v>68</v>
      </c>
      <c r="K855" s="166" t="s">
        <v>69</v>
      </c>
      <c r="L855" s="166" t="s">
        <v>56</v>
      </c>
      <c r="M855" s="166" t="s">
        <v>2353</v>
      </c>
    </row>
    <row r="856" spans="1:13" ht="75" x14ac:dyDescent="0.2">
      <c r="A856" s="166">
        <v>855</v>
      </c>
      <c r="B856" s="167" t="s">
        <v>3856</v>
      </c>
      <c r="C856" s="168" t="s">
        <v>3857</v>
      </c>
      <c r="D856" s="169"/>
      <c r="E856" s="170"/>
      <c r="F856" s="170"/>
      <c r="G856" s="166">
        <v>2023</v>
      </c>
      <c r="H856" s="169" t="s">
        <v>3858</v>
      </c>
      <c r="I856" s="173" t="s">
        <v>3859</v>
      </c>
      <c r="J856" s="167" t="s">
        <v>68</v>
      </c>
      <c r="K856" s="166" t="s">
        <v>69</v>
      </c>
      <c r="L856" s="166" t="s">
        <v>56</v>
      </c>
      <c r="M856" s="166" t="s">
        <v>2353</v>
      </c>
    </row>
    <row r="857" spans="1:13" ht="75" x14ac:dyDescent="0.2">
      <c r="A857" s="166">
        <v>856</v>
      </c>
      <c r="B857" s="167" t="s">
        <v>3860</v>
      </c>
      <c r="C857" s="168" t="s">
        <v>3861</v>
      </c>
      <c r="D857" s="169"/>
      <c r="E857" s="170"/>
      <c r="F857" s="170"/>
      <c r="G857" s="166">
        <v>2023</v>
      </c>
      <c r="H857" s="169" t="s">
        <v>3862</v>
      </c>
      <c r="I857" s="174" t="s">
        <v>3863</v>
      </c>
      <c r="J857" s="167" t="s">
        <v>68</v>
      </c>
      <c r="K857" s="166" t="s">
        <v>3417</v>
      </c>
      <c r="L857" s="166" t="s">
        <v>128</v>
      </c>
      <c r="M857" s="166" t="s">
        <v>3259</v>
      </c>
    </row>
    <row r="858" spans="1:13" ht="75" x14ac:dyDescent="0.2">
      <c r="A858" s="166">
        <v>857</v>
      </c>
      <c r="B858" s="176" t="s">
        <v>3864</v>
      </c>
      <c r="C858" s="168" t="s">
        <v>3865</v>
      </c>
      <c r="D858" s="169"/>
      <c r="E858" s="170"/>
      <c r="F858" s="170"/>
      <c r="G858" s="166">
        <v>2023</v>
      </c>
      <c r="H858" s="169" t="s">
        <v>3866</v>
      </c>
      <c r="I858" s="173" t="s">
        <v>3867</v>
      </c>
      <c r="J858" s="167" t="s">
        <v>68</v>
      </c>
      <c r="K858" s="166" t="s">
        <v>69</v>
      </c>
      <c r="L858" s="166" t="s">
        <v>56</v>
      </c>
      <c r="M858" s="166" t="s">
        <v>2353</v>
      </c>
    </row>
    <row r="859" spans="1:13" ht="75" x14ac:dyDescent="0.2">
      <c r="A859" s="166">
        <v>858</v>
      </c>
      <c r="B859" s="167" t="s">
        <v>3868</v>
      </c>
      <c r="C859" s="168" t="s">
        <v>3869</v>
      </c>
      <c r="D859" s="169"/>
      <c r="E859" s="170"/>
      <c r="F859" s="170"/>
      <c r="G859" s="166">
        <v>2023</v>
      </c>
      <c r="H859" s="169" t="s">
        <v>3870</v>
      </c>
      <c r="I859" s="173" t="s">
        <v>3871</v>
      </c>
      <c r="J859" s="167" t="s">
        <v>68</v>
      </c>
      <c r="K859" s="166" t="s">
        <v>69</v>
      </c>
      <c r="L859" s="166" t="s">
        <v>56</v>
      </c>
      <c r="M859" s="166" t="s">
        <v>2353</v>
      </c>
    </row>
    <row r="860" spans="1:13" ht="60" x14ac:dyDescent="0.2">
      <c r="A860" s="166">
        <v>859</v>
      </c>
      <c r="B860" s="167" t="s">
        <v>3872</v>
      </c>
      <c r="C860" s="168" t="s">
        <v>3873</v>
      </c>
      <c r="D860" s="169" t="s">
        <v>978</v>
      </c>
      <c r="E860" s="170">
        <v>11</v>
      </c>
      <c r="F860" s="170">
        <v>8</v>
      </c>
      <c r="G860" s="169">
        <v>2023</v>
      </c>
      <c r="H860" s="169"/>
      <c r="I860" s="173" t="s">
        <v>3874</v>
      </c>
      <c r="J860" s="167" t="s">
        <v>32</v>
      </c>
      <c r="K860" s="166" t="s">
        <v>103</v>
      </c>
      <c r="L860" s="169" t="s">
        <v>56</v>
      </c>
      <c r="M860" s="166" t="s">
        <v>1800</v>
      </c>
    </row>
    <row r="861" spans="1:13" ht="75" x14ac:dyDescent="0.2">
      <c r="A861" s="166">
        <v>860</v>
      </c>
      <c r="B861" s="167" t="s">
        <v>3875</v>
      </c>
      <c r="C861" s="168" t="s">
        <v>3876</v>
      </c>
      <c r="D861" s="169" t="s">
        <v>3233</v>
      </c>
      <c r="E861" s="170">
        <v>51</v>
      </c>
      <c r="F861" s="170">
        <v>18</v>
      </c>
      <c r="G861" s="169">
        <v>2023</v>
      </c>
      <c r="H861" s="169" t="s">
        <v>3877</v>
      </c>
      <c r="I861" s="173" t="s">
        <v>3878</v>
      </c>
      <c r="J861" s="167" t="s">
        <v>32</v>
      </c>
      <c r="K861" s="166" t="s">
        <v>55</v>
      </c>
      <c r="L861" s="169" t="s">
        <v>149</v>
      </c>
      <c r="M861" s="166" t="s">
        <v>483</v>
      </c>
    </row>
    <row r="862" spans="1:13" ht="75" x14ac:dyDescent="0.2">
      <c r="A862" s="166">
        <v>861</v>
      </c>
      <c r="B862" s="167" t="s">
        <v>3879</v>
      </c>
      <c r="C862" s="168" t="s">
        <v>3880</v>
      </c>
      <c r="D862" s="169"/>
      <c r="E862" s="170"/>
      <c r="F862" s="170"/>
      <c r="G862" s="166">
        <v>2023</v>
      </c>
      <c r="H862" s="169" t="s">
        <v>3881</v>
      </c>
      <c r="I862" s="173" t="s">
        <v>3882</v>
      </c>
      <c r="J862" s="167" t="s">
        <v>68</v>
      </c>
      <c r="K862" s="166" t="s">
        <v>3417</v>
      </c>
      <c r="L862" s="166" t="s">
        <v>128</v>
      </c>
      <c r="M862" s="166" t="s">
        <v>469</v>
      </c>
    </row>
    <row r="863" spans="1:13" ht="75" x14ac:dyDescent="0.2">
      <c r="A863" s="166">
        <v>862</v>
      </c>
      <c r="B863" s="167" t="s">
        <v>3883</v>
      </c>
      <c r="C863" s="168" t="s">
        <v>3884</v>
      </c>
      <c r="D863" s="169"/>
      <c r="E863" s="170"/>
      <c r="F863" s="170"/>
      <c r="G863" s="166">
        <v>2023</v>
      </c>
      <c r="H863" s="169" t="s">
        <v>3885</v>
      </c>
      <c r="I863" s="173" t="s">
        <v>3886</v>
      </c>
      <c r="J863" s="167" t="s">
        <v>68</v>
      </c>
      <c r="K863" s="166" t="s">
        <v>3417</v>
      </c>
      <c r="L863" s="166" t="s">
        <v>80</v>
      </c>
      <c r="M863" s="166" t="s">
        <v>2539</v>
      </c>
    </row>
    <row r="864" spans="1:13" ht="75" x14ac:dyDescent="0.2">
      <c r="A864" s="166">
        <v>863</v>
      </c>
      <c r="B864" s="167" t="s">
        <v>3887</v>
      </c>
      <c r="C864" s="168" t="s">
        <v>3888</v>
      </c>
      <c r="D864" s="169"/>
      <c r="E864" s="170"/>
      <c r="F864" s="170"/>
      <c r="G864" s="166">
        <v>2023</v>
      </c>
      <c r="H864" s="169" t="s">
        <v>3889</v>
      </c>
      <c r="I864" s="173" t="s">
        <v>3890</v>
      </c>
      <c r="J864" s="167" t="s">
        <v>68</v>
      </c>
      <c r="K864" s="166" t="s">
        <v>69</v>
      </c>
      <c r="L864" s="166" t="s">
        <v>56</v>
      </c>
      <c r="M864" s="166" t="s">
        <v>2353</v>
      </c>
    </row>
    <row r="865" spans="1:13" ht="75" x14ac:dyDescent="0.2">
      <c r="A865" s="166">
        <v>864</v>
      </c>
      <c r="B865" s="167" t="s">
        <v>3891</v>
      </c>
      <c r="C865" s="168" t="s">
        <v>3892</v>
      </c>
      <c r="D865" s="169"/>
      <c r="E865" s="170"/>
      <c r="F865" s="170"/>
      <c r="G865" s="166">
        <v>2023</v>
      </c>
      <c r="H865" s="169" t="s">
        <v>3893</v>
      </c>
      <c r="I865" s="173" t="s">
        <v>3894</v>
      </c>
      <c r="J865" s="167" t="s">
        <v>68</v>
      </c>
      <c r="K865" s="166" t="s">
        <v>69</v>
      </c>
      <c r="L865" s="166" t="s">
        <v>56</v>
      </c>
      <c r="M865" s="166" t="s">
        <v>2353</v>
      </c>
    </row>
    <row r="866" spans="1:13" ht="75" x14ac:dyDescent="0.2">
      <c r="A866" s="166">
        <v>865</v>
      </c>
      <c r="B866" s="167" t="s">
        <v>3895</v>
      </c>
      <c r="C866" s="168" t="s">
        <v>3896</v>
      </c>
      <c r="D866" s="169"/>
      <c r="E866" s="170"/>
      <c r="F866" s="170"/>
      <c r="G866" s="166">
        <v>2023</v>
      </c>
      <c r="H866" s="169" t="s">
        <v>3897</v>
      </c>
      <c r="I866" s="173" t="s">
        <v>3898</v>
      </c>
      <c r="J866" s="167" t="s">
        <v>68</v>
      </c>
      <c r="K866" s="166" t="s">
        <v>69</v>
      </c>
      <c r="L866" s="166" t="s">
        <v>56</v>
      </c>
      <c r="M866" s="166" t="s">
        <v>2353</v>
      </c>
    </row>
    <row r="867" spans="1:13" ht="75" x14ac:dyDescent="0.2">
      <c r="A867" s="166">
        <v>866</v>
      </c>
      <c r="B867" s="167" t="s">
        <v>3899</v>
      </c>
      <c r="C867" s="168" t="s">
        <v>3900</v>
      </c>
      <c r="D867" s="169"/>
      <c r="E867" s="170"/>
      <c r="F867" s="170"/>
      <c r="G867" s="166">
        <v>2023</v>
      </c>
      <c r="H867" s="169" t="s">
        <v>3901</v>
      </c>
      <c r="I867" s="173" t="s">
        <v>3902</v>
      </c>
      <c r="J867" s="167" t="s">
        <v>68</v>
      </c>
      <c r="K867" s="166" t="s">
        <v>3417</v>
      </c>
      <c r="L867" s="166" t="s">
        <v>725</v>
      </c>
      <c r="M867" s="166" t="s">
        <v>433</v>
      </c>
    </row>
    <row r="868" spans="1:13" ht="75" x14ac:dyDescent="0.2">
      <c r="A868" s="166">
        <v>867</v>
      </c>
      <c r="B868" s="167" t="s">
        <v>3903</v>
      </c>
      <c r="C868" s="168" t="s">
        <v>3904</v>
      </c>
      <c r="D868" s="169"/>
      <c r="E868" s="170"/>
      <c r="F868" s="170"/>
      <c r="G868" s="166">
        <v>2023</v>
      </c>
      <c r="H868" s="169" t="s">
        <v>3905</v>
      </c>
      <c r="I868" s="173" t="s">
        <v>3906</v>
      </c>
      <c r="J868" s="167" t="s">
        <v>68</v>
      </c>
      <c r="K868" s="166" t="s">
        <v>69</v>
      </c>
      <c r="L868" s="166" t="s">
        <v>601</v>
      </c>
      <c r="M868" s="166" t="s">
        <v>3907</v>
      </c>
    </row>
    <row r="869" spans="1:13" ht="75" x14ac:dyDescent="0.2">
      <c r="A869" s="166">
        <v>868</v>
      </c>
      <c r="B869" s="167" t="s">
        <v>3908</v>
      </c>
      <c r="C869" s="168" t="s">
        <v>3909</v>
      </c>
      <c r="D869" s="169"/>
      <c r="E869" s="170"/>
      <c r="F869" s="170"/>
      <c r="G869" s="166">
        <v>2023</v>
      </c>
      <c r="H869" s="169" t="s">
        <v>3910</v>
      </c>
      <c r="I869" s="173" t="s">
        <v>3911</v>
      </c>
      <c r="J869" s="167" t="s">
        <v>68</v>
      </c>
      <c r="K869" s="166" t="s">
        <v>3417</v>
      </c>
      <c r="L869" s="166" t="s">
        <v>80</v>
      </c>
      <c r="M869" s="166" t="s">
        <v>2539</v>
      </c>
    </row>
    <row r="870" spans="1:13" ht="75" x14ac:dyDescent="0.2">
      <c r="A870" s="166">
        <v>869</v>
      </c>
      <c r="B870" s="167" t="s">
        <v>3912</v>
      </c>
      <c r="C870" s="168" t="s">
        <v>3913</v>
      </c>
      <c r="D870" s="169"/>
      <c r="E870" s="170"/>
      <c r="F870" s="170"/>
      <c r="G870" s="166">
        <v>2023</v>
      </c>
      <c r="H870" s="169" t="s">
        <v>3914</v>
      </c>
      <c r="I870" s="173" t="s">
        <v>3915</v>
      </c>
      <c r="J870" s="167" t="s">
        <v>68</v>
      </c>
      <c r="K870" s="166" t="s">
        <v>3417</v>
      </c>
      <c r="L870" s="166" t="s">
        <v>56</v>
      </c>
      <c r="M870" s="166" t="s">
        <v>2881</v>
      </c>
    </row>
    <row r="871" spans="1:13" ht="75" x14ac:dyDescent="0.2">
      <c r="A871" s="166">
        <v>870</v>
      </c>
      <c r="B871" s="167" t="s">
        <v>3916</v>
      </c>
      <c r="C871" s="168" t="s">
        <v>3917</v>
      </c>
      <c r="D871" s="169"/>
      <c r="E871" s="170"/>
      <c r="F871" s="170"/>
      <c r="G871" s="166">
        <v>2023</v>
      </c>
      <c r="H871" s="169" t="s">
        <v>3918</v>
      </c>
      <c r="I871" s="173" t="s">
        <v>3919</v>
      </c>
      <c r="J871" s="167" t="s">
        <v>68</v>
      </c>
      <c r="K871" s="166" t="s">
        <v>3417</v>
      </c>
      <c r="L871" s="166" t="s">
        <v>56</v>
      </c>
      <c r="M871" s="166" t="s">
        <v>2881</v>
      </c>
    </row>
    <row r="872" spans="1:13" ht="75" x14ac:dyDescent="0.2">
      <c r="A872" s="166">
        <v>871</v>
      </c>
      <c r="B872" s="167" t="s">
        <v>3920</v>
      </c>
      <c r="C872" s="168" t="s">
        <v>3921</v>
      </c>
      <c r="D872" s="169"/>
      <c r="E872" s="170"/>
      <c r="F872" s="170"/>
      <c r="G872" s="166">
        <v>2023</v>
      </c>
      <c r="H872" s="169" t="s">
        <v>3922</v>
      </c>
      <c r="I872" s="173" t="s">
        <v>3923</v>
      </c>
      <c r="J872" s="167" t="s">
        <v>68</v>
      </c>
      <c r="K872" s="166" t="s">
        <v>3417</v>
      </c>
      <c r="L872" s="166" t="s">
        <v>80</v>
      </c>
      <c r="M872" s="166" t="s">
        <v>3524</v>
      </c>
    </row>
    <row r="873" spans="1:13" ht="75" x14ac:dyDescent="0.2">
      <c r="A873" s="166">
        <v>872</v>
      </c>
      <c r="B873" s="167" t="s">
        <v>3924</v>
      </c>
      <c r="C873" s="168" t="s">
        <v>3925</v>
      </c>
      <c r="D873" s="169" t="s">
        <v>1359</v>
      </c>
      <c r="E873" s="170">
        <v>45</v>
      </c>
      <c r="F873" s="170">
        <v>1</v>
      </c>
      <c r="G873" s="169">
        <v>2023</v>
      </c>
      <c r="H873" s="169" t="s">
        <v>3926</v>
      </c>
      <c r="I873" s="173" t="s">
        <v>3927</v>
      </c>
      <c r="J873" s="167" t="s">
        <v>32</v>
      </c>
      <c r="K873" s="166" t="s">
        <v>55</v>
      </c>
      <c r="L873" s="169" t="s">
        <v>601</v>
      </c>
      <c r="M873" s="166" t="s">
        <v>602</v>
      </c>
    </row>
    <row r="874" spans="1:13" ht="75" x14ac:dyDescent="0.2">
      <c r="A874" s="166">
        <v>873</v>
      </c>
      <c r="B874" s="167" t="s">
        <v>3928</v>
      </c>
      <c r="C874" s="168" t="s">
        <v>3929</v>
      </c>
      <c r="D874" s="169"/>
      <c r="E874" s="170"/>
      <c r="F874" s="170"/>
      <c r="G874" s="166">
        <v>2023</v>
      </c>
      <c r="H874" s="169" t="s">
        <v>3930</v>
      </c>
      <c r="I874" s="173" t="s">
        <v>3931</v>
      </c>
      <c r="J874" s="167" t="s">
        <v>68</v>
      </c>
      <c r="K874" s="166" t="s">
        <v>3417</v>
      </c>
      <c r="L874" s="166" t="s">
        <v>80</v>
      </c>
      <c r="M874" s="166" t="s">
        <v>3198</v>
      </c>
    </row>
    <row r="875" spans="1:13" ht="75" x14ac:dyDescent="0.2">
      <c r="A875" s="166">
        <v>874</v>
      </c>
      <c r="B875" s="167" t="s">
        <v>3932</v>
      </c>
      <c r="C875" s="168" t="s">
        <v>3933</v>
      </c>
      <c r="D875" s="169"/>
      <c r="E875" s="170"/>
      <c r="F875" s="170"/>
      <c r="G875" s="166">
        <v>2023</v>
      </c>
      <c r="H875" s="169" t="s">
        <v>3934</v>
      </c>
      <c r="I875" s="173" t="s">
        <v>3935</v>
      </c>
      <c r="J875" s="167" t="s">
        <v>68</v>
      </c>
      <c r="K875" s="166" t="s">
        <v>3417</v>
      </c>
      <c r="L875" s="166" t="s">
        <v>56</v>
      </c>
      <c r="M875" s="166" t="s">
        <v>665</v>
      </c>
    </row>
    <row r="876" spans="1:13" ht="75" x14ac:dyDescent="0.2">
      <c r="A876" s="166">
        <v>875</v>
      </c>
      <c r="B876" s="167" t="s">
        <v>3936</v>
      </c>
      <c r="C876" s="168" t="s">
        <v>3937</v>
      </c>
      <c r="D876" s="169"/>
      <c r="E876" s="170"/>
      <c r="F876" s="170"/>
      <c r="G876" s="166">
        <v>2023</v>
      </c>
      <c r="H876" s="169" t="s">
        <v>3938</v>
      </c>
      <c r="I876" s="173" t="s">
        <v>3939</v>
      </c>
      <c r="J876" s="167" t="s">
        <v>68</v>
      </c>
      <c r="K876" s="166" t="s">
        <v>69</v>
      </c>
      <c r="L876" s="166" t="s">
        <v>56</v>
      </c>
      <c r="M876" s="166" t="s">
        <v>2163</v>
      </c>
    </row>
    <row r="877" spans="1:13" ht="90" x14ac:dyDescent="0.2">
      <c r="A877" s="166">
        <v>876</v>
      </c>
      <c r="B877" s="167" t="s">
        <v>3940</v>
      </c>
      <c r="C877" s="168" t="s">
        <v>3941</v>
      </c>
      <c r="D877" s="169" t="s">
        <v>3559</v>
      </c>
      <c r="E877" s="170"/>
      <c r="F877" s="170"/>
      <c r="G877" s="169">
        <v>2023</v>
      </c>
      <c r="H877" s="169" t="s">
        <v>3942</v>
      </c>
      <c r="I877" s="173" t="s">
        <v>3943</v>
      </c>
      <c r="J877" s="167" t="s">
        <v>32</v>
      </c>
      <c r="K877" s="166" t="s">
        <v>55</v>
      </c>
      <c r="L877" s="169" t="s">
        <v>149</v>
      </c>
      <c r="M877" s="166" t="s">
        <v>483</v>
      </c>
    </row>
    <row r="878" spans="1:13" ht="75" x14ac:dyDescent="0.2">
      <c r="A878" s="166">
        <v>877</v>
      </c>
      <c r="B878" s="167" t="s">
        <v>3944</v>
      </c>
      <c r="C878" s="168" t="s">
        <v>3945</v>
      </c>
      <c r="D878" s="169"/>
      <c r="E878" s="170"/>
      <c r="F878" s="170"/>
      <c r="G878" s="166">
        <v>2023</v>
      </c>
      <c r="H878" s="169" t="s">
        <v>3946</v>
      </c>
      <c r="I878" s="174" t="s">
        <v>3947</v>
      </c>
      <c r="J878" s="167" t="s">
        <v>68</v>
      </c>
      <c r="K878" s="166" t="s">
        <v>3417</v>
      </c>
      <c r="L878" s="166" t="s">
        <v>56</v>
      </c>
      <c r="M878" s="166" t="s">
        <v>459</v>
      </c>
    </row>
    <row r="879" spans="1:13" ht="75" x14ac:dyDescent="0.2">
      <c r="A879" s="166">
        <v>878</v>
      </c>
      <c r="B879" s="167" t="s">
        <v>3948</v>
      </c>
      <c r="C879" s="168" t="s">
        <v>3949</v>
      </c>
      <c r="D879" s="169"/>
      <c r="E879" s="170"/>
      <c r="F879" s="170"/>
      <c r="G879" s="166">
        <v>2023</v>
      </c>
      <c r="H879" s="169" t="s">
        <v>3950</v>
      </c>
      <c r="I879" s="173" t="s">
        <v>3951</v>
      </c>
      <c r="J879" s="167" t="s">
        <v>68</v>
      </c>
      <c r="K879" s="166" t="s">
        <v>69</v>
      </c>
      <c r="L879" s="166" t="s">
        <v>1325</v>
      </c>
      <c r="M879" s="166" t="s">
        <v>3952</v>
      </c>
    </row>
    <row r="880" spans="1:13" ht="75" x14ac:dyDescent="0.2">
      <c r="A880" s="166">
        <v>879</v>
      </c>
      <c r="B880" s="167" t="s">
        <v>3953</v>
      </c>
      <c r="C880" s="168" t="s">
        <v>3954</v>
      </c>
      <c r="D880" s="169"/>
      <c r="E880" s="170"/>
      <c r="F880" s="170"/>
      <c r="G880" s="166">
        <v>2023</v>
      </c>
      <c r="H880" s="169" t="s">
        <v>3955</v>
      </c>
      <c r="I880" s="173" t="s">
        <v>3956</v>
      </c>
      <c r="J880" s="167" t="s">
        <v>68</v>
      </c>
      <c r="K880" s="166" t="s">
        <v>3417</v>
      </c>
      <c r="L880" s="166" t="s">
        <v>80</v>
      </c>
      <c r="M880" s="166" t="s">
        <v>3263</v>
      </c>
    </row>
    <row r="881" spans="1:13" ht="75" x14ac:dyDescent="0.2">
      <c r="A881" s="166">
        <v>880</v>
      </c>
      <c r="B881" s="167" t="s">
        <v>3957</v>
      </c>
      <c r="C881" s="168" t="s">
        <v>3958</v>
      </c>
      <c r="D881" s="169" t="s">
        <v>3959</v>
      </c>
      <c r="E881" s="170">
        <v>30</v>
      </c>
      <c r="F881" s="170">
        <v>1</v>
      </c>
      <c r="G881" s="169">
        <v>2023</v>
      </c>
      <c r="H881" s="169" t="s">
        <v>3960</v>
      </c>
      <c r="I881" s="173" t="s">
        <v>3961</v>
      </c>
      <c r="J881" s="167" t="s">
        <v>32</v>
      </c>
      <c r="K881" s="166" t="s">
        <v>55</v>
      </c>
      <c r="L881" s="169" t="s">
        <v>114</v>
      </c>
      <c r="M881" s="166" t="s">
        <v>670</v>
      </c>
    </row>
    <row r="882" spans="1:13" ht="75" x14ac:dyDescent="0.2">
      <c r="A882" s="166">
        <v>881</v>
      </c>
      <c r="B882" s="167" t="s">
        <v>3962</v>
      </c>
      <c r="C882" s="168" t="s">
        <v>3963</v>
      </c>
      <c r="D882" s="169"/>
      <c r="E882" s="170"/>
      <c r="F882" s="170"/>
      <c r="G882" s="166">
        <v>2023</v>
      </c>
      <c r="H882" s="169" t="s">
        <v>3964</v>
      </c>
      <c r="I882" s="173" t="s">
        <v>3965</v>
      </c>
      <c r="J882" s="167" t="s">
        <v>68</v>
      </c>
      <c r="K882" s="166" t="s">
        <v>69</v>
      </c>
      <c r="L882" s="166" t="s">
        <v>80</v>
      </c>
      <c r="M882" s="166" t="s">
        <v>3524</v>
      </c>
    </row>
    <row r="883" spans="1:13" ht="75" x14ac:dyDescent="0.2">
      <c r="A883" s="166">
        <v>882</v>
      </c>
      <c r="B883" s="167" t="s">
        <v>3966</v>
      </c>
      <c r="C883" s="168" t="s">
        <v>3967</v>
      </c>
      <c r="D883" s="169"/>
      <c r="E883" s="170"/>
      <c r="F883" s="170"/>
      <c r="G883" s="166">
        <v>2023</v>
      </c>
      <c r="H883" s="169" t="s">
        <v>3968</v>
      </c>
      <c r="I883" s="173" t="s">
        <v>3969</v>
      </c>
      <c r="J883" s="167" t="s">
        <v>68</v>
      </c>
      <c r="K883" s="166" t="s">
        <v>69</v>
      </c>
      <c r="L883" s="166" t="s">
        <v>56</v>
      </c>
      <c r="M883" s="166" t="s">
        <v>2505</v>
      </c>
    </row>
    <row r="884" spans="1:13" ht="75" x14ac:dyDescent="0.2">
      <c r="A884" s="166">
        <v>883</v>
      </c>
      <c r="B884" s="167" t="s">
        <v>3970</v>
      </c>
      <c r="C884" s="168" t="s">
        <v>3971</v>
      </c>
      <c r="D884" s="169"/>
      <c r="E884" s="170"/>
      <c r="F884" s="170"/>
      <c r="G884" s="166">
        <v>2023</v>
      </c>
      <c r="H884" s="169" t="s">
        <v>3972</v>
      </c>
      <c r="I884" s="173" t="s">
        <v>3973</v>
      </c>
      <c r="J884" s="167" t="s">
        <v>68</v>
      </c>
      <c r="K884" s="166" t="s">
        <v>69</v>
      </c>
      <c r="L884" s="166" t="s">
        <v>56</v>
      </c>
      <c r="M884" s="166" t="s">
        <v>2353</v>
      </c>
    </row>
    <row r="885" spans="1:13" ht="75" x14ac:dyDescent="0.2">
      <c r="A885" s="166">
        <v>884</v>
      </c>
      <c r="B885" s="167" t="s">
        <v>3974</v>
      </c>
      <c r="C885" s="168" t="s">
        <v>3975</v>
      </c>
      <c r="D885" s="169"/>
      <c r="E885" s="170"/>
      <c r="F885" s="170"/>
      <c r="G885" s="166">
        <v>2023</v>
      </c>
      <c r="H885" s="169" t="s">
        <v>3976</v>
      </c>
      <c r="I885" s="173" t="s">
        <v>3977</v>
      </c>
      <c r="J885" s="167" t="s">
        <v>68</v>
      </c>
      <c r="K885" s="166" t="s">
        <v>69</v>
      </c>
      <c r="L885" s="166" t="s">
        <v>56</v>
      </c>
      <c r="M885" s="166" t="s">
        <v>2353</v>
      </c>
    </row>
    <row r="886" spans="1:13" ht="75" x14ac:dyDescent="0.2">
      <c r="A886" s="166">
        <v>885</v>
      </c>
      <c r="B886" s="167" t="s">
        <v>3978</v>
      </c>
      <c r="C886" s="168" t="s">
        <v>3979</v>
      </c>
      <c r="D886" s="169" t="s">
        <v>3980</v>
      </c>
      <c r="E886" s="170">
        <v>2023</v>
      </c>
      <c r="F886" s="170"/>
      <c r="G886" s="169">
        <v>2023</v>
      </c>
      <c r="H886" s="169" t="s">
        <v>3981</v>
      </c>
      <c r="I886" s="173" t="s">
        <v>3982</v>
      </c>
      <c r="J886" s="167" t="s">
        <v>32</v>
      </c>
      <c r="K886" s="166" t="s">
        <v>55</v>
      </c>
      <c r="L886" s="169" t="s">
        <v>114</v>
      </c>
      <c r="M886" s="166" t="s">
        <v>2668</v>
      </c>
    </row>
    <row r="887" spans="1:13" ht="75" x14ac:dyDescent="0.2">
      <c r="A887" s="166">
        <v>886</v>
      </c>
      <c r="B887" s="167" t="s">
        <v>3983</v>
      </c>
      <c r="C887" s="168" t="s">
        <v>3984</v>
      </c>
      <c r="D887" s="169" t="s">
        <v>1408</v>
      </c>
      <c r="E887" s="170">
        <v>2603</v>
      </c>
      <c r="F887" s="170">
        <v>1</v>
      </c>
      <c r="G887" s="166">
        <v>2023</v>
      </c>
      <c r="H887" s="169" t="s">
        <v>3985</v>
      </c>
      <c r="I887" s="173" t="s">
        <v>3986</v>
      </c>
      <c r="J887" s="167" t="s">
        <v>68</v>
      </c>
      <c r="K887" s="166" t="s">
        <v>3417</v>
      </c>
      <c r="L887" s="166" t="s">
        <v>149</v>
      </c>
      <c r="M887" s="166" t="s">
        <v>1544</v>
      </c>
    </row>
    <row r="888" spans="1:13" ht="75" x14ac:dyDescent="0.2">
      <c r="A888" s="166">
        <v>887</v>
      </c>
      <c r="B888" s="167" t="s">
        <v>3987</v>
      </c>
      <c r="C888" s="168" t="s">
        <v>3988</v>
      </c>
      <c r="D888" s="169"/>
      <c r="E888" s="170"/>
      <c r="F888" s="170"/>
      <c r="G888" s="166">
        <v>2023</v>
      </c>
      <c r="H888" s="169" t="s">
        <v>3989</v>
      </c>
      <c r="I888" s="173" t="s">
        <v>3990</v>
      </c>
      <c r="J888" s="167" t="s">
        <v>68</v>
      </c>
      <c r="K888" s="166" t="s">
        <v>3417</v>
      </c>
      <c r="L888" s="166" t="s">
        <v>570</v>
      </c>
      <c r="M888" s="166" t="s">
        <v>1854</v>
      </c>
    </row>
    <row r="889" spans="1:13" ht="75" x14ac:dyDescent="0.2">
      <c r="A889" s="166">
        <v>888</v>
      </c>
      <c r="B889" s="167" t="s">
        <v>3991</v>
      </c>
      <c r="C889" s="168" t="s">
        <v>3992</v>
      </c>
      <c r="D889" s="169"/>
      <c r="E889" s="170"/>
      <c r="F889" s="170"/>
      <c r="G889" s="166">
        <v>2023</v>
      </c>
      <c r="H889" s="169" t="s">
        <v>3993</v>
      </c>
      <c r="I889" s="173" t="s">
        <v>3994</v>
      </c>
      <c r="J889" s="167" t="s">
        <v>68</v>
      </c>
      <c r="K889" s="166" t="s">
        <v>69</v>
      </c>
      <c r="L889" s="166" t="s">
        <v>56</v>
      </c>
      <c r="M889" s="166" t="s">
        <v>2353</v>
      </c>
    </row>
    <row r="890" spans="1:13" ht="75" x14ac:dyDescent="0.2">
      <c r="A890" s="166">
        <v>889</v>
      </c>
      <c r="B890" s="167" t="s">
        <v>3995</v>
      </c>
      <c r="C890" s="168" t="s">
        <v>3996</v>
      </c>
      <c r="D890" s="169"/>
      <c r="E890" s="170"/>
      <c r="F890" s="170"/>
      <c r="G890" s="166">
        <v>2023</v>
      </c>
      <c r="H890" s="169" t="s">
        <v>3997</v>
      </c>
      <c r="I890" s="173" t="s">
        <v>3998</v>
      </c>
      <c r="J890" s="167" t="s">
        <v>68</v>
      </c>
      <c r="K890" s="166" t="s">
        <v>69</v>
      </c>
      <c r="L890" s="166" t="s">
        <v>56</v>
      </c>
      <c r="M890" s="166" t="s">
        <v>2353</v>
      </c>
    </row>
    <row r="891" spans="1:13" ht="75" x14ac:dyDescent="0.2">
      <c r="A891" s="166">
        <v>890</v>
      </c>
      <c r="B891" s="167" t="s">
        <v>3999</v>
      </c>
      <c r="C891" s="168" t="s">
        <v>4000</v>
      </c>
      <c r="D891" s="169"/>
      <c r="E891" s="170"/>
      <c r="F891" s="170"/>
      <c r="G891" s="166">
        <v>2023</v>
      </c>
      <c r="H891" s="169" t="s">
        <v>4001</v>
      </c>
      <c r="I891" s="173" t="s">
        <v>4002</v>
      </c>
      <c r="J891" s="167" t="s">
        <v>68</v>
      </c>
      <c r="K891" s="166" t="s">
        <v>69</v>
      </c>
      <c r="L891" s="166" t="s">
        <v>56</v>
      </c>
      <c r="M891" s="166" t="s">
        <v>2353</v>
      </c>
    </row>
    <row r="892" spans="1:13" ht="75" x14ac:dyDescent="0.2">
      <c r="A892" s="166">
        <v>891</v>
      </c>
      <c r="B892" s="167" t="s">
        <v>4003</v>
      </c>
      <c r="C892" s="168" t="s">
        <v>4004</v>
      </c>
      <c r="D892" s="169"/>
      <c r="E892" s="170"/>
      <c r="F892" s="170"/>
      <c r="G892" s="166">
        <v>2023</v>
      </c>
      <c r="H892" s="169" t="s">
        <v>4005</v>
      </c>
      <c r="I892" s="173" t="s">
        <v>4006</v>
      </c>
      <c r="J892" s="167" t="s">
        <v>68</v>
      </c>
      <c r="K892" s="166" t="s">
        <v>69</v>
      </c>
      <c r="L892" s="166" t="s">
        <v>56</v>
      </c>
      <c r="M892" s="166" t="s">
        <v>2353</v>
      </c>
    </row>
    <row r="893" spans="1:13" ht="60" x14ac:dyDescent="0.2">
      <c r="A893" s="166">
        <v>892</v>
      </c>
      <c r="B893" s="167" t="s">
        <v>4007</v>
      </c>
      <c r="C893" s="168" t="s">
        <v>4008</v>
      </c>
      <c r="D893" s="169"/>
      <c r="E893" s="170"/>
      <c r="F893" s="170"/>
      <c r="G893" s="166">
        <v>2023</v>
      </c>
      <c r="H893" s="169" t="s">
        <v>4009</v>
      </c>
      <c r="I893" s="173" t="s">
        <v>4010</v>
      </c>
      <c r="J893" s="167" t="s">
        <v>68</v>
      </c>
      <c r="K893" s="166" t="s">
        <v>69</v>
      </c>
      <c r="L893" s="166" t="s">
        <v>56</v>
      </c>
      <c r="M893" s="166" t="s">
        <v>2163</v>
      </c>
    </row>
    <row r="894" spans="1:13" ht="60" x14ac:dyDescent="0.2">
      <c r="A894" s="166">
        <v>893</v>
      </c>
      <c r="B894" s="167" t="s">
        <v>4011</v>
      </c>
      <c r="C894" s="168" t="s">
        <v>4012</v>
      </c>
      <c r="D894" s="169" t="s">
        <v>4013</v>
      </c>
      <c r="E894" s="170" t="s">
        <v>4014</v>
      </c>
      <c r="F894" s="170"/>
      <c r="G894" s="166">
        <v>2023</v>
      </c>
      <c r="H894" s="169" t="s">
        <v>4015</v>
      </c>
      <c r="I894" s="173" t="s">
        <v>4016</v>
      </c>
      <c r="J894" s="167" t="s">
        <v>68</v>
      </c>
      <c r="K894" s="166" t="s">
        <v>3417</v>
      </c>
      <c r="L894" s="166" t="s">
        <v>80</v>
      </c>
      <c r="M894" s="166" t="s">
        <v>2539</v>
      </c>
    </row>
    <row r="895" spans="1:13" ht="60" x14ac:dyDescent="0.2">
      <c r="A895" s="166">
        <v>894</v>
      </c>
      <c r="B895" s="167" t="s">
        <v>4017</v>
      </c>
      <c r="C895" s="168" t="s">
        <v>4018</v>
      </c>
      <c r="D895" s="169" t="s">
        <v>4013</v>
      </c>
      <c r="E895" s="170" t="s">
        <v>4014</v>
      </c>
      <c r="F895" s="170"/>
      <c r="G895" s="166">
        <v>2023</v>
      </c>
      <c r="H895" s="169" t="s">
        <v>4019</v>
      </c>
      <c r="I895" s="173" t="s">
        <v>4020</v>
      </c>
      <c r="J895" s="167" t="s">
        <v>68</v>
      </c>
      <c r="K895" s="166" t="s">
        <v>3417</v>
      </c>
      <c r="L895" s="166" t="s">
        <v>80</v>
      </c>
      <c r="M895" s="166" t="s">
        <v>682</v>
      </c>
    </row>
    <row r="896" spans="1:13" ht="60" x14ac:dyDescent="0.2">
      <c r="A896" s="166">
        <v>895</v>
      </c>
      <c r="B896" s="167" t="s">
        <v>4021</v>
      </c>
      <c r="C896" s="168" t="s">
        <v>4022</v>
      </c>
      <c r="D896" s="169" t="s">
        <v>4013</v>
      </c>
      <c r="E896" s="170" t="s">
        <v>4014</v>
      </c>
      <c r="F896" s="170"/>
      <c r="G896" s="166">
        <v>2023</v>
      </c>
      <c r="H896" s="169" t="s">
        <v>4023</v>
      </c>
      <c r="I896" s="173" t="s">
        <v>4024</v>
      </c>
      <c r="J896" s="167" t="s">
        <v>68</v>
      </c>
      <c r="K896" s="166" t="s">
        <v>3417</v>
      </c>
      <c r="L896" s="166" t="s">
        <v>80</v>
      </c>
      <c r="M896" s="166" t="s">
        <v>2539</v>
      </c>
    </row>
    <row r="897" spans="1:13" ht="60" x14ac:dyDescent="0.2">
      <c r="A897" s="166">
        <v>896</v>
      </c>
      <c r="B897" s="167" t="s">
        <v>4025</v>
      </c>
      <c r="C897" s="168" t="s">
        <v>4026</v>
      </c>
      <c r="D897" s="169" t="s">
        <v>1346</v>
      </c>
      <c r="E897" s="170">
        <v>24</v>
      </c>
      <c r="F897" s="170">
        <v>3</v>
      </c>
      <c r="G897" s="169">
        <v>2023</v>
      </c>
      <c r="H897" s="169"/>
      <c r="I897" s="173" t="s">
        <v>4027</v>
      </c>
      <c r="J897" s="167" t="s">
        <v>32</v>
      </c>
      <c r="K897" s="166" t="s">
        <v>55</v>
      </c>
      <c r="L897" s="169" t="s">
        <v>149</v>
      </c>
      <c r="M897" s="166" t="s">
        <v>483</v>
      </c>
    </row>
    <row r="898" spans="1:13" ht="60" x14ac:dyDescent="0.2">
      <c r="A898" s="166">
        <v>897</v>
      </c>
      <c r="B898" s="167" t="s">
        <v>4028</v>
      </c>
      <c r="C898" s="168" t="s">
        <v>4029</v>
      </c>
      <c r="D898" s="169" t="s">
        <v>4013</v>
      </c>
      <c r="E898" s="170" t="s">
        <v>4014</v>
      </c>
      <c r="F898" s="170"/>
      <c r="G898" s="166">
        <v>2023</v>
      </c>
      <c r="H898" s="169" t="s">
        <v>4030</v>
      </c>
      <c r="I898" s="173" t="s">
        <v>4031</v>
      </c>
      <c r="J898" s="167" t="s">
        <v>68</v>
      </c>
      <c r="K898" s="166" t="s">
        <v>3417</v>
      </c>
      <c r="L898" s="166" t="s">
        <v>80</v>
      </c>
      <c r="M898" s="166" t="s">
        <v>682</v>
      </c>
    </row>
    <row r="899" spans="1:13" ht="75" x14ac:dyDescent="0.2">
      <c r="A899" s="166">
        <v>898</v>
      </c>
      <c r="B899" s="167" t="s">
        <v>4032</v>
      </c>
      <c r="C899" s="168" t="s">
        <v>4033</v>
      </c>
      <c r="D899" s="169"/>
      <c r="E899" s="170"/>
      <c r="F899" s="170"/>
      <c r="G899" s="166">
        <v>2023</v>
      </c>
      <c r="H899" s="169" t="s">
        <v>4034</v>
      </c>
      <c r="I899" s="173" t="s">
        <v>4035</v>
      </c>
      <c r="J899" s="167" t="s">
        <v>68</v>
      </c>
      <c r="K899" s="166" t="s">
        <v>69</v>
      </c>
      <c r="L899" s="166" t="s">
        <v>80</v>
      </c>
      <c r="M899" s="166" t="s">
        <v>2683</v>
      </c>
    </row>
    <row r="900" spans="1:13" ht="75" x14ac:dyDescent="0.2">
      <c r="A900" s="166">
        <v>899</v>
      </c>
      <c r="B900" s="167" t="s">
        <v>4036</v>
      </c>
      <c r="C900" s="168" t="s">
        <v>4037</v>
      </c>
      <c r="D900" s="169"/>
      <c r="E900" s="170"/>
      <c r="F900" s="170"/>
      <c r="G900" s="166">
        <v>2023</v>
      </c>
      <c r="H900" s="169" t="s">
        <v>4038</v>
      </c>
      <c r="I900" s="173" t="s">
        <v>4039</v>
      </c>
      <c r="J900" s="167" t="s">
        <v>68</v>
      </c>
      <c r="K900" s="166" t="s">
        <v>69</v>
      </c>
      <c r="L900" s="166" t="s">
        <v>56</v>
      </c>
      <c r="M900" s="166" t="s">
        <v>2353</v>
      </c>
    </row>
    <row r="901" spans="1:13" ht="75" x14ac:dyDescent="0.2">
      <c r="A901" s="166">
        <v>900</v>
      </c>
      <c r="B901" s="167" t="s">
        <v>4040</v>
      </c>
      <c r="C901" s="168" t="s">
        <v>4041</v>
      </c>
      <c r="D901" s="169"/>
      <c r="E901" s="170"/>
      <c r="F901" s="170"/>
      <c r="G901" s="166">
        <v>2023</v>
      </c>
      <c r="H901" s="169" t="s">
        <v>4042</v>
      </c>
      <c r="I901" s="173" t="s">
        <v>4043</v>
      </c>
      <c r="J901" s="167" t="s">
        <v>68</v>
      </c>
      <c r="K901" s="166" t="s">
        <v>69</v>
      </c>
      <c r="L901" s="166" t="s">
        <v>56</v>
      </c>
      <c r="M901" s="166" t="s">
        <v>2353</v>
      </c>
    </row>
    <row r="902" spans="1:13" ht="75" x14ac:dyDescent="0.2">
      <c r="A902" s="166">
        <v>901</v>
      </c>
      <c r="B902" s="167" t="s">
        <v>4044</v>
      </c>
      <c r="C902" s="168" t="s">
        <v>4045</v>
      </c>
      <c r="D902" s="169"/>
      <c r="E902" s="170"/>
      <c r="F902" s="170"/>
      <c r="G902" s="166">
        <v>2023</v>
      </c>
      <c r="H902" s="169" t="s">
        <v>4046</v>
      </c>
      <c r="I902" s="173" t="s">
        <v>4047</v>
      </c>
      <c r="J902" s="167" t="s">
        <v>68</v>
      </c>
      <c r="K902" s="166" t="s">
        <v>69</v>
      </c>
      <c r="L902" s="166" t="s">
        <v>128</v>
      </c>
      <c r="M902" s="166" t="s">
        <v>3430</v>
      </c>
    </row>
    <row r="903" spans="1:13" ht="75" x14ac:dyDescent="0.2">
      <c r="A903" s="166">
        <v>902</v>
      </c>
      <c r="B903" s="167" t="s">
        <v>4048</v>
      </c>
      <c r="C903" s="168" t="s">
        <v>4049</v>
      </c>
      <c r="D903" s="169"/>
      <c r="E903" s="170"/>
      <c r="F903" s="170"/>
      <c r="G903" s="166">
        <v>2023</v>
      </c>
      <c r="H903" s="169" t="s">
        <v>4050</v>
      </c>
      <c r="I903" s="173" t="s">
        <v>4051</v>
      </c>
      <c r="J903" s="167" t="s">
        <v>68</v>
      </c>
      <c r="K903" s="166" t="s">
        <v>69</v>
      </c>
      <c r="L903" s="166" t="s">
        <v>128</v>
      </c>
      <c r="M903" s="166" t="s">
        <v>3430</v>
      </c>
    </row>
    <row r="904" spans="1:13" ht="75" x14ac:dyDescent="0.2">
      <c r="A904" s="166">
        <v>903</v>
      </c>
      <c r="B904" s="167" t="s">
        <v>4052</v>
      </c>
      <c r="C904" s="168" t="s">
        <v>4053</v>
      </c>
      <c r="D904" s="169"/>
      <c r="E904" s="170"/>
      <c r="F904" s="170"/>
      <c r="G904" s="166">
        <v>2023</v>
      </c>
      <c r="H904" s="169" t="s">
        <v>4054</v>
      </c>
      <c r="I904" s="173" t="s">
        <v>4055</v>
      </c>
      <c r="J904" s="167" t="s">
        <v>68</v>
      </c>
      <c r="K904" s="166" t="s">
        <v>69</v>
      </c>
      <c r="L904" s="166" t="s">
        <v>864</v>
      </c>
      <c r="M904" s="166" t="s">
        <v>1411</v>
      </c>
    </row>
    <row r="905" spans="1:13" ht="75" x14ac:dyDescent="0.2">
      <c r="A905" s="166">
        <v>904</v>
      </c>
      <c r="B905" s="167" t="s">
        <v>4056</v>
      </c>
      <c r="C905" s="168" t="s">
        <v>4057</v>
      </c>
      <c r="D905" s="169"/>
      <c r="E905" s="170"/>
      <c r="F905" s="170"/>
      <c r="G905" s="166">
        <v>2023</v>
      </c>
      <c r="H905" s="169" t="s">
        <v>4058</v>
      </c>
      <c r="I905" s="173" t="s">
        <v>4059</v>
      </c>
      <c r="J905" s="167" t="s">
        <v>61</v>
      </c>
      <c r="K905" s="166" t="s">
        <v>69</v>
      </c>
      <c r="L905" s="166" t="s">
        <v>80</v>
      </c>
      <c r="M905" s="166" t="s">
        <v>4060</v>
      </c>
    </row>
    <row r="906" spans="1:13" ht="75" x14ac:dyDescent="0.2">
      <c r="A906" s="166">
        <v>905</v>
      </c>
      <c r="B906" s="167" t="s">
        <v>4061</v>
      </c>
      <c r="C906" s="168" t="s">
        <v>4062</v>
      </c>
      <c r="D906" s="169"/>
      <c r="E906" s="170"/>
      <c r="F906" s="170"/>
      <c r="G906" s="166">
        <v>2023</v>
      </c>
      <c r="H906" s="169" t="s">
        <v>4063</v>
      </c>
      <c r="I906" s="173" t="s">
        <v>4064</v>
      </c>
      <c r="J906" s="167" t="s">
        <v>68</v>
      </c>
      <c r="K906" s="166" t="s">
        <v>69</v>
      </c>
      <c r="L906" s="166" t="s">
        <v>56</v>
      </c>
      <c r="M906" s="166" t="s">
        <v>2163</v>
      </c>
    </row>
    <row r="907" spans="1:13" ht="90" x14ac:dyDescent="0.2">
      <c r="A907" s="166">
        <v>906</v>
      </c>
      <c r="B907" s="167" t="s">
        <v>4065</v>
      </c>
      <c r="C907" s="168" t="s">
        <v>4066</v>
      </c>
      <c r="D907" s="169" t="s">
        <v>330</v>
      </c>
      <c r="E907" s="170" t="s">
        <v>4067</v>
      </c>
      <c r="F907" s="170"/>
      <c r="G907" s="166">
        <v>2023</v>
      </c>
      <c r="H907" s="169" t="s">
        <v>4068</v>
      </c>
      <c r="I907" s="173" t="s">
        <v>4069</v>
      </c>
      <c r="J907" s="167" t="s">
        <v>68</v>
      </c>
      <c r="K907" s="166" t="s">
        <v>69</v>
      </c>
      <c r="L907" s="166" t="s">
        <v>570</v>
      </c>
      <c r="M907" s="166" t="s">
        <v>1854</v>
      </c>
    </row>
    <row r="908" spans="1:13" ht="90" x14ac:dyDescent="0.2">
      <c r="A908" s="166">
        <v>907</v>
      </c>
      <c r="B908" s="167" t="s">
        <v>4070</v>
      </c>
      <c r="C908" s="168" t="s">
        <v>4071</v>
      </c>
      <c r="D908" s="169" t="s">
        <v>4072</v>
      </c>
      <c r="E908" s="170" t="s">
        <v>4073</v>
      </c>
      <c r="F908" s="170"/>
      <c r="G908" s="166">
        <v>2023</v>
      </c>
      <c r="H908" s="169" t="s">
        <v>4074</v>
      </c>
      <c r="I908" s="173" t="s">
        <v>4075</v>
      </c>
      <c r="J908" s="167" t="s">
        <v>61</v>
      </c>
      <c r="K908" s="166" t="s">
        <v>69</v>
      </c>
      <c r="L908" s="166" t="s">
        <v>149</v>
      </c>
      <c r="M908" s="166" t="s">
        <v>509</v>
      </c>
    </row>
    <row r="909" spans="1:13" ht="90" x14ac:dyDescent="0.2">
      <c r="A909" s="166">
        <v>908</v>
      </c>
      <c r="B909" s="167" t="s">
        <v>4076</v>
      </c>
      <c r="C909" s="168" t="s">
        <v>4077</v>
      </c>
      <c r="D909" s="169" t="s">
        <v>4078</v>
      </c>
      <c r="E909" s="170">
        <v>2023</v>
      </c>
      <c r="F909" s="170">
        <v>1</v>
      </c>
      <c r="G909" s="166">
        <v>2023</v>
      </c>
      <c r="H909" s="169" t="s">
        <v>4079</v>
      </c>
      <c r="I909" s="173" t="s">
        <v>4080</v>
      </c>
      <c r="J909" s="167" t="s">
        <v>323</v>
      </c>
      <c r="K909" s="166" t="s">
        <v>55</v>
      </c>
      <c r="L909" s="166" t="s">
        <v>114</v>
      </c>
      <c r="M909" s="166" t="s">
        <v>2673</v>
      </c>
    </row>
    <row r="910" spans="1:13" ht="75" x14ac:dyDescent="0.25">
      <c r="A910" s="166">
        <v>909</v>
      </c>
      <c r="B910" s="167" t="s">
        <v>4081</v>
      </c>
      <c r="C910" s="168" t="s">
        <v>4082</v>
      </c>
      <c r="D910" s="169"/>
      <c r="E910" s="170"/>
      <c r="F910" s="170"/>
      <c r="G910" s="166">
        <v>2023</v>
      </c>
      <c r="H910" s="169" t="s">
        <v>4083</v>
      </c>
      <c r="I910" s="173" t="s">
        <v>4084</v>
      </c>
      <c r="J910" s="167" t="s">
        <v>68</v>
      </c>
      <c r="K910" s="177" t="s">
        <v>69</v>
      </c>
      <c r="L910" s="166" t="s">
        <v>149</v>
      </c>
      <c r="M910" s="166" t="s">
        <v>4085</v>
      </c>
    </row>
    <row r="911" spans="1:13" ht="75" x14ac:dyDescent="0.25">
      <c r="A911" s="166">
        <v>910</v>
      </c>
      <c r="B911" s="167" t="s">
        <v>4086</v>
      </c>
      <c r="C911" s="168" t="s">
        <v>4087</v>
      </c>
      <c r="D911" s="169"/>
      <c r="E911" s="170"/>
      <c r="F911" s="170"/>
      <c r="G911" s="166">
        <v>2023</v>
      </c>
      <c r="H911" s="169" t="s">
        <v>4088</v>
      </c>
      <c r="I911" s="173" t="s">
        <v>4089</v>
      </c>
      <c r="J911" s="167" t="s">
        <v>68</v>
      </c>
      <c r="K911" s="177" t="s">
        <v>69</v>
      </c>
      <c r="L911" s="166" t="s">
        <v>80</v>
      </c>
      <c r="M911" s="166" t="s">
        <v>3524</v>
      </c>
    </row>
    <row r="912" spans="1:13" ht="75" x14ac:dyDescent="0.25">
      <c r="A912" s="166">
        <v>911</v>
      </c>
      <c r="B912" s="167" t="s">
        <v>4090</v>
      </c>
      <c r="C912" s="168" t="s">
        <v>4091</v>
      </c>
      <c r="D912" s="169"/>
      <c r="E912" s="170"/>
      <c r="F912" s="170"/>
      <c r="G912" s="166">
        <v>2023</v>
      </c>
      <c r="H912" s="169" t="s">
        <v>4092</v>
      </c>
      <c r="I912" s="173" t="s">
        <v>4093</v>
      </c>
      <c r="J912" s="167" t="s">
        <v>68</v>
      </c>
      <c r="K912" s="177" t="s">
        <v>69</v>
      </c>
      <c r="L912" s="166" t="s">
        <v>80</v>
      </c>
      <c r="M912" s="166" t="s">
        <v>2539</v>
      </c>
    </row>
    <row r="913" spans="1:13" ht="75" x14ac:dyDescent="0.25">
      <c r="A913" s="166">
        <v>912</v>
      </c>
      <c r="B913" s="167" t="s">
        <v>4094</v>
      </c>
      <c r="C913" s="168" t="s">
        <v>4095</v>
      </c>
      <c r="D913" s="169"/>
      <c r="E913" s="170"/>
      <c r="F913" s="170"/>
      <c r="G913" s="166">
        <v>2023</v>
      </c>
      <c r="H913" s="169" t="s">
        <v>4096</v>
      </c>
      <c r="I913" s="173" t="s">
        <v>4097</v>
      </c>
      <c r="J913" s="167" t="s">
        <v>68</v>
      </c>
      <c r="K913" s="177" t="s">
        <v>69</v>
      </c>
      <c r="L913" s="166" t="s">
        <v>570</v>
      </c>
      <c r="M913" s="166" t="s">
        <v>2633</v>
      </c>
    </row>
    <row r="914" spans="1:13" ht="75" x14ac:dyDescent="0.25">
      <c r="A914" s="166">
        <v>913</v>
      </c>
      <c r="B914" s="167" t="s">
        <v>4098</v>
      </c>
      <c r="C914" s="168" t="s">
        <v>4099</v>
      </c>
      <c r="D914" s="169"/>
      <c r="E914" s="170"/>
      <c r="F914" s="170"/>
      <c r="G914" s="166">
        <v>2023</v>
      </c>
      <c r="H914" s="169" t="s">
        <v>4100</v>
      </c>
      <c r="I914" s="174" t="s">
        <v>4101</v>
      </c>
      <c r="J914" s="167" t="s">
        <v>68</v>
      </c>
      <c r="K914" s="177" t="s">
        <v>69</v>
      </c>
      <c r="L914" s="166" t="s">
        <v>570</v>
      </c>
      <c r="M914" s="166" t="s">
        <v>2301</v>
      </c>
    </row>
    <row r="915" spans="1:13" ht="90" x14ac:dyDescent="0.25">
      <c r="A915" s="166">
        <v>914</v>
      </c>
      <c r="B915" s="167" t="s">
        <v>4102</v>
      </c>
      <c r="C915" s="168" t="s">
        <v>4103</v>
      </c>
      <c r="D915" s="169" t="s">
        <v>4104</v>
      </c>
      <c r="E915" s="170"/>
      <c r="F915" s="170"/>
      <c r="G915" s="166">
        <v>2023</v>
      </c>
      <c r="H915" s="169" t="s">
        <v>4105</v>
      </c>
      <c r="I915" s="173" t="s">
        <v>4106</v>
      </c>
      <c r="J915" s="167" t="s">
        <v>68</v>
      </c>
      <c r="K915" s="177" t="s">
        <v>69</v>
      </c>
      <c r="L915" s="166" t="s">
        <v>149</v>
      </c>
      <c r="M915" s="166" t="s">
        <v>464</v>
      </c>
    </row>
    <row r="916" spans="1:13" ht="75" x14ac:dyDescent="0.25">
      <c r="A916" s="166">
        <v>915</v>
      </c>
      <c r="B916" s="167" t="s">
        <v>4107</v>
      </c>
      <c r="C916" s="168" t="s">
        <v>4108</v>
      </c>
      <c r="D916" s="169"/>
      <c r="E916" s="170"/>
      <c r="F916" s="170"/>
      <c r="G916" s="166">
        <v>2023</v>
      </c>
      <c r="H916" s="169" t="s">
        <v>4109</v>
      </c>
      <c r="I916" s="173" t="s">
        <v>4110</v>
      </c>
      <c r="J916" s="167" t="s">
        <v>68</v>
      </c>
      <c r="K916" s="177" t="s">
        <v>69</v>
      </c>
      <c r="L916" s="166" t="s">
        <v>80</v>
      </c>
      <c r="M916" s="166" t="s">
        <v>789</v>
      </c>
    </row>
    <row r="917" spans="1:13" ht="75" x14ac:dyDescent="0.2">
      <c r="A917" s="166">
        <v>916</v>
      </c>
      <c r="B917" s="167" t="s">
        <v>4111</v>
      </c>
      <c r="C917" s="168" t="s">
        <v>4112</v>
      </c>
      <c r="D917" s="169"/>
      <c r="E917" s="170"/>
      <c r="F917" s="170"/>
      <c r="G917" s="166">
        <v>2023</v>
      </c>
      <c r="H917" s="169" t="s">
        <v>4113</v>
      </c>
      <c r="I917" s="173" t="s">
        <v>4114</v>
      </c>
      <c r="J917" s="167" t="s">
        <v>68</v>
      </c>
      <c r="K917" s="166" t="s">
        <v>3417</v>
      </c>
      <c r="L917" s="166" t="s">
        <v>570</v>
      </c>
      <c r="M917" s="166" t="s">
        <v>2301</v>
      </c>
    </row>
    <row r="918" spans="1:13" ht="75" x14ac:dyDescent="0.25">
      <c r="A918" s="166">
        <v>917</v>
      </c>
      <c r="B918" s="167" t="s">
        <v>4115</v>
      </c>
      <c r="C918" s="168" t="s">
        <v>4116</v>
      </c>
      <c r="D918" s="169"/>
      <c r="E918" s="170"/>
      <c r="F918" s="170"/>
      <c r="G918" s="166">
        <v>2023</v>
      </c>
      <c r="H918" s="169" t="s">
        <v>4117</v>
      </c>
      <c r="I918" s="173" t="s">
        <v>4118</v>
      </c>
      <c r="J918" s="167" t="s">
        <v>68</v>
      </c>
      <c r="K918" s="177" t="s">
        <v>69</v>
      </c>
      <c r="L918" s="166" t="s">
        <v>56</v>
      </c>
      <c r="M918" s="166" t="s">
        <v>2765</v>
      </c>
    </row>
    <row r="919" spans="1:13" ht="75" x14ac:dyDescent="0.25">
      <c r="A919" s="166">
        <v>918</v>
      </c>
      <c r="B919" s="167" t="s">
        <v>4119</v>
      </c>
      <c r="C919" s="168" t="s">
        <v>4120</v>
      </c>
      <c r="D919" s="169"/>
      <c r="E919" s="170"/>
      <c r="F919" s="170"/>
      <c r="G919" s="166">
        <v>2023</v>
      </c>
      <c r="H919" s="169" t="s">
        <v>4121</v>
      </c>
      <c r="I919" s="173" t="s">
        <v>4122</v>
      </c>
      <c r="J919" s="167" t="s">
        <v>68</v>
      </c>
      <c r="K919" s="177" t="s">
        <v>69</v>
      </c>
      <c r="L919" s="166" t="s">
        <v>56</v>
      </c>
      <c r="M919" s="166" t="s">
        <v>665</v>
      </c>
    </row>
    <row r="920" spans="1:13" ht="75" x14ac:dyDescent="0.2">
      <c r="A920" s="166">
        <v>919</v>
      </c>
      <c r="B920" s="167" t="s">
        <v>4123</v>
      </c>
      <c r="C920" s="168" t="s">
        <v>4124</v>
      </c>
      <c r="D920" s="169"/>
      <c r="E920" s="170"/>
      <c r="F920" s="170"/>
      <c r="G920" s="166">
        <v>2023</v>
      </c>
      <c r="H920" s="169" t="s">
        <v>4125</v>
      </c>
      <c r="I920" s="173" t="s">
        <v>4126</v>
      </c>
      <c r="J920" s="167" t="s">
        <v>68</v>
      </c>
      <c r="K920" s="166" t="s">
        <v>69</v>
      </c>
      <c r="L920" s="166" t="s">
        <v>56</v>
      </c>
      <c r="M920" s="166" t="s">
        <v>665</v>
      </c>
    </row>
    <row r="921" spans="1:13" ht="60" x14ac:dyDescent="0.2">
      <c r="A921" s="166">
        <v>920</v>
      </c>
      <c r="B921" s="167" t="s">
        <v>4129</v>
      </c>
      <c r="C921" s="168" t="s">
        <v>4130</v>
      </c>
      <c r="D921" s="169" t="s">
        <v>1346</v>
      </c>
      <c r="E921" s="170">
        <v>24</v>
      </c>
      <c r="F921" s="170">
        <v>2</v>
      </c>
      <c r="G921" s="169">
        <v>2023</v>
      </c>
      <c r="H921" s="169"/>
      <c r="I921" s="173" t="s">
        <v>4131</v>
      </c>
      <c r="J921" s="167" t="s">
        <v>32</v>
      </c>
      <c r="K921" s="166" t="s">
        <v>55</v>
      </c>
      <c r="L921" s="169" t="s">
        <v>149</v>
      </c>
      <c r="M921" s="166" t="s">
        <v>483</v>
      </c>
    </row>
    <row r="922" spans="1:13" ht="75" x14ac:dyDescent="0.2">
      <c r="A922" s="166">
        <v>921</v>
      </c>
      <c r="B922" s="167" t="s">
        <v>4132</v>
      </c>
      <c r="C922" s="168" t="s">
        <v>4133</v>
      </c>
      <c r="D922" s="169" t="s">
        <v>4134</v>
      </c>
      <c r="E922" s="170">
        <v>64</v>
      </c>
      <c r="F922" s="170">
        <v>4</v>
      </c>
      <c r="G922" s="169">
        <v>2023</v>
      </c>
      <c r="H922" s="169" t="s">
        <v>4135</v>
      </c>
      <c r="I922" s="173" t="s">
        <v>4136</v>
      </c>
      <c r="J922" s="167" t="s">
        <v>32</v>
      </c>
      <c r="K922" s="166" t="s">
        <v>55</v>
      </c>
      <c r="L922" s="169" t="s">
        <v>56</v>
      </c>
      <c r="M922" s="166" t="s">
        <v>3023</v>
      </c>
    </row>
    <row r="923" spans="1:13" ht="75" x14ac:dyDescent="0.2">
      <c r="A923" s="166">
        <v>922</v>
      </c>
      <c r="B923" s="167" t="s">
        <v>4137</v>
      </c>
      <c r="C923" s="168" t="s">
        <v>4138</v>
      </c>
      <c r="D923" s="169"/>
      <c r="E923" s="170"/>
      <c r="F923" s="170"/>
      <c r="G923" s="166">
        <v>2023</v>
      </c>
      <c r="H923" s="169" t="s">
        <v>4139</v>
      </c>
      <c r="I923" s="173" t="s">
        <v>4140</v>
      </c>
      <c r="J923" s="167" t="s">
        <v>68</v>
      </c>
      <c r="K923" s="166" t="s">
        <v>69</v>
      </c>
      <c r="L923" s="166" t="s">
        <v>80</v>
      </c>
      <c r="M923" s="166" t="s">
        <v>3393</v>
      </c>
    </row>
    <row r="924" spans="1:13" ht="75" x14ac:dyDescent="0.2">
      <c r="A924" s="166">
        <v>923</v>
      </c>
      <c r="B924" s="176" t="s">
        <v>4141</v>
      </c>
      <c r="C924" s="168" t="s">
        <v>4142</v>
      </c>
      <c r="D924" s="169"/>
      <c r="E924" s="170"/>
      <c r="F924" s="170"/>
      <c r="G924" s="166">
        <v>2023</v>
      </c>
      <c r="H924" s="169" t="s">
        <v>4143</v>
      </c>
      <c r="I924" s="173" t="s">
        <v>4144</v>
      </c>
      <c r="J924" s="167" t="s">
        <v>68</v>
      </c>
      <c r="K924" s="166" t="s">
        <v>69</v>
      </c>
      <c r="L924" s="166" t="s">
        <v>80</v>
      </c>
      <c r="M924" s="166" t="s">
        <v>539</v>
      </c>
    </row>
    <row r="925" spans="1:13" ht="75" x14ac:dyDescent="0.2">
      <c r="A925" s="166">
        <v>924</v>
      </c>
      <c r="B925" s="167" t="s">
        <v>4145</v>
      </c>
      <c r="C925" s="168" t="s">
        <v>4146</v>
      </c>
      <c r="D925" s="169" t="s">
        <v>3638</v>
      </c>
      <c r="E925" s="170">
        <v>76</v>
      </c>
      <c r="F925" s="170">
        <v>4</v>
      </c>
      <c r="G925" s="169">
        <v>2023</v>
      </c>
      <c r="H925" s="169" t="s">
        <v>4147</v>
      </c>
      <c r="I925" s="173" t="s">
        <v>4148</v>
      </c>
      <c r="J925" s="167" t="s">
        <v>32</v>
      </c>
      <c r="K925" s="166" t="s">
        <v>55</v>
      </c>
      <c r="L925" s="169" t="s">
        <v>56</v>
      </c>
      <c r="M925" s="166" t="s">
        <v>4149</v>
      </c>
    </row>
    <row r="926" spans="1:13" ht="75" x14ac:dyDescent="0.2">
      <c r="A926" s="166">
        <v>925</v>
      </c>
      <c r="B926" s="167" t="s">
        <v>4150</v>
      </c>
      <c r="C926" s="168" t="s">
        <v>4151</v>
      </c>
      <c r="D926" s="169"/>
      <c r="E926" s="170"/>
      <c r="F926" s="170"/>
      <c r="G926" s="166">
        <v>2023</v>
      </c>
      <c r="H926" s="169" t="s">
        <v>4152</v>
      </c>
      <c r="I926" s="173" t="s">
        <v>4153</v>
      </c>
      <c r="J926" s="167" t="s">
        <v>68</v>
      </c>
      <c r="K926" s="166" t="s">
        <v>69</v>
      </c>
      <c r="L926" s="166" t="s">
        <v>80</v>
      </c>
      <c r="M926" s="166" t="s">
        <v>539</v>
      </c>
    </row>
    <row r="927" spans="1:13" ht="75" x14ac:dyDescent="0.2">
      <c r="A927" s="166">
        <v>926</v>
      </c>
      <c r="B927" s="167" t="s">
        <v>4154</v>
      </c>
      <c r="C927" s="168" t="s">
        <v>4155</v>
      </c>
      <c r="D927" s="169"/>
      <c r="E927" s="170"/>
      <c r="F927" s="170"/>
      <c r="G927" s="166">
        <v>2023</v>
      </c>
      <c r="H927" s="169" t="s">
        <v>4156</v>
      </c>
      <c r="I927" s="173" t="s">
        <v>4157</v>
      </c>
      <c r="J927" s="167" t="s">
        <v>68</v>
      </c>
      <c r="K927" s="166" t="s">
        <v>69</v>
      </c>
      <c r="L927" s="166" t="s">
        <v>56</v>
      </c>
      <c r="M927" s="166" t="s">
        <v>2353</v>
      </c>
    </row>
    <row r="928" spans="1:13" ht="75" x14ac:dyDescent="0.2">
      <c r="A928" s="166">
        <v>927</v>
      </c>
      <c r="B928" s="167" t="s">
        <v>4158</v>
      </c>
      <c r="C928" s="168" t="s">
        <v>4159</v>
      </c>
      <c r="D928" s="169"/>
      <c r="E928" s="170"/>
      <c r="F928" s="170"/>
      <c r="G928" s="166">
        <v>2023</v>
      </c>
      <c r="H928" s="169" t="s">
        <v>4160</v>
      </c>
      <c r="I928" s="173" t="s">
        <v>4161</v>
      </c>
      <c r="J928" s="167" t="s">
        <v>68</v>
      </c>
      <c r="K928" s="166" t="s">
        <v>69</v>
      </c>
      <c r="L928" s="166" t="s">
        <v>128</v>
      </c>
      <c r="M928" s="166" t="s">
        <v>3259</v>
      </c>
    </row>
    <row r="929" spans="1:13" ht="90" x14ac:dyDescent="0.2">
      <c r="A929" s="166">
        <v>928</v>
      </c>
      <c r="B929" s="167" t="s">
        <v>4162</v>
      </c>
      <c r="C929" s="168" t="s">
        <v>4163</v>
      </c>
      <c r="D929" s="169" t="s">
        <v>330</v>
      </c>
      <c r="E929" s="170" t="s">
        <v>4164</v>
      </c>
      <c r="F929" s="170"/>
      <c r="G929" s="166">
        <v>2023</v>
      </c>
      <c r="H929" s="169" t="s">
        <v>4165</v>
      </c>
      <c r="I929" s="173" t="s">
        <v>4166</v>
      </c>
      <c r="J929" s="167" t="s">
        <v>68</v>
      </c>
      <c r="K929" s="166" t="s">
        <v>69</v>
      </c>
      <c r="L929" s="166" t="s">
        <v>80</v>
      </c>
      <c r="M929" s="166" t="s">
        <v>2539</v>
      </c>
    </row>
    <row r="930" spans="1:13" ht="90" x14ac:dyDescent="0.2">
      <c r="A930" s="166">
        <v>929</v>
      </c>
      <c r="B930" s="167" t="s">
        <v>4167</v>
      </c>
      <c r="C930" s="168" t="s">
        <v>4168</v>
      </c>
      <c r="D930" s="169" t="s">
        <v>330</v>
      </c>
      <c r="E930" s="170" t="s">
        <v>4164</v>
      </c>
      <c r="F930" s="170"/>
      <c r="G930" s="166">
        <v>2023</v>
      </c>
      <c r="H930" s="169" t="s">
        <v>4169</v>
      </c>
      <c r="I930" s="173" t="s">
        <v>4170</v>
      </c>
      <c r="J930" s="167" t="s">
        <v>68</v>
      </c>
      <c r="K930" s="166" t="s">
        <v>69</v>
      </c>
      <c r="L930" s="166" t="s">
        <v>80</v>
      </c>
      <c r="M930" s="166" t="s">
        <v>2539</v>
      </c>
    </row>
    <row r="931" spans="1:13" ht="90" x14ac:dyDescent="0.2">
      <c r="A931" s="166">
        <v>930</v>
      </c>
      <c r="B931" s="167" t="s">
        <v>4171</v>
      </c>
      <c r="C931" s="168" t="s">
        <v>4172</v>
      </c>
      <c r="D931" s="169" t="s">
        <v>330</v>
      </c>
      <c r="E931" s="170" t="s">
        <v>4164</v>
      </c>
      <c r="F931" s="170"/>
      <c r="G931" s="166">
        <v>2023</v>
      </c>
      <c r="H931" s="169" t="s">
        <v>4173</v>
      </c>
      <c r="I931" s="173" t="s">
        <v>4174</v>
      </c>
      <c r="J931" s="167" t="s">
        <v>68</v>
      </c>
      <c r="K931" s="166" t="s">
        <v>69</v>
      </c>
      <c r="L931" s="166" t="s">
        <v>80</v>
      </c>
      <c r="M931" s="166" t="s">
        <v>2539</v>
      </c>
    </row>
    <row r="932" spans="1:13" ht="75" x14ac:dyDescent="0.2">
      <c r="A932" s="166">
        <v>931</v>
      </c>
      <c r="B932" s="167" t="s">
        <v>4175</v>
      </c>
      <c r="C932" s="168" t="s">
        <v>4176</v>
      </c>
      <c r="D932" s="169" t="s">
        <v>4177</v>
      </c>
      <c r="E932" s="170">
        <v>15</v>
      </c>
      <c r="F932" s="170"/>
      <c r="G932" s="169">
        <v>2023</v>
      </c>
      <c r="H932" s="169" t="s">
        <v>4178</v>
      </c>
      <c r="I932" s="173" t="s">
        <v>4179</v>
      </c>
      <c r="J932" s="167" t="s">
        <v>32</v>
      </c>
      <c r="K932" s="166" t="s">
        <v>55</v>
      </c>
      <c r="L932" s="169" t="s">
        <v>56</v>
      </c>
      <c r="M932" s="166" t="s">
        <v>2407</v>
      </c>
    </row>
    <row r="933" spans="1:13" ht="75" x14ac:dyDescent="0.2">
      <c r="A933" s="166">
        <v>932</v>
      </c>
      <c r="B933" s="167" t="s">
        <v>4180</v>
      </c>
      <c r="C933" s="168" t="s">
        <v>4181</v>
      </c>
      <c r="D933" s="169"/>
      <c r="E933" s="170"/>
      <c r="F933" s="170"/>
      <c r="G933" s="166">
        <v>2023</v>
      </c>
      <c r="H933" s="169" t="s">
        <v>4182</v>
      </c>
      <c r="I933" s="173" t="s">
        <v>4183</v>
      </c>
      <c r="J933" s="167" t="s">
        <v>68</v>
      </c>
      <c r="K933" s="166" t="s">
        <v>69</v>
      </c>
      <c r="L933" s="166" t="s">
        <v>80</v>
      </c>
      <c r="M933" s="166" t="s">
        <v>3263</v>
      </c>
    </row>
    <row r="934" spans="1:13" ht="75" x14ac:dyDescent="0.2">
      <c r="A934" s="166">
        <v>933</v>
      </c>
      <c r="B934" s="167" t="s">
        <v>4184</v>
      </c>
      <c r="C934" s="168" t="s">
        <v>4185</v>
      </c>
      <c r="D934" s="169"/>
      <c r="E934" s="170"/>
      <c r="F934" s="170"/>
      <c r="G934" s="166">
        <v>2023</v>
      </c>
      <c r="H934" s="169" t="s">
        <v>4186</v>
      </c>
      <c r="I934" s="173" t="s">
        <v>4187</v>
      </c>
      <c r="J934" s="167" t="s">
        <v>68</v>
      </c>
      <c r="K934" s="166" t="s">
        <v>69</v>
      </c>
      <c r="L934" s="166" t="s">
        <v>864</v>
      </c>
      <c r="M934" s="166" t="s">
        <v>4188</v>
      </c>
    </row>
    <row r="935" spans="1:13" ht="60" x14ac:dyDescent="0.2">
      <c r="A935" s="166">
        <v>934</v>
      </c>
      <c r="B935" s="167" t="s">
        <v>4189</v>
      </c>
      <c r="C935" s="168" t="s">
        <v>448</v>
      </c>
      <c r="D935" s="169" t="s">
        <v>423</v>
      </c>
      <c r="E935" s="170"/>
      <c r="F935" s="170"/>
      <c r="G935" s="166">
        <v>2023</v>
      </c>
      <c r="H935" s="169"/>
      <c r="I935" s="173" t="s">
        <v>4190</v>
      </c>
      <c r="J935" s="167" t="s">
        <v>91</v>
      </c>
      <c r="K935" s="166" t="s">
        <v>590</v>
      </c>
      <c r="L935" s="166" t="s">
        <v>80</v>
      </c>
      <c r="M935" s="166" t="s">
        <v>539</v>
      </c>
    </row>
    <row r="936" spans="1:13" ht="75" x14ac:dyDescent="0.2">
      <c r="A936" s="166">
        <v>935</v>
      </c>
      <c r="B936" s="167" t="s">
        <v>4191</v>
      </c>
      <c r="C936" s="168" t="s">
        <v>4192</v>
      </c>
      <c r="D936" s="169"/>
      <c r="E936" s="170"/>
      <c r="F936" s="170"/>
      <c r="G936" s="166">
        <v>2023</v>
      </c>
      <c r="H936" s="169" t="s">
        <v>4193</v>
      </c>
      <c r="I936" s="173" t="s">
        <v>4194</v>
      </c>
      <c r="J936" s="167" t="s">
        <v>68</v>
      </c>
      <c r="K936" s="166" t="s">
        <v>69</v>
      </c>
      <c r="L936" s="166" t="s">
        <v>128</v>
      </c>
      <c r="M936" s="166" t="s">
        <v>3443</v>
      </c>
    </row>
    <row r="937" spans="1:13" ht="75" x14ac:dyDescent="0.2">
      <c r="A937" s="166">
        <v>936</v>
      </c>
      <c r="B937" s="167" t="s">
        <v>4195</v>
      </c>
      <c r="C937" s="168" t="s">
        <v>4196</v>
      </c>
      <c r="D937" s="169"/>
      <c r="E937" s="170"/>
      <c r="F937" s="170"/>
      <c r="G937" s="166">
        <v>2023</v>
      </c>
      <c r="H937" s="169" t="s">
        <v>4197</v>
      </c>
      <c r="I937" s="173" t="s">
        <v>4198</v>
      </c>
      <c r="J937" s="167" t="s">
        <v>68</v>
      </c>
      <c r="K937" s="166" t="s">
        <v>69</v>
      </c>
      <c r="L937" s="166" t="s">
        <v>128</v>
      </c>
      <c r="M937" s="166" t="s">
        <v>2200</v>
      </c>
    </row>
    <row r="938" spans="1:13" ht="75" x14ac:dyDescent="0.2">
      <c r="A938" s="166">
        <v>937</v>
      </c>
      <c r="B938" s="167" t="s">
        <v>4199</v>
      </c>
      <c r="C938" s="168" t="s">
        <v>4200</v>
      </c>
      <c r="D938" s="169"/>
      <c r="E938" s="170"/>
      <c r="F938" s="170"/>
      <c r="G938" s="166">
        <v>2023</v>
      </c>
      <c r="H938" s="169" t="s">
        <v>4201</v>
      </c>
      <c r="I938" s="173" t="s">
        <v>4202</v>
      </c>
      <c r="J938" s="167" t="s">
        <v>68</v>
      </c>
      <c r="K938" s="166" t="s">
        <v>69</v>
      </c>
      <c r="L938" s="166" t="s">
        <v>56</v>
      </c>
      <c r="M938" s="166" t="s">
        <v>2353</v>
      </c>
    </row>
    <row r="939" spans="1:13" ht="75" x14ac:dyDescent="0.2">
      <c r="A939" s="166">
        <v>938</v>
      </c>
      <c r="B939" s="167" t="s">
        <v>4203</v>
      </c>
      <c r="C939" s="168" t="s">
        <v>4204</v>
      </c>
      <c r="D939" s="169"/>
      <c r="E939" s="170"/>
      <c r="F939" s="170"/>
      <c r="G939" s="166">
        <v>2023</v>
      </c>
      <c r="H939" s="169" t="s">
        <v>4205</v>
      </c>
      <c r="I939" s="173" t="s">
        <v>4206</v>
      </c>
      <c r="J939" s="167" t="s">
        <v>68</v>
      </c>
      <c r="K939" s="166" t="s">
        <v>69</v>
      </c>
      <c r="L939" s="166" t="s">
        <v>570</v>
      </c>
      <c r="M939" s="166" t="s">
        <v>2301</v>
      </c>
    </row>
    <row r="940" spans="1:13" ht="75" x14ac:dyDescent="0.2">
      <c r="A940" s="166">
        <v>939</v>
      </c>
      <c r="B940" s="167" t="s">
        <v>4207</v>
      </c>
      <c r="C940" s="168" t="s">
        <v>4208</v>
      </c>
      <c r="D940" s="169"/>
      <c r="E940" s="170"/>
      <c r="F940" s="170"/>
      <c r="G940" s="166">
        <v>2023</v>
      </c>
      <c r="H940" s="169" t="s">
        <v>4209</v>
      </c>
      <c r="I940" s="173" t="s">
        <v>4210</v>
      </c>
      <c r="J940" s="167" t="s">
        <v>68</v>
      </c>
      <c r="K940" s="166" t="s">
        <v>69</v>
      </c>
      <c r="L940" s="166" t="s">
        <v>128</v>
      </c>
      <c r="M940" s="166" t="s">
        <v>3259</v>
      </c>
    </row>
    <row r="941" spans="1:13" ht="75" x14ac:dyDescent="0.2">
      <c r="A941" s="166">
        <v>940</v>
      </c>
      <c r="B941" s="167" t="s">
        <v>4211</v>
      </c>
      <c r="C941" s="168" t="s">
        <v>4212</v>
      </c>
      <c r="D941" s="169"/>
      <c r="E941" s="170"/>
      <c r="F941" s="170"/>
      <c r="G941" s="166">
        <v>2023</v>
      </c>
      <c r="H941" s="169" t="s">
        <v>4213</v>
      </c>
      <c r="I941" s="173" t="s">
        <v>4214</v>
      </c>
      <c r="J941" s="167" t="s">
        <v>68</v>
      </c>
      <c r="K941" s="166" t="s">
        <v>3417</v>
      </c>
      <c r="L941" s="166" t="s">
        <v>128</v>
      </c>
      <c r="M941" s="166" t="s">
        <v>2695</v>
      </c>
    </row>
    <row r="942" spans="1:13" ht="75" x14ac:dyDescent="0.2">
      <c r="A942" s="166">
        <v>941</v>
      </c>
      <c r="B942" s="167" t="s">
        <v>4215</v>
      </c>
      <c r="C942" s="168" t="s">
        <v>4216</v>
      </c>
      <c r="D942" s="169"/>
      <c r="E942" s="170"/>
      <c r="F942" s="170"/>
      <c r="G942" s="166">
        <v>2023</v>
      </c>
      <c r="H942" s="169" t="s">
        <v>4217</v>
      </c>
      <c r="I942" s="173" t="s">
        <v>4218</v>
      </c>
      <c r="J942" s="167" t="s">
        <v>68</v>
      </c>
      <c r="K942" s="166" t="s">
        <v>69</v>
      </c>
      <c r="L942" s="166" t="s">
        <v>570</v>
      </c>
      <c r="M942" s="166" t="s">
        <v>2301</v>
      </c>
    </row>
    <row r="943" spans="1:13" ht="75" x14ac:dyDescent="0.2">
      <c r="A943" s="166">
        <v>942</v>
      </c>
      <c r="B943" s="167" t="s">
        <v>4219</v>
      </c>
      <c r="C943" s="168" t="s">
        <v>4220</v>
      </c>
      <c r="D943" s="169"/>
      <c r="E943" s="170"/>
      <c r="F943" s="170"/>
      <c r="G943" s="166">
        <v>2023</v>
      </c>
      <c r="H943" s="169" t="s">
        <v>4221</v>
      </c>
      <c r="I943" s="173" t="s">
        <v>4222</v>
      </c>
      <c r="J943" s="167" t="s">
        <v>68</v>
      </c>
      <c r="K943" s="166" t="s">
        <v>69</v>
      </c>
      <c r="L943" s="166" t="s">
        <v>80</v>
      </c>
      <c r="M943" s="166" t="s">
        <v>648</v>
      </c>
    </row>
    <row r="944" spans="1:13" ht="75" x14ac:dyDescent="0.2">
      <c r="A944" s="166">
        <v>943</v>
      </c>
      <c r="B944" s="167" t="s">
        <v>4223</v>
      </c>
      <c r="C944" s="168" t="s">
        <v>4224</v>
      </c>
      <c r="D944" s="169"/>
      <c r="E944" s="170"/>
      <c r="F944" s="170"/>
      <c r="G944" s="166">
        <v>2023</v>
      </c>
      <c r="H944" s="169" t="s">
        <v>4225</v>
      </c>
      <c r="I944" s="173" t="s">
        <v>4226</v>
      </c>
      <c r="J944" s="167" t="s">
        <v>68</v>
      </c>
      <c r="K944" s="166" t="s">
        <v>69</v>
      </c>
      <c r="L944" s="166" t="s">
        <v>128</v>
      </c>
      <c r="M944" s="166" t="s">
        <v>2695</v>
      </c>
    </row>
    <row r="945" spans="1:13" ht="75" x14ac:dyDescent="0.2">
      <c r="A945" s="166">
        <v>944</v>
      </c>
      <c r="B945" s="167" t="s">
        <v>4227</v>
      </c>
      <c r="C945" s="168" t="s">
        <v>4228</v>
      </c>
      <c r="D945" s="169"/>
      <c r="E945" s="170"/>
      <c r="F945" s="170"/>
      <c r="G945" s="166">
        <v>2023</v>
      </c>
      <c r="H945" s="169" t="s">
        <v>4229</v>
      </c>
      <c r="I945" s="173" t="s">
        <v>4230</v>
      </c>
      <c r="J945" s="167" t="s">
        <v>68</v>
      </c>
      <c r="K945" s="166" t="s">
        <v>69</v>
      </c>
      <c r="L945" s="166" t="s">
        <v>601</v>
      </c>
      <c r="M945" s="166" t="s">
        <v>2347</v>
      </c>
    </row>
    <row r="946" spans="1:13" ht="75" x14ac:dyDescent="0.2">
      <c r="A946" s="166">
        <v>945</v>
      </c>
      <c r="B946" s="167" t="s">
        <v>4231</v>
      </c>
      <c r="C946" s="168" t="s">
        <v>4232</v>
      </c>
      <c r="D946" s="169"/>
      <c r="E946" s="170"/>
      <c r="F946" s="170"/>
      <c r="G946" s="166">
        <v>2023</v>
      </c>
      <c r="H946" s="169" t="s">
        <v>4233</v>
      </c>
      <c r="I946" s="173" t="s">
        <v>4234</v>
      </c>
      <c r="J946" s="167" t="s">
        <v>68</v>
      </c>
      <c r="K946" s="166" t="s">
        <v>69</v>
      </c>
      <c r="L946" s="166" t="s">
        <v>128</v>
      </c>
      <c r="M946" s="166" t="s">
        <v>3430</v>
      </c>
    </row>
    <row r="947" spans="1:13" ht="75" x14ac:dyDescent="0.2">
      <c r="A947" s="166">
        <v>946</v>
      </c>
      <c r="B947" s="167" t="s">
        <v>4235</v>
      </c>
      <c r="C947" s="168" t="s">
        <v>4236</v>
      </c>
      <c r="D947" s="169"/>
      <c r="E947" s="170"/>
      <c r="F947" s="170"/>
      <c r="G947" s="166">
        <v>2023</v>
      </c>
      <c r="H947" s="169" t="s">
        <v>4237</v>
      </c>
      <c r="I947" s="173" t="s">
        <v>4238</v>
      </c>
      <c r="J947" s="167" t="s">
        <v>68</v>
      </c>
      <c r="K947" s="166" t="s">
        <v>69</v>
      </c>
      <c r="L947" s="166" t="s">
        <v>56</v>
      </c>
      <c r="M947" s="166" t="s">
        <v>2431</v>
      </c>
    </row>
    <row r="948" spans="1:13" ht="75" x14ac:dyDescent="0.2">
      <c r="A948" s="166">
        <v>947</v>
      </c>
      <c r="B948" s="167" t="s">
        <v>4239</v>
      </c>
      <c r="C948" s="168" t="s">
        <v>4240</v>
      </c>
      <c r="D948" s="169"/>
      <c r="E948" s="170"/>
      <c r="F948" s="170"/>
      <c r="G948" s="166">
        <v>2023</v>
      </c>
      <c r="H948" s="169" t="s">
        <v>4241</v>
      </c>
      <c r="I948" s="173" t="s">
        <v>4242</v>
      </c>
      <c r="J948" s="167" t="s">
        <v>68</v>
      </c>
      <c r="K948" s="166" t="s">
        <v>69</v>
      </c>
      <c r="L948" s="166" t="s">
        <v>725</v>
      </c>
      <c r="M948" s="166" t="s">
        <v>433</v>
      </c>
    </row>
    <row r="949" spans="1:13" ht="75" x14ac:dyDescent="0.2">
      <c r="A949" s="166">
        <v>948</v>
      </c>
      <c r="B949" s="167" t="s">
        <v>4243</v>
      </c>
      <c r="C949" s="168" t="s">
        <v>4244</v>
      </c>
      <c r="D949" s="169"/>
      <c r="E949" s="170"/>
      <c r="F949" s="170"/>
      <c r="G949" s="166">
        <v>2023</v>
      </c>
      <c r="H949" s="169" t="s">
        <v>4245</v>
      </c>
      <c r="I949" s="173" t="s">
        <v>4246</v>
      </c>
      <c r="J949" s="167" t="s">
        <v>68</v>
      </c>
      <c r="K949" s="166" t="s">
        <v>3417</v>
      </c>
      <c r="L949" s="166" t="s">
        <v>128</v>
      </c>
      <c r="M949" s="166" t="s">
        <v>2200</v>
      </c>
    </row>
    <row r="950" spans="1:13" ht="75" x14ac:dyDescent="0.2">
      <c r="A950" s="166">
        <v>949</v>
      </c>
      <c r="B950" s="167" t="s">
        <v>4247</v>
      </c>
      <c r="C950" s="168" t="s">
        <v>4248</v>
      </c>
      <c r="D950" s="169"/>
      <c r="E950" s="170"/>
      <c r="F950" s="170"/>
      <c r="G950" s="166">
        <v>2023</v>
      </c>
      <c r="H950" s="169" t="s">
        <v>4249</v>
      </c>
      <c r="I950" s="173" t="s">
        <v>4250</v>
      </c>
      <c r="J950" s="167" t="s">
        <v>68</v>
      </c>
      <c r="K950" s="166" t="s">
        <v>69</v>
      </c>
      <c r="L950" s="166" t="s">
        <v>80</v>
      </c>
      <c r="M950" s="166" t="s">
        <v>2539</v>
      </c>
    </row>
    <row r="951" spans="1:13" ht="75" x14ac:dyDescent="0.2">
      <c r="A951" s="166">
        <v>950</v>
      </c>
      <c r="B951" s="167" t="s">
        <v>4251</v>
      </c>
      <c r="C951" s="168" t="s">
        <v>4252</v>
      </c>
      <c r="D951" s="169"/>
      <c r="E951" s="170"/>
      <c r="F951" s="170"/>
      <c r="G951" s="166">
        <v>2023</v>
      </c>
      <c r="H951" s="169" t="s">
        <v>4253</v>
      </c>
      <c r="I951" s="173" t="s">
        <v>4254</v>
      </c>
      <c r="J951" s="167" t="s">
        <v>68</v>
      </c>
      <c r="K951" s="166" t="s">
        <v>69</v>
      </c>
      <c r="L951" s="166" t="s">
        <v>570</v>
      </c>
      <c r="M951" s="166" t="s">
        <v>2301</v>
      </c>
    </row>
    <row r="952" spans="1:13" ht="75" x14ac:dyDescent="0.2">
      <c r="A952" s="166">
        <v>951</v>
      </c>
      <c r="B952" s="167" t="s">
        <v>4255</v>
      </c>
      <c r="C952" s="168" t="s">
        <v>4256</v>
      </c>
      <c r="D952" s="169"/>
      <c r="E952" s="170"/>
      <c r="F952" s="170"/>
      <c r="G952" s="166">
        <v>2023</v>
      </c>
      <c r="H952" s="169" t="s">
        <v>4257</v>
      </c>
      <c r="I952" s="173" t="s">
        <v>4258</v>
      </c>
      <c r="J952" s="167" t="s">
        <v>68</v>
      </c>
      <c r="K952" s="166" t="s">
        <v>3417</v>
      </c>
      <c r="L952" s="166" t="s">
        <v>725</v>
      </c>
      <c r="M952" s="166" t="s">
        <v>433</v>
      </c>
    </row>
    <row r="953" spans="1:13" ht="75" x14ac:dyDescent="0.2">
      <c r="A953" s="166">
        <v>952</v>
      </c>
      <c r="B953" s="167" t="s">
        <v>4259</v>
      </c>
      <c r="C953" s="168" t="s">
        <v>4260</v>
      </c>
      <c r="D953" s="169"/>
      <c r="E953" s="170"/>
      <c r="F953" s="170"/>
      <c r="G953" s="166">
        <v>2023</v>
      </c>
      <c r="H953" s="169" t="s">
        <v>4261</v>
      </c>
      <c r="I953" s="173" t="s">
        <v>4262</v>
      </c>
      <c r="J953" s="167" t="s">
        <v>68</v>
      </c>
      <c r="K953" s="166" t="s">
        <v>3417</v>
      </c>
      <c r="L953" s="166" t="s">
        <v>56</v>
      </c>
      <c r="M953" s="166" t="s">
        <v>3645</v>
      </c>
    </row>
    <row r="954" spans="1:13" ht="75" x14ac:dyDescent="0.2">
      <c r="A954" s="166">
        <v>953</v>
      </c>
      <c r="B954" s="167" t="s">
        <v>4263</v>
      </c>
      <c r="C954" s="168" t="s">
        <v>4264</v>
      </c>
      <c r="D954" s="169"/>
      <c r="E954" s="170"/>
      <c r="F954" s="170"/>
      <c r="G954" s="166">
        <v>2023</v>
      </c>
      <c r="H954" s="169" t="s">
        <v>4265</v>
      </c>
      <c r="I954" s="173" t="s">
        <v>4266</v>
      </c>
      <c r="J954" s="167" t="s">
        <v>68</v>
      </c>
      <c r="K954" s="166" t="s">
        <v>69</v>
      </c>
      <c r="L954" s="166" t="s">
        <v>56</v>
      </c>
      <c r="M954" s="166" t="s">
        <v>459</v>
      </c>
    </row>
    <row r="955" spans="1:13" ht="75" x14ac:dyDescent="0.2">
      <c r="A955" s="166">
        <v>954</v>
      </c>
      <c r="B955" s="167" t="s">
        <v>4267</v>
      </c>
      <c r="C955" s="168" t="s">
        <v>4268</v>
      </c>
      <c r="D955" s="169"/>
      <c r="E955" s="170"/>
      <c r="F955" s="170"/>
      <c r="G955" s="166">
        <v>2023</v>
      </c>
      <c r="H955" s="169" t="s">
        <v>4269</v>
      </c>
      <c r="I955" s="173" t="s">
        <v>4270</v>
      </c>
      <c r="J955" s="167" t="s">
        <v>68</v>
      </c>
      <c r="K955" s="166" t="s">
        <v>69</v>
      </c>
      <c r="L955" s="166" t="s">
        <v>80</v>
      </c>
      <c r="M955" s="166" t="s">
        <v>3524</v>
      </c>
    </row>
    <row r="956" spans="1:13" ht="75" x14ac:dyDescent="0.2">
      <c r="A956" s="166">
        <v>955</v>
      </c>
      <c r="B956" s="167" t="s">
        <v>4271</v>
      </c>
      <c r="C956" s="168" t="s">
        <v>4272</v>
      </c>
      <c r="D956" s="169"/>
      <c r="E956" s="170"/>
      <c r="F956" s="170"/>
      <c r="G956" s="166">
        <v>2023</v>
      </c>
      <c r="H956" s="169" t="s">
        <v>4273</v>
      </c>
      <c r="I956" s="173" t="s">
        <v>4274</v>
      </c>
      <c r="J956" s="167" t="s">
        <v>68</v>
      </c>
      <c r="K956" s="166" t="s">
        <v>3417</v>
      </c>
      <c r="L956" s="166" t="s">
        <v>56</v>
      </c>
      <c r="M956" s="166" t="s">
        <v>2881</v>
      </c>
    </row>
    <row r="957" spans="1:13" ht="75" x14ac:dyDescent="0.2">
      <c r="A957" s="166">
        <v>956</v>
      </c>
      <c r="B957" s="167" t="s">
        <v>4275</v>
      </c>
      <c r="C957" s="168" t="s">
        <v>4276</v>
      </c>
      <c r="D957" s="169"/>
      <c r="E957" s="170"/>
      <c r="F957" s="170"/>
      <c r="G957" s="166">
        <v>2023</v>
      </c>
      <c r="H957" s="169" t="s">
        <v>4277</v>
      </c>
      <c r="I957" s="173" t="s">
        <v>4278</v>
      </c>
      <c r="J957" s="167" t="s">
        <v>68</v>
      </c>
      <c r="K957" s="166" t="s">
        <v>3417</v>
      </c>
      <c r="L957" s="166" t="s">
        <v>725</v>
      </c>
      <c r="M957" s="166" t="s">
        <v>433</v>
      </c>
    </row>
    <row r="958" spans="1:13" ht="75" x14ac:dyDescent="0.2">
      <c r="A958" s="166">
        <v>957</v>
      </c>
      <c r="B958" s="167" t="s">
        <v>4279</v>
      </c>
      <c r="C958" s="168" t="s">
        <v>4280</v>
      </c>
      <c r="D958" s="169"/>
      <c r="E958" s="170"/>
      <c r="F958" s="170"/>
      <c r="G958" s="166">
        <v>2023</v>
      </c>
      <c r="H958" s="169" t="s">
        <v>4281</v>
      </c>
      <c r="I958" s="173" t="s">
        <v>4282</v>
      </c>
      <c r="J958" s="167" t="s">
        <v>68</v>
      </c>
      <c r="K958" s="166" t="s">
        <v>3417</v>
      </c>
      <c r="L958" s="166" t="s">
        <v>128</v>
      </c>
      <c r="M958" s="166" t="s">
        <v>544</v>
      </c>
    </row>
    <row r="959" spans="1:13" ht="75" x14ac:dyDescent="0.2">
      <c r="A959" s="166">
        <v>958</v>
      </c>
      <c r="B959" s="167" t="s">
        <v>4283</v>
      </c>
      <c r="C959" s="168" t="s">
        <v>4284</v>
      </c>
      <c r="D959" s="169"/>
      <c r="E959" s="170"/>
      <c r="F959" s="170"/>
      <c r="G959" s="166">
        <v>2023</v>
      </c>
      <c r="H959" s="169" t="s">
        <v>4285</v>
      </c>
      <c r="I959" s="173" t="s">
        <v>4286</v>
      </c>
      <c r="J959" s="167" t="s">
        <v>68</v>
      </c>
      <c r="K959" s="166" t="s">
        <v>3417</v>
      </c>
      <c r="L959" s="166" t="s">
        <v>128</v>
      </c>
      <c r="M959" s="166" t="s">
        <v>3095</v>
      </c>
    </row>
    <row r="960" spans="1:13" ht="75" x14ac:dyDescent="0.2">
      <c r="A960" s="166">
        <v>959</v>
      </c>
      <c r="B960" s="167" t="s">
        <v>4287</v>
      </c>
      <c r="C960" s="168" t="s">
        <v>4288</v>
      </c>
      <c r="D960" s="169"/>
      <c r="E960" s="170"/>
      <c r="F960" s="170"/>
      <c r="G960" s="166">
        <v>2023</v>
      </c>
      <c r="H960" s="169" t="s">
        <v>4289</v>
      </c>
      <c r="I960" s="173" t="s">
        <v>4290</v>
      </c>
      <c r="J960" s="167" t="s">
        <v>68</v>
      </c>
      <c r="K960" s="166" t="s">
        <v>69</v>
      </c>
      <c r="L960" s="166" t="s">
        <v>80</v>
      </c>
      <c r="M960" s="166" t="s">
        <v>2336</v>
      </c>
    </row>
    <row r="961" spans="1:13" ht="75" x14ac:dyDescent="0.2">
      <c r="A961" s="166">
        <v>960</v>
      </c>
      <c r="B961" s="167" t="s">
        <v>4291</v>
      </c>
      <c r="C961" s="168" t="s">
        <v>4292</v>
      </c>
      <c r="D961" s="169"/>
      <c r="E961" s="170"/>
      <c r="F961" s="170"/>
      <c r="G961" s="166">
        <v>2023</v>
      </c>
      <c r="H961" s="169" t="s">
        <v>4293</v>
      </c>
      <c r="I961" s="174" t="s">
        <v>4294</v>
      </c>
      <c r="J961" s="167" t="s">
        <v>68</v>
      </c>
      <c r="K961" s="166" t="s">
        <v>3417</v>
      </c>
      <c r="L961" s="166" t="s">
        <v>56</v>
      </c>
      <c r="M961" s="166" t="s">
        <v>2407</v>
      </c>
    </row>
    <row r="962" spans="1:13" ht="75" x14ac:dyDescent="0.2">
      <c r="A962" s="166">
        <v>961</v>
      </c>
      <c r="B962" s="167" t="s">
        <v>4295</v>
      </c>
      <c r="C962" s="168" t="s">
        <v>4296</v>
      </c>
      <c r="D962" s="169"/>
      <c r="E962" s="170"/>
      <c r="F962" s="170"/>
      <c r="G962" s="166">
        <v>2023</v>
      </c>
      <c r="H962" s="169" t="s">
        <v>4297</v>
      </c>
      <c r="I962" s="173" t="s">
        <v>4298</v>
      </c>
      <c r="J962" s="167" t="s">
        <v>68</v>
      </c>
      <c r="K962" s="166" t="s">
        <v>3417</v>
      </c>
      <c r="L962" s="166" t="s">
        <v>80</v>
      </c>
      <c r="M962" s="166" t="s">
        <v>731</v>
      </c>
    </row>
    <row r="963" spans="1:13" ht="75" x14ac:dyDescent="0.2">
      <c r="A963" s="166">
        <v>962</v>
      </c>
      <c r="B963" s="167" t="s">
        <v>4299</v>
      </c>
      <c r="C963" s="168" t="s">
        <v>4300</v>
      </c>
      <c r="D963" s="169"/>
      <c r="E963" s="170"/>
      <c r="F963" s="170"/>
      <c r="G963" s="166">
        <v>2023</v>
      </c>
      <c r="H963" s="169" t="s">
        <v>4301</v>
      </c>
      <c r="I963" s="174" t="s">
        <v>4302</v>
      </c>
      <c r="J963" s="167" t="s">
        <v>68</v>
      </c>
      <c r="K963" s="166" t="s">
        <v>69</v>
      </c>
      <c r="L963" s="166" t="s">
        <v>80</v>
      </c>
      <c r="M963" s="166" t="s">
        <v>539</v>
      </c>
    </row>
    <row r="964" spans="1:13" ht="75" x14ac:dyDescent="0.2">
      <c r="A964" s="166">
        <v>963</v>
      </c>
      <c r="B964" s="167" t="s">
        <v>4303</v>
      </c>
      <c r="C964" s="168" t="s">
        <v>4304</v>
      </c>
      <c r="D964" s="169"/>
      <c r="E964" s="170"/>
      <c r="F964" s="170"/>
      <c r="G964" s="166">
        <v>2023</v>
      </c>
      <c r="H964" s="169" t="s">
        <v>4305</v>
      </c>
      <c r="I964" s="173" t="s">
        <v>4306</v>
      </c>
      <c r="J964" s="167" t="s">
        <v>68</v>
      </c>
      <c r="K964" s="166" t="s">
        <v>69</v>
      </c>
      <c r="L964" s="166" t="s">
        <v>128</v>
      </c>
      <c r="M964" s="166" t="s">
        <v>3259</v>
      </c>
    </row>
    <row r="965" spans="1:13" ht="75" x14ac:dyDescent="0.2">
      <c r="A965" s="166">
        <v>964</v>
      </c>
      <c r="B965" s="167" t="s">
        <v>4307</v>
      </c>
      <c r="C965" s="168" t="s">
        <v>4308</v>
      </c>
      <c r="D965" s="169"/>
      <c r="E965" s="170"/>
      <c r="F965" s="170"/>
      <c r="G965" s="166">
        <v>2023</v>
      </c>
      <c r="H965" s="169" t="s">
        <v>4309</v>
      </c>
      <c r="I965" s="173" t="s">
        <v>4310</v>
      </c>
      <c r="J965" s="167" t="s">
        <v>68</v>
      </c>
      <c r="K965" s="166" t="s">
        <v>3417</v>
      </c>
      <c r="L965" s="166" t="s">
        <v>56</v>
      </c>
      <c r="M965" s="166" t="s">
        <v>2765</v>
      </c>
    </row>
    <row r="966" spans="1:13" ht="75" x14ac:dyDescent="0.2">
      <c r="A966" s="166">
        <v>965</v>
      </c>
      <c r="B966" s="167" t="s">
        <v>4311</v>
      </c>
      <c r="C966" s="168" t="s">
        <v>4312</v>
      </c>
      <c r="D966" s="169"/>
      <c r="E966" s="170"/>
      <c r="F966" s="170"/>
      <c r="G966" s="166">
        <v>2023</v>
      </c>
      <c r="H966" s="169" t="s">
        <v>4313</v>
      </c>
      <c r="I966" s="173" t="s">
        <v>4314</v>
      </c>
      <c r="J966" s="167" t="s">
        <v>68</v>
      </c>
      <c r="K966" s="166" t="s">
        <v>3417</v>
      </c>
      <c r="L966" s="166" t="s">
        <v>56</v>
      </c>
      <c r="M966" s="166" t="s">
        <v>2881</v>
      </c>
    </row>
    <row r="967" spans="1:13" ht="75" x14ac:dyDescent="0.2">
      <c r="A967" s="166">
        <v>966</v>
      </c>
      <c r="B967" s="167" t="s">
        <v>4315</v>
      </c>
      <c r="C967" s="168" t="s">
        <v>4316</v>
      </c>
      <c r="D967" s="169"/>
      <c r="E967" s="170"/>
      <c r="F967" s="170"/>
      <c r="G967" s="166">
        <v>2023</v>
      </c>
      <c r="H967" s="169" t="s">
        <v>4317</v>
      </c>
      <c r="I967" s="173" t="s">
        <v>4318</v>
      </c>
      <c r="J967" s="167" t="s">
        <v>68</v>
      </c>
      <c r="K967" s="166" t="s">
        <v>69</v>
      </c>
      <c r="L967" s="166" t="s">
        <v>56</v>
      </c>
      <c r="M967" s="166" t="s">
        <v>490</v>
      </c>
    </row>
    <row r="968" spans="1:13" ht="75" x14ac:dyDescent="0.2">
      <c r="A968" s="166">
        <v>967</v>
      </c>
      <c r="B968" s="167" t="s">
        <v>4319</v>
      </c>
      <c r="C968" s="168" t="s">
        <v>4320</v>
      </c>
      <c r="D968" s="169"/>
      <c r="E968" s="170"/>
      <c r="F968" s="170"/>
      <c r="G968" s="166">
        <v>2023</v>
      </c>
      <c r="H968" s="169" t="s">
        <v>4321</v>
      </c>
      <c r="I968" s="173" t="s">
        <v>4322</v>
      </c>
      <c r="J968" s="167" t="s">
        <v>68</v>
      </c>
      <c r="K968" s="166" t="s">
        <v>3417</v>
      </c>
      <c r="L968" s="166" t="s">
        <v>128</v>
      </c>
      <c r="M968" s="166" t="s">
        <v>2200</v>
      </c>
    </row>
    <row r="969" spans="1:13" ht="75" x14ac:dyDescent="0.2">
      <c r="A969" s="166">
        <v>968</v>
      </c>
      <c r="B969" s="167" t="s">
        <v>4323</v>
      </c>
      <c r="C969" s="168" t="s">
        <v>4324</v>
      </c>
      <c r="D969" s="169"/>
      <c r="E969" s="170"/>
      <c r="F969" s="170"/>
      <c r="G969" s="166">
        <v>2023</v>
      </c>
      <c r="H969" s="169" t="s">
        <v>4325</v>
      </c>
      <c r="I969" s="173" t="s">
        <v>4326</v>
      </c>
      <c r="J969" s="167" t="s">
        <v>68</v>
      </c>
      <c r="K969" s="166" t="s">
        <v>3417</v>
      </c>
      <c r="L969" s="166" t="s">
        <v>80</v>
      </c>
      <c r="M969" s="166" t="s">
        <v>701</v>
      </c>
    </row>
    <row r="970" spans="1:13" ht="75" x14ac:dyDescent="0.2">
      <c r="A970" s="166">
        <v>969</v>
      </c>
      <c r="B970" s="167" t="s">
        <v>4327</v>
      </c>
      <c r="C970" s="168" t="s">
        <v>4328</v>
      </c>
      <c r="D970" s="169"/>
      <c r="E970" s="170"/>
      <c r="F970" s="170"/>
      <c r="G970" s="166">
        <v>2023</v>
      </c>
      <c r="H970" s="169" t="s">
        <v>4329</v>
      </c>
      <c r="I970" s="173" t="s">
        <v>4330</v>
      </c>
      <c r="J970" s="167" t="s">
        <v>68</v>
      </c>
      <c r="K970" s="166" t="s">
        <v>3417</v>
      </c>
      <c r="L970" s="166" t="s">
        <v>56</v>
      </c>
      <c r="M970" s="166" t="s">
        <v>3059</v>
      </c>
    </row>
    <row r="971" spans="1:13" ht="75" x14ac:dyDescent="0.2">
      <c r="A971" s="166">
        <v>970</v>
      </c>
      <c r="B971" s="167" t="s">
        <v>4331</v>
      </c>
      <c r="C971" s="168" t="s">
        <v>4332</v>
      </c>
      <c r="D971" s="169"/>
      <c r="E971" s="170"/>
      <c r="F971" s="170"/>
      <c r="G971" s="166">
        <v>2023</v>
      </c>
      <c r="H971" s="169" t="s">
        <v>4333</v>
      </c>
      <c r="I971" s="173" t="s">
        <v>4334</v>
      </c>
      <c r="J971" s="167" t="s">
        <v>68</v>
      </c>
      <c r="K971" s="166" t="s">
        <v>69</v>
      </c>
      <c r="L971" s="166" t="s">
        <v>80</v>
      </c>
      <c r="M971" s="166" t="s">
        <v>539</v>
      </c>
    </row>
    <row r="972" spans="1:13" ht="75" x14ac:dyDescent="0.2">
      <c r="A972" s="166">
        <v>971</v>
      </c>
      <c r="B972" s="167" t="s">
        <v>4335</v>
      </c>
      <c r="C972" s="168" t="s">
        <v>4336</v>
      </c>
      <c r="D972" s="169"/>
      <c r="E972" s="170"/>
      <c r="F972" s="170"/>
      <c r="G972" s="166">
        <v>2023</v>
      </c>
      <c r="H972" s="169" t="s">
        <v>4337</v>
      </c>
      <c r="I972" s="173" t="s">
        <v>4338</v>
      </c>
      <c r="J972" s="167" t="s">
        <v>68</v>
      </c>
      <c r="K972" s="166" t="s">
        <v>69</v>
      </c>
      <c r="L972" s="166" t="s">
        <v>56</v>
      </c>
      <c r="M972" s="166" t="s">
        <v>2353</v>
      </c>
    </row>
    <row r="973" spans="1:13" ht="75" x14ac:dyDescent="0.2">
      <c r="A973" s="166">
        <v>972</v>
      </c>
      <c r="B973" s="167" t="s">
        <v>4339</v>
      </c>
      <c r="C973" s="168" t="s">
        <v>4340</v>
      </c>
      <c r="D973" s="169"/>
      <c r="E973" s="170"/>
      <c r="F973" s="170"/>
      <c r="G973" s="166">
        <v>2023</v>
      </c>
      <c r="H973" s="169" t="s">
        <v>4341</v>
      </c>
      <c r="I973" s="173" t="s">
        <v>4342</v>
      </c>
      <c r="J973" s="167" t="s">
        <v>68</v>
      </c>
      <c r="K973" s="166" t="s">
        <v>3417</v>
      </c>
      <c r="L973" s="166" t="s">
        <v>56</v>
      </c>
      <c r="M973" s="166" t="s">
        <v>2353</v>
      </c>
    </row>
    <row r="974" spans="1:13" ht="75" x14ac:dyDescent="0.2">
      <c r="A974" s="166">
        <v>973</v>
      </c>
      <c r="B974" s="167" t="s">
        <v>4343</v>
      </c>
      <c r="C974" s="168" t="s">
        <v>4344</v>
      </c>
      <c r="D974" s="169"/>
      <c r="E974" s="170"/>
      <c r="F974" s="170"/>
      <c r="G974" s="166">
        <v>2023</v>
      </c>
      <c r="H974" s="169" t="s">
        <v>4345</v>
      </c>
      <c r="I974" s="173" t="s">
        <v>4346</v>
      </c>
      <c r="J974" s="167" t="s">
        <v>68</v>
      </c>
      <c r="K974" s="166" t="s">
        <v>3417</v>
      </c>
      <c r="L974" s="166" t="s">
        <v>149</v>
      </c>
      <c r="M974" s="166" t="s">
        <v>2470</v>
      </c>
    </row>
    <row r="975" spans="1:13" ht="75" x14ac:dyDescent="0.2">
      <c r="A975" s="166">
        <v>974</v>
      </c>
      <c r="B975" s="167" t="s">
        <v>4347</v>
      </c>
      <c r="C975" s="168" t="s">
        <v>4348</v>
      </c>
      <c r="D975" s="169"/>
      <c r="E975" s="170"/>
      <c r="F975" s="170"/>
      <c r="G975" s="166">
        <v>2023</v>
      </c>
      <c r="H975" s="169" t="s">
        <v>4349</v>
      </c>
      <c r="I975" s="173" t="s">
        <v>4350</v>
      </c>
      <c r="J975" s="167" t="s">
        <v>68</v>
      </c>
      <c r="K975" s="166" t="s">
        <v>3417</v>
      </c>
      <c r="L975" s="166" t="s">
        <v>1325</v>
      </c>
      <c r="M975" s="166" t="s">
        <v>1330</v>
      </c>
    </row>
    <row r="976" spans="1:13" ht="75" x14ac:dyDescent="0.2">
      <c r="A976" s="166">
        <v>975</v>
      </c>
      <c r="B976" s="167" t="s">
        <v>4351</v>
      </c>
      <c r="C976" s="168" t="s">
        <v>4352</v>
      </c>
      <c r="D976" s="169"/>
      <c r="E976" s="170"/>
      <c r="F976" s="170"/>
      <c r="G976" s="166">
        <v>2023</v>
      </c>
      <c r="H976" s="169" t="s">
        <v>4353</v>
      </c>
      <c r="I976" s="173" t="s">
        <v>4354</v>
      </c>
      <c r="J976" s="167" t="s">
        <v>68</v>
      </c>
      <c r="K976" s="166" t="s">
        <v>3417</v>
      </c>
      <c r="L976" s="166" t="s">
        <v>570</v>
      </c>
      <c r="M976" s="166" t="s">
        <v>1091</v>
      </c>
    </row>
    <row r="977" spans="1:13" ht="75" x14ac:dyDescent="0.2">
      <c r="A977" s="166">
        <v>976</v>
      </c>
      <c r="B977" s="167" t="s">
        <v>4355</v>
      </c>
      <c r="C977" s="168" t="s">
        <v>4356</v>
      </c>
      <c r="D977" s="169"/>
      <c r="E977" s="170"/>
      <c r="F977" s="170"/>
      <c r="G977" s="166">
        <v>2023</v>
      </c>
      <c r="H977" s="169" t="s">
        <v>4357</v>
      </c>
      <c r="I977" s="173" t="s">
        <v>4358</v>
      </c>
      <c r="J977" s="167" t="s">
        <v>68</v>
      </c>
      <c r="K977" s="166" t="s">
        <v>3417</v>
      </c>
      <c r="L977" s="166" t="s">
        <v>570</v>
      </c>
      <c r="M977" s="166" t="s">
        <v>1690</v>
      </c>
    </row>
    <row r="978" spans="1:13" ht="75" x14ac:dyDescent="0.2">
      <c r="A978" s="166">
        <v>977</v>
      </c>
      <c r="B978" s="167" t="s">
        <v>4359</v>
      </c>
      <c r="C978" s="168" t="s">
        <v>4360</v>
      </c>
      <c r="D978" s="169"/>
      <c r="E978" s="170"/>
      <c r="F978" s="170"/>
      <c r="G978" s="166">
        <v>2023</v>
      </c>
      <c r="H978" s="169" t="s">
        <v>4361</v>
      </c>
      <c r="I978" s="173" t="s">
        <v>4362</v>
      </c>
      <c r="J978" s="167" t="s">
        <v>68</v>
      </c>
      <c r="K978" s="166" t="s">
        <v>3417</v>
      </c>
      <c r="L978" s="166" t="s">
        <v>80</v>
      </c>
      <c r="M978" s="166" t="s">
        <v>731</v>
      </c>
    </row>
    <row r="979" spans="1:13" ht="75" x14ac:dyDescent="0.2">
      <c r="A979" s="166">
        <v>978</v>
      </c>
      <c r="B979" s="167" t="s">
        <v>4363</v>
      </c>
      <c r="C979" s="168" t="s">
        <v>4364</v>
      </c>
      <c r="D979" s="169"/>
      <c r="E979" s="170"/>
      <c r="F979" s="170"/>
      <c r="G979" s="166">
        <v>2023</v>
      </c>
      <c r="H979" s="169" t="s">
        <v>4365</v>
      </c>
      <c r="I979" s="173" t="s">
        <v>4366</v>
      </c>
      <c r="J979" s="167" t="s">
        <v>68</v>
      </c>
      <c r="K979" s="166" t="s">
        <v>69</v>
      </c>
      <c r="L979" s="166" t="s">
        <v>570</v>
      </c>
      <c r="M979" s="166" t="s">
        <v>3452</v>
      </c>
    </row>
    <row r="980" spans="1:13" ht="75" x14ac:dyDescent="0.2">
      <c r="A980" s="166">
        <v>979</v>
      </c>
      <c r="B980" s="167" t="s">
        <v>4367</v>
      </c>
      <c r="C980" s="168" t="s">
        <v>4368</v>
      </c>
      <c r="D980" s="169"/>
      <c r="E980" s="170"/>
      <c r="F980" s="170"/>
      <c r="G980" s="166">
        <v>2023</v>
      </c>
      <c r="H980" s="169" t="s">
        <v>4369</v>
      </c>
      <c r="I980" s="173" t="s">
        <v>4370</v>
      </c>
      <c r="J980" s="167" t="s">
        <v>68</v>
      </c>
      <c r="K980" s="166" t="s">
        <v>3417</v>
      </c>
      <c r="L980" s="166" t="s">
        <v>570</v>
      </c>
      <c r="M980" s="166" t="s">
        <v>2268</v>
      </c>
    </row>
    <row r="981" spans="1:13" ht="75" x14ac:dyDescent="0.2">
      <c r="A981" s="166">
        <v>980</v>
      </c>
      <c r="B981" s="167" t="s">
        <v>4371</v>
      </c>
      <c r="C981" s="168" t="s">
        <v>4372</v>
      </c>
      <c r="D981" s="169"/>
      <c r="E981" s="170"/>
      <c r="F981" s="170"/>
      <c r="G981" s="166">
        <v>2023</v>
      </c>
      <c r="H981" s="169" t="s">
        <v>4373</v>
      </c>
      <c r="I981" s="173" t="s">
        <v>4374</v>
      </c>
      <c r="J981" s="167" t="s">
        <v>68</v>
      </c>
      <c r="K981" s="166" t="s">
        <v>103</v>
      </c>
      <c r="L981" s="166" t="s">
        <v>80</v>
      </c>
      <c r="M981" s="166" t="s">
        <v>2539</v>
      </c>
    </row>
    <row r="982" spans="1:13" ht="75" x14ac:dyDescent="0.2">
      <c r="A982" s="166">
        <v>981</v>
      </c>
      <c r="B982" s="167" t="s">
        <v>4375</v>
      </c>
      <c r="C982" s="168" t="s">
        <v>4376</v>
      </c>
      <c r="D982" s="169"/>
      <c r="E982" s="170"/>
      <c r="F982" s="170"/>
      <c r="G982" s="166">
        <v>2023</v>
      </c>
      <c r="H982" s="169" t="s">
        <v>4377</v>
      </c>
      <c r="I982" s="173" t="s">
        <v>4378</v>
      </c>
      <c r="J982" s="167" t="s">
        <v>68</v>
      </c>
      <c r="K982" s="166" t="s">
        <v>69</v>
      </c>
      <c r="L982" s="166" t="s">
        <v>56</v>
      </c>
      <c r="M982" s="166" t="s">
        <v>2353</v>
      </c>
    </row>
    <row r="983" spans="1:13" ht="75" x14ac:dyDescent="0.2">
      <c r="A983" s="166">
        <v>982</v>
      </c>
      <c r="B983" s="167" t="s">
        <v>4379</v>
      </c>
      <c r="C983" s="168" t="s">
        <v>4380</v>
      </c>
      <c r="D983" s="169"/>
      <c r="E983" s="170"/>
      <c r="F983" s="170"/>
      <c r="G983" s="166">
        <v>2023</v>
      </c>
      <c r="H983" s="169" t="s">
        <v>4381</v>
      </c>
      <c r="I983" s="173" t="s">
        <v>4382</v>
      </c>
      <c r="J983" s="167" t="s">
        <v>68</v>
      </c>
      <c r="K983" s="166" t="s">
        <v>3417</v>
      </c>
      <c r="L983" s="166" t="s">
        <v>56</v>
      </c>
      <c r="M983" s="166" t="s">
        <v>3100</v>
      </c>
    </row>
    <row r="984" spans="1:13" ht="75" x14ac:dyDescent="0.2">
      <c r="A984" s="166">
        <v>983</v>
      </c>
      <c r="B984" s="167" t="s">
        <v>4383</v>
      </c>
      <c r="C984" s="168" t="s">
        <v>4384</v>
      </c>
      <c r="D984" s="169"/>
      <c r="E984" s="170"/>
      <c r="F984" s="170"/>
      <c r="G984" s="166">
        <v>2023</v>
      </c>
      <c r="H984" s="169" t="s">
        <v>4385</v>
      </c>
      <c r="I984" s="174" t="s">
        <v>4386</v>
      </c>
      <c r="J984" s="167" t="s">
        <v>68</v>
      </c>
      <c r="K984" s="166" t="s">
        <v>69</v>
      </c>
      <c r="L984" s="166" t="s">
        <v>56</v>
      </c>
      <c r="M984" s="166" t="s">
        <v>3113</v>
      </c>
    </row>
    <row r="985" spans="1:13" ht="75" x14ac:dyDescent="0.2">
      <c r="A985" s="166">
        <v>984</v>
      </c>
      <c r="B985" s="167" t="s">
        <v>4387</v>
      </c>
      <c r="C985" s="168" t="s">
        <v>4388</v>
      </c>
      <c r="D985" s="169"/>
      <c r="E985" s="170"/>
      <c r="F985" s="170"/>
      <c r="G985" s="166">
        <v>2023</v>
      </c>
      <c r="H985" s="169" t="s">
        <v>4389</v>
      </c>
      <c r="I985" s="173" t="s">
        <v>4390</v>
      </c>
      <c r="J985" s="167" t="s">
        <v>68</v>
      </c>
      <c r="K985" s="166" t="s">
        <v>69</v>
      </c>
      <c r="L985" s="166" t="s">
        <v>128</v>
      </c>
      <c r="M985" s="166" t="s">
        <v>3130</v>
      </c>
    </row>
    <row r="986" spans="1:13" ht="75" x14ac:dyDescent="0.2">
      <c r="A986" s="166">
        <v>985</v>
      </c>
      <c r="B986" s="167" t="s">
        <v>4391</v>
      </c>
      <c r="C986" s="168" t="s">
        <v>4392</v>
      </c>
      <c r="D986" s="169"/>
      <c r="E986" s="170"/>
      <c r="F986" s="170"/>
      <c r="G986" s="166">
        <v>2023</v>
      </c>
      <c r="H986" s="169" t="s">
        <v>4393</v>
      </c>
      <c r="I986" s="174" t="s">
        <v>4394</v>
      </c>
      <c r="J986" s="167" t="s">
        <v>68</v>
      </c>
      <c r="K986" s="166" t="s">
        <v>3417</v>
      </c>
      <c r="L986" s="166" t="s">
        <v>80</v>
      </c>
      <c r="M986" s="166" t="s">
        <v>731</v>
      </c>
    </row>
    <row r="987" spans="1:13" ht="75" x14ac:dyDescent="0.2">
      <c r="A987" s="166">
        <v>986</v>
      </c>
      <c r="B987" s="167" t="s">
        <v>4395</v>
      </c>
      <c r="C987" s="168" t="s">
        <v>4396</v>
      </c>
      <c r="D987" s="169"/>
      <c r="E987" s="170"/>
      <c r="F987" s="170"/>
      <c r="G987" s="166">
        <v>2023</v>
      </c>
      <c r="H987" s="169" t="s">
        <v>4397</v>
      </c>
      <c r="I987" s="173" t="s">
        <v>4398</v>
      </c>
      <c r="J987" s="167" t="s">
        <v>68</v>
      </c>
      <c r="K987" s="166" t="s">
        <v>3417</v>
      </c>
      <c r="L987" s="166" t="s">
        <v>80</v>
      </c>
      <c r="M987" s="166" t="s">
        <v>701</v>
      </c>
    </row>
    <row r="988" spans="1:13" ht="75" x14ac:dyDescent="0.2">
      <c r="A988" s="166">
        <v>987</v>
      </c>
      <c r="B988" s="167" t="s">
        <v>4399</v>
      </c>
      <c r="C988" s="168" t="s">
        <v>4400</v>
      </c>
      <c r="D988" s="169"/>
      <c r="E988" s="170"/>
      <c r="F988" s="170"/>
      <c r="G988" s="166">
        <v>2023</v>
      </c>
      <c r="H988" s="169" t="s">
        <v>4401</v>
      </c>
      <c r="I988" s="173" t="s">
        <v>4402</v>
      </c>
      <c r="J988" s="167" t="s">
        <v>68</v>
      </c>
      <c r="K988" s="166" t="s">
        <v>3417</v>
      </c>
      <c r="L988" s="166" t="s">
        <v>128</v>
      </c>
      <c r="M988" s="166" t="s">
        <v>469</v>
      </c>
    </row>
    <row r="989" spans="1:13" ht="75" x14ac:dyDescent="0.2">
      <c r="A989" s="166">
        <v>988</v>
      </c>
      <c r="B989" s="176" t="s">
        <v>4403</v>
      </c>
      <c r="C989" s="168" t="s">
        <v>4404</v>
      </c>
      <c r="D989" s="169"/>
      <c r="E989" s="170"/>
      <c r="F989" s="170"/>
      <c r="G989" s="166">
        <v>2023</v>
      </c>
      <c r="H989" s="169" t="s">
        <v>4405</v>
      </c>
      <c r="I989" s="173" t="s">
        <v>4406</v>
      </c>
      <c r="J989" s="167" t="s">
        <v>68</v>
      </c>
      <c r="K989" s="166" t="s">
        <v>3417</v>
      </c>
      <c r="L989" s="166" t="s">
        <v>570</v>
      </c>
      <c r="M989" s="166" t="s">
        <v>2301</v>
      </c>
    </row>
    <row r="990" spans="1:13" ht="75" x14ac:dyDescent="0.2">
      <c r="A990" s="166">
        <v>989</v>
      </c>
      <c r="B990" s="167" t="s">
        <v>4407</v>
      </c>
      <c r="C990" s="168" t="s">
        <v>4408</v>
      </c>
      <c r="D990" s="169"/>
      <c r="E990" s="170"/>
      <c r="F990" s="170"/>
      <c r="G990" s="166">
        <v>2023</v>
      </c>
      <c r="H990" s="169" t="s">
        <v>4409</v>
      </c>
      <c r="I990" s="173" t="s">
        <v>4410</v>
      </c>
      <c r="J990" s="167" t="s">
        <v>68</v>
      </c>
      <c r="K990" s="166" t="s">
        <v>3417</v>
      </c>
      <c r="L990" s="166" t="s">
        <v>56</v>
      </c>
      <c r="M990" s="166" t="s">
        <v>490</v>
      </c>
    </row>
    <row r="991" spans="1:13" ht="75" x14ac:dyDescent="0.2">
      <c r="A991" s="166">
        <v>990</v>
      </c>
      <c r="B991" s="167" t="s">
        <v>4411</v>
      </c>
      <c r="C991" s="168" t="s">
        <v>4412</v>
      </c>
      <c r="D991" s="169"/>
      <c r="E991" s="170"/>
      <c r="F991" s="170"/>
      <c r="G991" s="166">
        <v>2023</v>
      </c>
      <c r="H991" s="169" t="s">
        <v>4413</v>
      </c>
      <c r="I991" s="173" t="s">
        <v>4414</v>
      </c>
      <c r="J991" s="167" t="s">
        <v>68</v>
      </c>
      <c r="K991" s="166" t="s">
        <v>3417</v>
      </c>
      <c r="L991" s="166" t="s">
        <v>56</v>
      </c>
      <c r="M991" s="166" t="s">
        <v>2505</v>
      </c>
    </row>
    <row r="992" spans="1:13" ht="75" x14ac:dyDescent="0.2">
      <c r="A992" s="166">
        <v>991</v>
      </c>
      <c r="B992" s="167" t="s">
        <v>4415</v>
      </c>
      <c r="C992" s="168" t="s">
        <v>4416</v>
      </c>
      <c r="D992" s="169"/>
      <c r="E992" s="170"/>
      <c r="F992" s="170"/>
      <c r="G992" s="166">
        <v>2023</v>
      </c>
      <c r="H992" s="169" t="s">
        <v>4417</v>
      </c>
      <c r="I992" s="173" t="s">
        <v>4418</v>
      </c>
      <c r="J992" s="167" t="s">
        <v>68</v>
      </c>
      <c r="K992" s="166" t="s">
        <v>3417</v>
      </c>
      <c r="L992" s="166" t="s">
        <v>80</v>
      </c>
      <c r="M992" s="166" t="s">
        <v>731</v>
      </c>
    </row>
    <row r="993" spans="1:13" ht="75" x14ac:dyDescent="0.2">
      <c r="A993" s="166">
        <v>992</v>
      </c>
      <c r="B993" s="167" t="s">
        <v>4419</v>
      </c>
      <c r="C993" s="168" t="s">
        <v>4420</v>
      </c>
      <c r="D993" s="169"/>
      <c r="E993" s="170"/>
      <c r="F993" s="170"/>
      <c r="G993" s="166">
        <v>2023</v>
      </c>
      <c r="H993" s="169" t="s">
        <v>4421</v>
      </c>
      <c r="I993" s="173" t="s">
        <v>4422</v>
      </c>
      <c r="J993" s="167" t="s">
        <v>68</v>
      </c>
      <c r="K993" s="166" t="s">
        <v>69</v>
      </c>
      <c r="L993" s="166" t="s">
        <v>80</v>
      </c>
      <c r="M993" s="166" t="s">
        <v>539</v>
      </c>
    </row>
    <row r="994" spans="1:13" ht="75" x14ac:dyDescent="0.2">
      <c r="A994" s="166">
        <v>993</v>
      </c>
      <c r="B994" s="167" t="s">
        <v>4423</v>
      </c>
      <c r="C994" s="168" t="s">
        <v>4424</v>
      </c>
      <c r="D994" s="169"/>
      <c r="E994" s="170"/>
      <c r="F994" s="170"/>
      <c r="G994" s="166">
        <v>2023</v>
      </c>
      <c r="H994" s="169" t="s">
        <v>4425</v>
      </c>
      <c r="I994" s="173" t="s">
        <v>4426</v>
      </c>
      <c r="J994" s="167" t="s">
        <v>68</v>
      </c>
      <c r="K994" s="166" t="s">
        <v>69</v>
      </c>
      <c r="L994" s="166" t="s">
        <v>80</v>
      </c>
      <c r="M994" s="166" t="s">
        <v>591</v>
      </c>
    </row>
    <row r="995" spans="1:13" ht="75" x14ac:dyDescent="0.2">
      <c r="A995" s="166">
        <v>994</v>
      </c>
      <c r="B995" s="167" t="s">
        <v>4427</v>
      </c>
      <c r="C995" s="168" t="s">
        <v>4428</v>
      </c>
      <c r="D995" s="169"/>
      <c r="E995" s="170"/>
      <c r="F995" s="170"/>
      <c r="G995" s="166">
        <v>2023</v>
      </c>
      <c r="H995" s="169" t="s">
        <v>4429</v>
      </c>
      <c r="I995" s="173" t="s">
        <v>4430</v>
      </c>
      <c r="J995" s="167" t="s">
        <v>68</v>
      </c>
      <c r="K995" s="166" t="s">
        <v>69</v>
      </c>
      <c r="L995" s="166" t="s">
        <v>570</v>
      </c>
      <c r="M995" s="166" t="s">
        <v>3452</v>
      </c>
    </row>
    <row r="996" spans="1:13" ht="75" x14ac:dyDescent="0.2">
      <c r="A996" s="166">
        <v>995</v>
      </c>
      <c r="B996" s="167" t="s">
        <v>4431</v>
      </c>
      <c r="C996" s="168" t="s">
        <v>4432</v>
      </c>
      <c r="D996" s="169"/>
      <c r="E996" s="170"/>
      <c r="F996" s="170"/>
      <c r="G996" s="166">
        <v>2023</v>
      </c>
      <c r="H996" s="169" t="s">
        <v>4433</v>
      </c>
      <c r="I996" s="173" t="s">
        <v>4434</v>
      </c>
      <c r="J996" s="167" t="s">
        <v>68</v>
      </c>
      <c r="K996" s="166" t="s">
        <v>69</v>
      </c>
      <c r="L996" s="166" t="s">
        <v>80</v>
      </c>
      <c r="M996" s="166" t="s">
        <v>789</v>
      </c>
    </row>
    <row r="997" spans="1:13" ht="75" x14ac:dyDescent="0.2">
      <c r="A997" s="166">
        <v>996</v>
      </c>
      <c r="B997" s="167" t="s">
        <v>4435</v>
      </c>
      <c r="C997" s="168" t="s">
        <v>4436</v>
      </c>
      <c r="D997" s="169"/>
      <c r="E997" s="170"/>
      <c r="F997" s="170"/>
      <c r="G997" s="166">
        <v>2023</v>
      </c>
      <c r="H997" s="169" t="s">
        <v>4437</v>
      </c>
      <c r="I997" s="173" t="s">
        <v>4438</v>
      </c>
      <c r="J997" s="167" t="s">
        <v>68</v>
      </c>
      <c r="K997" s="166" t="s">
        <v>69</v>
      </c>
      <c r="L997" s="166" t="s">
        <v>80</v>
      </c>
      <c r="M997" s="166" t="s">
        <v>539</v>
      </c>
    </row>
    <row r="998" spans="1:13" ht="75" x14ac:dyDescent="0.2">
      <c r="A998" s="166">
        <v>997</v>
      </c>
      <c r="B998" s="167" t="s">
        <v>4439</v>
      </c>
      <c r="C998" s="168" t="s">
        <v>4440</v>
      </c>
      <c r="D998" s="169"/>
      <c r="E998" s="170"/>
      <c r="F998" s="170"/>
      <c r="G998" s="166">
        <v>2023</v>
      </c>
      <c r="H998" s="169" t="s">
        <v>4441</v>
      </c>
      <c r="I998" s="173" t="s">
        <v>4442</v>
      </c>
      <c r="J998" s="167" t="s">
        <v>68</v>
      </c>
      <c r="K998" s="166" t="s">
        <v>69</v>
      </c>
      <c r="L998" s="166" t="s">
        <v>80</v>
      </c>
      <c r="M998" s="166" t="s">
        <v>539</v>
      </c>
    </row>
    <row r="999" spans="1:13" ht="75" x14ac:dyDescent="0.2">
      <c r="A999" s="166">
        <v>998</v>
      </c>
      <c r="B999" s="167" t="s">
        <v>4443</v>
      </c>
      <c r="C999" s="168" t="s">
        <v>4444</v>
      </c>
      <c r="D999" s="169"/>
      <c r="E999" s="170"/>
      <c r="F999" s="170"/>
      <c r="G999" s="166">
        <v>2023</v>
      </c>
      <c r="H999" s="169" t="s">
        <v>4445</v>
      </c>
      <c r="I999" s="173" t="s">
        <v>4446</v>
      </c>
      <c r="J999" s="167" t="s">
        <v>68</v>
      </c>
      <c r="K999" s="166" t="s">
        <v>3417</v>
      </c>
      <c r="L999" s="166" t="s">
        <v>80</v>
      </c>
      <c r="M999" s="166" t="s">
        <v>591</v>
      </c>
    </row>
    <row r="1000" spans="1:13" ht="75" x14ac:dyDescent="0.2">
      <c r="A1000" s="166">
        <v>999</v>
      </c>
      <c r="B1000" s="167" t="s">
        <v>4447</v>
      </c>
      <c r="C1000" s="168" t="s">
        <v>4448</v>
      </c>
      <c r="D1000" s="169"/>
      <c r="E1000" s="170"/>
      <c r="F1000" s="170"/>
      <c r="G1000" s="166">
        <v>2023</v>
      </c>
      <c r="H1000" s="169" t="s">
        <v>4449</v>
      </c>
      <c r="I1000" s="173" t="s">
        <v>4450</v>
      </c>
      <c r="J1000" s="167" t="s">
        <v>68</v>
      </c>
      <c r="K1000" s="166" t="s">
        <v>69</v>
      </c>
      <c r="L1000" s="166" t="s">
        <v>56</v>
      </c>
      <c r="M1000" s="166" t="s">
        <v>3100</v>
      </c>
    </row>
    <row r="1001" spans="1:13" ht="75" x14ac:dyDescent="0.2">
      <c r="A1001" s="166">
        <v>1000</v>
      </c>
      <c r="B1001" s="167" t="s">
        <v>4451</v>
      </c>
      <c r="C1001" s="168" t="s">
        <v>4452</v>
      </c>
      <c r="D1001" s="169"/>
      <c r="E1001" s="170"/>
      <c r="F1001" s="170"/>
      <c r="G1001" s="166">
        <v>2023</v>
      </c>
      <c r="H1001" s="169" t="s">
        <v>4453</v>
      </c>
      <c r="I1001" s="174" t="s">
        <v>4454</v>
      </c>
      <c r="J1001" s="167" t="s">
        <v>68</v>
      </c>
      <c r="K1001" s="166" t="s">
        <v>69</v>
      </c>
      <c r="L1001" s="166" t="s">
        <v>80</v>
      </c>
      <c r="M1001" s="166" t="s">
        <v>2845</v>
      </c>
    </row>
    <row r="1002" spans="1:13" ht="75" x14ac:dyDescent="0.2">
      <c r="A1002" s="166">
        <v>1001</v>
      </c>
      <c r="B1002" s="167" t="s">
        <v>4455</v>
      </c>
      <c r="C1002" s="168" t="s">
        <v>4456</v>
      </c>
      <c r="D1002" s="169"/>
      <c r="E1002" s="170"/>
      <c r="F1002" s="170"/>
      <c r="G1002" s="166">
        <v>2023</v>
      </c>
      <c r="H1002" s="169" t="s">
        <v>4457</v>
      </c>
      <c r="I1002" s="173" t="s">
        <v>4458</v>
      </c>
      <c r="J1002" s="167" t="s">
        <v>68</v>
      </c>
      <c r="K1002" s="166" t="s">
        <v>69</v>
      </c>
      <c r="L1002" s="166" t="s">
        <v>56</v>
      </c>
      <c r="M1002" s="166" t="s">
        <v>2353</v>
      </c>
    </row>
    <row r="1003" spans="1:13" ht="75" x14ac:dyDescent="0.2">
      <c r="A1003" s="166">
        <v>1002</v>
      </c>
      <c r="B1003" s="167" t="s">
        <v>4459</v>
      </c>
      <c r="C1003" s="168" t="s">
        <v>4460</v>
      </c>
      <c r="D1003" s="169"/>
      <c r="E1003" s="170"/>
      <c r="F1003" s="170"/>
      <c r="G1003" s="166">
        <v>2023</v>
      </c>
      <c r="H1003" s="169" t="s">
        <v>4461</v>
      </c>
      <c r="I1003" s="173" t="s">
        <v>4462</v>
      </c>
      <c r="J1003" s="167" t="s">
        <v>68</v>
      </c>
      <c r="K1003" s="166" t="s">
        <v>69</v>
      </c>
      <c r="L1003" s="166" t="s">
        <v>56</v>
      </c>
      <c r="M1003" s="166" t="s">
        <v>1800</v>
      </c>
    </row>
    <row r="1004" spans="1:13" ht="75" x14ac:dyDescent="0.2">
      <c r="A1004" s="166">
        <v>1003</v>
      </c>
      <c r="B1004" s="167" t="s">
        <v>4463</v>
      </c>
      <c r="C1004" s="168" t="s">
        <v>4464</v>
      </c>
      <c r="D1004" s="169" t="s">
        <v>4465</v>
      </c>
      <c r="E1004" s="170">
        <v>37</v>
      </c>
      <c r="F1004" s="170">
        <v>6</v>
      </c>
      <c r="G1004" s="169">
        <v>2023</v>
      </c>
      <c r="H1004" s="169" t="s">
        <v>4466</v>
      </c>
      <c r="I1004" s="173" t="s">
        <v>4467</v>
      </c>
      <c r="J1004" s="167" t="s">
        <v>32</v>
      </c>
      <c r="K1004" s="166" t="s">
        <v>55</v>
      </c>
      <c r="L1004" s="169" t="s">
        <v>56</v>
      </c>
      <c r="M1004" s="166" t="s">
        <v>490</v>
      </c>
    </row>
    <row r="1005" spans="1:13" ht="75" x14ac:dyDescent="0.2">
      <c r="A1005" s="166">
        <v>1004</v>
      </c>
      <c r="B1005" s="167" t="s">
        <v>4468</v>
      </c>
      <c r="C1005" s="168" t="s">
        <v>4469</v>
      </c>
      <c r="D1005" s="169"/>
      <c r="E1005" s="170"/>
      <c r="F1005" s="170"/>
      <c r="G1005" s="166">
        <v>2023</v>
      </c>
      <c r="H1005" s="169" t="s">
        <v>4470</v>
      </c>
      <c r="I1005" s="173" t="s">
        <v>4471</v>
      </c>
      <c r="J1005" s="167" t="s">
        <v>68</v>
      </c>
      <c r="K1005" s="166" t="s">
        <v>3417</v>
      </c>
      <c r="L1005" s="166" t="s">
        <v>128</v>
      </c>
      <c r="M1005" s="166" t="s">
        <v>2200</v>
      </c>
    </row>
    <row r="1006" spans="1:13" ht="75" x14ac:dyDescent="0.2">
      <c r="A1006" s="166">
        <v>1005</v>
      </c>
      <c r="B1006" s="167" t="s">
        <v>4472</v>
      </c>
      <c r="C1006" s="168" t="s">
        <v>4473</v>
      </c>
      <c r="D1006" s="169"/>
      <c r="E1006" s="170"/>
      <c r="F1006" s="170"/>
      <c r="G1006" s="166">
        <v>2023</v>
      </c>
      <c r="H1006" s="169" t="s">
        <v>4474</v>
      </c>
      <c r="I1006" s="173" t="s">
        <v>4475</v>
      </c>
      <c r="J1006" s="167" t="s">
        <v>68</v>
      </c>
      <c r="K1006" s="166" t="s">
        <v>3417</v>
      </c>
      <c r="L1006" s="166" t="s">
        <v>80</v>
      </c>
      <c r="M1006" s="166" t="s">
        <v>648</v>
      </c>
    </row>
    <row r="1007" spans="1:13" ht="75" x14ac:dyDescent="0.2">
      <c r="A1007" s="166">
        <v>1006</v>
      </c>
      <c r="B1007" s="167" t="s">
        <v>4476</v>
      </c>
      <c r="C1007" s="168" t="s">
        <v>4477</v>
      </c>
      <c r="D1007" s="169" t="s">
        <v>385</v>
      </c>
      <c r="E1007" s="170">
        <v>2023</v>
      </c>
      <c r="F1007" s="170"/>
      <c r="G1007" s="169">
        <v>2023</v>
      </c>
      <c r="H1007" s="169" t="s">
        <v>4478</v>
      </c>
      <c r="I1007" s="173" t="s">
        <v>4479</v>
      </c>
      <c r="J1007" s="167" t="s">
        <v>32</v>
      </c>
      <c r="K1007" s="166" t="s">
        <v>55</v>
      </c>
      <c r="L1007" s="169" t="s">
        <v>56</v>
      </c>
      <c r="M1007" s="166" t="s">
        <v>1939</v>
      </c>
    </row>
    <row r="1008" spans="1:13" ht="75" x14ac:dyDescent="0.2">
      <c r="A1008" s="166">
        <v>1007</v>
      </c>
      <c r="B1008" s="167" t="s">
        <v>4480</v>
      </c>
      <c r="C1008" s="168" t="s">
        <v>4481</v>
      </c>
      <c r="D1008" s="169"/>
      <c r="E1008" s="170"/>
      <c r="F1008" s="170"/>
      <c r="G1008" s="166">
        <v>2023</v>
      </c>
      <c r="H1008" s="169" t="s">
        <v>4482</v>
      </c>
      <c r="I1008" s="173" t="s">
        <v>4483</v>
      </c>
      <c r="J1008" s="167" t="s">
        <v>68</v>
      </c>
      <c r="K1008" s="166" t="s">
        <v>69</v>
      </c>
      <c r="L1008" s="166" t="s">
        <v>56</v>
      </c>
      <c r="M1008" s="166" t="s">
        <v>2881</v>
      </c>
    </row>
    <row r="1009" spans="1:13" ht="90" x14ac:dyDescent="0.2">
      <c r="A1009" s="166">
        <v>1008</v>
      </c>
      <c r="B1009" s="167" t="s">
        <v>4484</v>
      </c>
      <c r="C1009" s="168" t="s">
        <v>4485</v>
      </c>
      <c r="D1009" s="169" t="s">
        <v>1609</v>
      </c>
      <c r="E1009" s="170">
        <v>982</v>
      </c>
      <c r="F1009" s="170"/>
      <c r="G1009" s="166">
        <v>2023</v>
      </c>
      <c r="H1009" s="169" t="s">
        <v>4486</v>
      </c>
      <c r="I1009" s="173" t="s">
        <v>4487</v>
      </c>
      <c r="J1009" s="167" t="s">
        <v>68</v>
      </c>
      <c r="K1009" s="166" t="s">
        <v>69</v>
      </c>
      <c r="L1009" s="166" t="s">
        <v>80</v>
      </c>
      <c r="M1009" s="166" t="s">
        <v>2539</v>
      </c>
    </row>
    <row r="1010" spans="1:13" ht="90" x14ac:dyDescent="0.2">
      <c r="A1010" s="166">
        <v>1009</v>
      </c>
      <c r="B1010" s="167" t="s">
        <v>4488</v>
      </c>
      <c r="C1010" s="168" t="s">
        <v>4489</v>
      </c>
      <c r="D1010" s="169" t="s">
        <v>1609</v>
      </c>
      <c r="E1010" s="170">
        <v>982</v>
      </c>
      <c r="F1010" s="170"/>
      <c r="G1010" s="166">
        <v>2023</v>
      </c>
      <c r="H1010" s="169" t="s">
        <v>4490</v>
      </c>
      <c r="I1010" s="173" t="s">
        <v>4491</v>
      </c>
      <c r="J1010" s="167" t="s">
        <v>68</v>
      </c>
      <c r="K1010" s="166" t="s">
        <v>69</v>
      </c>
      <c r="L1010" s="166" t="s">
        <v>80</v>
      </c>
      <c r="M1010" s="166" t="s">
        <v>2539</v>
      </c>
    </row>
    <row r="1011" spans="1:13" ht="60" x14ac:dyDescent="0.2">
      <c r="A1011" s="166">
        <v>1010</v>
      </c>
      <c r="B1011" s="167" t="s">
        <v>4492</v>
      </c>
      <c r="C1011" s="168" t="s">
        <v>4493</v>
      </c>
      <c r="D1011" s="169" t="s">
        <v>4494</v>
      </c>
      <c r="E1011" s="170">
        <v>1082</v>
      </c>
      <c r="F1011" s="170"/>
      <c r="G1011" s="166">
        <v>2023</v>
      </c>
      <c r="H1011" s="169" t="s">
        <v>4495</v>
      </c>
      <c r="I1011" s="173" t="s">
        <v>4496</v>
      </c>
      <c r="J1011" s="167" t="s">
        <v>61</v>
      </c>
      <c r="K1011" s="166" t="s">
        <v>69</v>
      </c>
      <c r="L1011" s="166" t="s">
        <v>114</v>
      </c>
      <c r="M1011" s="166" t="s">
        <v>2237</v>
      </c>
    </row>
    <row r="1012" spans="1:13" ht="75" x14ac:dyDescent="0.2">
      <c r="A1012" s="166">
        <v>1011</v>
      </c>
      <c r="B1012" s="167" t="s">
        <v>4497</v>
      </c>
      <c r="C1012" s="168" t="s">
        <v>4498</v>
      </c>
      <c r="D1012" s="169"/>
      <c r="E1012" s="170"/>
      <c r="F1012" s="170"/>
      <c r="G1012" s="166">
        <v>2023</v>
      </c>
      <c r="H1012" s="169" t="s">
        <v>4499</v>
      </c>
      <c r="I1012" s="173" t="s">
        <v>4500</v>
      </c>
      <c r="J1012" s="167" t="s">
        <v>68</v>
      </c>
      <c r="K1012" s="166" t="s">
        <v>69</v>
      </c>
      <c r="L1012" s="166" t="s">
        <v>570</v>
      </c>
      <c r="M1012" s="166" t="s">
        <v>1091</v>
      </c>
    </row>
    <row r="1013" spans="1:13" ht="75" x14ac:dyDescent="0.2">
      <c r="A1013" s="166">
        <v>1012</v>
      </c>
      <c r="B1013" s="167" t="s">
        <v>4501</v>
      </c>
      <c r="C1013" s="168" t="s">
        <v>4502</v>
      </c>
      <c r="D1013" s="169" t="s">
        <v>4503</v>
      </c>
      <c r="E1013" s="170">
        <v>2023</v>
      </c>
      <c r="F1013" s="170"/>
      <c r="G1013" s="169">
        <v>2023</v>
      </c>
      <c r="H1013" s="169" t="s">
        <v>4504</v>
      </c>
      <c r="I1013" s="173" t="s">
        <v>4505</v>
      </c>
      <c r="J1013" s="167" t="s">
        <v>32</v>
      </c>
      <c r="K1013" s="166" t="s">
        <v>55</v>
      </c>
      <c r="L1013" s="169" t="s">
        <v>149</v>
      </c>
      <c r="M1013" s="166" t="s">
        <v>503</v>
      </c>
    </row>
    <row r="1014" spans="1:13" ht="75" x14ac:dyDescent="0.2">
      <c r="A1014" s="166">
        <v>1013</v>
      </c>
      <c r="B1014" s="167" t="s">
        <v>4506</v>
      </c>
      <c r="C1014" s="168" t="s">
        <v>4507</v>
      </c>
      <c r="D1014" s="169"/>
      <c r="E1014" s="170"/>
      <c r="F1014" s="170"/>
      <c r="G1014" s="166">
        <v>2023</v>
      </c>
      <c r="H1014" s="169" t="s">
        <v>4508</v>
      </c>
      <c r="I1014" s="173" t="s">
        <v>4509</v>
      </c>
      <c r="J1014" s="167" t="s">
        <v>68</v>
      </c>
      <c r="K1014" s="166" t="s">
        <v>69</v>
      </c>
      <c r="L1014" s="166" t="s">
        <v>56</v>
      </c>
      <c r="M1014" s="166" t="s">
        <v>2353</v>
      </c>
    </row>
    <row r="1015" spans="1:13" ht="75" x14ac:dyDescent="0.2">
      <c r="A1015" s="166">
        <v>1014</v>
      </c>
      <c r="B1015" s="167" t="s">
        <v>4510</v>
      </c>
      <c r="C1015" s="168" t="s">
        <v>4511</v>
      </c>
      <c r="D1015" s="169"/>
      <c r="E1015" s="170"/>
      <c r="F1015" s="170"/>
      <c r="G1015" s="166">
        <v>2023</v>
      </c>
      <c r="H1015" s="169" t="s">
        <v>4512</v>
      </c>
      <c r="I1015" s="173" t="s">
        <v>4513</v>
      </c>
      <c r="J1015" s="167" t="s">
        <v>68</v>
      </c>
      <c r="K1015" s="166" t="s">
        <v>3417</v>
      </c>
      <c r="L1015" s="166" t="s">
        <v>80</v>
      </c>
      <c r="M1015" s="166" t="s">
        <v>726</v>
      </c>
    </row>
    <row r="1016" spans="1:13" ht="75" x14ac:dyDescent="0.2">
      <c r="A1016" s="166">
        <v>1015</v>
      </c>
      <c r="B1016" s="167" t="s">
        <v>4514</v>
      </c>
      <c r="C1016" s="168" t="s">
        <v>4515</v>
      </c>
      <c r="D1016" s="169"/>
      <c r="E1016" s="170"/>
      <c r="F1016" s="170"/>
      <c r="G1016" s="166">
        <v>2023</v>
      </c>
      <c r="H1016" s="169" t="s">
        <v>4516</v>
      </c>
      <c r="I1016" s="173" t="s">
        <v>4517</v>
      </c>
      <c r="J1016" s="167" t="s">
        <v>68</v>
      </c>
      <c r="K1016" s="166" t="s">
        <v>3417</v>
      </c>
      <c r="L1016" s="166" t="s">
        <v>80</v>
      </c>
      <c r="M1016" s="166" t="s">
        <v>3322</v>
      </c>
    </row>
    <row r="1017" spans="1:13" ht="75" x14ac:dyDescent="0.2">
      <c r="A1017" s="166">
        <v>1016</v>
      </c>
      <c r="B1017" s="167" t="s">
        <v>4518</v>
      </c>
      <c r="C1017" s="168" t="s">
        <v>4519</v>
      </c>
      <c r="D1017" s="169"/>
      <c r="E1017" s="170"/>
      <c r="F1017" s="170"/>
      <c r="G1017" s="166">
        <v>2023</v>
      </c>
      <c r="H1017" s="169" t="s">
        <v>4520</v>
      </c>
      <c r="I1017" s="173" t="s">
        <v>4521</v>
      </c>
      <c r="J1017" s="167" t="s">
        <v>68</v>
      </c>
      <c r="K1017" s="166" t="s">
        <v>69</v>
      </c>
      <c r="L1017" s="166" t="s">
        <v>80</v>
      </c>
      <c r="M1017" s="166" t="s">
        <v>2336</v>
      </c>
    </row>
    <row r="1018" spans="1:13" ht="90" x14ac:dyDescent="0.2">
      <c r="A1018" s="166">
        <v>1017</v>
      </c>
      <c r="B1018" s="167" t="s">
        <v>4522</v>
      </c>
      <c r="C1018" s="168" t="s">
        <v>4523</v>
      </c>
      <c r="D1018" s="169" t="s">
        <v>330</v>
      </c>
      <c r="E1018" s="170">
        <v>600</v>
      </c>
      <c r="F1018" s="170"/>
      <c r="G1018" s="166">
        <v>2023</v>
      </c>
      <c r="H1018" s="169" t="s">
        <v>4524</v>
      </c>
      <c r="I1018" s="173" t="s">
        <v>4525</v>
      </c>
      <c r="J1018" s="167" t="s">
        <v>68</v>
      </c>
      <c r="K1018" s="166" t="s">
        <v>3417</v>
      </c>
      <c r="L1018" s="166" t="s">
        <v>80</v>
      </c>
      <c r="M1018" s="166" t="s">
        <v>2336</v>
      </c>
    </row>
    <row r="1019" spans="1:13" ht="90" x14ac:dyDescent="0.2">
      <c r="A1019" s="166">
        <v>1018</v>
      </c>
      <c r="B1019" s="167" t="s">
        <v>4526</v>
      </c>
      <c r="C1019" s="168" t="s">
        <v>4527</v>
      </c>
      <c r="D1019" s="169" t="s">
        <v>330</v>
      </c>
      <c r="E1019" s="170">
        <v>600</v>
      </c>
      <c r="F1019" s="170"/>
      <c r="G1019" s="166">
        <v>2023</v>
      </c>
      <c r="H1019" s="169" t="s">
        <v>4528</v>
      </c>
      <c r="I1019" s="173" t="s">
        <v>4529</v>
      </c>
      <c r="J1019" s="167" t="s">
        <v>68</v>
      </c>
      <c r="K1019" s="166" t="s">
        <v>69</v>
      </c>
      <c r="L1019" s="166" t="s">
        <v>80</v>
      </c>
      <c r="M1019" s="166" t="s">
        <v>2539</v>
      </c>
    </row>
    <row r="1020" spans="1:13" ht="90" x14ac:dyDescent="0.2">
      <c r="A1020" s="166">
        <v>1019</v>
      </c>
      <c r="B1020" s="167" t="s">
        <v>4530</v>
      </c>
      <c r="C1020" s="168" t="s">
        <v>4531</v>
      </c>
      <c r="D1020" s="169" t="s">
        <v>4532</v>
      </c>
      <c r="E1020" s="170">
        <v>324</v>
      </c>
      <c r="F1020" s="170"/>
      <c r="G1020" s="166">
        <v>2023</v>
      </c>
      <c r="H1020" s="169" t="s">
        <v>4533</v>
      </c>
      <c r="I1020" s="173" t="s">
        <v>4534</v>
      </c>
      <c r="J1020" s="167" t="s">
        <v>68</v>
      </c>
      <c r="K1020" s="166" t="s">
        <v>69</v>
      </c>
      <c r="L1020" s="166" t="s">
        <v>80</v>
      </c>
      <c r="M1020" s="166" t="s">
        <v>3239</v>
      </c>
    </row>
    <row r="1021" spans="1:13" ht="90" x14ac:dyDescent="0.2">
      <c r="A1021" s="166">
        <v>1020</v>
      </c>
      <c r="B1021" s="167" t="s">
        <v>4535</v>
      </c>
      <c r="C1021" s="168" t="s">
        <v>4536</v>
      </c>
      <c r="D1021" s="169" t="s">
        <v>4532</v>
      </c>
      <c r="E1021" s="170">
        <v>324</v>
      </c>
      <c r="F1021" s="170"/>
      <c r="G1021" s="166">
        <v>2023</v>
      </c>
      <c r="H1021" s="169" t="s">
        <v>4537</v>
      </c>
      <c r="I1021" s="173" t="s">
        <v>4538</v>
      </c>
      <c r="J1021" s="167" t="s">
        <v>68</v>
      </c>
      <c r="K1021" s="166" t="s">
        <v>69</v>
      </c>
      <c r="L1021" s="166" t="s">
        <v>80</v>
      </c>
      <c r="M1021" s="166" t="s">
        <v>726</v>
      </c>
    </row>
    <row r="1022" spans="1:13" ht="75" x14ac:dyDescent="0.2">
      <c r="A1022" s="166">
        <v>1021</v>
      </c>
      <c r="B1022" s="167" t="s">
        <v>4539</v>
      </c>
      <c r="C1022" s="168" t="s">
        <v>4540</v>
      </c>
      <c r="D1022" s="169"/>
      <c r="E1022" s="170"/>
      <c r="F1022" s="170"/>
      <c r="G1022" s="166">
        <v>2023</v>
      </c>
      <c r="H1022" s="169" t="s">
        <v>4541</v>
      </c>
      <c r="I1022" s="173" t="s">
        <v>4542</v>
      </c>
      <c r="J1022" s="167" t="s">
        <v>68</v>
      </c>
      <c r="K1022" s="166" t="s">
        <v>3417</v>
      </c>
      <c r="L1022" s="166" t="s">
        <v>80</v>
      </c>
      <c r="M1022" s="166" t="s">
        <v>4543</v>
      </c>
    </row>
    <row r="1023" spans="1:13" ht="75" x14ac:dyDescent="0.2">
      <c r="A1023" s="166">
        <v>1022</v>
      </c>
      <c r="B1023" s="167" t="s">
        <v>4544</v>
      </c>
      <c r="C1023" s="168" t="s">
        <v>4545</v>
      </c>
      <c r="D1023" s="169"/>
      <c r="E1023" s="170"/>
      <c r="F1023" s="170"/>
      <c r="G1023" s="166">
        <v>2023</v>
      </c>
      <c r="H1023" s="169" t="s">
        <v>4546</v>
      </c>
      <c r="I1023" s="173" t="s">
        <v>4547</v>
      </c>
      <c r="J1023" s="167" t="s">
        <v>68</v>
      </c>
      <c r="K1023" s="166" t="s">
        <v>69</v>
      </c>
      <c r="L1023" s="166" t="s">
        <v>56</v>
      </c>
      <c r="M1023" s="166" t="s">
        <v>3166</v>
      </c>
    </row>
    <row r="1024" spans="1:13" ht="75" x14ac:dyDescent="0.2">
      <c r="A1024" s="166">
        <v>1023</v>
      </c>
      <c r="B1024" s="167" t="s">
        <v>4548</v>
      </c>
      <c r="C1024" s="168" t="s">
        <v>4549</v>
      </c>
      <c r="D1024" s="169"/>
      <c r="E1024" s="170"/>
      <c r="F1024" s="170"/>
      <c r="G1024" s="166">
        <v>2023</v>
      </c>
      <c r="H1024" s="169" t="s">
        <v>4550</v>
      </c>
      <c r="I1024" s="173" t="s">
        <v>4551</v>
      </c>
      <c r="J1024" s="167" t="s">
        <v>68</v>
      </c>
      <c r="K1024" s="166" t="s">
        <v>69</v>
      </c>
      <c r="L1024" s="166" t="s">
        <v>128</v>
      </c>
      <c r="M1024" s="166" t="s">
        <v>469</v>
      </c>
    </row>
    <row r="1025" spans="1:13" ht="75" x14ac:dyDescent="0.2">
      <c r="A1025" s="166">
        <v>1024</v>
      </c>
      <c r="B1025" s="167" t="s">
        <v>4552</v>
      </c>
      <c r="C1025" s="168" t="s">
        <v>4553</v>
      </c>
      <c r="D1025" s="169"/>
      <c r="E1025" s="170"/>
      <c r="F1025" s="170"/>
      <c r="G1025" s="166">
        <v>2023</v>
      </c>
      <c r="H1025" s="169" t="s">
        <v>4554</v>
      </c>
      <c r="I1025" s="173" t="s">
        <v>4555</v>
      </c>
      <c r="J1025" s="167" t="s">
        <v>68</v>
      </c>
      <c r="K1025" s="166" t="s">
        <v>69</v>
      </c>
      <c r="L1025" s="166" t="s">
        <v>80</v>
      </c>
      <c r="M1025" s="166" t="s">
        <v>591</v>
      </c>
    </row>
    <row r="1026" spans="1:13" ht="75" x14ac:dyDescent="0.2">
      <c r="A1026" s="166">
        <v>1025</v>
      </c>
      <c r="B1026" s="167" t="s">
        <v>4556</v>
      </c>
      <c r="C1026" s="168" t="s">
        <v>4557</v>
      </c>
      <c r="D1026" s="169"/>
      <c r="E1026" s="170"/>
      <c r="F1026" s="170"/>
      <c r="G1026" s="166">
        <v>2023</v>
      </c>
      <c r="H1026" s="169" t="s">
        <v>4558</v>
      </c>
      <c r="I1026" s="173" t="s">
        <v>4559</v>
      </c>
      <c r="J1026" s="167" t="s">
        <v>68</v>
      </c>
      <c r="K1026" s="166" t="s">
        <v>3417</v>
      </c>
      <c r="L1026" s="166" t="s">
        <v>56</v>
      </c>
      <c r="M1026" s="166" t="s">
        <v>3645</v>
      </c>
    </row>
    <row r="1027" spans="1:13" ht="90" x14ac:dyDescent="0.2">
      <c r="A1027" s="166">
        <v>1026</v>
      </c>
      <c r="B1027" s="167" t="s">
        <v>4560</v>
      </c>
      <c r="C1027" s="168" t="s">
        <v>4561</v>
      </c>
      <c r="D1027" s="169" t="s">
        <v>423</v>
      </c>
      <c r="E1027" s="170"/>
      <c r="F1027" s="170"/>
      <c r="G1027" s="166">
        <v>2023</v>
      </c>
      <c r="H1027" s="169" t="s">
        <v>4562</v>
      </c>
      <c r="I1027" s="173" t="s">
        <v>4563</v>
      </c>
      <c r="J1027" s="167" t="s">
        <v>61</v>
      </c>
      <c r="K1027" s="166" t="s">
        <v>69</v>
      </c>
      <c r="L1027" s="166" t="s">
        <v>56</v>
      </c>
      <c r="M1027" s="166" t="s">
        <v>2353</v>
      </c>
    </row>
    <row r="1028" spans="1:13" ht="90" x14ac:dyDescent="0.2">
      <c r="A1028" s="166">
        <v>1027</v>
      </c>
      <c r="B1028" s="167" t="s">
        <v>4564</v>
      </c>
      <c r="C1028" s="168" t="s">
        <v>4565</v>
      </c>
      <c r="D1028" s="169" t="s">
        <v>423</v>
      </c>
      <c r="E1028" s="170"/>
      <c r="F1028" s="170"/>
      <c r="G1028" s="166">
        <v>2023</v>
      </c>
      <c r="H1028" s="169" t="s">
        <v>4566</v>
      </c>
      <c r="I1028" s="173" t="s">
        <v>4567</v>
      </c>
      <c r="J1028" s="167" t="s">
        <v>61</v>
      </c>
      <c r="K1028" s="166" t="s">
        <v>69</v>
      </c>
      <c r="L1028" s="166" t="s">
        <v>56</v>
      </c>
      <c r="M1028" s="166" t="s">
        <v>2353</v>
      </c>
    </row>
    <row r="1029" spans="1:13" ht="75" x14ac:dyDescent="0.2">
      <c r="A1029" s="166">
        <v>1028</v>
      </c>
      <c r="B1029" s="167" t="s">
        <v>4568</v>
      </c>
      <c r="C1029" s="168" t="s">
        <v>4569</v>
      </c>
      <c r="D1029" s="169" t="s">
        <v>1444</v>
      </c>
      <c r="E1029" s="170">
        <v>2023</v>
      </c>
      <c r="F1029" s="170"/>
      <c r="G1029" s="166">
        <v>2023</v>
      </c>
      <c r="H1029" s="169" t="s">
        <v>4570</v>
      </c>
      <c r="I1029" s="173" t="s">
        <v>4571</v>
      </c>
      <c r="J1029" s="167" t="s">
        <v>323</v>
      </c>
      <c r="K1029" s="166" t="s">
        <v>55</v>
      </c>
      <c r="L1029" s="166" t="s">
        <v>149</v>
      </c>
      <c r="M1029" s="166" t="s">
        <v>1724</v>
      </c>
    </row>
    <row r="1030" spans="1:13" ht="75" x14ac:dyDescent="0.2">
      <c r="A1030" s="166">
        <v>1029</v>
      </c>
      <c r="B1030" s="167" t="s">
        <v>4572</v>
      </c>
      <c r="C1030" s="168" t="s">
        <v>4573</v>
      </c>
      <c r="D1030" s="169"/>
      <c r="E1030" s="170"/>
      <c r="F1030" s="170"/>
      <c r="G1030" s="166">
        <v>2023</v>
      </c>
      <c r="H1030" s="169" t="s">
        <v>4574</v>
      </c>
      <c r="I1030" s="173" t="s">
        <v>4575</v>
      </c>
      <c r="J1030" s="167" t="s">
        <v>68</v>
      </c>
      <c r="K1030" s="166" t="s">
        <v>69</v>
      </c>
      <c r="L1030" s="166" t="s">
        <v>56</v>
      </c>
      <c r="M1030" s="166" t="s">
        <v>665</v>
      </c>
    </row>
    <row r="1031" spans="1:13" ht="75" x14ac:dyDescent="0.2">
      <c r="A1031" s="166">
        <v>1030</v>
      </c>
      <c r="B1031" s="167" t="s">
        <v>4576</v>
      </c>
      <c r="C1031" s="168" t="s">
        <v>4577</v>
      </c>
      <c r="D1031" s="169"/>
      <c r="E1031" s="170"/>
      <c r="F1031" s="170"/>
      <c r="G1031" s="166">
        <v>2023</v>
      </c>
      <c r="H1031" s="169" t="s">
        <v>4578</v>
      </c>
      <c r="I1031" s="173" t="s">
        <v>4579</v>
      </c>
      <c r="J1031" s="167" t="s">
        <v>68</v>
      </c>
      <c r="K1031" s="166" t="s">
        <v>69</v>
      </c>
      <c r="L1031" s="166" t="s">
        <v>128</v>
      </c>
      <c r="M1031" s="166" t="s">
        <v>3430</v>
      </c>
    </row>
    <row r="1032" spans="1:13" ht="90" x14ac:dyDescent="0.2">
      <c r="A1032" s="166">
        <v>1031</v>
      </c>
      <c r="B1032" s="167" t="s">
        <v>4580</v>
      </c>
      <c r="C1032" s="168" t="s">
        <v>4581</v>
      </c>
      <c r="D1032" s="169" t="s">
        <v>330</v>
      </c>
      <c r="E1032" s="170">
        <v>517</v>
      </c>
      <c r="F1032" s="170"/>
      <c r="G1032" s="166">
        <v>2023</v>
      </c>
      <c r="H1032" s="169" t="s">
        <v>4582</v>
      </c>
      <c r="I1032" s="173" t="s">
        <v>4583</v>
      </c>
      <c r="J1032" s="167" t="s">
        <v>68</v>
      </c>
      <c r="K1032" s="166" t="s">
        <v>69</v>
      </c>
      <c r="L1032" s="166" t="s">
        <v>570</v>
      </c>
      <c r="M1032" s="166" t="s">
        <v>1854</v>
      </c>
    </row>
    <row r="1033" spans="1:13" ht="60" x14ac:dyDescent="0.2">
      <c r="A1033" s="166">
        <v>1032</v>
      </c>
      <c r="B1033" s="167" t="s">
        <v>4584</v>
      </c>
      <c r="C1033" s="168" t="s">
        <v>448</v>
      </c>
      <c r="D1033" s="169" t="s">
        <v>423</v>
      </c>
      <c r="E1033" s="170"/>
      <c r="F1033" s="170"/>
      <c r="G1033" s="166">
        <v>2023</v>
      </c>
      <c r="H1033" s="169"/>
      <c r="I1033" s="173" t="s">
        <v>4585</v>
      </c>
      <c r="J1033" s="167" t="s">
        <v>91</v>
      </c>
      <c r="K1033" s="166" t="s">
        <v>590</v>
      </c>
      <c r="L1033" s="166" t="s">
        <v>80</v>
      </c>
      <c r="M1033" s="166" t="s">
        <v>539</v>
      </c>
    </row>
    <row r="1034" spans="1:13" ht="75" x14ac:dyDescent="0.2">
      <c r="A1034" s="166">
        <v>1033</v>
      </c>
      <c r="B1034" s="167" t="s">
        <v>4586</v>
      </c>
      <c r="C1034" s="168" t="s">
        <v>4587</v>
      </c>
      <c r="D1034" s="169" t="s">
        <v>486</v>
      </c>
      <c r="E1034" s="170">
        <v>2901</v>
      </c>
      <c r="F1034" s="170">
        <v>1</v>
      </c>
      <c r="G1034" s="166">
        <v>2023</v>
      </c>
      <c r="H1034" s="169" t="s">
        <v>4588</v>
      </c>
      <c r="I1034" s="173" t="s">
        <v>4589</v>
      </c>
      <c r="J1034" s="167" t="s">
        <v>68</v>
      </c>
      <c r="K1034" s="166" t="s">
        <v>69</v>
      </c>
      <c r="L1034" s="166" t="s">
        <v>114</v>
      </c>
      <c r="M1034" s="166" t="s">
        <v>4590</v>
      </c>
    </row>
    <row r="1035" spans="1:13" ht="75" x14ac:dyDescent="0.2">
      <c r="A1035" s="166">
        <v>1034</v>
      </c>
      <c r="B1035" s="167" t="s">
        <v>4591</v>
      </c>
      <c r="C1035" s="168" t="s">
        <v>4592</v>
      </c>
      <c r="D1035" s="169" t="s">
        <v>486</v>
      </c>
      <c r="E1035" s="170">
        <v>2914</v>
      </c>
      <c r="F1035" s="170">
        <v>1</v>
      </c>
      <c r="G1035" s="166">
        <v>2023</v>
      </c>
      <c r="H1035" s="169" t="s">
        <v>4593</v>
      </c>
      <c r="I1035" s="173" t="s">
        <v>4594</v>
      </c>
      <c r="J1035" s="167" t="s">
        <v>68</v>
      </c>
      <c r="K1035" s="166" t="s">
        <v>3417</v>
      </c>
      <c r="L1035" s="166" t="s">
        <v>149</v>
      </c>
      <c r="M1035" s="166" t="s">
        <v>4595</v>
      </c>
    </row>
    <row r="1036" spans="1:13" ht="75" x14ac:dyDescent="0.2">
      <c r="A1036" s="166">
        <v>1035</v>
      </c>
      <c r="B1036" s="167" t="s">
        <v>4596</v>
      </c>
      <c r="C1036" s="168" t="s">
        <v>4597</v>
      </c>
      <c r="D1036" s="169" t="s">
        <v>1314</v>
      </c>
      <c r="E1036" s="170">
        <v>2023</v>
      </c>
      <c r="F1036" s="170"/>
      <c r="G1036" s="169">
        <v>2023</v>
      </c>
      <c r="H1036" s="169" t="s">
        <v>4598</v>
      </c>
      <c r="I1036" s="173" t="s">
        <v>4599</v>
      </c>
      <c r="J1036" s="167" t="s">
        <v>32</v>
      </c>
      <c r="K1036" s="166" t="s">
        <v>55</v>
      </c>
      <c r="L1036" s="169" t="s">
        <v>149</v>
      </c>
      <c r="M1036" s="166" t="s">
        <v>2182</v>
      </c>
    </row>
    <row r="1037" spans="1:13" ht="90" x14ac:dyDescent="0.2">
      <c r="A1037" s="166">
        <v>1036</v>
      </c>
      <c r="B1037" s="167" t="s">
        <v>4600</v>
      </c>
      <c r="C1037" s="168" t="s">
        <v>4601</v>
      </c>
      <c r="D1037" s="169" t="s">
        <v>330</v>
      </c>
      <c r="E1037" s="170">
        <v>471</v>
      </c>
      <c r="F1037" s="170"/>
      <c r="G1037" s="166">
        <v>2023</v>
      </c>
      <c r="H1037" s="169" t="s">
        <v>4602</v>
      </c>
      <c r="I1037" s="173" t="s">
        <v>4603</v>
      </c>
      <c r="J1037" s="167" t="s">
        <v>68</v>
      </c>
      <c r="K1037" s="166" t="s">
        <v>69</v>
      </c>
      <c r="L1037" s="166" t="s">
        <v>56</v>
      </c>
      <c r="M1037" s="166" t="s">
        <v>2353</v>
      </c>
    </row>
    <row r="1038" spans="1:13" ht="75" x14ac:dyDescent="0.2">
      <c r="A1038" s="166">
        <v>1037</v>
      </c>
      <c r="B1038" s="167" t="s">
        <v>4604</v>
      </c>
      <c r="C1038" s="168" t="s">
        <v>4605</v>
      </c>
      <c r="D1038" s="169" t="s">
        <v>4606</v>
      </c>
      <c r="E1038" s="170">
        <v>37</v>
      </c>
      <c r="F1038" s="170">
        <v>3</v>
      </c>
      <c r="G1038" s="169">
        <v>2023</v>
      </c>
      <c r="H1038" s="169" t="s">
        <v>4607</v>
      </c>
      <c r="I1038" s="173" t="s">
        <v>4608</v>
      </c>
      <c r="J1038" s="167" t="s">
        <v>32</v>
      </c>
      <c r="K1038" s="166" t="s">
        <v>55</v>
      </c>
      <c r="L1038" s="169" t="s">
        <v>114</v>
      </c>
      <c r="M1038" s="166" t="s">
        <v>550</v>
      </c>
    </row>
    <row r="1039" spans="1:13" ht="75" x14ac:dyDescent="0.2">
      <c r="A1039" s="166">
        <v>1038</v>
      </c>
      <c r="B1039" s="167" t="s">
        <v>4609</v>
      </c>
      <c r="C1039" s="168" t="s">
        <v>4610</v>
      </c>
      <c r="D1039" s="169" t="s">
        <v>486</v>
      </c>
      <c r="E1039" s="170">
        <v>2914</v>
      </c>
      <c r="F1039" s="170">
        <v>1</v>
      </c>
      <c r="G1039" s="166">
        <v>2023</v>
      </c>
      <c r="H1039" s="169" t="s">
        <v>4611</v>
      </c>
      <c r="I1039" s="173" t="s">
        <v>4612</v>
      </c>
      <c r="J1039" s="167" t="s">
        <v>68</v>
      </c>
      <c r="K1039" s="166" t="s">
        <v>69</v>
      </c>
      <c r="L1039" s="166" t="s">
        <v>56</v>
      </c>
      <c r="M1039" s="166" t="s">
        <v>3014</v>
      </c>
    </row>
    <row r="1040" spans="1:13" ht="75" x14ac:dyDescent="0.2">
      <c r="A1040" s="166">
        <v>1039</v>
      </c>
      <c r="B1040" s="167" t="s">
        <v>4613</v>
      </c>
      <c r="C1040" s="168" t="s">
        <v>4614</v>
      </c>
      <c r="D1040" s="169" t="s">
        <v>486</v>
      </c>
      <c r="E1040" s="170">
        <v>2914</v>
      </c>
      <c r="F1040" s="170">
        <v>1</v>
      </c>
      <c r="G1040" s="166">
        <v>2023</v>
      </c>
      <c r="H1040" s="169" t="s">
        <v>4615</v>
      </c>
      <c r="I1040" s="173" t="s">
        <v>4616</v>
      </c>
      <c r="J1040" s="167" t="s">
        <v>68</v>
      </c>
      <c r="K1040" s="166" t="s">
        <v>3417</v>
      </c>
      <c r="L1040" s="166" t="s">
        <v>149</v>
      </c>
      <c r="M1040" s="166" t="s">
        <v>1567</v>
      </c>
    </row>
    <row r="1041" spans="1:13" ht="75" x14ac:dyDescent="0.2">
      <c r="A1041" s="166">
        <v>1040</v>
      </c>
      <c r="B1041" s="167" t="s">
        <v>4617</v>
      </c>
      <c r="C1041" s="168" t="s">
        <v>4618</v>
      </c>
      <c r="D1041" s="169" t="s">
        <v>486</v>
      </c>
      <c r="E1041" s="170">
        <v>2914</v>
      </c>
      <c r="F1041" s="170">
        <v>1</v>
      </c>
      <c r="G1041" s="166">
        <v>2023</v>
      </c>
      <c r="H1041" s="169" t="s">
        <v>4619</v>
      </c>
      <c r="I1041" s="173" t="s">
        <v>4620</v>
      </c>
      <c r="J1041" s="167" t="s">
        <v>68</v>
      </c>
      <c r="K1041" s="166" t="s">
        <v>3417</v>
      </c>
      <c r="L1041" s="166" t="s">
        <v>149</v>
      </c>
      <c r="M1041" s="166" t="s">
        <v>509</v>
      </c>
    </row>
    <row r="1042" spans="1:13" ht="75" x14ac:dyDescent="0.2">
      <c r="A1042" s="166">
        <v>1041</v>
      </c>
      <c r="B1042" s="167" t="s">
        <v>4621</v>
      </c>
      <c r="C1042" s="168" t="s">
        <v>4622</v>
      </c>
      <c r="D1042" s="169" t="s">
        <v>486</v>
      </c>
      <c r="E1042" s="170">
        <v>2914</v>
      </c>
      <c r="F1042" s="170">
        <v>1</v>
      </c>
      <c r="G1042" s="166">
        <v>2023</v>
      </c>
      <c r="H1042" s="169" t="s">
        <v>4623</v>
      </c>
      <c r="I1042" s="173" t="s">
        <v>4624</v>
      </c>
      <c r="J1042" s="167" t="s">
        <v>68</v>
      </c>
      <c r="K1042" s="166" t="s">
        <v>3417</v>
      </c>
      <c r="L1042" s="166" t="s">
        <v>149</v>
      </c>
      <c r="M1042" s="166" t="s">
        <v>4625</v>
      </c>
    </row>
    <row r="1043" spans="1:13" ht="75" x14ac:dyDescent="0.2">
      <c r="A1043" s="166">
        <v>1042</v>
      </c>
      <c r="B1043" s="167" t="s">
        <v>4626</v>
      </c>
      <c r="C1043" s="168" t="s">
        <v>4627</v>
      </c>
      <c r="D1043" s="169" t="s">
        <v>486</v>
      </c>
      <c r="E1043" s="170">
        <v>2914</v>
      </c>
      <c r="F1043" s="170">
        <v>1</v>
      </c>
      <c r="G1043" s="166">
        <v>2023</v>
      </c>
      <c r="H1043" s="169" t="s">
        <v>4628</v>
      </c>
      <c r="I1043" s="173" t="s">
        <v>4629</v>
      </c>
      <c r="J1043" s="167" t="s">
        <v>68</v>
      </c>
      <c r="K1043" s="166" t="s">
        <v>3417</v>
      </c>
      <c r="L1043" s="166" t="s">
        <v>149</v>
      </c>
      <c r="M1043" s="166" t="s">
        <v>4595</v>
      </c>
    </row>
    <row r="1044" spans="1:13" ht="75" x14ac:dyDescent="0.2">
      <c r="A1044" s="166">
        <v>1043</v>
      </c>
      <c r="B1044" s="167" t="s">
        <v>4630</v>
      </c>
      <c r="C1044" s="168" t="s">
        <v>4631</v>
      </c>
      <c r="D1044" s="169" t="s">
        <v>486</v>
      </c>
      <c r="E1044" s="170">
        <v>2914</v>
      </c>
      <c r="F1044" s="170">
        <v>1</v>
      </c>
      <c r="G1044" s="166">
        <v>2023</v>
      </c>
      <c r="H1044" s="169" t="s">
        <v>4632</v>
      </c>
      <c r="I1044" s="173" t="s">
        <v>4633</v>
      </c>
      <c r="J1044" s="167" t="s">
        <v>68</v>
      </c>
      <c r="K1044" s="166" t="s">
        <v>3417</v>
      </c>
      <c r="L1044" s="166" t="s">
        <v>149</v>
      </c>
      <c r="M1044" s="166" t="s">
        <v>2470</v>
      </c>
    </row>
    <row r="1045" spans="1:13" ht="75" x14ac:dyDescent="0.2">
      <c r="A1045" s="166">
        <v>1044</v>
      </c>
      <c r="B1045" s="167" t="s">
        <v>4634</v>
      </c>
      <c r="C1045" s="168" t="s">
        <v>4635</v>
      </c>
      <c r="D1045" s="169" t="s">
        <v>486</v>
      </c>
      <c r="E1045" s="170">
        <v>2914</v>
      </c>
      <c r="F1045" s="170">
        <v>1</v>
      </c>
      <c r="G1045" s="166">
        <v>2023</v>
      </c>
      <c r="H1045" s="169" t="s">
        <v>4636</v>
      </c>
      <c r="I1045" s="173" t="s">
        <v>4637</v>
      </c>
      <c r="J1045" s="167" t="s">
        <v>68</v>
      </c>
      <c r="K1045" s="166" t="s">
        <v>3417</v>
      </c>
      <c r="L1045" s="166" t="s">
        <v>149</v>
      </c>
      <c r="M1045" s="166" t="s">
        <v>1724</v>
      </c>
    </row>
    <row r="1046" spans="1:13" ht="75" x14ac:dyDescent="0.2">
      <c r="A1046" s="166">
        <v>1045</v>
      </c>
      <c r="B1046" s="167" t="s">
        <v>4638</v>
      </c>
      <c r="C1046" s="168" t="s">
        <v>4639</v>
      </c>
      <c r="D1046" s="169" t="s">
        <v>486</v>
      </c>
      <c r="E1046" s="170">
        <v>2914</v>
      </c>
      <c r="F1046" s="170">
        <v>1</v>
      </c>
      <c r="G1046" s="166">
        <v>2023</v>
      </c>
      <c r="H1046" s="169" t="s">
        <v>4640</v>
      </c>
      <c r="I1046" s="173" t="s">
        <v>4641</v>
      </c>
      <c r="J1046" s="167" t="s">
        <v>68</v>
      </c>
      <c r="K1046" s="166" t="s">
        <v>3417</v>
      </c>
      <c r="L1046" s="166" t="s">
        <v>56</v>
      </c>
      <c r="M1046" s="166" t="s">
        <v>2431</v>
      </c>
    </row>
    <row r="1047" spans="1:13" ht="75" x14ac:dyDescent="0.2">
      <c r="A1047" s="166">
        <v>1046</v>
      </c>
      <c r="B1047" s="167" t="s">
        <v>4642</v>
      </c>
      <c r="C1047" s="168" t="s">
        <v>4643</v>
      </c>
      <c r="D1047" s="169" t="s">
        <v>486</v>
      </c>
      <c r="E1047" s="170">
        <v>2914</v>
      </c>
      <c r="F1047" s="170">
        <v>1</v>
      </c>
      <c r="G1047" s="166">
        <v>2023</v>
      </c>
      <c r="H1047" s="169" t="s">
        <v>4644</v>
      </c>
      <c r="I1047" s="173" t="s">
        <v>4645</v>
      </c>
      <c r="J1047" s="167" t="s">
        <v>68</v>
      </c>
      <c r="K1047" s="166" t="s">
        <v>3417</v>
      </c>
      <c r="L1047" s="166" t="s">
        <v>149</v>
      </c>
      <c r="M1047" s="166" t="s">
        <v>503</v>
      </c>
    </row>
    <row r="1048" spans="1:13" ht="75" x14ac:dyDescent="0.2">
      <c r="A1048" s="166">
        <v>1047</v>
      </c>
      <c r="B1048" s="167" t="s">
        <v>4646</v>
      </c>
      <c r="C1048" s="168" t="s">
        <v>4647</v>
      </c>
      <c r="D1048" s="169" t="s">
        <v>3754</v>
      </c>
      <c r="E1048" s="170">
        <v>62</v>
      </c>
      <c r="F1048" s="170">
        <v>1</v>
      </c>
      <c r="G1048" s="169">
        <v>2023</v>
      </c>
      <c r="H1048" s="169" t="s">
        <v>4648</v>
      </c>
      <c r="I1048" s="173" t="s">
        <v>4649</v>
      </c>
      <c r="J1048" s="167" t="s">
        <v>32</v>
      </c>
      <c r="K1048" s="166" t="s">
        <v>55</v>
      </c>
      <c r="L1048" s="169" t="s">
        <v>114</v>
      </c>
      <c r="M1048" s="166" t="s">
        <v>550</v>
      </c>
    </row>
    <row r="1049" spans="1:13" ht="75" x14ac:dyDescent="0.2">
      <c r="A1049" s="166">
        <v>1048</v>
      </c>
      <c r="B1049" s="167" t="s">
        <v>4650</v>
      </c>
      <c r="C1049" s="168" t="s">
        <v>4651</v>
      </c>
      <c r="D1049" s="169" t="s">
        <v>4652</v>
      </c>
      <c r="E1049" s="170">
        <v>66</v>
      </c>
      <c r="F1049" s="170">
        <v>2</v>
      </c>
      <c r="G1049" s="169">
        <v>2023</v>
      </c>
      <c r="H1049" s="169" t="s">
        <v>4653</v>
      </c>
      <c r="I1049" s="173" t="s">
        <v>4654</v>
      </c>
      <c r="J1049" s="167" t="s">
        <v>32</v>
      </c>
      <c r="K1049" s="166" t="s">
        <v>55</v>
      </c>
      <c r="L1049" s="169" t="s">
        <v>56</v>
      </c>
      <c r="M1049" s="166" t="s">
        <v>2353</v>
      </c>
    </row>
    <row r="1050" spans="1:13" ht="90" x14ac:dyDescent="0.2">
      <c r="A1050" s="166">
        <v>1049</v>
      </c>
      <c r="B1050" s="167" t="s">
        <v>4655</v>
      </c>
      <c r="C1050" s="168" t="s">
        <v>4656</v>
      </c>
      <c r="D1050" s="169" t="s">
        <v>1270</v>
      </c>
      <c r="E1050" s="170"/>
      <c r="F1050" s="170"/>
      <c r="G1050" s="169">
        <v>2023</v>
      </c>
      <c r="H1050" s="169" t="s">
        <v>4657</v>
      </c>
      <c r="I1050" s="173" t="s">
        <v>4658</v>
      </c>
      <c r="J1050" s="167" t="s">
        <v>32</v>
      </c>
      <c r="K1050" s="166" t="s">
        <v>55</v>
      </c>
      <c r="L1050" s="169" t="s">
        <v>149</v>
      </c>
      <c r="M1050" s="166" t="s">
        <v>2182</v>
      </c>
    </row>
    <row r="1051" spans="1:13" ht="75" x14ac:dyDescent="0.2">
      <c r="A1051" s="166">
        <v>1050</v>
      </c>
      <c r="B1051" s="167" t="s">
        <v>4638</v>
      </c>
      <c r="C1051" s="168" t="s">
        <v>4659</v>
      </c>
      <c r="D1051" s="169" t="s">
        <v>486</v>
      </c>
      <c r="E1051" s="170">
        <v>2914</v>
      </c>
      <c r="F1051" s="170">
        <v>1</v>
      </c>
      <c r="G1051" s="166">
        <v>2023</v>
      </c>
      <c r="H1051" s="169" t="s">
        <v>4660</v>
      </c>
      <c r="I1051" s="173" t="s">
        <v>4661</v>
      </c>
      <c r="J1051" s="167" t="s">
        <v>68</v>
      </c>
      <c r="K1051" s="166" t="s">
        <v>3417</v>
      </c>
      <c r="L1051" s="166" t="s">
        <v>56</v>
      </c>
      <c r="M1051" s="166" t="s">
        <v>2431</v>
      </c>
    </row>
    <row r="1052" spans="1:13" ht="60" x14ac:dyDescent="0.2">
      <c r="A1052" s="166">
        <v>1051</v>
      </c>
      <c r="B1052" s="167" t="s">
        <v>4664</v>
      </c>
      <c r="C1052" s="168" t="s">
        <v>4665</v>
      </c>
      <c r="D1052" s="169"/>
      <c r="E1052" s="170"/>
      <c r="F1052" s="170"/>
      <c r="G1052" s="166">
        <v>2023</v>
      </c>
      <c r="H1052" s="169"/>
      <c r="I1052" s="173" t="s">
        <v>4666</v>
      </c>
      <c r="J1052" s="167" t="s">
        <v>61</v>
      </c>
      <c r="K1052" s="166" t="s">
        <v>69</v>
      </c>
      <c r="L1052" s="166" t="s">
        <v>80</v>
      </c>
      <c r="M1052" s="166" t="s">
        <v>3393</v>
      </c>
    </row>
    <row r="1053" spans="1:13" ht="75" x14ac:dyDescent="0.2">
      <c r="A1053" s="166">
        <v>1052</v>
      </c>
      <c r="B1053" s="167" t="s">
        <v>4667</v>
      </c>
      <c r="C1053" s="168" t="s">
        <v>4668</v>
      </c>
      <c r="D1053" s="169"/>
      <c r="E1053" s="170"/>
      <c r="F1053" s="170"/>
      <c r="G1053" s="166">
        <v>2023</v>
      </c>
      <c r="H1053" s="169" t="s">
        <v>4669</v>
      </c>
      <c r="I1053" s="173" t="s">
        <v>4670</v>
      </c>
      <c r="J1053" s="167" t="s">
        <v>68</v>
      </c>
      <c r="K1053" s="166" t="s">
        <v>69</v>
      </c>
      <c r="L1053" s="166" t="s">
        <v>56</v>
      </c>
      <c r="M1053" s="166" t="s">
        <v>2353</v>
      </c>
    </row>
    <row r="1054" spans="1:13" ht="75" x14ac:dyDescent="0.2">
      <c r="A1054" s="166">
        <v>1053</v>
      </c>
      <c r="B1054" s="167" t="s">
        <v>4671</v>
      </c>
      <c r="C1054" s="168" t="s">
        <v>4672</v>
      </c>
      <c r="D1054" s="169"/>
      <c r="E1054" s="170"/>
      <c r="F1054" s="170"/>
      <c r="G1054" s="166">
        <v>2023</v>
      </c>
      <c r="H1054" s="169" t="s">
        <v>4673</v>
      </c>
      <c r="I1054" s="173" t="s">
        <v>4674</v>
      </c>
      <c r="J1054" s="167" t="s">
        <v>68</v>
      </c>
      <c r="K1054" s="166" t="s">
        <v>69</v>
      </c>
      <c r="L1054" s="166" t="s">
        <v>56</v>
      </c>
      <c r="M1054" s="166" t="s">
        <v>2353</v>
      </c>
    </row>
    <row r="1055" spans="1:13" ht="75" x14ac:dyDescent="0.2">
      <c r="A1055" s="166">
        <v>1054</v>
      </c>
      <c r="B1055" s="167" t="s">
        <v>4675</v>
      </c>
      <c r="C1055" s="168" t="s">
        <v>4676</v>
      </c>
      <c r="D1055" s="169"/>
      <c r="E1055" s="170"/>
      <c r="F1055" s="170"/>
      <c r="G1055" s="166">
        <v>2023</v>
      </c>
      <c r="H1055" s="169" t="s">
        <v>4677</v>
      </c>
      <c r="I1055" s="173" t="s">
        <v>4678</v>
      </c>
      <c r="J1055" s="167" t="s">
        <v>68</v>
      </c>
      <c r="K1055" s="166" t="s">
        <v>69</v>
      </c>
      <c r="L1055" s="166" t="s">
        <v>56</v>
      </c>
      <c r="M1055" s="166" t="s">
        <v>665</v>
      </c>
    </row>
    <row r="1056" spans="1:13" ht="75" x14ac:dyDescent="0.2">
      <c r="A1056" s="166">
        <v>1055</v>
      </c>
      <c r="B1056" s="167" t="s">
        <v>4679</v>
      </c>
      <c r="C1056" s="168" t="s">
        <v>4680</v>
      </c>
      <c r="D1056" s="169"/>
      <c r="E1056" s="170"/>
      <c r="F1056" s="170"/>
      <c r="G1056" s="166">
        <v>2023</v>
      </c>
      <c r="H1056" s="169" t="s">
        <v>4681</v>
      </c>
      <c r="I1056" s="173" t="s">
        <v>4682</v>
      </c>
      <c r="J1056" s="167" t="s">
        <v>68</v>
      </c>
      <c r="K1056" s="166" t="s">
        <v>69</v>
      </c>
      <c r="L1056" s="166" t="s">
        <v>56</v>
      </c>
      <c r="M1056" s="166" t="s">
        <v>2353</v>
      </c>
    </row>
    <row r="1057" spans="1:13" ht="90" x14ac:dyDescent="0.2">
      <c r="A1057" s="166">
        <v>1056</v>
      </c>
      <c r="B1057" s="167" t="s">
        <v>4683</v>
      </c>
      <c r="C1057" s="168" t="s">
        <v>4684</v>
      </c>
      <c r="D1057" s="169"/>
      <c r="E1057" s="170"/>
      <c r="F1057" s="170"/>
      <c r="G1057" s="166">
        <v>2023</v>
      </c>
      <c r="H1057" s="169" t="s">
        <v>4685</v>
      </c>
      <c r="I1057" s="173" t="s">
        <v>4686</v>
      </c>
      <c r="J1057" s="167" t="s">
        <v>61</v>
      </c>
      <c r="K1057" s="166" t="s">
        <v>69</v>
      </c>
      <c r="L1057" s="166" t="s">
        <v>114</v>
      </c>
      <c r="M1057" s="166" t="s">
        <v>4687</v>
      </c>
    </row>
    <row r="1058" spans="1:13" ht="75" x14ac:dyDescent="0.2">
      <c r="A1058" s="166">
        <v>1057</v>
      </c>
      <c r="B1058" s="167" t="s">
        <v>4688</v>
      </c>
      <c r="C1058" s="168" t="s">
        <v>4689</v>
      </c>
      <c r="D1058" s="169"/>
      <c r="E1058" s="170"/>
      <c r="F1058" s="170"/>
      <c r="G1058" s="166">
        <v>2023</v>
      </c>
      <c r="H1058" s="169" t="s">
        <v>4690</v>
      </c>
      <c r="I1058" s="173" t="s">
        <v>4691</v>
      </c>
      <c r="J1058" s="167" t="s">
        <v>61</v>
      </c>
      <c r="K1058" s="166" t="s">
        <v>69</v>
      </c>
      <c r="L1058" s="166" t="s">
        <v>56</v>
      </c>
      <c r="M1058" s="166" t="s">
        <v>2881</v>
      </c>
    </row>
    <row r="1059" spans="1:13" ht="75" x14ac:dyDescent="0.2">
      <c r="A1059" s="166">
        <v>1058</v>
      </c>
      <c r="B1059" s="167" t="s">
        <v>4692</v>
      </c>
      <c r="C1059" s="168" t="s">
        <v>4693</v>
      </c>
      <c r="D1059" s="169"/>
      <c r="E1059" s="170"/>
      <c r="F1059" s="170"/>
      <c r="G1059" s="166">
        <v>2023</v>
      </c>
      <c r="H1059" s="169" t="s">
        <v>4694</v>
      </c>
      <c r="I1059" s="173" t="s">
        <v>4695</v>
      </c>
      <c r="J1059" s="167" t="s">
        <v>61</v>
      </c>
      <c r="K1059" s="166" t="s">
        <v>69</v>
      </c>
      <c r="L1059" s="166" t="s">
        <v>864</v>
      </c>
      <c r="M1059" s="166" t="s">
        <v>4188</v>
      </c>
    </row>
    <row r="1060" spans="1:13" ht="60" x14ac:dyDescent="0.2">
      <c r="A1060" s="166">
        <v>1059</v>
      </c>
      <c r="B1060" s="167" t="s">
        <v>4698</v>
      </c>
      <c r="C1060" s="168" t="s">
        <v>4699</v>
      </c>
      <c r="D1060" s="169"/>
      <c r="E1060" s="170"/>
      <c r="F1060" s="170"/>
      <c r="G1060" s="166">
        <v>2023</v>
      </c>
      <c r="H1060" s="169"/>
      <c r="I1060" s="173" t="s">
        <v>4700</v>
      </c>
      <c r="J1060" s="167" t="s">
        <v>61</v>
      </c>
      <c r="K1060" s="166" t="s">
        <v>69</v>
      </c>
      <c r="L1060" s="166" t="s">
        <v>56</v>
      </c>
      <c r="M1060" s="166" t="s">
        <v>490</v>
      </c>
    </row>
    <row r="1061" spans="1:13" ht="75" x14ac:dyDescent="0.2">
      <c r="A1061" s="166">
        <v>1060</v>
      </c>
      <c r="B1061" s="167" t="s">
        <v>4701</v>
      </c>
      <c r="C1061" s="168" t="s">
        <v>4702</v>
      </c>
      <c r="D1061" s="169" t="s">
        <v>486</v>
      </c>
      <c r="E1061" s="170">
        <v>2904</v>
      </c>
      <c r="F1061" s="170">
        <v>1</v>
      </c>
      <c r="G1061" s="166">
        <v>2023</v>
      </c>
      <c r="H1061" s="169" t="s">
        <v>4703</v>
      </c>
      <c r="I1061" s="173" t="s">
        <v>4704</v>
      </c>
      <c r="J1061" s="167" t="s">
        <v>68</v>
      </c>
      <c r="K1061" s="166" t="s">
        <v>69</v>
      </c>
      <c r="L1061" s="166" t="s">
        <v>570</v>
      </c>
      <c r="M1061" s="166" t="s">
        <v>1091</v>
      </c>
    </row>
    <row r="1062" spans="1:13" ht="75" x14ac:dyDescent="0.2">
      <c r="A1062" s="166">
        <v>1061</v>
      </c>
      <c r="B1062" s="167" t="s">
        <v>4705</v>
      </c>
      <c r="C1062" s="168" t="s">
        <v>4706</v>
      </c>
      <c r="D1062" s="169" t="s">
        <v>486</v>
      </c>
      <c r="E1062" s="170">
        <v>2904</v>
      </c>
      <c r="F1062" s="170">
        <v>1</v>
      </c>
      <c r="G1062" s="166">
        <v>2023</v>
      </c>
      <c r="H1062" s="169" t="s">
        <v>4707</v>
      </c>
      <c r="I1062" s="173" t="s">
        <v>4708</v>
      </c>
      <c r="J1062" s="167" t="s">
        <v>68</v>
      </c>
      <c r="K1062" s="166" t="s">
        <v>69</v>
      </c>
      <c r="L1062" s="166" t="s">
        <v>570</v>
      </c>
      <c r="M1062" s="166" t="s">
        <v>3347</v>
      </c>
    </row>
    <row r="1063" spans="1:13" ht="75" x14ac:dyDescent="0.2">
      <c r="A1063" s="166">
        <v>1062</v>
      </c>
      <c r="B1063" s="167" t="s">
        <v>2747</v>
      </c>
      <c r="C1063" s="168" t="s">
        <v>4709</v>
      </c>
      <c r="D1063" s="169"/>
      <c r="E1063" s="170"/>
      <c r="F1063" s="170"/>
      <c r="G1063" s="166">
        <v>2023</v>
      </c>
      <c r="H1063" s="169" t="s">
        <v>4710</v>
      </c>
      <c r="I1063" s="173" t="s">
        <v>4711</v>
      </c>
      <c r="J1063" s="167" t="s">
        <v>61</v>
      </c>
      <c r="K1063" s="166" t="s">
        <v>69</v>
      </c>
      <c r="L1063" s="166" t="s">
        <v>80</v>
      </c>
      <c r="M1063" s="166" t="s">
        <v>555</v>
      </c>
    </row>
    <row r="1064" spans="1:13" ht="90" x14ac:dyDescent="0.2">
      <c r="A1064" s="166">
        <v>1063</v>
      </c>
      <c r="B1064" s="167" t="s">
        <v>4712</v>
      </c>
      <c r="C1064" s="168" t="s">
        <v>4713</v>
      </c>
      <c r="D1064" s="169"/>
      <c r="E1064" s="170"/>
      <c r="F1064" s="170"/>
      <c r="G1064" s="166">
        <v>2023</v>
      </c>
      <c r="H1064" s="169" t="s">
        <v>4714</v>
      </c>
      <c r="I1064" s="173" t="s">
        <v>4715</v>
      </c>
      <c r="J1064" s="167" t="s">
        <v>61</v>
      </c>
      <c r="K1064" s="166" t="s">
        <v>69</v>
      </c>
      <c r="L1064" s="166" t="s">
        <v>80</v>
      </c>
      <c r="M1064" s="166" t="s">
        <v>3239</v>
      </c>
    </row>
    <row r="1065" spans="1:13" ht="90" x14ac:dyDescent="0.2">
      <c r="A1065" s="166">
        <v>1064</v>
      </c>
      <c r="B1065" s="167" t="s">
        <v>4716</v>
      </c>
      <c r="C1065" s="168" t="s">
        <v>4717</v>
      </c>
      <c r="D1065" s="169"/>
      <c r="E1065" s="170"/>
      <c r="F1065" s="170"/>
      <c r="G1065" s="166">
        <v>2023</v>
      </c>
      <c r="H1065" s="169" t="s">
        <v>4718</v>
      </c>
      <c r="I1065" s="173" t="s">
        <v>4719</v>
      </c>
      <c r="J1065" s="167" t="s">
        <v>61</v>
      </c>
      <c r="K1065" s="166" t="s">
        <v>69</v>
      </c>
      <c r="L1065" s="166" t="s">
        <v>725</v>
      </c>
      <c r="M1065" s="166" t="s">
        <v>433</v>
      </c>
    </row>
    <row r="1066" spans="1:13" ht="75" x14ac:dyDescent="0.2">
      <c r="A1066" s="166">
        <v>1065</v>
      </c>
      <c r="B1066" s="167" t="s">
        <v>4720</v>
      </c>
      <c r="C1066" s="168" t="s">
        <v>4721</v>
      </c>
      <c r="D1066" s="169" t="s">
        <v>99</v>
      </c>
      <c r="E1066" s="170">
        <v>2023</v>
      </c>
      <c r="F1066" s="170"/>
      <c r="G1066" s="166">
        <v>2023</v>
      </c>
      <c r="H1066" s="169" t="s">
        <v>4722</v>
      </c>
      <c r="I1066" s="173" t="s">
        <v>4723</v>
      </c>
      <c r="J1066" s="167" t="s">
        <v>32</v>
      </c>
      <c r="K1066" s="166" t="s">
        <v>55</v>
      </c>
      <c r="L1066" s="166" t="s">
        <v>114</v>
      </c>
      <c r="M1066" s="166" t="s">
        <v>550</v>
      </c>
    </row>
    <row r="1067" spans="1:13" ht="75" x14ac:dyDescent="0.2">
      <c r="A1067" s="166">
        <v>1066</v>
      </c>
      <c r="B1067" s="167" t="s">
        <v>4724</v>
      </c>
      <c r="C1067" s="168" t="s">
        <v>4725</v>
      </c>
      <c r="D1067" s="169" t="s">
        <v>1444</v>
      </c>
      <c r="E1067" s="170">
        <v>2023</v>
      </c>
      <c r="F1067" s="170"/>
      <c r="G1067" s="166">
        <v>2023</v>
      </c>
      <c r="H1067" s="169" t="s">
        <v>4726</v>
      </c>
      <c r="I1067" s="173" t="s">
        <v>4727</v>
      </c>
      <c r="J1067" s="167" t="s">
        <v>32</v>
      </c>
      <c r="K1067" s="166" t="s">
        <v>55</v>
      </c>
      <c r="L1067" s="166" t="s">
        <v>149</v>
      </c>
      <c r="M1067" s="166" t="s">
        <v>4625</v>
      </c>
    </row>
    <row r="1068" spans="1:13" ht="75" x14ac:dyDescent="0.2">
      <c r="A1068" s="166">
        <v>1067</v>
      </c>
      <c r="B1068" s="167" t="s">
        <v>4728</v>
      </c>
      <c r="C1068" s="168" t="s">
        <v>4729</v>
      </c>
      <c r="D1068" s="169" t="s">
        <v>4730</v>
      </c>
      <c r="E1068" s="170">
        <v>5</v>
      </c>
      <c r="F1068" s="170"/>
      <c r="G1068" s="166">
        <v>2023</v>
      </c>
      <c r="H1068" s="169" t="s">
        <v>4731</v>
      </c>
      <c r="I1068" s="173" t="s">
        <v>4732</v>
      </c>
      <c r="J1068" s="167" t="s">
        <v>32</v>
      </c>
      <c r="K1068" s="166" t="s">
        <v>55</v>
      </c>
      <c r="L1068" s="166" t="s">
        <v>114</v>
      </c>
      <c r="M1068" s="166" t="s">
        <v>2237</v>
      </c>
    </row>
    <row r="1069" spans="1:13" ht="75" x14ac:dyDescent="0.2">
      <c r="A1069" s="166">
        <v>1068</v>
      </c>
      <c r="B1069" s="167" t="s">
        <v>4733</v>
      </c>
      <c r="C1069" s="168" t="s">
        <v>4734</v>
      </c>
      <c r="D1069" s="169" t="s">
        <v>99</v>
      </c>
      <c r="E1069" s="170">
        <v>2023</v>
      </c>
      <c r="F1069" s="170"/>
      <c r="G1069" s="166">
        <v>2023</v>
      </c>
      <c r="H1069" s="169" t="s">
        <v>4735</v>
      </c>
      <c r="I1069" s="173" t="s">
        <v>4736</v>
      </c>
      <c r="J1069" s="167" t="s">
        <v>32</v>
      </c>
      <c r="K1069" s="166" t="s">
        <v>55</v>
      </c>
      <c r="L1069" s="166" t="s">
        <v>149</v>
      </c>
      <c r="M1069" s="166" t="s">
        <v>503</v>
      </c>
    </row>
    <row r="1070" spans="1:13" ht="90" x14ac:dyDescent="0.2">
      <c r="A1070" s="166">
        <v>1069</v>
      </c>
      <c r="B1070" s="167" t="s">
        <v>4737</v>
      </c>
      <c r="C1070" s="168" t="s">
        <v>4738</v>
      </c>
      <c r="D1070" s="169" t="s">
        <v>1270</v>
      </c>
      <c r="E1070" s="170">
        <v>17</v>
      </c>
      <c r="F1070" s="170">
        <v>5</v>
      </c>
      <c r="G1070" s="166">
        <v>2023</v>
      </c>
      <c r="H1070" s="169" t="s">
        <v>4739</v>
      </c>
      <c r="I1070" s="173" t="s">
        <v>4740</v>
      </c>
      <c r="J1070" s="167" t="s">
        <v>323</v>
      </c>
      <c r="K1070" s="166" t="s">
        <v>55</v>
      </c>
      <c r="L1070" s="166" t="s">
        <v>149</v>
      </c>
      <c r="M1070" s="166" t="s">
        <v>2176</v>
      </c>
    </row>
    <row r="1071" spans="1:13" ht="75" x14ac:dyDescent="0.2">
      <c r="A1071" s="166">
        <v>1070</v>
      </c>
      <c r="B1071" s="167" t="s">
        <v>4741</v>
      </c>
      <c r="C1071" s="168" t="s">
        <v>4742</v>
      </c>
      <c r="D1071" s="169" t="s">
        <v>145</v>
      </c>
      <c r="E1071" s="170"/>
      <c r="F1071" s="170"/>
      <c r="G1071" s="166">
        <v>2023</v>
      </c>
      <c r="H1071" s="169" t="s">
        <v>4743</v>
      </c>
      <c r="I1071" s="173" t="s">
        <v>4744</v>
      </c>
      <c r="J1071" s="167" t="s">
        <v>68</v>
      </c>
      <c r="K1071" s="166" t="s">
        <v>69</v>
      </c>
      <c r="L1071" s="166" t="s">
        <v>56</v>
      </c>
      <c r="M1071" s="166" t="s">
        <v>62</v>
      </c>
    </row>
    <row r="1072" spans="1:13" ht="90" x14ac:dyDescent="0.2">
      <c r="A1072" s="166">
        <v>1071</v>
      </c>
      <c r="B1072" s="167" t="s">
        <v>4745</v>
      </c>
      <c r="C1072" s="168" t="s">
        <v>4746</v>
      </c>
      <c r="D1072" s="169" t="s">
        <v>1198</v>
      </c>
      <c r="E1072" s="170"/>
      <c r="F1072" s="170"/>
      <c r="G1072" s="166">
        <v>2023</v>
      </c>
      <c r="H1072" s="169" t="s">
        <v>4747</v>
      </c>
      <c r="I1072" s="173" t="s">
        <v>4748</v>
      </c>
      <c r="J1072" s="167" t="s">
        <v>32</v>
      </c>
      <c r="K1072" s="166" t="s">
        <v>55</v>
      </c>
      <c r="L1072" s="166" t="s">
        <v>80</v>
      </c>
      <c r="M1072" s="166" t="s">
        <v>539</v>
      </c>
    </row>
    <row r="1073" spans="1:13" ht="75" x14ac:dyDescent="0.2">
      <c r="A1073" s="166">
        <v>1072</v>
      </c>
      <c r="B1073" s="167" t="s">
        <v>4741</v>
      </c>
      <c r="C1073" s="168" t="s">
        <v>4749</v>
      </c>
      <c r="D1073" s="169" t="s">
        <v>145</v>
      </c>
      <c r="E1073" s="170"/>
      <c r="F1073" s="170"/>
      <c r="G1073" s="166">
        <v>2023</v>
      </c>
      <c r="H1073" s="169" t="s">
        <v>4750</v>
      </c>
      <c r="I1073" s="173" t="s">
        <v>4751</v>
      </c>
      <c r="J1073" s="167" t="s">
        <v>68</v>
      </c>
      <c r="K1073" s="166" t="s">
        <v>69</v>
      </c>
      <c r="L1073" s="166" t="s">
        <v>56</v>
      </c>
      <c r="M1073" s="166" t="s">
        <v>62</v>
      </c>
    </row>
    <row r="1074" spans="1:13" ht="75" x14ac:dyDescent="0.2">
      <c r="A1074" s="166">
        <v>1073</v>
      </c>
      <c r="B1074" s="167" t="s">
        <v>4752</v>
      </c>
      <c r="C1074" s="168" t="s">
        <v>4753</v>
      </c>
      <c r="D1074" s="169" t="s">
        <v>4754</v>
      </c>
      <c r="E1074" s="170">
        <v>23</v>
      </c>
      <c r="F1074" s="170">
        <v>1</v>
      </c>
      <c r="G1074" s="166">
        <v>2023</v>
      </c>
      <c r="H1074" s="169" t="s">
        <v>4755</v>
      </c>
      <c r="I1074" s="173" t="s">
        <v>4756</v>
      </c>
      <c r="J1074" s="167" t="s">
        <v>32</v>
      </c>
      <c r="K1074" s="166" t="s">
        <v>55</v>
      </c>
      <c r="L1074" s="166" t="s">
        <v>149</v>
      </c>
      <c r="M1074" s="166" t="s">
        <v>4625</v>
      </c>
    </row>
    <row r="1075" spans="1:13" ht="75" x14ac:dyDescent="0.2">
      <c r="A1075" s="166">
        <v>1074</v>
      </c>
      <c r="B1075" s="167" t="s">
        <v>4757</v>
      </c>
      <c r="C1075" s="168" t="s">
        <v>4758</v>
      </c>
      <c r="D1075" s="169" t="s">
        <v>2762</v>
      </c>
      <c r="E1075" s="170">
        <v>10</v>
      </c>
      <c r="F1075" s="170">
        <v>1</v>
      </c>
      <c r="G1075" s="166">
        <v>2023</v>
      </c>
      <c r="H1075" s="169" t="s">
        <v>4759</v>
      </c>
      <c r="I1075" s="173" t="s">
        <v>4760</v>
      </c>
      <c r="J1075" s="167" t="s">
        <v>32</v>
      </c>
      <c r="K1075" s="166" t="s">
        <v>55</v>
      </c>
      <c r="L1075" s="166" t="s">
        <v>56</v>
      </c>
      <c r="M1075" s="166" t="s">
        <v>490</v>
      </c>
    </row>
    <row r="1076" spans="1:13" ht="75" x14ac:dyDescent="0.2">
      <c r="A1076" s="166">
        <v>1075</v>
      </c>
      <c r="B1076" s="167" t="s">
        <v>4761</v>
      </c>
      <c r="C1076" s="168" t="s">
        <v>4762</v>
      </c>
      <c r="D1076" s="169" t="s">
        <v>2852</v>
      </c>
      <c r="E1076" s="170">
        <v>13</v>
      </c>
      <c r="F1076" s="170">
        <v>1</v>
      </c>
      <c r="G1076" s="166">
        <v>2023</v>
      </c>
      <c r="H1076" s="169" t="s">
        <v>4763</v>
      </c>
      <c r="I1076" s="173" t="s">
        <v>4764</v>
      </c>
      <c r="J1076" s="167" t="s">
        <v>32</v>
      </c>
      <c r="K1076" s="166" t="s">
        <v>55</v>
      </c>
      <c r="L1076" s="166" t="s">
        <v>114</v>
      </c>
      <c r="M1076" s="166" t="s">
        <v>2742</v>
      </c>
    </row>
    <row r="1077" spans="1:13" ht="75" x14ac:dyDescent="0.2">
      <c r="A1077" s="166">
        <v>1076</v>
      </c>
      <c r="B1077" s="167" t="s">
        <v>4765</v>
      </c>
      <c r="C1077" s="168" t="s">
        <v>4766</v>
      </c>
      <c r="D1077" s="169" t="s">
        <v>2527</v>
      </c>
      <c r="E1077" s="170">
        <v>9</v>
      </c>
      <c r="F1077" s="170">
        <v>1</v>
      </c>
      <c r="G1077" s="166">
        <v>2023</v>
      </c>
      <c r="H1077" s="169" t="s">
        <v>4767</v>
      </c>
      <c r="I1077" s="173" t="s">
        <v>4768</v>
      </c>
      <c r="J1077" s="167" t="s">
        <v>32</v>
      </c>
      <c r="K1077" s="166" t="s">
        <v>55</v>
      </c>
      <c r="L1077" s="166" t="s">
        <v>114</v>
      </c>
      <c r="M1077" s="166" t="s">
        <v>2668</v>
      </c>
    </row>
    <row r="1078" spans="1:13" ht="75" x14ac:dyDescent="0.2">
      <c r="A1078" s="166">
        <v>1077</v>
      </c>
      <c r="B1078" s="167" t="s">
        <v>4769</v>
      </c>
      <c r="C1078" s="168" t="s">
        <v>4770</v>
      </c>
      <c r="D1078" s="169" t="s">
        <v>4771</v>
      </c>
      <c r="E1078" s="170">
        <v>17</v>
      </c>
      <c r="F1078" s="170">
        <v>1</v>
      </c>
      <c r="G1078" s="166">
        <v>2023</v>
      </c>
      <c r="H1078" s="169" t="s">
        <v>4772</v>
      </c>
      <c r="I1078" s="173" t="s">
        <v>4773</v>
      </c>
      <c r="J1078" s="167" t="s">
        <v>32</v>
      </c>
      <c r="K1078" s="166" t="s">
        <v>55</v>
      </c>
      <c r="L1078" s="166" t="s">
        <v>114</v>
      </c>
      <c r="M1078" s="166" t="s">
        <v>4774</v>
      </c>
    </row>
    <row r="1079" spans="1:13" ht="75" x14ac:dyDescent="0.2">
      <c r="A1079" s="166">
        <v>1078</v>
      </c>
      <c r="B1079" s="167" t="s">
        <v>4775</v>
      </c>
      <c r="C1079" s="168" t="s">
        <v>4776</v>
      </c>
      <c r="D1079" s="169" t="s">
        <v>486</v>
      </c>
      <c r="E1079" s="170">
        <v>2764</v>
      </c>
      <c r="F1079" s="170">
        <v>1</v>
      </c>
      <c r="G1079" s="166">
        <v>2023</v>
      </c>
      <c r="H1079" s="169" t="s">
        <v>4777</v>
      </c>
      <c r="I1079" s="173" t="s">
        <v>4778</v>
      </c>
      <c r="J1079" s="167" t="s">
        <v>68</v>
      </c>
      <c r="K1079" s="166" t="s">
        <v>69</v>
      </c>
      <c r="L1079" s="166" t="s">
        <v>56</v>
      </c>
      <c r="M1079" s="166" t="s">
        <v>3100</v>
      </c>
    </row>
    <row r="1080" spans="1:13" ht="75" x14ac:dyDescent="0.2">
      <c r="A1080" s="166">
        <v>1079</v>
      </c>
      <c r="B1080" s="167" t="s">
        <v>4779</v>
      </c>
      <c r="C1080" s="168" t="s">
        <v>4780</v>
      </c>
      <c r="D1080" s="169" t="s">
        <v>4134</v>
      </c>
      <c r="E1080" s="170">
        <v>64</v>
      </c>
      <c r="F1080" s="170">
        <v>2</v>
      </c>
      <c r="G1080" s="166">
        <v>2023</v>
      </c>
      <c r="H1080" s="169" t="s">
        <v>4781</v>
      </c>
      <c r="I1080" s="173" t="s">
        <v>4782</v>
      </c>
      <c r="J1080" s="167" t="s">
        <v>32</v>
      </c>
      <c r="K1080" s="166" t="s">
        <v>55</v>
      </c>
      <c r="L1080" s="166" t="s">
        <v>80</v>
      </c>
      <c r="M1080" s="166" t="s">
        <v>539</v>
      </c>
    </row>
    <row r="1081" spans="1:13" ht="75" x14ac:dyDescent="0.2">
      <c r="A1081" s="166">
        <v>1080</v>
      </c>
      <c r="B1081" s="167" t="s">
        <v>4783</v>
      </c>
      <c r="C1081" s="168" t="s">
        <v>4784</v>
      </c>
      <c r="D1081" s="169" t="s">
        <v>517</v>
      </c>
      <c r="E1081" s="170">
        <v>8</v>
      </c>
      <c r="F1081" s="170">
        <v>3</v>
      </c>
      <c r="G1081" s="166">
        <v>2023</v>
      </c>
      <c r="H1081" s="169" t="s">
        <v>4785</v>
      </c>
      <c r="I1081" s="173" t="s">
        <v>4786</v>
      </c>
      <c r="J1081" s="167" t="s">
        <v>32</v>
      </c>
      <c r="K1081" s="166" t="s">
        <v>55</v>
      </c>
      <c r="L1081" s="166" t="s">
        <v>114</v>
      </c>
      <c r="M1081" s="166" t="s">
        <v>2668</v>
      </c>
    </row>
    <row r="1082" spans="1:13" ht="90" x14ac:dyDescent="0.2">
      <c r="A1082" s="166">
        <v>1081</v>
      </c>
      <c r="B1082" s="167" t="s">
        <v>4787</v>
      </c>
      <c r="C1082" s="168" t="s">
        <v>4788</v>
      </c>
      <c r="D1082" s="169" t="s">
        <v>4789</v>
      </c>
      <c r="E1082" s="170">
        <v>55</v>
      </c>
      <c r="F1082" s="170">
        <v>1</v>
      </c>
      <c r="G1082" s="166">
        <v>2023</v>
      </c>
      <c r="H1082" s="169" t="s">
        <v>4790</v>
      </c>
      <c r="I1082" s="173" t="s">
        <v>4791</v>
      </c>
      <c r="J1082" s="167" t="s">
        <v>32</v>
      </c>
      <c r="K1082" s="166" t="s">
        <v>55</v>
      </c>
      <c r="L1082" s="166" t="s">
        <v>128</v>
      </c>
      <c r="M1082" s="166" t="s">
        <v>352</v>
      </c>
    </row>
    <row r="1083" spans="1:13" ht="90" x14ac:dyDescent="0.2">
      <c r="A1083" s="166">
        <v>1082</v>
      </c>
      <c r="B1083" s="167" t="s">
        <v>4792</v>
      </c>
      <c r="C1083" s="168" t="s">
        <v>4793</v>
      </c>
      <c r="D1083" s="169"/>
      <c r="E1083" s="170"/>
      <c r="F1083" s="170"/>
      <c r="G1083" s="166">
        <v>2023</v>
      </c>
      <c r="H1083" s="169" t="s">
        <v>4794</v>
      </c>
      <c r="I1083" s="173" t="s">
        <v>4795</v>
      </c>
      <c r="J1083" s="167" t="s">
        <v>61</v>
      </c>
      <c r="K1083" s="166" t="s">
        <v>69</v>
      </c>
      <c r="L1083" s="166" t="s">
        <v>725</v>
      </c>
      <c r="M1083" s="166" t="s">
        <v>3490</v>
      </c>
    </row>
    <row r="1084" spans="1:13" ht="75" x14ac:dyDescent="0.2">
      <c r="A1084" s="166">
        <v>1083</v>
      </c>
      <c r="B1084" s="167" t="s">
        <v>4796</v>
      </c>
      <c r="C1084" s="168" t="s">
        <v>4797</v>
      </c>
      <c r="D1084" s="169" t="s">
        <v>4798</v>
      </c>
      <c r="E1084" s="170">
        <v>57</v>
      </c>
      <c r="F1084" s="170"/>
      <c r="G1084" s="166">
        <v>2023</v>
      </c>
      <c r="H1084" s="169" t="s">
        <v>4799</v>
      </c>
      <c r="I1084" s="173" t="s">
        <v>4800</v>
      </c>
      <c r="J1084" s="167" t="s">
        <v>32</v>
      </c>
      <c r="K1084" s="166" t="s">
        <v>55</v>
      </c>
      <c r="L1084" s="166" t="s">
        <v>114</v>
      </c>
      <c r="M1084" s="166" t="s">
        <v>2237</v>
      </c>
    </row>
    <row r="1085" spans="1:13" ht="75" x14ac:dyDescent="0.2">
      <c r="A1085" s="166">
        <v>1084</v>
      </c>
      <c r="B1085" s="167" t="s">
        <v>4801</v>
      </c>
      <c r="C1085" s="168" t="s">
        <v>4802</v>
      </c>
      <c r="D1085" s="169" t="s">
        <v>4803</v>
      </c>
      <c r="E1085" s="170">
        <v>20</v>
      </c>
      <c r="F1085" s="170">
        <v>1</v>
      </c>
      <c r="G1085" s="166">
        <v>2023</v>
      </c>
      <c r="H1085" s="169" t="s">
        <v>4804</v>
      </c>
      <c r="I1085" s="173" t="s">
        <v>4805</v>
      </c>
      <c r="J1085" s="167" t="s">
        <v>32</v>
      </c>
      <c r="K1085" s="166" t="s">
        <v>55</v>
      </c>
      <c r="L1085" s="166" t="s">
        <v>149</v>
      </c>
      <c r="M1085" s="166" t="s">
        <v>483</v>
      </c>
    </row>
    <row r="1086" spans="1:13" ht="75" x14ac:dyDescent="0.2">
      <c r="A1086" s="166">
        <v>1085</v>
      </c>
      <c r="B1086" s="167" t="s">
        <v>4806</v>
      </c>
      <c r="C1086" s="168" t="s">
        <v>4807</v>
      </c>
      <c r="D1086" s="169" t="s">
        <v>4808</v>
      </c>
      <c r="E1086" s="170">
        <v>33</v>
      </c>
      <c r="F1086" s="170">
        <v>1</v>
      </c>
      <c r="G1086" s="166">
        <v>2023</v>
      </c>
      <c r="H1086" s="169" t="s">
        <v>4809</v>
      </c>
      <c r="I1086" s="173" t="s">
        <v>4810</v>
      </c>
      <c r="J1086" s="167" t="s">
        <v>323</v>
      </c>
      <c r="K1086" s="166" t="s">
        <v>55</v>
      </c>
      <c r="L1086" s="166" t="s">
        <v>149</v>
      </c>
      <c r="M1086" s="166" t="s">
        <v>2470</v>
      </c>
    </row>
    <row r="1087" spans="1:13" ht="90" x14ac:dyDescent="0.2">
      <c r="A1087" s="166">
        <v>1086</v>
      </c>
      <c r="B1087" s="167" t="s">
        <v>4811</v>
      </c>
      <c r="C1087" s="168" t="s">
        <v>4812</v>
      </c>
      <c r="D1087" s="169"/>
      <c r="E1087" s="170"/>
      <c r="F1087" s="170"/>
      <c r="G1087" s="166">
        <v>2023</v>
      </c>
      <c r="H1087" s="169" t="s">
        <v>4813</v>
      </c>
      <c r="I1087" s="173" t="s">
        <v>4814</v>
      </c>
      <c r="J1087" s="167" t="s">
        <v>61</v>
      </c>
      <c r="K1087" s="166" t="s">
        <v>69</v>
      </c>
      <c r="L1087" s="166" t="s">
        <v>56</v>
      </c>
      <c r="M1087" s="166" t="s">
        <v>57</v>
      </c>
    </row>
    <row r="1088" spans="1:13" ht="90" x14ac:dyDescent="0.2">
      <c r="A1088" s="166">
        <v>1087</v>
      </c>
      <c r="B1088" s="167" t="s">
        <v>4815</v>
      </c>
      <c r="C1088" s="168" t="s">
        <v>4816</v>
      </c>
      <c r="D1088" s="169" t="s">
        <v>2419</v>
      </c>
      <c r="E1088" s="170">
        <v>82</v>
      </c>
      <c r="F1088" s="170">
        <v>1</v>
      </c>
      <c r="G1088" s="166">
        <v>2023</v>
      </c>
      <c r="H1088" s="169" t="s">
        <v>4817</v>
      </c>
      <c r="I1088" s="173" t="s">
        <v>4818</v>
      </c>
      <c r="J1088" s="167" t="s">
        <v>32</v>
      </c>
      <c r="K1088" s="166" t="s">
        <v>55</v>
      </c>
      <c r="L1088" s="166" t="s">
        <v>56</v>
      </c>
      <c r="M1088" s="166" t="s">
        <v>279</v>
      </c>
    </row>
    <row r="1089" spans="1:13" ht="90" x14ac:dyDescent="0.2">
      <c r="A1089" s="166">
        <v>1088</v>
      </c>
      <c r="B1089" s="167" t="s">
        <v>4819</v>
      </c>
      <c r="C1089" s="168" t="s">
        <v>4820</v>
      </c>
      <c r="D1089" s="169" t="s">
        <v>2265</v>
      </c>
      <c r="E1089" s="170">
        <v>77</v>
      </c>
      <c r="F1089" s="170">
        <v>1</v>
      </c>
      <c r="G1089" s="166">
        <v>2023</v>
      </c>
      <c r="H1089" s="169" t="s">
        <v>4821</v>
      </c>
      <c r="I1089" s="173" t="s">
        <v>4822</v>
      </c>
      <c r="J1089" s="167" t="s">
        <v>32</v>
      </c>
      <c r="K1089" s="166" t="s">
        <v>55</v>
      </c>
      <c r="L1089" s="166" t="s">
        <v>114</v>
      </c>
      <c r="M1089" s="166" t="s">
        <v>550</v>
      </c>
    </row>
    <row r="1090" spans="1:13" ht="75" x14ac:dyDescent="0.2">
      <c r="A1090" s="166">
        <v>1089</v>
      </c>
      <c r="B1090" s="167" t="s">
        <v>4823</v>
      </c>
      <c r="C1090" s="168" t="s">
        <v>4824</v>
      </c>
      <c r="D1090" s="169" t="s">
        <v>684</v>
      </c>
      <c r="E1090" s="170">
        <v>35</v>
      </c>
      <c r="F1090" s="170">
        <v>3</v>
      </c>
      <c r="G1090" s="166">
        <v>2023</v>
      </c>
      <c r="H1090" s="169" t="s">
        <v>4825</v>
      </c>
      <c r="I1090" s="173" t="s">
        <v>4826</v>
      </c>
      <c r="J1090" s="167" t="s">
        <v>32</v>
      </c>
      <c r="K1090" s="166" t="s">
        <v>55</v>
      </c>
      <c r="L1090" s="166" t="s">
        <v>80</v>
      </c>
      <c r="M1090" s="166" t="s">
        <v>539</v>
      </c>
    </row>
    <row r="1091" spans="1:13" ht="75" x14ac:dyDescent="0.2">
      <c r="A1091" s="166">
        <v>1090</v>
      </c>
      <c r="B1091" s="167" t="s">
        <v>2465</v>
      </c>
      <c r="C1091" s="168" t="s">
        <v>4827</v>
      </c>
      <c r="D1091" s="169" t="s">
        <v>4828</v>
      </c>
      <c r="E1091" s="170">
        <v>83</v>
      </c>
      <c r="F1091" s="170">
        <v>5</v>
      </c>
      <c r="G1091" s="166">
        <v>2023</v>
      </c>
      <c r="H1091" s="169" t="s">
        <v>4829</v>
      </c>
      <c r="I1091" s="173" t="s">
        <v>4830</v>
      </c>
      <c r="J1091" s="167" t="s">
        <v>32</v>
      </c>
      <c r="K1091" s="166" t="s">
        <v>55</v>
      </c>
      <c r="L1091" s="166" t="s">
        <v>149</v>
      </c>
      <c r="M1091" s="166" t="s">
        <v>2470</v>
      </c>
    </row>
    <row r="1092" spans="1:13" ht="90" x14ac:dyDescent="0.2">
      <c r="A1092" s="166">
        <v>1091</v>
      </c>
      <c r="B1092" s="169" t="s">
        <v>4831</v>
      </c>
      <c r="C1092" s="168" t="s">
        <v>4832</v>
      </c>
      <c r="D1092" s="169" t="s">
        <v>4833</v>
      </c>
      <c r="E1092" s="169">
        <v>13</v>
      </c>
      <c r="F1092" s="169">
        <v>1</v>
      </c>
      <c r="G1092" s="169">
        <v>2024</v>
      </c>
      <c r="H1092" s="169" t="s">
        <v>4834</v>
      </c>
      <c r="I1092" s="167" t="s">
        <v>4835</v>
      </c>
      <c r="J1092" s="167" t="s">
        <v>32</v>
      </c>
      <c r="K1092" s="169" t="s">
        <v>55</v>
      </c>
      <c r="L1092" s="169" t="s">
        <v>725</v>
      </c>
      <c r="M1092" s="166" t="s">
        <v>4836</v>
      </c>
    </row>
    <row r="1093" spans="1:13" ht="75" x14ac:dyDescent="0.2">
      <c r="A1093" s="166">
        <v>1092</v>
      </c>
      <c r="B1093" s="169" t="s">
        <v>4838</v>
      </c>
      <c r="C1093" s="168" t="s">
        <v>4839</v>
      </c>
      <c r="D1093" s="169" t="s">
        <v>4840</v>
      </c>
      <c r="E1093" s="169">
        <v>6</v>
      </c>
      <c r="F1093" s="169"/>
      <c r="G1093" s="169">
        <v>2024</v>
      </c>
      <c r="H1093" s="169" t="s">
        <v>4841</v>
      </c>
      <c r="I1093" s="167" t="s">
        <v>4842</v>
      </c>
      <c r="J1093" s="167" t="s">
        <v>32</v>
      </c>
      <c r="K1093" s="169" t="s">
        <v>55</v>
      </c>
      <c r="L1093" s="169" t="s">
        <v>56</v>
      </c>
      <c r="M1093" s="169" t="s">
        <v>665</v>
      </c>
    </row>
    <row r="1094" spans="1:13" ht="90" x14ac:dyDescent="0.2">
      <c r="A1094" s="166">
        <v>1093</v>
      </c>
      <c r="B1094" s="169" t="s">
        <v>4843</v>
      </c>
      <c r="C1094" s="168" t="s">
        <v>4844</v>
      </c>
      <c r="D1094" s="169" t="s">
        <v>1946</v>
      </c>
      <c r="E1094" s="169">
        <v>14</v>
      </c>
      <c r="F1094" s="169">
        <v>1</v>
      </c>
      <c r="G1094" s="169">
        <v>2024</v>
      </c>
      <c r="H1094" s="169" t="s">
        <v>4845</v>
      </c>
      <c r="I1094" s="167" t="s">
        <v>4846</v>
      </c>
      <c r="J1094" s="167" t="s">
        <v>32</v>
      </c>
      <c r="K1094" s="169" t="s">
        <v>55</v>
      </c>
      <c r="L1094" s="169" t="s">
        <v>56</v>
      </c>
      <c r="M1094" s="169" t="s">
        <v>3054</v>
      </c>
    </row>
    <row r="1095" spans="1:13" ht="90" x14ac:dyDescent="0.2">
      <c r="A1095" s="166">
        <v>1094</v>
      </c>
      <c r="B1095" s="169" t="s">
        <v>4847</v>
      </c>
      <c r="C1095" s="168" t="s">
        <v>4848</v>
      </c>
      <c r="D1095" s="169" t="s">
        <v>4849</v>
      </c>
      <c r="E1095" s="169">
        <v>2024</v>
      </c>
      <c r="F1095" s="169">
        <v>1</v>
      </c>
      <c r="G1095" s="169">
        <v>2024</v>
      </c>
      <c r="H1095" s="169" t="s">
        <v>4850</v>
      </c>
      <c r="I1095" s="167" t="s">
        <v>4851</v>
      </c>
      <c r="J1095" s="167" t="s">
        <v>32</v>
      </c>
      <c r="K1095" s="169" t="s">
        <v>55</v>
      </c>
      <c r="L1095" s="169" t="s">
        <v>725</v>
      </c>
      <c r="M1095" s="169" t="s">
        <v>4852</v>
      </c>
    </row>
    <row r="1096" spans="1:13" ht="75" x14ac:dyDescent="0.2">
      <c r="A1096" s="166">
        <v>1095</v>
      </c>
      <c r="B1096" s="169" t="s">
        <v>4853</v>
      </c>
      <c r="C1096" s="168" t="s">
        <v>4854</v>
      </c>
      <c r="D1096" s="169" t="s">
        <v>4855</v>
      </c>
      <c r="E1096" s="169">
        <v>32</v>
      </c>
      <c r="F1096" s="169" t="s">
        <v>4856</v>
      </c>
      <c r="G1096" s="169">
        <v>2024</v>
      </c>
      <c r="H1096" s="169" t="s">
        <v>4857</v>
      </c>
      <c r="I1096" s="167" t="s">
        <v>4858</v>
      </c>
      <c r="J1096" s="167" t="s">
        <v>32</v>
      </c>
      <c r="K1096" s="169" t="s">
        <v>55</v>
      </c>
      <c r="L1096" s="169" t="s">
        <v>149</v>
      </c>
      <c r="M1096" s="169" t="s">
        <v>483</v>
      </c>
    </row>
    <row r="1097" spans="1:13" ht="90" x14ac:dyDescent="0.2">
      <c r="A1097" s="166">
        <v>1096</v>
      </c>
      <c r="B1097" s="169" t="s">
        <v>4859</v>
      </c>
      <c r="C1097" s="168" t="s">
        <v>4860</v>
      </c>
      <c r="D1097" s="169" t="s">
        <v>4861</v>
      </c>
      <c r="E1097" s="169">
        <v>13</v>
      </c>
      <c r="F1097" s="169">
        <v>1</v>
      </c>
      <c r="G1097" s="169">
        <v>2024</v>
      </c>
      <c r="H1097" s="169" t="s">
        <v>4862</v>
      </c>
      <c r="I1097" s="167" t="s">
        <v>4863</v>
      </c>
      <c r="J1097" s="167" t="s">
        <v>32</v>
      </c>
      <c r="K1097" s="167" t="s">
        <v>55</v>
      </c>
      <c r="L1097" s="169" t="s">
        <v>80</v>
      </c>
      <c r="M1097" s="169" t="s">
        <v>4864</v>
      </c>
    </row>
    <row r="1098" spans="1:13" ht="75" x14ac:dyDescent="0.2">
      <c r="A1098" s="166">
        <v>1097</v>
      </c>
      <c r="B1098" s="169" t="s">
        <v>4865</v>
      </c>
      <c r="C1098" s="168" t="s">
        <v>4866</v>
      </c>
      <c r="D1098" s="169" t="s">
        <v>4867</v>
      </c>
      <c r="E1098" s="169">
        <v>10</v>
      </c>
      <c r="F1098" s="169"/>
      <c r="G1098" s="169">
        <v>2024</v>
      </c>
      <c r="H1098" s="169" t="s">
        <v>4868</v>
      </c>
      <c r="I1098" s="167" t="s">
        <v>4869</v>
      </c>
      <c r="J1098" s="167" t="s">
        <v>32</v>
      </c>
      <c r="K1098" s="169" t="s">
        <v>103</v>
      </c>
      <c r="L1098" s="169" t="s">
        <v>114</v>
      </c>
      <c r="M1098" s="169" t="s">
        <v>2709</v>
      </c>
    </row>
    <row r="1099" spans="1:13" ht="75" x14ac:dyDescent="0.2">
      <c r="A1099" s="166">
        <v>1098</v>
      </c>
      <c r="B1099" s="169" t="s">
        <v>4872</v>
      </c>
      <c r="C1099" s="178" t="s">
        <v>4873</v>
      </c>
      <c r="D1099" s="169" t="s">
        <v>4874</v>
      </c>
      <c r="E1099" s="169">
        <v>96</v>
      </c>
      <c r="F1099" s="169"/>
      <c r="G1099" s="169">
        <v>2024</v>
      </c>
      <c r="H1099" s="169" t="s">
        <v>4875</v>
      </c>
      <c r="I1099" s="167" t="s">
        <v>4876</v>
      </c>
      <c r="J1099" s="167" t="s">
        <v>32</v>
      </c>
      <c r="K1099" s="169" t="s">
        <v>55</v>
      </c>
      <c r="L1099" s="169" t="s">
        <v>725</v>
      </c>
      <c r="M1099" s="169" t="s">
        <v>2153</v>
      </c>
    </row>
    <row r="1100" spans="1:13" ht="75" x14ac:dyDescent="0.2">
      <c r="A1100" s="166">
        <v>1099</v>
      </c>
      <c r="B1100" s="169" t="s">
        <v>4877</v>
      </c>
      <c r="C1100" s="168" t="s">
        <v>4878</v>
      </c>
      <c r="D1100" s="169" t="s">
        <v>4879</v>
      </c>
      <c r="E1100" s="169">
        <v>144</v>
      </c>
      <c r="F1100" s="169"/>
      <c r="G1100" s="169">
        <v>2024</v>
      </c>
      <c r="H1100" s="169" t="s">
        <v>4880</v>
      </c>
      <c r="I1100" s="167" t="s">
        <v>4881</v>
      </c>
      <c r="J1100" s="167" t="s">
        <v>32</v>
      </c>
      <c r="K1100" s="169" t="s">
        <v>55</v>
      </c>
      <c r="L1100" s="169" t="s">
        <v>114</v>
      </c>
      <c r="M1100" s="169" t="s">
        <v>2237</v>
      </c>
    </row>
    <row r="1101" spans="1:13" ht="75" x14ac:dyDescent="0.2">
      <c r="A1101" s="166">
        <v>1100</v>
      </c>
      <c r="B1101" s="169" t="s">
        <v>4882</v>
      </c>
      <c r="C1101" s="168" t="s">
        <v>4883</v>
      </c>
      <c r="D1101" s="169" t="s">
        <v>522</v>
      </c>
      <c r="E1101" s="169">
        <v>101</v>
      </c>
      <c r="F1101" s="169"/>
      <c r="G1101" s="169">
        <v>2024</v>
      </c>
      <c r="H1101" s="169" t="s">
        <v>4884</v>
      </c>
      <c r="I1101" s="167" t="s">
        <v>4885</v>
      </c>
      <c r="J1101" s="167" t="s">
        <v>32</v>
      </c>
      <c r="K1101" s="169" t="s">
        <v>55</v>
      </c>
      <c r="L1101" s="169" t="s">
        <v>56</v>
      </c>
      <c r="M1101" s="169" t="s">
        <v>279</v>
      </c>
    </row>
    <row r="1102" spans="1:13" ht="75" x14ac:dyDescent="0.2">
      <c r="A1102" s="166">
        <v>1101</v>
      </c>
      <c r="B1102" s="169" t="s">
        <v>4886</v>
      </c>
      <c r="C1102" s="168" t="s">
        <v>4887</v>
      </c>
      <c r="D1102" s="169" t="s">
        <v>4888</v>
      </c>
      <c r="E1102" s="169">
        <v>161</v>
      </c>
      <c r="F1102" s="169"/>
      <c r="G1102" s="169">
        <v>2024</v>
      </c>
      <c r="H1102" s="169" t="s">
        <v>4889</v>
      </c>
      <c r="I1102" s="167" t="s">
        <v>4890</v>
      </c>
      <c r="J1102" s="167" t="s">
        <v>32</v>
      </c>
      <c r="K1102" s="167" t="s">
        <v>55</v>
      </c>
      <c r="L1102" s="169" t="s">
        <v>56</v>
      </c>
      <c r="M1102" s="169" t="s">
        <v>1939</v>
      </c>
    </row>
    <row r="1103" spans="1:13" ht="90" x14ac:dyDescent="0.2">
      <c r="A1103" s="166">
        <v>1102</v>
      </c>
      <c r="B1103" s="169" t="s">
        <v>4891</v>
      </c>
      <c r="C1103" s="168" t="s">
        <v>4892</v>
      </c>
      <c r="D1103" s="169" t="s">
        <v>2424</v>
      </c>
      <c r="E1103" s="169">
        <v>54</v>
      </c>
      <c r="F1103" s="169">
        <v>4</v>
      </c>
      <c r="G1103" s="169">
        <v>2024</v>
      </c>
      <c r="H1103" s="169" t="s">
        <v>4893</v>
      </c>
      <c r="I1103" s="167" t="s">
        <v>4894</v>
      </c>
      <c r="J1103" s="167" t="s">
        <v>32</v>
      </c>
      <c r="K1103" s="169" t="s">
        <v>55</v>
      </c>
      <c r="L1103" s="169" t="s">
        <v>56</v>
      </c>
      <c r="M1103" s="169" t="s">
        <v>57</v>
      </c>
    </row>
    <row r="1104" spans="1:13" ht="75" x14ac:dyDescent="0.2">
      <c r="A1104" s="166">
        <v>1103</v>
      </c>
      <c r="B1104" s="169" t="s">
        <v>4895</v>
      </c>
      <c r="C1104" s="168" t="s">
        <v>4896</v>
      </c>
      <c r="D1104" s="169" t="s">
        <v>2644</v>
      </c>
      <c r="E1104" s="169">
        <v>1308</v>
      </c>
      <c r="F1104" s="169"/>
      <c r="G1104" s="169">
        <v>2024</v>
      </c>
      <c r="H1104" s="169" t="s">
        <v>4897</v>
      </c>
      <c r="I1104" s="167" t="s">
        <v>4898</v>
      </c>
      <c r="J1104" s="167" t="s">
        <v>32</v>
      </c>
      <c r="K1104" s="169" t="s">
        <v>55</v>
      </c>
      <c r="L1104" s="169" t="s">
        <v>114</v>
      </c>
      <c r="M1104" s="169" t="s">
        <v>2247</v>
      </c>
    </row>
    <row r="1105" spans="1:13" ht="75" x14ac:dyDescent="0.2">
      <c r="A1105" s="166">
        <v>1104</v>
      </c>
      <c r="B1105" s="169" t="s">
        <v>4899</v>
      </c>
      <c r="C1105" s="168" t="s">
        <v>4900</v>
      </c>
      <c r="D1105" s="169" t="s">
        <v>4901</v>
      </c>
      <c r="E1105" s="169">
        <v>452</v>
      </c>
      <c r="F1105" s="169"/>
      <c r="G1105" s="169">
        <v>2024</v>
      </c>
      <c r="H1105" s="169" t="s">
        <v>4902</v>
      </c>
      <c r="I1105" s="179" t="s">
        <v>4903</v>
      </c>
      <c r="J1105" s="167" t="s">
        <v>32</v>
      </c>
      <c r="K1105" s="169" t="s">
        <v>55</v>
      </c>
      <c r="L1105" s="169" t="s">
        <v>570</v>
      </c>
      <c r="M1105" s="169" t="s">
        <v>2268</v>
      </c>
    </row>
    <row r="1106" spans="1:13" ht="90" x14ac:dyDescent="0.2">
      <c r="A1106" s="166">
        <v>1105</v>
      </c>
      <c r="B1106" s="169" t="s">
        <v>4904</v>
      </c>
      <c r="C1106" s="168" t="s">
        <v>4905</v>
      </c>
      <c r="D1106" s="169" t="s">
        <v>2734</v>
      </c>
      <c r="E1106" s="169">
        <v>35</v>
      </c>
      <c r="F1106" s="169">
        <v>16</v>
      </c>
      <c r="G1106" s="169">
        <v>2024</v>
      </c>
      <c r="H1106" s="169" t="s">
        <v>4906</v>
      </c>
      <c r="I1106" s="167" t="s">
        <v>4907</v>
      </c>
      <c r="J1106" s="167" t="s">
        <v>32</v>
      </c>
      <c r="K1106" s="169" t="s">
        <v>55</v>
      </c>
      <c r="L1106" s="169" t="s">
        <v>56</v>
      </c>
      <c r="M1106" s="169" t="s">
        <v>3566</v>
      </c>
    </row>
    <row r="1107" spans="1:13" ht="75" x14ac:dyDescent="0.2">
      <c r="A1107" s="166">
        <v>1106</v>
      </c>
      <c r="B1107" s="169" t="s">
        <v>4908</v>
      </c>
      <c r="C1107" s="168" t="s">
        <v>4909</v>
      </c>
      <c r="D1107" s="169" t="s">
        <v>4910</v>
      </c>
      <c r="E1107" s="169">
        <v>180</v>
      </c>
      <c r="F1107" s="169"/>
      <c r="G1107" s="169">
        <v>2024</v>
      </c>
      <c r="H1107" s="169" t="s">
        <v>4911</v>
      </c>
      <c r="I1107" s="167" t="s">
        <v>4912</v>
      </c>
      <c r="J1107" s="167" t="s">
        <v>32</v>
      </c>
      <c r="K1107" s="169" t="s">
        <v>55</v>
      </c>
      <c r="L1107" s="169" t="s">
        <v>56</v>
      </c>
      <c r="M1107" s="169" t="s">
        <v>433</v>
      </c>
    </row>
    <row r="1108" spans="1:13" ht="75" x14ac:dyDescent="0.2">
      <c r="A1108" s="166">
        <v>1107</v>
      </c>
      <c r="B1108" s="169" t="s">
        <v>4913</v>
      </c>
      <c r="C1108" s="168" t="s">
        <v>4914</v>
      </c>
      <c r="D1108" s="169" t="s">
        <v>4915</v>
      </c>
      <c r="E1108" s="169">
        <v>8</v>
      </c>
      <c r="F1108" s="169"/>
      <c r="G1108" s="169">
        <v>2024</v>
      </c>
      <c r="H1108" s="169" t="s">
        <v>4916</v>
      </c>
      <c r="I1108" s="167" t="s">
        <v>4917</v>
      </c>
      <c r="J1108" s="167" t="s">
        <v>32</v>
      </c>
      <c r="K1108" s="166" t="s">
        <v>55</v>
      </c>
      <c r="L1108" s="169" t="s">
        <v>56</v>
      </c>
      <c r="M1108" s="169" t="s">
        <v>2994</v>
      </c>
    </row>
    <row r="1109" spans="1:13" ht="75" x14ac:dyDescent="0.2">
      <c r="A1109" s="166">
        <v>1108</v>
      </c>
      <c r="B1109" s="169" t="s">
        <v>4918</v>
      </c>
      <c r="C1109" s="168" t="s">
        <v>4919</v>
      </c>
      <c r="D1109" s="169" t="s">
        <v>4920</v>
      </c>
      <c r="E1109" s="169">
        <v>10</v>
      </c>
      <c r="F1109" s="169"/>
      <c r="G1109" s="169">
        <v>2024</v>
      </c>
      <c r="H1109" s="169" t="s">
        <v>4921</v>
      </c>
      <c r="I1109" s="167" t="s">
        <v>4922</v>
      </c>
      <c r="J1109" s="167" t="s">
        <v>32</v>
      </c>
      <c r="K1109" s="169" t="s">
        <v>55</v>
      </c>
      <c r="L1109" s="169" t="s">
        <v>114</v>
      </c>
      <c r="M1109" s="169" t="s">
        <v>2673</v>
      </c>
    </row>
    <row r="1110" spans="1:13" ht="75" x14ac:dyDescent="0.2">
      <c r="A1110" s="166">
        <v>1109</v>
      </c>
      <c r="B1110" s="169" t="s">
        <v>4923</v>
      </c>
      <c r="C1110" s="168" t="s">
        <v>4924</v>
      </c>
      <c r="D1110" s="169" t="s">
        <v>4925</v>
      </c>
      <c r="E1110" s="169">
        <v>8</v>
      </c>
      <c r="F1110" s="169"/>
      <c r="G1110" s="169">
        <v>2024</v>
      </c>
      <c r="H1110" s="169" t="s">
        <v>4926</v>
      </c>
      <c r="I1110" s="167" t="s">
        <v>4927</v>
      </c>
      <c r="J1110" s="167" t="s">
        <v>32</v>
      </c>
      <c r="K1110" s="169" t="s">
        <v>55</v>
      </c>
      <c r="L1110" s="169" t="s">
        <v>114</v>
      </c>
      <c r="M1110" s="169" t="s">
        <v>2237</v>
      </c>
    </row>
    <row r="1111" spans="1:13" ht="75" x14ac:dyDescent="0.2">
      <c r="A1111" s="166">
        <v>1110</v>
      </c>
      <c r="B1111" s="169" t="s">
        <v>4928</v>
      </c>
      <c r="C1111" s="168" t="s">
        <v>4929</v>
      </c>
      <c r="D1111" s="169" t="s">
        <v>2255</v>
      </c>
      <c r="E1111" s="169">
        <v>22</v>
      </c>
      <c r="F1111" s="169"/>
      <c r="G1111" s="169">
        <v>2024</v>
      </c>
      <c r="H1111" s="169" t="s">
        <v>4930</v>
      </c>
      <c r="I1111" s="167" t="s">
        <v>4931</v>
      </c>
      <c r="J1111" s="167" t="s">
        <v>32</v>
      </c>
      <c r="K1111" s="169" t="s">
        <v>55</v>
      </c>
      <c r="L1111" s="169" t="s">
        <v>56</v>
      </c>
      <c r="M1111" s="169" t="s">
        <v>279</v>
      </c>
    </row>
    <row r="1112" spans="1:13" ht="75" x14ac:dyDescent="0.2">
      <c r="A1112" s="166">
        <v>1111</v>
      </c>
      <c r="B1112" s="169" t="s">
        <v>4932</v>
      </c>
      <c r="C1112" s="168" t="s">
        <v>4933</v>
      </c>
      <c r="D1112" s="169" t="s">
        <v>2255</v>
      </c>
      <c r="E1112" s="169">
        <v>22</v>
      </c>
      <c r="F1112" s="169"/>
      <c r="G1112" s="169">
        <v>2024</v>
      </c>
      <c r="H1112" s="169" t="s">
        <v>4934</v>
      </c>
      <c r="I1112" s="167" t="s">
        <v>4935</v>
      </c>
      <c r="J1112" s="167" t="s">
        <v>32</v>
      </c>
      <c r="K1112" s="169" t="s">
        <v>55</v>
      </c>
      <c r="L1112" s="169" t="s">
        <v>56</v>
      </c>
      <c r="M1112" s="166" t="s">
        <v>4936</v>
      </c>
    </row>
    <row r="1113" spans="1:13" ht="75" x14ac:dyDescent="0.2">
      <c r="A1113" s="166">
        <v>1112</v>
      </c>
      <c r="B1113" s="169" t="s">
        <v>4938</v>
      </c>
      <c r="C1113" s="168" t="s">
        <v>4939</v>
      </c>
      <c r="D1113" s="169" t="s">
        <v>2255</v>
      </c>
      <c r="E1113" s="169">
        <v>22</v>
      </c>
      <c r="F1113" s="169"/>
      <c r="G1113" s="169">
        <v>2024</v>
      </c>
      <c r="H1113" s="169" t="s">
        <v>4940</v>
      </c>
      <c r="I1113" s="167" t="s">
        <v>4941</v>
      </c>
      <c r="J1113" s="167" t="s">
        <v>32</v>
      </c>
      <c r="K1113" s="169" t="s">
        <v>55</v>
      </c>
      <c r="L1113" s="169" t="s">
        <v>56</v>
      </c>
      <c r="M1113" s="169" t="s">
        <v>279</v>
      </c>
    </row>
    <row r="1114" spans="1:13" ht="90" x14ac:dyDescent="0.2">
      <c r="A1114" s="166">
        <v>1113</v>
      </c>
      <c r="B1114" s="169" t="s">
        <v>4942</v>
      </c>
      <c r="C1114" s="168" t="s">
        <v>4943</v>
      </c>
      <c r="D1114" s="169" t="s">
        <v>4944</v>
      </c>
      <c r="E1114" s="169">
        <v>36</v>
      </c>
      <c r="F1114" s="169">
        <v>16</v>
      </c>
      <c r="G1114" s="169">
        <v>2024</v>
      </c>
      <c r="H1114" s="169" t="s">
        <v>4945</v>
      </c>
      <c r="I1114" s="167" t="s">
        <v>4946</v>
      </c>
      <c r="J1114" s="167" t="s">
        <v>32</v>
      </c>
      <c r="K1114" s="169" t="s">
        <v>55</v>
      </c>
      <c r="L1114" s="169" t="s">
        <v>56</v>
      </c>
      <c r="M1114" s="169" t="s">
        <v>665</v>
      </c>
    </row>
    <row r="1115" spans="1:13" ht="90" x14ac:dyDescent="0.2">
      <c r="A1115" s="166">
        <v>1114</v>
      </c>
      <c r="B1115" s="169" t="s">
        <v>4947</v>
      </c>
      <c r="C1115" s="168" t="s">
        <v>4948</v>
      </c>
      <c r="D1115" s="169" t="s">
        <v>2887</v>
      </c>
      <c r="E1115" s="169">
        <v>18</v>
      </c>
      <c r="F1115" s="169">
        <v>4</v>
      </c>
      <c r="G1115" s="169">
        <v>2024</v>
      </c>
      <c r="H1115" s="169" t="s">
        <v>4949</v>
      </c>
      <c r="I1115" s="167" t="s">
        <v>4950</v>
      </c>
      <c r="J1115" s="167" t="s">
        <v>32</v>
      </c>
      <c r="K1115" s="169" t="s">
        <v>55</v>
      </c>
      <c r="L1115" s="169" t="s">
        <v>56</v>
      </c>
      <c r="M1115" s="169" t="s">
        <v>2163</v>
      </c>
    </row>
    <row r="1116" spans="1:13" ht="90" x14ac:dyDescent="0.2">
      <c r="A1116" s="166">
        <v>1115</v>
      </c>
      <c r="B1116" s="169" t="s">
        <v>4951</v>
      </c>
      <c r="C1116" s="168" t="s">
        <v>4952</v>
      </c>
      <c r="D1116" s="169" t="s">
        <v>4953</v>
      </c>
      <c r="E1116" s="169">
        <v>106</v>
      </c>
      <c r="F1116" s="169">
        <v>3</v>
      </c>
      <c r="G1116" s="169">
        <v>2024</v>
      </c>
      <c r="H1116" s="169" t="s">
        <v>4954</v>
      </c>
      <c r="I1116" s="167" t="s">
        <v>4955</v>
      </c>
      <c r="J1116" s="167" t="s">
        <v>32</v>
      </c>
      <c r="K1116" s="169" t="s">
        <v>55</v>
      </c>
      <c r="L1116" s="169" t="s">
        <v>56</v>
      </c>
      <c r="M1116" s="169" t="s">
        <v>2163</v>
      </c>
    </row>
    <row r="1117" spans="1:13" ht="75" x14ac:dyDescent="0.2">
      <c r="A1117" s="166">
        <v>1116</v>
      </c>
      <c r="B1117" s="169" t="s">
        <v>4956</v>
      </c>
      <c r="C1117" s="168" t="s">
        <v>4957</v>
      </c>
      <c r="D1117" s="169" t="s">
        <v>4808</v>
      </c>
      <c r="E1117" s="169">
        <v>33</v>
      </c>
      <c r="F1117" s="169">
        <v>4</v>
      </c>
      <c r="G1117" s="169">
        <v>2024</v>
      </c>
      <c r="H1117" s="169" t="s">
        <v>4958</v>
      </c>
      <c r="I1117" s="167" t="s">
        <v>4959</v>
      </c>
      <c r="J1117" s="167" t="s">
        <v>32</v>
      </c>
      <c r="K1117" s="167" t="s">
        <v>55</v>
      </c>
      <c r="L1117" s="169" t="s">
        <v>114</v>
      </c>
      <c r="M1117" s="169" t="s">
        <v>550</v>
      </c>
    </row>
    <row r="1118" spans="1:13" ht="75" x14ac:dyDescent="0.2">
      <c r="A1118" s="166">
        <v>1117</v>
      </c>
      <c r="B1118" s="169" t="s">
        <v>4960</v>
      </c>
      <c r="C1118" s="168" t="s">
        <v>4961</v>
      </c>
      <c r="D1118" s="169" t="s">
        <v>486</v>
      </c>
      <c r="E1118" s="169">
        <v>2915</v>
      </c>
      <c r="F1118" s="169">
        <v>1</v>
      </c>
      <c r="G1118" s="169">
        <v>2024</v>
      </c>
      <c r="H1118" s="169" t="s">
        <v>4962</v>
      </c>
      <c r="I1118" s="167" t="s">
        <v>4963</v>
      </c>
      <c r="J1118" s="167" t="s">
        <v>68</v>
      </c>
      <c r="K1118" s="169" t="s">
        <v>103</v>
      </c>
      <c r="L1118" s="169" t="s">
        <v>56</v>
      </c>
      <c r="M1118" s="169" t="s">
        <v>3157</v>
      </c>
    </row>
    <row r="1119" spans="1:13" ht="75" x14ac:dyDescent="0.2">
      <c r="A1119" s="166">
        <v>1118</v>
      </c>
      <c r="B1119" s="162" t="s">
        <v>4964</v>
      </c>
      <c r="C1119" s="168" t="s">
        <v>4965</v>
      </c>
      <c r="D1119" s="169" t="s">
        <v>486</v>
      </c>
      <c r="E1119" s="169">
        <v>2915</v>
      </c>
      <c r="F1119" s="169">
        <v>1</v>
      </c>
      <c r="G1119" s="169">
        <v>2024</v>
      </c>
      <c r="H1119" s="169" t="s">
        <v>4966</v>
      </c>
      <c r="I1119" s="167" t="s">
        <v>4967</v>
      </c>
      <c r="J1119" s="167" t="s">
        <v>68</v>
      </c>
      <c r="K1119" s="169" t="s">
        <v>69</v>
      </c>
      <c r="L1119" s="169" t="s">
        <v>56</v>
      </c>
      <c r="M1119" s="169" t="s">
        <v>4968</v>
      </c>
    </row>
    <row r="1120" spans="1:13" ht="90" x14ac:dyDescent="0.2">
      <c r="A1120" s="166">
        <v>1119</v>
      </c>
      <c r="B1120" s="169" t="s">
        <v>4969</v>
      </c>
      <c r="C1120" s="168" t="s">
        <v>4970</v>
      </c>
      <c r="D1120" s="169" t="s">
        <v>4789</v>
      </c>
      <c r="E1120" s="169">
        <v>56</v>
      </c>
      <c r="F1120" s="169">
        <v>5</v>
      </c>
      <c r="G1120" s="169">
        <v>2024</v>
      </c>
      <c r="H1120" s="169" t="s">
        <v>4971</v>
      </c>
      <c r="I1120" s="167" t="s">
        <v>4972</v>
      </c>
      <c r="J1120" s="167" t="s">
        <v>32</v>
      </c>
      <c r="K1120" s="169" t="s">
        <v>55</v>
      </c>
      <c r="L1120" s="166" t="s">
        <v>56</v>
      </c>
      <c r="M1120" s="169" t="s">
        <v>57</v>
      </c>
    </row>
    <row r="1121" spans="1:13" ht="90" x14ac:dyDescent="0.2">
      <c r="A1121" s="166">
        <v>1120</v>
      </c>
      <c r="B1121" s="169" t="s">
        <v>4973</v>
      </c>
      <c r="C1121" s="168" t="s">
        <v>4974</v>
      </c>
      <c r="D1121" s="169" t="s">
        <v>2419</v>
      </c>
      <c r="E1121" s="169">
        <v>86</v>
      </c>
      <c r="F1121" s="169">
        <v>1</v>
      </c>
      <c r="G1121" s="169">
        <v>2024</v>
      </c>
      <c r="H1121" s="169" t="s">
        <v>4975</v>
      </c>
      <c r="I1121" s="167" t="s">
        <v>4976</v>
      </c>
      <c r="J1121" s="167" t="s">
        <v>32</v>
      </c>
      <c r="K1121" s="169" t="s">
        <v>55</v>
      </c>
      <c r="L1121" s="169" t="s">
        <v>56</v>
      </c>
      <c r="M1121" s="169" t="s">
        <v>2445</v>
      </c>
    </row>
    <row r="1122" spans="1:13" ht="75" x14ac:dyDescent="0.2">
      <c r="A1122" s="166">
        <v>1121</v>
      </c>
      <c r="B1122" s="169" t="s">
        <v>4977</v>
      </c>
      <c r="C1122" s="168" t="s">
        <v>4978</v>
      </c>
      <c r="D1122" s="169" t="s">
        <v>4979</v>
      </c>
      <c r="E1122" s="169">
        <v>189</v>
      </c>
      <c r="F1122" s="169"/>
      <c r="G1122" s="169">
        <v>2024</v>
      </c>
      <c r="H1122" s="169" t="s">
        <v>4980</v>
      </c>
      <c r="I1122" s="167" t="s">
        <v>4981</v>
      </c>
      <c r="J1122" s="167" t="s">
        <v>32</v>
      </c>
      <c r="K1122" s="167" t="s">
        <v>55</v>
      </c>
      <c r="L1122" s="169" t="s">
        <v>56</v>
      </c>
      <c r="M1122" s="169" t="s">
        <v>4982</v>
      </c>
    </row>
    <row r="1123" spans="1:13" ht="90" x14ac:dyDescent="0.2">
      <c r="A1123" s="166">
        <v>1122</v>
      </c>
      <c r="B1123" s="169" t="s">
        <v>4983</v>
      </c>
      <c r="C1123" s="168" t="s">
        <v>4984</v>
      </c>
      <c r="D1123" s="169" t="s">
        <v>172</v>
      </c>
      <c r="E1123" s="169">
        <v>30</v>
      </c>
      <c r="F1123" s="169">
        <v>4</v>
      </c>
      <c r="G1123" s="169">
        <v>2024</v>
      </c>
      <c r="H1123" s="169" t="s">
        <v>4985</v>
      </c>
      <c r="I1123" s="167" t="s">
        <v>4986</v>
      </c>
      <c r="J1123" s="167" t="s">
        <v>32</v>
      </c>
      <c r="K1123" s="169" t="s">
        <v>55</v>
      </c>
      <c r="L1123" s="169" t="s">
        <v>56</v>
      </c>
      <c r="M1123" s="169" t="s">
        <v>2505</v>
      </c>
    </row>
    <row r="1124" spans="1:13" ht="75" x14ac:dyDescent="0.2">
      <c r="A1124" s="166">
        <v>1123</v>
      </c>
      <c r="B1124" s="169" t="s">
        <v>4987</v>
      </c>
      <c r="C1124" s="168" t="s">
        <v>4988</v>
      </c>
      <c r="D1124" s="169" t="s">
        <v>4989</v>
      </c>
      <c r="E1124" s="169">
        <v>15</v>
      </c>
      <c r="F1124" s="169">
        <v>5</v>
      </c>
      <c r="G1124" s="169">
        <v>2024</v>
      </c>
      <c r="H1124" s="169" t="s">
        <v>4990</v>
      </c>
      <c r="I1124" s="167" t="s">
        <v>4991</v>
      </c>
      <c r="J1124" s="167" t="s">
        <v>32</v>
      </c>
      <c r="K1124" s="169" t="s">
        <v>55</v>
      </c>
      <c r="L1124" s="169" t="s">
        <v>56</v>
      </c>
      <c r="M1124" s="169" t="s">
        <v>2445</v>
      </c>
    </row>
    <row r="1125" spans="1:13" ht="75" x14ac:dyDescent="0.2">
      <c r="A1125" s="166">
        <v>1124</v>
      </c>
      <c r="B1125" s="169" t="s">
        <v>4992</v>
      </c>
      <c r="C1125" s="168" t="s">
        <v>4993</v>
      </c>
      <c r="D1125" s="169" t="s">
        <v>4994</v>
      </c>
      <c r="E1125" s="169">
        <v>25</v>
      </c>
      <c r="F1125" s="169"/>
      <c r="G1125" s="169">
        <v>2024</v>
      </c>
      <c r="H1125" s="169" t="s">
        <v>4995</v>
      </c>
      <c r="I1125" s="179" t="s">
        <v>4996</v>
      </c>
      <c r="J1125" s="167" t="s">
        <v>32</v>
      </c>
      <c r="K1125" s="169" t="s">
        <v>55</v>
      </c>
      <c r="L1125" s="169" t="s">
        <v>864</v>
      </c>
      <c r="M1125" s="169" t="s">
        <v>4997</v>
      </c>
    </row>
    <row r="1126" spans="1:13" ht="75" x14ac:dyDescent="0.2">
      <c r="A1126" s="166">
        <v>1125</v>
      </c>
      <c r="B1126" s="169" t="s">
        <v>4998</v>
      </c>
      <c r="C1126" s="168" t="s">
        <v>4999</v>
      </c>
      <c r="D1126" s="169" t="s">
        <v>5000</v>
      </c>
      <c r="E1126" s="169"/>
      <c r="F1126" s="169"/>
      <c r="G1126" s="169">
        <v>2024</v>
      </c>
      <c r="H1126" s="169" t="s">
        <v>5001</v>
      </c>
      <c r="I1126" s="167" t="s">
        <v>5002</v>
      </c>
      <c r="J1126" s="167" t="s">
        <v>61</v>
      </c>
      <c r="K1126" s="169" t="s">
        <v>69</v>
      </c>
      <c r="L1126" s="169" t="s">
        <v>56</v>
      </c>
      <c r="M1126" s="169" t="s">
        <v>433</v>
      </c>
    </row>
    <row r="1127" spans="1:13" ht="75" x14ac:dyDescent="0.2">
      <c r="A1127" s="166">
        <v>1126</v>
      </c>
      <c r="B1127" s="169" t="s">
        <v>5004</v>
      </c>
      <c r="C1127" s="168" t="s">
        <v>5005</v>
      </c>
      <c r="D1127" s="169" t="s">
        <v>5000</v>
      </c>
      <c r="E1127" s="169"/>
      <c r="F1127" s="169"/>
      <c r="G1127" s="169">
        <v>2024</v>
      </c>
      <c r="H1127" s="169" t="s">
        <v>5006</v>
      </c>
      <c r="I1127" s="167" t="s">
        <v>5007</v>
      </c>
      <c r="J1127" s="167" t="s">
        <v>61</v>
      </c>
      <c r="K1127" s="169" t="s">
        <v>69</v>
      </c>
      <c r="L1127" s="169" t="s">
        <v>56</v>
      </c>
      <c r="M1127" s="169" t="s">
        <v>433</v>
      </c>
    </row>
    <row r="1128" spans="1:13" ht="75" x14ac:dyDescent="0.2">
      <c r="A1128" s="166">
        <v>1127</v>
      </c>
      <c r="B1128" s="169" t="s">
        <v>5008</v>
      </c>
      <c r="C1128" s="168" t="s">
        <v>5009</v>
      </c>
      <c r="D1128" s="169" t="s">
        <v>5010</v>
      </c>
      <c r="E1128" s="169"/>
      <c r="F1128" s="169"/>
      <c r="G1128" s="169">
        <v>2024</v>
      </c>
      <c r="H1128" s="169" t="s">
        <v>5011</v>
      </c>
      <c r="I1128" s="167" t="s">
        <v>5012</v>
      </c>
      <c r="J1128" s="167" t="s">
        <v>61</v>
      </c>
      <c r="K1128" s="169" t="s">
        <v>69</v>
      </c>
      <c r="L1128" s="166" t="s">
        <v>56</v>
      </c>
      <c r="M1128" s="169" t="s">
        <v>57</v>
      </c>
    </row>
    <row r="1129" spans="1:13" ht="75" x14ac:dyDescent="0.2">
      <c r="A1129" s="166">
        <v>1128</v>
      </c>
      <c r="B1129" s="169" t="s">
        <v>5013</v>
      </c>
      <c r="C1129" s="168" t="s">
        <v>5014</v>
      </c>
      <c r="D1129" s="169" t="s">
        <v>5015</v>
      </c>
      <c r="E1129" s="169">
        <v>7</v>
      </c>
      <c r="F1129" s="169">
        <v>4</v>
      </c>
      <c r="G1129" s="169">
        <v>2024</v>
      </c>
      <c r="H1129" s="169" t="s">
        <v>5016</v>
      </c>
      <c r="I1129" s="167" t="s">
        <v>5017</v>
      </c>
      <c r="J1129" s="167" t="s">
        <v>32</v>
      </c>
      <c r="K1129" s="169" t="s">
        <v>55</v>
      </c>
      <c r="L1129" s="169" t="s">
        <v>114</v>
      </c>
      <c r="M1129" s="169" t="s">
        <v>1510</v>
      </c>
    </row>
    <row r="1130" spans="1:13" ht="120" x14ac:dyDescent="0.2">
      <c r="A1130" s="166">
        <v>1129</v>
      </c>
      <c r="B1130" s="169" t="s">
        <v>5018</v>
      </c>
      <c r="C1130" s="168" t="s">
        <v>5019</v>
      </c>
      <c r="D1130" s="169" t="s">
        <v>2160</v>
      </c>
      <c r="E1130" s="169">
        <v>69</v>
      </c>
      <c r="F1130" s="169">
        <v>1</v>
      </c>
      <c r="G1130" s="169">
        <v>2024</v>
      </c>
      <c r="H1130" s="169" t="s">
        <v>5020</v>
      </c>
      <c r="I1130" s="167" t="s">
        <v>5021</v>
      </c>
      <c r="J1130" s="167" t="s">
        <v>32</v>
      </c>
      <c r="K1130" s="169" t="s">
        <v>55</v>
      </c>
      <c r="L1130" s="169" t="s">
        <v>56</v>
      </c>
      <c r="M1130" s="169" t="s">
        <v>2163</v>
      </c>
    </row>
    <row r="1131" spans="1:13" ht="75" x14ac:dyDescent="0.2">
      <c r="A1131" s="166">
        <v>1130</v>
      </c>
      <c r="B1131" s="169" t="s">
        <v>5022</v>
      </c>
      <c r="C1131" s="168" t="s">
        <v>5023</v>
      </c>
      <c r="D1131" s="169" t="s">
        <v>2160</v>
      </c>
      <c r="E1131" s="169">
        <v>69</v>
      </c>
      <c r="F1131" s="169">
        <v>1</v>
      </c>
      <c r="G1131" s="169">
        <v>2024</v>
      </c>
      <c r="H1131" s="169" t="s">
        <v>5024</v>
      </c>
      <c r="I1131" s="167" t="s">
        <v>5025</v>
      </c>
      <c r="J1131" s="167" t="s">
        <v>32</v>
      </c>
      <c r="K1131" s="169" t="s">
        <v>55</v>
      </c>
      <c r="L1131" s="169" t="s">
        <v>56</v>
      </c>
      <c r="M1131" s="169" t="s">
        <v>2163</v>
      </c>
    </row>
    <row r="1132" spans="1:13" ht="75" x14ac:dyDescent="0.2">
      <c r="A1132" s="166">
        <v>1131</v>
      </c>
      <c r="B1132" s="169" t="s">
        <v>5026</v>
      </c>
      <c r="C1132" s="168" t="s">
        <v>5027</v>
      </c>
      <c r="D1132" s="169" t="s">
        <v>5028</v>
      </c>
      <c r="E1132" s="169"/>
      <c r="F1132" s="169"/>
      <c r="G1132" s="169">
        <v>2024</v>
      </c>
      <c r="H1132" s="169" t="s">
        <v>5029</v>
      </c>
      <c r="I1132" s="167" t="s">
        <v>5030</v>
      </c>
      <c r="J1132" s="167" t="s">
        <v>61</v>
      </c>
      <c r="K1132" s="169" t="s">
        <v>69</v>
      </c>
      <c r="L1132" s="169" t="s">
        <v>80</v>
      </c>
      <c r="M1132" s="169" t="s">
        <v>3068</v>
      </c>
    </row>
    <row r="1133" spans="1:13" ht="75" x14ac:dyDescent="0.2">
      <c r="A1133" s="166">
        <v>1132</v>
      </c>
      <c r="B1133" s="169" t="s">
        <v>5031</v>
      </c>
      <c r="C1133" s="168" t="s">
        <v>5032</v>
      </c>
      <c r="D1133" s="169" t="s">
        <v>5028</v>
      </c>
      <c r="E1133" s="169"/>
      <c r="F1133" s="169"/>
      <c r="G1133" s="169">
        <v>2024</v>
      </c>
      <c r="H1133" s="169" t="s">
        <v>5033</v>
      </c>
      <c r="I1133" s="167" t="s">
        <v>5034</v>
      </c>
      <c r="J1133" s="167" t="s">
        <v>61</v>
      </c>
      <c r="K1133" s="169" t="s">
        <v>69</v>
      </c>
      <c r="L1133" s="169" t="s">
        <v>80</v>
      </c>
      <c r="M1133" s="169" t="s">
        <v>3068</v>
      </c>
    </row>
    <row r="1134" spans="1:13" ht="75" x14ac:dyDescent="0.2">
      <c r="A1134" s="166">
        <v>1133</v>
      </c>
      <c r="B1134" s="169" t="s">
        <v>5035</v>
      </c>
      <c r="C1134" s="168" t="s">
        <v>5036</v>
      </c>
      <c r="D1134" s="169" t="s">
        <v>5028</v>
      </c>
      <c r="E1134" s="169"/>
      <c r="F1134" s="169"/>
      <c r="G1134" s="169">
        <v>2024</v>
      </c>
      <c r="H1134" s="169" t="s">
        <v>5037</v>
      </c>
      <c r="I1134" s="167" t="s">
        <v>5038</v>
      </c>
      <c r="J1134" s="167" t="s">
        <v>61</v>
      </c>
      <c r="K1134" s="169" t="s">
        <v>69</v>
      </c>
      <c r="L1134" s="169" t="s">
        <v>80</v>
      </c>
      <c r="M1134" s="169" t="s">
        <v>3068</v>
      </c>
    </row>
    <row r="1135" spans="1:13" ht="75" x14ac:dyDescent="0.2">
      <c r="A1135" s="166">
        <v>1134</v>
      </c>
      <c r="B1135" s="169" t="s">
        <v>5039</v>
      </c>
      <c r="C1135" s="168" t="s">
        <v>5040</v>
      </c>
      <c r="D1135" s="169" t="s">
        <v>5028</v>
      </c>
      <c r="E1135" s="169"/>
      <c r="F1135" s="169"/>
      <c r="G1135" s="169">
        <v>2024</v>
      </c>
      <c r="H1135" s="169" t="s">
        <v>5041</v>
      </c>
      <c r="I1135" s="167" t="s">
        <v>5042</v>
      </c>
      <c r="J1135" s="167" t="s">
        <v>61</v>
      </c>
      <c r="K1135" s="169" t="s">
        <v>69</v>
      </c>
      <c r="L1135" s="169" t="s">
        <v>80</v>
      </c>
      <c r="M1135" s="169" t="s">
        <v>3068</v>
      </c>
    </row>
    <row r="1136" spans="1:13" ht="75" x14ac:dyDescent="0.2">
      <c r="A1136" s="166">
        <v>1135</v>
      </c>
      <c r="B1136" s="169" t="s">
        <v>5043</v>
      </c>
      <c r="C1136" s="168" t="s">
        <v>5044</v>
      </c>
      <c r="D1136" s="169" t="s">
        <v>229</v>
      </c>
      <c r="E1136" s="169">
        <v>4</v>
      </c>
      <c r="F1136" s="169">
        <v>2</v>
      </c>
      <c r="G1136" s="169">
        <v>2024</v>
      </c>
      <c r="H1136" s="169" t="s">
        <v>5045</v>
      </c>
      <c r="I1136" s="179" t="s">
        <v>5046</v>
      </c>
      <c r="J1136" s="167" t="s">
        <v>32</v>
      </c>
      <c r="K1136" s="166" t="s">
        <v>55</v>
      </c>
      <c r="L1136" s="169" t="s">
        <v>80</v>
      </c>
      <c r="M1136" s="169" t="s">
        <v>5047</v>
      </c>
    </row>
    <row r="1137" spans="1:13" ht="90" x14ac:dyDescent="0.2">
      <c r="A1137" s="166">
        <v>1136</v>
      </c>
      <c r="B1137" s="169" t="s">
        <v>5048</v>
      </c>
      <c r="C1137" s="168" t="s">
        <v>5049</v>
      </c>
      <c r="D1137" s="169" t="s">
        <v>5050</v>
      </c>
      <c r="E1137" s="169">
        <v>46</v>
      </c>
      <c r="F1137" s="169">
        <v>4</v>
      </c>
      <c r="G1137" s="169">
        <v>2024</v>
      </c>
      <c r="H1137" s="169" t="s">
        <v>5051</v>
      </c>
      <c r="I1137" s="179" t="s">
        <v>5052</v>
      </c>
      <c r="J1137" s="167" t="s">
        <v>32</v>
      </c>
      <c r="K1137" s="169" t="s">
        <v>55</v>
      </c>
      <c r="L1137" s="169" t="s">
        <v>149</v>
      </c>
      <c r="M1137" s="169" t="s">
        <v>2176</v>
      </c>
    </row>
    <row r="1138" spans="1:13" ht="75" x14ac:dyDescent="0.2">
      <c r="A1138" s="166">
        <v>1137</v>
      </c>
      <c r="B1138" s="169" t="s">
        <v>5053</v>
      </c>
      <c r="C1138" s="168" t="s">
        <v>5054</v>
      </c>
      <c r="D1138" s="169" t="s">
        <v>5055</v>
      </c>
      <c r="E1138" s="169">
        <v>162</v>
      </c>
      <c r="F1138" s="169"/>
      <c r="G1138" s="169">
        <v>2024</v>
      </c>
      <c r="H1138" s="169" t="s">
        <v>5056</v>
      </c>
      <c r="I1138" s="179" t="s">
        <v>5057</v>
      </c>
      <c r="J1138" s="167" t="s">
        <v>32</v>
      </c>
      <c r="K1138" s="169" t="s">
        <v>55</v>
      </c>
      <c r="L1138" s="169" t="s">
        <v>114</v>
      </c>
      <c r="M1138" s="169" t="s">
        <v>1510</v>
      </c>
    </row>
    <row r="1139" spans="1:13" ht="75" x14ac:dyDescent="0.2">
      <c r="A1139" s="166">
        <v>1138</v>
      </c>
      <c r="B1139" s="169" t="s">
        <v>5058</v>
      </c>
      <c r="C1139" s="168" t="s">
        <v>5059</v>
      </c>
      <c r="D1139" s="169" t="s">
        <v>4989</v>
      </c>
      <c r="E1139" s="169">
        <v>15</v>
      </c>
      <c r="F1139" s="169">
        <v>4</v>
      </c>
      <c r="G1139" s="169">
        <v>2024</v>
      </c>
      <c r="H1139" s="169" t="s">
        <v>5060</v>
      </c>
      <c r="I1139" s="167" t="s">
        <v>5061</v>
      </c>
      <c r="J1139" s="167" t="s">
        <v>32</v>
      </c>
      <c r="K1139" s="169" t="s">
        <v>55</v>
      </c>
      <c r="L1139" s="169" t="s">
        <v>56</v>
      </c>
      <c r="M1139" s="169" t="s">
        <v>279</v>
      </c>
    </row>
    <row r="1140" spans="1:13" ht="90" x14ac:dyDescent="0.2">
      <c r="A1140" s="166">
        <v>1139</v>
      </c>
      <c r="B1140" s="169" t="s">
        <v>5062</v>
      </c>
      <c r="C1140" s="168" t="s">
        <v>5063</v>
      </c>
      <c r="D1140" s="169" t="s">
        <v>172</v>
      </c>
      <c r="E1140" s="169">
        <v>30</v>
      </c>
      <c r="F1140" s="169">
        <v>3</v>
      </c>
      <c r="G1140" s="169">
        <v>2024</v>
      </c>
      <c r="H1140" s="169" t="s">
        <v>5064</v>
      </c>
      <c r="I1140" s="167" t="s">
        <v>5065</v>
      </c>
      <c r="J1140" s="167" t="s">
        <v>32</v>
      </c>
      <c r="K1140" s="169" t="s">
        <v>55</v>
      </c>
      <c r="L1140" s="169" t="s">
        <v>56</v>
      </c>
      <c r="M1140" s="169" t="s">
        <v>2445</v>
      </c>
    </row>
    <row r="1141" spans="1:13" ht="90" x14ac:dyDescent="0.2">
      <c r="A1141" s="166">
        <v>1140</v>
      </c>
      <c r="B1141" s="169" t="s">
        <v>5066</v>
      </c>
      <c r="C1141" s="168" t="s">
        <v>5067</v>
      </c>
      <c r="D1141" s="169" t="s">
        <v>2282</v>
      </c>
      <c r="E1141" s="169">
        <v>23</v>
      </c>
      <c r="F1141" s="169">
        <v>2</v>
      </c>
      <c r="G1141" s="169">
        <v>2024</v>
      </c>
      <c r="H1141" s="169" t="s">
        <v>5068</v>
      </c>
      <c r="I1141" s="167" t="s">
        <v>5069</v>
      </c>
      <c r="J1141" s="167" t="s">
        <v>32</v>
      </c>
      <c r="K1141" s="169" t="s">
        <v>55</v>
      </c>
      <c r="L1141" s="169" t="s">
        <v>114</v>
      </c>
      <c r="M1141" s="169" t="s">
        <v>2673</v>
      </c>
    </row>
    <row r="1142" spans="1:13" ht="90" x14ac:dyDescent="0.2">
      <c r="A1142" s="166">
        <v>1141</v>
      </c>
      <c r="B1142" s="169" t="s">
        <v>5070</v>
      </c>
      <c r="C1142" s="168" t="s">
        <v>5071</v>
      </c>
      <c r="D1142" s="169" t="s">
        <v>5072</v>
      </c>
      <c r="E1142" s="169">
        <v>73</v>
      </c>
      <c r="F1142" s="169">
        <v>3</v>
      </c>
      <c r="G1142" s="169">
        <v>2024</v>
      </c>
      <c r="H1142" s="169" t="s">
        <v>5073</v>
      </c>
      <c r="I1142" s="167" t="s">
        <v>5074</v>
      </c>
      <c r="J1142" s="167" t="s">
        <v>32</v>
      </c>
      <c r="K1142" s="169" t="s">
        <v>55</v>
      </c>
      <c r="L1142" s="169" t="s">
        <v>114</v>
      </c>
      <c r="M1142" s="169" t="s">
        <v>670</v>
      </c>
    </row>
    <row r="1143" spans="1:13" ht="90" x14ac:dyDescent="0.2">
      <c r="A1143" s="166">
        <v>1142</v>
      </c>
      <c r="B1143" s="169" t="s">
        <v>5075</v>
      </c>
      <c r="C1143" s="168" t="s">
        <v>5076</v>
      </c>
      <c r="D1143" s="169" t="s">
        <v>1793</v>
      </c>
      <c r="E1143" s="169">
        <v>83</v>
      </c>
      <c r="F1143" s="169">
        <v>12</v>
      </c>
      <c r="G1143" s="169">
        <v>2024</v>
      </c>
      <c r="H1143" s="169" t="s">
        <v>5077</v>
      </c>
      <c r="I1143" s="167" t="s">
        <v>5078</v>
      </c>
      <c r="J1143" s="167" t="s">
        <v>32</v>
      </c>
      <c r="K1143" s="169" t="s">
        <v>55</v>
      </c>
      <c r="L1143" s="169" t="s">
        <v>56</v>
      </c>
      <c r="M1143" s="169" t="s">
        <v>2163</v>
      </c>
    </row>
    <row r="1144" spans="1:13" ht="75" x14ac:dyDescent="0.2">
      <c r="A1144" s="166">
        <v>1143</v>
      </c>
      <c r="B1144" s="169" t="s">
        <v>5079</v>
      </c>
      <c r="C1144" s="168" t="s">
        <v>5080</v>
      </c>
      <c r="D1144" s="169" t="s">
        <v>2527</v>
      </c>
      <c r="E1144" s="169">
        <v>10</v>
      </c>
      <c r="F1144" s="169">
        <v>6</v>
      </c>
      <c r="G1144" s="169">
        <v>2024</v>
      </c>
      <c r="H1144" s="169" t="s">
        <v>5081</v>
      </c>
      <c r="I1144" s="167" t="s">
        <v>5082</v>
      </c>
      <c r="J1144" s="167" t="s">
        <v>32</v>
      </c>
      <c r="K1144" s="169" t="s">
        <v>55</v>
      </c>
      <c r="L1144" s="169" t="s">
        <v>114</v>
      </c>
      <c r="M1144" s="169" t="s">
        <v>2237</v>
      </c>
    </row>
    <row r="1145" spans="1:13" ht="75" x14ac:dyDescent="0.2">
      <c r="A1145" s="166">
        <v>1144</v>
      </c>
      <c r="B1145" s="169" t="s">
        <v>5083</v>
      </c>
      <c r="C1145" s="168" t="s">
        <v>5084</v>
      </c>
      <c r="D1145" s="169" t="s">
        <v>486</v>
      </c>
      <c r="E1145" s="169">
        <v>2966</v>
      </c>
      <c r="F1145" s="169">
        <v>1</v>
      </c>
      <c r="G1145" s="169">
        <v>2024</v>
      </c>
      <c r="H1145" s="169" t="s">
        <v>5085</v>
      </c>
      <c r="I1145" s="167" t="s">
        <v>5086</v>
      </c>
      <c r="J1145" s="167" t="s">
        <v>68</v>
      </c>
      <c r="K1145" s="169" t="s">
        <v>69</v>
      </c>
      <c r="L1145" s="169" t="s">
        <v>570</v>
      </c>
      <c r="M1145" s="169" t="s">
        <v>1091</v>
      </c>
    </row>
    <row r="1146" spans="1:13" ht="75" x14ac:dyDescent="0.2">
      <c r="A1146" s="166">
        <v>1145</v>
      </c>
      <c r="B1146" s="169" t="s">
        <v>5087</v>
      </c>
      <c r="C1146" s="168" t="s">
        <v>5088</v>
      </c>
      <c r="D1146" s="169" t="s">
        <v>486</v>
      </c>
      <c r="E1146" s="169">
        <v>2816</v>
      </c>
      <c r="F1146" s="169">
        <v>1</v>
      </c>
      <c r="G1146" s="169">
        <v>2024</v>
      </c>
      <c r="H1146" s="169" t="s">
        <v>5089</v>
      </c>
      <c r="I1146" s="180" t="s">
        <v>5090</v>
      </c>
      <c r="J1146" s="167" t="s">
        <v>68</v>
      </c>
      <c r="K1146" s="169" t="s">
        <v>69</v>
      </c>
      <c r="L1146" s="169" t="s">
        <v>864</v>
      </c>
      <c r="M1146" s="169" t="s">
        <v>4188</v>
      </c>
    </row>
    <row r="1147" spans="1:13" ht="75" x14ac:dyDescent="0.2">
      <c r="A1147" s="166">
        <v>1146</v>
      </c>
      <c r="B1147" s="162" t="s">
        <v>5091</v>
      </c>
      <c r="C1147" s="168" t="s">
        <v>5092</v>
      </c>
      <c r="D1147" s="169" t="s">
        <v>486</v>
      </c>
      <c r="E1147" s="169">
        <v>3035</v>
      </c>
      <c r="F1147" s="169">
        <v>1</v>
      </c>
      <c r="G1147" s="169">
        <v>2024</v>
      </c>
      <c r="H1147" s="169" t="s">
        <v>5093</v>
      </c>
      <c r="I1147" s="167" t="s">
        <v>5094</v>
      </c>
      <c r="J1147" s="167" t="s">
        <v>68</v>
      </c>
      <c r="K1147" s="166" t="s">
        <v>3417</v>
      </c>
      <c r="L1147" s="169" t="s">
        <v>149</v>
      </c>
      <c r="M1147" s="166" t="s">
        <v>659</v>
      </c>
    </row>
    <row r="1148" spans="1:13" ht="75" x14ac:dyDescent="0.2">
      <c r="A1148" s="166">
        <v>1147</v>
      </c>
      <c r="B1148" s="162" t="s">
        <v>5096</v>
      </c>
      <c r="C1148" s="168" t="s">
        <v>5097</v>
      </c>
      <c r="D1148" s="169" t="s">
        <v>486</v>
      </c>
      <c r="E1148" s="169">
        <v>3035</v>
      </c>
      <c r="F1148" s="169">
        <v>1</v>
      </c>
      <c r="G1148" s="169">
        <v>2024</v>
      </c>
      <c r="H1148" s="169" t="s">
        <v>5098</v>
      </c>
      <c r="I1148" s="167" t="s">
        <v>5099</v>
      </c>
      <c r="J1148" s="167" t="s">
        <v>68</v>
      </c>
      <c r="K1148" s="166" t="s">
        <v>3417</v>
      </c>
      <c r="L1148" s="169" t="s">
        <v>80</v>
      </c>
      <c r="M1148" s="166" t="s">
        <v>5101</v>
      </c>
    </row>
    <row r="1149" spans="1:13" ht="75" x14ac:dyDescent="0.2">
      <c r="A1149" s="166">
        <v>1148</v>
      </c>
      <c r="B1149" s="162" t="s">
        <v>5102</v>
      </c>
      <c r="C1149" s="168" t="s">
        <v>5103</v>
      </c>
      <c r="D1149" s="169" t="s">
        <v>486</v>
      </c>
      <c r="E1149" s="169">
        <v>3035</v>
      </c>
      <c r="F1149" s="169">
        <v>1</v>
      </c>
      <c r="G1149" s="169">
        <v>2024</v>
      </c>
      <c r="H1149" s="169" t="s">
        <v>5104</v>
      </c>
      <c r="I1149" s="167" t="s">
        <v>5105</v>
      </c>
      <c r="J1149" s="167" t="s">
        <v>68</v>
      </c>
      <c r="K1149" s="166" t="s">
        <v>3417</v>
      </c>
      <c r="L1149" s="169" t="s">
        <v>149</v>
      </c>
      <c r="M1149" s="166" t="s">
        <v>2964</v>
      </c>
    </row>
    <row r="1150" spans="1:13" ht="75" x14ac:dyDescent="0.2">
      <c r="A1150" s="166">
        <v>1149</v>
      </c>
      <c r="B1150" s="162" t="s">
        <v>5106</v>
      </c>
      <c r="C1150" s="168" t="s">
        <v>5107</v>
      </c>
      <c r="D1150" s="169" t="s">
        <v>486</v>
      </c>
      <c r="E1150" s="169">
        <v>3035</v>
      </c>
      <c r="F1150" s="169">
        <v>1</v>
      </c>
      <c r="G1150" s="169">
        <v>2024</v>
      </c>
      <c r="H1150" s="169" t="s">
        <v>5108</v>
      </c>
      <c r="I1150" s="179" t="s">
        <v>5109</v>
      </c>
      <c r="J1150" s="167" t="s">
        <v>68</v>
      </c>
      <c r="K1150" s="166" t="s">
        <v>3417</v>
      </c>
      <c r="L1150" s="169" t="s">
        <v>864</v>
      </c>
      <c r="M1150" s="166" t="s">
        <v>1411</v>
      </c>
    </row>
    <row r="1151" spans="1:13" ht="75" x14ac:dyDescent="0.2">
      <c r="A1151" s="166">
        <v>1150</v>
      </c>
      <c r="B1151" s="169" t="s">
        <v>5111</v>
      </c>
      <c r="C1151" s="168" t="s">
        <v>5112</v>
      </c>
      <c r="D1151" s="169" t="s">
        <v>486</v>
      </c>
      <c r="E1151" s="169">
        <v>3035</v>
      </c>
      <c r="F1151" s="169">
        <v>1</v>
      </c>
      <c r="G1151" s="169">
        <v>2024</v>
      </c>
      <c r="H1151" s="169" t="s">
        <v>5113</v>
      </c>
      <c r="I1151" s="167" t="s">
        <v>5114</v>
      </c>
      <c r="J1151" s="167" t="s">
        <v>68</v>
      </c>
      <c r="K1151" s="166" t="s">
        <v>3417</v>
      </c>
      <c r="L1151" s="169" t="s">
        <v>149</v>
      </c>
      <c r="M1151" s="166" t="s">
        <v>483</v>
      </c>
    </row>
    <row r="1152" spans="1:13" ht="75" x14ac:dyDescent="0.2">
      <c r="A1152" s="166">
        <v>1151</v>
      </c>
      <c r="B1152" s="169" t="s">
        <v>5115</v>
      </c>
      <c r="C1152" s="168" t="s">
        <v>5116</v>
      </c>
      <c r="D1152" s="169" t="s">
        <v>486</v>
      </c>
      <c r="E1152" s="169">
        <v>3035</v>
      </c>
      <c r="F1152" s="169">
        <v>1</v>
      </c>
      <c r="G1152" s="169">
        <v>2024</v>
      </c>
      <c r="H1152" s="169" t="s">
        <v>5117</v>
      </c>
      <c r="I1152" s="179" t="s">
        <v>5118</v>
      </c>
      <c r="J1152" s="167" t="s">
        <v>68</v>
      </c>
      <c r="K1152" s="166" t="s">
        <v>3417</v>
      </c>
      <c r="L1152" s="169" t="s">
        <v>80</v>
      </c>
      <c r="M1152" s="166" t="s">
        <v>2336</v>
      </c>
    </row>
    <row r="1153" spans="1:13" ht="90" x14ac:dyDescent="0.2">
      <c r="A1153" s="166">
        <v>1152</v>
      </c>
      <c r="B1153" s="169" t="s">
        <v>5119</v>
      </c>
      <c r="C1153" s="168" t="s">
        <v>5120</v>
      </c>
      <c r="D1153" s="169" t="s">
        <v>5121</v>
      </c>
      <c r="E1153" s="169">
        <v>11</v>
      </c>
      <c r="F1153" s="169">
        <v>3</v>
      </c>
      <c r="G1153" s="169">
        <v>2024</v>
      </c>
      <c r="H1153" s="169" t="s">
        <v>5122</v>
      </c>
      <c r="I1153" s="167" t="s">
        <v>5123</v>
      </c>
      <c r="J1153" s="167" t="s">
        <v>32</v>
      </c>
      <c r="K1153" s="166" t="s">
        <v>103</v>
      </c>
      <c r="L1153" s="169" t="s">
        <v>80</v>
      </c>
      <c r="M1153" s="169" t="s">
        <v>3068</v>
      </c>
    </row>
    <row r="1154" spans="1:13" ht="75" x14ac:dyDescent="0.2">
      <c r="A1154" s="166">
        <v>1153</v>
      </c>
      <c r="B1154" s="169" t="s">
        <v>5124</v>
      </c>
      <c r="C1154" s="168" t="s">
        <v>5125</v>
      </c>
      <c r="D1154" s="169" t="s">
        <v>5126</v>
      </c>
      <c r="E1154" s="169">
        <v>27</v>
      </c>
      <c r="F1154" s="169">
        <v>2</v>
      </c>
      <c r="G1154" s="169">
        <v>2024</v>
      </c>
      <c r="H1154" s="169" t="s">
        <v>5127</v>
      </c>
      <c r="I1154" s="167" t="s">
        <v>5128</v>
      </c>
      <c r="J1154" s="167" t="s">
        <v>32</v>
      </c>
      <c r="K1154" s="169" t="s">
        <v>55</v>
      </c>
      <c r="L1154" s="169" t="s">
        <v>56</v>
      </c>
      <c r="M1154" s="169" t="s">
        <v>433</v>
      </c>
    </row>
    <row r="1155" spans="1:13" ht="75" x14ac:dyDescent="0.2">
      <c r="A1155" s="166">
        <v>1154</v>
      </c>
      <c r="B1155" s="169" t="s">
        <v>5129</v>
      </c>
      <c r="C1155" s="168" t="s">
        <v>5130</v>
      </c>
      <c r="D1155" s="169" t="s">
        <v>2788</v>
      </c>
      <c r="E1155" s="169">
        <v>12</v>
      </c>
      <c r="F1155" s="169">
        <v>6</v>
      </c>
      <c r="G1155" s="169">
        <v>2024</v>
      </c>
      <c r="H1155" s="169" t="s">
        <v>5131</v>
      </c>
      <c r="I1155" s="167" t="s">
        <v>5132</v>
      </c>
      <c r="J1155" s="167" t="s">
        <v>32</v>
      </c>
      <c r="K1155" s="169" t="s">
        <v>55</v>
      </c>
      <c r="L1155" s="169" t="s">
        <v>114</v>
      </c>
      <c r="M1155" s="169" t="s">
        <v>2668</v>
      </c>
    </row>
    <row r="1156" spans="1:13" ht="75" x14ac:dyDescent="0.2">
      <c r="A1156" s="166">
        <v>1155</v>
      </c>
      <c r="B1156" s="169" t="s">
        <v>5133</v>
      </c>
      <c r="C1156" s="168" t="s">
        <v>5134</v>
      </c>
      <c r="D1156" s="169" t="s">
        <v>2339</v>
      </c>
      <c r="E1156" s="169">
        <v>26</v>
      </c>
      <c r="F1156" s="169">
        <v>2</v>
      </c>
      <c r="G1156" s="169">
        <v>2024</v>
      </c>
      <c r="H1156" s="169" t="s">
        <v>5135</v>
      </c>
      <c r="I1156" s="167" t="s">
        <v>5136</v>
      </c>
      <c r="J1156" s="167" t="s">
        <v>32</v>
      </c>
      <c r="K1156" s="169" t="s">
        <v>55</v>
      </c>
      <c r="L1156" s="169" t="s">
        <v>80</v>
      </c>
      <c r="M1156" s="169" t="s">
        <v>4060</v>
      </c>
    </row>
    <row r="1157" spans="1:13" ht="90" x14ac:dyDescent="0.2">
      <c r="A1157" s="166">
        <v>1156</v>
      </c>
      <c r="B1157" s="169" t="s">
        <v>5137</v>
      </c>
      <c r="C1157" s="168" t="s">
        <v>5138</v>
      </c>
      <c r="D1157" s="169" t="s">
        <v>4789</v>
      </c>
      <c r="E1157" s="169">
        <v>56</v>
      </c>
      <c r="F1157" s="169">
        <v>3</v>
      </c>
      <c r="G1157" s="169">
        <v>2024</v>
      </c>
      <c r="H1157" s="169" t="s">
        <v>5139</v>
      </c>
      <c r="I1157" s="167" t="s">
        <v>5140</v>
      </c>
      <c r="J1157" s="167" t="s">
        <v>32</v>
      </c>
      <c r="K1157" s="169" t="s">
        <v>55</v>
      </c>
      <c r="L1157" s="169" t="s">
        <v>56</v>
      </c>
      <c r="M1157" s="169" t="s">
        <v>3566</v>
      </c>
    </row>
    <row r="1158" spans="1:13" ht="75" x14ac:dyDescent="0.2">
      <c r="A1158" s="166">
        <v>1157</v>
      </c>
      <c r="B1158" s="169" t="s">
        <v>5141</v>
      </c>
      <c r="C1158" s="168" t="s">
        <v>5142</v>
      </c>
      <c r="D1158" s="169" t="s">
        <v>4879</v>
      </c>
      <c r="E1158" s="169">
        <v>138</v>
      </c>
      <c r="F1158" s="169"/>
      <c r="G1158" s="169">
        <v>2024</v>
      </c>
      <c r="H1158" s="169" t="s">
        <v>5143</v>
      </c>
      <c r="I1158" s="167" t="s">
        <v>5144</v>
      </c>
      <c r="J1158" s="167" t="s">
        <v>32</v>
      </c>
      <c r="K1158" s="169" t="s">
        <v>55</v>
      </c>
      <c r="L1158" s="169" t="s">
        <v>114</v>
      </c>
      <c r="M1158" s="169" t="s">
        <v>2237</v>
      </c>
    </row>
    <row r="1159" spans="1:13" ht="75" x14ac:dyDescent="0.2">
      <c r="A1159" s="166">
        <v>1158</v>
      </c>
      <c r="B1159" s="169" t="s">
        <v>5145</v>
      </c>
      <c r="C1159" s="168" t="s">
        <v>5146</v>
      </c>
      <c r="D1159" s="169" t="s">
        <v>5147</v>
      </c>
      <c r="E1159" s="169">
        <v>12</v>
      </c>
      <c r="F1159" s="169">
        <v>3</v>
      </c>
      <c r="G1159" s="169">
        <v>2024</v>
      </c>
      <c r="H1159" s="169" t="s">
        <v>5148</v>
      </c>
      <c r="I1159" s="167" t="s">
        <v>5149</v>
      </c>
      <c r="J1159" s="167" t="s">
        <v>32</v>
      </c>
      <c r="K1159" s="166" t="s">
        <v>55</v>
      </c>
      <c r="L1159" s="169" t="s">
        <v>56</v>
      </c>
      <c r="M1159" s="169" t="s">
        <v>1939</v>
      </c>
    </row>
    <row r="1160" spans="1:13" ht="90" x14ac:dyDescent="0.2">
      <c r="A1160" s="166">
        <v>1159</v>
      </c>
      <c r="B1160" s="169" t="s">
        <v>5150</v>
      </c>
      <c r="C1160" s="168" t="s">
        <v>5151</v>
      </c>
      <c r="D1160" s="169" t="s">
        <v>2887</v>
      </c>
      <c r="E1160" s="169">
        <v>18</v>
      </c>
      <c r="F1160" s="169">
        <v>2</v>
      </c>
      <c r="G1160" s="169">
        <v>2024</v>
      </c>
      <c r="H1160" s="169" t="s">
        <v>5152</v>
      </c>
      <c r="I1160" s="167" t="s">
        <v>5153</v>
      </c>
      <c r="J1160" s="167" t="s">
        <v>32</v>
      </c>
      <c r="K1160" s="169" t="s">
        <v>55</v>
      </c>
      <c r="L1160" s="169" t="s">
        <v>725</v>
      </c>
      <c r="M1160" s="169" t="s">
        <v>2153</v>
      </c>
    </row>
    <row r="1161" spans="1:13" ht="90" x14ac:dyDescent="0.2">
      <c r="A1161" s="166">
        <v>1160</v>
      </c>
      <c r="B1161" s="169" t="s">
        <v>5154</v>
      </c>
      <c r="C1161" s="168" t="s">
        <v>5155</v>
      </c>
      <c r="D1161" s="169" t="s">
        <v>2887</v>
      </c>
      <c r="E1161" s="169">
        <v>18</v>
      </c>
      <c r="F1161" s="169">
        <v>2</v>
      </c>
      <c r="G1161" s="169">
        <v>2024</v>
      </c>
      <c r="H1161" s="169" t="s">
        <v>5156</v>
      </c>
      <c r="I1161" s="167" t="s">
        <v>5157</v>
      </c>
      <c r="J1161" s="167" t="s">
        <v>32</v>
      </c>
      <c r="K1161" s="169" t="s">
        <v>55</v>
      </c>
      <c r="L1161" s="169" t="s">
        <v>56</v>
      </c>
      <c r="M1161" s="169" t="s">
        <v>2163</v>
      </c>
    </row>
    <row r="1162" spans="1:13" ht="75" x14ac:dyDescent="0.2">
      <c r="A1162" s="166">
        <v>1161</v>
      </c>
      <c r="B1162" s="169" t="s">
        <v>5158</v>
      </c>
      <c r="C1162" s="168" t="s">
        <v>5159</v>
      </c>
      <c r="D1162" s="169" t="s">
        <v>4989</v>
      </c>
      <c r="E1162" s="169">
        <v>15</v>
      </c>
      <c r="F1162" s="169">
        <v>3</v>
      </c>
      <c r="G1162" s="169">
        <v>2024</v>
      </c>
      <c r="H1162" s="169" t="s">
        <v>5160</v>
      </c>
      <c r="I1162" s="167" t="s">
        <v>5161</v>
      </c>
      <c r="J1162" s="167" t="s">
        <v>32</v>
      </c>
      <c r="K1162" s="169" t="s">
        <v>55</v>
      </c>
      <c r="L1162" s="169" t="s">
        <v>56</v>
      </c>
      <c r="M1162" s="169" t="s">
        <v>2445</v>
      </c>
    </row>
    <row r="1163" spans="1:13" ht="90" x14ac:dyDescent="0.2">
      <c r="A1163" s="166">
        <v>1162</v>
      </c>
      <c r="B1163" s="169" t="s">
        <v>5162</v>
      </c>
      <c r="C1163" s="168" t="s">
        <v>5163</v>
      </c>
      <c r="D1163" s="169" t="s">
        <v>2944</v>
      </c>
      <c r="E1163" s="169">
        <v>7</v>
      </c>
      <c r="F1163" s="169">
        <v>1</v>
      </c>
      <c r="G1163" s="169">
        <v>2024</v>
      </c>
      <c r="H1163" s="169" t="s">
        <v>5164</v>
      </c>
      <c r="I1163" s="167" t="s">
        <v>5165</v>
      </c>
      <c r="J1163" s="167" t="s">
        <v>32</v>
      </c>
      <c r="K1163" s="169" t="s">
        <v>103</v>
      </c>
      <c r="L1163" s="169" t="s">
        <v>56</v>
      </c>
      <c r="M1163" s="169" t="s">
        <v>490</v>
      </c>
    </row>
    <row r="1164" spans="1:13" ht="75" x14ac:dyDescent="0.2">
      <c r="A1164" s="166">
        <v>1163</v>
      </c>
      <c r="B1164" s="169" t="s">
        <v>5166</v>
      </c>
      <c r="C1164" s="168" t="s">
        <v>5167</v>
      </c>
      <c r="D1164" s="169" t="s">
        <v>5168</v>
      </c>
      <c r="E1164" s="169">
        <v>31</v>
      </c>
      <c r="F1164" s="169">
        <v>2</v>
      </c>
      <c r="G1164" s="169">
        <v>2024</v>
      </c>
      <c r="H1164" s="169" t="s">
        <v>5169</v>
      </c>
      <c r="I1164" s="167" t="s">
        <v>5170</v>
      </c>
      <c r="J1164" s="167" t="s">
        <v>32</v>
      </c>
      <c r="K1164" s="166" t="s">
        <v>55</v>
      </c>
      <c r="L1164" s="169" t="s">
        <v>570</v>
      </c>
      <c r="M1164" s="169" t="s">
        <v>758</v>
      </c>
    </row>
    <row r="1165" spans="1:13" ht="75" x14ac:dyDescent="0.2">
      <c r="A1165" s="166">
        <v>1164</v>
      </c>
      <c r="B1165" s="169" t="s">
        <v>5171</v>
      </c>
      <c r="C1165" s="168" t="s">
        <v>5172</v>
      </c>
      <c r="D1165" s="169" t="s">
        <v>2527</v>
      </c>
      <c r="E1165" s="169">
        <v>10</v>
      </c>
      <c r="F1165" s="169">
        <v>4</v>
      </c>
      <c r="G1165" s="169">
        <v>2024</v>
      </c>
      <c r="H1165" s="169" t="s">
        <v>5173</v>
      </c>
      <c r="I1165" s="167" t="s">
        <v>5174</v>
      </c>
      <c r="J1165" s="167" t="s">
        <v>32</v>
      </c>
      <c r="K1165" s="167" t="s">
        <v>55</v>
      </c>
      <c r="L1165" s="169" t="s">
        <v>56</v>
      </c>
      <c r="M1165" s="169" t="s">
        <v>1939</v>
      </c>
    </row>
    <row r="1166" spans="1:13" ht="75" x14ac:dyDescent="0.2">
      <c r="A1166" s="166">
        <v>1165</v>
      </c>
      <c r="B1166" s="169" t="s">
        <v>5175</v>
      </c>
      <c r="C1166" s="168" t="s">
        <v>5176</v>
      </c>
      <c r="D1166" s="169" t="s">
        <v>145</v>
      </c>
      <c r="E1166" s="169"/>
      <c r="F1166" s="169"/>
      <c r="G1166" s="169">
        <v>2024</v>
      </c>
      <c r="H1166" s="169" t="s">
        <v>5177</v>
      </c>
      <c r="I1166" s="167" t="s">
        <v>5178</v>
      </c>
      <c r="J1166" s="167" t="s">
        <v>68</v>
      </c>
      <c r="K1166" s="169" t="s">
        <v>69</v>
      </c>
      <c r="L1166" s="169" t="s">
        <v>149</v>
      </c>
      <c r="M1166" s="169" t="s">
        <v>2470</v>
      </c>
    </row>
    <row r="1167" spans="1:13" ht="75" x14ac:dyDescent="0.2">
      <c r="A1167" s="166">
        <v>1166</v>
      </c>
      <c r="B1167" s="169" t="s">
        <v>5179</v>
      </c>
      <c r="C1167" s="168" t="s">
        <v>5180</v>
      </c>
      <c r="D1167" s="169" t="s">
        <v>5181</v>
      </c>
      <c r="E1167" s="169">
        <v>14</v>
      </c>
      <c r="F1167" s="169">
        <v>1</v>
      </c>
      <c r="G1167" s="169">
        <v>2024</v>
      </c>
      <c r="H1167" s="169" t="s">
        <v>5182</v>
      </c>
      <c r="I1167" s="167" t="s">
        <v>5183</v>
      </c>
      <c r="J1167" s="167" t="s">
        <v>32</v>
      </c>
      <c r="K1167" s="169" t="s">
        <v>55</v>
      </c>
      <c r="L1167" s="169" t="s">
        <v>114</v>
      </c>
      <c r="M1167" s="169" t="s">
        <v>514</v>
      </c>
    </row>
    <row r="1168" spans="1:13" ht="75" x14ac:dyDescent="0.2">
      <c r="A1168" s="166">
        <v>1167</v>
      </c>
      <c r="B1168" s="169" t="s">
        <v>5184</v>
      </c>
      <c r="C1168" s="168" t="s">
        <v>5185</v>
      </c>
      <c r="D1168" s="169" t="s">
        <v>2527</v>
      </c>
      <c r="E1168" s="169">
        <v>10</v>
      </c>
      <c r="F1168" s="169">
        <v>3</v>
      </c>
      <c r="G1168" s="169">
        <v>2024</v>
      </c>
      <c r="H1168" s="169" t="s">
        <v>5186</v>
      </c>
      <c r="I1168" s="167" t="s">
        <v>5187</v>
      </c>
      <c r="J1168" s="167" t="s">
        <v>32</v>
      </c>
      <c r="K1168" s="169" t="s">
        <v>55</v>
      </c>
      <c r="L1168" s="166" t="s">
        <v>114</v>
      </c>
      <c r="M1168" s="169" t="s">
        <v>2668</v>
      </c>
    </row>
    <row r="1169" spans="1:13" ht="75" x14ac:dyDescent="0.2">
      <c r="A1169" s="166">
        <v>1168</v>
      </c>
      <c r="B1169" s="169" t="s">
        <v>5188</v>
      </c>
      <c r="C1169" s="168" t="s">
        <v>5189</v>
      </c>
      <c r="D1169" s="169" t="s">
        <v>5190</v>
      </c>
      <c r="E1169" s="169">
        <v>314</v>
      </c>
      <c r="F1169" s="169"/>
      <c r="G1169" s="169">
        <v>2024</v>
      </c>
      <c r="H1169" s="169" t="s">
        <v>5191</v>
      </c>
      <c r="I1169" s="179" t="s">
        <v>5192</v>
      </c>
      <c r="J1169" s="167" t="s">
        <v>32</v>
      </c>
      <c r="K1169" s="169" t="s">
        <v>55</v>
      </c>
      <c r="L1169" s="169" t="s">
        <v>149</v>
      </c>
      <c r="M1169" s="169" t="s">
        <v>2182</v>
      </c>
    </row>
    <row r="1170" spans="1:13" ht="75" x14ac:dyDescent="0.2">
      <c r="A1170" s="166">
        <v>1169</v>
      </c>
      <c r="B1170" s="169" t="s">
        <v>5193</v>
      </c>
      <c r="C1170" s="168" t="s">
        <v>5194</v>
      </c>
      <c r="D1170" s="169" t="s">
        <v>5195</v>
      </c>
      <c r="E1170" s="169">
        <v>9</v>
      </c>
      <c r="F1170" s="169">
        <v>6</v>
      </c>
      <c r="G1170" s="169">
        <v>2024</v>
      </c>
      <c r="H1170" s="169" t="s">
        <v>5196</v>
      </c>
      <c r="I1170" s="181" t="s">
        <v>5197</v>
      </c>
      <c r="J1170" s="167" t="s">
        <v>323</v>
      </c>
      <c r="K1170" s="169" t="s">
        <v>55</v>
      </c>
      <c r="L1170" s="169" t="s">
        <v>149</v>
      </c>
      <c r="M1170" s="169" t="s">
        <v>2176</v>
      </c>
    </row>
    <row r="1171" spans="1:13" ht="60" x14ac:dyDescent="0.2">
      <c r="A1171" s="166">
        <v>1170</v>
      </c>
      <c r="B1171" s="169" t="s">
        <v>5198</v>
      </c>
      <c r="C1171" s="168" t="s">
        <v>5199</v>
      </c>
      <c r="D1171" s="169" t="s">
        <v>978</v>
      </c>
      <c r="E1171" s="169">
        <v>12</v>
      </c>
      <c r="F1171" s="169" t="s">
        <v>5200</v>
      </c>
      <c r="G1171" s="169">
        <v>2024</v>
      </c>
      <c r="H1171" s="169"/>
      <c r="I1171" s="181" t="s">
        <v>5201</v>
      </c>
      <c r="J1171" s="167" t="s">
        <v>32</v>
      </c>
      <c r="K1171" s="169" t="s">
        <v>55</v>
      </c>
      <c r="L1171" s="169" t="s">
        <v>56</v>
      </c>
      <c r="M1171" s="169" t="s">
        <v>1800</v>
      </c>
    </row>
    <row r="1172" spans="1:13" ht="75" x14ac:dyDescent="0.2">
      <c r="A1172" s="166">
        <v>1171</v>
      </c>
      <c r="B1172" s="169" t="s">
        <v>5202</v>
      </c>
      <c r="C1172" s="168" t="s">
        <v>5203</v>
      </c>
      <c r="D1172" s="169" t="s">
        <v>5195</v>
      </c>
      <c r="E1172" s="169">
        <v>9</v>
      </c>
      <c r="F1172" s="169">
        <v>5</v>
      </c>
      <c r="G1172" s="169">
        <v>2024</v>
      </c>
      <c r="H1172" s="169" t="s">
        <v>5204</v>
      </c>
      <c r="I1172" s="167" t="s">
        <v>5205</v>
      </c>
      <c r="J1172" s="167" t="s">
        <v>32</v>
      </c>
      <c r="K1172" s="169" t="s">
        <v>55</v>
      </c>
      <c r="L1172" s="169" t="s">
        <v>149</v>
      </c>
      <c r="M1172" s="169" t="s">
        <v>2176</v>
      </c>
    </row>
    <row r="1173" spans="1:13" ht="75" x14ac:dyDescent="0.2">
      <c r="A1173" s="166">
        <v>1172</v>
      </c>
      <c r="B1173" s="169" t="s">
        <v>5206</v>
      </c>
      <c r="C1173" s="168" t="s">
        <v>5207</v>
      </c>
      <c r="D1173" s="169" t="s">
        <v>5208</v>
      </c>
      <c r="E1173" s="169"/>
      <c r="F1173" s="169"/>
      <c r="G1173" s="169">
        <v>2024</v>
      </c>
      <c r="H1173" s="169" t="s">
        <v>5209</v>
      </c>
      <c r="I1173" s="167" t="s">
        <v>5210</v>
      </c>
      <c r="J1173" s="167" t="s">
        <v>61</v>
      </c>
      <c r="K1173" s="169" t="s">
        <v>69</v>
      </c>
      <c r="L1173" s="169" t="s">
        <v>864</v>
      </c>
      <c r="M1173" s="169" t="s">
        <v>4188</v>
      </c>
    </row>
    <row r="1174" spans="1:13" ht="75" x14ac:dyDescent="0.2">
      <c r="A1174" s="166">
        <v>1173</v>
      </c>
      <c r="B1174" s="169" t="s">
        <v>5211</v>
      </c>
      <c r="C1174" s="168" t="s">
        <v>5212</v>
      </c>
      <c r="D1174" s="169" t="s">
        <v>1727</v>
      </c>
      <c r="E1174" s="169">
        <v>31</v>
      </c>
      <c r="F1174" s="169"/>
      <c r="G1174" s="169">
        <v>2024</v>
      </c>
      <c r="H1174" s="169" t="s">
        <v>5213</v>
      </c>
      <c r="I1174" s="167" t="s">
        <v>5214</v>
      </c>
      <c r="J1174" s="167" t="s">
        <v>32</v>
      </c>
      <c r="K1174" s="169" t="s">
        <v>103</v>
      </c>
      <c r="L1174" s="169" t="s">
        <v>128</v>
      </c>
      <c r="M1174" s="169" t="s">
        <v>5215</v>
      </c>
    </row>
    <row r="1175" spans="1:13" ht="90" x14ac:dyDescent="0.2">
      <c r="A1175" s="166">
        <v>1174</v>
      </c>
      <c r="B1175" s="169" t="s">
        <v>5216</v>
      </c>
      <c r="C1175" s="168" t="s">
        <v>5217</v>
      </c>
      <c r="D1175" s="169" t="s">
        <v>2424</v>
      </c>
      <c r="E1175" s="169">
        <v>54</v>
      </c>
      <c r="F1175" s="169">
        <v>1</v>
      </c>
      <c r="G1175" s="169">
        <v>2024</v>
      </c>
      <c r="H1175" s="169" t="s">
        <v>5218</v>
      </c>
      <c r="I1175" s="167" t="s">
        <v>5219</v>
      </c>
      <c r="J1175" s="167" t="s">
        <v>32</v>
      </c>
      <c r="K1175" s="169" t="s">
        <v>55</v>
      </c>
      <c r="L1175" s="169" t="s">
        <v>56</v>
      </c>
      <c r="M1175" s="169" t="s">
        <v>57</v>
      </c>
    </row>
    <row r="1176" spans="1:13" ht="75" x14ac:dyDescent="0.2">
      <c r="A1176" s="166">
        <v>1175</v>
      </c>
      <c r="B1176" s="169" t="s">
        <v>5220</v>
      </c>
      <c r="C1176" s="168" t="s">
        <v>5221</v>
      </c>
      <c r="D1176" s="169" t="s">
        <v>5222</v>
      </c>
      <c r="E1176" s="169">
        <v>16</v>
      </c>
      <c r="F1176" s="169">
        <v>2</v>
      </c>
      <c r="G1176" s="169">
        <v>2024</v>
      </c>
      <c r="H1176" s="169" t="s">
        <v>5223</v>
      </c>
      <c r="I1176" s="167" t="s">
        <v>5224</v>
      </c>
      <c r="J1176" s="167" t="s">
        <v>32</v>
      </c>
      <c r="K1176" s="169" t="s">
        <v>55</v>
      </c>
      <c r="L1176" s="169" t="s">
        <v>149</v>
      </c>
      <c r="M1176" s="169" t="s">
        <v>2176</v>
      </c>
    </row>
    <row r="1177" spans="1:13" ht="75" x14ac:dyDescent="0.2">
      <c r="A1177" s="166">
        <v>1176</v>
      </c>
      <c r="B1177" s="169" t="s">
        <v>5225</v>
      </c>
      <c r="C1177" s="168" t="s">
        <v>5226</v>
      </c>
      <c r="D1177" s="169" t="s">
        <v>1851</v>
      </c>
      <c r="E1177" s="169">
        <v>674</v>
      </c>
      <c r="F1177" s="169"/>
      <c r="G1177" s="169">
        <v>2024</v>
      </c>
      <c r="H1177" s="169" t="s">
        <v>5227</v>
      </c>
      <c r="I1177" s="167" t="s">
        <v>5228</v>
      </c>
      <c r="J1177" s="167" t="s">
        <v>32</v>
      </c>
      <c r="K1177" s="169" t="s">
        <v>55</v>
      </c>
      <c r="L1177" s="169" t="s">
        <v>114</v>
      </c>
      <c r="M1177" s="169" t="s">
        <v>5229</v>
      </c>
    </row>
    <row r="1178" spans="1:13" ht="75" x14ac:dyDescent="0.2">
      <c r="A1178" s="166">
        <v>1177</v>
      </c>
      <c r="B1178" s="169" t="s">
        <v>5230</v>
      </c>
      <c r="C1178" s="168" t="s">
        <v>5231</v>
      </c>
      <c r="D1178" s="169" t="s">
        <v>5232</v>
      </c>
      <c r="E1178" s="169">
        <v>128</v>
      </c>
      <c r="F1178" s="169"/>
      <c r="G1178" s="169">
        <v>2024</v>
      </c>
      <c r="H1178" s="169" t="s">
        <v>5233</v>
      </c>
      <c r="I1178" s="167" t="s">
        <v>5234</v>
      </c>
      <c r="J1178" s="167" t="s">
        <v>32</v>
      </c>
      <c r="K1178" s="169" t="s">
        <v>55</v>
      </c>
      <c r="L1178" s="169" t="s">
        <v>725</v>
      </c>
      <c r="M1178" s="169" t="s">
        <v>2153</v>
      </c>
    </row>
    <row r="1179" spans="1:13" ht="75" x14ac:dyDescent="0.2">
      <c r="A1179" s="166">
        <v>1178</v>
      </c>
      <c r="B1179" s="162" t="s">
        <v>5235</v>
      </c>
      <c r="C1179" s="168" t="s">
        <v>5236</v>
      </c>
      <c r="D1179" s="169" t="s">
        <v>209</v>
      </c>
      <c r="E1179" s="169">
        <v>37</v>
      </c>
      <c r="F1179" s="169">
        <v>3</v>
      </c>
      <c r="G1179" s="169">
        <v>2024</v>
      </c>
      <c r="H1179" s="169" t="s">
        <v>5237</v>
      </c>
      <c r="I1179" s="167" t="s">
        <v>5238</v>
      </c>
      <c r="J1179" s="167" t="s">
        <v>32</v>
      </c>
      <c r="K1179" s="169" t="s">
        <v>55</v>
      </c>
      <c r="L1179" s="169" t="s">
        <v>56</v>
      </c>
      <c r="M1179" s="169" t="s">
        <v>665</v>
      </c>
    </row>
    <row r="1180" spans="1:13" ht="75" x14ac:dyDescent="0.2">
      <c r="A1180" s="166">
        <v>1179</v>
      </c>
      <c r="B1180" s="169" t="s">
        <v>5239</v>
      </c>
      <c r="C1180" s="168" t="s">
        <v>5240</v>
      </c>
      <c r="D1180" s="169" t="s">
        <v>5241</v>
      </c>
      <c r="E1180" s="169">
        <v>23</v>
      </c>
      <c r="F1180" s="169">
        <v>1</v>
      </c>
      <c r="G1180" s="169">
        <v>2024</v>
      </c>
      <c r="H1180" s="169" t="s">
        <v>5242</v>
      </c>
      <c r="I1180" s="167" t="s">
        <v>5243</v>
      </c>
      <c r="J1180" s="167" t="s">
        <v>32</v>
      </c>
      <c r="K1180" s="169" t="s">
        <v>55</v>
      </c>
      <c r="L1180" s="169" t="s">
        <v>149</v>
      </c>
      <c r="M1180" s="169" t="s">
        <v>483</v>
      </c>
    </row>
    <row r="1181" spans="1:13" ht="75" x14ac:dyDescent="0.2">
      <c r="A1181" s="166">
        <v>1180</v>
      </c>
      <c r="B1181" s="169" t="s">
        <v>5244</v>
      </c>
      <c r="C1181" s="168" t="s">
        <v>5245</v>
      </c>
      <c r="D1181" s="169" t="s">
        <v>3083</v>
      </c>
      <c r="E1181" s="169">
        <v>477</v>
      </c>
      <c r="F1181" s="169"/>
      <c r="G1181" s="169">
        <v>2024</v>
      </c>
      <c r="H1181" s="169" t="s">
        <v>5246</v>
      </c>
      <c r="I1181" s="167" t="s">
        <v>5247</v>
      </c>
      <c r="J1181" s="167" t="s">
        <v>68</v>
      </c>
      <c r="K1181" s="169" t="s">
        <v>69</v>
      </c>
      <c r="L1181" s="169" t="s">
        <v>56</v>
      </c>
      <c r="M1181" s="169" t="s">
        <v>2431</v>
      </c>
    </row>
    <row r="1182" spans="1:13" ht="75" x14ac:dyDescent="0.2">
      <c r="A1182" s="166">
        <v>1181</v>
      </c>
      <c r="B1182" s="169" t="s">
        <v>5248</v>
      </c>
      <c r="C1182" s="168" t="s">
        <v>5249</v>
      </c>
      <c r="D1182" s="169" t="s">
        <v>5250</v>
      </c>
      <c r="E1182" s="169">
        <v>394</v>
      </c>
      <c r="F1182" s="169"/>
      <c r="G1182" s="169">
        <v>2024</v>
      </c>
      <c r="H1182" s="169" t="s">
        <v>5251</v>
      </c>
      <c r="I1182" s="167" t="s">
        <v>5252</v>
      </c>
      <c r="J1182" s="167" t="s">
        <v>323</v>
      </c>
      <c r="K1182" s="169" t="s">
        <v>55</v>
      </c>
      <c r="L1182" s="169" t="s">
        <v>114</v>
      </c>
      <c r="M1182" s="169" t="s">
        <v>2742</v>
      </c>
    </row>
    <row r="1183" spans="1:13" ht="75" x14ac:dyDescent="0.2">
      <c r="A1183" s="166">
        <v>1182</v>
      </c>
      <c r="B1183" s="169" t="s">
        <v>5253</v>
      </c>
      <c r="C1183" s="168" t="s">
        <v>5254</v>
      </c>
      <c r="D1183" s="169" t="s">
        <v>5255</v>
      </c>
      <c r="E1183" s="169">
        <v>33</v>
      </c>
      <c r="F1183" s="169">
        <v>1</v>
      </c>
      <c r="G1183" s="169">
        <v>2024</v>
      </c>
      <c r="H1183" s="169" t="s">
        <v>5256</v>
      </c>
      <c r="I1183" s="167" t="s">
        <v>5257</v>
      </c>
      <c r="J1183" s="167" t="s">
        <v>32</v>
      </c>
      <c r="K1183" s="169" t="s">
        <v>55</v>
      </c>
      <c r="L1183" s="169" t="s">
        <v>56</v>
      </c>
      <c r="M1183" s="169" t="s">
        <v>665</v>
      </c>
    </row>
    <row r="1184" spans="1:13" ht="75" x14ac:dyDescent="0.2">
      <c r="A1184" s="166">
        <v>1183</v>
      </c>
      <c r="B1184" s="169" t="s">
        <v>5258</v>
      </c>
      <c r="C1184" s="168" t="s">
        <v>5259</v>
      </c>
      <c r="D1184" s="169" t="s">
        <v>1359</v>
      </c>
      <c r="E1184" s="169">
        <v>46</v>
      </c>
      <c r="F1184" s="169">
        <v>1</v>
      </c>
      <c r="G1184" s="169">
        <v>2024</v>
      </c>
      <c r="H1184" s="169" t="s">
        <v>5260</v>
      </c>
      <c r="I1184" s="167" t="s">
        <v>5261</v>
      </c>
      <c r="J1184" s="167" t="s">
        <v>32</v>
      </c>
      <c r="K1184" s="169" t="s">
        <v>55</v>
      </c>
      <c r="L1184" s="169" t="s">
        <v>864</v>
      </c>
      <c r="M1184" s="169" t="s">
        <v>3229</v>
      </c>
    </row>
    <row r="1185" spans="1:13" ht="75" x14ac:dyDescent="0.2">
      <c r="A1185" s="166">
        <v>1184</v>
      </c>
      <c r="B1185" s="169" t="s">
        <v>5262</v>
      </c>
      <c r="C1185" s="168" t="s">
        <v>5263</v>
      </c>
      <c r="D1185" s="169" t="s">
        <v>1359</v>
      </c>
      <c r="E1185" s="169">
        <v>46</v>
      </c>
      <c r="F1185" s="169">
        <v>1</v>
      </c>
      <c r="G1185" s="169">
        <v>2024</v>
      </c>
      <c r="H1185" s="169" t="s">
        <v>5264</v>
      </c>
      <c r="I1185" s="167" t="s">
        <v>5265</v>
      </c>
      <c r="J1185" s="167" t="s">
        <v>32</v>
      </c>
      <c r="K1185" s="167" t="s">
        <v>55</v>
      </c>
      <c r="L1185" s="169" t="s">
        <v>570</v>
      </c>
      <c r="M1185" s="169" t="s">
        <v>758</v>
      </c>
    </row>
    <row r="1186" spans="1:13" ht="75" x14ac:dyDescent="0.2">
      <c r="A1186" s="166">
        <v>1185</v>
      </c>
      <c r="B1186" s="169" t="s">
        <v>5266</v>
      </c>
      <c r="C1186" s="168" t="s">
        <v>5267</v>
      </c>
      <c r="D1186" s="169" t="s">
        <v>1359</v>
      </c>
      <c r="E1186" s="169">
        <v>46</v>
      </c>
      <c r="F1186" s="169">
        <v>1</v>
      </c>
      <c r="G1186" s="169">
        <v>2024</v>
      </c>
      <c r="H1186" s="169" t="s">
        <v>5268</v>
      </c>
      <c r="I1186" s="167" t="s">
        <v>5269</v>
      </c>
      <c r="J1186" s="167" t="s">
        <v>32</v>
      </c>
      <c r="K1186" s="169" t="s">
        <v>55</v>
      </c>
      <c r="L1186" s="169" t="s">
        <v>864</v>
      </c>
      <c r="M1186" s="169" t="s">
        <v>3229</v>
      </c>
    </row>
    <row r="1187" spans="1:13" ht="75" x14ac:dyDescent="0.2">
      <c r="A1187" s="166">
        <v>1186</v>
      </c>
      <c r="B1187" s="169" t="s">
        <v>5270</v>
      </c>
      <c r="C1187" s="168" t="s">
        <v>5271</v>
      </c>
      <c r="D1187" s="169" t="s">
        <v>1359</v>
      </c>
      <c r="E1187" s="169">
        <v>46</v>
      </c>
      <c r="F1187" s="169">
        <v>1</v>
      </c>
      <c r="G1187" s="169">
        <v>2024</v>
      </c>
      <c r="H1187" s="169" t="s">
        <v>5272</v>
      </c>
      <c r="I1187" s="167" t="s">
        <v>5273</v>
      </c>
      <c r="J1187" s="167" t="s">
        <v>32</v>
      </c>
      <c r="K1187" s="169" t="s">
        <v>55</v>
      </c>
      <c r="L1187" s="169" t="s">
        <v>725</v>
      </c>
      <c r="M1187" s="169" t="s">
        <v>5274</v>
      </c>
    </row>
    <row r="1188" spans="1:13" ht="75" x14ac:dyDescent="0.2">
      <c r="A1188" s="166">
        <v>1187</v>
      </c>
      <c r="B1188" s="169" t="s">
        <v>5275</v>
      </c>
      <c r="C1188" s="168" t="s">
        <v>5276</v>
      </c>
      <c r="D1188" s="169" t="s">
        <v>3083</v>
      </c>
      <c r="E1188" s="169">
        <v>472</v>
      </c>
      <c r="F1188" s="169"/>
      <c r="G1188" s="169">
        <v>2024</v>
      </c>
      <c r="H1188" s="169" t="s">
        <v>5277</v>
      </c>
      <c r="I1188" s="167" t="s">
        <v>5278</v>
      </c>
      <c r="J1188" s="167" t="s">
        <v>68</v>
      </c>
      <c r="K1188" s="169" t="s">
        <v>69</v>
      </c>
      <c r="L1188" s="169" t="s">
        <v>56</v>
      </c>
      <c r="M1188" s="169" t="s">
        <v>3023</v>
      </c>
    </row>
    <row r="1189" spans="1:13" ht="60" x14ac:dyDescent="0.2">
      <c r="A1189" s="166">
        <v>1188</v>
      </c>
      <c r="B1189" s="169" t="s">
        <v>5279</v>
      </c>
      <c r="C1189" s="168" t="s">
        <v>5280</v>
      </c>
      <c r="D1189" s="169" t="s">
        <v>5281</v>
      </c>
      <c r="E1189" s="169"/>
      <c r="F1189" s="169"/>
      <c r="G1189" s="169">
        <v>2024</v>
      </c>
      <c r="H1189" s="169" t="s">
        <v>5282</v>
      </c>
      <c r="I1189" s="179" t="s">
        <v>5283</v>
      </c>
      <c r="J1189" s="167" t="s">
        <v>68</v>
      </c>
      <c r="K1189" s="169" t="s">
        <v>69</v>
      </c>
      <c r="L1189" s="169" t="s">
        <v>80</v>
      </c>
      <c r="M1189" s="169" t="s">
        <v>3524</v>
      </c>
    </row>
    <row r="1190" spans="1:13" ht="60" x14ac:dyDescent="0.2">
      <c r="A1190" s="166">
        <v>1189</v>
      </c>
      <c r="B1190" s="169" t="s">
        <v>5284</v>
      </c>
      <c r="C1190" s="168" t="s">
        <v>5285</v>
      </c>
      <c r="D1190" s="169" t="s">
        <v>5281</v>
      </c>
      <c r="E1190" s="169"/>
      <c r="F1190" s="169"/>
      <c r="G1190" s="169">
        <v>2024</v>
      </c>
      <c r="H1190" s="169" t="s">
        <v>5286</v>
      </c>
      <c r="I1190" s="167" t="s">
        <v>5287</v>
      </c>
      <c r="J1190" s="167" t="s">
        <v>68</v>
      </c>
      <c r="K1190" s="169" t="s">
        <v>69</v>
      </c>
      <c r="L1190" s="169" t="s">
        <v>56</v>
      </c>
      <c r="M1190" s="169" t="s">
        <v>3023</v>
      </c>
    </row>
    <row r="1191" spans="1:13" ht="60" x14ac:dyDescent="0.2">
      <c r="A1191" s="166">
        <v>1190</v>
      </c>
      <c r="B1191" s="162" t="s">
        <v>5288</v>
      </c>
      <c r="C1191" s="168" t="s">
        <v>5289</v>
      </c>
      <c r="D1191" s="169" t="s">
        <v>5281</v>
      </c>
      <c r="E1191" s="169"/>
      <c r="F1191" s="169"/>
      <c r="G1191" s="169">
        <v>2024</v>
      </c>
      <c r="H1191" s="169" t="s">
        <v>5290</v>
      </c>
      <c r="I1191" s="180" t="s">
        <v>5291</v>
      </c>
      <c r="J1191" s="167" t="s">
        <v>68</v>
      </c>
      <c r="K1191" s="166" t="s">
        <v>3417</v>
      </c>
      <c r="L1191" s="169" t="s">
        <v>570</v>
      </c>
      <c r="M1191" s="169" t="s">
        <v>5292</v>
      </c>
    </row>
    <row r="1192" spans="1:13" ht="60" x14ac:dyDescent="0.2">
      <c r="A1192" s="166">
        <v>1191</v>
      </c>
      <c r="B1192" s="162" t="s">
        <v>5293</v>
      </c>
      <c r="C1192" s="168" t="s">
        <v>5294</v>
      </c>
      <c r="D1192" s="169" t="s">
        <v>5281</v>
      </c>
      <c r="E1192" s="169"/>
      <c r="F1192" s="169"/>
      <c r="G1192" s="169">
        <v>2024</v>
      </c>
      <c r="H1192" s="169" t="s">
        <v>5295</v>
      </c>
      <c r="I1192" s="167" t="s">
        <v>5296</v>
      </c>
      <c r="J1192" s="167" t="s">
        <v>68</v>
      </c>
      <c r="K1192" s="166" t="s">
        <v>3417</v>
      </c>
      <c r="L1192" s="169" t="s">
        <v>570</v>
      </c>
      <c r="M1192" s="169" t="s">
        <v>5292</v>
      </c>
    </row>
    <row r="1193" spans="1:13" ht="75" x14ac:dyDescent="0.2">
      <c r="A1193" s="166">
        <v>1192</v>
      </c>
      <c r="B1193" s="169" t="s">
        <v>5297</v>
      </c>
      <c r="C1193" s="168" t="s">
        <v>5298</v>
      </c>
      <c r="D1193" s="169" t="s">
        <v>5299</v>
      </c>
      <c r="E1193" s="169">
        <v>22</v>
      </c>
      <c r="F1193" s="169">
        <v>1</v>
      </c>
      <c r="G1193" s="169">
        <v>2024</v>
      </c>
      <c r="H1193" s="169" t="s">
        <v>5300</v>
      </c>
      <c r="I1193" s="167" t="s">
        <v>5301</v>
      </c>
      <c r="J1193" s="167" t="s">
        <v>323</v>
      </c>
      <c r="K1193" s="167" t="s">
        <v>55</v>
      </c>
      <c r="L1193" s="169" t="s">
        <v>114</v>
      </c>
      <c r="M1193" s="169" t="s">
        <v>550</v>
      </c>
    </row>
    <row r="1194" spans="1:13" ht="75" x14ac:dyDescent="0.2">
      <c r="A1194" s="166">
        <v>1193</v>
      </c>
      <c r="B1194" s="169" t="s">
        <v>5302</v>
      </c>
      <c r="C1194" s="168" t="s">
        <v>5303</v>
      </c>
      <c r="D1194" s="169" t="s">
        <v>5304</v>
      </c>
      <c r="E1194" s="169"/>
      <c r="F1194" s="169"/>
      <c r="G1194" s="169">
        <v>2024</v>
      </c>
      <c r="H1194" s="169" t="s">
        <v>5305</v>
      </c>
      <c r="I1194" s="167" t="s">
        <v>5306</v>
      </c>
      <c r="J1194" s="167" t="s">
        <v>32</v>
      </c>
      <c r="K1194" s="169" t="s">
        <v>55</v>
      </c>
      <c r="L1194" s="169" t="s">
        <v>56</v>
      </c>
      <c r="M1194" s="169" t="s">
        <v>2163</v>
      </c>
    </row>
    <row r="1195" spans="1:13" ht="75" x14ac:dyDescent="0.2">
      <c r="A1195" s="166">
        <v>1194</v>
      </c>
      <c r="B1195" s="169" t="s">
        <v>5307</v>
      </c>
      <c r="C1195" s="168" t="s">
        <v>5308</v>
      </c>
      <c r="D1195" s="169" t="s">
        <v>219</v>
      </c>
      <c r="E1195" s="169">
        <v>5</v>
      </c>
      <c r="F1195" s="169"/>
      <c r="G1195" s="169">
        <v>2024</v>
      </c>
      <c r="H1195" s="169" t="s">
        <v>5309</v>
      </c>
      <c r="I1195" s="167" t="s">
        <v>5310</v>
      </c>
      <c r="J1195" s="167" t="s">
        <v>32</v>
      </c>
      <c r="K1195" s="169" t="s">
        <v>103</v>
      </c>
      <c r="L1195" s="169" t="s">
        <v>601</v>
      </c>
      <c r="M1195" s="169" t="s">
        <v>3251</v>
      </c>
    </row>
    <row r="1196" spans="1:13" ht="75" x14ac:dyDescent="0.2">
      <c r="A1196" s="166">
        <v>1195</v>
      </c>
      <c r="B1196" s="169" t="s">
        <v>5311</v>
      </c>
      <c r="C1196" s="168" t="s">
        <v>5312</v>
      </c>
      <c r="D1196" s="169" t="s">
        <v>2339</v>
      </c>
      <c r="E1196" s="169">
        <v>26</v>
      </c>
      <c r="F1196" s="169">
        <v>4</v>
      </c>
      <c r="G1196" s="169">
        <v>2024</v>
      </c>
      <c r="H1196" s="169" t="s">
        <v>5313</v>
      </c>
      <c r="I1196" s="167" t="s">
        <v>5314</v>
      </c>
      <c r="J1196" s="167" t="s">
        <v>32</v>
      </c>
      <c r="K1196" s="169" t="s">
        <v>55</v>
      </c>
      <c r="L1196" s="169" t="s">
        <v>149</v>
      </c>
      <c r="M1196" s="169" t="s">
        <v>464</v>
      </c>
    </row>
    <row r="1197" spans="1:13" ht="90" x14ac:dyDescent="0.2">
      <c r="A1197" s="166">
        <v>1196</v>
      </c>
      <c r="B1197" s="169" t="s">
        <v>5315</v>
      </c>
      <c r="C1197" s="168" t="s">
        <v>5316</v>
      </c>
      <c r="D1197" s="169" t="s">
        <v>4953</v>
      </c>
      <c r="E1197" s="169"/>
      <c r="F1197" s="169"/>
      <c r="G1197" s="169">
        <v>2024</v>
      </c>
      <c r="H1197" s="169" t="s">
        <v>5317</v>
      </c>
      <c r="I1197" s="167" t="s">
        <v>5318</v>
      </c>
      <c r="J1197" s="167" t="s">
        <v>32</v>
      </c>
      <c r="K1197" s="169" t="s">
        <v>55</v>
      </c>
      <c r="L1197" s="169" t="s">
        <v>56</v>
      </c>
      <c r="M1197" s="169" t="s">
        <v>2994</v>
      </c>
    </row>
    <row r="1198" spans="1:13" ht="75" x14ac:dyDescent="0.2">
      <c r="A1198" s="166">
        <v>1197</v>
      </c>
      <c r="B1198" s="169" t="s">
        <v>5319</v>
      </c>
      <c r="C1198" s="168" t="s">
        <v>5320</v>
      </c>
      <c r="D1198" s="169" t="s">
        <v>5321</v>
      </c>
      <c r="E1198" s="169"/>
      <c r="F1198" s="169"/>
      <c r="G1198" s="169">
        <v>2024</v>
      </c>
      <c r="H1198" s="169" t="s">
        <v>5322</v>
      </c>
      <c r="I1198" s="167" t="s">
        <v>5323</v>
      </c>
      <c r="J1198" s="167" t="s">
        <v>61</v>
      </c>
      <c r="K1198" s="169" t="s">
        <v>69</v>
      </c>
      <c r="L1198" s="169" t="s">
        <v>149</v>
      </c>
      <c r="M1198" s="169" t="s">
        <v>5324</v>
      </c>
    </row>
    <row r="1199" spans="1:13" ht="75" x14ac:dyDescent="0.2">
      <c r="A1199" s="166">
        <v>1198</v>
      </c>
      <c r="B1199" s="169" t="s">
        <v>5325</v>
      </c>
      <c r="C1199" s="168" t="s">
        <v>5326</v>
      </c>
      <c r="D1199" s="169" t="s">
        <v>5327</v>
      </c>
      <c r="E1199" s="169">
        <v>20</v>
      </c>
      <c r="F1199" s="169"/>
      <c r="G1199" s="169">
        <v>2024</v>
      </c>
      <c r="H1199" s="169" t="s">
        <v>5328</v>
      </c>
      <c r="I1199" s="167" t="s">
        <v>5329</v>
      </c>
      <c r="J1199" s="167" t="s">
        <v>32</v>
      </c>
      <c r="K1199" s="169" t="s">
        <v>55</v>
      </c>
      <c r="L1199" s="169" t="s">
        <v>56</v>
      </c>
      <c r="M1199" s="169" t="s">
        <v>459</v>
      </c>
    </row>
    <row r="1200" spans="1:13" ht="75" x14ac:dyDescent="0.2">
      <c r="A1200" s="166">
        <v>1199</v>
      </c>
      <c r="B1200" s="169" t="s">
        <v>5330</v>
      </c>
      <c r="C1200" s="168" t="s">
        <v>5331</v>
      </c>
      <c r="D1200" s="169" t="s">
        <v>5332</v>
      </c>
      <c r="E1200" s="169"/>
      <c r="F1200" s="169"/>
      <c r="G1200" s="169">
        <v>2024</v>
      </c>
      <c r="H1200" s="169" t="s">
        <v>5333</v>
      </c>
      <c r="I1200" s="179" t="s">
        <v>5334</v>
      </c>
      <c r="J1200" s="167" t="s">
        <v>68</v>
      </c>
      <c r="K1200" s="169" t="s">
        <v>69</v>
      </c>
      <c r="L1200" s="169" t="s">
        <v>80</v>
      </c>
      <c r="M1200" s="169" t="s">
        <v>5335</v>
      </c>
    </row>
    <row r="1201" spans="1:13" ht="75" x14ac:dyDescent="0.2">
      <c r="A1201" s="166">
        <v>1200</v>
      </c>
      <c r="B1201" s="169" t="s">
        <v>5336</v>
      </c>
      <c r="C1201" s="168" t="s">
        <v>5337</v>
      </c>
      <c r="D1201" s="169" t="s">
        <v>825</v>
      </c>
      <c r="E1201" s="169" t="s">
        <v>5338</v>
      </c>
      <c r="F1201" s="169"/>
      <c r="G1201" s="169">
        <v>2024</v>
      </c>
      <c r="H1201" s="169" t="s">
        <v>5339</v>
      </c>
      <c r="I1201" s="167" t="s">
        <v>5340</v>
      </c>
      <c r="J1201" s="167" t="s">
        <v>68</v>
      </c>
      <c r="K1201" s="166" t="s">
        <v>3417</v>
      </c>
      <c r="L1201" s="169" t="s">
        <v>864</v>
      </c>
      <c r="M1201" s="169" t="s">
        <v>5110</v>
      </c>
    </row>
    <row r="1202" spans="1:13" ht="75" x14ac:dyDescent="0.2">
      <c r="A1202" s="166">
        <v>1201</v>
      </c>
      <c r="B1202" s="169" t="s">
        <v>5341</v>
      </c>
      <c r="C1202" s="168" t="s">
        <v>5342</v>
      </c>
      <c r="D1202" s="169" t="s">
        <v>3980</v>
      </c>
      <c r="E1202" s="169">
        <v>2024</v>
      </c>
      <c r="F1202" s="169"/>
      <c r="G1202" s="169">
        <v>2024</v>
      </c>
      <c r="H1202" s="169" t="s">
        <v>5343</v>
      </c>
      <c r="I1202" s="167" t="s">
        <v>5344</v>
      </c>
      <c r="J1202" s="167" t="s">
        <v>32</v>
      </c>
      <c r="K1202" s="169" t="s">
        <v>55</v>
      </c>
      <c r="L1202" s="169" t="s">
        <v>114</v>
      </c>
      <c r="M1202" s="169" t="s">
        <v>3180</v>
      </c>
    </row>
    <row r="1203" spans="1:13" ht="90" x14ac:dyDescent="0.2">
      <c r="A1203" s="166">
        <v>1202</v>
      </c>
      <c r="B1203" s="169" t="s">
        <v>5345</v>
      </c>
      <c r="C1203" s="168" t="s">
        <v>5346</v>
      </c>
      <c r="D1203" s="169" t="s">
        <v>5347</v>
      </c>
      <c r="E1203" s="169"/>
      <c r="F1203" s="169"/>
      <c r="G1203" s="169">
        <v>2024</v>
      </c>
      <c r="H1203" s="169" t="s">
        <v>5348</v>
      </c>
      <c r="I1203" s="167" t="s">
        <v>5349</v>
      </c>
      <c r="J1203" s="167" t="s">
        <v>32</v>
      </c>
      <c r="K1203" s="169" t="s">
        <v>55</v>
      </c>
      <c r="L1203" s="169" t="s">
        <v>80</v>
      </c>
      <c r="M1203" s="166" t="s">
        <v>3263</v>
      </c>
    </row>
    <row r="1204" spans="1:13" ht="75" x14ac:dyDescent="0.2">
      <c r="A1204" s="166">
        <v>1203</v>
      </c>
      <c r="B1204" s="169" t="s">
        <v>5351</v>
      </c>
      <c r="C1204" s="168" t="s">
        <v>5352</v>
      </c>
      <c r="D1204" s="169" t="s">
        <v>5353</v>
      </c>
      <c r="E1204" s="169"/>
      <c r="F1204" s="169"/>
      <c r="G1204" s="169">
        <v>2024</v>
      </c>
      <c r="H1204" s="169" t="s">
        <v>5354</v>
      </c>
      <c r="I1204" s="167" t="s">
        <v>5355</v>
      </c>
      <c r="J1204" s="167" t="s">
        <v>68</v>
      </c>
      <c r="K1204" s="166" t="s">
        <v>3417</v>
      </c>
      <c r="L1204" s="169" t="s">
        <v>56</v>
      </c>
      <c r="M1204" s="169" t="s">
        <v>1939</v>
      </c>
    </row>
    <row r="1205" spans="1:13" ht="75" x14ac:dyDescent="0.2">
      <c r="A1205" s="166">
        <v>1204</v>
      </c>
      <c r="B1205" s="169" t="s">
        <v>5356</v>
      </c>
      <c r="C1205" s="168" t="s">
        <v>5357</v>
      </c>
      <c r="D1205" s="169" t="s">
        <v>5353</v>
      </c>
      <c r="E1205" s="169"/>
      <c r="F1205" s="169"/>
      <c r="G1205" s="169">
        <v>2024</v>
      </c>
      <c r="H1205" s="169" t="s">
        <v>5358</v>
      </c>
      <c r="I1205" s="167" t="s">
        <v>5359</v>
      </c>
      <c r="J1205" s="167" t="s">
        <v>68</v>
      </c>
      <c r="K1205" s="169" t="s">
        <v>69</v>
      </c>
      <c r="L1205" s="169" t="s">
        <v>56</v>
      </c>
      <c r="M1205" s="169" t="s">
        <v>2407</v>
      </c>
    </row>
    <row r="1206" spans="1:13" ht="75" x14ac:dyDescent="0.2">
      <c r="A1206" s="166">
        <v>1205</v>
      </c>
      <c r="B1206" s="169" t="s">
        <v>5360</v>
      </c>
      <c r="C1206" s="168" t="s">
        <v>5361</v>
      </c>
      <c r="D1206" s="169" t="s">
        <v>5353</v>
      </c>
      <c r="E1206" s="169"/>
      <c r="F1206" s="169"/>
      <c r="G1206" s="169">
        <v>2024</v>
      </c>
      <c r="H1206" s="169" t="s">
        <v>5362</v>
      </c>
      <c r="I1206" s="167" t="s">
        <v>5363</v>
      </c>
      <c r="J1206" s="167" t="s">
        <v>68</v>
      </c>
      <c r="K1206" s="169" t="s">
        <v>69</v>
      </c>
      <c r="L1206" s="169" t="s">
        <v>56</v>
      </c>
      <c r="M1206" s="169" t="s">
        <v>3166</v>
      </c>
    </row>
    <row r="1207" spans="1:13" ht="75" x14ac:dyDescent="0.2">
      <c r="A1207" s="166">
        <v>1206</v>
      </c>
      <c r="B1207" s="169" t="s">
        <v>5364</v>
      </c>
      <c r="C1207" s="168" t="s">
        <v>5365</v>
      </c>
      <c r="D1207" s="169" t="s">
        <v>42</v>
      </c>
      <c r="E1207" s="169"/>
      <c r="F1207" s="169"/>
      <c r="G1207" s="169">
        <v>2024</v>
      </c>
      <c r="H1207" s="169" t="s">
        <v>5366</v>
      </c>
      <c r="I1207" s="167" t="s">
        <v>5367</v>
      </c>
      <c r="J1207" s="167" t="s">
        <v>32</v>
      </c>
      <c r="K1207" s="169" t="s">
        <v>55</v>
      </c>
      <c r="L1207" s="169" t="s">
        <v>56</v>
      </c>
      <c r="M1207" s="169" t="s">
        <v>490</v>
      </c>
    </row>
    <row r="1208" spans="1:13" ht="75" x14ac:dyDescent="0.2">
      <c r="A1208" s="166">
        <v>1207</v>
      </c>
      <c r="B1208" s="169" t="s">
        <v>5368</v>
      </c>
      <c r="C1208" s="168" t="s">
        <v>5369</v>
      </c>
      <c r="D1208" s="169" t="s">
        <v>42</v>
      </c>
      <c r="E1208" s="169"/>
      <c r="F1208" s="169"/>
      <c r="G1208" s="169">
        <v>2024</v>
      </c>
      <c r="H1208" s="169" t="s">
        <v>5370</v>
      </c>
      <c r="I1208" s="167" t="s">
        <v>5371</v>
      </c>
      <c r="J1208" s="167" t="s">
        <v>32</v>
      </c>
      <c r="K1208" s="169" t="s">
        <v>55</v>
      </c>
      <c r="L1208" s="169" t="s">
        <v>56</v>
      </c>
      <c r="M1208" s="169" t="s">
        <v>665</v>
      </c>
    </row>
    <row r="1209" spans="1:13" ht="75" x14ac:dyDescent="0.2">
      <c r="A1209" s="166">
        <v>1208</v>
      </c>
      <c r="B1209" s="169" t="s">
        <v>5372</v>
      </c>
      <c r="C1209" s="168" t="s">
        <v>5373</v>
      </c>
      <c r="D1209" s="169" t="s">
        <v>5374</v>
      </c>
      <c r="E1209" s="169"/>
      <c r="F1209" s="169"/>
      <c r="G1209" s="169">
        <v>2024</v>
      </c>
      <c r="H1209" s="169" t="s">
        <v>5375</v>
      </c>
      <c r="I1209" s="167" t="s">
        <v>5376</v>
      </c>
      <c r="J1209" s="167" t="s">
        <v>68</v>
      </c>
      <c r="K1209" s="169" t="s">
        <v>69</v>
      </c>
      <c r="L1209" s="169" t="s">
        <v>80</v>
      </c>
      <c r="M1209" s="169" t="s">
        <v>3524</v>
      </c>
    </row>
    <row r="1210" spans="1:13" ht="75" x14ac:dyDescent="0.2">
      <c r="A1210" s="166">
        <v>1209</v>
      </c>
      <c r="B1210" s="169" t="s">
        <v>5377</v>
      </c>
      <c r="C1210" s="168" t="s">
        <v>5378</v>
      </c>
      <c r="D1210" s="169" t="s">
        <v>5374</v>
      </c>
      <c r="E1210" s="169"/>
      <c r="F1210" s="169"/>
      <c r="G1210" s="169">
        <v>2024</v>
      </c>
      <c r="H1210" s="169" t="s">
        <v>5379</v>
      </c>
      <c r="I1210" s="167" t="s">
        <v>5380</v>
      </c>
      <c r="J1210" s="167" t="s">
        <v>68</v>
      </c>
      <c r="K1210" s="169" t="s">
        <v>69</v>
      </c>
      <c r="L1210" s="169" t="s">
        <v>80</v>
      </c>
      <c r="M1210" s="169" t="s">
        <v>3393</v>
      </c>
    </row>
    <row r="1211" spans="1:13" ht="75" x14ac:dyDescent="0.2">
      <c r="A1211" s="166">
        <v>1210</v>
      </c>
      <c r="B1211" s="169" t="s">
        <v>5381</v>
      </c>
      <c r="C1211" s="168" t="s">
        <v>5382</v>
      </c>
      <c r="D1211" s="169" t="s">
        <v>5383</v>
      </c>
      <c r="E1211" s="169"/>
      <c r="F1211" s="169"/>
      <c r="G1211" s="169">
        <v>2024</v>
      </c>
      <c r="H1211" s="169" t="s">
        <v>5384</v>
      </c>
      <c r="I1211" s="180" t="s">
        <v>5385</v>
      </c>
      <c r="J1211" s="167" t="s">
        <v>32</v>
      </c>
      <c r="K1211" s="169" t="s">
        <v>55</v>
      </c>
      <c r="L1211" s="169" t="s">
        <v>114</v>
      </c>
      <c r="M1211" s="169" t="s">
        <v>2673</v>
      </c>
    </row>
    <row r="1212" spans="1:13" ht="90" x14ac:dyDescent="0.2">
      <c r="A1212" s="166">
        <v>1211</v>
      </c>
      <c r="B1212" s="169" t="s">
        <v>5386</v>
      </c>
      <c r="C1212" s="168" t="s">
        <v>5387</v>
      </c>
      <c r="D1212" s="169" t="s">
        <v>209</v>
      </c>
      <c r="E1212" s="169"/>
      <c r="F1212" s="169"/>
      <c r="G1212" s="169">
        <v>2024</v>
      </c>
      <c r="H1212" s="169" t="s">
        <v>5388</v>
      </c>
      <c r="I1212" s="167" t="s">
        <v>5389</v>
      </c>
      <c r="J1212" s="167" t="s">
        <v>32</v>
      </c>
      <c r="K1212" s="169" t="s">
        <v>55</v>
      </c>
      <c r="L1212" s="169" t="s">
        <v>56</v>
      </c>
      <c r="M1212" s="169" t="s">
        <v>433</v>
      </c>
    </row>
    <row r="1213" spans="1:13" ht="75" x14ac:dyDescent="0.2">
      <c r="A1213" s="166">
        <v>1212</v>
      </c>
      <c r="B1213" s="169" t="s">
        <v>5390</v>
      </c>
      <c r="C1213" s="168" t="s">
        <v>5391</v>
      </c>
      <c r="D1213" s="169" t="s">
        <v>5392</v>
      </c>
      <c r="E1213" s="169"/>
      <c r="F1213" s="169"/>
      <c r="G1213" s="169">
        <v>2024</v>
      </c>
      <c r="H1213" s="169" t="s">
        <v>5393</v>
      </c>
      <c r="I1213" s="167" t="s">
        <v>5394</v>
      </c>
      <c r="J1213" s="167" t="s">
        <v>61</v>
      </c>
      <c r="K1213" s="169" t="s">
        <v>69</v>
      </c>
      <c r="L1213" s="169" t="s">
        <v>56</v>
      </c>
      <c r="M1213" s="169" t="s">
        <v>433</v>
      </c>
    </row>
    <row r="1214" spans="1:13" ht="75" x14ac:dyDescent="0.2">
      <c r="A1214" s="166">
        <v>1213</v>
      </c>
      <c r="B1214" s="169" t="s">
        <v>5395</v>
      </c>
      <c r="C1214" s="168" t="s">
        <v>5396</v>
      </c>
      <c r="D1214" s="169" t="s">
        <v>5397</v>
      </c>
      <c r="E1214" s="169">
        <v>16</v>
      </c>
      <c r="F1214" s="169">
        <v>1</v>
      </c>
      <c r="G1214" s="169">
        <v>2024</v>
      </c>
      <c r="H1214" s="169" t="s">
        <v>5398</v>
      </c>
      <c r="I1214" s="167" t="s">
        <v>5399</v>
      </c>
      <c r="J1214" s="167" t="s">
        <v>32</v>
      </c>
      <c r="K1214" s="167" t="s">
        <v>55</v>
      </c>
      <c r="L1214" s="169" t="s">
        <v>570</v>
      </c>
      <c r="M1214" s="169" t="s">
        <v>758</v>
      </c>
    </row>
    <row r="1215" spans="1:13" ht="75" x14ac:dyDescent="0.2">
      <c r="A1215" s="166">
        <v>1214</v>
      </c>
      <c r="B1215" s="169" t="s">
        <v>5400</v>
      </c>
      <c r="C1215" s="168" t="s">
        <v>5401</v>
      </c>
      <c r="D1215" s="169" t="s">
        <v>5402</v>
      </c>
      <c r="E1215" s="169"/>
      <c r="F1215" s="169"/>
      <c r="G1215" s="169">
        <v>2024</v>
      </c>
      <c r="H1215" s="169" t="s">
        <v>5403</v>
      </c>
      <c r="I1215" s="167" t="s">
        <v>5404</v>
      </c>
      <c r="J1215" s="167" t="s">
        <v>32</v>
      </c>
      <c r="K1215" s="169" t="s">
        <v>55</v>
      </c>
      <c r="L1215" s="169" t="s">
        <v>80</v>
      </c>
      <c r="M1215" s="169" t="s">
        <v>539</v>
      </c>
    </row>
    <row r="1216" spans="1:13" ht="75" x14ac:dyDescent="0.2">
      <c r="A1216" s="166">
        <v>1215</v>
      </c>
      <c r="B1216" s="169" t="s">
        <v>5405</v>
      </c>
      <c r="C1216" s="168" t="s">
        <v>5406</v>
      </c>
      <c r="D1216" s="169" t="s">
        <v>3759</v>
      </c>
      <c r="E1216" s="169"/>
      <c r="F1216" s="169"/>
      <c r="G1216" s="169">
        <v>2024</v>
      </c>
      <c r="H1216" s="169" t="s">
        <v>5407</v>
      </c>
      <c r="I1216" s="167" t="s">
        <v>5408</v>
      </c>
      <c r="J1216" s="167" t="s">
        <v>32</v>
      </c>
      <c r="K1216" s="169" t="s">
        <v>55</v>
      </c>
      <c r="L1216" s="169" t="s">
        <v>56</v>
      </c>
      <c r="M1216" s="169" t="s">
        <v>2163</v>
      </c>
    </row>
    <row r="1217" spans="1:13" ht="75" x14ac:dyDescent="0.2">
      <c r="A1217" s="166">
        <v>1216</v>
      </c>
      <c r="B1217" s="169" t="s">
        <v>5409</v>
      </c>
      <c r="C1217" s="168" t="s">
        <v>5410</v>
      </c>
      <c r="D1217" s="169" t="s">
        <v>209</v>
      </c>
      <c r="E1217" s="169"/>
      <c r="F1217" s="169"/>
      <c r="G1217" s="169">
        <v>2024</v>
      </c>
      <c r="H1217" s="169" t="s">
        <v>5411</v>
      </c>
      <c r="I1217" s="167" t="s">
        <v>5412</v>
      </c>
      <c r="J1217" s="167" t="s">
        <v>32</v>
      </c>
      <c r="K1217" s="169" t="s">
        <v>55</v>
      </c>
      <c r="L1217" s="169" t="s">
        <v>56</v>
      </c>
      <c r="M1217" s="169" t="s">
        <v>2994</v>
      </c>
    </row>
    <row r="1218" spans="1:13" ht="75" x14ac:dyDescent="0.2">
      <c r="A1218" s="166">
        <v>1217</v>
      </c>
      <c r="B1218" s="169" t="s">
        <v>5413</v>
      </c>
      <c r="C1218" s="168" t="s">
        <v>5414</v>
      </c>
      <c r="D1218" s="169" t="s">
        <v>5415</v>
      </c>
      <c r="E1218" s="169"/>
      <c r="F1218" s="169"/>
      <c r="G1218" s="169">
        <v>2024</v>
      </c>
      <c r="H1218" s="169" t="s">
        <v>5416</v>
      </c>
      <c r="I1218" s="167" t="s">
        <v>5417</v>
      </c>
      <c r="J1218" s="167" t="s">
        <v>61</v>
      </c>
      <c r="K1218" s="169" t="s">
        <v>69</v>
      </c>
      <c r="L1218" s="169" t="s">
        <v>725</v>
      </c>
      <c r="M1218" s="169" t="s">
        <v>4852</v>
      </c>
    </row>
    <row r="1219" spans="1:13" ht="75" x14ac:dyDescent="0.2">
      <c r="A1219" s="166">
        <v>1218</v>
      </c>
      <c r="B1219" s="169" t="s">
        <v>5418</v>
      </c>
      <c r="C1219" s="168" t="s">
        <v>5419</v>
      </c>
      <c r="D1219" s="169" t="s">
        <v>5420</v>
      </c>
      <c r="E1219" s="169">
        <v>16</v>
      </c>
      <c r="F1219" s="169">
        <v>3</v>
      </c>
      <c r="G1219" s="169">
        <v>2024</v>
      </c>
      <c r="H1219" s="169" t="s">
        <v>5421</v>
      </c>
      <c r="I1219" s="167" t="s">
        <v>5422</v>
      </c>
      <c r="J1219" s="167" t="s">
        <v>32</v>
      </c>
      <c r="K1219" s="169" t="s">
        <v>55</v>
      </c>
      <c r="L1219" s="169" t="s">
        <v>56</v>
      </c>
      <c r="M1219" s="169" t="s">
        <v>459</v>
      </c>
    </row>
    <row r="1220" spans="1:13" ht="90" x14ac:dyDescent="0.2">
      <c r="A1220" s="166">
        <v>1219</v>
      </c>
      <c r="B1220" s="169" t="s">
        <v>5423</v>
      </c>
      <c r="C1220" s="168" t="s">
        <v>5424</v>
      </c>
      <c r="D1220" s="169" t="s">
        <v>5425</v>
      </c>
      <c r="E1220" s="169">
        <v>29</v>
      </c>
      <c r="F1220" s="169">
        <v>2</v>
      </c>
      <c r="G1220" s="169">
        <v>2024</v>
      </c>
      <c r="H1220" s="169" t="s">
        <v>5426</v>
      </c>
      <c r="I1220" s="167" t="s">
        <v>5427</v>
      </c>
      <c r="J1220" s="167" t="s">
        <v>32</v>
      </c>
      <c r="K1220" s="169" t="s">
        <v>103</v>
      </c>
      <c r="L1220" s="169" t="s">
        <v>149</v>
      </c>
      <c r="M1220" s="169" t="s">
        <v>503</v>
      </c>
    </row>
    <row r="1221" spans="1:13" ht="75" x14ac:dyDescent="0.2">
      <c r="A1221" s="166">
        <v>1220</v>
      </c>
      <c r="B1221" s="169" t="s">
        <v>5428</v>
      </c>
      <c r="C1221" s="168" t="s">
        <v>5429</v>
      </c>
      <c r="D1221" s="169" t="s">
        <v>5430</v>
      </c>
      <c r="E1221" s="169" t="s">
        <v>5431</v>
      </c>
      <c r="F1221" s="169"/>
      <c r="G1221" s="169">
        <v>2024</v>
      </c>
      <c r="H1221" s="169" t="s">
        <v>5432</v>
      </c>
      <c r="I1221" s="167" t="s">
        <v>5433</v>
      </c>
      <c r="J1221" s="167" t="s">
        <v>68</v>
      </c>
      <c r="K1221" s="169" t="s">
        <v>69</v>
      </c>
      <c r="L1221" s="169" t="s">
        <v>56</v>
      </c>
      <c r="M1221" s="169" t="s">
        <v>3023</v>
      </c>
    </row>
    <row r="1222" spans="1:13" ht="75" x14ac:dyDescent="0.2">
      <c r="A1222" s="166">
        <v>1221</v>
      </c>
      <c r="B1222" s="169" t="s">
        <v>5434</v>
      </c>
      <c r="C1222" s="168" t="s">
        <v>5435</v>
      </c>
      <c r="D1222" s="169" t="s">
        <v>5436</v>
      </c>
      <c r="E1222" s="169">
        <v>32</v>
      </c>
      <c r="F1222" s="169">
        <v>1</v>
      </c>
      <c r="G1222" s="169">
        <v>2024</v>
      </c>
      <c r="H1222" s="169" t="s">
        <v>5437</v>
      </c>
      <c r="I1222" s="167" t="s">
        <v>5438</v>
      </c>
      <c r="J1222" s="167" t="s">
        <v>32</v>
      </c>
      <c r="K1222" s="166" t="s">
        <v>55</v>
      </c>
      <c r="L1222" s="169" t="s">
        <v>80</v>
      </c>
      <c r="M1222" s="169" t="s">
        <v>789</v>
      </c>
    </row>
    <row r="1223" spans="1:13" ht="60" x14ac:dyDescent="0.2">
      <c r="A1223" s="166">
        <v>1222</v>
      </c>
      <c r="B1223" s="169" t="s">
        <v>5439</v>
      </c>
      <c r="C1223" s="168" t="s">
        <v>5440</v>
      </c>
      <c r="D1223" s="169" t="s">
        <v>3364</v>
      </c>
      <c r="E1223" s="169">
        <v>47</v>
      </c>
      <c r="F1223" s="169">
        <v>1</v>
      </c>
      <c r="G1223" s="169">
        <v>2024</v>
      </c>
      <c r="H1223" s="169"/>
      <c r="I1223" s="181" t="s">
        <v>5441</v>
      </c>
      <c r="J1223" s="167" t="s">
        <v>32</v>
      </c>
      <c r="K1223" s="169" t="s">
        <v>103</v>
      </c>
      <c r="L1223" s="169" t="s">
        <v>56</v>
      </c>
      <c r="M1223" s="169" t="s">
        <v>2624</v>
      </c>
    </row>
    <row r="1224" spans="1:13" ht="75" x14ac:dyDescent="0.2">
      <c r="A1224" s="166">
        <v>1223</v>
      </c>
      <c r="B1224" s="169" t="s">
        <v>5442</v>
      </c>
      <c r="C1224" s="168" t="s">
        <v>5443</v>
      </c>
      <c r="D1224" s="169" t="s">
        <v>5444</v>
      </c>
      <c r="E1224" s="169">
        <v>17</v>
      </c>
      <c r="F1224" s="169">
        <v>3</v>
      </c>
      <c r="G1224" s="169">
        <v>2024</v>
      </c>
      <c r="H1224" s="169" t="s">
        <v>5445</v>
      </c>
      <c r="I1224" s="167" t="s">
        <v>5446</v>
      </c>
      <c r="J1224" s="167" t="s">
        <v>32</v>
      </c>
      <c r="K1224" s="169" t="s">
        <v>55</v>
      </c>
      <c r="L1224" s="169" t="s">
        <v>128</v>
      </c>
      <c r="M1224" s="169" t="s">
        <v>5215</v>
      </c>
    </row>
    <row r="1225" spans="1:13" ht="75" x14ac:dyDescent="0.2">
      <c r="A1225" s="166">
        <v>1224</v>
      </c>
      <c r="B1225" s="169" t="s">
        <v>5447</v>
      </c>
      <c r="C1225" s="168" t="s">
        <v>5448</v>
      </c>
      <c r="D1225" s="169" t="s">
        <v>5449</v>
      </c>
      <c r="E1225" s="169"/>
      <c r="F1225" s="169"/>
      <c r="G1225" s="169">
        <v>2024</v>
      </c>
      <c r="H1225" s="169" t="s">
        <v>5450</v>
      </c>
      <c r="I1225" s="167" t="s">
        <v>5451</v>
      </c>
      <c r="J1225" s="167" t="s">
        <v>68</v>
      </c>
      <c r="K1225" s="166" t="s">
        <v>3417</v>
      </c>
      <c r="L1225" s="169" t="s">
        <v>56</v>
      </c>
      <c r="M1225" s="169" t="s">
        <v>1939</v>
      </c>
    </row>
    <row r="1226" spans="1:13" ht="75" x14ac:dyDescent="0.2">
      <c r="A1226" s="166">
        <v>1225</v>
      </c>
      <c r="B1226" s="169" t="s">
        <v>5452</v>
      </c>
      <c r="C1226" s="168" t="s">
        <v>5453</v>
      </c>
      <c r="D1226" s="169" t="s">
        <v>5454</v>
      </c>
      <c r="E1226" s="169"/>
      <c r="F1226" s="169"/>
      <c r="G1226" s="169">
        <v>2024</v>
      </c>
      <c r="H1226" s="169" t="s">
        <v>5455</v>
      </c>
      <c r="I1226" s="179" t="s">
        <v>5456</v>
      </c>
      <c r="J1226" s="167" t="s">
        <v>68</v>
      </c>
      <c r="K1226" s="169" t="s">
        <v>69</v>
      </c>
      <c r="L1226" s="169" t="s">
        <v>570</v>
      </c>
      <c r="M1226" s="169" t="s">
        <v>2633</v>
      </c>
    </row>
    <row r="1227" spans="1:13" ht="75" x14ac:dyDescent="0.2">
      <c r="A1227" s="166">
        <v>1226</v>
      </c>
      <c r="B1227" s="169" t="s">
        <v>5457</v>
      </c>
      <c r="C1227" s="168" t="s">
        <v>5458</v>
      </c>
      <c r="D1227" s="169" t="s">
        <v>5454</v>
      </c>
      <c r="E1227" s="169"/>
      <c r="F1227" s="169"/>
      <c r="G1227" s="169">
        <v>2024</v>
      </c>
      <c r="H1227" s="169" t="s">
        <v>5459</v>
      </c>
      <c r="I1227" s="167" t="s">
        <v>5460</v>
      </c>
      <c r="J1227" s="167" t="s">
        <v>68</v>
      </c>
      <c r="K1227" s="169" t="s">
        <v>69</v>
      </c>
      <c r="L1227" s="169" t="s">
        <v>80</v>
      </c>
      <c r="M1227" s="169" t="s">
        <v>648</v>
      </c>
    </row>
    <row r="1228" spans="1:13" ht="90" x14ac:dyDescent="0.2">
      <c r="A1228" s="166">
        <v>1227</v>
      </c>
      <c r="B1228" s="169" t="s">
        <v>5461</v>
      </c>
      <c r="C1228" s="168" t="s">
        <v>5462</v>
      </c>
      <c r="D1228" s="169" t="s">
        <v>2887</v>
      </c>
      <c r="E1228" s="169"/>
      <c r="F1228" s="169"/>
      <c r="G1228" s="169">
        <v>2024</v>
      </c>
      <c r="H1228" s="169" t="s">
        <v>5463</v>
      </c>
      <c r="I1228" s="167" t="s">
        <v>5464</v>
      </c>
      <c r="J1228" s="167" t="s">
        <v>32</v>
      </c>
      <c r="K1228" s="169" t="s">
        <v>55</v>
      </c>
      <c r="L1228" s="169" t="s">
        <v>80</v>
      </c>
      <c r="M1228" s="169" t="s">
        <v>4060</v>
      </c>
    </row>
    <row r="1229" spans="1:13" ht="75" x14ac:dyDescent="0.2">
      <c r="A1229" s="166">
        <v>1228</v>
      </c>
      <c r="B1229" s="169" t="s">
        <v>5465</v>
      </c>
      <c r="C1229" s="168" t="s">
        <v>5466</v>
      </c>
      <c r="D1229" s="169" t="s">
        <v>5449</v>
      </c>
      <c r="E1229" s="169"/>
      <c r="F1229" s="169"/>
      <c r="G1229" s="169">
        <v>2024</v>
      </c>
      <c r="H1229" s="169" t="s">
        <v>5467</v>
      </c>
      <c r="I1229" s="167" t="s">
        <v>5468</v>
      </c>
      <c r="J1229" s="167" t="s">
        <v>68</v>
      </c>
      <c r="K1229" s="166" t="s">
        <v>3417</v>
      </c>
      <c r="L1229" s="169" t="s">
        <v>56</v>
      </c>
      <c r="M1229" s="169" t="s">
        <v>1939</v>
      </c>
    </row>
    <row r="1230" spans="1:13" ht="60" x14ac:dyDescent="0.2">
      <c r="A1230" s="166">
        <v>1229</v>
      </c>
      <c r="B1230" s="182" t="s">
        <v>5469</v>
      </c>
      <c r="C1230" s="183" t="s">
        <v>5470</v>
      </c>
      <c r="D1230" s="182" t="s">
        <v>1346</v>
      </c>
      <c r="E1230" s="182">
        <v>25</v>
      </c>
      <c r="F1230" s="182">
        <v>2</v>
      </c>
      <c r="G1230" s="169">
        <v>2024</v>
      </c>
      <c r="H1230" s="182"/>
      <c r="I1230" s="184" t="s">
        <v>5471</v>
      </c>
      <c r="J1230" s="167" t="s">
        <v>32</v>
      </c>
      <c r="K1230" s="169" t="s">
        <v>55</v>
      </c>
      <c r="L1230" s="169" t="s">
        <v>128</v>
      </c>
      <c r="M1230" s="169" t="s">
        <v>2200</v>
      </c>
    </row>
    <row r="1231" spans="1:13" ht="75" x14ac:dyDescent="0.2">
      <c r="A1231" s="166">
        <v>1230</v>
      </c>
      <c r="B1231" s="169" t="s">
        <v>5472</v>
      </c>
      <c r="C1231" s="168" t="s">
        <v>5473</v>
      </c>
      <c r="D1231" s="169" t="s">
        <v>5454</v>
      </c>
      <c r="E1231" s="169"/>
      <c r="F1231" s="169"/>
      <c r="G1231" s="169">
        <v>2024</v>
      </c>
      <c r="H1231" s="169" t="s">
        <v>5474</v>
      </c>
      <c r="I1231" s="180" t="s">
        <v>5475</v>
      </c>
      <c r="J1231" s="167" t="s">
        <v>68</v>
      </c>
      <c r="K1231" s="166" t="s">
        <v>3417</v>
      </c>
      <c r="L1231" s="169" t="s">
        <v>570</v>
      </c>
      <c r="M1231" s="166" t="s">
        <v>3312</v>
      </c>
    </row>
    <row r="1232" spans="1:13" ht="75" x14ac:dyDescent="0.2">
      <c r="A1232" s="166">
        <v>1231</v>
      </c>
      <c r="B1232" s="169" t="s">
        <v>5476</v>
      </c>
      <c r="C1232" s="168" t="s">
        <v>5477</v>
      </c>
      <c r="D1232" s="169" t="s">
        <v>5449</v>
      </c>
      <c r="E1232" s="169"/>
      <c r="F1232" s="169"/>
      <c r="G1232" s="169">
        <v>2024</v>
      </c>
      <c r="H1232" s="169" t="s">
        <v>5478</v>
      </c>
      <c r="I1232" s="167" t="s">
        <v>5479</v>
      </c>
      <c r="J1232" s="167" t="s">
        <v>68</v>
      </c>
      <c r="K1232" s="166" t="s">
        <v>3417</v>
      </c>
      <c r="L1232" s="169" t="s">
        <v>56</v>
      </c>
      <c r="M1232" s="169" t="s">
        <v>1939</v>
      </c>
    </row>
    <row r="1233" spans="1:13" ht="75" x14ac:dyDescent="0.2">
      <c r="A1233" s="166">
        <v>1232</v>
      </c>
      <c r="B1233" s="169" t="s">
        <v>5480</v>
      </c>
      <c r="C1233" s="168" t="s">
        <v>5481</v>
      </c>
      <c r="D1233" s="169" t="s">
        <v>209</v>
      </c>
      <c r="E1233" s="169"/>
      <c r="F1233" s="169"/>
      <c r="G1233" s="169">
        <v>2024</v>
      </c>
      <c r="H1233" s="169" t="s">
        <v>5482</v>
      </c>
      <c r="I1233" s="167" t="s">
        <v>5483</v>
      </c>
      <c r="J1233" s="167" t="s">
        <v>32</v>
      </c>
      <c r="K1233" s="169" t="s">
        <v>55</v>
      </c>
      <c r="L1233" s="169" t="s">
        <v>56</v>
      </c>
      <c r="M1233" s="166" t="s">
        <v>2440</v>
      </c>
    </row>
    <row r="1234" spans="1:13" ht="75" x14ac:dyDescent="0.2">
      <c r="A1234" s="166">
        <v>1233</v>
      </c>
      <c r="B1234" s="169" t="s">
        <v>5119</v>
      </c>
      <c r="C1234" s="168" t="s">
        <v>5484</v>
      </c>
      <c r="D1234" s="169" t="s">
        <v>5485</v>
      </c>
      <c r="E1234" s="169">
        <v>3</v>
      </c>
      <c r="F1234" s="169"/>
      <c r="G1234" s="169">
        <v>2024</v>
      </c>
      <c r="H1234" s="169" t="s">
        <v>5486</v>
      </c>
      <c r="I1234" s="167" t="s">
        <v>5487</v>
      </c>
      <c r="J1234" s="167" t="s">
        <v>32</v>
      </c>
      <c r="K1234" s="169" t="s">
        <v>103</v>
      </c>
      <c r="L1234" s="169" t="s">
        <v>80</v>
      </c>
      <c r="M1234" s="169" t="s">
        <v>3068</v>
      </c>
    </row>
    <row r="1235" spans="1:13" ht="75" x14ac:dyDescent="0.2">
      <c r="A1235" s="166">
        <v>1234</v>
      </c>
      <c r="B1235" s="169" t="s">
        <v>5488</v>
      </c>
      <c r="C1235" s="168" t="s">
        <v>5489</v>
      </c>
      <c r="D1235" s="169" t="s">
        <v>5490</v>
      </c>
      <c r="E1235" s="169"/>
      <c r="F1235" s="169"/>
      <c r="G1235" s="169">
        <v>2024</v>
      </c>
      <c r="H1235" s="169" t="s">
        <v>5491</v>
      </c>
      <c r="I1235" s="167" t="s">
        <v>5492</v>
      </c>
      <c r="J1235" s="167" t="s">
        <v>68</v>
      </c>
      <c r="K1235" s="166" t="s">
        <v>3417</v>
      </c>
      <c r="L1235" s="169" t="s">
        <v>56</v>
      </c>
      <c r="M1235" s="169" t="s">
        <v>1939</v>
      </c>
    </row>
    <row r="1236" spans="1:13" ht="75" x14ac:dyDescent="0.2">
      <c r="A1236" s="166">
        <v>1235</v>
      </c>
      <c r="B1236" s="169" t="s">
        <v>5493</v>
      </c>
      <c r="C1236" s="168" t="s">
        <v>5494</v>
      </c>
      <c r="D1236" s="169" t="s">
        <v>5490</v>
      </c>
      <c r="E1236" s="169"/>
      <c r="F1236" s="169"/>
      <c r="G1236" s="169">
        <v>2024</v>
      </c>
      <c r="H1236" s="169" t="s">
        <v>5495</v>
      </c>
      <c r="I1236" s="167" t="s">
        <v>5496</v>
      </c>
      <c r="J1236" s="167" t="s">
        <v>68</v>
      </c>
      <c r="K1236" s="169" t="s">
        <v>69</v>
      </c>
      <c r="L1236" s="169" t="s">
        <v>56</v>
      </c>
      <c r="M1236" s="166" t="s">
        <v>2440</v>
      </c>
    </row>
    <row r="1237" spans="1:13" ht="75" x14ac:dyDescent="0.2">
      <c r="A1237" s="166">
        <v>1236</v>
      </c>
      <c r="B1237" s="169" t="s">
        <v>5497</v>
      </c>
      <c r="C1237" s="168" t="s">
        <v>5498</v>
      </c>
      <c r="D1237" s="169" t="s">
        <v>5490</v>
      </c>
      <c r="E1237" s="169"/>
      <c r="F1237" s="169"/>
      <c r="G1237" s="169">
        <v>2024</v>
      </c>
      <c r="H1237" s="169" t="s">
        <v>5499</v>
      </c>
      <c r="I1237" s="167" t="s">
        <v>5500</v>
      </c>
      <c r="J1237" s="167" t="s">
        <v>68</v>
      </c>
      <c r="K1237" s="166" t="s">
        <v>3417</v>
      </c>
      <c r="L1237" s="169" t="s">
        <v>56</v>
      </c>
      <c r="M1237" s="169" t="s">
        <v>1939</v>
      </c>
    </row>
    <row r="1238" spans="1:13" ht="75" x14ac:dyDescent="0.2">
      <c r="A1238" s="166">
        <v>1237</v>
      </c>
      <c r="B1238" s="169" t="s">
        <v>5501</v>
      </c>
      <c r="C1238" s="168" t="s">
        <v>5502</v>
      </c>
      <c r="D1238" s="169" t="s">
        <v>5490</v>
      </c>
      <c r="E1238" s="169"/>
      <c r="F1238" s="169"/>
      <c r="G1238" s="169">
        <v>2024</v>
      </c>
      <c r="H1238" s="169" t="s">
        <v>5503</v>
      </c>
      <c r="I1238" s="167" t="s">
        <v>5504</v>
      </c>
      <c r="J1238" s="167" t="s">
        <v>68</v>
      </c>
      <c r="K1238" s="166" t="s">
        <v>3417</v>
      </c>
      <c r="L1238" s="169" t="s">
        <v>570</v>
      </c>
      <c r="M1238" s="169" t="s">
        <v>758</v>
      </c>
    </row>
    <row r="1239" spans="1:13" ht="75" x14ac:dyDescent="0.2">
      <c r="A1239" s="166">
        <v>1238</v>
      </c>
      <c r="B1239" s="169" t="s">
        <v>5505</v>
      </c>
      <c r="C1239" s="168" t="s">
        <v>5506</v>
      </c>
      <c r="D1239" s="169" t="s">
        <v>5490</v>
      </c>
      <c r="E1239" s="169"/>
      <c r="F1239" s="169"/>
      <c r="G1239" s="169">
        <v>2024</v>
      </c>
      <c r="H1239" s="169" t="s">
        <v>5507</v>
      </c>
      <c r="I1239" s="167" t="s">
        <v>5508</v>
      </c>
      <c r="J1239" s="167" t="s">
        <v>68</v>
      </c>
      <c r="K1239" s="169" t="s">
        <v>69</v>
      </c>
      <c r="L1239" s="169" t="s">
        <v>56</v>
      </c>
      <c r="M1239" s="166" t="s">
        <v>2440</v>
      </c>
    </row>
    <row r="1240" spans="1:13" ht="75" x14ac:dyDescent="0.2">
      <c r="A1240" s="166">
        <v>1239</v>
      </c>
      <c r="B1240" s="169" t="s">
        <v>5509</v>
      </c>
      <c r="C1240" s="168" t="s">
        <v>5510</v>
      </c>
      <c r="D1240" s="169" t="s">
        <v>5490</v>
      </c>
      <c r="E1240" s="169"/>
      <c r="F1240" s="169"/>
      <c r="G1240" s="169">
        <v>2024</v>
      </c>
      <c r="H1240" s="169" t="s">
        <v>5511</v>
      </c>
      <c r="I1240" s="167" t="s">
        <v>5512</v>
      </c>
      <c r="J1240" s="167" t="s">
        <v>68</v>
      </c>
      <c r="K1240" s="169" t="s">
        <v>69</v>
      </c>
      <c r="L1240" s="169" t="s">
        <v>56</v>
      </c>
      <c r="M1240" s="169" t="s">
        <v>665</v>
      </c>
    </row>
    <row r="1241" spans="1:13" ht="75" x14ac:dyDescent="0.2">
      <c r="A1241" s="166">
        <v>1240</v>
      </c>
      <c r="B1241" s="169" t="s">
        <v>5513</v>
      </c>
      <c r="C1241" s="168" t="s">
        <v>5514</v>
      </c>
      <c r="D1241" s="169" t="s">
        <v>2892</v>
      </c>
      <c r="E1241" s="169"/>
      <c r="F1241" s="169"/>
      <c r="G1241" s="166">
        <v>2026</v>
      </c>
      <c r="H1241" s="169" t="s">
        <v>5515</v>
      </c>
      <c r="I1241" s="167" t="s">
        <v>5516</v>
      </c>
      <c r="J1241" s="167" t="s">
        <v>32</v>
      </c>
      <c r="K1241" s="169" t="s">
        <v>55</v>
      </c>
      <c r="L1241" s="169" t="s">
        <v>149</v>
      </c>
      <c r="M1241" s="185" t="s">
        <v>5517</v>
      </c>
    </row>
    <row r="1242" spans="1:13" ht="75" x14ac:dyDescent="0.2">
      <c r="A1242" s="166">
        <v>1241</v>
      </c>
      <c r="B1242" s="169" t="s">
        <v>5518</v>
      </c>
      <c r="C1242" s="168" t="s">
        <v>5519</v>
      </c>
      <c r="D1242" s="169" t="s">
        <v>5490</v>
      </c>
      <c r="E1242" s="169"/>
      <c r="F1242" s="169"/>
      <c r="G1242" s="169">
        <v>2024</v>
      </c>
      <c r="H1242" s="169" t="s">
        <v>5520</v>
      </c>
      <c r="I1242" s="167" t="s">
        <v>5521</v>
      </c>
      <c r="J1242" s="167" t="s">
        <v>68</v>
      </c>
      <c r="K1242" s="169" t="s">
        <v>69</v>
      </c>
      <c r="L1242" s="169" t="s">
        <v>56</v>
      </c>
      <c r="M1242" s="169" t="s">
        <v>3166</v>
      </c>
    </row>
    <row r="1243" spans="1:13" ht="75" x14ac:dyDescent="0.2">
      <c r="A1243" s="166">
        <v>1242</v>
      </c>
      <c r="B1243" s="169" t="s">
        <v>5522</v>
      </c>
      <c r="C1243" s="168" t="s">
        <v>5523</v>
      </c>
      <c r="D1243" s="169" t="s">
        <v>5490</v>
      </c>
      <c r="E1243" s="169"/>
      <c r="F1243" s="169"/>
      <c r="G1243" s="169">
        <v>2024</v>
      </c>
      <c r="H1243" s="169" t="s">
        <v>5524</v>
      </c>
      <c r="I1243" s="167" t="s">
        <v>5525</v>
      </c>
      <c r="J1243" s="167" t="s">
        <v>68</v>
      </c>
      <c r="K1243" s="169" t="s">
        <v>69</v>
      </c>
      <c r="L1243" s="169" t="s">
        <v>56</v>
      </c>
      <c r="M1243" s="166" t="s">
        <v>2440</v>
      </c>
    </row>
    <row r="1244" spans="1:13" ht="75" x14ac:dyDescent="0.2">
      <c r="A1244" s="166">
        <v>1243</v>
      </c>
      <c r="B1244" s="169" t="s">
        <v>5526</v>
      </c>
      <c r="C1244" s="168" t="s">
        <v>5527</v>
      </c>
      <c r="D1244" s="169" t="s">
        <v>5490</v>
      </c>
      <c r="E1244" s="169"/>
      <c r="F1244" s="169"/>
      <c r="G1244" s="169">
        <v>2024</v>
      </c>
      <c r="H1244" s="169" t="s">
        <v>5528</v>
      </c>
      <c r="I1244" s="179" t="s">
        <v>5529</v>
      </c>
      <c r="J1244" s="167" t="s">
        <v>68</v>
      </c>
      <c r="K1244" s="169" t="s">
        <v>69</v>
      </c>
      <c r="L1244" s="169" t="s">
        <v>80</v>
      </c>
      <c r="M1244" s="169" t="s">
        <v>726</v>
      </c>
    </row>
    <row r="1245" spans="1:13" ht="75" x14ac:dyDescent="0.2">
      <c r="A1245" s="166">
        <v>1244</v>
      </c>
      <c r="B1245" s="169" t="s">
        <v>5530</v>
      </c>
      <c r="C1245" s="168" t="s">
        <v>5531</v>
      </c>
      <c r="D1245" s="169" t="s">
        <v>5490</v>
      </c>
      <c r="E1245" s="169"/>
      <c r="F1245" s="169"/>
      <c r="G1245" s="169">
        <v>2024</v>
      </c>
      <c r="H1245" s="169" t="s">
        <v>5532</v>
      </c>
      <c r="I1245" s="167" t="s">
        <v>5533</v>
      </c>
      <c r="J1245" s="167" t="s">
        <v>68</v>
      </c>
      <c r="K1245" s="169" t="s">
        <v>69</v>
      </c>
      <c r="L1245" s="169" t="s">
        <v>56</v>
      </c>
      <c r="M1245" s="169" t="s">
        <v>665</v>
      </c>
    </row>
    <row r="1246" spans="1:13" ht="75" x14ac:dyDescent="0.2">
      <c r="A1246" s="166">
        <v>1245</v>
      </c>
      <c r="B1246" s="169" t="s">
        <v>5534</v>
      </c>
      <c r="C1246" s="168" t="s">
        <v>5535</v>
      </c>
      <c r="D1246" s="169" t="s">
        <v>5490</v>
      </c>
      <c r="E1246" s="169"/>
      <c r="F1246" s="169"/>
      <c r="G1246" s="169">
        <v>2024</v>
      </c>
      <c r="H1246" s="169" t="s">
        <v>5536</v>
      </c>
      <c r="I1246" s="167" t="s">
        <v>5537</v>
      </c>
      <c r="J1246" s="167" t="s">
        <v>68</v>
      </c>
      <c r="K1246" s="166" t="s">
        <v>3417</v>
      </c>
      <c r="L1246" s="169" t="s">
        <v>56</v>
      </c>
      <c r="M1246" s="169" t="s">
        <v>1939</v>
      </c>
    </row>
    <row r="1247" spans="1:13" ht="75" x14ac:dyDescent="0.2">
      <c r="A1247" s="166">
        <v>1246</v>
      </c>
      <c r="B1247" s="169" t="s">
        <v>5538</v>
      </c>
      <c r="C1247" s="168" t="s">
        <v>5539</v>
      </c>
      <c r="D1247" s="169" t="s">
        <v>5490</v>
      </c>
      <c r="E1247" s="169"/>
      <c r="F1247" s="169"/>
      <c r="G1247" s="169">
        <v>2024</v>
      </c>
      <c r="H1247" s="169" t="s">
        <v>5540</v>
      </c>
      <c r="I1247" s="167" t="s">
        <v>5541</v>
      </c>
      <c r="J1247" s="167" t="s">
        <v>68</v>
      </c>
      <c r="K1247" s="169" t="s">
        <v>69</v>
      </c>
      <c r="L1247" s="169" t="s">
        <v>56</v>
      </c>
      <c r="M1247" s="169" t="s">
        <v>665</v>
      </c>
    </row>
    <row r="1248" spans="1:13" ht="75" x14ac:dyDescent="0.2">
      <c r="A1248" s="166">
        <v>1247</v>
      </c>
      <c r="B1248" s="169" t="s">
        <v>5542</v>
      </c>
      <c r="C1248" s="168" t="s">
        <v>5543</v>
      </c>
      <c r="D1248" s="169" t="s">
        <v>5544</v>
      </c>
      <c r="E1248" s="169"/>
      <c r="F1248" s="169"/>
      <c r="G1248" s="169">
        <v>2024</v>
      </c>
      <c r="H1248" s="169" t="s">
        <v>5545</v>
      </c>
      <c r="I1248" s="167" t="s">
        <v>5546</v>
      </c>
      <c r="J1248" s="167" t="s">
        <v>68</v>
      </c>
      <c r="K1248" s="166" t="s">
        <v>3417</v>
      </c>
      <c r="L1248" s="169" t="s">
        <v>80</v>
      </c>
      <c r="M1248" s="166" t="s">
        <v>4060</v>
      </c>
    </row>
    <row r="1249" spans="1:13" ht="75" x14ac:dyDescent="0.2">
      <c r="A1249" s="166">
        <v>1248</v>
      </c>
      <c r="B1249" s="169" t="s">
        <v>5547</v>
      </c>
      <c r="C1249" s="168" t="s">
        <v>5548</v>
      </c>
      <c r="D1249" s="169" t="s">
        <v>5544</v>
      </c>
      <c r="E1249" s="169"/>
      <c r="F1249" s="169"/>
      <c r="G1249" s="169">
        <v>2024</v>
      </c>
      <c r="H1249" s="169" t="s">
        <v>5549</v>
      </c>
      <c r="I1249" s="167" t="s">
        <v>5550</v>
      </c>
      <c r="J1249" s="167" t="s">
        <v>68</v>
      </c>
      <c r="K1249" s="169" t="s">
        <v>69</v>
      </c>
      <c r="L1249" s="169" t="s">
        <v>56</v>
      </c>
      <c r="M1249" s="169" t="s">
        <v>3023</v>
      </c>
    </row>
    <row r="1250" spans="1:13" ht="75" x14ac:dyDescent="0.2">
      <c r="A1250" s="166">
        <v>1249</v>
      </c>
      <c r="B1250" s="169" t="s">
        <v>5551</v>
      </c>
      <c r="C1250" s="168" t="s">
        <v>5552</v>
      </c>
      <c r="D1250" s="169" t="s">
        <v>5544</v>
      </c>
      <c r="E1250" s="169"/>
      <c r="F1250" s="169"/>
      <c r="G1250" s="169">
        <v>2024</v>
      </c>
      <c r="H1250" s="169" t="s">
        <v>5553</v>
      </c>
      <c r="I1250" s="179" t="s">
        <v>5554</v>
      </c>
      <c r="J1250" s="167" t="s">
        <v>68</v>
      </c>
      <c r="K1250" s="166" t="s">
        <v>3417</v>
      </c>
      <c r="L1250" s="169" t="s">
        <v>80</v>
      </c>
      <c r="M1250" s="166" t="s">
        <v>682</v>
      </c>
    </row>
    <row r="1251" spans="1:13" ht="75" x14ac:dyDescent="0.2">
      <c r="A1251" s="166">
        <v>1250</v>
      </c>
      <c r="B1251" s="169" t="s">
        <v>5555</v>
      </c>
      <c r="C1251" s="168" t="s">
        <v>5556</v>
      </c>
      <c r="D1251" s="169" t="s">
        <v>5544</v>
      </c>
      <c r="E1251" s="169"/>
      <c r="F1251" s="169"/>
      <c r="G1251" s="169">
        <v>2024</v>
      </c>
      <c r="H1251" s="169" t="s">
        <v>5557</v>
      </c>
      <c r="I1251" s="186" t="s">
        <v>5558</v>
      </c>
      <c r="J1251" s="167" t="s">
        <v>68</v>
      </c>
      <c r="K1251" s="166" t="s">
        <v>3417</v>
      </c>
      <c r="L1251" s="169" t="s">
        <v>80</v>
      </c>
      <c r="M1251" s="166" t="s">
        <v>5559</v>
      </c>
    </row>
    <row r="1252" spans="1:13" ht="75" x14ac:dyDescent="0.2">
      <c r="A1252" s="166">
        <v>1251</v>
      </c>
      <c r="B1252" s="169" t="s">
        <v>5560</v>
      </c>
      <c r="C1252" s="168" t="s">
        <v>5561</v>
      </c>
      <c r="D1252" s="169" t="s">
        <v>5544</v>
      </c>
      <c r="E1252" s="169"/>
      <c r="F1252" s="169"/>
      <c r="G1252" s="169">
        <v>2024</v>
      </c>
      <c r="H1252" s="169" t="s">
        <v>5562</v>
      </c>
      <c r="I1252" s="179" t="s">
        <v>5563</v>
      </c>
      <c r="J1252" s="167" t="s">
        <v>68</v>
      </c>
      <c r="K1252" s="169" t="s">
        <v>69</v>
      </c>
      <c r="L1252" s="169" t="s">
        <v>128</v>
      </c>
      <c r="M1252" s="169" t="s">
        <v>352</v>
      </c>
    </row>
    <row r="1253" spans="1:13" ht="75" x14ac:dyDescent="0.2">
      <c r="A1253" s="166">
        <v>1252</v>
      </c>
      <c r="B1253" s="169" t="s">
        <v>5564</v>
      </c>
      <c r="C1253" s="168" t="s">
        <v>5565</v>
      </c>
      <c r="D1253" s="169" t="s">
        <v>5544</v>
      </c>
      <c r="E1253" s="169"/>
      <c r="F1253" s="169"/>
      <c r="G1253" s="169">
        <v>2024</v>
      </c>
      <c r="H1253" s="169" t="s">
        <v>5566</v>
      </c>
      <c r="I1253" s="179" t="s">
        <v>5567</v>
      </c>
      <c r="J1253" s="167" t="s">
        <v>68</v>
      </c>
      <c r="K1253" s="166" t="s">
        <v>3417</v>
      </c>
      <c r="L1253" s="169" t="s">
        <v>80</v>
      </c>
      <c r="M1253" s="166" t="s">
        <v>591</v>
      </c>
    </row>
    <row r="1254" spans="1:13" ht="75" x14ac:dyDescent="0.2">
      <c r="A1254" s="166">
        <v>1253</v>
      </c>
      <c r="B1254" s="169" t="s">
        <v>5568</v>
      </c>
      <c r="C1254" s="168" t="s">
        <v>5569</v>
      </c>
      <c r="D1254" s="169" t="s">
        <v>5544</v>
      </c>
      <c r="E1254" s="169"/>
      <c r="F1254" s="169"/>
      <c r="G1254" s="169">
        <v>2024</v>
      </c>
      <c r="H1254" s="169" t="s">
        <v>5570</v>
      </c>
      <c r="I1254" s="167" t="s">
        <v>5571</v>
      </c>
      <c r="J1254" s="167" t="s">
        <v>68</v>
      </c>
      <c r="K1254" s="169" t="s">
        <v>69</v>
      </c>
      <c r="L1254" s="169" t="s">
        <v>56</v>
      </c>
      <c r="M1254" s="169" t="s">
        <v>2163</v>
      </c>
    </row>
    <row r="1255" spans="1:13" ht="75" x14ac:dyDescent="0.2">
      <c r="A1255" s="166">
        <v>1254</v>
      </c>
      <c r="B1255" s="169" t="s">
        <v>5572</v>
      </c>
      <c r="C1255" s="168" t="s">
        <v>5573</v>
      </c>
      <c r="D1255" s="169" t="s">
        <v>5574</v>
      </c>
      <c r="E1255" s="169"/>
      <c r="F1255" s="169"/>
      <c r="G1255" s="169">
        <v>2024</v>
      </c>
      <c r="H1255" s="169" t="s">
        <v>5575</v>
      </c>
      <c r="I1255" s="167" t="s">
        <v>5576</v>
      </c>
      <c r="J1255" s="167" t="s">
        <v>68</v>
      </c>
      <c r="K1255" s="166" t="s">
        <v>3417</v>
      </c>
      <c r="L1255" s="169" t="s">
        <v>56</v>
      </c>
      <c r="M1255" s="169" t="s">
        <v>1939</v>
      </c>
    </row>
    <row r="1256" spans="1:13" ht="75" x14ac:dyDescent="0.2">
      <c r="A1256" s="166">
        <v>1255</v>
      </c>
      <c r="B1256" s="169" t="s">
        <v>5577</v>
      </c>
      <c r="C1256" s="168" t="s">
        <v>5578</v>
      </c>
      <c r="D1256" s="169" t="s">
        <v>5574</v>
      </c>
      <c r="E1256" s="169"/>
      <c r="F1256" s="169"/>
      <c r="G1256" s="169">
        <v>2024</v>
      </c>
      <c r="H1256" s="169" t="s">
        <v>5579</v>
      </c>
      <c r="I1256" s="167" t="s">
        <v>5580</v>
      </c>
      <c r="J1256" s="167" t="s">
        <v>68</v>
      </c>
      <c r="K1256" s="169" t="s">
        <v>69</v>
      </c>
      <c r="L1256" s="169" t="s">
        <v>80</v>
      </c>
      <c r="M1256" s="169" t="s">
        <v>539</v>
      </c>
    </row>
    <row r="1257" spans="1:13" ht="75" x14ac:dyDescent="0.2">
      <c r="A1257" s="166">
        <v>1256</v>
      </c>
      <c r="B1257" s="169" t="s">
        <v>5581</v>
      </c>
      <c r="C1257" s="168" t="s">
        <v>5582</v>
      </c>
      <c r="D1257" s="169" t="s">
        <v>5574</v>
      </c>
      <c r="E1257" s="169"/>
      <c r="F1257" s="169"/>
      <c r="G1257" s="169">
        <v>2024</v>
      </c>
      <c r="H1257" s="169" t="s">
        <v>5583</v>
      </c>
      <c r="I1257" s="167" t="s">
        <v>5584</v>
      </c>
      <c r="J1257" s="167" t="s">
        <v>68</v>
      </c>
      <c r="K1257" s="166" t="s">
        <v>3417</v>
      </c>
      <c r="L1257" s="169" t="s">
        <v>56</v>
      </c>
      <c r="M1257" s="169" t="s">
        <v>1939</v>
      </c>
    </row>
    <row r="1258" spans="1:13" ht="75" x14ac:dyDescent="0.2">
      <c r="A1258" s="166">
        <v>1257</v>
      </c>
      <c r="B1258" s="169" t="s">
        <v>5585</v>
      </c>
      <c r="C1258" s="168" t="s">
        <v>5586</v>
      </c>
      <c r="D1258" s="169" t="s">
        <v>5574</v>
      </c>
      <c r="E1258" s="169"/>
      <c r="F1258" s="169"/>
      <c r="G1258" s="169">
        <v>2024</v>
      </c>
      <c r="H1258" s="169" t="s">
        <v>5587</v>
      </c>
      <c r="I1258" s="167" t="s">
        <v>5588</v>
      </c>
      <c r="J1258" s="167" t="s">
        <v>68</v>
      </c>
      <c r="K1258" s="166" t="s">
        <v>3417</v>
      </c>
      <c r="L1258" s="166" t="s">
        <v>56</v>
      </c>
      <c r="M1258" s="169" t="s">
        <v>1939</v>
      </c>
    </row>
    <row r="1259" spans="1:13" ht="75" x14ac:dyDescent="0.2">
      <c r="A1259" s="166">
        <v>1258</v>
      </c>
      <c r="B1259" s="169" t="s">
        <v>5589</v>
      </c>
      <c r="C1259" s="168" t="s">
        <v>5590</v>
      </c>
      <c r="D1259" s="169" t="s">
        <v>5574</v>
      </c>
      <c r="E1259" s="169"/>
      <c r="F1259" s="169"/>
      <c r="G1259" s="169">
        <v>2024</v>
      </c>
      <c r="H1259" s="169" t="s">
        <v>5591</v>
      </c>
      <c r="I1259" s="179" t="s">
        <v>5592</v>
      </c>
      <c r="J1259" s="167" t="s">
        <v>68</v>
      </c>
      <c r="K1259" s="169" t="s">
        <v>69</v>
      </c>
      <c r="L1259" s="169" t="s">
        <v>114</v>
      </c>
      <c r="M1259" s="169" t="s">
        <v>5594</v>
      </c>
    </row>
    <row r="1260" spans="1:13" ht="90" x14ac:dyDescent="0.2">
      <c r="A1260" s="166">
        <v>1259</v>
      </c>
      <c r="B1260" s="169" t="s">
        <v>5595</v>
      </c>
      <c r="C1260" s="168" t="s">
        <v>5596</v>
      </c>
      <c r="D1260" s="169" t="s">
        <v>4953</v>
      </c>
      <c r="E1260" s="169"/>
      <c r="F1260" s="169"/>
      <c r="G1260" s="169">
        <v>2024</v>
      </c>
      <c r="H1260" s="169" t="s">
        <v>5597</v>
      </c>
      <c r="I1260" s="167" t="s">
        <v>5598</v>
      </c>
      <c r="J1260" s="167" t="s">
        <v>32</v>
      </c>
      <c r="K1260" s="169" t="s">
        <v>55</v>
      </c>
      <c r="L1260" s="169" t="s">
        <v>56</v>
      </c>
      <c r="M1260" s="169" t="s">
        <v>2994</v>
      </c>
    </row>
    <row r="1261" spans="1:13" ht="75" x14ac:dyDescent="0.2">
      <c r="A1261" s="166">
        <v>1260</v>
      </c>
      <c r="B1261" s="169" t="s">
        <v>5599</v>
      </c>
      <c r="C1261" s="168" t="s">
        <v>5600</v>
      </c>
      <c r="D1261" s="169" t="s">
        <v>3759</v>
      </c>
      <c r="E1261" s="169">
        <v>12</v>
      </c>
      <c r="F1261" s="169"/>
      <c r="G1261" s="169">
        <v>2024</v>
      </c>
      <c r="H1261" s="169" t="s">
        <v>5601</v>
      </c>
      <c r="I1261" s="167" t="s">
        <v>5602</v>
      </c>
      <c r="J1261" s="167" t="s">
        <v>32</v>
      </c>
      <c r="K1261" s="169" t="s">
        <v>55</v>
      </c>
      <c r="L1261" s="169" t="s">
        <v>56</v>
      </c>
      <c r="M1261" s="166" t="s">
        <v>2881</v>
      </c>
    </row>
    <row r="1262" spans="1:13" ht="75" x14ac:dyDescent="0.2">
      <c r="A1262" s="166">
        <v>1261</v>
      </c>
      <c r="B1262" s="169" t="s">
        <v>5604</v>
      </c>
      <c r="C1262" s="168" t="s">
        <v>5605</v>
      </c>
      <c r="D1262" s="169" t="s">
        <v>5606</v>
      </c>
      <c r="E1262" s="169"/>
      <c r="F1262" s="169"/>
      <c r="G1262" s="169">
        <v>2024</v>
      </c>
      <c r="H1262" s="169" t="s">
        <v>5607</v>
      </c>
      <c r="I1262" s="179" t="s">
        <v>5608</v>
      </c>
      <c r="J1262" s="167" t="s">
        <v>32</v>
      </c>
      <c r="K1262" s="169" t="s">
        <v>55</v>
      </c>
      <c r="L1262" s="169" t="s">
        <v>570</v>
      </c>
      <c r="M1262" s="169" t="s">
        <v>2633</v>
      </c>
    </row>
    <row r="1263" spans="1:13" ht="75" x14ac:dyDescent="0.2">
      <c r="A1263" s="166">
        <v>1262</v>
      </c>
      <c r="B1263" s="169" t="s">
        <v>5609</v>
      </c>
      <c r="C1263" s="168" t="s">
        <v>5610</v>
      </c>
      <c r="D1263" s="169" t="s">
        <v>4104</v>
      </c>
      <c r="E1263" s="169"/>
      <c r="F1263" s="169"/>
      <c r="G1263" s="169">
        <v>2024</v>
      </c>
      <c r="H1263" s="169" t="s">
        <v>5611</v>
      </c>
      <c r="I1263" s="167" t="s">
        <v>5612</v>
      </c>
      <c r="J1263" s="167" t="s">
        <v>68</v>
      </c>
      <c r="K1263" s="169" t="s">
        <v>69</v>
      </c>
      <c r="L1263" s="169" t="s">
        <v>149</v>
      </c>
      <c r="M1263" s="169" t="s">
        <v>2176</v>
      </c>
    </row>
    <row r="1264" spans="1:13" ht="75" x14ac:dyDescent="0.2">
      <c r="A1264" s="166">
        <v>1263</v>
      </c>
      <c r="B1264" s="169" t="s">
        <v>5613</v>
      </c>
      <c r="C1264" s="168" t="s">
        <v>5614</v>
      </c>
      <c r="D1264" s="169" t="s">
        <v>42</v>
      </c>
      <c r="E1264" s="169"/>
      <c r="F1264" s="169"/>
      <c r="G1264" s="169">
        <v>2024</v>
      </c>
      <c r="H1264" s="169" t="s">
        <v>5615</v>
      </c>
      <c r="I1264" s="167" t="s">
        <v>5616</v>
      </c>
      <c r="J1264" s="167" t="s">
        <v>32</v>
      </c>
      <c r="K1264" s="169" t="s">
        <v>55</v>
      </c>
      <c r="L1264" s="169" t="s">
        <v>56</v>
      </c>
      <c r="M1264" s="169" t="s">
        <v>2163</v>
      </c>
    </row>
    <row r="1265" spans="1:13" ht="75" x14ac:dyDescent="0.2">
      <c r="A1265" s="166">
        <v>1264</v>
      </c>
      <c r="B1265" s="169" t="s">
        <v>5617</v>
      </c>
      <c r="C1265" s="168" t="s">
        <v>5618</v>
      </c>
      <c r="D1265" s="169" t="s">
        <v>5619</v>
      </c>
      <c r="E1265" s="169"/>
      <c r="F1265" s="169"/>
      <c r="G1265" s="169">
        <v>2024</v>
      </c>
      <c r="H1265" s="169" t="s">
        <v>5620</v>
      </c>
      <c r="I1265" s="167" t="s">
        <v>5621</v>
      </c>
      <c r="J1265" s="167" t="s">
        <v>68</v>
      </c>
      <c r="K1265" s="166" t="s">
        <v>3417</v>
      </c>
      <c r="L1265" s="169" t="s">
        <v>80</v>
      </c>
      <c r="M1265" s="166" t="s">
        <v>2683</v>
      </c>
    </row>
    <row r="1266" spans="1:13" ht="75" x14ac:dyDescent="0.2">
      <c r="A1266" s="166">
        <v>1265</v>
      </c>
      <c r="B1266" s="169" t="s">
        <v>5622</v>
      </c>
      <c r="C1266" s="168" t="s">
        <v>5623</v>
      </c>
      <c r="D1266" s="169" t="s">
        <v>5619</v>
      </c>
      <c r="E1266" s="169"/>
      <c r="F1266" s="169"/>
      <c r="G1266" s="169">
        <v>2024</v>
      </c>
      <c r="H1266" s="169" t="s">
        <v>5624</v>
      </c>
      <c r="I1266" s="167" t="s">
        <v>5625</v>
      </c>
      <c r="J1266" s="167" t="s">
        <v>68</v>
      </c>
      <c r="K1266" s="169" t="s">
        <v>69</v>
      </c>
      <c r="L1266" s="169" t="s">
        <v>128</v>
      </c>
      <c r="M1266" s="169" t="s">
        <v>5215</v>
      </c>
    </row>
    <row r="1267" spans="1:13" ht="75" x14ac:dyDescent="0.2">
      <c r="A1267" s="166">
        <v>1266</v>
      </c>
      <c r="B1267" s="169" t="s">
        <v>5626</v>
      </c>
      <c r="C1267" s="168" t="s">
        <v>5627</v>
      </c>
      <c r="D1267" s="169" t="s">
        <v>5619</v>
      </c>
      <c r="E1267" s="169"/>
      <c r="F1267" s="169"/>
      <c r="G1267" s="169">
        <v>2024</v>
      </c>
      <c r="H1267" s="169" t="s">
        <v>5628</v>
      </c>
      <c r="I1267" s="167" t="s">
        <v>5629</v>
      </c>
      <c r="J1267" s="167" t="s">
        <v>68</v>
      </c>
      <c r="K1267" s="166" t="s">
        <v>3417</v>
      </c>
      <c r="L1267" s="169" t="s">
        <v>80</v>
      </c>
      <c r="M1267" s="166" t="s">
        <v>2336</v>
      </c>
    </row>
    <row r="1268" spans="1:13" ht="75" x14ac:dyDescent="0.2">
      <c r="A1268" s="166">
        <v>1267</v>
      </c>
      <c r="B1268" s="169" t="s">
        <v>5630</v>
      </c>
      <c r="C1268" s="168" t="s">
        <v>5631</v>
      </c>
      <c r="D1268" s="169" t="s">
        <v>5619</v>
      </c>
      <c r="E1268" s="169"/>
      <c r="F1268" s="169"/>
      <c r="G1268" s="169">
        <v>2024</v>
      </c>
      <c r="H1268" s="169" t="s">
        <v>5632</v>
      </c>
      <c r="I1268" s="167" t="s">
        <v>5633</v>
      </c>
      <c r="J1268" s="167" t="s">
        <v>68</v>
      </c>
      <c r="K1268" s="169" t="s">
        <v>69</v>
      </c>
      <c r="L1268" s="169" t="s">
        <v>114</v>
      </c>
      <c r="M1268" s="169" t="s">
        <v>3317</v>
      </c>
    </row>
    <row r="1269" spans="1:13" ht="75" x14ac:dyDescent="0.2">
      <c r="A1269" s="166">
        <v>1268</v>
      </c>
      <c r="B1269" s="169" t="s">
        <v>5634</v>
      </c>
      <c r="C1269" s="168" t="s">
        <v>5635</v>
      </c>
      <c r="D1269" s="169" t="s">
        <v>5619</v>
      </c>
      <c r="E1269" s="169"/>
      <c r="F1269" s="169"/>
      <c r="G1269" s="169">
        <v>2024</v>
      </c>
      <c r="H1269" s="169" t="s">
        <v>5636</v>
      </c>
      <c r="I1269" s="180" t="s">
        <v>5637</v>
      </c>
      <c r="J1269" s="167" t="s">
        <v>68</v>
      </c>
      <c r="K1269" s="169" t="s">
        <v>69</v>
      </c>
      <c r="L1269" s="169" t="s">
        <v>128</v>
      </c>
      <c r="M1269" s="169" t="s">
        <v>352</v>
      </c>
    </row>
    <row r="1270" spans="1:13" ht="75" x14ac:dyDescent="0.2">
      <c r="A1270" s="166">
        <v>1269</v>
      </c>
      <c r="B1270" s="169" t="s">
        <v>5638</v>
      </c>
      <c r="C1270" s="168" t="s">
        <v>5639</v>
      </c>
      <c r="D1270" s="169" t="s">
        <v>5619</v>
      </c>
      <c r="E1270" s="169"/>
      <c r="F1270" s="169"/>
      <c r="G1270" s="169">
        <v>2024</v>
      </c>
      <c r="H1270" s="169" t="s">
        <v>5640</v>
      </c>
      <c r="I1270" s="167" t="s">
        <v>5641</v>
      </c>
      <c r="J1270" s="167" t="s">
        <v>68</v>
      </c>
      <c r="K1270" s="169" t="s">
        <v>69</v>
      </c>
      <c r="L1270" s="169" t="s">
        <v>128</v>
      </c>
      <c r="M1270" s="169" t="s">
        <v>2200</v>
      </c>
    </row>
    <row r="1271" spans="1:13" ht="75" x14ac:dyDescent="0.2">
      <c r="A1271" s="166">
        <v>1270</v>
      </c>
      <c r="B1271" s="169" t="s">
        <v>5642</v>
      </c>
      <c r="C1271" s="168" t="s">
        <v>5643</v>
      </c>
      <c r="D1271" s="169" t="s">
        <v>5619</v>
      </c>
      <c r="E1271" s="169"/>
      <c r="F1271" s="169"/>
      <c r="G1271" s="169">
        <v>2024</v>
      </c>
      <c r="H1271" s="169" t="s">
        <v>5644</v>
      </c>
      <c r="I1271" s="167" t="s">
        <v>5645</v>
      </c>
      <c r="J1271" s="167" t="s">
        <v>68</v>
      </c>
      <c r="K1271" s="166" t="s">
        <v>3417</v>
      </c>
      <c r="L1271" s="169" t="s">
        <v>80</v>
      </c>
      <c r="M1271" s="166" t="s">
        <v>3239</v>
      </c>
    </row>
    <row r="1272" spans="1:13" ht="75" x14ac:dyDescent="0.2">
      <c r="A1272" s="166">
        <v>1271</v>
      </c>
      <c r="B1272" s="169" t="s">
        <v>5647</v>
      </c>
      <c r="C1272" s="168" t="s">
        <v>5648</v>
      </c>
      <c r="D1272" s="169" t="s">
        <v>5619</v>
      </c>
      <c r="E1272" s="169"/>
      <c r="F1272" s="169"/>
      <c r="G1272" s="169">
        <v>2024</v>
      </c>
      <c r="H1272" s="169" t="s">
        <v>5649</v>
      </c>
      <c r="I1272" s="167" t="s">
        <v>5650</v>
      </c>
      <c r="J1272" s="167" t="s">
        <v>68</v>
      </c>
      <c r="K1272" s="169" t="s">
        <v>69</v>
      </c>
      <c r="L1272" s="169" t="s">
        <v>80</v>
      </c>
      <c r="M1272" s="169" t="s">
        <v>2683</v>
      </c>
    </row>
    <row r="1273" spans="1:13" ht="75" x14ac:dyDescent="0.2">
      <c r="A1273" s="166">
        <v>1272</v>
      </c>
      <c r="B1273" s="169" t="s">
        <v>5651</v>
      </c>
      <c r="C1273" s="168" t="s">
        <v>5652</v>
      </c>
      <c r="D1273" s="169" t="s">
        <v>5619</v>
      </c>
      <c r="E1273" s="169"/>
      <c r="F1273" s="169"/>
      <c r="G1273" s="169">
        <v>2024</v>
      </c>
      <c r="H1273" s="169" t="s">
        <v>5653</v>
      </c>
      <c r="I1273" s="167" t="s">
        <v>5654</v>
      </c>
      <c r="J1273" s="167" t="s">
        <v>68</v>
      </c>
      <c r="K1273" s="169" t="s">
        <v>69</v>
      </c>
      <c r="L1273" s="169" t="s">
        <v>601</v>
      </c>
      <c r="M1273" s="169" t="s">
        <v>5655</v>
      </c>
    </row>
    <row r="1274" spans="1:13" ht="75" x14ac:dyDescent="0.2">
      <c r="A1274" s="166">
        <v>1273</v>
      </c>
      <c r="B1274" s="169" t="s">
        <v>5656</v>
      </c>
      <c r="C1274" s="168" t="s">
        <v>5657</v>
      </c>
      <c r="D1274" s="169" t="s">
        <v>5619</v>
      </c>
      <c r="E1274" s="169"/>
      <c r="F1274" s="169"/>
      <c r="G1274" s="169">
        <v>2024</v>
      </c>
      <c r="H1274" s="169" t="s">
        <v>5658</v>
      </c>
      <c r="I1274" s="167" t="s">
        <v>5659</v>
      </c>
      <c r="J1274" s="167" t="s">
        <v>68</v>
      </c>
      <c r="K1274" s="166" t="s">
        <v>3417</v>
      </c>
      <c r="L1274" s="169" t="s">
        <v>128</v>
      </c>
      <c r="M1274" s="166" t="s">
        <v>3130</v>
      </c>
    </row>
    <row r="1275" spans="1:13" ht="75" x14ac:dyDescent="0.2">
      <c r="A1275" s="166">
        <v>1274</v>
      </c>
      <c r="B1275" s="169" t="s">
        <v>5661</v>
      </c>
      <c r="C1275" s="168" t="s">
        <v>5662</v>
      </c>
      <c r="D1275" s="169" t="s">
        <v>5619</v>
      </c>
      <c r="E1275" s="169"/>
      <c r="F1275" s="169"/>
      <c r="G1275" s="169">
        <v>2024</v>
      </c>
      <c r="H1275" s="169" t="s">
        <v>5663</v>
      </c>
      <c r="I1275" s="167" t="s">
        <v>5664</v>
      </c>
      <c r="J1275" s="167" t="s">
        <v>68</v>
      </c>
      <c r="K1275" s="169" t="s">
        <v>69</v>
      </c>
      <c r="L1275" s="169" t="s">
        <v>56</v>
      </c>
      <c r="M1275" s="169" t="s">
        <v>2994</v>
      </c>
    </row>
    <row r="1276" spans="1:13" ht="75" x14ac:dyDescent="0.2">
      <c r="A1276" s="166">
        <v>1275</v>
      </c>
      <c r="B1276" s="169" t="s">
        <v>5665</v>
      </c>
      <c r="C1276" s="168" t="s">
        <v>5666</v>
      </c>
      <c r="D1276" s="169" t="s">
        <v>5619</v>
      </c>
      <c r="E1276" s="169"/>
      <c r="F1276" s="169"/>
      <c r="G1276" s="169">
        <v>2024</v>
      </c>
      <c r="H1276" s="169" t="s">
        <v>5667</v>
      </c>
      <c r="I1276" s="167" t="s">
        <v>5668</v>
      </c>
      <c r="J1276" s="167" t="s">
        <v>68</v>
      </c>
      <c r="K1276" s="169" t="s">
        <v>69</v>
      </c>
      <c r="L1276" s="169" t="s">
        <v>128</v>
      </c>
      <c r="M1276" s="169" t="s">
        <v>3095</v>
      </c>
    </row>
    <row r="1277" spans="1:13" ht="75" x14ac:dyDescent="0.2">
      <c r="A1277" s="166">
        <v>1276</v>
      </c>
      <c r="B1277" s="169" t="s">
        <v>5669</v>
      </c>
      <c r="C1277" s="168" t="s">
        <v>5670</v>
      </c>
      <c r="D1277" s="169" t="s">
        <v>42</v>
      </c>
      <c r="E1277" s="169"/>
      <c r="F1277" s="169"/>
      <c r="G1277" s="169">
        <v>2024</v>
      </c>
      <c r="H1277" s="169" t="s">
        <v>5671</v>
      </c>
      <c r="I1277" s="167" t="s">
        <v>5672</v>
      </c>
      <c r="J1277" s="167" t="s">
        <v>32</v>
      </c>
      <c r="K1277" s="169" t="s">
        <v>55</v>
      </c>
      <c r="L1277" s="169" t="s">
        <v>56</v>
      </c>
      <c r="M1277" s="169" t="s">
        <v>2163</v>
      </c>
    </row>
    <row r="1278" spans="1:13" ht="90" x14ac:dyDescent="0.2">
      <c r="A1278" s="166">
        <v>1277</v>
      </c>
      <c r="B1278" s="169" t="s">
        <v>5673</v>
      </c>
      <c r="C1278" s="168" t="s">
        <v>5674</v>
      </c>
      <c r="D1278" s="169" t="s">
        <v>4953</v>
      </c>
      <c r="E1278" s="169"/>
      <c r="F1278" s="169"/>
      <c r="G1278" s="169">
        <v>2024</v>
      </c>
      <c r="H1278" s="169" t="s">
        <v>5675</v>
      </c>
      <c r="I1278" s="167" t="s">
        <v>5676</v>
      </c>
      <c r="J1278" s="167" t="s">
        <v>32</v>
      </c>
      <c r="K1278" s="169" t="s">
        <v>55</v>
      </c>
      <c r="L1278" s="169" t="s">
        <v>56</v>
      </c>
      <c r="M1278" s="169" t="s">
        <v>2994</v>
      </c>
    </row>
    <row r="1279" spans="1:13" ht="75" x14ac:dyDescent="0.2">
      <c r="A1279" s="166">
        <v>1278</v>
      </c>
      <c r="B1279" s="169" t="s">
        <v>5677</v>
      </c>
      <c r="C1279" s="168" t="s">
        <v>5678</v>
      </c>
      <c r="D1279" s="169" t="s">
        <v>182</v>
      </c>
      <c r="E1279" s="169">
        <v>11</v>
      </c>
      <c r="F1279" s="169"/>
      <c r="G1279" s="169">
        <v>2024</v>
      </c>
      <c r="H1279" s="169" t="s">
        <v>5679</v>
      </c>
      <c r="I1279" s="167" t="s">
        <v>5680</v>
      </c>
      <c r="J1279" s="167" t="s">
        <v>32</v>
      </c>
      <c r="K1279" s="166" t="s">
        <v>55</v>
      </c>
      <c r="L1279" s="169" t="s">
        <v>570</v>
      </c>
      <c r="M1279" s="169" t="s">
        <v>1091</v>
      </c>
    </row>
    <row r="1280" spans="1:13" ht="75" x14ac:dyDescent="0.2">
      <c r="A1280" s="166">
        <v>1279</v>
      </c>
      <c r="B1280" s="169" t="s">
        <v>5681</v>
      </c>
      <c r="C1280" s="168" t="s">
        <v>5682</v>
      </c>
      <c r="D1280" s="169" t="s">
        <v>5683</v>
      </c>
      <c r="E1280" s="169">
        <v>32</v>
      </c>
      <c r="F1280" s="169">
        <v>1</v>
      </c>
      <c r="G1280" s="169">
        <v>2024</v>
      </c>
      <c r="H1280" s="169" t="s">
        <v>5684</v>
      </c>
      <c r="I1280" s="167" t="s">
        <v>5685</v>
      </c>
      <c r="J1280" s="167" t="s">
        <v>32</v>
      </c>
      <c r="K1280" s="169" t="s">
        <v>55</v>
      </c>
      <c r="L1280" s="169" t="s">
        <v>80</v>
      </c>
      <c r="M1280" s="169" t="s">
        <v>4060</v>
      </c>
    </row>
    <row r="1281" spans="1:13" ht="75" x14ac:dyDescent="0.2">
      <c r="A1281" s="166">
        <v>1280</v>
      </c>
      <c r="B1281" s="169" t="s">
        <v>5686</v>
      </c>
      <c r="C1281" s="168" t="s">
        <v>5687</v>
      </c>
      <c r="D1281" s="169" t="s">
        <v>182</v>
      </c>
      <c r="E1281" s="169">
        <v>11</v>
      </c>
      <c r="F1281" s="169"/>
      <c r="G1281" s="169">
        <v>2024</v>
      </c>
      <c r="H1281" s="169" t="s">
        <v>5688</v>
      </c>
      <c r="I1281" s="167" t="s">
        <v>5689</v>
      </c>
      <c r="J1281" s="167" t="s">
        <v>32</v>
      </c>
      <c r="K1281" s="166" t="s">
        <v>55</v>
      </c>
      <c r="L1281" s="169" t="s">
        <v>114</v>
      </c>
      <c r="M1281" s="169" t="s">
        <v>2709</v>
      </c>
    </row>
    <row r="1282" spans="1:13" ht="75" x14ac:dyDescent="0.2">
      <c r="A1282" s="166">
        <v>1281</v>
      </c>
      <c r="B1282" s="169" t="s">
        <v>5690</v>
      </c>
      <c r="C1282" s="168" t="s">
        <v>5691</v>
      </c>
      <c r="D1282" s="169" t="s">
        <v>2179</v>
      </c>
      <c r="E1282" s="169" t="s">
        <v>5692</v>
      </c>
      <c r="F1282" s="169"/>
      <c r="G1282" s="169">
        <v>2024</v>
      </c>
      <c r="H1282" s="169" t="s">
        <v>5693</v>
      </c>
      <c r="I1282" s="179" t="s">
        <v>5694</v>
      </c>
      <c r="J1282" s="167" t="s">
        <v>61</v>
      </c>
      <c r="K1282" s="169" t="s">
        <v>69</v>
      </c>
      <c r="L1282" s="169" t="s">
        <v>149</v>
      </c>
      <c r="M1282" s="169" t="s">
        <v>2182</v>
      </c>
    </row>
    <row r="1283" spans="1:13" ht="75" x14ac:dyDescent="0.2">
      <c r="A1283" s="166">
        <v>1282</v>
      </c>
      <c r="B1283" s="169" t="s">
        <v>5695</v>
      </c>
      <c r="C1283" s="168" t="s">
        <v>5696</v>
      </c>
      <c r="D1283" s="169" t="s">
        <v>2179</v>
      </c>
      <c r="E1283" s="169" t="s">
        <v>5692</v>
      </c>
      <c r="F1283" s="169"/>
      <c r="G1283" s="169">
        <v>2024</v>
      </c>
      <c r="H1283" s="169" t="s">
        <v>5697</v>
      </c>
      <c r="I1283" s="167" t="s">
        <v>5698</v>
      </c>
      <c r="J1283" s="167" t="s">
        <v>61</v>
      </c>
      <c r="K1283" s="169" t="s">
        <v>69</v>
      </c>
      <c r="L1283" s="169" t="s">
        <v>149</v>
      </c>
      <c r="M1283" s="169" t="s">
        <v>2182</v>
      </c>
    </row>
    <row r="1284" spans="1:13" ht="75" x14ac:dyDescent="0.2">
      <c r="A1284" s="166">
        <v>1283</v>
      </c>
      <c r="B1284" s="169" t="s">
        <v>5699</v>
      </c>
      <c r="C1284" s="168" t="s">
        <v>5700</v>
      </c>
      <c r="D1284" s="169" t="s">
        <v>5701</v>
      </c>
      <c r="E1284" s="169"/>
      <c r="F1284" s="169"/>
      <c r="G1284" s="169">
        <v>2024</v>
      </c>
      <c r="H1284" s="169" t="s">
        <v>5702</v>
      </c>
      <c r="I1284" s="167" t="s">
        <v>5703</v>
      </c>
      <c r="J1284" s="167" t="s">
        <v>68</v>
      </c>
      <c r="K1284" s="169" t="s">
        <v>69</v>
      </c>
      <c r="L1284" s="169" t="s">
        <v>128</v>
      </c>
      <c r="M1284" s="169" t="s">
        <v>5215</v>
      </c>
    </row>
    <row r="1285" spans="1:13" ht="75" x14ac:dyDescent="0.2">
      <c r="A1285" s="166">
        <v>1284</v>
      </c>
      <c r="B1285" s="169" t="s">
        <v>5704</v>
      </c>
      <c r="C1285" s="168" t="s">
        <v>5705</v>
      </c>
      <c r="D1285" s="169" t="s">
        <v>4855</v>
      </c>
      <c r="E1285" s="169">
        <v>32</v>
      </c>
      <c r="F1285" s="169" t="s">
        <v>5706</v>
      </c>
      <c r="G1285" s="169">
        <v>2024</v>
      </c>
      <c r="H1285" s="169" t="s">
        <v>5707</v>
      </c>
      <c r="I1285" s="179" t="s">
        <v>5708</v>
      </c>
      <c r="J1285" s="167" t="s">
        <v>32</v>
      </c>
      <c r="K1285" s="169" t="s">
        <v>55</v>
      </c>
      <c r="L1285" s="169" t="s">
        <v>149</v>
      </c>
      <c r="M1285" s="169" t="s">
        <v>483</v>
      </c>
    </row>
    <row r="1286" spans="1:13" ht="75" x14ac:dyDescent="0.2">
      <c r="A1286" s="166">
        <v>1285</v>
      </c>
      <c r="B1286" s="169" t="s">
        <v>5709</v>
      </c>
      <c r="C1286" s="168" t="s">
        <v>5710</v>
      </c>
      <c r="D1286" s="169" t="s">
        <v>4134</v>
      </c>
      <c r="E1286" s="169">
        <v>65</v>
      </c>
      <c r="F1286" s="169">
        <v>3</v>
      </c>
      <c r="G1286" s="169">
        <v>2024</v>
      </c>
      <c r="H1286" s="169" t="s">
        <v>5711</v>
      </c>
      <c r="I1286" s="167" t="s">
        <v>5712</v>
      </c>
      <c r="J1286" s="167" t="s">
        <v>32</v>
      </c>
      <c r="K1286" s="169" t="s">
        <v>55</v>
      </c>
      <c r="L1286" s="166" t="s">
        <v>56</v>
      </c>
      <c r="M1286" s="169" t="s">
        <v>2994</v>
      </c>
    </row>
    <row r="1287" spans="1:13" ht="90" x14ac:dyDescent="0.2">
      <c r="A1287" s="166">
        <v>1286</v>
      </c>
      <c r="B1287" s="169" t="s">
        <v>5713</v>
      </c>
      <c r="C1287" s="168" t="s">
        <v>5714</v>
      </c>
      <c r="D1287" s="169" t="s">
        <v>5425</v>
      </c>
      <c r="E1287" s="169">
        <v>29</v>
      </c>
      <c r="F1287" s="169">
        <v>1</v>
      </c>
      <c r="G1287" s="169">
        <v>2024</v>
      </c>
      <c r="H1287" s="169" t="s">
        <v>5715</v>
      </c>
      <c r="I1287" s="167" t="s">
        <v>5716</v>
      </c>
      <c r="J1287" s="167" t="s">
        <v>32</v>
      </c>
      <c r="K1287" s="169" t="s">
        <v>55</v>
      </c>
      <c r="L1287" s="169" t="s">
        <v>149</v>
      </c>
      <c r="M1287" s="169" t="s">
        <v>503</v>
      </c>
    </row>
    <row r="1288" spans="1:13" ht="75" x14ac:dyDescent="0.2">
      <c r="A1288" s="166">
        <v>1287</v>
      </c>
      <c r="B1288" s="169" t="s">
        <v>5717</v>
      </c>
      <c r="C1288" s="168" t="s">
        <v>5718</v>
      </c>
      <c r="D1288" s="169" t="s">
        <v>4855</v>
      </c>
      <c r="E1288" s="169">
        <v>32</v>
      </c>
      <c r="F1288" s="169" t="s">
        <v>5706</v>
      </c>
      <c r="G1288" s="169">
        <v>2024</v>
      </c>
      <c r="H1288" s="169" t="s">
        <v>5719</v>
      </c>
      <c r="I1288" s="179" t="s">
        <v>5720</v>
      </c>
      <c r="J1288" s="167" t="s">
        <v>32</v>
      </c>
      <c r="K1288" s="169" t="s">
        <v>55</v>
      </c>
      <c r="L1288" s="169" t="s">
        <v>149</v>
      </c>
      <c r="M1288" s="169" t="s">
        <v>659</v>
      </c>
    </row>
    <row r="1289" spans="1:13" ht="75" x14ac:dyDescent="0.2">
      <c r="A1289" s="166">
        <v>1288</v>
      </c>
      <c r="B1289" s="169" t="s">
        <v>5721</v>
      </c>
      <c r="C1289" s="168" t="s">
        <v>5722</v>
      </c>
      <c r="D1289" s="169" t="s">
        <v>4855</v>
      </c>
      <c r="E1289" s="169">
        <v>32</v>
      </c>
      <c r="F1289" s="169" t="s">
        <v>4856</v>
      </c>
      <c r="G1289" s="169">
        <v>2024</v>
      </c>
      <c r="H1289" s="169" t="s">
        <v>5723</v>
      </c>
      <c r="I1289" s="167" t="s">
        <v>5724</v>
      </c>
      <c r="J1289" s="167" t="s">
        <v>32</v>
      </c>
      <c r="K1289" s="169" t="s">
        <v>55</v>
      </c>
      <c r="L1289" s="169" t="s">
        <v>149</v>
      </c>
      <c r="M1289" s="169" t="s">
        <v>483</v>
      </c>
    </row>
    <row r="1290" spans="1:13" ht="135" x14ac:dyDescent="0.2">
      <c r="A1290" s="166">
        <v>1289</v>
      </c>
      <c r="B1290" s="169" t="s">
        <v>5725</v>
      </c>
      <c r="C1290" s="168" t="s">
        <v>5726</v>
      </c>
      <c r="D1290" s="169" t="s">
        <v>5485</v>
      </c>
      <c r="E1290" s="169">
        <v>3</v>
      </c>
      <c r="F1290" s="169"/>
      <c r="G1290" s="169">
        <v>2024</v>
      </c>
      <c r="H1290" s="169" t="s">
        <v>5727</v>
      </c>
      <c r="I1290" s="167" t="s">
        <v>5728</v>
      </c>
      <c r="J1290" s="167" t="s">
        <v>32</v>
      </c>
      <c r="K1290" s="166" t="s">
        <v>3417</v>
      </c>
      <c r="L1290" s="169" t="s">
        <v>56</v>
      </c>
      <c r="M1290" s="169" t="s">
        <v>5729</v>
      </c>
    </row>
    <row r="1291" spans="1:13" ht="75" x14ac:dyDescent="0.2">
      <c r="A1291" s="166">
        <v>1290</v>
      </c>
      <c r="B1291" s="169" t="s">
        <v>5730</v>
      </c>
      <c r="C1291" s="168" t="s">
        <v>5731</v>
      </c>
      <c r="D1291" s="169" t="s">
        <v>4855</v>
      </c>
      <c r="E1291" s="169">
        <v>32</v>
      </c>
      <c r="F1291" s="169" t="s">
        <v>5706</v>
      </c>
      <c r="G1291" s="169">
        <v>2024</v>
      </c>
      <c r="H1291" s="169" t="s">
        <v>5732</v>
      </c>
      <c r="I1291" s="167" t="s">
        <v>5733</v>
      </c>
      <c r="J1291" s="167" t="s">
        <v>32</v>
      </c>
      <c r="K1291" s="169" t="s">
        <v>55</v>
      </c>
      <c r="L1291" s="169" t="s">
        <v>149</v>
      </c>
      <c r="M1291" s="169" t="s">
        <v>659</v>
      </c>
    </row>
    <row r="1292" spans="1:13" ht="75" x14ac:dyDescent="0.2">
      <c r="A1292" s="166">
        <v>1291</v>
      </c>
      <c r="B1292" s="169" t="s">
        <v>5734</v>
      </c>
      <c r="C1292" s="168" t="s">
        <v>5735</v>
      </c>
      <c r="D1292" s="169" t="s">
        <v>1337</v>
      </c>
      <c r="E1292" s="169">
        <v>25</v>
      </c>
      <c r="F1292" s="169">
        <v>1</v>
      </c>
      <c r="G1292" s="169">
        <v>2024</v>
      </c>
      <c r="H1292" s="169" t="s">
        <v>5736</v>
      </c>
      <c r="I1292" s="167" t="s">
        <v>5737</v>
      </c>
      <c r="J1292" s="167" t="s">
        <v>32</v>
      </c>
      <c r="K1292" s="169" t="s">
        <v>55</v>
      </c>
      <c r="L1292" s="169" t="s">
        <v>149</v>
      </c>
      <c r="M1292" s="169" t="s">
        <v>2182</v>
      </c>
    </row>
    <row r="1293" spans="1:13" ht="75" x14ac:dyDescent="0.2">
      <c r="A1293" s="166">
        <v>1292</v>
      </c>
      <c r="B1293" s="169" t="s">
        <v>5738</v>
      </c>
      <c r="C1293" s="168" t="s">
        <v>5739</v>
      </c>
      <c r="D1293" s="169" t="s">
        <v>182</v>
      </c>
      <c r="E1293" s="169">
        <v>11</v>
      </c>
      <c r="F1293" s="169"/>
      <c r="G1293" s="169">
        <v>2024</v>
      </c>
      <c r="H1293" s="169" t="s">
        <v>5740</v>
      </c>
      <c r="I1293" s="167" t="s">
        <v>5741</v>
      </c>
      <c r="J1293" s="167" t="s">
        <v>32</v>
      </c>
      <c r="K1293" s="166" t="s">
        <v>55</v>
      </c>
      <c r="L1293" s="169" t="s">
        <v>570</v>
      </c>
      <c r="M1293" s="169" t="s">
        <v>758</v>
      </c>
    </row>
    <row r="1294" spans="1:13" ht="75" x14ac:dyDescent="0.2">
      <c r="A1294" s="166">
        <v>1293</v>
      </c>
      <c r="B1294" s="169" t="s">
        <v>5742</v>
      </c>
      <c r="C1294" s="168" t="s">
        <v>5743</v>
      </c>
      <c r="D1294" s="169" t="s">
        <v>42</v>
      </c>
      <c r="E1294" s="169"/>
      <c r="F1294" s="169"/>
      <c r="G1294" s="169">
        <v>2024</v>
      </c>
      <c r="H1294" s="169" t="s">
        <v>5744</v>
      </c>
      <c r="I1294" s="167" t="s">
        <v>5745</v>
      </c>
      <c r="J1294" s="167" t="s">
        <v>32</v>
      </c>
      <c r="K1294" s="169" t="s">
        <v>55</v>
      </c>
      <c r="L1294" s="169" t="s">
        <v>56</v>
      </c>
      <c r="M1294" s="169" t="s">
        <v>2163</v>
      </c>
    </row>
    <row r="1295" spans="1:13" ht="75" x14ac:dyDescent="0.2">
      <c r="A1295" s="166">
        <v>1294</v>
      </c>
      <c r="B1295" s="169" t="s">
        <v>5746</v>
      </c>
      <c r="C1295" s="168" t="s">
        <v>5747</v>
      </c>
      <c r="D1295" s="169" t="s">
        <v>5444</v>
      </c>
      <c r="E1295" s="169">
        <v>17</v>
      </c>
      <c r="F1295" s="169">
        <v>1</v>
      </c>
      <c r="G1295" s="169">
        <v>2024</v>
      </c>
      <c r="H1295" s="169" t="s">
        <v>5748</v>
      </c>
      <c r="I1295" s="167" t="s">
        <v>5749</v>
      </c>
      <c r="J1295" s="167" t="s">
        <v>32</v>
      </c>
      <c r="K1295" s="169" t="s">
        <v>55</v>
      </c>
      <c r="L1295" s="169" t="s">
        <v>128</v>
      </c>
      <c r="M1295" s="169" t="s">
        <v>5215</v>
      </c>
    </row>
    <row r="1296" spans="1:13" ht="75" x14ac:dyDescent="0.2">
      <c r="A1296" s="166">
        <v>1295</v>
      </c>
      <c r="B1296" s="169" t="s">
        <v>5750</v>
      </c>
      <c r="C1296" s="168" t="s">
        <v>5751</v>
      </c>
      <c r="D1296" s="169" t="s">
        <v>5752</v>
      </c>
      <c r="E1296" s="169">
        <v>5</v>
      </c>
      <c r="F1296" s="169"/>
      <c r="G1296" s="169">
        <v>2024</v>
      </c>
      <c r="H1296" s="169" t="s">
        <v>5753</v>
      </c>
      <c r="I1296" s="167" t="s">
        <v>5754</v>
      </c>
      <c r="J1296" s="167" t="s">
        <v>32</v>
      </c>
      <c r="K1296" s="169" t="s">
        <v>55</v>
      </c>
      <c r="L1296" s="169" t="s">
        <v>56</v>
      </c>
      <c r="M1296" s="169" t="s">
        <v>459</v>
      </c>
    </row>
    <row r="1297" spans="1:13" ht="75" x14ac:dyDescent="0.2">
      <c r="A1297" s="166">
        <v>1296</v>
      </c>
      <c r="B1297" s="169" t="s">
        <v>5755</v>
      </c>
      <c r="C1297" s="168" t="s">
        <v>5756</v>
      </c>
      <c r="D1297" s="169" t="s">
        <v>5757</v>
      </c>
      <c r="E1297" s="169">
        <v>10</v>
      </c>
      <c r="F1297" s="169"/>
      <c r="G1297" s="169">
        <v>2024</v>
      </c>
      <c r="H1297" s="169" t="s">
        <v>5758</v>
      </c>
      <c r="I1297" s="167" t="s">
        <v>5759</v>
      </c>
      <c r="J1297" s="167" t="s">
        <v>32</v>
      </c>
      <c r="K1297" s="169" t="s">
        <v>103</v>
      </c>
      <c r="L1297" s="169" t="s">
        <v>128</v>
      </c>
      <c r="M1297" s="169" t="s">
        <v>2200</v>
      </c>
    </row>
    <row r="1298" spans="1:13" ht="75" x14ac:dyDescent="0.2">
      <c r="A1298" s="166">
        <v>1297</v>
      </c>
      <c r="B1298" s="182" t="s">
        <v>5760</v>
      </c>
      <c r="C1298" s="183" t="s">
        <v>5761</v>
      </c>
      <c r="D1298" s="182" t="s">
        <v>1346</v>
      </c>
      <c r="E1298" s="182">
        <v>25</v>
      </c>
      <c r="F1298" s="182">
        <v>1</v>
      </c>
      <c r="G1298" s="169">
        <v>2024</v>
      </c>
      <c r="H1298" s="182"/>
      <c r="I1298" s="184" t="s">
        <v>5762</v>
      </c>
      <c r="J1298" s="167" t="s">
        <v>32</v>
      </c>
      <c r="K1298" s="169" t="s">
        <v>103</v>
      </c>
      <c r="L1298" s="169" t="s">
        <v>128</v>
      </c>
      <c r="M1298" s="169" t="s">
        <v>469</v>
      </c>
    </row>
    <row r="1299" spans="1:13" ht="75" x14ac:dyDescent="0.2">
      <c r="A1299" s="166">
        <v>1298</v>
      </c>
      <c r="B1299" s="182" t="s">
        <v>5763</v>
      </c>
      <c r="C1299" s="183" t="s">
        <v>5764</v>
      </c>
      <c r="D1299" s="182" t="s">
        <v>1346</v>
      </c>
      <c r="E1299" s="182">
        <v>25</v>
      </c>
      <c r="F1299" s="182">
        <v>1</v>
      </c>
      <c r="G1299" s="169">
        <v>2024</v>
      </c>
      <c r="H1299" s="182"/>
      <c r="I1299" s="184" t="s">
        <v>5765</v>
      </c>
      <c r="J1299" s="167" t="s">
        <v>32</v>
      </c>
      <c r="K1299" s="169" t="s">
        <v>55</v>
      </c>
      <c r="L1299" s="169" t="s">
        <v>128</v>
      </c>
      <c r="M1299" s="169" t="s">
        <v>544</v>
      </c>
    </row>
    <row r="1300" spans="1:13" ht="60" x14ac:dyDescent="0.2">
      <c r="A1300" s="166">
        <v>1299</v>
      </c>
      <c r="B1300" s="169" t="s">
        <v>5766</v>
      </c>
      <c r="C1300" s="168" t="s">
        <v>5767</v>
      </c>
      <c r="D1300" s="169" t="s">
        <v>1346</v>
      </c>
      <c r="E1300" s="169">
        <v>25</v>
      </c>
      <c r="F1300" s="169">
        <v>1</v>
      </c>
      <c r="G1300" s="169">
        <v>2024</v>
      </c>
      <c r="H1300" s="169"/>
      <c r="I1300" s="181" t="s">
        <v>5768</v>
      </c>
      <c r="J1300" s="167" t="s">
        <v>32</v>
      </c>
      <c r="K1300" s="169" t="s">
        <v>55</v>
      </c>
      <c r="L1300" s="169" t="s">
        <v>128</v>
      </c>
      <c r="M1300" s="169" t="s">
        <v>2695</v>
      </c>
    </row>
    <row r="1301" spans="1:13" ht="75" x14ac:dyDescent="0.2">
      <c r="A1301" s="166">
        <v>1300</v>
      </c>
      <c r="B1301" s="169" t="s">
        <v>5769</v>
      </c>
      <c r="C1301" s="168" t="s">
        <v>5770</v>
      </c>
      <c r="D1301" s="169" t="s">
        <v>5771</v>
      </c>
      <c r="E1301" s="169"/>
      <c r="F1301" s="169"/>
      <c r="G1301" s="169">
        <v>2024</v>
      </c>
      <c r="H1301" s="169" t="s">
        <v>5772</v>
      </c>
      <c r="I1301" s="167" t="s">
        <v>5773</v>
      </c>
      <c r="J1301" s="167" t="s">
        <v>32</v>
      </c>
      <c r="K1301" s="169" t="s">
        <v>55</v>
      </c>
      <c r="L1301" s="169" t="s">
        <v>149</v>
      </c>
      <c r="M1301" s="169" t="s">
        <v>1567</v>
      </c>
    </row>
    <row r="1302" spans="1:13" ht="75" x14ac:dyDescent="0.2">
      <c r="A1302" s="166">
        <v>1301</v>
      </c>
      <c r="B1302" s="169" t="s">
        <v>5774</v>
      </c>
      <c r="C1302" s="168" t="s">
        <v>5775</v>
      </c>
      <c r="D1302" s="169" t="s">
        <v>1609</v>
      </c>
      <c r="E1302" s="169">
        <v>1095</v>
      </c>
      <c r="F1302" s="169"/>
      <c r="G1302" s="169">
        <v>2024</v>
      </c>
      <c r="H1302" s="169" t="s">
        <v>5776</v>
      </c>
      <c r="I1302" s="167" t="s">
        <v>5777</v>
      </c>
      <c r="J1302" s="167" t="s">
        <v>68</v>
      </c>
      <c r="K1302" s="169" t="s">
        <v>69</v>
      </c>
      <c r="L1302" s="169" t="s">
        <v>56</v>
      </c>
      <c r="M1302" s="169" t="s">
        <v>279</v>
      </c>
    </row>
    <row r="1303" spans="1:13" ht="75" x14ac:dyDescent="0.2">
      <c r="A1303" s="166">
        <v>1302</v>
      </c>
      <c r="B1303" s="169" t="s">
        <v>5778</v>
      </c>
      <c r="C1303" s="168" t="s">
        <v>5779</v>
      </c>
      <c r="D1303" s="169" t="s">
        <v>1609</v>
      </c>
      <c r="E1303" s="169">
        <v>1095</v>
      </c>
      <c r="F1303" s="169"/>
      <c r="G1303" s="169">
        <v>2024</v>
      </c>
      <c r="H1303" s="169" t="s">
        <v>5780</v>
      </c>
      <c r="I1303" s="167" t="s">
        <v>5781</v>
      </c>
      <c r="J1303" s="167" t="s">
        <v>68</v>
      </c>
      <c r="K1303" s="169" t="s">
        <v>69</v>
      </c>
      <c r="L1303" s="169" t="s">
        <v>56</v>
      </c>
      <c r="M1303" s="169" t="s">
        <v>2445</v>
      </c>
    </row>
    <row r="1304" spans="1:13" ht="75" x14ac:dyDescent="0.2">
      <c r="A1304" s="166">
        <v>1303</v>
      </c>
      <c r="B1304" s="169" t="s">
        <v>5782</v>
      </c>
      <c r="C1304" s="168" t="s">
        <v>5783</v>
      </c>
      <c r="D1304" s="169" t="s">
        <v>1609</v>
      </c>
      <c r="E1304" s="169">
        <v>1095</v>
      </c>
      <c r="F1304" s="169"/>
      <c r="G1304" s="169">
        <v>2024</v>
      </c>
      <c r="H1304" s="169" t="s">
        <v>5784</v>
      </c>
      <c r="I1304" s="167" t="s">
        <v>5785</v>
      </c>
      <c r="J1304" s="167" t="s">
        <v>68</v>
      </c>
      <c r="K1304" s="169" t="s">
        <v>69</v>
      </c>
      <c r="L1304" s="169" t="s">
        <v>56</v>
      </c>
      <c r="M1304" s="169" t="s">
        <v>2407</v>
      </c>
    </row>
    <row r="1305" spans="1:13" ht="75" x14ac:dyDescent="0.2">
      <c r="A1305" s="166">
        <v>1304</v>
      </c>
      <c r="B1305" s="169" t="s">
        <v>5786</v>
      </c>
      <c r="C1305" s="168" t="s">
        <v>5787</v>
      </c>
      <c r="D1305" s="169" t="s">
        <v>1609</v>
      </c>
      <c r="E1305" s="169">
        <v>1095</v>
      </c>
      <c r="F1305" s="169"/>
      <c r="G1305" s="169">
        <v>2024</v>
      </c>
      <c r="H1305" s="169" t="s">
        <v>5788</v>
      </c>
      <c r="I1305" s="167" t="s">
        <v>5789</v>
      </c>
      <c r="J1305" s="167" t="s">
        <v>68</v>
      </c>
      <c r="K1305" s="169" t="s">
        <v>69</v>
      </c>
      <c r="L1305" s="169" t="s">
        <v>56</v>
      </c>
      <c r="M1305" s="169" t="s">
        <v>279</v>
      </c>
    </row>
    <row r="1306" spans="1:13" ht="75" x14ac:dyDescent="0.2">
      <c r="A1306" s="166">
        <v>1305</v>
      </c>
      <c r="B1306" s="169" t="s">
        <v>5790</v>
      </c>
      <c r="C1306" s="168" t="s">
        <v>5791</v>
      </c>
      <c r="D1306" s="169" t="s">
        <v>531</v>
      </c>
      <c r="E1306" s="169">
        <v>2024</v>
      </c>
      <c r="F1306" s="169"/>
      <c r="G1306" s="169">
        <v>2024</v>
      </c>
      <c r="H1306" s="169" t="s">
        <v>5792</v>
      </c>
      <c r="I1306" s="167" t="s">
        <v>5793</v>
      </c>
      <c r="J1306" s="167" t="s">
        <v>32</v>
      </c>
      <c r="K1306" s="169" t="s">
        <v>103</v>
      </c>
      <c r="L1306" s="166" t="s">
        <v>114</v>
      </c>
      <c r="M1306" s="169" t="s">
        <v>3180</v>
      </c>
    </row>
    <row r="1307" spans="1:13" ht="75" x14ac:dyDescent="0.2">
      <c r="A1307" s="166">
        <v>1306</v>
      </c>
      <c r="B1307" s="169" t="s">
        <v>5794</v>
      </c>
      <c r="C1307" s="168" t="s">
        <v>5795</v>
      </c>
      <c r="D1307" s="169" t="s">
        <v>42</v>
      </c>
      <c r="E1307" s="169"/>
      <c r="F1307" s="169"/>
      <c r="G1307" s="169">
        <v>2024</v>
      </c>
      <c r="H1307" s="169" t="s">
        <v>5796</v>
      </c>
      <c r="I1307" s="167" t="s">
        <v>5797</v>
      </c>
      <c r="J1307" s="167" t="s">
        <v>32</v>
      </c>
      <c r="K1307" s="169" t="s">
        <v>55</v>
      </c>
      <c r="L1307" s="169" t="s">
        <v>56</v>
      </c>
      <c r="M1307" s="169" t="s">
        <v>2163</v>
      </c>
    </row>
    <row r="1308" spans="1:13" ht="90" x14ac:dyDescent="0.2">
      <c r="A1308" s="166">
        <v>1307</v>
      </c>
      <c r="B1308" s="169" t="s">
        <v>5798</v>
      </c>
      <c r="C1308" s="168" t="s">
        <v>5799</v>
      </c>
      <c r="D1308" s="169" t="s">
        <v>5347</v>
      </c>
      <c r="E1308" s="169"/>
      <c r="F1308" s="169"/>
      <c r="G1308" s="169">
        <v>2024</v>
      </c>
      <c r="H1308" s="169" t="s">
        <v>5800</v>
      </c>
      <c r="I1308" s="167" t="s">
        <v>5801</v>
      </c>
      <c r="J1308" s="167" t="s">
        <v>32</v>
      </c>
      <c r="K1308" s="169" t="s">
        <v>55</v>
      </c>
      <c r="L1308" s="169" t="s">
        <v>56</v>
      </c>
      <c r="M1308" s="169" t="s">
        <v>433</v>
      </c>
    </row>
    <row r="1309" spans="1:13" ht="75" x14ac:dyDescent="0.2">
      <c r="A1309" s="166">
        <v>1308</v>
      </c>
      <c r="B1309" s="169" t="s">
        <v>5802</v>
      </c>
      <c r="C1309" s="168" t="s">
        <v>5803</v>
      </c>
      <c r="D1309" s="169" t="s">
        <v>3784</v>
      </c>
      <c r="E1309" s="169">
        <v>13</v>
      </c>
      <c r="F1309" s="169">
        <v>2</v>
      </c>
      <c r="G1309" s="169">
        <v>2024</v>
      </c>
      <c r="H1309" s="169" t="s">
        <v>5804</v>
      </c>
      <c r="I1309" s="167" t="s">
        <v>5805</v>
      </c>
      <c r="J1309" s="167" t="s">
        <v>32</v>
      </c>
      <c r="K1309" s="169" t="s">
        <v>55</v>
      </c>
      <c r="L1309" s="169" t="s">
        <v>114</v>
      </c>
      <c r="M1309" s="169" t="s">
        <v>2673</v>
      </c>
    </row>
    <row r="1310" spans="1:13" ht="75" x14ac:dyDescent="0.2">
      <c r="A1310" s="166">
        <v>1309</v>
      </c>
      <c r="B1310" s="169" t="s">
        <v>5806</v>
      </c>
      <c r="C1310" s="168" t="s">
        <v>5807</v>
      </c>
      <c r="D1310" s="169" t="s">
        <v>4867</v>
      </c>
      <c r="E1310" s="169">
        <v>10</v>
      </c>
      <c r="F1310" s="169"/>
      <c r="G1310" s="169">
        <v>2024</v>
      </c>
      <c r="H1310" s="169" t="s">
        <v>5808</v>
      </c>
      <c r="I1310" s="167" t="s">
        <v>5809</v>
      </c>
      <c r="J1310" s="167" t="s">
        <v>32</v>
      </c>
      <c r="K1310" s="166" t="s">
        <v>55</v>
      </c>
      <c r="L1310" s="169" t="s">
        <v>570</v>
      </c>
      <c r="M1310" s="169" t="s">
        <v>1091</v>
      </c>
    </row>
    <row r="1311" spans="1:13" ht="75" x14ac:dyDescent="0.2">
      <c r="A1311" s="166">
        <v>1310</v>
      </c>
      <c r="B1311" s="169" t="s">
        <v>5810</v>
      </c>
      <c r="C1311" s="168" t="s">
        <v>5811</v>
      </c>
      <c r="D1311" s="169" t="s">
        <v>4867</v>
      </c>
      <c r="E1311" s="169">
        <v>10</v>
      </c>
      <c r="F1311" s="169"/>
      <c r="G1311" s="169">
        <v>2024</v>
      </c>
      <c r="H1311" s="169" t="s">
        <v>5812</v>
      </c>
      <c r="I1311" s="167" t="s">
        <v>5813</v>
      </c>
      <c r="J1311" s="167" t="s">
        <v>32</v>
      </c>
      <c r="K1311" s="166" t="s">
        <v>55</v>
      </c>
      <c r="L1311" s="169" t="s">
        <v>80</v>
      </c>
      <c r="M1311" s="169" t="s">
        <v>648</v>
      </c>
    </row>
    <row r="1312" spans="1:13" ht="75" x14ac:dyDescent="0.2">
      <c r="A1312" s="166">
        <v>1311</v>
      </c>
      <c r="B1312" s="169" t="s">
        <v>5814</v>
      </c>
      <c r="C1312" s="168" t="s">
        <v>5815</v>
      </c>
      <c r="D1312" s="169" t="s">
        <v>2339</v>
      </c>
      <c r="E1312" s="169">
        <v>26</v>
      </c>
      <c r="F1312" s="169">
        <v>1</v>
      </c>
      <c r="G1312" s="169">
        <v>2024</v>
      </c>
      <c r="H1312" s="169" t="s">
        <v>5816</v>
      </c>
      <c r="I1312" s="167" t="s">
        <v>5817</v>
      </c>
      <c r="J1312" s="167" t="s">
        <v>32</v>
      </c>
      <c r="K1312" s="169" t="s">
        <v>55</v>
      </c>
      <c r="L1312" s="169" t="s">
        <v>149</v>
      </c>
      <c r="M1312" s="169" t="s">
        <v>1724</v>
      </c>
    </row>
    <row r="1313" spans="1:13" ht="75" x14ac:dyDescent="0.2">
      <c r="A1313" s="166">
        <v>1312</v>
      </c>
      <c r="B1313" s="169" t="s">
        <v>5818</v>
      </c>
      <c r="C1313" s="168" t="s">
        <v>5819</v>
      </c>
      <c r="D1313" s="169" t="s">
        <v>5820</v>
      </c>
      <c r="E1313" s="169">
        <v>45</v>
      </c>
      <c r="F1313" s="169">
        <v>1</v>
      </c>
      <c r="G1313" s="169">
        <v>2024</v>
      </c>
      <c r="H1313" s="169" t="s">
        <v>5821</v>
      </c>
      <c r="I1313" s="167" t="s">
        <v>5822</v>
      </c>
      <c r="J1313" s="167" t="s">
        <v>32</v>
      </c>
      <c r="K1313" s="169" t="s">
        <v>55</v>
      </c>
      <c r="L1313" s="169" t="s">
        <v>128</v>
      </c>
      <c r="M1313" s="169" t="s">
        <v>469</v>
      </c>
    </row>
    <row r="1314" spans="1:13" ht="75" x14ac:dyDescent="0.2">
      <c r="A1314" s="166">
        <v>1313</v>
      </c>
      <c r="B1314" s="169" t="s">
        <v>5823</v>
      </c>
      <c r="C1314" s="168" t="s">
        <v>5824</v>
      </c>
      <c r="D1314" s="169" t="s">
        <v>4867</v>
      </c>
      <c r="E1314" s="169">
        <v>10</v>
      </c>
      <c r="F1314" s="169"/>
      <c r="G1314" s="169">
        <v>2024</v>
      </c>
      <c r="H1314" s="169" t="s">
        <v>5825</v>
      </c>
      <c r="I1314" s="167" t="s">
        <v>5826</v>
      </c>
      <c r="J1314" s="167" t="s">
        <v>32</v>
      </c>
      <c r="K1314" s="166" t="s">
        <v>55</v>
      </c>
      <c r="L1314" s="169" t="s">
        <v>80</v>
      </c>
      <c r="M1314" s="169" t="s">
        <v>682</v>
      </c>
    </row>
    <row r="1315" spans="1:13" ht="75" x14ac:dyDescent="0.2">
      <c r="A1315" s="166">
        <v>1314</v>
      </c>
      <c r="B1315" s="169" t="s">
        <v>5827</v>
      </c>
      <c r="C1315" s="168" t="s">
        <v>5828</v>
      </c>
      <c r="D1315" s="169" t="s">
        <v>5829</v>
      </c>
      <c r="E1315" s="169"/>
      <c r="F1315" s="169"/>
      <c r="G1315" s="169">
        <v>2024</v>
      </c>
      <c r="H1315" s="169" t="s">
        <v>5830</v>
      </c>
      <c r="I1315" s="167" t="s">
        <v>5831</v>
      </c>
      <c r="J1315" s="167" t="s">
        <v>68</v>
      </c>
      <c r="K1315" s="169" t="s">
        <v>69</v>
      </c>
      <c r="L1315" s="169" t="s">
        <v>56</v>
      </c>
      <c r="M1315" s="169" t="s">
        <v>2163</v>
      </c>
    </row>
    <row r="1316" spans="1:13" ht="75" x14ac:dyDescent="0.2">
      <c r="A1316" s="166">
        <v>1315</v>
      </c>
      <c r="B1316" s="169" t="s">
        <v>5832</v>
      </c>
      <c r="C1316" s="168" t="s">
        <v>5833</v>
      </c>
      <c r="D1316" s="169" t="s">
        <v>5829</v>
      </c>
      <c r="E1316" s="169"/>
      <c r="F1316" s="169"/>
      <c r="G1316" s="169">
        <v>2024</v>
      </c>
      <c r="H1316" s="169" t="s">
        <v>5834</v>
      </c>
      <c r="I1316" s="167" t="s">
        <v>5835</v>
      </c>
      <c r="J1316" s="167" t="s">
        <v>68</v>
      </c>
      <c r="K1316" s="169" t="s">
        <v>69</v>
      </c>
      <c r="L1316" s="169" t="s">
        <v>56</v>
      </c>
      <c r="M1316" s="169" t="s">
        <v>2163</v>
      </c>
    </row>
    <row r="1317" spans="1:13" ht="75" x14ac:dyDescent="0.2">
      <c r="A1317" s="166">
        <v>1316</v>
      </c>
      <c r="B1317" s="169" t="s">
        <v>5836</v>
      </c>
      <c r="C1317" s="168" t="s">
        <v>5837</v>
      </c>
      <c r="D1317" s="169" t="s">
        <v>5829</v>
      </c>
      <c r="E1317" s="169"/>
      <c r="F1317" s="169"/>
      <c r="G1317" s="169">
        <v>2024</v>
      </c>
      <c r="H1317" s="169" t="s">
        <v>5838</v>
      </c>
      <c r="I1317" s="167" t="s">
        <v>5839</v>
      </c>
      <c r="J1317" s="167" t="s">
        <v>68</v>
      </c>
      <c r="K1317" s="169" t="s">
        <v>69</v>
      </c>
      <c r="L1317" s="169" t="s">
        <v>56</v>
      </c>
      <c r="M1317" s="169" t="s">
        <v>2163</v>
      </c>
    </row>
    <row r="1318" spans="1:13" ht="75" x14ac:dyDescent="0.2">
      <c r="A1318" s="166">
        <v>1317</v>
      </c>
      <c r="B1318" s="162" t="s">
        <v>5840</v>
      </c>
      <c r="C1318" s="168" t="s">
        <v>5841</v>
      </c>
      <c r="D1318" s="169" t="s">
        <v>42</v>
      </c>
      <c r="E1318" s="169"/>
      <c r="F1318" s="169"/>
      <c r="G1318" s="169">
        <v>2024</v>
      </c>
      <c r="H1318" s="169" t="s">
        <v>5842</v>
      </c>
      <c r="I1318" s="167" t="s">
        <v>5843</v>
      </c>
      <c r="J1318" s="167" t="s">
        <v>32</v>
      </c>
      <c r="K1318" s="169" t="s">
        <v>55</v>
      </c>
      <c r="L1318" s="169" t="s">
        <v>56</v>
      </c>
      <c r="M1318" s="169" t="s">
        <v>2407</v>
      </c>
    </row>
    <row r="1319" spans="1:13" ht="75" x14ac:dyDescent="0.2">
      <c r="A1319" s="166">
        <v>1318</v>
      </c>
      <c r="B1319" s="169" t="s">
        <v>5844</v>
      </c>
      <c r="C1319" s="168" t="s">
        <v>5845</v>
      </c>
      <c r="D1319" s="169" t="s">
        <v>229</v>
      </c>
      <c r="E1319" s="169">
        <v>4</v>
      </c>
      <c r="F1319" s="169">
        <v>1</v>
      </c>
      <c r="G1319" s="169">
        <v>2024</v>
      </c>
      <c r="H1319" s="169" t="s">
        <v>5846</v>
      </c>
      <c r="I1319" s="167" t="s">
        <v>5847</v>
      </c>
      <c r="J1319" s="167" t="s">
        <v>323</v>
      </c>
      <c r="K1319" s="169" t="s">
        <v>69</v>
      </c>
      <c r="L1319" s="169" t="s">
        <v>80</v>
      </c>
      <c r="M1319" s="169" t="s">
        <v>539</v>
      </c>
    </row>
    <row r="1320" spans="1:13" ht="75" x14ac:dyDescent="0.2">
      <c r="A1320" s="166">
        <v>1319</v>
      </c>
      <c r="B1320" s="169" t="s">
        <v>5848</v>
      </c>
      <c r="C1320" s="168" t="s">
        <v>5849</v>
      </c>
      <c r="D1320" s="169" t="s">
        <v>5850</v>
      </c>
      <c r="E1320" s="169"/>
      <c r="F1320" s="169"/>
      <c r="G1320" s="169">
        <v>2024</v>
      </c>
      <c r="H1320" s="169" t="s">
        <v>5851</v>
      </c>
      <c r="I1320" s="167" t="s">
        <v>5852</v>
      </c>
      <c r="J1320" s="167" t="s">
        <v>61</v>
      </c>
      <c r="K1320" s="169" t="s">
        <v>69</v>
      </c>
      <c r="L1320" s="169" t="s">
        <v>114</v>
      </c>
      <c r="M1320" s="169" t="s">
        <v>2237</v>
      </c>
    </row>
    <row r="1321" spans="1:13" ht="75" x14ac:dyDescent="0.2">
      <c r="A1321" s="166">
        <v>1320</v>
      </c>
      <c r="B1321" s="169" t="s">
        <v>5853</v>
      </c>
      <c r="C1321" s="168" t="s">
        <v>5854</v>
      </c>
      <c r="D1321" s="169" t="s">
        <v>5855</v>
      </c>
      <c r="E1321" s="169">
        <v>4</v>
      </c>
      <c r="F1321" s="169"/>
      <c r="G1321" s="169">
        <v>2024</v>
      </c>
      <c r="H1321" s="169" t="s">
        <v>5856</v>
      </c>
      <c r="I1321" s="167" t="s">
        <v>5857</v>
      </c>
      <c r="J1321" s="167" t="s">
        <v>32</v>
      </c>
      <c r="K1321" s="166" t="s">
        <v>55</v>
      </c>
      <c r="L1321" s="169" t="s">
        <v>864</v>
      </c>
      <c r="M1321" s="166" t="s">
        <v>1411</v>
      </c>
    </row>
    <row r="1322" spans="1:13" ht="75" x14ac:dyDescent="0.2">
      <c r="A1322" s="166">
        <v>1321</v>
      </c>
      <c r="B1322" s="169" t="s">
        <v>5858</v>
      </c>
      <c r="C1322" s="168" t="s">
        <v>5859</v>
      </c>
      <c r="D1322" s="169" t="s">
        <v>5860</v>
      </c>
      <c r="E1322" s="169"/>
      <c r="F1322" s="169"/>
      <c r="G1322" s="169">
        <v>2024</v>
      </c>
      <c r="H1322" s="169" t="s">
        <v>5861</v>
      </c>
      <c r="I1322" s="167" t="s">
        <v>5862</v>
      </c>
      <c r="J1322" s="167" t="s">
        <v>61</v>
      </c>
      <c r="K1322" s="169" t="s">
        <v>69</v>
      </c>
      <c r="L1322" s="169" t="s">
        <v>56</v>
      </c>
      <c r="M1322" s="169" t="s">
        <v>3566</v>
      </c>
    </row>
    <row r="1323" spans="1:13" ht="75" x14ac:dyDescent="0.2">
      <c r="A1323" s="166">
        <v>1322</v>
      </c>
      <c r="B1323" s="169" t="s">
        <v>5863</v>
      </c>
      <c r="C1323" s="168" t="s">
        <v>5864</v>
      </c>
      <c r="D1323" s="169" t="s">
        <v>2939</v>
      </c>
      <c r="E1323" s="169">
        <v>35</v>
      </c>
      <c r="F1323" s="169">
        <v>1</v>
      </c>
      <c r="G1323" s="169">
        <v>2024</v>
      </c>
      <c r="H1323" s="169" t="s">
        <v>5865</v>
      </c>
      <c r="I1323" s="167" t="s">
        <v>5866</v>
      </c>
      <c r="J1323" s="167" t="s">
        <v>32</v>
      </c>
      <c r="K1323" s="167" t="s">
        <v>55</v>
      </c>
      <c r="L1323" s="169" t="s">
        <v>80</v>
      </c>
      <c r="M1323" s="169" t="s">
        <v>555</v>
      </c>
    </row>
    <row r="1324" spans="1:13" ht="90" x14ac:dyDescent="0.2">
      <c r="A1324" s="166">
        <v>1323</v>
      </c>
      <c r="B1324" s="169" t="s">
        <v>5867</v>
      </c>
      <c r="C1324" s="168" t="s">
        <v>5868</v>
      </c>
      <c r="D1324" s="169" t="s">
        <v>5869</v>
      </c>
      <c r="E1324" s="169">
        <v>67</v>
      </c>
      <c r="F1324" s="187">
        <v>45383</v>
      </c>
      <c r="G1324" s="169">
        <v>2024</v>
      </c>
      <c r="H1324" s="169" t="s">
        <v>5870</v>
      </c>
      <c r="I1324" s="167" t="s">
        <v>5871</v>
      </c>
      <c r="J1324" s="167" t="s">
        <v>32</v>
      </c>
      <c r="K1324" s="169" t="s">
        <v>55</v>
      </c>
      <c r="L1324" s="169" t="s">
        <v>114</v>
      </c>
      <c r="M1324" s="169" t="s">
        <v>2247</v>
      </c>
    </row>
    <row r="1325" spans="1:13" ht="75" x14ac:dyDescent="0.2">
      <c r="A1325" s="166">
        <v>1324</v>
      </c>
      <c r="B1325" s="162" t="s">
        <v>5872</v>
      </c>
      <c r="C1325" s="168" t="s">
        <v>5873</v>
      </c>
      <c r="D1325" s="169" t="s">
        <v>5874</v>
      </c>
      <c r="E1325" s="169">
        <v>111</v>
      </c>
      <c r="F1325" s="169">
        <v>6</v>
      </c>
      <c r="G1325" s="169">
        <v>2024</v>
      </c>
      <c r="H1325" s="169" t="s">
        <v>5875</v>
      </c>
      <c r="I1325" s="167" t="s">
        <v>5876</v>
      </c>
      <c r="J1325" s="167" t="s">
        <v>32</v>
      </c>
      <c r="K1325" s="169" t="s">
        <v>55</v>
      </c>
      <c r="L1325" s="169" t="s">
        <v>56</v>
      </c>
      <c r="M1325" s="169" t="s">
        <v>490</v>
      </c>
    </row>
    <row r="1326" spans="1:13" ht="75" x14ac:dyDescent="0.2">
      <c r="A1326" s="166">
        <v>1325</v>
      </c>
      <c r="B1326" s="169" t="s">
        <v>5877</v>
      </c>
      <c r="C1326" s="168" t="s">
        <v>5878</v>
      </c>
      <c r="D1326" s="169" t="s">
        <v>330</v>
      </c>
      <c r="E1326" s="169" t="s">
        <v>5879</v>
      </c>
      <c r="F1326" s="169"/>
      <c r="G1326" s="169">
        <v>2024</v>
      </c>
      <c r="H1326" s="169" t="s">
        <v>5880</v>
      </c>
      <c r="I1326" s="167" t="s">
        <v>5881</v>
      </c>
      <c r="J1326" s="167" t="s">
        <v>68</v>
      </c>
      <c r="K1326" s="169" t="s">
        <v>69</v>
      </c>
      <c r="L1326" s="169" t="s">
        <v>80</v>
      </c>
      <c r="M1326" s="169" t="s">
        <v>648</v>
      </c>
    </row>
    <row r="1327" spans="1:13" ht="75" x14ac:dyDescent="0.2">
      <c r="A1327" s="166">
        <v>1326</v>
      </c>
      <c r="B1327" s="169" t="s">
        <v>5882</v>
      </c>
      <c r="C1327" s="168" t="s">
        <v>5883</v>
      </c>
      <c r="D1327" s="169" t="s">
        <v>42</v>
      </c>
      <c r="E1327" s="169">
        <v>70</v>
      </c>
      <c r="F1327" s="169">
        <v>1</v>
      </c>
      <c r="G1327" s="169">
        <v>2024</v>
      </c>
      <c r="H1327" s="169" t="s">
        <v>5884</v>
      </c>
      <c r="I1327" s="167" t="s">
        <v>5885</v>
      </c>
      <c r="J1327" s="167" t="s">
        <v>32</v>
      </c>
      <c r="K1327" s="169" t="s">
        <v>55</v>
      </c>
      <c r="L1327" s="169" t="s">
        <v>56</v>
      </c>
      <c r="M1327" s="166" t="s">
        <v>2440</v>
      </c>
    </row>
    <row r="1328" spans="1:13" ht="75" x14ac:dyDescent="0.2">
      <c r="A1328" s="166">
        <v>1327</v>
      </c>
      <c r="B1328" s="169" t="s">
        <v>5886</v>
      </c>
      <c r="C1328" s="168" t="s">
        <v>5887</v>
      </c>
      <c r="D1328" s="169" t="s">
        <v>5888</v>
      </c>
      <c r="E1328" s="169">
        <v>7</v>
      </c>
      <c r="F1328" s="169"/>
      <c r="G1328" s="169">
        <v>2024</v>
      </c>
      <c r="H1328" s="169" t="s">
        <v>5889</v>
      </c>
      <c r="I1328" s="167" t="s">
        <v>5890</v>
      </c>
      <c r="J1328" s="167" t="s">
        <v>32</v>
      </c>
      <c r="K1328" s="169" t="s">
        <v>55</v>
      </c>
      <c r="L1328" s="169" t="s">
        <v>149</v>
      </c>
      <c r="M1328" s="169" t="s">
        <v>2176</v>
      </c>
    </row>
    <row r="1329" spans="1:13" ht="75" x14ac:dyDescent="0.2">
      <c r="A1329" s="166">
        <v>1328</v>
      </c>
      <c r="B1329" s="169" t="s">
        <v>5891</v>
      </c>
      <c r="C1329" s="168" t="s">
        <v>5892</v>
      </c>
      <c r="D1329" s="169" t="s">
        <v>3233</v>
      </c>
      <c r="E1329" s="169">
        <v>52</v>
      </c>
      <c r="F1329" s="169">
        <v>11</v>
      </c>
      <c r="G1329" s="169">
        <v>2024</v>
      </c>
      <c r="H1329" s="169" t="s">
        <v>5893</v>
      </c>
      <c r="I1329" s="167" t="s">
        <v>5894</v>
      </c>
      <c r="J1329" s="167" t="s">
        <v>32</v>
      </c>
      <c r="K1329" s="169" t="s">
        <v>55</v>
      </c>
      <c r="L1329" s="166" t="s">
        <v>149</v>
      </c>
      <c r="M1329" s="169" t="s">
        <v>483</v>
      </c>
    </row>
    <row r="1330" spans="1:13" ht="75" x14ac:dyDescent="0.2">
      <c r="A1330" s="166">
        <v>1329</v>
      </c>
      <c r="B1330" s="169" t="s">
        <v>5895</v>
      </c>
      <c r="C1330" s="168" t="s">
        <v>5896</v>
      </c>
      <c r="D1330" s="169" t="s">
        <v>5897</v>
      </c>
      <c r="E1330" s="169">
        <v>27</v>
      </c>
      <c r="F1330" s="169">
        <v>1</v>
      </c>
      <c r="G1330" s="169">
        <v>2024</v>
      </c>
      <c r="H1330" s="169" t="s">
        <v>5898</v>
      </c>
      <c r="I1330" s="167" t="s">
        <v>5899</v>
      </c>
      <c r="J1330" s="167" t="s">
        <v>32</v>
      </c>
      <c r="K1330" s="167" t="s">
        <v>55</v>
      </c>
      <c r="L1330" s="169" t="s">
        <v>56</v>
      </c>
      <c r="M1330" s="169" t="s">
        <v>5900</v>
      </c>
    </row>
    <row r="1331" spans="1:13" ht="90" x14ac:dyDescent="0.2">
      <c r="A1331" s="166">
        <v>1330</v>
      </c>
      <c r="B1331" s="169" t="s">
        <v>5901</v>
      </c>
      <c r="C1331" s="168" t="s">
        <v>5902</v>
      </c>
      <c r="D1331" s="169" t="s">
        <v>172</v>
      </c>
      <c r="E1331" s="169">
        <v>30</v>
      </c>
      <c r="F1331" s="169">
        <v>1</v>
      </c>
      <c r="G1331" s="169">
        <v>2024</v>
      </c>
      <c r="H1331" s="169" t="s">
        <v>5903</v>
      </c>
      <c r="I1331" s="167" t="s">
        <v>5904</v>
      </c>
      <c r="J1331" s="167" t="s">
        <v>32</v>
      </c>
      <c r="K1331" s="169" t="s">
        <v>55</v>
      </c>
      <c r="L1331" s="169" t="s">
        <v>56</v>
      </c>
      <c r="M1331" s="169" t="s">
        <v>2163</v>
      </c>
    </row>
    <row r="1332" spans="1:13" ht="75" x14ac:dyDescent="0.2">
      <c r="A1332" s="166">
        <v>1331</v>
      </c>
      <c r="B1332" s="169" t="s">
        <v>5905</v>
      </c>
      <c r="C1332" s="168" t="s">
        <v>5906</v>
      </c>
      <c r="D1332" s="169" t="s">
        <v>3233</v>
      </c>
      <c r="E1332" s="169">
        <v>52</v>
      </c>
      <c r="F1332" s="169">
        <v>10</v>
      </c>
      <c r="G1332" s="169">
        <v>2024</v>
      </c>
      <c r="H1332" s="169" t="s">
        <v>5907</v>
      </c>
      <c r="I1332" s="167" t="s">
        <v>5908</v>
      </c>
      <c r="J1332" s="167" t="s">
        <v>32</v>
      </c>
      <c r="K1332" s="169" t="s">
        <v>55</v>
      </c>
      <c r="L1332" s="169" t="s">
        <v>149</v>
      </c>
      <c r="M1332" s="169" t="s">
        <v>483</v>
      </c>
    </row>
    <row r="1333" spans="1:13" ht="75" x14ac:dyDescent="0.2">
      <c r="A1333" s="166">
        <v>1332</v>
      </c>
      <c r="B1333" s="169" t="s">
        <v>5909</v>
      </c>
      <c r="C1333" s="168" t="s">
        <v>5910</v>
      </c>
      <c r="D1333" s="169" t="s">
        <v>5888</v>
      </c>
      <c r="E1333" s="169">
        <v>7</v>
      </c>
      <c r="F1333" s="169"/>
      <c r="G1333" s="169">
        <v>2024</v>
      </c>
      <c r="H1333" s="169" t="s">
        <v>5911</v>
      </c>
      <c r="I1333" s="167" t="s">
        <v>5912</v>
      </c>
      <c r="J1333" s="167" t="s">
        <v>32</v>
      </c>
      <c r="K1333" s="169" t="s">
        <v>55</v>
      </c>
      <c r="L1333" s="169" t="s">
        <v>149</v>
      </c>
      <c r="M1333" s="169" t="s">
        <v>2176</v>
      </c>
    </row>
    <row r="1334" spans="1:13" ht="75" x14ac:dyDescent="0.2">
      <c r="A1334" s="166">
        <v>1333</v>
      </c>
      <c r="B1334" s="169" t="s">
        <v>5913</v>
      </c>
      <c r="C1334" s="168" t="s">
        <v>5914</v>
      </c>
      <c r="D1334" s="169" t="s">
        <v>5915</v>
      </c>
      <c r="E1334" s="169">
        <v>72</v>
      </c>
      <c r="F1334" s="169">
        <v>5</v>
      </c>
      <c r="G1334" s="169">
        <v>2024</v>
      </c>
      <c r="H1334" s="169" t="s">
        <v>5916</v>
      </c>
      <c r="I1334" s="167" t="s">
        <v>5917</v>
      </c>
      <c r="J1334" s="167" t="s">
        <v>32</v>
      </c>
      <c r="K1334" s="169" t="s">
        <v>55</v>
      </c>
      <c r="L1334" s="169" t="s">
        <v>864</v>
      </c>
      <c r="M1334" s="169" t="s">
        <v>4188</v>
      </c>
    </row>
    <row r="1335" spans="1:13" ht="75" x14ac:dyDescent="0.2">
      <c r="A1335" s="166">
        <v>1334</v>
      </c>
      <c r="B1335" s="169" t="s">
        <v>5918</v>
      </c>
      <c r="C1335" s="168" t="s">
        <v>5919</v>
      </c>
      <c r="D1335" s="169" t="s">
        <v>5920</v>
      </c>
      <c r="E1335" s="169">
        <v>38</v>
      </c>
      <c r="F1335" s="169">
        <v>7</v>
      </c>
      <c r="G1335" s="169">
        <v>2024</v>
      </c>
      <c r="H1335" s="169" t="s">
        <v>5921</v>
      </c>
      <c r="I1335" s="167" t="s">
        <v>5922</v>
      </c>
      <c r="J1335" s="167" t="s">
        <v>32</v>
      </c>
      <c r="K1335" s="169" t="s">
        <v>55</v>
      </c>
      <c r="L1335" s="169" t="s">
        <v>149</v>
      </c>
      <c r="M1335" s="169" t="s">
        <v>483</v>
      </c>
    </row>
    <row r="1336" spans="1:13" ht="75" x14ac:dyDescent="0.2">
      <c r="A1336" s="166">
        <v>1335</v>
      </c>
      <c r="B1336" s="168" t="s">
        <v>5923</v>
      </c>
      <c r="C1336" s="168" t="s">
        <v>5924</v>
      </c>
      <c r="D1336" s="169" t="s">
        <v>5924</v>
      </c>
      <c r="E1336" s="167"/>
      <c r="F1336" s="167"/>
      <c r="G1336" s="169">
        <v>2024</v>
      </c>
      <c r="H1336" s="169" t="s">
        <v>5925</v>
      </c>
      <c r="I1336" s="167" t="s">
        <v>5926</v>
      </c>
      <c r="J1336" s="167" t="s">
        <v>61</v>
      </c>
      <c r="K1336" s="169" t="s">
        <v>69</v>
      </c>
      <c r="L1336" s="169" t="s">
        <v>80</v>
      </c>
      <c r="M1336" s="169" t="s">
        <v>3068</v>
      </c>
    </row>
    <row r="1337" spans="1:13" ht="75" x14ac:dyDescent="0.2">
      <c r="A1337" s="166">
        <v>1336</v>
      </c>
      <c r="B1337" s="169" t="s">
        <v>5927</v>
      </c>
      <c r="C1337" s="168" t="s">
        <v>5928</v>
      </c>
      <c r="D1337" s="169" t="s">
        <v>5928</v>
      </c>
      <c r="E1337" s="167"/>
      <c r="F1337" s="167"/>
      <c r="G1337" s="169">
        <v>2024</v>
      </c>
      <c r="H1337" s="169" t="s">
        <v>5929</v>
      </c>
      <c r="I1337" s="167" t="s">
        <v>5930</v>
      </c>
      <c r="J1337" s="167" t="s">
        <v>61</v>
      </c>
      <c r="K1337" s="169" t="s">
        <v>69</v>
      </c>
      <c r="L1337" s="169" t="s">
        <v>56</v>
      </c>
      <c r="M1337" s="169" t="s">
        <v>2445</v>
      </c>
    </row>
    <row r="1338" spans="1:13" ht="75" x14ac:dyDescent="0.2">
      <c r="A1338" s="166">
        <v>1337</v>
      </c>
      <c r="B1338" s="167" t="s">
        <v>5931</v>
      </c>
      <c r="C1338" s="168" t="s">
        <v>5932</v>
      </c>
      <c r="D1338" s="169" t="s">
        <v>5933</v>
      </c>
      <c r="E1338" s="170">
        <v>6</v>
      </c>
      <c r="F1338" s="170">
        <v>3</v>
      </c>
      <c r="G1338" s="169">
        <v>2024</v>
      </c>
      <c r="H1338" s="169" t="s">
        <v>5934</v>
      </c>
      <c r="I1338" s="167" t="s">
        <v>5935</v>
      </c>
      <c r="J1338" s="167" t="s">
        <v>32</v>
      </c>
      <c r="K1338" s="169" t="s">
        <v>55</v>
      </c>
      <c r="L1338" s="169" t="s">
        <v>149</v>
      </c>
      <c r="M1338" s="169" t="s">
        <v>2182</v>
      </c>
    </row>
    <row r="1339" spans="1:13" ht="75" x14ac:dyDescent="0.2">
      <c r="A1339" s="166">
        <v>1338</v>
      </c>
      <c r="B1339" s="167" t="s">
        <v>5936</v>
      </c>
      <c r="C1339" s="168" t="s">
        <v>5937</v>
      </c>
      <c r="D1339" s="169" t="s">
        <v>5938</v>
      </c>
      <c r="E1339" s="170">
        <v>14</v>
      </c>
      <c r="F1339" s="170">
        <v>13</v>
      </c>
      <c r="G1339" s="169">
        <v>2024</v>
      </c>
      <c r="H1339" s="169" t="s">
        <v>5939</v>
      </c>
      <c r="I1339" s="167" t="s">
        <v>5940</v>
      </c>
      <c r="J1339" s="167" t="s">
        <v>32</v>
      </c>
      <c r="K1339" s="169" t="s">
        <v>55</v>
      </c>
      <c r="L1339" s="169" t="s">
        <v>725</v>
      </c>
      <c r="M1339" s="169" t="s">
        <v>2153</v>
      </c>
    </row>
    <row r="1340" spans="1:13" ht="90" x14ac:dyDescent="0.2">
      <c r="A1340" s="166">
        <v>1339</v>
      </c>
      <c r="B1340" s="167" t="s">
        <v>5941</v>
      </c>
      <c r="C1340" s="168" t="s">
        <v>5942</v>
      </c>
      <c r="D1340" s="169" t="s">
        <v>5943</v>
      </c>
      <c r="E1340" s="170">
        <v>18</v>
      </c>
      <c r="F1340" s="170">
        <v>1</v>
      </c>
      <c r="G1340" s="169">
        <v>2024</v>
      </c>
      <c r="H1340" s="169" t="s">
        <v>5944</v>
      </c>
      <c r="I1340" s="167" t="s">
        <v>5945</v>
      </c>
      <c r="J1340" s="167" t="s">
        <v>32</v>
      </c>
      <c r="K1340" s="169" t="s">
        <v>55</v>
      </c>
      <c r="L1340" s="169" t="s">
        <v>149</v>
      </c>
      <c r="M1340" s="169" t="s">
        <v>1567</v>
      </c>
    </row>
    <row r="1341" spans="1:13" ht="75" x14ac:dyDescent="0.2">
      <c r="A1341" s="166">
        <v>1340</v>
      </c>
      <c r="B1341" s="167" t="s">
        <v>5946</v>
      </c>
      <c r="C1341" s="168" t="s">
        <v>5947</v>
      </c>
      <c r="D1341" s="169" t="s">
        <v>5948</v>
      </c>
      <c r="E1341" s="170">
        <v>319</v>
      </c>
      <c r="F1341" s="170"/>
      <c r="G1341" s="169">
        <v>2024</v>
      </c>
      <c r="H1341" s="169" t="s">
        <v>5949</v>
      </c>
      <c r="I1341" s="167" t="s">
        <v>5950</v>
      </c>
      <c r="J1341" s="167" t="s">
        <v>32</v>
      </c>
      <c r="K1341" s="169" t="s">
        <v>55</v>
      </c>
      <c r="L1341" s="169" t="s">
        <v>149</v>
      </c>
      <c r="M1341" s="169" t="s">
        <v>503</v>
      </c>
    </row>
    <row r="1342" spans="1:13" ht="90" x14ac:dyDescent="0.2">
      <c r="A1342" s="166">
        <v>1341</v>
      </c>
      <c r="B1342" s="167" t="s">
        <v>5951</v>
      </c>
      <c r="C1342" s="168" t="s">
        <v>5952</v>
      </c>
      <c r="D1342" s="169" t="s">
        <v>29</v>
      </c>
      <c r="E1342" s="170">
        <v>14</v>
      </c>
      <c r="F1342" s="170">
        <v>13</v>
      </c>
      <c r="G1342" s="169">
        <v>2024</v>
      </c>
      <c r="H1342" s="169" t="s">
        <v>5953</v>
      </c>
      <c r="I1342" s="167" t="s">
        <v>5954</v>
      </c>
      <c r="J1342" s="167" t="s">
        <v>32</v>
      </c>
      <c r="K1342" s="169" t="s">
        <v>55</v>
      </c>
      <c r="L1342" s="169" t="s">
        <v>149</v>
      </c>
      <c r="M1342" s="169" t="s">
        <v>464</v>
      </c>
    </row>
    <row r="1343" spans="1:13" ht="75" x14ac:dyDescent="0.2">
      <c r="A1343" s="166">
        <v>1342</v>
      </c>
      <c r="B1343" s="167" t="s">
        <v>5955</v>
      </c>
      <c r="C1343" s="168" t="s">
        <v>5956</v>
      </c>
      <c r="D1343" s="169" t="s">
        <v>5957</v>
      </c>
      <c r="E1343" s="170">
        <v>4</v>
      </c>
      <c r="F1343" s="170">
        <v>1</v>
      </c>
      <c r="G1343" s="169">
        <v>2024</v>
      </c>
      <c r="H1343" s="169" t="s">
        <v>5958</v>
      </c>
      <c r="I1343" s="167" t="s">
        <v>5959</v>
      </c>
      <c r="J1343" s="167" t="s">
        <v>32</v>
      </c>
      <c r="K1343" s="169" t="s">
        <v>55</v>
      </c>
      <c r="L1343" s="169" t="s">
        <v>149</v>
      </c>
      <c r="M1343" s="169" t="s">
        <v>503</v>
      </c>
    </row>
    <row r="1344" spans="1:13" ht="75" x14ac:dyDescent="0.2">
      <c r="A1344" s="166">
        <v>1343</v>
      </c>
      <c r="B1344" s="167" t="s">
        <v>5960</v>
      </c>
      <c r="C1344" s="168" t="s">
        <v>5961</v>
      </c>
      <c r="D1344" s="169" t="s">
        <v>5962</v>
      </c>
      <c r="E1344" s="170">
        <v>7</v>
      </c>
      <c r="F1344" s="170"/>
      <c r="G1344" s="169">
        <v>2024</v>
      </c>
      <c r="H1344" s="169" t="s">
        <v>5963</v>
      </c>
      <c r="I1344" s="167" t="s">
        <v>5964</v>
      </c>
      <c r="J1344" s="167" t="s">
        <v>32</v>
      </c>
      <c r="K1344" s="169" t="s">
        <v>55</v>
      </c>
      <c r="L1344" s="169" t="s">
        <v>149</v>
      </c>
      <c r="M1344" s="169" t="s">
        <v>2182</v>
      </c>
    </row>
    <row r="1345" spans="1:13" ht="90" x14ac:dyDescent="0.2">
      <c r="A1345" s="166">
        <v>1344</v>
      </c>
      <c r="B1345" s="167" t="s">
        <v>5965</v>
      </c>
      <c r="C1345" s="168" t="s">
        <v>5966</v>
      </c>
      <c r="D1345" s="169" t="s">
        <v>1270</v>
      </c>
      <c r="E1345" s="170">
        <v>18</v>
      </c>
      <c r="F1345" s="170">
        <v>5</v>
      </c>
      <c r="G1345" s="169">
        <v>2024</v>
      </c>
      <c r="H1345" s="169" t="s">
        <v>5967</v>
      </c>
      <c r="I1345" s="167" t="s">
        <v>5968</v>
      </c>
      <c r="J1345" s="167" t="s">
        <v>32</v>
      </c>
      <c r="K1345" s="169" t="s">
        <v>55</v>
      </c>
      <c r="L1345" s="169" t="s">
        <v>149</v>
      </c>
      <c r="M1345" s="169" t="s">
        <v>2176</v>
      </c>
    </row>
    <row r="1346" spans="1:13" ht="90" x14ac:dyDescent="0.2">
      <c r="A1346" s="166">
        <v>1345</v>
      </c>
      <c r="B1346" s="167" t="s">
        <v>5969</v>
      </c>
      <c r="C1346" s="168" t="s">
        <v>5970</v>
      </c>
      <c r="D1346" s="169" t="s">
        <v>5971</v>
      </c>
      <c r="E1346" s="170">
        <v>7</v>
      </c>
      <c r="F1346" s="170">
        <v>3</v>
      </c>
      <c r="G1346" s="169">
        <v>2024</v>
      </c>
      <c r="H1346" s="169" t="s">
        <v>5972</v>
      </c>
      <c r="I1346" s="167" t="s">
        <v>5973</v>
      </c>
      <c r="J1346" s="167" t="s">
        <v>32</v>
      </c>
      <c r="K1346" s="169" t="s">
        <v>55</v>
      </c>
      <c r="L1346" s="169" t="s">
        <v>149</v>
      </c>
      <c r="M1346" s="169" t="s">
        <v>1567</v>
      </c>
    </row>
    <row r="1347" spans="1:13" ht="90" x14ac:dyDescent="0.2">
      <c r="A1347" s="166">
        <v>1346</v>
      </c>
      <c r="B1347" s="167" t="s">
        <v>5974</v>
      </c>
      <c r="C1347" s="168" t="s">
        <v>5975</v>
      </c>
      <c r="D1347" s="169" t="s">
        <v>4789</v>
      </c>
      <c r="E1347" s="170">
        <v>56</v>
      </c>
      <c r="F1347" s="170">
        <v>8</v>
      </c>
      <c r="G1347" s="169">
        <v>2024</v>
      </c>
      <c r="H1347" s="169" t="s">
        <v>5976</v>
      </c>
      <c r="I1347" s="167" t="s">
        <v>5977</v>
      </c>
      <c r="J1347" s="167" t="s">
        <v>32</v>
      </c>
      <c r="K1347" s="169" t="s">
        <v>55</v>
      </c>
      <c r="L1347" s="169" t="s">
        <v>56</v>
      </c>
      <c r="M1347" s="169" t="s">
        <v>57</v>
      </c>
    </row>
    <row r="1348" spans="1:13" ht="90" x14ac:dyDescent="0.2">
      <c r="A1348" s="166">
        <v>1347</v>
      </c>
      <c r="B1348" s="167" t="s">
        <v>5978</v>
      </c>
      <c r="C1348" s="168" t="s">
        <v>5979</v>
      </c>
      <c r="D1348" s="169" t="s">
        <v>5980</v>
      </c>
      <c r="E1348" s="170">
        <v>130</v>
      </c>
      <c r="F1348" s="170">
        <v>8</v>
      </c>
      <c r="G1348" s="169">
        <v>2024</v>
      </c>
      <c r="H1348" s="169" t="s">
        <v>5981</v>
      </c>
      <c r="I1348" s="167" t="s">
        <v>5982</v>
      </c>
      <c r="J1348" s="167" t="s">
        <v>32</v>
      </c>
      <c r="K1348" s="169" t="s">
        <v>55</v>
      </c>
      <c r="L1348" s="169" t="s">
        <v>56</v>
      </c>
      <c r="M1348" s="169" t="s">
        <v>5983</v>
      </c>
    </row>
    <row r="1349" spans="1:13" ht="75" x14ac:dyDescent="0.2">
      <c r="A1349" s="166">
        <v>1348</v>
      </c>
      <c r="B1349" s="167" t="s">
        <v>5984</v>
      </c>
      <c r="C1349" s="168" t="s">
        <v>5985</v>
      </c>
      <c r="D1349" s="169" t="s">
        <v>2527</v>
      </c>
      <c r="E1349" s="170">
        <v>10</v>
      </c>
      <c r="F1349" s="170">
        <v>12</v>
      </c>
      <c r="G1349" s="169">
        <v>2024</v>
      </c>
      <c r="H1349" s="169" t="s">
        <v>5986</v>
      </c>
      <c r="I1349" s="167" t="s">
        <v>5987</v>
      </c>
      <c r="J1349" s="167" t="s">
        <v>32</v>
      </c>
      <c r="K1349" s="167" t="s">
        <v>55</v>
      </c>
      <c r="L1349" s="169" t="s">
        <v>56</v>
      </c>
      <c r="M1349" s="169" t="s">
        <v>1939</v>
      </c>
    </row>
    <row r="1350" spans="1:13" ht="75" x14ac:dyDescent="0.2">
      <c r="A1350" s="166">
        <v>1349</v>
      </c>
      <c r="B1350" s="167" t="s">
        <v>5988</v>
      </c>
      <c r="C1350" s="168" t="s">
        <v>5989</v>
      </c>
      <c r="D1350" s="169" t="s">
        <v>5990</v>
      </c>
      <c r="E1350" s="170">
        <v>5</v>
      </c>
      <c r="F1350" s="170">
        <v>3</v>
      </c>
      <c r="G1350" s="169">
        <v>2024</v>
      </c>
      <c r="H1350" s="169" t="s">
        <v>5991</v>
      </c>
      <c r="I1350" s="167" t="s">
        <v>5992</v>
      </c>
      <c r="J1350" s="167" t="s">
        <v>32</v>
      </c>
      <c r="K1350" s="169" t="s">
        <v>55</v>
      </c>
      <c r="L1350" s="169" t="s">
        <v>128</v>
      </c>
      <c r="M1350" s="169" t="s">
        <v>544</v>
      </c>
    </row>
    <row r="1351" spans="1:13" ht="75" x14ac:dyDescent="0.2">
      <c r="A1351" s="166">
        <v>1350</v>
      </c>
      <c r="B1351" s="167" t="s">
        <v>5993</v>
      </c>
      <c r="C1351" s="168" t="s">
        <v>5994</v>
      </c>
      <c r="D1351" s="169" t="s">
        <v>2644</v>
      </c>
      <c r="E1351" s="170">
        <v>1317</v>
      </c>
      <c r="F1351" s="170"/>
      <c r="G1351" s="169">
        <v>2024</v>
      </c>
      <c r="H1351" s="169" t="s">
        <v>5995</v>
      </c>
      <c r="I1351" s="167" t="s">
        <v>5996</v>
      </c>
      <c r="J1351" s="167" t="s">
        <v>32</v>
      </c>
      <c r="K1351" s="169" t="s">
        <v>55</v>
      </c>
      <c r="L1351" s="169" t="s">
        <v>114</v>
      </c>
      <c r="M1351" s="169" t="s">
        <v>2742</v>
      </c>
    </row>
    <row r="1352" spans="1:13" ht="75" x14ac:dyDescent="0.2">
      <c r="A1352" s="166">
        <v>1351</v>
      </c>
      <c r="B1352" s="167" t="s">
        <v>5997</v>
      </c>
      <c r="C1352" s="168" t="s">
        <v>5998</v>
      </c>
      <c r="D1352" s="169" t="s">
        <v>5999</v>
      </c>
      <c r="E1352" s="170"/>
      <c r="F1352" s="170"/>
      <c r="G1352" s="169">
        <v>2024</v>
      </c>
      <c r="H1352" s="169" t="s">
        <v>6000</v>
      </c>
      <c r="I1352" s="181" t="s">
        <v>6001</v>
      </c>
      <c r="J1352" s="167" t="s">
        <v>590</v>
      </c>
      <c r="K1352" s="169" t="s">
        <v>69</v>
      </c>
      <c r="L1352" s="169" t="s">
        <v>56</v>
      </c>
      <c r="M1352" s="169" t="s">
        <v>2274</v>
      </c>
    </row>
    <row r="1353" spans="1:13" ht="75" x14ac:dyDescent="0.2">
      <c r="A1353" s="166">
        <v>1352</v>
      </c>
      <c r="B1353" s="167" t="s">
        <v>6002</v>
      </c>
      <c r="C1353" s="168" t="s">
        <v>6003</v>
      </c>
      <c r="D1353" s="169" t="s">
        <v>6004</v>
      </c>
      <c r="E1353" s="170">
        <v>19</v>
      </c>
      <c r="F1353" s="170">
        <v>7</v>
      </c>
      <c r="G1353" s="169">
        <v>2024</v>
      </c>
      <c r="H1353" s="169" t="s">
        <v>6005</v>
      </c>
      <c r="I1353" s="188" t="s">
        <v>6006</v>
      </c>
      <c r="J1353" s="167" t="s">
        <v>32</v>
      </c>
      <c r="K1353" s="169" t="s">
        <v>103</v>
      </c>
      <c r="L1353" s="169" t="s">
        <v>128</v>
      </c>
      <c r="M1353" s="169" t="s">
        <v>469</v>
      </c>
    </row>
    <row r="1354" spans="1:13" ht="90" x14ac:dyDescent="0.2">
      <c r="A1354" s="166">
        <v>1353</v>
      </c>
      <c r="B1354" s="167" t="s">
        <v>6007</v>
      </c>
      <c r="C1354" s="168" t="s">
        <v>6008</v>
      </c>
      <c r="D1354" s="169" t="s">
        <v>4789</v>
      </c>
      <c r="E1354" s="170">
        <v>56</v>
      </c>
      <c r="F1354" s="170">
        <v>8</v>
      </c>
      <c r="G1354" s="169">
        <v>2024</v>
      </c>
      <c r="H1354" s="169" t="s">
        <v>6009</v>
      </c>
      <c r="I1354" s="188" t="s">
        <v>6010</v>
      </c>
      <c r="J1354" s="167" t="s">
        <v>32</v>
      </c>
      <c r="K1354" s="169" t="s">
        <v>55</v>
      </c>
      <c r="L1354" s="169" t="s">
        <v>570</v>
      </c>
      <c r="M1354" s="169" t="s">
        <v>2268</v>
      </c>
    </row>
    <row r="1355" spans="1:13" ht="60" x14ac:dyDescent="0.2">
      <c r="A1355" s="166">
        <v>1354</v>
      </c>
      <c r="B1355" s="167" t="s">
        <v>6011</v>
      </c>
      <c r="C1355" s="168" t="s">
        <v>448</v>
      </c>
      <c r="D1355" s="169" t="s">
        <v>6012</v>
      </c>
      <c r="E1355" s="170"/>
      <c r="F1355" s="170"/>
      <c r="G1355" s="169">
        <v>2024</v>
      </c>
      <c r="H1355" s="169"/>
      <c r="I1355" s="181" t="s">
        <v>6013</v>
      </c>
      <c r="J1355" s="167" t="s">
        <v>91</v>
      </c>
      <c r="K1355" s="169" t="s">
        <v>69</v>
      </c>
      <c r="L1355" s="169" t="s">
        <v>56</v>
      </c>
      <c r="M1355" s="169" t="s">
        <v>2274</v>
      </c>
    </row>
    <row r="1356" spans="1:13" ht="75" x14ac:dyDescent="0.2">
      <c r="A1356" s="166">
        <v>1355</v>
      </c>
      <c r="B1356" s="167" t="s">
        <v>6014</v>
      </c>
      <c r="C1356" s="168" t="s">
        <v>6015</v>
      </c>
      <c r="D1356" s="169" t="s">
        <v>2527</v>
      </c>
      <c r="E1356" s="170">
        <v>10</v>
      </c>
      <c r="F1356" s="170">
        <v>14</v>
      </c>
      <c r="G1356" s="169">
        <v>2024</v>
      </c>
      <c r="H1356" s="169" t="s">
        <v>6016</v>
      </c>
      <c r="I1356" s="188" t="s">
        <v>6017</v>
      </c>
      <c r="J1356" s="167" t="s">
        <v>32</v>
      </c>
      <c r="K1356" s="169" t="s">
        <v>55</v>
      </c>
      <c r="L1356" s="169" t="s">
        <v>1325</v>
      </c>
      <c r="M1356" s="169" t="s">
        <v>3952</v>
      </c>
    </row>
    <row r="1357" spans="1:13" ht="75" x14ac:dyDescent="0.2">
      <c r="A1357" s="166">
        <v>1356</v>
      </c>
      <c r="B1357" s="167" t="s">
        <v>6018</v>
      </c>
      <c r="C1357" s="168" t="s">
        <v>6019</v>
      </c>
      <c r="D1357" s="169" t="s">
        <v>6020</v>
      </c>
      <c r="E1357" s="170">
        <v>29</v>
      </c>
      <c r="F1357" s="170">
        <v>6</v>
      </c>
      <c r="G1357" s="169">
        <v>2024</v>
      </c>
      <c r="H1357" s="169" t="s">
        <v>6021</v>
      </c>
      <c r="I1357" s="167" t="s">
        <v>6022</v>
      </c>
      <c r="J1357" s="167" t="s">
        <v>32</v>
      </c>
      <c r="K1357" s="167" t="s">
        <v>55</v>
      </c>
      <c r="L1357" s="169" t="s">
        <v>56</v>
      </c>
      <c r="M1357" s="169" t="s">
        <v>1939</v>
      </c>
    </row>
    <row r="1358" spans="1:13" ht="75" x14ac:dyDescent="0.2">
      <c r="A1358" s="166">
        <v>1357</v>
      </c>
      <c r="B1358" s="167" t="s">
        <v>6023</v>
      </c>
      <c r="C1358" s="168" t="s">
        <v>6024</v>
      </c>
      <c r="D1358" s="169" t="s">
        <v>6025</v>
      </c>
      <c r="E1358" s="170">
        <v>14</v>
      </c>
      <c r="F1358" s="170">
        <v>8</v>
      </c>
      <c r="G1358" s="169">
        <v>2024</v>
      </c>
      <c r="H1358" s="169" t="s">
        <v>6026</v>
      </c>
      <c r="I1358" s="167" t="s">
        <v>6027</v>
      </c>
      <c r="J1358" s="167" t="s">
        <v>32</v>
      </c>
      <c r="K1358" s="169" t="s">
        <v>55</v>
      </c>
      <c r="L1358" s="169" t="s">
        <v>149</v>
      </c>
      <c r="M1358" s="169" t="s">
        <v>2182</v>
      </c>
    </row>
    <row r="1359" spans="1:13" ht="105" x14ac:dyDescent="0.2">
      <c r="A1359" s="166">
        <v>1358</v>
      </c>
      <c r="B1359" s="167" t="s">
        <v>6028</v>
      </c>
      <c r="C1359" s="168" t="s">
        <v>6029</v>
      </c>
      <c r="D1359" s="169" t="s">
        <v>2160</v>
      </c>
      <c r="E1359" s="170">
        <v>69</v>
      </c>
      <c r="F1359" s="170">
        <v>2</v>
      </c>
      <c r="G1359" s="169">
        <v>2024</v>
      </c>
      <c r="H1359" s="169" t="s">
        <v>6030</v>
      </c>
      <c r="I1359" s="188" t="s">
        <v>6031</v>
      </c>
      <c r="J1359" s="167" t="s">
        <v>32</v>
      </c>
      <c r="K1359" s="169" t="s">
        <v>55</v>
      </c>
      <c r="L1359" s="169" t="s">
        <v>56</v>
      </c>
      <c r="M1359" s="169" t="s">
        <v>2163</v>
      </c>
    </row>
    <row r="1360" spans="1:13" ht="75" x14ac:dyDescent="0.2">
      <c r="A1360" s="166">
        <v>1359</v>
      </c>
      <c r="B1360" s="167" t="s">
        <v>6032</v>
      </c>
      <c r="C1360" s="168" t="s">
        <v>6033</v>
      </c>
      <c r="D1360" s="169" t="s">
        <v>6034</v>
      </c>
      <c r="E1360" s="170">
        <v>60</v>
      </c>
      <c r="F1360" s="170"/>
      <c r="G1360" s="169">
        <v>2024</v>
      </c>
      <c r="H1360" s="169" t="s">
        <v>6035</v>
      </c>
      <c r="I1360" s="167" t="s">
        <v>6036</v>
      </c>
      <c r="J1360" s="167" t="s">
        <v>32</v>
      </c>
      <c r="K1360" s="169" t="s">
        <v>55</v>
      </c>
      <c r="L1360" s="169" t="s">
        <v>56</v>
      </c>
      <c r="M1360" s="169" t="s">
        <v>2163</v>
      </c>
    </row>
    <row r="1361" spans="1:13" ht="90" x14ac:dyDescent="0.2">
      <c r="A1361" s="166">
        <v>1360</v>
      </c>
      <c r="B1361" s="167" t="s">
        <v>6037</v>
      </c>
      <c r="C1361" s="168" t="s">
        <v>6038</v>
      </c>
      <c r="D1361" s="169" t="s">
        <v>6039</v>
      </c>
      <c r="E1361" s="170">
        <v>111</v>
      </c>
      <c r="F1361" s="170">
        <v>1</v>
      </c>
      <c r="G1361" s="169">
        <v>2024</v>
      </c>
      <c r="H1361" s="169" t="s">
        <v>6040</v>
      </c>
      <c r="I1361" s="167" t="s">
        <v>6041</v>
      </c>
      <c r="J1361" s="167" t="s">
        <v>32</v>
      </c>
      <c r="K1361" s="169" t="s">
        <v>55</v>
      </c>
      <c r="L1361" s="169" t="s">
        <v>114</v>
      </c>
      <c r="M1361" s="169" t="s">
        <v>2742</v>
      </c>
    </row>
    <row r="1362" spans="1:13" ht="75" x14ac:dyDescent="0.2">
      <c r="A1362" s="166">
        <v>1361</v>
      </c>
      <c r="B1362" s="167" t="s">
        <v>6042</v>
      </c>
      <c r="C1362" s="168" t="s">
        <v>6043</v>
      </c>
      <c r="D1362" s="169" t="s">
        <v>5999</v>
      </c>
      <c r="E1362" s="170"/>
      <c r="F1362" s="170"/>
      <c r="G1362" s="169">
        <v>2024</v>
      </c>
      <c r="H1362" s="169" t="s">
        <v>6044</v>
      </c>
      <c r="I1362" s="167" t="s">
        <v>6045</v>
      </c>
      <c r="J1362" s="167" t="s">
        <v>61</v>
      </c>
      <c r="K1362" s="166" t="s">
        <v>3417</v>
      </c>
      <c r="L1362" s="169" t="s">
        <v>56</v>
      </c>
      <c r="M1362" s="166" t="s">
        <v>3220</v>
      </c>
    </row>
    <row r="1363" spans="1:13" ht="75" x14ac:dyDescent="0.2">
      <c r="A1363" s="166">
        <v>1362</v>
      </c>
      <c r="B1363" s="167" t="s">
        <v>6011</v>
      </c>
      <c r="C1363" s="168" t="s">
        <v>6012</v>
      </c>
      <c r="D1363" s="169" t="s">
        <v>6012</v>
      </c>
      <c r="E1363" s="170"/>
      <c r="F1363" s="170"/>
      <c r="G1363" s="169">
        <v>2024</v>
      </c>
      <c r="H1363" s="169" t="s">
        <v>6047</v>
      </c>
      <c r="I1363" s="167" t="s">
        <v>6048</v>
      </c>
      <c r="J1363" s="167" t="s">
        <v>590</v>
      </c>
      <c r="K1363" s="169" t="s">
        <v>69</v>
      </c>
      <c r="L1363" s="169" t="s">
        <v>56</v>
      </c>
      <c r="M1363" s="169" t="s">
        <v>2274</v>
      </c>
    </row>
    <row r="1364" spans="1:13" ht="90" x14ac:dyDescent="0.2">
      <c r="A1364" s="166">
        <v>1363</v>
      </c>
      <c r="B1364" s="167" t="s">
        <v>6049</v>
      </c>
      <c r="C1364" s="168" t="s">
        <v>6050</v>
      </c>
      <c r="D1364" s="169" t="s">
        <v>6051</v>
      </c>
      <c r="E1364" s="170">
        <v>5</v>
      </c>
      <c r="F1364" s="170">
        <v>6</v>
      </c>
      <c r="G1364" s="169">
        <v>2024</v>
      </c>
      <c r="H1364" s="169" t="s">
        <v>6052</v>
      </c>
      <c r="I1364" s="167" t="s">
        <v>6053</v>
      </c>
      <c r="J1364" s="167" t="s">
        <v>32</v>
      </c>
      <c r="K1364" s="169" t="s">
        <v>103</v>
      </c>
      <c r="L1364" s="169" t="s">
        <v>80</v>
      </c>
      <c r="M1364" s="169" t="s">
        <v>5047</v>
      </c>
    </row>
    <row r="1365" spans="1:13" ht="75" x14ac:dyDescent="0.2">
      <c r="A1365" s="166">
        <v>1364</v>
      </c>
      <c r="B1365" s="167" t="s">
        <v>6054</v>
      </c>
      <c r="C1365" s="168" t="s">
        <v>6055</v>
      </c>
      <c r="D1365" s="169" t="s">
        <v>4888</v>
      </c>
      <c r="E1365" s="170">
        <v>162</v>
      </c>
      <c r="F1365" s="170"/>
      <c r="G1365" s="169">
        <v>2024</v>
      </c>
      <c r="H1365" s="169" t="s">
        <v>6056</v>
      </c>
      <c r="I1365" s="167" t="s">
        <v>6057</v>
      </c>
      <c r="J1365" s="167" t="s">
        <v>32</v>
      </c>
      <c r="K1365" s="169" t="s">
        <v>55</v>
      </c>
      <c r="L1365" s="169" t="s">
        <v>56</v>
      </c>
      <c r="M1365" s="169" t="s">
        <v>2163</v>
      </c>
    </row>
    <row r="1366" spans="1:13" ht="90" x14ac:dyDescent="0.2">
      <c r="A1366" s="166">
        <v>1365</v>
      </c>
      <c r="B1366" s="167" t="s">
        <v>6058</v>
      </c>
      <c r="C1366" s="168" t="s">
        <v>6059</v>
      </c>
      <c r="D1366" s="169" t="s">
        <v>1270</v>
      </c>
      <c r="E1366" s="170">
        <v>18</v>
      </c>
      <c r="F1366" s="170">
        <v>5</v>
      </c>
      <c r="G1366" s="169">
        <v>2024</v>
      </c>
      <c r="H1366" s="169" t="s">
        <v>6060</v>
      </c>
      <c r="I1366" s="167" t="s">
        <v>6061</v>
      </c>
      <c r="J1366" s="167" t="s">
        <v>32</v>
      </c>
      <c r="K1366" s="169" t="s">
        <v>55</v>
      </c>
      <c r="L1366" s="169" t="s">
        <v>149</v>
      </c>
      <c r="M1366" s="169" t="s">
        <v>2176</v>
      </c>
    </row>
    <row r="1367" spans="1:13" ht="90" x14ac:dyDescent="0.2">
      <c r="A1367" s="166">
        <v>1366</v>
      </c>
      <c r="B1367" s="167" t="s">
        <v>6062</v>
      </c>
      <c r="C1367" s="168" t="s">
        <v>6063</v>
      </c>
      <c r="D1367" s="169" t="s">
        <v>88</v>
      </c>
      <c r="E1367" s="170">
        <v>137</v>
      </c>
      <c r="F1367" s="170">
        <v>3</v>
      </c>
      <c r="G1367" s="169">
        <v>2024</v>
      </c>
      <c r="H1367" s="169" t="s">
        <v>6064</v>
      </c>
      <c r="I1367" s="167" t="s">
        <v>6065</v>
      </c>
      <c r="J1367" s="167" t="s">
        <v>32</v>
      </c>
      <c r="K1367" s="169" t="s">
        <v>55</v>
      </c>
      <c r="L1367" s="169" t="s">
        <v>56</v>
      </c>
      <c r="M1367" s="169" t="s">
        <v>2163</v>
      </c>
    </row>
    <row r="1368" spans="1:13" ht="90" x14ac:dyDescent="0.2">
      <c r="A1368" s="166">
        <v>1367</v>
      </c>
      <c r="B1368" s="167" t="s">
        <v>6066</v>
      </c>
      <c r="C1368" s="168" t="s">
        <v>6067</v>
      </c>
      <c r="D1368" s="169" t="s">
        <v>2887</v>
      </c>
      <c r="E1368" s="170">
        <v>18</v>
      </c>
      <c r="F1368" s="170">
        <v>10</v>
      </c>
      <c r="G1368" s="169">
        <v>2024</v>
      </c>
      <c r="H1368" s="169" t="s">
        <v>6068</v>
      </c>
      <c r="I1368" s="167" t="s">
        <v>6069</v>
      </c>
      <c r="J1368" s="167" t="s">
        <v>32</v>
      </c>
      <c r="K1368" s="169" t="s">
        <v>55</v>
      </c>
      <c r="L1368" s="169" t="s">
        <v>56</v>
      </c>
      <c r="M1368" s="169" t="s">
        <v>2163</v>
      </c>
    </row>
    <row r="1369" spans="1:13" ht="75" x14ac:dyDescent="0.2">
      <c r="A1369" s="166">
        <v>1368</v>
      </c>
      <c r="B1369" s="167" t="s">
        <v>6070</v>
      </c>
      <c r="C1369" s="168" t="s">
        <v>6071</v>
      </c>
      <c r="D1369" s="169" t="s">
        <v>486</v>
      </c>
      <c r="E1369" s="170">
        <v>3112</v>
      </c>
      <c r="F1369" s="170">
        <v>1</v>
      </c>
      <c r="G1369" s="169">
        <v>2024</v>
      </c>
      <c r="H1369" s="169" t="s">
        <v>6072</v>
      </c>
      <c r="I1369" s="167" t="s">
        <v>6073</v>
      </c>
      <c r="J1369" s="167" t="s">
        <v>68</v>
      </c>
      <c r="K1369" s="169" t="s">
        <v>69</v>
      </c>
      <c r="L1369" s="169" t="s">
        <v>56</v>
      </c>
      <c r="M1369" s="166" t="s">
        <v>2440</v>
      </c>
    </row>
    <row r="1370" spans="1:13" ht="90" x14ac:dyDescent="0.2">
      <c r="A1370" s="166">
        <v>1369</v>
      </c>
      <c r="B1370" s="167" t="s">
        <v>75</v>
      </c>
      <c r="C1370" s="168" t="s">
        <v>6074</v>
      </c>
      <c r="D1370" s="169" t="s">
        <v>2586</v>
      </c>
      <c r="E1370" s="170">
        <v>53</v>
      </c>
      <c r="F1370" s="170">
        <v>9</v>
      </c>
      <c r="G1370" s="169">
        <v>2024</v>
      </c>
      <c r="H1370" s="169" t="s">
        <v>6075</v>
      </c>
      <c r="I1370" s="188" t="s">
        <v>6076</v>
      </c>
      <c r="J1370" s="167" t="s">
        <v>3388</v>
      </c>
      <c r="K1370" s="169" t="s">
        <v>55</v>
      </c>
      <c r="L1370" s="169" t="s">
        <v>56</v>
      </c>
      <c r="M1370" s="166" t="s">
        <v>2881</v>
      </c>
    </row>
    <row r="1371" spans="1:13" ht="90" x14ac:dyDescent="0.2">
      <c r="A1371" s="166">
        <v>1370</v>
      </c>
      <c r="B1371" s="167" t="s">
        <v>6077</v>
      </c>
      <c r="C1371" s="168" t="s">
        <v>6078</v>
      </c>
      <c r="D1371" s="169" t="s">
        <v>6079</v>
      </c>
      <c r="E1371" s="170">
        <v>11</v>
      </c>
      <c r="F1371" s="170">
        <v>5</v>
      </c>
      <c r="G1371" s="169">
        <v>2024</v>
      </c>
      <c r="H1371" s="169" t="s">
        <v>6080</v>
      </c>
      <c r="I1371" s="179" t="s">
        <v>6081</v>
      </c>
      <c r="J1371" s="167" t="s">
        <v>32</v>
      </c>
      <c r="K1371" s="166" t="s">
        <v>103</v>
      </c>
      <c r="L1371" s="169" t="s">
        <v>80</v>
      </c>
      <c r="M1371" s="169" t="s">
        <v>3068</v>
      </c>
    </row>
    <row r="1372" spans="1:13" ht="75" x14ac:dyDescent="0.2">
      <c r="A1372" s="166">
        <v>1371</v>
      </c>
      <c r="B1372" s="167" t="s">
        <v>6082</v>
      </c>
      <c r="C1372" s="168" t="s">
        <v>6083</v>
      </c>
      <c r="D1372" s="169" t="s">
        <v>6084</v>
      </c>
      <c r="E1372" s="170"/>
      <c r="F1372" s="170"/>
      <c r="G1372" s="169">
        <v>2024</v>
      </c>
      <c r="H1372" s="169" t="s">
        <v>6085</v>
      </c>
      <c r="I1372" s="167" t="s">
        <v>6086</v>
      </c>
      <c r="J1372" s="167" t="s">
        <v>61</v>
      </c>
      <c r="K1372" s="169" t="s">
        <v>69</v>
      </c>
      <c r="L1372" s="169" t="s">
        <v>80</v>
      </c>
      <c r="M1372" s="169" t="s">
        <v>6087</v>
      </c>
    </row>
    <row r="1373" spans="1:13" ht="75" x14ac:dyDescent="0.2">
      <c r="A1373" s="166">
        <v>1372</v>
      </c>
      <c r="B1373" s="167" t="s">
        <v>6088</v>
      </c>
      <c r="C1373" s="168" t="s">
        <v>6089</v>
      </c>
      <c r="D1373" s="169" t="s">
        <v>1626</v>
      </c>
      <c r="E1373" s="170">
        <v>11</v>
      </c>
      <c r="F1373" s="170">
        <v>6</v>
      </c>
      <c r="G1373" s="169">
        <v>2024</v>
      </c>
      <c r="H1373" s="169" t="s">
        <v>6090</v>
      </c>
      <c r="I1373" s="179" t="s">
        <v>6091</v>
      </c>
      <c r="J1373" s="167" t="s">
        <v>32</v>
      </c>
      <c r="K1373" s="169" t="s">
        <v>55</v>
      </c>
      <c r="L1373" s="169" t="s">
        <v>149</v>
      </c>
      <c r="M1373" s="169" t="s">
        <v>478</v>
      </c>
    </row>
    <row r="1374" spans="1:13" ht="90" x14ac:dyDescent="0.2">
      <c r="A1374" s="166">
        <v>1373</v>
      </c>
      <c r="B1374" s="167" t="s">
        <v>6092</v>
      </c>
      <c r="C1374" s="168" t="s">
        <v>6093</v>
      </c>
      <c r="D1374" s="169" t="s">
        <v>6094</v>
      </c>
      <c r="E1374" s="170">
        <v>47</v>
      </c>
      <c r="F1374" s="170">
        <v>3</v>
      </c>
      <c r="G1374" s="169">
        <v>2024</v>
      </c>
      <c r="H1374" s="169" t="s">
        <v>6095</v>
      </c>
      <c r="I1374" s="167" t="s">
        <v>6096</v>
      </c>
      <c r="J1374" s="167" t="s">
        <v>32</v>
      </c>
      <c r="K1374" s="169" t="s">
        <v>55</v>
      </c>
      <c r="L1374" s="169" t="s">
        <v>56</v>
      </c>
      <c r="M1374" s="169" t="s">
        <v>2163</v>
      </c>
    </row>
    <row r="1375" spans="1:13" ht="75" x14ac:dyDescent="0.2">
      <c r="A1375" s="166">
        <v>1374</v>
      </c>
      <c r="B1375" s="167" t="s">
        <v>6097</v>
      </c>
      <c r="C1375" s="168" t="s">
        <v>6098</v>
      </c>
      <c r="D1375" s="169" t="s">
        <v>6099</v>
      </c>
      <c r="E1375" s="170">
        <v>41</v>
      </c>
      <c r="F1375" s="170"/>
      <c r="G1375" s="169">
        <v>2024</v>
      </c>
      <c r="H1375" s="169" t="s">
        <v>6100</v>
      </c>
      <c r="I1375" s="167" t="s">
        <v>6101</v>
      </c>
      <c r="J1375" s="167" t="s">
        <v>32</v>
      </c>
      <c r="K1375" s="169" t="s">
        <v>55</v>
      </c>
      <c r="L1375" s="169" t="s">
        <v>56</v>
      </c>
      <c r="M1375" s="169" t="s">
        <v>279</v>
      </c>
    </row>
    <row r="1376" spans="1:13" ht="75" x14ac:dyDescent="0.2">
      <c r="A1376" s="166">
        <v>1375</v>
      </c>
      <c r="B1376" s="167" t="s">
        <v>6102</v>
      </c>
      <c r="C1376" s="168" t="s">
        <v>6103</v>
      </c>
      <c r="D1376" s="169" t="s">
        <v>6104</v>
      </c>
      <c r="E1376" s="170"/>
      <c r="F1376" s="170"/>
      <c r="G1376" s="169">
        <v>2024</v>
      </c>
      <c r="H1376" s="169" t="s">
        <v>6105</v>
      </c>
      <c r="I1376" s="167" t="s">
        <v>6106</v>
      </c>
      <c r="J1376" s="167" t="s">
        <v>68</v>
      </c>
      <c r="K1376" s="169" t="s">
        <v>69</v>
      </c>
      <c r="L1376" s="169" t="s">
        <v>80</v>
      </c>
      <c r="M1376" s="169" t="s">
        <v>3268</v>
      </c>
    </row>
    <row r="1377" spans="1:13" ht="75" x14ac:dyDescent="0.2">
      <c r="A1377" s="166">
        <v>1376</v>
      </c>
      <c r="B1377" s="167" t="s">
        <v>6107</v>
      </c>
      <c r="C1377" s="168" t="s">
        <v>6108</v>
      </c>
      <c r="D1377" s="169" t="s">
        <v>330</v>
      </c>
      <c r="E1377" s="170" t="s">
        <v>6109</v>
      </c>
      <c r="F1377" s="170"/>
      <c r="G1377" s="169">
        <v>2024</v>
      </c>
      <c r="H1377" s="169" t="s">
        <v>6110</v>
      </c>
      <c r="I1377" s="167" t="s">
        <v>6111</v>
      </c>
      <c r="J1377" s="167" t="s">
        <v>68</v>
      </c>
      <c r="K1377" s="166" t="s">
        <v>3417</v>
      </c>
      <c r="L1377" s="169" t="s">
        <v>80</v>
      </c>
      <c r="M1377" s="169" t="s">
        <v>555</v>
      </c>
    </row>
    <row r="1378" spans="1:13" ht="75" x14ac:dyDescent="0.2">
      <c r="A1378" s="166">
        <v>1377</v>
      </c>
      <c r="B1378" s="167" t="s">
        <v>6112</v>
      </c>
      <c r="C1378" s="168" t="s">
        <v>6113</v>
      </c>
      <c r="D1378" s="169" t="s">
        <v>5683</v>
      </c>
      <c r="E1378" s="170">
        <v>32</v>
      </c>
      <c r="F1378" s="170">
        <v>3</v>
      </c>
      <c r="G1378" s="169">
        <v>2024</v>
      </c>
      <c r="H1378" s="169" t="s">
        <v>6114</v>
      </c>
      <c r="I1378" s="167" t="s">
        <v>6115</v>
      </c>
      <c r="J1378" s="167" t="s">
        <v>32</v>
      </c>
      <c r="K1378" s="169" t="s">
        <v>55</v>
      </c>
      <c r="L1378" s="169" t="s">
        <v>56</v>
      </c>
      <c r="M1378" s="169" t="s">
        <v>2994</v>
      </c>
    </row>
    <row r="1379" spans="1:13" ht="90" x14ac:dyDescent="0.2">
      <c r="A1379" s="166">
        <v>1378</v>
      </c>
      <c r="B1379" s="167" t="s">
        <v>6116</v>
      </c>
      <c r="C1379" s="168" t="s">
        <v>6117</v>
      </c>
      <c r="D1379" s="169" t="s">
        <v>6118</v>
      </c>
      <c r="E1379" s="170"/>
      <c r="F1379" s="170"/>
      <c r="G1379" s="169">
        <v>2024</v>
      </c>
      <c r="H1379" s="169" t="s">
        <v>6119</v>
      </c>
      <c r="I1379" s="167" t="s">
        <v>6120</v>
      </c>
      <c r="J1379" s="167" t="s">
        <v>68</v>
      </c>
      <c r="K1379" s="169" t="s">
        <v>69</v>
      </c>
      <c r="L1379" s="169" t="s">
        <v>80</v>
      </c>
      <c r="M1379" s="169" t="s">
        <v>2336</v>
      </c>
    </row>
    <row r="1380" spans="1:13" ht="75" x14ac:dyDescent="0.2">
      <c r="A1380" s="166">
        <v>1379</v>
      </c>
      <c r="B1380" s="167" t="s">
        <v>6121</v>
      </c>
      <c r="C1380" s="168" t="s">
        <v>6122</v>
      </c>
      <c r="D1380" s="169" t="s">
        <v>6123</v>
      </c>
      <c r="E1380" s="170"/>
      <c r="F1380" s="170"/>
      <c r="G1380" s="169">
        <v>2024</v>
      </c>
      <c r="H1380" s="169" t="s">
        <v>6124</v>
      </c>
      <c r="I1380" s="167" t="s">
        <v>6125</v>
      </c>
      <c r="J1380" s="167" t="s">
        <v>68</v>
      </c>
      <c r="K1380" s="169" t="s">
        <v>69</v>
      </c>
      <c r="L1380" s="169" t="s">
        <v>56</v>
      </c>
      <c r="M1380" s="166" t="s">
        <v>2440</v>
      </c>
    </row>
    <row r="1381" spans="1:13" ht="75" x14ac:dyDescent="0.2">
      <c r="A1381" s="166">
        <v>1380</v>
      </c>
      <c r="B1381" s="167" t="s">
        <v>6126</v>
      </c>
      <c r="C1381" s="168" t="s">
        <v>6127</v>
      </c>
      <c r="D1381" s="169" t="s">
        <v>6128</v>
      </c>
      <c r="E1381" s="170"/>
      <c r="F1381" s="170"/>
      <c r="G1381" s="169">
        <v>2024</v>
      </c>
      <c r="H1381" s="169" t="s">
        <v>6129</v>
      </c>
      <c r="I1381" s="167" t="s">
        <v>6130</v>
      </c>
      <c r="J1381" s="167" t="s">
        <v>68</v>
      </c>
      <c r="K1381" s="169" t="s">
        <v>69</v>
      </c>
      <c r="L1381" s="169" t="s">
        <v>56</v>
      </c>
      <c r="M1381" s="169" t="s">
        <v>2431</v>
      </c>
    </row>
    <row r="1382" spans="1:13" ht="75" x14ac:dyDescent="0.2">
      <c r="A1382" s="166">
        <v>1381</v>
      </c>
      <c r="B1382" s="167" t="s">
        <v>6131</v>
      </c>
      <c r="C1382" s="168" t="s">
        <v>6132</v>
      </c>
      <c r="D1382" s="169" t="s">
        <v>6133</v>
      </c>
      <c r="E1382" s="170"/>
      <c r="F1382" s="170"/>
      <c r="G1382" s="169">
        <v>2024</v>
      </c>
      <c r="H1382" s="169" t="s">
        <v>6134</v>
      </c>
      <c r="I1382" s="179" t="s">
        <v>6135</v>
      </c>
      <c r="J1382" s="167" t="s">
        <v>68</v>
      </c>
      <c r="K1382" s="169" t="s">
        <v>69</v>
      </c>
      <c r="L1382" s="169" t="s">
        <v>864</v>
      </c>
      <c r="M1382" s="169" t="s">
        <v>6136</v>
      </c>
    </row>
    <row r="1383" spans="1:13" ht="75" x14ac:dyDescent="0.2">
      <c r="A1383" s="166">
        <v>1382</v>
      </c>
      <c r="B1383" s="167" t="s">
        <v>6137</v>
      </c>
      <c r="C1383" s="168" t="s">
        <v>6138</v>
      </c>
      <c r="D1383" s="169" t="s">
        <v>209</v>
      </c>
      <c r="E1383" s="170"/>
      <c r="F1383" s="170"/>
      <c r="G1383" s="169">
        <v>2024</v>
      </c>
      <c r="H1383" s="169" t="s">
        <v>6139</v>
      </c>
      <c r="I1383" s="167" t="s">
        <v>6140</v>
      </c>
      <c r="J1383" s="167" t="s">
        <v>32</v>
      </c>
      <c r="K1383" s="169" t="s">
        <v>55</v>
      </c>
      <c r="L1383" s="169" t="s">
        <v>56</v>
      </c>
      <c r="M1383" s="169" t="s">
        <v>3014</v>
      </c>
    </row>
    <row r="1384" spans="1:13" ht="75" x14ac:dyDescent="0.2">
      <c r="A1384" s="166">
        <v>1383</v>
      </c>
      <c r="B1384" s="167" t="s">
        <v>6141</v>
      </c>
      <c r="C1384" s="168" t="s">
        <v>6142</v>
      </c>
      <c r="D1384" s="169" t="s">
        <v>5485</v>
      </c>
      <c r="E1384" s="170">
        <v>3</v>
      </c>
      <c r="F1384" s="170"/>
      <c r="G1384" s="169">
        <v>2024</v>
      </c>
      <c r="H1384" s="169" t="s">
        <v>6143</v>
      </c>
      <c r="I1384" s="167" t="s">
        <v>6144</v>
      </c>
      <c r="J1384" s="167" t="s">
        <v>32</v>
      </c>
      <c r="K1384" s="166" t="s">
        <v>103</v>
      </c>
      <c r="L1384" s="169" t="s">
        <v>80</v>
      </c>
      <c r="M1384" s="169" t="s">
        <v>3068</v>
      </c>
    </row>
    <row r="1385" spans="1:13" ht="90" x14ac:dyDescent="0.2">
      <c r="A1385" s="166">
        <v>1384</v>
      </c>
      <c r="B1385" s="167" t="s">
        <v>6145</v>
      </c>
      <c r="C1385" s="168" t="s">
        <v>6146</v>
      </c>
      <c r="D1385" s="169" t="s">
        <v>6118</v>
      </c>
      <c r="E1385" s="170"/>
      <c r="F1385" s="170"/>
      <c r="G1385" s="169">
        <v>2024</v>
      </c>
      <c r="H1385" s="169" t="s">
        <v>6147</v>
      </c>
      <c r="I1385" s="167" t="s">
        <v>6148</v>
      </c>
      <c r="J1385" s="167" t="s">
        <v>68</v>
      </c>
      <c r="K1385" s="169" t="s">
        <v>69</v>
      </c>
      <c r="L1385" s="169" t="s">
        <v>601</v>
      </c>
      <c r="M1385" s="169" t="s">
        <v>6149</v>
      </c>
    </row>
    <row r="1386" spans="1:13" ht="90" x14ac:dyDescent="0.2">
      <c r="A1386" s="166">
        <v>1385</v>
      </c>
      <c r="B1386" s="167" t="s">
        <v>6150</v>
      </c>
      <c r="C1386" s="168" t="s">
        <v>6151</v>
      </c>
      <c r="D1386" s="169" t="s">
        <v>3237</v>
      </c>
      <c r="E1386" s="170"/>
      <c r="F1386" s="170"/>
      <c r="G1386" s="169">
        <v>2024</v>
      </c>
      <c r="H1386" s="169" t="s">
        <v>6152</v>
      </c>
      <c r="I1386" s="167" t="s">
        <v>6153</v>
      </c>
      <c r="J1386" s="167" t="s">
        <v>3388</v>
      </c>
      <c r="K1386" s="169" t="s">
        <v>55</v>
      </c>
      <c r="L1386" s="169" t="s">
        <v>80</v>
      </c>
      <c r="M1386" s="169" t="s">
        <v>539</v>
      </c>
    </row>
    <row r="1387" spans="1:13" ht="90" x14ac:dyDescent="0.2">
      <c r="A1387" s="166">
        <v>1386</v>
      </c>
      <c r="B1387" s="167" t="s">
        <v>6154</v>
      </c>
      <c r="C1387" s="168" t="s">
        <v>6155</v>
      </c>
      <c r="D1387" s="169" t="s">
        <v>6118</v>
      </c>
      <c r="E1387" s="170"/>
      <c r="F1387" s="170"/>
      <c r="G1387" s="169">
        <v>2024</v>
      </c>
      <c r="H1387" s="169" t="s">
        <v>6156</v>
      </c>
      <c r="I1387" s="179" t="s">
        <v>6157</v>
      </c>
      <c r="J1387" s="167" t="s">
        <v>68</v>
      </c>
      <c r="K1387" s="169" t="s">
        <v>69</v>
      </c>
      <c r="L1387" s="169" t="s">
        <v>80</v>
      </c>
      <c r="M1387" s="169" t="s">
        <v>701</v>
      </c>
    </row>
    <row r="1388" spans="1:13" ht="75" x14ac:dyDescent="0.2">
      <c r="A1388" s="166">
        <v>1387</v>
      </c>
      <c r="B1388" s="167" t="s">
        <v>6158</v>
      </c>
      <c r="C1388" s="168" t="s">
        <v>6159</v>
      </c>
      <c r="D1388" s="169" t="s">
        <v>6160</v>
      </c>
      <c r="E1388" s="170"/>
      <c r="F1388" s="170"/>
      <c r="G1388" s="169">
        <v>2024</v>
      </c>
      <c r="H1388" s="169" t="s">
        <v>6161</v>
      </c>
      <c r="I1388" s="167" t="s">
        <v>6162</v>
      </c>
      <c r="J1388" s="167" t="s">
        <v>68</v>
      </c>
      <c r="K1388" s="169" t="s">
        <v>69</v>
      </c>
      <c r="L1388" s="169" t="s">
        <v>601</v>
      </c>
      <c r="M1388" s="169" t="s">
        <v>5655</v>
      </c>
    </row>
    <row r="1389" spans="1:13" ht="75" x14ac:dyDescent="0.2">
      <c r="A1389" s="166">
        <v>1388</v>
      </c>
      <c r="B1389" s="189" t="s">
        <v>6163</v>
      </c>
      <c r="C1389" s="168" t="s">
        <v>6164</v>
      </c>
      <c r="D1389" s="169" t="s">
        <v>6165</v>
      </c>
      <c r="E1389" s="170">
        <v>2024</v>
      </c>
      <c r="F1389" s="170">
        <v>1</v>
      </c>
      <c r="G1389" s="169">
        <v>2024</v>
      </c>
      <c r="H1389" s="169" t="s">
        <v>6166</v>
      </c>
      <c r="I1389" s="167" t="s">
        <v>6167</v>
      </c>
      <c r="J1389" s="167" t="s">
        <v>32</v>
      </c>
      <c r="K1389" s="169" t="s">
        <v>55</v>
      </c>
      <c r="L1389" s="169" t="s">
        <v>80</v>
      </c>
      <c r="M1389" s="169" t="s">
        <v>6168</v>
      </c>
    </row>
    <row r="1390" spans="1:13" ht="120" x14ac:dyDescent="0.2">
      <c r="A1390" s="166">
        <v>1389</v>
      </c>
      <c r="B1390" s="167" t="s">
        <v>6169</v>
      </c>
      <c r="C1390" s="168" t="s">
        <v>6170</v>
      </c>
      <c r="D1390" s="169" t="s">
        <v>5485</v>
      </c>
      <c r="E1390" s="170">
        <v>3</v>
      </c>
      <c r="F1390" s="170"/>
      <c r="G1390" s="169">
        <v>2024</v>
      </c>
      <c r="H1390" s="169" t="s">
        <v>6171</v>
      </c>
      <c r="I1390" s="167" t="s">
        <v>6172</v>
      </c>
      <c r="J1390" s="167" t="s">
        <v>32</v>
      </c>
      <c r="K1390" s="166" t="s">
        <v>55</v>
      </c>
      <c r="L1390" s="169" t="s">
        <v>56</v>
      </c>
      <c r="M1390" s="169" t="s">
        <v>3023</v>
      </c>
    </row>
    <row r="1391" spans="1:13" ht="75" x14ac:dyDescent="0.2">
      <c r="A1391" s="166">
        <v>1390</v>
      </c>
      <c r="B1391" s="167" t="s">
        <v>6173</v>
      </c>
      <c r="C1391" s="168" t="s">
        <v>6174</v>
      </c>
      <c r="D1391" s="169" t="s">
        <v>6175</v>
      </c>
      <c r="E1391" s="170"/>
      <c r="F1391" s="170"/>
      <c r="G1391" s="169">
        <v>2024</v>
      </c>
      <c r="H1391" s="169" t="s">
        <v>6176</v>
      </c>
      <c r="I1391" s="167" t="s">
        <v>6177</v>
      </c>
      <c r="J1391" s="167" t="s">
        <v>68</v>
      </c>
      <c r="K1391" s="166" t="s">
        <v>3417</v>
      </c>
      <c r="L1391" s="169" t="s">
        <v>56</v>
      </c>
      <c r="M1391" s="169" t="s">
        <v>4982</v>
      </c>
    </row>
    <row r="1392" spans="1:13" ht="75" x14ac:dyDescent="0.2">
      <c r="A1392" s="166">
        <v>1391</v>
      </c>
      <c r="B1392" s="167" t="s">
        <v>6178</v>
      </c>
      <c r="C1392" s="168" t="s">
        <v>6179</v>
      </c>
      <c r="D1392" s="169" t="s">
        <v>6180</v>
      </c>
      <c r="E1392" s="170">
        <v>31</v>
      </c>
      <c r="F1392" s="170">
        <v>3</v>
      </c>
      <c r="G1392" s="169">
        <v>2024</v>
      </c>
      <c r="H1392" s="169" t="s">
        <v>6181</v>
      </c>
      <c r="I1392" s="167" t="s">
        <v>6182</v>
      </c>
      <c r="J1392" s="167" t="s">
        <v>32</v>
      </c>
      <c r="K1392" s="166" t="s">
        <v>55</v>
      </c>
      <c r="L1392" s="169" t="s">
        <v>114</v>
      </c>
      <c r="M1392" s="169" t="s">
        <v>4687</v>
      </c>
    </row>
    <row r="1393" spans="1:13" ht="75" x14ac:dyDescent="0.2">
      <c r="A1393" s="166">
        <v>1392</v>
      </c>
      <c r="B1393" s="167" t="s">
        <v>6183</v>
      </c>
      <c r="C1393" s="168" t="s">
        <v>6184</v>
      </c>
      <c r="D1393" s="169" t="s">
        <v>330</v>
      </c>
      <c r="E1393" s="170">
        <v>1</v>
      </c>
      <c r="F1393" s="170"/>
      <c r="G1393" s="169">
        <v>2024</v>
      </c>
      <c r="H1393" s="169" t="s">
        <v>6185</v>
      </c>
      <c r="I1393" s="167" t="s">
        <v>6186</v>
      </c>
      <c r="J1393" s="167" t="s">
        <v>68</v>
      </c>
      <c r="K1393" s="166" t="s">
        <v>3417</v>
      </c>
      <c r="L1393" s="169" t="s">
        <v>80</v>
      </c>
      <c r="M1393" s="169" t="s">
        <v>555</v>
      </c>
    </row>
    <row r="1394" spans="1:13" ht="75" x14ac:dyDescent="0.2">
      <c r="A1394" s="166">
        <v>1393</v>
      </c>
      <c r="B1394" s="167" t="s">
        <v>6187</v>
      </c>
      <c r="C1394" s="168" t="s">
        <v>6188</v>
      </c>
      <c r="D1394" s="169" t="s">
        <v>42</v>
      </c>
      <c r="E1394" s="170"/>
      <c r="F1394" s="170"/>
      <c r="G1394" s="169">
        <v>2024</v>
      </c>
      <c r="H1394" s="169" t="s">
        <v>6189</v>
      </c>
      <c r="I1394" s="167" t="s">
        <v>6190</v>
      </c>
      <c r="J1394" s="167" t="s">
        <v>32</v>
      </c>
      <c r="K1394" s="169" t="s">
        <v>55</v>
      </c>
      <c r="L1394" s="169" t="s">
        <v>56</v>
      </c>
      <c r="M1394" s="169" t="s">
        <v>3645</v>
      </c>
    </row>
    <row r="1395" spans="1:13" ht="90" x14ac:dyDescent="0.2">
      <c r="A1395" s="166">
        <v>1394</v>
      </c>
      <c r="B1395" s="167" t="s">
        <v>6191</v>
      </c>
      <c r="C1395" s="168" t="s">
        <v>6192</v>
      </c>
      <c r="D1395" s="169" t="s">
        <v>6118</v>
      </c>
      <c r="E1395" s="170"/>
      <c r="F1395" s="170"/>
      <c r="G1395" s="169">
        <v>2024</v>
      </c>
      <c r="H1395" s="169" t="s">
        <v>6193</v>
      </c>
      <c r="I1395" s="167" t="s">
        <v>6194</v>
      </c>
      <c r="J1395" s="167" t="s">
        <v>68</v>
      </c>
      <c r="K1395" s="169" t="s">
        <v>69</v>
      </c>
      <c r="L1395" s="169" t="s">
        <v>864</v>
      </c>
      <c r="M1395" s="166" t="s">
        <v>2187</v>
      </c>
    </row>
    <row r="1396" spans="1:13" ht="75" x14ac:dyDescent="0.2">
      <c r="A1396" s="166">
        <v>1395</v>
      </c>
      <c r="B1396" s="189" t="s">
        <v>6195</v>
      </c>
      <c r="C1396" s="168" t="s">
        <v>6196</v>
      </c>
      <c r="D1396" s="169" t="s">
        <v>423</v>
      </c>
      <c r="E1396" s="170">
        <v>2024</v>
      </c>
      <c r="F1396" s="170"/>
      <c r="G1396" s="169">
        <v>2024</v>
      </c>
      <c r="H1396" s="169" t="s">
        <v>6197</v>
      </c>
      <c r="I1396" s="167" t="s">
        <v>6198</v>
      </c>
      <c r="J1396" s="167" t="s">
        <v>61</v>
      </c>
      <c r="K1396" s="169" t="s">
        <v>69</v>
      </c>
      <c r="L1396" s="169" t="s">
        <v>80</v>
      </c>
      <c r="M1396" s="169" t="s">
        <v>539</v>
      </c>
    </row>
    <row r="1397" spans="1:13" ht="75" x14ac:dyDescent="0.2">
      <c r="A1397" s="166">
        <v>1396</v>
      </c>
      <c r="B1397" s="167" t="s">
        <v>6200</v>
      </c>
      <c r="C1397" s="168" t="s">
        <v>6201</v>
      </c>
      <c r="D1397" s="169" t="s">
        <v>6123</v>
      </c>
      <c r="E1397" s="170"/>
      <c r="F1397" s="170"/>
      <c r="G1397" s="169">
        <v>2024</v>
      </c>
      <c r="H1397" s="169" t="s">
        <v>6202</v>
      </c>
      <c r="I1397" s="167" t="s">
        <v>6203</v>
      </c>
      <c r="J1397" s="167" t="s">
        <v>68</v>
      </c>
      <c r="K1397" s="169" t="s">
        <v>69</v>
      </c>
      <c r="L1397" s="169" t="s">
        <v>80</v>
      </c>
      <c r="M1397" s="169" t="s">
        <v>3393</v>
      </c>
    </row>
    <row r="1398" spans="1:13" ht="75" x14ac:dyDescent="0.2">
      <c r="A1398" s="166">
        <v>1397</v>
      </c>
      <c r="B1398" s="167" t="s">
        <v>6204</v>
      </c>
      <c r="C1398" s="168" t="s">
        <v>6205</v>
      </c>
      <c r="D1398" s="169" t="s">
        <v>6206</v>
      </c>
      <c r="E1398" s="170">
        <v>14</v>
      </c>
      <c r="F1398" s="170">
        <v>2</v>
      </c>
      <c r="G1398" s="169">
        <v>2024</v>
      </c>
      <c r="H1398" s="169" t="s">
        <v>6207</v>
      </c>
      <c r="I1398" s="167" t="s">
        <v>6208</v>
      </c>
      <c r="J1398" s="167" t="s">
        <v>32</v>
      </c>
      <c r="K1398" s="169" t="s">
        <v>55</v>
      </c>
      <c r="L1398" s="169" t="s">
        <v>864</v>
      </c>
      <c r="M1398" s="169" t="s">
        <v>2187</v>
      </c>
    </row>
    <row r="1399" spans="1:13" ht="75" x14ac:dyDescent="0.2">
      <c r="A1399" s="166">
        <v>1398</v>
      </c>
      <c r="B1399" s="189" t="s">
        <v>6209</v>
      </c>
      <c r="C1399" s="168" t="s">
        <v>6210</v>
      </c>
      <c r="D1399" s="169" t="s">
        <v>6104</v>
      </c>
      <c r="E1399" s="170"/>
      <c r="F1399" s="170"/>
      <c r="G1399" s="169">
        <v>2024</v>
      </c>
      <c r="H1399" s="169" t="s">
        <v>6211</v>
      </c>
      <c r="I1399" s="167" t="s">
        <v>6212</v>
      </c>
      <c r="J1399" s="167" t="s">
        <v>68</v>
      </c>
      <c r="K1399" s="166" t="s">
        <v>3417</v>
      </c>
      <c r="L1399" s="169" t="s">
        <v>570</v>
      </c>
      <c r="M1399" s="166" t="s">
        <v>3347</v>
      </c>
    </row>
    <row r="1400" spans="1:13" ht="75" x14ac:dyDescent="0.2">
      <c r="A1400" s="166">
        <v>1399</v>
      </c>
      <c r="B1400" s="167" t="s">
        <v>6213</v>
      </c>
      <c r="C1400" s="168" t="s">
        <v>6214</v>
      </c>
      <c r="D1400" s="169" t="s">
        <v>330</v>
      </c>
      <c r="E1400" s="170">
        <v>1</v>
      </c>
      <c r="F1400" s="170"/>
      <c r="G1400" s="169">
        <v>2024</v>
      </c>
      <c r="H1400" s="169" t="s">
        <v>6215</v>
      </c>
      <c r="I1400" s="167" t="s">
        <v>6216</v>
      </c>
      <c r="J1400" s="167" t="s">
        <v>68</v>
      </c>
      <c r="K1400" s="169" t="s">
        <v>69</v>
      </c>
      <c r="L1400" s="169" t="s">
        <v>80</v>
      </c>
      <c r="M1400" s="169" t="s">
        <v>648</v>
      </c>
    </row>
    <row r="1401" spans="1:13" ht="75" x14ac:dyDescent="0.2">
      <c r="A1401" s="166">
        <v>1400</v>
      </c>
      <c r="B1401" s="167" t="s">
        <v>6217</v>
      </c>
      <c r="C1401" s="168" t="s">
        <v>6218</v>
      </c>
      <c r="D1401" s="169" t="s">
        <v>6123</v>
      </c>
      <c r="E1401" s="170"/>
      <c r="F1401" s="170"/>
      <c r="G1401" s="169">
        <v>2024</v>
      </c>
      <c r="H1401" s="169" t="s">
        <v>6219</v>
      </c>
      <c r="I1401" s="167" t="s">
        <v>6220</v>
      </c>
      <c r="J1401" s="167" t="s">
        <v>68</v>
      </c>
      <c r="K1401" s="169" t="s">
        <v>69</v>
      </c>
      <c r="L1401" s="169" t="s">
        <v>56</v>
      </c>
      <c r="M1401" s="169" t="s">
        <v>3166</v>
      </c>
    </row>
    <row r="1402" spans="1:13" ht="75" x14ac:dyDescent="0.2">
      <c r="A1402" s="166">
        <v>1401</v>
      </c>
      <c r="B1402" s="167" t="s">
        <v>6221</v>
      </c>
      <c r="C1402" s="168" t="s">
        <v>6222</v>
      </c>
      <c r="D1402" s="169" t="s">
        <v>6133</v>
      </c>
      <c r="E1402" s="170"/>
      <c r="F1402" s="170"/>
      <c r="G1402" s="169">
        <v>2024</v>
      </c>
      <c r="H1402" s="169" t="s">
        <v>6223</v>
      </c>
      <c r="I1402" s="167" t="s">
        <v>6224</v>
      </c>
      <c r="J1402" s="167" t="s">
        <v>68</v>
      </c>
      <c r="K1402" s="169" t="s">
        <v>69</v>
      </c>
      <c r="L1402" s="169" t="s">
        <v>601</v>
      </c>
      <c r="M1402" s="169" t="s">
        <v>6149</v>
      </c>
    </row>
    <row r="1403" spans="1:13" ht="75" x14ac:dyDescent="0.2">
      <c r="A1403" s="166">
        <v>1402</v>
      </c>
      <c r="B1403" s="189" t="s">
        <v>6225</v>
      </c>
      <c r="C1403" s="168" t="s">
        <v>6226</v>
      </c>
      <c r="D1403" s="169" t="s">
        <v>6128</v>
      </c>
      <c r="E1403" s="170"/>
      <c r="F1403" s="170"/>
      <c r="G1403" s="169">
        <v>2024</v>
      </c>
      <c r="H1403" s="169" t="s">
        <v>6227</v>
      </c>
      <c r="I1403" s="167" t="s">
        <v>6228</v>
      </c>
      <c r="J1403" s="167" t="s">
        <v>68</v>
      </c>
      <c r="K1403" s="166" t="s">
        <v>3417</v>
      </c>
      <c r="L1403" s="169" t="s">
        <v>864</v>
      </c>
      <c r="M1403" s="169" t="s">
        <v>5110</v>
      </c>
    </row>
    <row r="1404" spans="1:13" ht="75" x14ac:dyDescent="0.2">
      <c r="A1404" s="166">
        <v>1403</v>
      </c>
      <c r="B1404" s="167" t="s">
        <v>6229</v>
      </c>
      <c r="C1404" s="168" t="s">
        <v>6230</v>
      </c>
      <c r="D1404" s="169" t="s">
        <v>6231</v>
      </c>
      <c r="E1404" s="170"/>
      <c r="F1404" s="170"/>
      <c r="G1404" s="169">
        <v>2024</v>
      </c>
      <c r="H1404" s="169" t="s">
        <v>6232</v>
      </c>
      <c r="I1404" s="167" t="s">
        <v>6233</v>
      </c>
      <c r="J1404" s="167" t="s">
        <v>68</v>
      </c>
      <c r="K1404" s="169" t="s">
        <v>69</v>
      </c>
      <c r="L1404" s="169" t="s">
        <v>114</v>
      </c>
      <c r="M1404" s="166" t="s">
        <v>2496</v>
      </c>
    </row>
    <row r="1405" spans="1:13" ht="75" x14ac:dyDescent="0.2">
      <c r="A1405" s="166">
        <v>1404</v>
      </c>
      <c r="B1405" s="167" t="s">
        <v>6234</v>
      </c>
      <c r="C1405" s="168" t="s">
        <v>6235</v>
      </c>
      <c r="D1405" s="169" t="s">
        <v>330</v>
      </c>
      <c r="E1405" s="170" t="s">
        <v>6109</v>
      </c>
      <c r="F1405" s="170"/>
      <c r="G1405" s="169">
        <v>2024</v>
      </c>
      <c r="H1405" s="169" t="s">
        <v>6236</v>
      </c>
      <c r="I1405" s="167" t="s">
        <v>6237</v>
      </c>
      <c r="J1405" s="167" t="s">
        <v>68</v>
      </c>
      <c r="K1405" s="166" t="s">
        <v>3417</v>
      </c>
      <c r="L1405" s="169" t="s">
        <v>80</v>
      </c>
      <c r="M1405" s="169" t="s">
        <v>555</v>
      </c>
    </row>
    <row r="1406" spans="1:13" ht="75" x14ac:dyDescent="0.2">
      <c r="A1406" s="166">
        <v>1405</v>
      </c>
      <c r="B1406" s="167" t="s">
        <v>6195</v>
      </c>
      <c r="C1406" s="168" t="s">
        <v>6238</v>
      </c>
      <c r="D1406" s="169" t="s">
        <v>423</v>
      </c>
      <c r="E1406" s="170">
        <v>2024</v>
      </c>
      <c r="F1406" s="170"/>
      <c r="G1406" s="169">
        <v>2024</v>
      </c>
      <c r="H1406" s="169" t="s">
        <v>6239</v>
      </c>
      <c r="I1406" s="167" t="s">
        <v>6240</v>
      </c>
      <c r="J1406" s="167" t="s">
        <v>61</v>
      </c>
      <c r="K1406" s="169" t="s">
        <v>69</v>
      </c>
      <c r="L1406" s="169" t="s">
        <v>80</v>
      </c>
      <c r="M1406" s="169" t="s">
        <v>539</v>
      </c>
    </row>
    <row r="1407" spans="1:13" ht="75" x14ac:dyDescent="0.2">
      <c r="A1407" s="166">
        <v>1406</v>
      </c>
      <c r="B1407" s="167" t="s">
        <v>6241</v>
      </c>
      <c r="C1407" s="168" t="s">
        <v>6242</v>
      </c>
      <c r="D1407" s="169" t="s">
        <v>330</v>
      </c>
      <c r="E1407" s="170">
        <v>1</v>
      </c>
      <c r="F1407" s="170"/>
      <c r="G1407" s="169">
        <v>2024</v>
      </c>
      <c r="H1407" s="169" t="s">
        <v>6243</v>
      </c>
      <c r="I1407" s="167" t="s">
        <v>6244</v>
      </c>
      <c r="J1407" s="167" t="s">
        <v>68</v>
      </c>
      <c r="K1407" s="166" t="s">
        <v>3417</v>
      </c>
      <c r="L1407" s="169" t="s">
        <v>80</v>
      </c>
      <c r="M1407" s="169" t="s">
        <v>555</v>
      </c>
    </row>
    <row r="1408" spans="1:13" ht="75" x14ac:dyDescent="0.2">
      <c r="A1408" s="166">
        <v>1407</v>
      </c>
      <c r="B1408" s="167" t="s">
        <v>6245</v>
      </c>
      <c r="C1408" s="168" t="s">
        <v>6246</v>
      </c>
      <c r="D1408" s="169" t="s">
        <v>6247</v>
      </c>
      <c r="E1408" s="170">
        <v>32</v>
      </c>
      <c r="F1408" s="170">
        <v>1</v>
      </c>
      <c r="G1408" s="169">
        <v>2024</v>
      </c>
      <c r="H1408" s="169" t="s">
        <v>6248</v>
      </c>
      <c r="I1408" s="179" t="s">
        <v>6249</v>
      </c>
      <c r="J1408" s="167" t="s">
        <v>32</v>
      </c>
      <c r="K1408" s="169" t="s">
        <v>55</v>
      </c>
      <c r="L1408" s="169" t="s">
        <v>114</v>
      </c>
      <c r="M1408" s="169" t="s">
        <v>369</v>
      </c>
    </row>
    <row r="1409" spans="1:13" ht="75" x14ac:dyDescent="0.2">
      <c r="A1409" s="166">
        <v>1408</v>
      </c>
      <c r="B1409" s="167" t="s">
        <v>6250</v>
      </c>
      <c r="C1409" s="168" t="s">
        <v>6251</v>
      </c>
      <c r="D1409" s="169" t="s">
        <v>6123</v>
      </c>
      <c r="E1409" s="170"/>
      <c r="F1409" s="170"/>
      <c r="G1409" s="169">
        <v>2024</v>
      </c>
      <c r="H1409" s="169" t="s">
        <v>6252</v>
      </c>
      <c r="I1409" s="167" t="s">
        <v>6253</v>
      </c>
      <c r="J1409" s="167" t="s">
        <v>68</v>
      </c>
      <c r="K1409" s="169" t="s">
        <v>69</v>
      </c>
      <c r="L1409" s="169" t="s">
        <v>56</v>
      </c>
      <c r="M1409" s="169" t="s">
        <v>665</v>
      </c>
    </row>
    <row r="1410" spans="1:13" ht="75" x14ac:dyDescent="0.2">
      <c r="A1410" s="166">
        <v>1409</v>
      </c>
      <c r="B1410" s="167" t="s">
        <v>6254</v>
      </c>
      <c r="C1410" s="168" t="s">
        <v>6255</v>
      </c>
      <c r="D1410" s="169" t="s">
        <v>6256</v>
      </c>
      <c r="E1410" s="170"/>
      <c r="F1410" s="170"/>
      <c r="G1410" s="169">
        <v>2024</v>
      </c>
      <c r="H1410" s="169" t="s">
        <v>6257</v>
      </c>
      <c r="I1410" s="167" t="s">
        <v>6258</v>
      </c>
      <c r="J1410" s="167" t="s">
        <v>68</v>
      </c>
      <c r="K1410" s="169" t="s">
        <v>69</v>
      </c>
      <c r="L1410" s="169" t="s">
        <v>864</v>
      </c>
      <c r="M1410" s="166" t="s">
        <v>1411</v>
      </c>
    </row>
    <row r="1411" spans="1:13" ht="60" x14ac:dyDescent="0.2">
      <c r="A1411" s="166">
        <v>1410</v>
      </c>
      <c r="B1411" s="167" t="s">
        <v>6259</v>
      </c>
      <c r="C1411" s="168" t="s">
        <v>6260</v>
      </c>
      <c r="D1411" s="169" t="s">
        <v>1346</v>
      </c>
      <c r="E1411" s="170">
        <v>25</v>
      </c>
      <c r="F1411" s="170">
        <v>4</v>
      </c>
      <c r="G1411" s="169">
        <v>2024</v>
      </c>
      <c r="H1411" s="169"/>
      <c r="I1411" s="181" t="s">
        <v>6261</v>
      </c>
      <c r="J1411" s="167" t="s">
        <v>32</v>
      </c>
      <c r="K1411" s="169" t="s">
        <v>55</v>
      </c>
      <c r="L1411" s="169" t="s">
        <v>56</v>
      </c>
      <c r="M1411" s="169" t="s">
        <v>433</v>
      </c>
    </row>
    <row r="1412" spans="1:13" ht="75" x14ac:dyDescent="0.2">
      <c r="A1412" s="166">
        <v>1411</v>
      </c>
      <c r="B1412" s="167" t="s">
        <v>6262</v>
      </c>
      <c r="C1412" s="168" t="s">
        <v>6263</v>
      </c>
      <c r="D1412" s="169" t="s">
        <v>6264</v>
      </c>
      <c r="E1412" s="170">
        <v>3</v>
      </c>
      <c r="F1412" s="170"/>
      <c r="G1412" s="169">
        <v>2024</v>
      </c>
      <c r="H1412" s="169" t="s">
        <v>6265</v>
      </c>
      <c r="I1412" s="167" t="s">
        <v>6266</v>
      </c>
      <c r="J1412" s="167" t="s">
        <v>32</v>
      </c>
      <c r="K1412" s="166" t="s">
        <v>103</v>
      </c>
      <c r="L1412" s="169" t="s">
        <v>80</v>
      </c>
      <c r="M1412" s="169" t="s">
        <v>3068</v>
      </c>
    </row>
    <row r="1413" spans="1:13" ht="75" x14ac:dyDescent="0.2">
      <c r="A1413" s="166">
        <v>1412</v>
      </c>
      <c r="B1413" s="167" t="s">
        <v>6267</v>
      </c>
      <c r="C1413" s="168" t="s">
        <v>6268</v>
      </c>
      <c r="D1413" s="169" t="s">
        <v>6269</v>
      </c>
      <c r="E1413" s="170">
        <v>13</v>
      </c>
      <c r="F1413" s="170">
        <v>2</v>
      </c>
      <c r="G1413" s="169">
        <v>2024</v>
      </c>
      <c r="H1413" s="169" t="s">
        <v>6270</v>
      </c>
      <c r="I1413" s="167" t="s">
        <v>6271</v>
      </c>
      <c r="J1413" s="167" t="s">
        <v>32</v>
      </c>
      <c r="K1413" s="169" t="s">
        <v>55</v>
      </c>
      <c r="L1413" s="169" t="s">
        <v>149</v>
      </c>
      <c r="M1413" s="169" t="s">
        <v>503</v>
      </c>
    </row>
    <row r="1414" spans="1:13" ht="75" x14ac:dyDescent="0.2">
      <c r="A1414" s="166">
        <v>1413</v>
      </c>
      <c r="B1414" s="167" t="s">
        <v>6272</v>
      </c>
      <c r="C1414" s="168" t="s">
        <v>6273</v>
      </c>
      <c r="D1414" s="169" t="s">
        <v>330</v>
      </c>
      <c r="E1414" s="170" t="s">
        <v>6109</v>
      </c>
      <c r="F1414" s="170"/>
      <c r="G1414" s="169">
        <v>2024</v>
      </c>
      <c r="H1414" s="169" t="s">
        <v>6274</v>
      </c>
      <c r="I1414" s="167" t="s">
        <v>6275</v>
      </c>
      <c r="J1414" s="167" t="s">
        <v>68</v>
      </c>
      <c r="K1414" s="166" t="s">
        <v>3417</v>
      </c>
      <c r="L1414" s="169" t="s">
        <v>80</v>
      </c>
      <c r="M1414" s="169" t="s">
        <v>555</v>
      </c>
    </row>
    <row r="1415" spans="1:13" ht="75" x14ac:dyDescent="0.2">
      <c r="A1415" s="166">
        <v>1414</v>
      </c>
      <c r="B1415" s="167" t="s">
        <v>6276</v>
      </c>
      <c r="C1415" s="168" t="s">
        <v>6277</v>
      </c>
      <c r="D1415" s="169" t="s">
        <v>6123</v>
      </c>
      <c r="E1415" s="170"/>
      <c r="F1415" s="170"/>
      <c r="G1415" s="169">
        <v>2024</v>
      </c>
      <c r="H1415" s="169" t="s">
        <v>6278</v>
      </c>
      <c r="I1415" s="167" t="s">
        <v>6279</v>
      </c>
      <c r="J1415" s="167" t="s">
        <v>68</v>
      </c>
      <c r="K1415" s="169" t="s">
        <v>69</v>
      </c>
      <c r="L1415" s="169" t="s">
        <v>56</v>
      </c>
      <c r="M1415" s="166" t="s">
        <v>2440</v>
      </c>
    </row>
    <row r="1416" spans="1:13" ht="75" x14ac:dyDescent="0.2">
      <c r="A1416" s="166">
        <v>1415</v>
      </c>
      <c r="B1416" s="167" t="s">
        <v>6280</v>
      </c>
      <c r="C1416" s="168" t="s">
        <v>6281</v>
      </c>
      <c r="D1416" s="169" t="s">
        <v>6104</v>
      </c>
      <c r="E1416" s="170"/>
      <c r="F1416" s="170"/>
      <c r="G1416" s="169">
        <v>2024</v>
      </c>
      <c r="H1416" s="169" t="s">
        <v>6282</v>
      </c>
      <c r="I1416" s="167" t="s">
        <v>6283</v>
      </c>
      <c r="J1416" s="167" t="s">
        <v>68</v>
      </c>
      <c r="K1416" s="169" t="s">
        <v>69</v>
      </c>
      <c r="L1416" s="169" t="s">
        <v>80</v>
      </c>
      <c r="M1416" s="169" t="s">
        <v>682</v>
      </c>
    </row>
    <row r="1417" spans="1:13" ht="75" x14ac:dyDescent="0.2">
      <c r="A1417" s="166">
        <v>1416</v>
      </c>
      <c r="B1417" s="167" t="s">
        <v>6284</v>
      </c>
      <c r="C1417" s="168" t="s">
        <v>6285</v>
      </c>
      <c r="D1417" s="169" t="s">
        <v>6286</v>
      </c>
      <c r="E1417" s="170">
        <v>21</v>
      </c>
      <c r="F1417" s="170">
        <v>7</v>
      </c>
      <c r="G1417" s="169">
        <v>2024</v>
      </c>
      <c r="H1417" s="169" t="s">
        <v>6287</v>
      </c>
      <c r="I1417" s="167" t="s">
        <v>6288</v>
      </c>
      <c r="J1417" s="167" t="s">
        <v>32</v>
      </c>
      <c r="K1417" s="169" t="s">
        <v>103</v>
      </c>
      <c r="L1417" s="169" t="s">
        <v>1325</v>
      </c>
      <c r="M1417" s="169" t="s">
        <v>1330</v>
      </c>
    </row>
    <row r="1418" spans="1:13" ht="75" x14ac:dyDescent="0.2">
      <c r="A1418" s="166">
        <v>1417</v>
      </c>
      <c r="B1418" s="189" t="s">
        <v>6289</v>
      </c>
      <c r="C1418" s="168" t="s">
        <v>6290</v>
      </c>
      <c r="D1418" s="169" t="s">
        <v>6256</v>
      </c>
      <c r="E1418" s="170"/>
      <c r="F1418" s="170"/>
      <c r="G1418" s="169">
        <v>2024</v>
      </c>
      <c r="H1418" s="169" t="s">
        <v>6291</v>
      </c>
      <c r="I1418" s="167" t="s">
        <v>6292</v>
      </c>
      <c r="J1418" s="167" t="s">
        <v>68</v>
      </c>
      <c r="K1418" s="169" t="s">
        <v>69</v>
      </c>
      <c r="L1418" s="169" t="s">
        <v>864</v>
      </c>
      <c r="M1418" s="166" t="s">
        <v>1411</v>
      </c>
    </row>
    <row r="1419" spans="1:13" ht="75" x14ac:dyDescent="0.2">
      <c r="A1419" s="166">
        <v>1418</v>
      </c>
      <c r="B1419" s="167" t="s">
        <v>6293</v>
      </c>
      <c r="C1419" s="168" t="s">
        <v>6294</v>
      </c>
      <c r="D1419" s="169" t="s">
        <v>6231</v>
      </c>
      <c r="E1419" s="170"/>
      <c r="F1419" s="170"/>
      <c r="G1419" s="169">
        <v>2024</v>
      </c>
      <c r="H1419" s="169" t="s">
        <v>6295</v>
      </c>
      <c r="I1419" s="167" t="s">
        <v>6296</v>
      </c>
      <c r="J1419" s="167" t="s">
        <v>68</v>
      </c>
      <c r="K1419" s="169" t="s">
        <v>69</v>
      </c>
      <c r="L1419" s="169" t="s">
        <v>570</v>
      </c>
      <c r="M1419" s="169" t="s">
        <v>3347</v>
      </c>
    </row>
    <row r="1420" spans="1:13" ht="75" x14ac:dyDescent="0.2">
      <c r="A1420" s="166">
        <v>1419</v>
      </c>
      <c r="B1420" s="167" t="s">
        <v>6297</v>
      </c>
      <c r="C1420" s="168" t="s">
        <v>6298</v>
      </c>
      <c r="D1420" s="169" t="s">
        <v>330</v>
      </c>
      <c r="E1420" s="170" t="s">
        <v>6109</v>
      </c>
      <c r="F1420" s="170"/>
      <c r="G1420" s="169">
        <v>2024</v>
      </c>
      <c r="H1420" s="169" t="s">
        <v>6299</v>
      </c>
      <c r="I1420" s="167" t="s">
        <v>6300</v>
      </c>
      <c r="J1420" s="167" t="s">
        <v>68</v>
      </c>
      <c r="K1420" s="166" t="s">
        <v>3417</v>
      </c>
      <c r="L1420" s="169" t="s">
        <v>80</v>
      </c>
      <c r="M1420" s="169" t="s">
        <v>555</v>
      </c>
    </row>
    <row r="1421" spans="1:13" ht="75" x14ac:dyDescent="0.2">
      <c r="A1421" s="166">
        <v>1420</v>
      </c>
      <c r="B1421" s="189" t="s">
        <v>6195</v>
      </c>
      <c r="C1421" s="168" t="s">
        <v>6301</v>
      </c>
      <c r="D1421" s="169" t="s">
        <v>423</v>
      </c>
      <c r="E1421" s="170">
        <v>2024</v>
      </c>
      <c r="F1421" s="170"/>
      <c r="G1421" s="169">
        <v>2024</v>
      </c>
      <c r="H1421" s="169" t="s">
        <v>6302</v>
      </c>
      <c r="I1421" s="167" t="s">
        <v>6303</v>
      </c>
      <c r="J1421" s="167" t="s">
        <v>61</v>
      </c>
      <c r="K1421" s="169" t="s">
        <v>69</v>
      </c>
      <c r="L1421" s="169" t="s">
        <v>80</v>
      </c>
      <c r="M1421" s="169" t="s">
        <v>539</v>
      </c>
    </row>
    <row r="1422" spans="1:13" ht="75" x14ac:dyDescent="0.2">
      <c r="A1422" s="166">
        <v>1421</v>
      </c>
      <c r="B1422" s="189" t="s">
        <v>6195</v>
      </c>
      <c r="C1422" s="168" t="s">
        <v>6304</v>
      </c>
      <c r="D1422" s="169" t="s">
        <v>423</v>
      </c>
      <c r="E1422" s="170">
        <v>2024</v>
      </c>
      <c r="F1422" s="170"/>
      <c r="G1422" s="169">
        <v>2024</v>
      </c>
      <c r="H1422" s="169" t="s">
        <v>6305</v>
      </c>
      <c r="I1422" s="167" t="s">
        <v>6306</v>
      </c>
      <c r="J1422" s="167" t="s">
        <v>61</v>
      </c>
      <c r="K1422" s="169" t="s">
        <v>69</v>
      </c>
      <c r="L1422" s="169" t="s">
        <v>80</v>
      </c>
      <c r="M1422" s="169" t="s">
        <v>539</v>
      </c>
    </row>
    <row r="1423" spans="1:13" ht="75" x14ac:dyDescent="0.2">
      <c r="A1423" s="166">
        <v>1422</v>
      </c>
      <c r="B1423" s="167" t="s">
        <v>6307</v>
      </c>
      <c r="C1423" s="168" t="s">
        <v>6308</v>
      </c>
      <c r="D1423" s="169" t="s">
        <v>6123</v>
      </c>
      <c r="E1423" s="170"/>
      <c r="F1423" s="170"/>
      <c r="G1423" s="169">
        <v>2024</v>
      </c>
      <c r="H1423" s="169" t="s">
        <v>6309</v>
      </c>
      <c r="I1423" s="167" t="s">
        <v>6310</v>
      </c>
      <c r="J1423" s="167" t="s">
        <v>68</v>
      </c>
      <c r="K1423" s="169" t="s">
        <v>69</v>
      </c>
      <c r="L1423" s="169" t="s">
        <v>56</v>
      </c>
      <c r="M1423" s="169" t="s">
        <v>665</v>
      </c>
    </row>
    <row r="1424" spans="1:13" ht="75" x14ac:dyDescent="0.2">
      <c r="A1424" s="166">
        <v>1423</v>
      </c>
      <c r="B1424" s="167" t="s">
        <v>6311</v>
      </c>
      <c r="C1424" s="168" t="s">
        <v>6312</v>
      </c>
      <c r="D1424" s="169" t="s">
        <v>6104</v>
      </c>
      <c r="E1424" s="170"/>
      <c r="F1424" s="170"/>
      <c r="G1424" s="169">
        <v>2024</v>
      </c>
      <c r="H1424" s="169" t="s">
        <v>6313</v>
      </c>
      <c r="I1424" s="190" t="s">
        <v>6314</v>
      </c>
      <c r="J1424" s="167" t="s">
        <v>68</v>
      </c>
      <c r="K1424" s="169" t="s">
        <v>69</v>
      </c>
      <c r="L1424" s="169" t="s">
        <v>56</v>
      </c>
      <c r="M1424" s="169" t="s">
        <v>2624</v>
      </c>
    </row>
    <row r="1425" spans="1:13" ht="75" x14ac:dyDescent="0.2">
      <c r="A1425" s="166">
        <v>1424</v>
      </c>
      <c r="B1425" s="167" t="s">
        <v>6315</v>
      </c>
      <c r="C1425" s="168" t="s">
        <v>6316</v>
      </c>
      <c r="D1425" s="169" t="s">
        <v>330</v>
      </c>
      <c r="E1425" s="170" t="s">
        <v>6109</v>
      </c>
      <c r="F1425" s="170"/>
      <c r="G1425" s="169">
        <v>2024</v>
      </c>
      <c r="H1425" s="169" t="s">
        <v>6317</v>
      </c>
      <c r="I1425" s="167" t="s">
        <v>6318</v>
      </c>
      <c r="J1425" s="167" t="s">
        <v>68</v>
      </c>
      <c r="K1425" s="166" t="s">
        <v>3417</v>
      </c>
      <c r="L1425" s="169" t="s">
        <v>80</v>
      </c>
      <c r="M1425" s="169" t="s">
        <v>555</v>
      </c>
    </row>
    <row r="1426" spans="1:13" ht="75" x14ac:dyDescent="0.2">
      <c r="A1426" s="166">
        <v>1425</v>
      </c>
      <c r="B1426" s="189" t="s">
        <v>6254</v>
      </c>
      <c r="C1426" s="168" t="s">
        <v>6319</v>
      </c>
      <c r="D1426" s="169" t="s">
        <v>6256</v>
      </c>
      <c r="E1426" s="170"/>
      <c r="F1426" s="170"/>
      <c r="G1426" s="169">
        <v>2024</v>
      </c>
      <c r="H1426" s="169" t="s">
        <v>6320</v>
      </c>
      <c r="I1426" s="167" t="s">
        <v>6321</v>
      </c>
      <c r="J1426" s="167" t="s">
        <v>68</v>
      </c>
      <c r="K1426" s="169" t="s">
        <v>69</v>
      </c>
      <c r="L1426" s="169" t="s">
        <v>80</v>
      </c>
      <c r="M1426" s="169" t="s">
        <v>539</v>
      </c>
    </row>
    <row r="1427" spans="1:13" ht="75" x14ac:dyDescent="0.2">
      <c r="A1427" s="166">
        <v>1426</v>
      </c>
      <c r="B1427" s="189" t="s">
        <v>6322</v>
      </c>
      <c r="C1427" s="168" t="s">
        <v>6323</v>
      </c>
      <c r="D1427" s="169" t="s">
        <v>6256</v>
      </c>
      <c r="E1427" s="170"/>
      <c r="F1427" s="170"/>
      <c r="G1427" s="169">
        <v>2024</v>
      </c>
      <c r="H1427" s="169" t="s">
        <v>6324</v>
      </c>
      <c r="I1427" s="167" t="s">
        <v>6325</v>
      </c>
      <c r="J1427" s="167" t="s">
        <v>68</v>
      </c>
      <c r="K1427" s="169" t="s">
        <v>69</v>
      </c>
      <c r="L1427" s="166" t="s">
        <v>80</v>
      </c>
      <c r="M1427" s="169" t="s">
        <v>539</v>
      </c>
    </row>
    <row r="1428" spans="1:13" ht="75" x14ac:dyDescent="0.2">
      <c r="A1428" s="166">
        <v>1427</v>
      </c>
      <c r="B1428" s="167" t="s">
        <v>6326</v>
      </c>
      <c r="C1428" s="168" t="s">
        <v>6327</v>
      </c>
      <c r="D1428" s="169" t="s">
        <v>6328</v>
      </c>
      <c r="E1428" s="170"/>
      <c r="F1428" s="170"/>
      <c r="G1428" s="169">
        <v>2024</v>
      </c>
      <c r="H1428" s="169" t="s">
        <v>6329</v>
      </c>
      <c r="I1428" s="179" t="s">
        <v>6330</v>
      </c>
      <c r="J1428" s="167" t="s">
        <v>68</v>
      </c>
      <c r="K1428" s="166" t="s">
        <v>3417</v>
      </c>
      <c r="L1428" s="169" t="s">
        <v>570</v>
      </c>
      <c r="M1428" s="166" t="s">
        <v>3452</v>
      </c>
    </row>
    <row r="1429" spans="1:13" ht="75" x14ac:dyDescent="0.2">
      <c r="A1429" s="166">
        <v>1428</v>
      </c>
      <c r="B1429" s="167" t="s">
        <v>6331</v>
      </c>
      <c r="C1429" s="168" t="s">
        <v>6332</v>
      </c>
      <c r="D1429" s="169" t="s">
        <v>6333</v>
      </c>
      <c r="E1429" s="170"/>
      <c r="F1429" s="170"/>
      <c r="G1429" s="169">
        <v>2024</v>
      </c>
      <c r="H1429" s="169" t="s">
        <v>6334</v>
      </c>
      <c r="I1429" s="167" t="s">
        <v>6335</v>
      </c>
      <c r="J1429" s="167" t="s">
        <v>68</v>
      </c>
      <c r="K1429" s="169" t="s">
        <v>69</v>
      </c>
      <c r="L1429" s="169" t="s">
        <v>56</v>
      </c>
      <c r="M1429" s="169" t="s">
        <v>2163</v>
      </c>
    </row>
    <row r="1430" spans="1:13" ht="75" x14ac:dyDescent="0.2">
      <c r="A1430" s="166">
        <v>1429</v>
      </c>
      <c r="B1430" s="167" t="s">
        <v>6336</v>
      </c>
      <c r="C1430" s="168" t="s">
        <v>6337</v>
      </c>
      <c r="D1430" s="169" t="s">
        <v>6328</v>
      </c>
      <c r="E1430" s="170"/>
      <c r="F1430" s="170"/>
      <c r="G1430" s="169">
        <v>2024</v>
      </c>
      <c r="H1430" s="169" t="s">
        <v>6338</v>
      </c>
      <c r="I1430" s="167" t="s">
        <v>6339</v>
      </c>
      <c r="J1430" s="167" t="s">
        <v>68</v>
      </c>
      <c r="K1430" s="166" t="s">
        <v>3417</v>
      </c>
      <c r="L1430" s="169" t="s">
        <v>864</v>
      </c>
      <c r="M1430" s="169" t="s">
        <v>5110</v>
      </c>
    </row>
    <row r="1431" spans="1:13" ht="75" x14ac:dyDescent="0.2">
      <c r="A1431" s="166">
        <v>1430</v>
      </c>
      <c r="B1431" s="167" t="s">
        <v>6340</v>
      </c>
      <c r="C1431" s="168" t="s">
        <v>6341</v>
      </c>
      <c r="D1431" s="169" t="s">
        <v>6328</v>
      </c>
      <c r="E1431" s="170"/>
      <c r="F1431" s="170"/>
      <c r="G1431" s="169">
        <v>2024</v>
      </c>
      <c r="H1431" s="169" t="s">
        <v>6342</v>
      </c>
      <c r="I1431" s="167" t="s">
        <v>6343</v>
      </c>
      <c r="J1431" s="167" t="s">
        <v>68</v>
      </c>
      <c r="K1431" s="166" t="s">
        <v>3417</v>
      </c>
      <c r="L1431" s="169" t="s">
        <v>864</v>
      </c>
      <c r="M1431" s="166" t="s">
        <v>2689</v>
      </c>
    </row>
    <row r="1432" spans="1:13" ht="75" x14ac:dyDescent="0.2">
      <c r="A1432" s="166">
        <v>1431</v>
      </c>
      <c r="B1432" s="167" t="s">
        <v>6344</v>
      </c>
      <c r="C1432" s="168" t="s">
        <v>6345</v>
      </c>
      <c r="D1432" s="169" t="s">
        <v>6328</v>
      </c>
      <c r="E1432" s="170"/>
      <c r="F1432" s="170"/>
      <c r="G1432" s="169">
        <v>2024</v>
      </c>
      <c r="H1432" s="169" t="s">
        <v>6346</v>
      </c>
      <c r="I1432" s="167" t="s">
        <v>6347</v>
      </c>
      <c r="J1432" s="167" t="s">
        <v>68</v>
      </c>
      <c r="K1432" s="166" t="s">
        <v>3417</v>
      </c>
      <c r="L1432" s="169" t="s">
        <v>56</v>
      </c>
      <c r="M1432" s="166" t="s">
        <v>2765</v>
      </c>
    </row>
    <row r="1433" spans="1:13" ht="75" x14ac:dyDescent="0.2">
      <c r="A1433" s="166">
        <v>1432</v>
      </c>
      <c r="B1433" s="167" t="s">
        <v>6348</v>
      </c>
      <c r="C1433" s="168" t="s">
        <v>6349</v>
      </c>
      <c r="D1433" s="169" t="s">
        <v>6333</v>
      </c>
      <c r="E1433" s="170"/>
      <c r="F1433" s="170"/>
      <c r="G1433" s="169">
        <v>2024</v>
      </c>
      <c r="H1433" s="169" t="s">
        <v>6350</v>
      </c>
      <c r="I1433" s="167" t="s">
        <v>6351</v>
      </c>
      <c r="J1433" s="167" t="s">
        <v>68</v>
      </c>
      <c r="K1433" s="169" t="s">
        <v>69</v>
      </c>
      <c r="L1433" s="169" t="s">
        <v>80</v>
      </c>
      <c r="M1433" s="169" t="s">
        <v>3068</v>
      </c>
    </row>
    <row r="1434" spans="1:13" ht="75" x14ac:dyDescent="0.2">
      <c r="A1434" s="166">
        <v>1433</v>
      </c>
      <c r="B1434" s="167" t="s">
        <v>6352</v>
      </c>
      <c r="C1434" s="168" t="s">
        <v>6353</v>
      </c>
      <c r="D1434" s="169" t="s">
        <v>6328</v>
      </c>
      <c r="E1434" s="170"/>
      <c r="F1434" s="170"/>
      <c r="G1434" s="169">
        <v>2024</v>
      </c>
      <c r="H1434" s="169" t="s">
        <v>6354</v>
      </c>
      <c r="I1434" s="167" t="s">
        <v>6355</v>
      </c>
      <c r="J1434" s="167" t="s">
        <v>68</v>
      </c>
      <c r="K1434" s="169" t="s">
        <v>69</v>
      </c>
      <c r="L1434" s="169" t="s">
        <v>128</v>
      </c>
      <c r="M1434" s="169" t="s">
        <v>544</v>
      </c>
    </row>
    <row r="1435" spans="1:13" ht="75" x14ac:dyDescent="0.2">
      <c r="A1435" s="166">
        <v>1434</v>
      </c>
      <c r="B1435" s="167" t="s">
        <v>6356</v>
      </c>
      <c r="C1435" s="168" t="s">
        <v>6357</v>
      </c>
      <c r="D1435" s="169" t="s">
        <v>6328</v>
      </c>
      <c r="E1435" s="170"/>
      <c r="F1435" s="170"/>
      <c r="G1435" s="169">
        <v>2024</v>
      </c>
      <c r="H1435" s="169" t="s">
        <v>6358</v>
      </c>
      <c r="I1435" s="188" t="s">
        <v>6359</v>
      </c>
      <c r="J1435" s="167" t="s">
        <v>68</v>
      </c>
      <c r="K1435" s="166" t="s">
        <v>3417</v>
      </c>
      <c r="L1435" s="169" t="s">
        <v>725</v>
      </c>
      <c r="M1435" s="166" t="s">
        <v>2153</v>
      </c>
    </row>
    <row r="1436" spans="1:13" ht="75" x14ac:dyDescent="0.2">
      <c r="A1436" s="166">
        <v>1435</v>
      </c>
      <c r="B1436" s="167" t="s">
        <v>6361</v>
      </c>
      <c r="C1436" s="168" t="s">
        <v>6362</v>
      </c>
      <c r="D1436" s="169" t="s">
        <v>6328</v>
      </c>
      <c r="E1436" s="170"/>
      <c r="F1436" s="170"/>
      <c r="G1436" s="169">
        <v>2024</v>
      </c>
      <c r="H1436" s="169" t="s">
        <v>6363</v>
      </c>
      <c r="I1436" s="167" t="s">
        <v>6364</v>
      </c>
      <c r="J1436" s="167" t="s">
        <v>68</v>
      </c>
      <c r="K1436" s="166" t="s">
        <v>3417</v>
      </c>
      <c r="L1436" s="169" t="s">
        <v>864</v>
      </c>
      <c r="M1436" s="166" t="s">
        <v>1411</v>
      </c>
    </row>
    <row r="1437" spans="1:13" ht="75" x14ac:dyDescent="0.2">
      <c r="A1437" s="166">
        <v>1436</v>
      </c>
      <c r="B1437" s="167" t="s">
        <v>6092</v>
      </c>
      <c r="C1437" s="168" t="s">
        <v>6365</v>
      </c>
      <c r="D1437" s="169" t="s">
        <v>330</v>
      </c>
      <c r="E1437" s="170">
        <v>946</v>
      </c>
      <c r="F1437" s="170"/>
      <c r="G1437" s="169">
        <v>2024</v>
      </c>
      <c r="H1437" s="169" t="s">
        <v>6366</v>
      </c>
      <c r="I1437" s="167" t="s">
        <v>6367</v>
      </c>
      <c r="J1437" s="167" t="s">
        <v>68</v>
      </c>
      <c r="K1437" s="169" t="s">
        <v>69</v>
      </c>
      <c r="L1437" s="169" t="s">
        <v>56</v>
      </c>
      <c r="M1437" s="169" t="s">
        <v>2163</v>
      </c>
    </row>
    <row r="1438" spans="1:13" ht="75" x14ac:dyDescent="0.2">
      <c r="A1438" s="166">
        <v>1437</v>
      </c>
      <c r="B1438" s="167" t="s">
        <v>6368</v>
      </c>
      <c r="C1438" s="168" t="s">
        <v>6369</v>
      </c>
      <c r="D1438" s="169" t="s">
        <v>6328</v>
      </c>
      <c r="E1438" s="170"/>
      <c r="F1438" s="170"/>
      <c r="G1438" s="169">
        <v>2024</v>
      </c>
      <c r="H1438" s="169" t="s">
        <v>6370</v>
      </c>
      <c r="I1438" s="167" t="s">
        <v>6371</v>
      </c>
      <c r="J1438" s="167" t="s">
        <v>68</v>
      </c>
      <c r="K1438" s="166" t="s">
        <v>3417</v>
      </c>
      <c r="L1438" s="169" t="s">
        <v>128</v>
      </c>
      <c r="M1438" s="166" t="s">
        <v>2200</v>
      </c>
    </row>
    <row r="1439" spans="1:13" ht="75" x14ac:dyDescent="0.2">
      <c r="A1439" s="166">
        <v>1438</v>
      </c>
      <c r="B1439" s="167" t="s">
        <v>6372</v>
      </c>
      <c r="C1439" s="168" t="s">
        <v>6373</v>
      </c>
      <c r="D1439" s="169" t="s">
        <v>6333</v>
      </c>
      <c r="E1439" s="170"/>
      <c r="F1439" s="170"/>
      <c r="G1439" s="169">
        <v>2024</v>
      </c>
      <c r="H1439" s="169" t="s">
        <v>6374</v>
      </c>
      <c r="I1439" s="167" t="s">
        <v>6375</v>
      </c>
      <c r="J1439" s="167" t="s">
        <v>68</v>
      </c>
      <c r="K1439" s="169" t="s">
        <v>69</v>
      </c>
      <c r="L1439" s="169" t="s">
        <v>56</v>
      </c>
      <c r="M1439" s="169" t="s">
        <v>2163</v>
      </c>
    </row>
    <row r="1440" spans="1:13" ht="75" x14ac:dyDescent="0.2">
      <c r="A1440" s="166">
        <v>1439</v>
      </c>
      <c r="B1440" s="167" t="s">
        <v>6376</v>
      </c>
      <c r="C1440" s="168" t="s">
        <v>6377</v>
      </c>
      <c r="D1440" s="169" t="s">
        <v>6378</v>
      </c>
      <c r="E1440" s="170"/>
      <c r="F1440" s="170"/>
      <c r="G1440" s="169">
        <v>2024</v>
      </c>
      <c r="H1440" s="169" t="s">
        <v>6379</v>
      </c>
      <c r="I1440" s="167" t="s">
        <v>6380</v>
      </c>
      <c r="J1440" s="167" t="s">
        <v>68</v>
      </c>
      <c r="K1440" s="169" t="s">
        <v>69</v>
      </c>
      <c r="L1440" s="169" t="s">
        <v>570</v>
      </c>
      <c r="M1440" s="169" t="s">
        <v>1091</v>
      </c>
    </row>
    <row r="1441" spans="1:13" ht="75" x14ac:dyDescent="0.2">
      <c r="A1441" s="166">
        <v>1440</v>
      </c>
      <c r="B1441" s="167" t="s">
        <v>6381</v>
      </c>
      <c r="C1441" s="168" t="s">
        <v>6382</v>
      </c>
      <c r="D1441" s="169" t="s">
        <v>6328</v>
      </c>
      <c r="E1441" s="170"/>
      <c r="F1441" s="170"/>
      <c r="G1441" s="169">
        <v>2024</v>
      </c>
      <c r="H1441" s="169" t="s">
        <v>6383</v>
      </c>
      <c r="I1441" s="167" t="s">
        <v>6384</v>
      </c>
      <c r="J1441" s="167" t="s">
        <v>68</v>
      </c>
      <c r="K1441" s="169" t="s">
        <v>69</v>
      </c>
      <c r="L1441" s="169" t="s">
        <v>128</v>
      </c>
      <c r="M1441" s="169" t="s">
        <v>2200</v>
      </c>
    </row>
    <row r="1442" spans="1:13" ht="75" x14ac:dyDescent="0.2">
      <c r="A1442" s="166">
        <v>1441</v>
      </c>
      <c r="B1442" s="167" t="s">
        <v>6385</v>
      </c>
      <c r="C1442" s="168" t="s">
        <v>6386</v>
      </c>
      <c r="D1442" s="169" t="s">
        <v>6333</v>
      </c>
      <c r="E1442" s="170"/>
      <c r="F1442" s="170"/>
      <c r="G1442" s="169">
        <v>2024</v>
      </c>
      <c r="H1442" s="169" t="s">
        <v>6387</v>
      </c>
      <c r="I1442" s="167" t="s">
        <v>6388</v>
      </c>
      <c r="J1442" s="167" t="s">
        <v>68</v>
      </c>
      <c r="K1442" s="169" t="s">
        <v>69</v>
      </c>
      <c r="L1442" s="169" t="s">
        <v>80</v>
      </c>
      <c r="M1442" s="169" t="s">
        <v>6087</v>
      </c>
    </row>
    <row r="1443" spans="1:13" ht="75" x14ac:dyDescent="0.2">
      <c r="A1443" s="166">
        <v>1442</v>
      </c>
      <c r="B1443" s="167" t="s">
        <v>6389</v>
      </c>
      <c r="C1443" s="168" t="s">
        <v>6390</v>
      </c>
      <c r="D1443" s="169" t="s">
        <v>6328</v>
      </c>
      <c r="E1443" s="170"/>
      <c r="F1443" s="170"/>
      <c r="G1443" s="169">
        <v>2024</v>
      </c>
      <c r="H1443" s="169" t="s">
        <v>6391</v>
      </c>
      <c r="I1443" s="167" t="s">
        <v>6392</v>
      </c>
      <c r="J1443" s="167" t="s">
        <v>68</v>
      </c>
      <c r="K1443" s="166" t="s">
        <v>3417</v>
      </c>
      <c r="L1443" s="169" t="s">
        <v>56</v>
      </c>
      <c r="M1443" s="166" t="s">
        <v>3054</v>
      </c>
    </row>
    <row r="1444" spans="1:13" ht="75" x14ac:dyDescent="0.2">
      <c r="A1444" s="166">
        <v>1443</v>
      </c>
      <c r="B1444" s="167" t="s">
        <v>6393</v>
      </c>
      <c r="C1444" s="168" t="s">
        <v>6394</v>
      </c>
      <c r="D1444" s="169" t="s">
        <v>6333</v>
      </c>
      <c r="E1444" s="170"/>
      <c r="F1444" s="170"/>
      <c r="G1444" s="169">
        <v>2024</v>
      </c>
      <c r="H1444" s="169" t="s">
        <v>6395</v>
      </c>
      <c r="I1444" s="167" t="s">
        <v>6396</v>
      </c>
      <c r="J1444" s="167" t="s">
        <v>68</v>
      </c>
      <c r="K1444" s="169" t="s">
        <v>69</v>
      </c>
      <c r="L1444" s="169" t="s">
        <v>601</v>
      </c>
      <c r="M1444" s="169" t="s">
        <v>6397</v>
      </c>
    </row>
    <row r="1445" spans="1:13" ht="75" x14ac:dyDescent="0.2">
      <c r="A1445" s="166">
        <v>1444</v>
      </c>
      <c r="B1445" s="167" t="s">
        <v>6398</v>
      </c>
      <c r="C1445" s="168" t="s">
        <v>6399</v>
      </c>
      <c r="D1445" s="169" t="s">
        <v>6269</v>
      </c>
      <c r="E1445" s="170">
        <v>13</v>
      </c>
      <c r="F1445" s="170">
        <v>2</v>
      </c>
      <c r="G1445" s="169">
        <v>2024</v>
      </c>
      <c r="H1445" s="169" t="s">
        <v>6400</v>
      </c>
      <c r="I1445" s="167" t="s">
        <v>6401</v>
      </c>
      <c r="J1445" s="167" t="s">
        <v>32</v>
      </c>
      <c r="K1445" s="169" t="s">
        <v>55</v>
      </c>
      <c r="L1445" s="169" t="s">
        <v>149</v>
      </c>
      <c r="M1445" s="169" t="s">
        <v>503</v>
      </c>
    </row>
    <row r="1446" spans="1:13" ht="75" x14ac:dyDescent="0.2">
      <c r="A1446" s="166">
        <v>1445</v>
      </c>
      <c r="B1446" s="167" t="s">
        <v>6402</v>
      </c>
      <c r="C1446" s="168" t="s">
        <v>6403</v>
      </c>
      <c r="D1446" s="169" t="s">
        <v>6328</v>
      </c>
      <c r="E1446" s="170"/>
      <c r="F1446" s="170"/>
      <c r="G1446" s="169">
        <v>2024</v>
      </c>
      <c r="H1446" s="169" t="s">
        <v>6404</v>
      </c>
      <c r="I1446" s="167" t="s">
        <v>6405</v>
      </c>
      <c r="J1446" s="167" t="s">
        <v>68</v>
      </c>
      <c r="K1446" s="166" t="s">
        <v>3417</v>
      </c>
      <c r="L1446" s="169" t="s">
        <v>570</v>
      </c>
      <c r="M1446" s="166" t="s">
        <v>2268</v>
      </c>
    </row>
    <row r="1447" spans="1:13" ht="75" x14ac:dyDescent="0.2">
      <c r="A1447" s="166">
        <v>1446</v>
      </c>
      <c r="B1447" s="167" t="s">
        <v>6406</v>
      </c>
      <c r="C1447" s="168" t="s">
        <v>6407</v>
      </c>
      <c r="D1447" s="169" t="s">
        <v>6328</v>
      </c>
      <c r="E1447" s="170"/>
      <c r="F1447" s="170"/>
      <c r="G1447" s="169">
        <v>2024</v>
      </c>
      <c r="H1447" s="169" t="s">
        <v>6408</v>
      </c>
      <c r="I1447" s="167" t="s">
        <v>6409</v>
      </c>
      <c r="J1447" s="167" t="s">
        <v>68</v>
      </c>
      <c r="K1447" s="166" t="s">
        <v>3417</v>
      </c>
      <c r="L1447" s="169" t="s">
        <v>56</v>
      </c>
      <c r="M1447" s="166" t="s">
        <v>2163</v>
      </c>
    </row>
    <row r="1448" spans="1:13" ht="75" x14ac:dyDescent="0.2">
      <c r="A1448" s="166">
        <v>1447</v>
      </c>
      <c r="B1448" s="167" t="s">
        <v>6410</v>
      </c>
      <c r="C1448" s="168" t="s">
        <v>6411</v>
      </c>
      <c r="D1448" s="169" t="s">
        <v>6412</v>
      </c>
      <c r="E1448" s="170"/>
      <c r="F1448" s="170"/>
      <c r="G1448" s="169">
        <v>2024</v>
      </c>
      <c r="H1448" s="169" t="s">
        <v>6413</v>
      </c>
      <c r="I1448" s="167" t="s">
        <v>6414</v>
      </c>
      <c r="J1448" s="167" t="s">
        <v>68</v>
      </c>
      <c r="K1448" s="166" t="s">
        <v>3417</v>
      </c>
      <c r="L1448" s="169" t="s">
        <v>725</v>
      </c>
      <c r="M1448" s="166" t="s">
        <v>3490</v>
      </c>
    </row>
    <row r="1449" spans="1:13" ht="75" x14ac:dyDescent="0.2">
      <c r="A1449" s="166">
        <v>1448</v>
      </c>
      <c r="B1449" s="167" t="s">
        <v>6415</v>
      </c>
      <c r="C1449" s="168" t="s">
        <v>6416</v>
      </c>
      <c r="D1449" s="169" t="s">
        <v>423</v>
      </c>
      <c r="E1449" s="170"/>
      <c r="F1449" s="170"/>
      <c r="G1449" s="169">
        <v>2024</v>
      </c>
      <c r="H1449" s="169" t="s">
        <v>6417</v>
      </c>
      <c r="I1449" s="167" t="s">
        <v>6418</v>
      </c>
      <c r="J1449" s="167" t="s">
        <v>68</v>
      </c>
      <c r="K1449" s="169" t="s">
        <v>69</v>
      </c>
      <c r="L1449" s="169" t="s">
        <v>80</v>
      </c>
      <c r="M1449" s="169" t="s">
        <v>4060</v>
      </c>
    </row>
    <row r="1450" spans="1:13" ht="75" x14ac:dyDescent="0.2">
      <c r="A1450" s="166">
        <v>1449</v>
      </c>
      <c r="B1450" s="167" t="s">
        <v>6419</v>
      </c>
      <c r="C1450" s="168" t="s">
        <v>6420</v>
      </c>
      <c r="D1450" s="169" t="s">
        <v>6328</v>
      </c>
      <c r="E1450" s="170"/>
      <c r="F1450" s="170"/>
      <c r="G1450" s="169">
        <v>2024</v>
      </c>
      <c r="H1450" s="169" t="s">
        <v>6421</v>
      </c>
      <c r="I1450" s="167" t="s">
        <v>6422</v>
      </c>
      <c r="J1450" s="167" t="s">
        <v>68</v>
      </c>
      <c r="K1450" s="169" t="s">
        <v>69</v>
      </c>
      <c r="L1450" s="169" t="s">
        <v>128</v>
      </c>
      <c r="M1450" s="169" t="s">
        <v>544</v>
      </c>
    </row>
    <row r="1451" spans="1:13" ht="75" x14ac:dyDescent="0.2">
      <c r="A1451" s="166">
        <v>1450</v>
      </c>
      <c r="B1451" s="167" t="s">
        <v>6423</v>
      </c>
      <c r="C1451" s="168" t="s">
        <v>6424</v>
      </c>
      <c r="D1451" s="169" t="s">
        <v>6425</v>
      </c>
      <c r="E1451" s="170">
        <v>11</v>
      </c>
      <c r="F1451" s="170"/>
      <c r="G1451" s="169">
        <v>2024</v>
      </c>
      <c r="H1451" s="169" t="s">
        <v>6426</v>
      </c>
      <c r="I1451" s="167" t="s">
        <v>6427</v>
      </c>
      <c r="J1451" s="167" t="s">
        <v>32</v>
      </c>
      <c r="K1451" s="169" t="s">
        <v>55</v>
      </c>
      <c r="L1451" s="169" t="s">
        <v>149</v>
      </c>
      <c r="M1451" s="169" t="s">
        <v>2176</v>
      </c>
    </row>
    <row r="1452" spans="1:13" ht="75" x14ac:dyDescent="0.2">
      <c r="A1452" s="166">
        <v>1451</v>
      </c>
      <c r="B1452" s="167" t="s">
        <v>6428</v>
      </c>
      <c r="C1452" s="168" t="s">
        <v>6429</v>
      </c>
      <c r="D1452" s="169" t="s">
        <v>6333</v>
      </c>
      <c r="E1452" s="170"/>
      <c r="F1452" s="170"/>
      <c r="G1452" s="169">
        <v>2024</v>
      </c>
      <c r="H1452" s="169" t="s">
        <v>6430</v>
      </c>
      <c r="I1452" s="167" t="s">
        <v>6431</v>
      </c>
      <c r="J1452" s="167" t="s">
        <v>68</v>
      </c>
      <c r="K1452" s="169" t="s">
        <v>69</v>
      </c>
      <c r="L1452" s="169" t="s">
        <v>56</v>
      </c>
      <c r="M1452" s="169" t="s">
        <v>2163</v>
      </c>
    </row>
    <row r="1453" spans="1:13" ht="75" x14ac:dyDescent="0.2">
      <c r="A1453" s="166">
        <v>1452</v>
      </c>
      <c r="B1453" s="167" t="s">
        <v>6432</v>
      </c>
      <c r="C1453" s="168" t="s">
        <v>6433</v>
      </c>
      <c r="D1453" s="169" t="s">
        <v>6328</v>
      </c>
      <c r="E1453" s="170"/>
      <c r="F1453" s="170"/>
      <c r="G1453" s="169">
        <v>2024</v>
      </c>
      <c r="H1453" s="169" t="s">
        <v>6434</v>
      </c>
      <c r="I1453" s="167" t="s">
        <v>6435</v>
      </c>
      <c r="J1453" s="167" t="s">
        <v>68</v>
      </c>
      <c r="K1453" s="166" t="s">
        <v>3417</v>
      </c>
      <c r="L1453" s="169" t="s">
        <v>864</v>
      </c>
      <c r="M1453" s="166" t="s">
        <v>3229</v>
      </c>
    </row>
    <row r="1454" spans="1:13" ht="75" x14ac:dyDescent="0.2">
      <c r="A1454" s="166">
        <v>1453</v>
      </c>
      <c r="B1454" s="167" t="s">
        <v>6436</v>
      </c>
      <c r="C1454" s="168" t="s">
        <v>6437</v>
      </c>
      <c r="D1454" s="169" t="s">
        <v>6328</v>
      </c>
      <c r="E1454" s="170"/>
      <c r="F1454" s="170"/>
      <c r="G1454" s="169">
        <v>2024</v>
      </c>
      <c r="H1454" s="169" t="s">
        <v>6438</v>
      </c>
      <c r="I1454" s="167" t="s">
        <v>6439</v>
      </c>
      <c r="J1454" s="167" t="s">
        <v>68</v>
      </c>
      <c r="K1454" s="166" t="s">
        <v>3417</v>
      </c>
      <c r="L1454" s="169" t="s">
        <v>601</v>
      </c>
      <c r="M1454" s="166" t="s">
        <v>3347</v>
      </c>
    </row>
    <row r="1455" spans="1:13" ht="75" x14ac:dyDescent="0.2">
      <c r="A1455" s="166">
        <v>1454</v>
      </c>
      <c r="B1455" s="167" t="s">
        <v>6441</v>
      </c>
      <c r="C1455" s="168" t="s">
        <v>6442</v>
      </c>
      <c r="D1455" s="169" t="s">
        <v>6328</v>
      </c>
      <c r="E1455" s="170"/>
      <c r="F1455" s="170"/>
      <c r="G1455" s="169">
        <v>2024</v>
      </c>
      <c r="H1455" s="169" t="s">
        <v>6443</v>
      </c>
      <c r="I1455" s="167" t="s">
        <v>6444</v>
      </c>
      <c r="J1455" s="167" t="s">
        <v>68</v>
      </c>
      <c r="K1455" s="166" t="s">
        <v>3417</v>
      </c>
      <c r="L1455" s="169" t="s">
        <v>570</v>
      </c>
      <c r="M1455" s="169" t="s">
        <v>5292</v>
      </c>
    </row>
    <row r="1456" spans="1:13" ht="75" x14ac:dyDescent="0.2">
      <c r="A1456" s="166">
        <v>1455</v>
      </c>
      <c r="B1456" s="167" t="s">
        <v>6445</v>
      </c>
      <c r="C1456" s="168" t="s">
        <v>6446</v>
      </c>
      <c r="D1456" s="169" t="s">
        <v>6328</v>
      </c>
      <c r="E1456" s="170"/>
      <c r="F1456" s="170"/>
      <c r="G1456" s="169">
        <v>2024</v>
      </c>
      <c r="H1456" s="169" t="s">
        <v>6447</v>
      </c>
      <c r="I1456" s="179" t="s">
        <v>6448</v>
      </c>
      <c r="J1456" s="167" t="s">
        <v>68</v>
      </c>
      <c r="K1456" s="166" t="s">
        <v>3417</v>
      </c>
      <c r="L1456" s="169" t="s">
        <v>80</v>
      </c>
      <c r="M1456" s="166" t="s">
        <v>3322</v>
      </c>
    </row>
    <row r="1457" spans="1:13" ht="90" x14ac:dyDescent="0.2">
      <c r="A1457" s="166">
        <v>1456</v>
      </c>
      <c r="B1457" s="167" t="s">
        <v>6449</v>
      </c>
      <c r="C1457" s="168" t="s">
        <v>6450</v>
      </c>
      <c r="D1457" s="169" t="s">
        <v>6451</v>
      </c>
      <c r="E1457" s="170"/>
      <c r="F1457" s="170"/>
      <c r="G1457" s="169">
        <v>2024</v>
      </c>
      <c r="H1457" s="169" t="s">
        <v>6452</v>
      </c>
      <c r="I1457" s="167" t="s">
        <v>6453</v>
      </c>
      <c r="J1457" s="167" t="s">
        <v>32</v>
      </c>
      <c r="K1457" s="169" t="s">
        <v>55</v>
      </c>
      <c r="L1457" s="169" t="s">
        <v>114</v>
      </c>
      <c r="M1457" s="169" t="s">
        <v>670</v>
      </c>
    </row>
    <row r="1458" spans="1:13" ht="75" x14ac:dyDescent="0.2">
      <c r="A1458" s="166">
        <v>1457</v>
      </c>
      <c r="B1458" s="167" t="s">
        <v>6454</v>
      </c>
      <c r="C1458" s="168" t="s">
        <v>6455</v>
      </c>
      <c r="D1458" s="169" t="s">
        <v>6456</v>
      </c>
      <c r="E1458" s="170"/>
      <c r="F1458" s="170"/>
      <c r="G1458" s="169">
        <v>2024</v>
      </c>
      <c r="H1458" s="169" t="s">
        <v>6457</v>
      </c>
      <c r="I1458" s="167" t="s">
        <v>6458</v>
      </c>
      <c r="J1458" s="167" t="s">
        <v>68</v>
      </c>
      <c r="K1458" s="169" t="s">
        <v>69</v>
      </c>
      <c r="L1458" s="169" t="s">
        <v>56</v>
      </c>
      <c r="M1458" s="169" t="s">
        <v>2407</v>
      </c>
    </row>
    <row r="1459" spans="1:13" ht="75" x14ac:dyDescent="0.2">
      <c r="A1459" s="166">
        <v>1458</v>
      </c>
      <c r="B1459" s="167" t="s">
        <v>6459</v>
      </c>
      <c r="C1459" s="168" t="s">
        <v>6460</v>
      </c>
      <c r="D1459" s="169" t="s">
        <v>6461</v>
      </c>
      <c r="E1459" s="170"/>
      <c r="F1459" s="170"/>
      <c r="G1459" s="169">
        <v>2024</v>
      </c>
      <c r="H1459" s="169" t="s">
        <v>6462</v>
      </c>
      <c r="I1459" s="167" t="s">
        <v>6463</v>
      </c>
      <c r="J1459" s="167" t="s">
        <v>68</v>
      </c>
      <c r="K1459" s="169" t="s">
        <v>69</v>
      </c>
      <c r="L1459" s="169" t="s">
        <v>56</v>
      </c>
      <c r="M1459" s="166" t="s">
        <v>2881</v>
      </c>
    </row>
    <row r="1460" spans="1:13" ht="75" x14ac:dyDescent="0.2">
      <c r="A1460" s="166">
        <v>1459</v>
      </c>
      <c r="B1460" s="167" t="s">
        <v>6464</v>
      </c>
      <c r="C1460" s="168" t="s">
        <v>6465</v>
      </c>
      <c r="D1460" s="169" t="s">
        <v>6328</v>
      </c>
      <c r="E1460" s="170"/>
      <c r="F1460" s="170"/>
      <c r="G1460" s="169">
        <v>2024</v>
      </c>
      <c r="H1460" s="169" t="s">
        <v>6466</v>
      </c>
      <c r="I1460" s="167" t="s">
        <v>6467</v>
      </c>
      <c r="J1460" s="167" t="s">
        <v>68</v>
      </c>
      <c r="K1460" s="166" t="s">
        <v>3417</v>
      </c>
      <c r="L1460" s="169" t="s">
        <v>725</v>
      </c>
      <c r="M1460" s="166" t="s">
        <v>5274</v>
      </c>
    </row>
    <row r="1461" spans="1:13" ht="75" x14ac:dyDescent="0.2">
      <c r="A1461" s="166">
        <v>1460</v>
      </c>
      <c r="B1461" s="167" t="s">
        <v>6468</v>
      </c>
      <c r="C1461" s="168" t="s">
        <v>6469</v>
      </c>
      <c r="D1461" s="169" t="s">
        <v>6328</v>
      </c>
      <c r="E1461" s="170"/>
      <c r="F1461" s="170"/>
      <c r="G1461" s="169">
        <v>2024</v>
      </c>
      <c r="H1461" s="169" t="s">
        <v>6470</v>
      </c>
      <c r="I1461" s="167" t="s">
        <v>6471</v>
      </c>
      <c r="J1461" s="167" t="s">
        <v>68</v>
      </c>
      <c r="K1461" s="166" t="s">
        <v>3417</v>
      </c>
      <c r="L1461" s="169" t="s">
        <v>56</v>
      </c>
      <c r="M1461" s="166" t="s">
        <v>2163</v>
      </c>
    </row>
    <row r="1462" spans="1:13" ht="90" x14ac:dyDescent="0.2">
      <c r="A1462" s="166">
        <v>1461</v>
      </c>
      <c r="B1462" s="167" t="s">
        <v>6472</v>
      </c>
      <c r="C1462" s="168" t="s">
        <v>6473</v>
      </c>
      <c r="D1462" s="169" t="s">
        <v>5347</v>
      </c>
      <c r="E1462" s="170"/>
      <c r="F1462" s="170"/>
      <c r="G1462" s="169">
        <v>2024</v>
      </c>
      <c r="H1462" s="169" t="s">
        <v>6474</v>
      </c>
      <c r="I1462" s="167" t="s">
        <v>6475</v>
      </c>
      <c r="J1462" s="167" t="s">
        <v>3388</v>
      </c>
      <c r="K1462" s="169" t="s">
        <v>55</v>
      </c>
      <c r="L1462" s="169" t="s">
        <v>1325</v>
      </c>
      <c r="M1462" s="169" t="s">
        <v>6476</v>
      </c>
    </row>
    <row r="1463" spans="1:13" ht="75" x14ac:dyDescent="0.2">
      <c r="A1463" s="166">
        <v>1462</v>
      </c>
      <c r="B1463" s="167" t="s">
        <v>6477</v>
      </c>
      <c r="C1463" s="168" t="s">
        <v>6478</v>
      </c>
      <c r="D1463" s="169" t="s">
        <v>219</v>
      </c>
      <c r="E1463" s="170">
        <v>5</v>
      </c>
      <c r="F1463" s="170"/>
      <c r="G1463" s="169">
        <v>2024</v>
      </c>
      <c r="H1463" s="169" t="s">
        <v>6479</v>
      </c>
      <c r="I1463" s="179" t="s">
        <v>6480</v>
      </c>
      <c r="J1463" s="167" t="s">
        <v>32</v>
      </c>
      <c r="K1463" s="169" t="s">
        <v>103</v>
      </c>
      <c r="L1463" s="169" t="s">
        <v>80</v>
      </c>
      <c r="M1463" s="169" t="s">
        <v>731</v>
      </c>
    </row>
    <row r="1464" spans="1:13" ht="75" x14ac:dyDescent="0.2">
      <c r="A1464" s="166">
        <v>1463</v>
      </c>
      <c r="B1464" s="167" t="s">
        <v>6481</v>
      </c>
      <c r="C1464" s="168" t="s">
        <v>6482</v>
      </c>
      <c r="D1464" s="169" t="s">
        <v>6333</v>
      </c>
      <c r="E1464" s="170"/>
      <c r="F1464" s="170"/>
      <c r="G1464" s="169">
        <v>2024</v>
      </c>
      <c r="H1464" s="169" t="s">
        <v>6483</v>
      </c>
      <c r="I1464" s="167" t="s">
        <v>6484</v>
      </c>
      <c r="J1464" s="167" t="s">
        <v>68</v>
      </c>
      <c r="K1464" s="169" t="s">
        <v>69</v>
      </c>
      <c r="L1464" s="169" t="s">
        <v>56</v>
      </c>
      <c r="M1464" s="169" t="s">
        <v>2163</v>
      </c>
    </row>
    <row r="1465" spans="1:13" ht="75" x14ac:dyDescent="0.2">
      <c r="A1465" s="166">
        <v>1464</v>
      </c>
      <c r="B1465" s="167" t="s">
        <v>6485</v>
      </c>
      <c r="C1465" s="168" t="s">
        <v>6486</v>
      </c>
      <c r="D1465" s="169" t="s">
        <v>6328</v>
      </c>
      <c r="E1465" s="170"/>
      <c r="F1465" s="170"/>
      <c r="G1465" s="169">
        <v>2024</v>
      </c>
      <c r="H1465" s="169" t="s">
        <v>6487</v>
      </c>
      <c r="I1465" s="167" t="s">
        <v>6488</v>
      </c>
      <c r="J1465" s="167" t="s">
        <v>68</v>
      </c>
      <c r="K1465" s="166" t="s">
        <v>3417</v>
      </c>
      <c r="L1465" s="169" t="s">
        <v>570</v>
      </c>
      <c r="M1465" s="166" t="s">
        <v>3452</v>
      </c>
    </row>
    <row r="1466" spans="1:13" ht="75" x14ac:dyDescent="0.2">
      <c r="A1466" s="166">
        <v>1465</v>
      </c>
      <c r="B1466" s="167" t="s">
        <v>6489</v>
      </c>
      <c r="C1466" s="168" t="s">
        <v>6490</v>
      </c>
      <c r="D1466" s="169" t="s">
        <v>6491</v>
      </c>
      <c r="E1466" s="170">
        <v>24</v>
      </c>
      <c r="F1466" s="170">
        <v>2</v>
      </c>
      <c r="G1466" s="169">
        <v>2024</v>
      </c>
      <c r="H1466" s="169" t="s">
        <v>6492</v>
      </c>
      <c r="I1466" s="167" t="s">
        <v>6493</v>
      </c>
      <c r="J1466" s="167" t="s">
        <v>32</v>
      </c>
      <c r="K1466" s="169" t="s">
        <v>55</v>
      </c>
      <c r="L1466" s="169" t="s">
        <v>114</v>
      </c>
      <c r="M1466" s="169" t="s">
        <v>6494</v>
      </c>
    </row>
    <row r="1467" spans="1:13" ht="75" x14ac:dyDescent="0.2">
      <c r="A1467" s="166">
        <v>1466</v>
      </c>
      <c r="B1467" s="167" t="s">
        <v>6495</v>
      </c>
      <c r="C1467" s="168" t="s">
        <v>6496</v>
      </c>
      <c r="D1467" s="169" t="s">
        <v>6328</v>
      </c>
      <c r="E1467" s="170"/>
      <c r="F1467" s="170"/>
      <c r="G1467" s="169">
        <v>2024</v>
      </c>
      <c r="H1467" s="169" t="s">
        <v>6497</v>
      </c>
      <c r="I1467" s="167" t="s">
        <v>6498</v>
      </c>
      <c r="J1467" s="167" t="s">
        <v>68</v>
      </c>
      <c r="K1467" s="166" t="s">
        <v>3417</v>
      </c>
      <c r="L1467" s="169" t="s">
        <v>725</v>
      </c>
      <c r="M1467" s="166" t="s">
        <v>3490</v>
      </c>
    </row>
    <row r="1468" spans="1:13" ht="75" x14ac:dyDescent="0.2">
      <c r="A1468" s="166">
        <v>1467</v>
      </c>
      <c r="B1468" s="167" t="s">
        <v>6499</v>
      </c>
      <c r="C1468" s="168" t="s">
        <v>6500</v>
      </c>
      <c r="D1468" s="169" t="s">
        <v>6328</v>
      </c>
      <c r="E1468" s="170"/>
      <c r="F1468" s="170"/>
      <c r="G1468" s="169">
        <v>2024</v>
      </c>
      <c r="H1468" s="169" t="s">
        <v>6501</v>
      </c>
      <c r="I1468" s="167" t="s">
        <v>6502</v>
      </c>
      <c r="J1468" s="167" t="s">
        <v>68</v>
      </c>
      <c r="K1468" s="166" t="s">
        <v>3417</v>
      </c>
      <c r="L1468" s="169" t="s">
        <v>128</v>
      </c>
      <c r="M1468" s="166" t="s">
        <v>2200</v>
      </c>
    </row>
    <row r="1469" spans="1:13" ht="75" x14ac:dyDescent="0.2">
      <c r="A1469" s="166">
        <v>1468</v>
      </c>
      <c r="B1469" s="167" t="s">
        <v>6503</v>
      </c>
      <c r="C1469" s="168" t="s">
        <v>6504</v>
      </c>
      <c r="D1469" s="169" t="s">
        <v>6505</v>
      </c>
      <c r="E1469" s="170"/>
      <c r="F1469" s="170"/>
      <c r="G1469" s="169">
        <v>2024</v>
      </c>
      <c r="H1469" s="169" t="s">
        <v>6506</v>
      </c>
      <c r="I1469" s="167" t="s">
        <v>6507</v>
      </c>
      <c r="J1469" s="167" t="s">
        <v>68</v>
      </c>
      <c r="K1469" s="169" t="s">
        <v>69</v>
      </c>
      <c r="L1469" s="169" t="s">
        <v>56</v>
      </c>
      <c r="M1469" s="169" t="s">
        <v>279</v>
      </c>
    </row>
    <row r="1470" spans="1:13" ht="75" x14ac:dyDescent="0.2">
      <c r="A1470" s="166">
        <v>1469</v>
      </c>
      <c r="B1470" s="167" t="s">
        <v>6508</v>
      </c>
      <c r="C1470" s="168" t="s">
        <v>6509</v>
      </c>
      <c r="D1470" s="169" t="s">
        <v>6328</v>
      </c>
      <c r="E1470" s="170"/>
      <c r="F1470" s="170"/>
      <c r="G1470" s="169">
        <v>2024</v>
      </c>
      <c r="H1470" s="169" t="s">
        <v>6510</v>
      </c>
      <c r="I1470" s="167" t="s">
        <v>6511</v>
      </c>
      <c r="J1470" s="167" t="s">
        <v>68</v>
      </c>
      <c r="K1470" s="166" t="s">
        <v>3417</v>
      </c>
      <c r="L1470" s="169" t="s">
        <v>570</v>
      </c>
      <c r="M1470" s="169" t="s">
        <v>5292</v>
      </c>
    </row>
    <row r="1471" spans="1:13" ht="75" x14ac:dyDescent="0.2">
      <c r="A1471" s="166">
        <v>1470</v>
      </c>
      <c r="B1471" s="167" t="s">
        <v>6512</v>
      </c>
      <c r="C1471" s="168" t="s">
        <v>6513</v>
      </c>
      <c r="D1471" s="169" t="s">
        <v>6328</v>
      </c>
      <c r="E1471" s="170"/>
      <c r="F1471" s="170"/>
      <c r="G1471" s="169">
        <v>2024</v>
      </c>
      <c r="H1471" s="169" t="s">
        <v>6514</v>
      </c>
      <c r="I1471" s="167" t="s">
        <v>6515</v>
      </c>
      <c r="J1471" s="167" t="s">
        <v>68</v>
      </c>
      <c r="K1471" s="166" t="s">
        <v>3417</v>
      </c>
      <c r="L1471" s="169" t="s">
        <v>864</v>
      </c>
      <c r="M1471" s="166" t="s">
        <v>4997</v>
      </c>
    </row>
    <row r="1472" spans="1:13" ht="75" x14ac:dyDescent="0.2">
      <c r="A1472" s="166">
        <v>1471</v>
      </c>
      <c r="B1472" s="167" t="s">
        <v>6516</v>
      </c>
      <c r="C1472" s="168" t="s">
        <v>6517</v>
      </c>
      <c r="D1472" s="169" t="s">
        <v>6518</v>
      </c>
      <c r="E1472" s="170"/>
      <c r="F1472" s="170"/>
      <c r="G1472" s="169">
        <v>2024</v>
      </c>
      <c r="H1472" s="169" t="s">
        <v>6519</v>
      </c>
      <c r="I1472" s="167" t="s">
        <v>6520</v>
      </c>
      <c r="J1472" s="167" t="s">
        <v>68</v>
      </c>
      <c r="K1472" s="169" t="s">
        <v>69</v>
      </c>
      <c r="L1472" s="169" t="s">
        <v>570</v>
      </c>
      <c r="M1472" s="169" t="s">
        <v>1091</v>
      </c>
    </row>
    <row r="1473" spans="1:13" ht="75" x14ac:dyDescent="0.2">
      <c r="A1473" s="166">
        <v>1472</v>
      </c>
      <c r="B1473" s="167" t="s">
        <v>6521</v>
      </c>
      <c r="C1473" s="168" t="s">
        <v>6522</v>
      </c>
      <c r="D1473" s="169" t="s">
        <v>6328</v>
      </c>
      <c r="E1473" s="170"/>
      <c r="F1473" s="170"/>
      <c r="G1473" s="169">
        <v>2024</v>
      </c>
      <c r="H1473" s="169" t="s">
        <v>6523</v>
      </c>
      <c r="I1473" s="179" t="s">
        <v>6524</v>
      </c>
      <c r="J1473" s="167" t="s">
        <v>68</v>
      </c>
      <c r="K1473" s="166" t="s">
        <v>3417</v>
      </c>
      <c r="L1473" s="169" t="s">
        <v>570</v>
      </c>
      <c r="M1473" s="166" t="s">
        <v>3452</v>
      </c>
    </row>
    <row r="1474" spans="1:13" ht="75" x14ac:dyDescent="0.2">
      <c r="A1474" s="166">
        <v>1473</v>
      </c>
      <c r="B1474" s="167" t="s">
        <v>6525</v>
      </c>
      <c r="C1474" s="168" t="s">
        <v>6526</v>
      </c>
      <c r="D1474" s="169" t="s">
        <v>6328</v>
      </c>
      <c r="E1474" s="170"/>
      <c r="F1474" s="170"/>
      <c r="G1474" s="169">
        <v>2024</v>
      </c>
      <c r="H1474" s="169" t="s">
        <v>6527</v>
      </c>
      <c r="I1474" s="167" t="s">
        <v>6528</v>
      </c>
      <c r="J1474" s="167" t="s">
        <v>68</v>
      </c>
      <c r="K1474" s="166" t="s">
        <v>3417</v>
      </c>
      <c r="L1474" s="169" t="s">
        <v>56</v>
      </c>
      <c r="M1474" s="169" t="s">
        <v>6046</v>
      </c>
    </row>
    <row r="1475" spans="1:13" ht="75" x14ac:dyDescent="0.2">
      <c r="A1475" s="166">
        <v>1474</v>
      </c>
      <c r="B1475" s="167" t="s">
        <v>6529</v>
      </c>
      <c r="C1475" s="168" t="s">
        <v>6530</v>
      </c>
      <c r="D1475" s="169" t="s">
        <v>6328</v>
      </c>
      <c r="E1475" s="170"/>
      <c r="F1475" s="170"/>
      <c r="G1475" s="169">
        <v>2024</v>
      </c>
      <c r="H1475" s="169" t="s">
        <v>6531</v>
      </c>
      <c r="I1475" s="167" t="s">
        <v>6532</v>
      </c>
      <c r="J1475" s="167" t="s">
        <v>68</v>
      </c>
      <c r="K1475" s="166" t="s">
        <v>3417</v>
      </c>
      <c r="L1475" s="169" t="s">
        <v>56</v>
      </c>
      <c r="M1475" s="166" t="s">
        <v>2431</v>
      </c>
    </row>
    <row r="1476" spans="1:13" ht="75" x14ac:dyDescent="0.2">
      <c r="A1476" s="166">
        <v>1475</v>
      </c>
      <c r="B1476" s="167" t="s">
        <v>6533</v>
      </c>
      <c r="C1476" s="168" t="s">
        <v>6534</v>
      </c>
      <c r="D1476" s="169" t="s">
        <v>6518</v>
      </c>
      <c r="E1476" s="170"/>
      <c r="F1476" s="170"/>
      <c r="G1476" s="169">
        <v>2024</v>
      </c>
      <c r="H1476" s="169" t="s">
        <v>6535</v>
      </c>
      <c r="I1476" s="167" t="s">
        <v>6536</v>
      </c>
      <c r="J1476" s="167" t="s">
        <v>68</v>
      </c>
      <c r="K1476" s="169" t="s">
        <v>69</v>
      </c>
      <c r="L1476" s="169" t="s">
        <v>56</v>
      </c>
      <c r="M1476" s="169" t="s">
        <v>279</v>
      </c>
    </row>
    <row r="1477" spans="1:13" ht="75" x14ac:dyDescent="0.2">
      <c r="A1477" s="166">
        <v>1476</v>
      </c>
      <c r="B1477" s="167" t="s">
        <v>6537</v>
      </c>
      <c r="C1477" s="168" t="s">
        <v>6538</v>
      </c>
      <c r="D1477" s="169" t="s">
        <v>6328</v>
      </c>
      <c r="E1477" s="170"/>
      <c r="F1477" s="170"/>
      <c r="G1477" s="169">
        <v>2024</v>
      </c>
      <c r="H1477" s="169" t="s">
        <v>6539</v>
      </c>
      <c r="I1477" s="167" t="s">
        <v>6540</v>
      </c>
      <c r="J1477" s="167" t="s">
        <v>68</v>
      </c>
      <c r="K1477" s="166" t="s">
        <v>3417</v>
      </c>
      <c r="L1477" s="169" t="s">
        <v>601</v>
      </c>
      <c r="M1477" s="166" t="s">
        <v>3452</v>
      </c>
    </row>
    <row r="1478" spans="1:13" ht="75" x14ac:dyDescent="0.2">
      <c r="A1478" s="166">
        <v>1477</v>
      </c>
      <c r="B1478" s="167" t="s">
        <v>6541</v>
      </c>
      <c r="C1478" s="168" t="s">
        <v>6542</v>
      </c>
      <c r="D1478" s="169" t="s">
        <v>6456</v>
      </c>
      <c r="E1478" s="170"/>
      <c r="F1478" s="170"/>
      <c r="G1478" s="169">
        <v>2024</v>
      </c>
      <c r="H1478" s="169" t="s">
        <v>6543</v>
      </c>
      <c r="I1478" s="167" t="s">
        <v>6544</v>
      </c>
      <c r="J1478" s="167" t="s">
        <v>68</v>
      </c>
      <c r="K1478" s="169" t="s">
        <v>69</v>
      </c>
      <c r="L1478" s="169" t="s">
        <v>56</v>
      </c>
      <c r="M1478" s="169" t="s">
        <v>665</v>
      </c>
    </row>
    <row r="1479" spans="1:13" ht="75" x14ac:dyDescent="0.2">
      <c r="A1479" s="166">
        <v>1478</v>
      </c>
      <c r="B1479" s="167" t="s">
        <v>6545</v>
      </c>
      <c r="C1479" s="168" t="s">
        <v>6546</v>
      </c>
      <c r="D1479" s="169" t="s">
        <v>6456</v>
      </c>
      <c r="E1479" s="170"/>
      <c r="F1479" s="170"/>
      <c r="G1479" s="169">
        <v>2024</v>
      </c>
      <c r="H1479" s="169" t="s">
        <v>6547</v>
      </c>
      <c r="I1479" s="167" t="s">
        <v>6548</v>
      </c>
      <c r="J1479" s="167" t="s">
        <v>68</v>
      </c>
      <c r="K1479" s="169" t="s">
        <v>69</v>
      </c>
      <c r="L1479" s="169" t="s">
        <v>56</v>
      </c>
      <c r="M1479" s="166" t="s">
        <v>2440</v>
      </c>
    </row>
    <row r="1480" spans="1:13" ht="75" x14ac:dyDescent="0.2">
      <c r="A1480" s="166">
        <v>1479</v>
      </c>
      <c r="B1480" s="167" t="s">
        <v>6549</v>
      </c>
      <c r="C1480" s="168" t="s">
        <v>6550</v>
      </c>
      <c r="D1480" s="169" t="s">
        <v>6269</v>
      </c>
      <c r="E1480" s="170">
        <v>13</v>
      </c>
      <c r="F1480" s="170">
        <v>2</v>
      </c>
      <c r="G1480" s="169">
        <v>2024</v>
      </c>
      <c r="H1480" s="169" t="s">
        <v>6551</v>
      </c>
      <c r="I1480" s="167" t="s">
        <v>6552</v>
      </c>
      <c r="J1480" s="167" t="s">
        <v>323</v>
      </c>
      <c r="K1480" s="169" t="s">
        <v>55</v>
      </c>
      <c r="L1480" s="169" t="s">
        <v>149</v>
      </c>
      <c r="M1480" s="169" t="s">
        <v>1724</v>
      </c>
    </row>
    <row r="1481" spans="1:13" ht="90" x14ac:dyDescent="0.2">
      <c r="A1481" s="166">
        <v>1480</v>
      </c>
      <c r="B1481" s="167" t="s">
        <v>6553</v>
      </c>
      <c r="C1481" s="168" t="s">
        <v>6554</v>
      </c>
      <c r="D1481" s="169" t="s">
        <v>6555</v>
      </c>
      <c r="E1481" s="170"/>
      <c r="F1481" s="170"/>
      <c r="G1481" s="169">
        <v>2024</v>
      </c>
      <c r="H1481" s="169" t="s">
        <v>6556</v>
      </c>
      <c r="I1481" s="167" t="s">
        <v>6557</v>
      </c>
      <c r="J1481" s="167" t="s">
        <v>32</v>
      </c>
      <c r="K1481" s="169" t="s">
        <v>55</v>
      </c>
      <c r="L1481" s="169" t="s">
        <v>56</v>
      </c>
      <c r="M1481" s="169" t="s">
        <v>2163</v>
      </c>
    </row>
    <row r="1482" spans="1:13" ht="75" x14ac:dyDescent="0.2">
      <c r="A1482" s="166">
        <v>1481</v>
      </c>
      <c r="B1482" s="167" t="s">
        <v>6558</v>
      </c>
      <c r="C1482" s="168" t="s">
        <v>6559</v>
      </c>
      <c r="D1482" s="169" t="s">
        <v>6456</v>
      </c>
      <c r="E1482" s="170"/>
      <c r="F1482" s="170"/>
      <c r="G1482" s="169">
        <v>2024</v>
      </c>
      <c r="H1482" s="169" t="s">
        <v>6560</v>
      </c>
      <c r="I1482" s="167" t="s">
        <v>6561</v>
      </c>
      <c r="J1482" s="167" t="s">
        <v>68</v>
      </c>
      <c r="K1482" s="166" t="s">
        <v>3417</v>
      </c>
      <c r="L1482" s="169" t="s">
        <v>56</v>
      </c>
      <c r="M1482" s="169" t="s">
        <v>1939</v>
      </c>
    </row>
    <row r="1483" spans="1:13" ht="75" x14ac:dyDescent="0.2">
      <c r="A1483" s="166">
        <v>1482</v>
      </c>
      <c r="B1483" s="167" t="s">
        <v>6562</v>
      </c>
      <c r="C1483" s="168" t="s">
        <v>6563</v>
      </c>
      <c r="D1483" s="169" t="s">
        <v>6491</v>
      </c>
      <c r="E1483" s="170">
        <v>24</v>
      </c>
      <c r="F1483" s="170">
        <v>2</v>
      </c>
      <c r="G1483" s="169">
        <v>2024</v>
      </c>
      <c r="H1483" s="169" t="s">
        <v>6564</v>
      </c>
      <c r="I1483" s="179" t="s">
        <v>6565</v>
      </c>
      <c r="J1483" s="167" t="s">
        <v>32</v>
      </c>
      <c r="K1483" s="169" t="s">
        <v>55</v>
      </c>
      <c r="L1483" s="169" t="s">
        <v>114</v>
      </c>
      <c r="M1483" s="166" t="s">
        <v>6566</v>
      </c>
    </row>
    <row r="1484" spans="1:13" ht="75" x14ac:dyDescent="0.2">
      <c r="A1484" s="166">
        <v>1483</v>
      </c>
      <c r="B1484" s="167" t="s">
        <v>6567</v>
      </c>
      <c r="C1484" s="168" t="s">
        <v>6568</v>
      </c>
      <c r="D1484" s="169" t="s">
        <v>6569</v>
      </c>
      <c r="E1484" s="170"/>
      <c r="F1484" s="170"/>
      <c r="G1484" s="169">
        <v>2024</v>
      </c>
      <c r="H1484" s="169" t="s">
        <v>6570</v>
      </c>
      <c r="I1484" s="167" t="s">
        <v>6571</v>
      </c>
      <c r="J1484" s="167" t="s">
        <v>68</v>
      </c>
      <c r="K1484" s="169" t="s">
        <v>69</v>
      </c>
      <c r="L1484" s="169" t="s">
        <v>80</v>
      </c>
      <c r="M1484" s="169" t="s">
        <v>701</v>
      </c>
    </row>
    <row r="1485" spans="1:13" ht="75" x14ac:dyDescent="0.2">
      <c r="A1485" s="166">
        <v>1484</v>
      </c>
      <c r="B1485" s="167" t="s">
        <v>6572</v>
      </c>
      <c r="C1485" s="168" t="s">
        <v>6573</v>
      </c>
      <c r="D1485" s="169" t="s">
        <v>825</v>
      </c>
      <c r="E1485" s="170">
        <v>421</v>
      </c>
      <c r="F1485" s="170"/>
      <c r="G1485" s="169">
        <v>2024</v>
      </c>
      <c r="H1485" s="169" t="s">
        <v>6574</v>
      </c>
      <c r="I1485" s="167" t="s">
        <v>6575</v>
      </c>
      <c r="J1485" s="167" t="s">
        <v>68</v>
      </c>
      <c r="K1485" s="166" t="s">
        <v>3417</v>
      </c>
      <c r="L1485" s="169" t="s">
        <v>864</v>
      </c>
      <c r="M1485" s="166" t="s">
        <v>2187</v>
      </c>
    </row>
    <row r="1486" spans="1:13" ht="75" x14ac:dyDescent="0.2">
      <c r="A1486" s="166">
        <v>1485</v>
      </c>
      <c r="B1486" s="167" t="s">
        <v>6576</v>
      </c>
      <c r="C1486" s="168" t="s">
        <v>6577</v>
      </c>
      <c r="D1486" s="169" t="s">
        <v>6333</v>
      </c>
      <c r="E1486" s="170"/>
      <c r="F1486" s="170"/>
      <c r="G1486" s="169">
        <v>2024</v>
      </c>
      <c r="H1486" s="169" t="s">
        <v>6578</v>
      </c>
      <c r="I1486" s="167" t="s">
        <v>6579</v>
      </c>
      <c r="J1486" s="167" t="s">
        <v>68</v>
      </c>
      <c r="K1486" s="169" t="s">
        <v>69</v>
      </c>
      <c r="L1486" s="169" t="s">
        <v>601</v>
      </c>
      <c r="M1486" s="169" t="s">
        <v>6580</v>
      </c>
    </row>
    <row r="1487" spans="1:13" ht="75" x14ac:dyDescent="0.2">
      <c r="A1487" s="166">
        <v>1486</v>
      </c>
      <c r="B1487" s="167" t="s">
        <v>6581</v>
      </c>
      <c r="C1487" s="168" t="s">
        <v>6582</v>
      </c>
      <c r="D1487" s="169" t="s">
        <v>6456</v>
      </c>
      <c r="E1487" s="170"/>
      <c r="F1487" s="170"/>
      <c r="G1487" s="169">
        <v>2024</v>
      </c>
      <c r="H1487" s="169" t="s">
        <v>6583</v>
      </c>
      <c r="I1487" s="167" t="s">
        <v>6584</v>
      </c>
      <c r="J1487" s="167" t="s">
        <v>68</v>
      </c>
      <c r="K1487" s="166" t="s">
        <v>3417</v>
      </c>
      <c r="L1487" s="169" t="s">
        <v>56</v>
      </c>
      <c r="M1487" s="169" t="s">
        <v>1939</v>
      </c>
    </row>
    <row r="1488" spans="1:13" ht="75" x14ac:dyDescent="0.2">
      <c r="A1488" s="166">
        <v>1487</v>
      </c>
      <c r="B1488" s="167" t="s">
        <v>6585</v>
      </c>
      <c r="C1488" s="168" t="s">
        <v>6586</v>
      </c>
      <c r="D1488" s="169" t="s">
        <v>6328</v>
      </c>
      <c r="E1488" s="170"/>
      <c r="F1488" s="170"/>
      <c r="G1488" s="169">
        <v>2024</v>
      </c>
      <c r="H1488" s="169" t="s">
        <v>6587</v>
      </c>
      <c r="I1488" s="167" t="s">
        <v>6588</v>
      </c>
      <c r="J1488" s="167" t="s">
        <v>68</v>
      </c>
      <c r="K1488" s="166" t="s">
        <v>3417</v>
      </c>
      <c r="L1488" s="169" t="s">
        <v>570</v>
      </c>
      <c r="M1488" s="166" t="s">
        <v>3347</v>
      </c>
    </row>
    <row r="1489" spans="1:13" ht="75" x14ac:dyDescent="0.2">
      <c r="A1489" s="166">
        <v>1488</v>
      </c>
      <c r="B1489" s="167" t="s">
        <v>6589</v>
      </c>
      <c r="C1489" s="168" t="s">
        <v>6590</v>
      </c>
      <c r="D1489" s="169" t="s">
        <v>6591</v>
      </c>
      <c r="E1489" s="170"/>
      <c r="F1489" s="170"/>
      <c r="G1489" s="169">
        <v>2024</v>
      </c>
      <c r="H1489" s="169" t="s">
        <v>6592</v>
      </c>
      <c r="I1489" s="167" t="s">
        <v>6593</v>
      </c>
      <c r="J1489" s="167" t="s">
        <v>68</v>
      </c>
      <c r="K1489" s="169" t="s">
        <v>69</v>
      </c>
      <c r="L1489" s="169" t="s">
        <v>56</v>
      </c>
      <c r="M1489" s="169" t="s">
        <v>3171</v>
      </c>
    </row>
    <row r="1490" spans="1:13" ht="75" x14ac:dyDescent="0.2">
      <c r="A1490" s="166">
        <v>1489</v>
      </c>
      <c r="B1490" s="167" t="s">
        <v>6594</v>
      </c>
      <c r="C1490" s="168" t="s">
        <v>6595</v>
      </c>
      <c r="D1490" s="169" t="s">
        <v>6328</v>
      </c>
      <c r="E1490" s="170"/>
      <c r="F1490" s="170"/>
      <c r="G1490" s="169">
        <v>2024</v>
      </c>
      <c r="H1490" s="169" t="s">
        <v>6596</v>
      </c>
      <c r="I1490" s="167" t="s">
        <v>6597</v>
      </c>
      <c r="J1490" s="167" t="s">
        <v>68</v>
      </c>
      <c r="K1490" s="169" t="s">
        <v>69</v>
      </c>
      <c r="L1490" s="169" t="s">
        <v>80</v>
      </c>
      <c r="M1490" s="169" t="s">
        <v>682</v>
      </c>
    </row>
    <row r="1491" spans="1:13" ht="75" x14ac:dyDescent="0.2">
      <c r="A1491" s="166">
        <v>1490</v>
      </c>
      <c r="B1491" s="167" t="s">
        <v>6598</v>
      </c>
      <c r="C1491" s="168" t="s">
        <v>6599</v>
      </c>
      <c r="D1491" s="169" t="s">
        <v>6456</v>
      </c>
      <c r="E1491" s="170"/>
      <c r="F1491" s="170"/>
      <c r="G1491" s="169">
        <v>2024</v>
      </c>
      <c r="H1491" s="169" t="s">
        <v>6600</v>
      </c>
      <c r="I1491" s="167" t="s">
        <v>6601</v>
      </c>
      <c r="J1491" s="167" t="s">
        <v>68</v>
      </c>
      <c r="K1491" s="166" t="s">
        <v>3417</v>
      </c>
      <c r="L1491" s="169" t="s">
        <v>570</v>
      </c>
      <c r="M1491" s="169" t="s">
        <v>758</v>
      </c>
    </row>
    <row r="1492" spans="1:13" ht="75" x14ac:dyDescent="0.2">
      <c r="A1492" s="166">
        <v>1491</v>
      </c>
      <c r="B1492" s="167" t="s">
        <v>6602</v>
      </c>
      <c r="C1492" s="168" t="s">
        <v>6603</v>
      </c>
      <c r="D1492" s="169" t="s">
        <v>6328</v>
      </c>
      <c r="E1492" s="170"/>
      <c r="F1492" s="170"/>
      <c r="G1492" s="169">
        <v>2024</v>
      </c>
      <c r="H1492" s="169" t="s">
        <v>6604</v>
      </c>
      <c r="I1492" s="190" t="s">
        <v>6605</v>
      </c>
      <c r="J1492" s="167" t="s">
        <v>68</v>
      </c>
      <c r="K1492" s="169" t="s">
        <v>69</v>
      </c>
      <c r="L1492" s="169" t="s">
        <v>80</v>
      </c>
      <c r="M1492" s="169" t="s">
        <v>682</v>
      </c>
    </row>
    <row r="1493" spans="1:13" ht="75" x14ac:dyDescent="0.2">
      <c r="A1493" s="166">
        <v>1492</v>
      </c>
      <c r="B1493" s="167" t="s">
        <v>6606</v>
      </c>
      <c r="C1493" s="168" t="s">
        <v>6607</v>
      </c>
      <c r="D1493" s="169" t="s">
        <v>6333</v>
      </c>
      <c r="E1493" s="170"/>
      <c r="F1493" s="170"/>
      <c r="G1493" s="169">
        <v>2024</v>
      </c>
      <c r="H1493" s="169" t="s">
        <v>6608</v>
      </c>
      <c r="I1493" s="167" t="s">
        <v>6609</v>
      </c>
      <c r="J1493" s="167" t="s">
        <v>68</v>
      </c>
      <c r="K1493" s="169" t="s">
        <v>69</v>
      </c>
      <c r="L1493" s="169" t="s">
        <v>56</v>
      </c>
      <c r="M1493" s="169" t="s">
        <v>2163</v>
      </c>
    </row>
    <row r="1494" spans="1:13" ht="75" x14ac:dyDescent="0.2">
      <c r="A1494" s="166">
        <v>1493</v>
      </c>
      <c r="B1494" s="189" t="s">
        <v>6610</v>
      </c>
      <c r="C1494" s="168" t="s">
        <v>6611</v>
      </c>
      <c r="D1494" s="169" t="s">
        <v>423</v>
      </c>
      <c r="E1494" s="170">
        <v>2024</v>
      </c>
      <c r="F1494" s="170"/>
      <c r="G1494" s="169">
        <v>2024</v>
      </c>
      <c r="H1494" s="169" t="s">
        <v>6612</v>
      </c>
      <c r="I1494" s="167" t="s">
        <v>6613</v>
      </c>
      <c r="J1494" s="167" t="s">
        <v>61</v>
      </c>
      <c r="K1494" s="169" t="s">
        <v>69</v>
      </c>
      <c r="L1494" s="169" t="s">
        <v>80</v>
      </c>
      <c r="M1494" s="169" t="s">
        <v>539</v>
      </c>
    </row>
    <row r="1495" spans="1:13" ht="75" x14ac:dyDescent="0.2">
      <c r="A1495" s="166">
        <v>1494</v>
      </c>
      <c r="B1495" s="167" t="s">
        <v>6614</v>
      </c>
      <c r="C1495" s="168" t="s">
        <v>6615</v>
      </c>
      <c r="D1495" s="169" t="s">
        <v>6328</v>
      </c>
      <c r="E1495" s="170"/>
      <c r="F1495" s="170"/>
      <c r="G1495" s="169">
        <v>2024</v>
      </c>
      <c r="H1495" s="169" t="s">
        <v>6616</v>
      </c>
      <c r="I1495" s="167" t="s">
        <v>6617</v>
      </c>
      <c r="J1495" s="167" t="s">
        <v>68</v>
      </c>
      <c r="K1495" s="166" t="s">
        <v>3417</v>
      </c>
      <c r="L1495" s="169" t="s">
        <v>128</v>
      </c>
      <c r="M1495" s="166" t="s">
        <v>2200</v>
      </c>
    </row>
    <row r="1496" spans="1:13" ht="75" x14ac:dyDescent="0.2">
      <c r="A1496" s="166">
        <v>1495</v>
      </c>
      <c r="B1496" s="167" t="s">
        <v>6618</v>
      </c>
      <c r="C1496" s="168" t="s">
        <v>6619</v>
      </c>
      <c r="D1496" s="169" t="s">
        <v>6328</v>
      </c>
      <c r="E1496" s="170"/>
      <c r="F1496" s="170"/>
      <c r="G1496" s="169">
        <v>2024</v>
      </c>
      <c r="H1496" s="169" t="s">
        <v>6620</v>
      </c>
      <c r="I1496" s="167" t="s">
        <v>6621</v>
      </c>
      <c r="J1496" s="167" t="s">
        <v>68</v>
      </c>
      <c r="K1496" s="166" t="s">
        <v>3417</v>
      </c>
      <c r="L1496" s="169" t="s">
        <v>80</v>
      </c>
      <c r="M1496" s="166" t="s">
        <v>2336</v>
      </c>
    </row>
    <row r="1497" spans="1:13" ht="75" x14ac:dyDescent="0.2">
      <c r="A1497" s="166">
        <v>1496</v>
      </c>
      <c r="B1497" s="167" t="s">
        <v>6622</v>
      </c>
      <c r="C1497" s="168" t="s">
        <v>6623</v>
      </c>
      <c r="D1497" s="169" t="s">
        <v>6624</v>
      </c>
      <c r="E1497" s="170">
        <v>13</v>
      </c>
      <c r="F1497" s="170">
        <v>3</v>
      </c>
      <c r="G1497" s="169">
        <v>2024</v>
      </c>
      <c r="H1497" s="169" t="s">
        <v>6625</v>
      </c>
      <c r="I1497" s="167" t="s">
        <v>6626</v>
      </c>
      <c r="J1497" s="167" t="s">
        <v>32</v>
      </c>
      <c r="K1497" s="169" t="s">
        <v>55</v>
      </c>
      <c r="L1497" s="169" t="s">
        <v>114</v>
      </c>
      <c r="M1497" s="169" t="s">
        <v>2668</v>
      </c>
    </row>
    <row r="1498" spans="1:13" ht="75" x14ac:dyDescent="0.2">
      <c r="A1498" s="166">
        <v>1497</v>
      </c>
      <c r="B1498" s="189" t="s">
        <v>6627</v>
      </c>
      <c r="C1498" s="168" t="s">
        <v>6628</v>
      </c>
      <c r="D1498" s="169" t="s">
        <v>6328</v>
      </c>
      <c r="E1498" s="170"/>
      <c r="F1498" s="170"/>
      <c r="G1498" s="169">
        <v>2024</v>
      </c>
      <c r="H1498" s="169" t="s">
        <v>6629</v>
      </c>
      <c r="I1498" s="167" t="s">
        <v>6630</v>
      </c>
      <c r="J1498" s="167" t="s">
        <v>68</v>
      </c>
      <c r="K1498" s="166" t="s">
        <v>3417</v>
      </c>
      <c r="L1498" s="169" t="s">
        <v>864</v>
      </c>
      <c r="M1498" s="166" t="s">
        <v>6136</v>
      </c>
    </row>
    <row r="1499" spans="1:13" ht="75" x14ac:dyDescent="0.2">
      <c r="A1499" s="166">
        <v>1498</v>
      </c>
      <c r="B1499" s="167" t="s">
        <v>6631</v>
      </c>
      <c r="C1499" s="168" t="s">
        <v>6632</v>
      </c>
      <c r="D1499" s="169" t="s">
        <v>6328</v>
      </c>
      <c r="E1499" s="170"/>
      <c r="F1499" s="170"/>
      <c r="G1499" s="169">
        <v>2024</v>
      </c>
      <c r="H1499" s="169" t="s">
        <v>6633</v>
      </c>
      <c r="I1499" s="179" t="s">
        <v>6634</v>
      </c>
      <c r="J1499" s="167" t="s">
        <v>68</v>
      </c>
      <c r="K1499" s="166" t="s">
        <v>3417</v>
      </c>
      <c r="L1499" s="169" t="s">
        <v>864</v>
      </c>
      <c r="M1499" s="166" t="s">
        <v>3370</v>
      </c>
    </row>
    <row r="1500" spans="1:13" ht="75" x14ac:dyDescent="0.2">
      <c r="A1500" s="166">
        <v>1499</v>
      </c>
      <c r="B1500" s="167" t="s">
        <v>6635</v>
      </c>
      <c r="C1500" s="168" t="s">
        <v>6636</v>
      </c>
      <c r="D1500" s="169" t="s">
        <v>330</v>
      </c>
      <c r="E1500" s="170" t="s">
        <v>6637</v>
      </c>
      <c r="F1500" s="170"/>
      <c r="G1500" s="169">
        <v>2024</v>
      </c>
      <c r="H1500" s="169" t="s">
        <v>6638</v>
      </c>
      <c r="I1500" s="167" t="s">
        <v>6639</v>
      </c>
      <c r="J1500" s="167" t="s">
        <v>68</v>
      </c>
      <c r="K1500" s="169" t="s">
        <v>69</v>
      </c>
      <c r="L1500" s="169" t="s">
        <v>80</v>
      </c>
      <c r="M1500" s="169" t="s">
        <v>726</v>
      </c>
    </row>
    <row r="1501" spans="1:13" ht="75" x14ac:dyDescent="0.2">
      <c r="A1501" s="166">
        <v>1500</v>
      </c>
      <c r="B1501" s="167" t="s">
        <v>6640</v>
      </c>
      <c r="C1501" s="168" t="s">
        <v>6641</v>
      </c>
      <c r="D1501" s="169" t="s">
        <v>42</v>
      </c>
      <c r="E1501" s="170">
        <v>70</v>
      </c>
      <c r="F1501" s="170">
        <v>3</v>
      </c>
      <c r="G1501" s="169">
        <v>2024</v>
      </c>
      <c r="H1501" s="169" t="s">
        <v>6642</v>
      </c>
      <c r="I1501" s="167" t="s">
        <v>6643</v>
      </c>
      <c r="J1501" s="167" t="s">
        <v>32</v>
      </c>
      <c r="K1501" s="169" t="s">
        <v>55</v>
      </c>
      <c r="L1501" s="169" t="s">
        <v>864</v>
      </c>
      <c r="M1501" s="169" t="s">
        <v>2187</v>
      </c>
    </row>
    <row r="1502" spans="1:13" ht="75" x14ac:dyDescent="0.2">
      <c r="A1502" s="166">
        <v>1501</v>
      </c>
      <c r="B1502" s="167" t="s">
        <v>6644</v>
      </c>
      <c r="C1502" s="168" t="s">
        <v>6645</v>
      </c>
      <c r="D1502" s="169" t="s">
        <v>456</v>
      </c>
      <c r="E1502" s="170">
        <v>10</v>
      </c>
      <c r="F1502" s="170">
        <v>2</v>
      </c>
      <c r="G1502" s="169">
        <v>2024</v>
      </c>
      <c r="H1502" s="169" t="s">
        <v>6646</v>
      </c>
      <c r="I1502" s="167" t="s">
        <v>6647</v>
      </c>
      <c r="J1502" s="167" t="s">
        <v>323</v>
      </c>
      <c r="K1502" s="169" t="s">
        <v>55</v>
      </c>
      <c r="L1502" s="169" t="s">
        <v>149</v>
      </c>
      <c r="M1502" s="169" t="s">
        <v>2176</v>
      </c>
    </row>
    <row r="1503" spans="1:13" ht="75" x14ac:dyDescent="0.2">
      <c r="A1503" s="166">
        <v>1502</v>
      </c>
      <c r="B1503" s="167" t="s">
        <v>6648</v>
      </c>
      <c r="C1503" s="168" t="s">
        <v>6649</v>
      </c>
      <c r="D1503" s="169" t="s">
        <v>42</v>
      </c>
      <c r="E1503" s="170">
        <v>70</v>
      </c>
      <c r="F1503" s="170">
        <v>2</v>
      </c>
      <c r="G1503" s="169">
        <v>2024</v>
      </c>
      <c r="H1503" s="169" t="s">
        <v>6650</v>
      </c>
      <c r="I1503" s="167" t="s">
        <v>6651</v>
      </c>
      <c r="J1503" s="167" t="s">
        <v>32</v>
      </c>
      <c r="K1503" s="169" t="s">
        <v>55</v>
      </c>
      <c r="L1503" s="169" t="s">
        <v>56</v>
      </c>
      <c r="M1503" s="169" t="s">
        <v>665</v>
      </c>
    </row>
    <row r="1504" spans="1:13" ht="75" x14ac:dyDescent="0.2">
      <c r="A1504" s="166">
        <v>1503</v>
      </c>
      <c r="B1504" s="167" t="s">
        <v>6652</v>
      </c>
      <c r="C1504" s="168" t="s">
        <v>6653</v>
      </c>
      <c r="D1504" s="169" t="s">
        <v>486</v>
      </c>
      <c r="E1504" s="170">
        <v>2937</v>
      </c>
      <c r="F1504" s="170">
        <v>1</v>
      </c>
      <c r="G1504" s="169">
        <v>2024</v>
      </c>
      <c r="H1504" s="169" t="s">
        <v>6654</v>
      </c>
      <c r="I1504" s="181" t="s">
        <v>6655</v>
      </c>
      <c r="J1504" s="167" t="s">
        <v>68</v>
      </c>
      <c r="K1504" s="166" t="s">
        <v>3417</v>
      </c>
      <c r="L1504" s="169" t="s">
        <v>114</v>
      </c>
      <c r="M1504" s="169" t="s">
        <v>550</v>
      </c>
    </row>
    <row r="1505" spans="1:13" ht="75" x14ac:dyDescent="0.2">
      <c r="A1505" s="166">
        <v>1504</v>
      </c>
      <c r="B1505" s="167" t="s">
        <v>6656</v>
      </c>
      <c r="C1505" s="168" t="s">
        <v>6657</v>
      </c>
      <c r="D1505" s="169" t="s">
        <v>626</v>
      </c>
      <c r="E1505" s="170"/>
      <c r="F1505" s="170"/>
      <c r="G1505" s="169">
        <v>2024</v>
      </c>
      <c r="H1505" s="169" t="s">
        <v>6658</v>
      </c>
      <c r="I1505" s="181" t="s">
        <v>6659</v>
      </c>
      <c r="J1505" s="167" t="s">
        <v>32</v>
      </c>
      <c r="K1505" s="169" t="s">
        <v>55</v>
      </c>
      <c r="L1505" s="169" t="s">
        <v>56</v>
      </c>
      <c r="M1505" s="169" t="s">
        <v>433</v>
      </c>
    </row>
    <row r="1506" spans="1:13" ht="75" x14ac:dyDescent="0.2">
      <c r="A1506" s="166">
        <v>1505</v>
      </c>
      <c r="B1506" s="167" t="s">
        <v>6660</v>
      </c>
      <c r="C1506" s="168" t="s">
        <v>6661</v>
      </c>
      <c r="D1506" s="169" t="s">
        <v>2698</v>
      </c>
      <c r="E1506" s="170"/>
      <c r="F1506" s="170"/>
      <c r="G1506" s="169">
        <v>2024</v>
      </c>
      <c r="H1506" s="169" t="s">
        <v>6662</v>
      </c>
      <c r="I1506" s="181" t="s">
        <v>6663</v>
      </c>
      <c r="J1506" s="167" t="s">
        <v>32</v>
      </c>
      <c r="K1506" s="169" t="s">
        <v>55</v>
      </c>
      <c r="L1506" s="169" t="s">
        <v>725</v>
      </c>
      <c r="M1506" s="166" t="s">
        <v>4836</v>
      </c>
    </row>
    <row r="1507" spans="1:13" ht="75" x14ac:dyDescent="0.2">
      <c r="A1507" s="166">
        <v>1506</v>
      </c>
      <c r="B1507" s="167" t="s">
        <v>6664</v>
      </c>
      <c r="C1507" s="168" t="s">
        <v>6665</v>
      </c>
      <c r="D1507" s="169" t="s">
        <v>2234</v>
      </c>
      <c r="E1507" s="170">
        <v>148</v>
      </c>
      <c r="F1507" s="170"/>
      <c r="G1507" s="169">
        <v>2024</v>
      </c>
      <c r="H1507" s="169" t="s">
        <v>6666</v>
      </c>
      <c r="I1507" s="181" t="s">
        <v>6667</v>
      </c>
      <c r="J1507" s="167" t="s">
        <v>32</v>
      </c>
      <c r="K1507" s="169" t="s">
        <v>55</v>
      </c>
      <c r="L1507" s="169" t="s">
        <v>114</v>
      </c>
      <c r="M1507" s="169" t="s">
        <v>2237</v>
      </c>
    </row>
    <row r="1508" spans="1:13" ht="90" x14ac:dyDescent="0.2">
      <c r="A1508" s="166">
        <v>1507</v>
      </c>
      <c r="B1508" s="167" t="s">
        <v>6668</v>
      </c>
      <c r="C1508" s="168" t="s">
        <v>6669</v>
      </c>
      <c r="D1508" s="169" t="s">
        <v>6670</v>
      </c>
      <c r="E1508" s="170"/>
      <c r="F1508" s="170"/>
      <c r="G1508" s="169">
        <v>2024</v>
      </c>
      <c r="H1508" s="169" t="s">
        <v>6671</v>
      </c>
      <c r="I1508" s="181" t="s">
        <v>6672</v>
      </c>
      <c r="J1508" s="167" t="s">
        <v>32</v>
      </c>
      <c r="K1508" s="169" t="s">
        <v>55</v>
      </c>
      <c r="L1508" s="169" t="s">
        <v>56</v>
      </c>
      <c r="M1508" s="169" t="s">
        <v>665</v>
      </c>
    </row>
    <row r="1509" spans="1:13" ht="75" x14ac:dyDescent="0.2">
      <c r="A1509" s="166">
        <v>1508</v>
      </c>
      <c r="B1509" s="167" t="s">
        <v>6673</v>
      </c>
      <c r="C1509" s="168" t="s">
        <v>6674</v>
      </c>
      <c r="D1509" s="169" t="s">
        <v>5444</v>
      </c>
      <c r="E1509" s="170">
        <v>17</v>
      </c>
      <c r="F1509" s="170">
        <v>5</v>
      </c>
      <c r="G1509" s="169">
        <v>2024</v>
      </c>
      <c r="H1509" s="169" t="s">
        <v>6675</v>
      </c>
      <c r="I1509" s="167" t="s">
        <v>6676</v>
      </c>
      <c r="J1509" s="167" t="s">
        <v>32</v>
      </c>
      <c r="K1509" s="169" t="s">
        <v>55</v>
      </c>
      <c r="L1509" s="169" t="s">
        <v>56</v>
      </c>
      <c r="M1509" s="169" t="s">
        <v>2163</v>
      </c>
    </row>
    <row r="1510" spans="1:13" ht="90" x14ac:dyDescent="0.2">
      <c r="A1510" s="166">
        <v>1509</v>
      </c>
      <c r="B1510" s="167" t="s">
        <v>6677</v>
      </c>
      <c r="C1510" s="168" t="s">
        <v>6678</v>
      </c>
      <c r="D1510" s="169" t="s">
        <v>1946</v>
      </c>
      <c r="E1510" s="170">
        <v>14</v>
      </c>
      <c r="F1510" s="170">
        <v>1</v>
      </c>
      <c r="G1510" s="169">
        <v>2024</v>
      </c>
      <c r="H1510" s="169" t="s">
        <v>6679</v>
      </c>
      <c r="I1510" s="167" t="s">
        <v>6680</v>
      </c>
      <c r="J1510" s="167" t="s">
        <v>32</v>
      </c>
      <c r="K1510" s="169" t="s">
        <v>55</v>
      </c>
      <c r="L1510" s="169" t="s">
        <v>725</v>
      </c>
      <c r="M1510" s="166" t="s">
        <v>4836</v>
      </c>
    </row>
    <row r="1511" spans="1:13" ht="75" x14ac:dyDescent="0.2">
      <c r="A1511" s="166">
        <v>1510</v>
      </c>
      <c r="B1511" s="167" t="s">
        <v>6681</v>
      </c>
      <c r="C1511" s="168" t="s">
        <v>6682</v>
      </c>
      <c r="D1511" s="169" t="s">
        <v>6683</v>
      </c>
      <c r="E1511" s="170"/>
      <c r="F1511" s="170"/>
      <c r="G1511" s="169">
        <v>2024</v>
      </c>
      <c r="H1511" s="169" t="s">
        <v>6684</v>
      </c>
      <c r="I1511" s="167" t="s">
        <v>6685</v>
      </c>
      <c r="J1511" s="167" t="s">
        <v>61</v>
      </c>
      <c r="K1511" s="169" t="s">
        <v>69</v>
      </c>
      <c r="L1511" s="169" t="s">
        <v>80</v>
      </c>
      <c r="M1511" s="169" t="s">
        <v>682</v>
      </c>
    </row>
    <row r="1512" spans="1:13" ht="75" x14ac:dyDescent="0.2">
      <c r="A1512" s="166">
        <v>1511</v>
      </c>
      <c r="B1512" s="167" t="s">
        <v>6686</v>
      </c>
      <c r="C1512" s="168" t="s">
        <v>6687</v>
      </c>
      <c r="D1512" s="169" t="s">
        <v>6688</v>
      </c>
      <c r="E1512" s="170"/>
      <c r="F1512" s="170"/>
      <c r="G1512" s="169">
        <v>2024</v>
      </c>
      <c r="H1512" s="169" t="s">
        <v>6689</v>
      </c>
      <c r="I1512" s="167" t="s">
        <v>6690</v>
      </c>
      <c r="J1512" s="167" t="s">
        <v>68</v>
      </c>
      <c r="K1512" s="169" t="s">
        <v>69</v>
      </c>
      <c r="L1512" s="169" t="s">
        <v>864</v>
      </c>
      <c r="M1512" s="169" t="s">
        <v>2187</v>
      </c>
    </row>
    <row r="1513" spans="1:13" ht="75" x14ac:dyDescent="0.2">
      <c r="A1513" s="166">
        <v>1512</v>
      </c>
      <c r="B1513" s="167" t="s">
        <v>6691</v>
      </c>
      <c r="C1513" s="168" t="s">
        <v>6692</v>
      </c>
      <c r="D1513" s="169" t="s">
        <v>6688</v>
      </c>
      <c r="E1513" s="170"/>
      <c r="F1513" s="170"/>
      <c r="G1513" s="169">
        <v>2024</v>
      </c>
      <c r="H1513" s="169" t="s">
        <v>6693</v>
      </c>
      <c r="I1513" s="179" t="s">
        <v>6694</v>
      </c>
      <c r="J1513" s="167" t="s">
        <v>68</v>
      </c>
      <c r="K1513" s="169" t="s">
        <v>69</v>
      </c>
      <c r="L1513" s="169" t="s">
        <v>114</v>
      </c>
      <c r="M1513" s="169" t="s">
        <v>6695</v>
      </c>
    </row>
    <row r="1514" spans="1:13" ht="75" x14ac:dyDescent="0.2">
      <c r="A1514" s="166">
        <v>1513</v>
      </c>
      <c r="B1514" s="167" t="s">
        <v>6696</v>
      </c>
      <c r="C1514" s="168" t="s">
        <v>6697</v>
      </c>
      <c r="D1514" s="169" t="s">
        <v>6698</v>
      </c>
      <c r="E1514" s="170" t="s">
        <v>6699</v>
      </c>
      <c r="F1514" s="170"/>
      <c r="G1514" s="169">
        <v>2024</v>
      </c>
      <c r="H1514" s="169" t="s">
        <v>6700</v>
      </c>
      <c r="I1514" s="167" t="s">
        <v>6701</v>
      </c>
      <c r="J1514" s="167" t="s">
        <v>61</v>
      </c>
      <c r="K1514" s="169" t="s">
        <v>69</v>
      </c>
      <c r="L1514" s="169" t="s">
        <v>149</v>
      </c>
      <c r="M1514" s="169" t="s">
        <v>2176</v>
      </c>
    </row>
    <row r="1515" spans="1:13" ht="75" x14ac:dyDescent="0.2">
      <c r="A1515" s="166">
        <v>1514</v>
      </c>
      <c r="B1515" s="167" t="s">
        <v>6702</v>
      </c>
      <c r="C1515" s="168" t="s">
        <v>6703</v>
      </c>
      <c r="D1515" s="169" t="s">
        <v>6099</v>
      </c>
      <c r="E1515" s="170">
        <v>41</v>
      </c>
      <c r="F1515" s="170"/>
      <c r="G1515" s="169">
        <v>2024</v>
      </c>
      <c r="H1515" s="169" t="s">
        <v>6704</v>
      </c>
      <c r="I1515" s="181" t="s">
        <v>6705</v>
      </c>
      <c r="J1515" s="167" t="s">
        <v>323</v>
      </c>
      <c r="K1515" s="169" t="s">
        <v>55</v>
      </c>
      <c r="L1515" s="169" t="s">
        <v>56</v>
      </c>
      <c r="M1515" s="169" t="s">
        <v>5983</v>
      </c>
    </row>
    <row r="1516" spans="1:13" ht="75" x14ac:dyDescent="0.2">
      <c r="A1516" s="166">
        <v>1515</v>
      </c>
      <c r="B1516" s="167" t="s">
        <v>6706</v>
      </c>
      <c r="C1516" s="168" t="s">
        <v>6707</v>
      </c>
      <c r="D1516" s="169" t="s">
        <v>6708</v>
      </c>
      <c r="E1516" s="170">
        <v>39</v>
      </c>
      <c r="F1516" s="170">
        <v>8</v>
      </c>
      <c r="G1516" s="169">
        <v>2024</v>
      </c>
      <c r="H1516" s="169" t="s">
        <v>6709</v>
      </c>
      <c r="I1516" s="181" t="s">
        <v>6710</v>
      </c>
      <c r="J1516" s="167" t="s">
        <v>32</v>
      </c>
      <c r="K1516" s="169" t="s">
        <v>55</v>
      </c>
      <c r="L1516" s="169" t="s">
        <v>114</v>
      </c>
      <c r="M1516" s="169" t="s">
        <v>2742</v>
      </c>
    </row>
    <row r="1517" spans="1:13" ht="75" x14ac:dyDescent="0.2">
      <c r="A1517" s="166">
        <v>1516</v>
      </c>
      <c r="B1517" s="167" t="s">
        <v>6711</v>
      </c>
      <c r="C1517" s="168" t="s">
        <v>6712</v>
      </c>
      <c r="D1517" s="169" t="s">
        <v>6713</v>
      </c>
      <c r="E1517" s="170"/>
      <c r="F1517" s="170"/>
      <c r="G1517" s="169">
        <v>2024</v>
      </c>
      <c r="H1517" s="169" t="s">
        <v>6714</v>
      </c>
      <c r="I1517" s="181" t="s">
        <v>6715</v>
      </c>
      <c r="J1517" s="167" t="s">
        <v>68</v>
      </c>
      <c r="K1517" s="169" t="s">
        <v>69</v>
      </c>
      <c r="L1517" s="169" t="s">
        <v>128</v>
      </c>
      <c r="M1517" s="169" t="s">
        <v>3095</v>
      </c>
    </row>
    <row r="1518" spans="1:13" ht="75" x14ac:dyDescent="0.2">
      <c r="A1518" s="166">
        <v>1517</v>
      </c>
      <c r="B1518" s="167" t="s">
        <v>6716</v>
      </c>
      <c r="C1518" s="168" t="s">
        <v>6717</v>
      </c>
      <c r="D1518" s="169" t="s">
        <v>6713</v>
      </c>
      <c r="E1518" s="170"/>
      <c r="F1518" s="170"/>
      <c r="G1518" s="169">
        <v>2024</v>
      </c>
      <c r="H1518" s="169" t="s">
        <v>6718</v>
      </c>
      <c r="I1518" s="181" t="s">
        <v>6719</v>
      </c>
      <c r="J1518" s="167" t="s">
        <v>68</v>
      </c>
      <c r="K1518" s="169" t="s">
        <v>69</v>
      </c>
      <c r="L1518" s="169" t="s">
        <v>601</v>
      </c>
      <c r="M1518" s="169" t="s">
        <v>3907</v>
      </c>
    </row>
    <row r="1519" spans="1:13" ht="75" x14ac:dyDescent="0.2">
      <c r="A1519" s="166">
        <v>1518</v>
      </c>
      <c r="B1519" s="167" t="s">
        <v>6720</v>
      </c>
      <c r="C1519" s="168" t="s">
        <v>6721</v>
      </c>
      <c r="D1519" s="169" t="s">
        <v>6713</v>
      </c>
      <c r="E1519" s="170"/>
      <c r="F1519" s="170"/>
      <c r="G1519" s="169">
        <v>2024</v>
      </c>
      <c r="H1519" s="169" t="s">
        <v>6722</v>
      </c>
      <c r="I1519" s="181" t="s">
        <v>6723</v>
      </c>
      <c r="J1519" s="167" t="s">
        <v>68</v>
      </c>
      <c r="K1519" s="169" t="s">
        <v>69</v>
      </c>
      <c r="L1519" s="169" t="s">
        <v>128</v>
      </c>
      <c r="M1519" s="169" t="s">
        <v>352</v>
      </c>
    </row>
    <row r="1520" spans="1:13" ht="75" x14ac:dyDescent="0.2">
      <c r="A1520" s="166">
        <v>1519</v>
      </c>
      <c r="B1520" s="167" t="s">
        <v>6724</v>
      </c>
      <c r="C1520" s="168" t="s">
        <v>6725</v>
      </c>
      <c r="D1520" s="169" t="s">
        <v>5430</v>
      </c>
      <c r="E1520" s="170" t="s">
        <v>6726</v>
      </c>
      <c r="F1520" s="170"/>
      <c r="G1520" s="169">
        <v>2024</v>
      </c>
      <c r="H1520" s="169" t="s">
        <v>6727</v>
      </c>
      <c r="I1520" s="181" t="s">
        <v>6728</v>
      </c>
      <c r="J1520" s="167" t="s">
        <v>68</v>
      </c>
      <c r="K1520" s="166" t="s">
        <v>3417</v>
      </c>
      <c r="L1520" s="169" t="s">
        <v>56</v>
      </c>
      <c r="M1520" s="166" t="s">
        <v>6729</v>
      </c>
    </row>
    <row r="1521" spans="1:13" ht="90" x14ac:dyDescent="0.2">
      <c r="A1521" s="166">
        <v>1520</v>
      </c>
      <c r="B1521" s="167" t="s">
        <v>6730</v>
      </c>
      <c r="C1521" s="168" t="s">
        <v>6731</v>
      </c>
      <c r="D1521" s="169" t="s">
        <v>1198</v>
      </c>
      <c r="E1521" s="170"/>
      <c r="F1521" s="170"/>
      <c r="G1521" s="169">
        <v>2024</v>
      </c>
      <c r="H1521" s="169" t="s">
        <v>6732</v>
      </c>
      <c r="I1521" s="181" t="s">
        <v>6733</v>
      </c>
      <c r="J1521" s="167" t="s">
        <v>32</v>
      </c>
      <c r="K1521" s="169" t="s">
        <v>55</v>
      </c>
      <c r="L1521" s="169" t="s">
        <v>725</v>
      </c>
      <c r="M1521" s="169" t="s">
        <v>6734</v>
      </c>
    </row>
    <row r="1522" spans="1:13" ht="75" x14ac:dyDescent="0.2">
      <c r="A1522" s="166">
        <v>1521</v>
      </c>
      <c r="B1522" s="167" t="s">
        <v>6735</v>
      </c>
      <c r="C1522" s="168" t="s">
        <v>6736</v>
      </c>
      <c r="D1522" s="169" t="s">
        <v>6737</v>
      </c>
      <c r="E1522" s="170">
        <v>11</v>
      </c>
      <c r="F1522" s="170">
        <v>8</v>
      </c>
      <c r="G1522" s="169">
        <v>2024</v>
      </c>
      <c r="H1522" s="169" t="s">
        <v>6738</v>
      </c>
      <c r="I1522" s="167" t="s">
        <v>6739</v>
      </c>
      <c r="J1522" s="167" t="s">
        <v>32</v>
      </c>
      <c r="K1522" s="169" t="s">
        <v>55</v>
      </c>
      <c r="L1522" s="169" t="s">
        <v>56</v>
      </c>
      <c r="M1522" s="169" t="s">
        <v>6740</v>
      </c>
    </row>
    <row r="1523" spans="1:13" ht="75" x14ac:dyDescent="0.2">
      <c r="A1523" s="166">
        <v>1522</v>
      </c>
      <c r="B1523" s="167" t="s">
        <v>6741</v>
      </c>
      <c r="C1523" s="168" t="s">
        <v>6742</v>
      </c>
      <c r="D1523" s="169" t="s">
        <v>6743</v>
      </c>
      <c r="E1523" s="170"/>
      <c r="F1523" s="170"/>
      <c r="G1523" s="169">
        <v>2024</v>
      </c>
      <c r="H1523" s="169" t="s">
        <v>6744</v>
      </c>
      <c r="I1523" s="167" t="s">
        <v>6745</v>
      </c>
      <c r="J1523" s="167" t="s">
        <v>68</v>
      </c>
      <c r="K1523" s="169" t="s">
        <v>69</v>
      </c>
      <c r="L1523" s="169" t="s">
        <v>56</v>
      </c>
      <c r="M1523" s="169" t="s">
        <v>3566</v>
      </c>
    </row>
    <row r="1524" spans="1:13" ht="75" x14ac:dyDescent="0.2">
      <c r="A1524" s="166">
        <v>1523</v>
      </c>
      <c r="B1524" s="167" t="s">
        <v>6746</v>
      </c>
      <c r="C1524" s="168" t="s">
        <v>6747</v>
      </c>
      <c r="D1524" s="169" t="s">
        <v>6743</v>
      </c>
      <c r="E1524" s="170"/>
      <c r="F1524" s="170"/>
      <c r="G1524" s="169">
        <v>2024</v>
      </c>
      <c r="H1524" s="169" t="s">
        <v>6748</v>
      </c>
      <c r="I1524" s="167" t="s">
        <v>6749</v>
      </c>
      <c r="J1524" s="167" t="s">
        <v>68</v>
      </c>
      <c r="K1524" s="169" t="s">
        <v>69</v>
      </c>
      <c r="L1524" s="169" t="s">
        <v>56</v>
      </c>
      <c r="M1524" s="169" t="s">
        <v>3566</v>
      </c>
    </row>
    <row r="1525" spans="1:13" ht="75" x14ac:dyDescent="0.2">
      <c r="A1525" s="166">
        <v>1524</v>
      </c>
      <c r="B1525" s="189" t="s">
        <v>6750</v>
      </c>
      <c r="C1525" s="168" t="s">
        <v>6751</v>
      </c>
      <c r="D1525" s="169" t="s">
        <v>6752</v>
      </c>
      <c r="E1525" s="170">
        <v>68</v>
      </c>
      <c r="F1525" s="170">
        <v>3</v>
      </c>
      <c r="G1525" s="169">
        <v>2024</v>
      </c>
      <c r="H1525" s="169" t="s">
        <v>6753</v>
      </c>
      <c r="I1525" s="191" t="s">
        <v>6754</v>
      </c>
      <c r="J1525" s="167" t="s">
        <v>32</v>
      </c>
      <c r="K1525" s="169" t="s">
        <v>55</v>
      </c>
      <c r="L1525" s="169" t="s">
        <v>149</v>
      </c>
      <c r="M1525" s="169" t="s">
        <v>1724</v>
      </c>
    </row>
    <row r="1526" spans="1:13" ht="75" x14ac:dyDescent="0.2">
      <c r="A1526" s="166">
        <v>1525</v>
      </c>
      <c r="B1526" s="167" t="s">
        <v>6755</v>
      </c>
      <c r="C1526" s="168" t="s">
        <v>6756</v>
      </c>
      <c r="D1526" s="169" t="s">
        <v>6757</v>
      </c>
      <c r="E1526" s="170"/>
      <c r="F1526" s="170"/>
      <c r="G1526" s="169">
        <v>2024</v>
      </c>
      <c r="H1526" s="169" t="s">
        <v>6758</v>
      </c>
      <c r="I1526" s="191" t="s">
        <v>6759</v>
      </c>
      <c r="J1526" s="167" t="s">
        <v>61</v>
      </c>
      <c r="K1526" s="169" t="s">
        <v>69</v>
      </c>
      <c r="L1526" s="169" t="s">
        <v>56</v>
      </c>
      <c r="M1526" s="169" t="s">
        <v>2624</v>
      </c>
    </row>
    <row r="1527" spans="1:13" ht="75" x14ac:dyDescent="0.2">
      <c r="A1527" s="166">
        <v>1526</v>
      </c>
      <c r="B1527" s="167" t="s">
        <v>6760</v>
      </c>
      <c r="C1527" s="168" t="s">
        <v>6761</v>
      </c>
      <c r="D1527" s="169" t="s">
        <v>1727</v>
      </c>
      <c r="E1527" s="170">
        <v>33</v>
      </c>
      <c r="F1527" s="170"/>
      <c r="G1527" s="169">
        <v>2024</v>
      </c>
      <c r="H1527" s="169" t="s">
        <v>6762</v>
      </c>
      <c r="I1527" s="191" t="s">
        <v>6763</v>
      </c>
      <c r="J1527" s="167" t="s">
        <v>32</v>
      </c>
      <c r="K1527" s="166" t="s">
        <v>55</v>
      </c>
      <c r="L1527" s="169" t="s">
        <v>56</v>
      </c>
      <c r="M1527" s="169" t="s">
        <v>2994</v>
      </c>
    </row>
    <row r="1528" spans="1:13" ht="75" x14ac:dyDescent="0.2">
      <c r="A1528" s="166">
        <v>1527</v>
      </c>
      <c r="B1528" s="167" t="s">
        <v>6764</v>
      </c>
      <c r="C1528" s="168" t="s">
        <v>6765</v>
      </c>
      <c r="D1528" s="169" t="s">
        <v>1727</v>
      </c>
      <c r="E1528" s="170">
        <v>33</v>
      </c>
      <c r="F1528" s="170"/>
      <c r="G1528" s="169">
        <v>2024</v>
      </c>
      <c r="H1528" s="169" t="s">
        <v>6766</v>
      </c>
      <c r="I1528" s="191" t="s">
        <v>6767</v>
      </c>
      <c r="J1528" s="167" t="s">
        <v>32</v>
      </c>
      <c r="K1528" s="166" t="s">
        <v>55</v>
      </c>
      <c r="L1528" s="169" t="s">
        <v>80</v>
      </c>
      <c r="M1528" s="169" t="s">
        <v>539</v>
      </c>
    </row>
    <row r="1529" spans="1:13" ht="75" x14ac:dyDescent="0.2">
      <c r="A1529" s="166">
        <v>1528</v>
      </c>
      <c r="B1529" s="167" t="s">
        <v>6768</v>
      </c>
      <c r="C1529" s="168" t="s">
        <v>6769</v>
      </c>
      <c r="D1529" s="169" t="s">
        <v>6770</v>
      </c>
      <c r="E1529" s="170">
        <v>17</v>
      </c>
      <c r="F1529" s="170">
        <v>11</v>
      </c>
      <c r="G1529" s="169">
        <v>2024</v>
      </c>
      <c r="H1529" s="169" t="s">
        <v>6771</v>
      </c>
      <c r="I1529" s="191" t="s">
        <v>6772</v>
      </c>
      <c r="J1529" s="167" t="s">
        <v>32</v>
      </c>
      <c r="K1529" s="169" t="s">
        <v>55</v>
      </c>
      <c r="L1529" s="169" t="s">
        <v>149</v>
      </c>
      <c r="M1529" s="169" t="s">
        <v>464</v>
      </c>
    </row>
    <row r="1530" spans="1:13" ht="75" x14ac:dyDescent="0.2">
      <c r="A1530" s="166">
        <v>1529</v>
      </c>
      <c r="B1530" s="167" t="s">
        <v>6773</v>
      </c>
      <c r="C1530" s="168" t="s">
        <v>6774</v>
      </c>
      <c r="D1530" s="169" t="s">
        <v>6180</v>
      </c>
      <c r="E1530" s="170">
        <v>31</v>
      </c>
      <c r="F1530" s="170">
        <v>3</v>
      </c>
      <c r="G1530" s="169">
        <v>2024</v>
      </c>
      <c r="H1530" s="169" t="s">
        <v>6775</v>
      </c>
      <c r="I1530" s="191" t="s">
        <v>6776</v>
      </c>
      <c r="J1530" s="167" t="s">
        <v>32</v>
      </c>
      <c r="K1530" s="166" t="s">
        <v>55</v>
      </c>
      <c r="L1530" s="169" t="s">
        <v>114</v>
      </c>
      <c r="M1530" s="169" t="s">
        <v>4687</v>
      </c>
    </row>
    <row r="1531" spans="1:13" ht="75" x14ac:dyDescent="0.2">
      <c r="A1531" s="166">
        <v>1530</v>
      </c>
      <c r="B1531" s="167" t="s">
        <v>6777</v>
      </c>
      <c r="C1531" s="168" t="s">
        <v>6778</v>
      </c>
      <c r="D1531" s="169" t="s">
        <v>42</v>
      </c>
      <c r="E1531" s="170"/>
      <c r="F1531" s="170"/>
      <c r="G1531" s="169">
        <v>2024</v>
      </c>
      <c r="H1531" s="169" t="s">
        <v>6779</v>
      </c>
      <c r="I1531" s="191" t="s">
        <v>6780</v>
      </c>
      <c r="J1531" s="167" t="s">
        <v>32</v>
      </c>
      <c r="K1531" s="169" t="s">
        <v>55</v>
      </c>
      <c r="L1531" s="169" t="s">
        <v>80</v>
      </c>
      <c r="M1531" s="166" t="s">
        <v>3519</v>
      </c>
    </row>
    <row r="1532" spans="1:13" ht="75" x14ac:dyDescent="0.2">
      <c r="A1532" s="166">
        <v>1531</v>
      </c>
      <c r="B1532" s="167" t="s">
        <v>6781</v>
      </c>
      <c r="C1532" s="168" t="s">
        <v>6782</v>
      </c>
      <c r="D1532" s="169" t="s">
        <v>42</v>
      </c>
      <c r="E1532" s="170">
        <v>70</v>
      </c>
      <c r="F1532" s="170">
        <v>5</v>
      </c>
      <c r="G1532" s="169">
        <v>2024</v>
      </c>
      <c r="H1532" s="169" t="s">
        <v>6783</v>
      </c>
      <c r="I1532" s="191" t="s">
        <v>6784</v>
      </c>
      <c r="J1532" s="167" t="s">
        <v>32</v>
      </c>
      <c r="K1532" s="169" t="s">
        <v>55</v>
      </c>
      <c r="L1532" s="169" t="s">
        <v>56</v>
      </c>
      <c r="M1532" s="169" t="s">
        <v>2994</v>
      </c>
    </row>
    <row r="1533" spans="1:13" ht="75" x14ac:dyDescent="0.2">
      <c r="A1533" s="166">
        <v>1532</v>
      </c>
      <c r="B1533" s="189" t="s">
        <v>6785</v>
      </c>
      <c r="C1533" s="168" t="s">
        <v>6786</v>
      </c>
      <c r="D1533" s="169" t="s">
        <v>6787</v>
      </c>
      <c r="E1533" s="170"/>
      <c r="F1533" s="170"/>
      <c r="G1533" s="169">
        <v>2024</v>
      </c>
      <c r="H1533" s="169" t="s">
        <v>6788</v>
      </c>
      <c r="I1533" s="191" t="s">
        <v>6789</v>
      </c>
      <c r="J1533" s="167" t="s">
        <v>68</v>
      </c>
      <c r="K1533" s="166" t="s">
        <v>3417</v>
      </c>
      <c r="L1533" s="169" t="s">
        <v>601</v>
      </c>
      <c r="M1533" s="166" t="s">
        <v>5655</v>
      </c>
    </row>
    <row r="1534" spans="1:13" ht="75" x14ac:dyDescent="0.2">
      <c r="A1534" s="166">
        <v>1533</v>
      </c>
      <c r="B1534" s="167" t="s">
        <v>6790</v>
      </c>
      <c r="C1534" s="168" t="s">
        <v>6791</v>
      </c>
      <c r="D1534" s="169" t="s">
        <v>6787</v>
      </c>
      <c r="E1534" s="170"/>
      <c r="F1534" s="170"/>
      <c r="G1534" s="169">
        <v>2024</v>
      </c>
      <c r="H1534" s="169" t="s">
        <v>6792</v>
      </c>
      <c r="I1534" s="192" t="s">
        <v>6793</v>
      </c>
      <c r="J1534" s="167" t="s">
        <v>68</v>
      </c>
      <c r="K1534" s="169" t="s">
        <v>69</v>
      </c>
      <c r="L1534" s="169" t="s">
        <v>570</v>
      </c>
      <c r="M1534" s="169" t="s">
        <v>6794</v>
      </c>
    </row>
    <row r="1535" spans="1:13" ht="75" x14ac:dyDescent="0.2">
      <c r="A1535" s="166">
        <v>1534</v>
      </c>
      <c r="B1535" s="189" t="s">
        <v>6795</v>
      </c>
      <c r="C1535" s="168" t="s">
        <v>6796</v>
      </c>
      <c r="D1535" s="169" t="s">
        <v>6787</v>
      </c>
      <c r="E1535" s="170"/>
      <c r="F1535" s="170"/>
      <c r="G1535" s="169">
        <v>2024</v>
      </c>
      <c r="H1535" s="169" t="s">
        <v>6797</v>
      </c>
      <c r="I1535" s="192" t="s">
        <v>6798</v>
      </c>
      <c r="J1535" s="167" t="s">
        <v>68</v>
      </c>
      <c r="K1535" s="166" t="s">
        <v>3417</v>
      </c>
      <c r="L1535" s="169" t="s">
        <v>601</v>
      </c>
      <c r="M1535" s="166" t="s">
        <v>5655</v>
      </c>
    </row>
    <row r="1536" spans="1:13" ht="75" x14ac:dyDescent="0.2">
      <c r="A1536" s="166">
        <v>1535</v>
      </c>
      <c r="B1536" s="167" t="s">
        <v>6799</v>
      </c>
      <c r="C1536" s="168" t="s">
        <v>6800</v>
      </c>
      <c r="D1536" s="169" t="s">
        <v>6787</v>
      </c>
      <c r="E1536" s="170"/>
      <c r="F1536" s="170"/>
      <c r="G1536" s="169">
        <v>2024</v>
      </c>
      <c r="H1536" s="169" t="s">
        <v>6801</v>
      </c>
      <c r="I1536" s="191" t="s">
        <v>6802</v>
      </c>
      <c r="J1536" s="167" t="s">
        <v>68</v>
      </c>
      <c r="K1536" s="169" t="s">
        <v>69</v>
      </c>
      <c r="L1536" s="169" t="s">
        <v>149</v>
      </c>
      <c r="M1536" s="169" t="s">
        <v>5324</v>
      </c>
    </row>
    <row r="1537" spans="1:13" ht="75" x14ac:dyDescent="0.2">
      <c r="A1537" s="166">
        <v>1536</v>
      </c>
      <c r="B1537" s="189" t="s">
        <v>6803</v>
      </c>
      <c r="C1537" s="168" t="s">
        <v>6804</v>
      </c>
      <c r="D1537" s="169" t="s">
        <v>6787</v>
      </c>
      <c r="E1537" s="170"/>
      <c r="F1537" s="170"/>
      <c r="G1537" s="169">
        <v>2024</v>
      </c>
      <c r="H1537" s="169" t="s">
        <v>6805</v>
      </c>
      <c r="I1537" s="192" t="s">
        <v>6806</v>
      </c>
      <c r="J1537" s="167" t="s">
        <v>68</v>
      </c>
      <c r="K1537" s="166" t="s">
        <v>3417</v>
      </c>
      <c r="L1537" s="169" t="s">
        <v>864</v>
      </c>
      <c r="M1537" s="166" t="s">
        <v>6807</v>
      </c>
    </row>
    <row r="1538" spans="1:13" ht="90" x14ac:dyDescent="0.2">
      <c r="A1538" s="166">
        <v>1537</v>
      </c>
      <c r="B1538" s="167" t="s">
        <v>6808</v>
      </c>
      <c r="C1538" s="168" t="s">
        <v>6809</v>
      </c>
      <c r="D1538" s="169" t="s">
        <v>2424</v>
      </c>
      <c r="E1538" s="170">
        <v>54</v>
      </c>
      <c r="F1538" s="170">
        <v>6</v>
      </c>
      <c r="G1538" s="169">
        <v>2024</v>
      </c>
      <c r="H1538" s="169" t="s">
        <v>6810</v>
      </c>
      <c r="I1538" s="191" t="s">
        <v>6811</v>
      </c>
      <c r="J1538" s="167" t="s">
        <v>32</v>
      </c>
      <c r="K1538" s="169" t="s">
        <v>55</v>
      </c>
      <c r="L1538" s="169" t="s">
        <v>56</v>
      </c>
      <c r="M1538" s="169" t="s">
        <v>57</v>
      </c>
    </row>
    <row r="1539" spans="1:13" ht="75" x14ac:dyDescent="0.2">
      <c r="A1539" s="166">
        <v>1538</v>
      </c>
      <c r="B1539" s="167" t="s">
        <v>6812</v>
      </c>
      <c r="C1539" s="168" t="s">
        <v>6813</v>
      </c>
      <c r="D1539" s="169" t="s">
        <v>6814</v>
      </c>
      <c r="E1539" s="170">
        <v>24</v>
      </c>
      <c r="F1539" s="170">
        <v>4</v>
      </c>
      <c r="G1539" s="169">
        <v>2024</v>
      </c>
      <c r="H1539" s="169" t="s">
        <v>6815</v>
      </c>
      <c r="I1539" s="191" t="s">
        <v>6816</v>
      </c>
      <c r="J1539" s="167" t="s">
        <v>32</v>
      </c>
      <c r="K1539" s="169" t="s">
        <v>55</v>
      </c>
      <c r="L1539" s="169" t="s">
        <v>56</v>
      </c>
      <c r="M1539" s="169" t="s">
        <v>2163</v>
      </c>
    </row>
    <row r="1540" spans="1:13" ht="60" x14ac:dyDescent="0.2">
      <c r="A1540" s="166">
        <v>1539</v>
      </c>
      <c r="B1540" s="167" t="s">
        <v>6817</v>
      </c>
      <c r="C1540" s="168" t="s">
        <v>6818</v>
      </c>
      <c r="D1540" s="169" t="s">
        <v>6819</v>
      </c>
      <c r="E1540" s="170">
        <v>26</v>
      </c>
      <c r="F1540" s="170">
        <v>45385</v>
      </c>
      <c r="G1540" s="169">
        <v>2024</v>
      </c>
      <c r="H1540" s="169"/>
      <c r="I1540" s="191" t="s">
        <v>6820</v>
      </c>
      <c r="J1540" s="167" t="s">
        <v>32</v>
      </c>
      <c r="K1540" s="169" t="s">
        <v>55</v>
      </c>
      <c r="L1540" s="169" t="s">
        <v>56</v>
      </c>
      <c r="M1540" s="169" t="s">
        <v>57</v>
      </c>
    </row>
    <row r="1541" spans="1:13" ht="75" x14ac:dyDescent="0.2">
      <c r="A1541" s="166">
        <v>1540</v>
      </c>
      <c r="B1541" s="189" t="s">
        <v>6821</v>
      </c>
      <c r="C1541" s="168" t="s">
        <v>6822</v>
      </c>
      <c r="D1541" s="169" t="s">
        <v>4104</v>
      </c>
      <c r="E1541" s="170"/>
      <c r="F1541" s="170"/>
      <c r="G1541" s="169">
        <v>2024</v>
      </c>
      <c r="H1541" s="169" t="s">
        <v>6823</v>
      </c>
      <c r="I1541" s="179" t="s">
        <v>6824</v>
      </c>
      <c r="J1541" s="167" t="s">
        <v>68</v>
      </c>
      <c r="K1541" s="166" t="s">
        <v>3417</v>
      </c>
      <c r="L1541" s="169" t="s">
        <v>149</v>
      </c>
      <c r="M1541" s="166" t="s">
        <v>659</v>
      </c>
    </row>
    <row r="1542" spans="1:13" ht="75" x14ac:dyDescent="0.2">
      <c r="A1542" s="166">
        <v>1541</v>
      </c>
      <c r="B1542" s="167" t="s">
        <v>6825</v>
      </c>
      <c r="C1542" s="168" t="s">
        <v>6826</v>
      </c>
      <c r="D1542" s="169" t="s">
        <v>1084</v>
      </c>
      <c r="E1542" s="170"/>
      <c r="F1542" s="170"/>
      <c r="G1542" s="169">
        <v>2024</v>
      </c>
      <c r="H1542" s="169" t="s">
        <v>6827</v>
      </c>
      <c r="I1542" s="181" t="s">
        <v>6828</v>
      </c>
      <c r="J1542" s="167" t="s">
        <v>32</v>
      </c>
      <c r="K1542" s="169" t="s">
        <v>55</v>
      </c>
      <c r="L1542" s="169" t="s">
        <v>570</v>
      </c>
      <c r="M1542" s="169" t="s">
        <v>1091</v>
      </c>
    </row>
    <row r="1543" spans="1:13" ht="75" x14ac:dyDescent="0.2">
      <c r="A1543" s="166">
        <v>1542</v>
      </c>
      <c r="B1543" s="167" t="s">
        <v>6829</v>
      </c>
      <c r="C1543" s="168" t="s">
        <v>6830</v>
      </c>
      <c r="D1543" s="169" t="s">
        <v>4104</v>
      </c>
      <c r="E1543" s="170"/>
      <c r="F1543" s="170">
        <v>3</v>
      </c>
      <c r="G1543" s="169">
        <v>2024</v>
      </c>
      <c r="H1543" s="169" t="s">
        <v>6831</v>
      </c>
      <c r="I1543" s="181" t="s">
        <v>6832</v>
      </c>
      <c r="J1543" s="167" t="s">
        <v>68</v>
      </c>
      <c r="K1543" s="166" t="s">
        <v>3417</v>
      </c>
      <c r="L1543" s="169" t="s">
        <v>149</v>
      </c>
      <c r="M1543" s="166" t="s">
        <v>4625</v>
      </c>
    </row>
    <row r="1544" spans="1:13" ht="75" x14ac:dyDescent="0.2">
      <c r="A1544" s="166">
        <v>1543</v>
      </c>
      <c r="B1544" s="167" t="s">
        <v>6833</v>
      </c>
      <c r="C1544" s="168" t="s">
        <v>6834</v>
      </c>
      <c r="D1544" s="169" t="s">
        <v>177</v>
      </c>
      <c r="E1544" s="170">
        <v>19</v>
      </c>
      <c r="F1544" s="170"/>
      <c r="G1544" s="169">
        <v>2024</v>
      </c>
      <c r="H1544" s="169" t="s">
        <v>6835</v>
      </c>
      <c r="I1544" s="181" t="s">
        <v>6836</v>
      </c>
      <c r="J1544" s="167" t="s">
        <v>32</v>
      </c>
      <c r="K1544" s="169" t="s">
        <v>55</v>
      </c>
      <c r="L1544" s="169" t="s">
        <v>56</v>
      </c>
      <c r="M1544" s="169" t="s">
        <v>6837</v>
      </c>
    </row>
    <row r="1545" spans="1:13" ht="60" x14ac:dyDescent="0.2">
      <c r="A1545" s="166">
        <v>1544</v>
      </c>
      <c r="B1545" s="167" t="s">
        <v>6838</v>
      </c>
      <c r="C1545" s="168" t="s">
        <v>6839</v>
      </c>
      <c r="D1545" s="169" t="s">
        <v>6840</v>
      </c>
      <c r="E1545" s="170"/>
      <c r="F1545" s="170"/>
      <c r="G1545" s="169">
        <v>2024</v>
      </c>
      <c r="H1545" s="169"/>
      <c r="I1545" s="181" t="s">
        <v>6841</v>
      </c>
      <c r="J1545" s="167" t="s">
        <v>61</v>
      </c>
      <c r="K1545" s="169" t="s">
        <v>69</v>
      </c>
      <c r="L1545" s="169" t="s">
        <v>1325</v>
      </c>
      <c r="M1545" s="166" t="s">
        <v>6842</v>
      </c>
    </row>
    <row r="1546" spans="1:13" ht="75" x14ac:dyDescent="0.2">
      <c r="A1546" s="166">
        <v>1545</v>
      </c>
      <c r="B1546" s="167" t="s">
        <v>6843</v>
      </c>
      <c r="C1546" s="168" t="s">
        <v>6844</v>
      </c>
      <c r="D1546" s="169" t="s">
        <v>6845</v>
      </c>
      <c r="E1546" s="170"/>
      <c r="F1546" s="170"/>
      <c r="G1546" s="169">
        <v>2024</v>
      </c>
      <c r="H1546" s="169" t="s">
        <v>6846</v>
      </c>
      <c r="I1546" s="179" t="s">
        <v>6847</v>
      </c>
      <c r="J1546" s="167" t="s">
        <v>61</v>
      </c>
      <c r="K1546" s="169" t="s">
        <v>69</v>
      </c>
      <c r="L1546" s="169" t="s">
        <v>601</v>
      </c>
      <c r="M1546" s="169" t="s">
        <v>6848</v>
      </c>
    </row>
    <row r="1547" spans="1:13" ht="75" x14ac:dyDescent="0.2">
      <c r="A1547" s="166">
        <v>1546</v>
      </c>
      <c r="B1547" s="167" t="s">
        <v>6849</v>
      </c>
      <c r="C1547" s="168" t="s">
        <v>6850</v>
      </c>
      <c r="D1547" s="169" t="s">
        <v>6851</v>
      </c>
      <c r="E1547" s="170">
        <v>157</v>
      </c>
      <c r="F1547" s="170">
        <v>1</v>
      </c>
      <c r="G1547" s="169">
        <v>2024</v>
      </c>
      <c r="H1547" s="169" t="s">
        <v>6852</v>
      </c>
      <c r="I1547" s="180" t="s">
        <v>6853</v>
      </c>
      <c r="J1547" s="167" t="s">
        <v>32</v>
      </c>
      <c r="K1547" s="169" t="s">
        <v>55</v>
      </c>
      <c r="L1547" s="169" t="s">
        <v>570</v>
      </c>
      <c r="M1547" s="169" t="s">
        <v>2268</v>
      </c>
    </row>
    <row r="1548" spans="1:13" ht="90" x14ac:dyDescent="0.2">
      <c r="A1548" s="166">
        <v>1547</v>
      </c>
      <c r="B1548" s="167" t="s">
        <v>6854</v>
      </c>
      <c r="C1548" s="168" t="s">
        <v>6855</v>
      </c>
      <c r="D1548" s="169" t="s">
        <v>1946</v>
      </c>
      <c r="E1548" s="170">
        <v>14</v>
      </c>
      <c r="F1548" s="170"/>
      <c r="G1548" s="169">
        <v>2024</v>
      </c>
      <c r="H1548" s="169" t="s">
        <v>6856</v>
      </c>
      <c r="I1548" s="181" t="s">
        <v>6857</v>
      </c>
      <c r="J1548" s="167" t="s">
        <v>32</v>
      </c>
      <c r="K1548" s="169" t="s">
        <v>55</v>
      </c>
      <c r="L1548" s="169" t="s">
        <v>56</v>
      </c>
      <c r="M1548" s="169" t="s">
        <v>3166</v>
      </c>
    </row>
    <row r="1549" spans="1:13" ht="90" x14ac:dyDescent="0.2">
      <c r="A1549" s="166">
        <v>1548</v>
      </c>
      <c r="B1549" s="167" t="s">
        <v>6858</v>
      </c>
      <c r="C1549" s="168" t="s">
        <v>6859</v>
      </c>
      <c r="D1549" s="169" t="s">
        <v>5425</v>
      </c>
      <c r="E1549" s="170">
        <v>29</v>
      </c>
      <c r="F1549" s="170"/>
      <c r="G1549" s="169">
        <v>2024</v>
      </c>
      <c r="H1549" s="169" t="s">
        <v>6860</v>
      </c>
      <c r="I1549" s="181" t="s">
        <v>6861</v>
      </c>
      <c r="J1549" s="167" t="s">
        <v>32</v>
      </c>
      <c r="K1549" s="169" t="s">
        <v>55</v>
      </c>
      <c r="L1549" s="169" t="s">
        <v>149</v>
      </c>
      <c r="M1549" s="169" t="s">
        <v>4595</v>
      </c>
    </row>
    <row r="1550" spans="1:13" ht="75" x14ac:dyDescent="0.2">
      <c r="A1550" s="166">
        <v>1549</v>
      </c>
      <c r="B1550" s="167" t="s">
        <v>6862</v>
      </c>
      <c r="C1550" s="168" t="s">
        <v>6863</v>
      </c>
      <c r="D1550" s="169" t="s">
        <v>3721</v>
      </c>
      <c r="E1550" s="170">
        <v>16</v>
      </c>
      <c r="F1550" s="170"/>
      <c r="G1550" s="169">
        <v>2024</v>
      </c>
      <c r="H1550" s="169" t="s">
        <v>6864</v>
      </c>
      <c r="I1550" s="181" t="s">
        <v>6865</v>
      </c>
      <c r="J1550" s="167" t="s">
        <v>32</v>
      </c>
      <c r="K1550" s="166" t="s">
        <v>55</v>
      </c>
      <c r="L1550" s="169" t="s">
        <v>570</v>
      </c>
      <c r="M1550" s="169" t="s">
        <v>1091</v>
      </c>
    </row>
    <row r="1551" spans="1:13" ht="75" x14ac:dyDescent="0.2">
      <c r="A1551" s="166">
        <v>1550</v>
      </c>
      <c r="B1551" s="167" t="s">
        <v>6866</v>
      </c>
      <c r="C1551" s="168" t="s">
        <v>6867</v>
      </c>
      <c r="D1551" s="169" t="s">
        <v>6868</v>
      </c>
      <c r="E1551" s="170">
        <v>67</v>
      </c>
      <c r="F1551" s="170"/>
      <c r="G1551" s="169">
        <v>2024</v>
      </c>
      <c r="H1551" s="169" t="s">
        <v>6869</v>
      </c>
      <c r="I1551" s="181" t="s">
        <v>6870</v>
      </c>
      <c r="J1551" s="167" t="s">
        <v>32</v>
      </c>
      <c r="K1551" s="166" t="s">
        <v>55</v>
      </c>
      <c r="L1551" s="169" t="s">
        <v>80</v>
      </c>
      <c r="M1551" s="166" t="s">
        <v>3519</v>
      </c>
    </row>
    <row r="1552" spans="1:13" ht="60" x14ac:dyDescent="0.2">
      <c r="A1552" s="166">
        <v>1551</v>
      </c>
      <c r="B1552" s="167" t="s">
        <v>6871</v>
      </c>
      <c r="C1552" s="168" t="s">
        <v>448</v>
      </c>
      <c r="D1552" s="169" t="s">
        <v>6872</v>
      </c>
      <c r="E1552" s="170">
        <v>60</v>
      </c>
      <c r="F1552" s="170"/>
      <c r="G1552" s="169">
        <v>2024</v>
      </c>
      <c r="H1552" s="169"/>
      <c r="I1552" s="193" t="s">
        <v>6873</v>
      </c>
      <c r="J1552" s="167" t="s">
        <v>91</v>
      </c>
      <c r="K1552" s="169" t="s">
        <v>69</v>
      </c>
      <c r="L1552" s="169" t="s">
        <v>725</v>
      </c>
      <c r="M1552" s="166" t="s">
        <v>4836</v>
      </c>
    </row>
    <row r="1553" spans="1:13" ht="90" x14ac:dyDescent="0.2">
      <c r="A1553" s="166">
        <v>1552</v>
      </c>
      <c r="B1553" s="167" t="s">
        <v>6874</v>
      </c>
      <c r="C1553" s="168" t="s">
        <v>6875</v>
      </c>
      <c r="D1553" s="169" t="s">
        <v>6876</v>
      </c>
      <c r="E1553" s="170"/>
      <c r="F1553" s="170"/>
      <c r="G1553" s="169">
        <v>2024</v>
      </c>
      <c r="H1553" s="169" t="s">
        <v>6877</v>
      </c>
      <c r="I1553" s="193" t="s">
        <v>6878</v>
      </c>
      <c r="J1553" s="167" t="s">
        <v>32</v>
      </c>
      <c r="K1553" s="169" t="s">
        <v>103</v>
      </c>
      <c r="L1553" s="169" t="s">
        <v>80</v>
      </c>
      <c r="M1553" s="169" t="s">
        <v>539</v>
      </c>
    </row>
    <row r="1554" spans="1:13" ht="75" x14ac:dyDescent="0.2">
      <c r="A1554" s="166">
        <v>1553</v>
      </c>
      <c r="B1554" s="167" t="s">
        <v>6879</v>
      </c>
      <c r="C1554" s="168" t="s">
        <v>6880</v>
      </c>
      <c r="D1554" s="169" t="s">
        <v>6881</v>
      </c>
      <c r="E1554" s="170"/>
      <c r="F1554" s="170"/>
      <c r="G1554" s="169">
        <v>2024</v>
      </c>
      <c r="H1554" s="169" t="s">
        <v>6882</v>
      </c>
      <c r="I1554" s="193" t="s">
        <v>6883</v>
      </c>
      <c r="J1554" s="167" t="s">
        <v>68</v>
      </c>
      <c r="K1554" s="166" t="s">
        <v>3417</v>
      </c>
      <c r="L1554" s="169" t="s">
        <v>56</v>
      </c>
      <c r="M1554" s="169" t="s">
        <v>1939</v>
      </c>
    </row>
    <row r="1555" spans="1:13" ht="75" x14ac:dyDescent="0.2">
      <c r="A1555" s="166">
        <v>1554</v>
      </c>
      <c r="B1555" s="167" t="s">
        <v>6884</v>
      </c>
      <c r="C1555" s="168" t="s">
        <v>6885</v>
      </c>
      <c r="D1555" s="169" t="s">
        <v>6881</v>
      </c>
      <c r="E1555" s="170"/>
      <c r="F1555" s="170"/>
      <c r="G1555" s="169">
        <v>2024</v>
      </c>
      <c r="H1555" s="169" t="s">
        <v>6886</v>
      </c>
      <c r="I1555" s="193" t="s">
        <v>6887</v>
      </c>
      <c r="J1555" s="167" t="s">
        <v>68</v>
      </c>
      <c r="K1555" s="169" t="s">
        <v>69</v>
      </c>
      <c r="L1555" s="169" t="s">
        <v>56</v>
      </c>
      <c r="M1555" s="169" t="s">
        <v>665</v>
      </c>
    </row>
    <row r="1556" spans="1:13" ht="75" x14ac:dyDescent="0.2">
      <c r="A1556" s="166">
        <v>1555</v>
      </c>
      <c r="B1556" s="167" t="s">
        <v>6888</v>
      </c>
      <c r="C1556" s="168" t="s">
        <v>6889</v>
      </c>
      <c r="D1556" s="169" t="s">
        <v>6890</v>
      </c>
      <c r="E1556" s="170"/>
      <c r="F1556" s="170"/>
      <c r="G1556" s="169">
        <v>2024</v>
      </c>
      <c r="H1556" s="169" t="s">
        <v>6891</v>
      </c>
      <c r="I1556" s="193" t="s">
        <v>6892</v>
      </c>
      <c r="J1556" s="167" t="s">
        <v>68</v>
      </c>
      <c r="K1556" s="169" t="s">
        <v>69</v>
      </c>
      <c r="L1556" s="169" t="s">
        <v>56</v>
      </c>
      <c r="M1556" s="169" t="s">
        <v>5983</v>
      </c>
    </row>
    <row r="1557" spans="1:13" ht="75" x14ac:dyDescent="0.2">
      <c r="A1557" s="166">
        <v>1556</v>
      </c>
      <c r="B1557" s="167" t="s">
        <v>6893</v>
      </c>
      <c r="C1557" s="168" t="s">
        <v>6894</v>
      </c>
      <c r="D1557" s="169" t="s">
        <v>6881</v>
      </c>
      <c r="E1557" s="170"/>
      <c r="F1557" s="170"/>
      <c r="G1557" s="169">
        <v>2024</v>
      </c>
      <c r="H1557" s="169" t="s">
        <v>6895</v>
      </c>
      <c r="I1557" s="193" t="s">
        <v>6896</v>
      </c>
      <c r="J1557" s="167" t="s">
        <v>68</v>
      </c>
      <c r="K1557" s="166" t="s">
        <v>3417</v>
      </c>
      <c r="L1557" s="169" t="s">
        <v>56</v>
      </c>
      <c r="M1557" s="169" t="s">
        <v>1939</v>
      </c>
    </row>
    <row r="1558" spans="1:13" ht="75" x14ac:dyDescent="0.2">
      <c r="A1558" s="166">
        <v>1557</v>
      </c>
      <c r="B1558" s="167" t="s">
        <v>6897</v>
      </c>
      <c r="C1558" s="168" t="s">
        <v>6898</v>
      </c>
      <c r="D1558" s="169" t="s">
        <v>6890</v>
      </c>
      <c r="E1558" s="170"/>
      <c r="F1558" s="170">
        <v>5</v>
      </c>
      <c r="G1558" s="169">
        <v>2024</v>
      </c>
      <c r="H1558" s="169" t="s">
        <v>6899</v>
      </c>
      <c r="I1558" s="193" t="s">
        <v>6900</v>
      </c>
      <c r="J1558" s="167" t="s">
        <v>68</v>
      </c>
      <c r="K1558" s="169" t="s">
        <v>69</v>
      </c>
      <c r="L1558" s="169" t="s">
        <v>56</v>
      </c>
      <c r="M1558" s="169" t="s">
        <v>6901</v>
      </c>
    </row>
    <row r="1559" spans="1:13" ht="75" x14ac:dyDescent="0.2">
      <c r="A1559" s="166">
        <v>1558</v>
      </c>
      <c r="B1559" s="167" t="s">
        <v>6902</v>
      </c>
      <c r="C1559" s="168" t="s">
        <v>6903</v>
      </c>
      <c r="D1559" s="169" t="s">
        <v>6890</v>
      </c>
      <c r="E1559" s="170"/>
      <c r="F1559" s="170"/>
      <c r="G1559" s="169">
        <v>2024</v>
      </c>
      <c r="H1559" s="169" t="s">
        <v>6904</v>
      </c>
      <c r="I1559" s="193" t="s">
        <v>6905</v>
      </c>
      <c r="J1559" s="167" t="s">
        <v>68</v>
      </c>
      <c r="K1559" s="169" t="s">
        <v>69</v>
      </c>
      <c r="L1559" s="169" t="s">
        <v>56</v>
      </c>
      <c r="M1559" s="169" t="s">
        <v>5983</v>
      </c>
    </row>
    <row r="1560" spans="1:13" ht="75" x14ac:dyDescent="0.2">
      <c r="A1560" s="166">
        <v>1559</v>
      </c>
      <c r="B1560" s="167" t="s">
        <v>6906</v>
      </c>
      <c r="C1560" s="168" t="s">
        <v>6907</v>
      </c>
      <c r="D1560" s="169" t="s">
        <v>6908</v>
      </c>
      <c r="E1560" s="170"/>
      <c r="F1560" s="170"/>
      <c r="G1560" s="169">
        <v>2024</v>
      </c>
      <c r="H1560" s="169" t="s">
        <v>6909</v>
      </c>
      <c r="I1560" s="194" t="s">
        <v>6910</v>
      </c>
      <c r="J1560" s="167" t="s">
        <v>68</v>
      </c>
      <c r="K1560" s="169" t="s">
        <v>69</v>
      </c>
      <c r="L1560" s="169" t="s">
        <v>128</v>
      </c>
      <c r="M1560" s="169" t="s">
        <v>5215</v>
      </c>
    </row>
    <row r="1561" spans="1:13" ht="75" x14ac:dyDescent="0.2">
      <c r="A1561" s="166">
        <v>1560</v>
      </c>
      <c r="B1561" s="167" t="s">
        <v>6911</v>
      </c>
      <c r="C1561" s="168" t="s">
        <v>6912</v>
      </c>
      <c r="D1561" s="169" t="s">
        <v>6881</v>
      </c>
      <c r="E1561" s="170"/>
      <c r="F1561" s="170"/>
      <c r="G1561" s="169">
        <v>2024</v>
      </c>
      <c r="H1561" s="169" t="s">
        <v>6913</v>
      </c>
      <c r="I1561" s="194" t="s">
        <v>6914</v>
      </c>
      <c r="J1561" s="167" t="s">
        <v>68</v>
      </c>
      <c r="K1561" s="169" t="s">
        <v>69</v>
      </c>
      <c r="L1561" s="169" t="s">
        <v>114</v>
      </c>
      <c r="M1561" s="169" t="s">
        <v>6915</v>
      </c>
    </row>
    <row r="1562" spans="1:13" ht="75" x14ac:dyDescent="0.2">
      <c r="A1562" s="166">
        <v>1561</v>
      </c>
      <c r="B1562" s="167" t="s">
        <v>6916</v>
      </c>
      <c r="C1562" s="168" t="s">
        <v>6917</v>
      </c>
      <c r="D1562" s="169" t="s">
        <v>6881</v>
      </c>
      <c r="E1562" s="170"/>
      <c r="F1562" s="170">
        <v>3</v>
      </c>
      <c r="G1562" s="169">
        <v>2024</v>
      </c>
      <c r="H1562" s="169" t="s">
        <v>6918</v>
      </c>
      <c r="I1562" s="193" t="s">
        <v>6919</v>
      </c>
      <c r="J1562" s="167" t="s">
        <v>68</v>
      </c>
      <c r="K1562" s="169" t="s">
        <v>69</v>
      </c>
      <c r="L1562" s="169" t="s">
        <v>114</v>
      </c>
      <c r="M1562" s="169" t="s">
        <v>6920</v>
      </c>
    </row>
    <row r="1563" spans="1:13" ht="75" x14ac:dyDescent="0.2">
      <c r="A1563" s="166">
        <v>1562</v>
      </c>
      <c r="B1563" s="167" t="s">
        <v>6921</v>
      </c>
      <c r="C1563" s="168" t="s">
        <v>6922</v>
      </c>
      <c r="D1563" s="169" t="s">
        <v>6881</v>
      </c>
      <c r="E1563" s="170"/>
      <c r="F1563" s="170"/>
      <c r="G1563" s="169">
        <v>2024</v>
      </c>
      <c r="H1563" s="169" t="s">
        <v>6923</v>
      </c>
      <c r="I1563" s="193" t="s">
        <v>6924</v>
      </c>
      <c r="J1563" s="167" t="s">
        <v>68</v>
      </c>
      <c r="K1563" s="166" t="s">
        <v>3417</v>
      </c>
      <c r="L1563" s="169" t="s">
        <v>114</v>
      </c>
      <c r="M1563" s="169" t="s">
        <v>6925</v>
      </c>
    </row>
    <row r="1564" spans="1:13" ht="75" x14ac:dyDescent="0.2">
      <c r="A1564" s="166">
        <v>1563</v>
      </c>
      <c r="B1564" s="167" t="s">
        <v>6926</v>
      </c>
      <c r="C1564" s="168" t="s">
        <v>6927</v>
      </c>
      <c r="D1564" s="169" t="s">
        <v>6881</v>
      </c>
      <c r="E1564" s="170"/>
      <c r="F1564" s="170"/>
      <c r="G1564" s="169">
        <v>2024</v>
      </c>
      <c r="H1564" s="169" t="s">
        <v>6928</v>
      </c>
      <c r="I1564" s="193" t="s">
        <v>6929</v>
      </c>
      <c r="J1564" s="167" t="s">
        <v>68</v>
      </c>
      <c r="K1564" s="169" t="s">
        <v>69</v>
      </c>
      <c r="L1564" s="169" t="s">
        <v>114</v>
      </c>
      <c r="M1564" s="169" t="s">
        <v>6930</v>
      </c>
    </row>
    <row r="1565" spans="1:13" ht="90" x14ac:dyDescent="0.2">
      <c r="A1565" s="166">
        <v>1564</v>
      </c>
      <c r="B1565" s="167" t="s">
        <v>6931</v>
      </c>
      <c r="C1565" s="168" t="s">
        <v>6932</v>
      </c>
      <c r="D1565" s="169" t="s">
        <v>1270</v>
      </c>
      <c r="E1565" s="195">
        <v>18</v>
      </c>
      <c r="F1565" s="195">
        <v>8</v>
      </c>
      <c r="G1565" s="169">
        <v>2024</v>
      </c>
      <c r="H1565" s="169" t="s">
        <v>6933</v>
      </c>
      <c r="I1565" s="191" t="s">
        <v>6934</v>
      </c>
      <c r="J1565" s="167" t="s">
        <v>32</v>
      </c>
      <c r="K1565" s="169" t="s">
        <v>55</v>
      </c>
      <c r="L1565" s="169" t="s">
        <v>149</v>
      </c>
      <c r="M1565" s="169" t="s">
        <v>2182</v>
      </c>
    </row>
    <row r="1566" spans="1:13" ht="90" x14ac:dyDescent="0.2">
      <c r="A1566" s="166">
        <v>1565</v>
      </c>
      <c r="B1566" s="167" t="s">
        <v>6935</v>
      </c>
      <c r="C1566" s="168" t="s">
        <v>6936</v>
      </c>
      <c r="D1566" s="169" t="s">
        <v>1946</v>
      </c>
      <c r="E1566" s="195">
        <v>14</v>
      </c>
      <c r="F1566" s="195">
        <v>1</v>
      </c>
      <c r="G1566" s="169">
        <v>2024</v>
      </c>
      <c r="H1566" s="169" t="s">
        <v>6937</v>
      </c>
      <c r="I1566" s="191" t="s">
        <v>6938</v>
      </c>
      <c r="J1566" s="167" t="s">
        <v>32</v>
      </c>
      <c r="K1566" s="169" t="s">
        <v>55</v>
      </c>
      <c r="L1566" s="169" t="s">
        <v>114</v>
      </c>
      <c r="M1566" s="169" t="s">
        <v>2668</v>
      </c>
    </row>
    <row r="1567" spans="1:13" ht="75" x14ac:dyDescent="0.2">
      <c r="A1567" s="166">
        <v>1566</v>
      </c>
      <c r="B1567" s="167" t="s">
        <v>6939</v>
      </c>
      <c r="C1567" s="168" t="s">
        <v>6940</v>
      </c>
      <c r="D1567" s="169" t="s">
        <v>2160</v>
      </c>
      <c r="E1567" s="195">
        <v>69</v>
      </c>
      <c r="F1567" s="195">
        <v>3</v>
      </c>
      <c r="G1567" s="169">
        <v>2024</v>
      </c>
      <c r="H1567" s="169" t="s">
        <v>6941</v>
      </c>
      <c r="I1567" s="191" t="s">
        <v>6942</v>
      </c>
      <c r="J1567" s="167" t="s">
        <v>32</v>
      </c>
      <c r="K1567" s="169" t="s">
        <v>55</v>
      </c>
      <c r="L1567" s="166" t="s">
        <v>56</v>
      </c>
      <c r="M1567" s="166" t="s">
        <v>2163</v>
      </c>
    </row>
    <row r="1568" spans="1:13" ht="75" x14ac:dyDescent="0.2">
      <c r="A1568" s="166">
        <v>1567</v>
      </c>
      <c r="B1568" s="167" t="s">
        <v>6943</v>
      </c>
      <c r="C1568" s="168" t="s">
        <v>6944</v>
      </c>
      <c r="D1568" s="169" t="s">
        <v>2120</v>
      </c>
      <c r="E1568" s="195">
        <v>16</v>
      </c>
      <c r="F1568" s="195">
        <v>9</v>
      </c>
      <c r="G1568" s="169">
        <v>2024</v>
      </c>
      <c r="H1568" s="169" t="s">
        <v>6945</v>
      </c>
      <c r="I1568" s="191" t="s">
        <v>6946</v>
      </c>
      <c r="J1568" s="167" t="s">
        <v>32</v>
      </c>
      <c r="K1568" s="169" t="s">
        <v>55</v>
      </c>
      <c r="L1568" s="169" t="s">
        <v>114</v>
      </c>
      <c r="M1568" s="169" t="s">
        <v>3180</v>
      </c>
    </row>
    <row r="1569" spans="1:13" ht="75" x14ac:dyDescent="0.2">
      <c r="A1569" s="166">
        <v>1568</v>
      </c>
      <c r="B1569" s="167" t="s">
        <v>6947</v>
      </c>
      <c r="C1569" s="168" t="s">
        <v>6948</v>
      </c>
      <c r="D1569" s="169" t="s">
        <v>6949</v>
      </c>
      <c r="E1569" s="196"/>
      <c r="F1569" s="196"/>
      <c r="G1569" s="169">
        <v>2024</v>
      </c>
      <c r="H1569" s="169" t="s">
        <v>6950</v>
      </c>
      <c r="I1569" s="191" t="s">
        <v>6951</v>
      </c>
      <c r="J1569" s="167" t="s">
        <v>68</v>
      </c>
      <c r="K1569" s="169" t="s">
        <v>69</v>
      </c>
      <c r="L1569" s="169" t="s">
        <v>56</v>
      </c>
      <c r="M1569" s="169" t="s">
        <v>57</v>
      </c>
    </row>
    <row r="1570" spans="1:13" ht="75" x14ac:dyDescent="0.2">
      <c r="A1570" s="166">
        <v>1569</v>
      </c>
      <c r="B1570" s="167" t="s">
        <v>6952</v>
      </c>
      <c r="C1570" s="168" t="s">
        <v>6953</v>
      </c>
      <c r="D1570" s="169" t="s">
        <v>6949</v>
      </c>
      <c r="E1570" s="196"/>
      <c r="F1570" s="196"/>
      <c r="G1570" s="169">
        <v>2024</v>
      </c>
      <c r="H1570" s="169" t="s">
        <v>6954</v>
      </c>
      <c r="I1570" s="191" t="s">
        <v>6955</v>
      </c>
      <c r="J1570" s="167" t="s">
        <v>68</v>
      </c>
      <c r="K1570" s="169" t="s">
        <v>69</v>
      </c>
      <c r="L1570" s="169" t="s">
        <v>570</v>
      </c>
      <c r="M1570" s="169" t="s">
        <v>6794</v>
      </c>
    </row>
    <row r="1571" spans="1:13" ht="75" x14ac:dyDescent="0.2">
      <c r="A1571" s="166">
        <v>1570</v>
      </c>
      <c r="B1571" s="167" t="s">
        <v>6956</v>
      </c>
      <c r="C1571" s="168" t="s">
        <v>6957</v>
      </c>
      <c r="D1571" s="169" t="s">
        <v>6949</v>
      </c>
      <c r="E1571" s="196"/>
      <c r="F1571" s="196"/>
      <c r="G1571" s="169">
        <v>2024</v>
      </c>
      <c r="H1571" s="169" t="s">
        <v>6958</v>
      </c>
      <c r="I1571" s="191" t="s">
        <v>6959</v>
      </c>
      <c r="J1571" s="167" t="s">
        <v>68</v>
      </c>
      <c r="K1571" s="169" t="s">
        <v>69</v>
      </c>
      <c r="L1571" s="169" t="s">
        <v>56</v>
      </c>
      <c r="M1571" s="169" t="s">
        <v>279</v>
      </c>
    </row>
    <row r="1572" spans="1:13" ht="75" x14ac:dyDescent="0.2">
      <c r="A1572" s="166">
        <v>1571</v>
      </c>
      <c r="B1572" s="167" t="s">
        <v>6960</v>
      </c>
      <c r="C1572" s="168" t="s">
        <v>6961</v>
      </c>
      <c r="D1572" s="169" t="s">
        <v>517</v>
      </c>
      <c r="E1572" s="195">
        <v>9</v>
      </c>
      <c r="F1572" s="195">
        <v>10</v>
      </c>
      <c r="G1572" s="169">
        <v>2024</v>
      </c>
      <c r="H1572" s="169" t="s">
        <v>6962</v>
      </c>
      <c r="I1572" s="191" t="s">
        <v>6963</v>
      </c>
      <c r="J1572" s="167" t="s">
        <v>32</v>
      </c>
      <c r="K1572" s="169" t="s">
        <v>55</v>
      </c>
      <c r="L1572" s="169" t="s">
        <v>114</v>
      </c>
      <c r="M1572" s="169" t="s">
        <v>670</v>
      </c>
    </row>
    <row r="1573" spans="1:13" ht="75" x14ac:dyDescent="0.2">
      <c r="A1573" s="166">
        <v>1572</v>
      </c>
      <c r="B1573" s="167" t="s">
        <v>6964</v>
      </c>
      <c r="C1573" s="168" t="s">
        <v>6965</v>
      </c>
      <c r="D1573" s="169" t="s">
        <v>6966</v>
      </c>
      <c r="E1573" s="196"/>
      <c r="F1573" s="196"/>
      <c r="G1573" s="169">
        <v>2024</v>
      </c>
      <c r="H1573" s="169" t="s">
        <v>6967</v>
      </c>
      <c r="I1573" s="191" t="s">
        <v>6968</v>
      </c>
      <c r="J1573" s="167" t="s">
        <v>68</v>
      </c>
      <c r="K1573" s="169" t="s">
        <v>69</v>
      </c>
      <c r="L1573" s="169" t="s">
        <v>56</v>
      </c>
      <c r="M1573" s="169" t="s">
        <v>2163</v>
      </c>
    </row>
    <row r="1574" spans="1:13" ht="75" x14ac:dyDescent="0.2">
      <c r="A1574" s="166">
        <v>1573</v>
      </c>
      <c r="B1574" s="189" t="s">
        <v>6969</v>
      </c>
      <c r="C1574" s="168" t="s">
        <v>6970</v>
      </c>
      <c r="D1574" s="169" t="s">
        <v>6966</v>
      </c>
      <c r="E1574" s="196"/>
      <c r="F1574" s="196"/>
      <c r="G1574" s="169">
        <v>2024</v>
      </c>
      <c r="H1574" s="169" t="s">
        <v>6971</v>
      </c>
      <c r="I1574" s="191" t="s">
        <v>6972</v>
      </c>
      <c r="J1574" s="167" t="s">
        <v>68</v>
      </c>
      <c r="K1574" s="166" t="s">
        <v>3417</v>
      </c>
      <c r="L1574" s="169" t="s">
        <v>80</v>
      </c>
      <c r="M1574" s="166" t="s">
        <v>2683</v>
      </c>
    </row>
    <row r="1575" spans="1:13" ht="75" x14ac:dyDescent="0.2">
      <c r="A1575" s="166">
        <v>1574</v>
      </c>
      <c r="B1575" s="167" t="s">
        <v>6973</v>
      </c>
      <c r="C1575" s="168" t="s">
        <v>6974</v>
      </c>
      <c r="D1575" s="169" t="s">
        <v>6966</v>
      </c>
      <c r="E1575" s="196"/>
      <c r="F1575" s="196"/>
      <c r="G1575" s="169">
        <v>2024</v>
      </c>
      <c r="H1575" s="169" t="s">
        <v>6975</v>
      </c>
      <c r="I1575" s="174" t="s">
        <v>6976</v>
      </c>
      <c r="J1575" s="167" t="s">
        <v>68</v>
      </c>
      <c r="K1575" s="169" t="s">
        <v>69</v>
      </c>
      <c r="L1575" s="169" t="s">
        <v>80</v>
      </c>
      <c r="M1575" s="169" t="s">
        <v>2683</v>
      </c>
    </row>
    <row r="1576" spans="1:13" ht="90" x14ac:dyDescent="0.2">
      <c r="A1576" s="166">
        <v>1575</v>
      </c>
      <c r="B1576" s="167" t="s">
        <v>6977</v>
      </c>
      <c r="C1576" s="168" t="s">
        <v>6978</v>
      </c>
      <c r="D1576" s="169" t="s">
        <v>3237</v>
      </c>
      <c r="E1576" s="196"/>
      <c r="F1576" s="196"/>
      <c r="G1576" s="169">
        <v>2024</v>
      </c>
      <c r="H1576" s="169" t="s">
        <v>6979</v>
      </c>
      <c r="I1576" s="191" t="s">
        <v>6980</v>
      </c>
      <c r="J1576" s="167" t="s">
        <v>3388</v>
      </c>
      <c r="K1576" s="169" t="s">
        <v>55</v>
      </c>
      <c r="L1576" s="169" t="s">
        <v>80</v>
      </c>
      <c r="M1576" s="166" t="s">
        <v>3239</v>
      </c>
    </row>
    <row r="1577" spans="1:13" ht="90" x14ac:dyDescent="0.2">
      <c r="A1577" s="166">
        <v>1576</v>
      </c>
      <c r="B1577" s="167" t="s">
        <v>6981</v>
      </c>
      <c r="C1577" s="168" t="s">
        <v>6982</v>
      </c>
      <c r="D1577" s="169" t="s">
        <v>2686</v>
      </c>
      <c r="E1577" s="170">
        <v>36</v>
      </c>
      <c r="F1577" s="170">
        <v>3</v>
      </c>
      <c r="G1577" s="169">
        <v>2024</v>
      </c>
      <c r="H1577" s="169" t="s">
        <v>6983</v>
      </c>
      <c r="I1577" s="192" t="s">
        <v>6984</v>
      </c>
      <c r="J1577" s="167" t="s">
        <v>32</v>
      </c>
      <c r="K1577" s="169" t="s">
        <v>55</v>
      </c>
      <c r="L1577" s="169" t="s">
        <v>570</v>
      </c>
      <c r="M1577" s="169" t="s">
        <v>1091</v>
      </c>
    </row>
    <row r="1578" spans="1:13" ht="90" x14ac:dyDescent="0.2">
      <c r="A1578" s="166">
        <v>1577</v>
      </c>
      <c r="B1578" s="167" t="s">
        <v>6985</v>
      </c>
      <c r="C1578" s="168" t="s">
        <v>6986</v>
      </c>
      <c r="D1578" s="169" t="s">
        <v>6987</v>
      </c>
      <c r="E1578" s="170">
        <v>14</v>
      </c>
      <c r="F1578" s="170">
        <v>1</v>
      </c>
      <c r="G1578" s="169">
        <v>2024</v>
      </c>
      <c r="H1578" s="169" t="s">
        <v>6988</v>
      </c>
      <c r="I1578" s="191" t="s">
        <v>6989</v>
      </c>
      <c r="J1578" s="167" t="s">
        <v>32</v>
      </c>
      <c r="K1578" s="169" t="s">
        <v>55</v>
      </c>
      <c r="L1578" s="169" t="s">
        <v>80</v>
      </c>
      <c r="M1578" s="169" t="s">
        <v>539</v>
      </c>
    </row>
    <row r="1579" spans="1:13" ht="75" x14ac:dyDescent="0.2">
      <c r="A1579" s="166">
        <v>1578</v>
      </c>
      <c r="B1579" s="167" t="s">
        <v>6990</v>
      </c>
      <c r="C1579" s="168" t="s">
        <v>6991</v>
      </c>
      <c r="D1579" s="169" t="s">
        <v>3712</v>
      </c>
      <c r="E1579" s="170">
        <v>53</v>
      </c>
      <c r="F1579" s="170">
        <v>3</v>
      </c>
      <c r="G1579" s="169">
        <v>2024</v>
      </c>
      <c r="H1579" s="169" t="s">
        <v>6992</v>
      </c>
      <c r="I1579" s="191" t="s">
        <v>6993</v>
      </c>
      <c r="J1579" s="167" t="s">
        <v>32</v>
      </c>
      <c r="K1579" s="169" t="s">
        <v>55</v>
      </c>
      <c r="L1579" s="169" t="s">
        <v>725</v>
      </c>
      <c r="M1579" s="166" t="s">
        <v>4836</v>
      </c>
    </row>
    <row r="1580" spans="1:13" ht="75" x14ac:dyDescent="0.2">
      <c r="A1580" s="166">
        <v>1579</v>
      </c>
      <c r="B1580" s="167" t="s">
        <v>6994</v>
      </c>
      <c r="C1580" s="168" t="s">
        <v>6995</v>
      </c>
      <c r="D1580" s="169" t="s">
        <v>6996</v>
      </c>
      <c r="E1580" s="170"/>
      <c r="F1580" s="170"/>
      <c r="G1580" s="169">
        <v>2024</v>
      </c>
      <c r="H1580" s="169" t="s">
        <v>6997</v>
      </c>
      <c r="I1580" s="191" t="s">
        <v>6998</v>
      </c>
      <c r="J1580" s="167" t="s">
        <v>68</v>
      </c>
      <c r="K1580" s="169" t="s">
        <v>69</v>
      </c>
      <c r="L1580" s="169" t="s">
        <v>56</v>
      </c>
      <c r="M1580" s="169" t="s">
        <v>2163</v>
      </c>
    </row>
    <row r="1581" spans="1:13" ht="90" x14ac:dyDescent="0.2">
      <c r="A1581" s="166">
        <v>1580</v>
      </c>
      <c r="B1581" s="167" t="s">
        <v>6999</v>
      </c>
      <c r="C1581" s="168" t="s">
        <v>7000</v>
      </c>
      <c r="D1581" s="169" t="s">
        <v>7001</v>
      </c>
      <c r="E1581" s="170">
        <v>14</v>
      </c>
      <c r="F1581" s="170">
        <v>6</v>
      </c>
      <c r="G1581" s="169">
        <v>2024</v>
      </c>
      <c r="H1581" s="169" t="s">
        <v>7002</v>
      </c>
      <c r="I1581" s="191" t="s">
        <v>7003</v>
      </c>
      <c r="J1581" s="167" t="s">
        <v>32</v>
      </c>
      <c r="K1581" s="169" t="s">
        <v>55</v>
      </c>
      <c r="L1581" s="169" t="s">
        <v>570</v>
      </c>
      <c r="M1581" s="169" t="s">
        <v>1854</v>
      </c>
    </row>
    <row r="1582" spans="1:13" ht="90" x14ac:dyDescent="0.2">
      <c r="A1582" s="166">
        <v>1581</v>
      </c>
      <c r="B1582" s="167" t="s">
        <v>7004</v>
      </c>
      <c r="C1582" s="168" t="s">
        <v>7005</v>
      </c>
      <c r="D1582" s="169" t="s">
        <v>7001</v>
      </c>
      <c r="E1582" s="170">
        <v>14</v>
      </c>
      <c r="F1582" s="170">
        <v>6</v>
      </c>
      <c r="G1582" s="169">
        <v>2024</v>
      </c>
      <c r="H1582" s="169" t="s">
        <v>7006</v>
      </c>
      <c r="I1582" s="191" t="s">
        <v>7007</v>
      </c>
      <c r="J1582" s="167" t="s">
        <v>32</v>
      </c>
      <c r="K1582" s="169" t="s">
        <v>55</v>
      </c>
      <c r="L1582" s="169" t="s">
        <v>128</v>
      </c>
      <c r="M1582" s="169" t="s">
        <v>5215</v>
      </c>
    </row>
    <row r="1583" spans="1:13" ht="75" x14ac:dyDescent="0.2">
      <c r="A1583" s="166">
        <v>1582</v>
      </c>
      <c r="B1583" s="167" t="s">
        <v>7008</v>
      </c>
      <c r="C1583" s="168" t="s">
        <v>7009</v>
      </c>
      <c r="D1583" s="169" t="s">
        <v>7010</v>
      </c>
      <c r="E1583" s="170"/>
      <c r="F1583" s="170"/>
      <c r="G1583" s="169">
        <v>2024</v>
      </c>
      <c r="H1583" s="169" t="s">
        <v>7011</v>
      </c>
      <c r="I1583" s="191" t="s">
        <v>7012</v>
      </c>
      <c r="J1583" s="167" t="s">
        <v>68</v>
      </c>
      <c r="K1583" s="169" t="s">
        <v>69</v>
      </c>
      <c r="L1583" s="169" t="s">
        <v>56</v>
      </c>
      <c r="M1583" s="166" t="s">
        <v>2881</v>
      </c>
    </row>
    <row r="1584" spans="1:13" ht="90" x14ac:dyDescent="0.2">
      <c r="A1584" s="166">
        <v>1583</v>
      </c>
      <c r="B1584" s="167" t="s">
        <v>7013</v>
      </c>
      <c r="C1584" s="168" t="s">
        <v>7014</v>
      </c>
      <c r="D1584" s="169" t="s">
        <v>299</v>
      </c>
      <c r="E1584" s="170">
        <v>56</v>
      </c>
      <c r="F1584" s="170"/>
      <c r="G1584" s="169">
        <v>2024</v>
      </c>
      <c r="H1584" s="169" t="s">
        <v>7015</v>
      </c>
      <c r="I1584" s="191" t="s">
        <v>7016</v>
      </c>
      <c r="J1584" s="167" t="s">
        <v>32</v>
      </c>
      <c r="K1584" s="169" t="s">
        <v>55</v>
      </c>
      <c r="L1584" s="169" t="s">
        <v>1325</v>
      </c>
      <c r="M1584" s="166" t="s">
        <v>6842</v>
      </c>
    </row>
    <row r="1585" spans="1:13" ht="75" x14ac:dyDescent="0.2">
      <c r="A1585" s="166">
        <v>1584</v>
      </c>
      <c r="B1585" s="167" t="s">
        <v>7017</v>
      </c>
      <c r="C1585" s="168" t="s">
        <v>7018</v>
      </c>
      <c r="D1585" s="169" t="s">
        <v>7019</v>
      </c>
      <c r="E1585" s="170"/>
      <c r="F1585" s="170"/>
      <c r="G1585" s="169">
        <v>2024</v>
      </c>
      <c r="H1585" s="169" t="s">
        <v>7020</v>
      </c>
      <c r="I1585" s="191" t="s">
        <v>7021</v>
      </c>
      <c r="J1585" s="167" t="s">
        <v>61</v>
      </c>
      <c r="K1585" s="166" t="s">
        <v>3417</v>
      </c>
      <c r="L1585" s="169" t="s">
        <v>80</v>
      </c>
      <c r="M1585" s="166" t="s">
        <v>2539</v>
      </c>
    </row>
    <row r="1586" spans="1:13" ht="75" x14ac:dyDescent="0.2">
      <c r="A1586" s="166">
        <v>1585</v>
      </c>
      <c r="B1586" s="167" t="s">
        <v>7022</v>
      </c>
      <c r="C1586" s="168" t="s">
        <v>7023</v>
      </c>
      <c r="D1586" s="169" t="s">
        <v>6180</v>
      </c>
      <c r="E1586" s="170">
        <v>31</v>
      </c>
      <c r="F1586" s="170"/>
      <c r="G1586" s="169">
        <v>2024</v>
      </c>
      <c r="H1586" s="169" t="s">
        <v>7024</v>
      </c>
      <c r="I1586" s="191" t="s">
        <v>7025</v>
      </c>
      <c r="J1586" s="167" t="s">
        <v>32</v>
      </c>
      <c r="K1586" s="169" t="s">
        <v>55</v>
      </c>
      <c r="L1586" s="169" t="s">
        <v>56</v>
      </c>
      <c r="M1586" s="169" t="s">
        <v>490</v>
      </c>
    </row>
    <row r="1587" spans="1:13" ht="75" x14ac:dyDescent="0.2">
      <c r="A1587" s="166">
        <v>1586</v>
      </c>
      <c r="B1587" s="167" t="s">
        <v>7026</v>
      </c>
      <c r="C1587" s="168" t="s">
        <v>7027</v>
      </c>
      <c r="D1587" s="169" t="s">
        <v>7028</v>
      </c>
      <c r="E1587" s="170"/>
      <c r="F1587" s="170"/>
      <c r="G1587" s="169">
        <v>2024</v>
      </c>
      <c r="H1587" s="169" t="s">
        <v>7029</v>
      </c>
      <c r="I1587" s="191" t="s">
        <v>7030</v>
      </c>
      <c r="J1587" s="167" t="s">
        <v>68</v>
      </c>
      <c r="K1587" s="169" t="s">
        <v>69</v>
      </c>
      <c r="L1587" s="169" t="s">
        <v>56</v>
      </c>
      <c r="M1587" s="169" t="s">
        <v>4968</v>
      </c>
    </row>
    <row r="1588" spans="1:13" ht="75" x14ac:dyDescent="0.2">
      <c r="A1588" s="166">
        <v>1587</v>
      </c>
      <c r="B1588" s="167" t="s">
        <v>7031</v>
      </c>
      <c r="C1588" s="168" t="s">
        <v>7032</v>
      </c>
      <c r="D1588" s="169" t="s">
        <v>7028</v>
      </c>
      <c r="E1588" s="170"/>
      <c r="F1588" s="170"/>
      <c r="G1588" s="169">
        <v>2024</v>
      </c>
      <c r="H1588" s="169" t="s">
        <v>7033</v>
      </c>
      <c r="I1588" s="167" t="s">
        <v>7034</v>
      </c>
      <c r="J1588" s="167" t="s">
        <v>68</v>
      </c>
      <c r="K1588" s="169" t="s">
        <v>69</v>
      </c>
      <c r="L1588" s="169" t="s">
        <v>80</v>
      </c>
      <c r="M1588" s="169" t="s">
        <v>7035</v>
      </c>
    </row>
    <row r="1589" spans="1:13" ht="75" x14ac:dyDescent="0.2">
      <c r="A1589" s="166">
        <v>1588</v>
      </c>
      <c r="B1589" s="167" t="s">
        <v>7036</v>
      </c>
      <c r="C1589" s="168" t="s">
        <v>7037</v>
      </c>
      <c r="D1589" s="169" t="s">
        <v>7028</v>
      </c>
      <c r="E1589" s="170"/>
      <c r="F1589" s="170"/>
      <c r="G1589" s="169">
        <v>2024</v>
      </c>
      <c r="H1589" s="169" t="s">
        <v>7038</v>
      </c>
      <c r="I1589" s="167" t="s">
        <v>7039</v>
      </c>
      <c r="J1589" s="167" t="s">
        <v>68</v>
      </c>
      <c r="K1589" s="169" t="s">
        <v>69</v>
      </c>
      <c r="L1589" s="169" t="s">
        <v>80</v>
      </c>
      <c r="M1589" s="169" t="s">
        <v>2336</v>
      </c>
    </row>
    <row r="1590" spans="1:13" ht="75" x14ac:dyDescent="0.2">
      <c r="A1590" s="166">
        <v>1589</v>
      </c>
      <c r="B1590" s="167" t="s">
        <v>7040</v>
      </c>
      <c r="C1590" s="168" t="s">
        <v>7041</v>
      </c>
      <c r="D1590" s="169" t="s">
        <v>7028</v>
      </c>
      <c r="E1590" s="170"/>
      <c r="F1590" s="170"/>
      <c r="G1590" s="169">
        <v>2024</v>
      </c>
      <c r="H1590" s="169" t="s">
        <v>7042</v>
      </c>
      <c r="I1590" s="167" t="s">
        <v>7043</v>
      </c>
      <c r="J1590" s="167" t="s">
        <v>68</v>
      </c>
      <c r="K1590" s="169" t="s">
        <v>69</v>
      </c>
      <c r="L1590" s="169" t="s">
        <v>80</v>
      </c>
      <c r="M1590" s="169" t="s">
        <v>2336</v>
      </c>
    </row>
    <row r="1591" spans="1:13" ht="75" x14ac:dyDescent="0.2">
      <c r="A1591" s="166">
        <v>1590</v>
      </c>
      <c r="B1591" s="167" t="s">
        <v>7044</v>
      </c>
      <c r="C1591" s="168" t="s">
        <v>7045</v>
      </c>
      <c r="D1591" s="169" t="s">
        <v>7046</v>
      </c>
      <c r="E1591" s="170"/>
      <c r="F1591" s="170"/>
      <c r="G1591" s="169">
        <v>2024</v>
      </c>
      <c r="H1591" s="169" t="s">
        <v>7047</v>
      </c>
      <c r="I1591" s="167" t="s">
        <v>7048</v>
      </c>
      <c r="J1591" s="167" t="s">
        <v>68</v>
      </c>
      <c r="K1591" s="166" t="s">
        <v>3417</v>
      </c>
      <c r="L1591" s="169" t="s">
        <v>570</v>
      </c>
      <c r="M1591" s="166" t="s">
        <v>2633</v>
      </c>
    </row>
    <row r="1592" spans="1:13" ht="75" x14ac:dyDescent="0.2">
      <c r="A1592" s="166">
        <v>1591</v>
      </c>
      <c r="B1592" s="167" t="s">
        <v>7049</v>
      </c>
      <c r="C1592" s="168" t="s">
        <v>7050</v>
      </c>
      <c r="D1592" s="169" t="s">
        <v>7046</v>
      </c>
      <c r="E1592" s="170"/>
      <c r="F1592" s="170"/>
      <c r="G1592" s="169">
        <v>2024</v>
      </c>
      <c r="H1592" s="169" t="s">
        <v>7051</v>
      </c>
      <c r="I1592" s="167" t="s">
        <v>7052</v>
      </c>
      <c r="J1592" s="167" t="s">
        <v>68</v>
      </c>
      <c r="K1592" s="169" t="s">
        <v>69</v>
      </c>
      <c r="L1592" s="169" t="s">
        <v>725</v>
      </c>
      <c r="M1592" s="169" t="s">
        <v>3490</v>
      </c>
    </row>
    <row r="1593" spans="1:13" ht="75" x14ac:dyDescent="0.2">
      <c r="A1593" s="166">
        <v>1592</v>
      </c>
      <c r="B1593" s="167" t="s">
        <v>7053</v>
      </c>
      <c r="C1593" s="168" t="s">
        <v>7054</v>
      </c>
      <c r="D1593" s="169" t="s">
        <v>7046</v>
      </c>
      <c r="E1593" s="170"/>
      <c r="F1593" s="170"/>
      <c r="G1593" s="169">
        <v>2024</v>
      </c>
      <c r="H1593" s="169" t="s">
        <v>7055</v>
      </c>
      <c r="I1593" s="167" t="s">
        <v>7056</v>
      </c>
      <c r="J1593" s="167" t="s">
        <v>68</v>
      </c>
      <c r="K1593" s="169" t="s">
        <v>69</v>
      </c>
      <c r="L1593" s="169" t="s">
        <v>56</v>
      </c>
      <c r="M1593" s="169" t="s">
        <v>3014</v>
      </c>
    </row>
    <row r="1594" spans="1:13" ht="75" x14ac:dyDescent="0.2">
      <c r="A1594" s="166">
        <v>1593</v>
      </c>
      <c r="B1594" s="167" t="s">
        <v>7057</v>
      </c>
      <c r="C1594" s="168" t="s">
        <v>7058</v>
      </c>
      <c r="D1594" s="169" t="s">
        <v>486</v>
      </c>
      <c r="E1594" s="170">
        <v>3221</v>
      </c>
      <c r="F1594" s="170">
        <v>1</v>
      </c>
      <c r="G1594" s="169">
        <v>2024</v>
      </c>
      <c r="H1594" s="169" t="s">
        <v>7059</v>
      </c>
      <c r="I1594" s="167" t="s">
        <v>7060</v>
      </c>
      <c r="J1594" s="167" t="s">
        <v>68</v>
      </c>
      <c r="K1594" s="166" t="s">
        <v>3417</v>
      </c>
      <c r="L1594" s="169" t="s">
        <v>149</v>
      </c>
      <c r="M1594" s="166" t="s">
        <v>3086</v>
      </c>
    </row>
    <row r="1595" spans="1:13" ht="75" x14ac:dyDescent="0.2">
      <c r="A1595" s="166">
        <v>1594</v>
      </c>
      <c r="B1595" s="167" t="s">
        <v>7061</v>
      </c>
      <c r="C1595" s="168" t="s">
        <v>7062</v>
      </c>
      <c r="D1595" s="169" t="s">
        <v>486</v>
      </c>
      <c r="E1595" s="170">
        <v>3221</v>
      </c>
      <c r="F1595" s="170">
        <v>1</v>
      </c>
      <c r="G1595" s="169">
        <v>2024</v>
      </c>
      <c r="H1595" s="169" t="s">
        <v>7063</v>
      </c>
      <c r="I1595" s="167" t="s">
        <v>7064</v>
      </c>
      <c r="J1595" s="167" t="s">
        <v>68</v>
      </c>
      <c r="K1595" s="166" t="s">
        <v>3417</v>
      </c>
      <c r="L1595" s="169" t="s">
        <v>149</v>
      </c>
      <c r="M1595" s="166" t="s">
        <v>5324</v>
      </c>
    </row>
    <row r="1596" spans="1:13" ht="75" x14ac:dyDescent="0.2">
      <c r="A1596" s="166">
        <v>1595</v>
      </c>
      <c r="B1596" s="167" t="s">
        <v>7065</v>
      </c>
      <c r="C1596" s="168" t="s">
        <v>7066</v>
      </c>
      <c r="D1596" s="169" t="s">
        <v>486</v>
      </c>
      <c r="E1596" s="170">
        <v>3221</v>
      </c>
      <c r="F1596" s="170">
        <v>1</v>
      </c>
      <c r="G1596" s="169">
        <v>2024</v>
      </c>
      <c r="H1596" s="169" t="s">
        <v>7067</v>
      </c>
      <c r="I1596" s="167" t="s">
        <v>7068</v>
      </c>
      <c r="J1596" s="167" t="s">
        <v>68</v>
      </c>
      <c r="K1596" s="166" t="s">
        <v>3417</v>
      </c>
      <c r="L1596" s="169" t="s">
        <v>149</v>
      </c>
      <c r="M1596" s="166" t="s">
        <v>4625</v>
      </c>
    </row>
    <row r="1597" spans="1:13" ht="75" x14ac:dyDescent="0.2">
      <c r="A1597" s="166">
        <v>1596</v>
      </c>
      <c r="B1597" s="167" t="s">
        <v>7069</v>
      </c>
      <c r="C1597" s="168" t="s">
        <v>7070</v>
      </c>
      <c r="D1597" s="169" t="s">
        <v>486</v>
      </c>
      <c r="E1597" s="170">
        <v>3221</v>
      </c>
      <c r="F1597" s="170">
        <v>1</v>
      </c>
      <c r="G1597" s="169">
        <v>2024</v>
      </c>
      <c r="H1597" s="169" t="s">
        <v>7071</v>
      </c>
      <c r="I1597" s="167" t="s">
        <v>7072</v>
      </c>
      <c r="J1597" s="167" t="s">
        <v>68</v>
      </c>
      <c r="K1597" s="166" t="s">
        <v>3417</v>
      </c>
      <c r="L1597" s="169" t="s">
        <v>149</v>
      </c>
      <c r="M1597" s="166" t="s">
        <v>2470</v>
      </c>
    </row>
    <row r="1598" spans="1:13" ht="75" x14ac:dyDescent="0.2">
      <c r="A1598" s="166">
        <v>1597</v>
      </c>
      <c r="B1598" s="167" t="s">
        <v>7073</v>
      </c>
      <c r="C1598" s="168" t="s">
        <v>7074</v>
      </c>
      <c r="D1598" s="169" t="s">
        <v>486</v>
      </c>
      <c r="E1598" s="170">
        <v>3221</v>
      </c>
      <c r="F1598" s="170">
        <v>1</v>
      </c>
      <c r="G1598" s="169">
        <v>2024</v>
      </c>
      <c r="H1598" s="169" t="s">
        <v>7075</v>
      </c>
      <c r="I1598" s="167" t="s">
        <v>7076</v>
      </c>
      <c r="J1598" s="167" t="s">
        <v>68</v>
      </c>
      <c r="K1598" s="166" t="s">
        <v>3417</v>
      </c>
      <c r="L1598" s="169" t="s">
        <v>149</v>
      </c>
      <c r="M1598" s="166" t="s">
        <v>4625</v>
      </c>
    </row>
    <row r="1599" spans="1:13" ht="75" x14ac:dyDescent="0.2">
      <c r="A1599" s="166">
        <v>1598</v>
      </c>
      <c r="B1599" s="167" t="s">
        <v>7077</v>
      </c>
      <c r="C1599" s="168" t="s">
        <v>7078</v>
      </c>
      <c r="D1599" s="169" t="s">
        <v>486</v>
      </c>
      <c r="E1599" s="170">
        <v>3221</v>
      </c>
      <c r="F1599" s="170">
        <v>1</v>
      </c>
      <c r="G1599" s="169">
        <v>2024</v>
      </c>
      <c r="H1599" s="169" t="s">
        <v>7079</v>
      </c>
      <c r="I1599" s="167" t="s">
        <v>7080</v>
      </c>
      <c r="J1599" s="167" t="s">
        <v>68</v>
      </c>
      <c r="K1599" s="166" t="s">
        <v>3417</v>
      </c>
      <c r="L1599" s="169" t="s">
        <v>149</v>
      </c>
      <c r="M1599" s="166" t="s">
        <v>503</v>
      </c>
    </row>
    <row r="1600" spans="1:13" ht="75" x14ac:dyDescent="0.2">
      <c r="A1600" s="166">
        <v>1599</v>
      </c>
      <c r="B1600" s="167" t="s">
        <v>7081</v>
      </c>
      <c r="C1600" s="168" t="s">
        <v>7082</v>
      </c>
      <c r="D1600" s="169" t="s">
        <v>486</v>
      </c>
      <c r="E1600" s="170">
        <v>3221</v>
      </c>
      <c r="F1600" s="170">
        <v>1</v>
      </c>
      <c r="G1600" s="169">
        <v>2024</v>
      </c>
      <c r="H1600" s="169" t="s">
        <v>7083</v>
      </c>
      <c r="I1600" s="167" t="s">
        <v>7084</v>
      </c>
      <c r="J1600" s="167" t="s">
        <v>68</v>
      </c>
      <c r="K1600" s="166" t="s">
        <v>3417</v>
      </c>
      <c r="L1600" s="169" t="s">
        <v>149</v>
      </c>
      <c r="M1600" s="166" t="s">
        <v>1724</v>
      </c>
    </row>
    <row r="1601" spans="1:13" ht="75" x14ac:dyDescent="0.2">
      <c r="A1601" s="166">
        <v>1600</v>
      </c>
      <c r="B1601" s="167" t="s">
        <v>7085</v>
      </c>
      <c r="C1601" s="168" t="s">
        <v>7086</v>
      </c>
      <c r="D1601" s="169" t="s">
        <v>486</v>
      </c>
      <c r="E1601" s="170">
        <v>3221</v>
      </c>
      <c r="F1601" s="170">
        <v>1</v>
      </c>
      <c r="G1601" s="169">
        <v>2024</v>
      </c>
      <c r="H1601" s="169" t="s">
        <v>7087</v>
      </c>
      <c r="I1601" s="192" t="s">
        <v>7088</v>
      </c>
      <c r="J1601" s="167" t="s">
        <v>68</v>
      </c>
      <c r="K1601" s="166" t="s">
        <v>3417</v>
      </c>
      <c r="L1601" s="169" t="s">
        <v>149</v>
      </c>
      <c r="M1601" s="166" t="s">
        <v>4085</v>
      </c>
    </row>
    <row r="1602" spans="1:13" ht="75" x14ac:dyDescent="0.2">
      <c r="A1602" s="166">
        <v>1601</v>
      </c>
      <c r="B1602" s="167" t="s">
        <v>7089</v>
      </c>
      <c r="C1602" s="168" t="s">
        <v>7090</v>
      </c>
      <c r="D1602" s="169" t="s">
        <v>486</v>
      </c>
      <c r="E1602" s="170">
        <v>3221</v>
      </c>
      <c r="F1602" s="170">
        <v>1</v>
      </c>
      <c r="G1602" s="169">
        <v>2024</v>
      </c>
      <c r="H1602" s="169" t="s">
        <v>7091</v>
      </c>
      <c r="I1602" s="167" t="s">
        <v>7092</v>
      </c>
      <c r="J1602" s="167" t="s">
        <v>68</v>
      </c>
      <c r="K1602" s="166" t="s">
        <v>3417</v>
      </c>
      <c r="L1602" s="169" t="s">
        <v>149</v>
      </c>
      <c r="M1602" s="166" t="s">
        <v>1567</v>
      </c>
    </row>
    <row r="1603" spans="1:13" ht="75" x14ac:dyDescent="0.2">
      <c r="A1603" s="166">
        <v>1602</v>
      </c>
      <c r="B1603" s="167" t="s">
        <v>7093</v>
      </c>
      <c r="C1603" s="168" t="s">
        <v>7094</v>
      </c>
      <c r="D1603" s="169" t="s">
        <v>486</v>
      </c>
      <c r="E1603" s="170">
        <v>3221</v>
      </c>
      <c r="F1603" s="170">
        <v>1</v>
      </c>
      <c r="G1603" s="169">
        <v>2024</v>
      </c>
      <c r="H1603" s="169" t="s">
        <v>7095</v>
      </c>
      <c r="I1603" s="167" t="s">
        <v>7096</v>
      </c>
      <c r="J1603" s="167" t="s">
        <v>68</v>
      </c>
      <c r="K1603" s="166" t="s">
        <v>3417</v>
      </c>
      <c r="L1603" s="169" t="s">
        <v>149</v>
      </c>
      <c r="M1603" s="166" t="s">
        <v>5324</v>
      </c>
    </row>
    <row r="1604" spans="1:13" ht="75" x14ac:dyDescent="0.2">
      <c r="A1604" s="166">
        <v>1603</v>
      </c>
      <c r="B1604" s="167" t="s">
        <v>7097</v>
      </c>
      <c r="C1604" s="168" t="s">
        <v>7098</v>
      </c>
      <c r="D1604" s="169" t="s">
        <v>486</v>
      </c>
      <c r="E1604" s="170">
        <v>3221</v>
      </c>
      <c r="F1604" s="170">
        <v>1</v>
      </c>
      <c r="G1604" s="169">
        <v>2024</v>
      </c>
      <c r="H1604" s="169" t="s">
        <v>7099</v>
      </c>
      <c r="I1604" s="167" t="s">
        <v>7100</v>
      </c>
      <c r="J1604" s="167" t="s">
        <v>68</v>
      </c>
      <c r="K1604" s="166" t="s">
        <v>3417</v>
      </c>
      <c r="L1604" s="169" t="s">
        <v>149</v>
      </c>
      <c r="M1604" s="166" t="s">
        <v>464</v>
      </c>
    </row>
    <row r="1605" spans="1:13" ht="75" x14ac:dyDescent="0.2">
      <c r="A1605" s="166">
        <v>1604</v>
      </c>
      <c r="B1605" s="167" t="s">
        <v>7101</v>
      </c>
      <c r="C1605" s="168" t="s">
        <v>7102</v>
      </c>
      <c r="D1605" s="169" t="s">
        <v>486</v>
      </c>
      <c r="E1605" s="170">
        <v>3221</v>
      </c>
      <c r="F1605" s="170">
        <v>1</v>
      </c>
      <c r="G1605" s="169">
        <v>2024</v>
      </c>
      <c r="H1605" s="169" t="s">
        <v>7103</v>
      </c>
      <c r="I1605" s="167" t="s">
        <v>7104</v>
      </c>
      <c r="J1605" s="167" t="s">
        <v>68</v>
      </c>
      <c r="K1605" s="166" t="s">
        <v>3417</v>
      </c>
      <c r="L1605" s="169" t="s">
        <v>149</v>
      </c>
      <c r="M1605" s="166" t="s">
        <v>4595</v>
      </c>
    </row>
    <row r="1606" spans="1:13" ht="75" x14ac:dyDescent="0.2">
      <c r="A1606" s="166">
        <v>1605</v>
      </c>
      <c r="B1606" s="167" t="s">
        <v>7105</v>
      </c>
      <c r="C1606" s="168" t="s">
        <v>7106</v>
      </c>
      <c r="D1606" s="169" t="s">
        <v>486</v>
      </c>
      <c r="E1606" s="170">
        <v>3221</v>
      </c>
      <c r="F1606" s="170">
        <v>1</v>
      </c>
      <c r="G1606" s="169">
        <v>2024</v>
      </c>
      <c r="H1606" s="169" t="s">
        <v>7107</v>
      </c>
      <c r="I1606" s="167" t="s">
        <v>7108</v>
      </c>
      <c r="J1606" s="167" t="s">
        <v>68</v>
      </c>
      <c r="K1606" s="169" t="s">
        <v>69</v>
      </c>
      <c r="L1606" s="169" t="s">
        <v>114</v>
      </c>
      <c r="M1606" s="169" t="s">
        <v>1510</v>
      </c>
    </row>
    <row r="1607" spans="1:13" ht="75" x14ac:dyDescent="0.2">
      <c r="A1607" s="166">
        <v>1606</v>
      </c>
      <c r="B1607" s="167" t="s">
        <v>7109</v>
      </c>
      <c r="C1607" s="168" t="s">
        <v>7110</v>
      </c>
      <c r="D1607" s="169" t="s">
        <v>486</v>
      </c>
      <c r="E1607" s="170">
        <v>3221</v>
      </c>
      <c r="F1607" s="170">
        <v>1</v>
      </c>
      <c r="G1607" s="169">
        <v>2024</v>
      </c>
      <c r="H1607" s="169" t="s">
        <v>7111</v>
      </c>
      <c r="I1607" s="167" t="s">
        <v>7112</v>
      </c>
      <c r="J1607" s="167" t="s">
        <v>68</v>
      </c>
      <c r="K1607" s="169" t="s">
        <v>69</v>
      </c>
      <c r="L1607" s="169" t="s">
        <v>149</v>
      </c>
      <c r="M1607" s="169" t="s">
        <v>2182</v>
      </c>
    </row>
    <row r="1608" spans="1:13" ht="75" x14ac:dyDescent="0.2">
      <c r="A1608" s="166">
        <v>1607</v>
      </c>
      <c r="B1608" s="167" t="s">
        <v>7113</v>
      </c>
      <c r="C1608" s="168" t="s">
        <v>7114</v>
      </c>
      <c r="D1608" s="169" t="s">
        <v>486</v>
      </c>
      <c r="E1608" s="170">
        <v>3221</v>
      </c>
      <c r="F1608" s="170">
        <v>1</v>
      </c>
      <c r="G1608" s="169">
        <v>2024</v>
      </c>
      <c r="H1608" s="169" t="s">
        <v>7115</v>
      </c>
      <c r="I1608" s="167" t="s">
        <v>7116</v>
      </c>
      <c r="J1608" s="167" t="s">
        <v>68</v>
      </c>
      <c r="K1608" s="169" t="s">
        <v>69</v>
      </c>
      <c r="L1608" s="169" t="s">
        <v>149</v>
      </c>
      <c r="M1608" s="169" t="s">
        <v>2176</v>
      </c>
    </row>
    <row r="1609" spans="1:13" ht="75" x14ac:dyDescent="0.2">
      <c r="A1609" s="166">
        <v>1608</v>
      </c>
      <c r="B1609" s="167" t="s">
        <v>7117</v>
      </c>
      <c r="C1609" s="168" t="s">
        <v>7118</v>
      </c>
      <c r="D1609" s="169" t="s">
        <v>486</v>
      </c>
      <c r="E1609" s="170">
        <v>3221</v>
      </c>
      <c r="F1609" s="170">
        <v>1</v>
      </c>
      <c r="G1609" s="169">
        <v>2024</v>
      </c>
      <c r="H1609" s="169" t="s">
        <v>7119</v>
      </c>
      <c r="I1609" s="167" t="s">
        <v>7120</v>
      </c>
      <c r="J1609" s="167" t="s">
        <v>68</v>
      </c>
      <c r="K1609" s="166" t="s">
        <v>3417</v>
      </c>
      <c r="L1609" s="169" t="s">
        <v>149</v>
      </c>
      <c r="M1609" s="166" t="s">
        <v>2470</v>
      </c>
    </row>
    <row r="1610" spans="1:13" ht="75" x14ac:dyDescent="0.2">
      <c r="A1610" s="166">
        <v>1609</v>
      </c>
      <c r="B1610" s="167" t="s">
        <v>7121</v>
      </c>
      <c r="C1610" s="168" t="s">
        <v>7122</v>
      </c>
      <c r="D1610" s="169" t="s">
        <v>486</v>
      </c>
      <c r="E1610" s="170">
        <v>3221</v>
      </c>
      <c r="F1610" s="170">
        <v>1</v>
      </c>
      <c r="G1610" s="169">
        <v>2024</v>
      </c>
      <c r="H1610" s="169" t="s">
        <v>7123</v>
      </c>
      <c r="I1610" s="192" t="s">
        <v>7124</v>
      </c>
      <c r="J1610" s="167" t="s">
        <v>68</v>
      </c>
      <c r="K1610" s="166" t="s">
        <v>3417</v>
      </c>
      <c r="L1610" s="169" t="s">
        <v>149</v>
      </c>
      <c r="M1610" s="166" t="s">
        <v>4085</v>
      </c>
    </row>
    <row r="1611" spans="1:13" ht="75" x14ac:dyDescent="0.2">
      <c r="A1611" s="166">
        <v>1610</v>
      </c>
      <c r="B1611" s="167" t="s">
        <v>7125</v>
      </c>
      <c r="C1611" s="168" t="s">
        <v>7126</v>
      </c>
      <c r="D1611" s="169" t="s">
        <v>486</v>
      </c>
      <c r="E1611" s="170">
        <v>3221</v>
      </c>
      <c r="F1611" s="170">
        <v>1</v>
      </c>
      <c r="G1611" s="169">
        <v>2024</v>
      </c>
      <c r="H1611" s="169" t="s">
        <v>7127</v>
      </c>
      <c r="I1611" s="167" t="s">
        <v>7128</v>
      </c>
      <c r="J1611" s="167" t="s">
        <v>68</v>
      </c>
      <c r="K1611" s="166" t="s">
        <v>3417</v>
      </c>
      <c r="L1611" s="169" t="s">
        <v>149</v>
      </c>
      <c r="M1611" s="166" t="s">
        <v>2182</v>
      </c>
    </row>
    <row r="1612" spans="1:13" ht="75" x14ac:dyDescent="0.2">
      <c r="A1612" s="166">
        <v>1611</v>
      </c>
      <c r="B1612" s="167" t="s">
        <v>7129</v>
      </c>
      <c r="C1612" s="168" t="s">
        <v>7130</v>
      </c>
      <c r="D1612" s="169" t="s">
        <v>486</v>
      </c>
      <c r="E1612" s="170">
        <v>3221</v>
      </c>
      <c r="F1612" s="170">
        <v>1</v>
      </c>
      <c r="G1612" s="169">
        <v>2024</v>
      </c>
      <c r="H1612" s="169" t="s">
        <v>7131</v>
      </c>
      <c r="I1612" s="167" t="s">
        <v>7132</v>
      </c>
      <c r="J1612" s="167" t="s">
        <v>68</v>
      </c>
      <c r="K1612" s="169" t="s">
        <v>69</v>
      </c>
      <c r="L1612" s="169" t="s">
        <v>149</v>
      </c>
      <c r="M1612" s="169" t="s">
        <v>509</v>
      </c>
    </row>
    <row r="1613" spans="1:13" ht="75" x14ac:dyDescent="0.2">
      <c r="A1613" s="166">
        <v>1612</v>
      </c>
      <c r="B1613" s="167" t="s">
        <v>7133</v>
      </c>
      <c r="C1613" s="168" t="s">
        <v>7134</v>
      </c>
      <c r="D1613" s="169" t="s">
        <v>486</v>
      </c>
      <c r="E1613" s="170">
        <v>3221</v>
      </c>
      <c r="F1613" s="170">
        <v>1</v>
      </c>
      <c r="G1613" s="169">
        <v>2024</v>
      </c>
      <c r="H1613" s="169" t="s">
        <v>7135</v>
      </c>
      <c r="I1613" s="167" t="s">
        <v>7136</v>
      </c>
      <c r="J1613" s="167" t="s">
        <v>68</v>
      </c>
      <c r="K1613" s="166" t="s">
        <v>3417</v>
      </c>
      <c r="L1613" s="169" t="s">
        <v>149</v>
      </c>
      <c r="M1613" s="166" t="s">
        <v>4625</v>
      </c>
    </row>
    <row r="1614" spans="1:13" ht="75" x14ac:dyDescent="0.2">
      <c r="A1614" s="166">
        <v>1613</v>
      </c>
      <c r="B1614" s="167" t="s">
        <v>7137</v>
      </c>
      <c r="C1614" s="168" t="s">
        <v>7138</v>
      </c>
      <c r="D1614" s="169" t="s">
        <v>486</v>
      </c>
      <c r="E1614" s="170">
        <v>3221</v>
      </c>
      <c r="F1614" s="170">
        <v>1</v>
      </c>
      <c r="G1614" s="169">
        <v>2024</v>
      </c>
      <c r="H1614" s="169" t="s">
        <v>7139</v>
      </c>
      <c r="I1614" s="167" t="s">
        <v>7140</v>
      </c>
      <c r="J1614" s="167" t="s">
        <v>68</v>
      </c>
      <c r="K1614" s="166" t="s">
        <v>3417</v>
      </c>
      <c r="L1614" s="169" t="s">
        <v>149</v>
      </c>
      <c r="M1614" s="166" t="s">
        <v>483</v>
      </c>
    </row>
    <row r="1615" spans="1:13" ht="75" x14ac:dyDescent="0.2">
      <c r="A1615" s="166">
        <v>1614</v>
      </c>
      <c r="B1615" s="167" t="s">
        <v>7141</v>
      </c>
      <c r="C1615" s="168" t="s">
        <v>7142</v>
      </c>
      <c r="D1615" s="169" t="s">
        <v>486</v>
      </c>
      <c r="E1615" s="170">
        <v>3221</v>
      </c>
      <c r="F1615" s="170">
        <v>1</v>
      </c>
      <c r="G1615" s="169">
        <v>2024</v>
      </c>
      <c r="H1615" s="169" t="s">
        <v>7143</v>
      </c>
      <c r="I1615" s="167" t="s">
        <v>7144</v>
      </c>
      <c r="J1615" s="167" t="s">
        <v>68</v>
      </c>
      <c r="K1615" s="166" t="s">
        <v>3417</v>
      </c>
      <c r="L1615" s="169" t="s">
        <v>149</v>
      </c>
      <c r="M1615" s="166" t="s">
        <v>2470</v>
      </c>
    </row>
    <row r="1616" spans="1:13" ht="75" x14ac:dyDescent="0.2">
      <c r="A1616" s="166">
        <v>1615</v>
      </c>
      <c r="B1616" s="167" t="s">
        <v>7145</v>
      </c>
      <c r="C1616" s="168" t="s">
        <v>7146</v>
      </c>
      <c r="D1616" s="169" t="s">
        <v>486</v>
      </c>
      <c r="E1616" s="170">
        <v>3221</v>
      </c>
      <c r="F1616" s="170">
        <v>1</v>
      </c>
      <c r="G1616" s="169">
        <v>2024</v>
      </c>
      <c r="H1616" s="169" t="s">
        <v>7147</v>
      </c>
      <c r="I1616" s="167" t="s">
        <v>7148</v>
      </c>
      <c r="J1616" s="167" t="s">
        <v>68</v>
      </c>
      <c r="K1616" s="166" t="s">
        <v>3417</v>
      </c>
      <c r="L1616" s="169" t="s">
        <v>149</v>
      </c>
      <c r="M1616" s="166" t="s">
        <v>483</v>
      </c>
    </row>
    <row r="1617" spans="1:13" ht="75" x14ac:dyDescent="0.2">
      <c r="A1617" s="166">
        <v>1616</v>
      </c>
      <c r="B1617" s="167" t="s">
        <v>7149</v>
      </c>
      <c r="C1617" s="168" t="s">
        <v>7150</v>
      </c>
      <c r="D1617" s="169" t="s">
        <v>486</v>
      </c>
      <c r="E1617" s="170">
        <v>3221</v>
      </c>
      <c r="F1617" s="170">
        <v>1</v>
      </c>
      <c r="G1617" s="169">
        <v>2024</v>
      </c>
      <c r="H1617" s="169" t="s">
        <v>7151</v>
      </c>
      <c r="I1617" s="167" t="s">
        <v>7152</v>
      </c>
      <c r="J1617" s="167" t="s">
        <v>68</v>
      </c>
      <c r="K1617" s="166" t="s">
        <v>3417</v>
      </c>
      <c r="L1617" s="169" t="s">
        <v>149</v>
      </c>
      <c r="M1617" s="166" t="s">
        <v>2470</v>
      </c>
    </row>
    <row r="1618" spans="1:13" ht="75" x14ac:dyDescent="0.2">
      <c r="A1618" s="166">
        <v>1617</v>
      </c>
      <c r="B1618" s="167" t="s">
        <v>7153</v>
      </c>
      <c r="C1618" s="168" t="s">
        <v>7154</v>
      </c>
      <c r="D1618" s="169" t="s">
        <v>486</v>
      </c>
      <c r="E1618" s="170">
        <v>3221</v>
      </c>
      <c r="F1618" s="170">
        <v>1</v>
      </c>
      <c r="G1618" s="169">
        <v>2024</v>
      </c>
      <c r="H1618" s="169" t="s">
        <v>7155</v>
      </c>
      <c r="I1618" s="167" t="s">
        <v>7156</v>
      </c>
      <c r="J1618" s="167" t="s">
        <v>68</v>
      </c>
      <c r="K1618" s="166" t="s">
        <v>3417</v>
      </c>
      <c r="L1618" s="169" t="s">
        <v>149</v>
      </c>
      <c r="M1618" s="166" t="s">
        <v>2176</v>
      </c>
    </row>
    <row r="1619" spans="1:13" ht="75" x14ac:dyDescent="0.2">
      <c r="A1619" s="166">
        <v>1618</v>
      </c>
      <c r="B1619" s="167" t="s">
        <v>7157</v>
      </c>
      <c r="C1619" s="168" t="s">
        <v>7158</v>
      </c>
      <c r="D1619" s="169" t="s">
        <v>486</v>
      </c>
      <c r="E1619" s="170">
        <v>3221</v>
      </c>
      <c r="F1619" s="170">
        <v>1</v>
      </c>
      <c r="G1619" s="169">
        <v>2024</v>
      </c>
      <c r="H1619" s="169" t="s">
        <v>7159</v>
      </c>
      <c r="I1619" s="167" t="s">
        <v>7160</v>
      </c>
      <c r="J1619" s="167" t="s">
        <v>68</v>
      </c>
      <c r="K1619" s="166" t="s">
        <v>3417</v>
      </c>
      <c r="L1619" s="169" t="s">
        <v>149</v>
      </c>
      <c r="M1619" s="166" t="s">
        <v>503</v>
      </c>
    </row>
    <row r="1620" spans="1:13" ht="75" x14ac:dyDescent="0.2">
      <c r="A1620" s="166">
        <v>1619</v>
      </c>
      <c r="B1620" s="167" t="s">
        <v>7161</v>
      </c>
      <c r="C1620" s="168" t="s">
        <v>7162</v>
      </c>
      <c r="D1620" s="169" t="s">
        <v>486</v>
      </c>
      <c r="E1620" s="170">
        <v>3221</v>
      </c>
      <c r="F1620" s="170">
        <v>1</v>
      </c>
      <c r="G1620" s="169">
        <v>2024</v>
      </c>
      <c r="H1620" s="169" t="s">
        <v>7163</v>
      </c>
      <c r="I1620" s="167" t="s">
        <v>7164</v>
      </c>
      <c r="J1620" s="167" t="s">
        <v>68</v>
      </c>
      <c r="K1620" s="166" t="s">
        <v>3417</v>
      </c>
      <c r="L1620" s="169" t="s">
        <v>149</v>
      </c>
      <c r="M1620" s="166" t="s">
        <v>1567</v>
      </c>
    </row>
    <row r="1621" spans="1:13" ht="75" x14ac:dyDescent="0.2">
      <c r="A1621" s="166">
        <v>1620</v>
      </c>
      <c r="B1621" s="167" t="s">
        <v>7165</v>
      </c>
      <c r="C1621" s="168" t="s">
        <v>7166</v>
      </c>
      <c r="D1621" s="169" t="s">
        <v>486</v>
      </c>
      <c r="E1621" s="170">
        <v>3221</v>
      </c>
      <c r="F1621" s="170">
        <v>1</v>
      </c>
      <c r="G1621" s="169">
        <v>2024</v>
      </c>
      <c r="H1621" s="169" t="s">
        <v>7167</v>
      </c>
      <c r="I1621" s="167" t="s">
        <v>7168</v>
      </c>
      <c r="J1621" s="167" t="s">
        <v>68</v>
      </c>
      <c r="K1621" s="166" t="s">
        <v>3417</v>
      </c>
      <c r="L1621" s="169" t="s">
        <v>149</v>
      </c>
      <c r="M1621" s="166" t="s">
        <v>2470</v>
      </c>
    </row>
    <row r="1622" spans="1:13" ht="75" x14ac:dyDescent="0.2">
      <c r="A1622" s="166">
        <v>1621</v>
      </c>
      <c r="B1622" s="167" t="s">
        <v>7169</v>
      </c>
      <c r="C1622" s="168" t="s">
        <v>7170</v>
      </c>
      <c r="D1622" s="169" t="s">
        <v>486</v>
      </c>
      <c r="E1622" s="170">
        <v>3221</v>
      </c>
      <c r="F1622" s="170">
        <v>1</v>
      </c>
      <c r="G1622" s="169">
        <v>2024</v>
      </c>
      <c r="H1622" s="169" t="s">
        <v>7171</v>
      </c>
      <c r="I1622" s="167" t="s">
        <v>7172</v>
      </c>
      <c r="J1622" s="167" t="s">
        <v>68</v>
      </c>
      <c r="K1622" s="166" t="s">
        <v>3417</v>
      </c>
      <c r="L1622" s="169" t="s">
        <v>56</v>
      </c>
      <c r="M1622" s="166" t="s">
        <v>2431</v>
      </c>
    </row>
    <row r="1623" spans="1:13" ht="75" x14ac:dyDescent="0.2">
      <c r="A1623" s="166">
        <v>1622</v>
      </c>
      <c r="B1623" s="167" t="s">
        <v>7173</v>
      </c>
      <c r="C1623" s="168" t="s">
        <v>7174</v>
      </c>
      <c r="D1623" s="169" t="s">
        <v>486</v>
      </c>
      <c r="E1623" s="170">
        <v>3221</v>
      </c>
      <c r="F1623" s="170">
        <v>1</v>
      </c>
      <c r="G1623" s="169">
        <v>2024</v>
      </c>
      <c r="H1623" s="169" t="s">
        <v>7175</v>
      </c>
      <c r="I1623" s="167" t="s">
        <v>7176</v>
      </c>
      <c r="J1623" s="167" t="s">
        <v>68</v>
      </c>
      <c r="K1623" s="166" t="s">
        <v>3417</v>
      </c>
      <c r="L1623" s="169" t="s">
        <v>149</v>
      </c>
      <c r="M1623" s="166" t="s">
        <v>3086</v>
      </c>
    </row>
    <row r="1624" spans="1:13" ht="75" x14ac:dyDescent="0.2">
      <c r="A1624" s="166">
        <v>1623</v>
      </c>
      <c r="B1624" s="167" t="s">
        <v>7177</v>
      </c>
      <c r="C1624" s="168" t="s">
        <v>7178</v>
      </c>
      <c r="D1624" s="169" t="s">
        <v>486</v>
      </c>
      <c r="E1624" s="170">
        <v>3221</v>
      </c>
      <c r="F1624" s="170">
        <v>1</v>
      </c>
      <c r="G1624" s="169">
        <v>2024</v>
      </c>
      <c r="H1624" s="169" t="s">
        <v>7179</v>
      </c>
      <c r="I1624" s="167" t="s">
        <v>7180</v>
      </c>
      <c r="J1624" s="167" t="s">
        <v>68</v>
      </c>
      <c r="K1624" s="169" t="s">
        <v>69</v>
      </c>
      <c r="L1624" s="169" t="s">
        <v>149</v>
      </c>
      <c r="M1624" s="169" t="s">
        <v>2182</v>
      </c>
    </row>
    <row r="1625" spans="1:13" ht="75" x14ac:dyDescent="0.2">
      <c r="A1625" s="166">
        <v>1624</v>
      </c>
      <c r="B1625" s="167" t="s">
        <v>7181</v>
      </c>
      <c r="C1625" s="168" t="s">
        <v>7182</v>
      </c>
      <c r="D1625" s="169" t="s">
        <v>486</v>
      </c>
      <c r="E1625" s="170">
        <v>3221</v>
      </c>
      <c r="F1625" s="170">
        <v>1</v>
      </c>
      <c r="G1625" s="169">
        <v>2024</v>
      </c>
      <c r="H1625" s="169" t="s">
        <v>7183</v>
      </c>
      <c r="I1625" s="167" t="s">
        <v>7184</v>
      </c>
      <c r="J1625" s="167" t="s">
        <v>68</v>
      </c>
      <c r="K1625" s="166" t="s">
        <v>3417</v>
      </c>
      <c r="L1625" s="169" t="s">
        <v>149</v>
      </c>
      <c r="M1625" s="166" t="s">
        <v>1567</v>
      </c>
    </row>
    <row r="1626" spans="1:13" ht="75" x14ac:dyDescent="0.2">
      <c r="A1626" s="166">
        <v>1625</v>
      </c>
      <c r="B1626" s="167" t="s">
        <v>7185</v>
      </c>
      <c r="C1626" s="168" t="s">
        <v>7186</v>
      </c>
      <c r="D1626" s="169" t="s">
        <v>486</v>
      </c>
      <c r="E1626" s="170">
        <v>3221</v>
      </c>
      <c r="F1626" s="170">
        <v>1</v>
      </c>
      <c r="G1626" s="169">
        <v>2024</v>
      </c>
      <c r="H1626" s="169" t="s">
        <v>7187</v>
      </c>
      <c r="I1626" s="167" t="s">
        <v>7188</v>
      </c>
      <c r="J1626" s="167" t="s">
        <v>68</v>
      </c>
      <c r="K1626" s="169" t="s">
        <v>69</v>
      </c>
      <c r="L1626" s="169" t="s">
        <v>149</v>
      </c>
      <c r="M1626" s="169" t="s">
        <v>509</v>
      </c>
    </row>
    <row r="1627" spans="1:13" ht="75" x14ac:dyDescent="0.2">
      <c r="A1627" s="166">
        <v>1626</v>
      </c>
      <c r="B1627" s="167" t="s">
        <v>7189</v>
      </c>
      <c r="C1627" s="168" t="s">
        <v>7190</v>
      </c>
      <c r="D1627" s="169" t="s">
        <v>486</v>
      </c>
      <c r="E1627" s="170">
        <v>3221</v>
      </c>
      <c r="F1627" s="170">
        <v>1</v>
      </c>
      <c r="G1627" s="169">
        <v>2024</v>
      </c>
      <c r="H1627" s="169" t="s">
        <v>7191</v>
      </c>
      <c r="I1627" s="167" t="s">
        <v>7192</v>
      </c>
      <c r="J1627" s="167" t="s">
        <v>68</v>
      </c>
      <c r="K1627" s="166" t="s">
        <v>3417</v>
      </c>
      <c r="L1627" s="169" t="s">
        <v>149</v>
      </c>
      <c r="M1627" s="166" t="s">
        <v>483</v>
      </c>
    </row>
    <row r="1628" spans="1:13" ht="75" x14ac:dyDescent="0.2">
      <c r="A1628" s="166">
        <v>1627</v>
      </c>
      <c r="B1628" s="167" t="s">
        <v>7193</v>
      </c>
      <c r="C1628" s="168" t="s">
        <v>7194</v>
      </c>
      <c r="D1628" s="169" t="s">
        <v>486</v>
      </c>
      <c r="E1628" s="170">
        <v>3221</v>
      </c>
      <c r="F1628" s="170">
        <v>1</v>
      </c>
      <c r="G1628" s="169">
        <v>2024</v>
      </c>
      <c r="H1628" s="169" t="s">
        <v>7195</v>
      </c>
      <c r="I1628" s="167" t="s">
        <v>7196</v>
      </c>
      <c r="J1628" s="167" t="s">
        <v>68</v>
      </c>
      <c r="K1628" s="169" t="s">
        <v>69</v>
      </c>
      <c r="L1628" s="169" t="s">
        <v>149</v>
      </c>
      <c r="M1628" s="169" t="s">
        <v>2176</v>
      </c>
    </row>
    <row r="1629" spans="1:13" ht="75" x14ac:dyDescent="0.2">
      <c r="A1629" s="166">
        <v>1628</v>
      </c>
      <c r="B1629" s="167" t="s">
        <v>7197</v>
      </c>
      <c r="C1629" s="168" t="s">
        <v>7198</v>
      </c>
      <c r="D1629" s="169" t="s">
        <v>486</v>
      </c>
      <c r="E1629" s="170">
        <v>3221</v>
      </c>
      <c r="F1629" s="170">
        <v>1</v>
      </c>
      <c r="G1629" s="169">
        <v>2024</v>
      </c>
      <c r="H1629" s="169" t="s">
        <v>7199</v>
      </c>
      <c r="I1629" s="167" t="s">
        <v>7200</v>
      </c>
      <c r="J1629" s="167" t="s">
        <v>68</v>
      </c>
      <c r="K1629" s="166" t="s">
        <v>3417</v>
      </c>
      <c r="L1629" s="169" t="s">
        <v>149</v>
      </c>
      <c r="M1629" s="166" t="s">
        <v>4625</v>
      </c>
    </row>
    <row r="1630" spans="1:13" ht="75" x14ac:dyDescent="0.2">
      <c r="A1630" s="166">
        <v>1629</v>
      </c>
      <c r="B1630" s="167" t="s">
        <v>7201</v>
      </c>
      <c r="C1630" s="168" t="s">
        <v>7202</v>
      </c>
      <c r="D1630" s="169" t="s">
        <v>486</v>
      </c>
      <c r="E1630" s="170">
        <v>3221</v>
      </c>
      <c r="F1630" s="170">
        <v>1</v>
      </c>
      <c r="G1630" s="169">
        <v>2024</v>
      </c>
      <c r="H1630" s="169" t="s">
        <v>7203</v>
      </c>
      <c r="I1630" s="167" t="s">
        <v>7204</v>
      </c>
      <c r="J1630" s="167" t="s">
        <v>68</v>
      </c>
      <c r="K1630" s="169" t="s">
        <v>69</v>
      </c>
      <c r="L1630" s="169" t="s">
        <v>149</v>
      </c>
      <c r="M1630" s="169" t="s">
        <v>509</v>
      </c>
    </row>
    <row r="1631" spans="1:13" ht="75" x14ac:dyDescent="0.2">
      <c r="A1631" s="166">
        <v>1630</v>
      </c>
      <c r="B1631" s="167" t="s">
        <v>7205</v>
      </c>
      <c r="C1631" s="168" t="s">
        <v>7206</v>
      </c>
      <c r="D1631" s="169" t="s">
        <v>486</v>
      </c>
      <c r="E1631" s="170">
        <v>3221</v>
      </c>
      <c r="F1631" s="170">
        <v>1</v>
      </c>
      <c r="G1631" s="169">
        <v>2024</v>
      </c>
      <c r="H1631" s="169" t="s">
        <v>7207</v>
      </c>
      <c r="I1631" s="167" t="s">
        <v>7208</v>
      </c>
      <c r="J1631" s="167" t="s">
        <v>68</v>
      </c>
      <c r="K1631" s="169" t="s">
        <v>69</v>
      </c>
      <c r="L1631" s="169" t="s">
        <v>149</v>
      </c>
      <c r="M1631" s="169" t="s">
        <v>2176</v>
      </c>
    </row>
    <row r="1632" spans="1:13" ht="75" x14ac:dyDescent="0.2">
      <c r="A1632" s="166">
        <v>1631</v>
      </c>
      <c r="B1632" s="167" t="s">
        <v>7209</v>
      </c>
      <c r="C1632" s="168" t="s">
        <v>7210</v>
      </c>
      <c r="D1632" s="169" t="s">
        <v>486</v>
      </c>
      <c r="E1632" s="170">
        <v>3221</v>
      </c>
      <c r="F1632" s="170">
        <v>1</v>
      </c>
      <c r="G1632" s="169">
        <v>2024</v>
      </c>
      <c r="H1632" s="169" t="s">
        <v>7211</v>
      </c>
      <c r="I1632" s="167" t="s">
        <v>7212</v>
      </c>
      <c r="J1632" s="167" t="s">
        <v>68</v>
      </c>
      <c r="K1632" s="166" t="s">
        <v>3417</v>
      </c>
      <c r="L1632" s="169" t="s">
        <v>149</v>
      </c>
      <c r="M1632" s="166" t="s">
        <v>503</v>
      </c>
    </row>
    <row r="1633" spans="1:13" ht="75" x14ac:dyDescent="0.2">
      <c r="A1633" s="166">
        <v>1632</v>
      </c>
      <c r="B1633" s="167" t="s">
        <v>7213</v>
      </c>
      <c r="C1633" s="168" t="s">
        <v>7214</v>
      </c>
      <c r="D1633" s="169" t="s">
        <v>486</v>
      </c>
      <c r="E1633" s="170">
        <v>3221</v>
      </c>
      <c r="F1633" s="170">
        <v>1</v>
      </c>
      <c r="G1633" s="169">
        <v>2024</v>
      </c>
      <c r="H1633" s="169" t="s">
        <v>7215</v>
      </c>
      <c r="I1633" s="167" t="s">
        <v>7216</v>
      </c>
      <c r="J1633" s="167" t="s">
        <v>68</v>
      </c>
      <c r="K1633" s="166" t="s">
        <v>3417</v>
      </c>
      <c r="L1633" s="169" t="s">
        <v>149</v>
      </c>
      <c r="M1633" s="166" t="s">
        <v>1724</v>
      </c>
    </row>
    <row r="1634" spans="1:13" ht="75" x14ac:dyDescent="0.2">
      <c r="A1634" s="166">
        <v>1633</v>
      </c>
      <c r="B1634" s="167" t="s">
        <v>7217</v>
      </c>
      <c r="C1634" s="168" t="s">
        <v>7218</v>
      </c>
      <c r="D1634" s="169" t="s">
        <v>486</v>
      </c>
      <c r="E1634" s="170">
        <v>3221</v>
      </c>
      <c r="F1634" s="170">
        <v>1</v>
      </c>
      <c r="G1634" s="169">
        <v>2024</v>
      </c>
      <c r="H1634" s="169" t="s">
        <v>7219</v>
      </c>
      <c r="I1634" s="192" t="s">
        <v>7220</v>
      </c>
      <c r="J1634" s="167" t="s">
        <v>68</v>
      </c>
      <c r="K1634" s="166" t="s">
        <v>3417</v>
      </c>
      <c r="L1634" s="169" t="s">
        <v>149</v>
      </c>
      <c r="M1634" s="166" t="s">
        <v>659</v>
      </c>
    </row>
    <row r="1635" spans="1:13" ht="75" x14ac:dyDescent="0.2">
      <c r="A1635" s="166">
        <v>1634</v>
      </c>
      <c r="B1635" s="167" t="s">
        <v>7221</v>
      </c>
      <c r="C1635" s="168" t="s">
        <v>7222</v>
      </c>
      <c r="D1635" s="169" t="s">
        <v>229</v>
      </c>
      <c r="E1635" s="170">
        <v>4</v>
      </c>
      <c r="F1635" s="170">
        <v>4</v>
      </c>
      <c r="G1635" s="169">
        <v>2024</v>
      </c>
      <c r="H1635" s="169" t="s">
        <v>7223</v>
      </c>
      <c r="I1635" s="167" t="s">
        <v>7224</v>
      </c>
      <c r="J1635" s="167" t="s">
        <v>32</v>
      </c>
      <c r="K1635" s="166" t="s">
        <v>55</v>
      </c>
      <c r="L1635" s="169" t="s">
        <v>128</v>
      </c>
      <c r="M1635" s="169" t="s">
        <v>544</v>
      </c>
    </row>
    <row r="1636" spans="1:13" ht="75" x14ac:dyDescent="0.2">
      <c r="A1636" s="166">
        <v>1635</v>
      </c>
      <c r="B1636" s="167" t="s">
        <v>7225</v>
      </c>
      <c r="C1636" s="168" t="s">
        <v>7226</v>
      </c>
      <c r="D1636" s="169" t="s">
        <v>7227</v>
      </c>
      <c r="E1636" s="170"/>
      <c r="F1636" s="170"/>
      <c r="G1636" s="169">
        <v>2024</v>
      </c>
      <c r="H1636" s="169" t="s">
        <v>7228</v>
      </c>
      <c r="I1636" s="167" t="s">
        <v>7229</v>
      </c>
      <c r="J1636" s="167" t="s">
        <v>61</v>
      </c>
      <c r="K1636" s="169" t="s">
        <v>69</v>
      </c>
      <c r="L1636" s="169" t="s">
        <v>128</v>
      </c>
      <c r="M1636" s="169" t="s">
        <v>3130</v>
      </c>
    </row>
    <row r="1637" spans="1:13" ht="75" x14ac:dyDescent="0.2">
      <c r="A1637" s="166">
        <v>1636</v>
      </c>
      <c r="B1637" s="167" t="s">
        <v>7230</v>
      </c>
      <c r="C1637" s="168" t="s">
        <v>7231</v>
      </c>
      <c r="D1637" s="169" t="s">
        <v>7232</v>
      </c>
      <c r="E1637" s="170"/>
      <c r="F1637" s="170"/>
      <c r="G1637" s="169">
        <v>2024</v>
      </c>
      <c r="H1637" s="169" t="s">
        <v>7233</v>
      </c>
      <c r="I1637" s="167" t="s">
        <v>7234</v>
      </c>
      <c r="J1637" s="167" t="s">
        <v>68</v>
      </c>
      <c r="K1637" s="169" t="s">
        <v>69</v>
      </c>
      <c r="L1637" s="169" t="s">
        <v>56</v>
      </c>
      <c r="M1637" s="169" t="s">
        <v>2407</v>
      </c>
    </row>
    <row r="1638" spans="1:13" ht="75" x14ac:dyDescent="0.2">
      <c r="A1638" s="166">
        <v>1637</v>
      </c>
      <c r="B1638" s="167" t="s">
        <v>7235</v>
      </c>
      <c r="C1638" s="168" t="s">
        <v>7236</v>
      </c>
      <c r="D1638" s="169" t="s">
        <v>7237</v>
      </c>
      <c r="E1638" s="170"/>
      <c r="F1638" s="170"/>
      <c r="G1638" s="169">
        <v>2024</v>
      </c>
      <c r="H1638" s="169" t="s">
        <v>7238</v>
      </c>
      <c r="I1638" s="167" t="s">
        <v>7239</v>
      </c>
      <c r="J1638" s="167" t="s">
        <v>68</v>
      </c>
      <c r="K1638" s="169" t="s">
        <v>69</v>
      </c>
      <c r="L1638" s="169" t="s">
        <v>864</v>
      </c>
      <c r="M1638" s="169" t="s">
        <v>6136</v>
      </c>
    </row>
    <row r="1639" spans="1:13" ht="75" x14ac:dyDescent="0.2">
      <c r="A1639" s="166">
        <v>1638</v>
      </c>
      <c r="B1639" s="167" t="s">
        <v>7240</v>
      </c>
      <c r="C1639" s="168" t="s">
        <v>7241</v>
      </c>
      <c r="D1639" s="169" t="s">
        <v>6269</v>
      </c>
      <c r="E1639" s="170">
        <v>13</v>
      </c>
      <c r="F1639" s="170">
        <v>3</v>
      </c>
      <c r="G1639" s="169">
        <v>2024</v>
      </c>
      <c r="H1639" s="169" t="s">
        <v>7242</v>
      </c>
      <c r="I1639" s="167" t="s">
        <v>7243</v>
      </c>
      <c r="J1639" s="167" t="s">
        <v>32</v>
      </c>
      <c r="K1639" s="169" t="s">
        <v>55</v>
      </c>
      <c r="L1639" s="169" t="s">
        <v>149</v>
      </c>
      <c r="M1639" s="169" t="s">
        <v>503</v>
      </c>
    </row>
    <row r="1640" spans="1:13" ht="75" x14ac:dyDescent="0.2">
      <c r="A1640" s="166">
        <v>1639</v>
      </c>
      <c r="B1640" s="167" t="s">
        <v>7244</v>
      </c>
      <c r="C1640" s="168" t="s">
        <v>7245</v>
      </c>
      <c r="D1640" s="169" t="s">
        <v>7232</v>
      </c>
      <c r="E1640" s="170"/>
      <c r="F1640" s="170"/>
      <c r="G1640" s="169">
        <v>2024</v>
      </c>
      <c r="H1640" s="169" t="s">
        <v>7246</v>
      </c>
      <c r="I1640" s="167" t="s">
        <v>7247</v>
      </c>
      <c r="J1640" s="167" t="s">
        <v>68</v>
      </c>
      <c r="K1640" s="169" t="s">
        <v>69</v>
      </c>
      <c r="L1640" s="169" t="s">
        <v>56</v>
      </c>
      <c r="M1640" s="169" t="s">
        <v>2163</v>
      </c>
    </row>
    <row r="1641" spans="1:13" ht="60" x14ac:dyDescent="0.2">
      <c r="A1641" s="166">
        <v>1640</v>
      </c>
      <c r="B1641" s="167" t="s">
        <v>7248</v>
      </c>
      <c r="C1641" s="168" t="s">
        <v>7249</v>
      </c>
      <c r="D1641" s="169" t="s">
        <v>1346</v>
      </c>
      <c r="E1641" s="170">
        <v>25</v>
      </c>
      <c r="F1641" s="170">
        <v>6</v>
      </c>
      <c r="G1641" s="169">
        <v>2024</v>
      </c>
      <c r="H1641" s="169"/>
      <c r="I1641" s="167" t="s">
        <v>7250</v>
      </c>
      <c r="J1641" s="167" t="s">
        <v>32</v>
      </c>
      <c r="K1641" s="169" t="s">
        <v>55</v>
      </c>
      <c r="L1641" s="169" t="s">
        <v>80</v>
      </c>
      <c r="M1641" s="169" t="s">
        <v>7035</v>
      </c>
    </row>
    <row r="1642" spans="1:13" ht="75" x14ac:dyDescent="0.2">
      <c r="A1642" s="166">
        <v>1641</v>
      </c>
      <c r="B1642" s="167" t="s">
        <v>7251</v>
      </c>
      <c r="C1642" s="168" t="s">
        <v>7252</v>
      </c>
      <c r="D1642" s="169" t="s">
        <v>7237</v>
      </c>
      <c r="E1642" s="170"/>
      <c r="F1642" s="170"/>
      <c r="G1642" s="169">
        <v>2024</v>
      </c>
      <c r="H1642" s="169" t="s">
        <v>7253</v>
      </c>
      <c r="I1642" s="167" t="s">
        <v>7254</v>
      </c>
      <c r="J1642" s="167" t="s">
        <v>68</v>
      </c>
      <c r="K1642" s="169" t="s">
        <v>69</v>
      </c>
      <c r="L1642" s="169" t="s">
        <v>864</v>
      </c>
      <c r="M1642" s="169" t="s">
        <v>4997</v>
      </c>
    </row>
    <row r="1643" spans="1:13" ht="75" x14ac:dyDescent="0.2">
      <c r="A1643" s="166">
        <v>1642</v>
      </c>
      <c r="B1643" s="167" t="s">
        <v>7255</v>
      </c>
      <c r="C1643" s="168" t="s">
        <v>7256</v>
      </c>
      <c r="D1643" s="169" t="s">
        <v>7237</v>
      </c>
      <c r="E1643" s="170"/>
      <c r="F1643" s="170"/>
      <c r="G1643" s="169">
        <v>2024</v>
      </c>
      <c r="H1643" s="169" t="s">
        <v>7257</v>
      </c>
      <c r="I1643" s="167" t="s">
        <v>7258</v>
      </c>
      <c r="J1643" s="167" t="s">
        <v>68</v>
      </c>
      <c r="K1643" s="169" t="s">
        <v>69</v>
      </c>
      <c r="L1643" s="169" t="s">
        <v>864</v>
      </c>
      <c r="M1643" s="169" t="s">
        <v>4997</v>
      </c>
    </row>
    <row r="1644" spans="1:13" ht="75" x14ac:dyDescent="0.2">
      <c r="A1644" s="166">
        <v>1643</v>
      </c>
      <c r="B1644" s="167" t="s">
        <v>7259</v>
      </c>
      <c r="C1644" s="168" t="s">
        <v>7260</v>
      </c>
      <c r="D1644" s="169" t="s">
        <v>6269</v>
      </c>
      <c r="E1644" s="170">
        <v>13</v>
      </c>
      <c r="F1644" s="170">
        <v>3</v>
      </c>
      <c r="G1644" s="169">
        <v>2024</v>
      </c>
      <c r="H1644" s="169" t="s">
        <v>7261</v>
      </c>
      <c r="I1644" s="167" t="s">
        <v>7262</v>
      </c>
      <c r="J1644" s="167" t="s">
        <v>32</v>
      </c>
      <c r="K1644" s="169" t="s">
        <v>55</v>
      </c>
      <c r="L1644" s="169" t="s">
        <v>149</v>
      </c>
      <c r="M1644" s="169" t="s">
        <v>2470</v>
      </c>
    </row>
    <row r="1645" spans="1:13" ht="75" x14ac:dyDescent="0.2">
      <c r="A1645" s="166">
        <v>1644</v>
      </c>
      <c r="B1645" s="167" t="s">
        <v>7263</v>
      </c>
      <c r="C1645" s="168" t="s">
        <v>7264</v>
      </c>
      <c r="D1645" s="169" t="s">
        <v>7265</v>
      </c>
      <c r="E1645" s="170">
        <v>31</v>
      </c>
      <c r="F1645" s="170" t="s">
        <v>2813</v>
      </c>
      <c r="G1645" s="169">
        <v>2024</v>
      </c>
      <c r="H1645" s="169" t="s">
        <v>7266</v>
      </c>
      <c r="I1645" s="167" t="s">
        <v>7267</v>
      </c>
      <c r="J1645" s="167" t="s">
        <v>32</v>
      </c>
      <c r="K1645" s="169" t="s">
        <v>55</v>
      </c>
      <c r="L1645" s="169" t="s">
        <v>114</v>
      </c>
      <c r="M1645" s="169" t="s">
        <v>2709</v>
      </c>
    </row>
    <row r="1646" spans="1:13" ht="90" x14ac:dyDescent="0.2">
      <c r="A1646" s="166">
        <v>1645</v>
      </c>
      <c r="B1646" s="167" t="s">
        <v>7268</v>
      </c>
      <c r="C1646" s="168" t="s">
        <v>7269</v>
      </c>
      <c r="D1646" s="169" t="s">
        <v>5347</v>
      </c>
      <c r="E1646" s="170"/>
      <c r="F1646" s="170"/>
      <c r="G1646" s="169">
        <v>2024</v>
      </c>
      <c r="H1646" s="169" t="s">
        <v>7270</v>
      </c>
      <c r="I1646" s="197" t="s">
        <v>7271</v>
      </c>
      <c r="J1646" s="167" t="s">
        <v>32</v>
      </c>
      <c r="K1646" s="169" t="s">
        <v>55</v>
      </c>
      <c r="L1646" s="169" t="s">
        <v>80</v>
      </c>
      <c r="M1646" s="169" t="s">
        <v>3353</v>
      </c>
    </row>
    <row r="1647" spans="1:13" ht="90" x14ac:dyDescent="0.2">
      <c r="A1647" s="166">
        <v>1646</v>
      </c>
      <c r="B1647" s="167" t="s">
        <v>7272</v>
      </c>
      <c r="C1647" s="168" t="s">
        <v>7273</v>
      </c>
      <c r="D1647" s="169" t="s">
        <v>1946</v>
      </c>
      <c r="E1647" s="170">
        <v>14</v>
      </c>
      <c r="F1647" s="170">
        <v>1</v>
      </c>
      <c r="G1647" s="169">
        <v>2024</v>
      </c>
      <c r="H1647" s="169" t="s">
        <v>7274</v>
      </c>
      <c r="I1647" s="167" t="s">
        <v>7275</v>
      </c>
      <c r="J1647" s="167" t="s">
        <v>32</v>
      </c>
      <c r="K1647" s="169" t="s">
        <v>55</v>
      </c>
      <c r="L1647" s="169" t="s">
        <v>725</v>
      </c>
      <c r="M1647" s="166" t="s">
        <v>4836</v>
      </c>
    </row>
    <row r="1648" spans="1:13" ht="75" x14ac:dyDescent="0.2">
      <c r="A1648" s="166">
        <v>1647</v>
      </c>
      <c r="B1648" s="167" t="s">
        <v>7276</v>
      </c>
      <c r="C1648" s="168" t="s">
        <v>7277</v>
      </c>
      <c r="D1648" s="169" t="s">
        <v>7278</v>
      </c>
      <c r="E1648" s="170"/>
      <c r="F1648" s="170"/>
      <c r="G1648" s="169">
        <v>2024</v>
      </c>
      <c r="H1648" s="169" t="s">
        <v>7279</v>
      </c>
      <c r="I1648" s="167" t="s">
        <v>7280</v>
      </c>
      <c r="J1648" s="167" t="s">
        <v>61</v>
      </c>
      <c r="K1648" s="169" t="s">
        <v>69</v>
      </c>
      <c r="L1648" s="169" t="s">
        <v>149</v>
      </c>
      <c r="M1648" s="169" t="s">
        <v>2182</v>
      </c>
    </row>
    <row r="1649" spans="1:13" ht="75" x14ac:dyDescent="0.2">
      <c r="A1649" s="166">
        <v>1648</v>
      </c>
      <c r="B1649" s="167" t="s">
        <v>7281</v>
      </c>
      <c r="C1649" s="168" t="s">
        <v>7282</v>
      </c>
      <c r="D1649" s="169" t="s">
        <v>6269</v>
      </c>
      <c r="E1649" s="170">
        <v>13</v>
      </c>
      <c r="F1649" s="170">
        <v>3</v>
      </c>
      <c r="G1649" s="169">
        <v>2024</v>
      </c>
      <c r="H1649" s="169" t="s">
        <v>7283</v>
      </c>
      <c r="I1649" s="167" t="s">
        <v>7284</v>
      </c>
      <c r="J1649" s="167" t="s">
        <v>323</v>
      </c>
      <c r="K1649" s="169" t="s">
        <v>103</v>
      </c>
      <c r="L1649" s="169" t="s">
        <v>149</v>
      </c>
      <c r="M1649" s="169" t="s">
        <v>503</v>
      </c>
    </row>
    <row r="1650" spans="1:13" ht="75" x14ac:dyDescent="0.2">
      <c r="A1650" s="166">
        <v>1649</v>
      </c>
      <c r="B1650" s="167" t="s">
        <v>7285</v>
      </c>
      <c r="C1650" s="168" t="s">
        <v>7286</v>
      </c>
      <c r="D1650" s="169" t="s">
        <v>1408</v>
      </c>
      <c r="E1650" s="170">
        <v>2837</v>
      </c>
      <c r="F1650" s="170">
        <v>1</v>
      </c>
      <c r="G1650" s="169">
        <v>2024</v>
      </c>
      <c r="H1650" s="169" t="s">
        <v>7287</v>
      </c>
      <c r="I1650" s="167" t="s">
        <v>7288</v>
      </c>
      <c r="J1650" s="167" t="s">
        <v>68</v>
      </c>
      <c r="K1650" s="166" t="s">
        <v>3417</v>
      </c>
      <c r="L1650" s="169" t="s">
        <v>149</v>
      </c>
      <c r="M1650" s="166" t="s">
        <v>1544</v>
      </c>
    </row>
    <row r="1651" spans="1:13" ht="75" x14ac:dyDescent="0.2">
      <c r="A1651" s="166">
        <v>1650</v>
      </c>
      <c r="B1651" s="167" t="s">
        <v>7289</v>
      </c>
      <c r="C1651" s="168" t="s">
        <v>7290</v>
      </c>
      <c r="D1651" s="169" t="s">
        <v>1408</v>
      </c>
      <c r="E1651" s="170">
        <v>2837</v>
      </c>
      <c r="F1651" s="170">
        <v>1</v>
      </c>
      <c r="G1651" s="169">
        <v>2024</v>
      </c>
      <c r="H1651" s="169" t="s">
        <v>7291</v>
      </c>
      <c r="I1651" s="167" t="s">
        <v>7292</v>
      </c>
      <c r="J1651" s="167" t="s">
        <v>68</v>
      </c>
      <c r="K1651" s="169" t="s">
        <v>69</v>
      </c>
      <c r="L1651" s="169" t="s">
        <v>149</v>
      </c>
      <c r="M1651" s="169" t="s">
        <v>1544</v>
      </c>
    </row>
    <row r="1652" spans="1:13" ht="75" x14ac:dyDescent="0.2">
      <c r="A1652" s="166">
        <v>1651</v>
      </c>
      <c r="B1652" s="167" t="s">
        <v>7293</v>
      </c>
      <c r="C1652" s="168" t="s">
        <v>7294</v>
      </c>
      <c r="D1652" s="169" t="s">
        <v>1408</v>
      </c>
      <c r="E1652" s="170">
        <v>2837</v>
      </c>
      <c r="F1652" s="170">
        <v>1</v>
      </c>
      <c r="G1652" s="169">
        <v>2024</v>
      </c>
      <c r="H1652" s="169" t="s">
        <v>7295</v>
      </c>
      <c r="I1652" s="167" t="s">
        <v>7296</v>
      </c>
      <c r="J1652" s="167" t="s">
        <v>68</v>
      </c>
      <c r="K1652" s="166" t="s">
        <v>3417</v>
      </c>
      <c r="L1652" s="169" t="s">
        <v>149</v>
      </c>
      <c r="M1652" s="166" t="s">
        <v>1544</v>
      </c>
    </row>
    <row r="1653" spans="1:13" ht="75" x14ac:dyDescent="0.2">
      <c r="A1653" s="166">
        <v>1652</v>
      </c>
      <c r="B1653" s="167" t="s">
        <v>7297</v>
      </c>
      <c r="C1653" s="168" t="s">
        <v>7298</v>
      </c>
      <c r="D1653" s="169" t="s">
        <v>1408</v>
      </c>
      <c r="E1653" s="170">
        <v>2837</v>
      </c>
      <c r="F1653" s="170">
        <v>1</v>
      </c>
      <c r="G1653" s="169">
        <v>2024</v>
      </c>
      <c r="H1653" s="169" t="s">
        <v>7299</v>
      </c>
      <c r="I1653" s="167" t="s">
        <v>7300</v>
      </c>
      <c r="J1653" s="167" t="s">
        <v>68</v>
      </c>
      <c r="K1653" s="169" t="s">
        <v>69</v>
      </c>
      <c r="L1653" s="169" t="s">
        <v>149</v>
      </c>
      <c r="M1653" s="169" t="s">
        <v>1544</v>
      </c>
    </row>
    <row r="1654" spans="1:13" ht="75" x14ac:dyDescent="0.2">
      <c r="A1654" s="166">
        <v>1653</v>
      </c>
      <c r="B1654" s="167" t="s">
        <v>7301</v>
      </c>
      <c r="C1654" s="168" t="s">
        <v>7302</v>
      </c>
      <c r="D1654" s="169" t="s">
        <v>1408</v>
      </c>
      <c r="E1654" s="170">
        <v>2837</v>
      </c>
      <c r="F1654" s="170">
        <v>1</v>
      </c>
      <c r="G1654" s="169">
        <v>2024</v>
      </c>
      <c r="H1654" s="169" t="s">
        <v>7303</v>
      </c>
      <c r="I1654" s="167" t="s">
        <v>7304</v>
      </c>
      <c r="J1654" s="167" t="s">
        <v>68</v>
      </c>
      <c r="K1654" s="169" t="s">
        <v>69</v>
      </c>
      <c r="L1654" s="169" t="s">
        <v>149</v>
      </c>
      <c r="M1654" s="169" t="s">
        <v>2470</v>
      </c>
    </row>
    <row r="1655" spans="1:13" ht="90" x14ac:dyDescent="0.2">
      <c r="A1655" s="166">
        <v>1654</v>
      </c>
      <c r="B1655" s="167" t="s">
        <v>7305</v>
      </c>
      <c r="C1655" s="168" t="s">
        <v>7306</v>
      </c>
      <c r="D1655" s="169" t="s">
        <v>7307</v>
      </c>
      <c r="E1655" s="170">
        <v>6</v>
      </c>
      <c r="F1655" s="170">
        <v>11</v>
      </c>
      <c r="G1655" s="169">
        <v>2024</v>
      </c>
      <c r="H1655" s="169" t="s">
        <v>7308</v>
      </c>
      <c r="I1655" s="167" t="s">
        <v>7309</v>
      </c>
      <c r="J1655" s="167" t="s">
        <v>323</v>
      </c>
      <c r="K1655" s="166" t="s">
        <v>55</v>
      </c>
      <c r="L1655" s="169" t="s">
        <v>56</v>
      </c>
      <c r="M1655" s="169" t="s">
        <v>7310</v>
      </c>
    </row>
    <row r="1656" spans="1:13" ht="90" x14ac:dyDescent="0.2">
      <c r="A1656" s="166">
        <v>1655</v>
      </c>
      <c r="B1656" s="167" t="s">
        <v>7311</v>
      </c>
      <c r="C1656" s="168" t="s">
        <v>7312</v>
      </c>
      <c r="D1656" s="169" t="s">
        <v>51</v>
      </c>
      <c r="E1656" s="170">
        <v>19</v>
      </c>
      <c r="F1656" s="170">
        <v>5</v>
      </c>
      <c r="G1656" s="169">
        <v>2024</v>
      </c>
      <c r="H1656" s="169" t="s">
        <v>7313</v>
      </c>
      <c r="I1656" s="167" t="s">
        <v>7314</v>
      </c>
      <c r="J1656" s="167" t="s">
        <v>32</v>
      </c>
      <c r="K1656" s="169" t="s">
        <v>55</v>
      </c>
      <c r="L1656" s="169" t="s">
        <v>56</v>
      </c>
      <c r="M1656" s="169" t="s">
        <v>490</v>
      </c>
    </row>
    <row r="1657" spans="1:13" ht="60" x14ac:dyDescent="0.2">
      <c r="A1657" s="166">
        <v>1656</v>
      </c>
      <c r="B1657" s="167" t="s">
        <v>7315</v>
      </c>
      <c r="C1657" s="168" t="s">
        <v>7316</v>
      </c>
      <c r="D1657" s="169" t="s">
        <v>7317</v>
      </c>
      <c r="E1657" s="170"/>
      <c r="F1657" s="170"/>
      <c r="G1657" s="169">
        <v>2024</v>
      </c>
      <c r="H1657" s="169" t="s">
        <v>7318</v>
      </c>
      <c r="I1657" s="167" t="s">
        <v>7319</v>
      </c>
      <c r="J1657" s="167" t="s">
        <v>3416</v>
      </c>
      <c r="K1657" s="169" t="s">
        <v>69</v>
      </c>
      <c r="L1657" s="169" t="s">
        <v>80</v>
      </c>
      <c r="M1657" s="169" t="s">
        <v>726</v>
      </c>
    </row>
    <row r="1658" spans="1:13" ht="60" x14ac:dyDescent="0.2">
      <c r="A1658" s="166">
        <v>1657</v>
      </c>
      <c r="B1658" s="167" t="s">
        <v>7320</v>
      </c>
      <c r="C1658" s="168" t="s">
        <v>7321</v>
      </c>
      <c r="D1658" s="169" t="s">
        <v>7317</v>
      </c>
      <c r="E1658" s="170"/>
      <c r="F1658" s="170"/>
      <c r="G1658" s="169">
        <v>2024</v>
      </c>
      <c r="H1658" s="169" t="s">
        <v>7322</v>
      </c>
      <c r="I1658" s="167" t="s">
        <v>7323</v>
      </c>
      <c r="J1658" s="167" t="s">
        <v>3416</v>
      </c>
      <c r="K1658" s="169" t="s">
        <v>69</v>
      </c>
      <c r="L1658" s="169" t="s">
        <v>1325</v>
      </c>
      <c r="M1658" s="169" t="s">
        <v>7324</v>
      </c>
    </row>
    <row r="1659" spans="1:13" ht="60" x14ac:dyDescent="0.2">
      <c r="A1659" s="166">
        <v>1658</v>
      </c>
      <c r="B1659" s="167" t="s">
        <v>7325</v>
      </c>
      <c r="C1659" s="168" t="s">
        <v>7326</v>
      </c>
      <c r="D1659" s="169" t="s">
        <v>7317</v>
      </c>
      <c r="E1659" s="170"/>
      <c r="F1659" s="170"/>
      <c r="G1659" s="169">
        <v>2024</v>
      </c>
      <c r="H1659" s="169" t="s">
        <v>7327</v>
      </c>
      <c r="I1659" s="167" t="s">
        <v>7328</v>
      </c>
      <c r="J1659" s="167" t="s">
        <v>3416</v>
      </c>
      <c r="K1659" s="169" t="s">
        <v>69</v>
      </c>
      <c r="L1659" s="169" t="s">
        <v>601</v>
      </c>
      <c r="M1659" s="169" t="s">
        <v>5655</v>
      </c>
    </row>
    <row r="1660" spans="1:13" ht="60" x14ac:dyDescent="0.2">
      <c r="A1660" s="166">
        <v>1659</v>
      </c>
      <c r="B1660" s="167" t="s">
        <v>7329</v>
      </c>
      <c r="C1660" s="168" t="s">
        <v>7330</v>
      </c>
      <c r="D1660" s="169" t="s">
        <v>7317</v>
      </c>
      <c r="E1660" s="170"/>
      <c r="F1660" s="170"/>
      <c r="G1660" s="169">
        <v>2024</v>
      </c>
      <c r="H1660" s="169" t="s">
        <v>7331</v>
      </c>
      <c r="I1660" s="167" t="s">
        <v>7332</v>
      </c>
      <c r="J1660" s="167" t="s">
        <v>3416</v>
      </c>
      <c r="K1660" s="169" t="s">
        <v>69</v>
      </c>
      <c r="L1660" s="169" t="s">
        <v>114</v>
      </c>
      <c r="M1660" s="169" t="s">
        <v>2496</v>
      </c>
    </row>
    <row r="1661" spans="1:13" ht="60" x14ac:dyDescent="0.2">
      <c r="A1661" s="166">
        <v>1660</v>
      </c>
      <c r="B1661" s="167" t="s">
        <v>7333</v>
      </c>
      <c r="C1661" s="168" t="s">
        <v>7334</v>
      </c>
      <c r="D1661" s="169" t="s">
        <v>7317</v>
      </c>
      <c r="E1661" s="170"/>
      <c r="F1661" s="170"/>
      <c r="G1661" s="169">
        <v>2024</v>
      </c>
      <c r="H1661" s="169" t="s">
        <v>7335</v>
      </c>
      <c r="I1661" s="167" t="s">
        <v>7336</v>
      </c>
      <c r="J1661" s="167" t="s">
        <v>3416</v>
      </c>
      <c r="K1661" s="169" t="s">
        <v>69</v>
      </c>
      <c r="L1661" s="169" t="s">
        <v>601</v>
      </c>
      <c r="M1661" s="169" t="s">
        <v>3907</v>
      </c>
    </row>
    <row r="1662" spans="1:13" ht="75" x14ac:dyDescent="0.2">
      <c r="A1662" s="166">
        <v>1661</v>
      </c>
      <c r="B1662" s="167" t="s">
        <v>7337</v>
      </c>
      <c r="C1662" s="168" t="s">
        <v>7338</v>
      </c>
      <c r="D1662" s="169" t="s">
        <v>7339</v>
      </c>
      <c r="E1662" s="170"/>
      <c r="F1662" s="170"/>
      <c r="G1662" s="169">
        <v>2024</v>
      </c>
      <c r="H1662" s="169" t="s">
        <v>7340</v>
      </c>
      <c r="I1662" s="167" t="s">
        <v>7341</v>
      </c>
      <c r="J1662" s="167" t="s">
        <v>3416</v>
      </c>
      <c r="K1662" s="169" t="s">
        <v>69</v>
      </c>
      <c r="L1662" s="169" t="s">
        <v>601</v>
      </c>
      <c r="M1662" s="169" t="s">
        <v>3907</v>
      </c>
    </row>
    <row r="1663" spans="1:13" ht="75" x14ac:dyDescent="0.2">
      <c r="A1663" s="166">
        <v>1662</v>
      </c>
      <c r="B1663" s="167" t="s">
        <v>7342</v>
      </c>
      <c r="C1663" s="168" t="s">
        <v>7343</v>
      </c>
      <c r="D1663" s="169" t="s">
        <v>7344</v>
      </c>
      <c r="E1663" s="170"/>
      <c r="F1663" s="170"/>
      <c r="G1663" s="169">
        <v>2024</v>
      </c>
      <c r="H1663" s="169" t="s">
        <v>7345</v>
      </c>
      <c r="I1663" s="167" t="s">
        <v>7346</v>
      </c>
      <c r="J1663" s="167" t="s">
        <v>5003</v>
      </c>
      <c r="K1663" s="169" t="s">
        <v>69</v>
      </c>
      <c r="L1663" s="169" t="s">
        <v>114</v>
      </c>
      <c r="M1663" s="169" t="s">
        <v>2742</v>
      </c>
    </row>
    <row r="1664" spans="1:13" ht="75" x14ac:dyDescent="0.2">
      <c r="A1664" s="166">
        <v>1663</v>
      </c>
      <c r="B1664" s="167" t="s">
        <v>7347</v>
      </c>
      <c r="C1664" s="168" t="s">
        <v>7348</v>
      </c>
      <c r="D1664" s="169" t="s">
        <v>423</v>
      </c>
      <c r="E1664" s="170" t="s">
        <v>7349</v>
      </c>
      <c r="F1664" s="170"/>
      <c r="G1664" s="169">
        <v>2024</v>
      </c>
      <c r="H1664" s="169" t="s">
        <v>7350</v>
      </c>
      <c r="I1664" s="167" t="s">
        <v>7351</v>
      </c>
      <c r="J1664" s="167" t="s">
        <v>7352</v>
      </c>
      <c r="K1664" s="169" t="s">
        <v>69</v>
      </c>
      <c r="L1664" s="169" t="s">
        <v>80</v>
      </c>
      <c r="M1664" s="169" t="s">
        <v>539</v>
      </c>
    </row>
    <row r="1665" spans="1:13" ht="75" x14ac:dyDescent="0.2">
      <c r="A1665" s="166">
        <v>1664</v>
      </c>
      <c r="B1665" s="167" t="s">
        <v>7353</v>
      </c>
      <c r="C1665" s="168" t="s">
        <v>7354</v>
      </c>
      <c r="D1665" s="169" t="s">
        <v>7355</v>
      </c>
      <c r="E1665" s="170">
        <v>37</v>
      </c>
      <c r="F1665" s="170">
        <v>6</v>
      </c>
      <c r="G1665" s="169">
        <v>2024</v>
      </c>
      <c r="H1665" s="169" t="s">
        <v>7356</v>
      </c>
      <c r="I1665" s="167" t="s">
        <v>7357</v>
      </c>
      <c r="J1665" s="167" t="s">
        <v>32</v>
      </c>
      <c r="K1665" s="166" t="s">
        <v>55</v>
      </c>
      <c r="L1665" s="169" t="s">
        <v>570</v>
      </c>
      <c r="M1665" s="169" t="s">
        <v>5292</v>
      </c>
    </row>
    <row r="1666" spans="1:13" ht="60" x14ac:dyDescent="0.2">
      <c r="A1666" s="166">
        <v>1665</v>
      </c>
      <c r="B1666" s="167" t="s">
        <v>7358</v>
      </c>
      <c r="C1666" s="168" t="s">
        <v>7359</v>
      </c>
      <c r="D1666" s="169" t="s">
        <v>7360</v>
      </c>
      <c r="E1666" s="170">
        <v>1</v>
      </c>
      <c r="F1666" s="170"/>
      <c r="G1666" s="169">
        <v>2024</v>
      </c>
      <c r="H1666" s="169"/>
      <c r="I1666" s="167" t="s">
        <v>7361</v>
      </c>
      <c r="J1666" s="167" t="s">
        <v>3416</v>
      </c>
      <c r="K1666" s="169" t="s">
        <v>69</v>
      </c>
      <c r="L1666" s="169" t="s">
        <v>80</v>
      </c>
      <c r="M1666" s="169" t="s">
        <v>789</v>
      </c>
    </row>
    <row r="1667" spans="1:13" ht="60" x14ac:dyDescent="0.2">
      <c r="A1667" s="166">
        <v>1666</v>
      </c>
      <c r="B1667" s="167" t="s">
        <v>7362</v>
      </c>
      <c r="C1667" s="168" t="s">
        <v>7363</v>
      </c>
      <c r="D1667" s="169" t="s">
        <v>7360</v>
      </c>
      <c r="E1667" s="170">
        <v>1</v>
      </c>
      <c r="F1667" s="170"/>
      <c r="G1667" s="169">
        <v>2024</v>
      </c>
      <c r="H1667" s="169"/>
      <c r="I1667" s="167" t="s">
        <v>7364</v>
      </c>
      <c r="J1667" s="167" t="s">
        <v>3416</v>
      </c>
      <c r="K1667" s="169" t="s">
        <v>69</v>
      </c>
      <c r="L1667" s="169" t="s">
        <v>80</v>
      </c>
      <c r="M1667" s="169" t="s">
        <v>3393</v>
      </c>
    </row>
    <row r="1668" spans="1:13" ht="75" x14ac:dyDescent="0.2">
      <c r="A1668" s="166">
        <v>1667</v>
      </c>
      <c r="B1668" s="167" t="s">
        <v>7365</v>
      </c>
      <c r="C1668" s="168" t="s">
        <v>7366</v>
      </c>
      <c r="D1668" s="169" t="s">
        <v>7367</v>
      </c>
      <c r="E1668" s="170">
        <v>32</v>
      </c>
      <c r="F1668" s="170">
        <v>6</v>
      </c>
      <c r="G1668" s="169">
        <v>2024</v>
      </c>
      <c r="H1668" s="169" t="s">
        <v>7368</v>
      </c>
      <c r="I1668" s="167" t="s">
        <v>7369</v>
      </c>
      <c r="J1668" s="167" t="s">
        <v>32</v>
      </c>
      <c r="K1668" s="169" t="s">
        <v>103</v>
      </c>
      <c r="L1668" s="169" t="s">
        <v>80</v>
      </c>
      <c r="M1668" s="169" t="s">
        <v>726</v>
      </c>
    </row>
    <row r="1669" spans="1:13" ht="75" x14ac:dyDescent="0.2">
      <c r="A1669" s="166">
        <v>1668</v>
      </c>
      <c r="B1669" s="167" t="s">
        <v>7370</v>
      </c>
      <c r="C1669" s="168" t="s">
        <v>7371</v>
      </c>
      <c r="D1669" s="169" t="s">
        <v>7372</v>
      </c>
      <c r="E1669" s="170"/>
      <c r="F1669" s="170"/>
      <c r="G1669" s="169">
        <v>2024</v>
      </c>
      <c r="H1669" s="169" t="s">
        <v>7373</v>
      </c>
      <c r="I1669" s="167" t="s">
        <v>7374</v>
      </c>
      <c r="J1669" s="167" t="s">
        <v>3416</v>
      </c>
      <c r="K1669" s="169" t="s">
        <v>69</v>
      </c>
      <c r="L1669" s="169" t="s">
        <v>56</v>
      </c>
      <c r="M1669" s="169" t="s">
        <v>3566</v>
      </c>
    </row>
    <row r="1670" spans="1:13" ht="75" x14ac:dyDescent="0.2">
      <c r="A1670" s="166">
        <v>1669</v>
      </c>
      <c r="B1670" s="167" t="s">
        <v>7375</v>
      </c>
      <c r="C1670" s="168" t="s">
        <v>7376</v>
      </c>
      <c r="D1670" s="169" t="s">
        <v>7377</v>
      </c>
      <c r="E1670" s="170"/>
      <c r="F1670" s="170"/>
      <c r="G1670" s="169">
        <v>2024</v>
      </c>
      <c r="H1670" s="169" t="s">
        <v>7378</v>
      </c>
      <c r="I1670" s="167" t="s">
        <v>7379</v>
      </c>
      <c r="J1670" s="167" t="s">
        <v>3416</v>
      </c>
      <c r="K1670" s="166" t="s">
        <v>3417</v>
      </c>
      <c r="L1670" s="169" t="s">
        <v>601</v>
      </c>
      <c r="M1670" s="166" t="s">
        <v>6397</v>
      </c>
    </row>
    <row r="1671" spans="1:13" ht="75" x14ac:dyDescent="0.2">
      <c r="A1671" s="166">
        <v>1670</v>
      </c>
      <c r="B1671" s="167" t="s">
        <v>7380</v>
      </c>
      <c r="C1671" s="168" t="s">
        <v>7381</v>
      </c>
      <c r="D1671" s="169" t="s">
        <v>7377</v>
      </c>
      <c r="E1671" s="170"/>
      <c r="F1671" s="170"/>
      <c r="G1671" s="169">
        <v>2024</v>
      </c>
      <c r="H1671" s="169" t="s">
        <v>7382</v>
      </c>
      <c r="I1671" s="167" t="s">
        <v>7383</v>
      </c>
      <c r="J1671" s="167" t="s">
        <v>3416</v>
      </c>
      <c r="K1671" s="169" t="s">
        <v>69</v>
      </c>
      <c r="L1671" s="169" t="s">
        <v>80</v>
      </c>
      <c r="M1671" s="169" t="s">
        <v>5335</v>
      </c>
    </row>
    <row r="1672" spans="1:13" ht="75" x14ac:dyDescent="0.2">
      <c r="A1672" s="166">
        <v>1671</v>
      </c>
      <c r="B1672" s="167" t="s">
        <v>7384</v>
      </c>
      <c r="C1672" s="168" t="s">
        <v>7385</v>
      </c>
      <c r="D1672" s="169" t="s">
        <v>7377</v>
      </c>
      <c r="E1672" s="170"/>
      <c r="F1672" s="170"/>
      <c r="G1672" s="169">
        <v>2024</v>
      </c>
      <c r="H1672" s="169" t="s">
        <v>7386</v>
      </c>
      <c r="I1672" s="167" t="s">
        <v>7387</v>
      </c>
      <c r="J1672" s="167" t="s">
        <v>3416</v>
      </c>
      <c r="K1672" s="169" t="s">
        <v>69</v>
      </c>
      <c r="L1672" s="169" t="s">
        <v>114</v>
      </c>
      <c r="M1672" s="169" t="s">
        <v>6695</v>
      </c>
    </row>
    <row r="1673" spans="1:13" ht="75" x14ac:dyDescent="0.2">
      <c r="A1673" s="166">
        <v>1672</v>
      </c>
      <c r="B1673" s="167" t="s">
        <v>7388</v>
      </c>
      <c r="C1673" s="168" t="s">
        <v>7389</v>
      </c>
      <c r="D1673" s="169" t="s">
        <v>7377</v>
      </c>
      <c r="E1673" s="170"/>
      <c r="F1673" s="170"/>
      <c r="G1673" s="169">
        <v>2024</v>
      </c>
      <c r="H1673" s="169" t="s">
        <v>7390</v>
      </c>
      <c r="I1673" s="167" t="s">
        <v>7391</v>
      </c>
      <c r="J1673" s="167" t="s">
        <v>3416</v>
      </c>
      <c r="K1673" s="169" t="s">
        <v>69</v>
      </c>
      <c r="L1673" s="169" t="s">
        <v>80</v>
      </c>
      <c r="M1673" s="169" t="s">
        <v>5335</v>
      </c>
    </row>
    <row r="1674" spans="1:13" ht="75" x14ac:dyDescent="0.2">
      <c r="A1674" s="166">
        <v>1673</v>
      </c>
      <c r="B1674" s="167" t="s">
        <v>7392</v>
      </c>
      <c r="C1674" s="168" t="s">
        <v>7393</v>
      </c>
      <c r="D1674" s="169" t="s">
        <v>7377</v>
      </c>
      <c r="E1674" s="170"/>
      <c r="F1674" s="170"/>
      <c r="G1674" s="169">
        <v>2024</v>
      </c>
      <c r="H1674" s="169" t="s">
        <v>7394</v>
      </c>
      <c r="I1674" s="167" t="s">
        <v>7395</v>
      </c>
      <c r="J1674" s="167" t="s">
        <v>3416</v>
      </c>
      <c r="K1674" s="166" t="s">
        <v>3417</v>
      </c>
      <c r="L1674" s="169" t="s">
        <v>149</v>
      </c>
      <c r="M1674" s="166" t="s">
        <v>1567</v>
      </c>
    </row>
    <row r="1675" spans="1:13" ht="75" x14ac:dyDescent="0.2">
      <c r="A1675" s="166">
        <v>1674</v>
      </c>
      <c r="B1675" s="167" t="s">
        <v>7396</v>
      </c>
      <c r="C1675" s="168" t="s">
        <v>7397</v>
      </c>
      <c r="D1675" s="169" t="s">
        <v>7377</v>
      </c>
      <c r="E1675" s="170"/>
      <c r="F1675" s="170"/>
      <c r="G1675" s="169">
        <v>2024</v>
      </c>
      <c r="H1675" s="169" t="s">
        <v>7398</v>
      </c>
      <c r="I1675" s="167" t="s">
        <v>7399</v>
      </c>
      <c r="J1675" s="167" t="s">
        <v>3416</v>
      </c>
      <c r="K1675" s="169" t="s">
        <v>69</v>
      </c>
      <c r="L1675" s="169" t="s">
        <v>725</v>
      </c>
      <c r="M1675" s="169" t="s">
        <v>4852</v>
      </c>
    </row>
    <row r="1676" spans="1:13" ht="75" x14ac:dyDescent="0.2">
      <c r="A1676" s="166">
        <v>1675</v>
      </c>
      <c r="B1676" s="167" t="s">
        <v>7400</v>
      </c>
      <c r="C1676" s="168" t="s">
        <v>7401</v>
      </c>
      <c r="D1676" s="169" t="s">
        <v>7377</v>
      </c>
      <c r="E1676" s="170"/>
      <c r="F1676" s="170"/>
      <c r="G1676" s="169">
        <v>2024</v>
      </c>
      <c r="H1676" s="169" t="s">
        <v>7402</v>
      </c>
      <c r="I1676" s="167" t="s">
        <v>7403</v>
      </c>
      <c r="J1676" s="167" t="s">
        <v>3416</v>
      </c>
      <c r="K1676" s="166" t="s">
        <v>3417</v>
      </c>
      <c r="L1676" s="169" t="s">
        <v>601</v>
      </c>
      <c r="M1676" s="166" t="s">
        <v>3251</v>
      </c>
    </row>
    <row r="1677" spans="1:13" ht="75" x14ac:dyDescent="0.2">
      <c r="A1677" s="166">
        <v>1676</v>
      </c>
      <c r="B1677" s="167" t="s">
        <v>7404</v>
      </c>
      <c r="C1677" s="168" t="s">
        <v>7405</v>
      </c>
      <c r="D1677" s="169" t="s">
        <v>7377</v>
      </c>
      <c r="E1677" s="170"/>
      <c r="F1677" s="170"/>
      <c r="G1677" s="169">
        <v>2024</v>
      </c>
      <c r="H1677" s="169" t="s">
        <v>7406</v>
      </c>
      <c r="I1677" s="167" t="s">
        <v>7407</v>
      </c>
      <c r="J1677" s="167" t="s">
        <v>3416</v>
      </c>
      <c r="K1677" s="166" t="s">
        <v>3417</v>
      </c>
      <c r="L1677" s="169" t="s">
        <v>56</v>
      </c>
      <c r="M1677" s="166" t="s">
        <v>2407</v>
      </c>
    </row>
    <row r="1678" spans="1:13" ht="75" x14ac:dyDescent="0.2">
      <c r="A1678" s="166">
        <v>1677</v>
      </c>
      <c r="B1678" s="167" t="s">
        <v>7408</v>
      </c>
      <c r="C1678" s="168" t="s">
        <v>7409</v>
      </c>
      <c r="D1678" s="169" t="s">
        <v>7377</v>
      </c>
      <c r="E1678" s="170"/>
      <c r="F1678" s="170"/>
      <c r="G1678" s="169">
        <v>2024</v>
      </c>
      <c r="H1678" s="169" t="s">
        <v>7410</v>
      </c>
      <c r="I1678" s="167" t="s">
        <v>7411</v>
      </c>
      <c r="J1678" s="167" t="s">
        <v>3416</v>
      </c>
      <c r="K1678" s="166" t="s">
        <v>3417</v>
      </c>
      <c r="L1678" s="169" t="s">
        <v>80</v>
      </c>
      <c r="M1678" s="166" t="s">
        <v>7412</v>
      </c>
    </row>
    <row r="1679" spans="1:13" ht="75" x14ac:dyDescent="0.2">
      <c r="A1679" s="166">
        <v>1678</v>
      </c>
      <c r="B1679" s="167" t="s">
        <v>7413</v>
      </c>
      <c r="C1679" s="168" t="s">
        <v>7414</v>
      </c>
      <c r="D1679" s="169" t="s">
        <v>7377</v>
      </c>
      <c r="E1679" s="170"/>
      <c r="F1679" s="170"/>
      <c r="G1679" s="169">
        <v>2024</v>
      </c>
      <c r="H1679" s="169" t="s">
        <v>7415</v>
      </c>
      <c r="I1679" s="167" t="s">
        <v>7416</v>
      </c>
      <c r="J1679" s="167" t="s">
        <v>3416</v>
      </c>
      <c r="K1679" s="166" t="s">
        <v>3417</v>
      </c>
      <c r="L1679" s="169" t="s">
        <v>128</v>
      </c>
      <c r="M1679" s="166" t="s">
        <v>3095</v>
      </c>
    </row>
    <row r="1680" spans="1:13" ht="75" x14ac:dyDescent="0.2">
      <c r="A1680" s="166">
        <v>1679</v>
      </c>
      <c r="B1680" s="167" t="s">
        <v>7417</v>
      </c>
      <c r="C1680" s="168" t="s">
        <v>7418</v>
      </c>
      <c r="D1680" s="169" t="s">
        <v>7377</v>
      </c>
      <c r="E1680" s="170"/>
      <c r="F1680" s="170"/>
      <c r="G1680" s="169">
        <v>2024</v>
      </c>
      <c r="H1680" s="169" t="s">
        <v>7419</v>
      </c>
      <c r="I1680" s="167" t="s">
        <v>7420</v>
      </c>
      <c r="J1680" s="167" t="s">
        <v>3416</v>
      </c>
      <c r="K1680" s="166" t="s">
        <v>3417</v>
      </c>
      <c r="L1680" s="169" t="s">
        <v>56</v>
      </c>
      <c r="M1680" s="166" t="s">
        <v>6729</v>
      </c>
    </row>
    <row r="1681" spans="1:13" ht="75" x14ac:dyDescent="0.2">
      <c r="A1681" s="166">
        <v>1680</v>
      </c>
      <c r="B1681" s="167" t="s">
        <v>7421</v>
      </c>
      <c r="C1681" s="168" t="s">
        <v>7422</v>
      </c>
      <c r="D1681" s="169" t="s">
        <v>7377</v>
      </c>
      <c r="E1681" s="170"/>
      <c r="F1681" s="170"/>
      <c r="G1681" s="169">
        <v>2024</v>
      </c>
      <c r="H1681" s="169" t="s">
        <v>7423</v>
      </c>
      <c r="I1681" s="167" t="s">
        <v>7424</v>
      </c>
      <c r="J1681" s="167" t="s">
        <v>3416</v>
      </c>
      <c r="K1681" s="166" t="s">
        <v>3417</v>
      </c>
      <c r="L1681" s="169" t="s">
        <v>80</v>
      </c>
      <c r="M1681" s="166" t="s">
        <v>3393</v>
      </c>
    </row>
    <row r="1682" spans="1:13" ht="75" x14ac:dyDescent="0.2">
      <c r="A1682" s="166">
        <v>1681</v>
      </c>
      <c r="B1682" s="167" t="s">
        <v>7425</v>
      </c>
      <c r="C1682" s="168" t="s">
        <v>7426</v>
      </c>
      <c r="D1682" s="169" t="s">
        <v>7377</v>
      </c>
      <c r="E1682" s="170"/>
      <c r="F1682" s="170"/>
      <c r="G1682" s="169">
        <v>2024</v>
      </c>
      <c r="H1682" s="169" t="s">
        <v>7427</v>
      </c>
      <c r="I1682" s="167" t="s">
        <v>7428</v>
      </c>
      <c r="J1682" s="167" t="s">
        <v>3416</v>
      </c>
      <c r="K1682" s="166" t="s">
        <v>3417</v>
      </c>
      <c r="L1682" s="169" t="s">
        <v>80</v>
      </c>
      <c r="M1682" s="166" t="s">
        <v>3322</v>
      </c>
    </row>
    <row r="1683" spans="1:13" ht="75" x14ac:dyDescent="0.2">
      <c r="A1683" s="166">
        <v>1682</v>
      </c>
      <c r="B1683" s="167" t="s">
        <v>7429</v>
      </c>
      <c r="C1683" s="168" t="s">
        <v>7430</v>
      </c>
      <c r="D1683" s="169" t="s">
        <v>7377</v>
      </c>
      <c r="E1683" s="170"/>
      <c r="F1683" s="170"/>
      <c r="G1683" s="169">
        <v>2024</v>
      </c>
      <c r="H1683" s="169" t="s">
        <v>7431</v>
      </c>
      <c r="I1683" s="167" t="s">
        <v>7432</v>
      </c>
      <c r="J1683" s="167" t="s">
        <v>3416</v>
      </c>
      <c r="K1683" s="169" t="s">
        <v>69</v>
      </c>
      <c r="L1683" s="169" t="s">
        <v>128</v>
      </c>
      <c r="M1683" s="169" t="s">
        <v>352</v>
      </c>
    </row>
    <row r="1684" spans="1:13" ht="75" x14ac:dyDescent="0.2">
      <c r="A1684" s="166">
        <v>1683</v>
      </c>
      <c r="B1684" s="167" t="s">
        <v>7433</v>
      </c>
      <c r="C1684" s="168" t="s">
        <v>7434</v>
      </c>
      <c r="D1684" s="169" t="s">
        <v>7377</v>
      </c>
      <c r="E1684" s="170"/>
      <c r="F1684" s="170"/>
      <c r="G1684" s="169">
        <v>2024</v>
      </c>
      <c r="H1684" s="169" t="s">
        <v>7435</v>
      </c>
      <c r="I1684" s="167" t="s">
        <v>7436</v>
      </c>
      <c r="J1684" s="167" t="s">
        <v>3416</v>
      </c>
      <c r="K1684" s="166" t="s">
        <v>3417</v>
      </c>
      <c r="L1684" s="169" t="s">
        <v>56</v>
      </c>
      <c r="M1684" s="169" t="s">
        <v>7437</v>
      </c>
    </row>
    <row r="1685" spans="1:13" ht="75" x14ac:dyDescent="0.2">
      <c r="A1685" s="166">
        <v>1684</v>
      </c>
      <c r="B1685" s="167" t="s">
        <v>7438</v>
      </c>
      <c r="C1685" s="168" t="s">
        <v>7439</v>
      </c>
      <c r="D1685" s="169" t="s">
        <v>7377</v>
      </c>
      <c r="E1685" s="170"/>
      <c r="F1685" s="170"/>
      <c r="G1685" s="169">
        <v>2024</v>
      </c>
      <c r="H1685" s="169" t="s">
        <v>7440</v>
      </c>
      <c r="I1685" s="192" t="s">
        <v>7441</v>
      </c>
      <c r="J1685" s="167" t="s">
        <v>3416</v>
      </c>
      <c r="K1685" s="166" t="s">
        <v>3417</v>
      </c>
      <c r="L1685" s="169" t="s">
        <v>601</v>
      </c>
      <c r="M1685" s="166" t="s">
        <v>6397</v>
      </c>
    </row>
    <row r="1686" spans="1:13" ht="75" x14ac:dyDescent="0.2">
      <c r="A1686" s="166">
        <v>1685</v>
      </c>
      <c r="B1686" s="167" t="s">
        <v>7442</v>
      </c>
      <c r="C1686" s="168" t="s">
        <v>7443</v>
      </c>
      <c r="D1686" s="169" t="s">
        <v>7377</v>
      </c>
      <c r="E1686" s="170"/>
      <c r="F1686" s="170"/>
      <c r="G1686" s="169">
        <v>2024</v>
      </c>
      <c r="H1686" s="169" t="s">
        <v>7444</v>
      </c>
      <c r="I1686" s="167" t="s">
        <v>7445</v>
      </c>
      <c r="J1686" s="167" t="s">
        <v>3416</v>
      </c>
      <c r="K1686" s="169" t="s">
        <v>69</v>
      </c>
      <c r="L1686" s="169" t="s">
        <v>149</v>
      </c>
      <c r="M1686" s="169" t="s">
        <v>4625</v>
      </c>
    </row>
    <row r="1687" spans="1:13" ht="75" x14ac:dyDescent="0.2">
      <c r="A1687" s="166">
        <v>1686</v>
      </c>
      <c r="B1687" s="167" t="s">
        <v>7446</v>
      </c>
      <c r="C1687" s="168" t="s">
        <v>7447</v>
      </c>
      <c r="D1687" s="169" t="s">
        <v>7377</v>
      </c>
      <c r="E1687" s="170"/>
      <c r="F1687" s="170"/>
      <c r="G1687" s="169">
        <v>2024</v>
      </c>
      <c r="H1687" s="169" t="s">
        <v>7448</v>
      </c>
      <c r="I1687" s="167" t="s">
        <v>7449</v>
      </c>
      <c r="J1687" s="167" t="s">
        <v>3416</v>
      </c>
      <c r="K1687" s="166" t="s">
        <v>3417</v>
      </c>
      <c r="L1687" s="169" t="s">
        <v>80</v>
      </c>
      <c r="M1687" s="166" t="s">
        <v>3239</v>
      </c>
    </row>
    <row r="1688" spans="1:13" ht="75" x14ac:dyDescent="0.2">
      <c r="A1688" s="166">
        <v>1687</v>
      </c>
      <c r="B1688" s="167" t="s">
        <v>7450</v>
      </c>
      <c r="C1688" s="168" t="s">
        <v>7451</v>
      </c>
      <c r="D1688" s="169" t="s">
        <v>7377</v>
      </c>
      <c r="E1688" s="170"/>
      <c r="F1688" s="170"/>
      <c r="G1688" s="169">
        <v>2024</v>
      </c>
      <c r="H1688" s="169" t="s">
        <v>7452</v>
      </c>
      <c r="I1688" s="167" t="s">
        <v>7453</v>
      </c>
      <c r="J1688" s="167" t="s">
        <v>3416</v>
      </c>
      <c r="K1688" s="166" t="s">
        <v>3417</v>
      </c>
      <c r="L1688" s="169" t="s">
        <v>601</v>
      </c>
      <c r="M1688" s="166" t="s">
        <v>6149</v>
      </c>
    </row>
    <row r="1689" spans="1:13" ht="75" x14ac:dyDescent="0.2">
      <c r="A1689" s="166">
        <v>1688</v>
      </c>
      <c r="B1689" s="167" t="s">
        <v>7454</v>
      </c>
      <c r="C1689" s="168" t="s">
        <v>7455</v>
      </c>
      <c r="D1689" s="169" t="s">
        <v>7377</v>
      </c>
      <c r="E1689" s="170"/>
      <c r="F1689" s="170"/>
      <c r="G1689" s="169">
        <v>2024</v>
      </c>
      <c r="H1689" s="169" t="s">
        <v>7456</v>
      </c>
      <c r="I1689" s="192" t="s">
        <v>7457</v>
      </c>
      <c r="J1689" s="167" t="s">
        <v>3416</v>
      </c>
      <c r="K1689" s="166" t="s">
        <v>3417</v>
      </c>
      <c r="L1689" s="169" t="s">
        <v>80</v>
      </c>
      <c r="M1689" s="166" t="s">
        <v>7458</v>
      </c>
    </row>
    <row r="1690" spans="1:13" ht="75" x14ac:dyDescent="0.2">
      <c r="A1690" s="166">
        <v>1689</v>
      </c>
      <c r="B1690" s="167" t="s">
        <v>7459</v>
      </c>
      <c r="C1690" s="168" t="s">
        <v>7460</v>
      </c>
      <c r="D1690" s="169" t="s">
        <v>7377</v>
      </c>
      <c r="E1690" s="170"/>
      <c r="F1690" s="170"/>
      <c r="G1690" s="169">
        <v>2024</v>
      </c>
      <c r="H1690" s="169" t="s">
        <v>7461</v>
      </c>
      <c r="I1690" s="167" t="s">
        <v>7462</v>
      </c>
      <c r="J1690" s="167" t="s">
        <v>3416</v>
      </c>
      <c r="K1690" s="166" t="s">
        <v>3417</v>
      </c>
      <c r="L1690" s="169" t="s">
        <v>80</v>
      </c>
      <c r="M1690" s="166" t="s">
        <v>3353</v>
      </c>
    </row>
    <row r="1691" spans="1:13" ht="75" x14ac:dyDescent="0.2">
      <c r="A1691" s="166">
        <v>1690</v>
      </c>
      <c r="B1691" s="167" t="s">
        <v>7463</v>
      </c>
      <c r="C1691" s="168" t="s">
        <v>7464</v>
      </c>
      <c r="D1691" s="169" t="s">
        <v>7377</v>
      </c>
      <c r="E1691" s="170"/>
      <c r="F1691" s="170"/>
      <c r="G1691" s="169">
        <v>2024</v>
      </c>
      <c r="H1691" s="169" t="s">
        <v>7465</v>
      </c>
      <c r="I1691" s="167" t="s">
        <v>7466</v>
      </c>
      <c r="J1691" s="167" t="s">
        <v>3416</v>
      </c>
      <c r="K1691" s="166" t="s">
        <v>3417</v>
      </c>
      <c r="L1691" s="169" t="s">
        <v>80</v>
      </c>
      <c r="M1691" s="166" t="s">
        <v>3519</v>
      </c>
    </row>
    <row r="1692" spans="1:13" ht="75" x14ac:dyDescent="0.2">
      <c r="A1692" s="166">
        <v>1691</v>
      </c>
      <c r="B1692" s="167" t="s">
        <v>7467</v>
      </c>
      <c r="C1692" s="168" t="s">
        <v>7468</v>
      </c>
      <c r="D1692" s="169" t="s">
        <v>7377</v>
      </c>
      <c r="E1692" s="170"/>
      <c r="F1692" s="170"/>
      <c r="G1692" s="169">
        <v>2024</v>
      </c>
      <c r="H1692" s="169" t="s">
        <v>7469</v>
      </c>
      <c r="I1692" s="167" t="s">
        <v>7470</v>
      </c>
      <c r="J1692" s="167" t="s">
        <v>3416</v>
      </c>
      <c r="K1692" s="166" t="s">
        <v>3417</v>
      </c>
      <c r="L1692" s="169" t="s">
        <v>601</v>
      </c>
      <c r="M1692" s="166" t="s">
        <v>602</v>
      </c>
    </row>
    <row r="1693" spans="1:13" ht="75" x14ac:dyDescent="0.2">
      <c r="A1693" s="166">
        <v>1692</v>
      </c>
      <c r="B1693" s="167" t="s">
        <v>7471</v>
      </c>
      <c r="C1693" s="168" t="s">
        <v>7472</v>
      </c>
      <c r="D1693" s="169" t="s">
        <v>7377</v>
      </c>
      <c r="E1693" s="170"/>
      <c r="F1693" s="170"/>
      <c r="G1693" s="169">
        <v>2024</v>
      </c>
      <c r="H1693" s="169" t="s">
        <v>7473</v>
      </c>
      <c r="I1693" s="167" t="s">
        <v>7474</v>
      </c>
      <c r="J1693" s="167" t="s">
        <v>3416</v>
      </c>
      <c r="K1693" s="166" t="s">
        <v>3417</v>
      </c>
      <c r="L1693" s="169" t="s">
        <v>601</v>
      </c>
      <c r="M1693" s="166" t="s">
        <v>3251</v>
      </c>
    </row>
    <row r="1694" spans="1:13" ht="75" x14ac:dyDescent="0.2">
      <c r="A1694" s="166">
        <v>1693</v>
      </c>
      <c r="B1694" s="167" t="s">
        <v>7475</v>
      </c>
      <c r="C1694" s="168" t="s">
        <v>7476</v>
      </c>
      <c r="D1694" s="169" t="s">
        <v>7377</v>
      </c>
      <c r="E1694" s="170"/>
      <c r="F1694" s="170"/>
      <c r="G1694" s="169">
        <v>2024</v>
      </c>
      <c r="H1694" s="169" t="s">
        <v>7477</v>
      </c>
      <c r="I1694" s="192" t="s">
        <v>7478</v>
      </c>
      <c r="J1694" s="167" t="s">
        <v>3416</v>
      </c>
      <c r="K1694" s="166" t="s">
        <v>3417</v>
      </c>
      <c r="L1694" s="169" t="s">
        <v>570</v>
      </c>
      <c r="M1694" s="166" t="s">
        <v>1690</v>
      </c>
    </row>
    <row r="1695" spans="1:13" ht="75" x14ac:dyDescent="0.2">
      <c r="A1695" s="166">
        <v>1694</v>
      </c>
      <c r="B1695" s="167" t="s">
        <v>7479</v>
      </c>
      <c r="C1695" s="168" t="s">
        <v>7480</v>
      </c>
      <c r="D1695" s="169" t="s">
        <v>7377</v>
      </c>
      <c r="E1695" s="170"/>
      <c r="F1695" s="170"/>
      <c r="G1695" s="169">
        <v>2024</v>
      </c>
      <c r="H1695" s="169" t="s">
        <v>7481</v>
      </c>
      <c r="I1695" s="167" t="s">
        <v>7482</v>
      </c>
      <c r="J1695" s="167" t="s">
        <v>3416</v>
      </c>
      <c r="K1695" s="166" t="s">
        <v>3417</v>
      </c>
      <c r="L1695" s="169" t="s">
        <v>601</v>
      </c>
      <c r="M1695" s="166" t="s">
        <v>6580</v>
      </c>
    </row>
    <row r="1696" spans="1:13" ht="75" x14ac:dyDescent="0.2">
      <c r="A1696" s="166">
        <v>1695</v>
      </c>
      <c r="B1696" s="167" t="s">
        <v>7483</v>
      </c>
      <c r="C1696" s="168" t="s">
        <v>7484</v>
      </c>
      <c r="D1696" s="169" t="s">
        <v>7377</v>
      </c>
      <c r="E1696" s="170"/>
      <c r="F1696" s="170"/>
      <c r="G1696" s="169">
        <v>2024</v>
      </c>
      <c r="H1696" s="169" t="s">
        <v>7485</v>
      </c>
      <c r="I1696" s="167" t="s">
        <v>7486</v>
      </c>
      <c r="J1696" s="167" t="s">
        <v>3416</v>
      </c>
      <c r="K1696" s="166" t="s">
        <v>3417</v>
      </c>
      <c r="L1696" s="169" t="s">
        <v>128</v>
      </c>
      <c r="M1696" s="166" t="s">
        <v>544</v>
      </c>
    </row>
    <row r="1697" spans="1:13" ht="75" x14ac:dyDescent="0.2">
      <c r="A1697" s="166">
        <v>1696</v>
      </c>
      <c r="B1697" s="167" t="s">
        <v>7487</v>
      </c>
      <c r="C1697" s="168" t="s">
        <v>7488</v>
      </c>
      <c r="D1697" s="169" t="s">
        <v>7377</v>
      </c>
      <c r="E1697" s="170"/>
      <c r="F1697" s="170"/>
      <c r="G1697" s="169">
        <v>2024</v>
      </c>
      <c r="H1697" s="169" t="s">
        <v>7489</v>
      </c>
      <c r="I1697" s="167" t="s">
        <v>7490</v>
      </c>
      <c r="J1697" s="167" t="s">
        <v>3416</v>
      </c>
      <c r="K1697" s="166" t="s">
        <v>3417</v>
      </c>
      <c r="L1697" s="169" t="s">
        <v>601</v>
      </c>
      <c r="M1697" s="166" t="s">
        <v>5655</v>
      </c>
    </row>
    <row r="1698" spans="1:13" ht="75" x14ac:dyDescent="0.2">
      <c r="A1698" s="166">
        <v>1697</v>
      </c>
      <c r="B1698" s="167" t="s">
        <v>7491</v>
      </c>
      <c r="C1698" s="168" t="s">
        <v>7492</v>
      </c>
      <c r="D1698" s="169" t="s">
        <v>7377</v>
      </c>
      <c r="E1698" s="170"/>
      <c r="F1698" s="170"/>
      <c r="G1698" s="169">
        <v>2024</v>
      </c>
      <c r="H1698" s="169" t="s">
        <v>7493</v>
      </c>
      <c r="I1698" s="167" t="s">
        <v>7494</v>
      </c>
      <c r="J1698" s="167" t="s">
        <v>3416</v>
      </c>
      <c r="K1698" s="166" t="s">
        <v>3417</v>
      </c>
      <c r="L1698" s="169" t="s">
        <v>80</v>
      </c>
      <c r="M1698" s="166" t="s">
        <v>3322</v>
      </c>
    </row>
    <row r="1699" spans="1:13" ht="75" x14ac:dyDescent="0.2">
      <c r="A1699" s="166">
        <v>1698</v>
      </c>
      <c r="B1699" s="167" t="s">
        <v>7495</v>
      </c>
      <c r="C1699" s="168" t="s">
        <v>7496</v>
      </c>
      <c r="D1699" s="169" t="s">
        <v>7377</v>
      </c>
      <c r="E1699" s="170"/>
      <c r="F1699" s="170"/>
      <c r="G1699" s="169">
        <v>2024</v>
      </c>
      <c r="H1699" s="169" t="s">
        <v>7497</v>
      </c>
      <c r="I1699" s="192" t="s">
        <v>7498</v>
      </c>
      <c r="J1699" s="167" t="s">
        <v>3416</v>
      </c>
      <c r="K1699" s="166" t="s">
        <v>3417</v>
      </c>
      <c r="L1699" s="169" t="s">
        <v>80</v>
      </c>
      <c r="M1699" s="166" t="s">
        <v>648</v>
      </c>
    </row>
    <row r="1700" spans="1:13" ht="75" x14ac:dyDescent="0.2">
      <c r="A1700" s="166">
        <v>1699</v>
      </c>
      <c r="B1700" s="167" t="s">
        <v>7499</v>
      </c>
      <c r="C1700" s="168" t="s">
        <v>7500</v>
      </c>
      <c r="D1700" s="169" t="s">
        <v>7377</v>
      </c>
      <c r="E1700" s="170"/>
      <c r="F1700" s="170"/>
      <c r="G1700" s="169">
        <v>2024</v>
      </c>
      <c r="H1700" s="169" t="s">
        <v>7501</v>
      </c>
      <c r="I1700" s="192" t="s">
        <v>7502</v>
      </c>
      <c r="J1700" s="167" t="s">
        <v>3416</v>
      </c>
      <c r="K1700" s="166" t="s">
        <v>3417</v>
      </c>
      <c r="L1700" s="169" t="s">
        <v>601</v>
      </c>
      <c r="M1700" s="166" t="s">
        <v>602</v>
      </c>
    </row>
    <row r="1701" spans="1:13" ht="75" x14ac:dyDescent="0.2">
      <c r="A1701" s="166">
        <v>1700</v>
      </c>
      <c r="B1701" s="167" t="s">
        <v>7503</v>
      </c>
      <c r="C1701" s="168" t="s">
        <v>7504</v>
      </c>
      <c r="D1701" s="169" t="s">
        <v>7377</v>
      </c>
      <c r="E1701" s="170"/>
      <c r="F1701" s="170"/>
      <c r="G1701" s="169">
        <v>2024</v>
      </c>
      <c r="H1701" s="169" t="s">
        <v>7505</v>
      </c>
      <c r="I1701" s="167" t="s">
        <v>7506</v>
      </c>
      <c r="J1701" s="167" t="s">
        <v>3416</v>
      </c>
      <c r="K1701" s="169" t="s">
        <v>69</v>
      </c>
      <c r="L1701" s="169" t="s">
        <v>114</v>
      </c>
      <c r="M1701" s="169" t="s">
        <v>7507</v>
      </c>
    </row>
    <row r="1702" spans="1:13" ht="75" x14ac:dyDescent="0.2">
      <c r="A1702" s="166">
        <v>1701</v>
      </c>
      <c r="B1702" s="167" t="s">
        <v>7508</v>
      </c>
      <c r="C1702" s="168" t="s">
        <v>7509</v>
      </c>
      <c r="D1702" s="169" t="s">
        <v>7377</v>
      </c>
      <c r="E1702" s="170"/>
      <c r="F1702" s="170"/>
      <c r="G1702" s="169">
        <v>2024</v>
      </c>
      <c r="H1702" s="169" t="s">
        <v>7510</v>
      </c>
      <c r="I1702" s="167" t="s">
        <v>7511</v>
      </c>
      <c r="J1702" s="167" t="s">
        <v>3416</v>
      </c>
      <c r="K1702" s="166" t="s">
        <v>3417</v>
      </c>
      <c r="L1702" s="169" t="s">
        <v>80</v>
      </c>
      <c r="M1702" s="166" t="s">
        <v>701</v>
      </c>
    </row>
    <row r="1703" spans="1:13" ht="75" x14ac:dyDescent="0.2">
      <c r="A1703" s="166">
        <v>1702</v>
      </c>
      <c r="B1703" s="167" t="s">
        <v>7512</v>
      </c>
      <c r="C1703" s="168" t="s">
        <v>7513</v>
      </c>
      <c r="D1703" s="169" t="s">
        <v>7377</v>
      </c>
      <c r="E1703" s="170"/>
      <c r="F1703" s="170"/>
      <c r="G1703" s="169">
        <v>2024</v>
      </c>
      <c r="H1703" s="169" t="s">
        <v>7514</v>
      </c>
      <c r="I1703" s="167" t="s">
        <v>7515</v>
      </c>
      <c r="J1703" s="167" t="s">
        <v>3416</v>
      </c>
      <c r="K1703" s="166" t="s">
        <v>3417</v>
      </c>
      <c r="L1703" s="169" t="s">
        <v>56</v>
      </c>
      <c r="M1703" s="166" t="s">
        <v>2445</v>
      </c>
    </row>
    <row r="1704" spans="1:13" ht="75" x14ac:dyDescent="0.2">
      <c r="A1704" s="166">
        <v>1703</v>
      </c>
      <c r="B1704" s="167" t="s">
        <v>7516</v>
      </c>
      <c r="C1704" s="168" t="s">
        <v>7517</v>
      </c>
      <c r="D1704" s="169" t="s">
        <v>7377</v>
      </c>
      <c r="E1704" s="170"/>
      <c r="F1704" s="170"/>
      <c r="G1704" s="169">
        <v>2024</v>
      </c>
      <c r="H1704" s="169" t="s">
        <v>7518</v>
      </c>
      <c r="I1704" s="167" t="s">
        <v>7519</v>
      </c>
      <c r="J1704" s="167" t="s">
        <v>3416</v>
      </c>
      <c r="K1704" s="166" t="s">
        <v>3417</v>
      </c>
      <c r="L1704" s="169" t="s">
        <v>601</v>
      </c>
      <c r="M1704" s="169" t="s">
        <v>6440</v>
      </c>
    </row>
    <row r="1705" spans="1:13" ht="75" x14ac:dyDescent="0.2">
      <c r="A1705" s="166">
        <v>1704</v>
      </c>
      <c r="B1705" s="167" t="s">
        <v>7520</v>
      </c>
      <c r="C1705" s="168" t="s">
        <v>7521</v>
      </c>
      <c r="D1705" s="169" t="s">
        <v>7377</v>
      </c>
      <c r="E1705" s="170"/>
      <c r="F1705" s="170"/>
      <c r="G1705" s="169">
        <v>2024</v>
      </c>
      <c r="H1705" s="169" t="s">
        <v>7522</v>
      </c>
      <c r="I1705" s="167" t="s">
        <v>7523</v>
      </c>
      <c r="J1705" s="167" t="s">
        <v>3416</v>
      </c>
      <c r="K1705" s="166" t="s">
        <v>3417</v>
      </c>
      <c r="L1705" s="169" t="s">
        <v>149</v>
      </c>
      <c r="M1705" s="166" t="s">
        <v>3086</v>
      </c>
    </row>
    <row r="1706" spans="1:13" ht="75" x14ac:dyDescent="0.2">
      <c r="A1706" s="166">
        <v>1705</v>
      </c>
      <c r="B1706" s="167" t="s">
        <v>7524</v>
      </c>
      <c r="C1706" s="168" t="s">
        <v>7525</v>
      </c>
      <c r="D1706" s="169" t="s">
        <v>7377</v>
      </c>
      <c r="E1706" s="170"/>
      <c r="F1706" s="170"/>
      <c r="G1706" s="169">
        <v>2024</v>
      </c>
      <c r="H1706" s="169" t="s">
        <v>7526</v>
      </c>
      <c r="I1706" s="167" t="s">
        <v>7527</v>
      </c>
      <c r="J1706" s="167" t="s">
        <v>3416</v>
      </c>
      <c r="K1706" s="166" t="s">
        <v>3417</v>
      </c>
      <c r="L1706" s="169" t="s">
        <v>56</v>
      </c>
      <c r="M1706" s="169" t="s">
        <v>6046</v>
      </c>
    </row>
    <row r="1707" spans="1:13" ht="75" x14ac:dyDescent="0.2">
      <c r="A1707" s="166">
        <v>1706</v>
      </c>
      <c r="B1707" s="167" t="s">
        <v>7528</v>
      </c>
      <c r="C1707" s="168" t="s">
        <v>7529</v>
      </c>
      <c r="D1707" s="169" t="s">
        <v>7377</v>
      </c>
      <c r="E1707" s="170"/>
      <c r="F1707" s="170"/>
      <c r="G1707" s="169">
        <v>2024</v>
      </c>
      <c r="H1707" s="169" t="s">
        <v>7530</v>
      </c>
      <c r="I1707" s="167" t="s">
        <v>7531</v>
      </c>
      <c r="J1707" s="167" t="s">
        <v>3416</v>
      </c>
      <c r="K1707" s="166" t="s">
        <v>3417</v>
      </c>
      <c r="L1707" s="169" t="s">
        <v>80</v>
      </c>
      <c r="M1707" s="166" t="s">
        <v>3041</v>
      </c>
    </row>
    <row r="1708" spans="1:13" ht="75" x14ac:dyDescent="0.2">
      <c r="A1708" s="166">
        <v>1707</v>
      </c>
      <c r="B1708" s="167" t="s">
        <v>7532</v>
      </c>
      <c r="C1708" s="168" t="s">
        <v>7533</v>
      </c>
      <c r="D1708" s="169" t="s">
        <v>7377</v>
      </c>
      <c r="E1708" s="170"/>
      <c r="F1708" s="170"/>
      <c r="G1708" s="169">
        <v>2024</v>
      </c>
      <c r="H1708" s="169" t="s">
        <v>7534</v>
      </c>
      <c r="I1708" s="167" t="s">
        <v>7535</v>
      </c>
      <c r="J1708" s="167" t="s">
        <v>3416</v>
      </c>
      <c r="K1708" s="166" t="s">
        <v>3417</v>
      </c>
      <c r="L1708" s="169" t="s">
        <v>128</v>
      </c>
      <c r="M1708" s="166" t="s">
        <v>2695</v>
      </c>
    </row>
    <row r="1709" spans="1:13" ht="75" x14ac:dyDescent="0.2">
      <c r="A1709" s="166">
        <v>1708</v>
      </c>
      <c r="B1709" s="167" t="s">
        <v>7536</v>
      </c>
      <c r="C1709" s="168" t="s">
        <v>7537</v>
      </c>
      <c r="D1709" s="169" t="s">
        <v>7377</v>
      </c>
      <c r="E1709" s="170"/>
      <c r="F1709" s="170"/>
      <c r="G1709" s="169">
        <v>2024</v>
      </c>
      <c r="H1709" s="169" t="s">
        <v>7538</v>
      </c>
      <c r="I1709" s="192" t="s">
        <v>7539</v>
      </c>
      <c r="J1709" s="167" t="s">
        <v>3416</v>
      </c>
      <c r="K1709" s="166" t="s">
        <v>3417</v>
      </c>
      <c r="L1709" s="169" t="s">
        <v>80</v>
      </c>
      <c r="M1709" s="166" t="s">
        <v>789</v>
      </c>
    </row>
    <row r="1710" spans="1:13" ht="75" x14ac:dyDescent="0.2">
      <c r="A1710" s="166">
        <v>1709</v>
      </c>
      <c r="B1710" s="167" t="s">
        <v>7540</v>
      </c>
      <c r="C1710" s="168" t="s">
        <v>7541</v>
      </c>
      <c r="D1710" s="169" t="s">
        <v>7377</v>
      </c>
      <c r="E1710" s="170"/>
      <c r="F1710" s="170"/>
      <c r="G1710" s="169">
        <v>2024</v>
      </c>
      <c r="H1710" s="169" t="s">
        <v>7542</v>
      </c>
      <c r="I1710" s="192" t="s">
        <v>7543</v>
      </c>
      <c r="J1710" s="167" t="s">
        <v>3416</v>
      </c>
      <c r="K1710" s="169" t="s">
        <v>69</v>
      </c>
      <c r="L1710" s="169" t="s">
        <v>128</v>
      </c>
      <c r="M1710" s="169" t="s">
        <v>3443</v>
      </c>
    </row>
    <row r="1711" spans="1:13" ht="75" x14ac:dyDescent="0.2">
      <c r="A1711" s="166">
        <v>1710</v>
      </c>
      <c r="B1711" s="167" t="s">
        <v>7544</v>
      </c>
      <c r="C1711" s="168" t="s">
        <v>7545</v>
      </c>
      <c r="D1711" s="169" t="s">
        <v>7377</v>
      </c>
      <c r="E1711" s="170"/>
      <c r="F1711" s="170"/>
      <c r="G1711" s="169">
        <v>2024</v>
      </c>
      <c r="H1711" s="169" t="s">
        <v>7546</v>
      </c>
      <c r="I1711" s="167" t="s">
        <v>7547</v>
      </c>
      <c r="J1711" s="167" t="s">
        <v>3416</v>
      </c>
      <c r="K1711" s="169" t="s">
        <v>69</v>
      </c>
      <c r="L1711" s="169" t="s">
        <v>128</v>
      </c>
      <c r="M1711" s="169" t="s">
        <v>469</v>
      </c>
    </row>
    <row r="1712" spans="1:13" ht="75" x14ac:dyDescent="0.2">
      <c r="A1712" s="166">
        <v>1711</v>
      </c>
      <c r="B1712" s="167" t="s">
        <v>7548</v>
      </c>
      <c r="C1712" s="168" t="s">
        <v>7549</v>
      </c>
      <c r="D1712" s="169" t="s">
        <v>7377</v>
      </c>
      <c r="E1712" s="170"/>
      <c r="F1712" s="170"/>
      <c r="G1712" s="169">
        <v>2024</v>
      </c>
      <c r="H1712" s="169" t="s">
        <v>7550</v>
      </c>
      <c r="I1712" s="167" t="s">
        <v>7551</v>
      </c>
      <c r="J1712" s="167" t="s">
        <v>3416</v>
      </c>
      <c r="K1712" s="169" t="s">
        <v>69</v>
      </c>
      <c r="L1712" s="169" t="s">
        <v>56</v>
      </c>
      <c r="M1712" s="169" t="s">
        <v>2407</v>
      </c>
    </row>
    <row r="1713" spans="1:13" ht="75" x14ac:dyDescent="0.2">
      <c r="A1713" s="166">
        <v>1712</v>
      </c>
      <c r="B1713" s="167" t="s">
        <v>7552</v>
      </c>
      <c r="C1713" s="168" t="s">
        <v>7553</v>
      </c>
      <c r="D1713" s="169" t="s">
        <v>7377</v>
      </c>
      <c r="E1713" s="170"/>
      <c r="F1713" s="170"/>
      <c r="G1713" s="169">
        <v>2024</v>
      </c>
      <c r="H1713" s="169" t="s">
        <v>7554</v>
      </c>
      <c r="I1713" s="192" t="s">
        <v>7555</v>
      </c>
      <c r="J1713" s="167" t="s">
        <v>3416</v>
      </c>
      <c r="K1713" s="169" t="s">
        <v>69</v>
      </c>
      <c r="L1713" s="169" t="s">
        <v>114</v>
      </c>
      <c r="M1713" s="169" t="s">
        <v>7556</v>
      </c>
    </row>
    <row r="1714" spans="1:13" ht="75" x14ac:dyDescent="0.2">
      <c r="A1714" s="166">
        <v>1713</v>
      </c>
      <c r="B1714" s="167" t="s">
        <v>7557</v>
      </c>
      <c r="C1714" s="168" t="s">
        <v>7558</v>
      </c>
      <c r="D1714" s="169" t="s">
        <v>7377</v>
      </c>
      <c r="E1714" s="170"/>
      <c r="F1714" s="170"/>
      <c r="G1714" s="169">
        <v>2024</v>
      </c>
      <c r="H1714" s="169" t="s">
        <v>7559</v>
      </c>
      <c r="I1714" s="167" t="s">
        <v>7560</v>
      </c>
      <c r="J1714" s="167" t="s">
        <v>3416</v>
      </c>
      <c r="K1714" s="166" t="s">
        <v>3417</v>
      </c>
      <c r="L1714" s="169" t="s">
        <v>128</v>
      </c>
      <c r="M1714" s="166" t="s">
        <v>5215</v>
      </c>
    </row>
    <row r="1715" spans="1:13" ht="75" x14ac:dyDescent="0.2">
      <c r="A1715" s="166">
        <v>1714</v>
      </c>
      <c r="B1715" s="167" t="s">
        <v>7561</v>
      </c>
      <c r="C1715" s="168" t="s">
        <v>7562</v>
      </c>
      <c r="D1715" s="169" t="s">
        <v>7377</v>
      </c>
      <c r="E1715" s="170"/>
      <c r="F1715" s="170"/>
      <c r="G1715" s="169">
        <v>2024</v>
      </c>
      <c r="H1715" s="169" t="s">
        <v>7563</v>
      </c>
      <c r="I1715" s="192" t="s">
        <v>7564</v>
      </c>
      <c r="J1715" s="167" t="s">
        <v>3416</v>
      </c>
      <c r="K1715" s="166" t="s">
        <v>3417</v>
      </c>
      <c r="L1715" s="169" t="s">
        <v>80</v>
      </c>
      <c r="M1715" s="166" t="s">
        <v>2845</v>
      </c>
    </row>
    <row r="1716" spans="1:13" ht="75" x14ac:dyDescent="0.2">
      <c r="A1716" s="166">
        <v>1715</v>
      </c>
      <c r="B1716" s="167" t="s">
        <v>7565</v>
      </c>
      <c r="C1716" s="168" t="s">
        <v>7566</v>
      </c>
      <c r="D1716" s="169" t="s">
        <v>7377</v>
      </c>
      <c r="E1716" s="170"/>
      <c r="F1716" s="170"/>
      <c r="G1716" s="169">
        <v>2024</v>
      </c>
      <c r="H1716" s="169" t="s">
        <v>7567</v>
      </c>
      <c r="I1716" s="167" t="s">
        <v>7568</v>
      </c>
      <c r="J1716" s="167" t="s">
        <v>3416</v>
      </c>
      <c r="K1716" s="169" t="s">
        <v>69</v>
      </c>
      <c r="L1716" s="169" t="s">
        <v>56</v>
      </c>
      <c r="M1716" s="169" t="s">
        <v>3157</v>
      </c>
    </row>
    <row r="1717" spans="1:13" ht="75" x14ac:dyDescent="0.2">
      <c r="A1717" s="166">
        <v>1716</v>
      </c>
      <c r="B1717" s="167" t="s">
        <v>7569</v>
      </c>
      <c r="C1717" s="168" t="s">
        <v>7570</v>
      </c>
      <c r="D1717" s="169" t="s">
        <v>7377</v>
      </c>
      <c r="E1717" s="170"/>
      <c r="F1717" s="170"/>
      <c r="G1717" s="169">
        <v>2024</v>
      </c>
      <c r="H1717" s="169" t="s">
        <v>7571</v>
      </c>
      <c r="I1717" s="167" t="s">
        <v>7572</v>
      </c>
      <c r="J1717" s="167" t="s">
        <v>3416</v>
      </c>
      <c r="K1717" s="166" t="s">
        <v>3417</v>
      </c>
      <c r="L1717" s="169" t="s">
        <v>80</v>
      </c>
      <c r="M1717" s="166" t="s">
        <v>7573</v>
      </c>
    </row>
    <row r="1718" spans="1:13" ht="75" x14ac:dyDescent="0.2">
      <c r="A1718" s="166">
        <v>1717</v>
      </c>
      <c r="B1718" s="167" t="s">
        <v>7574</v>
      </c>
      <c r="C1718" s="168" t="s">
        <v>7575</v>
      </c>
      <c r="D1718" s="169" t="s">
        <v>7377</v>
      </c>
      <c r="E1718" s="170"/>
      <c r="F1718" s="170"/>
      <c r="G1718" s="169">
        <v>2024</v>
      </c>
      <c r="H1718" s="169" t="s">
        <v>7576</v>
      </c>
      <c r="I1718" s="167" t="s">
        <v>7577</v>
      </c>
      <c r="J1718" s="167" t="s">
        <v>3416</v>
      </c>
      <c r="K1718" s="166" t="s">
        <v>3417</v>
      </c>
      <c r="L1718" s="169" t="s">
        <v>128</v>
      </c>
      <c r="M1718" s="166" t="s">
        <v>2200</v>
      </c>
    </row>
    <row r="1719" spans="1:13" ht="75" x14ac:dyDescent="0.2">
      <c r="A1719" s="166">
        <v>1718</v>
      </c>
      <c r="B1719" s="167" t="s">
        <v>7578</v>
      </c>
      <c r="C1719" s="168" t="s">
        <v>7579</v>
      </c>
      <c r="D1719" s="169" t="s">
        <v>7377</v>
      </c>
      <c r="E1719" s="170"/>
      <c r="F1719" s="170"/>
      <c r="G1719" s="169">
        <v>2024</v>
      </c>
      <c r="H1719" s="169" t="s">
        <v>7580</v>
      </c>
      <c r="I1719" s="167" t="s">
        <v>7581</v>
      </c>
      <c r="J1719" s="167" t="s">
        <v>3416</v>
      </c>
      <c r="K1719" s="166" t="s">
        <v>3417</v>
      </c>
      <c r="L1719" s="166" t="s">
        <v>80</v>
      </c>
      <c r="M1719" s="166" t="s">
        <v>3068</v>
      </c>
    </row>
    <row r="1720" spans="1:13" ht="75" x14ac:dyDescent="0.2">
      <c r="A1720" s="166">
        <v>1719</v>
      </c>
      <c r="B1720" s="167" t="s">
        <v>7582</v>
      </c>
      <c r="C1720" s="168" t="s">
        <v>7583</v>
      </c>
      <c r="D1720" s="169" t="s">
        <v>7377</v>
      </c>
      <c r="E1720" s="170"/>
      <c r="F1720" s="170"/>
      <c r="G1720" s="169">
        <v>2024</v>
      </c>
      <c r="H1720" s="169" t="s">
        <v>7584</v>
      </c>
      <c r="I1720" s="167" t="s">
        <v>7585</v>
      </c>
      <c r="J1720" s="167" t="s">
        <v>3416</v>
      </c>
      <c r="K1720" s="166" t="s">
        <v>3417</v>
      </c>
      <c r="L1720" s="169" t="s">
        <v>601</v>
      </c>
      <c r="M1720" s="169" t="s">
        <v>6440</v>
      </c>
    </row>
    <row r="1721" spans="1:13" ht="75" x14ac:dyDescent="0.2">
      <c r="A1721" s="166">
        <v>1720</v>
      </c>
      <c r="B1721" s="167" t="s">
        <v>7586</v>
      </c>
      <c r="C1721" s="168" t="s">
        <v>7587</v>
      </c>
      <c r="D1721" s="169" t="s">
        <v>7377</v>
      </c>
      <c r="E1721" s="170"/>
      <c r="F1721" s="170"/>
      <c r="G1721" s="169">
        <v>2024</v>
      </c>
      <c r="H1721" s="169" t="s">
        <v>7588</v>
      </c>
      <c r="I1721" s="167" t="s">
        <v>7589</v>
      </c>
      <c r="J1721" s="167" t="s">
        <v>3416</v>
      </c>
      <c r="K1721" s="166" t="s">
        <v>3417</v>
      </c>
      <c r="L1721" s="169" t="s">
        <v>128</v>
      </c>
      <c r="M1721" s="166" t="s">
        <v>469</v>
      </c>
    </row>
    <row r="1722" spans="1:13" ht="75" x14ac:dyDescent="0.2">
      <c r="A1722" s="166">
        <v>1721</v>
      </c>
      <c r="B1722" s="167" t="s">
        <v>7590</v>
      </c>
      <c r="C1722" s="168" t="s">
        <v>7591</v>
      </c>
      <c r="D1722" s="169" t="s">
        <v>7377</v>
      </c>
      <c r="E1722" s="170"/>
      <c r="F1722" s="170"/>
      <c r="G1722" s="169">
        <v>2024</v>
      </c>
      <c r="H1722" s="169" t="s">
        <v>7592</v>
      </c>
      <c r="I1722" s="167" t="s">
        <v>7593</v>
      </c>
      <c r="J1722" s="167" t="s">
        <v>3416</v>
      </c>
      <c r="K1722" s="166" t="s">
        <v>3417</v>
      </c>
      <c r="L1722" s="166" t="s">
        <v>56</v>
      </c>
      <c r="M1722" s="166" t="s">
        <v>3157</v>
      </c>
    </row>
    <row r="1723" spans="1:13" ht="75" x14ac:dyDescent="0.2">
      <c r="A1723" s="166">
        <v>1722</v>
      </c>
      <c r="B1723" s="167" t="s">
        <v>7594</v>
      </c>
      <c r="C1723" s="168" t="s">
        <v>7595</v>
      </c>
      <c r="D1723" s="169" t="s">
        <v>7377</v>
      </c>
      <c r="E1723" s="170"/>
      <c r="F1723" s="170"/>
      <c r="G1723" s="169">
        <v>2024</v>
      </c>
      <c r="H1723" s="169" t="s">
        <v>7596</v>
      </c>
      <c r="I1723" s="192" t="s">
        <v>7597</v>
      </c>
      <c r="J1723" s="167" t="s">
        <v>3416</v>
      </c>
      <c r="K1723" s="166" t="s">
        <v>3417</v>
      </c>
      <c r="L1723" s="169" t="s">
        <v>80</v>
      </c>
      <c r="M1723" s="166" t="s">
        <v>6168</v>
      </c>
    </row>
    <row r="1724" spans="1:13" ht="75" x14ac:dyDescent="0.2">
      <c r="A1724" s="166">
        <v>1723</v>
      </c>
      <c r="B1724" s="167" t="s">
        <v>7598</v>
      </c>
      <c r="C1724" s="168" t="s">
        <v>7599</v>
      </c>
      <c r="D1724" s="169" t="s">
        <v>7377</v>
      </c>
      <c r="E1724" s="170"/>
      <c r="F1724" s="170"/>
      <c r="G1724" s="169">
        <v>2024</v>
      </c>
      <c r="H1724" s="169" t="s">
        <v>7600</v>
      </c>
      <c r="I1724" s="167" t="s">
        <v>7601</v>
      </c>
      <c r="J1724" s="167" t="s">
        <v>3416</v>
      </c>
      <c r="K1724" s="169" t="s">
        <v>69</v>
      </c>
      <c r="L1724" s="169" t="s">
        <v>114</v>
      </c>
      <c r="M1724" s="169" t="s">
        <v>6915</v>
      </c>
    </row>
    <row r="1725" spans="1:13" ht="75" x14ac:dyDescent="0.2">
      <c r="A1725" s="166">
        <v>1724</v>
      </c>
      <c r="B1725" s="167" t="s">
        <v>7602</v>
      </c>
      <c r="C1725" s="168" t="s">
        <v>7603</v>
      </c>
      <c r="D1725" s="169" t="s">
        <v>7377</v>
      </c>
      <c r="E1725" s="170"/>
      <c r="F1725" s="170"/>
      <c r="G1725" s="169">
        <v>2024</v>
      </c>
      <c r="H1725" s="169" t="s">
        <v>7604</v>
      </c>
      <c r="I1725" s="167" t="s">
        <v>7605</v>
      </c>
      <c r="J1725" s="167" t="s">
        <v>3416</v>
      </c>
      <c r="K1725" s="166" t="s">
        <v>3417</v>
      </c>
      <c r="L1725" s="169" t="s">
        <v>80</v>
      </c>
      <c r="M1725" s="166" t="s">
        <v>6087</v>
      </c>
    </row>
    <row r="1726" spans="1:13" ht="75" x14ac:dyDescent="0.2">
      <c r="A1726" s="166">
        <v>1725</v>
      </c>
      <c r="B1726" s="167" t="s">
        <v>7606</v>
      </c>
      <c r="C1726" s="168" t="s">
        <v>7607</v>
      </c>
      <c r="D1726" s="169" t="s">
        <v>7377</v>
      </c>
      <c r="E1726" s="170"/>
      <c r="F1726" s="170"/>
      <c r="G1726" s="169">
        <v>2024</v>
      </c>
      <c r="H1726" s="169" t="s">
        <v>7608</v>
      </c>
      <c r="I1726" s="167" t="s">
        <v>7609</v>
      </c>
      <c r="J1726" s="167" t="s">
        <v>3416</v>
      </c>
      <c r="K1726" s="169" t="s">
        <v>69</v>
      </c>
      <c r="L1726" s="169" t="s">
        <v>149</v>
      </c>
      <c r="M1726" s="169" t="s">
        <v>4625</v>
      </c>
    </row>
    <row r="1727" spans="1:13" ht="75" x14ac:dyDescent="0.2">
      <c r="A1727" s="166">
        <v>1726</v>
      </c>
      <c r="B1727" s="167" t="s">
        <v>7610</v>
      </c>
      <c r="C1727" s="168" t="s">
        <v>7611</v>
      </c>
      <c r="D1727" s="169" t="s">
        <v>7377</v>
      </c>
      <c r="E1727" s="170"/>
      <c r="F1727" s="170"/>
      <c r="G1727" s="169">
        <v>2024</v>
      </c>
      <c r="H1727" s="169" t="s">
        <v>7612</v>
      </c>
      <c r="I1727" s="167" t="s">
        <v>7613</v>
      </c>
      <c r="J1727" s="167" t="s">
        <v>3416</v>
      </c>
      <c r="K1727" s="166" t="s">
        <v>3417</v>
      </c>
      <c r="L1727" s="169" t="s">
        <v>601</v>
      </c>
      <c r="M1727" s="166" t="s">
        <v>6149</v>
      </c>
    </row>
    <row r="1728" spans="1:13" ht="75" x14ac:dyDescent="0.2">
      <c r="A1728" s="166">
        <v>1727</v>
      </c>
      <c r="B1728" s="167" t="s">
        <v>7614</v>
      </c>
      <c r="C1728" s="168" t="s">
        <v>7615</v>
      </c>
      <c r="D1728" s="169" t="s">
        <v>7377</v>
      </c>
      <c r="E1728" s="170"/>
      <c r="F1728" s="170"/>
      <c r="G1728" s="169">
        <v>2024</v>
      </c>
      <c r="H1728" s="169" t="s">
        <v>7616</v>
      </c>
      <c r="I1728" s="167" t="s">
        <v>7617</v>
      </c>
      <c r="J1728" s="167" t="s">
        <v>3416</v>
      </c>
      <c r="K1728" s="166" t="s">
        <v>3417</v>
      </c>
      <c r="L1728" s="169" t="s">
        <v>601</v>
      </c>
      <c r="M1728" s="166" t="s">
        <v>3907</v>
      </c>
    </row>
    <row r="1729" spans="1:13" ht="75" x14ac:dyDescent="0.2">
      <c r="A1729" s="166">
        <v>1728</v>
      </c>
      <c r="B1729" s="167" t="s">
        <v>7618</v>
      </c>
      <c r="C1729" s="168" t="s">
        <v>7619</v>
      </c>
      <c r="D1729" s="169" t="s">
        <v>7377</v>
      </c>
      <c r="E1729" s="170"/>
      <c r="F1729" s="170"/>
      <c r="G1729" s="169">
        <v>2024</v>
      </c>
      <c r="H1729" s="169" t="s">
        <v>7620</v>
      </c>
      <c r="I1729" s="167" t="s">
        <v>7621</v>
      </c>
      <c r="J1729" s="167" t="s">
        <v>3416</v>
      </c>
      <c r="K1729" s="169" t="s">
        <v>69</v>
      </c>
      <c r="L1729" s="169" t="s">
        <v>114</v>
      </c>
      <c r="M1729" s="169" t="s">
        <v>7507</v>
      </c>
    </row>
    <row r="1730" spans="1:13" ht="75" x14ac:dyDescent="0.2">
      <c r="A1730" s="166">
        <v>1729</v>
      </c>
      <c r="B1730" s="167" t="s">
        <v>7622</v>
      </c>
      <c r="C1730" s="168" t="s">
        <v>7623</v>
      </c>
      <c r="D1730" s="169" t="s">
        <v>7377</v>
      </c>
      <c r="E1730" s="170"/>
      <c r="F1730" s="170"/>
      <c r="G1730" s="169">
        <v>2024</v>
      </c>
      <c r="H1730" s="169" t="s">
        <v>7624</v>
      </c>
      <c r="I1730" s="167" t="s">
        <v>7625</v>
      </c>
      <c r="J1730" s="167" t="s">
        <v>3416</v>
      </c>
      <c r="K1730" s="166" t="s">
        <v>3417</v>
      </c>
      <c r="L1730" s="169" t="s">
        <v>80</v>
      </c>
      <c r="M1730" s="166" t="s">
        <v>3268</v>
      </c>
    </row>
    <row r="1731" spans="1:13" ht="75" x14ac:dyDescent="0.2">
      <c r="A1731" s="166">
        <v>1730</v>
      </c>
      <c r="B1731" s="167" t="s">
        <v>7626</v>
      </c>
      <c r="C1731" s="168" t="s">
        <v>7627</v>
      </c>
      <c r="D1731" s="169" t="s">
        <v>7377</v>
      </c>
      <c r="E1731" s="170"/>
      <c r="F1731" s="170"/>
      <c r="G1731" s="169">
        <v>2024</v>
      </c>
      <c r="H1731" s="169" t="s">
        <v>7628</v>
      </c>
      <c r="I1731" s="167" t="s">
        <v>7629</v>
      </c>
      <c r="J1731" s="167" t="s">
        <v>3416</v>
      </c>
      <c r="K1731" s="166" t="s">
        <v>3417</v>
      </c>
      <c r="L1731" s="169" t="s">
        <v>80</v>
      </c>
      <c r="M1731" s="166" t="s">
        <v>7035</v>
      </c>
    </row>
    <row r="1732" spans="1:13" ht="75" x14ac:dyDescent="0.2">
      <c r="A1732" s="166">
        <v>1731</v>
      </c>
      <c r="B1732" s="167" t="s">
        <v>7630</v>
      </c>
      <c r="C1732" s="168" t="s">
        <v>7631</v>
      </c>
      <c r="D1732" s="169" t="s">
        <v>7377</v>
      </c>
      <c r="E1732" s="170"/>
      <c r="F1732" s="170"/>
      <c r="G1732" s="169">
        <v>2024</v>
      </c>
      <c r="H1732" s="169" t="s">
        <v>7632</v>
      </c>
      <c r="I1732" s="167" t="s">
        <v>7633</v>
      </c>
      <c r="J1732" s="167" t="s">
        <v>3416</v>
      </c>
      <c r="K1732" s="166" t="s">
        <v>3417</v>
      </c>
      <c r="L1732" s="169" t="s">
        <v>128</v>
      </c>
      <c r="M1732" s="166" t="s">
        <v>3443</v>
      </c>
    </row>
    <row r="1733" spans="1:13" ht="75" x14ac:dyDescent="0.2">
      <c r="A1733" s="166">
        <v>1732</v>
      </c>
      <c r="B1733" s="167" t="s">
        <v>7634</v>
      </c>
      <c r="C1733" s="168" t="s">
        <v>7635</v>
      </c>
      <c r="D1733" s="169" t="s">
        <v>7377</v>
      </c>
      <c r="E1733" s="170"/>
      <c r="F1733" s="170"/>
      <c r="G1733" s="169">
        <v>2024</v>
      </c>
      <c r="H1733" s="169" t="s">
        <v>7636</v>
      </c>
      <c r="I1733" s="167" t="s">
        <v>7637</v>
      </c>
      <c r="J1733" s="167" t="s">
        <v>3416</v>
      </c>
      <c r="K1733" s="166" t="s">
        <v>3417</v>
      </c>
      <c r="L1733" s="169" t="s">
        <v>80</v>
      </c>
      <c r="M1733" s="166" t="s">
        <v>2683</v>
      </c>
    </row>
    <row r="1734" spans="1:13" ht="75" x14ac:dyDescent="0.2">
      <c r="A1734" s="166">
        <v>1733</v>
      </c>
      <c r="B1734" s="167" t="s">
        <v>7638</v>
      </c>
      <c r="C1734" s="168" t="s">
        <v>7639</v>
      </c>
      <c r="D1734" s="169" t="s">
        <v>7377</v>
      </c>
      <c r="E1734" s="170"/>
      <c r="F1734" s="170"/>
      <c r="G1734" s="169">
        <v>2024</v>
      </c>
      <c r="H1734" s="169" t="s">
        <v>7640</v>
      </c>
      <c r="I1734" s="167" t="s">
        <v>7641</v>
      </c>
      <c r="J1734" s="167" t="s">
        <v>3416</v>
      </c>
      <c r="K1734" s="166" t="s">
        <v>3417</v>
      </c>
      <c r="L1734" s="169" t="s">
        <v>128</v>
      </c>
      <c r="M1734" s="166" t="s">
        <v>3259</v>
      </c>
    </row>
    <row r="1735" spans="1:13" ht="75" x14ac:dyDescent="0.2">
      <c r="A1735" s="166">
        <v>1734</v>
      </c>
      <c r="B1735" s="167" t="s">
        <v>7642</v>
      </c>
      <c r="C1735" s="168" t="s">
        <v>7643</v>
      </c>
      <c r="D1735" s="169" t="s">
        <v>7377</v>
      </c>
      <c r="E1735" s="170"/>
      <c r="F1735" s="170"/>
      <c r="G1735" s="169">
        <v>2024</v>
      </c>
      <c r="H1735" s="169" t="s">
        <v>7644</v>
      </c>
      <c r="I1735" s="192" t="s">
        <v>7645</v>
      </c>
      <c r="J1735" s="167" t="s">
        <v>3416</v>
      </c>
      <c r="K1735" s="166" t="s">
        <v>3417</v>
      </c>
      <c r="L1735" s="169" t="s">
        <v>80</v>
      </c>
      <c r="M1735" s="166" t="s">
        <v>3294</v>
      </c>
    </row>
    <row r="1736" spans="1:13" ht="75" x14ac:dyDescent="0.2">
      <c r="A1736" s="166">
        <v>1735</v>
      </c>
      <c r="B1736" s="167" t="s">
        <v>7646</v>
      </c>
      <c r="C1736" s="168" t="s">
        <v>7647</v>
      </c>
      <c r="D1736" s="169" t="s">
        <v>7377</v>
      </c>
      <c r="E1736" s="170"/>
      <c r="F1736" s="170"/>
      <c r="G1736" s="169">
        <v>2024</v>
      </c>
      <c r="H1736" s="169" t="s">
        <v>7648</v>
      </c>
      <c r="I1736" s="167" t="s">
        <v>7649</v>
      </c>
      <c r="J1736" s="167" t="s">
        <v>3416</v>
      </c>
      <c r="K1736" s="166" t="s">
        <v>3417</v>
      </c>
      <c r="L1736" s="169" t="s">
        <v>80</v>
      </c>
      <c r="M1736" s="166" t="s">
        <v>701</v>
      </c>
    </row>
    <row r="1737" spans="1:13" ht="75" x14ac:dyDescent="0.2">
      <c r="A1737" s="166">
        <v>1736</v>
      </c>
      <c r="B1737" s="167" t="s">
        <v>7650</v>
      </c>
      <c r="C1737" s="168" t="s">
        <v>7651</v>
      </c>
      <c r="D1737" s="169" t="s">
        <v>7377</v>
      </c>
      <c r="E1737" s="170"/>
      <c r="F1737" s="170"/>
      <c r="G1737" s="169">
        <v>2024</v>
      </c>
      <c r="H1737" s="169" t="s">
        <v>7652</v>
      </c>
      <c r="I1737" s="167" t="s">
        <v>7653</v>
      </c>
      <c r="J1737" s="167" t="s">
        <v>3416</v>
      </c>
      <c r="K1737" s="166" t="s">
        <v>3417</v>
      </c>
      <c r="L1737" s="169" t="s">
        <v>601</v>
      </c>
      <c r="M1737" s="166" t="s">
        <v>6149</v>
      </c>
    </row>
    <row r="1738" spans="1:13" ht="75" x14ac:dyDescent="0.2">
      <c r="A1738" s="166">
        <v>1737</v>
      </c>
      <c r="B1738" s="167" t="s">
        <v>7654</v>
      </c>
      <c r="C1738" s="168" t="s">
        <v>7655</v>
      </c>
      <c r="D1738" s="169" t="s">
        <v>7377</v>
      </c>
      <c r="E1738" s="170"/>
      <c r="F1738" s="170"/>
      <c r="G1738" s="169">
        <v>2024</v>
      </c>
      <c r="H1738" s="169" t="s">
        <v>7656</v>
      </c>
      <c r="I1738" s="167" t="s">
        <v>7657</v>
      </c>
      <c r="J1738" s="167" t="s">
        <v>3416</v>
      </c>
      <c r="K1738" s="166" t="s">
        <v>3417</v>
      </c>
      <c r="L1738" s="169" t="s">
        <v>601</v>
      </c>
      <c r="M1738" s="166" t="s">
        <v>3251</v>
      </c>
    </row>
    <row r="1739" spans="1:13" ht="75" x14ac:dyDescent="0.2">
      <c r="A1739" s="166">
        <v>1738</v>
      </c>
      <c r="B1739" s="167" t="s">
        <v>7658</v>
      </c>
      <c r="C1739" s="168" t="s">
        <v>7659</v>
      </c>
      <c r="D1739" s="169" t="s">
        <v>7377</v>
      </c>
      <c r="E1739" s="170"/>
      <c r="F1739" s="170"/>
      <c r="G1739" s="169">
        <v>2024</v>
      </c>
      <c r="H1739" s="169" t="s">
        <v>7660</v>
      </c>
      <c r="I1739" s="167" t="s">
        <v>7661</v>
      </c>
      <c r="J1739" s="167" t="s">
        <v>3416</v>
      </c>
      <c r="K1739" s="169" t="s">
        <v>69</v>
      </c>
      <c r="L1739" s="169" t="s">
        <v>114</v>
      </c>
      <c r="M1739" s="169" t="s">
        <v>5594</v>
      </c>
    </row>
    <row r="1740" spans="1:13" ht="75" x14ac:dyDescent="0.2">
      <c r="A1740" s="166">
        <v>1739</v>
      </c>
      <c r="B1740" s="167" t="s">
        <v>7662</v>
      </c>
      <c r="C1740" s="168" t="s">
        <v>7663</v>
      </c>
      <c r="D1740" s="169" t="s">
        <v>7377</v>
      </c>
      <c r="E1740" s="170"/>
      <c r="F1740" s="170"/>
      <c r="G1740" s="169">
        <v>2024</v>
      </c>
      <c r="H1740" s="169" t="s">
        <v>7664</v>
      </c>
      <c r="I1740" s="167" t="s">
        <v>7665</v>
      </c>
      <c r="J1740" s="167" t="s">
        <v>3416</v>
      </c>
      <c r="K1740" s="166" t="s">
        <v>3417</v>
      </c>
      <c r="L1740" s="169" t="s">
        <v>80</v>
      </c>
      <c r="M1740" s="166" t="s">
        <v>726</v>
      </c>
    </row>
    <row r="1741" spans="1:13" ht="75" x14ac:dyDescent="0.2">
      <c r="A1741" s="166">
        <v>1740</v>
      </c>
      <c r="B1741" s="167" t="s">
        <v>7666</v>
      </c>
      <c r="C1741" s="168" t="s">
        <v>7667</v>
      </c>
      <c r="D1741" s="169" t="s">
        <v>7377</v>
      </c>
      <c r="E1741" s="170"/>
      <c r="F1741" s="170"/>
      <c r="G1741" s="169">
        <v>2024</v>
      </c>
      <c r="H1741" s="169" t="s">
        <v>7668</v>
      </c>
      <c r="I1741" s="167" t="s">
        <v>7669</v>
      </c>
      <c r="J1741" s="167" t="s">
        <v>3416</v>
      </c>
      <c r="K1741" s="166" t="s">
        <v>3417</v>
      </c>
      <c r="L1741" s="169" t="s">
        <v>80</v>
      </c>
      <c r="M1741" s="166" t="s">
        <v>3198</v>
      </c>
    </row>
    <row r="1742" spans="1:13" ht="75" x14ac:dyDescent="0.2">
      <c r="A1742" s="166">
        <v>1741</v>
      </c>
      <c r="B1742" s="167" t="s">
        <v>7670</v>
      </c>
      <c r="C1742" s="168" t="s">
        <v>7671</v>
      </c>
      <c r="D1742" s="169" t="s">
        <v>7377</v>
      </c>
      <c r="E1742" s="170"/>
      <c r="F1742" s="170"/>
      <c r="G1742" s="169">
        <v>2024</v>
      </c>
      <c r="H1742" s="169" t="s">
        <v>7672</v>
      </c>
      <c r="I1742" s="167" t="s">
        <v>7673</v>
      </c>
      <c r="J1742" s="167" t="s">
        <v>3416</v>
      </c>
      <c r="K1742" s="169" t="s">
        <v>69</v>
      </c>
      <c r="L1742" s="169" t="s">
        <v>149</v>
      </c>
      <c r="M1742" s="169" t="s">
        <v>1724</v>
      </c>
    </row>
    <row r="1743" spans="1:13" ht="75" x14ac:dyDescent="0.2">
      <c r="A1743" s="166">
        <v>1742</v>
      </c>
      <c r="B1743" s="167" t="s">
        <v>7674</v>
      </c>
      <c r="C1743" s="168" t="s">
        <v>7675</v>
      </c>
      <c r="D1743" s="169" t="s">
        <v>7377</v>
      </c>
      <c r="E1743" s="170"/>
      <c r="F1743" s="170"/>
      <c r="G1743" s="169">
        <v>2024</v>
      </c>
      <c r="H1743" s="169" t="s">
        <v>7676</v>
      </c>
      <c r="I1743" s="167" t="s">
        <v>7677</v>
      </c>
      <c r="J1743" s="167" t="s">
        <v>3416</v>
      </c>
      <c r="K1743" s="169" t="s">
        <v>69</v>
      </c>
      <c r="L1743" s="169" t="s">
        <v>725</v>
      </c>
      <c r="M1743" s="169" t="s">
        <v>4852</v>
      </c>
    </row>
    <row r="1744" spans="1:13" ht="75" x14ac:dyDescent="0.2">
      <c r="A1744" s="166">
        <v>1743</v>
      </c>
      <c r="B1744" s="167" t="s">
        <v>7678</v>
      </c>
      <c r="C1744" s="168" t="s">
        <v>7679</v>
      </c>
      <c r="D1744" s="169" t="s">
        <v>7377</v>
      </c>
      <c r="E1744" s="170"/>
      <c r="F1744" s="170"/>
      <c r="G1744" s="169">
        <v>2024</v>
      </c>
      <c r="H1744" s="169" t="s">
        <v>7680</v>
      </c>
      <c r="I1744" s="167" t="s">
        <v>7681</v>
      </c>
      <c r="J1744" s="167" t="s">
        <v>3416</v>
      </c>
      <c r="K1744" s="169" t="s">
        <v>69</v>
      </c>
      <c r="L1744" s="169" t="s">
        <v>80</v>
      </c>
      <c r="M1744" s="169" t="s">
        <v>701</v>
      </c>
    </row>
    <row r="1745" spans="1:13" ht="75" x14ac:dyDescent="0.2">
      <c r="A1745" s="166">
        <v>1744</v>
      </c>
      <c r="B1745" s="167" t="s">
        <v>7682</v>
      </c>
      <c r="C1745" s="168" t="s">
        <v>7683</v>
      </c>
      <c r="D1745" s="169" t="s">
        <v>7377</v>
      </c>
      <c r="E1745" s="170"/>
      <c r="F1745" s="170"/>
      <c r="G1745" s="169">
        <v>2024</v>
      </c>
      <c r="H1745" s="169" t="s">
        <v>7684</v>
      </c>
      <c r="I1745" s="167" t="s">
        <v>7685</v>
      </c>
      <c r="J1745" s="167" t="s">
        <v>3416</v>
      </c>
      <c r="K1745" s="166" t="s">
        <v>3417</v>
      </c>
      <c r="L1745" s="169" t="s">
        <v>80</v>
      </c>
      <c r="M1745" s="166" t="s">
        <v>4060</v>
      </c>
    </row>
    <row r="1746" spans="1:13" ht="75" x14ac:dyDescent="0.2">
      <c r="A1746" s="166">
        <v>1745</v>
      </c>
      <c r="B1746" s="167" t="s">
        <v>7686</v>
      </c>
      <c r="C1746" s="168" t="s">
        <v>7687</v>
      </c>
      <c r="D1746" s="169" t="s">
        <v>7377</v>
      </c>
      <c r="E1746" s="170"/>
      <c r="F1746" s="170"/>
      <c r="G1746" s="169">
        <v>2024</v>
      </c>
      <c r="H1746" s="169" t="s">
        <v>7688</v>
      </c>
      <c r="I1746" s="167" t="s">
        <v>7689</v>
      </c>
      <c r="J1746" s="167" t="s">
        <v>3416</v>
      </c>
      <c r="K1746" s="166" t="s">
        <v>3417</v>
      </c>
      <c r="L1746" s="169" t="s">
        <v>80</v>
      </c>
      <c r="M1746" s="166" t="s">
        <v>3353</v>
      </c>
    </row>
    <row r="1747" spans="1:13" ht="75" x14ac:dyDescent="0.2">
      <c r="A1747" s="166">
        <v>1746</v>
      </c>
      <c r="B1747" s="167" t="s">
        <v>7690</v>
      </c>
      <c r="C1747" s="168" t="s">
        <v>7691</v>
      </c>
      <c r="D1747" s="169" t="s">
        <v>7377</v>
      </c>
      <c r="E1747" s="170"/>
      <c r="F1747" s="170"/>
      <c r="G1747" s="169">
        <v>2024</v>
      </c>
      <c r="H1747" s="169" t="s">
        <v>7692</v>
      </c>
      <c r="I1747" s="167" t="s">
        <v>7693</v>
      </c>
      <c r="J1747" s="167" t="s">
        <v>3416</v>
      </c>
      <c r="K1747" s="166" t="s">
        <v>3417</v>
      </c>
      <c r="L1747" s="169" t="s">
        <v>80</v>
      </c>
      <c r="M1747" s="166" t="s">
        <v>7412</v>
      </c>
    </row>
    <row r="1748" spans="1:13" ht="75" x14ac:dyDescent="0.2">
      <c r="A1748" s="166">
        <v>1747</v>
      </c>
      <c r="B1748" s="167" t="s">
        <v>7694</v>
      </c>
      <c r="C1748" s="168" t="s">
        <v>7695</v>
      </c>
      <c r="D1748" s="169" t="s">
        <v>7377</v>
      </c>
      <c r="E1748" s="170"/>
      <c r="F1748" s="170"/>
      <c r="G1748" s="169">
        <v>2024</v>
      </c>
      <c r="H1748" s="169" t="s">
        <v>7696</v>
      </c>
      <c r="I1748" s="167" t="s">
        <v>7697</v>
      </c>
      <c r="J1748" s="167" t="s">
        <v>3416</v>
      </c>
      <c r="K1748" s="166" t="s">
        <v>3417</v>
      </c>
      <c r="L1748" s="169" t="s">
        <v>601</v>
      </c>
      <c r="M1748" s="166" t="s">
        <v>5655</v>
      </c>
    </row>
    <row r="1749" spans="1:13" ht="75" x14ac:dyDescent="0.2">
      <c r="A1749" s="166">
        <v>1748</v>
      </c>
      <c r="B1749" s="167" t="s">
        <v>7698</v>
      </c>
      <c r="C1749" s="168" t="s">
        <v>7699</v>
      </c>
      <c r="D1749" s="169" t="s">
        <v>7377</v>
      </c>
      <c r="E1749" s="170"/>
      <c r="F1749" s="170"/>
      <c r="G1749" s="169">
        <v>2024</v>
      </c>
      <c r="H1749" s="169" t="s">
        <v>7700</v>
      </c>
      <c r="I1749" s="167" t="s">
        <v>7701</v>
      </c>
      <c r="J1749" s="167" t="s">
        <v>3416</v>
      </c>
      <c r="K1749" s="166" t="s">
        <v>3417</v>
      </c>
      <c r="L1749" s="169" t="s">
        <v>80</v>
      </c>
      <c r="M1749" s="166" t="s">
        <v>591</v>
      </c>
    </row>
    <row r="1750" spans="1:13" ht="75" x14ac:dyDescent="0.2">
      <c r="A1750" s="166">
        <v>1749</v>
      </c>
      <c r="B1750" s="167" t="s">
        <v>7702</v>
      </c>
      <c r="C1750" s="168" t="s">
        <v>7703</v>
      </c>
      <c r="D1750" s="169" t="s">
        <v>7377</v>
      </c>
      <c r="E1750" s="170"/>
      <c r="F1750" s="170"/>
      <c r="G1750" s="169">
        <v>2024</v>
      </c>
      <c r="H1750" s="169" t="s">
        <v>7704</v>
      </c>
      <c r="I1750" s="167" t="s">
        <v>7705</v>
      </c>
      <c r="J1750" s="167" t="s">
        <v>3416</v>
      </c>
      <c r="K1750" s="166" t="s">
        <v>3417</v>
      </c>
      <c r="L1750" s="169" t="s">
        <v>570</v>
      </c>
      <c r="M1750" s="166" t="s">
        <v>1854</v>
      </c>
    </row>
    <row r="1751" spans="1:13" ht="75" x14ac:dyDescent="0.2">
      <c r="A1751" s="166">
        <v>1750</v>
      </c>
      <c r="B1751" s="167" t="s">
        <v>7706</v>
      </c>
      <c r="C1751" s="168" t="s">
        <v>7707</v>
      </c>
      <c r="D1751" s="169" t="s">
        <v>7377</v>
      </c>
      <c r="E1751" s="170"/>
      <c r="F1751" s="170"/>
      <c r="G1751" s="169">
        <v>2024</v>
      </c>
      <c r="H1751" s="169" t="s">
        <v>7708</v>
      </c>
      <c r="I1751" s="167" t="s">
        <v>7709</v>
      </c>
      <c r="J1751" s="167" t="s">
        <v>3416</v>
      </c>
      <c r="K1751" s="166" t="s">
        <v>3417</v>
      </c>
      <c r="L1751" s="169" t="s">
        <v>80</v>
      </c>
      <c r="M1751" s="169" t="s">
        <v>5100</v>
      </c>
    </row>
    <row r="1752" spans="1:13" ht="75" x14ac:dyDescent="0.2">
      <c r="A1752" s="166">
        <v>1751</v>
      </c>
      <c r="B1752" s="167" t="s">
        <v>7710</v>
      </c>
      <c r="C1752" s="168" t="s">
        <v>7711</v>
      </c>
      <c r="D1752" s="169" t="s">
        <v>7377</v>
      </c>
      <c r="E1752" s="170"/>
      <c r="F1752" s="170"/>
      <c r="G1752" s="169">
        <v>2024</v>
      </c>
      <c r="H1752" s="169" t="s">
        <v>7712</v>
      </c>
      <c r="I1752" s="167" t="s">
        <v>7713</v>
      </c>
      <c r="J1752" s="167" t="s">
        <v>3416</v>
      </c>
      <c r="K1752" s="166" t="s">
        <v>3417</v>
      </c>
      <c r="L1752" s="169" t="s">
        <v>601</v>
      </c>
      <c r="M1752" s="166" t="s">
        <v>7714</v>
      </c>
    </row>
    <row r="1753" spans="1:13" ht="75" x14ac:dyDescent="0.2">
      <c r="A1753" s="166">
        <v>1752</v>
      </c>
      <c r="B1753" s="167" t="s">
        <v>7715</v>
      </c>
      <c r="C1753" s="168" t="s">
        <v>7716</v>
      </c>
      <c r="D1753" s="169" t="s">
        <v>7377</v>
      </c>
      <c r="E1753" s="170"/>
      <c r="F1753" s="170"/>
      <c r="G1753" s="169">
        <v>2024</v>
      </c>
      <c r="H1753" s="169" t="s">
        <v>7717</v>
      </c>
      <c r="I1753" s="167" t="s">
        <v>7718</v>
      </c>
      <c r="J1753" s="167" t="s">
        <v>3416</v>
      </c>
      <c r="K1753" s="166" t="s">
        <v>3417</v>
      </c>
      <c r="L1753" s="169" t="s">
        <v>128</v>
      </c>
      <c r="M1753" s="169" t="s">
        <v>5660</v>
      </c>
    </row>
    <row r="1754" spans="1:13" ht="75" x14ac:dyDescent="0.2">
      <c r="A1754" s="166">
        <v>1753</v>
      </c>
      <c r="B1754" s="167" t="s">
        <v>7719</v>
      </c>
      <c r="C1754" s="168" t="s">
        <v>7720</v>
      </c>
      <c r="D1754" s="169" t="s">
        <v>7377</v>
      </c>
      <c r="E1754" s="170"/>
      <c r="F1754" s="170"/>
      <c r="G1754" s="169">
        <v>2024</v>
      </c>
      <c r="H1754" s="169" t="s">
        <v>7721</v>
      </c>
      <c r="I1754" s="167" t="s">
        <v>7722</v>
      </c>
      <c r="J1754" s="167" t="s">
        <v>3416</v>
      </c>
      <c r="K1754" s="166" t="s">
        <v>3417</v>
      </c>
      <c r="L1754" s="169" t="s">
        <v>80</v>
      </c>
      <c r="M1754" s="166" t="s">
        <v>3263</v>
      </c>
    </row>
    <row r="1755" spans="1:13" ht="75" x14ac:dyDescent="0.2">
      <c r="A1755" s="166">
        <v>1754</v>
      </c>
      <c r="B1755" s="167" t="s">
        <v>7723</v>
      </c>
      <c r="C1755" s="168" t="s">
        <v>7724</v>
      </c>
      <c r="D1755" s="169" t="s">
        <v>7377</v>
      </c>
      <c r="E1755" s="170"/>
      <c r="F1755" s="170"/>
      <c r="G1755" s="169">
        <v>2024</v>
      </c>
      <c r="H1755" s="169" t="s">
        <v>7725</v>
      </c>
      <c r="I1755" s="167" t="s">
        <v>7726</v>
      </c>
      <c r="J1755" s="167" t="s">
        <v>3416</v>
      </c>
      <c r="K1755" s="166" t="s">
        <v>3417</v>
      </c>
      <c r="L1755" s="169" t="s">
        <v>601</v>
      </c>
      <c r="M1755" s="166" t="s">
        <v>6149</v>
      </c>
    </row>
    <row r="1756" spans="1:13" ht="75" x14ac:dyDescent="0.2">
      <c r="A1756" s="166">
        <v>1755</v>
      </c>
      <c r="B1756" s="167" t="s">
        <v>7727</v>
      </c>
      <c r="C1756" s="168" t="s">
        <v>7728</v>
      </c>
      <c r="D1756" s="169" t="s">
        <v>7377</v>
      </c>
      <c r="E1756" s="170"/>
      <c r="F1756" s="170"/>
      <c r="G1756" s="169">
        <v>2024</v>
      </c>
      <c r="H1756" s="169" t="s">
        <v>7729</v>
      </c>
      <c r="I1756" s="167" t="s">
        <v>7730</v>
      </c>
      <c r="J1756" s="167" t="s">
        <v>3416</v>
      </c>
      <c r="K1756" s="166" t="s">
        <v>3417</v>
      </c>
      <c r="L1756" s="169" t="s">
        <v>149</v>
      </c>
      <c r="M1756" s="166" t="s">
        <v>1567</v>
      </c>
    </row>
    <row r="1757" spans="1:13" ht="75" x14ac:dyDescent="0.2">
      <c r="A1757" s="166">
        <v>1756</v>
      </c>
      <c r="B1757" s="167" t="s">
        <v>7731</v>
      </c>
      <c r="C1757" s="168" t="s">
        <v>7732</v>
      </c>
      <c r="D1757" s="169" t="s">
        <v>7377</v>
      </c>
      <c r="E1757" s="170"/>
      <c r="F1757" s="170"/>
      <c r="G1757" s="169">
        <v>2024</v>
      </c>
      <c r="H1757" s="169" t="s">
        <v>7733</v>
      </c>
      <c r="I1757" s="192" t="s">
        <v>7734</v>
      </c>
      <c r="J1757" s="167" t="s">
        <v>3416</v>
      </c>
      <c r="K1757" s="169" t="s">
        <v>69</v>
      </c>
      <c r="L1757" s="169" t="s">
        <v>149</v>
      </c>
      <c r="M1757" s="169" t="s">
        <v>659</v>
      </c>
    </row>
    <row r="1758" spans="1:13" ht="75" x14ac:dyDescent="0.2">
      <c r="A1758" s="166">
        <v>1757</v>
      </c>
      <c r="B1758" s="167" t="s">
        <v>7735</v>
      </c>
      <c r="C1758" s="168" t="s">
        <v>7736</v>
      </c>
      <c r="D1758" s="169" t="s">
        <v>7377</v>
      </c>
      <c r="E1758" s="170"/>
      <c r="F1758" s="170"/>
      <c r="G1758" s="169">
        <v>2024</v>
      </c>
      <c r="H1758" s="169" t="s">
        <v>7737</v>
      </c>
      <c r="I1758" s="167" t="s">
        <v>7738</v>
      </c>
      <c r="J1758" s="167" t="s">
        <v>3416</v>
      </c>
      <c r="K1758" s="166" t="s">
        <v>3417</v>
      </c>
      <c r="L1758" s="169" t="s">
        <v>149</v>
      </c>
      <c r="M1758" s="169" t="s">
        <v>5095</v>
      </c>
    </row>
    <row r="1759" spans="1:13" ht="75" x14ac:dyDescent="0.2">
      <c r="A1759" s="166">
        <v>1758</v>
      </c>
      <c r="B1759" s="167" t="s">
        <v>7739</v>
      </c>
      <c r="C1759" s="168" t="s">
        <v>7740</v>
      </c>
      <c r="D1759" s="169" t="s">
        <v>7741</v>
      </c>
      <c r="E1759" s="170">
        <v>12</v>
      </c>
      <c r="F1759" s="170"/>
      <c r="G1759" s="169">
        <v>2024</v>
      </c>
      <c r="H1759" s="169" t="s">
        <v>7742</v>
      </c>
      <c r="I1759" s="167" t="s">
        <v>7743</v>
      </c>
      <c r="J1759" s="167" t="s">
        <v>32</v>
      </c>
      <c r="K1759" s="169" t="s">
        <v>55</v>
      </c>
      <c r="L1759" s="169" t="s">
        <v>56</v>
      </c>
      <c r="M1759" s="169" t="s">
        <v>665</v>
      </c>
    </row>
    <row r="1760" spans="1:13" ht="75" x14ac:dyDescent="0.2">
      <c r="A1760" s="166">
        <v>1759</v>
      </c>
      <c r="B1760" s="167" t="s">
        <v>7744</v>
      </c>
      <c r="C1760" s="168" t="s">
        <v>7745</v>
      </c>
      <c r="D1760" s="169" t="s">
        <v>7746</v>
      </c>
      <c r="E1760" s="170"/>
      <c r="F1760" s="170"/>
      <c r="G1760" s="169">
        <v>2024</v>
      </c>
      <c r="H1760" s="169" t="s">
        <v>7747</v>
      </c>
      <c r="I1760" s="167" t="s">
        <v>7748</v>
      </c>
      <c r="J1760" s="167" t="s">
        <v>5003</v>
      </c>
      <c r="K1760" s="169" t="s">
        <v>69</v>
      </c>
      <c r="L1760" s="169" t="s">
        <v>56</v>
      </c>
      <c r="M1760" s="166" t="s">
        <v>2881</v>
      </c>
    </row>
    <row r="1761" spans="1:13" ht="75" x14ac:dyDescent="0.2">
      <c r="A1761" s="166">
        <v>1760</v>
      </c>
      <c r="B1761" s="167" t="s">
        <v>7749</v>
      </c>
      <c r="C1761" s="168" t="s">
        <v>7750</v>
      </c>
      <c r="D1761" s="169" t="s">
        <v>5195</v>
      </c>
      <c r="E1761" s="170"/>
      <c r="F1761" s="170"/>
      <c r="G1761" s="169">
        <v>2024</v>
      </c>
      <c r="H1761" s="169" t="s">
        <v>7751</v>
      </c>
      <c r="I1761" s="197" t="s">
        <v>7752</v>
      </c>
      <c r="J1761" s="167" t="s">
        <v>32</v>
      </c>
      <c r="K1761" s="167" t="s">
        <v>55</v>
      </c>
      <c r="L1761" s="166" t="s">
        <v>80</v>
      </c>
      <c r="M1761" s="166" t="s">
        <v>265</v>
      </c>
    </row>
    <row r="1762" spans="1:13" ht="75" x14ac:dyDescent="0.2">
      <c r="A1762" s="166">
        <v>1761</v>
      </c>
      <c r="B1762" s="167" t="s">
        <v>7753</v>
      </c>
      <c r="C1762" s="168" t="s">
        <v>7754</v>
      </c>
      <c r="D1762" s="169" t="s">
        <v>5168</v>
      </c>
      <c r="E1762" s="170">
        <v>31</v>
      </c>
      <c r="F1762" s="170">
        <v>6</v>
      </c>
      <c r="G1762" s="169">
        <v>2024</v>
      </c>
      <c r="H1762" s="169" t="s">
        <v>7755</v>
      </c>
      <c r="I1762" s="167" t="s">
        <v>7756</v>
      </c>
      <c r="J1762" s="167" t="s">
        <v>32</v>
      </c>
      <c r="K1762" s="169" t="s">
        <v>55</v>
      </c>
      <c r="L1762" s="169" t="s">
        <v>80</v>
      </c>
      <c r="M1762" s="166" t="s">
        <v>3239</v>
      </c>
    </row>
    <row r="1763" spans="1:13" ht="90" x14ac:dyDescent="0.2">
      <c r="A1763" s="166">
        <v>1762</v>
      </c>
      <c r="B1763" s="167" t="s">
        <v>7757</v>
      </c>
      <c r="C1763" s="168" t="s">
        <v>7758</v>
      </c>
      <c r="D1763" s="169" t="s">
        <v>7759</v>
      </c>
      <c r="E1763" s="170"/>
      <c r="F1763" s="170"/>
      <c r="G1763" s="169">
        <v>2024</v>
      </c>
      <c r="H1763" s="169" t="s">
        <v>7760</v>
      </c>
      <c r="I1763" s="167" t="s">
        <v>7761</v>
      </c>
      <c r="J1763" s="167" t="s">
        <v>590</v>
      </c>
      <c r="K1763" s="169" t="s">
        <v>69</v>
      </c>
      <c r="L1763" s="169" t="s">
        <v>725</v>
      </c>
      <c r="M1763" s="166" t="s">
        <v>4836</v>
      </c>
    </row>
    <row r="1764" spans="1:13" ht="90" x14ac:dyDescent="0.2">
      <c r="A1764" s="166">
        <v>1763</v>
      </c>
      <c r="B1764" s="167" t="s">
        <v>7762</v>
      </c>
      <c r="C1764" s="168" t="s">
        <v>7763</v>
      </c>
      <c r="D1764" s="169" t="s">
        <v>7764</v>
      </c>
      <c r="E1764" s="170"/>
      <c r="F1764" s="170"/>
      <c r="G1764" s="169">
        <v>2024</v>
      </c>
      <c r="H1764" s="169" t="s">
        <v>7765</v>
      </c>
      <c r="I1764" s="167" t="s">
        <v>7766</v>
      </c>
      <c r="J1764" s="167" t="s">
        <v>5003</v>
      </c>
      <c r="K1764" s="169" t="s">
        <v>69</v>
      </c>
      <c r="L1764" s="169" t="s">
        <v>570</v>
      </c>
      <c r="M1764" s="169" t="s">
        <v>1091</v>
      </c>
    </row>
    <row r="1765" spans="1:13" ht="90" x14ac:dyDescent="0.2">
      <c r="A1765" s="166">
        <v>1764</v>
      </c>
      <c r="B1765" s="167" t="s">
        <v>7767</v>
      </c>
      <c r="C1765" s="168" t="s">
        <v>7768</v>
      </c>
      <c r="D1765" s="169" t="s">
        <v>1946</v>
      </c>
      <c r="E1765" s="170">
        <v>14</v>
      </c>
      <c r="F1765" s="170">
        <v>1</v>
      </c>
      <c r="G1765" s="169">
        <v>2024</v>
      </c>
      <c r="H1765" s="169" t="s">
        <v>7769</v>
      </c>
      <c r="I1765" s="167" t="s">
        <v>7770</v>
      </c>
      <c r="J1765" s="167" t="s">
        <v>32</v>
      </c>
      <c r="K1765" s="169" t="s">
        <v>55</v>
      </c>
      <c r="L1765" s="169" t="s">
        <v>725</v>
      </c>
      <c r="M1765" s="166" t="s">
        <v>4836</v>
      </c>
    </row>
    <row r="1766" spans="1:13" ht="90" x14ac:dyDescent="0.2">
      <c r="A1766" s="166">
        <v>1765</v>
      </c>
      <c r="B1766" s="167" t="s">
        <v>7771</v>
      </c>
      <c r="C1766" s="168" t="s">
        <v>7772</v>
      </c>
      <c r="D1766" s="169" t="s">
        <v>7773</v>
      </c>
      <c r="E1766" s="170">
        <v>2024</v>
      </c>
      <c r="F1766" s="170">
        <v>1</v>
      </c>
      <c r="G1766" s="169">
        <v>2024</v>
      </c>
      <c r="H1766" s="169" t="s">
        <v>7774</v>
      </c>
      <c r="I1766" s="167" t="s">
        <v>7775</v>
      </c>
      <c r="J1766" s="167" t="s">
        <v>32</v>
      </c>
      <c r="K1766" s="169" t="s">
        <v>103</v>
      </c>
      <c r="L1766" s="169" t="s">
        <v>114</v>
      </c>
      <c r="M1766" s="169" t="s">
        <v>3787</v>
      </c>
    </row>
    <row r="1767" spans="1:13" ht="75" x14ac:dyDescent="0.2">
      <c r="A1767" s="166">
        <v>1766</v>
      </c>
      <c r="B1767" s="167" t="s">
        <v>7776</v>
      </c>
      <c r="C1767" s="168" t="s">
        <v>7777</v>
      </c>
      <c r="D1767" s="169" t="s">
        <v>7778</v>
      </c>
      <c r="E1767" s="170"/>
      <c r="F1767" s="170"/>
      <c r="G1767" s="169">
        <v>2024</v>
      </c>
      <c r="H1767" s="169" t="s">
        <v>7779</v>
      </c>
      <c r="I1767" s="167" t="s">
        <v>7780</v>
      </c>
      <c r="J1767" s="167" t="s">
        <v>3416</v>
      </c>
      <c r="K1767" s="169" t="s">
        <v>69</v>
      </c>
      <c r="L1767" s="169" t="s">
        <v>80</v>
      </c>
      <c r="M1767" s="169" t="s">
        <v>3068</v>
      </c>
    </row>
    <row r="1768" spans="1:13" ht="75" x14ac:dyDescent="0.2">
      <c r="A1768" s="166">
        <v>1767</v>
      </c>
      <c r="B1768" s="167" t="s">
        <v>7781</v>
      </c>
      <c r="C1768" s="168" t="s">
        <v>7782</v>
      </c>
      <c r="D1768" s="169" t="s">
        <v>7778</v>
      </c>
      <c r="E1768" s="170"/>
      <c r="F1768" s="170"/>
      <c r="G1768" s="169">
        <v>2024</v>
      </c>
      <c r="H1768" s="169" t="s">
        <v>7783</v>
      </c>
      <c r="I1768" s="167" t="s">
        <v>7784</v>
      </c>
      <c r="J1768" s="167" t="s">
        <v>3416</v>
      </c>
      <c r="K1768" s="169" t="s">
        <v>69</v>
      </c>
      <c r="L1768" s="169" t="s">
        <v>56</v>
      </c>
      <c r="M1768" s="169" t="s">
        <v>62</v>
      </c>
    </row>
    <row r="1769" spans="1:13" ht="75" x14ac:dyDescent="0.2">
      <c r="A1769" s="166">
        <v>1768</v>
      </c>
      <c r="B1769" s="167" t="s">
        <v>7785</v>
      </c>
      <c r="C1769" s="168" t="s">
        <v>7786</v>
      </c>
      <c r="D1769" s="169" t="s">
        <v>7778</v>
      </c>
      <c r="E1769" s="170"/>
      <c r="F1769" s="170"/>
      <c r="G1769" s="169">
        <v>2024</v>
      </c>
      <c r="H1769" s="169" t="s">
        <v>7787</v>
      </c>
      <c r="I1769" s="167" t="s">
        <v>7788</v>
      </c>
      <c r="J1769" s="167" t="s">
        <v>3416</v>
      </c>
      <c r="K1769" s="169" t="s">
        <v>69</v>
      </c>
      <c r="L1769" s="169" t="s">
        <v>80</v>
      </c>
      <c r="M1769" s="169" t="s">
        <v>2683</v>
      </c>
    </row>
    <row r="1770" spans="1:13" ht="75" x14ac:dyDescent="0.2">
      <c r="A1770" s="166">
        <v>1769</v>
      </c>
      <c r="B1770" s="167" t="s">
        <v>7789</v>
      </c>
      <c r="C1770" s="168" t="s">
        <v>7790</v>
      </c>
      <c r="D1770" s="169" t="s">
        <v>7778</v>
      </c>
      <c r="E1770" s="170"/>
      <c r="F1770" s="170"/>
      <c r="G1770" s="169">
        <v>2024</v>
      </c>
      <c r="H1770" s="169" t="s">
        <v>7791</v>
      </c>
      <c r="I1770" s="167" t="s">
        <v>7792</v>
      </c>
      <c r="J1770" s="167" t="s">
        <v>3416</v>
      </c>
      <c r="K1770" s="169" t="s">
        <v>69</v>
      </c>
      <c r="L1770" s="169" t="s">
        <v>56</v>
      </c>
      <c r="M1770" s="169" t="s">
        <v>62</v>
      </c>
    </row>
    <row r="1771" spans="1:13" ht="75" x14ac:dyDescent="0.2">
      <c r="A1771" s="166">
        <v>1770</v>
      </c>
      <c r="B1771" s="167" t="s">
        <v>7793</v>
      </c>
      <c r="C1771" s="168" t="s">
        <v>7794</v>
      </c>
      <c r="D1771" s="169" t="s">
        <v>7778</v>
      </c>
      <c r="E1771" s="170"/>
      <c r="F1771" s="170"/>
      <c r="G1771" s="169">
        <v>2024</v>
      </c>
      <c r="H1771" s="169" t="s">
        <v>7795</v>
      </c>
      <c r="I1771" s="167" t="s">
        <v>7796</v>
      </c>
      <c r="J1771" s="167" t="s">
        <v>3416</v>
      </c>
      <c r="K1771" s="169" t="s">
        <v>69</v>
      </c>
      <c r="L1771" s="169" t="s">
        <v>80</v>
      </c>
      <c r="M1771" s="169" t="s">
        <v>3322</v>
      </c>
    </row>
    <row r="1772" spans="1:13" ht="75" x14ac:dyDescent="0.2">
      <c r="A1772" s="166">
        <v>1771</v>
      </c>
      <c r="B1772" s="167" t="s">
        <v>7797</v>
      </c>
      <c r="C1772" s="168" t="s">
        <v>7798</v>
      </c>
      <c r="D1772" s="169" t="s">
        <v>7778</v>
      </c>
      <c r="E1772" s="170"/>
      <c r="F1772" s="170"/>
      <c r="G1772" s="169">
        <v>2024</v>
      </c>
      <c r="H1772" s="169" t="s">
        <v>7799</v>
      </c>
      <c r="I1772" s="167" t="s">
        <v>7800</v>
      </c>
      <c r="J1772" s="167" t="s">
        <v>3416</v>
      </c>
      <c r="K1772" s="169" t="s">
        <v>69</v>
      </c>
      <c r="L1772" s="169" t="s">
        <v>80</v>
      </c>
      <c r="M1772" s="169" t="s">
        <v>2683</v>
      </c>
    </row>
    <row r="1773" spans="1:13" ht="75" x14ac:dyDescent="0.2">
      <c r="A1773" s="166">
        <v>1772</v>
      </c>
      <c r="B1773" s="167" t="s">
        <v>7801</v>
      </c>
      <c r="C1773" s="168" t="s">
        <v>7802</v>
      </c>
      <c r="D1773" s="169" t="s">
        <v>7778</v>
      </c>
      <c r="E1773" s="170"/>
      <c r="F1773" s="170"/>
      <c r="G1773" s="169">
        <v>2024</v>
      </c>
      <c r="H1773" s="169" t="s">
        <v>7803</v>
      </c>
      <c r="I1773" s="167" t="s">
        <v>7804</v>
      </c>
      <c r="J1773" s="167" t="s">
        <v>3416</v>
      </c>
      <c r="K1773" s="169" t="s">
        <v>69</v>
      </c>
      <c r="L1773" s="169" t="s">
        <v>601</v>
      </c>
      <c r="M1773" s="169" t="s">
        <v>6848</v>
      </c>
    </row>
    <row r="1774" spans="1:13" ht="75" x14ac:dyDescent="0.2">
      <c r="A1774" s="166">
        <v>1773</v>
      </c>
      <c r="B1774" s="167" t="s">
        <v>7805</v>
      </c>
      <c r="C1774" s="168" t="s">
        <v>7806</v>
      </c>
      <c r="D1774" s="169" t="s">
        <v>7807</v>
      </c>
      <c r="E1774" s="170"/>
      <c r="F1774" s="170"/>
      <c r="G1774" s="169">
        <v>2024</v>
      </c>
      <c r="H1774" s="169" t="s">
        <v>7808</v>
      </c>
      <c r="I1774" s="167" t="s">
        <v>7809</v>
      </c>
      <c r="J1774" s="167" t="s">
        <v>5003</v>
      </c>
      <c r="K1774" s="169" t="s">
        <v>69</v>
      </c>
      <c r="L1774" s="169" t="s">
        <v>114</v>
      </c>
      <c r="M1774" s="169" t="s">
        <v>4687</v>
      </c>
    </row>
    <row r="1775" spans="1:13" ht="75" x14ac:dyDescent="0.2">
      <c r="A1775" s="166">
        <v>1774</v>
      </c>
      <c r="B1775" s="167" t="s">
        <v>7810</v>
      </c>
      <c r="C1775" s="168" t="s">
        <v>7811</v>
      </c>
      <c r="D1775" s="169" t="s">
        <v>2160</v>
      </c>
      <c r="E1775" s="170">
        <v>69</v>
      </c>
      <c r="F1775" s="170">
        <v>4</v>
      </c>
      <c r="G1775" s="169">
        <v>2024</v>
      </c>
      <c r="H1775" s="169" t="s">
        <v>7812</v>
      </c>
      <c r="I1775" s="167" t="s">
        <v>7813</v>
      </c>
      <c r="J1775" s="167" t="s">
        <v>32</v>
      </c>
      <c r="K1775" s="169" t="s">
        <v>55</v>
      </c>
      <c r="L1775" s="169" t="s">
        <v>56</v>
      </c>
      <c r="M1775" s="169" t="s">
        <v>3566</v>
      </c>
    </row>
    <row r="1776" spans="1:13" ht="135" x14ac:dyDescent="0.2">
      <c r="A1776" s="166">
        <v>1775</v>
      </c>
      <c r="B1776" s="167" t="s">
        <v>7814</v>
      </c>
      <c r="C1776" s="168" t="s">
        <v>7815</v>
      </c>
      <c r="D1776" s="169" t="s">
        <v>6264</v>
      </c>
      <c r="E1776" s="170">
        <v>3</v>
      </c>
      <c r="F1776" s="170"/>
      <c r="G1776" s="169">
        <v>2024</v>
      </c>
      <c r="H1776" s="169" t="s">
        <v>7816</v>
      </c>
      <c r="I1776" s="167" t="s">
        <v>7817</v>
      </c>
      <c r="J1776" s="167" t="s">
        <v>32</v>
      </c>
      <c r="K1776" s="169" t="s">
        <v>55</v>
      </c>
      <c r="L1776" s="169" t="s">
        <v>56</v>
      </c>
      <c r="M1776" s="169" t="s">
        <v>3100</v>
      </c>
    </row>
    <row r="1777" spans="1:13" ht="75" x14ac:dyDescent="0.2">
      <c r="A1777" s="166">
        <v>1776</v>
      </c>
      <c r="B1777" s="167" t="s">
        <v>7818</v>
      </c>
      <c r="C1777" s="168" t="s">
        <v>7819</v>
      </c>
      <c r="D1777" s="169" t="s">
        <v>4989</v>
      </c>
      <c r="E1777" s="170"/>
      <c r="F1777" s="170"/>
      <c r="G1777" s="169">
        <v>2024</v>
      </c>
      <c r="H1777" s="169" t="s">
        <v>7820</v>
      </c>
      <c r="I1777" s="167" t="s">
        <v>7821</v>
      </c>
      <c r="J1777" s="167" t="s">
        <v>32</v>
      </c>
      <c r="K1777" s="169" t="s">
        <v>55</v>
      </c>
      <c r="L1777" s="169" t="s">
        <v>80</v>
      </c>
      <c r="M1777" s="169" t="s">
        <v>3068</v>
      </c>
    </row>
    <row r="1778" spans="1:13" ht="75" x14ac:dyDescent="0.2">
      <c r="A1778" s="166">
        <v>1777</v>
      </c>
      <c r="B1778" s="167" t="s">
        <v>7822</v>
      </c>
      <c r="C1778" s="168" t="s">
        <v>7823</v>
      </c>
      <c r="D1778" s="169" t="s">
        <v>486</v>
      </c>
      <c r="E1778" s="170">
        <v>3231</v>
      </c>
      <c r="F1778" s="170">
        <v>1</v>
      </c>
      <c r="G1778" s="169">
        <v>2024</v>
      </c>
      <c r="H1778" s="169" t="s">
        <v>7824</v>
      </c>
      <c r="I1778" s="167" t="s">
        <v>7825</v>
      </c>
      <c r="J1778" s="167" t="s">
        <v>3416</v>
      </c>
      <c r="K1778" s="169" t="s">
        <v>69</v>
      </c>
      <c r="L1778" s="169" t="s">
        <v>149</v>
      </c>
      <c r="M1778" s="169" t="s">
        <v>1724</v>
      </c>
    </row>
    <row r="1779" spans="1:13" ht="75" x14ac:dyDescent="0.2">
      <c r="A1779" s="166">
        <v>1778</v>
      </c>
      <c r="B1779" s="167" t="s">
        <v>7826</v>
      </c>
      <c r="C1779" s="168" t="s">
        <v>7827</v>
      </c>
      <c r="D1779" s="169" t="s">
        <v>486</v>
      </c>
      <c r="E1779" s="170">
        <v>3231</v>
      </c>
      <c r="F1779" s="170">
        <v>1</v>
      </c>
      <c r="G1779" s="169">
        <v>2024</v>
      </c>
      <c r="H1779" s="169" t="s">
        <v>7828</v>
      </c>
      <c r="I1779" s="167" t="s">
        <v>7829</v>
      </c>
      <c r="J1779" s="167" t="s">
        <v>3416</v>
      </c>
      <c r="K1779" s="166" t="s">
        <v>3417</v>
      </c>
      <c r="L1779" s="169" t="s">
        <v>149</v>
      </c>
      <c r="M1779" s="166" t="s">
        <v>3086</v>
      </c>
    </row>
    <row r="1780" spans="1:13" ht="75" x14ac:dyDescent="0.2">
      <c r="A1780" s="166">
        <v>1779</v>
      </c>
      <c r="B1780" s="167" t="s">
        <v>7830</v>
      </c>
      <c r="C1780" s="168" t="s">
        <v>7831</v>
      </c>
      <c r="D1780" s="169" t="s">
        <v>7832</v>
      </c>
      <c r="E1780" s="170">
        <v>6</v>
      </c>
      <c r="F1780" s="170">
        <v>2</v>
      </c>
      <c r="G1780" s="169">
        <v>2024</v>
      </c>
      <c r="H1780" s="169" t="s">
        <v>7833</v>
      </c>
      <c r="I1780" s="167" t="s">
        <v>7834</v>
      </c>
      <c r="J1780" s="167" t="s">
        <v>32</v>
      </c>
      <c r="K1780" s="169" t="s">
        <v>103</v>
      </c>
      <c r="L1780" s="169" t="s">
        <v>56</v>
      </c>
      <c r="M1780" s="169" t="s">
        <v>6837</v>
      </c>
    </row>
    <row r="1781" spans="1:13" ht="75" x14ac:dyDescent="0.2">
      <c r="A1781" s="166">
        <v>1780</v>
      </c>
      <c r="B1781" s="167" t="s">
        <v>7835</v>
      </c>
      <c r="C1781" s="168" t="s">
        <v>7836</v>
      </c>
      <c r="D1781" s="169" t="s">
        <v>7837</v>
      </c>
      <c r="E1781" s="170"/>
      <c r="F1781" s="170"/>
      <c r="G1781" s="169">
        <v>2024</v>
      </c>
      <c r="H1781" s="169" t="s">
        <v>7838</v>
      </c>
      <c r="I1781" s="167" t="s">
        <v>7839</v>
      </c>
      <c r="J1781" s="167" t="s">
        <v>3416</v>
      </c>
      <c r="K1781" s="169" t="s">
        <v>69</v>
      </c>
      <c r="L1781" s="169" t="s">
        <v>56</v>
      </c>
      <c r="M1781" s="166" t="s">
        <v>2440</v>
      </c>
    </row>
    <row r="1782" spans="1:13" ht="75" x14ac:dyDescent="0.2">
      <c r="A1782" s="166">
        <v>1781</v>
      </c>
      <c r="B1782" s="167" t="s">
        <v>7840</v>
      </c>
      <c r="C1782" s="168" t="s">
        <v>7841</v>
      </c>
      <c r="D1782" s="169" t="s">
        <v>7837</v>
      </c>
      <c r="E1782" s="170"/>
      <c r="F1782" s="170"/>
      <c r="G1782" s="169">
        <v>2024</v>
      </c>
      <c r="H1782" s="169" t="s">
        <v>7842</v>
      </c>
      <c r="I1782" s="167" t="s">
        <v>7843</v>
      </c>
      <c r="J1782" s="167" t="s">
        <v>3416</v>
      </c>
      <c r="K1782" s="169" t="s">
        <v>69</v>
      </c>
      <c r="L1782" s="169" t="s">
        <v>56</v>
      </c>
      <c r="M1782" s="166" t="s">
        <v>2440</v>
      </c>
    </row>
    <row r="1783" spans="1:13" ht="75" x14ac:dyDescent="0.2">
      <c r="A1783" s="166">
        <v>1782</v>
      </c>
      <c r="B1783" s="167" t="s">
        <v>7844</v>
      </c>
      <c r="C1783" s="168" t="s">
        <v>7845</v>
      </c>
      <c r="D1783" s="169" t="s">
        <v>7837</v>
      </c>
      <c r="E1783" s="170"/>
      <c r="F1783" s="170"/>
      <c r="G1783" s="169">
        <v>2024</v>
      </c>
      <c r="H1783" s="169" t="s">
        <v>7846</v>
      </c>
      <c r="I1783" s="167" t="s">
        <v>7847</v>
      </c>
      <c r="J1783" s="167" t="s">
        <v>3416</v>
      </c>
      <c r="K1783" s="169" t="s">
        <v>69</v>
      </c>
      <c r="L1783" s="169" t="s">
        <v>56</v>
      </c>
      <c r="M1783" s="169" t="s">
        <v>665</v>
      </c>
    </row>
    <row r="1784" spans="1:13" ht="75" x14ac:dyDescent="0.2">
      <c r="A1784" s="166">
        <v>1783</v>
      </c>
      <c r="B1784" s="167" t="s">
        <v>7848</v>
      </c>
      <c r="C1784" s="168" t="s">
        <v>7849</v>
      </c>
      <c r="D1784" s="169" t="s">
        <v>7850</v>
      </c>
      <c r="E1784" s="170"/>
      <c r="F1784" s="170"/>
      <c r="G1784" s="169">
        <v>2024</v>
      </c>
      <c r="H1784" s="169" t="s">
        <v>7851</v>
      </c>
      <c r="I1784" s="167" t="s">
        <v>7852</v>
      </c>
      <c r="J1784" s="167" t="s">
        <v>32</v>
      </c>
      <c r="K1784" s="169" t="s">
        <v>55</v>
      </c>
      <c r="L1784" s="169" t="s">
        <v>149</v>
      </c>
      <c r="M1784" s="169" t="s">
        <v>509</v>
      </c>
    </row>
    <row r="1785" spans="1:13" ht="75" x14ac:dyDescent="0.2">
      <c r="A1785" s="166">
        <v>1784</v>
      </c>
      <c r="B1785" s="167" t="s">
        <v>7853</v>
      </c>
      <c r="C1785" s="168" t="s">
        <v>7854</v>
      </c>
      <c r="D1785" s="169" t="s">
        <v>6034</v>
      </c>
      <c r="E1785" s="170">
        <v>64</v>
      </c>
      <c r="F1785" s="170"/>
      <c r="G1785" s="169">
        <v>2024</v>
      </c>
      <c r="H1785" s="169" t="s">
        <v>7855</v>
      </c>
      <c r="I1785" s="191" t="s">
        <v>7856</v>
      </c>
      <c r="J1785" s="167" t="s">
        <v>32</v>
      </c>
      <c r="K1785" s="169" t="s">
        <v>55</v>
      </c>
      <c r="L1785" s="169" t="s">
        <v>149</v>
      </c>
      <c r="M1785" s="169" t="s">
        <v>2176</v>
      </c>
    </row>
    <row r="1786" spans="1:13" ht="75" x14ac:dyDescent="0.2">
      <c r="A1786" s="166">
        <v>1785</v>
      </c>
      <c r="B1786" s="167" t="s">
        <v>7857</v>
      </c>
      <c r="C1786" s="168" t="s">
        <v>7858</v>
      </c>
      <c r="D1786" s="169" t="s">
        <v>1478</v>
      </c>
      <c r="E1786" s="170">
        <v>60</v>
      </c>
      <c r="F1786" s="170"/>
      <c r="G1786" s="169">
        <v>2024</v>
      </c>
      <c r="H1786" s="169" t="s">
        <v>7859</v>
      </c>
      <c r="I1786" s="191" t="s">
        <v>7860</v>
      </c>
      <c r="J1786" s="167" t="s">
        <v>5003</v>
      </c>
      <c r="K1786" s="169" t="s">
        <v>69</v>
      </c>
      <c r="L1786" s="169" t="s">
        <v>149</v>
      </c>
      <c r="M1786" s="169" t="s">
        <v>509</v>
      </c>
    </row>
    <row r="1787" spans="1:13" ht="75" x14ac:dyDescent="0.2">
      <c r="A1787" s="166">
        <v>1786</v>
      </c>
      <c r="B1787" s="167" t="s">
        <v>7861</v>
      </c>
      <c r="C1787" s="168" t="s">
        <v>7862</v>
      </c>
      <c r="D1787" s="169" t="s">
        <v>7863</v>
      </c>
      <c r="E1787" s="170" t="s">
        <v>7864</v>
      </c>
      <c r="F1787" s="170"/>
      <c r="G1787" s="169">
        <v>2024</v>
      </c>
      <c r="H1787" s="169" t="s">
        <v>7865</v>
      </c>
      <c r="I1787" s="191" t="s">
        <v>7866</v>
      </c>
      <c r="J1787" s="167" t="s">
        <v>5003</v>
      </c>
      <c r="K1787" s="169" t="s">
        <v>69</v>
      </c>
      <c r="L1787" s="169" t="s">
        <v>114</v>
      </c>
      <c r="M1787" s="169" t="s">
        <v>7867</v>
      </c>
    </row>
    <row r="1788" spans="1:13" ht="75" x14ac:dyDescent="0.2">
      <c r="A1788" s="166">
        <v>1787</v>
      </c>
      <c r="B1788" s="167" t="s">
        <v>7868</v>
      </c>
      <c r="C1788" s="168" t="s">
        <v>7869</v>
      </c>
      <c r="D1788" s="169" t="s">
        <v>1478</v>
      </c>
      <c r="E1788" s="170">
        <v>60</v>
      </c>
      <c r="F1788" s="170"/>
      <c r="G1788" s="169">
        <v>2024</v>
      </c>
      <c r="H1788" s="169" t="s">
        <v>7870</v>
      </c>
      <c r="I1788" s="191" t="s">
        <v>7871</v>
      </c>
      <c r="J1788" s="167" t="s">
        <v>5003</v>
      </c>
      <c r="K1788" s="169" t="s">
        <v>69</v>
      </c>
      <c r="L1788" s="169" t="s">
        <v>149</v>
      </c>
      <c r="M1788" s="169" t="s">
        <v>509</v>
      </c>
    </row>
    <row r="1789" spans="1:13" ht="75" x14ac:dyDescent="0.2">
      <c r="A1789" s="166">
        <v>1788</v>
      </c>
      <c r="B1789" s="167" t="s">
        <v>7872</v>
      </c>
      <c r="C1789" s="168" t="s">
        <v>7873</v>
      </c>
      <c r="D1789" s="169" t="s">
        <v>1478</v>
      </c>
      <c r="E1789" s="170">
        <v>60</v>
      </c>
      <c r="F1789" s="170"/>
      <c r="G1789" s="169">
        <v>2024</v>
      </c>
      <c r="H1789" s="169" t="s">
        <v>7874</v>
      </c>
      <c r="I1789" s="191" t="s">
        <v>7875</v>
      </c>
      <c r="J1789" s="167" t="s">
        <v>5003</v>
      </c>
      <c r="K1789" s="169" t="s">
        <v>69</v>
      </c>
      <c r="L1789" s="169" t="s">
        <v>149</v>
      </c>
      <c r="M1789" s="169" t="s">
        <v>509</v>
      </c>
    </row>
    <row r="1790" spans="1:13" ht="90" x14ac:dyDescent="0.2">
      <c r="A1790" s="166">
        <v>1789</v>
      </c>
      <c r="B1790" s="167" t="s">
        <v>7876</v>
      </c>
      <c r="C1790" s="168" t="s">
        <v>7877</v>
      </c>
      <c r="D1790" s="169" t="s">
        <v>88</v>
      </c>
      <c r="E1790" s="170"/>
      <c r="F1790" s="170"/>
      <c r="G1790" s="169">
        <v>2024</v>
      </c>
      <c r="H1790" s="169" t="s">
        <v>7878</v>
      </c>
      <c r="I1790" s="191" t="s">
        <v>7879</v>
      </c>
      <c r="J1790" s="167" t="s">
        <v>32</v>
      </c>
      <c r="K1790" s="169" t="s">
        <v>55</v>
      </c>
      <c r="L1790" s="169" t="s">
        <v>56</v>
      </c>
      <c r="M1790" s="169" t="s">
        <v>7880</v>
      </c>
    </row>
    <row r="1791" spans="1:13" ht="75" x14ac:dyDescent="0.2">
      <c r="A1791" s="166">
        <v>1790</v>
      </c>
      <c r="B1791" s="167" t="s">
        <v>7881</v>
      </c>
      <c r="C1791" s="168" t="s">
        <v>7882</v>
      </c>
      <c r="D1791" s="169" t="s">
        <v>7863</v>
      </c>
      <c r="E1791" s="170" t="s">
        <v>7864</v>
      </c>
      <c r="F1791" s="170"/>
      <c r="G1791" s="169">
        <v>2024</v>
      </c>
      <c r="H1791" s="169" t="s">
        <v>7883</v>
      </c>
      <c r="I1791" s="191" t="s">
        <v>7884</v>
      </c>
      <c r="J1791" s="167" t="s">
        <v>5003</v>
      </c>
      <c r="K1791" s="169" t="s">
        <v>69</v>
      </c>
      <c r="L1791" s="169" t="s">
        <v>114</v>
      </c>
      <c r="M1791" s="169" t="s">
        <v>2742</v>
      </c>
    </row>
    <row r="1792" spans="1:13" ht="75" x14ac:dyDescent="0.2">
      <c r="A1792" s="166">
        <v>1791</v>
      </c>
      <c r="B1792" s="167" t="s">
        <v>7885</v>
      </c>
      <c r="C1792" s="168" t="s">
        <v>7886</v>
      </c>
      <c r="D1792" s="169" t="s">
        <v>7887</v>
      </c>
      <c r="E1792" s="170">
        <v>36</v>
      </c>
      <c r="F1792" s="170">
        <v>11</v>
      </c>
      <c r="G1792" s="169">
        <v>2024</v>
      </c>
      <c r="H1792" s="169" t="s">
        <v>7888</v>
      </c>
      <c r="I1792" s="191" t="s">
        <v>7889</v>
      </c>
      <c r="J1792" s="167" t="s">
        <v>32</v>
      </c>
      <c r="K1792" s="169" t="s">
        <v>69</v>
      </c>
      <c r="L1792" s="169" t="s">
        <v>56</v>
      </c>
      <c r="M1792" s="169" t="s">
        <v>433</v>
      </c>
    </row>
    <row r="1793" spans="1:13" ht="75" x14ac:dyDescent="0.2">
      <c r="A1793" s="166">
        <v>1792</v>
      </c>
      <c r="B1793" s="167" t="s">
        <v>7890</v>
      </c>
      <c r="C1793" s="168" t="s">
        <v>7891</v>
      </c>
      <c r="D1793" s="169" t="s">
        <v>7892</v>
      </c>
      <c r="E1793" s="170">
        <v>15</v>
      </c>
      <c r="F1793" s="170">
        <v>10</v>
      </c>
      <c r="G1793" s="169">
        <v>2024</v>
      </c>
      <c r="H1793" s="169" t="s">
        <v>7893</v>
      </c>
      <c r="I1793" s="191" t="s">
        <v>7894</v>
      </c>
      <c r="J1793" s="167" t="s">
        <v>32</v>
      </c>
      <c r="K1793" s="169" t="s">
        <v>55</v>
      </c>
      <c r="L1793" s="169" t="s">
        <v>128</v>
      </c>
      <c r="M1793" s="169" t="s">
        <v>5215</v>
      </c>
    </row>
    <row r="1794" spans="1:13" ht="90" x14ac:dyDescent="0.2">
      <c r="A1794" s="166">
        <v>1793</v>
      </c>
      <c r="B1794" s="167" t="s">
        <v>7895</v>
      </c>
      <c r="C1794" s="168" t="s">
        <v>7896</v>
      </c>
      <c r="D1794" s="169" t="s">
        <v>7897</v>
      </c>
      <c r="E1794" s="170">
        <v>31</v>
      </c>
      <c r="F1794" s="170">
        <v>53</v>
      </c>
      <c r="G1794" s="169">
        <v>2024</v>
      </c>
      <c r="H1794" s="169" t="s">
        <v>7898</v>
      </c>
      <c r="I1794" s="191" t="s">
        <v>7899</v>
      </c>
      <c r="J1794" s="167" t="s">
        <v>32</v>
      </c>
      <c r="K1794" s="169" t="s">
        <v>55</v>
      </c>
      <c r="L1794" s="169" t="s">
        <v>149</v>
      </c>
      <c r="M1794" s="169" t="s">
        <v>2176</v>
      </c>
    </row>
    <row r="1795" spans="1:13" ht="90" x14ac:dyDescent="0.2">
      <c r="A1795" s="166">
        <v>1794</v>
      </c>
      <c r="B1795" s="167" t="s">
        <v>7900</v>
      </c>
      <c r="C1795" s="168" t="s">
        <v>7901</v>
      </c>
      <c r="D1795" s="169" t="s">
        <v>7897</v>
      </c>
      <c r="E1795" s="170">
        <v>31</v>
      </c>
      <c r="F1795" s="170">
        <v>53</v>
      </c>
      <c r="G1795" s="169">
        <v>2024</v>
      </c>
      <c r="H1795" s="169" t="s">
        <v>7902</v>
      </c>
      <c r="I1795" s="191" t="s">
        <v>7903</v>
      </c>
      <c r="J1795" s="167" t="s">
        <v>32</v>
      </c>
      <c r="K1795" s="169" t="s">
        <v>55</v>
      </c>
      <c r="L1795" s="169" t="s">
        <v>149</v>
      </c>
      <c r="M1795" s="169" t="s">
        <v>2176</v>
      </c>
    </row>
    <row r="1796" spans="1:13" ht="90" x14ac:dyDescent="0.2">
      <c r="A1796" s="166">
        <v>1795</v>
      </c>
      <c r="B1796" s="167" t="s">
        <v>7904</v>
      </c>
      <c r="C1796" s="168" t="s">
        <v>7905</v>
      </c>
      <c r="D1796" s="169" t="s">
        <v>2734</v>
      </c>
      <c r="E1796" s="170">
        <v>35</v>
      </c>
      <c r="F1796" s="170">
        <v>35</v>
      </c>
      <c r="G1796" s="169">
        <v>2024</v>
      </c>
      <c r="H1796" s="169" t="s">
        <v>7906</v>
      </c>
      <c r="I1796" s="191" t="s">
        <v>7907</v>
      </c>
      <c r="J1796" s="167" t="s">
        <v>32</v>
      </c>
      <c r="K1796" s="169" t="s">
        <v>55</v>
      </c>
      <c r="L1796" s="169" t="s">
        <v>114</v>
      </c>
      <c r="M1796" s="169" t="s">
        <v>2247</v>
      </c>
    </row>
    <row r="1797" spans="1:13" ht="75" x14ac:dyDescent="0.2">
      <c r="A1797" s="166">
        <v>1796</v>
      </c>
      <c r="B1797" s="167" t="s">
        <v>7908</v>
      </c>
      <c r="C1797" s="168" t="s">
        <v>7909</v>
      </c>
      <c r="D1797" s="169" t="s">
        <v>7910</v>
      </c>
      <c r="E1797" s="170"/>
      <c r="F1797" s="170"/>
      <c r="G1797" s="169">
        <v>2024</v>
      </c>
      <c r="H1797" s="169" t="s">
        <v>7911</v>
      </c>
      <c r="I1797" s="191" t="s">
        <v>7912</v>
      </c>
      <c r="J1797" s="167" t="s">
        <v>3416</v>
      </c>
      <c r="K1797" s="169" t="s">
        <v>69</v>
      </c>
      <c r="L1797" s="166" t="s">
        <v>725</v>
      </c>
      <c r="M1797" s="169" t="s">
        <v>3281</v>
      </c>
    </row>
    <row r="1798" spans="1:13" ht="75" x14ac:dyDescent="0.2">
      <c r="A1798" s="166">
        <v>1797</v>
      </c>
      <c r="B1798" s="167" t="s">
        <v>7913</v>
      </c>
      <c r="C1798" s="168" t="s">
        <v>7914</v>
      </c>
      <c r="D1798" s="169" t="s">
        <v>7910</v>
      </c>
      <c r="E1798" s="170"/>
      <c r="F1798" s="170"/>
      <c r="G1798" s="169">
        <v>2024</v>
      </c>
      <c r="H1798" s="169" t="s">
        <v>7915</v>
      </c>
      <c r="I1798" s="191" t="s">
        <v>7916</v>
      </c>
      <c r="J1798" s="167" t="s">
        <v>3416</v>
      </c>
      <c r="K1798" s="169" t="s">
        <v>69</v>
      </c>
      <c r="L1798" s="169" t="s">
        <v>128</v>
      </c>
      <c r="M1798" s="169" t="s">
        <v>3130</v>
      </c>
    </row>
    <row r="1799" spans="1:13" ht="75" x14ac:dyDescent="0.2">
      <c r="A1799" s="166">
        <v>1798</v>
      </c>
      <c r="B1799" s="167" t="s">
        <v>7917</v>
      </c>
      <c r="C1799" s="168" t="s">
        <v>7918</v>
      </c>
      <c r="D1799" s="169" t="s">
        <v>7910</v>
      </c>
      <c r="E1799" s="170"/>
      <c r="F1799" s="170"/>
      <c r="G1799" s="169">
        <v>2024</v>
      </c>
      <c r="H1799" s="169" t="s">
        <v>7919</v>
      </c>
      <c r="I1799" s="191" t="s">
        <v>7920</v>
      </c>
      <c r="J1799" s="167" t="s">
        <v>3416</v>
      </c>
      <c r="K1799" s="169" t="s">
        <v>69</v>
      </c>
      <c r="L1799" s="169" t="s">
        <v>80</v>
      </c>
      <c r="M1799" s="169" t="s">
        <v>7412</v>
      </c>
    </row>
    <row r="1800" spans="1:13" ht="75" x14ac:dyDescent="0.2">
      <c r="A1800" s="166">
        <v>1799</v>
      </c>
      <c r="B1800" s="167" t="s">
        <v>7921</v>
      </c>
      <c r="C1800" s="168" t="s">
        <v>7922</v>
      </c>
      <c r="D1800" s="169" t="s">
        <v>7910</v>
      </c>
      <c r="E1800" s="170"/>
      <c r="F1800" s="170"/>
      <c r="G1800" s="169">
        <v>2024</v>
      </c>
      <c r="H1800" s="169" t="s">
        <v>7923</v>
      </c>
      <c r="I1800" s="191" t="s">
        <v>7924</v>
      </c>
      <c r="J1800" s="167" t="s">
        <v>3416</v>
      </c>
      <c r="K1800" s="169" t="s">
        <v>69</v>
      </c>
      <c r="L1800" s="169" t="s">
        <v>570</v>
      </c>
      <c r="M1800" s="169" t="s">
        <v>2633</v>
      </c>
    </row>
    <row r="1801" spans="1:13" ht="75" x14ac:dyDescent="0.2">
      <c r="A1801" s="166">
        <v>1800</v>
      </c>
      <c r="B1801" s="167" t="s">
        <v>7925</v>
      </c>
      <c r="C1801" s="168" t="s">
        <v>7926</v>
      </c>
      <c r="D1801" s="169" t="s">
        <v>7910</v>
      </c>
      <c r="E1801" s="170"/>
      <c r="F1801" s="170"/>
      <c r="G1801" s="169">
        <v>2024</v>
      </c>
      <c r="H1801" s="169" t="s">
        <v>7927</v>
      </c>
      <c r="I1801" s="191" t="s">
        <v>7928</v>
      </c>
      <c r="J1801" s="167" t="s">
        <v>3416</v>
      </c>
      <c r="K1801" s="169" t="s">
        <v>69</v>
      </c>
      <c r="L1801" s="169" t="s">
        <v>56</v>
      </c>
      <c r="M1801" s="169" t="s">
        <v>3014</v>
      </c>
    </row>
    <row r="1802" spans="1:13" ht="75" x14ac:dyDescent="0.2">
      <c r="A1802" s="166">
        <v>1801</v>
      </c>
      <c r="B1802" s="167" t="s">
        <v>7929</v>
      </c>
      <c r="C1802" s="168" t="s">
        <v>7930</v>
      </c>
      <c r="D1802" s="169" t="s">
        <v>7910</v>
      </c>
      <c r="E1802" s="170"/>
      <c r="F1802" s="170"/>
      <c r="G1802" s="169">
        <v>2024</v>
      </c>
      <c r="H1802" s="169" t="s">
        <v>7931</v>
      </c>
      <c r="I1802" s="191" t="s">
        <v>7932</v>
      </c>
      <c r="J1802" s="167" t="s">
        <v>3416</v>
      </c>
      <c r="K1802" s="169" t="s">
        <v>69</v>
      </c>
      <c r="L1802" s="169" t="s">
        <v>56</v>
      </c>
      <c r="M1802" s="169" t="s">
        <v>3166</v>
      </c>
    </row>
    <row r="1803" spans="1:13" ht="75" x14ac:dyDescent="0.2">
      <c r="A1803" s="166">
        <v>1802</v>
      </c>
      <c r="B1803" s="167" t="s">
        <v>7933</v>
      </c>
      <c r="C1803" s="168" t="s">
        <v>7934</v>
      </c>
      <c r="D1803" s="169" t="s">
        <v>7910</v>
      </c>
      <c r="E1803" s="170"/>
      <c r="F1803" s="170"/>
      <c r="G1803" s="169">
        <v>2024</v>
      </c>
      <c r="H1803" s="169" t="s">
        <v>7935</v>
      </c>
      <c r="I1803" s="191" t="s">
        <v>7936</v>
      </c>
      <c r="J1803" s="167" t="s">
        <v>3416</v>
      </c>
      <c r="K1803" s="169" t="s">
        <v>69</v>
      </c>
      <c r="L1803" s="169" t="s">
        <v>570</v>
      </c>
      <c r="M1803" s="169" t="s">
        <v>2633</v>
      </c>
    </row>
    <row r="1804" spans="1:13" ht="75" x14ac:dyDescent="0.2">
      <c r="A1804" s="166">
        <v>1803</v>
      </c>
      <c r="B1804" s="167" t="s">
        <v>7937</v>
      </c>
      <c r="C1804" s="168" t="s">
        <v>7938</v>
      </c>
      <c r="D1804" s="169" t="s">
        <v>7910</v>
      </c>
      <c r="E1804" s="170"/>
      <c r="F1804" s="170"/>
      <c r="G1804" s="169">
        <v>2024</v>
      </c>
      <c r="H1804" s="169" t="s">
        <v>7939</v>
      </c>
      <c r="I1804" s="191" t="s">
        <v>7940</v>
      </c>
      <c r="J1804" s="167" t="s">
        <v>3416</v>
      </c>
      <c r="K1804" s="169" t="s">
        <v>69</v>
      </c>
      <c r="L1804" s="169" t="s">
        <v>80</v>
      </c>
      <c r="M1804" s="169" t="s">
        <v>726</v>
      </c>
    </row>
    <row r="1805" spans="1:13" ht="75" x14ac:dyDescent="0.2">
      <c r="A1805" s="166">
        <v>1804</v>
      </c>
      <c r="B1805" s="167" t="s">
        <v>7941</v>
      </c>
      <c r="C1805" s="168" t="s">
        <v>7942</v>
      </c>
      <c r="D1805" s="169" t="s">
        <v>7910</v>
      </c>
      <c r="E1805" s="170"/>
      <c r="F1805" s="170"/>
      <c r="G1805" s="169">
        <v>2024</v>
      </c>
      <c r="H1805" s="169" t="s">
        <v>7943</v>
      </c>
      <c r="I1805" s="191" t="s">
        <v>7944</v>
      </c>
      <c r="J1805" s="167" t="s">
        <v>3416</v>
      </c>
      <c r="K1805" s="169" t="s">
        <v>69</v>
      </c>
      <c r="L1805" s="169" t="s">
        <v>56</v>
      </c>
      <c r="M1805" s="169" t="s">
        <v>3014</v>
      </c>
    </row>
    <row r="1806" spans="1:13" ht="75" x14ac:dyDescent="0.2">
      <c r="A1806" s="166">
        <v>1805</v>
      </c>
      <c r="B1806" s="167" t="s">
        <v>7945</v>
      </c>
      <c r="C1806" s="168" t="s">
        <v>7946</v>
      </c>
      <c r="D1806" s="169" t="s">
        <v>7910</v>
      </c>
      <c r="E1806" s="170"/>
      <c r="F1806" s="170"/>
      <c r="G1806" s="169">
        <v>2024</v>
      </c>
      <c r="H1806" s="169" t="s">
        <v>7947</v>
      </c>
      <c r="I1806" s="191" t="s">
        <v>7948</v>
      </c>
      <c r="J1806" s="167" t="s">
        <v>3416</v>
      </c>
      <c r="K1806" s="169" t="s">
        <v>69</v>
      </c>
      <c r="L1806" s="169" t="s">
        <v>56</v>
      </c>
      <c r="M1806" s="166" t="s">
        <v>2440</v>
      </c>
    </row>
    <row r="1807" spans="1:13" ht="75" x14ac:dyDescent="0.2">
      <c r="A1807" s="166">
        <v>1806</v>
      </c>
      <c r="B1807" s="167" t="s">
        <v>7949</v>
      </c>
      <c r="C1807" s="168" t="s">
        <v>7950</v>
      </c>
      <c r="D1807" s="169" t="s">
        <v>3083</v>
      </c>
      <c r="E1807" s="170">
        <v>588</v>
      </c>
      <c r="F1807" s="170"/>
      <c r="G1807" s="169">
        <v>2024</v>
      </c>
      <c r="H1807" s="169" t="s">
        <v>7951</v>
      </c>
      <c r="I1807" s="191" t="s">
        <v>7952</v>
      </c>
      <c r="J1807" s="167" t="s">
        <v>3416</v>
      </c>
      <c r="K1807" s="169" t="s">
        <v>69</v>
      </c>
      <c r="L1807" s="169" t="s">
        <v>56</v>
      </c>
      <c r="M1807" s="169" t="s">
        <v>3054</v>
      </c>
    </row>
    <row r="1808" spans="1:13" ht="75" x14ac:dyDescent="0.2">
      <c r="A1808" s="166">
        <v>1807</v>
      </c>
      <c r="B1808" s="167" t="s">
        <v>7953</v>
      </c>
      <c r="C1808" s="168" t="s">
        <v>7954</v>
      </c>
      <c r="D1808" s="169" t="s">
        <v>3083</v>
      </c>
      <c r="E1808" s="170">
        <v>588</v>
      </c>
      <c r="F1808" s="170"/>
      <c r="G1808" s="169">
        <v>2024</v>
      </c>
      <c r="H1808" s="169" t="s">
        <v>7955</v>
      </c>
      <c r="I1808" s="191" t="s">
        <v>7956</v>
      </c>
      <c r="J1808" s="167" t="s">
        <v>3416</v>
      </c>
      <c r="K1808" s="169" t="s">
        <v>69</v>
      </c>
      <c r="L1808" s="169" t="s">
        <v>56</v>
      </c>
      <c r="M1808" s="169" t="s">
        <v>7957</v>
      </c>
    </row>
    <row r="1809" spans="1:13" ht="75" x14ac:dyDescent="0.2">
      <c r="A1809" s="166">
        <v>1808</v>
      </c>
      <c r="B1809" s="167" t="s">
        <v>7958</v>
      </c>
      <c r="C1809" s="168" t="s">
        <v>7959</v>
      </c>
      <c r="D1809" s="169" t="s">
        <v>3083</v>
      </c>
      <c r="E1809" s="170">
        <v>588</v>
      </c>
      <c r="F1809" s="170"/>
      <c r="G1809" s="169">
        <v>2024</v>
      </c>
      <c r="H1809" s="169" t="s">
        <v>7960</v>
      </c>
      <c r="I1809" s="191" t="s">
        <v>7961</v>
      </c>
      <c r="J1809" s="167" t="s">
        <v>3416</v>
      </c>
      <c r="K1809" s="169" t="s">
        <v>69</v>
      </c>
      <c r="L1809" s="169" t="s">
        <v>56</v>
      </c>
      <c r="M1809" s="169" t="s">
        <v>2765</v>
      </c>
    </row>
    <row r="1810" spans="1:13" ht="75" x14ac:dyDescent="0.2">
      <c r="A1810" s="166">
        <v>1809</v>
      </c>
      <c r="B1810" s="167" t="s">
        <v>7962</v>
      </c>
      <c r="C1810" s="168" t="s">
        <v>7963</v>
      </c>
      <c r="D1810" s="169" t="s">
        <v>3083</v>
      </c>
      <c r="E1810" s="170">
        <v>588</v>
      </c>
      <c r="F1810" s="170"/>
      <c r="G1810" s="169">
        <v>2024</v>
      </c>
      <c r="H1810" s="169" t="s">
        <v>7964</v>
      </c>
      <c r="I1810" s="191" t="s">
        <v>7965</v>
      </c>
      <c r="J1810" s="167" t="s">
        <v>3416</v>
      </c>
      <c r="K1810" s="169" t="s">
        <v>69</v>
      </c>
      <c r="L1810" s="169" t="s">
        <v>56</v>
      </c>
      <c r="M1810" s="169" t="s">
        <v>2994</v>
      </c>
    </row>
    <row r="1811" spans="1:13" ht="75" x14ac:dyDescent="0.2">
      <c r="A1811" s="166">
        <v>1810</v>
      </c>
      <c r="B1811" s="167" t="s">
        <v>7966</v>
      </c>
      <c r="C1811" s="168" t="s">
        <v>7967</v>
      </c>
      <c r="D1811" s="169" t="s">
        <v>7968</v>
      </c>
      <c r="E1811" s="170"/>
      <c r="F1811" s="170"/>
      <c r="G1811" s="169">
        <v>2024</v>
      </c>
      <c r="H1811" s="169" t="s">
        <v>7969</v>
      </c>
      <c r="I1811" s="191" t="s">
        <v>7970</v>
      </c>
      <c r="J1811" s="167" t="s">
        <v>5003</v>
      </c>
      <c r="K1811" s="169" t="s">
        <v>69</v>
      </c>
      <c r="L1811" s="169" t="s">
        <v>114</v>
      </c>
      <c r="M1811" s="169" t="s">
        <v>2237</v>
      </c>
    </row>
    <row r="1812" spans="1:13" ht="60" x14ac:dyDescent="0.2">
      <c r="A1812" s="166">
        <v>1811</v>
      </c>
      <c r="B1812" s="167" t="s">
        <v>7971</v>
      </c>
      <c r="C1812" s="168" t="s">
        <v>7972</v>
      </c>
      <c r="D1812" s="169" t="s">
        <v>7973</v>
      </c>
      <c r="E1812" s="170">
        <v>15</v>
      </c>
      <c r="F1812" s="170">
        <v>4</v>
      </c>
      <c r="G1812" s="169">
        <v>2024</v>
      </c>
      <c r="H1812" s="169"/>
      <c r="I1812" s="191" t="s">
        <v>7974</v>
      </c>
      <c r="J1812" s="167" t="s">
        <v>32</v>
      </c>
      <c r="K1812" s="169" t="s">
        <v>103</v>
      </c>
      <c r="L1812" s="169" t="s">
        <v>114</v>
      </c>
      <c r="M1812" s="169" t="s">
        <v>2668</v>
      </c>
    </row>
    <row r="1813" spans="1:13" ht="75" x14ac:dyDescent="0.2">
      <c r="A1813" s="166">
        <v>1812</v>
      </c>
      <c r="B1813" s="167" t="s">
        <v>7975</v>
      </c>
      <c r="C1813" s="168" t="s">
        <v>7976</v>
      </c>
      <c r="D1813" s="169" t="s">
        <v>7977</v>
      </c>
      <c r="E1813" s="170"/>
      <c r="F1813" s="170"/>
      <c r="G1813" s="169">
        <v>2024</v>
      </c>
      <c r="H1813" s="169" t="s">
        <v>7978</v>
      </c>
      <c r="I1813" s="191" t="s">
        <v>7979</v>
      </c>
      <c r="J1813" s="167" t="s">
        <v>3416</v>
      </c>
      <c r="K1813" s="169" t="s">
        <v>69</v>
      </c>
      <c r="L1813" s="169" t="s">
        <v>56</v>
      </c>
      <c r="M1813" s="169" t="s">
        <v>2505</v>
      </c>
    </row>
    <row r="1814" spans="1:13" ht="75" x14ac:dyDescent="0.2">
      <c r="A1814" s="166">
        <v>1813</v>
      </c>
      <c r="B1814" s="167" t="s">
        <v>7980</v>
      </c>
      <c r="C1814" s="168" t="s">
        <v>7981</v>
      </c>
      <c r="D1814" s="169" t="s">
        <v>7982</v>
      </c>
      <c r="E1814" s="170">
        <v>5</v>
      </c>
      <c r="F1814" s="170">
        <v>4</v>
      </c>
      <c r="G1814" s="169">
        <v>2024</v>
      </c>
      <c r="H1814" s="169" t="s">
        <v>7983</v>
      </c>
      <c r="I1814" s="191" t="s">
        <v>7984</v>
      </c>
      <c r="J1814" s="167" t="s">
        <v>32</v>
      </c>
      <c r="K1814" s="169" t="s">
        <v>103</v>
      </c>
      <c r="L1814" s="169" t="s">
        <v>114</v>
      </c>
      <c r="M1814" s="169" t="s">
        <v>2668</v>
      </c>
    </row>
    <row r="1815" spans="1:13" ht="75" x14ac:dyDescent="0.2">
      <c r="A1815" s="166">
        <v>1814</v>
      </c>
      <c r="B1815" s="167" t="s">
        <v>7985</v>
      </c>
      <c r="C1815" s="168" t="s">
        <v>7986</v>
      </c>
      <c r="D1815" s="169" t="s">
        <v>7987</v>
      </c>
      <c r="E1815" s="170"/>
      <c r="F1815" s="170"/>
      <c r="G1815" s="169">
        <v>2024</v>
      </c>
      <c r="H1815" s="169" t="s">
        <v>7988</v>
      </c>
      <c r="I1815" s="191" t="s">
        <v>7989</v>
      </c>
      <c r="J1815" s="167" t="s">
        <v>3416</v>
      </c>
      <c r="K1815" s="169" t="s">
        <v>69</v>
      </c>
      <c r="L1815" s="169" t="s">
        <v>128</v>
      </c>
      <c r="M1815" s="169" t="s">
        <v>5215</v>
      </c>
    </row>
    <row r="1816" spans="1:13" ht="90" x14ac:dyDescent="0.2">
      <c r="A1816" s="166">
        <v>1815</v>
      </c>
      <c r="B1816" s="167" t="s">
        <v>7990</v>
      </c>
      <c r="C1816" s="168" t="s">
        <v>7991</v>
      </c>
      <c r="D1816" s="169" t="s">
        <v>4944</v>
      </c>
      <c r="E1816" s="170"/>
      <c r="F1816" s="170"/>
      <c r="G1816" s="166">
        <v>2025</v>
      </c>
      <c r="H1816" s="169" t="s">
        <v>7992</v>
      </c>
      <c r="I1816" s="191" t="s">
        <v>7993</v>
      </c>
      <c r="J1816" s="167" t="s">
        <v>32</v>
      </c>
      <c r="K1816" s="169" t="s">
        <v>103</v>
      </c>
      <c r="L1816" s="169" t="s">
        <v>56</v>
      </c>
      <c r="M1816" s="169" t="s">
        <v>433</v>
      </c>
    </row>
    <row r="1817" spans="1:13" ht="75" x14ac:dyDescent="0.2">
      <c r="A1817" s="166">
        <v>1816</v>
      </c>
      <c r="B1817" s="167" t="s">
        <v>7994</v>
      </c>
      <c r="C1817" s="168" t="s">
        <v>7995</v>
      </c>
      <c r="D1817" s="169" t="s">
        <v>1626</v>
      </c>
      <c r="E1817" s="170">
        <v>11</v>
      </c>
      <c r="F1817" s="170">
        <v>12</v>
      </c>
      <c r="G1817" s="169">
        <v>2024</v>
      </c>
      <c r="H1817" s="169" t="s">
        <v>7996</v>
      </c>
      <c r="I1817" s="191" t="s">
        <v>7997</v>
      </c>
      <c r="J1817" s="167" t="s">
        <v>32</v>
      </c>
      <c r="K1817" s="169" t="s">
        <v>55</v>
      </c>
      <c r="L1817" s="169" t="s">
        <v>149</v>
      </c>
      <c r="M1817" s="169" t="s">
        <v>1724</v>
      </c>
    </row>
    <row r="1818" spans="1:13" ht="75" x14ac:dyDescent="0.2">
      <c r="A1818" s="166">
        <v>1817</v>
      </c>
      <c r="B1818" s="167" t="s">
        <v>7998</v>
      </c>
      <c r="C1818" s="168" t="s">
        <v>7999</v>
      </c>
      <c r="D1818" s="169" t="s">
        <v>8000</v>
      </c>
      <c r="E1818" s="170">
        <v>10</v>
      </c>
      <c r="F1818" s="170">
        <v>4</v>
      </c>
      <c r="G1818" s="169">
        <v>2024</v>
      </c>
      <c r="H1818" s="169" t="s">
        <v>8001</v>
      </c>
      <c r="I1818" s="191" t="s">
        <v>8002</v>
      </c>
      <c r="J1818" s="167" t="s">
        <v>32</v>
      </c>
      <c r="K1818" s="169" t="s">
        <v>103</v>
      </c>
      <c r="L1818" s="169" t="s">
        <v>864</v>
      </c>
      <c r="M1818" s="169" t="s">
        <v>2187</v>
      </c>
    </row>
    <row r="1819" spans="1:13" ht="75" x14ac:dyDescent="0.2">
      <c r="A1819" s="166">
        <v>1818</v>
      </c>
      <c r="B1819" s="167" t="s">
        <v>8003</v>
      </c>
      <c r="C1819" s="168" t="s">
        <v>8004</v>
      </c>
      <c r="D1819" s="169" t="s">
        <v>8000</v>
      </c>
      <c r="E1819" s="170">
        <v>10</v>
      </c>
      <c r="F1819" s="170">
        <v>4</v>
      </c>
      <c r="G1819" s="169">
        <v>2024</v>
      </c>
      <c r="H1819" s="169" t="s">
        <v>8005</v>
      </c>
      <c r="I1819" s="191" t="s">
        <v>8006</v>
      </c>
      <c r="J1819" s="167" t="s">
        <v>32</v>
      </c>
      <c r="K1819" s="169" t="s">
        <v>103</v>
      </c>
      <c r="L1819" s="169" t="s">
        <v>56</v>
      </c>
      <c r="M1819" s="169" t="s">
        <v>3023</v>
      </c>
    </row>
    <row r="1820" spans="1:13" ht="75" x14ac:dyDescent="0.2">
      <c r="A1820" s="166">
        <v>1819</v>
      </c>
      <c r="B1820" s="167" t="s">
        <v>8007</v>
      </c>
      <c r="C1820" s="168" t="s">
        <v>8008</v>
      </c>
      <c r="D1820" s="169" t="s">
        <v>8000</v>
      </c>
      <c r="E1820" s="170">
        <v>10</v>
      </c>
      <c r="F1820" s="170">
        <v>4</v>
      </c>
      <c r="G1820" s="169">
        <v>2024</v>
      </c>
      <c r="H1820" s="169" t="s">
        <v>8009</v>
      </c>
      <c r="I1820" s="191" t="s">
        <v>8010</v>
      </c>
      <c r="J1820" s="167" t="s">
        <v>32</v>
      </c>
      <c r="K1820" s="169" t="s">
        <v>103</v>
      </c>
      <c r="L1820" s="169" t="s">
        <v>56</v>
      </c>
      <c r="M1820" s="169" t="s">
        <v>3054</v>
      </c>
    </row>
    <row r="1821" spans="1:13" ht="75" x14ac:dyDescent="0.2">
      <c r="A1821" s="166">
        <v>1820</v>
      </c>
      <c r="B1821" s="167" t="s">
        <v>8011</v>
      </c>
      <c r="C1821" s="168" t="s">
        <v>8012</v>
      </c>
      <c r="D1821" s="169" t="s">
        <v>8013</v>
      </c>
      <c r="E1821" s="170"/>
      <c r="F1821" s="170"/>
      <c r="G1821" s="169">
        <v>2024</v>
      </c>
      <c r="H1821" s="169" t="s">
        <v>8014</v>
      </c>
      <c r="I1821" s="191" t="s">
        <v>8015</v>
      </c>
      <c r="J1821" s="167" t="s">
        <v>5003</v>
      </c>
      <c r="K1821" s="169" t="s">
        <v>69</v>
      </c>
      <c r="L1821" s="169" t="s">
        <v>56</v>
      </c>
      <c r="M1821" s="169" t="s">
        <v>6740</v>
      </c>
    </row>
    <row r="1822" spans="1:13" ht="75" x14ac:dyDescent="0.2">
      <c r="A1822" s="166">
        <v>1821</v>
      </c>
      <c r="B1822" s="167" t="s">
        <v>8016</v>
      </c>
      <c r="C1822" s="168" t="s">
        <v>8017</v>
      </c>
      <c r="D1822" s="169" t="s">
        <v>8018</v>
      </c>
      <c r="E1822" s="170"/>
      <c r="F1822" s="170"/>
      <c r="G1822" s="169">
        <v>2024</v>
      </c>
      <c r="H1822" s="169" t="s">
        <v>8019</v>
      </c>
      <c r="I1822" s="191" t="s">
        <v>8020</v>
      </c>
      <c r="J1822" s="167" t="s">
        <v>3416</v>
      </c>
      <c r="K1822" s="166" t="s">
        <v>3417</v>
      </c>
      <c r="L1822" s="169" t="s">
        <v>570</v>
      </c>
      <c r="M1822" s="169" t="s">
        <v>5292</v>
      </c>
    </row>
    <row r="1823" spans="1:13" ht="75" x14ac:dyDescent="0.2">
      <c r="A1823" s="166">
        <v>1822</v>
      </c>
      <c r="B1823" s="167" t="s">
        <v>8021</v>
      </c>
      <c r="C1823" s="168" t="s">
        <v>8022</v>
      </c>
      <c r="D1823" s="169" t="s">
        <v>8018</v>
      </c>
      <c r="E1823" s="170"/>
      <c r="F1823" s="170"/>
      <c r="G1823" s="169">
        <v>2024</v>
      </c>
      <c r="H1823" s="169" t="s">
        <v>8023</v>
      </c>
      <c r="I1823" s="191" t="s">
        <v>8024</v>
      </c>
      <c r="J1823" s="167" t="s">
        <v>3416</v>
      </c>
      <c r="K1823" s="169" t="s">
        <v>69</v>
      </c>
      <c r="L1823" s="169" t="s">
        <v>725</v>
      </c>
      <c r="M1823" s="169" t="s">
        <v>8025</v>
      </c>
    </row>
    <row r="1824" spans="1:13" ht="75" x14ac:dyDescent="0.2">
      <c r="A1824" s="166">
        <v>1823</v>
      </c>
      <c r="B1824" s="167" t="s">
        <v>8026</v>
      </c>
      <c r="C1824" s="168" t="s">
        <v>8027</v>
      </c>
      <c r="D1824" s="169" t="s">
        <v>8018</v>
      </c>
      <c r="E1824" s="170"/>
      <c r="F1824" s="170"/>
      <c r="G1824" s="169">
        <v>2024</v>
      </c>
      <c r="H1824" s="169" t="s">
        <v>8028</v>
      </c>
      <c r="I1824" s="191" t="s">
        <v>8029</v>
      </c>
      <c r="J1824" s="167" t="s">
        <v>3416</v>
      </c>
      <c r="K1824" s="166" t="s">
        <v>3417</v>
      </c>
      <c r="L1824" s="169" t="s">
        <v>128</v>
      </c>
      <c r="M1824" s="166" t="s">
        <v>3095</v>
      </c>
    </row>
    <row r="1825" spans="1:13" ht="75" x14ac:dyDescent="0.2">
      <c r="A1825" s="166">
        <v>1824</v>
      </c>
      <c r="B1825" s="167" t="s">
        <v>8030</v>
      </c>
      <c r="C1825" s="168" t="s">
        <v>8031</v>
      </c>
      <c r="D1825" s="169" t="s">
        <v>8018</v>
      </c>
      <c r="E1825" s="170"/>
      <c r="F1825" s="170"/>
      <c r="G1825" s="169">
        <v>2024</v>
      </c>
      <c r="H1825" s="169" t="s">
        <v>8032</v>
      </c>
      <c r="I1825" s="198" t="s">
        <v>8033</v>
      </c>
      <c r="J1825" s="167" t="s">
        <v>3416</v>
      </c>
      <c r="K1825" s="166" t="s">
        <v>3417</v>
      </c>
      <c r="L1825" s="169" t="s">
        <v>80</v>
      </c>
      <c r="M1825" s="169" t="s">
        <v>265</v>
      </c>
    </row>
    <row r="1826" spans="1:13" ht="75" x14ac:dyDescent="0.2">
      <c r="A1826" s="166">
        <v>1825</v>
      </c>
      <c r="B1826" s="167" t="s">
        <v>8034</v>
      </c>
      <c r="C1826" s="168" t="s">
        <v>8035</v>
      </c>
      <c r="D1826" s="169" t="s">
        <v>8018</v>
      </c>
      <c r="E1826" s="170"/>
      <c r="F1826" s="170"/>
      <c r="G1826" s="169">
        <v>2024</v>
      </c>
      <c r="H1826" s="169" t="s">
        <v>8036</v>
      </c>
      <c r="I1826" s="191" t="s">
        <v>8037</v>
      </c>
      <c r="J1826" s="167" t="s">
        <v>3416</v>
      </c>
      <c r="K1826" s="169" t="s">
        <v>69</v>
      </c>
      <c r="L1826" s="169" t="s">
        <v>725</v>
      </c>
      <c r="M1826" s="169" t="s">
        <v>6734</v>
      </c>
    </row>
    <row r="1827" spans="1:13" ht="75" x14ac:dyDescent="0.2">
      <c r="A1827" s="166">
        <v>1826</v>
      </c>
      <c r="B1827" s="167" t="s">
        <v>8038</v>
      </c>
      <c r="C1827" s="168" t="s">
        <v>8039</v>
      </c>
      <c r="D1827" s="169" t="s">
        <v>8018</v>
      </c>
      <c r="E1827" s="170"/>
      <c r="F1827" s="170"/>
      <c r="G1827" s="169">
        <v>2024</v>
      </c>
      <c r="H1827" s="169" t="s">
        <v>8040</v>
      </c>
      <c r="I1827" s="191" t="s">
        <v>8041</v>
      </c>
      <c r="J1827" s="167" t="s">
        <v>3416</v>
      </c>
      <c r="K1827" s="169" t="s">
        <v>69</v>
      </c>
      <c r="L1827" s="169" t="s">
        <v>128</v>
      </c>
      <c r="M1827" s="169" t="s">
        <v>352</v>
      </c>
    </row>
    <row r="1828" spans="1:13" ht="75" x14ac:dyDescent="0.2">
      <c r="A1828" s="166">
        <v>1827</v>
      </c>
      <c r="B1828" s="167" t="s">
        <v>8042</v>
      </c>
      <c r="C1828" s="168" t="s">
        <v>8043</v>
      </c>
      <c r="D1828" s="169" t="s">
        <v>8018</v>
      </c>
      <c r="E1828" s="170"/>
      <c r="F1828" s="170"/>
      <c r="G1828" s="169">
        <v>2024</v>
      </c>
      <c r="H1828" s="169" t="s">
        <v>8044</v>
      </c>
      <c r="I1828" s="191" t="s">
        <v>8045</v>
      </c>
      <c r="J1828" s="167" t="s">
        <v>3416</v>
      </c>
      <c r="K1828" s="166" t="s">
        <v>3417</v>
      </c>
      <c r="L1828" s="169" t="s">
        <v>128</v>
      </c>
      <c r="M1828" s="166" t="s">
        <v>3430</v>
      </c>
    </row>
    <row r="1829" spans="1:13" ht="75" x14ac:dyDescent="0.2">
      <c r="A1829" s="166">
        <v>1828</v>
      </c>
      <c r="B1829" s="167" t="s">
        <v>8046</v>
      </c>
      <c r="C1829" s="168" t="s">
        <v>8047</v>
      </c>
      <c r="D1829" s="169" t="s">
        <v>8018</v>
      </c>
      <c r="E1829" s="170"/>
      <c r="F1829" s="170"/>
      <c r="G1829" s="169">
        <v>2024</v>
      </c>
      <c r="H1829" s="169" t="s">
        <v>8048</v>
      </c>
      <c r="I1829" s="191" t="s">
        <v>8049</v>
      </c>
      <c r="J1829" s="167" t="s">
        <v>3416</v>
      </c>
      <c r="K1829" s="169" t="s">
        <v>69</v>
      </c>
      <c r="L1829" s="169" t="s">
        <v>128</v>
      </c>
      <c r="M1829" s="169" t="s">
        <v>3095</v>
      </c>
    </row>
    <row r="1830" spans="1:13" ht="90" x14ac:dyDescent="0.2">
      <c r="A1830" s="166">
        <v>1829</v>
      </c>
      <c r="B1830" s="167" t="s">
        <v>8050</v>
      </c>
      <c r="C1830" s="168" t="s">
        <v>8051</v>
      </c>
      <c r="D1830" s="169" t="s">
        <v>8052</v>
      </c>
      <c r="E1830" s="170"/>
      <c r="F1830" s="170"/>
      <c r="G1830" s="169">
        <v>2024</v>
      </c>
      <c r="H1830" s="169" t="s">
        <v>8053</v>
      </c>
      <c r="I1830" s="191" t="s">
        <v>8054</v>
      </c>
      <c r="J1830" s="167" t="s">
        <v>5003</v>
      </c>
      <c r="K1830" s="166" t="s">
        <v>3417</v>
      </c>
      <c r="L1830" s="169" t="s">
        <v>80</v>
      </c>
      <c r="M1830" s="166" t="s">
        <v>2539</v>
      </c>
    </row>
    <row r="1831" spans="1:13" ht="90" x14ac:dyDescent="0.2">
      <c r="A1831" s="166">
        <v>1830</v>
      </c>
      <c r="B1831" s="167" t="s">
        <v>8055</v>
      </c>
      <c r="C1831" s="168" t="s">
        <v>8056</v>
      </c>
      <c r="D1831" s="169" t="s">
        <v>8057</v>
      </c>
      <c r="E1831" s="170"/>
      <c r="F1831" s="170"/>
      <c r="G1831" s="169">
        <v>2024</v>
      </c>
      <c r="H1831" s="169" t="s">
        <v>8058</v>
      </c>
      <c r="I1831" s="191" t="s">
        <v>8059</v>
      </c>
      <c r="J1831" s="167" t="s">
        <v>5003</v>
      </c>
      <c r="K1831" s="169" t="s">
        <v>69</v>
      </c>
      <c r="L1831" s="169" t="s">
        <v>149</v>
      </c>
      <c r="M1831" s="169" t="s">
        <v>509</v>
      </c>
    </row>
    <row r="1832" spans="1:13" ht="75" x14ac:dyDescent="0.2">
      <c r="A1832" s="166">
        <v>1831</v>
      </c>
      <c r="B1832" s="167" t="s">
        <v>8060</v>
      </c>
      <c r="C1832" s="168" t="s">
        <v>8061</v>
      </c>
      <c r="D1832" s="169" t="s">
        <v>7910</v>
      </c>
      <c r="E1832" s="170"/>
      <c r="F1832" s="170"/>
      <c r="G1832" s="169">
        <v>2024</v>
      </c>
      <c r="H1832" s="169" t="s">
        <v>8062</v>
      </c>
      <c r="I1832" s="191" t="s">
        <v>8063</v>
      </c>
      <c r="J1832" s="167" t="s">
        <v>3416</v>
      </c>
      <c r="K1832" s="169" t="s">
        <v>69</v>
      </c>
      <c r="L1832" s="169" t="s">
        <v>56</v>
      </c>
      <c r="M1832" s="166" t="s">
        <v>2881</v>
      </c>
    </row>
    <row r="1833" spans="1:13" ht="75" x14ac:dyDescent="0.2">
      <c r="A1833" s="166">
        <v>1832</v>
      </c>
      <c r="B1833" s="167" t="s">
        <v>8064</v>
      </c>
      <c r="C1833" s="168" t="s">
        <v>8065</v>
      </c>
      <c r="D1833" s="169" t="s">
        <v>7910</v>
      </c>
      <c r="E1833" s="170"/>
      <c r="F1833" s="170"/>
      <c r="G1833" s="169">
        <v>2024</v>
      </c>
      <c r="H1833" s="169" t="s">
        <v>8066</v>
      </c>
      <c r="I1833" s="191" t="s">
        <v>8067</v>
      </c>
      <c r="J1833" s="167" t="s">
        <v>3416</v>
      </c>
      <c r="K1833" s="169" t="s">
        <v>69</v>
      </c>
      <c r="L1833" s="169" t="s">
        <v>114</v>
      </c>
      <c r="M1833" s="169" t="s">
        <v>6920</v>
      </c>
    </row>
    <row r="1834" spans="1:13" ht="75" x14ac:dyDescent="0.2">
      <c r="A1834" s="166">
        <v>1833</v>
      </c>
      <c r="B1834" s="167" t="s">
        <v>8068</v>
      </c>
      <c r="C1834" s="168" t="s">
        <v>8069</v>
      </c>
      <c r="D1834" s="169" t="s">
        <v>7910</v>
      </c>
      <c r="E1834" s="170"/>
      <c r="F1834" s="170"/>
      <c r="G1834" s="169">
        <v>2024</v>
      </c>
      <c r="H1834" s="169" t="s">
        <v>8070</v>
      </c>
      <c r="I1834" s="191" t="s">
        <v>8071</v>
      </c>
      <c r="J1834" s="167" t="s">
        <v>3416</v>
      </c>
      <c r="K1834" s="169" t="s">
        <v>69</v>
      </c>
      <c r="L1834" s="169" t="s">
        <v>56</v>
      </c>
      <c r="M1834" s="169" t="s">
        <v>665</v>
      </c>
    </row>
    <row r="1835" spans="1:13" ht="75" x14ac:dyDescent="0.2">
      <c r="A1835" s="166">
        <v>1834</v>
      </c>
      <c r="B1835" s="167" t="s">
        <v>8072</v>
      </c>
      <c r="C1835" s="168" t="s">
        <v>8073</v>
      </c>
      <c r="D1835" s="169" t="s">
        <v>7910</v>
      </c>
      <c r="E1835" s="170"/>
      <c r="F1835" s="170"/>
      <c r="G1835" s="169">
        <v>2024</v>
      </c>
      <c r="H1835" s="169" t="s">
        <v>8074</v>
      </c>
      <c r="I1835" s="191" t="s">
        <v>8075</v>
      </c>
      <c r="J1835" s="167" t="s">
        <v>3416</v>
      </c>
      <c r="K1835" s="169" t="s">
        <v>69</v>
      </c>
      <c r="L1835" s="169" t="s">
        <v>56</v>
      </c>
      <c r="M1835" s="169" t="s">
        <v>57</v>
      </c>
    </row>
    <row r="1836" spans="1:13" ht="75" x14ac:dyDescent="0.2">
      <c r="A1836" s="166">
        <v>1835</v>
      </c>
      <c r="B1836" s="167" t="s">
        <v>8076</v>
      </c>
      <c r="C1836" s="168" t="s">
        <v>8077</v>
      </c>
      <c r="D1836" s="169" t="s">
        <v>7910</v>
      </c>
      <c r="E1836" s="170"/>
      <c r="F1836" s="170"/>
      <c r="G1836" s="169">
        <v>2024</v>
      </c>
      <c r="H1836" s="169" t="s">
        <v>8078</v>
      </c>
      <c r="I1836" s="191" t="s">
        <v>8079</v>
      </c>
      <c r="J1836" s="167" t="s">
        <v>3416</v>
      </c>
      <c r="K1836" s="169" t="s">
        <v>69</v>
      </c>
      <c r="L1836" s="169" t="s">
        <v>56</v>
      </c>
      <c r="M1836" s="169" t="s">
        <v>6740</v>
      </c>
    </row>
    <row r="1837" spans="1:13" ht="75" x14ac:dyDescent="0.2">
      <c r="A1837" s="166">
        <v>1836</v>
      </c>
      <c r="B1837" s="167" t="s">
        <v>8080</v>
      </c>
      <c r="C1837" s="168" t="s">
        <v>8081</v>
      </c>
      <c r="D1837" s="169" t="s">
        <v>4532</v>
      </c>
      <c r="E1837" s="170" t="s">
        <v>8082</v>
      </c>
      <c r="F1837" s="170"/>
      <c r="G1837" s="169">
        <v>2024</v>
      </c>
      <c r="H1837" s="169" t="s">
        <v>8083</v>
      </c>
      <c r="I1837" s="191" t="s">
        <v>8084</v>
      </c>
      <c r="J1837" s="167" t="s">
        <v>3416</v>
      </c>
      <c r="K1837" s="169" t="s">
        <v>69</v>
      </c>
      <c r="L1837" s="169" t="s">
        <v>725</v>
      </c>
      <c r="M1837" s="169" t="s">
        <v>8025</v>
      </c>
    </row>
    <row r="1838" spans="1:13" ht="75" x14ac:dyDescent="0.2">
      <c r="A1838" s="166">
        <v>1837</v>
      </c>
      <c r="B1838" s="167" t="s">
        <v>8085</v>
      </c>
      <c r="C1838" s="168" t="s">
        <v>8086</v>
      </c>
      <c r="D1838" s="169" t="s">
        <v>7910</v>
      </c>
      <c r="E1838" s="170"/>
      <c r="F1838" s="170"/>
      <c r="G1838" s="169">
        <v>2024</v>
      </c>
      <c r="H1838" s="169" t="s">
        <v>8087</v>
      </c>
      <c r="I1838" s="191" t="s">
        <v>8088</v>
      </c>
      <c r="J1838" s="167" t="s">
        <v>3416</v>
      </c>
      <c r="K1838" s="169" t="s">
        <v>69</v>
      </c>
      <c r="L1838" s="169" t="s">
        <v>56</v>
      </c>
      <c r="M1838" s="169" t="s">
        <v>3166</v>
      </c>
    </row>
    <row r="1839" spans="1:13" ht="75" x14ac:dyDescent="0.2">
      <c r="A1839" s="166">
        <v>1838</v>
      </c>
      <c r="B1839" s="167" t="s">
        <v>8089</v>
      </c>
      <c r="C1839" s="168" t="s">
        <v>8090</v>
      </c>
      <c r="D1839" s="169" t="s">
        <v>7910</v>
      </c>
      <c r="E1839" s="170"/>
      <c r="F1839" s="170"/>
      <c r="G1839" s="169">
        <v>2024</v>
      </c>
      <c r="H1839" s="169" t="s">
        <v>8091</v>
      </c>
      <c r="I1839" s="191" t="s">
        <v>8092</v>
      </c>
      <c r="J1839" s="167" t="s">
        <v>3416</v>
      </c>
      <c r="K1839" s="169" t="s">
        <v>69</v>
      </c>
      <c r="L1839" s="169" t="s">
        <v>56</v>
      </c>
      <c r="M1839" s="169" t="s">
        <v>57</v>
      </c>
    </row>
    <row r="1840" spans="1:13" ht="75" x14ac:dyDescent="0.2">
      <c r="A1840" s="166">
        <v>1839</v>
      </c>
      <c r="B1840" s="167" t="s">
        <v>8093</v>
      </c>
      <c r="C1840" s="178" t="s">
        <v>8094</v>
      </c>
      <c r="D1840" s="169" t="s">
        <v>7910</v>
      </c>
      <c r="E1840" s="170"/>
      <c r="F1840" s="170"/>
      <c r="G1840" s="169">
        <v>2024</v>
      </c>
      <c r="H1840" s="169" t="s">
        <v>8095</v>
      </c>
      <c r="I1840" s="191" t="s">
        <v>8096</v>
      </c>
      <c r="J1840" s="167" t="s">
        <v>3416</v>
      </c>
      <c r="K1840" s="169" t="s">
        <v>69</v>
      </c>
      <c r="L1840" s="169" t="s">
        <v>114</v>
      </c>
      <c r="M1840" s="169" t="s">
        <v>6920</v>
      </c>
    </row>
    <row r="1841" spans="1:13" ht="75" x14ac:dyDescent="0.2">
      <c r="A1841" s="166">
        <v>1840</v>
      </c>
      <c r="B1841" s="167" t="s">
        <v>8097</v>
      </c>
      <c r="C1841" s="168" t="s">
        <v>8098</v>
      </c>
      <c r="D1841" s="169" t="s">
        <v>8099</v>
      </c>
      <c r="E1841" s="170">
        <v>9</v>
      </c>
      <c r="F1841" s="170">
        <v>1</v>
      </c>
      <c r="G1841" s="169">
        <v>2024</v>
      </c>
      <c r="H1841" s="169" t="s">
        <v>8100</v>
      </c>
      <c r="I1841" s="191" t="s">
        <v>8101</v>
      </c>
      <c r="J1841" s="167" t="s">
        <v>32</v>
      </c>
      <c r="K1841" s="169" t="s">
        <v>55</v>
      </c>
      <c r="L1841" s="169" t="s">
        <v>725</v>
      </c>
      <c r="M1841" s="166" t="s">
        <v>4836</v>
      </c>
    </row>
    <row r="1842" spans="1:13" ht="90" x14ac:dyDescent="0.2">
      <c r="A1842" s="166">
        <v>1841</v>
      </c>
      <c r="B1842" s="167" t="s">
        <v>8102</v>
      </c>
      <c r="C1842" s="168" t="s">
        <v>8103</v>
      </c>
      <c r="D1842" s="169" t="s">
        <v>5425</v>
      </c>
      <c r="E1842" s="170">
        <v>29</v>
      </c>
      <c r="F1842" s="170">
        <v>4</v>
      </c>
      <c r="G1842" s="169">
        <v>2024</v>
      </c>
      <c r="H1842" s="169" t="s">
        <v>8104</v>
      </c>
      <c r="I1842" s="191" t="s">
        <v>8105</v>
      </c>
      <c r="J1842" s="167" t="s">
        <v>32</v>
      </c>
      <c r="K1842" s="169" t="s">
        <v>103</v>
      </c>
      <c r="L1842" s="169" t="s">
        <v>149</v>
      </c>
      <c r="M1842" s="169" t="s">
        <v>1724</v>
      </c>
    </row>
    <row r="1843" spans="1:13" ht="75" x14ac:dyDescent="0.2">
      <c r="A1843" s="166">
        <v>1842</v>
      </c>
      <c r="B1843" s="167" t="s">
        <v>8106</v>
      </c>
      <c r="C1843" s="168" t="s">
        <v>8107</v>
      </c>
      <c r="D1843" s="169" t="s">
        <v>8108</v>
      </c>
      <c r="E1843" s="170"/>
      <c r="F1843" s="170"/>
      <c r="G1843" s="169">
        <v>2024</v>
      </c>
      <c r="H1843" s="169" t="s">
        <v>8109</v>
      </c>
      <c r="I1843" s="191" t="s">
        <v>8110</v>
      </c>
      <c r="J1843" s="167" t="s">
        <v>3416</v>
      </c>
      <c r="K1843" s="169" t="s">
        <v>69</v>
      </c>
      <c r="L1843" s="169" t="s">
        <v>570</v>
      </c>
      <c r="M1843" s="169" t="s">
        <v>3312</v>
      </c>
    </row>
    <row r="1844" spans="1:13" ht="75" x14ac:dyDescent="0.2">
      <c r="A1844" s="166">
        <v>1843</v>
      </c>
      <c r="B1844" s="167" t="s">
        <v>8111</v>
      </c>
      <c r="C1844" s="168" t="s">
        <v>8112</v>
      </c>
      <c r="D1844" s="169" t="s">
        <v>8113</v>
      </c>
      <c r="E1844" s="170"/>
      <c r="F1844" s="170"/>
      <c r="G1844" s="169">
        <v>2024</v>
      </c>
      <c r="H1844" s="169" t="s">
        <v>8114</v>
      </c>
      <c r="I1844" s="191" t="s">
        <v>8115</v>
      </c>
      <c r="J1844" s="167" t="s">
        <v>3416</v>
      </c>
      <c r="K1844" s="169" t="s">
        <v>69</v>
      </c>
      <c r="L1844" s="169" t="s">
        <v>128</v>
      </c>
      <c r="M1844" s="169" t="s">
        <v>3095</v>
      </c>
    </row>
    <row r="1845" spans="1:13" ht="60" x14ac:dyDescent="0.2">
      <c r="A1845" s="166">
        <v>1844</v>
      </c>
      <c r="B1845" s="167" t="s">
        <v>8116</v>
      </c>
      <c r="C1845" s="168" t="s">
        <v>8117</v>
      </c>
      <c r="D1845" s="169" t="s">
        <v>4494</v>
      </c>
      <c r="E1845" s="170">
        <v>1136</v>
      </c>
      <c r="F1845" s="170"/>
      <c r="G1845" s="169">
        <v>2024</v>
      </c>
      <c r="H1845" s="169" t="s">
        <v>8118</v>
      </c>
      <c r="I1845" s="199" t="s">
        <v>8119</v>
      </c>
      <c r="J1845" s="167" t="s">
        <v>5003</v>
      </c>
      <c r="K1845" s="166" t="s">
        <v>3417</v>
      </c>
      <c r="L1845" s="166" t="s">
        <v>114</v>
      </c>
      <c r="M1845" s="166" t="s">
        <v>550</v>
      </c>
    </row>
    <row r="1846" spans="1:13" ht="60" x14ac:dyDescent="0.2">
      <c r="A1846" s="166">
        <v>1845</v>
      </c>
      <c r="B1846" s="167" t="s">
        <v>8120</v>
      </c>
      <c r="C1846" s="178" t="s">
        <v>8121</v>
      </c>
      <c r="D1846" s="169" t="s">
        <v>4494</v>
      </c>
      <c r="E1846" s="170">
        <v>1136</v>
      </c>
      <c r="F1846" s="170"/>
      <c r="G1846" s="169">
        <v>2024</v>
      </c>
      <c r="H1846" s="169" t="s">
        <v>8122</v>
      </c>
      <c r="I1846" s="199" t="s">
        <v>8123</v>
      </c>
      <c r="J1846" s="167" t="s">
        <v>5003</v>
      </c>
      <c r="K1846" s="166" t="s">
        <v>3417</v>
      </c>
      <c r="L1846" s="169" t="s">
        <v>114</v>
      </c>
      <c r="M1846" s="169" t="s">
        <v>550</v>
      </c>
    </row>
    <row r="1847" spans="1:13" ht="75" x14ac:dyDescent="0.2">
      <c r="A1847" s="166">
        <v>1846</v>
      </c>
      <c r="B1847" s="167" t="s">
        <v>8124</v>
      </c>
      <c r="C1847" s="168" t="s">
        <v>8125</v>
      </c>
      <c r="D1847" s="169" t="s">
        <v>5990</v>
      </c>
      <c r="E1847" s="170">
        <v>5</v>
      </c>
      <c r="F1847" s="170">
        <v>4</v>
      </c>
      <c r="G1847" s="169">
        <v>2024</v>
      </c>
      <c r="H1847" s="169" t="s">
        <v>8126</v>
      </c>
      <c r="I1847" s="191" t="s">
        <v>8127</v>
      </c>
      <c r="J1847" s="167" t="s">
        <v>32</v>
      </c>
      <c r="K1847" s="166" t="s">
        <v>103</v>
      </c>
      <c r="L1847" s="166" t="s">
        <v>128</v>
      </c>
      <c r="M1847" s="166" t="s">
        <v>544</v>
      </c>
    </row>
    <row r="1848" spans="1:13" ht="75" x14ac:dyDescent="0.2">
      <c r="A1848" s="166">
        <v>1847</v>
      </c>
      <c r="B1848" s="167" t="s">
        <v>8128</v>
      </c>
      <c r="C1848" s="168" t="s">
        <v>8129</v>
      </c>
      <c r="D1848" s="169" t="s">
        <v>8130</v>
      </c>
      <c r="E1848" s="170">
        <v>18</v>
      </c>
      <c r="F1848" s="170">
        <v>4</v>
      </c>
      <c r="G1848" s="169">
        <v>2024</v>
      </c>
      <c r="H1848" s="169" t="s">
        <v>8131</v>
      </c>
      <c r="I1848" s="191" t="s">
        <v>8132</v>
      </c>
      <c r="J1848" s="167" t="s">
        <v>32</v>
      </c>
      <c r="K1848" s="166" t="s">
        <v>55</v>
      </c>
      <c r="L1848" s="166" t="s">
        <v>56</v>
      </c>
      <c r="M1848" s="166" t="s">
        <v>57</v>
      </c>
    </row>
    <row r="1849" spans="1:13" ht="75" x14ac:dyDescent="0.2">
      <c r="A1849" s="166">
        <v>1848</v>
      </c>
      <c r="B1849" s="167" t="s">
        <v>8133</v>
      </c>
      <c r="C1849" s="168" t="s">
        <v>8134</v>
      </c>
      <c r="D1849" s="169" t="s">
        <v>8135</v>
      </c>
      <c r="E1849" s="170"/>
      <c r="F1849" s="170"/>
      <c r="G1849" s="169">
        <v>2024</v>
      </c>
      <c r="H1849" s="169" t="s">
        <v>8136</v>
      </c>
      <c r="I1849" s="191" t="s">
        <v>8137</v>
      </c>
      <c r="J1849" s="167" t="s">
        <v>3416</v>
      </c>
      <c r="K1849" s="169" t="s">
        <v>69</v>
      </c>
      <c r="L1849" s="166" t="s">
        <v>56</v>
      </c>
      <c r="M1849" s="166" t="s">
        <v>2624</v>
      </c>
    </row>
    <row r="1850" spans="1:13" ht="75" x14ac:dyDescent="0.2">
      <c r="A1850" s="166">
        <v>1849</v>
      </c>
      <c r="B1850" s="167" t="s">
        <v>8138</v>
      </c>
      <c r="C1850" s="168" t="s">
        <v>8139</v>
      </c>
      <c r="D1850" s="169" t="s">
        <v>8135</v>
      </c>
      <c r="E1850" s="170"/>
      <c r="F1850" s="170"/>
      <c r="G1850" s="169">
        <v>2024</v>
      </c>
      <c r="H1850" s="169" t="s">
        <v>8140</v>
      </c>
      <c r="I1850" s="191" t="s">
        <v>8141</v>
      </c>
      <c r="J1850" s="167" t="s">
        <v>3416</v>
      </c>
      <c r="K1850" s="169" t="s">
        <v>69</v>
      </c>
      <c r="L1850" s="166" t="s">
        <v>80</v>
      </c>
      <c r="M1850" s="166" t="s">
        <v>3393</v>
      </c>
    </row>
    <row r="1851" spans="1:13" ht="75" x14ac:dyDescent="0.2">
      <c r="A1851" s="166">
        <v>1850</v>
      </c>
      <c r="B1851" s="167" t="s">
        <v>8142</v>
      </c>
      <c r="C1851" s="168" t="s">
        <v>8143</v>
      </c>
      <c r="D1851" s="169" t="s">
        <v>8135</v>
      </c>
      <c r="E1851" s="170"/>
      <c r="F1851" s="170"/>
      <c r="G1851" s="169">
        <v>2024</v>
      </c>
      <c r="H1851" s="169" t="s">
        <v>8144</v>
      </c>
      <c r="I1851" s="191" t="s">
        <v>8145</v>
      </c>
      <c r="J1851" s="167" t="s">
        <v>3416</v>
      </c>
      <c r="K1851" s="169" t="s">
        <v>69</v>
      </c>
      <c r="L1851" s="166" t="s">
        <v>601</v>
      </c>
      <c r="M1851" s="166" t="s">
        <v>6149</v>
      </c>
    </row>
    <row r="1852" spans="1:13" ht="75" x14ac:dyDescent="0.2">
      <c r="A1852" s="166">
        <v>1851</v>
      </c>
      <c r="B1852" s="167" t="s">
        <v>8146</v>
      </c>
      <c r="C1852" s="168" t="s">
        <v>8147</v>
      </c>
      <c r="D1852" s="169" t="s">
        <v>8135</v>
      </c>
      <c r="E1852" s="170"/>
      <c r="F1852" s="170"/>
      <c r="G1852" s="169">
        <v>2024</v>
      </c>
      <c r="H1852" s="169" t="s">
        <v>8148</v>
      </c>
      <c r="I1852" s="191" t="s">
        <v>8149</v>
      </c>
      <c r="J1852" s="167" t="s">
        <v>3416</v>
      </c>
      <c r="K1852" s="169" t="s">
        <v>69</v>
      </c>
      <c r="L1852" s="166" t="s">
        <v>725</v>
      </c>
      <c r="M1852" s="166" t="s">
        <v>3584</v>
      </c>
    </row>
    <row r="1853" spans="1:13" ht="75" x14ac:dyDescent="0.2">
      <c r="A1853" s="166">
        <v>1852</v>
      </c>
      <c r="B1853" s="167" t="s">
        <v>8150</v>
      </c>
      <c r="C1853" s="168" t="s">
        <v>8151</v>
      </c>
      <c r="D1853" s="169" t="s">
        <v>1408</v>
      </c>
      <c r="E1853" s="170">
        <v>2925</v>
      </c>
      <c r="F1853" s="170">
        <v>1</v>
      </c>
      <c r="G1853" s="169">
        <v>2024</v>
      </c>
      <c r="H1853" s="169" t="s">
        <v>8152</v>
      </c>
      <c r="I1853" s="191" t="s">
        <v>8153</v>
      </c>
      <c r="J1853" s="167" t="s">
        <v>3416</v>
      </c>
      <c r="K1853" s="169" t="s">
        <v>69</v>
      </c>
      <c r="L1853" s="166" t="s">
        <v>149</v>
      </c>
      <c r="M1853" s="166" t="s">
        <v>464</v>
      </c>
    </row>
    <row r="1854" spans="1:13" ht="75" x14ac:dyDescent="0.2">
      <c r="A1854" s="166">
        <v>1853</v>
      </c>
      <c r="B1854" s="167" t="s">
        <v>8154</v>
      </c>
      <c r="C1854" s="168" t="s">
        <v>8155</v>
      </c>
      <c r="D1854" s="169" t="s">
        <v>8000</v>
      </c>
      <c r="E1854" s="170">
        <v>11</v>
      </c>
      <c r="F1854" s="170">
        <v>1</v>
      </c>
      <c r="G1854" s="169">
        <v>2024</v>
      </c>
      <c r="H1854" s="169" t="s">
        <v>8156</v>
      </c>
      <c r="I1854" s="191" t="s">
        <v>8157</v>
      </c>
      <c r="J1854" s="167" t="s">
        <v>32</v>
      </c>
      <c r="K1854" s="166" t="s">
        <v>103</v>
      </c>
      <c r="L1854" s="166" t="s">
        <v>56</v>
      </c>
      <c r="M1854" s="166" t="s">
        <v>3100</v>
      </c>
    </row>
    <row r="1855" spans="1:13" ht="75" x14ac:dyDescent="0.2">
      <c r="A1855" s="166">
        <v>1854</v>
      </c>
      <c r="B1855" s="167" t="s">
        <v>8158</v>
      </c>
      <c r="C1855" s="168" t="s">
        <v>8159</v>
      </c>
      <c r="D1855" s="169" t="s">
        <v>8160</v>
      </c>
      <c r="E1855" s="170"/>
      <c r="F1855" s="170"/>
      <c r="G1855" s="169">
        <v>2024</v>
      </c>
      <c r="H1855" s="169" t="s">
        <v>8161</v>
      </c>
      <c r="I1855" s="191" t="s">
        <v>8162</v>
      </c>
      <c r="J1855" s="167" t="s">
        <v>3416</v>
      </c>
      <c r="K1855" s="169" t="s">
        <v>69</v>
      </c>
      <c r="L1855" s="166" t="s">
        <v>601</v>
      </c>
      <c r="M1855" s="166" t="s">
        <v>3907</v>
      </c>
    </row>
    <row r="1856" spans="1:13" ht="75" x14ac:dyDescent="0.2">
      <c r="A1856" s="166">
        <v>1855</v>
      </c>
      <c r="B1856" s="167" t="s">
        <v>8163</v>
      </c>
      <c r="C1856" s="168" t="s">
        <v>8164</v>
      </c>
      <c r="D1856" s="169" t="s">
        <v>8165</v>
      </c>
      <c r="E1856" s="170"/>
      <c r="F1856" s="170"/>
      <c r="G1856" s="169">
        <v>2024</v>
      </c>
      <c r="H1856" s="169" t="s">
        <v>8166</v>
      </c>
      <c r="I1856" s="191" t="s">
        <v>8167</v>
      </c>
      <c r="J1856" s="167" t="s">
        <v>3416</v>
      </c>
      <c r="K1856" s="169" t="s">
        <v>69</v>
      </c>
      <c r="L1856" s="166" t="s">
        <v>80</v>
      </c>
      <c r="M1856" s="166" t="s">
        <v>7035</v>
      </c>
    </row>
    <row r="1857" spans="1:13" ht="75" x14ac:dyDescent="0.2">
      <c r="A1857" s="166">
        <v>1856</v>
      </c>
      <c r="B1857" s="167" t="s">
        <v>8168</v>
      </c>
      <c r="C1857" s="168" t="s">
        <v>8169</v>
      </c>
      <c r="D1857" s="169" t="s">
        <v>8165</v>
      </c>
      <c r="E1857" s="170"/>
      <c r="F1857" s="170"/>
      <c r="G1857" s="169">
        <v>2024</v>
      </c>
      <c r="H1857" s="169" t="s">
        <v>8170</v>
      </c>
      <c r="I1857" s="174" t="s">
        <v>8171</v>
      </c>
      <c r="J1857" s="167" t="s">
        <v>3416</v>
      </c>
      <c r="K1857" s="169" t="s">
        <v>69</v>
      </c>
      <c r="L1857" s="166" t="s">
        <v>864</v>
      </c>
      <c r="M1857" s="166" t="s">
        <v>8172</v>
      </c>
    </row>
    <row r="1858" spans="1:13" ht="75" x14ac:dyDescent="0.2">
      <c r="A1858" s="166">
        <v>1857</v>
      </c>
      <c r="B1858" s="167" t="s">
        <v>8173</v>
      </c>
      <c r="C1858" s="168" t="s">
        <v>8174</v>
      </c>
      <c r="D1858" s="169" t="s">
        <v>8175</v>
      </c>
      <c r="E1858" s="170"/>
      <c r="F1858" s="170"/>
      <c r="G1858" s="169">
        <v>2024</v>
      </c>
      <c r="H1858" s="169" t="s">
        <v>8176</v>
      </c>
      <c r="I1858" s="191" t="s">
        <v>8177</v>
      </c>
      <c r="J1858" s="167" t="s">
        <v>3416</v>
      </c>
      <c r="K1858" s="169" t="s">
        <v>69</v>
      </c>
      <c r="L1858" s="166" t="s">
        <v>570</v>
      </c>
      <c r="M1858" s="166" t="s">
        <v>1854</v>
      </c>
    </row>
    <row r="1859" spans="1:13" ht="75" x14ac:dyDescent="0.2">
      <c r="A1859" s="166">
        <v>1858</v>
      </c>
      <c r="B1859" s="167" t="s">
        <v>8178</v>
      </c>
      <c r="C1859" s="168" t="s">
        <v>8179</v>
      </c>
      <c r="D1859" s="169" t="s">
        <v>8175</v>
      </c>
      <c r="E1859" s="170"/>
      <c r="F1859" s="170"/>
      <c r="G1859" s="169">
        <v>2024</v>
      </c>
      <c r="H1859" s="169" t="s">
        <v>8180</v>
      </c>
      <c r="I1859" s="191" t="s">
        <v>8181</v>
      </c>
      <c r="J1859" s="167" t="s">
        <v>3416</v>
      </c>
      <c r="K1859" s="169" t="s">
        <v>69</v>
      </c>
      <c r="L1859" s="166" t="s">
        <v>56</v>
      </c>
      <c r="M1859" s="166" t="s">
        <v>3059</v>
      </c>
    </row>
    <row r="1860" spans="1:13" ht="90" x14ac:dyDescent="0.2">
      <c r="A1860" s="166">
        <v>1859</v>
      </c>
      <c r="B1860" s="167" t="s">
        <v>8182</v>
      </c>
      <c r="C1860" s="168" t="s">
        <v>8183</v>
      </c>
      <c r="D1860" s="169" t="s">
        <v>8184</v>
      </c>
      <c r="E1860" s="170"/>
      <c r="F1860" s="170"/>
      <c r="G1860" s="169">
        <v>2024</v>
      </c>
      <c r="H1860" s="169" t="s">
        <v>8185</v>
      </c>
      <c r="I1860" s="191" t="s">
        <v>8186</v>
      </c>
      <c r="J1860" s="167" t="s">
        <v>3416</v>
      </c>
      <c r="K1860" s="169" t="s">
        <v>69</v>
      </c>
      <c r="L1860" s="166" t="s">
        <v>725</v>
      </c>
      <c r="M1860" s="166" t="s">
        <v>4852</v>
      </c>
    </row>
    <row r="1861" spans="1:13" ht="90" x14ac:dyDescent="0.2">
      <c r="A1861" s="166">
        <v>1860</v>
      </c>
      <c r="B1861" s="167" t="s">
        <v>8187</v>
      </c>
      <c r="C1861" s="168" t="s">
        <v>8188</v>
      </c>
      <c r="D1861" s="169" t="s">
        <v>8184</v>
      </c>
      <c r="E1861" s="170"/>
      <c r="F1861" s="170"/>
      <c r="G1861" s="169">
        <v>2024</v>
      </c>
      <c r="H1861" s="169" t="s">
        <v>8189</v>
      </c>
      <c r="I1861" s="191" t="s">
        <v>8190</v>
      </c>
      <c r="J1861" s="167" t="s">
        <v>3416</v>
      </c>
      <c r="K1861" s="166" t="s">
        <v>3417</v>
      </c>
      <c r="L1861" s="166" t="s">
        <v>56</v>
      </c>
      <c r="M1861" s="166" t="s">
        <v>2274</v>
      </c>
    </row>
    <row r="1862" spans="1:13" ht="90" x14ac:dyDescent="0.2">
      <c r="A1862" s="166">
        <v>1861</v>
      </c>
      <c r="B1862" s="167" t="s">
        <v>8191</v>
      </c>
      <c r="C1862" s="168" t="s">
        <v>8192</v>
      </c>
      <c r="D1862" s="169" t="s">
        <v>8184</v>
      </c>
      <c r="E1862" s="170"/>
      <c r="F1862" s="170"/>
      <c r="G1862" s="169">
        <v>2024</v>
      </c>
      <c r="H1862" s="169" t="s">
        <v>8193</v>
      </c>
      <c r="I1862" s="191" t="s">
        <v>8194</v>
      </c>
      <c r="J1862" s="167" t="s">
        <v>3416</v>
      </c>
      <c r="K1862" s="169" t="s">
        <v>69</v>
      </c>
      <c r="L1862" s="166" t="s">
        <v>114</v>
      </c>
      <c r="M1862" s="166" t="s">
        <v>6695</v>
      </c>
    </row>
    <row r="1863" spans="1:13" ht="75" x14ac:dyDescent="0.2">
      <c r="A1863" s="166">
        <v>1862</v>
      </c>
      <c r="B1863" s="167" t="s">
        <v>8195</v>
      </c>
      <c r="C1863" s="168" t="s">
        <v>8196</v>
      </c>
      <c r="D1863" s="169" t="s">
        <v>8197</v>
      </c>
      <c r="E1863" s="170"/>
      <c r="F1863" s="170"/>
      <c r="G1863" s="169">
        <v>2024</v>
      </c>
      <c r="H1863" s="169" t="s">
        <v>8198</v>
      </c>
      <c r="I1863" s="191" t="s">
        <v>8199</v>
      </c>
      <c r="J1863" s="167" t="s">
        <v>3416</v>
      </c>
      <c r="K1863" s="169" t="s">
        <v>69</v>
      </c>
      <c r="L1863" s="166" t="s">
        <v>725</v>
      </c>
      <c r="M1863" s="166" t="s">
        <v>3490</v>
      </c>
    </row>
    <row r="1864" spans="1:13" ht="75" x14ac:dyDescent="0.2">
      <c r="A1864" s="166">
        <v>1863</v>
      </c>
      <c r="B1864" s="167" t="s">
        <v>8200</v>
      </c>
      <c r="C1864" s="168" t="s">
        <v>8201</v>
      </c>
      <c r="D1864" s="169" t="s">
        <v>8197</v>
      </c>
      <c r="E1864" s="170"/>
      <c r="F1864" s="170"/>
      <c r="G1864" s="169">
        <v>2024</v>
      </c>
      <c r="H1864" s="169" t="s">
        <v>8202</v>
      </c>
      <c r="I1864" s="191" t="s">
        <v>8203</v>
      </c>
      <c r="J1864" s="167" t="s">
        <v>3416</v>
      </c>
      <c r="K1864" s="169" t="s">
        <v>69</v>
      </c>
      <c r="L1864" s="166" t="s">
        <v>725</v>
      </c>
      <c r="M1864" s="166" t="s">
        <v>6734</v>
      </c>
    </row>
    <row r="1865" spans="1:13" ht="75" x14ac:dyDescent="0.2">
      <c r="A1865" s="166">
        <v>1864</v>
      </c>
      <c r="B1865" s="167" t="s">
        <v>8204</v>
      </c>
      <c r="C1865" s="168" t="s">
        <v>8205</v>
      </c>
      <c r="D1865" s="169" t="s">
        <v>8197</v>
      </c>
      <c r="E1865" s="170"/>
      <c r="F1865" s="170"/>
      <c r="G1865" s="169">
        <v>2024</v>
      </c>
      <c r="H1865" s="169" t="s">
        <v>8206</v>
      </c>
      <c r="I1865" s="191" t="s">
        <v>8207</v>
      </c>
      <c r="J1865" s="167" t="s">
        <v>3416</v>
      </c>
      <c r="K1865" s="169" t="s">
        <v>69</v>
      </c>
      <c r="L1865" s="166" t="s">
        <v>56</v>
      </c>
      <c r="M1865" s="166" t="s">
        <v>7957</v>
      </c>
    </row>
    <row r="1866" spans="1:13" ht="75" x14ac:dyDescent="0.2">
      <c r="A1866" s="166">
        <v>1865</v>
      </c>
      <c r="B1866" s="167" t="s">
        <v>8208</v>
      </c>
      <c r="C1866" s="168" t="s">
        <v>8209</v>
      </c>
      <c r="D1866" s="169" t="s">
        <v>8197</v>
      </c>
      <c r="E1866" s="170"/>
      <c r="F1866" s="170"/>
      <c r="G1866" s="169">
        <v>2024</v>
      </c>
      <c r="H1866" s="169" t="s">
        <v>8210</v>
      </c>
      <c r="I1866" s="191" t="s">
        <v>8211</v>
      </c>
      <c r="J1866" s="167" t="s">
        <v>3416</v>
      </c>
      <c r="K1866" s="169" t="s">
        <v>69</v>
      </c>
      <c r="L1866" s="166" t="s">
        <v>56</v>
      </c>
      <c r="M1866" s="166" t="s">
        <v>3059</v>
      </c>
    </row>
    <row r="1867" spans="1:13" ht="75" x14ac:dyDescent="0.2">
      <c r="A1867" s="166">
        <v>1866</v>
      </c>
      <c r="B1867" s="167" t="s">
        <v>8212</v>
      </c>
      <c r="C1867" s="168" t="s">
        <v>8213</v>
      </c>
      <c r="D1867" s="169" t="s">
        <v>8197</v>
      </c>
      <c r="E1867" s="170"/>
      <c r="F1867" s="170"/>
      <c r="G1867" s="169">
        <v>2024</v>
      </c>
      <c r="H1867" s="169" t="s">
        <v>8214</v>
      </c>
      <c r="I1867" s="191" t="s">
        <v>8215</v>
      </c>
      <c r="J1867" s="167" t="s">
        <v>3416</v>
      </c>
      <c r="K1867" s="169" t="s">
        <v>69</v>
      </c>
      <c r="L1867" s="166" t="s">
        <v>56</v>
      </c>
      <c r="M1867" s="166" t="s">
        <v>3189</v>
      </c>
    </row>
    <row r="1868" spans="1:13" ht="75" x14ac:dyDescent="0.2">
      <c r="A1868" s="166">
        <v>1867</v>
      </c>
      <c r="B1868" s="167" t="s">
        <v>8216</v>
      </c>
      <c r="C1868" s="168" t="s">
        <v>8217</v>
      </c>
      <c r="D1868" s="169" t="s">
        <v>8197</v>
      </c>
      <c r="E1868" s="170"/>
      <c r="F1868" s="170"/>
      <c r="G1868" s="169">
        <v>2024</v>
      </c>
      <c r="H1868" s="169" t="s">
        <v>8218</v>
      </c>
      <c r="I1868" s="191" t="s">
        <v>8219</v>
      </c>
      <c r="J1868" s="167" t="s">
        <v>3416</v>
      </c>
      <c r="K1868" s="169" t="s">
        <v>69</v>
      </c>
      <c r="L1868" s="166" t="s">
        <v>725</v>
      </c>
      <c r="M1868" s="166" t="s">
        <v>3490</v>
      </c>
    </row>
    <row r="1869" spans="1:13" ht="75" x14ac:dyDescent="0.2">
      <c r="A1869" s="166">
        <v>1868</v>
      </c>
      <c r="B1869" s="167" t="s">
        <v>8220</v>
      </c>
      <c r="C1869" s="168" t="s">
        <v>8221</v>
      </c>
      <c r="D1869" s="169" t="s">
        <v>8197</v>
      </c>
      <c r="E1869" s="170"/>
      <c r="F1869" s="170"/>
      <c r="G1869" s="169">
        <v>2024</v>
      </c>
      <c r="H1869" s="169" t="s">
        <v>8222</v>
      </c>
      <c r="I1869" s="191" t="s">
        <v>8223</v>
      </c>
      <c r="J1869" s="167" t="s">
        <v>3416</v>
      </c>
      <c r="K1869" s="169" t="s">
        <v>69</v>
      </c>
      <c r="L1869" s="166" t="s">
        <v>80</v>
      </c>
      <c r="M1869" s="166" t="s">
        <v>7573</v>
      </c>
    </row>
    <row r="1870" spans="1:13" ht="75" x14ac:dyDescent="0.2">
      <c r="A1870" s="166">
        <v>1869</v>
      </c>
      <c r="B1870" s="167" t="s">
        <v>8224</v>
      </c>
      <c r="C1870" s="168" t="s">
        <v>8225</v>
      </c>
      <c r="D1870" s="169" t="s">
        <v>8197</v>
      </c>
      <c r="E1870" s="170"/>
      <c r="F1870" s="170"/>
      <c r="G1870" s="169">
        <v>2024</v>
      </c>
      <c r="H1870" s="169" t="s">
        <v>8226</v>
      </c>
      <c r="I1870" s="191" t="s">
        <v>8227</v>
      </c>
      <c r="J1870" s="167" t="s">
        <v>3416</v>
      </c>
      <c r="K1870" s="169" t="s">
        <v>69</v>
      </c>
      <c r="L1870" s="166" t="s">
        <v>56</v>
      </c>
      <c r="M1870" s="166" t="s">
        <v>1800</v>
      </c>
    </row>
    <row r="1871" spans="1:13" ht="75" x14ac:dyDescent="0.2">
      <c r="A1871" s="166">
        <v>1870</v>
      </c>
      <c r="B1871" s="167" t="s">
        <v>8228</v>
      </c>
      <c r="C1871" s="168" t="s">
        <v>8229</v>
      </c>
      <c r="D1871" s="169" t="s">
        <v>8197</v>
      </c>
      <c r="E1871" s="170"/>
      <c r="F1871" s="170"/>
      <c r="G1871" s="169">
        <v>2024</v>
      </c>
      <c r="H1871" s="169" t="s">
        <v>8230</v>
      </c>
      <c r="I1871" s="174" t="s">
        <v>8231</v>
      </c>
      <c r="J1871" s="167" t="s">
        <v>3416</v>
      </c>
      <c r="K1871" s="169" t="s">
        <v>69</v>
      </c>
      <c r="L1871" s="166" t="s">
        <v>80</v>
      </c>
      <c r="M1871" s="166" t="s">
        <v>8232</v>
      </c>
    </row>
    <row r="1872" spans="1:13" ht="75" x14ac:dyDescent="0.2">
      <c r="A1872" s="166">
        <v>1871</v>
      </c>
      <c r="B1872" s="167" t="s">
        <v>8233</v>
      </c>
      <c r="C1872" s="168" t="s">
        <v>8234</v>
      </c>
      <c r="D1872" s="169" t="s">
        <v>8197</v>
      </c>
      <c r="E1872" s="170">
        <v>13</v>
      </c>
      <c r="F1872" s="170">
        <v>4</v>
      </c>
      <c r="G1872" s="169">
        <v>2024</v>
      </c>
      <c r="H1872" s="169" t="s">
        <v>8235</v>
      </c>
      <c r="I1872" s="191" t="s">
        <v>8236</v>
      </c>
      <c r="J1872" s="167" t="s">
        <v>3416</v>
      </c>
      <c r="K1872" s="169" t="s">
        <v>69</v>
      </c>
      <c r="L1872" s="166" t="s">
        <v>80</v>
      </c>
      <c r="M1872" s="166" t="s">
        <v>3263</v>
      </c>
    </row>
    <row r="1873" spans="1:13" ht="75" x14ac:dyDescent="0.2">
      <c r="A1873" s="166">
        <v>1872</v>
      </c>
      <c r="B1873" s="167" t="s">
        <v>8237</v>
      </c>
      <c r="C1873" s="168" t="s">
        <v>8238</v>
      </c>
      <c r="D1873" s="169" t="s">
        <v>6269</v>
      </c>
      <c r="E1873" s="170">
        <v>29</v>
      </c>
      <c r="F1873" s="170"/>
      <c r="G1873" s="169">
        <v>2024</v>
      </c>
      <c r="H1873" s="169" t="s">
        <v>8239</v>
      </c>
      <c r="I1873" s="191" t="s">
        <v>8240</v>
      </c>
      <c r="J1873" s="167" t="s">
        <v>32</v>
      </c>
      <c r="K1873" s="166" t="s">
        <v>103</v>
      </c>
      <c r="L1873" s="166" t="s">
        <v>149</v>
      </c>
      <c r="M1873" s="166" t="s">
        <v>2470</v>
      </c>
    </row>
    <row r="1874" spans="1:13" ht="75" x14ac:dyDescent="0.2">
      <c r="A1874" s="166">
        <v>1873</v>
      </c>
      <c r="B1874" s="167" t="s">
        <v>8241</v>
      </c>
      <c r="C1874" s="168" t="s">
        <v>8242</v>
      </c>
      <c r="D1874" s="169" t="s">
        <v>1337</v>
      </c>
      <c r="E1874" s="170"/>
      <c r="F1874" s="170"/>
      <c r="G1874" s="169">
        <v>2024</v>
      </c>
      <c r="H1874" s="169" t="s">
        <v>8243</v>
      </c>
      <c r="I1874" s="191" t="s">
        <v>8244</v>
      </c>
      <c r="J1874" s="167" t="s">
        <v>32</v>
      </c>
      <c r="K1874" s="169" t="s">
        <v>55</v>
      </c>
      <c r="L1874" s="166" t="s">
        <v>8245</v>
      </c>
      <c r="M1874" s="166" t="s">
        <v>483</v>
      </c>
    </row>
    <row r="1875" spans="1:13" ht="75" x14ac:dyDescent="0.2">
      <c r="A1875" s="166">
        <v>1874</v>
      </c>
      <c r="B1875" s="167" t="s">
        <v>8246</v>
      </c>
      <c r="C1875" s="168" t="s">
        <v>8247</v>
      </c>
      <c r="D1875" s="169" t="s">
        <v>8248</v>
      </c>
      <c r="E1875" s="170"/>
      <c r="F1875" s="170"/>
      <c r="G1875" s="169">
        <v>2024</v>
      </c>
      <c r="H1875" s="169" t="s">
        <v>8249</v>
      </c>
      <c r="I1875" s="191" t="s">
        <v>8250</v>
      </c>
      <c r="J1875" s="167" t="s">
        <v>68</v>
      </c>
      <c r="K1875" s="169" t="s">
        <v>69</v>
      </c>
      <c r="L1875" s="166" t="s">
        <v>56</v>
      </c>
      <c r="M1875" s="166" t="s">
        <v>5983</v>
      </c>
    </row>
    <row r="1876" spans="1:13" ht="75" x14ac:dyDescent="0.2">
      <c r="A1876" s="166">
        <v>1875</v>
      </c>
      <c r="B1876" s="167" t="s">
        <v>8251</v>
      </c>
      <c r="C1876" s="168" t="s">
        <v>8252</v>
      </c>
      <c r="D1876" s="169" t="s">
        <v>8253</v>
      </c>
      <c r="E1876" s="170"/>
      <c r="F1876" s="170"/>
      <c r="G1876" s="169">
        <v>2024</v>
      </c>
      <c r="H1876" s="169" t="s">
        <v>8254</v>
      </c>
      <c r="I1876" s="191" t="s">
        <v>8255</v>
      </c>
      <c r="J1876" s="167" t="s">
        <v>68</v>
      </c>
      <c r="K1876" s="166" t="s">
        <v>3417</v>
      </c>
      <c r="L1876" s="166" t="s">
        <v>56</v>
      </c>
      <c r="M1876" s="166" t="s">
        <v>2274</v>
      </c>
    </row>
    <row r="1877" spans="1:13" ht="75" x14ac:dyDescent="0.2">
      <c r="A1877" s="166">
        <v>1876</v>
      </c>
      <c r="B1877" s="167" t="s">
        <v>8256</v>
      </c>
      <c r="C1877" s="168" t="s">
        <v>8257</v>
      </c>
      <c r="D1877" s="169" t="s">
        <v>8258</v>
      </c>
      <c r="E1877" s="170"/>
      <c r="F1877" s="170"/>
      <c r="G1877" s="169">
        <v>2024</v>
      </c>
      <c r="H1877" s="169" t="s">
        <v>8259</v>
      </c>
      <c r="I1877" s="191" t="s">
        <v>8260</v>
      </c>
      <c r="J1877" s="167" t="s">
        <v>68</v>
      </c>
      <c r="K1877" s="169" t="s">
        <v>69</v>
      </c>
      <c r="L1877" s="166" t="s">
        <v>56</v>
      </c>
      <c r="M1877" s="166" t="s">
        <v>2445</v>
      </c>
    </row>
    <row r="1878" spans="1:13" ht="75" x14ac:dyDescent="0.2">
      <c r="A1878" s="166">
        <v>1877</v>
      </c>
      <c r="B1878" s="167" t="s">
        <v>8261</v>
      </c>
      <c r="C1878" s="168" t="s">
        <v>8262</v>
      </c>
      <c r="D1878" s="169" t="s">
        <v>8253</v>
      </c>
      <c r="E1878" s="170"/>
      <c r="F1878" s="170"/>
      <c r="G1878" s="169">
        <v>2024</v>
      </c>
      <c r="H1878" s="169" t="s">
        <v>8263</v>
      </c>
      <c r="I1878" s="191" t="s">
        <v>8264</v>
      </c>
      <c r="J1878" s="167" t="s">
        <v>68</v>
      </c>
      <c r="K1878" s="169" t="s">
        <v>69</v>
      </c>
      <c r="L1878" s="166" t="s">
        <v>80</v>
      </c>
      <c r="M1878" s="166" t="s">
        <v>5335</v>
      </c>
    </row>
    <row r="1879" spans="1:13" ht="75" x14ac:dyDescent="0.2">
      <c r="A1879" s="166">
        <v>1878</v>
      </c>
      <c r="B1879" s="167" t="s">
        <v>8265</v>
      </c>
      <c r="C1879" s="168" t="s">
        <v>8266</v>
      </c>
      <c r="D1879" s="169" t="s">
        <v>8267</v>
      </c>
      <c r="E1879" s="170"/>
      <c r="F1879" s="170"/>
      <c r="G1879" s="169">
        <v>2024</v>
      </c>
      <c r="H1879" s="169" t="s">
        <v>8268</v>
      </c>
      <c r="I1879" s="174" t="s">
        <v>8269</v>
      </c>
      <c r="J1879" s="167" t="s">
        <v>61</v>
      </c>
      <c r="K1879" s="169" t="s">
        <v>69</v>
      </c>
      <c r="L1879" s="166" t="s">
        <v>114</v>
      </c>
      <c r="M1879" s="166" t="s">
        <v>4687</v>
      </c>
    </row>
    <row r="1880" spans="1:13" ht="75" x14ac:dyDescent="0.2">
      <c r="A1880" s="166">
        <v>1879</v>
      </c>
      <c r="B1880" s="167" t="s">
        <v>8270</v>
      </c>
      <c r="C1880" s="168" t="s">
        <v>8271</v>
      </c>
      <c r="D1880" s="169" t="s">
        <v>8258</v>
      </c>
      <c r="E1880" s="170"/>
      <c r="F1880" s="170"/>
      <c r="G1880" s="169">
        <v>2024</v>
      </c>
      <c r="H1880" s="169" t="s">
        <v>8272</v>
      </c>
      <c r="I1880" s="191" t="s">
        <v>8273</v>
      </c>
      <c r="J1880" s="167" t="s">
        <v>68</v>
      </c>
      <c r="K1880" s="169" t="s">
        <v>69</v>
      </c>
      <c r="L1880" s="166" t="s">
        <v>80</v>
      </c>
      <c r="M1880" s="166" t="s">
        <v>8274</v>
      </c>
    </row>
    <row r="1881" spans="1:13" ht="75" x14ac:dyDescent="0.2">
      <c r="A1881" s="166">
        <v>1880</v>
      </c>
      <c r="B1881" s="167" t="s">
        <v>8275</v>
      </c>
      <c r="C1881" s="168" t="s">
        <v>8276</v>
      </c>
      <c r="D1881" s="169" t="s">
        <v>8277</v>
      </c>
      <c r="E1881" s="170">
        <v>2024</v>
      </c>
      <c r="F1881" s="170">
        <v>23</v>
      </c>
      <c r="G1881" s="169">
        <v>2024</v>
      </c>
      <c r="H1881" s="169" t="s">
        <v>8278</v>
      </c>
      <c r="I1881" s="191" t="s">
        <v>8279</v>
      </c>
      <c r="J1881" s="167" t="s">
        <v>68</v>
      </c>
      <c r="K1881" s="166" t="s">
        <v>3417</v>
      </c>
      <c r="L1881" s="166" t="s">
        <v>56</v>
      </c>
      <c r="M1881" s="166" t="s">
        <v>6837</v>
      </c>
    </row>
    <row r="1882" spans="1:13" ht="75" x14ac:dyDescent="0.2">
      <c r="A1882" s="166">
        <v>1881</v>
      </c>
      <c r="B1882" s="167" t="s">
        <v>8280</v>
      </c>
      <c r="C1882" s="168" t="s">
        <v>8281</v>
      </c>
      <c r="D1882" s="169" t="s">
        <v>8282</v>
      </c>
      <c r="E1882" s="170"/>
      <c r="F1882" s="170"/>
      <c r="G1882" s="169">
        <v>2024</v>
      </c>
      <c r="H1882" s="169" t="s">
        <v>8283</v>
      </c>
      <c r="I1882" s="191" t="s">
        <v>8284</v>
      </c>
      <c r="J1882" s="167" t="s">
        <v>68</v>
      </c>
      <c r="K1882" s="169" t="s">
        <v>69</v>
      </c>
      <c r="L1882" s="166" t="s">
        <v>56</v>
      </c>
      <c r="M1882" s="166" t="s">
        <v>2407</v>
      </c>
    </row>
    <row r="1883" spans="1:13" ht="75" x14ac:dyDescent="0.2">
      <c r="A1883" s="166">
        <v>1882</v>
      </c>
      <c r="B1883" s="167" t="s">
        <v>8285</v>
      </c>
      <c r="C1883" s="168" t="s">
        <v>8286</v>
      </c>
      <c r="D1883" s="169" t="s">
        <v>3350</v>
      </c>
      <c r="E1883" s="170"/>
      <c r="F1883" s="170"/>
      <c r="G1883" s="169">
        <v>2024</v>
      </c>
      <c r="H1883" s="169" t="s">
        <v>8287</v>
      </c>
      <c r="I1883" s="174" t="s">
        <v>8288</v>
      </c>
      <c r="J1883" s="167" t="s">
        <v>68</v>
      </c>
      <c r="K1883" s="169" t="s">
        <v>69</v>
      </c>
      <c r="L1883" s="166" t="s">
        <v>570</v>
      </c>
      <c r="M1883" s="166" t="s">
        <v>8289</v>
      </c>
    </row>
    <row r="1884" spans="1:13" ht="75" x14ac:dyDescent="0.2">
      <c r="A1884" s="166">
        <v>1883</v>
      </c>
      <c r="B1884" s="167" t="s">
        <v>8290</v>
      </c>
      <c r="C1884" s="168" t="s">
        <v>8291</v>
      </c>
      <c r="D1884" s="169" t="s">
        <v>8253</v>
      </c>
      <c r="E1884" s="170"/>
      <c r="F1884" s="170"/>
      <c r="G1884" s="169">
        <v>2024</v>
      </c>
      <c r="H1884" s="169" t="s">
        <v>8292</v>
      </c>
      <c r="I1884" s="191" t="s">
        <v>8293</v>
      </c>
      <c r="J1884" s="167" t="s">
        <v>68</v>
      </c>
      <c r="K1884" s="166" t="s">
        <v>3417</v>
      </c>
      <c r="L1884" s="166" t="s">
        <v>56</v>
      </c>
      <c r="M1884" s="166" t="s">
        <v>2881</v>
      </c>
    </row>
    <row r="1885" spans="1:13" ht="75" x14ac:dyDescent="0.2">
      <c r="A1885" s="166">
        <v>1884</v>
      </c>
      <c r="B1885" s="167" t="s">
        <v>8294</v>
      </c>
      <c r="C1885" s="168" t="s">
        <v>8295</v>
      </c>
      <c r="D1885" s="169" t="s">
        <v>8296</v>
      </c>
      <c r="E1885" s="170"/>
      <c r="F1885" s="170"/>
      <c r="G1885" s="169">
        <v>2024</v>
      </c>
      <c r="H1885" s="169" t="s">
        <v>8297</v>
      </c>
      <c r="I1885" s="191" t="s">
        <v>8298</v>
      </c>
      <c r="J1885" s="167" t="s">
        <v>68</v>
      </c>
      <c r="K1885" s="169" t="s">
        <v>69</v>
      </c>
      <c r="L1885" s="166" t="s">
        <v>570</v>
      </c>
      <c r="M1885" s="166" t="s">
        <v>3452</v>
      </c>
    </row>
    <row r="1886" spans="1:13" ht="75" x14ac:dyDescent="0.2">
      <c r="A1886" s="166">
        <v>1885</v>
      </c>
      <c r="B1886" s="167" t="s">
        <v>8299</v>
      </c>
      <c r="C1886" s="168" t="s">
        <v>8300</v>
      </c>
      <c r="D1886" s="169" t="s">
        <v>8258</v>
      </c>
      <c r="E1886" s="170"/>
      <c r="F1886" s="170"/>
      <c r="G1886" s="169">
        <v>2024</v>
      </c>
      <c r="H1886" s="169" t="s">
        <v>8301</v>
      </c>
      <c r="I1886" s="191" t="s">
        <v>8302</v>
      </c>
      <c r="J1886" s="167" t="s">
        <v>68</v>
      </c>
      <c r="K1886" s="169" t="s">
        <v>69</v>
      </c>
      <c r="L1886" s="166" t="s">
        <v>80</v>
      </c>
      <c r="M1886" s="166" t="s">
        <v>8274</v>
      </c>
    </row>
    <row r="1887" spans="1:13" ht="75" x14ac:dyDescent="0.2">
      <c r="A1887" s="166">
        <v>1886</v>
      </c>
      <c r="B1887" s="167" t="s">
        <v>8303</v>
      </c>
      <c r="C1887" s="168" t="s">
        <v>8304</v>
      </c>
      <c r="D1887" s="169" t="s">
        <v>8253</v>
      </c>
      <c r="E1887" s="170">
        <v>25</v>
      </c>
      <c r="F1887" s="170">
        <v>8</v>
      </c>
      <c r="G1887" s="169">
        <v>2024</v>
      </c>
      <c r="H1887" s="169" t="s">
        <v>8305</v>
      </c>
      <c r="I1887" s="191" t="s">
        <v>8306</v>
      </c>
      <c r="J1887" s="167" t="s">
        <v>68</v>
      </c>
      <c r="K1887" s="166" t="s">
        <v>3417</v>
      </c>
      <c r="L1887" s="166" t="s">
        <v>80</v>
      </c>
      <c r="M1887" s="166" t="s">
        <v>731</v>
      </c>
    </row>
    <row r="1888" spans="1:13" ht="75" x14ac:dyDescent="0.2">
      <c r="A1888" s="166">
        <v>1887</v>
      </c>
      <c r="B1888" s="167" t="s">
        <v>8307</v>
      </c>
      <c r="C1888" s="168" t="s">
        <v>8308</v>
      </c>
      <c r="D1888" s="169" t="s">
        <v>8253</v>
      </c>
      <c r="E1888" s="170">
        <v>2024</v>
      </c>
      <c r="F1888" s="170">
        <v>23</v>
      </c>
      <c r="G1888" s="169">
        <v>2024</v>
      </c>
      <c r="H1888" s="169" t="s">
        <v>8309</v>
      </c>
      <c r="I1888" s="191" t="s">
        <v>8310</v>
      </c>
      <c r="J1888" s="167" t="s">
        <v>68</v>
      </c>
      <c r="K1888" s="166" t="s">
        <v>3417</v>
      </c>
      <c r="L1888" s="166" t="s">
        <v>1325</v>
      </c>
      <c r="M1888" s="166" t="s">
        <v>3952</v>
      </c>
    </row>
    <row r="1889" spans="1:13" ht="60" x14ac:dyDescent="0.2">
      <c r="A1889" s="166">
        <v>1888</v>
      </c>
      <c r="B1889" s="167" t="s">
        <v>8312</v>
      </c>
      <c r="C1889" s="168" t="s">
        <v>8313</v>
      </c>
      <c r="D1889" s="169" t="s">
        <v>1346</v>
      </c>
      <c r="E1889" s="170"/>
      <c r="F1889" s="170"/>
      <c r="G1889" s="169">
        <v>2024</v>
      </c>
      <c r="H1889" s="169"/>
      <c r="I1889" s="191" t="s">
        <v>8314</v>
      </c>
      <c r="J1889" s="167" t="s">
        <v>32</v>
      </c>
      <c r="K1889" s="166" t="s">
        <v>103</v>
      </c>
      <c r="L1889" s="166" t="s">
        <v>56</v>
      </c>
      <c r="M1889" s="166" t="s">
        <v>6837</v>
      </c>
    </row>
    <row r="1890" spans="1:13" ht="75" x14ac:dyDescent="0.2">
      <c r="A1890" s="166">
        <v>1889</v>
      </c>
      <c r="B1890" s="167" t="s">
        <v>8315</v>
      </c>
      <c r="C1890" s="168" t="s">
        <v>8316</v>
      </c>
      <c r="D1890" s="169" t="s">
        <v>3350</v>
      </c>
      <c r="E1890" s="170"/>
      <c r="F1890" s="170"/>
      <c r="G1890" s="169">
        <v>2024</v>
      </c>
      <c r="H1890" s="169" t="s">
        <v>8317</v>
      </c>
      <c r="I1890" s="191" t="s">
        <v>8318</v>
      </c>
      <c r="J1890" s="167" t="s">
        <v>68</v>
      </c>
      <c r="K1890" s="166" t="s">
        <v>3417</v>
      </c>
      <c r="L1890" s="166" t="s">
        <v>725</v>
      </c>
      <c r="M1890" s="166" t="s">
        <v>4852</v>
      </c>
    </row>
    <row r="1891" spans="1:13" ht="75" x14ac:dyDescent="0.2">
      <c r="A1891" s="166">
        <v>1890</v>
      </c>
      <c r="B1891" s="167" t="s">
        <v>8319</v>
      </c>
      <c r="C1891" s="168" t="s">
        <v>8320</v>
      </c>
      <c r="D1891" s="169" t="s">
        <v>8000</v>
      </c>
      <c r="E1891" s="170">
        <v>11</v>
      </c>
      <c r="F1891" s="170">
        <v>1</v>
      </c>
      <c r="G1891" s="169">
        <v>2024</v>
      </c>
      <c r="H1891" s="169" t="s">
        <v>8321</v>
      </c>
      <c r="I1891" s="191" t="s">
        <v>8322</v>
      </c>
      <c r="J1891" s="167" t="s">
        <v>32</v>
      </c>
      <c r="K1891" s="166" t="s">
        <v>103</v>
      </c>
      <c r="L1891" s="166" t="s">
        <v>56</v>
      </c>
      <c r="M1891" s="166" t="s">
        <v>3189</v>
      </c>
    </row>
    <row r="1892" spans="1:13" ht="75" x14ac:dyDescent="0.2">
      <c r="A1892" s="166">
        <v>1891</v>
      </c>
      <c r="B1892" s="167" t="s">
        <v>8323</v>
      </c>
      <c r="C1892" s="168" t="s">
        <v>8324</v>
      </c>
      <c r="D1892" s="169" t="s">
        <v>8325</v>
      </c>
      <c r="E1892" s="170">
        <v>22</v>
      </c>
      <c r="F1892" s="170">
        <v>10</v>
      </c>
      <c r="G1892" s="169">
        <v>2024</v>
      </c>
      <c r="H1892" s="169" t="s">
        <v>8326</v>
      </c>
      <c r="I1892" s="191" t="s">
        <v>8327</v>
      </c>
      <c r="J1892" s="167" t="s">
        <v>32</v>
      </c>
      <c r="K1892" s="166" t="s">
        <v>55</v>
      </c>
      <c r="L1892" s="166" t="s">
        <v>149</v>
      </c>
      <c r="M1892" s="166" t="s">
        <v>509</v>
      </c>
    </row>
    <row r="1893" spans="1:13" ht="75" x14ac:dyDescent="0.2">
      <c r="A1893" s="166">
        <v>1892</v>
      </c>
      <c r="B1893" s="167" t="s">
        <v>8328</v>
      </c>
      <c r="C1893" s="168" t="s">
        <v>8329</v>
      </c>
      <c r="D1893" s="169" t="s">
        <v>8330</v>
      </c>
      <c r="E1893" s="170"/>
      <c r="F1893" s="170"/>
      <c r="G1893" s="169">
        <v>2024</v>
      </c>
      <c r="H1893" s="169" t="s">
        <v>8331</v>
      </c>
      <c r="I1893" s="191" t="s">
        <v>8332</v>
      </c>
      <c r="J1893" s="167" t="s">
        <v>68</v>
      </c>
      <c r="K1893" s="166" t="s">
        <v>3417</v>
      </c>
      <c r="L1893" s="166" t="s">
        <v>570</v>
      </c>
      <c r="M1893" s="166" t="s">
        <v>1091</v>
      </c>
    </row>
    <row r="1894" spans="1:13" ht="75" x14ac:dyDescent="0.2">
      <c r="A1894" s="166">
        <v>1893</v>
      </c>
      <c r="B1894" s="167" t="s">
        <v>8333</v>
      </c>
      <c r="C1894" s="168" t="s">
        <v>8334</v>
      </c>
      <c r="D1894" s="169" t="s">
        <v>8330</v>
      </c>
      <c r="E1894" s="170"/>
      <c r="F1894" s="170"/>
      <c r="G1894" s="169">
        <v>2024</v>
      </c>
      <c r="H1894" s="169" t="s">
        <v>8335</v>
      </c>
      <c r="I1894" s="191" t="s">
        <v>8336</v>
      </c>
      <c r="J1894" s="167" t="s">
        <v>68</v>
      </c>
      <c r="K1894" s="166" t="s">
        <v>3417</v>
      </c>
      <c r="L1894" s="166" t="s">
        <v>56</v>
      </c>
      <c r="M1894" s="166" t="s">
        <v>2440</v>
      </c>
    </row>
    <row r="1895" spans="1:13" ht="75" x14ac:dyDescent="0.2">
      <c r="A1895" s="166">
        <v>1894</v>
      </c>
      <c r="B1895" s="167" t="s">
        <v>8337</v>
      </c>
      <c r="C1895" s="168" t="s">
        <v>8338</v>
      </c>
      <c r="D1895" s="169" t="s">
        <v>8330</v>
      </c>
      <c r="E1895" s="170"/>
      <c r="F1895" s="170"/>
      <c r="G1895" s="169">
        <v>2024</v>
      </c>
      <c r="H1895" s="169" t="s">
        <v>8339</v>
      </c>
      <c r="I1895" s="191" t="s">
        <v>8340</v>
      </c>
      <c r="J1895" s="167" t="s">
        <v>68</v>
      </c>
      <c r="K1895" s="166" t="s">
        <v>69</v>
      </c>
      <c r="L1895" s="166" t="s">
        <v>80</v>
      </c>
      <c r="M1895" s="166" t="s">
        <v>7035</v>
      </c>
    </row>
    <row r="1896" spans="1:13" ht="75" x14ac:dyDescent="0.2">
      <c r="A1896" s="166">
        <v>1895</v>
      </c>
      <c r="B1896" s="167" t="s">
        <v>8341</v>
      </c>
      <c r="C1896" s="168" t="s">
        <v>8342</v>
      </c>
      <c r="D1896" s="169" t="s">
        <v>8000</v>
      </c>
      <c r="E1896" s="170">
        <v>11</v>
      </c>
      <c r="F1896" s="170">
        <v>1</v>
      </c>
      <c r="G1896" s="169">
        <v>2024</v>
      </c>
      <c r="H1896" s="169" t="s">
        <v>8343</v>
      </c>
      <c r="I1896" s="191" t="s">
        <v>8344</v>
      </c>
      <c r="J1896" s="167" t="s">
        <v>32</v>
      </c>
      <c r="K1896" s="166" t="s">
        <v>103</v>
      </c>
      <c r="L1896" s="166" t="s">
        <v>56</v>
      </c>
      <c r="M1896" s="166" t="s">
        <v>2765</v>
      </c>
    </row>
    <row r="1897" spans="1:13" ht="75" x14ac:dyDescent="0.2">
      <c r="A1897" s="166">
        <v>1896</v>
      </c>
      <c r="B1897" s="167" t="s">
        <v>8345</v>
      </c>
      <c r="C1897" s="168" t="s">
        <v>8346</v>
      </c>
      <c r="D1897" s="169" t="s">
        <v>8347</v>
      </c>
      <c r="E1897" s="170"/>
      <c r="F1897" s="170"/>
      <c r="G1897" s="169">
        <v>2024</v>
      </c>
      <c r="H1897" s="169" t="s">
        <v>8348</v>
      </c>
      <c r="I1897" s="200" t="s">
        <v>8349</v>
      </c>
      <c r="J1897" s="167" t="s">
        <v>68</v>
      </c>
      <c r="K1897" s="166" t="s">
        <v>69</v>
      </c>
      <c r="L1897" s="166" t="s">
        <v>56</v>
      </c>
      <c r="M1897" s="166" t="s">
        <v>2274</v>
      </c>
    </row>
    <row r="1898" spans="1:13" ht="75" x14ac:dyDescent="0.2">
      <c r="A1898" s="166">
        <v>1897</v>
      </c>
      <c r="B1898" s="167" t="s">
        <v>8350</v>
      </c>
      <c r="C1898" s="168" t="s">
        <v>8351</v>
      </c>
      <c r="D1898" s="169" t="s">
        <v>8352</v>
      </c>
      <c r="E1898" s="170"/>
      <c r="F1898" s="170"/>
      <c r="G1898" s="169">
        <v>2024</v>
      </c>
      <c r="H1898" s="169" t="s">
        <v>8353</v>
      </c>
      <c r="I1898" s="173" t="s">
        <v>8354</v>
      </c>
      <c r="J1898" s="167" t="s">
        <v>68</v>
      </c>
      <c r="K1898" s="166" t="s">
        <v>69</v>
      </c>
      <c r="L1898" s="166" t="s">
        <v>80</v>
      </c>
      <c r="M1898" s="166" t="s">
        <v>7035</v>
      </c>
    </row>
    <row r="1899" spans="1:13" ht="75" x14ac:dyDescent="0.2">
      <c r="A1899" s="166">
        <v>1898</v>
      </c>
      <c r="B1899" s="167" t="s">
        <v>8355</v>
      </c>
      <c r="C1899" s="168" t="s">
        <v>8356</v>
      </c>
      <c r="D1899" s="169" t="s">
        <v>8352</v>
      </c>
      <c r="E1899" s="170"/>
      <c r="F1899" s="170"/>
      <c r="G1899" s="169">
        <v>2024</v>
      </c>
      <c r="H1899" s="169" t="s">
        <v>8357</v>
      </c>
      <c r="I1899" s="173" t="s">
        <v>8358</v>
      </c>
      <c r="J1899" s="167" t="s">
        <v>68</v>
      </c>
      <c r="K1899" s="166" t="s">
        <v>3417</v>
      </c>
      <c r="L1899" s="166" t="s">
        <v>56</v>
      </c>
      <c r="M1899" s="166" t="s">
        <v>490</v>
      </c>
    </row>
    <row r="1900" spans="1:13" ht="90" x14ac:dyDescent="0.2">
      <c r="A1900" s="166">
        <v>1899</v>
      </c>
      <c r="B1900" s="167" t="s">
        <v>8359</v>
      </c>
      <c r="C1900" s="168" t="s">
        <v>8360</v>
      </c>
      <c r="D1900" s="169" t="s">
        <v>8361</v>
      </c>
      <c r="E1900" s="170"/>
      <c r="F1900" s="170"/>
      <c r="G1900" s="169">
        <v>2024</v>
      </c>
      <c r="H1900" s="169" t="s">
        <v>8362</v>
      </c>
      <c r="I1900" s="173" t="s">
        <v>8363</v>
      </c>
      <c r="J1900" s="167" t="s">
        <v>61</v>
      </c>
      <c r="K1900" s="166" t="s">
        <v>69</v>
      </c>
      <c r="L1900" s="166" t="s">
        <v>149</v>
      </c>
      <c r="M1900" s="166" t="s">
        <v>509</v>
      </c>
    </row>
    <row r="1901" spans="1:13" ht="75" x14ac:dyDescent="0.2">
      <c r="A1901" s="166">
        <v>1900</v>
      </c>
      <c r="B1901" s="167" t="s">
        <v>8364</v>
      </c>
      <c r="C1901" s="168" t="s">
        <v>8365</v>
      </c>
      <c r="D1901" s="169" t="s">
        <v>8352</v>
      </c>
      <c r="E1901" s="170"/>
      <c r="F1901" s="170"/>
      <c r="G1901" s="169">
        <v>2024</v>
      </c>
      <c r="H1901" s="169" t="s">
        <v>8366</v>
      </c>
      <c r="I1901" s="173" t="s">
        <v>8367</v>
      </c>
      <c r="J1901" s="167" t="s">
        <v>68</v>
      </c>
      <c r="K1901" s="166" t="s">
        <v>3417</v>
      </c>
      <c r="L1901" s="166" t="s">
        <v>80</v>
      </c>
      <c r="M1901" s="166" t="s">
        <v>3041</v>
      </c>
    </row>
    <row r="1902" spans="1:13" ht="75" x14ac:dyDescent="0.2">
      <c r="A1902" s="166">
        <v>1901</v>
      </c>
      <c r="B1902" s="167" t="s">
        <v>8368</v>
      </c>
      <c r="C1902" s="168" t="s">
        <v>8369</v>
      </c>
      <c r="D1902" s="169" t="s">
        <v>8352</v>
      </c>
      <c r="E1902" s="170"/>
      <c r="F1902" s="170"/>
      <c r="G1902" s="169">
        <v>2024</v>
      </c>
      <c r="H1902" s="169" t="s">
        <v>8370</v>
      </c>
      <c r="I1902" s="173" t="s">
        <v>8371</v>
      </c>
      <c r="J1902" s="167" t="s">
        <v>68</v>
      </c>
      <c r="K1902" s="166" t="s">
        <v>3417</v>
      </c>
      <c r="L1902" s="166" t="s">
        <v>570</v>
      </c>
      <c r="M1902" s="166" t="s">
        <v>3452</v>
      </c>
    </row>
    <row r="1903" spans="1:13" ht="75" x14ac:dyDescent="0.2">
      <c r="A1903" s="166">
        <v>1902</v>
      </c>
      <c r="B1903" s="167" t="s">
        <v>8372</v>
      </c>
      <c r="C1903" s="168" t="s">
        <v>8373</v>
      </c>
      <c r="D1903" s="169" t="s">
        <v>8374</v>
      </c>
      <c r="E1903" s="170"/>
      <c r="F1903" s="170"/>
      <c r="G1903" s="169">
        <v>2024</v>
      </c>
      <c r="H1903" s="169" t="s">
        <v>8375</v>
      </c>
      <c r="I1903" s="173" t="s">
        <v>8376</v>
      </c>
      <c r="J1903" s="167" t="s">
        <v>68</v>
      </c>
      <c r="K1903" s="166" t="s">
        <v>69</v>
      </c>
      <c r="L1903" s="166" t="s">
        <v>80</v>
      </c>
      <c r="M1903" s="166" t="s">
        <v>7035</v>
      </c>
    </row>
    <row r="1904" spans="1:13" ht="75" x14ac:dyDescent="0.2">
      <c r="A1904" s="166">
        <v>1903</v>
      </c>
      <c r="B1904" s="167" t="s">
        <v>8377</v>
      </c>
      <c r="C1904" s="168" t="s">
        <v>8378</v>
      </c>
      <c r="D1904" s="169" t="s">
        <v>8379</v>
      </c>
      <c r="E1904" s="170"/>
      <c r="F1904" s="170"/>
      <c r="G1904" s="169">
        <v>2024</v>
      </c>
      <c r="H1904" s="169" t="s">
        <v>8380</v>
      </c>
      <c r="I1904" s="174" t="s">
        <v>8381</v>
      </c>
      <c r="J1904" s="167" t="s">
        <v>68</v>
      </c>
      <c r="K1904" s="166" t="s">
        <v>69</v>
      </c>
      <c r="L1904" s="166" t="s">
        <v>56</v>
      </c>
      <c r="M1904" s="166" t="s">
        <v>2445</v>
      </c>
    </row>
    <row r="1905" spans="1:13" ht="75" x14ac:dyDescent="0.2">
      <c r="A1905" s="166">
        <v>1904</v>
      </c>
      <c r="B1905" s="167" t="s">
        <v>8382</v>
      </c>
      <c r="C1905" s="168" t="s">
        <v>8383</v>
      </c>
      <c r="D1905" s="169" t="s">
        <v>8374</v>
      </c>
      <c r="E1905" s="170"/>
      <c r="F1905" s="170"/>
      <c r="G1905" s="169">
        <v>2024</v>
      </c>
      <c r="H1905" s="169" t="s">
        <v>8384</v>
      </c>
      <c r="I1905" s="173" t="s">
        <v>8385</v>
      </c>
      <c r="J1905" s="167" t="s">
        <v>68</v>
      </c>
      <c r="K1905" s="166" t="s">
        <v>69</v>
      </c>
      <c r="L1905" s="166" t="s">
        <v>56</v>
      </c>
      <c r="M1905" s="166" t="s">
        <v>2440</v>
      </c>
    </row>
    <row r="1906" spans="1:13" ht="60" x14ac:dyDescent="0.2">
      <c r="A1906" s="166">
        <v>1905</v>
      </c>
      <c r="B1906" s="167" t="s">
        <v>8386</v>
      </c>
      <c r="C1906" s="168" t="s">
        <v>8387</v>
      </c>
      <c r="D1906" s="169" t="s">
        <v>8388</v>
      </c>
      <c r="E1906" s="170"/>
      <c r="F1906" s="170"/>
      <c r="G1906" s="169">
        <v>2024</v>
      </c>
      <c r="H1906" s="169" t="s">
        <v>8389</v>
      </c>
      <c r="I1906" s="173" t="s">
        <v>8390</v>
      </c>
      <c r="J1906" s="167" t="s">
        <v>68</v>
      </c>
      <c r="K1906" s="166" t="s">
        <v>69</v>
      </c>
      <c r="L1906" s="166" t="s">
        <v>80</v>
      </c>
      <c r="M1906" s="166" t="s">
        <v>3393</v>
      </c>
    </row>
    <row r="1907" spans="1:13" ht="75" x14ac:dyDescent="0.2">
      <c r="A1907" s="166">
        <v>1906</v>
      </c>
      <c r="B1907" s="167" t="s">
        <v>8391</v>
      </c>
      <c r="C1907" s="168" t="s">
        <v>8392</v>
      </c>
      <c r="D1907" s="169" t="s">
        <v>8393</v>
      </c>
      <c r="E1907" s="170"/>
      <c r="F1907" s="170"/>
      <c r="G1907" s="169">
        <v>2024</v>
      </c>
      <c r="H1907" s="169" t="s">
        <v>8394</v>
      </c>
      <c r="I1907" s="173" t="s">
        <v>8395</v>
      </c>
      <c r="J1907" s="167" t="s">
        <v>68</v>
      </c>
      <c r="K1907" s="166" t="s">
        <v>69</v>
      </c>
      <c r="L1907" s="166" t="s">
        <v>128</v>
      </c>
      <c r="M1907" s="166" t="s">
        <v>5215</v>
      </c>
    </row>
    <row r="1908" spans="1:13" ht="75" x14ac:dyDescent="0.2">
      <c r="A1908" s="166">
        <v>1907</v>
      </c>
      <c r="B1908" s="167" t="s">
        <v>8396</v>
      </c>
      <c r="C1908" s="168" t="s">
        <v>8397</v>
      </c>
      <c r="D1908" s="169" t="s">
        <v>8374</v>
      </c>
      <c r="E1908" s="170"/>
      <c r="F1908" s="170"/>
      <c r="G1908" s="169">
        <v>2024</v>
      </c>
      <c r="H1908" s="169" t="s">
        <v>8398</v>
      </c>
      <c r="I1908" s="173" t="s">
        <v>8399</v>
      </c>
      <c r="J1908" s="167" t="s">
        <v>68</v>
      </c>
      <c r="K1908" s="166" t="s">
        <v>69</v>
      </c>
      <c r="L1908" s="166" t="s">
        <v>56</v>
      </c>
      <c r="M1908" s="166" t="s">
        <v>2440</v>
      </c>
    </row>
    <row r="1909" spans="1:13" ht="75" x14ac:dyDescent="0.2">
      <c r="A1909" s="166">
        <v>1908</v>
      </c>
      <c r="B1909" s="167" t="s">
        <v>8400</v>
      </c>
      <c r="C1909" s="168" t="s">
        <v>8401</v>
      </c>
      <c r="D1909" s="169" t="s">
        <v>8352</v>
      </c>
      <c r="E1909" s="170"/>
      <c r="F1909" s="170"/>
      <c r="G1909" s="169">
        <v>2024</v>
      </c>
      <c r="H1909" s="169" t="s">
        <v>8402</v>
      </c>
      <c r="I1909" s="173" t="s">
        <v>8403</v>
      </c>
      <c r="J1909" s="167" t="s">
        <v>68</v>
      </c>
      <c r="K1909" s="166" t="s">
        <v>3417</v>
      </c>
      <c r="L1909" s="166" t="s">
        <v>1325</v>
      </c>
      <c r="M1909" s="166" t="s">
        <v>8404</v>
      </c>
    </row>
    <row r="1910" spans="1:13" ht="75" x14ac:dyDescent="0.2">
      <c r="A1910" s="166">
        <v>1909</v>
      </c>
      <c r="B1910" s="167" t="s">
        <v>8405</v>
      </c>
      <c r="C1910" s="168" t="s">
        <v>8406</v>
      </c>
      <c r="D1910" s="169" t="s">
        <v>8374</v>
      </c>
      <c r="E1910" s="170"/>
      <c r="F1910" s="170"/>
      <c r="G1910" s="169">
        <v>2024</v>
      </c>
      <c r="H1910" s="169" t="s">
        <v>8407</v>
      </c>
      <c r="I1910" s="173" t="s">
        <v>8408</v>
      </c>
      <c r="J1910" s="167" t="s">
        <v>68</v>
      </c>
      <c r="K1910" s="166" t="s">
        <v>69</v>
      </c>
      <c r="L1910" s="166" t="s">
        <v>56</v>
      </c>
      <c r="M1910" s="166" t="s">
        <v>3166</v>
      </c>
    </row>
    <row r="1911" spans="1:13" ht="75" x14ac:dyDescent="0.2">
      <c r="A1911" s="166">
        <v>1910</v>
      </c>
      <c r="B1911" s="167" t="s">
        <v>8409</v>
      </c>
      <c r="C1911" s="168" t="s">
        <v>8410</v>
      </c>
      <c r="D1911" s="169" t="s">
        <v>8411</v>
      </c>
      <c r="E1911" s="170"/>
      <c r="F1911" s="170"/>
      <c r="G1911" s="169">
        <v>2024</v>
      </c>
      <c r="H1911" s="169" t="s">
        <v>8412</v>
      </c>
      <c r="I1911" s="173" t="s">
        <v>8413</v>
      </c>
      <c r="J1911" s="167" t="s">
        <v>68</v>
      </c>
      <c r="K1911" s="166" t="s">
        <v>69</v>
      </c>
      <c r="L1911" s="166" t="s">
        <v>1325</v>
      </c>
      <c r="M1911" s="166" t="s">
        <v>7324</v>
      </c>
    </row>
    <row r="1912" spans="1:13" ht="75" x14ac:dyDescent="0.2">
      <c r="A1912" s="166">
        <v>1911</v>
      </c>
      <c r="B1912" s="167" t="s">
        <v>8414</v>
      </c>
      <c r="C1912" s="168" t="s">
        <v>8415</v>
      </c>
      <c r="D1912" s="169" t="s">
        <v>8379</v>
      </c>
      <c r="E1912" s="170"/>
      <c r="F1912" s="170"/>
      <c r="G1912" s="169">
        <v>2024</v>
      </c>
      <c r="H1912" s="169" t="s">
        <v>8416</v>
      </c>
      <c r="I1912" s="173" t="s">
        <v>8417</v>
      </c>
      <c r="J1912" s="167" t="s">
        <v>68</v>
      </c>
      <c r="K1912" s="166" t="s">
        <v>69</v>
      </c>
      <c r="L1912" s="166" t="s">
        <v>56</v>
      </c>
      <c r="M1912" s="166" t="s">
        <v>2445</v>
      </c>
    </row>
    <row r="1913" spans="1:13" ht="75" x14ac:dyDescent="0.2">
      <c r="A1913" s="166">
        <v>1912</v>
      </c>
      <c r="B1913" s="167" t="s">
        <v>8418</v>
      </c>
      <c r="C1913" s="168" t="s">
        <v>8419</v>
      </c>
      <c r="D1913" s="169" t="s">
        <v>8374</v>
      </c>
      <c r="E1913" s="170"/>
      <c r="F1913" s="170"/>
      <c r="G1913" s="169">
        <v>2024</v>
      </c>
      <c r="H1913" s="169" t="s">
        <v>8420</v>
      </c>
      <c r="I1913" s="173" t="s">
        <v>8421</v>
      </c>
      <c r="J1913" s="167" t="s">
        <v>68</v>
      </c>
      <c r="K1913" s="166" t="s">
        <v>69</v>
      </c>
      <c r="L1913" s="166" t="s">
        <v>56</v>
      </c>
      <c r="M1913" s="166" t="s">
        <v>665</v>
      </c>
    </row>
    <row r="1914" spans="1:13" ht="75" x14ac:dyDescent="0.2">
      <c r="A1914" s="166">
        <v>1913</v>
      </c>
      <c r="B1914" s="167" t="s">
        <v>8422</v>
      </c>
      <c r="C1914" s="168" t="s">
        <v>8423</v>
      </c>
      <c r="D1914" s="169" t="s">
        <v>8411</v>
      </c>
      <c r="E1914" s="170"/>
      <c r="F1914" s="170"/>
      <c r="G1914" s="169">
        <v>2024</v>
      </c>
      <c r="H1914" s="169" t="s">
        <v>8424</v>
      </c>
      <c r="I1914" s="173" t="s">
        <v>8425</v>
      </c>
      <c r="J1914" s="167" t="s">
        <v>68</v>
      </c>
      <c r="K1914" s="166" t="s">
        <v>69</v>
      </c>
      <c r="L1914" s="166" t="s">
        <v>80</v>
      </c>
      <c r="M1914" s="166" t="s">
        <v>2336</v>
      </c>
    </row>
    <row r="1915" spans="1:13" ht="75" x14ac:dyDescent="0.2">
      <c r="A1915" s="166">
        <v>1914</v>
      </c>
      <c r="B1915" s="167" t="s">
        <v>8426</v>
      </c>
      <c r="C1915" s="168" t="s">
        <v>8427</v>
      </c>
      <c r="D1915" s="169" t="s">
        <v>8352</v>
      </c>
      <c r="E1915" s="170"/>
      <c r="F1915" s="170"/>
      <c r="G1915" s="169">
        <v>2024</v>
      </c>
      <c r="H1915" s="169" t="s">
        <v>8428</v>
      </c>
      <c r="I1915" s="173" t="s">
        <v>8429</v>
      </c>
      <c r="J1915" s="167" t="s">
        <v>68</v>
      </c>
      <c r="K1915" s="166" t="s">
        <v>69</v>
      </c>
      <c r="L1915" s="166" t="s">
        <v>570</v>
      </c>
      <c r="M1915" s="166" t="s">
        <v>1091</v>
      </c>
    </row>
    <row r="1916" spans="1:13" ht="75" x14ac:dyDescent="0.2">
      <c r="A1916" s="166">
        <v>1915</v>
      </c>
      <c r="B1916" s="167" t="s">
        <v>8430</v>
      </c>
      <c r="C1916" s="168" t="s">
        <v>8431</v>
      </c>
      <c r="D1916" s="169" t="s">
        <v>8352</v>
      </c>
      <c r="E1916" s="170"/>
      <c r="F1916" s="170"/>
      <c r="G1916" s="169">
        <v>2024</v>
      </c>
      <c r="H1916" s="169" t="s">
        <v>8432</v>
      </c>
      <c r="I1916" s="174" t="s">
        <v>8433</v>
      </c>
      <c r="J1916" s="167" t="s">
        <v>68</v>
      </c>
      <c r="K1916" s="166" t="s">
        <v>69</v>
      </c>
      <c r="L1916" s="166" t="s">
        <v>80</v>
      </c>
      <c r="M1916" s="166" t="s">
        <v>2683</v>
      </c>
    </row>
    <row r="1917" spans="1:13" ht="75" x14ac:dyDescent="0.2">
      <c r="A1917" s="166">
        <v>1916</v>
      </c>
      <c r="B1917" s="167" t="s">
        <v>8434</v>
      </c>
      <c r="C1917" s="168" t="s">
        <v>8435</v>
      </c>
      <c r="D1917" s="169" t="s">
        <v>8352</v>
      </c>
      <c r="E1917" s="170"/>
      <c r="F1917" s="170"/>
      <c r="G1917" s="169">
        <v>2024</v>
      </c>
      <c r="H1917" s="169" t="s">
        <v>8436</v>
      </c>
      <c r="I1917" s="173" t="s">
        <v>8437</v>
      </c>
      <c r="J1917" s="167" t="s">
        <v>68</v>
      </c>
      <c r="K1917" s="166" t="s">
        <v>3417</v>
      </c>
      <c r="L1917" s="166" t="s">
        <v>80</v>
      </c>
      <c r="M1917" s="166" t="s">
        <v>2683</v>
      </c>
    </row>
    <row r="1918" spans="1:13" ht="75" x14ac:dyDescent="0.2">
      <c r="A1918" s="166">
        <v>1917</v>
      </c>
      <c r="B1918" s="167" t="s">
        <v>8438</v>
      </c>
      <c r="C1918" s="168" t="s">
        <v>8439</v>
      </c>
      <c r="D1918" s="169" t="s">
        <v>8352</v>
      </c>
      <c r="E1918" s="170"/>
      <c r="F1918" s="170"/>
      <c r="G1918" s="169">
        <v>2024</v>
      </c>
      <c r="H1918" s="169" t="s">
        <v>8440</v>
      </c>
      <c r="I1918" s="173" t="s">
        <v>8441</v>
      </c>
      <c r="J1918" s="167" t="s">
        <v>68</v>
      </c>
      <c r="K1918" s="166" t="s">
        <v>69</v>
      </c>
      <c r="L1918" s="166" t="s">
        <v>725</v>
      </c>
      <c r="M1918" s="166" t="s">
        <v>3490</v>
      </c>
    </row>
    <row r="1919" spans="1:13" ht="75" x14ac:dyDescent="0.2">
      <c r="A1919" s="166">
        <v>1918</v>
      </c>
      <c r="B1919" s="167" t="s">
        <v>8442</v>
      </c>
      <c r="C1919" s="168" t="s">
        <v>8443</v>
      </c>
      <c r="D1919" s="169" t="s">
        <v>8018</v>
      </c>
      <c r="E1919" s="170"/>
      <c r="F1919" s="170"/>
      <c r="G1919" s="169">
        <v>2024</v>
      </c>
      <c r="H1919" s="169" t="s">
        <v>8444</v>
      </c>
      <c r="I1919" s="191" t="s">
        <v>8445</v>
      </c>
      <c r="J1919" s="167" t="s">
        <v>3416</v>
      </c>
      <c r="K1919" s="166" t="s">
        <v>3417</v>
      </c>
      <c r="L1919" s="169" t="s">
        <v>149</v>
      </c>
      <c r="M1919" s="166" t="s">
        <v>1567</v>
      </c>
    </row>
    <row r="1920" spans="1:13" ht="75" x14ac:dyDescent="0.2">
      <c r="A1920" s="166">
        <v>1919</v>
      </c>
      <c r="B1920" s="167" t="s">
        <v>8446</v>
      </c>
      <c r="C1920" s="168" t="s">
        <v>8447</v>
      </c>
      <c r="D1920" s="169" t="s">
        <v>8374</v>
      </c>
      <c r="E1920" s="170"/>
      <c r="F1920" s="170"/>
      <c r="G1920" s="169">
        <v>2024</v>
      </c>
      <c r="H1920" s="169" t="s">
        <v>8448</v>
      </c>
      <c r="I1920" s="173" t="s">
        <v>8449</v>
      </c>
      <c r="J1920" s="167" t="s">
        <v>68</v>
      </c>
      <c r="K1920" s="166" t="s">
        <v>69</v>
      </c>
      <c r="L1920" s="166" t="s">
        <v>725</v>
      </c>
      <c r="M1920" s="166" t="s">
        <v>8450</v>
      </c>
    </row>
    <row r="1921" spans="1:13" ht="75" x14ac:dyDescent="0.2">
      <c r="A1921" s="166">
        <v>1920</v>
      </c>
      <c r="B1921" s="167" t="s">
        <v>8451</v>
      </c>
      <c r="C1921" s="168" t="s">
        <v>8452</v>
      </c>
      <c r="D1921" s="169" t="s">
        <v>8453</v>
      </c>
      <c r="E1921" s="170"/>
      <c r="F1921" s="170"/>
      <c r="G1921" s="169">
        <v>2024</v>
      </c>
      <c r="H1921" s="169" t="s">
        <v>8454</v>
      </c>
      <c r="I1921" s="173" t="s">
        <v>8455</v>
      </c>
      <c r="J1921" s="167" t="s">
        <v>68</v>
      </c>
      <c r="K1921" s="166" t="s">
        <v>69</v>
      </c>
      <c r="L1921" s="166" t="s">
        <v>80</v>
      </c>
      <c r="M1921" s="166" t="s">
        <v>3198</v>
      </c>
    </row>
    <row r="1922" spans="1:13" ht="90" x14ac:dyDescent="0.2">
      <c r="A1922" s="166">
        <v>1921</v>
      </c>
      <c r="B1922" s="167" t="s">
        <v>8456</v>
      </c>
      <c r="C1922" s="168" t="s">
        <v>8457</v>
      </c>
      <c r="D1922" s="169" t="s">
        <v>8458</v>
      </c>
      <c r="E1922" s="170">
        <v>71</v>
      </c>
      <c r="F1922" s="170">
        <v>1</v>
      </c>
      <c r="G1922" s="169">
        <v>2024</v>
      </c>
      <c r="H1922" s="169" t="s">
        <v>8459</v>
      </c>
      <c r="I1922" s="173" t="s">
        <v>8460</v>
      </c>
      <c r="J1922" s="167" t="s">
        <v>32</v>
      </c>
      <c r="K1922" s="166" t="s">
        <v>103</v>
      </c>
      <c r="L1922" s="166" t="s">
        <v>56</v>
      </c>
      <c r="M1922" s="166" t="s">
        <v>6740</v>
      </c>
    </row>
    <row r="1923" spans="1:13" ht="90" x14ac:dyDescent="0.2">
      <c r="A1923" s="166">
        <v>1922</v>
      </c>
      <c r="B1923" s="167" t="s">
        <v>8461</v>
      </c>
      <c r="C1923" s="168" t="s">
        <v>8462</v>
      </c>
      <c r="D1923" s="169" t="s">
        <v>8458</v>
      </c>
      <c r="E1923" s="170">
        <v>71</v>
      </c>
      <c r="F1923" s="170">
        <v>1</v>
      </c>
      <c r="G1923" s="169">
        <v>2024</v>
      </c>
      <c r="H1923" s="169" t="s">
        <v>8463</v>
      </c>
      <c r="I1923" s="173" t="s">
        <v>8464</v>
      </c>
      <c r="J1923" s="167" t="s">
        <v>32</v>
      </c>
      <c r="K1923" s="166" t="s">
        <v>103</v>
      </c>
      <c r="L1923" s="166" t="s">
        <v>56</v>
      </c>
      <c r="M1923" s="166" t="s">
        <v>3645</v>
      </c>
    </row>
    <row r="1924" spans="1:13" ht="90" x14ac:dyDescent="0.2">
      <c r="A1924" s="166">
        <v>1923</v>
      </c>
      <c r="B1924" s="167" t="s">
        <v>8465</v>
      </c>
      <c r="C1924" s="168" t="s">
        <v>8466</v>
      </c>
      <c r="D1924" s="169" t="s">
        <v>5425</v>
      </c>
      <c r="E1924" s="170">
        <v>29</v>
      </c>
      <c r="F1924" s="170">
        <v>4</v>
      </c>
      <c r="G1924" s="169">
        <v>2024</v>
      </c>
      <c r="H1924" s="169" t="s">
        <v>8467</v>
      </c>
      <c r="I1924" s="173" t="s">
        <v>8468</v>
      </c>
      <c r="J1924" s="167" t="s">
        <v>32</v>
      </c>
      <c r="K1924" s="166" t="s">
        <v>103</v>
      </c>
      <c r="L1924" s="166" t="s">
        <v>149</v>
      </c>
      <c r="M1924" s="166" t="s">
        <v>4625</v>
      </c>
    </row>
    <row r="1925" spans="1:13" ht="75" x14ac:dyDescent="0.2">
      <c r="A1925" s="166">
        <v>1924</v>
      </c>
      <c r="B1925" s="167" t="s">
        <v>8469</v>
      </c>
      <c r="C1925" s="168" t="s">
        <v>8470</v>
      </c>
      <c r="D1925" s="169" t="s">
        <v>8471</v>
      </c>
      <c r="E1925" s="170"/>
      <c r="F1925" s="170"/>
      <c r="G1925" s="169">
        <v>2024</v>
      </c>
      <c r="H1925" s="169" t="s">
        <v>8472</v>
      </c>
      <c r="I1925" s="173" t="s">
        <v>8473</v>
      </c>
      <c r="J1925" s="167" t="s">
        <v>68</v>
      </c>
      <c r="K1925" s="166" t="s">
        <v>69</v>
      </c>
      <c r="L1925" s="166" t="s">
        <v>56</v>
      </c>
      <c r="M1925" s="166" t="s">
        <v>279</v>
      </c>
    </row>
    <row r="1926" spans="1:13" ht="75" x14ac:dyDescent="0.2">
      <c r="A1926" s="166">
        <v>1925</v>
      </c>
      <c r="B1926" s="167" t="s">
        <v>8474</v>
      </c>
      <c r="C1926" s="168" t="s">
        <v>8475</v>
      </c>
      <c r="D1926" s="169" t="s">
        <v>8453</v>
      </c>
      <c r="E1926" s="170"/>
      <c r="F1926" s="170"/>
      <c r="G1926" s="169">
        <v>2024</v>
      </c>
      <c r="H1926" s="169" t="s">
        <v>8476</v>
      </c>
      <c r="I1926" s="173" t="s">
        <v>8477</v>
      </c>
      <c r="J1926" s="167" t="s">
        <v>68</v>
      </c>
      <c r="K1926" s="166" t="s">
        <v>69</v>
      </c>
      <c r="L1926" s="166" t="s">
        <v>80</v>
      </c>
      <c r="M1926" s="166" t="s">
        <v>7035</v>
      </c>
    </row>
    <row r="1927" spans="1:13" ht="75" x14ac:dyDescent="0.2">
      <c r="A1927" s="166">
        <v>1926</v>
      </c>
      <c r="B1927" s="167" t="s">
        <v>8478</v>
      </c>
      <c r="C1927" s="168" t="s">
        <v>8479</v>
      </c>
      <c r="D1927" s="169" t="s">
        <v>8453</v>
      </c>
      <c r="E1927" s="170"/>
      <c r="F1927" s="170"/>
      <c r="G1927" s="169">
        <v>2024</v>
      </c>
      <c r="H1927" s="169" t="s">
        <v>8480</v>
      </c>
      <c r="I1927" s="173" t="s">
        <v>8481</v>
      </c>
      <c r="J1927" s="167" t="s">
        <v>68</v>
      </c>
      <c r="K1927" s="166" t="s">
        <v>69</v>
      </c>
      <c r="L1927" s="166" t="s">
        <v>56</v>
      </c>
      <c r="M1927" s="166" t="s">
        <v>3054</v>
      </c>
    </row>
    <row r="1928" spans="1:13" ht="75" x14ac:dyDescent="0.2">
      <c r="A1928" s="166">
        <v>1927</v>
      </c>
      <c r="B1928" s="167" t="s">
        <v>8482</v>
      </c>
      <c r="C1928" s="168" t="s">
        <v>8483</v>
      </c>
      <c r="D1928" s="169" t="s">
        <v>8484</v>
      </c>
      <c r="E1928" s="170"/>
      <c r="F1928" s="170"/>
      <c r="G1928" s="169">
        <v>2024</v>
      </c>
      <c r="H1928" s="169" t="s">
        <v>8485</v>
      </c>
      <c r="I1928" s="173" t="s">
        <v>8486</v>
      </c>
      <c r="J1928" s="167" t="s">
        <v>68</v>
      </c>
      <c r="K1928" s="166" t="s">
        <v>69</v>
      </c>
      <c r="L1928" s="166" t="s">
        <v>80</v>
      </c>
      <c r="M1928" s="166" t="s">
        <v>2539</v>
      </c>
    </row>
    <row r="1929" spans="1:13" ht="75" x14ac:dyDescent="0.2">
      <c r="A1929" s="166">
        <v>1928</v>
      </c>
      <c r="B1929" s="167" t="s">
        <v>8487</v>
      </c>
      <c r="C1929" s="168" t="s">
        <v>8488</v>
      </c>
      <c r="D1929" s="169" t="s">
        <v>8489</v>
      </c>
      <c r="E1929" s="170"/>
      <c r="F1929" s="170"/>
      <c r="G1929" s="169">
        <v>2024</v>
      </c>
      <c r="H1929" s="169" t="s">
        <v>8490</v>
      </c>
      <c r="I1929" s="173" t="s">
        <v>8491</v>
      </c>
      <c r="J1929" s="167" t="s">
        <v>61</v>
      </c>
      <c r="K1929" s="166" t="s">
        <v>3417</v>
      </c>
      <c r="L1929" s="166" t="s">
        <v>56</v>
      </c>
      <c r="M1929" s="166" t="s">
        <v>2353</v>
      </c>
    </row>
    <row r="1930" spans="1:13" ht="75" x14ac:dyDescent="0.2">
      <c r="A1930" s="166">
        <v>1929</v>
      </c>
      <c r="B1930" s="167" t="s">
        <v>8492</v>
      </c>
      <c r="C1930" s="168" t="s">
        <v>8493</v>
      </c>
      <c r="D1930" s="169" t="s">
        <v>2088</v>
      </c>
      <c r="E1930" s="170">
        <v>20</v>
      </c>
      <c r="F1930" s="170">
        <v>3</v>
      </c>
      <c r="G1930" s="169">
        <v>2024</v>
      </c>
      <c r="H1930" s="169" t="s">
        <v>8494</v>
      </c>
      <c r="I1930" s="173" t="s">
        <v>8495</v>
      </c>
      <c r="J1930" s="167" t="s">
        <v>32</v>
      </c>
      <c r="K1930" s="166" t="s">
        <v>103</v>
      </c>
      <c r="L1930" s="166" t="s">
        <v>114</v>
      </c>
      <c r="M1930" s="166" t="s">
        <v>3180</v>
      </c>
    </row>
    <row r="1931" spans="1:13" ht="75" x14ac:dyDescent="0.2">
      <c r="A1931" s="166">
        <v>1930</v>
      </c>
      <c r="B1931" s="167" t="s">
        <v>8496</v>
      </c>
      <c r="C1931" s="168" t="s">
        <v>8497</v>
      </c>
      <c r="D1931" s="169" t="s">
        <v>8489</v>
      </c>
      <c r="E1931" s="170"/>
      <c r="F1931" s="170"/>
      <c r="G1931" s="169">
        <v>2024</v>
      </c>
      <c r="H1931" s="169" t="s">
        <v>8498</v>
      </c>
      <c r="I1931" s="173" t="s">
        <v>8499</v>
      </c>
      <c r="J1931" s="167" t="s">
        <v>61</v>
      </c>
      <c r="K1931" s="166" t="s">
        <v>3417</v>
      </c>
      <c r="L1931" s="166" t="s">
        <v>56</v>
      </c>
      <c r="M1931" s="166" t="s">
        <v>2353</v>
      </c>
    </row>
    <row r="1932" spans="1:13" ht="75" x14ac:dyDescent="0.2">
      <c r="A1932" s="166">
        <v>1931</v>
      </c>
      <c r="B1932" s="167" t="s">
        <v>8500</v>
      </c>
      <c r="C1932" s="168" t="s">
        <v>8501</v>
      </c>
      <c r="D1932" s="169" t="s">
        <v>8489</v>
      </c>
      <c r="E1932" s="170"/>
      <c r="F1932" s="170"/>
      <c r="G1932" s="169">
        <v>2024</v>
      </c>
      <c r="H1932" s="169" t="s">
        <v>8502</v>
      </c>
      <c r="I1932" s="173" t="s">
        <v>8503</v>
      </c>
      <c r="J1932" s="167" t="s">
        <v>61</v>
      </c>
      <c r="K1932" s="166" t="s">
        <v>3417</v>
      </c>
      <c r="L1932" s="166" t="s">
        <v>601</v>
      </c>
      <c r="M1932" s="166" t="s">
        <v>6580</v>
      </c>
    </row>
    <row r="1933" spans="1:13" ht="75" x14ac:dyDescent="0.2">
      <c r="A1933" s="166">
        <v>1932</v>
      </c>
      <c r="B1933" s="167" t="s">
        <v>8504</v>
      </c>
      <c r="C1933" s="168" t="s">
        <v>8505</v>
      </c>
      <c r="D1933" s="169" t="s">
        <v>8484</v>
      </c>
      <c r="E1933" s="170"/>
      <c r="F1933" s="170"/>
      <c r="G1933" s="169">
        <v>2024</v>
      </c>
      <c r="H1933" s="169" t="s">
        <v>8506</v>
      </c>
      <c r="I1933" s="173" t="s">
        <v>8507</v>
      </c>
      <c r="J1933" s="167" t="s">
        <v>68</v>
      </c>
      <c r="K1933" s="166" t="s">
        <v>69</v>
      </c>
      <c r="L1933" s="166" t="s">
        <v>80</v>
      </c>
      <c r="M1933" s="166" t="s">
        <v>5335</v>
      </c>
    </row>
    <row r="1934" spans="1:13" ht="75" x14ac:dyDescent="0.2">
      <c r="A1934" s="166">
        <v>1933</v>
      </c>
      <c r="B1934" s="167" t="s">
        <v>8508</v>
      </c>
      <c r="C1934" s="168" t="s">
        <v>8509</v>
      </c>
      <c r="D1934" s="169" t="s">
        <v>8484</v>
      </c>
      <c r="E1934" s="170"/>
      <c r="F1934" s="170"/>
      <c r="G1934" s="169">
        <v>2024</v>
      </c>
      <c r="H1934" s="169" t="s">
        <v>8510</v>
      </c>
      <c r="I1934" s="173" t="s">
        <v>8511</v>
      </c>
      <c r="J1934" s="167" t="s">
        <v>68</v>
      </c>
      <c r="K1934" s="166" t="s">
        <v>3417</v>
      </c>
      <c r="L1934" s="166" t="s">
        <v>725</v>
      </c>
      <c r="M1934" s="166" t="s">
        <v>6734</v>
      </c>
    </row>
    <row r="1935" spans="1:13" ht="75" x14ac:dyDescent="0.2">
      <c r="A1935" s="166">
        <v>1934</v>
      </c>
      <c r="B1935" s="167" t="s">
        <v>8512</v>
      </c>
      <c r="C1935" s="168" t="s">
        <v>8513</v>
      </c>
      <c r="D1935" s="169" t="s">
        <v>8484</v>
      </c>
      <c r="E1935" s="170"/>
      <c r="F1935" s="170"/>
      <c r="G1935" s="169">
        <v>2024</v>
      </c>
      <c r="H1935" s="169" t="s">
        <v>8514</v>
      </c>
      <c r="I1935" s="173" t="s">
        <v>8515</v>
      </c>
      <c r="J1935" s="167" t="s">
        <v>68</v>
      </c>
      <c r="K1935" s="166" t="s">
        <v>69</v>
      </c>
      <c r="L1935" s="166" t="s">
        <v>56</v>
      </c>
      <c r="M1935" s="166" t="s">
        <v>3189</v>
      </c>
    </row>
    <row r="1936" spans="1:13" ht="75" x14ac:dyDescent="0.2">
      <c r="A1936" s="166">
        <v>1935</v>
      </c>
      <c r="B1936" s="167" t="s">
        <v>8516</v>
      </c>
      <c r="C1936" s="168" t="s">
        <v>8517</v>
      </c>
      <c r="D1936" s="169" t="s">
        <v>8484</v>
      </c>
      <c r="E1936" s="170"/>
      <c r="F1936" s="170"/>
      <c r="G1936" s="169">
        <v>2024</v>
      </c>
      <c r="H1936" s="169" t="s">
        <v>8518</v>
      </c>
      <c r="I1936" s="173" t="s">
        <v>8519</v>
      </c>
      <c r="J1936" s="167" t="s">
        <v>68</v>
      </c>
      <c r="K1936" s="166" t="s">
        <v>69</v>
      </c>
      <c r="L1936" s="166" t="s">
        <v>601</v>
      </c>
      <c r="M1936" s="166" t="s">
        <v>3907</v>
      </c>
    </row>
    <row r="1937" spans="1:13" ht="75" x14ac:dyDescent="0.2">
      <c r="A1937" s="166">
        <v>1936</v>
      </c>
      <c r="B1937" s="167" t="s">
        <v>8520</v>
      </c>
      <c r="C1937" s="168" t="s">
        <v>8521</v>
      </c>
      <c r="D1937" s="169" t="s">
        <v>8484</v>
      </c>
      <c r="E1937" s="170"/>
      <c r="F1937" s="170"/>
      <c r="G1937" s="169">
        <v>2024</v>
      </c>
      <c r="H1937" s="169" t="s">
        <v>8522</v>
      </c>
      <c r="I1937" s="173" t="s">
        <v>8523</v>
      </c>
      <c r="J1937" s="167" t="s">
        <v>68</v>
      </c>
      <c r="K1937" s="166" t="s">
        <v>3417</v>
      </c>
      <c r="L1937" s="166" t="s">
        <v>56</v>
      </c>
      <c r="M1937" s="166" t="s">
        <v>3189</v>
      </c>
    </row>
    <row r="1938" spans="1:13" ht="75" x14ac:dyDescent="0.2">
      <c r="A1938" s="166">
        <v>1937</v>
      </c>
      <c r="B1938" s="167" t="s">
        <v>8524</v>
      </c>
      <c r="C1938" s="168" t="s">
        <v>8525</v>
      </c>
      <c r="D1938" s="169" t="s">
        <v>8484</v>
      </c>
      <c r="E1938" s="170"/>
      <c r="F1938" s="170"/>
      <c r="G1938" s="169">
        <v>2024</v>
      </c>
      <c r="H1938" s="169" t="s">
        <v>8526</v>
      </c>
      <c r="I1938" s="173" t="s">
        <v>8527</v>
      </c>
      <c r="J1938" s="167" t="s">
        <v>68</v>
      </c>
      <c r="K1938" s="166" t="s">
        <v>3417</v>
      </c>
      <c r="L1938" s="166" t="s">
        <v>56</v>
      </c>
      <c r="M1938" s="166" t="s">
        <v>2881</v>
      </c>
    </row>
    <row r="1939" spans="1:13" ht="75" x14ac:dyDescent="0.2">
      <c r="A1939" s="166">
        <v>1938</v>
      </c>
      <c r="B1939" s="167" t="s">
        <v>8528</v>
      </c>
      <c r="C1939" s="168" t="s">
        <v>8529</v>
      </c>
      <c r="D1939" s="169" t="s">
        <v>8530</v>
      </c>
      <c r="E1939" s="170"/>
      <c r="F1939" s="170"/>
      <c r="G1939" s="169">
        <v>2024</v>
      </c>
      <c r="H1939" s="169" t="s">
        <v>8531</v>
      </c>
      <c r="I1939" s="173" t="s">
        <v>8532</v>
      </c>
      <c r="J1939" s="167" t="s">
        <v>68</v>
      </c>
      <c r="K1939" s="166" t="s">
        <v>69</v>
      </c>
      <c r="L1939" s="166" t="s">
        <v>725</v>
      </c>
      <c r="M1939" s="166" t="s">
        <v>8533</v>
      </c>
    </row>
    <row r="1940" spans="1:13" ht="75" x14ac:dyDescent="0.2">
      <c r="A1940" s="166">
        <v>1939</v>
      </c>
      <c r="B1940" s="167" t="s">
        <v>8534</v>
      </c>
      <c r="C1940" s="168" t="s">
        <v>8535</v>
      </c>
      <c r="D1940" s="169" t="s">
        <v>1609</v>
      </c>
      <c r="E1940" s="170" t="s">
        <v>8536</v>
      </c>
      <c r="F1940" s="170"/>
      <c r="G1940" s="169">
        <v>2024</v>
      </c>
      <c r="H1940" s="169" t="s">
        <v>8537</v>
      </c>
      <c r="I1940" s="173" t="s">
        <v>8538</v>
      </c>
      <c r="J1940" s="167" t="s">
        <v>68</v>
      </c>
      <c r="K1940" s="166" t="s">
        <v>69</v>
      </c>
      <c r="L1940" s="166" t="s">
        <v>725</v>
      </c>
      <c r="M1940" s="166" t="s">
        <v>4852</v>
      </c>
    </row>
    <row r="1941" spans="1:13" ht="75" x14ac:dyDescent="0.2">
      <c r="A1941" s="166">
        <v>1940</v>
      </c>
      <c r="B1941" s="167" t="s">
        <v>8539</v>
      </c>
      <c r="C1941" s="168" t="s">
        <v>8540</v>
      </c>
      <c r="D1941" s="169" t="s">
        <v>8484</v>
      </c>
      <c r="E1941" s="170"/>
      <c r="F1941" s="170"/>
      <c r="G1941" s="169">
        <v>2024</v>
      </c>
      <c r="H1941" s="169" t="s">
        <v>8541</v>
      </c>
      <c r="I1941" s="173" t="s">
        <v>8542</v>
      </c>
      <c r="J1941" s="167" t="s">
        <v>68</v>
      </c>
      <c r="K1941" s="166" t="s">
        <v>3417</v>
      </c>
      <c r="L1941" s="166" t="s">
        <v>56</v>
      </c>
      <c r="M1941" s="166" t="s">
        <v>3189</v>
      </c>
    </row>
    <row r="1942" spans="1:13" ht="75" x14ac:dyDescent="0.2">
      <c r="A1942" s="166">
        <v>1941</v>
      </c>
      <c r="B1942" s="167" t="s">
        <v>8543</v>
      </c>
      <c r="C1942" s="168" t="s">
        <v>8544</v>
      </c>
      <c r="D1942" s="169" t="s">
        <v>8484</v>
      </c>
      <c r="E1942" s="170"/>
      <c r="F1942" s="170"/>
      <c r="G1942" s="169">
        <v>2024</v>
      </c>
      <c r="H1942" s="169" t="s">
        <v>8545</v>
      </c>
      <c r="I1942" s="173" t="s">
        <v>8546</v>
      </c>
      <c r="J1942" s="167" t="s">
        <v>68</v>
      </c>
      <c r="K1942" s="166" t="s">
        <v>3417</v>
      </c>
      <c r="L1942" s="166" t="s">
        <v>56</v>
      </c>
      <c r="M1942" s="166" t="s">
        <v>2881</v>
      </c>
    </row>
    <row r="1943" spans="1:13" ht="75" x14ac:dyDescent="0.2">
      <c r="A1943" s="166">
        <v>1942</v>
      </c>
      <c r="B1943" s="167" t="s">
        <v>8547</v>
      </c>
      <c r="C1943" s="168" t="s">
        <v>8548</v>
      </c>
      <c r="D1943" s="169" t="s">
        <v>8549</v>
      </c>
      <c r="E1943" s="170"/>
      <c r="F1943" s="170"/>
      <c r="G1943" s="169">
        <v>2024</v>
      </c>
      <c r="H1943" s="169" t="s">
        <v>8550</v>
      </c>
      <c r="I1943" s="173" t="s">
        <v>8551</v>
      </c>
      <c r="J1943" s="167" t="s">
        <v>68</v>
      </c>
      <c r="K1943" s="166" t="s">
        <v>69</v>
      </c>
      <c r="L1943" s="166" t="s">
        <v>114</v>
      </c>
      <c r="M1943" s="166" t="s">
        <v>6695</v>
      </c>
    </row>
    <row r="1944" spans="1:13" ht="75" x14ac:dyDescent="0.2">
      <c r="A1944" s="166">
        <v>1943</v>
      </c>
      <c r="B1944" s="167" t="s">
        <v>8552</v>
      </c>
      <c r="C1944" s="168" t="s">
        <v>8553</v>
      </c>
      <c r="D1944" s="169" t="s">
        <v>8554</v>
      </c>
      <c r="E1944" s="170"/>
      <c r="F1944" s="170"/>
      <c r="G1944" s="169">
        <v>2024</v>
      </c>
      <c r="H1944" s="169" t="s">
        <v>8555</v>
      </c>
      <c r="I1944" s="173" t="s">
        <v>8556</v>
      </c>
      <c r="J1944" s="167" t="s">
        <v>68</v>
      </c>
      <c r="K1944" s="166" t="s">
        <v>69</v>
      </c>
      <c r="L1944" s="166" t="s">
        <v>80</v>
      </c>
      <c r="M1944" s="166" t="s">
        <v>7035</v>
      </c>
    </row>
    <row r="1945" spans="1:13" ht="75" x14ac:dyDescent="0.2">
      <c r="A1945" s="166">
        <v>1944</v>
      </c>
      <c r="B1945" s="167" t="s">
        <v>8557</v>
      </c>
      <c r="C1945" s="168" t="s">
        <v>8558</v>
      </c>
      <c r="D1945" s="169" t="s">
        <v>8559</v>
      </c>
      <c r="E1945" s="170"/>
      <c r="F1945" s="170"/>
      <c r="G1945" s="169">
        <v>2024</v>
      </c>
      <c r="H1945" s="169" t="s">
        <v>8560</v>
      </c>
      <c r="I1945" s="173" t="s">
        <v>8561</v>
      </c>
      <c r="J1945" s="167" t="s">
        <v>68</v>
      </c>
      <c r="K1945" s="166" t="s">
        <v>3417</v>
      </c>
      <c r="L1945" s="166" t="s">
        <v>725</v>
      </c>
      <c r="M1945" s="166" t="s">
        <v>5274</v>
      </c>
    </row>
    <row r="1946" spans="1:13" ht="75" x14ac:dyDescent="0.2">
      <c r="A1946" s="166">
        <v>1945</v>
      </c>
      <c r="B1946" s="167" t="s">
        <v>8562</v>
      </c>
      <c r="C1946" s="168" t="s">
        <v>8563</v>
      </c>
      <c r="D1946" s="169" t="s">
        <v>8564</v>
      </c>
      <c r="E1946" s="170"/>
      <c r="F1946" s="170"/>
      <c r="G1946" s="169">
        <v>2024</v>
      </c>
      <c r="H1946" s="169" t="s">
        <v>8565</v>
      </c>
      <c r="I1946" s="173" t="s">
        <v>8566</v>
      </c>
      <c r="J1946" s="167" t="s">
        <v>68</v>
      </c>
      <c r="K1946" s="166" t="s">
        <v>69</v>
      </c>
      <c r="L1946" s="166" t="s">
        <v>56</v>
      </c>
      <c r="M1946" s="166" t="s">
        <v>665</v>
      </c>
    </row>
    <row r="1947" spans="1:13" ht="75" x14ac:dyDescent="0.2">
      <c r="A1947" s="166">
        <v>1946</v>
      </c>
      <c r="B1947" s="167" t="s">
        <v>8567</v>
      </c>
      <c r="C1947" s="168" t="s">
        <v>8568</v>
      </c>
      <c r="D1947" s="169" t="s">
        <v>8559</v>
      </c>
      <c r="E1947" s="170"/>
      <c r="F1947" s="170"/>
      <c r="G1947" s="169">
        <v>2024</v>
      </c>
      <c r="H1947" s="169" t="s">
        <v>8569</v>
      </c>
      <c r="I1947" s="173" t="s">
        <v>8570</v>
      </c>
      <c r="J1947" s="167" t="s">
        <v>68</v>
      </c>
      <c r="K1947" s="166" t="s">
        <v>3417</v>
      </c>
      <c r="L1947" s="166" t="s">
        <v>1325</v>
      </c>
      <c r="M1947" s="166" t="s">
        <v>6476</v>
      </c>
    </row>
    <row r="1948" spans="1:13" ht="75" x14ac:dyDescent="0.2">
      <c r="A1948" s="166">
        <v>1947</v>
      </c>
      <c r="B1948" s="167" t="s">
        <v>8571</v>
      </c>
      <c r="C1948" s="168" t="s">
        <v>8572</v>
      </c>
      <c r="D1948" s="169" t="s">
        <v>8573</v>
      </c>
      <c r="E1948" s="170"/>
      <c r="F1948" s="170"/>
      <c r="G1948" s="169">
        <v>2024</v>
      </c>
      <c r="H1948" s="169" t="s">
        <v>8574</v>
      </c>
      <c r="I1948" s="173" t="s">
        <v>8575</v>
      </c>
      <c r="J1948" s="167" t="s">
        <v>68</v>
      </c>
      <c r="K1948" s="166" t="s">
        <v>69</v>
      </c>
      <c r="L1948" s="166" t="s">
        <v>864</v>
      </c>
      <c r="M1948" s="166" t="s">
        <v>6136</v>
      </c>
    </row>
    <row r="1949" spans="1:13" ht="75" x14ac:dyDescent="0.2">
      <c r="A1949" s="166">
        <v>1948</v>
      </c>
      <c r="B1949" s="167" t="s">
        <v>8576</v>
      </c>
      <c r="C1949" s="168" t="s">
        <v>8577</v>
      </c>
      <c r="D1949" s="169" t="s">
        <v>8559</v>
      </c>
      <c r="E1949" s="170"/>
      <c r="F1949" s="170"/>
      <c r="G1949" s="169">
        <v>2024</v>
      </c>
      <c r="H1949" s="169" t="s">
        <v>8578</v>
      </c>
      <c r="I1949" s="173" t="s">
        <v>8579</v>
      </c>
      <c r="J1949" s="167" t="s">
        <v>68</v>
      </c>
      <c r="K1949" s="166" t="s">
        <v>69</v>
      </c>
      <c r="L1949" s="166" t="s">
        <v>56</v>
      </c>
      <c r="M1949" s="166" t="s">
        <v>2163</v>
      </c>
    </row>
    <row r="1950" spans="1:13" ht="75" x14ac:dyDescent="0.2">
      <c r="A1950" s="166">
        <v>1949</v>
      </c>
      <c r="B1950" s="167" t="s">
        <v>8580</v>
      </c>
      <c r="C1950" s="168" t="s">
        <v>8581</v>
      </c>
      <c r="D1950" s="169" t="s">
        <v>8582</v>
      </c>
      <c r="E1950" s="170"/>
      <c r="F1950" s="170"/>
      <c r="G1950" s="169">
        <v>2024</v>
      </c>
      <c r="H1950" s="169" t="s">
        <v>8583</v>
      </c>
      <c r="I1950" s="173" t="s">
        <v>8584</v>
      </c>
      <c r="J1950" s="167" t="s">
        <v>68</v>
      </c>
      <c r="K1950" s="166" t="s">
        <v>69</v>
      </c>
      <c r="L1950" s="166" t="s">
        <v>114</v>
      </c>
      <c r="M1950" s="166" t="s">
        <v>8585</v>
      </c>
    </row>
    <row r="1951" spans="1:13" ht="75" x14ac:dyDescent="0.2">
      <c r="A1951" s="166">
        <v>1950</v>
      </c>
      <c r="B1951" s="167" t="s">
        <v>8586</v>
      </c>
      <c r="C1951" s="168" t="s">
        <v>8587</v>
      </c>
      <c r="D1951" s="169" t="s">
        <v>8559</v>
      </c>
      <c r="E1951" s="170"/>
      <c r="F1951" s="170"/>
      <c r="G1951" s="169">
        <v>2024</v>
      </c>
      <c r="H1951" s="169" t="s">
        <v>8588</v>
      </c>
      <c r="I1951" s="173" t="s">
        <v>8589</v>
      </c>
      <c r="J1951" s="167" t="s">
        <v>68</v>
      </c>
      <c r="K1951" s="166" t="s">
        <v>3417</v>
      </c>
      <c r="L1951" s="166" t="s">
        <v>725</v>
      </c>
      <c r="M1951" s="166" t="s">
        <v>4852</v>
      </c>
    </row>
    <row r="1952" spans="1:13" ht="75" x14ac:dyDescent="0.2">
      <c r="A1952" s="166">
        <v>1951</v>
      </c>
      <c r="B1952" s="167" t="s">
        <v>8590</v>
      </c>
      <c r="C1952" s="168" t="s">
        <v>8591</v>
      </c>
      <c r="D1952" s="169" t="s">
        <v>8559</v>
      </c>
      <c r="E1952" s="170"/>
      <c r="F1952" s="170"/>
      <c r="G1952" s="169">
        <v>2024</v>
      </c>
      <c r="H1952" s="169" t="s">
        <v>8592</v>
      </c>
      <c r="I1952" s="173" t="s">
        <v>8593</v>
      </c>
      <c r="J1952" s="167" t="s">
        <v>68</v>
      </c>
      <c r="K1952" s="166" t="s">
        <v>3417</v>
      </c>
      <c r="L1952" s="166" t="s">
        <v>570</v>
      </c>
      <c r="M1952" s="166" t="s">
        <v>8594</v>
      </c>
    </row>
    <row r="1953" spans="1:13" ht="75" x14ac:dyDescent="0.2">
      <c r="A1953" s="166">
        <v>1952</v>
      </c>
      <c r="B1953" s="167" t="s">
        <v>8595</v>
      </c>
      <c r="C1953" s="168" t="s">
        <v>8596</v>
      </c>
      <c r="D1953" s="169" t="s">
        <v>8597</v>
      </c>
      <c r="E1953" s="170"/>
      <c r="F1953" s="170"/>
      <c r="G1953" s="169">
        <v>2024</v>
      </c>
      <c r="H1953" s="169" t="s">
        <v>8598</v>
      </c>
      <c r="I1953" s="173" t="s">
        <v>8599</v>
      </c>
      <c r="J1953" s="167" t="s">
        <v>68</v>
      </c>
      <c r="K1953" s="166" t="s">
        <v>69</v>
      </c>
      <c r="L1953" s="166" t="s">
        <v>601</v>
      </c>
      <c r="M1953" s="166" t="s">
        <v>6580</v>
      </c>
    </row>
    <row r="1954" spans="1:13" ht="75" x14ac:dyDescent="0.2">
      <c r="A1954" s="166">
        <v>1953</v>
      </c>
      <c r="B1954" s="176" t="s">
        <v>8600</v>
      </c>
      <c r="C1954" s="168" t="s">
        <v>8601</v>
      </c>
      <c r="D1954" s="169" t="s">
        <v>8582</v>
      </c>
      <c r="E1954" s="170"/>
      <c r="F1954" s="170"/>
      <c r="G1954" s="169">
        <v>2024</v>
      </c>
      <c r="H1954" s="169" t="s">
        <v>8602</v>
      </c>
      <c r="I1954" s="173" t="s">
        <v>8603</v>
      </c>
      <c r="J1954" s="167" t="s">
        <v>68</v>
      </c>
      <c r="K1954" s="166" t="s">
        <v>69</v>
      </c>
      <c r="L1954" s="166" t="s">
        <v>114</v>
      </c>
      <c r="M1954" s="166" t="s">
        <v>6915</v>
      </c>
    </row>
    <row r="1955" spans="1:13" ht="75" x14ac:dyDescent="0.2">
      <c r="A1955" s="166">
        <v>1954</v>
      </c>
      <c r="B1955" s="167" t="s">
        <v>8604</v>
      </c>
      <c r="C1955" s="168" t="s">
        <v>8605</v>
      </c>
      <c r="D1955" s="169" t="s">
        <v>8559</v>
      </c>
      <c r="E1955" s="170"/>
      <c r="F1955" s="170"/>
      <c r="G1955" s="169">
        <v>2024</v>
      </c>
      <c r="H1955" s="169" t="s">
        <v>8606</v>
      </c>
      <c r="I1955" s="173" t="s">
        <v>8607</v>
      </c>
      <c r="J1955" s="167" t="s">
        <v>68</v>
      </c>
      <c r="K1955" s="166" t="s">
        <v>69</v>
      </c>
      <c r="L1955" s="166" t="s">
        <v>80</v>
      </c>
      <c r="M1955" s="166" t="s">
        <v>8232</v>
      </c>
    </row>
    <row r="1956" spans="1:13" ht="75" x14ac:dyDescent="0.2">
      <c r="A1956" s="166">
        <v>1955</v>
      </c>
      <c r="B1956" s="167" t="s">
        <v>8608</v>
      </c>
      <c r="C1956" s="168" t="s">
        <v>8609</v>
      </c>
      <c r="D1956" s="169" t="s">
        <v>8597</v>
      </c>
      <c r="E1956" s="170"/>
      <c r="F1956" s="170"/>
      <c r="G1956" s="169">
        <v>2024</v>
      </c>
      <c r="H1956" s="169" t="s">
        <v>8610</v>
      </c>
      <c r="I1956" s="173" t="s">
        <v>8611</v>
      </c>
      <c r="J1956" s="167" t="s">
        <v>68</v>
      </c>
      <c r="K1956" s="166" t="s">
        <v>69</v>
      </c>
      <c r="L1956" s="166" t="s">
        <v>601</v>
      </c>
      <c r="M1956" s="166" t="s">
        <v>8612</v>
      </c>
    </row>
    <row r="1957" spans="1:13" ht="75" x14ac:dyDescent="0.2">
      <c r="A1957" s="166">
        <v>1956</v>
      </c>
      <c r="B1957" s="167" t="s">
        <v>8613</v>
      </c>
      <c r="C1957" s="168" t="s">
        <v>8614</v>
      </c>
      <c r="D1957" s="169" t="s">
        <v>8615</v>
      </c>
      <c r="E1957" s="170"/>
      <c r="F1957" s="170"/>
      <c r="G1957" s="169">
        <v>2024</v>
      </c>
      <c r="H1957" s="169" t="s">
        <v>8616</v>
      </c>
      <c r="I1957" s="173" t="s">
        <v>8617</v>
      </c>
      <c r="J1957" s="167" t="s">
        <v>68</v>
      </c>
      <c r="K1957" s="166" t="s">
        <v>69</v>
      </c>
      <c r="L1957" s="166" t="s">
        <v>80</v>
      </c>
      <c r="M1957" s="166" t="s">
        <v>8232</v>
      </c>
    </row>
    <row r="1958" spans="1:13" ht="75" x14ac:dyDescent="0.2">
      <c r="A1958" s="166">
        <v>1957</v>
      </c>
      <c r="B1958" s="167" t="s">
        <v>8618</v>
      </c>
      <c r="C1958" s="168" t="s">
        <v>8619</v>
      </c>
      <c r="D1958" s="169" t="s">
        <v>8597</v>
      </c>
      <c r="E1958" s="170"/>
      <c r="F1958" s="170"/>
      <c r="G1958" s="169">
        <v>2024</v>
      </c>
      <c r="H1958" s="169" t="s">
        <v>8620</v>
      </c>
      <c r="I1958" s="173" t="s">
        <v>8621</v>
      </c>
      <c r="J1958" s="167" t="s">
        <v>68</v>
      </c>
      <c r="K1958" s="166" t="s">
        <v>69</v>
      </c>
      <c r="L1958" s="166" t="s">
        <v>80</v>
      </c>
      <c r="M1958" s="166" t="s">
        <v>3268</v>
      </c>
    </row>
    <row r="1959" spans="1:13" ht="75" x14ac:dyDescent="0.2">
      <c r="A1959" s="166">
        <v>1958</v>
      </c>
      <c r="B1959" s="167" t="s">
        <v>8622</v>
      </c>
      <c r="C1959" s="168" t="s">
        <v>8623</v>
      </c>
      <c r="D1959" s="169" t="s">
        <v>8559</v>
      </c>
      <c r="E1959" s="170"/>
      <c r="F1959" s="170"/>
      <c r="G1959" s="169">
        <v>2024</v>
      </c>
      <c r="H1959" s="169" t="s">
        <v>8624</v>
      </c>
      <c r="I1959" s="173" t="s">
        <v>8625</v>
      </c>
      <c r="J1959" s="167" t="s">
        <v>68</v>
      </c>
      <c r="K1959" s="166" t="s">
        <v>3417</v>
      </c>
      <c r="L1959" s="166" t="s">
        <v>570</v>
      </c>
      <c r="M1959" s="166" t="s">
        <v>3347</v>
      </c>
    </row>
    <row r="1960" spans="1:13" ht="75" x14ac:dyDescent="0.2">
      <c r="A1960" s="166">
        <v>1959</v>
      </c>
      <c r="B1960" s="167" t="s">
        <v>8626</v>
      </c>
      <c r="C1960" s="168" t="s">
        <v>8627</v>
      </c>
      <c r="D1960" s="169" t="s">
        <v>8559</v>
      </c>
      <c r="E1960" s="170"/>
      <c r="F1960" s="170"/>
      <c r="G1960" s="169">
        <v>2024</v>
      </c>
      <c r="H1960" s="169" t="s">
        <v>8628</v>
      </c>
      <c r="I1960" s="173" t="s">
        <v>8629</v>
      </c>
      <c r="J1960" s="167" t="s">
        <v>68</v>
      </c>
      <c r="K1960" s="166" t="s">
        <v>3417</v>
      </c>
      <c r="L1960" s="166" t="s">
        <v>725</v>
      </c>
      <c r="M1960" s="166" t="s">
        <v>5274</v>
      </c>
    </row>
    <row r="1961" spans="1:13" ht="75" x14ac:dyDescent="0.2">
      <c r="A1961" s="166">
        <v>1960</v>
      </c>
      <c r="B1961" s="167" t="s">
        <v>8630</v>
      </c>
      <c r="C1961" s="168" t="s">
        <v>8631</v>
      </c>
      <c r="D1961" s="169" t="s">
        <v>8559</v>
      </c>
      <c r="E1961" s="170"/>
      <c r="F1961" s="170"/>
      <c r="G1961" s="169">
        <v>2024</v>
      </c>
      <c r="H1961" s="169" t="s">
        <v>8632</v>
      </c>
      <c r="I1961" s="173" t="s">
        <v>8633</v>
      </c>
      <c r="J1961" s="167" t="s">
        <v>68</v>
      </c>
      <c r="K1961" s="166" t="s">
        <v>3417</v>
      </c>
      <c r="L1961" s="166" t="s">
        <v>80</v>
      </c>
      <c r="M1961" s="166" t="s">
        <v>3068</v>
      </c>
    </row>
    <row r="1962" spans="1:13" ht="75" x14ac:dyDescent="0.2">
      <c r="A1962" s="166">
        <v>1961</v>
      </c>
      <c r="B1962" s="167" t="s">
        <v>8634</v>
      </c>
      <c r="C1962" s="168" t="s">
        <v>8635</v>
      </c>
      <c r="D1962" s="169" t="s">
        <v>8597</v>
      </c>
      <c r="E1962" s="170"/>
      <c r="F1962" s="170"/>
      <c r="G1962" s="169">
        <v>2024</v>
      </c>
      <c r="H1962" s="169" t="s">
        <v>8636</v>
      </c>
      <c r="I1962" s="173" t="s">
        <v>8637</v>
      </c>
      <c r="J1962" s="167" t="s">
        <v>68</v>
      </c>
      <c r="K1962" s="166" t="s">
        <v>69</v>
      </c>
      <c r="L1962" s="166" t="s">
        <v>601</v>
      </c>
      <c r="M1962" s="166" t="s">
        <v>8612</v>
      </c>
    </row>
    <row r="1963" spans="1:13" ht="75" x14ac:dyDescent="0.2">
      <c r="A1963" s="166">
        <v>1962</v>
      </c>
      <c r="B1963" s="167" t="s">
        <v>8638</v>
      </c>
      <c r="C1963" s="168" t="s">
        <v>8639</v>
      </c>
      <c r="D1963" s="169" t="s">
        <v>8559</v>
      </c>
      <c r="E1963" s="170"/>
      <c r="F1963" s="170"/>
      <c r="G1963" s="169">
        <v>2024</v>
      </c>
      <c r="H1963" s="169" t="s">
        <v>8640</v>
      </c>
      <c r="I1963" s="173" t="s">
        <v>8641</v>
      </c>
      <c r="J1963" s="167" t="s">
        <v>68</v>
      </c>
      <c r="K1963" s="166" t="s">
        <v>3417</v>
      </c>
      <c r="L1963" s="166" t="s">
        <v>56</v>
      </c>
      <c r="M1963" s="166" t="s">
        <v>6740</v>
      </c>
    </row>
    <row r="1964" spans="1:13" ht="75" x14ac:dyDescent="0.2">
      <c r="A1964" s="166">
        <v>1963</v>
      </c>
      <c r="B1964" s="167" t="s">
        <v>8642</v>
      </c>
      <c r="C1964" s="168" t="s">
        <v>8643</v>
      </c>
      <c r="D1964" s="169" t="s">
        <v>8559</v>
      </c>
      <c r="E1964" s="170"/>
      <c r="F1964" s="170"/>
      <c r="G1964" s="169">
        <v>2024</v>
      </c>
      <c r="H1964" s="169" t="s">
        <v>8644</v>
      </c>
      <c r="I1964" s="173" t="s">
        <v>8645</v>
      </c>
      <c r="J1964" s="167" t="s">
        <v>68</v>
      </c>
      <c r="K1964" s="166" t="s">
        <v>69</v>
      </c>
      <c r="L1964" s="166" t="s">
        <v>56</v>
      </c>
      <c r="M1964" s="166" t="s">
        <v>3566</v>
      </c>
    </row>
    <row r="1965" spans="1:13" ht="75" x14ac:dyDescent="0.2">
      <c r="A1965" s="166">
        <v>1964</v>
      </c>
      <c r="B1965" s="167" t="s">
        <v>8646</v>
      </c>
      <c r="C1965" s="168" t="s">
        <v>8647</v>
      </c>
      <c r="D1965" s="169" t="s">
        <v>8564</v>
      </c>
      <c r="E1965" s="170"/>
      <c r="F1965" s="170"/>
      <c r="G1965" s="169">
        <v>2024</v>
      </c>
      <c r="H1965" s="169" t="s">
        <v>8648</v>
      </c>
      <c r="I1965" s="173" t="s">
        <v>8649</v>
      </c>
      <c r="J1965" s="167" t="s">
        <v>68</v>
      </c>
      <c r="K1965" s="166" t="s">
        <v>69</v>
      </c>
      <c r="L1965" s="166" t="s">
        <v>56</v>
      </c>
      <c r="M1965" s="166" t="s">
        <v>665</v>
      </c>
    </row>
    <row r="1966" spans="1:13" ht="75" x14ac:dyDescent="0.2">
      <c r="A1966" s="166">
        <v>1965</v>
      </c>
      <c r="B1966" s="167" t="s">
        <v>8650</v>
      </c>
      <c r="C1966" s="168" t="s">
        <v>8651</v>
      </c>
      <c r="D1966" s="169" t="s">
        <v>8652</v>
      </c>
      <c r="E1966" s="170"/>
      <c r="F1966" s="170"/>
      <c r="G1966" s="169">
        <v>2024</v>
      </c>
      <c r="H1966" s="169" t="s">
        <v>8653</v>
      </c>
      <c r="I1966" s="173" t="s">
        <v>8654</v>
      </c>
      <c r="J1966" s="167" t="s">
        <v>68</v>
      </c>
      <c r="K1966" s="166" t="s">
        <v>69</v>
      </c>
      <c r="L1966" s="166" t="s">
        <v>56</v>
      </c>
      <c r="M1966" s="166" t="s">
        <v>3100</v>
      </c>
    </row>
    <row r="1967" spans="1:13" ht="75" x14ac:dyDescent="0.2">
      <c r="A1967" s="166">
        <v>1966</v>
      </c>
      <c r="B1967" s="167" t="s">
        <v>8655</v>
      </c>
      <c r="C1967" s="168" t="s">
        <v>8656</v>
      </c>
      <c r="D1967" s="169" t="s">
        <v>8573</v>
      </c>
      <c r="E1967" s="170"/>
      <c r="F1967" s="170"/>
      <c r="G1967" s="169">
        <v>2024</v>
      </c>
      <c r="H1967" s="169" t="s">
        <v>8657</v>
      </c>
      <c r="I1967" s="173" t="s">
        <v>8658</v>
      </c>
      <c r="J1967" s="167" t="s">
        <v>68</v>
      </c>
      <c r="K1967" s="166" t="s">
        <v>69</v>
      </c>
      <c r="L1967" s="166" t="s">
        <v>864</v>
      </c>
      <c r="M1967" s="166" t="s">
        <v>4997</v>
      </c>
    </row>
    <row r="1968" spans="1:13" ht="75" x14ac:dyDescent="0.2">
      <c r="A1968" s="166">
        <v>1967</v>
      </c>
      <c r="B1968" s="167" t="s">
        <v>8659</v>
      </c>
      <c r="C1968" s="168" t="s">
        <v>8660</v>
      </c>
      <c r="D1968" s="169" t="s">
        <v>8559</v>
      </c>
      <c r="E1968" s="170"/>
      <c r="F1968" s="170"/>
      <c r="G1968" s="169">
        <v>2024</v>
      </c>
      <c r="H1968" s="169" t="s">
        <v>8661</v>
      </c>
      <c r="I1968" s="173" t="s">
        <v>8662</v>
      </c>
      <c r="J1968" s="167" t="s">
        <v>68</v>
      </c>
      <c r="K1968" s="166" t="s">
        <v>69</v>
      </c>
      <c r="L1968" s="166" t="s">
        <v>149</v>
      </c>
      <c r="M1968" s="166" t="s">
        <v>1724</v>
      </c>
    </row>
    <row r="1969" spans="1:13" ht="75" x14ac:dyDescent="0.2">
      <c r="A1969" s="166">
        <v>1968</v>
      </c>
      <c r="B1969" s="167" t="s">
        <v>8663</v>
      </c>
      <c r="C1969" s="168" t="s">
        <v>8664</v>
      </c>
      <c r="D1969" s="169" t="s">
        <v>8559</v>
      </c>
      <c r="E1969" s="170"/>
      <c r="F1969" s="170"/>
      <c r="G1969" s="169">
        <v>2024</v>
      </c>
      <c r="H1969" s="169" t="s">
        <v>8665</v>
      </c>
      <c r="I1969" s="173" t="s">
        <v>8666</v>
      </c>
      <c r="J1969" s="167" t="s">
        <v>68</v>
      </c>
      <c r="K1969" s="166" t="s">
        <v>69</v>
      </c>
      <c r="L1969" s="166" t="s">
        <v>80</v>
      </c>
      <c r="M1969" s="166" t="s">
        <v>8274</v>
      </c>
    </row>
    <row r="1970" spans="1:13" ht="75" x14ac:dyDescent="0.2">
      <c r="A1970" s="166">
        <v>1969</v>
      </c>
      <c r="B1970" s="167" t="s">
        <v>8667</v>
      </c>
      <c r="C1970" s="168" t="s">
        <v>8668</v>
      </c>
      <c r="D1970" s="169" t="s">
        <v>8669</v>
      </c>
      <c r="E1970" s="170">
        <v>12</v>
      </c>
      <c r="F1970" s="170">
        <v>4</v>
      </c>
      <c r="G1970" s="169">
        <v>2024</v>
      </c>
      <c r="H1970" s="169" t="s">
        <v>8670</v>
      </c>
      <c r="I1970" s="173" t="s">
        <v>8671</v>
      </c>
      <c r="J1970" s="167" t="s">
        <v>32</v>
      </c>
      <c r="K1970" s="166" t="s">
        <v>103</v>
      </c>
      <c r="L1970" s="166" t="s">
        <v>149</v>
      </c>
      <c r="M1970" s="166" t="s">
        <v>464</v>
      </c>
    </row>
    <row r="1971" spans="1:13" ht="75" x14ac:dyDescent="0.2">
      <c r="A1971" s="166">
        <v>1970</v>
      </c>
      <c r="B1971" s="167" t="s">
        <v>8672</v>
      </c>
      <c r="C1971" s="168" t="s">
        <v>8673</v>
      </c>
      <c r="D1971" s="169" t="s">
        <v>8559</v>
      </c>
      <c r="E1971" s="170"/>
      <c r="F1971" s="170"/>
      <c r="G1971" s="169">
        <v>2024</v>
      </c>
      <c r="H1971" s="169" t="s">
        <v>8674</v>
      </c>
      <c r="I1971" s="190" t="s">
        <v>8675</v>
      </c>
      <c r="J1971" s="167" t="s">
        <v>68</v>
      </c>
      <c r="K1971" s="166" t="s">
        <v>69</v>
      </c>
      <c r="L1971" s="166" t="s">
        <v>80</v>
      </c>
      <c r="M1971" s="166" t="s">
        <v>726</v>
      </c>
    </row>
    <row r="1972" spans="1:13" ht="75" x14ac:dyDescent="0.2">
      <c r="A1972" s="166">
        <v>1971</v>
      </c>
      <c r="B1972" s="167" t="s">
        <v>8676</v>
      </c>
      <c r="C1972" s="168" t="s">
        <v>8677</v>
      </c>
      <c r="D1972" s="169" t="s">
        <v>8559</v>
      </c>
      <c r="E1972" s="170"/>
      <c r="F1972" s="170"/>
      <c r="G1972" s="169">
        <v>2024</v>
      </c>
      <c r="H1972" s="169" t="s">
        <v>8678</v>
      </c>
      <c r="I1972" s="201" t="s">
        <v>8679</v>
      </c>
      <c r="J1972" s="167" t="s">
        <v>68</v>
      </c>
      <c r="K1972" s="166" t="s">
        <v>69</v>
      </c>
      <c r="L1972" s="166" t="s">
        <v>56</v>
      </c>
      <c r="M1972" s="166" t="s">
        <v>2765</v>
      </c>
    </row>
    <row r="1973" spans="1:13" ht="75" x14ac:dyDescent="0.2">
      <c r="A1973" s="166">
        <v>1972</v>
      </c>
      <c r="B1973" s="167" t="s">
        <v>8680</v>
      </c>
      <c r="C1973" s="168" t="s">
        <v>8681</v>
      </c>
      <c r="D1973" s="169" t="s">
        <v>8559</v>
      </c>
      <c r="E1973" s="170"/>
      <c r="F1973" s="170"/>
      <c r="G1973" s="169">
        <v>2024</v>
      </c>
      <c r="H1973" s="169" t="s">
        <v>8682</v>
      </c>
      <c r="I1973" s="190" t="s">
        <v>8683</v>
      </c>
      <c r="J1973" s="167" t="s">
        <v>68</v>
      </c>
      <c r="K1973" s="166" t="s">
        <v>3417</v>
      </c>
      <c r="L1973" s="166" t="s">
        <v>725</v>
      </c>
      <c r="M1973" s="166" t="s">
        <v>3490</v>
      </c>
    </row>
    <row r="1974" spans="1:13" ht="75" x14ac:dyDescent="0.2">
      <c r="A1974" s="166">
        <v>1973</v>
      </c>
      <c r="B1974" s="167" t="s">
        <v>8684</v>
      </c>
      <c r="C1974" s="168" t="s">
        <v>8685</v>
      </c>
      <c r="D1974" s="169" t="s">
        <v>8564</v>
      </c>
      <c r="E1974" s="170"/>
      <c r="F1974" s="170"/>
      <c r="G1974" s="169">
        <v>2024</v>
      </c>
      <c r="H1974" s="169" t="s">
        <v>8686</v>
      </c>
      <c r="I1974" s="190" t="s">
        <v>8687</v>
      </c>
      <c r="J1974" s="167" t="s">
        <v>68</v>
      </c>
      <c r="K1974" s="166" t="s">
        <v>69</v>
      </c>
      <c r="L1974" s="166" t="s">
        <v>56</v>
      </c>
      <c r="M1974" s="166" t="s">
        <v>2440</v>
      </c>
    </row>
    <row r="1975" spans="1:13" ht="75" x14ac:dyDescent="0.2">
      <c r="A1975" s="166">
        <v>1974</v>
      </c>
      <c r="B1975" s="167" t="s">
        <v>8688</v>
      </c>
      <c r="C1975" s="168" t="s">
        <v>8689</v>
      </c>
      <c r="D1975" s="169" t="s">
        <v>8597</v>
      </c>
      <c r="E1975" s="170"/>
      <c r="F1975" s="170"/>
      <c r="G1975" s="169">
        <v>2024</v>
      </c>
      <c r="H1975" s="169" t="s">
        <v>8690</v>
      </c>
      <c r="I1975" s="190" t="s">
        <v>8691</v>
      </c>
      <c r="J1975" s="167" t="s">
        <v>68</v>
      </c>
      <c r="K1975" s="166" t="s">
        <v>69</v>
      </c>
      <c r="L1975" s="166" t="s">
        <v>80</v>
      </c>
      <c r="M1975" s="166" t="s">
        <v>3041</v>
      </c>
    </row>
    <row r="1976" spans="1:13" ht="75" x14ac:dyDescent="0.2">
      <c r="A1976" s="166">
        <v>1975</v>
      </c>
      <c r="B1976" s="167" t="s">
        <v>8692</v>
      </c>
      <c r="C1976" s="168" t="s">
        <v>8693</v>
      </c>
      <c r="D1976" s="169" t="s">
        <v>8564</v>
      </c>
      <c r="E1976" s="170"/>
      <c r="F1976" s="170"/>
      <c r="G1976" s="169">
        <v>2024</v>
      </c>
      <c r="H1976" s="169" t="s">
        <v>8694</v>
      </c>
      <c r="I1976" s="190" t="s">
        <v>8695</v>
      </c>
      <c r="J1976" s="167" t="s">
        <v>68</v>
      </c>
      <c r="K1976" s="166" t="s">
        <v>69</v>
      </c>
      <c r="L1976" s="166" t="s">
        <v>56</v>
      </c>
      <c r="M1976" s="166" t="s">
        <v>2440</v>
      </c>
    </row>
    <row r="1977" spans="1:13" ht="75" x14ac:dyDescent="0.2">
      <c r="A1977" s="166">
        <v>1976</v>
      </c>
      <c r="B1977" s="167" t="s">
        <v>8696</v>
      </c>
      <c r="C1977" s="168" t="s">
        <v>8697</v>
      </c>
      <c r="D1977" s="169" t="s">
        <v>8559</v>
      </c>
      <c r="E1977" s="170"/>
      <c r="F1977" s="170"/>
      <c r="G1977" s="169">
        <v>2024</v>
      </c>
      <c r="H1977" s="169" t="s">
        <v>8698</v>
      </c>
      <c r="I1977" s="190" t="s">
        <v>8699</v>
      </c>
      <c r="J1977" s="167" t="s">
        <v>68</v>
      </c>
      <c r="K1977" s="166" t="s">
        <v>3417</v>
      </c>
      <c r="L1977" s="166" t="s">
        <v>864</v>
      </c>
      <c r="M1977" s="166" t="s">
        <v>2187</v>
      </c>
    </row>
    <row r="1978" spans="1:13" ht="75" x14ac:dyDescent="0.2">
      <c r="A1978" s="166">
        <v>1977</v>
      </c>
      <c r="B1978" s="167" t="s">
        <v>8700</v>
      </c>
      <c r="C1978" s="168" t="s">
        <v>8701</v>
      </c>
      <c r="D1978" s="169" t="s">
        <v>8559</v>
      </c>
      <c r="E1978" s="170"/>
      <c r="F1978" s="170"/>
      <c r="G1978" s="169">
        <v>2024</v>
      </c>
      <c r="H1978" s="169" t="s">
        <v>8702</v>
      </c>
      <c r="I1978" s="190" t="s">
        <v>8703</v>
      </c>
      <c r="J1978" s="167" t="s">
        <v>68</v>
      </c>
      <c r="K1978" s="166" t="s">
        <v>3417</v>
      </c>
      <c r="L1978" s="166" t="s">
        <v>570</v>
      </c>
      <c r="M1978" s="166" t="s">
        <v>8704</v>
      </c>
    </row>
    <row r="1979" spans="1:13" ht="75" x14ac:dyDescent="0.2">
      <c r="A1979" s="166">
        <v>1978</v>
      </c>
      <c r="B1979" s="167" t="s">
        <v>8705</v>
      </c>
      <c r="C1979" s="168" t="s">
        <v>8706</v>
      </c>
      <c r="D1979" s="169" t="s">
        <v>8597</v>
      </c>
      <c r="E1979" s="170"/>
      <c r="F1979" s="170"/>
      <c r="G1979" s="169">
        <v>2024</v>
      </c>
      <c r="H1979" s="169" t="s">
        <v>8707</v>
      </c>
      <c r="I1979" s="190" t="s">
        <v>8708</v>
      </c>
      <c r="J1979" s="167" t="s">
        <v>68</v>
      </c>
      <c r="K1979" s="166" t="s">
        <v>69</v>
      </c>
      <c r="L1979" s="166" t="s">
        <v>570</v>
      </c>
      <c r="M1979" s="166" t="s">
        <v>3452</v>
      </c>
    </row>
    <row r="1980" spans="1:13" ht="75" x14ac:dyDescent="0.2">
      <c r="A1980" s="166">
        <v>1979</v>
      </c>
      <c r="B1980" s="167" t="s">
        <v>8709</v>
      </c>
      <c r="C1980" s="168" t="s">
        <v>8710</v>
      </c>
      <c r="D1980" s="169" t="s">
        <v>8652</v>
      </c>
      <c r="E1980" s="170"/>
      <c r="F1980" s="170"/>
      <c r="G1980" s="169">
        <v>2024</v>
      </c>
      <c r="H1980" s="169" t="s">
        <v>8711</v>
      </c>
      <c r="I1980" s="201" t="s">
        <v>8712</v>
      </c>
      <c r="J1980" s="167" t="s">
        <v>68</v>
      </c>
      <c r="K1980" s="166" t="s">
        <v>69</v>
      </c>
      <c r="L1980" s="166" t="s">
        <v>56</v>
      </c>
      <c r="M1980" s="166" t="s">
        <v>2765</v>
      </c>
    </row>
    <row r="1981" spans="1:13" ht="75" x14ac:dyDescent="0.2">
      <c r="A1981" s="166">
        <v>1980</v>
      </c>
      <c r="B1981" s="167" t="s">
        <v>8713</v>
      </c>
      <c r="C1981" s="168" t="s">
        <v>8714</v>
      </c>
      <c r="D1981" s="169" t="s">
        <v>8582</v>
      </c>
      <c r="E1981" s="170"/>
      <c r="F1981" s="170"/>
      <c r="G1981" s="169">
        <v>2024</v>
      </c>
      <c r="H1981" s="169" t="s">
        <v>8715</v>
      </c>
      <c r="I1981" s="190" t="s">
        <v>8716</v>
      </c>
      <c r="J1981" s="167" t="s">
        <v>68</v>
      </c>
      <c r="K1981" s="166" t="s">
        <v>69</v>
      </c>
      <c r="L1981" s="166" t="s">
        <v>114</v>
      </c>
      <c r="M1981" s="166" t="s">
        <v>6930</v>
      </c>
    </row>
    <row r="1982" spans="1:13" ht="75" x14ac:dyDescent="0.2">
      <c r="A1982" s="166">
        <v>1981</v>
      </c>
      <c r="B1982" s="167" t="s">
        <v>8717</v>
      </c>
      <c r="C1982" s="168" t="s">
        <v>8718</v>
      </c>
      <c r="D1982" s="169" t="s">
        <v>8582</v>
      </c>
      <c r="E1982" s="170"/>
      <c r="F1982" s="170"/>
      <c r="G1982" s="169">
        <v>2024</v>
      </c>
      <c r="H1982" s="169" t="s">
        <v>8719</v>
      </c>
      <c r="I1982" s="190" t="s">
        <v>8720</v>
      </c>
      <c r="J1982" s="167" t="s">
        <v>68</v>
      </c>
      <c r="K1982" s="166" t="s">
        <v>69</v>
      </c>
      <c r="L1982" s="166" t="s">
        <v>114</v>
      </c>
      <c r="M1982" s="166" t="s">
        <v>6920</v>
      </c>
    </row>
    <row r="1983" spans="1:13" ht="75" x14ac:dyDescent="0.2">
      <c r="A1983" s="166">
        <v>1982</v>
      </c>
      <c r="B1983" s="167" t="s">
        <v>8721</v>
      </c>
      <c r="C1983" s="168" t="s">
        <v>8722</v>
      </c>
      <c r="D1983" s="169" t="s">
        <v>8564</v>
      </c>
      <c r="E1983" s="170"/>
      <c r="F1983" s="170"/>
      <c r="G1983" s="169">
        <v>2024</v>
      </c>
      <c r="H1983" s="169" t="s">
        <v>8723</v>
      </c>
      <c r="I1983" s="190" t="s">
        <v>8724</v>
      </c>
      <c r="J1983" s="167" t="s">
        <v>68</v>
      </c>
      <c r="K1983" s="166" t="s">
        <v>69</v>
      </c>
      <c r="L1983" s="166" t="s">
        <v>56</v>
      </c>
      <c r="M1983" s="166" t="s">
        <v>665</v>
      </c>
    </row>
    <row r="1984" spans="1:13" ht="75" x14ac:dyDescent="0.2">
      <c r="A1984" s="166">
        <v>1983</v>
      </c>
      <c r="B1984" s="167" t="s">
        <v>8725</v>
      </c>
      <c r="C1984" s="168" t="s">
        <v>8726</v>
      </c>
      <c r="D1984" s="169" t="s">
        <v>8727</v>
      </c>
      <c r="E1984" s="170"/>
      <c r="F1984" s="170"/>
      <c r="G1984" s="169">
        <v>2024</v>
      </c>
      <c r="H1984" s="169" t="s">
        <v>8728</v>
      </c>
      <c r="I1984" s="190" t="s">
        <v>8729</v>
      </c>
      <c r="J1984" s="167" t="s">
        <v>68</v>
      </c>
      <c r="K1984" s="166" t="s">
        <v>3417</v>
      </c>
      <c r="L1984" s="166" t="s">
        <v>80</v>
      </c>
      <c r="M1984" s="166" t="s">
        <v>591</v>
      </c>
    </row>
    <row r="1985" spans="1:13" ht="75" x14ac:dyDescent="0.2">
      <c r="A1985" s="166">
        <v>1984</v>
      </c>
      <c r="B1985" s="167" t="s">
        <v>8730</v>
      </c>
      <c r="C1985" s="168" t="s">
        <v>8731</v>
      </c>
      <c r="D1985" s="169" t="s">
        <v>8732</v>
      </c>
      <c r="E1985" s="170"/>
      <c r="F1985" s="170"/>
      <c r="G1985" s="169">
        <v>2024</v>
      </c>
      <c r="H1985" s="169" t="s">
        <v>8733</v>
      </c>
      <c r="I1985" s="190" t="s">
        <v>8734</v>
      </c>
      <c r="J1985" s="167" t="s">
        <v>68</v>
      </c>
      <c r="K1985" s="166" t="s">
        <v>3417</v>
      </c>
      <c r="L1985" s="166" t="s">
        <v>128</v>
      </c>
      <c r="M1985" s="166" t="s">
        <v>2200</v>
      </c>
    </row>
    <row r="1986" spans="1:13" ht="75" x14ac:dyDescent="0.2">
      <c r="A1986" s="166">
        <v>1985</v>
      </c>
      <c r="B1986" s="167" t="s">
        <v>8735</v>
      </c>
      <c r="C1986" s="168" t="s">
        <v>8736</v>
      </c>
      <c r="D1986" s="169" t="s">
        <v>8732</v>
      </c>
      <c r="E1986" s="170"/>
      <c r="F1986" s="170"/>
      <c r="G1986" s="169">
        <v>2024</v>
      </c>
      <c r="H1986" s="169" t="s">
        <v>8737</v>
      </c>
      <c r="I1986" s="190" t="s">
        <v>8738</v>
      </c>
      <c r="J1986" s="167" t="s">
        <v>68</v>
      </c>
      <c r="K1986" s="166" t="s">
        <v>3417</v>
      </c>
      <c r="L1986" s="166" t="s">
        <v>128</v>
      </c>
      <c r="M1986" s="166" t="s">
        <v>2200</v>
      </c>
    </row>
    <row r="1987" spans="1:13" ht="75" x14ac:dyDescent="0.2">
      <c r="A1987" s="166">
        <v>1986</v>
      </c>
      <c r="B1987" s="167" t="s">
        <v>8739</v>
      </c>
      <c r="C1987" s="168" t="s">
        <v>8740</v>
      </c>
      <c r="D1987" s="169" t="s">
        <v>8732</v>
      </c>
      <c r="E1987" s="170"/>
      <c r="F1987" s="170"/>
      <c r="G1987" s="169">
        <v>2024</v>
      </c>
      <c r="H1987" s="169" t="s">
        <v>8741</v>
      </c>
      <c r="I1987" s="190" t="s">
        <v>8742</v>
      </c>
      <c r="J1987" s="167" t="s">
        <v>68</v>
      </c>
      <c r="K1987" s="169" t="s">
        <v>69</v>
      </c>
      <c r="L1987" s="166" t="s">
        <v>56</v>
      </c>
      <c r="M1987" s="166" t="s">
        <v>2353</v>
      </c>
    </row>
    <row r="1988" spans="1:13" ht="75" x14ac:dyDescent="0.2">
      <c r="A1988" s="166">
        <v>1987</v>
      </c>
      <c r="B1988" s="167" t="s">
        <v>8743</v>
      </c>
      <c r="C1988" s="168" t="s">
        <v>8744</v>
      </c>
      <c r="D1988" s="169" t="s">
        <v>8732</v>
      </c>
      <c r="E1988" s="170"/>
      <c r="F1988" s="170"/>
      <c r="G1988" s="169">
        <v>2024</v>
      </c>
      <c r="H1988" s="169" t="s">
        <v>8745</v>
      </c>
      <c r="I1988" s="190" t="s">
        <v>8746</v>
      </c>
      <c r="J1988" s="167" t="s">
        <v>68</v>
      </c>
      <c r="K1988" s="169" t="s">
        <v>69</v>
      </c>
      <c r="L1988" s="166" t="s">
        <v>56</v>
      </c>
      <c r="M1988" s="166" t="s">
        <v>2353</v>
      </c>
    </row>
    <row r="1989" spans="1:13" ht="75" x14ac:dyDescent="0.2">
      <c r="A1989" s="166">
        <v>1988</v>
      </c>
      <c r="B1989" s="167" t="s">
        <v>8747</v>
      </c>
      <c r="C1989" s="168" t="s">
        <v>8748</v>
      </c>
      <c r="D1989" s="169" t="s">
        <v>8727</v>
      </c>
      <c r="E1989" s="170"/>
      <c r="F1989" s="170"/>
      <c r="G1989" s="169">
        <v>2024</v>
      </c>
      <c r="H1989" s="169" t="s">
        <v>8749</v>
      </c>
      <c r="I1989" s="190" t="s">
        <v>8750</v>
      </c>
      <c r="J1989" s="167" t="s">
        <v>68</v>
      </c>
      <c r="K1989" s="166" t="s">
        <v>3417</v>
      </c>
      <c r="L1989" s="166" t="s">
        <v>725</v>
      </c>
      <c r="M1989" s="166" t="s">
        <v>4836</v>
      </c>
    </row>
    <row r="1990" spans="1:13" ht="75" x14ac:dyDescent="0.2">
      <c r="A1990" s="166">
        <v>1989</v>
      </c>
      <c r="B1990" s="167" t="s">
        <v>8751</v>
      </c>
      <c r="C1990" s="168" t="s">
        <v>8752</v>
      </c>
      <c r="D1990" s="169" t="s">
        <v>8727</v>
      </c>
      <c r="E1990" s="170"/>
      <c r="F1990" s="170"/>
      <c r="G1990" s="169">
        <v>2024</v>
      </c>
      <c r="H1990" s="169" t="s">
        <v>8753</v>
      </c>
      <c r="I1990" s="190" t="s">
        <v>8754</v>
      </c>
      <c r="J1990" s="167" t="s">
        <v>68</v>
      </c>
      <c r="K1990" s="169" t="s">
        <v>69</v>
      </c>
      <c r="L1990" s="166" t="s">
        <v>725</v>
      </c>
      <c r="M1990" s="166" t="s">
        <v>8533</v>
      </c>
    </row>
    <row r="1991" spans="1:13" ht="75" x14ac:dyDescent="0.2">
      <c r="A1991" s="166">
        <v>1990</v>
      </c>
      <c r="B1991" s="167" t="s">
        <v>8755</v>
      </c>
      <c r="C1991" s="168" t="s">
        <v>8756</v>
      </c>
      <c r="D1991" s="169" t="s">
        <v>8727</v>
      </c>
      <c r="E1991" s="170"/>
      <c r="F1991" s="170"/>
      <c r="G1991" s="169">
        <v>2024</v>
      </c>
      <c r="H1991" s="169" t="s">
        <v>8757</v>
      </c>
      <c r="I1991" s="190" t="s">
        <v>8758</v>
      </c>
      <c r="J1991" s="167" t="s">
        <v>68</v>
      </c>
      <c r="K1991" s="166" t="s">
        <v>3417</v>
      </c>
      <c r="L1991" s="166" t="s">
        <v>56</v>
      </c>
      <c r="M1991" s="166" t="s">
        <v>3023</v>
      </c>
    </row>
    <row r="1992" spans="1:13" ht="75" x14ac:dyDescent="0.2">
      <c r="A1992" s="166">
        <v>1991</v>
      </c>
      <c r="B1992" s="167" t="s">
        <v>8759</v>
      </c>
      <c r="C1992" s="168" t="s">
        <v>8760</v>
      </c>
      <c r="D1992" s="169" t="s">
        <v>8732</v>
      </c>
      <c r="E1992" s="170"/>
      <c r="F1992" s="170"/>
      <c r="G1992" s="169">
        <v>2024</v>
      </c>
      <c r="H1992" s="169" t="s">
        <v>8761</v>
      </c>
      <c r="I1992" s="190" t="s">
        <v>8762</v>
      </c>
      <c r="J1992" s="167" t="s">
        <v>68</v>
      </c>
      <c r="K1992" s="169" t="s">
        <v>69</v>
      </c>
      <c r="L1992" s="166" t="s">
        <v>56</v>
      </c>
      <c r="M1992" s="166" t="s">
        <v>2353</v>
      </c>
    </row>
    <row r="1993" spans="1:13" ht="75" x14ac:dyDescent="0.2">
      <c r="A1993" s="166">
        <v>1992</v>
      </c>
      <c r="B1993" s="167" t="s">
        <v>8763</v>
      </c>
      <c r="C1993" s="168" t="s">
        <v>8764</v>
      </c>
      <c r="D1993" s="169" t="s">
        <v>8732</v>
      </c>
      <c r="E1993" s="170"/>
      <c r="F1993" s="170"/>
      <c r="G1993" s="169">
        <v>2024</v>
      </c>
      <c r="H1993" s="169" t="s">
        <v>8765</v>
      </c>
      <c r="I1993" s="190" t="s">
        <v>8766</v>
      </c>
      <c r="J1993" s="167" t="s">
        <v>68</v>
      </c>
      <c r="K1993" s="166" t="s">
        <v>3417</v>
      </c>
      <c r="L1993" s="166" t="s">
        <v>128</v>
      </c>
      <c r="M1993" s="166" t="s">
        <v>2200</v>
      </c>
    </row>
    <row r="1994" spans="1:13" ht="75" x14ac:dyDescent="0.2">
      <c r="A1994" s="166">
        <v>1993</v>
      </c>
      <c r="B1994" s="167" t="s">
        <v>8767</v>
      </c>
      <c r="C1994" s="168" t="s">
        <v>8768</v>
      </c>
      <c r="D1994" s="169" t="s">
        <v>8769</v>
      </c>
      <c r="E1994" s="170"/>
      <c r="F1994" s="170"/>
      <c r="G1994" s="169">
        <v>2024</v>
      </c>
      <c r="H1994" s="169" t="s">
        <v>8770</v>
      </c>
      <c r="I1994" s="190" t="s">
        <v>8771</v>
      </c>
      <c r="J1994" s="167" t="s">
        <v>68</v>
      </c>
      <c r="K1994" s="169" t="s">
        <v>69</v>
      </c>
      <c r="L1994" s="166" t="s">
        <v>56</v>
      </c>
      <c r="M1994" s="166" t="s">
        <v>2407</v>
      </c>
    </row>
    <row r="1995" spans="1:13" ht="90" x14ac:dyDescent="0.2">
      <c r="A1995" s="166">
        <v>1994</v>
      </c>
      <c r="B1995" s="167" t="s">
        <v>8772</v>
      </c>
      <c r="C1995" s="168" t="s">
        <v>8773</v>
      </c>
      <c r="D1995" s="169" t="s">
        <v>8774</v>
      </c>
      <c r="E1995" s="170"/>
      <c r="F1995" s="170"/>
      <c r="G1995" s="169">
        <v>2024</v>
      </c>
      <c r="H1995" s="169" t="s">
        <v>8775</v>
      </c>
      <c r="I1995" s="190" t="s">
        <v>8776</v>
      </c>
      <c r="J1995" s="167" t="s">
        <v>61</v>
      </c>
      <c r="K1995" s="169" t="s">
        <v>69</v>
      </c>
      <c r="L1995" s="166" t="s">
        <v>56</v>
      </c>
      <c r="M1995" s="166" t="s">
        <v>7310</v>
      </c>
    </row>
    <row r="1996" spans="1:13" ht="90" x14ac:dyDescent="0.2">
      <c r="A1996" s="166">
        <v>1995</v>
      </c>
      <c r="B1996" s="167" t="s">
        <v>8777</v>
      </c>
      <c r="C1996" s="168" t="s">
        <v>8778</v>
      </c>
      <c r="D1996" s="169" t="s">
        <v>8774</v>
      </c>
      <c r="E1996" s="170"/>
      <c r="F1996" s="170"/>
      <c r="G1996" s="169">
        <v>2024</v>
      </c>
      <c r="H1996" s="169" t="s">
        <v>8779</v>
      </c>
      <c r="I1996" s="190" t="s">
        <v>8780</v>
      </c>
      <c r="J1996" s="167" t="s">
        <v>61</v>
      </c>
      <c r="K1996" s="169" t="s">
        <v>69</v>
      </c>
      <c r="L1996" s="166" t="s">
        <v>864</v>
      </c>
      <c r="M1996" s="166" t="s">
        <v>4188</v>
      </c>
    </row>
    <row r="1997" spans="1:13" ht="75" x14ac:dyDescent="0.2">
      <c r="A1997" s="166">
        <v>1996</v>
      </c>
      <c r="B1997" s="167" t="s">
        <v>8781</v>
      </c>
      <c r="C1997" s="168" t="s">
        <v>8782</v>
      </c>
      <c r="D1997" s="169" t="s">
        <v>8783</v>
      </c>
      <c r="E1997" s="170"/>
      <c r="F1997" s="170"/>
      <c r="G1997" s="169">
        <v>2024</v>
      </c>
      <c r="H1997" s="169" t="s">
        <v>8784</v>
      </c>
      <c r="I1997" s="190" t="s">
        <v>8785</v>
      </c>
      <c r="J1997" s="167" t="s">
        <v>68</v>
      </c>
      <c r="K1997" s="166" t="s">
        <v>69</v>
      </c>
      <c r="L1997" s="166" t="s">
        <v>80</v>
      </c>
      <c r="M1997" s="166" t="s">
        <v>4543</v>
      </c>
    </row>
    <row r="1998" spans="1:13" ht="75" x14ac:dyDescent="0.2">
      <c r="A1998" s="166">
        <v>1997</v>
      </c>
      <c r="B1998" s="167" t="s">
        <v>8786</v>
      </c>
      <c r="C1998" s="168" t="s">
        <v>8787</v>
      </c>
      <c r="D1998" s="169" t="s">
        <v>8788</v>
      </c>
      <c r="E1998" s="170"/>
      <c r="F1998" s="170"/>
      <c r="G1998" s="169">
        <v>2024</v>
      </c>
      <c r="H1998" s="169" t="s">
        <v>8789</v>
      </c>
      <c r="I1998" s="190" t="s">
        <v>8790</v>
      </c>
      <c r="J1998" s="167" t="s">
        <v>68</v>
      </c>
      <c r="K1998" s="166" t="s">
        <v>69</v>
      </c>
      <c r="L1998" s="166" t="s">
        <v>56</v>
      </c>
      <c r="M1998" s="166" t="s">
        <v>62</v>
      </c>
    </row>
    <row r="1999" spans="1:13" ht="75" x14ac:dyDescent="0.2">
      <c r="A1999" s="166">
        <v>1998</v>
      </c>
      <c r="B1999" s="167" t="s">
        <v>8791</v>
      </c>
      <c r="C1999" s="168" t="s">
        <v>8792</v>
      </c>
      <c r="D1999" s="169" t="s">
        <v>8783</v>
      </c>
      <c r="E1999" s="170"/>
      <c r="F1999" s="170"/>
      <c r="G1999" s="169">
        <v>2024</v>
      </c>
      <c r="H1999" s="169" t="s">
        <v>8793</v>
      </c>
      <c r="I1999" s="190" t="s">
        <v>8794</v>
      </c>
      <c r="J1999" s="167" t="s">
        <v>68</v>
      </c>
      <c r="K1999" s="166" t="s">
        <v>69</v>
      </c>
      <c r="L1999" s="166" t="s">
        <v>128</v>
      </c>
      <c r="M1999" s="166" t="s">
        <v>3259</v>
      </c>
    </row>
    <row r="2000" spans="1:13" ht="75" x14ac:dyDescent="0.2">
      <c r="A2000" s="166">
        <v>1999</v>
      </c>
      <c r="B2000" s="167" t="s">
        <v>8795</v>
      </c>
      <c r="C2000" s="168" t="s">
        <v>8796</v>
      </c>
      <c r="D2000" s="169" t="s">
        <v>8783</v>
      </c>
      <c r="E2000" s="170"/>
      <c r="F2000" s="170"/>
      <c r="G2000" s="169">
        <v>2024</v>
      </c>
      <c r="H2000" s="169" t="s">
        <v>8797</v>
      </c>
      <c r="I2000" s="190" t="s">
        <v>8798</v>
      </c>
      <c r="J2000" s="167" t="s">
        <v>68</v>
      </c>
      <c r="K2000" s="166" t="s">
        <v>69</v>
      </c>
      <c r="L2000" s="166" t="s">
        <v>864</v>
      </c>
      <c r="M2000" s="166" t="s">
        <v>6136</v>
      </c>
    </row>
    <row r="2001" spans="1:13" ht="75" x14ac:dyDescent="0.2">
      <c r="A2001" s="166">
        <v>2000</v>
      </c>
      <c r="B2001" s="167" t="s">
        <v>8418</v>
      </c>
      <c r="C2001" s="168" t="s">
        <v>8799</v>
      </c>
      <c r="D2001" s="169" t="s">
        <v>8800</v>
      </c>
      <c r="E2001" s="170"/>
      <c r="F2001" s="170"/>
      <c r="G2001" s="169">
        <v>2024</v>
      </c>
      <c r="H2001" s="169" t="s">
        <v>8801</v>
      </c>
      <c r="I2001" s="190" t="s">
        <v>8802</v>
      </c>
      <c r="J2001" s="167" t="s">
        <v>68</v>
      </c>
      <c r="K2001" s="166" t="s">
        <v>69</v>
      </c>
      <c r="L2001" s="166" t="s">
        <v>56</v>
      </c>
      <c r="M2001" s="166" t="s">
        <v>665</v>
      </c>
    </row>
    <row r="2002" spans="1:13" ht="75" x14ac:dyDescent="0.2">
      <c r="A2002" s="166">
        <v>2001</v>
      </c>
      <c r="B2002" s="167" t="s">
        <v>8803</v>
      </c>
      <c r="C2002" s="168" t="s">
        <v>8804</v>
      </c>
      <c r="D2002" s="169" t="s">
        <v>8800</v>
      </c>
      <c r="E2002" s="170"/>
      <c r="F2002" s="170"/>
      <c r="G2002" s="169">
        <v>2024</v>
      </c>
      <c r="H2002" s="169" t="s">
        <v>8805</v>
      </c>
      <c r="I2002" s="190" t="s">
        <v>8806</v>
      </c>
      <c r="J2002" s="167" t="s">
        <v>68</v>
      </c>
      <c r="K2002" s="166" t="s">
        <v>69</v>
      </c>
      <c r="L2002" s="166" t="s">
        <v>56</v>
      </c>
      <c r="M2002" s="166" t="s">
        <v>2440</v>
      </c>
    </row>
    <row r="2003" spans="1:13" ht="75" x14ac:dyDescent="0.2">
      <c r="A2003" s="166">
        <v>2002</v>
      </c>
      <c r="B2003" s="167" t="s">
        <v>8807</v>
      </c>
      <c r="C2003" s="168" t="s">
        <v>8808</v>
      </c>
      <c r="D2003" s="169" t="s">
        <v>8783</v>
      </c>
      <c r="E2003" s="170"/>
      <c r="F2003" s="170"/>
      <c r="G2003" s="169">
        <v>2024</v>
      </c>
      <c r="H2003" s="169" t="s">
        <v>8809</v>
      </c>
      <c r="I2003" s="190" t="s">
        <v>8810</v>
      </c>
      <c r="J2003" s="167" t="s">
        <v>68</v>
      </c>
      <c r="K2003" s="166" t="s">
        <v>69</v>
      </c>
      <c r="L2003" s="166" t="s">
        <v>725</v>
      </c>
      <c r="M2003" s="166" t="s">
        <v>6734</v>
      </c>
    </row>
    <row r="2004" spans="1:13" ht="75" x14ac:dyDescent="0.2">
      <c r="A2004" s="166">
        <v>2003</v>
      </c>
      <c r="B2004" s="167" t="s">
        <v>8811</v>
      </c>
      <c r="C2004" s="168" t="s">
        <v>8812</v>
      </c>
      <c r="D2004" s="169" t="s">
        <v>8800</v>
      </c>
      <c r="E2004" s="170"/>
      <c r="F2004" s="170"/>
      <c r="G2004" s="169">
        <v>2024</v>
      </c>
      <c r="H2004" s="169" t="s">
        <v>8813</v>
      </c>
      <c r="I2004" s="190" t="s">
        <v>8814</v>
      </c>
      <c r="J2004" s="167" t="s">
        <v>68</v>
      </c>
      <c r="K2004" s="166" t="s">
        <v>69</v>
      </c>
      <c r="L2004" s="166" t="s">
        <v>56</v>
      </c>
      <c r="M2004" s="166" t="s">
        <v>2440</v>
      </c>
    </row>
    <row r="2005" spans="1:13" ht="75" x14ac:dyDescent="0.2">
      <c r="A2005" s="166">
        <v>2004</v>
      </c>
      <c r="B2005" s="167" t="s">
        <v>8815</v>
      </c>
      <c r="C2005" s="168" t="s">
        <v>8816</v>
      </c>
      <c r="D2005" s="169" t="s">
        <v>8817</v>
      </c>
      <c r="E2005" s="170"/>
      <c r="F2005" s="170"/>
      <c r="G2005" s="169">
        <v>2024</v>
      </c>
      <c r="H2005" s="169" t="s">
        <v>8818</v>
      </c>
      <c r="I2005" s="190" t="s">
        <v>8819</v>
      </c>
      <c r="J2005" s="167" t="s">
        <v>68</v>
      </c>
      <c r="K2005" s="169" t="s">
        <v>69</v>
      </c>
      <c r="L2005" s="166" t="s">
        <v>80</v>
      </c>
      <c r="M2005" s="166" t="s">
        <v>7035</v>
      </c>
    </row>
    <row r="2006" spans="1:13" ht="75" x14ac:dyDescent="0.2">
      <c r="A2006" s="166">
        <v>2005</v>
      </c>
      <c r="B2006" s="167" t="s">
        <v>8820</v>
      </c>
      <c r="C2006" s="168" t="s">
        <v>8821</v>
      </c>
      <c r="D2006" s="169" t="s">
        <v>8822</v>
      </c>
      <c r="E2006" s="170"/>
      <c r="F2006" s="170"/>
      <c r="G2006" s="169">
        <v>2024</v>
      </c>
      <c r="H2006" s="169" t="s">
        <v>8823</v>
      </c>
      <c r="I2006" s="190" t="s">
        <v>8824</v>
      </c>
      <c r="J2006" s="167" t="s">
        <v>68</v>
      </c>
      <c r="K2006" s="166" t="s">
        <v>3417</v>
      </c>
      <c r="L2006" s="166" t="s">
        <v>725</v>
      </c>
      <c r="M2006" s="166" t="s">
        <v>8533</v>
      </c>
    </row>
    <row r="2007" spans="1:13" ht="75" x14ac:dyDescent="0.2">
      <c r="A2007" s="166">
        <v>2006</v>
      </c>
      <c r="B2007" s="167" t="s">
        <v>8825</v>
      </c>
      <c r="C2007" s="168" t="s">
        <v>8826</v>
      </c>
      <c r="D2007" s="169" t="s">
        <v>8827</v>
      </c>
      <c r="E2007" s="170"/>
      <c r="F2007" s="170"/>
      <c r="G2007" s="169">
        <v>2024</v>
      </c>
      <c r="H2007" s="169" t="s">
        <v>8828</v>
      </c>
      <c r="I2007" s="190" t="s">
        <v>8829</v>
      </c>
      <c r="J2007" s="167" t="s">
        <v>68</v>
      </c>
      <c r="K2007" s="169" t="s">
        <v>3417</v>
      </c>
      <c r="L2007" s="166" t="s">
        <v>570</v>
      </c>
      <c r="M2007" s="166" t="s">
        <v>1091</v>
      </c>
    </row>
    <row r="2008" spans="1:13" ht="75" x14ac:dyDescent="0.2">
      <c r="A2008" s="166">
        <v>2007</v>
      </c>
      <c r="B2008" s="167" t="s">
        <v>8830</v>
      </c>
      <c r="C2008" s="168" t="s">
        <v>8831</v>
      </c>
      <c r="D2008" s="169" t="s">
        <v>8817</v>
      </c>
      <c r="E2008" s="170"/>
      <c r="F2008" s="170"/>
      <c r="G2008" s="169">
        <v>2024</v>
      </c>
      <c r="H2008" s="169" t="s">
        <v>8832</v>
      </c>
      <c r="I2008" s="190" t="s">
        <v>8833</v>
      </c>
      <c r="J2008" s="167" t="s">
        <v>68</v>
      </c>
      <c r="K2008" s="169" t="s">
        <v>69</v>
      </c>
      <c r="L2008" s="166" t="s">
        <v>1325</v>
      </c>
      <c r="M2008" s="166" t="s">
        <v>8834</v>
      </c>
    </row>
    <row r="2009" spans="1:13" ht="75" x14ac:dyDescent="0.2">
      <c r="A2009" s="166">
        <v>2008</v>
      </c>
      <c r="B2009" s="167" t="s">
        <v>8835</v>
      </c>
      <c r="C2009" s="168" t="s">
        <v>8836</v>
      </c>
      <c r="D2009" s="169" t="s">
        <v>8837</v>
      </c>
      <c r="E2009" s="170"/>
      <c r="F2009" s="170"/>
      <c r="G2009" s="169">
        <v>2024</v>
      </c>
      <c r="H2009" s="169" t="s">
        <v>8838</v>
      </c>
      <c r="I2009" s="190" t="s">
        <v>8839</v>
      </c>
      <c r="J2009" s="167" t="s">
        <v>68</v>
      </c>
      <c r="K2009" s="169" t="s">
        <v>3417</v>
      </c>
      <c r="L2009" s="166" t="s">
        <v>725</v>
      </c>
      <c r="M2009" s="166" t="s">
        <v>3490</v>
      </c>
    </row>
    <row r="2010" spans="1:13" ht="75" x14ac:dyDescent="0.2">
      <c r="A2010" s="166">
        <v>2009</v>
      </c>
      <c r="B2010" s="167" t="s">
        <v>8840</v>
      </c>
      <c r="C2010" s="168" t="s">
        <v>8841</v>
      </c>
      <c r="D2010" s="169" t="s">
        <v>8837</v>
      </c>
      <c r="E2010" s="170"/>
      <c r="F2010" s="170"/>
      <c r="G2010" s="169">
        <v>2024</v>
      </c>
      <c r="H2010" s="169" t="s">
        <v>8842</v>
      </c>
      <c r="I2010" s="190" t="s">
        <v>8843</v>
      </c>
      <c r="J2010" s="167" t="s">
        <v>68</v>
      </c>
      <c r="K2010" s="169" t="s">
        <v>3417</v>
      </c>
      <c r="L2010" s="166" t="s">
        <v>725</v>
      </c>
      <c r="M2010" s="166" t="s">
        <v>3490</v>
      </c>
    </row>
    <row r="2011" spans="1:13" ht="75" x14ac:dyDescent="0.2">
      <c r="A2011" s="166">
        <v>2010</v>
      </c>
      <c r="B2011" s="167" t="s">
        <v>8844</v>
      </c>
      <c r="C2011" s="168" t="s">
        <v>8845</v>
      </c>
      <c r="D2011" s="169" t="s">
        <v>8846</v>
      </c>
      <c r="E2011" s="170">
        <v>34</v>
      </c>
      <c r="F2011" s="170">
        <v>4</v>
      </c>
      <c r="G2011" s="169">
        <v>2024</v>
      </c>
      <c r="H2011" s="169" t="s">
        <v>8847</v>
      </c>
      <c r="I2011" s="190" t="s">
        <v>8848</v>
      </c>
      <c r="J2011" s="167" t="s">
        <v>32</v>
      </c>
      <c r="K2011" s="169" t="s">
        <v>103</v>
      </c>
      <c r="L2011" s="166" t="s">
        <v>56</v>
      </c>
      <c r="M2011" s="166" t="s">
        <v>2765</v>
      </c>
    </row>
    <row r="2012" spans="1:13" ht="75" x14ac:dyDescent="0.2">
      <c r="A2012" s="166">
        <v>2011</v>
      </c>
      <c r="B2012" s="167" t="s">
        <v>8849</v>
      </c>
      <c r="C2012" s="168" t="s">
        <v>8850</v>
      </c>
      <c r="D2012" s="169" t="s">
        <v>8851</v>
      </c>
      <c r="E2012" s="170"/>
      <c r="F2012" s="170">
        <v>2024</v>
      </c>
      <c r="G2012" s="169">
        <v>2024</v>
      </c>
      <c r="H2012" s="169" t="s">
        <v>8852</v>
      </c>
      <c r="I2012" s="190" t="s">
        <v>8853</v>
      </c>
      <c r="J2012" s="167" t="s">
        <v>68</v>
      </c>
      <c r="K2012" s="166" t="s">
        <v>69</v>
      </c>
      <c r="L2012" s="166" t="s">
        <v>56</v>
      </c>
      <c r="M2012" s="166" t="s">
        <v>6740</v>
      </c>
    </row>
    <row r="2013" spans="1:13" ht="75" x14ac:dyDescent="0.2">
      <c r="A2013" s="166">
        <v>2012</v>
      </c>
      <c r="B2013" s="167" t="s">
        <v>8854</v>
      </c>
      <c r="C2013" s="168" t="s">
        <v>8855</v>
      </c>
      <c r="D2013" s="169" t="s">
        <v>8851</v>
      </c>
      <c r="E2013" s="170"/>
      <c r="F2013" s="170">
        <v>2024</v>
      </c>
      <c r="G2013" s="169">
        <v>2024</v>
      </c>
      <c r="H2013" s="169" t="s">
        <v>8856</v>
      </c>
      <c r="I2013" s="190" t="s">
        <v>8857</v>
      </c>
      <c r="J2013" s="167" t="s">
        <v>68</v>
      </c>
      <c r="K2013" s="166" t="s">
        <v>69</v>
      </c>
      <c r="L2013" s="166" t="s">
        <v>56</v>
      </c>
      <c r="M2013" s="166" t="s">
        <v>7310</v>
      </c>
    </row>
    <row r="2014" spans="1:13" ht="75" x14ac:dyDescent="0.2">
      <c r="A2014" s="166">
        <v>2013</v>
      </c>
      <c r="B2014" s="167" t="s">
        <v>8858</v>
      </c>
      <c r="C2014" s="168" t="s">
        <v>8859</v>
      </c>
      <c r="D2014" s="169" t="s">
        <v>8851</v>
      </c>
      <c r="E2014" s="170"/>
      <c r="F2014" s="170">
        <v>2024</v>
      </c>
      <c r="G2014" s="169">
        <v>2024</v>
      </c>
      <c r="H2014" s="169" t="s">
        <v>8860</v>
      </c>
      <c r="I2014" s="190" t="s">
        <v>8861</v>
      </c>
      <c r="J2014" s="167" t="s">
        <v>68</v>
      </c>
      <c r="K2014" s="166" t="s">
        <v>69</v>
      </c>
      <c r="L2014" s="166" t="s">
        <v>56</v>
      </c>
      <c r="M2014" s="166" t="s">
        <v>3100</v>
      </c>
    </row>
    <row r="2015" spans="1:13" ht="90" x14ac:dyDescent="0.2">
      <c r="A2015" s="166">
        <v>2014</v>
      </c>
      <c r="B2015" s="167" t="s">
        <v>8862</v>
      </c>
      <c r="C2015" s="168" t="s">
        <v>8863</v>
      </c>
      <c r="D2015" s="169" t="s">
        <v>8864</v>
      </c>
      <c r="E2015" s="170"/>
      <c r="F2015" s="170"/>
      <c r="G2015" s="169">
        <v>2024</v>
      </c>
      <c r="H2015" s="169" t="s">
        <v>8865</v>
      </c>
      <c r="I2015" s="190" t="s">
        <v>8866</v>
      </c>
      <c r="J2015" s="167" t="s">
        <v>61</v>
      </c>
      <c r="K2015" s="166" t="s">
        <v>69</v>
      </c>
      <c r="L2015" s="166" t="s">
        <v>80</v>
      </c>
      <c r="M2015" s="166" t="s">
        <v>701</v>
      </c>
    </row>
    <row r="2016" spans="1:13" ht="75" x14ac:dyDescent="0.2">
      <c r="A2016" s="166">
        <v>2015</v>
      </c>
      <c r="B2016" s="167" t="s">
        <v>8867</v>
      </c>
      <c r="C2016" s="168" t="s">
        <v>8868</v>
      </c>
      <c r="D2016" s="169" t="s">
        <v>8869</v>
      </c>
      <c r="E2016" s="170"/>
      <c r="F2016" s="170"/>
      <c r="G2016" s="169">
        <v>2024</v>
      </c>
      <c r="H2016" s="169" t="s">
        <v>8870</v>
      </c>
      <c r="I2016" s="190" t="s">
        <v>8871</v>
      </c>
      <c r="J2016" s="167" t="s">
        <v>68</v>
      </c>
      <c r="K2016" s="166" t="s">
        <v>69</v>
      </c>
      <c r="L2016" s="166" t="s">
        <v>80</v>
      </c>
      <c r="M2016" s="166" t="s">
        <v>3041</v>
      </c>
    </row>
    <row r="2017" spans="1:13" ht="75" x14ac:dyDescent="0.2">
      <c r="A2017" s="166">
        <v>2016</v>
      </c>
      <c r="B2017" s="167" t="s">
        <v>8872</v>
      </c>
      <c r="C2017" s="168" t="s">
        <v>8873</v>
      </c>
      <c r="D2017" s="169" t="s">
        <v>8869</v>
      </c>
      <c r="E2017" s="170"/>
      <c r="F2017" s="170"/>
      <c r="G2017" s="169">
        <v>2024</v>
      </c>
      <c r="H2017" s="169" t="s">
        <v>8874</v>
      </c>
      <c r="I2017" s="190" t="s">
        <v>8875</v>
      </c>
      <c r="J2017" s="167" t="s">
        <v>68</v>
      </c>
      <c r="K2017" s="166" t="s">
        <v>69</v>
      </c>
      <c r="L2017" s="166" t="s">
        <v>56</v>
      </c>
      <c r="M2017" s="166" t="s">
        <v>2407</v>
      </c>
    </row>
    <row r="2018" spans="1:13" ht="60" x14ac:dyDescent="0.2">
      <c r="A2018" s="166">
        <v>2017</v>
      </c>
      <c r="B2018" s="167" t="s">
        <v>8492</v>
      </c>
      <c r="C2018" s="168" t="s">
        <v>8876</v>
      </c>
      <c r="D2018" s="169" t="s">
        <v>8877</v>
      </c>
      <c r="E2018" s="170">
        <v>73</v>
      </c>
      <c r="F2018" s="170"/>
      <c r="G2018" s="169">
        <v>2024</v>
      </c>
      <c r="H2018" s="169"/>
      <c r="I2018" s="190" t="s">
        <v>8878</v>
      </c>
      <c r="J2018" s="167" t="s">
        <v>32</v>
      </c>
      <c r="K2018" s="166" t="s">
        <v>103</v>
      </c>
      <c r="L2018" s="166" t="s">
        <v>114</v>
      </c>
      <c r="M2018" s="166" t="s">
        <v>3180</v>
      </c>
    </row>
    <row r="2019" spans="1:13" ht="75" x14ac:dyDescent="0.2">
      <c r="A2019" s="166">
        <v>2018</v>
      </c>
      <c r="B2019" s="167" t="s">
        <v>8879</v>
      </c>
      <c r="C2019" s="168" t="s">
        <v>8880</v>
      </c>
      <c r="D2019" s="169" t="s">
        <v>8881</v>
      </c>
      <c r="E2019" s="170"/>
      <c r="F2019" s="170"/>
      <c r="G2019" s="169">
        <v>2024</v>
      </c>
      <c r="H2019" s="169" t="s">
        <v>8882</v>
      </c>
      <c r="I2019" s="190" t="s">
        <v>8883</v>
      </c>
      <c r="J2019" s="167" t="s">
        <v>68</v>
      </c>
      <c r="K2019" s="166" t="s">
        <v>69</v>
      </c>
      <c r="L2019" s="166" t="s">
        <v>56</v>
      </c>
      <c r="M2019" s="166" t="s">
        <v>459</v>
      </c>
    </row>
    <row r="2020" spans="1:13" ht="75" x14ac:dyDescent="0.2">
      <c r="A2020" s="166">
        <v>2019</v>
      </c>
      <c r="B2020" s="167" t="s">
        <v>8884</v>
      </c>
      <c r="C2020" s="168" t="s">
        <v>8885</v>
      </c>
      <c r="D2020" s="169" t="s">
        <v>8881</v>
      </c>
      <c r="E2020" s="170"/>
      <c r="F2020" s="170"/>
      <c r="G2020" s="169">
        <v>2024</v>
      </c>
      <c r="H2020" s="169" t="s">
        <v>8886</v>
      </c>
      <c r="I2020" s="190" t="s">
        <v>8887</v>
      </c>
      <c r="J2020" s="167" t="s">
        <v>68</v>
      </c>
      <c r="K2020" s="166" t="s">
        <v>69</v>
      </c>
      <c r="L2020" s="166" t="s">
        <v>56</v>
      </c>
      <c r="M2020" s="166" t="s">
        <v>459</v>
      </c>
    </row>
    <row r="2021" spans="1:13" ht="75" x14ac:dyDescent="0.2">
      <c r="A2021" s="166">
        <v>2020</v>
      </c>
      <c r="B2021" s="167" t="s">
        <v>8888</v>
      </c>
      <c r="C2021" s="168" t="s">
        <v>8889</v>
      </c>
      <c r="D2021" s="169" t="s">
        <v>8881</v>
      </c>
      <c r="E2021" s="170"/>
      <c r="F2021" s="170"/>
      <c r="G2021" s="169">
        <v>2024</v>
      </c>
      <c r="H2021" s="169" t="s">
        <v>8890</v>
      </c>
      <c r="I2021" s="190" t="s">
        <v>8891</v>
      </c>
      <c r="J2021" s="167" t="s">
        <v>68</v>
      </c>
      <c r="K2021" s="166" t="s">
        <v>69</v>
      </c>
      <c r="L2021" s="166" t="s">
        <v>56</v>
      </c>
      <c r="M2021" s="166" t="s">
        <v>459</v>
      </c>
    </row>
    <row r="2022" spans="1:13" ht="90" x14ac:dyDescent="0.2">
      <c r="A2022" s="166">
        <v>2021</v>
      </c>
      <c r="B2022" s="167" t="s">
        <v>8892</v>
      </c>
      <c r="C2022" s="168" t="s">
        <v>8893</v>
      </c>
      <c r="D2022" s="169" t="s">
        <v>8894</v>
      </c>
      <c r="E2022" s="170"/>
      <c r="F2022" s="170"/>
      <c r="G2022" s="166">
        <v>2024</v>
      </c>
      <c r="H2022" s="169" t="s">
        <v>8895</v>
      </c>
      <c r="I2022" s="190" t="s">
        <v>8896</v>
      </c>
      <c r="J2022" s="167" t="s">
        <v>61</v>
      </c>
      <c r="K2022" s="166" t="s">
        <v>69</v>
      </c>
      <c r="L2022" s="166" t="s">
        <v>80</v>
      </c>
      <c r="M2022" s="166" t="s">
        <v>3068</v>
      </c>
    </row>
    <row r="2023" spans="1:13" ht="90" x14ac:dyDescent="0.2">
      <c r="A2023" s="166">
        <v>2022</v>
      </c>
      <c r="B2023" s="167" t="s">
        <v>8897</v>
      </c>
      <c r="C2023" s="168" t="s">
        <v>8898</v>
      </c>
      <c r="D2023" s="169" t="s">
        <v>8894</v>
      </c>
      <c r="E2023" s="170"/>
      <c r="F2023" s="170"/>
      <c r="G2023" s="166">
        <v>2024</v>
      </c>
      <c r="H2023" s="169" t="s">
        <v>8899</v>
      </c>
      <c r="I2023" s="190" t="s">
        <v>8900</v>
      </c>
      <c r="J2023" s="167" t="s">
        <v>61</v>
      </c>
      <c r="K2023" s="166" t="s">
        <v>69</v>
      </c>
      <c r="L2023" s="166" t="s">
        <v>80</v>
      </c>
      <c r="M2023" s="166" t="s">
        <v>3068</v>
      </c>
    </row>
    <row r="2024" spans="1:13" ht="90" x14ac:dyDescent="0.2">
      <c r="A2024" s="166">
        <v>2023</v>
      </c>
      <c r="B2024" s="167" t="s">
        <v>8901</v>
      </c>
      <c r="C2024" s="168" t="s">
        <v>8902</v>
      </c>
      <c r="D2024" s="169" t="s">
        <v>8894</v>
      </c>
      <c r="E2024" s="170"/>
      <c r="F2024" s="170"/>
      <c r="G2024" s="166">
        <v>2024</v>
      </c>
      <c r="H2024" s="169" t="s">
        <v>8903</v>
      </c>
      <c r="I2024" s="190" t="s">
        <v>8904</v>
      </c>
      <c r="J2024" s="167" t="s">
        <v>61</v>
      </c>
      <c r="K2024" s="166" t="s">
        <v>69</v>
      </c>
      <c r="L2024" s="166" t="s">
        <v>80</v>
      </c>
      <c r="M2024" s="166" t="s">
        <v>3068</v>
      </c>
    </row>
    <row r="2025" spans="1:13" ht="90" x14ac:dyDescent="0.2">
      <c r="A2025" s="166">
        <v>2024</v>
      </c>
      <c r="B2025" s="167" t="s">
        <v>8905</v>
      </c>
      <c r="C2025" s="168" t="s">
        <v>8906</v>
      </c>
      <c r="D2025" s="169" t="s">
        <v>8894</v>
      </c>
      <c r="E2025" s="170"/>
      <c r="F2025" s="170"/>
      <c r="G2025" s="166">
        <v>2024</v>
      </c>
      <c r="H2025" s="169" t="s">
        <v>8907</v>
      </c>
      <c r="I2025" s="190" t="s">
        <v>8908</v>
      </c>
      <c r="J2025" s="167" t="s">
        <v>61</v>
      </c>
      <c r="K2025" s="166" t="s">
        <v>69</v>
      </c>
      <c r="L2025" s="166" t="s">
        <v>80</v>
      </c>
      <c r="M2025" s="166" t="s">
        <v>3068</v>
      </c>
    </row>
    <row r="2026" spans="1:13" ht="135" x14ac:dyDescent="0.2">
      <c r="A2026" s="166">
        <v>2025</v>
      </c>
      <c r="B2026" s="167" t="s">
        <v>8909</v>
      </c>
      <c r="C2026" s="168" t="s">
        <v>448</v>
      </c>
      <c r="D2026" s="169" t="s">
        <v>8910</v>
      </c>
      <c r="E2026" s="170"/>
      <c r="F2026" s="170"/>
      <c r="G2026" s="166">
        <v>2024</v>
      </c>
      <c r="H2026" s="169" t="s">
        <v>8911</v>
      </c>
      <c r="I2026" s="190" t="s">
        <v>8912</v>
      </c>
      <c r="J2026" s="167" t="s">
        <v>91</v>
      </c>
      <c r="K2026" s="166" t="s">
        <v>69</v>
      </c>
      <c r="L2026" s="166" t="s">
        <v>80</v>
      </c>
      <c r="M2026" s="166" t="s">
        <v>539</v>
      </c>
    </row>
    <row r="2027" spans="1:13" ht="90" x14ac:dyDescent="0.2">
      <c r="A2027" s="166">
        <v>2026</v>
      </c>
      <c r="B2027" s="167" t="s">
        <v>8913</v>
      </c>
      <c r="C2027" s="168" t="s">
        <v>8914</v>
      </c>
      <c r="D2027" s="169" t="s">
        <v>8915</v>
      </c>
      <c r="E2027" s="170"/>
      <c r="F2027" s="170"/>
      <c r="G2027" s="166">
        <v>2024</v>
      </c>
      <c r="H2027" s="169" t="s">
        <v>8916</v>
      </c>
      <c r="I2027" s="190" t="s">
        <v>8917</v>
      </c>
      <c r="J2027" s="167" t="s">
        <v>61</v>
      </c>
      <c r="K2027" s="166" t="s">
        <v>69</v>
      </c>
      <c r="L2027" s="166" t="s">
        <v>80</v>
      </c>
      <c r="M2027" s="166" t="s">
        <v>3068</v>
      </c>
    </row>
    <row r="2028" spans="1:13" ht="90" x14ac:dyDescent="0.2">
      <c r="A2028" s="166">
        <v>2027</v>
      </c>
      <c r="B2028" s="167" t="s">
        <v>8918</v>
      </c>
      <c r="C2028" s="168" t="s">
        <v>8919</v>
      </c>
      <c r="D2028" s="169" t="s">
        <v>8915</v>
      </c>
      <c r="E2028" s="170"/>
      <c r="F2028" s="170"/>
      <c r="G2028" s="166">
        <v>2024</v>
      </c>
      <c r="H2028" s="169" t="s">
        <v>8920</v>
      </c>
      <c r="I2028" s="190" t="s">
        <v>8921</v>
      </c>
      <c r="J2028" s="167" t="s">
        <v>61</v>
      </c>
      <c r="K2028" s="166" t="s">
        <v>69</v>
      </c>
      <c r="L2028" s="166" t="s">
        <v>80</v>
      </c>
      <c r="M2028" s="166" t="s">
        <v>3068</v>
      </c>
    </row>
    <row r="2029" spans="1:13" ht="90" x14ac:dyDescent="0.2">
      <c r="A2029" s="166">
        <v>2028</v>
      </c>
      <c r="B2029" s="167" t="s">
        <v>8922</v>
      </c>
      <c r="C2029" s="168" t="s">
        <v>8923</v>
      </c>
      <c r="D2029" s="169" t="s">
        <v>8915</v>
      </c>
      <c r="E2029" s="170"/>
      <c r="F2029" s="170"/>
      <c r="G2029" s="166">
        <v>2024</v>
      </c>
      <c r="H2029" s="169" t="s">
        <v>8924</v>
      </c>
      <c r="I2029" s="190" t="s">
        <v>8925</v>
      </c>
      <c r="J2029" s="167" t="s">
        <v>61</v>
      </c>
      <c r="K2029" s="166" t="s">
        <v>69</v>
      </c>
      <c r="L2029" s="166" t="s">
        <v>80</v>
      </c>
      <c r="M2029" s="166" t="s">
        <v>3068</v>
      </c>
    </row>
    <row r="2030" spans="1:13" ht="90" x14ac:dyDescent="0.2">
      <c r="A2030" s="166">
        <v>2029</v>
      </c>
      <c r="B2030" s="167" t="s">
        <v>8926</v>
      </c>
      <c r="C2030" s="168" t="s">
        <v>8927</v>
      </c>
      <c r="D2030" s="169" t="s">
        <v>8915</v>
      </c>
      <c r="E2030" s="170"/>
      <c r="F2030" s="170"/>
      <c r="G2030" s="166">
        <v>2024</v>
      </c>
      <c r="H2030" s="169" t="s">
        <v>8928</v>
      </c>
      <c r="I2030" s="190" t="s">
        <v>8929</v>
      </c>
      <c r="J2030" s="167" t="s">
        <v>61</v>
      </c>
      <c r="K2030" s="166" t="s">
        <v>69</v>
      </c>
      <c r="L2030" s="166" t="s">
        <v>80</v>
      </c>
      <c r="M2030" s="166" t="s">
        <v>3068</v>
      </c>
    </row>
    <row r="2031" spans="1:13" ht="90" x14ac:dyDescent="0.2">
      <c r="A2031" s="166">
        <v>2030</v>
      </c>
      <c r="B2031" s="167" t="s">
        <v>8930</v>
      </c>
      <c r="C2031" s="168" t="s">
        <v>8931</v>
      </c>
      <c r="D2031" s="169" t="s">
        <v>8915</v>
      </c>
      <c r="E2031" s="170"/>
      <c r="F2031" s="170"/>
      <c r="G2031" s="166">
        <v>2024</v>
      </c>
      <c r="H2031" s="169" t="s">
        <v>8932</v>
      </c>
      <c r="I2031" s="190" t="s">
        <v>8933</v>
      </c>
      <c r="J2031" s="167" t="s">
        <v>61</v>
      </c>
      <c r="K2031" s="166" t="s">
        <v>69</v>
      </c>
      <c r="L2031" s="166" t="s">
        <v>80</v>
      </c>
      <c r="M2031" s="166" t="s">
        <v>3068</v>
      </c>
    </row>
    <row r="2032" spans="1:13" ht="90" x14ac:dyDescent="0.2">
      <c r="A2032" s="166">
        <v>2031</v>
      </c>
      <c r="B2032" s="167" t="s">
        <v>8934</v>
      </c>
      <c r="C2032" s="168" t="s">
        <v>8935</v>
      </c>
      <c r="D2032" s="169" t="s">
        <v>8915</v>
      </c>
      <c r="E2032" s="170"/>
      <c r="F2032" s="170"/>
      <c r="G2032" s="166">
        <v>2024</v>
      </c>
      <c r="H2032" s="169" t="s">
        <v>8936</v>
      </c>
      <c r="I2032" s="190" t="s">
        <v>8937</v>
      </c>
      <c r="J2032" s="167" t="s">
        <v>61</v>
      </c>
      <c r="K2032" s="166" t="s">
        <v>69</v>
      </c>
      <c r="L2032" s="166" t="s">
        <v>80</v>
      </c>
      <c r="M2032" s="166" t="s">
        <v>3068</v>
      </c>
    </row>
    <row r="2033" spans="1:13" ht="75" x14ac:dyDescent="0.2">
      <c r="A2033" s="166">
        <v>2032</v>
      </c>
      <c r="B2033" s="167" t="s">
        <v>8938</v>
      </c>
      <c r="C2033" s="168" t="s">
        <v>8939</v>
      </c>
      <c r="D2033" s="169" t="s">
        <v>8940</v>
      </c>
      <c r="E2033" s="170">
        <v>18</v>
      </c>
      <c r="F2033" s="170">
        <v>1</v>
      </c>
      <c r="G2033" s="166">
        <v>2024</v>
      </c>
      <c r="H2033" s="169" t="s">
        <v>8941</v>
      </c>
      <c r="I2033" s="190" t="s">
        <v>8942</v>
      </c>
      <c r="J2033" s="167" t="s">
        <v>32</v>
      </c>
      <c r="K2033" s="166" t="s">
        <v>55</v>
      </c>
      <c r="L2033" s="166" t="s">
        <v>149</v>
      </c>
      <c r="M2033" s="166" t="s">
        <v>1544</v>
      </c>
    </row>
    <row r="2034" spans="1:13" ht="90" x14ac:dyDescent="0.2">
      <c r="A2034" s="166">
        <v>2033</v>
      </c>
      <c r="B2034" s="167" t="s">
        <v>8943</v>
      </c>
      <c r="C2034" s="178" t="s">
        <v>8944</v>
      </c>
      <c r="D2034" s="169" t="s">
        <v>8945</v>
      </c>
      <c r="E2034" s="170"/>
      <c r="F2034" s="170"/>
      <c r="G2034" s="166">
        <v>2024</v>
      </c>
      <c r="H2034" s="169" t="s">
        <v>8946</v>
      </c>
      <c r="I2034" s="190" t="s">
        <v>8947</v>
      </c>
      <c r="J2034" s="167" t="s">
        <v>61</v>
      </c>
      <c r="K2034" s="166" t="s">
        <v>3417</v>
      </c>
      <c r="L2034" s="166" t="s">
        <v>56</v>
      </c>
      <c r="M2034" s="166" t="s">
        <v>8948</v>
      </c>
    </row>
    <row r="2035" spans="1:13" ht="90" x14ac:dyDescent="0.2">
      <c r="A2035" s="166">
        <v>2034</v>
      </c>
      <c r="B2035" s="167" t="s">
        <v>8949</v>
      </c>
      <c r="C2035" s="168" t="s">
        <v>8950</v>
      </c>
      <c r="D2035" s="169" t="s">
        <v>8945</v>
      </c>
      <c r="E2035" s="170"/>
      <c r="F2035" s="170"/>
      <c r="G2035" s="166">
        <v>2024</v>
      </c>
      <c r="H2035" s="169" t="s">
        <v>8951</v>
      </c>
      <c r="I2035" s="190" t="s">
        <v>8952</v>
      </c>
      <c r="J2035" s="167" t="s">
        <v>61</v>
      </c>
      <c r="K2035" s="166" t="s">
        <v>3417</v>
      </c>
      <c r="L2035" s="166" t="s">
        <v>56</v>
      </c>
      <c r="M2035" s="166" t="s">
        <v>2539</v>
      </c>
    </row>
    <row r="2036" spans="1:13" ht="75" x14ac:dyDescent="0.2">
      <c r="A2036" s="166">
        <v>2035</v>
      </c>
      <c r="B2036" s="167" t="s">
        <v>8953</v>
      </c>
      <c r="C2036" s="168" t="s">
        <v>8954</v>
      </c>
      <c r="D2036" s="169" t="s">
        <v>8955</v>
      </c>
      <c r="E2036" s="170"/>
      <c r="F2036" s="170">
        <v>2024</v>
      </c>
      <c r="G2036" s="166">
        <v>2024</v>
      </c>
      <c r="H2036" s="169" t="s">
        <v>8956</v>
      </c>
      <c r="I2036" s="190" t="s">
        <v>8957</v>
      </c>
      <c r="J2036" s="167" t="s">
        <v>68</v>
      </c>
      <c r="K2036" s="166" t="s">
        <v>69</v>
      </c>
      <c r="L2036" s="166" t="s">
        <v>56</v>
      </c>
      <c r="M2036" s="166" t="s">
        <v>3166</v>
      </c>
    </row>
    <row r="2037" spans="1:13" ht="75" x14ac:dyDescent="0.2">
      <c r="A2037" s="166">
        <v>2036</v>
      </c>
      <c r="B2037" s="167" t="s">
        <v>8958</v>
      </c>
      <c r="C2037" s="168" t="s">
        <v>8959</v>
      </c>
      <c r="D2037" s="169" t="s">
        <v>8955</v>
      </c>
      <c r="E2037" s="170"/>
      <c r="F2037" s="170">
        <v>2024</v>
      </c>
      <c r="G2037" s="166">
        <v>2024</v>
      </c>
      <c r="H2037" s="169" t="s">
        <v>8960</v>
      </c>
      <c r="I2037" s="190" t="s">
        <v>8961</v>
      </c>
      <c r="J2037" s="167" t="s">
        <v>68</v>
      </c>
      <c r="K2037" s="166" t="s">
        <v>69</v>
      </c>
      <c r="L2037" s="166" t="s">
        <v>56</v>
      </c>
      <c r="M2037" s="166" t="s">
        <v>665</v>
      </c>
    </row>
    <row r="2038" spans="1:13" ht="75" x14ac:dyDescent="0.2">
      <c r="A2038" s="166">
        <v>2037</v>
      </c>
      <c r="B2038" s="167" t="s">
        <v>8962</v>
      </c>
      <c r="C2038" s="168" t="s">
        <v>8963</v>
      </c>
      <c r="D2038" s="169" t="s">
        <v>8955</v>
      </c>
      <c r="E2038" s="170"/>
      <c r="F2038" s="170">
        <v>2024</v>
      </c>
      <c r="G2038" s="166">
        <v>2024</v>
      </c>
      <c r="H2038" s="169" t="s">
        <v>8964</v>
      </c>
      <c r="I2038" s="190" t="s">
        <v>8965</v>
      </c>
      <c r="J2038" s="167" t="s">
        <v>68</v>
      </c>
      <c r="K2038" s="166" t="s">
        <v>69</v>
      </c>
      <c r="L2038" s="166" t="s">
        <v>725</v>
      </c>
      <c r="M2038" s="166" t="s">
        <v>8450</v>
      </c>
    </row>
    <row r="2039" spans="1:13" ht="75" x14ac:dyDescent="0.2">
      <c r="A2039" s="166">
        <v>2038</v>
      </c>
      <c r="B2039" s="167" t="s">
        <v>8966</v>
      </c>
      <c r="C2039" s="168" t="s">
        <v>8967</v>
      </c>
      <c r="D2039" s="169" t="s">
        <v>8968</v>
      </c>
      <c r="E2039" s="170"/>
      <c r="F2039" s="170"/>
      <c r="G2039" s="166">
        <v>2024</v>
      </c>
      <c r="H2039" s="169" t="s">
        <v>8969</v>
      </c>
      <c r="I2039" s="190" t="s">
        <v>8970</v>
      </c>
      <c r="J2039" s="167" t="s">
        <v>68</v>
      </c>
      <c r="K2039" s="166" t="s">
        <v>69</v>
      </c>
      <c r="L2039" s="166" t="s">
        <v>56</v>
      </c>
      <c r="M2039" s="166" t="s">
        <v>2407</v>
      </c>
    </row>
    <row r="2040" spans="1:13" ht="75" x14ac:dyDescent="0.2">
      <c r="A2040" s="166">
        <v>2039</v>
      </c>
      <c r="B2040" s="167" t="s">
        <v>8971</v>
      </c>
      <c r="C2040" s="168" t="s">
        <v>8972</v>
      </c>
      <c r="D2040" s="169" t="s">
        <v>8973</v>
      </c>
      <c r="E2040" s="170"/>
      <c r="F2040" s="170"/>
      <c r="G2040" s="166">
        <v>2024</v>
      </c>
      <c r="H2040" s="169" t="s">
        <v>8974</v>
      </c>
      <c r="I2040" s="190" t="s">
        <v>8975</v>
      </c>
      <c r="J2040" s="167" t="s">
        <v>68</v>
      </c>
      <c r="K2040" s="166" t="s">
        <v>69</v>
      </c>
      <c r="L2040" s="166" t="s">
        <v>56</v>
      </c>
      <c r="M2040" s="166" t="s">
        <v>62</v>
      </c>
    </row>
    <row r="2041" spans="1:13" ht="75" x14ac:dyDescent="0.2">
      <c r="A2041" s="166">
        <v>2040</v>
      </c>
      <c r="B2041" s="167" t="s">
        <v>8976</v>
      </c>
      <c r="C2041" s="168" t="s">
        <v>8977</v>
      </c>
      <c r="D2041" s="169" t="s">
        <v>8978</v>
      </c>
      <c r="E2041" s="170"/>
      <c r="F2041" s="170"/>
      <c r="G2041" s="166">
        <v>2024</v>
      </c>
      <c r="H2041" s="169" t="s">
        <v>8979</v>
      </c>
      <c r="I2041" s="190" t="s">
        <v>8980</v>
      </c>
      <c r="J2041" s="167" t="s">
        <v>68</v>
      </c>
      <c r="K2041" s="166" t="s">
        <v>69</v>
      </c>
      <c r="L2041" s="166" t="s">
        <v>56</v>
      </c>
      <c r="M2041" s="166" t="s">
        <v>3166</v>
      </c>
    </row>
    <row r="2042" spans="1:13" ht="75" x14ac:dyDescent="0.2">
      <c r="A2042" s="166">
        <v>2041</v>
      </c>
      <c r="B2042" s="167" t="s">
        <v>8981</v>
      </c>
      <c r="C2042" s="168" t="s">
        <v>8982</v>
      </c>
      <c r="D2042" s="169" t="s">
        <v>8978</v>
      </c>
      <c r="E2042" s="170"/>
      <c r="F2042" s="170"/>
      <c r="G2042" s="166">
        <v>2024</v>
      </c>
      <c r="H2042" s="169" t="s">
        <v>8983</v>
      </c>
      <c r="I2042" s="190" t="s">
        <v>8984</v>
      </c>
      <c r="J2042" s="167" t="s">
        <v>68</v>
      </c>
      <c r="K2042" s="166" t="s">
        <v>69</v>
      </c>
      <c r="L2042" s="166" t="s">
        <v>570</v>
      </c>
      <c r="M2042" s="166" t="s">
        <v>8594</v>
      </c>
    </row>
    <row r="2043" spans="1:13" ht="75" x14ac:dyDescent="0.2">
      <c r="A2043" s="166">
        <v>2042</v>
      </c>
      <c r="B2043" s="167" t="s">
        <v>8985</v>
      </c>
      <c r="C2043" s="168" t="s">
        <v>8986</v>
      </c>
      <c r="D2043" s="169" t="s">
        <v>8978</v>
      </c>
      <c r="E2043" s="170"/>
      <c r="F2043" s="170"/>
      <c r="G2043" s="166">
        <v>2024</v>
      </c>
      <c r="H2043" s="169" t="s">
        <v>8987</v>
      </c>
      <c r="I2043" s="190" t="s">
        <v>8988</v>
      </c>
      <c r="J2043" s="167" t="s">
        <v>68</v>
      </c>
      <c r="K2043" s="166" t="s">
        <v>69</v>
      </c>
      <c r="L2043" s="166" t="s">
        <v>56</v>
      </c>
      <c r="M2043" s="166" t="s">
        <v>665</v>
      </c>
    </row>
    <row r="2044" spans="1:13" ht="75" x14ac:dyDescent="0.2">
      <c r="A2044" s="166">
        <v>2043</v>
      </c>
      <c r="B2044" s="167" t="s">
        <v>8989</v>
      </c>
      <c r="C2044" s="168" t="s">
        <v>8990</v>
      </c>
      <c r="D2044" s="169" t="s">
        <v>8973</v>
      </c>
      <c r="E2044" s="170"/>
      <c r="F2044" s="170"/>
      <c r="G2044" s="166">
        <v>2024</v>
      </c>
      <c r="H2044" s="169" t="s">
        <v>8991</v>
      </c>
      <c r="I2044" s="190" t="s">
        <v>8992</v>
      </c>
      <c r="J2044" s="167" t="s">
        <v>68</v>
      </c>
      <c r="K2044" s="166" t="s">
        <v>69</v>
      </c>
      <c r="L2044" s="166" t="s">
        <v>864</v>
      </c>
      <c r="M2044" s="166" t="s">
        <v>3229</v>
      </c>
    </row>
    <row r="2045" spans="1:13" ht="75" x14ac:dyDescent="0.2">
      <c r="A2045" s="166">
        <v>2044</v>
      </c>
      <c r="B2045" s="167" t="s">
        <v>8993</v>
      </c>
      <c r="C2045" s="168" t="s">
        <v>8994</v>
      </c>
      <c r="D2045" s="169" t="s">
        <v>8995</v>
      </c>
      <c r="E2045" s="170"/>
      <c r="F2045" s="170"/>
      <c r="G2045" s="166">
        <v>2024</v>
      </c>
      <c r="H2045" s="169" t="s">
        <v>8996</v>
      </c>
      <c r="I2045" s="190" t="s">
        <v>8997</v>
      </c>
      <c r="J2045" s="167" t="s">
        <v>68</v>
      </c>
      <c r="K2045" s="166" t="s">
        <v>69</v>
      </c>
      <c r="L2045" s="166" t="s">
        <v>80</v>
      </c>
      <c r="M2045" s="166" t="s">
        <v>4543</v>
      </c>
    </row>
    <row r="2046" spans="1:13" ht="75" x14ac:dyDescent="0.2">
      <c r="A2046" s="166">
        <v>2045</v>
      </c>
      <c r="B2046" s="167" t="s">
        <v>8998</v>
      </c>
      <c r="C2046" s="168" t="s">
        <v>8999</v>
      </c>
      <c r="D2046" s="169" t="s">
        <v>8995</v>
      </c>
      <c r="E2046" s="170"/>
      <c r="F2046" s="170"/>
      <c r="G2046" s="166">
        <v>2024</v>
      </c>
      <c r="H2046" s="169" t="s">
        <v>9000</v>
      </c>
      <c r="I2046" s="190" t="s">
        <v>9001</v>
      </c>
      <c r="J2046" s="167" t="s">
        <v>68</v>
      </c>
      <c r="K2046" s="166" t="s">
        <v>69</v>
      </c>
      <c r="L2046" s="166" t="s">
        <v>864</v>
      </c>
      <c r="M2046" s="166" t="s">
        <v>4188</v>
      </c>
    </row>
    <row r="2047" spans="1:13" ht="75" x14ac:dyDescent="0.2">
      <c r="A2047" s="166">
        <v>2046</v>
      </c>
      <c r="B2047" s="167" t="s">
        <v>9002</v>
      </c>
      <c r="C2047" s="168" t="s">
        <v>9003</v>
      </c>
      <c r="D2047" s="169" t="s">
        <v>1727</v>
      </c>
      <c r="E2047" s="170">
        <v>34</v>
      </c>
      <c r="F2047" s="170"/>
      <c r="G2047" s="166">
        <v>2024</v>
      </c>
      <c r="H2047" s="169" t="s">
        <v>9004</v>
      </c>
      <c r="I2047" s="173" t="s">
        <v>9005</v>
      </c>
      <c r="J2047" s="167" t="s">
        <v>32</v>
      </c>
      <c r="K2047" s="166" t="s">
        <v>103</v>
      </c>
      <c r="L2047" s="166" t="s">
        <v>149</v>
      </c>
      <c r="M2047" s="166" t="s">
        <v>4085</v>
      </c>
    </row>
    <row r="2048" spans="1:13" ht="75" x14ac:dyDescent="0.2">
      <c r="A2048" s="166">
        <v>2047</v>
      </c>
      <c r="B2048" s="167" t="s">
        <v>9006</v>
      </c>
      <c r="C2048" s="168" t="s">
        <v>9007</v>
      </c>
      <c r="D2048" s="169" t="s">
        <v>9008</v>
      </c>
      <c r="E2048" s="170"/>
      <c r="F2048" s="170"/>
      <c r="G2048" s="166">
        <v>2024</v>
      </c>
      <c r="H2048" s="169" t="s">
        <v>9009</v>
      </c>
      <c r="I2048" s="173" t="s">
        <v>9010</v>
      </c>
      <c r="J2048" s="167" t="s">
        <v>68</v>
      </c>
      <c r="K2048" s="166" t="s">
        <v>69</v>
      </c>
      <c r="L2048" s="166" t="s">
        <v>128</v>
      </c>
      <c r="M2048" s="166" t="s">
        <v>3259</v>
      </c>
    </row>
    <row r="2049" spans="1:13" ht="75" x14ac:dyDescent="0.2">
      <c r="A2049" s="166">
        <v>2048</v>
      </c>
      <c r="B2049" s="167" t="s">
        <v>9011</v>
      </c>
      <c r="C2049" s="168" t="s">
        <v>9012</v>
      </c>
      <c r="D2049" s="166" t="s">
        <v>9013</v>
      </c>
      <c r="E2049" s="170"/>
      <c r="F2049" s="170"/>
      <c r="G2049" s="166">
        <v>2024</v>
      </c>
      <c r="H2049" s="169" t="s">
        <v>9014</v>
      </c>
      <c r="I2049" s="173" t="s">
        <v>9015</v>
      </c>
      <c r="J2049" s="167" t="s">
        <v>68</v>
      </c>
      <c r="K2049" s="166" t="s">
        <v>3417</v>
      </c>
      <c r="L2049" s="166" t="s">
        <v>56</v>
      </c>
      <c r="M2049" s="166" t="s">
        <v>3189</v>
      </c>
    </row>
    <row r="2050" spans="1:13" ht="75" x14ac:dyDescent="0.2">
      <c r="A2050" s="166">
        <v>2049</v>
      </c>
      <c r="B2050" s="167" t="s">
        <v>9016</v>
      </c>
      <c r="C2050" s="168" t="s">
        <v>9017</v>
      </c>
      <c r="D2050" s="166" t="s">
        <v>9013</v>
      </c>
      <c r="E2050" s="170"/>
      <c r="F2050" s="170"/>
      <c r="G2050" s="166">
        <v>2024</v>
      </c>
      <c r="H2050" s="169" t="s">
        <v>9018</v>
      </c>
      <c r="I2050" s="173" t="s">
        <v>9019</v>
      </c>
      <c r="J2050" s="167" t="s">
        <v>68</v>
      </c>
      <c r="K2050" s="166" t="s">
        <v>3417</v>
      </c>
      <c r="L2050" s="166" t="s">
        <v>56</v>
      </c>
      <c r="M2050" s="166" t="s">
        <v>3189</v>
      </c>
    </row>
    <row r="2051" spans="1:13" ht="75" x14ac:dyDescent="0.2">
      <c r="A2051" s="166">
        <v>2050</v>
      </c>
      <c r="B2051" s="167" t="s">
        <v>9020</v>
      </c>
      <c r="C2051" s="168" t="s">
        <v>9021</v>
      </c>
      <c r="D2051" s="166" t="s">
        <v>9013</v>
      </c>
      <c r="E2051" s="170"/>
      <c r="F2051" s="170"/>
      <c r="G2051" s="166">
        <v>2024</v>
      </c>
      <c r="H2051" s="169" t="s">
        <v>9022</v>
      </c>
      <c r="I2051" s="173" t="s">
        <v>9023</v>
      </c>
      <c r="J2051" s="167" t="s">
        <v>68</v>
      </c>
      <c r="K2051" s="166" t="s">
        <v>3417</v>
      </c>
      <c r="L2051" s="166" t="s">
        <v>725</v>
      </c>
      <c r="M2051" s="166" t="s">
        <v>9024</v>
      </c>
    </row>
    <row r="2052" spans="1:13" ht="75" x14ac:dyDescent="0.2">
      <c r="A2052" s="166">
        <v>2051</v>
      </c>
      <c r="B2052" s="167" t="s">
        <v>9025</v>
      </c>
      <c r="C2052" s="168" t="s">
        <v>9026</v>
      </c>
      <c r="D2052" s="169" t="s">
        <v>9013</v>
      </c>
      <c r="E2052" s="170"/>
      <c r="F2052" s="170"/>
      <c r="G2052" s="166">
        <v>2024</v>
      </c>
      <c r="H2052" s="169" t="s">
        <v>9027</v>
      </c>
      <c r="I2052" s="173" t="s">
        <v>9028</v>
      </c>
      <c r="J2052" s="167" t="s">
        <v>68</v>
      </c>
      <c r="K2052" s="166" t="s">
        <v>3417</v>
      </c>
      <c r="L2052" s="166" t="s">
        <v>56</v>
      </c>
      <c r="M2052" s="166" t="s">
        <v>3566</v>
      </c>
    </row>
    <row r="2053" spans="1:13" ht="75" x14ac:dyDescent="0.2">
      <c r="A2053" s="166">
        <v>2052</v>
      </c>
      <c r="B2053" s="167" t="s">
        <v>9029</v>
      </c>
      <c r="C2053" s="168" t="s">
        <v>9030</v>
      </c>
      <c r="D2053" s="169" t="s">
        <v>9031</v>
      </c>
      <c r="E2053" s="170"/>
      <c r="F2053" s="170"/>
      <c r="G2053" s="169">
        <v>2024</v>
      </c>
      <c r="H2053" s="169" t="s">
        <v>9032</v>
      </c>
      <c r="I2053" s="173" t="s">
        <v>9033</v>
      </c>
      <c r="J2053" s="167" t="s">
        <v>61</v>
      </c>
      <c r="K2053" s="166" t="s">
        <v>69</v>
      </c>
      <c r="L2053" s="166" t="s">
        <v>80</v>
      </c>
      <c r="M2053" s="166" t="s">
        <v>3068</v>
      </c>
    </row>
    <row r="2054" spans="1:13" ht="90" x14ac:dyDescent="0.2">
      <c r="A2054" s="166">
        <v>2053</v>
      </c>
      <c r="B2054" s="167" t="s">
        <v>9034</v>
      </c>
      <c r="C2054" s="168" t="s">
        <v>9035</v>
      </c>
      <c r="D2054" s="169" t="s">
        <v>9036</v>
      </c>
      <c r="E2054" s="170"/>
      <c r="F2054" s="170"/>
      <c r="G2054" s="166">
        <v>2024</v>
      </c>
      <c r="H2054" s="169" t="s">
        <v>9037</v>
      </c>
      <c r="I2054" s="173" t="s">
        <v>9038</v>
      </c>
      <c r="J2054" s="167" t="s">
        <v>61</v>
      </c>
      <c r="K2054" s="166" t="s">
        <v>69</v>
      </c>
      <c r="L2054" s="166" t="s">
        <v>725</v>
      </c>
      <c r="M2054" s="166" t="s">
        <v>9039</v>
      </c>
    </row>
    <row r="2055" spans="1:13" ht="75" x14ac:dyDescent="0.2">
      <c r="A2055" s="166">
        <v>2054</v>
      </c>
      <c r="B2055" s="167" t="s">
        <v>58</v>
      </c>
      <c r="C2055" s="168" t="s">
        <v>59</v>
      </c>
      <c r="D2055" s="169" t="s">
        <v>60</v>
      </c>
      <c r="E2055" s="170"/>
      <c r="F2055" s="170"/>
      <c r="G2055" s="166">
        <v>2025</v>
      </c>
      <c r="H2055" s="169" t="s">
        <v>9040</v>
      </c>
      <c r="I2055" s="191" t="s">
        <v>9041</v>
      </c>
      <c r="J2055" s="167" t="s">
        <v>61</v>
      </c>
      <c r="K2055" s="166" t="s">
        <v>69</v>
      </c>
      <c r="L2055" s="166" t="s">
        <v>56</v>
      </c>
      <c r="M2055" s="166" t="s">
        <v>62</v>
      </c>
    </row>
    <row r="2056" spans="1:13" ht="90" x14ac:dyDescent="0.2">
      <c r="A2056" s="166">
        <v>2055</v>
      </c>
      <c r="B2056" s="169" t="s">
        <v>9042</v>
      </c>
      <c r="C2056" s="168" t="s">
        <v>9043</v>
      </c>
      <c r="D2056" s="169" t="s">
        <v>172</v>
      </c>
      <c r="E2056" s="169"/>
      <c r="F2056" s="169"/>
      <c r="G2056" s="169">
        <v>2025</v>
      </c>
      <c r="H2056" s="169" t="s">
        <v>9044</v>
      </c>
      <c r="I2056" s="167" t="s">
        <v>9045</v>
      </c>
      <c r="J2056" s="167" t="s">
        <v>32</v>
      </c>
      <c r="K2056" s="169" t="s">
        <v>55</v>
      </c>
      <c r="L2056" s="169" t="s">
        <v>56</v>
      </c>
      <c r="M2056" s="169" t="s">
        <v>2431</v>
      </c>
    </row>
    <row r="2057" spans="1:13" ht="75" x14ac:dyDescent="0.2">
      <c r="A2057" s="166">
        <v>2056</v>
      </c>
      <c r="B2057" s="169" t="s">
        <v>9046</v>
      </c>
      <c r="C2057" s="168" t="s">
        <v>9047</v>
      </c>
      <c r="D2057" s="169" t="s">
        <v>9048</v>
      </c>
      <c r="E2057" s="169"/>
      <c r="F2057" s="169"/>
      <c r="G2057" s="166">
        <v>2025</v>
      </c>
      <c r="H2057" s="169" t="s">
        <v>9049</v>
      </c>
      <c r="I2057" s="167" t="s">
        <v>9050</v>
      </c>
      <c r="J2057" s="167" t="s">
        <v>32</v>
      </c>
      <c r="K2057" s="169" t="s">
        <v>55</v>
      </c>
      <c r="L2057" s="169" t="s">
        <v>56</v>
      </c>
      <c r="M2057" s="169" t="s">
        <v>2994</v>
      </c>
    </row>
    <row r="2058" spans="1:13" ht="75" x14ac:dyDescent="0.2">
      <c r="A2058" s="166">
        <v>2057</v>
      </c>
      <c r="B2058" s="169" t="s">
        <v>9051</v>
      </c>
      <c r="C2058" s="168" t="s">
        <v>9052</v>
      </c>
      <c r="D2058" s="169" t="s">
        <v>5897</v>
      </c>
      <c r="E2058" s="169"/>
      <c r="F2058" s="169"/>
      <c r="G2058" s="166">
        <v>2025</v>
      </c>
      <c r="H2058" s="169" t="s">
        <v>9053</v>
      </c>
      <c r="I2058" s="179" t="s">
        <v>9054</v>
      </c>
      <c r="J2058" s="167" t="s">
        <v>32</v>
      </c>
      <c r="K2058" s="169" t="s">
        <v>55</v>
      </c>
      <c r="L2058" s="169" t="s">
        <v>80</v>
      </c>
      <c r="M2058" s="169" t="s">
        <v>726</v>
      </c>
    </row>
    <row r="2059" spans="1:13" ht="75" x14ac:dyDescent="0.2">
      <c r="A2059" s="166">
        <v>2058</v>
      </c>
      <c r="B2059" s="167" t="s">
        <v>9055</v>
      </c>
      <c r="C2059" s="168" t="s">
        <v>9056</v>
      </c>
      <c r="D2059" s="169" t="s">
        <v>3759</v>
      </c>
      <c r="E2059" s="170"/>
      <c r="F2059" s="170"/>
      <c r="G2059" s="169">
        <v>2025</v>
      </c>
      <c r="H2059" s="169" t="s">
        <v>9057</v>
      </c>
      <c r="I2059" s="191" t="s">
        <v>9058</v>
      </c>
      <c r="J2059" s="167" t="s">
        <v>32</v>
      </c>
      <c r="K2059" s="169" t="s">
        <v>55</v>
      </c>
      <c r="L2059" s="169" t="s">
        <v>80</v>
      </c>
      <c r="M2059" s="169" t="s">
        <v>539</v>
      </c>
    </row>
    <row r="2060" spans="1:13" ht="75" x14ac:dyDescent="0.2">
      <c r="A2060" s="166">
        <v>2059</v>
      </c>
      <c r="B2060" s="169" t="s">
        <v>9059</v>
      </c>
      <c r="C2060" s="168" t="s">
        <v>9060</v>
      </c>
      <c r="D2060" s="169" t="s">
        <v>5897</v>
      </c>
      <c r="E2060" s="169"/>
      <c r="F2060" s="169"/>
      <c r="G2060" s="166">
        <v>2025</v>
      </c>
      <c r="H2060" s="169" t="s">
        <v>9061</v>
      </c>
      <c r="I2060" s="167" t="s">
        <v>9062</v>
      </c>
      <c r="J2060" s="167" t="s">
        <v>32</v>
      </c>
      <c r="K2060" s="169" t="s">
        <v>55</v>
      </c>
      <c r="L2060" s="169" t="s">
        <v>570</v>
      </c>
      <c r="M2060" s="169" t="s">
        <v>1854</v>
      </c>
    </row>
    <row r="2061" spans="1:13" ht="90" x14ac:dyDescent="0.2">
      <c r="A2061" s="166">
        <v>2060</v>
      </c>
      <c r="B2061" s="169" t="s">
        <v>9063</v>
      </c>
      <c r="C2061" s="168" t="s">
        <v>9064</v>
      </c>
      <c r="D2061" s="169" t="s">
        <v>29</v>
      </c>
      <c r="E2061" s="169"/>
      <c r="F2061" s="169"/>
      <c r="G2061" s="169">
        <v>2025</v>
      </c>
      <c r="H2061" s="169" t="s">
        <v>9065</v>
      </c>
      <c r="I2061" s="167" t="s">
        <v>9066</v>
      </c>
      <c r="J2061" s="167" t="s">
        <v>32</v>
      </c>
      <c r="K2061" s="169" t="s">
        <v>55</v>
      </c>
      <c r="L2061" s="169" t="s">
        <v>149</v>
      </c>
      <c r="M2061" s="169" t="s">
        <v>464</v>
      </c>
    </row>
    <row r="2062" spans="1:13" ht="90" x14ac:dyDescent="0.2">
      <c r="A2062" s="166">
        <v>2061</v>
      </c>
      <c r="B2062" s="169" t="s">
        <v>9067</v>
      </c>
      <c r="C2062" s="168" t="s">
        <v>9068</v>
      </c>
      <c r="D2062" s="169" t="s">
        <v>1270</v>
      </c>
      <c r="E2062" s="169"/>
      <c r="F2062" s="169"/>
      <c r="G2062" s="169">
        <v>2025</v>
      </c>
      <c r="H2062" s="169" t="s">
        <v>9069</v>
      </c>
      <c r="I2062" s="167" t="s">
        <v>9070</v>
      </c>
      <c r="J2062" s="167" t="s">
        <v>32</v>
      </c>
      <c r="K2062" s="169" t="s">
        <v>55</v>
      </c>
      <c r="L2062" s="169" t="s">
        <v>149</v>
      </c>
      <c r="M2062" s="169" t="s">
        <v>1567</v>
      </c>
    </row>
    <row r="2063" spans="1:13" ht="90" x14ac:dyDescent="0.2">
      <c r="A2063" s="166">
        <v>2062</v>
      </c>
      <c r="B2063" s="167" t="s">
        <v>9071</v>
      </c>
      <c r="C2063" s="168" t="s">
        <v>9072</v>
      </c>
      <c r="D2063" s="169" t="s">
        <v>9073</v>
      </c>
      <c r="E2063" s="170"/>
      <c r="F2063" s="170"/>
      <c r="G2063" s="166">
        <v>2025</v>
      </c>
      <c r="H2063" s="169" t="s">
        <v>9074</v>
      </c>
      <c r="I2063" s="167" t="s">
        <v>9075</v>
      </c>
      <c r="J2063" s="167" t="s">
        <v>32</v>
      </c>
      <c r="K2063" s="169" t="s">
        <v>55</v>
      </c>
      <c r="L2063" s="169" t="s">
        <v>114</v>
      </c>
      <c r="M2063" s="169" t="s">
        <v>670</v>
      </c>
    </row>
    <row r="2064" spans="1:13" ht="90" x14ac:dyDescent="0.2">
      <c r="A2064" s="166">
        <v>2063</v>
      </c>
      <c r="B2064" s="167" t="s">
        <v>9076</v>
      </c>
      <c r="C2064" s="168" t="s">
        <v>9077</v>
      </c>
      <c r="D2064" s="169" t="s">
        <v>2356</v>
      </c>
      <c r="E2064" s="170"/>
      <c r="F2064" s="170"/>
      <c r="G2064" s="169">
        <v>2025</v>
      </c>
      <c r="H2064" s="169" t="s">
        <v>9078</v>
      </c>
      <c r="I2064" s="167" t="s">
        <v>9079</v>
      </c>
      <c r="J2064" s="167" t="s">
        <v>32</v>
      </c>
      <c r="K2064" s="169" t="s">
        <v>55</v>
      </c>
      <c r="L2064" s="169" t="s">
        <v>114</v>
      </c>
      <c r="M2064" s="169" t="s">
        <v>2742</v>
      </c>
    </row>
    <row r="2065" spans="1:13" ht="90" x14ac:dyDescent="0.2">
      <c r="A2065" s="166">
        <v>2064</v>
      </c>
      <c r="B2065" s="167" t="s">
        <v>9080</v>
      </c>
      <c r="C2065" s="168" t="s">
        <v>9081</v>
      </c>
      <c r="D2065" s="169" t="s">
        <v>172</v>
      </c>
      <c r="E2065" s="170"/>
      <c r="F2065" s="170"/>
      <c r="G2065" s="169">
        <v>2025</v>
      </c>
      <c r="H2065" s="169" t="s">
        <v>9082</v>
      </c>
      <c r="I2065" s="167" t="s">
        <v>9083</v>
      </c>
      <c r="J2065" s="167" t="s">
        <v>32</v>
      </c>
      <c r="K2065" s="169" t="s">
        <v>55</v>
      </c>
      <c r="L2065" s="169" t="s">
        <v>601</v>
      </c>
      <c r="M2065" s="169" t="s">
        <v>9084</v>
      </c>
    </row>
    <row r="2066" spans="1:13" ht="75" x14ac:dyDescent="0.2">
      <c r="A2066" s="166">
        <v>2065</v>
      </c>
      <c r="B2066" s="167" t="s">
        <v>9085</v>
      </c>
      <c r="C2066" s="168" t="s">
        <v>9086</v>
      </c>
      <c r="D2066" s="169" t="s">
        <v>5874</v>
      </c>
      <c r="E2066" s="170"/>
      <c r="F2066" s="170"/>
      <c r="G2066" s="166">
        <v>2025</v>
      </c>
      <c r="H2066" s="169" t="s">
        <v>9087</v>
      </c>
      <c r="I2066" s="167" t="s">
        <v>9088</v>
      </c>
      <c r="J2066" s="167" t="s">
        <v>32</v>
      </c>
      <c r="K2066" s="169" t="s">
        <v>55</v>
      </c>
      <c r="L2066" s="169" t="s">
        <v>56</v>
      </c>
      <c r="M2066" s="169" t="s">
        <v>2163</v>
      </c>
    </row>
    <row r="2067" spans="1:13" ht="90" x14ac:dyDescent="0.2">
      <c r="A2067" s="166">
        <v>2066</v>
      </c>
      <c r="B2067" s="167" t="s">
        <v>9089</v>
      </c>
      <c r="C2067" s="168" t="s">
        <v>9090</v>
      </c>
      <c r="D2067" s="169" t="s">
        <v>9091</v>
      </c>
      <c r="E2067" s="170"/>
      <c r="F2067" s="170"/>
      <c r="G2067" s="166">
        <v>2025</v>
      </c>
      <c r="H2067" s="169" t="s">
        <v>9092</v>
      </c>
      <c r="I2067" s="167" t="s">
        <v>9093</v>
      </c>
      <c r="J2067" s="167" t="s">
        <v>323</v>
      </c>
      <c r="K2067" s="169" t="s">
        <v>69</v>
      </c>
      <c r="L2067" s="169" t="s">
        <v>864</v>
      </c>
      <c r="M2067" s="166" t="s">
        <v>2615</v>
      </c>
    </row>
    <row r="2068" spans="1:13" ht="90" x14ac:dyDescent="0.2">
      <c r="A2068" s="166">
        <v>2067</v>
      </c>
      <c r="B2068" s="167" t="s">
        <v>9094</v>
      </c>
      <c r="C2068" s="168" t="s">
        <v>9095</v>
      </c>
      <c r="D2068" s="169" t="s">
        <v>172</v>
      </c>
      <c r="E2068" s="170"/>
      <c r="F2068" s="170"/>
      <c r="G2068" s="169">
        <v>2025</v>
      </c>
      <c r="H2068" s="169" t="s">
        <v>9096</v>
      </c>
      <c r="I2068" s="167" t="s">
        <v>9097</v>
      </c>
      <c r="J2068" s="167" t="s">
        <v>32</v>
      </c>
      <c r="K2068" s="169" t="s">
        <v>55</v>
      </c>
      <c r="L2068" s="169" t="s">
        <v>56</v>
      </c>
      <c r="M2068" s="169" t="s">
        <v>2163</v>
      </c>
    </row>
    <row r="2069" spans="1:13" ht="90" x14ac:dyDescent="0.2">
      <c r="A2069" s="166">
        <v>2068</v>
      </c>
      <c r="B2069" s="167" t="s">
        <v>9098</v>
      </c>
      <c r="C2069" s="168" t="s">
        <v>9099</v>
      </c>
      <c r="D2069" s="169" t="s">
        <v>1270</v>
      </c>
      <c r="E2069" s="170"/>
      <c r="F2069" s="170"/>
      <c r="G2069" s="166">
        <v>2025</v>
      </c>
      <c r="H2069" s="169" t="s">
        <v>9100</v>
      </c>
      <c r="I2069" s="190" t="s">
        <v>9101</v>
      </c>
      <c r="J2069" s="167" t="s">
        <v>32</v>
      </c>
      <c r="K2069" s="169" t="s">
        <v>55</v>
      </c>
      <c r="L2069" s="166" t="s">
        <v>149</v>
      </c>
      <c r="M2069" s="169" t="s">
        <v>464</v>
      </c>
    </row>
    <row r="2070" spans="1:13" ht="90" x14ac:dyDescent="0.2">
      <c r="A2070" s="166">
        <v>2069</v>
      </c>
      <c r="B2070" s="167" t="s">
        <v>9103</v>
      </c>
      <c r="C2070" s="168" t="s">
        <v>9104</v>
      </c>
      <c r="D2070" s="169" t="s">
        <v>2250</v>
      </c>
      <c r="E2070" s="170"/>
      <c r="F2070" s="170"/>
      <c r="G2070" s="169">
        <v>2025</v>
      </c>
      <c r="H2070" s="169" t="s">
        <v>9105</v>
      </c>
      <c r="I2070" s="167" t="s">
        <v>9106</v>
      </c>
      <c r="J2070" s="167" t="s">
        <v>32</v>
      </c>
      <c r="K2070" s="169" t="s">
        <v>103</v>
      </c>
      <c r="L2070" s="169" t="s">
        <v>80</v>
      </c>
      <c r="M2070" s="169" t="s">
        <v>3353</v>
      </c>
    </row>
    <row r="2071" spans="1:13" ht="90" x14ac:dyDescent="0.2">
      <c r="A2071" s="166">
        <v>2070</v>
      </c>
      <c r="B2071" s="167" t="s">
        <v>9107</v>
      </c>
      <c r="C2071" s="168" t="s">
        <v>9108</v>
      </c>
      <c r="D2071" s="169" t="s">
        <v>1270</v>
      </c>
      <c r="E2071" s="170"/>
      <c r="F2071" s="170"/>
      <c r="G2071" s="166">
        <v>2025</v>
      </c>
      <c r="H2071" s="169" t="s">
        <v>9109</v>
      </c>
      <c r="I2071" s="181" t="s">
        <v>9110</v>
      </c>
      <c r="J2071" s="167" t="s">
        <v>3388</v>
      </c>
      <c r="K2071" s="169" t="s">
        <v>55</v>
      </c>
      <c r="L2071" s="166" t="s">
        <v>149</v>
      </c>
      <c r="M2071" s="169" t="s">
        <v>464</v>
      </c>
    </row>
    <row r="2072" spans="1:13" ht="90" x14ac:dyDescent="0.2">
      <c r="A2072" s="166">
        <v>2071</v>
      </c>
      <c r="B2072" s="167" t="s">
        <v>9111</v>
      </c>
      <c r="C2072" s="168" t="s">
        <v>9112</v>
      </c>
      <c r="D2072" s="169" t="s">
        <v>9113</v>
      </c>
      <c r="E2072" s="170"/>
      <c r="F2072" s="170"/>
      <c r="G2072" s="166">
        <v>2025</v>
      </c>
      <c r="H2072" s="169" t="s">
        <v>9114</v>
      </c>
      <c r="I2072" s="167" t="s">
        <v>9115</v>
      </c>
      <c r="J2072" s="167" t="s">
        <v>32</v>
      </c>
      <c r="K2072" s="169" t="s">
        <v>55</v>
      </c>
      <c r="L2072" s="169" t="s">
        <v>149</v>
      </c>
      <c r="M2072" s="169" t="s">
        <v>503</v>
      </c>
    </row>
    <row r="2073" spans="1:13" ht="90" x14ac:dyDescent="0.2">
      <c r="A2073" s="166">
        <v>2072</v>
      </c>
      <c r="B2073" s="167" t="s">
        <v>9116</v>
      </c>
      <c r="C2073" s="168" t="s">
        <v>9117</v>
      </c>
      <c r="D2073" s="182" t="s">
        <v>1793</v>
      </c>
      <c r="E2073" s="202"/>
      <c r="F2073" s="170"/>
      <c r="G2073" s="166">
        <v>2025</v>
      </c>
      <c r="H2073" s="169" t="s">
        <v>9118</v>
      </c>
      <c r="I2073" s="167" t="s">
        <v>9119</v>
      </c>
      <c r="J2073" s="167" t="s">
        <v>32</v>
      </c>
      <c r="K2073" s="169" t="s">
        <v>55</v>
      </c>
      <c r="L2073" s="169" t="s">
        <v>56</v>
      </c>
      <c r="M2073" s="169" t="s">
        <v>459</v>
      </c>
    </row>
    <row r="2074" spans="1:13" ht="75" x14ac:dyDescent="0.2">
      <c r="A2074" s="166">
        <v>2073</v>
      </c>
      <c r="B2074" s="167" t="s">
        <v>9120</v>
      </c>
      <c r="C2074" s="168" t="s">
        <v>9121</v>
      </c>
      <c r="D2074" s="169" t="s">
        <v>9048</v>
      </c>
      <c r="E2074" s="170"/>
      <c r="F2074" s="170"/>
      <c r="G2074" s="166">
        <v>2025</v>
      </c>
      <c r="H2074" s="169" t="s">
        <v>9122</v>
      </c>
      <c r="I2074" s="167" t="s">
        <v>9123</v>
      </c>
      <c r="J2074" s="167" t="s">
        <v>32</v>
      </c>
      <c r="K2074" s="169" t="s">
        <v>55</v>
      </c>
      <c r="L2074" s="169" t="s">
        <v>128</v>
      </c>
      <c r="M2074" s="169" t="s">
        <v>5215</v>
      </c>
    </row>
    <row r="2075" spans="1:13" ht="90" x14ac:dyDescent="0.2">
      <c r="A2075" s="166">
        <v>2074</v>
      </c>
      <c r="B2075" s="167" t="s">
        <v>9124</v>
      </c>
      <c r="C2075" s="168" t="s">
        <v>9125</v>
      </c>
      <c r="D2075" s="169" t="s">
        <v>9126</v>
      </c>
      <c r="E2075" s="170"/>
      <c r="F2075" s="170"/>
      <c r="G2075" s="169">
        <v>2025</v>
      </c>
      <c r="H2075" s="169" t="s">
        <v>9127</v>
      </c>
      <c r="I2075" s="191" t="s">
        <v>9128</v>
      </c>
      <c r="J2075" s="167" t="s">
        <v>32</v>
      </c>
      <c r="K2075" s="169" t="s">
        <v>55</v>
      </c>
      <c r="L2075" s="169" t="s">
        <v>80</v>
      </c>
      <c r="M2075" s="166" t="s">
        <v>2539</v>
      </c>
    </row>
    <row r="2076" spans="1:13" ht="75" x14ac:dyDescent="0.2">
      <c r="A2076" s="166">
        <v>2075</v>
      </c>
      <c r="B2076" s="167" t="s">
        <v>9129</v>
      </c>
      <c r="C2076" s="168" t="s">
        <v>9130</v>
      </c>
      <c r="D2076" s="169" t="s">
        <v>2457</v>
      </c>
      <c r="E2076" s="170"/>
      <c r="F2076" s="170"/>
      <c r="G2076" s="169">
        <v>2025</v>
      </c>
      <c r="H2076" s="169" t="s">
        <v>9131</v>
      </c>
      <c r="I2076" s="181" t="s">
        <v>9132</v>
      </c>
      <c r="J2076" s="167" t="s">
        <v>32</v>
      </c>
      <c r="K2076" s="169" t="s">
        <v>55</v>
      </c>
      <c r="L2076" s="169" t="s">
        <v>114</v>
      </c>
      <c r="M2076" s="169" t="s">
        <v>4774</v>
      </c>
    </row>
    <row r="2077" spans="1:13" ht="75" x14ac:dyDescent="0.2">
      <c r="A2077" s="166">
        <v>2076</v>
      </c>
      <c r="B2077" s="167" t="s">
        <v>9133</v>
      </c>
      <c r="C2077" s="168" t="s">
        <v>9134</v>
      </c>
      <c r="D2077" s="169" t="s">
        <v>9135</v>
      </c>
      <c r="E2077" s="196"/>
      <c r="F2077" s="196"/>
      <c r="G2077" s="166">
        <v>2025</v>
      </c>
      <c r="H2077" s="169" t="s">
        <v>9136</v>
      </c>
      <c r="I2077" s="191" t="s">
        <v>9137</v>
      </c>
      <c r="J2077" s="167" t="s">
        <v>32</v>
      </c>
      <c r="K2077" s="169" t="s">
        <v>55</v>
      </c>
      <c r="L2077" s="169" t="s">
        <v>114</v>
      </c>
      <c r="M2077" s="166" t="s">
        <v>9138</v>
      </c>
    </row>
    <row r="2078" spans="1:13" ht="75" x14ac:dyDescent="0.2">
      <c r="A2078" s="166">
        <v>2077</v>
      </c>
      <c r="B2078" s="167" t="s">
        <v>9139</v>
      </c>
      <c r="C2078" s="168" t="s">
        <v>9140</v>
      </c>
      <c r="D2078" s="169" t="s">
        <v>9141</v>
      </c>
      <c r="E2078" s="170"/>
      <c r="F2078" s="170"/>
      <c r="G2078" s="169">
        <v>2025</v>
      </c>
      <c r="H2078" s="169" t="s">
        <v>9142</v>
      </c>
      <c r="I2078" s="190" t="s">
        <v>9143</v>
      </c>
      <c r="J2078" s="167" t="s">
        <v>32</v>
      </c>
      <c r="K2078" s="166" t="s">
        <v>55</v>
      </c>
      <c r="L2078" s="166" t="s">
        <v>80</v>
      </c>
      <c r="M2078" s="166" t="s">
        <v>539</v>
      </c>
    </row>
    <row r="2079" spans="1:13" ht="75" x14ac:dyDescent="0.2">
      <c r="A2079" s="166">
        <v>2078</v>
      </c>
      <c r="B2079" s="167" t="s">
        <v>9144</v>
      </c>
      <c r="C2079" s="168" t="s">
        <v>9145</v>
      </c>
      <c r="D2079" s="169" t="s">
        <v>1609</v>
      </c>
      <c r="E2079" s="170" t="s">
        <v>9146</v>
      </c>
      <c r="F2079" s="170"/>
      <c r="G2079" s="169">
        <v>2025</v>
      </c>
      <c r="H2079" s="169" t="s">
        <v>9147</v>
      </c>
      <c r="I2079" s="167" t="s">
        <v>9148</v>
      </c>
      <c r="J2079" s="167" t="s">
        <v>68</v>
      </c>
      <c r="K2079" s="169" t="s">
        <v>69</v>
      </c>
      <c r="L2079" s="169" t="s">
        <v>725</v>
      </c>
      <c r="M2079" s="169" t="s">
        <v>5274</v>
      </c>
    </row>
    <row r="2080" spans="1:13" ht="90" x14ac:dyDescent="0.2">
      <c r="A2080" s="166">
        <v>2079</v>
      </c>
      <c r="B2080" s="176" t="s">
        <v>9149</v>
      </c>
      <c r="C2080" s="168" t="s">
        <v>9150</v>
      </c>
      <c r="D2080" s="169" t="s">
        <v>9151</v>
      </c>
      <c r="E2080" s="170"/>
      <c r="F2080" s="170"/>
      <c r="G2080" s="166">
        <v>2025</v>
      </c>
      <c r="H2080" s="169" t="s">
        <v>9152</v>
      </c>
      <c r="I2080" s="203" t="s">
        <v>9153</v>
      </c>
      <c r="J2080" s="167" t="s">
        <v>32</v>
      </c>
      <c r="K2080" s="169" t="s">
        <v>55</v>
      </c>
      <c r="L2080" s="169" t="s">
        <v>128</v>
      </c>
      <c r="M2080" s="169" t="s">
        <v>352</v>
      </c>
    </row>
    <row r="2081" spans="1:13" ht="90" x14ac:dyDescent="0.2">
      <c r="A2081" s="166">
        <v>2080</v>
      </c>
      <c r="B2081" s="167" t="s">
        <v>9154</v>
      </c>
      <c r="C2081" s="168" t="s">
        <v>9155</v>
      </c>
      <c r="D2081" s="169" t="s">
        <v>29</v>
      </c>
      <c r="E2081" s="170"/>
      <c r="F2081" s="170"/>
      <c r="G2081" s="169">
        <v>2025</v>
      </c>
      <c r="H2081" s="169" t="s">
        <v>9156</v>
      </c>
      <c r="I2081" s="167" t="s">
        <v>9157</v>
      </c>
      <c r="J2081" s="167" t="s">
        <v>32</v>
      </c>
      <c r="K2081" s="169" t="s">
        <v>55</v>
      </c>
      <c r="L2081" s="169" t="s">
        <v>149</v>
      </c>
      <c r="M2081" s="169" t="s">
        <v>4595</v>
      </c>
    </row>
    <row r="2082" spans="1:13" ht="75" x14ac:dyDescent="0.2">
      <c r="A2082" s="166">
        <v>2081</v>
      </c>
      <c r="B2082" s="167" t="s">
        <v>9158</v>
      </c>
      <c r="C2082" s="168" t="s">
        <v>9159</v>
      </c>
      <c r="D2082" s="169" t="s">
        <v>9160</v>
      </c>
      <c r="E2082" s="170"/>
      <c r="F2082" s="170"/>
      <c r="G2082" s="169">
        <v>2025</v>
      </c>
      <c r="H2082" s="169" t="s">
        <v>9161</v>
      </c>
      <c r="I2082" s="167" t="s">
        <v>9162</v>
      </c>
      <c r="J2082" s="167" t="s">
        <v>61</v>
      </c>
      <c r="K2082" s="166" t="s">
        <v>69</v>
      </c>
      <c r="L2082" s="169" t="s">
        <v>128</v>
      </c>
      <c r="M2082" s="169" t="s">
        <v>2200</v>
      </c>
    </row>
    <row r="2083" spans="1:13" ht="75" x14ac:dyDescent="0.2">
      <c r="A2083" s="166">
        <v>2082</v>
      </c>
      <c r="B2083" s="167" t="s">
        <v>9163</v>
      </c>
      <c r="C2083" s="168" t="s">
        <v>9164</v>
      </c>
      <c r="D2083" s="169" t="s">
        <v>209</v>
      </c>
      <c r="E2083" s="170"/>
      <c r="F2083" s="170"/>
      <c r="G2083" s="169">
        <v>2025</v>
      </c>
      <c r="H2083" s="169" t="s">
        <v>9165</v>
      </c>
      <c r="I2083" s="167" t="s">
        <v>9166</v>
      </c>
      <c r="J2083" s="167" t="s">
        <v>32</v>
      </c>
      <c r="K2083" s="169" t="s">
        <v>55</v>
      </c>
      <c r="L2083" s="169" t="s">
        <v>56</v>
      </c>
      <c r="M2083" s="169" t="s">
        <v>665</v>
      </c>
    </row>
    <row r="2084" spans="1:13" ht="75" x14ac:dyDescent="0.2">
      <c r="A2084" s="166">
        <v>2083</v>
      </c>
      <c r="B2084" s="167" t="s">
        <v>9167</v>
      </c>
      <c r="C2084" s="168" t="s">
        <v>9168</v>
      </c>
      <c r="D2084" s="169" t="s">
        <v>9169</v>
      </c>
      <c r="E2084" s="170"/>
      <c r="F2084" s="170"/>
      <c r="G2084" s="166">
        <v>2025</v>
      </c>
      <c r="H2084" s="169" t="s">
        <v>9170</v>
      </c>
      <c r="I2084" s="167" t="s">
        <v>9171</v>
      </c>
      <c r="J2084" s="167" t="s">
        <v>32</v>
      </c>
      <c r="K2084" s="169" t="s">
        <v>103</v>
      </c>
      <c r="L2084" s="169" t="s">
        <v>56</v>
      </c>
      <c r="M2084" s="169" t="s">
        <v>2274</v>
      </c>
    </row>
    <row r="2085" spans="1:13" ht="75" x14ac:dyDescent="0.2">
      <c r="A2085" s="166">
        <v>2084</v>
      </c>
      <c r="B2085" s="167" t="s">
        <v>9172</v>
      </c>
      <c r="C2085" s="168" t="s">
        <v>9173</v>
      </c>
      <c r="D2085" s="169" t="s">
        <v>5430</v>
      </c>
      <c r="E2085" s="170" t="s">
        <v>9174</v>
      </c>
      <c r="F2085" s="170"/>
      <c r="G2085" s="169">
        <v>2025</v>
      </c>
      <c r="H2085" s="169" t="s">
        <v>9175</v>
      </c>
      <c r="I2085" s="167" t="s">
        <v>9176</v>
      </c>
      <c r="J2085" s="167" t="s">
        <v>3416</v>
      </c>
      <c r="K2085" s="166" t="s">
        <v>69</v>
      </c>
      <c r="L2085" s="169" t="s">
        <v>56</v>
      </c>
      <c r="M2085" s="166" t="s">
        <v>2353</v>
      </c>
    </row>
    <row r="2086" spans="1:13" ht="75" x14ac:dyDescent="0.2">
      <c r="A2086" s="166">
        <v>2085</v>
      </c>
      <c r="B2086" s="167" t="s">
        <v>9172</v>
      </c>
      <c r="C2086" s="168" t="s">
        <v>9177</v>
      </c>
      <c r="D2086" s="169" t="s">
        <v>5430</v>
      </c>
      <c r="E2086" s="170" t="s">
        <v>9178</v>
      </c>
      <c r="F2086" s="170"/>
      <c r="G2086" s="169">
        <v>2025</v>
      </c>
      <c r="H2086" s="169" t="s">
        <v>9179</v>
      </c>
      <c r="I2086" s="167" t="s">
        <v>9180</v>
      </c>
      <c r="J2086" s="167" t="s">
        <v>3416</v>
      </c>
      <c r="K2086" s="166" t="s">
        <v>69</v>
      </c>
      <c r="L2086" s="169" t="s">
        <v>56</v>
      </c>
      <c r="M2086" s="166" t="s">
        <v>2353</v>
      </c>
    </row>
    <row r="2087" spans="1:13" ht="90" x14ac:dyDescent="0.2">
      <c r="A2087" s="166">
        <v>2086</v>
      </c>
      <c r="B2087" s="167" t="s">
        <v>9181</v>
      </c>
      <c r="C2087" s="168" t="s">
        <v>9182</v>
      </c>
      <c r="D2087" s="169" t="s">
        <v>172</v>
      </c>
      <c r="E2087" s="170"/>
      <c r="F2087" s="170"/>
      <c r="G2087" s="169">
        <v>2025</v>
      </c>
      <c r="H2087" s="169" t="s">
        <v>9183</v>
      </c>
      <c r="I2087" s="167" t="s">
        <v>9184</v>
      </c>
      <c r="J2087" s="167" t="s">
        <v>32</v>
      </c>
      <c r="K2087" s="169" t="s">
        <v>55</v>
      </c>
      <c r="L2087" s="169" t="s">
        <v>56</v>
      </c>
      <c r="M2087" s="169" t="s">
        <v>2445</v>
      </c>
    </row>
    <row r="2088" spans="1:13" ht="90" x14ac:dyDescent="0.2">
      <c r="A2088" s="166">
        <v>2087</v>
      </c>
      <c r="B2088" s="167" t="s">
        <v>9185</v>
      </c>
      <c r="C2088" s="168" t="s">
        <v>9186</v>
      </c>
      <c r="D2088" s="169" t="s">
        <v>7001</v>
      </c>
      <c r="E2088" s="170">
        <v>15</v>
      </c>
      <c r="F2088" s="170">
        <v>1</v>
      </c>
      <c r="G2088" s="169">
        <v>2025</v>
      </c>
      <c r="H2088" s="169" t="s">
        <v>9187</v>
      </c>
      <c r="I2088" s="167" t="s">
        <v>9188</v>
      </c>
      <c r="J2088" s="167" t="s">
        <v>32</v>
      </c>
      <c r="K2088" s="169" t="s">
        <v>103</v>
      </c>
      <c r="L2088" s="169" t="s">
        <v>128</v>
      </c>
      <c r="M2088" s="169" t="s">
        <v>2695</v>
      </c>
    </row>
    <row r="2089" spans="1:13" ht="75" x14ac:dyDescent="0.2">
      <c r="A2089" s="166">
        <v>2088</v>
      </c>
      <c r="B2089" s="167" t="s">
        <v>5872</v>
      </c>
      <c r="C2089" s="168" t="s">
        <v>9189</v>
      </c>
      <c r="D2089" s="169" t="s">
        <v>9190</v>
      </c>
      <c r="E2089" s="170">
        <v>55</v>
      </c>
      <c r="F2089" s="170"/>
      <c r="G2089" s="169">
        <v>2025</v>
      </c>
      <c r="H2089" s="169" t="s">
        <v>9191</v>
      </c>
      <c r="I2089" s="167" t="s">
        <v>9192</v>
      </c>
      <c r="J2089" s="167" t="s">
        <v>323</v>
      </c>
      <c r="K2089" s="167" t="s">
        <v>55</v>
      </c>
      <c r="L2089" s="169" t="s">
        <v>56</v>
      </c>
      <c r="M2089" s="169" t="s">
        <v>490</v>
      </c>
    </row>
    <row r="2090" spans="1:13" ht="75" x14ac:dyDescent="0.2">
      <c r="A2090" s="166">
        <v>2089</v>
      </c>
      <c r="B2090" s="167" t="s">
        <v>9193</v>
      </c>
      <c r="C2090" s="168" t="s">
        <v>9194</v>
      </c>
      <c r="D2090" s="169" t="s">
        <v>7265</v>
      </c>
      <c r="E2090" s="170">
        <v>32</v>
      </c>
      <c r="F2090" s="170">
        <v>2</v>
      </c>
      <c r="G2090" s="169">
        <v>2025</v>
      </c>
      <c r="H2090" s="169" t="s">
        <v>9195</v>
      </c>
      <c r="I2090" s="197" t="s">
        <v>9196</v>
      </c>
      <c r="J2090" s="167" t="s">
        <v>32</v>
      </c>
      <c r="K2090" s="166" t="s">
        <v>103</v>
      </c>
      <c r="L2090" s="169" t="s">
        <v>570</v>
      </c>
      <c r="M2090" s="169" t="s">
        <v>6794</v>
      </c>
    </row>
    <row r="2091" spans="1:13" ht="75" x14ac:dyDescent="0.2">
      <c r="A2091" s="166">
        <v>2090</v>
      </c>
      <c r="B2091" s="167" t="s">
        <v>9197</v>
      </c>
      <c r="C2091" s="168" t="s">
        <v>9198</v>
      </c>
      <c r="D2091" s="169" t="s">
        <v>1609</v>
      </c>
      <c r="E2091" s="170" t="s">
        <v>9199</v>
      </c>
      <c r="F2091" s="170"/>
      <c r="G2091" s="169">
        <v>2025</v>
      </c>
      <c r="H2091" s="169" t="s">
        <v>9200</v>
      </c>
      <c r="I2091" s="167" t="s">
        <v>9201</v>
      </c>
      <c r="J2091" s="167" t="s">
        <v>3416</v>
      </c>
      <c r="K2091" s="169" t="s">
        <v>69</v>
      </c>
      <c r="L2091" s="169" t="s">
        <v>56</v>
      </c>
      <c r="M2091" s="169" t="s">
        <v>2994</v>
      </c>
    </row>
    <row r="2092" spans="1:13" ht="75" x14ac:dyDescent="0.2">
      <c r="A2092" s="166">
        <v>2091</v>
      </c>
      <c r="B2092" s="167" t="s">
        <v>9202</v>
      </c>
      <c r="C2092" s="178" t="s">
        <v>2431</v>
      </c>
      <c r="D2092" s="169" t="s">
        <v>9203</v>
      </c>
      <c r="E2092" s="170"/>
      <c r="F2092" s="170"/>
      <c r="G2092" s="169">
        <v>2025</v>
      </c>
      <c r="H2092" s="169" t="s">
        <v>9204</v>
      </c>
      <c r="I2092" s="191" t="s">
        <v>9205</v>
      </c>
      <c r="J2092" s="167" t="s">
        <v>32</v>
      </c>
      <c r="K2092" s="169" t="s">
        <v>55</v>
      </c>
      <c r="L2092" s="169" t="s">
        <v>56</v>
      </c>
      <c r="M2092" s="169" t="s">
        <v>2994</v>
      </c>
    </row>
    <row r="2093" spans="1:13" ht="90" x14ac:dyDescent="0.2">
      <c r="A2093" s="166">
        <v>2092</v>
      </c>
      <c r="B2093" s="167" t="s">
        <v>9206</v>
      </c>
      <c r="C2093" s="168" t="s">
        <v>9207</v>
      </c>
      <c r="D2093" s="169" t="s">
        <v>51</v>
      </c>
      <c r="E2093" s="170"/>
      <c r="F2093" s="170"/>
      <c r="G2093" s="166">
        <v>2025</v>
      </c>
      <c r="H2093" s="169" t="s">
        <v>9208</v>
      </c>
      <c r="I2093" s="191" t="s">
        <v>9209</v>
      </c>
      <c r="J2093" s="167" t="s">
        <v>32</v>
      </c>
      <c r="K2093" s="169" t="s">
        <v>55</v>
      </c>
      <c r="L2093" s="169" t="s">
        <v>570</v>
      </c>
      <c r="M2093" s="169" t="s">
        <v>1854</v>
      </c>
    </row>
    <row r="2094" spans="1:13" ht="75" x14ac:dyDescent="0.2">
      <c r="A2094" s="166">
        <v>2093</v>
      </c>
      <c r="B2094" s="167" t="s">
        <v>9210</v>
      </c>
      <c r="C2094" s="168" t="s">
        <v>9211</v>
      </c>
      <c r="D2094" s="169" t="s">
        <v>2698</v>
      </c>
      <c r="E2094" s="170"/>
      <c r="F2094" s="170"/>
      <c r="G2094" s="169">
        <v>2025</v>
      </c>
      <c r="H2094" s="169" t="s">
        <v>9212</v>
      </c>
      <c r="I2094" s="191" t="s">
        <v>9213</v>
      </c>
      <c r="J2094" s="167" t="s">
        <v>32</v>
      </c>
      <c r="K2094" s="167" t="s">
        <v>55</v>
      </c>
      <c r="L2094" s="169" t="s">
        <v>725</v>
      </c>
      <c r="M2094" s="166" t="s">
        <v>4836</v>
      </c>
    </row>
    <row r="2095" spans="1:13" ht="75" x14ac:dyDescent="0.2">
      <c r="A2095" s="166">
        <v>2094</v>
      </c>
      <c r="B2095" s="167" t="s">
        <v>9214</v>
      </c>
      <c r="C2095" s="168" t="s">
        <v>9215</v>
      </c>
      <c r="D2095" s="169" t="s">
        <v>4874</v>
      </c>
      <c r="E2095" s="170">
        <v>102</v>
      </c>
      <c r="F2095" s="170"/>
      <c r="G2095" s="169">
        <v>2025</v>
      </c>
      <c r="H2095" s="169" t="s">
        <v>9216</v>
      </c>
      <c r="I2095" s="191" t="s">
        <v>9217</v>
      </c>
      <c r="J2095" s="167" t="s">
        <v>32</v>
      </c>
      <c r="K2095" s="169" t="s">
        <v>55</v>
      </c>
      <c r="L2095" s="169" t="s">
        <v>80</v>
      </c>
      <c r="M2095" s="166" t="s">
        <v>3239</v>
      </c>
    </row>
    <row r="2096" spans="1:13" ht="75" x14ac:dyDescent="0.2">
      <c r="A2096" s="166">
        <v>2095</v>
      </c>
      <c r="B2096" s="167" t="s">
        <v>9218</v>
      </c>
      <c r="C2096" s="168" t="s">
        <v>9219</v>
      </c>
      <c r="D2096" s="169" t="s">
        <v>4874</v>
      </c>
      <c r="E2096" s="170">
        <v>100</v>
      </c>
      <c r="F2096" s="170"/>
      <c r="G2096" s="169">
        <v>2025</v>
      </c>
      <c r="H2096" s="169" t="s">
        <v>9220</v>
      </c>
      <c r="I2096" s="191" t="s">
        <v>9221</v>
      </c>
      <c r="J2096" s="167" t="s">
        <v>32</v>
      </c>
      <c r="K2096" s="169" t="s">
        <v>55</v>
      </c>
      <c r="L2096" s="169" t="s">
        <v>725</v>
      </c>
      <c r="M2096" s="169" t="s">
        <v>2153</v>
      </c>
    </row>
    <row r="2097" spans="1:13" ht="75" x14ac:dyDescent="0.2">
      <c r="A2097" s="166">
        <v>2096</v>
      </c>
      <c r="B2097" s="167" t="s">
        <v>9222</v>
      </c>
      <c r="C2097" s="168" t="s">
        <v>9223</v>
      </c>
      <c r="D2097" s="169" t="s">
        <v>9224</v>
      </c>
      <c r="E2097" s="170">
        <v>142</v>
      </c>
      <c r="F2097" s="170">
        <v>1</v>
      </c>
      <c r="G2097" s="169">
        <v>2025</v>
      </c>
      <c r="H2097" s="169" t="s">
        <v>9225</v>
      </c>
      <c r="I2097" s="191" t="s">
        <v>9226</v>
      </c>
      <c r="J2097" s="167" t="s">
        <v>323</v>
      </c>
      <c r="K2097" s="169" t="s">
        <v>55</v>
      </c>
      <c r="L2097" s="169" t="s">
        <v>128</v>
      </c>
      <c r="M2097" s="169" t="s">
        <v>544</v>
      </c>
    </row>
    <row r="2098" spans="1:13" ht="75" x14ac:dyDescent="0.2">
      <c r="A2098" s="166">
        <v>2097</v>
      </c>
      <c r="B2098" s="167" t="s">
        <v>9227</v>
      </c>
      <c r="C2098" s="168" t="s">
        <v>9228</v>
      </c>
      <c r="D2098" s="169" t="s">
        <v>6491</v>
      </c>
      <c r="E2098" s="170">
        <v>25</v>
      </c>
      <c r="F2098" s="170">
        <v>3</v>
      </c>
      <c r="G2098" s="169">
        <v>2025</v>
      </c>
      <c r="H2098" s="169" t="s">
        <v>9229</v>
      </c>
      <c r="I2098" s="191" t="s">
        <v>9230</v>
      </c>
      <c r="J2098" s="167" t="s">
        <v>32</v>
      </c>
      <c r="K2098" s="169" t="s">
        <v>103</v>
      </c>
      <c r="L2098" s="169" t="s">
        <v>114</v>
      </c>
      <c r="M2098" s="166" t="s">
        <v>9138</v>
      </c>
    </row>
    <row r="2099" spans="1:13" ht="90" x14ac:dyDescent="0.2">
      <c r="A2099" s="166">
        <v>2098</v>
      </c>
      <c r="B2099" s="167" t="s">
        <v>9231</v>
      </c>
      <c r="C2099" s="168" t="s">
        <v>9232</v>
      </c>
      <c r="D2099" s="169" t="s">
        <v>1946</v>
      </c>
      <c r="E2099" s="170">
        <v>15</v>
      </c>
      <c r="F2099" s="170">
        <v>1</v>
      </c>
      <c r="G2099" s="169">
        <v>2025</v>
      </c>
      <c r="H2099" s="169" t="s">
        <v>9233</v>
      </c>
      <c r="I2099" s="190" t="s">
        <v>9234</v>
      </c>
      <c r="J2099" s="167" t="s">
        <v>32</v>
      </c>
      <c r="K2099" s="169" t="s">
        <v>55</v>
      </c>
      <c r="L2099" s="166" t="s">
        <v>80</v>
      </c>
      <c r="M2099" s="166" t="s">
        <v>539</v>
      </c>
    </row>
    <row r="2100" spans="1:13" ht="105" x14ac:dyDescent="0.2">
      <c r="A2100" s="166">
        <v>2099</v>
      </c>
      <c r="B2100" s="167" t="s">
        <v>9235</v>
      </c>
      <c r="C2100" s="168" t="s">
        <v>9236</v>
      </c>
      <c r="D2100" s="169" t="s">
        <v>9237</v>
      </c>
      <c r="E2100" s="170"/>
      <c r="F2100" s="170"/>
      <c r="G2100" s="169">
        <v>2025</v>
      </c>
      <c r="H2100" s="169" t="s">
        <v>9238</v>
      </c>
      <c r="I2100" s="173" t="s">
        <v>9239</v>
      </c>
      <c r="J2100" s="167" t="s">
        <v>32</v>
      </c>
      <c r="K2100" s="169" t="s">
        <v>55</v>
      </c>
      <c r="L2100" s="169" t="s">
        <v>149</v>
      </c>
      <c r="M2100" s="169" t="s">
        <v>1567</v>
      </c>
    </row>
    <row r="2101" spans="1:13" ht="90" x14ac:dyDescent="0.2">
      <c r="A2101" s="166">
        <v>2100</v>
      </c>
      <c r="B2101" s="167" t="s">
        <v>9240</v>
      </c>
      <c r="C2101" s="168" t="s">
        <v>9241</v>
      </c>
      <c r="D2101" s="169" t="s">
        <v>1946</v>
      </c>
      <c r="E2101" s="170">
        <v>15</v>
      </c>
      <c r="F2101" s="170">
        <v>1</v>
      </c>
      <c r="G2101" s="169">
        <v>2025</v>
      </c>
      <c r="H2101" s="169" t="s">
        <v>9242</v>
      </c>
      <c r="I2101" s="191" t="s">
        <v>9243</v>
      </c>
      <c r="J2101" s="167" t="s">
        <v>32</v>
      </c>
      <c r="K2101" s="166" t="s">
        <v>55</v>
      </c>
      <c r="L2101" s="166" t="s">
        <v>725</v>
      </c>
      <c r="M2101" s="166" t="s">
        <v>2153</v>
      </c>
    </row>
    <row r="2102" spans="1:13" ht="75" x14ac:dyDescent="0.2">
      <c r="A2102" s="166">
        <v>2101</v>
      </c>
      <c r="B2102" s="167" t="s">
        <v>9244</v>
      </c>
      <c r="C2102" s="168" t="s">
        <v>9245</v>
      </c>
      <c r="D2102" s="169" t="s">
        <v>9246</v>
      </c>
      <c r="E2102" s="170">
        <v>12</v>
      </c>
      <c r="F2102" s="170">
        <v>2</v>
      </c>
      <c r="G2102" s="169">
        <v>2025</v>
      </c>
      <c r="H2102" s="169" t="s">
        <v>9247</v>
      </c>
      <c r="I2102" s="191" t="s">
        <v>9248</v>
      </c>
      <c r="J2102" s="167" t="s">
        <v>32</v>
      </c>
      <c r="K2102" s="166" t="s">
        <v>103</v>
      </c>
      <c r="L2102" s="166" t="s">
        <v>56</v>
      </c>
      <c r="M2102" s="166" t="s">
        <v>5983</v>
      </c>
    </row>
    <row r="2103" spans="1:13" ht="90" x14ac:dyDescent="0.2">
      <c r="A2103" s="166">
        <v>2102</v>
      </c>
      <c r="B2103" s="167" t="s">
        <v>9249</v>
      </c>
      <c r="C2103" s="168" t="s">
        <v>9250</v>
      </c>
      <c r="D2103" s="169" t="s">
        <v>5347</v>
      </c>
      <c r="E2103" s="170">
        <v>18</v>
      </c>
      <c r="F2103" s="170">
        <v>2</v>
      </c>
      <c r="G2103" s="169">
        <v>2025</v>
      </c>
      <c r="H2103" s="169" t="s">
        <v>9251</v>
      </c>
      <c r="I2103" s="191" t="s">
        <v>9252</v>
      </c>
      <c r="J2103" s="167" t="s">
        <v>32</v>
      </c>
      <c r="K2103" s="166" t="s">
        <v>55</v>
      </c>
      <c r="L2103" s="166" t="s">
        <v>601</v>
      </c>
      <c r="M2103" s="166" t="s">
        <v>7714</v>
      </c>
    </row>
    <row r="2104" spans="1:13" ht="75" x14ac:dyDescent="0.2">
      <c r="A2104" s="166">
        <v>2103</v>
      </c>
      <c r="B2104" s="167" t="s">
        <v>9253</v>
      </c>
      <c r="C2104" s="168" t="s">
        <v>9254</v>
      </c>
      <c r="D2104" s="169" t="s">
        <v>9255</v>
      </c>
      <c r="E2104" s="170"/>
      <c r="F2104" s="170"/>
      <c r="G2104" s="169">
        <v>2025</v>
      </c>
      <c r="H2104" s="169" t="s">
        <v>9256</v>
      </c>
      <c r="I2104" s="191" t="s">
        <v>9257</v>
      </c>
      <c r="J2104" s="167" t="s">
        <v>5003</v>
      </c>
      <c r="K2104" s="169" t="s">
        <v>69</v>
      </c>
      <c r="L2104" s="166" t="s">
        <v>149</v>
      </c>
      <c r="M2104" s="166" t="s">
        <v>1544</v>
      </c>
    </row>
    <row r="2105" spans="1:13" ht="75" x14ac:dyDescent="0.2">
      <c r="A2105" s="166">
        <v>2104</v>
      </c>
      <c r="B2105" s="167" t="s">
        <v>9258</v>
      </c>
      <c r="C2105" s="168" t="s">
        <v>9259</v>
      </c>
      <c r="D2105" s="169" t="s">
        <v>9255</v>
      </c>
      <c r="E2105" s="170"/>
      <c r="F2105" s="170"/>
      <c r="G2105" s="169">
        <v>2025</v>
      </c>
      <c r="H2105" s="169" t="s">
        <v>9260</v>
      </c>
      <c r="I2105" s="191" t="s">
        <v>9261</v>
      </c>
      <c r="J2105" s="167" t="s">
        <v>5003</v>
      </c>
      <c r="K2105" s="169" t="s">
        <v>69</v>
      </c>
      <c r="L2105" s="166" t="s">
        <v>149</v>
      </c>
      <c r="M2105" s="166" t="s">
        <v>3086</v>
      </c>
    </row>
    <row r="2106" spans="1:13" ht="75" x14ac:dyDescent="0.2">
      <c r="A2106" s="166">
        <v>2105</v>
      </c>
      <c r="B2106" s="167" t="s">
        <v>9262</v>
      </c>
      <c r="C2106" s="168" t="s">
        <v>9255</v>
      </c>
      <c r="D2106" s="169" t="s">
        <v>9255</v>
      </c>
      <c r="E2106" s="170"/>
      <c r="F2106" s="170"/>
      <c r="G2106" s="169">
        <v>2025</v>
      </c>
      <c r="H2106" s="169" t="s">
        <v>9263</v>
      </c>
      <c r="I2106" s="191" t="s">
        <v>9264</v>
      </c>
      <c r="J2106" s="167" t="s">
        <v>590</v>
      </c>
      <c r="K2106" s="166" t="s">
        <v>590</v>
      </c>
      <c r="L2106" s="166" t="s">
        <v>149</v>
      </c>
      <c r="M2106" s="166" t="s">
        <v>1567</v>
      </c>
    </row>
    <row r="2107" spans="1:13" ht="75" x14ac:dyDescent="0.2">
      <c r="A2107" s="166">
        <v>2106</v>
      </c>
      <c r="B2107" s="167" t="s">
        <v>9265</v>
      </c>
      <c r="C2107" s="168" t="s">
        <v>9266</v>
      </c>
      <c r="D2107" s="169" t="s">
        <v>9255</v>
      </c>
      <c r="E2107" s="170"/>
      <c r="F2107" s="170"/>
      <c r="G2107" s="169">
        <v>2025</v>
      </c>
      <c r="H2107" s="169" t="s">
        <v>9267</v>
      </c>
      <c r="I2107" s="191" t="s">
        <v>9268</v>
      </c>
      <c r="J2107" s="167" t="s">
        <v>5003</v>
      </c>
      <c r="K2107" s="169" t="s">
        <v>69</v>
      </c>
      <c r="L2107" s="166" t="s">
        <v>149</v>
      </c>
      <c r="M2107" s="166" t="s">
        <v>503</v>
      </c>
    </row>
    <row r="2108" spans="1:13" ht="75" x14ac:dyDescent="0.2">
      <c r="A2108" s="166">
        <v>2107</v>
      </c>
      <c r="B2108" s="167" t="s">
        <v>9269</v>
      </c>
      <c r="C2108" s="168" t="s">
        <v>9270</v>
      </c>
      <c r="D2108" s="169" t="s">
        <v>9255</v>
      </c>
      <c r="E2108" s="170"/>
      <c r="F2108" s="170"/>
      <c r="G2108" s="169">
        <v>2025</v>
      </c>
      <c r="H2108" s="169" t="s">
        <v>9271</v>
      </c>
      <c r="I2108" s="191" t="s">
        <v>9272</v>
      </c>
      <c r="J2108" s="167" t="s">
        <v>5003</v>
      </c>
      <c r="K2108" s="169" t="s">
        <v>69</v>
      </c>
      <c r="L2108" s="166" t="s">
        <v>149</v>
      </c>
      <c r="M2108" s="166" t="s">
        <v>1567</v>
      </c>
    </row>
    <row r="2109" spans="1:13" ht="225" x14ac:dyDescent="0.2">
      <c r="A2109" s="166">
        <v>2108</v>
      </c>
      <c r="B2109" s="167" t="s">
        <v>9273</v>
      </c>
      <c r="C2109" s="168" t="s">
        <v>448</v>
      </c>
      <c r="D2109" s="169" t="s">
        <v>9274</v>
      </c>
      <c r="E2109" s="170"/>
      <c r="F2109" s="170"/>
      <c r="G2109" s="169">
        <v>2025</v>
      </c>
      <c r="H2109" s="169"/>
      <c r="I2109" s="190" t="s">
        <v>9275</v>
      </c>
      <c r="J2109" s="167" t="s">
        <v>91</v>
      </c>
      <c r="K2109" s="166" t="s">
        <v>590</v>
      </c>
      <c r="L2109" s="166" t="s">
        <v>80</v>
      </c>
      <c r="M2109" s="166" t="s">
        <v>539</v>
      </c>
    </row>
    <row r="2110" spans="1:13" ht="75" x14ac:dyDescent="0.2">
      <c r="A2110" s="166">
        <v>2109</v>
      </c>
      <c r="B2110" s="167" t="s">
        <v>9276</v>
      </c>
      <c r="C2110" s="168" t="s">
        <v>9277</v>
      </c>
      <c r="D2110" s="169" t="s">
        <v>2939</v>
      </c>
      <c r="E2110" s="170">
        <v>36</v>
      </c>
      <c r="F2110" s="170">
        <v>1</v>
      </c>
      <c r="G2110" s="169">
        <v>2025</v>
      </c>
      <c r="H2110" s="169" t="s">
        <v>9278</v>
      </c>
      <c r="I2110" s="191" t="s">
        <v>9279</v>
      </c>
      <c r="J2110" s="167" t="s">
        <v>32</v>
      </c>
      <c r="K2110" s="166" t="s">
        <v>55</v>
      </c>
      <c r="L2110" s="166" t="s">
        <v>56</v>
      </c>
      <c r="M2110" s="166" t="s">
        <v>9280</v>
      </c>
    </row>
    <row r="2111" spans="1:13" ht="75" x14ac:dyDescent="0.2">
      <c r="A2111" s="166">
        <v>2110</v>
      </c>
      <c r="B2111" s="167" t="s">
        <v>9281</v>
      </c>
      <c r="C2111" s="168" t="s">
        <v>9282</v>
      </c>
      <c r="D2111" s="169" t="s">
        <v>6247</v>
      </c>
      <c r="E2111" s="170">
        <v>33</v>
      </c>
      <c r="F2111" s="170">
        <v>1</v>
      </c>
      <c r="G2111" s="169">
        <v>2025</v>
      </c>
      <c r="H2111" s="169" t="s">
        <v>9283</v>
      </c>
      <c r="I2111" s="191" t="s">
        <v>9284</v>
      </c>
      <c r="J2111" s="167" t="s">
        <v>32</v>
      </c>
      <c r="K2111" s="166" t="s">
        <v>55</v>
      </c>
      <c r="L2111" s="166" t="s">
        <v>114</v>
      </c>
      <c r="M2111" s="166" t="s">
        <v>2668</v>
      </c>
    </row>
    <row r="2112" spans="1:13" ht="75" x14ac:dyDescent="0.2">
      <c r="A2112" s="166">
        <v>2111</v>
      </c>
      <c r="B2112" s="167" t="s">
        <v>9285</v>
      </c>
      <c r="C2112" s="168" t="s">
        <v>9286</v>
      </c>
      <c r="D2112" s="169" t="s">
        <v>5897</v>
      </c>
      <c r="E2112" s="170">
        <v>28</v>
      </c>
      <c r="F2112" s="170">
        <v>2</v>
      </c>
      <c r="G2112" s="169">
        <v>2025</v>
      </c>
      <c r="H2112" s="169" t="s">
        <v>9287</v>
      </c>
      <c r="I2112" s="191" t="s">
        <v>9288</v>
      </c>
      <c r="J2112" s="167" t="s">
        <v>32</v>
      </c>
      <c r="K2112" s="166" t="s">
        <v>55</v>
      </c>
      <c r="L2112" s="166" t="s">
        <v>56</v>
      </c>
      <c r="M2112" s="166" t="s">
        <v>665</v>
      </c>
    </row>
    <row r="2113" spans="1:13" ht="75" x14ac:dyDescent="0.2">
      <c r="A2113" s="166">
        <v>2112</v>
      </c>
      <c r="B2113" s="167" t="s">
        <v>9289</v>
      </c>
      <c r="C2113" s="168" t="s">
        <v>9290</v>
      </c>
      <c r="D2113" s="169" t="s">
        <v>2110</v>
      </c>
      <c r="E2113" s="170">
        <v>45</v>
      </c>
      <c r="F2113" s="170"/>
      <c r="G2113" s="169">
        <v>2025</v>
      </c>
      <c r="H2113" s="169" t="s">
        <v>9291</v>
      </c>
      <c r="I2113" s="191" t="s">
        <v>9292</v>
      </c>
      <c r="J2113" s="167" t="s">
        <v>32</v>
      </c>
      <c r="K2113" s="166" t="s">
        <v>55</v>
      </c>
      <c r="L2113" s="166" t="s">
        <v>1325</v>
      </c>
      <c r="M2113" s="166" t="s">
        <v>9293</v>
      </c>
    </row>
    <row r="2114" spans="1:13" ht="90" x14ac:dyDescent="0.2">
      <c r="A2114" s="166">
        <v>2113</v>
      </c>
      <c r="B2114" s="167" t="s">
        <v>9294</v>
      </c>
      <c r="C2114" s="168" t="s">
        <v>9295</v>
      </c>
      <c r="D2114" s="169" t="s">
        <v>6987</v>
      </c>
      <c r="E2114" s="170">
        <v>15</v>
      </c>
      <c r="F2114" s="170">
        <v>1</v>
      </c>
      <c r="G2114" s="169">
        <v>2025</v>
      </c>
      <c r="H2114" s="169" t="s">
        <v>9296</v>
      </c>
      <c r="I2114" s="191" t="s">
        <v>9297</v>
      </c>
      <c r="J2114" s="167" t="s">
        <v>32</v>
      </c>
      <c r="K2114" s="166" t="s">
        <v>55</v>
      </c>
      <c r="L2114" s="166" t="s">
        <v>128</v>
      </c>
      <c r="M2114" s="166" t="s">
        <v>544</v>
      </c>
    </row>
    <row r="2115" spans="1:13" ht="75" x14ac:dyDescent="0.2">
      <c r="A2115" s="166">
        <v>2114</v>
      </c>
      <c r="B2115" s="167" t="s">
        <v>9298</v>
      </c>
      <c r="C2115" s="168" t="s">
        <v>9299</v>
      </c>
      <c r="D2115" s="169" t="s">
        <v>486</v>
      </c>
      <c r="E2115" s="170">
        <v>3159</v>
      </c>
      <c r="F2115" s="170">
        <v>1</v>
      </c>
      <c r="G2115" s="169">
        <v>2025</v>
      </c>
      <c r="H2115" s="169" t="s">
        <v>9300</v>
      </c>
      <c r="I2115" s="191" t="s">
        <v>9301</v>
      </c>
      <c r="J2115" s="167" t="s">
        <v>3416</v>
      </c>
      <c r="K2115" s="166" t="s">
        <v>3417</v>
      </c>
      <c r="L2115" s="166" t="s">
        <v>56</v>
      </c>
      <c r="M2115" s="166" t="s">
        <v>2440</v>
      </c>
    </row>
    <row r="2116" spans="1:13" ht="75" x14ac:dyDescent="0.2">
      <c r="A2116" s="166">
        <v>2115</v>
      </c>
      <c r="B2116" s="167" t="s">
        <v>9302</v>
      </c>
      <c r="C2116" s="168" t="s">
        <v>9303</v>
      </c>
      <c r="D2116" s="169" t="s">
        <v>6770</v>
      </c>
      <c r="E2116" s="170">
        <v>18</v>
      </c>
      <c r="F2116" s="170">
        <v>3</v>
      </c>
      <c r="G2116" s="169">
        <v>2025</v>
      </c>
      <c r="H2116" s="169" t="s">
        <v>9304</v>
      </c>
      <c r="I2116" s="191" t="s">
        <v>9305</v>
      </c>
      <c r="J2116" s="167" t="s">
        <v>32</v>
      </c>
      <c r="K2116" s="166" t="s">
        <v>55</v>
      </c>
      <c r="L2116" s="166" t="s">
        <v>149</v>
      </c>
      <c r="M2116" s="166" t="s">
        <v>1567</v>
      </c>
    </row>
    <row r="2117" spans="1:13" ht="60" x14ac:dyDescent="0.2">
      <c r="A2117" s="166">
        <v>2116</v>
      </c>
      <c r="B2117" s="167" t="s">
        <v>9306</v>
      </c>
      <c r="C2117" s="168" t="s">
        <v>9307</v>
      </c>
      <c r="D2117" s="169" t="s">
        <v>9308</v>
      </c>
      <c r="E2117" s="170"/>
      <c r="F2117" s="170"/>
      <c r="G2117" s="169">
        <v>2025</v>
      </c>
      <c r="H2117" s="169"/>
      <c r="I2117" s="191" t="s">
        <v>9309</v>
      </c>
      <c r="J2117" s="167" t="s">
        <v>32</v>
      </c>
      <c r="K2117" s="166" t="s">
        <v>103</v>
      </c>
      <c r="L2117" s="166" t="s">
        <v>725</v>
      </c>
      <c r="M2117" s="166" t="s">
        <v>4836</v>
      </c>
    </row>
    <row r="2118" spans="1:13" ht="90" x14ac:dyDescent="0.2">
      <c r="A2118" s="166">
        <v>2117</v>
      </c>
      <c r="B2118" s="167" t="s">
        <v>9310</v>
      </c>
      <c r="C2118" s="168" t="s">
        <v>9311</v>
      </c>
      <c r="D2118" s="169" t="s">
        <v>2586</v>
      </c>
      <c r="E2118" s="170"/>
      <c r="F2118" s="170"/>
      <c r="G2118" s="169">
        <v>2025</v>
      </c>
      <c r="H2118" s="169" t="s">
        <v>9312</v>
      </c>
      <c r="I2118" s="200" t="s">
        <v>9313</v>
      </c>
      <c r="J2118" s="167" t="s">
        <v>32</v>
      </c>
      <c r="K2118" s="176" t="s">
        <v>55</v>
      </c>
      <c r="L2118" s="166" t="s">
        <v>114</v>
      </c>
      <c r="M2118" s="166" t="s">
        <v>2237</v>
      </c>
    </row>
    <row r="2119" spans="1:13" ht="75" x14ac:dyDescent="0.2">
      <c r="A2119" s="166">
        <v>2118</v>
      </c>
      <c r="B2119" s="167" t="s">
        <v>9314</v>
      </c>
      <c r="C2119" s="168" t="s">
        <v>9315</v>
      </c>
      <c r="D2119" s="169" t="s">
        <v>9316</v>
      </c>
      <c r="E2119" s="170"/>
      <c r="F2119" s="170"/>
      <c r="G2119" s="169">
        <v>2025</v>
      </c>
      <c r="H2119" s="169" t="s">
        <v>9317</v>
      </c>
      <c r="I2119" s="191" t="s">
        <v>9318</v>
      </c>
      <c r="J2119" s="167" t="s">
        <v>61</v>
      </c>
      <c r="K2119" s="169" t="s">
        <v>69</v>
      </c>
      <c r="L2119" s="166" t="s">
        <v>864</v>
      </c>
      <c r="M2119" s="166" t="s">
        <v>8172</v>
      </c>
    </row>
    <row r="2120" spans="1:13" ht="75" x14ac:dyDescent="0.2">
      <c r="A2120" s="166">
        <v>2119</v>
      </c>
      <c r="B2120" s="167" t="s">
        <v>9319</v>
      </c>
      <c r="C2120" s="168" t="s">
        <v>9320</v>
      </c>
      <c r="D2120" s="169" t="s">
        <v>2229</v>
      </c>
      <c r="E2120" s="170"/>
      <c r="F2120" s="170"/>
      <c r="G2120" s="169">
        <v>2025</v>
      </c>
      <c r="H2120" s="169" t="s">
        <v>9321</v>
      </c>
      <c r="I2120" s="191" t="s">
        <v>9322</v>
      </c>
      <c r="J2120" s="167" t="s">
        <v>32</v>
      </c>
      <c r="K2120" s="169" t="s">
        <v>55</v>
      </c>
      <c r="L2120" s="166" t="s">
        <v>80</v>
      </c>
      <c r="M2120" s="166" t="s">
        <v>3519</v>
      </c>
    </row>
    <row r="2121" spans="1:13" ht="75" x14ac:dyDescent="0.2">
      <c r="A2121" s="166">
        <v>2120</v>
      </c>
      <c r="B2121" s="167" t="s">
        <v>9323</v>
      </c>
      <c r="C2121" s="168" t="s">
        <v>9324</v>
      </c>
      <c r="D2121" s="169" t="s">
        <v>9325</v>
      </c>
      <c r="E2121" s="170"/>
      <c r="F2121" s="170"/>
      <c r="G2121" s="169">
        <v>2025</v>
      </c>
      <c r="H2121" s="169" t="s">
        <v>9326</v>
      </c>
      <c r="I2121" s="173" t="s">
        <v>9327</v>
      </c>
      <c r="J2121" s="167" t="s">
        <v>32</v>
      </c>
      <c r="K2121" s="169" t="s">
        <v>55</v>
      </c>
      <c r="L2121" s="166" t="s">
        <v>114</v>
      </c>
      <c r="M2121" s="166" t="s">
        <v>670</v>
      </c>
    </row>
    <row r="2122" spans="1:13" ht="75" x14ac:dyDescent="0.2">
      <c r="A2122" s="166">
        <v>2121</v>
      </c>
      <c r="B2122" s="167" t="s">
        <v>9328</v>
      </c>
      <c r="C2122" s="168" t="s">
        <v>9329</v>
      </c>
      <c r="D2122" s="169" t="s">
        <v>9330</v>
      </c>
      <c r="E2122" s="170">
        <v>271</v>
      </c>
      <c r="F2122" s="170"/>
      <c r="G2122" s="169">
        <v>2025</v>
      </c>
      <c r="H2122" s="169" t="s">
        <v>9331</v>
      </c>
      <c r="I2122" s="191" t="s">
        <v>9332</v>
      </c>
      <c r="J2122" s="167" t="s">
        <v>61</v>
      </c>
      <c r="K2122" s="166" t="s">
        <v>3417</v>
      </c>
      <c r="L2122" s="166" t="s">
        <v>570</v>
      </c>
      <c r="M2122" s="166" t="s">
        <v>3312</v>
      </c>
    </row>
    <row r="2123" spans="1:13" ht="75" x14ac:dyDescent="0.2">
      <c r="A2123" s="166">
        <v>2122</v>
      </c>
      <c r="B2123" s="167" t="s">
        <v>9333</v>
      </c>
      <c r="C2123" s="168" t="s">
        <v>9334</v>
      </c>
      <c r="D2123" s="169" t="s">
        <v>9330</v>
      </c>
      <c r="E2123" s="170">
        <v>25</v>
      </c>
      <c r="F2123" s="170">
        <v>6</v>
      </c>
      <c r="G2123" s="169">
        <v>2025</v>
      </c>
      <c r="H2123" s="169" t="s">
        <v>9335</v>
      </c>
      <c r="I2123" s="191" t="s">
        <v>9336</v>
      </c>
      <c r="J2123" s="167" t="s">
        <v>61</v>
      </c>
      <c r="K2123" s="166" t="s">
        <v>3417</v>
      </c>
      <c r="L2123" s="166" t="s">
        <v>570</v>
      </c>
      <c r="M2123" s="166" t="s">
        <v>3312</v>
      </c>
    </row>
    <row r="2124" spans="1:13" ht="75" x14ac:dyDescent="0.2">
      <c r="A2124" s="166">
        <v>2123</v>
      </c>
      <c r="B2124" s="167" t="s">
        <v>9337</v>
      </c>
      <c r="C2124" s="168" t="s">
        <v>9338</v>
      </c>
      <c r="D2124" s="169" t="s">
        <v>2150</v>
      </c>
      <c r="E2124" s="170">
        <v>36</v>
      </c>
      <c r="F2124" s="170">
        <v>2</v>
      </c>
      <c r="G2124" s="169">
        <v>2025</v>
      </c>
      <c r="H2124" s="169" t="s">
        <v>9339</v>
      </c>
      <c r="I2124" s="191" t="s">
        <v>9340</v>
      </c>
      <c r="J2124" s="167" t="s">
        <v>32</v>
      </c>
      <c r="K2124" s="169" t="s">
        <v>55</v>
      </c>
      <c r="L2124" s="166" t="s">
        <v>80</v>
      </c>
      <c r="M2124" s="166" t="s">
        <v>3353</v>
      </c>
    </row>
    <row r="2125" spans="1:13" ht="75" x14ac:dyDescent="0.2">
      <c r="A2125" s="166">
        <v>2124</v>
      </c>
      <c r="B2125" s="167" t="s">
        <v>9341</v>
      </c>
      <c r="C2125" s="168" t="s">
        <v>9342</v>
      </c>
      <c r="D2125" s="169" t="s">
        <v>9343</v>
      </c>
      <c r="E2125" s="170"/>
      <c r="F2125" s="170"/>
      <c r="G2125" s="169">
        <v>2025</v>
      </c>
      <c r="H2125" s="169" t="s">
        <v>9344</v>
      </c>
      <c r="I2125" s="191" t="s">
        <v>9345</v>
      </c>
      <c r="J2125" s="167" t="s">
        <v>32</v>
      </c>
      <c r="K2125" s="169" t="s">
        <v>55</v>
      </c>
      <c r="L2125" s="166" t="s">
        <v>114</v>
      </c>
      <c r="M2125" s="166" t="s">
        <v>2742</v>
      </c>
    </row>
    <row r="2126" spans="1:13" ht="75" x14ac:dyDescent="0.2">
      <c r="A2126" s="166">
        <v>2125</v>
      </c>
      <c r="B2126" s="167" t="s">
        <v>9346</v>
      </c>
      <c r="C2126" s="168" t="s">
        <v>9347</v>
      </c>
      <c r="D2126" s="169" t="s">
        <v>9330</v>
      </c>
      <c r="E2126" s="170"/>
      <c r="F2126" s="170"/>
      <c r="G2126" s="169">
        <v>2025</v>
      </c>
      <c r="H2126" s="169" t="s">
        <v>9348</v>
      </c>
      <c r="I2126" s="191" t="s">
        <v>9349</v>
      </c>
      <c r="J2126" s="167" t="s">
        <v>61</v>
      </c>
      <c r="K2126" s="166" t="s">
        <v>3417</v>
      </c>
      <c r="L2126" s="166" t="s">
        <v>1325</v>
      </c>
      <c r="M2126" s="166" t="s">
        <v>1330</v>
      </c>
    </row>
    <row r="2127" spans="1:13" ht="90" x14ac:dyDescent="0.2">
      <c r="A2127" s="166">
        <v>2126</v>
      </c>
      <c r="B2127" s="167" t="s">
        <v>9350</v>
      </c>
      <c r="C2127" s="168" t="s">
        <v>9351</v>
      </c>
      <c r="D2127" s="169" t="s">
        <v>29</v>
      </c>
      <c r="E2127" s="170">
        <v>15</v>
      </c>
      <c r="F2127" s="170">
        <v>2</v>
      </c>
      <c r="G2127" s="169">
        <v>2025</v>
      </c>
      <c r="H2127" s="169" t="s">
        <v>9352</v>
      </c>
      <c r="I2127" s="191" t="s">
        <v>9353</v>
      </c>
      <c r="J2127" s="167" t="s">
        <v>32</v>
      </c>
      <c r="K2127" s="166" t="s">
        <v>55</v>
      </c>
      <c r="L2127" s="166" t="s">
        <v>114</v>
      </c>
      <c r="M2127" s="166" t="s">
        <v>514</v>
      </c>
    </row>
    <row r="2128" spans="1:13" ht="90" x14ac:dyDescent="0.2">
      <c r="A2128" s="166">
        <v>2127</v>
      </c>
      <c r="B2128" s="167" t="s">
        <v>9354</v>
      </c>
      <c r="C2128" s="168" t="s">
        <v>9355</v>
      </c>
      <c r="D2128" s="169" t="s">
        <v>2250</v>
      </c>
      <c r="E2128" s="170"/>
      <c r="F2128" s="170"/>
      <c r="G2128" s="169">
        <v>2025</v>
      </c>
      <c r="H2128" s="169" t="s">
        <v>9356</v>
      </c>
      <c r="I2128" s="191" t="s">
        <v>9357</v>
      </c>
      <c r="J2128" s="167" t="s">
        <v>32</v>
      </c>
      <c r="K2128" s="166" t="s">
        <v>103</v>
      </c>
      <c r="L2128" s="166" t="s">
        <v>56</v>
      </c>
      <c r="M2128" s="166" t="s">
        <v>7957</v>
      </c>
    </row>
    <row r="2129" spans="1:13" ht="90" x14ac:dyDescent="0.2">
      <c r="A2129" s="166">
        <v>2128</v>
      </c>
      <c r="B2129" s="167" t="s">
        <v>9358</v>
      </c>
      <c r="C2129" s="168" t="s">
        <v>9359</v>
      </c>
      <c r="D2129" s="169" t="s">
        <v>9360</v>
      </c>
      <c r="E2129" s="170"/>
      <c r="F2129" s="170"/>
      <c r="G2129" s="169">
        <v>2025</v>
      </c>
      <c r="H2129" s="169" t="s">
        <v>9361</v>
      </c>
      <c r="I2129" s="191" t="s">
        <v>9362</v>
      </c>
      <c r="J2129" s="167" t="s">
        <v>32</v>
      </c>
      <c r="K2129" s="166" t="s">
        <v>55</v>
      </c>
      <c r="L2129" s="166" t="s">
        <v>149</v>
      </c>
      <c r="M2129" s="166" t="s">
        <v>464</v>
      </c>
    </row>
    <row r="2130" spans="1:13" ht="75" x14ac:dyDescent="0.2">
      <c r="A2130" s="166">
        <v>2129</v>
      </c>
      <c r="B2130" s="167" t="s">
        <v>9363</v>
      </c>
      <c r="C2130" s="168" t="s">
        <v>9364</v>
      </c>
      <c r="D2130" s="169" t="s">
        <v>4874</v>
      </c>
      <c r="E2130" s="170">
        <v>104</v>
      </c>
      <c r="F2130" s="170"/>
      <c r="G2130" s="169">
        <v>2025</v>
      </c>
      <c r="H2130" s="169" t="s">
        <v>9365</v>
      </c>
      <c r="I2130" s="191" t="s">
        <v>9366</v>
      </c>
      <c r="J2130" s="167" t="s">
        <v>32</v>
      </c>
      <c r="K2130" s="166" t="s">
        <v>55</v>
      </c>
      <c r="L2130" s="166" t="s">
        <v>56</v>
      </c>
      <c r="M2130" s="166" t="s">
        <v>459</v>
      </c>
    </row>
    <row r="2131" spans="1:13" ht="75" x14ac:dyDescent="0.2">
      <c r="A2131" s="166">
        <v>2130</v>
      </c>
      <c r="B2131" s="167" t="s">
        <v>9367</v>
      </c>
      <c r="C2131" s="168" t="s">
        <v>9368</v>
      </c>
      <c r="D2131" s="169" t="s">
        <v>6247</v>
      </c>
      <c r="E2131" s="170">
        <v>33</v>
      </c>
      <c r="F2131" s="170">
        <v>1</v>
      </c>
      <c r="G2131" s="169">
        <v>2025</v>
      </c>
      <c r="H2131" s="169" t="s">
        <v>9369</v>
      </c>
      <c r="I2131" s="191" t="s">
        <v>9370</v>
      </c>
      <c r="J2131" s="167" t="s">
        <v>32</v>
      </c>
      <c r="K2131" s="166" t="s">
        <v>55</v>
      </c>
      <c r="L2131" s="166" t="s">
        <v>114</v>
      </c>
      <c r="M2131" s="166" t="s">
        <v>369</v>
      </c>
    </row>
    <row r="2132" spans="1:13" ht="75" x14ac:dyDescent="0.2">
      <c r="A2132" s="166">
        <v>2131</v>
      </c>
      <c r="B2132" s="167" t="s">
        <v>9371</v>
      </c>
      <c r="C2132" s="168" t="s">
        <v>9372</v>
      </c>
      <c r="D2132" s="169" t="s">
        <v>522</v>
      </c>
      <c r="E2132" s="170">
        <v>119</v>
      </c>
      <c r="F2132" s="170"/>
      <c r="G2132" s="169">
        <v>2025</v>
      </c>
      <c r="H2132" s="169" t="s">
        <v>9373</v>
      </c>
      <c r="I2132" s="191" t="s">
        <v>9374</v>
      </c>
      <c r="J2132" s="167" t="s">
        <v>32</v>
      </c>
      <c r="K2132" s="166" t="s">
        <v>55</v>
      </c>
      <c r="L2132" s="166" t="s">
        <v>114</v>
      </c>
      <c r="M2132" s="166" t="s">
        <v>2668</v>
      </c>
    </row>
    <row r="2133" spans="1:13" ht="75" x14ac:dyDescent="0.2">
      <c r="A2133" s="166">
        <v>2132</v>
      </c>
      <c r="B2133" s="167" t="s">
        <v>9375</v>
      </c>
      <c r="C2133" s="168" t="s">
        <v>9376</v>
      </c>
      <c r="D2133" s="169" t="s">
        <v>9048</v>
      </c>
      <c r="E2133" s="170"/>
      <c r="F2133" s="170"/>
      <c r="G2133" s="169">
        <v>2025</v>
      </c>
      <c r="H2133" s="169" t="s">
        <v>9377</v>
      </c>
      <c r="I2133" s="191" t="s">
        <v>9378</v>
      </c>
      <c r="J2133" s="167" t="s">
        <v>32</v>
      </c>
      <c r="K2133" s="166" t="s">
        <v>103</v>
      </c>
      <c r="L2133" s="166" t="s">
        <v>725</v>
      </c>
      <c r="M2133" s="166" t="s">
        <v>8450</v>
      </c>
    </row>
    <row r="2134" spans="1:13" ht="75" x14ac:dyDescent="0.2">
      <c r="A2134" s="166">
        <v>2133</v>
      </c>
      <c r="B2134" s="167" t="s">
        <v>9379</v>
      </c>
      <c r="C2134" s="168" t="s">
        <v>9380</v>
      </c>
      <c r="D2134" s="169" t="s">
        <v>9381</v>
      </c>
      <c r="E2134" s="170"/>
      <c r="F2134" s="170"/>
      <c r="G2134" s="169">
        <v>2025</v>
      </c>
      <c r="H2134" s="169" t="s">
        <v>9382</v>
      </c>
      <c r="I2134" s="173" t="s">
        <v>9383</v>
      </c>
      <c r="J2134" s="167" t="s">
        <v>61</v>
      </c>
      <c r="K2134" s="166" t="s">
        <v>69</v>
      </c>
      <c r="L2134" s="166" t="s">
        <v>864</v>
      </c>
      <c r="M2134" s="166" t="s">
        <v>4188</v>
      </c>
    </row>
    <row r="2135" spans="1:13" ht="90" x14ac:dyDescent="0.2">
      <c r="A2135" s="166">
        <v>2134</v>
      </c>
      <c r="B2135" s="167" t="s">
        <v>9323</v>
      </c>
      <c r="C2135" s="168" t="s">
        <v>9384</v>
      </c>
      <c r="D2135" s="169" t="s">
        <v>9385</v>
      </c>
      <c r="E2135" s="170">
        <v>13</v>
      </c>
      <c r="F2135" s="170">
        <v>1</v>
      </c>
      <c r="G2135" s="169">
        <v>2025</v>
      </c>
      <c r="H2135" s="169" t="s">
        <v>9386</v>
      </c>
      <c r="I2135" s="173" t="s">
        <v>9387</v>
      </c>
      <c r="J2135" s="167" t="s">
        <v>32</v>
      </c>
      <c r="K2135" s="166" t="s">
        <v>55</v>
      </c>
      <c r="L2135" s="166" t="s">
        <v>114</v>
      </c>
      <c r="M2135" s="166" t="s">
        <v>670</v>
      </c>
    </row>
    <row r="2136" spans="1:13" ht="75" x14ac:dyDescent="0.2">
      <c r="A2136" s="166">
        <v>2135</v>
      </c>
      <c r="B2136" s="167" t="s">
        <v>9388</v>
      </c>
      <c r="C2136" s="168" t="s">
        <v>9389</v>
      </c>
      <c r="D2136" s="169" t="s">
        <v>486</v>
      </c>
      <c r="E2136" s="170">
        <v>3204</v>
      </c>
      <c r="F2136" s="170">
        <v>1</v>
      </c>
      <c r="G2136" s="169">
        <v>2025</v>
      </c>
      <c r="H2136" s="169" t="s">
        <v>9390</v>
      </c>
      <c r="I2136" s="173" t="s">
        <v>9391</v>
      </c>
      <c r="J2136" s="167" t="s">
        <v>68</v>
      </c>
      <c r="K2136" s="166" t="s">
        <v>69</v>
      </c>
      <c r="L2136" s="166" t="s">
        <v>104</v>
      </c>
      <c r="M2136" s="166" t="s">
        <v>2964</v>
      </c>
    </row>
    <row r="2137" spans="1:13" ht="75" x14ac:dyDescent="0.2">
      <c r="A2137" s="166">
        <v>2136</v>
      </c>
      <c r="B2137" s="167" t="s">
        <v>9392</v>
      </c>
      <c r="C2137" s="168" t="s">
        <v>9393</v>
      </c>
      <c r="D2137" s="169" t="s">
        <v>486</v>
      </c>
      <c r="E2137" s="170">
        <v>3204</v>
      </c>
      <c r="F2137" s="170">
        <v>1</v>
      </c>
      <c r="G2137" s="169">
        <v>2025</v>
      </c>
      <c r="H2137" s="169" t="s">
        <v>9394</v>
      </c>
      <c r="I2137" s="173" t="s">
        <v>9395</v>
      </c>
      <c r="J2137" s="167" t="s">
        <v>68</v>
      </c>
      <c r="K2137" s="166" t="s">
        <v>3417</v>
      </c>
      <c r="L2137" s="166" t="s">
        <v>104</v>
      </c>
      <c r="M2137" s="166" t="s">
        <v>2964</v>
      </c>
    </row>
    <row r="2138" spans="1:13" ht="75" x14ac:dyDescent="0.2">
      <c r="A2138" s="166">
        <v>2137</v>
      </c>
      <c r="B2138" s="167" t="s">
        <v>9396</v>
      </c>
      <c r="C2138" s="168" t="s">
        <v>9397</v>
      </c>
      <c r="D2138" s="169" t="s">
        <v>9398</v>
      </c>
      <c r="E2138" s="170"/>
      <c r="F2138" s="170"/>
      <c r="G2138" s="166">
        <v>2025</v>
      </c>
      <c r="H2138" s="169" t="s">
        <v>9399</v>
      </c>
      <c r="I2138" s="190" t="s">
        <v>9400</v>
      </c>
      <c r="J2138" s="167" t="s">
        <v>68</v>
      </c>
      <c r="K2138" s="166" t="s">
        <v>3417</v>
      </c>
      <c r="L2138" s="166" t="s">
        <v>80</v>
      </c>
      <c r="M2138" s="166" t="s">
        <v>539</v>
      </c>
    </row>
    <row r="2139" spans="1:13" ht="90" x14ac:dyDescent="0.2">
      <c r="A2139" s="166">
        <v>2138</v>
      </c>
      <c r="B2139" s="167" t="s">
        <v>9401</v>
      </c>
      <c r="C2139" s="168" t="s">
        <v>9402</v>
      </c>
      <c r="D2139" s="169" t="s">
        <v>9403</v>
      </c>
      <c r="E2139" s="170">
        <v>27</v>
      </c>
      <c r="F2139" s="170">
        <v>2</v>
      </c>
      <c r="G2139" s="169">
        <v>2025</v>
      </c>
      <c r="H2139" s="169" t="s">
        <v>9404</v>
      </c>
      <c r="I2139" s="173" t="s">
        <v>9405</v>
      </c>
      <c r="J2139" s="167" t="s">
        <v>323</v>
      </c>
      <c r="K2139" s="166" t="s">
        <v>55</v>
      </c>
      <c r="L2139" s="166" t="s">
        <v>114</v>
      </c>
      <c r="M2139" s="166" t="s">
        <v>4590</v>
      </c>
    </row>
    <row r="2140" spans="1:13" ht="75" x14ac:dyDescent="0.2">
      <c r="A2140" s="166">
        <v>2139</v>
      </c>
      <c r="B2140" s="167" t="s">
        <v>9407</v>
      </c>
      <c r="C2140" s="168" t="s">
        <v>9408</v>
      </c>
      <c r="D2140" s="169" t="s">
        <v>486</v>
      </c>
      <c r="E2140" s="170">
        <v>3204</v>
      </c>
      <c r="F2140" s="170">
        <v>1</v>
      </c>
      <c r="G2140" s="169">
        <v>2025</v>
      </c>
      <c r="H2140" s="169" t="s">
        <v>9409</v>
      </c>
      <c r="I2140" s="173" t="s">
        <v>9410</v>
      </c>
      <c r="J2140" s="167" t="s">
        <v>68</v>
      </c>
      <c r="K2140" s="166" t="s">
        <v>3417</v>
      </c>
      <c r="L2140" s="166" t="s">
        <v>104</v>
      </c>
      <c r="M2140" s="166" t="s">
        <v>2964</v>
      </c>
    </row>
    <row r="2141" spans="1:13" ht="75" x14ac:dyDescent="0.2">
      <c r="A2141" s="166">
        <v>2140</v>
      </c>
      <c r="B2141" s="167" t="s">
        <v>9411</v>
      </c>
      <c r="C2141" s="168" t="s">
        <v>9412</v>
      </c>
      <c r="D2141" s="169" t="s">
        <v>486</v>
      </c>
      <c r="E2141" s="170">
        <v>3204</v>
      </c>
      <c r="F2141" s="170">
        <v>1</v>
      </c>
      <c r="G2141" s="169">
        <v>2025</v>
      </c>
      <c r="H2141" s="169" t="s">
        <v>9413</v>
      </c>
      <c r="I2141" s="173" t="s">
        <v>9414</v>
      </c>
      <c r="J2141" s="167" t="s">
        <v>68</v>
      </c>
      <c r="K2141" s="166" t="s">
        <v>69</v>
      </c>
      <c r="L2141" s="166" t="s">
        <v>104</v>
      </c>
      <c r="M2141" s="166" t="s">
        <v>1724</v>
      </c>
    </row>
    <row r="2142" spans="1:13" ht="75" x14ac:dyDescent="0.2">
      <c r="A2142" s="166">
        <v>2141</v>
      </c>
      <c r="B2142" s="167" t="s">
        <v>9415</v>
      </c>
      <c r="C2142" s="168" t="s">
        <v>9416</v>
      </c>
      <c r="D2142" s="169" t="s">
        <v>2644</v>
      </c>
      <c r="E2142" s="170">
        <v>1334</v>
      </c>
      <c r="F2142" s="170"/>
      <c r="G2142" s="169">
        <v>2025</v>
      </c>
      <c r="H2142" s="169" t="s">
        <v>9417</v>
      </c>
      <c r="I2142" s="173" t="s">
        <v>9418</v>
      </c>
      <c r="J2142" s="167" t="s">
        <v>32</v>
      </c>
      <c r="K2142" s="176" t="s">
        <v>55</v>
      </c>
      <c r="L2142" s="166" t="s">
        <v>114</v>
      </c>
      <c r="M2142" s="166" t="s">
        <v>2247</v>
      </c>
    </row>
    <row r="2143" spans="1:13" ht="75" x14ac:dyDescent="0.2">
      <c r="A2143" s="166">
        <v>2142</v>
      </c>
      <c r="B2143" s="167" t="s">
        <v>9419</v>
      </c>
      <c r="C2143" s="168" t="s">
        <v>9420</v>
      </c>
      <c r="D2143" s="169" t="s">
        <v>486</v>
      </c>
      <c r="E2143" s="170">
        <v>3204</v>
      </c>
      <c r="F2143" s="170">
        <v>1</v>
      </c>
      <c r="G2143" s="169">
        <v>2025</v>
      </c>
      <c r="H2143" s="169" t="s">
        <v>9421</v>
      </c>
      <c r="I2143" s="173" t="s">
        <v>9422</v>
      </c>
      <c r="J2143" s="167" t="s">
        <v>68</v>
      </c>
      <c r="K2143" s="166" t="s">
        <v>3417</v>
      </c>
      <c r="L2143" s="166" t="s">
        <v>104</v>
      </c>
      <c r="M2143" s="166" t="s">
        <v>2964</v>
      </c>
    </row>
    <row r="2144" spans="1:13" ht="75" x14ac:dyDescent="0.2">
      <c r="A2144" s="166">
        <v>2143</v>
      </c>
      <c r="B2144" s="167" t="s">
        <v>9423</v>
      </c>
      <c r="C2144" s="168" t="s">
        <v>9424</v>
      </c>
      <c r="D2144" s="169" t="s">
        <v>486</v>
      </c>
      <c r="E2144" s="170">
        <v>3204</v>
      </c>
      <c r="F2144" s="170">
        <v>1</v>
      </c>
      <c r="G2144" s="169">
        <v>2025</v>
      </c>
      <c r="H2144" s="169" t="s">
        <v>9425</v>
      </c>
      <c r="I2144" s="173" t="s">
        <v>9426</v>
      </c>
      <c r="J2144" s="167" t="s">
        <v>68</v>
      </c>
      <c r="K2144" s="166" t="s">
        <v>69</v>
      </c>
      <c r="L2144" s="166" t="s">
        <v>56</v>
      </c>
      <c r="M2144" s="166" t="s">
        <v>3014</v>
      </c>
    </row>
    <row r="2145" spans="1:13" ht="75" x14ac:dyDescent="0.25">
      <c r="A2145" s="166">
        <v>2144</v>
      </c>
      <c r="B2145" s="167" t="s">
        <v>9427</v>
      </c>
      <c r="C2145" s="168" t="s">
        <v>9428</v>
      </c>
      <c r="D2145" s="169" t="s">
        <v>42</v>
      </c>
      <c r="E2145" s="170"/>
      <c r="F2145" s="170"/>
      <c r="G2145" s="169">
        <v>2025</v>
      </c>
      <c r="H2145" s="169" t="s">
        <v>9429</v>
      </c>
      <c r="I2145" s="173" t="s">
        <v>9430</v>
      </c>
      <c r="J2145" s="167" t="s">
        <v>32</v>
      </c>
      <c r="K2145" s="204" t="s">
        <v>55</v>
      </c>
      <c r="L2145" s="166" t="s">
        <v>128</v>
      </c>
      <c r="M2145" s="166" t="s">
        <v>5215</v>
      </c>
    </row>
    <row r="2146" spans="1:13" ht="75" x14ac:dyDescent="0.2">
      <c r="A2146" s="166">
        <v>2145</v>
      </c>
      <c r="B2146" s="167" t="s">
        <v>9431</v>
      </c>
      <c r="C2146" s="168" t="s">
        <v>9432</v>
      </c>
      <c r="D2146" s="169" t="s">
        <v>9433</v>
      </c>
      <c r="E2146" s="170"/>
      <c r="F2146" s="170"/>
      <c r="G2146" s="169">
        <v>2025</v>
      </c>
      <c r="H2146" s="169" t="s">
        <v>9434</v>
      </c>
      <c r="I2146" s="173" t="s">
        <v>9435</v>
      </c>
      <c r="J2146" s="167" t="s">
        <v>61</v>
      </c>
      <c r="K2146" s="166" t="s">
        <v>69</v>
      </c>
      <c r="L2146" s="166" t="s">
        <v>80</v>
      </c>
      <c r="M2146" s="166" t="s">
        <v>2539</v>
      </c>
    </row>
    <row r="2147" spans="1:13" ht="90" x14ac:dyDescent="0.2">
      <c r="A2147" s="166">
        <v>2146</v>
      </c>
      <c r="B2147" s="167" t="s">
        <v>9436</v>
      </c>
      <c r="C2147" s="168" t="s">
        <v>9437</v>
      </c>
      <c r="D2147" s="169" t="s">
        <v>5347</v>
      </c>
      <c r="E2147" s="170">
        <v>18</v>
      </c>
      <c r="F2147" s="170">
        <v>3</v>
      </c>
      <c r="G2147" s="169">
        <v>2025</v>
      </c>
      <c r="H2147" s="169" t="s">
        <v>9438</v>
      </c>
      <c r="I2147" s="173" t="s">
        <v>9439</v>
      </c>
      <c r="J2147" s="167" t="s">
        <v>32</v>
      </c>
      <c r="K2147" s="166" t="s">
        <v>55</v>
      </c>
      <c r="L2147" s="166" t="s">
        <v>80</v>
      </c>
      <c r="M2147" s="166" t="s">
        <v>682</v>
      </c>
    </row>
    <row r="2148" spans="1:13" ht="75" x14ac:dyDescent="0.2">
      <c r="A2148" s="166">
        <v>2147</v>
      </c>
      <c r="B2148" s="167" t="s">
        <v>9440</v>
      </c>
      <c r="C2148" s="168" t="s">
        <v>9441</v>
      </c>
      <c r="D2148" s="169" t="s">
        <v>9442</v>
      </c>
      <c r="E2148" s="170">
        <v>47</v>
      </c>
      <c r="F2148" s="170">
        <v>1</v>
      </c>
      <c r="G2148" s="169">
        <v>2025</v>
      </c>
      <c r="H2148" s="169" t="s">
        <v>9443</v>
      </c>
      <c r="I2148" s="173" t="s">
        <v>9444</v>
      </c>
      <c r="J2148" s="167" t="s">
        <v>32</v>
      </c>
      <c r="K2148" s="166" t="s">
        <v>103</v>
      </c>
      <c r="L2148" s="166" t="s">
        <v>56</v>
      </c>
      <c r="M2148" s="166" t="s">
        <v>2994</v>
      </c>
    </row>
    <row r="2149" spans="1:13" ht="75" x14ac:dyDescent="0.2">
      <c r="A2149" s="166">
        <v>2148</v>
      </c>
      <c r="B2149" s="167" t="s">
        <v>9445</v>
      </c>
      <c r="C2149" s="168" t="s">
        <v>9446</v>
      </c>
      <c r="D2149" s="169" t="s">
        <v>9447</v>
      </c>
      <c r="E2149" s="170"/>
      <c r="F2149" s="170"/>
      <c r="G2149" s="169">
        <v>2025</v>
      </c>
      <c r="H2149" s="169" t="s">
        <v>9448</v>
      </c>
      <c r="I2149" s="173" t="s">
        <v>9449</v>
      </c>
      <c r="J2149" s="167" t="s">
        <v>32</v>
      </c>
      <c r="K2149" s="166" t="s">
        <v>55</v>
      </c>
      <c r="L2149" s="166" t="s">
        <v>149</v>
      </c>
      <c r="M2149" s="166" t="s">
        <v>2176</v>
      </c>
    </row>
    <row r="2150" spans="1:13" ht="90" x14ac:dyDescent="0.2">
      <c r="A2150" s="166">
        <v>2149</v>
      </c>
      <c r="B2150" s="167" t="s">
        <v>9363</v>
      </c>
      <c r="C2150" s="168" t="s">
        <v>9450</v>
      </c>
      <c r="D2150" s="169" t="s">
        <v>4944</v>
      </c>
      <c r="E2150" s="170"/>
      <c r="F2150" s="170"/>
      <c r="G2150" s="169">
        <v>2025</v>
      </c>
      <c r="H2150" s="169" t="s">
        <v>9451</v>
      </c>
      <c r="I2150" s="173" t="s">
        <v>9452</v>
      </c>
      <c r="J2150" s="167" t="s">
        <v>32</v>
      </c>
      <c r="K2150" s="166" t="s">
        <v>103</v>
      </c>
      <c r="L2150" s="166" t="s">
        <v>56</v>
      </c>
      <c r="M2150" s="166" t="s">
        <v>459</v>
      </c>
    </row>
    <row r="2151" spans="1:13" ht="90" x14ac:dyDescent="0.2">
      <c r="A2151" s="166">
        <v>2150</v>
      </c>
      <c r="B2151" s="167" t="s">
        <v>9453</v>
      </c>
      <c r="C2151" s="168" t="s">
        <v>9454</v>
      </c>
      <c r="D2151" s="169" t="s">
        <v>9455</v>
      </c>
      <c r="E2151" s="170">
        <v>246</v>
      </c>
      <c r="F2151" s="170">
        <v>1</v>
      </c>
      <c r="G2151" s="169">
        <v>2025</v>
      </c>
      <c r="H2151" s="169" t="s">
        <v>9456</v>
      </c>
      <c r="I2151" s="173" t="s">
        <v>9457</v>
      </c>
      <c r="J2151" s="167" t="s">
        <v>32</v>
      </c>
      <c r="K2151" s="166" t="s">
        <v>103</v>
      </c>
      <c r="L2151" s="166" t="s">
        <v>56</v>
      </c>
      <c r="M2151" s="166" t="s">
        <v>8948</v>
      </c>
    </row>
    <row r="2152" spans="1:13" ht="75" x14ac:dyDescent="0.2">
      <c r="A2152" s="166">
        <v>2151</v>
      </c>
      <c r="B2152" s="167" t="s">
        <v>9458</v>
      </c>
      <c r="C2152" s="168" t="s">
        <v>9459</v>
      </c>
      <c r="D2152" s="169" t="s">
        <v>9460</v>
      </c>
      <c r="E2152" s="170"/>
      <c r="F2152" s="170"/>
      <c r="G2152" s="166">
        <v>2025</v>
      </c>
      <c r="H2152" s="169" t="s">
        <v>9461</v>
      </c>
      <c r="I2152" s="173" t="s">
        <v>9462</v>
      </c>
      <c r="J2152" s="167" t="s">
        <v>32</v>
      </c>
      <c r="K2152" s="166" t="s">
        <v>55</v>
      </c>
      <c r="L2152" s="166" t="s">
        <v>80</v>
      </c>
      <c r="M2152" s="166" t="s">
        <v>539</v>
      </c>
    </row>
    <row r="2153" spans="1:13" ht="75" x14ac:dyDescent="0.2">
      <c r="A2153" s="166">
        <v>2152</v>
      </c>
      <c r="B2153" s="167" t="s">
        <v>9463</v>
      </c>
      <c r="C2153" s="168" t="s">
        <v>9464</v>
      </c>
      <c r="D2153" s="169" t="s">
        <v>9465</v>
      </c>
      <c r="E2153" s="170">
        <v>658</v>
      </c>
      <c r="F2153" s="170"/>
      <c r="G2153" s="169">
        <v>2025</v>
      </c>
      <c r="H2153" s="169" t="s">
        <v>9466</v>
      </c>
      <c r="I2153" s="173" t="s">
        <v>9467</v>
      </c>
      <c r="J2153" s="167" t="s">
        <v>32</v>
      </c>
      <c r="K2153" s="166" t="s">
        <v>55</v>
      </c>
      <c r="L2153" s="166" t="s">
        <v>114</v>
      </c>
      <c r="M2153" s="166" t="s">
        <v>2237</v>
      </c>
    </row>
    <row r="2154" spans="1:13" ht="75" x14ac:dyDescent="0.2">
      <c r="A2154" s="166">
        <v>2153</v>
      </c>
      <c r="B2154" s="167" t="s">
        <v>9468</v>
      </c>
      <c r="C2154" s="168" t="s">
        <v>9469</v>
      </c>
      <c r="D2154" s="169" t="s">
        <v>3083</v>
      </c>
      <c r="E2154" s="170">
        <v>616</v>
      </c>
      <c r="F2154" s="170"/>
      <c r="G2154" s="169">
        <v>2025</v>
      </c>
      <c r="H2154" s="169" t="s">
        <v>9470</v>
      </c>
      <c r="I2154" s="173" t="s">
        <v>9471</v>
      </c>
      <c r="J2154" s="167" t="s">
        <v>68</v>
      </c>
      <c r="K2154" s="166" t="s">
        <v>69</v>
      </c>
      <c r="L2154" s="166" t="s">
        <v>56</v>
      </c>
      <c r="M2154" s="166" t="s">
        <v>3023</v>
      </c>
    </row>
    <row r="2155" spans="1:13" ht="90" x14ac:dyDescent="0.2">
      <c r="A2155" s="166">
        <v>2154</v>
      </c>
      <c r="B2155" s="167" t="s">
        <v>9472</v>
      </c>
      <c r="C2155" s="168" t="s">
        <v>28</v>
      </c>
      <c r="D2155" s="169" t="s">
        <v>29</v>
      </c>
      <c r="E2155" s="170">
        <v>15</v>
      </c>
      <c r="F2155" s="170">
        <v>4</v>
      </c>
      <c r="G2155" s="169">
        <v>2025</v>
      </c>
      <c r="H2155" s="169" t="s">
        <v>30</v>
      </c>
      <c r="I2155" s="173" t="s">
        <v>9473</v>
      </c>
      <c r="J2155" s="167" t="s">
        <v>32</v>
      </c>
      <c r="K2155" s="166" t="s">
        <v>55</v>
      </c>
      <c r="L2155" s="166" t="s">
        <v>149</v>
      </c>
      <c r="M2155" s="166" t="s">
        <v>464</v>
      </c>
    </row>
    <row r="2156" spans="1:13" ht="75" x14ac:dyDescent="0.2">
      <c r="A2156" s="166">
        <v>2155</v>
      </c>
      <c r="B2156" s="167" t="s">
        <v>9474</v>
      </c>
      <c r="C2156" s="168" t="s">
        <v>9475</v>
      </c>
      <c r="D2156" s="169" t="s">
        <v>9476</v>
      </c>
      <c r="E2156" s="170"/>
      <c r="F2156" s="170"/>
      <c r="G2156" s="166">
        <v>2025</v>
      </c>
      <c r="H2156" s="169" t="s">
        <v>9477</v>
      </c>
      <c r="I2156" s="173" t="s">
        <v>9478</v>
      </c>
      <c r="J2156" s="167" t="s">
        <v>68</v>
      </c>
      <c r="K2156" s="166" t="s">
        <v>69</v>
      </c>
      <c r="L2156" s="166" t="s">
        <v>80</v>
      </c>
      <c r="M2156" s="166" t="s">
        <v>539</v>
      </c>
    </row>
    <row r="2157" spans="1:13" ht="75" x14ac:dyDescent="0.2">
      <c r="A2157" s="166">
        <v>2156</v>
      </c>
      <c r="B2157" s="167" t="s">
        <v>9479</v>
      </c>
      <c r="C2157" s="168" t="s">
        <v>9480</v>
      </c>
      <c r="D2157" s="169" t="s">
        <v>9481</v>
      </c>
      <c r="E2157" s="170">
        <v>173</v>
      </c>
      <c r="F2157" s="170">
        <v>2</v>
      </c>
      <c r="G2157" s="169">
        <v>2025</v>
      </c>
      <c r="H2157" s="169" t="s">
        <v>9482</v>
      </c>
      <c r="I2157" s="173" t="s">
        <v>9483</v>
      </c>
      <c r="J2157" s="167" t="s">
        <v>32</v>
      </c>
      <c r="K2157" s="166" t="s">
        <v>55</v>
      </c>
      <c r="L2157" s="166" t="s">
        <v>128</v>
      </c>
      <c r="M2157" s="166" t="s">
        <v>5215</v>
      </c>
    </row>
    <row r="2158" spans="1:13" ht="75" x14ac:dyDescent="0.2">
      <c r="A2158" s="166">
        <v>2157</v>
      </c>
      <c r="B2158" s="167" t="s">
        <v>9484</v>
      </c>
      <c r="C2158" s="168" t="s">
        <v>9485</v>
      </c>
      <c r="D2158" s="169" t="s">
        <v>6247</v>
      </c>
      <c r="E2158" s="170">
        <v>33</v>
      </c>
      <c r="F2158" s="170">
        <v>1</v>
      </c>
      <c r="G2158" s="169">
        <v>2025</v>
      </c>
      <c r="H2158" s="169" t="s">
        <v>9486</v>
      </c>
      <c r="I2158" s="173" t="s">
        <v>9487</v>
      </c>
      <c r="J2158" s="167" t="s">
        <v>32</v>
      </c>
      <c r="K2158" s="166" t="s">
        <v>55</v>
      </c>
      <c r="L2158" s="166" t="s">
        <v>114</v>
      </c>
      <c r="M2158" s="166" t="s">
        <v>2791</v>
      </c>
    </row>
    <row r="2159" spans="1:13" ht="60" x14ac:dyDescent="0.2">
      <c r="A2159" s="166">
        <v>2158</v>
      </c>
      <c r="B2159" s="167" t="s">
        <v>9488</v>
      </c>
      <c r="C2159" s="168" t="s">
        <v>9489</v>
      </c>
      <c r="D2159" s="169" t="s">
        <v>9490</v>
      </c>
      <c r="E2159" s="170">
        <v>32</v>
      </c>
      <c r="F2159" s="170">
        <v>1</v>
      </c>
      <c r="G2159" s="169">
        <v>2025</v>
      </c>
      <c r="H2159" s="169"/>
      <c r="I2159" s="173" t="s">
        <v>9491</v>
      </c>
      <c r="J2159" s="167" t="s">
        <v>32</v>
      </c>
      <c r="K2159" s="166" t="s">
        <v>103</v>
      </c>
      <c r="L2159" s="166" t="s">
        <v>114</v>
      </c>
      <c r="M2159" s="166" t="s">
        <v>2668</v>
      </c>
    </row>
    <row r="2160" spans="1:13" ht="75" x14ac:dyDescent="0.2">
      <c r="A2160" s="166">
        <v>2159</v>
      </c>
      <c r="B2160" s="167" t="s">
        <v>9492</v>
      </c>
      <c r="C2160" s="168" t="s">
        <v>9493</v>
      </c>
      <c r="D2160" s="169" t="s">
        <v>4104</v>
      </c>
      <c r="E2160" s="170"/>
      <c r="F2160" s="170"/>
      <c r="G2160" s="169">
        <v>2025</v>
      </c>
      <c r="H2160" s="169" t="s">
        <v>9494</v>
      </c>
      <c r="I2160" s="173" t="s">
        <v>9495</v>
      </c>
      <c r="J2160" s="167" t="s">
        <v>68</v>
      </c>
      <c r="K2160" s="166" t="s">
        <v>3417</v>
      </c>
      <c r="L2160" s="166" t="s">
        <v>149</v>
      </c>
      <c r="M2160" s="166" t="s">
        <v>2176</v>
      </c>
    </row>
    <row r="2161" spans="1:13" ht="75" x14ac:dyDescent="0.2">
      <c r="A2161" s="166">
        <v>2160</v>
      </c>
      <c r="B2161" s="167" t="s">
        <v>9496</v>
      </c>
      <c r="C2161" s="168" t="s">
        <v>9497</v>
      </c>
      <c r="D2161" s="169" t="s">
        <v>4104</v>
      </c>
      <c r="E2161" s="170"/>
      <c r="F2161" s="170"/>
      <c r="G2161" s="169">
        <v>2025</v>
      </c>
      <c r="H2161" s="169" t="s">
        <v>9498</v>
      </c>
      <c r="I2161" s="173" t="s">
        <v>9499</v>
      </c>
      <c r="J2161" s="167" t="s">
        <v>68</v>
      </c>
      <c r="K2161" s="166" t="s">
        <v>3417</v>
      </c>
      <c r="L2161" s="166" t="s">
        <v>149</v>
      </c>
      <c r="M2161" s="166" t="s">
        <v>2176</v>
      </c>
    </row>
    <row r="2162" spans="1:13" ht="75" x14ac:dyDescent="0.2">
      <c r="A2162" s="166">
        <v>2161</v>
      </c>
      <c r="B2162" s="167" t="s">
        <v>9500</v>
      </c>
      <c r="C2162" s="168" t="s">
        <v>9501</v>
      </c>
      <c r="D2162" s="169" t="s">
        <v>9502</v>
      </c>
      <c r="E2162" s="170"/>
      <c r="F2162" s="170"/>
      <c r="G2162" s="166">
        <v>2025</v>
      </c>
      <c r="H2162" s="169" t="s">
        <v>9503</v>
      </c>
      <c r="I2162" s="174" t="s">
        <v>9504</v>
      </c>
      <c r="J2162" s="167" t="s">
        <v>68</v>
      </c>
      <c r="K2162" s="166" t="s">
        <v>69</v>
      </c>
      <c r="L2162" s="166" t="s">
        <v>80</v>
      </c>
      <c r="M2162" s="166" t="s">
        <v>539</v>
      </c>
    </row>
    <row r="2163" spans="1:13" ht="75" x14ac:dyDescent="0.2">
      <c r="A2163" s="166">
        <v>2162</v>
      </c>
      <c r="B2163" s="167" t="s">
        <v>9505</v>
      </c>
      <c r="C2163" s="168" t="s">
        <v>9506</v>
      </c>
      <c r="D2163" s="169" t="s">
        <v>9507</v>
      </c>
      <c r="E2163" s="170" t="s">
        <v>9508</v>
      </c>
      <c r="F2163" s="170"/>
      <c r="G2163" s="169">
        <v>2025</v>
      </c>
      <c r="H2163" s="169" t="s">
        <v>9509</v>
      </c>
      <c r="I2163" s="173" t="s">
        <v>9510</v>
      </c>
      <c r="J2163" s="167" t="s">
        <v>61</v>
      </c>
      <c r="K2163" s="166" t="s">
        <v>69</v>
      </c>
      <c r="L2163" s="166" t="s">
        <v>725</v>
      </c>
      <c r="M2163" s="166" t="s">
        <v>9024</v>
      </c>
    </row>
    <row r="2164" spans="1:13" ht="75" x14ac:dyDescent="0.2">
      <c r="A2164" s="166">
        <v>2163</v>
      </c>
      <c r="B2164" s="167" t="s">
        <v>9511</v>
      </c>
      <c r="C2164" s="168" t="s">
        <v>9512</v>
      </c>
      <c r="D2164" s="169" t="s">
        <v>9513</v>
      </c>
      <c r="E2164" s="170"/>
      <c r="F2164" s="170"/>
      <c r="G2164" s="169">
        <v>2025</v>
      </c>
      <c r="H2164" s="169" t="s">
        <v>9514</v>
      </c>
      <c r="I2164" s="173" t="s">
        <v>9515</v>
      </c>
      <c r="J2164" s="167" t="s">
        <v>61</v>
      </c>
      <c r="K2164" s="166" t="s">
        <v>69</v>
      </c>
      <c r="L2164" s="166" t="s">
        <v>725</v>
      </c>
      <c r="M2164" s="166" t="s">
        <v>8450</v>
      </c>
    </row>
    <row r="2165" spans="1:13" ht="75" x14ac:dyDescent="0.2">
      <c r="A2165" s="166">
        <v>2164</v>
      </c>
      <c r="B2165" s="167" t="s">
        <v>9516</v>
      </c>
      <c r="C2165" s="168" t="s">
        <v>9517</v>
      </c>
      <c r="D2165" s="169" t="s">
        <v>4104</v>
      </c>
      <c r="E2165" s="170"/>
      <c r="F2165" s="170"/>
      <c r="G2165" s="169">
        <v>2025</v>
      </c>
      <c r="H2165" s="169" t="s">
        <v>9518</v>
      </c>
      <c r="I2165" s="173" t="s">
        <v>9519</v>
      </c>
      <c r="J2165" s="167" t="s">
        <v>68</v>
      </c>
      <c r="K2165" s="166" t="s">
        <v>3417</v>
      </c>
      <c r="L2165" s="166" t="s">
        <v>149</v>
      </c>
      <c r="M2165" s="166" t="s">
        <v>2176</v>
      </c>
    </row>
    <row r="2166" spans="1:13" ht="75" x14ac:dyDescent="0.2">
      <c r="A2166" s="166">
        <v>2165</v>
      </c>
      <c r="B2166" s="167" t="s">
        <v>9520</v>
      </c>
      <c r="C2166" s="168" t="s">
        <v>9521</v>
      </c>
      <c r="D2166" s="169" t="s">
        <v>9522</v>
      </c>
      <c r="E2166" s="170"/>
      <c r="F2166" s="170"/>
      <c r="G2166" s="169">
        <v>2025</v>
      </c>
      <c r="H2166" s="169" t="s">
        <v>9523</v>
      </c>
      <c r="I2166" s="173" t="s">
        <v>9524</v>
      </c>
      <c r="J2166" s="167" t="s">
        <v>32</v>
      </c>
      <c r="K2166" s="166" t="s">
        <v>55</v>
      </c>
      <c r="L2166" s="166" t="s">
        <v>128</v>
      </c>
      <c r="M2166" s="166" t="s">
        <v>352</v>
      </c>
    </row>
    <row r="2167" spans="1:13" ht="75" x14ac:dyDescent="0.2">
      <c r="A2167" s="166">
        <v>2166</v>
      </c>
      <c r="B2167" s="167" t="s">
        <v>9525</v>
      </c>
      <c r="C2167" s="168" t="s">
        <v>9526</v>
      </c>
      <c r="D2167" s="169" t="s">
        <v>9527</v>
      </c>
      <c r="E2167" s="170">
        <v>21</v>
      </c>
      <c r="F2167" s="170">
        <v>1</v>
      </c>
      <c r="G2167" s="169">
        <v>2025</v>
      </c>
      <c r="H2167" s="169" t="s">
        <v>9528</v>
      </c>
      <c r="I2167" s="173" t="s">
        <v>9529</v>
      </c>
      <c r="J2167" s="167" t="s">
        <v>32</v>
      </c>
      <c r="K2167" s="166" t="s">
        <v>103</v>
      </c>
      <c r="L2167" s="166" t="s">
        <v>725</v>
      </c>
      <c r="M2167" s="166" t="s">
        <v>2153</v>
      </c>
    </row>
    <row r="2168" spans="1:13" ht="90" x14ac:dyDescent="0.2">
      <c r="A2168" s="166">
        <v>2167</v>
      </c>
      <c r="B2168" s="167" t="s">
        <v>9530</v>
      </c>
      <c r="C2168" s="168" t="s">
        <v>9531</v>
      </c>
      <c r="D2168" s="169" t="s">
        <v>9532</v>
      </c>
      <c r="E2168" s="170"/>
      <c r="F2168" s="170"/>
      <c r="G2168" s="166">
        <v>2025</v>
      </c>
      <c r="H2168" s="169" t="s">
        <v>9533</v>
      </c>
      <c r="I2168" s="173" t="s">
        <v>9534</v>
      </c>
      <c r="J2168" s="167" t="s">
        <v>590</v>
      </c>
      <c r="K2168" s="166" t="s">
        <v>69</v>
      </c>
      <c r="L2168" s="166" t="s">
        <v>80</v>
      </c>
      <c r="M2168" s="166" t="s">
        <v>539</v>
      </c>
    </row>
    <row r="2169" spans="1:13" ht="90" x14ac:dyDescent="0.2">
      <c r="A2169" s="166">
        <v>2168</v>
      </c>
      <c r="B2169" s="167" t="s">
        <v>9535</v>
      </c>
      <c r="C2169" s="168" t="s">
        <v>9536</v>
      </c>
      <c r="D2169" s="169" t="s">
        <v>4953</v>
      </c>
      <c r="E2169" s="170">
        <v>107</v>
      </c>
      <c r="F2169" s="170">
        <v>3</v>
      </c>
      <c r="G2169" s="169">
        <v>2025</v>
      </c>
      <c r="H2169" s="169" t="s">
        <v>9537</v>
      </c>
      <c r="I2169" s="173" t="s">
        <v>9538</v>
      </c>
      <c r="J2169" s="167" t="s">
        <v>32</v>
      </c>
      <c r="K2169" s="169" t="s">
        <v>55</v>
      </c>
      <c r="L2169" s="169" t="s">
        <v>128</v>
      </c>
      <c r="M2169" s="169" t="s">
        <v>5215</v>
      </c>
    </row>
    <row r="2170" spans="1:13" ht="75" x14ac:dyDescent="0.2">
      <c r="A2170" s="166">
        <v>2169</v>
      </c>
      <c r="B2170" s="167" t="s">
        <v>9539</v>
      </c>
      <c r="C2170" s="168" t="s">
        <v>9540</v>
      </c>
      <c r="D2170" s="169" t="s">
        <v>9541</v>
      </c>
      <c r="E2170" s="170"/>
      <c r="F2170" s="170"/>
      <c r="G2170" s="169">
        <v>2025</v>
      </c>
      <c r="H2170" s="169" t="s">
        <v>9542</v>
      </c>
      <c r="I2170" s="173" t="s">
        <v>9543</v>
      </c>
      <c r="J2170" s="167" t="s">
        <v>68</v>
      </c>
      <c r="K2170" s="166" t="s">
        <v>69</v>
      </c>
      <c r="L2170" s="166" t="s">
        <v>80</v>
      </c>
      <c r="M2170" s="166" t="s">
        <v>7573</v>
      </c>
    </row>
    <row r="2171" spans="1:13" ht="90" x14ac:dyDescent="0.2">
      <c r="A2171" s="166">
        <v>2170</v>
      </c>
      <c r="B2171" s="167" t="s">
        <v>9544</v>
      </c>
      <c r="C2171" s="168" t="s">
        <v>9545</v>
      </c>
      <c r="D2171" s="169" t="s">
        <v>1793</v>
      </c>
      <c r="E2171" s="170">
        <v>84</v>
      </c>
      <c r="F2171" s="170">
        <v>11</v>
      </c>
      <c r="G2171" s="169">
        <v>2025</v>
      </c>
      <c r="H2171" s="169" t="s">
        <v>9546</v>
      </c>
      <c r="I2171" s="173" t="s">
        <v>9547</v>
      </c>
      <c r="J2171" s="167" t="s">
        <v>32</v>
      </c>
      <c r="K2171" s="169" t="s">
        <v>55</v>
      </c>
      <c r="L2171" s="169" t="s">
        <v>725</v>
      </c>
      <c r="M2171" s="169" t="s">
        <v>8450</v>
      </c>
    </row>
    <row r="2172" spans="1:13" ht="90" x14ac:dyDescent="0.2">
      <c r="A2172" s="166">
        <v>2171</v>
      </c>
      <c r="B2172" s="167" t="s">
        <v>9548</v>
      </c>
      <c r="C2172" s="168" t="s">
        <v>9549</v>
      </c>
      <c r="D2172" s="169" t="s">
        <v>9550</v>
      </c>
      <c r="E2172" s="170">
        <v>49</v>
      </c>
      <c r="F2172" s="170">
        <v>1</v>
      </c>
      <c r="G2172" s="169">
        <v>2025</v>
      </c>
      <c r="H2172" s="169" t="s">
        <v>9551</v>
      </c>
      <c r="I2172" s="173" t="s">
        <v>9552</v>
      </c>
      <c r="J2172" s="167" t="s">
        <v>32</v>
      </c>
      <c r="K2172" s="169" t="s">
        <v>55</v>
      </c>
      <c r="L2172" s="169" t="s">
        <v>56</v>
      </c>
      <c r="M2172" s="169" t="s">
        <v>459</v>
      </c>
    </row>
    <row r="2173" spans="1:13" ht="60" x14ac:dyDescent="0.2">
      <c r="A2173" s="166">
        <v>2172</v>
      </c>
      <c r="B2173" s="167" t="s">
        <v>9553</v>
      </c>
      <c r="C2173" s="168" t="s">
        <v>9554</v>
      </c>
      <c r="D2173" s="169" t="s">
        <v>9555</v>
      </c>
      <c r="E2173" s="170"/>
      <c r="F2173" s="170"/>
      <c r="G2173" s="166">
        <v>2025</v>
      </c>
      <c r="H2173" s="169" t="s">
        <v>9556</v>
      </c>
      <c r="I2173" s="173" t="s">
        <v>9557</v>
      </c>
      <c r="J2173" s="167" t="s">
        <v>68</v>
      </c>
      <c r="K2173" s="166" t="s">
        <v>69</v>
      </c>
      <c r="L2173" s="166" t="s">
        <v>80</v>
      </c>
      <c r="M2173" s="166" t="s">
        <v>539</v>
      </c>
    </row>
    <row r="2174" spans="1:13" ht="75" x14ac:dyDescent="0.2">
      <c r="A2174" s="166">
        <v>2173</v>
      </c>
      <c r="B2174" s="167" t="s">
        <v>9558</v>
      </c>
      <c r="C2174" s="168" t="s">
        <v>9559</v>
      </c>
      <c r="D2174" s="169" t="s">
        <v>2508</v>
      </c>
      <c r="E2174" s="170">
        <v>12</v>
      </c>
      <c r="F2174" s="170">
        <v>1</v>
      </c>
      <c r="G2174" s="169">
        <v>2025</v>
      </c>
      <c r="H2174" s="169"/>
      <c r="I2174" s="173" t="s">
        <v>9560</v>
      </c>
      <c r="J2174" s="167" t="s">
        <v>32</v>
      </c>
      <c r="K2174" s="166" t="s">
        <v>103</v>
      </c>
      <c r="L2174" s="166" t="s">
        <v>149</v>
      </c>
      <c r="M2174" s="166" t="s">
        <v>659</v>
      </c>
    </row>
    <row r="2175" spans="1:13" ht="90" x14ac:dyDescent="0.2">
      <c r="A2175" s="166">
        <v>2174</v>
      </c>
      <c r="B2175" s="167" t="s">
        <v>9561</v>
      </c>
      <c r="C2175" s="168" t="s">
        <v>9562</v>
      </c>
      <c r="D2175" s="169" t="s">
        <v>9563</v>
      </c>
      <c r="E2175" s="170">
        <v>38</v>
      </c>
      <c r="F2175" s="170">
        <v>2</v>
      </c>
      <c r="G2175" s="169">
        <v>2025</v>
      </c>
      <c r="H2175" s="169" t="s">
        <v>9564</v>
      </c>
      <c r="I2175" s="173" t="s">
        <v>9565</v>
      </c>
      <c r="J2175" s="167" t="s">
        <v>32</v>
      </c>
      <c r="K2175" s="176" t="s">
        <v>55</v>
      </c>
      <c r="L2175" s="166" t="s">
        <v>114</v>
      </c>
      <c r="M2175" s="166" t="s">
        <v>2900</v>
      </c>
    </row>
    <row r="2176" spans="1:13" ht="75" x14ac:dyDescent="0.2">
      <c r="A2176" s="166">
        <v>2175</v>
      </c>
      <c r="B2176" s="167" t="s">
        <v>9566</v>
      </c>
      <c r="C2176" s="168" t="s">
        <v>9567</v>
      </c>
      <c r="D2176" s="169" t="s">
        <v>4840</v>
      </c>
      <c r="E2176" s="170">
        <v>7</v>
      </c>
      <c r="F2176" s="170"/>
      <c r="G2176" s="169">
        <v>2025</v>
      </c>
      <c r="H2176" s="169" t="s">
        <v>9568</v>
      </c>
      <c r="I2176" s="173" t="s">
        <v>9569</v>
      </c>
      <c r="J2176" s="167" t="s">
        <v>32</v>
      </c>
      <c r="K2176" s="176" t="s">
        <v>55</v>
      </c>
      <c r="L2176" s="166" t="s">
        <v>570</v>
      </c>
      <c r="M2176" s="166" t="s">
        <v>1854</v>
      </c>
    </row>
    <row r="2177" spans="1:13" ht="90" x14ac:dyDescent="0.2">
      <c r="A2177" s="166">
        <v>2176</v>
      </c>
      <c r="B2177" s="167" t="s">
        <v>9570</v>
      </c>
      <c r="C2177" s="168" t="s">
        <v>9571</v>
      </c>
      <c r="D2177" s="169" t="s">
        <v>9572</v>
      </c>
      <c r="E2177" s="170">
        <v>32</v>
      </c>
      <c r="F2177" s="170">
        <v>4</v>
      </c>
      <c r="G2177" s="169">
        <v>2025</v>
      </c>
      <c r="H2177" s="169" t="s">
        <v>9573</v>
      </c>
      <c r="I2177" s="173" t="s">
        <v>9574</v>
      </c>
      <c r="J2177" s="167" t="s">
        <v>32</v>
      </c>
      <c r="K2177" s="176" t="s">
        <v>55</v>
      </c>
      <c r="L2177" s="166" t="s">
        <v>149</v>
      </c>
      <c r="M2177" s="166" t="s">
        <v>1724</v>
      </c>
    </row>
    <row r="2178" spans="1:13" ht="75" x14ac:dyDescent="0.2">
      <c r="A2178" s="166">
        <v>2177</v>
      </c>
      <c r="B2178" s="167" t="s">
        <v>9575</v>
      </c>
      <c r="C2178" s="168" t="s">
        <v>9576</v>
      </c>
      <c r="D2178" s="169" t="s">
        <v>209</v>
      </c>
      <c r="E2178" s="170">
        <v>38</v>
      </c>
      <c r="F2178" s="170">
        <v>7</v>
      </c>
      <c r="G2178" s="169">
        <v>2025</v>
      </c>
      <c r="H2178" s="169" t="s">
        <v>9577</v>
      </c>
      <c r="I2178" s="173" t="s">
        <v>9578</v>
      </c>
      <c r="J2178" s="167" t="s">
        <v>32</v>
      </c>
      <c r="K2178" s="176" t="s">
        <v>55</v>
      </c>
      <c r="L2178" s="166" t="s">
        <v>56</v>
      </c>
      <c r="M2178" s="166" t="s">
        <v>2440</v>
      </c>
    </row>
    <row r="2179" spans="1:13" ht="90" x14ac:dyDescent="0.2">
      <c r="A2179" s="166">
        <v>2178</v>
      </c>
      <c r="B2179" s="167" t="s">
        <v>1678</v>
      </c>
      <c r="C2179" s="168" t="s">
        <v>9579</v>
      </c>
      <c r="D2179" s="169" t="s">
        <v>5347</v>
      </c>
      <c r="E2179" s="170">
        <v>18</v>
      </c>
      <c r="F2179" s="170">
        <v>3</v>
      </c>
      <c r="G2179" s="169">
        <v>2025</v>
      </c>
      <c r="H2179" s="169" t="s">
        <v>9580</v>
      </c>
      <c r="I2179" s="173" t="s">
        <v>9581</v>
      </c>
      <c r="J2179" s="167" t="s">
        <v>32</v>
      </c>
      <c r="K2179" s="176" t="s">
        <v>55</v>
      </c>
      <c r="L2179" s="166" t="s">
        <v>56</v>
      </c>
      <c r="M2179" s="166" t="s">
        <v>2505</v>
      </c>
    </row>
    <row r="2180" spans="1:13" ht="90" x14ac:dyDescent="0.2">
      <c r="A2180" s="166">
        <v>2179</v>
      </c>
      <c r="B2180" s="167" t="s">
        <v>9582</v>
      </c>
      <c r="C2180" s="168" t="s">
        <v>9583</v>
      </c>
      <c r="D2180" s="169" t="s">
        <v>9584</v>
      </c>
      <c r="E2180" s="170"/>
      <c r="F2180" s="170"/>
      <c r="G2180" s="169">
        <v>2025</v>
      </c>
      <c r="H2180" s="169" t="s">
        <v>9585</v>
      </c>
      <c r="I2180" s="173" t="s">
        <v>9586</v>
      </c>
      <c r="J2180" s="167" t="s">
        <v>61</v>
      </c>
      <c r="K2180" s="166" t="s">
        <v>69</v>
      </c>
      <c r="L2180" s="166" t="s">
        <v>56</v>
      </c>
      <c r="M2180" s="166" t="s">
        <v>2431</v>
      </c>
    </row>
    <row r="2181" spans="1:13" ht="75" x14ac:dyDescent="0.2">
      <c r="A2181" s="166">
        <v>2180</v>
      </c>
      <c r="B2181" s="167" t="s">
        <v>9587</v>
      </c>
      <c r="C2181" s="168" t="s">
        <v>9588</v>
      </c>
      <c r="D2181" s="169" t="s">
        <v>2260</v>
      </c>
      <c r="E2181" s="170">
        <v>142</v>
      </c>
      <c r="F2181" s="170"/>
      <c r="G2181" s="169">
        <v>2025</v>
      </c>
      <c r="H2181" s="169" t="s">
        <v>9589</v>
      </c>
      <c r="I2181" s="173" t="s">
        <v>9590</v>
      </c>
      <c r="J2181" s="167" t="s">
        <v>32</v>
      </c>
      <c r="K2181" s="176" t="s">
        <v>55</v>
      </c>
      <c r="L2181" s="166" t="s">
        <v>56</v>
      </c>
      <c r="M2181" s="166" t="s">
        <v>279</v>
      </c>
    </row>
    <row r="2182" spans="1:13" ht="75" x14ac:dyDescent="0.2">
      <c r="A2182" s="166">
        <v>2181</v>
      </c>
      <c r="B2182" s="167" t="s">
        <v>9591</v>
      </c>
      <c r="C2182" s="168" t="s">
        <v>9592</v>
      </c>
      <c r="D2182" s="169" t="s">
        <v>9593</v>
      </c>
      <c r="E2182" s="170">
        <v>28</v>
      </c>
      <c r="F2182" s="170"/>
      <c r="G2182" s="169">
        <v>2025</v>
      </c>
      <c r="H2182" s="169" t="s">
        <v>9594</v>
      </c>
      <c r="I2182" s="173" t="s">
        <v>9595</v>
      </c>
      <c r="J2182" s="167" t="s">
        <v>32</v>
      </c>
      <c r="K2182" s="166" t="s">
        <v>103</v>
      </c>
      <c r="L2182" s="166" t="s">
        <v>56</v>
      </c>
      <c r="M2182" s="166" t="s">
        <v>2881</v>
      </c>
    </row>
    <row r="2183" spans="1:13" ht="75" x14ac:dyDescent="0.2">
      <c r="A2183" s="166">
        <v>2182</v>
      </c>
      <c r="B2183" s="167" t="s">
        <v>9596</v>
      </c>
      <c r="C2183" s="168" t="s">
        <v>41</v>
      </c>
      <c r="D2183" s="169" t="s">
        <v>42</v>
      </c>
      <c r="E2183" s="170">
        <v>71</v>
      </c>
      <c r="F2183" s="170">
        <v>2</v>
      </c>
      <c r="G2183" s="169">
        <v>2025</v>
      </c>
      <c r="H2183" s="169" t="s">
        <v>43</v>
      </c>
      <c r="I2183" s="173" t="s">
        <v>9597</v>
      </c>
      <c r="J2183" s="167" t="s">
        <v>32</v>
      </c>
      <c r="K2183" s="176" t="s">
        <v>55</v>
      </c>
      <c r="L2183" s="166" t="s">
        <v>56</v>
      </c>
      <c r="M2183" s="166" t="s">
        <v>2163</v>
      </c>
    </row>
    <row r="2184" spans="1:13" ht="75" x14ac:dyDescent="0.2">
      <c r="A2184" s="166">
        <v>2183</v>
      </c>
      <c r="B2184" s="167" t="s">
        <v>9598</v>
      </c>
      <c r="C2184" s="168" t="s">
        <v>9599</v>
      </c>
      <c r="D2184" s="169" t="s">
        <v>9600</v>
      </c>
      <c r="E2184" s="170"/>
      <c r="F2184" s="170"/>
      <c r="G2184" s="169">
        <v>2025</v>
      </c>
      <c r="H2184" s="169" t="s">
        <v>9601</v>
      </c>
      <c r="I2184" s="173" t="s">
        <v>9602</v>
      </c>
      <c r="J2184" s="167" t="s">
        <v>68</v>
      </c>
      <c r="K2184" s="166" t="s">
        <v>69</v>
      </c>
      <c r="L2184" s="166" t="s">
        <v>864</v>
      </c>
      <c r="M2184" s="166" t="s">
        <v>2689</v>
      </c>
    </row>
    <row r="2185" spans="1:13" ht="75" x14ac:dyDescent="0.2">
      <c r="A2185" s="166">
        <v>2184</v>
      </c>
      <c r="B2185" s="167" t="s">
        <v>9603</v>
      </c>
      <c r="C2185" s="168" t="s">
        <v>9604</v>
      </c>
      <c r="D2185" s="169" t="s">
        <v>9593</v>
      </c>
      <c r="E2185" s="170">
        <v>28</v>
      </c>
      <c r="F2185" s="170"/>
      <c r="G2185" s="169">
        <v>2025</v>
      </c>
      <c r="H2185" s="169" t="s">
        <v>9605</v>
      </c>
      <c r="I2185" s="173" t="s">
        <v>9606</v>
      </c>
      <c r="J2185" s="167" t="s">
        <v>32</v>
      </c>
      <c r="K2185" s="166" t="s">
        <v>103</v>
      </c>
      <c r="L2185" s="166" t="s">
        <v>56</v>
      </c>
      <c r="M2185" s="166" t="s">
        <v>2881</v>
      </c>
    </row>
    <row r="2186" spans="1:13" ht="75" x14ac:dyDescent="0.2">
      <c r="A2186" s="166">
        <v>2185</v>
      </c>
      <c r="B2186" s="167" t="s">
        <v>9607</v>
      </c>
      <c r="C2186" s="168" t="s">
        <v>9608</v>
      </c>
      <c r="D2186" s="169" t="s">
        <v>9609</v>
      </c>
      <c r="E2186" s="170"/>
      <c r="F2186" s="170"/>
      <c r="G2186" s="169">
        <v>2025</v>
      </c>
      <c r="H2186" s="169" t="s">
        <v>9610</v>
      </c>
      <c r="I2186" s="173" t="s">
        <v>9611</v>
      </c>
      <c r="J2186" s="167" t="s">
        <v>68</v>
      </c>
      <c r="K2186" s="166" t="s">
        <v>69</v>
      </c>
      <c r="L2186" s="166" t="s">
        <v>864</v>
      </c>
      <c r="M2186" s="166" t="s">
        <v>8172</v>
      </c>
    </row>
    <row r="2187" spans="1:13" ht="75" x14ac:dyDescent="0.2">
      <c r="A2187" s="166">
        <v>2186</v>
      </c>
      <c r="B2187" s="167" t="s">
        <v>9612</v>
      </c>
      <c r="C2187" s="168" t="s">
        <v>9613</v>
      </c>
      <c r="D2187" s="169" t="s">
        <v>9600</v>
      </c>
      <c r="E2187" s="170"/>
      <c r="F2187" s="170"/>
      <c r="G2187" s="169">
        <v>2025</v>
      </c>
      <c r="H2187" s="169" t="s">
        <v>9614</v>
      </c>
      <c r="I2187" s="173" t="s">
        <v>9615</v>
      </c>
      <c r="J2187" s="167" t="s">
        <v>68</v>
      </c>
      <c r="K2187" s="166" t="s">
        <v>69</v>
      </c>
      <c r="L2187" s="166" t="s">
        <v>864</v>
      </c>
      <c r="M2187" s="166" t="s">
        <v>3229</v>
      </c>
    </row>
    <row r="2188" spans="1:13" ht="75" x14ac:dyDescent="0.2">
      <c r="A2188" s="166">
        <v>2187</v>
      </c>
      <c r="B2188" s="167" t="s">
        <v>9616</v>
      </c>
      <c r="C2188" s="168" t="s">
        <v>9617</v>
      </c>
      <c r="D2188" s="169" t="s">
        <v>9618</v>
      </c>
      <c r="E2188" s="170"/>
      <c r="F2188" s="170"/>
      <c r="G2188" s="169">
        <v>2025</v>
      </c>
      <c r="H2188" s="169" t="s">
        <v>9619</v>
      </c>
      <c r="I2188" s="173" t="s">
        <v>9620</v>
      </c>
      <c r="J2188" s="167" t="s">
        <v>61</v>
      </c>
      <c r="K2188" s="166" t="s">
        <v>69</v>
      </c>
      <c r="L2188" s="166" t="s">
        <v>56</v>
      </c>
      <c r="M2188" s="166" t="s">
        <v>7957</v>
      </c>
    </row>
    <row r="2189" spans="1:13" ht="75" x14ac:dyDescent="0.2">
      <c r="A2189" s="166">
        <v>2188</v>
      </c>
      <c r="B2189" s="167" t="s">
        <v>9621</v>
      </c>
      <c r="C2189" s="168" t="s">
        <v>9622</v>
      </c>
      <c r="D2189" s="169" t="s">
        <v>111</v>
      </c>
      <c r="E2189" s="170">
        <v>37</v>
      </c>
      <c r="F2189" s="170">
        <v>4</v>
      </c>
      <c r="G2189" s="169">
        <v>2025</v>
      </c>
      <c r="H2189" s="169" t="s">
        <v>9623</v>
      </c>
      <c r="I2189" s="173" t="s">
        <v>9624</v>
      </c>
      <c r="J2189" s="167" t="s">
        <v>32</v>
      </c>
      <c r="K2189" s="166" t="s">
        <v>103</v>
      </c>
      <c r="L2189" s="166" t="s">
        <v>114</v>
      </c>
      <c r="M2189" s="166" t="s">
        <v>1510</v>
      </c>
    </row>
    <row r="2190" spans="1:13" ht="60" x14ac:dyDescent="0.2">
      <c r="A2190" s="166">
        <v>2189</v>
      </c>
      <c r="B2190" s="167" t="s">
        <v>9625</v>
      </c>
      <c r="C2190" s="168" t="s">
        <v>448</v>
      </c>
      <c r="D2190" s="169" t="s">
        <v>330</v>
      </c>
      <c r="E2190" s="170">
        <v>1152</v>
      </c>
      <c r="F2190" s="170"/>
      <c r="G2190" s="169">
        <v>2025</v>
      </c>
      <c r="H2190" s="169"/>
      <c r="I2190" s="173" t="s">
        <v>9626</v>
      </c>
      <c r="J2190" s="167" t="s">
        <v>91</v>
      </c>
      <c r="K2190" s="166" t="s">
        <v>590</v>
      </c>
      <c r="L2190" s="166" t="s">
        <v>725</v>
      </c>
      <c r="M2190" s="166" t="s">
        <v>4836</v>
      </c>
    </row>
    <row r="2191" spans="1:13" ht="60" x14ac:dyDescent="0.2">
      <c r="A2191" s="166">
        <v>2190</v>
      </c>
      <c r="B2191" s="167" t="s">
        <v>9627</v>
      </c>
      <c r="C2191" s="168" t="s">
        <v>9628</v>
      </c>
      <c r="D2191" s="169" t="s">
        <v>1346</v>
      </c>
      <c r="E2191" s="170">
        <v>26</v>
      </c>
      <c r="F2191" s="170">
        <v>1</v>
      </c>
      <c r="G2191" s="169">
        <v>2025</v>
      </c>
      <c r="H2191" s="169"/>
      <c r="I2191" s="173" t="s">
        <v>9629</v>
      </c>
      <c r="J2191" s="167" t="s">
        <v>32</v>
      </c>
      <c r="K2191" s="166" t="s">
        <v>103</v>
      </c>
      <c r="L2191" s="166" t="s">
        <v>56</v>
      </c>
      <c r="M2191" s="166" t="s">
        <v>2881</v>
      </c>
    </row>
    <row r="2192" spans="1:13" ht="75" x14ac:dyDescent="0.2">
      <c r="A2192" s="166">
        <v>2191</v>
      </c>
      <c r="B2192" s="167" t="s">
        <v>9630</v>
      </c>
      <c r="C2192" s="168" t="s">
        <v>9631</v>
      </c>
      <c r="D2192" s="169" t="s">
        <v>9600</v>
      </c>
      <c r="E2192" s="170"/>
      <c r="F2192" s="170"/>
      <c r="G2192" s="169">
        <v>2025</v>
      </c>
      <c r="H2192" s="169" t="s">
        <v>9632</v>
      </c>
      <c r="I2192" s="173" t="s">
        <v>9633</v>
      </c>
      <c r="J2192" s="167" t="s">
        <v>68</v>
      </c>
      <c r="K2192" s="166" t="s">
        <v>69</v>
      </c>
      <c r="L2192" s="166" t="s">
        <v>56</v>
      </c>
      <c r="M2192" s="166" t="s">
        <v>2881</v>
      </c>
    </row>
    <row r="2193" spans="1:13" ht="75" x14ac:dyDescent="0.2">
      <c r="A2193" s="166">
        <v>2192</v>
      </c>
      <c r="B2193" s="167" t="s">
        <v>9634</v>
      </c>
      <c r="C2193" s="168" t="s">
        <v>9635</v>
      </c>
      <c r="D2193" s="169" t="s">
        <v>9203</v>
      </c>
      <c r="E2193" s="170"/>
      <c r="F2193" s="170"/>
      <c r="G2193" s="169">
        <v>2025</v>
      </c>
      <c r="H2193" s="169" t="s">
        <v>9636</v>
      </c>
      <c r="I2193" s="173" t="s">
        <v>9637</v>
      </c>
      <c r="J2193" s="167" t="s">
        <v>32</v>
      </c>
      <c r="K2193" s="176" t="s">
        <v>55</v>
      </c>
      <c r="L2193" s="166" t="s">
        <v>128</v>
      </c>
      <c r="M2193" s="166" t="s">
        <v>5215</v>
      </c>
    </row>
    <row r="2194" spans="1:13" ht="45" x14ac:dyDescent="0.2">
      <c r="A2194" s="166">
        <v>2193</v>
      </c>
      <c r="B2194" s="167" t="s">
        <v>9638</v>
      </c>
      <c r="C2194" s="168" t="s">
        <v>9639</v>
      </c>
      <c r="D2194" s="169" t="s">
        <v>6987</v>
      </c>
      <c r="E2194" s="170">
        <v>16</v>
      </c>
      <c r="F2194" s="170">
        <v>1</v>
      </c>
      <c r="G2194" s="166">
        <v>2026</v>
      </c>
      <c r="H2194" s="169" t="s">
        <v>9640</v>
      </c>
      <c r="I2194" s="173" t="s">
        <v>9641</v>
      </c>
      <c r="J2194" s="167" t="s">
        <v>32</v>
      </c>
      <c r="K2194" s="166" t="s">
        <v>55</v>
      </c>
      <c r="L2194" s="166" t="s">
        <v>80</v>
      </c>
      <c r="M2194" s="166" t="s">
        <v>539</v>
      </c>
    </row>
    <row r="2195" spans="1:13" ht="75" x14ac:dyDescent="0.2">
      <c r="A2195" s="166">
        <v>2194</v>
      </c>
      <c r="B2195" s="167" t="s">
        <v>9642</v>
      </c>
      <c r="C2195" s="168" t="s">
        <v>9643</v>
      </c>
      <c r="D2195" s="169" t="s">
        <v>9609</v>
      </c>
      <c r="E2195" s="170"/>
      <c r="F2195" s="170"/>
      <c r="G2195" s="169">
        <v>2025</v>
      </c>
      <c r="H2195" s="169" t="s">
        <v>9644</v>
      </c>
      <c r="I2195" s="173" t="s">
        <v>9645</v>
      </c>
      <c r="J2195" s="167" t="s">
        <v>68</v>
      </c>
      <c r="K2195" s="166" t="s">
        <v>3417</v>
      </c>
      <c r="L2195" s="166" t="s">
        <v>56</v>
      </c>
      <c r="M2195" s="166" t="s">
        <v>6740</v>
      </c>
    </row>
    <row r="2196" spans="1:13" ht="75" x14ac:dyDescent="0.2">
      <c r="A2196" s="166">
        <v>2195</v>
      </c>
      <c r="B2196" s="167" t="s">
        <v>691</v>
      </c>
      <c r="C2196" s="168" t="s">
        <v>9646</v>
      </c>
      <c r="D2196" s="169" t="s">
        <v>9647</v>
      </c>
      <c r="E2196" s="170">
        <v>19</v>
      </c>
      <c r="F2196" s="170">
        <v>1</v>
      </c>
      <c r="G2196" s="169">
        <v>2025</v>
      </c>
      <c r="H2196" s="169" t="s">
        <v>9648</v>
      </c>
      <c r="I2196" s="190" t="s">
        <v>9649</v>
      </c>
      <c r="J2196" s="167" t="s">
        <v>32</v>
      </c>
      <c r="K2196" s="166" t="s">
        <v>103</v>
      </c>
      <c r="L2196" s="166" t="s">
        <v>80</v>
      </c>
      <c r="M2196" s="166" t="s">
        <v>701</v>
      </c>
    </row>
    <row r="2197" spans="1:13" ht="75" x14ac:dyDescent="0.2">
      <c r="A2197" s="166">
        <v>2196</v>
      </c>
      <c r="B2197" s="167" t="s">
        <v>9650</v>
      </c>
      <c r="C2197" s="168" t="s">
        <v>9651</v>
      </c>
      <c r="D2197" s="169" t="s">
        <v>9652</v>
      </c>
      <c r="E2197" s="170"/>
      <c r="F2197" s="170"/>
      <c r="G2197" s="169">
        <v>2025</v>
      </c>
      <c r="H2197" s="169" t="s">
        <v>9653</v>
      </c>
      <c r="I2197" s="205" t="s">
        <v>9654</v>
      </c>
      <c r="J2197" s="167" t="s">
        <v>61</v>
      </c>
      <c r="K2197" s="166" t="s">
        <v>69</v>
      </c>
      <c r="L2197" s="166" t="s">
        <v>56</v>
      </c>
      <c r="M2197" s="166" t="s">
        <v>6901</v>
      </c>
    </row>
    <row r="2198" spans="1:13" ht="90" x14ac:dyDescent="0.2">
      <c r="A2198" s="166">
        <v>2197</v>
      </c>
      <c r="B2198" s="167" t="s">
        <v>49</v>
      </c>
      <c r="C2198" s="168" t="s">
        <v>50</v>
      </c>
      <c r="D2198" s="169" t="s">
        <v>51</v>
      </c>
      <c r="E2198" s="170">
        <v>20</v>
      </c>
      <c r="F2198" s="170"/>
      <c r="G2198" s="169">
        <v>2025</v>
      </c>
      <c r="H2198" s="169" t="s">
        <v>53</v>
      </c>
      <c r="I2198" s="190" t="s">
        <v>9655</v>
      </c>
      <c r="J2198" s="167" t="s">
        <v>32</v>
      </c>
      <c r="K2198" s="176" t="s">
        <v>55</v>
      </c>
      <c r="L2198" s="166" t="s">
        <v>56</v>
      </c>
      <c r="M2198" s="166" t="s">
        <v>2353</v>
      </c>
    </row>
    <row r="2199" spans="1:13" ht="75" x14ac:dyDescent="0.2">
      <c r="A2199" s="166">
        <v>2198</v>
      </c>
      <c r="B2199" s="167" t="s">
        <v>9656</v>
      </c>
      <c r="C2199" s="168" t="s">
        <v>9657</v>
      </c>
      <c r="D2199" s="169" t="s">
        <v>1727</v>
      </c>
      <c r="E2199" s="170">
        <v>39</v>
      </c>
      <c r="F2199" s="170">
        <v>4</v>
      </c>
      <c r="G2199" s="169">
        <v>2025</v>
      </c>
      <c r="H2199" s="169" t="s">
        <v>9658</v>
      </c>
      <c r="I2199" s="190" t="s">
        <v>9659</v>
      </c>
      <c r="J2199" s="167" t="s">
        <v>32</v>
      </c>
      <c r="K2199" s="166" t="s">
        <v>103</v>
      </c>
      <c r="L2199" s="166" t="s">
        <v>725</v>
      </c>
      <c r="M2199" s="166" t="s">
        <v>4836</v>
      </c>
    </row>
    <row r="2200" spans="1:13" ht="75" x14ac:dyDescent="0.2">
      <c r="A2200" s="166">
        <v>2199</v>
      </c>
      <c r="B2200" s="167" t="s">
        <v>9660</v>
      </c>
      <c r="C2200" s="168" t="s">
        <v>9661</v>
      </c>
      <c r="D2200" s="169" t="s">
        <v>486</v>
      </c>
      <c r="E2200" s="170">
        <v>3137</v>
      </c>
      <c r="F2200" s="170"/>
      <c r="G2200" s="169">
        <v>2025</v>
      </c>
      <c r="H2200" s="169" t="s">
        <v>9662</v>
      </c>
      <c r="I2200" s="190" t="s">
        <v>9663</v>
      </c>
      <c r="J2200" s="167" t="s">
        <v>68</v>
      </c>
      <c r="K2200" s="166" t="s">
        <v>69</v>
      </c>
      <c r="L2200" s="166" t="s">
        <v>56</v>
      </c>
      <c r="M2200" s="166" t="s">
        <v>1800</v>
      </c>
    </row>
    <row r="2201" spans="1:13" ht="75" x14ac:dyDescent="0.2">
      <c r="A2201" s="166">
        <v>2200</v>
      </c>
      <c r="B2201" s="167" t="s">
        <v>9664</v>
      </c>
      <c r="C2201" s="168" t="s">
        <v>9665</v>
      </c>
      <c r="D2201" s="169" t="s">
        <v>9666</v>
      </c>
      <c r="E2201" s="170">
        <v>72</v>
      </c>
      <c r="F2201" s="170">
        <v>1</v>
      </c>
      <c r="G2201" s="169">
        <v>2025</v>
      </c>
      <c r="H2201" s="169" t="s">
        <v>9667</v>
      </c>
      <c r="I2201" s="190" t="s">
        <v>9668</v>
      </c>
      <c r="J2201" s="167" t="s">
        <v>32</v>
      </c>
      <c r="K2201" s="176" t="s">
        <v>55</v>
      </c>
      <c r="L2201" s="166" t="s">
        <v>114</v>
      </c>
      <c r="M2201" s="166" t="s">
        <v>2742</v>
      </c>
    </row>
    <row r="2202" spans="1:13" ht="90" x14ac:dyDescent="0.2">
      <c r="A2202" s="166">
        <v>2201</v>
      </c>
      <c r="B2202" s="167" t="s">
        <v>9669</v>
      </c>
      <c r="C2202" s="168" t="s">
        <v>9670</v>
      </c>
      <c r="D2202" s="169" t="s">
        <v>9671</v>
      </c>
      <c r="E2202" s="170"/>
      <c r="F2202" s="170"/>
      <c r="G2202" s="169">
        <v>2025</v>
      </c>
      <c r="H2202" s="169" t="s">
        <v>9672</v>
      </c>
      <c r="I2202" s="190" t="s">
        <v>9673</v>
      </c>
      <c r="J2202" s="167" t="s">
        <v>323</v>
      </c>
      <c r="K2202" s="176" t="s">
        <v>55</v>
      </c>
      <c r="L2202" s="166" t="s">
        <v>114</v>
      </c>
      <c r="M2202" s="166" t="s">
        <v>4590</v>
      </c>
    </row>
    <row r="2203" spans="1:13" ht="75" x14ac:dyDescent="0.2">
      <c r="A2203" s="166">
        <v>2202</v>
      </c>
      <c r="B2203" s="167" t="s">
        <v>9674</v>
      </c>
      <c r="C2203" s="168" t="s">
        <v>9675</v>
      </c>
      <c r="D2203" s="169" t="s">
        <v>9203</v>
      </c>
      <c r="E2203" s="170"/>
      <c r="F2203" s="170"/>
      <c r="G2203" s="169">
        <v>2025</v>
      </c>
      <c r="H2203" s="169" t="s">
        <v>9676</v>
      </c>
      <c r="I2203" s="190" t="s">
        <v>9677</v>
      </c>
      <c r="J2203" s="167" t="s">
        <v>32</v>
      </c>
      <c r="K2203" s="166" t="s">
        <v>103</v>
      </c>
      <c r="L2203" s="166" t="s">
        <v>128</v>
      </c>
      <c r="M2203" s="166" t="s">
        <v>5215</v>
      </c>
    </row>
    <row r="2204" spans="1:13" ht="90" x14ac:dyDescent="0.2">
      <c r="A2204" s="166">
        <v>2203</v>
      </c>
      <c r="B2204" s="167" t="s">
        <v>9678</v>
      </c>
      <c r="C2204" s="168" t="s">
        <v>9679</v>
      </c>
      <c r="D2204" s="169" t="s">
        <v>9680</v>
      </c>
      <c r="E2204" s="170"/>
      <c r="F2204" s="170"/>
      <c r="G2204" s="169">
        <v>2025</v>
      </c>
      <c r="H2204" s="169" t="s">
        <v>9681</v>
      </c>
      <c r="I2204" s="190" t="s">
        <v>9682</v>
      </c>
      <c r="J2204" s="167" t="s">
        <v>61</v>
      </c>
      <c r="K2204" s="166" t="s">
        <v>69</v>
      </c>
      <c r="L2204" s="166" t="s">
        <v>864</v>
      </c>
      <c r="M2204" s="166" t="s">
        <v>2615</v>
      </c>
    </row>
    <row r="2205" spans="1:13" ht="60" x14ac:dyDescent="0.2">
      <c r="A2205" s="166">
        <v>2204</v>
      </c>
      <c r="B2205" s="167" t="s">
        <v>9683</v>
      </c>
      <c r="C2205" s="168" t="s">
        <v>9684</v>
      </c>
      <c r="D2205" s="169" t="s">
        <v>9685</v>
      </c>
      <c r="E2205" s="170"/>
      <c r="F2205" s="170"/>
      <c r="G2205" s="166">
        <v>2026</v>
      </c>
      <c r="H2205" s="169" t="s">
        <v>9686</v>
      </c>
      <c r="I2205" s="173" t="s">
        <v>9687</v>
      </c>
      <c r="J2205" s="167" t="s">
        <v>68</v>
      </c>
      <c r="K2205" s="166" t="s">
        <v>69</v>
      </c>
      <c r="L2205" s="166" t="s">
        <v>80</v>
      </c>
      <c r="M2205" s="166" t="s">
        <v>539</v>
      </c>
    </row>
    <row r="2206" spans="1:13" ht="75" x14ac:dyDescent="0.2">
      <c r="A2206" s="166">
        <v>2205</v>
      </c>
      <c r="B2206" s="167" t="s">
        <v>9688</v>
      </c>
      <c r="C2206" s="168" t="s">
        <v>9689</v>
      </c>
      <c r="D2206" s="169" t="s">
        <v>42</v>
      </c>
      <c r="E2206" s="170"/>
      <c r="F2206" s="170"/>
      <c r="G2206" s="169">
        <v>2025</v>
      </c>
      <c r="H2206" s="169" t="s">
        <v>9690</v>
      </c>
      <c r="I2206" s="190" t="s">
        <v>9691</v>
      </c>
      <c r="J2206" s="167" t="s">
        <v>32</v>
      </c>
      <c r="K2206" s="176" t="s">
        <v>55</v>
      </c>
      <c r="L2206" s="166" t="s">
        <v>56</v>
      </c>
      <c r="M2206" s="166" t="s">
        <v>3014</v>
      </c>
    </row>
    <row r="2207" spans="1:13" ht="75" x14ac:dyDescent="0.2">
      <c r="A2207" s="166">
        <v>2206</v>
      </c>
      <c r="B2207" s="167" t="s">
        <v>9692</v>
      </c>
      <c r="C2207" s="168" t="s">
        <v>9693</v>
      </c>
      <c r="D2207" s="169" t="s">
        <v>9694</v>
      </c>
      <c r="E2207" s="170"/>
      <c r="F2207" s="170"/>
      <c r="G2207" s="169">
        <v>2025</v>
      </c>
      <c r="H2207" s="169" t="s">
        <v>9695</v>
      </c>
      <c r="I2207" s="190" t="s">
        <v>9696</v>
      </c>
      <c r="J2207" s="167" t="s">
        <v>68</v>
      </c>
      <c r="K2207" s="166" t="s">
        <v>3417</v>
      </c>
      <c r="L2207" s="166" t="s">
        <v>1325</v>
      </c>
      <c r="M2207" s="166" t="s">
        <v>8404</v>
      </c>
    </row>
    <row r="2208" spans="1:13" ht="75" x14ac:dyDescent="0.2">
      <c r="A2208" s="166">
        <v>2207</v>
      </c>
      <c r="B2208" s="167" t="s">
        <v>9697</v>
      </c>
      <c r="C2208" s="168" t="s">
        <v>9698</v>
      </c>
      <c r="D2208" s="169" t="s">
        <v>42</v>
      </c>
      <c r="E2208" s="170">
        <v>71</v>
      </c>
      <c r="F2208" s="170"/>
      <c r="G2208" s="169">
        <v>2025</v>
      </c>
      <c r="H2208" s="169" t="s">
        <v>47</v>
      </c>
      <c r="I2208" s="190" t="s">
        <v>9699</v>
      </c>
      <c r="J2208" s="167" t="s">
        <v>32</v>
      </c>
      <c r="K2208" s="176" t="s">
        <v>55</v>
      </c>
      <c r="L2208" s="166" t="s">
        <v>56</v>
      </c>
      <c r="M2208" s="166" t="s">
        <v>2163</v>
      </c>
    </row>
    <row r="2209" spans="1:13" ht="75" x14ac:dyDescent="0.2">
      <c r="A2209" s="166">
        <v>2208</v>
      </c>
      <c r="B2209" s="167" t="s">
        <v>9700</v>
      </c>
      <c r="C2209" s="168" t="s">
        <v>9701</v>
      </c>
      <c r="D2209" s="169" t="s">
        <v>9647</v>
      </c>
      <c r="E2209" s="170">
        <v>19</v>
      </c>
      <c r="F2209" s="170">
        <v>1</v>
      </c>
      <c r="G2209" s="169">
        <v>2025</v>
      </c>
      <c r="H2209" s="169" t="s">
        <v>9702</v>
      </c>
      <c r="I2209" s="190" t="s">
        <v>9703</v>
      </c>
      <c r="J2209" s="167" t="s">
        <v>32</v>
      </c>
      <c r="K2209" s="166" t="s">
        <v>103</v>
      </c>
      <c r="L2209" s="166" t="s">
        <v>725</v>
      </c>
      <c r="M2209" s="166" t="s">
        <v>985</v>
      </c>
    </row>
    <row r="2210" spans="1:13" ht="90" x14ac:dyDescent="0.2">
      <c r="A2210" s="166">
        <v>2209</v>
      </c>
      <c r="B2210" s="167" t="s">
        <v>9704</v>
      </c>
      <c r="C2210" s="168" t="s">
        <v>9705</v>
      </c>
      <c r="D2210" s="169" t="s">
        <v>9706</v>
      </c>
      <c r="E2210" s="170"/>
      <c r="F2210" s="170">
        <v>2</v>
      </c>
      <c r="G2210" s="169">
        <v>2025</v>
      </c>
      <c r="H2210" s="169" t="s">
        <v>9707</v>
      </c>
      <c r="I2210" s="190" t="s">
        <v>9708</v>
      </c>
      <c r="J2210" s="167" t="s">
        <v>32</v>
      </c>
      <c r="K2210" s="176" t="s">
        <v>55</v>
      </c>
      <c r="L2210" s="166" t="s">
        <v>114</v>
      </c>
      <c r="M2210" s="166" t="s">
        <v>1510</v>
      </c>
    </row>
    <row r="2211" spans="1:13" ht="75" x14ac:dyDescent="0.2">
      <c r="A2211" s="166">
        <v>2210</v>
      </c>
      <c r="B2211" s="167" t="s">
        <v>9709</v>
      </c>
      <c r="C2211" s="168" t="s">
        <v>9710</v>
      </c>
      <c r="D2211" s="169" t="s">
        <v>9694</v>
      </c>
      <c r="E2211" s="170"/>
      <c r="F2211" s="170"/>
      <c r="G2211" s="169">
        <v>2025</v>
      </c>
      <c r="H2211" s="169" t="s">
        <v>9711</v>
      </c>
      <c r="I2211" s="190" t="s">
        <v>9712</v>
      </c>
      <c r="J2211" s="167" t="s">
        <v>68</v>
      </c>
      <c r="K2211" s="166" t="s">
        <v>3417</v>
      </c>
      <c r="L2211" s="166" t="s">
        <v>1325</v>
      </c>
      <c r="M2211" s="166" t="s">
        <v>8404</v>
      </c>
    </row>
    <row r="2212" spans="1:13" ht="90" x14ac:dyDescent="0.2">
      <c r="A2212" s="166">
        <v>2211</v>
      </c>
      <c r="B2212" s="167" t="s">
        <v>9713</v>
      </c>
      <c r="C2212" s="168" t="s">
        <v>9714</v>
      </c>
      <c r="D2212" s="169" t="s">
        <v>9715</v>
      </c>
      <c r="E2212" s="170"/>
      <c r="F2212" s="170"/>
      <c r="G2212" s="169">
        <v>2025</v>
      </c>
      <c r="H2212" s="169" t="s">
        <v>9716</v>
      </c>
      <c r="I2212" s="190" t="s">
        <v>9717</v>
      </c>
      <c r="J2212" s="167" t="s">
        <v>61</v>
      </c>
      <c r="K2212" s="169" t="s">
        <v>69</v>
      </c>
      <c r="L2212" s="166" t="s">
        <v>80</v>
      </c>
      <c r="M2212" s="166" t="s">
        <v>682</v>
      </c>
    </row>
    <row r="2213" spans="1:13" ht="60" x14ac:dyDescent="0.2">
      <c r="A2213" s="166">
        <v>2212</v>
      </c>
      <c r="B2213" s="167" t="s">
        <v>9718</v>
      </c>
      <c r="C2213" s="168" t="s">
        <v>9719</v>
      </c>
      <c r="D2213" s="169" t="s">
        <v>9685</v>
      </c>
      <c r="E2213" s="170"/>
      <c r="F2213" s="170"/>
      <c r="G2213" s="166">
        <v>2026</v>
      </c>
      <c r="H2213" s="169" t="s">
        <v>9720</v>
      </c>
      <c r="I2213" s="173" t="s">
        <v>9721</v>
      </c>
      <c r="J2213" s="167" t="s">
        <v>68</v>
      </c>
      <c r="K2213" s="166" t="s">
        <v>69</v>
      </c>
      <c r="L2213" s="166" t="s">
        <v>80</v>
      </c>
      <c r="M2213" s="166" t="s">
        <v>539</v>
      </c>
    </row>
    <row r="2214" spans="1:13" ht="90" x14ac:dyDescent="0.2">
      <c r="A2214" s="166">
        <v>2213</v>
      </c>
      <c r="B2214" s="167" t="s">
        <v>9722</v>
      </c>
      <c r="C2214" s="168" t="s">
        <v>9723</v>
      </c>
      <c r="D2214" s="169" t="s">
        <v>9715</v>
      </c>
      <c r="E2214" s="170"/>
      <c r="F2214" s="170"/>
      <c r="G2214" s="169">
        <v>2025</v>
      </c>
      <c r="H2214" s="169" t="s">
        <v>9724</v>
      </c>
      <c r="I2214" s="190" t="s">
        <v>9725</v>
      </c>
      <c r="J2214" s="167" t="s">
        <v>61</v>
      </c>
      <c r="K2214" s="169" t="s">
        <v>69</v>
      </c>
      <c r="L2214" s="166" t="s">
        <v>864</v>
      </c>
      <c r="M2214" s="166" t="s">
        <v>4188</v>
      </c>
    </row>
    <row r="2215" spans="1:13" ht="60" x14ac:dyDescent="0.2">
      <c r="A2215" s="166">
        <v>2214</v>
      </c>
      <c r="B2215" s="167" t="s">
        <v>9726</v>
      </c>
      <c r="C2215" s="168" t="s">
        <v>9727</v>
      </c>
      <c r="D2215" s="169" t="s">
        <v>9685</v>
      </c>
      <c r="E2215" s="170"/>
      <c r="F2215" s="170"/>
      <c r="G2215" s="166">
        <v>2026</v>
      </c>
      <c r="H2215" s="169" t="s">
        <v>9728</v>
      </c>
      <c r="I2215" s="173" t="s">
        <v>9729</v>
      </c>
      <c r="J2215" s="167" t="s">
        <v>68</v>
      </c>
      <c r="K2215" s="166" t="s">
        <v>69</v>
      </c>
      <c r="L2215" s="166" t="s">
        <v>80</v>
      </c>
      <c r="M2215" s="166" t="s">
        <v>539</v>
      </c>
    </row>
    <row r="2216" spans="1:13" ht="75" x14ac:dyDescent="0.2">
      <c r="A2216" s="166">
        <v>2215</v>
      </c>
      <c r="B2216" s="167" t="s">
        <v>9730</v>
      </c>
      <c r="C2216" s="168" t="s">
        <v>9731</v>
      </c>
      <c r="D2216" s="169" t="s">
        <v>2939</v>
      </c>
      <c r="E2216" s="170">
        <v>36</v>
      </c>
      <c r="F2216" s="170">
        <v>2</v>
      </c>
      <c r="G2216" s="169">
        <v>2025</v>
      </c>
      <c r="H2216" s="169" t="s">
        <v>9732</v>
      </c>
      <c r="I2216" s="190" t="s">
        <v>9733</v>
      </c>
      <c r="J2216" s="167" t="s">
        <v>32</v>
      </c>
      <c r="K2216" s="166" t="s">
        <v>55</v>
      </c>
      <c r="L2216" s="166" t="s">
        <v>725</v>
      </c>
      <c r="M2216" s="166" t="s">
        <v>8450</v>
      </c>
    </row>
    <row r="2217" spans="1:13" ht="75" x14ac:dyDescent="0.2">
      <c r="A2217" s="166">
        <v>2216</v>
      </c>
      <c r="B2217" s="167" t="s">
        <v>9734</v>
      </c>
      <c r="C2217" s="168" t="s">
        <v>9735</v>
      </c>
      <c r="D2217" s="169" t="s">
        <v>9736</v>
      </c>
      <c r="E2217" s="170"/>
      <c r="F2217" s="170"/>
      <c r="G2217" s="169">
        <v>2025</v>
      </c>
      <c r="H2217" s="169" t="s">
        <v>9737</v>
      </c>
      <c r="I2217" s="190" t="s">
        <v>9738</v>
      </c>
      <c r="J2217" s="167" t="s">
        <v>68</v>
      </c>
      <c r="K2217" s="169" t="s">
        <v>69</v>
      </c>
      <c r="L2217" s="166" t="s">
        <v>56</v>
      </c>
      <c r="M2217" s="166" t="s">
        <v>8948</v>
      </c>
    </row>
    <row r="2218" spans="1:13" ht="75" x14ac:dyDescent="0.2">
      <c r="A2218" s="166">
        <v>2217</v>
      </c>
      <c r="B2218" s="167" t="s">
        <v>9739</v>
      </c>
      <c r="C2218" s="168" t="s">
        <v>9740</v>
      </c>
      <c r="D2218" s="169" t="s">
        <v>3980</v>
      </c>
      <c r="E2218" s="170">
        <v>2025</v>
      </c>
      <c r="F2218" s="170">
        <v>1</v>
      </c>
      <c r="G2218" s="169">
        <v>2025</v>
      </c>
      <c r="H2218" s="169" t="s">
        <v>9741</v>
      </c>
      <c r="I2218" s="190" t="s">
        <v>9742</v>
      </c>
      <c r="J2218" s="167" t="s">
        <v>32</v>
      </c>
      <c r="K2218" s="166" t="s">
        <v>55</v>
      </c>
      <c r="L2218" s="166" t="s">
        <v>114</v>
      </c>
      <c r="M2218" s="166" t="s">
        <v>2668</v>
      </c>
    </row>
    <row r="2219" spans="1:13" ht="75" x14ac:dyDescent="0.2">
      <c r="A2219" s="166">
        <v>2218</v>
      </c>
      <c r="B2219" s="167" t="s">
        <v>9743</v>
      </c>
      <c r="C2219" s="168" t="s">
        <v>9744</v>
      </c>
      <c r="D2219" s="169" t="s">
        <v>9745</v>
      </c>
      <c r="E2219" s="170"/>
      <c r="F2219" s="170"/>
      <c r="G2219" s="169">
        <v>2025</v>
      </c>
      <c r="H2219" s="169" t="s">
        <v>9746</v>
      </c>
      <c r="I2219" s="190" t="s">
        <v>9747</v>
      </c>
      <c r="J2219" s="167" t="s">
        <v>323</v>
      </c>
      <c r="K2219" s="166" t="s">
        <v>55</v>
      </c>
      <c r="L2219" s="166" t="s">
        <v>149</v>
      </c>
      <c r="M2219" s="166" t="s">
        <v>2182</v>
      </c>
    </row>
    <row r="2220" spans="1:13" ht="75" x14ac:dyDescent="0.2">
      <c r="A2220" s="166">
        <v>2219</v>
      </c>
      <c r="B2220" s="167" t="s">
        <v>9748</v>
      </c>
      <c r="C2220" s="168" t="s">
        <v>9749</v>
      </c>
      <c r="D2220" s="169" t="s">
        <v>9736</v>
      </c>
      <c r="E2220" s="170"/>
      <c r="F2220" s="170"/>
      <c r="G2220" s="169">
        <v>2025</v>
      </c>
      <c r="H2220" s="169" t="s">
        <v>9750</v>
      </c>
      <c r="I2220" s="190" t="s">
        <v>9751</v>
      </c>
      <c r="J2220" s="167" t="s">
        <v>68</v>
      </c>
      <c r="K2220" s="166" t="s">
        <v>3417</v>
      </c>
      <c r="L2220" s="166" t="s">
        <v>56</v>
      </c>
      <c r="M2220" s="166" t="s">
        <v>490</v>
      </c>
    </row>
    <row r="2221" spans="1:13" ht="75" x14ac:dyDescent="0.2">
      <c r="A2221" s="166">
        <v>2220</v>
      </c>
      <c r="B2221" s="167" t="s">
        <v>9752</v>
      </c>
      <c r="C2221" s="168" t="s">
        <v>9753</v>
      </c>
      <c r="D2221" s="169" t="s">
        <v>9736</v>
      </c>
      <c r="E2221" s="170"/>
      <c r="F2221" s="170"/>
      <c r="G2221" s="169">
        <v>2025</v>
      </c>
      <c r="H2221" s="169" t="s">
        <v>9754</v>
      </c>
      <c r="I2221" s="190" t="s">
        <v>9755</v>
      </c>
      <c r="J2221" s="167" t="s">
        <v>68</v>
      </c>
      <c r="K2221" s="166" t="s">
        <v>69</v>
      </c>
      <c r="L2221" s="166" t="s">
        <v>864</v>
      </c>
      <c r="M2221" s="166" t="s">
        <v>3229</v>
      </c>
    </row>
    <row r="2222" spans="1:13" ht="75" x14ac:dyDescent="0.2">
      <c r="A2222" s="166">
        <v>2221</v>
      </c>
      <c r="B2222" s="167" t="s">
        <v>9756</v>
      </c>
      <c r="C2222" s="168" t="s">
        <v>9757</v>
      </c>
      <c r="D2222" s="169" t="s">
        <v>9736</v>
      </c>
      <c r="E2222" s="170"/>
      <c r="F2222" s="170"/>
      <c r="G2222" s="169">
        <v>2025</v>
      </c>
      <c r="H2222" s="169" t="s">
        <v>9758</v>
      </c>
      <c r="I2222" s="190" t="s">
        <v>9759</v>
      </c>
      <c r="J2222" s="167" t="s">
        <v>68</v>
      </c>
      <c r="K2222" s="166" t="s">
        <v>69</v>
      </c>
      <c r="L2222" s="166" t="s">
        <v>56</v>
      </c>
      <c r="M2222" s="166" t="s">
        <v>2274</v>
      </c>
    </row>
    <row r="2223" spans="1:13" ht="75" x14ac:dyDescent="0.2">
      <c r="A2223" s="166">
        <v>2222</v>
      </c>
      <c r="B2223" s="167" t="s">
        <v>9760</v>
      </c>
      <c r="C2223" s="168" t="s">
        <v>9761</v>
      </c>
      <c r="D2223" s="169" t="s">
        <v>9762</v>
      </c>
      <c r="E2223" s="170"/>
      <c r="F2223" s="170"/>
      <c r="G2223" s="169">
        <v>2025</v>
      </c>
      <c r="H2223" s="169" t="s">
        <v>9763</v>
      </c>
      <c r="I2223" s="190" t="s">
        <v>9764</v>
      </c>
      <c r="J2223" s="167" t="s">
        <v>68</v>
      </c>
      <c r="K2223" s="166" t="s">
        <v>3417</v>
      </c>
      <c r="L2223" s="166" t="s">
        <v>56</v>
      </c>
      <c r="M2223" s="166" t="s">
        <v>490</v>
      </c>
    </row>
    <row r="2224" spans="1:13" ht="75" x14ac:dyDescent="0.2">
      <c r="A2224" s="166">
        <v>2223</v>
      </c>
      <c r="B2224" s="167" t="s">
        <v>9765</v>
      </c>
      <c r="C2224" s="168" t="s">
        <v>9766</v>
      </c>
      <c r="D2224" s="169" t="s">
        <v>9762</v>
      </c>
      <c r="E2224" s="170"/>
      <c r="F2224" s="170"/>
      <c r="G2224" s="169">
        <v>2025</v>
      </c>
      <c r="H2224" s="169" t="s">
        <v>9767</v>
      </c>
      <c r="I2224" s="190" t="s">
        <v>9768</v>
      </c>
      <c r="J2224" s="167" t="s">
        <v>68</v>
      </c>
      <c r="K2224" s="166" t="s">
        <v>3417</v>
      </c>
      <c r="L2224" s="166" t="s">
        <v>56</v>
      </c>
      <c r="M2224" s="166" t="s">
        <v>62</v>
      </c>
    </row>
    <row r="2225" spans="1:13" ht="75" x14ac:dyDescent="0.2">
      <c r="A2225" s="166">
        <v>2224</v>
      </c>
      <c r="B2225" s="167" t="s">
        <v>9769</v>
      </c>
      <c r="C2225" s="168" t="s">
        <v>9770</v>
      </c>
      <c r="D2225" s="169" t="s">
        <v>9762</v>
      </c>
      <c r="E2225" s="170"/>
      <c r="F2225" s="170"/>
      <c r="G2225" s="169">
        <v>2025</v>
      </c>
      <c r="H2225" s="169" t="s">
        <v>9771</v>
      </c>
      <c r="I2225" s="190" t="s">
        <v>9772</v>
      </c>
      <c r="J2225" s="167" t="s">
        <v>68</v>
      </c>
      <c r="K2225" s="166" t="s">
        <v>3417</v>
      </c>
      <c r="L2225" s="166" t="s">
        <v>56</v>
      </c>
      <c r="M2225" s="166" t="s">
        <v>490</v>
      </c>
    </row>
    <row r="2226" spans="1:13" ht="90" x14ac:dyDescent="0.2">
      <c r="A2226" s="166">
        <v>2225</v>
      </c>
      <c r="B2226" s="167" t="s">
        <v>9773</v>
      </c>
      <c r="C2226" s="168" t="s">
        <v>9774</v>
      </c>
      <c r="D2226" s="169" t="s">
        <v>9775</v>
      </c>
      <c r="E2226" s="170">
        <v>49</v>
      </c>
      <c r="F2226" s="170">
        <v>2</v>
      </c>
      <c r="G2226" s="169">
        <v>2025</v>
      </c>
      <c r="H2226" s="169" t="s">
        <v>9776</v>
      </c>
      <c r="I2226" s="205" t="s">
        <v>9777</v>
      </c>
      <c r="J2226" s="167" t="s">
        <v>32</v>
      </c>
      <c r="K2226" s="166" t="s">
        <v>55</v>
      </c>
      <c r="L2226" s="166" t="s">
        <v>56</v>
      </c>
      <c r="M2226" s="166" t="s">
        <v>9778</v>
      </c>
    </row>
    <row r="2227" spans="1:13" ht="75" x14ac:dyDescent="0.2">
      <c r="A2227" s="166">
        <v>2226</v>
      </c>
      <c r="B2227" s="167" t="s">
        <v>9779</v>
      </c>
      <c r="C2227" s="168" t="s">
        <v>9780</v>
      </c>
      <c r="D2227" s="169" t="s">
        <v>2897</v>
      </c>
      <c r="E2227" s="170">
        <v>7</v>
      </c>
      <c r="F2227" s="170">
        <v>3</v>
      </c>
      <c r="G2227" s="169">
        <v>2025</v>
      </c>
      <c r="H2227" s="169" t="s">
        <v>9781</v>
      </c>
      <c r="I2227" s="190" t="s">
        <v>9782</v>
      </c>
      <c r="J2227" s="167" t="s">
        <v>32</v>
      </c>
      <c r="K2227" s="169" t="s">
        <v>103</v>
      </c>
      <c r="L2227" s="166" t="s">
        <v>1325</v>
      </c>
      <c r="M2227" s="166" t="s">
        <v>7324</v>
      </c>
    </row>
    <row r="2228" spans="1:13" ht="90" x14ac:dyDescent="0.2">
      <c r="A2228" s="166">
        <v>2227</v>
      </c>
      <c r="B2228" s="167" t="s">
        <v>9783</v>
      </c>
      <c r="C2228" s="168" t="s">
        <v>9784</v>
      </c>
      <c r="D2228" s="169" t="s">
        <v>5980</v>
      </c>
      <c r="E2228" s="170">
        <v>131</v>
      </c>
      <c r="F2228" s="170">
        <v>5</v>
      </c>
      <c r="G2228" s="169">
        <v>2025</v>
      </c>
      <c r="H2228" s="169" t="s">
        <v>9785</v>
      </c>
      <c r="I2228" s="190" t="s">
        <v>9786</v>
      </c>
      <c r="J2228" s="167" t="s">
        <v>32</v>
      </c>
      <c r="K2228" s="166" t="s">
        <v>55</v>
      </c>
      <c r="L2228" s="166" t="s">
        <v>56</v>
      </c>
      <c r="M2228" s="166" t="s">
        <v>490</v>
      </c>
    </row>
    <row r="2229" spans="1:13" ht="90" x14ac:dyDescent="0.2">
      <c r="A2229" s="166">
        <v>2228</v>
      </c>
      <c r="B2229" s="167" t="s">
        <v>9787</v>
      </c>
      <c r="C2229" s="168" t="s">
        <v>9788</v>
      </c>
      <c r="D2229" s="169" t="s">
        <v>9789</v>
      </c>
      <c r="E2229" s="170">
        <v>18</v>
      </c>
      <c r="F2229" s="170">
        <v>1</v>
      </c>
      <c r="G2229" s="169">
        <v>2025</v>
      </c>
      <c r="H2229" s="169" t="s">
        <v>9790</v>
      </c>
      <c r="I2229" s="190" t="s">
        <v>9791</v>
      </c>
      <c r="J2229" s="167" t="s">
        <v>32</v>
      </c>
      <c r="K2229" s="166" t="s">
        <v>55</v>
      </c>
      <c r="L2229" s="166" t="s">
        <v>56</v>
      </c>
      <c r="M2229" s="166" t="s">
        <v>2163</v>
      </c>
    </row>
    <row r="2230" spans="1:13" ht="90" x14ac:dyDescent="0.2">
      <c r="A2230" s="166">
        <v>2229</v>
      </c>
      <c r="B2230" s="167" t="s">
        <v>9792</v>
      </c>
      <c r="C2230" s="168" t="s">
        <v>9793</v>
      </c>
      <c r="D2230" s="169" t="s">
        <v>29</v>
      </c>
      <c r="E2230" s="170"/>
      <c r="F2230" s="170"/>
      <c r="G2230" s="169">
        <v>2025</v>
      </c>
      <c r="H2230" s="169" t="s">
        <v>9794</v>
      </c>
      <c r="I2230" s="190" t="s">
        <v>9795</v>
      </c>
      <c r="J2230" s="167" t="s">
        <v>32</v>
      </c>
      <c r="K2230" s="166" t="s">
        <v>55</v>
      </c>
      <c r="L2230" s="166" t="s">
        <v>114</v>
      </c>
      <c r="M2230" s="166" t="s">
        <v>2742</v>
      </c>
    </row>
    <row r="2231" spans="1:13" ht="90" x14ac:dyDescent="0.2">
      <c r="A2231" s="166">
        <v>2230</v>
      </c>
      <c r="B2231" s="167" t="s">
        <v>9796</v>
      </c>
      <c r="C2231" s="168" t="s">
        <v>9797</v>
      </c>
      <c r="D2231" s="169" t="s">
        <v>9798</v>
      </c>
      <c r="E2231" s="170" t="s">
        <v>9799</v>
      </c>
      <c r="F2231" s="170"/>
      <c r="G2231" s="166">
        <v>2025</v>
      </c>
      <c r="H2231" s="169" t="s">
        <v>9800</v>
      </c>
      <c r="I2231" s="190" t="s">
        <v>9801</v>
      </c>
      <c r="J2231" s="167" t="s">
        <v>61</v>
      </c>
      <c r="K2231" s="166" t="s">
        <v>69</v>
      </c>
      <c r="L2231" s="166" t="s">
        <v>56</v>
      </c>
      <c r="M2231" s="166" t="s">
        <v>57</v>
      </c>
    </row>
    <row r="2232" spans="1:13" ht="60" x14ac:dyDescent="0.2">
      <c r="A2232" s="166">
        <v>2231</v>
      </c>
      <c r="B2232" s="167" t="s">
        <v>9802</v>
      </c>
      <c r="C2232" s="168" t="s">
        <v>9803</v>
      </c>
      <c r="D2232" s="169" t="s">
        <v>9685</v>
      </c>
      <c r="E2232" s="170"/>
      <c r="F2232" s="170"/>
      <c r="G2232" s="166">
        <v>2026</v>
      </c>
      <c r="H2232" s="169" t="s">
        <v>9804</v>
      </c>
      <c r="I2232" s="173" t="s">
        <v>9805</v>
      </c>
      <c r="J2232" s="167" t="s">
        <v>68</v>
      </c>
      <c r="K2232" s="166" t="s">
        <v>69</v>
      </c>
      <c r="L2232" s="166" t="s">
        <v>80</v>
      </c>
      <c r="M2232" s="166" t="s">
        <v>539</v>
      </c>
    </row>
    <row r="2233" spans="1:13" ht="75" x14ac:dyDescent="0.2">
      <c r="A2233" s="166">
        <v>2232</v>
      </c>
      <c r="B2233" s="167" t="s">
        <v>9806</v>
      </c>
      <c r="C2233" s="168" t="s">
        <v>9807</v>
      </c>
      <c r="D2233" s="169" t="s">
        <v>9808</v>
      </c>
      <c r="E2233" s="170"/>
      <c r="F2233" s="170"/>
      <c r="G2233" s="169">
        <v>2025</v>
      </c>
      <c r="H2233" s="169" t="s">
        <v>9809</v>
      </c>
      <c r="I2233" s="190" t="s">
        <v>9810</v>
      </c>
      <c r="J2233" s="167" t="s">
        <v>68</v>
      </c>
      <c r="K2233" s="166" t="s">
        <v>3417</v>
      </c>
      <c r="L2233" s="166" t="s">
        <v>128</v>
      </c>
      <c r="M2233" s="166" t="s">
        <v>2695</v>
      </c>
    </row>
    <row r="2234" spans="1:13" ht="75" x14ac:dyDescent="0.2">
      <c r="A2234" s="166">
        <v>2233</v>
      </c>
      <c r="B2234" s="167" t="s">
        <v>9811</v>
      </c>
      <c r="C2234" s="168" t="s">
        <v>9812</v>
      </c>
      <c r="D2234" s="169" t="s">
        <v>229</v>
      </c>
      <c r="E2234" s="170">
        <v>5</v>
      </c>
      <c r="F2234" s="170">
        <v>2</v>
      </c>
      <c r="G2234" s="169">
        <v>2025</v>
      </c>
      <c r="H2234" s="169" t="s">
        <v>9813</v>
      </c>
      <c r="I2234" s="190" t="s">
        <v>9814</v>
      </c>
      <c r="J2234" s="167" t="s">
        <v>32</v>
      </c>
      <c r="K2234" s="169" t="s">
        <v>103</v>
      </c>
      <c r="L2234" s="166" t="s">
        <v>725</v>
      </c>
      <c r="M2234" s="166" t="s">
        <v>5274</v>
      </c>
    </row>
    <row r="2235" spans="1:13" ht="75" x14ac:dyDescent="0.2">
      <c r="A2235" s="166">
        <v>2234</v>
      </c>
      <c r="B2235" s="167" t="s">
        <v>9815</v>
      </c>
      <c r="C2235" s="168" t="s">
        <v>9816</v>
      </c>
      <c r="D2235" s="169" t="s">
        <v>9817</v>
      </c>
      <c r="E2235" s="170"/>
      <c r="F2235" s="170"/>
      <c r="G2235" s="169">
        <v>2025</v>
      </c>
      <c r="H2235" s="169" t="s">
        <v>9818</v>
      </c>
      <c r="I2235" s="190" t="s">
        <v>9819</v>
      </c>
      <c r="J2235" s="167" t="s">
        <v>32</v>
      </c>
      <c r="K2235" s="169" t="s">
        <v>103</v>
      </c>
      <c r="L2235" s="166" t="s">
        <v>570</v>
      </c>
      <c r="M2235" s="166" t="s">
        <v>1854</v>
      </c>
    </row>
    <row r="2236" spans="1:13" ht="75" x14ac:dyDescent="0.2">
      <c r="A2236" s="166">
        <v>2235</v>
      </c>
      <c r="B2236" s="167" t="s">
        <v>9820</v>
      </c>
      <c r="C2236" s="168" t="s">
        <v>36</v>
      </c>
      <c r="D2236" s="169" t="s">
        <v>37</v>
      </c>
      <c r="E2236" s="170">
        <v>14</v>
      </c>
      <c r="F2236" s="170">
        <v>3</v>
      </c>
      <c r="G2236" s="169">
        <v>2025</v>
      </c>
      <c r="H2236" s="169" t="s">
        <v>38</v>
      </c>
      <c r="I2236" s="190" t="s">
        <v>9821</v>
      </c>
      <c r="J2236" s="167" t="s">
        <v>32</v>
      </c>
      <c r="K2236" s="166" t="s">
        <v>55</v>
      </c>
      <c r="L2236" s="166" t="s">
        <v>725</v>
      </c>
      <c r="M2236" s="166" t="s">
        <v>4836</v>
      </c>
    </row>
    <row r="2237" spans="1:13" ht="75" x14ac:dyDescent="0.2">
      <c r="A2237" s="166">
        <v>2236</v>
      </c>
      <c r="B2237" s="167" t="s">
        <v>9822</v>
      </c>
      <c r="C2237" s="168" t="s">
        <v>9823</v>
      </c>
      <c r="D2237" s="169" t="s">
        <v>229</v>
      </c>
      <c r="E2237" s="170">
        <v>5</v>
      </c>
      <c r="F2237" s="170">
        <v>2</v>
      </c>
      <c r="G2237" s="169">
        <v>2025</v>
      </c>
      <c r="H2237" s="169" t="s">
        <v>9824</v>
      </c>
      <c r="I2237" s="190" t="s">
        <v>9825</v>
      </c>
      <c r="J2237" s="167" t="s">
        <v>32</v>
      </c>
      <c r="K2237" s="169" t="s">
        <v>103</v>
      </c>
      <c r="L2237" s="166" t="s">
        <v>56</v>
      </c>
      <c r="M2237" s="166" t="s">
        <v>2440</v>
      </c>
    </row>
    <row r="2238" spans="1:13" ht="90" x14ac:dyDescent="0.2">
      <c r="A2238" s="166">
        <v>2237</v>
      </c>
      <c r="B2238" s="167" t="s">
        <v>9826</v>
      </c>
      <c r="C2238" s="168" t="s">
        <v>9827</v>
      </c>
      <c r="D2238" s="169" t="s">
        <v>2356</v>
      </c>
      <c r="E2238" s="170"/>
      <c r="F2238" s="170"/>
      <c r="G2238" s="169">
        <v>2025</v>
      </c>
      <c r="H2238" s="169" t="s">
        <v>9828</v>
      </c>
      <c r="I2238" s="190" t="s">
        <v>9829</v>
      </c>
      <c r="J2238" s="167" t="s">
        <v>32</v>
      </c>
      <c r="K2238" s="166" t="s">
        <v>55</v>
      </c>
      <c r="L2238" s="166" t="s">
        <v>114</v>
      </c>
      <c r="M2238" s="166" t="s">
        <v>9830</v>
      </c>
    </row>
    <row r="2239" spans="1:13" ht="75" x14ac:dyDescent="0.2">
      <c r="A2239" s="166">
        <v>2238</v>
      </c>
      <c r="B2239" s="167" t="s">
        <v>9831</v>
      </c>
      <c r="C2239" s="168" t="s">
        <v>9832</v>
      </c>
      <c r="D2239" s="169" t="s">
        <v>9833</v>
      </c>
      <c r="E2239" s="170"/>
      <c r="F2239" s="170"/>
      <c r="G2239" s="169">
        <v>2025</v>
      </c>
      <c r="H2239" s="169" t="s">
        <v>9834</v>
      </c>
      <c r="I2239" s="190" t="s">
        <v>9835</v>
      </c>
      <c r="J2239" s="167" t="s">
        <v>68</v>
      </c>
      <c r="K2239" s="169" t="s">
        <v>69</v>
      </c>
      <c r="L2239" s="166" t="s">
        <v>80</v>
      </c>
      <c r="M2239" s="166" t="s">
        <v>2539</v>
      </c>
    </row>
    <row r="2240" spans="1:13" ht="60" x14ac:dyDescent="0.2">
      <c r="A2240" s="166">
        <v>2239</v>
      </c>
      <c r="B2240" s="167" t="s">
        <v>9836</v>
      </c>
      <c r="C2240" s="168" t="s">
        <v>9837</v>
      </c>
      <c r="D2240" s="169" t="s">
        <v>9685</v>
      </c>
      <c r="E2240" s="170"/>
      <c r="F2240" s="170"/>
      <c r="G2240" s="166">
        <v>2026</v>
      </c>
      <c r="H2240" s="169" t="s">
        <v>9838</v>
      </c>
      <c r="I2240" s="173" t="s">
        <v>9839</v>
      </c>
      <c r="J2240" s="167" t="s">
        <v>68</v>
      </c>
      <c r="K2240" s="166" t="s">
        <v>69</v>
      </c>
      <c r="L2240" s="166" t="s">
        <v>80</v>
      </c>
      <c r="M2240" s="166" t="s">
        <v>539</v>
      </c>
    </row>
    <row r="2241" spans="1:13" ht="90" x14ac:dyDescent="0.2">
      <c r="A2241" s="166">
        <v>2240</v>
      </c>
      <c r="B2241" s="167" t="s">
        <v>9840</v>
      </c>
      <c r="C2241" s="168" t="s">
        <v>9841</v>
      </c>
      <c r="D2241" s="169" t="s">
        <v>2356</v>
      </c>
      <c r="E2241" s="170"/>
      <c r="F2241" s="170"/>
      <c r="G2241" s="169">
        <v>2025</v>
      </c>
      <c r="H2241" s="166" t="s">
        <v>9842</v>
      </c>
      <c r="I2241" s="190" t="s">
        <v>9843</v>
      </c>
      <c r="J2241" s="167" t="s">
        <v>32</v>
      </c>
      <c r="K2241" s="166" t="s">
        <v>55</v>
      </c>
      <c r="L2241" s="166" t="s">
        <v>114</v>
      </c>
      <c r="M2241" s="166" t="s">
        <v>9844</v>
      </c>
    </row>
    <row r="2242" spans="1:13" ht="90" x14ac:dyDescent="0.2">
      <c r="A2242" s="166">
        <v>2241</v>
      </c>
      <c r="B2242" s="167" t="s">
        <v>9845</v>
      </c>
      <c r="C2242" s="168" t="s">
        <v>9846</v>
      </c>
      <c r="D2242" s="169" t="s">
        <v>9847</v>
      </c>
      <c r="E2242" s="170"/>
      <c r="F2242" s="170"/>
      <c r="G2242" s="169">
        <v>2025</v>
      </c>
      <c r="H2242" s="169" t="s">
        <v>9848</v>
      </c>
      <c r="I2242" s="190" t="s">
        <v>9849</v>
      </c>
      <c r="J2242" s="167" t="s">
        <v>61</v>
      </c>
      <c r="K2242" s="166" t="s">
        <v>69</v>
      </c>
      <c r="L2242" s="166" t="s">
        <v>725</v>
      </c>
      <c r="M2242" s="166" t="s">
        <v>3490</v>
      </c>
    </row>
    <row r="2243" spans="1:13" ht="60" x14ac:dyDescent="0.2">
      <c r="A2243" s="166">
        <v>2242</v>
      </c>
      <c r="B2243" s="167" t="s">
        <v>9850</v>
      </c>
      <c r="C2243" s="168" t="s">
        <v>9851</v>
      </c>
      <c r="D2243" s="169" t="s">
        <v>3364</v>
      </c>
      <c r="E2243" s="170">
        <v>48</v>
      </c>
      <c r="F2243" s="170">
        <v>1</v>
      </c>
      <c r="G2243" s="169">
        <v>2025</v>
      </c>
      <c r="H2243" s="169"/>
      <c r="I2243" s="190" t="s">
        <v>9852</v>
      </c>
      <c r="J2243" s="167" t="s">
        <v>32</v>
      </c>
      <c r="K2243" s="166" t="s">
        <v>103</v>
      </c>
      <c r="L2243" s="166" t="s">
        <v>114</v>
      </c>
      <c r="M2243" s="166" t="s">
        <v>514</v>
      </c>
    </row>
    <row r="2244" spans="1:13" ht="90" x14ac:dyDescent="0.2">
      <c r="A2244" s="166">
        <v>2243</v>
      </c>
      <c r="B2244" s="167" t="s">
        <v>9853</v>
      </c>
      <c r="C2244" s="168" t="s">
        <v>9854</v>
      </c>
      <c r="D2244" s="169" t="s">
        <v>9855</v>
      </c>
      <c r="E2244" s="170"/>
      <c r="F2244" s="170"/>
      <c r="G2244" s="166">
        <v>2026</v>
      </c>
      <c r="H2244" s="169" t="s">
        <v>9856</v>
      </c>
      <c r="I2244" s="190" t="s">
        <v>9857</v>
      </c>
      <c r="J2244" s="167" t="s">
        <v>32</v>
      </c>
      <c r="K2244" s="166" t="s">
        <v>103</v>
      </c>
      <c r="L2244" s="166" t="s">
        <v>56</v>
      </c>
      <c r="M2244" s="166" t="s">
        <v>2445</v>
      </c>
    </row>
    <row r="2245" spans="1:13" ht="60" x14ac:dyDescent="0.2">
      <c r="A2245" s="166">
        <v>2244</v>
      </c>
      <c r="B2245" s="167" t="s">
        <v>9858</v>
      </c>
      <c r="C2245" s="168" t="s">
        <v>9859</v>
      </c>
      <c r="D2245" s="169" t="s">
        <v>3364</v>
      </c>
      <c r="E2245" s="170">
        <v>48</v>
      </c>
      <c r="F2245" s="170">
        <v>1</v>
      </c>
      <c r="G2245" s="169">
        <v>2025</v>
      </c>
      <c r="H2245" s="169"/>
      <c r="I2245" s="190" t="s">
        <v>9860</v>
      </c>
      <c r="J2245" s="167" t="s">
        <v>32</v>
      </c>
      <c r="K2245" s="166" t="s">
        <v>103</v>
      </c>
      <c r="L2245" s="166" t="s">
        <v>114</v>
      </c>
      <c r="M2245" s="166" t="s">
        <v>514</v>
      </c>
    </row>
    <row r="2246" spans="1:13" ht="60" x14ac:dyDescent="0.2">
      <c r="A2246" s="166">
        <v>2245</v>
      </c>
      <c r="B2246" s="167" t="s">
        <v>9861</v>
      </c>
      <c r="C2246" s="168" t="s">
        <v>9862</v>
      </c>
      <c r="D2246" s="169" t="s">
        <v>3364</v>
      </c>
      <c r="E2246" s="170">
        <v>48</v>
      </c>
      <c r="F2246" s="170">
        <v>1</v>
      </c>
      <c r="G2246" s="169">
        <v>2025</v>
      </c>
      <c r="H2246" s="169"/>
      <c r="I2246" s="190" t="s">
        <v>9863</v>
      </c>
      <c r="J2246" s="167" t="s">
        <v>32</v>
      </c>
      <c r="K2246" s="166" t="s">
        <v>103</v>
      </c>
      <c r="L2246" s="166" t="s">
        <v>56</v>
      </c>
      <c r="M2246" s="166" t="s">
        <v>2624</v>
      </c>
    </row>
    <row r="2247" spans="1:13" ht="75" x14ac:dyDescent="0.2">
      <c r="A2247" s="166">
        <v>2246</v>
      </c>
      <c r="B2247" s="167" t="s">
        <v>9864</v>
      </c>
      <c r="C2247" s="168" t="s">
        <v>9865</v>
      </c>
      <c r="D2247" s="169" t="s">
        <v>9866</v>
      </c>
      <c r="E2247" s="170"/>
      <c r="F2247" s="170"/>
      <c r="G2247" s="169">
        <v>2025</v>
      </c>
      <c r="H2247" s="169" t="s">
        <v>9867</v>
      </c>
      <c r="I2247" s="190" t="s">
        <v>9868</v>
      </c>
      <c r="J2247" s="167" t="s">
        <v>323</v>
      </c>
      <c r="K2247" s="166" t="s">
        <v>55</v>
      </c>
      <c r="L2247" s="166" t="s">
        <v>149</v>
      </c>
      <c r="M2247" s="166" t="s">
        <v>1724</v>
      </c>
    </row>
    <row r="2248" spans="1:13" ht="75" x14ac:dyDescent="0.2">
      <c r="A2248" s="166">
        <v>2247</v>
      </c>
      <c r="B2248" s="167" t="s">
        <v>9869</v>
      </c>
      <c r="C2248" s="168" t="s">
        <v>9870</v>
      </c>
      <c r="D2248" s="169" t="s">
        <v>486</v>
      </c>
      <c r="E2248" s="170">
        <v>3305</v>
      </c>
      <c r="F2248" s="170">
        <v>1</v>
      </c>
      <c r="G2248" s="169">
        <v>2025</v>
      </c>
      <c r="H2248" s="169" t="s">
        <v>9871</v>
      </c>
      <c r="I2248" s="205" t="s">
        <v>9872</v>
      </c>
      <c r="J2248" s="167" t="s">
        <v>68</v>
      </c>
      <c r="K2248" s="166" t="s">
        <v>3417</v>
      </c>
      <c r="L2248" s="166" t="s">
        <v>864</v>
      </c>
      <c r="M2248" s="166" t="s">
        <v>2615</v>
      </c>
    </row>
    <row r="2249" spans="1:13" ht="75" x14ac:dyDescent="0.2">
      <c r="A2249" s="166">
        <v>2248</v>
      </c>
      <c r="B2249" s="167" t="s">
        <v>9873</v>
      </c>
      <c r="C2249" s="168" t="s">
        <v>9874</v>
      </c>
      <c r="D2249" s="169" t="s">
        <v>486</v>
      </c>
      <c r="E2249" s="170">
        <v>3270</v>
      </c>
      <c r="F2249" s="170">
        <v>1</v>
      </c>
      <c r="G2249" s="169">
        <v>2025</v>
      </c>
      <c r="H2249" s="169" t="s">
        <v>9875</v>
      </c>
      <c r="I2249" s="190" t="s">
        <v>9876</v>
      </c>
      <c r="J2249" s="167" t="s">
        <v>68</v>
      </c>
      <c r="K2249" s="169" t="s">
        <v>69</v>
      </c>
      <c r="L2249" s="166" t="s">
        <v>570</v>
      </c>
      <c r="M2249" s="166" t="s">
        <v>3452</v>
      </c>
    </row>
    <row r="2250" spans="1:13" ht="90" x14ac:dyDescent="0.2">
      <c r="A2250" s="166">
        <v>2249</v>
      </c>
      <c r="B2250" s="167" t="s">
        <v>9877</v>
      </c>
      <c r="C2250" s="168" t="s">
        <v>9878</v>
      </c>
      <c r="D2250" s="169" t="s">
        <v>9879</v>
      </c>
      <c r="E2250" s="170"/>
      <c r="F2250" s="170"/>
      <c r="G2250" s="169">
        <v>2025</v>
      </c>
      <c r="H2250" s="169" t="s">
        <v>9880</v>
      </c>
      <c r="I2250" s="190" t="s">
        <v>9881</v>
      </c>
      <c r="J2250" s="167" t="s">
        <v>61</v>
      </c>
      <c r="K2250" s="166" t="s">
        <v>69</v>
      </c>
      <c r="L2250" s="166" t="s">
        <v>864</v>
      </c>
      <c r="M2250" s="166" t="s">
        <v>3370</v>
      </c>
    </row>
    <row r="2251" spans="1:13" ht="75" x14ac:dyDescent="0.2">
      <c r="A2251" s="166">
        <v>2250</v>
      </c>
      <c r="B2251" s="167" t="s">
        <v>9882</v>
      </c>
      <c r="C2251" s="168" t="s">
        <v>9883</v>
      </c>
      <c r="D2251" s="169" t="s">
        <v>486</v>
      </c>
      <c r="E2251" s="170">
        <v>3305</v>
      </c>
      <c r="F2251" s="170">
        <v>1</v>
      </c>
      <c r="G2251" s="169">
        <v>2025</v>
      </c>
      <c r="H2251" s="169" t="s">
        <v>9884</v>
      </c>
      <c r="I2251" s="190" t="s">
        <v>9885</v>
      </c>
      <c r="J2251" s="167" t="s">
        <v>68</v>
      </c>
      <c r="K2251" s="169" t="s">
        <v>3417</v>
      </c>
      <c r="L2251" s="166" t="s">
        <v>864</v>
      </c>
      <c r="M2251" s="166" t="s">
        <v>2615</v>
      </c>
    </row>
    <row r="2252" spans="1:13" ht="90" x14ac:dyDescent="0.2">
      <c r="A2252" s="166">
        <v>2251</v>
      </c>
      <c r="B2252" s="167" t="s">
        <v>9886</v>
      </c>
      <c r="C2252" s="168" t="s">
        <v>33</v>
      </c>
      <c r="D2252" s="169" t="s">
        <v>29</v>
      </c>
      <c r="E2252" s="170">
        <v>15</v>
      </c>
      <c r="F2252" s="170">
        <v>7</v>
      </c>
      <c r="G2252" s="169">
        <v>2025</v>
      </c>
      <c r="H2252" s="169" t="s">
        <v>34</v>
      </c>
      <c r="I2252" s="190" t="s">
        <v>35</v>
      </c>
      <c r="J2252" s="167" t="s">
        <v>32</v>
      </c>
      <c r="K2252" s="166" t="s">
        <v>55</v>
      </c>
      <c r="L2252" s="166" t="s">
        <v>149</v>
      </c>
      <c r="M2252" s="166" t="s">
        <v>464</v>
      </c>
    </row>
    <row r="2253" spans="1:13" ht="90" x14ac:dyDescent="0.2">
      <c r="A2253" s="166">
        <v>2252</v>
      </c>
      <c r="B2253" s="167" t="s">
        <v>9887</v>
      </c>
      <c r="C2253" s="168" t="s">
        <v>9888</v>
      </c>
      <c r="D2253" s="169" t="s">
        <v>9889</v>
      </c>
      <c r="E2253" s="170"/>
      <c r="F2253" s="170"/>
      <c r="G2253" s="169">
        <v>2025</v>
      </c>
      <c r="H2253" s="169" t="s">
        <v>9890</v>
      </c>
      <c r="I2253" s="190" t="s">
        <v>9891</v>
      </c>
      <c r="J2253" s="167" t="s">
        <v>61</v>
      </c>
      <c r="K2253" s="169" t="s">
        <v>69</v>
      </c>
      <c r="L2253" s="166" t="s">
        <v>149</v>
      </c>
      <c r="M2253" s="166" t="s">
        <v>2182</v>
      </c>
    </row>
    <row r="2254" spans="1:13" ht="75" x14ac:dyDescent="0.2">
      <c r="A2254" s="166">
        <v>2253</v>
      </c>
      <c r="B2254" s="167" t="s">
        <v>9892</v>
      </c>
      <c r="C2254" s="168" t="s">
        <v>9893</v>
      </c>
      <c r="D2254" s="169" t="s">
        <v>9833</v>
      </c>
      <c r="E2254" s="170"/>
      <c r="F2254" s="170"/>
      <c r="G2254" s="169">
        <v>2025</v>
      </c>
      <c r="H2254" s="169" t="s">
        <v>9894</v>
      </c>
      <c r="I2254" s="190" t="s">
        <v>9895</v>
      </c>
      <c r="J2254" s="167" t="s">
        <v>68</v>
      </c>
      <c r="K2254" s="169" t="s">
        <v>3417</v>
      </c>
      <c r="L2254" s="166" t="s">
        <v>56</v>
      </c>
      <c r="M2254" s="166" t="s">
        <v>6740</v>
      </c>
    </row>
    <row r="2255" spans="1:13" ht="75" x14ac:dyDescent="0.2">
      <c r="A2255" s="166">
        <v>2254</v>
      </c>
      <c r="B2255" s="167" t="s">
        <v>9896</v>
      </c>
      <c r="C2255" s="168" t="s">
        <v>9897</v>
      </c>
      <c r="D2255" s="169" t="s">
        <v>9833</v>
      </c>
      <c r="E2255" s="170"/>
      <c r="F2255" s="170"/>
      <c r="G2255" s="169">
        <v>2025</v>
      </c>
      <c r="H2255" s="169" t="s">
        <v>9898</v>
      </c>
      <c r="I2255" s="190" t="s">
        <v>9899</v>
      </c>
      <c r="J2255" s="167" t="s">
        <v>68</v>
      </c>
      <c r="K2255" s="169" t="s">
        <v>3417</v>
      </c>
      <c r="L2255" s="166" t="s">
        <v>56</v>
      </c>
      <c r="M2255" s="166" t="s">
        <v>2163</v>
      </c>
    </row>
    <row r="2256" spans="1:13" ht="90" x14ac:dyDescent="0.2">
      <c r="A2256" s="166">
        <v>2255</v>
      </c>
      <c r="B2256" s="167" t="s">
        <v>9900</v>
      </c>
      <c r="C2256" s="168" t="s">
        <v>9901</v>
      </c>
      <c r="D2256" s="169" t="s">
        <v>9798</v>
      </c>
      <c r="E2256" s="170" t="s">
        <v>9799</v>
      </c>
      <c r="F2256" s="170"/>
      <c r="G2256" s="166">
        <v>2025</v>
      </c>
      <c r="H2256" s="169" t="s">
        <v>9902</v>
      </c>
      <c r="I2256" s="190" t="s">
        <v>9903</v>
      </c>
      <c r="J2256" s="167" t="s">
        <v>61</v>
      </c>
      <c r="K2256" s="166" t="s">
        <v>69</v>
      </c>
      <c r="L2256" s="166" t="s">
        <v>56</v>
      </c>
      <c r="M2256" s="166" t="s">
        <v>57</v>
      </c>
    </row>
    <row r="2257" spans="1:13" ht="75" x14ac:dyDescent="0.2">
      <c r="A2257" s="166">
        <v>2256</v>
      </c>
      <c r="B2257" s="167" t="s">
        <v>9904</v>
      </c>
      <c r="C2257" s="168" t="s">
        <v>9905</v>
      </c>
      <c r="D2257" s="169" t="s">
        <v>9906</v>
      </c>
      <c r="E2257" s="170"/>
      <c r="F2257" s="170"/>
      <c r="G2257" s="169">
        <v>2025</v>
      </c>
      <c r="H2257" s="169" t="s">
        <v>9907</v>
      </c>
      <c r="I2257" s="190" t="s">
        <v>9908</v>
      </c>
      <c r="J2257" s="167" t="s">
        <v>68</v>
      </c>
      <c r="K2257" s="169" t="s">
        <v>69</v>
      </c>
      <c r="L2257" s="166" t="s">
        <v>128</v>
      </c>
      <c r="M2257" s="166" t="s">
        <v>3095</v>
      </c>
    </row>
    <row r="2258" spans="1:13" ht="75" x14ac:dyDescent="0.2">
      <c r="A2258" s="166">
        <v>2257</v>
      </c>
      <c r="B2258" s="167" t="s">
        <v>9909</v>
      </c>
      <c r="C2258" s="168" t="s">
        <v>9910</v>
      </c>
      <c r="D2258" s="169" t="s">
        <v>9906</v>
      </c>
      <c r="E2258" s="170"/>
      <c r="F2258" s="170"/>
      <c r="G2258" s="169">
        <v>2025</v>
      </c>
      <c r="H2258" s="169" t="s">
        <v>9911</v>
      </c>
      <c r="I2258" s="190" t="s">
        <v>9912</v>
      </c>
      <c r="J2258" s="167" t="s">
        <v>68</v>
      </c>
      <c r="K2258" s="169" t="s">
        <v>69</v>
      </c>
      <c r="L2258" s="166" t="s">
        <v>128</v>
      </c>
      <c r="M2258" s="166" t="s">
        <v>3095</v>
      </c>
    </row>
    <row r="2259" spans="1:13" ht="90" x14ac:dyDescent="0.2">
      <c r="A2259" s="166">
        <v>2258</v>
      </c>
      <c r="B2259" s="167" t="s">
        <v>9913</v>
      </c>
      <c r="C2259" s="168" t="s">
        <v>9914</v>
      </c>
      <c r="D2259" s="169" t="s">
        <v>2586</v>
      </c>
      <c r="E2259" s="170"/>
      <c r="F2259" s="170"/>
      <c r="G2259" s="169">
        <v>2025</v>
      </c>
      <c r="H2259" s="169" t="s">
        <v>9915</v>
      </c>
      <c r="I2259" s="190" t="s">
        <v>9916</v>
      </c>
      <c r="J2259" s="167" t="s">
        <v>32</v>
      </c>
      <c r="K2259" s="166" t="s">
        <v>55</v>
      </c>
      <c r="L2259" s="166" t="s">
        <v>570</v>
      </c>
      <c r="M2259" s="166" t="s">
        <v>1854</v>
      </c>
    </row>
    <row r="2260" spans="1:13" ht="75" x14ac:dyDescent="0.2">
      <c r="A2260" s="166">
        <v>2259</v>
      </c>
      <c r="B2260" s="167" t="s">
        <v>9917</v>
      </c>
      <c r="C2260" s="168" t="s">
        <v>9918</v>
      </c>
      <c r="D2260" s="169" t="s">
        <v>9919</v>
      </c>
      <c r="E2260" s="170">
        <v>18</v>
      </c>
      <c r="F2260" s="170">
        <v>1</v>
      </c>
      <c r="G2260" s="169">
        <v>2025</v>
      </c>
      <c r="H2260" s="169" t="s">
        <v>9920</v>
      </c>
      <c r="I2260" s="190" t="s">
        <v>9921</v>
      </c>
      <c r="J2260" s="167" t="s">
        <v>32</v>
      </c>
      <c r="K2260" s="166" t="s">
        <v>103</v>
      </c>
      <c r="L2260" s="166" t="s">
        <v>56</v>
      </c>
      <c r="M2260" s="166" t="s">
        <v>6740</v>
      </c>
    </row>
    <row r="2261" spans="1:13" ht="75" x14ac:dyDescent="0.2">
      <c r="A2261" s="166">
        <v>2260</v>
      </c>
      <c r="B2261" s="167" t="s">
        <v>9922</v>
      </c>
      <c r="C2261" s="168" t="s">
        <v>9923</v>
      </c>
      <c r="D2261" s="169" t="s">
        <v>9924</v>
      </c>
      <c r="E2261" s="170"/>
      <c r="F2261" s="170"/>
      <c r="G2261" s="169">
        <v>2025</v>
      </c>
      <c r="H2261" s="169" t="s">
        <v>9925</v>
      </c>
      <c r="I2261" s="190" t="s">
        <v>9926</v>
      </c>
      <c r="J2261" s="167" t="s">
        <v>68</v>
      </c>
      <c r="K2261" s="169" t="s">
        <v>69</v>
      </c>
      <c r="L2261" s="166" t="s">
        <v>570</v>
      </c>
      <c r="M2261" s="166" t="s">
        <v>3312</v>
      </c>
    </row>
    <row r="2262" spans="1:13" ht="75" x14ac:dyDescent="0.2">
      <c r="A2262" s="166">
        <v>2261</v>
      </c>
      <c r="B2262" s="167" t="s">
        <v>9927</v>
      </c>
      <c r="C2262" s="168" t="s">
        <v>9928</v>
      </c>
      <c r="D2262" s="169" t="s">
        <v>6180</v>
      </c>
      <c r="E2262" s="170">
        <v>32</v>
      </c>
      <c r="F2262" s="170">
        <v>1</v>
      </c>
      <c r="G2262" s="169">
        <v>2025</v>
      </c>
      <c r="H2262" s="169" t="s">
        <v>9929</v>
      </c>
      <c r="I2262" s="190" t="s">
        <v>9930</v>
      </c>
      <c r="J2262" s="167" t="s">
        <v>32</v>
      </c>
      <c r="K2262" s="166" t="s">
        <v>55</v>
      </c>
      <c r="L2262" s="166" t="s">
        <v>114</v>
      </c>
      <c r="M2262" s="166" t="s">
        <v>2709</v>
      </c>
    </row>
    <row r="2263" spans="1:13" ht="75" x14ac:dyDescent="0.2">
      <c r="A2263" s="166">
        <v>2262</v>
      </c>
      <c r="B2263" s="167" t="s">
        <v>9931</v>
      </c>
      <c r="C2263" s="168" t="s">
        <v>9932</v>
      </c>
      <c r="D2263" s="169" t="s">
        <v>9833</v>
      </c>
      <c r="E2263" s="170"/>
      <c r="F2263" s="170"/>
      <c r="G2263" s="169">
        <v>2025</v>
      </c>
      <c r="H2263" s="169" t="s">
        <v>9933</v>
      </c>
      <c r="I2263" s="190" t="s">
        <v>9934</v>
      </c>
      <c r="J2263" s="167" t="s">
        <v>68</v>
      </c>
      <c r="K2263" s="169" t="s">
        <v>69</v>
      </c>
      <c r="L2263" s="166" t="s">
        <v>725</v>
      </c>
      <c r="M2263" s="166" t="s">
        <v>8025</v>
      </c>
    </row>
    <row r="2264" spans="1:13" ht="75" x14ac:dyDescent="0.2">
      <c r="A2264" s="166">
        <v>2263</v>
      </c>
      <c r="B2264" s="167" t="s">
        <v>9935</v>
      </c>
      <c r="C2264" s="168" t="s">
        <v>9936</v>
      </c>
      <c r="D2264" s="169" t="s">
        <v>9924</v>
      </c>
      <c r="E2264" s="170"/>
      <c r="F2264" s="170"/>
      <c r="G2264" s="169">
        <v>2025</v>
      </c>
      <c r="H2264" s="169" t="s">
        <v>9937</v>
      </c>
      <c r="I2264" s="190" t="s">
        <v>9938</v>
      </c>
      <c r="J2264" s="167" t="s">
        <v>68</v>
      </c>
      <c r="K2264" s="169" t="s">
        <v>69</v>
      </c>
      <c r="L2264" s="166" t="s">
        <v>128</v>
      </c>
      <c r="M2264" s="166" t="s">
        <v>3259</v>
      </c>
    </row>
    <row r="2265" spans="1:13" ht="75" x14ac:dyDescent="0.2">
      <c r="A2265" s="166">
        <v>2264</v>
      </c>
      <c r="B2265" s="167" t="s">
        <v>9939</v>
      </c>
      <c r="C2265" s="168" t="s">
        <v>9940</v>
      </c>
      <c r="D2265" s="169" t="s">
        <v>9833</v>
      </c>
      <c r="E2265" s="170"/>
      <c r="F2265" s="170"/>
      <c r="G2265" s="169">
        <v>2025</v>
      </c>
      <c r="H2265" s="169" t="s">
        <v>9941</v>
      </c>
      <c r="I2265" s="190" t="s">
        <v>9942</v>
      </c>
      <c r="J2265" s="167" t="s">
        <v>68</v>
      </c>
      <c r="K2265" s="166" t="s">
        <v>3417</v>
      </c>
      <c r="L2265" s="166" t="s">
        <v>56</v>
      </c>
      <c r="M2265" s="166" t="s">
        <v>2163</v>
      </c>
    </row>
    <row r="2266" spans="1:13" ht="75" x14ac:dyDescent="0.2">
      <c r="A2266" s="166">
        <v>2265</v>
      </c>
      <c r="B2266" s="167" t="s">
        <v>9943</v>
      </c>
      <c r="C2266" s="168" t="s">
        <v>9944</v>
      </c>
      <c r="D2266" s="169" t="s">
        <v>9945</v>
      </c>
      <c r="E2266" s="170">
        <v>21</v>
      </c>
      <c r="F2266" s="170"/>
      <c r="G2266" s="169">
        <v>2025</v>
      </c>
      <c r="H2266" s="169" t="s">
        <v>9946</v>
      </c>
      <c r="I2266" s="190" t="s">
        <v>9947</v>
      </c>
      <c r="J2266" s="167" t="s">
        <v>32</v>
      </c>
      <c r="K2266" s="166" t="s">
        <v>103</v>
      </c>
      <c r="L2266" s="166" t="s">
        <v>56</v>
      </c>
      <c r="M2266" s="166" t="s">
        <v>3054</v>
      </c>
    </row>
    <row r="2267" spans="1:13" ht="75" x14ac:dyDescent="0.2">
      <c r="A2267" s="166">
        <v>2266</v>
      </c>
      <c r="B2267" s="167" t="s">
        <v>9948</v>
      </c>
      <c r="C2267" s="168" t="s">
        <v>9949</v>
      </c>
      <c r="D2267" s="169" t="s">
        <v>9833</v>
      </c>
      <c r="E2267" s="170"/>
      <c r="F2267" s="170"/>
      <c r="G2267" s="169">
        <v>2025</v>
      </c>
      <c r="H2267" s="169" t="s">
        <v>9950</v>
      </c>
      <c r="I2267" s="190" t="s">
        <v>9951</v>
      </c>
      <c r="J2267" s="167" t="s">
        <v>68</v>
      </c>
      <c r="K2267" s="166" t="s">
        <v>3417</v>
      </c>
      <c r="L2267" s="166" t="s">
        <v>570</v>
      </c>
      <c r="M2267" s="166" t="s">
        <v>1854</v>
      </c>
    </row>
    <row r="2268" spans="1:13" ht="90" x14ac:dyDescent="0.2">
      <c r="A2268" s="166">
        <v>2267</v>
      </c>
      <c r="B2268" s="167" t="s">
        <v>9952</v>
      </c>
      <c r="C2268" s="168" t="s">
        <v>9953</v>
      </c>
      <c r="D2268" s="169" t="s">
        <v>330</v>
      </c>
      <c r="E2268" s="170">
        <v>1160</v>
      </c>
      <c r="F2268" s="170"/>
      <c r="G2268" s="169">
        <v>2025</v>
      </c>
      <c r="H2268" s="169" t="s">
        <v>9954</v>
      </c>
      <c r="I2268" s="190" t="s">
        <v>9955</v>
      </c>
      <c r="J2268" s="167" t="s">
        <v>68</v>
      </c>
      <c r="K2268" s="166" t="s">
        <v>69</v>
      </c>
      <c r="L2268" s="166" t="s">
        <v>80</v>
      </c>
      <c r="M2268" s="166" t="s">
        <v>726</v>
      </c>
    </row>
    <row r="2269" spans="1:13" ht="75" x14ac:dyDescent="0.2">
      <c r="A2269" s="166">
        <v>2268</v>
      </c>
      <c r="B2269" s="167" t="s">
        <v>9956</v>
      </c>
      <c r="C2269" s="168" t="s">
        <v>9957</v>
      </c>
      <c r="D2269" s="169" t="s">
        <v>6025</v>
      </c>
      <c r="E2269" s="170">
        <v>15</v>
      </c>
      <c r="F2269" s="170">
        <v>5</v>
      </c>
      <c r="G2269" s="169">
        <v>2025</v>
      </c>
      <c r="H2269" s="169" t="s">
        <v>9958</v>
      </c>
      <c r="I2269" s="173" t="s">
        <v>9959</v>
      </c>
      <c r="J2269" s="167" t="s">
        <v>32</v>
      </c>
      <c r="K2269" s="166" t="s">
        <v>55</v>
      </c>
      <c r="L2269" s="166" t="s">
        <v>56</v>
      </c>
      <c r="M2269" s="166" t="s">
        <v>2505</v>
      </c>
    </row>
    <row r="2270" spans="1:13" ht="60" x14ac:dyDescent="0.2">
      <c r="A2270" s="166">
        <v>2269</v>
      </c>
      <c r="B2270" s="167" t="s">
        <v>9960</v>
      </c>
      <c r="C2270" s="168" t="s">
        <v>9961</v>
      </c>
      <c r="D2270" s="169" t="s">
        <v>9962</v>
      </c>
      <c r="E2270" s="170">
        <v>33</v>
      </c>
      <c r="F2270" s="170">
        <v>5</v>
      </c>
      <c r="G2270" s="169">
        <v>2025</v>
      </c>
      <c r="H2270" s="169"/>
      <c r="I2270" s="190" t="s">
        <v>9963</v>
      </c>
      <c r="J2270" s="167" t="s">
        <v>32</v>
      </c>
      <c r="K2270" s="169" t="s">
        <v>103</v>
      </c>
      <c r="L2270" s="166" t="s">
        <v>56</v>
      </c>
      <c r="M2270" s="166" t="s">
        <v>490</v>
      </c>
    </row>
    <row r="2271" spans="1:13" ht="75" x14ac:dyDescent="0.2">
      <c r="A2271" s="166">
        <v>2270</v>
      </c>
      <c r="B2271" s="167" t="s">
        <v>9964</v>
      </c>
      <c r="C2271" s="168" t="s">
        <v>9965</v>
      </c>
      <c r="D2271" s="169" t="s">
        <v>9966</v>
      </c>
      <c r="E2271" s="170">
        <v>14</v>
      </c>
      <c r="F2271" s="170">
        <v>3</v>
      </c>
      <c r="G2271" s="169">
        <v>2025</v>
      </c>
      <c r="H2271" s="169" t="s">
        <v>9967</v>
      </c>
      <c r="I2271" s="190" t="s">
        <v>9968</v>
      </c>
      <c r="J2271" s="167" t="s">
        <v>32</v>
      </c>
      <c r="K2271" s="169" t="s">
        <v>103</v>
      </c>
      <c r="L2271" s="166" t="s">
        <v>128</v>
      </c>
      <c r="M2271" s="166" t="s">
        <v>5215</v>
      </c>
    </row>
    <row r="2272" spans="1:13" ht="75" x14ac:dyDescent="0.2">
      <c r="A2272" s="166">
        <v>2271</v>
      </c>
      <c r="B2272" s="167" t="s">
        <v>9969</v>
      </c>
      <c r="C2272" s="168" t="s">
        <v>9970</v>
      </c>
      <c r="D2272" s="169" t="s">
        <v>9971</v>
      </c>
      <c r="E2272" s="170">
        <v>160</v>
      </c>
      <c r="F2272" s="170"/>
      <c r="G2272" s="169">
        <v>2025</v>
      </c>
      <c r="H2272" s="169" t="s">
        <v>9972</v>
      </c>
      <c r="I2272" s="190" t="s">
        <v>9973</v>
      </c>
      <c r="J2272" s="167" t="s">
        <v>32</v>
      </c>
      <c r="K2272" s="166" t="s">
        <v>55</v>
      </c>
      <c r="L2272" s="166" t="s">
        <v>56</v>
      </c>
      <c r="M2272" s="166" t="s">
        <v>490</v>
      </c>
    </row>
    <row r="2273" spans="1:13" ht="90" x14ac:dyDescent="0.2">
      <c r="A2273" s="166">
        <v>2272</v>
      </c>
      <c r="B2273" s="167" t="s">
        <v>9974</v>
      </c>
      <c r="C2273" s="168" t="s">
        <v>9975</v>
      </c>
      <c r="D2273" s="169" t="s">
        <v>9798</v>
      </c>
      <c r="E2273" s="170" t="s">
        <v>9799</v>
      </c>
      <c r="F2273" s="170"/>
      <c r="G2273" s="166">
        <v>2025</v>
      </c>
      <c r="H2273" s="169" t="s">
        <v>9976</v>
      </c>
      <c r="I2273" s="190" t="s">
        <v>9977</v>
      </c>
      <c r="J2273" s="167" t="s">
        <v>61</v>
      </c>
      <c r="K2273" s="166" t="s">
        <v>69</v>
      </c>
      <c r="L2273" s="166" t="s">
        <v>56</v>
      </c>
      <c r="M2273" s="166" t="s">
        <v>57</v>
      </c>
    </row>
    <row r="2274" spans="1:13" ht="90" x14ac:dyDescent="0.2">
      <c r="A2274" s="166">
        <v>2273</v>
      </c>
      <c r="B2274" s="167" t="s">
        <v>9978</v>
      </c>
      <c r="C2274" s="168" t="s">
        <v>9979</v>
      </c>
      <c r="D2274" s="169" t="s">
        <v>330</v>
      </c>
      <c r="E2274" s="170">
        <v>1160</v>
      </c>
      <c r="F2274" s="170"/>
      <c r="G2274" s="169">
        <v>2025</v>
      </c>
      <c r="H2274" s="169" t="s">
        <v>9980</v>
      </c>
      <c r="I2274" s="190" t="s">
        <v>9981</v>
      </c>
      <c r="J2274" s="167" t="s">
        <v>68</v>
      </c>
      <c r="K2274" s="166" t="s">
        <v>69</v>
      </c>
      <c r="L2274" s="166" t="s">
        <v>80</v>
      </c>
      <c r="M2274" s="166" t="s">
        <v>7573</v>
      </c>
    </row>
    <row r="2275" spans="1:13" ht="60" x14ac:dyDescent="0.2">
      <c r="A2275" s="166">
        <v>2274</v>
      </c>
      <c r="B2275" s="167" t="s">
        <v>9982</v>
      </c>
      <c r="C2275" s="168" t="s">
        <v>9983</v>
      </c>
      <c r="D2275" s="169" t="s">
        <v>9685</v>
      </c>
      <c r="E2275" s="170"/>
      <c r="F2275" s="170"/>
      <c r="G2275" s="166">
        <v>2026</v>
      </c>
      <c r="H2275" s="169" t="s">
        <v>9984</v>
      </c>
      <c r="I2275" s="173" t="s">
        <v>9985</v>
      </c>
      <c r="J2275" s="167" t="s">
        <v>68</v>
      </c>
      <c r="K2275" s="166" t="s">
        <v>69</v>
      </c>
      <c r="L2275" s="166" t="s">
        <v>80</v>
      </c>
      <c r="M2275" s="166" t="s">
        <v>539</v>
      </c>
    </row>
    <row r="2276" spans="1:13" ht="75" x14ac:dyDescent="0.2">
      <c r="A2276" s="166">
        <v>2275</v>
      </c>
      <c r="B2276" s="167" t="s">
        <v>9986</v>
      </c>
      <c r="C2276" s="168" t="s">
        <v>9987</v>
      </c>
      <c r="D2276" s="169" t="s">
        <v>9988</v>
      </c>
      <c r="E2276" s="170"/>
      <c r="F2276" s="170"/>
      <c r="G2276" s="169">
        <v>2025</v>
      </c>
      <c r="H2276" s="169" t="s">
        <v>9989</v>
      </c>
      <c r="I2276" s="190" t="s">
        <v>9990</v>
      </c>
      <c r="J2276" s="167" t="s">
        <v>323</v>
      </c>
      <c r="K2276" s="166" t="s">
        <v>55</v>
      </c>
      <c r="L2276" s="166" t="s">
        <v>149</v>
      </c>
      <c r="M2276" s="166" t="s">
        <v>1724</v>
      </c>
    </row>
    <row r="2277" spans="1:13" ht="90" x14ac:dyDescent="0.2">
      <c r="A2277" s="166">
        <v>2276</v>
      </c>
      <c r="B2277" s="167" t="s">
        <v>9991</v>
      </c>
      <c r="C2277" s="168" t="s">
        <v>9992</v>
      </c>
      <c r="D2277" s="169" t="s">
        <v>330</v>
      </c>
      <c r="E2277" s="170" t="s">
        <v>9993</v>
      </c>
      <c r="F2277" s="170"/>
      <c r="G2277" s="169">
        <v>2025</v>
      </c>
      <c r="H2277" s="169" t="s">
        <v>9994</v>
      </c>
      <c r="I2277" s="190" t="s">
        <v>9995</v>
      </c>
      <c r="J2277" s="167" t="s">
        <v>68</v>
      </c>
      <c r="K2277" s="166" t="s">
        <v>69</v>
      </c>
      <c r="L2277" s="166" t="s">
        <v>570</v>
      </c>
      <c r="M2277" s="166" t="s">
        <v>8834</v>
      </c>
    </row>
    <row r="2278" spans="1:13" ht="75" x14ac:dyDescent="0.2">
      <c r="A2278" s="166">
        <v>2277</v>
      </c>
      <c r="B2278" s="167" t="s">
        <v>9996</v>
      </c>
      <c r="C2278" s="168" t="s">
        <v>9997</v>
      </c>
      <c r="D2278" s="169" t="s">
        <v>9998</v>
      </c>
      <c r="E2278" s="170">
        <v>84</v>
      </c>
      <c r="F2278" s="170">
        <v>5</v>
      </c>
      <c r="G2278" s="169">
        <v>2025</v>
      </c>
      <c r="H2278" s="169" t="s">
        <v>9999</v>
      </c>
      <c r="I2278" s="205" t="s">
        <v>10000</v>
      </c>
      <c r="J2278" s="167" t="s">
        <v>32</v>
      </c>
      <c r="K2278" s="176" t="s">
        <v>55</v>
      </c>
      <c r="L2278" s="166" t="s">
        <v>864</v>
      </c>
      <c r="M2278" s="166" t="s">
        <v>6807</v>
      </c>
    </row>
    <row r="2279" spans="1:13" ht="75" x14ac:dyDescent="0.2">
      <c r="A2279" s="166">
        <v>2278</v>
      </c>
      <c r="B2279" s="167" t="s">
        <v>9479</v>
      </c>
      <c r="C2279" s="168" t="s">
        <v>10001</v>
      </c>
      <c r="D2279" s="169" t="s">
        <v>10002</v>
      </c>
      <c r="E2279" s="170">
        <v>35</v>
      </c>
      <c r="F2279" s="170">
        <v>2</v>
      </c>
      <c r="G2279" s="169">
        <v>2025</v>
      </c>
      <c r="H2279" s="169" t="s">
        <v>10003</v>
      </c>
      <c r="I2279" s="190" t="s">
        <v>10004</v>
      </c>
      <c r="J2279" s="167" t="s">
        <v>32</v>
      </c>
      <c r="K2279" s="166" t="s">
        <v>103</v>
      </c>
      <c r="L2279" s="166" t="s">
        <v>128</v>
      </c>
      <c r="M2279" s="166" t="s">
        <v>5215</v>
      </c>
    </row>
    <row r="2280" spans="1:13" ht="90" x14ac:dyDescent="0.2">
      <c r="A2280" s="166">
        <v>2279</v>
      </c>
      <c r="B2280" s="167" t="s">
        <v>10005</v>
      </c>
      <c r="C2280" s="168" t="s">
        <v>10006</v>
      </c>
      <c r="D2280" s="169" t="s">
        <v>1946</v>
      </c>
      <c r="E2280" s="170">
        <v>15</v>
      </c>
      <c r="F2280" s="170">
        <v>1</v>
      </c>
      <c r="G2280" s="169">
        <v>2025</v>
      </c>
      <c r="H2280" s="169" t="s">
        <v>10007</v>
      </c>
      <c r="I2280" s="190" t="s">
        <v>10008</v>
      </c>
      <c r="J2280" s="167" t="s">
        <v>32</v>
      </c>
      <c r="K2280" s="169" t="s">
        <v>55</v>
      </c>
      <c r="L2280" s="166" t="s">
        <v>149</v>
      </c>
      <c r="M2280" s="166" t="s">
        <v>2176</v>
      </c>
    </row>
    <row r="2281" spans="1:13" ht="60" x14ac:dyDescent="0.2">
      <c r="A2281" s="166">
        <v>2280</v>
      </c>
      <c r="B2281" s="167" t="s">
        <v>10009</v>
      </c>
      <c r="C2281" s="168" t="s">
        <v>10010</v>
      </c>
      <c r="D2281" s="169" t="s">
        <v>9685</v>
      </c>
      <c r="E2281" s="170"/>
      <c r="F2281" s="170"/>
      <c r="G2281" s="166">
        <v>2026</v>
      </c>
      <c r="H2281" s="169" t="s">
        <v>10011</v>
      </c>
      <c r="I2281" s="173" t="s">
        <v>10012</v>
      </c>
      <c r="J2281" s="167" t="s">
        <v>68</v>
      </c>
      <c r="K2281" s="166" t="s">
        <v>69</v>
      </c>
      <c r="L2281" s="166" t="s">
        <v>80</v>
      </c>
      <c r="M2281" s="166" t="s">
        <v>539</v>
      </c>
    </row>
    <row r="2282" spans="1:13" ht="60" x14ac:dyDescent="0.2">
      <c r="A2282" s="166">
        <v>2281</v>
      </c>
      <c r="B2282" s="167" t="s">
        <v>10013</v>
      </c>
      <c r="C2282" s="168" t="s">
        <v>10014</v>
      </c>
      <c r="D2282" s="169" t="s">
        <v>10015</v>
      </c>
      <c r="E2282" s="170"/>
      <c r="F2282" s="170"/>
      <c r="G2282" s="166">
        <v>2025</v>
      </c>
      <c r="H2282" s="169" t="s">
        <v>10016</v>
      </c>
      <c r="I2282" s="173" t="s">
        <v>10017</v>
      </c>
      <c r="J2282" s="167" t="s">
        <v>68</v>
      </c>
      <c r="K2282" s="166" t="s">
        <v>69</v>
      </c>
      <c r="L2282" s="166" t="s">
        <v>80</v>
      </c>
      <c r="M2282" s="166" t="s">
        <v>539</v>
      </c>
    </row>
    <row r="2283" spans="1:13" ht="75" x14ac:dyDescent="0.2">
      <c r="A2283" s="166">
        <v>2282</v>
      </c>
      <c r="B2283" s="167" t="s">
        <v>10018</v>
      </c>
      <c r="C2283" s="168" t="s">
        <v>10019</v>
      </c>
      <c r="D2283" s="169" t="s">
        <v>4874</v>
      </c>
      <c r="E2283" s="170">
        <v>110</v>
      </c>
      <c r="F2283" s="170"/>
      <c r="G2283" s="169">
        <v>2025</v>
      </c>
      <c r="H2283" s="169" t="s">
        <v>10020</v>
      </c>
      <c r="I2283" s="190" t="s">
        <v>10021</v>
      </c>
      <c r="J2283" s="167" t="s">
        <v>32</v>
      </c>
      <c r="K2283" s="169" t="s">
        <v>55</v>
      </c>
      <c r="L2283" s="166" t="s">
        <v>725</v>
      </c>
      <c r="M2283" s="166" t="s">
        <v>2153</v>
      </c>
    </row>
    <row r="2284" spans="1:13" ht="90" x14ac:dyDescent="0.2">
      <c r="A2284" s="166">
        <v>2283</v>
      </c>
      <c r="B2284" s="167" t="s">
        <v>10022</v>
      </c>
      <c r="C2284" s="168" t="s">
        <v>10023</v>
      </c>
      <c r="D2284" s="169" t="s">
        <v>10024</v>
      </c>
      <c r="E2284" s="170"/>
      <c r="F2284" s="170"/>
      <c r="G2284" s="169">
        <v>2025</v>
      </c>
      <c r="H2284" s="169" t="s">
        <v>10025</v>
      </c>
      <c r="I2284" s="190" t="s">
        <v>10026</v>
      </c>
      <c r="J2284" s="167" t="s">
        <v>61</v>
      </c>
      <c r="K2284" s="166" t="s">
        <v>69</v>
      </c>
      <c r="L2284" s="166" t="s">
        <v>725</v>
      </c>
      <c r="M2284" s="166" t="s">
        <v>4852</v>
      </c>
    </row>
    <row r="2285" spans="1:13" ht="75" x14ac:dyDescent="0.2">
      <c r="A2285" s="166">
        <v>2284</v>
      </c>
      <c r="B2285" s="167" t="s">
        <v>10027</v>
      </c>
      <c r="C2285" s="168" t="s">
        <v>10028</v>
      </c>
      <c r="D2285" s="169" t="s">
        <v>6180</v>
      </c>
      <c r="E2285" s="170">
        <v>32</v>
      </c>
      <c r="F2285" s="170">
        <v>1</v>
      </c>
      <c r="G2285" s="169">
        <v>2025</v>
      </c>
      <c r="H2285" s="169" t="s">
        <v>10029</v>
      </c>
      <c r="I2285" s="190" t="s">
        <v>10030</v>
      </c>
      <c r="J2285" s="167" t="s">
        <v>32</v>
      </c>
      <c r="K2285" s="169" t="s">
        <v>55</v>
      </c>
      <c r="L2285" s="166" t="s">
        <v>56</v>
      </c>
      <c r="M2285" s="166" t="s">
        <v>6729</v>
      </c>
    </row>
    <row r="2286" spans="1:13" ht="75" x14ac:dyDescent="0.2">
      <c r="A2286" s="166">
        <v>2285</v>
      </c>
      <c r="B2286" s="167" t="s">
        <v>10031</v>
      </c>
      <c r="C2286" s="168" t="s">
        <v>10032</v>
      </c>
      <c r="D2286" s="169" t="s">
        <v>9447</v>
      </c>
      <c r="E2286" s="170"/>
      <c r="F2286" s="170"/>
      <c r="G2286" s="169">
        <v>2025</v>
      </c>
      <c r="H2286" s="169" t="s">
        <v>10033</v>
      </c>
      <c r="I2286" s="190" t="s">
        <v>10034</v>
      </c>
      <c r="J2286" s="167" t="s">
        <v>32</v>
      </c>
      <c r="K2286" s="169" t="s">
        <v>55</v>
      </c>
      <c r="L2286" s="166" t="s">
        <v>149</v>
      </c>
      <c r="M2286" s="166" t="s">
        <v>464</v>
      </c>
    </row>
    <row r="2287" spans="1:13" ht="60" x14ac:dyDescent="0.2">
      <c r="A2287" s="166">
        <v>2286</v>
      </c>
      <c r="B2287" s="167" t="s">
        <v>10035</v>
      </c>
      <c r="C2287" s="168" t="s">
        <v>10036</v>
      </c>
      <c r="D2287" s="169" t="s">
        <v>10015</v>
      </c>
      <c r="E2287" s="170"/>
      <c r="F2287" s="170"/>
      <c r="G2287" s="166">
        <v>2025</v>
      </c>
      <c r="H2287" s="169" t="s">
        <v>10037</v>
      </c>
      <c r="I2287" s="173" t="s">
        <v>10038</v>
      </c>
      <c r="J2287" s="167" t="s">
        <v>68</v>
      </c>
      <c r="K2287" s="166" t="s">
        <v>69</v>
      </c>
      <c r="L2287" s="166" t="s">
        <v>80</v>
      </c>
      <c r="M2287" s="166" t="s">
        <v>539</v>
      </c>
    </row>
    <row r="2288" spans="1:13" ht="90" x14ac:dyDescent="0.2">
      <c r="A2288" s="166">
        <v>2287</v>
      </c>
      <c r="B2288" s="167" t="s">
        <v>10039</v>
      </c>
      <c r="C2288" s="168" t="s">
        <v>10040</v>
      </c>
      <c r="D2288" s="169" t="s">
        <v>330</v>
      </c>
      <c r="E2288" s="170">
        <v>1278</v>
      </c>
      <c r="F2288" s="170"/>
      <c r="G2288" s="169">
        <v>2025</v>
      </c>
      <c r="H2288" s="169" t="s">
        <v>10041</v>
      </c>
      <c r="I2288" s="190" t="s">
        <v>10042</v>
      </c>
      <c r="J2288" s="167" t="s">
        <v>68</v>
      </c>
      <c r="K2288" s="166" t="s">
        <v>69</v>
      </c>
      <c r="L2288" s="166" t="s">
        <v>56</v>
      </c>
      <c r="M2288" s="166" t="s">
        <v>665</v>
      </c>
    </row>
    <row r="2289" spans="1:13" ht="90" x14ac:dyDescent="0.2">
      <c r="A2289" s="166">
        <v>2288</v>
      </c>
      <c r="B2289" s="167" t="s">
        <v>10043</v>
      </c>
      <c r="C2289" s="168" t="s">
        <v>10044</v>
      </c>
      <c r="D2289" s="169" t="s">
        <v>330</v>
      </c>
      <c r="E2289" s="170">
        <v>1278</v>
      </c>
      <c r="F2289" s="170"/>
      <c r="G2289" s="169">
        <v>2025</v>
      </c>
      <c r="H2289" s="169" t="s">
        <v>10045</v>
      </c>
      <c r="I2289" s="190" t="s">
        <v>10046</v>
      </c>
      <c r="J2289" s="167" t="s">
        <v>68</v>
      </c>
      <c r="K2289" s="166" t="s">
        <v>69</v>
      </c>
      <c r="L2289" s="166" t="s">
        <v>56</v>
      </c>
      <c r="M2289" s="166" t="s">
        <v>3166</v>
      </c>
    </row>
    <row r="2290" spans="1:13" ht="90" x14ac:dyDescent="0.2">
      <c r="A2290" s="166">
        <v>2289</v>
      </c>
      <c r="B2290" s="167" t="s">
        <v>10047</v>
      </c>
      <c r="C2290" s="168" t="s">
        <v>10048</v>
      </c>
      <c r="D2290" s="169" t="s">
        <v>2250</v>
      </c>
      <c r="E2290" s="170"/>
      <c r="F2290" s="170"/>
      <c r="G2290" s="169">
        <v>2025</v>
      </c>
      <c r="H2290" s="169" t="s">
        <v>10049</v>
      </c>
      <c r="I2290" s="190" t="s">
        <v>10050</v>
      </c>
      <c r="J2290" s="167" t="s">
        <v>32</v>
      </c>
      <c r="K2290" s="166" t="s">
        <v>103</v>
      </c>
      <c r="L2290" s="166" t="s">
        <v>128</v>
      </c>
      <c r="M2290" s="166" t="s">
        <v>2695</v>
      </c>
    </row>
    <row r="2291" spans="1:13" ht="75" x14ac:dyDescent="0.2">
      <c r="A2291" s="166">
        <v>2290</v>
      </c>
      <c r="B2291" s="167" t="s">
        <v>10051</v>
      </c>
      <c r="C2291" s="168" t="s">
        <v>10052</v>
      </c>
      <c r="D2291" s="169" t="s">
        <v>10053</v>
      </c>
      <c r="E2291" s="170"/>
      <c r="F2291" s="170"/>
      <c r="G2291" s="169">
        <v>2025</v>
      </c>
      <c r="H2291" s="169" t="s">
        <v>10054</v>
      </c>
      <c r="I2291" s="190" t="s">
        <v>10055</v>
      </c>
      <c r="J2291" s="167" t="s">
        <v>68</v>
      </c>
      <c r="K2291" s="166" t="s">
        <v>69</v>
      </c>
      <c r="L2291" s="166" t="s">
        <v>80</v>
      </c>
      <c r="M2291" s="166" t="s">
        <v>2539</v>
      </c>
    </row>
    <row r="2292" spans="1:13" ht="75" x14ac:dyDescent="0.2">
      <c r="A2292" s="166">
        <v>2291</v>
      </c>
      <c r="B2292" s="167" t="s">
        <v>10056</v>
      </c>
      <c r="C2292" s="168" t="s">
        <v>10057</v>
      </c>
      <c r="D2292" s="169" t="s">
        <v>5232</v>
      </c>
      <c r="E2292" s="170">
        <v>157</v>
      </c>
      <c r="F2292" s="170"/>
      <c r="G2292" s="169">
        <v>2025</v>
      </c>
      <c r="H2292" s="169" t="s">
        <v>10058</v>
      </c>
      <c r="I2292" s="190" t="s">
        <v>10059</v>
      </c>
      <c r="J2292" s="167" t="s">
        <v>32</v>
      </c>
      <c r="K2292" s="176" t="s">
        <v>55</v>
      </c>
      <c r="L2292" s="166" t="s">
        <v>864</v>
      </c>
      <c r="M2292" s="166" t="s">
        <v>8172</v>
      </c>
    </row>
    <row r="2293" spans="1:13" ht="75" x14ac:dyDescent="0.2">
      <c r="A2293" s="166">
        <v>2292</v>
      </c>
      <c r="B2293" s="167" t="s">
        <v>10060</v>
      </c>
      <c r="C2293" s="168" t="s">
        <v>10061</v>
      </c>
      <c r="D2293" s="169" t="s">
        <v>4874</v>
      </c>
      <c r="E2293" s="170">
        <v>110</v>
      </c>
      <c r="F2293" s="170"/>
      <c r="G2293" s="169">
        <v>2025</v>
      </c>
      <c r="H2293" s="169" t="s">
        <v>10062</v>
      </c>
      <c r="I2293" s="190" t="s">
        <v>10063</v>
      </c>
      <c r="J2293" s="167" t="s">
        <v>32</v>
      </c>
      <c r="K2293" s="176" t="s">
        <v>55</v>
      </c>
      <c r="L2293" s="166" t="s">
        <v>864</v>
      </c>
      <c r="M2293" s="166" t="s">
        <v>4188</v>
      </c>
    </row>
    <row r="2294" spans="1:13" ht="75" x14ac:dyDescent="0.2">
      <c r="A2294" s="166">
        <v>2293</v>
      </c>
      <c r="B2294" s="167" t="s">
        <v>10064</v>
      </c>
      <c r="C2294" s="168" t="s">
        <v>10065</v>
      </c>
      <c r="D2294" s="169" t="s">
        <v>10066</v>
      </c>
      <c r="E2294" s="170"/>
      <c r="F2294" s="170"/>
      <c r="G2294" s="169">
        <v>2025</v>
      </c>
      <c r="H2294" s="169" t="s">
        <v>10067</v>
      </c>
      <c r="I2294" s="190" t="s">
        <v>10068</v>
      </c>
      <c r="J2294" s="167" t="s">
        <v>68</v>
      </c>
      <c r="K2294" s="166" t="s">
        <v>3417</v>
      </c>
      <c r="L2294" s="166" t="s">
        <v>725</v>
      </c>
      <c r="M2294" s="166" t="s">
        <v>6734</v>
      </c>
    </row>
    <row r="2295" spans="1:13" ht="75" x14ac:dyDescent="0.2">
      <c r="A2295" s="166">
        <v>2294</v>
      </c>
      <c r="B2295" s="167" t="s">
        <v>10069</v>
      </c>
      <c r="C2295" s="168" t="s">
        <v>10070</v>
      </c>
      <c r="D2295" s="169" t="s">
        <v>10066</v>
      </c>
      <c r="E2295" s="170"/>
      <c r="F2295" s="170"/>
      <c r="G2295" s="169">
        <v>2025</v>
      </c>
      <c r="H2295" s="169" t="s">
        <v>10071</v>
      </c>
      <c r="I2295" s="190" t="s">
        <v>10072</v>
      </c>
      <c r="J2295" s="167" t="s">
        <v>68</v>
      </c>
      <c r="K2295" s="166" t="s">
        <v>69</v>
      </c>
      <c r="L2295" s="166" t="s">
        <v>56</v>
      </c>
      <c r="M2295" s="166" t="s">
        <v>2163</v>
      </c>
    </row>
    <row r="2296" spans="1:13" ht="90" x14ac:dyDescent="0.2">
      <c r="A2296" s="166">
        <v>2295</v>
      </c>
      <c r="B2296" s="167" t="s">
        <v>10073</v>
      </c>
      <c r="C2296" s="168" t="s">
        <v>10074</v>
      </c>
      <c r="D2296" s="169" t="s">
        <v>330</v>
      </c>
      <c r="E2296" s="170">
        <v>1153</v>
      </c>
      <c r="F2296" s="170"/>
      <c r="G2296" s="169">
        <v>2025</v>
      </c>
      <c r="H2296" s="169" t="s">
        <v>10075</v>
      </c>
      <c r="I2296" s="190" t="s">
        <v>10076</v>
      </c>
      <c r="J2296" s="167" t="s">
        <v>68</v>
      </c>
      <c r="K2296" s="166" t="s">
        <v>69</v>
      </c>
      <c r="L2296" s="166" t="s">
        <v>725</v>
      </c>
      <c r="M2296" s="166" t="s">
        <v>4836</v>
      </c>
    </row>
    <row r="2297" spans="1:13" ht="75" x14ac:dyDescent="0.2">
      <c r="A2297" s="166">
        <v>2296</v>
      </c>
      <c r="B2297" s="167" t="s">
        <v>10077</v>
      </c>
      <c r="C2297" s="168" t="s">
        <v>10078</v>
      </c>
      <c r="D2297" s="169" t="s">
        <v>9203</v>
      </c>
      <c r="E2297" s="170"/>
      <c r="F2297" s="170"/>
      <c r="G2297" s="169">
        <v>2025</v>
      </c>
      <c r="H2297" s="169" t="s">
        <v>10079</v>
      </c>
      <c r="I2297" s="190" t="s">
        <v>10080</v>
      </c>
      <c r="J2297" s="167" t="s">
        <v>32</v>
      </c>
      <c r="K2297" s="166" t="s">
        <v>55</v>
      </c>
      <c r="L2297" s="166" t="s">
        <v>56</v>
      </c>
      <c r="M2297" s="166" t="s">
        <v>2994</v>
      </c>
    </row>
    <row r="2298" spans="1:13" ht="75" x14ac:dyDescent="0.2">
      <c r="A2298" s="166">
        <v>2297</v>
      </c>
      <c r="B2298" s="167" t="s">
        <v>10081</v>
      </c>
      <c r="C2298" s="168" t="s">
        <v>10082</v>
      </c>
      <c r="D2298" s="169" t="s">
        <v>10083</v>
      </c>
      <c r="E2298" s="170"/>
      <c r="F2298" s="170"/>
      <c r="G2298" s="169">
        <v>2025</v>
      </c>
      <c r="H2298" s="169" t="s">
        <v>10084</v>
      </c>
      <c r="I2298" s="190" t="s">
        <v>10085</v>
      </c>
      <c r="J2298" s="167" t="s">
        <v>68</v>
      </c>
      <c r="K2298" s="166" t="s">
        <v>3417</v>
      </c>
      <c r="L2298" s="166" t="s">
        <v>56</v>
      </c>
      <c r="M2298" s="166" t="s">
        <v>3166</v>
      </c>
    </row>
    <row r="2299" spans="1:13" ht="60" x14ac:dyDescent="0.2">
      <c r="A2299" s="166">
        <v>2298</v>
      </c>
      <c r="B2299" s="167" t="s">
        <v>10086</v>
      </c>
      <c r="C2299" s="168" t="s">
        <v>10087</v>
      </c>
      <c r="D2299" s="169" t="s">
        <v>10015</v>
      </c>
      <c r="E2299" s="170"/>
      <c r="F2299" s="170"/>
      <c r="G2299" s="166">
        <v>2025</v>
      </c>
      <c r="H2299" s="169" t="s">
        <v>10088</v>
      </c>
      <c r="I2299" s="173" t="s">
        <v>10089</v>
      </c>
      <c r="J2299" s="167" t="s">
        <v>68</v>
      </c>
      <c r="K2299" s="166" t="s">
        <v>69</v>
      </c>
      <c r="L2299" s="166" t="s">
        <v>80</v>
      </c>
      <c r="M2299" s="166" t="s">
        <v>539</v>
      </c>
    </row>
    <row r="2300" spans="1:13" ht="90" x14ac:dyDescent="0.2">
      <c r="A2300" s="166">
        <v>2299</v>
      </c>
      <c r="B2300" s="167" t="s">
        <v>10090</v>
      </c>
      <c r="C2300" s="168" t="s">
        <v>10091</v>
      </c>
      <c r="D2300" s="169" t="s">
        <v>10092</v>
      </c>
      <c r="E2300" s="170"/>
      <c r="F2300" s="170"/>
      <c r="G2300" s="169">
        <v>2025</v>
      </c>
      <c r="H2300" s="169" t="s">
        <v>10093</v>
      </c>
      <c r="I2300" s="190" t="s">
        <v>10094</v>
      </c>
      <c r="J2300" s="167" t="s">
        <v>61</v>
      </c>
      <c r="K2300" s="166" t="s">
        <v>69</v>
      </c>
      <c r="L2300" s="166" t="s">
        <v>80</v>
      </c>
      <c r="M2300" s="166" t="s">
        <v>4543</v>
      </c>
    </row>
    <row r="2301" spans="1:13" ht="60" x14ac:dyDescent="0.2">
      <c r="A2301" s="166">
        <v>2300</v>
      </c>
      <c r="B2301" s="167" t="s">
        <v>10095</v>
      </c>
      <c r="C2301" s="168" t="s">
        <v>10096</v>
      </c>
      <c r="D2301" s="169" t="s">
        <v>10015</v>
      </c>
      <c r="E2301" s="170"/>
      <c r="F2301" s="170"/>
      <c r="G2301" s="166">
        <v>2025</v>
      </c>
      <c r="H2301" s="169" t="s">
        <v>10097</v>
      </c>
      <c r="I2301" s="173" t="s">
        <v>10098</v>
      </c>
      <c r="J2301" s="167" t="s">
        <v>68</v>
      </c>
      <c r="K2301" s="166" t="s">
        <v>69</v>
      </c>
      <c r="L2301" s="166" t="s">
        <v>80</v>
      </c>
      <c r="M2301" s="166" t="s">
        <v>539</v>
      </c>
    </row>
    <row r="2302" spans="1:13" ht="60" x14ac:dyDescent="0.2">
      <c r="A2302" s="166">
        <v>2301</v>
      </c>
      <c r="B2302" s="167" t="s">
        <v>10099</v>
      </c>
      <c r="C2302" s="168" t="s">
        <v>448</v>
      </c>
      <c r="D2302" s="169" t="s">
        <v>330</v>
      </c>
      <c r="E2302" s="170">
        <v>1153</v>
      </c>
      <c r="F2302" s="170"/>
      <c r="G2302" s="169">
        <v>2025</v>
      </c>
      <c r="H2302" s="169"/>
      <c r="I2302" s="190" t="s">
        <v>10100</v>
      </c>
      <c r="J2302" s="167" t="s">
        <v>91</v>
      </c>
      <c r="K2302" s="166" t="s">
        <v>590</v>
      </c>
      <c r="L2302" s="166" t="s">
        <v>725</v>
      </c>
      <c r="M2302" s="166" t="s">
        <v>4836</v>
      </c>
    </row>
    <row r="2303" spans="1:13" ht="75" x14ac:dyDescent="0.2">
      <c r="A2303" s="166">
        <v>2302</v>
      </c>
      <c r="B2303" s="167" t="s">
        <v>10101</v>
      </c>
      <c r="C2303" s="168" t="s">
        <v>10102</v>
      </c>
      <c r="D2303" s="169" t="s">
        <v>10103</v>
      </c>
      <c r="E2303" s="170"/>
      <c r="F2303" s="170"/>
      <c r="G2303" s="169">
        <v>2025</v>
      </c>
      <c r="H2303" s="169" t="s">
        <v>10104</v>
      </c>
      <c r="I2303" s="190" t="s">
        <v>10105</v>
      </c>
      <c r="J2303" s="167" t="s">
        <v>68</v>
      </c>
      <c r="K2303" s="166" t="s">
        <v>3417</v>
      </c>
      <c r="L2303" s="166" t="s">
        <v>56</v>
      </c>
      <c r="M2303" s="166" t="s">
        <v>8948</v>
      </c>
    </row>
    <row r="2304" spans="1:13" ht="75" x14ac:dyDescent="0.2">
      <c r="A2304" s="166">
        <v>2303</v>
      </c>
      <c r="B2304" s="176" t="s">
        <v>10106</v>
      </c>
      <c r="C2304" s="178" t="s">
        <v>10107</v>
      </c>
      <c r="D2304" s="169" t="s">
        <v>10108</v>
      </c>
      <c r="E2304" s="170"/>
      <c r="F2304" s="170"/>
      <c r="G2304" s="169">
        <v>2025</v>
      </c>
      <c r="H2304" s="169" t="s">
        <v>10109</v>
      </c>
      <c r="I2304" s="173" t="s">
        <v>10110</v>
      </c>
      <c r="J2304" s="167" t="s">
        <v>68</v>
      </c>
      <c r="K2304" s="166" t="s">
        <v>69</v>
      </c>
      <c r="L2304" s="166" t="s">
        <v>56</v>
      </c>
      <c r="M2304" s="166" t="s">
        <v>2163</v>
      </c>
    </row>
    <row r="2305" spans="1:13" ht="75" x14ac:dyDescent="0.2">
      <c r="A2305" s="166">
        <v>2304</v>
      </c>
      <c r="B2305" s="167" t="s">
        <v>10111</v>
      </c>
      <c r="C2305" s="168" t="s">
        <v>10112</v>
      </c>
      <c r="D2305" s="169" t="s">
        <v>10113</v>
      </c>
      <c r="E2305" s="170"/>
      <c r="F2305" s="170"/>
      <c r="G2305" s="169">
        <v>2025</v>
      </c>
      <c r="H2305" s="169" t="s">
        <v>10114</v>
      </c>
      <c r="I2305" s="190" t="s">
        <v>10115</v>
      </c>
      <c r="J2305" s="167" t="s">
        <v>68</v>
      </c>
      <c r="K2305" s="166" t="s">
        <v>69</v>
      </c>
      <c r="L2305" s="166" t="s">
        <v>56</v>
      </c>
      <c r="M2305" s="166" t="s">
        <v>2163</v>
      </c>
    </row>
    <row r="2306" spans="1:13" ht="75" x14ac:dyDescent="0.2">
      <c r="A2306" s="166">
        <v>2305</v>
      </c>
      <c r="B2306" s="167" t="s">
        <v>10116</v>
      </c>
      <c r="C2306" s="168" t="s">
        <v>10117</v>
      </c>
      <c r="D2306" s="169" t="s">
        <v>10113</v>
      </c>
      <c r="E2306" s="170"/>
      <c r="F2306" s="170"/>
      <c r="G2306" s="169">
        <v>2025</v>
      </c>
      <c r="H2306" s="169" t="s">
        <v>10118</v>
      </c>
      <c r="I2306" s="190" t="s">
        <v>10119</v>
      </c>
      <c r="J2306" s="167" t="s">
        <v>68</v>
      </c>
      <c r="K2306" s="166" t="s">
        <v>69</v>
      </c>
      <c r="L2306" s="166" t="s">
        <v>56</v>
      </c>
      <c r="M2306" s="166" t="s">
        <v>3100</v>
      </c>
    </row>
    <row r="2307" spans="1:13" ht="60" x14ac:dyDescent="0.2">
      <c r="A2307" s="166">
        <v>2306</v>
      </c>
      <c r="B2307" s="167" t="s">
        <v>10120</v>
      </c>
      <c r="C2307" s="168" t="s">
        <v>10121</v>
      </c>
      <c r="D2307" s="169" t="s">
        <v>10015</v>
      </c>
      <c r="E2307" s="170"/>
      <c r="F2307" s="170"/>
      <c r="G2307" s="166">
        <v>2025</v>
      </c>
      <c r="H2307" s="169" t="s">
        <v>10122</v>
      </c>
      <c r="I2307" s="173" t="s">
        <v>10123</v>
      </c>
      <c r="J2307" s="167" t="s">
        <v>68</v>
      </c>
      <c r="K2307" s="166" t="s">
        <v>69</v>
      </c>
      <c r="L2307" s="166" t="s">
        <v>80</v>
      </c>
      <c r="M2307" s="166" t="s">
        <v>539</v>
      </c>
    </row>
    <row r="2308" spans="1:13" ht="75" x14ac:dyDescent="0.2">
      <c r="A2308" s="166">
        <v>2307</v>
      </c>
      <c r="B2308" s="167" t="s">
        <v>10124</v>
      </c>
      <c r="C2308" s="168" t="s">
        <v>10125</v>
      </c>
      <c r="D2308" s="169" t="s">
        <v>10108</v>
      </c>
      <c r="E2308" s="170"/>
      <c r="F2308" s="170"/>
      <c r="G2308" s="169">
        <v>2025</v>
      </c>
      <c r="H2308" s="169" t="s">
        <v>10126</v>
      </c>
      <c r="I2308" s="190" t="s">
        <v>10127</v>
      </c>
      <c r="J2308" s="167" t="s">
        <v>68</v>
      </c>
      <c r="K2308" s="166" t="s">
        <v>3417</v>
      </c>
      <c r="L2308" s="166" t="s">
        <v>56</v>
      </c>
      <c r="M2308" s="166" t="s">
        <v>9280</v>
      </c>
    </row>
    <row r="2309" spans="1:13" ht="75" x14ac:dyDescent="0.2">
      <c r="A2309" s="166">
        <v>2308</v>
      </c>
      <c r="B2309" s="167" t="s">
        <v>10128</v>
      </c>
      <c r="C2309" s="168" t="s">
        <v>10129</v>
      </c>
      <c r="D2309" s="169" t="s">
        <v>717</v>
      </c>
      <c r="E2309" s="170">
        <v>16</v>
      </c>
      <c r="F2309" s="170">
        <v>5</v>
      </c>
      <c r="G2309" s="169">
        <v>2025</v>
      </c>
      <c r="H2309" s="169" t="s">
        <v>10130</v>
      </c>
      <c r="I2309" s="190" t="s">
        <v>10131</v>
      </c>
      <c r="J2309" s="167" t="s">
        <v>32</v>
      </c>
      <c r="K2309" s="166" t="s">
        <v>103</v>
      </c>
      <c r="L2309" s="166" t="s">
        <v>80</v>
      </c>
      <c r="M2309" s="166" t="s">
        <v>3524</v>
      </c>
    </row>
    <row r="2310" spans="1:13" ht="75" x14ac:dyDescent="0.2">
      <c r="A2310" s="166">
        <v>2309</v>
      </c>
      <c r="B2310" s="167" t="s">
        <v>10132</v>
      </c>
      <c r="C2310" s="168" t="s">
        <v>10133</v>
      </c>
      <c r="D2310" s="169" t="s">
        <v>10108</v>
      </c>
      <c r="E2310" s="170"/>
      <c r="F2310" s="170"/>
      <c r="G2310" s="169">
        <v>2025</v>
      </c>
      <c r="H2310" s="169" t="s">
        <v>10134</v>
      </c>
      <c r="I2310" s="190" t="s">
        <v>10135</v>
      </c>
      <c r="J2310" s="167" t="s">
        <v>68</v>
      </c>
      <c r="K2310" s="166" t="s">
        <v>3417</v>
      </c>
      <c r="L2310" s="166" t="s">
        <v>56</v>
      </c>
      <c r="M2310" s="166" t="s">
        <v>3220</v>
      </c>
    </row>
    <row r="2311" spans="1:13" ht="75" x14ac:dyDescent="0.2">
      <c r="A2311" s="166">
        <v>2310</v>
      </c>
      <c r="B2311" s="167" t="s">
        <v>10136</v>
      </c>
      <c r="C2311" s="168" t="s">
        <v>10137</v>
      </c>
      <c r="D2311" s="169" t="s">
        <v>10113</v>
      </c>
      <c r="E2311" s="170"/>
      <c r="F2311" s="170"/>
      <c r="G2311" s="169">
        <v>2025</v>
      </c>
      <c r="H2311" s="169" t="s">
        <v>10138</v>
      </c>
      <c r="I2311" s="190" t="s">
        <v>10139</v>
      </c>
      <c r="J2311" s="167" t="s">
        <v>68</v>
      </c>
      <c r="K2311" s="166" t="s">
        <v>69</v>
      </c>
      <c r="L2311" s="166" t="s">
        <v>864</v>
      </c>
      <c r="M2311" s="166" t="s">
        <v>3229</v>
      </c>
    </row>
    <row r="2312" spans="1:13" ht="75" x14ac:dyDescent="0.2">
      <c r="A2312" s="166">
        <v>2311</v>
      </c>
      <c r="B2312" s="167" t="s">
        <v>10140</v>
      </c>
      <c r="C2312" s="168" t="s">
        <v>10141</v>
      </c>
      <c r="D2312" s="169" t="s">
        <v>10113</v>
      </c>
      <c r="E2312" s="170"/>
      <c r="F2312" s="170"/>
      <c r="G2312" s="169">
        <v>2025</v>
      </c>
      <c r="H2312" s="169" t="s">
        <v>10142</v>
      </c>
      <c r="I2312" s="190" t="s">
        <v>10143</v>
      </c>
      <c r="J2312" s="167" t="s">
        <v>68</v>
      </c>
      <c r="K2312" s="166" t="s">
        <v>69</v>
      </c>
      <c r="L2312" s="166" t="s">
        <v>56</v>
      </c>
      <c r="M2312" s="166" t="s">
        <v>2765</v>
      </c>
    </row>
    <row r="2313" spans="1:13" ht="75" x14ac:dyDescent="0.2">
      <c r="A2313" s="166">
        <v>2312</v>
      </c>
      <c r="B2313" s="167" t="s">
        <v>10144</v>
      </c>
      <c r="C2313" s="168" t="s">
        <v>10145</v>
      </c>
      <c r="D2313" s="169" t="s">
        <v>10113</v>
      </c>
      <c r="E2313" s="170"/>
      <c r="F2313" s="170"/>
      <c r="G2313" s="169">
        <v>2025</v>
      </c>
      <c r="H2313" s="169" t="s">
        <v>10146</v>
      </c>
      <c r="I2313" s="190" t="s">
        <v>10147</v>
      </c>
      <c r="J2313" s="167" t="s">
        <v>68</v>
      </c>
      <c r="K2313" s="166" t="s">
        <v>69</v>
      </c>
      <c r="L2313" s="166" t="s">
        <v>56</v>
      </c>
      <c r="M2313" s="166" t="s">
        <v>7957</v>
      </c>
    </row>
    <row r="2314" spans="1:13" ht="75" x14ac:dyDescent="0.2">
      <c r="A2314" s="166">
        <v>2313</v>
      </c>
      <c r="B2314" s="167" t="s">
        <v>10148</v>
      </c>
      <c r="C2314" s="168" t="s">
        <v>10149</v>
      </c>
      <c r="D2314" s="169" t="s">
        <v>10108</v>
      </c>
      <c r="E2314" s="170"/>
      <c r="F2314" s="170"/>
      <c r="G2314" s="169">
        <v>2025</v>
      </c>
      <c r="H2314" s="169" t="s">
        <v>10150</v>
      </c>
      <c r="I2314" s="190" t="s">
        <v>10151</v>
      </c>
      <c r="J2314" s="167" t="s">
        <v>68</v>
      </c>
      <c r="K2314" s="166" t="s">
        <v>69</v>
      </c>
      <c r="L2314" s="166" t="s">
        <v>56</v>
      </c>
      <c r="M2314" s="166" t="s">
        <v>2624</v>
      </c>
    </row>
    <row r="2315" spans="1:13" ht="60" x14ac:dyDescent="0.2">
      <c r="A2315" s="166">
        <v>2314</v>
      </c>
      <c r="B2315" s="167" t="s">
        <v>10152</v>
      </c>
      <c r="C2315" s="168" t="s">
        <v>10153</v>
      </c>
      <c r="D2315" s="169" t="s">
        <v>10015</v>
      </c>
      <c r="E2315" s="170"/>
      <c r="F2315" s="170"/>
      <c r="G2315" s="166">
        <v>2025</v>
      </c>
      <c r="H2315" s="169" t="s">
        <v>10154</v>
      </c>
      <c r="I2315" s="173" t="s">
        <v>10155</v>
      </c>
      <c r="J2315" s="167" t="s">
        <v>68</v>
      </c>
      <c r="K2315" s="166" t="s">
        <v>69</v>
      </c>
      <c r="L2315" s="166" t="s">
        <v>80</v>
      </c>
      <c r="M2315" s="166" t="s">
        <v>539</v>
      </c>
    </row>
    <row r="2316" spans="1:13" ht="75" x14ac:dyDescent="0.2">
      <c r="A2316" s="166">
        <v>2315</v>
      </c>
      <c r="B2316" s="167" t="s">
        <v>10156</v>
      </c>
      <c r="C2316" s="168" t="s">
        <v>10157</v>
      </c>
      <c r="D2316" s="169" t="s">
        <v>10113</v>
      </c>
      <c r="E2316" s="170"/>
      <c r="F2316" s="170"/>
      <c r="G2316" s="169">
        <v>2025</v>
      </c>
      <c r="H2316" s="169" t="s">
        <v>10158</v>
      </c>
      <c r="I2316" s="190" t="s">
        <v>10159</v>
      </c>
      <c r="J2316" s="167" t="s">
        <v>68</v>
      </c>
      <c r="K2316" s="166" t="s">
        <v>69</v>
      </c>
      <c r="L2316" s="166" t="s">
        <v>864</v>
      </c>
      <c r="M2316" s="166" t="s">
        <v>2689</v>
      </c>
    </row>
    <row r="2317" spans="1:13" ht="75" x14ac:dyDescent="0.2">
      <c r="A2317" s="166">
        <v>2316</v>
      </c>
      <c r="B2317" s="167" t="s">
        <v>10160</v>
      </c>
      <c r="C2317" s="168" t="s">
        <v>10161</v>
      </c>
      <c r="D2317" s="169" t="s">
        <v>10162</v>
      </c>
      <c r="E2317" s="170"/>
      <c r="F2317" s="170"/>
      <c r="G2317" s="166">
        <v>2026</v>
      </c>
      <c r="H2317" s="169" t="s">
        <v>10163</v>
      </c>
      <c r="I2317" s="190" t="s">
        <v>10164</v>
      </c>
      <c r="J2317" s="167" t="s">
        <v>32</v>
      </c>
      <c r="K2317" s="166" t="s">
        <v>55</v>
      </c>
      <c r="L2317" s="166" t="s">
        <v>80</v>
      </c>
      <c r="M2317" s="166" t="s">
        <v>3239</v>
      </c>
    </row>
    <row r="2318" spans="1:13" ht="75" x14ac:dyDescent="0.2">
      <c r="A2318" s="166">
        <v>2317</v>
      </c>
      <c r="B2318" s="167" t="s">
        <v>10165</v>
      </c>
      <c r="C2318" s="168" t="s">
        <v>10166</v>
      </c>
      <c r="D2318" s="169" t="s">
        <v>10167</v>
      </c>
      <c r="E2318" s="170">
        <v>20</v>
      </c>
      <c r="F2318" s="170">
        <v>3</v>
      </c>
      <c r="G2318" s="166">
        <v>2025</v>
      </c>
      <c r="H2318" s="169" t="s">
        <v>10168</v>
      </c>
      <c r="I2318" s="190" t="s">
        <v>10169</v>
      </c>
      <c r="J2318" s="167" t="s">
        <v>32</v>
      </c>
      <c r="K2318" s="166" t="s">
        <v>55</v>
      </c>
      <c r="L2318" s="166" t="s">
        <v>149</v>
      </c>
      <c r="M2318" s="166" t="s">
        <v>4625</v>
      </c>
    </row>
    <row r="2319" spans="1:13" ht="75" x14ac:dyDescent="0.2">
      <c r="A2319" s="166">
        <v>2318</v>
      </c>
      <c r="B2319" s="167" t="s">
        <v>10170</v>
      </c>
      <c r="C2319" s="168" t="s">
        <v>10171</v>
      </c>
      <c r="D2319" s="169" t="s">
        <v>10172</v>
      </c>
      <c r="E2319" s="170"/>
      <c r="F2319" s="170"/>
      <c r="G2319" s="169">
        <v>2025</v>
      </c>
      <c r="H2319" s="169" t="s">
        <v>10173</v>
      </c>
      <c r="I2319" s="190" t="s">
        <v>10174</v>
      </c>
      <c r="J2319" s="167" t="s">
        <v>68</v>
      </c>
      <c r="K2319" s="166" t="s">
        <v>3417</v>
      </c>
      <c r="L2319" s="166" t="s">
        <v>56</v>
      </c>
      <c r="M2319" s="166" t="s">
        <v>3645</v>
      </c>
    </row>
    <row r="2320" spans="1:13" ht="75" x14ac:dyDescent="0.2">
      <c r="A2320" s="166">
        <v>2319</v>
      </c>
      <c r="B2320" s="167" t="s">
        <v>10175</v>
      </c>
      <c r="C2320" s="168" t="s">
        <v>10176</v>
      </c>
      <c r="D2320" s="169" t="s">
        <v>10172</v>
      </c>
      <c r="E2320" s="170"/>
      <c r="F2320" s="170"/>
      <c r="G2320" s="169">
        <v>2025</v>
      </c>
      <c r="H2320" s="169" t="s">
        <v>10177</v>
      </c>
      <c r="I2320" s="190" t="s">
        <v>10178</v>
      </c>
      <c r="J2320" s="167" t="s">
        <v>68</v>
      </c>
      <c r="K2320" s="166" t="s">
        <v>3417</v>
      </c>
      <c r="L2320" s="166" t="s">
        <v>56</v>
      </c>
      <c r="M2320" s="166" t="s">
        <v>4968</v>
      </c>
    </row>
    <row r="2321" spans="1:13" ht="75" x14ac:dyDescent="0.2">
      <c r="A2321" s="166">
        <v>2320</v>
      </c>
      <c r="B2321" s="167" t="s">
        <v>10179</v>
      </c>
      <c r="C2321" s="168" t="s">
        <v>10180</v>
      </c>
      <c r="D2321" s="169" t="s">
        <v>10172</v>
      </c>
      <c r="E2321" s="170"/>
      <c r="F2321" s="170"/>
      <c r="G2321" s="169">
        <v>2025</v>
      </c>
      <c r="H2321" s="169" t="s">
        <v>10181</v>
      </c>
      <c r="I2321" s="190" t="s">
        <v>10182</v>
      </c>
      <c r="J2321" s="167" t="s">
        <v>68</v>
      </c>
      <c r="K2321" s="166" t="s">
        <v>69</v>
      </c>
      <c r="L2321" s="166" t="s">
        <v>570</v>
      </c>
      <c r="M2321" s="166" t="s">
        <v>1854</v>
      </c>
    </row>
    <row r="2322" spans="1:13" ht="75" x14ac:dyDescent="0.2">
      <c r="A2322" s="166">
        <v>2321</v>
      </c>
      <c r="B2322" s="167" t="s">
        <v>10183</v>
      </c>
      <c r="C2322" s="168" t="s">
        <v>10184</v>
      </c>
      <c r="D2322" s="169" t="s">
        <v>10172</v>
      </c>
      <c r="E2322" s="170"/>
      <c r="F2322" s="170"/>
      <c r="G2322" s="169">
        <v>2025</v>
      </c>
      <c r="H2322" s="169" t="s">
        <v>10185</v>
      </c>
      <c r="I2322" s="190" t="s">
        <v>10186</v>
      </c>
      <c r="J2322" s="167" t="s">
        <v>68</v>
      </c>
      <c r="K2322" s="166" t="s">
        <v>3417</v>
      </c>
      <c r="L2322" s="166" t="s">
        <v>56</v>
      </c>
      <c r="M2322" s="166" t="s">
        <v>3645</v>
      </c>
    </row>
    <row r="2323" spans="1:13" ht="75" x14ac:dyDescent="0.2">
      <c r="A2323" s="166">
        <v>2322</v>
      </c>
      <c r="B2323" s="167" t="s">
        <v>10187</v>
      </c>
      <c r="C2323" s="168" t="s">
        <v>10188</v>
      </c>
      <c r="D2323" s="169" t="s">
        <v>10172</v>
      </c>
      <c r="E2323" s="170"/>
      <c r="F2323" s="170"/>
      <c r="G2323" s="169">
        <v>2025</v>
      </c>
      <c r="H2323" s="169" t="s">
        <v>10189</v>
      </c>
      <c r="I2323" s="190" t="s">
        <v>10190</v>
      </c>
      <c r="J2323" s="167" t="s">
        <v>68</v>
      </c>
      <c r="K2323" s="166" t="s">
        <v>3417</v>
      </c>
      <c r="L2323" s="166" t="s">
        <v>56</v>
      </c>
      <c r="M2323" s="166" t="s">
        <v>8948</v>
      </c>
    </row>
    <row r="2324" spans="1:13" ht="90" x14ac:dyDescent="0.2">
      <c r="A2324" s="166">
        <v>2323</v>
      </c>
      <c r="B2324" s="167" t="s">
        <v>10191</v>
      </c>
      <c r="C2324" s="168" t="s">
        <v>10192</v>
      </c>
      <c r="D2324" s="169" t="s">
        <v>9798</v>
      </c>
      <c r="E2324" s="170" t="s">
        <v>9799</v>
      </c>
      <c r="F2324" s="170"/>
      <c r="G2324" s="166">
        <v>2025</v>
      </c>
      <c r="H2324" s="169" t="s">
        <v>10193</v>
      </c>
      <c r="I2324" s="190" t="s">
        <v>10194</v>
      </c>
      <c r="J2324" s="167" t="s">
        <v>61</v>
      </c>
      <c r="K2324" s="166" t="s">
        <v>69</v>
      </c>
      <c r="L2324" s="166" t="s">
        <v>56</v>
      </c>
      <c r="M2324" s="166" t="s">
        <v>57</v>
      </c>
    </row>
    <row r="2325" spans="1:13" ht="75" x14ac:dyDescent="0.2">
      <c r="A2325" s="166">
        <v>2324</v>
      </c>
      <c r="B2325" s="167" t="s">
        <v>10195</v>
      </c>
      <c r="C2325" s="168" t="s">
        <v>10196</v>
      </c>
      <c r="D2325" s="169" t="s">
        <v>10172</v>
      </c>
      <c r="E2325" s="170"/>
      <c r="F2325" s="170"/>
      <c r="G2325" s="169">
        <v>2025</v>
      </c>
      <c r="H2325" s="169" t="s">
        <v>10197</v>
      </c>
      <c r="I2325" s="190" t="s">
        <v>10198</v>
      </c>
      <c r="J2325" s="167" t="s">
        <v>68</v>
      </c>
      <c r="K2325" s="166" t="s">
        <v>3417</v>
      </c>
      <c r="L2325" s="166" t="s">
        <v>56</v>
      </c>
      <c r="M2325" s="166" t="s">
        <v>3054</v>
      </c>
    </row>
    <row r="2326" spans="1:13" ht="75" x14ac:dyDescent="0.2">
      <c r="A2326" s="166">
        <v>2325</v>
      </c>
      <c r="B2326" s="167" t="s">
        <v>10199</v>
      </c>
      <c r="C2326" s="168" t="s">
        <v>10200</v>
      </c>
      <c r="D2326" s="169" t="s">
        <v>10172</v>
      </c>
      <c r="E2326" s="170"/>
      <c r="F2326" s="170"/>
      <c r="G2326" s="169">
        <v>2025</v>
      </c>
      <c r="H2326" s="169" t="s">
        <v>10201</v>
      </c>
      <c r="I2326" s="201" t="s">
        <v>10202</v>
      </c>
      <c r="J2326" s="167" t="s">
        <v>68</v>
      </c>
      <c r="K2326" s="166" t="s">
        <v>3417</v>
      </c>
      <c r="L2326" s="166" t="s">
        <v>56</v>
      </c>
      <c r="M2326" s="166" t="s">
        <v>3100</v>
      </c>
    </row>
    <row r="2327" spans="1:13" ht="75" x14ac:dyDescent="0.2">
      <c r="A2327" s="166">
        <v>2326</v>
      </c>
      <c r="B2327" s="167" t="s">
        <v>10203</v>
      </c>
      <c r="C2327" s="168" t="s">
        <v>10204</v>
      </c>
      <c r="D2327" s="169" t="s">
        <v>10172</v>
      </c>
      <c r="E2327" s="170"/>
      <c r="F2327" s="170"/>
      <c r="G2327" s="169">
        <v>2025</v>
      </c>
      <c r="H2327" s="169" t="s">
        <v>10205</v>
      </c>
      <c r="I2327" s="190" t="s">
        <v>10206</v>
      </c>
      <c r="J2327" s="167" t="s">
        <v>68</v>
      </c>
      <c r="K2327" s="166" t="s">
        <v>3417</v>
      </c>
      <c r="L2327" s="166" t="s">
        <v>56</v>
      </c>
      <c r="M2327" s="166" t="s">
        <v>6901</v>
      </c>
    </row>
    <row r="2328" spans="1:13" ht="75" x14ac:dyDescent="0.2">
      <c r="A2328" s="166">
        <v>2327</v>
      </c>
      <c r="B2328" s="167" t="s">
        <v>10207</v>
      </c>
      <c r="C2328" s="168" t="s">
        <v>10208</v>
      </c>
      <c r="D2328" s="169" t="s">
        <v>10172</v>
      </c>
      <c r="E2328" s="170"/>
      <c r="F2328" s="170"/>
      <c r="G2328" s="169">
        <v>2025</v>
      </c>
      <c r="H2328" s="169" t="s">
        <v>10209</v>
      </c>
      <c r="I2328" s="190" t="s">
        <v>10210</v>
      </c>
      <c r="J2328" s="167" t="s">
        <v>68</v>
      </c>
      <c r="K2328" s="166" t="s">
        <v>69</v>
      </c>
      <c r="L2328" s="166" t="s">
        <v>601</v>
      </c>
      <c r="M2328" s="166" t="s">
        <v>9084</v>
      </c>
    </row>
    <row r="2329" spans="1:13" ht="75" x14ac:dyDescent="0.2">
      <c r="A2329" s="166">
        <v>2328</v>
      </c>
      <c r="B2329" s="167" t="s">
        <v>10211</v>
      </c>
      <c r="C2329" s="168" t="s">
        <v>10212</v>
      </c>
      <c r="D2329" s="169" t="s">
        <v>10172</v>
      </c>
      <c r="E2329" s="170"/>
      <c r="F2329" s="170"/>
      <c r="G2329" s="169">
        <v>2025</v>
      </c>
      <c r="H2329" s="169" t="s">
        <v>10213</v>
      </c>
      <c r="I2329" s="190" t="s">
        <v>10214</v>
      </c>
      <c r="J2329" s="167" t="s">
        <v>68</v>
      </c>
      <c r="K2329" s="166" t="s">
        <v>69</v>
      </c>
      <c r="L2329" s="166" t="s">
        <v>56</v>
      </c>
      <c r="M2329" s="166" t="s">
        <v>2445</v>
      </c>
    </row>
    <row r="2330" spans="1:13" ht="75" x14ac:dyDescent="0.2">
      <c r="A2330" s="166">
        <v>2329</v>
      </c>
      <c r="B2330" s="167" t="s">
        <v>10215</v>
      </c>
      <c r="C2330" s="168" t="s">
        <v>10216</v>
      </c>
      <c r="D2330" s="169" t="s">
        <v>10172</v>
      </c>
      <c r="E2330" s="170"/>
      <c r="F2330" s="170"/>
      <c r="G2330" s="169">
        <v>2025</v>
      </c>
      <c r="H2330" s="169" t="s">
        <v>10217</v>
      </c>
      <c r="I2330" s="190" t="s">
        <v>10218</v>
      </c>
      <c r="J2330" s="167" t="s">
        <v>68</v>
      </c>
      <c r="K2330" s="166" t="s">
        <v>69</v>
      </c>
      <c r="L2330" s="166" t="s">
        <v>56</v>
      </c>
      <c r="M2330" s="166" t="s">
        <v>3100</v>
      </c>
    </row>
    <row r="2331" spans="1:13" ht="75" x14ac:dyDescent="0.2">
      <c r="A2331" s="166">
        <v>2330</v>
      </c>
      <c r="B2331" s="167" t="s">
        <v>10219</v>
      </c>
      <c r="C2331" s="168" t="s">
        <v>10220</v>
      </c>
      <c r="D2331" s="169" t="s">
        <v>10221</v>
      </c>
      <c r="E2331" s="170"/>
      <c r="F2331" s="170"/>
      <c r="G2331" s="166">
        <v>2025</v>
      </c>
      <c r="H2331" s="169" t="s">
        <v>10222</v>
      </c>
      <c r="I2331" s="173" t="s">
        <v>10223</v>
      </c>
      <c r="J2331" s="167" t="s">
        <v>68</v>
      </c>
      <c r="K2331" s="166" t="s">
        <v>69</v>
      </c>
      <c r="L2331" s="166" t="s">
        <v>56</v>
      </c>
      <c r="M2331" s="166" t="s">
        <v>2274</v>
      </c>
    </row>
    <row r="2332" spans="1:13" ht="75" x14ac:dyDescent="0.2">
      <c r="A2332" s="166">
        <v>2331</v>
      </c>
      <c r="B2332" s="167" t="s">
        <v>10224</v>
      </c>
      <c r="C2332" s="168" t="s">
        <v>10225</v>
      </c>
      <c r="D2332" s="169" t="s">
        <v>10226</v>
      </c>
      <c r="E2332" s="170"/>
      <c r="F2332" s="170"/>
      <c r="G2332" s="166">
        <v>2025</v>
      </c>
      <c r="H2332" s="169" t="s">
        <v>10227</v>
      </c>
      <c r="I2332" s="190" t="s">
        <v>10228</v>
      </c>
      <c r="J2332" s="167" t="s">
        <v>61</v>
      </c>
      <c r="K2332" s="166" t="s">
        <v>69</v>
      </c>
      <c r="L2332" s="166" t="s">
        <v>56</v>
      </c>
      <c r="M2332" s="166" t="s">
        <v>2274</v>
      </c>
    </row>
    <row r="2333" spans="1:13" ht="75" x14ac:dyDescent="0.2">
      <c r="A2333" s="166">
        <v>2332</v>
      </c>
      <c r="B2333" s="167" t="s">
        <v>10229</v>
      </c>
      <c r="C2333" s="168" t="s">
        <v>10230</v>
      </c>
      <c r="D2333" s="169" t="s">
        <v>177</v>
      </c>
      <c r="E2333" s="170">
        <v>20</v>
      </c>
      <c r="F2333" s="170">
        <v>2</v>
      </c>
      <c r="G2333" s="166">
        <v>2025</v>
      </c>
      <c r="H2333" s="169" t="s">
        <v>10231</v>
      </c>
      <c r="I2333" s="190" t="s">
        <v>10232</v>
      </c>
      <c r="J2333" s="167" t="s">
        <v>32</v>
      </c>
      <c r="K2333" s="166" t="s">
        <v>55</v>
      </c>
      <c r="L2333" s="166" t="s">
        <v>56</v>
      </c>
      <c r="M2333" s="166" t="s">
        <v>8948</v>
      </c>
    </row>
    <row r="2334" spans="1:13" ht="75" x14ac:dyDescent="0.2">
      <c r="A2334" s="166">
        <v>2333</v>
      </c>
      <c r="B2334" s="167" t="s">
        <v>10233</v>
      </c>
      <c r="C2334" s="168" t="s">
        <v>10234</v>
      </c>
      <c r="D2334" s="169" t="s">
        <v>10226</v>
      </c>
      <c r="E2334" s="170"/>
      <c r="F2334" s="170"/>
      <c r="G2334" s="166">
        <v>2025</v>
      </c>
      <c r="H2334" s="169" t="s">
        <v>10235</v>
      </c>
      <c r="I2334" s="190" t="s">
        <v>10236</v>
      </c>
      <c r="J2334" s="167" t="s">
        <v>61</v>
      </c>
      <c r="K2334" s="169" t="s">
        <v>69</v>
      </c>
      <c r="L2334" s="166" t="s">
        <v>56</v>
      </c>
      <c r="M2334" s="166" t="s">
        <v>2274</v>
      </c>
    </row>
    <row r="2335" spans="1:13" ht="75" x14ac:dyDescent="0.2">
      <c r="A2335" s="166">
        <v>2334</v>
      </c>
      <c r="B2335" s="167" t="s">
        <v>10237</v>
      </c>
      <c r="C2335" s="168" t="s">
        <v>10238</v>
      </c>
      <c r="D2335" s="169" t="s">
        <v>4840</v>
      </c>
      <c r="E2335" s="170">
        <v>7</v>
      </c>
      <c r="F2335" s="170"/>
      <c r="G2335" s="166">
        <v>2025</v>
      </c>
      <c r="H2335" s="169" t="s">
        <v>10239</v>
      </c>
      <c r="I2335" s="190" t="s">
        <v>10240</v>
      </c>
      <c r="J2335" s="167" t="s">
        <v>32</v>
      </c>
      <c r="K2335" s="166" t="s">
        <v>55</v>
      </c>
      <c r="L2335" s="166" t="s">
        <v>56</v>
      </c>
      <c r="M2335" s="166" t="s">
        <v>665</v>
      </c>
    </row>
    <row r="2336" spans="1:13" ht="90" x14ac:dyDescent="0.2">
      <c r="A2336" s="166">
        <v>2335</v>
      </c>
      <c r="B2336" s="167" t="s">
        <v>10241</v>
      </c>
      <c r="C2336" s="168" t="s">
        <v>10242</v>
      </c>
      <c r="D2336" s="169" t="s">
        <v>10243</v>
      </c>
      <c r="E2336" s="170"/>
      <c r="F2336" s="170"/>
      <c r="G2336" s="166">
        <v>2025</v>
      </c>
      <c r="H2336" s="169" t="s">
        <v>10244</v>
      </c>
      <c r="I2336" s="173" t="s">
        <v>10245</v>
      </c>
      <c r="J2336" s="167" t="s">
        <v>68</v>
      </c>
      <c r="K2336" s="166" t="s">
        <v>69</v>
      </c>
      <c r="L2336" s="166" t="s">
        <v>80</v>
      </c>
      <c r="M2336" s="166" t="s">
        <v>539</v>
      </c>
    </row>
    <row r="2337" spans="1:13" ht="75" x14ac:dyDescent="0.2">
      <c r="A2337" s="166">
        <v>2336</v>
      </c>
      <c r="B2337" s="167" t="s">
        <v>10246</v>
      </c>
      <c r="C2337" s="168" t="s">
        <v>10247</v>
      </c>
      <c r="D2337" s="169" t="s">
        <v>42</v>
      </c>
      <c r="E2337" s="170"/>
      <c r="F2337" s="170"/>
      <c r="G2337" s="166">
        <v>2025</v>
      </c>
      <c r="H2337" s="169" t="s">
        <v>10248</v>
      </c>
      <c r="I2337" s="190" t="s">
        <v>10249</v>
      </c>
      <c r="J2337" s="167" t="s">
        <v>32</v>
      </c>
      <c r="K2337" s="166" t="s">
        <v>55</v>
      </c>
      <c r="L2337" s="166" t="s">
        <v>56</v>
      </c>
      <c r="M2337" s="166" t="s">
        <v>2163</v>
      </c>
    </row>
    <row r="2338" spans="1:13" ht="90" x14ac:dyDescent="0.2">
      <c r="A2338" s="166">
        <v>2337</v>
      </c>
      <c r="B2338" s="167" t="s">
        <v>10250</v>
      </c>
      <c r="C2338" s="168" t="s">
        <v>10251</v>
      </c>
      <c r="D2338" s="169" t="s">
        <v>330</v>
      </c>
      <c r="E2338" s="170" t="s">
        <v>10252</v>
      </c>
      <c r="F2338" s="170"/>
      <c r="G2338" s="166">
        <v>2025</v>
      </c>
      <c r="H2338" s="169" t="s">
        <v>10253</v>
      </c>
      <c r="I2338" s="190" t="s">
        <v>10254</v>
      </c>
      <c r="J2338" s="167" t="s">
        <v>68</v>
      </c>
      <c r="K2338" s="166" t="s">
        <v>3417</v>
      </c>
      <c r="L2338" s="166" t="s">
        <v>1325</v>
      </c>
      <c r="M2338" s="166" t="s">
        <v>1330</v>
      </c>
    </row>
    <row r="2339" spans="1:13" ht="75" x14ac:dyDescent="0.2">
      <c r="A2339" s="166">
        <v>2338</v>
      </c>
      <c r="B2339" s="167" t="s">
        <v>10255</v>
      </c>
      <c r="C2339" s="168" t="s">
        <v>10256</v>
      </c>
      <c r="D2339" s="169" t="s">
        <v>486</v>
      </c>
      <c r="E2339" s="170">
        <v>3306</v>
      </c>
      <c r="F2339" s="170">
        <v>1</v>
      </c>
      <c r="G2339" s="166">
        <v>2025</v>
      </c>
      <c r="H2339" s="169" t="s">
        <v>10257</v>
      </c>
      <c r="I2339" s="173" t="s">
        <v>10258</v>
      </c>
      <c r="J2339" s="167" t="s">
        <v>68</v>
      </c>
      <c r="K2339" s="166" t="s">
        <v>69</v>
      </c>
      <c r="L2339" s="166" t="s">
        <v>149</v>
      </c>
      <c r="M2339" s="166" t="s">
        <v>1544</v>
      </c>
    </row>
    <row r="2340" spans="1:13" ht="75" x14ac:dyDescent="0.2">
      <c r="A2340" s="166">
        <v>2339</v>
      </c>
      <c r="B2340" s="167" t="s">
        <v>10259</v>
      </c>
      <c r="C2340" s="168" t="s">
        <v>10260</v>
      </c>
      <c r="D2340" s="169" t="s">
        <v>486</v>
      </c>
      <c r="E2340" s="170">
        <v>3306</v>
      </c>
      <c r="F2340" s="170">
        <v>1</v>
      </c>
      <c r="G2340" s="166">
        <v>2025</v>
      </c>
      <c r="H2340" s="169" t="s">
        <v>10261</v>
      </c>
      <c r="I2340" s="190" t="s">
        <v>10262</v>
      </c>
      <c r="J2340" s="167" t="s">
        <v>68</v>
      </c>
      <c r="K2340" s="166" t="s">
        <v>69</v>
      </c>
      <c r="L2340" s="166" t="s">
        <v>128</v>
      </c>
      <c r="M2340" s="166" t="s">
        <v>544</v>
      </c>
    </row>
    <row r="2341" spans="1:13" ht="75" x14ac:dyDescent="0.2">
      <c r="A2341" s="166">
        <v>2340</v>
      </c>
      <c r="B2341" s="167" t="s">
        <v>10263</v>
      </c>
      <c r="C2341" s="168" t="s">
        <v>10264</v>
      </c>
      <c r="D2341" s="169" t="s">
        <v>486</v>
      </c>
      <c r="E2341" s="170">
        <v>3306</v>
      </c>
      <c r="F2341" s="170">
        <v>1</v>
      </c>
      <c r="G2341" s="166">
        <v>2025</v>
      </c>
      <c r="H2341" s="169" t="s">
        <v>10265</v>
      </c>
      <c r="I2341" s="190" t="s">
        <v>10266</v>
      </c>
      <c r="J2341" s="167" t="s">
        <v>68</v>
      </c>
      <c r="K2341" s="166" t="s">
        <v>69</v>
      </c>
      <c r="L2341" s="166" t="s">
        <v>149</v>
      </c>
      <c r="M2341" s="166" t="s">
        <v>1544</v>
      </c>
    </row>
    <row r="2342" spans="1:13" ht="105" x14ac:dyDescent="0.2">
      <c r="A2342" s="166">
        <v>2341</v>
      </c>
      <c r="B2342" s="167" t="s">
        <v>10267</v>
      </c>
      <c r="C2342" s="168" t="s">
        <v>10268</v>
      </c>
      <c r="D2342" s="169" t="s">
        <v>2160</v>
      </c>
      <c r="E2342" s="170">
        <v>70</v>
      </c>
      <c r="F2342" s="170">
        <v>2</v>
      </c>
      <c r="G2342" s="166">
        <v>2025</v>
      </c>
      <c r="H2342" s="169" t="s">
        <v>10269</v>
      </c>
      <c r="I2342" s="190" t="s">
        <v>10270</v>
      </c>
      <c r="J2342" s="167" t="s">
        <v>32</v>
      </c>
      <c r="K2342" s="166" t="s">
        <v>55</v>
      </c>
      <c r="L2342" s="166" t="s">
        <v>56</v>
      </c>
      <c r="M2342" s="166" t="s">
        <v>2163</v>
      </c>
    </row>
    <row r="2343" spans="1:13" ht="75" x14ac:dyDescent="0.2">
      <c r="A2343" s="166">
        <v>2342</v>
      </c>
      <c r="B2343" s="167" t="s">
        <v>10271</v>
      </c>
      <c r="C2343" s="168" t="s">
        <v>10272</v>
      </c>
      <c r="D2343" s="169" t="s">
        <v>10273</v>
      </c>
      <c r="E2343" s="170">
        <v>47</v>
      </c>
      <c r="F2343" s="170">
        <v>2</v>
      </c>
      <c r="G2343" s="166">
        <v>2025</v>
      </c>
      <c r="H2343" s="169" t="s">
        <v>10274</v>
      </c>
      <c r="I2343" s="190" t="s">
        <v>10275</v>
      </c>
      <c r="J2343" s="167" t="s">
        <v>32</v>
      </c>
      <c r="K2343" s="166" t="s">
        <v>103</v>
      </c>
      <c r="L2343" s="166" t="s">
        <v>149</v>
      </c>
      <c r="M2343" s="166" t="s">
        <v>2182</v>
      </c>
    </row>
    <row r="2344" spans="1:13" ht="75" x14ac:dyDescent="0.2">
      <c r="A2344" s="166">
        <v>2343</v>
      </c>
      <c r="B2344" s="167" t="s">
        <v>10276</v>
      </c>
      <c r="C2344" s="168" t="s">
        <v>10277</v>
      </c>
      <c r="D2344" s="169" t="s">
        <v>1890</v>
      </c>
      <c r="E2344" s="170">
        <v>18</v>
      </c>
      <c r="F2344" s="170">
        <v>3</v>
      </c>
      <c r="G2344" s="166">
        <v>2025</v>
      </c>
      <c r="H2344" s="169" t="s">
        <v>10278</v>
      </c>
      <c r="I2344" s="190" t="s">
        <v>10279</v>
      </c>
      <c r="J2344" s="167" t="s">
        <v>32</v>
      </c>
      <c r="K2344" s="166" t="s">
        <v>103</v>
      </c>
      <c r="L2344" s="166" t="s">
        <v>114</v>
      </c>
      <c r="M2344" s="166" t="s">
        <v>514</v>
      </c>
    </row>
    <row r="2345" spans="1:13" ht="75" x14ac:dyDescent="0.2">
      <c r="A2345" s="166">
        <v>2344</v>
      </c>
      <c r="B2345" s="167" t="s">
        <v>10280</v>
      </c>
      <c r="C2345" s="168" t="s">
        <v>10281</v>
      </c>
      <c r="D2345" s="169" t="s">
        <v>486</v>
      </c>
      <c r="E2345" s="170">
        <v>3306</v>
      </c>
      <c r="F2345" s="170">
        <v>1</v>
      </c>
      <c r="G2345" s="166">
        <v>2025</v>
      </c>
      <c r="H2345" s="169" t="s">
        <v>10282</v>
      </c>
      <c r="I2345" s="190" t="s">
        <v>10283</v>
      </c>
      <c r="J2345" s="167" t="s">
        <v>68</v>
      </c>
      <c r="K2345" s="166" t="s">
        <v>69</v>
      </c>
      <c r="L2345" s="166" t="s">
        <v>128</v>
      </c>
      <c r="M2345" s="166" t="s">
        <v>544</v>
      </c>
    </row>
    <row r="2346" spans="1:13" ht="75" x14ac:dyDescent="0.2">
      <c r="A2346" s="166">
        <v>2345</v>
      </c>
      <c r="B2346" s="167" t="s">
        <v>10284</v>
      </c>
      <c r="C2346" s="168" t="s">
        <v>10285</v>
      </c>
      <c r="D2346" s="169" t="s">
        <v>10286</v>
      </c>
      <c r="E2346" s="170">
        <v>70</v>
      </c>
      <c r="F2346" s="170">
        <v>2</v>
      </c>
      <c r="G2346" s="166">
        <v>2025</v>
      </c>
      <c r="H2346" s="169" t="s">
        <v>10287</v>
      </c>
      <c r="I2346" s="190" t="s">
        <v>10288</v>
      </c>
      <c r="J2346" s="167" t="s">
        <v>32</v>
      </c>
      <c r="K2346" s="166" t="s">
        <v>55</v>
      </c>
      <c r="L2346" s="166" t="s">
        <v>149</v>
      </c>
      <c r="M2346" s="166" t="s">
        <v>503</v>
      </c>
    </row>
    <row r="2347" spans="1:13" ht="75" x14ac:dyDescent="0.2">
      <c r="A2347" s="166">
        <v>2346</v>
      </c>
      <c r="B2347" s="167" t="s">
        <v>10289</v>
      </c>
      <c r="C2347" s="168" t="s">
        <v>10290</v>
      </c>
      <c r="D2347" s="169" t="s">
        <v>9447</v>
      </c>
      <c r="E2347" s="170"/>
      <c r="F2347" s="170"/>
      <c r="G2347" s="166">
        <v>2025</v>
      </c>
      <c r="H2347" s="169" t="s">
        <v>10291</v>
      </c>
      <c r="I2347" s="190" t="s">
        <v>10292</v>
      </c>
      <c r="J2347" s="167" t="s">
        <v>32</v>
      </c>
      <c r="K2347" s="166" t="s">
        <v>55</v>
      </c>
      <c r="L2347" s="166" t="s">
        <v>149</v>
      </c>
      <c r="M2347" s="166" t="s">
        <v>2470</v>
      </c>
    </row>
    <row r="2348" spans="1:13" ht="90" x14ac:dyDescent="0.2">
      <c r="A2348" s="166">
        <v>2347</v>
      </c>
      <c r="B2348" s="167" t="s">
        <v>10293</v>
      </c>
      <c r="C2348" s="168" t="s">
        <v>10294</v>
      </c>
      <c r="D2348" s="169" t="s">
        <v>330</v>
      </c>
      <c r="E2348" s="170" t="s">
        <v>10295</v>
      </c>
      <c r="F2348" s="170"/>
      <c r="G2348" s="166">
        <v>2025</v>
      </c>
      <c r="H2348" s="169" t="s">
        <v>10296</v>
      </c>
      <c r="I2348" s="190" t="s">
        <v>10297</v>
      </c>
      <c r="J2348" s="167" t="s">
        <v>68</v>
      </c>
      <c r="K2348" s="166" t="s">
        <v>69</v>
      </c>
      <c r="L2348" s="166" t="s">
        <v>56</v>
      </c>
      <c r="M2348" s="166" t="s">
        <v>665</v>
      </c>
    </row>
    <row r="2349" spans="1:13" ht="90" x14ac:dyDescent="0.2">
      <c r="A2349" s="166">
        <v>2348</v>
      </c>
      <c r="B2349" s="167" t="s">
        <v>10298</v>
      </c>
      <c r="C2349" s="168" t="s">
        <v>10299</v>
      </c>
      <c r="D2349" s="169" t="s">
        <v>88</v>
      </c>
      <c r="E2349" s="170"/>
      <c r="F2349" s="170"/>
      <c r="G2349" s="166">
        <v>2025</v>
      </c>
      <c r="H2349" s="169" t="s">
        <v>10300</v>
      </c>
      <c r="I2349" s="190" t="s">
        <v>10301</v>
      </c>
      <c r="J2349" s="167" t="s">
        <v>32</v>
      </c>
      <c r="K2349" s="166" t="s">
        <v>55</v>
      </c>
      <c r="L2349" s="166" t="s">
        <v>56</v>
      </c>
      <c r="M2349" s="166" t="s">
        <v>2163</v>
      </c>
    </row>
    <row r="2350" spans="1:13" ht="75" x14ac:dyDescent="0.2">
      <c r="A2350" s="166">
        <v>2349</v>
      </c>
      <c r="B2350" s="167" t="s">
        <v>10302</v>
      </c>
      <c r="C2350" s="168" t="s">
        <v>10303</v>
      </c>
      <c r="D2350" s="169" t="s">
        <v>486</v>
      </c>
      <c r="E2350" s="170">
        <v>3267</v>
      </c>
      <c r="F2350" s="170">
        <v>1</v>
      </c>
      <c r="G2350" s="166">
        <v>2025</v>
      </c>
      <c r="H2350" s="169" t="s">
        <v>10304</v>
      </c>
      <c r="I2350" s="173" t="s">
        <v>10305</v>
      </c>
      <c r="J2350" s="167" t="s">
        <v>68</v>
      </c>
      <c r="K2350" s="166" t="s">
        <v>69</v>
      </c>
      <c r="L2350" s="166" t="s">
        <v>114</v>
      </c>
      <c r="M2350" s="166" t="s">
        <v>514</v>
      </c>
    </row>
    <row r="2351" spans="1:13" ht="90" x14ac:dyDescent="0.2">
      <c r="A2351" s="166">
        <v>2350</v>
      </c>
      <c r="B2351" s="167" t="s">
        <v>10306</v>
      </c>
      <c r="C2351" s="168" t="s">
        <v>10307</v>
      </c>
      <c r="D2351" s="169" t="s">
        <v>10308</v>
      </c>
      <c r="E2351" s="170">
        <v>11</v>
      </c>
      <c r="F2351" s="170">
        <v>4</v>
      </c>
      <c r="G2351" s="166">
        <v>2025</v>
      </c>
      <c r="H2351" s="169" t="s">
        <v>10309</v>
      </c>
      <c r="I2351" s="190" t="s">
        <v>10310</v>
      </c>
      <c r="J2351" s="167" t="s">
        <v>32</v>
      </c>
      <c r="K2351" s="166" t="s">
        <v>103</v>
      </c>
      <c r="L2351" s="166" t="s">
        <v>725</v>
      </c>
      <c r="M2351" s="166" t="s">
        <v>8533</v>
      </c>
    </row>
    <row r="2352" spans="1:13" ht="75" x14ac:dyDescent="0.2">
      <c r="A2352" s="166">
        <v>2351</v>
      </c>
      <c r="B2352" s="167" t="s">
        <v>10311</v>
      </c>
      <c r="C2352" s="168" t="s">
        <v>10312</v>
      </c>
      <c r="D2352" s="169" t="s">
        <v>5195</v>
      </c>
      <c r="E2352" s="170"/>
      <c r="F2352" s="170"/>
      <c r="G2352" s="166">
        <v>2025</v>
      </c>
      <c r="H2352" s="169" t="s">
        <v>10313</v>
      </c>
      <c r="I2352" s="190" t="s">
        <v>10314</v>
      </c>
      <c r="J2352" s="167" t="s">
        <v>32</v>
      </c>
      <c r="K2352" s="166" t="s">
        <v>55</v>
      </c>
      <c r="L2352" s="166" t="s">
        <v>80</v>
      </c>
      <c r="M2352" s="166" t="s">
        <v>2539</v>
      </c>
    </row>
    <row r="2353" spans="1:13" ht="90" x14ac:dyDescent="0.2">
      <c r="A2353" s="166">
        <v>2352</v>
      </c>
      <c r="B2353" s="167" t="s">
        <v>10315</v>
      </c>
      <c r="C2353" s="168" t="s">
        <v>10316</v>
      </c>
      <c r="D2353" s="169" t="s">
        <v>10317</v>
      </c>
      <c r="E2353" s="170"/>
      <c r="F2353" s="170"/>
      <c r="G2353" s="166">
        <v>2025</v>
      </c>
      <c r="H2353" s="169" t="s">
        <v>10318</v>
      </c>
      <c r="I2353" s="190" t="s">
        <v>10319</v>
      </c>
      <c r="J2353" s="167" t="s">
        <v>61</v>
      </c>
      <c r="K2353" s="166" t="s">
        <v>69</v>
      </c>
      <c r="L2353" s="166" t="s">
        <v>114</v>
      </c>
      <c r="M2353" s="166" t="s">
        <v>3180</v>
      </c>
    </row>
    <row r="2354" spans="1:13" ht="90" x14ac:dyDescent="0.2">
      <c r="A2354" s="166">
        <v>2353</v>
      </c>
      <c r="B2354" s="167" t="s">
        <v>10320</v>
      </c>
      <c r="C2354" s="168" t="s">
        <v>10321</v>
      </c>
      <c r="D2354" s="169" t="s">
        <v>10243</v>
      </c>
      <c r="E2354" s="170"/>
      <c r="F2354" s="170"/>
      <c r="G2354" s="166">
        <v>2025</v>
      </c>
      <c r="H2354" s="169" t="s">
        <v>10322</v>
      </c>
      <c r="I2354" s="173" t="s">
        <v>10323</v>
      </c>
      <c r="J2354" s="167" t="s">
        <v>68</v>
      </c>
      <c r="K2354" s="166" t="s">
        <v>69</v>
      </c>
      <c r="L2354" s="166" t="s">
        <v>80</v>
      </c>
      <c r="M2354" s="166" t="s">
        <v>539</v>
      </c>
    </row>
    <row r="2355" spans="1:13" ht="75" x14ac:dyDescent="0.2">
      <c r="A2355" s="166">
        <v>2354</v>
      </c>
      <c r="B2355" s="167" t="s">
        <v>10324</v>
      </c>
      <c r="C2355" s="168" t="s">
        <v>10325</v>
      </c>
      <c r="D2355" s="169" t="s">
        <v>10326</v>
      </c>
      <c r="E2355" s="170">
        <v>17</v>
      </c>
      <c r="F2355" s="170">
        <v>13</v>
      </c>
      <c r="G2355" s="166">
        <v>2025</v>
      </c>
      <c r="H2355" s="169" t="s">
        <v>10327</v>
      </c>
      <c r="I2355" s="190" t="s">
        <v>10328</v>
      </c>
      <c r="J2355" s="167" t="s">
        <v>32</v>
      </c>
      <c r="K2355" s="166" t="s">
        <v>55</v>
      </c>
      <c r="L2355" s="166" t="s">
        <v>149</v>
      </c>
      <c r="M2355" s="166" t="s">
        <v>1724</v>
      </c>
    </row>
    <row r="2356" spans="1:13" ht="75" x14ac:dyDescent="0.2">
      <c r="A2356" s="166">
        <v>2355</v>
      </c>
      <c r="B2356" s="167" t="s">
        <v>10329</v>
      </c>
      <c r="C2356" s="168" t="s">
        <v>10330</v>
      </c>
      <c r="D2356" s="169" t="s">
        <v>10331</v>
      </c>
      <c r="E2356" s="170">
        <v>34</v>
      </c>
      <c r="F2356" s="170">
        <v>2</v>
      </c>
      <c r="G2356" s="166">
        <v>2025</v>
      </c>
      <c r="H2356" s="169" t="s">
        <v>10332</v>
      </c>
      <c r="I2356" s="190" t="s">
        <v>10333</v>
      </c>
      <c r="J2356" s="167" t="s">
        <v>32</v>
      </c>
      <c r="K2356" s="166" t="s">
        <v>103</v>
      </c>
      <c r="L2356" s="166" t="s">
        <v>56</v>
      </c>
      <c r="M2356" s="166" t="s">
        <v>2163</v>
      </c>
    </row>
    <row r="2357" spans="1:13" ht="75" x14ac:dyDescent="0.2">
      <c r="A2357" s="166">
        <v>2356</v>
      </c>
      <c r="B2357" s="167" t="s">
        <v>10334</v>
      </c>
      <c r="C2357" s="168" t="s">
        <v>10335</v>
      </c>
      <c r="D2357" s="169" t="s">
        <v>10336</v>
      </c>
      <c r="E2357" s="170">
        <v>9</v>
      </c>
      <c r="F2357" s="170">
        <v>2</v>
      </c>
      <c r="G2357" s="166">
        <v>2025</v>
      </c>
      <c r="H2357" s="169" t="s">
        <v>10337</v>
      </c>
      <c r="I2357" s="190" t="s">
        <v>10338</v>
      </c>
      <c r="J2357" s="167" t="s">
        <v>32</v>
      </c>
      <c r="K2357" s="166" t="s">
        <v>103</v>
      </c>
      <c r="L2357" s="166" t="s">
        <v>149</v>
      </c>
      <c r="M2357" s="166" t="s">
        <v>503</v>
      </c>
    </row>
    <row r="2358" spans="1:13" ht="75" x14ac:dyDescent="0.2">
      <c r="A2358" s="166">
        <v>2357</v>
      </c>
      <c r="B2358" s="167" t="s">
        <v>10339</v>
      </c>
      <c r="C2358" s="168" t="s">
        <v>10340</v>
      </c>
      <c r="D2358" s="169" t="s">
        <v>10341</v>
      </c>
      <c r="E2358" s="170"/>
      <c r="F2358" s="170"/>
      <c r="G2358" s="166">
        <v>2025</v>
      </c>
      <c r="H2358" s="169" t="s">
        <v>10342</v>
      </c>
      <c r="I2358" s="190" t="s">
        <v>10343</v>
      </c>
      <c r="J2358" s="167" t="s">
        <v>68</v>
      </c>
      <c r="K2358" s="166" t="s">
        <v>3417</v>
      </c>
      <c r="L2358" s="166" t="s">
        <v>56</v>
      </c>
      <c r="M2358" s="166" t="s">
        <v>490</v>
      </c>
    </row>
    <row r="2359" spans="1:13" ht="75" x14ac:dyDescent="0.2">
      <c r="A2359" s="166">
        <v>2358</v>
      </c>
      <c r="B2359" s="167" t="s">
        <v>10344</v>
      </c>
      <c r="C2359" s="168" t="s">
        <v>10345</v>
      </c>
      <c r="D2359" s="169" t="s">
        <v>10346</v>
      </c>
      <c r="E2359" s="170"/>
      <c r="F2359" s="170"/>
      <c r="G2359" s="166">
        <v>2025</v>
      </c>
      <c r="H2359" s="169" t="s">
        <v>10347</v>
      </c>
      <c r="I2359" s="190" t="s">
        <v>10348</v>
      </c>
      <c r="J2359" s="167" t="s">
        <v>68</v>
      </c>
      <c r="K2359" s="166" t="s">
        <v>3417</v>
      </c>
      <c r="L2359" s="166" t="s">
        <v>56</v>
      </c>
      <c r="M2359" s="166" t="s">
        <v>3566</v>
      </c>
    </row>
    <row r="2360" spans="1:13" ht="60" x14ac:dyDescent="0.2">
      <c r="A2360" s="166">
        <v>2359</v>
      </c>
      <c r="B2360" s="167" t="s">
        <v>10349</v>
      </c>
      <c r="C2360" s="168" t="s">
        <v>10350</v>
      </c>
      <c r="D2360" s="169" t="s">
        <v>10351</v>
      </c>
      <c r="E2360" s="170"/>
      <c r="F2360" s="170"/>
      <c r="G2360" s="166">
        <v>2026</v>
      </c>
      <c r="H2360" s="169" t="s">
        <v>10352</v>
      </c>
      <c r="I2360" s="173" t="s">
        <v>10353</v>
      </c>
      <c r="J2360" s="167" t="s">
        <v>68</v>
      </c>
      <c r="K2360" s="166" t="s">
        <v>69</v>
      </c>
      <c r="L2360" s="166" t="s">
        <v>80</v>
      </c>
      <c r="M2360" s="166" t="s">
        <v>539</v>
      </c>
    </row>
    <row r="2361" spans="1:13" ht="60" x14ac:dyDescent="0.2">
      <c r="A2361" s="166">
        <v>2360</v>
      </c>
      <c r="B2361" s="167" t="s">
        <v>10354</v>
      </c>
      <c r="C2361" s="168" t="s">
        <v>10355</v>
      </c>
      <c r="D2361" s="169" t="s">
        <v>10351</v>
      </c>
      <c r="E2361" s="170"/>
      <c r="F2361" s="170"/>
      <c r="G2361" s="166">
        <v>2026</v>
      </c>
      <c r="H2361" s="169" t="s">
        <v>10356</v>
      </c>
      <c r="I2361" s="173" t="s">
        <v>10357</v>
      </c>
      <c r="J2361" s="167" t="s">
        <v>68</v>
      </c>
      <c r="K2361" s="166" t="s">
        <v>69</v>
      </c>
      <c r="L2361" s="166" t="s">
        <v>80</v>
      </c>
      <c r="M2361" s="166" t="s">
        <v>539</v>
      </c>
    </row>
    <row r="2362" spans="1:13" ht="75" x14ac:dyDescent="0.2">
      <c r="A2362" s="166">
        <v>2361</v>
      </c>
      <c r="B2362" s="167" t="s">
        <v>10358</v>
      </c>
      <c r="C2362" s="168" t="s">
        <v>10359</v>
      </c>
      <c r="D2362" s="169" t="s">
        <v>10341</v>
      </c>
      <c r="E2362" s="170"/>
      <c r="F2362" s="170"/>
      <c r="G2362" s="166">
        <v>2025</v>
      </c>
      <c r="H2362" s="169" t="s">
        <v>10360</v>
      </c>
      <c r="I2362" s="190" t="s">
        <v>10361</v>
      </c>
      <c r="J2362" s="167" t="s">
        <v>68</v>
      </c>
      <c r="K2362" s="166" t="s">
        <v>3417</v>
      </c>
      <c r="L2362" s="166" t="s">
        <v>56</v>
      </c>
      <c r="M2362" s="166" t="s">
        <v>2445</v>
      </c>
    </row>
    <row r="2363" spans="1:13" ht="75" x14ac:dyDescent="0.2">
      <c r="A2363" s="166">
        <v>2362</v>
      </c>
      <c r="B2363" s="167" t="s">
        <v>10362</v>
      </c>
      <c r="C2363" s="168" t="s">
        <v>10363</v>
      </c>
      <c r="D2363" s="169" t="s">
        <v>10341</v>
      </c>
      <c r="E2363" s="170"/>
      <c r="F2363" s="170"/>
      <c r="G2363" s="166">
        <v>2025</v>
      </c>
      <c r="H2363" s="169" t="s">
        <v>10364</v>
      </c>
      <c r="I2363" s="190" t="s">
        <v>10365</v>
      </c>
      <c r="J2363" s="167" t="s">
        <v>68</v>
      </c>
      <c r="K2363" s="166" t="s">
        <v>69</v>
      </c>
      <c r="L2363" s="166" t="s">
        <v>570</v>
      </c>
      <c r="M2363" s="166" t="s">
        <v>8834</v>
      </c>
    </row>
    <row r="2364" spans="1:13" ht="75" x14ac:dyDescent="0.2">
      <c r="A2364" s="166">
        <v>2363</v>
      </c>
      <c r="B2364" s="167" t="s">
        <v>10366</v>
      </c>
      <c r="C2364" s="168" t="s">
        <v>10367</v>
      </c>
      <c r="D2364" s="169" t="s">
        <v>10341</v>
      </c>
      <c r="E2364" s="170"/>
      <c r="F2364" s="170"/>
      <c r="G2364" s="166">
        <v>2025</v>
      </c>
      <c r="H2364" s="169" t="s">
        <v>10368</v>
      </c>
      <c r="I2364" s="190" t="s">
        <v>10369</v>
      </c>
      <c r="J2364" s="167" t="s">
        <v>68</v>
      </c>
      <c r="K2364" s="166" t="s">
        <v>69</v>
      </c>
      <c r="L2364" s="166" t="s">
        <v>725</v>
      </c>
      <c r="M2364" s="166" t="s">
        <v>10370</v>
      </c>
    </row>
    <row r="2365" spans="1:13" ht="75" x14ac:dyDescent="0.2">
      <c r="A2365" s="166">
        <v>2364</v>
      </c>
      <c r="B2365" s="167" t="s">
        <v>10371</v>
      </c>
      <c r="C2365" s="168" t="s">
        <v>10372</v>
      </c>
      <c r="D2365" s="169" t="s">
        <v>7367</v>
      </c>
      <c r="E2365" s="170">
        <v>33</v>
      </c>
      <c r="F2365" s="170">
        <v>4</v>
      </c>
      <c r="G2365" s="166">
        <v>2025</v>
      </c>
      <c r="H2365" s="169" t="s">
        <v>10373</v>
      </c>
      <c r="I2365" s="190" t="s">
        <v>10374</v>
      </c>
      <c r="J2365" s="167" t="s">
        <v>32</v>
      </c>
      <c r="K2365" s="166" t="s">
        <v>103</v>
      </c>
      <c r="L2365" s="166" t="s">
        <v>56</v>
      </c>
      <c r="M2365" s="166" t="s">
        <v>2994</v>
      </c>
    </row>
    <row r="2366" spans="1:13" ht="75" x14ac:dyDescent="0.2">
      <c r="A2366" s="166">
        <v>2365</v>
      </c>
      <c r="B2366" s="167" t="s">
        <v>10375</v>
      </c>
      <c r="C2366" s="168" t="s">
        <v>10376</v>
      </c>
      <c r="D2366" s="169" t="s">
        <v>10377</v>
      </c>
      <c r="E2366" s="170"/>
      <c r="F2366" s="170"/>
      <c r="G2366" s="169">
        <v>2025</v>
      </c>
      <c r="H2366" s="169" t="s">
        <v>10378</v>
      </c>
      <c r="I2366" s="190" t="s">
        <v>10379</v>
      </c>
      <c r="J2366" s="167" t="s">
        <v>68</v>
      </c>
      <c r="K2366" s="166" t="s">
        <v>69</v>
      </c>
      <c r="L2366" s="166" t="s">
        <v>56</v>
      </c>
      <c r="M2366" s="166" t="s">
        <v>57</v>
      </c>
    </row>
    <row r="2367" spans="1:13" ht="75" x14ac:dyDescent="0.2">
      <c r="A2367" s="166">
        <v>2366</v>
      </c>
      <c r="B2367" s="167" t="s">
        <v>10380</v>
      </c>
      <c r="C2367" s="168" t="s">
        <v>10381</v>
      </c>
      <c r="D2367" s="169" t="s">
        <v>9203</v>
      </c>
      <c r="E2367" s="170"/>
      <c r="F2367" s="170"/>
      <c r="G2367" s="166">
        <v>2025</v>
      </c>
      <c r="H2367" s="169" t="s">
        <v>10382</v>
      </c>
      <c r="I2367" s="190" t="s">
        <v>10383</v>
      </c>
      <c r="J2367" s="167" t="s">
        <v>32</v>
      </c>
      <c r="K2367" s="166" t="s">
        <v>55</v>
      </c>
      <c r="L2367" s="166" t="s">
        <v>128</v>
      </c>
      <c r="M2367" s="166" t="s">
        <v>3430</v>
      </c>
    </row>
    <row r="2368" spans="1:13" ht="75" x14ac:dyDescent="0.2">
      <c r="A2368" s="166">
        <v>2367</v>
      </c>
      <c r="B2368" s="167" t="s">
        <v>10384</v>
      </c>
      <c r="C2368" s="168" t="s">
        <v>10385</v>
      </c>
      <c r="D2368" s="169" t="s">
        <v>10386</v>
      </c>
      <c r="E2368" s="170"/>
      <c r="F2368" s="170"/>
      <c r="G2368" s="166">
        <v>2025</v>
      </c>
      <c r="H2368" s="169" t="s">
        <v>10387</v>
      </c>
      <c r="I2368" s="190" t="s">
        <v>10388</v>
      </c>
      <c r="J2368" s="167" t="s">
        <v>68</v>
      </c>
      <c r="K2368" s="166" t="s">
        <v>69</v>
      </c>
      <c r="L2368" s="166" t="s">
        <v>56</v>
      </c>
      <c r="M2368" s="166" t="s">
        <v>3220</v>
      </c>
    </row>
    <row r="2369" spans="1:13" ht="75" x14ac:dyDescent="0.2">
      <c r="A2369" s="166">
        <v>2368</v>
      </c>
      <c r="B2369" s="167" t="s">
        <v>10389</v>
      </c>
      <c r="C2369" s="168" t="s">
        <v>10390</v>
      </c>
      <c r="D2369" s="169" t="s">
        <v>10386</v>
      </c>
      <c r="E2369" s="170"/>
      <c r="F2369" s="170"/>
      <c r="G2369" s="166">
        <v>2025</v>
      </c>
      <c r="H2369" s="169" t="s">
        <v>10391</v>
      </c>
      <c r="I2369" s="190" t="s">
        <v>10392</v>
      </c>
      <c r="J2369" s="167" t="s">
        <v>68</v>
      </c>
      <c r="K2369" s="166" t="s">
        <v>3417</v>
      </c>
      <c r="L2369" s="166" t="s">
        <v>80</v>
      </c>
      <c r="M2369" s="166" t="s">
        <v>2539</v>
      </c>
    </row>
    <row r="2370" spans="1:13" ht="75" x14ac:dyDescent="0.2">
      <c r="A2370" s="166">
        <v>2369</v>
      </c>
      <c r="B2370" s="167" t="s">
        <v>10393</v>
      </c>
      <c r="C2370" s="168" t="s">
        <v>10394</v>
      </c>
      <c r="D2370" s="169" t="s">
        <v>9398</v>
      </c>
      <c r="E2370" s="170"/>
      <c r="F2370" s="170"/>
      <c r="G2370" s="166">
        <v>2025</v>
      </c>
      <c r="H2370" s="169" t="s">
        <v>10395</v>
      </c>
      <c r="I2370" s="190" t="s">
        <v>10396</v>
      </c>
      <c r="J2370" s="167" t="s">
        <v>68</v>
      </c>
      <c r="K2370" s="166" t="s">
        <v>3417</v>
      </c>
      <c r="L2370" s="166" t="s">
        <v>80</v>
      </c>
      <c r="M2370" s="166" t="s">
        <v>2683</v>
      </c>
    </row>
    <row r="2371" spans="1:13" ht="75" x14ac:dyDescent="0.2">
      <c r="A2371" s="166">
        <v>2370</v>
      </c>
      <c r="B2371" s="167" t="s">
        <v>10397</v>
      </c>
      <c r="C2371" s="168" t="s">
        <v>10398</v>
      </c>
      <c r="D2371" s="169" t="s">
        <v>9398</v>
      </c>
      <c r="E2371" s="170"/>
      <c r="F2371" s="170"/>
      <c r="G2371" s="166">
        <v>2025</v>
      </c>
      <c r="H2371" s="169" t="s">
        <v>10399</v>
      </c>
      <c r="I2371" s="190" t="s">
        <v>10400</v>
      </c>
      <c r="J2371" s="167" t="s">
        <v>68</v>
      </c>
      <c r="K2371" s="166" t="s">
        <v>3417</v>
      </c>
      <c r="L2371" s="166" t="s">
        <v>80</v>
      </c>
      <c r="M2371" s="166" t="s">
        <v>2683</v>
      </c>
    </row>
    <row r="2372" spans="1:13" ht="75" x14ac:dyDescent="0.2">
      <c r="A2372" s="166">
        <v>2371</v>
      </c>
      <c r="B2372" s="167" t="s">
        <v>10401</v>
      </c>
      <c r="C2372" s="168" t="s">
        <v>10402</v>
      </c>
      <c r="D2372" s="169" t="s">
        <v>9398</v>
      </c>
      <c r="E2372" s="170"/>
      <c r="F2372" s="170"/>
      <c r="G2372" s="166">
        <v>2025</v>
      </c>
      <c r="H2372" s="169" t="s">
        <v>10403</v>
      </c>
      <c r="I2372" s="190" t="s">
        <v>10404</v>
      </c>
      <c r="J2372" s="167" t="s">
        <v>68</v>
      </c>
      <c r="K2372" s="166" t="s">
        <v>3417</v>
      </c>
      <c r="L2372" s="166" t="s">
        <v>56</v>
      </c>
      <c r="M2372" s="166" t="s">
        <v>3100</v>
      </c>
    </row>
    <row r="2373" spans="1:13" ht="75" x14ac:dyDescent="0.2">
      <c r="A2373" s="166">
        <v>2372</v>
      </c>
      <c r="B2373" s="167" t="s">
        <v>10405</v>
      </c>
      <c r="C2373" s="168" t="s">
        <v>10406</v>
      </c>
      <c r="D2373" s="169" t="s">
        <v>9398</v>
      </c>
      <c r="E2373" s="170"/>
      <c r="F2373" s="170"/>
      <c r="G2373" s="166">
        <v>2025</v>
      </c>
      <c r="H2373" s="169" t="s">
        <v>10407</v>
      </c>
      <c r="I2373" s="190" t="s">
        <v>10408</v>
      </c>
      <c r="J2373" s="167" t="s">
        <v>68</v>
      </c>
      <c r="K2373" s="166" t="s">
        <v>3417</v>
      </c>
      <c r="L2373" s="166" t="s">
        <v>56</v>
      </c>
      <c r="M2373" s="166" t="s">
        <v>6729</v>
      </c>
    </row>
    <row r="2374" spans="1:13" ht="75" x14ac:dyDescent="0.2">
      <c r="A2374" s="166">
        <v>2373</v>
      </c>
      <c r="B2374" s="167" t="s">
        <v>10409</v>
      </c>
      <c r="C2374" s="168" t="s">
        <v>10410</v>
      </c>
      <c r="D2374" s="169" t="s">
        <v>9398</v>
      </c>
      <c r="E2374" s="170"/>
      <c r="F2374" s="170"/>
      <c r="G2374" s="166">
        <v>2025</v>
      </c>
      <c r="H2374" s="169" t="s">
        <v>10411</v>
      </c>
      <c r="I2374" s="190" t="s">
        <v>10412</v>
      </c>
      <c r="J2374" s="167" t="s">
        <v>68</v>
      </c>
      <c r="K2374" s="166" t="s">
        <v>3417</v>
      </c>
      <c r="L2374" s="166" t="s">
        <v>80</v>
      </c>
      <c r="M2374" s="166" t="s">
        <v>2683</v>
      </c>
    </row>
    <row r="2375" spans="1:13" ht="75" x14ac:dyDescent="0.2">
      <c r="A2375" s="166">
        <v>2374</v>
      </c>
      <c r="B2375" s="167" t="s">
        <v>10413</v>
      </c>
      <c r="C2375" s="168" t="s">
        <v>10414</v>
      </c>
      <c r="D2375" s="169" t="s">
        <v>9398</v>
      </c>
      <c r="E2375" s="170"/>
      <c r="F2375" s="170"/>
      <c r="G2375" s="166">
        <v>2025</v>
      </c>
      <c r="H2375" s="169" t="s">
        <v>10415</v>
      </c>
      <c r="I2375" s="190" t="s">
        <v>10416</v>
      </c>
      <c r="J2375" s="167" t="s">
        <v>68</v>
      </c>
      <c r="K2375" s="166" t="s">
        <v>3417</v>
      </c>
      <c r="L2375" s="166" t="s">
        <v>56</v>
      </c>
      <c r="M2375" s="166" t="s">
        <v>2765</v>
      </c>
    </row>
    <row r="2376" spans="1:13" ht="75" x14ac:dyDescent="0.2">
      <c r="A2376" s="166">
        <v>2375</v>
      </c>
      <c r="B2376" s="167" t="s">
        <v>10417</v>
      </c>
      <c r="C2376" s="168" t="s">
        <v>10418</v>
      </c>
      <c r="D2376" s="169" t="s">
        <v>9398</v>
      </c>
      <c r="E2376" s="170"/>
      <c r="F2376" s="170"/>
      <c r="G2376" s="166">
        <v>2025</v>
      </c>
      <c r="H2376" s="169" t="s">
        <v>10419</v>
      </c>
      <c r="I2376" s="190" t="s">
        <v>10420</v>
      </c>
      <c r="J2376" s="167" t="s">
        <v>68</v>
      </c>
      <c r="K2376" s="166" t="s">
        <v>3417</v>
      </c>
      <c r="L2376" s="166" t="s">
        <v>80</v>
      </c>
      <c r="M2376" s="166" t="s">
        <v>591</v>
      </c>
    </row>
    <row r="2377" spans="1:13" ht="75" x14ac:dyDescent="0.2">
      <c r="A2377" s="166">
        <v>2376</v>
      </c>
      <c r="B2377" s="167" t="s">
        <v>10421</v>
      </c>
      <c r="C2377" s="168" t="s">
        <v>10422</v>
      </c>
      <c r="D2377" s="169" t="s">
        <v>9398</v>
      </c>
      <c r="E2377" s="170"/>
      <c r="F2377" s="170"/>
      <c r="G2377" s="166">
        <v>2025</v>
      </c>
      <c r="H2377" s="169" t="s">
        <v>10423</v>
      </c>
      <c r="I2377" s="190" t="s">
        <v>10424</v>
      </c>
      <c r="J2377" s="167" t="s">
        <v>68</v>
      </c>
      <c r="K2377" s="166" t="s">
        <v>3417</v>
      </c>
      <c r="L2377" s="166" t="s">
        <v>56</v>
      </c>
      <c r="M2377" s="166" t="s">
        <v>6740</v>
      </c>
    </row>
    <row r="2378" spans="1:13" ht="75" x14ac:dyDescent="0.2">
      <c r="A2378" s="166">
        <v>2377</v>
      </c>
      <c r="B2378" s="167" t="s">
        <v>10425</v>
      </c>
      <c r="C2378" s="168" t="s">
        <v>10426</v>
      </c>
      <c r="D2378" s="169" t="s">
        <v>9398</v>
      </c>
      <c r="E2378" s="170"/>
      <c r="F2378" s="170"/>
      <c r="G2378" s="166">
        <v>2025</v>
      </c>
      <c r="H2378" s="169" t="s">
        <v>10427</v>
      </c>
      <c r="I2378" s="190" t="s">
        <v>10428</v>
      </c>
      <c r="J2378" s="167" t="s">
        <v>68</v>
      </c>
      <c r="K2378" s="166" t="s">
        <v>3417</v>
      </c>
      <c r="L2378" s="166" t="s">
        <v>56</v>
      </c>
      <c r="M2378" s="166" t="s">
        <v>2353</v>
      </c>
    </row>
    <row r="2379" spans="1:13" ht="75" x14ac:dyDescent="0.2">
      <c r="A2379" s="166">
        <v>2378</v>
      </c>
      <c r="B2379" s="167" t="s">
        <v>10429</v>
      </c>
      <c r="C2379" s="168" t="s">
        <v>10430</v>
      </c>
      <c r="D2379" s="169" t="s">
        <v>10431</v>
      </c>
      <c r="E2379" s="170"/>
      <c r="F2379" s="170"/>
      <c r="G2379" s="166">
        <v>2025</v>
      </c>
      <c r="H2379" s="169" t="s">
        <v>10432</v>
      </c>
      <c r="I2379" s="190" t="s">
        <v>10433</v>
      </c>
      <c r="J2379" s="167" t="s">
        <v>68</v>
      </c>
      <c r="K2379" s="166" t="s">
        <v>3417</v>
      </c>
      <c r="L2379" s="166" t="s">
        <v>80</v>
      </c>
      <c r="M2379" s="166" t="s">
        <v>591</v>
      </c>
    </row>
    <row r="2380" spans="1:13" ht="75" x14ac:dyDescent="0.2">
      <c r="A2380" s="166">
        <v>2379</v>
      </c>
      <c r="B2380" s="167" t="s">
        <v>10434</v>
      </c>
      <c r="C2380" s="168" t="s">
        <v>10435</v>
      </c>
      <c r="D2380" s="169" t="s">
        <v>10436</v>
      </c>
      <c r="E2380" s="170"/>
      <c r="F2380" s="170"/>
      <c r="G2380" s="166">
        <v>2025</v>
      </c>
      <c r="H2380" s="169" t="s">
        <v>10437</v>
      </c>
      <c r="I2380" s="190" t="s">
        <v>10438</v>
      </c>
      <c r="J2380" s="167" t="s">
        <v>68</v>
      </c>
      <c r="K2380" s="166" t="s">
        <v>69</v>
      </c>
      <c r="L2380" s="166" t="s">
        <v>56</v>
      </c>
      <c r="M2380" s="166" t="s">
        <v>7035</v>
      </c>
    </row>
    <row r="2381" spans="1:13" ht="75" x14ac:dyDescent="0.2">
      <c r="A2381" s="166">
        <v>2380</v>
      </c>
      <c r="B2381" s="167" t="s">
        <v>10439</v>
      </c>
      <c r="C2381" s="168" t="s">
        <v>10440</v>
      </c>
      <c r="D2381" s="169" t="s">
        <v>10436</v>
      </c>
      <c r="E2381" s="170"/>
      <c r="F2381" s="170"/>
      <c r="G2381" s="166">
        <v>2025</v>
      </c>
      <c r="H2381" s="169" t="s">
        <v>10441</v>
      </c>
      <c r="I2381" s="190" t="s">
        <v>10442</v>
      </c>
      <c r="J2381" s="167" t="s">
        <v>68</v>
      </c>
      <c r="K2381" s="166" t="s">
        <v>69</v>
      </c>
      <c r="L2381" s="166" t="s">
        <v>601</v>
      </c>
      <c r="M2381" s="166" t="s">
        <v>9084</v>
      </c>
    </row>
    <row r="2382" spans="1:13" ht="75" x14ac:dyDescent="0.2">
      <c r="A2382" s="166">
        <v>2381</v>
      </c>
      <c r="B2382" s="167" t="s">
        <v>10443</v>
      </c>
      <c r="C2382" s="168" t="s">
        <v>10444</v>
      </c>
      <c r="D2382" s="169" t="s">
        <v>10436</v>
      </c>
      <c r="E2382" s="170"/>
      <c r="F2382" s="170"/>
      <c r="G2382" s="166">
        <v>2025</v>
      </c>
      <c r="H2382" s="169" t="s">
        <v>10445</v>
      </c>
      <c r="I2382" s="190" t="s">
        <v>10446</v>
      </c>
      <c r="J2382" s="167" t="s">
        <v>68</v>
      </c>
      <c r="K2382" s="166" t="s">
        <v>69</v>
      </c>
      <c r="L2382" s="166" t="s">
        <v>601</v>
      </c>
      <c r="M2382" s="166" t="s">
        <v>2347</v>
      </c>
    </row>
    <row r="2383" spans="1:13" ht="90" x14ac:dyDescent="0.2">
      <c r="A2383" s="166">
        <v>2382</v>
      </c>
      <c r="B2383" s="167" t="s">
        <v>10447</v>
      </c>
      <c r="C2383" s="168" t="s">
        <v>10448</v>
      </c>
      <c r="D2383" s="169" t="s">
        <v>10449</v>
      </c>
      <c r="E2383" s="170"/>
      <c r="F2383" s="170"/>
      <c r="G2383" s="166">
        <v>2026</v>
      </c>
      <c r="H2383" s="169" t="s">
        <v>10450</v>
      </c>
      <c r="I2383" s="190" t="s">
        <v>10451</v>
      </c>
      <c r="J2383" s="167" t="s">
        <v>32</v>
      </c>
      <c r="K2383" s="166" t="s">
        <v>55</v>
      </c>
      <c r="L2383" s="166" t="s">
        <v>56</v>
      </c>
      <c r="M2383" s="166" t="s">
        <v>3566</v>
      </c>
    </row>
    <row r="2384" spans="1:13" ht="75" x14ac:dyDescent="0.2">
      <c r="A2384" s="166">
        <v>2383</v>
      </c>
      <c r="B2384" s="167" t="s">
        <v>10452</v>
      </c>
      <c r="C2384" s="168" t="s">
        <v>10453</v>
      </c>
      <c r="D2384" s="169" t="s">
        <v>9833</v>
      </c>
      <c r="E2384" s="170"/>
      <c r="F2384" s="170"/>
      <c r="G2384" s="169">
        <v>2025</v>
      </c>
      <c r="H2384" s="169" t="s">
        <v>10454</v>
      </c>
      <c r="I2384" s="190" t="s">
        <v>10455</v>
      </c>
      <c r="J2384" s="167" t="s">
        <v>68</v>
      </c>
      <c r="K2384" s="169" t="s">
        <v>3417</v>
      </c>
      <c r="L2384" s="166" t="s">
        <v>56</v>
      </c>
      <c r="M2384" s="166" t="s">
        <v>57</v>
      </c>
    </row>
    <row r="2385" spans="1:13" ht="90" x14ac:dyDescent="0.2">
      <c r="A2385" s="166">
        <v>2384</v>
      </c>
      <c r="B2385" s="167" t="s">
        <v>10456</v>
      </c>
      <c r="C2385" s="168" t="s">
        <v>10457</v>
      </c>
      <c r="D2385" s="169" t="s">
        <v>10458</v>
      </c>
      <c r="E2385" s="170">
        <v>26</v>
      </c>
      <c r="F2385" s="170">
        <v>1</v>
      </c>
      <c r="G2385" s="169">
        <v>2025</v>
      </c>
      <c r="H2385" s="169" t="s">
        <v>10459</v>
      </c>
      <c r="I2385" s="190" t="s">
        <v>10460</v>
      </c>
      <c r="J2385" s="167" t="s">
        <v>32</v>
      </c>
      <c r="K2385" s="169" t="s">
        <v>103</v>
      </c>
      <c r="L2385" s="166" t="s">
        <v>56</v>
      </c>
      <c r="M2385" s="166" t="s">
        <v>57</v>
      </c>
    </row>
    <row r="2386" spans="1:13" ht="75" x14ac:dyDescent="0.2">
      <c r="A2386" s="166">
        <v>2385</v>
      </c>
      <c r="B2386" s="167" t="s">
        <v>10461</v>
      </c>
      <c r="C2386" s="168" t="s">
        <v>10462</v>
      </c>
      <c r="D2386" s="169" t="s">
        <v>10436</v>
      </c>
      <c r="E2386" s="170"/>
      <c r="F2386" s="170"/>
      <c r="G2386" s="166">
        <v>2025</v>
      </c>
      <c r="H2386" s="169" t="s">
        <v>10463</v>
      </c>
      <c r="I2386" s="190" t="s">
        <v>10464</v>
      </c>
      <c r="J2386" s="167" t="s">
        <v>68</v>
      </c>
      <c r="K2386" s="166" t="s">
        <v>69</v>
      </c>
      <c r="L2386" s="166" t="s">
        <v>601</v>
      </c>
      <c r="M2386" s="166" t="s">
        <v>6149</v>
      </c>
    </row>
    <row r="2387" spans="1:13" ht="75" x14ac:dyDescent="0.2">
      <c r="A2387" s="166">
        <v>2386</v>
      </c>
      <c r="B2387" s="167" t="s">
        <v>10465</v>
      </c>
      <c r="C2387" s="168" t="s">
        <v>10466</v>
      </c>
      <c r="D2387" s="169" t="s">
        <v>10467</v>
      </c>
      <c r="E2387" s="170"/>
      <c r="F2387" s="170"/>
      <c r="G2387" s="166">
        <v>2025</v>
      </c>
      <c r="H2387" s="169" t="s">
        <v>10468</v>
      </c>
      <c r="I2387" s="190" t="s">
        <v>10469</v>
      </c>
      <c r="J2387" s="167" t="s">
        <v>68</v>
      </c>
      <c r="K2387" s="166" t="s">
        <v>69</v>
      </c>
      <c r="L2387" s="166" t="s">
        <v>725</v>
      </c>
      <c r="M2387" s="166" t="s">
        <v>8533</v>
      </c>
    </row>
    <row r="2388" spans="1:13" ht="75" x14ac:dyDescent="0.2">
      <c r="A2388" s="166">
        <v>2387</v>
      </c>
      <c r="B2388" s="167" t="s">
        <v>10470</v>
      </c>
      <c r="C2388" s="168" t="s">
        <v>10471</v>
      </c>
      <c r="D2388" s="169" t="s">
        <v>10436</v>
      </c>
      <c r="E2388" s="170"/>
      <c r="F2388" s="170"/>
      <c r="G2388" s="166">
        <v>2025</v>
      </c>
      <c r="H2388" s="169" t="s">
        <v>10472</v>
      </c>
      <c r="I2388" s="190" t="s">
        <v>10473</v>
      </c>
      <c r="J2388" s="167" t="s">
        <v>68</v>
      </c>
      <c r="K2388" s="166" t="s">
        <v>69</v>
      </c>
      <c r="L2388" s="166" t="s">
        <v>601</v>
      </c>
      <c r="M2388" s="166" t="s">
        <v>2347</v>
      </c>
    </row>
    <row r="2389" spans="1:13" ht="75" x14ac:dyDescent="0.2">
      <c r="A2389" s="166">
        <v>2388</v>
      </c>
      <c r="B2389" s="167" t="s">
        <v>10474</v>
      </c>
      <c r="C2389" s="168" t="s">
        <v>10475</v>
      </c>
      <c r="D2389" s="169" t="s">
        <v>7832</v>
      </c>
      <c r="E2389" s="170">
        <v>7</v>
      </c>
      <c r="F2389" s="170">
        <v>1</v>
      </c>
      <c r="G2389" s="166">
        <v>2025</v>
      </c>
      <c r="H2389" s="169" t="s">
        <v>10476</v>
      </c>
      <c r="I2389" s="190" t="s">
        <v>10477</v>
      </c>
      <c r="J2389" s="167" t="s">
        <v>32</v>
      </c>
      <c r="K2389" s="166" t="s">
        <v>103</v>
      </c>
      <c r="L2389" s="166" t="s">
        <v>56</v>
      </c>
      <c r="M2389" s="166" t="s">
        <v>8948</v>
      </c>
    </row>
    <row r="2390" spans="1:13" ht="75" x14ac:dyDescent="0.2">
      <c r="A2390" s="166">
        <v>2389</v>
      </c>
      <c r="B2390" s="167" t="s">
        <v>10478</v>
      </c>
      <c r="C2390" s="168" t="s">
        <v>10479</v>
      </c>
      <c r="D2390" s="169" t="s">
        <v>10436</v>
      </c>
      <c r="E2390" s="170"/>
      <c r="F2390" s="170"/>
      <c r="G2390" s="166">
        <v>2025</v>
      </c>
      <c r="H2390" s="169" t="s">
        <v>10480</v>
      </c>
      <c r="I2390" s="190" t="s">
        <v>10481</v>
      </c>
      <c r="J2390" s="167" t="s">
        <v>68</v>
      </c>
      <c r="K2390" s="166" t="s">
        <v>69</v>
      </c>
      <c r="L2390" s="166" t="s">
        <v>601</v>
      </c>
      <c r="M2390" s="166" t="s">
        <v>5655</v>
      </c>
    </row>
    <row r="2391" spans="1:13" ht="75" x14ac:dyDescent="0.2">
      <c r="A2391" s="166">
        <v>2390</v>
      </c>
      <c r="B2391" s="167" t="s">
        <v>10482</v>
      </c>
      <c r="C2391" s="168" t="s">
        <v>10483</v>
      </c>
      <c r="D2391" s="169" t="s">
        <v>10436</v>
      </c>
      <c r="E2391" s="170"/>
      <c r="F2391" s="170"/>
      <c r="G2391" s="166">
        <v>2025</v>
      </c>
      <c r="H2391" s="169" t="s">
        <v>10484</v>
      </c>
      <c r="I2391" s="190" t="s">
        <v>10485</v>
      </c>
      <c r="J2391" s="167" t="s">
        <v>68</v>
      </c>
      <c r="K2391" s="166" t="s">
        <v>69</v>
      </c>
      <c r="L2391" s="166" t="s">
        <v>601</v>
      </c>
      <c r="M2391" s="166" t="s">
        <v>5655</v>
      </c>
    </row>
    <row r="2392" spans="1:13" ht="75" x14ac:dyDescent="0.2">
      <c r="A2392" s="166">
        <v>2391</v>
      </c>
      <c r="B2392" s="167" t="s">
        <v>10486</v>
      </c>
      <c r="C2392" s="168" t="s">
        <v>10487</v>
      </c>
      <c r="D2392" s="169" t="s">
        <v>336</v>
      </c>
      <c r="E2392" s="170">
        <v>466</v>
      </c>
      <c r="F2392" s="170"/>
      <c r="G2392" s="166">
        <v>2025</v>
      </c>
      <c r="H2392" s="169" t="s">
        <v>10488</v>
      </c>
      <c r="I2392" s="173" t="s">
        <v>10489</v>
      </c>
      <c r="J2392" s="167" t="s">
        <v>32</v>
      </c>
      <c r="K2392" s="166" t="s">
        <v>55</v>
      </c>
      <c r="L2392" s="166" t="s">
        <v>149</v>
      </c>
      <c r="M2392" s="166" t="s">
        <v>1544</v>
      </c>
    </row>
    <row r="2393" spans="1:13" ht="75" x14ac:dyDescent="0.2">
      <c r="A2393" s="166">
        <v>2392</v>
      </c>
      <c r="B2393" s="167" t="s">
        <v>10490</v>
      </c>
      <c r="C2393" s="168" t="s">
        <v>10491</v>
      </c>
      <c r="D2393" s="169" t="s">
        <v>4925</v>
      </c>
      <c r="E2393" s="170">
        <v>10</v>
      </c>
      <c r="F2393" s="170"/>
      <c r="G2393" s="166">
        <v>2025</v>
      </c>
      <c r="H2393" s="169" t="s">
        <v>10492</v>
      </c>
      <c r="I2393" s="190" t="s">
        <v>10493</v>
      </c>
      <c r="J2393" s="167" t="s">
        <v>32</v>
      </c>
      <c r="K2393" s="166" t="s">
        <v>55</v>
      </c>
      <c r="L2393" s="166" t="s">
        <v>56</v>
      </c>
      <c r="M2393" s="166" t="s">
        <v>3566</v>
      </c>
    </row>
    <row r="2394" spans="1:13" ht="60" x14ac:dyDescent="0.2">
      <c r="A2394" s="166">
        <v>2393</v>
      </c>
      <c r="B2394" s="167" t="s">
        <v>10494</v>
      </c>
      <c r="C2394" s="168" t="s">
        <v>10495</v>
      </c>
      <c r="D2394" s="169" t="s">
        <v>9308</v>
      </c>
      <c r="E2394" s="170">
        <v>103</v>
      </c>
      <c r="F2394" s="170">
        <v>13</v>
      </c>
      <c r="G2394" s="166">
        <v>2025</v>
      </c>
      <c r="H2394" s="169"/>
      <c r="I2394" s="190" t="s">
        <v>10496</v>
      </c>
      <c r="J2394" s="167" t="s">
        <v>32</v>
      </c>
      <c r="K2394" s="166" t="s">
        <v>103</v>
      </c>
      <c r="L2394" s="166" t="s">
        <v>56</v>
      </c>
      <c r="M2394" s="166" t="s">
        <v>2431</v>
      </c>
    </row>
    <row r="2395" spans="1:13" ht="75" x14ac:dyDescent="0.2">
      <c r="A2395" s="166">
        <v>2394</v>
      </c>
      <c r="B2395" s="167" t="s">
        <v>10497</v>
      </c>
      <c r="C2395" s="168" t="s">
        <v>10498</v>
      </c>
      <c r="D2395" s="169" t="s">
        <v>1408</v>
      </c>
      <c r="E2395" s="170">
        <v>3045</v>
      </c>
      <c r="F2395" s="170">
        <v>1</v>
      </c>
      <c r="G2395" s="166">
        <v>2025</v>
      </c>
      <c r="H2395" s="169" t="s">
        <v>10499</v>
      </c>
      <c r="I2395" s="190" t="s">
        <v>10500</v>
      </c>
      <c r="J2395" s="167" t="s">
        <v>68</v>
      </c>
      <c r="K2395" s="166" t="s">
        <v>3417</v>
      </c>
      <c r="L2395" s="166" t="s">
        <v>149</v>
      </c>
      <c r="M2395" s="166" t="s">
        <v>3086</v>
      </c>
    </row>
    <row r="2396" spans="1:13" ht="75" x14ac:dyDescent="0.2">
      <c r="A2396" s="166">
        <v>2395</v>
      </c>
      <c r="B2396" s="167" t="s">
        <v>10501</v>
      </c>
      <c r="C2396" s="168" t="s">
        <v>10502</v>
      </c>
      <c r="D2396" s="169" t="s">
        <v>1408</v>
      </c>
      <c r="E2396" s="170">
        <v>3045</v>
      </c>
      <c r="F2396" s="170">
        <v>1</v>
      </c>
      <c r="G2396" s="166">
        <v>2025</v>
      </c>
      <c r="H2396" s="169" t="s">
        <v>10503</v>
      </c>
      <c r="I2396" s="190" t="s">
        <v>10504</v>
      </c>
      <c r="J2396" s="167" t="s">
        <v>68</v>
      </c>
      <c r="K2396" s="166" t="s">
        <v>3417</v>
      </c>
      <c r="L2396" s="166" t="s">
        <v>149</v>
      </c>
      <c r="M2396" s="166" t="s">
        <v>4625</v>
      </c>
    </row>
    <row r="2397" spans="1:13" ht="75" x14ac:dyDescent="0.2">
      <c r="A2397" s="166">
        <v>2396</v>
      </c>
      <c r="B2397" s="167" t="s">
        <v>10505</v>
      </c>
      <c r="C2397" s="168" t="s">
        <v>10506</v>
      </c>
      <c r="D2397" s="169" t="s">
        <v>1408</v>
      </c>
      <c r="E2397" s="170">
        <v>3045</v>
      </c>
      <c r="F2397" s="170">
        <v>1</v>
      </c>
      <c r="G2397" s="166">
        <v>2025</v>
      </c>
      <c r="H2397" s="169" t="s">
        <v>10507</v>
      </c>
      <c r="I2397" s="190" t="s">
        <v>10508</v>
      </c>
      <c r="J2397" s="167" t="s">
        <v>68</v>
      </c>
      <c r="K2397" s="166" t="s">
        <v>3417</v>
      </c>
      <c r="L2397" s="166" t="s">
        <v>149</v>
      </c>
      <c r="M2397" s="166" t="s">
        <v>4595</v>
      </c>
    </row>
    <row r="2398" spans="1:13" ht="75" x14ac:dyDescent="0.2">
      <c r="A2398" s="166">
        <v>2397</v>
      </c>
      <c r="B2398" s="167" t="s">
        <v>10509</v>
      </c>
      <c r="C2398" s="168" t="s">
        <v>10510</v>
      </c>
      <c r="D2398" s="169" t="s">
        <v>42</v>
      </c>
      <c r="E2398" s="170"/>
      <c r="F2398" s="170"/>
      <c r="G2398" s="166">
        <v>2025</v>
      </c>
      <c r="H2398" s="169" t="s">
        <v>10511</v>
      </c>
      <c r="I2398" s="190" t="s">
        <v>10512</v>
      </c>
      <c r="J2398" s="167" t="s">
        <v>32</v>
      </c>
      <c r="K2398" s="166" t="s">
        <v>55</v>
      </c>
      <c r="L2398" s="166" t="s">
        <v>56</v>
      </c>
      <c r="M2398" s="166" t="s">
        <v>2163</v>
      </c>
    </row>
    <row r="2399" spans="1:13" ht="90" x14ac:dyDescent="0.2">
      <c r="A2399" s="166">
        <v>2398</v>
      </c>
      <c r="B2399" s="167" t="s">
        <v>10513</v>
      </c>
      <c r="C2399" s="168" t="s">
        <v>10514</v>
      </c>
      <c r="D2399" s="169" t="s">
        <v>330</v>
      </c>
      <c r="E2399" s="170" t="s">
        <v>10515</v>
      </c>
      <c r="F2399" s="170"/>
      <c r="G2399" s="166">
        <v>2025</v>
      </c>
      <c r="H2399" s="169" t="s">
        <v>10516</v>
      </c>
      <c r="I2399" s="190" t="s">
        <v>10517</v>
      </c>
      <c r="J2399" s="167" t="s">
        <v>68</v>
      </c>
      <c r="K2399" s="166" t="s">
        <v>69</v>
      </c>
      <c r="L2399" s="166" t="s">
        <v>725</v>
      </c>
      <c r="M2399" s="166" t="s">
        <v>4852</v>
      </c>
    </row>
    <row r="2400" spans="1:13" ht="75" x14ac:dyDescent="0.2">
      <c r="A2400" s="166">
        <v>2399</v>
      </c>
      <c r="B2400" s="167" t="s">
        <v>10518</v>
      </c>
      <c r="C2400" s="168" t="s">
        <v>10519</v>
      </c>
      <c r="D2400" s="169" t="s">
        <v>10520</v>
      </c>
      <c r="E2400" s="170"/>
      <c r="F2400" s="170"/>
      <c r="G2400" s="166">
        <v>2025</v>
      </c>
      <c r="H2400" s="169" t="s">
        <v>10521</v>
      </c>
      <c r="I2400" s="190" t="s">
        <v>10522</v>
      </c>
      <c r="J2400" s="167" t="s">
        <v>68</v>
      </c>
      <c r="K2400" s="166" t="s">
        <v>3417</v>
      </c>
      <c r="L2400" s="166" t="s">
        <v>56</v>
      </c>
      <c r="M2400" s="166" t="s">
        <v>2445</v>
      </c>
    </row>
    <row r="2401" spans="1:13" ht="75" x14ac:dyDescent="0.2">
      <c r="A2401" s="166">
        <v>2400</v>
      </c>
      <c r="B2401" s="167" t="s">
        <v>10523</v>
      </c>
      <c r="C2401" s="168" t="s">
        <v>10524</v>
      </c>
      <c r="D2401" s="169" t="s">
        <v>10525</v>
      </c>
      <c r="E2401" s="170"/>
      <c r="F2401" s="170"/>
      <c r="G2401" s="166">
        <v>2025</v>
      </c>
      <c r="H2401" s="169" t="s">
        <v>10526</v>
      </c>
      <c r="I2401" s="190" t="s">
        <v>10527</v>
      </c>
      <c r="J2401" s="167" t="s">
        <v>68</v>
      </c>
      <c r="K2401" s="166" t="s">
        <v>69</v>
      </c>
      <c r="L2401" s="166" t="s">
        <v>80</v>
      </c>
      <c r="M2401" s="166" t="s">
        <v>2539</v>
      </c>
    </row>
    <row r="2402" spans="1:13" ht="75" x14ac:dyDescent="0.2">
      <c r="A2402" s="166">
        <v>2401</v>
      </c>
      <c r="B2402" s="167" t="s">
        <v>10528</v>
      </c>
      <c r="C2402" s="168" t="s">
        <v>10529</v>
      </c>
      <c r="D2402" s="169" t="s">
        <v>10525</v>
      </c>
      <c r="E2402" s="170"/>
      <c r="F2402" s="170"/>
      <c r="G2402" s="166">
        <v>2025</v>
      </c>
      <c r="H2402" s="169" t="s">
        <v>10530</v>
      </c>
      <c r="I2402" s="190" t="s">
        <v>10531</v>
      </c>
      <c r="J2402" s="167" t="s">
        <v>68</v>
      </c>
      <c r="K2402" s="166" t="s">
        <v>69</v>
      </c>
      <c r="L2402" s="166" t="s">
        <v>725</v>
      </c>
      <c r="M2402" s="166" t="s">
        <v>3490</v>
      </c>
    </row>
    <row r="2403" spans="1:13" ht="75" x14ac:dyDescent="0.2">
      <c r="A2403" s="166">
        <v>2402</v>
      </c>
      <c r="B2403" s="167" t="s">
        <v>10532</v>
      </c>
      <c r="C2403" s="168" t="s">
        <v>10533</v>
      </c>
      <c r="D2403" s="169" t="s">
        <v>10534</v>
      </c>
      <c r="E2403" s="170"/>
      <c r="F2403" s="170"/>
      <c r="G2403" s="166">
        <v>2025</v>
      </c>
      <c r="H2403" s="169" t="s">
        <v>10535</v>
      </c>
      <c r="I2403" s="201" t="s">
        <v>10536</v>
      </c>
      <c r="J2403" s="167" t="s">
        <v>68</v>
      </c>
      <c r="K2403" s="166" t="s">
        <v>69</v>
      </c>
      <c r="L2403" s="166" t="s">
        <v>1325</v>
      </c>
      <c r="M2403" s="166" t="s">
        <v>10537</v>
      </c>
    </row>
    <row r="2404" spans="1:13" ht="75" x14ac:dyDescent="0.2">
      <c r="A2404" s="166">
        <v>2403</v>
      </c>
      <c r="B2404" s="167" t="s">
        <v>10538</v>
      </c>
      <c r="C2404" s="168" t="s">
        <v>10539</v>
      </c>
      <c r="D2404" s="169" t="s">
        <v>10520</v>
      </c>
      <c r="E2404" s="170"/>
      <c r="F2404" s="170"/>
      <c r="G2404" s="166">
        <v>2025</v>
      </c>
      <c r="H2404" s="169" t="s">
        <v>10540</v>
      </c>
      <c r="I2404" s="190" t="s">
        <v>10541</v>
      </c>
      <c r="J2404" s="167" t="s">
        <v>68</v>
      </c>
      <c r="K2404" s="166" t="s">
        <v>69</v>
      </c>
      <c r="L2404" s="166" t="s">
        <v>56</v>
      </c>
      <c r="M2404" s="166" t="s">
        <v>2353</v>
      </c>
    </row>
    <row r="2405" spans="1:13" ht="75" x14ac:dyDescent="0.2">
      <c r="A2405" s="166">
        <v>2404</v>
      </c>
      <c r="B2405" s="167" t="s">
        <v>10542</v>
      </c>
      <c r="C2405" s="168" t="s">
        <v>10543</v>
      </c>
      <c r="D2405" s="169" t="s">
        <v>10544</v>
      </c>
      <c r="E2405" s="170"/>
      <c r="F2405" s="170"/>
      <c r="G2405" s="166">
        <v>2025</v>
      </c>
      <c r="H2405" s="169" t="s">
        <v>10545</v>
      </c>
      <c r="I2405" s="190" t="s">
        <v>10546</v>
      </c>
      <c r="J2405" s="167" t="s">
        <v>68</v>
      </c>
      <c r="K2405" s="166" t="s">
        <v>69</v>
      </c>
      <c r="L2405" s="166" t="s">
        <v>601</v>
      </c>
      <c r="M2405" s="166" t="s">
        <v>9084</v>
      </c>
    </row>
    <row r="2406" spans="1:13" ht="75" x14ac:dyDescent="0.2">
      <c r="A2406" s="166">
        <v>2405</v>
      </c>
      <c r="B2406" s="167" t="s">
        <v>10547</v>
      </c>
      <c r="C2406" s="168" t="s">
        <v>10548</v>
      </c>
      <c r="D2406" s="169" t="s">
        <v>10520</v>
      </c>
      <c r="E2406" s="170"/>
      <c r="F2406" s="170"/>
      <c r="G2406" s="166">
        <v>2025</v>
      </c>
      <c r="H2406" s="169" t="s">
        <v>10549</v>
      </c>
      <c r="I2406" s="190" t="s">
        <v>10550</v>
      </c>
      <c r="J2406" s="167" t="s">
        <v>68</v>
      </c>
      <c r="K2406" s="166" t="s">
        <v>69</v>
      </c>
      <c r="L2406" s="166" t="s">
        <v>56</v>
      </c>
      <c r="M2406" s="166" t="s">
        <v>2353</v>
      </c>
    </row>
    <row r="2407" spans="1:13" ht="75" x14ac:dyDescent="0.2">
      <c r="A2407" s="166">
        <v>2406</v>
      </c>
      <c r="B2407" s="167" t="s">
        <v>10551</v>
      </c>
      <c r="C2407" s="168" t="s">
        <v>10552</v>
      </c>
      <c r="D2407" s="169" t="s">
        <v>10520</v>
      </c>
      <c r="E2407" s="170"/>
      <c r="F2407" s="170"/>
      <c r="G2407" s="166">
        <v>2025</v>
      </c>
      <c r="H2407" s="169" t="s">
        <v>10553</v>
      </c>
      <c r="I2407" s="190" t="s">
        <v>10554</v>
      </c>
      <c r="J2407" s="167" t="s">
        <v>68</v>
      </c>
      <c r="K2407" s="166" t="s">
        <v>69</v>
      </c>
      <c r="L2407" s="166" t="s">
        <v>570</v>
      </c>
      <c r="M2407" s="166" t="s">
        <v>3347</v>
      </c>
    </row>
    <row r="2408" spans="1:13" ht="75" x14ac:dyDescent="0.2">
      <c r="A2408" s="166">
        <v>2407</v>
      </c>
      <c r="B2408" s="167" t="s">
        <v>10555</v>
      </c>
      <c r="C2408" s="168" t="s">
        <v>10556</v>
      </c>
      <c r="D2408" s="169" t="s">
        <v>5420</v>
      </c>
      <c r="E2408" s="170">
        <v>17</v>
      </c>
      <c r="F2408" s="170">
        <v>4</v>
      </c>
      <c r="G2408" s="166">
        <v>2025</v>
      </c>
      <c r="H2408" s="169" t="s">
        <v>10557</v>
      </c>
      <c r="I2408" s="190" t="s">
        <v>10558</v>
      </c>
      <c r="J2408" s="167" t="s">
        <v>32</v>
      </c>
      <c r="K2408" s="166" t="s">
        <v>103</v>
      </c>
      <c r="L2408" s="166" t="s">
        <v>56</v>
      </c>
      <c r="M2408" s="166" t="s">
        <v>2881</v>
      </c>
    </row>
    <row r="2409" spans="1:13" ht="90" x14ac:dyDescent="0.2">
      <c r="A2409" s="166">
        <v>2408</v>
      </c>
      <c r="B2409" s="167" t="s">
        <v>10559</v>
      </c>
      <c r="C2409" s="168" t="s">
        <v>10560</v>
      </c>
      <c r="D2409" s="169" t="s">
        <v>10561</v>
      </c>
      <c r="E2409" s="170"/>
      <c r="F2409" s="170"/>
      <c r="G2409" s="166">
        <v>2025</v>
      </c>
      <c r="H2409" s="169" t="s">
        <v>10562</v>
      </c>
      <c r="I2409" s="173" t="s">
        <v>10563</v>
      </c>
      <c r="J2409" s="167" t="s">
        <v>61</v>
      </c>
      <c r="K2409" s="166" t="s">
        <v>3417</v>
      </c>
      <c r="L2409" s="166" t="s">
        <v>80</v>
      </c>
      <c r="M2409" s="166" t="s">
        <v>2539</v>
      </c>
    </row>
    <row r="2410" spans="1:13" ht="90" x14ac:dyDescent="0.2">
      <c r="A2410" s="166">
        <v>2409</v>
      </c>
      <c r="B2410" s="167" t="s">
        <v>10564</v>
      </c>
      <c r="C2410" s="168" t="s">
        <v>10565</v>
      </c>
      <c r="D2410" s="169" t="s">
        <v>10566</v>
      </c>
      <c r="E2410" s="170">
        <v>16</v>
      </c>
      <c r="F2410" s="170">
        <v>3</v>
      </c>
      <c r="G2410" s="166">
        <v>2025</v>
      </c>
      <c r="H2410" s="169" t="s">
        <v>10567</v>
      </c>
      <c r="I2410" s="173" t="s">
        <v>10568</v>
      </c>
      <c r="J2410" s="167" t="s">
        <v>32</v>
      </c>
      <c r="K2410" s="166" t="s">
        <v>55</v>
      </c>
      <c r="L2410" s="166" t="s">
        <v>56</v>
      </c>
      <c r="M2410" s="166" t="s">
        <v>2163</v>
      </c>
    </row>
    <row r="2411" spans="1:13" ht="90" x14ac:dyDescent="0.2">
      <c r="A2411" s="166">
        <v>2410</v>
      </c>
      <c r="B2411" s="167" t="s">
        <v>10569</v>
      </c>
      <c r="C2411" s="168" t="s">
        <v>10570</v>
      </c>
      <c r="D2411" s="169" t="s">
        <v>1946</v>
      </c>
      <c r="E2411" s="170">
        <v>15</v>
      </c>
      <c r="F2411" s="170">
        <v>1</v>
      </c>
      <c r="G2411" s="166">
        <v>2025</v>
      </c>
      <c r="H2411" s="169" t="s">
        <v>10571</v>
      </c>
      <c r="I2411" s="190" t="s">
        <v>10572</v>
      </c>
      <c r="J2411" s="167" t="s">
        <v>32</v>
      </c>
      <c r="K2411" s="166" t="s">
        <v>55</v>
      </c>
      <c r="L2411" s="166" t="s">
        <v>570</v>
      </c>
      <c r="M2411" s="166" t="s">
        <v>2268</v>
      </c>
    </row>
    <row r="2412" spans="1:13" ht="75" x14ac:dyDescent="0.2">
      <c r="A2412" s="166">
        <v>2411</v>
      </c>
      <c r="B2412" s="167" t="s">
        <v>10573</v>
      </c>
      <c r="C2412" s="168" t="s">
        <v>10574</v>
      </c>
      <c r="D2412" s="169" t="s">
        <v>10575</v>
      </c>
      <c r="E2412" s="170">
        <v>29</v>
      </c>
      <c r="F2412" s="170"/>
      <c r="G2412" s="166">
        <v>2025</v>
      </c>
      <c r="H2412" s="169" t="s">
        <v>10576</v>
      </c>
      <c r="I2412" s="190" t="s">
        <v>10577</v>
      </c>
      <c r="J2412" s="167" t="s">
        <v>32</v>
      </c>
      <c r="K2412" s="166" t="s">
        <v>103</v>
      </c>
      <c r="L2412" s="166" t="s">
        <v>149</v>
      </c>
      <c r="M2412" s="166" t="s">
        <v>2182</v>
      </c>
    </row>
    <row r="2413" spans="1:13" ht="75" x14ac:dyDescent="0.2">
      <c r="A2413" s="166">
        <v>2412</v>
      </c>
      <c r="B2413" s="167" t="s">
        <v>10578</v>
      </c>
      <c r="C2413" s="168" t="s">
        <v>10579</v>
      </c>
      <c r="D2413" s="169" t="s">
        <v>10580</v>
      </c>
      <c r="E2413" s="170"/>
      <c r="F2413" s="170"/>
      <c r="G2413" s="166">
        <v>2025</v>
      </c>
      <c r="H2413" s="169" t="s">
        <v>10581</v>
      </c>
      <c r="I2413" s="190" t="s">
        <v>10582</v>
      </c>
      <c r="J2413" s="167" t="s">
        <v>68</v>
      </c>
      <c r="K2413" s="166" t="s">
        <v>69</v>
      </c>
      <c r="L2413" s="166" t="s">
        <v>56</v>
      </c>
      <c r="M2413" s="166" t="s">
        <v>2274</v>
      </c>
    </row>
    <row r="2414" spans="1:13" ht="75" x14ac:dyDescent="0.2">
      <c r="A2414" s="166">
        <v>2413</v>
      </c>
      <c r="B2414" s="167" t="s">
        <v>10583</v>
      </c>
      <c r="C2414" s="168" t="s">
        <v>10584</v>
      </c>
      <c r="D2414" s="169" t="s">
        <v>10585</v>
      </c>
      <c r="E2414" s="170"/>
      <c r="F2414" s="170"/>
      <c r="G2414" s="166">
        <v>2025</v>
      </c>
      <c r="H2414" s="169" t="s">
        <v>10586</v>
      </c>
      <c r="I2414" s="190" t="s">
        <v>10587</v>
      </c>
      <c r="J2414" s="167" t="s">
        <v>68</v>
      </c>
      <c r="K2414" s="166" t="s">
        <v>3417</v>
      </c>
      <c r="L2414" s="166" t="s">
        <v>56</v>
      </c>
      <c r="M2414" s="166" t="s">
        <v>2765</v>
      </c>
    </row>
    <row r="2415" spans="1:13" ht="75" x14ac:dyDescent="0.2">
      <c r="A2415" s="166">
        <v>2414</v>
      </c>
      <c r="B2415" s="167" t="s">
        <v>10588</v>
      </c>
      <c r="C2415" s="168" t="s">
        <v>10589</v>
      </c>
      <c r="D2415" s="169" t="s">
        <v>10590</v>
      </c>
      <c r="E2415" s="170">
        <v>31</v>
      </c>
      <c r="F2415" s="170">
        <v>8</v>
      </c>
      <c r="G2415" s="166">
        <v>2025</v>
      </c>
      <c r="H2415" s="169" t="s">
        <v>10591</v>
      </c>
      <c r="I2415" s="190" t="s">
        <v>10592</v>
      </c>
      <c r="J2415" s="167" t="s">
        <v>32</v>
      </c>
      <c r="K2415" s="166" t="s">
        <v>55</v>
      </c>
      <c r="L2415" s="166" t="s">
        <v>56</v>
      </c>
      <c r="M2415" s="166" t="s">
        <v>2163</v>
      </c>
    </row>
    <row r="2416" spans="1:13" ht="75" x14ac:dyDescent="0.2">
      <c r="A2416" s="166">
        <v>2415</v>
      </c>
      <c r="B2416" s="167" t="s">
        <v>10593</v>
      </c>
      <c r="C2416" s="168" t="s">
        <v>10594</v>
      </c>
      <c r="D2416" s="169" t="s">
        <v>10580</v>
      </c>
      <c r="E2416" s="170"/>
      <c r="F2416" s="170"/>
      <c r="G2416" s="166">
        <v>2025</v>
      </c>
      <c r="H2416" s="169" t="s">
        <v>10595</v>
      </c>
      <c r="I2416" s="190" t="s">
        <v>10596</v>
      </c>
      <c r="J2416" s="167" t="s">
        <v>68</v>
      </c>
      <c r="K2416" s="166" t="s">
        <v>69</v>
      </c>
      <c r="L2416" s="166" t="s">
        <v>56</v>
      </c>
      <c r="M2416" s="166" t="s">
        <v>2274</v>
      </c>
    </row>
    <row r="2417" spans="1:13" ht="75" x14ac:dyDescent="0.2">
      <c r="A2417" s="166">
        <v>2416</v>
      </c>
      <c r="B2417" s="167" t="s">
        <v>10597</v>
      </c>
      <c r="C2417" s="168" t="s">
        <v>10598</v>
      </c>
      <c r="D2417" s="169" t="s">
        <v>517</v>
      </c>
      <c r="E2417" s="170">
        <v>10</v>
      </c>
      <c r="F2417" s="170">
        <v>7</v>
      </c>
      <c r="G2417" s="166">
        <v>2025</v>
      </c>
      <c r="H2417" s="169" t="s">
        <v>10599</v>
      </c>
      <c r="I2417" s="190" t="s">
        <v>10600</v>
      </c>
      <c r="J2417" s="167" t="s">
        <v>32</v>
      </c>
      <c r="K2417" s="166" t="s">
        <v>55</v>
      </c>
      <c r="L2417" s="166" t="s">
        <v>114</v>
      </c>
      <c r="M2417" s="166" t="s">
        <v>2709</v>
      </c>
    </row>
    <row r="2418" spans="1:13" ht="75" x14ac:dyDescent="0.2">
      <c r="A2418" s="166">
        <v>2417</v>
      </c>
      <c r="B2418" s="167" t="s">
        <v>10601</v>
      </c>
      <c r="C2418" s="168" t="s">
        <v>10602</v>
      </c>
      <c r="D2418" s="169" t="s">
        <v>10580</v>
      </c>
      <c r="E2418" s="170"/>
      <c r="F2418" s="170"/>
      <c r="G2418" s="166">
        <v>2025</v>
      </c>
      <c r="H2418" s="169" t="s">
        <v>10603</v>
      </c>
      <c r="I2418" s="190" t="s">
        <v>10604</v>
      </c>
      <c r="J2418" s="167" t="s">
        <v>68</v>
      </c>
      <c r="K2418" s="166" t="s">
        <v>69</v>
      </c>
      <c r="L2418" s="166" t="s">
        <v>56</v>
      </c>
      <c r="M2418" s="166" t="s">
        <v>2274</v>
      </c>
    </row>
    <row r="2419" spans="1:13" ht="75" x14ac:dyDescent="0.2">
      <c r="A2419" s="166">
        <v>2418</v>
      </c>
      <c r="B2419" s="167" t="s">
        <v>10605</v>
      </c>
      <c r="C2419" s="168" t="s">
        <v>10606</v>
      </c>
      <c r="D2419" s="169" t="s">
        <v>10580</v>
      </c>
      <c r="E2419" s="170"/>
      <c r="F2419" s="170"/>
      <c r="G2419" s="166">
        <v>2025</v>
      </c>
      <c r="H2419" s="169" t="s">
        <v>10607</v>
      </c>
      <c r="I2419" s="190" t="s">
        <v>10608</v>
      </c>
      <c r="J2419" s="167" t="s">
        <v>68</v>
      </c>
      <c r="K2419" s="166" t="s">
        <v>69</v>
      </c>
      <c r="L2419" s="166" t="s">
        <v>725</v>
      </c>
      <c r="M2419" s="166" t="s">
        <v>3584</v>
      </c>
    </row>
    <row r="2420" spans="1:13" ht="60" x14ac:dyDescent="0.2">
      <c r="A2420" s="166">
        <v>2419</v>
      </c>
      <c r="B2420" s="167" t="s">
        <v>10609</v>
      </c>
      <c r="C2420" s="168" t="s">
        <v>10610</v>
      </c>
      <c r="D2420" s="169" t="s">
        <v>1346</v>
      </c>
      <c r="E2420" s="170">
        <v>26</v>
      </c>
      <c r="F2420" s="170">
        <v>4</v>
      </c>
      <c r="G2420" s="166">
        <v>2025</v>
      </c>
      <c r="H2420" s="169"/>
      <c r="I2420" s="190" t="s">
        <v>10611</v>
      </c>
      <c r="J2420" s="167" t="s">
        <v>32</v>
      </c>
      <c r="K2420" s="166" t="s">
        <v>103</v>
      </c>
      <c r="L2420" s="166" t="s">
        <v>56</v>
      </c>
      <c r="M2420" s="166" t="s">
        <v>2624</v>
      </c>
    </row>
    <row r="2421" spans="1:13" ht="60" x14ac:dyDescent="0.2">
      <c r="A2421" s="166">
        <v>2420</v>
      </c>
      <c r="B2421" s="167" t="s">
        <v>10612</v>
      </c>
      <c r="C2421" s="168" t="s">
        <v>10613</v>
      </c>
      <c r="D2421" s="169" t="s">
        <v>1346</v>
      </c>
      <c r="E2421" s="170">
        <v>26</v>
      </c>
      <c r="F2421" s="170">
        <v>4</v>
      </c>
      <c r="G2421" s="166">
        <v>2025</v>
      </c>
      <c r="H2421" s="169"/>
      <c r="I2421" s="190" t="s">
        <v>10614</v>
      </c>
      <c r="J2421" s="167" t="s">
        <v>32</v>
      </c>
      <c r="K2421" s="166" t="s">
        <v>103</v>
      </c>
      <c r="L2421" s="166" t="s">
        <v>114</v>
      </c>
      <c r="M2421" s="166" t="s">
        <v>514</v>
      </c>
    </row>
    <row r="2422" spans="1:13" ht="90" x14ac:dyDescent="0.2">
      <c r="A2422" s="166">
        <v>2421</v>
      </c>
      <c r="B2422" s="167" t="s">
        <v>10615</v>
      </c>
      <c r="C2422" s="168" t="s">
        <v>10616</v>
      </c>
      <c r="D2422" s="169" t="s">
        <v>10617</v>
      </c>
      <c r="E2422" s="170">
        <v>124</v>
      </c>
      <c r="F2422" s="170">
        <v>3</v>
      </c>
      <c r="G2422" s="166">
        <v>2025</v>
      </c>
      <c r="H2422" s="169" t="s">
        <v>10618</v>
      </c>
      <c r="I2422" s="190" t="s">
        <v>10619</v>
      </c>
      <c r="J2422" s="167" t="s">
        <v>32</v>
      </c>
      <c r="K2422" s="166" t="s">
        <v>55</v>
      </c>
      <c r="L2422" s="166" t="s">
        <v>56</v>
      </c>
      <c r="M2422" s="166" t="s">
        <v>665</v>
      </c>
    </row>
    <row r="2423" spans="1:13" ht="75" x14ac:dyDescent="0.2">
      <c r="A2423" s="166">
        <v>2422</v>
      </c>
      <c r="B2423" s="167" t="s">
        <v>10620</v>
      </c>
      <c r="C2423" s="168" t="s">
        <v>10621</v>
      </c>
      <c r="D2423" s="169" t="s">
        <v>10622</v>
      </c>
      <c r="E2423" s="170"/>
      <c r="F2423" s="170"/>
      <c r="G2423" s="166">
        <v>2025</v>
      </c>
      <c r="H2423" s="169" t="s">
        <v>10623</v>
      </c>
      <c r="I2423" s="190" t="s">
        <v>10624</v>
      </c>
      <c r="J2423" s="167" t="s">
        <v>68</v>
      </c>
      <c r="K2423" s="166" t="s">
        <v>3417</v>
      </c>
      <c r="L2423" s="166" t="s">
        <v>56</v>
      </c>
      <c r="M2423" s="166" t="s">
        <v>2445</v>
      </c>
    </row>
    <row r="2424" spans="1:13" ht="60" x14ac:dyDescent="0.2">
      <c r="A2424" s="166">
        <v>2423</v>
      </c>
      <c r="B2424" s="167" t="s">
        <v>10625</v>
      </c>
      <c r="C2424" s="168" t="s">
        <v>10626</v>
      </c>
      <c r="D2424" s="169" t="s">
        <v>10351</v>
      </c>
      <c r="E2424" s="170"/>
      <c r="F2424" s="170"/>
      <c r="G2424" s="166">
        <v>2026</v>
      </c>
      <c r="H2424" s="169" t="s">
        <v>10627</v>
      </c>
      <c r="I2424" s="173" t="s">
        <v>10628</v>
      </c>
      <c r="J2424" s="167" t="s">
        <v>68</v>
      </c>
      <c r="K2424" s="166" t="s">
        <v>69</v>
      </c>
      <c r="L2424" s="166" t="s">
        <v>80</v>
      </c>
      <c r="M2424" s="166" t="s">
        <v>539</v>
      </c>
    </row>
    <row r="2425" spans="1:13" ht="90" x14ac:dyDescent="0.2">
      <c r="A2425" s="166">
        <v>2424</v>
      </c>
      <c r="B2425" s="167" t="s">
        <v>10629</v>
      </c>
      <c r="C2425" s="168" t="s">
        <v>10630</v>
      </c>
      <c r="D2425" s="169" t="s">
        <v>1946</v>
      </c>
      <c r="E2425" s="170">
        <v>15</v>
      </c>
      <c r="F2425" s="170">
        <v>1</v>
      </c>
      <c r="G2425" s="166">
        <v>2025</v>
      </c>
      <c r="H2425" s="169" t="s">
        <v>10631</v>
      </c>
      <c r="I2425" s="190" t="s">
        <v>10632</v>
      </c>
      <c r="J2425" s="167" t="s">
        <v>32</v>
      </c>
      <c r="K2425" s="166" t="s">
        <v>55</v>
      </c>
      <c r="L2425" s="166" t="s">
        <v>80</v>
      </c>
      <c r="M2425" s="166" t="s">
        <v>10633</v>
      </c>
    </row>
    <row r="2426" spans="1:13" ht="75" x14ac:dyDescent="0.2">
      <c r="A2426" s="166">
        <v>2425</v>
      </c>
      <c r="B2426" s="167" t="s">
        <v>10634</v>
      </c>
      <c r="C2426" s="168" t="s">
        <v>10635</v>
      </c>
      <c r="D2426" s="169" t="s">
        <v>4989</v>
      </c>
      <c r="E2426" s="170">
        <v>16</v>
      </c>
      <c r="F2426" s="170">
        <v>11</v>
      </c>
      <c r="G2426" s="166">
        <v>2025</v>
      </c>
      <c r="H2426" s="169" t="s">
        <v>10636</v>
      </c>
      <c r="I2426" s="190" t="s">
        <v>10637</v>
      </c>
      <c r="J2426" s="167" t="s">
        <v>32</v>
      </c>
      <c r="K2426" s="166" t="s">
        <v>55</v>
      </c>
      <c r="L2426" s="166" t="s">
        <v>56</v>
      </c>
      <c r="M2426" s="166" t="s">
        <v>2445</v>
      </c>
    </row>
    <row r="2427" spans="1:13" ht="75" x14ac:dyDescent="0.2">
      <c r="A2427" s="166">
        <v>2426</v>
      </c>
      <c r="B2427" s="167" t="s">
        <v>10638</v>
      </c>
      <c r="C2427" s="168" t="s">
        <v>10639</v>
      </c>
      <c r="D2427" s="169" t="s">
        <v>486</v>
      </c>
      <c r="E2427" s="170">
        <v>3300</v>
      </c>
      <c r="F2427" s="170">
        <v>1</v>
      </c>
      <c r="G2427" s="166">
        <v>2025</v>
      </c>
      <c r="H2427" s="169" t="s">
        <v>10640</v>
      </c>
      <c r="I2427" s="190" t="s">
        <v>10641</v>
      </c>
      <c r="J2427" s="167" t="s">
        <v>68</v>
      </c>
      <c r="K2427" s="166" t="s">
        <v>69</v>
      </c>
      <c r="L2427" s="166" t="s">
        <v>56</v>
      </c>
      <c r="M2427" s="166" t="s">
        <v>9280</v>
      </c>
    </row>
    <row r="2428" spans="1:13" ht="75" x14ac:dyDescent="0.2">
      <c r="A2428" s="166">
        <v>2427</v>
      </c>
      <c r="B2428" s="167" t="s">
        <v>10642</v>
      </c>
      <c r="C2428" s="168" t="s">
        <v>10643</v>
      </c>
      <c r="D2428" s="169" t="s">
        <v>486</v>
      </c>
      <c r="E2428" s="170">
        <v>3300</v>
      </c>
      <c r="F2428" s="170">
        <v>1</v>
      </c>
      <c r="G2428" s="166">
        <v>2025</v>
      </c>
      <c r="H2428" s="169" t="s">
        <v>10644</v>
      </c>
      <c r="I2428" s="190" t="s">
        <v>10645</v>
      </c>
      <c r="J2428" s="167" t="s">
        <v>68</v>
      </c>
      <c r="K2428" s="166" t="s">
        <v>69</v>
      </c>
      <c r="L2428" s="166" t="s">
        <v>56</v>
      </c>
      <c r="M2428" s="166" t="s">
        <v>459</v>
      </c>
    </row>
    <row r="2429" spans="1:13" ht="75" x14ac:dyDescent="0.2">
      <c r="A2429" s="166">
        <v>2428</v>
      </c>
      <c r="B2429" s="167" t="s">
        <v>10646</v>
      </c>
      <c r="C2429" s="168" t="s">
        <v>10647</v>
      </c>
      <c r="D2429" s="169" t="s">
        <v>10648</v>
      </c>
      <c r="E2429" s="170"/>
      <c r="F2429" s="170"/>
      <c r="G2429" s="166">
        <v>2025</v>
      </c>
      <c r="H2429" s="169" t="s">
        <v>10649</v>
      </c>
      <c r="I2429" s="190" t="s">
        <v>10650</v>
      </c>
      <c r="J2429" s="167" t="s">
        <v>68</v>
      </c>
      <c r="K2429" s="166" t="s">
        <v>3417</v>
      </c>
      <c r="L2429" s="166" t="s">
        <v>80</v>
      </c>
      <c r="M2429" s="166" t="s">
        <v>591</v>
      </c>
    </row>
    <row r="2430" spans="1:13" ht="75" x14ac:dyDescent="0.2">
      <c r="A2430" s="166">
        <v>2429</v>
      </c>
      <c r="B2430" s="167" t="s">
        <v>10651</v>
      </c>
      <c r="C2430" s="168" t="s">
        <v>10652</v>
      </c>
      <c r="D2430" s="169" t="s">
        <v>10653</v>
      </c>
      <c r="E2430" s="170">
        <v>7</v>
      </c>
      <c r="F2430" s="170">
        <v>3</v>
      </c>
      <c r="G2430" s="166">
        <v>2025</v>
      </c>
      <c r="H2430" s="169" t="s">
        <v>10654</v>
      </c>
      <c r="I2430" s="201" t="s">
        <v>10655</v>
      </c>
      <c r="J2430" s="167" t="s">
        <v>32</v>
      </c>
      <c r="K2430" s="166" t="s">
        <v>103</v>
      </c>
      <c r="L2430" s="166" t="s">
        <v>1325</v>
      </c>
      <c r="M2430" s="166" t="s">
        <v>10656</v>
      </c>
    </row>
    <row r="2431" spans="1:13" ht="75" x14ac:dyDescent="0.2">
      <c r="A2431" s="166">
        <v>2430</v>
      </c>
      <c r="B2431" s="167" t="s">
        <v>10657</v>
      </c>
      <c r="C2431" s="168" t="s">
        <v>10658</v>
      </c>
      <c r="D2431" s="169" t="s">
        <v>486</v>
      </c>
      <c r="E2431" s="170">
        <v>3300</v>
      </c>
      <c r="F2431" s="170">
        <v>1</v>
      </c>
      <c r="G2431" s="166">
        <v>2025</v>
      </c>
      <c r="H2431" s="169" t="s">
        <v>10659</v>
      </c>
      <c r="I2431" s="201" t="s">
        <v>10660</v>
      </c>
      <c r="J2431" s="167" t="s">
        <v>68</v>
      </c>
      <c r="K2431" s="166" t="s">
        <v>69</v>
      </c>
      <c r="L2431" s="166" t="s">
        <v>56</v>
      </c>
      <c r="M2431" s="166" t="s">
        <v>459</v>
      </c>
    </row>
    <row r="2432" spans="1:13" ht="75" x14ac:dyDescent="0.2">
      <c r="A2432" s="166">
        <v>2431</v>
      </c>
      <c r="B2432" s="167" t="s">
        <v>10661</v>
      </c>
      <c r="C2432" s="168" t="s">
        <v>10662</v>
      </c>
      <c r="D2432" s="169" t="s">
        <v>486</v>
      </c>
      <c r="E2432" s="170">
        <v>3300</v>
      </c>
      <c r="F2432" s="170">
        <v>1</v>
      </c>
      <c r="G2432" s="166">
        <v>2025</v>
      </c>
      <c r="H2432" s="169" t="s">
        <v>10663</v>
      </c>
      <c r="I2432" s="201" t="s">
        <v>10664</v>
      </c>
      <c r="J2432" s="167" t="s">
        <v>68</v>
      </c>
      <c r="K2432" s="166" t="s">
        <v>69</v>
      </c>
      <c r="L2432" s="166" t="s">
        <v>114</v>
      </c>
      <c r="M2432" s="166" t="s">
        <v>514</v>
      </c>
    </row>
    <row r="2433" spans="1:13" ht="90" x14ac:dyDescent="0.2">
      <c r="A2433" s="166">
        <v>2432</v>
      </c>
      <c r="B2433" s="167" t="s">
        <v>10665</v>
      </c>
      <c r="C2433" s="168" t="s">
        <v>10666</v>
      </c>
      <c r="D2433" s="169" t="s">
        <v>1946</v>
      </c>
      <c r="E2433" s="170">
        <v>15</v>
      </c>
      <c r="F2433" s="170">
        <v>1</v>
      </c>
      <c r="G2433" s="166">
        <v>2025</v>
      </c>
      <c r="H2433" s="169" t="s">
        <v>10667</v>
      </c>
      <c r="I2433" s="201" t="s">
        <v>10668</v>
      </c>
      <c r="J2433" s="167" t="s">
        <v>32</v>
      </c>
      <c r="K2433" s="166" t="s">
        <v>55</v>
      </c>
      <c r="L2433" s="166" t="s">
        <v>56</v>
      </c>
      <c r="M2433" s="166" t="s">
        <v>665</v>
      </c>
    </row>
    <row r="2434" spans="1:13" ht="75" x14ac:dyDescent="0.2">
      <c r="A2434" s="166">
        <v>2433</v>
      </c>
      <c r="B2434" s="167" t="s">
        <v>10669</v>
      </c>
      <c r="C2434" s="168" t="s">
        <v>10670</v>
      </c>
      <c r="D2434" s="169" t="s">
        <v>486</v>
      </c>
      <c r="E2434" s="170">
        <v>3300</v>
      </c>
      <c r="F2434" s="170">
        <v>1</v>
      </c>
      <c r="G2434" s="166">
        <v>2025</v>
      </c>
      <c r="H2434" s="169" t="s">
        <v>10671</v>
      </c>
      <c r="I2434" s="190" t="s">
        <v>10672</v>
      </c>
      <c r="J2434" s="167" t="s">
        <v>68</v>
      </c>
      <c r="K2434" s="166" t="s">
        <v>69</v>
      </c>
      <c r="L2434" s="166" t="s">
        <v>56</v>
      </c>
      <c r="M2434" s="166" t="s">
        <v>2445</v>
      </c>
    </row>
    <row r="2435" spans="1:13" ht="75" x14ac:dyDescent="0.2">
      <c r="A2435" s="166">
        <v>2434</v>
      </c>
      <c r="B2435" s="167" t="s">
        <v>10673</v>
      </c>
      <c r="C2435" s="168" t="s">
        <v>10674</v>
      </c>
      <c r="D2435" s="169" t="s">
        <v>626</v>
      </c>
      <c r="E2435" s="170">
        <v>37</v>
      </c>
      <c r="F2435" s="170" t="s">
        <v>10675</v>
      </c>
      <c r="G2435" s="166">
        <v>2025</v>
      </c>
      <c r="H2435" s="169" t="s">
        <v>10676</v>
      </c>
      <c r="I2435" s="190" t="s">
        <v>10677</v>
      </c>
      <c r="J2435" s="167" t="s">
        <v>32</v>
      </c>
      <c r="K2435" s="166" t="s">
        <v>55</v>
      </c>
      <c r="L2435" s="166" t="s">
        <v>601</v>
      </c>
      <c r="M2435" s="166" t="s">
        <v>9084</v>
      </c>
    </row>
    <row r="2436" spans="1:13" ht="60" x14ac:dyDescent="0.2">
      <c r="A2436" s="166">
        <v>2435</v>
      </c>
      <c r="B2436" s="167" t="s">
        <v>10678</v>
      </c>
      <c r="C2436" s="168" t="s">
        <v>10679</v>
      </c>
      <c r="D2436" s="169" t="s">
        <v>10351</v>
      </c>
      <c r="E2436" s="170"/>
      <c r="F2436" s="170"/>
      <c r="G2436" s="166">
        <v>2026</v>
      </c>
      <c r="H2436" s="169" t="s">
        <v>10680</v>
      </c>
      <c r="I2436" s="173" t="s">
        <v>10681</v>
      </c>
      <c r="J2436" s="167" t="s">
        <v>68</v>
      </c>
      <c r="K2436" s="166" t="s">
        <v>69</v>
      </c>
      <c r="L2436" s="166" t="s">
        <v>80</v>
      </c>
      <c r="M2436" s="166" t="s">
        <v>539</v>
      </c>
    </row>
    <row r="2437" spans="1:13" ht="75" x14ac:dyDescent="0.2">
      <c r="A2437" s="166">
        <v>2436</v>
      </c>
      <c r="B2437" s="167" t="s">
        <v>10417</v>
      </c>
      <c r="C2437" s="168" t="s">
        <v>10682</v>
      </c>
      <c r="D2437" s="169" t="s">
        <v>10648</v>
      </c>
      <c r="E2437" s="170"/>
      <c r="F2437" s="170"/>
      <c r="G2437" s="166">
        <v>2025</v>
      </c>
      <c r="H2437" s="169" t="s">
        <v>10683</v>
      </c>
      <c r="I2437" s="190" t="s">
        <v>10684</v>
      </c>
      <c r="J2437" s="167" t="s">
        <v>68</v>
      </c>
      <c r="K2437" s="166" t="s">
        <v>3417</v>
      </c>
      <c r="L2437" s="166" t="s">
        <v>80</v>
      </c>
      <c r="M2437" s="166" t="s">
        <v>591</v>
      </c>
    </row>
    <row r="2438" spans="1:13" ht="75" x14ac:dyDescent="0.2">
      <c r="A2438" s="166">
        <v>2437</v>
      </c>
      <c r="B2438" s="167" t="s">
        <v>10685</v>
      </c>
      <c r="C2438" s="168" t="s">
        <v>10686</v>
      </c>
      <c r="D2438" s="169" t="s">
        <v>10687</v>
      </c>
      <c r="E2438" s="170"/>
      <c r="F2438" s="170"/>
      <c r="G2438" s="166">
        <v>2025</v>
      </c>
      <c r="H2438" s="169" t="s">
        <v>10688</v>
      </c>
      <c r="I2438" s="190" t="s">
        <v>10689</v>
      </c>
      <c r="J2438" s="167" t="s">
        <v>68</v>
      </c>
      <c r="K2438" s="166" t="s">
        <v>3417</v>
      </c>
      <c r="L2438" s="166" t="s">
        <v>56</v>
      </c>
      <c r="M2438" s="166" t="s">
        <v>3166</v>
      </c>
    </row>
    <row r="2439" spans="1:13" ht="75" x14ac:dyDescent="0.2">
      <c r="A2439" s="166">
        <v>2438</v>
      </c>
      <c r="B2439" s="167" t="s">
        <v>10690</v>
      </c>
      <c r="C2439" s="168" t="s">
        <v>10691</v>
      </c>
      <c r="D2439" s="169" t="s">
        <v>10692</v>
      </c>
      <c r="E2439" s="170"/>
      <c r="F2439" s="170"/>
      <c r="G2439" s="166">
        <v>2025</v>
      </c>
      <c r="H2439" s="169" t="s">
        <v>10693</v>
      </c>
      <c r="I2439" s="190" t="s">
        <v>10694</v>
      </c>
      <c r="J2439" s="167" t="s">
        <v>68</v>
      </c>
      <c r="K2439" s="166" t="s">
        <v>3417</v>
      </c>
      <c r="L2439" s="166" t="s">
        <v>56</v>
      </c>
      <c r="M2439" s="166" t="s">
        <v>490</v>
      </c>
    </row>
    <row r="2440" spans="1:13" ht="75" x14ac:dyDescent="0.2">
      <c r="A2440" s="166">
        <v>2439</v>
      </c>
      <c r="B2440" s="167" t="s">
        <v>10695</v>
      </c>
      <c r="C2440" s="168" t="s">
        <v>10696</v>
      </c>
      <c r="D2440" s="169" t="s">
        <v>10648</v>
      </c>
      <c r="E2440" s="170"/>
      <c r="F2440" s="170"/>
      <c r="G2440" s="166">
        <v>2025</v>
      </c>
      <c r="H2440" s="169" t="s">
        <v>10697</v>
      </c>
      <c r="I2440" s="190" t="s">
        <v>10698</v>
      </c>
      <c r="J2440" s="167" t="s">
        <v>68</v>
      </c>
      <c r="K2440" s="166" t="s">
        <v>3417</v>
      </c>
      <c r="L2440" s="166" t="s">
        <v>80</v>
      </c>
      <c r="M2440" s="166" t="s">
        <v>2683</v>
      </c>
    </row>
    <row r="2441" spans="1:13" ht="75" x14ac:dyDescent="0.2">
      <c r="A2441" s="166">
        <v>2440</v>
      </c>
      <c r="B2441" s="167" t="s">
        <v>10699</v>
      </c>
      <c r="C2441" s="168" t="s">
        <v>10700</v>
      </c>
      <c r="D2441" s="169" t="s">
        <v>10648</v>
      </c>
      <c r="E2441" s="170"/>
      <c r="F2441" s="170"/>
      <c r="G2441" s="166">
        <v>2025</v>
      </c>
      <c r="H2441" s="169" t="s">
        <v>10701</v>
      </c>
      <c r="I2441" s="190" t="s">
        <v>10702</v>
      </c>
      <c r="J2441" s="167" t="s">
        <v>68</v>
      </c>
      <c r="K2441" s="166" t="s">
        <v>3417</v>
      </c>
      <c r="L2441" s="166" t="s">
        <v>56</v>
      </c>
      <c r="M2441" s="166" t="s">
        <v>2353</v>
      </c>
    </row>
    <row r="2442" spans="1:13" ht="75" x14ac:dyDescent="0.2">
      <c r="A2442" s="166">
        <v>2441</v>
      </c>
      <c r="B2442" s="167" t="s">
        <v>10703</v>
      </c>
      <c r="C2442" s="168" t="s">
        <v>10704</v>
      </c>
      <c r="D2442" s="169" t="s">
        <v>10705</v>
      </c>
      <c r="E2442" s="170">
        <v>37</v>
      </c>
      <c r="F2442" s="170">
        <v>4</v>
      </c>
      <c r="G2442" s="166">
        <v>2025</v>
      </c>
      <c r="H2442" s="169" t="s">
        <v>10706</v>
      </c>
      <c r="I2442" s="190" t="s">
        <v>10707</v>
      </c>
      <c r="J2442" s="167" t="s">
        <v>32</v>
      </c>
      <c r="K2442" s="166" t="s">
        <v>55</v>
      </c>
      <c r="L2442" s="166" t="s">
        <v>114</v>
      </c>
      <c r="M2442" s="166" t="s">
        <v>2247</v>
      </c>
    </row>
    <row r="2443" spans="1:13" ht="90" x14ac:dyDescent="0.2">
      <c r="A2443" s="166">
        <v>2442</v>
      </c>
      <c r="B2443" s="167" t="s">
        <v>10708</v>
      </c>
      <c r="C2443" s="168" t="s">
        <v>10709</v>
      </c>
      <c r="D2443" s="169" t="s">
        <v>1478</v>
      </c>
      <c r="E2443" s="170">
        <v>69</v>
      </c>
      <c r="F2443" s="170"/>
      <c r="G2443" s="166">
        <v>2025</v>
      </c>
      <c r="H2443" s="169" t="s">
        <v>10710</v>
      </c>
      <c r="I2443" s="190" t="s">
        <v>10711</v>
      </c>
      <c r="J2443" s="167" t="s">
        <v>61</v>
      </c>
      <c r="K2443" s="166" t="s">
        <v>69</v>
      </c>
      <c r="L2443" s="166" t="s">
        <v>114</v>
      </c>
      <c r="M2443" s="166" t="s">
        <v>369</v>
      </c>
    </row>
    <row r="2444" spans="1:13" ht="75" x14ac:dyDescent="0.2">
      <c r="A2444" s="166">
        <v>2443</v>
      </c>
      <c r="B2444" s="167" t="s">
        <v>10712</v>
      </c>
      <c r="C2444" s="168" t="s">
        <v>10713</v>
      </c>
      <c r="D2444" s="169" t="s">
        <v>10714</v>
      </c>
      <c r="E2444" s="170"/>
      <c r="F2444" s="170"/>
      <c r="G2444" s="166">
        <v>2025</v>
      </c>
      <c r="H2444" s="169" t="s">
        <v>10715</v>
      </c>
      <c r="I2444" s="190" t="s">
        <v>10716</v>
      </c>
      <c r="J2444" s="167" t="s">
        <v>68</v>
      </c>
      <c r="K2444" s="166" t="s">
        <v>69</v>
      </c>
      <c r="L2444" s="166" t="s">
        <v>601</v>
      </c>
      <c r="M2444" s="166" t="s">
        <v>2347</v>
      </c>
    </row>
    <row r="2445" spans="1:13" ht="75" x14ac:dyDescent="0.2">
      <c r="A2445" s="166">
        <v>2444</v>
      </c>
      <c r="B2445" s="167" t="s">
        <v>10717</v>
      </c>
      <c r="C2445" s="168" t="s">
        <v>10718</v>
      </c>
      <c r="D2445" s="169" t="s">
        <v>10714</v>
      </c>
      <c r="E2445" s="170"/>
      <c r="F2445" s="170"/>
      <c r="G2445" s="166">
        <v>2025</v>
      </c>
      <c r="H2445" s="169" t="s">
        <v>10719</v>
      </c>
      <c r="I2445" s="190" t="s">
        <v>10720</v>
      </c>
      <c r="J2445" s="167" t="s">
        <v>68</v>
      </c>
      <c r="K2445" s="166" t="s">
        <v>69</v>
      </c>
      <c r="L2445" s="166" t="s">
        <v>601</v>
      </c>
      <c r="M2445" s="166" t="s">
        <v>6848</v>
      </c>
    </row>
    <row r="2446" spans="1:13" ht="75" x14ac:dyDescent="0.2">
      <c r="A2446" s="166">
        <v>2445</v>
      </c>
      <c r="B2446" s="167" t="s">
        <v>10721</v>
      </c>
      <c r="C2446" s="168" t="s">
        <v>10722</v>
      </c>
      <c r="D2446" s="169" t="s">
        <v>10648</v>
      </c>
      <c r="E2446" s="170"/>
      <c r="F2446" s="170"/>
      <c r="G2446" s="166">
        <v>2025</v>
      </c>
      <c r="H2446" s="169" t="s">
        <v>10723</v>
      </c>
      <c r="I2446" s="190" t="s">
        <v>10724</v>
      </c>
      <c r="J2446" s="167" t="s">
        <v>68</v>
      </c>
      <c r="K2446" s="166" t="s">
        <v>69</v>
      </c>
      <c r="L2446" s="166" t="s">
        <v>56</v>
      </c>
      <c r="M2446" s="166" t="s">
        <v>2881</v>
      </c>
    </row>
    <row r="2447" spans="1:13" ht="90" x14ac:dyDescent="0.2">
      <c r="A2447" s="166">
        <v>2446</v>
      </c>
      <c r="B2447" s="167" t="s">
        <v>10725</v>
      </c>
      <c r="C2447" s="168" t="s">
        <v>10726</v>
      </c>
      <c r="D2447" s="169" t="s">
        <v>10727</v>
      </c>
      <c r="E2447" s="170"/>
      <c r="F2447" s="170"/>
      <c r="G2447" s="166">
        <v>2025</v>
      </c>
      <c r="H2447" s="169" t="s">
        <v>10728</v>
      </c>
      <c r="I2447" s="173" t="s">
        <v>10729</v>
      </c>
      <c r="J2447" s="167" t="s">
        <v>61</v>
      </c>
      <c r="K2447" s="166" t="s">
        <v>3417</v>
      </c>
      <c r="L2447" s="166" t="s">
        <v>80</v>
      </c>
      <c r="M2447" s="166" t="s">
        <v>2539</v>
      </c>
    </row>
    <row r="2448" spans="1:13" ht="90" x14ac:dyDescent="0.2">
      <c r="A2448" s="166">
        <v>2447</v>
      </c>
      <c r="B2448" s="167" t="s">
        <v>10730</v>
      </c>
      <c r="C2448" s="168" t="s">
        <v>10731</v>
      </c>
      <c r="D2448" s="169" t="s">
        <v>10617</v>
      </c>
      <c r="E2448" s="170">
        <v>125</v>
      </c>
      <c r="F2448" s="170">
        <v>1</v>
      </c>
      <c r="G2448" s="166">
        <v>2025</v>
      </c>
      <c r="H2448" s="169" t="s">
        <v>10732</v>
      </c>
      <c r="I2448" s="173" t="s">
        <v>10733</v>
      </c>
      <c r="J2448" s="167" t="s">
        <v>32</v>
      </c>
      <c r="K2448" s="166" t="s">
        <v>55</v>
      </c>
      <c r="L2448" s="166" t="s">
        <v>56</v>
      </c>
      <c r="M2448" s="166" t="s">
        <v>2163</v>
      </c>
    </row>
    <row r="2449" spans="1:13" ht="75" x14ac:dyDescent="0.2">
      <c r="A2449" s="166">
        <v>2448</v>
      </c>
      <c r="B2449" s="167" t="s">
        <v>10734</v>
      </c>
      <c r="C2449" s="168" t="s">
        <v>10735</v>
      </c>
      <c r="D2449" s="169" t="s">
        <v>10736</v>
      </c>
      <c r="E2449" s="170"/>
      <c r="F2449" s="170"/>
      <c r="G2449" s="166">
        <v>2025</v>
      </c>
      <c r="H2449" s="169" t="s">
        <v>10737</v>
      </c>
      <c r="I2449" s="173" t="s">
        <v>10738</v>
      </c>
      <c r="J2449" s="167" t="s">
        <v>61</v>
      </c>
      <c r="K2449" s="166" t="s">
        <v>69</v>
      </c>
      <c r="L2449" s="166" t="s">
        <v>80</v>
      </c>
      <c r="M2449" s="166" t="s">
        <v>3068</v>
      </c>
    </row>
    <row r="2450" spans="1:13" ht="75" x14ac:dyDescent="0.2">
      <c r="A2450" s="166">
        <v>2449</v>
      </c>
      <c r="B2450" s="167" t="s">
        <v>10739</v>
      </c>
      <c r="C2450" s="168" t="s">
        <v>10740</v>
      </c>
      <c r="D2450" s="169" t="s">
        <v>10736</v>
      </c>
      <c r="E2450" s="170"/>
      <c r="F2450" s="170"/>
      <c r="G2450" s="166">
        <v>2025</v>
      </c>
      <c r="H2450" s="169" t="s">
        <v>10741</v>
      </c>
      <c r="I2450" s="173" t="s">
        <v>10742</v>
      </c>
      <c r="J2450" s="167" t="s">
        <v>61</v>
      </c>
      <c r="K2450" s="166" t="s">
        <v>69</v>
      </c>
      <c r="L2450" s="166" t="s">
        <v>80</v>
      </c>
      <c r="M2450" s="166" t="s">
        <v>3068</v>
      </c>
    </row>
    <row r="2451" spans="1:13" ht="75" x14ac:dyDescent="0.2">
      <c r="A2451" s="166">
        <v>2450</v>
      </c>
      <c r="B2451" s="167" t="s">
        <v>10743</v>
      </c>
      <c r="C2451" s="168" t="s">
        <v>10744</v>
      </c>
      <c r="D2451" s="169" t="s">
        <v>10745</v>
      </c>
      <c r="E2451" s="170"/>
      <c r="F2451" s="170"/>
      <c r="G2451" s="166">
        <v>2025</v>
      </c>
      <c r="H2451" s="169" t="s">
        <v>10746</v>
      </c>
      <c r="I2451" s="173" t="s">
        <v>10747</v>
      </c>
      <c r="J2451" s="167" t="s">
        <v>68</v>
      </c>
      <c r="K2451" s="166" t="s">
        <v>69</v>
      </c>
      <c r="L2451" s="166" t="s">
        <v>80</v>
      </c>
      <c r="M2451" s="166" t="s">
        <v>5335</v>
      </c>
    </row>
    <row r="2452" spans="1:13" ht="90" x14ac:dyDescent="0.2">
      <c r="A2452" s="166">
        <v>2451</v>
      </c>
      <c r="B2452" s="167" t="s">
        <v>10748</v>
      </c>
      <c r="C2452" s="168" t="s">
        <v>10749</v>
      </c>
      <c r="D2452" s="169" t="s">
        <v>330</v>
      </c>
      <c r="E2452" s="170" t="s">
        <v>10750</v>
      </c>
      <c r="F2452" s="170"/>
      <c r="G2452" s="166">
        <v>2025</v>
      </c>
      <c r="H2452" s="169" t="s">
        <v>10751</v>
      </c>
      <c r="I2452" s="173" t="s">
        <v>10752</v>
      </c>
      <c r="J2452" s="167" t="s">
        <v>68</v>
      </c>
      <c r="K2452" s="166" t="s">
        <v>69</v>
      </c>
      <c r="L2452" s="166" t="s">
        <v>80</v>
      </c>
      <c r="M2452" s="166" t="s">
        <v>8232</v>
      </c>
    </row>
    <row r="2453" spans="1:13" ht="75" x14ac:dyDescent="0.2">
      <c r="A2453" s="166">
        <v>2452</v>
      </c>
      <c r="B2453" s="167" t="s">
        <v>10753</v>
      </c>
      <c r="C2453" s="168" t="s">
        <v>10754</v>
      </c>
      <c r="D2453" s="169" t="s">
        <v>10755</v>
      </c>
      <c r="E2453" s="170"/>
      <c r="F2453" s="170"/>
      <c r="G2453" s="166">
        <v>2025</v>
      </c>
      <c r="H2453" s="169" t="s">
        <v>10756</v>
      </c>
      <c r="I2453" s="173" t="s">
        <v>10757</v>
      </c>
      <c r="J2453" s="167" t="s">
        <v>68</v>
      </c>
      <c r="K2453" s="166" t="s">
        <v>69</v>
      </c>
      <c r="L2453" s="166" t="s">
        <v>56</v>
      </c>
      <c r="M2453" s="166" t="s">
        <v>3054</v>
      </c>
    </row>
    <row r="2454" spans="1:13" ht="75" x14ac:dyDescent="0.2">
      <c r="A2454" s="166">
        <v>2453</v>
      </c>
      <c r="B2454" s="167" t="s">
        <v>10758</v>
      </c>
      <c r="C2454" s="178" t="s">
        <v>10759</v>
      </c>
      <c r="D2454" s="166" t="s">
        <v>10755</v>
      </c>
      <c r="E2454" s="170"/>
      <c r="F2454" s="170"/>
      <c r="G2454" s="166">
        <v>2025</v>
      </c>
      <c r="H2454" s="169" t="s">
        <v>10760</v>
      </c>
      <c r="I2454" s="173" t="s">
        <v>10761</v>
      </c>
      <c r="J2454" s="167" t="s">
        <v>68</v>
      </c>
      <c r="K2454" s="166" t="s">
        <v>3417</v>
      </c>
      <c r="L2454" s="166" t="s">
        <v>56</v>
      </c>
      <c r="M2454" s="166" t="s">
        <v>2881</v>
      </c>
    </row>
    <row r="2455" spans="1:13" ht="75" x14ac:dyDescent="0.2">
      <c r="A2455" s="166">
        <v>2454</v>
      </c>
      <c r="B2455" s="167" t="s">
        <v>10762</v>
      </c>
      <c r="C2455" s="168" t="s">
        <v>10763</v>
      </c>
      <c r="D2455" s="169" t="s">
        <v>10755</v>
      </c>
      <c r="E2455" s="170"/>
      <c r="F2455" s="170"/>
      <c r="G2455" s="166">
        <v>2025</v>
      </c>
      <c r="H2455" s="169" t="s">
        <v>10764</v>
      </c>
      <c r="I2455" s="173" t="s">
        <v>10765</v>
      </c>
      <c r="J2455" s="167" t="s">
        <v>68</v>
      </c>
      <c r="K2455" s="166" t="s">
        <v>69</v>
      </c>
      <c r="L2455" s="166" t="s">
        <v>114</v>
      </c>
      <c r="M2455" s="166" t="s">
        <v>2496</v>
      </c>
    </row>
    <row r="2456" spans="1:13" ht="60" x14ac:dyDescent="0.2">
      <c r="A2456" s="166">
        <v>2455</v>
      </c>
      <c r="B2456" s="167" t="s">
        <v>10766</v>
      </c>
      <c r="C2456" s="168" t="s">
        <v>10767</v>
      </c>
      <c r="D2456" s="169" t="s">
        <v>10351</v>
      </c>
      <c r="E2456" s="170"/>
      <c r="F2456" s="170"/>
      <c r="G2456" s="166">
        <v>2026</v>
      </c>
      <c r="H2456" s="169" t="s">
        <v>10768</v>
      </c>
      <c r="I2456" s="173" t="s">
        <v>10769</v>
      </c>
      <c r="J2456" s="167" t="s">
        <v>68</v>
      </c>
      <c r="K2456" s="166" t="s">
        <v>69</v>
      </c>
      <c r="L2456" s="166" t="s">
        <v>80</v>
      </c>
      <c r="M2456" s="166" t="s">
        <v>539</v>
      </c>
    </row>
    <row r="2457" spans="1:13" ht="75" x14ac:dyDescent="0.2">
      <c r="A2457" s="166">
        <v>2456</v>
      </c>
      <c r="B2457" s="167" t="s">
        <v>10770</v>
      </c>
      <c r="C2457" s="168" t="s">
        <v>10771</v>
      </c>
      <c r="D2457" s="169" t="s">
        <v>10755</v>
      </c>
      <c r="E2457" s="170"/>
      <c r="F2457" s="170"/>
      <c r="G2457" s="166">
        <v>2025</v>
      </c>
      <c r="H2457" s="169" t="s">
        <v>10772</v>
      </c>
      <c r="I2457" s="173" t="s">
        <v>10773</v>
      </c>
      <c r="J2457" s="167" t="s">
        <v>68</v>
      </c>
      <c r="K2457" s="166" t="s">
        <v>69</v>
      </c>
      <c r="L2457" s="166" t="s">
        <v>56</v>
      </c>
      <c r="M2457" s="166" t="s">
        <v>2624</v>
      </c>
    </row>
    <row r="2458" spans="1:13" ht="60" x14ac:dyDescent="0.2">
      <c r="A2458" s="166">
        <v>2457</v>
      </c>
      <c r="B2458" s="167" t="s">
        <v>10774</v>
      </c>
      <c r="C2458" s="168" t="s">
        <v>10775</v>
      </c>
      <c r="D2458" s="169" t="s">
        <v>10351</v>
      </c>
      <c r="E2458" s="170"/>
      <c r="F2458" s="170"/>
      <c r="G2458" s="166">
        <v>2026</v>
      </c>
      <c r="H2458" s="169" t="s">
        <v>10776</v>
      </c>
      <c r="I2458" s="173" t="s">
        <v>10777</v>
      </c>
      <c r="J2458" s="167" t="s">
        <v>68</v>
      </c>
      <c r="K2458" s="166" t="s">
        <v>69</v>
      </c>
      <c r="L2458" s="166" t="s">
        <v>80</v>
      </c>
      <c r="M2458" s="166" t="s">
        <v>539</v>
      </c>
    </row>
    <row r="2459" spans="1:13" ht="105" x14ac:dyDescent="0.2">
      <c r="A2459" s="166">
        <v>2458</v>
      </c>
      <c r="B2459" s="167" t="s">
        <v>10778</v>
      </c>
      <c r="C2459" s="168" t="s">
        <v>10779</v>
      </c>
      <c r="D2459" s="169" t="s">
        <v>10167</v>
      </c>
      <c r="E2459" s="170">
        <v>20</v>
      </c>
      <c r="F2459" s="170">
        <v>4</v>
      </c>
      <c r="G2459" s="166">
        <v>2025</v>
      </c>
      <c r="H2459" s="169" t="s">
        <v>10780</v>
      </c>
      <c r="I2459" s="173" t="s">
        <v>10781</v>
      </c>
      <c r="J2459" s="167" t="s">
        <v>32</v>
      </c>
      <c r="K2459" s="166" t="s">
        <v>55</v>
      </c>
      <c r="L2459" s="166" t="s">
        <v>149</v>
      </c>
      <c r="M2459" s="166" t="s">
        <v>4625</v>
      </c>
    </row>
    <row r="2460" spans="1:13" ht="90" x14ac:dyDescent="0.2">
      <c r="A2460" s="166">
        <v>2459</v>
      </c>
      <c r="B2460" s="176" t="s">
        <v>10782</v>
      </c>
      <c r="C2460" s="168" t="s">
        <v>10783</v>
      </c>
      <c r="D2460" s="166" t="s">
        <v>10784</v>
      </c>
      <c r="E2460" s="170"/>
      <c r="F2460" s="170"/>
      <c r="G2460" s="166">
        <v>2025</v>
      </c>
      <c r="H2460" s="169" t="s">
        <v>10785</v>
      </c>
      <c r="I2460" s="173" t="s">
        <v>10786</v>
      </c>
      <c r="J2460" s="167" t="s">
        <v>61</v>
      </c>
      <c r="K2460" s="166" t="s">
        <v>3417</v>
      </c>
      <c r="L2460" s="166" t="s">
        <v>56</v>
      </c>
      <c r="M2460" s="166" t="s">
        <v>3059</v>
      </c>
    </row>
    <row r="2461" spans="1:13" ht="90" x14ac:dyDescent="0.2">
      <c r="A2461" s="166">
        <v>2460</v>
      </c>
      <c r="B2461" s="167" t="s">
        <v>10787</v>
      </c>
      <c r="C2461" s="168" t="s">
        <v>10788</v>
      </c>
      <c r="D2461" s="169" t="s">
        <v>10789</v>
      </c>
      <c r="E2461" s="170">
        <v>14</v>
      </c>
      <c r="F2461" s="170">
        <v>4</v>
      </c>
      <c r="G2461" s="166">
        <v>2025</v>
      </c>
      <c r="H2461" s="169" t="s">
        <v>10790</v>
      </c>
      <c r="I2461" s="173" t="s">
        <v>10791</v>
      </c>
      <c r="J2461" s="167" t="s">
        <v>32</v>
      </c>
      <c r="K2461" s="166" t="s">
        <v>103</v>
      </c>
      <c r="L2461" s="166" t="s">
        <v>864</v>
      </c>
      <c r="M2461" s="166" t="s">
        <v>4188</v>
      </c>
    </row>
    <row r="2462" spans="1:13" ht="75" x14ac:dyDescent="0.2">
      <c r="A2462" s="166">
        <v>2461</v>
      </c>
      <c r="B2462" s="167" t="s">
        <v>10792</v>
      </c>
      <c r="C2462" s="168" t="s">
        <v>10793</v>
      </c>
      <c r="D2462" s="169" t="s">
        <v>10789</v>
      </c>
      <c r="E2462" s="170">
        <v>14</v>
      </c>
      <c r="F2462" s="170">
        <v>4</v>
      </c>
      <c r="G2462" s="166">
        <v>2025</v>
      </c>
      <c r="H2462" s="169" t="s">
        <v>10794</v>
      </c>
      <c r="I2462" s="173" t="s">
        <v>10795</v>
      </c>
      <c r="J2462" s="167" t="s">
        <v>32</v>
      </c>
      <c r="K2462" s="166" t="s">
        <v>103</v>
      </c>
      <c r="L2462" s="166" t="s">
        <v>864</v>
      </c>
      <c r="M2462" s="166" t="s">
        <v>4188</v>
      </c>
    </row>
    <row r="2463" spans="1:13" ht="75" x14ac:dyDescent="0.2">
      <c r="A2463" s="166">
        <v>2462</v>
      </c>
      <c r="B2463" s="167" t="s">
        <v>10796</v>
      </c>
      <c r="C2463" s="168" t="s">
        <v>10797</v>
      </c>
      <c r="D2463" s="169" t="s">
        <v>6737</v>
      </c>
      <c r="E2463" s="170">
        <v>12</v>
      </c>
      <c r="F2463" s="170">
        <v>7</v>
      </c>
      <c r="G2463" s="166">
        <v>2025</v>
      </c>
      <c r="H2463" s="169" t="s">
        <v>10798</v>
      </c>
      <c r="I2463" s="173" t="s">
        <v>10799</v>
      </c>
      <c r="J2463" s="167" t="s">
        <v>32</v>
      </c>
      <c r="K2463" s="166" t="s">
        <v>103</v>
      </c>
      <c r="L2463" s="166" t="s">
        <v>56</v>
      </c>
      <c r="M2463" s="166" t="s">
        <v>6740</v>
      </c>
    </row>
    <row r="2464" spans="1:13" ht="60" x14ac:dyDescent="0.2">
      <c r="A2464" s="166">
        <v>2463</v>
      </c>
      <c r="B2464" s="167" t="s">
        <v>10800</v>
      </c>
      <c r="C2464" s="168" t="s">
        <v>10801</v>
      </c>
      <c r="D2464" s="166" t="s">
        <v>10802</v>
      </c>
      <c r="E2464" s="170"/>
      <c r="F2464" s="170"/>
      <c r="G2464" s="166">
        <v>2025</v>
      </c>
      <c r="H2464" s="169"/>
      <c r="I2464" s="173" t="s">
        <v>10803</v>
      </c>
      <c r="J2464" s="167" t="s">
        <v>61</v>
      </c>
      <c r="K2464" s="166" t="s">
        <v>69</v>
      </c>
      <c r="L2464" s="166" t="s">
        <v>1325</v>
      </c>
      <c r="M2464" s="166" t="s">
        <v>3952</v>
      </c>
    </row>
    <row r="2465" spans="1:13" ht="75" x14ac:dyDescent="0.2">
      <c r="A2465" s="166">
        <v>2464</v>
      </c>
      <c r="B2465" s="167" t="s">
        <v>10804</v>
      </c>
      <c r="C2465" s="168" t="s">
        <v>10805</v>
      </c>
      <c r="D2465" s="169" t="s">
        <v>5874</v>
      </c>
      <c r="E2465" s="170"/>
      <c r="F2465" s="170"/>
      <c r="G2465" s="166">
        <v>2026</v>
      </c>
      <c r="H2465" s="169" t="s">
        <v>10806</v>
      </c>
      <c r="I2465" s="173" t="s">
        <v>10807</v>
      </c>
      <c r="J2465" s="167" t="s">
        <v>32</v>
      </c>
      <c r="K2465" s="166" t="s">
        <v>55</v>
      </c>
      <c r="L2465" s="166" t="s">
        <v>56</v>
      </c>
      <c r="M2465" s="166" t="s">
        <v>3054</v>
      </c>
    </row>
    <row r="2466" spans="1:13" ht="90" x14ac:dyDescent="0.2">
      <c r="A2466" s="166">
        <v>2465</v>
      </c>
      <c r="B2466" s="167" t="s">
        <v>10808</v>
      </c>
      <c r="C2466" s="168" t="s">
        <v>10809</v>
      </c>
      <c r="D2466" s="169" t="s">
        <v>10810</v>
      </c>
      <c r="E2466" s="170">
        <v>19</v>
      </c>
      <c r="F2466" s="170">
        <v>6</v>
      </c>
      <c r="G2466" s="166">
        <v>2025</v>
      </c>
      <c r="H2466" s="169" t="s">
        <v>10811</v>
      </c>
      <c r="I2466" s="173" t="s">
        <v>10812</v>
      </c>
      <c r="J2466" s="167" t="s">
        <v>32</v>
      </c>
      <c r="K2466" s="166" t="s">
        <v>55</v>
      </c>
      <c r="L2466" s="166" t="s">
        <v>114</v>
      </c>
      <c r="M2466" s="166" t="s">
        <v>670</v>
      </c>
    </row>
    <row r="2467" spans="1:13" ht="90" x14ac:dyDescent="0.2">
      <c r="A2467" s="166">
        <v>2466</v>
      </c>
      <c r="B2467" s="167" t="s">
        <v>10813</v>
      </c>
      <c r="C2467" s="168" t="s">
        <v>10814</v>
      </c>
      <c r="D2467" s="169" t="s">
        <v>10815</v>
      </c>
      <c r="E2467" s="170">
        <v>70</v>
      </c>
      <c r="F2467" s="170">
        <v>3</v>
      </c>
      <c r="G2467" s="166">
        <v>2025</v>
      </c>
      <c r="H2467" s="169" t="s">
        <v>10816</v>
      </c>
      <c r="I2467" s="173" t="s">
        <v>10817</v>
      </c>
      <c r="J2467" s="167" t="s">
        <v>61</v>
      </c>
      <c r="K2467" s="166" t="s">
        <v>69</v>
      </c>
      <c r="L2467" s="166" t="s">
        <v>725</v>
      </c>
      <c r="M2467" s="166" t="s">
        <v>4836</v>
      </c>
    </row>
    <row r="2468" spans="1:13" ht="75" x14ac:dyDescent="0.2">
      <c r="A2468" s="166">
        <v>2467</v>
      </c>
      <c r="B2468" s="167" t="s">
        <v>10818</v>
      </c>
      <c r="C2468" s="168" t="s">
        <v>10819</v>
      </c>
      <c r="D2468" s="169" t="s">
        <v>2160</v>
      </c>
      <c r="E2468" s="170">
        <v>3263</v>
      </c>
      <c r="F2468" s="170">
        <v>1</v>
      </c>
      <c r="G2468" s="166">
        <v>2025</v>
      </c>
      <c r="H2468" s="169" t="s">
        <v>10820</v>
      </c>
      <c r="I2468" s="173" t="s">
        <v>10821</v>
      </c>
      <c r="J2468" s="167" t="s">
        <v>32</v>
      </c>
      <c r="K2468" s="166" t="s">
        <v>55</v>
      </c>
      <c r="L2468" s="166" t="s">
        <v>56</v>
      </c>
      <c r="M2468" s="166" t="s">
        <v>2163</v>
      </c>
    </row>
    <row r="2469" spans="1:13" ht="75" x14ac:dyDescent="0.2">
      <c r="A2469" s="166">
        <v>2468</v>
      </c>
      <c r="B2469" s="167" t="s">
        <v>10822</v>
      </c>
      <c r="C2469" s="168" t="s">
        <v>10823</v>
      </c>
      <c r="D2469" s="169" t="s">
        <v>486</v>
      </c>
      <c r="E2469" s="170">
        <v>6</v>
      </c>
      <c r="F2469" s="170">
        <v>2</v>
      </c>
      <c r="G2469" s="166">
        <v>2025</v>
      </c>
      <c r="H2469" s="169" t="s">
        <v>10824</v>
      </c>
      <c r="I2469" s="173" t="s">
        <v>10825</v>
      </c>
      <c r="J2469" s="167" t="s">
        <v>68</v>
      </c>
      <c r="K2469" s="166" t="s">
        <v>69</v>
      </c>
      <c r="L2469" s="166" t="s">
        <v>149</v>
      </c>
      <c r="M2469" s="166" t="s">
        <v>659</v>
      </c>
    </row>
    <row r="2470" spans="1:13" ht="75" x14ac:dyDescent="0.2">
      <c r="A2470" s="166">
        <v>2469</v>
      </c>
      <c r="B2470" s="167" t="s">
        <v>10826</v>
      </c>
      <c r="C2470" s="168" t="s">
        <v>10827</v>
      </c>
      <c r="D2470" s="169" t="s">
        <v>10828</v>
      </c>
      <c r="E2470" s="170">
        <v>70</v>
      </c>
      <c r="F2470" s="170"/>
      <c r="G2470" s="166">
        <v>2025</v>
      </c>
      <c r="H2470" s="169" t="s">
        <v>10829</v>
      </c>
      <c r="I2470" s="173" t="s">
        <v>10830</v>
      </c>
      <c r="J2470" s="167" t="s">
        <v>32</v>
      </c>
      <c r="K2470" s="166" t="s">
        <v>103</v>
      </c>
      <c r="L2470" s="166" t="s">
        <v>114</v>
      </c>
      <c r="M2470" s="166" t="s">
        <v>2668</v>
      </c>
    </row>
    <row r="2471" spans="1:13" ht="75" x14ac:dyDescent="0.2">
      <c r="A2471" s="166">
        <v>2470</v>
      </c>
      <c r="B2471" s="167" t="s">
        <v>10831</v>
      </c>
      <c r="C2471" s="168" t="s">
        <v>10832</v>
      </c>
      <c r="D2471" s="169" t="s">
        <v>10833</v>
      </c>
      <c r="E2471" s="170"/>
      <c r="F2471" s="170"/>
      <c r="G2471" s="166">
        <v>2025</v>
      </c>
      <c r="H2471" s="169" t="s">
        <v>10834</v>
      </c>
      <c r="I2471" s="173" t="s">
        <v>10835</v>
      </c>
      <c r="J2471" s="167" t="s">
        <v>68</v>
      </c>
      <c r="K2471" s="166" t="s">
        <v>69</v>
      </c>
      <c r="L2471" s="166" t="s">
        <v>725</v>
      </c>
      <c r="M2471" s="166" t="s">
        <v>4852</v>
      </c>
    </row>
    <row r="2472" spans="1:13" ht="90" x14ac:dyDescent="0.2">
      <c r="A2472" s="166">
        <v>2471</v>
      </c>
      <c r="B2472" s="167" t="s">
        <v>10836</v>
      </c>
      <c r="C2472" s="168" t="s">
        <v>10837</v>
      </c>
      <c r="D2472" s="169" t="s">
        <v>330</v>
      </c>
      <c r="E2472" s="170" t="s">
        <v>10750</v>
      </c>
      <c r="F2472" s="170"/>
      <c r="G2472" s="166">
        <v>2025</v>
      </c>
      <c r="H2472" s="169" t="s">
        <v>10838</v>
      </c>
      <c r="I2472" s="173" t="s">
        <v>10839</v>
      </c>
      <c r="J2472" s="167" t="s">
        <v>68</v>
      </c>
      <c r="K2472" s="166" t="s">
        <v>69</v>
      </c>
      <c r="L2472" s="166" t="s">
        <v>80</v>
      </c>
      <c r="M2472" s="166" t="s">
        <v>8232</v>
      </c>
    </row>
    <row r="2473" spans="1:13" ht="60" x14ac:dyDescent="0.2">
      <c r="A2473" s="166">
        <v>2472</v>
      </c>
      <c r="B2473" s="167" t="s">
        <v>10840</v>
      </c>
      <c r="C2473" s="168" t="s">
        <v>10841</v>
      </c>
      <c r="D2473" s="169" t="s">
        <v>10351</v>
      </c>
      <c r="E2473" s="170"/>
      <c r="F2473" s="170"/>
      <c r="G2473" s="166">
        <v>2026</v>
      </c>
      <c r="H2473" s="169" t="s">
        <v>10842</v>
      </c>
      <c r="I2473" s="173" t="s">
        <v>10843</v>
      </c>
      <c r="J2473" s="167" t="s">
        <v>68</v>
      </c>
      <c r="K2473" s="166" t="s">
        <v>69</v>
      </c>
      <c r="L2473" s="166" t="s">
        <v>80</v>
      </c>
      <c r="M2473" s="166" t="s">
        <v>539</v>
      </c>
    </row>
    <row r="2474" spans="1:13" ht="90" x14ac:dyDescent="0.2">
      <c r="A2474" s="166">
        <v>2473</v>
      </c>
      <c r="B2474" s="176" t="s">
        <v>10844</v>
      </c>
      <c r="C2474" s="168" t="s">
        <v>10845</v>
      </c>
      <c r="D2474" s="169" t="s">
        <v>330</v>
      </c>
      <c r="E2474" s="170" t="s">
        <v>10750</v>
      </c>
      <c r="F2474" s="170"/>
      <c r="G2474" s="166">
        <v>2025</v>
      </c>
      <c r="H2474" s="169" t="s">
        <v>10846</v>
      </c>
      <c r="I2474" s="173" t="s">
        <v>10847</v>
      </c>
      <c r="J2474" s="167" t="s">
        <v>68</v>
      </c>
      <c r="K2474" s="166" t="s">
        <v>69</v>
      </c>
      <c r="L2474" s="166" t="s">
        <v>56</v>
      </c>
      <c r="M2474" s="166" t="s">
        <v>2163</v>
      </c>
    </row>
    <row r="2475" spans="1:13" ht="90" x14ac:dyDescent="0.2">
      <c r="A2475" s="166">
        <v>2474</v>
      </c>
      <c r="B2475" s="167" t="s">
        <v>10848</v>
      </c>
      <c r="C2475" s="168" t="s">
        <v>10849</v>
      </c>
      <c r="D2475" s="169" t="s">
        <v>330</v>
      </c>
      <c r="E2475" s="170" t="s">
        <v>10750</v>
      </c>
      <c r="F2475" s="170"/>
      <c r="G2475" s="166">
        <v>2025</v>
      </c>
      <c r="H2475" s="169" t="s">
        <v>10850</v>
      </c>
      <c r="I2475" s="173" t="s">
        <v>10851</v>
      </c>
      <c r="J2475" s="167" t="s">
        <v>68</v>
      </c>
      <c r="K2475" s="166" t="s">
        <v>69</v>
      </c>
      <c r="L2475" s="166" t="s">
        <v>56</v>
      </c>
      <c r="M2475" s="166" t="s">
        <v>2163</v>
      </c>
    </row>
    <row r="2476" spans="1:13" ht="90" x14ac:dyDescent="0.2">
      <c r="A2476" s="166">
        <v>2475</v>
      </c>
      <c r="B2476" s="167" t="s">
        <v>10852</v>
      </c>
      <c r="C2476" s="168" t="s">
        <v>10853</v>
      </c>
      <c r="D2476" s="169" t="s">
        <v>330</v>
      </c>
      <c r="E2476" s="170" t="s">
        <v>10750</v>
      </c>
      <c r="F2476" s="170"/>
      <c r="G2476" s="166">
        <v>2025</v>
      </c>
      <c r="H2476" s="169" t="s">
        <v>10854</v>
      </c>
      <c r="I2476" s="173" t="s">
        <v>10855</v>
      </c>
      <c r="J2476" s="167" t="s">
        <v>68</v>
      </c>
      <c r="K2476" s="166" t="s">
        <v>69</v>
      </c>
      <c r="L2476" s="166" t="s">
        <v>56</v>
      </c>
      <c r="M2476" s="166" t="s">
        <v>2163</v>
      </c>
    </row>
    <row r="2477" spans="1:13" ht="90" x14ac:dyDescent="0.2">
      <c r="A2477" s="166">
        <v>2476</v>
      </c>
      <c r="B2477" s="167" t="s">
        <v>10856</v>
      </c>
      <c r="C2477" s="168" t="s">
        <v>10857</v>
      </c>
      <c r="D2477" s="169" t="s">
        <v>1609</v>
      </c>
      <c r="E2477" s="170" t="s">
        <v>10858</v>
      </c>
      <c r="F2477" s="170"/>
      <c r="G2477" s="166">
        <v>2025</v>
      </c>
      <c r="H2477" s="169" t="s">
        <v>10859</v>
      </c>
      <c r="I2477" s="173" t="s">
        <v>10860</v>
      </c>
      <c r="J2477" s="167" t="s">
        <v>68</v>
      </c>
      <c r="K2477" s="166" t="s">
        <v>69</v>
      </c>
      <c r="L2477" s="166" t="s">
        <v>725</v>
      </c>
      <c r="M2477" s="166" t="s">
        <v>10861</v>
      </c>
    </row>
    <row r="2478" spans="1:13" ht="75" x14ac:dyDescent="0.2">
      <c r="A2478" s="166">
        <v>2477</v>
      </c>
      <c r="B2478" s="167" t="s">
        <v>10862</v>
      </c>
      <c r="C2478" s="168" t="s">
        <v>10863</v>
      </c>
      <c r="D2478" s="169" t="s">
        <v>10864</v>
      </c>
      <c r="E2478" s="170"/>
      <c r="F2478" s="170"/>
      <c r="G2478" s="166">
        <v>2025</v>
      </c>
      <c r="H2478" s="169" t="s">
        <v>10865</v>
      </c>
      <c r="I2478" s="173" t="s">
        <v>10866</v>
      </c>
      <c r="J2478" s="167" t="s">
        <v>68</v>
      </c>
      <c r="K2478" s="166" t="s">
        <v>69</v>
      </c>
      <c r="L2478" s="166" t="s">
        <v>80</v>
      </c>
      <c r="M2478" s="166" t="s">
        <v>3239</v>
      </c>
    </row>
    <row r="2479" spans="1:13" ht="90" x14ac:dyDescent="0.2">
      <c r="A2479" s="166">
        <v>2478</v>
      </c>
      <c r="B2479" s="167" t="s">
        <v>10867</v>
      </c>
      <c r="C2479" s="168" t="s">
        <v>10868</v>
      </c>
      <c r="D2479" s="169" t="s">
        <v>6555</v>
      </c>
      <c r="E2479" s="170"/>
      <c r="F2479" s="170"/>
      <c r="G2479" s="166">
        <v>2026</v>
      </c>
      <c r="H2479" s="169" t="s">
        <v>10869</v>
      </c>
      <c r="I2479" s="173" t="s">
        <v>10870</v>
      </c>
      <c r="J2479" s="167" t="s">
        <v>32</v>
      </c>
      <c r="K2479" s="166" t="s">
        <v>55</v>
      </c>
      <c r="L2479" s="166" t="s">
        <v>80</v>
      </c>
      <c r="M2479" s="166" t="s">
        <v>682</v>
      </c>
    </row>
    <row r="2480" spans="1:13" ht="75" x14ac:dyDescent="0.2">
      <c r="A2480" s="166">
        <v>2479</v>
      </c>
      <c r="B2480" s="167" t="s">
        <v>10871</v>
      </c>
      <c r="C2480" s="168" t="s">
        <v>10872</v>
      </c>
      <c r="D2480" s="169" t="s">
        <v>10873</v>
      </c>
      <c r="E2480" s="170"/>
      <c r="F2480" s="170"/>
      <c r="G2480" s="166">
        <v>2025</v>
      </c>
      <c r="H2480" s="169" t="s">
        <v>10874</v>
      </c>
      <c r="I2480" s="173" t="s">
        <v>10875</v>
      </c>
      <c r="J2480" s="167" t="s">
        <v>68</v>
      </c>
      <c r="K2480" s="166" t="s">
        <v>69</v>
      </c>
      <c r="L2480" s="166" t="s">
        <v>56</v>
      </c>
      <c r="M2480" s="166" t="s">
        <v>2440</v>
      </c>
    </row>
    <row r="2481" spans="1:13" ht="75" x14ac:dyDescent="0.2">
      <c r="A2481" s="166">
        <v>2480</v>
      </c>
      <c r="B2481" s="167" t="s">
        <v>10876</v>
      </c>
      <c r="C2481" s="168" t="s">
        <v>10877</v>
      </c>
      <c r="D2481" s="169" t="s">
        <v>10873</v>
      </c>
      <c r="E2481" s="170"/>
      <c r="F2481" s="170"/>
      <c r="G2481" s="166">
        <v>2025</v>
      </c>
      <c r="H2481" s="169" t="s">
        <v>10878</v>
      </c>
      <c r="I2481" s="173" t="s">
        <v>10879</v>
      </c>
      <c r="J2481" s="167" t="s">
        <v>68</v>
      </c>
      <c r="K2481" s="166" t="s">
        <v>69</v>
      </c>
      <c r="L2481" s="166" t="s">
        <v>56</v>
      </c>
      <c r="M2481" s="166" t="s">
        <v>665</v>
      </c>
    </row>
    <row r="2482" spans="1:13" ht="75" x14ac:dyDescent="0.2">
      <c r="A2482" s="166">
        <v>2481</v>
      </c>
      <c r="B2482" s="167" t="s">
        <v>10880</v>
      </c>
      <c r="C2482" s="168" t="s">
        <v>10881</v>
      </c>
      <c r="D2482" s="169" t="s">
        <v>10873</v>
      </c>
      <c r="E2482" s="170"/>
      <c r="F2482" s="170"/>
      <c r="G2482" s="166">
        <v>2025</v>
      </c>
      <c r="H2482" s="169" t="s">
        <v>10882</v>
      </c>
      <c r="I2482" s="173" t="s">
        <v>10883</v>
      </c>
      <c r="J2482" s="167" t="s">
        <v>68</v>
      </c>
      <c r="K2482" s="166" t="s">
        <v>69</v>
      </c>
      <c r="L2482" s="166" t="s">
        <v>56</v>
      </c>
      <c r="M2482" s="166" t="s">
        <v>3166</v>
      </c>
    </row>
    <row r="2483" spans="1:13" ht="45" x14ac:dyDescent="0.2">
      <c r="A2483" s="166">
        <v>2482</v>
      </c>
      <c r="B2483" s="167" t="s">
        <v>10884</v>
      </c>
      <c r="C2483" s="168" t="s">
        <v>10885</v>
      </c>
      <c r="D2483" s="169" t="s">
        <v>330</v>
      </c>
      <c r="E2483" s="170" t="s">
        <v>10886</v>
      </c>
      <c r="F2483" s="170"/>
      <c r="G2483" s="166">
        <v>2026</v>
      </c>
      <c r="H2483" s="169" t="s">
        <v>10887</v>
      </c>
      <c r="I2483" s="173" t="s">
        <v>10888</v>
      </c>
      <c r="J2483" s="167" t="s">
        <v>68</v>
      </c>
      <c r="K2483" s="166" t="s">
        <v>69</v>
      </c>
      <c r="L2483" s="166" t="s">
        <v>80</v>
      </c>
      <c r="M2483" s="166" t="s">
        <v>539</v>
      </c>
    </row>
    <row r="2484" spans="1:13" ht="75" x14ac:dyDescent="0.2">
      <c r="A2484" s="166">
        <v>2483</v>
      </c>
      <c r="B2484" s="167" t="s">
        <v>10889</v>
      </c>
      <c r="C2484" s="168" t="s">
        <v>10890</v>
      </c>
      <c r="D2484" s="169" t="s">
        <v>10891</v>
      </c>
      <c r="E2484" s="170"/>
      <c r="F2484" s="170"/>
      <c r="G2484" s="166">
        <v>2025</v>
      </c>
      <c r="H2484" s="169" t="s">
        <v>10892</v>
      </c>
      <c r="I2484" s="173" t="s">
        <v>10893</v>
      </c>
      <c r="J2484" s="167" t="s">
        <v>61</v>
      </c>
      <c r="K2484" s="166" t="s">
        <v>69</v>
      </c>
      <c r="L2484" s="166" t="s">
        <v>80</v>
      </c>
      <c r="M2484" s="166" t="s">
        <v>2539</v>
      </c>
    </row>
    <row r="2485" spans="1:13" ht="75" x14ac:dyDescent="0.2">
      <c r="A2485" s="166">
        <v>2484</v>
      </c>
      <c r="B2485" s="167" t="s">
        <v>10894</v>
      </c>
      <c r="C2485" s="168" t="s">
        <v>10895</v>
      </c>
      <c r="D2485" s="169" t="s">
        <v>10896</v>
      </c>
      <c r="E2485" s="170"/>
      <c r="F2485" s="170"/>
      <c r="G2485" s="166">
        <v>2025</v>
      </c>
      <c r="H2485" s="169" t="s">
        <v>10897</v>
      </c>
      <c r="I2485" s="173" t="s">
        <v>10898</v>
      </c>
      <c r="J2485" s="167" t="s">
        <v>68</v>
      </c>
      <c r="K2485" s="166" t="s">
        <v>69</v>
      </c>
      <c r="L2485" s="166" t="s">
        <v>570</v>
      </c>
      <c r="M2485" s="166" t="s">
        <v>3312</v>
      </c>
    </row>
    <row r="2486" spans="1:13" ht="75" x14ac:dyDescent="0.2">
      <c r="A2486" s="166">
        <v>2485</v>
      </c>
      <c r="B2486" s="167" t="s">
        <v>10899</v>
      </c>
      <c r="C2486" s="168" t="s">
        <v>10900</v>
      </c>
      <c r="D2486" s="169" t="s">
        <v>10896</v>
      </c>
      <c r="E2486" s="170"/>
      <c r="F2486" s="170"/>
      <c r="G2486" s="166">
        <v>2025</v>
      </c>
      <c r="H2486" s="169" t="s">
        <v>10901</v>
      </c>
      <c r="I2486" s="173" t="s">
        <v>10902</v>
      </c>
      <c r="J2486" s="167" t="s">
        <v>68</v>
      </c>
      <c r="K2486" s="166" t="s">
        <v>3417</v>
      </c>
      <c r="L2486" s="166" t="s">
        <v>56</v>
      </c>
      <c r="M2486" s="166" t="s">
        <v>3189</v>
      </c>
    </row>
    <row r="2487" spans="1:13" ht="75" x14ac:dyDescent="0.2">
      <c r="A2487" s="166">
        <v>2486</v>
      </c>
      <c r="B2487" s="167" t="s">
        <v>10903</v>
      </c>
      <c r="C2487" s="168" t="s">
        <v>10904</v>
      </c>
      <c r="D2487" s="169" t="s">
        <v>10896</v>
      </c>
      <c r="E2487" s="170"/>
      <c r="F2487" s="170"/>
      <c r="G2487" s="166">
        <v>2025</v>
      </c>
      <c r="H2487" s="169" t="s">
        <v>10905</v>
      </c>
      <c r="I2487" s="173" t="s">
        <v>10906</v>
      </c>
      <c r="J2487" s="167" t="s">
        <v>68</v>
      </c>
      <c r="K2487" s="166" t="s">
        <v>69</v>
      </c>
      <c r="L2487" s="166" t="s">
        <v>570</v>
      </c>
      <c r="M2487" s="166" t="s">
        <v>3312</v>
      </c>
    </row>
    <row r="2488" spans="1:13" ht="60" x14ac:dyDescent="0.2">
      <c r="A2488" s="166">
        <v>2487</v>
      </c>
      <c r="B2488" s="167" t="s">
        <v>10907</v>
      </c>
      <c r="C2488" s="168" t="s">
        <v>10908</v>
      </c>
      <c r="D2488" s="169" t="s">
        <v>10909</v>
      </c>
      <c r="E2488" s="170"/>
      <c r="F2488" s="170"/>
      <c r="G2488" s="166">
        <v>2026</v>
      </c>
      <c r="H2488" s="169" t="s">
        <v>10910</v>
      </c>
      <c r="I2488" s="173" t="s">
        <v>10911</v>
      </c>
      <c r="J2488" s="167" t="s">
        <v>68</v>
      </c>
      <c r="K2488" s="166" t="s">
        <v>69</v>
      </c>
      <c r="L2488" s="166" t="s">
        <v>80</v>
      </c>
      <c r="M2488" s="166" t="s">
        <v>539</v>
      </c>
    </row>
    <row r="2489" spans="1:13" ht="75" x14ac:dyDescent="0.2">
      <c r="A2489" s="166">
        <v>2488</v>
      </c>
      <c r="B2489" s="167" t="s">
        <v>10912</v>
      </c>
      <c r="C2489" s="168" t="s">
        <v>10913</v>
      </c>
      <c r="D2489" s="169" t="s">
        <v>10914</v>
      </c>
      <c r="E2489" s="170"/>
      <c r="F2489" s="170"/>
      <c r="G2489" s="166">
        <v>2025</v>
      </c>
      <c r="H2489" s="169" t="s">
        <v>10915</v>
      </c>
      <c r="I2489" s="173" t="s">
        <v>10916</v>
      </c>
      <c r="J2489" s="167" t="s">
        <v>68</v>
      </c>
      <c r="K2489" s="166" t="s">
        <v>69</v>
      </c>
      <c r="L2489" s="166" t="s">
        <v>56</v>
      </c>
      <c r="M2489" s="166" t="s">
        <v>490</v>
      </c>
    </row>
    <row r="2490" spans="1:13" ht="75" x14ac:dyDescent="0.2">
      <c r="A2490" s="166">
        <v>2489</v>
      </c>
      <c r="B2490" s="167" t="s">
        <v>10917</v>
      </c>
      <c r="C2490" s="168" t="s">
        <v>10918</v>
      </c>
      <c r="D2490" s="169" t="s">
        <v>10914</v>
      </c>
      <c r="E2490" s="170"/>
      <c r="F2490" s="170"/>
      <c r="G2490" s="166">
        <v>2025</v>
      </c>
      <c r="H2490" s="169" t="s">
        <v>10919</v>
      </c>
      <c r="I2490" s="173" t="s">
        <v>10920</v>
      </c>
      <c r="J2490" s="167" t="s">
        <v>68</v>
      </c>
      <c r="K2490" s="166" t="s">
        <v>3417</v>
      </c>
      <c r="L2490" s="166" t="s">
        <v>56</v>
      </c>
      <c r="M2490" s="166" t="s">
        <v>2765</v>
      </c>
    </row>
    <row r="2491" spans="1:13" ht="75" x14ac:dyDescent="0.2">
      <c r="A2491" s="166">
        <v>2490</v>
      </c>
      <c r="B2491" s="167" t="s">
        <v>10921</v>
      </c>
      <c r="C2491" s="168" t="s">
        <v>10922</v>
      </c>
      <c r="D2491" s="169" t="s">
        <v>10923</v>
      </c>
      <c r="E2491" s="170">
        <v>60</v>
      </c>
      <c r="F2491" s="170">
        <v>2</v>
      </c>
      <c r="G2491" s="166">
        <v>2025</v>
      </c>
      <c r="H2491" s="169" t="s">
        <v>10924</v>
      </c>
      <c r="I2491" s="173" t="s">
        <v>10925</v>
      </c>
      <c r="J2491" s="167" t="s">
        <v>32</v>
      </c>
      <c r="K2491" s="166" t="s">
        <v>55</v>
      </c>
      <c r="L2491" s="166" t="s">
        <v>56</v>
      </c>
      <c r="M2491" s="166" t="s">
        <v>3023</v>
      </c>
    </row>
    <row r="2492" spans="1:13" ht="90" x14ac:dyDescent="0.2">
      <c r="A2492" s="166">
        <v>2491</v>
      </c>
      <c r="B2492" s="167" t="s">
        <v>10926</v>
      </c>
      <c r="C2492" s="168" t="s">
        <v>10927</v>
      </c>
      <c r="D2492" s="169" t="s">
        <v>1198</v>
      </c>
      <c r="E2492" s="170"/>
      <c r="F2492" s="170"/>
      <c r="G2492" s="166">
        <v>2025</v>
      </c>
      <c r="H2492" s="169" t="s">
        <v>10928</v>
      </c>
      <c r="I2492" s="173" t="s">
        <v>10929</v>
      </c>
      <c r="J2492" s="167" t="s">
        <v>32</v>
      </c>
      <c r="K2492" s="166" t="s">
        <v>55</v>
      </c>
      <c r="L2492" s="166" t="s">
        <v>725</v>
      </c>
      <c r="M2492" s="166" t="s">
        <v>6734</v>
      </c>
    </row>
    <row r="2493" spans="1:13" ht="90" x14ac:dyDescent="0.2">
      <c r="A2493" s="166">
        <v>2492</v>
      </c>
      <c r="B2493" s="167" t="s">
        <v>10930</v>
      </c>
      <c r="C2493" s="168" t="s">
        <v>10931</v>
      </c>
      <c r="D2493" s="169" t="s">
        <v>9308</v>
      </c>
      <c r="E2493" s="170">
        <v>103</v>
      </c>
      <c r="F2493" s="170">
        <v>17</v>
      </c>
      <c r="G2493" s="166">
        <v>2025</v>
      </c>
      <c r="H2493" s="169"/>
      <c r="I2493" s="173" t="s">
        <v>10932</v>
      </c>
      <c r="J2493" s="167" t="s">
        <v>32</v>
      </c>
      <c r="K2493" s="166" t="s">
        <v>103</v>
      </c>
      <c r="L2493" s="166" t="s">
        <v>864</v>
      </c>
      <c r="M2493" s="166" t="s">
        <v>4188</v>
      </c>
    </row>
    <row r="2494" spans="1:13" ht="90" x14ac:dyDescent="0.2">
      <c r="A2494" s="166">
        <v>2493</v>
      </c>
      <c r="B2494" s="167" t="s">
        <v>10933</v>
      </c>
      <c r="C2494" s="168" t="s">
        <v>10934</v>
      </c>
      <c r="D2494" s="169" t="s">
        <v>2229</v>
      </c>
      <c r="E2494" s="170">
        <v>32</v>
      </c>
      <c r="F2494" s="170"/>
      <c r="G2494" s="166">
        <v>2025</v>
      </c>
      <c r="H2494" s="169" t="s">
        <v>10935</v>
      </c>
      <c r="I2494" s="173" t="s">
        <v>10936</v>
      </c>
      <c r="J2494" s="167" t="s">
        <v>32</v>
      </c>
      <c r="K2494" s="176" t="s">
        <v>55</v>
      </c>
      <c r="L2494" s="166" t="s">
        <v>56</v>
      </c>
      <c r="M2494" s="166" t="s">
        <v>3220</v>
      </c>
    </row>
    <row r="2495" spans="1:13" ht="75" x14ac:dyDescent="0.2">
      <c r="A2495" s="166">
        <v>2494</v>
      </c>
      <c r="B2495" s="167" t="s">
        <v>10937</v>
      </c>
      <c r="C2495" s="168" t="s">
        <v>10938</v>
      </c>
      <c r="D2495" s="169" t="s">
        <v>1359</v>
      </c>
      <c r="E2495" s="170">
        <v>49</v>
      </c>
      <c r="F2495" s="170">
        <v>4</v>
      </c>
      <c r="G2495" s="166">
        <v>2025</v>
      </c>
      <c r="H2495" s="169" t="s">
        <v>10939</v>
      </c>
      <c r="I2495" s="173" t="s">
        <v>10940</v>
      </c>
      <c r="J2495" s="167" t="s">
        <v>32</v>
      </c>
      <c r="K2495" s="166" t="s">
        <v>103</v>
      </c>
      <c r="L2495" s="166" t="s">
        <v>56</v>
      </c>
      <c r="M2495" s="166" t="s">
        <v>2505</v>
      </c>
    </row>
    <row r="2496" spans="1:13" ht="75" x14ac:dyDescent="0.2">
      <c r="A2496" s="166">
        <v>2495</v>
      </c>
      <c r="B2496" s="167" t="s">
        <v>10941</v>
      </c>
      <c r="C2496" s="168" t="s">
        <v>10942</v>
      </c>
      <c r="D2496" s="169" t="s">
        <v>1359</v>
      </c>
      <c r="E2496" s="170">
        <v>49</v>
      </c>
      <c r="F2496" s="170">
        <v>4</v>
      </c>
      <c r="G2496" s="166">
        <v>2025</v>
      </c>
      <c r="H2496" s="169" t="s">
        <v>10943</v>
      </c>
      <c r="I2496" s="173" t="s">
        <v>10944</v>
      </c>
      <c r="J2496" s="167" t="s">
        <v>32</v>
      </c>
      <c r="K2496" s="166" t="s">
        <v>103</v>
      </c>
      <c r="L2496" s="166" t="s">
        <v>725</v>
      </c>
      <c r="M2496" s="166" t="s">
        <v>4937</v>
      </c>
    </row>
    <row r="2497" spans="1:13" ht="90" x14ac:dyDescent="0.2">
      <c r="A2497" s="166">
        <v>2496</v>
      </c>
      <c r="B2497" s="167" t="s">
        <v>10945</v>
      </c>
      <c r="C2497" s="168" t="s">
        <v>10946</v>
      </c>
      <c r="D2497" s="169" t="s">
        <v>10810</v>
      </c>
      <c r="E2497" s="170">
        <v>19</v>
      </c>
      <c r="F2497" s="170">
        <v>7</v>
      </c>
      <c r="G2497" s="166">
        <v>2025</v>
      </c>
      <c r="H2497" s="169" t="s">
        <v>10947</v>
      </c>
      <c r="I2497" s="173" t="s">
        <v>10948</v>
      </c>
      <c r="J2497" s="167" t="s">
        <v>32</v>
      </c>
      <c r="K2497" s="176" t="s">
        <v>55</v>
      </c>
      <c r="L2497" s="166" t="s">
        <v>114</v>
      </c>
      <c r="M2497" s="166" t="s">
        <v>670</v>
      </c>
    </row>
    <row r="2498" spans="1:13" ht="75" x14ac:dyDescent="0.2">
      <c r="A2498" s="166">
        <v>2497</v>
      </c>
      <c r="B2498" s="167" t="s">
        <v>10949</v>
      </c>
      <c r="C2498" s="168" t="s">
        <v>10950</v>
      </c>
      <c r="D2498" s="169" t="s">
        <v>229</v>
      </c>
      <c r="E2498" s="170">
        <v>5</v>
      </c>
      <c r="F2498" s="170">
        <v>4</v>
      </c>
      <c r="G2498" s="166">
        <v>2025</v>
      </c>
      <c r="H2498" s="169" t="s">
        <v>10951</v>
      </c>
      <c r="I2498" s="173" t="s">
        <v>10952</v>
      </c>
      <c r="J2498" s="167" t="s">
        <v>32</v>
      </c>
      <c r="K2498" s="166" t="s">
        <v>103</v>
      </c>
      <c r="L2498" s="166" t="s">
        <v>128</v>
      </c>
      <c r="M2498" s="166" t="s">
        <v>2200</v>
      </c>
    </row>
    <row r="2499" spans="1:13" ht="75" x14ac:dyDescent="0.2">
      <c r="A2499" s="166">
        <v>2498</v>
      </c>
      <c r="B2499" s="167" t="s">
        <v>10953</v>
      </c>
      <c r="C2499" s="168" t="s">
        <v>10954</v>
      </c>
      <c r="D2499" s="169" t="s">
        <v>229</v>
      </c>
      <c r="E2499" s="170">
        <v>5</v>
      </c>
      <c r="F2499" s="170">
        <v>4</v>
      </c>
      <c r="G2499" s="166">
        <v>2025</v>
      </c>
      <c r="H2499" s="169" t="s">
        <v>10955</v>
      </c>
      <c r="I2499" s="173" t="s">
        <v>10956</v>
      </c>
      <c r="J2499" s="167" t="s">
        <v>32</v>
      </c>
      <c r="K2499" s="166" t="s">
        <v>103</v>
      </c>
      <c r="L2499" s="166" t="s">
        <v>570</v>
      </c>
      <c r="M2499" s="166" t="s">
        <v>10957</v>
      </c>
    </row>
    <row r="2500" spans="1:13" ht="75" x14ac:dyDescent="0.2">
      <c r="A2500" s="166">
        <v>2499</v>
      </c>
      <c r="B2500" s="167" t="s">
        <v>10958</v>
      </c>
      <c r="C2500" s="168" t="s">
        <v>10959</v>
      </c>
      <c r="D2500" s="169" t="s">
        <v>229</v>
      </c>
      <c r="E2500" s="170">
        <v>5</v>
      </c>
      <c r="F2500" s="170">
        <v>4</v>
      </c>
      <c r="G2500" s="166">
        <v>2025</v>
      </c>
      <c r="H2500" s="169" t="s">
        <v>10960</v>
      </c>
      <c r="I2500" s="174" t="s">
        <v>10961</v>
      </c>
      <c r="J2500" s="167" t="s">
        <v>32</v>
      </c>
      <c r="K2500" s="166" t="s">
        <v>103</v>
      </c>
      <c r="L2500" s="166" t="s">
        <v>56</v>
      </c>
      <c r="M2500" s="166" t="s">
        <v>3566</v>
      </c>
    </row>
    <row r="2501" spans="1:13" ht="75" x14ac:dyDescent="0.2">
      <c r="A2501" s="166">
        <v>2500</v>
      </c>
      <c r="B2501" s="167" t="s">
        <v>10962</v>
      </c>
      <c r="C2501" s="168" t="s">
        <v>10963</v>
      </c>
      <c r="D2501" s="169" t="s">
        <v>10964</v>
      </c>
      <c r="E2501" s="170">
        <v>17</v>
      </c>
      <c r="F2501" s="170">
        <v>3</v>
      </c>
      <c r="G2501" s="166">
        <v>2025</v>
      </c>
      <c r="H2501" s="169" t="s">
        <v>10965</v>
      </c>
      <c r="I2501" s="173" t="s">
        <v>10966</v>
      </c>
      <c r="J2501" s="167" t="s">
        <v>32</v>
      </c>
      <c r="K2501" s="166" t="s">
        <v>103</v>
      </c>
      <c r="L2501" s="166" t="s">
        <v>149</v>
      </c>
      <c r="M2501" s="166" t="s">
        <v>3086</v>
      </c>
    </row>
    <row r="2502" spans="1:13" ht="75" x14ac:dyDescent="0.2">
      <c r="A2502" s="166">
        <v>2501</v>
      </c>
      <c r="B2502" s="167" t="s">
        <v>10967</v>
      </c>
      <c r="C2502" s="168" t="s">
        <v>10968</v>
      </c>
      <c r="D2502" s="169" t="s">
        <v>10969</v>
      </c>
      <c r="E2502" s="170"/>
      <c r="F2502" s="170"/>
      <c r="G2502" s="166">
        <v>2025</v>
      </c>
      <c r="H2502" s="169" t="s">
        <v>10970</v>
      </c>
      <c r="I2502" s="173" t="s">
        <v>10971</v>
      </c>
      <c r="J2502" s="167" t="s">
        <v>68</v>
      </c>
      <c r="K2502" s="166" t="s">
        <v>69</v>
      </c>
      <c r="L2502" s="166" t="s">
        <v>864</v>
      </c>
      <c r="M2502" s="166" t="s">
        <v>4188</v>
      </c>
    </row>
    <row r="2503" spans="1:13" ht="75" x14ac:dyDescent="0.2">
      <c r="A2503" s="166">
        <v>2502</v>
      </c>
      <c r="B2503" s="167" t="s">
        <v>10972</v>
      </c>
      <c r="C2503" s="168" t="s">
        <v>10973</v>
      </c>
      <c r="D2503" s="169" t="s">
        <v>10969</v>
      </c>
      <c r="E2503" s="170"/>
      <c r="F2503" s="170"/>
      <c r="G2503" s="166">
        <v>2025</v>
      </c>
      <c r="H2503" s="169" t="s">
        <v>10974</v>
      </c>
      <c r="I2503" s="173" t="s">
        <v>10975</v>
      </c>
      <c r="J2503" s="167" t="s">
        <v>68</v>
      </c>
      <c r="K2503" s="166" t="s">
        <v>69</v>
      </c>
      <c r="L2503" s="166" t="s">
        <v>56</v>
      </c>
      <c r="M2503" s="166" t="s">
        <v>2624</v>
      </c>
    </row>
    <row r="2504" spans="1:13" ht="90" x14ac:dyDescent="0.2">
      <c r="A2504" s="166">
        <v>2503</v>
      </c>
      <c r="B2504" s="167" t="s">
        <v>10976</v>
      </c>
      <c r="C2504" s="168" t="s">
        <v>10977</v>
      </c>
      <c r="D2504" s="169" t="s">
        <v>330</v>
      </c>
      <c r="E2504" s="170" t="s">
        <v>10978</v>
      </c>
      <c r="F2504" s="170"/>
      <c r="G2504" s="166">
        <v>2025</v>
      </c>
      <c r="H2504" s="169" t="s">
        <v>10979</v>
      </c>
      <c r="I2504" s="173" t="s">
        <v>10980</v>
      </c>
      <c r="J2504" s="167" t="s">
        <v>68</v>
      </c>
      <c r="K2504" s="166" t="s">
        <v>3417</v>
      </c>
      <c r="L2504" s="166" t="s">
        <v>725</v>
      </c>
      <c r="M2504" s="166" t="s">
        <v>4852</v>
      </c>
    </row>
    <row r="2505" spans="1:13" ht="90" x14ac:dyDescent="0.2">
      <c r="A2505" s="166">
        <v>2504</v>
      </c>
      <c r="B2505" s="167" t="s">
        <v>10981</v>
      </c>
      <c r="C2505" s="168" t="s">
        <v>10982</v>
      </c>
      <c r="D2505" s="169" t="s">
        <v>10983</v>
      </c>
      <c r="E2505" s="170"/>
      <c r="F2505" s="170"/>
      <c r="G2505" s="166">
        <v>2025</v>
      </c>
      <c r="H2505" s="169" t="s">
        <v>10984</v>
      </c>
      <c r="I2505" s="173" t="s">
        <v>10985</v>
      </c>
      <c r="J2505" s="167" t="s">
        <v>61</v>
      </c>
      <c r="K2505" s="166" t="s">
        <v>69</v>
      </c>
      <c r="L2505" s="166" t="s">
        <v>80</v>
      </c>
      <c r="M2505" s="166" t="s">
        <v>3263</v>
      </c>
    </row>
    <row r="2506" spans="1:13" ht="90" x14ac:dyDescent="0.2">
      <c r="A2506" s="166">
        <v>2505</v>
      </c>
      <c r="B2506" s="167" t="s">
        <v>10986</v>
      </c>
      <c r="C2506" s="168" t="s">
        <v>10987</v>
      </c>
      <c r="D2506" s="169" t="s">
        <v>10983</v>
      </c>
      <c r="E2506" s="170"/>
      <c r="F2506" s="170"/>
      <c r="G2506" s="166">
        <v>2025</v>
      </c>
      <c r="H2506" s="169" t="s">
        <v>10988</v>
      </c>
      <c r="I2506" s="173" t="s">
        <v>10989</v>
      </c>
      <c r="J2506" s="167" t="s">
        <v>61</v>
      </c>
      <c r="K2506" s="166" t="s">
        <v>69</v>
      </c>
      <c r="L2506" s="166" t="s">
        <v>128</v>
      </c>
      <c r="M2506" s="166" t="s">
        <v>2200</v>
      </c>
    </row>
    <row r="2507" spans="1:13" ht="90" x14ac:dyDescent="0.2">
      <c r="A2507" s="166">
        <v>2506</v>
      </c>
      <c r="B2507" s="167" t="s">
        <v>10990</v>
      </c>
      <c r="C2507" s="168" t="s">
        <v>10991</v>
      </c>
      <c r="D2507" s="169" t="s">
        <v>10983</v>
      </c>
      <c r="E2507" s="170"/>
      <c r="F2507" s="170"/>
      <c r="G2507" s="166">
        <v>2025</v>
      </c>
      <c r="H2507" s="169" t="s">
        <v>10992</v>
      </c>
      <c r="I2507" s="173" t="s">
        <v>10993</v>
      </c>
      <c r="J2507" s="167" t="s">
        <v>61</v>
      </c>
      <c r="K2507" s="166" t="s">
        <v>3417</v>
      </c>
      <c r="L2507" s="166" t="s">
        <v>128</v>
      </c>
      <c r="M2507" s="166" t="s">
        <v>544</v>
      </c>
    </row>
    <row r="2508" spans="1:13" ht="75" x14ac:dyDescent="0.2">
      <c r="A2508" s="166">
        <v>2507</v>
      </c>
      <c r="B2508" s="167" t="s">
        <v>10994</v>
      </c>
      <c r="C2508" s="168" t="s">
        <v>10995</v>
      </c>
      <c r="D2508" s="169" t="s">
        <v>10891</v>
      </c>
      <c r="E2508" s="170"/>
      <c r="F2508" s="170"/>
      <c r="G2508" s="166">
        <v>2025</v>
      </c>
      <c r="H2508" s="169" t="s">
        <v>10996</v>
      </c>
      <c r="I2508" s="173" t="s">
        <v>10997</v>
      </c>
      <c r="J2508" s="167" t="s">
        <v>61</v>
      </c>
      <c r="K2508" s="166" t="s">
        <v>69</v>
      </c>
      <c r="L2508" s="166" t="s">
        <v>80</v>
      </c>
      <c r="M2508" s="166" t="s">
        <v>2539</v>
      </c>
    </row>
    <row r="2509" spans="1:13" ht="90" x14ac:dyDescent="0.2">
      <c r="A2509" s="166">
        <v>2508</v>
      </c>
      <c r="B2509" s="167" t="s">
        <v>10998</v>
      </c>
      <c r="C2509" s="168" t="s">
        <v>10999</v>
      </c>
      <c r="D2509" s="169" t="s">
        <v>10983</v>
      </c>
      <c r="E2509" s="170"/>
      <c r="F2509" s="170"/>
      <c r="G2509" s="166">
        <v>2025</v>
      </c>
      <c r="H2509" s="169" t="s">
        <v>11000</v>
      </c>
      <c r="I2509" s="173" t="s">
        <v>11001</v>
      </c>
      <c r="J2509" s="167" t="s">
        <v>61</v>
      </c>
      <c r="K2509" s="166" t="s">
        <v>69</v>
      </c>
      <c r="L2509" s="166" t="s">
        <v>128</v>
      </c>
      <c r="M2509" s="166" t="s">
        <v>5215</v>
      </c>
    </row>
    <row r="2510" spans="1:13" ht="90" x14ac:dyDescent="0.2">
      <c r="A2510" s="166">
        <v>2509</v>
      </c>
      <c r="B2510" s="167" t="s">
        <v>11002</v>
      </c>
      <c r="C2510" s="168" t="s">
        <v>11003</v>
      </c>
      <c r="D2510" s="169" t="s">
        <v>10983</v>
      </c>
      <c r="E2510" s="170"/>
      <c r="F2510" s="170"/>
      <c r="G2510" s="166">
        <v>2025</v>
      </c>
      <c r="H2510" s="169" t="s">
        <v>11004</v>
      </c>
      <c r="I2510" s="174" t="s">
        <v>11005</v>
      </c>
      <c r="J2510" s="167" t="s">
        <v>61</v>
      </c>
      <c r="K2510" s="166" t="s">
        <v>69</v>
      </c>
      <c r="L2510" s="166" t="s">
        <v>128</v>
      </c>
      <c r="M2510" s="166" t="s">
        <v>11006</v>
      </c>
    </row>
    <row r="2511" spans="1:13" ht="90" x14ac:dyDescent="0.2">
      <c r="A2511" s="166">
        <v>2510</v>
      </c>
      <c r="B2511" s="167" t="s">
        <v>11007</v>
      </c>
      <c r="C2511" s="168" t="s">
        <v>11008</v>
      </c>
      <c r="D2511" s="169" t="s">
        <v>10983</v>
      </c>
      <c r="E2511" s="170"/>
      <c r="F2511" s="170"/>
      <c r="G2511" s="166">
        <v>2025</v>
      </c>
      <c r="H2511" s="169" t="s">
        <v>11009</v>
      </c>
      <c r="I2511" s="173" t="s">
        <v>11010</v>
      </c>
      <c r="J2511" s="167" t="s">
        <v>61</v>
      </c>
      <c r="K2511" s="166" t="s">
        <v>69</v>
      </c>
      <c r="L2511" s="166" t="s">
        <v>128</v>
      </c>
      <c r="M2511" s="166" t="s">
        <v>11006</v>
      </c>
    </row>
    <row r="2512" spans="1:13" ht="90" x14ac:dyDescent="0.2">
      <c r="A2512" s="166">
        <v>2511</v>
      </c>
      <c r="B2512" s="167" t="s">
        <v>11011</v>
      </c>
      <c r="C2512" s="168" t="s">
        <v>11012</v>
      </c>
      <c r="D2512" s="169" t="s">
        <v>10983</v>
      </c>
      <c r="E2512" s="170"/>
      <c r="F2512" s="170"/>
      <c r="G2512" s="166">
        <v>2025</v>
      </c>
      <c r="H2512" s="169" t="s">
        <v>11013</v>
      </c>
      <c r="I2512" s="173" t="s">
        <v>11014</v>
      </c>
      <c r="J2512" s="167" t="s">
        <v>61</v>
      </c>
      <c r="K2512" s="166" t="s">
        <v>69</v>
      </c>
      <c r="L2512" s="166" t="s">
        <v>128</v>
      </c>
      <c r="M2512" s="166" t="s">
        <v>3095</v>
      </c>
    </row>
    <row r="2513" spans="1:13" ht="75" x14ac:dyDescent="0.2">
      <c r="A2513" s="166">
        <v>2512</v>
      </c>
      <c r="B2513" s="167" t="s">
        <v>11015</v>
      </c>
      <c r="C2513" s="168" t="s">
        <v>10983</v>
      </c>
      <c r="D2513" s="169" t="s">
        <v>10983</v>
      </c>
      <c r="E2513" s="170"/>
      <c r="F2513" s="170"/>
      <c r="G2513" s="166">
        <v>2025</v>
      </c>
      <c r="H2513" s="169" t="s">
        <v>11016</v>
      </c>
      <c r="I2513" s="173" t="s">
        <v>11017</v>
      </c>
      <c r="J2513" s="167" t="s">
        <v>590</v>
      </c>
      <c r="K2513" s="166" t="s">
        <v>590</v>
      </c>
      <c r="L2513" s="166" t="s">
        <v>128</v>
      </c>
      <c r="M2513" s="166" t="s">
        <v>2200</v>
      </c>
    </row>
    <row r="2514" spans="1:13" ht="75" x14ac:dyDescent="0.2">
      <c r="A2514" s="166">
        <v>2513</v>
      </c>
      <c r="B2514" s="167" t="s">
        <v>11018</v>
      </c>
      <c r="C2514" s="168" t="s">
        <v>11019</v>
      </c>
      <c r="D2514" s="169" t="s">
        <v>11020</v>
      </c>
      <c r="E2514" s="170"/>
      <c r="F2514" s="170"/>
      <c r="G2514" s="166">
        <v>2025</v>
      </c>
      <c r="H2514" s="169" t="s">
        <v>11021</v>
      </c>
      <c r="I2514" s="173" t="s">
        <v>11022</v>
      </c>
      <c r="J2514" s="167" t="s">
        <v>68</v>
      </c>
      <c r="K2514" s="166" t="s">
        <v>3417</v>
      </c>
      <c r="L2514" s="166" t="s">
        <v>80</v>
      </c>
      <c r="M2514" s="166" t="s">
        <v>2683</v>
      </c>
    </row>
    <row r="2515" spans="1:13" ht="90" x14ac:dyDescent="0.2">
      <c r="A2515" s="166">
        <v>2514</v>
      </c>
      <c r="B2515" s="167" t="s">
        <v>11023</v>
      </c>
      <c r="C2515" s="168" t="s">
        <v>11024</v>
      </c>
      <c r="D2515" s="169" t="s">
        <v>10983</v>
      </c>
      <c r="E2515" s="170"/>
      <c r="F2515" s="170"/>
      <c r="G2515" s="166">
        <v>2025</v>
      </c>
      <c r="H2515" s="169" t="s">
        <v>11025</v>
      </c>
      <c r="I2515" s="173" t="s">
        <v>11026</v>
      </c>
      <c r="J2515" s="167" t="s">
        <v>61</v>
      </c>
      <c r="K2515" s="166" t="s">
        <v>3417</v>
      </c>
      <c r="L2515" s="166" t="s">
        <v>80</v>
      </c>
      <c r="M2515" s="166" t="s">
        <v>3263</v>
      </c>
    </row>
    <row r="2516" spans="1:13" ht="75" x14ac:dyDescent="0.2">
      <c r="A2516" s="166">
        <v>2515</v>
      </c>
      <c r="B2516" s="176" t="s">
        <v>11027</v>
      </c>
      <c r="C2516" s="168" t="s">
        <v>11028</v>
      </c>
      <c r="D2516" s="169" t="s">
        <v>11029</v>
      </c>
      <c r="E2516" s="170"/>
      <c r="F2516" s="170"/>
      <c r="G2516" s="166">
        <v>2026</v>
      </c>
      <c r="H2516" s="169" t="s">
        <v>11030</v>
      </c>
      <c r="I2516" s="173" t="s">
        <v>11031</v>
      </c>
      <c r="J2516" s="167" t="s">
        <v>61</v>
      </c>
      <c r="K2516" s="166" t="s">
        <v>69</v>
      </c>
      <c r="L2516" s="166" t="s">
        <v>1325</v>
      </c>
      <c r="M2516" s="166" t="s">
        <v>1330</v>
      </c>
    </row>
    <row r="2517" spans="1:13" ht="75" x14ac:dyDescent="0.2">
      <c r="A2517" s="166">
        <v>2516</v>
      </c>
      <c r="B2517" s="167" t="s">
        <v>11032</v>
      </c>
      <c r="C2517" s="168" t="s">
        <v>11033</v>
      </c>
      <c r="D2517" s="169" t="s">
        <v>5874</v>
      </c>
      <c r="E2517" s="170"/>
      <c r="F2517" s="170"/>
      <c r="G2517" s="166">
        <v>2026</v>
      </c>
      <c r="H2517" s="169" t="s">
        <v>11034</v>
      </c>
      <c r="I2517" s="173" t="s">
        <v>11035</v>
      </c>
      <c r="J2517" s="167" t="s">
        <v>32</v>
      </c>
      <c r="K2517" s="176" t="s">
        <v>55</v>
      </c>
      <c r="L2517" s="166" t="s">
        <v>56</v>
      </c>
      <c r="M2517" s="166" t="s">
        <v>2353</v>
      </c>
    </row>
    <row r="2518" spans="1:13" ht="90" x14ac:dyDescent="0.2">
      <c r="A2518" s="166">
        <v>2517</v>
      </c>
      <c r="B2518" s="167" t="s">
        <v>11036</v>
      </c>
      <c r="C2518" s="168" t="s">
        <v>11037</v>
      </c>
      <c r="D2518" s="169" t="s">
        <v>2799</v>
      </c>
      <c r="E2518" s="170"/>
      <c r="F2518" s="170"/>
      <c r="G2518" s="166">
        <v>2026</v>
      </c>
      <c r="H2518" s="169" t="s">
        <v>11038</v>
      </c>
      <c r="I2518" s="173" t="s">
        <v>11039</v>
      </c>
      <c r="J2518" s="167" t="s">
        <v>32</v>
      </c>
      <c r="K2518" s="176" t="s">
        <v>55</v>
      </c>
      <c r="L2518" s="166" t="s">
        <v>56</v>
      </c>
      <c r="M2518" s="166" t="s">
        <v>3566</v>
      </c>
    </row>
    <row r="2519" spans="1:13" ht="75" x14ac:dyDescent="0.2">
      <c r="A2519" s="166">
        <v>2518</v>
      </c>
      <c r="B2519" s="167" t="s">
        <v>11040</v>
      </c>
      <c r="C2519" s="168" t="s">
        <v>11041</v>
      </c>
      <c r="D2519" s="169" t="s">
        <v>11042</v>
      </c>
      <c r="E2519" s="170"/>
      <c r="F2519" s="170"/>
      <c r="G2519" s="166">
        <v>2025</v>
      </c>
      <c r="H2519" s="169" t="s">
        <v>11043</v>
      </c>
      <c r="I2519" s="173" t="s">
        <v>11044</v>
      </c>
      <c r="J2519" s="167" t="s">
        <v>68</v>
      </c>
      <c r="K2519" s="166" t="s">
        <v>69</v>
      </c>
      <c r="L2519" s="166" t="s">
        <v>1325</v>
      </c>
      <c r="M2519" s="166" t="s">
        <v>11045</v>
      </c>
    </row>
    <row r="2520" spans="1:13" ht="75" x14ac:dyDescent="0.2">
      <c r="A2520" s="166">
        <v>2519</v>
      </c>
      <c r="B2520" s="167" t="s">
        <v>11046</v>
      </c>
      <c r="C2520" s="168" t="s">
        <v>11047</v>
      </c>
      <c r="D2520" s="169" t="s">
        <v>11042</v>
      </c>
      <c r="E2520" s="170"/>
      <c r="F2520" s="170"/>
      <c r="G2520" s="166">
        <v>2025</v>
      </c>
      <c r="H2520" s="169" t="s">
        <v>11048</v>
      </c>
      <c r="I2520" s="173" t="s">
        <v>11049</v>
      </c>
      <c r="J2520" s="167" t="s">
        <v>68</v>
      </c>
      <c r="K2520" s="166" t="s">
        <v>69</v>
      </c>
      <c r="L2520" s="166" t="s">
        <v>725</v>
      </c>
      <c r="M2520" s="166" t="s">
        <v>6734</v>
      </c>
    </row>
    <row r="2521" spans="1:13" ht="75" x14ac:dyDescent="0.2">
      <c r="A2521" s="166">
        <v>2520</v>
      </c>
      <c r="B2521" s="167" t="s">
        <v>11050</v>
      </c>
      <c r="C2521" s="168" t="s">
        <v>11051</v>
      </c>
      <c r="D2521" s="169" t="s">
        <v>11042</v>
      </c>
      <c r="E2521" s="170"/>
      <c r="F2521" s="170"/>
      <c r="G2521" s="166">
        <v>2025</v>
      </c>
      <c r="H2521" s="169" t="s">
        <v>11052</v>
      </c>
      <c r="I2521" s="173" t="s">
        <v>11053</v>
      </c>
      <c r="J2521" s="167" t="s">
        <v>68</v>
      </c>
      <c r="K2521" s="166" t="s">
        <v>69</v>
      </c>
      <c r="L2521" s="166" t="s">
        <v>56</v>
      </c>
      <c r="M2521" s="166" t="s">
        <v>1690</v>
      </c>
    </row>
    <row r="2522" spans="1:13" ht="60" x14ac:dyDescent="0.2">
      <c r="A2522" s="166">
        <v>2521</v>
      </c>
      <c r="B2522" s="167" t="s">
        <v>11054</v>
      </c>
      <c r="C2522" s="168" t="s">
        <v>11055</v>
      </c>
      <c r="D2522" s="169" t="s">
        <v>10909</v>
      </c>
      <c r="E2522" s="170"/>
      <c r="F2522" s="170"/>
      <c r="G2522" s="166">
        <v>2026</v>
      </c>
      <c r="H2522" s="169" t="s">
        <v>11056</v>
      </c>
      <c r="I2522" s="173" t="s">
        <v>11057</v>
      </c>
      <c r="J2522" s="167" t="s">
        <v>68</v>
      </c>
      <c r="K2522" s="166" t="s">
        <v>69</v>
      </c>
      <c r="L2522" s="166" t="s">
        <v>80</v>
      </c>
      <c r="M2522" s="166" t="s">
        <v>539</v>
      </c>
    </row>
    <row r="2523" spans="1:13" ht="75" x14ac:dyDescent="0.2">
      <c r="A2523" s="166">
        <v>2522</v>
      </c>
      <c r="B2523" s="167" t="s">
        <v>11058</v>
      </c>
      <c r="C2523" s="168" t="s">
        <v>11059</v>
      </c>
      <c r="D2523" s="169" t="s">
        <v>11060</v>
      </c>
      <c r="E2523" s="170"/>
      <c r="F2523" s="170"/>
      <c r="G2523" s="166">
        <v>2025</v>
      </c>
      <c r="H2523" s="169" t="s">
        <v>11061</v>
      </c>
      <c r="I2523" s="173" t="s">
        <v>11062</v>
      </c>
      <c r="J2523" s="167" t="s">
        <v>68</v>
      </c>
      <c r="K2523" s="166" t="s">
        <v>69</v>
      </c>
      <c r="L2523" s="166" t="s">
        <v>114</v>
      </c>
      <c r="M2523" s="166" t="s">
        <v>9830</v>
      </c>
    </row>
    <row r="2524" spans="1:13" ht="75" x14ac:dyDescent="0.2">
      <c r="A2524" s="166">
        <v>2523</v>
      </c>
      <c r="B2524" s="167" t="s">
        <v>11063</v>
      </c>
      <c r="C2524" s="168" t="s">
        <v>11064</v>
      </c>
      <c r="D2524" s="169" t="s">
        <v>11065</v>
      </c>
      <c r="E2524" s="170"/>
      <c r="F2524" s="170"/>
      <c r="G2524" s="166">
        <v>2025</v>
      </c>
      <c r="H2524" s="169" t="s">
        <v>11066</v>
      </c>
      <c r="I2524" s="173" t="s">
        <v>11067</v>
      </c>
      <c r="J2524" s="167" t="s">
        <v>68</v>
      </c>
      <c r="K2524" s="166" t="s">
        <v>69</v>
      </c>
      <c r="L2524" s="166" t="s">
        <v>725</v>
      </c>
      <c r="M2524" s="166" t="s">
        <v>3584</v>
      </c>
    </row>
    <row r="2525" spans="1:13" ht="90" x14ac:dyDescent="0.2">
      <c r="A2525" s="166">
        <v>2524</v>
      </c>
      <c r="B2525" s="167" t="s">
        <v>11068</v>
      </c>
      <c r="C2525" s="168" t="s">
        <v>11069</v>
      </c>
      <c r="D2525" s="169" t="s">
        <v>11070</v>
      </c>
      <c r="E2525" s="170"/>
      <c r="F2525" s="170"/>
      <c r="G2525" s="166">
        <v>2025</v>
      </c>
      <c r="H2525" s="169" t="s">
        <v>11071</v>
      </c>
      <c r="I2525" s="173" t="s">
        <v>11072</v>
      </c>
      <c r="J2525" s="167" t="s">
        <v>32</v>
      </c>
      <c r="K2525" s="166" t="s">
        <v>103</v>
      </c>
      <c r="L2525" s="166" t="s">
        <v>56</v>
      </c>
      <c r="M2525" s="166" t="s">
        <v>57</v>
      </c>
    </row>
    <row r="2526" spans="1:13" ht="75" x14ac:dyDescent="0.2">
      <c r="A2526" s="166">
        <v>2525</v>
      </c>
      <c r="B2526" s="167" t="s">
        <v>11073</v>
      </c>
      <c r="C2526" s="168" t="s">
        <v>11074</v>
      </c>
      <c r="D2526" s="169" t="s">
        <v>11075</v>
      </c>
      <c r="E2526" s="170">
        <v>32</v>
      </c>
      <c r="F2526" s="170"/>
      <c r="G2526" s="166">
        <v>2025</v>
      </c>
      <c r="H2526" s="169" t="s">
        <v>11076</v>
      </c>
      <c r="I2526" s="173" t="s">
        <v>11077</v>
      </c>
      <c r="J2526" s="167" t="s">
        <v>323</v>
      </c>
      <c r="K2526" s="166" t="s">
        <v>55</v>
      </c>
      <c r="L2526" s="166" t="s">
        <v>56</v>
      </c>
      <c r="M2526" s="166" t="s">
        <v>2881</v>
      </c>
    </row>
    <row r="2527" spans="1:13" ht="90" x14ac:dyDescent="0.2">
      <c r="A2527" s="166">
        <v>2526</v>
      </c>
      <c r="B2527" s="167" t="s">
        <v>11078</v>
      </c>
      <c r="C2527" s="178" t="s">
        <v>11079</v>
      </c>
      <c r="D2527" s="169" t="s">
        <v>11080</v>
      </c>
      <c r="E2527" s="170">
        <v>25</v>
      </c>
      <c r="F2527" s="170">
        <v>1</v>
      </c>
      <c r="G2527" s="166">
        <v>2025</v>
      </c>
      <c r="H2527" s="169" t="s">
        <v>11081</v>
      </c>
      <c r="I2527" s="173" t="s">
        <v>11082</v>
      </c>
      <c r="J2527" s="167" t="s">
        <v>32</v>
      </c>
      <c r="K2527" s="166" t="s">
        <v>55</v>
      </c>
      <c r="L2527" s="166" t="s">
        <v>114</v>
      </c>
      <c r="M2527" s="166" t="s">
        <v>2668</v>
      </c>
    </row>
    <row r="2528" spans="1:13" ht="30" x14ac:dyDescent="0.2">
      <c r="A2528" s="166">
        <v>2527</v>
      </c>
      <c r="B2528" s="167" t="s">
        <v>11083</v>
      </c>
      <c r="C2528" s="168" t="s">
        <v>448</v>
      </c>
      <c r="D2528" s="169" t="s">
        <v>423</v>
      </c>
      <c r="E2528" s="170"/>
      <c r="F2528" s="170"/>
      <c r="G2528" s="166">
        <v>2026</v>
      </c>
      <c r="H2528" s="169"/>
      <c r="I2528" s="173" t="s">
        <v>11084</v>
      </c>
      <c r="J2528" s="176" t="s">
        <v>11085</v>
      </c>
      <c r="K2528" s="166" t="s">
        <v>590</v>
      </c>
      <c r="L2528" s="166" t="s">
        <v>80</v>
      </c>
      <c r="M2528" s="166" t="s">
        <v>539</v>
      </c>
    </row>
    <row r="2529" spans="1:13" ht="90" x14ac:dyDescent="0.2">
      <c r="A2529" s="166">
        <v>2528</v>
      </c>
      <c r="B2529" s="167" t="s">
        <v>11086</v>
      </c>
      <c r="C2529" s="168" t="s">
        <v>11087</v>
      </c>
      <c r="D2529" s="169" t="s">
        <v>11088</v>
      </c>
      <c r="E2529" s="170"/>
      <c r="F2529" s="170"/>
      <c r="G2529" s="166">
        <v>2025</v>
      </c>
      <c r="H2529" s="169" t="s">
        <v>11089</v>
      </c>
      <c r="I2529" s="173" t="s">
        <v>11090</v>
      </c>
      <c r="J2529" s="167" t="s">
        <v>61</v>
      </c>
      <c r="K2529" s="166" t="s">
        <v>69</v>
      </c>
      <c r="L2529" s="166" t="s">
        <v>864</v>
      </c>
      <c r="M2529" s="166" t="s">
        <v>2689</v>
      </c>
    </row>
    <row r="2530" spans="1:13" ht="90" x14ac:dyDescent="0.2">
      <c r="A2530" s="166">
        <v>2529</v>
      </c>
      <c r="B2530" s="167" t="s">
        <v>11091</v>
      </c>
      <c r="C2530" s="168" t="s">
        <v>11092</v>
      </c>
      <c r="D2530" s="169" t="s">
        <v>11088</v>
      </c>
      <c r="E2530" s="170"/>
      <c r="F2530" s="170"/>
      <c r="G2530" s="166">
        <v>2025</v>
      </c>
      <c r="H2530" s="169" t="s">
        <v>11093</v>
      </c>
      <c r="I2530" s="173" t="s">
        <v>11094</v>
      </c>
      <c r="J2530" s="167" t="s">
        <v>61</v>
      </c>
      <c r="K2530" s="166" t="s">
        <v>69</v>
      </c>
      <c r="L2530" s="166" t="s">
        <v>864</v>
      </c>
      <c r="M2530" s="166" t="s">
        <v>2615</v>
      </c>
    </row>
    <row r="2531" spans="1:13" ht="75" x14ac:dyDescent="0.2">
      <c r="A2531" s="166">
        <v>2530</v>
      </c>
      <c r="B2531" s="167" t="s">
        <v>11095</v>
      </c>
      <c r="C2531" s="168" t="s">
        <v>11096</v>
      </c>
      <c r="D2531" s="169" t="s">
        <v>11097</v>
      </c>
      <c r="E2531" s="170">
        <v>24</v>
      </c>
      <c r="F2531" s="170">
        <v>6</v>
      </c>
      <c r="G2531" s="166">
        <v>2025</v>
      </c>
      <c r="H2531" s="169" t="s">
        <v>11098</v>
      </c>
      <c r="I2531" s="173" t="s">
        <v>11099</v>
      </c>
      <c r="J2531" s="167" t="s">
        <v>32</v>
      </c>
      <c r="K2531" s="166" t="s">
        <v>55</v>
      </c>
      <c r="L2531" s="166" t="s">
        <v>128</v>
      </c>
      <c r="M2531" s="166" t="s">
        <v>2200</v>
      </c>
    </row>
    <row r="2532" spans="1:13" ht="75" x14ac:dyDescent="0.2">
      <c r="A2532" s="166">
        <v>2531</v>
      </c>
      <c r="B2532" s="167" t="s">
        <v>11100</v>
      </c>
      <c r="C2532" s="168" t="s">
        <v>11101</v>
      </c>
      <c r="D2532" s="169" t="s">
        <v>11102</v>
      </c>
      <c r="E2532" s="170"/>
      <c r="F2532" s="170"/>
      <c r="G2532" s="166">
        <v>2025</v>
      </c>
      <c r="H2532" s="169" t="s">
        <v>11103</v>
      </c>
      <c r="I2532" s="173" t="s">
        <v>11104</v>
      </c>
      <c r="J2532" s="167" t="s">
        <v>68</v>
      </c>
      <c r="K2532" s="166" t="s">
        <v>69</v>
      </c>
      <c r="L2532" s="166" t="s">
        <v>725</v>
      </c>
      <c r="M2532" s="166" t="s">
        <v>3281</v>
      </c>
    </row>
    <row r="2533" spans="1:13" ht="75" x14ac:dyDescent="0.2">
      <c r="A2533" s="166">
        <v>2532</v>
      </c>
      <c r="B2533" s="167" t="s">
        <v>11105</v>
      </c>
      <c r="C2533" s="168" t="s">
        <v>11106</v>
      </c>
      <c r="D2533" s="169" t="s">
        <v>11102</v>
      </c>
      <c r="E2533" s="170"/>
      <c r="F2533" s="170"/>
      <c r="G2533" s="166">
        <v>2025</v>
      </c>
      <c r="H2533" s="169" t="s">
        <v>11107</v>
      </c>
      <c r="I2533" s="173" t="s">
        <v>11108</v>
      </c>
      <c r="J2533" s="167" t="s">
        <v>68</v>
      </c>
      <c r="K2533" s="166" t="s">
        <v>69</v>
      </c>
      <c r="L2533" s="166" t="s">
        <v>725</v>
      </c>
      <c r="M2533" s="166" t="s">
        <v>3281</v>
      </c>
    </row>
    <row r="2534" spans="1:13" ht="75" x14ac:dyDescent="0.2">
      <c r="A2534" s="166">
        <v>2533</v>
      </c>
      <c r="B2534" s="167" t="s">
        <v>11109</v>
      </c>
      <c r="C2534" s="168" t="s">
        <v>11110</v>
      </c>
      <c r="D2534" s="169" t="s">
        <v>11102</v>
      </c>
      <c r="E2534" s="170"/>
      <c r="F2534" s="170"/>
      <c r="G2534" s="166">
        <v>2025</v>
      </c>
      <c r="H2534" s="169" t="s">
        <v>11111</v>
      </c>
      <c r="I2534" s="173" t="s">
        <v>11112</v>
      </c>
      <c r="J2534" s="167" t="s">
        <v>68</v>
      </c>
      <c r="K2534" s="166" t="s">
        <v>69</v>
      </c>
      <c r="L2534" s="166" t="s">
        <v>56</v>
      </c>
      <c r="M2534" s="166" t="s">
        <v>2353</v>
      </c>
    </row>
    <row r="2535" spans="1:13" ht="75" x14ac:dyDescent="0.2">
      <c r="A2535" s="166">
        <v>2534</v>
      </c>
      <c r="B2535" s="167" t="s">
        <v>11113</v>
      </c>
      <c r="C2535" s="168" t="s">
        <v>11114</v>
      </c>
      <c r="D2535" s="169" t="s">
        <v>11102</v>
      </c>
      <c r="E2535" s="170"/>
      <c r="F2535" s="170"/>
      <c r="G2535" s="166">
        <v>2025</v>
      </c>
      <c r="H2535" s="169" t="s">
        <v>11115</v>
      </c>
      <c r="I2535" s="173" t="s">
        <v>11116</v>
      </c>
      <c r="J2535" s="167" t="s">
        <v>68</v>
      </c>
      <c r="K2535" s="166" t="s">
        <v>69</v>
      </c>
      <c r="L2535" s="166" t="s">
        <v>725</v>
      </c>
      <c r="M2535" s="166" t="s">
        <v>3281</v>
      </c>
    </row>
    <row r="2536" spans="1:13" ht="75" x14ac:dyDescent="0.2">
      <c r="A2536" s="166">
        <v>2535</v>
      </c>
      <c r="B2536" s="167" t="s">
        <v>11117</v>
      </c>
      <c r="C2536" s="168" t="s">
        <v>11118</v>
      </c>
      <c r="D2536" s="169" t="s">
        <v>11102</v>
      </c>
      <c r="E2536" s="170"/>
      <c r="F2536" s="170"/>
      <c r="G2536" s="166">
        <v>2025</v>
      </c>
      <c r="H2536" s="169" t="s">
        <v>11119</v>
      </c>
      <c r="I2536" s="173" t="s">
        <v>11120</v>
      </c>
      <c r="J2536" s="167" t="s">
        <v>68</v>
      </c>
      <c r="K2536" s="166" t="s">
        <v>69</v>
      </c>
      <c r="L2536" s="166" t="s">
        <v>725</v>
      </c>
      <c r="M2536" s="166" t="s">
        <v>3281</v>
      </c>
    </row>
    <row r="2537" spans="1:13" ht="45" x14ac:dyDescent="0.2">
      <c r="A2537" s="166">
        <v>2536</v>
      </c>
      <c r="B2537" s="167" t="s">
        <v>11121</v>
      </c>
      <c r="C2537" s="168" t="s">
        <v>11122</v>
      </c>
      <c r="D2537" s="169" t="s">
        <v>11123</v>
      </c>
      <c r="E2537" s="170"/>
      <c r="F2537" s="170"/>
      <c r="G2537" s="166">
        <v>2026</v>
      </c>
      <c r="H2537" s="169" t="s">
        <v>11124</v>
      </c>
      <c r="I2537" s="173" t="s">
        <v>11125</v>
      </c>
      <c r="J2537" s="176" t="s">
        <v>11126</v>
      </c>
      <c r="K2537" s="166" t="s">
        <v>103</v>
      </c>
      <c r="L2537" s="166" t="s">
        <v>80</v>
      </c>
      <c r="M2537" s="166" t="s">
        <v>539</v>
      </c>
    </row>
    <row r="2538" spans="1:13" ht="75" x14ac:dyDescent="0.2">
      <c r="A2538" s="166">
        <v>2537</v>
      </c>
      <c r="B2538" s="167" t="s">
        <v>11127</v>
      </c>
      <c r="C2538" s="168" t="s">
        <v>11128</v>
      </c>
      <c r="D2538" s="169" t="s">
        <v>11020</v>
      </c>
      <c r="E2538" s="170"/>
      <c r="F2538" s="170"/>
      <c r="G2538" s="166">
        <v>2025</v>
      </c>
      <c r="H2538" s="169" t="s">
        <v>11129</v>
      </c>
      <c r="I2538" s="173" t="s">
        <v>11130</v>
      </c>
      <c r="J2538" s="167" t="s">
        <v>68</v>
      </c>
      <c r="K2538" s="166" t="s">
        <v>3417</v>
      </c>
      <c r="L2538" s="166" t="s">
        <v>80</v>
      </c>
      <c r="M2538" s="166" t="s">
        <v>2683</v>
      </c>
    </row>
    <row r="2539" spans="1:13" ht="75" x14ac:dyDescent="0.2">
      <c r="A2539" s="166">
        <v>2538</v>
      </c>
      <c r="B2539" s="167" t="s">
        <v>11131</v>
      </c>
      <c r="C2539" s="168" t="s">
        <v>11132</v>
      </c>
      <c r="D2539" s="169" t="s">
        <v>11133</v>
      </c>
      <c r="E2539" s="170"/>
      <c r="F2539" s="170"/>
      <c r="G2539" s="166">
        <v>2025</v>
      </c>
      <c r="H2539" s="169" t="s">
        <v>11134</v>
      </c>
      <c r="I2539" s="173" t="s">
        <v>11135</v>
      </c>
      <c r="J2539" s="167" t="s">
        <v>68</v>
      </c>
      <c r="K2539" s="166" t="s">
        <v>69</v>
      </c>
      <c r="L2539" s="166" t="s">
        <v>1325</v>
      </c>
      <c r="M2539" s="166" t="s">
        <v>11136</v>
      </c>
    </row>
    <row r="2540" spans="1:13" ht="45" x14ac:dyDescent="0.2">
      <c r="A2540" s="166">
        <v>2539</v>
      </c>
      <c r="B2540" s="167" t="s">
        <v>11137</v>
      </c>
      <c r="C2540" s="168" t="s">
        <v>11138</v>
      </c>
      <c r="D2540" s="169" t="s">
        <v>11139</v>
      </c>
      <c r="E2540" s="170"/>
      <c r="F2540" s="170"/>
      <c r="G2540" s="166">
        <v>2026</v>
      </c>
      <c r="H2540" s="169" t="s">
        <v>11140</v>
      </c>
      <c r="I2540" s="173" t="s">
        <v>11141</v>
      </c>
      <c r="J2540" s="176" t="s">
        <v>11126</v>
      </c>
      <c r="K2540" s="166" t="s">
        <v>103</v>
      </c>
      <c r="L2540" s="166" t="s">
        <v>80</v>
      </c>
      <c r="M2540" s="166" t="s">
        <v>539</v>
      </c>
    </row>
    <row r="2541" spans="1:13" ht="75" x14ac:dyDescent="0.2">
      <c r="A2541" s="166">
        <v>2540</v>
      </c>
      <c r="B2541" s="167" t="s">
        <v>11142</v>
      </c>
      <c r="C2541" s="168" t="s">
        <v>11143</v>
      </c>
      <c r="D2541" s="169" t="s">
        <v>11133</v>
      </c>
      <c r="E2541" s="170"/>
      <c r="F2541" s="170"/>
      <c r="G2541" s="166">
        <v>2025</v>
      </c>
      <c r="H2541" s="169" t="s">
        <v>11144</v>
      </c>
      <c r="I2541" s="173" t="s">
        <v>11145</v>
      </c>
      <c r="J2541" s="167" t="s">
        <v>68</v>
      </c>
      <c r="K2541" s="166" t="s">
        <v>69</v>
      </c>
      <c r="L2541" s="166" t="s">
        <v>56</v>
      </c>
      <c r="M2541" s="166" t="s">
        <v>2881</v>
      </c>
    </row>
    <row r="2542" spans="1:13" ht="75" x14ac:dyDescent="0.2">
      <c r="A2542" s="166">
        <v>2541</v>
      </c>
      <c r="B2542" s="167" t="s">
        <v>11146</v>
      </c>
      <c r="C2542" s="168" t="s">
        <v>11147</v>
      </c>
      <c r="D2542" s="169" t="s">
        <v>11133</v>
      </c>
      <c r="E2542" s="170"/>
      <c r="F2542" s="170"/>
      <c r="G2542" s="166">
        <v>2025</v>
      </c>
      <c r="H2542" s="169" t="s">
        <v>11148</v>
      </c>
      <c r="I2542" s="173" t="s">
        <v>11149</v>
      </c>
      <c r="J2542" s="167" t="s">
        <v>68</v>
      </c>
      <c r="K2542" s="166" t="s">
        <v>69</v>
      </c>
      <c r="L2542" s="166" t="s">
        <v>725</v>
      </c>
      <c r="M2542" s="166" t="s">
        <v>3584</v>
      </c>
    </row>
    <row r="2543" spans="1:13" ht="75" x14ac:dyDescent="0.2">
      <c r="A2543" s="166">
        <v>2542</v>
      </c>
      <c r="B2543" s="167" t="s">
        <v>11150</v>
      </c>
      <c r="C2543" s="168" t="s">
        <v>11151</v>
      </c>
      <c r="D2543" s="169" t="s">
        <v>11152</v>
      </c>
      <c r="E2543" s="170"/>
      <c r="F2543" s="170"/>
      <c r="G2543" s="166">
        <v>2025</v>
      </c>
      <c r="H2543" s="169" t="s">
        <v>11153</v>
      </c>
      <c r="I2543" s="173" t="s">
        <v>11154</v>
      </c>
      <c r="J2543" s="167" t="s">
        <v>68</v>
      </c>
      <c r="K2543" s="166" t="s">
        <v>69</v>
      </c>
      <c r="L2543" s="166" t="s">
        <v>80</v>
      </c>
      <c r="M2543" s="166" t="s">
        <v>7035</v>
      </c>
    </row>
    <row r="2544" spans="1:13" ht="75" x14ac:dyDescent="0.2">
      <c r="A2544" s="166">
        <v>2543</v>
      </c>
      <c r="B2544" s="167" t="s">
        <v>11155</v>
      </c>
      <c r="C2544" s="168" t="s">
        <v>11156</v>
      </c>
      <c r="D2544" s="169" t="s">
        <v>11152</v>
      </c>
      <c r="E2544" s="170"/>
      <c r="F2544" s="170"/>
      <c r="G2544" s="166">
        <v>2025</v>
      </c>
      <c r="H2544" s="169" t="s">
        <v>11157</v>
      </c>
      <c r="I2544" s="173" t="s">
        <v>11158</v>
      </c>
      <c r="J2544" s="167" t="s">
        <v>68</v>
      </c>
      <c r="K2544" s="166" t="s">
        <v>69</v>
      </c>
      <c r="L2544" s="166" t="s">
        <v>56</v>
      </c>
      <c r="M2544" s="166" t="s">
        <v>3566</v>
      </c>
    </row>
    <row r="2545" spans="1:13" ht="90" x14ac:dyDescent="0.2">
      <c r="A2545" s="166">
        <v>2544</v>
      </c>
      <c r="B2545" s="167" t="s">
        <v>11159</v>
      </c>
      <c r="C2545" s="168" t="s">
        <v>11160</v>
      </c>
      <c r="D2545" s="169" t="s">
        <v>1946</v>
      </c>
      <c r="E2545" s="170">
        <v>15</v>
      </c>
      <c r="F2545" s="170">
        <v>1</v>
      </c>
      <c r="G2545" s="166">
        <v>2025</v>
      </c>
      <c r="H2545" s="169" t="s">
        <v>11161</v>
      </c>
      <c r="I2545" s="173" t="s">
        <v>11162</v>
      </c>
      <c r="J2545" s="167" t="s">
        <v>32</v>
      </c>
      <c r="K2545" s="166" t="s">
        <v>55</v>
      </c>
      <c r="L2545" s="166" t="s">
        <v>80</v>
      </c>
      <c r="M2545" s="166" t="s">
        <v>6087</v>
      </c>
    </row>
    <row r="2546" spans="1:13" ht="75" x14ac:dyDescent="0.2">
      <c r="A2546" s="166">
        <v>2545</v>
      </c>
      <c r="B2546" s="167" t="s">
        <v>11163</v>
      </c>
      <c r="C2546" s="168" t="s">
        <v>11164</v>
      </c>
      <c r="D2546" s="169" t="s">
        <v>11152</v>
      </c>
      <c r="E2546" s="170"/>
      <c r="F2546" s="170"/>
      <c r="G2546" s="166">
        <v>2025</v>
      </c>
      <c r="H2546" s="169" t="s">
        <v>11165</v>
      </c>
      <c r="I2546" s="173" t="s">
        <v>11166</v>
      </c>
      <c r="J2546" s="167" t="s">
        <v>68</v>
      </c>
      <c r="K2546" s="166" t="s">
        <v>69</v>
      </c>
      <c r="L2546" s="166" t="s">
        <v>56</v>
      </c>
      <c r="M2546" s="166" t="s">
        <v>7957</v>
      </c>
    </row>
    <row r="2547" spans="1:13" ht="90" x14ac:dyDescent="0.2">
      <c r="A2547" s="166">
        <v>2546</v>
      </c>
      <c r="B2547" s="167" t="s">
        <v>11167</v>
      </c>
      <c r="C2547" s="168" t="s">
        <v>11168</v>
      </c>
      <c r="D2547" s="169" t="s">
        <v>172</v>
      </c>
      <c r="E2547" s="170"/>
      <c r="F2547" s="170"/>
      <c r="G2547" s="166">
        <v>2025</v>
      </c>
      <c r="H2547" s="169" t="s">
        <v>11169</v>
      </c>
      <c r="I2547" s="173" t="s">
        <v>11170</v>
      </c>
      <c r="J2547" s="167" t="s">
        <v>32</v>
      </c>
      <c r="K2547" s="166" t="s">
        <v>55</v>
      </c>
      <c r="L2547" s="166" t="s">
        <v>56</v>
      </c>
      <c r="M2547" s="166" t="s">
        <v>62</v>
      </c>
    </row>
    <row r="2548" spans="1:13" ht="90" x14ac:dyDescent="0.2">
      <c r="A2548" s="166">
        <v>2547</v>
      </c>
      <c r="B2548" s="167" t="s">
        <v>11171</v>
      </c>
      <c r="C2548" s="168" t="s">
        <v>11172</v>
      </c>
      <c r="D2548" s="169" t="s">
        <v>9550</v>
      </c>
      <c r="E2548" s="170"/>
      <c r="F2548" s="170"/>
      <c r="G2548" s="166">
        <v>2026</v>
      </c>
      <c r="H2548" s="169" t="s">
        <v>11173</v>
      </c>
      <c r="I2548" s="173" t="s">
        <v>11174</v>
      </c>
      <c r="J2548" s="167" t="s">
        <v>32</v>
      </c>
      <c r="K2548" s="166" t="s">
        <v>103</v>
      </c>
      <c r="L2548" s="166" t="s">
        <v>56</v>
      </c>
      <c r="M2548" s="166" t="s">
        <v>6740</v>
      </c>
    </row>
    <row r="2549" spans="1:13" ht="75" x14ac:dyDescent="0.2">
      <c r="A2549" s="166">
        <v>2548</v>
      </c>
      <c r="B2549" s="167" t="s">
        <v>11175</v>
      </c>
      <c r="C2549" s="168" t="s">
        <v>11176</v>
      </c>
      <c r="D2549" s="169" t="s">
        <v>11177</v>
      </c>
      <c r="E2549" s="170"/>
      <c r="F2549" s="170"/>
      <c r="G2549" s="166">
        <v>2025</v>
      </c>
      <c r="H2549" s="169" t="s">
        <v>11178</v>
      </c>
      <c r="I2549" s="173" t="s">
        <v>11179</v>
      </c>
      <c r="J2549" s="167" t="s">
        <v>68</v>
      </c>
      <c r="K2549" s="166" t="s">
        <v>69</v>
      </c>
      <c r="L2549" s="166" t="s">
        <v>80</v>
      </c>
      <c r="M2549" s="166" t="s">
        <v>3524</v>
      </c>
    </row>
    <row r="2550" spans="1:13" ht="90" x14ac:dyDescent="0.2">
      <c r="A2550" s="166">
        <v>2549</v>
      </c>
      <c r="B2550" s="167" t="s">
        <v>11180</v>
      </c>
      <c r="C2550" s="168" t="s">
        <v>11181</v>
      </c>
      <c r="D2550" s="169" t="s">
        <v>1946</v>
      </c>
      <c r="E2550" s="170">
        <v>15</v>
      </c>
      <c r="F2550" s="170">
        <v>1</v>
      </c>
      <c r="G2550" s="166">
        <v>2025</v>
      </c>
      <c r="H2550" s="169" t="s">
        <v>11182</v>
      </c>
      <c r="I2550" s="173" t="s">
        <v>11183</v>
      </c>
      <c r="J2550" s="167" t="s">
        <v>32</v>
      </c>
      <c r="K2550" s="166" t="s">
        <v>55</v>
      </c>
      <c r="L2550" s="166" t="s">
        <v>56</v>
      </c>
      <c r="M2550" s="166" t="s">
        <v>6740</v>
      </c>
    </row>
    <row r="2551" spans="1:13" ht="90" x14ac:dyDescent="0.2">
      <c r="A2551" s="166">
        <v>2550</v>
      </c>
      <c r="B2551" s="167" t="s">
        <v>11184</v>
      </c>
      <c r="C2551" s="168" t="s">
        <v>11185</v>
      </c>
      <c r="D2551" s="169" t="s">
        <v>6051</v>
      </c>
      <c r="E2551" s="170">
        <v>6</v>
      </c>
      <c r="F2551" s="170">
        <v>8</v>
      </c>
      <c r="G2551" s="166">
        <v>2025</v>
      </c>
      <c r="H2551" s="169" t="s">
        <v>11186</v>
      </c>
      <c r="I2551" s="173" t="s">
        <v>11187</v>
      </c>
      <c r="J2551" s="167" t="s">
        <v>32</v>
      </c>
      <c r="K2551" s="166" t="s">
        <v>103</v>
      </c>
      <c r="L2551" s="166" t="s">
        <v>56</v>
      </c>
      <c r="M2551" s="166" t="s">
        <v>2274</v>
      </c>
    </row>
    <row r="2552" spans="1:13" ht="75" x14ac:dyDescent="0.2">
      <c r="A2552" s="166">
        <v>2551</v>
      </c>
      <c r="B2552" s="167" t="s">
        <v>11188</v>
      </c>
      <c r="C2552" s="168" t="s">
        <v>11189</v>
      </c>
      <c r="D2552" s="169" t="s">
        <v>11190</v>
      </c>
      <c r="E2552" s="170"/>
      <c r="F2552" s="170"/>
      <c r="G2552" s="166">
        <v>2025</v>
      </c>
      <c r="H2552" s="169" t="s">
        <v>11191</v>
      </c>
      <c r="I2552" s="173" t="s">
        <v>11192</v>
      </c>
      <c r="J2552" s="167" t="s">
        <v>68</v>
      </c>
      <c r="K2552" s="166" t="s">
        <v>69</v>
      </c>
      <c r="L2552" s="166" t="s">
        <v>80</v>
      </c>
      <c r="M2552" s="166" t="s">
        <v>7035</v>
      </c>
    </row>
    <row r="2553" spans="1:13" ht="90" x14ac:dyDescent="0.2">
      <c r="A2553" s="166">
        <v>2552</v>
      </c>
      <c r="B2553" s="167" t="s">
        <v>11193</v>
      </c>
      <c r="C2553" s="168" t="s">
        <v>11194</v>
      </c>
      <c r="D2553" s="169" t="s">
        <v>1609</v>
      </c>
      <c r="E2553" s="170" t="s">
        <v>11195</v>
      </c>
      <c r="F2553" s="170"/>
      <c r="G2553" s="166">
        <v>2025</v>
      </c>
      <c r="H2553" s="169" t="s">
        <v>11196</v>
      </c>
      <c r="I2553" s="173" t="s">
        <v>11197</v>
      </c>
      <c r="J2553" s="167" t="s">
        <v>68</v>
      </c>
      <c r="K2553" s="166" t="s">
        <v>69</v>
      </c>
      <c r="L2553" s="166" t="s">
        <v>128</v>
      </c>
      <c r="M2553" s="166" t="s">
        <v>544</v>
      </c>
    </row>
    <row r="2554" spans="1:13" ht="75" x14ac:dyDescent="0.2">
      <c r="A2554" s="166">
        <v>2553</v>
      </c>
      <c r="B2554" s="167" t="s">
        <v>11198</v>
      </c>
      <c r="C2554" s="168" t="s">
        <v>11199</v>
      </c>
      <c r="D2554" s="169" t="s">
        <v>11139</v>
      </c>
      <c r="E2554" s="170"/>
      <c r="F2554" s="170"/>
      <c r="G2554" s="166">
        <v>2026</v>
      </c>
      <c r="H2554" s="169" t="s">
        <v>11200</v>
      </c>
      <c r="I2554" s="173" t="s">
        <v>11201</v>
      </c>
      <c r="J2554" s="176" t="s">
        <v>11126</v>
      </c>
      <c r="K2554" s="166" t="s">
        <v>103</v>
      </c>
      <c r="L2554" s="166" t="s">
        <v>80</v>
      </c>
      <c r="M2554" s="166" t="s">
        <v>539</v>
      </c>
    </row>
    <row r="2555" spans="1:13" ht="75" x14ac:dyDescent="0.2">
      <c r="A2555" s="166">
        <v>2554</v>
      </c>
      <c r="B2555" s="167" t="s">
        <v>11202</v>
      </c>
      <c r="C2555" s="178" t="s">
        <v>11203</v>
      </c>
      <c r="D2555" s="169" t="s">
        <v>9442</v>
      </c>
      <c r="E2555" s="170"/>
      <c r="F2555" s="170"/>
      <c r="G2555" s="166">
        <v>2025</v>
      </c>
      <c r="H2555" s="169" t="s">
        <v>11204</v>
      </c>
      <c r="I2555" s="173" t="s">
        <v>11205</v>
      </c>
      <c r="J2555" s="167" t="s">
        <v>32</v>
      </c>
      <c r="K2555" s="166" t="s">
        <v>55</v>
      </c>
      <c r="L2555" s="166" t="s">
        <v>149</v>
      </c>
      <c r="M2555" s="166" t="s">
        <v>1567</v>
      </c>
    </row>
    <row r="2556" spans="1:13" ht="75" x14ac:dyDescent="0.2">
      <c r="A2556" s="166">
        <v>2555</v>
      </c>
      <c r="B2556" s="167" t="s">
        <v>11206</v>
      </c>
      <c r="C2556" s="178" t="s">
        <v>11207</v>
      </c>
      <c r="D2556" s="166" t="s">
        <v>11208</v>
      </c>
      <c r="E2556" s="170"/>
      <c r="F2556" s="170"/>
      <c r="G2556" s="166">
        <v>2025</v>
      </c>
      <c r="H2556" s="169" t="s">
        <v>11209</v>
      </c>
      <c r="I2556" s="173" t="s">
        <v>11210</v>
      </c>
      <c r="J2556" s="167" t="s">
        <v>68</v>
      </c>
      <c r="K2556" s="166" t="s">
        <v>3417</v>
      </c>
      <c r="L2556" s="166" t="s">
        <v>56</v>
      </c>
      <c r="M2556" s="166" t="s">
        <v>2274</v>
      </c>
    </row>
    <row r="2557" spans="1:13" ht="75" x14ac:dyDescent="0.2">
      <c r="A2557" s="166">
        <v>2556</v>
      </c>
      <c r="B2557" s="167" t="s">
        <v>11211</v>
      </c>
      <c r="C2557" s="168" t="s">
        <v>11212</v>
      </c>
      <c r="D2557" s="169" t="s">
        <v>10622</v>
      </c>
      <c r="E2557" s="170"/>
      <c r="F2557" s="170"/>
      <c r="G2557" s="166">
        <v>2025</v>
      </c>
      <c r="H2557" s="169" t="s">
        <v>11213</v>
      </c>
      <c r="I2557" s="190" t="s">
        <v>11214</v>
      </c>
      <c r="J2557" s="167" t="s">
        <v>68</v>
      </c>
      <c r="K2557" s="166" t="s">
        <v>69</v>
      </c>
      <c r="L2557" s="166" t="s">
        <v>570</v>
      </c>
      <c r="M2557" s="166" t="s">
        <v>1091</v>
      </c>
    </row>
    <row r="2558" spans="1:13" ht="75" x14ac:dyDescent="0.2">
      <c r="A2558" s="166">
        <v>2557</v>
      </c>
      <c r="B2558" s="167" t="s">
        <v>11215</v>
      </c>
      <c r="C2558" s="168" t="s">
        <v>11216</v>
      </c>
      <c r="D2558" s="169" t="s">
        <v>11217</v>
      </c>
      <c r="E2558" s="170">
        <v>2025</v>
      </c>
      <c r="F2558" s="170">
        <v>1</v>
      </c>
      <c r="G2558" s="166">
        <v>2025</v>
      </c>
      <c r="H2558" s="169" t="s">
        <v>11218</v>
      </c>
      <c r="I2558" s="173" t="s">
        <v>11219</v>
      </c>
      <c r="J2558" s="167" t="s">
        <v>32</v>
      </c>
      <c r="K2558" s="166" t="s">
        <v>103</v>
      </c>
      <c r="L2558" s="166" t="s">
        <v>56</v>
      </c>
      <c r="M2558" s="166" t="s">
        <v>665</v>
      </c>
    </row>
    <row r="2559" spans="1:13" ht="90" x14ac:dyDescent="0.2">
      <c r="A2559" s="166">
        <v>2558</v>
      </c>
      <c r="B2559" s="167" t="s">
        <v>11220</v>
      </c>
      <c r="C2559" s="168" t="s">
        <v>11221</v>
      </c>
      <c r="D2559" s="166" t="s">
        <v>11222</v>
      </c>
      <c r="E2559" s="170"/>
      <c r="F2559" s="170"/>
      <c r="G2559" s="166">
        <v>2025</v>
      </c>
      <c r="H2559" s="169" t="s">
        <v>11223</v>
      </c>
      <c r="I2559" s="173" t="s">
        <v>11224</v>
      </c>
      <c r="J2559" s="167" t="s">
        <v>61</v>
      </c>
      <c r="K2559" s="166" t="s">
        <v>69</v>
      </c>
      <c r="L2559" s="166" t="s">
        <v>725</v>
      </c>
      <c r="M2559" s="166" t="s">
        <v>6734</v>
      </c>
    </row>
    <row r="2560" spans="1:13" ht="90" x14ac:dyDescent="0.2">
      <c r="A2560" s="166">
        <v>2559</v>
      </c>
      <c r="B2560" s="167" t="s">
        <v>11225</v>
      </c>
      <c r="C2560" s="168" t="s">
        <v>11226</v>
      </c>
      <c r="D2560" s="169" t="s">
        <v>11227</v>
      </c>
      <c r="E2560" s="170">
        <v>1</v>
      </c>
      <c r="F2560" s="170"/>
      <c r="G2560" s="166">
        <v>2025</v>
      </c>
      <c r="H2560" s="169" t="s">
        <v>11228</v>
      </c>
      <c r="I2560" s="173" t="s">
        <v>11229</v>
      </c>
      <c r="J2560" s="167" t="s">
        <v>61</v>
      </c>
      <c r="K2560" s="166" t="s">
        <v>69</v>
      </c>
      <c r="L2560" s="166" t="s">
        <v>570</v>
      </c>
      <c r="M2560" s="166" t="s">
        <v>8594</v>
      </c>
    </row>
    <row r="2561" spans="1:13" ht="90" x14ac:dyDescent="0.2">
      <c r="A2561" s="166">
        <v>2560</v>
      </c>
      <c r="B2561" s="167" t="s">
        <v>11230</v>
      </c>
      <c r="C2561" s="168" t="s">
        <v>11231</v>
      </c>
      <c r="D2561" s="169" t="s">
        <v>11227</v>
      </c>
      <c r="E2561" s="170">
        <v>1</v>
      </c>
      <c r="F2561" s="170"/>
      <c r="G2561" s="166">
        <v>2025</v>
      </c>
      <c r="H2561" s="169" t="s">
        <v>11232</v>
      </c>
      <c r="I2561" s="173" t="s">
        <v>11233</v>
      </c>
      <c r="J2561" s="167" t="s">
        <v>61</v>
      </c>
      <c r="K2561" s="166" t="s">
        <v>69</v>
      </c>
      <c r="L2561" s="166" t="s">
        <v>570</v>
      </c>
      <c r="M2561" s="166" t="s">
        <v>3312</v>
      </c>
    </row>
    <row r="2562" spans="1:13" ht="90" x14ac:dyDescent="0.2">
      <c r="A2562" s="166">
        <v>2561</v>
      </c>
      <c r="B2562" s="167" t="s">
        <v>11234</v>
      </c>
      <c r="C2562" s="168" t="s">
        <v>11235</v>
      </c>
      <c r="D2562" s="169" t="s">
        <v>4861</v>
      </c>
      <c r="E2562" s="170">
        <v>14</v>
      </c>
      <c r="F2562" s="170">
        <v>1</v>
      </c>
      <c r="G2562" s="166">
        <v>2025</v>
      </c>
      <c r="H2562" s="169" t="s">
        <v>11236</v>
      </c>
      <c r="I2562" s="173" t="s">
        <v>11237</v>
      </c>
      <c r="J2562" s="167" t="s">
        <v>32</v>
      </c>
      <c r="K2562" s="176" t="s">
        <v>55</v>
      </c>
      <c r="L2562" s="166" t="s">
        <v>56</v>
      </c>
      <c r="M2562" s="166" t="s">
        <v>279</v>
      </c>
    </row>
    <row r="2563" spans="1:13" ht="90" x14ac:dyDescent="0.2">
      <c r="A2563" s="166">
        <v>2562</v>
      </c>
      <c r="B2563" s="167" t="s">
        <v>11238</v>
      </c>
      <c r="C2563" s="168" t="s">
        <v>11239</v>
      </c>
      <c r="D2563" s="169" t="s">
        <v>9789</v>
      </c>
      <c r="E2563" s="170">
        <v>18</v>
      </c>
      <c r="F2563" s="170">
        <v>1</v>
      </c>
      <c r="G2563" s="166">
        <v>2025</v>
      </c>
      <c r="H2563" s="169" t="s">
        <v>11240</v>
      </c>
      <c r="I2563" s="173" t="s">
        <v>11241</v>
      </c>
      <c r="J2563" s="167" t="s">
        <v>32</v>
      </c>
      <c r="K2563" s="166" t="s">
        <v>55</v>
      </c>
      <c r="L2563" s="166" t="s">
        <v>56</v>
      </c>
      <c r="M2563" s="166" t="s">
        <v>2163</v>
      </c>
    </row>
    <row r="2564" spans="1:13" ht="75" x14ac:dyDescent="0.2">
      <c r="A2564" s="166">
        <v>2563</v>
      </c>
      <c r="B2564" s="167" t="s">
        <v>11242</v>
      </c>
      <c r="C2564" s="168" t="s">
        <v>11243</v>
      </c>
      <c r="D2564" s="169" t="s">
        <v>11244</v>
      </c>
      <c r="E2564" s="170">
        <v>169</v>
      </c>
      <c r="F2564" s="170"/>
      <c r="G2564" s="166">
        <v>2025</v>
      </c>
      <c r="H2564" s="169" t="s">
        <v>11245</v>
      </c>
      <c r="I2564" s="173" t="s">
        <v>11246</v>
      </c>
      <c r="J2564" s="167" t="s">
        <v>32</v>
      </c>
      <c r="K2564" s="166" t="s">
        <v>55</v>
      </c>
      <c r="L2564" s="166" t="s">
        <v>56</v>
      </c>
      <c r="M2564" s="166" t="s">
        <v>665</v>
      </c>
    </row>
    <row r="2565" spans="1:13" ht="90" x14ac:dyDescent="0.2">
      <c r="A2565" s="166">
        <v>2564</v>
      </c>
      <c r="B2565" s="167" t="s">
        <v>11247</v>
      </c>
      <c r="C2565" s="168" t="s">
        <v>11248</v>
      </c>
      <c r="D2565" s="169" t="s">
        <v>11249</v>
      </c>
      <c r="E2565" s="170"/>
      <c r="F2565" s="170"/>
      <c r="G2565" s="166">
        <v>2025</v>
      </c>
      <c r="H2565" s="169" t="s">
        <v>11250</v>
      </c>
      <c r="I2565" s="173" t="s">
        <v>11251</v>
      </c>
      <c r="J2565" s="167" t="s">
        <v>61</v>
      </c>
      <c r="K2565" s="166" t="s">
        <v>69</v>
      </c>
      <c r="L2565" s="166" t="s">
        <v>80</v>
      </c>
      <c r="M2565" s="166" t="s">
        <v>3068</v>
      </c>
    </row>
    <row r="2566" spans="1:13" ht="90" x14ac:dyDescent="0.2">
      <c r="A2566" s="166">
        <v>2565</v>
      </c>
      <c r="B2566" s="167" t="s">
        <v>11252</v>
      </c>
      <c r="C2566" s="168" t="s">
        <v>11253</v>
      </c>
      <c r="D2566" s="169" t="s">
        <v>11249</v>
      </c>
      <c r="E2566" s="170"/>
      <c r="F2566" s="170"/>
      <c r="G2566" s="166">
        <v>2025</v>
      </c>
      <c r="H2566" s="169" t="s">
        <v>11254</v>
      </c>
      <c r="I2566" s="173" t="s">
        <v>11255</v>
      </c>
      <c r="J2566" s="167" t="s">
        <v>61</v>
      </c>
      <c r="K2566" s="166" t="s">
        <v>69</v>
      </c>
      <c r="L2566" s="166" t="s">
        <v>80</v>
      </c>
      <c r="M2566" s="166" t="s">
        <v>3068</v>
      </c>
    </row>
    <row r="2567" spans="1:13" ht="90" x14ac:dyDescent="0.2">
      <c r="A2567" s="166">
        <v>2566</v>
      </c>
      <c r="B2567" s="167" t="s">
        <v>11256</v>
      </c>
      <c r="C2567" s="168" t="s">
        <v>11257</v>
      </c>
      <c r="D2567" s="169" t="s">
        <v>11249</v>
      </c>
      <c r="E2567" s="170"/>
      <c r="F2567" s="170"/>
      <c r="G2567" s="166">
        <v>2025</v>
      </c>
      <c r="H2567" s="169" t="s">
        <v>11258</v>
      </c>
      <c r="I2567" s="173" t="s">
        <v>11259</v>
      </c>
      <c r="J2567" s="167" t="s">
        <v>61</v>
      </c>
      <c r="K2567" s="166" t="s">
        <v>69</v>
      </c>
      <c r="L2567" s="166" t="s">
        <v>864</v>
      </c>
      <c r="M2567" s="166" t="s">
        <v>3370</v>
      </c>
    </row>
    <row r="2568" spans="1:13" ht="75" x14ac:dyDescent="0.2">
      <c r="A2568" s="166">
        <v>2567</v>
      </c>
      <c r="B2568" s="167" t="s">
        <v>11260</v>
      </c>
      <c r="C2568" s="168" t="s">
        <v>11261</v>
      </c>
      <c r="D2568" s="169" t="s">
        <v>11262</v>
      </c>
      <c r="E2568" s="170"/>
      <c r="F2568" s="170"/>
      <c r="G2568" s="166">
        <v>2025</v>
      </c>
      <c r="H2568" s="169" t="s">
        <v>11263</v>
      </c>
      <c r="I2568" s="173" t="s">
        <v>11264</v>
      </c>
      <c r="J2568" s="167" t="s">
        <v>68</v>
      </c>
      <c r="K2568" s="166" t="s">
        <v>69</v>
      </c>
      <c r="L2568" s="166" t="s">
        <v>80</v>
      </c>
      <c r="M2568" s="166" t="s">
        <v>4543</v>
      </c>
    </row>
    <row r="2569" spans="1:13" ht="75" x14ac:dyDescent="0.2">
      <c r="A2569" s="166">
        <v>2568</v>
      </c>
      <c r="B2569" s="167" t="s">
        <v>11265</v>
      </c>
      <c r="C2569" s="168" t="s">
        <v>11266</v>
      </c>
      <c r="D2569" s="169" t="s">
        <v>10653</v>
      </c>
      <c r="E2569" s="170">
        <v>7</v>
      </c>
      <c r="F2569" s="170">
        <v>3</v>
      </c>
      <c r="G2569" s="166">
        <v>2025</v>
      </c>
      <c r="H2569" s="169" t="s">
        <v>11267</v>
      </c>
      <c r="I2569" s="173" t="s">
        <v>11268</v>
      </c>
      <c r="J2569" s="167" t="s">
        <v>32</v>
      </c>
      <c r="K2569" s="166" t="s">
        <v>103</v>
      </c>
      <c r="L2569" s="166" t="s">
        <v>114</v>
      </c>
      <c r="M2569" s="166" t="s">
        <v>2496</v>
      </c>
    </row>
    <row r="2570" spans="1:13" ht="60" x14ac:dyDescent="0.2">
      <c r="A2570" s="166">
        <v>2569</v>
      </c>
      <c r="B2570" s="167" t="s">
        <v>11269</v>
      </c>
      <c r="C2570" s="168" t="s">
        <v>11270</v>
      </c>
      <c r="D2570" s="169" t="s">
        <v>7973</v>
      </c>
      <c r="E2570" s="170">
        <v>16</v>
      </c>
      <c r="F2570" s="170">
        <v>3</v>
      </c>
      <c r="G2570" s="166">
        <v>2025</v>
      </c>
      <c r="H2570" s="169"/>
      <c r="I2570" s="173" t="s">
        <v>11271</v>
      </c>
      <c r="J2570" s="167" t="s">
        <v>32</v>
      </c>
      <c r="K2570" s="166" t="s">
        <v>103</v>
      </c>
      <c r="L2570" s="166" t="s">
        <v>114</v>
      </c>
      <c r="M2570" s="166" t="s">
        <v>3317</v>
      </c>
    </row>
    <row r="2571" spans="1:13" ht="60" x14ac:dyDescent="0.2">
      <c r="A2571" s="166">
        <v>2570</v>
      </c>
      <c r="B2571" s="167" t="s">
        <v>11272</v>
      </c>
      <c r="C2571" s="168" t="s">
        <v>11273</v>
      </c>
      <c r="D2571" s="169" t="s">
        <v>3364</v>
      </c>
      <c r="E2571" s="170">
        <v>48</v>
      </c>
      <c r="F2571" s="170">
        <v>3</v>
      </c>
      <c r="G2571" s="166">
        <v>2025</v>
      </c>
      <c r="H2571" s="169"/>
      <c r="I2571" s="173" t="s">
        <v>11274</v>
      </c>
      <c r="J2571" s="167" t="s">
        <v>32</v>
      </c>
      <c r="K2571" s="166" t="s">
        <v>103</v>
      </c>
      <c r="L2571" s="166" t="s">
        <v>56</v>
      </c>
      <c r="M2571" s="166" t="s">
        <v>2624</v>
      </c>
    </row>
    <row r="2572" spans="1:13" ht="75" x14ac:dyDescent="0.2">
      <c r="A2572" s="166">
        <v>2571</v>
      </c>
      <c r="B2572" s="167" t="s">
        <v>11275</v>
      </c>
      <c r="C2572" s="168" t="s">
        <v>11276</v>
      </c>
      <c r="D2572" s="169" t="s">
        <v>11277</v>
      </c>
      <c r="E2572" s="170">
        <v>19</v>
      </c>
      <c r="F2572" s="170">
        <v>1</v>
      </c>
      <c r="G2572" s="166">
        <v>2025</v>
      </c>
      <c r="H2572" s="169" t="s">
        <v>11278</v>
      </c>
      <c r="I2572" s="173" t="s">
        <v>11279</v>
      </c>
      <c r="J2572" s="167" t="s">
        <v>32</v>
      </c>
      <c r="K2572" s="166" t="s">
        <v>55</v>
      </c>
      <c r="L2572" s="166" t="s">
        <v>56</v>
      </c>
      <c r="M2572" s="166" t="s">
        <v>279</v>
      </c>
    </row>
    <row r="2573" spans="1:13" ht="75" x14ac:dyDescent="0.2">
      <c r="A2573" s="166">
        <v>2572</v>
      </c>
      <c r="B2573" s="176" t="s">
        <v>11280</v>
      </c>
      <c r="C2573" s="168" t="s">
        <v>11281</v>
      </c>
      <c r="D2573" s="169" t="s">
        <v>11282</v>
      </c>
      <c r="E2573" s="170"/>
      <c r="F2573" s="170"/>
      <c r="G2573" s="166">
        <v>2025</v>
      </c>
      <c r="H2573" s="169" t="s">
        <v>11283</v>
      </c>
      <c r="I2573" s="173" t="s">
        <v>11284</v>
      </c>
      <c r="J2573" s="167" t="s">
        <v>32</v>
      </c>
      <c r="K2573" s="166" t="s">
        <v>55</v>
      </c>
      <c r="L2573" s="166" t="s">
        <v>864</v>
      </c>
      <c r="M2573" s="166" t="s">
        <v>11285</v>
      </c>
    </row>
    <row r="2574" spans="1:13" ht="75" x14ac:dyDescent="0.2">
      <c r="A2574" s="166">
        <v>2573</v>
      </c>
      <c r="B2574" s="167" t="s">
        <v>11286</v>
      </c>
      <c r="C2574" s="168" t="s">
        <v>11287</v>
      </c>
      <c r="D2574" s="169" t="s">
        <v>11288</v>
      </c>
      <c r="E2574" s="170"/>
      <c r="F2574" s="170"/>
      <c r="G2574" s="166">
        <v>2025</v>
      </c>
      <c r="H2574" s="169" t="s">
        <v>11289</v>
      </c>
      <c r="I2574" s="173" t="s">
        <v>11290</v>
      </c>
      <c r="J2574" s="167" t="s">
        <v>32</v>
      </c>
      <c r="K2574" s="166" t="s">
        <v>55</v>
      </c>
      <c r="L2574" s="166" t="s">
        <v>1325</v>
      </c>
      <c r="M2574" s="166" t="s">
        <v>10656</v>
      </c>
    </row>
    <row r="2575" spans="1:13" ht="75" x14ac:dyDescent="0.2">
      <c r="A2575" s="166">
        <v>2574</v>
      </c>
      <c r="B2575" s="167" t="s">
        <v>11291</v>
      </c>
      <c r="C2575" s="168" t="s">
        <v>11292</v>
      </c>
      <c r="D2575" s="169" t="s">
        <v>11293</v>
      </c>
      <c r="E2575" s="170"/>
      <c r="F2575" s="170"/>
      <c r="G2575" s="166">
        <v>2025</v>
      </c>
      <c r="H2575" s="169" t="s">
        <v>11294</v>
      </c>
      <c r="I2575" s="173" t="s">
        <v>11295</v>
      </c>
      <c r="J2575" s="167" t="s">
        <v>68</v>
      </c>
      <c r="K2575" s="166" t="s">
        <v>69</v>
      </c>
      <c r="L2575" s="166" t="s">
        <v>864</v>
      </c>
      <c r="M2575" s="166" t="s">
        <v>8172</v>
      </c>
    </row>
    <row r="2576" spans="1:13" ht="75" x14ac:dyDescent="0.2">
      <c r="A2576" s="166">
        <v>2575</v>
      </c>
      <c r="B2576" s="167" t="s">
        <v>11296</v>
      </c>
      <c r="C2576" s="168" t="s">
        <v>11297</v>
      </c>
      <c r="D2576" s="169" t="s">
        <v>11262</v>
      </c>
      <c r="E2576" s="170"/>
      <c r="F2576" s="170"/>
      <c r="G2576" s="166">
        <v>2025</v>
      </c>
      <c r="H2576" s="169" t="s">
        <v>11298</v>
      </c>
      <c r="I2576" s="173" t="s">
        <v>11299</v>
      </c>
      <c r="J2576" s="167" t="s">
        <v>68</v>
      </c>
      <c r="K2576" s="166" t="s">
        <v>69</v>
      </c>
      <c r="L2576" s="166" t="s">
        <v>864</v>
      </c>
      <c r="M2576" s="166" t="s">
        <v>8172</v>
      </c>
    </row>
    <row r="2577" spans="1:13" ht="75" x14ac:dyDescent="0.2">
      <c r="A2577" s="166">
        <v>2576</v>
      </c>
      <c r="B2577" s="167" t="s">
        <v>11300</v>
      </c>
      <c r="C2577" s="168" t="s">
        <v>11301</v>
      </c>
      <c r="D2577" s="169" t="s">
        <v>11262</v>
      </c>
      <c r="E2577" s="170"/>
      <c r="F2577" s="170"/>
      <c r="G2577" s="166">
        <v>2025</v>
      </c>
      <c r="H2577" s="169" t="s">
        <v>11302</v>
      </c>
      <c r="I2577" s="173" t="s">
        <v>11303</v>
      </c>
      <c r="J2577" s="167" t="s">
        <v>68</v>
      </c>
      <c r="K2577" s="166" t="s">
        <v>69</v>
      </c>
      <c r="L2577" s="166" t="s">
        <v>601</v>
      </c>
      <c r="M2577" s="166" t="s">
        <v>602</v>
      </c>
    </row>
    <row r="2578" spans="1:13" ht="75" x14ac:dyDescent="0.2">
      <c r="A2578" s="166">
        <v>2577</v>
      </c>
      <c r="B2578" s="167" t="s">
        <v>11304</v>
      </c>
      <c r="C2578" s="168" t="s">
        <v>11305</v>
      </c>
      <c r="D2578" s="169" t="s">
        <v>11262</v>
      </c>
      <c r="E2578" s="170"/>
      <c r="F2578" s="170"/>
      <c r="G2578" s="166">
        <v>2025</v>
      </c>
      <c r="H2578" s="169" t="s">
        <v>11306</v>
      </c>
      <c r="I2578" s="173" t="s">
        <v>11307</v>
      </c>
      <c r="J2578" s="167" t="s">
        <v>68</v>
      </c>
      <c r="K2578" s="166" t="s">
        <v>69</v>
      </c>
      <c r="L2578" s="166" t="s">
        <v>725</v>
      </c>
      <c r="M2578" s="166" t="s">
        <v>6734</v>
      </c>
    </row>
    <row r="2579" spans="1:13" ht="75" x14ac:dyDescent="0.2">
      <c r="A2579" s="166">
        <v>2578</v>
      </c>
      <c r="B2579" s="167" t="s">
        <v>11308</v>
      </c>
      <c r="C2579" s="168" t="s">
        <v>11309</v>
      </c>
      <c r="D2579" s="169" t="s">
        <v>6737</v>
      </c>
      <c r="E2579" s="170">
        <v>12</v>
      </c>
      <c r="F2579" s="170">
        <v>8</v>
      </c>
      <c r="G2579" s="166">
        <v>2025</v>
      </c>
      <c r="H2579" s="169" t="s">
        <v>11310</v>
      </c>
      <c r="I2579" s="173" t="s">
        <v>11311</v>
      </c>
      <c r="J2579" s="167" t="s">
        <v>32</v>
      </c>
      <c r="K2579" s="166" t="s">
        <v>103</v>
      </c>
      <c r="L2579" s="166" t="s">
        <v>56</v>
      </c>
      <c r="M2579" s="166" t="s">
        <v>3566</v>
      </c>
    </row>
    <row r="2580" spans="1:13" ht="60" x14ac:dyDescent="0.2">
      <c r="A2580" s="166">
        <v>2579</v>
      </c>
      <c r="B2580" s="167" t="s">
        <v>11312</v>
      </c>
      <c r="C2580" s="168" t="s">
        <v>11313</v>
      </c>
      <c r="D2580" s="169" t="s">
        <v>7973</v>
      </c>
      <c r="E2580" s="170">
        <v>16</v>
      </c>
      <c r="F2580" s="170">
        <v>3</v>
      </c>
      <c r="G2580" s="166">
        <v>2025</v>
      </c>
      <c r="H2580" s="169"/>
      <c r="I2580" s="173" t="s">
        <v>11314</v>
      </c>
      <c r="J2580" s="167" t="s">
        <v>32</v>
      </c>
      <c r="K2580" s="166" t="s">
        <v>103</v>
      </c>
      <c r="L2580" s="166" t="s">
        <v>114</v>
      </c>
      <c r="M2580" s="166" t="s">
        <v>2709</v>
      </c>
    </row>
    <row r="2581" spans="1:13" ht="75" x14ac:dyDescent="0.2">
      <c r="A2581" s="166">
        <v>2580</v>
      </c>
      <c r="B2581" s="167" t="s">
        <v>11315</v>
      </c>
      <c r="C2581" s="168" t="s">
        <v>11316</v>
      </c>
      <c r="D2581" s="169" t="s">
        <v>11317</v>
      </c>
      <c r="E2581" s="170"/>
      <c r="F2581" s="170"/>
      <c r="G2581" s="166">
        <v>2025</v>
      </c>
      <c r="H2581" s="169" t="s">
        <v>11318</v>
      </c>
      <c r="I2581" s="173" t="s">
        <v>11319</v>
      </c>
      <c r="J2581" s="167" t="s">
        <v>68</v>
      </c>
      <c r="K2581" s="166" t="s">
        <v>69</v>
      </c>
      <c r="L2581" s="166" t="s">
        <v>80</v>
      </c>
      <c r="M2581" s="166" t="s">
        <v>2539</v>
      </c>
    </row>
    <row r="2582" spans="1:13" ht="75" x14ac:dyDescent="0.2">
      <c r="A2582" s="166">
        <v>2581</v>
      </c>
      <c r="B2582" s="167" t="s">
        <v>11320</v>
      </c>
      <c r="C2582" s="168" t="s">
        <v>11321</v>
      </c>
      <c r="D2582" s="169" t="s">
        <v>5232</v>
      </c>
      <c r="E2582" s="170">
        <v>162</v>
      </c>
      <c r="F2582" s="170"/>
      <c r="G2582" s="166">
        <v>2025</v>
      </c>
      <c r="H2582" s="169" t="s">
        <v>11322</v>
      </c>
      <c r="I2582" s="173" t="s">
        <v>11323</v>
      </c>
      <c r="J2582" s="167" t="s">
        <v>32</v>
      </c>
      <c r="K2582" s="166" t="s">
        <v>55</v>
      </c>
      <c r="L2582" s="166" t="s">
        <v>56</v>
      </c>
      <c r="M2582" s="166" t="s">
        <v>6901</v>
      </c>
    </row>
    <row r="2583" spans="1:13" ht="75" x14ac:dyDescent="0.2">
      <c r="A2583" s="166">
        <v>2582</v>
      </c>
      <c r="B2583" s="167" t="s">
        <v>11324</v>
      </c>
      <c r="C2583" s="168" t="s">
        <v>11325</v>
      </c>
      <c r="D2583" s="169" t="s">
        <v>3721</v>
      </c>
      <c r="E2583" s="170">
        <v>17</v>
      </c>
      <c r="F2583" s="170">
        <v>5</v>
      </c>
      <c r="G2583" s="166">
        <v>2025</v>
      </c>
      <c r="H2583" s="169" t="s">
        <v>11326</v>
      </c>
      <c r="I2583" s="173" t="s">
        <v>11327</v>
      </c>
      <c r="J2583" s="167" t="s">
        <v>32</v>
      </c>
      <c r="K2583" s="166" t="s">
        <v>55</v>
      </c>
      <c r="L2583" s="166" t="s">
        <v>570</v>
      </c>
      <c r="M2583" s="166" t="s">
        <v>1091</v>
      </c>
    </row>
    <row r="2584" spans="1:13" ht="75" x14ac:dyDescent="0.2">
      <c r="A2584" s="166">
        <v>2583</v>
      </c>
      <c r="B2584" s="167" t="s">
        <v>11328</v>
      </c>
      <c r="C2584" s="168" t="s">
        <v>11329</v>
      </c>
      <c r="D2584" s="169" t="s">
        <v>11330</v>
      </c>
      <c r="E2584" s="170">
        <v>18</v>
      </c>
      <c r="F2584" s="170">
        <v>12</v>
      </c>
      <c r="G2584" s="166">
        <v>2025</v>
      </c>
      <c r="H2584" s="169" t="s">
        <v>11331</v>
      </c>
      <c r="I2584" s="173" t="s">
        <v>11332</v>
      </c>
      <c r="J2584" s="167" t="s">
        <v>323</v>
      </c>
      <c r="K2584" s="166" t="s">
        <v>103</v>
      </c>
      <c r="L2584" s="166" t="s">
        <v>725</v>
      </c>
      <c r="M2584" s="166" t="s">
        <v>3490</v>
      </c>
    </row>
    <row r="2585" spans="1:13" ht="90" x14ac:dyDescent="0.2">
      <c r="A2585" s="166">
        <v>2584</v>
      </c>
      <c r="B2585" s="167" t="s">
        <v>11333</v>
      </c>
      <c r="C2585" s="168" t="s">
        <v>11334</v>
      </c>
      <c r="D2585" s="169" t="s">
        <v>9789</v>
      </c>
      <c r="E2585" s="170">
        <v>18</v>
      </c>
      <c r="F2585" s="170">
        <v>1</v>
      </c>
      <c r="G2585" s="166">
        <v>2025</v>
      </c>
      <c r="H2585" s="169" t="s">
        <v>11335</v>
      </c>
      <c r="I2585" s="173" t="s">
        <v>11336</v>
      </c>
      <c r="J2585" s="167" t="s">
        <v>32</v>
      </c>
      <c r="K2585" s="166" t="s">
        <v>55</v>
      </c>
      <c r="L2585" s="166" t="s">
        <v>56</v>
      </c>
      <c r="M2585" s="166" t="s">
        <v>2163</v>
      </c>
    </row>
    <row r="2586" spans="1:13" ht="60" x14ac:dyDescent="0.2">
      <c r="A2586" s="166">
        <v>2585</v>
      </c>
      <c r="B2586" s="167" t="s">
        <v>11337</v>
      </c>
      <c r="C2586" s="168" t="s">
        <v>11338</v>
      </c>
      <c r="D2586" s="169" t="s">
        <v>9490</v>
      </c>
      <c r="E2586" s="170">
        <v>32</v>
      </c>
      <c r="F2586" s="170">
        <v>3</v>
      </c>
      <c r="G2586" s="166">
        <v>2025</v>
      </c>
      <c r="H2586" s="169"/>
      <c r="I2586" s="173" t="s">
        <v>11339</v>
      </c>
      <c r="J2586" s="167" t="s">
        <v>32</v>
      </c>
      <c r="K2586" s="166" t="s">
        <v>103</v>
      </c>
      <c r="L2586" s="166" t="s">
        <v>114</v>
      </c>
      <c r="M2586" s="166" t="s">
        <v>2668</v>
      </c>
    </row>
    <row r="2587" spans="1:13" ht="60" x14ac:dyDescent="0.2">
      <c r="A2587" s="166">
        <v>2586</v>
      </c>
      <c r="B2587" s="167" t="s">
        <v>11340</v>
      </c>
      <c r="C2587" s="168" t="s">
        <v>11341</v>
      </c>
      <c r="D2587" s="169" t="s">
        <v>9490</v>
      </c>
      <c r="E2587" s="170">
        <v>32</v>
      </c>
      <c r="F2587" s="170">
        <v>3</v>
      </c>
      <c r="G2587" s="166">
        <v>2025</v>
      </c>
      <c r="H2587" s="169"/>
      <c r="I2587" s="173" t="s">
        <v>11342</v>
      </c>
      <c r="J2587" s="167" t="s">
        <v>32</v>
      </c>
      <c r="K2587" s="166" t="s">
        <v>103</v>
      </c>
      <c r="L2587" s="166" t="s">
        <v>114</v>
      </c>
      <c r="M2587" s="166" t="s">
        <v>2668</v>
      </c>
    </row>
    <row r="2588" spans="1:13" ht="75" x14ac:dyDescent="0.2">
      <c r="A2588" s="166">
        <v>2587</v>
      </c>
      <c r="B2588" s="167" t="s">
        <v>11343</v>
      </c>
      <c r="C2588" s="168" t="s">
        <v>11344</v>
      </c>
      <c r="D2588" s="169" t="s">
        <v>11345</v>
      </c>
      <c r="E2588" s="170"/>
      <c r="F2588" s="170"/>
      <c r="G2588" s="166">
        <v>2025</v>
      </c>
      <c r="H2588" s="169" t="s">
        <v>11346</v>
      </c>
      <c r="I2588" s="174" t="s">
        <v>11347</v>
      </c>
      <c r="J2588" s="167" t="s">
        <v>68</v>
      </c>
      <c r="K2588" s="166" t="s">
        <v>3417</v>
      </c>
      <c r="L2588" s="166" t="s">
        <v>601</v>
      </c>
      <c r="M2588" s="166" t="s">
        <v>6397</v>
      </c>
    </row>
    <row r="2589" spans="1:13" ht="75" x14ac:dyDescent="0.2">
      <c r="A2589" s="166">
        <v>2588</v>
      </c>
      <c r="B2589" s="167" t="s">
        <v>11348</v>
      </c>
      <c r="C2589" s="168" t="s">
        <v>11349</v>
      </c>
      <c r="D2589" s="169" t="s">
        <v>10914</v>
      </c>
      <c r="E2589" s="170"/>
      <c r="F2589" s="170"/>
      <c r="G2589" s="166">
        <v>2025</v>
      </c>
      <c r="H2589" s="169" t="s">
        <v>11350</v>
      </c>
      <c r="I2589" s="173" t="s">
        <v>11351</v>
      </c>
      <c r="J2589" s="167" t="s">
        <v>68</v>
      </c>
      <c r="K2589" s="166" t="s">
        <v>69</v>
      </c>
      <c r="L2589" s="166" t="s">
        <v>570</v>
      </c>
      <c r="M2589" s="166" t="s">
        <v>1091</v>
      </c>
    </row>
    <row r="2590" spans="1:13" ht="75" x14ac:dyDescent="0.2">
      <c r="A2590" s="166">
        <v>2589</v>
      </c>
      <c r="B2590" s="167" t="s">
        <v>11352</v>
      </c>
      <c r="C2590" s="168" t="s">
        <v>11353</v>
      </c>
      <c r="D2590" s="169" t="s">
        <v>11345</v>
      </c>
      <c r="E2590" s="170"/>
      <c r="F2590" s="170"/>
      <c r="G2590" s="166">
        <v>2025</v>
      </c>
      <c r="H2590" s="169" t="s">
        <v>11354</v>
      </c>
      <c r="I2590" s="173" t="s">
        <v>11355</v>
      </c>
      <c r="J2590" s="167" t="s">
        <v>68</v>
      </c>
      <c r="K2590" s="166" t="s">
        <v>69</v>
      </c>
      <c r="L2590" s="166" t="s">
        <v>725</v>
      </c>
      <c r="M2590" s="166" t="s">
        <v>3281</v>
      </c>
    </row>
    <row r="2591" spans="1:13" ht="75" x14ac:dyDescent="0.2">
      <c r="A2591" s="166">
        <v>2590</v>
      </c>
      <c r="B2591" s="167" t="s">
        <v>11356</v>
      </c>
      <c r="C2591" s="168" t="s">
        <v>11357</v>
      </c>
      <c r="D2591" s="169" t="s">
        <v>11345</v>
      </c>
      <c r="E2591" s="170"/>
      <c r="F2591" s="170"/>
      <c r="G2591" s="166">
        <v>2025</v>
      </c>
      <c r="H2591" s="169" t="s">
        <v>11358</v>
      </c>
      <c r="I2591" s="173" t="s">
        <v>11359</v>
      </c>
      <c r="J2591" s="167" t="s">
        <v>68</v>
      </c>
      <c r="K2591" s="166" t="s">
        <v>69</v>
      </c>
      <c r="L2591" s="166" t="s">
        <v>725</v>
      </c>
      <c r="M2591" s="166" t="s">
        <v>3281</v>
      </c>
    </row>
    <row r="2592" spans="1:13" ht="75" x14ac:dyDescent="0.2">
      <c r="A2592" s="166">
        <v>2591</v>
      </c>
      <c r="B2592" s="167" t="s">
        <v>11360</v>
      </c>
      <c r="C2592" s="168" t="s">
        <v>11361</v>
      </c>
      <c r="D2592" s="169" t="s">
        <v>11345</v>
      </c>
      <c r="E2592" s="170"/>
      <c r="F2592" s="170"/>
      <c r="G2592" s="166">
        <v>2025</v>
      </c>
      <c r="H2592" s="169" t="s">
        <v>11362</v>
      </c>
      <c r="I2592" s="173" t="s">
        <v>11363</v>
      </c>
      <c r="J2592" s="167" t="s">
        <v>68</v>
      </c>
      <c r="K2592" s="166" t="s">
        <v>69</v>
      </c>
      <c r="L2592" s="166" t="s">
        <v>725</v>
      </c>
      <c r="M2592" s="166" t="s">
        <v>3281</v>
      </c>
    </row>
    <row r="2593" spans="1:13" ht="75" x14ac:dyDescent="0.2">
      <c r="A2593" s="166">
        <v>2592</v>
      </c>
      <c r="B2593" s="167" t="s">
        <v>11364</v>
      </c>
      <c r="C2593" s="168" t="s">
        <v>11365</v>
      </c>
      <c r="D2593" s="169" t="s">
        <v>11366</v>
      </c>
      <c r="E2593" s="170">
        <v>31</v>
      </c>
      <c r="F2593" s="170">
        <v>5</v>
      </c>
      <c r="G2593" s="166">
        <v>2025</v>
      </c>
      <c r="H2593" s="169"/>
      <c r="I2593" s="173" t="s">
        <v>11367</v>
      </c>
      <c r="J2593" s="167" t="s">
        <v>32</v>
      </c>
      <c r="K2593" s="166" t="s">
        <v>103</v>
      </c>
      <c r="L2593" s="166" t="s">
        <v>56</v>
      </c>
      <c r="M2593" s="166" t="s">
        <v>2624</v>
      </c>
    </row>
    <row r="2594" spans="1:13" ht="75" x14ac:dyDescent="0.2">
      <c r="A2594" s="166">
        <v>2593</v>
      </c>
      <c r="B2594" s="167" t="s">
        <v>11368</v>
      </c>
      <c r="C2594" s="168" t="s">
        <v>11369</v>
      </c>
      <c r="D2594" s="169" t="s">
        <v>11370</v>
      </c>
      <c r="E2594" s="170"/>
      <c r="F2594" s="170"/>
      <c r="G2594" s="166">
        <v>2025</v>
      </c>
      <c r="H2594" s="169" t="s">
        <v>11371</v>
      </c>
      <c r="I2594" s="173" t="s">
        <v>11372</v>
      </c>
      <c r="J2594" s="167" t="s">
        <v>68</v>
      </c>
      <c r="K2594" s="166" t="s">
        <v>69</v>
      </c>
      <c r="L2594" s="166" t="s">
        <v>80</v>
      </c>
      <c r="M2594" s="166" t="s">
        <v>2845</v>
      </c>
    </row>
    <row r="2595" spans="1:13" ht="75" x14ac:dyDescent="0.2">
      <c r="A2595" s="166">
        <v>2594</v>
      </c>
      <c r="B2595" s="167" t="s">
        <v>11373</v>
      </c>
      <c r="C2595" s="168" t="s">
        <v>11374</v>
      </c>
      <c r="D2595" s="169" t="s">
        <v>9476</v>
      </c>
      <c r="E2595" s="170"/>
      <c r="F2595" s="170"/>
      <c r="G2595" s="166">
        <v>2025</v>
      </c>
      <c r="H2595" s="169" t="s">
        <v>11375</v>
      </c>
      <c r="I2595" s="173" t="s">
        <v>11376</v>
      </c>
      <c r="J2595" s="167" t="s">
        <v>68</v>
      </c>
      <c r="K2595" s="166" t="s">
        <v>69</v>
      </c>
      <c r="L2595" s="166" t="s">
        <v>56</v>
      </c>
      <c r="M2595" s="166" t="s">
        <v>2994</v>
      </c>
    </row>
    <row r="2596" spans="1:13" ht="75" x14ac:dyDescent="0.2">
      <c r="A2596" s="166">
        <v>2595</v>
      </c>
      <c r="B2596" s="167" t="s">
        <v>11377</v>
      </c>
      <c r="C2596" s="168" t="s">
        <v>11378</v>
      </c>
      <c r="D2596" s="169" t="s">
        <v>11370</v>
      </c>
      <c r="E2596" s="170"/>
      <c r="F2596" s="170"/>
      <c r="G2596" s="166">
        <v>2025</v>
      </c>
      <c r="H2596" s="169" t="s">
        <v>11379</v>
      </c>
      <c r="I2596" s="173" t="s">
        <v>11380</v>
      </c>
      <c r="J2596" s="167" t="s">
        <v>68</v>
      </c>
      <c r="K2596" s="166" t="s">
        <v>69</v>
      </c>
      <c r="L2596" s="166" t="s">
        <v>56</v>
      </c>
      <c r="M2596" s="166" t="s">
        <v>3100</v>
      </c>
    </row>
    <row r="2597" spans="1:13" ht="75" x14ac:dyDescent="0.2">
      <c r="A2597" s="166">
        <v>2596</v>
      </c>
      <c r="B2597" s="167" t="s">
        <v>11381</v>
      </c>
      <c r="C2597" s="178" t="s">
        <v>11382</v>
      </c>
      <c r="D2597" s="166" t="s">
        <v>11208</v>
      </c>
      <c r="E2597" s="170"/>
      <c r="F2597" s="170"/>
      <c r="G2597" s="166">
        <v>2025</v>
      </c>
      <c r="H2597" s="169" t="s">
        <v>11383</v>
      </c>
      <c r="I2597" s="173" t="s">
        <v>11384</v>
      </c>
      <c r="J2597" s="167" t="s">
        <v>68</v>
      </c>
      <c r="K2597" s="166" t="s">
        <v>69</v>
      </c>
      <c r="L2597" s="166" t="s">
        <v>570</v>
      </c>
      <c r="M2597" s="166" t="s">
        <v>1091</v>
      </c>
    </row>
    <row r="2598" spans="1:13" ht="75" x14ac:dyDescent="0.2">
      <c r="A2598" s="166">
        <v>2597</v>
      </c>
      <c r="B2598" s="167" t="s">
        <v>11385</v>
      </c>
      <c r="C2598" s="168" t="s">
        <v>11386</v>
      </c>
      <c r="D2598" s="169" t="s">
        <v>11370</v>
      </c>
      <c r="E2598" s="170"/>
      <c r="F2598" s="170"/>
      <c r="G2598" s="166">
        <v>2025</v>
      </c>
      <c r="H2598" s="169" t="s">
        <v>11387</v>
      </c>
      <c r="I2598" s="173" t="s">
        <v>11388</v>
      </c>
      <c r="J2598" s="167" t="s">
        <v>68</v>
      </c>
      <c r="K2598" s="166" t="s">
        <v>3417</v>
      </c>
      <c r="L2598" s="166" t="s">
        <v>56</v>
      </c>
      <c r="M2598" s="166" t="s">
        <v>2440</v>
      </c>
    </row>
    <row r="2599" spans="1:13" ht="75" x14ac:dyDescent="0.2">
      <c r="A2599" s="166">
        <v>2598</v>
      </c>
      <c r="B2599" s="167" t="s">
        <v>11389</v>
      </c>
      <c r="C2599" s="168" t="s">
        <v>11390</v>
      </c>
      <c r="D2599" s="169" t="s">
        <v>11391</v>
      </c>
      <c r="E2599" s="170"/>
      <c r="F2599" s="170"/>
      <c r="G2599" s="166">
        <v>2025</v>
      </c>
      <c r="H2599" s="169" t="s">
        <v>11392</v>
      </c>
      <c r="I2599" s="173" t="s">
        <v>11393</v>
      </c>
      <c r="J2599" s="167" t="s">
        <v>61</v>
      </c>
      <c r="K2599" s="166" t="s">
        <v>69</v>
      </c>
      <c r="L2599" s="166" t="s">
        <v>1325</v>
      </c>
      <c r="M2599" s="166" t="s">
        <v>7324</v>
      </c>
    </row>
    <row r="2600" spans="1:13" ht="75" x14ac:dyDescent="0.2">
      <c r="A2600" s="166">
        <v>2599</v>
      </c>
      <c r="B2600" s="167" t="s">
        <v>11394</v>
      </c>
      <c r="C2600" s="168" t="s">
        <v>11395</v>
      </c>
      <c r="D2600" s="169" t="s">
        <v>11396</v>
      </c>
      <c r="E2600" s="170"/>
      <c r="F2600" s="170"/>
      <c r="G2600" s="166">
        <v>2025</v>
      </c>
      <c r="H2600" s="169" t="s">
        <v>11397</v>
      </c>
      <c r="I2600" s="173" t="s">
        <v>11398</v>
      </c>
      <c r="J2600" s="167" t="s">
        <v>68</v>
      </c>
      <c r="K2600" s="166" t="s">
        <v>69</v>
      </c>
      <c r="L2600" s="166" t="s">
        <v>570</v>
      </c>
      <c r="M2600" s="166" t="s">
        <v>1091</v>
      </c>
    </row>
    <row r="2601" spans="1:13" ht="90" x14ac:dyDescent="0.2">
      <c r="A2601" s="166">
        <v>2600</v>
      </c>
      <c r="B2601" s="167" t="s">
        <v>11399</v>
      </c>
      <c r="C2601" s="168" t="s">
        <v>11400</v>
      </c>
      <c r="D2601" s="169" t="s">
        <v>11401</v>
      </c>
      <c r="E2601" s="170"/>
      <c r="F2601" s="170"/>
      <c r="G2601" s="166">
        <v>2025</v>
      </c>
      <c r="H2601" s="169" t="s">
        <v>11402</v>
      </c>
      <c r="I2601" s="173" t="s">
        <v>11403</v>
      </c>
      <c r="J2601" s="167" t="s">
        <v>32</v>
      </c>
      <c r="K2601" s="166" t="s">
        <v>103</v>
      </c>
      <c r="L2601" s="166" t="s">
        <v>1325</v>
      </c>
      <c r="M2601" s="166" t="s">
        <v>11404</v>
      </c>
    </row>
    <row r="2602" spans="1:13" ht="90" x14ac:dyDescent="0.2">
      <c r="A2602" s="166">
        <v>2601</v>
      </c>
      <c r="B2602" s="167" t="s">
        <v>11405</v>
      </c>
      <c r="C2602" s="168" t="s">
        <v>11406</v>
      </c>
      <c r="D2602" s="169" t="s">
        <v>11407</v>
      </c>
      <c r="E2602" s="170"/>
      <c r="F2602" s="170"/>
      <c r="G2602" s="166">
        <v>2025</v>
      </c>
      <c r="H2602" s="169" t="s">
        <v>11408</v>
      </c>
      <c r="I2602" s="173" t="s">
        <v>11409</v>
      </c>
      <c r="J2602" s="167" t="s">
        <v>32</v>
      </c>
      <c r="K2602" s="166" t="s">
        <v>55</v>
      </c>
      <c r="L2602" s="166" t="s">
        <v>114</v>
      </c>
      <c r="M2602" s="166" t="s">
        <v>2237</v>
      </c>
    </row>
    <row r="2603" spans="1:13" ht="75" x14ac:dyDescent="0.2">
      <c r="A2603" s="166">
        <v>2602</v>
      </c>
      <c r="B2603" s="167" t="s">
        <v>11410</v>
      </c>
      <c r="C2603" s="168" t="s">
        <v>11411</v>
      </c>
      <c r="D2603" s="169" t="s">
        <v>11412</v>
      </c>
      <c r="E2603" s="170"/>
      <c r="F2603" s="170"/>
      <c r="G2603" s="166">
        <v>2025</v>
      </c>
      <c r="H2603" s="169" t="s">
        <v>11413</v>
      </c>
      <c r="I2603" s="173" t="s">
        <v>11414</v>
      </c>
      <c r="J2603" s="167" t="s">
        <v>68</v>
      </c>
      <c r="K2603" s="166" t="s">
        <v>69</v>
      </c>
      <c r="L2603" s="166" t="s">
        <v>570</v>
      </c>
      <c r="M2603" s="166" t="s">
        <v>1091</v>
      </c>
    </row>
    <row r="2604" spans="1:13" ht="75" x14ac:dyDescent="0.2">
      <c r="A2604" s="166">
        <v>2603</v>
      </c>
      <c r="B2604" s="167" t="s">
        <v>11415</v>
      </c>
      <c r="C2604" s="168" t="s">
        <v>11416</v>
      </c>
      <c r="D2604" s="169" t="s">
        <v>11417</v>
      </c>
      <c r="E2604" s="170"/>
      <c r="F2604" s="170"/>
      <c r="G2604" s="166">
        <v>2025</v>
      </c>
      <c r="H2604" s="169" t="s">
        <v>11418</v>
      </c>
      <c r="I2604" s="173" t="s">
        <v>11419</v>
      </c>
      <c r="J2604" s="167" t="s">
        <v>68</v>
      </c>
      <c r="K2604" s="166" t="s">
        <v>69</v>
      </c>
      <c r="L2604" s="166" t="s">
        <v>570</v>
      </c>
      <c r="M2604" s="166" t="s">
        <v>1091</v>
      </c>
    </row>
    <row r="2605" spans="1:13" ht="75" x14ac:dyDescent="0.2">
      <c r="A2605" s="166">
        <v>2604</v>
      </c>
      <c r="B2605" s="167" t="s">
        <v>11420</v>
      </c>
      <c r="C2605" s="168" t="s">
        <v>11421</v>
      </c>
      <c r="D2605" s="169" t="s">
        <v>11422</v>
      </c>
      <c r="E2605" s="170"/>
      <c r="F2605" s="170"/>
      <c r="G2605" s="166">
        <v>2025</v>
      </c>
      <c r="H2605" s="169" t="s">
        <v>11423</v>
      </c>
      <c r="I2605" s="173" t="s">
        <v>11424</v>
      </c>
      <c r="J2605" s="167" t="s">
        <v>68</v>
      </c>
      <c r="K2605" s="166" t="s">
        <v>69</v>
      </c>
      <c r="L2605" s="166" t="s">
        <v>570</v>
      </c>
      <c r="M2605" s="166" t="s">
        <v>1091</v>
      </c>
    </row>
    <row r="2606" spans="1:13" ht="75" x14ac:dyDescent="0.2">
      <c r="A2606" s="166">
        <v>2605</v>
      </c>
      <c r="B2606" s="167" t="s">
        <v>11425</v>
      </c>
      <c r="C2606" s="168" t="s">
        <v>11426</v>
      </c>
      <c r="D2606" s="169" t="s">
        <v>11427</v>
      </c>
      <c r="E2606" s="170"/>
      <c r="F2606" s="170"/>
      <c r="G2606" s="166">
        <v>2025</v>
      </c>
      <c r="H2606" s="169" t="s">
        <v>11428</v>
      </c>
      <c r="I2606" s="173" t="s">
        <v>11429</v>
      </c>
      <c r="J2606" s="167" t="s">
        <v>68</v>
      </c>
      <c r="K2606" s="166" t="s">
        <v>3417</v>
      </c>
      <c r="L2606" s="166" t="s">
        <v>570</v>
      </c>
      <c r="M2606" s="166" t="s">
        <v>1091</v>
      </c>
    </row>
    <row r="2607" spans="1:13" ht="75" x14ac:dyDescent="0.2">
      <c r="A2607" s="166">
        <v>2606</v>
      </c>
      <c r="B2607" s="167" t="s">
        <v>11430</v>
      </c>
      <c r="C2607" s="168" t="s">
        <v>11431</v>
      </c>
      <c r="D2607" s="169" t="s">
        <v>9502</v>
      </c>
      <c r="E2607" s="170"/>
      <c r="F2607" s="170"/>
      <c r="G2607" s="166">
        <v>2025</v>
      </c>
      <c r="H2607" s="169" t="s">
        <v>11432</v>
      </c>
      <c r="I2607" s="173" t="s">
        <v>11433</v>
      </c>
      <c r="J2607" s="167" t="s">
        <v>68</v>
      </c>
      <c r="K2607" s="166" t="s">
        <v>69</v>
      </c>
      <c r="L2607" s="166" t="s">
        <v>725</v>
      </c>
      <c r="M2607" s="166" t="s">
        <v>3281</v>
      </c>
    </row>
    <row r="2608" spans="1:13" ht="75" x14ac:dyDescent="0.2">
      <c r="A2608" s="166">
        <v>2607</v>
      </c>
      <c r="B2608" s="167" t="s">
        <v>11434</v>
      </c>
      <c r="C2608" s="168" t="s">
        <v>11435</v>
      </c>
      <c r="D2608" s="169" t="s">
        <v>11436</v>
      </c>
      <c r="E2608" s="170"/>
      <c r="F2608" s="170"/>
      <c r="G2608" s="166">
        <v>2025</v>
      </c>
      <c r="H2608" s="169" t="s">
        <v>11437</v>
      </c>
      <c r="I2608" s="173" t="s">
        <v>11438</v>
      </c>
      <c r="J2608" s="167" t="s">
        <v>68</v>
      </c>
      <c r="K2608" s="166" t="s">
        <v>3417</v>
      </c>
      <c r="L2608" s="166" t="s">
        <v>56</v>
      </c>
      <c r="M2608" s="166" t="s">
        <v>3100</v>
      </c>
    </row>
    <row r="2609" spans="1:13" ht="75" x14ac:dyDescent="0.2">
      <c r="A2609" s="166">
        <v>2608</v>
      </c>
      <c r="B2609" s="167" t="s">
        <v>11439</v>
      </c>
      <c r="C2609" s="168" t="s">
        <v>11440</v>
      </c>
      <c r="D2609" s="169" t="s">
        <v>11436</v>
      </c>
      <c r="E2609" s="170"/>
      <c r="F2609" s="170"/>
      <c r="G2609" s="166">
        <v>2025</v>
      </c>
      <c r="H2609" s="169" t="s">
        <v>11441</v>
      </c>
      <c r="I2609" s="173" t="s">
        <v>11442</v>
      </c>
      <c r="J2609" s="167" t="s">
        <v>68</v>
      </c>
      <c r="K2609" s="166" t="s">
        <v>69</v>
      </c>
      <c r="L2609" s="166" t="s">
        <v>56</v>
      </c>
      <c r="M2609" s="166" t="s">
        <v>3566</v>
      </c>
    </row>
    <row r="2610" spans="1:13" ht="90" x14ac:dyDescent="0.2">
      <c r="A2610" s="166">
        <v>2609</v>
      </c>
      <c r="B2610" s="167" t="s">
        <v>11443</v>
      </c>
      <c r="C2610" s="168" t="s">
        <v>11444</v>
      </c>
      <c r="D2610" s="169" t="s">
        <v>11445</v>
      </c>
      <c r="E2610" s="170"/>
      <c r="F2610" s="170"/>
      <c r="G2610" s="166">
        <v>2025</v>
      </c>
      <c r="H2610" s="169" t="s">
        <v>11446</v>
      </c>
      <c r="I2610" s="173" t="s">
        <v>11447</v>
      </c>
      <c r="J2610" s="167" t="s">
        <v>61</v>
      </c>
      <c r="K2610" s="166" t="s">
        <v>69</v>
      </c>
      <c r="L2610" s="166" t="s">
        <v>80</v>
      </c>
      <c r="M2610" s="166" t="s">
        <v>3068</v>
      </c>
    </row>
    <row r="2611" spans="1:13" ht="60" x14ac:dyDescent="0.2">
      <c r="A2611" s="166">
        <v>2610</v>
      </c>
      <c r="B2611" s="167" t="s">
        <v>11448</v>
      </c>
      <c r="C2611" s="168" t="s">
        <v>11449</v>
      </c>
      <c r="D2611" s="169" t="s">
        <v>11366</v>
      </c>
      <c r="E2611" s="170">
        <v>31</v>
      </c>
      <c r="F2611" s="170">
        <v>5</v>
      </c>
      <c r="G2611" s="166">
        <v>2025</v>
      </c>
      <c r="H2611" s="169"/>
      <c r="I2611" s="173" t="s">
        <v>11450</v>
      </c>
      <c r="J2611" s="167" t="s">
        <v>32</v>
      </c>
      <c r="K2611" s="166" t="s">
        <v>103</v>
      </c>
      <c r="L2611" s="166" t="s">
        <v>114</v>
      </c>
      <c r="M2611" s="166" t="s">
        <v>514</v>
      </c>
    </row>
    <row r="2612" spans="1:13" ht="90" x14ac:dyDescent="0.2">
      <c r="A2612" s="166">
        <v>2611</v>
      </c>
      <c r="B2612" s="167" t="s">
        <v>11451</v>
      </c>
      <c r="C2612" s="168" t="s">
        <v>11452</v>
      </c>
      <c r="D2612" s="169" t="s">
        <v>1946</v>
      </c>
      <c r="E2612" s="170">
        <v>15</v>
      </c>
      <c r="F2612" s="170">
        <v>1</v>
      </c>
      <c r="G2612" s="166">
        <v>2025</v>
      </c>
      <c r="H2612" s="169" t="s">
        <v>11453</v>
      </c>
      <c r="I2612" s="173" t="s">
        <v>11454</v>
      </c>
      <c r="J2612" s="167" t="s">
        <v>32</v>
      </c>
      <c r="K2612" s="166" t="s">
        <v>55</v>
      </c>
      <c r="L2612" s="166" t="s">
        <v>725</v>
      </c>
      <c r="M2612" s="166" t="s">
        <v>6837</v>
      </c>
    </row>
    <row r="2613" spans="1:13" ht="75" x14ac:dyDescent="0.2">
      <c r="A2613" s="166">
        <v>2612</v>
      </c>
      <c r="B2613" s="167" t="s">
        <v>11455</v>
      </c>
      <c r="C2613" s="168" t="s">
        <v>11456</v>
      </c>
      <c r="D2613" s="169" t="s">
        <v>4840</v>
      </c>
      <c r="E2613" s="170">
        <v>7</v>
      </c>
      <c r="F2613" s="170"/>
      <c r="G2613" s="166">
        <v>2025</v>
      </c>
      <c r="H2613" s="169" t="s">
        <v>11457</v>
      </c>
      <c r="I2613" s="173" t="s">
        <v>11458</v>
      </c>
      <c r="J2613" s="167" t="s">
        <v>32</v>
      </c>
      <c r="K2613" s="166" t="s">
        <v>103</v>
      </c>
      <c r="L2613" s="166" t="s">
        <v>56</v>
      </c>
      <c r="M2613" s="166" t="s">
        <v>62</v>
      </c>
    </row>
    <row r="2614" spans="1:13" ht="60" x14ac:dyDescent="0.2">
      <c r="A2614" s="166">
        <v>2613</v>
      </c>
      <c r="B2614" s="167" t="s">
        <v>11459</v>
      </c>
      <c r="C2614" s="168" t="s">
        <v>11460</v>
      </c>
      <c r="D2614" s="169" t="s">
        <v>9490</v>
      </c>
      <c r="E2614" s="170">
        <v>32</v>
      </c>
      <c r="F2614" s="170">
        <v>4</v>
      </c>
      <c r="G2614" s="166">
        <v>2025</v>
      </c>
      <c r="H2614" s="169"/>
      <c r="I2614" s="173" t="s">
        <v>11461</v>
      </c>
      <c r="J2614" s="167" t="s">
        <v>32</v>
      </c>
      <c r="K2614" s="166" t="s">
        <v>55</v>
      </c>
      <c r="L2614" s="166" t="s">
        <v>114</v>
      </c>
      <c r="M2614" s="166" t="s">
        <v>2791</v>
      </c>
    </row>
    <row r="2615" spans="1:13" ht="60" x14ac:dyDescent="0.2">
      <c r="A2615" s="166">
        <v>2614</v>
      </c>
      <c r="B2615" s="167" t="s">
        <v>11462</v>
      </c>
      <c r="C2615" s="168" t="s">
        <v>11463</v>
      </c>
      <c r="D2615" s="169" t="s">
        <v>9490</v>
      </c>
      <c r="E2615" s="170">
        <v>32</v>
      </c>
      <c r="F2615" s="170">
        <v>4</v>
      </c>
      <c r="G2615" s="166">
        <v>2025</v>
      </c>
      <c r="H2615" s="169"/>
      <c r="I2615" s="173" t="s">
        <v>11464</v>
      </c>
      <c r="J2615" s="167" t="s">
        <v>32</v>
      </c>
      <c r="K2615" s="166" t="s">
        <v>55</v>
      </c>
      <c r="L2615" s="166" t="s">
        <v>114</v>
      </c>
      <c r="M2615" s="166" t="s">
        <v>2668</v>
      </c>
    </row>
    <row r="2616" spans="1:13" ht="60" x14ac:dyDescent="0.2">
      <c r="A2616" s="166">
        <v>2615</v>
      </c>
      <c r="B2616" s="167" t="s">
        <v>11465</v>
      </c>
      <c r="C2616" s="168" t="s">
        <v>11466</v>
      </c>
      <c r="D2616" s="169" t="s">
        <v>7973</v>
      </c>
      <c r="E2616" s="170">
        <v>16</v>
      </c>
      <c r="F2616" s="170">
        <v>4</v>
      </c>
      <c r="G2616" s="166">
        <v>2025</v>
      </c>
      <c r="H2616" s="169"/>
      <c r="I2616" s="173" t="s">
        <v>11467</v>
      </c>
      <c r="J2616" s="167" t="s">
        <v>32</v>
      </c>
      <c r="K2616" s="166" t="s">
        <v>103</v>
      </c>
      <c r="L2616" s="166" t="s">
        <v>114</v>
      </c>
      <c r="M2616" s="166" t="s">
        <v>2668</v>
      </c>
    </row>
    <row r="2617" spans="1:13" ht="75" x14ac:dyDescent="0.2">
      <c r="A2617" s="166">
        <v>2616</v>
      </c>
      <c r="B2617" s="167" t="s">
        <v>11468</v>
      </c>
      <c r="C2617" s="168" t="s">
        <v>11469</v>
      </c>
      <c r="D2617" s="169" t="s">
        <v>11470</v>
      </c>
      <c r="E2617" s="170">
        <v>36</v>
      </c>
      <c r="F2617" s="170">
        <v>6</v>
      </c>
      <c r="G2617" s="166">
        <v>2025</v>
      </c>
      <c r="H2617" s="169" t="s">
        <v>11471</v>
      </c>
      <c r="I2617" s="173" t="s">
        <v>11472</v>
      </c>
      <c r="J2617" s="167" t="s">
        <v>32</v>
      </c>
      <c r="K2617" s="166" t="s">
        <v>55</v>
      </c>
      <c r="L2617" s="166" t="s">
        <v>601</v>
      </c>
      <c r="M2617" s="166" t="s">
        <v>11473</v>
      </c>
    </row>
    <row r="2618" spans="1:13" ht="75" x14ac:dyDescent="0.2">
      <c r="A2618" s="166">
        <v>2617</v>
      </c>
      <c r="B2618" s="167" t="s">
        <v>11474</v>
      </c>
      <c r="C2618" s="168" t="s">
        <v>11475</v>
      </c>
      <c r="D2618" s="169" t="s">
        <v>11476</v>
      </c>
      <c r="E2618" s="170">
        <v>2025</v>
      </c>
      <c r="F2618" s="170">
        <v>1</v>
      </c>
      <c r="G2618" s="166">
        <v>2025</v>
      </c>
      <c r="H2618" s="169" t="s">
        <v>11477</v>
      </c>
      <c r="I2618" s="173" t="s">
        <v>11478</v>
      </c>
      <c r="J2618" s="167" t="s">
        <v>32</v>
      </c>
      <c r="K2618" s="166" t="s">
        <v>103</v>
      </c>
      <c r="L2618" s="166" t="s">
        <v>114</v>
      </c>
      <c r="M2618" s="166" t="s">
        <v>369</v>
      </c>
    </row>
    <row r="2619" spans="1:13" ht="90" x14ac:dyDescent="0.2">
      <c r="A2619" s="166">
        <v>2618</v>
      </c>
      <c r="B2619" s="167" t="s">
        <v>11479</v>
      </c>
      <c r="C2619" s="168" t="s">
        <v>11480</v>
      </c>
      <c r="D2619" s="169" t="s">
        <v>2083</v>
      </c>
      <c r="E2619" s="170"/>
      <c r="F2619" s="170"/>
      <c r="G2619" s="166">
        <v>2025</v>
      </c>
      <c r="H2619" s="169" t="s">
        <v>11481</v>
      </c>
      <c r="I2619" s="173" t="s">
        <v>11482</v>
      </c>
      <c r="J2619" s="167" t="s">
        <v>32</v>
      </c>
      <c r="K2619" s="166" t="s">
        <v>55</v>
      </c>
      <c r="L2619" s="166" t="s">
        <v>149</v>
      </c>
      <c r="M2619" s="166" t="s">
        <v>2182</v>
      </c>
    </row>
    <row r="2620" spans="1:13" ht="90" x14ac:dyDescent="0.2">
      <c r="A2620" s="166">
        <v>2619</v>
      </c>
      <c r="B2620" s="167" t="s">
        <v>11483</v>
      </c>
      <c r="C2620" s="168" t="s">
        <v>11484</v>
      </c>
      <c r="D2620" s="169" t="s">
        <v>2250</v>
      </c>
      <c r="E2620" s="170"/>
      <c r="F2620" s="170"/>
      <c r="G2620" s="166">
        <v>2025</v>
      </c>
      <c r="H2620" s="169" t="s">
        <v>11485</v>
      </c>
      <c r="I2620" s="173" t="s">
        <v>11486</v>
      </c>
      <c r="J2620" s="167" t="s">
        <v>32</v>
      </c>
      <c r="K2620" s="166" t="s">
        <v>103</v>
      </c>
      <c r="L2620" s="166" t="s">
        <v>1325</v>
      </c>
      <c r="M2620" s="166" t="s">
        <v>1330</v>
      </c>
    </row>
    <row r="2621" spans="1:13" ht="75" x14ac:dyDescent="0.2">
      <c r="A2621" s="166">
        <v>2620</v>
      </c>
      <c r="B2621" s="167" t="s">
        <v>11487</v>
      </c>
      <c r="C2621" s="168" t="s">
        <v>11488</v>
      </c>
      <c r="D2621" s="169" t="s">
        <v>2939</v>
      </c>
      <c r="E2621" s="170">
        <v>36</v>
      </c>
      <c r="F2621" s="170">
        <v>12</v>
      </c>
      <c r="G2621" s="166">
        <v>2025</v>
      </c>
      <c r="H2621" s="169" t="s">
        <v>11489</v>
      </c>
      <c r="I2621" s="205" t="s">
        <v>11490</v>
      </c>
      <c r="J2621" s="167" t="s">
        <v>32</v>
      </c>
      <c r="K2621" s="166" t="s">
        <v>55</v>
      </c>
      <c r="L2621" s="166" t="s">
        <v>56</v>
      </c>
      <c r="M2621" s="166" t="s">
        <v>2163</v>
      </c>
    </row>
    <row r="2622" spans="1:13" ht="90" x14ac:dyDescent="0.2">
      <c r="A2622" s="166">
        <v>2621</v>
      </c>
      <c r="B2622" s="167" t="s">
        <v>11491</v>
      </c>
      <c r="C2622" s="168" t="s">
        <v>11492</v>
      </c>
      <c r="D2622" s="169" t="s">
        <v>2160</v>
      </c>
      <c r="E2622" s="170">
        <v>70</v>
      </c>
      <c r="F2622" s="170">
        <v>4</v>
      </c>
      <c r="G2622" s="166">
        <v>2025</v>
      </c>
      <c r="H2622" s="169" t="s">
        <v>11493</v>
      </c>
      <c r="I2622" s="173" t="s">
        <v>11494</v>
      </c>
      <c r="J2622" s="167" t="s">
        <v>32</v>
      </c>
      <c r="K2622" s="166" t="s">
        <v>55</v>
      </c>
      <c r="L2622" s="166" t="s">
        <v>56</v>
      </c>
      <c r="M2622" s="166" t="s">
        <v>3566</v>
      </c>
    </row>
    <row r="2623" spans="1:13" ht="60" x14ac:dyDescent="0.2">
      <c r="A2623" s="166">
        <v>2622</v>
      </c>
      <c r="B2623" s="167" t="s">
        <v>11495</v>
      </c>
      <c r="C2623" s="168" t="s">
        <v>11496</v>
      </c>
      <c r="D2623" s="169" t="s">
        <v>11497</v>
      </c>
      <c r="E2623" s="170"/>
      <c r="F2623" s="170"/>
      <c r="G2623" s="166">
        <v>2025</v>
      </c>
      <c r="H2623" s="169"/>
      <c r="I2623" s="174" t="s">
        <v>11498</v>
      </c>
      <c r="J2623" s="167" t="s">
        <v>61</v>
      </c>
      <c r="K2623" s="166" t="s">
        <v>69</v>
      </c>
      <c r="L2623" s="166" t="s">
        <v>725</v>
      </c>
      <c r="M2623" s="166" t="s">
        <v>8450</v>
      </c>
    </row>
    <row r="2624" spans="1:13" ht="90" x14ac:dyDescent="0.2">
      <c r="A2624" s="166">
        <v>2623</v>
      </c>
      <c r="B2624" s="167" t="s">
        <v>11499</v>
      </c>
      <c r="C2624" s="168" t="s">
        <v>11500</v>
      </c>
      <c r="D2624" s="169" t="s">
        <v>1198</v>
      </c>
      <c r="E2624" s="170"/>
      <c r="F2624" s="170"/>
      <c r="G2624" s="166">
        <v>2025</v>
      </c>
      <c r="H2624" s="169" t="s">
        <v>11501</v>
      </c>
      <c r="I2624" s="173" t="s">
        <v>11502</v>
      </c>
      <c r="J2624" s="167" t="s">
        <v>323</v>
      </c>
      <c r="K2624" s="166" t="s">
        <v>103</v>
      </c>
      <c r="L2624" s="166" t="s">
        <v>56</v>
      </c>
      <c r="M2624" s="166" t="s">
        <v>3054</v>
      </c>
    </row>
    <row r="2625" spans="1:13" ht="60" x14ac:dyDescent="0.2">
      <c r="A2625" s="166">
        <v>2624</v>
      </c>
      <c r="B2625" s="167" t="s">
        <v>11503</v>
      </c>
      <c r="C2625" s="168" t="s">
        <v>11504</v>
      </c>
      <c r="D2625" s="169" t="s">
        <v>11505</v>
      </c>
      <c r="E2625" s="170"/>
      <c r="F2625" s="170"/>
      <c r="G2625" s="166">
        <v>2025</v>
      </c>
      <c r="H2625" s="169" t="s">
        <v>11506</v>
      </c>
      <c r="I2625" s="173" t="s">
        <v>11507</v>
      </c>
      <c r="J2625" s="167" t="s">
        <v>68</v>
      </c>
      <c r="K2625" s="166" t="s">
        <v>69</v>
      </c>
      <c r="L2625" s="166" t="s">
        <v>570</v>
      </c>
      <c r="M2625" s="166" t="s">
        <v>1091</v>
      </c>
    </row>
    <row r="2626" spans="1:13" ht="90" x14ac:dyDescent="0.2">
      <c r="A2626" s="166">
        <v>2625</v>
      </c>
      <c r="B2626" s="167" t="s">
        <v>11508</v>
      </c>
      <c r="C2626" s="168" t="s">
        <v>11509</v>
      </c>
      <c r="D2626" s="169" t="s">
        <v>11510</v>
      </c>
      <c r="E2626" s="170"/>
      <c r="F2626" s="170"/>
      <c r="G2626" s="166">
        <v>2025</v>
      </c>
      <c r="H2626" s="169" t="s">
        <v>11511</v>
      </c>
      <c r="I2626" s="173" t="s">
        <v>11512</v>
      </c>
      <c r="J2626" s="167" t="s">
        <v>61</v>
      </c>
      <c r="K2626" s="166" t="s">
        <v>69</v>
      </c>
      <c r="L2626" s="166" t="s">
        <v>725</v>
      </c>
      <c r="M2626" s="166" t="s">
        <v>4852</v>
      </c>
    </row>
    <row r="2627" spans="1:13" ht="75" x14ac:dyDescent="0.2">
      <c r="A2627" s="166">
        <v>2626</v>
      </c>
      <c r="B2627" s="167" t="s">
        <v>11514</v>
      </c>
      <c r="C2627" s="168" t="s">
        <v>11515</v>
      </c>
      <c r="D2627" s="169" t="s">
        <v>11510</v>
      </c>
      <c r="E2627" s="170"/>
      <c r="F2627" s="170"/>
      <c r="G2627" s="166">
        <v>2025</v>
      </c>
      <c r="H2627" s="169" t="s">
        <v>11516</v>
      </c>
      <c r="I2627" s="173" t="s">
        <v>11517</v>
      </c>
      <c r="J2627" s="167" t="s">
        <v>68</v>
      </c>
      <c r="K2627" s="166" t="s">
        <v>69</v>
      </c>
      <c r="L2627" s="166" t="s">
        <v>1325</v>
      </c>
      <c r="M2627" s="166" t="s">
        <v>9293</v>
      </c>
    </row>
    <row r="2628" spans="1:13" ht="90" x14ac:dyDescent="0.2">
      <c r="A2628" s="166">
        <v>2627</v>
      </c>
      <c r="B2628" s="167" t="s">
        <v>11518</v>
      </c>
      <c r="C2628" s="168" t="s">
        <v>11519</v>
      </c>
      <c r="D2628" s="169" t="s">
        <v>11520</v>
      </c>
      <c r="E2628" s="170"/>
      <c r="F2628" s="170"/>
      <c r="G2628" s="166">
        <v>2025</v>
      </c>
      <c r="H2628" s="169" t="s">
        <v>11521</v>
      </c>
      <c r="I2628" s="173" t="s">
        <v>11522</v>
      </c>
      <c r="J2628" s="167" t="s">
        <v>61</v>
      </c>
      <c r="K2628" s="166" t="s">
        <v>69</v>
      </c>
      <c r="L2628" s="166" t="s">
        <v>80</v>
      </c>
      <c r="M2628" s="166" t="s">
        <v>3068</v>
      </c>
    </row>
    <row r="2629" spans="1:13" ht="75" x14ac:dyDescent="0.2">
      <c r="A2629" s="166">
        <v>2628</v>
      </c>
      <c r="B2629" s="167" t="s">
        <v>11523</v>
      </c>
      <c r="C2629" s="168" t="s">
        <v>11524</v>
      </c>
      <c r="D2629" s="169" t="s">
        <v>1337</v>
      </c>
      <c r="E2629" s="170">
        <v>26</v>
      </c>
      <c r="F2629" s="170">
        <v>5</v>
      </c>
      <c r="G2629" s="166">
        <v>2025</v>
      </c>
      <c r="H2629" s="169" t="s">
        <v>11525</v>
      </c>
      <c r="I2629" s="173" t="s">
        <v>11526</v>
      </c>
      <c r="J2629" s="167" t="s">
        <v>32</v>
      </c>
      <c r="K2629" s="166" t="s">
        <v>55</v>
      </c>
      <c r="L2629" s="166" t="s">
        <v>149</v>
      </c>
      <c r="M2629" s="166" t="s">
        <v>2182</v>
      </c>
    </row>
    <row r="2630" spans="1:13" ht="75" x14ac:dyDescent="0.2">
      <c r="A2630" s="166">
        <v>2629</v>
      </c>
      <c r="B2630" s="167" t="s">
        <v>11527</v>
      </c>
      <c r="C2630" s="168" t="s">
        <v>11528</v>
      </c>
      <c r="D2630" s="169" t="s">
        <v>11529</v>
      </c>
      <c r="E2630" s="170"/>
      <c r="F2630" s="170"/>
      <c r="G2630" s="166">
        <v>2025</v>
      </c>
      <c r="H2630" s="169" t="s">
        <v>11530</v>
      </c>
      <c r="I2630" s="173" t="s">
        <v>11531</v>
      </c>
      <c r="J2630" s="167" t="s">
        <v>68</v>
      </c>
      <c r="K2630" s="166" t="s">
        <v>69</v>
      </c>
      <c r="L2630" s="166" t="s">
        <v>570</v>
      </c>
      <c r="M2630" s="166" t="s">
        <v>1091</v>
      </c>
    </row>
    <row r="2631" spans="1:13" ht="60" x14ac:dyDescent="0.2">
      <c r="A2631" s="166">
        <v>2630</v>
      </c>
      <c r="B2631" s="167" t="s">
        <v>11532</v>
      </c>
      <c r="C2631" s="168" t="s">
        <v>11533</v>
      </c>
      <c r="D2631" s="169" t="s">
        <v>11534</v>
      </c>
      <c r="E2631" s="170"/>
      <c r="F2631" s="170"/>
      <c r="G2631" s="166">
        <v>2025</v>
      </c>
      <c r="H2631" s="169" t="s">
        <v>11535</v>
      </c>
      <c r="I2631" s="173" t="s">
        <v>11536</v>
      </c>
      <c r="J2631" s="167" t="s">
        <v>68</v>
      </c>
      <c r="K2631" s="166" t="s">
        <v>69</v>
      </c>
      <c r="L2631" s="166" t="s">
        <v>570</v>
      </c>
      <c r="M2631" s="166" t="s">
        <v>1091</v>
      </c>
    </row>
    <row r="2632" spans="1:13" ht="75" x14ac:dyDescent="0.2">
      <c r="A2632" s="166">
        <v>2631</v>
      </c>
      <c r="B2632" s="167" t="s">
        <v>11537</v>
      </c>
      <c r="C2632" s="168" t="s">
        <v>11538</v>
      </c>
      <c r="D2632" s="169" t="s">
        <v>11539</v>
      </c>
      <c r="E2632" s="170"/>
      <c r="F2632" s="170"/>
      <c r="G2632" s="166">
        <v>2025</v>
      </c>
      <c r="H2632" s="169" t="s">
        <v>11540</v>
      </c>
      <c r="I2632" s="173" t="s">
        <v>11541</v>
      </c>
      <c r="J2632" s="167" t="s">
        <v>68</v>
      </c>
      <c r="K2632" s="166" t="s">
        <v>69</v>
      </c>
      <c r="L2632" s="166" t="s">
        <v>1325</v>
      </c>
      <c r="M2632" s="166" t="s">
        <v>1330</v>
      </c>
    </row>
    <row r="2633" spans="1:13" ht="90" x14ac:dyDescent="0.2">
      <c r="A2633" s="166">
        <v>2632</v>
      </c>
      <c r="B2633" s="167" t="s">
        <v>11542</v>
      </c>
      <c r="C2633" s="168" t="s">
        <v>11543</v>
      </c>
      <c r="D2633" s="169" t="s">
        <v>1198</v>
      </c>
      <c r="E2633" s="170"/>
      <c r="F2633" s="170"/>
      <c r="G2633" s="166">
        <v>2025</v>
      </c>
      <c r="H2633" s="169" t="s">
        <v>11544</v>
      </c>
      <c r="I2633" s="173" t="s">
        <v>11545</v>
      </c>
      <c r="J2633" s="167" t="s">
        <v>32</v>
      </c>
      <c r="K2633" s="166" t="s">
        <v>103</v>
      </c>
      <c r="L2633" s="166" t="s">
        <v>56</v>
      </c>
      <c r="M2633" s="166" t="s">
        <v>3645</v>
      </c>
    </row>
    <row r="2634" spans="1:13" ht="90" x14ac:dyDescent="0.2">
      <c r="A2634" s="166">
        <v>2633</v>
      </c>
      <c r="B2634" s="167" t="s">
        <v>11546</v>
      </c>
      <c r="C2634" s="168" t="s">
        <v>11547</v>
      </c>
      <c r="D2634" s="169" t="s">
        <v>11548</v>
      </c>
      <c r="E2634" s="170"/>
      <c r="F2634" s="170"/>
      <c r="G2634" s="166">
        <v>2026</v>
      </c>
      <c r="H2634" s="169" t="s">
        <v>11549</v>
      </c>
      <c r="I2634" s="173" t="s">
        <v>11550</v>
      </c>
      <c r="J2634" s="167" t="s">
        <v>32</v>
      </c>
      <c r="K2634" s="166" t="s">
        <v>55</v>
      </c>
      <c r="L2634" s="166" t="s">
        <v>56</v>
      </c>
      <c r="M2634" s="166" t="s">
        <v>2445</v>
      </c>
    </row>
    <row r="2635" spans="1:13" ht="75" x14ac:dyDescent="0.2">
      <c r="A2635" s="166">
        <v>2634</v>
      </c>
      <c r="B2635" s="167" t="s">
        <v>11551</v>
      </c>
      <c r="C2635" s="168" t="s">
        <v>11552</v>
      </c>
      <c r="D2635" s="169" t="s">
        <v>11553</v>
      </c>
      <c r="E2635" s="170">
        <v>13</v>
      </c>
      <c r="F2635" s="170">
        <v>12</v>
      </c>
      <c r="G2635" s="166">
        <v>2025</v>
      </c>
      <c r="H2635" s="169" t="s">
        <v>11554</v>
      </c>
      <c r="I2635" s="173" t="s">
        <v>11555</v>
      </c>
      <c r="J2635" s="167" t="s">
        <v>32</v>
      </c>
      <c r="K2635" s="166" t="s">
        <v>55</v>
      </c>
      <c r="L2635" s="166" t="s">
        <v>56</v>
      </c>
      <c r="M2635" s="166" t="s">
        <v>3113</v>
      </c>
    </row>
    <row r="2636" spans="1:13" ht="75" x14ac:dyDescent="0.2">
      <c r="A2636" s="166">
        <v>2635</v>
      </c>
      <c r="B2636" s="167" t="s">
        <v>11556</v>
      </c>
      <c r="C2636" s="168" t="s">
        <v>11557</v>
      </c>
      <c r="D2636" s="169" t="s">
        <v>2120</v>
      </c>
      <c r="E2636" s="170">
        <v>17</v>
      </c>
      <c r="F2636" s="170">
        <v>12</v>
      </c>
      <c r="G2636" s="166">
        <v>2025</v>
      </c>
      <c r="H2636" s="169" t="s">
        <v>11558</v>
      </c>
      <c r="I2636" s="173" t="s">
        <v>11559</v>
      </c>
      <c r="J2636" s="167" t="s">
        <v>32</v>
      </c>
      <c r="K2636" s="166" t="s">
        <v>103</v>
      </c>
      <c r="L2636" s="166" t="s">
        <v>114</v>
      </c>
      <c r="M2636" s="166" t="s">
        <v>2668</v>
      </c>
    </row>
    <row r="2637" spans="1:13" ht="75" x14ac:dyDescent="0.2">
      <c r="A2637" s="166">
        <v>2636</v>
      </c>
      <c r="B2637" s="167" t="s">
        <v>11560</v>
      </c>
      <c r="C2637" s="168" t="s">
        <v>11561</v>
      </c>
      <c r="D2637" s="169" t="s">
        <v>2897</v>
      </c>
      <c r="E2637" s="170">
        <v>7</v>
      </c>
      <c r="F2637" s="170">
        <v>6</v>
      </c>
      <c r="G2637" s="166">
        <v>2025</v>
      </c>
      <c r="H2637" s="169" t="s">
        <v>11562</v>
      </c>
      <c r="I2637" s="173" t="s">
        <v>11563</v>
      </c>
      <c r="J2637" s="167" t="s">
        <v>32</v>
      </c>
      <c r="K2637" s="166" t="s">
        <v>103</v>
      </c>
      <c r="L2637" s="166" t="s">
        <v>80</v>
      </c>
      <c r="M2637" s="166" t="s">
        <v>6087</v>
      </c>
    </row>
    <row r="2638" spans="1:13" ht="75" x14ac:dyDescent="0.2">
      <c r="A2638" s="166">
        <v>2637</v>
      </c>
      <c r="B2638" s="167" t="s">
        <v>11564</v>
      </c>
      <c r="C2638" s="168" t="s">
        <v>11565</v>
      </c>
      <c r="D2638" s="169" t="s">
        <v>486</v>
      </c>
      <c r="E2638" s="170">
        <v>3357</v>
      </c>
      <c r="F2638" s="170">
        <v>1</v>
      </c>
      <c r="G2638" s="166">
        <v>2025</v>
      </c>
      <c r="H2638" s="169" t="s">
        <v>11566</v>
      </c>
      <c r="I2638" s="173" t="s">
        <v>11567</v>
      </c>
      <c r="J2638" s="167" t="s">
        <v>68</v>
      </c>
      <c r="K2638" s="166" t="s">
        <v>3417</v>
      </c>
      <c r="L2638" s="166" t="s">
        <v>128</v>
      </c>
      <c r="M2638" s="166" t="s">
        <v>2695</v>
      </c>
    </row>
    <row r="2639" spans="1:13" ht="75" x14ac:dyDescent="0.2">
      <c r="A2639" s="166">
        <v>2638</v>
      </c>
      <c r="B2639" s="167" t="s">
        <v>11568</v>
      </c>
      <c r="C2639" s="168" t="s">
        <v>11569</v>
      </c>
      <c r="D2639" s="169" t="s">
        <v>11570</v>
      </c>
      <c r="E2639" s="170">
        <v>106</v>
      </c>
      <c r="F2639" s="170">
        <v>1</v>
      </c>
      <c r="G2639" s="166">
        <v>2025</v>
      </c>
      <c r="H2639" s="169" t="s">
        <v>11571</v>
      </c>
      <c r="I2639" s="173" t="s">
        <v>11572</v>
      </c>
      <c r="J2639" s="167" t="s">
        <v>32</v>
      </c>
      <c r="K2639" s="166" t="s">
        <v>103</v>
      </c>
      <c r="L2639" s="166" t="s">
        <v>80</v>
      </c>
      <c r="M2639" s="166" t="s">
        <v>3239</v>
      </c>
    </row>
    <row r="2640" spans="1:13" ht="75" x14ac:dyDescent="0.2">
      <c r="A2640" s="166">
        <v>2639</v>
      </c>
      <c r="B2640" s="167" t="s">
        <v>11573</v>
      </c>
      <c r="C2640" s="168" t="s">
        <v>11574</v>
      </c>
      <c r="D2640" s="169" t="s">
        <v>11570</v>
      </c>
      <c r="E2640" s="170">
        <v>106</v>
      </c>
      <c r="F2640" s="170">
        <v>1</v>
      </c>
      <c r="G2640" s="166">
        <v>2025</v>
      </c>
      <c r="H2640" s="169" t="s">
        <v>11575</v>
      </c>
      <c r="I2640" s="173" t="s">
        <v>11576</v>
      </c>
      <c r="J2640" s="167" t="s">
        <v>32</v>
      </c>
      <c r="K2640" s="166" t="s">
        <v>103</v>
      </c>
      <c r="L2640" s="166" t="s">
        <v>80</v>
      </c>
      <c r="M2640" s="166" t="s">
        <v>3239</v>
      </c>
    </row>
    <row r="2641" spans="1:13" ht="75" x14ac:dyDescent="0.2">
      <c r="A2641" s="166">
        <v>2640</v>
      </c>
      <c r="B2641" s="167" t="s">
        <v>11577</v>
      </c>
      <c r="C2641" s="168" t="s">
        <v>11578</v>
      </c>
      <c r="D2641" s="169" t="s">
        <v>11579</v>
      </c>
      <c r="E2641" s="170"/>
      <c r="F2641" s="170"/>
      <c r="G2641" s="166">
        <v>2026</v>
      </c>
      <c r="H2641" s="169" t="s">
        <v>11580</v>
      </c>
      <c r="I2641" s="173" t="s">
        <v>11581</v>
      </c>
      <c r="J2641" s="167" t="s">
        <v>32</v>
      </c>
      <c r="K2641" s="166" t="s">
        <v>103</v>
      </c>
      <c r="L2641" s="166" t="s">
        <v>114</v>
      </c>
      <c r="M2641" s="166" t="s">
        <v>4774</v>
      </c>
    </row>
    <row r="2642" spans="1:13" ht="90" x14ac:dyDescent="0.2">
      <c r="A2642" s="166">
        <v>2641</v>
      </c>
      <c r="B2642" s="167" t="s">
        <v>11582</v>
      </c>
      <c r="C2642" s="168" t="s">
        <v>11583</v>
      </c>
      <c r="D2642" s="169" t="s">
        <v>11584</v>
      </c>
      <c r="E2642" s="170"/>
      <c r="F2642" s="170"/>
      <c r="G2642" s="166">
        <v>2025</v>
      </c>
      <c r="H2642" s="169" t="s">
        <v>11585</v>
      </c>
      <c r="I2642" s="173" t="s">
        <v>11586</v>
      </c>
      <c r="J2642" s="167" t="s">
        <v>32</v>
      </c>
      <c r="K2642" s="166" t="s">
        <v>103</v>
      </c>
      <c r="L2642" s="166" t="s">
        <v>56</v>
      </c>
      <c r="M2642" s="166" t="s">
        <v>3023</v>
      </c>
    </row>
    <row r="2643" spans="1:13" ht="90" x14ac:dyDescent="0.2">
      <c r="A2643" s="166">
        <v>2642</v>
      </c>
      <c r="B2643" s="167" t="s">
        <v>11587</v>
      </c>
      <c r="C2643" s="168" t="s">
        <v>11588</v>
      </c>
      <c r="D2643" s="169" t="s">
        <v>9550</v>
      </c>
      <c r="E2643" s="170"/>
      <c r="F2643" s="170"/>
      <c r="G2643" s="166">
        <v>2025</v>
      </c>
      <c r="H2643" s="169" t="s">
        <v>11589</v>
      </c>
      <c r="I2643" s="173" t="s">
        <v>11590</v>
      </c>
      <c r="J2643" s="167" t="s">
        <v>32</v>
      </c>
      <c r="K2643" s="166" t="s">
        <v>55</v>
      </c>
      <c r="L2643" s="166" t="s">
        <v>56</v>
      </c>
      <c r="M2643" s="166" t="s">
        <v>3189</v>
      </c>
    </row>
    <row r="2644" spans="1:13" ht="75" x14ac:dyDescent="0.2">
      <c r="A2644" s="166">
        <v>2643</v>
      </c>
      <c r="B2644" s="167" t="s">
        <v>11591</v>
      </c>
      <c r="C2644" s="168" t="s">
        <v>11592</v>
      </c>
      <c r="D2644" s="169" t="s">
        <v>11592</v>
      </c>
      <c r="E2644" s="170"/>
      <c r="F2644" s="170"/>
      <c r="G2644" s="166">
        <v>2025</v>
      </c>
      <c r="H2644" s="169" t="s">
        <v>11593</v>
      </c>
      <c r="I2644" s="173" t="s">
        <v>11594</v>
      </c>
      <c r="J2644" s="167" t="s">
        <v>590</v>
      </c>
      <c r="K2644" s="166" t="s">
        <v>590</v>
      </c>
      <c r="L2644" s="166" t="s">
        <v>56</v>
      </c>
      <c r="M2644" s="166" t="s">
        <v>6729</v>
      </c>
    </row>
    <row r="2645" spans="1:13" ht="75" x14ac:dyDescent="0.2">
      <c r="A2645" s="166">
        <v>2644</v>
      </c>
      <c r="B2645" s="167" t="s">
        <v>11595</v>
      </c>
      <c r="C2645" s="168" t="s">
        <v>11596</v>
      </c>
      <c r="D2645" s="169" t="s">
        <v>11597</v>
      </c>
      <c r="E2645" s="170"/>
      <c r="F2645" s="170"/>
      <c r="G2645" s="166">
        <v>2025</v>
      </c>
      <c r="H2645" s="169" t="s">
        <v>11598</v>
      </c>
      <c r="I2645" s="174" t="s">
        <v>11599</v>
      </c>
      <c r="J2645" s="167" t="s">
        <v>61</v>
      </c>
      <c r="K2645" s="166" t="s">
        <v>69</v>
      </c>
      <c r="L2645" s="166" t="s">
        <v>864</v>
      </c>
      <c r="M2645" s="166" t="s">
        <v>8172</v>
      </c>
    </row>
    <row r="2646" spans="1:13" ht="90" x14ac:dyDescent="0.2">
      <c r="A2646" s="166">
        <v>2645</v>
      </c>
      <c r="B2646" s="167" t="s">
        <v>11600</v>
      </c>
      <c r="C2646" s="168" t="s">
        <v>11601</v>
      </c>
      <c r="D2646" s="169" t="s">
        <v>1946</v>
      </c>
      <c r="E2646" s="170">
        <v>15</v>
      </c>
      <c r="F2646" s="170">
        <v>1</v>
      </c>
      <c r="G2646" s="166">
        <v>2025</v>
      </c>
      <c r="H2646" s="169" t="s">
        <v>11602</v>
      </c>
      <c r="I2646" s="173" t="s">
        <v>11603</v>
      </c>
      <c r="J2646" s="167" t="s">
        <v>32</v>
      </c>
      <c r="K2646" s="166" t="s">
        <v>55</v>
      </c>
      <c r="L2646" s="166" t="s">
        <v>56</v>
      </c>
      <c r="M2646" s="166" t="s">
        <v>2881</v>
      </c>
    </row>
    <row r="2647" spans="1:13" ht="90" x14ac:dyDescent="0.2">
      <c r="A2647" s="166">
        <v>2646</v>
      </c>
      <c r="B2647" s="167" t="s">
        <v>11604</v>
      </c>
      <c r="C2647" s="168" t="s">
        <v>11605</v>
      </c>
      <c r="D2647" s="169" t="s">
        <v>11606</v>
      </c>
      <c r="E2647" s="170"/>
      <c r="F2647" s="170"/>
      <c r="G2647" s="166">
        <v>2025</v>
      </c>
      <c r="H2647" s="169" t="s">
        <v>11607</v>
      </c>
      <c r="I2647" s="173" t="s">
        <v>11608</v>
      </c>
      <c r="J2647" s="167" t="s">
        <v>61</v>
      </c>
      <c r="K2647" s="166" t="s">
        <v>69</v>
      </c>
      <c r="L2647" s="166" t="s">
        <v>80</v>
      </c>
      <c r="M2647" s="166" t="s">
        <v>3068</v>
      </c>
    </row>
    <row r="2648" spans="1:13" ht="75" x14ac:dyDescent="0.2">
      <c r="A2648" s="166">
        <v>2647</v>
      </c>
      <c r="B2648" s="167" t="s">
        <v>11609</v>
      </c>
      <c r="C2648" s="168" t="s">
        <v>11610</v>
      </c>
      <c r="D2648" s="169" t="s">
        <v>3980</v>
      </c>
      <c r="E2648" s="170">
        <v>2025</v>
      </c>
      <c r="F2648" s="170">
        <v>1</v>
      </c>
      <c r="G2648" s="166">
        <v>2025</v>
      </c>
      <c r="H2648" s="169" t="s">
        <v>11611</v>
      </c>
      <c r="I2648" s="173" t="s">
        <v>11612</v>
      </c>
      <c r="J2648" s="167" t="s">
        <v>32</v>
      </c>
      <c r="K2648" s="166" t="s">
        <v>55</v>
      </c>
      <c r="L2648" s="166" t="s">
        <v>114</v>
      </c>
      <c r="M2648" s="166" t="s">
        <v>2668</v>
      </c>
    </row>
    <row r="2649" spans="1:13" ht="60" x14ac:dyDescent="0.2">
      <c r="A2649" s="166">
        <v>2648</v>
      </c>
      <c r="B2649" s="167" t="s">
        <v>11613</v>
      </c>
      <c r="C2649" s="168" t="s">
        <v>11614</v>
      </c>
      <c r="D2649" s="169" t="s">
        <v>9685</v>
      </c>
      <c r="E2649" s="170"/>
      <c r="F2649" s="170"/>
      <c r="G2649" s="166">
        <v>2026</v>
      </c>
      <c r="H2649" s="169" t="s">
        <v>11615</v>
      </c>
      <c r="I2649" s="173" t="s">
        <v>11616</v>
      </c>
      <c r="J2649" s="167" t="s">
        <v>68</v>
      </c>
      <c r="K2649" s="166" t="s">
        <v>69</v>
      </c>
      <c r="L2649" s="166" t="s">
        <v>570</v>
      </c>
      <c r="M2649" s="166" t="s">
        <v>1091</v>
      </c>
    </row>
    <row r="2650" spans="1:13" ht="60" x14ac:dyDescent="0.2">
      <c r="A2650" s="166">
        <v>2649</v>
      </c>
      <c r="B2650" s="167" t="s">
        <v>11617</v>
      </c>
      <c r="C2650" s="168" t="s">
        <v>11618</v>
      </c>
      <c r="D2650" s="169" t="s">
        <v>9685</v>
      </c>
      <c r="E2650" s="170"/>
      <c r="F2650" s="170"/>
      <c r="G2650" s="166">
        <v>2026</v>
      </c>
      <c r="H2650" s="169" t="s">
        <v>11619</v>
      </c>
      <c r="I2650" s="173" t="s">
        <v>11620</v>
      </c>
      <c r="J2650" s="167" t="s">
        <v>68</v>
      </c>
      <c r="K2650" s="166" t="s">
        <v>69</v>
      </c>
      <c r="L2650" s="166" t="s">
        <v>570</v>
      </c>
      <c r="M2650" s="166" t="s">
        <v>1091</v>
      </c>
    </row>
    <row r="2651" spans="1:13" ht="90" x14ac:dyDescent="0.2">
      <c r="A2651" s="166">
        <v>2650</v>
      </c>
      <c r="B2651" s="167" t="s">
        <v>11621</v>
      </c>
      <c r="C2651" s="168" t="s">
        <v>11622</v>
      </c>
      <c r="D2651" s="169" t="s">
        <v>11623</v>
      </c>
      <c r="E2651" s="170"/>
      <c r="F2651" s="170"/>
      <c r="G2651" s="166">
        <v>2025</v>
      </c>
      <c r="H2651" s="169" t="s">
        <v>11624</v>
      </c>
      <c r="I2651" s="173" t="s">
        <v>11625</v>
      </c>
      <c r="J2651" s="167" t="s">
        <v>61</v>
      </c>
      <c r="K2651" s="166" t="s">
        <v>69</v>
      </c>
      <c r="L2651" s="166" t="s">
        <v>104</v>
      </c>
      <c r="M2651" s="166" t="s">
        <v>503</v>
      </c>
    </row>
    <row r="2652" spans="1:13" ht="90" x14ac:dyDescent="0.2">
      <c r="A2652" s="166">
        <v>2651</v>
      </c>
      <c r="B2652" s="167" t="s">
        <v>11626</v>
      </c>
      <c r="C2652" s="168" t="s">
        <v>11627</v>
      </c>
      <c r="D2652" s="169" t="s">
        <v>11623</v>
      </c>
      <c r="E2652" s="170"/>
      <c r="F2652" s="170"/>
      <c r="G2652" s="166">
        <v>2025</v>
      </c>
      <c r="H2652" s="169" t="s">
        <v>11628</v>
      </c>
      <c r="I2652" s="173" t="s">
        <v>11629</v>
      </c>
      <c r="J2652" s="167" t="s">
        <v>61</v>
      </c>
      <c r="K2652" s="166" t="s">
        <v>69</v>
      </c>
      <c r="L2652" s="166" t="s">
        <v>104</v>
      </c>
      <c r="M2652" s="166" t="s">
        <v>509</v>
      </c>
    </row>
    <row r="2653" spans="1:13" ht="90" x14ac:dyDescent="0.2">
      <c r="A2653" s="166">
        <v>2652</v>
      </c>
      <c r="B2653" s="167" t="s">
        <v>11630</v>
      </c>
      <c r="C2653" s="168" t="s">
        <v>11631</v>
      </c>
      <c r="D2653" s="169" t="s">
        <v>11632</v>
      </c>
      <c r="E2653" s="170">
        <v>14</v>
      </c>
      <c r="F2653" s="170">
        <v>2</v>
      </c>
      <c r="G2653" s="166">
        <v>2025</v>
      </c>
      <c r="H2653" s="169" t="s">
        <v>11633</v>
      </c>
      <c r="I2653" s="173" t="s">
        <v>11634</v>
      </c>
      <c r="J2653" s="167" t="s">
        <v>32</v>
      </c>
      <c r="K2653" s="166" t="s">
        <v>103</v>
      </c>
      <c r="L2653" s="166" t="s">
        <v>128</v>
      </c>
      <c r="M2653" s="166" t="s">
        <v>544</v>
      </c>
    </row>
    <row r="2654" spans="1:13" ht="60" x14ac:dyDescent="0.2">
      <c r="A2654" s="166">
        <v>2653</v>
      </c>
      <c r="B2654" s="167" t="s">
        <v>11635</v>
      </c>
      <c r="C2654" s="168" t="s">
        <v>11636</v>
      </c>
      <c r="D2654" s="169" t="s">
        <v>9308</v>
      </c>
      <c r="E2654" s="170">
        <v>103</v>
      </c>
      <c r="F2654" s="170">
        <v>23</v>
      </c>
      <c r="G2654" s="166">
        <v>2025</v>
      </c>
      <c r="H2654" s="169"/>
      <c r="I2654" s="173" t="s">
        <v>11637</v>
      </c>
      <c r="J2654" s="167" t="s">
        <v>32</v>
      </c>
      <c r="K2654" s="166" t="s">
        <v>103</v>
      </c>
      <c r="L2654" s="166" t="s">
        <v>80</v>
      </c>
      <c r="M2654" s="166" t="s">
        <v>3239</v>
      </c>
    </row>
    <row r="2655" spans="1:13" ht="75" x14ac:dyDescent="0.2">
      <c r="A2655" s="166">
        <v>2654</v>
      </c>
      <c r="B2655" s="167" t="s">
        <v>11638</v>
      </c>
      <c r="C2655" s="168" t="s">
        <v>11639</v>
      </c>
      <c r="D2655" s="169" t="s">
        <v>10828</v>
      </c>
      <c r="E2655" s="170">
        <v>6</v>
      </c>
      <c r="F2655" s="170">
        <v>4</v>
      </c>
      <c r="G2655" s="166">
        <v>2025</v>
      </c>
      <c r="H2655" s="169" t="s">
        <v>11640</v>
      </c>
      <c r="I2655" s="173" t="s">
        <v>11641</v>
      </c>
      <c r="J2655" s="167" t="s">
        <v>32</v>
      </c>
      <c r="K2655" s="166" t="s">
        <v>103</v>
      </c>
      <c r="L2655" s="166" t="s">
        <v>114</v>
      </c>
      <c r="M2655" s="166" t="s">
        <v>2668</v>
      </c>
    </row>
    <row r="2656" spans="1:13" ht="75" x14ac:dyDescent="0.2">
      <c r="A2656" s="166">
        <v>2655</v>
      </c>
      <c r="B2656" s="167" t="s">
        <v>11643</v>
      </c>
      <c r="C2656" s="168" t="s">
        <v>11644</v>
      </c>
      <c r="D2656" s="169" t="s">
        <v>11645</v>
      </c>
      <c r="E2656" s="170"/>
      <c r="F2656" s="170"/>
      <c r="G2656" s="166">
        <v>2025</v>
      </c>
      <c r="H2656" s="169" t="s">
        <v>11646</v>
      </c>
      <c r="I2656" s="173" t="s">
        <v>11647</v>
      </c>
      <c r="J2656" s="167" t="s">
        <v>61</v>
      </c>
      <c r="K2656" s="166" t="s">
        <v>69</v>
      </c>
      <c r="L2656" s="166" t="s">
        <v>1325</v>
      </c>
      <c r="M2656" s="166" t="s">
        <v>1330</v>
      </c>
    </row>
    <row r="2657" spans="1:13" ht="75" x14ac:dyDescent="0.2">
      <c r="A2657" s="166">
        <v>2656</v>
      </c>
      <c r="B2657" s="167" t="s">
        <v>11648</v>
      </c>
      <c r="C2657" s="168" t="s">
        <v>11649</v>
      </c>
      <c r="D2657" s="169" t="s">
        <v>145</v>
      </c>
      <c r="E2657" s="170"/>
      <c r="F2657" s="170"/>
      <c r="G2657" s="166">
        <v>2025</v>
      </c>
      <c r="H2657" s="169" t="s">
        <v>11650</v>
      </c>
      <c r="I2657" s="173" t="s">
        <v>11651</v>
      </c>
      <c r="J2657" s="167" t="s">
        <v>68</v>
      </c>
      <c r="K2657" s="166" t="s">
        <v>69</v>
      </c>
      <c r="L2657" s="166" t="s">
        <v>56</v>
      </c>
      <c r="M2657" s="166" t="s">
        <v>62</v>
      </c>
    </row>
    <row r="2658" spans="1:13" ht="75" x14ac:dyDescent="0.2">
      <c r="A2658" s="166">
        <v>2657</v>
      </c>
      <c r="B2658" s="167" t="s">
        <v>11652</v>
      </c>
      <c r="C2658" s="168" t="s">
        <v>11653</v>
      </c>
      <c r="D2658" s="169" t="s">
        <v>145</v>
      </c>
      <c r="E2658" s="170"/>
      <c r="F2658" s="170"/>
      <c r="G2658" s="166">
        <v>2025</v>
      </c>
      <c r="H2658" s="169" t="s">
        <v>11654</v>
      </c>
      <c r="I2658" s="173" t="s">
        <v>11655</v>
      </c>
      <c r="J2658" s="167" t="s">
        <v>68</v>
      </c>
      <c r="K2658" s="166" t="s">
        <v>69</v>
      </c>
      <c r="L2658" s="166" t="s">
        <v>56</v>
      </c>
      <c r="M2658" s="166" t="s">
        <v>62</v>
      </c>
    </row>
    <row r="2659" spans="1:13" ht="75" x14ac:dyDescent="0.2">
      <c r="A2659" s="166">
        <v>2658</v>
      </c>
      <c r="B2659" s="167" t="s">
        <v>11656</v>
      </c>
      <c r="C2659" s="168" t="s">
        <v>11657</v>
      </c>
      <c r="D2659" s="169" t="s">
        <v>9998</v>
      </c>
      <c r="E2659" s="170">
        <v>84</v>
      </c>
      <c r="F2659" s="170">
        <v>8</v>
      </c>
      <c r="G2659" s="166">
        <v>2025</v>
      </c>
      <c r="H2659" s="169" t="s">
        <v>11658</v>
      </c>
      <c r="I2659" s="173" t="s">
        <v>11659</v>
      </c>
      <c r="J2659" s="167" t="s">
        <v>32</v>
      </c>
      <c r="K2659" s="166" t="s">
        <v>55</v>
      </c>
      <c r="L2659" s="166" t="s">
        <v>149</v>
      </c>
      <c r="M2659" s="166" t="s">
        <v>464</v>
      </c>
    </row>
    <row r="2660" spans="1:13" ht="75" x14ac:dyDescent="0.2">
      <c r="A2660" s="166">
        <v>2659</v>
      </c>
      <c r="B2660" s="167" t="s">
        <v>11660</v>
      </c>
      <c r="C2660" s="168" t="s">
        <v>11661</v>
      </c>
      <c r="D2660" s="169" t="s">
        <v>11662</v>
      </c>
      <c r="E2660" s="170">
        <v>17</v>
      </c>
      <c r="F2660" s="170">
        <v>32</v>
      </c>
      <c r="G2660" s="166">
        <v>2025</v>
      </c>
      <c r="H2660" s="169" t="s">
        <v>11663</v>
      </c>
      <c r="I2660" s="173" t="s">
        <v>11664</v>
      </c>
      <c r="J2660" s="167" t="s">
        <v>32</v>
      </c>
      <c r="K2660" s="166" t="s">
        <v>103</v>
      </c>
      <c r="L2660" s="166" t="s">
        <v>56</v>
      </c>
      <c r="M2660" s="166" t="s">
        <v>2765</v>
      </c>
    </row>
    <row r="2661" spans="1:13" ht="75" x14ac:dyDescent="0.2">
      <c r="A2661" s="166">
        <v>2660</v>
      </c>
      <c r="B2661" s="167" t="s">
        <v>11665</v>
      </c>
      <c r="C2661" s="168" t="s">
        <v>11666</v>
      </c>
      <c r="D2661" s="169" t="s">
        <v>11667</v>
      </c>
      <c r="E2661" s="170"/>
      <c r="F2661" s="170"/>
      <c r="G2661" s="166">
        <v>2025</v>
      </c>
      <c r="H2661" s="169" t="s">
        <v>11668</v>
      </c>
      <c r="I2661" s="173" t="s">
        <v>11669</v>
      </c>
      <c r="J2661" s="167" t="s">
        <v>68</v>
      </c>
      <c r="K2661" s="166" t="s">
        <v>69</v>
      </c>
      <c r="L2661" s="166" t="s">
        <v>725</v>
      </c>
      <c r="M2661" s="166" t="s">
        <v>11670</v>
      </c>
    </row>
    <row r="2662" spans="1:13" ht="75" x14ac:dyDescent="0.2">
      <c r="A2662" s="166">
        <v>2661</v>
      </c>
      <c r="B2662" s="167" t="s">
        <v>11671</v>
      </c>
      <c r="C2662" s="168" t="s">
        <v>11672</v>
      </c>
      <c r="D2662" s="169" t="s">
        <v>11673</v>
      </c>
      <c r="E2662" s="170"/>
      <c r="F2662" s="170"/>
      <c r="G2662" s="166">
        <v>2025</v>
      </c>
      <c r="H2662" s="169" t="s">
        <v>11674</v>
      </c>
      <c r="I2662" s="173" t="s">
        <v>11675</v>
      </c>
      <c r="J2662" s="167" t="s">
        <v>68</v>
      </c>
      <c r="K2662" s="166" t="s">
        <v>69</v>
      </c>
      <c r="L2662" s="166" t="s">
        <v>56</v>
      </c>
      <c r="M2662" s="166" t="s">
        <v>2440</v>
      </c>
    </row>
    <row r="2663" spans="1:13" ht="75" x14ac:dyDescent="0.2">
      <c r="A2663" s="166">
        <v>2662</v>
      </c>
      <c r="B2663" s="167" t="s">
        <v>11676</v>
      </c>
      <c r="C2663" s="168" t="s">
        <v>11677</v>
      </c>
      <c r="D2663" s="169" t="s">
        <v>11673</v>
      </c>
      <c r="E2663" s="170"/>
      <c r="F2663" s="170"/>
      <c r="G2663" s="166">
        <v>2025</v>
      </c>
      <c r="H2663" s="169" t="s">
        <v>11678</v>
      </c>
      <c r="I2663" s="173" t="s">
        <v>11679</v>
      </c>
      <c r="J2663" s="167" t="s">
        <v>68</v>
      </c>
      <c r="K2663" s="166" t="s">
        <v>69</v>
      </c>
      <c r="L2663" s="166" t="s">
        <v>56</v>
      </c>
      <c r="M2663" s="166" t="s">
        <v>1800</v>
      </c>
    </row>
    <row r="2664" spans="1:13" ht="75" x14ac:dyDescent="0.2">
      <c r="A2664" s="166">
        <v>2663</v>
      </c>
      <c r="B2664" s="167" t="s">
        <v>11680</v>
      </c>
      <c r="C2664" s="168" t="s">
        <v>11681</v>
      </c>
      <c r="D2664" s="169" t="s">
        <v>11673</v>
      </c>
      <c r="E2664" s="170"/>
      <c r="F2664" s="170"/>
      <c r="G2664" s="166">
        <v>2025</v>
      </c>
      <c r="H2664" s="169" t="s">
        <v>11682</v>
      </c>
      <c r="I2664" s="174" t="s">
        <v>11683</v>
      </c>
      <c r="J2664" s="167" t="s">
        <v>68</v>
      </c>
      <c r="K2664" s="166" t="s">
        <v>69</v>
      </c>
      <c r="L2664" s="166" t="s">
        <v>56</v>
      </c>
      <c r="M2664" s="166" t="s">
        <v>665</v>
      </c>
    </row>
    <row r="2665" spans="1:13" ht="75" x14ac:dyDescent="0.2">
      <c r="A2665" s="166">
        <v>2664</v>
      </c>
      <c r="B2665" s="167" t="s">
        <v>11684</v>
      </c>
      <c r="C2665" s="168" t="s">
        <v>11685</v>
      </c>
      <c r="D2665" s="169" t="s">
        <v>11686</v>
      </c>
      <c r="E2665" s="170"/>
      <c r="F2665" s="170"/>
      <c r="G2665" s="166">
        <v>2025</v>
      </c>
      <c r="H2665" s="169" t="s">
        <v>11687</v>
      </c>
      <c r="I2665" s="173" t="s">
        <v>11688</v>
      </c>
      <c r="J2665" s="167" t="s">
        <v>68</v>
      </c>
      <c r="K2665" s="166" t="s">
        <v>3417</v>
      </c>
      <c r="L2665" s="166" t="s">
        <v>1325</v>
      </c>
      <c r="M2665" s="166" t="s">
        <v>1330</v>
      </c>
    </row>
    <row r="2666" spans="1:13" ht="75" x14ac:dyDescent="0.2">
      <c r="A2666" s="166">
        <v>2665</v>
      </c>
      <c r="B2666" s="167" t="s">
        <v>11689</v>
      </c>
      <c r="C2666" s="168" t="s">
        <v>11690</v>
      </c>
      <c r="D2666" s="169" t="s">
        <v>11686</v>
      </c>
      <c r="E2666" s="170"/>
      <c r="F2666" s="170"/>
      <c r="G2666" s="166">
        <v>2025</v>
      </c>
      <c r="H2666" s="169" t="s">
        <v>11691</v>
      </c>
      <c r="I2666" s="173" t="s">
        <v>11692</v>
      </c>
      <c r="J2666" s="167" t="s">
        <v>68</v>
      </c>
      <c r="K2666" s="166" t="s">
        <v>69</v>
      </c>
      <c r="L2666" s="166" t="s">
        <v>80</v>
      </c>
      <c r="M2666" s="166" t="s">
        <v>6087</v>
      </c>
    </row>
    <row r="2667" spans="1:13" ht="75" x14ac:dyDescent="0.2">
      <c r="A2667" s="166">
        <v>2666</v>
      </c>
      <c r="B2667" s="167" t="s">
        <v>11693</v>
      </c>
      <c r="C2667" s="168" t="s">
        <v>11694</v>
      </c>
      <c r="D2667" s="169" t="s">
        <v>11686</v>
      </c>
      <c r="E2667" s="170"/>
      <c r="F2667" s="170"/>
      <c r="G2667" s="166">
        <v>2025</v>
      </c>
      <c r="H2667" s="169" t="s">
        <v>11695</v>
      </c>
      <c r="I2667" s="173" t="s">
        <v>11696</v>
      </c>
      <c r="J2667" s="167" t="s">
        <v>68</v>
      </c>
      <c r="K2667" s="166" t="s">
        <v>69</v>
      </c>
      <c r="L2667" s="166" t="s">
        <v>80</v>
      </c>
      <c r="M2667" s="166" t="s">
        <v>11697</v>
      </c>
    </row>
    <row r="2668" spans="1:13" ht="75" x14ac:dyDescent="0.2">
      <c r="A2668" s="166">
        <v>2667</v>
      </c>
      <c r="B2668" s="167" t="s">
        <v>11698</v>
      </c>
      <c r="C2668" s="168" t="s">
        <v>11699</v>
      </c>
      <c r="D2668" s="169" t="s">
        <v>11662</v>
      </c>
      <c r="E2668" s="170">
        <v>17</v>
      </c>
      <c r="F2668" s="170">
        <v>34</v>
      </c>
      <c r="G2668" s="166">
        <v>2025</v>
      </c>
      <c r="H2668" s="169" t="s">
        <v>11700</v>
      </c>
      <c r="I2668" s="173" t="s">
        <v>11701</v>
      </c>
      <c r="J2668" s="167" t="s">
        <v>32</v>
      </c>
      <c r="K2668" s="166" t="s">
        <v>103</v>
      </c>
      <c r="L2668" s="166" t="s">
        <v>56</v>
      </c>
      <c r="M2668" s="166" t="s">
        <v>3100</v>
      </c>
    </row>
    <row r="2669" spans="1:13" ht="90" x14ac:dyDescent="0.2">
      <c r="A2669" s="166">
        <v>2668</v>
      </c>
      <c r="B2669" s="167" t="s">
        <v>11702</v>
      </c>
      <c r="C2669" s="168" t="s">
        <v>11703</v>
      </c>
      <c r="D2669" s="169" t="s">
        <v>3559</v>
      </c>
      <c r="E2669" s="170"/>
      <c r="F2669" s="170"/>
      <c r="G2669" s="166">
        <v>2026</v>
      </c>
      <c r="H2669" s="169" t="s">
        <v>11704</v>
      </c>
      <c r="I2669" s="173" t="s">
        <v>11705</v>
      </c>
      <c r="J2669" s="167" t="s">
        <v>32</v>
      </c>
      <c r="K2669" s="166" t="s">
        <v>55</v>
      </c>
      <c r="L2669" s="166" t="s">
        <v>149</v>
      </c>
      <c r="M2669" s="185" t="s">
        <v>5517</v>
      </c>
    </row>
    <row r="2670" spans="1:13" ht="75" x14ac:dyDescent="0.2">
      <c r="A2670" s="166">
        <v>2669</v>
      </c>
      <c r="B2670" s="167" t="s">
        <v>11706</v>
      </c>
      <c r="C2670" s="168" t="s">
        <v>11707</v>
      </c>
      <c r="D2670" s="169" t="s">
        <v>11708</v>
      </c>
      <c r="E2670" s="170"/>
      <c r="F2670" s="170"/>
      <c r="G2670" s="166">
        <v>2026</v>
      </c>
      <c r="H2670" s="169" t="s">
        <v>11709</v>
      </c>
      <c r="I2670" s="173" t="s">
        <v>11710</v>
      </c>
      <c r="J2670" s="167" t="s">
        <v>32</v>
      </c>
      <c r="K2670" s="166" t="s">
        <v>55</v>
      </c>
      <c r="L2670" s="166" t="s">
        <v>114</v>
      </c>
      <c r="M2670" s="166" t="s">
        <v>1510</v>
      </c>
    </row>
    <row r="2671" spans="1:13" ht="75" x14ac:dyDescent="0.2">
      <c r="A2671" s="166">
        <v>2670</v>
      </c>
      <c r="B2671" s="167" t="s">
        <v>11711</v>
      </c>
      <c r="C2671" s="168" t="s">
        <v>11712</v>
      </c>
      <c r="D2671" s="169" t="s">
        <v>4874</v>
      </c>
      <c r="E2671" s="170">
        <v>112</v>
      </c>
      <c r="F2671" s="170"/>
      <c r="G2671" s="166">
        <v>2026</v>
      </c>
      <c r="H2671" s="169" t="s">
        <v>11713</v>
      </c>
      <c r="I2671" s="190" t="s">
        <v>11714</v>
      </c>
      <c r="J2671" s="167" t="s">
        <v>32</v>
      </c>
      <c r="K2671" s="166" t="s">
        <v>55</v>
      </c>
      <c r="L2671" s="166" t="s">
        <v>601</v>
      </c>
      <c r="M2671" s="166" t="s">
        <v>11473</v>
      </c>
    </row>
    <row r="2672" spans="1:13" ht="75" x14ac:dyDescent="0.2">
      <c r="A2672" s="166">
        <v>2671</v>
      </c>
      <c r="B2672" s="167" t="s">
        <v>11715</v>
      </c>
      <c r="C2672" s="168" t="s">
        <v>11716</v>
      </c>
      <c r="D2672" s="169" t="s">
        <v>4874</v>
      </c>
      <c r="E2672" s="170">
        <v>111</v>
      </c>
      <c r="F2672" s="170"/>
      <c r="G2672" s="166">
        <v>2026</v>
      </c>
      <c r="H2672" s="169" t="s">
        <v>11717</v>
      </c>
      <c r="I2672" s="190" t="s">
        <v>11718</v>
      </c>
      <c r="J2672" s="167" t="s">
        <v>32</v>
      </c>
      <c r="K2672" s="166" t="s">
        <v>55</v>
      </c>
      <c r="L2672" s="166" t="s">
        <v>725</v>
      </c>
      <c r="M2672" s="166" t="s">
        <v>4836</v>
      </c>
    </row>
    <row r="2673" spans="1:13" ht="75" x14ac:dyDescent="0.2">
      <c r="A2673" s="166">
        <v>2672</v>
      </c>
      <c r="B2673" s="167" t="s">
        <v>11719</v>
      </c>
      <c r="C2673" s="168" t="s">
        <v>11720</v>
      </c>
      <c r="D2673" s="169" t="s">
        <v>4874</v>
      </c>
      <c r="E2673" s="170"/>
      <c r="F2673" s="170"/>
      <c r="G2673" s="166">
        <v>2026</v>
      </c>
      <c r="H2673" s="169" t="s">
        <v>11721</v>
      </c>
      <c r="I2673" s="173" t="s">
        <v>11722</v>
      </c>
      <c r="J2673" s="167" t="s">
        <v>32</v>
      </c>
      <c r="K2673" s="166" t="s">
        <v>55</v>
      </c>
      <c r="L2673" s="166" t="s">
        <v>601</v>
      </c>
      <c r="M2673" s="166" t="s">
        <v>11473</v>
      </c>
    </row>
    <row r="2674" spans="1:13" ht="75" x14ac:dyDescent="0.2">
      <c r="A2674" s="166">
        <v>2673</v>
      </c>
      <c r="B2674" s="167" t="s">
        <v>11723</v>
      </c>
      <c r="C2674" s="168" t="s">
        <v>11724</v>
      </c>
      <c r="D2674" s="169" t="s">
        <v>2644</v>
      </c>
      <c r="E2674" s="170">
        <v>1349</v>
      </c>
      <c r="F2674" s="170"/>
      <c r="G2674" s="166">
        <v>2026</v>
      </c>
      <c r="H2674" s="169" t="s">
        <v>11725</v>
      </c>
      <c r="I2674" s="173" t="s">
        <v>11726</v>
      </c>
      <c r="J2674" s="167" t="s">
        <v>323</v>
      </c>
      <c r="K2674" s="166" t="s">
        <v>55</v>
      </c>
      <c r="L2674" s="166" t="s">
        <v>114</v>
      </c>
      <c r="M2674" s="166" t="s">
        <v>2247</v>
      </c>
    </row>
    <row r="2675" spans="1:13" ht="90" x14ac:dyDescent="0.2">
      <c r="A2675" s="166">
        <v>2674</v>
      </c>
      <c r="B2675" s="167" t="s">
        <v>11727</v>
      </c>
      <c r="C2675" s="168" t="s">
        <v>11728</v>
      </c>
      <c r="D2675" s="169" t="s">
        <v>11729</v>
      </c>
      <c r="E2675" s="170"/>
      <c r="F2675" s="170"/>
      <c r="G2675" s="166">
        <v>2026</v>
      </c>
      <c r="H2675" s="169" t="s">
        <v>11730</v>
      </c>
      <c r="I2675" s="173" t="s">
        <v>11731</v>
      </c>
      <c r="J2675" s="167" t="s">
        <v>68</v>
      </c>
      <c r="K2675" s="166" t="s">
        <v>69</v>
      </c>
      <c r="L2675" s="166" t="s">
        <v>128</v>
      </c>
      <c r="M2675" s="166" t="s">
        <v>2200</v>
      </c>
    </row>
    <row r="2676" spans="1:13" ht="75" x14ac:dyDescent="0.2">
      <c r="A2676" s="166">
        <v>2675</v>
      </c>
      <c r="B2676" s="167" t="s">
        <v>11732</v>
      </c>
      <c r="C2676" s="168" t="s">
        <v>11733</v>
      </c>
      <c r="D2676" s="169" t="s">
        <v>11734</v>
      </c>
      <c r="E2676" s="170"/>
      <c r="F2676" s="170"/>
      <c r="G2676" s="166">
        <v>2026</v>
      </c>
      <c r="H2676" s="169" t="s">
        <v>11735</v>
      </c>
      <c r="I2676" s="173" t="s">
        <v>11736</v>
      </c>
      <c r="J2676" s="167" t="s">
        <v>32</v>
      </c>
      <c r="K2676" s="166" t="s">
        <v>55</v>
      </c>
      <c r="L2676" s="166" t="s">
        <v>725</v>
      </c>
      <c r="M2676" s="166" t="s">
        <v>3490</v>
      </c>
    </row>
    <row r="2677" spans="1:13" ht="90" x14ac:dyDescent="0.2">
      <c r="A2677" s="166">
        <v>2676</v>
      </c>
      <c r="B2677" s="167" t="s">
        <v>11737</v>
      </c>
      <c r="C2677" s="168" t="s">
        <v>11738</v>
      </c>
      <c r="D2677" s="169" t="s">
        <v>9126</v>
      </c>
      <c r="E2677" s="170"/>
      <c r="F2677" s="170"/>
      <c r="G2677" s="166">
        <v>2026</v>
      </c>
      <c r="H2677" s="169" t="s">
        <v>11739</v>
      </c>
      <c r="I2677" s="173" t="s">
        <v>11740</v>
      </c>
      <c r="J2677" s="167" t="s">
        <v>32</v>
      </c>
      <c r="K2677" s="166" t="s">
        <v>55</v>
      </c>
      <c r="L2677" s="166" t="s">
        <v>80</v>
      </c>
      <c r="M2677" s="166" t="s">
        <v>11741</v>
      </c>
    </row>
    <row r="2678" spans="1:13" ht="90" x14ac:dyDescent="0.2">
      <c r="A2678" s="166">
        <v>2677</v>
      </c>
      <c r="B2678" s="167" t="s">
        <v>11742</v>
      </c>
      <c r="C2678" s="168" t="s">
        <v>11743</v>
      </c>
      <c r="D2678" s="169" t="s">
        <v>330</v>
      </c>
      <c r="E2678" s="170" t="s">
        <v>11744</v>
      </c>
      <c r="F2678" s="170"/>
      <c r="G2678" s="166">
        <v>2026</v>
      </c>
      <c r="H2678" s="169" t="s">
        <v>11745</v>
      </c>
      <c r="I2678" s="173" t="s">
        <v>11746</v>
      </c>
      <c r="J2678" s="167" t="s">
        <v>68</v>
      </c>
      <c r="K2678" s="166" t="s">
        <v>69</v>
      </c>
      <c r="L2678" s="166" t="s">
        <v>725</v>
      </c>
      <c r="M2678" s="166" t="s">
        <v>8533</v>
      </c>
    </row>
    <row r="2679" spans="1:13" ht="90" x14ac:dyDescent="0.2">
      <c r="A2679" s="166">
        <v>2678</v>
      </c>
      <c r="B2679" s="167" t="s">
        <v>11747</v>
      </c>
      <c r="C2679" s="168" t="s">
        <v>11748</v>
      </c>
      <c r="D2679" s="169" t="s">
        <v>5430</v>
      </c>
      <c r="E2679" s="170" t="s">
        <v>11749</v>
      </c>
      <c r="F2679" s="170"/>
      <c r="G2679" s="166">
        <v>2026</v>
      </c>
      <c r="H2679" s="169" t="s">
        <v>11750</v>
      </c>
      <c r="I2679" s="173" t="s">
        <v>11751</v>
      </c>
      <c r="J2679" s="167" t="s">
        <v>68</v>
      </c>
      <c r="K2679" s="166" t="s">
        <v>3417</v>
      </c>
      <c r="L2679" s="166" t="s">
        <v>570</v>
      </c>
      <c r="M2679" s="166" t="s">
        <v>1854</v>
      </c>
    </row>
    <row r="2680" spans="1:13" ht="90" x14ac:dyDescent="0.2">
      <c r="A2680" s="166">
        <v>2679</v>
      </c>
      <c r="B2680" s="167" t="s">
        <v>11752</v>
      </c>
      <c r="C2680" s="178" t="s">
        <v>11753</v>
      </c>
      <c r="D2680" s="169" t="s">
        <v>330</v>
      </c>
      <c r="E2680" s="170"/>
      <c r="F2680" s="170"/>
      <c r="G2680" s="166">
        <v>2026</v>
      </c>
      <c r="H2680" s="169" t="s">
        <v>11754</v>
      </c>
      <c r="I2680" s="173" t="s">
        <v>11755</v>
      </c>
      <c r="J2680" s="167" t="s">
        <v>68</v>
      </c>
      <c r="K2680" s="166" t="s">
        <v>69</v>
      </c>
      <c r="L2680" s="166" t="s">
        <v>80</v>
      </c>
      <c r="M2680" s="166" t="s">
        <v>2539</v>
      </c>
    </row>
    <row r="2681" spans="1:13" ht="75" x14ac:dyDescent="0.2">
      <c r="A2681" s="166">
        <v>2680</v>
      </c>
      <c r="B2681" s="167" t="s">
        <v>11756</v>
      </c>
      <c r="C2681" s="168" t="s">
        <v>11757</v>
      </c>
      <c r="D2681" s="169" t="s">
        <v>11758</v>
      </c>
      <c r="E2681" s="170">
        <v>382</v>
      </c>
      <c r="F2681" s="170"/>
      <c r="G2681" s="166">
        <v>2026</v>
      </c>
      <c r="H2681" s="169" t="s">
        <v>11759</v>
      </c>
      <c r="I2681" s="173" t="s">
        <v>11760</v>
      </c>
      <c r="J2681" s="167" t="s">
        <v>32</v>
      </c>
      <c r="K2681" s="166" t="s">
        <v>55</v>
      </c>
      <c r="L2681" s="166" t="s">
        <v>114</v>
      </c>
      <c r="M2681" s="166" t="s">
        <v>11761</v>
      </c>
    </row>
    <row r="2682" spans="1:13" ht="90" x14ac:dyDescent="0.2">
      <c r="A2682" s="166">
        <v>2681</v>
      </c>
      <c r="B2682" s="167" t="s">
        <v>11762</v>
      </c>
      <c r="C2682" s="168" t="s">
        <v>11763</v>
      </c>
      <c r="D2682" s="169" t="s">
        <v>4532</v>
      </c>
      <c r="E2682" s="170" t="s">
        <v>11764</v>
      </c>
      <c r="F2682" s="170"/>
      <c r="G2682" s="166">
        <v>2026</v>
      </c>
      <c r="H2682" s="169" t="s">
        <v>11765</v>
      </c>
      <c r="I2682" s="173" t="s">
        <v>11766</v>
      </c>
      <c r="J2682" s="167" t="s">
        <v>68</v>
      </c>
      <c r="K2682" s="166" t="s">
        <v>69</v>
      </c>
      <c r="L2682" s="166" t="s">
        <v>725</v>
      </c>
      <c r="M2682" s="166" t="s">
        <v>6734</v>
      </c>
    </row>
    <row r="2683" spans="1:13" ht="90" x14ac:dyDescent="0.2">
      <c r="A2683" s="166">
        <v>2682</v>
      </c>
      <c r="B2683" s="167" t="s">
        <v>11767</v>
      </c>
      <c r="C2683" s="168" t="s">
        <v>11768</v>
      </c>
      <c r="D2683" s="169" t="s">
        <v>330</v>
      </c>
      <c r="E2683" s="170" t="s">
        <v>11769</v>
      </c>
      <c r="F2683" s="170"/>
      <c r="G2683" s="166">
        <v>2026</v>
      </c>
      <c r="H2683" s="169" t="s">
        <v>11770</v>
      </c>
      <c r="I2683" s="173" t="s">
        <v>11771</v>
      </c>
      <c r="J2683" s="167" t="s">
        <v>68</v>
      </c>
      <c r="K2683" s="166" t="s">
        <v>69</v>
      </c>
      <c r="L2683" s="166" t="s">
        <v>56</v>
      </c>
      <c r="M2683" s="166" t="s">
        <v>2440</v>
      </c>
    </row>
    <row r="2684" spans="1:13" ht="90" x14ac:dyDescent="0.2">
      <c r="A2684" s="166">
        <v>2683</v>
      </c>
      <c r="B2684" s="167" t="s">
        <v>11772</v>
      </c>
      <c r="C2684" s="168" t="s">
        <v>11773</v>
      </c>
      <c r="D2684" s="169" t="s">
        <v>330</v>
      </c>
      <c r="E2684" s="170" t="s">
        <v>11774</v>
      </c>
      <c r="F2684" s="170"/>
      <c r="G2684" s="166">
        <v>2026</v>
      </c>
      <c r="H2684" s="169" t="s">
        <v>11775</v>
      </c>
      <c r="I2684" s="173" t="s">
        <v>11776</v>
      </c>
      <c r="J2684" s="167" t="s">
        <v>68</v>
      </c>
      <c r="K2684" s="166" t="s">
        <v>69</v>
      </c>
      <c r="L2684" s="166" t="s">
        <v>80</v>
      </c>
      <c r="M2684" s="166" t="s">
        <v>2539</v>
      </c>
    </row>
    <row r="2685" spans="1:13" ht="75" x14ac:dyDescent="0.2">
      <c r="A2685" s="166">
        <v>2684</v>
      </c>
      <c r="B2685" s="167" t="s">
        <v>11777</v>
      </c>
      <c r="C2685" s="168" t="s">
        <v>11778</v>
      </c>
      <c r="D2685" s="169" t="s">
        <v>336</v>
      </c>
      <c r="E2685" s="170">
        <v>469</v>
      </c>
      <c r="F2685" s="170"/>
      <c r="G2685" s="166">
        <v>2026</v>
      </c>
      <c r="H2685" s="169" t="s">
        <v>11779</v>
      </c>
      <c r="I2685" s="173" t="s">
        <v>11780</v>
      </c>
      <c r="J2685" s="167" t="s">
        <v>32</v>
      </c>
      <c r="K2685" s="166" t="s">
        <v>55</v>
      </c>
      <c r="L2685" s="166" t="s">
        <v>104</v>
      </c>
      <c r="M2685" s="166" t="s">
        <v>1567</v>
      </c>
    </row>
    <row r="2686" spans="1:13" ht="75" x14ac:dyDescent="0.2">
      <c r="A2686" s="166">
        <v>2685</v>
      </c>
      <c r="B2686" s="167" t="s">
        <v>11781</v>
      </c>
      <c r="C2686" s="168" t="s">
        <v>11782</v>
      </c>
      <c r="D2686" s="169" t="s">
        <v>4874</v>
      </c>
      <c r="E2686" s="170">
        <v>115</v>
      </c>
      <c r="F2686" s="170"/>
      <c r="G2686" s="166">
        <v>2026</v>
      </c>
      <c r="H2686" s="169" t="s">
        <v>11783</v>
      </c>
      <c r="I2686" s="173" t="s">
        <v>11784</v>
      </c>
      <c r="J2686" s="167" t="s">
        <v>32</v>
      </c>
      <c r="K2686" s="166" t="s">
        <v>55</v>
      </c>
      <c r="L2686" s="166" t="s">
        <v>725</v>
      </c>
      <c r="M2686" s="166" t="s">
        <v>11785</v>
      </c>
    </row>
    <row r="2687" spans="1:13" ht="75" x14ac:dyDescent="0.2">
      <c r="A2687" s="166">
        <v>2686</v>
      </c>
      <c r="B2687" s="167" t="s">
        <v>11786</v>
      </c>
      <c r="C2687" s="168" t="s">
        <v>11787</v>
      </c>
      <c r="D2687" s="169" t="s">
        <v>209</v>
      </c>
      <c r="E2687" s="170">
        <v>39</v>
      </c>
      <c r="F2687" s="170">
        <v>2</v>
      </c>
      <c r="G2687" s="166">
        <v>2026</v>
      </c>
      <c r="H2687" s="169" t="s">
        <v>11788</v>
      </c>
      <c r="I2687" s="173" t="s">
        <v>11789</v>
      </c>
      <c r="J2687" s="167" t="s">
        <v>32</v>
      </c>
      <c r="K2687" s="166" t="s">
        <v>55</v>
      </c>
      <c r="L2687" s="166" t="s">
        <v>128</v>
      </c>
      <c r="M2687" s="166" t="s">
        <v>2200</v>
      </c>
    </row>
    <row r="2688" spans="1:13" ht="75" x14ac:dyDescent="0.2">
      <c r="A2688" s="166">
        <v>2687</v>
      </c>
      <c r="B2688" s="167" t="s">
        <v>11790</v>
      </c>
      <c r="C2688" s="168" t="s">
        <v>11791</v>
      </c>
      <c r="D2688" s="169" t="s">
        <v>11792</v>
      </c>
      <c r="E2688" s="170">
        <v>211</v>
      </c>
      <c r="F2688" s="170"/>
      <c r="G2688" s="166">
        <v>2026</v>
      </c>
      <c r="H2688" s="169" t="s">
        <v>11793</v>
      </c>
      <c r="I2688" s="173" t="s">
        <v>11794</v>
      </c>
      <c r="J2688" s="167" t="s">
        <v>32</v>
      </c>
      <c r="K2688" s="166" t="s">
        <v>55</v>
      </c>
      <c r="L2688" s="166" t="s">
        <v>114</v>
      </c>
      <c r="M2688" s="166" t="s">
        <v>2247</v>
      </c>
    </row>
    <row r="2689" spans="1:13" ht="90" x14ac:dyDescent="0.2">
      <c r="A2689" s="166">
        <v>2688</v>
      </c>
      <c r="B2689" s="167" t="s">
        <v>11795</v>
      </c>
      <c r="C2689" s="168" t="s">
        <v>11796</v>
      </c>
      <c r="D2689" s="169" t="s">
        <v>9775</v>
      </c>
      <c r="E2689" s="170">
        <v>51</v>
      </c>
      <c r="F2689" s="170">
        <v>1</v>
      </c>
      <c r="G2689" s="166">
        <v>2026</v>
      </c>
      <c r="H2689" s="169" t="s">
        <v>11797</v>
      </c>
      <c r="I2689" s="173" t="s">
        <v>11798</v>
      </c>
      <c r="J2689" s="167" t="s">
        <v>32</v>
      </c>
      <c r="K2689" s="166" t="s">
        <v>55</v>
      </c>
      <c r="L2689" s="166" t="s">
        <v>725</v>
      </c>
      <c r="M2689" s="166" t="s">
        <v>4836</v>
      </c>
    </row>
    <row r="2690" spans="1:13" ht="75" x14ac:dyDescent="0.2">
      <c r="A2690" s="166">
        <v>2689</v>
      </c>
      <c r="B2690" s="167" t="s">
        <v>11799</v>
      </c>
      <c r="C2690" s="168" t="s">
        <v>11800</v>
      </c>
      <c r="D2690" s="169" t="s">
        <v>209</v>
      </c>
      <c r="E2690" s="170">
        <v>39</v>
      </c>
      <c r="F2690" s="170">
        <v>2</v>
      </c>
      <c r="G2690" s="166">
        <v>2026</v>
      </c>
      <c r="H2690" s="169" t="s">
        <v>11801</v>
      </c>
      <c r="I2690" s="173" t="s">
        <v>11802</v>
      </c>
      <c r="J2690" s="167" t="s">
        <v>32</v>
      </c>
      <c r="K2690" s="166" t="s">
        <v>55</v>
      </c>
      <c r="L2690" s="166" t="s">
        <v>570</v>
      </c>
      <c r="M2690" s="166" t="s">
        <v>2268</v>
      </c>
    </row>
    <row r="2691" spans="1:13" ht="90" x14ac:dyDescent="0.2">
      <c r="A2691" s="166">
        <v>2690</v>
      </c>
      <c r="B2691" s="167" t="s">
        <v>11803</v>
      </c>
      <c r="C2691" s="168" t="s">
        <v>11804</v>
      </c>
      <c r="D2691" s="169" t="s">
        <v>276</v>
      </c>
      <c r="E2691" s="170">
        <v>645</v>
      </c>
      <c r="F2691" s="170"/>
      <c r="G2691" s="166">
        <v>2026</v>
      </c>
      <c r="H2691" s="169" t="s">
        <v>11805</v>
      </c>
      <c r="I2691" s="173" t="s">
        <v>11806</v>
      </c>
      <c r="J2691" s="167" t="s">
        <v>61</v>
      </c>
      <c r="K2691" s="166" t="s">
        <v>69</v>
      </c>
      <c r="L2691" s="166" t="s">
        <v>56</v>
      </c>
      <c r="M2691" s="166" t="s">
        <v>3189</v>
      </c>
    </row>
    <row r="2692" spans="1:13" ht="75" x14ac:dyDescent="0.2">
      <c r="A2692" s="166">
        <v>2691</v>
      </c>
      <c r="B2692" s="167" t="s">
        <v>11807</v>
      </c>
      <c r="C2692" s="168" t="s">
        <v>11808</v>
      </c>
      <c r="D2692" s="169" t="s">
        <v>5990</v>
      </c>
      <c r="E2692" s="170">
        <v>7</v>
      </c>
      <c r="F2692" s="170">
        <v>1</v>
      </c>
      <c r="G2692" s="166">
        <v>2026</v>
      </c>
      <c r="H2692" s="169" t="s">
        <v>11809</v>
      </c>
      <c r="I2692" s="173" t="s">
        <v>11810</v>
      </c>
      <c r="J2692" s="167" t="s">
        <v>32</v>
      </c>
      <c r="K2692" s="166" t="s">
        <v>103</v>
      </c>
      <c r="L2692" s="166" t="s">
        <v>128</v>
      </c>
      <c r="M2692" s="166" t="s">
        <v>544</v>
      </c>
    </row>
    <row r="2693" spans="1:13" ht="90" x14ac:dyDescent="0.2">
      <c r="A2693" s="166">
        <v>2692</v>
      </c>
      <c r="B2693" s="167" t="s">
        <v>11811</v>
      </c>
      <c r="C2693" s="168" t="s">
        <v>11812</v>
      </c>
      <c r="D2693" s="169" t="s">
        <v>1946</v>
      </c>
      <c r="E2693" s="170">
        <v>16</v>
      </c>
      <c r="F2693" s="170">
        <v>1</v>
      </c>
      <c r="G2693" s="166">
        <v>2026</v>
      </c>
      <c r="H2693" s="169" t="s">
        <v>11813</v>
      </c>
      <c r="I2693" s="173" t="s">
        <v>11814</v>
      </c>
      <c r="J2693" s="167" t="s">
        <v>32</v>
      </c>
      <c r="K2693" s="166" t="s">
        <v>55</v>
      </c>
      <c r="L2693" s="166" t="s">
        <v>570</v>
      </c>
      <c r="M2693" s="166" t="s">
        <v>3452</v>
      </c>
    </row>
    <row r="2694" spans="1:13" ht="90" x14ac:dyDescent="0.2">
      <c r="A2694" s="166">
        <v>2693</v>
      </c>
      <c r="B2694" s="167" t="s">
        <v>11815</v>
      </c>
      <c r="C2694" s="168" t="s">
        <v>11816</v>
      </c>
      <c r="D2694" s="169" t="s">
        <v>10810</v>
      </c>
      <c r="E2694" s="170">
        <v>20</v>
      </c>
      <c r="F2694" s="170">
        <v>2</v>
      </c>
      <c r="G2694" s="166">
        <v>2026</v>
      </c>
      <c r="H2694" s="169" t="s">
        <v>11817</v>
      </c>
      <c r="I2694" s="173" t="s">
        <v>11818</v>
      </c>
      <c r="J2694" s="167" t="s">
        <v>32</v>
      </c>
      <c r="K2694" s="166" t="s">
        <v>55</v>
      </c>
      <c r="L2694" s="166" t="s">
        <v>114</v>
      </c>
      <c r="M2694" s="166" t="s">
        <v>670</v>
      </c>
    </row>
    <row r="2695" spans="1:13" ht="90" x14ac:dyDescent="0.2">
      <c r="A2695" s="166">
        <v>2694</v>
      </c>
      <c r="B2695" s="167" t="s">
        <v>11819</v>
      </c>
      <c r="C2695" s="168" t="s">
        <v>11820</v>
      </c>
      <c r="D2695" s="169" t="s">
        <v>11821</v>
      </c>
      <c r="E2695" s="170"/>
      <c r="F2695" s="170"/>
      <c r="G2695" s="166">
        <v>2026</v>
      </c>
      <c r="H2695" s="169" t="s">
        <v>11822</v>
      </c>
      <c r="I2695" s="173" t="s">
        <v>11823</v>
      </c>
      <c r="J2695" s="167" t="s">
        <v>68</v>
      </c>
      <c r="K2695" s="166" t="s">
        <v>69</v>
      </c>
      <c r="L2695" s="166" t="s">
        <v>149</v>
      </c>
      <c r="M2695" s="166" t="s">
        <v>1724</v>
      </c>
    </row>
    <row r="2696" spans="1:13" ht="90" x14ac:dyDescent="0.2">
      <c r="A2696" s="166">
        <v>2695</v>
      </c>
      <c r="B2696" s="167" t="s">
        <v>11824</v>
      </c>
      <c r="C2696" s="168" t="s">
        <v>11825</v>
      </c>
      <c r="D2696" s="169" t="s">
        <v>11826</v>
      </c>
      <c r="E2696" s="170">
        <v>10</v>
      </c>
      <c r="F2696" s="170">
        <v>1</v>
      </c>
      <c r="G2696" s="166">
        <v>2026</v>
      </c>
      <c r="H2696" s="169" t="s">
        <v>11827</v>
      </c>
      <c r="I2696" s="173" t="s">
        <v>11828</v>
      </c>
      <c r="J2696" s="167" t="s">
        <v>323</v>
      </c>
      <c r="K2696" s="166" t="s">
        <v>55</v>
      </c>
      <c r="L2696" s="166" t="s">
        <v>114</v>
      </c>
      <c r="M2696" s="166" t="s">
        <v>2742</v>
      </c>
    </row>
    <row r="2697" spans="1:13" ht="75" x14ac:dyDescent="0.2">
      <c r="A2697" s="166">
        <v>2696</v>
      </c>
      <c r="B2697" s="167" t="s">
        <v>11829</v>
      </c>
      <c r="C2697" s="168" t="s">
        <v>11830</v>
      </c>
      <c r="D2697" s="169" t="s">
        <v>5190</v>
      </c>
      <c r="E2697" s="170">
        <v>353</v>
      </c>
      <c r="F2697" s="170"/>
      <c r="G2697" s="166">
        <v>2026</v>
      </c>
      <c r="H2697" s="169" t="s">
        <v>11831</v>
      </c>
      <c r="I2697" s="173" t="s">
        <v>11832</v>
      </c>
      <c r="J2697" s="167" t="s">
        <v>32</v>
      </c>
      <c r="K2697" s="166" t="s">
        <v>55</v>
      </c>
      <c r="L2697" s="166" t="s">
        <v>114</v>
      </c>
      <c r="M2697" s="166" t="s">
        <v>2742</v>
      </c>
    </row>
    <row r="2698" spans="1:13" ht="60" x14ac:dyDescent="0.2">
      <c r="A2698" s="166">
        <v>2697</v>
      </c>
      <c r="B2698" s="167" t="s">
        <v>11833</v>
      </c>
      <c r="C2698" s="168" t="s">
        <v>11834</v>
      </c>
      <c r="D2698" s="169" t="s">
        <v>10015</v>
      </c>
      <c r="E2698" s="170"/>
      <c r="F2698" s="170"/>
      <c r="G2698" s="166">
        <v>2025</v>
      </c>
      <c r="H2698" s="169" t="s">
        <v>11835</v>
      </c>
      <c r="I2698" s="173" t="s">
        <v>11836</v>
      </c>
      <c r="J2698" s="167" t="s">
        <v>68</v>
      </c>
      <c r="K2698" s="166" t="s">
        <v>69</v>
      </c>
      <c r="L2698" s="166" t="s">
        <v>570</v>
      </c>
      <c r="M2698" s="166" t="s">
        <v>1091</v>
      </c>
    </row>
    <row r="2699" spans="1:13" ht="75" x14ac:dyDescent="0.2">
      <c r="A2699" s="166">
        <v>2698</v>
      </c>
      <c r="B2699" s="167" t="s">
        <v>11837</v>
      </c>
      <c r="C2699" s="168" t="s">
        <v>11838</v>
      </c>
      <c r="D2699" s="169" t="s">
        <v>2957</v>
      </c>
      <c r="E2699" s="170">
        <v>1053</v>
      </c>
      <c r="F2699" s="170"/>
      <c r="G2699" s="166">
        <v>2026</v>
      </c>
      <c r="H2699" s="169" t="s">
        <v>11839</v>
      </c>
      <c r="I2699" s="173" t="s">
        <v>11840</v>
      </c>
      <c r="J2699" s="167" t="s">
        <v>32</v>
      </c>
      <c r="K2699" s="166" t="s">
        <v>55</v>
      </c>
      <c r="L2699" s="166" t="s">
        <v>114</v>
      </c>
      <c r="M2699" s="166" t="s">
        <v>11761</v>
      </c>
    </row>
    <row r="2700" spans="1:13" ht="75" x14ac:dyDescent="0.2">
      <c r="A2700" s="166">
        <v>2699</v>
      </c>
      <c r="B2700" s="167" t="s">
        <v>11841</v>
      </c>
      <c r="C2700" s="168" t="s">
        <v>11842</v>
      </c>
      <c r="D2700" s="169" t="s">
        <v>3980</v>
      </c>
      <c r="E2700" s="170">
        <v>2026</v>
      </c>
      <c r="F2700" s="170">
        <v>1</v>
      </c>
      <c r="G2700" s="166">
        <v>2026</v>
      </c>
      <c r="H2700" s="166" t="s">
        <v>11843</v>
      </c>
      <c r="I2700" s="173" t="s">
        <v>11844</v>
      </c>
      <c r="J2700" s="167" t="s">
        <v>32</v>
      </c>
      <c r="K2700" s="166" t="s">
        <v>55</v>
      </c>
      <c r="L2700" s="166" t="s">
        <v>114</v>
      </c>
      <c r="M2700" s="166" t="s">
        <v>3317</v>
      </c>
    </row>
    <row r="2701" spans="1:13" ht="90" x14ac:dyDescent="0.2">
      <c r="A2701" s="166">
        <v>2700</v>
      </c>
      <c r="B2701" s="167" t="s">
        <v>11845</v>
      </c>
      <c r="C2701" s="168" t="s">
        <v>11846</v>
      </c>
      <c r="D2701" s="169" t="s">
        <v>2083</v>
      </c>
      <c r="E2701" s="170"/>
      <c r="F2701" s="170"/>
      <c r="G2701" s="166">
        <v>2026</v>
      </c>
      <c r="H2701" s="169" t="s">
        <v>11847</v>
      </c>
      <c r="I2701" s="173" t="s">
        <v>11848</v>
      </c>
      <c r="J2701" s="167" t="s">
        <v>32</v>
      </c>
      <c r="K2701" s="166" t="s">
        <v>55</v>
      </c>
      <c r="L2701" s="166" t="s">
        <v>149</v>
      </c>
      <c r="M2701" s="166" t="s">
        <v>4085</v>
      </c>
    </row>
    <row r="2702" spans="1:13" ht="90" x14ac:dyDescent="0.2">
      <c r="A2702" s="166">
        <v>2701</v>
      </c>
      <c r="B2702" s="167" t="s">
        <v>11849</v>
      </c>
      <c r="C2702" s="168" t="s">
        <v>11850</v>
      </c>
      <c r="D2702" s="169" t="s">
        <v>11080</v>
      </c>
      <c r="E2702" s="170">
        <v>26</v>
      </c>
      <c r="F2702" s="170">
        <v>1</v>
      </c>
      <c r="G2702" s="166">
        <v>2026</v>
      </c>
      <c r="H2702" s="169" t="s">
        <v>11851</v>
      </c>
      <c r="I2702" s="173" t="s">
        <v>11852</v>
      </c>
      <c r="J2702" s="167" t="s">
        <v>32</v>
      </c>
      <c r="K2702" s="166" t="s">
        <v>55</v>
      </c>
      <c r="L2702" s="166" t="s">
        <v>114</v>
      </c>
      <c r="M2702" s="185" t="s">
        <v>2900</v>
      </c>
    </row>
    <row r="2703" spans="1:13" ht="90" x14ac:dyDescent="0.2">
      <c r="A2703" s="166">
        <v>2702</v>
      </c>
      <c r="B2703" s="167" t="s">
        <v>11853</v>
      </c>
      <c r="C2703" s="168" t="s">
        <v>11854</v>
      </c>
      <c r="D2703" s="169" t="s">
        <v>11855</v>
      </c>
      <c r="E2703" s="170">
        <v>21</v>
      </c>
      <c r="F2703" s="170">
        <v>1</v>
      </c>
      <c r="G2703" s="166">
        <v>2026</v>
      </c>
      <c r="H2703" s="169" t="s">
        <v>11856</v>
      </c>
      <c r="I2703" s="173" t="s">
        <v>11857</v>
      </c>
      <c r="J2703" s="167" t="s">
        <v>32</v>
      </c>
      <c r="K2703" s="166" t="s">
        <v>55</v>
      </c>
      <c r="L2703" s="166" t="s">
        <v>56</v>
      </c>
      <c r="M2703" s="166" t="s">
        <v>2353</v>
      </c>
    </row>
    <row r="2704" spans="1:13" ht="60" x14ac:dyDescent="0.2">
      <c r="A2704" s="166">
        <v>2703</v>
      </c>
      <c r="B2704" s="167" t="s">
        <v>11858</v>
      </c>
      <c r="C2704" s="168" t="s">
        <v>11859</v>
      </c>
      <c r="D2704" s="169" t="s">
        <v>10351</v>
      </c>
      <c r="E2704" s="170"/>
      <c r="F2704" s="170"/>
      <c r="G2704" s="166">
        <v>2026</v>
      </c>
      <c r="H2704" s="169" t="s">
        <v>11860</v>
      </c>
      <c r="I2704" s="173" t="s">
        <v>11861</v>
      </c>
      <c r="J2704" s="167" t="s">
        <v>68</v>
      </c>
      <c r="K2704" s="166" t="s">
        <v>69</v>
      </c>
      <c r="L2704" s="166" t="s">
        <v>570</v>
      </c>
      <c r="M2704" s="166" t="s">
        <v>1091</v>
      </c>
    </row>
    <row r="2705" spans="1:13" ht="75" x14ac:dyDescent="0.2">
      <c r="A2705" s="166">
        <v>2704</v>
      </c>
      <c r="B2705" s="167" t="s">
        <v>11862</v>
      </c>
      <c r="C2705" s="168" t="s">
        <v>11863</v>
      </c>
      <c r="D2705" s="169" t="s">
        <v>11864</v>
      </c>
      <c r="E2705" s="170">
        <v>282</v>
      </c>
      <c r="F2705" s="170"/>
      <c r="G2705" s="166">
        <v>2026</v>
      </c>
      <c r="H2705" s="169" t="s">
        <v>11865</v>
      </c>
      <c r="I2705" s="173" t="s">
        <v>11866</v>
      </c>
      <c r="J2705" s="167" t="s">
        <v>323</v>
      </c>
      <c r="K2705" s="166" t="s">
        <v>55</v>
      </c>
      <c r="L2705" s="166" t="s">
        <v>56</v>
      </c>
      <c r="M2705" s="166" t="s">
        <v>2881</v>
      </c>
    </row>
    <row r="2706" spans="1:13" ht="90" x14ac:dyDescent="0.2">
      <c r="A2706" s="166">
        <v>2705</v>
      </c>
      <c r="B2706" s="167" t="s">
        <v>11867</v>
      </c>
      <c r="C2706" s="168" t="s">
        <v>11868</v>
      </c>
      <c r="D2706" s="169" t="s">
        <v>5980</v>
      </c>
      <c r="E2706" s="170">
        <v>132</v>
      </c>
      <c r="F2706" s="170">
        <v>2</v>
      </c>
      <c r="G2706" s="166">
        <v>2026</v>
      </c>
      <c r="H2706" s="169" t="s">
        <v>11869</v>
      </c>
      <c r="I2706" s="173" t="s">
        <v>11870</v>
      </c>
      <c r="J2706" s="167" t="s">
        <v>32</v>
      </c>
      <c r="K2706" s="166" t="s">
        <v>55</v>
      </c>
      <c r="L2706" s="166" t="s">
        <v>570</v>
      </c>
      <c r="M2706" s="166" t="s">
        <v>1854</v>
      </c>
    </row>
    <row r="2707" spans="1:13" ht="75" x14ac:dyDescent="0.2">
      <c r="A2707" s="166">
        <v>2706</v>
      </c>
      <c r="B2707" s="167" t="s">
        <v>11871</v>
      </c>
      <c r="C2707" s="168" t="s">
        <v>11872</v>
      </c>
      <c r="D2707" s="169" t="s">
        <v>2920</v>
      </c>
      <c r="E2707" s="170">
        <v>26</v>
      </c>
      <c r="F2707" s="170">
        <v>2</v>
      </c>
      <c r="G2707" s="166">
        <v>2026</v>
      </c>
      <c r="H2707" s="169" t="s">
        <v>11873</v>
      </c>
      <c r="I2707" s="173" t="s">
        <v>11874</v>
      </c>
      <c r="J2707" s="167" t="s">
        <v>32</v>
      </c>
      <c r="K2707" s="166" t="s">
        <v>55</v>
      </c>
      <c r="L2707" s="166" t="s">
        <v>725</v>
      </c>
      <c r="M2707" s="166" t="s">
        <v>11670</v>
      </c>
    </row>
    <row r="2708" spans="1:13" ht="90" x14ac:dyDescent="0.2">
      <c r="A2708" s="166">
        <v>2707</v>
      </c>
      <c r="B2708" s="167" t="s">
        <v>11875</v>
      </c>
      <c r="C2708" s="168" t="s">
        <v>11876</v>
      </c>
      <c r="D2708" s="169" t="s">
        <v>6094</v>
      </c>
      <c r="E2708" s="170"/>
      <c r="F2708" s="170"/>
      <c r="G2708" s="166">
        <v>2026</v>
      </c>
      <c r="H2708" s="169" t="s">
        <v>11877</v>
      </c>
      <c r="I2708" s="173" t="s">
        <v>11878</v>
      </c>
      <c r="J2708" s="167" t="s">
        <v>32</v>
      </c>
      <c r="K2708" s="166" t="s">
        <v>55</v>
      </c>
      <c r="L2708" s="166" t="s">
        <v>56</v>
      </c>
      <c r="M2708" s="166" t="s">
        <v>2163</v>
      </c>
    </row>
    <row r="2709" spans="1:13" ht="90" x14ac:dyDescent="0.2">
      <c r="A2709" s="166">
        <v>2708</v>
      </c>
      <c r="B2709" s="167" t="s">
        <v>11879</v>
      </c>
      <c r="C2709" s="168" t="s">
        <v>11880</v>
      </c>
      <c r="D2709" s="169" t="s">
        <v>330</v>
      </c>
      <c r="E2709" s="170" t="s">
        <v>11881</v>
      </c>
      <c r="F2709" s="170"/>
      <c r="G2709" s="166">
        <v>2026</v>
      </c>
      <c r="H2709" s="169" t="s">
        <v>11882</v>
      </c>
      <c r="I2709" s="173" t="s">
        <v>11883</v>
      </c>
      <c r="J2709" s="167" t="s">
        <v>68</v>
      </c>
      <c r="K2709" s="166" t="s">
        <v>3417</v>
      </c>
      <c r="L2709" s="166" t="s">
        <v>725</v>
      </c>
      <c r="M2709" s="166" t="s">
        <v>10861</v>
      </c>
    </row>
    <row r="2710" spans="1:13" ht="90" x14ac:dyDescent="0.2">
      <c r="A2710" s="166">
        <v>2709</v>
      </c>
      <c r="B2710" s="167" t="s">
        <v>11884</v>
      </c>
      <c r="C2710" s="168" t="s">
        <v>11885</v>
      </c>
      <c r="D2710" s="169" t="s">
        <v>330</v>
      </c>
      <c r="E2710" s="170" t="s">
        <v>11886</v>
      </c>
      <c r="F2710" s="170"/>
      <c r="G2710" s="166">
        <v>2026</v>
      </c>
      <c r="H2710" s="169" t="s">
        <v>11887</v>
      </c>
      <c r="I2710" s="173" t="s">
        <v>11888</v>
      </c>
      <c r="J2710" s="167" t="s">
        <v>68</v>
      </c>
      <c r="K2710" s="166" t="s">
        <v>69</v>
      </c>
      <c r="L2710" s="166" t="s">
        <v>80</v>
      </c>
      <c r="M2710" s="166" t="s">
        <v>2539</v>
      </c>
    </row>
    <row r="2711" spans="1:13" ht="90" x14ac:dyDescent="0.2">
      <c r="A2711" s="166">
        <v>2710</v>
      </c>
      <c r="B2711" s="167" t="s">
        <v>11889</v>
      </c>
      <c r="C2711" s="168" t="s">
        <v>11890</v>
      </c>
      <c r="D2711" s="169" t="s">
        <v>330</v>
      </c>
      <c r="E2711" s="170" t="s">
        <v>11891</v>
      </c>
      <c r="F2711" s="170"/>
      <c r="G2711" s="166">
        <v>2026</v>
      </c>
      <c r="H2711" s="169" t="s">
        <v>11892</v>
      </c>
      <c r="I2711" s="173" t="s">
        <v>11893</v>
      </c>
      <c r="J2711" s="167" t="s">
        <v>68</v>
      </c>
      <c r="K2711" s="166" t="s">
        <v>69</v>
      </c>
      <c r="L2711" s="166" t="s">
        <v>80</v>
      </c>
      <c r="M2711" s="166" t="s">
        <v>3353</v>
      </c>
    </row>
    <row r="2712" spans="1:13" ht="90" x14ac:dyDescent="0.2">
      <c r="A2712" s="166">
        <v>2711</v>
      </c>
      <c r="B2712" s="167" t="s">
        <v>11894</v>
      </c>
      <c r="C2712" s="168" t="s">
        <v>11895</v>
      </c>
      <c r="D2712" s="169" t="s">
        <v>330</v>
      </c>
      <c r="E2712" s="170" t="s">
        <v>11896</v>
      </c>
      <c r="F2712" s="170"/>
      <c r="G2712" s="166">
        <v>2026</v>
      </c>
      <c r="H2712" s="169" t="s">
        <v>11897</v>
      </c>
      <c r="I2712" s="173" t="s">
        <v>11898</v>
      </c>
      <c r="J2712" s="167" t="s">
        <v>68</v>
      </c>
      <c r="K2712" s="166" t="s">
        <v>69</v>
      </c>
      <c r="L2712" s="166" t="s">
        <v>56</v>
      </c>
      <c r="M2712" s="166" t="s">
        <v>2274</v>
      </c>
    </row>
    <row r="2713" spans="1:13" ht="75" x14ac:dyDescent="0.2">
      <c r="A2713" s="166">
        <v>2712</v>
      </c>
      <c r="B2713" s="167" t="s">
        <v>11899</v>
      </c>
      <c r="C2713" s="168" t="s">
        <v>11900</v>
      </c>
      <c r="D2713" s="169" t="s">
        <v>11901</v>
      </c>
      <c r="E2713" s="170"/>
      <c r="F2713" s="170"/>
      <c r="G2713" s="166">
        <v>2026</v>
      </c>
      <c r="H2713" s="169" t="s">
        <v>11902</v>
      </c>
      <c r="I2713" s="173" t="s">
        <v>11903</v>
      </c>
      <c r="J2713" s="167" t="s">
        <v>32</v>
      </c>
      <c r="K2713" s="166" t="s">
        <v>55</v>
      </c>
      <c r="L2713" s="166" t="s">
        <v>725</v>
      </c>
      <c r="M2713" s="166" t="s">
        <v>3490</v>
      </c>
    </row>
    <row r="2714" spans="1:13" ht="90" x14ac:dyDescent="0.2">
      <c r="A2714" s="166">
        <v>2713</v>
      </c>
      <c r="B2714" s="167" t="s">
        <v>11904</v>
      </c>
      <c r="C2714" s="168" t="s">
        <v>11905</v>
      </c>
      <c r="D2714" s="169" t="s">
        <v>2419</v>
      </c>
      <c r="E2714" s="170">
        <v>89</v>
      </c>
      <c r="F2714" s="170">
        <v>1</v>
      </c>
      <c r="G2714" s="166">
        <v>2026</v>
      </c>
      <c r="H2714" s="169" t="s">
        <v>11906</v>
      </c>
      <c r="I2714" s="173" t="s">
        <v>11907</v>
      </c>
      <c r="J2714" s="167" t="s">
        <v>32</v>
      </c>
      <c r="K2714" s="166" t="s">
        <v>55</v>
      </c>
      <c r="L2714" s="166" t="s">
        <v>56</v>
      </c>
      <c r="M2714" s="166" t="s">
        <v>2163</v>
      </c>
    </row>
    <row r="2715" spans="1:13" ht="90" x14ac:dyDescent="0.2">
      <c r="A2715" s="166">
        <v>2714</v>
      </c>
      <c r="B2715" s="167" t="s">
        <v>11908</v>
      </c>
      <c r="C2715" s="168" t="s">
        <v>11909</v>
      </c>
      <c r="D2715" s="169" t="s">
        <v>11910</v>
      </c>
      <c r="E2715" s="170"/>
      <c r="F2715" s="170"/>
      <c r="G2715" s="166">
        <v>2026</v>
      </c>
      <c r="H2715" s="169" t="s">
        <v>11911</v>
      </c>
      <c r="I2715" s="173" t="s">
        <v>11912</v>
      </c>
      <c r="J2715" s="167" t="s">
        <v>32</v>
      </c>
      <c r="K2715" s="166" t="s">
        <v>55</v>
      </c>
      <c r="L2715" s="166" t="s">
        <v>114</v>
      </c>
      <c r="M2715" s="166" t="s">
        <v>2742</v>
      </c>
    </row>
    <row r="2716" spans="1:13" ht="75" x14ac:dyDescent="0.2">
      <c r="A2716" s="166">
        <v>2715</v>
      </c>
      <c r="B2716" s="167" t="s">
        <v>11913</v>
      </c>
      <c r="C2716" s="168" t="s">
        <v>11914</v>
      </c>
      <c r="D2716" s="169" t="s">
        <v>11915</v>
      </c>
      <c r="E2716" s="170">
        <v>8</v>
      </c>
      <c r="F2716" s="170">
        <v>1</v>
      </c>
      <c r="G2716" s="166">
        <v>2026</v>
      </c>
      <c r="H2716" s="169" t="s">
        <v>11916</v>
      </c>
      <c r="I2716" s="173" t="s">
        <v>11917</v>
      </c>
      <c r="J2716" s="167" t="s">
        <v>32</v>
      </c>
      <c r="K2716" s="166" t="s">
        <v>103</v>
      </c>
      <c r="L2716" s="166" t="s">
        <v>80</v>
      </c>
      <c r="M2716" s="166" t="s">
        <v>2336</v>
      </c>
    </row>
    <row r="2717" spans="1:13" ht="75" x14ac:dyDescent="0.2">
      <c r="A2717" s="166">
        <v>2716</v>
      </c>
      <c r="B2717" s="167" t="s">
        <v>11918</v>
      </c>
      <c r="C2717" s="168" t="s">
        <v>11919</v>
      </c>
      <c r="D2717" s="169" t="s">
        <v>662</v>
      </c>
      <c r="E2717" s="170">
        <v>10</v>
      </c>
      <c r="F2717" s="170">
        <v>1</v>
      </c>
      <c r="G2717" s="166">
        <v>2026</v>
      </c>
      <c r="H2717" s="169" t="s">
        <v>11920</v>
      </c>
      <c r="I2717" s="173" t="s">
        <v>11921</v>
      </c>
      <c r="J2717" s="167" t="s">
        <v>32</v>
      </c>
      <c r="K2717" s="166" t="s">
        <v>55</v>
      </c>
      <c r="L2717" s="166" t="s">
        <v>114</v>
      </c>
      <c r="M2717" s="185" t="s">
        <v>2900</v>
      </c>
    </row>
    <row r="2718" spans="1:13" ht="75" x14ac:dyDescent="0.2">
      <c r="A2718" s="166">
        <v>2717</v>
      </c>
      <c r="B2718" s="167" t="s">
        <v>11922</v>
      </c>
      <c r="C2718" s="168" t="s">
        <v>11923</v>
      </c>
      <c r="D2718" s="169" t="s">
        <v>11915</v>
      </c>
      <c r="E2718" s="170">
        <v>8</v>
      </c>
      <c r="F2718" s="170">
        <v>1</v>
      </c>
      <c r="G2718" s="166">
        <v>2026</v>
      </c>
      <c r="H2718" s="169" t="s">
        <v>11924</v>
      </c>
      <c r="I2718" s="173" t="s">
        <v>11925</v>
      </c>
      <c r="J2718" s="167" t="s">
        <v>32</v>
      </c>
      <c r="K2718" s="166" t="s">
        <v>103</v>
      </c>
      <c r="L2718" s="166" t="s">
        <v>80</v>
      </c>
      <c r="M2718" s="166" t="s">
        <v>2336</v>
      </c>
    </row>
    <row r="2719" spans="1:13" ht="75" x14ac:dyDescent="0.2">
      <c r="A2719" s="166">
        <v>2718</v>
      </c>
      <c r="B2719" s="167" t="s">
        <v>11926</v>
      </c>
      <c r="C2719" s="168" t="s">
        <v>11927</v>
      </c>
      <c r="D2719" s="169" t="s">
        <v>11928</v>
      </c>
      <c r="E2719" s="170">
        <v>20</v>
      </c>
      <c r="F2719" s="170">
        <v>3</v>
      </c>
      <c r="G2719" s="166">
        <v>2026</v>
      </c>
      <c r="H2719" s="169" t="s">
        <v>11929</v>
      </c>
      <c r="I2719" s="173" t="s">
        <v>11930</v>
      </c>
      <c r="J2719" s="167" t="s">
        <v>32</v>
      </c>
      <c r="K2719" s="166" t="s">
        <v>103</v>
      </c>
      <c r="L2719" s="166" t="s">
        <v>114</v>
      </c>
      <c r="M2719" s="166" t="s">
        <v>11931</v>
      </c>
    </row>
    <row r="2720" spans="1:13" ht="60" x14ac:dyDescent="0.2">
      <c r="A2720" s="166">
        <v>2719</v>
      </c>
      <c r="B2720" s="167" t="s">
        <v>11932</v>
      </c>
      <c r="C2720" s="168" t="s">
        <v>11933</v>
      </c>
      <c r="D2720" s="169" t="s">
        <v>10351</v>
      </c>
      <c r="E2720" s="170"/>
      <c r="F2720" s="170"/>
      <c r="G2720" s="166">
        <v>2026</v>
      </c>
      <c r="H2720" s="169" t="s">
        <v>11934</v>
      </c>
      <c r="I2720" s="173" t="s">
        <v>11935</v>
      </c>
      <c r="J2720" s="167" t="s">
        <v>68</v>
      </c>
      <c r="K2720" s="166" t="s">
        <v>69</v>
      </c>
      <c r="L2720" s="166" t="s">
        <v>570</v>
      </c>
      <c r="M2720" s="166" t="s">
        <v>1091</v>
      </c>
    </row>
    <row r="2721" spans="1:13" ht="75" x14ac:dyDescent="0.2">
      <c r="A2721" s="166">
        <v>2720</v>
      </c>
      <c r="B2721" s="167" t="s">
        <v>11936</v>
      </c>
      <c r="C2721" s="168" t="s">
        <v>11937</v>
      </c>
      <c r="D2721" s="169" t="s">
        <v>11938</v>
      </c>
      <c r="E2721" s="170">
        <v>17</v>
      </c>
      <c r="F2721" s="170">
        <v>1</v>
      </c>
      <c r="G2721" s="166">
        <v>2026</v>
      </c>
      <c r="H2721" s="169" t="s">
        <v>11939</v>
      </c>
      <c r="I2721" s="173" t="s">
        <v>11940</v>
      </c>
      <c r="J2721" s="167" t="s">
        <v>32</v>
      </c>
      <c r="K2721" s="166" t="s">
        <v>103</v>
      </c>
      <c r="L2721" s="166" t="s">
        <v>56</v>
      </c>
      <c r="M2721" s="166" t="s">
        <v>2163</v>
      </c>
    </row>
    <row r="2722" spans="1:13" ht="90" x14ac:dyDescent="0.2">
      <c r="A2722" s="166">
        <v>2721</v>
      </c>
      <c r="B2722" s="167" t="s">
        <v>11941</v>
      </c>
      <c r="C2722" s="168" t="s">
        <v>11942</v>
      </c>
      <c r="D2722" s="169" t="s">
        <v>1609</v>
      </c>
      <c r="E2722" s="170" t="s">
        <v>11943</v>
      </c>
      <c r="F2722" s="170"/>
      <c r="G2722" s="166">
        <v>2026</v>
      </c>
      <c r="H2722" s="169" t="s">
        <v>11944</v>
      </c>
      <c r="I2722" s="173" t="s">
        <v>11945</v>
      </c>
      <c r="J2722" s="167" t="s">
        <v>68</v>
      </c>
      <c r="K2722" s="166" t="s">
        <v>3417</v>
      </c>
      <c r="L2722" s="166" t="s">
        <v>56</v>
      </c>
      <c r="M2722" s="166" t="s">
        <v>2353</v>
      </c>
    </row>
    <row r="2723" spans="1:13" ht="90" x14ac:dyDescent="0.2">
      <c r="A2723" s="166">
        <v>2722</v>
      </c>
      <c r="B2723" s="167" t="s">
        <v>11946</v>
      </c>
      <c r="C2723" s="168" t="s">
        <v>11947</v>
      </c>
      <c r="D2723" s="169" t="s">
        <v>1609</v>
      </c>
      <c r="E2723" s="170" t="s">
        <v>11943</v>
      </c>
      <c r="F2723" s="170"/>
      <c r="G2723" s="166">
        <v>2026</v>
      </c>
      <c r="H2723" s="169" t="s">
        <v>11948</v>
      </c>
      <c r="I2723" s="173" t="s">
        <v>11949</v>
      </c>
      <c r="J2723" s="167" t="s">
        <v>68</v>
      </c>
      <c r="K2723" s="166" t="s">
        <v>3417</v>
      </c>
      <c r="L2723" s="166" t="s">
        <v>56</v>
      </c>
      <c r="M2723" s="166" t="s">
        <v>2353</v>
      </c>
    </row>
    <row r="2724" spans="1:13" ht="90" x14ac:dyDescent="0.2">
      <c r="A2724" s="166">
        <v>2723</v>
      </c>
      <c r="B2724" s="167" t="s">
        <v>11950</v>
      </c>
      <c r="C2724" s="168" t="s">
        <v>11951</v>
      </c>
      <c r="D2724" s="169" t="s">
        <v>1609</v>
      </c>
      <c r="E2724" s="170" t="s">
        <v>11943</v>
      </c>
      <c r="F2724" s="170"/>
      <c r="G2724" s="166">
        <v>2026</v>
      </c>
      <c r="H2724" s="169" t="s">
        <v>11952</v>
      </c>
      <c r="I2724" s="173" t="s">
        <v>11953</v>
      </c>
      <c r="J2724" s="167" t="s">
        <v>68</v>
      </c>
      <c r="K2724" s="166" t="s">
        <v>3417</v>
      </c>
      <c r="L2724" s="166" t="s">
        <v>56</v>
      </c>
      <c r="M2724" s="166" t="s">
        <v>2353</v>
      </c>
    </row>
    <row r="2725" spans="1:13" ht="90" x14ac:dyDescent="0.2">
      <c r="A2725" s="166">
        <v>2724</v>
      </c>
      <c r="B2725" s="167" t="s">
        <v>11954</v>
      </c>
      <c r="C2725" s="168" t="s">
        <v>11955</v>
      </c>
      <c r="D2725" s="169" t="s">
        <v>1609</v>
      </c>
      <c r="E2725" s="170" t="s">
        <v>11956</v>
      </c>
      <c r="F2725" s="170"/>
      <c r="G2725" s="166">
        <v>2026</v>
      </c>
      <c r="H2725" s="169" t="s">
        <v>11957</v>
      </c>
      <c r="I2725" s="173" t="s">
        <v>11958</v>
      </c>
      <c r="J2725" s="167" t="s">
        <v>68</v>
      </c>
      <c r="K2725" s="166" t="s">
        <v>69</v>
      </c>
      <c r="L2725" s="166" t="s">
        <v>128</v>
      </c>
      <c r="M2725" s="166" t="s">
        <v>2200</v>
      </c>
    </row>
    <row r="2726" spans="1:13" ht="75" x14ac:dyDescent="0.2">
      <c r="A2726" s="166">
        <v>2725</v>
      </c>
      <c r="B2726" s="167" t="s">
        <v>11959</v>
      </c>
      <c r="C2726" s="168" t="s">
        <v>11960</v>
      </c>
      <c r="D2726" s="169" t="s">
        <v>5874</v>
      </c>
      <c r="E2726" s="170"/>
      <c r="F2726" s="170"/>
      <c r="G2726" s="166">
        <v>2026</v>
      </c>
      <c r="H2726" s="169" t="s">
        <v>11961</v>
      </c>
      <c r="I2726" s="173" t="s">
        <v>11962</v>
      </c>
      <c r="J2726" s="167" t="s">
        <v>32</v>
      </c>
      <c r="K2726" s="166" t="s">
        <v>55</v>
      </c>
      <c r="L2726" s="166" t="s">
        <v>56</v>
      </c>
      <c r="M2726" s="166" t="s">
        <v>2163</v>
      </c>
    </row>
    <row r="2727" spans="1:13" ht="90" x14ac:dyDescent="0.2">
      <c r="A2727" s="166">
        <v>2726</v>
      </c>
      <c r="B2727" s="167" t="s">
        <v>11963</v>
      </c>
      <c r="C2727" s="168" t="s">
        <v>11964</v>
      </c>
      <c r="D2727" s="169" t="s">
        <v>330</v>
      </c>
      <c r="E2727" s="170" t="s">
        <v>11965</v>
      </c>
      <c r="F2727" s="170"/>
      <c r="G2727" s="166">
        <v>2026</v>
      </c>
      <c r="H2727" s="169" t="s">
        <v>11966</v>
      </c>
      <c r="I2727" s="173" t="s">
        <v>11967</v>
      </c>
      <c r="J2727" s="167" t="s">
        <v>68</v>
      </c>
      <c r="K2727" s="166" t="s">
        <v>69</v>
      </c>
      <c r="L2727" s="166" t="s">
        <v>601</v>
      </c>
      <c r="M2727" s="166" t="s">
        <v>11968</v>
      </c>
    </row>
    <row r="2728" spans="1:13" ht="90" x14ac:dyDescent="0.2">
      <c r="A2728" s="166">
        <v>2727</v>
      </c>
      <c r="B2728" s="167" t="s">
        <v>11969</v>
      </c>
      <c r="C2728" s="168" t="s">
        <v>11970</v>
      </c>
      <c r="D2728" s="169" t="s">
        <v>9789</v>
      </c>
      <c r="E2728" s="170">
        <v>19</v>
      </c>
      <c r="F2728" s="170">
        <v>1</v>
      </c>
      <c r="G2728" s="166">
        <v>2026</v>
      </c>
      <c r="H2728" s="169" t="s">
        <v>11971</v>
      </c>
      <c r="I2728" s="173" t="s">
        <v>11972</v>
      </c>
      <c r="J2728" s="167" t="s">
        <v>32</v>
      </c>
      <c r="K2728" s="166" t="s">
        <v>55</v>
      </c>
      <c r="L2728" s="166" t="s">
        <v>56</v>
      </c>
      <c r="M2728" s="166" t="s">
        <v>2163</v>
      </c>
    </row>
    <row r="2729" spans="1:13" ht="90" x14ac:dyDescent="0.2">
      <c r="A2729" s="166">
        <v>2728</v>
      </c>
      <c r="B2729" s="167" t="s">
        <v>11973</v>
      </c>
      <c r="C2729" s="168" t="s">
        <v>11974</v>
      </c>
      <c r="D2729" s="169" t="s">
        <v>9789</v>
      </c>
      <c r="E2729" s="170">
        <v>19</v>
      </c>
      <c r="F2729" s="170">
        <v>1</v>
      </c>
      <c r="G2729" s="166">
        <v>2026</v>
      </c>
      <c r="H2729" s="169" t="s">
        <v>11975</v>
      </c>
      <c r="I2729" s="173" t="s">
        <v>11976</v>
      </c>
      <c r="J2729" s="167" t="s">
        <v>32</v>
      </c>
      <c r="K2729" s="166" t="s">
        <v>55</v>
      </c>
      <c r="L2729" s="166" t="s">
        <v>56</v>
      </c>
      <c r="M2729" s="166" t="s">
        <v>2163</v>
      </c>
    </row>
    <row r="2730" spans="1:13" ht="45" x14ac:dyDescent="0.2">
      <c r="A2730" s="166">
        <v>2729</v>
      </c>
      <c r="B2730" s="167" t="s">
        <v>11977</v>
      </c>
      <c r="C2730" s="168" t="s">
        <v>11978</v>
      </c>
      <c r="D2730" s="169" t="s">
        <v>3350</v>
      </c>
      <c r="E2730" s="170">
        <v>2025</v>
      </c>
      <c r="F2730" s="170">
        <v>43</v>
      </c>
      <c r="G2730" s="166">
        <v>2026</v>
      </c>
      <c r="H2730" s="169" t="s">
        <v>11979</v>
      </c>
      <c r="I2730" s="173" t="s">
        <v>11980</v>
      </c>
      <c r="J2730" s="167" t="s">
        <v>68</v>
      </c>
      <c r="K2730" s="166" t="s">
        <v>69</v>
      </c>
      <c r="L2730" s="166" t="s">
        <v>570</v>
      </c>
      <c r="M2730" s="166" t="s">
        <v>1091</v>
      </c>
    </row>
    <row r="2731" spans="1:13" ht="75" x14ac:dyDescent="0.2">
      <c r="A2731" s="166">
        <v>2730</v>
      </c>
      <c r="B2731" s="167" t="s">
        <v>11981</v>
      </c>
      <c r="C2731" s="168" t="s">
        <v>11982</v>
      </c>
      <c r="D2731" s="169" t="s">
        <v>11983</v>
      </c>
      <c r="E2731" s="170">
        <v>13</v>
      </c>
      <c r="F2731" s="170">
        <v>134</v>
      </c>
      <c r="G2731" s="166">
        <v>2026</v>
      </c>
      <c r="H2731" s="169" t="s">
        <v>11984</v>
      </c>
      <c r="I2731" s="173" t="s">
        <v>11985</v>
      </c>
      <c r="J2731" s="167" t="s">
        <v>32</v>
      </c>
      <c r="K2731" s="166" t="s">
        <v>103</v>
      </c>
      <c r="L2731" s="166" t="s">
        <v>128</v>
      </c>
      <c r="M2731" s="166" t="s">
        <v>2695</v>
      </c>
    </row>
    <row r="2732" spans="1:13" ht="75" x14ac:dyDescent="0.2">
      <c r="A2732" s="166">
        <v>2731</v>
      </c>
      <c r="B2732" s="167" t="s">
        <v>11986</v>
      </c>
      <c r="C2732" s="168" t="s">
        <v>11987</v>
      </c>
      <c r="D2732" s="169" t="s">
        <v>11988</v>
      </c>
      <c r="E2732" s="170">
        <v>36</v>
      </c>
      <c r="F2732" s="170">
        <v>1</v>
      </c>
      <c r="G2732" s="166">
        <v>2026</v>
      </c>
      <c r="H2732" s="169" t="s">
        <v>11989</v>
      </c>
      <c r="I2732" s="173" t="s">
        <v>11990</v>
      </c>
      <c r="J2732" s="167" t="s">
        <v>32</v>
      </c>
      <c r="K2732" s="166" t="s">
        <v>103</v>
      </c>
      <c r="L2732" s="166" t="s">
        <v>5593</v>
      </c>
      <c r="M2732" s="166" t="s">
        <v>7507</v>
      </c>
    </row>
    <row r="2733" spans="1:13" ht="90" x14ac:dyDescent="0.2">
      <c r="A2733" s="166">
        <v>2732</v>
      </c>
      <c r="B2733" s="167" t="s">
        <v>11991</v>
      </c>
      <c r="C2733" s="168" t="s">
        <v>11992</v>
      </c>
      <c r="D2733" s="169" t="s">
        <v>330</v>
      </c>
      <c r="E2733" s="170" t="s">
        <v>11993</v>
      </c>
      <c r="F2733" s="170"/>
      <c r="G2733" s="166">
        <v>2026</v>
      </c>
      <c r="H2733" s="169" t="s">
        <v>11994</v>
      </c>
      <c r="I2733" s="173" t="s">
        <v>11995</v>
      </c>
      <c r="J2733" s="167" t="s">
        <v>68</v>
      </c>
      <c r="K2733" s="166" t="s">
        <v>69</v>
      </c>
      <c r="L2733" s="166" t="s">
        <v>80</v>
      </c>
      <c r="M2733" s="166" t="s">
        <v>3353</v>
      </c>
    </row>
    <row r="2734" spans="1:13" ht="90" x14ac:dyDescent="0.2">
      <c r="A2734" s="166">
        <v>2733</v>
      </c>
      <c r="B2734" s="167" t="s">
        <v>11996</v>
      </c>
      <c r="C2734" s="168" t="s">
        <v>11997</v>
      </c>
      <c r="D2734" s="169" t="s">
        <v>1609</v>
      </c>
      <c r="E2734" s="170" t="s">
        <v>11998</v>
      </c>
      <c r="F2734" s="170"/>
      <c r="G2734" s="166">
        <v>2026</v>
      </c>
      <c r="H2734" s="169" t="s">
        <v>11999</v>
      </c>
      <c r="I2734" s="173" t="s">
        <v>12000</v>
      </c>
      <c r="J2734" s="167" t="s">
        <v>68</v>
      </c>
      <c r="K2734" s="166" t="s">
        <v>3417</v>
      </c>
      <c r="L2734" s="166" t="s">
        <v>56</v>
      </c>
      <c r="M2734" s="166" t="s">
        <v>2353</v>
      </c>
    </row>
    <row r="2735" spans="1:13" ht="75" x14ac:dyDescent="0.2">
      <c r="A2735" s="166">
        <v>2734</v>
      </c>
      <c r="B2735" s="167" t="s">
        <v>12001</v>
      </c>
      <c r="C2735" s="168" t="s">
        <v>12002</v>
      </c>
      <c r="D2735" s="169" t="s">
        <v>5990</v>
      </c>
      <c r="E2735" s="170">
        <v>7</v>
      </c>
      <c r="F2735" s="170">
        <v>1</v>
      </c>
      <c r="G2735" s="166">
        <v>2026</v>
      </c>
      <c r="H2735" s="169" t="s">
        <v>12003</v>
      </c>
      <c r="I2735" s="173" t="s">
        <v>12004</v>
      </c>
      <c r="J2735" s="167" t="s">
        <v>32</v>
      </c>
      <c r="K2735" s="166" t="s">
        <v>103</v>
      </c>
      <c r="L2735" s="166" t="s">
        <v>128</v>
      </c>
      <c r="M2735" s="166" t="s">
        <v>544</v>
      </c>
    </row>
    <row r="2736" spans="1:13" ht="90" x14ac:dyDescent="0.2">
      <c r="A2736" s="166">
        <v>2735</v>
      </c>
      <c r="B2736" s="167" t="s">
        <v>12005</v>
      </c>
      <c r="C2736" s="168" t="s">
        <v>12006</v>
      </c>
      <c r="D2736" s="169" t="s">
        <v>12007</v>
      </c>
      <c r="E2736" s="170"/>
      <c r="F2736" s="170"/>
      <c r="G2736" s="166">
        <v>2026</v>
      </c>
      <c r="H2736" s="169" t="s">
        <v>12008</v>
      </c>
      <c r="I2736" s="173" t="s">
        <v>12009</v>
      </c>
      <c r="J2736" s="167" t="s">
        <v>32</v>
      </c>
      <c r="K2736" s="166" t="s">
        <v>55</v>
      </c>
      <c r="L2736" s="166" t="s">
        <v>4871</v>
      </c>
      <c r="M2736" s="185" t="s">
        <v>2900</v>
      </c>
    </row>
    <row r="2737" spans="1:13" ht="75" x14ac:dyDescent="0.2">
      <c r="A2737" s="166">
        <v>2736</v>
      </c>
      <c r="B2737" s="167" t="s">
        <v>12010</v>
      </c>
      <c r="C2737" s="168" t="s">
        <v>12011</v>
      </c>
      <c r="D2737" s="169" t="s">
        <v>42</v>
      </c>
      <c r="E2737" s="170"/>
      <c r="F2737" s="170"/>
      <c r="G2737" s="166">
        <v>2026</v>
      </c>
      <c r="H2737" s="169" t="s">
        <v>12012</v>
      </c>
      <c r="I2737" s="173" t="s">
        <v>12013</v>
      </c>
      <c r="J2737" s="167" t="s">
        <v>32</v>
      </c>
      <c r="K2737" s="166" t="s">
        <v>55</v>
      </c>
      <c r="L2737" s="166" t="s">
        <v>56</v>
      </c>
      <c r="M2737" s="166" t="s">
        <v>2163</v>
      </c>
    </row>
    <row r="2738" spans="1:13" ht="75" x14ac:dyDescent="0.2">
      <c r="A2738" s="166">
        <v>2737</v>
      </c>
      <c r="B2738" s="167" t="s">
        <v>12014</v>
      </c>
      <c r="C2738" s="168" t="s">
        <v>12015</v>
      </c>
      <c r="D2738" s="169" t="s">
        <v>12016</v>
      </c>
      <c r="E2738" s="170"/>
      <c r="F2738" s="170"/>
      <c r="G2738" s="166">
        <v>2026</v>
      </c>
      <c r="H2738" s="169" t="s">
        <v>12017</v>
      </c>
      <c r="I2738" s="173" t="s">
        <v>12018</v>
      </c>
      <c r="J2738" s="167" t="s">
        <v>61</v>
      </c>
      <c r="K2738" s="166" t="s">
        <v>69</v>
      </c>
      <c r="L2738" s="166" t="s">
        <v>601</v>
      </c>
      <c r="M2738" s="166" t="s">
        <v>11968</v>
      </c>
    </row>
    <row r="2739" spans="1:13" ht="75" x14ac:dyDescent="0.2">
      <c r="A2739" s="166">
        <v>2738</v>
      </c>
      <c r="B2739" s="167" t="s">
        <v>12019</v>
      </c>
      <c r="C2739" s="168" t="s">
        <v>12020</v>
      </c>
      <c r="D2739" s="169" t="s">
        <v>12021</v>
      </c>
      <c r="E2739" s="170"/>
      <c r="F2739" s="170"/>
      <c r="G2739" s="166">
        <v>2025</v>
      </c>
      <c r="H2739" s="169" t="s">
        <v>12022</v>
      </c>
      <c r="I2739" s="173" t="s">
        <v>12023</v>
      </c>
      <c r="J2739" s="167" t="s">
        <v>68</v>
      </c>
      <c r="K2739" s="166" t="s">
        <v>3417</v>
      </c>
      <c r="L2739" s="166" t="s">
        <v>6046</v>
      </c>
      <c r="M2739" s="166" t="s">
        <v>2274</v>
      </c>
    </row>
    <row r="2740" spans="1:13" ht="75" x14ac:dyDescent="0.2">
      <c r="A2740" s="166">
        <v>2739</v>
      </c>
      <c r="B2740" s="167" t="s">
        <v>12024</v>
      </c>
      <c r="C2740" s="168" t="s">
        <v>12025</v>
      </c>
      <c r="D2740" s="169" t="s">
        <v>12026</v>
      </c>
      <c r="E2740" s="170"/>
      <c r="F2740" s="170"/>
      <c r="G2740" s="166">
        <v>2025</v>
      </c>
      <c r="H2740" s="169" t="s">
        <v>12027</v>
      </c>
      <c r="I2740" s="173" t="s">
        <v>12028</v>
      </c>
      <c r="J2740" s="167" t="s">
        <v>61</v>
      </c>
      <c r="K2740" s="166" t="s">
        <v>69</v>
      </c>
      <c r="L2740" s="166" t="s">
        <v>725</v>
      </c>
      <c r="M2740" s="166" t="s">
        <v>3281</v>
      </c>
    </row>
    <row r="2741" spans="1:13" ht="75" x14ac:dyDescent="0.2">
      <c r="A2741" s="166">
        <v>2740</v>
      </c>
      <c r="B2741" s="167" t="s">
        <v>12029</v>
      </c>
      <c r="C2741" s="168" t="s">
        <v>12030</v>
      </c>
      <c r="D2741" s="169" t="s">
        <v>12031</v>
      </c>
      <c r="E2741" s="170"/>
      <c r="F2741" s="170"/>
      <c r="G2741" s="166">
        <v>2025</v>
      </c>
      <c r="H2741" s="169" t="s">
        <v>12032</v>
      </c>
      <c r="I2741" s="173" t="s">
        <v>12033</v>
      </c>
      <c r="J2741" s="167" t="s">
        <v>68</v>
      </c>
      <c r="K2741" s="166" t="s">
        <v>3417</v>
      </c>
      <c r="L2741" s="166" t="s">
        <v>601</v>
      </c>
      <c r="M2741" s="166" t="s">
        <v>5655</v>
      </c>
    </row>
    <row r="2742" spans="1:13" ht="90" x14ac:dyDescent="0.2">
      <c r="A2742" s="166">
        <v>2741</v>
      </c>
      <c r="B2742" s="167" t="s">
        <v>12034</v>
      </c>
      <c r="C2742" s="168" t="s">
        <v>12035</v>
      </c>
      <c r="D2742" s="169" t="s">
        <v>12036</v>
      </c>
      <c r="E2742" s="170">
        <v>13</v>
      </c>
      <c r="F2742" s="170">
        <v>2</v>
      </c>
      <c r="G2742" s="166">
        <v>2026</v>
      </c>
      <c r="H2742" s="169" t="s">
        <v>12037</v>
      </c>
      <c r="I2742" s="173" t="s">
        <v>12038</v>
      </c>
      <c r="J2742" s="167" t="s">
        <v>32</v>
      </c>
      <c r="K2742" s="166" t="s">
        <v>103</v>
      </c>
      <c r="L2742" s="166" t="s">
        <v>149</v>
      </c>
      <c r="M2742" s="166" t="s">
        <v>4595</v>
      </c>
    </row>
    <row r="2743" spans="1:13" ht="75" x14ac:dyDescent="0.2">
      <c r="A2743" s="166">
        <v>2742</v>
      </c>
      <c r="B2743" s="167" t="s">
        <v>12039</v>
      </c>
      <c r="C2743" s="168" t="s">
        <v>12040</v>
      </c>
      <c r="D2743" s="169" t="s">
        <v>12016</v>
      </c>
      <c r="E2743" s="170"/>
      <c r="F2743" s="170"/>
      <c r="G2743" s="166">
        <v>2026</v>
      </c>
      <c r="H2743" s="169" t="s">
        <v>12041</v>
      </c>
      <c r="I2743" s="173" t="s">
        <v>12042</v>
      </c>
      <c r="J2743" s="167" t="s">
        <v>61</v>
      </c>
      <c r="K2743" s="166" t="s">
        <v>69</v>
      </c>
      <c r="L2743" s="166" t="s">
        <v>601</v>
      </c>
      <c r="M2743" s="166" t="s">
        <v>11968</v>
      </c>
    </row>
    <row r="2744" spans="1:13" ht="75" x14ac:dyDescent="0.2">
      <c r="A2744" s="166">
        <v>2743</v>
      </c>
      <c r="B2744" s="167" t="s">
        <v>12043</v>
      </c>
      <c r="C2744" s="168" t="s">
        <v>12044</v>
      </c>
      <c r="D2744" s="169" t="s">
        <v>12021</v>
      </c>
      <c r="E2744" s="170"/>
      <c r="F2744" s="170"/>
      <c r="G2744" s="166">
        <v>2025</v>
      </c>
      <c r="H2744" s="169" t="s">
        <v>12045</v>
      </c>
      <c r="I2744" s="173" t="s">
        <v>12046</v>
      </c>
      <c r="J2744" s="167" t="s">
        <v>68</v>
      </c>
      <c r="K2744" s="166" t="s">
        <v>69</v>
      </c>
      <c r="L2744" s="166" t="s">
        <v>1325</v>
      </c>
      <c r="M2744" s="166" t="s">
        <v>9293</v>
      </c>
    </row>
    <row r="2745" spans="1:13" ht="90" x14ac:dyDescent="0.2">
      <c r="A2745" s="166">
        <v>2744</v>
      </c>
      <c r="B2745" s="167" t="s">
        <v>12047</v>
      </c>
      <c r="C2745" s="168" t="s">
        <v>12048</v>
      </c>
      <c r="D2745" s="169" t="s">
        <v>12049</v>
      </c>
      <c r="E2745" s="170">
        <v>17</v>
      </c>
      <c r="F2745" s="170">
        <v>6</v>
      </c>
      <c r="G2745" s="166">
        <v>2025</v>
      </c>
      <c r="H2745" s="169" t="s">
        <v>12050</v>
      </c>
      <c r="I2745" s="173" t="s">
        <v>12051</v>
      </c>
      <c r="J2745" s="167" t="s">
        <v>32</v>
      </c>
      <c r="K2745" s="166" t="s">
        <v>103</v>
      </c>
      <c r="L2745" s="166" t="s">
        <v>56</v>
      </c>
      <c r="M2745" s="166" t="s">
        <v>57</v>
      </c>
    </row>
    <row r="2746" spans="1:13" ht="45" x14ac:dyDescent="0.2">
      <c r="A2746" s="166">
        <v>2745</v>
      </c>
      <c r="B2746" s="167" t="s">
        <v>12052</v>
      </c>
      <c r="C2746" s="168" t="s">
        <v>12053</v>
      </c>
      <c r="D2746" s="169" t="s">
        <v>12054</v>
      </c>
      <c r="E2746" s="170"/>
      <c r="F2746" s="170"/>
      <c r="G2746" s="166">
        <v>2025</v>
      </c>
      <c r="H2746" s="169" t="s">
        <v>12055</v>
      </c>
      <c r="I2746" s="173" t="s">
        <v>12056</v>
      </c>
      <c r="J2746" s="167" t="s">
        <v>68</v>
      </c>
      <c r="K2746" s="166" t="s">
        <v>69</v>
      </c>
      <c r="L2746" s="166" t="s">
        <v>570</v>
      </c>
      <c r="M2746" s="166" t="s">
        <v>1091</v>
      </c>
    </row>
    <row r="2747" spans="1:13" ht="90" x14ac:dyDescent="0.2">
      <c r="A2747" s="166">
        <v>2746</v>
      </c>
      <c r="B2747" s="167" t="s">
        <v>12057</v>
      </c>
      <c r="C2747" s="168" t="s">
        <v>12058</v>
      </c>
      <c r="D2747" s="169" t="s">
        <v>9550</v>
      </c>
      <c r="E2747" s="170"/>
      <c r="F2747" s="170"/>
      <c r="G2747" s="166">
        <v>2026</v>
      </c>
      <c r="H2747" s="169" t="s">
        <v>12059</v>
      </c>
      <c r="I2747" s="173" t="s">
        <v>12060</v>
      </c>
      <c r="J2747" s="167" t="s">
        <v>32</v>
      </c>
      <c r="K2747" s="166" t="s">
        <v>55</v>
      </c>
      <c r="L2747" s="166" t="s">
        <v>80</v>
      </c>
      <c r="M2747" s="166" t="s">
        <v>2539</v>
      </c>
    </row>
    <row r="2748" spans="1:13" ht="75" x14ac:dyDescent="0.2">
      <c r="A2748" s="166">
        <v>2747</v>
      </c>
      <c r="B2748" s="167" t="s">
        <v>12061</v>
      </c>
      <c r="C2748" s="168" t="s">
        <v>12062</v>
      </c>
      <c r="D2748" s="169" t="s">
        <v>12063</v>
      </c>
      <c r="E2748" s="170">
        <v>12</v>
      </c>
      <c r="F2748" s="170" t="s">
        <v>12064</v>
      </c>
      <c r="G2748" s="166">
        <v>2025</v>
      </c>
      <c r="H2748" s="169" t="s">
        <v>12065</v>
      </c>
      <c r="I2748" s="173" t="s">
        <v>12066</v>
      </c>
      <c r="J2748" s="167" t="s">
        <v>32</v>
      </c>
      <c r="K2748" s="166" t="s">
        <v>103</v>
      </c>
      <c r="L2748" s="166" t="s">
        <v>1509</v>
      </c>
      <c r="M2748" s="166" t="s">
        <v>1510</v>
      </c>
    </row>
    <row r="2749" spans="1:13" ht="75" x14ac:dyDescent="0.2">
      <c r="A2749" s="166">
        <v>2748</v>
      </c>
      <c r="B2749" s="167" t="s">
        <v>12067</v>
      </c>
      <c r="C2749" s="168" t="s">
        <v>12068</v>
      </c>
      <c r="D2749" s="169" t="s">
        <v>12021</v>
      </c>
      <c r="E2749" s="170"/>
      <c r="F2749" s="170"/>
      <c r="G2749" s="166">
        <v>2025</v>
      </c>
      <c r="H2749" s="169" t="s">
        <v>12069</v>
      </c>
      <c r="I2749" s="173" t="s">
        <v>12070</v>
      </c>
      <c r="J2749" s="167" t="s">
        <v>68</v>
      </c>
      <c r="K2749" s="166" t="s">
        <v>3417</v>
      </c>
      <c r="L2749" s="166" t="s">
        <v>6046</v>
      </c>
      <c r="M2749" s="166" t="s">
        <v>2353</v>
      </c>
    </row>
    <row r="2750" spans="1:13" ht="90" x14ac:dyDescent="0.2">
      <c r="A2750" s="166">
        <v>2749</v>
      </c>
      <c r="B2750" s="167" t="s">
        <v>12071</v>
      </c>
      <c r="C2750" s="168" t="s">
        <v>12072</v>
      </c>
      <c r="D2750" s="169" t="s">
        <v>6987</v>
      </c>
      <c r="E2750" s="170">
        <v>16</v>
      </c>
      <c r="F2750" s="170">
        <v>1</v>
      </c>
      <c r="G2750" s="166">
        <v>2026</v>
      </c>
      <c r="H2750" s="169" t="s">
        <v>12073</v>
      </c>
      <c r="I2750" s="173" t="s">
        <v>12074</v>
      </c>
      <c r="J2750" s="167" t="s">
        <v>32</v>
      </c>
      <c r="K2750" s="166" t="s">
        <v>55</v>
      </c>
      <c r="L2750" s="166" t="s">
        <v>56</v>
      </c>
      <c r="M2750" s="166" t="s">
        <v>3566</v>
      </c>
    </row>
    <row r="2751" spans="1:13" ht="90" x14ac:dyDescent="0.2">
      <c r="A2751" s="166">
        <v>2750</v>
      </c>
      <c r="B2751" s="167" t="s">
        <v>12075</v>
      </c>
      <c r="C2751" s="168" t="s">
        <v>12076</v>
      </c>
      <c r="D2751" s="169" t="s">
        <v>3559</v>
      </c>
      <c r="E2751" s="170"/>
      <c r="F2751" s="170"/>
      <c r="G2751" s="166">
        <v>2026</v>
      </c>
      <c r="H2751" s="169" t="s">
        <v>12077</v>
      </c>
      <c r="I2751" s="173" t="s">
        <v>12078</v>
      </c>
      <c r="J2751" s="167" t="s">
        <v>32</v>
      </c>
      <c r="K2751" s="166" t="s">
        <v>55</v>
      </c>
      <c r="L2751" s="166" t="s">
        <v>149</v>
      </c>
      <c r="M2751" s="166" t="s">
        <v>509</v>
      </c>
    </row>
    <row r="2752" spans="1:13" ht="90" x14ac:dyDescent="0.2">
      <c r="A2752" s="166">
        <v>2751</v>
      </c>
      <c r="B2752" s="167" t="s">
        <v>12079</v>
      </c>
      <c r="C2752" s="168" t="s">
        <v>12080</v>
      </c>
      <c r="D2752" s="169" t="s">
        <v>330</v>
      </c>
      <c r="E2752" s="170" t="s">
        <v>12081</v>
      </c>
      <c r="F2752" s="170"/>
      <c r="G2752" s="166">
        <v>2026</v>
      </c>
      <c r="H2752" s="169" t="s">
        <v>12082</v>
      </c>
      <c r="I2752" s="173" t="s">
        <v>12083</v>
      </c>
      <c r="J2752" s="167" t="s">
        <v>68</v>
      </c>
      <c r="K2752" s="166" t="s">
        <v>69</v>
      </c>
      <c r="L2752" s="166" t="s">
        <v>601</v>
      </c>
      <c r="M2752" s="166" t="s">
        <v>11968</v>
      </c>
    </row>
    <row r="2753" spans="1:13" ht="75" x14ac:dyDescent="0.2">
      <c r="A2753" s="166">
        <v>2752</v>
      </c>
      <c r="B2753" s="167" t="s">
        <v>12084</v>
      </c>
      <c r="C2753" s="168" t="s">
        <v>12085</v>
      </c>
      <c r="D2753" s="169" t="s">
        <v>12031</v>
      </c>
      <c r="E2753" s="170"/>
      <c r="F2753" s="170"/>
      <c r="G2753" s="166">
        <v>2025</v>
      </c>
      <c r="H2753" s="169" t="s">
        <v>12086</v>
      </c>
      <c r="I2753" s="173" t="s">
        <v>12087</v>
      </c>
      <c r="J2753" s="167" t="s">
        <v>68</v>
      </c>
      <c r="K2753" s="166" t="s">
        <v>3417</v>
      </c>
      <c r="L2753" s="166" t="s">
        <v>601</v>
      </c>
      <c r="M2753" s="166" t="s">
        <v>5655</v>
      </c>
    </row>
    <row r="2754" spans="1:13" ht="75" x14ac:dyDescent="0.2">
      <c r="A2754" s="166">
        <v>2753</v>
      </c>
      <c r="B2754" s="167" t="s">
        <v>12088</v>
      </c>
      <c r="C2754" s="168" t="s">
        <v>12089</v>
      </c>
      <c r="D2754" s="169" t="s">
        <v>11417</v>
      </c>
      <c r="E2754" s="170"/>
      <c r="F2754" s="170"/>
      <c r="G2754" s="166">
        <v>2025</v>
      </c>
      <c r="H2754" s="169" t="s">
        <v>12090</v>
      </c>
      <c r="I2754" s="173" t="s">
        <v>12091</v>
      </c>
      <c r="J2754" s="167" t="s">
        <v>68</v>
      </c>
      <c r="K2754" s="166" t="s">
        <v>3417</v>
      </c>
      <c r="L2754" s="166" t="s">
        <v>128</v>
      </c>
      <c r="M2754" s="166" t="s">
        <v>2200</v>
      </c>
    </row>
    <row r="2755" spans="1:13" ht="75" x14ac:dyDescent="0.2">
      <c r="A2755" s="166">
        <v>2754</v>
      </c>
      <c r="B2755" s="167" t="s">
        <v>12092</v>
      </c>
      <c r="C2755" s="168" t="s">
        <v>12093</v>
      </c>
      <c r="D2755" s="169" t="s">
        <v>12094</v>
      </c>
      <c r="E2755" s="170"/>
      <c r="F2755" s="170"/>
      <c r="G2755" s="166">
        <v>2025</v>
      </c>
      <c r="H2755" s="169" t="s">
        <v>12095</v>
      </c>
      <c r="I2755" s="173" t="s">
        <v>12096</v>
      </c>
      <c r="J2755" s="167" t="s">
        <v>68</v>
      </c>
      <c r="K2755" s="166" t="s">
        <v>69</v>
      </c>
      <c r="L2755" s="166" t="s">
        <v>570</v>
      </c>
      <c r="M2755" s="166" t="s">
        <v>1091</v>
      </c>
    </row>
    <row r="2756" spans="1:13" ht="75" x14ac:dyDescent="0.2">
      <c r="A2756" s="166">
        <v>2755</v>
      </c>
      <c r="B2756" s="167" t="s">
        <v>12097</v>
      </c>
      <c r="C2756" s="168" t="s">
        <v>12098</v>
      </c>
      <c r="D2756" s="169" t="s">
        <v>11417</v>
      </c>
      <c r="E2756" s="170"/>
      <c r="F2756" s="170"/>
      <c r="G2756" s="166">
        <v>2025</v>
      </c>
      <c r="H2756" s="169" t="s">
        <v>12099</v>
      </c>
      <c r="I2756" s="173" t="s">
        <v>12100</v>
      </c>
      <c r="J2756" s="167" t="s">
        <v>68</v>
      </c>
      <c r="K2756" s="166" t="s">
        <v>3417</v>
      </c>
      <c r="L2756" s="166" t="s">
        <v>56</v>
      </c>
      <c r="M2756" s="166" t="s">
        <v>2274</v>
      </c>
    </row>
    <row r="2757" spans="1:13" ht="75" x14ac:dyDescent="0.2">
      <c r="A2757" s="166">
        <v>2756</v>
      </c>
      <c r="B2757" s="167" t="s">
        <v>12101</v>
      </c>
      <c r="C2757" s="168" t="s">
        <v>12102</v>
      </c>
      <c r="D2757" s="169" t="s">
        <v>4874</v>
      </c>
      <c r="E2757" s="170">
        <v>119</v>
      </c>
      <c r="F2757" s="170"/>
      <c r="G2757" s="166">
        <v>2026</v>
      </c>
      <c r="H2757" s="169" t="s">
        <v>12103</v>
      </c>
      <c r="I2757" s="173" t="s">
        <v>12104</v>
      </c>
      <c r="J2757" s="167" t="s">
        <v>32</v>
      </c>
      <c r="K2757" s="166" t="s">
        <v>55</v>
      </c>
      <c r="L2757" s="166" t="s">
        <v>56</v>
      </c>
      <c r="M2757" s="166" t="s">
        <v>6740</v>
      </c>
    </row>
    <row r="2758" spans="1:13" ht="75" x14ac:dyDescent="0.2">
      <c r="A2758" s="166">
        <v>2757</v>
      </c>
      <c r="B2758" s="167" t="s">
        <v>12105</v>
      </c>
      <c r="C2758" s="168" t="s">
        <v>12106</v>
      </c>
      <c r="D2758" s="169" t="s">
        <v>11417</v>
      </c>
      <c r="E2758" s="170"/>
      <c r="F2758" s="170"/>
      <c r="G2758" s="166">
        <v>2025</v>
      </c>
      <c r="H2758" s="169" t="s">
        <v>12107</v>
      </c>
      <c r="I2758" s="173" t="s">
        <v>12108</v>
      </c>
      <c r="J2758" s="167" t="s">
        <v>68</v>
      </c>
      <c r="K2758" s="166" t="s">
        <v>3417</v>
      </c>
      <c r="L2758" s="166" t="s">
        <v>80</v>
      </c>
      <c r="M2758" s="166" t="s">
        <v>3322</v>
      </c>
    </row>
    <row r="2759" spans="1:13" ht="75" x14ac:dyDescent="0.2">
      <c r="A2759" s="166">
        <v>2758</v>
      </c>
      <c r="B2759" s="167" t="s">
        <v>12109</v>
      </c>
      <c r="C2759" s="168" t="s">
        <v>12110</v>
      </c>
      <c r="D2759" s="169" t="s">
        <v>12111</v>
      </c>
      <c r="E2759" s="170"/>
      <c r="F2759" s="170"/>
      <c r="G2759" s="166">
        <v>2025</v>
      </c>
      <c r="H2759" s="169" t="s">
        <v>12112</v>
      </c>
      <c r="I2759" s="173" t="s">
        <v>12113</v>
      </c>
      <c r="J2759" s="167" t="s">
        <v>68</v>
      </c>
      <c r="K2759" s="166" t="s">
        <v>69</v>
      </c>
      <c r="L2759" s="166" t="s">
        <v>601</v>
      </c>
      <c r="M2759" s="166" t="s">
        <v>6397</v>
      </c>
    </row>
    <row r="2760" spans="1:13" ht="75" x14ac:dyDescent="0.2">
      <c r="A2760" s="166">
        <v>2759</v>
      </c>
      <c r="B2760" s="167" t="s">
        <v>12114</v>
      </c>
      <c r="C2760" s="168" t="s">
        <v>12115</v>
      </c>
      <c r="D2760" s="169" t="s">
        <v>42</v>
      </c>
      <c r="E2760" s="170"/>
      <c r="F2760" s="170"/>
      <c r="G2760" s="166">
        <v>2026</v>
      </c>
      <c r="H2760" s="169" t="s">
        <v>12116</v>
      </c>
      <c r="I2760" s="173" t="s">
        <v>12117</v>
      </c>
      <c r="J2760" s="167" t="s">
        <v>32</v>
      </c>
      <c r="K2760" s="176" t="s">
        <v>55</v>
      </c>
      <c r="L2760" s="166" t="s">
        <v>56</v>
      </c>
      <c r="M2760" s="166" t="s">
        <v>2163</v>
      </c>
    </row>
    <row r="2761" spans="1:13" ht="75" x14ac:dyDescent="0.2">
      <c r="A2761" s="166">
        <v>2760</v>
      </c>
      <c r="B2761" s="167" t="s">
        <v>12118</v>
      </c>
      <c r="C2761" s="168" t="s">
        <v>12119</v>
      </c>
      <c r="D2761" s="169" t="s">
        <v>11417</v>
      </c>
      <c r="E2761" s="170"/>
      <c r="F2761" s="170"/>
      <c r="G2761" s="166">
        <v>2025</v>
      </c>
      <c r="H2761" s="169" t="s">
        <v>12120</v>
      </c>
      <c r="I2761" s="173" t="s">
        <v>12121</v>
      </c>
      <c r="J2761" s="167" t="s">
        <v>68</v>
      </c>
      <c r="K2761" s="166" t="s">
        <v>3417</v>
      </c>
      <c r="L2761" s="166" t="s">
        <v>56</v>
      </c>
      <c r="M2761" s="166" t="s">
        <v>2274</v>
      </c>
    </row>
    <row r="2762" spans="1:13" ht="75" x14ac:dyDescent="0.2">
      <c r="A2762" s="166">
        <v>2761</v>
      </c>
      <c r="B2762" s="167" t="s">
        <v>12122</v>
      </c>
      <c r="C2762" s="168" t="s">
        <v>12123</v>
      </c>
      <c r="D2762" s="169" t="s">
        <v>11417</v>
      </c>
      <c r="E2762" s="170"/>
      <c r="F2762" s="170"/>
      <c r="G2762" s="166">
        <v>2025</v>
      </c>
      <c r="H2762" s="169" t="s">
        <v>12124</v>
      </c>
      <c r="I2762" s="173" t="s">
        <v>12125</v>
      </c>
      <c r="J2762" s="167" t="s">
        <v>68</v>
      </c>
      <c r="K2762" s="166" t="s">
        <v>69</v>
      </c>
      <c r="L2762" s="166" t="s">
        <v>570</v>
      </c>
      <c r="M2762" s="166" t="s">
        <v>8594</v>
      </c>
    </row>
    <row r="2763" spans="1:13" ht="90" x14ac:dyDescent="0.2">
      <c r="A2763" s="166">
        <v>2762</v>
      </c>
      <c r="B2763" s="167" t="s">
        <v>12126</v>
      </c>
      <c r="C2763" s="168" t="s">
        <v>12127</v>
      </c>
      <c r="D2763" s="169" t="s">
        <v>9671</v>
      </c>
      <c r="E2763" s="170"/>
      <c r="F2763" s="170"/>
      <c r="G2763" s="166">
        <v>2026</v>
      </c>
      <c r="H2763" s="169" t="s">
        <v>12128</v>
      </c>
      <c r="I2763" s="173" t="s">
        <v>12129</v>
      </c>
      <c r="J2763" s="167" t="s">
        <v>323</v>
      </c>
      <c r="K2763" s="176" t="s">
        <v>55</v>
      </c>
      <c r="L2763" s="166" t="s">
        <v>114</v>
      </c>
      <c r="M2763" s="166" t="s">
        <v>2742</v>
      </c>
    </row>
    <row r="2764" spans="1:13" ht="75" x14ac:dyDescent="0.2">
      <c r="A2764" s="166">
        <v>2763</v>
      </c>
      <c r="B2764" s="167" t="s">
        <v>12130</v>
      </c>
      <c r="C2764" s="168" t="s">
        <v>12131</v>
      </c>
      <c r="D2764" s="169" t="s">
        <v>12021</v>
      </c>
      <c r="E2764" s="170"/>
      <c r="F2764" s="170"/>
      <c r="G2764" s="166">
        <v>2025</v>
      </c>
      <c r="H2764" s="169" t="s">
        <v>12132</v>
      </c>
      <c r="I2764" s="173" t="s">
        <v>12133</v>
      </c>
      <c r="J2764" s="167" t="s">
        <v>68</v>
      </c>
      <c r="K2764" s="166" t="s">
        <v>69</v>
      </c>
      <c r="L2764" s="166" t="s">
        <v>56</v>
      </c>
      <c r="M2764" s="166" t="s">
        <v>2353</v>
      </c>
    </row>
    <row r="2765" spans="1:13" ht="75" x14ac:dyDescent="0.2">
      <c r="A2765" s="166">
        <v>2764</v>
      </c>
      <c r="B2765" s="167" t="s">
        <v>12134</v>
      </c>
      <c r="C2765" s="168" t="s">
        <v>12135</v>
      </c>
      <c r="D2765" s="169" t="s">
        <v>12136</v>
      </c>
      <c r="E2765" s="170"/>
      <c r="F2765" s="170"/>
      <c r="G2765" s="166">
        <v>2025</v>
      </c>
      <c r="H2765" s="169" t="s">
        <v>12137</v>
      </c>
      <c r="I2765" s="173" t="s">
        <v>12138</v>
      </c>
      <c r="J2765" s="167" t="s">
        <v>61</v>
      </c>
      <c r="K2765" s="166" t="s">
        <v>69</v>
      </c>
      <c r="L2765" s="166" t="s">
        <v>128</v>
      </c>
      <c r="M2765" s="166" t="s">
        <v>544</v>
      </c>
    </row>
    <row r="2766" spans="1:13" ht="75" x14ac:dyDescent="0.2">
      <c r="A2766" s="166">
        <v>2765</v>
      </c>
      <c r="B2766" s="167" t="s">
        <v>12139</v>
      </c>
      <c r="C2766" s="168" t="s">
        <v>12140</v>
      </c>
      <c r="D2766" s="169" t="s">
        <v>486</v>
      </c>
      <c r="E2766" s="170">
        <v>3382</v>
      </c>
      <c r="F2766" s="170">
        <v>1</v>
      </c>
      <c r="G2766" s="166">
        <v>2026</v>
      </c>
      <c r="H2766" s="169" t="s">
        <v>12141</v>
      </c>
      <c r="I2766" s="173" t="s">
        <v>12142</v>
      </c>
      <c r="J2766" s="167" t="s">
        <v>68</v>
      </c>
      <c r="K2766" s="166" t="s">
        <v>69</v>
      </c>
      <c r="L2766" s="166" t="s">
        <v>56</v>
      </c>
      <c r="M2766" s="166" t="s">
        <v>2353</v>
      </c>
    </row>
    <row r="2767" spans="1:13" ht="75" x14ac:dyDescent="0.2">
      <c r="A2767" s="166">
        <v>2766</v>
      </c>
      <c r="B2767" s="167" t="s">
        <v>12143</v>
      </c>
      <c r="C2767" s="168" t="s">
        <v>12144</v>
      </c>
      <c r="D2767" s="169" t="s">
        <v>12145</v>
      </c>
      <c r="E2767" s="170"/>
      <c r="F2767" s="170"/>
      <c r="G2767" s="166">
        <v>2025</v>
      </c>
      <c r="H2767" s="169" t="s">
        <v>12146</v>
      </c>
      <c r="I2767" s="173" t="s">
        <v>12147</v>
      </c>
      <c r="J2767" s="167" t="s">
        <v>68</v>
      </c>
      <c r="K2767" s="166" t="s">
        <v>69</v>
      </c>
      <c r="L2767" s="166" t="s">
        <v>56</v>
      </c>
      <c r="M2767" s="166" t="s">
        <v>665</v>
      </c>
    </row>
    <row r="2768" spans="1:13" ht="45" x14ac:dyDescent="0.2">
      <c r="A2768" s="166">
        <v>2767</v>
      </c>
      <c r="B2768" s="167" t="s">
        <v>12148</v>
      </c>
      <c r="C2768" s="168" t="s">
        <v>12149</v>
      </c>
      <c r="D2768" s="169" t="s">
        <v>12054</v>
      </c>
      <c r="E2768" s="170"/>
      <c r="F2768" s="170"/>
      <c r="G2768" s="166">
        <v>2025</v>
      </c>
      <c r="H2768" s="169" t="s">
        <v>12150</v>
      </c>
      <c r="I2768" s="173" t="s">
        <v>12151</v>
      </c>
      <c r="J2768" s="167" t="s">
        <v>68</v>
      </c>
      <c r="K2768" s="166" t="s">
        <v>69</v>
      </c>
      <c r="L2768" s="166" t="s">
        <v>570</v>
      </c>
      <c r="M2768" s="166" t="s">
        <v>1091</v>
      </c>
    </row>
    <row r="2769" spans="1:13" ht="45" x14ac:dyDescent="0.2">
      <c r="A2769" s="166">
        <v>2768</v>
      </c>
      <c r="B2769" s="167" t="s">
        <v>12152</v>
      </c>
      <c r="C2769" s="168" t="s">
        <v>12153</v>
      </c>
      <c r="D2769" s="169" t="s">
        <v>12154</v>
      </c>
      <c r="E2769" s="170"/>
      <c r="F2769" s="170"/>
      <c r="G2769" s="166">
        <v>2026</v>
      </c>
      <c r="H2769" s="169" t="s">
        <v>12155</v>
      </c>
      <c r="I2769" s="173" t="s">
        <v>12156</v>
      </c>
      <c r="J2769" s="167" t="s">
        <v>68</v>
      </c>
      <c r="K2769" s="166" t="s">
        <v>69</v>
      </c>
      <c r="L2769" s="166" t="s">
        <v>570</v>
      </c>
      <c r="M2769" s="166" t="s">
        <v>1091</v>
      </c>
    </row>
    <row r="2770" spans="1:13" ht="75" x14ac:dyDescent="0.2">
      <c r="A2770" s="166">
        <v>2769</v>
      </c>
      <c r="B2770" s="167" t="s">
        <v>12157</v>
      </c>
      <c r="C2770" s="168" t="s">
        <v>12158</v>
      </c>
      <c r="D2770" s="169" t="s">
        <v>12159</v>
      </c>
      <c r="E2770" s="170"/>
      <c r="F2770" s="170"/>
      <c r="G2770" s="166">
        <v>2025</v>
      </c>
      <c r="H2770" s="169" t="s">
        <v>12160</v>
      </c>
      <c r="I2770" s="173" t="s">
        <v>12161</v>
      </c>
      <c r="J2770" s="167" t="s">
        <v>68</v>
      </c>
      <c r="K2770" s="166" t="s">
        <v>69</v>
      </c>
      <c r="L2770" s="166" t="s">
        <v>56</v>
      </c>
      <c r="M2770" s="166" t="s">
        <v>12162</v>
      </c>
    </row>
    <row r="2771" spans="1:13" ht="90" x14ac:dyDescent="0.2">
      <c r="A2771" s="166">
        <v>2770</v>
      </c>
      <c r="B2771" s="167" t="s">
        <v>12163</v>
      </c>
      <c r="C2771" s="168" t="s">
        <v>12164</v>
      </c>
      <c r="D2771" s="169" t="s">
        <v>12165</v>
      </c>
      <c r="E2771" s="170"/>
      <c r="F2771" s="170"/>
      <c r="G2771" s="166">
        <v>2026</v>
      </c>
      <c r="H2771" s="169" t="s">
        <v>12166</v>
      </c>
      <c r="I2771" s="173" t="s">
        <v>12167</v>
      </c>
      <c r="J2771" s="167" t="s">
        <v>61</v>
      </c>
      <c r="K2771" s="166" t="s">
        <v>69</v>
      </c>
      <c r="L2771" s="166" t="s">
        <v>149</v>
      </c>
      <c r="M2771" s="166" t="s">
        <v>1724</v>
      </c>
    </row>
    <row r="2772" spans="1:13" ht="75" x14ac:dyDescent="0.2">
      <c r="A2772" s="166">
        <v>2771</v>
      </c>
      <c r="B2772" s="167" t="s">
        <v>12168</v>
      </c>
      <c r="C2772" s="168" t="s">
        <v>12169</v>
      </c>
      <c r="D2772" s="169" t="s">
        <v>12159</v>
      </c>
      <c r="E2772" s="170"/>
      <c r="F2772" s="170"/>
      <c r="G2772" s="166">
        <v>2025</v>
      </c>
      <c r="H2772" s="169" t="s">
        <v>12170</v>
      </c>
      <c r="I2772" s="173" t="s">
        <v>12171</v>
      </c>
      <c r="J2772" s="167" t="s">
        <v>68</v>
      </c>
      <c r="K2772" s="166" t="s">
        <v>69</v>
      </c>
      <c r="L2772" s="166" t="s">
        <v>56</v>
      </c>
      <c r="M2772" s="166" t="s">
        <v>490</v>
      </c>
    </row>
    <row r="2773" spans="1:13" ht="75" x14ac:dyDescent="0.2">
      <c r="A2773" s="166">
        <v>2772</v>
      </c>
      <c r="B2773" s="176" t="s">
        <v>12172</v>
      </c>
      <c r="C2773" s="168" t="s">
        <v>12173</v>
      </c>
      <c r="D2773" s="169" t="s">
        <v>486</v>
      </c>
      <c r="E2773" s="170">
        <v>3382</v>
      </c>
      <c r="F2773" s="170">
        <v>1</v>
      </c>
      <c r="G2773" s="166">
        <v>2026</v>
      </c>
      <c r="H2773" s="169" t="s">
        <v>12174</v>
      </c>
      <c r="I2773" s="173" t="s">
        <v>12175</v>
      </c>
      <c r="J2773" s="167" t="s">
        <v>68</v>
      </c>
      <c r="K2773" s="166" t="s">
        <v>69</v>
      </c>
      <c r="L2773" s="166" t="s">
        <v>5593</v>
      </c>
      <c r="M2773" s="166" t="s">
        <v>8585</v>
      </c>
    </row>
    <row r="2774" spans="1:13" ht="75" x14ac:dyDescent="0.2">
      <c r="A2774" s="166">
        <v>2773</v>
      </c>
      <c r="B2774" s="167" t="s">
        <v>12176</v>
      </c>
      <c r="C2774" s="168" t="s">
        <v>12177</v>
      </c>
      <c r="D2774" s="169" t="s">
        <v>12159</v>
      </c>
      <c r="E2774" s="170"/>
      <c r="F2774" s="170"/>
      <c r="G2774" s="166">
        <v>2025</v>
      </c>
      <c r="H2774" s="169" t="s">
        <v>12178</v>
      </c>
      <c r="I2774" s="173" t="s">
        <v>12179</v>
      </c>
      <c r="J2774" s="167" t="s">
        <v>68</v>
      </c>
      <c r="K2774" s="166" t="s">
        <v>69</v>
      </c>
      <c r="L2774" s="166" t="s">
        <v>570</v>
      </c>
      <c r="M2774" s="166" t="s">
        <v>1854</v>
      </c>
    </row>
    <row r="2775" spans="1:13" ht="75" x14ac:dyDescent="0.2">
      <c r="A2775" s="166">
        <v>2774</v>
      </c>
      <c r="B2775" s="167" t="s">
        <v>12180</v>
      </c>
      <c r="C2775" s="168" t="s">
        <v>12181</v>
      </c>
      <c r="D2775" s="169" t="s">
        <v>486</v>
      </c>
      <c r="E2775" s="170">
        <v>3382</v>
      </c>
      <c r="F2775" s="170">
        <v>1</v>
      </c>
      <c r="G2775" s="166">
        <v>2026</v>
      </c>
      <c r="H2775" s="169" t="s">
        <v>12182</v>
      </c>
      <c r="I2775" s="173" t="s">
        <v>12183</v>
      </c>
      <c r="J2775" s="167" t="s">
        <v>68</v>
      </c>
      <c r="K2775" s="166" t="s">
        <v>69</v>
      </c>
      <c r="L2775" s="166" t="s">
        <v>5593</v>
      </c>
      <c r="M2775" s="166" t="s">
        <v>6915</v>
      </c>
    </row>
    <row r="2776" spans="1:13" ht="60" x14ac:dyDescent="0.2">
      <c r="A2776" s="166">
        <v>2775</v>
      </c>
      <c r="B2776" s="167" t="s">
        <v>12184</v>
      </c>
      <c r="C2776" s="168" t="s">
        <v>12185</v>
      </c>
      <c r="D2776" s="169" t="s">
        <v>12186</v>
      </c>
      <c r="E2776" s="170"/>
      <c r="F2776" s="170"/>
      <c r="G2776" s="166">
        <v>2026</v>
      </c>
      <c r="H2776" s="169" t="s">
        <v>12187</v>
      </c>
      <c r="I2776" s="173" t="s">
        <v>12188</v>
      </c>
      <c r="J2776" s="167" t="s">
        <v>68</v>
      </c>
      <c r="K2776" s="166" t="s">
        <v>69</v>
      </c>
      <c r="L2776" s="166" t="s">
        <v>570</v>
      </c>
      <c r="M2776" s="166" t="s">
        <v>1091</v>
      </c>
    </row>
    <row r="2777" spans="1:13" ht="75" x14ac:dyDescent="0.2">
      <c r="A2777" s="166">
        <v>2776</v>
      </c>
      <c r="B2777" s="167" t="s">
        <v>12189</v>
      </c>
      <c r="C2777" s="168" t="s">
        <v>12190</v>
      </c>
      <c r="D2777" s="169" t="s">
        <v>486</v>
      </c>
      <c r="E2777" s="170">
        <v>3382</v>
      </c>
      <c r="F2777" s="170">
        <v>1</v>
      </c>
      <c r="G2777" s="166">
        <v>2026</v>
      </c>
      <c r="H2777" s="169" t="s">
        <v>12191</v>
      </c>
      <c r="I2777" s="173" t="s">
        <v>12192</v>
      </c>
      <c r="J2777" s="167" t="s">
        <v>68</v>
      </c>
      <c r="K2777" s="166" t="s">
        <v>69</v>
      </c>
      <c r="L2777" s="166" t="s">
        <v>56</v>
      </c>
      <c r="M2777" s="166" t="s">
        <v>3189</v>
      </c>
    </row>
    <row r="2778" spans="1:13" ht="45" x14ac:dyDescent="0.2">
      <c r="A2778" s="166">
        <v>2777</v>
      </c>
      <c r="B2778" s="167" t="s">
        <v>12193</v>
      </c>
      <c r="C2778" s="168" t="s">
        <v>12194</v>
      </c>
      <c r="D2778" s="169" t="s">
        <v>12195</v>
      </c>
      <c r="E2778" s="170"/>
      <c r="F2778" s="170"/>
      <c r="G2778" s="166">
        <v>2026</v>
      </c>
      <c r="H2778" s="169" t="s">
        <v>12196</v>
      </c>
      <c r="I2778" s="173" t="s">
        <v>12197</v>
      </c>
      <c r="J2778" s="167" t="s">
        <v>68</v>
      </c>
      <c r="K2778" s="166" t="s">
        <v>69</v>
      </c>
      <c r="L2778" s="166" t="s">
        <v>570</v>
      </c>
      <c r="M2778" s="166" t="s">
        <v>1091</v>
      </c>
    </row>
    <row r="2779" spans="1:13" ht="75" x14ac:dyDescent="0.2">
      <c r="A2779" s="166">
        <v>2778</v>
      </c>
      <c r="B2779" s="167" t="s">
        <v>12198</v>
      </c>
      <c r="C2779" s="168" t="s">
        <v>12199</v>
      </c>
      <c r="D2779" s="169" t="s">
        <v>12200</v>
      </c>
      <c r="E2779" s="170"/>
      <c r="F2779" s="170"/>
      <c r="G2779" s="166">
        <v>2026</v>
      </c>
      <c r="H2779" s="169" t="s">
        <v>12201</v>
      </c>
      <c r="I2779" s="173" t="s">
        <v>12202</v>
      </c>
      <c r="J2779" s="167" t="s">
        <v>61</v>
      </c>
      <c r="K2779" s="166" t="s">
        <v>69</v>
      </c>
      <c r="L2779" s="166" t="s">
        <v>56</v>
      </c>
      <c r="M2779" s="166" t="s">
        <v>2765</v>
      </c>
    </row>
    <row r="2780" spans="1:13" ht="75" x14ac:dyDescent="0.2">
      <c r="A2780" s="166">
        <v>2779</v>
      </c>
      <c r="B2780" s="167" t="s">
        <v>12203</v>
      </c>
      <c r="C2780" s="168" t="s">
        <v>12204</v>
      </c>
      <c r="D2780" s="169" t="s">
        <v>12205</v>
      </c>
      <c r="E2780" s="170"/>
      <c r="F2780" s="170"/>
      <c r="G2780" s="166">
        <v>2025</v>
      </c>
      <c r="H2780" s="169" t="s">
        <v>12206</v>
      </c>
      <c r="I2780" s="173" t="s">
        <v>12207</v>
      </c>
      <c r="J2780" s="167" t="s">
        <v>68</v>
      </c>
      <c r="K2780" s="166" t="s">
        <v>69</v>
      </c>
      <c r="L2780" s="166" t="s">
        <v>56</v>
      </c>
      <c r="M2780" s="166" t="s">
        <v>5983</v>
      </c>
    </row>
    <row r="2781" spans="1:13" ht="75" x14ac:dyDescent="0.2">
      <c r="A2781" s="166">
        <v>2780</v>
      </c>
      <c r="B2781" s="167" t="s">
        <v>12208</v>
      </c>
      <c r="C2781" s="168" t="s">
        <v>12209</v>
      </c>
      <c r="D2781" s="169" t="s">
        <v>12210</v>
      </c>
      <c r="E2781" s="170"/>
      <c r="F2781" s="170"/>
      <c r="G2781" s="166">
        <v>2026</v>
      </c>
      <c r="H2781" s="169" t="s">
        <v>12211</v>
      </c>
      <c r="I2781" s="173" t="s">
        <v>12212</v>
      </c>
      <c r="J2781" s="167" t="s">
        <v>32</v>
      </c>
      <c r="K2781" s="166" t="s">
        <v>55</v>
      </c>
      <c r="L2781" s="166" t="s">
        <v>149</v>
      </c>
      <c r="M2781" s="166" t="s">
        <v>4595</v>
      </c>
    </row>
    <row r="2782" spans="1:13" ht="75" x14ac:dyDescent="0.2">
      <c r="A2782" s="166">
        <v>2781</v>
      </c>
      <c r="B2782" s="167" t="s">
        <v>12213</v>
      </c>
      <c r="C2782" s="168" t="s">
        <v>12214</v>
      </c>
      <c r="D2782" s="169" t="s">
        <v>12215</v>
      </c>
      <c r="E2782" s="170">
        <v>683</v>
      </c>
      <c r="F2782" s="170">
        <v>689</v>
      </c>
      <c r="G2782" s="166">
        <v>2025</v>
      </c>
      <c r="H2782" s="169" t="s">
        <v>12216</v>
      </c>
      <c r="I2782" s="173" t="s">
        <v>12217</v>
      </c>
      <c r="J2782" s="167" t="s">
        <v>68</v>
      </c>
      <c r="K2782" s="166" t="s">
        <v>3417</v>
      </c>
      <c r="L2782" s="166" t="s">
        <v>1325</v>
      </c>
      <c r="M2782" s="166" t="s">
        <v>3952</v>
      </c>
    </row>
    <row r="2783" spans="1:13" ht="75" x14ac:dyDescent="0.2">
      <c r="A2783" s="166">
        <v>2782</v>
      </c>
      <c r="B2783" s="167" t="s">
        <v>12218</v>
      </c>
      <c r="C2783" s="168" t="s">
        <v>12219</v>
      </c>
      <c r="D2783" s="169" t="s">
        <v>12220</v>
      </c>
      <c r="E2783" s="170">
        <v>492</v>
      </c>
      <c r="F2783" s="170">
        <v>498</v>
      </c>
      <c r="G2783" s="166">
        <v>2025</v>
      </c>
      <c r="H2783" s="169" t="s">
        <v>12221</v>
      </c>
      <c r="I2783" s="173" t="s">
        <v>12222</v>
      </c>
      <c r="J2783" s="167" t="s">
        <v>68</v>
      </c>
      <c r="K2783" s="166" t="s">
        <v>69</v>
      </c>
      <c r="L2783" s="166" t="s">
        <v>1325</v>
      </c>
      <c r="M2783" s="166" t="s">
        <v>9293</v>
      </c>
    </row>
    <row r="2784" spans="1:13" ht="75" x14ac:dyDescent="0.2">
      <c r="A2784" s="166">
        <v>2783</v>
      </c>
      <c r="B2784" s="167" t="s">
        <v>12223</v>
      </c>
      <c r="C2784" s="168" t="s">
        <v>12224</v>
      </c>
      <c r="D2784" s="169" t="s">
        <v>12215</v>
      </c>
      <c r="E2784" s="170">
        <v>1254</v>
      </c>
      <c r="F2784" s="170">
        <v>1259</v>
      </c>
      <c r="G2784" s="166">
        <v>2025</v>
      </c>
      <c r="H2784" s="169" t="s">
        <v>12225</v>
      </c>
      <c r="I2784" s="174" t="s">
        <v>12226</v>
      </c>
      <c r="J2784" s="167" t="s">
        <v>68</v>
      </c>
      <c r="K2784" s="166" t="s">
        <v>3417</v>
      </c>
      <c r="L2784" s="166" t="s">
        <v>56</v>
      </c>
      <c r="M2784" s="166" t="s">
        <v>3566</v>
      </c>
    </row>
    <row r="2785" spans="1:13" ht="75" x14ac:dyDescent="0.2">
      <c r="A2785" s="166">
        <v>2784</v>
      </c>
      <c r="B2785" s="167" t="s">
        <v>9956</v>
      </c>
      <c r="C2785" s="168" t="s">
        <v>12227</v>
      </c>
      <c r="D2785" s="169" t="s">
        <v>12228</v>
      </c>
      <c r="E2785" s="170"/>
      <c r="F2785" s="170"/>
      <c r="G2785" s="166">
        <v>2025</v>
      </c>
      <c r="H2785" s="169" t="s">
        <v>12229</v>
      </c>
      <c r="I2785" s="173" t="s">
        <v>12230</v>
      </c>
      <c r="J2785" s="167" t="s">
        <v>68</v>
      </c>
      <c r="K2785" s="166" t="s">
        <v>69</v>
      </c>
      <c r="L2785" s="166" t="s">
        <v>56</v>
      </c>
      <c r="M2785" s="166" t="s">
        <v>2505</v>
      </c>
    </row>
    <row r="2786" spans="1:13" ht="75" x14ac:dyDescent="0.2">
      <c r="A2786" s="166">
        <v>2785</v>
      </c>
      <c r="B2786" s="167" t="s">
        <v>12231</v>
      </c>
      <c r="C2786" s="168" t="s">
        <v>12232</v>
      </c>
      <c r="D2786" s="169" t="s">
        <v>12233</v>
      </c>
      <c r="E2786" s="170"/>
      <c r="F2786" s="170"/>
      <c r="G2786" s="166">
        <v>2025</v>
      </c>
      <c r="H2786" s="169" t="s">
        <v>12234</v>
      </c>
      <c r="I2786" s="173" t="s">
        <v>12235</v>
      </c>
      <c r="J2786" s="167" t="s">
        <v>68</v>
      </c>
      <c r="K2786" s="166" t="s">
        <v>3417</v>
      </c>
      <c r="L2786" s="166" t="s">
        <v>56</v>
      </c>
      <c r="M2786" s="166" t="s">
        <v>6729</v>
      </c>
    </row>
    <row r="2787" spans="1:13" ht="75" x14ac:dyDescent="0.2">
      <c r="A2787" s="166">
        <v>2786</v>
      </c>
      <c r="B2787" s="167" t="s">
        <v>12236</v>
      </c>
      <c r="C2787" s="168" t="s">
        <v>12237</v>
      </c>
      <c r="D2787" s="169" t="s">
        <v>12238</v>
      </c>
      <c r="E2787" s="170">
        <v>341</v>
      </c>
      <c r="F2787" s="170">
        <v>346</v>
      </c>
      <c r="G2787" s="166">
        <v>2025</v>
      </c>
      <c r="H2787" s="169" t="s">
        <v>12239</v>
      </c>
      <c r="I2787" s="173" t="s">
        <v>12240</v>
      </c>
      <c r="J2787" s="167" t="s">
        <v>68</v>
      </c>
      <c r="K2787" s="166" t="s">
        <v>3417</v>
      </c>
      <c r="L2787" s="166" t="s">
        <v>56</v>
      </c>
      <c r="M2787" s="166" t="s">
        <v>2881</v>
      </c>
    </row>
    <row r="2788" spans="1:13" ht="60" x14ac:dyDescent="0.2">
      <c r="A2788" s="166">
        <v>2787</v>
      </c>
      <c r="B2788" s="167" t="s">
        <v>12241</v>
      </c>
      <c r="C2788" s="168" t="s">
        <v>12242</v>
      </c>
      <c r="D2788" s="169" t="s">
        <v>12243</v>
      </c>
      <c r="E2788" s="170"/>
      <c r="F2788" s="170"/>
      <c r="G2788" s="166">
        <v>2026</v>
      </c>
      <c r="H2788" s="169" t="s">
        <v>12244</v>
      </c>
      <c r="I2788" s="173" t="s">
        <v>12245</v>
      </c>
      <c r="J2788" s="176" t="s">
        <v>68</v>
      </c>
      <c r="K2788" s="166" t="s">
        <v>69</v>
      </c>
      <c r="L2788" s="166" t="s">
        <v>570</v>
      </c>
      <c r="M2788" s="166" t="s">
        <v>1091</v>
      </c>
    </row>
    <row r="2789" spans="1:13" ht="75" x14ac:dyDescent="0.2">
      <c r="A2789" s="166">
        <v>2788</v>
      </c>
      <c r="B2789" s="167" t="s">
        <v>12246</v>
      </c>
      <c r="C2789" s="168" t="s">
        <v>12247</v>
      </c>
      <c r="D2789" s="169" t="s">
        <v>12215</v>
      </c>
      <c r="E2789" s="170">
        <v>206</v>
      </c>
      <c r="F2789" s="170">
        <v>209</v>
      </c>
      <c r="G2789" s="166">
        <v>2025</v>
      </c>
      <c r="H2789" s="169" t="s">
        <v>12248</v>
      </c>
      <c r="I2789" s="173" t="s">
        <v>12249</v>
      </c>
      <c r="J2789" s="167" t="s">
        <v>68</v>
      </c>
      <c r="K2789" s="166" t="s">
        <v>69</v>
      </c>
      <c r="L2789" s="166" t="s">
        <v>601</v>
      </c>
      <c r="M2789" s="166" t="s">
        <v>3907</v>
      </c>
    </row>
    <row r="2790" spans="1:13" ht="75" x14ac:dyDescent="0.2">
      <c r="A2790" s="166">
        <v>2789</v>
      </c>
      <c r="B2790" s="167" t="s">
        <v>12250</v>
      </c>
      <c r="C2790" s="168" t="s">
        <v>12251</v>
      </c>
      <c r="D2790" s="169" t="s">
        <v>12215</v>
      </c>
      <c r="E2790" s="170">
        <v>2073</v>
      </c>
      <c r="F2790" s="170">
        <v>2079</v>
      </c>
      <c r="G2790" s="166">
        <v>2025</v>
      </c>
      <c r="H2790" s="169" t="s">
        <v>12252</v>
      </c>
      <c r="I2790" s="173" t="s">
        <v>12253</v>
      </c>
      <c r="J2790" s="167" t="s">
        <v>68</v>
      </c>
      <c r="K2790" s="166" t="s">
        <v>69</v>
      </c>
      <c r="L2790" s="166" t="s">
        <v>56</v>
      </c>
      <c r="M2790" s="166" t="s">
        <v>2274</v>
      </c>
    </row>
    <row r="2791" spans="1:13" ht="75" x14ac:dyDescent="0.2">
      <c r="A2791" s="166">
        <v>2790</v>
      </c>
      <c r="B2791" s="167" t="s">
        <v>12254</v>
      </c>
      <c r="C2791" s="168" t="s">
        <v>12255</v>
      </c>
      <c r="D2791" s="169" t="s">
        <v>12228</v>
      </c>
      <c r="E2791" s="170"/>
      <c r="F2791" s="170"/>
      <c r="G2791" s="166">
        <v>2025</v>
      </c>
      <c r="H2791" s="169" t="s">
        <v>12256</v>
      </c>
      <c r="I2791" s="173" t="s">
        <v>12257</v>
      </c>
      <c r="J2791" s="167" t="s">
        <v>68</v>
      </c>
      <c r="K2791" s="166" t="s">
        <v>69</v>
      </c>
      <c r="L2791" s="166" t="s">
        <v>56</v>
      </c>
      <c r="M2791" s="166" t="s">
        <v>6901</v>
      </c>
    </row>
    <row r="2792" spans="1:13" ht="105" x14ac:dyDescent="0.2">
      <c r="A2792" s="166">
        <v>2791</v>
      </c>
      <c r="B2792" s="167" t="s">
        <v>12258</v>
      </c>
      <c r="C2792" s="168" t="s">
        <v>12259</v>
      </c>
      <c r="D2792" s="169" t="s">
        <v>12260</v>
      </c>
      <c r="E2792" s="170">
        <v>537</v>
      </c>
      <c r="F2792" s="170">
        <v>541</v>
      </c>
      <c r="G2792" s="166">
        <v>2025</v>
      </c>
      <c r="H2792" s="169" t="s">
        <v>12261</v>
      </c>
      <c r="I2792" s="173" t="s">
        <v>12262</v>
      </c>
      <c r="J2792" s="167" t="s">
        <v>68</v>
      </c>
      <c r="K2792" s="166" t="s">
        <v>69</v>
      </c>
      <c r="L2792" s="166" t="s">
        <v>56</v>
      </c>
      <c r="M2792" s="166" t="s">
        <v>2765</v>
      </c>
    </row>
    <row r="2793" spans="1:13" ht="75" x14ac:dyDescent="0.2">
      <c r="A2793" s="166">
        <v>2792</v>
      </c>
      <c r="B2793" s="167" t="s">
        <v>12263</v>
      </c>
      <c r="C2793" s="168" t="s">
        <v>12264</v>
      </c>
      <c r="D2793" s="169" t="s">
        <v>12215</v>
      </c>
      <c r="E2793" s="170">
        <v>890</v>
      </c>
      <c r="F2793" s="170">
        <v>895</v>
      </c>
      <c r="G2793" s="166">
        <v>2025</v>
      </c>
      <c r="H2793" s="169" t="s">
        <v>12265</v>
      </c>
      <c r="I2793" s="173" t="s">
        <v>12266</v>
      </c>
      <c r="J2793" s="167" t="s">
        <v>68</v>
      </c>
      <c r="K2793" s="166" t="s">
        <v>69</v>
      </c>
      <c r="L2793" s="166" t="s">
        <v>864</v>
      </c>
      <c r="M2793" s="166" t="s">
        <v>4997</v>
      </c>
    </row>
    <row r="2794" spans="1:13" ht="75" x14ac:dyDescent="0.2">
      <c r="A2794" s="166">
        <v>2793</v>
      </c>
      <c r="B2794" s="167" t="s">
        <v>12267</v>
      </c>
      <c r="C2794" s="168" t="s">
        <v>12268</v>
      </c>
      <c r="D2794" s="169" t="s">
        <v>12220</v>
      </c>
      <c r="E2794" s="170">
        <v>1931</v>
      </c>
      <c r="F2794" s="170">
        <v>1935</v>
      </c>
      <c r="G2794" s="166">
        <v>2025</v>
      </c>
      <c r="H2794" s="169" t="s">
        <v>12269</v>
      </c>
      <c r="I2794" s="173" t="s">
        <v>12270</v>
      </c>
      <c r="J2794" s="167" t="s">
        <v>68</v>
      </c>
      <c r="K2794" s="166" t="s">
        <v>3417</v>
      </c>
      <c r="L2794" s="166" t="s">
        <v>80</v>
      </c>
      <c r="M2794" s="166" t="s">
        <v>12271</v>
      </c>
    </row>
    <row r="2795" spans="1:13" ht="90" x14ac:dyDescent="0.2">
      <c r="A2795" s="166">
        <v>2794</v>
      </c>
      <c r="B2795" s="167" t="s">
        <v>12272</v>
      </c>
      <c r="C2795" s="168" t="s">
        <v>12273</v>
      </c>
      <c r="D2795" s="169" t="s">
        <v>1946</v>
      </c>
      <c r="E2795" s="170">
        <v>15</v>
      </c>
      <c r="F2795" s="170">
        <v>1</v>
      </c>
      <c r="G2795" s="169">
        <v>2025</v>
      </c>
      <c r="H2795" s="169" t="s">
        <v>12274</v>
      </c>
      <c r="I2795" s="173" t="s">
        <v>12275</v>
      </c>
      <c r="J2795" s="167" t="s">
        <v>32</v>
      </c>
      <c r="K2795" s="166" t="s">
        <v>55</v>
      </c>
      <c r="L2795" s="166" t="s">
        <v>570</v>
      </c>
      <c r="M2795" s="166" t="s">
        <v>2633</v>
      </c>
    </row>
    <row r="2796" spans="1:13" ht="75" x14ac:dyDescent="0.2">
      <c r="A2796" s="166">
        <v>2795</v>
      </c>
      <c r="B2796" s="167" t="s">
        <v>12276</v>
      </c>
      <c r="C2796" s="168" t="s">
        <v>12277</v>
      </c>
      <c r="D2796" s="169" t="s">
        <v>12238</v>
      </c>
      <c r="E2796" s="170">
        <v>574</v>
      </c>
      <c r="F2796" s="170">
        <v>579</v>
      </c>
      <c r="G2796" s="166">
        <v>2025</v>
      </c>
      <c r="H2796" s="169" t="s">
        <v>12278</v>
      </c>
      <c r="I2796" s="173" t="s">
        <v>12279</v>
      </c>
      <c r="J2796" s="167" t="s">
        <v>68</v>
      </c>
      <c r="K2796" s="166" t="s">
        <v>69</v>
      </c>
      <c r="L2796" s="166" t="s">
        <v>128</v>
      </c>
      <c r="M2796" s="166" t="s">
        <v>3095</v>
      </c>
    </row>
    <row r="2797" spans="1:13" ht="75" x14ac:dyDescent="0.2">
      <c r="A2797" s="166">
        <v>2796</v>
      </c>
      <c r="B2797" s="167" t="s">
        <v>12280</v>
      </c>
      <c r="C2797" s="168" t="s">
        <v>12281</v>
      </c>
      <c r="D2797" s="169" t="s">
        <v>486</v>
      </c>
      <c r="E2797" s="170"/>
      <c r="F2797" s="170"/>
      <c r="G2797" s="166">
        <v>2026</v>
      </c>
      <c r="H2797" s="169" t="s">
        <v>12282</v>
      </c>
      <c r="I2797" s="173" t="s">
        <v>12283</v>
      </c>
      <c r="J2797" s="167" t="s">
        <v>68</v>
      </c>
      <c r="K2797" s="166" t="s">
        <v>3417</v>
      </c>
      <c r="L2797" s="166" t="s">
        <v>149</v>
      </c>
      <c r="M2797" s="166" t="s">
        <v>659</v>
      </c>
    </row>
    <row r="2798" spans="1:13" ht="75" x14ac:dyDescent="0.2">
      <c r="A2798" s="166">
        <v>2797</v>
      </c>
      <c r="B2798" s="167" t="s">
        <v>12272</v>
      </c>
      <c r="C2798" s="168" t="s">
        <v>12284</v>
      </c>
      <c r="D2798" s="169" t="s">
        <v>12285</v>
      </c>
      <c r="E2798" s="170">
        <v>33</v>
      </c>
      <c r="F2798" s="170">
        <v>1</v>
      </c>
      <c r="G2798" s="169">
        <v>2025</v>
      </c>
      <c r="H2798" s="169" t="s">
        <v>12286</v>
      </c>
      <c r="I2798" s="173" t="s">
        <v>12287</v>
      </c>
      <c r="J2798" s="167" t="s">
        <v>32</v>
      </c>
      <c r="K2798" s="166" t="s">
        <v>55</v>
      </c>
      <c r="L2798" s="166" t="s">
        <v>570</v>
      </c>
      <c r="M2798" s="166" t="s">
        <v>2633</v>
      </c>
    </row>
    <row r="2799" spans="1:13" ht="75" x14ac:dyDescent="0.2">
      <c r="A2799" s="166">
        <v>2798</v>
      </c>
      <c r="B2799" s="167" t="s">
        <v>12288</v>
      </c>
      <c r="C2799" s="168" t="s">
        <v>12289</v>
      </c>
      <c r="D2799" s="169" t="s">
        <v>486</v>
      </c>
      <c r="E2799" s="170"/>
      <c r="F2799" s="170"/>
      <c r="G2799" s="166">
        <v>2026</v>
      </c>
      <c r="H2799" s="169" t="s">
        <v>12290</v>
      </c>
      <c r="I2799" s="173" t="s">
        <v>12291</v>
      </c>
      <c r="J2799" s="167" t="s">
        <v>68</v>
      </c>
      <c r="K2799" s="166" t="s">
        <v>3417</v>
      </c>
      <c r="L2799" s="166" t="s">
        <v>149</v>
      </c>
      <c r="M2799" s="166" t="s">
        <v>2182</v>
      </c>
    </row>
    <row r="2800" spans="1:13" ht="75" x14ac:dyDescent="0.2">
      <c r="A2800" s="166">
        <v>2799</v>
      </c>
      <c r="B2800" s="167" t="s">
        <v>12292</v>
      </c>
      <c r="C2800" s="168" t="s">
        <v>12293</v>
      </c>
      <c r="D2800" s="169" t="s">
        <v>486</v>
      </c>
      <c r="E2800" s="170"/>
      <c r="F2800" s="170"/>
      <c r="G2800" s="166">
        <v>2026</v>
      </c>
      <c r="H2800" s="169" t="s">
        <v>12294</v>
      </c>
      <c r="I2800" s="173" t="s">
        <v>12295</v>
      </c>
      <c r="J2800" s="167" t="s">
        <v>68</v>
      </c>
      <c r="K2800" s="166" t="s">
        <v>3417</v>
      </c>
      <c r="L2800" s="166" t="s">
        <v>149</v>
      </c>
      <c r="M2800" s="185" t="s">
        <v>5517</v>
      </c>
    </row>
    <row r="2801" spans="1:13" ht="75" x14ac:dyDescent="0.2">
      <c r="A2801" s="166">
        <v>2800</v>
      </c>
      <c r="B2801" s="167" t="s">
        <v>12296</v>
      </c>
      <c r="C2801" s="168" t="s">
        <v>12297</v>
      </c>
      <c r="D2801" s="169" t="s">
        <v>12298</v>
      </c>
      <c r="E2801" s="170"/>
      <c r="F2801" s="170"/>
      <c r="G2801" s="166">
        <v>2026</v>
      </c>
      <c r="H2801" s="169" t="s">
        <v>12299</v>
      </c>
      <c r="I2801" s="174" t="s">
        <v>12300</v>
      </c>
      <c r="J2801" s="167" t="s">
        <v>32</v>
      </c>
      <c r="K2801" s="166" t="s">
        <v>55</v>
      </c>
      <c r="L2801" s="166" t="s">
        <v>56</v>
      </c>
      <c r="M2801" s="166" t="s">
        <v>12301</v>
      </c>
    </row>
    <row r="2802" spans="1:13" ht="75" x14ac:dyDescent="0.2">
      <c r="A2802" s="166">
        <v>2801</v>
      </c>
      <c r="B2802" s="167" t="s">
        <v>12302</v>
      </c>
      <c r="C2802" s="168" t="s">
        <v>12303</v>
      </c>
      <c r="D2802" s="169" t="s">
        <v>486</v>
      </c>
      <c r="E2802" s="170"/>
      <c r="F2802" s="170"/>
      <c r="G2802" s="166">
        <v>2026</v>
      </c>
      <c r="H2802" s="169" t="s">
        <v>12304</v>
      </c>
      <c r="I2802" s="173" t="s">
        <v>12305</v>
      </c>
      <c r="J2802" s="167" t="s">
        <v>68</v>
      </c>
      <c r="K2802" s="166" t="s">
        <v>3417</v>
      </c>
      <c r="L2802" s="166" t="s">
        <v>149</v>
      </c>
      <c r="M2802" s="166" t="s">
        <v>1567</v>
      </c>
    </row>
    <row r="2803" spans="1:13" ht="75" x14ac:dyDescent="0.2">
      <c r="A2803" s="166">
        <v>2802</v>
      </c>
      <c r="B2803" s="167" t="s">
        <v>12306</v>
      </c>
      <c r="C2803" s="168" t="s">
        <v>12307</v>
      </c>
      <c r="D2803" s="169" t="s">
        <v>12049</v>
      </c>
      <c r="E2803" s="170"/>
      <c r="F2803" s="170"/>
      <c r="G2803" s="166">
        <v>2026</v>
      </c>
      <c r="H2803" s="169" t="s">
        <v>12308</v>
      </c>
      <c r="I2803" s="173" t="s">
        <v>12309</v>
      </c>
      <c r="J2803" s="167" t="s">
        <v>32</v>
      </c>
      <c r="K2803" s="166" t="s">
        <v>103</v>
      </c>
      <c r="L2803" s="166" t="s">
        <v>56</v>
      </c>
      <c r="M2803" s="166" t="s">
        <v>2353</v>
      </c>
    </row>
    <row r="2804" spans="1:13" ht="75" x14ac:dyDescent="0.2">
      <c r="A2804" s="166">
        <v>2803</v>
      </c>
      <c r="B2804" s="167" t="s">
        <v>12310</v>
      </c>
      <c r="C2804" s="168" t="s">
        <v>12311</v>
      </c>
      <c r="D2804" s="169" t="s">
        <v>486</v>
      </c>
      <c r="E2804" s="170"/>
      <c r="F2804" s="170"/>
      <c r="G2804" s="166">
        <v>2026</v>
      </c>
      <c r="H2804" s="169" t="s">
        <v>12312</v>
      </c>
      <c r="I2804" s="173" t="s">
        <v>12313</v>
      </c>
      <c r="J2804" s="167" t="s">
        <v>68</v>
      </c>
      <c r="K2804" s="166" t="s">
        <v>3417</v>
      </c>
      <c r="L2804" s="166" t="s">
        <v>149</v>
      </c>
      <c r="M2804" s="185" t="s">
        <v>5517</v>
      </c>
    </row>
    <row r="2805" spans="1:13" ht="75" x14ac:dyDescent="0.2">
      <c r="A2805" s="166">
        <v>2804</v>
      </c>
      <c r="B2805" s="167" t="s">
        <v>12314</v>
      </c>
      <c r="C2805" s="168" t="s">
        <v>12315</v>
      </c>
      <c r="D2805" s="169" t="s">
        <v>486</v>
      </c>
      <c r="E2805" s="170"/>
      <c r="F2805" s="170"/>
      <c r="G2805" s="166">
        <v>2026</v>
      </c>
      <c r="H2805" s="169" t="s">
        <v>12316</v>
      </c>
      <c r="I2805" s="173" t="s">
        <v>12317</v>
      </c>
      <c r="J2805" s="167" t="s">
        <v>68</v>
      </c>
      <c r="K2805" s="166" t="s">
        <v>3417</v>
      </c>
      <c r="L2805" s="166" t="s">
        <v>56</v>
      </c>
      <c r="M2805" s="166" t="s">
        <v>6740</v>
      </c>
    </row>
    <row r="2806" spans="1:13" ht="75" x14ac:dyDescent="0.2">
      <c r="A2806" s="166">
        <v>2805</v>
      </c>
      <c r="B2806" s="167" t="s">
        <v>12318</v>
      </c>
      <c r="C2806" s="168" t="s">
        <v>12319</v>
      </c>
      <c r="D2806" s="169" t="s">
        <v>486</v>
      </c>
      <c r="E2806" s="170"/>
      <c r="F2806" s="170"/>
      <c r="G2806" s="166">
        <v>2026</v>
      </c>
      <c r="H2806" s="169" t="s">
        <v>12320</v>
      </c>
      <c r="I2806" s="173" t="s">
        <v>12321</v>
      </c>
      <c r="J2806" s="167" t="s">
        <v>68</v>
      </c>
      <c r="K2806" s="166" t="s">
        <v>3417</v>
      </c>
      <c r="L2806" s="166" t="s">
        <v>149</v>
      </c>
      <c r="M2806" s="166" t="s">
        <v>4625</v>
      </c>
    </row>
    <row r="2807" spans="1:13" ht="75" x14ac:dyDescent="0.2">
      <c r="A2807" s="166">
        <v>2806</v>
      </c>
      <c r="B2807" s="167" t="s">
        <v>12322</v>
      </c>
      <c r="C2807" s="168" t="s">
        <v>12323</v>
      </c>
      <c r="D2807" s="169" t="s">
        <v>486</v>
      </c>
      <c r="E2807" s="170"/>
      <c r="F2807" s="170"/>
      <c r="G2807" s="166">
        <v>2026</v>
      </c>
      <c r="H2807" s="169" t="s">
        <v>12324</v>
      </c>
      <c r="I2807" s="173" t="s">
        <v>12325</v>
      </c>
      <c r="J2807" s="167" t="s">
        <v>68</v>
      </c>
      <c r="K2807" s="166" t="s">
        <v>3417</v>
      </c>
      <c r="L2807" s="166" t="s">
        <v>149</v>
      </c>
      <c r="M2807" s="166" t="s">
        <v>464</v>
      </c>
    </row>
    <row r="2808" spans="1:13" ht="75" x14ac:dyDescent="0.2">
      <c r="A2808" s="166">
        <v>2807</v>
      </c>
      <c r="B2808" s="167" t="s">
        <v>12326</v>
      </c>
      <c r="C2808" s="168" t="s">
        <v>12327</v>
      </c>
      <c r="D2808" s="169" t="s">
        <v>486</v>
      </c>
      <c r="E2808" s="170"/>
      <c r="F2808" s="170"/>
      <c r="G2808" s="166">
        <v>2026</v>
      </c>
      <c r="H2808" s="169" t="s">
        <v>12328</v>
      </c>
      <c r="I2808" s="173" t="s">
        <v>12329</v>
      </c>
      <c r="J2808" s="167" t="s">
        <v>68</v>
      </c>
      <c r="K2808" s="166" t="s">
        <v>3417</v>
      </c>
      <c r="L2808" s="166" t="s">
        <v>149</v>
      </c>
      <c r="M2808" s="166" t="s">
        <v>2182</v>
      </c>
    </row>
    <row r="2809" spans="1:13" ht="75" x14ac:dyDescent="0.2">
      <c r="A2809" s="166">
        <v>2808</v>
      </c>
      <c r="B2809" s="167" t="s">
        <v>12330</v>
      </c>
      <c r="C2809" s="168" t="s">
        <v>12331</v>
      </c>
      <c r="D2809" s="169" t="s">
        <v>486</v>
      </c>
      <c r="E2809" s="170"/>
      <c r="F2809" s="170"/>
      <c r="G2809" s="166">
        <v>2026</v>
      </c>
      <c r="H2809" s="169" t="s">
        <v>12332</v>
      </c>
      <c r="I2809" s="173" t="s">
        <v>12333</v>
      </c>
      <c r="J2809" s="167" t="s">
        <v>68</v>
      </c>
      <c r="K2809" s="166" t="s">
        <v>3417</v>
      </c>
      <c r="L2809" s="166" t="s">
        <v>149</v>
      </c>
      <c r="M2809" s="185" t="s">
        <v>5517</v>
      </c>
    </row>
    <row r="2810" spans="1:13" ht="75" x14ac:dyDescent="0.2">
      <c r="A2810" s="166">
        <v>2809</v>
      </c>
      <c r="B2810" s="167" t="s">
        <v>12334</v>
      </c>
      <c r="C2810" s="168" t="s">
        <v>12335</v>
      </c>
      <c r="D2810" s="169" t="s">
        <v>486</v>
      </c>
      <c r="E2810" s="170"/>
      <c r="F2810" s="170"/>
      <c r="G2810" s="166">
        <v>2026</v>
      </c>
      <c r="H2810" s="169" t="s">
        <v>12336</v>
      </c>
      <c r="I2810" s="173" t="s">
        <v>12337</v>
      </c>
      <c r="J2810" s="167" t="s">
        <v>68</v>
      </c>
      <c r="K2810" s="166" t="s">
        <v>3417</v>
      </c>
      <c r="L2810" s="166" t="s">
        <v>149</v>
      </c>
      <c r="M2810" s="166" t="s">
        <v>659</v>
      </c>
    </row>
    <row r="2811" spans="1:13" ht="75" x14ac:dyDescent="0.2">
      <c r="A2811" s="166">
        <v>2810</v>
      </c>
      <c r="B2811" s="167" t="s">
        <v>12338</v>
      </c>
      <c r="C2811" s="168" t="s">
        <v>12339</v>
      </c>
      <c r="D2811" s="169" t="s">
        <v>486</v>
      </c>
      <c r="E2811" s="170"/>
      <c r="F2811" s="170"/>
      <c r="G2811" s="166">
        <v>2026</v>
      </c>
      <c r="H2811" s="169" t="s">
        <v>12340</v>
      </c>
      <c r="I2811" s="173" t="s">
        <v>12341</v>
      </c>
      <c r="J2811" s="167" t="s">
        <v>68</v>
      </c>
      <c r="K2811" s="166" t="s">
        <v>3417</v>
      </c>
      <c r="L2811" s="166" t="s">
        <v>149</v>
      </c>
      <c r="M2811" s="166" t="s">
        <v>464</v>
      </c>
    </row>
    <row r="2812" spans="1:13" ht="90" x14ac:dyDescent="0.2">
      <c r="A2812" s="166">
        <v>2811</v>
      </c>
      <c r="B2812" s="167" t="s">
        <v>12342</v>
      </c>
      <c r="C2812" s="168" t="s">
        <v>12343</v>
      </c>
      <c r="D2812" s="169" t="s">
        <v>1609</v>
      </c>
      <c r="E2812" s="170">
        <v>407</v>
      </c>
      <c r="F2812" s="170">
        <v>420</v>
      </c>
      <c r="G2812" s="166">
        <v>2026</v>
      </c>
      <c r="H2812" s="169" t="s">
        <v>12344</v>
      </c>
      <c r="I2812" s="173" t="s">
        <v>12345</v>
      </c>
      <c r="J2812" s="167" t="s">
        <v>68</v>
      </c>
      <c r="K2812" s="166" t="s">
        <v>3417</v>
      </c>
      <c r="L2812" s="166" t="s">
        <v>56</v>
      </c>
      <c r="M2812" s="166" t="s">
        <v>3014</v>
      </c>
    </row>
    <row r="2813" spans="1:13" ht="75" x14ac:dyDescent="0.2">
      <c r="A2813" s="166">
        <v>2812</v>
      </c>
      <c r="B2813" s="167" t="s">
        <v>12346</v>
      </c>
      <c r="C2813" s="168" t="s">
        <v>12347</v>
      </c>
      <c r="D2813" s="169" t="s">
        <v>2160</v>
      </c>
      <c r="E2813" s="170">
        <v>103</v>
      </c>
      <c r="F2813" s="170">
        <v>108</v>
      </c>
      <c r="G2813" s="166">
        <v>2026</v>
      </c>
      <c r="H2813" s="169" t="s">
        <v>12348</v>
      </c>
      <c r="I2813" s="173" t="s">
        <v>12349</v>
      </c>
      <c r="J2813" s="167" t="s">
        <v>32</v>
      </c>
      <c r="K2813" s="166" t="s">
        <v>55</v>
      </c>
      <c r="L2813" s="166" t="s">
        <v>128</v>
      </c>
      <c r="M2813" s="166" t="s">
        <v>2695</v>
      </c>
    </row>
    <row r="2814" spans="1:13" ht="75" x14ac:dyDescent="0.2">
      <c r="A2814" s="166">
        <v>2813</v>
      </c>
      <c r="B2814" s="167" t="s">
        <v>12350</v>
      </c>
      <c r="C2814" s="168" t="s">
        <v>12351</v>
      </c>
      <c r="D2814" s="169" t="s">
        <v>12352</v>
      </c>
      <c r="E2814" s="170"/>
      <c r="F2814" s="170"/>
      <c r="G2814" s="166">
        <v>2025</v>
      </c>
      <c r="H2814" s="169" t="s">
        <v>12353</v>
      </c>
      <c r="I2814" s="173" t="s">
        <v>12354</v>
      </c>
      <c r="J2814" s="167" t="s">
        <v>68</v>
      </c>
      <c r="K2814" s="166" t="s">
        <v>3417</v>
      </c>
      <c r="L2814" s="166" t="s">
        <v>56</v>
      </c>
      <c r="M2814" s="166" t="s">
        <v>3645</v>
      </c>
    </row>
    <row r="2815" spans="1:13" ht="75" x14ac:dyDescent="0.2">
      <c r="A2815" s="166">
        <v>2814</v>
      </c>
      <c r="B2815" s="167" t="s">
        <v>12355</v>
      </c>
      <c r="C2815" s="168" t="s">
        <v>12356</v>
      </c>
      <c r="D2815" s="169" t="s">
        <v>12352</v>
      </c>
      <c r="E2815" s="170"/>
      <c r="F2815" s="170"/>
      <c r="G2815" s="166">
        <v>2025</v>
      </c>
      <c r="H2815" s="169" t="s">
        <v>12357</v>
      </c>
      <c r="I2815" s="173" t="s">
        <v>12358</v>
      </c>
      <c r="J2815" s="167" t="s">
        <v>68</v>
      </c>
      <c r="K2815" s="166" t="s">
        <v>3417</v>
      </c>
      <c r="L2815" s="166" t="s">
        <v>56</v>
      </c>
      <c r="M2815" s="166" t="s">
        <v>57</v>
      </c>
    </row>
    <row r="2816" spans="1:13" ht="75" x14ac:dyDescent="0.2">
      <c r="A2816" s="166">
        <v>2815</v>
      </c>
      <c r="B2816" s="167" t="s">
        <v>12359</v>
      </c>
      <c r="C2816" s="168" t="s">
        <v>12360</v>
      </c>
      <c r="D2816" s="169" t="s">
        <v>5255</v>
      </c>
      <c r="E2816" s="170"/>
      <c r="F2816" s="170"/>
      <c r="G2816" s="166">
        <v>2026</v>
      </c>
      <c r="H2816" s="169" t="s">
        <v>12361</v>
      </c>
      <c r="I2816" s="173" t="s">
        <v>12362</v>
      </c>
      <c r="J2816" s="167" t="s">
        <v>32</v>
      </c>
      <c r="K2816" s="166" t="s">
        <v>55</v>
      </c>
      <c r="L2816" s="166" t="s">
        <v>56</v>
      </c>
      <c r="M2816" s="166" t="s">
        <v>2353</v>
      </c>
    </row>
    <row r="2817" spans="1:13" ht="75" x14ac:dyDescent="0.2">
      <c r="A2817" s="166">
        <v>2816</v>
      </c>
      <c r="B2817" s="167" t="s">
        <v>12363</v>
      </c>
      <c r="C2817" s="168" t="s">
        <v>12364</v>
      </c>
      <c r="D2817" s="169" t="s">
        <v>12365</v>
      </c>
      <c r="E2817" s="170"/>
      <c r="F2817" s="170"/>
      <c r="G2817" s="166">
        <v>2026</v>
      </c>
      <c r="H2817" s="169" t="s">
        <v>12366</v>
      </c>
      <c r="I2817" s="173" t="s">
        <v>12367</v>
      </c>
      <c r="J2817" s="167" t="s">
        <v>61</v>
      </c>
      <c r="K2817" s="166" t="s">
        <v>69</v>
      </c>
      <c r="L2817" s="166" t="s">
        <v>128</v>
      </c>
      <c r="M2817" s="166" t="s">
        <v>544</v>
      </c>
    </row>
    <row r="2818" spans="1:13" ht="75" x14ac:dyDescent="0.2">
      <c r="A2818" s="166">
        <v>2817</v>
      </c>
      <c r="B2818" s="167" t="s">
        <v>12368</v>
      </c>
      <c r="C2818" s="168" t="s">
        <v>12369</v>
      </c>
      <c r="D2818" s="169" t="s">
        <v>10341</v>
      </c>
      <c r="E2818" s="170"/>
      <c r="F2818" s="170"/>
      <c r="G2818" s="166">
        <v>2025</v>
      </c>
      <c r="H2818" s="169" t="s">
        <v>12370</v>
      </c>
      <c r="I2818" s="190" t="s">
        <v>12371</v>
      </c>
      <c r="J2818" s="167" t="s">
        <v>68</v>
      </c>
      <c r="K2818" s="166" t="s">
        <v>3417</v>
      </c>
      <c r="L2818" s="166" t="s">
        <v>570</v>
      </c>
      <c r="M2818" s="166" t="s">
        <v>2633</v>
      </c>
    </row>
    <row r="2819" spans="1:13" ht="75" x14ac:dyDescent="0.2">
      <c r="A2819" s="166">
        <v>2818</v>
      </c>
      <c r="B2819" s="167" t="s">
        <v>12372</v>
      </c>
      <c r="C2819" s="168" t="s">
        <v>12373</v>
      </c>
      <c r="D2819" s="169" t="s">
        <v>12374</v>
      </c>
      <c r="E2819" s="170"/>
      <c r="F2819" s="170"/>
      <c r="G2819" s="166">
        <v>2025</v>
      </c>
      <c r="H2819" s="169" t="s">
        <v>12375</v>
      </c>
      <c r="I2819" s="173" t="s">
        <v>12376</v>
      </c>
      <c r="J2819" s="167" t="s">
        <v>68</v>
      </c>
      <c r="K2819" s="166" t="s">
        <v>3417</v>
      </c>
      <c r="L2819" s="166" t="s">
        <v>601</v>
      </c>
      <c r="M2819" s="166" t="s">
        <v>9084</v>
      </c>
    </row>
    <row r="2820" spans="1:13" ht="75" x14ac:dyDescent="0.2">
      <c r="A2820" s="166">
        <v>2819</v>
      </c>
      <c r="B2820" s="167" t="s">
        <v>12377</v>
      </c>
      <c r="C2820" s="168" t="s">
        <v>12378</v>
      </c>
      <c r="D2820" s="169" t="s">
        <v>12379</v>
      </c>
      <c r="E2820" s="170"/>
      <c r="F2820" s="170"/>
      <c r="G2820" s="166">
        <v>2025</v>
      </c>
      <c r="H2820" s="169" t="s">
        <v>12380</v>
      </c>
      <c r="I2820" s="173" t="s">
        <v>12381</v>
      </c>
      <c r="J2820" s="167" t="s">
        <v>68</v>
      </c>
      <c r="K2820" s="166" t="s">
        <v>69</v>
      </c>
      <c r="L2820" s="166" t="s">
        <v>570</v>
      </c>
      <c r="M2820" s="166" t="s">
        <v>2633</v>
      </c>
    </row>
    <row r="2821" spans="1:13" ht="75" x14ac:dyDescent="0.2">
      <c r="A2821" s="166">
        <v>2820</v>
      </c>
      <c r="B2821" s="167" t="s">
        <v>12382</v>
      </c>
      <c r="C2821" s="168" t="s">
        <v>12383</v>
      </c>
      <c r="D2821" s="169" t="s">
        <v>2255</v>
      </c>
      <c r="E2821" s="170">
        <v>28</v>
      </c>
      <c r="F2821" s="170"/>
      <c r="G2821" s="166">
        <v>2025</v>
      </c>
      <c r="H2821" s="169" t="s">
        <v>12384</v>
      </c>
      <c r="I2821" s="173" t="s">
        <v>12385</v>
      </c>
      <c r="J2821" s="167" t="s">
        <v>32</v>
      </c>
      <c r="K2821" s="166" t="s">
        <v>55</v>
      </c>
      <c r="L2821" s="166" t="s">
        <v>570</v>
      </c>
      <c r="M2821" s="166" t="s">
        <v>2633</v>
      </c>
    </row>
    <row r="2822" spans="1:13" ht="75" x14ac:dyDescent="0.2">
      <c r="A2822" s="166">
        <v>2821</v>
      </c>
      <c r="B2822" s="167" t="s">
        <v>12386</v>
      </c>
      <c r="C2822" s="168" t="s">
        <v>12387</v>
      </c>
      <c r="D2822" s="169" t="s">
        <v>12388</v>
      </c>
      <c r="E2822" s="170"/>
      <c r="F2822" s="170"/>
      <c r="G2822" s="166">
        <v>2025</v>
      </c>
      <c r="H2822" s="169" t="s">
        <v>12389</v>
      </c>
      <c r="I2822" s="173" t="s">
        <v>12390</v>
      </c>
      <c r="J2822" s="167" t="s">
        <v>68</v>
      </c>
      <c r="K2822" s="166" t="s">
        <v>69</v>
      </c>
      <c r="L2822" s="166" t="s">
        <v>56</v>
      </c>
      <c r="M2822" s="166" t="s">
        <v>62</v>
      </c>
    </row>
    <row r="2823" spans="1:13" ht="90" x14ac:dyDescent="0.2">
      <c r="A2823" s="166">
        <v>2822</v>
      </c>
      <c r="B2823" s="167" t="s">
        <v>12391</v>
      </c>
      <c r="C2823" s="168" t="s">
        <v>12392</v>
      </c>
      <c r="D2823" s="169" t="s">
        <v>12393</v>
      </c>
      <c r="E2823" s="170"/>
      <c r="F2823" s="170"/>
      <c r="G2823" s="166">
        <v>2026</v>
      </c>
      <c r="H2823" s="169" t="s">
        <v>12394</v>
      </c>
      <c r="I2823" s="173" t="s">
        <v>12395</v>
      </c>
      <c r="J2823" s="167" t="s">
        <v>61</v>
      </c>
      <c r="K2823" s="166" t="s">
        <v>69</v>
      </c>
      <c r="L2823" s="166" t="s">
        <v>725</v>
      </c>
      <c r="M2823" s="166" t="s">
        <v>8450</v>
      </c>
    </row>
    <row r="2824" spans="1:13" ht="75" x14ac:dyDescent="0.2">
      <c r="A2824" s="166">
        <v>2823</v>
      </c>
      <c r="B2824" s="167" t="s">
        <v>12396</v>
      </c>
      <c r="C2824" s="168" t="s">
        <v>12397</v>
      </c>
      <c r="D2824" s="169" t="s">
        <v>11417</v>
      </c>
      <c r="E2824" s="170"/>
      <c r="F2824" s="170"/>
      <c r="G2824" s="166">
        <v>2025</v>
      </c>
      <c r="H2824" s="169" t="s">
        <v>12398</v>
      </c>
      <c r="I2824" s="173" t="s">
        <v>12399</v>
      </c>
      <c r="J2824" s="167" t="s">
        <v>68</v>
      </c>
      <c r="K2824" s="166" t="s">
        <v>3417</v>
      </c>
      <c r="L2824" s="166" t="s">
        <v>570</v>
      </c>
      <c r="M2824" s="166" t="s">
        <v>2633</v>
      </c>
    </row>
    <row r="2825" spans="1:13" ht="75" x14ac:dyDescent="0.2">
      <c r="A2825" s="166">
        <v>2824</v>
      </c>
      <c r="B2825" s="167" t="s">
        <v>12400</v>
      </c>
      <c r="C2825" s="168" t="s">
        <v>12401</v>
      </c>
      <c r="D2825" s="169" t="s">
        <v>12159</v>
      </c>
      <c r="E2825" s="170"/>
      <c r="F2825" s="170"/>
      <c r="G2825" s="166">
        <v>2025</v>
      </c>
      <c r="H2825" s="169" t="s">
        <v>12402</v>
      </c>
      <c r="I2825" s="173" t="s">
        <v>12403</v>
      </c>
      <c r="J2825" s="167" t="s">
        <v>68</v>
      </c>
      <c r="K2825" s="166" t="s">
        <v>69</v>
      </c>
      <c r="L2825" s="166" t="s">
        <v>570</v>
      </c>
      <c r="M2825" s="166" t="s">
        <v>2633</v>
      </c>
    </row>
    <row r="2826" spans="1:13" ht="75" x14ac:dyDescent="0.2">
      <c r="A2826" s="166">
        <v>2825</v>
      </c>
      <c r="B2826" s="167" t="s">
        <v>12404</v>
      </c>
      <c r="C2826" s="168" t="s">
        <v>12405</v>
      </c>
      <c r="D2826" s="169" t="s">
        <v>12406</v>
      </c>
      <c r="E2826" s="170"/>
      <c r="F2826" s="170"/>
      <c r="G2826" s="166">
        <v>2025</v>
      </c>
      <c r="H2826" s="169" t="s">
        <v>12407</v>
      </c>
      <c r="I2826" s="173" t="s">
        <v>12408</v>
      </c>
      <c r="J2826" s="167" t="s">
        <v>68</v>
      </c>
      <c r="K2826" s="166" t="s">
        <v>69</v>
      </c>
      <c r="L2826" s="166" t="s">
        <v>725</v>
      </c>
      <c r="M2826" s="166" t="s">
        <v>8450</v>
      </c>
    </row>
    <row r="2827" spans="1:13" ht="75" x14ac:dyDescent="0.2">
      <c r="A2827" s="166">
        <v>2826</v>
      </c>
      <c r="B2827" s="167" t="s">
        <v>12409</v>
      </c>
      <c r="C2827" s="168" t="s">
        <v>12410</v>
      </c>
      <c r="D2827" s="169" t="s">
        <v>11422</v>
      </c>
      <c r="E2827" s="170"/>
      <c r="F2827" s="170"/>
      <c r="G2827" s="166">
        <v>2025</v>
      </c>
      <c r="H2827" s="169" t="s">
        <v>12411</v>
      </c>
      <c r="I2827" s="173" t="s">
        <v>12412</v>
      </c>
      <c r="J2827" s="167" t="s">
        <v>68</v>
      </c>
      <c r="K2827" s="166" t="s">
        <v>69</v>
      </c>
      <c r="L2827" s="166" t="s">
        <v>570</v>
      </c>
      <c r="M2827" s="166" t="s">
        <v>2633</v>
      </c>
    </row>
    <row r="2828" spans="1:13" ht="90" x14ac:dyDescent="0.2">
      <c r="A2828" s="166">
        <v>2827</v>
      </c>
      <c r="B2828" s="167" t="s">
        <v>12413</v>
      </c>
      <c r="C2828" s="168" t="s">
        <v>12414</v>
      </c>
      <c r="D2828" s="169" t="s">
        <v>6051</v>
      </c>
      <c r="E2828" s="170">
        <v>7</v>
      </c>
      <c r="F2828" s="170">
        <v>3</v>
      </c>
      <c r="G2828" s="166">
        <v>2026</v>
      </c>
      <c r="H2828" s="169" t="s">
        <v>12415</v>
      </c>
      <c r="I2828" s="173" t="s">
        <v>12416</v>
      </c>
      <c r="J2828" s="167" t="s">
        <v>32</v>
      </c>
      <c r="K2828" s="166" t="s">
        <v>103</v>
      </c>
      <c r="L2828" s="166" t="s">
        <v>570</v>
      </c>
      <c r="M2828" s="166" t="s">
        <v>2633</v>
      </c>
    </row>
    <row r="2829" spans="1:13" ht="75" x14ac:dyDescent="0.2">
      <c r="A2829" s="166">
        <v>2828</v>
      </c>
      <c r="B2829" s="167" t="s">
        <v>12417</v>
      </c>
      <c r="C2829" s="168" t="s">
        <v>12418</v>
      </c>
      <c r="D2829" s="169" t="s">
        <v>12419</v>
      </c>
      <c r="E2829" s="170">
        <v>30</v>
      </c>
      <c r="F2829" s="170"/>
      <c r="G2829" s="166">
        <v>2026</v>
      </c>
      <c r="H2829" s="169" t="s">
        <v>12420</v>
      </c>
      <c r="I2829" s="173" t="s">
        <v>12421</v>
      </c>
      <c r="J2829" s="167" t="s">
        <v>32</v>
      </c>
      <c r="K2829" s="166" t="s">
        <v>103</v>
      </c>
      <c r="L2829" s="166" t="s">
        <v>570</v>
      </c>
      <c r="M2829" s="166" t="s">
        <v>2633</v>
      </c>
    </row>
    <row r="2830" spans="1:13" ht="75" x14ac:dyDescent="0.2">
      <c r="A2830" s="166">
        <v>2829</v>
      </c>
      <c r="B2830" s="167" t="s">
        <v>12422</v>
      </c>
      <c r="C2830" s="168" t="s">
        <v>12423</v>
      </c>
      <c r="D2830" s="169" t="s">
        <v>12424</v>
      </c>
      <c r="E2830" s="170"/>
      <c r="F2830" s="170"/>
      <c r="G2830" s="166">
        <v>2025</v>
      </c>
      <c r="H2830" s="169" t="s">
        <v>12425</v>
      </c>
      <c r="I2830" s="173" t="s">
        <v>12426</v>
      </c>
      <c r="J2830" s="167" t="s">
        <v>68</v>
      </c>
      <c r="K2830" s="166" t="s">
        <v>3417</v>
      </c>
      <c r="L2830" s="166" t="s">
        <v>570</v>
      </c>
      <c r="M2830" s="166" t="s">
        <v>2633</v>
      </c>
    </row>
    <row r="2831" spans="1:13" ht="75" x14ac:dyDescent="0.2">
      <c r="A2831" s="166">
        <v>2830</v>
      </c>
      <c r="B2831" s="167" t="s">
        <v>12427</v>
      </c>
      <c r="C2831" s="168" t="s">
        <v>12428</v>
      </c>
      <c r="D2831" s="169" t="s">
        <v>12429</v>
      </c>
      <c r="E2831" s="170"/>
      <c r="F2831" s="170"/>
      <c r="G2831" s="166">
        <v>2025</v>
      </c>
      <c r="H2831" s="169" t="s">
        <v>12430</v>
      </c>
      <c r="I2831" s="173" t="s">
        <v>12431</v>
      </c>
      <c r="J2831" s="167" t="s">
        <v>68</v>
      </c>
      <c r="K2831" s="166" t="s">
        <v>3417</v>
      </c>
      <c r="L2831" s="166" t="s">
        <v>56</v>
      </c>
      <c r="M2831" s="166" t="s">
        <v>2274</v>
      </c>
    </row>
    <row r="2832" spans="1:13" ht="60" x14ac:dyDescent="0.2">
      <c r="A2832" s="166">
        <v>2831</v>
      </c>
      <c r="B2832" s="167" t="s">
        <v>12432</v>
      </c>
      <c r="C2832" s="168" t="s">
        <v>12433</v>
      </c>
      <c r="D2832" s="169" t="s">
        <v>12434</v>
      </c>
      <c r="E2832" s="170"/>
      <c r="F2832" s="170"/>
      <c r="G2832" s="166">
        <v>2026</v>
      </c>
      <c r="H2832" s="169" t="s">
        <v>12435</v>
      </c>
      <c r="I2832" s="173" t="s">
        <v>12436</v>
      </c>
      <c r="J2832" s="176" t="s">
        <v>61</v>
      </c>
      <c r="K2832" s="166" t="s">
        <v>3417</v>
      </c>
      <c r="L2832" s="166" t="s">
        <v>570</v>
      </c>
      <c r="M2832" s="166" t="s">
        <v>2633</v>
      </c>
    </row>
    <row r="2833" spans="1:13" ht="45" x14ac:dyDescent="0.2">
      <c r="A2833" s="166">
        <v>2832</v>
      </c>
      <c r="B2833" s="167" t="s">
        <v>12437</v>
      </c>
      <c r="C2833" s="168" t="s">
        <v>12438</v>
      </c>
      <c r="D2833" s="169" t="s">
        <v>12439</v>
      </c>
      <c r="E2833" s="170"/>
      <c r="F2833" s="170"/>
      <c r="G2833" s="166">
        <v>2026</v>
      </c>
      <c r="H2833" s="169" t="s">
        <v>12440</v>
      </c>
      <c r="I2833" s="173" t="s">
        <v>12441</v>
      </c>
      <c r="J2833" s="176" t="s">
        <v>61</v>
      </c>
      <c r="K2833" s="166" t="s">
        <v>3417</v>
      </c>
      <c r="L2833" s="166" t="s">
        <v>570</v>
      </c>
      <c r="M2833" s="166" t="s">
        <v>2633</v>
      </c>
    </row>
    <row r="2834" spans="1:13" ht="90" x14ac:dyDescent="0.2">
      <c r="A2834" s="166">
        <v>2833</v>
      </c>
      <c r="B2834" s="167" t="s">
        <v>12442</v>
      </c>
      <c r="C2834" s="168" t="s">
        <v>12443</v>
      </c>
      <c r="D2834" s="169" t="s">
        <v>12444</v>
      </c>
      <c r="E2834" s="170"/>
      <c r="F2834" s="170"/>
      <c r="G2834" s="166">
        <v>2026</v>
      </c>
      <c r="H2834" s="169" t="s">
        <v>12445</v>
      </c>
      <c r="I2834" s="173" t="s">
        <v>12446</v>
      </c>
      <c r="J2834" s="167" t="s">
        <v>61</v>
      </c>
      <c r="K2834" s="166" t="s">
        <v>69</v>
      </c>
      <c r="L2834" s="166" t="s">
        <v>725</v>
      </c>
      <c r="M2834" s="166" t="s">
        <v>9024</v>
      </c>
    </row>
    <row r="2835" spans="1:13" ht="75" x14ac:dyDescent="0.2">
      <c r="A2835" s="166">
        <v>2834</v>
      </c>
      <c r="B2835" s="167" t="s">
        <v>12447</v>
      </c>
      <c r="C2835" s="168" t="s">
        <v>12448</v>
      </c>
      <c r="D2835" s="169" t="s">
        <v>12374</v>
      </c>
      <c r="E2835" s="170"/>
      <c r="F2835" s="170"/>
      <c r="G2835" s="166">
        <v>2025</v>
      </c>
      <c r="H2835" s="169" t="s">
        <v>12449</v>
      </c>
      <c r="I2835" s="173" t="s">
        <v>12450</v>
      </c>
      <c r="J2835" s="167" t="s">
        <v>68</v>
      </c>
      <c r="K2835" s="166" t="s">
        <v>3417</v>
      </c>
      <c r="L2835" s="166" t="s">
        <v>601</v>
      </c>
      <c r="M2835" s="166" t="s">
        <v>9084</v>
      </c>
    </row>
    <row r="2836" spans="1:13" ht="75" x14ac:dyDescent="0.2">
      <c r="A2836" s="166">
        <v>2835</v>
      </c>
      <c r="B2836" s="167" t="s">
        <v>12451</v>
      </c>
      <c r="C2836" s="168" t="s">
        <v>12452</v>
      </c>
      <c r="D2836" s="169" t="s">
        <v>12429</v>
      </c>
      <c r="E2836" s="170"/>
      <c r="F2836" s="170"/>
      <c r="G2836" s="166">
        <v>2025</v>
      </c>
      <c r="H2836" s="169" t="s">
        <v>12453</v>
      </c>
      <c r="I2836" s="173" t="s">
        <v>12454</v>
      </c>
      <c r="J2836" s="167" t="s">
        <v>68</v>
      </c>
      <c r="K2836" s="166" t="s">
        <v>3417</v>
      </c>
      <c r="L2836" s="166" t="s">
        <v>56</v>
      </c>
      <c r="M2836" s="166" t="s">
        <v>2274</v>
      </c>
    </row>
    <row r="2837" spans="1:13" ht="90" x14ac:dyDescent="0.2">
      <c r="A2837" s="166">
        <v>2836</v>
      </c>
      <c r="B2837" s="169" t="s">
        <v>12455</v>
      </c>
      <c r="C2837" s="168" t="s">
        <v>12456</v>
      </c>
      <c r="D2837" s="169" t="s">
        <v>29</v>
      </c>
      <c r="E2837" s="169"/>
      <c r="F2837" s="169"/>
      <c r="G2837" s="169">
        <v>2025</v>
      </c>
      <c r="H2837" s="169" t="s">
        <v>12457</v>
      </c>
      <c r="I2837" s="167" t="s">
        <v>12458</v>
      </c>
      <c r="J2837" s="167" t="s">
        <v>32</v>
      </c>
      <c r="K2837" s="169" t="s">
        <v>55</v>
      </c>
      <c r="L2837" s="169" t="s">
        <v>149</v>
      </c>
      <c r="M2837" s="169" t="s">
        <v>483</v>
      </c>
    </row>
    <row r="2838" spans="1:13" ht="75" x14ac:dyDescent="0.2">
      <c r="A2838" s="166">
        <v>2837</v>
      </c>
      <c r="B2838" s="167" t="s">
        <v>12459</v>
      </c>
      <c r="C2838" s="168" t="s">
        <v>12460</v>
      </c>
      <c r="D2838" s="166" t="s">
        <v>12406</v>
      </c>
      <c r="E2838" s="170"/>
      <c r="F2838" s="170"/>
      <c r="G2838" s="166">
        <v>2025</v>
      </c>
      <c r="H2838" s="169" t="s">
        <v>12461</v>
      </c>
      <c r="I2838" s="174" t="s">
        <v>12462</v>
      </c>
      <c r="J2838" s="167" t="s">
        <v>68</v>
      </c>
      <c r="K2838" s="166" t="s">
        <v>69</v>
      </c>
      <c r="L2838" s="166" t="s">
        <v>1325</v>
      </c>
      <c r="M2838" s="166" t="s">
        <v>10537</v>
      </c>
    </row>
    <row r="2839" spans="1:13" ht="75" x14ac:dyDescent="0.2">
      <c r="A2839" s="166">
        <v>2838</v>
      </c>
      <c r="B2839" s="167" t="s">
        <v>12463</v>
      </c>
      <c r="C2839" s="168" t="s">
        <v>12464</v>
      </c>
      <c r="D2839" s="169" t="s">
        <v>12465</v>
      </c>
      <c r="E2839" s="170">
        <v>9</v>
      </c>
      <c r="F2839" s="170"/>
      <c r="G2839" s="166">
        <v>2025</v>
      </c>
      <c r="H2839" s="169" t="s">
        <v>12466</v>
      </c>
      <c r="I2839" s="173" t="s">
        <v>12467</v>
      </c>
      <c r="J2839" s="167" t="s">
        <v>32</v>
      </c>
      <c r="K2839" s="166" t="s">
        <v>55</v>
      </c>
      <c r="L2839" s="166" t="s">
        <v>149</v>
      </c>
      <c r="M2839" s="166" t="s">
        <v>483</v>
      </c>
    </row>
    <row r="2840" spans="1:13" ht="75" x14ac:dyDescent="0.2">
      <c r="A2840" s="166">
        <v>2839</v>
      </c>
      <c r="B2840" s="167" t="s">
        <v>12468</v>
      </c>
      <c r="C2840" s="168" t="s">
        <v>12469</v>
      </c>
      <c r="D2840" s="169" t="s">
        <v>12470</v>
      </c>
      <c r="E2840" s="170">
        <v>19</v>
      </c>
      <c r="F2840" s="170">
        <v>1</v>
      </c>
      <c r="G2840" s="166">
        <v>2026</v>
      </c>
      <c r="H2840" s="169" t="s">
        <v>12471</v>
      </c>
      <c r="I2840" s="173" t="s">
        <v>12472</v>
      </c>
      <c r="J2840" s="167" t="s">
        <v>32</v>
      </c>
      <c r="K2840" s="166" t="s">
        <v>103</v>
      </c>
      <c r="L2840" s="166" t="s">
        <v>601</v>
      </c>
      <c r="M2840" s="166" t="s">
        <v>2347</v>
      </c>
    </row>
    <row r="2841" spans="1:13" ht="90" x14ac:dyDescent="0.2">
      <c r="A2841" s="166">
        <v>2840</v>
      </c>
      <c r="B2841" s="167" t="s">
        <v>12473</v>
      </c>
      <c r="C2841" s="168" t="s">
        <v>12474</v>
      </c>
      <c r="D2841" s="169" t="s">
        <v>5425</v>
      </c>
      <c r="E2841" s="170"/>
      <c r="F2841" s="170"/>
      <c r="G2841" s="166">
        <v>2026</v>
      </c>
      <c r="H2841" s="169" t="s">
        <v>12475</v>
      </c>
      <c r="I2841" s="173" t="s">
        <v>12476</v>
      </c>
      <c r="J2841" s="167" t="s">
        <v>32</v>
      </c>
      <c r="K2841" s="166" t="s">
        <v>103</v>
      </c>
      <c r="L2841" s="166" t="s">
        <v>149</v>
      </c>
      <c r="M2841" s="166" t="s">
        <v>483</v>
      </c>
    </row>
    <row r="2842" spans="1:13" ht="75" x14ac:dyDescent="0.2">
      <c r="A2842" s="166">
        <v>2841</v>
      </c>
      <c r="B2842" s="167" t="s">
        <v>12477</v>
      </c>
      <c r="C2842" s="168" t="s">
        <v>12478</v>
      </c>
      <c r="D2842" s="169" t="s">
        <v>11422</v>
      </c>
      <c r="E2842" s="170"/>
      <c r="F2842" s="170"/>
      <c r="G2842" s="166">
        <v>2025</v>
      </c>
      <c r="H2842" s="169" t="s">
        <v>12479</v>
      </c>
      <c r="I2842" s="173" t="s">
        <v>12480</v>
      </c>
      <c r="J2842" s="167" t="s">
        <v>68</v>
      </c>
      <c r="K2842" s="166" t="s">
        <v>69</v>
      </c>
      <c r="L2842" s="166" t="s">
        <v>149</v>
      </c>
      <c r="M2842" s="166" t="s">
        <v>483</v>
      </c>
    </row>
    <row r="2843" spans="1:13" ht="60" x14ac:dyDescent="0.2">
      <c r="A2843" s="166">
        <v>2842</v>
      </c>
      <c r="B2843" s="167" t="s">
        <v>12481</v>
      </c>
      <c r="C2843" s="168" t="s">
        <v>12482</v>
      </c>
      <c r="D2843" s="169" t="s">
        <v>12483</v>
      </c>
      <c r="E2843" s="170">
        <v>15</v>
      </c>
      <c r="F2843" s="170">
        <v>1</v>
      </c>
      <c r="G2843" s="166">
        <v>2026</v>
      </c>
      <c r="H2843" s="169"/>
      <c r="I2843" s="174" t="s">
        <v>12484</v>
      </c>
      <c r="J2843" s="167" t="s">
        <v>32</v>
      </c>
      <c r="K2843" s="166" t="s">
        <v>103</v>
      </c>
      <c r="L2843" s="166" t="s">
        <v>4871</v>
      </c>
      <c r="M2843" s="185" t="s">
        <v>2900</v>
      </c>
    </row>
    <row r="2844" spans="1:13" ht="75" x14ac:dyDescent="0.2">
      <c r="A2844" s="166">
        <v>2843</v>
      </c>
      <c r="B2844" s="167" t="s">
        <v>12485</v>
      </c>
      <c r="C2844" s="168" t="s">
        <v>12486</v>
      </c>
      <c r="D2844" s="169" t="s">
        <v>209</v>
      </c>
      <c r="E2844" s="170">
        <v>39</v>
      </c>
      <c r="F2844" s="170">
        <v>4</v>
      </c>
      <c r="G2844" s="166">
        <v>2026</v>
      </c>
      <c r="H2844" s="169" t="s">
        <v>12487</v>
      </c>
      <c r="I2844" s="173" t="s">
        <v>12488</v>
      </c>
      <c r="J2844" s="167" t="s">
        <v>32</v>
      </c>
      <c r="K2844" s="166" t="s">
        <v>55</v>
      </c>
      <c r="L2844" s="166" t="s">
        <v>80</v>
      </c>
      <c r="M2844" s="166" t="s">
        <v>12489</v>
      </c>
    </row>
    <row r="2845" spans="1:13" ht="60" x14ac:dyDescent="0.2">
      <c r="A2845" s="166">
        <v>2844</v>
      </c>
      <c r="B2845" s="167" t="s">
        <v>12490</v>
      </c>
      <c r="C2845" s="168" t="s">
        <v>12491</v>
      </c>
      <c r="D2845" s="169" t="s">
        <v>12492</v>
      </c>
      <c r="E2845" s="170"/>
      <c r="F2845" s="170"/>
      <c r="G2845" s="166">
        <v>2026</v>
      </c>
      <c r="H2845" s="169" t="s">
        <v>12493</v>
      </c>
      <c r="I2845" s="173" t="s">
        <v>12494</v>
      </c>
      <c r="J2845" s="167" t="s">
        <v>68</v>
      </c>
      <c r="K2845" s="166" t="s">
        <v>69</v>
      </c>
      <c r="L2845" s="166" t="s">
        <v>80</v>
      </c>
      <c r="M2845" s="166" t="s">
        <v>12489</v>
      </c>
    </row>
    <row r="2846" spans="1:13" ht="75" x14ac:dyDescent="0.2">
      <c r="A2846" s="166">
        <v>2845</v>
      </c>
      <c r="B2846" s="167" t="s">
        <v>12495</v>
      </c>
      <c r="C2846" s="168" t="s">
        <v>12496</v>
      </c>
      <c r="D2846" s="169" t="s">
        <v>12374</v>
      </c>
      <c r="E2846" s="170"/>
      <c r="F2846" s="170"/>
      <c r="G2846" s="166">
        <v>2025</v>
      </c>
      <c r="H2846" s="169" t="s">
        <v>12497</v>
      </c>
      <c r="I2846" s="173" t="s">
        <v>12498</v>
      </c>
      <c r="J2846" s="167" t="s">
        <v>68</v>
      </c>
      <c r="K2846" s="166" t="s">
        <v>3417</v>
      </c>
      <c r="L2846" s="166" t="s">
        <v>601</v>
      </c>
      <c r="M2846" s="166" t="s">
        <v>6848</v>
      </c>
    </row>
    <row r="2847" spans="1:13" ht="75" x14ac:dyDescent="0.2">
      <c r="A2847" s="166">
        <v>2846</v>
      </c>
      <c r="B2847" s="167" t="s">
        <v>12499</v>
      </c>
      <c r="C2847" s="168" t="s">
        <v>12500</v>
      </c>
      <c r="D2847" s="169" t="s">
        <v>12374</v>
      </c>
      <c r="E2847" s="170"/>
      <c r="F2847" s="170"/>
      <c r="G2847" s="166">
        <v>2025</v>
      </c>
      <c r="H2847" s="169" t="s">
        <v>12501</v>
      </c>
      <c r="I2847" s="173" t="s">
        <v>12502</v>
      </c>
      <c r="J2847" s="167" t="s">
        <v>68</v>
      </c>
      <c r="K2847" s="166" t="s">
        <v>3417</v>
      </c>
      <c r="L2847" s="166" t="s">
        <v>601</v>
      </c>
      <c r="M2847" s="166" t="s">
        <v>5655</v>
      </c>
    </row>
    <row r="2848" spans="1:13" ht="45" x14ac:dyDescent="0.2">
      <c r="A2848" s="166">
        <v>2847</v>
      </c>
      <c r="B2848" s="167" t="s">
        <v>12503</v>
      </c>
      <c r="C2848" s="168" t="s">
        <v>12504</v>
      </c>
      <c r="D2848" s="169" t="s">
        <v>330</v>
      </c>
      <c r="E2848" s="170" t="s">
        <v>10886</v>
      </c>
      <c r="F2848" s="170"/>
      <c r="G2848" s="166">
        <v>2026</v>
      </c>
      <c r="H2848" s="169" t="s">
        <v>12505</v>
      </c>
      <c r="I2848" s="173" t="s">
        <v>12506</v>
      </c>
      <c r="J2848" s="167" t="s">
        <v>68</v>
      </c>
      <c r="K2848" s="166" t="s">
        <v>69</v>
      </c>
      <c r="L2848" s="166" t="s">
        <v>80</v>
      </c>
      <c r="M2848" s="166" t="s">
        <v>12489</v>
      </c>
    </row>
    <row r="2849" spans="1:13" ht="60" x14ac:dyDescent="0.2">
      <c r="A2849" s="166">
        <v>2848</v>
      </c>
      <c r="B2849" s="167" t="s">
        <v>12507</v>
      </c>
      <c r="C2849" s="168" t="s">
        <v>12508</v>
      </c>
      <c r="D2849" s="169" t="s">
        <v>10909</v>
      </c>
      <c r="E2849" s="170"/>
      <c r="F2849" s="170"/>
      <c r="G2849" s="166">
        <v>2026</v>
      </c>
      <c r="H2849" s="169" t="s">
        <v>12509</v>
      </c>
      <c r="I2849" s="173" t="s">
        <v>12510</v>
      </c>
      <c r="J2849" s="167" t="s">
        <v>68</v>
      </c>
      <c r="K2849" s="166" t="s">
        <v>69</v>
      </c>
      <c r="L2849" s="166" t="s">
        <v>80</v>
      </c>
      <c r="M2849" s="166" t="s">
        <v>12489</v>
      </c>
    </row>
    <row r="2850" spans="1:13" ht="60" x14ac:dyDescent="0.2">
      <c r="A2850" s="166">
        <v>2849</v>
      </c>
      <c r="B2850" s="167" t="s">
        <v>12511</v>
      </c>
      <c r="C2850" s="168" t="s">
        <v>12512</v>
      </c>
      <c r="D2850" s="169" t="s">
        <v>12513</v>
      </c>
      <c r="E2850" s="170">
        <v>1</v>
      </c>
      <c r="F2850" s="170"/>
      <c r="G2850" s="166">
        <v>2025</v>
      </c>
      <c r="H2850" s="169"/>
      <c r="I2850" s="173" t="s">
        <v>12514</v>
      </c>
      <c r="J2850" s="167" t="s">
        <v>68</v>
      </c>
      <c r="K2850" s="166" t="s">
        <v>69</v>
      </c>
      <c r="L2850" s="166" t="s">
        <v>1325</v>
      </c>
      <c r="M2850" s="166" t="s">
        <v>6476</v>
      </c>
    </row>
    <row r="2851" spans="1:13" ht="90" x14ac:dyDescent="0.2">
      <c r="A2851" s="166">
        <v>2850</v>
      </c>
      <c r="B2851" s="167" t="s">
        <v>12515</v>
      </c>
      <c r="C2851" s="168" t="s">
        <v>12516</v>
      </c>
      <c r="D2851" s="169" t="s">
        <v>12517</v>
      </c>
      <c r="E2851" s="170"/>
      <c r="F2851" s="170"/>
      <c r="G2851" s="166">
        <v>2026</v>
      </c>
      <c r="H2851" s="169" t="s">
        <v>12518</v>
      </c>
      <c r="I2851" s="173" t="s">
        <v>12519</v>
      </c>
      <c r="J2851" s="167" t="s">
        <v>61</v>
      </c>
      <c r="K2851" s="166" t="s">
        <v>69</v>
      </c>
      <c r="L2851" s="166" t="s">
        <v>864</v>
      </c>
      <c r="M2851" s="166" t="s">
        <v>3370</v>
      </c>
    </row>
    <row r="2852" spans="1:13" ht="75" x14ac:dyDescent="0.2">
      <c r="A2852" s="166">
        <v>2851</v>
      </c>
      <c r="B2852" s="167" t="s">
        <v>12520</v>
      </c>
      <c r="C2852" s="168" t="s">
        <v>12521</v>
      </c>
      <c r="D2852" s="169" t="s">
        <v>12522</v>
      </c>
      <c r="E2852" s="170"/>
      <c r="F2852" s="170"/>
      <c r="G2852" s="166">
        <v>2025</v>
      </c>
      <c r="H2852" s="169" t="s">
        <v>12523</v>
      </c>
      <c r="I2852" s="173" t="s">
        <v>12524</v>
      </c>
      <c r="J2852" s="167" t="s">
        <v>68</v>
      </c>
      <c r="K2852" s="166" t="s">
        <v>3417</v>
      </c>
      <c r="L2852" s="166" t="s">
        <v>56</v>
      </c>
      <c r="M2852" s="166" t="s">
        <v>62</v>
      </c>
    </row>
    <row r="2853" spans="1:13" ht="75" x14ac:dyDescent="0.2">
      <c r="A2853" s="166">
        <v>2852</v>
      </c>
      <c r="B2853" s="167" t="s">
        <v>12525</v>
      </c>
      <c r="C2853" s="168" t="s">
        <v>12526</v>
      </c>
      <c r="D2853" s="169" t="s">
        <v>12527</v>
      </c>
      <c r="E2853" s="170"/>
      <c r="F2853" s="170"/>
      <c r="G2853" s="166">
        <v>2025</v>
      </c>
      <c r="H2853" s="169" t="s">
        <v>12528</v>
      </c>
      <c r="I2853" s="173" t="s">
        <v>12529</v>
      </c>
      <c r="J2853" s="167" t="s">
        <v>68</v>
      </c>
      <c r="K2853" s="166" t="s">
        <v>3417</v>
      </c>
      <c r="L2853" s="166" t="s">
        <v>56</v>
      </c>
      <c r="M2853" s="166" t="s">
        <v>2440</v>
      </c>
    </row>
    <row r="2854" spans="1:13" ht="75" x14ac:dyDescent="0.2">
      <c r="A2854" s="166">
        <v>2853</v>
      </c>
      <c r="B2854" s="167" t="s">
        <v>12530</v>
      </c>
      <c r="C2854" s="168" t="s">
        <v>12531</v>
      </c>
      <c r="D2854" s="169" t="s">
        <v>10083</v>
      </c>
      <c r="E2854" s="170"/>
      <c r="F2854" s="170"/>
      <c r="G2854" s="169">
        <v>2025</v>
      </c>
      <c r="H2854" s="169" t="s">
        <v>12532</v>
      </c>
      <c r="I2854" s="190" t="s">
        <v>12533</v>
      </c>
      <c r="J2854" s="167" t="s">
        <v>68</v>
      </c>
      <c r="K2854" s="166" t="s">
        <v>69</v>
      </c>
      <c r="L2854" s="166" t="s">
        <v>56</v>
      </c>
      <c r="M2854" s="166" t="s">
        <v>7310</v>
      </c>
    </row>
    <row r="2855" spans="1:13" ht="90" x14ac:dyDescent="0.2">
      <c r="A2855" s="166">
        <v>2854</v>
      </c>
      <c r="B2855" s="167" t="s">
        <v>12534</v>
      </c>
      <c r="C2855" s="168" t="s">
        <v>12535</v>
      </c>
      <c r="D2855" s="169" t="s">
        <v>2734</v>
      </c>
      <c r="E2855" s="170">
        <v>37</v>
      </c>
      <c r="F2855" s="170">
        <v>9</v>
      </c>
      <c r="G2855" s="166">
        <v>2026</v>
      </c>
      <c r="H2855" s="169" t="s">
        <v>12536</v>
      </c>
      <c r="I2855" s="173" t="s">
        <v>12537</v>
      </c>
      <c r="J2855" s="167" t="s">
        <v>32</v>
      </c>
      <c r="K2855" s="166" t="s">
        <v>55</v>
      </c>
      <c r="L2855" s="166" t="s">
        <v>56</v>
      </c>
      <c r="M2855" s="166" t="s">
        <v>3566</v>
      </c>
    </row>
    <row r="2856" spans="1:13" ht="75" x14ac:dyDescent="0.2">
      <c r="A2856" s="166">
        <v>2855</v>
      </c>
      <c r="B2856" s="167" t="s">
        <v>12538</v>
      </c>
      <c r="C2856" s="168" t="s">
        <v>12539</v>
      </c>
      <c r="D2856" s="169" t="s">
        <v>2957</v>
      </c>
      <c r="E2856" s="170">
        <v>1060</v>
      </c>
      <c r="F2856" s="170"/>
      <c r="G2856" s="166">
        <v>2026</v>
      </c>
      <c r="H2856" s="169" t="s">
        <v>12540</v>
      </c>
      <c r="I2856" s="173" t="s">
        <v>12541</v>
      </c>
      <c r="J2856" s="167" t="s">
        <v>323</v>
      </c>
      <c r="K2856" s="166" t="s">
        <v>55</v>
      </c>
      <c r="L2856" s="166" t="s">
        <v>114</v>
      </c>
      <c r="M2856" s="166" t="s">
        <v>2247</v>
      </c>
    </row>
    <row r="2857" spans="1:13" ht="75" x14ac:dyDescent="0.2">
      <c r="A2857" s="166">
        <v>2856</v>
      </c>
      <c r="B2857" s="167" t="s">
        <v>12542</v>
      </c>
      <c r="C2857" s="168" t="s">
        <v>12543</v>
      </c>
      <c r="D2857" s="169" t="s">
        <v>12544</v>
      </c>
      <c r="E2857" s="170"/>
      <c r="F2857" s="170"/>
      <c r="G2857" s="166">
        <v>2025</v>
      </c>
      <c r="H2857" s="169" t="s">
        <v>12545</v>
      </c>
      <c r="I2857" s="173" t="s">
        <v>12546</v>
      </c>
      <c r="J2857" s="167" t="s">
        <v>68</v>
      </c>
      <c r="K2857" s="166" t="s">
        <v>3417</v>
      </c>
      <c r="L2857" s="166" t="s">
        <v>601</v>
      </c>
      <c r="M2857" s="166" t="s">
        <v>2347</v>
      </c>
    </row>
    <row r="2858" spans="1:13" ht="75" x14ac:dyDescent="0.2">
      <c r="A2858" s="166">
        <v>2857</v>
      </c>
      <c r="B2858" s="167" t="s">
        <v>12547</v>
      </c>
      <c r="C2858" s="168" t="s">
        <v>12548</v>
      </c>
      <c r="D2858" s="169" t="s">
        <v>1359</v>
      </c>
      <c r="E2858" s="170">
        <v>49</v>
      </c>
      <c r="F2858" s="170">
        <v>1</v>
      </c>
      <c r="G2858" s="166">
        <v>2025</v>
      </c>
      <c r="H2858" s="169" t="s">
        <v>12549</v>
      </c>
      <c r="I2858" s="173" t="s">
        <v>12550</v>
      </c>
      <c r="J2858" s="167" t="s">
        <v>32</v>
      </c>
      <c r="K2858" s="166" t="s">
        <v>103</v>
      </c>
      <c r="L2858" s="166" t="s">
        <v>12551</v>
      </c>
      <c r="M2858" s="166" t="s">
        <v>7035</v>
      </c>
    </row>
    <row r="2859" spans="1:13" ht="75" x14ac:dyDescent="0.2">
      <c r="A2859" s="166">
        <v>2858</v>
      </c>
      <c r="B2859" s="167" t="s">
        <v>12552</v>
      </c>
      <c r="C2859" s="168" t="s">
        <v>12553</v>
      </c>
      <c r="D2859" s="169" t="s">
        <v>12544</v>
      </c>
      <c r="E2859" s="170"/>
      <c r="F2859" s="170"/>
      <c r="G2859" s="166">
        <v>2025</v>
      </c>
      <c r="H2859" s="169" t="s">
        <v>12554</v>
      </c>
      <c r="I2859" s="173" t="s">
        <v>12555</v>
      </c>
      <c r="J2859" s="167" t="s">
        <v>68</v>
      </c>
      <c r="K2859" s="166" t="s">
        <v>3417</v>
      </c>
      <c r="L2859" s="166" t="s">
        <v>601</v>
      </c>
      <c r="M2859" s="166" t="s">
        <v>2347</v>
      </c>
    </row>
    <row r="2860" spans="1:13" ht="75" x14ac:dyDescent="0.2">
      <c r="A2860" s="166">
        <v>2859</v>
      </c>
      <c r="B2860" s="167" t="s">
        <v>12556</v>
      </c>
      <c r="C2860" s="168" t="s">
        <v>12557</v>
      </c>
      <c r="D2860" s="169" t="s">
        <v>12558</v>
      </c>
      <c r="E2860" s="170">
        <v>60</v>
      </c>
      <c r="F2860" s="170">
        <v>3</v>
      </c>
      <c r="G2860" s="166">
        <v>2026</v>
      </c>
      <c r="H2860" s="169" t="s">
        <v>12559</v>
      </c>
      <c r="I2860" s="173" t="s">
        <v>12560</v>
      </c>
      <c r="J2860" s="167" t="s">
        <v>32</v>
      </c>
      <c r="K2860" s="166" t="s">
        <v>103</v>
      </c>
      <c r="L2860" s="166" t="s">
        <v>56</v>
      </c>
      <c r="M2860" s="166" t="s">
        <v>2881</v>
      </c>
    </row>
    <row r="2861" spans="1:13" ht="75" x14ac:dyDescent="0.2">
      <c r="A2861" s="166">
        <v>2860</v>
      </c>
      <c r="B2861" s="167" t="s">
        <v>12561</v>
      </c>
      <c r="C2861" s="168" t="s">
        <v>12562</v>
      </c>
      <c r="D2861" s="169" t="s">
        <v>12563</v>
      </c>
      <c r="E2861" s="170"/>
      <c r="F2861" s="170"/>
      <c r="G2861" s="166">
        <v>2025</v>
      </c>
      <c r="H2861" s="169" t="s">
        <v>12564</v>
      </c>
      <c r="I2861" s="173" t="s">
        <v>12565</v>
      </c>
      <c r="J2861" s="167" t="s">
        <v>68</v>
      </c>
      <c r="K2861" s="166" t="s">
        <v>3417</v>
      </c>
      <c r="L2861" s="166" t="s">
        <v>12551</v>
      </c>
      <c r="M2861" s="166" t="s">
        <v>2336</v>
      </c>
    </row>
    <row r="2862" spans="1:13" ht="75" x14ac:dyDescent="0.2">
      <c r="A2862" s="166">
        <v>2861</v>
      </c>
      <c r="B2862" s="167" t="s">
        <v>12566</v>
      </c>
      <c r="C2862" s="168" t="s">
        <v>12567</v>
      </c>
      <c r="D2862" s="169" t="s">
        <v>531</v>
      </c>
      <c r="E2862" s="170">
        <v>2025</v>
      </c>
      <c r="F2862" s="170">
        <v>1</v>
      </c>
      <c r="G2862" s="166">
        <v>2025</v>
      </c>
      <c r="H2862" s="169" t="s">
        <v>12568</v>
      </c>
      <c r="I2862" s="190" t="s">
        <v>12569</v>
      </c>
      <c r="J2862" s="167" t="s">
        <v>32</v>
      </c>
      <c r="K2862" s="166" t="s">
        <v>55</v>
      </c>
      <c r="L2862" s="166" t="s">
        <v>56</v>
      </c>
      <c r="M2862" s="166" t="s">
        <v>7310</v>
      </c>
    </row>
    <row r="2863" spans="1:13" ht="90" x14ac:dyDescent="0.2">
      <c r="A2863" s="166">
        <v>2862</v>
      </c>
      <c r="B2863" s="167" t="s">
        <v>12570</v>
      </c>
      <c r="C2863" s="168" t="s">
        <v>12571</v>
      </c>
      <c r="D2863" s="169" t="s">
        <v>5347</v>
      </c>
      <c r="E2863" s="170">
        <v>19</v>
      </c>
      <c r="F2863" s="170">
        <v>2</v>
      </c>
      <c r="G2863" s="166">
        <v>2026</v>
      </c>
      <c r="H2863" s="169" t="s">
        <v>12572</v>
      </c>
      <c r="I2863" s="173" t="s">
        <v>12573</v>
      </c>
      <c r="J2863" s="167" t="s">
        <v>32</v>
      </c>
      <c r="K2863" s="166" t="s">
        <v>55</v>
      </c>
      <c r="L2863" s="166" t="s">
        <v>56</v>
      </c>
      <c r="M2863" s="166" t="s">
        <v>3023</v>
      </c>
    </row>
    <row r="2864" spans="1:13" ht="75" x14ac:dyDescent="0.2">
      <c r="A2864" s="166">
        <v>2863</v>
      </c>
      <c r="B2864" s="167" t="s">
        <v>12574</v>
      </c>
      <c r="C2864" s="168" t="s">
        <v>12575</v>
      </c>
      <c r="D2864" s="169" t="s">
        <v>12522</v>
      </c>
      <c r="E2864" s="170"/>
      <c r="F2864" s="170"/>
      <c r="G2864" s="166">
        <v>2025</v>
      </c>
      <c r="H2864" s="169" t="s">
        <v>12576</v>
      </c>
      <c r="I2864" s="173" t="s">
        <v>12577</v>
      </c>
      <c r="J2864" s="167" t="s">
        <v>68</v>
      </c>
      <c r="K2864" s="166" t="s">
        <v>3417</v>
      </c>
      <c r="L2864" s="166" t="s">
        <v>56</v>
      </c>
      <c r="M2864" s="166" t="s">
        <v>6740</v>
      </c>
    </row>
    <row r="2865" spans="1:13" ht="90" x14ac:dyDescent="0.2">
      <c r="A2865" s="166">
        <v>2864</v>
      </c>
      <c r="B2865" s="167" t="s">
        <v>12578</v>
      </c>
      <c r="C2865" s="168" t="s">
        <v>12579</v>
      </c>
      <c r="D2865" s="169" t="s">
        <v>1946</v>
      </c>
      <c r="E2865" s="170">
        <v>15</v>
      </c>
      <c r="F2865" s="170">
        <v>1</v>
      </c>
      <c r="G2865" s="166">
        <v>2025</v>
      </c>
      <c r="H2865" s="169" t="s">
        <v>12580</v>
      </c>
      <c r="I2865" s="173" t="s">
        <v>12581</v>
      </c>
      <c r="J2865" s="167" t="s">
        <v>32</v>
      </c>
      <c r="K2865" s="166" t="s">
        <v>55</v>
      </c>
      <c r="L2865" s="166" t="s">
        <v>56</v>
      </c>
      <c r="M2865" s="166" t="s">
        <v>7310</v>
      </c>
    </row>
    <row r="2866" spans="1:13" ht="75" x14ac:dyDescent="0.2">
      <c r="A2866" s="166">
        <v>2865</v>
      </c>
      <c r="B2866" s="167" t="s">
        <v>12582</v>
      </c>
      <c r="C2866" s="168" t="s">
        <v>12583</v>
      </c>
      <c r="D2866" s="169" t="s">
        <v>12544</v>
      </c>
      <c r="E2866" s="170"/>
      <c r="F2866" s="170"/>
      <c r="G2866" s="166">
        <v>2025</v>
      </c>
      <c r="H2866" s="169" t="s">
        <v>12584</v>
      </c>
      <c r="I2866" s="173" t="s">
        <v>12585</v>
      </c>
      <c r="J2866" s="167" t="s">
        <v>68</v>
      </c>
      <c r="K2866" s="166" t="s">
        <v>3417</v>
      </c>
      <c r="L2866" s="166" t="s">
        <v>601</v>
      </c>
      <c r="M2866" s="166" t="s">
        <v>3907</v>
      </c>
    </row>
    <row r="2867" spans="1:13" ht="75" x14ac:dyDescent="0.2">
      <c r="A2867" s="166">
        <v>2866</v>
      </c>
      <c r="B2867" s="167" t="s">
        <v>12586</v>
      </c>
      <c r="C2867" s="168" t="s">
        <v>12587</v>
      </c>
      <c r="D2867" s="169" t="s">
        <v>11436</v>
      </c>
      <c r="E2867" s="170"/>
      <c r="F2867" s="170"/>
      <c r="G2867" s="166">
        <v>2025</v>
      </c>
      <c r="H2867" s="169" t="s">
        <v>12588</v>
      </c>
      <c r="I2867" s="173" t="s">
        <v>12589</v>
      </c>
      <c r="J2867" s="167" t="s">
        <v>68</v>
      </c>
      <c r="K2867" s="166" t="s">
        <v>69</v>
      </c>
      <c r="L2867" s="166" t="s">
        <v>56</v>
      </c>
      <c r="M2867" s="166" t="s">
        <v>7310</v>
      </c>
    </row>
    <row r="2868" spans="1:13" ht="90" x14ac:dyDescent="0.2">
      <c r="A2868" s="166">
        <v>2867</v>
      </c>
      <c r="B2868" s="167" t="s">
        <v>12590</v>
      </c>
      <c r="C2868" s="168" t="s">
        <v>12591</v>
      </c>
      <c r="D2868" s="169" t="s">
        <v>12592</v>
      </c>
      <c r="E2868" s="170">
        <v>25</v>
      </c>
      <c r="F2868" s="170">
        <v>1</v>
      </c>
      <c r="G2868" s="166">
        <v>2026</v>
      </c>
      <c r="H2868" s="169" t="s">
        <v>12593</v>
      </c>
      <c r="I2868" s="173" t="s">
        <v>12594</v>
      </c>
      <c r="J2868" s="167" t="s">
        <v>323</v>
      </c>
      <c r="K2868" s="166" t="s">
        <v>55</v>
      </c>
      <c r="L2868" s="166" t="s">
        <v>56</v>
      </c>
      <c r="M2868" s="166" t="s">
        <v>7310</v>
      </c>
    </row>
    <row r="2869" spans="1:13" ht="75" x14ac:dyDescent="0.2">
      <c r="A2869" s="166">
        <v>2868</v>
      </c>
      <c r="B2869" s="167" t="s">
        <v>12595</v>
      </c>
      <c r="C2869" s="168" t="s">
        <v>12596</v>
      </c>
      <c r="D2869" s="169" t="s">
        <v>12527</v>
      </c>
      <c r="E2869" s="170"/>
      <c r="F2869" s="170"/>
      <c r="G2869" s="166">
        <v>2025</v>
      </c>
      <c r="H2869" s="169" t="s">
        <v>12597</v>
      </c>
      <c r="I2869" s="173" t="s">
        <v>12598</v>
      </c>
      <c r="J2869" s="167" t="s">
        <v>68</v>
      </c>
      <c r="K2869" s="166" t="s">
        <v>3417</v>
      </c>
      <c r="L2869" s="166" t="s">
        <v>56</v>
      </c>
      <c r="M2869" s="166" t="s">
        <v>490</v>
      </c>
    </row>
    <row r="2870" spans="1:13" ht="75" x14ac:dyDescent="0.2">
      <c r="A2870" s="166">
        <v>2869</v>
      </c>
      <c r="B2870" s="167" t="s">
        <v>12599</v>
      </c>
      <c r="C2870" s="168" t="s">
        <v>12600</v>
      </c>
      <c r="D2870" s="169" t="s">
        <v>12527</v>
      </c>
      <c r="E2870" s="170"/>
      <c r="F2870" s="170"/>
      <c r="G2870" s="166">
        <v>2025</v>
      </c>
      <c r="H2870" s="169" t="s">
        <v>12601</v>
      </c>
      <c r="I2870" s="173" t="s">
        <v>12602</v>
      </c>
      <c r="J2870" s="167" t="s">
        <v>68</v>
      </c>
      <c r="K2870" s="166" t="s">
        <v>3417</v>
      </c>
      <c r="L2870" s="166" t="s">
        <v>12551</v>
      </c>
      <c r="M2870" s="166" t="s">
        <v>591</v>
      </c>
    </row>
    <row r="2871" spans="1:13" ht="60" x14ac:dyDescent="0.2">
      <c r="A2871" s="166">
        <v>2870</v>
      </c>
      <c r="B2871" s="167" t="s">
        <v>12603</v>
      </c>
      <c r="C2871" s="168" t="s">
        <v>12604</v>
      </c>
      <c r="D2871" s="169" t="s">
        <v>12513</v>
      </c>
      <c r="E2871" s="170">
        <v>1</v>
      </c>
      <c r="F2871" s="170"/>
      <c r="G2871" s="166">
        <v>2025</v>
      </c>
      <c r="H2871" s="169"/>
      <c r="I2871" s="173" t="s">
        <v>12605</v>
      </c>
      <c r="J2871" s="167" t="s">
        <v>68</v>
      </c>
      <c r="K2871" s="166" t="s">
        <v>69</v>
      </c>
      <c r="L2871" s="166" t="s">
        <v>570</v>
      </c>
      <c r="M2871" s="166" t="s">
        <v>3312</v>
      </c>
    </row>
    <row r="2872" spans="1:13" ht="75" x14ac:dyDescent="0.2">
      <c r="A2872" s="166">
        <v>2871</v>
      </c>
      <c r="B2872" s="167" t="s">
        <v>12606</v>
      </c>
      <c r="C2872" s="168" t="s">
        <v>12607</v>
      </c>
      <c r="D2872" s="169" t="s">
        <v>12527</v>
      </c>
      <c r="E2872" s="170"/>
      <c r="F2872" s="170"/>
      <c r="G2872" s="166">
        <v>2025</v>
      </c>
      <c r="H2872" s="169" t="s">
        <v>12608</v>
      </c>
      <c r="I2872" s="173" t="s">
        <v>12609</v>
      </c>
      <c r="J2872" s="167" t="s">
        <v>68</v>
      </c>
      <c r="K2872" s="166" t="s">
        <v>3417</v>
      </c>
      <c r="L2872" s="166" t="s">
        <v>12551</v>
      </c>
      <c r="M2872" s="166" t="s">
        <v>2683</v>
      </c>
    </row>
    <row r="2873" spans="1:13" ht="75" x14ac:dyDescent="0.2">
      <c r="A2873" s="166">
        <v>2872</v>
      </c>
      <c r="B2873" s="167" t="s">
        <v>12610</v>
      </c>
      <c r="C2873" s="168" t="s">
        <v>12611</v>
      </c>
      <c r="D2873" s="169" t="s">
        <v>12544</v>
      </c>
      <c r="E2873" s="170"/>
      <c r="F2873" s="170"/>
      <c r="G2873" s="166">
        <v>2025</v>
      </c>
      <c r="H2873" s="169" t="s">
        <v>12612</v>
      </c>
      <c r="I2873" s="173" t="s">
        <v>12613</v>
      </c>
      <c r="J2873" s="167" t="s">
        <v>68</v>
      </c>
      <c r="K2873" s="166" t="s">
        <v>3417</v>
      </c>
      <c r="L2873" s="166" t="s">
        <v>601</v>
      </c>
      <c r="M2873" s="166" t="s">
        <v>6397</v>
      </c>
    </row>
    <row r="2874" spans="1:13" ht="75" x14ac:dyDescent="0.2">
      <c r="A2874" s="166">
        <v>2873</v>
      </c>
      <c r="B2874" s="167" t="s">
        <v>12614</v>
      </c>
      <c r="C2874" s="168" t="s">
        <v>12615</v>
      </c>
      <c r="D2874" s="169" t="s">
        <v>12527</v>
      </c>
      <c r="E2874" s="170"/>
      <c r="F2874" s="170"/>
      <c r="G2874" s="166">
        <v>2025</v>
      </c>
      <c r="H2874" s="169" t="s">
        <v>12616</v>
      </c>
      <c r="I2874" s="173" t="s">
        <v>12617</v>
      </c>
      <c r="J2874" s="167" t="s">
        <v>68</v>
      </c>
      <c r="K2874" s="166" t="s">
        <v>69</v>
      </c>
      <c r="L2874" s="166" t="s">
        <v>56</v>
      </c>
      <c r="M2874" s="166" t="s">
        <v>1800</v>
      </c>
    </row>
    <row r="2875" spans="1:13" ht="75" x14ac:dyDescent="0.2">
      <c r="A2875" s="166">
        <v>2874</v>
      </c>
      <c r="B2875" s="167" t="s">
        <v>12618</v>
      </c>
      <c r="C2875" s="168" t="s">
        <v>12619</v>
      </c>
      <c r="D2875" s="169" t="s">
        <v>11422</v>
      </c>
      <c r="E2875" s="170"/>
      <c r="F2875" s="170"/>
      <c r="G2875" s="166">
        <v>2025</v>
      </c>
      <c r="H2875" s="169" t="s">
        <v>12620</v>
      </c>
      <c r="I2875" s="173" t="s">
        <v>12621</v>
      </c>
      <c r="J2875" s="167" t="s">
        <v>68</v>
      </c>
      <c r="K2875" s="166" t="s">
        <v>69</v>
      </c>
      <c r="L2875" s="166" t="s">
        <v>56</v>
      </c>
      <c r="M2875" s="166" t="s">
        <v>7310</v>
      </c>
    </row>
    <row r="2876" spans="1:13" ht="75" x14ac:dyDescent="0.2">
      <c r="A2876" s="166">
        <v>2875</v>
      </c>
      <c r="B2876" s="167" t="s">
        <v>12622</v>
      </c>
      <c r="C2876" s="168" t="s">
        <v>12623</v>
      </c>
      <c r="D2876" s="169" t="s">
        <v>12624</v>
      </c>
      <c r="E2876" s="170"/>
      <c r="F2876" s="170"/>
      <c r="G2876" s="166">
        <v>2025</v>
      </c>
      <c r="H2876" s="169" t="s">
        <v>12625</v>
      </c>
      <c r="I2876" s="173" t="s">
        <v>12626</v>
      </c>
      <c r="J2876" s="167" t="s">
        <v>68</v>
      </c>
      <c r="K2876" s="166" t="s">
        <v>69</v>
      </c>
      <c r="L2876" s="166" t="s">
        <v>56</v>
      </c>
      <c r="M2876" s="166" t="s">
        <v>7310</v>
      </c>
    </row>
    <row r="2877" spans="1:13" ht="75" x14ac:dyDescent="0.2">
      <c r="A2877" s="166">
        <v>2876</v>
      </c>
      <c r="B2877" s="167" t="s">
        <v>12627</v>
      </c>
      <c r="C2877" s="168" t="s">
        <v>12628</v>
      </c>
      <c r="D2877" s="169" t="s">
        <v>12527</v>
      </c>
      <c r="E2877" s="170"/>
      <c r="F2877" s="170"/>
      <c r="G2877" s="166">
        <v>2025</v>
      </c>
      <c r="H2877" s="169" t="s">
        <v>12629</v>
      </c>
      <c r="I2877" s="173" t="s">
        <v>12630</v>
      </c>
      <c r="J2877" s="167" t="s">
        <v>68</v>
      </c>
      <c r="K2877" s="166" t="s">
        <v>3417</v>
      </c>
      <c r="L2877" s="166" t="s">
        <v>56</v>
      </c>
      <c r="M2877" s="166" t="s">
        <v>6740</v>
      </c>
    </row>
    <row r="2878" spans="1:13" ht="60" x14ac:dyDescent="0.2">
      <c r="A2878" s="166">
        <v>2877</v>
      </c>
      <c r="B2878" s="167" t="s">
        <v>12631</v>
      </c>
      <c r="C2878" s="168" t="s">
        <v>12632</v>
      </c>
      <c r="D2878" s="169" t="s">
        <v>12513</v>
      </c>
      <c r="E2878" s="170">
        <v>1</v>
      </c>
      <c r="F2878" s="170"/>
      <c r="G2878" s="166">
        <v>2025</v>
      </c>
      <c r="H2878" s="169"/>
      <c r="I2878" s="173" t="s">
        <v>12633</v>
      </c>
      <c r="J2878" s="167" t="s">
        <v>68</v>
      </c>
      <c r="K2878" s="166" t="s">
        <v>3417</v>
      </c>
      <c r="L2878" s="166" t="s">
        <v>725</v>
      </c>
      <c r="M2878" s="166" t="s">
        <v>2153</v>
      </c>
    </row>
    <row r="2879" spans="1:13" ht="75" x14ac:dyDescent="0.2">
      <c r="A2879" s="166">
        <v>2878</v>
      </c>
      <c r="B2879" s="167" t="s">
        <v>12634</v>
      </c>
      <c r="C2879" s="168" t="s">
        <v>12635</v>
      </c>
      <c r="D2879" s="169" t="s">
        <v>12544</v>
      </c>
      <c r="E2879" s="170"/>
      <c r="F2879" s="170"/>
      <c r="G2879" s="166">
        <v>2025</v>
      </c>
      <c r="H2879" s="169" t="s">
        <v>12636</v>
      </c>
      <c r="I2879" s="173" t="s">
        <v>12637</v>
      </c>
      <c r="J2879" s="167" t="s">
        <v>68</v>
      </c>
      <c r="K2879" s="166" t="s">
        <v>3417</v>
      </c>
      <c r="L2879" s="166" t="s">
        <v>601</v>
      </c>
      <c r="M2879" s="166" t="s">
        <v>3907</v>
      </c>
    </row>
    <row r="2880" spans="1:13" ht="75" x14ac:dyDescent="0.2">
      <c r="A2880" s="166">
        <v>2879</v>
      </c>
      <c r="B2880" s="167" t="s">
        <v>12638</v>
      </c>
      <c r="C2880" s="168" t="s">
        <v>12639</v>
      </c>
      <c r="D2880" s="169" t="s">
        <v>12522</v>
      </c>
      <c r="E2880" s="170"/>
      <c r="F2880" s="170"/>
      <c r="G2880" s="166">
        <v>2025</v>
      </c>
      <c r="H2880" s="169" t="s">
        <v>12640</v>
      </c>
      <c r="I2880" s="173" t="s">
        <v>12641</v>
      </c>
      <c r="J2880" s="167" t="s">
        <v>68</v>
      </c>
      <c r="K2880" s="166" t="s">
        <v>3417</v>
      </c>
      <c r="L2880" s="166" t="s">
        <v>56</v>
      </c>
      <c r="M2880" s="166" t="s">
        <v>3566</v>
      </c>
    </row>
    <row r="2881" spans="1:13" ht="90" x14ac:dyDescent="0.2">
      <c r="A2881" s="166">
        <v>2880</v>
      </c>
      <c r="B2881" s="167" t="s">
        <v>12642</v>
      </c>
      <c r="C2881" s="168" t="s">
        <v>12643</v>
      </c>
      <c r="D2881" s="169" t="s">
        <v>12644</v>
      </c>
      <c r="E2881" s="170"/>
      <c r="F2881" s="170"/>
      <c r="G2881" s="166">
        <v>2025</v>
      </c>
      <c r="H2881" s="169" t="s">
        <v>12645</v>
      </c>
      <c r="I2881" s="173" t="s">
        <v>12646</v>
      </c>
      <c r="J2881" s="167" t="s">
        <v>61</v>
      </c>
      <c r="K2881" s="166" t="s">
        <v>69</v>
      </c>
      <c r="L2881" s="166" t="s">
        <v>80</v>
      </c>
      <c r="M2881" s="166" t="s">
        <v>3239</v>
      </c>
    </row>
    <row r="2882" spans="1:13" ht="75" x14ac:dyDescent="0.2">
      <c r="A2882" s="166">
        <v>2881</v>
      </c>
      <c r="B2882" s="167" t="s">
        <v>12647</v>
      </c>
      <c r="C2882" s="168" t="s">
        <v>12648</v>
      </c>
      <c r="D2882" s="169" t="s">
        <v>12527</v>
      </c>
      <c r="E2882" s="170"/>
      <c r="F2882" s="170"/>
      <c r="G2882" s="166">
        <v>2025</v>
      </c>
      <c r="H2882" s="169" t="s">
        <v>12649</v>
      </c>
      <c r="I2882" s="173" t="s">
        <v>12650</v>
      </c>
      <c r="J2882" s="167" t="s">
        <v>68</v>
      </c>
      <c r="K2882" s="166" t="s">
        <v>69</v>
      </c>
      <c r="L2882" s="166" t="s">
        <v>1325</v>
      </c>
      <c r="M2882" s="166" t="s">
        <v>12651</v>
      </c>
    </row>
    <row r="2883" spans="1:13" ht="75" x14ac:dyDescent="0.2">
      <c r="A2883" s="166">
        <v>2882</v>
      </c>
      <c r="B2883" s="167" t="s">
        <v>10401</v>
      </c>
      <c r="C2883" s="168" t="s">
        <v>12652</v>
      </c>
      <c r="D2883" s="169" t="s">
        <v>12527</v>
      </c>
      <c r="E2883" s="170"/>
      <c r="F2883" s="170"/>
      <c r="G2883" s="166">
        <v>2025</v>
      </c>
      <c r="H2883" s="169" t="s">
        <v>12653</v>
      </c>
      <c r="I2883" s="173" t="s">
        <v>12654</v>
      </c>
      <c r="J2883" s="167" t="s">
        <v>68</v>
      </c>
      <c r="K2883" s="166" t="s">
        <v>3417</v>
      </c>
      <c r="L2883" s="166" t="s">
        <v>56</v>
      </c>
      <c r="M2883" s="166" t="s">
        <v>3100</v>
      </c>
    </row>
    <row r="2884" spans="1:13" ht="75" x14ac:dyDescent="0.2">
      <c r="A2884" s="166">
        <v>2883</v>
      </c>
      <c r="B2884" s="167" t="s">
        <v>12655</v>
      </c>
      <c r="C2884" s="168" t="s">
        <v>12656</v>
      </c>
      <c r="D2884" s="169" t="s">
        <v>12527</v>
      </c>
      <c r="E2884" s="170"/>
      <c r="F2884" s="170"/>
      <c r="G2884" s="166">
        <v>2025</v>
      </c>
      <c r="H2884" s="169" t="s">
        <v>12657</v>
      </c>
      <c r="I2884" s="173" t="s">
        <v>12658</v>
      </c>
      <c r="J2884" s="167" t="s">
        <v>68</v>
      </c>
      <c r="K2884" s="166" t="s">
        <v>69</v>
      </c>
      <c r="L2884" s="166" t="s">
        <v>56</v>
      </c>
      <c r="M2884" s="166" t="s">
        <v>3157</v>
      </c>
    </row>
    <row r="2885" spans="1:13" ht="75" x14ac:dyDescent="0.2">
      <c r="A2885" s="166">
        <v>2884</v>
      </c>
      <c r="B2885" s="167" t="s">
        <v>12659</v>
      </c>
      <c r="C2885" s="168" t="s">
        <v>12660</v>
      </c>
      <c r="D2885" s="169" t="s">
        <v>12527</v>
      </c>
      <c r="E2885" s="170"/>
      <c r="F2885" s="170"/>
      <c r="G2885" s="166">
        <v>2025</v>
      </c>
      <c r="H2885" s="169" t="s">
        <v>12661</v>
      </c>
      <c r="I2885" s="173" t="s">
        <v>12662</v>
      </c>
      <c r="J2885" s="167" t="s">
        <v>68</v>
      </c>
      <c r="K2885" s="166" t="s">
        <v>69</v>
      </c>
      <c r="L2885" s="166" t="s">
        <v>570</v>
      </c>
      <c r="M2885" s="166" t="s">
        <v>1854</v>
      </c>
    </row>
    <row r="2886" spans="1:13" ht="75" x14ac:dyDescent="0.2">
      <c r="A2886" s="166">
        <v>2885</v>
      </c>
      <c r="B2886" s="167" t="s">
        <v>12663</v>
      </c>
      <c r="C2886" s="168" t="s">
        <v>12664</v>
      </c>
      <c r="D2886" s="169" t="s">
        <v>12624</v>
      </c>
      <c r="E2886" s="170"/>
      <c r="F2886" s="170"/>
      <c r="G2886" s="166">
        <v>2025</v>
      </c>
      <c r="H2886" s="169" t="s">
        <v>12665</v>
      </c>
      <c r="I2886" s="173" t="s">
        <v>12666</v>
      </c>
      <c r="J2886" s="167" t="s">
        <v>68</v>
      </c>
      <c r="K2886" s="166" t="s">
        <v>3417</v>
      </c>
      <c r="L2886" s="166" t="s">
        <v>56</v>
      </c>
      <c r="M2886" s="166" t="s">
        <v>2765</v>
      </c>
    </row>
    <row r="2887" spans="1:13" ht="75" x14ac:dyDescent="0.2">
      <c r="A2887" s="166">
        <v>2886</v>
      </c>
      <c r="B2887" s="167" t="s">
        <v>12667</v>
      </c>
      <c r="C2887" s="168" t="s">
        <v>12668</v>
      </c>
      <c r="D2887" s="169" t="s">
        <v>12563</v>
      </c>
      <c r="E2887" s="170"/>
      <c r="F2887" s="170"/>
      <c r="G2887" s="166">
        <v>2025</v>
      </c>
      <c r="H2887" s="169" t="s">
        <v>12669</v>
      </c>
      <c r="I2887" s="173" t="s">
        <v>12670</v>
      </c>
      <c r="J2887" s="167" t="s">
        <v>68</v>
      </c>
      <c r="K2887" s="166" t="s">
        <v>3417</v>
      </c>
      <c r="L2887" s="166" t="s">
        <v>56</v>
      </c>
      <c r="M2887" s="166" t="s">
        <v>2881</v>
      </c>
    </row>
    <row r="2888" spans="1:13" ht="75" x14ac:dyDescent="0.2">
      <c r="A2888" s="166">
        <v>2887</v>
      </c>
      <c r="B2888" s="167" t="s">
        <v>12671</v>
      </c>
      <c r="C2888" s="168" t="s">
        <v>12672</v>
      </c>
      <c r="D2888" s="169" t="s">
        <v>12544</v>
      </c>
      <c r="E2888" s="170"/>
      <c r="F2888" s="170"/>
      <c r="G2888" s="166">
        <v>2025</v>
      </c>
      <c r="H2888" s="169" t="s">
        <v>12673</v>
      </c>
      <c r="I2888" s="173" t="s">
        <v>12674</v>
      </c>
      <c r="J2888" s="167" t="s">
        <v>68</v>
      </c>
      <c r="K2888" s="166" t="s">
        <v>3417</v>
      </c>
      <c r="L2888" s="166" t="s">
        <v>601</v>
      </c>
      <c r="M2888" s="166" t="s">
        <v>9084</v>
      </c>
    </row>
    <row r="2889" spans="1:13" ht="75" x14ac:dyDescent="0.2">
      <c r="A2889" s="166">
        <v>2888</v>
      </c>
      <c r="B2889" s="167" t="s">
        <v>12675</v>
      </c>
      <c r="C2889" s="168" t="s">
        <v>12676</v>
      </c>
      <c r="D2889" s="169" t="s">
        <v>12624</v>
      </c>
      <c r="E2889" s="170"/>
      <c r="F2889" s="170"/>
      <c r="G2889" s="166">
        <v>2025</v>
      </c>
      <c r="H2889" s="169" t="s">
        <v>12677</v>
      </c>
      <c r="I2889" s="173" t="s">
        <v>12678</v>
      </c>
      <c r="J2889" s="167" t="s">
        <v>68</v>
      </c>
      <c r="K2889" s="166" t="s">
        <v>3417</v>
      </c>
      <c r="L2889" s="166" t="s">
        <v>56</v>
      </c>
      <c r="M2889" s="166" t="s">
        <v>6740</v>
      </c>
    </row>
    <row r="2890" spans="1:13" ht="75" x14ac:dyDescent="0.2">
      <c r="A2890" s="166">
        <v>2889</v>
      </c>
      <c r="B2890" s="167" t="s">
        <v>12679</v>
      </c>
      <c r="C2890" s="168" t="s">
        <v>12680</v>
      </c>
      <c r="D2890" s="169" t="s">
        <v>12563</v>
      </c>
      <c r="E2890" s="170"/>
      <c r="F2890" s="170"/>
      <c r="G2890" s="166">
        <v>2025</v>
      </c>
      <c r="H2890" s="169" t="s">
        <v>12681</v>
      </c>
      <c r="I2890" s="173" t="s">
        <v>12682</v>
      </c>
      <c r="J2890" s="167" t="s">
        <v>68</v>
      </c>
      <c r="K2890" s="166" t="s">
        <v>69</v>
      </c>
      <c r="L2890" s="166" t="s">
        <v>80</v>
      </c>
      <c r="M2890" s="166" t="s">
        <v>5335</v>
      </c>
    </row>
    <row r="2891" spans="1:13" ht="75" x14ac:dyDescent="0.2">
      <c r="A2891" s="166">
        <v>2890</v>
      </c>
      <c r="B2891" s="167" t="s">
        <v>12683</v>
      </c>
      <c r="C2891" s="168" t="s">
        <v>12684</v>
      </c>
      <c r="D2891" s="169" t="s">
        <v>12527</v>
      </c>
      <c r="E2891" s="170"/>
      <c r="F2891" s="170"/>
      <c r="G2891" s="166">
        <v>2025</v>
      </c>
      <c r="H2891" s="169" t="s">
        <v>12685</v>
      </c>
      <c r="I2891" s="173" t="s">
        <v>12686</v>
      </c>
      <c r="J2891" s="167" t="s">
        <v>68</v>
      </c>
      <c r="K2891" s="166" t="s">
        <v>3417</v>
      </c>
      <c r="L2891" s="166" t="s">
        <v>56</v>
      </c>
      <c r="M2891" s="166" t="s">
        <v>2445</v>
      </c>
    </row>
    <row r="2892" spans="1:13" ht="75" x14ac:dyDescent="0.2">
      <c r="A2892" s="166">
        <v>2891</v>
      </c>
      <c r="B2892" s="167" t="s">
        <v>12687</v>
      </c>
      <c r="C2892" s="168" t="s">
        <v>12688</v>
      </c>
      <c r="D2892" s="169" t="s">
        <v>12522</v>
      </c>
      <c r="E2892" s="170"/>
      <c r="F2892" s="170"/>
      <c r="G2892" s="166">
        <v>2025</v>
      </c>
      <c r="H2892" s="169" t="s">
        <v>12689</v>
      </c>
      <c r="I2892" s="173" t="s">
        <v>12690</v>
      </c>
      <c r="J2892" s="167" t="s">
        <v>68</v>
      </c>
      <c r="K2892" s="166" t="s">
        <v>69</v>
      </c>
      <c r="L2892" s="166" t="s">
        <v>80</v>
      </c>
      <c r="M2892" s="166" t="s">
        <v>8232</v>
      </c>
    </row>
    <row r="2893" spans="1:13" ht="75" x14ac:dyDescent="0.2">
      <c r="A2893" s="166">
        <v>2892</v>
      </c>
      <c r="B2893" s="167" t="s">
        <v>12691</v>
      </c>
      <c r="C2893" s="168" t="s">
        <v>12692</v>
      </c>
      <c r="D2893" s="169" t="s">
        <v>12693</v>
      </c>
      <c r="E2893" s="170"/>
      <c r="F2893" s="170"/>
      <c r="G2893" s="166">
        <v>2025</v>
      </c>
      <c r="H2893" s="169" t="s">
        <v>12694</v>
      </c>
      <c r="I2893" s="173" t="s">
        <v>12695</v>
      </c>
      <c r="J2893" s="167" t="s">
        <v>68</v>
      </c>
      <c r="K2893" s="166" t="s">
        <v>103</v>
      </c>
      <c r="L2893" s="166" t="s">
        <v>601</v>
      </c>
      <c r="M2893" s="166" t="s">
        <v>6397</v>
      </c>
    </row>
    <row r="2894" spans="1:13" ht="75" x14ac:dyDescent="0.2">
      <c r="A2894" s="166">
        <v>2893</v>
      </c>
      <c r="B2894" s="167" t="s">
        <v>12696</v>
      </c>
      <c r="C2894" s="168" t="s">
        <v>12697</v>
      </c>
      <c r="D2894" s="169" t="s">
        <v>12522</v>
      </c>
      <c r="E2894" s="170"/>
      <c r="F2894" s="170"/>
      <c r="G2894" s="166">
        <v>2025</v>
      </c>
      <c r="H2894" s="169" t="s">
        <v>12698</v>
      </c>
      <c r="I2894" s="173" t="s">
        <v>12699</v>
      </c>
      <c r="J2894" s="167" t="s">
        <v>68</v>
      </c>
      <c r="K2894" s="166" t="s">
        <v>3417</v>
      </c>
      <c r="L2894" s="166" t="s">
        <v>56</v>
      </c>
      <c r="M2894" s="166" t="s">
        <v>3645</v>
      </c>
    </row>
    <row r="2895" spans="1:13" ht="75" x14ac:dyDescent="0.2">
      <c r="A2895" s="166">
        <v>2894</v>
      </c>
      <c r="B2895" s="167" t="s">
        <v>12700</v>
      </c>
      <c r="C2895" s="168" t="s">
        <v>12701</v>
      </c>
      <c r="D2895" s="169" t="s">
        <v>12624</v>
      </c>
      <c r="E2895" s="170"/>
      <c r="F2895" s="170"/>
      <c r="G2895" s="166">
        <v>2025</v>
      </c>
      <c r="H2895" s="169" t="s">
        <v>12702</v>
      </c>
      <c r="I2895" s="173" t="s">
        <v>12703</v>
      </c>
      <c r="J2895" s="167" t="s">
        <v>68</v>
      </c>
      <c r="K2895" s="166" t="s">
        <v>3417</v>
      </c>
      <c r="L2895" s="166" t="s">
        <v>56</v>
      </c>
      <c r="M2895" s="166" t="s">
        <v>490</v>
      </c>
    </row>
    <row r="2896" spans="1:13" ht="75" x14ac:dyDescent="0.2">
      <c r="A2896" s="166">
        <v>2895</v>
      </c>
      <c r="B2896" s="167" t="s">
        <v>12704</v>
      </c>
      <c r="C2896" s="168" t="s">
        <v>12705</v>
      </c>
      <c r="D2896" s="169" t="s">
        <v>12544</v>
      </c>
      <c r="E2896" s="170"/>
      <c r="F2896" s="170"/>
      <c r="G2896" s="166">
        <v>2025</v>
      </c>
      <c r="H2896" s="169" t="s">
        <v>12706</v>
      </c>
      <c r="I2896" s="173" t="s">
        <v>12707</v>
      </c>
      <c r="J2896" s="167" t="s">
        <v>68</v>
      </c>
      <c r="K2896" s="166" t="s">
        <v>69</v>
      </c>
      <c r="L2896" s="166" t="s">
        <v>601</v>
      </c>
      <c r="M2896" s="166" t="s">
        <v>3907</v>
      </c>
    </row>
    <row r="2897" spans="1:13" ht="75" x14ac:dyDescent="0.2">
      <c r="A2897" s="166">
        <v>2896</v>
      </c>
      <c r="B2897" s="167" t="s">
        <v>12708</v>
      </c>
      <c r="C2897" s="168" t="s">
        <v>12709</v>
      </c>
      <c r="D2897" s="169" t="s">
        <v>12558</v>
      </c>
      <c r="E2897" s="170">
        <v>60</v>
      </c>
      <c r="F2897" s="170">
        <v>3</v>
      </c>
      <c r="G2897" s="166">
        <v>2026</v>
      </c>
      <c r="H2897" s="169" t="s">
        <v>12710</v>
      </c>
      <c r="I2897" s="173" t="s">
        <v>12711</v>
      </c>
      <c r="J2897" s="167" t="s">
        <v>32</v>
      </c>
      <c r="K2897" s="166" t="s">
        <v>55</v>
      </c>
      <c r="L2897" s="166" t="s">
        <v>56</v>
      </c>
      <c r="M2897" s="166" t="s">
        <v>2881</v>
      </c>
    </row>
    <row r="2898" spans="1:13" ht="75" x14ac:dyDescent="0.2">
      <c r="A2898" s="166">
        <v>2897</v>
      </c>
      <c r="B2898" s="167" t="s">
        <v>10417</v>
      </c>
      <c r="C2898" s="168" t="s">
        <v>12712</v>
      </c>
      <c r="D2898" s="169" t="s">
        <v>12713</v>
      </c>
      <c r="E2898" s="170"/>
      <c r="F2898" s="170"/>
      <c r="G2898" s="166">
        <v>2025</v>
      </c>
      <c r="H2898" s="169" t="s">
        <v>12714</v>
      </c>
      <c r="I2898" s="173" t="s">
        <v>12715</v>
      </c>
      <c r="J2898" s="167" t="s">
        <v>68</v>
      </c>
      <c r="K2898" s="166" t="s">
        <v>3417</v>
      </c>
      <c r="L2898" s="166" t="s">
        <v>12551</v>
      </c>
      <c r="M2898" s="166" t="s">
        <v>591</v>
      </c>
    </row>
    <row r="2899" spans="1:13" ht="75" x14ac:dyDescent="0.2">
      <c r="A2899" s="166">
        <v>2898</v>
      </c>
      <c r="B2899" s="167" t="s">
        <v>12716</v>
      </c>
      <c r="C2899" s="168" t="s">
        <v>12717</v>
      </c>
      <c r="D2899" s="169" t="s">
        <v>12527</v>
      </c>
      <c r="E2899" s="170"/>
      <c r="F2899" s="170"/>
      <c r="G2899" s="166">
        <v>2025</v>
      </c>
      <c r="H2899" s="169" t="s">
        <v>12718</v>
      </c>
      <c r="I2899" s="173" t="s">
        <v>12719</v>
      </c>
      <c r="J2899" s="167" t="s">
        <v>68</v>
      </c>
      <c r="K2899" s="166" t="s">
        <v>3417</v>
      </c>
      <c r="L2899" s="166" t="s">
        <v>12551</v>
      </c>
      <c r="M2899" s="166" t="s">
        <v>591</v>
      </c>
    </row>
    <row r="2900" spans="1:13" ht="75" x14ac:dyDescent="0.2">
      <c r="A2900" s="166">
        <v>2899</v>
      </c>
      <c r="B2900" s="167" t="s">
        <v>12720</v>
      </c>
      <c r="C2900" s="168" t="s">
        <v>12721</v>
      </c>
      <c r="D2900" s="169" t="s">
        <v>12544</v>
      </c>
      <c r="E2900" s="170"/>
      <c r="F2900" s="170"/>
      <c r="G2900" s="166">
        <v>2025</v>
      </c>
      <c r="H2900" s="169" t="s">
        <v>12722</v>
      </c>
      <c r="I2900" s="173" t="s">
        <v>12723</v>
      </c>
      <c r="J2900" s="167" t="s">
        <v>68</v>
      </c>
      <c r="K2900" s="166" t="s">
        <v>3417</v>
      </c>
      <c r="L2900" s="166" t="s">
        <v>601</v>
      </c>
      <c r="M2900" s="166" t="s">
        <v>602</v>
      </c>
    </row>
    <row r="2901" spans="1:13" ht="75" x14ac:dyDescent="0.2">
      <c r="A2901" s="166">
        <v>2900</v>
      </c>
      <c r="B2901" s="167" t="s">
        <v>12724</v>
      </c>
      <c r="C2901" s="168" t="s">
        <v>12725</v>
      </c>
      <c r="D2901" s="169" t="s">
        <v>12522</v>
      </c>
      <c r="E2901" s="170"/>
      <c r="F2901" s="170"/>
      <c r="G2901" s="166">
        <v>2025</v>
      </c>
      <c r="H2901" s="169" t="s">
        <v>12726</v>
      </c>
      <c r="I2901" s="173" t="s">
        <v>12727</v>
      </c>
      <c r="J2901" s="167" t="s">
        <v>68</v>
      </c>
      <c r="K2901" s="166" t="s">
        <v>69</v>
      </c>
      <c r="L2901" s="166" t="s">
        <v>12551</v>
      </c>
      <c r="M2901" s="166" t="s">
        <v>2683</v>
      </c>
    </row>
    <row r="2902" spans="1:13" ht="90" x14ac:dyDescent="0.2">
      <c r="A2902" s="166">
        <v>2901</v>
      </c>
      <c r="B2902" s="167" t="s">
        <v>12728</v>
      </c>
      <c r="C2902" s="168" t="s">
        <v>12729</v>
      </c>
      <c r="D2902" s="169" t="s">
        <v>1198</v>
      </c>
      <c r="E2902" s="170"/>
      <c r="F2902" s="170"/>
      <c r="G2902" s="166">
        <v>2026</v>
      </c>
      <c r="H2902" s="169" t="s">
        <v>12730</v>
      </c>
      <c r="I2902" s="173" t="s">
        <v>12731</v>
      </c>
      <c r="J2902" s="167" t="s">
        <v>32</v>
      </c>
      <c r="K2902" s="166" t="s">
        <v>103</v>
      </c>
      <c r="L2902" s="166" t="s">
        <v>725</v>
      </c>
      <c r="M2902" s="166" t="s">
        <v>6734</v>
      </c>
    </row>
    <row r="2903" spans="1:13" ht="60" x14ac:dyDescent="0.2">
      <c r="A2903" s="166">
        <v>2902</v>
      </c>
      <c r="B2903" s="167" t="s">
        <v>12732</v>
      </c>
      <c r="C2903" s="168" t="s">
        <v>12733</v>
      </c>
      <c r="D2903" s="169" t="s">
        <v>12513</v>
      </c>
      <c r="E2903" s="170">
        <v>1</v>
      </c>
      <c r="F2903" s="170"/>
      <c r="G2903" s="166">
        <v>2025</v>
      </c>
      <c r="H2903" s="169"/>
      <c r="I2903" s="173" t="s">
        <v>12734</v>
      </c>
      <c r="J2903" s="167" t="s">
        <v>68</v>
      </c>
      <c r="K2903" s="166" t="s">
        <v>69</v>
      </c>
      <c r="L2903" s="166" t="s">
        <v>80</v>
      </c>
      <c r="M2903" s="166" t="s">
        <v>2539</v>
      </c>
    </row>
    <row r="2904" spans="1:13" ht="75" x14ac:dyDescent="0.2">
      <c r="A2904" s="166">
        <v>2903</v>
      </c>
      <c r="B2904" s="167" t="s">
        <v>12735</v>
      </c>
      <c r="C2904" s="168" t="s">
        <v>12736</v>
      </c>
      <c r="D2904" s="169" t="s">
        <v>11427</v>
      </c>
      <c r="E2904" s="170"/>
      <c r="F2904" s="170"/>
      <c r="G2904" s="166">
        <v>2025</v>
      </c>
      <c r="H2904" s="169" t="s">
        <v>12737</v>
      </c>
      <c r="I2904" s="173" t="s">
        <v>12738</v>
      </c>
      <c r="J2904" s="167" t="s">
        <v>68</v>
      </c>
      <c r="K2904" s="166" t="s">
        <v>3417</v>
      </c>
      <c r="L2904" s="166" t="s">
        <v>570</v>
      </c>
      <c r="M2904" s="166" t="s">
        <v>8289</v>
      </c>
    </row>
    <row r="2905" spans="1:13" ht="75" x14ac:dyDescent="0.2">
      <c r="A2905" s="166">
        <v>2904</v>
      </c>
      <c r="B2905" s="167" t="s">
        <v>12739</v>
      </c>
      <c r="C2905" s="168" t="s">
        <v>12740</v>
      </c>
      <c r="D2905" s="169" t="s">
        <v>11427</v>
      </c>
      <c r="E2905" s="170"/>
      <c r="F2905" s="170"/>
      <c r="G2905" s="166">
        <v>2025</v>
      </c>
      <c r="H2905" s="169" t="s">
        <v>12741</v>
      </c>
      <c r="I2905" s="173" t="s">
        <v>12742</v>
      </c>
      <c r="J2905" s="167" t="s">
        <v>68</v>
      </c>
      <c r="K2905" s="166" t="s">
        <v>3417</v>
      </c>
      <c r="L2905" s="166" t="s">
        <v>56</v>
      </c>
      <c r="M2905" s="166" t="s">
        <v>7310</v>
      </c>
    </row>
    <row r="2906" spans="1:13" ht="75" x14ac:dyDescent="0.2">
      <c r="A2906" s="166">
        <v>2905</v>
      </c>
      <c r="B2906" s="167" t="s">
        <v>12743</v>
      </c>
      <c r="C2906" s="168" t="s">
        <v>12744</v>
      </c>
      <c r="D2906" s="169" t="s">
        <v>12745</v>
      </c>
      <c r="E2906" s="170"/>
      <c r="F2906" s="170"/>
      <c r="G2906" s="166">
        <v>2025</v>
      </c>
      <c r="H2906" s="169" t="s">
        <v>12746</v>
      </c>
      <c r="I2906" s="173" t="s">
        <v>12747</v>
      </c>
      <c r="J2906" s="167" t="s">
        <v>68</v>
      </c>
      <c r="K2906" s="166" t="s">
        <v>69</v>
      </c>
      <c r="L2906" s="166" t="s">
        <v>5593</v>
      </c>
      <c r="M2906" s="166" t="s">
        <v>7507</v>
      </c>
    </row>
    <row r="2907" spans="1:13" ht="75" x14ac:dyDescent="0.2">
      <c r="A2907" s="166">
        <v>2906</v>
      </c>
      <c r="B2907" s="167" t="s">
        <v>12748</v>
      </c>
      <c r="C2907" s="168" t="s">
        <v>12749</v>
      </c>
      <c r="D2907" s="169" t="s">
        <v>12750</v>
      </c>
      <c r="E2907" s="170"/>
      <c r="F2907" s="170"/>
      <c r="G2907" s="166">
        <v>2025</v>
      </c>
      <c r="H2907" s="169" t="s">
        <v>12751</v>
      </c>
      <c r="I2907" s="173" t="s">
        <v>12752</v>
      </c>
      <c r="J2907" s="167" t="s">
        <v>68</v>
      </c>
      <c r="K2907" s="166" t="s">
        <v>3417</v>
      </c>
      <c r="L2907" s="166" t="s">
        <v>601</v>
      </c>
      <c r="M2907" s="166" t="s">
        <v>6848</v>
      </c>
    </row>
    <row r="2908" spans="1:13" ht="90" x14ac:dyDescent="0.2">
      <c r="A2908" s="166">
        <v>2907</v>
      </c>
      <c r="B2908" s="167" t="s">
        <v>12753</v>
      </c>
      <c r="C2908" s="168" t="s">
        <v>12754</v>
      </c>
      <c r="D2908" s="169" t="s">
        <v>12755</v>
      </c>
      <c r="E2908" s="170">
        <v>6</v>
      </c>
      <c r="F2908" s="170"/>
      <c r="G2908" s="166">
        <v>2026</v>
      </c>
      <c r="H2908" s="169" t="s">
        <v>12756</v>
      </c>
      <c r="I2908" s="173" t="s">
        <v>12757</v>
      </c>
      <c r="J2908" s="167" t="s">
        <v>32</v>
      </c>
      <c r="K2908" s="166" t="s">
        <v>103</v>
      </c>
      <c r="L2908" s="166" t="s">
        <v>725</v>
      </c>
      <c r="M2908" s="166" t="s">
        <v>2153</v>
      </c>
    </row>
    <row r="2909" spans="1:13" ht="75" x14ac:dyDescent="0.2">
      <c r="A2909" s="166">
        <v>2908</v>
      </c>
      <c r="B2909" s="167" t="s">
        <v>12758</v>
      </c>
      <c r="C2909" s="168" t="s">
        <v>12759</v>
      </c>
      <c r="D2909" s="169" t="s">
        <v>2110</v>
      </c>
      <c r="E2909" s="170">
        <v>50</v>
      </c>
      <c r="F2909" s="170"/>
      <c r="G2909" s="166">
        <v>2026</v>
      </c>
      <c r="H2909" s="169" t="s">
        <v>12760</v>
      </c>
      <c r="I2909" s="173" t="s">
        <v>12761</v>
      </c>
      <c r="J2909" s="167" t="s">
        <v>32</v>
      </c>
      <c r="K2909" s="166" t="s">
        <v>55</v>
      </c>
      <c r="L2909" s="166" t="s">
        <v>601</v>
      </c>
      <c r="M2909" s="166" t="s">
        <v>9084</v>
      </c>
    </row>
    <row r="2910" spans="1:13" ht="75" x14ac:dyDescent="0.2">
      <c r="A2910" s="166">
        <v>2909</v>
      </c>
      <c r="B2910" s="167" t="s">
        <v>12762</v>
      </c>
      <c r="C2910" s="168" t="s">
        <v>12763</v>
      </c>
      <c r="D2910" s="169" t="s">
        <v>12745</v>
      </c>
      <c r="E2910" s="170"/>
      <c r="F2910" s="170"/>
      <c r="G2910" s="166">
        <v>2025</v>
      </c>
      <c r="H2910" s="169" t="s">
        <v>12764</v>
      </c>
      <c r="I2910" s="173" t="s">
        <v>12765</v>
      </c>
      <c r="J2910" s="167" t="s">
        <v>68</v>
      </c>
      <c r="K2910" s="166" t="s">
        <v>69</v>
      </c>
      <c r="L2910" s="166" t="s">
        <v>114</v>
      </c>
      <c r="M2910" s="166" t="s">
        <v>12766</v>
      </c>
    </row>
    <row r="2911" spans="1:13" ht="75" x14ac:dyDescent="0.2">
      <c r="A2911" s="166">
        <v>2910</v>
      </c>
      <c r="B2911" s="167" t="s">
        <v>12767</v>
      </c>
      <c r="C2911" s="168" t="s">
        <v>12768</v>
      </c>
      <c r="D2911" s="169" t="s">
        <v>11427</v>
      </c>
      <c r="E2911" s="170"/>
      <c r="F2911" s="170"/>
      <c r="G2911" s="166">
        <v>2025</v>
      </c>
      <c r="H2911" s="169" t="s">
        <v>12769</v>
      </c>
      <c r="I2911" s="173" t="s">
        <v>12770</v>
      </c>
      <c r="J2911" s="167" t="s">
        <v>68</v>
      </c>
      <c r="K2911" s="166" t="s">
        <v>3417</v>
      </c>
      <c r="L2911" s="166" t="s">
        <v>56</v>
      </c>
      <c r="M2911" s="166" t="s">
        <v>3166</v>
      </c>
    </row>
    <row r="2912" spans="1:13" ht="75" x14ac:dyDescent="0.2">
      <c r="A2912" s="166">
        <v>2911</v>
      </c>
      <c r="B2912" s="167" t="s">
        <v>12771</v>
      </c>
      <c r="C2912" s="168" t="s">
        <v>12772</v>
      </c>
      <c r="D2912" s="169" t="s">
        <v>12773</v>
      </c>
      <c r="E2912" s="170">
        <v>77</v>
      </c>
      <c r="F2912" s="170"/>
      <c r="G2912" s="166">
        <v>2026</v>
      </c>
      <c r="H2912" s="169" t="s">
        <v>12774</v>
      </c>
      <c r="I2912" s="173" t="s">
        <v>12775</v>
      </c>
      <c r="J2912" s="167" t="s">
        <v>32</v>
      </c>
      <c r="K2912" s="166" t="s">
        <v>55</v>
      </c>
      <c r="L2912" s="166" t="s">
        <v>56</v>
      </c>
      <c r="M2912" s="166" t="s">
        <v>279</v>
      </c>
    </row>
    <row r="2913" spans="1:13" ht="75" x14ac:dyDescent="0.2">
      <c r="A2913" s="166">
        <v>2912</v>
      </c>
      <c r="B2913" s="167" t="s">
        <v>12776</v>
      </c>
      <c r="C2913" s="168" t="s">
        <v>12777</v>
      </c>
      <c r="D2913" s="169" t="s">
        <v>12745</v>
      </c>
      <c r="E2913" s="170"/>
      <c r="F2913" s="170"/>
      <c r="G2913" s="166">
        <v>2025</v>
      </c>
      <c r="H2913" s="169" t="s">
        <v>12778</v>
      </c>
      <c r="I2913" s="173" t="s">
        <v>12779</v>
      </c>
      <c r="J2913" s="167" t="s">
        <v>68</v>
      </c>
      <c r="K2913" s="166" t="s">
        <v>69</v>
      </c>
      <c r="L2913" s="166" t="s">
        <v>80</v>
      </c>
      <c r="M2913" s="166" t="s">
        <v>701</v>
      </c>
    </row>
    <row r="2914" spans="1:13" ht="75" x14ac:dyDescent="0.2">
      <c r="A2914" s="166">
        <v>2913</v>
      </c>
      <c r="B2914" s="167" t="s">
        <v>12780</v>
      </c>
      <c r="C2914" s="168" t="s">
        <v>12781</v>
      </c>
      <c r="D2914" s="169" t="s">
        <v>11427</v>
      </c>
      <c r="E2914" s="170"/>
      <c r="F2914" s="170"/>
      <c r="G2914" s="166">
        <v>2025</v>
      </c>
      <c r="H2914" s="169" t="s">
        <v>12782</v>
      </c>
      <c r="I2914" s="173" t="s">
        <v>12783</v>
      </c>
      <c r="J2914" s="167" t="s">
        <v>68</v>
      </c>
      <c r="K2914" s="166" t="s">
        <v>3417</v>
      </c>
      <c r="L2914" s="166" t="s">
        <v>56</v>
      </c>
      <c r="M2914" s="166" t="s">
        <v>7310</v>
      </c>
    </row>
    <row r="2915" spans="1:13" ht="75" x14ac:dyDescent="0.2">
      <c r="A2915" s="166">
        <v>2914</v>
      </c>
      <c r="B2915" s="167" t="s">
        <v>12784</v>
      </c>
      <c r="C2915" s="168" t="s">
        <v>12785</v>
      </c>
      <c r="D2915" s="169" t="s">
        <v>12745</v>
      </c>
      <c r="E2915" s="170"/>
      <c r="F2915" s="170"/>
      <c r="G2915" s="166">
        <v>2025</v>
      </c>
      <c r="H2915" s="169" t="s">
        <v>12786</v>
      </c>
      <c r="I2915" s="173" t="s">
        <v>12787</v>
      </c>
      <c r="J2915" s="167" t="s">
        <v>68</v>
      </c>
      <c r="K2915" s="166" t="s">
        <v>69</v>
      </c>
      <c r="L2915" s="166" t="s">
        <v>80</v>
      </c>
      <c r="M2915" s="166" t="s">
        <v>3268</v>
      </c>
    </row>
    <row r="2916" spans="1:13" ht="75" x14ac:dyDescent="0.2">
      <c r="A2916" s="166">
        <v>2915</v>
      </c>
      <c r="B2916" s="167" t="s">
        <v>12788</v>
      </c>
      <c r="C2916" s="168" t="s">
        <v>12789</v>
      </c>
      <c r="D2916" s="169" t="s">
        <v>11427</v>
      </c>
      <c r="E2916" s="170"/>
      <c r="F2916" s="170"/>
      <c r="G2916" s="166">
        <v>2025</v>
      </c>
      <c r="H2916" s="169" t="s">
        <v>12790</v>
      </c>
      <c r="I2916" s="173" t="s">
        <v>12791</v>
      </c>
      <c r="J2916" s="167" t="s">
        <v>68</v>
      </c>
      <c r="K2916" s="166" t="s">
        <v>3417</v>
      </c>
      <c r="L2916" s="166" t="s">
        <v>570</v>
      </c>
      <c r="M2916" s="166" t="s">
        <v>1854</v>
      </c>
    </row>
    <row r="2917" spans="1:13" ht="75" x14ac:dyDescent="0.2">
      <c r="A2917" s="166">
        <v>2916</v>
      </c>
      <c r="B2917" s="167" t="s">
        <v>12792</v>
      </c>
      <c r="C2917" s="168" t="s">
        <v>12793</v>
      </c>
      <c r="D2917" s="169" t="s">
        <v>12794</v>
      </c>
      <c r="E2917" s="170"/>
      <c r="F2917" s="170"/>
      <c r="G2917" s="166">
        <v>2025</v>
      </c>
      <c r="H2917" s="169" t="s">
        <v>12795</v>
      </c>
      <c r="I2917" s="173" t="s">
        <v>12796</v>
      </c>
      <c r="J2917" s="167" t="s">
        <v>68</v>
      </c>
      <c r="K2917" s="166" t="s">
        <v>69</v>
      </c>
      <c r="L2917" s="166" t="s">
        <v>80</v>
      </c>
      <c r="M2917" s="166" t="s">
        <v>7573</v>
      </c>
    </row>
    <row r="2918" spans="1:13" ht="75" x14ac:dyDescent="0.2">
      <c r="A2918" s="166">
        <v>2917</v>
      </c>
      <c r="B2918" s="167" t="s">
        <v>12797</v>
      </c>
      <c r="C2918" s="168" t="s">
        <v>12798</v>
      </c>
      <c r="D2918" s="169" t="s">
        <v>12745</v>
      </c>
      <c r="E2918" s="170"/>
      <c r="F2918" s="170"/>
      <c r="G2918" s="166">
        <v>2025</v>
      </c>
      <c r="H2918" s="169" t="s">
        <v>12799</v>
      </c>
      <c r="I2918" s="173" t="s">
        <v>12800</v>
      </c>
      <c r="J2918" s="167" t="s">
        <v>68</v>
      </c>
      <c r="K2918" s="166" t="s">
        <v>69</v>
      </c>
      <c r="L2918" s="166" t="s">
        <v>601</v>
      </c>
      <c r="M2918" s="166" t="s">
        <v>3907</v>
      </c>
    </row>
    <row r="2919" spans="1:13" ht="75" x14ac:dyDescent="0.2">
      <c r="A2919" s="166">
        <v>2918</v>
      </c>
      <c r="B2919" s="167" t="s">
        <v>12801</v>
      </c>
      <c r="C2919" s="168" t="s">
        <v>12802</v>
      </c>
      <c r="D2919" s="169" t="s">
        <v>12794</v>
      </c>
      <c r="E2919" s="170"/>
      <c r="F2919" s="170"/>
      <c r="G2919" s="166">
        <v>2025</v>
      </c>
      <c r="H2919" s="169" t="s">
        <v>12803</v>
      </c>
      <c r="I2919" s="173" t="s">
        <v>12804</v>
      </c>
      <c r="J2919" s="167" t="s">
        <v>68</v>
      </c>
      <c r="K2919" s="166" t="s">
        <v>69</v>
      </c>
      <c r="L2919" s="166" t="s">
        <v>80</v>
      </c>
      <c r="M2919" s="166" t="s">
        <v>7035</v>
      </c>
    </row>
    <row r="2920" spans="1:13" ht="75" x14ac:dyDescent="0.2">
      <c r="A2920" s="166">
        <v>2919</v>
      </c>
      <c r="B2920" s="167" t="s">
        <v>12805</v>
      </c>
      <c r="C2920" s="168" t="s">
        <v>12806</v>
      </c>
      <c r="D2920" s="169" t="s">
        <v>11427</v>
      </c>
      <c r="E2920" s="170"/>
      <c r="F2920" s="170"/>
      <c r="G2920" s="166">
        <v>2025</v>
      </c>
      <c r="H2920" s="169" t="s">
        <v>12807</v>
      </c>
      <c r="I2920" s="173" t="s">
        <v>12808</v>
      </c>
      <c r="J2920" s="167" t="s">
        <v>68</v>
      </c>
      <c r="K2920" s="166" t="s">
        <v>3417</v>
      </c>
      <c r="L2920" s="166" t="s">
        <v>56</v>
      </c>
      <c r="M2920" s="166" t="s">
        <v>57</v>
      </c>
    </row>
    <row r="2921" spans="1:13" ht="75" x14ac:dyDescent="0.2">
      <c r="A2921" s="166">
        <v>2920</v>
      </c>
      <c r="B2921" s="167" t="s">
        <v>12809</v>
      </c>
      <c r="C2921" s="168" t="s">
        <v>12810</v>
      </c>
      <c r="D2921" s="169" t="s">
        <v>11427</v>
      </c>
      <c r="E2921" s="170"/>
      <c r="F2921" s="170"/>
      <c r="G2921" s="166">
        <v>2025</v>
      </c>
      <c r="H2921" s="169" t="s">
        <v>12811</v>
      </c>
      <c r="I2921" s="173" t="s">
        <v>12812</v>
      </c>
      <c r="J2921" s="167" t="s">
        <v>68</v>
      </c>
      <c r="K2921" s="166" t="s">
        <v>3417</v>
      </c>
      <c r="L2921" s="166" t="s">
        <v>56</v>
      </c>
      <c r="M2921" s="166" t="s">
        <v>2274</v>
      </c>
    </row>
    <row r="2922" spans="1:13" ht="75" x14ac:dyDescent="0.2">
      <c r="A2922" s="166">
        <v>2921</v>
      </c>
      <c r="B2922" s="167" t="s">
        <v>12813</v>
      </c>
      <c r="C2922" s="168" t="s">
        <v>12814</v>
      </c>
      <c r="D2922" s="169" t="s">
        <v>12815</v>
      </c>
      <c r="E2922" s="170">
        <v>7</v>
      </c>
      <c r="F2922" s="170"/>
      <c r="G2922" s="166">
        <v>2026</v>
      </c>
      <c r="H2922" s="169" t="s">
        <v>12816</v>
      </c>
      <c r="I2922" s="173" t="s">
        <v>12817</v>
      </c>
      <c r="J2922" s="167" t="s">
        <v>32</v>
      </c>
      <c r="K2922" s="166" t="s">
        <v>103</v>
      </c>
      <c r="L2922" s="166" t="s">
        <v>601</v>
      </c>
      <c r="M2922" s="166" t="s">
        <v>11473</v>
      </c>
    </row>
    <row r="2923" spans="1:13" ht="45" x14ac:dyDescent="0.2">
      <c r="A2923" s="166">
        <v>2922</v>
      </c>
      <c r="B2923" s="167" t="s">
        <v>12818</v>
      </c>
      <c r="C2923" s="168" t="s">
        <v>12819</v>
      </c>
      <c r="D2923" s="169" t="s">
        <v>12820</v>
      </c>
      <c r="E2923" s="170"/>
      <c r="F2923" s="170"/>
      <c r="G2923" s="166">
        <v>2025</v>
      </c>
      <c r="H2923" s="169" t="s">
        <v>12821</v>
      </c>
      <c r="I2923" s="173" t="s">
        <v>12822</v>
      </c>
      <c r="J2923" s="167" t="s">
        <v>68</v>
      </c>
      <c r="K2923" s="166" t="s">
        <v>69</v>
      </c>
      <c r="L2923" s="166" t="s">
        <v>56</v>
      </c>
      <c r="M2923" s="166" t="s">
        <v>7310</v>
      </c>
    </row>
    <row r="2924" spans="1:13" ht="60" x14ac:dyDescent="0.2">
      <c r="A2924" s="166">
        <v>2923</v>
      </c>
      <c r="B2924" s="167" t="s">
        <v>12823</v>
      </c>
      <c r="C2924" s="168" t="s">
        <v>12824</v>
      </c>
      <c r="D2924" s="169" t="s">
        <v>12825</v>
      </c>
      <c r="E2924" s="170"/>
      <c r="F2924" s="170"/>
      <c r="G2924" s="166">
        <v>2025</v>
      </c>
      <c r="H2924" s="169" t="s">
        <v>12826</v>
      </c>
      <c r="I2924" s="173" t="s">
        <v>12827</v>
      </c>
      <c r="J2924" s="167" t="s">
        <v>68</v>
      </c>
      <c r="K2924" s="166" t="s">
        <v>3417</v>
      </c>
      <c r="L2924" s="166" t="s">
        <v>56</v>
      </c>
      <c r="M2924" s="166" t="s">
        <v>7310</v>
      </c>
    </row>
    <row r="2925" spans="1:13" ht="90" x14ac:dyDescent="0.2">
      <c r="A2925" s="166">
        <v>2924</v>
      </c>
      <c r="B2925" s="167" t="s">
        <v>12828</v>
      </c>
      <c r="C2925" s="168" t="s">
        <v>12829</v>
      </c>
      <c r="D2925" s="169" t="s">
        <v>9789</v>
      </c>
      <c r="E2925" s="170">
        <v>19</v>
      </c>
      <c r="F2925" s="170">
        <v>1</v>
      </c>
      <c r="G2925" s="166">
        <v>2026</v>
      </c>
      <c r="H2925" s="169" t="s">
        <v>12830</v>
      </c>
      <c r="I2925" s="173" t="s">
        <v>12831</v>
      </c>
      <c r="J2925" s="167" t="s">
        <v>32</v>
      </c>
      <c r="K2925" s="166" t="s">
        <v>55</v>
      </c>
      <c r="L2925" s="166" t="s">
        <v>56</v>
      </c>
      <c r="M2925" s="166" t="s">
        <v>2163</v>
      </c>
    </row>
    <row r="2926" spans="1:13" ht="60" x14ac:dyDescent="0.2">
      <c r="A2926" s="166">
        <v>2925</v>
      </c>
      <c r="B2926" s="167" t="s">
        <v>12832</v>
      </c>
      <c r="C2926" s="168" t="s">
        <v>12833</v>
      </c>
      <c r="D2926" s="169" t="s">
        <v>12513</v>
      </c>
      <c r="E2926" s="170">
        <v>2</v>
      </c>
      <c r="F2926" s="170"/>
      <c r="G2926" s="166">
        <v>2025</v>
      </c>
      <c r="H2926" s="169"/>
      <c r="I2926" s="173" t="s">
        <v>12834</v>
      </c>
      <c r="J2926" s="167" t="s">
        <v>68</v>
      </c>
      <c r="K2926" s="166" t="s">
        <v>69</v>
      </c>
      <c r="L2926" s="166" t="s">
        <v>725</v>
      </c>
      <c r="M2926" s="166" t="s">
        <v>3281</v>
      </c>
    </row>
    <row r="2927" spans="1:13" ht="60" x14ac:dyDescent="0.2">
      <c r="A2927" s="166">
        <v>2926</v>
      </c>
      <c r="B2927" s="167" t="s">
        <v>12835</v>
      </c>
      <c r="C2927" s="168" t="s">
        <v>12836</v>
      </c>
      <c r="D2927" s="169" t="s">
        <v>12837</v>
      </c>
      <c r="E2927" s="170"/>
      <c r="F2927" s="170"/>
      <c r="G2927" s="166">
        <v>2025</v>
      </c>
      <c r="H2927" s="169" t="s">
        <v>12838</v>
      </c>
      <c r="I2927" s="173" t="s">
        <v>12839</v>
      </c>
      <c r="J2927" s="167" t="s">
        <v>68</v>
      </c>
      <c r="K2927" s="166" t="s">
        <v>69</v>
      </c>
      <c r="L2927" s="166" t="s">
        <v>725</v>
      </c>
      <c r="M2927" s="166" t="s">
        <v>4852</v>
      </c>
    </row>
    <row r="2928" spans="1:13" ht="60" x14ac:dyDescent="0.2">
      <c r="A2928" s="166">
        <v>2927</v>
      </c>
      <c r="B2928" s="167" t="s">
        <v>12840</v>
      </c>
      <c r="C2928" s="168" t="s">
        <v>12841</v>
      </c>
      <c r="D2928" s="169" t="s">
        <v>12842</v>
      </c>
      <c r="E2928" s="170"/>
      <c r="F2928" s="170"/>
      <c r="G2928" s="166">
        <v>2025</v>
      </c>
      <c r="H2928" s="169" t="s">
        <v>12843</v>
      </c>
      <c r="I2928" s="173" t="s">
        <v>12844</v>
      </c>
      <c r="J2928" s="167" t="s">
        <v>68</v>
      </c>
      <c r="K2928" s="166" t="s">
        <v>3417</v>
      </c>
      <c r="L2928" s="166" t="s">
        <v>570</v>
      </c>
      <c r="M2928" s="166" t="s">
        <v>8834</v>
      </c>
    </row>
    <row r="2929" spans="1:13" ht="60" x14ac:dyDescent="0.2">
      <c r="A2929" s="166">
        <v>2928</v>
      </c>
      <c r="B2929" s="167" t="s">
        <v>12845</v>
      </c>
      <c r="C2929" s="168" t="s">
        <v>12846</v>
      </c>
      <c r="D2929" s="169" t="s">
        <v>11505</v>
      </c>
      <c r="E2929" s="170"/>
      <c r="F2929" s="170"/>
      <c r="G2929" s="166">
        <v>2025</v>
      </c>
      <c r="H2929" s="169" t="s">
        <v>12847</v>
      </c>
      <c r="I2929" s="173" t="s">
        <v>12848</v>
      </c>
      <c r="J2929" s="167" t="s">
        <v>68</v>
      </c>
      <c r="K2929" s="166" t="s">
        <v>69</v>
      </c>
      <c r="L2929" s="166" t="s">
        <v>725</v>
      </c>
      <c r="M2929" s="166" t="s">
        <v>8450</v>
      </c>
    </row>
    <row r="2930" spans="1:13" ht="60" x14ac:dyDescent="0.2">
      <c r="A2930" s="166">
        <v>2929</v>
      </c>
      <c r="B2930" s="167" t="s">
        <v>12849</v>
      </c>
      <c r="C2930" s="168" t="s">
        <v>12850</v>
      </c>
      <c r="D2930" s="169" t="s">
        <v>12851</v>
      </c>
      <c r="E2930" s="170">
        <v>12</v>
      </c>
      <c r="F2930" s="170">
        <v>58</v>
      </c>
      <c r="G2930" s="166">
        <v>2026</v>
      </c>
      <c r="H2930" s="169" t="s">
        <v>12852</v>
      </c>
      <c r="I2930" s="173" t="s">
        <v>12853</v>
      </c>
      <c r="J2930" s="167" t="s">
        <v>32</v>
      </c>
      <c r="K2930" s="166" t="s">
        <v>103</v>
      </c>
      <c r="L2930" s="166" t="s">
        <v>80</v>
      </c>
      <c r="M2930" s="166" t="s">
        <v>2539</v>
      </c>
    </row>
    <row r="2931" spans="1:13" ht="60" x14ac:dyDescent="0.2">
      <c r="A2931" s="166">
        <v>2930</v>
      </c>
      <c r="B2931" s="167" t="s">
        <v>12854</v>
      </c>
      <c r="C2931" s="168" t="s">
        <v>12855</v>
      </c>
      <c r="D2931" s="169" t="s">
        <v>12513</v>
      </c>
      <c r="E2931" s="170">
        <v>2</v>
      </c>
      <c r="F2931" s="170"/>
      <c r="G2931" s="166">
        <v>2025</v>
      </c>
      <c r="H2931" s="169"/>
      <c r="I2931" s="173" t="s">
        <v>12856</v>
      </c>
      <c r="J2931" s="167" t="s">
        <v>68</v>
      </c>
      <c r="K2931" s="166" t="s">
        <v>69</v>
      </c>
      <c r="L2931" s="166" t="s">
        <v>725</v>
      </c>
      <c r="M2931" s="166" t="s">
        <v>3281</v>
      </c>
    </row>
    <row r="2932" spans="1:13" ht="60" x14ac:dyDescent="0.2">
      <c r="A2932" s="166">
        <v>2931</v>
      </c>
      <c r="B2932" s="167" t="s">
        <v>12857</v>
      </c>
      <c r="C2932" s="168" t="s">
        <v>12858</v>
      </c>
      <c r="D2932" s="169" t="s">
        <v>12465</v>
      </c>
      <c r="E2932" s="170">
        <v>12</v>
      </c>
      <c r="F2932" s="170"/>
      <c r="G2932" s="166">
        <v>2026</v>
      </c>
      <c r="H2932" s="169" t="s">
        <v>12859</v>
      </c>
      <c r="I2932" s="173" t="s">
        <v>12860</v>
      </c>
      <c r="J2932" s="167" t="s">
        <v>32</v>
      </c>
      <c r="K2932" s="166" t="s">
        <v>103</v>
      </c>
      <c r="L2932" s="166" t="s">
        <v>149</v>
      </c>
      <c r="M2932" s="166" t="s">
        <v>464</v>
      </c>
    </row>
    <row r="2933" spans="1:13" ht="60" x14ac:dyDescent="0.2">
      <c r="A2933" s="166">
        <v>2932</v>
      </c>
      <c r="B2933" s="167" t="s">
        <v>12861</v>
      </c>
      <c r="C2933" s="168" t="s">
        <v>12862</v>
      </c>
      <c r="D2933" s="169" t="s">
        <v>12513</v>
      </c>
      <c r="E2933" s="170">
        <v>2</v>
      </c>
      <c r="F2933" s="170"/>
      <c r="G2933" s="166">
        <v>2025</v>
      </c>
      <c r="H2933" s="169"/>
      <c r="I2933" s="173" t="s">
        <v>12863</v>
      </c>
      <c r="J2933" s="167" t="s">
        <v>68</v>
      </c>
      <c r="K2933" s="166" t="s">
        <v>3417</v>
      </c>
      <c r="L2933" s="166" t="s">
        <v>725</v>
      </c>
      <c r="M2933" s="166" t="s">
        <v>2153</v>
      </c>
    </row>
    <row r="2934" spans="1:13" ht="60" x14ac:dyDescent="0.2">
      <c r="A2934" s="166">
        <v>2933</v>
      </c>
      <c r="B2934" s="167" t="s">
        <v>12864</v>
      </c>
      <c r="C2934" s="168" t="s">
        <v>12865</v>
      </c>
      <c r="D2934" s="169" t="s">
        <v>12866</v>
      </c>
      <c r="E2934" s="170"/>
      <c r="F2934" s="170"/>
      <c r="G2934" s="166">
        <v>2025</v>
      </c>
      <c r="H2934" s="169" t="s">
        <v>12867</v>
      </c>
      <c r="I2934" s="173" t="s">
        <v>12868</v>
      </c>
      <c r="J2934" s="167" t="s">
        <v>68</v>
      </c>
      <c r="K2934" s="166" t="s">
        <v>3417</v>
      </c>
      <c r="L2934" s="166" t="s">
        <v>80</v>
      </c>
      <c r="M2934" s="166" t="s">
        <v>726</v>
      </c>
    </row>
    <row r="2935" spans="1:13" ht="45" x14ac:dyDescent="0.2">
      <c r="A2935" s="166">
        <v>2934</v>
      </c>
      <c r="B2935" s="167" t="s">
        <v>12869</v>
      </c>
      <c r="C2935" s="168" t="s">
        <v>12870</v>
      </c>
      <c r="D2935" s="169" t="s">
        <v>12871</v>
      </c>
      <c r="E2935" s="170"/>
      <c r="F2935" s="170"/>
      <c r="G2935" s="166">
        <v>2025</v>
      </c>
      <c r="H2935" s="169" t="s">
        <v>12872</v>
      </c>
      <c r="I2935" s="173" t="s">
        <v>12873</v>
      </c>
      <c r="J2935" s="167" t="s">
        <v>68</v>
      </c>
      <c r="K2935" s="166" t="s">
        <v>3417</v>
      </c>
      <c r="L2935" s="166" t="s">
        <v>80</v>
      </c>
      <c r="M2935" s="166" t="s">
        <v>3239</v>
      </c>
    </row>
    <row r="2936" spans="1:13" ht="60" x14ac:dyDescent="0.2">
      <c r="A2936" s="166">
        <v>2935</v>
      </c>
      <c r="B2936" s="167" t="s">
        <v>12874</v>
      </c>
      <c r="C2936" s="168" t="s">
        <v>12875</v>
      </c>
      <c r="D2936" s="169" t="s">
        <v>10015</v>
      </c>
      <c r="E2936" s="170"/>
      <c r="F2936" s="170"/>
      <c r="G2936" s="166">
        <v>2025</v>
      </c>
      <c r="H2936" s="169" t="s">
        <v>12876</v>
      </c>
      <c r="I2936" s="173" t="s">
        <v>12877</v>
      </c>
      <c r="J2936" s="167" t="s">
        <v>68</v>
      </c>
      <c r="K2936" s="166" t="s">
        <v>69</v>
      </c>
      <c r="L2936" s="166" t="s">
        <v>56</v>
      </c>
      <c r="M2936" s="166" t="s">
        <v>7310</v>
      </c>
    </row>
    <row r="2937" spans="1:13" ht="60" x14ac:dyDescent="0.2">
      <c r="A2937" s="166">
        <v>2936</v>
      </c>
      <c r="B2937" s="167" t="s">
        <v>12878</v>
      </c>
      <c r="C2937" s="168" t="s">
        <v>12879</v>
      </c>
      <c r="D2937" s="169" t="s">
        <v>9555</v>
      </c>
      <c r="E2937" s="170"/>
      <c r="F2937" s="170"/>
      <c r="G2937" s="166">
        <v>2025</v>
      </c>
      <c r="H2937" s="169" t="s">
        <v>12880</v>
      </c>
      <c r="I2937" s="173" t="s">
        <v>12881</v>
      </c>
      <c r="J2937" s="167" t="s">
        <v>68</v>
      </c>
      <c r="K2937" s="166" t="s">
        <v>69</v>
      </c>
      <c r="L2937" s="166" t="s">
        <v>725</v>
      </c>
      <c r="M2937" s="166" t="s">
        <v>12882</v>
      </c>
    </row>
    <row r="2938" spans="1:13" ht="60" x14ac:dyDescent="0.2">
      <c r="A2938" s="166">
        <v>2937</v>
      </c>
      <c r="B2938" s="167" t="s">
        <v>12883</v>
      </c>
      <c r="C2938" s="168" t="s">
        <v>12884</v>
      </c>
      <c r="D2938" s="169" t="s">
        <v>12866</v>
      </c>
      <c r="E2938" s="170"/>
      <c r="F2938" s="170"/>
      <c r="G2938" s="166">
        <v>2025</v>
      </c>
      <c r="H2938" s="169" t="s">
        <v>12885</v>
      </c>
      <c r="I2938" s="173" t="s">
        <v>12886</v>
      </c>
      <c r="J2938" s="167" t="s">
        <v>68</v>
      </c>
      <c r="K2938" s="166" t="s">
        <v>3417</v>
      </c>
      <c r="L2938" s="166" t="s">
        <v>56</v>
      </c>
      <c r="M2938" s="166" t="s">
        <v>3157</v>
      </c>
    </row>
    <row r="2939" spans="1:13" ht="45" x14ac:dyDescent="0.2">
      <c r="A2939" s="166">
        <v>2938</v>
      </c>
      <c r="B2939" s="167" t="s">
        <v>12887</v>
      </c>
      <c r="C2939" s="168" t="s">
        <v>12888</v>
      </c>
      <c r="D2939" s="169" t="s">
        <v>12889</v>
      </c>
      <c r="E2939" s="170"/>
      <c r="F2939" s="170"/>
      <c r="G2939" s="166">
        <v>2025</v>
      </c>
      <c r="H2939" s="169" t="s">
        <v>12890</v>
      </c>
      <c r="I2939" s="173" t="s">
        <v>12891</v>
      </c>
      <c r="J2939" s="167" t="s">
        <v>68</v>
      </c>
      <c r="K2939" s="166" t="s">
        <v>69</v>
      </c>
      <c r="L2939" s="166" t="s">
        <v>725</v>
      </c>
      <c r="M2939" s="166" t="s">
        <v>12882</v>
      </c>
    </row>
    <row r="2940" spans="1:13" ht="45" x14ac:dyDescent="0.2">
      <c r="A2940" s="166">
        <v>2939</v>
      </c>
      <c r="B2940" s="167" t="s">
        <v>12892</v>
      </c>
      <c r="C2940" s="168" t="s">
        <v>12893</v>
      </c>
      <c r="D2940" s="169" t="s">
        <v>12871</v>
      </c>
      <c r="E2940" s="170"/>
      <c r="F2940" s="170"/>
      <c r="G2940" s="166">
        <v>2025</v>
      </c>
      <c r="H2940" s="169" t="s">
        <v>12894</v>
      </c>
      <c r="I2940" s="173" t="s">
        <v>12895</v>
      </c>
      <c r="J2940" s="167" t="s">
        <v>68</v>
      </c>
      <c r="K2940" s="166" t="s">
        <v>69</v>
      </c>
      <c r="L2940" s="166" t="s">
        <v>56</v>
      </c>
      <c r="M2940" s="166" t="s">
        <v>12162</v>
      </c>
    </row>
    <row r="2941" spans="1:13" ht="45" x14ac:dyDescent="0.2">
      <c r="A2941" s="166">
        <v>2940</v>
      </c>
      <c r="B2941" s="167" t="s">
        <v>12896</v>
      </c>
      <c r="C2941" s="168" t="s">
        <v>12897</v>
      </c>
      <c r="D2941" s="169" t="s">
        <v>12871</v>
      </c>
      <c r="E2941" s="170"/>
      <c r="F2941" s="170"/>
      <c r="G2941" s="166">
        <v>2025</v>
      </c>
      <c r="H2941" s="169" t="s">
        <v>12898</v>
      </c>
      <c r="I2941" s="173" t="s">
        <v>12899</v>
      </c>
      <c r="J2941" s="167" t="s">
        <v>68</v>
      </c>
      <c r="K2941" s="166" t="s">
        <v>3417</v>
      </c>
      <c r="L2941" s="166" t="s">
        <v>80</v>
      </c>
      <c r="M2941" s="166" t="s">
        <v>7458</v>
      </c>
    </row>
    <row r="2942" spans="1:13" ht="45" x14ac:dyDescent="0.2">
      <c r="A2942" s="166">
        <v>2941</v>
      </c>
      <c r="B2942" s="167" t="s">
        <v>12900</v>
      </c>
      <c r="C2942" s="168" t="s">
        <v>12901</v>
      </c>
      <c r="D2942" s="169" t="s">
        <v>12871</v>
      </c>
      <c r="E2942" s="170"/>
      <c r="F2942" s="170"/>
      <c r="G2942" s="166">
        <v>2025</v>
      </c>
      <c r="H2942" s="169" t="s">
        <v>12902</v>
      </c>
      <c r="I2942" s="173" t="s">
        <v>12903</v>
      </c>
      <c r="J2942" s="167" t="s">
        <v>68</v>
      </c>
      <c r="K2942" s="166" t="s">
        <v>69</v>
      </c>
      <c r="L2942" s="166" t="s">
        <v>56</v>
      </c>
      <c r="M2942" s="166" t="s">
        <v>12904</v>
      </c>
    </row>
    <row r="2943" spans="1:13" ht="60" x14ac:dyDescent="0.2">
      <c r="A2943" s="166">
        <v>2942</v>
      </c>
      <c r="B2943" s="167" t="s">
        <v>12905</v>
      </c>
      <c r="C2943" s="168" t="s">
        <v>12906</v>
      </c>
      <c r="D2943" s="169" t="s">
        <v>10909</v>
      </c>
      <c r="E2943" s="170"/>
      <c r="F2943" s="170"/>
      <c r="G2943" s="166">
        <v>2026</v>
      </c>
      <c r="H2943" s="169" t="s">
        <v>12907</v>
      </c>
      <c r="I2943" s="173" t="s">
        <v>12908</v>
      </c>
      <c r="J2943" s="167" t="s">
        <v>68</v>
      </c>
      <c r="K2943" s="166" t="s">
        <v>69</v>
      </c>
      <c r="L2943" s="166" t="s">
        <v>725</v>
      </c>
      <c r="M2943" s="166" t="s">
        <v>12882</v>
      </c>
    </row>
    <row r="2944" spans="1:13" ht="90" x14ac:dyDescent="0.2">
      <c r="A2944" s="166">
        <v>2943</v>
      </c>
      <c r="B2944" s="167" t="s">
        <v>720</v>
      </c>
      <c r="C2944" s="168" t="s">
        <v>12909</v>
      </c>
      <c r="D2944" s="169" t="s">
        <v>172</v>
      </c>
      <c r="E2944" s="170">
        <v>31</v>
      </c>
      <c r="F2944" s="170">
        <v>3</v>
      </c>
      <c r="G2944" s="169">
        <v>2025</v>
      </c>
      <c r="H2944" s="169" t="s">
        <v>12910</v>
      </c>
      <c r="I2944" s="173" t="s">
        <v>12911</v>
      </c>
      <c r="J2944" s="167" t="s">
        <v>32</v>
      </c>
      <c r="K2944" s="169" t="s">
        <v>55</v>
      </c>
      <c r="L2944" s="169" t="s">
        <v>80</v>
      </c>
      <c r="M2944" s="169" t="s">
        <v>731</v>
      </c>
    </row>
    <row r="2945" spans="1:13" ht="75" x14ac:dyDescent="0.2">
      <c r="A2945" s="166">
        <v>2944</v>
      </c>
      <c r="B2945" s="167" t="s">
        <v>12912</v>
      </c>
      <c r="C2945" s="168" t="s">
        <v>12913</v>
      </c>
      <c r="D2945" s="169" t="s">
        <v>9789</v>
      </c>
      <c r="E2945" s="170">
        <v>19</v>
      </c>
      <c r="F2945" s="170">
        <v>1</v>
      </c>
      <c r="G2945" s="166">
        <v>2026</v>
      </c>
      <c r="H2945" s="169" t="s">
        <v>12914</v>
      </c>
      <c r="I2945" s="173" t="s">
        <v>12915</v>
      </c>
      <c r="J2945" s="167" t="s">
        <v>3388</v>
      </c>
      <c r="K2945" s="166" t="s">
        <v>55</v>
      </c>
      <c r="L2945" s="166" t="s">
        <v>56</v>
      </c>
      <c r="M2945" s="166" t="s">
        <v>2163</v>
      </c>
    </row>
    <row r="2946" spans="1:13" ht="45" x14ac:dyDescent="0.2">
      <c r="A2946" s="166">
        <v>2945</v>
      </c>
      <c r="B2946" s="167" t="s">
        <v>12916</v>
      </c>
      <c r="C2946" s="168" t="s">
        <v>12917</v>
      </c>
      <c r="D2946" s="169" t="s">
        <v>4078</v>
      </c>
      <c r="E2946" s="170">
        <v>2026</v>
      </c>
      <c r="F2946" s="170">
        <v>1</v>
      </c>
      <c r="G2946" s="166">
        <v>2026</v>
      </c>
      <c r="H2946" s="169" t="s">
        <v>12918</v>
      </c>
      <c r="I2946" s="173" t="s">
        <v>12919</v>
      </c>
      <c r="J2946" s="167" t="s">
        <v>32</v>
      </c>
      <c r="K2946" s="166" t="s">
        <v>55</v>
      </c>
      <c r="L2946" s="166" t="s">
        <v>4871</v>
      </c>
      <c r="M2946" s="166" t="s">
        <v>2900</v>
      </c>
    </row>
    <row r="2947" spans="1:13" ht="60" x14ac:dyDescent="0.2">
      <c r="A2947" s="166">
        <v>2946</v>
      </c>
      <c r="B2947" s="167" t="s">
        <v>12920</v>
      </c>
      <c r="C2947" s="168" t="s">
        <v>12921</v>
      </c>
      <c r="D2947" s="169" t="s">
        <v>12837</v>
      </c>
      <c r="E2947" s="170"/>
      <c r="F2947" s="170"/>
      <c r="G2947" s="166">
        <v>2025</v>
      </c>
      <c r="H2947" s="169" t="s">
        <v>12922</v>
      </c>
      <c r="I2947" s="173" t="s">
        <v>12923</v>
      </c>
      <c r="J2947" s="167" t="s">
        <v>68</v>
      </c>
      <c r="K2947" s="166" t="s">
        <v>69</v>
      </c>
      <c r="L2947" s="166" t="s">
        <v>725</v>
      </c>
      <c r="M2947" s="166" t="s">
        <v>12924</v>
      </c>
    </row>
    <row r="2948" spans="1:13" ht="60" x14ac:dyDescent="0.2">
      <c r="A2948" s="166">
        <v>2947</v>
      </c>
      <c r="B2948" s="167" t="s">
        <v>12925</v>
      </c>
      <c r="C2948" s="168" t="s">
        <v>12926</v>
      </c>
      <c r="D2948" s="169" t="s">
        <v>12866</v>
      </c>
      <c r="E2948" s="170"/>
      <c r="F2948" s="170"/>
      <c r="G2948" s="166">
        <v>2025</v>
      </c>
      <c r="H2948" s="169" t="s">
        <v>12927</v>
      </c>
      <c r="I2948" s="173" t="s">
        <v>12928</v>
      </c>
      <c r="J2948" s="167" t="s">
        <v>68</v>
      </c>
      <c r="K2948" s="166" t="s">
        <v>3417</v>
      </c>
      <c r="L2948" s="166" t="s">
        <v>56</v>
      </c>
      <c r="M2948" s="166" t="s">
        <v>3189</v>
      </c>
    </row>
    <row r="2949" spans="1:13" ht="45" x14ac:dyDescent="0.2">
      <c r="A2949" s="166">
        <v>2948</v>
      </c>
      <c r="B2949" s="167" t="s">
        <v>12929</v>
      </c>
      <c r="C2949" s="168" t="s">
        <v>12930</v>
      </c>
      <c r="D2949" s="169" t="s">
        <v>12931</v>
      </c>
      <c r="E2949" s="170"/>
      <c r="F2949" s="170"/>
      <c r="G2949" s="166">
        <v>2026</v>
      </c>
      <c r="H2949" s="169" t="s">
        <v>12932</v>
      </c>
      <c r="I2949" s="173" t="s">
        <v>12933</v>
      </c>
      <c r="J2949" s="167" t="s">
        <v>68</v>
      </c>
      <c r="K2949" s="166" t="s">
        <v>69</v>
      </c>
      <c r="L2949" s="166" t="s">
        <v>56</v>
      </c>
      <c r="M2949" s="166" t="s">
        <v>1263</v>
      </c>
    </row>
    <row r="2950" spans="1:13" ht="60" x14ac:dyDescent="0.2">
      <c r="A2950" s="166">
        <v>2949</v>
      </c>
      <c r="B2950" s="167" t="s">
        <v>12934</v>
      </c>
      <c r="C2950" s="168" t="s">
        <v>12935</v>
      </c>
      <c r="D2950" s="169" t="s">
        <v>12936</v>
      </c>
      <c r="E2950" s="170"/>
      <c r="F2950" s="170"/>
      <c r="G2950" s="166">
        <v>2025</v>
      </c>
      <c r="H2950" s="169" t="s">
        <v>12937</v>
      </c>
      <c r="I2950" s="173" t="s">
        <v>12938</v>
      </c>
      <c r="J2950" s="167" t="s">
        <v>68</v>
      </c>
      <c r="K2950" s="166" t="s">
        <v>3417</v>
      </c>
      <c r="L2950" s="166" t="s">
        <v>56</v>
      </c>
      <c r="M2950" s="166" t="s">
        <v>3220</v>
      </c>
    </row>
    <row r="2951" spans="1:13" ht="60" x14ac:dyDescent="0.2">
      <c r="A2951" s="166">
        <v>2950</v>
      </c>
      <c r="B2951" s="167" t="s">
        <v>12939</v>
      </c>
      <c r="C2951" s="168" t="s">
        <v>12940</v>
      </c>
      <c r="D2951" s="169" t="s">
        <v>12866</v>
      </c>
      <c r="E2951" s="170"/>
      <c r="F2951" s="170"/>
      <c r="G2951" s="166">
        <v>2025</v>
      </c>
      <c r="H2951" s="169" t="s">
        <v>12941</v>
      </c>
      <c r="I2951" s="173" t="s">
        <v>12942</v>
      </c>
      <c r="J2951" s="167" t="s">
        <v>68</v>
      </c>
      <c r="K2951" s="166" t="s">
        <v>3417</v>
      </c>
      <c r="L2951" s="166" t="s">
        <v>570</v>
      </c>
      <c r="M2951" s="166" t="s">
        <v>3452</v>
      </c>
    </row>
    <row r="2952" spans="1:13" ht="60" x14ac:dyDescent="0.2">
      <c r="A2952" s="166">
        <v>2951</v>
      </c>
      <c r="B2952" s="167" t="s">
        <v>12943</v>
      </c>
      <c r="C2952" s="168" t="s">
        <v>12944</v>
      </c>
      <c r="D2952" s="169" t="s">
        <v>11505</v>
      </c>
      <c r="E2952" s="170"/>
      <c r="F2952" s="170"/>
      <c r="G2952" s="166">
        <v>2025</v>
      </c>
      <c r="H2952" s="169" t="s">
        <v>12945</v>
      </c>
      <c r="I2952" s="173" t="s">
        <v>12946</v>
      </c>
      <c r="J2952" s="167" t="s">
        <v>68</v>
      </c>
      <c r="K2952" s="166" t="s">
        <v>3417</v>
      </c>
      <c r="L2952" s="166" t="s">
        <v>80</v>
      </c>
      <c r="M2952" s="166" t="s">
        <v>2683</v>
      </c>
    </row>
    <row r="2953" spans="1:13" ht="75" x14ac:dyDescent="0.2">
      <c r="A2953" s="166">
        <v>2952</v>
      </c>
      <c r="B2953" s="167" t="s">
        <v>12947</v>
      </c>
      <c r="C2953" s="168" t="s">
        <v>12948</v>
      </c>
      <c r="D2953" s="169" t="s">
        <v>12949</v>
      </c>
      <c r="E2953" s="170"/>
      <c r="F2953" s="170"/>
      <c r="G2953" s="166">
        <v>2025</v>
      </c>
      <c r="H2953" s="169" t="s">
        <v>12950</v>
      </c>
      <c r="I2953" s="173" t="s">
        <v>12951</v>
      </c>
      <c r="J2953" s="167" t="s">
        <v>68</v>
      </c>
      <c r="K2953" s="166" t="s">
        <v>69</v>
      </c>
      <c r="L2953" s="166" t="s">
        <v>80</v>
      </c>
      <c r="M2953" s="166" t="s">
        <v>3322</v>
      </c>
    </row>
    <row r="2954" spans="1:13" ht="90" x14ac:dyDescent="0.2">
      <c r="A2954" s="166">
        <v>2953</v>
      </c>
      <c r="B2954" s="167" t="s">
        <v>12952</v>
      </c>
      <c r="C2954" s="168" t="s">
        <v>12953</v>
      </c>
      <c r="D2954" s="169" t="s">
        <v>12954</v>
      </c>
      <c r="E2954" s="170"/>
      <c r="F2954" s="170"/>
      <c r="G2954" s="166">
        <v>2025</v>
      </c>
      <c r="H2954" s="169" t="s">
        <v>12955</v>
      </c>
      <c r="I2954" s="173" t="s">
        <v>12956</v>
      </c>
      <c r="J2954" s="167" t="s">
        <v>61</v>
      </c>
      <c r="K2954" s="166" t="s">
        <v>69</v>
      </c>
      <c r="L2954" s="166" t="s">
        <v>80</v>
      </c>
      <c r="M2954" s="166" t="s">
        <v>731</v>
      </c>
    </row>
    <row r="2955" spans="1:13" ht="60" x14ac:dyDescent="0.2">
      <c r="A2955" s="166">
        <v>2954</v>
      </c>
      <c r="B2955" s="167" t="s">
        <v>12957</v>
      </c>
      <c r="C2955" s="168" t="s">
        <v>12958</v>
      </c>
      <c r="D2955" s="169" t="s">
        <v>11505</v>
      </c>
      <c r="E2955" s="170"/>
      <c r="F2955" s="170"/>
      <c r="G2955" s="166">
        <v>2025</v>
      </c>
      <c r="H2955" s="169" t="s">
        <v>12959</v>
      </c>
      <c r="I2955" s="173" t="s">
        <v>12960</v>
      </c>
      <c r="J2955" s="167" t="s">
        <v>68</v>
      </c>
      <c r="K2955" s="166" t="s">
        <v>69</v>
      </c>
      <c r="L2955" s="166" t="s">
        <v>725</v>
      </c>
      <c r="M2955" s="166" t="s">
        <v>6734</v>
      </c>
    </row>
    <row r="2956" spans="1:13" ht="75" x14ac:dyDescent="0.2">
      <c r="A2956" s="166">
        <v>2955</v>
      </c>
      <c r="B2956" s="167" t="s">
        <v>12961</v>
      </c>
      <c r="C2956" s="168" t="s">
        <v>12962</v>
      </c>
      <c r="D2956" s="169" t="s">
        <v>9502</v>
      </c>
      <c r="E2956" s="170"/>
      <c r="F2956" s="170"/>
      <c r="G2956" s="166">
        <v>2025</v>
      </c>
      <c r="H2956" s="169" t="s">
        <v>12963</v>
      </c>
      <c r="I2956" s="173" t="s">
        <v>12964</v>
      </c>
      <c r="J2956" s="167" t="s">
        <v>68</v>
      </c>
      <c r="K2956" s="166" t="s">
        <v>69</v>
      </c>
      <c r="L2956" s="166" t="s">
        <v>80</v>
      </c>
      <c r="M2956" s="166" t="s">
        <v>731</v>
      </c>
    </row>
    <row r="2957" spans="1:13" ht="60" x14ac:dyDescent="0.2">
      <c r="A2957" s="166">
        <v>2956</v>
      </c>
      <c r="B2957" s="167" t="s">
        <v>12965</v>
      </c>
      <c r="C2957" s="168" t="s">
        <v>12966</v>
      </c>
      <c r="D2957" s="169" t="s">
        <v>11910</v>
      </c>
      <c r="E2957" s="170"/>
      <c r="F2957" s="170"/>
      <c r="G2957" s="166">
        <v>2026</v>
      </c>
      <c r="H2957" s="169" t="s">
        <v>12967</v>
      </c>
      <c r="I2957" s="173" t="s">
        <v>12968</v>
      </c>
      <c r="J2957" s="167" t="s">
        <v>323</v>
      </c>
      <c r="K2957" s="166" t="s">
        <v>55</v>
      </c>
      <c r="L2957" s="166" t="s">
        <v>489</v>
      </c>
      <c r="M2957" s="166" t="s">
        <v>2742</v>
      </c>
    </row>
    <row r="2958" spans="1:13" ht="60" x14ac:dyDescent="0.2">
      <c r="A2958" s="166">
        <v>2957</v>
      </c>
      <c r="B2958" s="167" t="s">
        <v>12969</v>
      </c>
      <c r="C2958" s="168" t="s">
        <v>12970</v>
      </c>
      <c r="D2958" s="169" t="s">
        <v>12837</v>
      </c>
      <c r="E2958" s="170"/>
      <c r="F2958" s="170"/>
      <c r="G2958" s="166">
        <v>2025</v>
      </c>
      <c r="H2958" s="169" t="s">
        <v>12971</v>
      </c>
      <c r="I2958" s="173" t="s">
        <v>12972</v>
      </c>
      <c r="J2958" s="167" t="s">
        <v>68</v>
      </c>
      <c r="K2958" s="166" t="s">
        <v>69</v>
      </c>
      <c r="L2958" s="166" t="s">
        <v>56</v>
      </c>
      <c r="M2958" s="166" t="s">
        <v>3166</v>
      </c>
    </row>
    <row r="2959" spans="1:13" ht="60" x14ac:dyDescent="0.2">
      <c r="A2959" s="166">
        <v>2958</v>
      </c>
      <c r="B2959" s="167" t="s">
        <v>12973</v>
      </c>
      <c r="C2959" s="168" t="s">
        <v>12974</v>
      </c>
      <c r="D2959" s="166" t="s">
        <v>12871</v>
      </c>
      <c r="E2959" s="170"/>
      <c r="F2959" s="170"/>
      <c r="G2959" s="166">
        <v>2025</v>
      </c>
      <c r="H2959" s="169" t="s">
        <v>12975</v>
      </c>
      <c r="I2959" s="174" t="s">
        <v>12976</v>
      </c>
      <c r="J2959" s="167" t="s">
        <v>68</v>
      </c>
      <c r="K2959" s="166" t="s">
        <v>69</v>
      </c>
      <c r="L2959" s="166" t="s">
        <v>56</v>
      </c>
      <c r="M2959" s="166" t="s">
        <v>2353</v>
      </c>
    </row>
    <row r="2960" spans="1:13" ht="60" x14ac:dyDescent="0.2">
      <c r="A2960" s="166">
        <v>2959</v>
      </c>
      <c r="B2960" s="167" t="s">
        <v>12977</v>
      </c>
      <c r="C2960" s="168" t="s">
        <v>12978</v>
      </c>
      <c r="D2960" s="169" t="s">
        <v>11505</v>
      </c>
      <c r="E2960" s="170"/>
      <c r="F2960" s="170"/>
      <c r="G2960" s="166">
        <v>2025</v>
      </c>
      <c r="H2960" s="169" t="s">
        <v>12979</v>
      </c>
      <c r="I2960" s="173" t="s">
        <v>12980</v>
      </c>
      <c r="J2960" s="167" t="s">
        <v>68</v>
      </c>
      <c r="K2960" s="166" t="s">
        <v>69</v>
      </c>
      <c r="L2960" s="166" t="s">
        <v>80</v>
      </c>
      <c r="M2960" s="166" t="s">
        <v>7035</v>
      </c>
    </row>
    <row r="2961" spans="1:13" ht="75" x14ac:dyDescent="0.2">
      <c r="A2961" s="166">
        <v>2960</v>
      </c>
      <c r="B2961" s="167" t="s">
        <v>12981</v>
      </c>
      <c r="C2961" s="168" t="s">
        <v>12982</v>
      </c>
      <c r="D2961" s="169" t="s">
        <v>9502</v>
      </c>
      <c r="E2961" s="170"/>
      <c r="F2961" s="170"/>
      <c r="G2961" s="166">
        <v>2025</v>
      </c>
      <c r="H2961" s="169" t="s">
        <v>12983</v>
      </c>
      <c r="I2961" s="173" t="s">
        <v>12984</v>
      </c>
      <c r="J2961" s="167" t="s">
        <v>68</v>
      </c>
      <c r="K2961" s="166" t="s">
        <v>69</v>
      </c>
      <c r="L2961" s="166" t="s">
        <v>80</v>
      </c>
      <c r="M2961" s="166" t="s">
        <v>731</v>
      </c>
    </row>
    <row r="2962" spans="1:13" ht="60" x14ac:dyDescent="0.2">
      <c r="A2962" s="166">
        <v>2961</v>
      </c>
      <c r="B2962" s="167" t="s">
        <v>12985</v>
      </c>
      <c r="C2962" s="168" t="s">
        <v>12986</v>
      </c>
      <c r="D2962" s="169" t="s">
        <v>12866</v>
      </c>
      <c r="E2962" s="170"/>
      <c r="F2962" s="170"/>
      <c r="G2962" s="166">
        <v>2025</v>
      </c>
      <c r="H2962" s="169" t="s">
        <v>12987</v>
      </c>
      <c r="I2962" s="173" t="s">
        <v>12988</v>
      </c>
      <c r="J2962" s="167" t="s">
        <v>68</v>
      </c>
      <c r="K2962" s="166" t="s">
        <v>3417</v>
      </c>
      <c r="L2962" s="166" t="s">
        <v>570</v>
      </c>
      <c r="M2962" s="166" t="s">
        <v>3347</v>
      </c>
    </row>
    <row r="2963" spans="1:13" ht="75" x14ac:dyDescent="0.2">
      <c r="A2963" s="166">
        <v>2962</v>
      </c>
      <c r="B2963" s="167" t="s">
        <v>12989</v>
      </c>
      <c r="C2963" s="168" t="s">
        <v>12990</v>
      </c>
      <c r="D2963" s="169" t="s">
        <v>12991</v>
      </c>
      <c r="E2963" s="170">
        <v>32</v>
      </c>
      <c r="F2963" s="170">
        <v>5</v>
      </c>
      <c r="G2963" s="166">
        <v>2025</v>
      </c>
      <c r="H2963" s="169" t="s">
        <v>12992</v>
      </c>
      <c r="I2963" s="173" t="s">
        <v>12993</v>
      </c>
      <c r="J2963" s="167" t="s">
        <v>32</v>
      </c>
      <c r="K2963" s="166" t="s">
        <v>55</v>
      </c>
      <c r="L2963" s="166" t="s">
        <v>80</v>
      </c>
      <c r="M2963" s="166" t="s">
        <v>731</v>
      </c>
    </row>
    <row r="2964" spans="1:13" ht="60" x14ac:dyDescent="0.2">
      <c r="A2964" s="166">
        <v>2963</v>
      </c>
      <c r="B2964" s="167" t="s">
        <v>12994</v>
      </c>
      <c r="C2964" s="168" t="s">
        <v>12995</v>
      </c>
      <c r="D2964" s="169" t="s">
        <v>12866</v>
      </c>
      <c r="E2964" s="170"/>
      <c r="F2964" s="170"/>
      <c r="G2964" s="166">
        <v>2025</v>
      </c>
      <c r="H2964" s="169" t="s">
        <v>12996</v>
      </c>
      <c r="I2964" s="173" t="s">
        <v>12997</v>
      </c>
      <c r="J2964" s="167" t="s">
        <v>68</v>
      </c>
      <c r="K2964" s="166" t="s">
        <v>3417</v>
      </c>
      <c r="L2964" s="166" t="s">
        <v>80</v>
      </c>
      <c r="M2964" s="166" t="s">
        <v>648</v>
      </c>
    </row>
    <row r="2965" spans="1:13" ht="60" x14ac:dyDescent="0.2">
      <c r="A2965" s="166">
        <v>2964</v>
      </c>
      <c r="B2965" s="167" t="s">
        <v>12998</v>
      </c>
      <c r="C2965" s="168" t="s">
        <v>12999</v>
      </c>
      <c r="D2965" s="169" t="s">
        <v>12866</v>
      </c>
      <c r="E2965" s="170"/>
      <c r="F2965" s="170"/>
      <c r="G2965" s="166">
        <v>2025</v>
      </c>
      <c r="H2965" s="169" t="s">
        <v>13000</v>
      </c>
      <c r="I2965" s="173" t="s">
        <v>13001</v>
      </c>
      <c r="J2965" s="167" t="s">
        <v>68</v>
      </c>
      <c r="K2965" s="166" t="s">
        <v>3417</v>
      </c>
      <c r="L2965" s="166" t="s">
        <v>56</v>
      </c>
      <c r="M2965" s="166" t="s">
        <v>6740</v>
      </c>
    </row>
    <row r="2966" spans="1:13" ht="45" x14ac:dyDescent="0.2">
      <c r="A2966" s="166">
        <v>2965</v>
      </c>
      <c r="B2966" s="167" t="s">
        <v>13002</v>
      </c>
      <c r="C2966" s="168" t="s">
        <v>13003</v>
      </c>
      <c r="D2966" s="169" t="s">
        <v>13004</v>
      </c>
      <c r="E2966" s="170"/>
      <c r="F2966" s="170"/>
      <c r="G2966" s="166">
        <v>2026</v>
      </c>
      <c r="H2966" s="169" t="s">
        <v>13005</v>
      </c>
      <c r="I2966" s="173" t="s">
        <v>13006</v>
      </c>
      <c r="J2966" s="167" t="s">
        <v>68</v>
      </c>
      <c r="K2966" s="166" t="s">
        <v>3417</v>
      </c>
      <c r="L2966" s="166" t="s">
        <v>56</v>
      </c>
      <c r="M2966" s="166" t="s">
        <v>2163</v>
      </c>
    </row>
    <row r="2967" spans="1:13" ht="75" x14ac:dyDescent="0.2">
      <c r="A2967" s="166">
        <v>2966</v>
      </c>
      <c r="B2967" s="167" t="s">
        <v>13007</v>
      </c>
      <c r="C2967" s="168" t="s">
        <v>13008</v>
      </c>
      <c r="D2967" s="169" t="s">
        <v>12145</v>
      </c>
      <c r="E2967" s="170"/>
      <c r="F2967" s="170"/>
      <c r="G2967" s="166">
        <v>2025</v>
      </c>
      <c r="H2967" s="169" t="s">
        <v>13009</v>
      </c>
      <c r="I2967" s="173" t="s">
        <v>13010</v>
      </c>
      <c r="J2967" s="167" t="s">
        <v>68</v>
      </c>
      <c r="K2967" s="166" t="s">
        <v>69</v>
      </c>
      <c r="L2967" s="166" t="s">
        <v>80</v>
      </c>
      <c r="M2967" s="166" t="s">
        <v>731</v>
      </c>
    </row>
    <row r="2968" spans="1:13" ht="75" x14ac:dyDescent="0.2">
      <c r="A2968" s="166">
        <v>2967</v>
      </c>
      <c r="B2968" s="167" t="s">
        <v>13011</v>
      </c>
      <c r="C2968" s="168" t="s">
        <v>13012</v>
      </c>
      <c r="D2968" s="169" t="s">
        <v>11422</v>
      </c>
      <c r="E2968" s="170"/>
      <c r="F2968" s="170"/>
      <c r="G2968" s="166">
        <v>2025</v>
      </c>
      <c r="H2968" s="169" t="s">
        <v>13013</v>
      </c>
      <c r="I2968" s="174" t="s">
        <v>13014</v>
      </c>
      <c r="J2968" s="167" t="s">
        <v>68</v>
      </c>
      <c r="K2968" s="166" t="s">
        <v>69</v>
      </c>
      <c r="L2968" s="166" t="s">
        <v>80</v>
      </c>
      <c r="M2968" s="166" t="s">
        <v>731</v>
      </c>
    </row>
    <row r="2969" spans="1:13" ht="60" x14ac:dyDescent="0.2">
      <c r="A2969" s="166">
        <v>2968</v>
      </c>
      <c r="B2969" s="167" t="s">
        <v>13015</v>
      </c>
      <c r="C2969" s="168" t="s">
        <v>13016</v>
      </c>
      <c r="D2969" s="169" t="s">
        <v>12866</v>
      </c>
      <c r="E2969" s="170"/>
      <c r="F2969" s="170"/>
      <c r="G2969" s="166">
        <v>2025</v>
      </c>
      <c r="H2969" s="169" t="s">
        <v>13017</v>
      </c>
      <c r="I2969" s="173" t="s">
        <v>13018</v>
      </c>
      <c r="J2969" s="167" t="s">
        <v>68</v>
      </c>
      <c r="K2969" s="166" t="s">
        <v>3417</v>
      </c>
      <c r="L2969" s="166" t="s">
        <v>56</v>
      </c>
      <c r="M2969" s="166" t="s">
        <v>2765</v>
      </c>
    </row>
    <row r="2970" spans="1:13" ht="60" x14ac:dyDescent="0.2">
      <c r="A2970" s="166">
        <v>2969</v>
      </c>
      <c r="B2970" s="167" t="s">
        <v>13019</v>
      </c>
      <c r="C2970" s="168" t="s">
        <v>13020</v>
      </c>
      <c r="D2970" s="169" t="s">
        <v>6269</v>
      </c>
      <c r="E2970" s="170">
        <v>15</v>
      </c>
      <c r="F2970" s="170">
        <v>1</v>
      </c>
      <c r="G2970" s="166">
        <v>2026</v>
      </c>
      <c r="H2970" s="169" t="s">
        <v>13021</v>
      </c>
      <c r="I2970" s="173" t="s">
        <v>13022</v>
      </c>
      <c r="J2970" s="167" t="s">
        <v>32</v>
      </c>
      <c r="K2970" s="166" t="s">
        <v>103</v>
      </c>
      <c r="L2970" s="166" t="s">
        <v>725</v>
      </c>
      <c r="M2970" s="166" t="s">
        <v>8450</v>
      </c>
    </row>
    <row r="2971" spans="1:13" ht="45" x14ac:dyDescent="0.2">
      <c r="A2971" s="166">
        <v>2970</v>
      </c>
      <c r="B2971" s="167" t="s">
        <v>13023</v>
      </c>
      <c r="C2971" s="168" t="s">
        <v>13024</v>
      </c>
      <c r="D2971" s="169" t="s">
        <v>13025</v>
      </c>
      <c r="E2971" s="170">
        <v>25</v>
      </c>
      <c r="F2971" s="170">
        <v>3</v>
      </c>
      <c r="G2971" s="166">
        <v>2026</v>
      </c>
      <c r="H2971" s="169" t="s">
        <v>13026</v>
      </c>
      <c r="I2971" s="173" t="s">
        <v>13027</v>
      </c>
      <c r="J2971" s="167" t="s">
        <v>32</v>
      </c>
      <c r="K2971" s="166" t="s">
        <v>103</v>
      </c>
      <c r="L2971" s="166" t="s">
        <v>1325</v>
      </c>
      <c r="M2971" s="166" t="s">
        <v>12651</v>
      </c>
    </row>
    <row r="2972" spans="1:13" ht="45" x14ac:dyDescent="0.2">
      <c r="A2972" s="166">
        <v>2971</v>
      </c>
      <c r="B2972" s="167" t="s">
        <v>13028</v>
      </c>
      <c r="C2972" s="168" t="s">
        <v>13029</v>
      </c>
      <c r="D2972" s="169" t="s">
        <v>4874</v>
      </c>
      <c r="E2972" s="170">
        <v>120</v>
      </c>
      <c r="F2972" s="170"/>
      <c r="G2972" s="166">
        <v>2026</v>
      </c>
      <c r="H2972" s="169" t="s">
        <v>13030</v>
      </c>
      <c r="I2972" s="173" t="s">
        <v>13031</v>
      </c>
      <c r="J2972" s="167" t="s">
        <v>32</v>
      </c>
      <c r="K2972" s="166" t="s">
        <v>55</v>
      </c>
      <c r="L2972" s="166" t="s">
        <v>56</v>
      </c>
      <c r="M2972" s="166" t="s">
        <v>2163</v>
      </c>
    </row>
    <row r="2973" spans="1:13" ht="60" x14ac:dyDescent="0.2">
      <c r="A2973" s="166">
        <v>2972</v>
      </c>
      <c r="B2973" s="167" t="s">
        <v>13032</v>
      </c>
      <c r="C2973" s="168" t="s">
        <v>13033</v>
      </c>
      <c r="D2973" s="169" t="s">
        <v>2734</v>
      </c>
      <c r="E2973" s="170">
        <v>37</v>
      </c>
      <c r="F2973" s="170">
        <v>10</v>
      </c>
      <c r="G2973" s="166">
        <v>2026</v>
      </c>
      <c r="H2973" s="169" t="s">
        <v>13034</v>
      </c>
      <c r="I2973" s="173" t="s">
        <v>13035</v>
      </c>
      <c r="J2973" s="167" t="s">
        <v>32</v>
      </c>
      <c r="K2973" s="166" t="s">
        <v>55</v>
      </c>
      <c r="L2973" s="166" t="s">
        <v>114</v>
      </c>
      <c r="M2973" s="166" t="s">
        <v>13036</v>
      </c>
    </row>
    <row r="2974" spans="1:13" ht="60" x14ac:dyDescent="0.2">
      <c r="A2974" s="166">
        <v>2973</v>
      </c>
      <c r="B2974" s="167" t="s">
        <v>13037</v>
      </c>
      <c r="C2974" s="178" t="s">
        <v>13038</v>
      </c>
      <c r="D2974" s="169" t="s">
        <v>13039</v>
      </c>
      <c r="E2974" s="170"/>
      <c r="F2974" s="170"/>
      <c r="G2974" s="166">
        <v>2025</v>
      </c>
      <c r="H2974" s="169" t="s">
        <v>13040</v>
      </c>
      <c r="I2974" s="173" t="s">
        <v>13041</v>
      </c>
      <c r="J2974" s="167" t="s">
        <v>68</v>
      </c>
      <c r="K2974" s="166" t="s">
        <v>3417</v>
      </c>
      <c r="L2974" s="166" t="s">
        <v>56</v>
      </c>
      <c r="M2974" s="166" t="s">
        <v>5983</v>
      </c>
    </row>
    <row r="2975" spans="1:13" ht="60" x14ac:dyDescent="0.2">
      <c r="A2975" s="166">
        <v>2974</v>
      </c>
      <c r="B2975" s="167" t="s">
        <v>13042</v>
      </c>
      <c r="C2975" s="168" t="s">
        <v>13043</v>
      </c>
      <c r="D2975" s="169" t="s">
        <v>13044</v>
      </c>
      <c r="E2975" s="170"/>
      <c r="F2975" s="170"/>
      <c r="G2975" s="166">
        <v>2025</v>
      </c>
      <c r="H2975" s="169" t="s">
        <v>13045</v>
      </c>
      <c r="I2975" s="173" t="s">
        <v>13046</v>
      </c>
      <c r="J2975" s="167" t="s">
        <v>68</v>
      </c>
      <c r="K2975" s="166" t="s">
        <v>3417</v>
      </c>
      <c r="L2975" s="166" t="s">
        <v>56</v>
      </c>
      <c r="M2975" s="166" t="s">
        <v>459</v>
      </c>
    </row>
    <row r="2976" spans="1:13" ht="60" x14ac:dyDescent="0.2">
      <c r="A2976" s="166">
        <v>2975</v>
      </c>
      <c r="B2976" s="167" t="s">
        <v>13047</v>
      </c>
      <c r="C2976" s="168" t="s">
        <v>13048</v>
      </c>
      <c r="D2976" s="169" t="s">
        <v>13039</v>
      </c>
      <c r="E2976" s="170"/>
      <c r="F2976" s="170"/>
      <c r="G2976" s="166">
        <v>2025</v>
      </c>
      <c r="H2976" s="169" t="s">
        <v>13049</v>
      </c>
      <c r="I2976" s="173" t="s">
        <v>13050</v>
      </c>
      <c r="J2976" s="167" t="s">
        <v>68</v>
      </c>
      <c r="K2976" s="166" t="s">
        <v>3417</v>
      </c>
      <c r="L2976" s="166" t="s">
        <v>80</v>
      </c>
      <c r="M2976" s="166" t="s">
        <v>13051</v>
      </c>
    </row>
    <row r="2977" spans="1:13" ht="45" x14ac:dyDescent="0.2">
      <c r="A2977" s="166">
        <v>2976</v>
      </c>
      <c r="B2977" s="167" t="s">
        <v>13052</v>
      </c>
      <c r="C2977" s="168" t="s">
        <v>13053</v>
      </c>
      <c r="D2977" s="169" t="s">
        <v>13054</v>
      </c>
      <c r="E2977" s="170"/>
      <c r="F2977" s="170"/>
      <c r="G2977" s="166">
        <v>2025</v>
      </c>
      <c r="H2977" s="169" t="s">
        <v>13055</v>
      </c>
      <c r="I2977" s="173" t="s">
        <v>13056</v>
      </c>
      <c r="J2977" s="167" t="s">
        <v>68</v>
      </c>
      <c r="K2977" s="166" t="s">
        <v>69</v>
      </c>
      <c r="L2977" s="166" t="s">
        <v>725</v>
      </c>
      <c r="M2977" s="166" t="s">
        <v>3490</v>
      </c>
    </row>
    <row r="2978" spans="1:13" ht="75" x14ac:dyDescent="0.2">
      <c r="A2978" s="166">
        <v>2977</v>
      </c>
      <c r="B2978" s="167" t="s">
        <v>13057</v>
      </c>
      <c r="C2978" s="168" t="s">
        <v>13058</v>
      </c>
      <c r="D2978" s="169" t="s">
        <v>12527</v>
      </c>
      <c r="E2978" s="170"/>
      <c r="F2978" s="170"/>
      <c r="G2978" s="166">
        <v>2025</v>
      </c>
      <c r="H2978" s="169" t="s">
        <v>13059</v>
      </c>
      <c r="I2978" s="173" t="s">
        <v>13060</v>
      </c>
      <c r="J2978" s="167" t="s">
        <v>68</v>
      </c>
      <c r="K2978" s="166" t="s">
        <v>69</v>
      </c>
      <c r="L2978" s="166" t="s">
        <v>12551</v>
      </c>
      <c r="M2978" s="166" t="s">
        <v>731</v>
      </c>
    </row>
    <row r="2979" spans="1:13" ht="60" x14ac:dyDescent="0.2">
      <c r="A2979" s="166">
        <v>2978</v>
      </c>
      <c r="B2979" s="167" t="s">
        <v>13061</v>
      </c>
      <c r="C2979" s="168" t="s">
        <v>13062</v>
      </c>
      <c r="D2979" s="169" t="s">
        <v>13044</v>
      </c>
      <c r="E2979" s="170"/>
      <c r="F2979" s="170"/>
      <c r="G2979" s="166">
        <v>2025</v>
      </c>
      <c r="H2979" s="169" t="s">
        <v>13063</v>
      </c>
      <c r="I2979" s="174" t="s">
        <v>13064</v>
      </c>
      <c r="J2979" s="167" t="s">
        <v>68</v>
      </c>
      <c r="K2979" s="166" t="s">
        <v>3417</v>
      </c>
      <c r="L2979" s="166" t="s">
        <v>56</v>
      </c>
      <c r="M2979" s="166" t="s">
        <v>3566</v>
      </c>
    </row>
    <row r="2980" spans="1:13" ht="45" x14ac:dyDescent="0.2">
      <c r="A2980" s="166">
        <v>2979</v>
      </c>
      <c r="B2980" s="167" t="s">
        <v>13065</v>
      </c>
      <c r="C2980" s="168" t="s">
        <v>13066</v>
      </c>
      <c r="D2980" s="169" t="s">
        <v>13054</v>
      </c>
      <c r="E2980" s="170"/>
      <c r="F2980" s="170"/>
      <c r="G2980" s="166">
        <v>2025</v>
      </c>
      <c r="H2980" s="169" t="s">
        <v>13067</v>
      </c>
      <c r="I2980" s="173" t="s">
        <v>13068</v>
      </c>
      <c r="J2980" s="167" t="s">
        <v>68</v>
      </c>
      <c r="K2980" s="166" t="s">
        <v>69</v>
      </c>
      <c r="L2980" s="166" t="s">
        <v>725</v>
      </c>
      <c r="M2980" s="166" t="s">
        <v>8450</v>
      </c>
    </row>
    <row r="2981" spans="1:13" ht="60" x14ac:dyDescent="0.2">
      <c r="A2981" s="166">
        <v>2980</v>
      </c>
      <c r="B2981" s="167" t="s">
        <v>13069</v>
      </c>
      <c r="C2981" s="168" t="s">
        <v>13070</v>
      </c>
      <c r="D2981" s="169" t="s">
        <v>13039</v>
      </c>
      <c r="E2981" s="170"/>
      <c r="F2981" s="170"/>
      <c r="G2981" s="166">
        <v>2025</v>
      </c>
      <c r="H2981" s="169" t="s">
        <v>13071</v>
      </c>
      <c r="I2981" s="173" t="s">
        <v>13072</v>
      </c>
      <c r="J2981" s="167" t="s">
        <v>68</v>
      </c>
      <c r="K2981" s="166" t="s">
        <v>69</v>
      </c>
      <c r="L2981" s="166" t="s">
        <v>56</v>
      </c>
      <c r="M2981" s="166" t="s">
        <v>12904</v>
      </c>
    </row>
    <row r="2982" spans="1:13" ht="60" x14ac:dyDescent="0.2">
      <c r="A2982" s="166">
        <v>2981</v>
      </c>
      <c r="B2982" s="167" t="s">
        <v>13073</v>
      </c>
      <c r="C2982" s="168" t="s">
        <v>13074</v>
      </c>
      <c r="D2982" s="169" t="s">
        <v>13039</v>
      </c>
      <c r="E2982" s="170"/>
      <c r="F2982" s="170"/>
      <c r="G2982" s="166">
        <v>2025</v>
      </c>
      <c r="H2982" s="169" t="s">
        <v>13075</v>
      </c>
      <c r="I2982" s="173" t="s">
        <v>13076</v>
      </c>
      <c r="J2982" s="167" t="s">
        <v>68</v>
      </c>
      <c r="K2982" s="166" t="s">
        <v>3417</v>
      </c>
      <c r="L2982" s="166" t="s">
        <v>56</v>
      </c>
      <c r="M2982" s="166" t="s">
        <v>2445</v>
      </c>
    </row>
    <row r="2983" spans="1:13" ht="45" x14ac:dyDescent="0.2">
      <c r="A2983" s="166">
        <v>2982</v>
      </c>
      <c r="B2983" s="167" t="s">
        <v>13077</v>
      </c>
      <c r="C2983" s="168" t="s">
        <v>13078</v>
      </c>
      <c r="D2983" s="169" t="s">
        <v>486</v>
      </c>
      <c r="E2983" s="170">
        <v>3341</v>
      </c>
      <c r="F2983" s="170">
        <v>1</v>
      </c>
      <c r="G2983" s="166">
        <v>2026</v>
      </c>
      <c r="H2983" s="169" t="s">
        <v>13079</v>
      </c>
      <c r="I2983" s="173" t="s">
        <v>13080</v>
      </c>
      <c r="J2983" s="167" t="s">
        <v>68</v>
      </c>
      <c r="K2983" s="166" t="s">
        <v>69</v>
      </c>
      <c r="L2983" s="166" t="s">
        <v>56</v>
      </c>
      <c r="M2983" s="166" t="s">
        <v>6740</v>
      </c>
    </row>
    <row r="2984" spans="1:13" ht="75" x14ac:dyDescent="0.2">
      <c r="A2984" s="166">
        <v>2983</v>
      </c>
      <c r="B2984" s="167" t="s">
        <v>13081</v>
      </c>
      <c r="C2984" s="168" t="s">
        <v>13082</v>
      </c>
      <c r="D2984" s="169" t="s">
        <v>12624</v>
      </c>
      <c r="E2984" s="170"/>
      <c r="F2984" s="170"/>
      <c r="G2984" s="166">
        <v>2025</v>
      </c>
      <c r="H2984" s="169" t="s">
        <v>13083</v>
      </c>
      <c r="I2984" s="173" t="s">
        <v>13084</v>
      </c>
      <c r="J2984" s="167" t="s">
        <v>68</v>
      </c>
      <c r="K2984" s="166" t="s">
        <v>69</v>
      </c>
      <c r="L2984" s="166" t="s">
        <v>12551</v>
      </c>
      <c r="M2984" s="166" t="s">
        <v>731</v>
      </c>
    </row>
    <row r="2985" spans="1:13" ht="60" x14ac:dyDescent="0.2">
      <c r="A2985" s="166">
        <v>2984</v>
      </c>
      <c r="B2985" s="167" t="s">
        <v>13085</v>
      </c>
      <c r="C2985" s="168" t="s">
        <v>13086</v>
      </c>
      <c r="D2985" s="169" t="s">
        <v>13039</v>
      </c>
      <c r="E2985" s="170"/>
      <c r="F2985" s="170"/>
      <c r="G2985" s="166">
        <v>2025</v>
      </c>
      <c r="H2985" s="169" t="s">
        <v>13087</v>
      </c>
      <c r="I2985" s="173" t="s">
        <v>13088</v>
      </c>
      <c r="J2985" s="167" t="s">
        <v>68</v>
      </c>
      <c r="K2985" s="166" t="s">
        <v>3417</v>
      </c>
      <c r="L2985" s="166" t="s">
        <v>56</v>
      </c>
      <c r="M2985" s="166" t="s">
        <v>3100</v>
      </c>
    </row>
    <row r="2986" spans="1:13" ht="60" x14ac:dyDescent="0.2">
      <c r="A2986" s="166">
        <v>2985</v>
      </c>
      <c r="B2986" s="167" t="s">
        <v>13089</v>
      </c>
      <c r="C2986" s="168" t="s">
        <v>13090</v>
      </c>
      <c r="D2986" s="169" t="s">
        <v>13044</v>
      </c>
      <c r="E2986" s="170"/>
      <c r="F2986" s="170"/>
      <c r="G2986" s="166">
        <v>2025</v>
      </c>
      <c r="H2986" s="169" t="s">
        <v>13091</v>
      </c>
      <c r="I2986" s="173" t="s">
        <v>13092</v>
      </c>
      <c r="J2986" s="167" t="s">
        <v>68</v>
      </c>
      <c r="K2986" s="166" t="s">
        <v>69</v>
      </c>
      <c r="L2986" s="166" t="s">
        <v>80</v>
      </c>
      <c r="M2986" s="166" t="s">
        <v>5335</v>
      </c>
    </row>
    <row r="2987" spans="1:13" ht="60" x14ac:dyDescent="0.2">
      <c r="A2987" s="166">
        <v>2986</v>
      </c>
      <c r="B2987" s="167" t="s">
        <v>13093</v>
      </c>
      <c r="C2987" s="168" t="s">
        <v>13094</v>
      </c>
      <c r="D2987" s="169" t="s">
        <v>13044</v>
      </c>
      <c r="E2987" s="170"/>
      <c r="F2987" s="170"/>
      <c r="G2987" s="166">
        <v>2025</v>
      </c>
      <c r="H2987" s="169" t="s">
        <v>13095</v>
      </c>
      <c r="I2987" s="173" t="s">
        <v>13096</v>
      </c>
      <c r="J2987" s="167" t="s">
        <v>68</v>
      </c>
      <c r="K2987" s="166" t="s">
        <v>69</v>
      </c>
      <c r="L2987" s="166" t="s">
        <v>56</v>
      </c>
      <c r="M2987" s="166" t="s">
        <v>6740</v>
      </c>
    </row>
    <row r="2988" spans="1:13" ht="60" x14ac:dyDescent="0.2">
      <c r="A2988" s="166">
        <v>2987</v>
      </c>
      <c r="B2988" s="167" t="s">
        <v>13097</v>
      </c>
      <c r="C2988" s="168" t="s">
        <v>13098</v>
      </c>
      <c r="D2988" s="169" t="s">
        <v>13039</v>
      </c>
      <c r="E2988" s="170"/>
      <c r="F2988" s="170"/>
      <c r="G2988" s="166">
        <v>2025</v>
      </c>
      <c r="H2988" s="169" t="s">
        <v>13099</v>
      </c>
      <c r="I2988" s="173" t="s">
        <v>13100</v>
      </c>
      <c r="J2988" s="167" t="s">
        <v>68</v>
      </c>
      <c r="K2988" s="166" t="s">
        <v>3417</v>
      </c>
      <c r="L2988" s="166" t="s">
        <v>601</v>
      </c>
      <c r="M2988" s="166" t="s">
        <v>3907</v>
      </c>
    </row>
    <row r="2989" spans="1:13" ht="45" x14ac:dyDescent="0.2">
      <c r="A2989" s="166">
        <v>2988</v>
      </c>
      <c r="B2989" s="167" t="s">
        <v>13101</v>
      </c>
      <c r="C2989" s="168" t="s">
        <v>13102</v>
      </c>
      <c r="D2989" s="169" t="s">
        <v>12820</v>
      </c>
      <c r="E2989" s="170"/>
      <c r="F2989" s="170"/>
      <c r="G2989" s="166">
        <v>2025</v>
      </c>
      <c r="H2989" s="169" t="s">
        <v>13103</v>
      </c>
      <c r="I2989" s="173" t="s">
        <v>13104</v>
      </c>
      <c r="J2989" s="167" t="s">
        <v>68</v>
      </c>
      <c r="K2989" s="166" t="s">
        <v>69</v>
      </c>
      <c r="L2989" s="166" t="s">
        <v>80</v>
      </c>
      <c r="M2989" s="166" t="s">
        <v>731</v>
      </c>
    </row>
    <row r="2990" spans="1:13" ht="60" x14ac:dyDescent="0.2">
      <c r="A2990" s="166">
        <v>2989</v>
      </c>
      <c r="B2990" s="167" t="s">
        <v>13105</v>
      </c>
      <c r="C2990" s="168" t="s">
        <v>13106</v>
      </c>
      <c r="D2990" s="169" t="s">
        <v>13044</v>
      </c>
      <c r="E2990" s="170"/>
      <c r="F2990" s="170"/>
      <c r="G2990" s="166">
        <v>2025</v>
      </c>
      <c r="H2990" s="169" t="s">
        <v>13107</v>
      </c>
      <c r="I2990" s="173" t="s">
        <v>13108</v>
      </c>
      <c r="J2990" s="167" t="s">
        <v>68</v>
      </c>
      <c r="K2990" s="166" t="s">
        <v>69</v>
      </c>
      <c r="L2990" s="166" t="s">
        <v>128</v>
      </c>
      <c r="M2990" s="166" t="s">
        <v>544</v>
      </c>
    </row>
    <row r="2991" spans="1:13" ht="60" x14ac:dyDescent="0.2">
      <c r="A2991" s="166">
        <v>2990</v>
      </c>
      <c r="B2991" s="167" t="s">
        <v>13109</v>
      </c>
      <c r="C2991" s="168" t="s">
        <v>13110</v>
      </c>
      <c r="D2991" s="169" t="s">
        <v>13044</v>
      </c>
      <c r="E2991" s="170"/>
      <c r="F2991" s="170"/>
      <c r="G2991" s="166">
        <v>2025</v>
      </c>
      <c r="H2991" s="169" t="s">
        <v>13111</v>
      </c>
      <c r="I2991" s="173" t="s">
        <v>13112</v>
      </c>
      <c r="J2991" s="167" t="s">
        <v>68</v>
      </c>
      <c r="K2991" s="166" t="s">
        <v>69</v>
      </c>
      <c r="L2991" s="166" t="s">
        <v>1325</v>
      </c>
      <c r="M2991" s="166" t="s">
        <v>13113</v>
      </c>
    </row>
    <row r="2992" spans="1:13" ht="60" x14ac:dyDescent="0.2">
      <c r="A2992" s="166">
        <v>2991</v>
      </c>
      <c r="B2992" s="167" t="s">
        <v>13114</v>
      </c>
      <c r="C2992" s="168" t="s">
        <v>13115</v>
      </c>
      <c r="D2992" s="169" t="s">
        <v>13116</v>
      </c>
      <c r="E2992" s="170">
        <v>2026</v>
      </c>
      <c r="F2992" s="170">
        <v>1</v>
      </c>
      <c r="G2992" s="166">
        <v>2026</v>
      </c>
      <c r="H2992" s="169" t="s">
        <v>13117</v>
      </c>
      <c r="I2992" s="173" t="s">
        <v>13118</v>
      </c>
      <c r="J2992" s="167" t="s">
        <v>323</v>
      </c>
      <c r="K2992" s="166" t="s">
        <v>55</v>
      </c>
      <c r="L2992" s="166" t="s">
        <v>725</v>
      </c>
      <c r="M2992" s="166" t="s">
        <v>4937</v>
      </c>
    </row>
    <row r="2993" spans="1:13" ht="60" x14ac:dyDescent="0.2">
      <c r="A2993" s="166">
        <v>2992</v>
      </c>
      <c r="B2993" s="167" t="s">
        <v>13119</v>
      </c>
      <c r="C2993" s="168" t="s">
        <v>13120</v>
      </c>
      <c r="D2993" s="169" t="s">
        <v>13044</v>
      </c>
      <c r="E2993" s="170"/>
      <c r="F2993" s="170"/>
      <c r="G2993" s="166">
        <v>2025</v>
      </c>
      <c r="H2993" s="169" t="s">
        <v>13121</v>
      </c>
      <c r="I2993" s="173" t="s">
        <v>13122</v>
      </c>
      <c r="J2993" s="167" t="s">
        <v>68</v>
      </c>
      <c r="K2993" s="166" t="s">
        <v>3417</v>
      </c>
      <c r="L2993" s="166" t="s">
        <v>128</v>
      </c>
      <c r="M2993" s="166" t="s">
        <v>2695</v>
      </c>
    </row>
    <row r="2994" spans="1:13" ht="60" x14ac:dyDescent="0.2">
      <c r="A2994" s="166">
        <v>2993</v>
      </c>
      <c r="B2994" s="167" t="s">
        <v>13123</v>
      </c>
      <c r="C2994" s="168" t="s">
        <v>13124</v>
      </c>
      <c r="D2994" s="169" t="s">
        <v>13044</v>
      </c>
      <c r="E2994" s="170"/>
      <c r="F2994" s="170"/>
      <c r="G2994" s="166">
        <v>2025</v>
      </c>
      <c r="H2994" s="169" t="s">
        <v>13125</v>
      </c>
      <c r="I2994" s="173" t="s">
        <v>13126</v>
      </c>
      <c r="J2994" s="167" t="s">
        <v>68</v>
      </c>
      <c r="K2994" s="166" t="s">
        <v>3417</v>
      </c>
      <c r="L2994" s="166" t="s">
        <v>56</v>
      </c>
      <c r="M2994" s="166" t="s">
        <v>6740</v>
      </c>
    </row>
    <row r="2995" spans="1:13" ht="60" x14ac:dyDescent="0.2">
      <c r="A2995" s="166">
        <v>2994</v>
      </c>
      <c r="B2995" s="167" t="s">
        <v>13127</v>
      </c>
      <c r="C2995" s="168" t="s">
        <v>13128</v>
      </c>
      <c r="D2995" s="169" t="s">
        <v>13039</v>
      </c>
      <c r="E2995" s="170"/>
      <c r="F2995" s="170"/>
      <c r="G2995" s="166">
        <v>2025</v>
      </c>
      <c r="H2995" s="169" t="s">
        <v>13129</v>
      </c>
      <c r="I2995" s="173" t="s">
        <v>13130</v>
      </c>
      <c r="J2995" s="167" t="s">
        <v>68</v>
      </c>
      <c r="K2995" s="166" t="s">
        <v>3417</v>
      </c>
      <c r="L2995" s="166" t="s">
        <v>80</v>
      </c>
      <c r="M2995" s="166" t="s">
        <v>731</v>
      </c>
    </row>
    <row r="2996" spans="1:13" ht="45" x14ac:dyDescent="0.2">
      <c r="A2996" s="166">
        <v>2995</v>
      </c>
      <c r="B2996" s="167" t="s">
        <v>13131</v>
      </c>
      <c r="C2996" s="168" t="s">
        <v>13132</v>
      </c>
      <c r="D2996" s="169" t="s">
        <v>13133</v>
      </c>
      <c r="E2996" s="170"/>
      <c r="F2996" s="170"/>
      <c r="G2996" s="166">
        <v>2025</v>
      </c>
      <c r="H2996" s="169" t="s">
        <v>13134</v>
      </c>
      <c r="I2996" s="173" t="s">
        <v>13135</v>
      </c>
      <c r="J2996" s="167" t="s">
        <v>68</v>
      </c>
      <c r="K2996" s="166" t="s">
        <v>69</v>
      </c>
      <c r="L2996" s="166" t="s">
        <v>725</v>
      </c>
      <c r="M2996" s="166" t="s">
        <v>4836</v>
      </c>
    </row>
    <row r="2997" spans="1:13" ht="45" x14ac:dyDescent="0.2">
      <c r="A2997" s="166">
        <v>2996</v>
      </c>
      <c r="B2997" s="167" t="s">
        <v>13136</v>
      </c>
      <c r="C2997" s="168" t="s">
        <v>13137</v>
      </c>
      <c r="D2997" s="169" t="s">
        <v>13133</v>
      </c>
      <c r="E2997" s="170"/>
      <c r="F2997" s="170"/>
      <c r="G2997" s="166">
        <v>2025</v>
      </c>
      <c r="H2997" s="169" t="s">
        <v>13138</v>
      </c>
      <c r="I2997" s="173" t="s">
        <v>13139</v>
      </c>
      <c r="J2997" s="167" t="s">
        <v>68</v>
      </c>
      <c r="K2997" s="166" t="s">
        <v>69</v>
      </c>
      <c r="L2997" s="166" t="s">
        <v>80</v>
      </c>
      <c r="M2997" s="166" t="s">
        <v>11697</v>
      </c>
    </row>
    <row r="2998" spans="1:13" ht="60" x14ac:dyDescent="0.2">
      <c r="A2998" s="166">
        <v>2997</v>
      </c>
      <c r="B2998" s="167" t="s">
        <v>13140</v>
      </c>
      <c r="C2998" s="168" t="s">
        <v>13141</v>
      </c>
      <c r="D2998" s="169" t="s">
        <v>13142</v>
      </c>
      <c r="E2998" s="170"/>
      <c r="F2998" s="170"/>
      <c r="G2998" s="166">
        <v>2025</v>
      </c>
      <c r="H2998" s="169" t="s">
        <v>13143</v>
      </c>
      <c r="I2998" s="173" t="s">
        <v>13144</v>
      </c>
      <c r="J2998" s="167" t="s">
        <v>68</v>
      </c>
      <c r="K2998" s="166" t="s">
        <v>3417</v>
      </c>
      <c r="L2998" s="166" t="s">
        <v>56</v>
      </c>
      <c r="M2998" s="166" t="s">
        <v>3054</v>
      </c>
    </row>
    <row r="2999" spans="1:13" ht="45" x14ac:dyDescent="0.2">
      <c r="A2999" s="166">
        <v>2998</v>
      </c>
      <c r="B2999" s="167" t="s">
        <v>13145</v>
      </c>
      <c r="C2999" s="168" t="s">
        <v>13146</v>
      </c>
      <c r="D2999" s="169" t="s">
        <v>13147</v>
      </c>
      <c r="E2999" s="170"/>
      <c r="F2999" s="170"/>
      <c r="G2999" s="166">
        <v>2025</v>
      </c>
      <c r="H2999" s="169" t="s">
        <v>13148</v>
      </c>
      <c r="I2999" s="173" t="s">
        <v>13149</v>
      </c>
      <c r="J2999" s="167" t="s">
        <v>68</v>
      </c>
      <c r="K2999" s="166" t="s">
        <v>69</v>
      </c>
      <c r="L2999" s="166" t="s">
        <v>80</v>
      </c>
      <c r="M2999" s="166" t="s">
        <v>2539</v>
      </c>
    </row>
    <row r="3000" spans="1:13" ht="45" x14ac:dyDescent="0.2">
      <c r="A3000" s="166">
        <v>2999</v>
      </c>
      <c r="B3000" s="167" t="s">
        <v>12920</v>
      </c>
      <c r="C3000" s="168" t="s">
        <v>13150</v>
      </c>
      <c r="D3000" s="169" t="s">
        <v>13147</v>
      </c>
      <c r="E3000" s="170"/>
      <c r="F3000" s="170"/>
      <c r="G3000" s="166">
        <v>2025</v>
      </c>
      <c r="H3000" s="169" t="s">
        <v>13151</v>
      </c>
      <c r="I3000" s="173" t="s">
        <v>13152</v>
      </c>
      <c r="J3000" s="167" t="s">
        <v>68</v>
      </c>
      <c r="K3000" s="166" t="s">
        <v>69</v>
      </c>
      <c r="L3000" s="166" t="s">
        <v>725</v>
      </c>
      <c r="M3000" s="166" t="s">
        <v>12924</v>
      </c>
    </row>
    <row r="3001" spans="1:13" ht="60" x14ac:dyDescent="0.2">
      <c r="A3001" s="166">
        <v>3000</v>
      </c>
      <c r="B3001" s="167" t="s">
        <v>13153</v>
      </c>
      <c r="C3001" s="168" t="s">
        <v>13154</v>
      </c>
      <c r="D3001" s="169" t="s">
        <v>9685</v>
      </c>
      <c r="E3001" s="170"/>
      <c r="F3001" s="170"/>
      <c r="G3001" s="166">
        <v>2026</v>
      </c>
      <c r="H3001" s="169" t="s">
        <v>13155</v>
      </c>
      <c r="I3001" s="173" t="s">
        <v>13156</v>
      </c>
      <c r="J3001" s="167" t="s">
        <v>68</v>
      </c>
      <c r="K3001" s="166" t="s">
        <v>69</v>
      </c>
      <c r="L3001" s="166" t="s">
        <v>80</v>
      </c>
      <c r="M3001" s="166" t="s">
        <v>731</v>
      </c>
    </row>
    <row r="3002" spans="1:13" ht="90" x14ac:dyDescent="0.2">
      <c r="A3002" s="166">
        <v>3001</v>
      </c>
      <c r="B3002" s="167" t="s">
        <v>13157</v>
      </c>
      <c r="C3002" s="168" t="s">
        <v>13158</v>
      </c>
      <c r="D3002" s="169" t="s">
        <v>10243</v>
      </c>
      <c r="E3002" s="170"/>
      <c r="F3002" s="170"/>
      <c r="G3002" s="166">
        <v>2025</v>
      </c>
      <c r="H3002" s="169" t="s">
        <v>13159</v>
      </c>
      <c r="I3002" s="173" t="s">
        <v>13160</v>
      </c>
      <c r="J3002" s="167" t="s">
        <v>68</v>
      </c>
      <c r="K3002" s="166" t="s">
        <v>69</v>
      </c>
      <c r="L3002" s="166" t="s">
        <v>80</v>
      </c>
      <c r="M3002" s="166" t="s">
        <v>731</v>
      </c>
    </row>
    <row r="3003" spans="1:13" ht="60" x14ac:dyDescent="0.2">
      <c r="A3003" s="166">
        <v>3002</v>
      </c>
      <c r="B3003" s="167" t="s">
        <v>13161</v>
      </c>
      <c r="C3003" s="168" t="s">
        <v>13162</v>
      </c>
      <c r="D3003" s="169" t="s">
        <v>11534</v>
      </c>
      <c r="E3003" s="170"/>
      <c r="F3003" s="170"/>
      <c r="G3003" s="166">
        <v>2025</v>
      </c>
      <c r="H3003" s="169" t="s">
        <v>13163</v>
      </c>
      <c r="I3003" s="173" t="s">
        <v>13164</v>
      </c>
      <c r="J3003" s="167" t="s">
        <v>68</v>
      </c>
      <c r="K3003" s="166" t="s">
        <v>69</v>
      </c>
      <c r="L3003" s="166" t="s">
        <v>56</v>
      </c>
      <c r="M3003" s="166" t="s">
        <v>665</v>
      </c>
    </row>
    <row r="3004" spans="1:13" ht="45" x14ac:dyDescent="0.2">
      <c r="A3004" s="166">
        <v>3003</v>
      </c>
      <c r="B3004" s="167" t="s">
        <v>13165</v>
      </c>
      <c r="C3004" s="168" t="s">
        <v>13166</v>
      </c>
      <c r="D3004" s="169" t="s">
        <v>13133</v>
      </c>
      <c r="E3004" s="170"/>
      <c r="F3004" s="170"/>
      <c r="G3004" s="166">
        <v>2025</v>
      </c>
      <c r="H3004" s="169" t="s">
        <v>13167</v>
      </c>
      <c r="I3004" s="173" t="s">
        <v>13168</v>
      </c>
      <c r="J3004" s="167" t="s">
        <v>68</v>
      </c>
      <c r="K3004" s="166" t="s">
        <v>3417</v>
      </c>
      <c r="L3004" s="166" t="s">
        <v>864</v>
      </c>
      <c r="M3004" s="166" t="s">
        <v>3229</v>
      </c>
    </row>
    <row r="3005" spans="1:13" ht="45" x14ac:dyDescent="0.2">
      <c r="A3005" s="166">
        <v>3004</v>
      </c>
      <c r="B3005" s="167" t="s">
        <v>13169</v>
      </c>
      <c r="C3005" s="168" t="s">
        <v>13170</v>
      </c>
      <c r="D3005" s="169" t="s">
        <v>13147</v>
      </c>
      <c r="E3005" s="170"/>
      <c r="F3005" s="170"/>
      <c r="G3005" s="166">
        <v>2025</v>
      </c>
      <c r="H3005" s="169" t="s">
        <v>13171</v>
      </c>
      <c r="I3005" s="173" t="s">
        <v>13172</v>
      </c>
      <c r="J3005" s="167" t="s">
        <v>68</v>
      </c>
      <c r="K3005" s="166" t="s">
        <v>3417</v>
      </c>
      <c r="L3005" s="166" t="s">
        <v>725</v>
      </c>
      <c r="M3005" s="166" t="s">
        <v>8533</v>
      </c>
    </row>
    <row r="3006" spans="1:13" ht="60" x14ac:dyDescent="0.2">
      <c r="A3006" s="166">
        <v>3005</v>
      </c>
      <c r="B3006" s="167" t="s">
        <v>13173</v>
      </c>
      <c r="C3006" s="168" t="s">
        <v>13174</v>
      </c>
      <c r="D3006" s="169" t="s">
        <v>10351</v>
      </c>
      <c r="E3006" s="170"/>
      <c r="F3006" s="170"/>
      <c r="G3006" s="166">
        <v>2026</v>
      </c>
      <c r="H3006" s="169" t="s">
        <v>13175</v>
      </c>
      <c r="I3006" s="173" t="s">
        <v>13176</v>
      </c>
      <c r="J3006" s="167" t="s">
        <v>68</v>
      </c>
      <c r="K3006" s="166" t="s">
        <v>69</v>
      </c>
      <c r="L3006" s="166" t="s">
        <v>80</v>
      </c>
      <c r="M3006" s="166" t="s">
        <v>731</v>
      </c>
    </row>
    <row r="3007" spans="1:13" ht="45" x14ac:dyDescent="0.2">
      <c r="A3007" s="166">
        <v>3006</v>
      </c>
      <c r="B3007" s="167" t="s">
        <v>13177</v>
      </c>
      <c r="C3007" s="168" t="s">
        <v>13178</v>
      </c>
      <c r="D3007" s="169" t="s">
        <v>13179</v>
      </c>
      <c r="E3007" s="170"/>
      <c r="F3007" s="170"/>
      <c r="G3007" s="166">
        <v>2026</v>
      </c>
      <c r="H3007" s="169" t="s">
        <v>13180</v>
      </c>
      <c r="I3007" s="173" t="s">
        <v>13181</v>
      </c>
      <c r="J3007" s="167" t="s">
        <v>68</v>
      </c>
      <c r="K3007" s="166" t="s">
        <v>3417</v>
      </c>
      <c r="L3007" s="166" t="s">
        <v>56</v>
      </c>
      <c r="M3007" s="166" t="s">
        <v>2353</v>
      </c>
    </row>
    <row r="3008" spans="1:13" ht="45" x14ac:dyDescent="0.2">
      <c r="A3008" s="166">
        <v>3007</v>
      </c>
      <c r="B3008" s="167" t="s">
        <v>13182</v>
      </c>
      <c r="C3008" s="168" t="s">
        <v>13183</v>
      </c>
      <c r="D3008" s="169" t="s">
        <v>13179</v>
      </c>
      <c r="E3008" s="170"/>
      <c r="F3008" s="170"/>
      <c r="G3008" s="166">
        <v>2026</v>
      </c>
      <c r="H3008" s="169" t="s">
        <v>13184</v>
      </c>
      <c r="I3008" s="173" t="s">
        <v>13185</v>
      </c>
      <c r="J3008" s="167" t="s">
        <v>68</v>
      </c>
      <c r="K3008" s="166" t="s">
        <v>3417</v>
      </c>
      <c r="L3008" s="166" t="s">
        <v>56</v>
      </c>
      <c r="M3008" s="166" t="s">
        <v>3059</v>
      </c>
    </row>
    <row r="3009" spans="1:13" ht="45" x14ac:dyDescent="0.2">
      <c r="A3009" s="166">
        <v>3008</v>
      </c>
      <c r="B3009" s="167" t="s">
        <v>13186</v>
      </c>
      <c r="C3009" s="168" t="s">
        <v>13187</v>
      </c>
      <c r="D3009" s="169" t="s">
        <v>13188</v>
      </c>
      <c r="E3009" s="170"/>
      <c r="F3009" s="170"/>
      <c r="G3009" s="166">
        <v>2025</v>
      </c>
      <c r="H3009" s="169" t="s">
        <v>13189</v>
      </c>
      <c r="I3009" s="173" t="s">
        <v>13190</v>
      </c>
      <c r="J3009" s="167" t="s">
        <v>68</v>
      </c>
      <c r="K3009" s="166" t="s">
        <v>69</v>
      </c>
      <c r="L3009" s="166" t="s">
        <v>80</v>
      </c>
      <c r="M3009" s="166" t="s">
        <v>5335</v>
      </c>
    </row>
    <row r="3010" spans="1:13" ht="30" x14ac:dyDescent="0.2">
      <c r="A3010" s="166">
        <v>3009</v>
      </c>
      <c r="B3010" s="167" t="s">
        <v>13191</v>
      </c>
      <c r="C3010" s="168" t="s">
        <v>13192</v>
      </c>
      <c r="D3010" s="169" t="s">
        <v>486</v>
      </c>
      <c r="E3010" s="170">
        <v>3386</v>
      </c>
      <c r="F3010" s="170">
        <v>20032</v>
      </c>
      <c r="G3010" s="166">
        <v>2026</v>
      </c>
      <c r="H3010" s="169" t="s">
        <v>13193</v>
      </c>
      <c r="I3010" s="173" t="s">
        <v>13194</v>
      </c>
      <c r="J3010" s="167" t="s">
        <v>68</v>
      </c>
      <c r="K3010" s="166" t="s">
        <v>3417</v>
      </c>
      <c r="L3010" s="166" t="s">
        <v>56</v>
      </c>
      <c r="M3010" s="166" t="s">
        <v>2274</v>
      </c>
    </row>
    <row r="3011" spans="1:13" ht="45" x14ac:dyDescent="0.2">
      <c r="A3011" s="166">
        <v>3010</v>
      </c>
      <c r="B3011" s="167" t="s">
        <v>13195</v>
      </c>
      <c r="C3011" s="168" t="s">
        <v>13196</v>
      </c>
      <c r="D3011" s="169" t="s">
        <v>13188</v>
      </c>
      <c r="E3011" s="170"/>
      <c r="F3011" s="170"/>
      <c r="G3011" s="166">
        <v>2025</v>
      </c>
      <c r="H3011" s="169" t="s">
        <v>13197</v>
      </c>
      <c r="I3011" s="173" t="s">
        <v>13198</v>
      </c>
      <c r="J3011" s="167" t="s">
        <v>68</v>
      </c>
      <c r="K3011" s="166" t="s">
        <v>69</v>
      </c>
      <c r="L3011" s="166" t="s">
        <v>80</v>
      </c>
      <c r="M3011" s="166" t="s">
        <v>5335</v>
      </c>
    </row>
    <row r="3012" spans="1:13" ht="60" x14ac:dyDescent="0.2">
      <c r="A3012" s="166">
        <v>3011</v>
      </c>
      <c r="B3012" s="167" t="s">
        <v>13199</v>
      </c>
      <c r="C3012" s="168" t="s">
        <v>13200</v>
      </c>
      <c r="D3012" s="169" t="s">
        <v>13201</v>
      </c>
      <c r="E3012" s="170">
        <v>210</v>
      </c>
      <c r="F3012" s="170">
        <v>110691</v>
      </c>
      <c r="G3012" s="166">
        <v>2026</v>
      </c>
      <c r="H3012" s="169" t="s">
        <v>13202</v>
      </c>
      <c r="I3012" s="173" t="s">
        <v>13203</v>
      </c>
      <c r="J3012" s="167" t="s">
        <v>323</v>
      </c>
      <c r="K3012" s="166" t="s">
        <v>55</v>
      </c>
      <c r="L3012" s="166" t="s">
        <v>1509</v>
      </c>
      <c r="M3012" s="166" t="s">
        <v>2247</v>
      </c>
    </row>
    <row r="3013" spans="1:13" ht="75" x14ac:dyDescent="0.2">
      <c r="A3013" s="166">
        <v>3012</v>
      </c>
      <c r="B3013" s="167" t="s">
        <v>13204</v>
      </c>
      <c r="C3013" s="168" t="s">
        <v>13205</v>
      </c>
      <c r="D3013" s="169" t="s">
        <v>13206</v>
      </c>
      <c r="E3013" s="170">
        <v>678</v>
      </c>
      <c r="F3013" s="170">
        <v>240083</v>
      </c>
      <c r="G3013" s="166">
        <v>2026</v>
      </c>
      <c r="H3013" s="169" t="s">
        <v>13207</v>
      </c>
      <c r="I3013" s="173" t="s">
        <v>13208</v>
      </c>
      <c r="J3013" s="167" t="s">
        <v>32</v>
      </c>
      <c r="K3013" s="166" t="s">
        <v>55</v>
      </c>
      <c r="L3013" s="166" t="s">
        <v>1509</v>
      </c>
      <c r="M3013" s="166" t="s">
        <v>13036</v>
      </c>
    </row>
    <row r="3014" spans="1:13" ht="45" x14ac:dyDescent="0.2">
      <c r="A3014" s="166">
        <v>3013</v>
      </c>
      <c r="B3014" s="167" t="s">
        <v>13209</v>
      </c>
      <c r="C3014" s="168" t="s">
        <v>13210</v>
      </c>
      <c r="D3014" s="169" t="s">
        <v>13188</v>
      </c>
      <c r="E3014" s="170"/>
      <c r="F3014" s="170"/>
      <c r="G3014" s="166">
        <v>2025</v>
      </c>
      <c r="H3014" s="169" t="s">
        <v>13211</v>
      </c>
      <c r="I3014" s="173" t="s">
        <v>13212</v>
      </c>
      <c r="J3014" s="167" t="s">
        <v>68</v>
      </c>
      <c r="K3014" s="166" t="s">
        <v>69</v>
      </c>
      <c r="L3014" s="166" t="s">
        <v>725</v>
      </c>
      <c r="M3014" s="166" t="s">
        <v>8025</v>
      </c>
    </row>
    <row r="3015" spans="1:13" ht="60" x14ac:dyDescent="0.2">
      <c r="A3015" s="166">
        <v>3014</v>
      </c>
      <c r="B3015" s="167" t="s">
        <v>13213</v>
      </c>
      <c r="C3015" s="168" t="s">
        <v>13214</v>
      </c>
      <c r="D3015" s="169" t="s">
        <v>13215</v>
      </c>
      <c r="E3015" s="170"/>
      <c r="F3015" s="170"/>
      <c r="G3015" s="166">
        <v>2025</v>
      </c>
      <c r="H3015" s="169" t="s">
        <v>13216</v>
      </c>
      <c r="I3015" s="173" t="s">
        <v>13217</v>
      </c>
      <c r="J3015" s="167" t="s">
        <v>68</v>
      </c>
      <c r="K3015" s="166" t="s">
        <v>69</v>
      </c>
      <c r="L3015" s="166" t="s">
        <v>56</v>
      </c>
      <c r="M3015" s="166" t="s">
        <v>2163</v>
      </c>
    </row>
    <row r="3016" spans="1:13" ht="45" x14ac:dyDescent="0.2">
      <c r="A3016" s="166">
        <v>3015</v>
      </c>
      <c r="B3016" s="167" t="s">
        <v>13218</v>
      </c>
      <c r="C3016" s="168" t="s">
        <v>13219</v>
      </c>
      <c r="D3016" s="169" t="s">
        <v>330</v>
      </c>
      <c r="E3016" s="170" t="s">
        <v>10886</v>
      </c>
      <c r="F3016" s="170"/>
      <c r="G3016" s="166">
        <v>2026</v>
      </c>
      <c r="H3016" s="169" t="s">
        <v>13220</v>
      </c>
      <c r="I3016" s="173" t="s">
        <v>13221</v>
      </c>
      <c r="J3016" s="167" t="s">
        <v>68</v>
      </c>
      <c r="K3016" s="166" t="s">
        <v>69</v>
      </c>
      <c r="L3016" s="166" t="s">
        <v>80</v>
      </c>
      <c r="M3016" s="166" t="s">
        <v>731</v>
      </c>
    </row>
    <row r="3017" spans="1:13" ht="60" x14ac:dyDescent="0.2">
      <c r="A3017" s="166">
        <v>3016</v>
      </c>
      <c r="B3017" s="167" t="s">
        <v>13222</v>
      </c>
      <c r="C3017" s="168" t="s">
        <v>13223</v>
      </c>
      <c r="D3017" s="169" t="s">
        <v>6987</v>
      </c>
      <c r="E3017" s="170">
        <v>16</v>
      </c>
      <c r="F3017" s="170"/>
      <c r="G3017" s="166">
        <v>2026</v>
      </c>
      <c r="H3017" s="169" t="s">
        <v>13224</v>
      </c>
      <c r="I3017" s="173" t="s">
        <v>13225</v>
      </c>
      <c r="J3017" s="167" t="s">
        <v>32</v>
      </c>
      <c r="K3017" s="166" t="s">
        <v>55</v>
      </c>
      <c r="L3017" s="166" t="s">
        <v>1325</v>
      </c>
      <c r="M3017" s="166" t="s">
        <v>1330</v>
      </c>
    </row>
    <row r="3018" spans="1:13" ht="30" x14ac:dyDescent="0.2">
      <c r="A3018" s="166">
        <v>3017</v>
      </c>
      <c r="B3018" s="167" t="s">
        <v>13226</v>
      </c>
      <c r="C3018" s="168" t="s">
        <v>13227</v>
      </c>
      <c r="D3018" s="169" t="s">
        <v>9460</v>
      </c>
      <c r="E3018" s="170"/>
      <c r="F3018" s="170"/>
      <c r="G3018" s="166">
        <v>2026</v>
      </c>
      <c r="H3018" s="169" t="s">
        <v>13228</v>
      </c>
      <c r="I3018" s="173" t="s">
        <v>13229</v>
      </c>
      <c r="J3018" s="167" t="s">
        <v>32</v>
      </c>
      <c r="K3018" s="166" t="s">
        <v>55</v>
      </c>
      <c r="L3018" s="166" t="s">
        <v>56</v>
      </c>
      <c r="M3018" s="166" t="s">
        <v>279</v>
      </c>
    </row>
    <row r="3019" spans="1:13" ht="30" x14ac:dyDescent="0.2">
      <c r="A3019" s="166">
        <v>3018</v>
      </c>
      <c r="B3019" s="167" t="s">
        <v>13230</v>
      </c>
      <c r="C3019" s="168" t="s">
        <v>13231</v>
      </c>
      <c r="D3019" s="169" t="s">
        <v>423</v>
      </c>
      <c r="E3019" s="170"/>
      <c r="F3019" s="170"/>
      <c r="G3019" s="166">
        <v>2026</v>
      </c>
      <c r="H3019" s="169" t="s">
        <v>13232</v>
      </c>
      <c r="I3019" s="173" t="s">
        <v>13233</v>
      </c>
      <c r="J3019" s="167" t="s">
        <v>68</v>
      </c>
      <c r="K3019" s="166" t="s">
        <v>3417</v>
      </c>
      <c r="L3019" s="166" t="s">
        <v>80</v>
      </c>
      <c r="M3019" s="166" t="s">
        <v>731</v>
      </c>
    </row>
    <row r="3020" spans="1:13" ht="45" x14ac:dyDescent="0.2">
      <c r="A3020" s="166">
        <v>3019</v>
      </c>
      <c r="B3020" s="167" t="s">
        <v>13234</v>
      </c>
      <c r="C3020" s="168" t="s">
        <v>13235</v>
      </c>
      <c r="D3020" s="169" t="s">
        <v>330</v>
      </c>
      <c r="E3020" s="170" t="s">
        <v>13236</v>
      </c>
      <c r="F3020" s="170"/>
      <c r="G3020" s="166">
        <v>2026</v>
      </c>
      <c r="H3020" s="169" t="s">
        <v>13237</v>
      </c>
      <c r="I3020" s="173" t="s">
        <v>13238</v>
      </c>
      <c r="J3020" s="167" t="s">
        <v>68</v>
      </c>
      <c r="K3020" s="166" t="s">
        <v>69</v>
      </c>
      <c r="L3020" s="166" t="s">
        <v>601</v>
      </c>
      <c r="M3020" s="166" t="s">
        <v>11968</v>
      </c>
    </row>
    <row r="3021" spans="1:13" ht="45" x14ac:dyDescent="0.2">
      <c r="A3021" s="166">
        <v>3020</v>
      </c>
      <c r="B3021" s="167" t="s">
        <v>13239</v>
      </c>
      <c r="C3021" s="168" t="s">
        <v>13240</v>
      </c>
      <c r="D3021" s="169" t="s">
        <v>13241</v>
      </c>
      <c r="E3021" s="170"/>
      <c r="F3021" s="170"/>
      <c r="G3021" s="166">
        <v>2025</v>
      </c>
      <c r="H3021" s="169" t="s">
        <v>13242</v>
      </c>
      <c r="I3021" s="173" t="s">
        <v>13243</v>
      </c>
      <c r="J3021" s="167" t="s">
        <v>68</v>
      </c>
      <c r="K3021" s="166" t="s">
        <v>69</v>
      </c>
      <c r="L3021" s="166" t="s">
        <v>128</v>
      </c>
      <c r="M3021" s="166" t="s">
        <v>544</v>
      </c>
    </row>
    <row r="3022" spans="1:13" ht="30" x14ac:dyDescent="0.2">
      <c r="A3022" s="166">
        <v>3021</v>
      </c>
      <c r="B3022" s="167" t="s">
        <v>13244</v>
      </c>
      <c r="C3022" s="168" t="s">
        <v>13245</v>
      </c>
      <c r="D3022" s="169" t="s">
        <v>423</v>
      </c>
      <c r="E3022" s="170"/>
      <c r="F3022" s="170"/>
      <c r="G3022" s="166">
        <v>2026</v>
      </c>
      <c r="H3022" s="169" t="s">
        <v>13246</v>
      </c>
      <c r="I3022" s="174" t="s">
        <v>13247</v>
      </c>
      <c r="J3022" s="167" t="s">
        <v>68</v>
      </c>
      <c r="K3022" s="166" t="s">
        <v>3417</v>
      </c>
      <c r="L3022" s="166" t="s">
        <v>80</v>
      </c>
      <c r="M3022" s="166" t="s">
        <v>731</v>
      </c>
    </row>
    <row r="3023" spans="1:13" ht="45" x14ac:dyDescent="0.2">
      <c r="A3023" s="166">
        <v>3022</v>
      </c>
      <c r="B3023" s="167" t="s">
        <v>13248</v>
      </c>
      <c r="C3023" s="168" t="s">
        <v>13249</v>
      </c>
      <c r="D3023" s="169" t="s">
        <v>423</v>
      </c>
      <c r="E3023" s="170"/>
      <c r="F3023" s="170"/>
      <c r="G3023" s="166">
        <v>2026</v>
      </c>
      <c r="H3023" s="169" t="s">
        <v>13250</v>
      </c>
      <c r="I3023" s="173" t="s">
        <v>13251</v>
      </c>
      <c r="J3023" s="167" t="s">
        <v>68</v>
      </c>
      <c r="K3023" s="166" t="s">
        <v>69</v>
      </c>
      <c r="L3023" s="166" t="s">
        <v>80</v>
      </c>
      <c r="M3023" s="166" t="s">
        <v>731</v>
      </c>
    </row>
    <row r="3024" spans="1:13" ht="60" x14ac:dyDescent="0.2">
      <c r="A3024" s="166">
        <v>3023</v>
      </c>
      <c r="B3024" s="167" t="s">
        <v>13252</v>
      </c>
      <c r="C3024" s="168" t="s">
        <v>13253</v>
      </c>
      <c r="D3024" s="169" t="s">
        <v>10909</v>
      </c>
      <c r="E3024" s="170"/>
      <c r="F3024" s="170"/>
      <c r="G3024" s="166">
        <v>2026</v>
      </c>
      <c r="H3024" s="169" t="s">
        <v>13254</v>
      </c>
      <c r="I3024" s="173" t="s">
        <v>13255</v>
      </c>
      <c r="J3024" s="167" t="s">
        <v>68</v>
      </c>
      <c r="K3024" s="166" t="s">
        <v>69</v>
      </c>
      <c r="L3024" s="166" t="s">
        <v>80</v>
      </c>
      <c r="M3024" s="166" t="s">
        <v>731</v>
      </c>
    </row>
    <row r="3025" spans="1:13" ht="60" x14ac:dyDescent="0.2">
      <c r="A3025" s="166">
        <v>3024</v>
      </c>
      <c r="B3025" s="167" t="s">
        <v>13256</v>
      </c>
      <c r="C3025" s="168" t="s">
        <v>13257</v>
      </c>
      <c r="D3025" s="169" t="s">
        <v>13258</v>
      </c>
      <c r="E3025" s="170"/>
      <c r="F3025" s="170"/>
      <c r="G3025" s="166">
        <v>2025</v>
      </c>
      <c r="H3025" s="169" t="s">
        <v>13259</v>
      </c>
      <c r="I3025" s="173" t="s">
        <v>13260</v>
      </c>
      <c r="J3025" s="167" t="s">
        <v>68</v>
      </c>
      <c r="K3025" s="166" t="s">
        <v>3417</v>
      </c>
      <c r="L3025" s="166" t="s">
        <v>56</v>
      </c>
      <c r="M3025" s="166" t="s">
        <v>2431</v>
      </c>
    </row>
    <row r="3026" spans="1:13" ht="45" x14ac:dyDescent="0.2">
      <c r="A3026" s="166">
        <v>3025</v>
      </c>
      <c r="B3026" s="167" t="s">
        <v>13261</v>
      </c>
      <c r="C3026" s="168" t="s">
        <v>13262</v>
      </c>
      <c r="D3026" s="169" t="s">
        <v>13263</v>
      </c>
      <c r="E3026" s="170"/>
      <c r="F3026" s="170"/>
      <c r="G3026" s="166">
        <v>2026</v>
      </c>
      <c r="H3026" s="169" t="s">
        <v>13264</v>
      </c>
      <c r="I3026" s="173" t="s">
        <v>13265</v>
      </c>
      <c r="J3026" s="167" t="s">
        <v>61</v>
      </c>
      <c r="K3026" s="166" t="s">
        <v>69</v>
      </c>
      <c r="L3026" s="166" t="s">
        <v>80</v>
      </c>
      <c r="M3026" s="166" t="s">
        <v>13051</v>
      </c>
    </row>
    <row r="3027" spans="1:13" ht="75" x14ac:dyDescent="0.2">
      <c r="A3027" s="166">
        <v>3026</v>
      </c>
      <c r="B3027" s="167" t="s">
        <v>13266</v>
      </c>
      <c r="C3027" s="168" t="s">
        <v>13267</v>
      </c>
      <c r="D3027" s="169" t="s">
        <v>13268</v>
      </c>
      <c r="E3027" s="170">
        <v>10</v>
      </c>
      <c r="F3027" s="170">
        <v>1</v>
      </c>
      <c r="G3027" s="169">
        <v>2025</v>
      </c>
      <c r="H3027" s="169" t="s">
        <v>13269</v>
      </c>
      <c r="I3027" s="173" t="s">
        <v>13270</v>
      </c>
      <c r="J3027" s="167" t="s">
        <v>32</v>
      </c>
      <c r="K3027" s="166" t="s">
        <v>103</v>
      </c>
      <c r="L3027" s="166" t="s">
        <v>114</v>
      </c>
      <c r="M3027" s="166" t="s">
        <v>3787</v>
      </c>
    </row>
    <row r="3028" spans="1:13" ht="45" x14ac:dyDescent="0.2">
      <c r="A3028" s="166">
        <v>3027</v>
      </c>
      <c r="B3028" s="167" t="s">
        <v>13271</v>
      </c>
      <c r="C3028" s="168" t="s">
        <v>13272</v>
      </c>
      <c r="D3028" s="169" t="s">
        <v>13273</v>
      </c>
      <c r="E3028" s="170" t="s">
        <v>13274</v>
      </c>
      <c r="F3028" s="170"/>
      <c r="G3028" s="166">
        <v>2026</v>
      </c>
      <c r="H3028" s="169" t="s">
        <v>13275</v>
      </c>
      <c r="I3028" s="173" t="s">
        <v>13276</v>
      </c>
      <c r="J3028" s="167" t="s">
        <v>61</v>
      </c>
      <c r="K3028" s="166" t="s">
        <v>69</v>
      </c>
      <c r="L3028" s="166" t="s">
        <v>149</v>
      </c>
      <c r="M3028" s="166" t="s">
        <v>2182</v>
      </c>
    </row>
    <row r="3029" spans="1:13" ht="90" x14ac:dyDescent="0.2">
      <c r="A3029" s="166">
        <v>3028</v>
      </c>
      <c r="B3029" s="167" t="s">
        <v>13266</v>
      </c>
      <c r="C3029" s="168" t="s">
        <v>13277</v>
      </c>
      <c r="D3029" s="169" t="s">
        <v>12007</v>
      </c>
      <c r="E3029" s="170"/>
      <c r="F3029" s="170"/>
      <c r="G3029" s="169">
        <v>2025</v>
      </c>
      <c r="H3029" s="169" t="s">
        <v>13278</v>
      </c>
      <c r="I3029" s="190" t="s">
        <v>13279</v>
      </c>
      <c r="J3029" s="167" t="s">
        <v>32</v>
      </c>
      <c r="K3029" s="176" t="s">
        <v>55</v>
      </c>
      <c r="L3029" s="166" t="s">
        <v>114</v>
      </c>
      <c r="M3029" s="166" t="s">
        <v>3787</v>
      </c>
    </row>
    <row r="3030" spans="1:13" ht="75" x14ac:dyDescent="0.2">
      <c r="A3030" s="166">
        <v>3029</v>
      </c>
      <c r="B3030" s="167" t="s">
        <v>13280</v>
      </c>
      <c r="C3030" s="168" t="s">
        <v>13281</v>
      </c>
      <c r="D3030" s="169" t="s">
        <v>673</v>
      </c>
      <c r="E3030" s="170"/>
      <c r="F3030" s="170"/>
      <c r="G3030" s="169">
        <v>2025</v>
      </c>
      <c r="H3030" s="166" t="s">
        <v>13282</v>
      </c>
      <c r="I3030" s="190" t="s">
        <v>13283</v>
      </c>
      <c r="J3030" s="167" t="s">
        <v>32</v>
      </c>
      <c r="K3030" s="166" t="s">
        <v>55</v>
      </c>
      <c r="L3030" s="166" t="s">
        <v>114</v>
      </c>
      <c r="M3030" s="166" t="s">
        <v>3787</v>
      </c>
    </row>
    <row r="3031" spans="1:13" ht="45" x14ac:dyDescent="0.2">
      <c r="A3031" s="166">
        <v>3030</v>
      </c>
      <c r="B3031" s="167" t="s">
        <v>13284</v>
      </c>
      <c r="C3031" s="168" t="s">
        <v>13285</v>
      </c>
      <c r="D3031" s="169" t="s">
        <v>13286</v>
      </c>
      <c r="E3031" s="170"/>
      <c r="F3031" s="170"/>
      <c r="G3031" s="166">
        <v>2026</v>
      </c>
      <c r="H3031" s="169" t="s">
        <v>13287</v>
      </c>
      <c r="I3031" s="173" t="s">
        <v>13288</v>
      </c>
      <c r="J3031" s="167" t="s">
        <v>61</v>
      </c>
      <c r="K3031" s="166" t="s">
        <v>69</v>
      </c>
      <c r="L3031" s="166" t="s">
        <v>725</v>
      </c>
      <c r="M3031" s="166" t="s">
        <v>4836</v>
      </c>
    </row>
    <row r="3032" spans="1:13" ht="75" x14ac:dyDescent="0.2">
      <c r="A3032" s="166">
        <v>3031</v>
      </c>
      <c r="B3032" s="167" t="s">
        <v>13289</v>
      </c>
      <c r="C3032" s="168" t="s">
        <v>13290</v>
      </c>
      <c r="D3032" s="169" t="s">
        <v>3980</v>
      </c>
      <c r="E3032" s="170">
        <v>2025</v>
      </c>
      <c r="F3032" s="170">
        <v>1</v>
      </c>
      <c r="G3032" s="169">
        <v>2025</v>
      </c>
      <c r="H3032" s="169" t="s">
        <v>13291</v>
      </c>
      <c r="I3032" s="190" t="s">
        <v>13292</v>
      </c>
      <c r="J3032" s="167" t="s">
        <v>32</v>
      </c>
      <c r="K3032" s="166" t="s">
        <v>55</v>
      </c>
      <c r="L3032" s="166" t="s">
        <v>114</v>
      </c>
      <c r="M3032" s="166" t="s">
        <v>3787</v>
      </c>
    </row>
    <row r="3033" spans="1:13" ht="60" x14ac:dyDescent="0.2">
      <c r="A3033" s="166">
        <v>3032</v>
      </c>
      <c r="B3033" s="167" t="s">
        <v>13293</v>
      </c>
      <c r="C3033" s="168" t="s">
        <v>13294</v>
      </c>
      <c r="D3033" s="169" t="s">
        <v>13258</v>
      </c>
      <c r="E3033" s="170"/>
      <c r="F3033" s="170"/>
      <c r="G3033" s="166">
        <v>2025</v>
      </c>
      <c r="H3033" s="169" t="s">
        <v>13295</v>
      </c>
      <c r="I3033" s="173" t="s">
        <v>13296</v>
      </c>
      <c r="J3033" s="167" t="s">
        <v>68</v>
      </c>
      <c r="K3033" s="166" t="s">
        <v>3417</v>
      </c>
      <c r="L3033" s="166" t="s">
        <v>56</v>
      </c>
      <c r="M3033" s="166" t="s">
        <v>3014</v>
      </c>
    </row>
    <row r="3034" spans="1:13" ht="45" x14ac:dyDescent="0.2">
      <c r="A3034" s="166">
        <v>3033</v>
      </c>
      <c r="B3034" s="167" t="s">
        <v>13297</v>
      </c>
      <c r="C3034" s="168" t="s">
        <v>13298</v>
      </c>
      <c r="D3034" s="169" t="s">
        <v>13299</v>
      </c>
      <c r="E3034" s="170"/>
      <c r="F3034" s="170"/>
      <c r="G3034" s="166">
        <v>2026</v>
      </c>
      <c r="H3034" s="169" t="s">
        <v>13300</v>
      </c>
      <c r="I3034" s="173" t="s">
        <v>13301</v>
      </c>
      <c r="J3034" s="167" t="s">
        <v>68</v>
      </c>
      <c r="K3034" s="166" t="s">
        <v>3417</v>
      </c>
      <c r="L3034" s="166" t="s">
        <v>1325</v>
      </c>
      <c r="M3034" s="166" t="s">
        <v>13302</v>
      </c>
    </row>
    <row r="3035" spans="1:13" ht="75" x14ac:dyDescent="0.2">
      <c r="A3035" s="166">
        <v>3034</v>
      </c>
      <c r="B3035" s="167" t="s">
        <v>13303</v>
      </c>
      <c r="C3035" s="168" t="s">
        <v>13304</v>
      </c>
      <c r="D3035" s="169" t="s">
        <v>13305</v>
      </c>
      <c r="E3035" s="170">
        <v>14</v>
      </c>
      <c r="F3035" s="170"/>
      <c r="G3035" s="166">
        <v>2026</v>
      </c>
      <c r="H3035" s="169" t="s">
        <v>13306</v>
      </c>
      <c r="I3035" s="173" t="s">
        <v>13307</v>
      </c>
      <c r="J3035" s="167" t="s">
        <v>32</v>
      </c>
      <c r="K3035" s="166" t="s">
        <v>103</v>
      </c>
      <c r="L3035" s="166" t="s">
        <v>114</v>
      </c>
      <c r="M3035" s="166" t="s">
        <v>3787</v>
      </c>
    </row>
    <row r="3036" spans="1:13" ht="75" x14ac:dyDescent="0.2">
      <c r="A3036" s="166">
        <v>3035</v>
      </c>
      <c r="B3036" s="167" t="s">
        <v>13308</v>
      </c>
      <c r="C3036" s="168" t="s">
        <v>13309</v>
      </c>
      <c r="D3036" s="169" t="s">
        <v>11422</v>
      </c>
      <c r="E3036" s="170"/>
      <c r="F3036" s="170"/>
      <c r="G3036" s="166">
        <v>2025</v>
      </c>
      <c r="H3036" s="169" t="s">
        <v>13310</v>
      </c>
      <c r="I3036" s="173" t="s">
        <v>13311</v>
      </c>
      <c r="J3036" s="167" t="s">
        <v>68</v>
      </c>
      <c r="K3036" s="166" t="s">
        <v>69</v>
      </c>
      <c r="L3036" s="166" t="s">
        <v>4871</v>
      </c>
      <c r="M3036" s="166" t="s">
        <v>3787</v>
      </c>
    </row>
    <row r="3037" spans="1:13" ht="45" x14ac:dyDescent="0.2">
      <c r="A3037" s="166">
        <v>3036</v>
      </c>
      <c r="B3037" s="167" t="s">
        <v>13312</v>
      </c>
      <c r="C3037" s="168" t="s">
        <v>13313</v>
      </c>
      <c r="D3037" s="169" t="s">
        <v>13299</v>
      </c>
      <c r="E3037" s="170"/>
      <c r="F3037" s="170"/>
      <c r="G3037" s="166">
        <v>2026</v>
      </c>
      <c r="H3037" s="169" t="s">
        <v>13314</v>
      </c>
      <c r="I3037" s="173" t="s">
        <v>13315</v>
      </c>
      <c r="J3037" s="167" t="s">
        <v>68</v>
      </c>
      <c r="K3037" s="166" t="s">
        <v>3417</v>
      </c>
      <c r="L3037" s="166" t="s">
        <v>1325</v>
      </c>
      <c r="M3037" s="166" t="s">
        <v>13302</v>
      </c>
    </row>
    <row r="3038" spans="1:13" ht="75" x14ac:dyDescent="0.2">
      <c r="A3038" s="166">
        <v>3037</v>
      </c>
      <c r="B3038" s="167" t="s">
        <v>13316</v>
      </c>
      <c r="C3038" s="168" t="s">
        <v>13317</v>
      </c>
      <c r="D3038" s="169" t="s">
        <v>13318</v>
      </c>
      <c r="E3038" s="170"/>
      <c r="F3038" s="170"/>
      <c r="G3038" s="166">
        <v>2026</v>
      </c>
      <c r="H3038" s="169" t="s">
        <v>13319</v>
      </c>
      <c r="I3038" s="173" t="s">
        <v>13320</v>
      </c>
      <c r="J3038" s="167" t="s">
        <v>68</v>
      </c>
      <c r="K3038" s="166" t="s">
        <v>3417</v>
      </c>
      <c r="L3038" s="166" t="s">
        <v>56</v>
      </c>
      <c r="M3038" s="166" t="s">
        <v>13321</v>
      </c>
    </row>
    <row r="3039" spans="1:13" ht="60" x14ac:dyDescent="0.2">
      <c r="A3039" s="166">
        <v>3038</v>
      </c>
      <c r="B3039" s="167" t="s">
        <v>13322</v>
      </c>
      <c r="C3039" s="168" t="s">
        <v>13323</v>
      </c>
      <c r="D3039" s="169" t="s">
        <v>9685</v>
      </c>
      <c r="E3039" s="170"/>
      <c r="F3039" s="170"/>
      <c r="G3039" s="166">
        <v>2026</v>
      </c>
      <c r="H3039" s="169" t="s">
        <v>13324</v>
      </c>
      <c r="I3039" s="173" t="s">
        <v>13325</v>
      </c>
      <c r="J3039" s="167" t="s">
        <v>68</v>
      </c>
      <c r="K3039" s="166" t="s">
        <v>69</v>
      </c>
      <c r="L3039" s="166" t="s">
        <v>114</v>
      </c>
      <c r="M3039" s="166" t="s">
        <v>3787</v>
      </c>
    </row>
    <row r="3040" spans="1:13" ht="60" x14ac:dyDescent="0.2">
      <c r="A3040" s="166">
        <v>3039</v>
      </c>
      <c r="B3040" s="167" t="s">
        <v>13326</v>
      </c>
      <c r="C3040" s="168" t="s">
        <v>13327</v>
      </c>
      <c r="D3040" s="169" t="s">
        <v>10015</v>
      </c>
      <c r="E3040" s="170"/>
      <c r="F3040" s="170"/>
      <c r="G3040" s="166">
        <v>2025</v>
      </c>
      <c r="H3040" s="169" t="s">
        <v>13328</v>
      </c>
      <c r="I3040" s="173" t="s">
        <v>13329</v>
      </c>
      <c r="J3040" s="167" t="s">
        <v>68</v>
      </c>
      <c r="K3040" s="166" t="s">
        <v>69</v>
      </c>
      <c r="L3040" s="166" t="s">
        <v>114</v>
      </c>
      <c r="M3040" s="166" t="s">
        <v>3787</v>
      </c>
    </row>
    <row r="3041" spans="1:13" ht="45" x14ac:dyDescent="0.2">
      <c r="A3041" s="166">
        <v>3040</v>
      </c>
      <c r="B3041" s="167" t="s">
        <v>13330</v>
      </c>
      <c r="C3041" s="168" t="s">
        <v>13331</v>
      </c>
      <c r="D3041" s="169" t="s">
        <v>4874</v>
      </c>
      <c r="E3041" s="170">
        <v>122</v>
      </c>
      <c r="F3041" s="170"/>
      <c r="G3041" s="166">
        <v>2026</v>
      </c>
      <c r="H3041" s="169" t="s">
        <v>13332</v>
      </c>
      <c r="I3041" s="173" t="s">
        <v>13333</v>
      </c>
      <c r="J3041" s="167" t="s">
        <v>32</v>
      </c>
      <c r="K3041" s="166" t="s">
        <v>55</v>
      </c>
      <c r="L3041" s="166" t="s">
        <v>725</v>
      </c>
      <c r="M3041" s="166" t="s">
        <v>8450</v>
      </c>
    </row>
    <row r="3042" spans="1:13" ht="45" x14ac:dyDescent="0.2">
      <c r="A3042" s="166">
        <v>3041</v>
      </c>
      <c r="B3042" s="167" t="s">
        <v>13334</v>
      </c>
      <c r="C3042" s="168" t="s">
        <v>13335</v>
      </c>
      <c r="D3042" s="169" t="s">
        <v>13299</v>
      </c>
      <c r="E3042" s="170"/>
      <c r="F3042" s="170"/>
      <c r="G3042" s="166">
        <v>2026</v>
      </c>
      <c r="H3042" s="169" t="s">
        <v>13336</v>
      </c>
      <c r="I3042" s="173" t="s">
        <v>13337</v>
      </c>
      <c r="J3042" s="167" t="s">
        <v>68</v>
      </c>
      <c r="K3042" s="166" t="s">
        <v>3417</v>
      </c>
      <c r="L3042" s="166" t="s">
        <v>1325</v>
      </c>
      <c r="M3042" s="166" t="s">
        <v>9293</v>
      </c>
    </row>
    <row r="3043" spans="1:13" ht="45" x14ac:dyDescent="0.2">
      <c r="A3043" s="166">
        <v>3042</v>
      </c>
      <c r="B3043" s="167" t="s">
        <v>13338</v>
      </c>
      <c r="C3043" s="168" t="s">
        <v>13339</v>
      </c>
      <c r="D3043" s="169" t="s">
        <v>13340</v>
      </c>
      <c r="E3043" s="170"/>
      <c r="F3043" s="170"/>
      <c r="G3043" s="166">
        <v>2025</v>
      </c>
      <c r="H3043" s="169" t="s">
        <v>13341</v>
      </c>
      <c r="I3043" s="173" t="s">
        <v>13342</v>
      </c>
      <c r="J3043" s="167" t="s">
        <v>68</v>
      </c>
      <c r="K3043" s="166" t="s">
        <v>3417</v>
      </c>
      <c r="L3043" s="166" t="s">
        <v>56</v>
      </c>
      <c r="M3043" s="166" t="s">
        <v>3189</v>
      </c>
    </row>
    <row r="3044" spans="1:13" ht="60" x14ac:dyDescent="0.2">
      <c r="A3044" s="166">
        <v>3043</v>
      </c>
      <c r="B3044" s="167" t="s">
        <v>13343</v>
      </c>
      <c r="C3044" s="168" t="s">
        <v>13344</v>
      </c>
      <c r="D3044" s="169" t="s">
        <v>10351</v>
      </c>
      <c r="E3044" s="170"/>
      <c r="F3044" s="170"/>
      <c r="G3044" s="166">
        <v>2026</v>
      </c>
      <c r="H3044" s="169" t="s">
        <v>13345</v>
      </c>
      <c r="I3044" s="173" t="s">
        <v>13346</v>
      </c>
      <c r="J3044" s="167" t="s">
        <v>68</v>
      </c>
      <c r="K3044" s="166" t="s">
        <v>69</v>
      </c>
      <c r="L3044" s="166" t="s">
        <v>4871</v>
      </c>
      <c r="M3044" s="166" t="s">
        <v>3787</v>
      </c>
    </row>
    <row r="3045" spans="1:13" ht="45" x14ac:dyDescent="0.2">
      <c r="A3045" s="166">
        <v>3044</v>
      </c>
      <c r="B3045" s="167" t="s">
        <v>13347</v>
      </c>
      <c r="C3045" s="168" t="s">
        <v>13348</v>
      </c>
      <c r="D3045" s="169" t="s">
        <v>13340</v>
      </c>
      <c r="E3045" s="170"/>
      <c r="F3045" s="170"/>
      <c r="G3045" s="166">
        <v>2025</v>
      </c>
      <c r="H3045" s="169" t="s">
        <v>13349</v>
      </c>
      <c r="I3045" s="173" t="s">
        <v>13350</v>
      </c>
      <c r="J3045" s="167" t="s">
        <v>68</v>
      </c>
      <c r="K3045" s="166" t="s">
        <v>3417</v>
      </c>
      <c r="L3045" s="166" t="s">
        <v>56</v>
      </c>
      <c r="M3045" s="166" t="s">
        <v>459</v>
      </c>
    </row>
    <row r="3046" spans="1:13" ht="60" x14ac:dyDescent="0.2">
      <c r="A3046" s="166">
        <v>3045</v>
      </c>
      <c r="B3046" s="167" t="s">
        <v>13351</v>
      </c>
      <c r="C3046" s="168" t="s">
        <v>13352</v>
      </c>
      <c r="D3046" s="169" t="s">
        <v>10351</v>
      </c>
      <c r="E3046" s="170"/>
      <c r="F3046" s="170"/>
      <c r="G3046" s="166">
        <v>2026</v>
      </c>
      <c r="H3046" s="169" t="s">
        <v>13353</v>
      </c>
      <c r="I3046" s="173" t="s">
        <v>13354</v>
      </c>
      <c r="J3046" s="167" t="s">
        <v>68</v>
      </c>
      <c r="K3046" s="166" t="s">
        <v>69</v>
      </c>
      <c r="L3046" s="166" t="s">
        <v>4871</v>
      </c>
      <c r="M3046" s="166" t="s">
        <v>3787</v>
      </c>
    </row>
    <row r="3047" spans="1:13" ht="60" x14ac:dyDescent="0.2">
      <c r="A3047" s="166">
        <v>3046</v>
      </c>
      <c r="B3047" s="167" t="s">
        <v>13355</v>
      </c>
      <c r="C3047" s="168" t="s">
        <v>13356</v>
      </c>
      <c r="D3047" s="169" t="s">
        <v>13357</v>
      </c>
      <c r="E3047" s="170"/>
      <c r="F3047" s="170"/>
      <c r="G3047" s="166">
        <v>2026</v>
      </c>
      <c r="H3047" s="169" t="s">
        <v>13358</v>
      </c>
      <c r="I3047" s="173" t="s">
        <v>13359</v>
      </c>
      <c r="J3047" s="167" t="s">
        <v>68</v>
      </c>
      <c r="K3047" s="166" t="s">
        <v>69</v>
      </c>
      <c r="L3047" s="166" t="s">
        <v>80</v>
      </c>
      <c r="M3047" s="166" t="s">
        <v>13360</v>
      </c>
    </row>
    <row r="3048" spans="1:13" ht="90" x14ac:dyDescent="0.2">
      <c r="A3048" s="166">
        <v>3047</v>
      </c>
      <c r="B3048" s="167" t="s">
        <v>13361</v>
      </c>
      <c r="C3048" s="168" t="s">
        <v>13362</v>
      </c>
      <c r="D3048" s="169" t="s">
        <v>4944</v>
      </c>
      <c r="E3048" s="170"/>
      <c r="F3048" s="170"/>
      <c r="G3048" s="169">
        <v>2025</v>
      </c>
      <c r="H3048" s="169" t="s">
        <v>13363</v>
      </c>
      <c r="I3048" s="173" t="s">
        <v>13364</v>
      </c>
      <c r="J3048" s="167" t="s">
        <v>32</v>
      </c>
      <c r="K3048" s="166" t="s">
        <v>103</v>
      </c>
      <c r="L3048" s="166" t="s">
        <v>56</v>
      </c>
      <c r="M3048" s="166" t="s">
        <v>2407</v>
      </c>
    </row>
    <row r="3049" spans="1:13" ht="90" x14ac:dyDescent="0.2">
      <c r="A3049" s="166">
        <v>3048</v>
      </c>
      <c r="B3049" s="167" t="s">
        <v>13365</v>
      </c>
      <c r="C3049" s="168" t="s">
        <v>13366</v>
      </c>
      <c r="D3049" s="169" t="s">
        <v>1946</v>
      </c>
      <c r="E3049" s="170">
        <v>15</v>
      </c>
      <c r="F3049" s="170">
        <v>1</v>
      </c>
      <c r="G3049" s="169">
        <v>2025</v>
      </c>
      <c r="H3049" s="169" t="s">
        <v>13367</v>
      </c>
      <c r="I3049" s="173" t="s">
        <v>13368</v>
      </c>
      <c r="J3049" s="167" t="s">
        <v>32</v>
      </c>
      <c r="K3049" s="176" t="s">
        <v>55</v>
      </c>
      <c r="L3049" s="169" t="s">
        <v>56</v>
      </c>
      <c r="M3049" s="166" t="s">
        <v>2407</v>
      </c>
    </row>
    <row r="3050" spans="1:13" ht="75" x14ac:dyDescent="0.2">
      <c r="A3050" s="166">
        <v>3049</v>
      </c>
      <c r="B3050" s="167" t="s">
        <v>13369</v>
      </c>
      <c r="C3050" s="168" t="s">
        <v>13370</v>
      </c>
      <c r="D3050" s="169" t="s">
        <v>229</v>
      </c>
      <c r="E3050" s="170">
        <v>5</v>
      </c>
      <c r="F3050" s="170">
        <v>2</v>
      </c>
      <c r="G3050" s="169">
        <v>2025</v>
      </c>
      <c r="H3050" s="169" t="s">
        <v>13371</v>
      </c>
      <c r="I3050" s="190" t="s">
        <v>13372</v>
      </c>
      <c r="J3050" s="167" t="s">
        <v>32</v>
      </c>
      <c r="K3050" s="169" t="s">
        <v>103</v>
      </c>
      <c r="L3050" s="166" t="s">
        <v>56</v>
      </c>
      <c r="M3050" s="166" t="s">
        <v>2407</v>
      </c>
    </row>
    <row r="3051" spans="1:13" ht="75" x14ac:dyDescent="0.2">
      <c r="A3051" s="166">
        <v>3050</v>
      </c>
      <c r="B3051" s="167" t="s">
        <v>13373</v>
      </c>
      <c r="C3051" s="168" t="s">
        <v>13374</v>
      </c>
      <c r="D3051" s="169" t="s">
        <v>13375</v>
      </c>
      <c r="E3051" s="170"/>
      <c r="F3051" s="170"/>
      <c r="G3051" s="166">
        <v>2025</v>
      </c>
      <c r="H3051" s="169" t="s">
        <v>13376</v>
      </c>
      <c r="I3051" s="173" t="s">
        <v>13377</v>
      </c>
      <c r="J3051" s="167" t="s">
        <v>68</v>
      </c>
      <c r="K3051" s="166" t="s">
        <v>3417</v>
      </c>
      <c r="L3051" s="166" t="s">
        <v>128</v>
      </c>
      <c r="M3051" s="166" t="s">
        <v>2695</v>
      </c>
    </row>
    <row r="3052" spans="1:13" ht="60" x14ac:dyDescent="0.2">
      <c r="A3052" s="166">
        <v>3051</v>
      </c>
      <c r="B3052" s="167" t="s">
        <v>13378</v>
      </c>
      <c r="C3052" s="168" t="s">
        <v>13379</v>
      </c>
      <c r="D3052" s="169" t="s">
        <v>12492</v>
      </c>
      <c r="E3052" s="170"/>
      <c r="F3052" s="170"/>
      <c r="G3052" s="166">
        <v>2026</v>
      </c>
      <c r="H3052" s="169" t="s">
        <v>13380</v>
      </c>
      <c r="I3052" s="173" t="s">
        <v>13381</v>
      </c>
      <c r="J3052" s="167" t="s">
        <v>68</v>
      </c>
      <c r="K3052" s="166" t="s">
        <v>69</v>
      </c>
      <c r="L3052" s="166" t="s">
        <v>80</v>
      </c>
      <c r="M3052" s="166" t="s">
        <v>3322</v>
      </c>
    </row>
    <row r="3053" spans="1:13" ht="45" x14ac:dyDescent="0.2">
      <c r="A3053" s="166">
        <v>3052</v>
      </c>
      <c r="B3053" s="167" t="s">
        <v>13382</v>
      </c>
      <c r="C3053" s="168" t="s">
        <v>13383</v>
      </c>
      <c r="D3053" s="169" t="s">
        <v>13384</v>
      </c>
      <c r="E3053" s="170"/>
      <c r="F3053" s="170"/>
      <c r="G3053" s="166">
        <v>2026</v>
      </c>
      <c r="H3053" s="169" t="s">
        <v>13385</v>
      </c>
      <c r="I3053" s="173" t="s">
        <v>13386</v>
      </c>
      <c r="J3053" s="167" t="s">
        <v>68</v>
      </c>
      <c r="K3053" s="166" t="s">
        <v>69</v>
      </c>
      <c r="L3053" s="166" t="s">
        <v>80</v>
      </c>
      <c r="M3053" s="166" t="s">
        <v>2336</v>
      </c>
    </row>
    <row r="3054" spans="1:13" ht="45" x14ac:dyDescent="0.2">
      <c r="A3054" s="166">
        <v>3053</v>
      </c>
      <c r="B3054" s="167" t="s">
        <v>13387</v>
      </c>
      <c r="C3054" s="168" t="s">
        <v>13388</v>
      </c>
      <c r="D3054" s="169" t="s">
        <v>13389</v>
      </c>
      <c r="E3054" s="170">
        <v>330</v>
      </c>
      <c r="F3054" s="170"/>
      <c r="G3054" s="166">
        <v>2026</v>
      </c>
      <c r="H3054" s="169" t="s">
        <v>13390</v>
      </c>
      <c r="I3054" s="173" t="s">
        <v>13391</v>
      </c>
      <c r="J3054" s="167" t="s">
        <v>32</v>
      </c>
      <c r="K3054" s="166" t="s">
        <v>55</v>
      </c>
      <c r="L3054" s="166" t="s">
        <v>114</v>
      </c>
      <c r="M3054" s="166" t="s">
        <v>2247</v>
      </c>
    </row>
    <row r="3055" spans="1:13" ht="45" x14ac:dyDescent="0.2">
      <c r="A3055" s="166">
        <v>3054</v>
      </c>
      <c r="B3055" s="167" t="s">
        <v>13392</v>
      </c>
      <c r="C3055" s="168" t="s">
        <v>13393</v>
      </c>
      <c r="D3055" s="169" t="s">
        <v>13384</v>
      </c>
      <c r="E3055" s="170"/>
      <c r="F3055" s="170"/>
      <c r="G3055" s="166">
        <v>2026</v>
      </c>
      <c r="H3055" s="169" t="s">
        <v>13394</v>
      </c>
      <c r="I3055" s="173" t="s">
        <v>13395</v>
      </c>
      <c r="J3055" s="167" t="s">
        <v>68</v>
      </c>
      <c r="K3055" s="166" t="s">
        <v>69</v>
      </c>
      <c r="L3055" s="166" t="s">
        <v>80</v>
      </c>
      <c r="M3055" s="166" t="s">
        <v>5335</v>
      </c>
    </row>
    <row r="3056" spans="1:13" ht="45" x14ac:dyDescent="0.2">
      <c r="A3056" s="166">
        <v>3055</v>
      </c>
      <c r="B3056" s="167" t="s">
        <v>13396</v>
      </c>
      <c r="C3056" s="168" t="s">
        <v>13397</v>
      </c>
      <c r="D3056" s="169" t="s">
        <v>13384</v>
      </c>
      <c r="E3056" s="170"/>
      <c r="F3056" s="170"/>
      <c r="G3056" s="166">
        <v>2026</v>
      </c>
      <c r="H3056" s="169" t="s">
        <v>13398</v>
      </c>
      <c r="I3056" s="173" t="s">
        <v>13399</v>
      </c>
      <c r="J3056" s="167" t="s">
        <v>68</v>
      </c>
      <c r="K3056" s="166" t="s">
        <v>3417</v>
      </c>
      <c r="L3056" s="166" t="s">
        <v>1325</v>
      </c>
      <c r="M3056" s="166" t="s">
        <v>13113</v>
      </c>
    </row>
    <row r="3057" spans="1:13" ht="75" x14ac:dyDescent="0.2">
      <c r="A3057" s="166">
        <v>3056</v>
      </c>
      <c r="B3057" s="167" t="s">
        <v>13400</v>
      </c>
      <c r="C3057" s="168" t="s">
        <v>13401</v>
      </c>
      <c r="D3057" s="169" t="s">
        <v>2897</v>
      </c>
      <c r="E3057" s="170">
        <v>7</v>
      </c>
      <c r="F3057" s="170">
        <v>3</v>
      </c>
      <c r="G3057" s="169">
        <v>2025</v>
      </c>
      <c r="H3057" s="169" t="s">
        <v>13402</v>
      </c>
      <c r="I3057" s="190" t="s">
        <v>13403</v>
      </c>
      <c r="J3057" s="167" t="s">
        <v>32</v>
      </c>
      <c r="K3057" s="166" t="s">
        <v>103</v>
      </c>
      <c r="L3057" s="166" t="s">
        <v>56</v>
      </c>
      <c r="M3057" s="166" t="s">
        <v>2407</v>
      </c>
    </row>
    <row r="3058" spans="1:13" ht="60" x14ac:dyDescent="0.2">
      <c r="A3058" s="166">
        <v>3057</v>
      </c>
      <c r="B3058" s="167" t="s">
        <v>13404</v>
      </c>
      <c r="C3058" s="168" t="s">
        <v>13405</v>
      </c>
      <c r="D3058" s="169" t="s">
        <v>452</v>
      </c>
      <c r="E3058" s="170">
        <v>62</v>
      </c>
      <c r="F3058" s="175">
        <v>46054</v>
      </c>
      <c r="G3058" s="166">
        <v>2026</v>
      </c>
      <c r="H3058" s="169" t="s">
        <v>13406</v>
      </c>
      <c r="I3058" s="173" t="s">
        <v>13407</v>
      </c>
      <c r="J3058" s="167" t="s">
        <v>32</v>
      </c>
      <c r="K3058" s="166" t="s">
        <v>55</v>
      </c>
      <c r="L3058" s="166" t="s">
        <v>80</v>
      </c>
      <c r="M3058" s="166" t="s">
        <v>3239</v>
      </c>
    </row>
    <row r="3059" spans="1:13" ht="75" x14ac:dyDescent="0.2">
      <c r="A3059" s="166">
        <v>3058</v>
      </c>
      <c r="B3059" s="167" t="s">
        <v>13408</v>
      </c>
      <c r="C3059" s="168" t="s">
        <v>13409</v>
      </c>
      <c r="D3059" s="169" t="s">
        <v>13318</v>
      </c>
      <c r="E3059" s="170"/>
      <c r="F3059" s="170"/>
      <c r="G3059" s="166">
        <v>2026</v>
      </c>
      <c r="H3059" s="169" t="s">
        <v>13410</v>
      </c>
      <c r="I3059" s="173" t="s">
        <v>13411</v>
      </c>
      <c r="J3059" s="167" t="s">
        <v>68</v>
      </c>
      <c r="K3059" s="166" t="s">
        <v>3417</v>
      </c>
      <c r="L3059" s="166" t="s">
        <v>56</v>
      </c>
      <c r="M3059" s="166" t="s">
        <v>3189</v>
      </c>
    </row>
    <row r="3060" spans="1:13" ht="60" x14ac:dyDescent="0.2">
      <c r="A3060" s="166">
        <v>3059</v>
      </c>
      <c r="B3060" s="167" t="s">
        <v>13412</v>
      </c>
      <c r="C3060" s="168" t="s">
        <v>13413</v>
      </c>
      <c r="D3060" s="169" t="s">
        <v>10015</v>
      </c>
      <c r="E3060" s="170"/>
      <c r="F3060" s="170"/>
      <c r="G3060" s="166">
        <v>2025</v>
      </c>
      <c r="H3060" s="169" t="s">
        <v>13414</v>
      </c>
      <c r="I3060" s="173" t="s">
        <v>13415</v>
      </c>
      <c r="J3060" s="167" t="s">
        <v>68</v>
      </c>
      <c r="K3060" s="166" t="s">
        <v>3417</v>
      </c>
      <c r="L3060" s="166" t="s">
        <v>570</v>
      </c>
      <c r="M3060" s="166" t="s">
        <v>8834</v>
      </c>
    </row>
    <row r="3061" spans="1:13" ht="60" x14ac:dyDescent="0.2">
      <c r="A3061" s="166">
        <v>3060</v>
      </c>
      <c r="B3061" s="167" t="s">
        <v>13416</v>
      </c>
      <c r="C3061" s="168" t="s">
        <v>13417</v>
      </c>
      <c r="D3061" s="169" t="s">
        <v>13418</v>
      </c>
      <c r="E3061" s="170"/>
      <c r="F3061" s="170"/>
      <c r="G3061" s="166">
        <v>2026</v>
      </c>
      <c r="H3061" s="169" t="s">
        <v>13419</v>
      </c>
      <c r="I3061" s="173" t="s">
        <v>13420</v>
      </c>
      <c r="J3061" s="167" t="s">
        <v>68</v>
      </c>
      <c r="K3061" s="166" t="s">
        <v>3417</v>
      </c>
      <c r="L3061" s="166" t="s">
        <v>864</v>
      </c>
      <c r="M3061" s="166" t="s">
        <v>13421</v>
      </c>
    </row>
    <row r="3062" spans="1:13" ht="45" x14ac:dyDescent="0.2">
      <c r="A3062" s="166">
        <v>3061</v>
      </c>
      <c r="B3062" s="167" t="s">
        <v>13422</v>
      </c>
      <c r="C3062" s="168" t="s">
        <v>13423</v>
      </c>
      <c r="D3062" s="169" t="s">
        <v>13286</v>
      </c>
      <c r="E3062" s="170"/>
      <c r="F3062" s="170"/>
      <c r="G3062" s="166">
        <v>2026</v>
      </c>
      <c r="H3062" s="169" t="s">
        <v>13424</v>
      </c>
      <c r="I3062" s="206" t="s">
        <v>13425</v>
      </c>
      <c r="J3062" s="167" t="s">
        <v>61</v>
      </c>
      <c r="K3062" s="166" t="s">
        <v>69</v>
      </c>
      <c r="L3062" s="166" t="s">
        <v>80</v>
      </c>
      <c r="M3062" s="166" t="s">
        <v>3041</v>
      </c>
    </row>
    <row r="3063" spans="1:13" ht="75" x14ac:dyDescent="0.2">
      <c r="A3063" s="166">
        <v>3062</v>
      </c>
      <c r="B3063" s="167" t="s">
        <v>13426</v>
      </c>
      <c r="C3063" s="168" t="s">
        <v>13427</v>
      </c>
      <c r="D3063" s="169" t="s">
        <v>13428</v>
      </c>
      <c r="E3063" s="170"/>
      <c r="F3063" s="170"/>
      <c r="G3063" s="169">
        <v>2025</v>
      </c>
      <c r="H3063" s="169" t="s">
        <v>13429</v>
      </c>
      <c r="I3063" s="190" t="s">
        <v>13430</v>
      </c>
      <c r="J3063" s="167" t="s">
        <v>68</v>
      </c>
      <c r="K3063" s="166" t="s">
        <v>3417</v>
      </c>
      <c r="L3063" s="166" t="s">
        <v>56</v>
      </c>
      <c r="M3063" s="166" t="s">
        <v>2407</v>
      </c>
    </row>
    <row r="3064" spans="1:13" ht="75" x14ac:dyDescent="0.2">
      <c r="A3064" s="166">
        <v>3063</v>
      </c>
      <c r="B3064" s="167" t="s">
        <v>13431</v>
      </c>
      <c r="C3064" s="168" t="s">
        <v>13432</v>
      </c>
      <c r="D3064" s="169" t="s">
        <v>13375</v>
      </c>
      <c r="E3064" s="170"/>
      <c r="F3064" s="170"/>
      <c r="G3064" s="166">
        <v>2025</v>
      </c>
      <c r="H3064" s="169" t="s">
        <v>13433</v>
      </c>
      <c r="I3064" s="173" t="s">
        <v>13434</v>
      </c>
      <c r="J3064" s="167" t="s">
        <v>68</v>
      </c>
      <c r="K3064" s="166" t="s">
        <v>69</v>
      </c>
      <c r="L3064" s="166" t="s">
        <v>56</v>
      </c>
      <c r="M3064" s="166" t="s">
        <v>3189</v>
      </c>
    </row>
    <row r="3065" spans="1:13" ht="60" x14ac:dyDescent="0.2">
      <c r="A3065" s="166">
        <v>3064</v>
      </c>
      <c r="B3065" s="167" t="s">
        <v>13435</v>
      </c>
      <c r="C3065" s="168" t="s">
        <v>13436</v>
      </c>
      <c r="D3065" s="169" t="s">
        <v>13437</v>
      </c>
      <c r="E3065" s="170"/>
      <c r="F3065" s="170"/>
      <c r="G3065" s="166">
        <v>2025</v>
      </c>
      <c r="H3065" s="169" t="s">
        <v>13438</v>
      </c>
      <c r="I3065" s="173" t="s">
        <v>13439</v>
      </c>
      <c r="J3065" s="167" t="s">
        <v>68</v>
      </c>
      <c r="K3065" s="166" t="s">
        <v>3417</v>
      </c>
      <c r="L3065" s="166" t="s">
        <v>725</v>
      </c>
      <c r="M3065" s="166" t="s">
        <v>8533</v>
      </c>
    </row>
    <row r="3066" spans="1:13" ht="75" x14ac:dyDescent="0.2">
      <c r="A3066" s="166">
        <v>3065</v>
      </c>
      <c r="B3066" s="167" t="s">
        <v>13440</v>
      </c>
      <c r="C3066" s="168" t="s">
        <v>13441</v>
      </c>
      <c r="D3066" s="169" t="s">
        <v>13375</v>
      </c>
      <c r="E3066" s="170"/>
      <c r="F3066" s="170"/>
      <c r="G3066" s="166">
        <v>2025</v>
      </c>
      <c r="H3066" s="169" t="s">
        <v>13442</v>
      </c>
      <c r="I3066" s="173" t="s">
        <v>13443</v>
      </c>
      <c r="J3066" s="167" t="s">
        <v>68</v>
      </c>
      <c r="K3066" s="166" t="s">
        <v>69</v>
      </c>
      <c r="L3066" s="166" t="s">
        <v>601</v>
      </c>
      <c r="M3066" s="166" t="s">
        <v>13444</v>
      </c>
    </row>
    <row r="3067" spans="1:13" ht="75" x14ac:dyDescent="0.2">
      <c r="A3067" s="166">
        <v>3066</v>
      </c>
      <c r="B3067" s="167" t="s">
        <v>13445</v>
      </c>
      <c r="C3067" s="168" t="s">
        <v>13446</v>
      </c>
      <c r="D3067" s="169" t="s">
        <v>13375</v>
      </c>
      <c r="E3067" s="170"/>
      <c r="F3067" s="170"/>
      <c r="G3067" s="166">
        <v>2025</v>
      </c>
      <c r="H3067" s="169" t="s">
        <v>13447</v>
      </c>
      <c r="I3067" s="173" t="s">
        <v>13448</v>
      </c>
      <c r="J3067" s="167" t="s">
        <v>68</v>
      </c>
      <c r="K3067" s="166" t="s">
        <v>69</v>
      </c>
      <c r="L3067" s="166" t="s">
        <v>725</v>
      </c>
      <c r="M3067" s="166" t="s">
        <v>4852</v>
      </c>
    </row>
    <row r="3068" spans="1:13" ht="90" x14ac:dyDescent="0.2">
      <c r="A3068" s="166">
        <v>3067</v>
      </c>
      <c r="B3068" s="167" t="s">
        <v>13449</v>
      </c>
      <c r="C3068" s="168" t="s">
        <v>13450</v>
      </c>
      <c r="D3068" s="169" t="s">
        <v>13451</v>
      </c>
      <c r="E3068" s="170"/>
      <c r="F3068" s="170"/>
      <c r="G3068" s="166">
        <v>2025</v>
      </c>
      <c r="H3068" s="169" t="s">
        <v>13452</v>
      </c>
      <c r="I3068" s="173" t="s">
        <v>13453</v>
      </c>
      <c r="J3068" s="167" t="s">
        <v>68</v>
      </c>
      <c r="K3068" s="166" t="s">
        <v>69</v>
      </c>
      <c r="L3068" s="166" t="s">
        <v>56</v>
      </c>
      <c r="M3068" s="166" t="s">
        <v>13454</v>
      </c>
    </row>
    <row r="3069" spans="1:13" ht="90" x14ac:dyDescent="0.2">
      <c r="A3069" s="166">
        <v>3068</v>
      </c>
      <c r="B3069" s="167" t="s">
        <v>13455</v>
      </c>
      <c r="C3069" s="168" t="s">
        <v>13456</v>
      </c>
      <c r="D3069" s="169" t="s">
        <v>13451</v>
      </c>
      <c r="E3069" s="170"/>
      <c r="F3069" s="170"/>
      <c r="G3069" s="166">
        <v>2025</v>
      </c>
      <c r="H3069" s="169" t="s">
        <v>13457</v>
      </c>
      <c r="I3069" s="173" t="s">
        <v>13458</v>
      </c>
      <c r="J3069" s="167" t="s">
        <v>68</v>
      </c>
      <c r="K3069" s="166" t="s">
        <v>69</v>
      </c>
      <c r="L3069" s="166" t="s">
        <v>725</v>
      </c>
      <c r="M3069" s="166" t="s">
        <v>4852</v>
      </c>
    </row>
    <row r="3070" spans="1:13" ht="45" x14ac:dyDescent="0.2">
      <c r="A3070" s="166">
        <v>3069</v>
      </c>
      <c r="B3070" s="167" t="s">
        <v>13459</v>
      </c>
      <c r="C3070" s="168" t="s">
        <v>13460</v>
      </c>
      <c r="D3070" s="169" t="s">
        <v>13340</v>
      </c>
      <c r="E3070" s="170"/>
      <c r="F3070" s="170"/>
      <c r="G3070" s="166">
        <v>2025</v>
      </c>
      <c r="H3070" s="169" t="s">
        <v>13461</v>
      </c>
      <c r="I3070" s="173" t="s">
        <v>13462</v>
      </c>
      <c r="J3070" s="167" t="s">
        <v>68</v>
      </c>
      <c r="K3070" s="166" t="s">
        <v>69</v>
      </c>
      <c r="L3070" s="166" t="s">
        <v>725</v>
      </c>
      <c r="M3070" s="166" t="s">
        <v>3584</v>
      </c>
    </row>
    <row r="3071" spans="1:13" ht="45" x14ac:dyDescent="0.2">
      <c r="A3071" s="166">
        <v>3070</v>
      </c>
      <c r="B3071" s="167" t="s">
        <v>13463</v>
      </c>
      <c r="C3071" s="168" t="s">
        <v>13464</v>
      </c>
      <c r="D3071" s="169" t="s">
        <v>13340</v>
      </c>
      <c r="E3071" s="170"/>
      <c r="F3071" s="170"/>
      <c r="G3071" s="166">
        <v>2025</v>
      </c>
      <c r="H3071" s="169" t="s">
        <v>13465</v>
      </c>
      <c r="I3071" s="173" t="s">
        <v>13466</v>
      </c>
      <c r="J3071" s="167" t="s">
        <v>68</v>
      </c>
      <c r="K3071" s="166" t="s">
        <v>69</v>
      </c>
      <c r="L3071" s="166" t="s">
        <v>56</v>
      </c>
      <c r="M3071" s="166" t="s">
        <v>2445</v>
      </c>
    </row>
    <row r="3072" spans="1:13" ht="60" x14ac:dyDescent="0.2">
      <c r="A3072" s="166">
        <v>3071</v>
      </c>
      <c r="B3072" s="167" t="s">
        <v>13467</v>
      </c>
      <c r="C3072" s="168" t="s">
        <v>13468</v>
      </c>
      <c r="D3072" s="169" t="s">
        <v>13258</v>
      </c>
      <c r="E3072" s="170"/>
      <c r="F3072" s="170"/>
      <c r="G3072" s="166">
        <v>2025</v>
      </c>
      <c r="H3072" s="169" t="s">
        <v>13469</v>
      </c>
      <c r="I3072" s="173" t="s">
        <v>13470</v>
      </c>
      <c r="J3072" s="167" t="s">
        <v>68</v>
      </c>
      <c r="K3072" s="166" t="s">
        <v>69</v>
      </c>
      <c r="L3072" s="166" t="s">
        <v>56</v>
      </c>
      <c r="M3072" s="166" t="s">
        <v>2994</v>
      </c>
    </row>
    <row r="3073" spans="1:13" ht="75" x14ac:dyDescent="0.2">
      <c r="A3073" s="166">
        <v>3072</v>
      </c>
      <c r="B3073" s="167" t="s">
        <v>13471</v>
      </c>
      <c r="C3073" s="168" t="s">
        <v>13472</v>
      </c>
      <c r="D3073" s="169" t="s">
        <v>13473</v>
      </c>
      <c r="E3073" s="170"/>
      <c r="F3073" s="170"/>
      <c r="G3073" s="166">
        <v>2025</v>
      </c>
      <c r="H3073" s="169" t="s">
        <v>13474</v>
      </c>
      <c r="I3073" s="173" t="s">
        <v>13475</v>
      </c>
      <c r="J3073" s="167" t="s">
        <v>68</v>
      </c>
      <c r="K3073" s="166" t="s">
        <v>69</v>
      </c>
      <c r="L3073" s="166" t="s">
        <v>1325</v>
      </c>
      <c r="M3073" s="166" t="s">
        <v>8404</v>
      </c>
    </row>
    <row r="3074" spans="1:13" ht="75" x14ac:dyDescent="0.2">
      <c r="A3074" s="166">
        <v>3073</v>
      </c>
      <c r="B3074" s="167" t="s">
        <v>13476</v>
      </c>
      <c r="C3074" s="168" t="s">
        <v>13477</v>
      </c>
      <c r="D3074" s="169" t="s">
        <v>229</v>
      </c>
      <c r="E3074" s="170">
        <v>5</v>
      </c>
      <c r="F3074" s="170">
        <v>3</v>
      </c>
      <c r="G3074" s="166">
        <v>2025</v>
      </c>
      <c r="H3074" s="169" t="s">
        <v>13478</v>
      </c>
      <c r="I3074" s="190" t="s">
        <v>13479</v>
      </c>
      <c r="J3074" s="167" t="s">
        <v>32</v>
      </c>
      <c r="K3074" s="166" t="s">
        <v>103</v>
      </c>
      <c r="L3074" s="166" t="s">
        <v>56</v>
      </c>
      <c r="M3074" s="166" t="s">
        <v>2407</v>
      </c>
    </row>
    <row r="3075" spans="1:13" ht="75" x14ac:dyDescent="0.2">
      <c r="A3075" s="166">
        <v>3074</v>
      </c>
      <c r="B3075" s="167" t="s">
        <v>13480</v>
      </c>
      <c r="C3075" s="168" t="s">
        <v>13481</v>
      </c>
      <c r="D3075" s="169" t="s">
        <v>13375</v>
      </c>
      <c r="E3075" s="170"/>
      <c r="F3075" s="170"/>
      <c r="G3075" s="166">
        <v>2025</v>
      </c>
      <c r="H3075" s="169" t="s">
        <v>13482</v>
      </c>
      <c r="I3075" s="173" t="s">
        <v>13483</v>
      </c>
      <c r="J3075" s="167" t="s">
        <v>68</v>
      </c>
      <c r="K3075" s="166" t="s">
        <v>3417</v>
      </c>
      <c r="L3075" s="166" t="s">
        <v>601</v>
      </c>
      <c r="M3075" s="166" t="s">
        <v>2347</v>
      </c>
    </row>
    <row r="3076" spans="1:13" ht="45" x14ac:dyDescent="0.2">
      <c r="A3076" s="166">
        <v>3075</v>
      </c>
      <c r="B3076" s="167" t="s">
        <v>13484</v>
      </c>
      <c r="C3076" s="168" t="s">
        <v>13485</v>
      </c>
      <c r="D3076" s="169" t="s">
        <v>13340</v>
      </c>
      <c r="E3076" s="170"/>
      <c r="F3076" s="170"/>
      <c r="G3076" s="166">
        <v>2025</v>
      </c>
      <c r="H3076" s="169" t="s">
        <v>13486</v>
      </c>
      <c r="I3076" s="173" t="s">
        <v>13487</v>
      </c>
      <c r="J3076" s="167" t="s">
        <v>68</v>
      </c>
      <c r="K3076" s="166" t="s">
        <v>69</v>
      </c>
      <c r="L3076" s="166" t="s">
        <v>56</v>
      </c>
      <c r="M3076" s="166" t="s">
        <v>2445</v>
      </c>
    </row>
    <row r="3077" spans="1:13" ht="90" x14ac:dyDescent="0.2">
      <c r="A3077" s="166">
        <v>3076</v>
      </c>
      <c r="B3077" s="167" t="s">
        <v>13488</v>
      </c>
      <c r="C3077" s="168" t="s">
        <v>13489</v>
      </c>
      <c r="D3077" s="169" t="s">
        <v>13451</v>
      </c>
      <c r="E3077" s="170"/>
      <c r="F3077" s="170"/>
      <c r="G3077" s="166">
        <v>2025</v>
      </c>
      <c r="H3077" s="169" t="s">
        <v>13490</v>
      </c>
      <c r="I3077" s="173" t="s">
        <v>13491</v>
      </c>
      <c r="J3077" s="167" t="s">
        <v>68</v>
      </c>
      <c r="K3077" s="166" t="s">
        <v>69</v>
      </c>
      <c r="L3077" s="166" t="s">
        <v>56</v>
      </c>
      <c r="M3077" s="166" t="s">
        <v>13454</v>
      </c>
    </row>
    <row r="3078" spans="1:13" ht="60" x14ac:dyDescent="0.2">
      <c r="A3078" s="166">
        <v>3077</v>
      </c>
      <c r="B3078" s="167" t="s">
        <v>13492</v>
      </c>
      <c r="C3078" s="168" t="s">
        <v>13493</v>
      </c>
      <c r="D3078" s="169" t="s">
        <v>13258</v>
      </c>
      <c r="E3078" s="170"/>
      <c r="F3078" s="170"/>
      <c r="G3078" s="166">
        <v>2025</v>
      </c>
      <c r="H3078" s="169" t="s">
        <v>13494</v>
      </c>
      <c r="I3078" s="173" t="s">
        <v>13495</v>
      </c>
      <c r="J3078" s="167" t="s">
        <v>68</v>
      </c>
      <c r="K3078" s="166" t="s">
        <v>3417</v>
      </c>
      <c r="L3078" s="166" t="s">
        <v>1325</v>
      </c>
      <c r="M3078" s="166" t="s">
        <v>9293</v>
      </c>
    </row>
    <row r="3079" spans="1:13" ht="75" x14ac:dyDescent="0.2">
      <c r="A3079" s="166">
        <v>3078</v>
      </c>
      <c r="B3079" s="167" t="s">
        <v>13496</v>
      </c>
      <c r="C3079" s="168" t="s">
        <v>13497</v>
      </c>
      <c r="D3079" s="169" t="s">
        <v>13375</v>
      </c>
      <c r="E3079" s="170"/>
      <c r="F3079" s="170"/>
      <c r="G3079" s="166">
        <v>2025</v>
      </c>
      <c r="H3079" s="169" t="s">
        <v>13498</v>
      </c>
      <c r="I3079" s="173" t="s">
        <v>13499</v>
      </c>
      <c r="J3079" s="167" t="s">
        <v>68</v>
      </c>
      <c r="K3079" s="166" t="s">
        <v>69</v>
      </c>
      <c r="L3079" s="166" t="s">
        <v>128</v>
      </c>
      <c r="M3079" s="166" t="s">
        <v>2695</v>
      </c>
    </row>
    <row r="3080" spans="1:13" ht="60" x14ac:dyDescent="0.2">
      <c r="A3080" s="166">
        <v>3079</v>
      </c>
      <c r="B3080" s="167" t="s">
        <v>13500</v>
      </c>
      <c r="C3080" s="168" t="s">
        <v>13501</v>
      </c>
      <c r="D3080" s="169" t="s">
        <v>13258</v>
      </c>
      <c r="E3080" s="170"/>
      <c r="F3080" s="170"/>
      <c r="G3080" s="166">
        <v>2025</v>
      </c>
      <c r="H3080" s="169" t="s">
        <v>13502</v>
      </c>
      <c r="I3080" s="173" t="s">
        <v>13503</v>
      </c>
      <c r="J3080" s="167" t="s">
        <v>68</v>
      </c>
      <c r="K3080" s="166" t="s">
        <v>69</v>
      </c>
      <c r="L3080" s="166" t="s">
        <v>1325</v>
      </c>
      <c r="M3080" s="166" t="s">
        <v>13113</v>
      </c>
    </row>
    <row r="3081" spans="1:13" ht="75" x14ac:dyDescent="0.2">
      <c r="A3081" s="166">
        <v>3080</v>
      </c>
      <c r="B3081" s="167" t="s">
        <v>13504</v>
      </c>
      <c r="C3081" s="168" t="s">
        <v>13505</v>
      </c>
      <c r="D3081" s="169" t="s">
        <v>13375</v>
      </c>
      <c r="E3081" s="170"/>
      <c r="F3081" s="170"/>
      <c r="G3081" s="166">
        <v>2025</v>
      </c>
      <c r="H3081" s="169" t="s">
        <v>13506</v>
      </c>
      <c r="I3081" s="173" t="s">
        <v>13507</v>
      </c>
      <c r="J3081" s="167" t="s">
        <v>68</v>
      </c>
      <c r="K3081" s="166" t="s">
        <v>69</v>
      </c>
      <c r="L3081" s="166" t="s">
        <v>56</v>
      </c>
      <c r="M3081" s="166" t="s">
        <v>3157</v>
      </c>
    </row>
    <row r="3082" spans="1:13" ht="90" x14ac:dyDescent="0.2">
      <c r="A3082" s="166">
        <v>3081</v>
      </c>
      <c r="B3082" s="167" t="s">
        <v>13508</v>
      </c>
      <c r="C3082" s="168" t="s">
        <v>13509</v>
      </c>
      <c r="D3082" s="169" t="s">
        <v>13451</v>
      </c>
      <c r="E3082" s="170"/>
      <c r="F3082" s="170"/>
      <c r="G3082" s="166">
        <v>2025</v>
      </c>
      <c r="H3082" s="169" t="s">
        <v>13510</v>
      </c>
      <c r="I3082" s="173" t="s">
        <v>13511</v>
      </c>
      <c r="J3082" s="167" t="s">
        <v>68</v>
      </c>
      <c r="K3082" s="166" t="s">
        <v>69</v>
      </c>
      <c r="L3082" s="166" t="s">
        <v>80</v>
      </c>
      <c r="M3082" s="166" t="s">
        <v>789</v>
      </c>
    </row>
    <row r="3083" spans="1:13" ht="75" x14ac:dyDescent="0.2">
      <c r="A3083" s="166">
        <v>3082</v>
      </c>
      <c r="B3083" s="167" t="s">
        <v>13512</v>
      </c>
      <c r="C3083" s="168" t="s">
        <v>13513</v>
      </c>
      <c r="D3083" s="169" t="s">
        <v>11060</v>
      </c>
      <c r="E3083" s="170"/>
      <c r="F3083" s="170"/>
      <c r="G3083" s="166">
        <v>2025</v>
      </c>
      <c r="H3083" s="169" t="s">
        <v>13514</v>
      </c>
      <c r="I3083" s="173" t="s">
        <v>13515</v>
      </c>
      <c r="J3083" s="167" t="s">
        <v>68</v>
      </c>
      <c r="K3083" s="166" t="s">
        <v>3417</v>
      </c>
      <c r="L3083" s="166" t="s">
        <v>56</v>
      </c>
      <c r="M3083" s="166" t="s">
        <v>2407</v>
      </c>
    </row>
    <row r="3084" spans="1:13" ht="75" x14ac:dyDescent="0.2">
      <c r="A3084" s="166">
        <v>3083</v>
      </c>
      <c r="B3084" s="167" t="s">
        <v>13516</v>
      </c>
      <c r="C3084" s="168" t="s">
        <v>13517</v>
      </c>
      <c r="D3084" s="169" t="s">
        <v>37</v>
      </c>
      <c r="E3084" s="170"/>
      <c r="F3084" s="170"/>
      <c r="G3084" s="166">
        <v>2025</v>
      </c>
      <c r="H3084" s="169" t="s">
        <v>13518</v>
      </c>
      <c r="I3084" s="173" t="s">
        <v>13519</v>
      </c>
      <c r="J3084" s="167" t="s">
        <v>32</v>
      </c>
      <c r="K3084" s="166" t="s">
        <v>55</v>
      </c>
      <c r="L3084" s="166" t="s">
        <v>56</v>
      </c>
      <c r="M3084" s="166" t="s">
        <v>2407</v>
      </c>
    </row>
    <row r="3085" spans="1:13" ht="45" x14ac:dyDescent="0.2">
      <c r="A3085" s="166">
        <v>3084</v>
      </c>
      <c r="B3085" s="167" t="s">
        <v>13520</v>
      </c>
      <c r="C3085" s="168" t="s">
        <v>13521</v>
      </c>
      <c r="D3085" s="169" t="s">
        <v>13340</v>
      </c>
      <c r="E3085" s="170"/>
      <c r="F3085" s="170"/>
      <c r="G3085" s="166">
        <v>2025</v>
      </c>
      <c r="H3085" s="169" t="s">
        <v>13522</v>
      </c>
      <c r="I3085" s="173" t="s">
        <v>13523</v>
      </c>
      <c r="J3085" s="167" t="s">
        <v>68</v>
      </c>
      <c r="K3085" s="166" t="s">
        <v>69</v>
      </c>
      <c r="L3085" s="166" t="s">
        <v>725</v>
      </c>
      <c r="M3085" s="166" t="s">
        <v>3490</v>
      </c>
    </row>
    <row r="3086" spans="1:13" ht="75" x14ac:dyDescent="0.2">
      <c r="A3086" s="166">
        <v>3085</v>
      </c>
      <c r="B3086" s="167" t="s">
        <v>13524</v>
      </c>
      <c r="C3086" s="168" t="s">
        <v>13525</v>
      </c>
      <c r="D3086" s="169" t="s">
        <v>13375</v>
      </c>
      <c r="E3086" s="170"/>
      <c r="F3086" s="170"/>
      <c r="G3086" s="166">
        <v>2025</v>
      </c>
      <c r="H3086" s="169" t="s">
        <v>13526</v>
      </c>
      <c r="I3086" s="173" t="s">
        <v>13527</v>
      </c>
      <c r="J3086" s="167" t="s">
        <v>68</v>
      </c>
      <c r="K3086" s="166" t="s">
        <v>69</v>
      </c>
      <c r="L3086" s="166" t="s">
        <v>570</v>
      </c>
      <c r="M3086" s="166" t="s">
        <v>8289</v>
      </c>
    </row>
    <row r="3087" spans="1:13" ht="45" x14ac:dyDescent="0.2">
      <c r="A3087" s="166">
        <v>3086</v>
      </c>
      <c r="B3087" s="167" t="s">
        <v>13528</v>
      </c>
      <c r="C3087" s="168" t="s">
        <v>13529</v>
      </c>
      <c r="D3087" s="169" t="s">
        <v>13340</v>
      </c>
      <c r="E3087" s="170"/>
      <c r="F3087" s="170"/>
      <c r="G3087" s="166">
        <v>2025</v>
      </c>
      <c r="H3087" s="169" t="s">
        <v>13530</v>
      </c>
      <c r="I3087" s="173" t="s">
        <v>13531</v>
      </c>
      <c r="J3087" s="167" t="s">
        <v>68</v>
      </c>
      <c r="K3087" s="166" t="s">
        <v>69</v>
      </c>
      <c r="L3087" s="166" t="s">
        <v>1325</v>
      </c>
      <c r="M3087" s="166" t="s">
        <v>8404</v>
      </c>
    </row>
    <row r="3088" spans="1:13" ht="90" x14ac:dyDescent="0.2">
      <c r="A3088" s="166">
        <v>3087</v>
      </c>
      <c r="B3088" s="167" t="s">
        <v>13532</v>
      </c>
      <c r="C3088" s="168" t="s">
        <v>13533</v>
      </c>
      <c r="D3088" s="169" t="s">
        <v>1946</v>
      </c>
      <c r="E3088" s="170">
        <v>16</v>
      </c>
      <c r="F3088" s="170">
        <v>1</v>
      </c>
      <c r="G3088" s="166">
        <v>2026</v>
      </c>
      <c r="H3088" s="169" t="s">
        <v>13534</v>
      </c>
      <c r="I3088" s="173" t="s">
        <v>13535</v>
      </c>
      <c r="J3088" s="167" t="s">
        <v>32</v>
      </c>
      <c r="K3088" s="166" t="s">
        <v>55</v>
      </c>
      <c r="L3088" s="166" t="s">
        <v>56</v>
      </c>
      <c r="M3088" s="166" t="s">
        <v>2407</v>
      </c>
    </row>
    <row r="3089" spans="1:13" ht="45" x14ac:dyDescent="0.2">
      <c r="A3089" s="166">
        <v>3088</v>
      </c>
      <c r="B3089" s="167" t="s">
        <v>13536</v>
      </c>
      <c r="C3089" s="168" t="s">
        <v>13537</v>
      </c>
      <c r="D3089" s="169" t="s">
        <v>13340</v>
      </c>
      <c r="E3089" s="170"/>
      <c r="F3089" s="170"/>
      <c r="G3089" s="166">
        <v>2025</v>
      </c>
      <c r="H3089" s="169" t="s">
        <v>13538</v>
      </c>
      <c r="I3089" s="173" t="s">
        <v>13539</v>
      </c>
      <c r="J3089" s="167" t="s">
        <v>68</v>
      </c>
      <c r="K3089" s="166" t="s">
        <v>3417</v>
      </c>
      <c r="L3089" s="166" t="s">
        <v>56</v>
      </c>
      <c r="M3089" s="166" t="s">
        <v>3166</v>
      </c>
    </row>
    <row r="3090" spans="1:13" ht="60" x14ac:dyDescent="0.2">
      <c r="A3090" s="166">
        <v>3089</v>
      </c>
      <c r="B3090" s="167" t="s">
        <v>13540</v>
      </c>
      <c r="C3090" s="168" t="s">
        <v>13541</v>
      </c>
      <c r="D3090" s="169" t="s">
        <v>13258</v>
      </c>
      <c r="E3090" s="170"/>
      <c r="F3090" s="170"/>
      <c r="G3090" s="166">
        <v>2025</v>
      </c>
      <c r="H3090" s="169" t="s">
        <v>13542</v>
      </c>
      <c r="I3090" s="173" t="s">
        <v>13543</v>
      </c>
      <c r="J3090" s="167" t="s">
        <v>68</v>
      </c>
      <c r="K3090" s="166" t="s">
        <v>69</v>
      </c>
      <c r="L3090" s="166" t="s">
        <v>56</v>
      </c>
      <c r="M3090" s="166" t="s">
        <v>2994</v>
      </c>
    </row>
    <row r="3091" spans="1:13" ht="75" x14ac:dyDescent="0.2">
      <c r="A3091" s="166">
        <v>3090</v>
      </c>
      <c r="B3091" s="167" t="s">
        <v>13544</v>
      </c>
      <c r="C3091" s="168" t="s">
        <v>13545</v>
      </c>
      <c r="D3091" s="169" t="s">
        <v>12215</v>
      </c>
      <c r="E3091" s="170">
        <v>82</v>
      </c>
      <c r="F3091" s="170">
        <v>86</v>
      </c>
      <c r="G3091" s="166">
        <v>2025</v>
      </c>
      <c r="H3091" s="169" t="s">
        <v>13546</v>
      </c>
      <c r="I3091" s="173" t="s">
        <v>13547</v>
      </c>
      <c r="J3091" s="167" t="s">
        <v>68</v>
      </c>
      <c r="K3091" s="166" t="s">
        <v>3417</v>
      </c>
      <c r="L3091" s="166" t="s">
        <v>56</v>
      </c>
      <c r="M3091" s="166" t="s">
        <v>2407</v>
      </c>
    </row>
    <row r="3092" spans="1:13" ht="45" x14ac:dyDescent="0.2">
      <c r="A3092" s="166">
        <v>3091</v>
      </c>
      <c r="B3092" s="167" t="s">
        <v>13548</v>
      </c>
      <c r="C3092" s="168" t="s">
        <v>13549</v>
      </c>
      <c r="D3092" s="169" t="s">
        <v>13340</v>
      </c>
      <c r="E3092" s="170"/>
      <c r="F3092" s="170"/>
      <c r="G3092" s="166">
        <v>2025</v>
      </c>
      <c r="H3092" s="169" t="s">
        <v>13550</v>
      </c>
      <c r="I3092" s="173" t="s">
        <v>13551</v>
      </c>
      <c r="J3092" s="167" t="s">
        <v>68</v>
      </c>
      <c r="K3092" s="166" t="s">
        <v>69</v>
      </c>
      <c r="L3092" s="166" t="s">
        <v>570</v>
      </c>
      <c r="M3092" s="166" t="s">
        <v>3452</v>
      </c>
    </row>
    <row r="3093" spans="1:13" ht="75" x14ac:dyDescent="0.2">
      <c r="A3093" s="166">
        <v>3092</v>
      </c>
      <c r="B3093" s="167" t="s">
        <v>13552</v>
      </c>
      <c r="C3093" s="168" t="s">
        <v>13553</v>
      </c>
      <c r="D3093" s="169" t="s">
        <v>12374</v>
      </c>
      <c r="E3093" s="170"/>
      <c r="F3093" s="170"/>
      <c r="G3093" s="166">
        <v>2025</v>
      </c>
      <c r="H3093" s="169" t="s">
        <v>13554</v>
      </c>
      <c r="I3093" s="173" t="s">
        <v>13555</v>
      </c>
      <c r="J3093" s="167" t="s">
        <v>68</v>
      </c>
      <c r="K3093" s="166" t="s">
        <v>3417</v>
      </c>
      <c r="L3093" s="166" t="s">
        <v>56</v>
      </c>
      <c r="M3093" s="166" t="s">
        <v>2407</v>
      </c>
    </row>
    <row r="3094" spans="1:13" ht="75" x14ac:dyDescent="0.2">
      <c r="A3094" s="166">
        <v>3093</v>
      </c>
      <c r="B3094" s="167" t="s">
        <v>13556</v>
      </c>
      <c r="C3094" s="168" t="s">
        <v>13557</v>
      </c>
      <c r="D3094" s="169" t="s">
        <v>13375</v>
      </c>
      <c r="E3094" s="170"/>
      <c r="F3094" s="170"/>
      <c r="G3094" s="166">
        <v>2025</v>
      </c>
      <c r="H3094" s="169" t="s">
        <v>13558</v>
      </c>
      <c r="I3094" s="173" t="s">
        <v>13559</v>
      </c>
      <c r="J3094" s="167" t="s">
        <v>68</v>
      </c>
      <c r="K3094" s="166" t="s">
        <v>69</v>
      </c>
      <c r="L3094" s="166" t="s">
        <v>56</v>
      </c>
      <c r="M3094" s="166" t="s">
        <v>2440</v>
      </c>
    </row>
    <row r="3095" spans="1:13" ht="75" x14ac:dyDescent="0.2">
      <c r="A3095" s="166">
        <v>3094</v>
      </c>
      <c r="B3095" s="167" t="s">
        <v>13560</v>
      </c>
      <c r="C3095" s="168" t="s">
        <v>13561</v>
      </c>
      <c r="D3095" s="169" t="s">
        <v>12374</v>
      </c>
      <c r="E3095" s="170"/>
      <c r="F3095" s="170"/>
      <c r="G3095" s="166">
        <v>2025</v>
      </c>
      <c r="H3095" s="169" t="s">
        <v>13562</v>
      </c>
      <c r="I3095" s="173" t="s">
        <v>13563</v>
      </c>
      <c r="J3095" s="167" t="s">
        <v>68</v>
      </c>
      <c r="K3095" s="166" t="s">
        <v>3417</v>
      </c>
      <c r="L3095" s="166" t="s">
        <v>56</v>
      </c>
      <c r="M3095" s="166" t="s">
        <v>2407</v>
      </c>
    </row>
    <row r="3096" spans="1:13" ht="75" x14ac:dyDescent="0.2">
      <c r="A3096" s="166">
        <v>3095</v>
      </c>
      <c r="B3096" s="167" t="s">
        <v>13564</v>
      </c>
      <c r="C3096" s="168" t="s">
        <v>13565</v>
      </c>
      <c r="D3096" s="169" t="s">
        <v>13375</v>
      </c>
      <c r="E3096" s="170"/>
      <c r="F3096" s="170"/>
      <c r="G3096" s="166">
        <v>2025</v>
      </c>
      <c r="H3096" s="169" t="s">
        <v>13566</v>
      </c>
      <c r="I3096" s="173" t="s">
        <v>13567</v>
      </c>
      <c r="J3096" s="167" t="s">
        <v>68</v>
      </c>
      <c r="K3096" s="166" t="s">
        <v>69</v>
      </c>
      <c r="L3096" s="166" t="s">
        <v>601</v>
      </c>
      <c r="M3096" s="166" t="s">
        <v>13444</v>
      </c>
    </row>
    <row r="3097" spans="1:13" ht="75" x14ac:dyDescent="0.2">
      <c r="A3097" s="166">
        <v>3096</v>
      </c>
      <c r="B3097" s="167" t="s">
        <v>13568</v>
      </c>
      <c r="C3097" s="168" t="s">
        <v>13569</v>
      </c>
      <c r="D3097" s="169" t="s">
        <v>11422</v>
      </c>
      <c r="E3097" s="170"/>
      <c r="F3097" s="170"/>
      <c r="G3097" s="166">
        <v>2025</v>
      </c>
      <c r="H3097" s="169" t="s">
        <v>13570</v>
      </c>
      <c r="I3097" s="173" t="s">
        <v>13571</v>
      </c>
      <c r="J3097" s="167" t="s">
        <v>68</v>
      </c>
      <c r="K3097" s="166" t="s">
        <v>69</v>
      </c>
      <c r="L3097" s="166" t="s">
        <v>56</v>
      </c>
      <c r="M3097" s="166" t="s">
        <v>2407</v>
      </c>
    </row>
    <row r="3098" spans="1:13" ht="90" x14ac:dyDescent="0.2">
      <c r="A3098" s="166">
        <v>3097</v>
      </c>
      <c r="B3098" s="167" t="s">
        <v>13572</v>
      </c>
      <c r="C3098" s="168" t="s">
        <v>13573</v>
      </c>
      <c r="D3098" s="169" t="s">
        <v>13451</v>
      </c>
      <c r="E3098" s="170"/>
      <c r="F3098" s="170"/>
      <c r="G3098" s="166">
        <v>2025</v>
      </c>
      <c r="H3098" s="169" t="s">
        <v>13574</v>
      </c>
      <c r="I3098" s="173" t="s">
        <v>13575</v>
      </c>
      <c r="J3098" s="167" t="s">
        <v>68</v>
      </c>
      <c r="K3098" s="166" t="s">
        <v>69</v>
      </c>
      <c r="L3098" s="166" t="s">
        <v>56</v>
      </c>
      <c r="M3098" s="166" t="s">
        <v>3189</v>
      </c>
    </row>
    <row r="3099" spans="1:13" ht="75" x14ac:dyDescent="0.2">
      <c r="A3099" s="166">
        <v>3098</v>
      </c>
      <c r="B3099" s="167" t="s">
        <v>13576</v>
      </c>
      <c r="C3099" s="168" t="s">
        <v>13577</v>
      </c>
      <c r="D3099" s="169" t="s">
        <v>12624</v>
      </c>
      <c r="E3099" s="170"/>
      <c r="F3099" s="170"/>
      <c r="G3099" s="166">
        <v>2025</v>
      </c>
      <c r="H3099" s="169" t="s">
        <v>13578</v>
      </c>
      <c r="I3099" s="173" t="s">
        <v>13579</v>
      </c>
      <c r="J3099" s="167" t="s">
        <v>68</v>
      </c>
      <c r="K3099" s="166" t="s">
        <v>69</v>
      </c>
      <c r="L3099" s="166" t="s">
        <v>56</v>
      </c>
      <c r="M3099" s="166" t="s">
        <v>2407</v>
      </c>
    </row>
    <row r="3100" spans="1:13" ht="45" x14ac:dyDescent="0.2">
      <c r="A3100" s="166">
        <v>3099</v>
      </c>
      <c r="B3100" s="167" t="s">
        <v>13580</v>
      </c>
      <c r="C3100" s="168" t="s">
        <v>13581</v>
      </c>
      <c r="D3100" s="169" t="s">
        <v>12820</v>
      </c>
      <c r="E3100" s="170"/>
      <c r="F3100" s="170"/>
      <c r="G3100" s="166">
        <v>2025</v>
      </c>
      <c r="H3100" s="169" t="s">
        <v>13582</v>
      </c>
      <c r="I3100" s="173" t="s">
        <v>13583</v>
      </c>
      <c r="J3100" s="167" t="s">
        <v>68</v>
      </c>
      <c r="K3100" s="166" t="s">
        <v>69</v>
      </c>
      <c r="L3100" s="166" t="s">
        <v>56</v>
      </c>
      <c r="M3100" s="166" t="s">
        <v>2407</v>
      </c>
    </row>
    <row r="3101" spans="1:13" ht="90" x14ac:dyDescent="0.2">
      <c r="A3101" s="166">
        <v>3100</v>
      </c>
      <c r="B3101" s="167" t="s">
        <v>13584</v>
      </c>
      <c r="C3101" s="168" t="s">
        <v>13585</v>
      </c>
      <c r="D3101" s="169" t="s">
        <v>13451</v>
      </c>
      <c r="E3101" s="170"/>
      <c r="F3101" s="170"/>
      <c r="G3101" s="166">
        <v>2025</v>
      </c>
      <c r="H3101" s="169" t="s">
        <v>13586</v>
      </c>
      <c r="I3101" s="173" t="s">
        <v>13587</v>
      </c>
      <c r="J3101" s="167" t="s">
        <v>68</v>
      </c>
      <c r="K3101" s="166" t="s">
        <v>69</v>
      </c>
      <c r="L3101" s="166" t="s">
        <v>56</v>
      </c>
      <c r="M3101" s="166" t="s">
        <v>3100</v>
      </c>
    </row>
    <row r="3102" spans="1:13" ht="60" x14ac:dyDescent="0.2">
      <c r="A3102" s="166">
        <v>3101</v>
      </c>
      <c r="B3102" s="167" t="s">
        <v>13588</v>
      </c>
      <c r="C3102" s="168" t="s">
        <v>13589</v>
      </c>
      <c r="D3102" s="169" t="s">
        <v>9555</v>
      </c>
      <c r="E3102" s="170"/>
      <c r="F3102" s="170"/>
      <c r="G3102" s="166">
        <v>2025</v>
      </c>
      <c r="H3102" s="169" t="s">
        <v>13590</v>
      </c>
      <c r="I3102" s="173" t="s">
        <v>13591</v>
      </c>
      <c r="J3102" s="167" t="s">
        <v>68</v>
      </c>
      <c r="K3102" s="166" t="s">
        <v>3417</v>
      </c>
      <c r="L3102" s="166" t="s">
        <v>56</v>
      </c>
      <c r="M3102" s="166" t="s">
        <v>2407</v>
      </c>
    </row>
    <row r="3103" spans="1:13" ht="90" x14ac:dyDescent="0.2">
      <c r="A3103" s="166">
        <v>3102</v>
      </c>
      <c r="B3103" s="167" t="s">
        <v>13592</v>
      </c>
      <c r="C3103" s="168" t="s">
        <v>13593</v>
      </c>
      <c r="D3103" s="169" t="s">
        <v>10243</v>
      </c>
      <c r="E3103" s="170"/>
      <c r="F3103" s="170"/>
      <c r="G3103" s="166">
        <v>2025</v>
      </c>
      <c r="H3103" s="169" t="s">
        <v>13594</v>
      </c>
      <c r="I3103" s="173" t="s">
        <v>13595</v>
      </c>
      <c r="J3103" s="167" t="s">
        <v>68</v>
      </c>
      <c r="K3103" s="166" t="s">
        <v>69</v>
      </c>
      <c r="L3103" s="166" t="s">
        <v>56</v>
      </c>
      <c r="M3103" s="166" t="s">
        <v>2407</v>
      </c>
    </row>
    <row r="3104" spans="1:13" ht="90" x14ac:dyDescent="0.2">
      <c r="A3104" s="166">
        <v>3103</v>
      </c>
      <c r="B3104" s="167" t="s">
        <v>13596</v>
      </c>
      <c r="C3104" s="168" t="s">
        <v>13597</v>
      </c>
      <c r="D3104" s="169" t="s">
        <v>13451</v>
      </c>
      <c r="E3104" s="170"/>
      <c r="F3104" s="170"/>
      <c r="G3104" s="166">
        <v>2025</v>
      </c>
      <c r="H3104" s="169" t="s">
        <v>13598</v>
      </c>
      <c r="I3104" s="173" t="s">
        <v>13599</v>
      </c>
      <c r="J3104" s="167" t="s">
        <v>68</v>
      </c>
      <c r="K3104" s="166" t="s">
        <v>69</v>
      </c>
      <c r="L3104" s="166" t="s">
        <v>56</v>
      </c>
      <c r="M3104" s="166" t="s">
        <v>3166</v>
      </c>
    </row>
    <row r="3105" spans="1:13" ht="60" x14ac:dyDescent="0.2">
      <c r="A3105" s="166">
        <v>3104</v>
      </c>
      <c r="B3105" s="167" t="s">
        <v>13600</v>
      </c>
      <c r="C3105" s="168" t="s">
        <v>13601</v>
      </c>
      <c r="D3105" s="169" t="s">
        <v>13602</v>
      </c>
      <c r="E3105" s="170"/>
      <c r="F3105" s="170"/>
      <c r="G3105" s="166">
        <v>2026</v>
      </c>
      <c r="H3105" s="169" t="s">
        <v>13603</v>
      </c>
      <c r="I3105" s="173" t="s">
        <v>13604</v>
      </c>
      <c r="J3105" s="167" t="s">
        <v>68</v>
      </c>
      <c r="K3105" s="166" t="s">
        <v>3417</v>
      </c>
      <c r="L3105" s="166" t="s">
        <v>128</v>
      </c>
      <c r="M3105" s="166" t="s">
        <v>3430</v>
      </c>
    </row>
    <row r="3106" spans="1:13" ht="60" x14ac:dyDescent="0.2">
      <c r="A3106" s="166">
        <v>3105</v>
      </c>
      <c r="B3106" s="167" t="s">
        <v>13605</v>
      </c>
      <c r="C3106" s="168" t="s">
        <v>13606</v>
      </c>
      <c r="D3106" s="169" t="s">
        <v>13607</v>
      </c>
      <c r="E3106" s="170"/>
      <c r="F3106" s="170"/>
      <c r="G3106" s="166">
        <v>2026</v>
      </c>
      <c r="H3106" s="169" t="s">
        <v>13608</v>
      </c>
      <c r="I3106" s="173" t="s">
        <v>13609</v>
      </c>
      <c r="J3106" s="167" t="s">
        <v>68</v>
      </c>
      <c r="K3106" s="166" t="s">
        <v>69</v>
      </c>
      <c r="L3106" s="166" t="s">
        <v>725</v>
      </c>
      <c r="M3106" s="166" t="s">
        <v>13610</v>
      </c>
    </row>
    <row r="3107" spans="1:13" ht="60" x14ac:dyDescent="0.2">
      <c r="A3107" s="166">
        <v>3106</v>
      </c>
      <c r="B3107" s="167" t="s">
        <v>13611</v>
      </c>
      <c r="C3107" s="168" t="s">
        <v>13612</v>
      </c>
      <c r="D3107" s="169" t="s">
        <v>13613</v>
      </c>
      <c r="E3107" s="170"/>
      <c r="F3107" s="170"/>
      <c r="G3107" s="166">
        <v>2026</v>
      </c>
      <c r="H3107" s="169" t="s">
        <v>13614</v>
      </c>
      <c r="I3107" s="173" t="s">
        <v>13615</v>
      </c>
      <c r="J3107" s="167" t="s">
        <v>68</v>
      </c>
      <c r="K3107" s="166" t="s">
        <v>3417</v>
      </c>
      <c r="L3107" s="166" t="s">
        <v>1325</v>
      </c>
      <c r="M3107" s="166" t="s">
        <v>9293</v>
      </c>
    </row>
    <row r="3108" spans="1:13" ht="60" x14ac:dyDescent="0.2">
      <c r="A3108" s="166">
        <v>3107</v>
      </c>
      <c r="B3108" s="167" t="s">
        <v>13616</v>
      </c>
      <c r="C3108" s="168" t="s">
        <v>13617</v>
      </c>
      <c r="D3108" s="169" t="s">
        <v>13607</v>
      </c>
      <c r="E3108" s="170"/>
      <c r="F3108" s="170"/>
      <c r="G3108" s="166">
        <v>2026</v>
      </c>
      <c r="H3108" s="169" t="s">
        <v>13618</v>
      </c>
      <c r="I3108" s="173" t="s">
        <v>13619</v>
      </c>
      <c r="J3108" s="167" t="s">
        <v>68</v>
      </c>
      <c r="K3108" s="166" t="s">
        <v>69</v>
      </c>
      <c r="L3108" s="166" t="s">
        <v>570</v>
      </c>
      <c r="M3108" s="166" t="s">
        <v>8834</v>
      </c>
    </row>
    <row r="3109" spans="1:13" ht="60" x14ac:dyDescent="0.2">
      <c r="A3109" s="166">
        <v>3108</v>
      </c>
      <c r="B3109" s="167" t="s">
        <v>13620</v>
      </c>
      <c r="C3109" s="168" t="s">
        <v>13621</v>
      </c>
      <c r="D3109" s="169" t="s">
        <v>13622</v>
      </c>
      <c r="E3109" s="170"/>
      <c r="F3109" s="170"/>
      <c r="G3109" s="166">
        <v>2026</v>
      </c>
      <c r="H3109" s="169" t="s">
        <v>13623</v>
      </c>
      <c r="I3109" s="173" t="s">
        <v>13624</v>
      </c>
      <c r="J3109" s="167" t="s">
        <v>68</v>
      </c>
      <c r="K3109" s="166" t="s">
        <v>3417</v>
      </c>
      <c r="L3109" s="166" t="s">
        <v>56</v>
      </c>
      <c r="M3109" s="166" t="s">
        <v>2505</v>
      </c>
    </row>
    <row r="3110" spans="1:13" ht="60" x14ac:dyDescent="0.2">
      <c r="A3110" s="166">
        <v>3109</v>
      </c>
      <c r="B3110" s="167" t="s">
        <v>13625</v>
      </c>
      <c r="C3110" s="168" t="s">
        <v>13626</v>
      </c>
      <c r="D3110" s="169" t="s">
        <v>13622</v>
      </c>
      <c r="E3110" s="170"/>
      <c r="F3110" s="170"/>
      <c r="G3110" s="166">
        <v>2026</v>
      </c>
      <c r="H3110" s="169" t="s">
        <v>13627</v>
      </c>
      <c r="I3110" s="173" t="s">
        <v>13628</v>
      </c>
      <c r="J3110" s="167" t="s">
        <v>68</v>
      </c>
      <c r="K3110" s="166" t="s">
        <v>3417</v>
      </c>
      <c r="L3110" s="166" t="s">
        <v>56</v>
      </c>
      <c r="M3110" s="166" t="s">
        <v>2765</v>
      </c>
    </row>
    <row r="3111" spans="1:13" ht="60" x14ac:dyDescent="0.2">
      <c r="A3111" s="166">
        <v>3110</v>
      </c>
      <c r="B3111" s="167" t="s">
        <v>13629</v>
      </c>
      <c r="C3111" s="168" t="s">
        <v>13630</v>
      </c>
      <c r="D3111" s="169" t="s">
        <v>13631</v>
      </c>
      <c r="E3111" s="170"/>
      <c r="F3111" s="170"/>
      <c r="G3111" s="166">
        <v>2026</v>
      </c>
      <c r="H3111" s="169" t="s">
        <v>13632</v>
      </c>
      <c r="I3111" s="173" t="s">
        <v>13633</v>
      </c>
      <c r="J3111" s="167" t="s">
        <v>68</v>
      </c>
      <c r="K3111" s="166" t="s">
        <v>69</v>
      </c>
      <c r="L3111" s="166" t="s">
        <v>80</v>
      </c>
      <c r="M3111" s="166" t="s">
        <v>2683</v>
      </c>
    </row>
    <row r="3112" spans="1:13" ht="60" x14ac:dyDescent="0.2">
      <c r="A3112" s="166">
        <v>3111</v>
      </c>
      <c r="B3112" s="167" t="s">
        <v>13634</v>
      </c>
      <c r="C3112" s="168" t="s">
        <v>13635</v>
      </c>
      <c r="D3112" s="169" t="s">
        <v>13631</v>
      </c>
      <c r="E3112" s="170"/>
      <c r="F3112" s="170"/>
      <c r="G3112" s="166">
        <v>2026</v>
      </c>
      <c r="H3112" s="169" t="s">
        <v>13636</v>
      </c>
      <c r="I3112" s="173" t="s">
        <v>13637</v>
      </c>
      <c r="J3112" s="167" t="s">
        <v>68</v>
      </c>
      <c r="K3112" s="166" t="s">
        <v>3417</v>
      </c>
      <c r="L3112" s="166" t="s">
        <v>56</v>
      </c>
      <c r="M3112" s="166" t="s">
        <v>7957</v>
      </c>
    </row>
    <row r="3113" spans="1:13" ht="60" x14ac:dyDescent="0.2">
      <c r="A3113" s="166">
        <v>3112</v>
      </c>
      <c r="B3113" s="167" t="s">
        <v>13638</v>
      </c>
      <c r="C3113" s="168" t="s">
        <v>13639</v>
      </c>
      <c r="D3113" s="169" t="s">
        <v>13631</v>
      </c>
      <c r="E3113" s="170"/>
      <c r="F3113" s="170"/>
      <c r="G3113" s="166">
        <v>2026</v>
      </c>
      <c r="H3113" s="169" t="s">
        <v>13640</v>
      </c>
      <c r="I3113" s="173" t="s">
        <v>13641</v>
      </c>
      <c r="J3113" s="167" t="s">
        <v>68</v>
      </c>
      <c r="K3113" s="166" t="s">
        <v>3417</v>
      </c>
      <c r="L3113" s="166" t="s">
        <v>864</v>
      </c>
      <c r="M3113" s="166" t="s">
        <v>6807</v>
      </c>
    </row>
    <row r="3114" spans="1:13" ht="60" x14ac:dyDescent="0.2">
      <c r="A3114" s="166">
        <v>3113</v>
      </c>
      <c r="B3114" s="167" t="s">
        <v>13642</v>
      </c>
      <c r="C3114" s="168" t="s">
        <v>13643</v>
      </c>
      <c r="D3114" s="169" t="s">
        <v>13644</v>
      </c>
      <c r="E3114" s="170"/>
      <c r="F3114" s="170"/>
      <c r="G3114" s="166">
        <v>2025</v>
      </c>
      <c r="H3114" s="169" t="s">
        <v>13645</v>
      </c>
      <c r="I3114" s="173" t="s">
        <v>13646</v>
      </c>
      <c r="J3114" s="167" t="s">
        <v>68</v>
      </c>
      <c r="K3114" s="166" t="s">
        <v>3417</v>
      </c>
      <c r="L3114" s="166" t="s">
        <v>56</v>
      </c>
      <c r="M3114" s="166" t="s">
        <v>3023</v>
      </c>
    </row>
    <row r="3115" spans="1:13" ht="60" x14ac:dyDescent="0.2">
      <c r="A3115" s="166">
        <v>3114</v>
      </c>
      <c r="B3115" s="167" t="s">
        <v>13647</v>
      </c>
      <c r="C3115" s="168" t="s">
        <v>13648</v>
      </c>
      <c r="D3115" s="169" t="s">
        <v>13622</v>
      </c>
      <c r="E3115" s="170"/>
      <c r="F3115" s="170"/>
      <c r="G3115" s="166">
        <v>2026</v>
      </c>
      <c r="H3115" s="169" t="s">
        <v>13649</v>
      </c>
      <c r="I3115" s="173" t="s">
        <v>13650</v>
      </c>
      <c r="J3115" s="167" t="s">
        <v>68</v>
      </c>
      <c r="K3115" s="166" t="s">
        <v>3417</v>
      </c>
      <c r="L3115" s="166" t="s">
        <v>56</v>
      </c>
      <c r="M3115" s="166" t="s">
        <v>3566</v>
      </c>
    </row>
    <row r="3116" spans="1:13" ht="60" x14ac:dyDescent="0.2">
      <c r="A3116" s="166">
        <v>3115</v>
      </c>
      <c r="B3116" s="167" t="s">
        <v>13651</v>
      </c>
      <c r="C3116" s="168" t="s">
        <v>13652</v>
      </c>
      <c r="D3116" s="169" t="s">
        <v>13653</v>
      </c>
      <c r="E3116" s="170"/>
      <c r="F3116" s="170"/>
      <c r="G3116" s="166">
        <v>2026</v>
      </c>
      <c r="H3116" s="169" t="s">
        <v>13654</v>
      </c>
      <c r="I3116" s="173" t="s">
        <v>13655</v>
      </c>
      <c r="J3116" s="167" t="s">
        <v>68</v>
      </c>
      <c r="K3116" s="166" t="s">
        <v>69</v>
      </c>
      <c r="L3116" s="166" t="s">
        <v>56</v>
      </c>
      <c r="M3116" s="166" t="s">
        <v>2353</v>
      </c>
    </row>
    <row r="3117" spans="1:13" ht="60" x14ac:dyDescent="0.2">
      <c r="A3117" s="166">
        <v>3116</v>
      </c>
      <c r="B3117" s="167" t="s">
        <v>13656</v>
      </c>
      <c r="C3117" s="168" t="s">
        <v>13657</v>
      </c>
      <c r="D3117" s="169" t="s">
        <v>13658</v>
      </c>
      <c r="E3117" s="170"/>
      <c r="F3117" s="170"/>
      <c r="G3117" s="166">
        <v>2026</v>
      </c>
      <c r="H3117" s="169" t="s">
        <v>13659</v>
      </c>
      <c r="I3117" s="173" t="s">
        <v>13660</v>
      </c>
      <c r="J3117" s="167" t="s">
        <v>32</v>
      </c>
      <c r="K3117" s="166" t="s">
        <v>55</v>
      </c>
      <c r="L3117" s="166" t="s">
        <v>56</v>
      </c>
      <c r="M3117" s="166" t="s">
        <v>2407</v>
      </c>
    </row>
    <row r="3118" spans="1:13" ht="90" x14ac:dyDescent="0.2">
      <c r="A3118" s="166">
        <v>3117</v>
      </c>
      <c r="B3118" s="167" t="s">
        <v>13661</v>
      </c>
      <c r="C3118" s="168" t="s">
        <v>13662</v>
      </c>
      <c r="D3118" s="169" t="s">
        <v>10243</v>
      </c>
      <c r="E3118" s="170"/>
      <c r="F3118" s="170"/>
      <c r="G3118" s="166">
        <v>2025</v>
      </c>
      <c r="H3118" s="169" t="s">
        <v>13663</v>
      </c>
      <c r="I3118" s="173" t="s">
        <v>13664</v>
      </c>
      <c r="J3118" s="167" t="s">
        <v>68</v>
      </c>
      <c r="K3118" s="166" t="s">
        <v>69</v>
      </c>
      <c r="L3118" s="166" t="s">
        <v>56</v>
      </c>
      <c r="M3118" s="166" t="s">
        <v>665</v>
      </c>
    </row>
    <row r="3119" spans="1:13" ht="60" x14ac:dyDescent="0.2">
      <c r="A3119" s="166">
        <v>3118</v>
      </c>
      <c r="B3119" s="167" t="s">
        <v>13665</v>
      </c>
      <c r="C3119" s="168" t="s">
        <v>13666</v>
      </c>
      <c r="D3119" s="169" t="s">
        <v>10909</v>
      </c>
      <c r="E3119" s="170"/>
      <c r="F3119" s="170"/>
      <c r="G3119" s="166">
        <v>2026</v>
      </c>
      <c r="H3119" s="169" t="s">
        <v>13667</v>
      </c>
      <c r="I3119" s="173" t="s">
        <v>13668</v>
      </c>
      <c r="J3119" s="167" t="s">
        <v>68</v>
      </c>
      <c r="K3119" s="166" t="s">
        <v>69</v>
      </c>
      <c r="L3119" s="166" t="s">
        <v>56</v>
      </c>
      <c r="M3119" s="166" t="s">
        <v>2407</v>
      </c>
    </row>
    <row r="3120" spans="1:13" ht="45" x14ac:dyDescent="0.2">
      <c r="A3120" s="166">
        <v>3119</v>
      </c>
      <c r="B3120" s="167" t="s">
        <v>13669</v>
      </c>
      <c r="C3120" s="168" t="s">
        <v>13670</v>
      </c>
      <c r="D3120" s="169" t="s">
        <v>13671</v>
      </c>
      <c r="E3120" s="170"/>
      <c r="F3120" s="170"/>
      <c r="G3120" s="166">
        <v>2025</v>
      </c>
      <c r="H3120" s="169" t="s">
        <v>13672</v>
      </c>
      <c r="I3120" s="173" t="s">
        <v>13673</v>
      </c>
      <c r="J3120" s="167" t="s">
        <v>68</v>
      </c>
      <c r="K3120" s="166" t="s">
        <v>69</v>
      </c>
      <c r="L3120" s="166" t="s">
        <v>80</v>
      </c>
      <c r="M3120" s="166" t="s">
        <v>5559</v>
      </c>
    </row>
    <row r="3121" spans="1:13" ht="45" x14ac:dyDescent="0.2">
      <c r="A3121" s="166">
        <v>3120</v>
      </c>
      <c r="B3121" s="167" t="s">
        <v>13674</v>
      </c>
      <c r="C3121" s="168" t="s">
        <v>13675</v>
      </c>
      <c r="D3121" s="169" t="s">
        <v>12889</v>
      </c>
      <c r="E3121" s="170"/>
      <c r="F3121" s="170"/>
      <c r="G3121" s="166">
        <v>2025</v>
      </c>
      <c r="H3121" s="169" t="s">
        <v>13676</v>
      </c>
      <c r="I3121" s="173" t="s">
        <v>13677</v>
      </c>
      <c r="J3121" s="167" t="s">
        <v>68</v>
      </c>
      <c r="K3121" s="166" t="s">
        <v>69</v>
      </c>
      <c r="L3121" s="166" t="s">
        <v>56</v>
      </c>
      <c r="M3121" s="166" t="s">
        <v>2440</v>
      </c>
    </row>
    <row r="3122" spans="1:13" ht="60" x14ac:dyDescent="0.2">
      <c r="A3122" s="166">
        <v>3121</v>
      </c>
      <c r="B3122" s="167" t="s">
        <v>13678</v>
      </c>
      <c r="C3122" s="168" t="s">
        <v>13679</v>
      </c>
      <c r="D3122" s="169" t="s">
        <v>13644</v>
      </c>
      <c r="E3122" s="170"/>
      <c r="F3122" s="170"/>
      <c r="G3122" s="166">
        <v>2025</v>
      </c>
      <c r="H3122" s="169" t="s">
        <v>13680</v>
      </c>
      <c r="I3122" s="173" t="s">
        <v>13681</v>
      </c>
      <c r="J3122" s="167" t="s">
        <v>68</v>
      </c>
      <c r="K3122" s="166" t="s">
        <v>3417</v>
      </c>
      <c r="L3122" s="166" t="s">
        <v>56</v>
      </c>
      <c r="M3122" s="166" t="s">
        <v>2505</v>
      </c>
    </row>
    <row r="3123" spans="1:13" ht="90" x14ac:dyDescent="0.2">
      <c r="A3123" s="166">
        <v>3122</v>
      </c>
      <c r="B3123" s="167" t="s">
        <v>13682</v>
      </c>
      <c r="C3123" s="168" t="s">
        <v>13683</v>
      </c>
      <c r="D3123" s="169" t="s">
        <v>10243</v>
      </c>
      <c r="E3123" s="170"/>
      <c r="F3123" s="170"/>
      <c r="G3123" s="166">
        <v>2025</v>
      </c>
      <c r="H3123" s="169" t="s">
        <v>13684</v>
      </c>
      <c r="I3123" s="173" t="s">
        <v>13685</v>
      </c>
      <c r="J3123" s="167" t="s">
        <v>68</v>
      </c>
      <c r="K3123" s="166" t="s">
        <v>69</v>
      </c>
      <c r="L3123" s="166" t="s">
        <v>56</v>
      </c>
      <c r="M3123" s="166" t="s">
        <v>665</v>
      </c>
    </row>
    <row r="3124" spans="1:13" ht="90" x14ac:dyDescent="0.2">
      <c r="A3124" s="166">
        <v>3123</v>
      </c>
      <c r="B3124" s="167" t="s">
        <v>13686</v>
      </c>
      <c r="C3124" s="168" t="s">
        <v>13687</v>
      </c>
      <c r="D3124" s="169" t="s">
        <v>13688</v>
      </c>
      <c r="E3124" s="170">
        <v>44</v>
      </c>
      <c r="F3124" s="170">
        <v>1</v>
      </c>
      <c r="G3124" s="169">
        <v>2025</v>
      </c>
      <c r="H3124" s="169" t="s">
        <v>13689</v>
      </c>
      <c r="I3124" s="167" t="s">
        <v>13690</v>
      </c>
      <c r="J3124" s="167" t="s">
        <v>32</v>
      </c>
      <c r="K3124" s="167" t="s">
        <v>55</v>
      </c>
      <c r="L3124" s="169" t="s">
        <v>114</v>
      </c>
      <c r="M3124" s="169" t="s">
        <v>4687</v>
      </c>
    </row>
    <row r="3125" spans="1:13" ht="60" x14ac:dyDescent="0.2">
      <c r="A3125" s="166">
        <v>3124</v>
      </c>
      <c r="B3125" s="167" t="s">
        <v>13691</v>
      </c>
      <c r="C3125" s="168" t="s">
        <v>13692</v>
      </c>
      <c r="D3125" s="169" t="s">
        <v>13693</v>
      </c>
      <c r="E3125" s="170"/>
      <c r="F3125" s="170"/>
      <c r="G3125" s="166">
        <v>2025</v>
      </c>
      <c r="H3125" s="169" t="s">
        <v>13694</v>
      </c>
      <c r="I3125" s="173" t="s">
        <v>13695</v>
      </c>
      <c r="J3125" s="167" t="s">
        <v>68</v>
      </c>
      <c r="K3125" s="166" t="s">
        <v>69</v>
      </c>
      <c r="L3125" s="166" t="s">
        <v>725</v>
      </c>
      <c r="M3125" s="166" t="s">
        <v>8450</v>
      </c>
    </row>
    <row r="3126" spans="1:13" ht="45" x14ac:dyDescent="0.2">
      <c r="A3126" s="166">
        <v>3125</v>
      </c>
      <c r="B3126" s="167" t="s">
        <v>13696</v>
      </c>
      <c r="C3126" s="168" t="s">
        <v>13697</v>
      </c>
      <c r="D3126" s="169" t="s">
        <v>13698</v>
      </c>
      <c r="E3126" s="170"/>
      <c r="F3126" s="170"/>
      <c r="G3126" s="166">
        <v>2025</v>
      </c>
      <c r="H3126" s="169" t="s">
        <v>13699</v>
      </c>
      <c r="I3126" s="173" t="s">
        <v>13700</v>
      </c>
      <c r="J3126" s="167" t="s">
        <v>68</v>
      </c>
      <c r="K3126" s="166" t="s">
        <v>69</v>
      </c>
      <c r="L3126" s="166" t="s">
        <v>56</v>
      </c>
      <c r="M3126" s="166" t="s">
        <v>3059</v>
      </c>
    </row>
    <row r="3127" spans="1:13" ht="75" x14ac:dyDescent="0.2">
      <c r="A3127" s="166">
        <v>3126</v>
      </c>
      <c r="B3127" s="167" t="s">
        <v>13701</v>
      </c>
      <c r="C3127" s="168" t="s">
        <v>13702</v>
      </c>
      <c r="D3127" s="169" t="s">
        <v>1359</v>
      </c>
      <c r="E3127" s="170">
        <v>48</v>
      </c>
      <c r="F3127" s="170">
        <v>4</v>
      </c>
      <c r="G3127" s="169">
        <v>2025</v>
      </c>
      <c r="H3127" s="169" t="s">
        <v>13703</v>
      </c>
      <c r="I3127" s="190" t="s">
        <v>13704</v>
      </c>
      <c r="J3127" s="167" t="s">
        <v>32</v>
      </c>
      <c r="K3127" s="166" t="s">
        <v>103</v>
      </c>
      <c r="L3127" s="166" t="s">
        <v>114</v>
      </c>
      <c r="M3127" s="166" t="s">
        <v>4687</v>
      </c>
    </row>
    <row r="3128" spans="1:13" ht="75" x14ac:dyDescent="0.2">
      <c r="A3128" s="166">
        <v>3127</v>
      </c>
      <c r="B3128" s="167" t="s">
        <v>13705</v>
      </c>
      <c r="C3128" s="168" t="s">
        <v>13706</v>
      </c>
      <c r="D3128" s="169" t="s">
        <v>13707</v>
      </c>
      <c r="E3128" s="170">
        <v>55</v>
      </c>
      <c r="F3128" s="170">
        <v>3</v>
      </c>
      <c r="G3128" s="166">
        <v>2025</v>
      </c>
      <c r="H3128" s="169"/>
      <c r="I3128" s="173" t="s">
        <v>13708</v>
      </c>
      <c r="J3128" s="167" t="s">
        <v>32</v>
      </c>
      <c r="K3128" s="166" t="s">
        <v>55</v>
      </c>
      <c r="L3128" s="166" t="s">
        <v>725</v>
      </c>
      <c r="M3128" s="166" t="s">
        <v>6837</v>
      </c>
    </row>
    <row r="3129" spans="1:13" ht="75" x14ac:dyDescent="0.2">
      <c r="A3129" s="166">
        <v>3128</v>
      </c>
      <c r="B3129" s="167" t="s">
        <v>13709</v>
      </c>
      <c r="C3129" s="168" t="s">
        <v>13710</v>
      </c>
      <c r="D3129" s="169" t="s">
        <v>11422</v>
      </c>
      <c r="E3129" s="170"/>
      <c r="F3129" s="170"/>
      <c r="G3129" s="166">
        <v>2025</v>
      </c>
      <c r="H3129" s="169" t="s">
        <v>13711</v>
      </c>
      <c r="I3129" s="173" t="s">
        <v>13712</v>
      </c>
      <c r="J3129" s="167" t="s">
        <v>68</v>
      </c>
      <c r="K3129" s="166" t="s">
        <v>69</v>
      </c>
      <c r="L3129" s="166" t="s">
        <v>4871</v>
      </c>
      <c r="M3129" s="166" t="s">
        <v>4687</v>
      </c>
    </row>
    <row r="3130" spans="1:13" ht="75" x14ac:dyDescent="0.2">
      <c r="A3130" s="166">
        <v>3129</v>
      </c>
      <c r="B3130" s="167" t="s">
        <v>13713</v>
      </c>
      <c r="C3130" s="168" t="s">
        <v>13714</v>
      </c>
      <c r="D3130" s="169" t="s">
        <v>11422</v>
      </c>
      <c r="E3130" s="170"/>
      <c r="F3130" s="170"/>
      <c r="G3130" s="166">
        <v>2025</v>
      </c>
      <c r="H3130" s="169" t="s">
        <v>13715</v>
      </c>
      <c r="I3130" s="173" t="s">
        <v>13716</v>
      </c>
      <c r="J3130" s="167" t="s">
        <v>68</v>
      </c>
      <c r="K3130" s="166" t="s">
        <v>69</v>
      </c>
      <c r="L3130" s="166" t="s">
        <v>4871</v>
      </c>
      <c r="M3130" s="166" t="s">
        <v>4687</v>
      </c>
    </row>
    <row r="3131" spans="1:13" ht="90" x14ac:dyDescent="0.2">
      <c r="A3131" s="166">
        <v>3130</v>
      </c>
      <c r="B3131" s="167" t="s">
        <v>13717</v>
      </c>
      <c r="C3131" s="168" t="s">
        <v>13718</v>
      </c>
      <c r="D3131" s="169" t="s">
        <v>10243</v>
      </c>
      <c r="E3131" s="170"/>
      <c r="F3131" s="170"/>
      <c r="G3131" s="166">
        <v>2025</v>
      </c>
      <c r="H3131" s="169" t="s">
        <v>13719</v>
      </c>
      <c r="I3131" s="173" t="s">
        <v>13720</v>
      </c>
      <c r="J3131" s="167" t="s">
        <v>68</v>
      </c>
      <c r="K3131" s="166" t="s">
        <v>69</v>
      </c>
      <c r="L3131" s="166" t="s">
        <v>56</v>
      </c>
      <c r="M3131" s="166" t="s">
        <v>665</v>
      </c>
    </row>
    <row r="3132" spans="1:13" ht="90" x14ac:dyDescent="0.2">
      <c r="A3132" s="166">
        <v>3131</v>
      </c>
      <c r="B3132" s="167" t="s">
        <v>13721</v>
      </c>
      <c r="C3132" s="168" t="s">
        <v>13722</v>
      </c>
      <c r="D3132" s="169" t="s">
        <v>10243</v>
      </c>
      <c r="E3132" s="170"/>
      <c r="F3132" s="170"/>
      <c r="G3132" s="166">
        <v>2025</v>
      </c>
      <c r="H3132" s="169" t="s">
        <v>13723</v>
      </c>
      <c r="I3132" s="173" t="s">
        <v>13724</v>
      </c>
      <c r="J3132" s="167" t="s">
        <v>68</v>
      </c>
      <c r="K3132" s="166" t="s">
        <v>69</v>
      </c>
      <c r="L3132" s="166" t="s">
        <v>56</v>
      </c>
      <c r="M3132" s="166" t="s">
        <v>665</v>
      </c>
    </row>
    <row r="3133" spans="1:13" ht="45" x14ac:dyDescent="0.2">
      <c r="A3133" s="166">
        <v>3132</v>
      </c>
      <c r="B3133" s="167" t="s">
        <v>13725</v>
      </c>
      <c r="C3133" s="168" t="s">
        <v>13726</v>
      </c>
      <c r="D3133" s="169" t="s">
        <v>13727</v>
      </c>
      <c r="E3133" s="170"/>
      <c r="F3133" s="170"/>
      <c r="G3133" s="166">
        <v>2026</v>
      </c>
      <c r="H3133" s="169" t="s">
        <v>13728</v>
      </c>
      <c r="I3133" s="173" t="s">
        <v>13729</v>
      </c>
      <c r="J3133" s="167" t="s">
        <v>68</v>
      </c>
      <c r="K3133" s="166" t="s">
        <v>3417</v>
      </c>
      <c r="L3133" s="166" t="s">
        <v>56</v>
      </c>
      <c r="M3133" s="166" t="s">
        <v>2353</v>
      </c>
    </row>
    <row r="3134" spans="1:13" ht="75" x14ac:dyDescent="0.2">
      <c r="A3134" s="166">
        <v>3133</v>
      </c>
      <c r="B3134" s="167" t="s">
        <v>13730</v>
      </c>
      <c r="C3134" s="168" t="s">
        <v>13731</v>
      </c>
      <c r="D3134" s="169" t="s">
        <v>13732</v>
      </c>
      <c r="E3134" s="170">
        <v>14</v>
      </c>
      <c r="F3134" s="170"/>
      <c r="G3134" s="166">
        <v>2026</v>
      </c>
      <c r="H3134" s="169" t="s">
        <v>13733</v>
      </c>
      <c r="I3134" s="173" t="s">
        <v>13734</v>
      </c>
      <c r="J3134" s="167" t="s">
        <v>32</v>
      </c>
      <c r="K3134" s="166" t="s">
        <v>103</v>
      </c>
      <c r="L3134" s="166" t="s">
        <v>56</v>
      </c>
      <c r="M3134" s="166" t="s">
        <v>6740</v>
      </c>
    </row>
    <row r="3135" spans="1:13" ht="60" x14ac:dyDescent="0.2">
      <c r="A3135" s="166">
        <v>3134</v>
      </c>
      <c r="B3135" s="167" t="s">
        <v>13735</v>
      </c>
      <c r="C3135" s="168" t="s">
        <v>13736</v>
      </c>
      <c r="D3135" s="169" t="s">
        <v>6987</v>
      </c>
      <c r="E3135" s="170">
        <v>16</v>
      </c>
      <c r="F3135" s="170">
        <v>1</v>
      </c>
      <c r="G3135" s="166">
        <v>2026</v>
      </c>
      <c r="H3135" s="169" t="s">
        <v>13737</v>
      </c>
      <c r="I3135" s="173" t="s">
        <v>13738</v>
      </c>
      <c r="J3135" s="167" t="s">
        <v>32</v>
      </c>
      <c r="K3135" s="166" t="s">
        <v>55</v>
      </c>
      <c r="L3135" s="166" t="s">
        <v>128</v>
      </c>
      <c r="M3135" s="166" t="s">
        <v>544</v>
      </c>
    </row>
    <row r="3136" spans="1:13" ht="60" x14ac:dyDescent="0.2">
      <c r="A3136" s="166">
        <v>3135</v>
      </c>
      <c r="B3136" s="167" t="s">
        <v>13739</v>
      </c>
      <c r="C3136" s="168" t="s">
        <v>13740</v>
      </c>
      <c r="D3136" s="169" t="s">
        <v>13741</v>
      </c>
      <c r="E3136" s="170">
        <v>49</v>
      </c>
      <c r="F3136" s="170">
        <v>5</v>
      </c>
      <c r="G3136" s="166">
        <v>2026</v>
      </c>
      <c r="H3136" s="169" t="s">
        <v>13742</v>
      </c>
      <c r="I3136" s="173" t="s">
        <v>13743</v>
      </c>
      <c r="J3136" s="167" t="s">
        <v>323</v>
      </c>
      <c r="K3136" s="166" t="s">
        <v>55</v>
      </c>
      <c r="L3136" s="166" t="s">
        <v>114</v>
      </c>
      <c r="M3136" s="166" t="s">
        <v>2742</v>
      </c>
    </row>
    <row r="3137" spans="1:13" ht="45" x14ac:dyDescent="0.2">
      <c r="A3137" s="166">
        <v>3136</v>
      </c>
      <c r="B3137" s="167" t="s">
        <v>13744</v>
      </c>
      <c r="C3137" s="168" t="s">
        <v>13745</v>
      </c>
      <c r="D3137" s="169" t="s">
        <v>13746</v>
      </c>
      <c r="E3137" s="170"/>
      <c r="F3137" s="170"/>
      <c r="G3137" s="166">
        <v>2025</v>
      </c>
      <c r="H3137" s="169" t="s">
        <v>13747</v>
      </c>
      <c r="I3137" s="173" t="s">
        <v>13748</v>
      </c>
      <c r="J3137" s="167" t="s">
        <v>68</v>
      </c>
      <c r="K3137" s="166" t="s">
        <v>69</v>
      </c>
      <c r="L3137" s="166" t="s">
        <v>80</v>
      </c>
      <c r="M3137" s="166" t="s">
        <v>13749</v>
      </c>
    </row>
    <row r="3138" spans="1:13" ht="60" x14ac:dyDescent="0.2">
      <c r="A3138" s="166">
        <v>3137</v>
      </c>
      <c r="B3138" s="167" t="s">
        <v>13750</v>
      </c>
      <c r="C3138" s="168" t="s">
        <v>13751</v>
      </c>
      <c r="D3138" s="169" t="s">
        <v>13752</v>
      </c>
      <c r="E3138" s="170"/>
      <c r="F3138" s="170"/>
      <c r="G3138" s="166">
        <v>2025</v>
      </c>
      <c r="H3138" s="169"/>
      <c r="I3138" s="173" t="s">
        <v>13753</v>
      </c>
      <c r="J3138" s="167" t="s">
        <v>61</v>
      </c>
      <c r="K3138" s="166" t="s">
        <v>69</v>
      </c>
      <c r="L3138" s="166" t="s">
        <v>725</v>
      </c>
      <c r="M3138" s="166" t="s">
        <v>8450</v>
      </c>
    </row>
    <row r="3139" spans="1:13" ht="60" x14ac:dyDescent="0.2">
      <c r="A3139" s="166">
        <v>3138</v>
      </c>
      <c r="B3139" s="167" t="s">
        <v>13754</v>
      </c>
      <c r="C3139" s="168" t="s">
        <v>13755</v>
      </c>
      <c r="D3139" s="169" t="s">
        <v>13756</v>
      </c>
      <c r="E3139" s="170"/>
      <c r="F3139" s="170"/>
      <c r="G3139" s="166">
        <v>2026</v>
      </c>
      <c r="H3139" s="169" t="s">
        <v>13757</v>
      </c>
      <c r="I3139" s="173" t="s">
        <v>13758</v>
      </c>
      <c r="J3139" s="167" t="s">
        <v>68</v>
      </c>
      <c r="K3139" s="166" t="s">
        <v>69</v>
      </c>
      <c r="L3139" s="166" t="s">
        <v>128</v>
      </c>
      <c r="M3139" s="166" t="s">
        <v>2200</v>
      </c>
    </row>
    <row r="3140" spans="1:13" ht="60" x14ac:dyDescent="0.2">
      <c r="A3140" s="166">
        <v>3139</v>
      </c>
      <c r="B3140" s="167" t="s">
        <v>13759</v>
      </c>
      <c r="C3140" s="168" t="s">
        <v>13760</v>
      </c>
      <c r="D3140" s="169" t="s">
        <v>13761</v>
      </c>
      <c r="E3140" s="170">
        <v>361</v>
      </c>
      <c r="F3140" s="170"/>
      <c r="G3140" s="166">
        <v>2026</v>
      </c>
      <c r="H3140" s="169" t="s">
        <v>13762</v>
      </c>
      <c r="I3140" s="173" t="s">
        <v>13763</v>
      </c>
      <c r="J3140" s="167" t="s">
        <v>32</v>
      </c>
      <c r="K3140" s="166" t="s">
        <v>55</v>
      </c>
      <c r="L3140" s="166" t="s">
        <v>56</v>
      </c>
      <c r="M3140" s="166" t="s">
        <v>459</v>
      </c>
    </row>
    <row r="3141" spans="1:13" ht="60" x14ac:dyDescent="0.2">
      <c r="A3141" s="166">
        <v>3140</v>
      </c>
      <c r="B3141" s="167" t="s">
        <v>13764</v>
      </c>
      <c r="C3141" s="168" t="s">
        <v>13765</v>
      </c>
      <c r="D3141" s="169" t="s">
        <v>9455</v>
      </c>
      <c r="E3141" s="170">
        <v>247</v>
      </c>
      <c r="F3141" s="170">
        <v>1</v>
      </c>
      <c r="G3141" s="166">
        <v>2026</v>
      </c>
      <c r="H3141" s="169" t="s">
        <v>13766</v>
      </c>
      <c r="I3141" s="173" t="s">
        <v>13767</v>
      </c>
      <c r="J3141" s="167" t="s">
        <v>32</v>
      </c>
      <c r="K3141" s="166" t="s">
        <v>103</v>
      </c>
      <c r="L3141" s="166" t="s">
        <v>725</v>
      </c>
      <c r="M3141" s="166" t="s">
        <v>8450</v>
      </c>
    </row>
    <row r="3142" spans="1:13" ht="60" x14ac:dyDescent="0.2">
      <c r="A3142" s="166">
        <v>3141</v>
      </c>
      <c r="B3142" s="167" t="s">
        <v>13768</v>
      </c>
      <c r="C3142" s="168" t="s">
        <v>13769</v>
      </c>
      <c r="D3142" s="169" t="s">
        <v>13756</v>
      </c>
      <c r="E3142" s="170"/>
      <c r="F3142" s="170"/>
      <c r="G3142" s="166">
        <v>2026</v>
      </c>
      <c r="H3142" s="169" t="s">
        <v>13770</v>
      </c>
      <c r="I3142" s="173" t="s">
        <v>13771</v>
      </c>
      <c r="J3142" s="167" t="s">
        <v>68</v>
      </c>
      <c r="K3142" s="166" t="s">
        <v>3417</v>
      </c>
      <c r="L3142" s="166" t="s">
        <v>1325</v>
      </c>
      <c r="M3142" s="166" t="s">
        <v>11045</v>
      </c>
    </row>
    <row r="3143" spans="1:13" ht="60" x14ac:dyDescent="0.2">
      <c r="A3143" s="166">
        <v>3142</v>
      </c>
      <c r="B3143" s="167" t="s">
        <v>13772</v>
      </c>
      <c r="C3143" s="168" t="s">
        <v>13773</v>
      </c>
      <c r="D3143" s="169" t="s">
        <v>13774</v>
      </c>
      <c r="E3143" s="170"/>
      <c r="F3143" s="170"/>
      <c r="G3143" s="166">
        <v>2026</v>
      </c>
      <c r="H3143" s="169" t="s">
        <v>13775</v>
      </c>
      <c r="I3143" s="173" t="s">
        <v>13776</v>
      </c>
      <c r="J3143" s="167" t="s">
        <v>68</v>
      </c>
      <c r="K3143" s="166" t="s">
        <v>69</v>
      </c>
      <c r="L3143" s="166" t="s">
        <v>80</v>
      </c>
      <c r="M3143" s="166" t="s">
        <v>5335</v>
      </c>
    </row>
    <row r="3144" spans="1:13" ht="45" x14ac:dyDescent="0.2">
      <c r="A3144" s="166">
        <v>3143</v>
      </c>
      <c r="B3144" s="167" t="s">
        <v>13777</v>
      </c>
      <c r="C3144" s="168" t="s">
        <v>13778</v>
      </c>
      <c r="D3144" s="169" t="s">
        <v>13779</v>
      </c>
      <c r="E3144" s="170"/>
      <c r="F3144" s="170"/>
      <c r="G3144" s="166">
        <v>2025</v>
      </c>
      <c r="H3144" s="169" t="s">
        <v>13780</v>
      </c>
      <c r="I3144" s="173" t="s">
        <v>13781</v>
      </c>
      <c r="J3144" s="167" t="s">
        <v>68</v>
      </c>
      <c r="K3144" s="166" t="s">
        <v>3417</v>
      </c>
      <c r="L3144" s="166" t="s">
        <v>56</v>
      </c>
      <c r="M3144" s="166" t="s">
        <v>2881</v>
      </c>
    </row>
    <row r="3145" spans="1:13" ht="45" x14ac:dyDescent="0.2">
      <c r="A3145" s="166">
        <v>3144</v>
      </c>
      <c r="B3145" s="167" t="s">
        <v>13782</v>
      </c>
      <c r="C3145" s="168" t="s">
        <v>13783</v>
      </c>
      <c r="D3145" s="169" t="s">
        <v>330</v>
      </c>
      <c r="E3145" s="170" t="s">
        <v>13784</v>
      </c>
      <c r="F3145" s="170"/>
      <c r="G3145" s="166">
        <v>2026</v>
      </c>
      <c r="H3145" s="169" t="s">
        <v>13785</v>
      </c>
      <c r="I3145" s="173" t="s">
        <v>13786</v>
      </c>
      <c r="J3145" s="167" t="s">
        <v>68</v>
      </c>
      <c r="K3145" s="166" t="s">
        <v>69</v>
      </c>
      <c r="L3145" s="166" t="s">
        <v>1325</v>
      </c>
      <c r="M3145" s="166" t="s">
        <v>13787</v>
      </c>
    </row>
    <row r="3146" spans="1:13" ht="60" x14ac:dyDescent="0.2">
      <c r="A3146" s="166">
        <v>3145</v>
      </c>
      <c r="B3146" s="167" t="s">
        <v>13788</v>
      </c>
      <c r="C3146" s="168" t="s">
        <v>13789</v>
      </c>
      <c r="D3146" s="169" t="s">
        <v>10351</v>
      </c>
      <c r="E3146" s="170"/>
      <c r="F3146" s="170"/>
      <c r="G3146" s="166">
        <v>2026</v>
      </c>
      <c r="H3146" s="169" t="s">
        <v>13790</v>
      </c>
      <c r="I3146" s="173" t="s">
        <v>13791</v>
      </c>
      <c r="J3146" s="167" t="s">
        <v>68</v>
      </c>
      <c r="K3146" s="166" t="s">
        <v>69</v>
      </c>
      <c r="L3146" s="166" t="s">
        <v>4871</v>
      </c>
      <c r="M3146" s="166" t="s">
        <v>4687</v>
      </c>
    </row>
    <row r="3147" spans="1:13" ht="60" x14ac:dyDescent="0.2">
      <c r="A3147" s="166">
        <v>3146</v>
      </c>
      <c r="B3147" s="167" t="s">
        <v>13792</v>
      </c>
      <c r="C3147" s="168" t="s">
        <v>13793</v>
      </c>
      <c r="D3147" s="169" t="s">
        <v>10351</v>
      </c>
      <c r="E3147" s="170"/>
      <c r="F3147" s="170"/>
      <c r="G3147" s="166">
        <v>2026</v>
      </c>
      <c r="H3147" s="169" t="s">
        <v>13794</v>
      </c>
      <c r="I3147" s="173" t="s">
        <v>13795</v>
      </c>
      <c r="J3147" s="167" t="s">
        <v>68</v>
      </c>
      <c r="K3147" s="166" t="s">
        <v>69</v>
      </c>
      <c r="L3147" s="166" t="s">
        <v>4871</v>
      </c>
      <c r="M3147" s="166" t="s">
        <v>4687</v>
      </c>
    </row>
    <row r="3148" spans="1:13" ht="75" x14ac:dyDescent="0.2">
      <c r="A3148" s="166">
        <v>3147</v>
      </c>
      <c r="B3148" s="167" t="s">
        <v>13796</v>
      </c>
      <c r="C3148" s="168" t="s">
        <v>13797</v>
      </c>
      <c r="D3148" s="169" t="s">
        <v>10755</v>
      </c>
      <c r="E3148" s="170"/>
      <c r="F3148" s="170"/>
      <c r="G3148" s="166">
        <v>2025</v>
      </c>
      <c r="H3148" s="169" t="s">
        <v>13798</v>
      </c>
      <c r="I3148" s="173" t="s">
        <v>13799</v>
      </c>
      <c r="J3148" s="167" t="s">
        <v>68</v>
      </c>
      <c r="K3148" s="166" t="s">
        <v>69</v>
      </c>
      <c r="L3148" s="166" t="s">
        <v>128</v>
      </c>
      <c r="M3148" s="166" t="s">
        <v>469</v>
      </c>
    </row>
    <row r="3149" spans="1:13" ht="75" x14ac:dyDescent="0.2">
      <c r="A3149" s="166">
        <v>3148</v>
      </c>
      <c r="B3149" s="167" t="s">
        <v>13800</v>
      </c>
      <c r="C3149" s="168" t="s">
        <v>13801</v>
      </c>
      <c r="D3149" s="169" t="s">
        <v>10755</v>
      </c>
      <c r="E3149" s="170"/>
      <c r="F3149" s="170"/>
      <c r="G3149" s="166">
        <v>2025</v>
      </c>
      <c r="H3149" s="169" t="s">
        <v>13802</v>
      </c>
      <c r="I3149" s="173" t="s">
        <v>13803</v>
      </c>
      <c r="J3149" s="167" t="s">
        <v>68</v>
      </c>
      <c r="K3149" s="166" t="s">
        <v>69</v>
      </c>
      <c r="L3149" s="166" t="s">
        <v>128</v>
      </c>
      <c r="M3149" s="166" t="s">
        <v>469</v>
      </c>
    </row>
    <row r="3150" spans="1:13" ht="75" x14ac:dyDescent="0.2">
      <c r="A3150" s="166">
        <v>3149</v>
      </c>
      <c r="B3150" s="167" t="s">
        <v>13804</v>
      </c>
      <c r="C3150" s="168" t="s">
        <v>13805</v>
      </c>
      <c r="D3150" s="169" t="s">
        <v>11288</v>
      </c>
      <c r="E3150" s="170"/>
      <c r="F3150" s="170"/>
      <c r="G3150" s="166">
        <v>2026</v>
      </c>
      <c r="H3150" s="169" t="s">
        <v>13806</v>
      </c>
      <c r="I3150" s="173" t="s">
        <v>13807</v>
      </c>
      <c r="J3150" s="167" t="s">
        <v>32</v>
      </c>
      <c r="K3150" s="166" t="s">
        <v>55</v>
      </c>
      <c r="L3150" s="166" t="s">
        <v>56</v>
      </c>
      <c r="M3150" s="166" t="s">
        <v>469</v>
      </c>
    </row>
    <row r="3151" spans="1:13" ht="75" x14ac:dyDescent="0.2">
      <c r="A3151" s="166">
        <v>3150</v>
      </c>
      <c r="B3151" s="167" t="s">
        <v>13808</v>
      </c>
      <c r="C3151" s="168" t="s">
        <v>13809</v>
      </c>
      <c r="D3151" s="169" t="s">
        <v>11422</v>
      </c>
      <c r="E3151" s="170"/>
      <c r="F3151" s="170"/>
      <c r="G3151" s="166">
        <v>2025</v>
      </c>
      <c r="H3151" s="169" t="s">
        <v>13810</v>
      </c>
      <c r="I3151" s="173" t="s">
        <v>13811</v>
      </c>
      <c r="J3151" s="167" t="s">
        <v>68</v>
      </c>
      <c r="K3151" s="166" t="s">
        <v>69</v>
      </c>
      <c r="L3151" s="166" t="s">
        <v>128</v>
      </c>
      <c r="M3151" s="166" t="s">
        <v>469</v>
      </c>
    </row>
    <row r="3152" spans="1:13" ht="75" x14ac:dyDescent="0.2">
      <c r="A3152" s="166">
        <v>3151</v>
      </c>
      <c r="B3152" s="167" t="s">
        <v>13812</v>
      </c>
      <c r="C3152" s="168" t="s">
        <v>13813</v>
      </c>
      <c r="D3152" s="169" t="s">
        <v>11422</v>
      </c>
      <c r="E3152" s="170"/>
      <c r="F3152" s="170"/>
      <c r="G3152" s="166">
        <v>2025</v>
      </c>
      <c r="H3152" s="169" t="s">
        <v>13814</v>
      </c>
      <c r="I3152" s="174" t="s">
        <v>13815</v>
      </c>
      <c r="J3152" s="167" t="s">
        <v>68</v>
      </c>
      <c r="K3152" s="166" t="s">
        <v>69</v>
      </c>
      <c r="L3152" s="166" t="s">
        <v>128</v>
      </c>
      <c r="M3152" s="166" t="s">
        <v>469</v>
      </c>
    </row>
    <row r="3153" spans="1:13" ht="45" x14ac:dyDescent="0.2">
      <c r="A3153" s="166">
        <v>3152</v>
      </c>
      <c r="B3153" s="167" t="s">
        <v>13816</v>
      </c>
      <c r="C3153" s="168" t="s">
        <v>13817</v>
      </c>
      <c r="D3153" s="169" t="s">
        <v>13273</v>
      </c>
      <c r="E3153" s="170" t="s">
        <v>13274</v>
      </c>
      <c r="F3153" s="170"/>
      <c r="G3153" s="166">
        <v>2026</v>
      </c>
      <c r="H3153" s="169" t="s">
        <v>13818</v>
      </c>
      <c r="I3153" s="173" t="s">
        <v>13819</v>
      </c>
      <c r="J3153" s="167" t="s">
        <v>61</v>
      </c>
      <c r="K3153" s="166" t="s">
        <v>69</v>
      </c>
      <c r="L3153" s="166" t="s">
        <v>149</v>
      </c>
      <c r="M3153" s="166" t="s">
        <v>2182</v>
      </c>
    </row>
    <row r="3154" spans="1:13" ht="75" x14ac:dyDescent="0.2">
      <c r="A3154" s="166">
        <v>3153</v>
      </c>
      <c r="B3154" s="167" t="s">
        <v>13820</v>
      </c>
      <c r="C3154" s="168" t="s">
        <v>13821</v>
      </c>
      <c r="D3154" s="169" t="s">
        <v>12238</v>
      </c>
      <c r="E3154" s="170"/>
      <c r="F3154" s="170"/>
      <c r="G3154" s="166">
        <v>2025</v>
      </c>
      <c r="H3154" s="169" t="s">
        <v>13822</v>
      </c>
      <c r="I3154" s="173" t="s">
        <v>13823</v>
      </c>
      <c r="J3154" s="167" t="s">
        <v>68</v>
      </c>
      <c r="K3154" s="166" t="s">
        <v>69</v>
      </c>
      <c r="L3154" s="166" t="s">
        <v>128</v>
      </c>
      <c r="M3154" s="166" t="s">
        <v>3130</v>
      </c>
    </row>
    <row r="3155" spans="1:13" ht="75" x14ac:dyDescent="0.2">
      <c r="A3155" s="166">
        <v>3154</v>
      </c>
      <c r="B3155" s="167" t="s">
        <v>13824</v>
      </c>
      <c r="C3155" s="168" t="s">
        <v>13825</v>
      </c>
      <c r="D3155" s="169" t="s">
        <v>11422</v>
      </c>
      <c r="E3155" s="170"/>
      <c r="F3155" s="170"/>
      <c r="G3155" s="166">
        <v>2025</v>
      </c>
      <c r="H3155" s="169" t="s">
        <v>13826</v>
      </c>
      <c r="I3155" s="173" t="s">
        <v>13827</v>
      </c>
      <c r="J3155" s="167" t="s">
        <v>68</v>
      </c>
      <c r="K3155" s="166" t="s">
        <v>69</v>
      </c>
      <c r="L3155" s="166" t="s">
        <v>128</v>
      </c>
      <c r="M3155" s="166" t="s">
        <v>3130</v>
      </c>
    </row>
    <row r="3156" spans="1:13" ht="75" x14ac:dyDescent="0.2">
      <c r="A3156" s="166">
        <v>3155</v>
      </c>
      <c r="B3156" s="167" t="s">
        <v>13828</v>
      </c>
      <c r="C3156" s="168" t="s">
        <v>13829</v>
      </c>
      <c r="D3156" s="169" t="s">
        <v>11422</v>
      </c>
      <c r="E3156" s="170"/>
      <c r="F3156" s="170"/>
      <c r="G3156" s="166">
        <v>2025</v>
      </c>
      <c r="H3156" s="169" t="s">
        <v>13830</v>
      </c>
      <c r="I3156" s="173" t="s">
        <v>13831</v>
      </c>
      <c r="J3156" s="167" t="s">
        <v>68</v>
      </c>
      <c r="K3156" s="166" t="s">
        <v>69</v>
      </c>
      <c r="L3156" s="166" t="s">
        <v>128</v>
      </c>
      <c r="M3156" s="166" t="s">
        <v>3130</v>
      </c>
    </row>
    <row r="3157" spans="1:13" ht="30" x14ac:dyDescent="0.2">
      <c r="A3157" s="166">
        <v>3156</v>
      </c>
      <c r="B3157" s="167" t="s">
        <v>13832</v>
      </c>
      <c r="C3157" s="168" t="s">
        <v>13833</v>
      </c>
      <c r="D3157" s="169" t="s">
        <v>486</v>
      </c>
      <c r="E3157" s="170">
        <v>3414</v>
      </c>
      <c r="F3157" s="170">
        <v>1</v>
      </c>
      <c r="G3157" s="166">
        <v>2026</v>
      </c>
      <c r="H3157" s="169" t="s">
        <v>13834</v>
      </c>
      <c r="I3157" s="173" t="s">
        <v>13835</v>
      </c>
      <c r="J3157" s="176" t="s">
        <v>68</v>
      </c>
      <c r="K3157" s="166" t="s">
        <v>3417</v>
      </c>
      <c r="L3157" s="166" t="s">
        <v>128</v>
      </c>
      <c r="M3157" s="166" t="s">
        <v>3130</v>
      </c>
    </row>
    <row r="3158" spans="1:13" ht="30" x14ac:dyDescent="0.2">
      <c r="A3158" s="166">
        <v>3157</v>
      </c>
      <c r="B3158" s="167" t="s">
        <v>13836</v>
      </c>
      <c r="C3158" s="168" t="s">
        <v>13837</v>
      </c>
      <c r="D3158" s="169" t="s">
        <v>486</v>
      </c>
      <c r="E3158" s="170">
        <v>3414</v>
      </c>
      <c r="F3158" s="170">
        <v>1</v>
      </c>
      <c r="G3158" s="166">
        <v>2026</v>
      </c>
      <c r="H3158" s="169" t="s">
        <v>13838</v>
      </c>
      <c r="I3158" s="173" t="s">
        <v>13839</v>
      </c>
      <c r="J3158" s="176" t="s">
        <v>68</v>
      </c>
      <c r="K3158" s="166" t="s">
        <v>3417</v>
      </c>
      <c r="L3158" s="166" t="s">
        <v>128</v>
      </c>
      <c r="M3158" s="166" t="s">
        <v>3130</v>
      </c>
    </row>
    <row r="3159" spans="1:13" ht="30" x14ac:dyDescent="0.2">
      <c r="A3159" s="166">
        <v>3158</v>
      </c>
      <c r="B3159" s="167" t="s">
        <v>13840</v>
      </c>
      <c r="C3159" s="168" t="s">
        <v>13841</v>
      </c>
      <c r="D3159" s="169" t="s">
        <v>486</v>
      </c>
      <c r="E3159" s="170">
        <v>3414</v>
      </c>
      <c r="F3159" s="170">
        <v>1</v>
      </c>
      <c r="G3159" s="166">
        <v>2026</v>
      </c>
      <c r="H3159" s="169" t="s">
        <v>13842</v>
      </c>
      <c r="I3159" s="173" t="s">
        <v>13843</v>
      </c>
      <c r="J3159" s="176" t="s">
        <v>68</v>
      </c>
      <c r="K3159" s="166" t="s">
        <v>3417</v>
      </c>
      <c r="L3159" s="166" t="s">
        <v>128</v>
      </c>
      <c r="M3159" s="166" t="s">
        <v>3130</v>
      </c>
    </row>
    <row r="3160" spans="1:13" ht="45" x14ac:dyDescent="0.2">
      <c r="A3160" s="166">
        <v>3159</v>
      </c>
      <c r="B3160" s="167" t="s">
        <v>13844</v>
      </c>
      <c r="C3160" s="168" t="s">
        <v>13845</v>
      </c>
      <c r="D3160" s="169" t="s">
        <v>13273</v>
      </c>
      <c r="E3160" s="170" t="s">
        <v>13274</v>
      </c>
      <c r="F3160" s="170"/>
      <c r="G3160" s="166">
        <v>2026</v>
      </c>
      <c r="H3160" s="169" t="s">
        <v>13846</v>
      </c>
      <c r="I3160" s="173" t="s">
        <v>13847</v>
      </c>
      <c r="J3160" s="167" t="s">
        <v>61</v>
      </c>
      <c r="K3160" s="166" t="s">
        <v>69</v>
      </c>
      <c r="L3160" s="166" t="s">
        <v>149</v>
      </c>
      <c r="M3160" s="166" t="s">
        <v>2182</v>
      </c>
    </row>
    <row r="3161" spans="1:13" ht="75" x14ac:dyDescent="0.2">
      <c r="A3161" s="166">
        <v>3160</v>
      </c>
      <c r="B3161" s="167" t="s">
        <v>13848</v>
      </c>
      <c r="C3161" s="168" t="s">
        <v>13849</v>
      </c>
      <c r="D3161" s="169" t="s">
        <v>229</v>
      </c>
      <c r="E3161" s="170">
        <v>5</v>
      </c>
      <c r="F3161" s="170">
        <v>1</v>
      </c>
      <c r="G3161" s="169">
        <v>2025</v>
      </c>
      <c r="H3161" s="169" t="s">
        <v>13850</v>
      </c>
      <c r="I3161" s="191" t="s">
        <v>13851</v>
      </c>
      <c r="J3161" s="167" t="s">
        <v>32</v>
      </c>
      <c r="K3161" s="166" t="s">
        <v>103</v>
      </c>
      <c r="L3161" s="166" t="s">
        <v>56</v>
      </c>
      <c r="M3161" s="166" t="s">
        <v>3171</v>
      </c>
    </row>
    <row r="3162" spans="1:13" ht="75" x14ac:dyDescent="0.2">
      <c r="A3162" s="166">
        <v>3161</v>
      </c>
      <c r="B3162" s="167" t="s">
        <v>13852</v>
      </c>
      <c r="C3162" s="168" t="s">
        <v>13853</v>
      </c>
      <c r="D3162" s="169" t="s">
        <v>10687</v>
      </c>
      <c r="E3162" s="170"/>
      <c r="F3162" s="170"/>
      <c r="G3162" s="166">
        <v>2025</v>
      </c>
      <c r="H3162" s="169" t="s">
        <v>13854</v>
      </c>
      <c r="I3162" s="190" t="s">
        <v>13855</v>
      </c>
      <c r="J3162" s="176" t="s">
        <v>68</v>
      </c>
      <c r="K3162" s="166" t="s">
        <v>3417</v>
      </c>
      <c r="L3162" s="166" t="s">
        <v>56</v>
      </c>
      <c r="M3162" s="166" t="s">
        <v>3171</v>
      </c>
    </row>
    <row r="3163" spans="1:13" ht="75" x14ac:dyDescent="0.2">
      <c r="A3163" s="166">
        <v>3162</v>
      </c>
      <c r="B3163" s="167" t="s">
        <v>13856</v>
      </c>
      <c r="C3163" s="168" t="s">
        <v>13857</v>
      </c>
      <c r="D3163" s="169" t="s">
        <v>13858</v>
      </c>
      <c r="E3163" s="170"/>
      <c r="F3163" s="170"/>
      <c r="G3163" s="166">
        <v>2025</v>
      </c>
      <c r="H3163" s="169" t="s">
        <v>13859</v>
      </c>
      <c r="I3163" s="173" t="s">
        <v>13860</v>
      </c>
      <c r="J3163" s="167" t="s">
        <v>68</v>
      </c>
      <c r="K3163" s="166" t="s">
        <v>3417</v>
      </c>
      <c r="L3163" s="166" t="s">
        <v>56</v>
      </c>
      <c r="M3163" s="166" t="s">
        <v>3171</v>
      </c>
    </row>
    <row r="3164" spans="1:13" ht="75" x14ac:dyDescent="0.2">
      <c r="A3164" s="166">
        <v>3163</v>
      </c>
      <c r="B3164" s="167" t="s">
        <v>13861</v>
      </c>
      <c r="C3164" s="168" t="s">
        <v>13862</v>
      </c>
      <c r="D3164" s="169" t="s">
        <v>11422</v>
      </c>
      <c r="E3164" s="170"/>
      <c r="F3164" s="170"/>
      <c r="G3164" s="166">
        <v>2025</v>
      </c>
      <c r="H3164" s="169" t="s">
        <v>13863</v>
      </c>
      <c r="I3164" s="173" t="s">
        <v>13864</v>
      </c>
      <c r="J3164" s="167" t="s">
        <v>68</v>
      </c>
      <c r="K3164" s="166" t="s">
        <v>69</v>
      </c>
      <c r="L3164" s="166" t="s">
        <v>56</v>
      </c>
      <c r="M3164" s="166" t="s">
        <v>3171</v>
      </c>
    </row>
    <row r="3165" spans="1:13" ht="45" x14ac:dyDescent="0.2">
      <c r="A3165" s="166">
        <v>3164</v>
      </c>
      <c r="B3165" s="167" t="s">
        <v>13865</v>
      </c>
      <c r="C3165" s="168" t="s">
        <v>13866</v>
      </c>
      <c r="D3165" s="169" t="s">
        <v>12820</v>
      </c>
      <c r="E3165" s="170"/>
      <c r="F3165" s="170"/>
      <c r="G3165" s="166">
        <v>2025</v>
      </c>
      <c r="H3165" s="169" t="s">
        <v>13867</v>
      </c>
      <c r="I3165" s="173" t="s">
        <v>13868</v>
      </c>
      <c r="J3165" s="167" t="s">
        <v>68</v>
      </c>
      <c r="K3165" s="166" t="s">
        <v>69</v>
      </c>
      <c r="L3165" s="166" t="s">
        <v>56</v>
      </c>
      <c r="M3165" s="166" t="s">
        <v>3171</v>
      </c>
    </row>
    <row r="3166" spans="1:13" ht="45" x14ac:dyDescent="0.2">
      <c r="A3166" s="166">
        <v>3165</v>
      </c>
      <c r="B3166" s="167" t="s">
        <v>13869</v>
      </c>
      <c r="C3166" s="168" t="s">
        <v>13870</v>
      </c>
      <c r="D3166" s="169" t="s">
        <v>5430</v>
      </c>
      <c r="E3166" s="170"/>
      <c r="F3166" s="170"/>
      <c r="G3166" s="166">
        <v>2026</v>
      </c>
      <c r="H3166" s="169" t="s">
        <v>13871</v>
      </c>
      <c r="I3166" s="205" t="s">
        <v>13872</v>
      </c>
      <c r="J3166" s="167" t="s">
        <v>68</v>
      </c>
      <c r="K3166" s="166" t="s">
        <v>69</v>
      </c>
      <c r="L3166" s="166" t="s">
        <v>601</v>
      </c>
      <c r="M3166" s="166" t="s">
        <v>11968</v>
      </c>
    </row>
    <row r="3167" spans="1:13" ht="60" x14ac:dyDescent="0.2">
      <c r="A3167" s="166">
        <v>3166</v>
      </c>
      <c r="B3167" s="167" t="s">
        <v>13873</v>
      </c>
      <c r="C3167" s="168" t="s">
        <v>13874</v>
      </c>
      <c r="D3167" s="169" t="s">
        <v>13875</v>
      </c>
      <c r="E3167" s="170"/>
      <c r="F3167" s="170"/>
      <c r="G3167" s="166">
        <v>2026</v>
      </c>
      <c r="H3167" s="169" t="s">
        <v>13876</v>
      </c>
      <c r="I3167" s="173" t="s">
        <v>13877</v>
      </c>
      <c r="J3167" s="167" t="s">
        <v>32</v>
      </c>
      <c r="K3167" s="166" t="s">
        <v>103</v>
      </c>
      <c r="L3167" s="166" t="s">
        <v>601</v>
      </c>
      <c r="M3167" s="166" t="s">
        <v>11473</v>
      </c>
    </row>
    <row r="3168" spans="1:13" ht="45" x14ac:dyDescent="0.2">
      <c r="A3168" s="166">
        <v>3167</v>
      </c>
      <c r="B3168" s="167" t="s">
        <v>13878</v>
      </c>
      <c r="C3168" s="168" t="s">
        <v>13879</v>
      </c>
      <c r="D3168" s="169" t="s">
        <v>13880</v>
      </c>
      <c r="E3168" s="170">
        <v>3</v>
      </c>
      <c r="F3168" s="170"/>
      <c r="G3168" s="166">
        <v>2026</v>
      </c>
      <c r="H3168" s="169" t="s">
        <v>13881</v>
      </c>
      <c r="I3168" s="173" t="s">
        <v>13882</v>
      </c>
      <c r="J3168" s="167" t="s">
        <v>61</v>
      </c>
      <c r="K3168" s="166" t="s">
        <v>69</v>
      </c>
      <c r="L3168" s="166" t="s">
        <v>725</v>
      </c>
      <c r="M3168" s="166" t="s">
        <v>3281</v>
      </c>
    </row>
    <row r="3169" spans="1:13" ht="45" x14ac:dyDescent="0.2">
      <c r="A3169" s="166">
        <v>3168</v>
      </c>
      <c r="B3169" s="167" t="s">
        <v>13883</v>
      </c>
      <c r="C3169" s="168" t="s">
        <v>13884</v>
      </c>
      <c r="D3169" s="169" t="s">
        <v>7307</v>
      </c>
      <c r="E3169" s="170">
        <v>8</v>
      </c>
      <c r="F3169" s="170">
        <v>6</v>
      </c>
      <c r="G3169" s="166">
        <v>2026</v>
      </c>
      <c r="H3169" s="169" t="s">
        <v>13885</v>
      </c>
      <c r="I3169" s="173" t="s">
        <v>13886</v>
      </c>
      <c r="J3169" s="167" t="s">
        <v>323</v>
      </c>
      <c r="K3169" s="166" t="s">
        <v>103</v>
      </c>
      <c r="L3169" s="166" t="s">
        <v>149</v>
      </c>
      <c r="M3169" s="185" t="s">
        <v>5517</v>
      </c>
    </row>
    <row r="3170" spans="1:13" ht="60" x14ac:dyDescent="0.2">
      <c r="A3170" s="166">
        <v>3169</v>
      </c>
      <c r="B3170" s="167" t="s">
        <v>13887</v>
      </c>
      <c r="C3170" s="168" t="s">
        <v>13888</v>
      </c>
      <c r="D3170" s="169" t="s">
        <v>13889</v>
      </c>
      <c r="E3170" s="170"/>
      <c r="F3170" s="170"/>
      <c r="G3170" s="166">
        <v>2026</v>
      </c>
      <c r="H3170" s="169" t="s">
        <v>13890</v>
      </c>
      <c r="I3170" s="173" t="s">
        <v>13891</v>
      </c>
      <c r="J3170" s="167" t="s">
        <v>68</v>
      </c>
      <c r="K3170" s="166" t="s">
        <v>3417</v>
      </c>
      <c r="L3170" s="166" t="s">
        <v>1325</v>
      </c>
      <c r="M3170" s="166" t="s">
        <v>7324</v>
      </c>
    </row>
    <row r="3171" spans="1:13" ht="60" x14ac:dyDescent="0.2">
      <c r="A3171" s="166">
        <v>3170</v>
      </c>
      <c r="B3171" s="167" t="s">
        <v>13892</v>
      </c>
      <c r="C3171" s="168" t="s">
        <v>13893</v>
      </c>
      <c r="D3171" s="169" t="s">
        <v>11534</v>
      </c>
      <c r="E3171" s="170"/>
      <c r="F3171" s="170"/>
      <c r="G3171" s="166">
        <v>2025</v>
      </c>
      <c r="H3171" s="169" t="s">
        <v>13894</v>
      </c>
      <c r="I3171" s="173" t="s">
        <v>13895</v>
      </c>
      <c r="J3171" s="167" t="s">
        <v>68</v>
      </c>
      <c r="K3171" s="166" t="s">
        <v>69</v>
      </c>
      <c r="L3171" s="166" t="s">
        <v>56</v>
      </c>
      <c r="M3171" s="166" t="s">
        <v>3171</v>
      </c>
    </row>
    <row r="3172" spans="1:13" ht="60" x14ac:dyDescent="0.2">
      <c r="A3172" s="166">
        <v>3171</v>
      </c>
      <c r="B3172" s="167" t="s">
        <v>13896</v>
      </c>
      <c r="C3172" s="168" t="s">
        <v>13897</v>
      </c>
      <c r="D3172" s="169" t="s">
        <v>13889</v>
      </c>
      <c r="E3172" s="170"/>
      <c r="F3172" s="170"/>
      <c r="G3172" s="166">
        <v>2026</v>
      </c>
      <c r="H3172" s="169" t="s">
        <v>13898</v>
      </c>
      <c r="I3172" s="173" t="s">
        <v>13899</v>
      </c>
      <c r="J3172" s="167" t="s">
        <v>68</v>
      </c>
      <c r="K3172" s="166" t="s">
        <v>3417</v>
      </c>
      <c r="L3172" s="166" t="s">
        <v>1325</v>
      </c>
      <c r="M3172" s="166" t="s">
        <v>7324</v>
      </c>
    </row>
    <row r="3173" spans="1:13" ht="45" x14ac:dyDescent="0.2">
      <c r="A3173" s="166">
        <v>3172</v>
      </c>
      <c r="B3173" s="167" t="s">
        <v>13900</v>
      </c>
      <c r="C3173" s="168" t="s">
        <v>13901</v>
      </c>
      <c r="D3173" s="169" t="s">
        <v>13902</v>
      </c>
      <c r="E3173" s="170"/>
      <c r="F3173" s="170"/>
      <c r="G3173" s="166">
        <v>2026</v>
      </c>
      <c r="H3173" s="169" t="s">
        <v>13903</v>
      </c>
      <c r="I3173" s="173" t="s">
        <v>13904</v>
      </c>
      <c r="J3173" s="167" t="s">
        <v>68</v>
      </c>
      <c r="K3173" s="166" t="s">
        <v>3417</v>
      </c>
      <c r="L3173" s="166" t="s">
        <v>56</v>
      </c>
      <c r="M3173" s="166" t="s">
        <v>3166</v>
      </c>
    </row>
    <row r="3174" spans="1:13" ht="45" x14ac:dyDescent="0.2">
      <c r="A3174" s="166">
        <v>3173</v>
      </c>
      <c r="B3174" s="167" t="s">
        <v>13905</v>
      </c>
      <c r="C3174" s="168" t="s">
        <v>13906</v>
      </c>
      <c r="D3174" s="169" t="s">
        <v>330</v>
      </c>
      <c r="E3174" s="170" t="s">
        <v>13907</v>
      </c>
      <c r="F3174" s="170"/>
      <c r="G3174" s="166">
        <v>2026</v>
      </c>
      <c r="H3174" s="169" t="s">
        <v>13908</v>
      </c>
      <c r="I3174" s="173" t="s">
        <v>13909</v>
      </c>
      <c r="J3174" s="167" t="s">
        <v>68</v>
      </c>
      <c r="K3174" s="166" t="s">
        <v>3417</v>
      </c>
      <c r="L3174" s="166" t="s">
        <v>864</v>
      </c>
      <c r="M3174" s="166" t="s">
        <v>4997</v>
      </c>
    </row>
    <row r="3175" spans="1:13" ht="60" x14ac:dyDescent="0.2">
      <c r="A3175" s="166">
        <v>3174</v>
      </c>
      <c r="B3175" s="167" t="s">
        <v>13910</v>
      </c>
      <c r="C3175" s="168" t="s">
        <v>13911</v>
      </c>
      <c r="D3175" s="169" t="s">
        <v>13912</v>
      </c>
      <c r="E3175" s="170"/>
      <c r="F3175" s="170"/>
      <c r="G3175" s="166">
        <v>2026</v>
      </c>
      <c r="H3175" s="169" t="s">
        <v>13913</v>
      </c>
      <c r="I3175" s="173" t="s">
        <v>13914</v>
      </c>
      <c r="J3175" s="167" t="s">
        <v>32</v>
      </c>
      <c r="K3175" s="166" t="s">
        <v>55</v>
      </c>
      <c r="L3175" s="166" t="s">
        <v>1325</v>
      </c>
      <c r="M3175" s="166" t="s">
        <v>9293</v>
      </c>
    </row>
    <row r="3176" spans="1:13" ht="45" x14ac:dyDescent="0.2">
      <c r="A3176" s="166">
        <v>3175</v>
      </c>
      <c r="B3176" s="167" t="s">
        <v>13915</v>
      </c>
      <c r="C3176" s="168" t="s">
        <v>13916</v>
      </c>
      <c r="D3176" s="169" t="s">
        <v>42</v>
      </c>
      <c r="E3176" s="170"/>
      <c r="F3176" s="170"/>
      <c r="G3176" s="166">
        <v>2026</v>
      </c>
      <c r="H3176" s="169" t="s">
        <v>13917</v>
      </c>
      <c r="I3176" s="173" t="s">
        <v>13918</v>
      </c>
      <c r="J3176" s="167" t="s">
        <v>32</v>
      </c>
      <c r="K3176" s="166" t="s">
        <v>55</v>
      </c>
      <c r="L3176" s="166" t="s">
        <v>1325</v>
      </c>
      <c r="M3176" s="166" t="s">
        <v>1330</v>
      </c>
    </row>
    <row r="3177" spans="1:13" ht="45" x14ac:dyDescent="0.2">
      <c r="A3177" s="166">
        <v>3176</v>
      </c>
      <c r="B3177" s="167" t="s">
        <v>13919</v>
      </c>
      <c r="C3177" s="168" t="s">
        <v>13920</v>
      </c>
      <c r="D3177" s="169" t="s">
        <v>6051</v>
      </c>
      <c r="E3177" s="170">
        <v>7</v>
      </c>
      <c r="F3177" s="170">
        <v>5</v>
      </c>
      <c r="G3177" s="166">
        <v>2026</v>
      </c>
      <c r="H3177" s="169" t="s">
        <v>13921</v>
      </c>
      <c r="I3177" s="173" t="s">
        <v>13922</v>
      </c>
      <c r="J3177" s="167" t="s">
        <v>32</v>
      </c>
      <c r="K3177" s="166" t="s">
        <v>103</v>
      </c>
      <c r="L3177" s="166" t="s">
        <v>570</v>
      </c>
      <c r="M3177" s="166" t="s">
        <v>8289</v>
      </c>
    </row>
    <row r="3178" spans="1:13" ht="60" x14ac:dyDescent="0.2">
      <c r="A3178" s="166">
        <v>3177</v>
      </c>
      <c r="B3178" s="167" t="s">
        <v>13923</v>
      </c>
      <c r="C3178" s="168" t="s">
        <v>13924</v>
      </c>
      <c r="D3178" s="169" t="s">
        <v>13925</v>
      </c>
      <c r="E3178" s="170"/>
      <c r="F3178" s="170"/>
      <c r="G3178" s="166">
        <v>2025</v>
      </c>
      <c r="H3178" s="169" t="s">
        <v>13926</v>
      </c>
      <c r="I3178" s="173" t="s">
        <v>13927</v>
      </c>
      <c r="J3178" s="167" t="s">
        <v>68</v>
      </c>
      <c r="K3178" s="166" t="s">
        <v>69</v>
      </c>
      <c r="L3178" s="166" t="s">
        <v>56</v>
      </c>
      <c r="M3178" s="166" t="s">
        <v>3171</v>
      </c>
    </row>
    <row r="3179" spans="1:13" ht="60" x14ac:dyDescent="0.2">
      <c r="A3179" s="166">
        <v>3178</v>
      </c>
      <c r="B3179" s="167" t="s">
        <v>13928</v>
      </c>
      <c r="C3179" s="168" t="s">
        <v>13929</v>
      </c>
      <c r="D3179" s="169" t="s">
        <v>6555</v>
      </c>
      <c r="E3179" s="170"/>
      <c r="F3179" s="170"/>
      <c r="G3179" s="166">
        <v>2026</v>
      </c>
      <c r="H3179" s="169" t="s">
        <v>13930</v>
      </c>
      <c r="I3179" s="173" t="s">
        <v>13931</v>
      </c>
      <c r="J3179" s="167" t="s">
        <v>32</v>
      </c>
      <c r="K3179" s="166" t="s">
        <v>55</v>
      </c>
      <c r="L3179" s="166" t="s">
        <v>56</v>
      </c>
      <c r="M3179" s="166" t="s">
        <v>3054</v>
      </c>
    </row>
    <row r="3180" spans="1:13" ht="30" x14ac:dyDescent="0.2">
      <c r="A3180" s="166">
        <v>3179</v>
      </c>
      <c r="B3180" s="167" t="s">
        <v>13932</v>
      </c>
      <c r="C3180" s="168" t="s">
        <v>13933</v>
      </c>
      <c r="D3180" s="169" t="s">
        <v>11080</v>
      </c>
      <c r="E3180" s="170">
        <v>26</v>
      </c>
      <c r="F3180" s="170">
        <v>1</v>
      </c>
      <c r="G3180" s="166">
        <v>2026</v>
      </c>
      <c r="H3180" s="169" t="s">
        <v>13934</v>
      </c>
      <c r="I3180" s="173" t="s">
        <v>13935</v>
      </c>
      <c r="J3180" s="167" t="s">
        <v>32</v>
      </c>
      <c r="K3180" s="166" t="s">
        <v>55</v>
      </c>
      <c r="L3180" s="166" t="s">
        <v>4871</v>
      </c>
      <c r="M3180" s="166" t="s">
        <v>3317</v>
      </c>
    </row>
    <row r="3181" spans="1:13" ht="45" x14ac:dyDescent="0.2">
      <c r="A3181" s="166">
        <v>3180</v>
      </c>
      <c r="B3181" s="167" t="s">
        <v>13936</v>
      </c>
      <c r="C3181" s="168" t="s">
        <v>13937</v>
      </c>
      <c r="D3181" s="169" t="s">
        <v>1946</v>
      </c>
      <c r="E3181" s="170">
        <v>16</v>
      </c>
      <c r="F3181" s="170">
        <v>1</v>
      </c>
      <c r="G3181" s="166">
        <v>2026</v>
      </c>
      <c r="H3181" s="169" t="s">
        <v>13938</v>
      </c>
      <c r="I3181" s="173" t="s">
        <v>13939</v>
      </c>
      <c r="J3181" s="167" t="s">
        <v>32</v>
      </c>
      <c r="K3181" s="166" t="s">
        <v>55</v>
      </c>
      <c r="L3181" s="166" t="s">
        <v>56</v>
      </c>
      <c r="M3181" s="166" t="s">
        <v>665</v>
      </c>
    </row>
    <row r="3182" spans="1:13" ht="60" x14ac:dyDescent="0.2">
      <c r="A3182" s="166">
        <v>3181</v>
      </c>
      <c r="B3182" s="167" t="s">
        <v>13940</v>
      </c>
      <c r="C3182" s="168" t="s">
        <v>13941</v>
      </c>
      <c r="D3182" s="169" t="s">
        <v>10326</v>
      </c>
      <c r="E3182" s="170">
        <v>18</v>
      </c>
      <c r="F3182" s="170">
        <v>10</v>
      </c>
      <c r="G3182" s="166">
        <v>2026</v>
      </c>
      <c r="H3182" s="169" t="s">
        <v>13942</v>
      </c>
      <c r="I3182" s="173" t="s">
        <v>13943</v>
      </c>
      <c r="J3182" s="167" t="s">
        <v>32</v>
      </c>
      <c r="K3182" s="166" t="s">
        <v>55</v>
      </c>
      <c r="L3182" s="166" t="s">
        <v>149</v>
      </c>
      <c r="M3182" s="166" t="s">
        <v>13944</v>
      </c>
    </row>
    <row r="3183" spans="1:13" ht="45" x14ac:dyDescent="0.2">
      <c r="A3183" s="166">
        <v>3182</v>
      </c>
      <c r="B3183" s="167" t="s">
        <v>13945</v>
      </c>
      <c r="C3183" s="168" t="s">
        <v>13946</v>
      </c>
      <c r="D3183" s="169" t="s">
        <v>13947</v>
      </c>
      <c r="E3183" s="170"/>
      <c r="F3183" s="170"/>
      <c r="G3183" s="166">
        <v>2026</v>
      </c>
      <c r="H3183" s="169" t="s">
        <v>13948</v>
      </c>
      <c r="I3183" s="173" t="s">
        <v>13949</v>
      </c>
      <c r="J3183" s="167" t="s">
        <v>68</v>
      </c>
      <c r="K3183" s="166" t="s">
        <v>69</v>
      </c>
      <c r="L3183" s="166" t="s">
        <v>56</v>
      </c>
      <c r="M3183" s="166" t="s">
        <v>12162</v>
      </c>
    </row>
    <row r="3184" spans="1:13" ht="45" x14ac:dyDescent="0.2">
      <c r="A3184" s="166">
        <v>3183</v>
      </c>
      <c r="B3184" s="167" t="s">
        <v>13950</v>
      </c>
      <c r="C3184" s="168" t="s">
        <v>13951</v>
      </c>
      <c r="D3184" s="169" t="s">
        <v>4944</v>
      </c>
      <c r="E3184" s="170">
        <v>38</v>
      </c>
      <c r="F3184" s="170">
        <v>11</v>
      </c>
      <c r="G3184" s="166">
        <v>2026</v>
      </c>
      <c r="H3184" s="169" t="s">
        <v>13952</v>
      </c>
      <c r="I3184" s="173" t="s">
        <v>13953</v>
      </c>
      <c r="J3184" s="167" t="s">
        <v>32</v>
      </c>
      <c r="K3184" s="166" t="s">
        <v>103</v>
      </c>
      <c r="L3184" s="166" t="s">
        <v>1325</v>
      </c>
      <c r="M3184" s="166" t="s">
        <v>6842</v>
      </c>
    </row>
    <row r="3185" spans="1:13" ht="45" x14ac:dyDescent="0.2">
      <c r="A3185" s="166">
        <v>3184</v>
      </c>
      <c r="B3185" s="167" t="s">
        <v>13954</v>
      </c>
      <c r="C3185" s="168" t="s">
        <v>13955</v>
      </c>
      <c r="D3185" s="169" t="s">
        <v>13956</v>
      </c>
      <c r="E3185" s="170">
        <v>14168</v>
      </c>
      <c r="F3185" s="170"/>
      <c r="G3185" s="166">
        <v>2026</v>
      </c>
      <c r="H3185" s="169" t="s">
        <v>13957</v>
      </c>
      <c r="I3185" s="173" t="s">
        <v>13958</v>
      </c>
      <c r="J3185" s="167" t="s">
        <v>68</v>
      </c>
      <c r="K3185" s="166" t="s">
        <v>3417</v>
      </c>
      <c r="L3185" s="166" t="s">
        <v>128</v>
      </c>
      <c r="M3185" s="166" t="s">
        <v>3430</v>
      </c>
    </row>
    <row r="3186" spans="1:13" ht="60" x14ac:dyDescent="0.2">
      <c r="A3186" s="166">
        <v>3185</v>
      </c>
      <c r="B3186" s="167" t="s">
        <v>13959</v>
      </c>
      <c r="C3186" s="168" t="s">
        <v>13960</v>
      </c>
      <c r="D3186" s="169" t="s">
        <v>9685</v>
      </c>
      <c r="E3186" s="170"/>
      <c r="F3186" s="170"/>
      <c r="G3186" s="166">
        <v>2026</v>
      </c>
      <c r="H3186" s="169" t="s">
        <v>13961</v>
      </c>
      <c r="I3186" s="173" t="s">
        <v>13962</v>
      </c>
      <c r="J3186" s="167" t="s">
        <v>68</v>
      </c>
      <c r="K3186" s="166" t="s">
        <v>69</v>
      </c>
      <c r="L3186" s="166" t="s">
        <v>56</v>
      </c>
      <c r="M3186" s="166" t="s">
        <v>3171</v>
      </c>
    </row>
    <row r="3187" spans="1:13" ht="90" x14ac:dyDescent="0.2">
      <c r="A3187" s="166">
        <v>3186</v>
      </c>
      <c r="B3187" s="167" t="s">
        <v>13963</v>
      </c>
      <c r="C3187" s="168" t="s">
        <v>13964</v>
      </c>
      <c r="D3187" s="169" t="s">
        <v>13451</v>
      </c>
      <c r="E3187" s="170"/>
      <c r="F3187" s="170"/>
      <c r="G3187" s="166">
        <v>2025</v>
      </c>
      <c r="H3187" s="169" t="s">
        <v>13965</v>
      </c>
      <c r="I3187" s="173" t="s">
        <v>13966</v>
      </c>
      <c r="J3187" s="167" t="s">
        <v>68</v>
      </c>
      <c r="K3187" s="166" t="s">
        <v>69</v>
      </c>
      <c r="L3187" s="166" t="s">
        <v>56</v>
      </c>
      <c r="M3187" s="166" t="s">
        <v>3171</v>
      </c>
    </row>
    <row r="3188" spans="1:13" ht="60" x14ac:dyDescent="0.2">
      <c r="A3188" s="166">
        <v>3187</v>
      </c>
      <c r="B3188" s="167" t="s">
        <v>13967</v>
      </c>
      <c r="C3188" s="168" t="s">
        <v>13968</v>
      </c>
      <c r="D3188" s="169" t="s">
        <v>10015</v>
      </c>
      <c r="E3188" s="170"/>
      <c r="F3188" s="170"/>
      <c r="G3188" s="166">
        <v>2025</v>
      </c>
      <c r="H3188" s="169" t="s">
        <v>13969</v>
      </c>
      <c r="I3188" s="173" t="s">
        <v>13970</v>
      </c>
      <c r="J3188" s="167" t="s">
        <v>68</v>
      </c>
      <c r="K3188" s="166" t="s">
        <v>69</v>
      </c>
      <c r="L3188" s="166" t="s">
        <v>56</v>
      </c>
      <c r="M3188" s="166" t="s">
        <v>3171</v>
      </c>
    </row>
    <row r="3189" spans="1:13" ht="45" x14ac:dyDescent="0.2">
      <c r="A3189" s="166">
        <v>3188</v>
      </c>
      <c r="B3189" s="167" t="s">
        <v>13971</v>
      </c>
      <c r="C3189" s="168" t="s">
        <v>13972</v>
      </c>
      <c r="D3189" s="169" t="s">
        <v>13947</v>
      </c>
      <c r="E3189" s="170"/>
      <c r="F3189" s="170"/>
      <c r="G3189" s="166">
        <v>2026</v>
      </c>
      <c r="H3189" s="169" t="s">
        <v>13973</v>
      </c>
      <c r="I3189" s="173" t="s">
        <v>13974</v>
      </c>
      <c r="J3189" s="167" t="s">
        <v>68</v>
      </c>
      <c r="K3189" s="166" t="s">
        <v>69</v>
      </c>
      <c r="L3189" s="166" t="s">
        <v>56</v>
      </c>
      <c r="M3189" s="166" t="s">
        <v>12904</v>
      </c>
    </row>
    <row r="3190" spans="1:13" ht="45" x14ac:dyDescent="0.2">
      <c r="A3190" s="166">
        <v>3189</v>
      </c>
      <c r="B3190" s="167" t="s">
        <v>13975</v>
      </c>
      <c r="C3190" s="168" t="s">
        <v>13976</v>
      </c>
      <c r="D3190" s="169" t="s">
        <v>2657</v>
      </c>
      <c r="E3190" s="170">
        <v>46</v>
      </c>
      <c r="F3190" s="170"/>
      <c r="G3190" s="166">
        <v>2026</v>
      </c>
      <c r="H3190" s="169" t="s">
        <v>13977</v>
      </c>
      <c r="I3190" s="173" t="s">
        <v>13978</v>
      </c>
      <c r="J3190" s="167" t="s">
        <v>32</v>
      </c>
      <c r="K3190" s="166" t="s">
        <v>103</v>
      </c>
      <c r="L3190" s="166" t="s">
        <v>489</v>
      </c>
      <c r="M3190" s="166" t="s">
        <v>9830</v>
      </c>
    </row>
    <row r="3191" spans="1:13" ht="45" x14ac:dyDescent="0.2">
      <c r="A3191" s="166">
        <v>3190</v>
      </c>
      <c r="B3191" s="167" t="s">
        <v>13979</v>
      </c>
      <c r="C3191" s="168" t="s">
        <v>13980</v>
      </c>
      <c r="D3191" s="169" t="s">
        <v>12054</v>
      </c>
      <c r="E3191" s="170"/>
      <c r="F3191" s="170"/>
      <c r="G3191" s="166">
        <v>2025</v>
      </c>
      <c r="H3191" s="169" t="s">
        <v>13981</v>
      </c>
      <c r="I3191" s="173" t="s">
        <v>13982</v>
      </c>
      <c r="J3191" s="167" t="s">
        <v>68</v>
      </c>
      <c r="K3191" s="166" t="s">
        <v>3417</v>
      </c>
      <c r="L3191" s="166" t="s">
        <v>80</v>
      </c>
      <c r="M3191" s="166" t="s">
        <v>2539</v>
      </c>
    </row>
    <row r="3192" spans="1:13" ht="45" x14ac:dyDescent="0.2">
      <c r="A3192" s="166">
        <v>3191</v>
      </c>
      <c r="B3192" s="167" t="s">
        <v>13983</v>
      </c>
      <c r="C3192" s="168" t="s">
        <v>13984</v>
      </c>
      <c r="D3192" s="169" t="s">
        <v>12054</v>
      </c>
      <c r="E3192" s="170"/>
      <c r="F3192" s="170"/>
      <c r="G3192" s="166">
        <v>2025</v>
      </c>
      <c r="H3192" s="169" t="s">
        <v>13985</v>
      </c>
      <c r="I3192" s="173" t="s">
        <v>13986</v>
      </c>
      <c r="J3192" s="167" t="s">
        <v>68</v>
      </c>
      <c r="K3192" s="166" t="s">
        <v>69</v>
      </c>
      <c r="L3192" s="166" t="s">
        <v>1325</v>
      </c>
      <c r="M3192" s="166" t="s">
        <v>9293</v>
      </c>
    </row>
    <row r="3193" spans="1:13" ht="45" x14ac:dyDescent="0.2">
      <c r="A3193" s="166">
        <v>3192</v>
      </c>
      <c r="B3193" s="167" t="s">
        <v>13987</v>
      </c>
      <c r="C3193" s="168" t="s">
        <v>13988</v>
      </c>
      <c r="D3193" s="169" t="s">
        <v>12054</v>
      </c>
      <c r="E3193" s="170"/>
      <c r="F3193" s="170"/>
      <c r="G3193" s="166">
        <v>2025</v>
      </c>
      <c r="H3193" s="169" t="s">
        <v>13989</v>
      </c>
      <c r="I3193" s="173" t="s">
        <v>13990</v>
      </c>
      <c r="J3193" s="167" t="s">
        <v>68</v>
      </c>
      <c r="K3193" s="166" t="s">
        <v>3417</v>
      </c>
      <c r="L3193" s="166" t="s">
        <v>80</v>
      </c>
      <c r="M3193" s="166" t="s">
        <v>2683</v>
      </c>
    </row>
    <row r="3194" spans="1:13" ht="75" x14ac:dyDescent="0.2">
      <c r="A3194" s="166">
        <v>3193</v>
      </c>
      <c r="B3194" s="167" t="s">
        <v>13991</v>
      </c>
      <c r="C3194" s="168" t="s">
        <v>13992</v>
      </c>
      <c r="D3194" s="169" t="s">
        <v>11436</v>
      </c>
      <c r="E3194" s="170"/>
      <c r="F3194" s="170"/>
      <c r="G3194" s="166">
        <v>2025</v>
      </c>
      <c r="H3194" s="169" t="s">
        <v>13993</v>
      </c>
      <c r="I3194" s="173" t="s">
        <v>13994</v>
      </c>
      <c r="J3194" s="167" t="s">
        <v>68</v>
      </c>
      <c r="K3194" s="166" t="s">
        <v>69</v>
      </c>
      <c r="L3194" s="166" t="s">
        <v>80</v>
      </c>
      <c r="M3194" s="166" t="s">
        <v>5101</v>
      </c>
    </row>
    <row r="3195" spans="1:13" ht="60" x14ac:dyDescent="0.2">
      <c r="A3195" s="166">
        <v>3194</v>
      </c>
      <c r="B3195" s="167" t="s">
        <v>13995</v>
      </c>
      <c r="C3195" s="168" t="s">
        <v>13996</v>
      </c>
      <c r="D3195" s="169" t="s">
        <v>13997</v>
      </c>
      <c r="E3195" s="170"/>
      <c r="F3195" s="170"/>
      <c r="G3195" s="166">
        <v>2025</v>
      </c>
      <c r="H3195" s="169" t="s">
        <v>13998</v>
      </c>
      <c r="I3195" s="173" t="s">
        <v>13999</v>
      </c>
      <c r="J3195" s="167" t="s">
        <v>68</v>
      </c>
      <c r="K3195" s="166" t="s">
        <v>69</v>
      </c>
      <c r="L3195" s="166" t="s">
        <v>56</v>
      </c>
      <c r="M3195" s="166" t="s">
        <v>2445</v>
      </c>
    </row>
    <row r="3196" spans="1:13" ht="45" x14ac:dyDescent="0.2">
      <c r="A3196" s="166">
        <v>3195</v>
      </c>
      <c r="B3196" s="167" t="s">
        <v>14000</v>
      </c>
      <c r="C3196" s="168" t="s">
        <v>14001</v>
      </c>
      <c r="D3196" s="169" t="s">
        <v>14002</v>
      </c>
      <c r="E3196" s="170"/>
      <c r="F3196" s="170"/>
      <c r="G3196" s="166">
        <v>2025</v>
      </c>
      <c r="H3196" s="169" t="s">
        <v>14003</v>
      </c>
      <c r="I3196" s="173" t="s">
        <v>14004</v>
      </c>
      <c r="J3196" s="167" t="s">
        <v>68</v>
      </c>
      <c r="K3196" s="166" t="s">
        <v>3417</v>
      </c>
      <c r="L3196" s="166" t="s">
        <v>80</v>
      </c>
      <c r="M3196" s="166" t="s">
        <v>3353</v>
      </c>
    </row>
    <row r="3197" spans="1:13" ht="75" x14ac:dyDescent="0.2">
      <c r="A3197" s="166">
        <v>3196</v>
      </c>
      <c r="B3197" s="167" t="s">
        <v>14005</v>
      </c>
      <c r="C3197" s="168" t="s">
        <v>14006</v>
      </c>
      <c r="D3197" s="169" t="s">
        <v>12145</v>
      </c>
      <c r="E3197" s="170"/>
      <c r="F3197" s="170"/>
      <c r="G3197" s="166">
        <v>2025</v>
      </c>
      <c r="H3197" s="169" t="s">
        <v>14007</v>
      </c>
      <c r="I3197" s="173" t="s">
        <v>14008</v>
      </c>
      <c r="J3197" s="167" t="s">
        <v>68</v>
      </c>
      <c r="K3197" s="166" t="s">
        <v>69</v>
      </c>
      <c r="L3197" s="166" t="s">
        <v>80</v>
      </c>
      <c r="M3197" s="166" t="s">
        <v>5101</v>
      </c>
    </row>
    <row r="3198" spans="1:13" ht="45" x14ac:dyDescent="0.2">
      <c r="A3198" s="166">
        <v>3197</v>
      </c>
      <c r="B3198" s="167" t="s">
        <v>14009</v>
      </c>
      <c r="C3198" s="168" t="s">
        <v>14010</v>
      </c>
      <c r="D3198" s="169" t="s">
        <v>14002</v>
      </c>
      <c r="E3198" s="170"/>
      <c r="F3198" s="170"/>
      <c r="G3198" s="166">
        <v>2025</v>
      </c>
      <c r="H3198" s="169" t="s">
        <v>14011</v>
      </c>
      <c r="I3198" s="174" t="s">
        <v>14012</v>
      </c>
      <c r="J3198" s="167" t="s">
        <v>68</v>
      </c>
      <c r="K3198" s="166" t="s">
        <v>3417</v>
      </c>
      <c r="L3198" s="166" t="s">
        <v>80</v>
      </c>
      <c r="M3198" s="166" t="s">
        <v>2539</v>
      </c>
    </row>
    <row r="3199" spans="1:13" ht="75" x14ac:dyDescent="0.2">
      <c r="A3199" s="166">
        <v>3198</v>
      </c>
      <c r="B3199" s="167" t="s">
        <v>14013</v>
      </c>
      <c r="C3199" s="168" t="s">
        <v>14014</v>
      </c>
      <c r="D3199" s="169" t="s">
        <v>12094</v>
      </c>
      <c r="E3199" s="170"/>
      <c r="F3199" s="170"/>
      <c r="G3199" s="166">
        <v>2025</v>
      </c>
      <c r="H3199" s="169" t="s">
        <v>14015</v>
      </c>
      <c r="I3199" s="173" t="s">
        <v>14016</v>
      </c>
      <c r="J3199" s="167" t="s">
        <v>68</v>
      </c>
      <c r="K3199" s="166" t="s">
        <v>69</v>
      </c>
      <c r="L3199" s="166" t="s">
        <v>56</v>
      </c>
      <c r="M3199" s="166" t="s">
        <v>7957</v>
      </c>
    </row>
    <row r="3200" spans="1:13" ht="60" x14ac:dyDescent="0.2">
      <c r="A3200" s="166">
        <v>3199</v>
      </c>
      <c r="B3200" s="167" t="s">
        <v>14017</v>
      </c>
      <c r="C3200" s="168" t="s">
        <v>14018</v>
      </c>
      <c r="D3200" s="169" t="s">
        <v>13997</v>
      </c>
      <c r="E3200" s="170"/>
      <c r="F3200" s="170"/>
      <c r="G3200" s="166">
        <v>2025</v>
      </c>
      <c r="H3200" s="169" t="s">
        <v>14019</v>
      </c>
      <c r="I3200" s="173" t="s">
        <v>14020</v>
      </c>
      <c r="J3200" s="167" t="s">
        <v>68</v>
      </c>
      <c r="K3200" s="166" t="s">
        <v>3417</v>
      </c>
      <c r="L3200" s="166" t="s">
        <v>128</v>
      </c>
      <c r="M3200" s="166" t="s">
        <v>3443</v>
      </c>
    </row>
    <row r="3201" spans="1:13" ht="45" x14ac:dyDescent="0.2">
      <c r="A3201" s="166">
        <v>3200</v>
      </c>
      <c r="B3201" s="167" t="s">
        <v>14021</v>
      </c>
      <c r="C3201" s="168" t="s">
        <v>14022</v>
      </c>
      <c r="D3201" s="169" t="s">
        <v>14023</v>
      </c>
      <c r="E3201" s="170">
        <v>44</v>
      </c>
      <c r="F3201" s="170">
        <v>4</v>
      </c>
      <c r="G3201" s="166">
        <v>2025</v>
      </c>
      <c r="H3201" s="169" t="s">
        <v>14024</v>
      </c>
      <c r="I3201" s="173" t="s">
        <v>14025</v>
      </c>
      <c r="J3201" s="167" t="s">
        <v>32</v>
      </c>
      <c r="K3201" s="166" t="s">
        <v>55</v>
      </c>
      <c r="L3201" s="166" t="s">
        <v>601</v>
      </c>
      <c r="M3201" s="166" t="s">
        <v>11473</v>
      </c>
    </row>
    <row r="3202" spans="1:13" ht="75" x14ac:dyDescent="0.2">
      <c r="A3202" s="166">
        <v>3201</v>
      </c>
      <c r="B3202" s="167" t="s">
        <v>14026</v>
      </c>
      <c r="C3202" s="168" t="s">
        <v>14027</v>
      </c>
      <c r="D3202" s="169" t="s">
        <v>11422</v>
      </c>
      <c r="E3202" s="170"/>
      <c r="F3202" s="170"/>
      <c r="G3202" s="166">
        <v>2025</v>
      </c>
      <c r="H3202" s="169" t="s">
        <v>14028</v>
      </c>
      <c r="I3202" s="173" t="s">
        <v>14029</v>
      </c>
      <c r="J3202" s="167" t="s">
        <v>68</v>
      </c>
      <c r="K3202" s="166" t="s">
        <v>69</v>
      </c>
      <c r="L3202" s="166" t="s">
        <v>80</v>
      </c>
      <c r="M3202" s="166" t="s">
        <v>5101</v>
      </c>
    </row>
    <row r="3203" spans="1:13" ht="75" x14ac:dyDescent="0.2">
      <c r="A3203" s="166">
        <v>3202</v>
      </c>
      <c r="B3203" s="167" t="s">
        <v>14030</v>
      </c>
      <c r="C3203" s="168" t="s">
        <v>14031</v>
      </c>
      <c r="D3203" s="169" t="s">
        <v>12624</v>
      </c>
      <c r="E3203" s="170"/>
      <c r="F3203" s="170"/>
      <c r="G3203" s="166">
        <v>2025</v>
      </c>
      <c r="H3203" s="169" t="s">
        <v>14032</v>
      </c>
      <c r="I3203" s="173" t="s">
        <v>14033</v>
      </c>
      <c r="J3203" s="167" t="s">
        <v>68</v>
      </c>
      <c r="K3203" s="166" t="s">
        <v>69</v>
      </c>
      <c r="L3203" s="166" t="s">
        <v>80</v>
      </c>
      <c r="M3203" s="166" t="s">
        <v>5101</v>
      </c>
    </row>
    <row r="3204" spans="1:13" ht="45" x14ac:dyDescent="0.2">
      <c r="A3204" s="166">
        <v>3203</v>
      </c>
      <c r="B3204" s="167" t="s">
        <v>14034</v>
      </c>
      <c r="C3204" s="168" t="s">
        <v>14035</v>
      </c>
      <c r="D3204" s="169" t="s">
        <v>12054</v>
      </c>
      <c r="E3204" s="170"/>
      <c r="F3204" s="170"/>
      <c r="G3204" s="166">
        <v>2025</v>
      </c>
      <c r="H3204" s="169" t="s">
        <v>14036</v>
      </c>
      <c r="I3204" s="173" t="s">
        <v>14037</v>
      </c>
      <c r="J3204" s="167" t="s">
        <v>68</v>
      </c>
      <c r="K3204" s="166" t="s">
        <v>69</v>
      </c>
      <c r="L3204" s="166" t="s">
        <v>725</v>
      </c>
      <c r="M3204" s="166" t="s">
        <v>14038</v>
      </c>
    </row>
    <row r="3205" spans="1:13" ht="45" x14ac:dyDescent="0.2">
      <c r="A3205" s="166">
        <v>3204</v>
      </c>
      <c r="B3205" s="167" t="s">
        <v>14039</v>
      </c>
      <c r="C3205" s="168" t="s">
        <v>14040</v>
      </c>
      <c r="D3205" s="169" t="s">
        <v>14041</v>
      </c>
      <c r="E3205" s="170"/>
      <c r="F3205" s="170"/>
      <c r="G3205" s="166">
        <v>2026</v>
      </c>
      <c r="H3205" s="169" t="s">
        <v>14042</v>
      </c>
      <c r="I3205" s="173" t="s">
        <v>14043</v>
      </c>
      <c r="J3205" s="167" t="s">
        <v>32</v>
      </c>
      <c r="K3205" s="166" t="s">
        <v>103</v>
      </c>
      <c r="L3205" s="166" t="s">
        <v>725</v>
      </c>
      <c r="M3205" s="166" t="s">
        <v>9024</v>
      </c>
    </row>
    <row r="3206" spans="1:13" ht="90" x14ac:dyDescent="0.2">
      <c r="A3206" s="166">
        <v>3205</v>
      </c>
      <c r="B3206" s="167" t="s">
        <v>14044</v>
      </c>
      <c r="C3206" s="168" t="s">
        <v>14045</v>
      </c>
      <c r="D3206" s="169" t="s">
        <v>88</v>
      </c>
      <c r="E3206" s="170"/>
      <c r="F3206" s="170"/>
      <c r="G3206" s="166">
        <v>2026</v>
      </c>
      <c r="H3206" s="169" t="s">
        <v>14046</v>
      </c>
      <c r="I3206" s="173" t="s">
        <v>14047</v>
      </c>
      <c r="J3206" s="167" t="s">
        <v>3388</v>
      </c>
      <c r="K3206" s="166"/>
      <c r="L3206" s="166"/>
      <c r="M3206" s="166"/>
    </row>
    <row r="3207" spans="1:13" ht="45" x14ac:dyDescent="0.2">
      <c r="A3207" s="166">
        <v>3206</v>
      </c>
      <c r="B3207" s="167" t="s">
        <v>14048</v>
      </c>
      <c r="C3207" s="168" t="s">
        <v>14049</v>
      </c>
      <c r="D3207" s="169" t="s">
        <v>1198</v>
      </c>
      <c r="E3207" s="170"/>
      <c r="F3207" s="170"/>
      <c r="G3207" s="166">
        <v>2026</v>
      </c>
      <c r="H3207" s="169" t="s">
        <v>14050</v>
      </c>
      <c r="I3207" s="173" t="s">
        <v>14051</v>
      </c>
      <c r="J3207" s="167" t="s">
        <v>32</v>
      </c>
      <c r="K3207" s="166" t="s">
        <v>103</v>
      </c>
      <c r="L3207" s="166" t="s">
        <v>56</v>
      </c>
      <c r="M3207" s="166" t="s">
        <v>7957</v>
      </c>
    </row>
    <row r="3208" spans="1:13" ht="45" x14ac:dyDescent="0.2">
      <c r="A3208" s="166">
        <v>3207</v>
      </c>
      <c r="B3208" s="167" t="s">
        <v>14052</v>
      </c>
      <c r="C3208" s="168" t="s">
        <v>14053</v>
      </c>
      <c r="D3208" s="169" t="s">
        <v>12820</v>
      </c>
      <c r="E3208" s="170"/>
      <c r="F3208" s="170"/>
      <c r="G3208" s="166">
        <v>2025</v>
      </c>
      <c r="H3208" s="169" t="s">
        <v>14054</v>
      </c>
      <c r="I3208" s="173" t="s">
        <v>14055</v>
      </c>
      <c r="J3208" s="167" t="s">
        <v>68</v>
      </c>
      <c r="K3208" s="166" t="s">
        <v>69</v>
      </c>
      <c r="L3208" s="166" t="s">
        <v>80</v>
      </c>
      <c r="M3208" s="166" t="s">
        <v>5101</v>
      </c>
    </row>
    <row r="3209" spans="1:13" ht="60" x14ac:dyDescent="0.2">
      <c r="A3209" s="166">
        <v>3208</v>
      </c>
      <c r="B3209" s="167" t="s">
        <v>14056</v>
      </c>
      <c r="C3209" s="168" t="s">
        <v>14057</v>
      </c>
      <c r="D3209" s="169" t="s">
        <v>14058</v>
      </c>
      <c r="E3209" s="170"/>
      <c r="F3209" s="170"/>
      <c r="G3209" s="166">
        <v>2026</v>
      </c>
      <c r="H3209" s="169" t="s">
        <v>14059</v>
      </c>
      <c r="I3209" s="173" t="s">
        <v>14060</v>
      </c>
      <c r="J3209" s="167" t="s">
        <v>68</v>
      </c>
      <c r="K3209" s="166" t="s">
        <v>3417</v>
      </c>
      <c r="L3209" s="166" t="s">
        <v>80</v>
      </c>
      <c r="M3209" s="166" t="s">
        <v>5335</v>
      </c>
    </row>
    <row r="3210" spans="1:13" ht="45" x14ac:dyDescent="0.2">
      <c r="A3210" s="166">
        <v>3209</v>
      </c>
      <c r="B3210" s="167" t="s">
        <v>14061</v>
      </c>
      <c r="C3210" s="168" t="s">
        <v>14062</v>
      </c>
      <c r="D3210" s="169" t="s">
        <v>14063</v>
      </c>
      <c r="E3210" s="170"/>
      <c r="F3210" s="170"/>
      <c r="G3210" s="166">
        <v>2026</v>
      </c>
      <c r="H3210" s="169" t="s">
        <v>14064</v>
      </c>
      <c r="I3210" s="173" t="s">
        <v>14065</v>
      </c>
      <c r="J3210" s="167" t="s">
        <v>61</v>
      </c>
      <c r="K3210" s="166" t="s">
        <v>69</v>
      </c>
      <c r="L3210" s="166" t="s">
        <v>56</v>
      </c>
      <c r="M3210" s="166" t="s">
        <v>62</v>
      </c>
    </row>
    <row r="3211" spans="1:13" ht="75" x14ac:dyDescent="0.2">
      <c r="A3211" s="166">
        <v>3210</v>
      </c>
      <c r="B3211" s="167" t="s">
        <v>14066</v>
      </c>
      <c r="C3211" s="168" t="s">
        <v>14067</v>
      </c>
      <c r="D3211" s="169" t="s">
        <v>14068</v>
      </c>
      <c r="E3211" s="170"/>
      <c r="F3211" s="170"/>
      <c r="G3211" s="166">
        <v>2026</v>
      </c>
      <c r="H3211" s="169" t="s">
        <v>14069</v>
      </c>
      <c r="I3211" s="173" t="s">
        <v>14070</v>
      </c>
      <c r="J3211" s="167" t="s">
        <v>68</v>
      </c>
      <c r="K3211" s="166" t="s">
        <v>69</v>
      </c>
      <c r="L3211" s="166" t="s">
        <v>725</v>
      </c>
      <c r="M3211" s="166" t="s">
        <v>6734</v>
      </c>
    </row>
    <row r="3212" spans="1:13" ht="60" x14ac:dyDescent="0.2">
      <c r="A3212" s="166">
        <v>3211</v>
      </c>
      <c r="B3212" s="167" t="s">
        <v>14071</v>
      </c>
      <c r="C3212" s="168" t="s">
        <v>14072</v>
      </c>
      <c r="D3212" s="169" t="s">
        <v>14058</v>
      </c>
      <c r="E3212" s="170"/>
      <c r="F3212" s="170"/>
      <c r="G3212" s="166">
        <v>2026</v>
      </c>
      <c r="H3212" s="169" t="s">
        <v>14073</v>
      </c>
      <c r="I3212" s="173" t="s">
        <v>14074</v>
      </c>
      <c r="J3212" s="167" t="s">
        <v>68</v>
      </c>
      <c r="K3212" s="166" t="s">
        <v>69</v>
      </c>
      <c r="L3212" s="166" t="s">
        <v>80</v>
      </c>
      <c r="M3212" s="166" t="s">
        <v>3041</v>
      </c>
    </row>
    <row r="3213" spans="1:13" ht="60" x14ac:dyDescent="0.2">
      <c r="A3213" s="166">
        <v>3212</v>
      </c>
      <c r="B3213" s="167" t="s">
        <v>14075</v>
      </c>
      <c r="C3213" s="168" t="s">
        <v>14076</v>
      </c>
      <c r="D3213" s="169" t="s">
        <v>12825</v>
      </c>
      <c r="E3213" s="170"/>
      <c r="F3213" s="170"/>
      <c r="G3213" s="166">
        <v>2025</v>
      </c>
      <c r="H3213" s="169" t="s">
        <v>14077</v>
      </c>
      <c r="I3213" s="173" t="s">
        <v>14078</v>
      </c>
      <c r="J3213" s="167" t="s">
        <v>68</v>
      </c>
      <c r="K3213" s="166" t="s">
        <v>3417</v>
      </c>
      <c r="L3213" s="166" t="s">
        <v>80</v>
      </c>
      <c r="M3213" s="166" t="s">
        <v>5101</v>
      </c>
    </row>
    <row r="3214" spans="1:13" ht="45" x14ac:dyDescent="0.2">
      <c r="A3214" s="166">
        <v>3213</v>
      </c>
      <c r="B3214" s="167" t="s">
        <v>14079</v>
      </c>
      <c r="C3214" s="168" t="s">
        <v>14080</v>
      </c>
      <c r="D3214" s="169" t="s">
        <v>14081</v>
      </c>
      <c r="E3214" s="170"/>
      <c r="F3214" s="170"/>
      <c r="G3214" s="166">
        <v>2026</v>
      </c>
      <c r="H3214" s="169" t="s">
        <v>14082</v>
      </c>
      <c r="I3214" s="173" t="s">
        <v>14083</v>
      </c>
      <c r="J3214" s="167" t="s">
        <v>68</v>
      </c>
      <c r="K3214" s="166" t="s">
        <v>3417</v>
      </c>
      <c r="L3214" s="166" t="s">
        <v>80</v>
      </c>
      <c r="M3214" s="166" t="s">
        <v>3263</v>
      </c>
    </row>
    <row r="3215" spans="1:13" ht="45" x14ac:dyDescent="0.2">
      <c r="A3215" s="166">
        <v>3214</v>
      </c>
      <c r="B3215" s="167" t="s">
        <v>14084</v>
      </c>
      <c r="C3215" s="168" t="s">
        <v>14085</v>
      </c>
      <c r="D3215" s="169" t="s">
        <v>14086</v>
      </c>
      <c r="E3215" s="170"/>
      <c r="F3215" s="170"/>
      <c r="G3215" s="166">
        <v>2026</v>
      </c>
      <c r="H3215" s="169" t="s">
        <v>14087</v>
      </c>
      <c r="I3215" s="173" t="s">
        <v>14088</v>
      </c>
      <c r="J3215" s="167" t="s">
        <v>68</v>
      </c>
      <c r="K3215" s="166" t="s">
        <v>69</v>
      </c>
      <c r="L3215" s="166" t="s">
        <v>80</v>
      </c>
      <c r="M3215" s="166" t="s">
        <v>3041</v>
      </c>
    </row>
    <row r="3216" spans="1:13" ht="45" x14ac:dyDescent="0.2">
      <c r="A3216" s="166">
        <v>3215</v>
      </c>
      <c r="B3216" s="167" t="s">
        <v>14089</v>
      </c>
      <c r="C3216" s="168" t="s">
        <v>14090</v>
      </c>
      <c r="D3216" s="169" t="s">
        <v>2160</v>
      </c>
      <c r="E3216" s="170">
        <v>71</v>
      </c>
      <c r="F3216" s="170">
        <v>2</v>
      </c>
      <c r="G3216" s="166">
        <v>2026</v>
      </c>
      <c r="H3216" s="169" t="s">
        <v>14091</v>
      </c>
      <c r="I3216" s="173" t="s">
        <v>14092</v>
      </c>
      <c r="J3216" s="167" t="s">
        <v>32</v>
      </c>
      <c r="K3216" s="166" t="s">
        <v>103</v>
      </c>
      <c r="L3216" s="166" t="s">
        <v>56</v>
      </c>
      <c r="M3216" s="166" t="s">
        <v>3566</v>
      </c>
    </row>
    <row r="3217" spans="1:13" ht="45" x14ac:dyDescent="0.2">
      <c r="A3217" s="166">
        <v>3216</v>
      </c>
      <c r="B3217" s="167" t="s">
        <v>14093</v>
      </c>
      <c r="C3217" s="168" t="s">
        <v>14094</v>
      </c>
      <c r="D3217" s="169" t="s">
        <v>6555</v>
      </c>
      <c r="E3217" s="170"/>
      <c r="F3217" s="170"/>
      <c r="G3217" s="166">
        <v>2026</v>
      </c>
      <c r="H3217" s="169" t="s">
        <v>14095</v>
      </c>
      <c r="I3217" s="173" t="s">
        <v>14096</v>
      </c>
      <c r="J3217" s="167" t="s">
        <v>32</v>
      </c>
      <c r="K3217" s="166" t="s">
        <v>55</v>
      </c>
      <c r="L3217" s="166" t="s">
        <v>864</v>
      </c>
      <c r="M3217" s="166" t="s">
        <v>8172</v>
      </c>
    </row>
    <row r="3218" spans="1:13" ht="60" x14ac:dyDescent="0.2">
      <c r="A3218" s="166">
        <v>3217</v>
      </c>
      <c r="B3218" s="167" t="s">
        <v>14097</v>
      </c>
      <c r="C3218" s="168" t="s">
        <v>14098</v>
      </c>
      <c r="D3218" s="169" t="s">
        <v>14099</v>
      </c>
      <c r="E3218" s="170"/>
      <c r="F3218" s="170"/>
      <c r="G3218" s="166">
        <v>2026</v>
      </c>
      <c r="H3218" s="169" t="s">
        <v>14100</v>
      </c>
      <c r="I3218" s="173" t="s">
        <v>14101</v>
      </c>
      <c r="J3218" s="167" t="s">
        <v>68</v>
      </c>
      <c r="K3218" s="166" t="s">
        <v>69</v>
      </c>
      <c r="L3218" s="166" t="s">
        <v>56</v>
      </c>
      <c r="M3218" s="166" t="s">
        <v>2765</v>
      </c>
    </row>
    <row r="3219" spans="1:13" ht="60" x14ac:dyDescent="0.2">
      <c r="A3219" s="166">
        <v>3218</v>
      </c>
      <c r="B3219" s="167" t="s">
        <v>14102</v>
      </c>
      <c r="C3219" s="168" t="s">
        <v>14103</v>
      </c>
      <c r="D3219" s="169" t="s">
        <v>14104</v>
      </c>
      <c r="E3219" s="170"/>
      <c r="F3219" s="170"/>
      <c r="G3219" s="166">
        <v>2026</v>
      </c>
      <c r="H3219" s="169" t="s">
        <v>14105</v>
      </c>
      <c r="I3219" s="173" t="s">
        <v>14106</v>
      </c>
      <c r="J3219" s="167" t="s">
        <v>68</v>
      </c>
      <c r="K3219" s="166" t="s">
        <v>3417</v>
      </c>
      <c r="L3219" s="166" t="s">
        <v>1325</v>
      </c>
      <c r="M3219" s="166" t="s">
        <v>13787</v>
      </c>
    </row>
    <row r="3220" spans="1:13" ht="45" x14ac:dyDescent="0.2">
      <c r="A3220" s="166">
        <v>3219</v>
      </c>
      <c r="B3220" s="167" t="s">
        <v>14107</v>
      </c>
      <c r="C3220" s="168" t="s">
        <v>14108</v>
      </c>
      <c r="D3220" s="169" t="s">
        <v>13273</v>
      </c>
      <c r="E3220" s="170" t="s">
        <v>14109</v>
      </c>
      <c r="F3220" s="170"/>
      <c r="G3220" s="166">
        <v>2026</v>
      </c>
      <c r="H3220" s="169" t="s">
        <v>14110</v>
      </c>
      <c r="I3220" s="173" t="s">
        <v>14111</v>
      </c>
      <c r="J3220" s="167" t="s">
        <v>61</v>
      </c>
      <c r="K3220" s="166" t="s">
        <v>69</v>
      </c>
      <c r="L3220" s="166" t="s">
        <v>149</v>
      </c>
      <c r="M3220" s="166" t="s">
        <v>2182</v>
      </c>
    </row>
    <row r="3221" spans="1:13" ht="75" x14ac:dyDescent="0.2">
      <c r="A3221" s="166">
        <v>3220</v>
      </c>
      <c r="B3221" s="167" t="s">
        <v>14112</v>
      </c>
      <c r="C3221" s="168" t="s">
        <v>14113</v>
      </c>
      <c r="D3221" s="169" t="s">
        <v>14068</v>
      </c>
      <c r="E3221" s="170"/>
      <c r="F3221" s="170"/>
      <c r="G3221" s="166">
        <v>2026</v>
      </c>
      <c r="H3221" s="169" t="s">
        <v>14114</v>
      </c>
      <c r="I3221" s="173" t="s">
        <v>14115</v>
      </c>
      <c r="J3221" s="167" t="s">
        <v>68</v>
      </c>
      <c r="K3221" s="166" t="s">
        <v>69</v>
      </c>
      <c r="L3221" s="166" t="s">
        <v>56</v>
      </c>
      <c r="M3221" s="166" t="s">
        <v>2353</v>
      </c>
    </row>
    <row r="3222" spans="1:13" ht="60" x14ac:dyDescent="0.2">
      <c r="A3222" s="166">
        <v>3221</v>
      </c>
      <c r="B3222" s="167" t="s">
        <v>14116</v>
      </c>
      <c r="C3222" s="168" t="s">
        <v>14117</v>
      </c>
      <c r="D3222" s="169" t="s">
        <v>14118</v>
      </c>
      <c r="E3222" s="170"/>
      <c r="F3222" s="170"/>
      <c r="G3222" s="166">
        <v>2026</v>
      </c>
      <c r="H3222" s="169" t="s">
        <v>14119</v>
      </c>
      <c r="I3222" s="173" t="s">
        <v>14120</v>
      </c>
      <c r="J3222" s="167" t="s">
        <v>68</v>
      </c>
      <c r="K3222" s="166" t="s">
        <v>69</v>
      </c>
      <c r="L3222" s="166" t="s">
        <v>80</v>
      </c>
      <c r="M3222" s="166" t="s">
        <v>648</v>
      </c>
    </row>
    <row r="3223" spans="1:13" ht="45" x14ac:dyDescent="0.2">
      <c r="A3223" s="166">
        <v>3222</v>
      </c>
      <c r="B3223" s="167" t="s">
        <v>14121</v>
      </c>
      <c r="C3223" s="168" t="s">
        <v>14122</v>
      </c>
      <c r="D3223" s="169" t="s">
        <v>14123</v>
      </c>
      <c r="E3223" s="170"/>
      <c r="F3223" s="170"/>
      <c r="G3223" s="166">
        <v>2026</v>
      </c>
      <c r="H3223" s="169" t="s">
        <v>14124</v>
      </c>
      <c r="I3223" s="173" t="s">
        <v>14125</v>
      </c>
      <c r="J3223" s="167" t="s">
        <v>61</v>
      </c>
      <c r="K3223" s="166" t="s">
        <v>69</v>
      </c>
      <c r="L3223" s="166" t="s">
        <v>80</v>
      </c>
      <c r="M3223" s="166" t="s">
        <v>5559</v>
      </c>
    </row>
    <row r="3224" spans="1:13" ht="60" x14ac:dyDescent="0.2">
      <c r="A3224" s="166">
        <v>3223</v>
      </c>
      <c r="B3224" s="167" t="s">
        <v>14126</v>
      </c>
      <c r="C3224" s="168" t="s">
        <v>14127</v>
      </c>
      <c r="D3224" s="169" t="s">
        <v>13925</v>
      </c>
      <c r="E3224" s="170"/>
      <c r="F3224" s="170"/>
      <c r="G3224" s="166">
        <v>2025</v>
      </c>
      <c r="H3224" s="169" t="s">
        <v>14128</v>
      </c>
      <c r="I3224" s="173" t="s">
        <v>14129</v>
      </c>
      <c r="J3224" s="167" t="s">
        <v>68</v>
      </c>
      <c r="K3224" s="166" t="s">
        <v>69</v>
      </c>
      <c r="L3224" s="166" t="s">
        <v>80</v>
      </c>
      <c r="M3224" s="166" t="s">
        <v>5101</v>
      </c>
    </row>
    <row r="3225" spans="1:13" ht="75" x14ac:dyDescent="0.2">
      <c r="A3225" s="166">
        <v>3224</v>
      </c>
      <c r="B3225" s="167" t="s">
        <v>14130</v>
      </c>
      <c r="C3225" s="168" t="s">
        <v>14131</v>
      </c>
      <c r="D3225" s="169" t="s">
        <v>14132</v>
      </c>
      <c r="E3225" s="170"/>
      <c r="F3225" s="170"/>
      <c r="G3225" s="166">
        <v>2026</v>
      </c>
      <c r="H3225" s="169" t="s">
        <v>14133</v>
      </c>
      <c r="I3225" s="173" t="s">
        <v>14134</v>
      </c>
      <c r="J3225" s="167" t="s">
        <v>68</v>
      </c>
      <c r="K3225" s="166" t="s">
        <v>3417</v>
      </c>
      <c r="L3225" s="166" t="s">
        <v>725</v>
      </c>
      <c r="M3225" s="166" t="s">
        <v>5274</v>
      </c>
    </row>
    <row r="3226" spans="1:13" ht="60" x14ac:dyDescent="0.2">
      <c r="A3226" s="166">
        <v>3225</v>
      </c>
      <c r="B3226" s="167" t="s">
        <v>14135</v>
      </c>
      <c r="C3226" s="168" t="s">
        <v>14136</v>
      </c>
      <c r="D3226" s="169" t="s">
        <v>12465</v>
      </c>
      <c r="E3226" s="170">
        <v>12</v>
      </c>
      <c r="F3226" s="170"/>
      <c r="G3226" s="166">
        <v>2026</v>
      </c>
      <c r="H3226" s="169" t="s">
        <v>14137</v>
      </c>
      <c r="I3226" s="173" t="s">
        <v>14138</v>
      </c>
      <c r="J3226" s="167" t="s">
        <v>32</v>
      </c>
      <c r="K3226" s="166" t="s">
        <v>103</v>
      </c>
      <c r="L3226" s="166" t="s">
        <v>114</v>
      </c>
      <c r="M3226" s="166" t="s">
        <v>9830</v>
      </c>
    </row>
    <row r="3227" spans="1:13" ht="60" x14ac:dyDescent="0.2">
      <c r="A3227" s="166">
        <v>3226</v>
      </c>
      <c r="B3227" s="167" t="s">
        <v>14139</v>
      </c>
      <c r="C3227" s="168" t="s">
        <v>14140</v>
      </c>
      <c r="D3227" s="169" t="s">
        <v>5190</v>
      </c>
      <c r="E3227" s="170">
        <v>362</v>
      </c>
      <c r="F3227" s="170"/>
      <c r="G3227" s="166">
        <v>2026</v>
      </c>
      <c r="H3227" s="169" t="s">
        <v>14141</v>
      </c>
      <c r="I3227" s="173" t="s">
        <v>14142</v>
      </c>
      <c r="J3227" s="167" t="s">
        <v>32</v>
      </c>
      <c r="K3227" s="166" t="s">
        <v>55</v>
      </c>
      <c r="L3227" s="166" t="s">
        <v>114</v>
      </c>
      <c r="M3227" s="166" t="s">
        <v>14143</v>
      </c>
    </row>
    <row r="3228" spans="1:13" ht="60" x14ac:dyDescent="0.2">
      <c r="A3228" s="166">
        <v>3227</v>
      </c>
      <c r="B3228" s="167" t="s">
        <v>14144</v>
      </c>
      <c r="C3228" s="168" t="s">
        <v>14145</v>
      </c>
      <c r="D3228" s="169" t="s">
        <v>14146</v>
      </c>
      <c r="E3228" s="170"/>
      <c r="F3228" s="170"/>
      <c r="G3228" s="166">
        <v>2026</v>
      </c>
      <c r="H3228" s="169" t="s">
        <v>14147</v>
      </c>
      <c r="I3228" s="173" t="s">
        <v>14148</v>
      </c>
      <c r="J3228" s="167" t="s">
        <v>68</v>
      </c>
      <c r="K3228" s="166" t="s">
        <v>69</v>
      </c>
      <c r="L3228" s="166" t="s">
        <v>725</v>
      </c>
      <c r="M3228" s="166" t="s">
        <v>8533</v>
      </c>
    </row>
    <row r="3229" spans="1:13" ht="45" x14ac:dyDescent="0.2">
      <c r="A3229" s="166">
        <v>3228</v>
      </c>
      <c r="B3229" s="167" t="s">
        <v>14149</v>
      </c>
      <c r="C3229" s="168" t="s">
        <v>14150</v>
      </c>
      <c r="D3229" s="169" t="s">
        <v>14151</v>
      </c>
      <c r="E3229" s="170"/>
      <c r="F3229" s="170"/>
      <c r="G3229" s="166">
        <v>2026</v>
      </c>
      <c r="H3229" s="169" t="s">
        <v>14152</v>
      </c>
      <c r="I3229" s="173" t="s">
        <v>14153</v>
      </c>
      <c r="J3229" s="167" t="s">
        <v>68</v>
      </c>
      <c r="K3229" s="166" t="s">
        <v>69</v>
      </c>
      <c r="L3229" s="166" t="s">
        <v>80</v>
      </c>
      <c r="M3229" s="166" t="s">
        <v>14154</v>
      </c>
    </row>
    <row r="3230" spans="1:13" ht="60" x14ac:dyDescent="0.2">
      <c r="A3230" s="166">
        <v>3229</v>
      </c>
      <c r="B3230" s="167" t="s">
        <v>14155</v>
      </c>
      <c r="C3230" s="168" t="s">
        <v>14156</v>
      </c>
      <c r="D3230" s="169" t="s">
        <v>4874</v>
      </c>
      <c r="E3230" s="170">
        <v>125</v>
      </c>
      <c r="F3230" s="170"/>
      <c r="G3230" s="166">
        <v>2026</v>
      </c>
      <c r="H3230" s="169" t="s">
        <v>14157</v>
      </c>
      <c r="I3230" s="173" t="s">
        <v>14158</v>
      </c>
      <c r="J3230" s="167" t="s">
        <v>32</v>
      </c>
      <c r="K3230" s="166" t="s">
        <v>55</v>
      </c>
      <c r="L3230" s="166" t="s">
        <v>56</v>
      </c>
      <c r="M3230" s="166" t="s">
        <v>2445</v>
      </c>
    </row>
    <row r="3231" spans="1:13" ht="60" x14ac:dyDescent="0.2">
      <c r="A3231" s="166">
        <v>3230</v>
      </c>
      <c r="B3231" s="167" t="s">
        <v>14159</v>
      </c>
      <c r="C3231" s="168" t="s">
        <v>14160</v>
      </c>
      <c r="D3231" s="169" t="s">
        <v>14161</v>
      </c>
      <c r="E3231" s="170"/>
      <c r="F3231" s="170"/>
      <c r="G3231" s="166">
        <v>2026</v>
      </c>
      <c r="H3231" s="169" t="s">
        <v>14162</v>
      </c>
      <c r="I3231" s="173" t="s">
        <v>14163</v>
      </c>
      <c r="J3231" s="167" t="s">
        <v>68</v>
      </c>
      <c r="K3231" s="166" t="s">
        <v>69</v>
      </c>
      <c r="L3231" s="166" t="s">
        <v>80</v>
      </c>
      <c r="M3231" s="166" t="s">
        <v>3268</v>
      </c>
    </row>
    <row r="3232" spans="1:13" ht="60" x14ac:dyDescent="0.2">
      <c r="A3232" s="166">
        <v>3231</v>
      </c>
      <c r="B3232" s="167" t="s">
        <v>14164</v>
      </c>
      <c r="C3232" s="168" t="s">
        <v>14165</v>
      </c>
      <c r="D3232" s="169" t="s">
        <v>14146</v>
      </c>
      <c r="E3232" s="170"/>
      <c r="F3232" s="170"/>
      <c r="G3232" s="166">
        <v>2026</v>
      </c>
      <c r="H3232" s="169" t="s">
        <v>14166</v>
      </c>
      <c r="I3232" s="173" t="s">
        <v>14167</v>
      </c>
      <c r="J3232" s="167" t="s">
        <v>68</v>
      </c>
      <c r="K3232" s="166" t="s">
        <v>69</v>
      </c>
      <c r="L3232" s="166" t="s">
        <v>128</v>
      </c>
      <c r="M3232" s="166" t="s">
        <v>544</v>
      </c>
    </row>
    <row r="3233" spans="1:13" ht="45" x14ac:dyDescent="0.2">
      <c r="A3233" s="166">
        <v>3232</v>
      </c>
      <c r="B3233" s="167" t="s">
        <v>14168</v>
      </c>
      <c r="C3233" s="168" t="s">
        <v>14169</v>
      </c>
      <c r="D3233" s="169" t="s">
        <v>14151</v>
      </c>
      <c r="E3233" s="170"/>
      <c r="F3233" s="170"/>
      <c r="G3233" s="166">
        <v>2026</v>
      </c>
      <c r="H3233" s="169" t="s">
        <v>14170</v>
      </c>
      <c r="I3233" s="173" t="s">
        <v>14171</v>
      </c>
      <c r="J3233" s="167" t="s">
        <v>68</v>
      </c>
      <c r="K3233" s="166" t="s">
        <v>3417</v>
      </c>
      <c r="L3233" s="166" t="s">
        <v>601</v>
      </c>
      <c r="M3233" s="166" t="s">
        <v>7714</v>
      </c>
    </row>
    <row r="3234" spans="1:13" ht="45" x14ac:dyDescent="0.2">
      <c r="A3234" s="166">
        <v>3233</v>
      </c>
      <c r="B3234" s="167" t="s">
        <v>14172</v>
      </c>
      <c r="C3234" s="168" t="s">
        <v>14173</v>
      </c>
      <c r="D3234" s="169" t="s">
        <v>14174</v>
      </c>
      <c r="E3234" s="170">
        <v>7</v>
      </c>
      <c r="F3234" s="170"/>
      <c r="G3234" s="166">
        <v>2026</v>
      </c>
      <c r="H3234" s="169" t="s">
        <v>14175</v>
      </c>
      <c r="I3234" s="173" t="s">
        <v>14176</v>
      </c>
      <c r="J3234" s="167" t="s">
        <v>323</v>
      </c>
      <c r="K3234" s="166" t="s">
        <v>103</v>
      </c>
      <c r="L3234" s="166" t="s">
        <v>56</v>
      </c>
      <c r="M3234" s="166" t="s">
        <v>2353</v>
      </c>
    </row>
    <row r="3235" spans="1:13" ht="60" x14ac:dyDescent="0.2">
      <c r="A3235" s="166">
        <v>3234</v>
      </c>
      <c r="B3235" s="167" t="s">
        <v>14177</v>
      </c>
      <c r="C3235" s="168" t="s">
        <v>14178</v>
      </c>
      <c r="D3235" s="169" t="s">
        <v>14058</v>
      </c>
      <c r="E3235" s="170"/>
      <c r="F3235" s="170"/>
      <c r="G3235" s="166">
        <v>2026</v>
      </c>
      <c r="H3235" s="169" t="s">
        <v>14179</v>
      </c>
      <c r="I3235" s="173" t="s">
        <v>14180</v>
      </c>
      <c r="J3235" s="167" t="s">
        <v>68</v>
      </c>
      <c r="K3235" s="166" t="s">
        <v>69</v>
      </c>
      <c r="L3235" s="166" t="s">
        <v>570</v>
      </c>
      <c r="M3235" s="166" t="s">
        <v>3452</v>
      </c>
    </row>
    <row r="3236" spans="1:13" ht="60" x14ac:dyDescent="0.2">
      <c r="A3236" s="166">
        <v>3235</v>
      </c>
      <c r="B3236" s="167" t="s">
        <v>14181</v>
      </c>
      <c r="C3236" s="168" t="s">
        <v>14182</v>
      </c>
      <c r="D3236" s="169" t="s">
        <v>14058</v>
      </c>
      <c r="E3236" s="170"/>
      <c r="F3236" s="170"/>
      <c r="G3236" s="166">
        <v>2026</v>
      </c>
      <c r="H3236" s="169" t="s">
        <v>14183</v>
      </c>
      <c r="I3236" s="173" t="s">
        <v>14184</v>
      </c>
      <c r="J3236" s="167" t="s">
        <v>68</v>
      </c>
      <c r="K3236" s="166" t="s">
        <v>3417</v>
      </c>
      <c r="L3236" s="166" t="s">
        <v>56</v>
      </c>
      <c r="M3236" s="166" t="s">
        <v>14185</v>
      </c>
    </row>
    <row r="3237" spans="1:13" ht="60" x14ac:dyDescent="0.2">
      <c r="A3237" s="166">
        <v>3236</v>
      </c>
      <c r="B3237" s="167" t="s">
        <v>14186</v>
      </c>
      <c r="C3237" s="168" t="s">
        <v>14187</v>
      </c>
      <c r="D3237" s="169" t="s">
        <v>14188</v>
      </c>
      <c r="E3237" s="170"/>
      <c r="F3237" s="170"/>
      <c r="G3237" s="166">
        <v>2026</v>
      </c>
      <c r="H3237" s="169"/>
      <c r="I3237" s="173" t="s">
        <v>14189</v>
      </c>
      <c r="J3237" s="167" t="s">
        <v>61</v>
      </c>
      <c r="K3237" s="166" t="s">
        <v>69</v>
      </c>
      <c r="L3237" s="166" t="s">
        <v>56</v>
      </c>
      <c r="M3237" s="166" t="s">
        <v>2881</v>
      </c>
    </row>
    <row r="3238" spans="1:13" ht="60" x14ac:dyDescent="0.2">
      <c r="A3238" s="166">
        <v>3237</v>
      </c>
      <c r="B3238" s="167" t="s">
        <v>14190</v>
      </c>
      <c r="C3238" s="168" t="s">
        <v>14191</v>
      </c>
      <c r="D3238" s="169" t="s">
        <v>14058</v>
      </c>
      <c r="E3238" s="170"/>
      <c r="F3238" s="170"/>
      <c r="G3238" s="166">
        <v>2026</v>
      </c>
      <c r="H3238" s="169" t="s">
        <v>14192</v>
      </c>
      <c r="I3238" s="173" t="s">
        <v>14193</v>
      </c>
      <c r="J3238" s="167" t="s">
        <v>68</v>
      </c>
      <c r="K3238" s="166" t="s">
        <v>3417</v>
      </c>
      <c r="L3238" s="166" t="s">
        <v>80</v>
      </c>
      <c r="M3238" s="166" t="s">
        <v>2683</v>
      </c>
    </row>
    <row r="3239" spans="1:13" ht="75" x14ac:dyDescent="0.2">
      <c r="A3239" s="166">
        <v>3238</v>
      </c>
      <c r="B3239" s="167" t="s">
        <v>14194</v>
      </c>
      <c r="C3239" s="168" t="s">
        <v>14195</v>
      </c>
      <c r="D3239" s="169" t="s">
        <v>14196</v>
      </c>
      <c r="E3239" s="170"/>
      <c r="F3239" s="170"/>
      <c r="G3239" s="166">
        <v>2026</v>
      </c>
      <c r="H3239" s="169" t="s">
        <v>14197</v>
      </c>
      <c r="I3239" s="173" t="s">
        <v>14198</v>
      </c>
      <c r="J3239" s="167" t="s">
        <v>68</v>
      </c>
      <c r="K3239" s="166" t="s">
        <v>69</v>
      </c>
      <c r="L3239" s="166" t="s">
        <v>725</v>
      </c>
      <c r="M3239" s="166" t="s">
        <v>8533</v>
      </c>
    </row>
    <row r="3240" spans="1:13" ht="45" x14ac:dyDescent="0.2">
      <c r="A3240" s="166">
        <v>3239</v>
      </c>
      <c r="B3240" s="167" t="s">
        <v>14199</v>
      </c>
      <c r="C3240" s="168" t="s">
        <v>14200</v>
      </c>
      <c r="D3240" s="169" t="s">
        <v>14118</v>
      </c>
      <c r="E3240" s="170"/>
      <c r="F3240" s="170"/>
      <c r="G3240" s="166">
        <v>2026</v>
      </c>
      <c r="H3240" s="169" t="s">
        <v>14201</v>
      </c>
      <c r="I3240" s="173" t="s">
        <v>14202</v>
      </c>
      <c r="J3240" s="167" t="s">
        <v>68</v>
      </c>
      <c r="K3240" s="166" t="s">
        <v>3417</v>
      </c>
      <c r="L3240" s="166" t="s">
        <v>56</v>
      </c>
      <c r="M3240" s="166" t="s">
        <v>2445</v>
      </c>
    </row>
    <row r="3241" spans="1:13" ht="45" x14ac:dyDescent="0.2">
      <c r="A3241" s="166">
        <v>3240</v>
      </c>
      <c r="B3241" s="167" t="s">
        <v>14203</v>
      </c>
      <c r="C3241" s="168" t="s">
        <v>14204</v>
      </c>
      <c r="D3241" s="169" t="s">
        <v>14205</v>
      </c>
      <c r="E3241" s="170"/>
      <c r="F3241" s="170"/>
      <c r="G3241" s="166">
        <v>2026</v>
      </c>
      <c r="H3241" s="169" t="s">
        <v>14206</v>
      </c>
      <c r="I3241" s="173" t="s">
        <v>14207</v>
      </c>
      <c r="J3241" s="167" t="s">
        <v>68</v>
      </c>
      <c r="K3241" s="166" t="s">
        <v>3417</v>
      </c>
      <c r="L3241" s="166" t="s">
        <v>56</v>
      </c>
      <c r="M3241" s="166" t="s">
        <v>2353</v>
      </c>
    </row>
    <row r="3242" spans="1:13" ht="60" x14ac:dyDescent="0.2">
      <c r="A3242" s="166">
        <v>3241</v>
      </c>
      <c r="B3242" s="167" t="s">
        <v>14208</v>
      </c>
      <c r="C3242" s="168" t="s">
        <v>14209</v>
      </c>
      <c r="D3242" s="169" t="s">
        <v>14210</v>
      </c>
      <c r="E3242" s="170"/>
      <c r="F3242" s="170"/>
      <c r="G3242" s="166">
        <v>2026</v>
      </c>
      <c r="H3242" s="169" t="s">
        <v>14211</v>
      </c>
      <c r="I3242" s="173" t="s">
        <v>14212</v>
      </c>
      <c r="J3242" s="167" t="s">
        <v>68</v>
      </c>
      <c r="K3242" s="166" t="s">
        <v>69</v>
      </c>
      <c r="L3242" s="166" t="s">
        <v>56</v>
      </c>
      <c r="M3242" s="166" t="s">
        <v>3566</v>
      </c>
    </row>
    <row r="3243" spans="1:13" ht="45" x14ac:dyDescent="0.2">
      <c r="A3243" s="166">
        <v>3242</v>
      </c>
      <c r="B3243" s="167" t="s">
        <v>14213</v>
      </c>
      <c r="C3243" s="168" t="s">
        <v>14214</v>
      </c>
      <c r="D3243" s="169" t="s">
        <v>14215</v>
      </c>
      <c r="E3243" s="170"/>
      <c r="F3243" s="170"/>
      <c r="G3243" s="166">
        <v>2026</v>
      </c>
      <c r="H3243" s="169" t="s">
        <v>14216</v>
      </c>
      <c r="I3243" s="173" t="s">
        <v>14217</v>
      </c>
      <c r="J3243" s="167" t="s">
        <v>61</v>
      </c>
      <c r="K3243" s="166" t="s">
        <v>69</v>
      </c>
      <c r="L3243" s="166" t="s">
        <v>725</v>
      </c>
      <c r="M3243" s="166" t="s">
        <v>4852</v>
      </c>
    </row>
    <row r="3244" spans="1:13" ht="60" x14ac:dyDescent="0.2">
      <c r="A3244" s="166">
        <v>3243</v>
      </c>
      <c r="B3244" s="167" t="s">
        <v>14218</v>
      </c>
      <c r="C3244" s="168" t="s">
        <v>14219</v>
      </c>
      <c r="D3244" s="169" t="s">
        <v>14220</v>
      </c>
      <c r="E3244" s="170">
        <v>25</v>
      </c>
      <c r="F3244" s="170" t="s">
        <v>2813</v>
      </c>
      <c r="G3244" s="166">
        <v>2026</v>
      </c>
      <c r="H3244" s="169" t="s">
        <v>14221</v>
      </c>
      <c r="I3244" s="173" t="s">
        <v>14222</v>
      </c>
      <c r="J3244" s="167" t="s">
        <v>32</v>
      </c>
      <c r="K3244" s="166" t="s">
        <v>103</v>
      </c>
      <c r="L3244" s="166" t="s">
        <v>114</v>
      </c>
      <c r="M3244" s="166" t="s">
        <v>9844</v>
      </c>
    </row>
    <row r="3245" spans="1:13" ht="45" x14ac:dyDescent="0.2">
      <c r="A3245" s="166">
        <v>3244</v>
      </c>
      <c r="B3245" s="167" t="s">
        <v>14223</v>
      </c>
      <c r="C3245" s="168" t="s">
        <v>14224</v>
      </c>
      <c r="D3245" s="169" t="s">
        <v>14118</v>
      </c>
      <c r="E3245" s="170"/>
      <c r="F3245" s="170"/>
      <c r="G3245" s="166">
        <v>2026</v>
      </c>
      <c r="H3245" s="169" t="s">
        <v>14225</v>
      </c>
      <c r="I3245" s="173" t="s">
        <v>14226</v>
      </c>
      <c r="J3245" s="167" t="s">
        <v>68</v>
      </c>
      <c r="K3245" s="166" t="s">
        <v>69</v>
      </c>
      <c r="L3245" s="166" t="s">
        <v>80</v>
      </c>
      <c r="M3245" s="166" t="s">
        <v>2683</v>
      </c>
    </row>
    <row r="3246" spans="1:13" ht="75" x14ac:dyDescent="0.2">
      <c r="A3246" s="166">
        <v>3245</v>
      </c>
      <c r="B3246" s="167" t="s">
        <v>14227</v>
      </c>
      <c r="C3246" s="168" t="s">
        <v>14228</v>
      </c>
      <c r="D3246" s="169" t="s">
        <v>14068</v>
      </c>
      <c r="E3246" s="170"/>
      <c r="F3246" s="170"/>
      <c r="G3246" s="166">
        <v>2026</v>
      </c>
      <c r="H3246" s="169" t="s">
        <v>14229</v>
      </c>
      <c r="I3246" s="173" t="s">
        <v>14230</v>
      </c>
      <c r="J3246" s="167" t="s">
        <v>68</v>
      </c>
      <c r="K3246" s="166" t="s">
        <v>69</v>
      </c>
      <c r="L3246" s="166" t="s">
        <v>56</v>
      </c>
      <c r="M3246" s="166" t="s">
        <v>3220</v>
      </c>
    </row>
    <row r="3247" spans="1:13" ht="60" x14ac:dyDescent="0.2">
      <c r="A3247" s="166">
        <v>3246</v>
      </c>
      <c r="B3247" s="167" t="s">
        <v>14231</v>
      </c>
      <c r="C3247" s="168" t="s">
        <v>14232</v>
      </c>
      <c r="D3247" s="169" t="s">
        <v>14233</v>
      </c>
      <c r="E3247" s="170">
        <v>189</v>
      </c>
      <c r="F3247" s="170"/>
      <c r="G3247" s="166">
        <v>2026</v>
      </c>
      <c r="H3247" s="169" t="s">
        <v>14234</v>
      </c>
      <c r="I3247" s="173" t="s">
        <v>14235</v>
      </c>
      <c r="J3247" s="167" t="s">
        <v>32</v>
      </c>
      <c r="K3247" s="166" t="s">
        <v>55</v>
      </c>
      <c r="L3247" s="166" t="s">
        <v>114</v>
      </c>
      <c r="M3247" s="166" t="s">
        <v>9830</v>
      </c>
    </row>
    <row r="3248" spans="1:13" ht="60" x14ac:dyDescent="0.2">
      <c r="A3248" s="166">
        <v>3247</v>
      </c>
      <c r="B3248" s="167" t="s">
        <v>14236</v>
      </c>
      <c r="C3248" s="168" t="s">
        <v>14237</v>
      </c>
      <c r="D3248" s="169" t="s">
        <v>12186</v>
      </c>
      <c r="E3248" s="170"/>
      <c r="F3248" s="170"/>
      <c r="G3248" s="166">
        <v>2026</v>
      </c>
      <c r="H3248" s="169" t="s">
        <v>14238</v>
      </c>
      <c r="I3248" s="173" t="s">
        <v>14239</v>
      </c>
      <c r="J3248" s="167" t="s">
        <v>68</v>
      </c>
      <c r="K3248" s="166" t="s">
        <v>69</v>
      </c>
      <c r="L3248" s="166" t="s">
        <v>1325</v>
      </c>
      <c r="M3248" s="166" t="s">
        <v>10537</v>
      </c>
    </row>
    <row r="3249" spans="1:13" ht="75" x14ac:dyDescent="0.2">
      <c r="A3249" s="166">
        <v>3248</v>
      </c>
      <c r="B3249" s="167" t="s">
        <v>14240</v>
      </c>
      <c r="C3249" s="168" t="s">
        <v>14241</v>
      </c>
      <c r="D3249" s="169" t="s">
        <v>14242</v>
      </c>
      <c r="E3249" s="170"/>
      <c r="F3249" s="170"/>
      <c r="G3249" s="166">
        <v>2026</v>
      </c>
      <c r="H3249" s="169" t="s">
        <v>14243</v>
      </c>
      <c r="I3249" s="173" t="s">
        <v>14244</v>
      </c>
      <c r="J3249" s="167" t="s">
        <v>68</v>
      </c>
      <c r="K3249" s="166" t="s">
        <v>69</v>
      </c>
      <c r="L3249" s="166" t="s">
        <v>80</v>
      </c>
      <c r="M3249" s="166" t="s">
        <v>5559</v>
      </c>
    </row>
    <row r="3250" spans="1:13" ht="45" x14ac:dyDescent="0.2">
      <c r="A3250" s="166">
        <v>3249</v>
      </c>
      <c r="B3250" s="167" t="s">
        <v>14245</v>
      </c>
      <c r="C3250" s="168" t="s">
        <v>14246</v>
      </c>
      <c r="D3250" s="169" t="s">
        <v>14205</v>
      </c>
      <c r="E3250" s="170"/>
      <c r="F3250" s="170"/>
      <c r="G3250" s="166">
        <v>2026</v>
      </c>
      <c r="H3250" s="169" t="s">
        <v>14247</v>
      </c>
      <c r="I3250" s="173" t="s">
        <v>14248</v>
      </c>
      <c r="J3250" s="167" t="s">
        <v>68</v>
      </c>
      <c r="K3250" s="166" t="s">
        <v>69</v>
      </c>
      <c r="L3250" s="166" t="s">
        <v>56</v>
      </c>
      <c r="M3250" s="166" t="s">
        <v>3054</v>
      </c>
    </row>
    <row r="3251" spans="1:13" ht="60" x14ac:dyDescent="0.2">
      <c r="A3251" s="166">
        <v>3250</v>
      </c>
      <c r="B3251" s="167" t="s">
        <v>14249</v>
      </c>
      <c r="C3251" s="168" t="s">
        <v>14250</v>
      </c>
      <c r="D3251" s="169" t="s">
        <v>14146</v>
      </c>
      <c r="E3251" s="170"/>
      <c r="F3251" s="170"/>
      <c r="G3251" s="166">
        <v>2026</v>
      </c>
      <c r="H3251" s="169" t="s">
        <v>14251</v>
      </c>
      <c r="I3251" s="173" t="s">
        <v>14252</v>
      </c>
      <c r="J3251" s="167" t="s">
        <v>68</v>
      </c>
      <c r="K3251" s="166" t="s">
        <v>3417</v>
      </c>
      <c r="L3251" s="166" t="s">
        <v>56</v>
      </c>
      <c r="M3251" s="166" t="s">
        <v>2163</v>
      </c>
    </row>
    <row r="3252" spans="1:13" ht="75" x14ac:dyDescent="0.2">
      <c r="A3252" s="166">
        <v>3251</v>
      </c>
      <c r="B3252" s="167" t="s">
        <v>14253</v>
      </c>
      <c r="C3252" s="168" t="s">
        <v>14254</v>
      </c>
      <c r="D3252" s="169" t="s">
        <v>14196</v>
      </c>
      <c r="E3252" s="170"/>
      <c r="F3252" s="170"/>
      <c r="G3252" s="166">
        <v>2026</v>
      </c>
      <c r="H3252" s="169" t="s">
        <v>14255</v>
      </c>
      <c r="I3252" s="173" t="s">
        <v>14256</v>
      </c>
      <c r="J3252" s="167" t="s">
        <v>68</v>
      </c>
      <c r="K3252" s="166" t="s">
        <v>69</v>
      </c>
      <c r="L3252" s="166" t="s">
        <v>725</v>
      </c>
      <c r="M3252" s="166" t="s">
        <v>8533</v>
      </c>
    </row>
    <row r="3253" spans="1:13" ht="60" x14ac:dyDescent="0.2">
      <c r="A3253" s="166">
        <v>3252</v>
      </c>
      <c r="B3253" s="167" t="s">
        <v>14257</v>
      </c>
      <c r="C3253" s="168" t="s">
        <v>14258</v>
      </c>
      <c r="D3253" s="169" t="s">
        <v>14259</v>
      </c>
      <c r="E3253" s="170"/>
      <c r="F3253" s="170"/>
      <c r="G3253" s="166">
        <v>2026</v>
      </c>
      <c r="H3253" s="169" t="s">
        <v>14260</v>
      </c>
      <c r="I3253" s="173" t="s">
        <v>14261</v>
      </c>
      <c r="J3253" s="167" t="s">
        <v>68</v>
      </c>
      <c r="K3253" s="166" t="s">
        <v>3417</v>
      </c>
      <c r="L3253" s="166" t="s">
        <v>864</v>
      </c>
      <c r="M3253" s="166" t="s">
        <v>3370</v>
      </c>
    </row>
    <row r="3254" spans="1:13" ht="75" x14ac:dyDescent="0.2">
      <c r="A3254" s="166">
        <v>3253</v>
      </c>
      <c r="B3254" s="167" t="s">
        <v>14262</v>
      </c>
      <c r="C3254" s="168" t="s">
        <v>14263</v>
      </c>
      <c r="D3254" s="169" t="s">
        <v>14132</v>
      </c>
      <c r="E3254" s="170"/>
      <c r="F3254" s="170"/>
      <c r="G3254" s="166">
        <v>2026</v>
      </c>
      <c r="H3254" s="169" t="s">
        <v>14264</v>
      </c>
      <c r="I3254" s="173" t="s">
        <v>14265</v>
      </c>
      <c r="J3254" s="167" t="s">
        <v>68</v>
      </c>
      <c r="K3254" s="166" t="s">
        <v>3417</v>
      </c>
      <c r="L3254" s="166" t="s">
        <v>725</v>
      </c>
      <c r="M3254" s="166" t="s">
        <v>5274</v>
      </c>
    </row>
    <row r="3255" spans="1:13" ht="75" x14ac:dyDescent="0.2">
      <c r="A3255" s="166">
        <v>3254</v>
      </c>
      <c r="B3255" s="167" t="s">
        <v>14266</v>
      </c>
      <c r="C3255" s="168" t="s">
        <v>14267</v>
      </c>
      <c r="D3255" s="169" t="s">
        <v>14068</v>
      </c>
      <c r="E3255" s="170"/>
      <c r="F3255" s="170"/>
      <c r="G3255" s="166">
        <v>2026</v>
      </c>
      <c r="H3255" s="169" t="s">
        <v>14268</v>
      </c>
      <c r="I3255" s="173" t="s">
        <v>14269</v>
      </c>
      <c r="J3255" s="167" t="s">
        <v>68</v>
      </c>
      <c r="K3255" s="166" t="s">
        <v>69</v>
      </c>
      <c r="L3255" s="166" t="s">
        <v>56</v>
      </c>
      <c r="M3255" s="166" t="s">
        <v>3220</v>
      </c>
    </row>
    <row r="3256" spans="1:13" ht="60" x14ac:dyDescent="0.2">
      <c r="A3256" s="166">
        <v>3255</v>
      </c>
      <c r="B3256" s="167" t="s">
        <v>14270</v>
      </c>
      <c r="C3256" s="168" t="s">
        <v>14271</v>
      </c>
      <c r="D3256" s="169" t="s">
        <v>14272</v>
      </c>
      <c r="E3256" s="170"/>
      <c r="F3256" s="170"/>
      <c r="G3256" s="166">
        <v>2025</v>
      </c>
      <c r="H3256" s="169" t="s">
        <v>14273</v>
      </c>
      <c r="I3256" s="173" t="s">
        <v>14274</v>
      </c>
      <c r="J3256" s="167" t="s">
        <v>61</v>
      </c>
      <c r="K3256" s="166" t="s">
        <v>3417</v>
      </c>
      <c r="L3256" s="166" t="s">
        <v>80</v>
      </c>
      <c r="M3256" s="166" t="s">
        <v>13051</v>
      </c>
    </row>
    <row r="3257" spans="1:13" ht="60" x14ac:dyDescent="0.2">
      <c r="A3257" s="166">
        <v>3256</v>
      </c>
      <c r="B3257" s="167" t="s">
        <v>14275</v>
      </c>
      <c r="C3257" s="168" t="s">
        <v>14276</v>
      </c>
      <c r="D3257" s="169" t="s">
        <v>14277</v>
      </c>
      <c r="E3257" s="170"/>
      <c r="F3257" s="170"/>
      <c r="G3257" s="166">
        <v>2025</v>
      </c>
      <c r="H3257" s="169" t="s">
        <v>14278</v>
      </c>
      <c r="I3257" s="173" t="s">
        <v>14279</v>
      </c>
      <c r="J3257" s="167" t="s">
        <v>68</v>
      </c>
      <c r="K3257" s="166" t="s">
        <v>69</v>
      </c>
      <c r="L3257" s="166" t="s">
        <v>725</v>
      </c>
      <c r="M3257" s="166" t="s">
        <v>3281</v>
      </c>
    </row>
    <row r="3258" spans="1:13" ht="45" x14ac:dyDescent="0.2">
      <c r="A3258" s="166">
        <v>3257</v>
      </c>
      <c r="B3258" s="167" t="s">
        <v>14280</v>
      </c>
      <c r="C3258" s="168" t="s">
        <v>14281</v>
      </c>
      <c r="D3258" s="169" t="s">
        <v>14272</v>
      </c>
      <c r="E3258" s="170"/>
      <c r="F3258" s="170"/>
      <c r="G3258" s="166">
        <v>2025</v>
      </c>
      <c r="H3258" s="169" t="s">
        <v>14282</v>
      </c>
      <c r="I3258" s="173" t="s">
        <v>14283</v>
      </c>
      <c r="J3258" s="167" t="s">
        <v>61</v>
      </c>
      <c r="K3258" s="166" t="s">
        <v>3417</v>
      </c>
      <c r="L3258" s="166" t="s">
        <v>80</v>
      </c>
      <c r="M3258" s="166" t="s">
        <v>13051</v>
      </c>
    </row>
    <row r="3259" spans="1:13" ht="60" x14ac:dyDescent="0.2">
      <c r="A3259" s="166">
        <v>3258</v>
      </c>
      <c r="B3259" s="167" t="s">
        <v>14284</v>
      </c>
      <c r="C3259" s="168" t="s">
        <v>14285</v>
      </c>
      <c r="D3259" s="169" t="s">
        <v>14277</v>
      </c>
      <c r="E3259" s="170"/>
      <c r="F3259" s="170"/>
      <c r="G3259" s="166">
        <v>2025</v>
      </c>
      <c r="H3259" s="169" t="s">
        <v>14286</v>
      </c>
      <c r="I3259" s="173" t="s">
        <v>14287</v>
      </c>
      <c r="J3259" s="167" t="s">
        <v>68</v>
      </c>
      <c r="K3259" s="166" t="s">
        <v>69</v>
      </c>
      <c r="L3259" s="166" t="s">
        <v>725</v>
      </c>
      <c r="M3259" s="166" t="s">
        <v>3281</v>
      </c>
    </row>
    <row r="3260" spans="1:13" ht="75" x14ac:dyDescent="0.2">
      <c r="A3260" s="166">
        <v>3259</v>
      </c>
      <c r="B3260" s="167" t="s">
        <v>14288</v>
      </c>
      <c r="C3260" s="168" t="s">
        <v>14289</v>
      </c>
      <c r="D3260" s="169" t="s">
        <v>14272</v>
      </c>
      <c r="E3260" s="170"/>
      <c r="F3260" s="170"/>
      <c r="G3260" s="166">
        <v>2025</v>
      </c>
      <c r="H3260" s="169" t="s">
        <v>14290</v>
      </c>
      <c r="I3260" s="173" t="s">
        <v>14291</v>
      </c>
      <c r="J3260" s="167" t="s">
        <v>61</v>
      </c>
      <c r="K3260" s="166" t="s">
        <v>3417</v>
      </c>
      <c r="L3260" s="166" t="s">
        <v>80</v>
      </c>
      <c r="M3260" s="166" t="s">
        <v>13051</v>
      </c>
    </row>
    <row r="3261" spans="1:13" ht="60" x14ac:dyDescent="0.2">
      <c r="A3261" s="166">
        <v>3260</v>
      </c>
      <c r="B3261" s="167" t="s">
        <v>14275</v>
      </c>
      <c r="C3261" s="168" t="s">
        <v>14276</v>
      </c>
      <c r="D3261" s="169" t="s">
        <v>14277</v>
      </c>
      <c r="E3261" s="170"/>
      <c r="F3261" s="170"/>
      <c r="G3261" s="166">
        <v>2025</v>
      </c>
      <c r="H3261" s="169" t="s">
        <v>14278</v>
      </c>
      <c r="I3261" s="173" t="s">
        <v>14279</v>
      </c>
      <c r="J3261" s="167" t="s">
        <v>68</v>
      </c>
      <c r="K3261" s="166" t="s">
        <v>69</v>
      </c>
      <c r="L3261" s="166" t="s">
        <v>725</v>
      </c>
      <c r="M3261" s="166" t="s">
        <v>3281</v>
      </c>
    </row>
    <row r="3262" spans="1:13" ht="60" x14ac:dyDescent="0.2">
      <c r="A3262" s="166">
        <v>3261</v>
      </c>
      <c r="B3262" s="167" t="s">
        <v>14292</v>
      </c>
      <c r="C3262" s="168" t="s">
        <v>14293</v>
      </c>
      <c r="D3262" s="169" t="s">
        <v>14277</v>
      </c>
      <c r="E3262" s="170"/>
      <c r="F3262" s="170"/>
      <c r="G3262" s="166">
        <v>2025</v>
      </c>
      <c r="H3262" s="169" t="s">
        <v>14294</v>
      </c>
      <c r="I3262" s="173" t="s">
        <v>14295</v>
      </c>
      <c r="J3262" s="167" t="s">
        <v>68</v>
      </c>
      <c r="K3262" s="166" t="s">
        <v>69</v>
      </c>
      <c r="L3262" s="166" t="s">
        <v>725</v>
      </c>
      <c r="M3262" s="166" t="s">
        <v>3281</v>
      </c>
    </row>
    <row r="3263" spans="1:13" ht="60" x14ac:dyDescent="0.2">
      <c r="A3263" s="166">
        <v>3262</v>
      </c>
      <c r="B3263" s="167" t="s">
        <v>14296</v>
      </c>
      <c r="C3263" s="168" t="s">
        <v>14297</v>
      </c>
      <c r="D3263" s="169" t="s">
        <v>2419</v>
      </c>
      <c r="E3263" s="170">
        <v>89</v>
      </c>
      <c r="F3263" s="170">
        <v>3</v>
      </c>
      <c r="G3263" s="166">
        <v>2026</v>
      </c>
      <c r="H3263" s="169" t="s">
        <v>14298</v>
      </c>
      <c r="I3263" s="173" t="s">
        <v>14299</v>
      </c>
      <c r="J3263" s="167" t="s">
        <v>32</v>
      </c>
      <c r="K3263" s="166" t="s">
        <v>55</v>
      </c>
      <c r="L3263" s="166" t="s">
        <v>56</v>
      </c>
      <c r="M3263" s="166" t="s">
        <v>3166</v>
      </c>
    </row>
    <row r="3264" spans="1:13" ht="45" x14ac:dyDescent="0.2">
      <c r="A3264" s="166">
        <v>3263</v>
      </c>
      <c r="B3264" s="167" t="s">
        <v>14300</v>
      </c>
      <c r="C3264" s="168" t="s">
        <v>14301</v>
      </c>
      <c r="D3264" s="169" t="s">
        <v>14302</v>
      </c>
      <c r="E3264" s="170"/>
      <c r="F3264" s="170"/>
      <c r="G3264" s="166">
        <v>2026</v>
      </c>
      <c r="H3264" s="169" t="s">
        <v>14303</v>
      </c>
      <c r="I3264" s="173" t="s">
        <v>14304</v>
      </c>
      <c r="J3264" s="167" t="s">
        <v>61</v>
      </c>
      <c r="K3264" s="166" t="s">
        <v>69</v>
      </c>
      <c r="L3264" s="166" t="s">
        <v>725</v>
      </c>
      <c r="M3264" s="166" t="s">
        <v>14305</v>
      </c>
    </row>
    <row r="3265" spans="1:13" ht="60" x14ac:dyDescent="0.2">
      <c r="A3265" s="166">
        <v>3264</v>
      </c>
      <c r="B3265" s="167" t="s">
        <v>14306</v>
      </c>
      <c r="C3265" s="168" t="s">
        <v>14307</v>
      </c>
      <c r="D3265" s="169" t="s">
        <v>5771</v>
      </c>
      <c r="E3265" s="170"/>
      <c r="F3265" s="170"/>
      <c r="G3265" s="166">
        <v>2026</v>
      </c>
      <c r="H3265" s="169" t="s">
        <v>14308</v>
      </c>
      <c r="I3265" s="174" t="s">
        <v>14309</v>
      </c>
      <c r="J3265" s="167" t="s">
        <v>32</v>
      </c>
      <c r="K3265" s="166" t="s">
        <v>55</v>
      </c>
      <c r="L3265" s="166" t="s">
        <v>149</v>
      </c>
      <c r="M3265" s="166" t="s">
        <v>1567</v>
      </c>
    </row>
    <row r="3266" spans="1:13" ht="45" x14ac:dyDescent="0.2">
      <c r="A3266" s="166">
        <v>3265</v>
      </c>
      <c r="B3266" s="167" t="s">
        <v>14310</v>
      </c>
      <c r="C3266" s="168" t="s">
        <v>14311</v>
      </c>
      <c r="D3266" s="169" t="s">
        <v>423</v>
      </c>
      <c r="E3266" s="170"/>
      <c r="F3266" s="170"/>
      <c r="G3266" s="166">
        <v>2026</v>
      </c>
      <c r="H3266" s="169" t="s">
        <v>14312</v>
      </c>
      <c r="I3266" s="173" t="s">
        <v>14313</v>
      </c>
      <c r="J3266" s="167" t="s">
        <v>68</v>
      </c>
      <c r="K3266" s="166" t="s">
        <v>3417</v>
      </c>
      <c r="L3266" s="166" t="s">
        <v>80</v>
      </c>
      <c r="M3266" s="166" t="s">
        <v>701</v>
      </c>
    </row>
    <row r="3267" spans="1:13" ht="60" x14ac:dyDescent="0.2">
      <c r="A3267" s="166">
        <v>3266</v>
      </c>
      <c r="B3267" s="167" t="s">
        <v>14314</v>
      </c>
      <c r="C3267" s="168" t="s">
        <v>14315</v>
      </c>
      <c r="D3267" s="169" t="s">
        <v>9685</v>
      </c>
      <c r="E3267" s="170"/>
      <c r="F3267" s="170"/>
      <c r="G3267" s="166">
        <v>2026</v>
      </c>
      <c r="H3267" s="169" t="s">
        <v>14316</v>
      </c>
      <c r="I3267" s="173" t="s">
        <v>14317</v>
      </c>
      <c r="J3267" s="167" t="s">
        <v>68</v>
      </c>
      <c r="K3267" s="166" t="s">
        <v>69</v>
      </c>
      <c r="L3267" s="166" t="s">
        <v>80</v>
      </c>
      <c r="M3267" s="166" t="s">
        <v>5101</v>
      </c>
    </row>
    <row r="3268" spans="1:13" ht="60" x14ac:dyDescent="0.2">
      <c r="A3268" s="166">
        <v>3267</v>
      </c>
      <c r="B3268" s="167" t="s">
        <v>14318</v>
      </c>
      <c r="C3268" s="168" t="s">
        <v>14319</v>
      </c>
      <c r="D3268" s="169" t="s">
        <v>10351</v>
      </c>
      <c r="E3268" s="170"/>
      <c r="F3268" s="170"/>
      <c r="G3268" s="166">
        <v>2026</v>
      </c>
      <c r="H3268" s="169" t="s">
        <v>14320</v>
      </c>
      <c r="I3268" s="173" t="s">
        <v>14321</v>
      </c>
      <c r="J3268" s="167" t="s">
        <v>68</v>
      </c>
      <c r="K3268" s="166" t="s">
        <v>69</v>
      </c>
      <c r="L3268" s="166" t="s">
        <v>80</v>
      </c>
      <c r="M3268" s="166" t="s">
        <v>5101</v>
      </c>
    </row>
    <row r="3269" spans="1:13" ht="60" x14ac:dyDescent="0.2">
      <c r="A3269" s="166">
        <v>3268</v>
      </c>
      <c r="B3269" s="167" t="s">
        <v>14322</v>
      </c>
      <c r="C3269" s="168" t="s">
        <v>14323</v>
      </c>
      <c r="D3269" s="169" t="s">
        <v>14220</v>
      </c>
      <c r="E3269" s="170">
        <v>25</v>
      </c>
      <c r="F3269" s="170" t="s">
        <v>14324</v>
      </c>
      <c r="G3269" s="166">
        <v>2026</v>
      </c>
      <c r="H3269" s="169" t="s">
        <v>14325</v>
      </c>
      <c r="I3269" s="173" t="s">
        <v>14326</v>
      </c>
      <c r="J3269" s="167" t="s">
        <v>32</v>
      </c>
      <c r="K3269" s="166" t="s">
        <v>103</v>
      </c>
      <c r="L3269" s="166" t="s">
        <v>114</v>
      </c>
      <c r="M3269" s="166" t="s">
        <v>9844</v>
      </c>
    </row>
    <row r="3270" spans="1:13" ht="60" x14ac:dyDescent="0.2">
      <c r="A3270" s="166">
        <v>3269</v>
      </c>
      <c r="B3270" s="167" t="s">
        <v>14327</v>
      </c>
      <c r="C3270" s="168" t="s">
        <v>14328</v>
      </c>
      <c r="D3270" s="169" t="s">
        <v>10351</v>
      </c>
      <c r="E3270" s="170"/>
      <c r="F3270" s="170"/>
      <c r="G3270" s="166">
        <v>2026</v>
      </c>
      <c r="H3270" s="169" t="s">
        <v>14329</v>
      </c>
      <c r="I3270" s="173" t="s">
        <v>14330</v>
      </c>
      <c r="J3270" s="167" t="s">
        <v>68</v>
      </c>
      <c r="K3270" s="166" t="s">
        <v>69</v>
      </c>
      <c r="L3270" s="166" t="s">
        <v>80</v>
      </c>
      <c r="M3270" s="166" t="s">
        <v>5101</v>
      </c>
    </row>
    <row r="3271" spans="1:13" ht="75" x14ac:dyDescent="0.2">
      <c r="A3271" s="166">
        <v>3270</v>
      </c>
      <c r="B3271" s="167" t="s">
        <v>14331</v>
      </c>
      <c r="C3271" s="168" t="s">
        <v>14332</v>
      </c>
      <c r="D3271" s="169" t="s">
        <v>9600</v>
      </c>
      <c r="E3271" s="170"/>
      <c r="F3271" s="170"/>
      <c r="G3271" s="169">
        <v>2025</v>
      </c>
      <c r="H3271" s="169" t="s">
        <v>14333</v>
      </c>
      <c r="I3271" s="173" t="s">
        <v>14334</v>
      </c>
      <c r="J3271" s="167" t="s">
        <v>68</v>
      </c>
      <c r="K3271" s="166" t="s">
        <v>69</v>
      </c>
      <c r="L3271" s="166" t="s">
        <v>864</v>
      </c>
      <c r="M3271" s="166" t="s">
        <v>1411</v>
      </c>
    </row>
    <row r="3272" spans="1:13" ht="75" x14ac:dyDescent="0.2">
      <c r="A3272" s="166">
        <v>3271</v>
      </c>
      <c r="B3272" s="167" t="s">
        <v>14335</v>
      </c>
      <c r="C3272" s="168" t="s">
        <v>14336</v>
      </c>
      <c r="D3272" s="169" t="s">
        <v>14337</v>
      </c>
      <c r="E3272" s="170"/>
      <c r="F3272" s="170"/>
      <c r="G3272" s="169">
        <v>2025</v>
      </c>
      <c r="H3272" s="169" t="s">
        <v>14338</v>
      </c>
      <c r="I3272" s="190" t="s">
        <v>14339</v>
      </c>
      <c r="J3272" s="167" t="s">
        <v>68</v>
      </c>
      <c r="K3272" s="166" t="s">
        <v>69</v>
      </c>
      <c r="L3272" s="166" t="s">
        <v>864</v>
      </c>
      <c r="M3272" s="166" t="s">
        <v>1411</v>
      </c>
    </row>
    <row r="3273" spans="1:13" ht="45" x14ac:dyDescent="0.2">
      <c r="A3273" s="166">
        <v>3272</v>
      </c>
      <c r="B3273" s="167" t="s">
        <v>14340</v>
      </c>
      <c r="C3273" s="168" t="s">
        <v>14341</v>
      </c>
      <c r="D3273" s="169" t="s">
        <v>486</v>
      </c>
      <c r="E3273" s="170">
        <v>3426</v>
      </c>
      <c r="F3273" s="170">
        <v>1</v>
      </c>
      <c r="G3273" s="166">
        <v>2026</v>
      </c>
      <c r="H3273" s="169" t="s">
        <v>14342</v>
      </c>
      <c r="I3273" s="173" t="s">
        <v>14343</v>
      </c>
      <c r="J3273" s="167" t="s">
        <v>68</v>
      </c>
      <c r="K3273" s="166" t="s">
        <v>69</v>
      </c>
      <c r="L3273" s="166" t="s">
        <v>56</v>
      </c>
      <c r="M3273" s="166" t="s">
        <v>2765</v>
      </c>
    </row>
    <row r="3274" spans="1:13" ht="45" x14ac:dyDescent="0.2">
      <c r="A3274" s="166">
        <v>3273</v>
      </c>
      <c r="B3274" s="167" t="s">
        <v>14344</v>
      </c>
      <c r="C3274" s="168" t="s">
        <v>14345</v>
      </c>
      <c r="D3274" s="169" t="s">
        <v>486</v>
      </c>
      <c r="E3274" s="170">
        <v>3426</v>
      </c>
      <c r="F3274" s="170">
        <v>1</v>
      </c>
      <c r="G3274" s="166">
        <v>2026</v>
      </c>
      <c r="H3274" s="169" t="s">
        <v>14346</v>
      </c>
      <c r="I3274" s="173" t="s">
        <v>14347</v>
      </c>
      <c r="J3274" s="167" t="s">
        <v>68</v>
      </c>
      <c r="K3274" s="166" t="s">
        <v>69</v>
      </c>
      <c r="L3274" s="166" t="s">
        <v>56</v>
      </c>
      <c r="M3274" s="166" t="s">
        <v>3220</v>
      </c>
    </row>
    <row r="3275" spans="1:13" ht="45" x14ac:dyDescent="0.2">
      <c r="A3275" s="166">
        <v>3274</v>
      </c>
      <c r="B3275" s="167" t="s">
        <v>14348</v>
      </c>
      <c r="C3275" s="168" t="s">
        <v>14349</v>
      </c>
      <c r="D3275" s="169" t="s">
        <v>12820</v>
      </c>
      <c r="E3275" s="170"/>
      <c r="F3275" s="170"/>
      <c r="G3275" s="166">
        <v>2025</v>
      </c>
      <c r="H3275" s="169" t="s">
        <v>14350</v>
      </c>
      <c r="I3275" s="173" t="s">
        <v>14351</v>
      </c>
      <c r="J3275" s="167" t="s">
        <v>68</v>
      </c>
      <c r="K3275" s="166" t="s">
        <v>69</v>
      </c>
      <c r="L3275" s="166" t="s">
        <v>864</v>
      </c>
      <c r="M3275" s="166" t="s">
        <v>1411</v>
      </c>
    </row>
    <row r="3276" spans="1:13" ht="60" x14ac:dyDescent="0.2">
      <c r="A3276" s="166">
        <v>3275</v>
      </c>
      <c r="B3276" s="167" t="s">
        <v>14352</v>
      </c>
      <c r="C3276" s="168" t="s">
        <v>14353</v>
      </c>
      <c r="D3276" s="169" t="s">
        <v>10909</v>
      </c>
      <c r="E3276" s="170"/>
      <c r="F3276" s="170"/>
      <c r="G3276" s="166">
        <v>2026</v>
      </c>
      <c r="H3276" s="169" t="s">
        <v>14354</v>
      </c>
      <c r="I3276" s="173" t="s">
        <v>14355</v>
      </c>
      <c r="J3276" s="167" t="s">
        <v>68</v>
      </c>
      <c r="K3276" s="166" t="s">
        <v>69</v>
      </c>
      <c r="L3276" s="166" t="s">
        <v>601</v>
      </c>
      <c r="M3276" s="166" t="s">
        <v>5655</v>
      </c>
    </row>
    <row r="3277" spans="1:13" ht="45" x14ac:dyDescent="0.2">
      <c r="A3277" s="166">
        <v>3276</v>
      </c>
      <c r="B3277" s="167" t="s">
        <v>14356</v>
      </c>
      <c r="C3277" s="168" t="s">
        <v>14357</v>
      </c>
      <c r="D3277" s="169" t="s">
        <v>486</v>
      </c>
      <c r="E3277" s="170">
        <v>3426</v>
      </c>
      <c r="F3277" s="170">
        <v>1</v>
      </c>
      <c r="G3277" s="166">
        <v>2026</v>
      </c>
      <c r="H3277" s="169" t="s">
        <v>14358</v>
      </c>
      <c r="I3277" s="173" t="s">
        <v>14359</v>
      </c>
      <c r="J3277" s="167" t="s">
        <v>68</v>
      </c>
      <c r="K3277" s="166" t="s">
        <v>3417</v>
      </c>
      <c r="L3277" s="166" t="s">
        <v>56</v>
      </c>
      <c r="M3277" s="166" t="s">
        <v>3054</v>
      </c>
    </row>
    <row r="3278" spans="1:13" ht="30" x14ac:dyDescent="0.2">
      <c r="A3278" s="166">
        <v>3277</v>
      </c>
      <c r="B3278" s="167" t="s">
        <v>14360</v>
      </c>
      <c r="C3278" s="168" t="s">
        <v>14361</v>
      </c>
      <c r="D3278" s="169" t="s">
        <v>14362</v>
      </c>
      <c r="E3278" s="170">
        <v>10</v>
      </c>
      <c r="F3278" s="170"/>
      <c r="G3278" s="166">
        <v>2026</v>
      </c>
      <c r="H3278" s="169" t="s">
        <v>14363</v>
      </c>
      <c r="I3278" s="173" t="s">
        <v>14364</v>
      </c>
      <c r="J3278" s="167" t="s">
        <v>32</v>
      </c>
      <c r="K3278" s="166" t="s">
        <v>103</v>
      </c>
      <c r="L3278" s="166" t="s">
        <v>114</v>
      </c>
      <c r="M3278" s="166" t="s">
        <v>2247</v>
      </c>
    </row>
    <row r="3279" spans="1:13" ht="45" x14ac:dyDescent="0.2">
      <c r="A3279" s="166">
        <v>3278</v>
      </c>
      <c r="B3279" s="167" t="s">
        <v>14365</v>
      </c>
      <c r="C3279" s="168" t="s">
        <v>14366</v>
      </c>
      <c r="D3279" s="169" t="s">
        <v>14220</v>
      </c>
      <c r="E3279" s="170">
        <v>25</v>
      </c>
      <c r="F3279" s="170" t="s">
        <v>14324</v>
      </c>
      <c r="G3279" s="166">
        <v>2026</v>
      </c>
      <c r="H3279" s="169" t="s">
        <v>14367</v>
      </c>
      <c r="I3279" s="173" t="s">
        <v>14368</v>
      </c>
      <c r="J3279" s="167" t="s">
        <v>32</v>
      </c>
      <c r="K3279" s="166" t="s">
        <v>103</v>
      </c>
      <c r="L3279" s="166" t="s">
        <v>56</v>
      </c>
      <c r="M3279" s="166" t="s">
        <v>9024</v>
      </c>
    </row>
    <row r="3280" spans="1:13" ht="60" x14ac:dyDescent="0.2">
      <c r="A3280" s="166">
        <v>3279</v>
      </c>
      <c r="B3280" s="167" t="s">
        <v>14369</v>
      </c>
      <c r="C3280" s="168" t="s">
        <v>14370</v>
      </c>
      <c r="D3280" s="169" t="s">
        <v>9685</v>
      </c>
      <c r="E3280" s="170"/>
      <c r="F3280" s="170"/>
      <c r="G3280" s="166">
        <v>2026</v>
      </c>
      <c r="H3280" s="169" t="s">
        <v>14371</v>
      </c>
      <c r="I3280" s="173" t="s">
        <v>14372</v>
      </c>
      <c r="J3280" s="167" t="s">
        <v>68</v>
      </c>
      <c r="K3280" s="166" t="s">
        <v>69</v>
      </c>
      <c r="L3280" s="166" t="s">
        <v>864</v>
      </c>
      <c r="M3280" s="166" t="s">
        <v>1411</v>
      </c>
    </row>
    <row r="3281" spans="1:13" ht="60" x14ac:dyDescent="0.2">
      <c r="A3281" s="166">
        <v>3280</v>
      </c>
      <c r="B3281" s="167" t="s">
        <v>14373</v>
      </c>
      <c r="C3281" s="168" t="s">
        <v>14374</v>
      </c>
      <c r="D3281" s="169" t="s">
        <v>14375</v>
      </c>
      <c r="E3281" s="170"/>
      <c r="F3281" s="170"/>
      <c r="G3281" s="166">
        <v>2026</v>
      </c>
      <c r="H3281" s="169" t="s">
        <v>14376</v>
      </c>
      <c r="I3281" s="173" t="s">
        <v>14377</v>
      </c>
      <c r="J3281" s="167" t="s">
        <v>68</v>
      </c>
      <c r="K3281" s="166" t="s">
        <v>69</v>
      </c>
      <c r="L3281" s="166" t="s">
        <v>725</v>
      </c>
      <c r="M3281" s="166" t="s">
        <v>8450</v>
      </c>
    </row>
    <row r="3282" spans="1:13" ht="60" x14ac:dyDescent="0.2">
      <c r="A3282" s="166">
        <v>3281</v>
      </c>
      <c r="B3282" s="167" t="s">
        <v>14378</v>
      </c>
      <c r="C3282" s="168" t="s">
        <v>14379</v>
      </c>
      <c r="D3282" s="169" t="s">
        <v>517</v>
      </c>
      <c r="E3282" s="170">
        <v>11</v>
      </c>
      <c r="F3282" s="170">
        <v>6</v>
      </c>
      <c r="G3282" s="166">
        <v>2026</v>
      </c>
      <c r="H3282" s="169" t="s">
        <v>14380</v>
      </c>
      <c r="I3282" s="173" t="s">
        <v>14381</v>
      </c>
      <c r="J3282" s="167" t="s">
        <v>32</v>
      </c>
      <c r="K3282" s="166" t="s">
        <v>55</v>
      </c>
      <c r="L3282" s="166" t="s">
        <v>4871</v>
      </c>
      <c r="M3282" s="166" t="s">
        <v>2900</v>
      </c>
    </row>
    <row r="3283" spans="1:13" ht="45" x14ac:dyDescent="0.2">
      <c r="A3283" s="166">
        <v>3282</v>
      </c>
      <c r="B3283" s="167" t="s">
        <v>14382</v>
      </c>
      <c r="C3283" s="168" t="s">
        <v>14383</v>
      </c>
      <c r="D3283" s="169" t="s">
        <v>14384</v>
      </c>
      <c r="E3283" s="170"/>
      <c r="F3283" s="170"/>
      <c r="G3283" s="166">
        <v>2026</v>
      </c>
      <c r="H3283" s="169" t="s">
        <v>14385</v>
      </c>
      <c r="I3283" s="173" t="s">
        <v>14386</v>
      </c>
      <c r="J3283" s="167" t="s">
        <v>68</v>
      </c>
      <c r="K3283" s="166" t="s">
        <v>3417</v>
      </c>
      <c r="L3283" s="166" t="s">
        <v>601</v>
      </c>
      <c r="M3283" s="166" t="s">
        <v>3907</v>
      </c>
    </row>
    <row r="3284" spans="1:13" ht="45" x14ac:dyDescent="0.2">
      <c r="A3284" s="166">
        <v>3283</v>
      </c>
      <c r="B3284" s="167" t="s">
        <v>14387</v>
      </c>
      <c r="C3284" s="168" t="s">
        <v>14388</v>
      </c>
      <c r="D3284" s="169" t="s">
        <v>2150</v>
      </c>
      <c r="E3284" s="170">
        <v>331</v>
      </c>
      <c r="F3284" s="170"/>
      <c r="G3284" s="166">
        <v>2026</v>
      </c>
      <c r="H3284" s="169" t="s">
        <v>14389</v>
      </c>
      <c r="I3284" s="173" t="s">
        <v>14390</v>
      </c>
      <c r="J3284" s="167" t="s">
        <v>32</v>
      </c>
      <c r="K3284" s="166" t="s">
        <v>55</v>
      </c>
      <c r="L3284" s="166" t="s">
        <v>601</v>
      </c>
      <c r="M3284" s="166" t="s">
        <v>11473</v>
      </c>
    </row>
    <row r="3285" spans="1:13" ht="60" x14ac:dyDescent="0.2">
      <c r="A3285" s="166">
        <v>3284</v>
      </c>
      <c r="B3285" s="167" t="s">
        <v>14391</v>
      </c>
      <c r="C3285" s="168" t="s">
        <v>14392</v>
      </c>
      <c r="D3285" s="169" t="s">
        <v>9685</v>
      </c>
      <c r="E3285" s="170"/>
      <c r="F3285" s="170"/>
      <c r="G3285" s="166">
        <v>2026</v>
      </c>
      <c r="H3285" s="169" t="s">
        <v>14393</v>
      </c>
      <c r="I3285" s="173" t="s">
        <v>14394</v>
      </c>
      <c r="J3285" s="167" t="s">
        <v>68</v>
      </c>
      <c r="K3285" s="166" t="s">
        <v>69</v>
      </c>
      <c r="L3285" s="166" t="s">
        <v>864</v>
      </c>
      <c r="M3285" s="166" t="s">
        <v>1411</v>
      </c>
    </row>
    <row r="3286" spans="1:13" ht="45" x14ac:dyDescent="0.2">
      <c r="A3286" s="166">
        <v>3285</v>
      </c>
      <c r="B3286" s="167" t="s">
        <v>14395</v>
      </c>
      <c r="C3286" s="168" t="s">
        <v>14396</v>
      </c>
      <c r="D3286" s="169" t="s">
        <v>14397</v>
      </c>
      <c r="E3286" s="170">
        <v>207</v>
      </c>
      <c r="F3286" s="170"/>
      <c r="G3286" s="166">
        <v>2026</v>
      </c>
      <c r="H3286" s="169" t="s">
        <v>14398</v>
      </c>
      <c r="I3286" s="173" t="s">
        <v>14399</v>
      </c>
      <c r="J3286" s="167" t="s">
        <v>32</v>
      </c>
      <c r="K3286" s="166" t="s">
        <v>55</v>
      </c>
      <c r="L3286" s="166" t="s">
        <v>601</v>
      </c>
      <c r="M3286" s="166" t="s">
        <v>11473</v>
      </c>
    </row>
    <row r="3287" spans="1:13" ht="45" x14ac:dyDescent="0.2">
      <c r="A3287" s="166">
        <v>3286</v>
      </c>
      <c r="B3287" s="167" t="s">
        <v>14400</v>
      </c>
      <c r="C3287" s="168" t="s">
        <v>14401</v>
      </c>
      <c r="D3287" s="169" t="s">
        <v>14402</v>
      </c>
      <c r="E3287" s="170"/>
      <c r="F3287" s="170"/>
      <c r="G3287" s="166">
        <v>2026</v>
      </c>
      <c r="H3287" s="169" t="s">
        <v>14403</v>
      </c>
      <c r="I3287" s="174" t="s">
        <v>14404</v>
      </c>
      <c r="J3287" s="167" t="s">
        <v>68</v>
      </c>
      <c r="K3287" s="166" t="s">
        <v>69</v>
      </c>
      <c r="L3287" s="166" t="s">
        <v>1325</v>
      </c>
      <c r="M3287" s="166" t="s">
        <v>11136</v>
      </c>
    </row>
    <row r="3288" spans="1:13" ht="45" x14ac:dyDescent="0.2">
      <c r="A3288" s="166">
        <v>3287</v>
      </c>
      <c r="B3288" s="167" t="s">
        <v>14405</v>
      </c>
      <c r="C3288" s="168" t="s">
        <v>14406</v>
      </c>
      <c r="D3288" s="169" t="s">
        <v>14402</v>
      </c>
      <c r="E3288" s="170"/>
      <c r="F3288" s="170"/>
      <c r="G3288" s="166">
        <v>2026</v>
      </c>
      <c r="H3288" s="169" t="s">
        <v>14407</v>
      </c>
      <c r="I3288" s="173" t="s">
        <v>14408</v>
      </c>
      <c r="J3288" s="167" t="s">
        <v>68</v>
      </c>
      <c r="K3288" s="166" t="s">
        <v>69</v>
      </c>
      <c r="L3288" s="166" t="s">
        <v>80</v>
      </c>
      <c r="M3288" s="166" t="s">
        <v>3322</v>
      </c>
    </row>
    <row r="3289" spans="1:13" ht="60" x14ac:dyDescent="0.2">
      <c r="A3289" s="166">
        <v>3288</v>
      </c>
      <c r="B3289" s="167" t="s">
        <v>14409</v>
      </c>
      <c r="C3289" s="168" t="s">
        <v>14410</v>
      </c>
      <c r="D3289" s="169" t="s">
        <v>10015</v>
      </c>
      <c r="E3289" s="170"/>
      <c r="F3289" s="170"/>
      <c r="G3289" s="166">
        <v>2025</v>
      </c>
      <c r="H3289" s="169" t="s">
        <v>14411</v>
      </c>
      <c r="I3289" s="173" t="s">
        <v>14412</v>
      </c>
      <c r="J3289" s="167" t="s">
        <v>68</v>
      </c>
      <c r="K3289" s="166" t="s">
        <v>69</v>
      </c>
      <c r="L3289" s="166" t="s">
        <v>864</v>
      </c>
      <c r="M3289" s="166" t="s">
        <v>1411</v>
      </c>
    </row>
    <row r="3290" spans="1:13" ht="60" x14ac:dyDescent="0.2">
      <c r="A3290" s="166">
        <v>3289</v>
      </c>
      <c r="B3290" s="167" t="s">
        <v>14413</v>
      </c>
      <c r="C3290" s="168" t="s">
        <v>14414</v>
      </c>
      <c r="D3290" s="169" t="s">
        <v>10015</v>
      </c>
      <c r="E3290" s="170"/>
      <c r="F3290" s="170"/>
      <c r="G3290" s="166">
        <v>2025</v>
      </c>
      <c r="H3290" s="169" t="s">
        <v>14415</v>
      </c>
      <c r="I3290" s="173" t="s">
        <v>14416</v>
      </c>
      <c r="J3290" s="167" t="s">
        <v>68</v>
      </c>
      <c r="K3290" s="166" t="s">
        <v>69</v>
      </c>
      <c r="L3290" s="166" t="s">
        <v>864</v>
      </c>
      <c r="M3290" s="166" t="s">
        <v>1411</v>
      </c>
    </row>
    <row r="3291" spans="1:13" ht="45" x14ac:dyDescent="0.2">
      <c r="A3291" s="166">
        <v>3290</v>
      </c>
      <c r="B3291" s="167" t="s">
        <v>14417</v>
      </c>
      <c r="C3291" s="168" t="s">
        <v>14418</v>
      </c>
      <c r="D3291" s="169" t="s">
        <v>486</v>
      </c>
      <c r="E3291" s="170">
        <v>3414</v>
      </c>
      <c r="F3291" s="170">
        <v>1</v>
      </c>
      <c r="G3291" s="166">
        <v>2026</v>
      </c>
      <c r="H3291" s="169" t="s">
        <v>14419</v>
      </c>
      <c r="I3291" s="173" t="s">
        <v>14420</v>
      </c>
      <c r="J3291" s="176" t="s">
        <v>68</v>
      </c>
      <c r="K3291" s="166" t="s">
        <v>3417</v>
      </c>
      <c r="L3291" s="166" t="s">
        <v>128</v>
      </c>
      <c r="M3291" s="166" t="s">
        <v>2200</v>
      </c>
    </row>
    <row r="3292" spans="1:13" ht="60" x14ac:dyDescent="0.2">
      <c r="A3292" s="166">
        <v>3291</v>
      </c>
      <c r="B3292" s="167" t="s">
        <v>14421</v>
      </c>
      <c r="C3292" s="168" t="s">
        <v>14422</v>
      </c>
      <c r="D3292" s="169" t="s">
        <v>10351</v>
      </c>
      <c r="E3292" s="170"/>
      <c r="F3292" s="170"/>
      <c r="G3292" s="166">
        <v>2026</v>
      </c>
      <c r="H3292" s="169" t="s">
        <v>14423</v>
      </c>
      <c r="I3292" s="173" t="s">
        <v>14424</v>
      </c>
      <c r="J3292" s="167" t="s">
        <v>68</v>
      </c>
      <c r="K3292" s="166" t="s">
        <v>69</v>
      </c>
      <c r="L3292" s="166" t="s">
        <v>864</v>
      </c>
      <c r="M3292" s="166" t="s">
        <v>1411</v>
      </c>
    </row>
    <row r="3293" spans="1:13" ht="30" x14ac:dyDescent="0.2">
      <c r="A3293" s="166">
        <v>3292</v>
      </c>
      <c r="B3293" s="167" t="s">
        <v>14425</v>
      </c>
      <c r="C3293" s="168" t="s">
        <v>14426</v>
      </c>
      <c r="D3293" s="169" t="s">
        <v>486</v>
      </c>
      <c r="E3293" s="170">
        <v>3414</v>
      </c>
      <c r="F3293" s="170">
        <v>1</v>
      </c>
      <c r="G3293" s="166">
        <v>2026</v>
      </c>
      <c r="H3293" s="169" t="s">
        <v>14427</v>
      </c>
      <c r="I3293" s="173" t="s">
        <v>14428</v>
      </c>
      <c r="J3293" s="176" t="s">
        <v>68</v>
      </c>
      <c r="K3293" s="166" t="s">
        <v>3417</v>
      </c>
      <c r="L3293" s="166" t="s">
        <v>128</v>
      </c>
      <c r="M3293" s="166" t="s">
        <v>544</v>
      </c>
    </row>
    <row r="3294" spans="1:13" ht="60" x14ac:dyDescent="0.2">
      <c r="A3294" s="166">
        <v>3293</v>
      </c>
      <c r="B3294" s="167" t="s">
        <v>14429</v>
      </c>
      <c r="C3294" s="168" t="s">
        <v>14430</v>
      </c>
      <c r="D3294" s="169" t="s">
        <v>10351</v>
      </c>
      <c r="E3294" s="170"/>
      <c r="F3294" s="170"/>
      <c r="G3294" s="166">
        <v>2026</v>
      </c>
      <c r="H3294" s="169" t="s">
        <v>14431</v>
      </c>
      <c r="I3294" s="173" t="s">
        <v>14432</v>
      </c>
      <c r="J3294" s="167" t="s">
        <v>68</v>
      </c>
      <c r="K3294" s="166" t="s">
        <v>69</v>
      </c>
      <c r="L3294" s="166" t="s">
        <v>864</v>
      </c>
      <c r="M3294" s="166" t="s">
        <v>1411</v>
      </c>
    </row>
    <row r="3295" spans="1:13" ht="60" x14ac:dyDescent="0.2">
      <c r="A3295" s="166">
        <v>3294</v>
      </c>
      <c r="B3295" s="167" t="s">
        <v>14433</v>
      </c>
      <c r="C3295" s="168" t="s">
        <v>14434</v>
      </c>
      <c r="D3295" s="169" t="s">
        <v>14435</v>
      </c>
      <c r="E3295" s="170"/>
      <c r="F3295" s="170"/>
      <c r="G3295" s="166">
        <v>2026</v>
      </c>
      <c r="H3295" s="169" t="s">
        <v>14436</v>
      </c>
      <c r="I3295" s="173" t="s">
        <v>14437</v>
      </c>
      <c r="J3295" s="176" t="s">
        <v>32</v>
      </c>
      <c r="K3295" s="166" t="s">
        <v>55</v>
      </c>
      <c r="L3295" s="166" t="s">
        <v>4871</v>
      </c>
      <c r="M3295" s="166" t="s">
        <v>2900</v>
      </c>
    </row>
    <row r="3296" spans="1:13" ht="30" x14ac:dyDescent="0.2">
      <c r="A3296" s="166">
        <v>3295</v>
      </c>
      <c r="B3296" s="167" t="s">
        <v>14438</v>
      </c>
      <c r="C3296" s="168" t="s">
        <v>14439</v>
      </c>
      <c r="D3296" s="169" t="s">
        <v>486</v>
      </c>
      <c r="E3296" s="170">
        <v>3414</v>
      </c>
      <c r="F3296" s="170">
        <v>1</v>
      </c>
      <c r="G3296" s="166">
        <v>2026</v>
      </c>
      <c r="H3296" s="169" t="s">
        <v>14440</v>
      </c>
      <c r="I3296" s="173" t="s">
        <v>14441</v>
      </c>
      <c r="J3296" s="176" t="s">
        <v>68</v>
      </c>
      <c r="K3296" s="166" t="s">
        <v>3417</v>
      </c>
      <c r="L3296" s="166" t="s">
        <v>128</v>
      </c>
      <c r="M3296" s="166" t="s">
        <v>544</v>
      </c>
    </row>
    <row r="3297" spans="1:13" ht="60" x14ac:dyDescent="0.2">
      <c r="A3297" s="166">
        <v>3296</v>
      </c>
      <c r="B3297" s="167" t="s">
        <v>14442</v>
      </c>
      <c r="C3297" s="168" t="s">
        <v>14443</v>
      </c>
      <c r="D3297" s="169" t="s">
        <v>11139</v>
      </c>
      <c r="E3297" s="170"/>
      <c r="F3297" s="170"/>
      <c r="G3297" s="166">
        <v>2026</v>
      </c>
      <c r="H3297" s="169" t="s">
        <v>14444</v>
      </c>
      <c r="I3297" s="173" t="s">
        <v>14445</v>
      </c>
      <c r="J3297" s="176" t="s">
        <v>11126</v>
      </c>
      <c r="K3297" s="166" t="s">
        <v>103</v>
      </c>
      <c r="L3297" s="166" t="s">
        <v>864</v>
      </c>
      <c r="M3297" s="166" t="s">
        <v>1411</v>
      </c>
    </row>
    <row r="3298" spans="1:13" ht="30" x14ac:dyDescent="0.2">
      <c r="A3298" s="166">
        <v>3297</v>
      </c>
      <c r="B3298" s="167" t="s">
        <v>14446</v>
      </c>
      <c r="C3298" s="168" t="s">
        <v>14447</v>
      </c>
      <c r="D3298" s="169" t="s">
        <v>486</v>
      </c>
      <c r="E3298" s="170">
        <v>3414</v>
      </c>
      <c r="F3298" s="170">
        <v>1</v>
      </c>
      <c r="G3298" s="166">
        <v>2026</v>
      </c>
      <c r="H3298" s="169" t="s">
        <v>14448</v>
      </c>
      <c r="I3298" s="173" t="s">
        <v>14449</v>
      </c>
      <c r="J3298" s="176" t="s">
        <v>68</v>
      </c>
      <c r="K3298" s="166" t="s">
        <v>3417</v>
      </c>
      <c r="L3298" s="166" t="s">
        <v>128</v>
      </c>
      <c r="M3298" s="166" t="s">
        <v>544</v>
      </c>
    </row>
    <row r="3299" spans="1:13" ht="45" x14ac:dyDescent="0.2">
      <c r="A3299" s="166">
        <v>3298</v>
      </c>
      <c r="B3299" s="167" t="s">
        <v>14450</v>
      </c>
      <c r="C3299" s="168" t="s">
        <v>14451</v>
      </c>
      <c r="D3299" s="169" t="s">
        <v>11123</v>
      </c>
      <c r="E3299" s="170"/>
      <c r="F3299" s="170"/>
      <c r="G3299" s="166">
        <v>2026</v>
      </c>
      <c r="H3299" s="169" t="s">
        <v>14452</v>
      </c>
      <c r="I3299" s="173" t="s">
        <v>14453</v>
      </c>
      <c r="J3299" s="176" t="s">
        <v>11126</v>
      </c>
      <c r="K3299" s="166" t="s">
        <v>103</v>
      </c>
      <c r="L3299" s="166" t="s">
        <v>864</v>
      </c>
      <c r="M3299" s="166" t="s">
        <v>1411</v>
      </c>
    </row>
    <row r="3300" spans="1:13" ht="45" x14ac:dyDescent="0.2">
      <c r="A3300" s="166">
        <v>3299</v>
      </c>
      <c r="B3300" s="167" t="s">
        <v>14454</v>
      </c>
      <c r="C3300" s="168" t="s">
        <v>14455</v>
      </c>
      <c r="D3300" s="169" t="s">
        <v>14456</v>
      </c>
      <c r="E3300" s="170">
        <v>29</v>
      </c>
      <c r="F3300" s="170">
        <v>2</v>
      </c>
      <c r="G3300" s="166">
        <v>2026</v>
      </c>
      <c r="H3300" s="169" t="s">
        <v>14457</v>
      </c>
      <c r="I3300" s="173" t="s">
        <v>14458</v>
      </c>
      <c r="J3300" s="176" t="s">
        <v>32</v>
      </c>
      <c r="K3300" s="166" t="s">
        <v>55</v>
      </c>
      <c r="L3300" s="166" t="s">
        <v>56</v>
      </c>
      <c r="M3300" s="166" t="s">
        <v>3566</v>
      </c>
    </row>
    <row r="3301" spans="1:13" ht="45" x14ac:dyDescent="0.2">
      <c r="A3301" s="166">
        <v>3300</v>
      </c>
      <c r="B3301" s="167" t="s">
        <v>14459</v>
      </c>
      <c r="C3301" s="168" t="s">
        <v>14460</v>
      </c>
      <c r="D3301" s="169" t="s">
        <v>693</v>
      </c>
      <c r="E3301" s="170"/>
      <c r="F3301" s="170"/>
      <c r="G3301" s="166">
        <v>2026</v>
      </c>
      <c r="H3301" s="169" t="s">
        <v>14461</v>
      </c>
      <c r="I3301" s="173" t="s">
        <v>14462</v>
      </c>
      <c r="J3301" s="176" t="s">
        <v>32</v>
      </c>
      <c r="K3301" s="166" t="s">
        <v>55</v>
      </c>
      <c r="L3301" s="166" t="s">
        <v>56</v>
      </c>
      <c r="M3301" s="166" t="s">
        <v>2163</v>
      </c>
    </row>
    <row r="3302" spans="1:13" ht="45" x14ac:dyDescent="0.2">
      <c r="A3302" s="166">
        <v>3301</v>
      </c>
      <c r="B3302" s="167" t="s">
        <v>14463</v>
      </c>
      <c r="C3302" s="168" t="s">
        <v>14464</v>
      </c>
      <c r="D3302" s="169" t="s">
        <v>486</v>
      </c>
      <c r="E3302" s="170">
        <v>3414</v>
      </c>
      <c r="F3302" s="170">
        <v>1</v>
      </c>
      <c r="G3302" s="166">
        <v>2026</v>
      </c>
      <c r="H3302" s="169" t="s">
        <v>14465</v>
      </c>
      <c r="I3302" s="173" t="s">
        <v>14466</v>
      </c>
      <c r="J3302" s="176" t="s">
        <v>68</v>
      </c>
      <c r="K3302" s="166" t="s">
        <v>3417</v>
      </c>
      <c r="L3302" s="166" t="s">
        <v>128</v>
      </c>
      <c r="M3302" s="166" t="s">
        <v>2200</v>
      </c>
    </row>
    <row r="3303" spans="1:13" ht="45" x14ac:dyDescent="0.2">
      <c r="A3303" s="166">
        <v>3302</v>
      </c>
      <c r="B3303" s="167" t="s">
        <v>14467</v>
      </c>
      <c r="C3303" s="168" t="s">
        <v>14468</v>
      </c>
      <c r="D3303" s="169" t="s">
        <v>486</v>
      </c>
      <c r="E3303" s="170">
        <v>3414</v>
      </c>
      <c r="F3303" s="170">
        <v>1</v>
      </c>
      <c r="G3303" s="166">
        <v>2026</v>
      </c>
      <c r="H3303" s="169" t="s">
        <v>14469</v>
      </c>
      <c r="I3303" s="173" t="s">
        <v>14470</v>
      </c>
      <c r="J3303" s="176" t="s">
        <v>68</v>
      </c>
      <c r="K3303" s="166" t="s">
        <v>3417</v>
      </c>
      <c r="L3303" s="166" t="s">
        <v>128</v>
      </c>
      <c r="M3303" s="166" t="s">
        <v>2200</v>
      </c>
    </row>
    <row r="3304" spans="1:13" ht="30" x14ac:dyDescent="0.2">
      <c r="A3304" s="166">
        <v>3303</v>
      </c>
      <c r="B3304" s="167" t="s">
        <v>14471</v>
      </c>
      <c r="C3304" s="168" t="s">
        <v>14472</v>
      </c>
      <c r="D3304" s="169" t="s">
        <v>486</v>
      </c>
      <c r="E3304" s="170">
        <v>3414</v>
      </c>
      <c r="F3304" s="170">
        <v>1</v>
      </c>
      <c r="G3304" s="166">
        <v>2026</v>
      </c>
      <c r="H3304" s="169" t="s">
        <v>14473</v>
      </c>
      <c r="I3304" s="173" t="s">
        <v>14474</v>
      </c>
      <c r="J3304" s="176" t="s">
        <v>68</v>
      </c>
      <c r="K3304" s="166" t="s">
        <v>3417</v>
      </c>
      <c r="L3304" s="166" t="s">
        <v>128</v>
      </c>
      <c r="M3304" s="166" t="s">
        <v>2200</v>
      </c>
    </row>
    <row r="3305" spans="1:13" ht="30" x14ac:dyDescent="0.2">
      <c r="A3305" s="166">
        <v>3304</v>
      </c>
      <c r="B3305" s="167" t="s">
        <v>14475</v>
      </c>
      <c r="C3305" s="168" t="s">
        <v>14476</v>
      </c>
      <c r="D3305" s="169" t="s">
        <v>486</v>
      </c>
      <c r="E3305" s="170">
        <v>3414</v>
      </c>
      <c r="F3305" s="170">
        <v>1</v>
      </c>
      <c r="G3305" s="166">
        <v>2026</v>
      </c>
      <c r="H3305" s="169" t="s">
        <v>14477</v>
      </c>
      <c r="I3305" s="173" t="s">
        <v>14478</v>
      </c>
      <c r="J3305" s="176" t="s">
        <v>68</v>
      </c>
      <c r="K3305" s="166" t="s">
        <v>3417</v>
      </c>
      <c r="L3305" s="166" t="s">
        <v>128</v>
      </c>
      <c r="M3305" s="166" t="s">
        <v>2200</v>
      </c>
    </row>
    <row r="3306" spans="1:13" ht="60" x14ac:dyDescent="0.2">
      <c r="A3306" s="166">
        <v>3305</v>
      </c>
      <c r="B3306" s="167" t="s">
        <v>14479</v>
      </c>
      <c r="C3306" s="168" t="s">
        <v>14480</v>
      </c>
      <c r="D3306" s="169" t="s">
        <v>14481</v>
      </c>
      <c r="E3306" s="170"/>
      <c r="F3306" s="170"/>
      <c r="G3306" s="166">
        <v>2026</v>
      </c>
      <c r="H3306" s="169" t="s">
        <v>14482</v>
      </c>
      <c r="I3306" s="173" t="s">
        <v>14483</v>
      </c>
      <c r="J3306" s="176" t="s">
        <v>68</v>
      </c>
      <c r="K3306" s="166" t="s">
        <v>69</v>
      </c>
      <c r="L3306" s="166" t="s">
        <v>725</v>
      </c>
      <c r="M3306" s="166" t="s">
        <v>14484</v>
      </c>
    </row>
    <row r="3307" spans="1:13" ht="45" x14ac:dyDescent="0.2">
      <c r="A3307" s="166">
        <v>3306</v>
      </c>
      <c r="B3307" s="167" t="s">
        <v>14485</v>
      </c>
      <c r="C3307" s="168" t="s">
        <v>14486</v>
      </c>
      <c r="D3307" s="169" t="s">
        <v>486</v>
      </c>
      <c r="E3307" s="170">
        <v>3414</v>
      </c>
      <c r="F3307" s="170">
        <v>1</v>
      </c>
      <c r="G3307" s="166">
        <v>2026</v>
      </c>
      <c r="H3307" s="169" t="s">
        <v>14487</v>
      </c>
      <c r="I3307" s="173" t="s">
        <v>14488</v>
      </c>
      <c r="J3307" s="176" t="s">
        <v>68</v>
      </c>
      <c r="K3307" s="166" t="s">
        <v>69</v>
      </c>
      <c r="L3307" s="166" t="s">
        <v>128</v>
      </c>
      <c r="M3307" s="166" t="s">
        <v>544</v>
      </c>
    </row>
    <row r="3308" spans="1:13" ht="60" x14ac:dyDescent="0.2">
      <c r="A3308" s="166">
        <v>3307</v>
      </c>
      <c r="B3308" s="167" t="s">
        <v>14489</v>
      </c>
      <c r="C3308" s="168" t="s">
        <v>14490</v>
      </c>
      <c r="D3308" s="169" t="s">
        <v>14491</v>
      </c>
      <c r="E3308" s="170"/>
      <c r="F3308" s="170"/>
      <c r="G3308" s="166">
        <v>2026</v>
      </c>
      <c r="H3308" s="169" t="s">
        <v>14492</v>
      </c>
      <c r="I3308" s="173" t="s">
        <v>14493</v>
      </c>
      <c r="J3308" s="176" t="s">
        <v>68</v>
      </c>
      <c r="K3308" s="166" t="s">
        <v>3417</v>
      </c>
      <c r="L3308" s="166" t="s">
        <v>128</v>
      </c>
      <c r="M3308" s="166" t="s">
        <v>544</v>
      </c>
    </row>
    <row r="3309" spans="1:13" ht="60" x14ac:dyDescent="0.2">
      <c r="A3309" s="166">
        <v>3308</v>
      </c>
      <c r="B3309" s="167" t="s">
        <v>14494</v>
      </c>
      <c r="C3309" s="168" t="s">
        <v>14495</v>
      </c>
      <c r="D3309" s="169" t="s">
        <v>1946</v>
      </c>
      <c r="E3309" s="170">
        <v>16</v>
      </c>
      <c r="F3309" s="170">
        <v>1</v>
      </c>
      <c r="G3309" s="166">
        <v>2026</v>
      </c>
      <c r="H3309" s="169" t="s">
        <v>14496</v>
      </c>
      <c r="I3309" s="173" t="s">
        <v>14497</v>
      </c>
      <c r="J3309" s="176" t="s">
        <v>32</v>
      </c>
      <c r="K3309" s="166" t="s">
        <v>55</v>
      </c>
      <c r="L3309" s="166" t="s">
        <v>570</v>
      </c>
      <c r="M3309" s="166" t="s">
        <v>8594</v>
      </c>
    </row>
    <row r="3310" spans="1:13" ht="90" x14ac:dyDescent="0.2">
      <c r="A3310" s="166">
        <v>3309</v>
      </c>
      <c r="B3310" s="167" t="s">
        <v>14498</v>
      </c>
      <c r="C3310" s="168" t="s">
        <v>14499</v>
      </c>
      <c r="D3310" s="169" t="s">
        <v>1946</v>
      </c>
      <c r="E3310" s="170">
        <v>15</v>
      </c>
      <c r="F3310" s="170">
        <v>1</v>
      </c>
      <c r="G3310" s="169">
        <v>2025</v>
      </c>
      <c r="H3310" s="169" t="s">
        <v>14500</v>
      </c>
      <c r="I3310" s="190" t="s">
        <v>14501</v>
      </c>
      <c r="J3310" s="167" t="s">
        <v>32</v>
      </c>
      <c r="K3310" s="166" t="s">
        <v>55</v>
      </c>
      <c r="L3310" s="166" t="s">
        <v>80</v>
      </c>
      <c r="M3310" s="166" t="s">
        <v>3393</v>
      </c>
    </row>
    <row r="3311" spans="1:13" ht="75" x14ac:dyDescent="0.2">
      <c r="A3311" s="166">
        <v>3310</v>
      </c>
      <c r="B3311" s="167" t="s">
        <v>14502</v>
      </c>
      <c r="C3311" s="168" t="s">
        <v>14503</v>
      </c>
      <c r="D3311" s="169" t="s">
        <v>12145</v>
      </c>
      <c r="E3311" s="170"/>
      <c r="F3311" s="170"/>
      <c r="G3311" s="166">
        <v>2025</v>
      </c>
      <c r="H3311" s="169" t="s">
        <v>14504</v>
      </c>
      <c r="I3311" s="173" t="s">
        <v>14505</v>
      </c>
      <c r="J3311" s="167" t="s">
        <v>68</v>
      </c>
      <c r="K3311" s="166" t="s">
        <v>69</v>
      </c>
      <c r="L3311" s="166" t="s">
        <v>80</v>
      </c>
      <c r="M3311" s="166" t="s">
        <v>3393</v>
      </c>
    </row>
    <row r="3312" spans="1:13" ht="45" x14ac:dyDescent="0.2">
      <c r="A3312" s="166">
        <v>3311</v>
      </c>
      <c r="B3312" s="167" t="s">
        <v>14506</v>
      </c>
      <c r="C3312" s="168" t="s">
        <v>14507</v>
      </c>
      <c r="D3312" s="169" t="s">
        <v>486</v>
      </c>
      <c r="E3312" s="170">
        <v>3414</v>
      </c>
      <c r="F3312" s="170">
        <v>1</v>
      </c>
      <c r="G3312" s="166">
        <v>2026</v>
      </c>
      <c r="H3312" s="169" t="s">
        <v>14508</v>
      </c>
      <c r="I3312" s="173" t="s">
        <v>14509</v>
      </c>
      <c r="J3312" s="176" t="s">
        <v>68</v>
      </c>
      <c r="K3312" s="166" t="s">
        <v>69</v>
      </c>
      <c r="L3312" s="166" t="s">
        <v>128</v>
      </c>
      <c r="M3312" s="166" t="s">
        <v>544</v>
      </c>
    </row>
    <row r="3313" spans="1:13" ht="45" x14ac:dyDescent="0.2">
      <c r="A3313" s="166">
        <v>3312</v>
      </c>
      <c r="B3313" s="167" t="s">
        <v>14510</v>
      </c>
      <c r="C3313" s="168" t="s">
        <v>14511</v>
      </c>
      <c r="D3313" s="169" t="s">
        <v>1946</v>
      </c>
      <c r="E3313" s="170">
        <v>16</v>
      </c>
      <c r="F3313" s="170">
        <v>1</v>
      </c>
      <c r="G3313" s="166">
        <v>2026</v>
      </c>
      <c r="H3313" s="169" t="s">
        <v>14512</v>
      </c>
      <c r="I3313" s="173" t="s">
        <v>14513</v>
      </c>
      <c r="J3313" s="176" t="s">
        <v>32</v>
      </c>
      <c r="K3313" s="166" t="s">
        <v>55</v>
      </c>
      <c r="L3313" s="166" t="s">
        <v>80</v>
      </c>
      <c r="M3313" s="166" t="s">
        <v>13051</v>
      </c>
    </row>
    <row r="3314" spans="1:13" ht="60" x14ac:dyDescent="0.2">
      <c r="A3314" s="166">
        <v>3313</v>
      </c>
      <c r="B3314" s="167" t="s">
        <v>14514</v>
      </c>
      <c r="C3314" s="168" t="s">
        <v>14515</v>
      </c>
      <c r="D3314" s="169" t="s">
        <v>14481</v>
      </c>
      <c r="E3314" s="170"/>
      <c r="F3314" s="170"/>
      <c r="G3314" s="166">
        <v>2026</v>
      </c>
      <c r="H3314" s="169" t="s">
        <v>14516</v>
      </c>
      <c r="I3314" s="173" t="s">
        <v>14517</v>
      </c>
      <c r="J3314" s="176" t="s">
        <v>68</v>
      </c>
      <c r="K3314" s="166" t="s">
        <v>69</v>
      </c>
      <c r="L3314" s="166" t="s">
        <v>80</v>
      </c>
      <c r="M3314" s="166" t="s">
        <v>14518</v>
      </c>
    </row>
    <row r="3315" spans="1:13" ht="75" x14ac:dyDescent="0.2">
      <c r="A3315" s="166">
        <v>3314</v>
      </c>
      <c r="B3315" s="167" t="s">
        <v>14519</v>
      </c>
      <c r="C3315" s="168" t="s">
        <v>14520</v>
      </c>
      <c r="D3315" s="169" t="s">
        <v>11422</v>
      </c>
      <c r="E3315" s="170"/>
      <c r="F3315" s="170"/>
      <c r="G3315" s="166">
        <v>2025</v>
      </c>
      <c r="H3315" s="169" t="s">
        <v>14521</v>
      </c>
      <c r="I3315" s="174" t="s">
        <v>14522</v>
      </c>
      <c r="J3315" s="167" t="s">
        <v>68</v>
      </c>
      <c r="K3315" s="166" t="s">
        <v>69</v>
      </c>
      <c r="L3315" s="166" t="s">
        <v>80</v>
      </c>
      <c r="M3315" s="166" t="s">
        <v>3393</v>
      </c>
    </row>
    <row r="3316" spans="1:13" ht="75" x14ac:dyDescent="0.2">
      <c r="A3316" s="166">
        <v>3315</v>
      </c>
      <c r="B3316" s="167" t="s">
        <v>14523</v>
      </c>
      <c r="C3316" s="168" t="s">
        <v>14524</v>
      </c>
      <c r="D3316" s="169" t="s">
        <v>12624</v>
      </c>
      <c r="E3316" s="170"/>
      <c r="F3316" s="170"/>
      <c r="G3316" s="166">
        <v>2025</v>
      </c>
      <c r="H3316" s="169" t="s">
        <v>14525</v>
      </c>
      <c r="I3316" s="173" t="s">
        <v>14526</v>
      </c>
      <c r="J3316" s="167" t="s">
        <v>68</v>
      </c>
      <c r="K3316" s="166" t="s">
        <v>69</v>
      </c>
      <c r="L3316" s="166" t="s">
        <v>12551</v>
      </c>
      <c r="M3316" s="166" t="s">
        <v>3393</v>
      </c>
    </row>
    <row r="3317" spans="1:13" ht="45" x14ac:dyDescent="0.2">
      <c r="A3317" s="166">
        <v>3316</v>
      </c>
      <c r="B3317" s="167" t="s">
        <v>14527</v>
      </c>
      <c r="C3317" s="168" t="s">
        <v>14528</v>
      </c>
      <c r="D3317" s="169" t="s">
        <v>6269</v>
      </c>
      <c r="E3317" s="170">
        <v>15</v>
      </c>
      <c r="F3317" s="170">
        <v>2</v>
      </c>
      <c r="G3317" s="166">
        <v>2026</v>
      </c>
      <c r="H3317" s="169" t="s">
        <v>14529</v>
      </c>
      <c r="I3317" s="173" t="s">
        <v>14530</v>
      </c>
      <c r="J3317" s="176" t="s">
        <v>32</v>
      </c>
      <c r="K3317" s="166" t="s">
        <v>103</v>
      </c>
      <c r="L3317" s="166" t="s">
        <v>114</v>
      </c>
      <c r="M3317" s="166" t="s">
        <v>9844</v>
      </c>
    </row>
    <row r="3318" spans="1:13" ht="45" x14ac:dyDescent="0.2">
      <c r="A3318" s="166">
        <v>3317</v>
      </c>
      <c r="B3318" s="167" t="s">
        <v>14531</v>
      </c>
      <c r="C3318" s="168" t="s">
        <v>14532</v>
      </c>
      <c r="D3318" s="169" t="s">
        <v>12871</v>
      </c>
      <c r="E3318" s="170"/>
      <c r="F3318" s="170"/>
      <c r="G3318" s="166">
        <v>2025</v>
      </c>
      <c r="H3318" s="169" t="s">
        <v>14533</v>
      </c>
      <c r="I3318" s="173" t="s">
        <v>14534</v>
      </c>
      <c r="J3318" s="167" t="s">
        <v>68</v>
      </c>
      <c r="K3318" s="166" t="s">
        <v>3417</v>
      </c>
      <c r="L3318" s="166" t="s">
        <v>80</v>
      </c>
      <c r="M3318" s="166" t="s">
        <v>3393</v>
      </c>
    </row>
    <row r="3319" spans="1:13" ht="45" x14ac:dyDescent="0.2">
      <c r="A3319" s="166">
        <v>3318</v>
      </c>
      <c r="B3319" s="167" t="s">
        <v>14535</v>
      </c>
      <c r="C3319" s="168" t="s">
        <v>14536</v>
      </c>
      <c r="D3319" s="169" t="s">
        <v>1851</v>
      </c>
      <c r="E3319" s="170">
        <v>739</v>
      </c>
      <c r="F3319" s="170"/>
      <c r="G3319" s="166">
        <v>2026</v>
      </c>
      <c r="H3319" s="169" t="s">
        <v>14537</v>
      </c>
      <c r="I3319" s="173" t="s">
        <v>14538</v>
      </c>
      <c r="J3319" s="176" t="s">
        <v>323</v>
      </c>
      <c r="K3319" s="166" t="s">
        <v>55</v>
      </c>
      <c r="L3319" s="166" t="s">
        <v>114</v>
      </c>
      <c r="M3319" s="166" t="s">
        <v>2247</v>
      </c>
    </row>
    <row r="3320" spans="1:13" ht="90" x14ac:dyDescent="0.2">
      <c r="A3320" s="166">
        <v>3319</v>
      </c>
      <c r="B3320" s="167" t="s">
        <v>14539</v>
      </c>
      <c r="C3320" s="168" t="s">
        <v>14540</v>
      </c>
      <c r="D3320" s="169" t="s">
        <v>10243</v>
      </c>
      <c r="E3320" s="170"/>
      <c r="F3320" s="170"/>
      <c r="G3320" s="166">
        <v>2025</v>
      </c>
      <c r="H3320" s="169" t="s">
        <v>14541</v>
      </c>
      <c r="I3320" s="173" t="s">
        <v>14542</v>
      </c>
      <c r="J3320" s="167" t="s">
        <v>68</v>
      </c>
      <c r="K3320" s="166" t="s">
        <v>69</v>
      </c>
      <c r="L3320" s="166" t="s">
        <v>80</v>
      </c>
      <c r="M3320" s="166" t="s">
        <v>3393</v>
      </c>
    </row>
    <row r="3321" spans="1:13" ht="60" x14ac:dyDescent="0.2">
      <c r="A3321" s="166">
        <v>3320</v>
      </c>
      <c r="B3321" s="167" t="s">
        <v>14543</v>
      </c>
      <c r="C3321" s="168" t="s">
        <v>14544</v>
      </c>
      <c r="D3321" s="169" t="s">
        <v>14545</v>
      </c>
      <c r="E3321" s="170">
        <v>2026</v>
      </c>
      <c r="F3321" s="170">
        <v>1</v>
      </c>
      <c r="G3321" s="166">
        <v>2026</v>
      </c>
      <c r="H3321" s="169" t="s">
        <v>14546</v>
      </c>
      <c r="I3321" s="173" t="s">
        <v>14547</v>
      </c>
      <c r="J3321" s="176" t="s">
        <v>32</v>
      </c>
      <c r="K3321" s="166" t="s">
        <v>69</v>
      </c>
      <c r="L3321" s="166" t="s">
        <v>56</v>
      </c>
      <c r="M3321" s="166" t="s">
        <v>279</v>
      </c>
    </row>
    <row r="3322" spans="1:13" ht="45" x14ac:dyDescent="0.2">
      <c r="A3322" s="166">
        <v>3321</v>
      </c>
      <c r="B3322" s="167" t="s">
        <v>14548</v>
      </c>
      <c r="C3322" s="168" t="s">
        <v>14549</v>
      </c>
      <c r="D3322" s="169" t="s">
        <v>14550</v>
      </c>
      <c r="E3322" s="170"/>
      <c r="F3322" s="170"/>
      <c r="G3322" s="166">
        <v>2026</v>
      </c>
      <c r="H3322" s="169" t="s">
        <v>14551</v>
      </c>
      <c r="I3322" s="173" t="s">
        <v>14552</v>
      </c>
      <c r="J3322" s="176" t="s">
        <v>68</v>
      </c>
      <c r="K3322" s="166" t="s">
        <v>69</v>
      </c>
      <c r="L3322" s="166" t="s">
        <v>80</v>
      </c>
      <c r="M3322" s="166" t="s">
        <v>5335</v>
      </c>
    </row>
    <row r="3323" spans="1:13" ht="45" x14ac:dyDescent="0.2">
      <c r="A3323" s="166">
        <v>3322</v>
      </c>
      <c r="B3323" s="167" t="s">
        <v>14553</v>
      </c>
      <c r="C3323" s="168" t="s">
        <v>14554</v>
      </c>
      <c r="D3323" s="169" t="s">
        <v>14002</v>
      </c>
      <c r="E3323" s="170"/>
      <c r="F3323" s="170"/>
      <c r="G3323" s="166">
        <v>2025</v>
      </c>
      <c r="H3323" s="169" t="s">
        <v>14555</v>
      </c>
      <c r="I3323" s="173" t="s">
        <v>14556</v>
      </c>
      <c r="J3323" s="167" t="s">
        <v>68</v>
      </c>
      <c r="K3323" s="166" t="s">
        <v>3417</v>
      </c>
      <c r="L3323" s="166" t="s">
        <v>80</v>
      </c>
      <c r="M3323" s="166" t="s">
        <v>3393</v>
      </c>
    </row>
    <row r="3324" spans="1:13" ht="45" x14ac:dyDescent="0.2">
      <c r="A3324" s="166">
        <v>3323</v>
      </c>
      <c r="B3324" s="167" t="s">
        <v>14557</v>
      </c>
      <c r="C3324" s="168" t="s">
        <v>14558</v>
      </c>
      <c r="D3324" s="169" t="s">
        <v>3759</v>
      </c>
      <c r="E3324" s="170"/>
      <c r="F3324" s="170"/>
      <c r="G3324" s="166">
        <v>2026</v>
      </c>
      <c r="H3324" s="169" t="s">
        <v>14559</v>
      </c>
      <c r="I3324" s="173" t="s">
        <v>14560</v>
      </c>
      <c r="J3324" s="176" t="s">
        <v>32</v>
      </c>
      <c r="K3324" s="166" t="s">
        <v>3417</v>
      </c>
      <c r="L3324" s="166" t="s">
        <v>80</v>
      </c>
      <c r="M3324" s="166" t="s">
        <v>2539</v>
      </c>
    </row>
    <row r="3325" spans="1:13" ht="60" x14ac:dyDescent="0.2">
      <c r="A3325" s="166">
        <v>3324</v>
      </c>
      <c r="B3325" s="167" t="s">
        <v>14561</v>
      </c>
      <c r="C3325" s="168" t="s">
        <v>14562</v>
      </c>
      <c r="D3325" s="169" t="s">
        <v>14563</v>
      </c>
      <c r="E3325" s="170"/>
      <c r="F3325" s="170"/>
      <c r="G3325" s="166">
        <v>2025</v>
      </c>
      <c r="H3325" s="169" t="s">
        <v>14564</v>
      </c>
      <c r="I3325" s="173" t="s">
        <v>14565</v>
      </c>
      <c r="J3325" s="176" t="s">
        <v>68</v>
      </c>
      <c r="K3325" s="166" t="s">
        <v>3417</v>
      </c>
      <c r="L3325" s="166" t="s">
        <v>128</v>
      </c>
      <c r="M3325" s="166" t="s">
        <v>2200</v>
      </c>
    </row>
    <row r="3326" spans="1:13" ht="60" x14ac:dyDescent="0.2">
      <c r="A3326" s="166">
        <v>3325</v>
      </c>
      <c r="B3326" s="167" t="s">
        <v>14566</v>
      </c>
      <c r="C3326" s="168" t="s">
        <v>14567</v>
      </c>
      <c r="D3326" s="169" t="s">
        <v>14563</v>
      </c>
      <c r="E3326" s="170"/>
      <c r="F3326" s="170"/>
      <c r="G3326" s="166">
        <v>2025</v>
      </c>
      <c r="H3326" s="169" t="s">
        <v>14568</v>
      </c>
      <c r="I3326" s="173" t="s">
        <v>14569</v>
      </c>
      <c r="J3326" s="176" t="s">
        <v>68</v>
      </c>
      <c r="K3326" s="166" t="s">
        <v>3417</v>
      </c>
      <c r="L3326" s="166" t="s">
        <v>128</v>
      </c>
      <c r="M3326" s="166" t="s">
        <v>2200</v>
      </c>
    </row>
    <row r="3327" spans="1:13" ht="60" x14ac:dyDescent="0.2">
      <c r="A3327" s="166">
        <v>3326</v>
      </c>
      <c r="B3327" s="167" t="s">
        <v>14570</v>
      </c>
      <c r="C3327" s="168" t="s">
        <v>14571</v>
      </c>
      <c r="D3327" s="169" t="s">
        <v>14563</v>
      </c>
      <c r="E3327" s="170"/>
      <c r="F3327" s="170"/>
      <c r="G3327" s="166">
        <v>2025</v>
      </c>
      <c r="H3327" s="169" t="s">
        <v>14572</v>
      </c>
      <c r="I3327" s="173" t="s">
        <v>14573</v>
      </c>
      <c r="J3327" s="176" t="s">
        <v>68</v>
      </c>
      <c r="K3327" s="166" t="s">
        <v>3417</v>
      </c>
      <c r="L3327" s="166" t="s">
        <v>128</v>
      </c>
      <c r="M3327" s="166" t="s">
        <v>352</v>
      </c>
    </row>
    <row r="3328" spans="1:13" ht="60" x14ac:dyDescent="0.2">
      <c r="A3328" s="166">
        <v>3327</v>
      </c>
      <c r="B3328" s="167" t="s">
        <v>14574</v>
      </c>
      <c r="C3328" s="168" t="s">
        <v>14575</v>
      </c>
      <c r="D3328" s="169" t="s">
        <v>14563</v>
      </c>
      <c r="E3328" s="170"/>
      <c r="F3328" s="170"/>
      <c r="G3328" s="166">
        <v>2025</v>
      </c>
      <c r="H3328" s="169" t="s">
        <v>14576</v>
      </c>
      <c r="I3328" s="173" t="s">
        <v>14577</v>
      </c>
      <c r="J3328" s="176" t="s">
        <v>68</v>
      </c>
      <c r="K3328" s="166" t="s">
        <v>3417</v>
      </c>
      <c r="L3328" s="166" t="s">
        <v>128</v>
      </c>
      <c r="M3328" s="166" t="s">
        <v>3443</v>
      </c>
    </row>
    <row r="3329" spans="1:13" ht="15" x14ac:dyDescent="0.2">
      <c r="A3329" s="166">
        <v>3328</v>
      </c>
      <c r="B3329" s="167"/>
      <c r="C3329" s="168"/>
      <c r="D3329" s="169"/>
      <c r="E3329" s="170"/>
      <c r="F3329" s="170"/>
      <c r="G3329" s="166"/>
      <c r="H3329" s="169"/>
      <c r="I3329" s="167"/>
      <c r="J3329" s="176"/>
      <c r="K3329" s="166"/>
      <c r="L3329" s="166"/>
      <c r="M3329" s="166"/>
    </row>
    <row r="3330" spans="1:13" ht="15" x14ac:dyDescent="0.2">
      <c r="A3330" s="166">
        <v>3329</v>
      </c>
      <c r="B3330" s="167"/>
      <c r="C3330" s="168"/>
      <c r="D3330" s="169"/>
      <c r="E3330" s="170"/>
      <c r="F3330" s="170"/>
      <c r="G3330" s="166"/>
      <c r="H3330" s="169"/>
      <c r="I3330" s="167"/>
      <c r="J3330" s="176"/>
      <c r="K3330" s="166"/>
      <c r="L3330" s="166"/>
      <c r="M3330" s="166"/>
    </row>
    <row r="3331" spans="1:13" ht="15" x14ac:dyDescent="0.2">
      <c r="A3331" s="166">
        <v>3330</v>
      </c>
      <c r="B3331" s="167"/>
      <c r="C3331" s="168"/>
      <c r="D3331" s="169"/>
      <c r="E3331" s="170"/>
      <c r="F3331" s="170"/>
      <c r="G3331" s="166"/>
      <c r="H3331" s="169"/>
      <c r="I3331" s="167"/>
      <c r="J3331" s="176"/>
      <c r="K3331" s="166"/>
      <c r="L3331" s="166"/>
      <c r="M3331" s="166"/>
    </row>
    <row r="3332" spans="1:13" ht="15" x14ac:dyDescent="0.2">
      <c r="A3332" s="166">
        <v>3331</v>
      </c>
      <c r="B3332" s="167"/>
      <c r="C3332" s="168"/>
      <c r="D3332" s="169"/>
      <c r="E3332" s="170"/>
      <c r="F3332" s="170"/>
      <c r="G3332" s="166"/>
      <c r="H3332" s="169"/>
      <c r="I3332" s="167"/>
      <c r="J3332" s="176"/>
      <c r="K3332" s="166"/>
      <c r="L3332" s="166"/>
      <c r="M3332" s="166"/>
    </row>
    <row r="3333" spans="1:13" ht="15" x14ac:dyDescent="0.2">
      <c r="A3333" s="166">
        <v>3332</v>
      </c>
      <c r="B3333" s="167"/>
      <c r="C3333" s="168"/>
      <c r="D3333" s="169"/>
      <c r="E3333" s="170"/>
      <c r="F3333" s="170"/>
      <c r="G3333" s="166"/>
      <c r="H3333" s="169"/>
      <c r="I3333" s="167"/>
      <c r="J3333" s="176"/>
      <c r="K3333" s="166"/>
      <c r="L3333" s="166"/>
      <c r="M3333" s="166"/>
    </row>
    <row r="3334" spans="1:13" ht="15" x14ac:dyDescent="0.2">
      <c r="A3334" s="166">
        <v>3333</v>
      </c>
      <c r="B3334" s="167"/>
      <c r="C3334" s="168"/>
      <c r="D3334" s="169"/>
      <c r="E3334" s="170"/>
      <c r="F3334" s="170"/>
      <c r="G3334" s="166"/>
      <c r="H3334" s="169"/>
      <c r="I3334" s="167"/>
      <c r="J3334" s="176"/>
      <c r="K3334" s="166"/>
      <c r="L3334" s="166"/>
      <c r="M3334" s="166"/>
    </row>
    <row r="3335" spans="1:13" ht="15" x14ac:dyDescent="0.2">
      <c r="A3335" s="166">
        <v>3334</v>
      </c>
      <c r="B3335" s="167"/>
      <c r="C3335" s="168"/>
      <c r="D3335" s="169"/>
      <c r="E3335" s="170"/>
      <c r="F3335" s="170"/>
      <c r="G3335" s="166"/>
      <c r="H3335" s="169"/>
      <c r="I3335" s="167"/>
      <c r="J3335" s="176"/>
      <c r="K3335" s="166"/>
      <c r="L3335" s="166"/>
      <c r="M3335" s="166"/>
    </row>
    <row r="3336" spans="1:13" ht="15" x14ac:dyDescent="0.2">
      <c r="A3336" s="166">
        <v>3335</v>
      </c>
      <c r="B3336" s="167"/>
      <c r="C3336" s="168"/>
      <c r="D3336" s="169"/>
      <c r="E3336" s="170"/>
      <c r="F3336" s="170"/>
      <c r="G3336" s="166"/>
      <c r="H3336" s="169"/>
      <c r="I3336" s="167"/>
      <c r="J3336" s="176"/>
      <c r="K3336" s="166"/>
      <c r="L3336" s="166"/>
      <c r="M3336" s="166"/>
    </row>
    <row r="3337" spans="1:13" ht="15" x14ac:dyDescent="0.2">
      <c r="A3337" s="166">
        <v>3336</v>
      </c>
      <c r="B3337" s="167"/>
      <c r="C3337" s="168"/>
      <c r="D3337" s="169"/>
      <c r="E3337" s="170"/>
      <c r="F3337" s="170"/>
      <c r="G3337" s="166"/>
      <c r="H3337" s="169"/>
      <c r="I3337" s="167"/>
      <c r="J3337" s="176"/>
      <c r="K3337" s="166"/>
      <c r="L3337" s="166"/>
      <c r="M3337" s="166"/>
    </row>
    <row r="3338" spans="1:13" ht="15" x14ac:dyDescent="0.2">
      <c r="A3338" s="166">
        <v>3337</v>
      </c>
      <c r="B3338" s="167"/>
      <c r="C3338" s="168"/>
      <c r="D3338" s="169"/>
      <c r="E3338" s="170"/>
      <c r="F3338" s="170"/>
      <c r="G3338" s="166"/>
      <c r="H3338" s="169"/>
      <c r="I3338" s="167"/>
      <c r="J3338" s="176"/>
      <c r="K3338" s="166"/>
      <c r="L3338" s="166"/>
      <c r="M3338" s="166"/>
    </row>
    <row r="3339" spans="1:13" ht="15" x14ac:dyDescent="0.2">
      <c r="A3339" s="166">
        <v>3338</v>
      </c>
      <c r="B3339" s="167"/>
      <c r="C3339" s="168"/>
      <c r="D3339" s="169"/>
      <c r="E3339" s="170"/>
      <c r="F3339" s="170"/>
      <c r="G3339" s="166"/>
      <c r="H3339" s="169"/>
      <c r="I3339" s="167"/>
      <c r="J3339" s="176"/>
      <c r="K3339" s="166"/>
      <c r="L3339" s="166"/>
      <c r="M3339" s="166"/>
    </row>
    <row r="3340" spans="1:13" ht="15" x14ac:dyDescent="0.2">
      <c r="A3340" s="166">
        <v>3339</v>
      </c>
      <c r="B3340" s="167"/>
      <c r="C3340" s="168"/>
      <c r="D3340" s="169"/>
      <c r="E3340" s="170"/>
      <c r="F3340" s="170"/>
      <c r="G3340" s="166"/>
      <c r="H3340" s="169"/>
      <c r="I3340" s="167"/>
      <c r="J3340" s="176"/>
      <c r="K3340" s="166"/>
      <c r="L3340" s="166"/>
      <c r="M3340" s="166"/>
    </row>
    <row r="3341" spans="1:13" ht="15" x14ac:dyDescent="0.2">
      <c r="A3341" s="166">
        <v>3340</v>
      </c>
      <c r="B3341" s="167"/>
      <c r="C3341" s="168"/>
      <c r="D3341" s="169"/>
      <c r="E3341" s="170"/>
      <c r="F3341" s="170"/>
      <c r="G3341" s="166"/>
      <c r="H3341" s="169"/>
      <c r="I3341" s="167"/>
      <c r="J3341" s="176"/>
      <c r="K3341" s="166"/>
      <c r="L3341" s="166"/>
      <c r="M3341" s="166"/>
    </row>
    <row r="3342" spans="1:13" ht="15" x14ac:dyDescent="0.2">
      <c r="A3342" s="166">
        <v>3341</v>
      </c>
      <c r="B3342" s="167"/>
      <c r="C3342" s="168"/>
      <c r="D3342" s="169"/>
      <c r="E3342" s="170"/>
      <c r="F3342" s="170"/>
      <c r="G3342" s="166"/>
      <c r="H3342" s="169"/>
      <c r="I3342" s="167"/>
      <c r="J3342" s="176"/>
      <c r="K3342" s="166"/>
      <c r="L3342" s="166"/>
      <c r="M3342" s="166"/>
    </row>
    <row r="3343" spans="1:13" ht="15" x14ac:dyDescent="0.2">
      <c r="A3343" s="166">
        <v>3342</v>
      </c>
      <c r="B3343" s="167"/>
      <c r="C3343" s="168"/>
      <c r="D3343" s="169"/>
      <c r="E3343" s="170"/>
      <c r="F3343" s="170"/>
      <c r="G3343" s="166"/>
      <c r="H3343" s="169"/>
      <c r="I3343" s="167"/>
      <c r="J3343" s="176"/>
      <c r="K3343" s="166"/>
      <c r="L3343" s="166"/>
      <c r="M3343" s="166"/>
    </row>
    <row r="3344" spans="1:13" ht="15" x14ac:dyDescent="0.2">
      <c r="A3344" s="166">
        <v>3343</v>
      </c>
      <c r="B3344" s="167"/>
      <c r="C3344" s="168"/>
      <c r="D3344" s="169"/>
      <c r="E3344" s="170"/>
      <c r="F3344" s="170"/>
      <c r="G3344" s="166"/>
      <c r="H3344" s="169"/>
      <c r="I3344" s="167"/>
      <c r="J3344" s="176"/>
      <c r="K3344" s="166"/>
      <c r="L3344" s="166"/>
      <c r="M3344" s="166"/>
    </row>
    <row r="3345" spans="1:13" ht="15" x14ac:dyDescent="0.2">
      <c r="A3345" s="166">
        <v>3344</v>
      </c>
      <c r="B3345" s="167"/>
      <c r="C3345" s="168"/>
      <c r="D3345" s="169"/>
      <c r="E3345" s="170"/>
      <c r="F3345" s="170"/>
      <c r="G3345" s="166"/>
      <c r="H3345" s="169"/>
      <c r="I3345" s="167"/>
      <c r="J3345" s="176"/>
      <c r="K3345" s="166"/>
      <c r="L3345" s="166"/>
      <c r="M3345" s="166"/>
    </row>
    <row r="3346" spans="1:13" ht="15" x14ac:dyDescent="0.2">
      <c r="A3346" s="166">
        <v>3345</v>
      </c>
      <c r="B3346" s="167"/>
      <c r="C3346" s="168"/>
      <c r="D3346" s="169"/>
      <c r="E3346" s="170"/>
      <c r="F3346" s="170"/>
      <c r="G3346" s="166"/>
      <c r="H3346" s="169"/>
      <c r="I3346" s="167"/>
      <c r="J3346" s="176"/>
      <c r="K3346" s="166"/>
      <c r="L3346" s="166"/>
      <c r="M3346" s="166"/>
    </row>
    <row r="3347" spans="1:13" ht="15" x14ac:dyDescent="0.2">
      <c r="A3347" s="166">
        <v>3346</v>
      </c>
      <c r="B3347" s="167"/>
      <c r="C3347" s="168"/>
      <c r="D3347" s="169"/>
      <c r="E3347" s="170"/>
      <c r="F3347" s="170"/>
      <c r="G3347" s="166"/>
      <c r="H3347" s="169"/>
      <c r="I3347" s="167"/>
      <c r="J3347" s="176"/>
      <c r="K3347" s="166"/>
      <c r="L3347" s="166"/>
      <c r="M3347" s="166"/>
    </row>
    <row r="3348" spans="1:13" ht="15" x14ac:dyDescent="0.2">
      <c r="A3348" s="166">
        <v>3347</v>
      </c>
      <c r="B3348" s="167"/>
      <c r="C3348" s="168"/>
      <c r="D3348" s="169"/>
      <c r="E3348" s="170"/>
      <c r="F3348" s="170"/>
      <c r="G3348" s="166"/>
      <c r="H3348" s="169"/>
      <c r="I3348" s="167"/>
      <c r="J3348" s="176"/>
      <c r="K3348" s="166"/>
      <c r="L3348" s="166"/>
      <c r="M3348" s="166"/>
    </row>
    <row r="3349" spans="1:13" ht="15" x14ac:dyDescent="0.2">
      <c r="A3349" s="166">
        <v>3348</v>
      </c>
      <c r="B3349" s="167"/>
      <c r="C3349" s="168"/>
      <c r="D3349" s="169"/>
      <c r="E3349" s="170"/>
      <c r="F3349" s="170"/>
      <c r="G3349" s="166"/>
      <c r="H3349" s="169"/>
      <c r="I3349" s="167"/>
      <c r="J3349" s="176"/>
      <c r="K3349" s="166"/>
      <c r="L3349" s="166"/>
      <c r="M3349" s="166"/>
    </row>
    <row r="3350" spans="1:13" ht="15" x14ac:dyDescent="0.2">
      <c r="A3350" s="166">
        <v>3349</v>
      </c>
      <c r="B3350" s="167"/>
      <c r="C3350" s="168"/>
      <c r="D3350" s="169"/>
      <c r="E3350" s="170"/>
      <c r="F3350" s="170"/>
      <c r="G3350" s="166"/>
      <c r="H3350" s="169"/>
      <c r="I3350" s="167"/>
      <c r="J3350" s="176"/>
      <c r="K3350" s="166"/>
      <c r="L3350" s="166"/>
      <c r="M3350" s="166"/>
    </row>
    <row r="3351" spans="1:13" ht="15" x14ac:dyDescent="0.2">
      <c r="A3351" s="166">
        <v>3350</v>
      </c>
      <c r="B3351" s="167"/>
      <c r="C3351" s="168"/>
      <c r="D3351" s="169"/>
      <c r="E3351" s="170"/>
      <c r="F3351" s="170"/>
      <c r="G3351" s="166"/>
      <c r="H3351" s="169"/>
      <c r="I3351" s="167"/>
      <c r="J3351" s="176"/>
      <c r="K3351" s="166"/>
      <c r="L3351" s="166"/>
      <c r="M3351" s="166"/>
    </row>
    <row r="3352" spans="1:13" ht="15" x14ac:dyDescent="0.2">
      <c r="A3352" s="166">
        <v>3351</v>
      </c>
      <c r="B3352" s="167"/>
      <c r="C3352" s="168"/>
      <c r="D3352" s="169"/>
      <c r="E3352" s="170"/>
      <c r="F3352" s="170"/>
      <c r="G3352" s="166"/>
      <c r="H3352" s="169"/>
      <c r="I3352" s="167"/>
      <c r="J3352" s="176"/>
      <c r="K3352" s="166"/>
      <c r="L3352" s="166"/>
      <c r="M3352" s="166"/>
    </row>
    <row r="3353" spans="1:13" ht="15" x14ac:dyDescent="0.2">
      <c r="A3353" s="166">
        <v>3352</v>
      </c>
      <c r="B3353" s="167"/>
      <c r="C3353" s="168"/>
      <c r="D3353" s="169"/>
      <c r="E3353" s="170"/>
      <c r="F3353" s="170"/>
      <c r="G3353" s="166"/>
      <c r="H3353" s="169"/>
      <c r="I3353" s="167"/>
      <c r="J3353" s="176"/>
      <c r="K3353" s="166"/>
      <c r="L3353" s="166"/>
      <c r="M3353" s="166"/>
    </row>
    <row r="3354" spans="1:13" ht="15" x14ac:dyDescent="0.2">
      <c r="A3354" s="166">
        <v>3353</v>
      </c>
      <c r="B3354" s="167"/>
      <c r="C3354" s="168"/>
      <c r="D3354" s="169"/>
      <c r="E3354" s="170"/>
      <c r="F3354" s="170"/>
      <c r="G3354" s="166"/>
      <c r="H3354" s="169"/>
      <c r="I3354" s="167"/>
      <c r="J3354" s="176"/>
      <c r="K3354" s="166"/>
      <c r="L3354" s="166"/>
      <c r="M3354" s="166"/>
    </row>
    <row r="3355" spans="1:13" ht="15" x14ac:dyDescent="0.2">
      <c r="A3355" s="166">
        <v>3354</v>
      </c>
      <c r="B3355" s="167"/>
      <c r="C3355" s="168"/>
      <c r="D3355" s="169"/>
      <c r="E3355" s="170"/>
      <c r="F3355" s="170"/>
      <c r="G3355" s="166"/>
      <c r="H3355" s="169"/>
      <c r="I3355" s="167"/>
      <c r="J3355" s="176"/>
      <c r="K3355" s="166"/>
      <c r="L3355" s="166"/>
      <c r="M3355" s="166"/>
    </row>
    <row r="3356" spans="1:13" ht="15" x14ac:dyDescent="0.2">
      <c r="A3356" s="166">
        <v>3355</v>
      </c>
      <c r="B3356" s="167"/>
      <c r="C3356" s="168"/>
      <c r="D3356" s="169"/>
      <c r="E3356" s="170"/>
      <c r="F3356" s="170"/>
      <c r="G3356" s="166"/>
      <c r="H3356" s="169"/>
      <c r="I3356" s="167"/>
      <c r="J3356" s="176"/>
      <c r="K3356" s="166"/>
      <c r="L3356" s="166"/>
      <c r="M3356" s="166"/>
    </row>
    <row r="3357" spans="1:13" ht="15" x14ac:dyDescent="0.2">
      <c r="A3357" s="166">
        <v>3356</v>
      </c>
      <c r="B3357" s="167"/>
      <c r="C3357" s="168"/>
      <c r="D3357" s="169"/>
      <c r="E3357" s="170"/>
      <c r="F3357" s="170"/>
      <c r="G3357" s="166"/>
      <c r="H3357" s="169"/>
      <c r="I3357" s="167"/>
      <c r="J3357" s="176"/>
      <c r="K3357" s="166"/>
      <c r="L3357" s="166"/>
      <c r="M3357" s="166"/>
    </row>
    <row r="3358" spans="1:13" ht="15" x14ac:dyDescent="0.2">
      <c r="A3358" s="166">
        <v>3357</v>
      </c>
      <c r="B3358" s="167"/>
      <c r="C3358" s="168"/>
      <c r="D3358" s="169"/>
      <c r="E3358" s="170"/>
      <c r="F3358" s="170"/>
      <c r="G3358" s="166"/>
      <c r="H3358" s="169"/>
      <c r="I3358" s="167"/>
      <c r="J3358" s="176"/>
      <c r="K3358" s="166"/>
      <c r="L3358" s="166"/>
      <c r="M3358" s="166"/>
    </row>
    <row r="3359" spans="1:13" ht="15" x14ac:dyDescent="0.2">
      <c r="A3359" s="166">
        <v>3358</v>
      </c>
      <c r="B3359" s="167"/>
      <c r="C3359" s="168"/>
      <c r="D3359" s="169"/>
      <c r="E3359" s="170"/>
      <c r="F3359" s="170"/>
      <c r="G3359" s="166"/>
      <c r="H3359" s="169"/>
      <c r="I3359" s="167"/>
      <c r="J3359" s="176"/>
      <c r="K3359" s="166"/>
      <c r="L3359" s="166"/>
      <c r="M3359" s="166"/>
    </row>
    <row r="3360" spans="1:13" ht="15" x14ac:dyDescent="0.2">
      <c r="A3360" s="166">
        <v>3359</v>
      </c>
      <c r="B3360" s="167"/>
      <c r="C3360" s="168"/>
      <c r="D3360" s="169"/>
      <c r="E3360" s="170"/>
      <c r="F3360" s="170"/>
      <c r="G3360" s="166"/>
      <c r="H3360" s="169"/>
      <c r="I3360" s="167"/>
      <c r="J3360" s="176"/>
      <c r="K3360" s="166"/>
      <c r="L3360" s="166"/>
      <c r="M3360" s="166"/>
    </row>
    <row r="3361" spans="1:13" ht="15" x14ac:dyDescent="0.2">
      <c r="A3361" s="166">
        <v>3360</v>
      </c>
      <c r="B3361" s="167"/>
      <c r="C3361" s="168"/>
      <c r="D3361" s="169"/>
      <c r="E3361" s="170"/>
      <c r="F3361" s="170"/>
      <c r="G3361" s="166"/>
      <c r="H3361" s="169"/>
      <c r="I3361" s="167"/>
      <c r="J3361" s="176"/>
      <c r="K3361" s="166"/>
      <c r="L3361" s="166"/>
      <c r="M3361" s="166"/>
    </row>
    <row r="3362" spans="1:13" ht="15" x14ac:dyDescent="0.2">
      <c r="A3362" s="166">
        <v>3361</v>
      </c>
      <c r="B3362" s="167"/>
      <c r="C3362" s="168"/>
      <c r="D3362" s="169"/>
      <c r="E3362" s="170"/>
      <c r="F3362" s="170"/>
      <c r="G3362" s="166"/>
      <c r="H3362" s="169"/>
      <c r="I3362" s="167"/>
      <c r="J3362" s="176"/>
      <c r="K3362" s="166"/>
      <c r="L3362" s="166"/>
      <c r="M3362" s="166"/>
    </row>
    <row r="3363" spans="1:13" ht="15" x14ac:dyDescent="0.2">
      <c r="A3363" s="166">
        <v>3362</v>
      </c>
      <c r="B3363" s="167"/>
      <c r="C3363" s="168"/>
      <c r="D3363" s="169"/>
      <c r="E3363" s="170"/>
      <c r="F3363" s="170"/>
      <c r="G3363" s="166"/>
      <c r="H3363" s="169"/>
      <c r="I3363" s="167"/>
      <c r="J3363" s="176"/>
      <c r="K3363" s="166"/>
      <c r="L3363" s="166"/>
      <c r="M3363" s="166"/>
    </row>
    <row r="3364" spans="1:13" ht="15" x14ac:dyDescent="0.2">
      <c r="A3364" s="166">
        <v>3363</v>
      </c>
      <c r="B3364" s="167"/>
      <c r="C3364" s="168"/>
      <c r="D3364" s="169"/>
      <c r="E3364" s="170"/>
      <c r="F3364" s="170"/>
      <c r="G3364" s="166"/>
      <c r="H3364" s="169"/>
      <c r="I3364" s="167"/>
      <c r="J3364" s="176"/>
      <c r="K3364" s="166"/>
      <c r="L3364" s="166"/>
      <c r="M3364" s="166"/>
    </row>
    <row r="3365" spans="1:13" ht="15" x14ac:dyDescent="0.2">
      <c r="A3365" s="166">
        <v>3364</v>
      </c>
      <c r="B3365" s="167"/>
      <c r="C3365" s="168"/>
      <c r="D3365" s="169"/>
      <c r="E3365" s="170"/>
      <c r="F3365" s="170"/>
      <c r="G3365" s="166"/>
      <c r="H3365" s="169"/>
      <c r="I3365" s="167"/>
      <c r="J3365" s="176"/>
      <c r="K3365" s="166"/>
      <c r="L3365" s="166"/>
      <c r="M3365" s="166"/>
    </row>
    <row r="3366" spans="1:13" ht="15" x14ac:dyDescent="0.2">
      <c r="A3366" s="166">
        <v>3365</v>
      </c>
      <c r="B3366" s="167"/>
      <c r="C3366" s="168"/>
      <c r="D3366" s="169"/>
      <c r="E3366" s="170"/>
      <c r="F3366" s="170"/>
      <c r="G3366" s="166"/>
      <c r="H3366" s="169"/>
      <c r="I3366" s="167"/>
      <c r="J3366" s="176"/>
      <c r="K3366" s="166"/>
      <c r="L3366" s="166"/>
      <c r="M3366" s="166"/>
    </row>
    <row r="3367" spans="1:13" ht="15" x14ac:dyDescent="0.2">
      <c r="A3367" s="166">
        <v>3366</v>
      </c>
      <c r="B3367" s="167"/>
      <c r="C3367" s="168"/>
      <c r="D3367" s="169"/>
      <c r="E3367" s="170"/>
      <c r="F3367" s="170"/>
      <c r="G3367" s="166"/>
      <c r="H3367" s="169"/>
      <c r="I3367" s="167"/>
      <c r="J3367" s="176"/>
      <c r="K3367" s="166"/>
      <c r="L3367" s="166"/>
      <c r="M3367" s="166"/>
    </row>
    <row r="3368" spans="1:13" ht="15" x14ac:dyDescent="0.2">
      <c r="A3368" s="166">
        <v>3367</v>
      </c>
      <c r="B3368" s="167"/>
      <c r="C3368" s="168"/>
      <c r="D3368" s="169"/>
      <c r="E3368" s="170"/>
      <c r="F3368" s="170"/>
      <c r="G3368" s="166"/>
      <c r="H3368" s="169"/>
      <c r="I3368" s="167"/>
      <c r="J3368" s="176"/>
      <c r="K3368" s="166"/>
      <c r="L3368" s="166"/>
      <c r="M3368" s="166"/>
    </row>
    <row r="3369" spans="1:13" ht="15" x14ac:dyDescent="0.2">
      <c r="A3369" s="166">
        <v>3368</v>
      </c>
      <c r="B3369" s="167"/>
      <c r="C3369" s="168"/>
      <c r="D3369" s="169"/>
      <c r="E3369" s="170"/>
      <c r="F3369" s="170"/>
      <c r="G3369" s="166"/>
      <c r="H3369" s="169"/>
      <c r="I3369" s="167"/>
      <c r="J3369" s="176"/>
      <c r="K3369" s="166"/>
      <c r="L3369" s="166"/>
      <c r="M3369" s="166"/>
    </row>
    <row r="3370" spans="1:13" ht="15" x14ac:dyDescent="0.2">
      <c r="A3370" s="166">
        <v>3369</v>
      </c>
      <c r="B3370" s="167"/>
      <c r="C3370" s="168"/>
      <c r="D3370" s="169"/>
      <c r="E3370" s="170"/>
      <c r="F3370" s="170"/>
      <c r="G3370" s="166"/>
      <c r="H3370" s="169"/>
      <c r="I3370" s="167"/>
      <c r="J3370" s="176"/>
      <c r="K3370" s="166"/>
      <c r="L3370" s="166"/>
      <c r="M3370" s="166"/>
    </row>
    <row r="3371" spans="1:13" ht="15" x14ac:dyDescent="0.2">
      <c r="A3371" s="166">
        <v>3370</v>
      </c>
      <c r="B3371" s="167"/>
      <c r="C3371" s="168"/>
      <c r="D3371" s="169"/>
      <c r="E3371" s="170"/>
      <c r="F3371" s="170"/>
      <c r="G3371" s="166"/>
      <c r="H3371" s="169"/>
      <c r="I3371" s="167"/>
      <c r="J3371" s="176"/>
      <c r="K3371" s="166"/>
      <c r="L3371" s="166"/>
      <c r="M3371" s="166"/>
    </row>
    <row r="3372" spans="1:13" ht="15" x14ac:dyDescent="0.2">
      <c r="A3372" s="166">
        <v>3371</v>
      </c>
      <c r="B3372" s="167"/>
      <c r="C3372" s="168"/>
      <c r="D3372" s="169"/>
      <c r="E3372" s="170"/>
      <c r="F3372" s="170"/>
      <c r="G3372" s="166"/>
      <c r="H3372" s="169"/>
      <c r="I3372" s="167"/>
      <c r="J3372" s="176"/>
      <c r="K3372" s="166"/>
      <c r="L3372" s="166"/>
      <c r="M3372" s="166"/>
    </row>
    <row r="3373" spans="1:13" ht="15" x14ac:dyDescent="0.2">
      <c r="A3373" s="166">
        <v>3372</v>
      </c>
      <c r="B3373" s="167"/>
      <c r="C3373" s="168"/>
      <c r="D3373" s="169"/>
      <c r="E3373" s="170"/>
      <c r="F3373" s="170"/>
      <c r="G3373" s="166"/>
      <c r="H3373" s="169"/>
      <c r="I3373" s="167"/>
      <c r="J3373" s="176"/>
      <c r="K3373" s="166"/>
      <c r="L3373" s="166"/>
      <c r="M3373" s="166"/>
    </row>
    <row r="3374" spans="1:13" ht="15" x14ac:dyDescent="0.2">
      <c r="A3374" s="166">
        <v>3373</v>
      </c>
      <c r="B3374" s="167"/>
      <c r="C3374" s="168"/>
      <c r="D3374" s="169"/>
      <c r="E3374" s="170"/>
      <c r="F3374" s="170"/>
      <c r="G3374" s="166"/>
      <c r="H3374" s="169"/>
      <c r="I3374" s="167"/>
      <c r="J3374" s="176"/>
      <c r="K3374" s="166"/>
      <c r="L3374" s="166"/>
      <c r="M3374" s="166"/>
    </row>
    <row r="3375" spans="1:13" ht="15" x14ac:dyDescent="0.2">
      <c r="A3375" s="166">
        <v>3374</v>
      </c>
      <c r="B3375" s="167"/>
      <c r="C3375" s="168"/>
      <c r="D3375" s="169"/>
      <c r="E3375" s="170"/>
      <c r="F3375" s="170"/>
      <c r="G3375" s="166"/>
      <c r="H3375" s="169"/>
      <c r="I3375" s="167"/>
      <c r="J3375" s="176"/>
      <c r="K3375" s="166"/>
      <c r="L3375" s="166"/>
      <c r="M3375" s="166"/>
    </row>
    <row r="3376" spans="1:13" ht="15" x14ac:dyDescent="0.2">
      <c r="A3376" s="166">
        <v>3375</v>
      </c>
      <c r="B3376" s="167"/>
      <c r="C3376" s="168"/>
      <c r="D3376" s="169"/>
      <c r="E3376" s="170"/>
      <c r="F3376" s="170"/>
      <c r="G3376" s="166"/>
      <c r="H3376" s="169"/>
      <c r="I3376" s="167"/>
      <c r="J3376" s="176"/>
      <c r="K3376" s="166"/>
      <c r="L3376" s="166"/>
      <c r="M3376" s="166"/>
    </row>
    <row r="3377" spans="1:13" ht="15" x14ac:dyDescent="0.2">
      <c r="A3377" s="166">
        <v>3376</v>
      </c>
      <c r="B3377" s="167"/>
      <c r="C3377" s="168"/>
      <c r="D3377" s="169"/>
      <c r="E3377" s="170"/>
      <c r="F3377" s="170"/>
      <c r="G3377" s="166"/>
      <c r="H3377" s="169"/>
      <c r="I3377" s="167"/>
      <c r="J3377" s="176"/>
      <c r="K3377" s="166"/>
      <c r="L3377" s="166"/>
      <c r="M3377" s="166"/>
    </row>
    <row r="3378" spans="1:13" ht="15" x14ac:dyDescent="0.2">
      <c r="A3378" s="166">
        <v>3377</v>
      </c>
      <c r="B3378" s="167"/>
      <c r="C3378" s="168"/>
      <c r="D3378" s="169"/>
      <c r="E3378" s="170"/>
      <c r="F3378" s="170"/>
      <c r="G3378" s="166"/>
      <c r="H3378" s="169"/>
      <c r="I3378" s="167"/>
      <c r="J3378" s="176"/>
      <c r="K3378" s="166"/>
      <c r="L3378" s="166"/>
      <c r="M3378" s="166"/>
    </row>
    <row r="3379" spans="1:13" ht="15" x14ac:dyDescent="0.2">
      <c r="A3379" s="166">
        <v>3378</v>
      </c>
      <c r="B3379" s="167"/>
      <c r="C3379" s="168"/>
      <c r="D3379" s="169"/>
      <c r="E3379" s="170"/>
      <c r="F3379" s="170"/>
      <c r="G3379" s="166"/>
      <c r="H3379" s="169"/>
      <c r="I3379" s="167"/>
      <c r="J3379" s="176"/>
      <c r="K3379" s="166"/>
      <c r="L3379" s="166"/>
      <c r="M3379" s="166"/>
    </row>
    <row r="3380" spans="1:13" ht="15" x14ac:dyDescent="0.2">
      <c r="A3380" s="166">
        <v>3379</v>
      </c>
      <c r="B3380" s="167"/>
      <c r="C3380" s="168"/>
      <c r="D3380" s="169"/>
      <c r="E3380" s="170"/>
      <c r="F3380" s="170"/>
      <c r="G3380" s="166"/>
      <c r="H3380" s="169"/>
      <c r="I3380" s="167"/>
      <c r="J3380" s="176"/>
      <c r="K3380" s="166"/>
      <c r="L3380" s="166"/>
      <c r="M3380" s="166"/>
    </row>
    <row r="3381" spans="1:13" ht="15" x14ac:dyDescent="0.2">
      <c r="A3381" s="166">
        <v>3380</v>
      </c>
      <c r="B3381" s="167"/>
      <c r="C3381" s="168"/>
      <c r="D3381" s="169"/>
      <c r="E3381" s="170"/>
      <c r="F3381" s="170"/>
      <c r="G3381" s="166"/>
      <c r="H3381" s="169"/>
      <c r="I3381" s="167"/>
      <c r="J3381" s="176"/>
      <c r="K3381" s="166"/>
      <c r="L3381" s="166"/>
      <c r="M3381" s="166"/>
    </row>
    <row r="3382" spans="1:13" ht="15" x14ac:dyDescent="0.2">
      <c r="A3382" s="166">
        <v>3381</v>
      </c>
      <c r="B3382" s="167"/>
      <c r="C3382" s="168"/>
      <c r="D3382" s="169"/>
      <c r="E3382" s="170"/>
      <c r="F3382" s="170"/>
      <c r="G3382" s="166"/>
      <c r="H3382" s="169"/>
      <c r="I3382" s="167"/>
      <c r="J3382" s="176"/>
      <c r="K3382" s="166"/>
      <c r="L3382" s="166"/>
      <c r="M3382" s="166"/>
    </row>
    <row r="3383" spans="1:13" ht="15" x14ac:dyDescent="0.2">
      <c r="A3383" s="166">
        <v>3382</v>
      </c>
      <c r="B3383" s="167"/>
      <c r="C3383" s="168"/>
      <c r="D3383" s="169"/>
      <c r="E3383" s="170"/>
      <c r="F3383" s="170"/>
      <c r="G3383" s="166"/>
      <c r="H3383" s="169"/>
      <c r="I3383" s="167"/>
      <c r="J3383" s="176"/>
      <c r="K3383" s="166"/>
      <c r="L3383" s="166"/>
      <c r="M3383" s="166"/>
    </row>
    <row r="3384" spans="1:13" ht="15" x14ac:dyDescent="0.2">
      <c r="A3384" s="166">
        <v>3383</v>
      </c>
      <c r="B3384" s="167"/>
      <c r="C3384" s="168"/>
      <c r="D3384" s="169"/>
      <c r="E3384" s="170"/>
      <c r="F3384" s="170"/>
      <c r="G3384" s="166"/>
      <c r="H3384" s="169"/>
      <c r="I3384" s="167"/>
      <c r="J3384" s="176"/>
      <c r="K3384" s="166"/>
      <c r="L3384" s="166"/>
      <c r="M3384" s="166"/>
    </row>
    <row r="3385" spans="1:13" ht="15" x14ac:dyDescent="0.2">
      <c r="A3385" s="166">
        <v>3384</v>
      </c>
      <c r="B3385" s="167"/>
      <c r="C3385" s="168"/>
      <c r="D3385" s="169"/>
      <c r="E3385" s="170"/>
      <c r="F3385" s="170"/>
      <c r="G3385" s="166"/>
      <c r="H3385" s="169"/>
      <c r="I3385" s="167"/>
      <c r="J3385" s="176"/>
      <c r="K3385" s="166"/>
      <c r="L3385" s="166"/>
      <c r="M3385" s="166"/>
    </row>
    <row r="3386" spans="1:13" ht="15" x14ac:dyDescent="0.2">
      <c r="A3386" s="166">
        <v>3385</v>
      </c>
      <c r="B3386" s="167"/>
      <c r="C3386" s="168"/>
      <c r="D3386" s="169"/>
      <c r="E3386" s="170"/>
      <c r="F3386" s="170"/>
      <c r="G3386" s="166"/>
      <c r="H3386" s="169"/>
      <c r="I3386" s="167"/>
      <c r="J3386" s="176"/>
      <c r="K3386" s="166"/>
      <c r="L3386" s="166"/>
      <c r="M3386" s="166"/>
    </row>
    <row r="3387" spans="1:13" ht="15" x14ac:dyDescent="0.2">
      <c r="A3387" s="166">
        <v>3386</v>
      </c>
      <c r="B3387" s="167"/>
      <c r="C3387" s="168"/>
      <c r="D3387" s="169"/>
      <c r="E3387" s="170"/>
      <c r="F3387" s="170"/>
      <c r="G3387" s="166"/>
      <c r="H3387" s="169"/>
      <c r="I3387" s="167"/>
      <c r="J3387" s="176"/>
      <c r="K3387" s="166"/>
      <c r="L3387" s="166"/>
      <c r="M3387" s="166"/>
    </row>
    <row r="3388" spans="1:13" ht="15" x14ac:dyDescent="0.2">
      <c r="A3388" s="166">
        <v>3387</v>
      </c>
      <c r="B3388" s="167"/>
      <c r="C3388" s="168"/>
      <c r="D3388" s="169"/>
      <c r="E3388" s="170"/>
      <c r="F3388" s="170"/>
      <c r="G3388" s="166"/>
      <c r="H3388" s="169"/>
      <c r="I3388" s="167"/>
      <c r="J3388" s="176"/>
      <c r="K3388" s="166"/>
      <c r="L3388" s="166"/>
      <c r="M3388" s="166"/>
    </row>
    <row r="3389" spans="1:13" ht="15" x14ac:dyDescent="0.2">
      <c r="A3389" s="166">
        <v>3388</v>
      </c>
      <c r="B3389" s="167"/>
      <c r="C3389" s="168"/>
      <c r="D3389" s="169"/>
      <c r="E3389" s="170"/>
      <c r="F3389" s="170"/>
      <c r="G3389" s="166"/>
      <c r="H3389" s="169"/>
      <c r="I3389" s="167"/>
      <c r="J3389" s="176"/>
      <c r="K3389" s="166"/>
      <c r="L3389" s="166"/>
      <c r="M3389" s="166"/>
    </row>
    <row r="3390" spans="1:13" ht="15" x14ac:dyDescent="0.2">
      <c r="A3390" s="166">
        <v>3389</v>
      </c>
      <c r="B3390" s="167"/>
      <c r="C3390" s="168"/>
      <c r="D3390" s="169"/>
      <c r="E3390" s="170"/>
      <c r="F3390" s="170"/>
      <c r="G3390" s="166"/>
      <c r="H3390" s="169"/>
      <c r="I3390" s="167"/>
      <c r="J3390" s="176"/>
      <c r="K3390" s="166"/>
      <c r="L3390" s="166"/>
      <c r="M3390" s="166"/>
    </row>
    <row r="3391" spans="1:13" ht="15" x14ac:dyDescent="0.2">
      <c r="A3391" s="166">
        <v>3390</v>
      </c>
      <c r="B3391" s="167"/>
      <c r="C3391" s="168"/>
      <c r="D3391" s="169"/>
      <c r="E3391" s="170"/>
      <c r="F3391" s="170"/>
      <c r="G3391" s="166"/>
      <c r="H3391" s="169"/>
      <c r="I3391" s="167"/>
      <c r="J3391" s="176"/>
      <c r="K3391" s="166"/>
      <c r="L3391" s="166"/>
      <c r="M3391" s="166"/>
    </row>
    <row r="3392" spans="1:13" ht="15" x14ac:dyDescent="0.2">
      <c r="A3392" s="166">
        <v>3391</v>
      </c>
      <c r="B3392" s="167"/>
      <c r="C3392" s="168"/>
      <c r="D3392" s="169"/>
      <c r="E3392" s="170"/>
      <c r="F3392" s="170"/>
      <c r="G3392" s="166"/>
      <c r="H3392" s="169"/>
      <c r="I3392" s="167"/>
      <c r="J3392" s="176"/>
      <c r="K3392" s="166"/>
      <c r="L3392" s="166"/>
      <c r="M3392" s="166"/>
    </row>
    <row r="3393" spans="1:13" ht="15" x14ac:dyDescent="0.2">
      <c r="A3393" s="166">
        <v>3392</v>
      </c>
      <c r="B3393" s="167"/>
      <c r="C3393" s="168"/>
      <c r="D3393" s="169"/>
      <c r="E3393" s="170"/>
      <c r="F3393" s="170"/>
      <c r="G3393" s="166"/>
      <c r="H3393" s="169"/>
      <c r="I3393" s="167"/>
      <c r="J3393" s="176"/>
      <c r="K3393" s="166"/>
      <c r="L3393" s="166"/>
      <c r="M3393" s="166"/>
    </row>
    <row r="3394" spans="1:13" ht="15" x14ac:dyDescent="0.2">
      <c r="A3394" s="166">
        <v>3393</v>
      </c>
      <c r="B3394" s="167"/>
      <c r="C3394" s="168"/>
      <c r="D3394" s="169"/>
      <c r="E3394" s="170"/>
      <c r="F3394" s="170"/>
      <c r="G3394" s="166"/>
      <c r="H3394" s="169"/>
      <c r="I3394" s="167"/>
      <c r="J3394" s="176"/>
      <c r="K3394" s="166"/>
      <c r="L3394" s="166"/>
      <c r="M3394" s="166"/>
    </row>
    <row r="3395" spans="1:13" ht="15" x14ac:dyDescent="0.2">
      <c r="A3395" s="166">
        <v>3394</v>
      </c>
      <c r="B3395" s="167"/>
      <c r="C3395" s="168"/>
      <c r="D3395" s="169"/>
      <c r="E3395" s="170"/>
      <c r="F3395" s="170"/>
      <c r="G3395" s="166"/>
      <c r="H3395" s="169"/>
      <c r="I3395" s="167"/>
      <c r="J3395" s="176"/>
      <c r="K3395" s="166"/>
      <c r="L3395" s="166"/>
      <c r="M3395" s="166"/>
    </row>
    <row r="3396" spans="1:13" ht="15" x14ac:dyDescent="0.2">
      <c r="A3396" s="166">
        <v>3395</v>
      </c>
      <c r="B3396" s="167"/>
      <c r="C3396" s="168"/>
      <c r="D3396" s="169"/>
      <c r="E3396" s="170"/>
      <c r="F3396" s="170"/>
      <c r="G3396" s="166"/>
      <c r="H3396" s="169"/>
      <c r="I3396" s="167"/>
      <c r="J3396" s="176"/>
      <c r="K3396" s="166"/>
      <c r="L3396" s="166"/>
      <c r="M3396" s="166"/>
    </row>
    <row r="3397" spans="1:13" ht="15" x14ac:dyDescent="0.2">
      <c r="A3397" s="166">
        <v>3396</v>
      </c>
      <c r="B3397" s="167"/>
      <c r="C3397" s="168"/>
      <c r="D3397" s="169"/>
      <c r="E3397" s="170"/>
      <c r="F3397" s="170"/>
      <c r="G3397" s="166"/>
      <c r="H3397" s="169"/>
      <c r="I3397" s="167"/>
      <c r="J3397" s="176"/>
      <c r="K3397" s="166"/>
      <c r="L3397" s="166"/>
      <c r="M3397" s="166"/>
    </row>
    <row r="3398" spans="1:13" ht="15" x14ac:dyDescent="0.2">
      <c r="A3398" s="166">
        <v>3397</v>
      </c>
      <c r="B3398" s="167"/>
      <c r="C3398" s="168"/>
      <c r="D3398" s="169"/>
      <c r="E3398" s="170"/>
      <c r="F3398" s="170"/>
      <c r="G3398" s="166"/>
      <c r="H3398" s="169"/>
      <c r="I3398" s="167"/>
      <c r="J3398" s="176"/>
      <c r="K3398" s="166"/>
      <c r="L3398" s="166"/>
      <c r="M3398" s="166"/>
    </row>
    <row r="3399" spans="1:13" ht="15" x14ac:dyDescent="0.2">
      <c r="A3399" s="166">
        <v>3398</v>
      </c>
      <c r="B3399" s="167"/>
      <c r="C3399" s="168"/>
      <c r="D3399" s="169"/>
      <c r="E3399" s="170"/>
      <c r="F3399" s="170"/>
      <c r="G3399" s="166"/>
      <c r="H3399" s="169"/>
      <c r="I3399" s="167"/>
      <c r="J3399" s="176"/>
      <c r="K3399" s="166"/>
      <c r="L3399" s="166"/>
      <c r="M3399" s="166"/>
    </row>
    <row r="3400" spans="1:13" ht="15" x14ac:dyDescent="0.2">
      <c r="A3400" s="166">
        <v>3399</v>
      </c>
      <c r="B3400" s="167"/>
      <c r="C3400" s="168"/>
      <c r="D3400" s="169"/>
      <c r="E3400" s="170"/>
      <c r="F3400" s="170"/>
      <c r="G3400" s="166"/>
      <c r="H3400" s="169"/>
      <c r="I3400" s="167"/>
      <c r="J3400" s="176"/>
      <c r="K3400" s="166"/>
      <c r="L3400" s="166"/>
      <c r="M3400" s="166"/>
    </row>
    <row r="3401" spans="1:13" ht="15" x14ac:dyDescent="0.2">
      <c r="A3401" s="166">
        <v>3400</v>
      </c>
      <c r="B3401" s="167"/>
      <c r="C3401" s="168"/>
      <c r="D3401" s="169"/>
      <c r="E3401" s="170"/>
      <c r="F3401" s="170"/>
      <c r="G3401" s="166"/>
      <c r="H3401" s="169"/>
      <c r="I3401" s="167"/>
      <c r="J3401" s="176"/>
      <c r="K3401" s="166"/>
      <c r="L3401" s="166"/>
      <c r="M3401" s="166"/>
    </row>
    <row r="3402" spans="1:13" ht="15" x14ac:dyDescent="0.2">
      <c r="A3402" s="166">
        <v>3401</v>
      </c>
      <c r="B3402" s="167"/>
      <c r="C3402" s="168"/>
      <c r="D3402" s="169"/>
      <c r="E3402" s="170"/>
      <c r="F3402" s="170"/>
      <c r="G3402" s="166"/>
      <c r="H3402" s="169"/>
      <c r="I3402" s="167"/>
      <c r="J3402" s="176"/>
      <c r="K3402" s="166"/>
      <c r="L3402" s="166"/>
      <c r="M3402" s="166"/>
    </row>
    <row r="3403" spans="1:13" ht="15" x14ac:dyDescent="0.2">
      <c r="A3403" s="166">
        <v>3402</v>
      </c>
      <c r="B3403" s="167"/>
      <c r="C3403" s="168"/>
      <c r="D3403" s="169"/>
      <c r="E3403" s="170"/>
      <c r="F3403" s="170"/>
      <c r="G3403" s="166"/>
      <c r="H3403" s="169"/>
      <c r="I3403" s="167"/>
      <c r="J3403" s="176"/>
      <c r="K3403" s="166"/>
      <c r="L3403" s="166"/>
      <c r="M3403" s="166"/>
    </row>
    <row r="3404" spans="1:13" ht="15" x14ac:dyDescent="0.2">
      <c r="A3404" s="166">
        <v>3403</v>
      </c>
      <c r="B3404" s="167"/>
      <c r="C3404" s="168"/>
      <c r="D3404" s="169"/>
      <c r="E3404" s="170"/>
      <c r="F3404" s="170"/>
      <c r="G3404" s="166"/>
      <c r="H3404" s="169"/>
      <c r="I3404" s="167"/>
      <c r="J3404" s="176"/>
      <c r="K3404" s="166"/>
      <c r="L3404" s="166"/>
      <c r="M3404" s="166"/>
    </row>
    <row r="3405" spans="1:13" ht="15" x14ac:dyDescent="0.2">
      <c r="A3405" s="166">
        <v>3404</v>
      </c>
      <c r="B3405" s="167"/>
      <c r="C3405" s="168"/>
      <c r="D3405" s="169"/>
      <c r="E3405" s="170"/>
      <c r="F3405" s="170"/>
      <c r="G3405" s="166"/>
      <c r="H3405" s="169"/>
      <c r="I3405" s="167"/>
      <c r="J3405" s="176"/>
      <c r="K3405" s="166"/>
      <c r="L3405" s="166"/>
      <c r="M3405" s="166"/>
    </row>
    <row r="3406" spans="1:13" ht="15" x14ac:dyDescent="0.2">
      <c r="A3406" s="166">
        <v>3405</v>
      </c>
      <c r="B3406" s="167"/>
      <c r="C3406" s="168"/>
      <c r="D3406" s="169"/>
      <c r="E3406" s="170"/>
      <c r="F3406" s="170"/>
      <c r="G3406" s="166"/>
      <c r="H3406" s="169"/>
      <c r="I3406" s="167"/>
      <c r="J3406" s="176"/>
      <c r="K3406" s="166"/>
      <c r="L3406" s="166"/>
      <c r="M3406" s="166"/>
    </row>
    <row r="3407" spans="1:13" ht="15" x14ac:dyDescent="0.2">
      <c r="A3407" s="166">
        <v>3406</v>
      </c>
      <c r="B3407" s="167"/>
      <c r="C3407" s="168"/>
      <c r="D3407" s="169"/>
      <c r="E3407" s="170"/>
      <c r="F3407" s="170"/>
      <c r="G3407" s="166"/>
      <c r="H3407" s="169"/>
      <c r="I3407" s="167"/>
      <c r="J3407" s="176"/>
      <c r="K3407" s="166"/>
      <c r="L3407" s="166"/>
      <c r="M3407" s="166"/>
    </row>
    <row r="3408" spans="1:13" ht="15" x14ac:dyDescent="0.2">
      <c r="A3408" s="166">
        <v>3407</v>
      </c>
      <c r="B3408" s="167"/>
      <c r="C3408" s="168"/>
      <c r="D3408" s="169"/>
      <c r="E3408" s="170"/>
      <c r="F3408" s="170"/>
      <c r="G3408" s="166"/>
      <c r="H3408" s="169"/>
      <c r="I3408" s="167"/>
      <c r="J3408" s="176"/>
      <c r="K3408" s="166"/>
      <c r="L3408" s="166"/>
      <c r="M3408" s="166"/>
    </row>
    <row r="3409" spans="1:13" ht="15" x14ac:dyDescent="0.2">
      <c r="A3409" s="166">
        <v>3408</v>
      </c>
      <c r="B3409" s="167"/>
      <c r="C3409" s="168"/>
      <c r="D3409" s="169"/>
      <c r="E3409" s="170"/>
      <c r="F3409" s="170"/>
      <c r="G3409" s="166"/>
      <c r="H3409" s="169"/>
      <c r="I3409" s="167"/>
      <c r="J3409" s="176"/>
      <c r="K3409" s="166"/>
      <c r="L3409" s="166"/>
      <c r="M3409" s="166"/>
    </row>
    <row r="3410" spans="1:13" ht="15" x14ac:dyDescent="0.2">
      <c r="A3410" s="166">
        <v>3409</v>
      </c>
      <c r="B3410" s="167"/>
      <c r="C3410" s="168"/>
      <c r="D3410" s="169"/>
      <c r="E3410" s="170"/>
      <c r="F3410" s="170"/>
      <c r="G3410" s="166"/>
      <c r="H3410" s="169"/>
      <c r="I3410" s="167"/>
      <c r="J3410" s="176"/>
      <c r="K3410" s="166"/>
      <c r="L3410" s="166"/>
      <c r="M3410" s="166"/>
    </row>
    <row r="3411" spans="1:13" ht="15" x14ac:dyDescent="0.2">
      <c r="A3411" s="166">
        <v>3410</v>
      </c>
      <c r="B3411" s="167"/>
      <c r="C3411" s="168"/>
      <c r="D3411" s="169"/>
      <c r="E3411" s="170"/>
      <c r="F3411" s="170"/>
      <c r="G3411" s="166"/>
      <c r="H3411" s="169"/>
      <c r="I3411" s="167"/>
      <c r="J3411" s="176"/>
      <c r="K3411" s="166"/>
      <c r="L3411" s="166"/>
      <c r="M3411" s="166"/>
    </row>
    <row r="3412" spans="1:13" ht="15" x14ac:dyDescent="0.2">
      <c r="A3412" s="166">
        <v>3411</v>
      </c>
      <c r="B3412" s="167"/>
      <c r="C3412" s="168"/>
      <c r="D3412" s="169"/>
      <c r="E3412" s="170"/>
      <c r="F3412" s="170"/>
      <c r="G3412" s="166"/>
      <c r="H3412" s="169"/>
      <c r="I3412" s="167"/>
      <c r="J3412" s="176"/>
      <c r="K3412" s="166"/>
      <c r="L3412" s="166"/>
      <c r="M3412" s="166"/>
    </row>
    <row r="3413" spans="1:13" ht="15" x14ac:dyDescent="0.2">
      <c r="A3413" s="166">
        <v>3412</v>
      </c>
      <c r="B3413" s="167"/>
      <c r="C3413" s="168"/>
      <c r="D3413" s="169"/>
      <c r="E3413" s="170"/>
      <c r="F3413" s="170"/>
      <c r="G3413" s="166"/>
      <c r="H3413" s="169"/>
      <c r="I3413" s="167"/>
      <c r="J3413" s="176"/>
      <c r="K3413" s="166"/>
      <c r="L3413" s="166"/>
      <c r="M3413" s="166"/>
    </row>
    <row r="3414" spans="1:13" ht="15" x14ac:dyDescent="0.2">
      <c r="A3414" s="166">
        <v>3413</v>
      </c>
      <c r="B3414" s="167"/>
      <c r="C3414" s="168"/>
      <c r="D3414" s="169"/>
      <c r="E3414" s="170"/>
      <c r="F3414" s="170"/>
      <c r="G3414" s="166"/>
      <c r="H3414" s="169"/>
      <c r="I3414" s="167"/>
      <c r="J3414" s="176"/>
      <c r="K3414" s="166"/>
      <c r="L3414" s="166"/>
      <c r="M3414" s="166"/>
    </row>
    <row r="3415" spans="1:13" ht="15" x14ac:dyDescent="0.2">
      <c r="A3415" s="166">
        <v>3414</v>
      </c>
      <c r="B3415" s="167"/>
      <c r="C3415" s="168"/>
      <c r="D3415" s="169"/>
      <c r="E3415" s="170"/>
      <c r="F3415" s="170"/>
      <c r="G3415" s="166"/>
      <c r="H3415" s="169"/>
      <c r="I3415" s="167"/>
      <c r="J3415" s="176"/>
      <c r="K3415" s="166"/>
      <c r="L3415" s="166"/>
      <c r="M3415" s="166"/>
    </row>
    <row r="3416" spans="1:13" ht="15" x14ac:dyDescent="0.2">
      <c r="A3416" s="166">
        <v>3415</v>
      </c>
      <c r="B3416" s="167"/>
      <c r="C3416" s="168"/>
      <c r="D3416" s="169"/>
      <c r="E3416" s="170"/>
      <c r="F3416" s="170"/>
      <c r="G3416" s="166"/>
      <c r="H3416" s="169"/>
      <c r="I3416" s="167"/>
      <c r="J3416" s="176"/>
      <c r="K3416" s="166"/>
      <c r="L3416" s="166"/>
      <c r="M3416" s="166"/>
    </row>
    <row r="3417" spans="1:13" ht="15" x14ac:dyDescent="0.2">
      <c r="A3417" s="166">
        <v>3416</v>
      </c>
      <c r="B3417" s="167"/>
      <c r="C3417" s="168"/>
      <c r="D3417" s="169"/>
      <c r="E3417" s="170"/>
      <c r="F3417" s="170"/>
      <c r="G3417" s="166"/>
      <c r="H3417" s="169"/>
      <c r="I3417" s="167"/>
      <c r="J3417" s="176"/>
      <c r="K3417" s="166"/>
      <c r="L3417" s="166"/>
      <c r="M3417" s="166"/>
    </row>
    <row r="3418" spans="1:13" ht="15" x14ac:dyDescent="0.2">
      <c r="A3418" s="166">
        <v>3417</v>
      </c>
      <c r="B3418" s="167"/>
      <c r="C3418" s="168"/>
      <c r="D3418" s="169"/>
      <c r="E3418" s="170"/>
      <c r="F3418" s="170"/>
      <c r="G3418" s="166"/>
      <c r="H3418" s="169"/>
      <c r="I3418" s="167"/>
      <c r="J3418" s="176"/>
      <c r="K3418" s="166"/>
      <c r="L3418" s="166"/>
      <c r="M3418" s="166"/>
    </row>
    <row r="3419" spans="1:13" ht="15" x14ac:dyDescent="0.2">
      <c r="A3419" s="166">
        <v>3418</v>
      </c>
      <c r="B3419" s="167"/>
      <c r="C3419" s="168"/>
      <c r="D3419" s="169"/>
      <c r="E3419" s="170"/>
      <c r="F3419" s="170"/>
      <c r="G3419" s="166"/>
      <c r="H3419" s="169"/>
      <c r="I3419" s="167"/>
      <c r="J3419" s="176"/>
      <c r="K3419" s="166"/>
      <c r="L3419" s="166"/>
      <c r="M3419" s="166"/>
    </row>
    <row r="3420" spans="1:13" ht="15" x14ac:dyDescent="0.2">
      <c r="A3420" s="166">
        <v>3419</v>
      </c>
      <c r="B3420" s="167"/>
      <c r="C3420" s="168"/>
      <c r="D3420" s="169"/>
      <c r="E3420" s="170"/>
      <c r="F3420" s="170"/>
      <c r="G3420" s="166"/>
      <c r="H3420" s="169"/>
      <c r="I3420" s="167"/>
      <c r="J3420" s="176"/>
      <c r="K3420" s="166"/>
      <c r="L3420" s="166"/>
      <c r="M3420" s="166"/>
    </row>
    <row r="3421" spans="1:13" ht="15" x14ac:dyDescent="0.2">
      <c r="A3421" s="166">
        <v>3420</v>
      </c>
      <c r="B3421" s="167"/>
      <c r="C3421" s="168"/>
      <c r="D3421" s="169"/>
      <c r="E3421" s="170"/>
      <c r="F3421" s="170"/>
      <c r="G3421" s="166"/>
      <c r="H3421" s="169"/>
      <c r="I3421" s="167"/>
      <c r="J3421" s="176"/>
      <c r="K3421" s="166"/>
      <c r="L3421" s="166"/>
      <c r="M3421" s="166"/>
    </row>
    <row r="3422" spans="1:13" ht="15" x14ac:dyDescent="0.2">
      <c r="A3422" s="166">
        <v>3421</v>
      </c>
      <c r="B3422" s="167"/>
      <c r="C3422" s="168"/>
      <c r="D3422" s="169"/>
      <c r="E3422" s="170"/>
      <c r="F3422" s="170"/>
      <c r="G3422" s="166"/>
      <c r="H3422" s="169"/>
      <c r="I3422" s="167"/>
      <c r="J3422" s="176"/>
      <c r="K3422" s="166"/>
      <c r="L3422" s="166"/>
      <c r="M3422" s="166"/>
    </row>
    <row r="3423" spans="1:13" ht="15" x14ac:dyDescent="0.2">
      <c r="A3423" s="166">
        <v>3422</v>
      </c>
      <c r="B3423" s="167"/>
      <c r="C3423" s="168"/>
      <c r="D3423" s="169"/>
      <c r="E3423" s="170"/>
      <c r="F3423" s="170"/>
      <c r="G3423" s="166"/>
      <c r="H3423" s="169"/>
      <c r="I3423" s="167"/>
      <c r="J3423" s="176"/>
      <c r="K3423" s="166"/>
      <c r="L3423" s="166"/>
      <c r="M3423" s="166"/>
    </row>
    <row r="3424" spans="1:13" ht="15" x14ac:dyDescent="0.2">
      <c r="A3424" s="166">
        <v>3423</v>
      </c>
      <c r="B3424" s="167"/>
      <c r="C3424" s="168"/>
      <c r="D3424" s="169"/>
      <c r="E3424" s="170"/>
      <c r="F3424" s="170"/>
      <c r="G3424" s="166"/>
      <c r="H3424" s="169"/>
      <c r="I3424" s="167"/>
      <c r="J3424" s="176"/>
      <c r="K3424" s="166"/>
      <c r="L3424" s="166"/>
      <c r="M3424" s="166"/>
    </row>
    <row r="3425" spans="1:13" ht="15" x14ac:dyDescent="0.2">
      <c r="A3425" s="166">
        <v>3424</v>
      </c>
      <c r="B3425" s="167"/>
      <c r="C3425" s="168"/>
      <c r="D3425" s="169"/>
      <c r="E3425" s="170"/>
      <c r="F3425" s="170"/>
      <c r="G3425" s="166"/>
      <c r="H3425" s="169"/>
      <c r="I3425" s="167"/>
      <c r="J3425" s="176"/>
      <c r="K3425" s="166"/>
      <c r="L3425" s="166"/>
      <c r="M3425" s="166"/>
    </row>
    <row r="3426" spans="1:13" ht="15" x14ac:dyDescent="0.2">
      <c r="A3426" s="166">
        <v>3425</v>
      </c>
      <c r="B3426" s="167"/>
      <c r="C3426" s="168"/>
      <c r="D3426" s="169"/>
      <c r="E3426" s="170"/>
      <c r="F3426" s="170"/>
      <c r="G3426" s="166"/>
      <c r="H3426" s="169"/>
      <c r="I3426" s="167"/>
      <c r="J3426" s="176"/>
      <c r="K3426" s="166"/>
      <c r="L3426" s="166"/>
      <c r="M3426" s="166"/>
    </row>
    <row r="3427" spans="1:13" ht="15" x14ac:dyDescent="0.2">
      <c r="A3427" s="166">
        <v>3426</v>
      </c>
      <c r="B3427" s="167"/>
      <c r="C3427" s="168"/>
      <c r="D3427" s="169"/>
      <c r="E3427" s="170"/>
      <c r="F3427" s="170"/>
      <c r="G3427" s="166"/>
      <c r="H3427" s="169"/>
      <c r="I3427" s="167"/>
      <c r="J3427" s="176"/>
      <c r="K3427" s="166"/>
      <c r="L3427" s="166"/>
      <c r="M3427" s="166"/>
    </row>
    <row r="3428" spans="1:13" ht="15" x14ac:dyDescent="0.2">
      <c r="A3428" s="166">
        <v>3427</v>
      </c>
      <c r="B3428" s="167"/>
      <c r="C3428" s="168"/>
      <c r="D3428" s="169"/>
      <c r="E3428" s="170"/>
      <c r="F3428" s="170"/>
      <c r="G3428" s="166"/>
      <c r="H3428" s="169"/>
      <c r="I3428" s="167"/>
      <c r="J3428" s="176"/>
      <c r="K3428" s="166"/>
      <c r="L3428" s="166"/>
      <c r="M3428" s="166"/>
    </row>
    <row r="3429" spans="1:13" ht="15" x14ac:dyDescent="0.2">
      <c r="A3429" s="166">
        <v>3428</v>
      </c>
      <c r="B3429" s="167"/>
      <c r="C3429" s="168"/>
      <c r="D3429" s="169"/>
      <c r="E3429" s="170"/>
      <c r="F3429" s="170"/>
      <c r="G3429" s="166"/>
      <c r="H3429" s="169"/>
      <c r="I3429" s="167"/>
      <c r="J3429" s="176"/>
      <c r="K3429" s="166"/>
      <c r="L3429" s="166"/>
      <c r="M3429" s="166"/>
    </row>
    <row r="3430" spans="1:13" ht="15" x14ac:dyDescent="0.2">
      <c r="A3430" s="166">
        <v>3429</v>
      </c>
      <c r="B3430" s="167"/>
      <c r="C3430" s="168"/>
      <c r="D3430" s="169"/>
      <c r="E3430" s="170"/>
      <c r="F3430" s="170"/>
      <c r="G3430" s="166"/>
      <c r="H3430" s="169"/>
      <c r="I3430" s="167"/>
      <c r="J3430" s="176"/>
      <c r="K3430" s="166"/>
      <c r="L3430" s="166"/>
      <c r="M3430" s="166"/>
    </row>
    <row r="3431" spans="1:13" ht="15" x14ac:dyDescent="0.2">
      <c r="A3431" s="166">
        <v>3430</v>
      </c>
      <c r="B3431" s="167"/>
      <c r="C3431" s="168"/>
      <c r="D3431" s="169"/>
      <c r="E3431" s="170"/>
      <c r="F3431" s="170"/>
      <c r="G3431" s="166"/>
      <c r="H3431" s="169"/>
      <c r="I3431" s="167"/>
      <c r="J3431" s="176"/>
      <c r="K3431" s="166"/>
      <c r="L3431" s="166"/>
      <c r="M3431" s="166"/>
    </row>
    <row r="3432" spans="1:13" ht="15" x14ac:dyDescent="0.2">
      <c r="A3432" s="166">
        <v>3431</v>
      </c>
      <c r="B3432" s="167"/>
      <c r="C3432" s="168"/>
      <c r="D3432" s="169"/>
      <c r="E3432" s="170"/>
      <c r="F3432" s="170"/>
      <c r="G3432" s="166"/>
      <c r="H3432" s="169"/>
      <c r="I3432" s="167"/>
      <c r="J3432" s="176"/>
      <c r="K3432" s="166"/>
      <c r="L3432" s="166"/>
      <c r="M3432" s="166"/>
    </row>
    <row r="3433" spans="1:13" ht="15" x14ac:dyDescent="0.2">
      <c r="A3433" s="166">
        <v>3432</v>
      </c>
      <c r="B3433" s="167"/>
      <c r="C3433" s="168"/>
      <c r="D3433" s="169"/>
      <c r="E3433" s="170"/>
      <c r="F3433" s="170"/>
      <c r="G3433" s="166"/>
      <c r="H3433" s="169"/>
      <c r="I3433" s="167"/>
      <c r="J3433" s="176"/>
      <c r="K3433" s="166"/>
      <c r="L3433" s="166"/>
      <c r="M3433" s="166"/>
    </row>
    <row r="3434" spans="1:13" ht="15" x14ac:dyDescent="0.2">
      <c r="A3434" s="166">
        <v>3433</v>
      </c>
      <c r="B3434" s="167"/>
      <c r="C3434" s="168"/>
      <c r="D3434" s="169"/>
      <c r="E3434" s="170"/>
      <c r="F3434" s="170"/>
      <c r="G3434" s="166"/>
      <c r="H3434" s="169"/>
      <c r="I3434" s="167"/>
      <c r="J3434" s="176"/>
      <c r="K3434" s="166"/>
      <c r="L3434" s="166"/>
      <c r="M3434" s="166"/>
    </row>
    <row r="3435" spans="1:13" ht="15" x14ac:dyDescent="0.2">
      <c r="A3435" s="166">
        <v>3434</v>
      </c>
      <c r="B3435" s="167"/>
      <c r="C3435" s="168"/>
      <c r="D3435" s="169"/>
      <c r="E3435" s="170"/>
      <c r="F3435" s="170"/>
      <c r="G3435" s="166"/>
      <c r="H3435" s="169"/>
      <c r="I3435" s="167"/>
      <c r="J3435" s="176"/>
      <c r="K3435" s="166"/>
      <c r="L3435" s="166"/>
      <c r="M3435" s="166"/>
    </row>
    <row r="3436" spans="1:13" ht="15" x14ac:dyDescent="0.2">
      <c r="A3436" s="166">
        <v>3435</v>
      </c>
      <c r="B3436" s="167"/>
      <c r="C3436" s="168"/>
      <c r="D3436" s="169"/>
      <c r="E3436" s="170"/>
      <c r="F3436" s="170"/>
      <c r="G3436" s="166"/>
      <c r="H3436" s="169"/>
      <c r="I3436" s="167"/>
      <c r="J3436" s="176"/>
      <c r="K3436" s="166"/>
      <c r="L3436" s="166"/>
      <c r="M3436" s="166"/>
    </row>
    <row r="3437" spans="1:13" ht="15" x14ac:dyDescent="0.2">
      <c r="A3437" s="166">
        <v>3436</v>
      </c>
      <c r="B3437" s="167"/>
      <c r="C3437" s="168"/>
      <c r="D3437" s="169"/>
      <c r="E3437" s="170"/>
      <c r="F3437" s="170"/>
      <c r="G3437" s="166"/>
      <c r="H3437" s="169"/>
      <c r="I3437" s="167"/>
      <c r="J3437" s="176"/>
      <c r="K3437" s="166"/>
      <c r="L3437" s="166"/>
      <c r="M3437" s="166"/>
    </row>
    <row r="3438" spans="1:13" ht="15" x14ac:dyDescent="0.2">
      <c r="A3438" s="166">
        <v>3437</v>
      </c>
      <c r="B3438" s="167"/>
      <c r="C3438" s="168"/>
      <c r="D3438" s="169"/>
      <c r="E3438" s="170"/>
      <c r="F3438" s="170"/>
      <c r="G3438" s="166"/>
      <c r="H3438" s="169"/>
      <c r="I3438" s="167"/>
      <c r="J3438" s="176"/>
      <c r="K3438" s="166"/>
      <c r="L3438" s="166"/>
      <c r="M3438" s="166"/>
    </row>
    <row r="3439" spans="1:13" ht="15" x14ac:dyDescent="0.2">
      <c r="A3439" s="166">
        <v>3438</v>
      </c>
      <c r="B3439" s="167"/>
      <c r="C3439" s="168"/>
      <c r="D3439" s="169"/>
      <c r="E3439" s="170"/>
      <c r="F3439" s="170"/>
      <c r="G3439" s="166"/>
      <c r="H3439" s="169"/>
      <c r="I3439" s="167"/>
      <c r="J3439" s="176"/>
      <c r="K3439" s="166"/>
      <c r="L3439" s="166"/>
      <c r="M3439" s="166"/>
    </row>
    <row r="3440" spans="1:13" ht="15" x14ac:dyDescent="0.2">
      <c r="A3440" s="166">
        <v>3439</v>
      </c>
      <c r="B3440" s="167"/>
      <c r="C3440" s="168"/>
      <c r="D3440" s="169"/>
      <c r="E3440" s="170"/>
      <c r="F3440" s="170"/>
      <c r="G3440" s="166"/>
      <c r="H3440" s="169"/>
      <c r="I3440" s="167"/>
      <c r="J3440" s="176"/>
      <c r="K3440" s="166"/>
      <c r="L3440" s="166"/>
      <c r="M3440" s="166"/>
    </row>
    <row r="3441" spans="1:13" ht="15" x14ac:dyDescent="0.2">
      <c r="A3441" s="166">
        <v>3440</v>
      </c>
      <c r="B3441" s="167"/>
      <c r="C3441" s="168"/>
      <c r="D3441" s="169"/>
      <c r="E3441" s="170"/>
      <c r="F3441" s="170"/>
      <c r="G3441" s="166"/>
      <c r="H3441" s="169"/>
      <c r="I3441" s="167"/>
      <c r="J3441" s="176"/>
      <c r="K3441" s="166"/>
      <c r="L3441" s="166"/>
      <c r="M3441" s="166"/>
    </row>
    <row r="3442" spans="1:13" ht="15" x14ac:dyDescent="0.2">
      <c r="A3442" s="166">
        <v>3441</v>
      </c>
      <c r="B3442" s="167"/>
      <c r="C3442" s="168"/>
      <c r="D3442" s="169"/>
      <c r="E3442" s="170"/>
      <c r="F3442" s="170"/>
      <c r="G3442" s="166"/>
      <c r="H3442" s="169"/>
      <c r="I3442" s="167"/>
      <c r="J3442" s="176"/>
      <c r="K3442" s="166"/>
      <c r="L3442" s="166"/>
      <c r="M3442" s="166"/>
    </row>
    <row r="3443" spans="1:13" ht="15" x14ac:dyDescent="0.2">
      <c r="A3443" s="166">
        <v>3442</v>
      </c>
      <c r="B3443" s="167"/>
      <c r="C3443" s="168"/>
      <c r="D3443" s="169"/>
      <c r="E3443" s="170"/>
      <c r="F3443" s="170"/>
      <c r="G3443" s="166"/>
      <c r="H3443" s="169"/>
      <c r="I3443" s="167"/>
      <c r="J3443" s="176"/>
      <c r="K3443" s="166"/>
      <c r="L3443" s="166"/>
      <c r="M3443" s="166"/>
    </row>
    <row r="3444" spans="1:13" ht="15" x14ac:dyDescent="0.2">
      <c r="A3444" s="166">
        <v>3443</v>
      </c>
      <c r="B3444" s="167"/>
      <c r="C3444" s="168"/>
      <c r="D3444" s="169"/>
      <c r="E3444" s="170"/>
      <c r="F3444" s="170"/>
      <c r="G3444" s="166"/>
      <c r="H3444" s="169"/>
      <c r="I3444" s="167"/>
      <c r="J3444" s="176"/>
      <c r="K3444" s="166"/>
      <c r="L3444" s="166"/>
      <c r="M3444" s="166"/>
    </row>
    <row r="3445" spans="1:13" ht="15" x14ac:dyDescent="0.2">
      <c r="A3445" s="166"/>
      <c r="B3445" s="167"/>
      <c r="C3445" s="168"/>
      <c r="D3445" s="169"/>
      <c r="E3445" s="170"/>
      <c r="F3445" s="170"/>
      <c r="G3445" s="166"/>
      <c r="H3445" s="169"/>
      <c r="I3445" s="167"/>
      <c r="J3445" s="176"/>
      <c r="K3445" s="166"/>
      <c r="L3445" s="166"/>
      <c r="M3445" s="166"/>
    </row>
    <row r="3446" spans="1:13" ht="15" x14ac:dyDescent="0.2">
      <c r="A3446" s="166"/>
      <c r="B3446" s="167"/>
      <c r="C3446" s="168"/>
      <c r="D3446" s="169"/>
      <c r="E3446" s="170"/>
      <c r="F3446" s="170"/>
      <c r="G3446" s="166"/>
      <c r="H3446" s="169"/>
      <c r="I3446" s="167"/>
      <c r="J3446" s="176"/>
      <c r="K3446" s="166"/>
      <c r="L3446" s="166"/>
      <c r="M3446" s="166"/>
    </row>
    <row r="3447" spans="1:13" ht="15" x14ac:dyDescent="0.2">
      <c r="A3447" s="166"/>
      <c r="B3447" s="167"/>
      <c r="C3447" s="168"/>
      <c r="D3447" s="169"/>
      <c r="E3447" s="170"/>
      <c r="F3447" s="170"/>
      <c r="G3447" s="166"/>
      <c r="H3447" s="169"/>
      <c r="I3447" s="167"/>
      <c r="J3447" s="176"/>
      <c r="K3447" s="166"/>
      <c r="L3447" s="166"/>
      <c r="M3447" s="166"/>
    </row>
    <row r="3448" spans="1:13" ht="15" x14ac:dyDescent="0.2">
      <c r="A3448" s="166"/>
      <c r="B3448" s="167"/>
      <c r="C3448" s="168"/>
      <c r="D3448" s="169"/>
      <c r="E3448" s="170"/>
      <c r="F3448" s="170"/>
      <c r="G3448" s="166"/>
      <c r="H3448" s="169"/>
      <c r="I3448" s="167"/>
      <c r="J3448" s="176"/>
      <c r="K3448" s="166"/>
      <c r="L3448" s="166"/>
      <c r="M3448" s="166"/>
    </row>
    <row r="3449" spans="1:13" ht="15" x14ac:dyDescent="0.2">
      <c r="A3449" s="166"/>
      <c r="B3449" s="167"/>
      <c r="C3449" s="168"/>
      <c r="D3449" s="169"/>
      <c r="E3449" s="170"/>
      <c r="F3449" s="170"/>
      <c r="G3449" s="166"/>
      <c r="H3449" s="169"/>
      <c r="I3449" s="167"/>
      <c r="J3449" s="176"/>
      <c r="K3449" s="166"/>
      <c r="L3449" s="166"/>
      <c r="M3449" s="166"/>
    </row>
    <row r="3450" spans="1:13" ht="15" x14ac:dyDescent="0.2">
      <c r="A3450" s="166"/>
      <c r="B3450" s="167"/>
      <c r="C3450" s="168"/>
      <c r="D3450" s="169"/>
      <c r="E3450" s="170"/>
      <c r="F3450" s="170"/>
      <c r="G3450" s="166"/>
      <c r="H3450" s="169"/>
      <c r="I3450" s="167"/>
      <c r="J3450" s="176"/>
      <c r="K3450" s="166"/>
      <c r="L3450" s="166"/>
      <c r="M3450" s="166"/>
    </row>
    <row r="3451" spans="1:13" ht="15" x14ac:dyDescent="0.2">
      <c r="A3451" s="166"/>
      <c r="B3451" s="167"/>
      <c r="C3451" s="168"/>
      <c r="D3451" s="169"/>
      <c r="E3451" s="170"/>
      <c r="F3451" s="170"/>
      <c r="G3451" s="166"/>
      <c r="H3451" s="169"/>
      <c r="I3451" s="167"/>
      <c r="J3451" s="176"/>
      <c r="K3451" s="166"/>
      <c r="L3451" s="166"/>
      <c r="M3451" s="166"/>
    </row>
    <row r="3452" spans="1:13" ht="15" x14ac:dyDescent="0.2">
      <c r="A3452" s="166"/>
      <c r="B3452" s="167"/>
      <c r="C3452" s="168"/>
      <c r="D3452" s="169"/>
      <c r="E3452" s="170"/>
      <c r="F3452" s="170"/>
      <c r="G3452" s="166"/>
      <c r="H3452" s="169"/>
      <c r="I3452" s="167"/>
      <c r="J3452" s="176"/>
      <c r="K3452" s="166"/>
      <c r="L3452" s="166"/>
      <c r="M3452" s="166"/>
    </row>
    <row r="3453" spans="1:13" ht="15" x14ac:dyDescent="0.2">
      <c r="A3453" s="166"/>
      <c r="B3453" s="167"/>
      <c r="C3453" s="168"/>
      <c r="D3453" s="169"/>
      <c r="E3453" s="170"/>
      <c r="F3453" s="170"/>
      <c r="G3453" s="166"/>
      <c r="H3453" s="169"/>
      <c r="I3453" s="167"/>
      <c r="J3453" s="176"/>
      <c r="K3453" s="166"/>
      <c r="L3453" s="166"/>
      <c r="M3453" s="166"/>
    </row>
    <row r="3454" spans="1:13" ht="15" x14ac:dyDescent="0.2">
      <c r="A3454" s="166"/>
      <c r="B3454" s="167"/>
      <c r="C3454" s="168"/>
      <c r="D3454" s="169"/>
      <c r="E3454" s="170"/>
      <c r="F3454" s="170"/>
      <c r="G3454" s="166"/>
      <c r="H3454" s="169"/>
      <c r="I3454" s="167"/>
      <c r="J3454" s="176"/>
      <c r="K3454" s="166"/>
      <c r="L3454" s="166"/>
      <c r="M3454" s="166"/>
    </row>
    <row r="3455" spans="1:13" ht="15" x14ac:dyDescent="0.2">
      <c r="A3455" s="166"/>
      <c r="B3455" s="167"/>
      <c r="C3455" s="168"/>
      <c r="D3455" s="169"/>
      <c r="E3455" s="170"/>
      <c r="F3455" s="170"/>
      <c r="G3455" s="166"/>
      <c r="H3455" s="169"/>
      <c r="I3455" s="167"/>
      <c r="J3455" s="176"/>
      <c r="K3455" s="166"/>
      <c r="L3455" s="166"/>
      <c r="M3455" s="166"/>
    </row>
    <row r="3456" spans="1:13" ht="15" x14ac:dyDescent="0.2">
      <c r="A3456" s="166"/>
      <c r="B3456" s="167"/>
      <c r="C3456" s="168"/>
      <c r="D3456" s="169"/>
      <c r="E3456" s="170"/>
      <c r="F3456" s="170"/>
      <c r="G3456" s="166"/>
      <c r="H3456" s="169"/>
      <c r="I3456" s="167"/>
      <c r="J3456" s="176"/>
      <c r="K3456" s="166"/>
      <c r="L3456" s="166"/>
      <c r="M3456" s="166"/>
    </row>
    <row r="3457" spans="1:13" ht="15" x14ac:dyDescent="0.2">
      <c r="A3457" s="166"/>
      <c r="B3457" s="167"/>
      <c r="C3457" s="168"/>
      <c r="D3457" s="169"/>
      <c r="E3457" s="170"/>
      <c r="F3457" s="170"/>
      <c r="G3457" s="166"/>
      <c r="H3457" s="169"/>
      <c r="I3457" s="167"/>
      <c r="J3457" s="176"/>
      <c r="K3457" s="166"/>
      <c r="L3457" s="166"/>
      <c r="M3457" s="166"/>
    </row>
    <row r="3458" spans="1:13" ht="15" x14ac:dyDescent="0.2">
      <c r="A3458" s="166"/>
      <c r="B3458" s="167"/>
      <c r="C3458" s="168"/>
      <c r="D3458" s="169"/>
      <c r="E3458" s="170"/>
      <c r="F3458" s="170"/>
      <c r="G3458" s="166"/>
      <c r="H3458" s="169"/>
      <c r="I3458" s="167"/>
      <c r="J3458" s="176"/>
      <c r="K3458" s="166"/>
      <c r="L3458" s="166"/>
      <c r="M3458" s="166"/>
    </row>
    <row r="3459" spans="1:13" ht="15" x14ac:dyDescent="0.2">
      <c r="A3459" s="166"/>
      <c r="B3459" s="167"/>
      <c r="C3459" s="168"/>
      <c r="D3459" s="169"/>
      <c r="E3459" s="170"/>
      <c r="F3459" s="170"/>
      <c r="G3459" s="166"/>
      <c r="H3459" s="169"/>
      <c r="I3459" s="167"/>
      <c r="J3459" s="176"/>
      <c r="K3459" s="166"/>
      <c r="L3459" s="166"/>
      <c r="M3459" s="166"/>
    </row>
    <row r="3460" spans="1:13" ht="15" x14ac:dyDescent="0.2">
      <c r="A3460" s="166"/>
      <c r="B3460" s="167"/>
      <c r="C3460" s="168"/>
      <c r="D3460" s="169"/>
      <c r="E3460" s="170"/>
      <c r="F3460" s="170"/>
      <c r="G3460" s="166"/>
      <c r="H3460" s="169"/>
      <c r="I3460" s="167"/>
      <c r="J3460" s="176"/>
      <c r="K3460" s="166"/>
      <c r="L3460" s="166"/>
      <c r="M3460" s="166"/>
    </row>
    <row r="3461" spans="1:13" ht="15" x14ac:dyDescent="0.2">
      <c r="A3461" s="166"/>
      <c r="B3461" s="167"/>
      <c r="C3461" s="168"/>
      <c r="D3461" s="169"/>
      <c r="E3461" s="170"/>
      <c r="F3461" s="170"/>
      <c r="G3461" s="166"/>
      <c r="H3461" s="169"/>
      <c r="I3461" s="167"/>
      <c r="J3461" s="176"/>
      <c r="K3461" s="166"/>
      <c r="L3461" s="166"/>
      <c r="M3461" s="166"/>
    </row>
    <row r="3462" spans="1:13" ht="15" x14ac:dyDescent="0.2">
      <c r="A3462" s="166"/>
      <c r="B3462" s="167"/>
      <c r="C3462" s="168"/>
      <c r="D3462" s="169"/>
      <c r="E3462" s="170"/>
      <c r="F3462" s="170"/>
      <c r="G3462" s="166"/>
      <c r="H3462" s="169"/>
      <c r="I3462" s="167"/>
      <c r="J3462" s="176"/>
      <c r="K3462" s="166"/>
      <c r="L3462" s="166"/>
      <c r="M3462" s="166"/>
    </row>
    <row r="3463" spans="1:13" ht="15" x14ac:dyDescent="0.2">
      <c r="A3463" s="166"/>
      <c r="B3463" s="167"/>
      <c r="C3463" s="168"/>
      <c r="D3463" s="169"/>
      <c r="E3463" s="170"/>
      <c r="F3463" s="170"/>
      <c r="G3463" s="166"/>
      <c r="H3463" s="169"/>
      <c r="I3463" s="167"/>
      <c r="J3463" s="176"/>
      <c r="K3463" s="166"/>
      <c r="L3463" s="166"/>
      <c r="M3463" s="166"/>
    </row>
    <row r="3464" spans="1:13" ht="15" x14ac:dyDescent="0.2">
      <c r="A3464" s="166"/>
      <c r="B3464" s="167"/>
      <c r="C3464" s="168"/>
      <c r="D3464" s="169"/>
      <c r="E3464" s="170"/>
      <c r="F3464" s="170"/>
      <c r="G3464" s="166"/>
      <c r="H3464" s="169"/>
      <c r="I3464" s="167"/>
      <c r="J3464" s="176"/>
      <c r="K3464" s="166"/>
      <c r="L3464" s="166"/>
      <c r="M3464" s="166"/>
    </row>
    <row r="3465" spans="1:13" ht="15" x14ac:dyDescent="0.2">
      <c r="A3465" s="166"/>
      <c r="B3465" s="167"/>
      <c r="C3465" s="168"/>
      <c r="D3465" s="169"/>
      <c r="E3465" s="170"/>
      <c r="F3465" s="170"/>
      <c r="G3465" s="166"/>
      <c r="H3465" s="169"/>
      <c r="I3465" s="167"/>
      <c r="J3465" s="176"/>
      <c r="K3465" s="166"/>
      <c r="L3465" s="166"/>
      <c r="M3465" s="166"/>
    </row>
    <row r="3466" spans="1:13" ht="15" x14ac:dyDescent="0.2">
      <c r="A3466" s="166"/>
      <c r="B3466" s="167"/>
      <c r="C3466" s="168"/>
      <c r="D3466" s="169"/>
      <c r="E3466" s="170"/>
      <c r="F3466" s="170"/>
      <c r="G3466" s="166"/>
      <c r="H3466" s="169"/>
      <c r="I3466" s="167"/>
      <c r="J3466" s="176"/>
      <c r="K3466" s="166"/>
      <c r="L3466" s="166"/>
      <c r="M3466" s="166"/>
    </row>
    <row r="3467" spans="1:13" ht="15" x14ac:dyDescent="0.2">
      <c r="A3467" s="166"/>
      <c r="B3467" s="167"/>
      <c r="C3467" s="168"/>
      <c r="D3467" s="169"/>
      <c r="E3467" s="170"/>
      <c r="F3467" s="170"/>
      <c r="G3467" s="166"/>
      <c r="H3467" s="169"/>
      <c r="I3467" s="167"/>
      <c r="J3467" s="176"/>
      <c r="K3467" s="166"/>
      <c r="L3467" s="166"/>
      <c r="M3467" s="166"/>
    </row>
    <row r="3468" spans="1:13" ht="15" x14ac:dyDescent="0.2">
      <c r="A3468" s="166"/>
      <c r="B3468" s="167"/>
      <c r="C3468" s="168"/>
      <c r="D3468" s="169"/>
      <c r="E3468" s="170"/>
      <c r="F3468" s="170"/>
      <c r="G3468" s="166"/>
      <c r="H3468" s="169"/>
      <c r="I3468" s="167"/>
      <c r="J3468" s="176"/>
      <c r="K3468" s="166"/>
      <c r="L3468" s="166"/>
      <c r="M3468" s="166"/>
    </row>
    <row r="3469" spans="1:13" ht="15" x14ac:dyDescent="0.2">
      <c r="A3469" s="166"/>
      <c r="B3469" s="167"/>
      <c r="C3469" s="168"/>
      <c r="D3469" s="169"/>
      <c r="E3469" s="170"/>
      <c r="F3469" s="170"/>
      <c r="G3469" s="166"/>
      <c r="H3469" s="169"/>
      <c r="I3469" s="167"/>
      <c r="J3469" s="176"/>
      <c r="K3469" s="166"/>
      <c r="L3469" s="166"/>
      <c r="M3469" s="166"/>
    </row>
    <row r="3470" spans="1:13" ht="15" x14ac:dyDescent="0.2">
      <c r="A3470" s="166"/>
      <c r="B3470" s="167"/>
      <c r="C3470" s="168"/>
      <c r="D3470" s="169"/>
      <c r="E3470" s="170"/>
      <c r="F3470" s="170"/>
      <c r="G3470" s="166"/>
      <c r="H3470" s="169"/>
      <c r="I3470" s="167"/>
      <c r="J3470" s="176"/>
      <c r="K3470" s="166"/>
      <c r="L3470" s="166"/>
      <c r="M3470" s="166"/>
    </row>
    <row r="3471" spans="1:13" ht="15" x14ac:dyDescent="0.2">
      <c r="A3471" s="166"/>
      <c r="B3471" s="167"/>
      <c r="C3471" s="168"/>
      <c r="D3471" s="169"/>
      <c r="E3471" s="170"/>
      <c r="F3471" s="170"/>
      <c r="G3471" s="166"/>
      <c r="H3471" s="169"/>
      <c r="I3471" s="167"/>
      <c r="J3471" s="176"/>
      <c r="K3471" s="166"/>
      <c r="L3471" s="166"/>
      <c r="M3471" s="166"/>
    </row>
    <row r="3472" spans="1:13" ht="15" x14ac:dyDescent="0.2">
      <c r="A3472" s="166"/>
      <c r="B3472" s="167"/>
      <c r="C3472" s="168"/>
      <c r="D3472" s="169"/>
      <c r="E3472" s="170"/>
      <c r="F3472" s="170"/>
      <c r="G3472" s="166"/>
      <c r="H3472" s="169"/>
      <c r="I3472" s="167"/>
      <c r="J3472" s="176"/>
      <c r="K3472" s="166"/>
      <c r="L3472" s="166"/>
      <c r="M3472" s="166"/>
    </row>
    <row r="3473" spans="1:13" ht="15" x14ac:dyDescent="0.2">
      <c r="A3473" s="166"/>
      <c r="B3473" s="167"/>
      <c r="C3473" s="168"/>
      <c r="D3473" s="169"/>
      <c r="E3473" s="170"/>
      <c r="F3473" s="170"/>
      <c r="G3473" s="166"/>
      <c r="H3473" s="169"/>
      <c r="I3473" s="167"/>
      <c r="J3473" s="176"/>
      <c r="K3473" s="166"/>
      <c r="L3473" s="166"/>
      <c r="M3473" s="166"/>
    </row>
    <row r="3474" spans="1:13" ht="15" x14ac:dyDescent="0.2">
      <c r="A3474" s="166"/>
      <c r="B3474" s="167"/>
      <c r="C3474" s="168"/>
      <c r="D3474" s="169"/>
      <c r="E3474" s="170"/>
      <c r="F3474" s="170"/>
      <c r="G3474" s="166"/>
      <c r="H3474" s="169"/>
      <c r="I3474" s="167"/>
      <c r="J3474" s="176"/>
      <c r="K3474" s="166"/>
      <c r="L3474" s="166"/>
      <c r="M3474" s="166"/>
    </row>
    <row r="3475" spans="1:13" ht="15" x14ac:dyDescent="0.2">
      <c r="A3475" s="166"/>
      <c r="B3475" s="167"/>
      <c r="C3475" s="168"/>
      <c r="D3475" s="169"/>
      <c r="E3475" s="170"/>
      <c r="F3475" s="170"/>
      <c r="G3475" s="166"/>
      <c r="H3475" s="169"/>
      <c r="I3475" s="167"/>
      <c r="J3475" s="176"/>
      <c r="K3475" s="166"/>
      <c r="L3475" s="166"/>
      <c r="M3475" s="166"/>
    </row>
    <row r="3476" spans="1:13" ht="15" x14ac:dyDescent="0.2">
      <c r="A3476" s="166"/>
      <c r="B3476" s="167"/>
      <c r="C3476" s="168"/>
      <c r="D3476" s="169"/>
      <c r="E3476" s="170"/>
      <c r="F3476" s="170"/>
      <c r="G3476" s="166"/>
      <c r="H3476" s="169"/>
      <c r="I3476" s="167"/>
      <c r="J3476" s="176"/>
      <c r="K3476" s="166"/>
      <c r="L3476" s="166"/>
      <c r="M3476" s="166"/>
    </row>
    <row r="3477" spans="1:13" ht="15" x14ac:dyDescent="0.2">
      <c r="A3477" s="166"/>
      <c r="B3477" s="167"/>
      <c r="C3477" s="168"/>
      <c r="D3477" s="169"/>
      <c r="E3477" s="170"/>
      <c r="F3477" s="170"/>
      <c r="G3477" s="166"/>
      <c r="H3477" s="169"/>
      <c r="I3477" s="167"/>
      <c r="J3477" s="176"/>
      <c r="K3477" s="166"/>
      <c r="L3477" s="166"/>
      <c r="M3477" s="166"/>
    </row>
    <row r="3478" spans="1:13" ht="15" x14ac:dyDescent="0.2">
      <c r="A3478" s="166"/>
      <c r="B3478" s="167"/>
      <c r="C3478" s="168"/>
      <c r="D3478" s="169"/>
      <c r="E3478" s="170"/>
      <c r="F3478" s="170"/>
      <c r="G3478" s="166"/>
      <c r="H3478" s="169"/>
      <c r="I3478" s="167"/>
      <c r="J3478" s="176"/>
      <c r="K3478" s="166"/>
      <c r="L3478" s="166"/>
      <c r="M3478" s="166"/>
    </row>
    <row r="3479" spans="1:13" ht="15" x14ac:dyDescent="0.2">
      <c r="A3479" s="166"/>
      <c r="B3479" s="167"/>
      <c r="C3479" s="168"/>
      <c r="D3479" s="169"/>
      <c r="E3479" s="170"/>
      <c r="F3479" s="170"/>
      <c r="G3479" s="166"/>
      <c r="H3479" s="169"/>
      <c r="I3479" s="167"/>
      <c r="J3479" s="176"/>
      <c r="K3479" s="166"/>
      <c r="L3479" s="166"/>
      <c r="M3479" s="166"/>
    </row>
    <row r="3480" spans="1:13" ht="15" x14ac:dyDescent="0.2">
      <c r="A3480" s="166"/>
      <c r="B3480" s="167"/>
      <c r="C3480" s="168"/>
      <c r="D3480" s="169"/>
      <c r="E3480" s="170"/>
      <c r="F3480" s="170"/>
      <c r="G3480" s="166"/>
      <c r="H3480" s="169"/>
      <c r="I3480" s="167"/>
      <c r="J3480" s="176"/>
      <c r="K3480" s="166"/>
      <c r="L3480" s="166"/>
      <c r="M3480" s="166"/>
    </row>
    <row r="3481" spans="1:13" ht="15" x14ac:dyDescent="0.2">
      <c r="A3481" s="166"/>
      <c r="B3481" s="167"/>
      <c r="C3481" s="168"/>
      <c r="D3481" s="169"/>
      <c r="E3481" s="170"/>
      <c r="F3481" s="170"/>
      <c r="G3481" s="166"/>
      <c r="H3481" s="169"/>
      <c r="I3481" s="167"/>
      <c r="J3481" s="176"/>
      <c r="K3481" s="166"/>
      <c r="L3481" s="166"/>
      <c r="M3481" s="166"/>
    </row>
    <row r="3482" spans="1:13" ht="15" x14ac:dyDescent="0.2">
      <c r="A3482" s="166"/>
      <c r="B3482" s="167"/>
      <c r="C3482" s="168"/>
      <c r="D3482" s="169"/>
      <c r="E3482" s="170"/>
      <c r="F3482" s="170"/>
      <c r="G3482" s="166"/>
      <c r="H3482" s="169"/>
      <c r="I3482" s="167"/>
      <c r="J3482" s="176"/>
      <c r="K3482" s="166"/>
      <c r="L3482" s="166"/>
      <c r="M3482" s="166"/>
    </row>
    <row r="3483" spans="1:13" ht="15" x14ac:dyDescent="0.2">
      <c r="A3483" s="166"/>
      <c r="B3483" s="167"/>
      <c r="C3483" s="168"/>
      <c r="D3483" s="169"/>
      <c r="E3483" s="170"/>
      <c r="F3483" s="170"/>
      <c r="G3483" s="166"/>
      <c r="H3483" s="169"/>
      <c r="I3483" s="167"/>
      <c r="J3483" s="176"/>
      <c r="K3483" s="166"/>
      <c r="L3483" s="166"/>
      <c r="M3483" s="166"/>
    </row>
    <row r="3484" spans="1:13" ht="15" x14ac:dyDescent="0.2">
      <c r="A3484" s="166"/>
      <c r="B3484" s="167"/>
      <c r="C3484" s="168"/>
      <c r="D3484" s="169"/>
      <c r="E3484" s="170"/>
      <c r="F3484" s="170"/>
      <c r="G3484" s="166"/>
      <c r="H3484" s="169"/>
      <c r="I3484" s="167"/>
      <c r="J3484" s="176"/>
      <c r="K3484" s="166"/>
      <c r="L3484" s="166"/>
      <c r="M3484" s="166"/>
    </row>
    <row r="3485" spans="1:13" ht="15" x14ac:dyDescent="0.2">
      <c r="A3485" s="166"/>
      <c r="B3485" s="167"/>
      <c r="C3485" s="168"/>
      <c r="D3485" s="169"/>
      <c r="E3485" s="170"/>
      <c r="F3485" s="170"/>
      <c r="G3485" s="166"/>
      <c r="H3485" s="169"/>
      <c r="I3485" s="167"/>
      <c r="J3485" s="176"/>
      <c r="K3485" s="166"/>
      <c r="L3485" s="166"/>
      <c r="M3485" s="166"/>
    </row>
    <row r="3486" spans="1:13" ht="15" x14ac:dyDescent="0.2">
      <c r="A3486" s="166"/>
      <c r="B3486" s="167"/>
      <c r="C3486" s="168"/>
      <c r="D3486" s="169"/>
      <c r="E3486" s="170"/>
      <c r="F3486" s="170"/>
      <c r="G3486" s="166"/>
      <c r="H3486" s="169"/>
      <c r="I3486" s="167"/>
      <c r="J3486" s="176"/>
      <c r="K3486" s="166"/>
      <c r="L3486" s="166"/>
      <c r="M3486" s="166"/>
    </row>
    <row r="3487" spans="1:13" ht="15" x14ac:dyDescent="0.2">
      <c r="A3487" s="166"/>
      <c r="B3487" s="167"/>
      <c r="C3487" s="168"/>
      <c r="D3487" s="169"/>
      <c r="E3487" s="170"/>
      <c r="F3487" s="170"/>
      <c r="G3487" s="166"/>
      <c r="H3487" s="169"/>
      <c r="I3487" s="167"/>
      <c r="J3487" s="176"/>
      <c r="K3487" s="166"/>
      <c r="L3487" s="166"/>
      <c r="M3487" s="166"/>
    </row>
    <row r="3488" spans="1:13" ht="15" x14ac:dyDescent="0.2">
      <c r="A3488" s="166"/>
      <c r="B3488" s="167"/>
      <c r="C3488" s="168"/>
      <c r="D3488" s="169"/>
      <c r="E3488" s="170"/>
      <c r="F3488" s="170"/>
      <c r="G3488" s="166"/>
      <c r="H3488" s="169"/>
      <c r="I3488" s="167"/>
      <c r="J3488" s="176"/>
      <c r="K3488" s="166"/>
      <c r="L3488" s="166"/>
      <c r="M3488" s="166"/>
    </row>
    <row r="3489" spans="1:13" ht="15" x14ac:dyDescent="0.2">
      <c r="A3489" s="166"/>
      <c r="B3489" s="167"/>
      <c r="C3489" s="168"/>
      <c r="D3489" s="169"/>
      <c r="E3489" s="170"/>
      <c r="F3489" s="170"/>
      <c r="G3489" s="166"/>
      <c r="H3489" s="169"/>
      <c r="I3489" s="167"/>
      <c r="J3489" s="176"/>
      <c r="K3489" s="166"/>
      <c r="L3489" s="166"/>
      <c r="M3489" s="166"/>
    </row>
    <row r="3490" spans="1:13" ht="15" x14ac:dyDescent="0.2">
      <c r="A3490" s="166"/>
      <c r="B3490" s="167"/>
      <c r="C3490" s="168"/>
      <c r="D3490" s="169"/>
      <c r="E3490" s="170"/>
      <c r="F3490" s="170"/>
      <c r="G3490" s="166"/>
      <c r="H3490" s="169"/>
      <c r="I3490" s="167"/>
      <c r="J3490" s="176"/>
      <c r="K3490" s="166"/>
      <c r="L3490" s="166"/>
      <c r="M3490" s="166"/>
    </row>
    <row r="3491" spans="1:13" ht="15" x14ac:dyDescent="0.2">
      <c r="A3491" s="166"/>
      <c r="B3491" s="207"/>
      <c r="C3491" s="207"/>
      <c r="D3491" s="207"/>
      <c r="E3491" s="207"/>
      <c r="F3491" s="207"/>
      <c r="G3491" s="207"/>
      <c r="H3491" s="207"/>
      <c r="I3491" s="207"/>
      <c r="J3491" s="207"/>
      <c r="K3491" s="207"/>
      <c r="L3491" s="207"/>
      <c r="M3491" s="207"/>
    </row>
    <row r="3492" spans="1:13" ht="15" x14ac:dyDescent="0.2">
      <c r="A3492" s="166"/>
      <c r="B3492" s="207"/>
      <c r="C3492" s="207"/>
      <c r="D3492" s="207"/>
      <c r="E3492" s="207"/>
      <c r="F3492" s="207"/>
      <c r="G3492" s="207"/>
      <c r="H3492" s="207"/>
      <c r="I3492" s="207"/>
      <c r="J3492" s="207"/>
      <c r="K3492" s="207"/>
      <c r="L3492" s="207"/>
      <c r="M3492" s="207"/>
    </row>
    <row r="3493" spans="1:13" ht="15" x14ac:dyDescent="0.2">
      <c r="A3493" s="166"/>
      <c r="B3493" s="207"/>
      <c r="C3493" s="207"/>
      <c r="D3493" s="207"/>
      <c r="E3493" s="207"/>
      <c r="F3493" s="207"/>
      <c r="G3493" s="207"/>
      <c r="H3493" s="207"/>
      <c r="I3493" s="207"/>
      <c r="J3493" s="207"/>
      <c r="K3493" s="207"/>
      <c r="L3493" s="207"/>
      <c r="M3493" s="207"/>
    </row>
    <row r="3494" spans="1:13" ht="15" x14ac:dyDescent="0.2">
      <c r="A3494" s="166"/>
      <c r="B3494" s="207"/>
      <c r="C3494" s="207"/>
      <c r="D3494" s="207"/>
      <c r="E3494" s="207"/>
      <c r="F3494" s="207"/>
      <c r="G3494" s="207"/>
      <c r="H3494" s="207"/>
      <c r="I3494" s="207"/>
      <c r="J3494" s="207"/>
      <c r="K3494" s="207"/>
      <c r="L3494" s="207"/>
      <c r="M3494" s="207"/>
    </row>
    <row r="3495" spans="1:13" ht="15" x14ac:dyDescent="0.2">
      <c r="A3495" s="166"/>
      <c r="B3495" s="207"/>
      <c r="C3495" s="207"/>
      <c r="D3495" s="207"/>
      <c r="E3495" s="207"/>
      <c r="F3495" s="207"/>
      <c r="G3495" s="207"/>
      <c r="H3495" s="207"/>
      <c r="I3495" s="207"/>
      <c r="J3495" s="207"/>
      <c r="K3495" s="207"/>
      <c r="L3495" s="207"/>
      <c r="M3495" s="207"/>
    </row>
    <row r="3496" spans="1:13" ht="15" x14ac:dyDescent="0.2">
      <c r="A3496" s="166"/>
      <c r="B3496" s="207"/>
      <c r="C3496" s="207"/>
      <c r="D3496" s="207"/>
      <c r="E3496" s="207"/>
      <c r="F3496" s="207"/>
      <c r="G3496" s="207"/>
      <c r="H3496" s="207"/>
      <c r="I3496" s="207"/>
      <c r="J3496" s="207"/>
      <c r="K3496" s="207"/>
      <c r="L3496" s="207"/>
      <c r="M3496" s="207"/>
    </row>
    <row r="3497" spans="1:13" ht="15" x14ac:dyDescent="0.2">
      <c r="A3497" s="166"/>
      <c r="B3497" s="207"/>
      <c r="C3497" s="207"/>
      <c r="D3497" s="207"/>
      <c r="E3497" s="207"/>
      <c r="F3497" s="207"/>
      <c r="G3497" s="207"/>
      <c r="H3497" s="207"/>
      <c r="I3497" s="207"/>
      <c r="J3497" s="207"/>
      <c r="K3497" s="207"/>
      <c r="L3497" s="207"/>
      <c r="M3497" s="207"/>
    </row>
    <row r="3498" spans="1:13" ht="15" x14ac:dyDescent="0.2">
      <c r="A3498" s="166"/>
      <c r="B3498" s="207"/>
      <c r="C3498" s="207"/>
      <c r="D3498" s="207"/>
      <c r="E3498" s="207"/>
      <c r="F3498" s="207"/>
      <c r="G3498" s="207"/>
      <c r="H3498" s="207"/>
      <c r="I3498" s="207"/>
      <c r="J3498" s="207"/>
      <c r="K3498" s="207"/>
      <c r="L3498" s="207"/>
      <c r="M3498" s="207"/>
    </row>
    <row r="3499" spans="1:13" ht="15" x14ac:dyDescent="0.2">
      <c r="A3499" s="166"/>
      <c r="B3499" s="207"/>
      <c r="C3499" s="207"/>
      <c r="D3499" s="207"/>
      <c r="E3499" s="207"/>
      <c r="F3499" s="207"/>
      <c r="G3499" s="207"/>
      <c r="H3499" s="207"/>
      <c r="I3499" s="207"/>
      <c r="J3499" s="207"/>
      <c r="K3499" s="207"/>
      <c r="L3499" s="207"/>
      <c r="M3499" s="207"/>
    </row>
    <row r="3500" spans="1:13" ht="15" x14ac:dyDescent="0.2">
      <c r="A3500" s="166"/>
      <c r="B3500" s="207"/>
      <c r="C3500" s="207"/>
      <c r="D3500" s="207"/>
      <c r="E3500" s="207"/>
      <c r="F3500" s="207"/>
      <c r="G3500" s="207"/>
      <c r="H3500" s="207"/>
      <c r="I3500" s="207"/>
      <c r="J3500" s="207"/>
      <c r="K3500" s="207"/>
      <c r="L3500" s="207"/>
      <c r="M3500" s="207"/>
    </row>
    <row r="3501" spans="1:13" ht="15" x14ac:dyDescent="0.2">
      <c r="A3501" s="166"/>
      <c r="B3501" s="207"/>
      <c r="C3501" s="207"/>
      <c r="D3501" s="207"/>
      <c r="E3501" s="207"/>
      <c r="F3501" s="207"/>
      <c r="G3501" s="207"/>
      <c r="H3501" s="207"/>
      <c r="I3501" s="207"/>
      <c r="J3501" s="207"/>
      <c r="K3501" s="207"/>
      <c r="L3501" s="207"/>
      <c r="M3501" s="207"/>
    </row>
    <row r="3502" spans="1:13" ht="15" x14ac:dyDescent="0.2">
      <c r="A3502" s="166"/>
      <c r="B3502" s="207"/>
      <c r="C3502" s="207"/>
      <c r="D3502" s="207"/>
      <c r="E3502" s="207"/>
      <c r="F3502" s="207"/>
      <c r="G3502" s="207"/>
      <c r="H3502" s="207"/>
      <c r="I3502" s="207"/>
      <c r="J3502" s="207"/>
      <c r="K3502" s="207"/>
      <c r="L3502" s="207"/>
      <c r="M3502" s="207"/>
    </row>
    <row r="3503" spans="1:13" ht="15" x14ac:dyDescent="0.2">
      <c r="A3503" s="166"/>
      <c r="B3503" s="207"/>
      <c r="C3503" s="207"/>
      <c r="D3503" s="207"/>
      <c r="E3503" s="207"/>
      <c r="F3503" s="207"/>
      <c r="G3503" s="207"/>
      <c r="H3503" s="207"/>
      <c r="I3503" s="207"/>
      <c r="J3503" s="207"/>
      <c r="K3503" s="207"/>
      <c r="L3503" s="207"/>
      <c r="M3503" s="207"/>
    </row>
    <row r="3504" spans="1:13" ht="15" x14ac:dyDescent="0.2">
      <c r="A3504" s="166"/>
      <c r="B3504" s="207"/>
      <c r="C3504" s="207"/>
      <c r="D3504" s="207"/>
      <c r="E3504" s="207"/>
      <c r="F3504" s="207"/>
      <c r="G3504" s="207"/>
      <c r="H3504" s="207"/>
      <c r="I3504" s="207"/>
      <c r="J3504" s="207"/>
      <c r="K3504" s="207"/>
      <c r="L3504" s="207"/>
      <c r="M3504" s="207"/>
    </row>
    <row r="3505" spans="1:13" ht="15" x14ac:dyDescent="0.2">
      <c r="A3505" s="166"/>
      <c r="B3505" s="207"/>
      <c r="C3505" s="207"/>
      <c r="D3505" s="207"/>
      <c r="E3505" s="207"/>
      <c r="F3505" s="207"/>
      <c r="G3505" s="207"/>
      <c r="H3505" s="207"/>
      <c r="I3505" s="207"/>
      <c r="J3505" s="207"/>
      <c r="K3505" s="207"/>
      <c r="L3505" s="207"/>
      <c r="M3505" s="207"/>
    </row>
    <row r="3506" spans="1:13" ht="15" x14ac:dyDescent="0.2">
      <c r="A3506" s="166"/>
      <c r="B3506" s="207"/>
      <c r="C3506" s="207"/>
      <c r="D3506" s="207"/>
      <c r="E3506" s="207"/>
      <c r="F3506" s="207"/>
      <c r="G3506" s="207"/>
      <c r="H3506" s="207"/>
      <c r="I3506" s="207"/>
      <c r="J3506" s="207"/>
      <c r="K3506" s="207"/>
      <c r="L3506" s="207"/>
      <c r="M3506" s="207"/>
    </row>
    <row r="3507" spans="1:13" ht="15" x14ac:dyDescent="0.2">
      <c r="A3507" s="166"/>
      <c r="B3507" s="207"/>
      <c r="C3507" s="207"/>
      <c r="D3507" s="207"/>
      <c r="E3507" s="207"/>
      <c r="F3507" s="207"/>
      <c r="G3507" s="207"/>
      <c r="H3507" s="207"/>
      <c r="I3507" s="207"/>
      <c r="J3507" s="207"/>
      <c r="K3507" s="207"/>
      <c r="L3507" s="207"/>
      <c r="M3507" s="207"/>
    </row>
    <row r="3508" spans="1:13" ht="15" x14ac:dyDescent="0.2">
      <c r="A3508" s="166"/>
      <c r="B3508" s="207"/>
      <c r="C3508" s="207"/>
      <c r="D3508" s="207"/>
      <c r="E3508" s="207"/>
      <c r="F3508" s="207"/>
      <c r="G3508" s="207"/>
      <c r="H3508" s="207"/>
      <c r="I3508" s="207"/>
      <c r="J3508" s="207"/>
      <c r="K3508" s="207"/>
      <c r="L3508" s="207"/>
      <c r="M3508" s="207"/>
    </row>
    <row r="3509" spans="1:13" ht="15" x14ac:dyDescent="0.2">
      <c r="A3509" s="166"/>
      <c r="B3509" s="207"/>
      <c r="C3509" s="207"/>
      <c r="D3509" s="207"/>
      <c r="E3509" s="207"/>
      <c r="F3509" s="207"/>
      <c r="G3509" s="207"/>
      <c r="H3509" s="207"/>
      <c r="I3509" s="207"/>
      <c r="J3509" s="207"/>
      <c r="K3509" s="207"/>
      <c r="L3509" s="207"/>
      <c r="M3509" s="207"/>
    </row>
    <row r="3510" spans="1:13" ht="15" x14ac:dyDescent="0.2">
      <c r="A3510" s="166"/>
      <c r="B3510" s="207"/>
      <c r="C3510" s="207"/>
      <c r="D3510" s="207"/>
      <c r="E3510" s="207"/>
      <c r="F3510" s="207"/>
      <c r="G3510" s="207"/>
      <c r="H3510" s="207"/>
      <c r="I3510" s="207"/>
      <c r="J3510" s="207"/>
      <c r="K3510" s="207"/>
      <c r="L3510" s="207"/>
      <c r="M3510" s="207"/>
    </row>
    <row r="3511" spans="1:13" ht="15" x14ac:dyDescent="0.2">
      <c r="A3511" s="166"/>
      <c r="B3511" s="207"/>
      <c r="C3511" s="207"/>
      <c r="D3511" s="207"/>
      <c r="E3511" s="207"/>
      <c r="F3511" s="207"/>
      <c r="G3511" s="207"/>
      <c r="H3511" s="207"/>
      <c r="I3511" s="207"/>
      <c r="J3511" s="207"/>
      <c r="K3511" s="207"/>
      <c r="L3511" s="207"/>
      <c r="M3511" s="207"/>
    </row>
    <row r="3512" spans="1:13" ht="15" x14ac:dyDescent="0.2">
      <c r="A3512" s="166"/>
      <c r="B3512" s="207"/>
      <c r="C3512" s="207"/>
      <c r="D3512" s="207"/>
      <c r="E3512" s="207"/>
      <c r="F3512" s="207"/>
      <c r="G3512" s="207"/>
      <c r="H3512" s="207"/>
      <c r="I3512" s="207"/>
      <c r="J3512" s="207"/>
      <c r="K3512" s="207"/>
      <c r="L3512" s="207"/>
      <c r="M3512" s="207"/>
    </row>
    <row r="3513" spans="1:13" ht="15" x14ac:dyDescent="0.2">
      <c r="A3513" s="166"/>
      <c r="B3513" s="207"/>
      <c r="C3513" s="207"/>
      <c r="D3513" s="207"/>
      <c r="E3513" s="207"/>
      <c r="F3513" s="207"/>
      <c r="G3513" s="207"/>
      <c r="H3513" s="207"/>
      <c r="I3513" s="207"/>
      <c r="J3513" s="207"/>
      <c r="K3513" s="207"/>
      <c r="L3513" s="207"/>
      <c r="M3513" s="207"/>
    </row>
    <row r="3514" spans="1:13" ht="15" x14ac:dyDescent="0.2">
      <c r="A3514" s="166"/>
      <c r="B3514" s="207"/>
      <c r="C3514" s="207"/>
      <c r="D3514" s="207"/>
      <c r="E3514" s="207"/>
      <c r="F3514" s="207"/>
      <c r="G3514" s="207"/>
      <c r="H3514" s="207"/>
      <c r="I3514" s="207"/>
      <c r="J3514" s="207"/>
      <c r="K3514" s="207"/>
      <c r="L3514" s="207"/>
      <c r="M3514" s="207"/>
    </row>
    <row r="3515" spans="1:13" ht="15" x14ac:dyDescent="0.2">
      <c r="A3515" s="166"/>
      <c r="B3515" s="207"/>
      <c r="C3515" s="207"/>
      <c r="D3515" s="207"/>
      <c r="E3515" s="207"/>
      <c r="F3515" s="207"/>
      <c r="G3515" s="207"/>
      <c r="H3515" s="207"/>
      <c r="I3515" s="207"/>
      <c r="J3515" s="207"/>
      <c r="K3515" s="207"/>
      <c r="L3515" s="207"/>
      <c r="M3515" s="207"/>
    </row>
    <row r="3516" spans="1:13" ht="15" x14ac:dyDescent="0.2">
      <c r="A3516" s="166"/>
      <c r="B3516" s="207"/>
      <c r="C3516" s="207"/>
      <c r="D3516" s="207"/>
      <c r="E3516" s="207"/>
      <c r="F3516" s="207"/>
      <c r="G3516" s="207"/>
      <c r="H3516" s="207"/>
      <c r="I3516" s="207"/>
      <c r="J3516" s="207"/>
      <c r="K3516" s="207"/>
      <c r="L3516" s="207"/>
      <c r="M3516" s="207"/>
    </row>
    <row r="3517" spans="1:13" ht="15" x14ac:dyDescent="0.2">
      <c r="A3517" s="166"/>
      <c r="B3517" s="207"/>
      <c r="C3517" s="207"/>
      <c r="D3517" s="207"/>
      <c r="E3517" s="207"/>
      <c r="F3517" s="207"/>
      <c r="G3517" s="207"/>
      <c r="H3517" s="207"/>
      <c r="I3517" s="207"/>
      <c r="J3517" s="207"/>
      <c r="K3517" s="207"/>
      <c r="L3517" s="207"/>
      <c r="M3517" s="207"/>
    </row>
    <row r="3518" spans="1:13" ht="15" x14ac:dyDescent="0.2">
      <c r="A3518" s="166"/>
      <c r="B3518" s="207"/>
      <c r="C3518" s="207"/>
      <c r="D3518" s="207"/>
      <c r="E3518" s="207"/>
      <c r="F3518" s="207"/>
      <c r="G3518" s="207"/>
      <c r="H3518" s="207"/>
      <c r="I3518" s="207"/>
      <c r="J3518" s="207"/>
      <c r="K3518" s="207"/>
      <c r="L3518" s="207"/>
      <c r="M3518" s="207"/>
    </row>
    <row r="3519" spans="1:13" ht="15" x14ac:dyDescent="0.2">
      <c r="A3519" s="166"/>
      <c r="B3519" s="207"/>
      <c r="C3519" s="207"/>
      <c r="D3519" s="207"/>
      <c r="E3519" s="207"/>
      <c r="F3519" s="207"/>
      <c r="G3519" s="207"/>
      <c r="H3519" s="207"/>
      <c r="I3519" s="207"/>
      <c r="J3519" s="207"/>
      <c r="K3519" s="207"/>
      <c r="L3519" s="207"/>
      <c r="M3519" s="207"/>
    </row>
    <row r="3520" spans="1:13" ht="15" x14ac:dyDescent="0.2">
      <c r="A3520" s="166"/>
      <c r="B3520" s="207"/>
      <c r="C3520" s="207"/>
      <c r="D3520" s="207"/>
      <c r="E3520" s="207"/>
      <c r="F3520" s="207"/>
      <c r="G3520" s="207"/>
      <c r="H3520" s="207"/>
      <c r="I3520" s="207"/>
      <c r="J3520" s="207"/>
      <c r="K3520" s="207"/>
      <c r="L3520" s="207"/>
      <c r="M3520" s="207"/>
    </row>
    <row r="3521" spans="1:13" ht="15" x14ac:dyDescent="0.2">
      <c r="A3521" s="166"/>
      <c r="B3521" s="207"/>
      <c r="C3521" s="207"/>
      <c r="D3521" s="207"/>
      <c r="E3521" s="207"/>
      <c r="F3521" s="207"/>
      <c r="G3521" s="207"/>
      <c r="H3521" s="207"/>
      <c r="I3521" s="207"/>
      <c r="J3521" s="207"/>
      <c r="K3521" s="207"/>
      <c r="L3521" s="207"/>
      <c r="M3521" s="207"/>
    </row>
    <row r="3522" spans="1:13" ht="15" x14ac:dyDescent="0.2">
      <c r="A3522" s="166"/>
      <c r="B3522" s="207"/>
      <c r="C3522" s="207"/>
      <c r="D3522" s="207"/>
      <c r="E3522" s="207"/>
      <c r="F3522" s="207"/>
      <c r="G3522" s="207"/>
      <c r="H3522" s="207"/>
      <c r="I3522" s="207"/>
      <c r="J3522" s="207"/>
      <c r="K3522" s="207"/>
      <c r="L3522" s="207"/>
      <c r="M3522" s="207"/>
    </row>
    <row r="3523" spans="1:13" ht="15" x14ac:dyDescent="0.2">
      <c r="A3523" s="166"/>
      <c r="B3523" s="207"/>
      <c r="C3523" s="207"/>
      <c r="D3523" s="207"/>
      <c r="E3523" s="207"/>
      <c r="F3523" s="207"/>
      <c r="G3523" s="207"/>
      <c r="H3523" s="207"/>
      <c r="I3523" s="207"/>
      <c r="J3523" s="207"/>
      <c r="K3523" s="207"/>
      <c r="L3523" s="207"/>
      <c r="M3523" s="207"/>
    </row>
    <row r="3524" spans="1:13" ht="15" x14ac:dyDescent="0.2">
      <c r="A3524" s="166"/>
      <c r="B3524" s="207"/>
      <c r="C3524" s="207"/>
      <c r="D3524" s="207"/>
      <c r="E3524" s="207"/>
      <c r="F3524" s="207"/>
      <c r="G3524" s="207"/>
      <c r="H3524" s="207"/>
      <c r="I3524" s="207"/>
      <c r="J3524" s="207"/>
      <c r="K3524" s="207"/>
      <c r="L3524" s="207"/>
      <c r="M3524" s="207"/>
    </row>
    <row r="3525" spans="1:13" ht="15" x14ac:dyDescent="0.2">
      <c r="A3525" s="166"/>
      <c r="B3525" s="207"/>
      <c r="C3525" s="207"/>
      <c r="D3525" s="207"/>
      <c r="E3525" s="207"/>
      <c r="F3525" s="207"/>
      <c r="G3525" s="207"/>
      <c r="H3525" s="207"/>
      <c r="I3525" s="207"/>
      <c r="J3525" s="207"/>
      <c r="K3525" s="207"/>
      <c r="L3525" s="207"/>
      <c r="M3525" s="207"/>
    </row>
    <row r="3526" spans="1:13" ht="15" x14ac:dyDescent="0.2">
      <c r="A3526" s="166"/>
      <c r="B3526" s="207"/>
      <c r="C3526" s="207"/>
      <c r="D3526" s="207"/>
      <c r="E3526" s="207"/>
      <c r="F3526" s="207"/>
      <c r="G3526" s="207"/>
      <c r="H3526" s="207"/>
      <c r="I3526" s="207"/>
      <c r="J3526" s="207"/>
      <c r="K3526" s="207"/>
      <c r="L3526" s="207"/>
      <c r="M3526" s="207"/>
    </row>
    <row r="3527" spans="1:13" ht="15" x14ac:dyDescent="0.2">
      <c r="A3527" s="166"/>
      <c r="B3527" s="207"/>
      <c r="C3527" s="207"/>
      <c r="D3527" s="207"/>
      <c r="E3527" s="207"/>
      <c r="F3527" s="207"/>
      <c r="G3527" s="207"/>
      <c r="H3527" s="207"/>
      <c r="I3527" s="207"/>
      <c r="J3527" s="207"/>
      <c r="K3527" s="207"/>
      <c r="L3527" s="207"/>
      <c r="M3527" s="207"/>
    </row>
    <row r="3528" spans="1:13" ht="15" x14ac:dyDescent="0.2">
      <c r="A3528" s="166"/>
      <c r="B3528" s="207"/>
      <c r="C3528" s="207"/>
      <c r="D3528" s="207"/>
      <c r="E3528" s="207"/>
      <c r="F3528" s="207"/>
      <c r="G3528" s="207"/>
      <c r="H3528" s="207"/>
      <c r="I3528" s="207"/>
      <c r="J3528" s="207"/>
      <c r="K3528" s="207"/>
      <c r="L3528" s="207"/>
      <c r="M3528" s="207"/>
    </row>
    <row r="3529" spans="1:13" ht="15" x14ac:dyDescent="0.2">
      <c r="A3529" s="166"/>
      <c r="B3529" s="207"/>
      <c r="C3529" s="207"/>
      <c r="D3529" s="207"/>
      <c r="E3529" s="207"/>
      <c r="F3529" s="207"/>
      <c r="G3529" s="207"/>
      <c r="H3529" s="207"/>
      <c r="I3529" s="207"/>
      <c r="J3529" s="207"/>
      <c r="K3529" s="207"/>
      <c r="L3529" s="207"/>
      <c r="M3529" s="207"/>
    </row>
    <row r="3530" spans="1:13" ht="15" x14ac:dyDescent="0.2">
      <c r="A3530" s="166"/>
      <c r="B3530" s="207"/>
      <c r="C3530" s="207"/>
      <c r="D3530" s="207"/>
      <c r="E3530" s="207"/>
      <c r="F3530" s="207"/>
      <c r="G3530" s="207"/>
      <c r="H3530" s="207"/>
      <c r="I3530" s="207"/>
      <c r="J3530" s="207"/>
      <c r="K3530" s="207"/>
      <c r="L3530" s="207"/>
      <c r="M3530" s="207"/>
    </row>
    <row r="3531" spans="1:13" ht="15" x14ac:dyDescent="0.2">
      <c r="A3531" s="166"/>
      <c r="B3531" s="207"/>
      <c r="C3531" s="207"/>
      <c r="D3531" s="207"/>
      <c r="E3531" s="207"/>
      <c r="F3531" s="207"/>
      <c r="G3531" s="207"/>
      <c r="H3531" s="207"/>
      <c r="I3531" s="207"/>
      <c r="J3531" s="207"/>
      <c r="K3531" s="207"/>
      <c r="L3531" s="207"/>
      <c r="M3531" s="207"/>
    </row>
    <row r="3532" spans="1:13" ht="15" x14ac:dyDescent="0.2">
      <c r="A3532" s="166"/>
      <c r="B3532" s="207"/>
      <c r="C3532" s="207"/>
      <c r="D3532" s="207"/>
      <c r="E3532" s="207"/>
      <c r="F3532" s="207"/>
      <c r="G3532" s="207"/>
      <c r="H3532" s="207"/>
      <c r="I3532" s="207"/>
      <c r="J3532" s="207"/>
      <c r="K3532" s="207"/>
      <c r="L3532" s="207"/>
      <c r="M3532" s="207"/>
    </row>
    <row r="3533" spans="1:13" ht="15" x14ac:dyDescent="0.2">
      <c r="A3533" s="166"/>
      <c r="B3533" s="207"/>
      <c r="C3533" s="207"/>
      <c r="D3533" s="207"/>
      <c r="E3533" s="207"/>
      <c r="F3533" s="207"/>
      <c r="G3533" s="207"/>
      <c r="H3533" s="207"/>
      <c r="I3533" s="207"/>
      <c r="J3533" s="207"/>
      <c r="K3533" s="207"/>
      <c r="L3533" s="207"/>
      <c r="M3533" s="207"/>
    </row>
    <row r="3534" spans="1:13" ht="15" x14ac:dyDescent="0.2">
      <c r="A3534" s="166"/>
      <c r="B3534" s="207"/>
      <c r="C3534" s="207"/>
      <c r="D3534" s="207"/>
      <c r="E3534" s="207"/>
      <c r="F3534" s="207"/>
      <c r="G3534" s="207"/>
      <c r="H3534" s="207"/>
      <c r="I3534" s="207"/>
      <c r="J3534" s="207"/>
      <c r="K3534" s="207"/>
      <c r="L3534" s="207"/>
      <c r="M3534" s="207"/>
    </row>
    <row r="3535" spans="1:13" ht="15" x14ac:dyDescent="0.2">
      <c r="A3535" s="166"/>
      <c r="B3535" s="207"/>
      <c r="C3535" s="207"/>
      <c r="D3535" s="207"/>
      <c r="E3535" s="207"/>
      <c r="F3535" s="207"/>
      <c r="G3535" s="207"/>
      <c r="H3535" s="207"/>
      <c r="I3535" s="207"/>
      <c r="J3535" s="207"/>
      <c r="K3535" s="207"/>
      <c r="L3535" s="207"/>
      <c r="M3535" s="207"/>
    </row>
    <row r="3536" spans="1:13" ht="15" x14ac:dyDescent="0.2">
      <c r="A3536" s="166"/>
      <c r="B3536" s="207"/>
      <c r="C3536" s="207"/>
      <c r="D3536" s="207"/>
      <c r="E3536" s="207"/>
      <c r="F3536" s="207"/>
      <c r="G3536" s="207"/>
      <c r="H3536" s="207"/>
      <c r="I3536" s="207"/>
      <c r="J3536" s="207"/>
      <c r="K3536" s="207"/>
      <c r="L3536" s="207"/>
      <c r="M3536" s="207"/>
    </row>
    <row r="3537" spans="1:13" ht="15" x14ac:dyDescent="0.2">
      <c r="A3537" s="166"/>
      <c r="B3537" s="207"/>
      <c r="C3537" s="207"/>
      <c r="D3537" s="207"/>
      <c r="E3537" s="207"/>
      <c r="F3537" s="207"/>
      <c r="G3537" s="207"/>
      <c r="H3537" s="207"/>
      <c r="I3537" s="207"/>
      <c r="J3537" s="207"/>
      <c r="K3537" s="207"/>
      <c r="L3537" s="207"/>
      <c r="M3537" s="207"/>
    </row>
    <row r="3538" spans="1:13" ht="15" x14ac:dyDescent="0.2">
      <c r="A3538" s="166"/>
      <c r="B3538" s="207"/>
      <c r="C3538" s="207"/>
      <c r="D3538" s="207"/>
      <c r="E3538" s="207"/>
      <c r="F3538" s="207"/>
      <c r="G3538" s="207"/>
      <c r="H3538" s="207"/>
      <c r="I3538" s="207"/>
      <c r="J3538" s="207"/>
      <c r="K3538" s="207"/>
      <c r="L3538" s="207"/>
      <c r="M3538" s="207"/>
    </row>
    <row r="3539" spans="1:13" ht="15" x14ac:dyDescent="0.2">
      <c r="A3539" s="166"/>
      <c r="B3539" s="207"/>
      <c r="C3539" s="207"/>
      <c r="D3539" s="207"/>
      <c r="E3539" s="207"/>
      <c r="F3539" s="207"/>
      <c r="G3539" s="207"/>
      <c r="H3539" s="207"/>
      <c r="I3539" s="207"/>
      <c r="J3539" s="207"/>
      <c r="K3539" s="207"/>
      <c r="L3539" s="207"/>
      <c r="M3539" s="207"/>
    </row>
    <row r="3540" spans="1:13" ht="15" x14ac:dyDescent="0.2">
      <c r="A3540" s="166"/>
      <c r="B3540" s="207"/>
      <c r="C3540" s="207"/>
      <c r="D3540" s="207"/>
      <c r="E3540" s="207"/>
      <c r="F3540" s="207"/>
      <c r="G3540" s="207"/>
      <c r="H3540" s="207"/>
      <c r="I3540" s="207"/>
      <c r="J3540" s="207"/>
      <c r="K3540" s="207"/>
      <c r="L3540" s="207"/>
      <c r="M3540" s="207"/>
    </row>
    <row r="3541" spans="1:13" ht="15" x14ac:dyDescent="0.2">
      <c r="A3541" s="166"/>
      <c r="B3541" s="207"/>
      <c r="C3541" s="207"/>
      <c r="D3541" s="207"/>
      <c r="E3541" s="207"/>
      <c r="F3541" s="207"/>
      <c r="G3541" s="207"/>
      <c r="H3541" s="207"/>
      <c r="I3541" s="207"/>
      <c r="J3541" s="207"/>
      <c r="K3541" s="207"/>
      <c r="L3541" s="207"/>
      <c r="M3541" s="207"/>
    </row>
    <row r="3542" spans="1:13" ht="15" x14ac:dyDescent="0.2">
      <c r="A3542" s="166"/>
      <c r="B3542" s="207"/>
      <c r="C3542" s="207"/>
      <c r="D3542" s="207"/>
      <c r="E3542" s="207"/>
      <c r="F3542" s="207"/>
      <c r="G3542" s="207"/>
      <c r="H3542" s="207"/>
      <c r="I3542" s="207"/>
      <c r="J3542" s="207"/>
      <c r="K3542" s="207"/>
      <c r="L3542" s="207"/>
      <c r="M3542" s="207"/>
    </row>
    <row r="3543" spans="1:13" ht="15" x14ac:dyDescent="0.2">
      <c r="A3543" s="166"/>
      <c r="B3543" s="207"/>
      <c r="C3543" s="207"/>
      <c r="D3543" s="207"/>
      <c r="E3543" s="207"/>
      <c r="F3543" s="207"/>
      <c r="G3543" s="207"/>
      <c r="H3543" s="207"/>
      <c r="I3543" s="207"/>
      <c r="J3543" s="207"/>
      <c r="K3543" s="207"/>
      <c r="L3543" s="207"/>
      <c r="M3543" s="207"/>
    </row>
    <row r="3544" spans="1:13" ht="15" x14ac:dyDescent="0.2">
      <c r="A3544" s="166"/>
      <c r="B3544" s="207"/>
      <c r="C3544" s="207"/>
      <c r="D3544" s="207"/>
      <c r="E3544" s="207"/>
      <c r="F3544" s="207"/>
      <c r="G3544" s="207"/>
      <c r="H3544" s="207"/>
      <c r="I3544" s="207"/>
      <c r="J3544" s="207"/>
      <c r="K3544" s="207"/>
      <c r="L3544" s="207"/>
      <c r="M3544" s="207"/>
    </row>
    <row r="3545" spans="1:13" ht="15" x14ac:dyDescent="0.2">
      <c r="A3545" s="166"/>
      <c r="B3545" s="207"/>
      <c r="C3545" s="207"/>
      <c r="D3545" s="207"/>
      <c r="E3545" s="207"/>
      <c r="F3545" s="207"/>
      <c r="G3545" s="207"/>
      <c r="H3545" s="207"/>
      <c r="I3545" s="207"/>
      <c r="J3545" s="207"/>
      <c r="K3545" s="207"/>
      <c r="L3545" s="207"/>
      <c r="M3545" s="207"/>
    </row>
    <row r="3546" spans="1:13" ht="15" x14ac:dyDescent="0.2">
      <c r="A3546" s="166"/>
      <c r="B3546" s="207"/>
      <c r="C3546" s="207"/>
      <c r="D3546" s="207"/>
      <c r="E3546" s="207"/>
      <c r="F3546" s="207"/>
      <c r="G3546" s="207"/>
      <c r="H3546" s="207"/>
      <c r="I3546" s="207"/>
      <c r="J3546" s="207"/>
      <c r="K3546" s="207"/>
      <c r="L3546" s="207"/>
      <c r="M3546" s="207"/>
    </row>
    <row r="3547" spans="1:13" ht="15" x14ac:dyDescent="0.2">
      <c r="A3547" s="166"/>
      <c r="B3547" s="207"/>
      <c r="C3547" s="207"/>
      <c r="D3547" s="207"/>
      <c r="E3547" s="207"/>
      <c r="F3547" s="207"/>
      <c r="G3547" s="207"/>
      <c r="H3547" s="207"/>
      <c r="I3547" s="207"/>
      <c r="J3547" s="207"/>
      <c r="K3547" s="207"/>
      <c r="L3547" s="207"/>
      <c r="M3547" s="207"/>
    </row>
    <row r="3548" spans="1:13" ht="15" x14ac:dyDescent="0.2">
      <c r="A3548" s="166"/>
      <c r="B3548" s="207"/>
      <c r="C3548" s="207"/>
      <c r="D3548" s="207"/>
      <c r="E3548" s="207"/>
      <c r="F3548" s="207"/>
      <c r="G3548" s="207"/>
      <c r="H3548" s="207"/>
      <c r="I3548" s="207"/>
      <c r="J3548" s="207"/>
      <c r="K3548" s="207"/>
      <c r="L3548" s="207"/>
      <c r="M3548" s="207"/>
    </row>
    <row r="3549" spans="1:13" ht="15" x14ac:dyDescent="0.2">
      <c r="A3549" s="166"/>
      <c r="B3549" s="207"/>
      <c r="C3549" s="207"/>
      <c r="D3549" s="207"/>
      <c r="E3549" s="207"/>
      <c r="F3549" s="207"/>
      <c r="G3549" s="207"/>
      <c r="H3549" s="207"/>
      <c r="I3549" s="207"/>
      <c r="J3549" s="207"/>
      <c r="K3549" s="207"/>
      <c r="L3549" s="207"/>
      <c r="M3549" s="207"/>
    </row>
    <row r="3550" spans="1:13" ht="15" x14ac:dyDescent="0.2">
      <c r="A3550" s="166"/>
      <c r="B3550" s="207"/>
      <c r="C3550" s="207"/>
      <c r="D3550" s="207"/>
      <c r="E3550" s="207"/>
      <c r="F3550" s="207"/>
      <c r="G3550" s="207"/>
      <c r="H3550" s="207"/>
      <c r="I3550" s="207"/>
      <c r="J3550" s="207"/>
      <c r="K3550" s="207"/>
      <c r="L3550" s="207"/>
      <c r="M3550" s="207"/>
    </row>
    <row r="3551" spans="1:13" ht="15" x14ac:dyDescent="0.2">
      <c r="A3551" s="166"/>
      <c r="B3551" s="207"/>
      <c r="C3551" s="207"/>
      <c r="D3551" s="207"/>
      <c r="E3551" s="207"/>
      <c r="F3551" s="207"/>
      <c r="G3551" s="207"/>
      <c r="H3551" s="207"/>
      <c r="I3551" s="207"/>
      <c r="J3551" s="207"/>
      <c r="K3551" s="207"/>
      <c r="L3551" s="207"/>
      <c r="M3551" s="207"/>
    </row>
    <row r="3552" spans="1:13" ht="15" x14ac:dyDescent="0.2">
      <c r="A3552" s="166"/>
      <c r="B3552" s="207"/>
      <c r="C3552" s="207"/>
      <c r="D3552" s="207"/>
      <c r="E3552" s="207"/>
      <c r="F3552" s="207"/>
      <c r="G3552" s="207"/>
      <c r="H3552" s="207"/>
      <c r="I3552" s="207"/>
      <c r="J3552" s="207"/>
      <c r="K3552" s="207"/>
      <c r="L3552" s="207"/>
      <c r="M3552" s="207"/>
    </row>
    <row r="3553" spans="1:13" ht="15" x14ac:dyDescent="0.2">
      <c r="A3553" s="166"/>
      <c r="B3553" s="207"/>
      <c r="C3553" s="207"/>
      <c r="D3553" s="207"/>
      <c r="E3553" s="207"/>
      <c r="F3553" s="207"/>
      <c r="G3553" s="207"/>
      <c r="H3553" s="207"/>
      <c r="I3553" s="207"/>
      <c r="J3553" s="207"/>
      <c r="K3553" s="207"/>
      <c r="L3553" s="207"/>
      <c r="M3553" s="207"/>
    </row>
    <row r="3554" spans="1:13" ht="15" x14ac:dyDescent="0.2">
      <c r="A3554" s="166"/>
      <c r="B3554" s="207"/>
      <c r="C3554" s="207"/>
      <c r="D3554" s="207"/>
      <c r="E3554" s="207"/>
      <c r="F3554" s="207"/>
      <c r="G3554" s="207"/>
      <c r="H3554" s="207"/>
      <c r="I3554" s="207"/>
      <c r="J3554" s="207"/>
      <c r="K3554" s="207"/>
      <c r="L3554" s="207"/>
      <c r="M3554" s="207"/>
    </row>
    <row r="3555" spans="1:13" ht="15" x14ac:dyDescent="0.2">
      <c r="A3555" s="166"/>
      <c r="B3555" s="207"/>
      <c r="C3555" s="207"/>
      <c r="D3555" s="207"/>
      <c r="E3555" s="207"/>
      <c r="F3555" s="207"/>
      <c r="G3555" s="207"/>
      <c r="H3555" s="207"/>
      <c r="I3555" s="207"/>
      <c r="J3555" s="207"/>
      <c r="K3555" s="207"/>
      <c r="L3555" s="207"/>
      <c r="M3555" s="207"/>
    </row>
    <row r="3556" spans="1:13" ht="15" x14ac:dyDescent="0.2">
      <c r="A3556" s="166"/>
      <c r="B3556" s="207"/>
      <c r="C3556" s="207"/>
      <c r="D3556" s="207"/>
      <c r="E3556" s="207"/>
      <c r="F3556" s="207"/>
      <c r="G3556" s="207"/>
      <c r="H3556" s="207"/>
      <c r="I3556" s="207"/>
      <c r="J3556" s="207"/>
      <c r="K3556" s="207"/>
      <c r="L3556" s="207"/>
      <c r="M3556" s="207"/>
    </row>
    <row r="3557" spans="1:13" ht="15" x14ac:dyDescent="0.2">
      <c r="A3557" s="166"/>
      <c r="B3557" s="207"/>
      <c r="C3557" s="207"/>
      <c r="D3557" s="207"/>
      <c r="E3557" s="207"/>
      <c r="F3557" s="207"/>
      <c r="G3557" s="207"/>
      <c r="H3557" s="207"/>
      <c r="I3557" s="207"/>
      <c r="J3557" s="207"/>
      <c r="K3557" s="207"/>
      <c r="L3557" s="207"/>
      <c r="M3557" s="207"/>
    </row>
    <row r="3558" spans="1:13" ht="15" x14ac:dyDescent="0.2">
      <c r="A3558" s="166"/>
      <c r="B3558" s="207"/>
      <c r="C3558" s="207"/>
      <c r="D3558" s="207"/>
      <c r="E3558" s="207"/>
      <c r="F3558" s="207"/>
      <c r="G3558" s="207"/>
      <c r="H3558" s="207"/>
      <c r="I3558" s="207"/>
      <c r="J3558" s="207"/>
      <c r="K3558" s="207"/>
      <c r="L3558" s="207"/>
      <c r="M3558" s="207"/>
    </row>
    <row r="3559" spans="1:13" ht="15" x14ac:dyDescent="0.2">
      <c r="A3559" s="166"/>
      <c r="B3559" s="207"/>
      <c r="C3559" s="207"/>
      <c r="D3559" s="207"/>
      <c r="E3559" s="207"/>
      <c r="F3559" s="207"/>
      <c r="G3559" s="207"/>
      <c r="H3559" s="207"/>
      <c r="I3559" s="207"/>
      <c r="J3559" s="207"/>
      <c r="K3559" s="207"/>
      <c r="L3559" s="207"/>
      <c r="M3559" s="207"/>
    </row>
    <row r="3560" spans="1:13" ht="15" x14ac:dyDescent="0.2">
      <c r="A3560" s="166"/>
      <c r="B3560" s="207"/>
      <c r="C3560" s="207"/>
      <c r="D3560" s="207"/>
      <c r="E3560" s="207"/>
      <c r="F3560" s="207"/>
      <c r="G3560" s="207"/>
      <c r="H3560" s="207"/>
      <c r="I3560" s="207"/>
      <c r="J3560" s="207"/>
      <c r="K3560" s="207"/>
      <c r="L3560" s="207"/>
      <c r="M3560" s="207"/>
    </row>
    <row r="3561" spans="1:13" ht="15" x14ac:dyDescent="0.2">
      <c r="A3561" s="166"/>
      <c r="B3561" s="207"/>
      <c r="C3561" s="207"/>
      <c r="D3561" s="207"/>
      <c r="E3561" s="207"/>
      <c r="F3561" s="207"/>
      <c r="G3561" s="207"/>
      <c r="H3561" s="207"/>
      <c r="I3561" s="207"/>
      <c r="J3561" s="207"/>
      <c r="K3561" s="207"/>
      <c r="L3561" s="207"/>
      <c r="M3561" s="207"/>
    </row>
    <row r="3562" spans="1:13" ht="15" x14ac:dyDescent="0.2">
      <c r="A3562" s="166"/>
      <c r="B3562" s="207"/>
      <c r="C3562" s="207"/>
      <c r="D3562" s="207"/>
      <c r="E3562" s="207"/>
      <c r="F3562" s="207"/>
      <c r="G3562" s="207"/>
      <c r="H3562" s="207"/>
      <c r="I3562" s="207"/>
      <c r="J3562" s="207"/>
      <c r="K3562" s="207"/>
      <c r="L3562" s="207"/>
      <c r="M3562" s="207"/>
    </row>
    <row r="3563" spans="1:13" ht="15" x14ac:dyDescent="0.2">
      <c r="A3563" s="166"/>
      <c r="B3563" s="207"/>
      <c r="C3563" s="207"/>
      <c r="D3563" s="207"/>
      <c r="E3563" s="207"/>
      <c r="F3563" s="207"/>
      <c r="G3563" s="207"/>
      <c r="H3563" s="207"/>
      <c r="I3563" s="207"/>
      <c r="J3563" s="207"/>
      <c r="K3563" s="207"/>
      <c r="L3563" s="207"/>
      <c r="M3563" s="207"/>
    </row>
    <row r="3564" spans="1:13" ht="15" x14ac:dyDescent="0.2">
      <c r="A3564" s="166"/>
      <c r="B3564" s="207"/>
      <c r="C3564" s="207"/>
      <c r="D3564" s="207"/>
      <c r="E3564" s="207"/>
      <c r="F3564" s="207"/>
      <c r="G3564" s="207"/>
      <c r="H3564" s="207"/>
      <c r="I3564" s="207"/>
      <c r="J3564" s="207"/>
      <c r="K3564" s="207"/>
      <c r="L3564" s="207"/>
      <c r="M3564" s="207"/>
    </row>
    <row r="3565" spans="1:13" ht="15" x14ac:dyDescent="0.2">
      <c r="A3565" s="166"/>
      <c r="B3565" s="207"/>
      <c r="C3565" s="207"/>
      <c r="D3565" s="207"/>
      <c r="E3565" s="207"/>
      <c r="F3565" s="207"/>
      <c r="G3565" s="207"/>
      <c r="H3565" s="207"/>
      <c r="I3565" s="207"/>
      <c r="J3565" s="207"/>
      <c r="K3565" s="207"/>
      <c r="L3565" s="207"/>
      <c r="M3565" s="207"/>
    </row>
    <row r="3566" spans="1:13" ht="15" x14ac:dyDescent="0.2">
      <c r="A3566" s="166"/>
      <c r="B3566" s="207"/>
      <c r="C3566" s="207"/>
      <c r="D3566" s="207"/>
      <c r="E3566" s="207"/>
      <c r="F3566" s="207"/>
      <c r="G3566" s="207"/>
      <c r="H3566" s="207"/>
      <c r="I3566" s="207"/>
      <c r="J3566" s="207"/>
      <c r="K3566" s="207"/>
      <c r="L3566" s="207"/>
      <c r="M3566" s="207"/>
    </row>
    <row r="3567" spans="1:13" ht="15" x14ac:dyDescent="0.2">
      <c r="A3567" s="166"/>
      <c r="B3567" s="207"/>
      <c r="C3567" s="207"/>
      <c r="D3567" s="207"/>
      <c r="E3567" s="207"/>
      <c r="F3567" s="207"/>
      <c r="G3567" s="207"/>
      <c r="H3567" s="207"/>
      <c r="I3567" s="207"/>
      <c r="J3567" s="207"/>
      <c r="K3567" s="207"/>
      <c r="L3567" s="207"/>
      <c r="M3567" s="207"/>
    </row>
    <row r="3568" spans="1:13" ht="15" x14ac:dyDescent="0.2">
      <c r="A3568" s="166"/>
      <c r="B3568" s="207"/>
      <c r="C3568" s="207"/>
      <c r="D3568" s="207"/>
      <c r="E3568" s="207"/>
      <c r="F3568" s="207"/>
      <c r="G3568" s="207"/>
      <c r="H3568" s="207"/>
      <c r="I3568" s="207"/>
      <c r="J3568" s="207"/>
      <c r="K3568" s="207"/>
      <c r="L3568" s="207"/>
      <c r="M3568" s="207"/>
    </row>
    <row r="3569" spans="1:13" ht="15" x14ac:dyDescent="0.2">
      <c r="A3569" s="166"/>
      <c r="B3569" s="207"/>
      <c r="C3569" s="207"/>
      <c r="D3569" s="207"/>
      <c r="E3569" s="207"/>
      <c r="F3569" s="207"/>
      <c r="G3569" s="207"/>
      <c r="H3569" s="207"/>
      <c r="I3569" s="207"/>
      <c r="J3569" s="207"/>
      <c r="K3569" s="207"/>
      <c r="L3569" s="207"/>
      <c r="M3569" s="207"/>
    </row>
    <row r="3570" spans="1:13" ht="15" x14ac:dyDescent="0.2">
      <c r="A3570" s="166"/>
      <c r="B3570" s="207"/>
      <c r="C3570" s="207"/>
      <c r="D3570" s="207"/>
      <c r="E3570" s="207"/>
      <c r="F3570" s="207"/>
      <c r="G3570" s="207"/>
      <c r="H3570" s="207"/>
      <c r="I3570" s="207"/>
      <c r="J3570" s="207"/>
      <c r="K3570" s="207"/>
      <c r="L3570" s="207"/>
      <c r="M3570" s="207"/>
    </row>
    <row r="3571" spans="1:13" ht="15" x14ac:dyDescent="0.2">
      <c r="A3571" s="166"/>
      <c r="B3571" s="207"/>
      <c r="C3571" s="207"/>
      <c r="D3571" s="207"/>
      <c r="E3571" s="207"/>
      <c r="F3571" s="207"/>
      <c r="G3571" s="207"/>
      <c r="H3571" s="207"/>
      <c r="I3571" s="207"/>
      <c r="J3571" s="207"/>
      <c r="K3571" s="207"/>
      <c r="L3571" s="207"/>
      <c r="M3571" s="207"/>
    </row>
    <row r="3572" spans="1:13" ht="15" x14ac:dyDescent="0.2">
      <c r="A3572" s="166"/>
      <c r="B3572" s="207"/>
      <c r="C3572" s="207"/>
      <c r="D3572" s="207"/>
      <c r="E3572" s="207"/>
      <c r="F3572" s="207"/>
      <c r="G3572" s="207"/>
      <c r="H3572" s="207"/>
      <c r="I3572" s="207"/>
      <c r="J3572" s="207"/>
      <c r="K3572" s="207"/>
      <c r="L3572" s="207"/>
      <c r="M3572" s="207"/>
    </row>
    <row r="3573" spans="1:13" ht="15" x14ac:dyDescent="0.2">
      <c r="A3573" s="166"/>
      <c r="B3573" s="207"/>
      <c r="C3573" s="207"/>
      <c r="D3573" s="207"/>
      <c r="E3573" s="207"/>
      <c r="F3573" s="207"/>
      <c r="G3573" s="207"/>
      <c r="H3573" s="207"/>
      <c r="I3573" s="207"/>
      <c r="J3573" s="207"/>
      <c r="K3573" s="207"/>
      <c r="L3573" s="207"/>
      <c r="M3573" s="207"/>
    </row>
    <row r="3574" spans="1:13" ht="15" x14ac:dyDescent="0.2">
      <c r="A3574" s="166"/>
      <c r="B3574" s="207"/>
      <c r="C3574" s="207"/>
      <c r="D3574" s="207"/>
      <c r="E3574" s="207"/>
      <c r="F3574" s="207"/>
      <c r="G3574" s="207"/>
      <c r="H3574" s="207"/>
      <c r="I3574" s="207"/>
      <c r="J3574" s="207"/>
      <c r="K3574" s="207"/>
      <c r="L3574" s="207"/>
      <c r="M3574" s="207"/>
    </row>
    <row r="3575" spans="1:13" ht="15" x14ac:dyDescent="0.2">
      <c r="A3575" s="166"/>
      <c r="B3575" s="207"/>
      <c r="C3575" s="207"/>
      <c r="D3575" s="207"/>
      <c r="E3575" s="207"/>
      <c r="F3575" s="207"/>
      <c r="G3575" s="207"/>
      <c r="H3575" s="207"/>
      <c r="I3575" s="207"/>
      <c r="J3575" s="207"/>
      <c r="K3575" s="207"/>
      <c r="L3575" s="207"/>
      <c r="M3575" s="207"/>
    </row>
    <row r="3576" spans="1:13" ht="15" x14ac:dyDescent="0.2">
      <c r="A3576" s="166"/>
      <c r="B3576" s="207"/>
      <c r="C3576" s="207"/>
      <c r="D3576" s="207"/>
      <c r="E3576" s="207"/>
      <c r="F3576" s="207"/>
      <c r="G3576" s="207"/>
      <c r="H3576" s="207"/>
      <c r="I3576" s="207"/>
      <c r="J3576" s="207"/>
      <c r="K3576" s="207"/>
      <c r="L3576" s="207"/>
      <c r="M3576" s="207"/>
    </row>
    <row r="3577" spans="1:13" ht="15" x14ac:dyDescent="0.2">
      <c r="A3577" s="166"/>
      <c r="B3577" s="207"/>
      <c r="C3577" s="207"/>
      <c r="D3577" s="207"/>
      <c r="E3577" s="207"/>
      <c r="F3577" s="207"/>
      <c r="G3577" s="207"/>
      <c r="H3577" s="207"/>
      <c r="I3577" s="207"/>
      <c r="J3577" s="207"/>
      <c r="K3577" s="207"/>
      <c r="L3577" s="207"/>
      <c r="M3577" s="207"/>
    </row>
    <row r="3578" spans="1:13" ht="15" x14ac:dyDescent="0.2">
      <c r="A3578" s="166"/>
      <c r="B3578" s="207"/>
      <c r="C3578" s="207"/>
      <c r="D3578" s="207"/>
      <c r="E3578" s="207"/>
      <c r="F3578" s="207"/>
      <c r="G3578" s="207"/>
      <c r="H3578" s="207"/>
      <c r="I3578" s="207"/>
      <c r="J3578" s="207"/>
      <c r="K3578" s="207"/>
      <c r="L3578" s="207"/>
      <c r="M3578" s="207"/>
    </row>
    <row r="3579" spans="1:13" ht="15" x14ac:dyDescent="0.2">
      <c r="A3579" s="166"/>
      <c r="B3579" s="207"/>
      <c r="C3579" s="207"/>
      <c r="D3579" s="207"/>
      <c r="E3579" s="207"/>
      <c r="F3579" s="207"/>
      <c r="G3579" s="207"/>
      <c r="H3579" s="207"/>
      <c r="I3579" s="207"/>
      <c r="J3579" s="207"/>
      <c r="K3579" s="207"/>
      <c r="L3579" s="207"/>
      <c r="M3579" s="207"/>
    </row>
    <row r="3580" spans="1:13" ht="15" x14ac:dyDescent="0.2">
      <c r="A3580" s="166"/>
      <c r="B3580" s="207"/>
      <c r="C3580" s="207"/>
      <c r="D3580" s="207"/>
      <c r="E3580" s="207"/>
      <c r="F3580" s="207"/>
      <c r="G3580" s="207"/>
      <c r="H3580" s="207"/>
      <c r="I3580" s="207"/>
      <c r="J3580" s="207"/>
      <c r="K3580" s="207"/>
      <c r="L3580" s="207"/>
      <c r="M3580" s="207"/>
    </row>
    <row r="3581" spans="1:13" ht="15" x14ac:dyDescent="0.2">
      <c r="A3581" s="166"/>
      <c r="B3581" s="207"/>
      <c r="C3581" s="207"/>
      <c r="D3581" s="207"/>
      <c r="E3581" s="207"/>
      <c r="F3581" s="207"/>
      <c r="G3581" s="207"/>
      <c r="H3581" s="207"/>
      <c r="I3581" s="207"/>
      <c r="J3581" s="207"/>
      <c r="K3581" s="207"/>
      <c r="L3581" s="207"/>
      <c r="M3581" s="207"/>
    </row>
    <row r="3582" spans="1:13" ht="15" x14ac:dyDescent="0.2">
      <c r="A3582" s="166"/>
      <c r="B3582" s="207"/>
      <c r="C3582" s="207"/>
      <c r="D3582" s="207"/>
      <c r="E3582" s="207"/>
      <c r="F3582" s="207"/>
      <c r="G3582" s="207"/>
      <c r="H3582" s="207"/>
      <c r="I3582" s="207"/>
      <c r="J3582" s="207"/>
      <c r="K3582" s="207"/>
      <c r="L3582" s="207"/>
      <c r="M3582" s="207"/>
    </row>
    <row r="3583" spans="1:13" ht="15" x14ac:dyDescent="0.2">
      <c r="A3583" s="166"/>
      <c r="B3583" s="207"/>
      <c r="C3583" s="207"/>
      <c r="D3583" s="207"/>
      <c r="E3583" s="207"/>
      <c r="F3583" s="207"/>
      <c r="G3583" s="207"/>
      <c r="H3583" s="207"/>
      <c r="I3583" s="207"/>
      <c r="J3583" s="207"/>
      <c r="K3583" s="207"/>
      <c r="L3583" s="207"/>
      <c r="M3583" s="207"/>
    </row>
    <row r="3584" spans="1:13" ht="15" x14ac:dyDescent="0.2">
      <c r="A3584" s="166"/>
      <c r="B3584" s="207"/>
      <c r="C3584" s="207"/>
      <c r="D3584" s="207"/>
      <c r="E3584" s="207"/>
      <c r="F3584" s="207"/>
      <c r="G3584" s="207"/>
      <c r="H3584" s="207"/>
      <c r="I3584" s="207"/>
      <c r="J3584" s="207"/>
      <c r="K3584" s="207"/>
      <c r="L3584" s="207"/>
      <c r="M3584" s="207"/>
    </row>
    <row r="3585" spans="1:13" ht="15" x14ac:dyDescent="0.2">
      <c r="A3585" s="166"/>
      <c r="B3585" s="207"/>
      <c r="C3585" s="207"/>
      <c r="D3585" s="207"/>
      <c r="E3585" s="207"/>
      <c r="F3585" s="207"/>
      <c r="G3585" s="207"/>
      <c r="H3585" s="207"/>
      <c r="I3585" s="207"/>
      <c r="J3585" s="207"/>
      <c r="K3585" s="207"/>
      <c r="L3585" s="207"/>
      <c r="M3585" s="207"/>
    </row>
    <row r="3586" spans="1:13" ht="15" x14ac:dyDescent="0.2">
      <c r="A3586" s="166"/>
      <c r="B3586" s="207"/>
      <c r="C3586" s="207"/>
      <c r="D3586" s="207"/>
      <c r="E3586" s="207"/>
      <c r="F3586" s="207"/>
      <c r="G3586" s="207"/>
      <c r="H3586" s="207"/>
      <c r="I3586" s="207"/>
      <c r="J3586" s="207"/>
      <c r="K3586" s="207"/>
      <c r="L3586" s="207"/>
      <c r="M3586" s="207"/>
    </row>
    <row r="3587" spans="1:13" ht="15" x14ac:dyDescent="0.2">
      <c r="A3587" s="166"/>
      <c r="B3587" s="207"/>
      <c r="C3587" s="207"/>
      <c r="D3587" s="207"/>
      <c r="E3587" s="207"/>
      <c r="F3587" s="207"/>
      <c r="G3587" s="207"/>
      <c r="H3587" s="207"/>
      <c r="I3587" s="207"/>
      <c r="J3587" s="207"/>
      <c r="K3587" s="207"/>
      <c r="L3587" s="207"/>
      <c r="M3587" s="207"/>
    </row>
    <row r="3588" spans="1:13" ht="15" x14ac:dyDescent="0.2">
      <c r="A3588" s="166"/>
      <c r="B3588" s="207"/>
      <c r="C3588" s="207"/>
      <c r="D3588" s="207"/>
      <c r="E3588" s="207"/>
      <c r="F3588" s="207"/>
      <c r="G3588" s="207"/>
      <c r="H3588" s="207"/>
      <c r="I3588" s="207"/>
      <c r="J3588" s="207"/>
      <c r="K3588" s="207"/>
      <c r="L3588" s="207"/>
      <c r="M3588" s="207"/>
    </row>
    <row r="3589" spans="1:13" ht="15" x14ac:dyDescent="0.2">
      <c r="A3589" s="166"/>
      <c r="B3589" s="207"/>
      <c r="C3589" s="207"/>
      <c r="D3589" s="207"/>
      <c r="E3589" s="207"/>
      <c r="F3589" s="207"/>
      <c r="G3589" s="207"/>
      <c r="H3589" s="207"/>
      <c r="I3589" s="207"/>
      <c r="J3589" s="207"/>
      <c r="K3589" s="207"/>
      <c r="L3589" s="207"/>
      <c r="M3589" s="207"/>
    </row>
    <row r="3590" spans="1:13" ht="15" x14ac:dyDescent="0.2">
      <c r="A3590" s="166"/>
      <c r="B3590" s="207"/>
      <c r="C3590" s="207"/>
      <c r="D3590" s="207"/>
      <c r="E3590" s="207"/>
      <c r="F3590" s="207"/>
      <c r="G3590" s="207"/>
      <c r="H3590" s="207"/>
      <c r="I3590" s="207"/>
      <c r="J3590" s="207"/>
      <c r="K3590" s="207"/>
      <c r="L3590" s="207"/>
      <c r="M3590" s="207"/>
    </row>
    <row r="3591" spans="1:13" ht="15" x14ac:dyDescent="0.2">
      <c r="A3591" s="166"/>
      <c r="B3591" s="207"/>
      <c r="C3591" s="207"/>
      <c r="D3591" s="207"/>
      <c r="E3591" s="207"/>
      <c r="F3591" s="207"/>
      <c r="G3591" s="207"/>
      <c r="H3591" s="207"/>
      <c r="I3591" s="207"/>
      <c r="J3591" s="207"/>
      <c r="K3591" s="207"/>
      <c r="L3591" s="207"/>
      <c r="M3591" s="207"/>
    </row>
    <row r="3592" spans="1:13" ht="15" x14ac:dyDescent="0.2">
      <c r="A3592" s="166"/>
      <c r="B3592" s="207"/>
      <c r="C3592" s="207"/>
      <c r="D3592" s="207"/>
      <c r="E3592" s="207"/>
      <c r="F3592" s="207"/>
      <c r="G3592" s="207"/>
      <c r="H3592" s="207"/>
      <c r="I3592" s="207"/>
      <c r="J3592" s="207"/>
      <c r="K3592" s="207"/>
      <c r="L3592" s="207"/>
      <c r="M3592" s="207"/>
    </row>
    <row r="3593" spans="1:13" ht="15" x14ac:dyDescent="0.2">
      <c r="A3593" s="166"/>
      <c r="B3593" s="207"/>
      <c r="C3593" s="207"/>
      <c r="D3593" s="207"/>
      <c r="E3593" s="207"/>
      <c r="F3593" s="207"/>
      <c r="G3593" s="207"/>
      <c r="H3593" s="207"/>
      <c r="I3593" s="207"/>
      <c r="J3593" s="207"/>
      <c r="K3593" s="207"/>
      <c r="L3593" s="207"/>
      <c r="M3593" s="207"/>
    </row>
    <row r="3594" spans="1:13" ht="15" x14ac:dyDescent="0.2">
      <c r="A3594" s="166"/>
      <c r="B3594" s="207"/>
      <c r="C3594" s="207"/>
      <c r="D3594" s="207"/>
      <c r="E3594" s="207"/>
      <c r="F3594" s="207"/>
      <c r="G3594" s="207"/>
      <c r="H3594" s="207"/>
      <c r="I3594" s="207"/>
      <c r="J3594" s="207"/>
      <c r="K3594" s="207"/>
      <c r="L3594" s="207"/>
      <c r="M3594" s="207"/>
    </row>
    <row r="3595" spans="1:13" ht="15" x14ac:dyDescent="0.2">
      <c r="A3595" s="166"/>
      <c r="B3595" s="207"/>
      <c r="C3595" s="207"/>
      <c r="D3595" s="207"/>
      <c r="E3595" s="207"/>
      <c r="F3595" s="207"/>
      <c r="G3595" s="207"/>
      <c r="H3595" s="207"/>
      <c r="I3595" s="207"/>
      <c r="J3595" s="207"/>
      <c r="K3595" s="207"/>
      <c r="L3595" s="207"/>
      <c r="M3595" s="207"/>
    </row>
    <row r="3596" spans="1:13" ht="15" x14ac:dyDescent="0.2">
      <c r="A3596" s="166"/>
      <c r="B3596" s="207"/>
      <c r="C3596" s="207"/>
      <c r="D3596" s="207"/>
      <c r="E3596" s="207"/>
      <c r="F3596" s="207"/>
      <c r="G3596" s="207"/>
      <c r="H3596" s="207"/>
      <c r="I3596" s="207"/>
      <c r="J3596" s="207"/>
      <c r="K3596" s="207"/>
      <c r="L3596" s="207"/>
      <c r="M3596" s="207"/>
    </row>
    <row r="3597" spans="1:13" ht="15" x14ac:dyDescent="0.2">
      <c r="A3597" s="166"/>
      <c r="B3597" s="207"/>
      <c r="C3597" s="207"/>
      <c r="D3597" s="207"/>
      <c r="E3597" s="207"/>
      <c r="F3597" s="207"/>
      <c r="G3597" s="207"/>
      <c r="H3597" s="207"/>
      <c r="I3597" s="207"/>
      <c r="J3597" s="207"/>
      <c r="K3597" s="207"/>
      <c r="L3597" s="207"/>
      <c r="M3597" s="207"/>
    </row>
    <row r="3598" spans="1:13" ht="15" x14ac:dyDescent="0.2">
      <c r="A3598" s="166"/>
      <c r="B3598" s="207"/>
      <c r="C3598" s="207"/>
      <c r="D3598" s="207"/>
      <c r="E3598" s="207"/>
      <c r="F3598" s="207"/>
      <c r="G3598" s="207"/>
      <c r="H3598" s="207"/>
      <c r="I3598" s="207"/>
      <c r="J3598" s="207"/>
      <c r="K3598" s="207"/>
      <c r="L3598" s="207"/>
      <c r="M3598" s="207"/>
    </row>
    <row r="3599" spans="1:13" ht="15" x14ac:dyDescent="0.2">
      <c r="A3599" s="166"/>
      <c r="B3599" s="207"/>
      <c r="C3599" s="207"/>
      <c r="D3599" s="207"/>
      <c r="E3599" s="207"/>
      <c r="F3599" s="207"/>
      <c r="G3599" s="207"/>
      <c r="H3599" s="207"/>
      <c r="I3599" s="207"/>
      <c r="J3599" s="207"/>
      <c r="K3599" s="207"/>
      <c r="L3599" s="207"/>
      <c r="M3599" s="207"/>
    </row>
    <row r="3600" spans="1:13" ht="15" x14ac:dyDescent="0.2">
      <c r="A3600" s="166"/>
      <c r="B3600" s="207"/>
      <c r="C3600" s="207"/>
      <c r="D3600" s="207"/>
      <c r="E3600" s="207"/>
      <c r="F3600" s="207"/>
      <c r="G3600" s="207"/>
      <c r="H3600" s="207"/>
      <c r="I3600" s="207"/>
      <c r="J3600" s="207"/>
      <c r="K3600" s="207"/>
      <c r="L3600" s="207"/>
      <c r="M3600" s="207"/>
    </row>
    <row r="3601" spans="1:13" ht="15" x14ac:dyDescent="0.2">
      <c r="A3601" s="166"/>
      <c r="B3601" s="207"/>
      <c r="C3601" s="207"/>
      <c r="D3601" s="207"/>
      <c r="E3601" s="207"/>
      <c r="F3601" s="207"/>
      <c r="G3601" s="207"/>
      <c r="H3601" s="207"/>
      <c r="I3601" s="207"/>
      <c r="J3601" s="207"/>
      <c r="K3601" s="207"/>
      <c r="L3601" s="207"/>
      <c r="M3601" s="207"/>
    </row>
    <row r="3602" spans="1:13" ht="15" x14ac:dyDescent="0.2">
      <c r="A3602" s="166"/>
      <c r="B3602" s="207"/>
      <c r="C3602" s="207"/>
      <c r="D3602" s="207"/>
      <c r="E3602" s="207"/>
      <c r="F3602" s="207"/>
      <c r="G3602" s="207"/>
      <c r="H3602" s="207"/>
      <c r="I3602" s="207"/>
      <c r="J3602" s="207"/>
      <c r="K3602" s="207"/>
      <c r="L3602" s="207"/>
      <c r="M3602" s="207"/>
    </row>
    <row r="3603" spans="1:13" ht="15" x14ac:dyDescent="0.2">
      <c r="A3603" s="166"/>
      <c r="B3603" s="207"/>
      <c r="C3603" s="207"/>
      <c r="D3603" s="207"/>
      <c r="E3603" s="207"/>
      <c r="F3603" s="207"/>
      <c r="G3603" s="207"/>
      <c r="H3603" s="207"/>
      <c r="I3603" s="207"/>
      <c r="J3603" s="207"/>
      <c r="K3603" s="207"/>
      <c r="L3603" s="207"/>
      <c r="M3603" s="207"/>
    </row>
    <row r="3604" spans="1:13" ht="15" x14ac:dyDescent="0.2">
      <c r="A3604" s="166"/>
      <c r="B3604" s="207"/>
      <c r="C3604" s="207"/>
      <c r="D3604" s="207"/>
      <c r="E3604" s="207"/>
      <c r="F3604" s="207"/>
      <c r="G3604" s="207"/>
      <c r="H3604" s="207"/>
      <c r="I3604" s="207"/>
      <c r="J3604" s="207"/>
      <c r="K3604" s="207"/>
      <c r="L3604" s="207"/>
      <c r="M3604" s="207"/>
    </row>
    <row r="3605" spans="1:13" ht="15" x14ac:dyDescent="0.2">
      <c r="A3605" s="166"/>
      <c r="B3605" s="207"/>
      <c r="C3605" s="207"/>
      <c r="D3605" s="207"/>
      <c r="E3605" s="207"/>
      <c r="F3605" s="207"/>
      <c r="G3605" s="207"/>
      <c r="H3605" s="207"/>
      <c r="I3605" s="207"/>
      <c r="J3605" s="207"/>
      <c r="K3605" s="207"/>
      <c r="L3605" s="207"/>
      <c r="M3605" s="207"/>
    </row>
    <row r="3606" spans="1:13" ht="15" x14ac:dyDescent="0.2">
      <c r="A3606" s="166"/>
      <c r="B3606" s="207"/>
      <c r="C3606" s="207"/>
      <c r="D3606" s="207"/>
      <c r="E3606" s="207"/>
      <c r="F3606" s="207"/>
      <c r="G3606" s="207"/>
      <c r="H3606" s="207"/>
      <c r="I3606" s="207"/>
      <c r="J3606" s="207"/>
      <c r="K3606" s="207"/>
      <c r="L3606" s="207"/>
      <c r="M3606" s="207"/>
    </row>
    <row r="3607" spans="1:13" ht="15" x14ac:dyDescent="0.2">
      <c r="A3607" s="166"/>
      <c r="B3607" s="207"/>
      <c r="C3607" s="207"/>
      <c r="D3607" s="207"/>
      <c r="E3607" s="207"/>
      <c r="F3607" s="207"/>
      <c r="G3607" s="207"/>
      <c r="H3607" s="207"/>
      <c r="I3607" s="207"/>
      <c r="J3607" s="207"/>
      <c r="K3607" s="207"/>
      <c r="L3607" s="207"/>
      <c r="M3607" s="207"/>
    </row>
    <row r="3608" spans="1:13" ht="15" x14ac:dyDescent="0.2">
      <c r="A3608" s="166"/>
      <c r="B3608" s="207"/>
      <c r="C3608" s="207"/>
      <c r="D3608" s="207"/>
      <c r="E3608" s="207"/>
      <c r="F3608" s="207"/>
      <c r="G3608" s="207"/>
      <c r="H3608" s="207"/>
      <c r="I3608" s="207"/>
      <c r="J3608" s="207"/>
      <c r="K3608" s="207"/>
      <c r="L3608" s="207"/>
      <c r="M3608" s="207"/>
    </row>
    <row r="3609" spans="1:13" ht="15" x14ac:dyDescent="0.2">
      <c r="A3609" s="166"/>
      <c r="B3609" s="207"/>
      <c r="C3609" s="207"/>
      <c r="D3609" s="207"/>
      <c r="E3609" s="207"/>
      <c r="F3609" s="207"/>
      <c r="G3609" s="207"/>
      <c r="H3609" s="207"/>
      <c r="I3609" s="207"/>
      <c r="J3609" s="207"/>
      <c r="K3609" s="207"/>
      <c r="L3609" s="207"/>
      <c r="M3609" s="207"/>
    </row>
    <row r="3610" spans="1:13" ht="15" x14ac:dyDescent="0.2">
      <c r="A3610" s="166"/>
      <c r="B3610" s="207"/>
      <c r="C3610" s="207"/>
      <c r="D3610" s="207"/>
      <c r="E3610" s="207"/>
      <c r="F3610" s="207"/>
      <c r="G3610" s="207"/>
      <c r="H3610" s="207"/>
      <c r="I3610" s="207"/>
      <c r="J3610" s="207"/>
      <c r="K3610" s="207"/>
      <c r="L3610" s="207"/>
      <c r="M3610" s="207"/>
    </row>
    <row r="3611" spans="1:13" ht="15" x14ac:dyDescent="0.2">
      <c r="A3611" s="166"/>
      <c r="B3611" s="207"/>
      <c r="C3611" s="207"/>
      <c r="D3611" s="207"/>
      <c r="E3611" s="207"/>
      <c r="F3611" s="207"/>
      <c r="G3611" s="207"/>
      <c r="H3611" s="207"/>
      <c r="I3611" s="207"/>
      <c r="J3611" s="207"/>
      <c r="K3611" s="207"/>
      <c r="L3611" s="207"/>
      <c r="M3611" s="207"/>
    </row>
    <row r="3612" spans="1:13" ht="15" x14ac:dyDescent="0.2">
      <c r="A3612" s="166"/>
      <c r="B3612" s="207"/>
      <c r="C3612" s="207"/>
      <c r="D3612" s="207"/>
      <c r="E3612" s="207"/>
      <c r="F3612" s="207"/>
      <c r="G3612" s="207"/>
      <c r="H3612" s="207"/>
      <c r="I3612" s="207"/>
      <c r="J3612" s="207"/>
      <c r="K3612" s="207"/>
      <c r="L3612" s="207"/>
      <c r="M3612" s="207"/>
    </row>
    <row r="3613" spans="1:13" ht="15" x14ac:dyDescent="0.2">
      <c r="A3613" s="166"/>
      <c r="B3613" s="207"/>
      <c r="C3613" s="207"/>
      <c r="D3613" s="207"/>
      <c r="E3613" s="207"/>
      <c r="F3613" s="207"/>
      <c r="G3613" s="207"/>
      <c r="H3613" s="207"/>
      <c r="I3613" s="207"/>
      <c r="J3613" s="207"/>
      <c r="K3613" s="207"/>
      <c r="L3613" s="207"/>
      <c r="M3613" s="207"/>
    </row>
    <row r="3614" spans="1:13" ht="15" x14ac:dyDescent="0.2">
      <c r="A3614" s="166"/>
      <c r="B3614" s="207"/>
      <c r="C3614" s="207"/>
      <c r="D3614" s="207"/>
      <c r="E3614" s="207"/>
      <c r="F3614" s="207"/>
      <c r="G3614" s="207"/>
      <c r="H3614" s="207"/>
      <c r="I3614" s="207"/>
      <c r="J3614" s="207"/>
      <c r="K3614" s="207"/>
      <c r="L3614" s="207"/>
      <c r="M3614" s="207"/>
    </row>
    <row r="3615" spans="1:13" ht="15" x14ac:dyDescent="0.2">
      <c r="A3615" s="166"/>
      <c r="B3615" s="207"/>
      <c r="C3615" s="207"/>
      <c r="D3615" s="207"/>
      <c r="E3615" s="207"/>
      <c r="F3615" s="207"/>
      <c r="G3615" s="207"/>
      <c r="H3615" s="207"/>
      <c r="I3615" s="207"/>
      <c r="J3615" s="207"/>
      <c r="K3615" s="207"/>
      <c r="L3615" s="207"/>
      <c r="M3615" s="207"/>
    </row>
    <row r="3616" spans="1:13" ht="15" x14ac:dyDescent="0.2">
      <c r="A3616" s="166"/>
      <c r="B3616" s="207"/>
      <c r="C3616" s="207"/>
      <c r="D3616" s="207"/>
      <c r="E3616" s="207"/>
      <c r="F3616" s="207"/>
      <c r="G3616" s="207"/>
      <c r="H3616" s="207"/>
      <c r="I3616" s="207"/>
      <c r="J3616" s="207"/>
      <c r="K3616" s="207"/>
      <c r="L3616" s="207"/>
      <c r="M3616" s="207"/>
    </row>
    <row r="3617" spans="1:13" ht="15" x14ac:dyDescent="0.2">
      <c r="A3617" s="166"/>
      <c r="B3617" s="207"/>
      <c r="C3617" s="207"/>
      <c r="D3617" s="207"/>
      <c r="E3617" s="207"/>
      <c r="F3617" s="207"/>
      <c r="G3617" s="207"/>
      <c r="H3617" s="207"/>
      <c r="I3617" s="207"/>
      <c r="J3617" s="207"/>
      <c r="K3617" s="207"/>
      <c r="L3617" s="207"/>
      <c r="M3617" s="207"/>
    </row>
    <row r="3618" spans="1:13" ht="15" x14ac:dyDescent="0.2">
      <c r="A3618" s="166"/>
      <c r="B3618" s="207"/>
      <c r="C3618" s="207"/>
      <c r="D3618" s="207"/>
      <c r="E3618" s="207"/>
      <c r="F3618" s="207"/>
      <c r="G3618" s="207"/>
      <c r="H3618" s="207"/>
      <c r="I3618" s="207"/>
      <c r="J3618" s="207"/>
      <c r="K3618" s="207"/>
      <c r="L3618" s="207"/>
      <c r="M3618" s="207"/>
    </row>
    <row r="3619" spans="1:13" ht="15" x14ac:dyDescent="0.2">
      <c r="A3619" s="166"/>
      <c r="B3619" s="207"/>
      <c r="C3619" s="207"/>
      <c r="D3619" s="207"/>
      <c r="E3619" s="207"/>
      <c r="F3619" s="207"/>
      <c r="G3619" s="207"/>
      <c r="H3619" s="207"/>
      <c r="I3619" s="207"/>
      <c r="J3619" s="207"/>
      <c r="K3619" s="207"/>
      <c r="L3619" s="207"/>
      <c r="M3619" s="207"/>
    </row>
    <row r="3620" spans="1:13" ht="15" x14ac:dyDescent="0.2">
      <c r="A3620" s="166"/>
      <c r="B3620" s="207"/>
      <c r="C3620" s="207"/>
      <c r="D3620" s="207"/>
      <c r="E3620" s="207"/>
      <c r="F3620" s="207"/>
      <c r="G3620" s="207"/>
      <c r="H3620" s="207"/>
      <c r="I3620" s="207"/>
      <c r="J3620" s="207"/>
      <c r="K3620" s="207"/>
      <c r="L3620" s="207"/>
      <c r="M3620" s="207"/>
    </row>
    <row r="3621" spans="1:13" ht="15" x14ac:dyDescent="0.2">
      <c r="A3621" s="166"/>
      <c r="B3621" s="207"/>
      <c r="C3621" s="207"/>
      <c r="D3621" s="207"/>
      <c r="E3621" s="207"/>
      <c r="F3621" s="207"/>
      <c r="G3621" s="207"/>
      <c r="H3621" s="207"/>
      <c r="I3621" s="207"/>
      <c r="J3621" s="207"/>
      <c r="K3621" s="207"/>
      <c r="L3621" s="207"/>
      <c r="M3621" s="207"/>
    </row>
    <row r="3622" spans="1:13" ht="15" x14ac:dyDescent="0.2">
      <c r="A3622" s="166"/>
      <c r="B3622" s="207"/>
      <c r="C3622" s="207"/>
      <c r="D3622" s="207"/>
      <c r="E3622" s="207"/>
      <c r="F3622" s="207"/>
      <c r="G3622" s="207"/>
      <c r="H3622" s="207"/>
      <c r="I3622" s="207"/>
      <c r="J3622" s="207"/>
      <c r="K3622" s="207"/>
      <c r="L3622" s="207"/>
      <c r="M3622" s="207"/>
    </row>
    <row r="3623" spans="1:13" ht="15" x14ac:dyDescent="0.2">
      <c r="A3623" s="166"/>
      <c r="B3623" s="207"/>
      <c r="C3623" s="207"/>
      <c r="D3623" s="207"/>
      <c r="E3623" s="207"/>
      <c r="F3623" s="207"/>
      <c r="G3623" s="207"/>
      <c r="H3623" s="207"/>
      <c r="I3623" s="207"/>
      <c r="J3623" s="207"/>
      <c r="K3623" s="207"/>
      <c r="L3623" s="207"/>
      <c r="M3623" s="207"/>
    </row>
    <row r="3624" spans="1:13" ht="15" x14ac:dyDescent="0.2">
      <c r="A3624" s="166"/>
      <c r="B3624" s="207"/>
      <c r="C3624" s="207"/>
      <c r="D3624" s="207"/>
      <c r="E3624" s="207"/>
      <c r="F3624" s="207"/>
      <c r="G3624" s="207"/>
      <c r="H3624" s="207"/>
      <c r="I3624" s="207"/>
      <c r="J3624" s="207"/>
      <c r="K3624" s="207"/>
      <c r="L3624" s="207"/>
      <c r="M3624" s="207"/>
    </row>
    <row r="3625" spans="1:13" ht="15" x14ac:dyDescent="0.2">
      <c r="A3625" s="166"/>
      <c r="B3625" s="207"/>
      <c r="C3625" s="207"/>
      <c r="D3625" s="207"/>
      <c r="E3625" s="207"/>
      <c r="F3625" s="207"/>
      <c r="G3625" s="207"/>
      <c r="H3625" s="207"/>
      <c r="I3625" s="207"/>
      <c r="J3625" s="207"/>
      <c r="K3625" s="207"/>
      <c r="L3625" s="207"/>
      <c r="M3625" s="207"/>
    </row>
    <row r="3626" spans="1:13" ht="15" x14ac:dyDescent="0.2">
      <c r="A3626" s="166"/>
      <c r="B3626" s="207"/>
      <c r="C3626" s="207"/>
      <c r="D3626" s="207"/>
      <c r="E3626" s="207"/>
      <c r="F3626" s="207"/>
      <c r="G3626" s="207"/>
      <c r="H3626" s="207"/>
      <c r="I3626" s="207"/>
      <c r="J3626" s="207"/>
      <c r="K3626" s="207"/>
      <c r="L3626" s="207"/>
      <c r="M3626" s="207"/>
    </row>
    <row r="3627" spans="1:13" ht="15" x14ac:dyDescent="0.2">
      <c r="A3627" s="166"/>
      <c r="B3627" s="207"/>
      <c r="C3627" s="207"/>
      <c r="D3627" s="207"/>
      <c r="E3627" s="207"/>
      <c r="F3627" s="207"/>
      <c r="G3627" s="207"/>
      <c r="H3627" s="207"/>
      <c r="I3627" s="207"/>
      <c r="J3627" s="207"/>
      <c r="K3627" s="207"/>
      <c r="L3627" s="207"/>
      <c r="M3627" s="207"/>
    </row>
    <row r="3628" spans="1:13" ht="15" x14ac:dyDescent="0.2">
      <c r="A3628" s="166"/>
      <c r="B3628" s="207"/>
      <c r="C3628" s="207"/>
      <c r="D3628" s="207"/>
      <c r="E3628" s="207"/>
      <c r="F3628" s="207"/>
      <c r="G3628" s="207"/>
      <c r="H3628" s="207"/>
      <c r="I3628" s="207"/>
      <c r="J3628" s="207"/>
      <c r="K3628" s="207"/>
      <c r="L3628" s="207"/>
      <c r="M3628" s="207"/>
    </row>
    <row r="3629" spans="1:13" ht="15" x14ac:dyDescent="0.2">
      <c r="A3629" s="166"/>
      <c r="B3629" s="207"/>
      <c r="C3629" s="207"/>
      <c r="D3629" s="207"/>
      <c r="E3629" s="207"/>
      <c r="F3629" s="207"/>
      <c r="G3629" s="207"/>
      <c r="H3629" s="207"/>
      <c r="I3629" s="207"/>
      <c r="J3629" s="207"/>
      <c r="K3629" s="207"/>
      <c r="L3629" s="207"/>
      <c r="M3629" s="207"/>
    </row>
    <row r="3630" spans="1:13" ht="15" x14ac:dyDescent="0.2">
      <c r="A3630" s="166"/>
      <c r="B3630" s="207"/>
      <c r="C3630" s="207"/>
      <c r="D3630" s="207"/>
      <c r="E3630" s="207"/>
      <c r="F3630" s="207"/>
      <c r="G3630" s="207"/>
      <c r="H3630" s="207"/>
      <c r="I3630" s="207"/>
      <c r="J3630" s="207"/>
      <c r="K3630" s="207"/>
      <c r="L3630" s="207"/>
      <c r="M3630" s="207"/>
    </row>
    <row r="3631" spans="1:13" ht="15" x14ac:dyDescent="0.2">
      <c r="A3631" s="166"/>
      <c r="B3631" s="207"/>
      <c r="C3631" s="207"/>
      <c r="D3631" s="207"/>
      <c r="E3631" s="207"/>
      <c r="F3631" s="207"/>
      <c r="G3631" s="207"/>
      <c r="H3631" s="207"/>
      <c r="I3631" s="207"/>
      <c r="J3631" s="207"/>
      <c r="K3631" s="207"/>
      <c r="L3631" s="207"/>
      <c r="M3631" s="207"/>
    </row>
    <row r="3632" spans="1:13" ht="15" x14ac:dyDescent="0.2">
      <c r="A3632" s="166"/>
      <c r="B3632" s="207"/>
      <c r="C3632" s="207"/>
      <c r="D3632" s="207"/>
      <c r="E3632" s="207"/>
      <c r="F3632" s="207"/>
      <c r="G3632" s="207"/>
      <c r="H3632" s="207"/>
      <c r="I3632" s="207"/>
      <c r="J3632" s="207"/>
      <c r="K3632" s="207"/>
      <c r="L3632" s="207"/>
      <c r="M3632" s="207"/>
    </row>
    <row r="3633" spans="1:13" ht="15" x14ac:dyDescent="0.2">
      <c r="A3633" s="166"/>
      <c r="B3633" s="207"/>
      <c r="C3633" s="207"/>
      <c r="D3633" s="207"/>
      <c r="E3633" s="207"/>
      <c r="F3633" s="207"/>
      <c r="G3633" s="207"/>
      <c r="H3633" s="207"/>
      <c r="I3633" s="207"/>
      <c r="J3633" s="207"/>
      <c r="K3633" s="207"/>
      <c r="L3633" s="207"/>
      <c r="M3633" s="207"/>
    </row>
    <row r="3634" spans="1:13" ht="15" x14ac:dyDescent="0.2">
      <c r="A3634" s="166"/>
      <c r="B3634" s="207"/>
      <c r="C3634" s="207"/>
      <c r="D3634" s="207"/>
      <c r="E3634" s="207"/>
      <c r="F3634" s="207"/>
      <c r="G3634" s="207"/>
      <c r="H3634" s="207"/>
      <c r="I3634" s="207"/>
      <c r="J3634" s="207"/>
      <c r="K3634" s="207"/>
      <c r="L3634" s="207"/>
      <c r="M3634" s="207"/>
    </row>
    <row r="3635" spans="1:13" ht="15" x14ac:dyDescent="0.2">
      <c r="A3635" s="166"/>
      <c r="B3635" s="207"/>
      <c r="C3635" s="207"/>
      <c r="D3635" s="207"/>
      <c r="E3635" s="207"/>
      <c r="F3635" s="207"/>
      <c r="G3635" s="207"/>
      <c r="H3635" s="207"/>
      <c r="I3635" s="207"/>
      <c r="J3635" s="207"/>
      <c r="K3635" s="207"/>
      <c r="L3635" s="207"/>
      <c r="M3635" s="207"/>
    </row>
    <row r="3636" spans="1:13" ht="15" x14ac:dyDescent="0.2">
      <c r="A3636" s="166"/>
      <c r="B3636" s="207"/>
      <c r="C3636" s="207"/>
      <c r="D3636" s="207"/>
      <c r="E3636" s="207"/>
      <c r="F3636" s="207"/>
      <c r="G3636" s="207"/>
      <c r="H3636" s="207"/>
      <c r="I3636" s="207"/>
      <c r="J3636" s="207"/>
      <c r="K3636" s="207"/>
      <c r="L3636" s="207"/>
      <c r="M3636" s="207"/>
    </row>
    <row r="3637" spans="1:13" ht="15" x14ac:dyDescent="0.2">
      <c r="A3637" s="166"/>
      <c r="B3637" s="207"/>
      <c r="C3637" s="207"/>
      <c r="D3637" s="207"/>
      <c r="E3637" s="207"/>
      <c r="F3637" s="207"/>
      <c r="G3637" s="207"/>
      <c r="H3637" s="207"/>
      <c r="I3637" s="207"/>
      <c r="J3637" s="207"/>
      <c r="K3637" s="207"/>
      <c r="L3637" s="207"/>
      <c r="M3637" s="207"/>
    </row>
    <row r="3638" spans="1:13" ht="15" x14ac:dyDescent="0.2">
      <c r="A3638" s="166"/>
      <c r="B3638" s="207"/>
      <c r="C3638" s="207"/>
      <c r="D3638" s="207"/>
      <c r="E3638" s="207"/>
      <c r="F3638" s="207"/>
      <c r="G3638" s="207"/>
      <c r="H3638" s="207"/>
      <c r="I3638" s="207"/>
      <c r="J3638" s="207"/>
      <c r="K3638" s="207"/>
      <c r="L3638" s="207"/>
      <c r="M3638" s="207"/>
    </row>
    <row r="3639" spans="1:13" ht="15" x14ac:dyDescent="0.2">
      <c r="A3639" s="166"/>
      <c r="B3639" s="207"/>
      <c r="C3639" s="207"/>
      <c r="D3639" s="207"/>
      <c r="E3639" s="207"/>
      <c r="F3639" s="207"/>
      <c r="G3639" s="207"/>
      <c r="H3639" s="207"/>
      <c r="I3639" s="207"/>
      <c r="J3639" s="207"/>
      <c r="K3639" s="207"/>
      <c r="L3639" s="207"/>
      <c r="M3639" s="207"/>
    </row>
    <row r="3640" spans="1:13" ht="15" x14ac:dyDescent="0.2">
      <c r="A3640" s="166"/>
      <c r="B3640" s="207"/>
      <c r="C3640" s="207"/>
      <c r="D3640" s="207"/>
      <c r="E3640" s="207"/>
      <c r="F3640" s="207"/>
      <c r="G3640" s="207"/>
      <c r="H3640" s="207"/>
      <c r="I3640" s="207"/>
      <c r="J3640" s="207"/>
      <c r="K3640" s="207"/>
      <c r="L3640" s="207"/>
      <c r="M3640" s="207"/>
    </row>
    <row r="3641" spans="1:13" ht="15" x14ac:dyDescent="0.2">
      <c r="A3641" s="166"/>
      <c r="B3641" s="207"/>
      <c r="C3641" s="207"/>
      <c r="D3641" s="207"/>
      <c r="E3641" s="207"/>
      <c r="F3641" s="207"/>
      <c r="G3641" s="207"/>
      <c r="H3641" s="207"/>
      <c r="I3641" s="207"/>
      <c r="J3641" s="207"/>
      <c r="K3641" s="207"/>
      <c r="L3641" s="207"/>
      <c r="M3641" s="207"/>
    </row>
    <row r="3642" spans="1:13" ht="15" x14ac:dyDescent="0.2">
      <c r="A3642" s="166"/>
      <c r="B3642" s="207"/>
      <c r="C3642" s="207"/>
      <c r="D3642" s="207"/>
      <c r="E3642" s="207"/>
      <c r="F3642" s="207"/>
      <c r="G3642" s="207"/>
      <c r="H3642" s="207"/>
      <c r="I3642" s="207"/>
      <c r="J3642" s="207"/>
      <c r="K3642" s="207"/>
      <c r="L3642" s="207"/>
      <c r="M3642" s="207"/>
    </row>
    <row r="3643" spans="1:13" ht="15" x14ac:dyDescent="0.2">
      <c r="A3643" s="166"/>
      <c r="B3643" s="207"/>
      <c r="C3643" s="207"/>
      <c r="D3643" s="207"/>
      <c r="E3643" s="207"/>
      <c r="F3643" s="207"/>
      <c r="G3643" s="207"/>
      <c r="H3643" s="207"/>
      <c r="I3643" s="207"/>
      <c r="J3643" s="207"/>
      <c r="K3643" s="207"/>
      <c r="L3643" s="207"/>
      <c r="M3643" s="207"/>
    </row>
    <row r="3644" spans="1:13" ht="15" x14ac:dyDescent="0.2">
      <c r="A3644" s="166"/>
      <c r="B3644" s="207"/>
      <c r="C3644" s="207"/>
      <c r="D3644" s="207"/>
      <c r="E3644" s="207"/>
      <c r="F3644" s="207"/>
      <c r="G3644" s="207"/>
      <c r="H3644" s="207"/>
      <c r="I3644" s="207"/>
      <c r="J3644" s="207"/>
      <c r="K3644" s="207"/>
      <c r="L3644" s="207"/>
      <c r="M3644" s="207"/>
    </row>
    <row r="3645" spans="1:13" ht="15" x14ac:dyDescent="0.2">
      <c r="A3645" s="166"/>
      <c r="B3645" s="207"/>
      <c r="C3645" s="207"/>
      <c r="D3645" s="207"/>
      <c r="E3645" s="207"/>
      <c r="F3645" s="207"/>
      <c r="G3645" s="207"/>
      <c r="H3645" s="207"/>
      <c r="I3645" s="207"/>
      <c r="J3645" s="207"/>
      <c r="K3645" s="207"/>
      <c r="L3645" s="207"/>
      <c r="M3645" s="207"/>
    </row>
    <row r="3646" spans="1:13" ht="15" x14ac:dyDescent="0.2">
      <c r="A3646" s="166"/>
      <c r="B3646" s="207"/>
      <c r="C3646" s="207"/>
      <c r="D3646" s="207"/>
      <c r="E3646" s="207"/>
      <c r="F3646" s="207"/>
      <c r="G3646" s="207"/>
      <c r="H3646" s="207"/>
      <c r="I3646" s="207"/>
      <c r="J3646" s="207"/>
      <c r="K3646" s="207"/>
      <c r="L3646" s="207"/>
      <c r="M3646" s="207"/>
    </row>
    <row r="3647" spans="1:13" ht="15" x14ac:dyDescent="0.2">
      <c r="A3647" s="166"/>
      <c r="B3647" s="207"/>
      <c r="C3647" s="207"/>
      <c r="D3647" s="207"/>
      <c r="E3647" s="207"/>
      <c r="F3647" s="207"/>
      <c r="G3647" s="207"/>
      <c r="H3647" s="207"/>
      <c r="I3647" s="207"/>
      <c r="J3647" s="207"/>
      <c r="K3647" s="207"/>
      <c r="L3647" s="207"/>
      <c r="M3647" s="207"/>
    </row>
    <row r="3648" spans="1:13" ht="15" x14ac:dyDescent="0.2">
      <c r="A3648" s="166"/>
      <c r="B3648" s="207"/>
      <c r="C3648" s="207"/>
      <c r="D3648" s="207"/>
      <c r="E3648" s="207"/>
      <c r="F3648" s="207"/>
      <c r="G3648" s="207"/>
      <c r="H3648" s="207"/>
      <c r="I3648" s="207"/>
      <c r="J3648" s="207"/>
      <c r="K3648" s="207"/>
      <c r="L3648" s="207"/>
      <c r="M3648" s="207"/>
    </row>
    <row r="3649" spans="1:13" ht="15" x14ac:dyDescent="0.2">
      <c r="A3649" s="166"/>
      <c r="B3649" s="207"/>
      <c r="C3649" s="207"/>
      <c r="D3649" s="207"/>
      <c r="E3649" s="207"/>
      <c r="F3649" s="207"/>
      <c r="G3649" s="207"/>
      <c r="H3649" s="207"/>
      <c r="I3649" s="207"/>
      <c r="J3649" s="207"/>
      <c r="K3649" s="207"/>
      <c r="L3649" s="207"/>
      <c r="M3649" s="207"/>
    </row>
    <row r="3650" spans="1:13" ht="15" x14ac:dyDescent="0.2">
      <c r="A3650" s="166"/>
      <c r="B3650" s="207"/>
      <c r="C3650" s="207"/>
      <c r="D3650" s="207"/>
      <c r="E3650" s="207"/>
      <c r="F3650" s="207"/>
      <c r="G3650" s="207"/>
      <c r="H3650" s="207"/>
      <c r="I3650" s="207"/>
      <c r="J3650" s="207"/>
      <c r="K3650" s="207"/>
      <c r="L3650" s="207"/>
      <c r="M3650" s="207"/>
    </row>
    <row r="3651" spans="1:13" ht="15" x14ac:dyDescent="0.2">
      <c r="A3651" s="166"/>
      <c r="B3651" s="207"/>
      <c r="C3651" s="207"/>
      <c r="D3651" s="207"/>
      <c r="E3651" s="207"/>
      <c r="F3651" s="207"/>
      <c r="G3651" s="207"/>
      <c r="H3651" s="207"/>
      <c r="I3651" s="207"/>
      <c r="J3651" s="207"/>
      <c r="K3651" s="207"/>
      <c r="L3651" s="207"/>
      <c r="M3651" s="207"/>
    </row>
    <row r="3652" spans="1:13" ht="15" x14ac:dyDescent="0.2">
      <c r="A3652" s="166"/>
      <c r="B3652" s="207"/>
      <c r="C3652" s="207"/>
      <c r="D3652" s="207"/>
      <c r="E3652" s="207"/>
      <c r="F3652" s="207"/>
      <c r="G3652" s="207"/>
      <c r="H3652" s="207"/>
      <c r="I3652" s="207"/>
      <c r="J3652" s="207"/>
      <c r="K3652" s="207"/>
      <c r="L3652" s="207"/>
      <c r="M3652" s="207"/>
    </row>
    <row r="3653" spans="1:13" ht="15" x14ac:dyDescent="0.2">
      <c r="A3653" s="166"/>
      <c r="B3653" s="207"/>
      <c r="C3653" s="207"/>
      <c r="D3653" s="207"/>
      <c r="E3653" s="207"/>
      <c r="F3653" s="207"/>
      <c r="G3653" s="207"/>
      <c r="H3653" s="207"/>
      <c r="I3653" s="207"/>
      <c r="J3653" s="207"/>
      <c r="K3653" s="207"/>
      <c r="L3653" s="207"/>
      <c r="M3653" s="207"/>
    </row>
    <row r="3654" spans="1:13" ht="15" x14ac:dyDescent="0.2">
      <c r="A3654" s="166"/>
      <c r="B3654" s="207"/>
      <c r="C3654" s="207"/>
      <c r="D3654" s="207"/>
      <c r="E3654" s="207"/>
      <c r="F3654" s="207"/>
      <c r="G3654" s="207"/>
      <c r="H3654" s="207"/>
      <c r="I3654" s="207"/>
      <c r="J3654" s="207"/>
      <c r="K3654" s="207"/>
      <c r="L3654" s="207"/>
      <c r="M3654" s="207"/>
    </row>
    <row r="3655" spans="1:13" ht="15" x14ac:dyDescent="0.2">
      <c r="A3655" s="166"/>
      <c r="B3655" s="207"/>
      <c r="C3655" s="207"/>
      <c r="D3655" s="207"/>
      <c r="E3655" s="207"/>
      <c r="F3655" s="207"/>
      <c r="G3655" s="207"/>
      <c r="H3655" s="207"/>
      <c r="I3655" s="207"/>
      <c r="J3655" s="207"/>
      <c r="K3655" s="207"/>
      <c r="L3655" s="207"/>
      <c r="M3655" s="207"/>
    </row>
    <row r="3656" spans="1:13" ht="15" x14ac:dyDescent="0.2">
      <c r="A3656" s="166"/>
      <c r="B3656" s="207"/>
      <c r="C3656" s="207"/>
      <c r="D3656" s="207"/>
      <c r="E3656" s="207"/>
      <c r="F3656" s="207"/>
      <c r="G3656" s="207"/>
      <c r="H3656" s="207"/>
      <c r="I3656" s="207"/>
      <c r="J3656" s="207"/>
      <c r="K3656" s="207"/>
      <c r="L3656" s="207"/>
      <c r="M3656" s="207"/>
    </row>
    <row r="3657" spans="1:13" ht="15" x14ac:dyDescent="0.2">
      <c r="A3657" s="166"/>
      <c r="B3657" s="207"/>
      <c r="C3657" s="207"/>
      <c r="D3657" s="207"/>
      <c r="E3657" s="207"/>
      <c r="F3657" s="207"/>
      <c r="G3657" s="207"/>
      <c r="H3657" s="207"/>
      <c r="I3657" s="207"/>
      <c r="J3657" s="207"/>
      <c r="K3657" s="207"/>
      <c r="L3657" s="207"/>
      <c r="M3657" s="207"/>
    </row>
    <row r="3658" spans="1:13" ht="15" x14ac:dyDescent="0.2">
      <c r="A3658" s="166"/>
      <c r="B3658" s="207"/>
      <c r="C3658" s="207"/>
      <c r="D3658" s="207"/>
      <c r="E3658" s="207"/>
      <c r="F3658" s="207"/>
      <c r="G3658" s="207"/>
      <c r="H3658" s="207"/>
      <c r="I3658" s="207"/>
      <c r="J3658" s="207"/>
      <c r="K3658" s="207"/>
      <c r="L3658" s="207"/>
      <c r="M3658" s="207"/>
    </row>
    <row r="3659" spans="1:13" ht="15" x14ac:dyDescent="0.2">
      <c r="A3659" s="166"/>
      <c r="B3659" s="207"/>
      <c r="C3659" s="207"/>
      <c r="D3659" s="207"/>
      <c r="E3659" s="207"/>
      <c r="F3659" s="207"/>
      <c r="G3659" s="207"/>
      <c r="H3659" s="207"/>
      <c r="I3659" s="207"/>
      <c r="J3659" s="207"/>
      <c r="K3659" s="207"/>
      <c r="L3659" s="207"/>
      <c r="M3659" s="207"/>
    </row>
    <row r="3660" spans="1:13" ht="15" x14ac:dyDescent="0.2">
      <c r="A3660" s="166"/>
      <c r="B3660" s="207"/>
      <c r="C3660" s="207"/>
      <c r="D3660" s="207"/>
      <c r="E3660" s="207"/>
      <c r="F3660" s="207"/>
      <c r="G3660" s="207"/>
      <c r="H3660" s="207"/>
      <c r="I3660" s="207"/>
      <c r="J3660" s="207"/>
      <c r="K3660" s="207"/>
      <c r="L3660" s="207"/>
      <c r="M3660" s="207"/>
    </row>
    <row r="3661" spans="1:13" ht="15" x14ac:dyDescent="0.2">
      <c r="A3661" s="166"/>
      <c r="B3661" s="207"/>
      <c r="C3661" s="207"/>
      <c r="D3661" s="207"/>
      <c r="E3661" s="207"/>
      <c r="F3661" s="207"/>
      <c r="G3661" s="207"/>
      <c r="H3661" s="207"/>
      <c r="I3661" s="207"/>
      <c r="J3661" s="207"/>
      <c r="K3661" s="207"/>
      <c r="L3661" s="207"/>
      <c r="M3661" s="207"/>
    </row>
    <row r="3662" spans="1:13" ht="15" x14ac:dyDescent="0.2">
      <c r="A3662" s="166"/>
      <c r="B3662" s="207"/>
      <c r="C3662" s="207"/>
      <c r="D3662" s="207"/>
      <c r="E3662" s="207"/>
      <c r="F3662" s="207"/>
      <c r="G3662" s="207"/>
      <c r="H3662" s="207"/>
      <c r="I3662" s="207"/>
      <c r="J3662" s="207"/>
      <c r="K3662" s="207"/>
      <c r="L3662" s="207"/>
      <c r="M3662" s="207"/>
    </row>
    <row r="3663" spans="1:13" ht="15" x14ac:dyDescent="0.2">
      <c r="A3663" s="166"/>
      <c r="B3663" s="207"/>
      <c r="C3663" s="207"/>
      <c r="D3663" s="207"/>
      <c r="E3663" s="207"/>
      <c r="F3663" s="207"/>
      <c r="G3663" s="207"/>
      <c r="H3663" s="207"/>
      <c r="I3663" s="207"/>
      <c r="J3663" s="207"/>
      <c r="K3663" s="207"/>
      <c r="L3663" s="207"/>
      <c r="M3663" s="207"/>
    </row>
    <row r="3664" spans="1:13" ht="15" x14ac:dyDescent="0.2">
      <c r="A3664" s="166"/>
      <c r="B3664" s="207"/>
      <c r="C3664" s="207"/>
      <c r="D3664" s="207"/>
      <c r="E3664" s="207"/>
      <c r="F3664" s="207"/>
      <c r="G3664" s="207"/>
      <c r="H3664" s="207"/>
      <c r="I3664" s="207"/>
      <c r="J3664" s="207"/>
      <c r="K3664" s="207"/>
      <c r="L3664" s="207"/>
      <c r="M3664" s="207"/>
    </row>
    <row r="3665" spans="1:13" ht="15" x14ac:dyDescent="0.2">
      <c r="A3665" s="166"/>
      <c r="B3665" s="207"/>
      <c r="C3665" s="207"/>
      <c r="D3665" s="207"/>
      <c r="E3665" s="207"/>
      <c r="F3665" s="207"/>
      <c r="G3665" s="207"/>
      <c r="H3665" s="207"/>
      <c r="I3665" s="207"/>
      <c r="J3665" s="207"/>
      <c r="K3665" s="207"/>
      <c r="L3665" s="207"/>
      <c r="M3665" s="207"/>
    </row>
    <row r="3666" spans="1:13" ht="15" x14ac:dyDescent="0.2">
      <c r="A3666" s="166"/>
      <c r="B3666" s="207"/>
      <c r="C3666" s="207"/>
      <c r="D3666" s="207"/>
      <c r="E3666" s="207"/>
      <c r="F3666" s="207"/>
      <c r="G3666" s="207"/>
      <c r="H3666" s="207"/>
      <c r="I3666" s="207"/>
      <c r="J3666" s="207"/>
      <c r="K3666" s="207"/>
      <c r="L3666" s="207"/>
      <c r="M3666" s="207"/>
    </row>
    <row r="3667" spans="1:13" ht="15" x14ac:dyDescent="0.2">
      <c r="A3667" s="166"/>
      <c r="B3667" s="207"/>
      <c r="C3667" s="207"/>
      <c r="D3667" s="207"/>
      <c r="E3667" s="207"/>
      <c r="F3667" s="207"/>
      <c r="G3667" s="207"/>
      <c r="H3667" s="207"/>
      <c r="I3667" s="207"/>
      <c r="J3667" s="207"/>
      <c r="K3667" s="207"/>
      <c r="L3667" s="207"/>
      <c r="M3667" s="207"/>
    </row>
    <row r="3668" spans="1:13" ht="15" x14ac:dyDescent="0.2">
      <c r="A3668" s="166"/>
      <c r="B3668" s="207"/>
      <c r="C3668" s="207"/>
      <c r="D3668" s="207"/>
      <c r="E3668" s="207"/>
      <c r="F3668" s="207"/>
      <c r="G3668" s="207"/>
      <c r="H3668" s="207"/>
      <c r="I3668" s="207"/>
      <c r="J3668" s="207"/>
      <c r="K3668" s="207"/>
      <c r="L3668" s="207"/>
      <c r="M3668" s="207"/>
    </row>
    <row r="3669" spans="1:13" ht="15" x14ac:dyDescent="0.2">
      <c r="A3669" s="166"/>
      <c r="B3669" s="207"/>
      <c r="C3669" s="207"/>
      <c r="D3669" s="207"/>
      <c r="E3669" s="207"/>
      <c r="F3669" s="207"/>
      <c r="G3669" s="207"/>
      <c r="H3669" s="207"/>
      <c r="I3669" s="207"/>
      <c r="J3669" s="207"/>
      <c r="K3669" s="207"/>
      <c r="L3669" s="207"/>
      <c r="M3669" s="207"/>
    </row>
    <row r="3670" spans="1:13" ht="15" x14ac:dyDescent="0.2">
      <c r="A3670" s="166"/>
      <c r="B3670" s="207"/>
      <c r="C3670" s="207"/>
      <c r="D3670" s="207"/>
      <c r="E3670" s="207"/>
      <c r="F3670" s="207"/>
      <c r="G3670" s="207"/>
      <c r="H3670" s="207"/>
      <c r="I3670" s="207"/>
      <c r="J3670" s="207"/>
      <c r="K3670" s="207"/>
      <c r="L3670" s="207"/>
      <c r="M3670" s="207"/>
    </row>
    <row r="3671" spans="1:13" ht="15" x14ac:dyDescent="0.2">
      <c r="A3671" s="166"/>
      <c r="B3671" s="207"/>
      <c r="C3671" s="207"/>
      <c r="D3671" s="207"/>
      <c r="E3671" s="207"/>
      <c r="F3671" s="207"/>
      <c r="G3671" s="207"/>
      <c r="H3671" s="207"/>
      <c r="I3671" s="207"/>
      <c r="J3671" s="207"/>
      <c r="K3671" s="207"/>
      <c r="L3671" s="207"/>
      <c r="M3671" s="207"/>
    </row>
    <row r="3672" spans="1:13" ht="15" x14ac:dyDescent="0.2">
      <c r="A3672" s="166"/>
      <c r="B3672" s="207"/>
      <c r="C3672" s="207"/>
      <c r="D3672" s="207"/>
      <c r="E3672" s="207"/>
      <c r="F3672" s="207"/>
      <c r="G3672" s="207"/>
      <c r="H3672" s="207"/>
      <c r="I3672" s="207"/>
      <c r="J3672" s="207"/>
      <c r="K3672" s="207"/>
      <c r="L3672" s="207"/>
      <c r="M3672" s="207"/>
    </row>
    <row r="3673" spans="1:13" ht="15" x14ac:dyDescent="0.2">
      <c r="A3673" s="166"/>
      <c r="B3673" s="207"/>
      <c r="C3673" s="207"/>
      <c r="D3673" s="207"/>
      <c r="E3673" s="207"/>
      <c r="F3673" s="207"/>
      <c r="G3673" s="207"/>
      <c r="H3673" s="207"/>
      <c r="I3673" s="207"/>
      <c r="J3673" s="207"/>
      <c r="K3673" s="207"/>
      <c r="L3673" s="207"/>
      <c r="M3673" s="207"/>
    </row>
    <row r="3674" spans="1:13" ht="15" x14ac:dyDescent="0.2">
      <c r="A3674" s="166"/>
      <c r="B3674" s="207"/>
      <c r="C3674" s="207"/>
      <c r="D3674" s="207"/>
      <c r="E3674" s="207"/>
      <c r="F3674" s="207"/>
      <c r="G3674" s="207"/>
      <c r="H3674" s="207"/>
      <c r="I3674" s="207"/>
      <c r="J3674" s="207"/>
      <c r="K3674" s="207"/>
      <c r="L3674" s="207"/>
      <c r="M3674" s="207"/>
    </row>
    <row r="3675" spans="1:13" ht="15" x14ac:dyDescent="0.2">
      <c r="A3675" s="166"/>
      <c r="B3675" s="207"/>
      <c r="C3675" s="207"/>
      <c r="D3675" s="207"/>
      <c r="E3675" s="207"/>
      <c r="F3675" s="207"/>
      <c r="G3675" s="207"/>
      <c r="H3675" s="207"/>
      <c r="I3675" s="207"/>
      <c r="J3675" s="207"/>
      <c r="K3675" s="207"/>
      <c r="L3675" s="207"/>
      <c r="M3675" s="207"/>
    </row>
    <row r="3676" spans="1:13" ht="15" x14ac:dyDescent="0.2">
      <c r="A3676" s="166"/>
      <c r="B3676" s="207"/>
      <c r="C3676" s="207"/>
      <c r="D3676" s="207"/>
      <c r="E3676" s="207"/>
      <c r="F3676" s="207"/>
      <c r="G3676" s="207"/>
      <c r="H3676" s="207"/>
      <c r="I3676" s="207"/>
      <c r="J3676" s="207"/>
      <c r="K3676" s="207"/>
      <c r="L3676" s="207"/>
      <c r="M3676" s="207"/>
    </row>
    <row r="3677" spans="1:13" ht="15" x14ac:dyDescent="0.2">
      <c r="A3677" s="166"/>
      <c r="B3677" s="207"/>
      <c r="C3677" s="207"/>
      <c r="D3677" s="207"/>
      <c r="E3677" s="207"/>
      <c r="F3677" s="207"/>
      <c r="G3677" s="207"/>
      <c r="H3677" s="207"/>
      <c r="I3677" s="207"/>
      <c r="J3677" s="207"/>
      <c r="K3677" s="207"/>
      <c r="L3677" s="207"/>
      <c r="M3677" s="207"/>
    </row>
    <row r="3678" spans="1:13" ht="15" x14ac:dyDescent="0.2">
      <c r="A3678" s="166"/>
      <c r="B3678" s="207"/>
      <c r="C3678" s="207"/>
      <c r="D3678" s="207"/>
      <c r="E3678" s="207"/>
      <c r="F3678" s="207"/>
      <c r="G3678" s="207"/>
      <c r="H3678" s="207"/>
      <c r="I3678" s="207"/>
      <c r="J3678" s="207"/>
      <c r="K3678" s="207"/>
      <c r="L3678" s="207"/>
      <c r="M3678" s="207"/>
    </row>
    <row r="3679" spans="1:13" ht="15" x14ac:dyDescent="0.2">
      <c r="A3679" s="166"/>
      <c r="B3679" s="207"/>
      <c r="C3679" s="207"/>
      <c r="D3679" s="207"/>
      <c r="E3679" s="207"/>
      <c r="F3679" s="207"/>
      <c r="G3679" s="207"/>
      <c r="H3679" s="207"/>
      <c r="I3679" s="207"/>
      <c r="J3679" s="207"/>
      <c r="K3679" s="207"/>
      <c r="L3679" s="207"/>
      <c r="M3679" s="207"/>
    </row>
    <row r="3680" spans="1:13" ht="15" x14ac:dyDescent="0.2">
      <c r="A3680" s="166"/>
      <c r="B3680" s="207"/>
      <c r="C3680" s="207"/>
      <c r="D3680" s="207"/>
      <c r="E3680" s="207"/>
      <c r="F3680" s="207"/>
      <c r="G3680" s="207"/>
      <c r="H3680" s="207"/>
      <c r="I3680" s="207"/>
      <c r="J3680" s="207"/>
      <c r="K3680" s="207"/>
      <c r="L3680" s="207"/>
      <c r="M3680" s="207"/>
    </row>
    <row r="3681" spans="1:13" ht="15" x14ac:dyDescent="0.2">
      <c r="A3681" s="166"/>
      <c r="B3681" s="207"/>
      <c r="C3681" s="207"/>
      <c r="D3681" s="207"/>
      <c r="E3681" s="207"/>
      <c r="F3681" s="207"/>
      <c r="G3681" s="207"/>
      <c r="H3681" s="207"/>
      <c r="I3681" s="207"/>
      <c r="J3681" s="207"/>
      <c r="K3681" s="207"/>
      <c r="L3681" s="207"/>
      <c r="M3681" s="207"/>
    </row>
    <row r="3682" spans="1:13" ht="15" x14ac:dyDescent="0.2">
      <c r="A3682" s="166"/>
      <c r="B3682" s="207"/>
      <c r="C3682" s="207"/>
      <c r="D3682" s="207"/>
      <c r="E3682" s="207"/>
      <c r="F3682" s="207"/>
      <c r="G3682" s="207"/>
      <c r="H3682" s="207"/>
      <c r="I3682" s="207"/>
      <c r="J3682" s="207"/>
      <c r="K3682" s="207"/>
      <c r="L3682" s="207"/>
      <c r="M3682" s="207"/>
    </row>
    <row r="3683" spans="1:13" ht="15" x14ac:dyDescent="0.2">
      <c r="A3683" s="166"/>
      <c r="B3683" s="207"/>
      <c r="C3683" s="207"/>
      <c r="D3683" s="207"/>
      <c r="E3683" s="207"/>
      <c r="F3683" s="207"/>
      <c r="G3683" s="207"/>
      <c r="H3683" s="207"/>
      <c r="I3683" s="207"/>
      <c r="J3683" s="207"/>
      <c r="K3683" s="207"/>
      <c r="L3683" s="207"/>
      <c r="M3683" s="207"/>
    </row>
    <row r="3684" spans="1:13" ht="15" x14ac:dyDescent="0.2">
      <c r="A3684" s="166"/>
      <c r="B3684" s="207"/>
      <c r="C3684" s="207"/>
      <c r="D3684" s="207"/>
      <c r="E3684" s="207"/>
      <c r="F3684" s="207"/>
      <c r="G3684" s="207"/>
      <c r="H3684" s="207"/>
      <c r="I3684" s="207"/>
      <c r="J3684" s="207"/>
      <c r="K3684" s="207"/>
      <c r="L3684" s="207"/>
      <c r="M3684" s="207"/>
    </row>
    <row r="3685" spans="1:13" ht="15" x14ac:dyDescent="0.2">
      <c r="A3685" s="166"/>
      <c r="B3685" s="207"/>
      <c r="C3685" s="207"/>
      <c r="D3685" s="207"/>
      <c r="E3685" s="207"/>
      <c r="F3685" s="207"/>
      <c r="G3685" s="207"/>
      <c r="H3685" s="207"/>
      <c r="I3685" s="207"/>
      <c r="J3685" s="207"/>
      <c r="K3685" s="207"/>
      <c r="L3685" s="207"/>
      <c r="M3685" s="207"/>
    </row>
    <row r="3686" spans="1:13" ht="15" x14ac:dyDescent="0.2">
      <c r="A3686" s="166"/>
      <c r="B3686" s="207"/>
      <c r="C3686" s="207"/>
      <c r="D3686" s="207"/>
      <c r="E3686" s="207"/>
      <c r="F3686" s="207"/>
      <c r="G3686" s="207"/>
      <c r="H3686" s="207"/>
      <c r="I3686" s="207"/>
      <c r="J3686" s="207"/>
      <c r="K3686" s="207"/>
      <c r="L3686" s="207"/>
      <c r="M3686" s="207"/>
    </row>
    <row r="3687" spans="1:13" ht="15" x14ac:dyDescent="0.2">
      <c r="A3687" s="166"/>
      <c r="B3687" s="207"/>
      <c r="C3687" s="207"/>
      <c r="D3687" s="207"/>
      <c r="E3687" s="207"/>
      <c r="F3687" s="207"/>
      <c r="G3687" s="207"/>
      <c r="H3687" s="207"/>
      <c r="I3687" s="207"/>
      <c r="J3687" s="207"/>
      <c r="K3687" s="207"/>
      <c r="L3687" s="207"/>
      <c r="M3687" s="207"/>
    </row>
    <row r="3688" spans="1:13" ht="15" x14ac:dyDescent="0.2">
      <c r="A3688" s="166"/>
      <c r="B3688" s="207"/>
      <c r="C3688" s="207"/>
      <c r="D3688" s="207"/>
      <c r="E3688" s="207"/>
      <c r="F3688" s="207"/>
      <c r="G3688" s="207"/>
      <c r="H3688" s="207"/>
      <c r="I3688" s="207"/>
      <c r="J3688" s="207"/>
      <c r="K3688" s="207"/>
      <c r="L3688" s="207"/>
      <c r="M3688" s="207"/>
    </row>
    <row r="3689" spans="1:13" ht="15" x14ac:dyDescent="0.2">
      <c r="A3689" s="166"/>
      <c r="B3689" s="207"/>
      <c r="C3689" s="207"/>
      <c r="D3689" s="207"/>
      <c r="E3689" s="207"/>
      <c r="F3689" s="207"/>
      <c r="G3689" s="207"/>
      <c r="H3689" s="207"/>
      <c r="I3689" s="207"/>
      <c r="J3689" s="207"/>
      <c r="K3689" s="207"/>
      <c r="L3689" s="207"/>
      <c r="M3689" s="207"/>
    </row>
    <row r="3690" spans="1:13" ht="15" x14ac:dyDescent="0.2">
      <c r="A3690" s="166"/>
      <c r="B3690" s="207"/>
      <c r="C3690" s="207"/>
      <c r="D3690" s="207"/>
      <c r="E3690" s="207"/>
      <c r="F3690" s="207"/>
      <c r="G3690" s="207"/>
      <c r="H3690" s="207"/>
      <c r="I3690" s="207"/>
      <c r="J3690" s="207"/>
      <c r="K3690" s="207"/>
      <c r="L3690" s="207"/>
      <c r="M3690" s="207"/>
    </row>
    <row r="3691" spans="1:13" ht="15" x14ac:dyDescent="0.2">
      <c r="A3691" s="166"/>
      <c r="B3691" s="207"/>
      <c r="C3691" s="207"/>
      <c r="D3691" s="207"/>
      <c r="E3691" s="207"/>
      <c r="F3691" s="207"/>
      <c r="G3691" s="207"/>
      <c r="H3691" s="207"/>
      <c r="I3691" s="207"/>
      <c r="J3691" s="207"/>
      <c r="K3691" s="207"/>
      <c r="L3691" s="207"/>
      <c r="M3691" s="207"/>
    </row>
    <row r="3692" spans="1:13" ht="15" x14ac:dyDescent="0.2">
      <c r="A3692" s="166"/>
      <c r="B3692" s="207"/>
      <c r="C3692" s="207"/>
      <c r="D3692" s="207"/>
      <c r="E3692" s="207"/>
      <c r="F3692" s="207"/>
      <c r="G3692" s="207"/>
      <c r="H3692" s="207"/>
      <c r="I3692" s="207"/>
      <c r="J3692" s="207"/>
      <c r="K3692" s="207"/>
      <c r="L3692" s="207"/>
      <c r="M3692" s="207"/>
    </row>
    <row r="3693" spans="1:13" ht="15" x14ac:dyDescent="0.2">
      <c r="A3693" s="166"/>
      <c r="B3693" s="207"/>
      <c r="C3693" s="207"/>
      <c r="D3693" s="207"/>
      <c r="E3693" s="207"/>
      <c r="F3693" s="207"/>
      <c r="G3693" s="207"/>
      <c r="H3693" s="207"/>
      <c r="I3693" s="207"/>
      <c r="J3693" s="207"/>
      <c r="K3693" s="207"/>
      <c r="L3693" s="207"/>
      <c r="M3693" s="207"/>
    </row>
    <row r="3694" spans="1:13" ht="15" x14ac:dyDescent="0.2">
      <c r="A3694" s="166"/>
      <c r="B3694" s="207"/>
      <c r="C3694" s="207"/>
      <c r="D3694" s="207"/>
      <c r="E3694" s="207"/>
      <c r="F3694" s="207"/>
      <c r="G3694" s="207"/>
      <c r="H3694" s="207"/>
      <c r="I3694" s="207"/>
      <c r="J3694" s="207"/>
      <c r="K3694" s="207"/>
      <c r="L3694" s="207"/>
      <c r="M3694" s="207"/>
    </row>
    <row r="3695" spans="1:13" ht="15" x14ac:dyDescent="0.2">
      <c r="A3695" s="166"/>
      <c r="B3695" s="207"/>
      <c r="C3695" s="207"/>
      <c r="D3695" s="207"/>
      <c r="E3695" s="207"/>
      <c r="F3695" s="207"/>
      <c r="G3695" s="207"/>
      <c r="H3695" s="207"/>
      <c r="I3695" s="207"/>
      <c r="J3695" s="207"/>
      <c r="K3695" s="207"/>
      <c r="L3695" s="207"/>
      <c r="M3695" s="207"/>
    </row>
    <row r="3696" spans="1:13" ht="15" x14ac:dyDescent="0.2">
      <c r="A3696" s="166"/>
      <c r="B3696" s="207"/>
      <c r="C3696" s="207"/>
      <c r="D3696" s="207"/>
      <c r="E3696" s="207"/>
      <c r="F3696" s="207"/>
      <c r="G3696" s="207"/>
      <c r="H3696" s="207"/>
      <c r="I3696" s="207"/>
      <c r="J3696" s="207"/>
      <c r="K3696" s="207"/>
      <c r="L3696" s="207"/>
      <c r="M3696" s="207"/>
    </row>
    <row r="3697" spans="1:13" ht="15" x14ac:dyDescent="0.2">
      <c r="A3697" s="166"/>
      <c r="B3697" s="207"/>
      <c r="C3697" s="207"/>
      <c r="D3697" s="207"/>
      <c r="E3697" s="207"/>
      <c r="F3697" s="207"/>
      <c r="G3697" s="207"/>
      <c r="H3697" s="207"/>
      <c r="I3697" s="207"/>
      <c r="J3697" s="207"/>
      <c r="K3697" s="207"/>
      <c r="L3697" s="207"/>
      <c r="M3697" s="207"/>
    </row>
    <row r="3698" spans="1:13" ht="15" x14ac:dyDescent="0.2">
      <c r="A3698" s="166"/>
      <c r="B3698" s="207"/>
      <c r="C3698" s="207"/>
      <c r="D3698" s="207"/>
      <c r="E3698" s="207"/>
      <c r="F3698" s="207"/>
      <c r="G3698" s="207"/>
      <c r="H3698" s="207"/>
      <c r="I3698" s="207"/>
      <c r="J3698" s="207"/>
      <c r="K3698" s="207"/>
      <c r="L3698" s="207"/>
      <c r="M3698" s="207"/>
    </row>
    <row r="3699" spans="1:13" ht="15" x14ac:dyDescent="0.2">
      <c r="A3699" s="166"/>
      <c r="B3699" s="207"/>
      <c r="C3699" s="207"/>
      <c r="D3699" s="207"/>
      <c r="E3699" s="207"/>
      <c r="F3699" s="207"/>
      <c r="G3699" s="207"/>
      <c r="H3699" s="207"/>
      <c r="I3699" s="207"/>
      <c r="J3699" s="207"/>
      <c r="K3699" s="207"/>
      <c r="L3699" s="207"/>
      <c r="M3699" s="207"/>
    </row>
    <row r="3700" spans="1:13" ht="15" x14ac:dyDescent="0.2">
      <c r="A3700" s="166"/>
      <c r="B3700" s="207"/>
      <c r="C3700" s="207"/>
      <c r="D3700" s="207"/>
      <c r="E3700" s="207"/>
      <c r="F3700" s="207"/>
      <c r="G3700" s="207"/>
      <c r="H3700" s="207"/>
      <c r="I3700" s="207"/>
      <c r="J3700" s="207"/>
      <c r="K3700" s="207"/>
      <c r="L3700" s="207"/>
      <c r="M3700" s="207"/>
    </row>
    <row r="3701" spans="1:13" ht="15" x14ac:dyDescent="0.2">
      <c r="A3701" s="166"/>
      <c r="B3701" s="207"/>
      <c r="C3701" s="207"/>
      <c r="D3701" s="207"/>
      <c r="E3701" s="207"/>
      <c r="F3701" s="207"/>
      <c r="G3701" s="207"/>
      <c r="H3701" s="207"/>
      <c r="I3701" s="207"/>
      <c r="J3701" s="207"/>
      <c r="K3701" s="207"/>
      <c r="L3701" s="207"/>
      <c r="M3701" s="207"/>
    </row>
    <row r="3702" spans="1:13" ht="15" x14ac:dyDescent="0.2">
      <c r="A3702" s="166"/>
      <c r="B3702" s="207"/>
      <c r="C3702" s="207"/>
      <c r="D3702" s="207"/>
      <c r="E3702" s="207"/>
      <c r="F3702" s="207"/>
      <c r="G3702" s="207"/>
      <c r="H3702" s="207"/>
      <c r="I3702" s="207"/>
      <c r="J3702" s="207"/>
      <c r="K3702" s="207"/>
      <c r="L3702" s="207"/>
      <c r="M3702" s="207"/>
    </row>
    <row r="3703" spans="1:13" ht="15" x14ac:dyDescent="0.2">
      <c r="A3703" s="166"/>
      <c r="B3703" s="207"/>
      <c r="C3703" s="207"/>
      <c r="D3703" s="207"/>
      <c r="E3703" s="207"/>
      <c r="F3703" s="207"/>
      <c r="G3703" s="207"/>
      <c r="H3703" s="207"/>
      <c r="I3703" s="207"/>
      <c r="J3703" s="207"/>
      <c r="K3703" s="207"/>
      <c r="L3703" s="207"/>
      <c r="M3703" s="207"/>
    </row>
    <row r="3704" spans="1:13" ht="15" x14ac:dyDescent="0.2">
      <c r="A3704" s="166"/>
      <c r="B3704" s="207"/>
      <c r="C3704" s="207"/>
      <c r="D3704" s="207"/>
      <c r="E3704" s="207"/>
      <c r="F3704" s="207"/>
      <c r="G3704" s="207"/>
      <c r="H3704" s="207"/>
      <c r="I3704" s="207"/>
      <c r="J3704" s="207"/>
      <c r="K3704" s="207"/>
      <c r="L3704" s="207"/>
      <c r="M3704" s="207"/>
    </row>
    <row r="3705" spans="1:13" ht="15" x14ac:dyDescent="0.2">
      <c r="A3705" s="166"/>
      <c r="B3705" s="207"/>
      <c r="C3705" s="207"/>
      <c r="D3705" s="207"/>
      <c r="E3705" s="207"/>
      <c r="F3705" s="207"/>
      <c r="G3705" s="207"/>
      <c r="H3705" s="207"/>
      <c r="I3705" s="207"/>
      <c r="J3705" s="207"/>
      <c r="K3705" s="207"/>
      <c r="L3705" s="207"/>
      <c r="M3705" s="207"/>
    </row>
    <row r="3706" spans="1:13" ht="15" x14ac:dyDescent="0.2">
      <c r="A3706" s="166"/>
      <c r="B3706" s="207"/>
      <c r="C3706" s="207"/>
      <c r="D3706" s="207"/>
      <c r="E3706" s="207"/>
      <c r="F3706" s="207"/>
      <c r="G3706" s="207"/>
      <c r="H3706" s="207"/>
      <c r="I3706" s="207"/>
      <c r="J3706" s="207"/>
      <c r="K3706" s="207"/>
      <c r="L3706" s="207"/>
      <c r="M3706" s="207"/>
    </row>
    <row r="3707" spans="1:13" ht="15" x14ac:dyDescent="0.2">
      <c r="A3707" s="166"/>
      <c r="B3707" s="207"/>
      <c r="C3707" s="207"/>
      <c r="D3707" s="207"/>
      <c r="E3707" s="207"/>
      <c r="F3707" s="207"/>
      <c r="G3707" s="207"/>
      <c r="H3707" s="207"/>
      <c r="I3707" s="207"/>
      <c r="J3707" s="207"/>
      <c r="K3707" s="207"/>
      <c r="L3707" s="207"/>
      <c r="M3707" s="207"/>
    </row>
    <row r="3708" spans="1:13" ht="15" x14ac:dyDescent="0.2">
      <c r="A3708" s="166"/>
      <c r="B3708" s="207"/>
      <c r="C3708" s="207"/>
      <c r="D3708" s="207"/>
      <c r="E3708" s="207"/>
      <c r="F3708" s="207"/>
      <c r="G3708" s="207"/>
      <c r="H3708" s="207"/>
      <c r="I3708" s="207"/>
      <c r="J3708" s="207"/>
      <c r="K3708" s="207"/>
      <c r="L3708" s="207"/>
      <c r="M3708" s="207"/>
    </row>
    <row r="3709" spans="1:13" ht="15" x14ac:dyDescent="0.2">
      <c r="A3709" s="166"/>
      <c r="B3709" s="207"/>
      <c r="C3709" s="207"/>
      <c r="D3709" s="207"/>
      <c r="E3709" s="207"/>
      <c r="F3709" s="207"/>
      <c r="G3709" s="207"/>
      <c r="H3709" s="207"/>
      <c r="I3709" s="207"/>
      <c r="J3709" s="207"/>
      <c r="K3709" s="207"/>
      <c r="L3709" s="207"/>
      <c r="M3709" s="207"/>
    </row>
    <row r="3710" spans="1:13" ht="15" x14ac:dyDescent="0.2">
      <c r="A3710" s="166"/>
      <c r="B3710" s="207"/>
      <c r="C3710" s="207"/>
      <c r="D3710" s="207"/>
      <c r="E3710" s="207"/>
      <c r="F3710" s="207"/>
      <c r="G3710" s="207"/>
      <c r="H3710" s="207"/>
      <c r="I3710" s="207"/>
      <c r="J3710" s="207"/>
      <c r="K3710" s="207"/>
      <c r="L3710" s="207"/>
      <c r="M3710" s="207"/>
    </row>
    <row r="3711" spans="1:13" ht="15" x14ac:dyDescent="0.2">
      <c r="A3711" s="166"/>
      <c r="B3711" s="207"/>
      <c r="C3711" s="207"/>
      <c r="D3711" s="207"/>
      <c r="E3711" s="207"/>
      <c r="F3711" s="207"/>
      <c r="G3711" s="207"/>
      <c r="H3711" s="207"/>
      <c r="I3711" s="207"/>
      <c r="J3711" s="207"/>
      <c r="K3711" s="207"/>
      <c r="L3711" s="207"/>
      <c r="M3711" s="207"/>
    </row>
    <row r="3712" spans="1:13" ht="15" x14ac:dyDescent="0.2">
      <c r="A3712" s="166"/>
      <c r="B3712" s="207"/>
      <c r="C3712" s="207"/>
      <c r="D3712" s="207"/>
      <c r="E3712" s="207"/>
      <c r="F3712" s="207"/>
      <c r="G3712" s="207"/>
      <c r="H3712" s="207"/>
      <c r="I3712" s="207"/>
      <c r="J3712" s="207"/>
      <c r="K3712" s="207"/>
      <c r="L3712" s="207"/>
      <c r="M3712" s="207"/>
    </row>
    <row r="3713" spans="1:13" ht="15" x14ac:dyDescent="0.2">
      <c r="A3713" s="166"/>
      <c r="B3713" s="207"/>
      <c r="C3713" s="207"/>
      <c r="D3713" s="207"/>
      <c r="E3713" s="207"/>
      <c r="F3713" s="207"/>
      <c r="G3713" s="207"/>
      <c r="H3713" s="207"/>
      <c r="I3713" s="207"/>
      <c r="J3713" s="207"/>
      <c r="K3713" s="207"/>
      <c r="L3713" s="207"/>
      <c r="M3713" s="207"/>
    </row>
    <row r="3714" spans="1:13" ht="15" x14ac:dyDescent="0.2">
      <c r="A3714" s="166"/>
      <c r="B3714" s="207"/>
      <c r="C3714" s="207"/>
      <c r="D3714" s="207"/>
      <c r="E3714" s="207"/>
      <c r="F3714" s="207"/>
      <c r="G3714" s="207"/>
      <c r="H3714" s="207"/>
      <c r="I3714" s="207"/>
      <c r="J3714" s="207"/>
      <c r="K3714" s="207"/>
      <c r="L3714" s="207"/>
      <c r="M3714" s="207"/>
    </row>
    <row r="3715" spans="1:13" ht="15" x14ac:dyDescent="0.2">
      <c r="A3715" s="166"/>
      <c r="B3715" s="207"/>
      <c r="C3715" s="207"/>
      <c r="D3715" s="207"/>
      <c r="E3715" s="207"/>
      <c r="F3715" s="207"/>
      <c r="G3715" s="207"/>
      <c r="H3715" s="207"/>
      <c r="I3715" s="207"/>
      <c r="J3715" s="207"/>
      <c r="K3715" s="207"/>
      <c r="L3715" s="207"/>
      <c r="M3715" s="207"/>
    </row>
    <row r="3716" spans="1:13" ht="15" x14ac:dyDescent="0.2">
      <c r="A3716" s="166"/>
      <c r="B3716" s="207"/>
      <c r="C3716" s="207"/>
      <c r="D3716" s="207"/>
      <c r="E3716" s="207"/>
      <c r="F3716" s="207"/>
      <c r="G3716" s="207"/>
      <c r="H3716" s="207"/>
      <c r="I3716" s="207"/>
      <c r="J3716" s="207"/>
      <c r="K3716" s="207"/>
      <c r="L3716" s="207"/>
      <c r="M3716" s="207"/>
    </row>
    <row r="3717" spans="1:13" ht="15" x14ac:dyDescent="0.2">
      <c r="A3717" s="166"/>
      <c r="B3717" s="207"/>
      <c r="C3717" s="207"/>
      <c r="D3717" s="207"/>
      <c r="E3717" s="207"/>
      <c r="F3717" s="207"/>
      <c r="G3717" s="207"/>
      <c r="H3717" s="207"/>
      <c r="I3717" s="207"/>
      <c r="J3717" s="207"/>
      <c r="K3717" s="207"/>
      <c r="L3717" s="207"/>
      <c r="M3717" s="207"/>
    </row>
    <row r="3718" spans="1:13" ht="15" x14ac:dyDescent="0.2">
      <c r="A3718" s="166"/>
      <c r="B3718" s="207"/>
      <c r="C3718" s="207"/>
      <c r="D3718" s="207"/>
      <c r="E3718" s="207"/>
      <c r="F3718" s="207"/>
      <c r="G3718" s="207"/>
      <c r="H3718" s="207"/>
      <c r="I3718" s="207"/>
      <c r="J3718" s="207"/>
      <c r="K3718" s="207"/>
      <c r="L3718" s="207"/>
      <c r="M3718" s="207"/>
    </row>
    <row r="3719" spans="1:13" ht="15" x14ac:dyDescent="0.2">
      <c r="A3719" s="166"/>
      <c r="B3719" s="207"/>
      <c r="C3719" s="207"/>
      <c r="D3719" s="207"/>
      <c r="E3719" s="207"/>
      <c r="F3719" s="207"/>
      <c r="G3719" s="207"/>
      <c r="H3719" s="207"/>
      <c r="I3719" s="207"/>
      <c r="J3719" s="207"/>
      <c r="K3719" s="207"/>
      <c r="L3719" s="207"/>
      <c r="M3719" s="207"/>
    </row>
    <row r="3720" spans="1:13" ht="15" x14ac:dyDescent="0.2">
      <c r="A3720" s="166"/>
      <c r="B3720" s="207"/>
      <c r="C3720" s="207"/>
      <c r="D3720" s="207"/>
      <c r="E3720" s="207"/>
      <c r="F3720" s="207"/>
      <c r="G3720" s="207"/>
      <c r="H3720" s="207"/>
      <c r="I3720" s="207"/>
      <c r="J3720" s="207"/>
      <c r="K3720" s="207"/>
      <c r="L3720" s="207"/>
      <c r="M3720" s="207"/>
    </row>
    <row r="3721" spans="1:13" ht="15" x14ac:dyDescent="0.2">
      <c r="A3721" s="166"/>
      <c r="B3721" s="207"/>
      <c r="C3721" s="207"/>
      <c r="D3721" s="207"/>
      <c r="E3721" s="207"/>
      <c r="F3721" s="207"/>
      <c r="G3721" s="207"/>
      <c r="H3721" s="207"/>
      <c r="I3721" s="207"/>
      <c r="J3721" s="207"/>
      <c r="K3721" s="207"/>
      <c r="L3721" s="207"/>
      <c r="M3721" s="207"/>
    </row>
    <row r="3722" spans="1:13" ht="15" x14ac:dyDescent="0.2">
      <c r="A3722" s="166"/>
      <c r="B3722" s="207"/>
      <c r="C3722" s="207"/>
      <c r="D3722" s="207"/>
      <c r="E3722" s="207"/>
      <c r="F3722" s="207"/>
      <c r="G3722" s="207"/>
      <c r="H3722" s="207"/>
      <c r="I3722" s="207"/>
      <c r="J3722" s="207"/>
      <c r="K3722" s="207"/>
      <c r="L3722" s="207"/>
      <c r="M3722" s="207"/>
    </row>
    <row r="3723" spans="1:13" ht="15" x14ac:dyDescent="0.2">
      <c r="A3723" s="166"/>
      <c r="B3723" s="207"/>
      <c r="C3723" s="207"/>
      <c r="D3723" s="207"/>
      <c r="E3723" s="207"/>
      <c r="F3723" s="207"/>
      <c r="G3723" s="207"/>
      <c r="H3723" s="207"/>
      <c r="I3723" s="207"/>
      <c r="J3723" s="207"/>
      <c r="K3723" s="207"/>
      <c r="L3723" s="207"/>
      <c r="M3723" s="207"/>
    </row>
    <row r="3724" spans="1:13" ht="15" x14ac:dyDescent="0.2">
      <c r="A3724" s="166"/>
      <c r="B3724" s="207"/>
      <c r="C3724" s="207"/>
      <c r="D3724" s="207"/>
      <c r="E3724" s="207"/>
      <c r="F3724" s="207"/>
      <c r="G3724" s="207"/>
      <c r="H3724" s="207"/>
      <c r="I3724" s="207"/>
      <c r="J3724" s="207"/>
      <c r="K3724" s="207"/>
      <c r="L3724" s="207"/>
      <c r="M3724" s="207"/>
    </row>
    <row r="3725" spans="1:13" ht="15" x14ac:dyDescent="0.2">
      <c r="A3725" s="166"/>
      <c r="B3725" s="207"/>
      <c r="C3725" s="207"/>
      <c r="D3725" s="207"/>
      <c r="E3725" s="207"/>
      <c r="F3725" s="207"/>
      <c r="G3725" s="207"/>
      <c r="H3725" s="207"/>
      <c r="I3725" s="207"/>
      <c r="J3725" s="207"/>
      <c r="K3725" s="207"/>
      <c r="L3725" s="207"/>
      <c r="M3725" s="207"/>
    </row>
    <row r="3726" spans="1:13" ht="15" x14ac:dyDescent="0.2">
      <c r="A3726" s="166"/>
      <c r="B3726" s="207"/>
      <c r="C3726" s="207"/>
      <c r="D3726" s="207"/>
      <c r="E3726" s="207"/>
      <c r="F3726" s="207"/>
      <c r="G3726" s="207"/>
      <c r="H3726" s="207"/>
      <c r="I3726" s="207"/>
      <c r="J3726" s="207"/>
      <c r="K3726" s="207"/>
      <c r="L3726" s="207"/>
      <c r="M3726" s="207"/>
    </row>
    <row r="3727" spans="1:13" ht="15" x14ac:dyDescent="0.2">
      <c r="A3727" s="166"/>
      <c r="B3727" s="207"/>
      <c r="C3727" s="207"/>
      <c r="D3727" s="207"/>
      <c r="E3727" s="207"/>
      <c r="F3727" s="207"/>
      <c r="G3727" s="207"/>
      <c r="H3727" s="207"/>
      <c r="I3727" s="207"/>
      <c r="J3727" s="207"/>
      <c r="K3727" s="207"/>
      <c r="L3727" s="207"/>
      <c r="M3727" s="207"/>
    </row>
    <row r="3728" spans="1:13" ht="15" x14ac:dyDescent="0.2">
      <c r="A3728" s="166"/>
      <c r="B3728" s="207"/>
      <c r="C3728" s="207"/>
      <c r="D3728" s="207"/>
      <c r="E3728" s="207"/>
      <c r="F3728" s="207"/>
      <c r="G3728" s="207"/>
      <c r="H3728" s="207"/>
      <c r="I3728" s="207"/>
      <c r="J3728" s="207"/>
      <c r="K3728" s="207"/>
      <c r="L3728" s="207"/>
      <c r="M3728" s="207"/>
    </row>
    <row r="3729" spans="1:13" ht="15" x14ac:dyDescent="0.2">
      <c r="A3729" s="166"/>
      <c r="B3729" s="207"/>
      <c r="C3729" s="207"/>
      <c r="D3729" s="207"/>
      <c r="E3729" s="207"/>
      <c r="F3729" s="207"/>
      <c r="G3729" s="207"/>
      <c r="H3729" s="207"/>
      <c r="I3729" s="207"/>
      <c r="J3729" s="207"/>
      <c r="K3729" s="207"/>
      <c r="L3729" s="207"/>
      <c r="M3729" s="207"/>
    </row>
    <row r="3730" spans="1:13" ht="15" x14ac:dyDescent="0.2">
      <c r="A3730" s="166"/>
      <c r="B3730" s="207"/>
      <c r="C3730" s="207"/>
      <c r="D3730" s="207"/>
      <c r="E3730" s="207"/>
      <c r="F3730" s="207"/>
      <c r="G3730" s="207"/>
      <c r="H3730" s="207"/>
      <c r="I3730" s="207"/>
      <c r="J3730" s="207"/>
      <c r="K3730" s="207"/>
      <c r="L3730" s="207"/>
      <c r="M3730" s="207"/>
    </row>
    <row r="3731" spans="1:13" ht="15" x14ac:dyDescent="0.2">
      <c r="A3731" s="166"/>
      <c r="B3731" s="207"/>
      <c r="C3731" s="207"/>
      <c r="D3731" s="207"/>
      <c r="E3731" s="207"/>
      <c r="F3731" s="207"/>
      <c r="G3731" s="207"/>
      <c r="H3731" s="207"/>
      <c r="I3731" s="207"/>
      <c r="J3731" s="207"/>
      <c r="K3731" s="207"/>
      <c r="L3731" s="207"/>
      <c r="M3731" s="207"/>
    </row>
    <row r="3732" spans="1:13" ht="15" x14ac:dyDescent="0.2">
      <c r="A3732" s="166"/>
      <c r="B3732" s="207"/>
      <c r="C3732" s="207"/>
      <c r="D3732" s="207"/>
      <c r="E3732" s="207"/>
      <c r="F3732" s="207"/>
      <c r="G3732" s="207"/>
      <c r="H3732" s="207"/>
      <c r="I3732" s="207"/>
      <c r="J3732" s="207"/>
      <c r="K3732" s="207"/>
      <c r="L3732" s="207"/>
      <c r="M3732" s="207"/>
    </row>
    <row r="3733" spans="1:13" ht="15" x14ac:dyDescent="0.2">
      <c r="A3733" s="166"/>
      <c r="B3733" s="207"/>
      <c r="C3733" s="207"/>
      <c r="D3733" s="207"/>
      <c r="E3733" s="207"/>
      <c r="F3733" s="207"/>
      <c r="G3733" s="207"/>
      <c r="H3733" s="207"/>
      <c r="I3733" s="207"/>
      <c r="J3733" s="207"/>
      <c r="K3733" s="207"/>
      <c r="L3733" s="207"/>
      <c r="M3733" s="207"/>
    </row>
    <row r="3734" spans="1:13" ht="15" x14ac:dyDescent="0.2">
      <c r="A3734" s="166"/>
      <c r="B3734" s="207"/>
      <c r="C3734" s="207"/>
      <c r="D3734" s="207"/>
      <c r="E3734" s="207"/>
      <c r="F3734" s="207"/>
      <c r="G3734" s="207"/>
      <c r="H3734" s="207"/>
      <c r="I3734" s="207"/>
      <c r="J3734" s="207"/>
      <c r="K3734" s="207"/>
      <c r="L3734" s="207"/>
      <c r="M3734" s="207"/>
    </row>
    <row r="3735" spans="1:13" ht="15" x14ac:dyDescent="0.2">
      <c r="A3735" s="166"/>
      <c r="B3735" s="207"/>
      <c r="C3735" s="207"/>
      <c r="D3735" s="207"/>
      <c r="E3735" s="207"/>
      <c r="F3735" s="207"/>
      <c r="G3735" s="207"/>
      <c r="H3735" s="207"/>
      <c r="I3735" s="207"/>
      <c r="J3735" s="207"/>
      <c r="K3735" s="207"/>
      <c r="L3735" s="207"/>
      <c r="M3735" s="207"/>
    </row>
    <row r="3736" spans="1:13" ht="15" x14ac:dyDescent="0.2">
      <c r="A3736" s="166"/>
      <c r="B3736" s="207"/>
      <c r="C3736" s="207"/>
      <c r="D3736" s="207"/>
      <c r="E3736" s="207"/>
      <c r="F3736" s="207"/>
      <c r="G3736" s="207"/>
      <c r="H3736" s="207"/>
      <c r="I3736" s="207"/>
      <c r="J3736" s="207"/>
      <c r="K3736" s="207"/>
      <c r="L3736" s="207"/>
      <c r="M3736" s="207"/>
    </row>
    <row r="3737" spans="1:13" ht="15" x14ac:dyDescent="0.2">
      <c r="A3737" s="166"/>
      <c r="B3737" s="207"/>
      <c r="C3737" s="207"/>
      <c r="D3737" s="207"/>
      <c r="E3737" s="207"/>
      <c r="F3737" s="207"/>
      <c r="G3737" s="207"/>
      <c r="H3737" s="207"/>
      <c r="I3737" s="207"/>
      <c r="J3737" s="207"/>
      <c r="K3737" s="207"/>
      <c r="L3737" s="207"/>
      <c r="M3737" s="207"/>
    </row>
    <row r="3738" spans="1:13" ht="15" x14ac:dyDescent="0.2">
      <c r="A3738" s="166"/>
      <c r="B3738" s="207"/>
      <c r="C3738" s="207"/>
      <c r="D3738" s="207"/>
      <c r="E3738" s="207"/>
      <c r="F3738" s="207"/>
      <c r="G3738" s="207"/>
      <c r="H3738" s="207"/>
      <c r="I3738" s="207"/>
      <c r="J3738" s="207"/>
      <c r="K3738" s="207"/>
      <c r="L3738" s="207"/>
      <c r="M3738" s="207"/>
    </row>
    <row r="3739" spans="1:13" ht="15" x14ac:dyDescent="0.2">
      <c r="A3739" s="166"/>
      <c r="B3739" s="207"/>
      <c r="C3739" s="207"/>
      <c r="D3739" s="207"/>
      <c r="E3739" s="207"/>
      <c r="F3739" s="207"/>
      <c r="G3739" s="207"/>
      <c r="H3739" s="207"/>
      <c r="I3739" s="207"/>
      <c r="J3739" s="207"/>
      <c r="K3739" s="207"/>
      <c r="L3739" s="207"/>
      <c r="M3739" s="207"/>
    </row>
    <row r="3740" spans="1:13" ht="15" x14ac:dyDescent="0.2">
      <c r="A3740" s="166"/>
      <c r="B3740" s="207"/>
      <c r="C3740" s="207"/>
      <c r="D3740" s="207"/>
      <c r="E3740" s="207"/>
      <c r="F3740" s="207"/>
      <c r="G3740" s="207"/>
      <c r="H3740" s="207"/>
      <c r="I3740" s="207"/>
      <c r="J3740" s="207"/>
      <c r="K3740" s="207"/>
      <c r="L3740" s="207"/>
      <c r="M3740" s="207"/>
    </row>
    <row r="3741" spans="1:13" ht="15" x14ac:dyDescent="0.2">
      <c r="A3741" s="166"/>
      <c r="B3741" s="207"/>
      <c r="C3741" s="207"/>
      <c r="D3741" s="207"/>
      <c r="E3741" s="207"/>
      <c r="F3741" s="207"/>
      <c r="G3741" s="207"/>
      <c r="H3741" s="207"/>
      <c r="I3741" s="207"/>
      <c r="J3741" s="207"/>
      <c r="K3741" s="207"/>
      <c r="L3741" s="207"/>
      <c r="M3741" s="207"/>
    </row>
    <row r="3742" spans="1:13" ht="15" x14ac:dyDescent="0.2">
      <c r="A3742" s="166"/>
      <c r="B3742" s="207"/>
      <c r="C3742" s="207"/>
      <c r="D3742" s="207"/>
      <c r="E3742" s="207"/>
      <c r="F3742" s="207"/>
      <c r="G3742" s="207"/>
      <c r="H3742" s="207"/>
      <c r="I3742" s="207"/>
      <c r="J3742" s="207"/>
      <c r="K3742" s="207"/>
      <c r="L3742" s="207"/>
      <c r="M3742" s="207"/>
    </row>
    <row r="3743" spans="1:13" ht="15" x14ac:dyDescent="0.2">
      <c r="A3743" s="166"/>
      <c r="B3743" s="207"/>
      <c r="C3743" s="207"/>
      <c r="D3743" s="207"/>
      <c r="E3743" s="207"/>
      <c r="F3743" s="207"/>
      <c r="G3743" s="207"/>
      <c r="H3743" s="207"/>
      <c r="I3743" s="207"/>
      <c r="J3743" s="207"/>
      <c r="K3743" s="207"/>
      <c r="L3743" s="207"/>
      <c r="M3743" s="207"/>
    </row>
    <row r="3744" spans="1:13" ht="15" x14ac:dyDescent="0.2">
      <c r="A3744" s="166"/>
      <c r="B3744" s="207"/>
      <c r="C3744" s="207"/>
      <c r="D3744" s="207"/>
      <c r="E3744" s="207"/>
      <c r="F3744" s="207"/>
      <c r="G3744" s="207"/>
      <c r="H3744" s="207"/>
      <c r="I3744" s="207"/>
      <c r="J3744" s="207"/>
      <c r="K3744" s="207"/>
      <c r="L3744" s="207"/>
      <c r="M3744" s="207"/>
    </row>
    <row r="3745" spans="1:13" ht="15" x14ac:dyDescent="0.2">
      <c r="A3745" s="166"/>
      <c r="B3745" s="207"/>
      <c r="C3745" s="207"/>
      <c r="D3745" s="207"/>
      <c r="E3745" s="207"/>
      <c r="F3745" s="207"/>
      <c r="G3745" s="207"/>
      <c r="H3745" s="207"/>
      <c r="I3745" s="207"/>
      <c r="J3745" s="207"/>
      <c r="K3745" s="207"/>
      <c r="L3745" s="207"/>
      <c r="M3745" s="207"/>
    </row>
    <row r="3746" spans="1:13" ht="15" x14ac:dyDescent="0.2">
      <c r="A3746" s="166"/>
      <c r="B3746" s="207"/>
      <c r="C3746" s="207"/>
      <c r="D3746" s="207"/>
      <c r="E3746" s="207"/>
      <c r="F3746" s="207"/>
      <c r="G3746" s="207"/>
      <c r="H3746" s="207"/>
      <c r="I3746" s="207"/>
      <c r="J3746" s="207"/>
      <c r="K3746" s="207"/>
      <c r="L3746" s="207"/>
      <c r="M3746" s="207"/>
    </row>
    <row r="3747" spans="1:13" ht="15" x14ac:dyDescent="0.2">
      <c r="A3747" s="166"/>
      <c r="B3747" s="207"/>
      <c r="C3747" s="207"/>
      <c r="D3747" s="207"/>
      <c r="E3747" s="207"/>
      <c r="F3747" s="207"/>
      <c r="G3747" s="207"/>
      <c r="H3747" s="207"/>
      <c r="I3747" s="207"/>
      <c r="J3747" s="207"/>
      <c r="K3747" s="207"/>
      <c r="L3747" s="207"/>
      <c r="M3747" s="207"/>
    </row>
    <row r="3748" spans="1:13" ht="15" x14ac:dyDescent="0.2">
      <c r="A3748" s="166"/>
      <c r="B3748" s="207"/>
      <c r="C3748" s="207"/>
      <c r="D3748" s="207"/>
      <c r="E3748" s="207"/>
      <c r="F3748" s="207"/>
      <c r="G3748" s="207"/>
      <c r="H3748" s="207"/>
      <c r="I3748" s="207"/>
      <c r="J3748" s="207"/>
      <c r="K3748" s="207"/>
      <c r="L3748" s="207"/>
      <c r="M3748" s="207"/>
    </row>
    <row r="3749" spans="1:13" ht="15" x14ac:dyDescent="0.2">
      <c r="A3749" s="166"/>
      <c r="B3749" s="207"/>
      <c r="C3749" s="207"/>
      <c r="D3749" s="207"/>
      <c r="E3749" s="207"/>
      <c r="F3749" s="207"/>
      <c r="G3749" s="207"/>
      <c r="H3749" s="207"/>
      <c r="I3749" s="207"/>
      <c r="J3749" s="207"/>
      <c r="K3749" s="207"/>
      <c r="L3749" s="207"/>
      <c r="M3749" s="207"/>
    </row>
    <row r="3750" spans="1:13" ht="15" x14ac:dyDescent="0.2">
      <c r="A3750" s="166"/>
      <c r="B3750" s="207"/>
      <c r="C3750" s="207"/>
      <c r="D3750" s="207"/>
      <c r="E3750" s="207"/>
      <c r="F3750" s="207"/>
      <c r="G3750" s="207"/>
      <c r="H3750" s="207"/>
      <c r="I3750" s="207"/>
      <c r="J3750" s="207"/>
      <c r="K3750" s="207"/>
      <c r="L3750" s="207"/>
      <c r="M3750" s="207"/>
    </row>
    <row r="3751" spans="1:13" ht="15" x14ac:dyDescent="0.2">
      <c r="A3751" s="166"/>
      <c r="B3751" s="207"/>
      <c r="C3751" s="207"/>
      <c r="D3751" s="207"/>
      <c r="E3751" s="207"/>
      <c r="F3751" s="207"/>
      <c r="G3751" s="207"/>
      <c r="H3751" s="207"/>
      <c r="I3751" s="207"/>
      <c r="J3751" s="207"/>
      <c r="K3751" s="207"/>
      <c r="L3751" s="207"/>
      <c r="M3751" s="207"/>
    </row>
    <row r="3752" spans="1:13" ht="15" x14ac:dyDescent="0.2">
      <c r="A3752" s="166"/>
      <c r="B3752" s="207"/>
      <c r="C3752" s="207"/>
      <c r="D3752" s="207"/>
      <c r="E3752" s="207"/>
      <c r="F3752" s="207"/>
      <c r="G3752" s="207"/>
      <c r="H3752" s="207"/>
      <c r="I3752" s="207"/>
      <c r="J3752" s="207"/>
      <c r="K3752" s="207"/>
      <c r="L3752" s="207"/>
      <c r="M3752" s="207"/>
    </row>
    <row r="3753" spans="1:13" ht="15" x14ac:dyDescent="0.2">
      <c r="A3753" s="166"/>
      <c r="B3753" s="207"/>
      <c r="C3753" s="207"/>
      <c r="D3753" s="207"/>
      <c r="E3753" s="207"/>
      <c r="F3753" s="207"/>
      <c r="G3753" s="207"/>
      <c r="H3753" s="207"/>
      <c r="I3753" s="207"/>
      <c r="J3753" s="207"/>
      <c r="K3753" s="207"/>
      <c r="L3753" s="207"/>
      <c r="M3753" s="207"/>
    </row>
    <row r="3754" spans="1:13" ht="15" x14ac:dyDescent="0.2">
      <c r="A3754" s="166"/>
      <c r="B3754" s="207"/>
      <c r="C3754" s="207"/>
      <c r="D3754" s="207"/>
      <c r="E3754" s="207"/>
      <c r="F3754" s="207"/>
      <c r="G3754" s="207"/>
      <c r="H3754" s="207"/>
      <c r="I3754" s="207"/>
      <c r="J3754" s="207"/>
      <c r="K3754" s="207"/>
      <c r="L3754" s="207"/>
      <c r="M3754" s="207"/>
    </row>
    <row r="3755" spans="1:13" ht="15" x14ac:dyDescent="0.2">
      <c r="A3755" s="166"/>
      <c r="B3755" s="207"/>
      <c r="C3755" s="207"/>
      <c r="D3755" s="207"/>
      <c r="E3755" s="207"/>
      <c r="F3755" s="207"/>
      <c r="G3755" s="207"/>
      <c r="H3755" s="207"/>
      <c r="I3755" s="207"/>
      <c r="J3755" s="207"/>
      <c r="K3755" s="207"/>
      <c r="L3755" s="207"/>
      <c r="M3755" s="207"/>
    </row>
    <row r="3756" spans="1:13" ht="15" x14ac:dyDescent="0.2">
      <c r="A3756" s="166"/>
      <c r="B3756" s="207"/>
      <c r="C3756" s="207"/>
      <c r="D3756" s="207"/>
      <c r="E3756" s="207"/>
      <c r="F3756" s="207"/>
      <c r="G3756" s="207"/>
      <c r="H3756" s="207"/>
      <c r="I3756" s="207"/>
      <c r="J3756" s="207"/>
      <c r="K3756" s="207"/>
      <c r="L3756" s="207"/>
      <c r="M3756" s="207"/>
    </row>
    <row r="3757" spans="1:13" ht="15" x14ac:dyDescent="0.2">
      <c r="A3757" s="166"/>
      <c r="B3757" s="207"/>
      <c r="C3757" s="207"/>
      <c r="D3757" s="207"/>
      <c r="E3757" s="207"/>
      <c r="F3757" s="207"/>
      <c r="G3757" s="207"/>
      <c r="H3757" s="207"/>
      <c r="I3757" s="207"/>
      <c r="J3757" s="207"/>
      <c r="K3757" s="207"/>
      <c r="L3757" s="207"/>
      <c r="M3757" s="207"/>
    </row>
    <row r="3758" spans="1:13" ht="15" x14ac:dyDescent="0.2">
      <c r="A3758" s="166"/>
      <c r="B3758" s="207"/>
      <c r="C3758" s="207"/>
      <c r="D3758" s="207"/>
      <c r="E3758" s="207"/>
      <c r="F3758" s="207"/>
      <c r="G3758" s="207"/>
      <c r="H3758" s="207"/>
      <c r="I3758" s="207"/>
      <c r="J3758" s="207"/>
      <c r="K3758" s="207"/>
      <c r="L3758" s="207"/>
      <c r="M3758" s="207"/>
    </row>
    <row r="3759" spans="1:13" ht="15" x14ac:dyDescent="0.2">
      <c r="A3759" s="166"/>
      <c r="B3759" s="207"/>
      <c r="C3759" s="207"/>
      <c r="D3759" s="207"/>
      <c r="E3759" s="207"/>
      <c r="F3759" s="207"/>
      <c r="G3759" s="207"/>
      <c r="H3759" s="207"/>
      <c r="I3759" s="207"/>
      <c r="J3759" s="207"/>
      <c r="K3759" s="207"/>
      <c r="L3759" s="207"/>
      <c r="M3759" s="207"/>
    </row>
    <row r="3760" spans="1:13" ht="15" x14ac:dyDescent="0.2">
      <c r="A3760" s="166"/>
      <c r="B3760" s="207"/>
      <c r="C3760" s="207"/>
      <c r="D3760" s="207"/>
      <c r="E3760" s="207"/>
      <c r="F3760" s="207"/>
      <c r="G3760" s="207"/>
      <c r="H3760" s="207"/>
      <c r="I3760" s="207"/>
      <c r="J3760" s="207"/>
      <c r="K3760" s="207"/>
      <c r="L3760" s="207"/>
      <c r="M3760" s="207"/>
    </row>
    <row r="3761" spans="1:13" ht="15" x14ac:dyDescent="0.2">
      <c r="A3761" s="166"/>
      <c r="B3761" s="207"/>
      <c r="C3761" s="207"/>
      <c r="D3761" s="207"/>
      <c r="E3761" s="207"/>
      <c r="F3761" s="207"/>
      <c r="G3761" s="207"/>
      <c r="H3761" s="207"/>
      <c r="I3761" s="207"/>
      <c r="J3761" s="207"/>
      <c r="K3761" s="207"/>
      <c r="L3761" s="207"/>
      <c r="M3761" s="207"/>
    </row>
    <row r="3762" spans="1:13" ht="15" x14ac:dyDescent="0.2">
      <c r="A3762" s="166"/>
      <c r="B3762" s="207"/>
      <c r="C3762" s="207"/>
      <c r="D3762" s="207"/>
      <c r="E3762" s="207"/>
      <c r="F3762" s="207"/>
      <c r="G3762" s="207"/>
      <c r="H3762" s="207"/>
      <c r="I3762" s="207"/>
      <c r="J3762" s="207"/>
      <c r="K3762" s="207"/>
      <c r="L3762" s="207"/>
      <c r="M3762" s="207"/>
    </row>
    <row r="3763" spans="1:13" ht="15" x14ac:dyDescent="0.2">
      <c r="A3763" s="166"/>
      <c r="B3763" s="207"/>
      <c r="C3763" s="207"/>
      <c r="D3763" s="207"/>
      <c r="E3763" s="207"/>
      <c r="F3763" s="207"/>
      <c r="G3763" s="207"/>
      <c r="H3763" s="207"/>
      <c r="I3763" s="207"/>
      <c r="J3763" s="207"/>
      <c r="K3763" s="207"/>
      <c r="L3763" s="207"/>
      <c r="M3763" s="207"/>
    </row>
    <row r="3764" spans="1:13" ht="15" x14ac:dyDescent="0.2">
      <c r="A3764" s="166"/>
      <c r="B3764" s="207"/>
      <c r="C3764" s="207"/>
      <c r="D3764" s="207"/>
      <c r="E3764" s="207"/>
      <c r="F3764" s="207"/>
      <c r="G3764" s="207"/>
      <c r="H3764" s="207"/>
      <c r="I3764" s="207"/>
      <c r="J3764" s="207"/>
      <c r="K3764" s="207"/>
      <c r="L3764" s="207"/>
      <c r="M3764" s="207"/>
    </row>
    <row r="3765" spans="1:13" ht="15" x14ac:dyDescent="0.2">
      <c r="A3765" s="166"/>
      <c r="B3765" s="207"/>
      <c r="C3765" s="207"/>
      <c r="D3765" s="207"/>
      <c r="E3765" s="207"/>
      <c r="F3765" s="207"/>
      <c r="G3765" s="207"/>
      <c r="H3765" s="207"/>
      <c r="I3765" s="207"/>
      <c r="J3765" s="207"/>
      <c r="K3765" s="207"/>
      <c r="L3765" s="207"/>
      <c r="M3765" s="207"/>
    </row>
    <row r="3766" spans="1:13" ht="15" x14ac:dyDescent="0.2">
      <c r="A3766" s="166"/>
      <c r="B3766" s="207"/>
      <c r="C3766" s="207"/>
      <c r="D3766" s="207"/>
      <c r="E3766" s="207"/>
      <c r="F3766" s="207"/>
      <c r="G3766" s="207"/>
      <c r="H3766" s="207"/>
      <c r="I3766" s="207"/>
      <c r="J3766" s="207"/>
      <c r="K3766" s="207"/>
      <c r="L3766" s="207"/>
      <c r="M3766" s="207"/>
    </row>
    <row r="3767" spans="1:13" ht="15" x14ac:dyDescent="0.2">
      <c r="A3767" s="166"/>
      <c r="B3767" s="207"/>
      <c r="C3767" s="207"/>
      <c r="D3767" s="207"/>
      <c r="E3767" s="207"/>
      <c r="F3767" s="207"/>
      <c r="G3767" s="207"/>
      <c r="H3767" s="207"/>
      <c r="I3767" s="207"/>
      <c r="J3767" s="207"/>
      <c r="K3767" s="207"/>
      <c r="L3767" s="207"/>
      <c r="M3767" s="207"/>
    </row>
    <row r="3768" spans="1:13" ht="15" x14ac:dyDescent="0.2">
      <c r="A3768" s="166"/>
      <c r="B3768" s="207"/>
      <c r="C3768" s="207"/>
      <c r="D3768" s="207"/>
      <c r="E3768" s="207"/>
      <c r="F3768" s="207"/>
      <c r="G3768" s="207"/>
      <c r="H3768" s="207"/>
      <c r="I3768" s="207"/>
      <c r="J3768" s="207"/>
      <c r="K3768" s="207"/>
      <c r="L3768" s="207"/>
      <c r="M3768" s="207"/>
    </row>
    <row r="3769" spans="1:13" ht="15" x14ac:dyDescent="0.2">
      <c r="A3769" s="166"/>
      <c r="B3769" s="207"/>
      <c r="C3769" s="207"/>
      <c r="D3769" s="207"/>
      <c r="E3769" s="207"/>
      <c r="F3769" s="207"/>
      <c r="G3769" s="207"/>
      <c r="H3769" s="207"/>
      <c r="I3769" s="207"/>
      <c r="J3769" s="207"/>
      <c r="K3769" s="207"/>
      <c r="L3769" s="207"/>
      <c r="M3769" s="207"/>
    </row>
    <row r="3770" spans="1:13" ht="15" x14ac:dyDescent="0.2">
      <c r="A3770" s="166"/>
      <c r="B3770" s="207"/>
      <c r="C3770" s="207"/>
      <c r="D3770" s="207"/>
      <c r="E3770" s="207"/>
      <c r="F3770" s="207"/>
      <c r="G3770" s="207"/>
      <c r="H3770" s="207"/>
      <c r="I3770" s="207"/>
      <c r="J3770" s="207"/>
      <c r="K3770" s="207"/>
      <c r="L3770" s="207"/>
      <c r="M3770" s="207"/>
    </row>
    <row r="3771" spans="1:13" ht="15" x14ac:dyDescent="0.2">
      <c r="A3771" s="166"/>
      <c r="B3771" s="207"/>
      <c r="C3771" s="207"/>
      <c r="D3771" s="207"/>
      <c r="E3771" s="207"/>
      <c r="F3771" s="207"/>
      <c r="G3771" s="207"/>
      <c r="H3771" s="207"/>
      <c r="I3771" s="207"/>
      <c r="J3771" s="207"/>
      <c r="K3771" s="207"/>
      <c r="L3771" s="207"/>
      <c r="M3771" s="207"/>
    </row>
    <row r="3772" spans="1:13" ht="15" x14ac:dyDescent="0.2">
      <c r="A3772" s="166"/>
      <c r="B3772" s="207"/>
      <c r="C3772" s="207"/>
      <c r="D3772" s="207"/>
      <c r="E3772" s="207"/>
      <c r="F3772" s="207"/>
      <c r="G3772" s="207"/>
      <c r="H3772" s="207"/>
      <c r="I3772" s="207"/>
      <c r="J3772" s="207"/>
      <c r="K3772" s="207"/>
      <c r="L3772" s="207"/>
      <c r="M3772" s="207"/>
    </row>
    <row r="3773" spans="1:13" ht="15" x14ac:dyDescent="0.2">
      <c r="A3773" s="166"/>
      <c r="B3773" s="207"/>
      <c r="C3773" s="207"/>
      <c r="D3773" s="207"/>
      <c r="E3773" s="207"/>
      <c r="F3773" s="207"/>
      <c r="G3773" s="207"/>
      <c r="H3773" s="207"/>
      <c r="I3773" s="207"/>
      <c r="J3773" s="207"/>
      <c r="K3773" s="207"/>
      <c r="L3773" s="207"/>
      <c r="M3773" s="207"/>
    </row>
    <row r="3774" spans="1:13" ht="15" x14ac:dyDescent="0.2">
      <c r="A3774" s="166"/>
      <c r="B3774" s="207"/>
      <c r="C3774" s="207"/>
      <c r="D3774" s="207"/>
      <c r="E3774" s="207"/>
      <c r="F3774" s="207"/>
      <c r="G3774" s="207"/>
      <c r="H3774" s="207"/>
      <c r="I3774" s="207"/>
      <c r="J3774" s="207"/>
      <c r="K3774" s="207"/>
      <c r="L3774" s="207"/>
      <c r="M3774" s="207"/>
    </row>
    <row r="3775" spans="1:13" ht="15" x14ac:dyDescent="0.2">
      <c r="A3775" s="166"/>
      <c r="B3775" s="207"/>
      <c r="C3775" s="207"/>
      <c r="D3775" s="207"/>
      <c r="E3775" s="207"/>
      <c r="F3775" s="207"/>
      <c r="G3775" s="207"/>
      <c r="H3775" s="207"/>
      <c r="I3775" s="207"/>
      <c r="J3775" s="207"/>
      <c r="K3775" s="207"/>
      <c r="L3775" s="207"/>
      <c r="M3775" s="207"/>
    </row>
    <row r="3776" spans="1:13" ht="15" x14ac:dyDescent="0.2">
      <c r="A3776" s="166"/>
      <c r="B3776" s="207"/>
      <c r="C3776" s="207"/>
      <c r="D3776" s="207"/>
      <c r="E3776" s="207"/>
      <c r="F3776" s="207"/>
      <c r="G3776" s="207"/>
      <c r="H3776" s="207"/>
      <c r="I3776" s="207"/>
      <c r="J3776" s="207"/>
      <c r="K3776" s="207"/>
      <c r="L3776" s="207"/>
      <c r="M3776" s="207"/>
    </row>
    <row r="3777" spans="1:13" ht="15" x14ac:dyDescent="0.2">
      <c r="A3777" s="166"/>
      <c r="B3777" s="207"/>
      <c r="C3777" s="207"/>
      <c r="D3777" s="207"/>
      <c r="E3777" s="207"/>
      <c r="F3777" s="207"/>
      <c r="G3777" s="207"/>
      <c r="H3777" s="207"/>
      <c r="I3777" s="207"/>
      <c r="J3777" s="207"/>
      <c r="K3777" s="207"/>
      <c r="L3777" s="207"/>
      <c r="M3777" s="207"/>
    </row>
    <row r="3778" spans="1:13" ht="15" x14ac:dyDescent="0.2">
      <c r="A3778" s="166"/>
      <c r="B3778" s="207"/>
      <c r="C3778" s="207"/>
      <c r="D3778" s="207"/>
      <c r="E3778" s="207"/>
      <c r="F3778" s="207"/>
      <c r="G3778" s="207"/>
      <c r="H3778" s="207"/>
      <c r="I3778" s="207"/>
      <c r="J3778" s="207"/>
      <c r="K3778" s="207"/>
      <c r="L3778" s="207"/>
      <c r="M3778" s="207"/>
    </row>
    <row r="3779" spans="1:13" ht="15" x14ac:dyDescent="0.2">
      <c r="A3779" s="166"/>
      <c r="B3779" s="207"/>
      <c r="C3779" s="207"/>
      <c r="D3779" s="207"/>
      <c r="E3779" s="207"/>
      <c r="F3779" s="207"/>
      <c r="G3779" s="207"/>
      <c r="H3779" s="207"/>
      <c r="I3779" s="207"/>
      <c r="J3779" s="207"/>
      <c r="K3779" s="207"/>
      <c r="L3779" s="207"/>
      <c r="M3779" s="207"/>
    </row>
    <row r="3780" spans="1:13" ht="15" x14ac:dyDescent="0.2">
      <c r="A3780" s="166"/>
      <c r="B3780" s="207"/>
      <c r="C3780" s="207"/>
      <c r="D3780" s="207"/>
      <c r="E3780" s="207"/>
      <c r="F3780" s="207"/>
      <c r="G3780" s="207"/>
      <c r="H3780" s="207"/>
      <c r="I3780" s="207"/>
      <c r="J3780" s="207"/>
      <c r="K3780" s="207"/>
      <c r="L3780" s="207"/>
      <c r="M3780" s="207"/>
    </row>
    <row r="3781" spans="1:13" ht="15" x14ac:dyDescent="0.2">
      <c r="A3781" s="166"/>
      <c r="B3781" s="207"/>
      <c r="C3781" s="207"/>
      <c r="D3781" s="207"/>
      <c r="E3781" s="207"/>
      <c r="F3781" s="207"/>
      <c r="G3781" s="207"/>
      <c r="H3781" s="207"/>
      <c r="I3781" s="207"/>
      <c r="J3781" s="207"/>
      <c r="K3781" s="207"/>
      <c r="L3781" s="207"/>
      <c r="M3781" s="207"/>
    </row>
    <row r="3782" spans="1:13" ht="15" x14ac:dyDescent="0.2">
      <c r="A3782" s="166"/>
      <c r="B3782" s="207"/>
      <c r="C3782" s="207"/>
      <c r="D3782" s="207"/>
      <c r="E3782" s="207"/>
      <c r="F3782" s="207"/>
      <c r="G3782" s="207"/>
      <c r="H3782" s="207"/>
      <c r="I3782" s="207"/>
      <c r="J3782" s="207"/>
      <c r="K3782" s="207"/>
      <c r="L3782" s="207"/>
      <c r="M3782" s="207"/>
    </row>
    <row r="3783" spans="1:13" ht="15" x14ac:dyDescent="0.2">
      <c r="A3783" s="166"/>
      <c r="B3783" s="207"/>
      <c r="C3783" s="207"/>
      <c r="D3783" s="207"/>
      <c r="E3783" s="207"/>
      <c r="F3783" s="207"/>
      <c r="G3783" s="207"/>
      <c r="H3783" s="207"/>
      <c r="I3783" s="207"/>
      <c r="J3783" s="207"/>
      <c r="K3783" s="207"/>
      <c r="L3783" s="207"/>
      <c r="M3783" s="207"/>
    </row>
    <row r="3784" spans="1:13" ht="15" x14ac:dyDescent="0.2">
      <c r="A3784" s="166"/>
      <c r="B3784" s="207"/>
      <c r="C3784" s="207"/>
      <c r="D3784" s="207"/>
      <c r="E3784" s="207"/>
      <c r="F3784" s="207"/>
      <c r="G3784" s="207"/>
      <c r="H3784" s="207"/>
      <c r="I3784" s="207"/>
      <c r="J3784" s="207"/>
      <c r="K3784" s="207"/>
      <c r="L3784" s="207"/>
      <c r="M3784" s="207"/>
    </row>
    <row r="3785" spans="1:13" ht="15" x14ac:dyDescent="0.2">
      <c r="A3785" s="166"/>
      <c r="B3785" s="207"/>
      <c r="C3785" s="207"/>
      <c r="D3785" s="207"/>
      <c r="E3785" s="207"/>
      <c r="F3785" s="207"/>
      <c r="G3785" s="207"/>
      <c r="H3785" s="207"/>
      <c r="I3785" s="207"/>
      <c r="J3785" s="207"/>
      <c r="K3785" s="207"/>
      <c r="L3785" s="207"/>
      <c r="M3785" s="207"/>
    </row>
    <row r="3786" spans="1:13" ht="15" x14ac:dyDescent="0.2">
      <c r="A3786" s="166"/>
      <c r="B3786" s="207"/>
      <c r="C3786" s="207"/>
      <c r="D3786" s="207"/>
      <c r="E3786" s="207"/>
      <c r="F3786" s="207"/>
      <c r="G3786" s="207"/>
      <c r="H3786" s="207"/>
      <c r="I3786" s="207"/>
      <c r="J3786" s="207"/>
      <c r="K3786" s="207"/>
      <c r="L3786" s="207"/>
      <c r="M3786" s="207"/>
    </row>
    <row r="3787" spans="1:13" ht="15" x14ac:dyDescent="0.2">
      <c r="A3787" s="166"/>
      <c r="B3787" s="207"/>
      <c r="C3787" s="207"/>
      <c r="D3787" s="207"/>
      <c r="E3787" s="207"/>
      <c r="F3787" s="207"/>
      <c r="G3787" s="207"/>
      <c r="H3787" s="207"/>
      <c r="I3787" s="207"/>
      <c r="J3787" s="207"/>
      <c r="K3787" s="207"/>
      <c r="L3787" s="207"/>
      <c r="M3787" s="207"/>
    </row>
    <row r="3788" spans="1:13" ht="15" x14ac:dyDescent="0.2">
      <c r="A3788" s="166"/>
      <c r="B3788" s="207"/>
      <c r="C3788" s="207"/>
      <c r="D3788" s="207"/>
      <c r="E3788" s="207"/>
      <c r="F3788" s="207"/>
      <c r="G3788" s="207"/>
      <c r="H3788" s="207"/>
      <c r="I3788" s="207"/>
      <c r="J3788" s="207"/>
      <c r="K3788" s="207"/>
      <c r="L3788" s="207"/>
      <c r="M3788" s="207"/>
    </row>
    <row r="3789" spans="1:13" ht="15" x14ac:dyDescent="0.2">
      <c r="A3789" s="166"/>
      <c r="B3789" s="207"/>
      <c r="C3789" s="207"/>
      <c r="D3789" s="207"/>
      <c r="E3789" s="207"/>
      <c r="F3789" s="207"/>
      <c r="G3789" s="207"/>
      <c r="H3789" s="207"/>
      <c r="I3789" s="207"/>
      <c r="J3789" s="207"/>
      <c r="K3789" s="207"/>
      <c r="L3789" s="207"/>
      <c r="M3789" s="207"/>
    </row>
    <row r="3790" spans="1:13" ht="15" x14ac:dyDescent="0.2">
      <c r="A3790" s="166"/>
      <c r="B3790" s="207"/>
      <c r="C3790" s="207"/>
      <c r="D3790" s="207"/>
      <c r="E3790" s="207"/>
      <c r="F3790" s="207"/>
      <c r="G3790" s="207"/>
      <c r="H3790" s="207"/>
      <c r="I3790" s="207"/>
      <c r="J3790" s="207"/>
      <c r="K3790" s="207"/>
      <c r="L3790" s="207"/>
      <c r="M3790" s="207"/>
    </row>
    <row r="3791" spans="1:13" ht="15" x14ac:dyDescent="0.2">
      <c r="A3791" s="166"/>
      <c r="B3791" s="207"/>
      <c r="C3791" s="207"/>
      <c r="D3791" s="207"/>
      <c r="E3791" s="207"/>
      <c r="F3791" s="207"/>
      <c r="G3791" s="207"/>
      <c r="H3791" s="207"/>
      <c r="I3791" s="207"/>
      <c r="J3791" s="207"/>
      <c r="K3791" s="207"/>
      <c r="L3791" s="207"/>
      <c r="M3791" s="207"/>
    </row>
    <row r="3792" spans="1:13" ht="15" x14ac:dyDescent="0.2">
      <c r="A3792" s="166"/>
      <c r="B3792" s="207"/>
      <c r="C3792" s="207"/>
      <c r="D3792" s="207"/>
      <c r="E3792" s="207"/>
      <c r="F3792" s="207"/>
      <c r="G3792" s="207"/>
      <c r="H3792" s="207"/>
      <c r="I3792" s="207"/>
      <c r="J3792" s="207"/>
      <c r="K3792" s="207"/>
      <c r="L3792" s="207"/>
      <c r="M3792" s="207"/>
    </row>
    <row r="3793" spans="1:13" ht="15" x14ac:dyDescent="0.2">
      <c r="A3793" s="166"/>
      <c r="B3793" s="207"/>
      <c r="C3793" s="207"/>
      <c r="D3793" s="207"/>
      <c r="E3793" s="207"/>
      <c r="F3793" s="207"/>
      <c r="G3793" s="207"/>
      <c r="H3793" s="207"/>
      <c r="I3793" s="207"/>
      <c r="J3793" s="207"/>
      <c r="K3793" s="207"/>
      <c r="L3793" s="207"/>
      <c r="M3793" s="207"/>
    </row>
    <row r="3794" spans="1:13" ht="15" x14ac:dyDescent="0.2">
      <c r="A3794" s="166"/>
      <c r="B3794" s="207"/>
      <c r="C3794" s="207"/>
      <c r="D3794" s="207"/>
      <c r="E3794" s="207"/>
      <c r="F3794" s="207"/>
      <c r="G3794" s="207"/>
      <c r="H3794" s="207"/>
      <c r="I3794" s="207"/>
      <c r="J3794" s="207"/>
      <c r="K3794" s="207"/>
      <c r="L3794" s="207"/>
      <c r="M3794" s="207"/>
    </row>
    <row r="3795" spans="1:13" ht="15" x14ac:dyDescent="0.2">
      <c r="A3795" s="166"/>
      <c r="B3795" s="207"/>
      <c r="C3795" s="207"/>
      <c r="D3795" s="207"/>
      <c r="E3795" s="207"/>
      <c r="F3795" s="207"/>
      <c r="G3795" s="207"/>
      <c r="H3795" s="207"/>
      <c r="I3795" s="207"/>
      <c r="J3795" s="207"/>
      <c r="K3795" s="207"/>
      <c r="L3795" s="207"/>
      <c r="M3795" s="207"/>
    </row>
    <row r="3796" spans="1:13" ht="15" x14ac:dyDescent="0.2">
      <c r="A3796" s="166"/>
      <c r="B3796" s="207"/>
      <c r="C3796" s="207"/>
      <c r="D3796" s="207"/>
      <c r="E3796" s="207"/>
      <c r="F3796" s="207"/>
      <c r="G3796" s="207"/>
      <c r="H3796" s="207"/>
      <c r="I3796" s="207"/>
      <c r="J3796" s="207"/>
      <c r="K3796" s="207"/>
      <c r="L3796" s="207"/>
      <c r="M3796" s="207"/>
    </row>
    <row r="3797" spans="1:13" ht="15" x14ac:dyDescent="0.2">
      <c r="A3797" s="166"/>
      <c r="B3797" s="207"/>
      <c r="C3797" s="207"/>
      <c r="D3797" s="207"/>
      <c r="E3797" s="207"/>
      <c r="F3797" s="207"/>
      <c r="G3797" s="207"/>
      <c r="H3797" s="207"/>
      <c r="I3797" s="207"/>
      <c r="J3797" s="207"/>
      <c r="K3797" s="207"/>
      <c r="L3797" s="207"/>
      <c r="M3797" s="207"/>
    </row>
    <row r="3798" spans="1:13" ht="15" x14ac:dyDescent="0.2">
      <c r="A3798" s="166"/>
      <c r="B3798" s="207"/>
      <c r="C3798" s="207"/>
      <c r="D3798" s="207"/>
      <c r="E3798" s="207"/>
      <c r="F3798" s="207"/>
      <c r="G3798" s="207"/>
      <c r="H3798" s="207"/>
      <c r="I3798" s="207"/>
      <c r="J3798" s="207"/>
      <c r="K3798" s="207"/>
      <c r="L3798" s="207"/>
      <c r="M3798" s="207"/>
    </row>
    <row r="3799" spans="1:13" ht="15" x14ac:dyDescent="0.2">
      <c r="A3799" s="166"/>
      <c r="B3799" s="207"/>
      <c r="C3799" s="207"/>
      <c r="D3799" s="207"/>
      <c r="E3799" s="207"/>
      <c r="F3799" s="207"/>
      <c r="G3799" s="207"/>
      <c r="H3799" s="207"/>
      <c r="I3799" s="207"/>
      <c r="J3799" s="207"/>
      <c r="K3799" s="207"/>
      <c r="L3799" s="207"/>
      <c r="M3799" s="207"/>
    </row>
    <row r="3800" spans="1:13" ht="15" x14ac:dyDescent="0.2">
      <c r="A3800" s="166"/>
      <c r="B3800" s="207"/>
      <c r="C3800" s="207"/>
      <c r="D3800" s="207"/>
      <c r="E3800" s="207"/>
      <c r="F3800" s="207"/>
      <c r="G3800" s="207"/>
      <c r="H3800" s="207"/>
      <c r="I3800" s="207"/>
      <c r="J3800" s="207"/>
      <c r="K3800" s="207"/>
      <c r="L3800" s="207"/>
      <c r="M3800" s="207"/>
    </row>
    <row r="3801" spans="1:13" ht="15" x14ac:dyDescent="0.2">
      <c r="A3801" s="166"/>
      <c r="B3801" s="207"/>
      <c r="C3801" s="207"/>
      <c r="D3801" s="207"/>
      <c r="E3801" s="207"/>
      <c r="F3801" s="207"/>
      <c r="G3801" s="207"/>
      <c r="H3801" s="207"/>
      <c r="I3801" s="207"/>
      <c r="J3801" s="207"/>
      <c r="K3801" s="207"/>
      <c r="L3801" s="207"/>
      <c r="M3801" s="207"/>
    </row>
    <row r="3802" spans="1:13" ht="15" x14ac:dyDescent="0.2">
      <c r="A3802" s="166"/>
      <c r="B3802" s="207"/>
      <c r="C3802" s="207"/>
      <c r="D3802" s="207"/>
      <c r="E3802" s="207"/>
      <c r="F3802" s="207"/>
      <c r="G3802" s="207"/>
      <c r="H3802" s="207"/>
      <c r="I3802" s="207"/>
      <c r="J3802" s="207"/>
      <c r="K3802" s="207"/>
      <c r="L3802" s="207"/>
      <c r="M3802" s="207"/>
    </row>
    <row r="3803" spans="1:13" ht="15" x14ac:dyDescent="0.2">
      <c r="A3803" s="166"/>
      <c r="B3803" s="207"/>
      <c r="C3803" s="207"/>
      <c r="D3803" s="207"/>
      <c r="E3803" s="207"/>
      <c r="F3803" s="207"/>
      <c r="G3803" s="207"/>
      <c r="H3803" s="207"/>
      <c r="I3803" s="207"/>
      <c r="J3803" s="207"/>
      <c r="K3803" s="207"/>
      <c r="L3803" s="207"/>
      <c r="M3803" s="207"/>
    </row>
    <row r="3804" spans="1:13" ht="15" x14ac:dyDescent="0.2">
      <c r="A3804" s="166"/>
      <c r="B3804" s="207"/>
      <c r="C3804" s="207"/>
      <c r="D3804" s="207"/>
      <c r="E3804" s="207"/>
      <c r="F3804" s="207"/>
      <c r="G3804" s="207"/>
      <c r="H3804" s="207"/>
      <c r="I3804" s="207"/>
      <c r="J3804" s="207"/>
      <c r="K3804" s="207"/>
      <c r="L3804" s="207"/>
      <c r="M3804" s="207"/>
    </row>
    <row r="3805" spans="1:13" ht="15" x14ac:dyDescent="0.2">
      <c r="A3805" s="166"/>
      <c r="B3805" s="207"/>
      <c r="C3805" s="207"/>
      <c r="D3805" s="207"/>
      <c r="E3805" s="207"/>
      <c r="F3805" s="207"/>
      <c r="G3805" s="207"/>
      <c r="H3805" s="207"/>
      <c r="I3805" s="207"/>
      <c r="J3805" s="207"/>
      <c r="K3805" s="207"/>
      <c r="L3805" s="207"/>
      <c r="M3805" s="207"/>
    </row>
    <row r="3806" spans="1:13" ht="15" x14ac:dyDescent="0.2">
      <c r="A3806" s="166"/>
      <c r="B3806" s="207"/>
      <c r="C3806" s="207"/>
      <c r="D3806" s="207"/>
      <c r="E3806" s="207"/>
      <c r="F3806" s="207"/>
      <c r="G3806" s="207"/>
      <c r="H3806" s="207"/>
      <c r="I3806" s="207"/>
      <c r="J3806" s="207"/>
      <c r="K3806" s="207"/>
      <c r="L3806" s="207"/>
      <c r="M3806" s="207"/>
    </row>
    <row r="3807" spans="1:13" ht="15" x14ac:dyDescent="0.2">
      <c r="A3807" s="166"/>
      <c r="B3807" s="207"/>
      <c r="C3807" s="207"/>
      <c r="D3807" s="207"/>
      <c r="E3807" s="207"/>
      <c r="F3807" s="207"/>
      <c r="G3807" s="207"/>
      <c r="H3807" s="207"/>
      <c r="I3807" s="207"/>
      <c r="J3807" s="207"/>
      <c r="K3807" s="207"/>
      <c r="L3807" s="207"/>
      <c r="M3807" s="207"/>
    </row>
    <row r="3808" spans="1:13" ht="15" x14ac:dyDescent="0.2">
      <c r="A3808" s="166"/>
      <c r="B3808" s="207"/>
      <c r="C3808" s="207"/>
      <c r="D3808" s="207"/>
      <c r="E3808" s="207"/>
      <c r="F3808" s="207"/>
      <c r="G3808" s="207"/>
      <c r="H3808" s="207"/>
      <c r="I3808" s="207"/>
      <c r="J3808" s="207"/>
      <c r="K3808" s="207"/>
      <c r="L3808" s="207"/>
      <c r="M3808" s="207"/>
    </row>
    <row r="3809" spans="1:13" ht="15" x14ac:dyDescent="0.2">
      <c r="A3809" s="166"/>
      <c r="B3809" s="207"/>
      <c r="C3809" s="207"/>
      <c r="D3809" s="207"/>
      <c r="E3809" s="207"/>
      <c r="F3809" s="207"/>
      <c r="G3809" s="207"/>
      <c r="H3809" s="207"/>
      <c r="I3809" s="207"/>
      <c r="J3809" s="207"/>
      <c r="K3809" s="207"/>
      <c r="L3809" s="207"/>
      <c r="M3809" s="207"/>
    </row>
    <row r="3810" spans="1:13" ht="15" x14ac:dyDescent="0.2">
      <c r="A3810" s="166"/>
      <c r="B3810" s="207"/>
      <c r="C3810" s="207"/>
      <c r="D3810" s="207"/>
      <c r="E3810" s="207"/>
      <c r="F3810" s="207"/>
      <c r="G3810" s="207"/>
      <c r="H3810" s="207"/>
      <c r="I3810" s="207"/>
      <c r="J3810" s="207"/>
      <c r="K3810" s="207"/>
      <c r="L3810" s="207"/>
      <c r="M3810" s="207"/>
    </row>
    <row r="3811" spans="1:13" ht="15" x14ac:dyDescent="0.2">
      <c r="A3811" s="166"/>
      <c r="B3811" s="207"/>
      <c r="C3811" s="207"/>
      <c r="D3811" s="207"/>
      <c r="E3811" s="207"/>
      <c r="F3811" s="207"/>
      <c r="G3811" s="207"/>
      <c r="H3811" s="207"/>
      <c r="I3811" s="207"/>
      <c r="J3811" s="207"/>
      <c r="K3811" s="207"/>
      <c r="L3811" s="207"/>
      <c r="M3811" s="207"/>
    </row>
    <row r="3812" spans="1:13" ht="15" x14ac:dyDescent="0.2">
      <c r="A3812" s="166"/>
      <c r="B3812" s="207"/>
      <c r="C3812" s="207"/>
      <c r="D3812" s="207"/>
      <c r="E3812" s="207"/>
      <c r="F3812" s="207"/>
      <c r="G3812" s="207"/>
      <c r="H3812" s="207"/>
      <c r="I3812" s="207"/>
      <c r="J3812" s="207"/>
      <c r="K3812" s="207"/>
      <c r="L3812" s="207"/>
      <c r="M3812" s="207"/>
    </row>
    <row r="3813" spans="1:13" ht="15" x14ac:dyDescent="0.2">
      <c r="A3813" s="166"/>
      <c r="B3813" s="207"/>
      <c r="C3813" s="207"/>
      <c r="D3813" s="207"/>
      <c r="E3813" s="207"/>
      <c r="F3813" s="207"/>
      <c r="G3813" s="207"/>
      <c r="H3813" s="207"/>
      <c r="I3813" s="207"/>
      <c r="J3813" s="207"/>
      <c r="K3813" s="207"/>
      <c r="L3813" s="207"/>
      <c r="M3813" s="207"/>
    </row>
    <row r="3814" spans="1:13" ht="15" x14ac:dyDescent="0.2">
      <c r="A3814" s="166"/>
      <c r="B3814" s="207"/>
      <c r="C3814" s="207"/>
      <c r="D3814" s="207"/>
      <c r="E3814" s="207"/>
      <c r="F3814" s="207"/>
      <c r="G3814" s="207"/>
      <c r="H3814" s="207"/>
      <c r="I3814" s="207"/>
      <c r="J3814" s="207"/>
      <c r="K3814" s="207"/>
      <c r="L3814" s="207"/>
      <c r="M3814" s="207"/>
    </row>
    <row r="3815" spans="1:13" ht="15" x14ac:dyDescent="0.2">
      <c r="A3815" s="166"/>
      <c r="B3815" s="207"/>
      <c r="C3815" s="207"/>
      <c r="D3815" s="207"/>
      <c r="E3815" s="207"/>
      <c r="F3815" s="207"/>
      <c r="G3815" s="207"/>
      <c r="H3815" s="207"/>
      <c r="I3815" s="207"/>
      <c r="J3815" s="207"/>
      <c r="K3815" s="207"/>
      <c r="L3815" s="207"/>
      <c r="M3815" s="207"/>
    </row>
    <row r="3816" spans="1:13" ht="15" x14ac:dyDescent="0.2">
      <c r="A3816" s="166"/>
      <c r="B3816" s="207"/>
      <c r="C3816" s="207"/>
      <c r="D3816" s="207"/>
      <c r="E3816" s="207"/>
      <c r="F3816" s="207"/>
      <c r="G3816" s="207"/>
      <c r="H3816" s="207"/>
      <c r="I3816" s="207"/>
      <c r="J3816" s="207"/>
      <c r="K3816" s="207"/>
      <c r="L3816" s="207"/>
      <c r="M3816" s="207"/>
    </row>
    <row r="3817" spans="1:13" ht="15" x14ac:dyDescent="0.2">
      <c r="A3817" s="166"/>
      <c r="B3817" s="207"/>
      <c r="C3817" s="207"/>
      <c r="D3817" s="207"/>
      <c r="E3817" s="207"/>
      <c r="F3817" s="207"/>
      <c r="G3817" s="207"/>
      <c r="H3817" s="207"/>
      <c r="I3817" s="207"/>
      <c r="J3817" s="207"/>
      <c r="K3817" s="207"/>
      <c r="L3817" s="207"/>
      <c r="M3817" s="207"/>
    </row>
    <row r="3818" spans="1:13" ht="15" x14ac:dyDescent="0.2">
      <c r="A3818" s="166"/>
      <c r="B3818" s="207"/>
      <c r="C3818" s="207"/>
      <c r="D3818" s="207"/>
      <c r="E3818" s="207"/>
      <c r="F3818" s="207"/>
      <c r="G3818" s="207"/>
      <c r="H3818" s="207"/>
      <c r="I3818" s="207"/>
      <c r="J3818" s="207"/>
      <c r="K3818" s="207"/>
      <c r="L3818" s="207"/>
      <c r="M3818" s="207"/>
    </row>
    <row r="3819" spans="1:13" ht="15" x14ac:dyDescent="0.2">
      <c r="A3819" s="166"/>
      <c r="B3819" s="207"/>
      <c r="C3819" s="207"/>
      <c r="D3819" s="207"/>
      <c r="E3819" s="207"/>
      <c r="F3819" s="207"/>
      <c r="G3819" s="207"/>
      <c r="H3819" s="207"/>
      <c r="I3819" s="207"/>
      <c r="J3819" s="207"/>
      <c r="K3819" s="207"/>
      <c r="L3819" s="207"/>
      <c r="M3819" s="207"/>
    </row>
    <row r="3820" spans="1:13" ht="15" x14ac:dyDescent="0.2">
      <c r="A3820" s="166"/>
      <c r="B3820" s="207"/>
      <c r="C3820" s="207"/>
      <c r="D3820" s="207"/>
      <c r="E3820" s="207"/>
      <c r="F3820" s="207"/>
      <c r="G3820" s="207"/>
      <c r="H3820" s="207"/>
      <c r="I3820" s="207"/>
      <c r="J3820" s="207"/>
      <c r="K3820" s="207"/>
      <c r="L3820" s="207"/>
      <c r="M3820" s="207"/>
    </row>
    <row r="3821" spans="1:13" ht="15" x14ac:dyDescent="0.2">
      <c r="A3821" s="166"/>
      <c r="B3821" s="207"/>
      <c r="C3821" s="207"/>
      <c r="D3821" s="207"/>
      <c r="E3821" s="207"/>
      <c r="F3821" s="207"/>
      <c r="G3821" s="207"/>
      <c r="H3821" s="207"/>
      <c r="I3821" s="207"/>
      <c r="J3821" s="207"/>
      <c r="K3821" s="207"/>
      <c r="L3821" s="207"/>
      <c r="M3821" s="207"/>
    </row>
    <row r="3822" spans="1:13" ht="15" x14ac:dyDescent="0.2">
      <c r="A3822" s="166"/>
      <c r="B3822" s="207"/>
      <c r="C3822" s="207"/>
      <c r="D3822" s="207"/>
      <c r="E3822" s="207"/>
      <c r="F3822" s="207"/>
      <c r="G3822" s="207"/>
      <c r="H3822" s="207"/>
      <c r="I3822" s="207"/>
      <c r="J3822" s="207"/>
      <c r="K3822" s="207"/>
      <c r="L3822" s="207"/>
      <c r="M3822" s="207"/>
    </row>
    <row r="3823" spans="1:13" ht="15" x14ac:dyDescent="0.2">
      <c r="A3823" s="166"/>
      <c r="B3823" s="207"/>
      <c r="C3823" s="207"/>
      <c r="D3823" s="207"/>
      <c r="E3823" s="207"/>
      <c r="F3823" s="207"/>
      <c r="G3823" s="207"/>
      <c r="H3823" s="207"/>
      <c r="I3823" s="207"/>
      <c r="J3823" s="207"/>
      <c r="K3823" s="207"/>
      <c r="L3823" s="207"/>
      <c r="M3823" s="207"/>
    </row>
    <row r="3824" spans="1:13" ht="15" x14ac:dyDescent="0.2">
      <c r="A3824" s="166"/>
      <c r="B3824" s="207"/>
      <c r="C3824" s="207"/>
      <c r="D3824" s="207"/>
      <c r="E3824" s="207"/>
      <c r="F3824" s="207"/>
      <c r="G3824" s="207"/>
      <c r="H3824" s="207"/>
      <c r="I3824" s="207"/>
      <c r="J3824" s="207"/>
      <c r="K3824" s="207"/>
      <c r="L3824" s="207"/>
      <c r="M3824" s="207"/>
    </row>
    <row r="3825" spans="1:13" ht="15" x14ac:dyDescent="0.2">
      <c r="A3825" s="166"/>
      <c r="B3825" s="207"/>
      <c r="C3825" s="207"/>
      <c r="D3825" s="207"/>
      <c r="E3825" s="207"/>
      <c r="F3825" s="207"/>
      <c r="G3825" s="207"/>
      <c r="H3825" s="207"/>
      <c r="I3825" s="207"/>
      <c r="J3825" s="207"/>
      <c r="K3825" s="207"/>
      <c r="L3825" s="207"/>
      <c r="M3825" s="207"/>
    </row>
    <row r="3826" spans="1:13" ht="15" x14ac:dyDescent="0.2">
      <c r="A3826" s="166"/>
      <c r="B3826" s="207"/>
      <c r="C3826" s="207"/>
      <c r="D3826" s="207"/>
      <c r="E3826" s="207"/>
      <c r="F3826" s="207"/>
      <c r="G3826" s="207"/>
      <c r="H3826" s="207"/>
      <c r="I3826" s="207"/>
      <c r="J3826" s="207"/>
      <c r="K3826" s="207"/>
      <c r="L3826" s="207"/>
      <c r="M3826" s="207"/>
    </row>
    <row r="3827" spans="1:13" ht="15" x14ac:dyDescent="0.2">
      <c r="A3827" s="166"/>
      <c r="B3827" s="207"/>
      <c r="C3827" s="207"/>
      <c r="D3827" s="207"/>
      <c r="E3827" s="207"/>
      <c r="F3827" s="207"/>
      <c r="G3827" s="207"/>
      <c r="H3827" s="207"/>
      <c r="I3827" s="207"/>
      <c r="J3827" s="207"/>
      <c r="K3827" s="207"/>
      <c r="L3827" s="207"/>
      <c r="M3827" s="207"/>
    </row>
    <row r="3828" spans="1:13" ht="15" x14ac:dyDescent="0.2">
      <c r="A3828" s="166"/>
      <c r="B3828" s="207"/>
      <c r="C3828" s="207"/>
      <c r="D3828" s="207"/>
      <c r="E3828" s="207"/>
      <c r="F3828" s="207"/>
      <c r="G3828" s="207"/>
      <c r="H3828" s="207"/>
      <c r="I3828" s="207"/>
      <c r="J3828" s="207"/>
      <c r="K3828" s="207"/>
      <c r="L3828" s="207"/>
      <c r="M3828" s="207"/>
    </row>
    <row r="3829" spans="1:13" ht="15" x14ac:dyDescent="0.2">
      <c r="A3829" s="166"/>
      <c r="B3829" s="207"/>
      <c r="C3829" s="207"/>
      <c r="D3829" s="207"/>
      <c r="E3829" s="207"/>
      <c r="F3829" s="207"/>
      <c r="G3829" s="207"/>
      <c r="H3829" s="207"/>
      <c r="I3829" s="207"/>
      <c r="J3829" s="207"/>
      <c r="K3829" s="207"/>
      <c r="L3829" s="207"/>
      <c r="M3829" s="207"/>
    </row>
    <row r="3830" spans="1:13" ht="15" x14ac:dyDescent="0.2">
      <c r="A3830" s="166"/>
      <c r="B3830" s="207"/>
      <c r="C3830" s="207"/>
      <c r="D3830" s="207"/>
      <c r="E3830" s="207"/>
      <c r="F3830" s="207"/>
      <c r="G3830" s="207"/>
      <c r="H3830" s="207"/>
      <c r="I3830" s="207"/>
      <c r="J3830" s="207"/>
      <c r="K3830" s="207"/>
      <c r="L3830" s="207"/>
      <c r="M3830" s="207"/>
    </row>
    <row r="3831" spans="1:13" ht="15" x14ac:dyDescent="0.2">
      <c r="A3831" s="166"/>
      <c r="B3831" s="207"/>
      <c r="C3831" s="207"/>
      <c r="D3831" s="207"/>
      <c r="E3831" s="207"/>
      <c r="F3831" s="207"/>
      <c r="G3831" s="207"/>
      <c r="H3831" s="207"/>
      <c r="I3831" s="207"/>
      <c r="J3831" s="207"/>
      <c r="K3831" s="207"/>
      <c r="L3831" s="207"/>
      <c r="M3831" s="207"/>
    </row>
    <row r="3832" spans="1:13" ht="15" x14ac:dyDescent="0.2">
      <c r="A3832" s="166"/>
      <c r="B3832" s="207"/>
      <c r="C3832" s="207"/>
      <c r="D3832" s="207"/>
      <c r="E3832" s="207"/>
      <c r="F3832" s="207"/>
      <c r="G3832" s="207"/>
      <c r="H3832" s="207"/>
      <c r="I3832" s="207"/>
      <c r="J3832" s="207"/>
      <c r="K3832" s="207"/>
      <c r="L3832" s="207"/>
      <c r="M3832" s="207"/>
    </row>
    <row r="3833" spans="1:13" ht="15" x14ac:dyDescent="0.2">
      <c r="A3833" s="166"/>
      <c r="B3833" s="207"/>
      <c r="C3833" s="207"/>
      <c r="D3833" s="207"/>
      <c r="E3833" s="207"/>
      <c r="F3833" s="207"/>
      <c r="G3833" s="207"/>
      <c r="H3833" s="207"/>
      <c r="I3833" s="207"/>
      <c r="J3833" s="207"/>
      <c r="K3833" s="207"/>
      <c r="L3833" s="207"/>
      <c r="M3833" s="207"/>
    </row>
    <row r="3834" spans="1:13" ht="15" x14ac:dyDescent="0.2">
      <c r="A3834" s="166"/>
      <c r="B3834" s="207"/>
      <c r="C3834" s="207"/>
      <c r="D3834" s="207"/>
      <c r="E3834" s="207"/>
      <c r="F3834" s="207"/>
      <c r="G3834" s="207"/>
      <c r="H3834" s="207"/>
      <c r="I3834" s="207"/>
      <c r="J3834" s="207"/>
      <c r="K3834" s="207"/>
      <c r="L3834" s="207"/>
      <c r="M3834" s="207"/>
    </row>
    <row r="3835" spans="1:13" ht="15" x14ac:dyDescent="0.2">
      <c r="A3835" s="166"/>
      <c r="B3835" s="207"/>
      <c r="C3835" s="207"/>
      <c r="D3835" s="207"/>
      <c r="E3835" s="207"/>
      <c r="F3835" s="207"/>
      <c r="G3835" s="207"/>
      <c r="H3835" s="207"/>
      <c r="I3835" s="207"/>
      <c r="J3835" s="207"/>
      <c r="K3835" s="207"/>
      <c r="L3835" s="207"/>
      <c r="M3835" s="207"/>
    </row>
    <row r="3836" spans="1:13" ht="15" x14ac:dyDescent="0.2">
      <c r="A3836" s="166"/>
      <c r="B3836" s="207"/>
      <c r="C3836" s="207"/>
      <c r="D3836" s="207"/>
      <c r="E3836" s="207"/>
      <c r="F3836" s="207"/>
      <c r="G3836" s="207"/>
      <c r="H3836" s="207"/>
      <c r="I3836" s="207"/>
      <c r="J3836" s="207"/>
      <c r="K3836" s="207"/>
      <c r="L3836" s="207"/>
      <c r="M3836" s="207"/>
    </row>
    <row r="3837" spans="1:13" ht="15" x14ac:dyDescent="0.2">
      <c r="A3837" s="166"/>
      <c r="B3837" s="207"/>
      <c r="C3837" s="207"/>
      <c r="D3837" s="207"/>
      <c r="E3837" s="207"/>
      <c r="F3837" s="207"/>
      <c r="G3837" s="207"/>
      <c r="H3837" s="207"/>
      <c r="I3837" s="207"/>
      <c r="J3837" s="207"/>
      <c r="K3837" s="207"/>
      <c r="L3837" s="207"/>
      <c r="M3837" s="207"/>
    </row>
    <row r="3838" spans="1:13" ht="15" x14ac:dyDescent="0.2">
      <c r="A3838" s="166"/>
      <c r="B3838" s="207"/>
      <c r="C3838" s="207"/>
      <c r="D3838" s="207"/>
      <c r="E3838" s="207"/>
      <c r="F3838" s="207"/>
      <c r="G3838" s="207"/>
      <c r="H3838" s="207"/>
      <c r="I3838" s="207"/>
      <c r="J3838" s="207"/>
      <c r="K3838" s="207"/>
      <c r="L3838" s="207"/>
      <c r="M3838" s="207"/>
    </row>
    <row r="3839" spans="1:13" ht="15" x14ac:dyDescent="0.2">
      <c r="A3839" s="166"/>
      <c r="B3839" s="207"/>
      <c r="C3839" s="207"/>
      <c r="D3839" s="207"/>
      <c r="E3839" s="207"/>
      <c r="F3839" s="207"/>
      <c r="G3839" s="207"/>
      <c r="H3839" s="207"/>
      <c r="I3839" s="207"/>
      <c r="J3839" s="207"/>
      <c r="K3839" s="207"/>
      <c r="L3839" s="207"/>
      <c r="M3839" s="207"/>
    </row>
    <row r="3840" spans="1:13" ht="15" x14ac:dyDescent="0.2">
      <c r="A3840" s="166"/>
      <c r="B3840" s="207"/>
      <c r="C3840" s="207"/>
      <c r="D3840" s="207"/>
      <c r="E3840" s="207"/>
      <c r="F3840" s="207"/>
      <c r="G3840" s="207"/>
      <c r="H3840" s="207"/>
      <c r="I3840" s="207"/>
      <c r="J3840" s="207"/>
      <c r="K3840" s="207"/>
      <c r="L3840" s="207"/>
      <c r="M3840" s="207"/>
    </row>
    <row r="3841" spans="1:13" ht="15" x14ac:dyDescent="0.2">
      <c r="A3841" s="166"/>
      <c r="B3841" s="207"/>
      <c r="C3841" s="207"/>
      <c r="D3841" s="207"/>
      <c r="E3841" s="207"/>
      <c r="F3841" s="207"/>
      <c r="G3841" s="207"/>
      <c r="H3841" s="207"/>
      <c r="I3841" s="207"/>
      <c r="J3841" s="207"/>
      <c r="K3841" s="207"/>
      <c r="L3841" s="207"/>
      <c r="M3841" s="207"/>
    </row>
    <row r="3842" spans="1:13" ht="15" x14ac:dyDescent="0.2">
      <c r="A3842" s="166"/>
      <c r="B3842" s="207"/>
      <c r="C3842" s="207"/>
      <c r="D3842" s="207"/>
      <c r="E3842" s="207"/>
      <c r="F3842" s="207"/>
      <c r="G3842" s="207"/>
      <c r="H3842" s="207"/>
      <c r="I3842" s="207"/>
      <c r="J3842" s="207"/>
      <c r="K3842" s="207"/>
      <c r="L3842" s="207"/>
      <c r="M3842" s="207"/>
    </row>
    <row r="3843" spans="1:13" ht="15" x14ac:dyDescent="0.2">
      <c r="A3843" s="166"/>
      <c r="B3843" s="207"/>
      <c r="C3843" s="207"/>
      <c r="D3843" s="207"/>
      <c r="E3843" s="207"/>
      <c r="F3843" s="207"/>
      <c r="G3843" s="207"/>
      <c r="H3843" s="207"/>
      <c r="I3843" s="207"/>
      <c r="J3843" s="207"/>
      <c r="K3843" s="207"/>
      <c r="L3843" s="207"/>
      <c r="M3843" s="207"/>
    </row>
    <row r="3844" spans="1:13" ht="15" x14ac:dyDescent="0.2">
      <c r="A3844" s="166"/>
      <c r="B3844" s="207"/>
      <c r="C3844" s="207"/>
      <c r="D3844" s="207"/>
      <c r="E3844" s="207"/>
      <c r="F3844" s="207"/>
      <c r="G3844" s="207"/>
      <c r="H3844" s="207"/>
      <c r="I3844" s="207"/>
      <c r="J3844" s="207"/>
      <c r="K3844" s="207"/>
      <c r="L3844" s="207"/>
      <c r="M3844" s="207"/>
    </row>
    <row r="3845" spans="1:13" ht="15" x14ac:dyDescent="0.2">
      <c r="A3845" s="166"/>
      <c r="B3845" s="207"/>
      <c r="C3845" s="207"/>
      <c r="D3845" s="207"/>
      <c r="E3845" s="207"/>
      <c r="F3845" s="207"/>
      <c r="G3845" s="207"/>
      <c r="H3845" s="207"/>
      <c r="I3845" s="207"/>
      <c r="J3845" s="207"/>
      <c r="K3845" s="207"/>
      <c r="L3845" s="207"/>
      <c r="M3845" s="207"/>
    </row>
    <row r="3846" spans="1:13" ht="15" x14ac:dyDescent="0.2">
      <c r="A3846" s="166"/>
      <c r="B3846" s="207"/>
      <c r="C3846" s="207"/>
      <c r="D3846" s="207"/>
      <c r="E3846" s="207"/>
      <c r="F3846" s="207"/>
      <c r="G3846" s="207"/>
      <c r="H3846" s="207"/>
      <c r="I3846" s="207"/>
      <c r="J3846" s="207"/>
      <c r="K3846" s="207"/>
      <c r="L3846" s="207"/>
      <c r="M3846" s="207"/>
    </row>
    <row r="3847" spans="1:13" ht="15" x14ac:dyDescent="0.2">
      <c r="A3847" s="166"/>
      <c r="B3847" s="207"/>
      <c r="C3847" s="207"/>
      <c r="D3847" s="207"/>
      <c r="E3847" s="207"/>
      <c r="F3847" s="207"/>
      <c r="G3847" s="207"/>
      <c r="H3847" s="207"/>
      <c r="I3847" s="207"/>
      <c r="J3847" s="207"/>
      <c r="K3847" s="207"/>
      <c r="L3847" s="207"/>
      <c r="M3847" s="207"/>
    </row>
    <row r="3848" spans="1:13" ht="15" x14ac:dyDescent="0.2">
      <c r="A3848" s="166"/>
      <c r="B3848" s="207"/>
      <c r="C3848" s="207"/>
      <c r="D3848" s="207"/>
      <c r="E3848" s="207"/>
      <c r="F3848" s="207"/>
      <c r="G3848" s="207"/>
      <c r="H3848" s="207"/>
      <c r="I3848" s="207"/>
      <c r="J3848" s="207"/>
      <c r="K3848" s="207"/>
      <c r="L3848" s="207"/>
      <c r="M3848" s="207"/>
    </row>
    <row r="3849" spans="1:13" ht="15" x14ac:dyDescent="0.2">
      <c r="A3849" s="166"/>
      <c r="B3849" s="207"/>
      <c r="C3849" s="207"/>
      <c r="D3849" s="207"/>
      <c r="E3849" s="207"/>
      <c r="F3849" s="207"/>
      <c r="G3849" s="207"/>
      <c r="H3849" s="207"/>
      <c r="I3849" s="207"/>
      <c r="J3849" s="207"/>
      <c r="K3849" s="207"/>
      <c r="L3849" s="207"/>
      <c r="M3849" s="207"/>
    </row>
    <row r="3850" spans="1:13" ht="15" x14ac:dyDescent="0.2">
      <c r="A3850" s="166"/>
      <c r="B3850" s="207"/>
      <c r="C3850" s="207"/>
      <c r="D3850" s="207"/>
      <c r="E3850" s="207"/>
      <c r="F3850" s="207"/>
      <c r="G3850" s="207"/>
      <c r="H3850" s="207"/>
      <c r="I3850" s="207"/>
      <c r="J3850" s="207"/>
      <c r="K3850" s="207"/>
      <c r="L3850" s="207"/>
      <c r="M3850" s="207"/>
    </row>
    <row r="3851" spans="1:13" ht="15" x14ac:dyDescent="0.2">
      <c r="A3851" s="166"/>
      <c r="B3851" s="207"/>
      <c r="C3851" s="207"/>
      <c r="D3851" s="207"/>
      <c r="E3851" s="207"/>
      <c r="F3851" s="207"/>
      <c r="G3851" s="207"/>
      <c r="H3851" s="207"/>
      <c r="I3851" s="207"/>
      <c r="J3851" s="207"/>
      <c r="K3851" s="207"/>
      <c r="L3851" s="207"/>
      <c r="M3851" s="207"/>
    </row>
    <row r="3852" spans="1:13" ht="15" x14ac:dyDescent="0.2">
      <c r="A3852" s="166"/>
      <c r="B3852" s="207"/>
      <c r="C3852" s="207"/>
      <c r="D3852" s="207"/>
      <c r="E3852" s="207"/>
      <c r="F3852" s="207"/>
      <c r="G3852" s="207"/>
      <c r="H3852" s="207"/>
      <c r="I3852" s="207"/>
      <c r="J3852" s="207"/>
      <c r="K3852" s="207"/>
      <c r="L3852" s="207"/>
      <c r="M3852" s="207"/>
    </row>
    <row r="3853" spans="1:13" ht="15" x14ac:dyDescent="0.2">
      <c r="A3853" s="166"/>
      <c r="B3853" s="207"/>
      <c r="C3853" s="207"/>
      <c r="D3853" s="207"/>
      <c r="E3853" s="207"/>
      <c r="F3853" s="207"/>
      <c r="G3853" s="207"/>
      <c r="H3853" s="207"/>
      <c r="I3853" s="207"/>
      <c r="J3853" s="207"/>
      <c r="K3853" s="207"/>
      <c r="L3853" s="207"/>
      <c r="M3853" s="207"/>
    </row>
    <row r="3854" spans="1:13" ht="15" x14ac:dyDescent="0.2">
      <c r="A3854" s="166"/>
      <c r="B3854" s="207"/>
      <c r="C3854" s="207"/>
      <c r="D3854" s="207"/>
      <c r="E3854" s="207"/>
      <c r="F3854" s="207"/>
      <c r="G3854" s="207"/>
      <c r="H3854" s="207"/>
      <c r="I3854" s="207"/>
      <c r="J3854" s="207"/>
      <c r="K3854" s="207"/>
      <c r="L3854" s="207"/>
      <c r="M3854" s="207"/>
    </row>
    <row r="3855" spans="1:13" ht="15" x14ac:dyDescent="0.2">
      <c r="A3855" s="166"/>
      <c r="B3855" s="207"/>
      <c r="C3855" s="207"/>
      <c r="D3855" s="207"/>
      <c r="E3855" s="207"/>
      <c r="F3855" s="207"/>
      <c r="G3855" s="207"/>
      <c r="H3855" s="207"/>
      <c r="I3855" s="207"/>
      <c r="J3855" s="207"/>
      <c r="K3855" s="207"/>
      <c r="L3855" s="207"/>
      <c r="M3855" s="207"/>
    </row>
    <row r="3856" spans="1:13" ht="15" x14ac:dyDescent="0.2">
      <c r="A3856" s="166"/>
      <c r="B3856" s="207"/>
      <c r="C3856" s="207"/>
      <c r="D3856" s="207"/>
      <c r="E3856" s="207"/>
      <c r="F3856" s="207"/>
      <c r="G3856" s="207"/>
      <c r="H3856" s="207"/>
      <c r="I3856" s="207"/>
      <c r="J3856" s="207"/>
      <c r="K3856" s="207"/>
      <c r="L3856" s="207"/>
      <c r="M3856" s="207"/>
    </row>
    <row r="3857" spans="1:13" ht="15" x14ac:dyDescent="0.2">
      <c r="A3857" s="166"/>
      <c r="B3857" s="207"/>
      <c r="C3857" s="207"/>
      <c r="D3857" s="207"/>
      <c r="E3857" s="207"/>
      <c r="F3857" s="207"/>
      <c r="G3857" s="207"/>
      <c r="H3857" s="207"/>
      <c r="I3857" s="207"/>
      <c r="J3857" s="207"/>
      <c r="K3857" s="207"/>
      <c r="L3857" s="207"/>
      <c r="M3857" s="207"/>
    </row>
    <row r="3858" spans="1:13" ht="15" x14ac:dyDescent="0.2">
      <c r="A3858" s="166"/>
      <c r="B3858" s="207"/>
      <c r="C3858" s="207"/>
      <c r="D3858" s="207"/>
      <c r="E3858" s="207"/>
      <c r="F3858" s="207"/>
      <c r="G3858" s="207"/>
      <c r="H3858" s="207"/>
      <c r="I3858" s="207"/>
      <c r="J3858" s="207"/>
      <c r="K3858" s="207"/>
      <c r="L3858" s="207"/>
      <c r="M3858" s="207"/>
    </row>
    <row r="3859" spans="1:13" ht="15" x14ac:dyDescent="0.2">
      <c r="A3859" s="166"/>
      <c r="B3859" s="207"/>
      <c r="C3859" s="207"/>
      <c r="D3859" s="207"/>
      <c r="E3859" s="207"/>
      <c r="F3859" s="207"/>
      <c r="G3859" s="207"/>
      <c r="H3859" s="207"/>
      <c r="I3859" s="207"/>
      <c r="J3859" s="207"/>
      <c r="K3859" s="207"/>
      <c r="L3859" s="207"/>
      <c r="M3859" s="207"/>
    </row>
    <row r="3860" spans="1:13" ht="15" x14ac:dyDescent="0.2">
      <c r="A3860" s="166"/>
      <c r="B3860" s="207"/>
      <c r="C3860" s="207"/>
      <c r="D3860" s="207"/>
      <c r="E3860" s="207"/>
      <c r="F3860" s="207"/>
      <c r="G3860" s="207"/>
      <c r="H3860" s="207"/>
      <c r="I3860" s="207"/>
      <c r="J3860" s="207"/>
      <c r="K3860" s="207"/>
      <c r="L3860" s="207"/>
      <c r="M3860" s="207"/>
    </row>
    <row r="3861" spans="1:13" ht="15" x14ac:dyDescent="0.2">
      <c r="A3861" s="166"/>
      <c r="B3861" s="207"/>
      <c r="C3861" s="207"/>
      <c r="D3861" s="207"/>
      <c r="E3861" s="207"/>
      <c r="F3861" s="207"/>
      <c r="G3861" s="207"/>
      <c r="H3861" s="207"/>
      <c r="I3861" s="207"/>
      <c r="J3861" s="207"/>
      <c r="K3861" s="207"/>
      <c r="L3861" s="207"/>
      <c r="M3861" s="207"/>
    </row>
    <row r="3862" spans="1:13" ht="15" x14ac:dyDescent="0.2">
      <c r="A3862" s="166"/>
      <c r="B3862" s="207"/>
      <c r="C3862" s="207"/>
      <c r="D3862" s="207"/>
      <c r="E3862" s="207"/>
      <c r="F3862" s="207"/>
      <c r="G3862" s="207"/>
      <c r="H3862" s="207"/>
      <c r="I3862" s="207"/>
      <c r="J3862" s="207"/>
      <c r="K3862" s="207"/>
      <c r="L3862" s="207"/>
      <c r="M3862" s="207"/>
    </row>
    <row r="3863" spans="1:13" ht="15" x14ac:dyDescent="0.2">
      <c r="A3863" s="166"/>
      <c r="B3863" s="207"/>
      <c r="C3863" s="207"/>
      <c r="D3863" s="207"/>
      <c r="E3863" s="207"/>
      <c r="F3863" s="207"/>
      <c r="G3863" s="207"/>
      <c r="H3863" s="207"/>
      <c r="I3863" s="207"/>
      <c r="J3863" s="207"/>
      <c r="K3863" s="207"/>
      <c r="L3863" s="207"/>
      <c r="M3863" s="207"/>
    </row>
    <row r="3864" spans="1:13" ht="15" x14ac:dyDescent="0.2">
      <c r="A3864" s="166"/>
      <c r="B3864" s="207"/>
      <c r="C3864" s="207"/>
      <c r="D3864" s="207"/>
      <c r="E3864" s="207"/>
      <c r="F3864" s="207"/>
      <c r="G3864" s="207"/>
      <c r="H3864" s="207"/>
      <c r="I3864" s="207"/>
      <c r="J3864" s="207"/>
      <c r="K3864" s="207"/>
      <c r="L3864" s="207"/>
      <c r="M3864" s="207"/>
    </row>
    <row r="3865" spans="1:13" ht="15" x14ac:dyDescent="0.2">
      <c r="A3865" s="166"/>
      <c r="B3865" s="207"/>
      <c r="C3865" s="207"/>
      <c r="D3865" s="207"/>
      <c r="E3865" s="207"/>
      <c r="F3865" s="207"/>
      <c r="G3865" s="207"/>
      <c r="H3865" s="207"/>
      <c r="I3865" s="207"/>
      <c r="J3865" s="207"/>
      <c r="K3865" s="207"/>
      <c r="L3865" s="207"/>
      <c r="M3865" s="207"/>
    </row>
    <row r="3866" spans="1:13" ht="15" x14ac:dyDescent="0.2">
      <c r="A3866" s="166"/>
      <c r="B3866" s="207"/>
      <c r="C3866" s="207"/>
      <c r="D3866" s="207"/>
      <c r="E3866" s="207"/>
      <c r="F3866" s="207"/>
      <c r="G3866" s="207"/>
      <c r="H3866" s="207"/>
      <c r="I3866" s="207"/>
      <c r="J3866" s="207"/>
      <c r="K3866" s="207"/>
      <c r="L3866" s="207"/>
      <c r="M3866" s="207"/>
    </row>
    <row r="3867" spans="1:13" ht="15" x14ac:dyDescent="0.2">
      <c r="A3867" s="166"/>
      <c r="B3867" s="207"/>
      <c r="C3867" s="207"/>
      <c r="D3867" s="207"/>
      <c r="E3867" s="207"/>
      <c r="F3867" s="207"/>
      <c r="G3867" s="207"/>
      <c r="H3867" s="207"/>
      <c r="I3867" s="207"/>
      <c r="J3867" s="207"/>
      <c r="K3867" s="207"/>
      <c r="L3867" s="207"/>
      <c r="M3867" s="207"/>
    </row>
    <row r="3868" spans="1:13" ht="15" x14ac:dyDescent="0.2">
      <c r="A3868" s="166"/>
      <c r="B3868" s="207"/>
      <c r="C3868" s="207"/>
      <c r="D3868" s="207"/>
      <c r="E3868" s="207"/>
      <c r="F3868" s="207"/>
      <c r="G3868" s="207"/>
      <c r="H3868" s="207"/>
      <c r="I3868" s="207"/>
      <c r="J3868" s="207"/>
      <c r="K3868" s="207"/>
      <c r="L3868" s="207"/>
      <c r="M3868" s="207"/>
    </row>
    <row r="3869" spans="1:13" ht="15" x14ac:dyDescent="0.2">
      <c r="A3869" s="166"/>
      <c r="B3869" s="207"/>
      <c r="C3869" s="207"/>
      <c r="D3869" s="207"/>
      <c r="E3869" s="207"/>
      <c r="F3869" s="207"/>
      <c r="G3869" s="207"/>
      <c r="H3869" s="207"/>
      <c r="I3869" s="207"/>
      <c r="J3869" s="207"/>
      <c r="K3869" s="207"/>
      <c r="L3869" s="207"/>
      <c r="M3869" s="207"/>
    </row>
    <row r="3870" spans="1:13" ht="15" x14ac:dyDescent="0.2">
      <c r="A3870" s="166"/>
      <c r="B3870" s="207"/>
      <c r="C3870" s="207"/>
      <c r="D3870" s="207"/>
      <c r="E3870" s="207"/>
      <c r="F3870" s="207"/>
      <c r="G3870" s="207"/>
      <c r="H3870" s="207"/>
      <c r="I3870" s="207"/>
      <c r="J3870" s="207"/>
      <c r="K3870" s="207"/>
      <c r="L3870" s="207"/>
      <c r="M3870" s="207"/>
    </row>
    <row r="3871" spans="1:13" ht="15" x14ac:dyDescent="0.2">
      <c r="A3871" s="166"/>
      <c r="B3871" s="207"/>
      <c r="C3871" s="207"/>
      <c r="D3871" s="207"/>
      <c r="E3871" s="207"/>
      <c r="F3871" s="207"/>
      <c r="G3871" s="207"/>
      <c r="H3871" s="207"/>
      <c r="I3871" s="207"/>
      <c r="J3871" s="207"/>
      <c r="K3871" s="207"/>
      <c r="L3871" s="207"/>
      <c r="M3871" s="207"/>
    </row>
    <row r="3872" spans="1:13" ht="15" x14ac:dyDescent="0.2">
      <c r="A3872" s="166"/>
      <c r="B3872" s="207"/>
      <c r="C3872" s="207"/>
      <c r="D3872" s="207"/>
      <c r="E3872" s="207"/>
      <c r="F3872" s="207"/>
      <c r="G3872" s="207"/>
      <c r="H3872" s="207"/>
      <c r="I3872" s="207"/>
      <c r="J3872" s="207"/>
      <c r="K3872" s="207"/>
      <c r="L3872" s="207"/>
      <c r="M3872" s="207"/>
    </row>
    <row r="3873" spans="1:13" ht="15" x14ac:dyDescent="0.2">
      <c r="A3873" s="166"/>
      <c r="B3873" s="207"/>
      <c r="C3873" s="207"/>
      <c r="D3873" s="207"/>
      <c r="E3873" s="207"/>
      <c r="F3873" s="207"/>
      <c r="G3873" s="207"/>
      <c r="H3873" s="207"/>
      <c r="I3873" s="207"/>
      <c r="J3873" s="207"/>
      <c r="K3873" s="207"/>
      <c r="L3873" s="207"/>
      <c r="M3873" s="207"/>
    </row>
    <row r="3874" spans="1:13" ht="15" x14ac:dyDescent="0.2">
      <c r="A3874" s="166"/>
      <c r="B3874" s="207"/>
      <c r="C3874" s="207"/>
      <c r="D3874" s="207"/>
      <c r="E3874" s="207"/>
      <c r="F3874" s="207"/>
      <c r="G3874" s="207"/>
      <c r="H3874" s="207"/>
      <c r="I3874" s="207"/>
      <c r="J3874" s="207"/>
      <c r="K3874" s="207"/>
      <c r="L3874" s="207"/>
      <c r="M3874" s="207"/>
    </row>
    <row r="3875" spans="1:13" ht="15" x14ac:dyDescent="0.2">
      <c r="A3875" s="166"/>
      <c r="B3875" s="207"/>
      <c r="C3875" s="207"/>
      <c r="D3875" s="207"/>
      <c r="E3875" s="207"/>
      <c r="F3875" s="207"/>
      <c r="G3875" s="207"/>
      <c r="H3875" s="207"/>
      <c r="I3875" s="207"/>
      <c r="J3875" s="207"/>
      <c r="K3875" s="207"/>
      <c r="L3875" s="207"/>
      <c r="M3875" s="207"/>
    </row>
    <row r="3876" spans="1:13" ht="15" x14ac:dyDescent="0.2">
      <c r="A3876" s="166"/>
      <c r="B3876" s="207"/>
      <c r="C3876" s="207"/>
      <c r="D3876" s="207"/>
      <c r="E3876" s="207"/>
      <c r="F3876" s="207"/>
      <c r="G3876" s="207"/>
      <c r="H3876" s="207"/>
      <c r="I3876" s="207"/>
      <c r="J3876" s="207"/>
      <c r="K3876" s="207"/>
      <c r="L3876" s="207"/>
      <c r="M3876" s="207"/>
    </row>
    <row r="3877" spans="1:13" ht="15" x14ac:dyDescent="0.2">
      <c r="A3877" s="166"/>
      <c r="B3877" s="207"/>
      <c r="C3877" s="207"/>
      <c r="D3877" s="207"/>
      <c r="E3877" s="207"/>
      <c r="F3877" s="207"/>
      <c r="G3877" s="207"/>
      <c r="H3877" s="207"/>
      <c r="I3877" s="207"/>
      <c r="J3877" s="207"/>
      <c r="K3877" s="207"/>
      <c r="L3877" s="207"/>
      <c r="M3877" s="207"/>
    </row>
    <row r="3878" spans="1:13" ht="15" x14ac:dyDescent="0.2">
      <c r="A3878" s="166"/>
      <c r="B3878" s="207"/>
      <c r="C3878" s="207"/>
      <c r="D3878" s="207"/>
      <c r="E3878" s="207"/>
      <c r="F3878" s="207"/>
      <c r="G3878" s="207"/>
      <c r="H3878" s="207"/>
      <c r="I3878" s="207"/>
      <c r="J3878" s="207"/>
      <c r="K3878" s="207"/>
      <c r="L3878" s="207"/>
      <c r="M3878" s="207"/>
    </row>
    <row r="3879" spans="1:13" ht="15" x14ac:dyDescent="0.2">
      <c r="A3879" s="166"/>
      <c r="B3879" s="207"/>
      <c r="C3879" s="207"/>
      <c r="D3879" s="207"/>
      <c r="E3879" s="207"/>
      <c r="F3879" s="207"/>
      <c r="G3879" s="207"/>
      <c r="H3879" s="207"/>
      <c r="I3879" s="207"/>
      <c r="J3879" s="207"/>
      <c r="K3879" s="207"/>
      <c r="L3879" s="207"/>
      <c r="M3879" s="207"/>
    </row>
    <row r="3880" spans="1:13" ht="15" x14ac:dyDescent="0.2">
      <c r="A3880" s="166"/>
      <c r="B3880" s="207"/>
      <c r="C3880" s="207"/>
      <c r="D3880" s="207"/>
      <c r="E3880" s="207"/>
      <c r="F3880" s="207"/>
      <c r="G3880" s="207"/>
      <c r="H3880" s="207"/>
      <c r="I3880" s="207"/>
      <c r="J3880" s="207"/>
      <c r="K3880" s="207"/>
      <c r="L3880" s="207"/>
      <c r="M3880" s="207"/>
    </row>
    <row r="3881" spans="1:13" ht="15" x14ac:dyDescent="0.2">
      <c r="A3881" s="166"/>
      <c r="B3881" s="207"/>
      <c r="C3881" s="207"/>
      <c r="D3881" s="207"/>
      <c r="E3881" s="207"/>
      <c r="F3881" s="207"/>
      <c r="G3881" s="207"/>
      <c r="H3881" s="207"/>
      <c r="I3881" s="207"/>
      <c r="J3881" s="207"/>
      <c r="K3881" s="207"/>
      <c r="L3881" s="207"/>
      <c r="M3881" s="207"/>
    </row>
    <row r="3882" spans="1:13" ht="15" x14ac:dyDescent="0.2">
      <c r="A3882" s="166"/>
      <c r="B3882" s="207"/>
      <c r="C3882" s="207"/>
      <c r="D3882" s="207"/>
      <c r="E3882" s="207"/>
      <c r="F3882" s="207"/>
      <c r="G3882" s="207"/>
      <c r="H3882" s="207"/>
      <c r="I3882" s="207"/>
      <c r="J3882" s="207"/>
      <c r="K3882" s="207"/>
      <c r="L3882" s="207"/>
      <c r="M3882" s="207"/>
    </row>
    <row r="3883" spans="1:13" ht="15" x14ac:dyDescent="0.2">
      <c r="A3883" s="166"/>
      <c r="B3883" s="207"/>
      <c r="C3883" s="207"/>
      <c r="D3883" s="207"/>
      <c r="E3883" s="207"/>
      <c r="F3883" s="207"/>
      <c r="G3883" s="207"/>
      <c r="H3883" s="207"/>
      <c r="I3883" s="207"/>
      <c r="J3883" s="207"/>
      <c r="K3883" s="207"/>
      <c r="L3883" s="207"/>
      <c r="M3883" s="207"/>
    </row>
    <row r="3884" spans="1:13" ht="15" x14ac:dyDescent="0.2">
      <c r="A3884" s="166"/>
      <c r="B3884" s="207"/>
      <c r="C3884" s="207"/>
      <c r="D3884" s="207"/>
      <c r="E3884" s="207"/>
      <c r="F3884" s="207"/>
      <c r="G3884" s="207"/>
      <c r="H3884" s="207"/>
      <c r="I3884" s="207"/>
      <c r="J3884" s="207"/>
      <c r="K3884" s="207"/>
      <c r="L3884" s="207"/>
      <c r="M3884" s="207"/>
    </row>
    <row r="3885" spans="1:13" ht="15" x14ac:dyDescent="0.2">
      <c r="A3885" s="166"/>
      <c r="B3885" s="207"/>
      <c r="C3885" s="207"/>
      <c r="D3885" s="207"/>
      <c r="E3885" s="207"/>
      <c r="F3885" s="207"/>
      <c r="G3885" s="207"/>
      <c r="H3885" s="207"/>
      <c r="I3885" s="207"/>
      <c r="J3885" s="207"/>
      <c r="K3885" s="207"/>
      <c r="L3885" s="207"/>
      <c r="M3885" s="207"/>
    </row>
    <row r="3886" spans="1:13" ht="15" x14ac:dyDescent="0.2">
      <c r="A3886" s="166"/>
      <c r="B3886" s="207"/>
      <c r="C3886" s="207"/>
      <c r="D3886" s="207"/>
      <c r="E3886" s="207"/>
      <c r="F3886" s="207"/>
      <c r="G3886" s="207"/>
      <c r="H3886" s="207"/>
      <c r="I3886" s="207"/>
      <c r="J3886" s="207"/>
      <c r="K3886" s="207"/>
      <c r="L3886" s="207"/>
      <c r="M3886" s="207"/>
    </row>
    <row r="3887" spans="1:13" ht="15" x14ac:dyDescent="0.2">
      <c r="A3887" s="166"/>
      <c r="B3887" s="207"/>
      <c r="C3887" s="207"/>
      <c r="D3887" s="207"/>
      <c r="E3887" s="207"/>
      <c r="F3887" s="207"/>
      <c r="G3887" s="207"/>
      <c r="H3887" s="207"/>
      <c r="I3887" s="207"/>
      <c r="J3887" s="207"/>
      <c r="K3887" s="207"/>
      <c r="L3887" s="207"/>
      <c r="M3887" s="207"/>
    </row>
    <row r="3888" spans="1:13" ht="15" x14ac:dyDescent="0.2">
      <c r="A3888" s="166"/>
      <c r="B3888" s="207"/>
      <c r="C3888" s="207"/>
      <c r="D3888" s="207"/>
      <c r="E3888" s="207"/>
      <c r="F3888" s="207"/>
      <c r="G3888" s="207"/>
      <c r="H3888" s="207"/>
      <c r="I3888" s="207"/>
      <c r="J3888" s="207"/>
      <c r="K3888" s="207"/>
      <c r="L3888" s="207"/>
      <c r="M3888" s="207"/>
    </row>
    <row r="3889" spans="1:13" ht="15" x14ac:dyDescent="0.2">
      <c r="A3889" s="166"/>
      <c r="B3889" s="207"/>
      <c r="C3889" s="207"/>
      <c r="D3889" s="207"/>
      <c r="E3889" s="207"/>
      <c r="F3889" s="207"/>
      <c r="G3889" s="207"/>
      <c r="H3889" s="207"/>
      <c r="I3889" s="207"/>
      <c r="J3889" s="207"/>
      <c r="K3889" s="207"/>
      <c r="L3889" s="207"/>
      <c r="M3889" s="207"/>
    </row>
    <row r="3890" spans="1:13" ht="15" x14ac:dyDescent="0.2">
      <c r="A3890" s="166"/>
      <c r="B3890" s="207"/>
      <c r="C3890" s="207"/>
      <c r="D3890" s="207"/>
      <c r="E3890" s="207"/>
      <c r="F3890" s="207"/>
      <c r="G3890" s="207"/>
      <c r="H3890" s="207"/>
      <c r="I3890" s="207"/>
      <c r="J3890" s="207"/>
      <c r="K3890" s="207"/>
      <c r="L3890" s="207"/>
      <c r="M3890" s="207"/>
    </row>
    <row r="3891" spans="1:13" ht="15" x14ac:dyDescent="0.2">
      <c r="A3891" s="166"/>
      <c r="B3891" s="207"/>
      <c r="C3891" s="207"/>
      <c r="D3891" s="207"/>
      <c r="E3891" s="207"/>
      <c r="F3891" s="207"/>
      <c r="G3891" s="207"/>
      <c r="H3891" s="207"/>
      <c r="I3891" s="207"/>
      <c r="J3891" s="207"/>
      <c r="K3891" s="207"/>
      <c r="L3891" s="207"/>
      <c r="M3891" s="207"/>
    </row>
    <row r="3892" spans="1:13" ht="15" x14ac:dyDescent="0.2">
      <c r="A3892" s="166"/>
      <c r="B3892" s="207"/>
      <c r="C3892" s="207"/>
      <c r="D3892" s="207"/>
      <c r="E3892" s="207"/>
      <c r="F3892" s="207"/>
      <c r="G3892" s="207"/>
      <c r="H3892" s="207"/>
      <c r="I3892" s="207"/>
      <c r="J3892" s="207"/>
      <c r="K3892" s="207"/>
      <c r="L3892" s="207"/>
      <c r="M3892" s="207"/>
    </row>
    <row r="3893" spans="1:13" ht="15" x14ac:dyDescent="0.2">
      <c r="A3893" s="166"/>
      <c r="B3893" s="207"/>
      <c r="C3893" s="207"/>
      <c r="D3893" s="207"/>
      <c r="E3893" s="207"/>
      <c r="F3893" s="207"/>
      <c r="G3893" s="207"/>
      <c r="H3893" s="207"/>
      <c r="I3893" s="207"/>
      <c r="J3893" s="207"/>
      <c r="K3893" s="207"/>
      <c r="L3893" s="207"/>
      <c r="M3893" s="207"/>
    </row>
    <row r="3894" spans="1:13" ht="15" x14ac:dyDescent="0.2">
      <c r="A3894" s="166"/>
      <c r="B3894" s="207"/>
      <c r="C3894" s="207"/>
      <c r="D3894" s="207"/>
      <c r="E3894" s="207"/>
      <c r="F3894" s="207"/>
      <c r="G3894" s="207"/>
      <c r="H3894" s="207"/>
      <c r="I3894" s="207"/>
      <c r="J3894" s="207"/>
      <c r="K3894" s="207"/>
      <c r="L3894" s="207"/>
      <c r="M3894" s="207"/>
    </row>
    <row r="3895" spans="1:13" ht="15" x14ac:dyDescent="0.2">
      <c r="A3895" s="166"/>
      <c r="B3895" s="207"/>
      <c r="C3895" s="207"/>
      <c r="D3895" s="207"/>
      <c r="E3895" s="207"/>
      <c r="F3895" s="207"/>
      <c r="G3895" s="207"/>
      <c r="H3895" s="207"/>
      <c r="I3895" s="207"/>
      <c r="J3895" s="207"/>
      <c r="K3895" s="207"/>
      <c r="L3895" s="207"/>
      <c r="M3895" s="207"/>
    </row>
    <row r="3896" spans="1:13" ht="15" x14ac:dyDescent="0.2">
      <c r="A3896" s="166"/>
      <c r="B3896" s="207"/>
      <c r="C3896" s="207"/>
      <c r="D3896" s="207"/>
      <c r="E3896" s="207"/>
      <c r="F3896" s="207"/>
      <c r="G3896" s="207"/>
      <c r="H3896" s="207"/>
      <c r="I3896" s="207"/>
      <c r="J3896" s="207"/>
      <c r="K3896" s="207"/>
      <c r="L3896" s="207"/>
      <c r="M3896" s="207"/>
    </row>
    <row r="3897" spans="1:13" ht="15" x14ac:dyDescent="0.2">
      <c r="A3897" s="166"/>
      <c r="B3897" s="207"/>
      <c r="C3897" s="207"/>
      <c r="D3897" s="207"/>
      <c r="E3897" s="207"/>
      <c r="F3897" s="207"/>
      <c r="G3897" s="207"/>
      <c r="H3897" s="207"/>
      <c r="I3897" s="207"/>
      <c r="J3897" s="207"/>
      <c r="K3897" s="207"/>
      <c r="L3897" s="207"/>
      <c r="M3897" s="207"/>
    </row>
    <row r="3898" spans="1:13" ht="15" x14ac:dyDescent="0.2">
      <c r="A3898" s="166"/>
      <c r="B3898" s="207"/>
      <c r="C3898" s="207"/>
      <c r="D3898" s="207"/>
      <c r="E3898" s="207"/>
      <c r="F3898" s="207"/>
      <c r="G3898" s="207"/>
      <c r="H3898" s="207"/>
      <c r="I3898" s="207"/>
      <c r="J3898" s="207"/>
      <c r="K3898" s="207"/>
      <c r="L3898" s="207"/>
      <c r="M3898" s="207"/>
    </row>
    <row r="3899" spans="1:13" ht="15" x14ac:dyDescent="0.2">
      <c r="A3899" s="166"/>
      <c r="B3899" s="207"/>
      <c r="C3899" s="207"/>
      <c r="D3899" s="207"/>
      <c r="E3899" s="207"/>
      <c r="F3899" s="207"/>
      <c r="G3899" s="207"/>
      <c r="H3899" s="207"/>
      <c r="I3899" s="207"/>
      <c r="J3899" s="207"/>
      <c r="K3899" s="207"/>
      <c r="L3899" s="207"/>
      <c r="M3899" s="207"/>
    </row>
    <row r="3900" spans="1:13" ht="15" x14ac:dyDescent="0.2">
      <c r="A3900" s="166"/>
      <c r="B3900" s="207"/>
      <c r="C3900" s="207"/>
      <c r="D3900" s="207"/>
      <c r="E3900" s="207"/>
      <c r="F3900" s="207"/>
      <c r="G3900" s="207"/>
      <c r="H3900" s="207"/>
      <c r="I3900" s="207"/>
      <c r="J3900" s="207"/>
      <c r="K3900" s="207"/>
      <c r="L3900" s="207"/>
      <c r="M3900" s="207"/>
    </row>
    <row r="3901" spans="1:13" ht="15" x14ac:dyDescent="0.2">
      <c r="A3901" s="166"/>
      <c r="B3901" s="207"/>
      <c r="C3901" s="207"/>
      <c r="D3901" s="207"/>
      <c r="E3901" s="207"/>
      <c r="F3901" s="207"/>
      <c r="G3901" s="207"/>
      <c r="H3901" s="207"/>
      <c r="I3901" s="207"/>
      <c r="J3901" s="207"/>
      <c r="K3901" s="207"/>
      <c r="L3901" s="207"/>
      <c r="M3901" s="207"/>
    </row>
    <row r="3902" spans="1:13" ht="15" x14ac:dyDescent="0.2">
      <c r="A3902" s="166"/>
      <c r="B3902" s="207"/>
      <c r="C3902" s="207"/>
      <c r="D3902" s="207"/>
      <c r="E3902" s="207"/>
      <c r="F3902" s="207"/>
      <c r="G3902" s="207"/>
      <c r="H3902" s="207"/>
      <c r="I3902" s="207"/>
      <c r="J3902" s="207"/>
      <c r="K3902" s="207"/>
      <c r="L3902" s="207"/>
      <c r="M3902" s="207"/>
    </row>
    <row r="3903" spans="1:13" ht="15" x14ac:dyDescent="0.2">
      <c r="A3903" s="166"/>
      <c r="B3903" s="207"/>
      <c r="C3903" s="207"/>
      <c r="D3903" s="207"/>
      <c r="E3903" s="207"/>
      <c r="F3903" s="207"/>
      <c r="G3903" s="207"/>
      <c r="H3903" s="207"/>
      <c r="I3903" s="207"/>
      <c r="J3903" s="207"/>
      <c r="K3903" s="207"/>
      <c r="L3903" s="207"/>
      <c r="M3903" s="207"/>
    </row>
    <row r="3904" spans="1:13" ht="15" x14ac:dyDescent="0.2">
      <c r="A3904" s="166"/>
      <c r="B3904" s="207"/>
      <c r="C3904" s="207"/>
      <c r="D3904" s="207"/>
      <c r="E3904" s="207"/>
      <c r="F3904" s="207"/>
      <c r="G3904" s="207"/>
      <c r="H3904" s="207"/>
      <c r="I3904" s="207"/>
      <c r="J3904" s="207"/>
      <c r="K3904" s="207"/>
      <c r="L3904" s="207"/>
      <c r="M3904" s="207"/>
    </row>
    <row r="3905" spans="1:13" ht="15" x14ac:dyDescent="0.2">
      <c r="A3905" s="166"/>
      <c r="B3905" s="207"/>
      <c r="C3905" s="207"/>
      <c r="D3905" s="207"/>
      <c r="E3905" s="207"/>
      <c r="F3905" s="207"/>
      <c r="G3905" s="207"/>
      <c r="H3905" s="207"/>
      <c r="I3905" s="207"/>
      <c r="J3905" s="207"/>
      <c r="K3905" s="207"/>
      <c r="L3905" s="207"/>
      <c r="M3905" s="207"/>
    </row>
    <row r="3906" spans="1:13" ht="15" x14ac:dyDescent="0.2">
      <c r="A3906" s="166"/>
      <c r="B3906" s="207"/>
      <c r="C3906" s="207"/>
      <c r="D3906" s="207"/>
      <c r="E3906" s="207"/>
      <c r="F3906" s="207"/>
      <c r="G3906" s="207"/>
      <c r="H3906" s="207"/>
      <c r="I3906" s="207"/>
      <c r="J3906" s="207"/>
      <c r="K3906" s="207"/>
      <c r="L3906" s="207"/>
      <c r="M3906" s="207"/>
    </row>
    <row r="3907" spans="1:13" ht="15" x14ac:dyDescent="0.2">
      <c r="A3907" s="166"/>
      <c r="B3907" s="207"/>
      <c r="C3907" s="207"/>
      <c r="D3907" s="207"/>
      <c r="E3907" s="207"/>
      <c r="F3907" s="207"/>
      <c r="G3907" s="207"/>
      <c r="H3907" s="207"/>
      <c r="I3907" s="207"/>
      <c r="J3907" s="207"/>
      <c r="K3907" s="207"/>
      <c r="L3907" s="207"/>
      <c r="M3907" s="207"/>
    </row>
    <row r="3908" spans="1:13" ht="15" x14ac:dyDescent="0.2">
      <c r="A3908" s="166"/>
      <c r="B3908" s="207"/>
      <c r="C3908" s="207"/>
      <c r="D3908" s="207"/>
      <c r="E3908" s="207"/>
      <c r="F3908" s="207"/>
      <c r="G3908" s="207"/>
      <c r="H3908" s="207"/>
      <c r="I3908" s="207"/>
      <c r="J3908" s="207"/>
      <c r="K3908" s="207"/>
      <c r="L3908" s="207"/>
      <c r="M3908" s="207"/>
    </row>
    <row r="3909" spans="1:13" ht="15" x14ac:dyDescent="0.2">
      <c r="A3909" s="166"/>
      <c r="B3909" s="207"/>
      <c r="C3909" s="207"/>
      <c r="D3909" s="207"/>
      <c r="E3909" s="207"/>
      <c r="F3909" s="207"/>
      <c r="G3909" s="207"/>
      <c r="H3909" s="207"/>
      <c r="I3909" s="207"/>
      <c r="J3909" s="207"/>
      <c r="K3909" s="207"/>
      <c r="L3909" s="207"/>
      <c r="M3909" s="207"/>
    </row>
    <row r="3910" spans="1:13" ht="15" x14ac:dyDescent="0.2">
      <c r="A3910" s="166"/>
      <c r="B3910" s="207"/>
      <c r="C3910" s="207"/>
      <c r="D3910" s="207"/>
      <c r="E3910" s="207"/>
      <c r="F3910" s="207"/>
      <c r="G3910" s="207"/>
      <c r="H3910" s="207"/>
      <c r="I3910" s="207"/>
      <c r="J3910" s="207"/>
      <c r="K3910" s="207"/>
      <c r="L3910" s="207"/>
      <c r="M3910" s="207"/>
    </row>
    <row r="3911" spans="1:13" ht="15" x14ac:dyDescent="0.2">
      <c r="A3911" s="166"/>
      <c r="B3911" s="207"/>
      <c r="C3911" s="207"/>
      <c r="D3911" s="207"/>
      <c r="E3911" s="207"/>
      <c r="F3911" s="207"/>
      <c r="G3911" s="207"/>
      <c r="H3911" s="207"/>
      <c r="I3911" s="207"/>
      <c r="J3911" s="207"/>
      <c r="K3911" s="207"/>
      <c r="L3911" s="207"/>
      <c r="M3911" s="207"/>
    </row>
    <row r="3912" spans="1:13" ht="15" x14ac:dyDescent="0.2">
      <c r="A3912" s="166"/>
      <c r="B3912" s="207"/>
      <c r="C3912" s="207"/>
      <c r="D3912" s="207"/>
      <c r="E3912" s="207"/>
      <c r="F3912" s="207"/>
      <c r="G3912" s="207"/>
      <c r="H3912" s="207"/>
      <c r="I3912" s="207"/>
      <c r="J3912" s="207"/>
      <c r="K3912" s="207"/>
      <c r="L3912" s="207"/>
      <c r="M3912" s="207"/>
    </row>
    <row r="3913" spans="1:13" ht="15" x14ac:dyDescent="0.2">
      <c r="A3913" s="166"/>
      <c r="B3913" s="207"/>
      <c r="C3913" s="207"/>
      <c r="D3913" s="207"/>
      <c r="E3913" s="207"/>
      <c r="F3913" s="207"/>
      <c r="G3913" s="207"/>
      <c r="H3913" s="207"/>
      <c r="I3913" s="207"/>
      <c r="J3913" s="207"/>
      <c r="K3913" s="207"/>
      <c r="L3913" s="207"/>
      <c r="M3913" s="207"/>
    </row>
    <row r="3914" spans="1:13" ht="15" x14ac:dyDescent="0.2">
      <c r="A3914" s="166"/>
      <c r="B3914" s="207"/>
      <c r="C3914" s="207"/>
      <c r="D3914" s="207"/>
      <c r="E3914" s="207"/>
      <c r="F3914" s="207"/>
      <c r="G3914" s="207"/>
      <c r="H3914" s="207"/>
      <c r="I3914" s="207"/>
      <c r="J3914" s="207"/>
      <c r="K3914" s="207"/>
      <c r="L3914" s="207"/>
      <c r="M3914" s="207"/>
    </row>
    <row r="3915" spans="1:13" ht="15" x14ac:dyDescent="0.2">
      <c r="A3915" s="166"/>
      <c r="B3915" s="207"/>
      <c r="C3915" s="207"/>
      <c r="D3915" s="207"/>
      <c r="E3915" s="207"/>
      <c r="F3915" s="207"/>
      <c r="G3915" s="207"/>
      <c r="H3915" s="207"/>
      <c r="I3915" s="207"/>
      <c r="J3915" s="207"/>
      <c r="K3915" s="207"/>
      <c r="L3915" s="207"/>
      <c r="M3915" s="207"/>
    </row>
    <row r="3916" spans="1:13" ht="15" x14ac:dyDescent="0.2">
      <c r="A3916" s="166"/>
      <c r="B3916" s="207"/>
      <c r="C3916" s="207"/>
      <c r="D3916" s="207"/>
      <c r="E3916" s="207"/>
      <c r="F3916" s="207"/>
      <c r="G3916" s="207"/>
      <c r="H3916" s="207"/>
      <c r="I3916" s="207"/>
      <c r="J3916" s="207"/>
      <c r="K3916" s="207"/>
      <c r="L3916" s="207"/>
      <c r="M3916" s="207"/>
    </row>
    <row r="3917" spans="1:13" ht="15" x14ac:dyDescent="0.2">
      <c r="A3917" s="166"/>
      <c r="B3917" s="207"/>
      <c r="C3917" s="207"/>
      <c r="D3917" s="207"/>
      <c r="E3917" s="207"/>
      <c r="F3917" s="207"/>
      <c r="G3917" s="207"/>
      <c r="H3917" s="207"/>
      <c r="I3917" s="207"/>
      <c r="J3917" s="207"/>
      <c r="K3917" s="207"/>
      <c r="L3917" s="207"/>
      <c r="M3917" s="207"/>
    </row>
    <row r="3918" spans="1:13" ht="15" x14ac:dyDescent="0.2">
      <c r="A3918" s="166"/>
      <c r="B3918" s="207"/>
      <c r="C3918" s="207"/>
      <c r="D3918" s="207"/>
      <c r="E3918" s="207"/>
      <c r="F3918" s="207"/>
      <c r="G3918" s="207"/>
      <c r="H3918" s="207"/>
      <c r="I3918" s="207"/>
      <c r="J3918" s="207"/>
      <c r="K3918" s="207"/>
      <c r="L3918" s="207"/>
      <c r="M3918" s="207"/>
    </row>
    <row r="3919" spans="1:13" ht="15" x14ac:dyDescent="0.2">
      <c r="A3919" s="166"/>
      <c r="B3919" s="207"/>
      <c r="C3919" s="207"/>
      <c r="D3919" s="207"/>
      <c r="E3919" s="207"/>
      <c r="F3919" s="207"/>
      <c r="G3919" s="207"/>
      <c r="H3919" s="207"/>
      <c r="I3919" s="207"/>
      <c r="J3919" s="207"/>
      <c r="K3919" s="207"/>
      <c r="L3919" s="207"/>
      <c r="M3919" s="207"/>
    </row>
    <row r="3920" spans="1:13" ht="15" x14ac:dyDescent="0.2">
      <c r="A3920" s="166"/>
      <c r="B3920" s="207"/>
      <c r="C3920" s="207"/>
      <c r="D3920" s="207"/>
      <c r="E3920" s="207"/>
      <c r="F3920" s="207"/>
      <c r="G3920" s="207"/>
      <c r="H3920" s="207"/>
      <c r="I3920" s="207"/>
      <c r="J3920" s="207"/>
      <c r="K3920" s="207"/>
      <c r="L3920" s="207"/>
      <c r="M3920" s="207"/>
    </row>
    <row r="3921" spans="1:13" ht="15" x14ac:dyDescent="0.2">
      <c r="A3921" s="166"/>
      <c r="B3921" s="207"/>
      <c r="C3921" s="207"/>
      <c r="D3921" s="207"/>
      <c r="E3921" s="207"/>
      <c r="F3921" s="207"/>
      <c r="G3921" s="207"/>
      <c r="H3921" s="207"/>
      <c r="I3921" s="207"/>
      <c r="J3921" s="207"/>
      <c r="K3921" s="207"/>
      <c r="L3921" s="207"/>
      <c r="M3921" s="207"/>
    </row>
    <row r="3922" spans="1:13" ht="15" x14ac:dyDescent="0.2">
      <c r="A3922" s="166"/>
      <c r="B3922" s="207"/>
      <c r="C3922" s="207"/>
      <c r="D3922" s="207"/>
      <c r="E3922" s="207"/>
      <c r="F3922" s="207"/>
      <c r="G3922" s="207"/>
      <c r="H3922" s="207"/>
      <c r="I3922" s="207"/>
      <c r="J3922" s="207"/>
      <c r="K3922" s="207"/>
      <c r="L3922" s="207"/>
      <c r="M3922" s="207"/>
    </row>
    <row r="3923" spans="1:13" ht="15" x14ac:dyDescent="0.2">
      <c r="A3923" s="166"/>
      <c r="B3923" s="207"/>
      <c r="C3923" s="207"/>
      <c r="D3923" s="207"/>
      <c r="E3923" s="207"/>
      <c r="F3923" s="207"/>
      <c r="G3923" s="207"/>
      <c r="H3923" s="207"/>
      <c r="I3923" s="207"/>
      <c r="J3923" s="207"/>
      <c r="K3923" s="207"/>
      <c r="L3923" s="207"/>
      <c r="M3923" s="207"/>
    </row>
    <row r="3924" spans="1:13" ht="15" x14ac:dyDescent="0.2">
      <c r="A3924" s="166"/>
      <c r="B3924" s="207"/>
      <c r="C3924" s="207"/>
      <c r="D3924" s="207"/>
      <c r="E3924" s="207"/>
      <c r="F3924" s="207"/>
      <c r="G3924" s="207"/>
      <c r="H3924" s="207"/>
      <c r="I3924" s="207"/>
      <c r="J3924" s="207"/>
      <c r="K3924" s="207"/>
      <c r="L3924" s="207"/>
      <c r="M3924" s="207"/>
    </row>
    <row r="3925" spans="1:13" ht="15" x14ac:dyDescent="0.2">
      <c r="A3925" s="166"/>
      <c r="B3925" s="207"/>
      <c r="C3925" s="207"/>
      <c r="D3925" s="207"/>
      <c r="E3925" s="207"/>
      <c r="F3925" s="207"/>
      <c r="G3925" s="207"/>
      <c r="H3925" s="207"/>
      <c r="I3925" s="207"/>
      <c r="J3925" s="207"/>
      <c r="K3925" s="207"/>
      <c r="L3925" s="207"/>
      <c r="M3925" s="207"/>
    </row>
    <row r="3926" spans="1:13" ht="15" x14ac:dyDescent="0.2">
      <c r="A3926" s="166"/>
      <c r="B3926" s="207"/>
      <c r="C3926" s="207"/>
      <c r="D3926" s="207"/>
      <c r="E3926" s="207"/>
      <c r="F3926" s="207"/>
      <c r="G3926" s="207"/>
      <c r="H3926" s="207"/>
      <c r="I3926" s="207"/>
      <c r="J3926" s="207"/>
      <c r="K3926" s="207"/>
      <c r="L3926" s="207"/>
      <c r="M3926" s="207"/>
    </row>
    <row r="3927" spans="1:13" ht="15" x14ac:dyDescent="0.2">
      <c r="A3927" s="166"/>
      <c r="B3927" s="207"/>
      <c r="C3927" s="207"/>
      <c r="D3927" s="207"/>
      <c r="E3927" s="207"/>
      <c r="F3927" s="207"/>
      <c r="G3927" s="207"/>
      <c r="H3927" s="207"/>
      <c r="I3927" s="207"/>
      <c r="J3927" s="207"/>
      <c r="K3927" s="207"/>
      <c r="L3927" s="207"/>
      <c r="M3927" s="207"/>
    </row>
    <row r="3928" spans="1:13" ht="15" x14ac:dyDescent="0.2">
      <c r="A3928" s="166"/>
      <c r="B3928" s="207"/>
      <c r="C3928" s="207"/>
      <c r="D3928" s="207"/>
      <c r="E3928" s="207"/>
      <c r="F3928" s="207"/>
      <c r="G3928" s="207"/>
      <c r="H3928" s="207"/>
      <c r="I3928" s="207"/>
      <c r="J3928" s="207"/>
      <c r="K3928" s="207"/>
      <c r="L3928" s="207"/>
      <c r="M3928" s="207"/>
    </row>
    <row r="3929" spans="1:13" ht="15" x14ac:dyDescent="0.2">
      <c r="A3929" s="166"/>
      <c r="B3929" s="207"/>
      <c r="C3929" s="207"/>
      <c r="D3929" s="207"/>
      <c r="E3929" s="207"/>
      <c r="F3929" s="207"/>
      <c r="G3929" s="207"/>
      <c r="H3929" s="207"/>
      <c r="I3929" s="207"/>
      <c r="J3929" s="207"/>
      <c r="K3929" s="207"/>
      <c r="L3929" s="207"/>
      <c r="M3929" s="207"/>
    </row>
    <row r="3930" spans="1:13" ht="15" x14ac:dyDescent="0.2">
      <c r="A3930" s="166"/>
      <c r="B3930" s="207"/>
      <c r="C3930" s="207"/>
      <c r="D3930" s="207"/>
      <c r="E3930" s="207"/>
      <c r="F3930" s="207"/>
      <c r="G3930" s="207"/>
      <c r="H3930" s="207"/>
      <c r="I3930" s="207"/>
      <c r="J3930" s="207"/>
      <c r="K3930" s="207"/>
      <c r="L3930" s="207"/>
      <c r="M3930" s="207"/>
    </row>
    <row r="3931" spans="1:13" ht="15" x14ac:dyDescent="0.2">
      <c r="A3931" s="166"/>
      <c r="B3931" s="207"/>
      <c r="C3931" s="207"/>
      <c r="D3931" s="207"/>
      <c r="E3931" s="207"/>
      <c r="F3931" s="207"/>
      <c r="G3931" s="207"/>
      <c r="H3931" s="207"/>
      <c r="I3931" s="207"/>
      <c r="J3931" s="207"/>
      <c r="K3931" s="207"/>
      <c r="L3931" s="207"/>
      <c r="M3931" s="207"/>
    </row>
    <row r="3932" spans="1:13" ht="15" x14ac:dyDescent="0.2">
      <c r="A3932" s="166"/>
      <c r="B3932" s="207"/>
      <c r="C3932" s="207"/>
      <c r="D3932" s="207"/>
      <c r="E3932" s="207"/>
      <c r="F3932" s="207"/>
      <c r="G3932" s="207"/>
      <c r="H3932" s="207"/>
      <c r="I3932" s="207"/>
      <c r="J3932" s="207"/>
      <c r="K3932" s="207"/>
      <c r="L3932" s="207"/>
      <c r="M3932" s="207"/>
    </row>
    <row r="3933" spans="1:13" ht="15" x14ac:dyDescent="0.2">
      <c r="A3933" s="166"/>
      <c r="B3933" s="207"/>
      <c r="C3933" s="207"/>
      <c r="D3933" s="207"/>
      <c r="E3933" s="207"/>
      <c r="F3933" s="207"/>
      <c r="G3933" s="207"/>
      <c r="H3933" s="207"/>
      <c r="I3933" s="207"/>
      <c r="J3933" s="207"/>
      <c r="K3933" s="207"/>
      <c r="L3933" s="207"/>
      <c r="M3933" s="207"/>
    </row>
    <row r="3934" spans="1:13" ht="15" x14ac:dyDescent="0.2">
      <c r="A3934" s="166"/>
      <c r="B3934" s="207"/>
      <c r="C3934" s="207"/>
      <c r="D3934" s="207"/>
      <c r="E3934" s="207"/>
      <c r="F3934" s="207"/>
      <c r="G3934" s="207"/>
      <c r="H3934" s="207"/>
      <c r="I3934" s="207"/>
      <c r="J3934" s="207"/>
      <c r="K3934" s="207"/>
      <c r="L3934" s="207"/>
      <c r="M3934" s="207"/>
    </row>
    <row r="3935" spans="1:13" ht="15" x14ac:dyDescent="0.2">
      <c r="A3935" s="166"/>
      <c r="B3935" s="207"/>
      <c r="C3935" s="207"/>
      <c r="D3935" s="207"/>
      <c r="E3935" s="207"/>
      <c r="F3935" s="207"/>
      <c r="G3935" s="207"/>
      <c r="H3935" s="207"/>
      <c r="I3935" s="207"/>
      <c r="J3935" s="207"/>
      <c r="K3935" s="207"/>
      <c r="L3935" s="207"/>
      <c r="M3935" s="207"/>
    </row>
    <row r="3936" spans="1:13" ht="15" x14ac:dyDescent="0.2">
      <c r="A3936" s="166"/>
      <c r="B3936" s="207"/>
      <c r="C3936" s="207"/>
      <c r="D3936" s="207"/>
      <c r="E3936" s="207"/>
      <c r="F3936" s="207"/>
      <c r="G3936" s="207"/>
      <c r="H3936" s="207"/>
      <c r="I3936" s="207"/>
      <c r="J3936" s="207"/>
      <c r="K3936" s="207"/>
      <c r="L3936" s="207"/>
      <c r="M3936" s="207"/>
    </row>
    <row r="3937" spans="1:13" ht="15" x14ac:dyDescent="0.2">
      <c r="A3937" s="166"/>
      <c r="B3937" s="207"/>
      <c r="C3937" s="207"/>
      <c r="D3937" s="207"/>
      <c r="E3937" s="207"/>
      <c r="F3937" s="207"/>
      <c r="G3937" s="207"/>
      <c r="H3937" s="207"/>
      <c r="I3937" s="207"/>
      <c r="J3937" s="207"/>
      <c r="K3937" s="207"/>
      <c r="L3937" s="207"/>
      <c r="M3937" s="207"/>
    </row>
    <row r="3938" spans="1:13" ht="15" x14ac:dyDescent="0.2">
      <c r="A3938" s="166"/>
      <c r="B3938" s="207"/>
      <c r="C3938" s="207"/>
      <c r="D3938" s="207"/>
      <c r="E3938" s="207"/>
      <c r="F3938" s="207"/>
      <c r="G3938" s="207"/>
      <c r="H3938" s="207"/>
      <c r="I3938" s="207"/>
      <c r="J3938" s="207"/>
      <c r="K3938" s="207"/>
      <c r="L3938" s="207"/>
      <c r="M3938" s="207"/>
    </row>
    <row r="3939" spans="1:13" ht="15" x14ac:dyDescent="0.2">
      <c r="A3939" s="166"/>
      <c r="B3939" s="207"/>
      <c r="C3939" s="207"/>
      <c r="D3939" s="207"/>
      <c r="E3939" s="207"/>
      <c r="F3939" s="207"/>
      <c r="G3939" s="207"/>
      <c r="H3939" s="207"/>
      <c r="I3939" s="207"/>
      <c r="J3939" s="207"/>
      <c r="K3939" s="207"/>
      <c r="L3939" s="207"/>
      <c r="M3939" s="207"/>
    </row>
    <row r="3940" spans="1:13" ht="15" x14ac:dyDescent="0.2">
      <c r="A3940" s="166"/>
      <c r="B3940" s="207"/>
      <c r="C3940" s="207"/>
      <c r="D3940" s="207"/>
      <c r="E3940" s="207"/>
      <c r="F3940" s="207"/>
      <c r="G3940" s="207"/>
      <c r="H3940" s="207"/>
      <c r="I3940" s="207"/>
      <c r="J3940" s="207"/>
      <c r="K3940" s="207"/>
      <c r="L3940" s="207"/>
      <c r="M3940" s="207"/>
    </row>
    <row r="3941" spans="1:13" ht="15" x14ac:dyDescent="0.2">
      <c r="A3941" s="166"/>
      <c r="B3941" s="207"/>
      <c r="C3941" s="207"/>
      <c r="D3941" s="207"/>
      <c r="E3941" s="207"/>
      <c r="F3941" s="207"/>
      <c r="G3941" s="207"/>
      <c r="H3941" s="207"/>
      <c r="I3941" s="207"/>
      <c r="J3941" s="207"/>
      <c r="K3941" s="207"/>
      <c r="L3941" s="207"/>
      <c r="M3941" s="207"/>
    </row>
    <row r="3942" spans="1:13" ht="15" x14ac:dyDescent="0.2">
      <c r="A3942" s="166"/>
      <c r="B3942" s="207"/>
      <c r="C3942" s="207"/>
      <c r="D3942" s="207"/>
      <c r="E3942" s="207"/>
      <c r="F3942" s="207"/>
      <c r="G3942" s="207"/>
      <c r="H3942" s="207"/>
      <c r="I3942" s="207"/>
      <c r="J3942" s="207"/>
      <c r="K3942" s="207"/>
      <c r="L3942" s="207"/>
      <c r="M3942" s="207"/>
    </row>
    <row r="3943" spans="1:13" ht="15" x14ac:dyDescent="0.2">
      <c r="A3943" s="166"/>
      <c r="B3943" s="207"/>
      <c r="C3943" s="207"/>
      <c r="D3943" s="207"/>
      <c r="E3943" s="207"/>
      <c r="F3943" s="207"/>
      <c r="G3943" s="207"/>
      <c r="H3943" s="207"/>
      <c r="I3943" s="207"/>
      <c r="J3943" s="207"/>
      <c r="K3943" s="207"/>
      <c r="L3943" s="207"/>
      <c r="M3943" s="207"/>
    </row>
    <row r="3944" spans="1:13" ht="15" x14ac:dyDescent="0.2">
      <c r="A3944" s="166"/>
      <c r="B3944" s="207"/>
      <c r="C3944" s="207"/>
      <c r="D3944" s="207"/>
      <c r="E3944" s="207"/>
      <c r="F3944" s="207"/>
      <c r="G3944" s="207"/>
      <c r="H3944" s="207"/>
      <c r="I3944" s="207"/>
      <c r="J3944" s="207"/>
      <c r="K3944" s="207"/>
      <c r="L3944" s="207"/>
      <c r="M3944" s="207"/>
    </row>
    <row r="3945" spans="1:13" ht="15" x14ac:dyDescent="0.2">
      <c r="A3945" s="166"/>
      <c r="B3945" s="207"/>
      <c r="C3945" s="207"/>
      <c r="D3945" s="207"/>
      <c r="E3945" s="207"/>
      <c r="F3945" s="207"/>
      <c r="G3945" s="207"/>
      <c r="H3945" s="207"/>
      <c r="I3945" s="207"/>
      <c r="J3945" s="207"/>
      <c r="K3945" s="207"/>
      <c r="L3945" s="207"/>
      <c r="M3945" s="207"/>
    </row>
    <row r="3946" spans="1:13" ht="15" x14ac:dyDescent="0.2">
      <c r="A3946" s="166"/>
      <c r="B3946" s="207"/>
      <c r="C3946" s="207"/>
      <c r="D3946" s="207"/>
      <c r="E3946" s="207"/>
      <c r="F3946" s="207"/>
      <c r="G3946" s="207"/>
      <c r="H3946" s="207"/>
      <c r="I3946" s="207"/>
      <c r="J3946" s="207"/>
      <c r="K3946" s="207"/>
      <c r="L3946" s="207"/>
      <c r="M3946" s="207"/>
    </row>
    <row r="3947" spans="1:13" ht="15" x14ac:dyDescent="0.2">
      <c r="A3947" s="166"/>
      <c r="B3947" s="207"/>
      <c r="C3947" s="207"/>
      <c r="D3947" s="207"/>
      <c r="E3947" s="207"/>
      <c r="F3947" s="207"/>
      <c r="G3947" s="207"/>
      <c r="H3947" s="207"/>
      <c r="I3947" s="207"/>
      <c r="J3947" s="207"/>
      <c r="K3947" s="207"/>
      <c r="L3947" s="207"/>
      <c r="M3947" s="207"/>
    </row>
    <row r="3948" spans="1:13" ht="15" x14ac:dyDescent="0.2">
      <c r="A3948" s="166"/>
      <c r="B3948" s="207"/>
      <c r="C3948" s="207"/>
      <c r="D3948" s="207"/>
      <c r="E3948" s="207"/>
      <c r="F3948" s="207"/>
      <c r="G3948" s="207"/>
      <c r="H3948" s="207"/>
      <c r="I3948" s="207"/>
      <c r="J3948" s="207"/>
      <c r="K3948" s="207"/>
      <c r="L3948" s="207"/>
      <c r="M3948" s="207"/>
    </row>
    <row r="3949" spans="1:13" ht="15" x14ac:dyDescent="0.2">
      <c r="A3949" s="166"/>
      <c r="B3949" s="207"/>
      <c r="C3949" s="207"/>
      <c r="D3949" s="207"/>
      <c r="E3949" s="207"/>
      <c r="F3949" s="207"/>
      <c r="G3949" s="207"/>
      <c r="H3949" s="207"/>
      <c r="I3949" s="207"/>
      <c r="J3949" s="207"/>
      <c r="K3949" s="207"/>
      <c r="L3949" s="207"/>
      <c r="M3949" s="207"/>
    </row>
    <row r="3950" spans="1:13" ht="15" x14ac:dyDescent="0.2">
      <c r="A3950" s="166"/>
      <c r="B3950" s="207"/>
      <c r="C3950" s="207"/>
      <c r="D3950" s="207"/>
      <c r="E3950" s="207"/>
      <c r="F3950" s="207"/>
      <c r="G3950" s="207"/>
      <c r="H3950" s="207"/>
      <c r="I3950" s="207"/>
      <c r="J3950" s="207"/>
      <c r="K3950" s="207"/>
      <c r="L3950" s="207"/>
      <c r="M3950" s="207"/>
    </row>
    <row r="3951" spans="1:13" ht="15" x14ac:dyDescent="0.2">
      <c r="A3951" s="166"/>
      <c r="B3951" s="207"/>
      <c r="C3951" s="207"/>
      <c r="D3951" s="207"/>
      <c r="E3951" s="207"/>
      <c r="F3951" s="207"/>
      <c r="G3951" s="207"/>
      <c r="H3951" s="207"/>
      <c r="I3951" s="207"/>
      <c r="J3951" s="207"/>
      <c r="K3951" s="207"/>
      <c r="L3951" s="207"/>
      <c r="M3951" s="207"/>
    </row>
    <row r="3952" spans="1:13" ht="15" x14ac:dyDescent="0.2">
      <c r="A3952" s="166"/>
      <c r="B3952" s="207"/>
      <c r="C3952" s="207"/>
      <c r="D3952" s="207"/>
      <c r="E3952" s="207"/>
      <c r="F3952" s="207"/>
      <c r="G3952" s="207"/>
      <c r="H3952" s="207"/>
      <c r="I3952" s="207"/>
      <c r="J3952" s="207"/>
      <c r="K3952" s="207"/>
      <c r="L3952" s="207"/>
      <c r="M3952" s="207"/>
    </row>
    <row r="3953" spans="1:13" ht="15" x14ac:dyDescent="0.2">
      <c r="A3953" s="166"/>
      <c r="B3953" s="207"/>
      <c r="C3953" s="207"/>
      <c r="D3953" s="207"/>
      <c r="E3953" s="207"/>
      <c r="F3953" s="207"/>
      <c r="G3953" s="207"/>
      <c r="H3953" s="207"/>
      <c r="I3953" s="207"/>
      <c r="J3953" s="207"/>
      <c r="K3953" s="207"/>
      <c r="L3953" s="207"/>
      <c r="M3953" s="207"/>
    </row>
    <row r="3954" spans="1:13" ht="15" x14ac:dyDescent="0.2">
      <c r="A3954" s="166"/>
      <c r="B3954" s="207"/>
      <c r="C3954" s="207"/>
      <c r="D3954" s="207"/>
      <c r="E3954" s="207"/>
      <c r="F3954" s="207"/>
      <c r="G3954" s="207"/>
      <c r="H3954" s="207"/>
      <c r="I3954" s="207"/>
      <c r="J3954" s="207"/>
      <c r="K3954" s="207"/>
      <c r="L3954" s="207"/>
      <c r="M3954" s="207"/>
    </row>
    <row r="3955" spans="1:13" ht="15" x14ac:dyDescent="0.2">
      <c r="A3955" s="166"/>
      <c r="B3955" s="207"/>
      <c r="C3955" s="207"/>
      <c r="D3955" s="207"/>
      <c r="E3955" s="207"/>
      <c r="F3955" s="207"/>
      <c r="G3955" s="207"/>
      <c r="H3955" s="207"/>
      <c r="I3955" s="207"/>
      <c r="J3955" s="207"/>
      <c r="K3955" s="207"/>
      <c r="L3955" s="207"/>
      <c r="M3955" s="207"/>
    </row>
    <row r="3956" spans="1:13" ht="15" x14ac:dyDescent="0.2">
      <c r="A3956" s="166"/>
      <c r="B3956" s="207"/>
      <c r="C3956" s="207"/>
      <c r="D3956" s="207"/>
      <c r="E3956" s="207"/>
      <c r="F3956" s="207"/>
      <c r="G3956" s="207"/>
      <c r="H3956" s="207"/>
      <c r="I3956" s="207"/>
      <c r="J3956" s="207"/>
      <c r="K3956" s="207"/>
      <c r="L3956" s="207"/>
      <c r="M3956" s="207"/>
    </row>
    <row r="3957" spans="1:13" ht="15" x14ac:dyDescent="0.2">
      <c r="A3957" s="166"/>
      <c r="B3957" s="207"/>
      <c r="C3957" s="207"/>
      <c r="D3957" s="207"/>
      <c r="E3957" s="207"/>
      <c r="F3957" s="207"/>
      <c r="G3957" s="207"/>
      <c r="H3957" s="207"/>
      <c r="I3957" s="207"/>
      <c r="J3957" s="207"/>
      <c r="K3957" s="207"/>
      <c r="L3957" s="207"/>
      <c r="M3957" s="207"/>
    </row>
    <row r="3958" spans="1:13" ht="15" x14ac:dyDescent="0.2">
      <c r="A3958" s="166"/>
      <c r="B3958" s="207"/>
      <c r="C3958" s="207"/>
      <c r="D3958" s="207"/>
      <c r="E3958" s="207"/>
      <c r="F3958" s="207"/>
      <c r="G3958" s="207"/>
      <c r="H3958" s="207"/>
      <c r="I3958" s="207"/>
      <c r="J3958" s="207"/>
      <c r="K3958" s="207"/>
      <c r="L3958" s="207"/>
      <c r="M3958" s="207"/>
    </row>
    <row r="3959" spans="1:13" ht="15" x14ac:dyDescent="0.2">
      <c r="A3959" s="166"/>
      <c r="B3959" s="207"/>
      <c r="C3959" s="207"/>
      <c r="D3959" s="207"/>
      <c r="E3959" s="207"/>
      <c r="F3959" s="207"/>
      <c r="G3959" s="207"/>
      <c r="H3959" s="207"/>
      <c r="I3959" s="207"/>
      <c r="J3959" s="207"/>
      <c r="K3959" s="207"/>
      <c r="L3959" s="207"/>
      <c r="M3959" s="207"/>
    </row>
    <row r="3960" spans="1:13" ht="15" x14ac:dyDescent="0.2">
      <c r="A3960" s="166"/>
      <c r="B3960" s="207"/>
      <c r="C3960" s="207"/>
      <c r="D3960" s="207"/>
      <c r="E3960" s="207"/>
      <c r="F3960" s="207"/>
      <c r="G3960" s="207"/>
      <c r="H3960" s="207"/>
      <c r="I3960" s="207"/>
      <c r="J3960" s="207"/>
      <c r="K3960" s="207"/>
      <c r="L3960" s="207"/>
      <c r="M3960" s="207"/>
    </row>
    <row r="3961" spans="1:13" ht="15" x14ac:dyDescent="0.2">
      <c r="A3961" s="166"/>
      <c r="B3961" s="207"/>
      <c r="C3961" s="207"/>
      <c r="D3961" s="207"/>
      <c r="E3961" s="207"/>
      <c r="F3961" s="207"/>
      <c r="G3961" s="207"/>
      <c r="H3961" s="207"/>
      <c r="I3961" s="207"/>
      <c r="J3961" s="207"/>
      <c r="K3961" s="207"/>
      <c r="L3961" s="207"/>
      <c r="M3961" s="207"/>
    </row>
    <row r="3962" spans="1:13" ht="15" x14ac:dyDescent="0.2">
      <c r="A3962" s="166"/>
      <c r="B3962" s="207"/>
      <c r="C3962" s="207"/>
      <c r="D3962" s="207"/>
      <c r="E3962" s="207"/>
      <c r="F3962" s="207"/>
      <c r="G3962" s="207"/>
      <c r="H3962" s="207"/>
      <c r="I3962" s="207"/>
      <c r="J3962" s="207"/>
      <c r="K3962" s="207"/>
      <c r="L3962" s="207"/>
      <c r="M3962" s="207"/>
    </row>
    <row r="3963" spans="1:13" ht="15" x14ac:dyDescent="0.2">
      <c r="A3963" s="166"/>
      <c r="B3963" s="207"/>
      <c r="C3963" s="207"/>
      <c r="D3963" s="207"/>
      <c r="E3963" s="207"/>
      <c r="F3963" s="207"/>
      <c r="G3963" s="207"/>
      <c r="H3963" s="207"/>
      <c r="I3963" s="207"/>
      <c r="J3963" s="207"/>
      <c r="K3963" s="207"/>
      <c r="L3963" s="207"/>
      <c r="M3963" s="207"/>
    </row>
    <row r="3964" spans="1:13" ht="15" x14ac:dyDescent="0.2">
      <c r="A3964" s="166"/>
      <c r="B3964" s="207"/>
      <c r="C3964" s="207"/>
      <c r="D3964" s="207"/>
      <c r="E3964" s="207"/>
      <c r="F3964" s="207"/>
      <c r="G3964" s="207"/>
      <c r="H3964" s="207"/>
      <c r="I3964" s="207"/>
      <c r="J3964" s="207"/>
      <c r="K3964" s="207"/>
      <c r="L3964" s="207"/>
      <c r="M3964" s="207"/>
    </row>
    <row r="3965" spans="1:13" ht="15" x14ac:dyDescent="0.2">
      <c r="A3965" s="166"/>
      <c r="B3965" s="207"/>
      <c r="C3965" s="207"/>
      <c r="D3965" s="207"/>
      <c r="E3965" s="207"/>
      <c r="F3965" s="207"/>
      <c r="G3965" s="207"/>
      <c r="H3965" s="207"/>
      <c r="I3965" s="207"/>
      <c r="J3965" s="207"/>
      <c r="K3965" s="207"/>
      <c r="L3965" s="207"/>
      <c r="M3965" s="207"/>
    </row>
    <row r="3966" spans="1:13" ht="15" x14ac:dyDescent="0.2">
      <c r="A3966" s="166"/>
      <c r="B3966" s="207"/>
      <c r="C3966" s="207"/>
      <c r="D3966" s="207"/>
      <c r="E3966" s="207"/>
      <c r="F3966" s="207"/>
      <c r="G3966" s="207"/>
      <c r="H3966" s="207"/>
      <c r="I3966" s="207"/>
      <c r="J3966" s="207"/>
      <c r="K3966" s="207"/>
      <c r="L3966" s="207"/>
      <c r="M3966" s="207"/>
    </row>
    <row r="3967" spans="1:13" ht="15" x14ac:dyDescent="0.2">
      <c r="A3967" s="166"/>
      <c r="B3967" s="207"/>
      <c r="C3967" s="207"/>
      <c r="D3967" s="207"/>
      <c r="E3967" s="207"/>
      <c r="F3967" s="207"/>
      <c r="G3967" s="207"/>
      <c r="H3967" s="207"/>
      <c r="I3967" s="207"/>
      <c r="J3967" s="207"/>
      <c r="K3967" s="207"/>
      <c r="L3967" s="207"/>
      <c r="M3967" s="207"/>
    </row>
    <row r="3968" spans="1:13" ht="15" x14ac:dyDescent="0.2">
      <c r="A3968" s="166"/>
      <c r="B3968" s="207"/>
      <c r="C3968" s="207"/>
      <c r="D3968" s="207"/>
      <c r="E3968" s="207"/>
      <c r="F3968" s="207"/>
      <c r="G3968" s="207"/>
      <c r="H3968" s="207"/>
      <c r="I3968" s="207"/>
      <c r="J3968" s="207"/>
      <c r="K3968" s="207"/>
      <c r="L3968" s="207"/>
      <c r="M3968" s="207"/>
    </row>
    <row r="3969" spans="1:13" ht="15" x14ac:dyDescent="0.2">
      <c r="A3969" s="166"/>
      <c r="B3969" s="207"/>
      <c r="C3969" s="207"/>
      <c r="D3969" s="207"/>
      <c r="E3969" s="207"/>
      <c r="F3969" s="207"/>
      <c r="G3969" s="207"/>
      <c r="H3969" s="207"/>
      <c r="I3969" s="207"/>
      <c r="J3969" s="207"/>
      <c r="K3969" s="207"/>
      <c r="L3969" s="207"/>
      <c r="M3969" s="207"/>
    </row>
    <row r="3970" spans="1:13" ht="15" x14ac:dyDescent="0.2">
      <c r="A3970" s="166"/>
      <c r="B3970" s="207"/>
      <c r="C3970" s="207"/>
      <c r="D3970" s="207"/>
      <c r="E3970" s="207"/>
      <c r="F3970" s="207"/>
      <c r="G3970" s="207"/>
      <c r="H3970" s="207"/>
      <c r="I3970" s="207"/>
      <c r="J3970" s="207"/>
      <c r="K3970" s="207"/>
      <c r="L3970" s="207"/>
      <c r="M3970" s="207"/>
    </row>
    <row r="3971" spans="1:13" ht="15" x14ac:dyDescent="0.2">
      <c r="A3971" s="166"/>
      <c r="B3971" s="207"/>
      <c r="C3971" s="207"/>
      <c r="D3971" s="207"/>
      <c r="E3971" s="207"/>
      <c r="F3971" s="207"/>
      <c r="G3971" s="207"/>
      <c r="H3971" s="207"/>
      <c r="I3971" s="207"/>
      <c r="J3971" s="207"/>
      <c r="K3971" s="207"/>
      <c r="L3971" s="207"/>
      <c r="M3971" s="207"/>
    </row>
    <row r="3972" spans="1:13" ht="15" x14ac:dyDescent="0.2">
      <c r="A3972" s="166"/>
      <c r="B3972" s="207"/>
      <c r="C3972" s="207"/>
      <c r="D3972" s="207"/>
      <c r="E3972" s="207"/>
      <c r="F3972" s="207"/>
      <c r="G3972" s="207"/>
      <c r="H3972" s="207"/>
      <c r="I3972" s="207"/>
      <c r="J3972" s="207"/>
      <c r="K3972" s="207"/>
      <c r="L3972" s="207"/>
      <c r="M3972" s="207"/>
    </row>
    <row r="3973" spans="1:13" ht="15" x14ac:dyDescent="0.2">
      <c r="A3973" s="166"/>
      <c r="B3973" s="207"/>
      <c r="C3973" s="207"/>
      <c r="D3973" s="207"/>
      <c r="E3973" s="207"/>
      <c r="F3973" s="207"/>
      <c r="G3973" s="207"/>
      <c r="H3973" s="207"/>
      <c r="I3973" s="207"/>
      <c r="J3973" s="207"/>
      <c r="K3973" s="207"/>
      <c r="L3973" s="207"/>
      <c r="M3973" s="207"/>
    </row>
    <row r="3974" spans="1:13" ht="15" x14ac:dyDescent="0.2">
      <c r="A3974" s="166"/>
      <c r="B3974" s="207"/>
      <c r="C3974" s="207"/>
      <c r="D3974" s="207"/>
      <c r="E3974" s="207"/>
      <c r="F3974" s="207"/>
      <c r="G3974" s="207"/>
      <c r="H3974" s="207"/>
      <c r="I3974" s="207"/>
      <c r="J3974" s="207"/>
      <c r="K3974" s="207"/>
      <c r="L3974" s="207"/>
      <c r="M3974" s="207"/>
    </row>
    <row r="3975" spans="1:13" ht="15" x14ac:dyDescent="0.2">
      <c r="A3975" s="166"/>
      <c r="B3975" s="207"/>
      <c r="C3975" s="207"/>
      <c r="D3975" s="207"/>
      <c r="E3975" s="207"/>
      <c r="F3975" s="207"/>
      <c r="G3975" s="207"/>
      <c r="H3975" s="207"/>
      <c r="I3975" s="207"/>
      <c r="J3975" s="207"/>
      <c r="K3975" s="207"/>
      <c r="L3975" s="207"/>
      <c r="M3975" s="207"/>
    </row>
    <row r="3976" spans="1:13" ht="15" x14ac:dyDescent="0.2">
      <c r="A3976" s="166"/>
      <c r="B3976" s="207"/>
      <c r="C3976" s="207"/>
      <c r="D3976" s="207"/>
      <c r="E3976" s="207"/>
      <c r="F3976" s="207"/>
      <c r="G3976" s="207"/>
      <c r="H3976" s="207"/>
      <c r="I3976" s="207"/>
      <c r="J3976" s="207"/>
      <c r="K3976" s="207"/>
      <c r="L3976" s="207"/>
      <c r="M3976" s="207"/>
    </row>
    <row r="3977" spans="1:13" ht="15" x14ac:dyDescent="0.2">
      <c r="A3977" s="166"/>
      <c r="B3977" s="207"/>
      <c r="C3977" s="207"/>
      <c r="D3977" s="207"/>
      <c r="E3977" s="207"/>
      <c r="F3977" s="207"/>
      <c r="G3977" s="207"/>
      <c r="H3977" s="207"/>
      <c r="I3977" s="207"/>
      <c r="J3977" s="207"/>
      <c r="K3977" s="207"/>
      <c r="L3977" s="207"/>
      <c r="M3977" s="207"/>
    </row>
    <row r="3978" spans="1:13" ht="15" x14ac:dyDescent="0.2">
      <c r="A3978" s="166"/>
      <c r="B3978" s="207"/>
      <c r="C3978" s="207"/>
      <c r="D3978" s="207"/>
      <c r="E3978" s="207"/>
      <c r="F3978" s="207"/>
      <c r="G3978" s="207"/>
      <c r="H3978" s="207"/>
      <c r="I3978" s="207"/>
      <c r="J3978" s="207"/>
      <c r="K3978" s="207"/>
      <c r="L3978" s="207"/>
      <c r="M3978" s="207"/>
    </row>
    <row r="3979" spans="1:13" ht="15" x14ac:dyDescent="0.2">
      <c r="A3979" s="166"/>
      <c r="B3979" s="207"/>
      <c r="C3979" s="207"/>
      <c r="D3979" s="207"/>
      <c r="E3979" s="207"/>
      <c r="F3979" s="207"/>
      <c r="G3979" s="207"/>
      <c r="H3979" s="207"/>
      <c r="I3979" s="207"/>
      <c r="J3979" s="207"/>
      <c r="K3979" s="207"/>
      <c r="L3979" s="207"/>
      <c r="M3979" s="207"/>
    </row>
    <row r="3980" spans="1:13" ht="15" x14ac:dyDescent="0.2">
      <c r="A3980" s="166"/>
      <c r="B3980" s="207"/>
      <c r="C3980" s="207"/>
      <c r="D3980" s="207"/>
      <c r="E3980" s="207"/>
      <c r="F3980" s="207"/>
      <c r="G3980" s="207"/>
      <c r="H3980" s="207"/>
      <c r="I3980" s="207"/>
      <c r="J3980" s="207"/>
      <c r="K3980" s="207"/>
      <c r="L3980" s="207"/>
      <c r="M3980" s="207"/>
    </row>
    <row r="3981" spans="1:13" ht="15" x14ac:dyDescent="0.2">
      <c r="A3981" s="166"/>
      <c r="B3981" s="207"/>
      <c r="C3981" s="207"/>
      <c r="D3981" s="207"/>
      <c r="E3981" s="207"/>
      <c r="F3981" s="207"/>
      <c r="G3981" s="207"/>
      <c r="H3981" s="207"/>
      <c r="I3981" s="207"/>
      <c r="J3981" s="207"/>
      <c r="K3981" s="207"/>
      <c r="L3981" s="207"/>
      <c r="M3981" s="207"/>
    </row>
    <row r="3982" spans="1:13" ht="15" x14ac:dyDescent="0.2">
      <c r="A3982" s="166"/>
      <c r="B3982" s="207"/>
      <c r="C3982" s="207"/>
      <c r="D3982" s="207"/>
      <c r="E3982" s="207"/>
      <c r="F3982" s="207"/>
      <c r="G3982" s="207"/>
      <c r="H3982" s="207"/>
      <c r="I3982" s="207"/>
      <c r="J3982" s="207"/>
      <c r="K3982" s="207"/>
      <c r="L3982" s="207"/>
      <c r="M3982" s="207"/>
    </row>
    <row r="3983" spans="1:13" ht="15" x14ac:dyDescent="0.2">
      <c r="A3983" s="166"/>
      <c r="B3983" s="207"/>
      <c r="C3983" s="207"/>
      <c r="D3983" s="207"/>
      <c r="E3983" s="207"/>
      <c r="F3983" s="207"/>
      <c r="G3983" s="207"/>
      <c r="H3983" s="207"/>
      <c r="I3983" s="207"/>
      <c r="J3983" s="207"/>
      <c r="K3983" s="207"/>
      <c r="L3983" s="207"/>
      <c r="M3983" s="207"/>
    </row>
    <row r="3984" spans="1:13" ht="15" x14ac:dyDescent="0.2">
      <c r="A3984" s="166"/>
      <c r="B3984" s="207"/>
      <c r="C3984" s="207"/>
      <c r="D3984" s="207"/>
      <c r="E3984" s="207"/>
      <c r="F3984" s="207"/>
      <c r="G3984" s="207"/>
      <c r="H3984" s="207"/>
      <c r="I3984" s="207"/>
      <c r="J3984" s="207"/>
      <c r="K3984" s="207"/>
      <c r="L3984" s="207"/>
      <c r="M3984" s="207"/>
    </row>
    <row r="3985" spans="1:13" ht="15" x14ac:dyDescent="0.2">
      <c r="A3985" s="166"/>
      <c r="B3985" s="207"/>
      <c r="C3985" s="207"/>
      <c r="D3985" s="207"/>
      <c r="E3985" s="207"/>
      <c r="F3985" s="207"/>
      <c r="G3985" s="207"/>
      <c r="H3985" s="207"/>
      <c r="I3985" s="207"/>
      <c r="J3985" s="207"/>
      <c r="K3985" s="207"/>
      <c r="L3985" s="207"/>
      <c r="M3985" s="207"/>
    </row>
    <row r="3986" spans="1:13" ht="15" x14ac:dyDescent="0.2">
      <c r="A3986" s="166"/>
      <c r="B3986" s="207"/>
      <c r="C3986" s="207"/>
      <c r="D3986" s="207"/>
      <c r="E3986" s="207"/>
      <c r="F3986" s="207"/>
      <c r="G3986" s="207"/>
      <c r="H3986" s="207"/>
      <c r="I3986" s="207"/>
      <c r="J3986" s="207"/>
      <c r="K3986" s="207"/>
      <c r="L3986" s="207"/>
      <c r="M3986" s="207"/>
    </row>
    <row r="3987" spans="1:13" ht="15" x14ac:dyDescent="0.2">
      <c r="A3987" s="166"/>
      <c r="B3987" s="207"/>
      <c r="C3987" s="207"/>
      <c r="D3987" s="207"/>
      <c r="E3987" s="207"/>
      <c r="F3987" s="207"/>
      <c r="G3987" s="207"/>
      <c r="H3987" s="207"/>
      <c r="I3987" s="207"/>
      <c r="J3987" s="207"/>
      <c r="K3987" s="207"/>
      <c r="L3987" s="207"/>
      <c r="M3987" s="207"/>
    </row>
    <row r="3988" spans="1:13" ht="15" x14ac:dyDescent="0.2">
      <c r="A3988" s="166"/>
      <c r="B3988" s="207"/>
      <c r="C3988" s="207"/>
      <c r="D3988" s="207"/>
      <c r="E3988" s="207"/>
      <c r="F3988" s="207"/>
      <c r="G3988" s="207"/>
      <c r="H3988" s="207"/>
      <c r="I3988" s="207"/>
      <c r="J3988" s="207"/>
      <c r="K3988" s="207"/>
      <c r="L3988" s="207"/>
      <c r="M3988" s="207"/>
    </row>
    <row r="3989" spans="1:13" ht="15" x14ac:dyDescent="0.2">
      <c r="A3989" s="166"/>
      <c r="B3989" s="207"/>
      <c r="C3989" s="207"/>
      <c r="D3989" s="207"/>
      <c r="E3989" s="207"/>
      <c r="F3989" s="207"/>
      <c r="G3989" s="207"/>
      <c r="H3989" s="207"/>
      <c r="I3989" s="207"/>
      <c r="J3989" s="207"/>
      <c r="K3989" s="207"/>
      <c r="L3989" s="207"/>
      <c r="M3989" s="207"/>
    </row>
    <row r="3990" spans="1:13" ht="15" x14ac:dyDescent="0.2">
      <c r="A3990" s="166"/>
      <c r="B3990" s="207"/>
      <c r="C3990" s="207"/>
      <c r="D3990" s="207"/>
      <c r="E3990" s="207"/>
      <c r="F3990" s="207"/>
      <c r="G3990" s="207"/>
      <c r="H3990" s="207"/>
      <c r="I3990" s="207"/>
      <c r="J3990" s="207"/>
      <c r="K3990" s="207"/>
      <c r="L3990" s="207"/>
      <c r="M3990" s="207"/>
    </row>
    <row r="3991" spans="1:13" ht="15" x14ac:dyDescent="0.2">
      <c r="A3991" s="166"/>
      <c r="B3991" s="207"/>
      <c r="C3991" s="207"/>
      <c r="D3991" s="207"/>
      <c r="E3991" s="207"/>
      <c r="F3991" s="207"/>
      <c r="G3991" s="207"/>
      <c r="H3991" s="207"/>
      <c r="I3991" s="207"/>
      <c r="J3991" s="207"/>
      <c r="K3991" s="207"/>
      <c r="L3991" s="207"/>
      <c r="M3991" s="207"/>
    </row>
    <row r="3992" spans="1:13" ht="15" x14ac:dyDescent="0.2">
      <c r="A3992" s="166"/>
      <c r="B3992" s="207"/>
      <c r="C3992" s="207"/>
      <c r="D3992" s="207"/>
      <c r="E3992" s="207"/>
      <c r="F3992" s="207"/>
      <c r="G3992" s="207"/>
      <c r="H3992" s="207"/>
      <c r="I3992" s="207"/>
      <c r="J3992" s="207"/>
      <c r="K3992" s="207"/>
      <c r="L3992" s="207"/>
      <c r="M3992" s="207"/>
    </row>
    <row r="3993" spans="1:13" ht="15" x14ac:dyDescent="0.2">
      <c r="A3993" s="166"/>
      <c r="B3993" s="207"/>
      <c r="C3993" s="207"/>
      <c r="D3993" s="207"/>
      <c r="E3993" s="207"/>
      <c r="F3993" s="207"/>
      <c r="G3993" s="207"/>
      <c r="H3993" s="207"/>
      <c r="I3993" s="207"/>
      <c r="J3993" s="207"/>
      <c r="K3993" s="207"/>
      <c r="L3993" s="207"/>
      <c r="M3993" s="207"/>
    </row>
    <row r="3994" spans="1:13" ht="15" x14ac:dyDescent="0.2">
      <c r="A3994" s="166"/>
      <c r="B3994" s="207"/>
      <c r="C3994" s="207"/>
      <c r="D3994" s="207"/>
      <c r="E3994" s="207"/>
      <c r="F3994" s="207"/>
      <c r="G3994" s="207"/>
      <c r="H3994" s="207"/>
      <c r="I3994" s="207"/>
      <c r="J3994" s="207"/>
      <c r="K3994" s="207"/>
      <c r="L3994" s="207"/>
      <c r="M3994" s="207"/>
    </row>
    <row r="3995" spans="1:13" ht="15" x14ac:dyDescent="0.2">
      <c r="A3995" s="166"/>
      <c r="B3995" s="207"/>
      <c r="C3995" s="207"/>
      <c r="D3995" s="207"/>
      <c r="E3995" s="207"/>
      <c r="F3995" s="207"/>
      <c r="G3995" s="207"/>
      <c r="H3995" s="207"/>
      <c r="I3995" s="207"/>
      <c r="J3995" s="207"/>
      <c r="K3995" s="207"/>
      <c r="L3995" s="207"/>
      <c r="M3995" s="207"/>
    </row>
    <row r="3996" spans="1:13" ht="15" x14ac:dyDescent="0.2">
      <c r="A3996" s="166"/>
      <c r="B3996" s="207"/>
      <c r="C3996" s="207"/>
      <c r="D3996" s="207"/>
      <c r="E3996" s="207"/>
      <c r="F3996" s="207"/>
      <c r="G3996" s="207"/>
      <c r="H3996" s="207"/>
      <c r="I3996" s="207"/>
      <c r="J3996" s="207"/>
      <c r="K3996" s="207"/>
      <c r="L3996" s="207"/>
      <c r="M3996" s="207"/>
    </row>
    <row r="3997" spans="1:13" ht="15" x14ac:dyDescent="0.2">
      <c r="A3997" s="166"/>
      <c r="B3997" s="207"/>
      <c r="C3997" s="207"/>
      <c r="D3997" s="207"/>
      <c r="E3997" s="207"/>
      <c r="F3997" s="207"/>
      <c r="G3997" s="207"/>
      <c r="H3997" s="207"/>
      <c r="I3997" s="207"/>
      <c r="J3997" s="207"/>
      <c r="K3997" s="207"/>
      <c r="L3997" s="207"/>
      <c r="M3997" s="207"/>
    </row>
    <row r="3998" spans="1:13" ht="15" x14ac:dyDescent="0.2">
      <c r="A3998" s="166"/>
      <c r="B3998" s="207"/>
      <c r="C3998" s="207"/>
      <c r="D3998" s="207"/>
      <c r="E3998" s="207"/>
      <c r="F3998" s="207"/>
      <c r="G3998" s="207"/>
      <c r="H3998" s="207"/>
      <c r="I3998" s="207"/>
      <c r="J3998" s="207"/>
      <c r="K3998" s="207"/>
      <c r="L3998" s="207"/>
      <c r="M3998" s="207"/>
    </row>
    <row r="3999" spans="1:13" ht="15" x14ac:dyDescent="0.2">
      <c r="A3999" s="166"/>
      <c r="B3999" s="207"/>
      <c r="C3999" s="207"/>
      <c r="D3999" s="207"/>
      <c r="E3999" s="207"/>
      <c r="F3999" s="207"/>
      <c r="G3999" s="207"/>
      <c r="H3999" s="207"/>
      <c r="I3999" s="207"/>
      <c r="J3999" s="207"/>
      <c r="K3999" s="207"/>
      <c r="L3999" s="207"/>
      <c r="M3999" s="207"/>
    </row>
    <row r="4000" spans="1:13" ht="15" x14ac:dyDescent="0.2">
      <c r="A4000" s="166"/>
      <c r="B4000" s="207"/>
      <c r="C4000" s="207"/>
      <c r="D4000" s="207"/>
      <c r="E4000" s="207"/>
      <c r="F4000" s="207"/>
      <c r="G4000" s="207"/>
      <c r="H4000" s="207"/>
      <c r="I4000" s="207"/>
      <c r="J4000" s="207"/>
      <c r="K4000" s="207"/>
      <c r="L4000" s="207"/>
      <c r="M4000" s="207"/>
    </row>
    <row r="4001" spans="1:13" ht="15" x14ac:dyDescent="0.2">
      <c r="A4001" s="166"/>
      <c r="B4001" s="207"/>
      <c r="C4001" s="207"/>
      <c r="D4001" s="207"/>
      <c r="E4001" s="207"/>
      <c r="F4001" s="207"/>
      <c r="G4001" s="207"/>
      <c r="H4001" s="207"/>
      <c r="I4001" s="207"/>
      <c r="J4001" s="207"/>
      <c r="K4001" s="207"/>
      <c r="L4001" s="207"/>
      <c r="M4001" s="207"/>
    </row>
    <row r="4002" spans="1:13" ht="15" x14ac:dyDescent="0.2">
      <c r="A4002" s="166"/>
      <c r="B4002" s="207"/>
      <c r="C4002" s="207"/>
      <c r="D4002" s="207"/>
      <c r="E4002" s="207"/>
      <c r="F4002" s="207"/>
      <c r="G4002" s="207"/>
      <c r="H4002" s="207"/>
      <c r="I4002" s="207"/>
      <c r="J4002" s="207"/>
      <c r="K4002" s="207"/>
      <c r="L4002" s="207"/>
      <c r="M4002" s="207"/>
    </row>
    <row r="4003" spans="1:13" ht="15" x14ac:dyDescent="0.2">
      <c r="A4003" s="166"/>
      <c r="B4003" s="207"/>
      <c r="C4003" s="207"/>
      <c r="D4003" s="207"/>
      <c r="E4003" s="207"/>
      <c r="F4003" s="207"/>
      <c r="G4003" s="207"/>
      <c r="H4003" s="207"/>
      <c r="I4003" s="207"/>
      <c r="J4003" s="207"/>
      <c r="K4003" s="207"/>
      <c r="L4003" s="207"/>
      <c r="M4003" s="207"/>
    </row>
    <row r="4004" spans="1:13" ht="15" x14ac:dyDescent="0.2">
      <c r="A4004" s="166"/>
      <c r="B4004" s="207"/>
      <c r="C4004" s="207"/>
      <c r="D4004" s="207"/>
      <c r="E4004" s="207"/>
      <c r="F4004" s="207"/>
      <c r="G4004" s="207"/>
      <c r="H4004" s="207"/>
      <c r="I4004" s="207"/>
      <c r="J4004" s="207"/>
      <c r="K4004" s="207"/>
      <c r="L4004" s="207"/>
      <c r="M4004" s="207"/>
    </row>
    <row r="4005" spans="1:13" ht="15" x14ac:dyDescent="0.2">
      <c r="A4005" s="166"/>
      <c r="B4005" s="207"/>
      <c r="C4005" s="207"/>
      <c r="D4005" s="207"/>
      <c r="E4005" s="207"/>
      <c r="F4005" s="207"/>
      <c r="G4005" s="207"/>
      <c r="H4005" s="207"/>
      <c r="I4005" s="207"/>
      <c r="J4005" s="207"/>
      <c r="K4005" s="207"/>
      <c r="L4005" s="207"/>
      <c r="M4005" s="207"/>
    </row>
    <row r="4006" spans="1:13" ht="15" x14ac:dyDescent="0.2">
      <c r="A4006" s="166"/>
      <c r="B4006" s="207"/>
      <c r="C4006" s="207"/>
      <c r="D4006" s="207"/>
      <c r="E4006" s="207"/>
      <c r="F4006" s="207"/>
      <c r="G4006" s="207"/>
      <c r="H4006" s="207"/>
      <c r="I4006" s="207"/>
      <c r="J4006" s="207"/>
      <c r="K4006" s="207"/>
      <c r="L4006" s="207"/>
      <c r="M4006" s="207"/>
    </row>
    <row r="4007" spans="1:13" ht="15" x14ac:dyDescent="0.2">
      <c r="A4007" s="166"/>
      <c r="B4007" s="207"/>
      <c r="C4007" s="207"/>
      <c r="D4007" s="207"/>
      <c r="E4007" s="207"/>
      <c r="F4007" s="207"/>
      <c r="G4007" s="207"/>
      <c r="H4007" s="207"/>
      <c r="I4007" s="207"/>
      <c r="J4007" s="207"/>
      <c r="K4007" s="207"/>
      <c r="L4007" s="207"/>
      <c r="M4007" s="207"/>
    </row>
    <row r="4008" spans="1:13" ht="15" x14ac:dyDescent="0.2">
      <c r="A4008" s="166"/>
      <c r="B4008" s="207"/>
      <c r="C4008" s="207"/>
      <c r="D4008" s="207"/>
      <c r="E4008" s="207"/>
      <c r="F4008" s="207"/>
      <c r="G4008" s="207"/>
      <c r="H4008" s="207"/>
      <c r="I4008" s="207"/>
      <c r="J4008" s="207"/>
      <c r="K4008" s="207"/>
      <c r="L4008" s="207"/>
      <c r="M4008" s="207"/>
    </row>
    <row r="4009" spans="1:13" ht="15" x14ac:dyDescent="0.2">
      <c r="A4009" s="166"/>
      <c r="B4009" s="207"/>
      <c r="C4009" s="207"/>
      <c r="D4009" s="207"/>
      <c r="E4009" s="207"/>
      <c r="F4009" s="207"/>
      <c r="G4009" s="207"/>
      <c r="H4009" s="207"/>
      <c r="I4009" s="207"/>
      <c r="J4009" s="207"/>
      <c r="K4009" s="207"/>
      <c r="L4009" s="207"/>
      <c r="M4009" s="207"/>
    </row>
    <row r="4010" spans="1:13" ht="15" x14ac:dyDescent="0.2">
      <c r="A4010" s="166"/>
      <c r="B4010" s="207"/>
      <c r="C4010" s="207"/>
      <c r="D4010" s="207"/>
      <c r="E4010" s="207"/>
      <c r="F4010" s="207"/>
      <c r="G4010" s="207"/>
      <c r="H4010" s="207"/>
      <c r="I4010" s="207"/>
      <c r="J4010" s="207"/>
      <c r="K4010" s="207"/>
      <c r="L4010" s="207"/>
      <c r="M4010" s="207"/>
    </row>
    <row r="4011" spans="1:13" ht="15" x14ac:dyDescent="0.2">
      <c r="A4011" s="166"/>
      <c r="B4011" s="207"/>
      <c r="C4011" s="207"/>
      <c r="D4011" s="207"/>
      <c r="E4011" s="207"/>
      <c r="F4011" s="207"/>
      <c r="G4011" s="207"/>
      <c r="H4011" s="207"/>
      <c r="I4011" s="207"/>
      <c r="J4011" s="207"/>
      <c r="K4011" s="207"/>
      <c r="L4011" s="207"/>
      <c r="M4011" s="207"/>
    </row>
    <row r="4012" spans="1:13" ht="15" x14ac:dyDescent="0.2">
      <c r="A4012" s="166"/>
      <c r="B4012" s="207"/>
      <c r="C4012" s="207"/>
      <c r="D4012" s="207"/>
      <c r="E4012" s="207"/>
      <c r="F4012" s="207"/>
      <c r="G4012" s="207"/>
      <c r="H4012" s="207"/>
      <c r="I4012" s="207"/>
      <c r="J4012" s="207"/>
      <c r="K4012" s="207"/>
      <c r="L4012" s="207"/>
      <c r="M4012" s="207"/>
    </row>
    <row r="4013" spans="1:13" ht="15" x14ac:dyDescent="0.2">
      <c r="A4013" s="166"/>
      <c r="B4013" s="207"/>
      <c r="C4013" s="207"/>
      <c r="D4013" s="207"/>
      <c r="E4013" s="207"/>
      <c r="F4013" s="207"/>
      <c r="G4013" s="207"/>
      <c r="H4013" s="207"/>
      <c r="I4013" s="207"/>
      <c r="J4013" s="207"/>
      <c r="K4013" s="207"/>
      <c r="L4013" s="207"/>
      <c r="M4013" s="207"/>
    </row>
    <row r="4014" spans="1:13" ht="15" x14ac:dyDescent="0.2">
      <c r="A4014" s="166"/>
      <c r="B4014" s="207"/>
      <c r="C4014" s="207"/>
      <c r="D4014" s="207"/>
      <c r="E4014" s="207"/>
      <c r="F4014" s="207"/>
      <c r="G4014" s="207"/>
      <c r="H4014" s="207"/>
      <c r="I4014" s="207"/>
      <c r="J4014" s="207"/>
      <c r="K4014" s="207"/>
      <c r="L4014" s="207"/>
      <c r="M4014" s="207"/>
    </row>
    <row r="4015" spans="1:13" ht="15" x14ac:dyDescent="0.2">
      <c r="A4015" s="166"/>
      <c r="B4015" s="207"/>
      <c r="C4015" s="207"/>
      <c r="D4015" s="207"/>
      <c r="E4015" s="207"/>
      <c r="F4015" s="207"/>
      <c r="G4015" s="207"/>
      <c r="H4015" s="207"/>
      <c r="I4015" s="207"/>
      <c r="J4015" s="207"/>
      <c r="K4015" s="207"/>
      <c r="L4015" s="207"/>
      <c r="M4015" s="207"/>
    </row>
    <row r="4016" spans="1:13" ht="15" x14ac:dyDescent="0.2">
      <c r="A4016" s="166"/>
      <c r="B4016" s="207"/>
      <c r="C4016" s="207"/>
      <c r="D4016" s="207"/>
      <c r="E4016" s="207"/>
      <c r="F4016" s="207"/>
      <c r="G4016" s="207"/>
      <c r="H4016" s="207"/>
      <c r="I4016" s="207"/>
      <c r="J4016" s="207"/>
      <c r="K4016" s="207"/>
      <c r="L4016" s="207"/>
      <c r="M4016" s="207"/>
    </row>
    <row r="4017" spans="1:13" ht="15" x14ac:dyDescent="0.2">
      <c r="A4017" s="166"/>
      <c r="B4017" s="207"/>
      <c r="C4017" s="207"/>
      <c r="D4017" s="207"/>
      <c r="E4017" s="207"/>
      <c r="F4017" s="207"/>
      <c r="G4017" s="207"/>
      <c r="H4017" s="207"/>
      <c r="I4017" s="207"/>
      <c r="J4017" s="207"/>
      <c r="K4017" s="207"/>
      <c r="L4017" s="207"/>
      <c r="M4017" s="207"/>
    </row>
    <row r="4018" spans="1:13" ht="15" x14ac:dyDescent="0.2">
      <c r="A4018" s="166"/>
      <c r="B4018" s="207"/>
      <c r="C4018" s="207"/>
      <c r="D4018" s="207"/>
      <c r="E4018" s="207"/>
      <c r="F4018" s="207"/>
      <c r="G4018" s="207"/>
      <c r="H4018" s="207"/>
      <c r="I4018" s="207"/>
      <c r="J4018" s="207"/>
      <c r="K4018" s="207"/>
      <c r="L4018" s="207"/>
      <c r="M4018" s="207"/>
    </row>
    <row r="4019" spans="1:13" ht="15" x14ac:dyDescent="0.2">
      <c r="A4019" s="166"/>
      <c r="B4019" s="207"/>
      <c r="C4019" s="207"/>
      <c r="D4019" s="207"/>
      <c r="E4019" s="207"/>
      <c r="F4019" s="207"/>
      <c r="G4019" s="207"/>
      <c r="H4019" s="207"/>
      <c r="I4019" s="207"/>
      <c r="J4019" s="207"/>
      <c r="K4019" s="207"/>
      <c r="L4019" s="207"/>
      <c r="M4019" s="207"/>
    </row>
    <row r="4020" spans="1:13" ht="15" x14ac:dyDescent="0.2">
      <c r="A4020" s="166"/>
      <c r="B4020" s="207"/>
      <c r="C4020" s="207"/>
      <c r="D4020" s="207"/>
      <c r="E4020" s="207"/>
      <c r="F4020" s="207"/>
      <c r="G4020" s="207"/>
      <c r="H4020" s="207"/>
      <c r="I4020" s="207"/>
      <c r="J4020" s="207"/>
      <c r="K4020" s="207"/>
      <c r="L4020" s="207"/>
      <c r="M4020" s="207"/>
    </row>
    <row r="4021" spans="1:13" ht="15" x14ac:dyDescent="0.2">
      <c r="A4021" s="166"/>
      <c r="B4021" s="207"/>
      <c r="C4021" s="207"/>
      <c r="D4021" s="207"/>
      <c r="E4021" s="207"/>
      <c r="F4021" s="207"/>
      <c r="G4021" s="207"/>
      <c r="H4021" s="207"/>
      <c r="I4021" s="207"/>
      <c r="J4021" s="207"/>
      <c r="K4021" s="207"/>
      <c r="L4021" s="207"/>
      <c r="M4021" s="207"/>
    </row>
    <row r="4022" spans="1:13" ht="15" x14ac:dyDescent="0.2">
      <c r="A4022" s="166"/>
      <c r="B4022" s="207"/>
      <c r="C4022" s="207"/>
      <c r="D4022" s="207"/>
      <c r="E4022" s="207"/>
      <c r="F4022" s="207"/>
      <c r="G4022" s="207"/>
      <c r="H4022" s="207"/>
      <c r="I4022" s="207"/>
      <c r="J4022" s="207"/>
      <c r="K4022" s="207"/>
      <c r="L4022" s="207"/>
      <c r="M4022" s="207"/>
    </row>
    <row r="4023" spans="1:13" ht="15" x14ac:dyDescent="0.2">
      <c r="A4023" s="166"/>
      <c r="B4023" s="207"/>
      <c r="C4023" s="207"/>
      <c r="D4023" s="207"/>
      <c r="E4023" s="207"/>
      <c r="F4023" s="207"/>
      <c r="G4023" s="207"/>
      <c r="H4023" s="207"/>
      <c r="I4023" s="207"/>
      <c r="J4023" s="207"/>
      <c r="K4023" s="207"/>
      <c r="L4023" s="207"/>
      <c r="M4023" s="207"/>
    </row>
    <row r="4024" spans="1:13" ht="15" x14ac:dyDescent="0.2">
      <c r="A4024" s="166"/>
      <c r="B4024" s="207"/>
      <c r="C4024" s="207"/>
      <c r="D4024" s="207"/>
      <c r="E4024" s="207"/>
      <c r="F4024" s="207"/>
      <c r="G4024" s="207"/>
      <c r="H4024" s="207"/>
      <c r="I4024" s="207"/>
      <c r="J4024" s="207"/>
      <c r="K4024" s="207"/>
      <c r="L4024" s="207"/>
      <c r="M4024" s="207"/>
    </row>
    <row r="4025" spans="1:13" ht="15" x14ac:dyDescent="0.2">
      <c r="A4025" s="166"/>
      <c r="B4025" s="207"/>
      <c r="C4025" s="207"/>
      <c r="D4025" s="207"/>
      <c r="E4025" s="207"/>
      <c r="F4025" s="207"/>
      <c r="G4025" s="207"/>
      <c r="H4025" s="207"/>
      <c r="I4025" s="207"/>
      <c r="J4025" s="207"/>
      <c r="K4025" s="207"/>
      <c r="L4025" s="207"/>
      <c r="M4025" s="207"/>
    </row>
    <row r="4026" spans="1:13" ht="15" x14ac:dyDescent="0.2">
      <c r="A4026" s="166"/>
      <c r="B4026" s="207"/>
      <c r="C4026" s="207"/>
      <c r="D4026" s="207"/>
      <c r="E4026" s="207"/>
      <c r="F4026" s="207"/>
      <c r="G4026" s="207"/>
      <c r="H4026" s="207"/>
      <c r="I4026" s="207"/>
      <c r="J4026" s="207"/>
      <c r="K4026" s="207"/>
      <c r="L4026" s="207"/>
      <c r="M4026" s="207"/>
    </row>
    <row r="4027" spans="1:13" ht="15" x14ac:dyDescent="0.2">
      <c r="A4027" s="166"/>
      <c r="B4027" s="207"/>
      <c r="C4027" s="207"/>
      <c r="D4027" s="207"/>
      <c r="E4027" s="207"/>
      <c r="F4027" s="207"/>
      <c r="G4027" s="207"/>
      <c r="H4027" s="207"/>
      <c r="I4027" s="207"/>
      <c r="J4027" s="207"/>
      <c r="K4027" s="207"/>
      <c r="L4027" s="207"/>
      <c r="M4027" s="207"/>
    </row>
    <row r="4028" spans="1:13" ht="15" x14ac:dyDescent="0.2">
      <c r="A4028" s="166"/>
      <c r="B4028" s="207"/>
      <c r="C4028" s="207"/>
      <c r="D4028" s="207"/>
      <c r="E4028" s="207"/>
      <c r="F4028" s="207"/>
      <c r="G4028" s="207"/>
      <c r="H4028" s="207"/>
      <c r="I4028" s="207"/>
      <c r="J4028" s="207"/>
      <c r="K4028" s="207"/>
      <c r="L4028" s="207"/>
      <c r="M4028" s="207"/>
    </row>
    <row r="4029" spans="1:13" ht="15" x14ac:dyDescent="0.2">
      <c r="A4029" s="166"/>
      <c r="B4029" s="207"/>
      <c r="C4029" s="207"/>
      <c r="D4029" s="207"/>
      <c r="E4029" s="207"/>
      <c r="F4029" s="207"/>
      <c r="G4029" s="207"/>
      <c r="H4029" s="207"/>
      <c r="I4029" s="207"/>
      <c r="J4029" s="207"/>
      <c r="K4029" s="207"/>
      <c r="L4029" s="207"/>
      <c r="M4029" s="207"/>
    </row>
    <row r="4030" spans="1:13" ht="15" x14ac:dyDescent="0.2">
      <c r="A4030" s="166"/>
      <c r="B4030" s="207"/>
      <c r="C4030" s="207"/>
      <c r="D4030" s="207"/>
      <c r="E4030" s="207"/>
      <c r="F4030" s="207"/>
      <c r="G4030" s="207"/>
      <c r="H4030" s="207"/>
      <c r="I4030" s="207"/>
      <c r="J4030" s="207"/>
      <c r="K4030" s="207"/>
      <c r="L4030" s="207"/>
      <c r="M4030" s="207"/>
    </row>
    <row r="4031" spans="1:13" ht="15" x14ac:dyDescent="0.2">
      <c r="A4031" s="166"/>
      <c r="B4031" s="207"/>
      <c r="C4031" s="207"/>
      <c r="D4031" s="207"/>
      <c r="E4031" s="207"/>
      <c r="F4031" s="207"/>
      <c r="G4031" s="207"/>
      <c r="H4031" s="207"/>
      <c r="I4031" s="207"/>
      <c r="J4031" s="207"/>
      <c r="K4031" s="207"/>
      <c r="L4031" s="207"/>
      <c r="M4031" s="207"/>
    </row>
    <row r="4032" spans="1:13" ht="15" x14ac:dyDescent="0.2">
      <c r="A4032" s="166"/>
      <c r="B4032" s="207"/>
      <c r="C4032" s="207"/>
      <c r="D4032" s="207"/>
      <c r="E4032" s="207"/>
      <c r="F4032" s="207"/>
      <c r="G4032" s="207"/>
      <c r="H4032" s="207"/>
      <c r="I4032" s="207"/>
      <c r="J4032" s="207"/>
      <c r="K4032" s="207"/>
      <c r="L4032" s="207"/>
      <c r="M4032" s="207"/>
    </row>
    <row r="4033" spans="1:13" ht="15" x14ac:dyDescent="0.2">
      <c r="A4033" s="166"/>
      <c r="B4033" s="207"/>
      <c r="C4033" s="207"/>
      <c r="D4033" s="207"/>
      <c r="E4033" s="207"/>
      <c r="F4033" s="207"/>
      <c r="G4033" s="207"/>
      <c r="H4033" s="207"/>
      <c r="I4033" s="207"/>
      <c r="J4033" s="207"/>
      <c r="K4033" s="207"/>
      <c r="L4033" s="207"/>
      <c r="M4033" s="207"/>
    </row>
    <row r="4034" spans="1:13" ht="15" x14ac:dyDescent="0.2">
      <c r="A4034" s="166"/>
      <c r="B4034" s="207"/>
      <c r="C4034" s="207"/>
      <c r="D4034" s="207"/>
      <c r="E4034" s="207"/>
      <c r="F4034" s="207"/>
      <c r="G4034" s="207"/>
      <c r="H4034" s="207"/>
      <c r="I4034" s="207"/>
      <c r="J4034" s="207"/>
      <c r="K4034" s="207"/>
      <c r="L4034" s="207"/>
      <c r="M4034" s="207"/>
    </row>
    <row r="4035" spans="1:13" ht="15" x14ac:dyDescent="0.2">
      <c r="A4035" s="166"/>
      <c r="B4035" s="207"/>
      <c r="C4035" s="207"/>
      <c r="D4035" s="207"/>
      <c r="E4035" s="207"/>
      <c r="F4035" s="207"/>
      <c r="G4035" s="207"/>
      <c r="H4035" s="207"/>
      <c r="I4035" s="207"/>
      <c r="J4035" s="207"/>
      <c r="K4035" s="207"/>
      <c r="L4035" s="207"/>
      <c r="M4035" s="207"/>
    </row>
    <row r="4036" spans="1:13" ht="15" x14ac:dyDescent="0.2">
      <c r="A4036" s="166"/>
      <c r="B4036" s="207"/>
      <c r="C4036" s="207"/>
      <c r="D4036" s="207"/>
      <c r="E4036" s="207"/>
      <c r="F4036" s="207"/>
      <c r="G4036" s="207"/>
      <c r="H4036" s="207"/>
      <c r="I4036" s="207"/>
      <c r="J4036" s="207"/>
      <c r="K4036" s="207"/>
      <c r="L4036" s="207"/>
      <c r="M4036" s="207"/>
    </row>
    <row r="4037" spans="1:13" ht="15" x14ac:dyDescent="0.2">
      <c r="A4037" s="208"/>
      <c r="B4037" s="209"/>
      <c r="C4037" s="210"/>
      <c r="D4037" s="208"/>
      <c r="E4037" s="211"/>
      <c r="F4037" s="211"/>
      <c r="G4037" s="212"/>
      <c r="H4037" s="208"/>
      <c r="I4037" s="209"/>
      <c r="J4037" s="209"/>
      <c r="K4037" s="212"/>
      <c r="L4037" s="212"/>
      <c r="M4037" s="212"/>
    </row>
    <row r="4038" spans="1:13" ht="15" x14ac:dyDescent="0.2">
      <c r="A4038" s="208"/>
      <c r="B4038" s="209"/>
      <c r="C4038" s="210"/>
      <c r="D4038" s="208"/>
      <c r="E4038" s="211"/>
      <c r="F4038" s="211"/>
      <c r="G4038" s="212"/>
      <c r="H4038" s="208"/>
      <c r="I4038" s="209"/>
      <c r="J4038" s="209"/>
      <c r="K4038" s="212"/>
      <c r="L4038" s="212"/>
      <c r="M4038" s="212"/>
    </row>
    <row r="4039" spans="1:13" ht="15" x14ac:dyDescent="0.2">
      <c r="A4039" s="208"/>
      <c r="B4039" s="209"/>
      <c r="C4039" s="210"/>
      <c r="D4039" s="208"/>
      <c r="E4039" s="211"/>
      <c r="F4039" s="211"/>
      <c r="G4039" s="212"/>
      <c r="H4039" s="208"/>
      <c r="I4039" s="209"/>
      <c r="J4039" s="209"/>
      <c r="K4039" s="212"/>
      <c r="L4039" s="212"/>
      <c r="M4039" s="212"/>
    </row>
    <row r="4040" spans="1:13" ht="15" x14ac:dyDescent="0.2">
      <c r="A4040" s="208"/>
      <c r="B4040" s="209"/>
      <c r="C4040" s="210"/>
      <c r="D4040" s="208"/>
      <c r="E4040" s="211"/>
      <c r="F4040" s="211"/>
      <c r="G4040" s="212"/>
      <c r="H4040" s="208"/>
      <c r="I4040" s="209"/>
      <c r="J4040" s="209"/>
      <c r="K4040" s="212"/>
      <c r="L4040" s="212"/>
      <c r="M4040" s="212"/>
    </row>
    <row r="4041" spans="1:13" ht="15" x14ac:dyDescent="0.2">
      <c r="A4041" s="208"/>
      <c r="B4041" s="209"/>
      <c r="C4041" s="210"/>
      <c r="D4041" s="208"/>
      <c r="E4041" s="211"/>
      <c r="F4041" s="211"/>
      <c r="G4041" s="212"/>
      <c r="H4041" s="208"/>
      <c r="I4041" s="209"/>
      <c r="J4041" s="209"/>
      <c r="K4041" s="212"/>
      <c r="L4041" s="212"/>
      <c r="M4041" s="212"/>
    </row>
    <row r="4042" spans="1:13" ht="15" x14ac:dyDescent="0.2">
      <c r="A4042" s="208"/>
      <c r="B4042" s="209"/>
      <c r="C4042" s="210"/>
      <c r="D4042" s="208"/>
      <c r="E4042" s="211"/>
      <c r="F4042" s="211"/>
      <c r="G4042" s="212"/>
      <c r="H4042" s="208"/>
      <c r="I4042" s="209"/>
      <c r="J4042" s="209"/>
      <c r="K4042" s="212"/>
      <c r="L4042" s="212"/>
      <c r="M4042" s="212"/>
    </row>
    <row r="4043" spans="1:13" ht="15" x14ac:dyDescent="0.2">
      <c r="A4043" s="208"/>
      <c r="B4043" s="209"/>
      <c r="C4043" s="210"/>
      <c r="D4043" s="208"/>
      <c r="E4043" s="211"/>
      <c r="F4043" s="211"/>
      <c r="G4043" s="212"/>
      <c r="H4043" s="208"/>
      <c r="I4043" s="209"/>
      <c r="J4043" s="209"/>
      <c r="K4043" s="212"/>
      <c r="L4043" s="212"/>
      <c r="M4043" s="212"/>
    </row>
    <row r="4044" spans="1:13" ht="15" x14ac:dyDescent="0.2">
      <c r="A4044" s="208"/>
      <c r="B4044" s="209"/>
      <c r="C4044" s="210"/>
      <c r="D4044" s="208"/>
      <c r="E4044" s="211"/>
      <c r="F4044" s="211"/>
      <c r="G4044" s="212"/>
      <c r="H4044" s="208"/>
      <c r="I4044" s="209"/>
      <c r="J4044" s="209"/>
      <c r="K4044" s="212"/>
      <c r="L4044" s="212"/>
      <c r="M4044" s="212"/>
    </row>
    <row r="4045" spans="1:13" ht="15" x14ac:dyDescent="0.2">
      <c r="A4045" s="208"/>
      <c r="B4045" s="209"/>
      <c r="C4045" s="210"/>
      <c r="D4045" s="208"/>
      <c r="E4045" s="211"/>
      <c r="F4045" s="211"/>
      <c r="G4045" s="212"/>
      <c r="H4045" s="208"/>
      <c r="I4045" s="209"/>
      <c r="J4045" s="209"/>
      <c r="K4045" s="212"/>
      <c r="L4045" s="212"/>
      <c r="M4045" s="212"/>
    </row>
    <row r="4046" spans="1:13" ht="15" x14ac:dyDescent="0.2">
      <c r="A4046" s="208"/>
      <c r="B4046" s="209"/>
      <c r="C4046" s="210"/>
      <c r="D4046" s="208"/>
      <c r="E4046" s="211"/>
      <c r="F4046" s="211"/>
      <c r="G4046" s="212"/>
      <c r="H4046" s="208"/>
      <c r="I4046" s="209"/>
      <c r="J4046" s="209"/>
      <c r="K4046" s="212"/>
      <c r="L4046" s="212"/>
      <c r="M4046" s="212"/>
    </row>
    <row r="4047" spans="1:13" ht="15" x14ac:dyDescent="0.2">
      <c r="A4047" s="208"/>
      <c r="B4047" s="209"/>
      <c r="C4047" s="210"/>
      <c r="D4047" s="208"/>
      <c r="E4047" s="211"/>
      <c r="F4047" s="211"/>
      <c r="G4047" s="212"/>
      <c r="H4047" s="208"/>
      <c r="I4047" s="209"/>
      <c r="J4047" s="209"/>
      <c r="K4047" s="212"/>
      <c r="L4047" s="212"/>
      <c r="M4047" s="212"/>
    </row>
    <row r="4048" spans="1:13" ht="15" x14ac:dyDescent="0.2">
      <c r="A4048" s="208"/>
      <c r="B4048" s="209"/>
      <c r="C4048" s="210"/>
      <c r="D4048" s="208"/>
      <c r="E4048" s="211"/>
      <c r="F4048" s="211"/>
      <c r="G4048" s="212"/>
      <c r="H4048" s="208"/>
      <c r="I4048" s="209"/>
      <c r="J4048" s="209"/>
      <c r="K4048" s="212"/>
      <c r="L4048" s="212"/>
      <c r="M4048" s="212"/>
    </row>
    <row r="4049" spans="1:13" ht="15" x14ac:dyDescent="0.2">
      <c r="A4049" s="208"/>
      <c r="B4049" s="209"/>
      <c r="C4049" s="210"/>
      <c r="D4049" s="208"/>
      <c r="E4049" s="211"/>
      <c r="F4049" s="211"/>
      <c r="G4049" s="212"/>
      <c r="H4049" s="208"/>
      <c r="I4049" s="209"/>
      <c r="J4049" s="209"/>
      <c r="K4049" s="212"/>
      <c r="L4049" s="212"/>
      <c r="M4049" s="212"/>
    </row>
    <row r="4050" spans="1:13" ht="15" x14ac:dyDescent="0.2">
      <c r="A4050" s="208"/>
      <c r="B4050" s="209"/>
      <c r="C4050" s="210"/>
      <c r="D4050" s="208"/>
      <c r="E4050" s="211"/>
      <c r="F4050" s="211"/>
      <c r="G4050" s="212"/>
      <c r="H4050" s="208"/>
      <c r="I4050" s="209"/>
      <c r="J4050" s="209"/>
      <c r="K4050" s="212"/>
      <c r="L4050" s="212"/>
      <c r="M4050" s="212"/>
    </row>
    <row r="4051" spans="1:13" ht="15" x14ac:dyDescent="0.2">
      <c r="A4051" s="208"/>
      <c r="B4051" s="209"/>
      <c r="C4051" s="210"/>
      <c r="D4051" s="208"/>
      <c r="E4051" s="211"/>
      <c r="F4051" s="211"/>
      <c r="G4051" s="212"/>
      <c r="H4051" s="208"/>
      <c r="I4051" s="209"/>
      <c r="J4051" s="209"/>
      <c r="K4051" s="212"/>
      <c r="L4051" s="212"/>
      <c r="M4051" s="212"/>
    </row>
    <row r="4052" spans="1:13" ht="15" x14ac:dyDescent="0.2">
      <c r="A4052" s="208"/>
      <c r="B4052" s="209"/>
      <c r="C4052" s="210"/>
      <c r="D4052" s="208"/>
      <c r="E4052" s="211"/>
      <c r="F4052" s="211"/>
      <c r="G4052" s="212"/>
      <c r="H4052" s="208"/>
      <c r="I4052" s="209"/>
      <c r="J4052" s="209"/>
      <c r="K4052" s="212"/>
      <c r="L4052" s="212"/>
      <c r="M4052" s="212"/>
    </row>
    <row r="4053" spans="1:13" ht="15" x14ac:dyDescent="0.2">
      <c r="A4053" s="208"/>
      <c r="B4053" s="209"/>
      <c r="C4053" s="210"/>
      <c r="D4053" s="208"/>
      <c r="E4053" s="211"/>
      <c r="F4053" s="211"/>
      <c r="G4053" s="212"/>
      <c r="H4053" s="208"/>
      <c r="I4053" s="209"/>
      <c r="J4053" s="209"/>
      <c r="K4053" s="212"/>
      <c r="L4053" s="212"/>
      <c r="M4053" s="212"/>
    </row>
    <row r="4054" spans="1:13" ht="15" x14ac:dyDescent="0.2">
      <c r="A4054" s="208"/>
      <c r="B4054" s="209"/>
      <c r="C4054" s="210"/>
      <c r="D4054" s="208"/>
      <c r="E4054" s="211"/>
      <c r="F4054" s="211"/>
      <c r="G4054" s="212"/>
      <c r="H4054" s="208"/>
      <c r="I4054" s="209"/>
      <c r="J4054" s="209"/>
      <c r="K4054" s="212"/>
      <c r="L4054" s="212"/>
      <c r="M4054" s="212"/>
    </row>
    <row r="4055" spans="1:13" ht="15" x14ac:dyDescent="0.2">
      <c r="A4055" s="208"/>
      <c r="B4055" s="209"/>
      <c r="C4055" s="210"/>
      <c r="D4055" s="208"/>
      <c r="E4055" s="211"/>
      <c r="F4055" s="211"/>
      <c r="G4055" s="212"/>
      <c r="H4055" s="208"/>
      <c r="I4055" s="209"/>
      <c r="J4055" s="209"/>
      <c r="K4055" s="212"/>
      <c r="L4055" s="212"/>
      <c r="M4055" s="212"/>
    </row>
    <row r="4056" spans="1:13" ht="15" x14ac:dyDescent="0.2">
      <c r="A4056" s="208"/>
      <c r="B4056" s="209"/>
      <c r="C4056" s="210"/>
      <c r="D4056" s="208"/>
      <c r="E4056" s="211"/>
      <c r="F4056" s="211"/>
      <c r="G4056" s="212"/>
      <c r="H4056" s="208"/>
      <c r="I4056" s="209"/>
      <c r="J4056" s="209"/>
      <c r="K4056" s="212"/>
      <c r="L4056" s="212"/>
      <c r="M4056" s="212"/>
    </row>
    <row r="4057" spans="1:13" ht="15" x14ac:dyDescent="0.2">
      <c r="A4057" s="208"/>
      <c r="B4057" s="209"/>
      <c r="C4057" s="210"/>
      <c r="D4057" s="208"/>
      <c r="E4057" s="211"/>
      <c r="F4057" s="211"/>
      <c r="G4057" s="212"/>
      <c r="H4057" s="208"/>
      <c r="I4057" s="209"/>
      <c r="J4057" s="209"/>
      <c r="K4057" s="212"/>
      <c r="L4057" s="212"/>
      <c r="M4057" s="212"/>
    </row>
    <row r="4058" spans="1:13" ht="15" x14ac:dyDescent="0.2">
      <c r="A4058" s="208"/>
      <c r="B4058" s="209"/>
      <c r="C4058" s="210"/>
      <c r="D4058" s="208"/>
      <c r="E4058" s="211"/>
      <c r="F4058" s="211"/>
      <c r="G4058" s="212"/>
      <c r="H4058" s="208"/>
      <c r="I4058" s="209"/>
      <c r="J4058" s="209"/>
      <c r="K4058" s="212"/>
      <c r="L4058" s="212"/>
      <c r="M4058" s="212"/>
    </row>
    <row r="4059" spans="1:13" ht="15" x14ac:dyDescent="0.2">
      <c r="A4059" s="208"/>
      <c r="B4059" s="209"/>
      <c r="C4059" s="210"/>
      <c r="D4059" s="208"/>
      <c r="E4059" s="211"/>
      <c r="F4059" s="211"/>
      <c r="G4059" s="212"/>
      <c r="H4059" s="208"/>
      <c r="I4059" s="209"/>
      <c r="J4059" s="209"/>
      <c r="K4059" s="212"/>
      <c r="L4059" s="212"/>
      <c r="M4059" s="212"/>
    </row>
    <row r="4060" spans="1:13" ht="15" x14ac:dyDescent="0.2">
      <c r="A4060" s="208"/>
      <c r="B4060" s="209"/>
      <c r="C4060" s="210"/>
      <c r="D4060" s="208"/>
      <c r="E4060" s="211"/>
      <c r="F4060" s="211"/>
      <c r="G4060" s="212"/>
      <c r="H4060" s="208"/>
      <c r="I4060" s="209"/>
      <c r="J4060" s="209"/>
      <c r="K4060" s="212"/>
      <c r="L4060" s="212"/>
      <c r="M4060" s="212"/>
    </row>
    <row r="4061" spans="1:13" ht="15" x14ac:dyDescent="0.2">
      <c r="A4061" s="208"/>
      <c r="B4061" s="209"/>
      <c r="C4061" s="210"/>
      <c r="D4061" s="208"/>
      <c r="E4061" s="211"/>
      <c r="F4061" s="211"/>
      <c r="G4061" s="212"/>
      <c r="H4061" s="208"/>
      <c r="I4061" s="209"/>
      <c r="J4061" s="209"/>
      <c r="K4061" s="212"/>
      <c r="L4061" s="212"/>
      <c r="M4061" s="212"/>
    </row>
    <row r="4062" spans="1:13" ht="15" x14ac:dyDescent="0.2">
      <c r="A4062" s="208"/>
      <c r="B4062" s="209"/>
      <c r="C4062" s="210"/>
      <c r="D4062" s="208"/>
      <c r="E4062" s="211"/>
      <c r="F4062" s="211"/>
      <c r="G4062" s="212"/>
      <c r="H4062" s="208"/>
      <c r="I4062" s="209"/>
      <c r="J4062" s="209"/>
      <c r="K4062" s="212"/>
      <c r="L4062" s="212"/>
      <c r="M4062" s="212"/>
    </row>
    <row r="4063" spans="1:13" ht="15" x14ac:dyDescent="0.2">
      <c r="A4063" s="208"/>
      <c r="B4063" s="209"/>
      <c r="C4063" s="210"/>
      <c r="D4063" s="208"/>
      <c r="E4063" s="211"/>
      <c r="F4063" s="211"/>
      <c r="G4063" s="212"/>
      <c r="H4063" s="208"/>
      <c r="I4063" s="209"/>
      <c r="J4063" s="209"/>
      <c r="K4063" s="212"/>
      <c r="L4063" s="212"/>
      <c r="M4063" s="212"/>
    </row>
    <row r="4064" spans="1:13" ht="15" x14ac:dyDescent="0.2">
      <c r="A4064" s="208"/>
      <c r="B4064" s="209"/>
      <c r="C4064" s="210"/>
      <c r="D4064" s="208"/>
      <c r="E4064" s="211"/>
      <c r="F4064" s="211"/>
      <c r="G4064" s="212"/>
      <c r="H4064" s="208"/>
      <c r="I4064" s="209"/>
      <c r="J4064" s="209"/>
      <c r="K4064" s="212"/>
      <c r="L4064" s="212"/>
      <c r="M4064" s="212"/>
    </row>
    <row r="4065" spans="1:13" ht="15" x14ac:dyDescent="0.2">
      <c r="A4065" s="208"/>
      <c r="B4065" s="209"/>
      <c r="C4065" s="210"/>
      <c r="D4065" s="208"/>
      <c r="E4065" s="211"/>
      <c r="F4065" s="211"/>
      <c r="G4065" s="212"/>
      <c r="H4065" s="208"/>
      <c r="I4065" s="209"/>
      <c r="J4065" s="209"/>
      <c r="K4065" s="212"/>
      <c r="L4065" s="212"/>
      <c r="M4065" s="212"/>
    </row>
    <row r="4066" spans="1:13" ht="15" x14ac:dyDescent="0.2">
      <c r="A4066" s="208"/>
      <c r="B4066" s="209"/>
      <c r="C4066" s="210"/>
      <c r="D4066" s="208"/>
      <c r="E4066" s="211"/>
      <c r="F4066" s="211"/>
      <c r="G4066" s="212"/>
      <c r="H4066" s="208"/>
      <c r="I4066" s="209"/>
      <c r="J4066" s="209"/>
      <c r="K4066" s="212"/>
      <c r="L4066" s="212"/>
      <c r="M4066" s="212"/>
    </row>
    <row r="4067" spans="1:13" ht="15" x14ac:dyDescent="0.2">
      <c r="A4067" s="208"/>
      <c r="B4067" s="209"/>
      <c r="C4067" s="210"/>
      <c r="D4067" s="208"/>
      <c r="E4067" s="211"/>
      <c r="F4067" s="211"/>
      <c r="G4067" s="212"/>
      <c r="H4067" s="208"/>
      <c r="I4067" s="209"/>
      <c r="J4067" s="209"/>
      <c r="K4067" s="212"/>
      <c r="L4067" s="212"/>
      <c r="M4067" s="212"/>
    </row>
    <row r="4068" spans="1:13" ht="15" x14ac:dyDescent="0.2">
      <c r="A4068" s="208"/>
      <c r="B4068" s="209"/>
      <c r="C4068" s="210"/>
      <c r="D4068" s="208"/>
      <c r="E4068" s="211"/>
      <c r="F4068" s="211"/>
      <c r="G4068" s="212"/>
      <c r="H4068" s="208"/>
      <c r="I4068" s="209"/>
      <c r="J4068" s="209"/>
      <c r="K4068" s="212"/>
      <c r="L4068" s="212"/>
      <c r="M4068" s="212"/>
    </row>
    <row r="4069" spans="1:13" ht="15" x14ac:dyDescent="0.2">
      <c r="A4069" s="208"/>
      <c r="B4069" s="209"/>
      <c r="C4069" s="210"/>
      <c r="D4069" s="208"/>
      <c r="E4069" s="211"/>
      <c r="F4069" s="211"/>
      <c r="G4069" s="212"/>
      <c r="H4069" s="208"/>
      <c r="I4069" s="209"/>
      <c r="J4069" s="209"/>
      <c r="K4069" s="212"/>
      <c r="L4069" s="212"/>
      <c r="M4069" s="212"/>
    </row>
    <row r="4070" spans="1:13" ht="15" x14ac:dyDescent="0.2">
      <c r="A4070" s="208"/>
      <c r="B4070" s="209"/>
      <c r="C4070" s="210"/>
      <c r="D4070" s="208"/>
      <c r="E4070" s="211"/>
      <c r="F4070" s="211"/>
      <c r="G4070" s="212"/>
      <c r="H4070" s="208"/>
      <c r="I4070" s="209"/>
      <c r="J4070" s="209"/>
      <c r="K4070" s="212"/>
      <c r="L4070" s="212"/>
      <c r="M4070" s="212"/>
    </row>
    <row r="4071" spans="1:13" ht="15" x14ac:dyDescent="0.2">
      <c r="A4071" s="208"/>
      <c r="B4071" s="209"/>
      <c r="C4071" s="210"/>
      <c r="D4071" s="208"/>
      <c r="E4071" s="211"/>
      <c r="F4071" s="211"/>
      <c r="G4071" s="212"/>
      <c r="H4071" s="208"/>
      <c r="I4071" s="209"/>
      <c r="J4071" s="209"/>
      <c r="K4071" s="212"/>
      <c r="L4071" s="212"/>
      <c r="M4071" s="212"/>
    </row>
    <row r="4072" spans="1:13" ht="15" x14ac:dyDescent="0.2">
      <c r="A4072" s="208"/>
      <c r="B4072" s="209"/>
      <c r="C4072" s="210"/>
      <c r="D4072" s="208"/>
      <c r="E4072" s="211"/>
      <c r="F4072" s="211"/>
      <c r="G4072" s="212"/>
      <c r="H4072" s="208"/>
      <c r="I4072" s="209"/>
      <c r="J4072" s="209"/>
      <c r="K4072" s="212"/>
      <c r="L4072" s="212"/>
      <c r="M4072" s="212"/>
    </row>
    <row r="4073" spans="1:13" ht="15" x14ac:dyDescent="0.2">
      <c r="A4073" s="208"/>
      <c r="B4073" s="209"/>
      <c r="C4073" s="210"/>
      <c r="D4073" s="208"/>
      <c r="E4073" s="211"/>
      <c r="F4073" s="211"/>
      <c r="G4073" s="212"/>
      <c r="H4073" s="208"/>
      <c r="I4073" s="209"/>
      <c r="J4073" s="209"/>
      <c r="K4073" s="212"/>
      <c r="L4073" s="212"/>
      <c r="M4073" s="212"/>
    </row>
    <row r="4074" spans="1:13" ht="15" x14ac:dyDescent="0.2">
      <c r="A4074" s="208"/>
      <c r="B4074" s="209"/>
      <c r="C4074" s="210"/>
      <c r="D4074" s="208"/>
      <c r="E4074" s="211"/>
      <c r="F4074" s="211"/>
      <c r="G4074" s="212"/>
      <c r="H4074" s="208"/>
      <c r="I4074" s="209"/>
      <c r="J4074" s="209"/>
      <c r="K4074" s="212"/>
      <c r="L4074" s="212"/>
      <c r="M4074" s="212"/>
    </row>
    <row r="4075" spans="1:13" ht="15" x14ac:dyDescent="0.2">
      <c r="A4075" s="208"/>
      <c r="B4075" s="209"/>
      <c r="C4075" s="210"/>
      <c r="D4075" s="208"/>
      <c r="E4075" s="211"/>
      <c r="F4075" s="211"/>
      <c r="G4075" s="212"/>
      <c r="H4075" s="208"/>
      <c r="I4075" s="209"/>
      <c r="J4075" s="209"/>
      <c r="K4075" s="212"/>
      <c r="L4075" s="212"/>
      <c r="M4075" s="212"/>
    </row>
    <row r="4076" spans="1:13" ht="15" x14ac:dyDescent="0.2">
      <c r="A4076" s="208"/>
      <c r="B4076" s="209"/>
      <c r="C4076" s="210"/>
      <c r="D4076" s="208"/>
      <c r="E4076" s="211"/>
      <c r="F4076" s="211"/>
      <c r="G4076" s="212"/>
      <c r="H4076" s="208"/>
      <c r="I4076" s="209"/>
      <c r="J4076" s="209"/>
      <c r="K4076" s="212"/>
      <c r="L4076" s="212"/>
      <c r="M4076" s="212"/>
    </row>
    <row r="4077" spans="1:13" ht="15" x14ac:dyDescent="0.2">
      <c r="A4077" s="208"/>
      <c r="B4077" s="209"/>
      <c r="C4077" s="210"/>
      <c r="D4077" s="208"/>
      <c r="E4077" s="211"/>
      <c r="F4077" s="211"/>
      <c r="G4077" s="212"/>
      <c r="H4077" s="208"/>
      <c r="I4077" s="209"/>
      <c r="J4077" s="209"/>
      <c r="K4077" s="212"/>
      <c r="L4077" s="212"/>
      <c r="M4077" s="212"/>
    </row>
    <row r="4078" spans="1:13" ht="15" x14ac:dyDescent="0.2">
      <c r="A4078" s="208"/>
      <c r="B4078" s="209"/>
      <c r="C4078" s="210"/>
      <c r="D4078" s="208"/>
      <c r="E4078" s="211"/>
      <c r="F4078" s="211"/>
      <c r="G4078" s="212"/>
      <c r="H4078" s="208"/>
      <c r="I4078" s="209"/>
      <c r="J4078" s="209"/>
      <c r="K4078" s="212"/>
      <c r="L4078" s="212"/>
      <c r="M4078" s="212"/>
    </row>
    <row r="4079" spans="1:13" ht="15" x14ac:dyDescent="0.2">
      <c r="A4079" s="208"/>
      <c r="B4079" s="209"/>
      <c r="C4079" s="210"/>
      <c r="D4079" s="208"/>
      <c r="E4079" s="211"/>
      <c r="F4079" s="211"/>
      <c r="G4079" s="212"/>
      <c r="H4079" s="208"/>
      <c r="I4079" s="209"/>
      <c r="J4079" s="209"/>
      <c r="K4079" s="212"/>
      <c r="L4079" s="212"/>
      <c r="M4079" s="212"/>
    </row>
    <row r="4080" spans="1:13" ht="15" x14ac:dyDescent="0.2">
      <c r="A4080" s="208"/>
      <c r="B4080" s="209"/>
      <c r="C4080" s="210"/>
      <c r="D4080" s="208"/>
      <c r="E4080" s="211"/>
      <c r="F4080" s="211"/>
      <c r="G4080" s="212"/>
      <c r="H4080" s="208"/>
      <c r="I4080" s="209"/>
      <c r="J4080" s="209"/>
      <c r="K4080" s="212"/>
      <c r="L4080" s="212"/>
      <c r="M4080" s="212"/>
    </row>
    <row r="4081" spans="1:13" ht="15" x14ac:dyDescent="0.2">
      <c r="A4081" s="208"/>
      <c r="B4081" s="209"/>
      <c r="C4081" s="210"/>
      <c r="D4081" s="208"/>
      <c r="E4081" s="211"/>
      <c r="F4081" s="211"/>
      <c r="G4081" s="212"/>
      <c r="H4081" s="208"/>
      <c r="I4081" s="209"/>
      <c r="J4081" s="209"/>
      <c r="K4081" s="212"/>
      <c r="L4081" s="212"/>
      <c r="M4081" s="212"/>
    </row>
    <row r="4082" spans="1:13" ht="15" x14ac:dyDescent="0.2">
      <c r="A4082" s="208"/>
      <c r="B4082" s="209"/>
      <c r="C4082" s="210"/>
      <c r="D4082" s="208"/>
      <c r="E4082" s="211"/>
      <c r="F4082" s="211"/>
      <c r="G4082" s="212"/>
      <c r="H4082" s="208"/>
      <c r="I4082" s="209"/>
      <c r="J4082" s="209"/>
      <c r="K4082" s="212"/>
      <c r="L4082" s="212"/>
      <c r="M4082" s="212"/>
    </row>
    <row r="4083" spans="1:13" ht="15" x14ac:dyDescent="0.2">
      <c r="A4083" s="208"/>
      <c r="B4083" s="209"/>
      <c r="C4083" s="210"/>
      <c r="D4083" s="208"/>
      <c r="E4083" s="211"/>
      <c r="F4083" s="211"/>
      <c r="G4083" s="212"/>
      <c r="H4083" s="208"/>
      <c r="I4083" s="209"/>
      <c r="J4083" s="209"/>
      <c r="K4083" s="212"/>
      <c r="L4083" s="212"/>
      <c r="M4083" s="212"/>
    </row>
    <row r="4084" spans="1:13" ht="15" x14ac:dyDescent="0.2">
      <c r="A4084" s="208"/>
      <c r="B4084" s="209"/>
      <c r="C4084" s="210"/>
      <c r="D4084" s="208"/>
      <c r="E4084" s="211"/>
      <c r="F4084" s="211"/>
      <c r="G4084" s="212"/>
      <c r="H4084" s="208"/>
      <c r="I4084" s="209"/>
      <c r="J4084" s="209"/>
      <c r="K4084" s="212"/>
      <c r="L4084" s="212"/>
      <c r="M4084" s="212"/>
    </row>
    <row r="4085" spans="1:13" ht="15" x14ac:dyDescent="0.2">
      <c r="A4085" s="208"/>
      <c r="B4085" s="209"/>
      <c r="C4085" s="210"/>
      <c r="D4085" s="208"/>
      <c r="E4085" s="211"/>
      <c r="F4085" s="211"/>
      <c r="G4085" s="212"/>
      <c r="H4085" s="208"/>
      <c r="I4085" s="209"/>
      <c r="J4085" s="209"/>
      <c r="K4085" s="212"/>
      <c r="L4085" s="212"/>
      <c r="M4085" s="212"/>
    </row>
    <row r="4086" spans="1:13" ht="15" x14ac:dyDescent="0.2">
      <c r="A4086" s="208"/>
      <c r="B4086" s="209"/>
      <c r="C4086" s="210"/>
      <c r="D4086" s="208"/>
      <c r="E4086" s="211"/>
      <c r="F4086" s="211"/>
      <c r="G4086" s="212"/>
      <c r="H4086" s="208"/>
      <c r="I4086" s="209"/>
      <c r="J4086" s="209"/>
      <c r="K4086" s="212"/>
      <c r="L4086" s="212"/>
      <c r="M4086" s="212"/>
    </row>
    <row r="4087" spans="1:13" ht="15" x14ac:dyDescent="0.2">
      <c r="A4087" s="208"/>
      <c r="B4087" s="209"/>
      <c r="C4087" s="210"/>
      <c r="D4087" s="208"/>
      <c r="E4087" s="211"/>
      <c r="F4087" s="211"/>
      <c r="G4087" s="212"/>
      <c r="H4087" s="208"/>
      <c r="I4087" s="209"/>
      <c r="J4087" s="209"/>
      <c r="K4087" s="212"/>
      <c r="L4087" s="212"/>
      <c r="M4087" s="212"/>
    </row>
    <row r="4088" spans="1:13" ht="15" x14ac:dyDescent="0.2">
      <c r="A4088" s="208"/>
      <c r="B4088" s="209"/>
      <c r="C4088" s="210"/>
      <c r="D4088" s="208"/>
      <c r="E4088" s="211"/>
      <c r="F4088" s="211"/>
      <c r="G4088" s="212"/>
      <c r="H4088" s="208"/>
      <c r="I4088" s="209"/>
      <c r="J4088" s="209"/>
      <c r="K4088" s="212"/>
      <c r="L4088" s="212"/>
      <c r="M4088" s="212"/>
    </row>
    <row r="4089" spans="1:13" ht="15" x14ac:dyDescent="0.2">
      <c r="A4089" s="208"/>
      <c r="B4089" s="209"/>
      <c r="C4089" s="210"/>
      <c r="D4089" s="208"/>
      <c r="E4089" s="211"/>
      <c r="F4089" s="211"/>
      <c r="G4089" s="212"/>
      <c r="H4089" s="208"/>
      <c r="I4089" s="209"/>
      <c r="J4089" s="209"/>
      <c r="K4089" s="212"/>
      <c r="L4089" s="212"/>
      <c r="M4089" s="212"/>
    </row>
    <row r="4090" spans="1:13" ht="15" x14ac:dyDescent="0.2">
      <c r="A4090" s="208"/>
      <c r="B4090" s="209"/>
      <c r="C4090" s="210"/>
      <c r="D4090" s="208"/>
      <c r="E4090" s="211"/>
      <c r="F4090" s="211"/>
      <c r="G4090" s="212"/>
      <c r="H4090" s="208"/>
      <c r="I4090" s="209"/>
      <c r="J4090" s="209"/>
      <c r="K4090" s="212"/>
      <c r="L4090" s="212"/>
      <c r="M4090" s="212"/>
    </row>
    <row r="4091" spans="1:13" ht="15" x14ac:dyDescent="0.2">
      <c r="A4091" s="208"/>
      <c r="B4091" s="209"/>
      <c r="C4091" s="210"/>
      <c r="D4091" s="208"/>
      <c r="E4091" s="211"/>
      <c r="F4091" s="211"/>
      <c r="G4091" s="212"/>
      <c r="H4091" s="208"/>
      <c r="I4091" s="209"/>
      <c r="J4091" s="209"/>
      <c r="K4091" s="212"/>
      <c r="L4091" s="212"/>
      <c r="M4091" s="212"/>
    </row>
    <row r="4092" spans="1:13" ht="15" x14ac:dyDescent="0.2">
      <c r="A4092" s="208"/>
      <c r="B4092" s="209"/>
      <c r="C4092" s="210"/>
      <c r="D4092" s="208"/>
      <c r="E4092" s="211"/>
      <c r="F4092" s="211"/>
      <c r="G4092" s="212"/>
      <c r="H4092" s="208"/>
      <c r="I4092" s="209"/>
      <c r="J4092" s="209"/>
      <c r="K4092" s="212"/>
      <c r="L4092" s="212"/>
      <c r="M4092" s="212"/>
    </row>
    <row r="4093" spans="1:13" ht="15" x14ac:dyDescent="0.2">
      <c r="A4093" s="208"/>
      <c r="B4093" s="209"/>
      <c r="C4093" s="210"/>
      <c r="D4093" s="208"/>
      <c r="E4093" s="211"/>
      <c r="F4093" s="211"/>
      <c r="G4093" s="212"/>
      <c r="H4093" s="208"/>
      <c r="I4093" s="209"/>
      <c r="J4093" s="209"/>
      <c r="K4093" s="212"/>
      <c r="L4093" s="212"/>
      <c r="M4093" s="212"/>
    </row>
    <row r="4094" spans="1:13" ht="15" x14ac:dyDescent="0.2">
      <c r="A4094" s="208"/>
      <c r="B4094" s="209"/>
      <c r="C4094" s="210"/>
      <c r="D4094" s="208"/>
      <c r="E4094" s="211"/>
      <c r="F4094" s="211"/>
      <c r="G4094" s="212"/>
      <c r="H4094" s="208"/>
      <c r="I4094" s="209"/>
      <c r="J4094" s="209"/>
      <c r="K4094" s="212"/>
      <c r="L4094" s="212"/>
      <c r="M4094" s="212"/>
    </row>
    <row r="4095" spans="1:13" ht="15" x14ac:dyDescent="0.2">
      <c r="A4095" s="208"/>
      <c r="B4095" s="209"/>
      <c r="C4095" s="210"/>
      <c r="D4095" s="208"/>
      <c r="E4095" s="211"/>
      <c r="F4095" s="211"/>
      <c r="G4095" s="212"/>
      <c r="H4095" s="208"/>
      <c r="I4095" s="209"/>
      <c r="J4095" s="209"/>
      <c r="K4095" s="212"/>
      <c r="L4095" s="212"/>
      <c r="M4095" s="212"/>
    </row>
    <row r="4096" spans="1:13" ht="15" x14ac:dyDescent="0.2">
      <c r="A4096" s="208"/>
      <c r="B4096" s="209"/>
      <c r="C4096" s="210"/>
      <c r="D4096" s="208"/>
      <c r="E4096" s="211"/>
      <c r="F4096" s="211"/>
      <c r="G4096" s="212"/>
      <c r="H4096" s="208"/>
      <c r="I4096" s="209"/>
      <c r="J4096" s="209"/>
      <c r="K4096" s="212"/>
      <c r="L4096" s="212"/>
      <c r="M4096" s="212"/>
    </row>
    <row r="4097" spans="1:13" ht="15" x14ac:dyDescent="0.2">
      <c r="A4097" s="208"/>
      <c r="B4097" s="209"/>
      <c r="C4097" s="210"/>
      <c r="D4097" s="208"/>
      <c r="E4097" s="211"/>
      <c r="F4097" s="211"/>
      <c r="G4097" s="212"/>
      <c r="H4097" s="208"/>
      <c r="I4097" s="209"/>
      <c r="J4097" s="209"/>
      <c r="K4097" s="212"/>
      <c r="L4097" s="212"/>
      <c r="M4097" s="212"/>
    </row>
    <row r="4098" spans="1:13" ht="15" x14ac:dyDescent="0.2">
      <c r="A4098" s="208"/>
      <c r="B4098" s="209"/>
      <c r="C4098" s="210"/>
      <c r="D4098" s="208"/>
      <c r="E4098" s="211"/>
      <c r="F4098" s="211"/>
      <c r="G4098" s="212"/>
      <c r="H4098" s="208"/>
      <c r="I4098" s="209"/>
      <c r="J4098" s="209"/>
      <c r="K4098" s="212"/>
      <c r="L4098" s="212"/>
      <c r="M4098" s="212"/>
    </row>
    <row r="4099" spans="1:13" ht="15" x14ac:dyDescent="0.2">
      <c r="A4099" s="208"/>
      <c r="B4099" s="209"/>
      <c r="C4099" s="210"/>
      <c r="D4099" s="208"/>
      <c r="E4099" s="211"/>
      <c r="F4099" s="211"/>
      <c r="G4099" s="212"/>
      <c r="H4099" s="208"/>
      <c r="I4099" s="209"/>
      <c r="J4099" s="209"/>
      <c r="K4099" s="212"/>
      <c r="L4099" s="212"/>
      <c r="M4099" s="212"/>
    </row>
    <row r="4100" spans="1:13" ht="15" x14ac:dyDescent="0.2">
      <c r="A4100" s="208"/>
      <c r="B4100" s="209"/>
      <c r="C4100" s="210"/>
      <c r="D4100" s="208"/>
      <c r="E4100" s="211"/>
      <c r="F4100" s="211"/>
      <c r="G4100" s="212"/>
      <c r="H4100" s="208"/>
      <c r="I4100" s="209"/>
      <c r="J4100" s="209"/>
      <c r="K4100" s="212"/>
      <c r="L4100" s="212"/>
      <c r="M4100" s="212"/>
    </row>
    <row r="4101" spans="1:13" ht="15" x14ac:dyDescent="0.2">
      <c r="A4101" s="208"/>
      <c r="B4101" s="209"/>
      <c r="C4101" s="210"/>
      <c r="D4101" s="208"/>
      <c r="E4101" s="211"/>
      <c r="F4101" s="211"/>
      <c r="G4101" s="212"/>
      <c r="H4101" s="208"/>
      <c r="I4101" s="209"/>
      <c r="J4101" s="209"/>
      <c r="K4101" s="212"/>
      <c r="L4101" s="212"/>
      <c r="M4101" s="212"/>
    </row>
    <row r="4102" spans="1:13" ht="15" x14ac:dyDescent="0.2">
      <c r="A4102" s="208"/>
      <c r="B4102" s="209"/>
      <c r="C4102" s="210"/>
      <c r="D4102" s="208"/>
      <c r="E4102" s="211"/>
      <c r="F4102" s="211"/>
      <c r="G4102" s="212"/>
      <c r="H4102" s="208"/>
      <c r="I4102" s="209"/>
      <c r="J4102" s="209"/>
      <c r="K4102" s="212"/>
      <c r="L4102" s="212"/>
      <c r="M4102" s="212"/>
    </row>
    <row r="4103" spans="1:13" ht="15" x14ac:dyDescent="0.2">
      <c r="A4103" s="208"/>
      <c r="B4103" s="209"/>
      <c r="C4103" s="210"/>
      <c r="D4103" s="208"/>
      <c r="E4103" s="211"/>
      <c r="F4103" s="211"/>
      <c r="G4103" s="212"/>
      <c r="H4103" s="208"/>
      <c r="I4103" s="209"/>
      <c r="J4103" s="209"/>
      <c r="K4103" s="212"/>
      <c r="L4103" s="212"/>
      <c r="M4103" s="212"/>
    </row>
    <row r="4104" spans="1:13" ht="15" x14ac:dyDescent="0.2">
      <c r="A4104" s="208"/>
      <c r="B4104" s="209"/>
      <c r="C4104" s="210"/>
      <c r="D4104" s="208"/>
      <c r="E4104" s="211"/>
      <c r="F4104" s="211"/>
      <c r="G4104" s="212"/>
      <c r="H4104" s="208"/>
      <c r="I4104" s="209"/>
      <c r="J4104" s="209"/>
      <c r="K4104" s="212"/>
      <c r="L4104" s="212"/>
      <c r="M4104" s="212"/>
    </row>
    <row r="4105" spans="1:13" ht="15" x14ac:dyDescent="0.2">
      <c r="A4105" s="208"/>
      <c r="B4105" s="209"/>
      <c r="C4105" s="210"/>
      <c r="D4105" s="208"/>
      <c r="E4105" s="211"/>
      <c r="F4105" s="211"/>
      <c r="G4105" s="212"/>
      <c r="H4105" s="208"/>
      <c r="I4105" s="209"/>
      <c r="J4105" s="209"/>
      <c r="K4105" s="212"/>
      <c r="L4105" s="212"/>
      <c r="M4105" s="212"/>
    </row>
    <row r="4106" spans="1:13" ht="15" x14ac:dyDescent="0.2">
      <c r="A4106" s="208"/>
      <c r="B4106" s="209"/>
      <c r="C4106" s="210"/>
      <c r="D4106" s="208"/>
      <c r="E4106" s="211"/>
      <c r="F4106" s="211"/>
      <c r="G4106" s="212"/>
      <c r="H4106" s="208"/>
      <c r="I4106" s="209"/>
      <c r="J4106" s="209"/>
      <c r="K4106" s="212"/>
      <c r="L4106" s="212"/>
      <c r="M4106" s="212"/>
    </row>
    <row r="4107" spans="1:13" ht="15" x14ac:dyDescent="0.2">
      <c r="A4107" s="208"/>
      <c r="B4107" s="209"/>
      <c r="C4107" s="210"/>
      <c r="D4107" s="208"/>
      <c r="E4107" s="211"/>
      <c r="F4107" s="211"/>
      <c r="G4107" s="212"/>
      <c r="H4107" s="208"/>
      <c r="I4107" s="209"/>
      <c r="J4107" s="209"/>
      <c r="K4107" s="212"/>
      <c r="L4107" s="212"/>
      <c r="M4107" s="212"/>
    </row>
    <row r="4108" spans="1:13" ht="15" x14ac:dyDescent="0.2">
      <c r="A4108" s="208"/>
      <c r="B4108" s="209"/>
      <c r="C4108" s="210"/>
      <c r="D4108" s="208"/>
      <c r="E4108" s="211"/>
      <c r="F4108" s="211"/>
      <c r="G4108" s="212"/>
      <c r="H4108" s="208"/>
      <c r="I4108" s="209"/>
      <c r="J4108" s="209"/>
      <c r="K4108" s="212"/>
      <c r="L4108" s="212"/>
      <c r="M4108" s="212"/>
    </row>
    <row r="4109" spans="1:13" ht="15" x14ac:dyDescent="0.2">
      <c r="A4109" s="208"/>
      <c r="B4109" s="209"/>
      <c r="C4109" s="210"/>
      <c r="D4109" s="208"/>
      <c r="E4109" s="211"/>
      <c r="F4109" s="211"/>
      <c r="G4109" s="212"/>
      <c r="H4109" s="208"/>
      <c r="I4109" s="209"/>
      <c r="J4109" s="209"/>
      <c r="K4109" s="212"/>
      <c r="L4109" s="212"/>
      <c r="M4109" s="212"/>
    </row>
    <row r="4110" spans="1:13" ht="15" x14ac:dyDescent="0.2">
      <c r="A4110" s="208"/>
      <c r="B4110" s="209"/>
      <c r="C4110" s="210"/>
      <c r="D4110" s="208"/>
      <c r="E4110" s="211"/>
      <c r="F4110" s="211"/>
      <c r="G4110" s="212"/>
      <c r="H4110" s="208"/>
      <c r="I4110" s="209"/>
      <c r="J4110" s="209"/>
      <c r="K4110" s="212"/>
      <c r="L4110" s="212"/>
      <c r="M4110" s="212"/>
    </row>
    <row r="4111" spans="1:13" ht="15" x14ac:dyDescent="0.2">
      <c r="A4111" s="208"/>
      <c r="B4111" s="209"/>
      <c r="C4111" s="210"/>
      <c r="D4111" s="208"/>
      <c r="E4111" s="211"/>
      <c r="F4111" s="211"/>
      <c r="G4111" s="212"/>
      <c r="H4111" s="208"/>
      <c r="I4111" s="209"/>
      <c r="J4111" s="209"/>
      <c r="K4111" s="212"/>
      <c r="L4111" s="212"/>
      <c r="M4111" s="212"/>
    </row>
    <row r="4112" spans="1:13" ht="15" x14ac:dyDescent="0.2">
      <c r="A4112" s="208"/>
      <c r="B4112" s="209"/>
      <c r="C4112" s="210"/>
      <c r="D4112" s="208"/>
      <c r="E4112" s="211"/>
      <c r="F4112" s="211"/>
      <c r="G4112" s="212"/>
      <c r="H4112" s="208"/>
      <c r="I4112" s="209"/>
      <c r="J4112" s="209"/>
      <c r="K4112" s="212"/>
      <c r="L4112" s="212"/>
      <c r="M4112" s="212"/>
    </row>
    <row r="4113" spans="1:13" ht="15" x14ac:dyDescent="0.2">
      <c r="A4113" s="208"/>
      <c r="B4113" s="209"/>
      <c r="C4113" s="210"/>
      <c r="D4113" s="208"/>
      <c r="E4113" s="211"/>
      <c r="F4113" s="211"/>
      <c r="G4113" s="212"/>
      <c r="H4113" s="208"/>
      <c r="I4113" s="209"/>
      <c r="J4113" s="209"/>
      <c r="K4113" s="212"/>
      <c r="L4113" s="212"/>
      <c r="M4113" s="212"/>
    </row>
    <row r="4114" spans="1:13" ht="15" x14ac:dyDescent="0.2">
      <c r="A4114" s="208"/>
      <c r="B4114" s="209"/>
      <c r="C4114" s="210"/>
      <c r="D4114" s="208"/>
      <c r="E4114" s="211"/>
      <c r="F4114" s="211"/>
      <c r="G4114" s="212"/>
      <c r="H4114" s="208"/>
      <c r="I4114" s="209"/>
      <c r="J4114" s="209"/>
      <c r="K4114" s="212"/>
      <c r="L4114" s="212"/>
      <c r="M4114" s="212"/>
    </row>
    <row r="4115" spans="1:13" ht="15" x14ac:dyDescent="0.2">
      <c r="A4115" s="208"/>
      <c r="B4115" s="209"/>
      <c r="C4115" s="210"/>
      <c r="D4115" s="208"/>
      <c r="E4115" s="211"/>
      <c r="F4115" s="211"/>
      <c r="G4115" s="212"/>
      <c r="H4115" s="208"/>
      <c r="I4115" s="209"/>
      <c r="J4115" s="209"/>
      <c r="K4115" s="212"/>
      <c r="L4115" s="212"/>
      <c r="M4115" s="212"/>
    </row>
    <row r="4116" spans="1:13" ht="15" x14ac:dyDescent="0.2">
      <c r="A4116" s="208"/>
      <c r="B4116" s="209"/>
      <c r="C4116" s="210"/>
      <c r="D4116" s="208"/>
      <c r="E4116" s="211"/>
      <c r="F4116" s="211"/>
      <c r="G4116" s="212"/>
      <c r="H4116" s="208"/>
      <c r="I4116" s="209"/>
      <c r="J4116" s="209"/>
      <c r="K4116" s="212"/>
      <c r="L4116" s="212"/>
      <c r="M4116" s="212"/>
    </row>
    <row r="4117" spans="1:13" ht="15" x14ac:dyDescent="0.2">
      <c r="A4117" s="208"/>
      <c r="B4117" s="209"/>
      <c r="C4117" s="210"/>
      <c r="D4117" s="208"/>
      <c r="E4117" s="211"/>
      <c r="F4117" s="211"/>
      <c r="G4117" s="212"/>
      <c r="H4117" s="208"/>
      <c r="I4117" s="209"/>
      <c r="J4117" s="209"/>
      <c r="K4117" s="212"/>
      <c r="L4117" s="212"/>
      <c r="M4117" s="212"/>
    </row>
    <row r="4118" spans="1:13" ht="15" x14ac:dyDescent="0.2">
      <c r="A4118" s="208"/>
      <c r="B4118" s="209"/>
      <c r="C4118" s="210"/>
      <c r="D4118" s="208"/>
      <c r="E4118" s="211"/>
      <c r="F4118" s="211"/>
      <c r="G4118" s="212"/>
      <c r="H4118" s="208"/>
      <c r="I4118" s="209"/>
      <c r="J4118" s="209"/>
      <c r="K4118" s="212"/>
      <c r="L4118" s="212"/>
      <c r="M4118" s="212"/>
    </row>
    <row r="4119" spans="1:13" ht="15" x14ac:dyDescent="0.2">
      <c r="A4119" s="208"/>
      <c r="B4119" s="209"/>
      <c r="C4119" s="210"/>
      <c r="D4119" s="208"/>
      <c r="E4119" s="211"/>
      <c r="F4119" s="211"/>
      <c r="G4119" s="212"/>
      <c r="H4119" s="208"/>
      <c r="I4119" s="209"/>
      <c r="J4119" s="209"/>
      <c r="K4119" s="212"/>
      <c r="L4119" s="212"/>
      <c r="M4119" s="212"/>
    </row>
    <row r="4120" spans="1:13" ht="15" x14ac:dyDescent="0.2">
      <c r="A4120" s="208"/>
      <c r="B4120" s="209"/>
      <c r="C4120" s="210"/>
      <c r="D4120" s="208"/>
      <c r="E4120" s="211"/>
      <c r="F4120" s="211"/>
      <c r="G4120" s="212"/>
      <c r="H4120" s="208"/>
      <c r="I4120" s="209"/>
      <c r="J4120" s="209"/>
      <c r="K4120" s="212"/>
      <c r="L4120" s="212"/>
      <c r="M4120" s="212"/>
    </row>
    <row r="4121" spans="1:13" ht="15" x14ac:dyDescent="0.2">
      <c r="A4121" s="208"/>
      <c r="B4121" s="209"/>
      <c r="C4121" s="210"/>
      <c r="D4121" s="208"/>
      <c r="E4121" s="211"/>
      <c r="F4121" s="211"/>
      <c r="G4121" s="212"/>
      <c r="H4121" s="208"/>
      <c r="I4121" s="209"/>
      <c r="J4121" s="209"/>
      <c r="K4121" s="212"/>
      <c r="L4121" s="212"/>
      <c r="M4121" s="212"/>
    </row>
    <row r="4122" spans="1:13" ht="15" x14ac:dyDescent="0.2">
      <c r="A4122" s="208"/>
      <c r="B4122" s="209"/>
      <c r="C4122" s="210"/>
      <c r="D4122" s="208"/>
      <c r="E4122" s="211"/>
      <c r="F4122" s="211"/>
      <c r="G4122" s="212"/>
      <c r="H4122" s="208"/>
      <c r="I4122" s="209"/>
      <c r="J4122" s="209"/>
      <c r="K4122" s="212"/>
      <c r="L4122" s="212"/>
      <c r="M4122" s="212"/>
    </row>
    <row r="4123" spans="1:13" ht="15" x14ac:dyDescent="0.2">
      <c r="A4123" s="208"/>
      <c r="B4123" s="209"/>
      <c r="C4123" s="210"/>
      <c r="D4123" s="208"/>
      <c r="E4123" s="211"/>
      <c r="F4123" s="211"/>
      <c r="G4123" s="212"/>
      <c r="H4123" s="208"/>
      <c r="I4123" s="209"/>
      <c r="J4123" s="209"/>
      <c r="K4123" s="212"/>
      <c r="L4123" s="212"/>
      <c r="M4123" s="212"/>
    </row>
    <row r="4124" spans="1:13" ht="15" x14ac:dyDescent="0.2">
      <c r="A4124" s="208"/>
      <c r="B4124" s="209"/>
      <c r="C4124" s="210"/>
      <c r="D4124" s="208"/>
      <c r="E4124" s="211"/>
      <c r="F4124" s="211"/>
      <c r="G4124" s="212"/>
      <c r="H4124" s="208"/>
      <c r="I4124" s="209"/>
      <c r="J4124" s="209"/>
      <c r="K4124" s="212"/>
      <c r="L4124" s="212"/>
      <c r="M4124" s="212"/>
    </row>
    <row r="4125" spans="1:13" ht="15" x14ac:dyDescent="0.2">
      <c r="A4125" s="208"/>
      <c r="B4125" s="209"/>
      <c r="C4125" s="210"/>
      <c r="D4125" s="208"/>
      <c r="E4125" s="211"/>
      <c r="F4125" s="211"/>
      <c r="G4125" s="212"/>
      <c r="H4125" s="208"/>
      <c r="I4125" s="209"/>
      <c r="J4125" s="209"/>
      <c r="K4125" s="212"/>
      <c r="L4125" s="212"/>
      <c r="M4125" s="212"/>
    </row>
    <row r="4126" spans="1:13" ht="15" x14ac:dyDescent="0.2">
      <c r="A4126" s="208"/>
      <c r="B4126" s="209"/>
      <c r="C4126" s="210"/>
      <c r="D4126" s="208"/>
      <c r="E4126" s="211"/>
      <c r="F4126" s="211"/>
      <c r="G4126" s="212"/>
      <c r="H4126" s="208"/>
      <c r="I4126" s="209"/>
      <c r="J4126" s="209"/>
      <c r="K4126" s="212"/>
      <c r="L4126" s="212"/>
      <c r="M4126" s="212"/>
    </row>
    <row r="4127" spans="1:13" ht="15" x14ac:dyDescent="0.2">
      <c r="A4127" s="208"/>
      <c r="B4127" s="209"/>
      <c r="C4127" s="210"/>
      <c r="D4127" s="208"/>
      <c r="E4127" s="211"/>
      <c r="F4127" s="211"/>
      <c r="G4127" s="212"/>
      <c r="H4127" s="208"/>
      <c r="I4127" s="209"/>
      <c r="J4127" s="209"/>
      <c r="K4127" s="212"/>
      <c r="L4127" s="212"/>
      <c r="M4127" s="212"/>
    </row>
    <row r="4128" spans="1:13" ht="15" x14ac:dyDescent="0.2">
      <c r="A4128" s="208"/>
      <c r="B4128" s="209"/>
      <c r="C4128" s="210"/>
      <c r="D4128" s="208"/>
      <c r="E4128" s="211"/>
      <c r="F4128" s="211"/>
      <c r="G4128" s="212"/>
      <c r="H4128" s="208"/>
      <c r="I4128" s="209"/>
      <c r="J4128" s="209"/>
      <c r="K4128" s="212"/>
      <c r="L4128" s="212"/>
      <c r="M4128" s="212"/>
    </row>
    <row r="4129" spans="1:13" ht="15" x14ac:dyDescent="0.2">
      <c r="A4129" s="208"/>
      <c r="B4129" s="209"/>
      <c r="C4129" s="210"/>
      <c r="D4129" s="208"/>
      <c r="E4129" s="211"/>
      <c r="F4129" s="211"/>
      <c r="G4129" s="212"/>
      <c r="H4129" s="208"/>
      <c r="I4129" s="209"/>
      <c r="J4129" s="209"/>
      <c r="K4129" s="212"/>
      <c r="L4129" s="212"/>
      <c r="M4129" s="212"/>
    </row>
    <row r="4130" spans="1:13" ht="15" x14ac:dyDescent="0.2">
      <c r="A4130" s="208"/>
      <c r="B4130" s="209"/>
      <c r="C4130" s="210"/>
      <c r="D4130" s="208"/>
      <c r="E4130" s="211"/>
      <c r="F4130" s="211"/>
      <c r="G4130" s="212"/>
      <c r="H4130" s="208"/>
      <c r="I4130" s="209"/>
      <c r="J4130" s="209"/>
      <c r="K4130" s="212"/>
      <c r="L4130" s="212"/>
      <c r="M4130" s="212"/>
    </row>
    <row r="4131" spans="1:13" ht="15" x14ac:dyDescent="0.2">
      <c r="A4131" s="208"/>
      <c r="B4131" s="209"/>
      <c r="C4131" s="210"/>
      <c r="D4131" s="208"/>
      <c r="E4131" s="211"/>
      <c r="F4131" s="211"/>
      <c r="G4131" s="212"/>
      <c r="H4131" s="208"/>
      <c r="I4131" s="209"/>
      <c r="J4131" s="209"/>
      <c r="K4131" s="212"/>
      <c r="L4131" s="212"/>
      <c r="M4131" s="212"/>
    </row>
    <row r="4132" spans="1:13" ht="15" x14ac:dyDescent="0.2">
      <c r="A4132" s="208"/>
      <c r="B4132" s="209"/>
      <c r="C4132" s="210"/>
      <c r="D4132" s="208"/>
      <c r="E4132" s="211"/>
      <c r="F4132" s="211"/>
      <c r="G4132" s="212"/>
      <c r="H4132" s="208"/>
      <c r="I4132" s="209"/>
      <c r="J4132" s="209"/>
      <c r="K4132" s="212"/>
      <c r="L4132" s="212"/>
      <c r="M4132" s="212"/>
    </row>
    <row r="4133" spans="1:13" ht="15" x14ac:dyDescent="0.2">
      <c r="A4133" s="208"/>
      <c r="B4133" s="209"/>
      <c r="C4133" s="210"/>
      <c r="D4133" s="208"/>
      <c r="E4133" s="211"/>
      <c r="F4133" s="211"/>
      <c r="G4133" s="212"/>
      <c r="H4133" s="208"/>
      <c r="I4133" s="209"/>
      <c r="J4133" s="209"/>
      <c r="K4133" s="212"/>
      <c r="L4133" s="212"/>
      <c r="M4133" s="212"/>
    </row>
    <row r="4134" spans="1:13" ht="15" x14ac:dyDescent="0.2">
      <c r="A4134" s="208"/>
      <c r="B4134" s="209"/>
      <c r="C4134" s="210"/>
      <c r="D4134" s="208"/>
      <c r="E4134" s="211"/>
      <c r="F4134" s="211"/>
      <c r="G4134" s="212"/>
      <c r="H4134" s="208"/>
      <c r="I4134" s="209"/>
      <c r="J4134" s="209"/>
      <c r="K4134" s="212"/>
      <c r="L4134" s="212"/>
      <c r="M4134" s="212"/>
    </row>
    <row r="4135" spans="1:13" ht="15" x14ac:dyDescent="0.2">
      <c r="A4135" s="208"/>
      <c r="B4135" s="209"/>
      <c r="C4135" s="210"/>
      <c r="D4135" s="208"/>
      <c r="E4135" s="211"/>
      <c r="F4135" s="211"/>
      <c r="G4135" s="212"/>
      <c r="H4135" s="208"/>
      <c r="I4135" s="209"/>
      <c r="J4135" s="209"/>
      <c r="K4135" s="212"/>
      <c r="L4135" s="212"/>
      <c r="M4135" s="212"/>
    </row>
    <row r="4136" spans="1:13" ht="15" x14ac:dyDescent="0.2">
      <c r="A4136" s="208"/>
      <c r="B4136" s="209"/>
      <c r="C4136" s="210"/>
      <c r="D4136" s="208"/>
      <c r="E4136" s="211"/>
      <c r="F4136" s="211"/>
      <c r="G4136" s="212"/>
      <c r="H4136" s="208"/>
      <c r="I4136" s="209"/>
      <c r="J4136" s="209"/>
      <c r="K4136" s="212"/>
      <c r="L4136" s="212"/>
      <c r="M4136" s="212"/>
    </row>
    <row r="4137" spans="1:13" ht="15" x14ac:dyDescent="0.2">
      <c r="A4137" s="208"/>
      <c r="B4137" s="209"/>
      <c r="C4137" s="210"/>
      <c r="D4137" s="208"/>
      <c r="E4137" s="211"/>
      <c r="F4137" s="211"/>
      <c r="G4137" s="212"/>
      <c r="H4137" s="208"/>
      <c r="I4137" s="209"/>
      <c r="J4137" s="209"/>
      <c r="K4137" s="212"/>
      <c r="L4137" s="212"/>
      <c r="M4137" s="212"/>
    </row>
    <row r="4138" spans="1:13" ht="15" x14ac:dyDescent="0.2">
      <c r="A4138" s="208"/>
      <c r="B4138" s="209"/>
      <c r="C4138" s="210"/>
      <c r="D4138" s="208"/>
      <c r="E4138" s="211"/>
      <c r="F4138" s="211"/>
      <c r="G4138" s="212"/>
      <c r="H4138" s="208"/>
      <c r="I4138" s="209"/>
      <c r="J4138" s="209"/>
      <c r="K4138" s="212"/>
      <c r="L4138" s="212"/>
      <c r="M4138" s="212"/>
    </row>
    <row r="4139" spans="1:13" ht="15" x14ac:dyDescent="0.2">
      <c r="A4139" s="208"/>
      <c r="B4139" s="209"/>
      <c r="C4139" s="210"/>
      <c r="D4139" s="208"/>
      <c r="E4139" s="211"/>
      <c r="F4139" s="211"/>
      <c r="G4139" s="212"/>
      <c r="H4139" s="208"/>
      <c r="I4139" s="209"/>
      <c r="J4139" s="209"/>
      <c r="K4139" s="212"/>
      <c r="L4139" s="212"/>
      <c r="M4139" s="212"/>
    </row>
  </sheetData>
  <conditionalFormatting sqref="J1 I1:I4139">
    <cfRule type="cellIs" dxfId="0" priority="1" operator="equal">
      <formula>"THE SAME"</formula>
    </cfRule>
  </conditionalFormatting>
  <dataValidations count="4">
    <dataValidation type="list" allowBlank="1" showErrorMessage="1" sqref="K1098:K1101 K1103:K1116 K1118:K1121 K1123:K1164 K1166:K1184 K1186:K1192 K1194:K1213 K1215:K1322 K1324:K1329 K1331:K1348 K1350:K1356 K1358:K1760 K1762:K1776 K1778:K1797 K1893:K2117 K2119:K2128 K2133:K2134 K2136:K2141 K2143:K2174 K2180 K2182 K2184:K2192 K2194:K2197 K2199:K2200 K2203:K2205 K2207 K2209 K2211:K2277 K2279:K2291 K2294:K2493 K2495:K2496 K2498:K2516 K2519:K2561 K2563:K2759 K2761:K2762 K2764:K3028 K3030:K3048 K3050:K4139 K1799:K1891 K2:K1096">
      <formula1>"SCI,Scopus/WoS Journals,Scopus/WoS Conference/Book Chapter/Others,Student Publication,Book"</formula1>
    </dataValidation>
    <dataValidation type="list" allowBlank="1" showErrorMessage="1" sqref="K1097 K3049 K3029 K2763 K2760 K2562 K2517:K2518 K2497 K2494 K2292:K2293 K2278 K2210 K2208 K2206 K2201:K2202 K2198 K2193 K2183 K2181 K2175:K2179 K2142 K2135 K2129:K2132 K2118 K1892 K1798 K1777 K1761 K1357 K1349 K1330 K1323 K1214 K1193 K1185 K1165 K1122 K1117 K1102">
      <formula1>"Book,Book Chapter,Conference Paper,SCI,Scopus Publication"</formula1>
    </dataValidation>
    <dataValidation type="list" allowBlank="1" showErrorMessage="1" sqref="L2782:L2783 L3129:L3130 L3036 L2958:L2959 L2948:L2950 L2946 L2933 L2923 L2918 L2909:L2910 L2902 L2900 L2896:L2897 L2892 L2890 L2885 L2882 L2843">
      <formula1>"AIDS,AIDS, ECE,AIML,AIMl,aiml,CCE,CSBS,CSE,CSE ,CSE, IT, CCE,ECE,ece,EEE,IT,Maths,MECH,MECh,Mech,MECH, S&amp;H (Eng),S&amp;H,S&amp;H (Che),S&amp;H (Eng),S&amp;H (Maths),S&amp;H (Phy),Student Publication AIDS,Student Publication AIML,Student Publication CCE,Student Publication CS"&amp;"BS,Student Publication CSE,Student Publication ECE,Student Publication EEE,Student Publication IT,Student Publication Mech,Student Publication S&amp;H"</formula1>
    </dataValidation>
    <dataValidation type="list" allowBlank="1" showErrorMessage="1" sqref="J2:J4139">
      <formula1>"Article,Book,Book chapter,Conference paper,Editorial,Erratum,Retracted,Review,Letter"</formula1>
    </dataValidation>
  </dataValidations>
  <hyperlinks>
    <hyperlink ref="A1" r:id="rId1"/>
    <hyperlink ref="I2" r:id="rId2"/>
    <hyperlink ref="I3" r:id="rId3"/>
    <hyperlink ref="I4" r:id="rId4"/>
    <hyperlink ref="I5" r:id="rId5"/>
    <hyperlink ref="I6" r:id="rId6"/>
    <hyperlink ref="I7" r:id="rId7"/>
    <hyperlink ref="I8" r:id="rId8"/>
    <hyperlink ref="I9" r:id="rId9"/>
    <hyperlink ref="I10" r:id="rId10"/>
    <hyperlink ref="I11" r:id="rId11"/>
    <hyperlink ref="I12" r:id="rId12"/>
    <hyperlink ref="I13" r:id="rId13"/>
    <hyperlink ref="I14" r:id="rId14"/>
    <hyperlink ref="I15" r:id="rId15"/>
    <hyperlink ref="I16" r:id="rId16"/>
    <hyperlink ref="I17" r:id="rId17"/>
    <hyperlink ref="I18" r:id="rId18"/>
    <hyperlink ref="I19" r:id="rId19"/>
    <hyperlink ref="I20" r:id="rId20"/>
    <hyperlink ref="I21" r:id="rId21"/>
    <hyperlink ref="I22" r:id="rId22"/>
    <hyperlink ref="I23" r:id="rId23"/>
    <hyperlink ref="I24" r:id="rId24"/>
    <hyperlink ref="I25" r:id="rId25"/>
    <hyperlink ref="I26" r:id="rId26"/>
    <hyperlink ref="I27" r:id="rId27"/>
    <hyperlink ref="I28" r:id="rId28"/>
    <hyperlink ref="I29" r:id="rId29"/>
    <hyperlink ref="I30" r:id="rId30"/>
    <hyperlink ref="I31" r:id="rId31"/>
    <hyperlink ref="I32" r:id="rId32"/>
    <hyperlink ref="I33" r:id="rId33"/>
    <hyperlink ref="I34" r:id="rId34"/>
    <hyperlink ref="I35" r:id="rId35"/>
    <hyperlink ref="I36" r:id="rId36"/>
    <hyperlink ref="I37" r:id="rId37"/>
    <hyperlink ref="I38" r:id="rId38"/>
    <hyperlink ref="I39" r:id="rId39"/>
    <hyperlink ref="I40" r:id="rId40"/>
    <hyperlink ref="I41" r:id="rId41"/>
    <hyperlink ref="I42" r:id="rId42"/>
    <hyperlink ref="I43" r:id="rId43"/>
    <hyperlink ref="I44" r:id="rId44"/>
    <hyperlink ref="I45" r:id="rId45"/>
    <hyperlink ref="I46" r:id="rId46"/>
    <hyperlink ref="I47" r:id="rId47"/>
    <hyperlink ref="I48" r:id="rId48"/>
    <hyperlink ref="I49" r:id="rId49"/>
    <hyperlink ref="I50" r:id="rId50"/>
    <hyperlink ref="I51" r:id="rId51"/>
    <hyperlink ref="I52" r:id="rId52"/>
    <hyperlink ref="I53" r:id="rId53"/>
    <hyperlink ref="I54" r:id="rId54"/>
    <hyperlink ref="I55" r:id="rId55"/>
    <hyperlink ref="I56" r:id="rId56"/>
    <hyperlink ref="I57" r:id="rId57"/>
    <hyperlink ref="I58" r:id="rId58"/>
    <hyperlink ref="I59" r:id="rId59"/>
    <hyperlink ref="I60" r:id="rId60"/>
    <hyperlink ref="I61" r:id="rId61"/>
    <hyperlink ref="I62" r:id="rId62"/>
    <hyperlink ref="I63" r:id="rId63"/>
    <hyperlink ref="I64" r:id="rId64"/>
    <hyperlink ref="I65" r:id="rId65"/>
    <hyperlink ref="I66" r:id="rId66"/>
    <hyperlink ref="I67" r:id="rId67"/>
    <hyperlink ref="I68" r:id="rId68"/>
    <hyperlink ref="I69" r:id="rId69"/>
    <hyperlink ref="I70" r:id="rId70"/>
    <hyperlink ref="I71" r:id="rId71"/>
    <hyperlink ref="I72" r:id="rId72"/>
    <hyperlink ref="I73" r:id="rId73"/>
    <hyperlink ref="I74" r:id="rId74"/>
    <hyperlink ref="I75" r:id="rId75"/>
    <hyperlink ref="I76" r:id="rId76"/>
    <hyperlink ref="I77" r:id="rId77"/>
    <hyperlink ref="I78" r:id="rId78"/>
    <hyperlink ref="I79" r:id="rId79"/>
    <hyperlink ref="I80" r:id="rId80"/>
    <hyperlink ref="I81" r:id="rId81"/>
    <hyperlink ref="I82" r:id="rId82"/>
    <hyperlink ref="I83" r:id="rId83"/>
    <hyperlink ref="I84" r:id="rId84"/>
    <hyperlink ref="I85" r:id="rId85"/>
    <hyperlink ref="I86" r:id="rId86"/>
    <hyperlink ref="I87" r:id="rId87"/>
    <hyperlink ref="I88" r:id="rId88"/>
    <hyperlink ref="I89" r:id="rId89"/>
    <hyperlink ref="I90" r:id="rId90"/>
    <hyperlink ref="I91" r:id="rId91"/>
    <hyperlink ref="I92" r:id="rId92"/>
    <hyperlink ref="I93" r:id="rId93"/>
    <hyperlink ref="I94" r:id="rId94"/>
    <hyperlink ref="I95" r:id="rId95"/>
    <hyperlink ref="I96" r:id="rId96"/>
    <hyperlink ref="I97" r:id="rId97"/>
    <hyperlink ref="I98" r:id="rId98"/>
    <hyperlink ref="I99" r:id="rId99"/>
    <hyperlink ref="I100" r:id="rId100"/>
    <hyperlink ref="I101" r:id="rId101"/>
    <hyperlink ref="I102" r:id="rId102"/>
    <hyperlink ref="I103" r:id="rId103"/>
    <hyperlink ref="I104" r:id="rId104"/>
    <hyperlink ref="I105" r:id="rId105"/>
    <hyperlink ref="I106" r:id="rId106"/>
    <hyperlink ref="I107" r:id="rId107"/>
    <hyperlink ref="I108" r:id="rId108"/>
    <hyperlink ref="I109" r:id="rId109"/>
    <hyperlink ref="I110" r:id="rId110"/>
    <hyperlink ref="I111" r:id="rId111"/>
    <hyperlink ref="I112" r:id="rId112"/>
    <hyperlink ref="I113" r:id="rId113"/>
    <hyperlink ref="I114" r:id="rId114"/>
    <hyperlink ref="I115" r:id="rId115"/>
    <hyperlink ref="I116" r:id="rId116"/>
    <hyperlink ref="I117" r:id="rId117"/>
    <hyperlink ref="I118" r:id="rId118"/>
    <hyperlink ref="I119" r:id="rId119"/>
    <hyperlink ref="I120" r:id="rId120"/>
    <hyperlink ref="I121" r:id="rId121"/>
    <hyperlink ref="I122" r:id="rId122"/>
    <hyperlink ref="I123" r:id="rId123"/>
    <hyperlink ref="I124" r:id="rId124"/>
    <hyperlink ref="I125" r:id="rId125"/>
    <hyperlink ref="I126" r:id="rId126"/>
    <hyperlink ref="I127" r:id="rId127"/>
    <hyperlink ref="I128" r:id="rId128"/>
    <hyperlink ref="I129" r:id="rId129"/>
    <hyperlink ref="I130" r:id="rId130"/>
    <hyperlink ref="I131" r:id="rId131"/>
    <hyperlink ref="I132" r:id="rId132"/>
    <hyperlink ref="I133" r:id="rId133"/>
    <hyperlink ref="I134" r:id="rId134"/>
    <hyperlink ref="I135" r:id="rId135"/>
    <hyperlink ref="I136" r:id="rId136"/>
    <hyperlink ref="I137" r:id="rId137"/>
    <hyperlink ref="I138" r:id="rId138"/>
    <hyperlink ref="I139" r:id="rId139"/>
    <hyperlink ref="I140" r:id="rId140"/>
    <hyperlink ref="I141" r:id="rId141"/>
    <hyperlink ref="I142" r:id="rId142"/>
    <hyperlink ref="I143" r:id="rId143"/>
    <hyperlink ref="I144" r:id="rId144"/>
    <hyperlink ref="I145" r:id="rId145"/>
    <hyperlink ref="I146" r:id="rId146"/>
    <hyperlink ref="I147" r:id="rId147"/>
    <hyperlink ref="I148" r:id="rId148"/>
    <hyperlink ref="I149" r:id="rId149"/>
    <hyperlink ref="I150" r:id="rId150"/>
    <hyperlink ref="I151" r:id="rId151"/>
    <hyperlink ref="I152" r:id="rId152"/>
    <hyperlink ref="I153" r:id="rId153"/>
    <hyperlink ref="I154" r:id="rId154"/>
    <hyperlink ref="I155" r:id="rId155"/>
    <hyperlink ref="I156" r:id="rId156"/>
    <hyperlink ref="I157" r:id="rId157"/>
    <hyperlink ref="I158" r:id="rId158"/>
    <hyperlink ref="I159" r:id="rId159"/>
    <hyperlink ref="I160" r:id="rId160"/>
    <hyperlink ref="I161" r:id="rId161"/>
    <hyperlink ref="I162" r:id="rId162"/>
    <hyperlink ref="I163" r:id="rId163"/>
    <hyperlink ref="I164" r:id="rId164"/>
    <hyperlink ref="I165" r:id="rId165"/>
    <hyperlink ref="I166" r:id="rId166"/>
    <hyperlink ref="I167" r:id="rId167"/>
    <hyperlink ref="I168" r:id="rId168"/>
    <hyperlink ref="I169" r:id="rId169"/>
    <hyperlink ref="I170" r:id="rId170"/>
    <hyperlink ref="I171" r:id="rId171"/>
    <hyperlink ref="I172" r:id="rId172"/>
    <hyperlink ref="I173" r:id="rId173"/>
    <hyperlink ref="I174" r:id="rId174"/>
    <hyperlink ref="I175" r:id="rId175"/>
    <hyperlink ref="I176" r:id="rId176"/>
    <hyperlink ref="I177" r:id="rId177"/>
    <hyperlink ref="I178" r:id="rId178"/>
    <hyperlink ref="I179" r:id="rId179"/>
    <hyperlink ref="I180" r:id="rId180"/>
    <hyperlink ref="I181" r:id="rId181"/>
    <hyperlink ref="I182" r:id="rId182"/>
    <hyperlink ref="I183" r:id="rId183"/>
    <hyperlink ref="I184" r:id="rId184"/>
    <hyperlink ref="I185" r:id="rId185"/>
    <hyperlink ref="I186" r:id="rId186"/>
    <hyperlink ref="I187" r:id="rId187"/>
    <hyperlink ref="I188" r:id="rId188"/>
    <hyperlink ref="I189" r:id="rId189"/>
    <hyperlink ref="I190" r:id="rId190"/>
    <hyperlink ref="I191" r:id="rId191"/>
    <hyperlink ref="I192" r:id="rId192"/>
    <hyperlink ref="I193" r:id="rId193"/>
    <hyperlink ref="I194" r:id="rId194"/>
    <hyperlink ref="I195" r:id="rId195"/>
    <hyperlink ref="I196" r:id="rId196"/>
    <hyperlink ref="I197" r:id="rId197"/>
    <hyperlink ref="I198" r:id="rId198"/>
    <hyperlink ref="I199" r:id="rId199"/>
    <hyperlink ref="I200" r:id="rId200"/>
    <hyperlink ref="I201" r:id="rId201"/>
    <hyperlink ref="I202" r:id="rId202"/>
    <hyperlink ref="I203" r:id="rId203"/>
    <hyperlink ref="I204" r:id="rId204"/>
    <hyperlink ref="I205" r:id="rId205"/>
    <hyperlink ref="I206" r:id="rId206"/>
    <hyperlink ref="I207" r:id="rId207"/>
    <hyperlink ref="I208" r:id="rId208"/>
    <hyperlink ref="I209" r:id="rId209"/>
    <hyperlink ref="I210" r:id="rId210"/>
    <hyperlink ref="I211" r:id="rId211"/>
    <hyperlink ref="I212" r:id="rId212"/>
    <hyperlink ref="I213" r:id="rId213"/>
    <hyperlink ref="I214" r:id="rId214"/>
    <hyperlink ref="I215" r:id="rId215"/>
    <hyperlink ref="I216" r:id="rId216"/>
    <hyperlink ref="I217" r:id="rId217"/>
    <hyperlink ref="I218" r:id="rId218"/>
    <hyperlink ref="I219" r:id="rId219"/>
    <hyperlink ref="I220" r:id="rId220"/>
    <hyperlink ref="I221" r:id="rId221"/>
    <hyperlink ref="I222" r:id="rId222"/>
    <hyperlink ref="I223" r:id="rId223"/>
    <hyperlink ref="I224" r:id="rId224"/>
    <hyperlink ref="I225" r:id="rId225"/>
    <hyperlink ref="I226" r:id="rId226"/>
    <hyperlink ref="I227" r:id="rId227"/>
    <hyperlink ref="I228" r:id="rId228"/>
    <hyperlink ref="I229" r:id="rId229"/>
    <hyperlink ref="I230" r:id="rId230"/>
    <hyperlink ref="I231" r:id="rId231"/>
    <hyperlink ref="I232" r:id="rId232"/>
    <hyperlink ref="I233" r:id="rId233"/>
    <hyperlink ref="I234" r:id="rId234"/>
    <hyperlink ref="I235" r:id="rId235"/>
    <hyperlink ref="I236" r:id="rId236"/>
    <hyperlink ref="I237" r:id="rId237"/>
    <hyperlink ref="I238" r:id="rId238"/>
    <hyperlink ref="I239" r:id="rId239"/>
    <hyperlink ref="I240" r:id="rId240"/>
    <hyperlink ref="I241" r:id="rId241"/>
    <hyperlink ref="I242" r:id="rId242"/>
    <hyperlink ref="I243" r:id="rId243"/>
    <hyperlink ref="I244" r:id="rId244"/>
    <hyperlink ref="I245" r:id="rId245"/>
    <hyperlink ref="I246" r:id="rId246"/>
    <hyperlink ref="I247" r:id="rId247"/>
    <hyperlink ref="I248" r:id="rId248"/>
    <hyperlink ref="I249" r:id="rId249"/>
    <hyperlink ref="I250" r:id="rId250"/>
    <hyperlink ref="I251" r:id="rId251"/>
    <hyperlink ref="I252" r:id="rId252"/>
    <hyperlink ref="I253" r:id="rId253"/>
    <hyperlink ref="I254" r:id="rId254"/>
    <hyperlink ref="I255" r:id="rId255"/>
    <hyperlink ref="I256" r:id="rId256"/>
    <hyperlink ref="I257" r:id="rId257"/>
    <hyperlink ref="I258" r:id="rId258"/>
    <hyperlink ref="I259" r:id="rId259"/>
    <hyperlink ref="I260" r:id="rId260"/>
    <hyperlink ref="I261" r:id="rId261"/>
    <hyperlink ref="I262" r:id="rId262"/>
    <hyperlink ref="I263" r:id="rId263"/>
    <hyperlink ref="I264" r:id="rId264"/>
    <hyperlink ref="I265" r:id="rId265"/>
    <hyperlink ref="I266" r:id="rId266"/>
    <hyperlink ref="I267" r:id="rId267"/>
    <hyperlink ref="I268" r:id="rId268"/>
    <hyperlink ref="I269" r:id="rId269"/>
    <hyperlink ref="I270" r:id="rId270"/>
    <hyperlink ref="I271" r:id="rId271"/>
    <hyperlink ref="I272" r:id="rId272"/>
    <hyperlink ref="I273" r:id="rId273"/>
    <hyperlink ref="I274" r:id="rId274"/>
    <hyperlink ref="I275" r:id="rId275"/>
    <hyperlink ref="I276" r:id="rId276"/>
    <hyperlink ref="I277" r:id="rId277"/>
    <hyperlink ref="I278" r:id="rId278"/>
    <hyperlink ref="I279" r:id="rId279"/>
    <hyperlink ref="I280" r:id="rId280"/>
    <hyperlink ref="I281" r:id="rId281"/>
    <hyperlink ref="I282" r:id="rId282"/>
    <hyperlink ref="I283" r:id="rId283"/>
    <hyperlink ref="I284" r:id="rId284"/>
    <hyperlink ref="I285" r:id="rId285"/>
    <hyperlink ref="I286" r:id="rId286"/>
    <hyperlink ref="I287" r:id="rId287"/>
    <hyperlink ref="I288" r:id="rId288"/>
    <hyperlink ref="I289" r:id="rId289"/>
    <hyperlink ref="I290" r:id="rId290"/>
    <hyperlink ref="I291" r:id="rId291"/>
    <hyperlink ref="I292" r:id="rId292"/>
    <hyperlink ref="I293" r:id="rId293"/>
    <hyperlink ref="I294" r:id="rId294"/>
    <hyperlink ref="I295" r:id="rId295"/>
    <hyperlink ref="I296" r:id="rId296"/>
    <hyperlink ref="I297" r:id="rId297"/>
    <hyperlink ref="I298" r:id="rId298"/>
    <hyperlink ref="I299" r:id="rId299"/>
    <hyperlink ref="I300" r:id="rId300"/>
    <hyperlink ref="I301" r:id="rId301"/>
    <hyperlink ref="I302" r:id="rId302"/>
    <hyperlink ref="I303" r:id="rId303"/>
    <hyperlink ref="I304" r:id="rId304"/>
    <hyperlink ref="I305" r:id="rId305"/>
    <hyperlink ref="I306" r:id="rId306"/>
    <hyperlink ref="I307" r:id="rId307"/>
    <hyperlink ref="I308" r:id="rId308"/>
    <hyperlink ref="I309" r:id="rId309"/>
    <hyperlink ref="I310" r:id="rId310"/>
    <hyperlink ref="I311" r:id="rId311"/>
    <hyperlink ref="I312" r:id="rId312"/>
    <hyperlink ref="I313" r:id="rId313"/>
    <hyperlink ref="I314" r:id="rId314"/>
    <hyperlink ref="I315" r:id="rId315"/>
    <hyperlink ref="I316" r:id="rId316"/>
    <hyperlink ref="I317" r:id="rId317"/>
    <hyperlink ref="I318" r:id="rId318"/>
    <hyperlink ref="I319" r:id="rId319"/>
    <hyperlink ref="I320" r:id="rId320"/>
    <hyperlink ref="I321" r:id="rId321"/>
    <hyperlink ref="I322" r:id="rId322"/>
    <hyperlink ref="I323" r:id="rId323"/>
    <hyperlink ref="I324" r:id="rId324"/>
    <hyperlink ref="I325" r:id="rId325"/>
    <hyperlink ref="I326" r:id="rId326"/>
    <hyperlink ref="I327" r:id="rId327"/>
    <hyperlink ref="I328" r:id="rId328"/>
    <hyperlink ref="I329" r:id="rId329"/>
    <hyperlink ref="I330" r:id="rId330"/>
    <hyperlink ref="I331" r:id="rId331"/>
    <hyperlink ref="I332" r:id="rId332"/>
    <hyperlink ref="I333" r:id="rId333"/>
    <hyperlink ref="I334" r:id="rId334"/>
    <hyperlink ref="I335" r:id="rId335"/>
    <hyperlink ref="I336" r:id="rId336"/>
    <hyperlink ref="I337" r:id="rId337"/>
    <hyperlink ref="I338" r:id="rId338"/>
    <hyperlink ref="I339" r:id="rId339"/>
    <hyperlink ref="I340" r:id="rId340"/>
    <hyperlink ref="I341" r:id="rId341"/>
    <hyperlink ref="I342" r:id="rId342"/>
    <hyperlink ref="I343" r:id="rId343"/>
    <hyperlink ref="I344" r:id="rId344"/>
    <hyperlink ref="I345" r:id="rId345"/>
    <hyperlink ref="I346" r:id="rId346"/>
    <hyperlink ref="I347" r:id="rId347"/>
    <hyperlink ref="I348" r:id="rId348"/>
    <hyperlink ref="I349" r:id="rId349"/>
    <hyperlink ref="I350" r:id="rId350"/>
    <hyperlink ref="I351" r:id="rId351"/>
    <hyperlink ref="I352" r:id="rId352"/>
    <hyperlink ref="I353" r:id="rId353"/>
    <hyperlink ref="I354" r:id="rId354"/>
    <hyperlink ref="I355" r:id="rId355"/>
    <hyperlink ref="I356" r:id="rId356"/>
    <hyperlink ref="I357" r:id="rId357"/>
    <hyperlink ref="I358" r:id="rId358"/>
    <hyperlink ref="I359" r:id="rId359"/>
    <hyperlink ref="I360" r:id="rId360"/>
    <hyperlink ref="I361" r:id="rId361"/>
    <hyperlink ref="I362" r:id="rId362"/>
    <hyperlink ref="I363" r:id="rId363"/>
    <hyperlink ref="I364" r:id="rId364"/>
    <hyperlink ref="I365" r:id="rId365"/>
    <hyperlink ref="I366" r:id="rId366"/>
    <hyperlink ref="I367" r:id="rId367"/>
    <hyperlink ref="I368" r:id="rId368"/>
    <hyperlink ref="I369" r:id="rId369"/>
    <hyperlink ref="I370" r:id="rId370"/>
    <hyperlink ref="I371" r:id="rId371"/>
    <hyperlink ref="I372" r:id="rId372"/>
    <hyperlink ref="I373" r:id="rId373"/>
    <hyperlink ref="I374" r:id="rId374"/>
    <hyperlink ref="I375" r:id="rId375"/>
    <hyperlink ref="I376" r:id="rId376"/>
    <hyperlink ref="I377" r:id="rId377"/>
    <hyperlink ref="I378" r:id="rId378"/>
    <hyperlink ref="I379" r:id="rId379"/>
    <hyperlink ref="I380" r:id="rId380"/>
    <hyperlink ref="I381" r:id="rId381"/>
    <hyperlink ref="I382" r:id="rId382"/>
    <hyperlink ref="I383" r:id="rId383"/>
    <hyperlink ref="I384" r:id="rId384"/>
    <hyperlink ref="I385" r:id="rId385"/>
    <hyperlink ref="I386" r:id="rId386"/>
    <hyperlink ref="I387" r:id="rId387"/>
    <hyperlink ref="I388" r:id="rId388"/>
    <hyperlink ref="I389" r:id="rId389"/>
    <hyperlink ref="I390" r:id="rId390"/>
    <hyperlink ref="I391" r:id="rId391"/>
    <hyperlink ref="I392" r:id="rId392"/>
    <hyperlink ref="I393" r:id="rId393"/>
    <hyperlink ref="I394" r:id="rId394"/>
    <hyperlink ref="I395" r:id="rId395"/>
    <hyperlink ref="I396" r:id="rId396"/>
    <hyperlink ref="I397" r:id="rId397"/>
    <hyperlink ref="I398" r:id="rId398"/>
    <hyperlink ref="I399" r:id="rId399"/>
    <hyperlink ref="I400" r:id="rId400"/>
    <hyperlink ref="I401" r:id="rId401"/>
    <hyperlink ref="I402" r:id="rId402"/>
    <hyperlink ref="I403" r:id="rId403"/>
    <hyperlink ref="I404" r:id="rId404"/>
    <hyperlink ref="I405" r:id="rId405"/>
    <hyperlink ref="I406" r:id="rId406"/>
    <hyperlink ref="I407" r:id="rId407"/>
    <hyperlink ref="I408" r:id="rId408"/>
    <hyperlink ref="I409" r:id="rId409"/>
    <hyperlink ref="I410" r:id="rId410"/>
    <hyperlink ref="I411" r:id="rId411"/>
    <hyperlink ref="I412" r:id="rId412"/>
    <hyperlink ref="I413" r:id="rId413"/>
    <hyperlink ref="I414" r:id="rId414"/>
    <hyperlink ref="I415" r:id="rId415"/>
    <hyperlink ref="I416" r:id="rId416"/>
    <hyperlink ref="I417" r:id="rId417"/>
    <hyperlink ref="I418" r:id="rId418"/>
    <hyperlink ref="I419" r:id="rId419"/>
    <hyperlink ref="I420" r:id="rId420"/>
    <hyperlink ref="I421" r:id="rId421"/>
    <hyperlink ref="I422" r:id="rId422"/>
    <hyperlink ref="I423" r:id="rId423"/>
    <hyperlink ref="I424" r:id="rId424"/>
    <hyperlink ref="I425" r:id="rId425"/>
    <hyperlink ref="I426" r:id="rId426"/>
    <hyperlink ref="I427" r:id="rId427"/>
    <hyperlink ref="I428" r:id="rId428"/>
    <hyperlink ref="I429" r:id="rId429"/>
    <hyperlink ref="I430" r:id="rId430"/>
    <hyperlink ref="I431" r:id="rId431"/>
    <hyperlink ref="I432" r:id="rId432"/>
    <hyperlink ref="I433" r:id="rId433"/>
    <hyperlink ref="I434" r:id="rId434"/>
    <hyperlink ref="I435" r:id="rId435"/>
    <hyperlink ref="I436" r:id="rId436"/>
    <hyperlink ref="I437" r:id="rId437"/>
    <hyperlink ref="I438" r:id="rId438"/>
    <hyperlink ref="I439" r:id="rId439"/>
    <hyperlink ref="I440" r:id="rId440"/>
    <hyperlink ref="I441" r:id="rId441"/>
    <hyperlink ref="I442" r:id="rId442"/>
    <hyperlink ref="I443" r:id="rId443"/>
    <hyperlink ref="I444" r:id="rId444"/>
    <hyperlink ref="I445" r:id="rId445"/>
    <hyperlink ref="I446" r:id="rId446"/>
    <hyperlink ref="I447" r:id="rId447"/>
    <hyperlink ref="I448" r:id="rId448"/>
    <hyperlink ref="I449" r:id="rId449"/>
    <hyperlink ref="I450" r:id="rId450"/>
    <hyperlink ref="I451" r:id="rId451"/>
    <hyperlink ref="I452" r:id="rId452"/>
    <hyperlink ref="I453" r:id="rId453"/>
    <hyperlink ref="I454" r:id="rId454"/>
    <hyperlink ref="I455" r:id="rId455"/>
    <hyperlink ref="I456" r:id="rId456"/>
    <hyperlink ref="I457" r:id="rId457"/>
    <hyperlink ref="I458" r:id="rId458"/>
    <hyperlink ref="I459" r:id="rId459"/>
    <hyperlink ref="I460" r:id="rId460"/>
    <hyperlink ref="I461" r:id="rId461"/>
    <hyperlink ref="I462" r:id="rId462"/>
    <hyperlink ref="I463" r:id="rId463"/>
    <hyperlink ref="I464" r:id="rId464"/>
    <hyperlink ref="I465" r:id="rId465"/>
    <hyperlink ref="I466" r:id="rId466"/>
    <hyperlink ref="I467" r:id="rId467"/>
    <hyperlink ref="I468" r:id="rId468"/>
    <hyperlink ref="I469" r:id="rId469"/>
    <hyperlink ref="I470" r:id="rId470"/>
    <hyperlink ref="I471" r:id="rId471"/>
    <hyperlink ref="I472" r:id="rId472"/>
    <hyperlink ref="I473" r:id="rId473"/>
    <hyperlink ref="I474" r:id="rId474"/>
    <hyperlink ref="I475" r:id="rId475"/>
    <hyperlink ref="I476" r:id="rId476"/>
    <hyperlink ref="I477" r:id="rId477"/>
    <hyperlink ref="I478" r:id="rId478"/>
    <hyperlink ref="I479" r:id="rId479"/>
    <hyperlink ref="I480" r:id="rId480"/>
    <hyperlink ref="I481" r:id="rId481"/>
    <hyperlink ref="I482" r:id="rId482"/>
    <hyperlink ref="I483" r:id="rId483"/>
    <hyperlink ref="I484" r:id="rId484"/>
    <hyperlink ref="I485" r:id="rId485"/>
    <hyperlink ref="I486" r:id="rId486"/>
    <hyperlink ref="I487" r:id="rId487"/>
    <hyperlink ref="I488" r:id="rId488"/>
    <hyperlink ref="I489" r:id="rId489"/>
    <hyperlink ref="I490" r:id="rId490"/>
    <hyperlink ref="I491" r:id="rId491"/>
    <hyperlink ref="I492" r:id="rId492"/>
    <hyperlink ref="I493" r:id="rId493"/>
    <hyperlink ref="I494" r:id="rId494"/>
    <hyperlink ref="I495" r:id="rId495"/>
    <hyperlink ref="I496" r:id="rId496"/>
    <hyperlink ref="I497" r:id="rId497"/>
    <hyperlink ref="I498" r:id="rId498"/>
    <hyperlink ref="I499" r:id="rId499"/>
    <hyperlink ref="I500" r:id="rId500"/>
    <hyperlink ref="I501" r:id="rId501"/>
    <hyperlink ref="I502" r:id="rId502"/>
    <hyperlink ref="I503" r:id="rId503"/>
    <hyperlink ref="I504" r:id="rId504"/>
    <hyperlink ref="I505" r:id="rId505"/>
    <hyperlink ref="I506" r:id="rId506"/>
    <hyperlink ref="I507" r:id="rId507"/>
    <hyperlink ref="I508" r:id="rId508"/>
    <hyperlink ref="I509" r:id="rId509"/>
    <hyperlink ref="I510" r:id="rId510"/>
    <hyperlink ref="I511" r:id="rId511"/>
    <hyperlink ref="I512" r:id="rId512"/>
    <hyperlink ref="I513" r:id="rId513"/>
    <hyperlink ref="I514" r:id="rId514"/>
    <hyperlink ref="I515" r:id="rId515"/>
    <hyperlink ref="I516" r:id="rId516"/>
    <hyperlink ref="I517" r:id="rId517"/>
    <hyperlink ref="I518" r:id="rId518"/>
    <hyperlink ref="I519" r:id="rId519"/>
    <hyperlink ref="I520" r:id="rId520"/>
    <hyperlink ref="I521" r:id="rId521"/>
    <hyperlink ref="I522" r:id="rId522"/>
    <hyperlink ref="I523" r:id="rId523"/>
    <hyperlink ref="I524" r:id="rId524"/>
    <hyperlink ref="I525" r:id="rId525"/>
    <hyperlink ref="I526" r:id="rId526"/>
    <hyperlink ref="I527" r:id="rId527"/>
    <hyperlink ref="I528" r:id="rId528"/>
    <hyperlink ref="I529" r:id="rId529"/>
    <hyperlink ref="I530" r:id="rId530"/>
    <hyperlink ref="I531" r:id="rId531"/>
    <hyperlink ref="I532" r:id="rId532"/>
    <hyperlink ref="I533" r:id="rId533"/>
    <hyperlink ref="I534" r:id="rId534"/>
    <hyperlink ref="I535" r:id="rId535"/>
    <hyperlink ref="I536" r:id="rId536"/>
    <hyperlink ref="I537" r:id="rId537"/>
    <hyperlink ref="I538" r:id="rId538"/>
    <hyperlink ref="I539" r:id="rId539"/>
    <hyperlink ref="I540" r:id="rId540"/>
    <hyperlink ref="I541" r:id="rId541"/>
    <hyperlink ref="I542" r:id="rId542"/>
    <hyperlink ref="I543" r:id="rId543"/>
    <hyperlink ref="I544" r:id="rId544"/>
    <hyperlink ref="I545" r:id="rId545"/>
    <hyperlink ref="I546" r:id="rId546"/>
    <hyperlink ref="I547" r:id="rId547"/>
    <hyperlink ref="I548" r:id="rId548"/>
    <hyperlink ref="I549" r:id="rId549"/>
    <hyperlink ref="I550" r:id="rId550"/>
    <hyperlink ref="I551" r:id="rId551"/>
    <hyperlink ref="I552" r:id="rId552"/>
    <hyperlink ref="I553" r:id="rId553"/>
    <hyperlink ref="I554" r:id="rId554"/>
    <hyperlink ref="I555" r:id="rId555"/>
    <hyperlink ref="I556" r:id="rId556"/>
    <hyperlink ref="I557" r:id="rId557"/>
    <hyperlink ref="I558" r:id="rId558"/>
    <hyperlink ref="I559" r:id="rId559"/>
    <hyperlink ref="I560" r:id="rId560"/>
    <hyperlink ref="I561" r:id="rId561"/>
    <hyperlink ref="I562" r:id="rId562"/>
    <hyperlink ref="I563" r:id="rId563"/>
    <hyperlink ref="I564" r:id="rId564"/>
    <hyperlink ref="I565" r:id="rId565"/>
    <hyperlink ref="I566" r:id="rId566"/>
    <hyperlink ref="I567" r:id="rId567"/>
    <hyperlink ref="I568" r:id="rId568"/>
    <hyperlink ref="I569" r:id="rId569"/>
    <hyperlink ref="I570" r:id="rId570"/>
    <hyperlink ref="I571" r:id="rId571"/>
    <hyperlink ref="I572" r:id="rId572"/>
    <hyperlink ref="I573" r:id="rId573"/>
    <hyperlink ref="I574" r:id="rId574"/>
    <hyperlink ref="I575" r:id="rId575"/>
    <hyperlink ref="I576" r:id="rId576"/>
    <hyperlink ref="I577" r:id="rId577"/>
    <hyperlink ref="I578" r:id="rId578"/>
    <hyperlink ref="I579" r:id="rId579"/>
    <hyperlink ref="I580" r:id="rId580"/>
    <hyperlink ref="I581" r:id="rId581"/>
    <hyperlink ref="I582" r:id="rId582"/>
    <hyperlink ref="I583" r:id="rId583"/>
    <hyperlink ref="I584" r:id="rId584"/>
    <hyperlink ref="I585" r:id="rId585"/>
    <hyperlink ref="I586" r:id="rId586"/>
    <hyperlink ref="I587" r:id="rId587"/>
    <hyperlink ref="I588" r:id="rId588"/>
    <hyperlink ref="I589" r:id="rId589"/>
    <hyperlink ref="I590" r:id="rId590"/>
    <hyperlink ref="I591" r:id="rId591"/>
    <hyperlink ref="I592" r:id="rId592"/>
    <hyperlink ref="I593" r:id="rId593"/>
    <hyperlink ref="I594" r:id="rId594"/>
    <hyperlink ref="I595" r:id="rId595"/>
    <hyperlink ref="I596" r:id="rId596"/>
    <hyperlink ref="I597" r:id="rId597"/>
    <hyperlink ref="I598" r:id="rId598"/>
    <hyperlink ref="I599" r:id="rId599"/>
    <hyperlink ref="I600" r:id="rId600"/>
    <hyperlink ref="I601" r:id="rId601"/>
    <hyperlink ref="I602" r:id="rId602"/>
    <hyperlink ref="I603" r:id="rId603"/>
    <hyperlink ref="I604" r:id="rId604"/>
    <hyperlink ref="I605" r:id="rId605"/>
    <hyperlink ref="I606" r:id="rId606"/>
    <hyperlink ref="I607" r:id="rId607"/>
    <hyperlink ref="I608" r:id="rId608"/>
    <hyperlink ref="I609" r:id="rId609"/>
    <hyperlink ref="I610" r:id="rId610"/>
    <hyperlink ref="I611" r:id="rId611"/>
    <hyperlink ref="I612" r:id="rId612"/>
    <hyperlink ref="I613" r:id="rId613"/>
    <hyperlink ref="I614" r:id="rId614"/>
    <hyperlink ref="I615" r:id="rId615"/>
    <hyperlink ref="I616" r:id="rId616"/>
    <hyperlink ref="I617" r:id="rId617"/>
    <hyperlink ref="I618" r:id="rId618"/>
    <hyperlink ref="I619" r:id="rId619"/>
    <hyperlink ref="I620" r:id="rId620"/>
    <hyperlink ref="I621" r:id="rId621"/>
    <hyperlink ref="I622" r:id="rId622"/>
    <hyperlink ref="I623" r:id="rId623"/>
    <hyperlink ref="I624" r:id="rId624"/>
    <hyperlink ref="I625" r:id="rId625"/>
    <hyperlink ref="I626" r:id="rId626"/>
    <hyperlink ref="I627" r:id="rId627"/>
    <hyperlink ref="I628" r:id="rId628"/>
    <hyperlink ref="I629" r:id="rId629"/>
    <hyperlink ref="I630" r:id="rId630"/>
    <hyperlink ref="I631" r:id="rId631"/>
    <hyperlink ref="I632" r:id="rId632"/>
    <hyperlink ref="I633" r:id="rId633"/>
    <hyperlink ref="I634" r:id="rId634"/>
    <hyperlink ref="I635" r:id="rId635"/>
    <hyperlink ref="I636" r:id="rId636"/>
    <hyperlink ref="I637" r:id="rId637"/>
    <hyperlink ref="I638" r:id="rId638"/>
    <hyperlink ref="I639" r:id="rId639"/>
    <hyperlink ref="I640" r:id="rId640"/>
    <hyperlink ref="I641" r:id="rId641"/>
    <hyperlink ref="I642" r:id="rId642"/>
    <hyperlink ref="I643" r:id="rId643"/>
    <hyperlink ref="I644" r:id="rId644"/>
    <hyperlink ref="I645" r:id="rId645"/>
    <hyperlink ref="I646" r:id="rId646"/>
    <hyperlink ref="I647" r:id="rId647"/>
    <hyperlink ref="I648" r:id="rId648"/>
    <hyperlink ref="I649" r:id="rId649"/>
    <hyperlink ref="I650" r:id="rId650"/>
    <hyperlink ref="I651" r:id="rId651"/>
    <hyperlink ref="I652" r:id="rId652"/>
    <hyperlink ref="I653" r:id="rId653"/>
    <hyperlink ref="I654" r:id="rId654"/>
    <hyperlink ref="I655" r:id="rId655"/>
    <hyperlink ref="I656" r:id="rId656"/>
    <hyperlink ref="I657" r:id="rId657"/>
    <hyperlink ref="I658" r:id="rId658"/>
    <hyperlink ref="I659" r:id="rId659"/>
    <hyperlink ref="I660" r:id="rId660"/>
    <hyperlink ref="I661" r:id="rId661"/>
    <hyperlink ref="I662" r:id="rId662"/>
    <hyperlink ref="I663" r:id="rId663"/>
    <hyperlink ref="I664" r:id="rId664"/>
    <hyperlink ref="I665" r:id="rId665"/>
    <hyperlink ref="I666" r:id="rId666"/>
    <hyperlink ref="I667" r:id="rId667"/>
    <hyperlink ref="I668" r:id="rId668"/>
    <hyperlink ref="I669" r:id="rId669"/>
    <hyperlink ref="I670" r:id="rId670"/>
    <hyperlink ref="I671" r:id="rId671"/>
    <hyperlink ref="I672" r:id="rId672"/>
    <hyperlink ref="I673" r:id="rId673"/>
    <hyperlink ref="I674" r:id="rId674"/>
    <hyperlink ref="I675" r:id="rId675"/>
    <hyperlink ref="I676" r:id="rId676"/>
    <hyperlink ref="I677" r:id="rId677"/>
    <hyperlink ref="I678" r:id="rId678"/>
    <hyperlink ref="I679" r:id="rId679"/>
    <hyperlink ref="I680" r:id="rId680"/>
    <hyperlink ref="I681" r:id="rId681"/>
    <hyperlink ref="I682" r:id="rId682"/>
    <hyperlink ref="I683" r:id="rId683"/>
    <hyperlink ref="I684" r:id="rId684"/>
    <hyperlink ref="I685" r:id="rId685"/>
    <hyperlink ref="I686" r:id="rId686"/>
    <hyperlink ref="I687" r:id="rId687"/>
    <hyperlink ref="I688" r:id="rId688"/>
    <hyperlink ref="I689" r:id="rId689"/>
    <hyperlink ref="I690" r:id="rId690"/>
    <hyperlink ref="I691" r:id="rId691"/>
    <hyperlink ref="I692" r:id="rId692"/>
    <hyperlink ref="I693" r:id="rId693"/>
    <hyperlink ref="I694" r:id="rId694"/>
    <hyperlink ref="I695" r:id="rId695"/>
    <hyperlink ref="I696" r:id="rId696"/>
    <hyperlink ref="I697" r:id="rId697"/>
    <hyperlink ref="I698" r:id="rId698"/>
    <hyperlink ref="I699" r:id="rId699"/>
    <hyperlink ref="I700" r:id="rId700"/>
    <hyperlink ref="I701" r:id="rId701"/>
    <hyperlink ref="I702" r:id="rId702"/>
    <hyperlink ref="I703" r:id="rId703"/>
    <hyperlink ref="I704" r:id="rId704"/>
    <hyperlink ref="I705" r:id="rId705"/>
    <hyperlink ref="I706" r:id="rId706"/>
    <hyperlink ref="I707" r:id="rId707"/>
    <hyperlink ref="I708" r:id="rId708"/>
    <hyperlink ref="I709" r:id="rId709"/>
    <hyperlink ref="I710" r:id="rId710"/>
    <hyperlink ref="I711" r:id="rId711"/>
    <hyperlink ref="I712" r:id="rId712"/>
    <hyperlink ref="I713" r:id="rId713"/>
    <hyperlink ref="I714" r:id="rId714"/>
    <hyperlink ref="I715" r:id="rId715"/>
    <hyperlink ref="I716" r:id="rId716"/>
    <hyperlink ref="I717" r:id="rId717"/>
    <hyperlink ref="I718" r:id="rId718"/>
    <hyperlink ref="I719" r:id="rId719"/>
    <hyperlink ref="I720" r:id="rId720"/>
    <hyperlink ref="I721" r:id="rId721"/>
    <hyperlink ref="I722" r:id="rId722"/>
    <hyperlink ref="I723" r:id="rId723"/>
    <hyperlink ref="I724" r:id="rId724"/>
    <hyperlink ref="I725" r:id="rId725"/>
    <hyperlink ref="I726" r:id="rId726"/>
    <hyperlink ref="I727" r:id="rId727"/>
    <hyperlink ref="I728" r:id="rId728"/>
    <hyperlink ref="I729" r:id="rId729"/>
    <hyperlink ref="I730" r:id="rId730"/>
    <hyperlink ref="I731" r:id="rId731"/>
    <hyperlink ref="I732" r:id="rId732"/>
    <hyperlink ref="I733" r:id="rId733"/>
    <hyperlink ref="I734" r:id="rId734"/>
    <hyperlink ref="I735" r:id="rId735"/>
    <hyperlink ref="I736" r:id="rId736"/>
    <hyperlink ref="I737" r:id="rId737"/>
    <hyperlink ref="I738" r:id="rId738"/>
    <hyperlink ref="I739" r:id="rId739"/>
    <hyperlink ref="I740" r:id="rId740"/>
    <hyperlink ref="I741" r:id="rId741"/>
    <hyperlink ref="I742" r:id="rId742"/>
    <hyperlink ref="I743" r:id="rId743"/>
    <hyperlink ref="I744" r:id="rId744"/>
    <hyperlink ref="I745" r:id="rId745"/>
    <hyperlink ref="I746" r:id="rId746"/>
    <hyperlink ref="I747" r:id="rId747"/>
    <hyperlink ref="I748" r:id="rId748"/>
    <hyperlink ref="I749" r:id="rId749"/>
    <hyperlink ref="I750" r:id="rId750"/>
    <hyperlink ref="I751" r:id="rId751"/>
    <hyperlink ref="I752" r:id="rId752"/>
    <hyperlink ref="I753" r:id="rId753"/>
    <hyperlink ref="I754" r:id="rId754"/>
    <hyperlink ref="I755" r:id="rId755"/>
    <hyperlink ref="I756" r:id="rId756"/>
    <hyperlink ref="I757" r:id="rId757"/>
    <hyperlink ref="I758" r:id="rId758"/>
    <hyperlink ref="I759" r:id="rId759"/>
    <hyperlink ref="I760" r:id="rId760"/>
    <hyperlink ref="I761" r:id="rId761"/>
    <hyperlink ref="I762" r:id="rId762"/>
    <hyperlink ref="I763" r:id="rId763"/>
    <hyperlink ref="I764" r:id="rId764"/>
    <hyperlink ref="I765" r:id="rId765"/>
    <hyperlink ref="I766" r:id="rId766"/>
    <hyperlink ref="I767" r:id="rId767"/>
    <hyperlink ref="I768" r:id="rId768"/>
    <hyperlink ref="I769" r:id="rId769"/>
    <hyperlink ref="I770" r:id="rId770"/>
    <hyperlink ref="I771" r:id="rId771"/>
    <hyperlink ref="I772" r:id="rId772"/>
    <hyperlink ref="I773" r:id="rId773"/>
    <hyperlink ref="I774" r:id="rId774"/>
    <hyperlink ref="I775" r:id="rId775"/>
    <hyperlink ref="I776" r:id="rId776"/>
    <hyperlink ref="I777" r:id="rId777"/>
    <hyperlink ref="I778" r:id="rId778"/>
    <hyperlink ref="I779" r:id="rId779"/>
    <hyperlink ref="I780" r:id="rId780"/>
    <hyperlink ref="I781" r:id="rId781"/>
    <hyperlink ref="I782" r:id="rId782"/>
    <hyperlink ref="I783" r:id="rId783"/>
    <hyperlink ref="I784" r:id="rId784"/>
    <hyperlink ref="I785" r:id="rId785"/>
    <hyperlink ref="I786" r:id="rId786"/>
    <hyperlink ref="I787" r:id="rId787"/>
    <hyperlink ref="I788" r:id="rId788"/>
    <hyperlink ref="I789" r:id="rId789"/>
    <hyperlink ref="I790" r:id="rId790"/>
    <hyperlink ref="I791" r:id="rId791"/>
    <hyperlink ref="I792" r:id="rId792"/>
    <hyperlink ref="I793" r:id="rId793"/>
    <hyperlink ref="I794" r:id="rId794"/>
    <hyperlink ref="I795" r:id="rId795"/>
    <hyperlink ref="I796" r:id="rId796"/>
    <hyperlink ref="I797" r:id="rId797"/>
    <hyperlink ref="I798" r:id="rId798"/>
    <hyperlink ref="I799" r:id="rId799"/>
    <hyperlink ref="I800" r:id="rId800"/>
    <hyperlink ref="I801" r:id="rId801"/>
    <hyperlink ref="I802" r:id="rId802"/>
    <hyperlink ref="I803" r:id="rId803"/>
    <hyperlink ref="I804" r:id="rId804"/>
    <hyperlink ref="I805" r:id="rId805"/>
    <hyperlink ref="I806" r:id="rId806"/>
    <hyperlink ref="I807" r:id="rId807"/>
    <hyperlink ref="I808" r:id="rId808"/>
    <hyperlink ref="I809" r:id="rId809"/>
    <hyperlink ref="I810" r:id="rId810"/>
    <hyperlink ref="I811" r:id="rId811"/>
    <hyperlink ref="I812" r:id="rId812"/>
    <hyperlink ref="I813" r:id="rId813"/>
    <hyperlink ref="I814" r:id="rId814"/>
    <hyperlink ref="I815" r:id="rId815"/>
    <hyperlink ref="I816" r:id="rId816"/>
    <hyperlink ref="I817" r:id="rId817"/>
    <hyperlink ref="I818" r:id="rId818"/>
    <hyperlink ref="I819" r:id="rId819"/>
    <hyperlink ref="I820" r:id="rId820"/>
    <hyperlink ref="I821" r:id="rId821"/>
    <hyperlink ref="I822" r:id="rId822"/>
    <hyperlink ref="I823" r:id="rId823"/>
    <hyperlink ref="I824" r:id="rId824"/>
    <hyperlink ref="I825" r:id="rId825"/>
    <hyperlink ref="I826" r:id="rId826"/>
    <hyperlink ref="I827" r:id="rId827"/>
    <hyperlink ref="I828" r:id="rId828"/>
    <hyperlink ref="I829" r:id="rId829"/>
    <hyperlink ref="I830" r:id="rId830"/>
    <hyperlink ref="I831" r:id="rId831"/>
    <hyperlink ref="I832" r:id="rId832"/>
    <hyperlink ref="I833" r:id="rId833"/>
    <hyperlink ref="I834" r:id="rId834"/>
    <hyperlink ref="I835" r:id="rId835"/>
    <hyperlink ref="I836" r:id="rId836"/>
    <hyperlink ref="I837" r:id="rId837"/>
    <hyperlink ref="I838" r:id="rId838"/>
    <hyperlink ref="I839" r:id="rId839"/>
    <hyperlink ref="I840" r:id="rId840"/>
    <hyperlink ref="I841" r:id="rId841"/>
    <hyperlink ref="I842" r:id="rId842"/>
    <hyperlink ref="I843" r:id="rId843"/>
    <hyperlink ref="I844" r:id="rId844"/>
    <hyperlink ref="I845" r:id="rId845"/>
    <hyperlink ref="I846" r:id="rId846"/>
    <hyperlink ref="I847" r:id="rId847"/>
    <hyperlink ref="I848" r:id="rId848"/>
    <hyperlink ref="I849" r:id="rId849"/>
    <hyperlink ref="I850" r:id="rId850"/>
    <hyperlink ref="I851" r:id="rId851"/>
    <hyperlink ref="I852" r:id="rId852"/>
    <hyperlink ref="I853" r:id="rId853"/>
    <hyperlink ref="I854" r:id="rId854"/>
    <hyperlink ref="I855" r:id="rId855"/>
    <hyperlink ref="I856" r:id="rId856"/>
    <hyperlink ref="I857" r:id="rId857"/>
    <hyperlink ref="I858" r:id="rId858"/>
    <hyperlink ref="I859" r:id="rId859"/>
    <hyperlink ref="I860" r:id="rId860"/>
    <hyperlink ref="I861" r:id="rId861"/>
    <hyperlink ref="I862" r:id="rId862"/>
    <hyperlink ref="I863" r:id="rId863"/>
    <hyperlink ref="I864" r:id="rId864"/>
    <hyperlink ref="I865" r:id="rId865"/>
    <hyperlink ref="I866" r:id="rId866"/>
    <hyperlink ref="I867" r:id="rId867"/>
    <hyperlink ref="I868" r:id="rId868"/>
    <hyperlink ref="I869" r:id="rId869"/>
    <hyperlink ref="I870" r:id="rId870"/>
    <hyperlink ref="I871" r:id="rId871"/>
    <hyperlink ref="I872" r:id="rId872"/>
    <hyperlink ref="I873" r:id="rId873"/>
    <hyperlink ref="I874" r:id="rId874"/>
    <hyperlink ref="I875" r:id="rId875"/>
    <hyperlink ref="I876" r:id="rId876"/>
    <hyperlink ref="I877" r:id="rId877"/>
    <hyperlink ref="I878" r:id="rId878"/>
    <hyperlink ref="I879" r:id="rId879"/>
    <hyperlink ref="I880" r:id="rId880"/>
    <hyperlink ref="I881" r:id="rId881"/>
    <hyperlink ref="I882" r:id="rId882"/>
    <hyperlink ref="I883" r:id="rId883"/>
    <hyperlink ref="I884" r:id="rId884"/>
    <hyperlink ref="I885" r:id="rId885"/>
    <hyperlink ref="I886" r:id="rId886"/>
    <hyperlink ref="I887" r:id="rId887"/>
    <hyperlink ref="I888" r:id="rId888"/>
    <hyperlink ref="I889" r:id="rId889"/>
    <hyperlink ref="I890" r:id="rId890"/>
    <hyperlink ref="I891" r:id="rId891"/>
    <hyperlink ref="I892" r:id="rId892"/>
    <hyperlink ref="I893" r:id="rId893"/>
    <hyperlink ref="I894" r:id="rId894"/>
    <hyperlink ref="I895" r:id="rId895"/>
    <hyperlink ref="I896" r:id="rId896"/>
    <hyperlink ref="I897" r:id="rId897"/>
    <hyperlink ref="I898" r:id="rId898"/>
    <hyperlink ref="I899" r:id="rId899"/>
    <hyperlink ref="I900" r:id="rId900"/>
    <hyperlink ref="I901" r:id="rId901"/>
    <hyperlink ref="I902" r:id="rId902"/>
    <hyperlink ref="I903" r:id="rId903"/>
    <hyperlink ref="I904" r:id="rId904"/>
    <hyperlink ref="I905" r:id="rId905"/>
    <hyperlink ref="I906" r:id="rId906"/>
    <hyperlink ref="I907" r:id="rId907"/>
    <hyperlink ref="I908" r:id="rId908"/>
    <hyperlink ref="I909" r:id="rId909"/>
    <hyperlink ref="I910" r:id="rId910"/>
    <hyperlink ref="I911" r:id="rId911"/>
    <hyperlink ref="I912" r:id="rId912"/>
    <hyperlink ref="I913" r:id="rId913"/>
    <hyperlink ref="I914" r:id="rId914"/>
    <hyperlink ref="I915" r:id="rId915"/>
    <hyperlink ref="I916" r:id="rId916"/>
    <hyperlink ref="I917" r:id="rId917"/>
    <hyperlink ref="I918" r:id="rId918"/>
    <hyperlink ref="I919" r:id="rId919"/>
    <hyperlink ref="I920" r:id="rId920"/>
    <hyperlink ref="I921" r:id="rId921"/>
    <hyperlink ref="I922" r:id="rId922"/>
    <hyperlink ref="I923" r:id="rId923"/>
    <hyperlink ref="I924" r:id="rId924"/>
    <hyperlink ref="I925" r:id="rId925"/>
    <hyperlink ref="I926" r:id="rId926"/>
    <hyperlink ref="I927" r:id="rId927"/>
    <hyperlink ref="I928" r:id="rId928"/>
    <hyperlink ref="I929" r:id="rId929"/>
    <hyperlink ref="I930" r:id="rId930"/>
    <hyperlink ref="I931" r:id="rId931"/>
    <hyperlink ref="I932" r:id="rId932"/>
    <hyperlink ref="I933" r:id="rId933"/>
    <hyperlink ref="I934" r:id="rId934"/>
    <hyperlink ref="I935" r:id="rId935"/>
    <hyperlink ref="I936" r:id="rId936"/>
    <hyperlink ref="I937" r:id="rId937"/>
    <hyperlink ref="I938" r:id="rId938"/>
    <hyperlink ref="I939" r:id="rId939"/>
    <hyperlink ref="I940" r:id="rId940"/>
    <hyperlink ref="I941" r:id="rId941"/>
    <hyperlink ref="I942" r:id="rId942"/>
    <hyperlink ref="I943" r:id="rId943"/>
    <hyperlink ref="I944" r:id="rId944"/>
    <hyperlink ref="I945" r:id="rId945"/>
    <hyperlink ref="I946" r:id="rId946"/>
    <hyperlink ref="I947" r:id="rId947"/>
    <hyperlink ref="I948" r:id="rId948"/>
    <hyperlink ref="I949" r:id="rId949"/>
    <hyperlink ref="I950" r:id="rId950"/>
    <hyperlink ref="I951" r:id="rId951"/>
    <hyperlink ref="I952" r:id="rId952"/>
    <hyperlink ref="I953" r:id="rId953"/>
    <hyperlink ref="I954" r:id="rId954"/>
    <hyperlink ref="I955" r:id="rId955"/>
    <hyperlink ref="I956" r:id="rId956"/>
    <hyperlink ref="I957" r:id="rId957"/>
    <hyperlink ref="I958" r:id="rId958"/>
    <hyperlink ref="I959" r:id="rId959"/>
    <hyperlink ref="I960" r:id="rId960"/>
    <hyperlink ref="I961" r:id="rId961"/>
    <hyperlink ref="I962" r:id="rId962"/>
    <hyperlink ref="I963" r:id="rId963"/>
    <hyperlink ref="I964" r:id="rId964"/>
    <hyperlink ref="I965" r:id="rId965"/>
    <hyperlink ref="I966" r:id="rId966"/>
    <hyperlink ref="I967" r:id="rId967"/>
    <hyperlink ref="I968" r:id="rId968"/>
    <hyperlink ref="I969" r:id="rId969"/>
    <hyperlink ref="I970" r:id="rId970"/>
    <hyperlink ref="I971" r:id="rId971"/>
    <hyperlink ref="I972" r:id="rId972"/>
    <hyperlink ref="I973" r:id="rId973"/>
    <hyperlink ref="I974" r:id="rId974"/>
    <hyperlink ref="I975" r:id="rId975"/>
    <hyperlink ref="I976" r:id="rId976"/>
    <hyperlink ref="I977" r:id="rId977"/>
    <hyperlink ref="I978" r:id="rId978"/>
    <hyperlink ref="I979" r:id="rId979"/>
    <hyperlink ref="I980" r:id="rId980"/>
    <hyperlink ref="I981" r:id="rId981"/>
    <hyperlink ref="I982" r:id="rId982"/>
    <hyperlink ref="I983" r:id="rId983"/>
    <hyperlink ref="I984" r:id="rId984"/>
    <hyperlink ref="I985" r:id="rId985"/>
    <hyperlink ref="I986" r:id="rId986"/>
    <hyperlink ref="I987" r:id="rId987"/>
    <hyperlink ref="I988" r:id="rId988"/>
    <hyperlink ref="I989" r:id="rId989"/>
    <hyperlink ref="I990" r:id="rId990"/>
    <hyperlink ref="I991" r:id="rId991"/>
    <hyperlink ref="I992" r:id="rId992"/>
    <hyperlink ref="I993" r:id="rId993"/>
    <hyperlink ref="I994" r:id="rId994"/>
    <hyperlink ref="I995" r:id="rId995"/>
    <hyperlink ref="I996" r:id="rId996"/>
    <hyperlink ref="I997" r:id="rId997"/>
    <hyperlink ref="I998" r:id="rId998"/>
    <hyperlink ref="I999" r:id="rId999"/>
    <hyperlink ref="I1000" r:id="rId1000"/>
    <hyperlink ref="I1001" r:id="rId1001"/>
    <hyperlink ref="I1002" r:id="rId1002"/>
    <hyperlink ref="I1003" r:id="rId1003"/>
    <hyperlink ref="I1004" r:id="rId1004"/>
    <hyperlink ref="I1005" r:id="rId1005"/>
    <hyperlink ref="I1006" r:id="rId1006"/>
    <hyperlink ref="I1007" r:id="rId1007"/>
    <hyperlink ref="I1008" r:id="rId1008"/>
    <hyperlink ref="I1009" r:id="rId1009"/>
    <hyperlink ref="I1010" r:id="rId1010"/>
    <hyperlink ref="I1011" r:id="rId1011"/>
    <hyperlink ref="I1012" r:id="rId1012"/>
    <hyperlink ref="I1013" r:id="rId1013"/>
    <hyperlink ref="I1014" r:id="rId1014"/>
    <hyperlink ref="I1015" r:id="rId1015"/>
    <hyperlink ref="I1016" r:id="rId1016"/>
    <hyperlink ref="I1017" r:id="rId1017"/>
    <hyperlink ref="I1018" r:id="rId1018"/>
    <hyperlink ref="I1019" r:id="rId1019"/>
    <hyperlink ref="I1020" r:id="rId1020"/>
    <hyperlink ref="I1021" r:id="rId1021"/>
    <hyperlink ref="I1022" r:id="rId1022"/>
    <hyperlink ref="I1023" r:id="rId1023"/>
    <hyperlink ref="I1024" r:id="rId1024"/>
    <hyperlink ref="I1025" r:id="rId1025"/>
    <hyperlink ref="I1026" r:id="rId1026"/>
    <hyperlink ref="I1027" r:id="rId1027"/>
    <hyperlink ref="I1028" r:id="rId1028"/>
    <hyperlink ref="I1029" r:id="rId1029"/>
    <hyperlink ref="I1030" r:id="rId1030"/>
    <hyperlink ref="I1031" r:id="rId1031"/>
    <hyperlink ref="I1032" r:id="rId1032"/>
    <hyperlink ref="I1033" r:id="rId1033"/>
    <hyperlink ref="I1034" r:id="rId1034"/>
    <hyperlink ref="I1035" r:id="rId1035"/>
    <hyperlink ref="I1036" r:id="rId1036"/>
    <hyperlink ref="I1037" r:id="rId1037"/>
    <hyperlink ref="I1038" r:id="rId1038"/>
    <hyperlink ref="I1039" r:id="rId1039"/>
    <hyperlink ref="I1040" r:id="rId1040"/>
    <hyperlink ref="I1041" r:id="rId1041"/>
    <hyperlink ref="I1042" r:id="rId1042"/>
    <hyperlink ref="I1043" r:id="rId1043"/>
    <hyperlink ref="I1044" r:id="rId1044"/>
    <hyperlink ref="I1045" r:id="rId1045"/>
    <hyperlink ref="I1046" r:id="rId1046"/>
    <hyperlink ref="I1047" r:id="rId1047"/>
    <hyperlink ref="I1048" r:id="rId1048"/>
    <hyperlink ref="I1049" r:id="rId1049"/>
    <hyperlink ref="I1050" r:id="rId1050"/>
    <hyperlink ref="I1051" r:id="rId1051"/>
    <hyperlink ref="I1052" r:id="rId1052"/>
    <hyperlink ref="I1053" r:id="rId1053"/>
    <hyperlink ref="I1054" r:id="rId1054"/>
    <hyperlink ref="I1055" r:id="rId1055"/>
    <hyperlink ref="I1056" r:id="rId1056"/>
    <hyperlink ref="I1057" r:id="rId1057"/>
    <hyperlink ref="I1058" r:id="rId1058"/>
    <hyperlink ref="I1059" r:id="rId1059"/>
    <hyperlink ref="I1060" r:id="rId1060"/>
    <hyperlink ref="I1061" r:id="rId1061"/>
    <hyperlink ref="I1062" r:id="rId1062"/>
    <hyperlink ref="I1063" r:id="rId1063"/>
    <hyperlink ref="I1064" r:id="rId1064"/>
    <hyperlink ref="I1065" r:id="rId1065"/>
    <hyperlink ref="I1066" r:id="rId1066"/>
    <hyperlink ref="I1067" r:id="rId1067"/>
    <hyperlink ref="I1068" r:id="rId1068"/>
    <hyperlink ref="I1069" r:id="rId1069"/>
    <hyperlink ref="I1070" r:id="rId1070"/>
    <hyperlink ref="I1071" r:id="rId1071"/>
    <hyperlink ref="I1072" r:id="rId1072"/>
    <hyperlink ref="I1073" r:id="rId1073"/>
    <hyperlink ref="I1074" r:id="rId1074"/>
    <hyperlink ref="I1075" r:id="rId1075"/>
    <hyperlink ref="I1076" r:id="rId1076"/>
    <hyperlink ref="I1077" r:id="rId1077"/>
    <hyperlink ref="I1078" r:id="rId1078"/>
    <hyperlink ref="I1079" r:id="rId1079"/>
    <hyperlink ref="I1080" r:id="rId1080"/>
    <hyperlink ref="I1081" r:id="rId1081"/>
    <hyperlink ref="I1082" r:id="rId1082"/>
    <hyperlink ref="I1083" r:id="rId1083"/>
    <hyperlink ref="I1084" r:id="rId1084"/>
    <hyperlink ref="I1085" r:id="rId1085"/>
    <hyperlink ref="I1086" r:id="rId1086"/>
    <hyperlink ref="I1087" r:id="rId1087"/>
    <hyperlink ref="I1088" r:id="rId1088"/>
    <hyperlink ref="I1089" r:id="rId1089"/>
    <hyperlink ref="I1090" r:id="rId1090"/>
    <hyperlink ref="I1091" r:id="rId1091"/>
    <hyperlink ref="I1105" r:id="rId1092"/>
    <hyperlink ref="I1125" r:id="rId1093"/>
    <hyperlink ref="I1136" r:id="rId1094"/>
    <hyperlink ref="I1137" r:id="rId1095"/>
    <hyperlink ref="I1138" r:id="rId1096"/>
    <hyperlink ref="I1146" r:id="rId1097"/>
    <hyperlink ref="I1150" r:id="rId1098"/>
    <hyperlink ref="I1152" r:id="rId1099"/>
    <hyperlink ref="I1169" r:id="rId1100"/>
    <hyperlink ref="I1170" r:id="rId1101"/>
    <hyperlink ref="I1171" r:id="rId1102"/>
    <hyperlink ref="I1189" r:id="rId1103"/>
    <hyperlink ref="I1191" r:id="rId1104"/>
    <hyperlink ref="I1200" r:id="rId1105"/>
    <hyperlink ref="I1211" r:id="rId1106"/>
    <hyperlink ref="I1223" r:id="rId1107"/>
    <hyperlink ref="I1226" r:id="rId1108"/>
    <hyperlink ref="I1230" r:id="rId1109"/>
    <hyperlink ref="I1231" r:id="rId1110"/>
    <hyperlink ref="I1244" r:id="rId1111"/>
    <hyperlink ref="I1250" r:id="rId1112"/>
    <hyperlink ref="I1251" r:id="rId1113"/>
    <hyperlink ref="I1252" r:id="rId1114"/>
    <hyperlink ref="I1253" r:id="rId1115"/>
    <hyperlink ref="I1259" r:id="rId1116"/>
    <hyperlink ref="I1262" r:id="rId1117"/>
    <hyperlink ref="I1269" r:id="rId1118"/>
    <hyperlink ref="I1282" r:id="rId1119"/>
    <hyperlink ref="I1285" r:id="rId1120"/>
    <hyperlink ref="I1288" r:id="rId1121"/>
    <hyperlink ref="I1298" r:id="rId1122"/>
    <hyperlink ref="I1299" r:id="rId1123"/>
    <hyperlink ref="I1300" r:id="rId1124"/>
    <hyperlink ref="I1352" r:id="rId1125"/>
    <hyperlink ref="I1353" r:id="rId1126"/>
    <hyperlink ref="I1354" r:id="rId1127"/>
    <hyperlink ref="I1355" r:id="rId1128"/>
    <hyperlink ref="I1356" r:id="rId1129"/>
    <hyperlink ref="I1359" r:id="rId1130"/>
    <hyperlink ref="I1370" r:id="rId1131"/>
    <hyperlink ref="I1371" r:id="rId1132"/>
    <hyperlink ref="I1373" r:id="rId1133"/>
    <hyperlink ref="I1382" r:id="rId1134"/>
    <hyperlink ref="I1387" r:id="rId1135"/>
    <hyperlink ref="I1408" r:id="rId1136"/>
    <hyperlink ref="I1411" r:id="rId1137"/>
    <hyperlink ref="I1424" r:id="rId1138"/>
    <hyperlink ref="I1428" r:id="rId1139"/>
    <hyperlink ref="I1435" r:id="rId1140"/>
    <hyperlink ref="I1456" r:id="rId1141"/>
    <hyperlink ref="I1463" r:id="rId1142"/>
    <hyperlink ref="I1473" r:id="rId1143"/>
    <hyperlink ref="I1483" r:id="rId1144"/>
    <hyperlink ref="I1492" r:id="rId1145"/>
    <hyperlink ref="I1499" r:id="rId1146"/>
    <hyperlink ref="I1504" r:id="rId1147"/>
    <hyperlink ref="I1505" r:id="rId1148"/>
    <hyperlink ref="I1506" r:id="rId1149"/>
    <hyperlink ref="I1507" r:id="rId1150"/>
    <hyperlink ref="I1508" r:id="rId1151"/>
    <hyperlink ref="I1513" r:id="rId1152"/>
    <hyperlink ref="I1515" r:id="rId1153"/>
    <hyperlink ref="I1516" r:id="rId1154"/>
    <hyperlink ref="I1517" r:id="rId1155"/>
    <hyperlink ref="I1518" r:id="rId1156"/>
    <hyperlink ref="I1519" r:id="rId1157"/>
    <hyperlink ref="I1520" r:id="rId1158"/>
    <hyperlink ref="I1525" r:id="rId1159"/>
    <hyperlink ref="I1526" r:id="rId1160"/>
    <hyperlink ref="I1527" r:id="rId1161"/>
    <hyperlink ref="I1528" r:id="rId1162"/>
    <hyperlink ref="I1529" r:id="rId1163"/>
    <hyperlink ref="I1530" r:id="rId1164"/>
    <hyperlink ref="I1531" r:id="rId1165"/>
    <hyperlink ref="I1532" r:id="rId1166"/>
    <hyperlink ref="I1534" r:id="rId1167"/>
    <hyperlink ref="I1535" r:id="rId1168"/>
    <hyperlink ref="I1537" r:id="rId1169"/>
    <hyperlink ref="I1541" r:id="rId1170"/>
    <hyperlink ref="I1546" r:id="rId1171"/>
    <hyperlink ref="I1547" r:id="rId1172"/>
    <hyperlink ref="I1560" r:id="rId1173"/>
    <hyperlink ref="I1561" r:id="rId1174"/>
    <hyperlink ref="I1565" r:id="rId1175"/>
    <hyperlink ref="I1566" r:id="rId1176"/>
    <hyperlink ref="I1567" r:id="rId1177"/>
    <hyperlink ref="I1568" r:id="rId1178"/>
    <hyperlink ref="I1569" r:id="rId1179"/>
    <hyperlink ref="I1570" r:id="rId1180"/>
    <hyperlink ref="I1571" r:id="rId1181"/>
    <hyperlink ref="I1572" r:id="rId1182"/>
    <hyperlink ref="I1573" r:id="rId1183"/>
    <hyperlink ref="I1574" r:id="rId1184"/>
    <hyperlink ref="I1575" r:id="rId1185"/>
    <hyperlink ref="I1576" r:id="rId1186"/>
    <hyperlink ref="I1577" r:id="rId1187"/>
    <hyperlink ref="I1581" r:id="rId1188"/>
    <hyperlink ref="I1582" r:id="rId1189"/>
    <hyperlink ref="I1583" r:id="rId1190"/>
    <hyperlink ref="I1601" r:id="rId1191"/>
    <hyperlink ref="I1610" r:id="rId1192"/>
    <hyperlink ref="I1634" r:id="rId1193"/>
    <hyperlink ref="I1646" r:id="rId1194"/>
    <hyperlink ref="I1685" r:id="rId1195"/>
    <hyperlink ref="I1689" r:id="rId1196"/>
    <hyperlink ref="I1694" r:id="rId1197"/>
    <hyperlink ref="I1699" r:id="rId1198"/>
    <hyperlink ref="I1700" r:id="rId1199"/>
    <hyperlink ref="I1709" r:id="rId1200"/>
    <hyperlink ref="I1710" r:id="rId1201"/>
    <hyperlink ref="I1713" r:id="rId1202"/>
    <hyperlink ref="I1715" r:id="rId1203"/>
    <hyperlink ref="I1723" r:id="rId1204"/>
    <hyperlink ref="I1735" r:id="rId1205"/>
    <hyperlink ref="I1757" r:id="rId1206"/>
    <hyperlink ref="I1761" r:id="rId1207"/>
    <hyperlink ref="I1785" r:id="rId1208"/>
    <hyperlink ref="I1786" r:id="rId1209"/>
    <hyperlink ref="I1787" r:id="rId1210"/>
    <hyperlink ref="I1788" r:id="rId1211"/>
    <hyperlink ref="I1789" r:id="rId1212"/>
    <hyperlink ref="I1790" r:id="rId1213"/>
    <hyperlink ref="I1791" r:id="rId1214"/>
    <hyperlink ref="I1792" r:id="rId1215"/>
    <hyperlink ref="I1793" r:id="rId1216"/>
    <hyperlink ref="I1794" r:id="rId1217"/>
    <hyperlink ref="I1795" r:id="rId1218"/>
    <hyperlink ref="I1796" r:id="rId1219"/>
    <hyperlink ref="I1797" r:id="rId1220"/>
    <hyperlink ref="I1798" r:id="rId1221"/>
    <hyperlink ref="I1799" r:id="rId1222"/>
    <hyperlink ref="I1800" r:id="rId1223"/>
    <hyperlink ref="I1801" r:id="rId1224"/>
    <hyperlink ref="I1802" r:id="rId1225"/>
    <hyperlink ref="I1803" r:id="rId1226"/>
    <hyperlink ref="I1804" r:id="rId1227"/>
    <hyperlink ref="I1805" r:id="rId1228"/>
    <hyperlink ref="I1806" r:id="rId1229"/>
    <hyperlink ref="I1807" r:id="rId1230"/>
    <hyperlink ref="I1808" r:id="rId1231"/>
    <hyperlink ref="I1809" r:id="rId1232"/>
    <hyperlink ref="I1810" r:id="rId1233"/>
    <hyperlink ref="I1811" r:id="rId1234"/>
    <hyperlink ref="I1812" r:id="rId1235"/>
    <hyperlink ref="I1813" r:id="rId1236"/>
    <hyperlink ref="I1814" r:id="rId1237"/>
    <hyperlink ref="I1815" r:id="rId1238"/>
    <hyperlink ref="I1816" r:id="rId1239"/>
    <hyperlink ref="I1817" r:id="rId1240"/>
    <hyperlink ref="I1818" r:id="rId1241"/>
    <hyperlink ref="I1819" r:id="rId1242"/>
    <hyperlink ref="I1820" r:id="rId1243"/>
    <hyperlink ref="I1821" r:id="rId1244"/>
    <hyperlink ref="I1822" r:id="rId1245"/>
    <hyperlink ref="I1823" r:id="rId1246"/>
    <hyperlink ref="I1824" r:id="rId1247"/>
    <hyperlink ref="I1825" r:id="rId1248"/>
    <hyperlink ref="I1826" r:id="rId1249"/>
    <hyperlink ref="I1827" r:id="rId1250"/>
    <hyperlink ref="I1828" r:id="rId1251"/>
    <hyperlink ref="I1829" r:id="rId1252"/>
    <hyperlink ref="I1830" r:id="rId1253"/>
    <hyperlink ref="I1831" r:id="rId1254"/>
    <hyperlink ref="I1832" r:id="rId1255"/>
    <hyperlink ref="I1833" r:id="rId1256"/>
    <hyperlink ref="I1834" r:id="rId1257"/>
    <hyperlink ref="I1835" r:id="rId1258"/>
    <hyperlink ref="I1836" r:id="rId1259"/>
    <hyperlink ref="I1837" r:id="rId1260"/>
    <hyperlink ref="I1838" r:id="rId1261"/>
    <hyperlink ref="I1839" r:id="rId1262"/>
    <hyperlink ref="I1840" r:id="rId1263"/>
    <hyperlink ref="I1841" r:id="rId1264"/>
    <hyperlink ref="I1842" r:id="rId1265"/>
    <hyperlink ref="I1843" r:id="rId1266"/>
    <hyperlink ref="I1844" r:id="rId1267"/>
    <hyperlink ref="I1845" r:id="rId1268"/>
    <hyperlink ref="I1846" r:id="rId1269"/>
    <hyperlink ref="I1847" r:id="rId1270"/>
    <hyperlink ref="I1848" r:id="rId1271"/>
    <hyperlink ref="I1849" r:id="rId1272"/>
    <hyperlink ref="I1850" r:id="rId1273"/>
    <hyperlink ref="I1851" r:id="rId1274"/>
    <hyperlink ref="I1852" r:id="rId1275"/>
    <hyperlink ref="I1853" r:id="rId1276"/>
    <hyperlink ref="I1854" r:id="rId1277"/>
    <hyperlink ref="I1855" r:id="rId1278"/>
    <hyperlink ref="I1856" r:id="rId1279"/>
    <hyperlink ref="I1857" r:id="rId1280"/>
    <hyperlink ref="I1858" r:id="rId1281"/>
    <hyperlink ref="I1859" r:id="rId1282"/>
    <hyperlink ref="I1860" r:id="rId1283"/>
    <hyperlink ref="I1861" r:id="rId1284"/>
    <hyperlink ref="I1862" r:id="rId1285"/>
    <hyperlink ref="I1863" r:id="rId1286"/>
    <hyperlink ref="I1864" r:id="rId1287"/>
    <hyperlink ref="I1865" r:id="rId1288"/>
    <hyperlink ref="I1866" r:id="rId1289"/>
    <hyperlink ref="I1867" r:id="rId1290"/>
    <hyperlink ref="I1868" r:id="rId1291"/>
    <hyperlink ref="I1869" r:id="rId1292"/>
    <hyperlink ref="I1870" r:id="rId1293"/>
    <hyperlink ref="I1871" r:id="rId1294"/>
    <hyperlink ref="I1872" r:id="rId1295"/>
    <hyperlink ref="I1873" r:id="rId1296"/>
    <hyperlink ref="I1874" r:id="rId1297"/>
    <hyperlink ref="I1875" r:id="rId1298"/>
    <hyperlink ref="I1876" r:id="rId1299"/>
    <hyperlink ref="I1877" r:id="rId1300"/>
    <hyperlink ref="I1878" r:id="rId1301"/>
    <hyperlink ref="I1879" r:id="rId1302"/>
    <hyperlink ref="I1880" r:id="rId1303"/>
    <hyperlink ref="I1881" r:id="rId1304"/>
    <hyperlink ref="I1882" r:id="rId1305"/>
    <hyperlink ref="I1883" r:id="rId1306"/>
    <hyperlink ref="I1884" r:id="rId1307"/>
    <hyperlink ref="I1885" r:id="rId1308"/>
    <hyperlink ref="I1886" r:id="rId1309"/>
    <hyperlink ref="I1887" r:id="rId1310"/>
    <hyperlink ref="I1888" r:id="rId1311"/>
    <hyperlink ref="I1889" r:id="rId1312"/>
    <hyperlink ref="I1890" r:id="rId1313"/>
    <hyperlink ref="I1891" r:id="rId1314"/>
    <hyperlink ref="I1892" r:id="rId1315"/>
    <hyperlink ref="I1893" r:id="rId1316"/>
    <hyperlink ref="I1894" r:id="rId1317"/>
    <hyperlink ref="I1895" r:id="rId1318"/>
    <hyperlink ref="I1896" r:id="rId1319"/>
    <hyperlink ref="I1897" r:id="rId1320"/>
    <hyperlink ref="I1898" r:id="rId1321"/>
    <hyperlink ref="I1899" r:id="rId1322"/>
    <hyperlink ref="I1900" r:id="rId1323"/>
    <hyperlink ref="I1901" r:id="rId1324"/>
    <hyperlink ref="I1902" r:id="rId1325"/>
    <hyperlink ref="I1903" r:id="rId1326"/>
    <hyperlink ref="I1904" r:id="rId1327"/>
    <hyperlink ref="I1905" r:id="rId1328"/>
    <hyperlink ref="I1906" r:id="rId1329"/>
    <hyperlink ref="I1907" r:id="rId1330"/>
    <hyperlink ref="I1908" r:id="rId1331"/>
    <hyperlink ref="I1909" r:id="rId1332"/>
    <hyperlink ref="I1910" r:id="rId1333"/>
    <hyperlink ref="I1911" r:id="rId1334"/>
    <hyperlink ref="I1912" r:id="rId1335"/>
    <hyperlink ref="I1913" r:id="rId1336"/>
    <hyperlink ref="I1914" r:id="rId1337"/>
    <hyperlink ref="I1915" r:id="rId1338"/>
    <hyperlink ref="I1916" r:id="rId1339"/>
    <hyperlink ref="I1917" r:id="rId1340"/>
    <hyperlink ref="I1918" r:id="rId1341"/>
    <hyperlink ref="I1919" r:id="rId1342"/>
    <hyperlink ref="I1920" r:id="rId1343"/>
    <hyperlink ref="I1921" r:id="rId1344"/>
    <hyperlink ref="I1922" r:id="rId1345"/>
    <hyperlink ref="I1923" r:id="rId1346"/>
    <hyperlink ref="I1924" r:id="rId1347"/>
    <hyperlink ref="I1925" r:id="rId1348"/>
    <hyperlink ref="I1926" r:id="rId1349"/>
    <hyperlink ref="I1927" r:id="rId1350"/>
    <hyperlink ref="I1928" r:id="rId1351"/>
    <hyperlink ref="I1929" r:id="rId1352"/>
    <hyperlink ref="I1930" r:id="rId1353"/>
    <hyperlink ref="I1931" r:id="rId1354"/>
    <hyperlink ref="I1932" r:id="rId1355"/>
    <hyperlink ref="I1933" r:id="rId1356"/>
    <hyperlink ref="I1934" r:id="rId1357"/>
    <hyperlink ref="I1935" r:id="rId1358"/>
    <hyperlink ref="I1936" r:id="rId1359"/>
    <hyperlink ref="I1937" r:id="rId1360"/>
    <hyperlink ref="I1938" r:id="rId1361"/>
    <hyperlink ref="I1939" r:id="rId1362"/>
    <hyperlink ref="I1940" r:id="rId1363"/>
    <hyperlink ref="I1941" r:id="rId1364"/>
    <hyperlink ref="I1942" r:id="rId1365"/>
    <hyperlink ref="I1943" r:id="rId1366"/>
    <hyperlink ref="I1944" r:id="rId1367"/>
    <hyperlink ref="I1945" r:id="rId1368"/>
    <hyperlink ref="I1946" r:id="rId1369"/>
    <hyperlink ref="I1947" r:id="rId1370"/>
    <hyperlink ref="I1948" r:id="rId1371"/>
    <hyperlink ref="I1949" r:id="rId1372"/>
    <hyperlink ref="I1950" r:id="rId1373"/>
    <hyperlink ref="I1951" r:id="rId1374"/>
    <hyperlink ref="I1952" r:id="rId1375"/>
    <hyperlink ref="I1953" r:id="rId1376"/>
    <hyperlink ref="I1954" r:id="rId1377"/>
    <hyperlink ref="I1955" r:id="rId1378"/>
    <hyperlink ref="I1956" r:id="rId1379"/>
    <hyperlink ref="I1957" r:id="rId1380"/>
    <hyperlink ref="I1958" r:id="rId1381"/>
    <hyperlink ref="I1959" r:id="rId1382"/>
    <hyperlink ref="I1960" r:id="rId1383"/>
    <hyperlink ref="I1961" r:id="rId1384"/>
    <hyperlink ref="I1962" r:id="rId1385"/>
    <hyperlink ref="I1963" r:id="rId1386"/>
    <hyperlink ref="I1964" r:id="rId1387"/>
    <hyperlink ref="I1965" r:id="rId1388"/>
    <hyperlink ref="I1966" r:id="rId1389"/>
    <hyperlink ref="I1967" r:id="rId1390"/>
    <hyperlink ref="I1968" r:id="rId1391"/>
    <hyperlink ref="I1969" r:id="rId1392"/>
    <hyperlink ref="I1970" r:id="rId1393"/>
    <hyperlink ref="I1971" r:id="rId1394"/>
    <hyperlink ref="I1972" r:id="rId1395"/>
    <hyperlink ref="I1973" r:id="rId1396"/>
    <hyperlink ref="I1974" r:id="rId1397"/>
    <hyperlink ref="I1975" r:id="rId1398"/>
    <hyperlink ref="I1976" r:id="rId1399"/>
    <hyperlink ref="I1977" r:id="rId1400"/>
    <hyperlink ref="I1978" r:id="rId1401"/>
    <hyperlink ref="I1979" r:id="rId1402"/>
    <hyperlink ref="I1980" r:id="rId1403"/>
    <hyperlink ref="I1981" r:id="rId1404"/>
    <hyperlink ref="I1982" r:id="rId1405"/>
    <hyperlink ref="I1983" r:id="rId1406"/>
    <hyperlink ref="I1984" r:id="rId1407"/>
    <hyperlink ref="I1985" r:id="rId1408"/>
    <hyperlink ref="I1986" r:id="rId1409"/>
    <hyperlink ref="I1987" r:id="rId1410"/>
    <hyperlink ref="I1988" r:id="rId1411"/>
    <hyperlink ref="I1989" r:id="rId1412"/>
    <hyperlink ref="I1990" r:id="rId1413"/>
    <hyperlink ref="I1991" r:id="rId1414"/>
    <hyperlink ref="I1992" r:id="rId1415"/>
    <hyperlink ref="I1993" r:id="rId1416"/>
    <hyperlink ref="I1994" r:id="rId1417"/>
    <hyperlink ref="I1995" r:id="rId1418"/>
    <hyperlink ref="I1996" r:id="rId1419"/>
    <hyperlink ref="I1997" r:id="rId1420"/>
    <hyperlink ref="I1998" r:id="rId1421"/>
    <hyperlink ref="I1999" r:id="rId1422"/>
    <hyperlink ref="I2000" r:id="rId1423"/>
    <hyperlink ref="I2001" r:id="rId1424"/>
    <hyperlink ref="I2002" r:id="rId1425"/>
    <hyperlink ref="I2003" r:id="rId1426"/>
    <hyperlink ref="I2004" r:id="rId1427"/>
    <hyperlink ref="I2005" r:id="rId1428"/>
    <hyperlink ref="I2006" r:id="rId1429"/>
    <hyperlink ref="I2007" r:id="rId1430"/>
    <hyperlink ref="I2008" r:id="rId1431"/>
    <hyperlink ref="I2009" r:id="rId1432"/>
    <hyperlink ref="I2010" r:id="rId1433"/>
    <hyperlink ref="I2011" r:id="rId1434"/>
    <hyperlink ref="I2012" r:id="rId1435"/>
    <hyperlink ref="I2013" r:id="rId1436"/>
    <hyperlink ref="I2014" r:id="rId1437"/>
    <hyperlink ref="I2015" r:id="rId1438"/>
    <hyperlink ref="I2016" r:id="rId1439"/>
    <hyperlink ref="I2017" r:id="rId1440"/>
    <hyperlink ref="I2018" r:id="rId1441"/>
    <hyperlink ref="I2019" r:id="rId1442"/>
    <hyperlink ref="I2020" r:id="rId1443"/>
    <hyperlink ref="I2021" r:id="rId1444"/>
    <hyperlink ref="I2022" r:id="rId1445"/>
    <hyperlink ref="I2023" r:id="rId1446"/>
    <hyperlink ref="I2024" r:id="rId1447"/>
    <hyperlink ref="I2025" r:id="rId1448"/>
    <hyperlink ref="I2026" r:id="rId1449"/>
    <hyperlink ref="I2027" r:id="rId1450"/>
    <hyperlink ref="I2028" r:id="rId1451"/>
    <hyperlink ref="I2029" r:id="rId1452"/>
    <hyperlink ref="I2030" r:id="rId1453"/>
    <hyperlink ref="I2031" r:id="rId1454"/>
    <hyperlink ref="I2032" r:id="rId1455"/>
    <hyperlink ref="I2033" r:id="rId1456"/>
    <hyperlink ref="I2034" r:id="rId1457"/>
    <hyperlink ref="I2035" r:id="rId1458"/>
    <hyperlink ref="I2036" r:id="rId1459"/>
    <hyperlink ref="I2037" r:id="rId1460"/>
    <hyperlink ref="I2038" r:id="rId1461"/>
    <hyperlink ref="I2039" r:id="rId1462"/>
    <hyperlink ref="I2040" r:id="rId1463"/>
    <hyperlink ref="I2041" r:id="rId1464"/>
    <hyperlink ref="I2042" r:id="rId1465"/>
    <hyperlink ref="I2043" r:id="rId1466"/>
    <hyperlink ref="I2044" r:id="rId1467"/>
    <hyperlink ref="I2045" r:id="rId1468"/>
    <hyperlink ref="I2046" r:id="rId1469"/>
    <hyperlink ref="I2047" r:id="rId1470"/>
    <hyperlink ref="I2048" r:id="rId1471"/>
    <hyperlink ref="I2049" r:id="rId1472"/>
    <hyperlink ref="I2050" r:id="rId1473"/>
    <hyperlink ref="I2051" r:id="rId1474"/>
    <hyperlink ref="I2052" r:id="rId1475"/>
    <hyperlink ref="I2053" r:id="rId1476"/>
    <hyperlink ref="I2054" r:id="rId1477"/>
    <hyperlink ref="I2055" r:id="rId1478"/>
    <hyperlink ref="I2058" r:id="rId1479"/>
    <hyperlink ref="I2059" r:id="rId1480"/>
    <hyperlink ref="I2069" r:id="rId1481"/>
    <hyperlink ref="I2071" r:id="rId1482"/>
    <hyperlink ref="I2075" r:id="rId1483"/>
    <hyperlink ref="I2077" r:id="rId1484"/>
    <hyperlink ref="I2078" r:id="rId1485"/>
    <hyperlink ref="I2080" r:id="rId1486"/>
    <hyperlink ref="I2090" r:id="rId1487"/>
    <hyperlink ref="I2092" r:id="rId1488"/>
    <hyperlink ref="I2093" r:id="rId1489"/>
    <hyperlink ref="I2094" r:id="rId1490"/>
    <hyperlink ref="I2095" r:id="rId1491"/>
    <hyperlink ref="I2096" r:id="rId1492"/>
    <hyperlink ref="I2097" r:id="rId1493"/>
    <hyperlink ref="I2098" r:id="rId1494"/>
    <hyperlink ref="I2099" r:id="rId1495"/>
    <hyperlink ref="I2100" r:id="rId1496"/>
    <hyperlink ref="I2101" r:id="rId1497"/>
    <hyperlink ref="I2102" r:id="rId1498"/>
    <hyperlink ref="I2103" r:id="rId1499"/>
    <hyperlink ref="I2104" r:id="rId1500"/>
    <hyperlink ref="I2105" r:id="rId1501"/>
    <hyperlink ref="I2106" r:id="rId1502"/>
    <hyperlink ref="I2107" r:id="rId1503"/>
    <hyperlink ref="I2108" r:id="rId1504"/>
    <hyperlink ref="I2109" r:id="rId1505"/>
    <hyperlink ref="I2110" r:id="rId1506"/>
    <hyperlink ref="I2111" r:id="rId1507"/>
    <hyperlink ref="I2112" r:id="rId1508"/>
    <hyperlink ref="I2113" r:id="rId1509"/>
    <hyperlink ref="I2114" r:id="rId1510"/>
    <hyperlink ref="I2115" r:id="rId1511"/>
    <hyperlink ref="I2116" r:id="rId1512"/>
    <hyperlink ref="I2117" r:id="rId1513"/>
    <hyperlink ref="I2118" r:id="rId1514"/>
    <hyperlink ref="I2119" r:id="rId1515"/>
    <hyperlink ref="I2120" r:id="rId1516"/>
    <hyperlink ref="I2121" r:id="rId1517"/>
    <hyperlink ref="I2122" r:id="rId1518"/>
    <hyperlink ref="I2123" r:id="rId1519"/>
    <hyperlink ref="I2124" r:id="rId1520"/>
    <hyperlink ref="I2125" r:id="rId1521"/>
    <hyperlink ref="I2126" r:id="rId1522"/>
    <hyperlink ref="I2127" r:id="rId1523"/>
    <hyperlink ref="I2128" r:id="rId1524"/>
    <hyperlink ref="I2129" r:id="rId1525"/>
    <hyperlink ref="I2130" r:id="rId1526"/>
    <hyperlink ref="I2131" r:id="rId1527"/>
    <hyperlink ref="I2132" r:id="rId1528"/>
    <hyperlink ref="I2133" r:id="rId1529"/>
    <hyperlink ref="I2134" r:id="rId1530"/>
    <hyperlink ref="I2135" r:id="rId1531"/>
    <hyperlink ref="I2136" r:id="rId1532"/>
    <hyperlink ref="I2137" r:id="rId1533"/>
    <hyperlink ref="I2138" r:id="rId1534"/>
    <hyperlink ref="I2139" r:id="rId1535"/>
    <hyperlink ref="I2140" r:id="rId1536"/>
    <hyperlink ref="I2141" r:id="rId1537"/>
    <hyperlink ref="I2142" r:id="rId1538"/>
    <hyperlink ref="I2143" r:id="rId1539"/>
    <hyperlink ref="I2144" r:id="rId1540"/>
    <hyperlink ref="I2145" r:id="rId1541"/>
    <hyperlink ref="I2146" r:id="rId1542"/>
    <hyperlink ref="I2147" r:id="rId1543"/>
    <hyperlink ref="I2148" r:id="rId1544"/>
    <hyperlink ref="I2149" r:id="rId1545"/>
    <hyperlink ref="I2150" r:id="rId1546"/>
    <hyperlink ref="I2151" r:id="rId1547"/>
    <hyperlink ref="I2152" r:id="rId1548"/>
    <hyperlink ref="I2153" r:id="rId1549"/>
    <hyperlink ref="I2154" r:id="rId1550"/>
    <hyperlink ref="I2155" r:id="rId1551"/>
    <hyperlink ref="I2156" r:id="rId1552"/>
    <hyperlink ref="I2157" r:id="rId1553"/>
    <hyperlink ref="I2158" r:id="rId1554"/>
    <hyperlink ref="I2159" r:id="rId1555"/>
    <hyperlink ref="I2160" r:id="rId1556"/>
    <hyperlink ref="I2161" r:id="rId1557"/>
    <hyperlink ref="I2162" r:id="rId1558"/>
    <hyperlink ref="I2163" r:id="rId1559"/>
    <hyperlink ref="I2164" r:id="rId1560"/>
    <hyperlink ref="I2165" r:id="rId1561"/>
    <hyperlink ref="I2166" r:id="rId1562"/>
    <hyperlink ref="I2167" r:id="rId1563"/>
    <hyperlink ref="I2168" r:id="rId1564"/>
    <hyperlink ref="I2169" r:id="rId1565"/>
    <hyperlink ref="I2170" r:id="rId1566"/>
    <hyperlink ref="I2171" r:id="rId1567"/>
    <hyperlink ref="I2172" r:id="rId1568"/>
    <hyperlink ref="I2173" r:id="rId1569"/>
    <hyperlink ref="I2174" r:id="rId1570"/>
    <hyperlink ref="I2175" r:id="rId1571"/>
    <hyperlink ref="I2176" r:id="rId1572"/>
    <hyperlink ref="I2177" r:id="rId1573"/>
    <hyperlink ref="I2178" r:id="rId1574"/>
    <hyperlink ref="I2179" r:id="rId1575"/>
    <hyperlink ref="I2180" r:id="rId1576"/>
    <hyperlink ref="I2181" r:id="rId1577"/>
    <hyperlink ref="I2182" r:id="rId1578"/>
    <hyperlink ref="I2183" r:id="rId1579"/>
    <hyperlink ref="I2184" r:id="rId1580"/>
    <hyperlink ref="I2185" r:id="rId1581"/>
    <hyperlink ref="I2186" r:id="rId1582"/>
    <hyperlink ref="I2187" r:id="rId1583"/>
    <hyperlink ref="I2188" r:id="rId1584"/>
    <hyperlink ref="I2189" r:id="rId1585"/>
    <hyperlink ref="I2190" r:id="rId1586"/>
    <hyperlink ref="I2191" r:id="rId1587"/>
    <hyperlink ref="I2192" r:id="rId1588"/>
    <hyperlink ref="I2193" r:id="rId1589"/>
    <hyperlink ref="I2194" r:id="rId1590"/>
    <hyperlink ref="I2195" r:id="rId1591"/>
    <hyperlink ref="I2196" r:id="rId1592"/>
    <hyperlink ref="I2197" r:id="rId1593"/>
    <hyperlink ref="I2198" r:id="rId1594"/>
    <hyperlink ref="I2199" r:id="rId1595"/>
    <hyperlink ref="I2200" r:id="rId1596"/>
    <hyperlink ref="I2201" r:id="rId1597"/>
    <hyperlink ref="I2202" r:id="rId1598"/>
    <hyperlink ref="I2203" r:id="rId1599"/>
    <hyperlink ref="I2204" r:id="rId1600"/>
    <hyperlink ref="I2205" r:id="rId1601"/>
    <hyperlink ref="I2206" r:id="rId1602"/>
    <hyperlink ref="I2207" r:id="rId1603"/>
    <hyperlink ref="I2208" r:id="rId1604"/>
    <hyperlink ref="I2209" r:id="rId1605"/>
    <hyperlink ref="I2210" r:id="rId1606"/>
    <hyperlink ref="I2211" r:id="rId1607"/>
    <hyperlink ref="I2212" r:id="rId1608"/>
    <hyperlink ref="I2213" r:id="rId1609"/>
    <hyperlink ref="I2214" r:id="rId1610"/>
    <hyperlink ref="I2215" r:id="rId1611"/>
    <hyperlink ref="I2216" r:id="rId1612"/>
    <hyperlink ref="I2217" r:id="rId1613"/>
    <hyperlink ref="I2218" r:id="rId1614"/>
    <hyperlink ref="I2219" r:id="rId1615"/>
    <hyperlink ref="I2220" r:id="rId1616"/>
    <hyperlink ref="I2221" r:id="rId1617"/>
    <hyperlink ref="I2222" r:id="rId1618"/>
    <hyperlink ref="I2223" r:id="rId1619"/>
    <hyperlink ref="I2224" r:id="rId1620"/>
    <hyperlink ref="I2225" r:id="rId1621"/>
    <hyperlink ref="I2226" r:id="rId1622"/>
    <hyperlink ref="I2227" r:id="rId1623"/>
    <hyperlink ref="I2228" r:id="rId1624"/>
    <hyperlink ref="I2229" r:id="rId1625"/>
    <hyperlink ref="I2230" r:id="rId1626"/>
    <hyperlink ref="I2231" r:id="rId1627"/>
    <hyperlink ref="I2232" r:id="rId1628"/>
    <hyperlink ref="I2233" r:id="rId1629"/>
    <hyperlink ref="I2234" r:id="rId1630"/>
    <hyperlink ref="I2235" r:id="rId1631"/>
    <hyperlink ref="I2236" r:id="rId1632"/>
    <hyperlink ref="I2237" r:id="rId1633"/>
    <hyperlink ref="I2238" r:id="rId1634"/>
    <hyperlink ref="I2239" r:id="rId1635"/>
    <hyperlink ref="I2240" r:id="rId1636"/>
    <hyperlink ref="I2241" r:id="rId1637"/>
    <hyperlink ref="I2242" r:id="rId1638"/>
    <hyperlink ref="I2243" r:id="rId1639"/>
    <hyperlink ref="I2244" r:id="rId1640"/>
    <hyperlink ref="I2245" r:id="rId1641"/>
    <hyperlink ref="I2246" r:id="rId1642"/>
    <hyperlink ref="I2247" r:id="rId1643"/>
    <hyperlink ref="I2248" r:id="rId1644"/>
    <hyperlink ref="I2249" r:id="rId1645"/>
    <hyperlink ref="I2250" r:id="rId1646"/>
    <hyperlink ref="I2251" r:id="rId1647"/>
    <hyperlink ref="I2252" r:id="rId1648"/>
    <hyperlink ref="I2253" r:id="rId1649"/>
    <hyperlink ref="I2254" r:id="rId1650"/>
    <hyperlink ref="I2255" r:id="rId1651"/>
    <hyperlink ref="I2256" r:id="rId1652"/>
    <hyperlink ref="I2257" r:id="rId1653"/>
    <hyperlink ref="I2258" r:id="rId1654"/>
    <hyperlink ref="I2259" r:id="rId1655"/>
    <hyperlink ref="I2260" r:id="rId1656"/>
    <hyperlink ref="I2261" r:id="rId1657"/>
    <hyperlink ref="I2262" r:id="rId1658"/>
    <hyperlink ref="I2263" r:id="rId1659"/>
    <hyperlink ref="I2264" r:id="rId1660"/>
    <hyperlink ref="I2265" r:id="rId1661"/>
    <hyperlink ref="I2266" r:id="rId1662"/>
    <hyperlink ref="I2267" r:id="rId1663"/>
    <hyperlink ref="I2268" r:id="rId1664"/>
    <hyperlink ref="I2269" r:id="rId1665"/>
    <hyperlink ref="I2270" r:id="rId1666"/>
    <hyperlink ref="I2271" r:id="rId1667"/>
    <hyperlink ref="I2272" r:id="rId1668"/>
    <hyperlink ref="I2273" r:id="rId1669"/>
    <hyperlink ref="I2274" r:id="rId1670"/>
    <hyperlink ref="I2275" r:id="rId1671"/>
    <hyperlink ref="I2276" r:id="rId1672"/>
    <hyperlink ref="I2277" r:id="rId1673"/>
    <hyperlink ref="I2278" r:id="rId1674"/>
    <hyperlink ref="I2279" r:id="rId1675"/>
    <hyperlink ref="I2280" r:id="rId1676"/>
    <hyperlink ref="I2281" r:id="rId1677"/>
    <hyperlink ref="I2282" r:id="rId1678"/>
    <hyperlink ref="I2283" r:id="rId1679"/>
    <hyperlink ref="I2284" r:id="rId1680"/>
    <hyperlink ref="I2285" r:id="rId1681"/>
    <hyperlink ref="I2286" r:id="rId1682"/>
    <hyperlink ref="I2287" r:id="rId1683"/>
    <hyperlink ref="I2288" r:id="rId1684"/>
    <hyperlink ref="I2289" r:id="rId1685"/>
    <hyperlink ref="I2290" r:id="rId1686"/>
    <hyperlink ref="I2291" r:id="rId1687"/>
    <hyperlink ref="I2292" r:id="rId1688"/>
    <hyperlink ref="I2293" r:id="rId1689"/>
    <hyperlink ref="I2294" r:id="rId1690"/>
    <hyperlink ref="I2295" r:id="rId1691"/>
    <hyperlink ref="I2296" r:id="rId1692"/>
    <hyperlink ref="I2297" r:id="rId1693"/>
    <hyperlink ref="I2298" r:id="rId1694"/>
    <hyperlink ref="I2299" r:id="rId1695"/>
    <hyperlink ref="I2300" r:id="rId1696"/>
    <hyperlink ref="I2301" r:id="rId1697"/>
    <hyperlink ref="I2302" r:id="rId1698"/>
    <hyperlink ref="I2303" r:id="rId1699"/>
    <hyperlink ref="I2304" r:id="rId1700"/>
    <hyperlink ref="I2305" r:id="rId1701"/>
    <hyperlink ref="I2306" r:id="rId1702"/>
    <hyperlink ref="I2307" r:id="rId1703"/>
    <hyperlink ref="I2308" r:id="rId1704"/>
    <hyperlink ref="I2309" r:id="rId1705"/>
    <hyperlink ref="I2310" r:id="rId1706"/>
    <hyperlink ref="I2311" r:id="rId1707"/>
    <hyperlink ref="I2312" r:id="rId1708"/>
    <hyperlink ref="I2313" r:id="rId1709"/>
    <hyperlink ref="I2314" r:id="rId1710"/>
    <hyperlink ref="I2315" r:id="rId1711"/>
    <hyperlink ref="I2316" r:id="rId1712"/>
    <hyperlink ref="I2317" r:id="rId1713"/>
    <hyperlink ref="I2318" r:id="rId1714"/>
    <hyperlink ref="I2319" r:id="rId1715"/>
    <hyperlink ref="I2320" r:id="rId1716"/>
    <hyperlink ref="I2321" r:id="rId1717"/>
    <hyperlink ref="I2322" r:id="rId1718"/>
    <hyperlink ref="I2323" r:id="rId1719"/>
    <hyperlink ref="I2324" r:id="rId1720"/>
    <hyperlink ref="I2325" r:id="rId1721"/>
    <hyperlink ref="I2326" r:id="rId1722"/>
    <hyperlink ref="I2327" r:id="rId1723"/>
    <hyperlink ref="I2328" r:id="rId1724"/>
    <hyperlink ref="I2329" r:id="rId1725"/>
    <hyperlink ref="I2330" r:id="rId1726"/>
    <hyperlink ref="I2331" r:id="rId1727"/>
    <hyperlink ref="I2332" r:id="rId1728"/>
    <hyperlink ref="I2333" r:id="rId1729"/>
    <hyperlink ref="I2334" r:id="rId1730"/>
    <hyperlink ref="I2335" r:id="rId1731"/>
    <hyperlink ref="I2336" r:id="rId1732"/>
    <hyperlink ref="I2337" r:id="rId1733"/>
    <hyperlink ref="I2338" r:id="rId1734"/>
    <hyperlink ref="I2339" r:id="rId1735"/>
    <hyperlink ref="I2340" r:id="rId1736"/>
    <hyperlink ref="I2341" r:id="rId1737"/>
    <hyperlink ref="I2342" r:id="rId1738"/>
    <hyperlink ref="I2343" r:id="rId1739"/>
    <hyperlink ref="I2344" r:id="rId1740"/>
    <hyperlink ref="I2345" r:id="rId1741"/>
    <hyperlink ref="I2346" r:id="rId1742"/>
    <hyperlink ref="I2347" r:id="rId1743"/>
    <hyperlink ref="I2348" r:id="rId1744"/>
    <hyperlink ref="I2349" r:id="rId1745"/>
    <hyperlink ref="I2350" r:id="rId1746"/>
    <hyperlink ref="I2351" r:id="rId1747"/>
    <hyperlink ref="I2352" r:id="rId1748"/>
    <hyperlink ref="I2353" r:id="rId1749"/>
    <hyperlink ref="I2354" r:id="rId1750"/>
    <hyperlink ref="I2355" r:id="rId1751"/>
    <hyperlink ref="I2356" r:id="rId1752"/>
    <hyperlink ref="I2357" r:id="rId1753"/>
    <hyperlink ref="I2358" r:id="rId1754"/>
    <hyperlink ref="I2359" r:id="rId1755"/>
    <hyperlink ref="I2360" r:id="rId1756"/>
    <hyperlink ref="I2361" r:id="rId1757"/>
    <hyperlink ref="I2362" r:id="rId1758"/>
    <hyperlink ref="I2363" r:id="rId1759"/>
    <hyperlink ref="I2364" r:id="rId1760"/>
    <hyperlink ref="I2365" r:id="rId1761"/>
    <hyperlink ref="I2366" r:id="rId1762"/>
    <hyperlink ref="I2367" r:id="rId1763"/>
    <hyperlink ref="I2368" r:id="rId1764"/>
    <hyperlink ref="I2369" r:id="rId1765"/>
    <hyperlink ref="I2370" r:id="rId1766"/>
    <hyperlink ref="I2371" r:id="rId1767"/>
    <hyperlink ref="I2372" r:id="rId1768"/>
    <hyperlink ref="I2373" r:id="rId1769"/>
    <hyperlink ref="I2374" r:id="rId1770"/>
    <hyperlink ref="I2375" r:id="rId1771"/>
    <hyperlink ref="I2376" r:id="rId1772"/>
    <hyperlink ref="I2377" r:id="rId1773"/>
    <hyperlink ref="I2378" r:id="rId1774"/>
    <hyperlink ref="I2379" r:id="rId1775"/>
    <hyperlink ref="I2380" r:id="rId1776"/>
    <hyperlink ref="I2381" r:id="rId1777"/>
    <hyperlink ref="I2382" r:id="rId1778"/>
    <hyperlink ref="I2383" r:id="rId1779"/>
    <hyperlink ref="I2384" r:id="rId1780"/>
    <hyperlink ref="I2385" r:id="rId1781"/>
    <hyperlink ref="I2386" r:id="rId1782"/>
    <hyperlink ref="I2387" r:id="rId1783"/>
    <hyperlink ref="I2388" r:id="rId1784"/>
    <hyperlink ref="I2389" r:id="rId1785"/>
    <hyperlink ref="I2390" r:id="rId1786"/>
    <hyperlink ref="I2391" r:id="rId1787"/>
    <hyperlink ref="I2392" r:id="rId1788"/>
    <hyperlink ref="I2393" r:id="rId1789"/>
    <hyperlink ref="I2394" r:id="rId1790"/>
    <hyperlink ref="I2395" r:id="rId1791"/>
    <hyperlink ref="I2396" r:id="rId1792"/>
    <hyperlink ref="I2397" r:id="rId1793"/>
    <hyperlink ref="I2398" r:id="rId1794"/>
    <hyperlink ref="I2399" r:id="rId1795"/>
    <hyperlink ref="I2400" r:id="rId1796"/>
    <hyperlink ref="I2401" r:id="rId1797"/>
    <hyperlink ref="I2402" r:id="rId1798"/>
    <hyperlink ref="I2403" r:id="rId1799"/>
    <hyperlink ref="I2404" r:id="rId1800"/>
    <hyperlink ref="I2405" r:id="rId1801"/>
    <hyperlink ref="I2406" r:id="rId1802"/>
    <hyperlink ref="I2407" r:id="rId1803"/>
    <hyperlink ref="I2408" r:id="rId1804"/>
    <hyperlink ref="I2409" r:id="rId1805"/>
    <hyperlink ref="I2410" r:id="rId1806"/>
    <hyperlink ref="I2411" r:id="rId1807"/>
    <hyperlink ref="I2412" r:id="rId1808"/>
    <hyperlink ref="I2413" r:id="rId1809"/>
    <hyperlink ref="I2414" r:id="rId1810"/>
    <hyperlink ref="I2415" r:id="rId1811"/>
    <hyperlink ref="I2416" r:id="rId1812"/>
    <hyperlink ref="I2417" r:id="rId1813"/>
    <hyperlink ref="I2418" r:id="rId1814"/>
    <hyperlink ref="I2419" r:id="rId1815"/>
    <hyperlink ref="I2420" r:id="rId1816"/>
    <hyperlink ref="I2421" r:id="rId1817"/>
    <hyperlink ref="I2422" r:id="rId1818"/>
    <hyperlink ref="I2423" r:id="rId1819"/>
    <hyperlink ref="I2424" r:id="rId1820"/>
    <hyperlink ref="I2425" r:id="rId1821"/>
    <hyperlink ref="I2426" r:id="rId1822"/>
    <hyperlink ref="I2427" r:id="rId1823"/>
    <hyperlink ref="I2428" r:id="rId1824"/>
    <hyperlink ref="I2429" r:id="rId1825"/>
    <hyperlink ref="I2430" r:id="rId1826"/>
    <hyperlink ref="I2431" r:id="rId1827"/>
    <hyperlink ref="I2432" r:id="rId1828"/>
    <hyperlink ref="I2433" r:id="rId1829"/>
    <hyperlink ref="I2434" r:id="rId1830"/>
    <hyperlink ref="I2435" r:id="rId1831"/>
    <hyperlink ref="I2436" r:id="rId1832"/>
    <hyperlink ref="I2437" r:id="rId1833"/>
    <hyperlink ref="I2438" r:id="rId1834"/>
    <hyperlink ref="I2439" r:id="rId1835"/>
    <hyperlink ref="I2440" r:id="rId1836"/>
    <hyperlink ref="I2441" r:id="rId1837"/>
    <hyperlink ref="I2442" r:id="rId1838"/>
    <hyperlink ref="I2443" r:id="rId1839"/>
    <hyperlink ref="I2444" r:id="rId1840"/>
    <hyperlink ref="I2445" r:id="rId1841"/>
    <hyperlink ref="I2446" r:id="rId1842"/>
    <hyperlink ref="I2447" r:id="rId1843"/>
    <hyperlink ref="I2448" r:id="rId1844"/>
    <hyperlink ref="I2449" r:id="rId1845"/>
    <hyperlink ref="I2450" r:id="rId1846"/>
    <hyperlink ref="I2451" r:id="rId1847"/>
    <hyperlink ref="I2452" r:id="rId1848"/>
    <hyperlink ref="I2453" r:id="rId1849"/>
    <hyperlink ref="I2454" r:id="rId1850"/>
    <hyperlink ref="I2455" r:id="rId1851"/>
    <hyperlink ref="I2456" r:id="rId1852"/>
    <hyperlink ref="I2457" r:id="rId1853"/>
    <hyperlink ref="I2458" r:id="rId1854"/>
    <hyperlink ref="I2459" r:id="rId1855"/>
    <hyperlink ref="I2460" r:id="rId1856"/>
    <hyperlink ref="I2461" r:id="rId1857"/>
    <hyperlink ref="I2462" r:id="rId1858"/>
    <hyperlink ref="I2463" r:id="rId1859"/>
    <hyperlink ref="I2464" r:id="rId1860"/>
    <hyperlink ref="I2465" r:id="rId1861"/>
    <hyperlink ref="I2466" r:id="rId1862"/>
    <hyperlink ref="I2467" r:id="rId1863"/>
    <hyperlink ref="I2468" r:id="rId1864"/>
    <hyperlink ref="I2469" r:id="rId1865"/>
    <hyperlink ref="I2470" r:id="rId1866"/>
    <hyperlink ref="I2471" r:id="rId1867"/>
    <hyperlink ref="I2472" r:id="rId1868"/>
    <hyperlink ref="I2473" r:id="rId1869"/>
    <hyperlink ref="I2474" r:id="rId1870"/>
    <hyperlink ref="I2475" r:id="rId1871"/>
    <hyperlink ref="I2476" r:id="rId1872"/>
    <hyperlink ref="I2477" r:id="rId1873"/>
    <hyperlink ref="I2478" r:id="rId1874"/>
    <hyperlink ref="I2479" r:id="rId1875"/>
    <hyperlink ref="I2480" r:id="rId1876"/>
    <hyperlink ref="I2481" r:id="rId1877"/>
    <hyperlink ref="I2482" r:id="rId1878"/>
    <hyperlink ref="I2483" r:id="rId1879"/>
    <hyperlink ref="I2484" r:id="rId1880"/>
    <hyperlink ref="I2485" r:id="rId1881"/>
    <hyperlink ref="I2486" r:id="rId1882"/>
    <hyperlink ref="I2487" r:id="rId1883"/>
    <hyperlink ref="I2488" r:id="rId1884"/>
    <hyperlink ref="I2489" r:id="rId1885"/>
    <hyperlink ref="I2490" r:id="rId1886"/>
    <hyperlink ref="I2491" r:id="rId1887"/>
    <hyperlink ref="I2492" r:id="rId1888"/>
    <hyperlink ref="I2493" r:id="rId1889"/>
    <hyperlink ref="I2494" r:id="rId1890"/>
    <hyperlink ref="I2495" r:id="rId1891"/>
    <hyperlink ref="I2496" r:id="rId1892"/>
    <hyperlink ref="I2497" r:id="rId1893"/>
    <hyperlink ref="I2498" r:id="rId1894"/>
    <hyperlink ref="I2499" r:id="rId1895"/>
    <hyperlink ref="I2500" r:id="rId1896"/>
    <hyperlink ref="I2501" r:id="rId1897"/>
    <hyperlink ref="I2502" r:id="rId1898"/>
    <hyperlink ref="I2503" r:id="rId1899"/>
    <hyperlink ref="I2504" r:id="rId1900"/>
    <hyperlink ref="I2505" r:id="rId1901"/>
    <hyperlink ref="I2506" r:id="rId1902"/>
    <hyperlink ref="I2507" r:id="rId1903"/>
    <hyperlink ref="I2508" r:id="rId1904"/>
    <hyperlink ref="I2509" r:id="rId1905"/>
    <hyperlink ref="I2510" r:id="rId1906"/>
    <hyperlink ref="I2511" r:id="rId1907"/>
    <hyperlink ref="I2512" r:id="rId1908"/>
    <hyperlink ref="I2513" r:id="rId1909"/>
    <hyperlink ref="I2514" r:id="rId1910"/>
    <hyperlink ref="I2515" r:id="rId1911"/>
    <hyperlink ref="I2516" r:id="rId1912"/>
    <hyperlink ref="I2517" r:id="rId1913"/>
    <hyperlink ref="I2518" r:id="rId1914"/>
    <hyperlink ref="I2519" r:id="rId1915"/>
    <hyperlink ref="I2520" r:id="rId1916"/>
    <hyperlink ref="I2521" r:id="rId1917"/>
    <hyperlink ref="I2522" r:id="rId1918"/>
    <hyperlink ref="I2523" r:id="rId1919"/>
    <hyperlink ref="I2524" r:id="rId1920"/>
    <hyperlink ref="I2525" r:id="rId1921"/>
    <hyperlink ref="I2526" r:id="rId1922"/>
    <hyperlink ref="I2527" r:id="rId1923"/>
    <hyperlink ref="I2528" r:id="rId1924"/>
    <hyperlink ref="I2529" r:id="rId1925"/>
    <hyperlink ref="I2530" r:id="rId1926"/>
    <hyperlink ref="I2531" r:id="rId1927"/>
    <hyperlink ref="I2532" r:id="rId1928"/>
    <hyperlink ref="I2533" r:id="rId1929"/>
    <hyperlink ref="I2534" r:id="rId1930"/>
    <hyperlink ref="I2535" r:id="rId1931"/>
    <hyperlink ref="I2536" r:id="rId1932"/>
    <hyperlink ref="I2537" r:id="rId1933"/>
    <hyperlink ref="I2538" r:id="rId1934"/>
    <hyperlink ref="I2539" r:id="rId1935"/>
    <hyperlink ref="I2540" r:id="rId1936"/>
    <hyperlink ref="I2541" r:id="rId1937"/>
    <hyperlink ref="I2542" r:id="rId1938"/>
    <hyperlink ref="I2543" r:id="rId1939"/>
    <hyperlink ref="I2544" r:id="rId1940"/>
    <hyperlink ref="I2545" r:id="rId1941"/>
    <hyperlink ref="I2546" r:id="rId1942"/>
    <hyperlink ref="I2547" r:id="rId1943"/>
    <hyperlink ref="I2548" r:id="rId1944"/>
    <hyperlink ref="I2549" r:id="rId1945"/>
    <hyperlink ref="I2550" r:id="rId1946"/>
    <hyperlink ref="I2551" r:id="rId1947"/>
    <hyperlink ref="I2552" r:id="rId1948"/>
    <hyperlink ref="I2553" r:id="rId1949"/>
    <hyperlink ref="I2554" r:id="rId1950"/>
    <hyperlink ref="I2555" r:id="rId1951"/>
    <hyperlink ref="I2556" r:id="rId1952"/>
    <hyperlink ref="I2557" r:id="rId1953"/>
    <hyperlink ref="I2558" r:id="rId1954"/>
    <hyperlink ref="I2559" r:id="rId1955"/>
    <hyperlink ref="I2560" r:id="rId1956"/>
    <hyperlink ref="I2561" r:id="rId1957"/>
    <hyperlink ref="I2562" r:id="rId1958"/>
    <hyperlink ref="I2563" r:id="rId1959"/>
    <hyperlink ref="I2564" r:id="rId1960"/>
    <hyperlink ref="I2565" r:id="rId1961"/>
    <hyperlink ref="I2566" r:id="rId1962"/>
    <hyperlink ref="I2567" r:id="rId1963"/>
    <hyperlink ref="I2568" r:id="rId1964"/>
    <hyperlink ref="I2569" r:id="rId1965"/>
    <hyperlink ref="I2570" r:id="rId1966"/>
    <hyperlink ref="I2571" r:id="rId1967"/>
    <hyperlink ref="I2572" r:id="rId1968"/>
    <hyperlink ref="I2573" r:id="rId1969"/>
    <hyperlink ref="I2574" r:id="rId1970"/>
    <hyperlink ref="I2575" r:id="rId1971"/>
    <hyperlink ref="I2576" r:id="rId1972"/>
    <hyperlink ref="I2577" r:id="rId1973"/>
    <hyperlink ref="I2578" r:id="rId1974"/>
    <hyperlink ref="I2579" r:id="rId1975"/>
    <hyperlink ref="I2580" r:id="rId1976"/>
    <hyperlink ref="I2581" r:id="rId1977"/>
    <hyperlink ref="I2582" r:id="rId1978"/>
    <hyperlink ref="I2583" r:id="rId1979"/>
    <hyperlink ref="I2584" r:id="rId1980"/>
    <hyperlink ref="I2585" r:id="rId1981"/>
    <hyperlink ref="I2586" r:id="rId1982"/>
    <hyperlink ref="I2587" r:id="rId1983"/>
    <hyperlink ref="I2588" r:id="rId1984"/>
    <hyperlink ref="I2589" r:id="rId1985"/>
    <hyperlink ref="I2590" r:id="rId1986"/>
    <hyperlink ref="I2591" r:id="rId1987"/>
    <hyperlink ref="I2592" r:id="rId1988"/>
    <hyperlink ref="I2593" r:id="rId1989"/>
    <hyperlink ref="I2594" r:id="rId1990"/>
    <hyperlink ref="I2595" r:id="rId1991"/>
    <hyperlink ref="I2596" r:id="rId1992"/>
    <hyperlink ref="I2597" r:id="rId1993"/>
    <hyperlink ref="I2598" r:id="rId1994"/>
    <hyperlink ref="I2599" r:id="rId1995"/>
    <hyperlink ref="I2600" r:id="rId1996"/>
    <hyperlink ref="I2601" r:id="rId1997"/>
    <hyperlink ref="I2602" r:id="rId1998"/>
    <hyperlink ref="I2603" r:id="rId1999"/>
    <hyperlink ref="I2604" r:id="rId2000"/>
    <hyperlink ref="I2605" r:id="rId2001"/>
    <hyperlink ref="I2606" r:id="rId2002"/>
    <hyperlink ref="I2607" r:id="rId2003"/>
    <hyperlink ref="I2608" r:id="rId2004"/>
    <hyperlink ref="I2609" r:id="rId2005"/>
    <hyperlink ref="I2610" r:id="rId2006"/>
    <hyperlink ref="I2611" r:id="rId2007"/>
    <hyperlink ref="I2612" r:id="rId2008"/>
    <hyperlink ref="I2613" r:id="rId2009"/>
    <hyperlink ref="I2614" r:id="rId2010"/>
    <hyperlink ref="I2615" r:id="rId2011"/>
    <hyperlink ref="I2616" r:id="rId2012"/>
    <hyperlink ref="I2617" r:id="rId2013"/>
    <hyperlink ref="I2618" r:id="rId2014"/>
    <hyperlink ref="I2619" r:id="rId2015"/>
    <hyperlink ref="I2620" r:id="rId2016"/>
    <hyperlink ref="I2621" r:id="rId2017"/>
    <hyperlink ref="I2622" r:id="rId2018"/>
    <hyperlink ref="I2623" r:id="rId2019"/>
    <hyperlink ref="I2624" r:id="rId2020"/>
    <hyperlink ref="I2625" r:id="rId2021"/>
    <hyperlink ref="I2626" r:id="rId2022"/>
    <hyperlink ref="I2627" r:id="rId2023"/>
    <hyperlink ref="I2628" r:id="rId2024"/>
    <hyperlink ref="I2629" r:id="rId2025"/>
    <hyperlink ref="I2630" r:id="rId2026"/>
    <hyperlink ref="I2631" r:id="rId2027"/>
    <hyperlink ref="I2632" r:id="rId2028"/>
    <hyperlink ref="I2633" r:id="rId2029"/>
    <hyperlink ref="I2634" r:id="rId2030"/>
    <hyperlink ref="I2635" r:id="rId2031"/>
    <hyperlink ref="I2636" r:id="rId2032"/>
    <hyperlink ref="I2637" r:id="rId2033"/>
    <hyperlink ref="I2638" r:id="rId2034"/>
    <hyperlink ref="I2639" r:id="rId2035"/>
    <hyperlink ref="I2640" r:id="rId2036"/>
    <hyperlink ref="I2641" r:id="rId2037"/>
    <hyperlink ref="I2642" r:id="rId2038"/>
    <hyperlink ref="I2643" r:id="rId2039"/>
    <hyperlink ref="I2644" r:id="rId2040"/>
    <hyperlink ref="I2645" r:id="rId2041"/>
    <hyperlink ref="I2646" r:id="rId2042"/>
    <hyperlink ref="I2647" r:id="rId2043"/>
    <hyperlink ref="I2648" r:id="rId2044"/>
    <hyperlink ref="I2649" r:id="rId2045"/>
    <hyperlink ref="I2650" r:id="rId2046"/>
    <hyperlink ref="I2651" r:id="rId2047"/>
    <hyperlink ref="I2652" r:id="rId2048"/>
    <hyperlink ref="I2653" r:id="rId2049"/>
    <hyperlink ref="I2654" r:id="rId2050"/>
    <hyperlink ref="I2655" r:id="rId2051"/>
    <hyperlink ref="I2656" r:id="rId2052"/>
    <hyperlink ref="I2657" r:id="rId2053"/>
    <hyperlink ref="I2658" r:id="rId2054"/>
    <hyperlink ref="I2659" r:id="rId2055"/>
    <hyperlink ref="I2660" r:id="rId2056"/>
    <hyperlink ref="I2661" r:id="rId2057"/>
    <hyperlink ref="I2662" r:id="rId2058"/>
    <hyperlink ref="I2663" r:id="rId2059"/>
    <hyperlink ref="I2664" r:id="rId2060"/>
    <hyperlink ref="I2665" r:id="rId2061"/>
    <hyperlink ref="I2666" r:id="rId2062"/>
    <hyperlink ref="I2667" r:id="rId2063"/>
    <hyperlink ref="I2668" r:id="rId2064"/>
    <hyperlink ref="I2669" r:id="rId2065"/>
    <hyperlink ref="I2670" r:id="rId2066"/>
    <hyperlink ref="I2671" r:id="rId2067"/>
    <hyperlink ref="I2672" r:id="rId2068"/>
    <hyperlink ref="I2673" r:id="rId2069"/>
    <hyperlink ref="I2674" r:id="rId2070"/>
    <hyperlink ref="I2675" r:id="rId2071"/>
    <hyperlink ref="I2676" r:id="rId2072"/>
    <hyperlink ref="I2677" r:id="rId2073"/>
    <hyperlink ref="I2678" r:id="rId2074"/>
    <hyperlink ref="I2679" r:id="rId2075"/>
    <hyperlink ref="I2680" r:id="rId2076"/>
    <hyperlink ref="I2681" r:id="rId2077"/>
    <hyperlink ref="I2682" r:id="rId2078"/>
    <hyperlink ref="I2683" r:id="rId2079"/>
    <hyperlink ref="I2684" r:id="rId2080"/>
    <hyperlink ref="I2685" r:id="rId2081"/>
    <hyperlink ref="I2686" r:id="rId2082"/>
    <hyperlink ref="I2687" r:id="rId2083"/>
    <hyperlink ref="I2688" r:id="rId2084"/>
    <hyperlink ref="I2689" r:id="rId2085"/>
    <hyperlink ref="I2690" r:id="rId2086"/>
    <hyperlink ref="I2691" r:id="rId2087"/>
    <hyperlink ref="I2692" r:id="rId2088"/>
    <hyperlink ref="I2693" r:id="rId2089"/>
    <hyperlink ref="I2694" r:id="rId2090"/>
    <hyperlink ref="I2695" r:id="rId2091"/>
    <hyperlink ref="I2696" r:id="rId2092"/>
    <hyperlink ref="I2697" r:id="rId2093"/>
    <hyperlink ref="I2698" r:id="rId2094"/>
    <hyperlink ref="I2699" r:id="rId2095"/>
    <hyperlink ref="I2700" r:id="rId2096"/>
    <hyperlink ref="I2701" r:id="rId2097"/>
    <hyperlink ref="I2702" r:id="rId2098"/>
    <hyperlink ref="I2703" r:id="rId2099"/>
    <hyperlink ref="I2704" r:id="rId2100"/>
    <hyperlink ref="I2705" r:id="rId2101"/>
    <hyperlink ref="I2706" r:id="rId2102"/>
    <hyperlink ref="I2707" r:id="rId2103"/>
    <hyperlink ref="I2708" r:id="rId2104"/>
    <hyperlink ref="I2709" r:id="rId2105"/>
    <hyperlink ref="I2710" r:id="rId2106"/>
    <hyperlink ref="I2711" r:id="rId2107"/>
    <hyperlink ref="I2712" r:id="rId2108"/>
    <hyperlink ref="I2713" r:id="rId2109"/>
    <hyperlink ref="I2714" r:id="rId2110"/>
    <hyperlink ref="I2715" r:id="rId2111"/>
    <hyperlink ref="I2716" r:id="rId2112"/>
    <hyperlink ref="I2717" r:id="rId2113"/>
    <hyperlink ref="I2718" r:id="rId2114"/>
    <hyperlink ref="I2719" r:id="rId2115"/>
    <hyperlink ref="I2720" r:id="rId2116"/>
    <hyperlink ref="I2721" r:id="rId2117"/>
    <hyperlink ref="I2722" r:id="rId2118"/>
    <hyperlink ref="I2723" r:id="rId2119"/>
    <hyperlink ref="I2724" r:id="rId2120"/>
    <hyperlink ref="I2725" r:id="rId2121"/>
    <hyperlink ref="I2726" r:id="rId2122"/>
    <hyperlink ref="I2727" r:id="rId2123"/>
    <hyperlink ref="I2728" r:id="rId2124"/>
    <hyperlink ref="I2729" r:id="rId2125"/>
    <hyperlink ref="I2730" r:id="rId2126"/>
    <hyperlink ref="I2731" r:id="rId2127"/>
    <hyperlink ref="I2732" r:id="rId2128"/>
    <hyperlink ref="I2733" r:id="rId2129"/>
    <hyperlink ref="I2734" r:id="rId2130"/>
    <hyperlink ref="I2735" r:id="rId2131"/>
    <hyperlink ref="I2736" r:id="rId2132"/>
    <hyperlink ref="I2737" r:id="rId2133"/>
    <hyperlink ref="I2738" r:id="rId2134"/>
    <hyperlink ref="I2739" r:id="rId2135"/>
    <hyperlink ref="I2740" r:id="rId2136"/>
    <hyperlink ref="I2741" r:id="rId2137"/>
    <hyperlink ref="I2742" r:id="rId2138"/>
    <hyperlink ref="I2743" r:id="rId2139"/>
    <hyperlink ref="I2744" r:id="rId2140"/>
    <hyperlink ref="I2745" r:id="rId2141"/>
    <hyperlink ref="I2746" r:id="rId2142"/>
    <hyperlink ref="I2747" r:id="rId2143"/>
    <hyperlink ref="I2748" r:id="rId2144"/>
    <hyperlink ref="I2749" r:id="rId2145"/>
    <hyperlink ref="I2750" r:id="rId2146"/>
    <hyperlink ref="I2751" r:id="rId2147"/>
    <hyperlink ref="I2752" r:id="rId2148"/>
    <hyperlink ref="I2753" r:id="rId2149"/>
    <hyperlink ref="I2754" r:id="rId2150"/>
    <hyperlink ref="I2755" r:id="rId2151"/>
    <hyperlink ref="I2756" r:id="rId2152"/>
    <hyperlink ref="I2757" r:id="rId2153"/>
    <hyperlink ref="I2758" r:id="rId2154"/>
    <hyperlink ref="I2759" r:id="rId2155"/>
    <hyperlink ref="I2760" r:id="rId2156"/>
    <hyperlink ref="I2761" r:id="rId2157"/>
    <hyperlink ref="I2762" r:id="rId2158"/>
    <hyperlink ref="I2763" r:id="rId2159"/>
    <hyperlink ref="I2764" r:id="rId2160"/>
    <hyperlink ref="I2765" r:id="rId2161"/>
    <hyperlink ref="I2766" r:id="rId2162"/>
    <hyperlink ref="I2767" r:id="rId2163"/>
    <hyperlink ref="I2768" r:id="rId2164"/>
    <hyperlink ref="I2769" r:id="rId2165"/>
    <hyperlink ref="I2770" r:id="rId2166"/>
    <hyperlink ref="I2771" r:id="rId2167"/>
    <hyperlink ref="I2772" r:id="rId2168"/>
    <hyperlink ref="I2773" r:id="rId2169"/>
    <hyperlink ref="I2774" r:id="rId2170"/>
    <hyperlink ref="I2775" r:id="rId2171"/>
    <hyperlink ref="I2776" r:id="rId2172"/>
    <hyperlink ref="I2777" r:id="rId2173"/>
    <hyperlink ref="I2778" r:id="rId2174"/>
    <hyperlink ref="I2779" r:id="rId2175"/>
    <hyperlink ref="I2780" r:id="rId2176"/>
    <hyperlink ref="I2781" r:id="rId2177"/>
    <hyperlink ref="I2782" r:id="rId2178"/>
    <hyperlink ref="I2783" r:id="rId2179"/>
    <hyperlink ref="I2784" r:id="rId2180"/>
    <hyperlink ref="I2785" r:id="rId2181"/>
    <hyperlink ref="I2786" r:id="rId2182"/>
    <hyperlink ref="I2787" r:id="rId2183"/>
    <hyperlink ref="I2788" r:id="rId2184"/>
    <hyperlink ref="I2789" r:id="rId2185"/>
    <hyperlink ref="I2790" r:id="rId2186"/>
    <hyperlink ref="I2791" r:id="rId2187"/>
    <hyperlink ref="I2792" r:id="rId2188"/>
    <hyperlink ref="I2793" r:id="rId2189"/>
    <hyperlink ref="I2794" r:id="rId2190"/>
    <hyperlink ref="I2795" r:id="rId2191"/>
    <hyperlink ref="I2796" r:id="rId2192"/>
    <hyperlink ref="I2797" r:id="rId2193"/>
    <hyperlink ref="I2798" r:id="rId2194"/>
    <hyperlink ref="I2799" r:id="rId2195"/>
    <hyperlink ref="I2800" r:id="rId2196"/>
    <hyperlink ref="I2801" r:id="rId2197"/>
    <hyperlink ref="I2802" r:id="rId2198"/>
    <hyperlink ref="I2803" r:id="rId2199"/>
    <hyperlink ref="I2804" r:id="rId2200"/>
    <hyperlink ref="I2805" r:id="rId2201"/>
    <hyperlink ref="I2806" r:id="rId2202"/>
    <hyperlink ref="I2807" r:id="rId2203"/>
    <hyperlink ref="I2808" r:id="rId2204"/>
    <hyperlink ref="I2809" r:id="rId2205"/>
    <hyperlink ref="I2810" r:id="rId2206"/>
    <hyperlink ref="I2811" r:id="rId2207"/>
    <hyperlink ref="I2812" r:id="rId2208"/>
    <hyperlink ref="I2813" r:id="rId2209"/>
    <hyperlink ref="I2814" r:id="rId2210"/>
    <hyperlink ref="I2815" r:id="rId2211"/>
    <hyperlink ref="I2816" r:id="rId2212"/>
    <hyperlink ref="I2817" r:id="rId2213"/>
    <hyperlink ref="I2818" r:id="rId2214"/>
    <hyperlink ref="I2819" r:id="rId2215"/>
    <hyperlink ref="I2820" r:id="rId2216"/>
    <hyperlink ref="I2821" r:id="rId2217"/>
    <hyperlink ref="I2822" r:id="rId2218"/>
    <hyperlink ref="I2823" r:id="rId2219"/>
    <hyperlink ref="I2824" r:id="rId2220"/>
    <hyperlink ref="I2825" r:id="rId2221"/>
    <hyperlink ref="I2826" r:id="rId2222"/>
    <hyperlink ref="I2827" r:id="rId2223"/>
    <hyperlink ref="I2828" r:id="rId2224"/>
    <hyperlink ref="I2829" r:id="rId2225"/>
    <hyperlink ref="I2830" r:id="rId2226"/>
    <hyperlink ref="I2831" r:id="rId2227"/>
    <hyperlink ref="I2832" r:id="rId2228"/>
    <hyperlink ref="I2833" r:id="rId2229"/>
    <hyperlink ref="I2834" r:id="rId2230"/>
    <hyperlink ref="I2835" r:id="rId2231"/>
    <hyperlink ref="I2836" r:id="rId2232"/>
    <hyperlink ref="I2838" r:id="rId2233"/>
    <hyperlink ref="I2839" r:id="rId2234"/>
    <hyperlink ref="I2840" r:id="rId2235"/>
    <hyperlink ref="I2841" r:id="rId2236"/>
    <hyperlink ref="I2842" r:id="rId2237"/>
    <hyperlink ref="I2843" r:id="rId2238"/>
    <hyperlink ref="I2844" r:id="rId2239"/>
    <hyperlink ref="I2845" r:id="rId2240"/>
    <hyperlink ref="I2846" r:id="rId2241"/>
    <hyperlink ref="I2847" r:id="rId2242"/>
    <hyperlink ref="I2848" r:id="rId2243"/>
    <hyperlink ref="I2849" r:id="rId2244"/>
    <hyperlink ref="I2850" r:id="rId2245"/>
    <hyperlink ref="I2851" r:id="rId2246"/>
    <hyperlink ref="I2852" r:id="rId2247"/>
    <hyperlink ref="I2853" r:id="rId2248"/>
    <hyperlink ref="I2854" r:id="rId2249"/>
    <hyperlink ref="I2855" r:id="rId2250"/>
    <hyperlink ref="I2856" r:id="rId2251"/>
    <hyperlink ref="I2857" r:id="rId2252"/>
    <hyperlink ref="I2858" r:id="rId2253"/>
    <hyperlink ref="I2859" r:id="rId2254"/>
    <hyperlink ref="I2860" r:id="rId2255"/>
    <hyperlink ref="I2861" r:id="rId2256"/>
    <hyperlink ref="I2862" r:id="rId2257"/>
    <hyperlink ref="I2863" r:id="rId2258"/>
    <hyperlink ref="I2864" r:id="rId2259"/>
    <hyperlink ref="I2865" r:id="rId2260"/>
    <hyperlink ref="I2866" r:id="rId2261"/>
    <hyperlink ref="I2867" r:id="rId2262"/>
    <hyperlink ref="I2868" r:id="rId2263"/>
    <hyperlink ref="I2869" r:id="rId2264"/>
    <hyperlink ref="I2870" r:id="rId2265"/>
    <hyperlink ref="I2871" r:id="rId2266"/>
    <hyperlink ref="I2872" r:id="rId2267"/>
    <hyperlink ref="I2873" r:id="rId2268"/>
    <hyperlink ref="I2874" r:id="rId2269"/>
    <hyperlink ref="I2875" r:id="rId2270"/>
    <hyperlink ref="I2876" r:id="rId2271"/>
    <hyperlink ref="I2877" r:id="rId2272"/>
    <hyperlink ref="I2878" r:id="rId2273"/>
    <hyperlink ref="I2879" r:id="rId2274"/>
    <hyperlink ref="I2880" r:id="rId2275"/>
    <hyperlink ref="I2881" r:id="rId2276"/>
    <hyperlink ref="I2882" r:id="rId2277"/>
    <hyperlink ref="I2883" r:id="rId2278"/>
    <hyperlink ref="I2884" r:id="rId2279"/>
    <hyperlink ref="I2885" r:id="rId2280"/>
    <hyperlink ref="I2886" r:id="rId2281"/>
    <hyperlink ref="I2887" r:id="rId2282"/>
    <hyperlink ref="I2888" r:id="rId2283"/>
    <hyperlink ref="I2889" r:id="rId2284"/>
    <hyperlink ref="I2890" r:id="rId2285"/>
    <hyperlink ref="I2891" r:id="rId2286"/>
    <hyperlink ref="I2892" r:id="rId2287"/>
    <hyperlink ref="I2893" r:id="rId2288"/>
    <hyperlink ref="I2894" r:id="rId2289"/>
    <hyperlink ref="I2895" r:id="rId2290"/>
    <hyperlink ref="I2896" r:id="rId2291"/>
    <hyperlink ref="I2897" r:id="rId2292"/>
    <hyperlink ref="I2898" r:id="rId2293"/>
    <hyperlink ref="I2899" r:id="rId2294"/>
    <hyperlink ref="I2900" r:id="rId2295"/>
    <hyperlink ref="I2901" r:id="rId2296"/>
    <hyperlink ref="I2902" r:id="rId2297"/>
    <hyperlink ref="I2903" r:id="rId2298"/>
    <hyperlink ref="I2904" r:id="rId2299"/>
    <hyperlink ref="I2905" r:id="rId2300"/>
    <hyperlink ref="I2906" r:id="rId2301"/>
    <hyperlink ref="I2907" r:id="rId2302"/>
    <hyperlink ref="I2908" r:id="rId2303"/>
    <hyperlink ref="I2909" r:id="rId2304"/>
    <hyperlink ref="I2910" r:id="rId2305"/>
    <hyperlink ref="I2911" r:id="rId2306"/>
    <hyperlink ref="I2912" r:id="rId2307"/>
    <hyperlink ref="I2913" r:id="rId2308"/>
    <hyperlink ref="I2914" r:id="rId2309"/>
    <hyperlink ref="I2915" r:id="rId2310"/>
    <hyperlink ref="I2916" r:id="rId2311"/>
    <hyperlink ref="I2917" r:id="rId2312"/>
    <hyperlink ref="I2918" r:id="rId2313"/>
    <hyperlink ref="I2919" r:id="rId2314"/>
    <hyperlink ref="I2920" r:id="rId2315"/>
    <hyperlink ref="I2921" r:id="rId2316"/>
    <hyperlink ref="I2922" r:id="rId2317"/>
    <hyperlink ref="I2923" r:id="rId2318"/>
    <hyperlink ref="I2924" r:id="rId2319"/>
    <hyperlink ref="I2925" r:id="rId2320"/>
    <hyperlink ref="I2926" r:id="rId2321"/>
    <hyperlink ref="I2927" r:id="rId2322"/>
    <hyperlink ref="I2928" r:id="rId2323"/>
    <hyperlink ref="I2929" r:id="rId2324"/>
    <hyperlink ref="I2930" r:id="rId2325"/>
    <hyperlink ref="I2931" r:id="rId2326"/>
    <hyperlink ref="I2932" r:id="rId2327"/>
    <hyperlink ref="I2933" r:id="rId2328"/>
    <hyperlink ref="I2934" r:id="rId2329"/>
    <hyperlink ref="I2935" r:id="rId2330"/>
    <hyperlink ref="I2936" r:id="rId2331"/>
    <hyperlink ref="I2937" r:id="rId2332"/>
    <hyperlink ref="I2938" r:id="rId2333"/>
    <hyperlink ref="I2939" r:id="rId2334"/>
    <hyperlink ref="I2940" r:id="rId2335"/>
    <hyperlink ref="I2941" r:id="rId2336"/>
    <hyperlink ref="I2942" r:id="rId2337"/>
    <hyperlink ref="I2943" r:id="rId2338"/>
    <hyperlink ref="I2944" r:id="rId2339"/>
    <hyperlink ref="I2945" r:id="rId2340"/>
    <hyperlink ref="I2946" r:id="rId2341"/>
    <hyperlink ref="I2947" r:id="rId2342"/>
    <hyperlink ref="I2948" r:id="rId2343"/>
    <hyperlink ref="I2949" r:id="rId2344"/>
    <hyperlink ref="I2950" r:id="rId2345"/>
    <hyperlink ref="I2951" r:id="rId2346"/>
    <hyperlink ref="I2952" r:id="rId2347"/>
    <hyperlink ref="I2953" r:id="rId2348"/>
    <hyperlink ref="I2954" r:id="rId2349"/>
    <hyperlink ref="I2955" r:id="rId2350"/>
    <hyperlink ref="I2956" r:id="rId2351"/>
    <hyperlink ref="I2957" r:id="rId2352"/>
    <hyperlink ref="I2958" r:id="rId2353"/>
    <hyperlink ref="I2959" r:id="rId2354"/>
    <hyperlink ref="I2960" r:id="rId2355"/>
    <hyperlink ref="I2961" r:id="rId2356"/>
    <hyperlink ref="I2962" r:id="rId2357"/>
    <hyperlink ref="I2963" r:id="rId2358"/>
    <hyperlink ref="I2964" r:id="rId2359"/>
    <hyperlink ref="I2965" r:id="rId2360"/>
    <hyperlink ref="I2966" r:id="rId2361"/>
    <hyperlink ref="I2967" r:id="rId2362"/>
    <hyperlink ref="I2968" r:id="rId2363"/>
    <hyperlink ref="I2969" r:id="rId2364"/>
    <hyperlink ref="I2970" r:id="rId2365"/>
    <hyperlink ref="I2971" r:id="rId2366"/>
    <hyperlink ref="I2972" r:id="rId2367"/>
    <hyperlink ref="I2973" r:id="rId2368"/>
    <hyperlink ref="I2974" r:id="rId2369"/>
    <hyperlink ref="I2975" r:id="rId2370"/>
    <hyperlink ref="I2976" r:id="rId2371"/>
    <hyperlink ref="I2977" r:id="rId2372"/>
    <hyperlink ref="I2978" r:id="rId2373"/>
    <hyperlink ref="I2979" r:id="rId2374"/>
    <hyperlink ref="I2980" r:id="rId2375"/>
    <hyperlink ref="I2981" r:id="rId2376"/>
    <hyperlink ref="I2982" r:id="rId2377"/>
    <hyperlink ref="I2983" r:id="rId2378"/>
    <hyperlink ref="I2984" r:id="rId2379"/>
    <hyperlink ref="I2985" r:id="rId2380"/>
    <hyperlink ref="I2986" r:id="rId2381"/>
    <hyperlink ref="I2987" r:id="rId2382"/>
    <hyperlink ref="I2988" r:id="rId2383"/>
    <hyperlink ref="I2989" r:id="rId2384"/>
    <hyperlink ref="I2990" r:id="rId2385"/>
    <hyperlink ref="I2991" r:id="rId2386"/>
    <hyperlink ref="I2992" r:id="rId2387"/>
    <hyperlink ref="I2993" r:id="rId2388"/>
    <hyperlink ref="I2994" r:id="rId2389"/>
    <hyperlink ref="I2995" r:id="rId2390"/>
    <hyperlink ref="I2996" r:id="rId2391"/>
    <hyperlink ref="I2997" r:id="rId2392"/>
    <hyperlink ref="I2998" r:id="rId2393"/>
    <hyperlink ref="I2999" r:id="rId2394"/>
    <hyperlink ref="I3000" r:id="rId2395"/>
    <hyperlink ref="I3001" r:id="rId2396"/>
    <hyperlink ref="I3002" r:id="rId2397"/>
    <hyperlink ref="I3003" r:id="rId2398"/>
    <hyperlink ref="I3004" r:id="rId2399"/>
    <hyperlink ref="I3005" r:id="rId2400"/>
    <hyperlink ref="I3006" r:id="rId2401"/>
    <hyperlink ref="I3007" r:id="rId2402"/>
    <hyperlink ref="I3008" r:id="rId2403"/>
    <hyperlink ref="I3009" r:id="rId2404"/>
    <hyperlink ref="I3010" r:id="rId2405"/>
    <hyperlink ref="I3011" r:id="rId2406"/>
    <hyperlink ref="I3012" r:id="rId2407"/>
    <hyperlink ref="I3013" r:id="rId2408"/>
    <hyperlink ref="I3014" r:id="rId2409"/>
    <hyperlink ref="I3015" r:id="rId2410"/>
    <hyperlink ref="I3016" r:id="rId2411"/>
    <hyperlink ref="I3017" r:id="rId2412"/>
    <hyperlink ref="I3018" r:id="rId2413"/>
    <hyperlink ref="I3019" r:id="rId2414"/>
    <hyperlink ref="I3020" r:id="rId2415"/>
    <hyperlink ref="I3021" r:id="rId2416"/>
    <hyperlink ref="I3022" r:id="rId2417"/>
    <hyperlink ref="I3023" r:id="rId2418"/>
    <hyperlink ref="I3024" r:id="rId2419"/>
    <hyperlink ref="I3025" r:id="rId2420"/>
    <hyperlink ref="I3026" r:id="rId2421"/>
    <hyperlink ref="I3027" r:id="rId2422"/>
    <hyperlink ref="I3028" r:id="rId2423"/>
    <hyperlink ref="I3029" r:id="rId2424"/>
    <hyperlink ref="I3030" r:id="rId2425"/>
    <hyperlink ref="I3031" r:id="rId2426"/>
    <hyperlink ref="I3032" r:id="rId2427"/>
    <hyperlink ref="I3033" r:id="rId2428"/>
    <hyperlink ref="I3034" r:id="rId2429"/>
    <hyperlink ref="I3035" r:id="rId2430"/>
    <hyperlink ref="I3036" r:id="rId2431"/>
    <hyperlink ref="I3037" r:id="rId2432"/>
    <hyperlink ref="I3038" r:id="rId2433"/>
    <hyperlink ref="I3039" r:id="rId2434"/>
    <hyperlink ref="I3040" r:id="rId2435"/>
    <hyperlink ref="I3041" r:id="rId2436"/>
    <hyperlink ref="I3042" r:id="rId2437"/>
    <hyperlink ref="I3043" r:id="rId2438"/>
    <hyperlink ref="I3044" r:id="rId2439"/>
    <hyperlink ref="I3045" r:id="rId2440"/>
    <hyperlink ref="I3046" r:id="rId2441"/>
    <hyperlink ref="I3047" r:id="rId2442"/>
    <hyperlink ref="I3048" r:id="rId2443"/>
    <hyperlink ref="I3049" r:id="rId2444"/>
    <hyperlink ref="I3050" r:id="rId2445"/>
    <hyperlink ref="I3051" r:id="rId2446"/>
    <hyperlink ref="I3052" r:id="rId2447"/>
    <hyperlink ref="I3053" r:id="rId2448"/>
    <hyperlink ref="I3054" r:id="rId2449"/>
    <hyperlink ref="I3055" r:id="rId2450"/>
    <hyperlink ref="I3056" r:id="rId2451"/>
    <hyperlink ref="I3057" r:id="rId2452"/>
    <hyperlink ref="I3058" r:id="rId2453"/>
    <hyperlink ref="I3059" r:id="rId2454"/>
    <hyperlink ref="I3060" r:id="rId2455"/>
    <hyperlink ref="I3061" r:id="rId2456"/>
    <hyperlink ref="I3062" r:id="rId2457"/>
    <hyperlink ref="I3063" r:id="rId2458"/>
    <hyperlink ref="I3064" r:id="rId2459"/>
    <hyperlink ref="I3065" r:id="rId2460"/>
    <hyperlink ref="I3066" r:id="rId2461"/>
    <hyperlink ref="I3067" r:id="rId2462"/>
    <hyperlink ref="I3068" r:id="rId2463"/>
    <hyperlink ref="I3069" r:id="rId2464"/>
    <hyperlink ref="I3070" r:id="rId2465"/>
    <hyperlink ref="I3071" r:id="rId2466"/>
    <hyperlink ref="I3072" r:id="rId2467"/>
    <hyperlink ref="I3073" r:id="rId2468"/>
    <hyperlink ref="I3074" r:id="rId2469"/>
    <hyperlink ref="I3075" r:id="rId2470"/>
    <hyperlink ref="I3076" r:id="rId2471"/>
    <hyperlink ref="I3077" r:id="rId2472"/>
    <hyperlink ref="I3078" r:id="rId2473"/>
    <hyperlink ref="I3079" r:id="rId2474"/>
    <hyperlink ref="I3080" r:id="rId2475"/>
    <hyperlink ref="I3081" r:id="rId2476"/>
    <hyperlink ref="I3082" r:id="rId2477"/>
    <hyperlink ref="I3083" r:id="rId2478"/>
    <hyperlink ref="I3084" r:id="rId2479"/>
    <hyperlink ref="I3085" r:id="rId2480"/>
    <hyperlink ref="I3086" r:id="rId2481"/>
    <hyperlink ref="I3087" r:id="rId2482"/>
    <hyperlink ref="I3088" r:id="rId2483"/>
    <hyperlink ref="I3089" r:id="rId2484"/>
    <hyperlink ref="I3090" r:id="rId2485"/>
    <hyperlink ref="I3091" r:id="rId2486"/>
    <hyperlink ref="I3092" r:id="rId2487"/>
    <hyperlink ref="I3093" r:id="rId2488"/>
    <hyperlink ref="I3094" r:id="rId2489"/>
    <hyperlink ref="I3095" r:id="rId2490"/>
    <hyperlink ref="I3096" r:id="rId2491"/>
    <hyperlink ref="I3097" r:id="rId2492"/>
    <hyperlink ref="I3098" r:id="rId2493"/>
    <hyperlink ref="I3099" r:id="rId2494"/>
    <hyperlink ref="I3100" r:id="rId2495"/>
    <hyperlink ref="I3101" r:id="rId2496"/>
    <hyperlink ref="I3102" r:id="rId2497"/>
    <hyperlink ref="I3103" r:id="rId2498"/>
    <hyperlink ref="I3104" r:id="rId2499"/>
    <hyperlink ref="I3105" r:id="rId2500"/>
    <hyperlink ref="I3106" r:id="rId2501"/>
    <hyperlink ref="I3107" r:id="rId2502"/>
    <hyperlink ref="I3108" r:id="rId2503"/>
    <hyperlink ref="I3109" r:id="rId2504"/>
    <hyperlink ref="I3110" r:id="rId2505"/>
    <hyperlink ref="I3111" r:id="rId2506"/>
    <hyperlink ref="I3112" r:id="rId2507"/>
    <hyperlink ref="I3113" r:id="rId2508"/>
    <hyperlink ref="I3114" r:id="rId2509"/>
    <hyperlink ref="I3115" r:id="rId2510"/>
    <hyperlink ref="I3116" r:id="rId2511"/>
    <hyperlink ref="I3117" r:id="rId2512"/>
    <hyperlink ref="I3118" r:id="rId2513"/>
    <hyperlink ref="I3119" r:id="rId2514"/>
    <hyperlink ref="I3120" r:id="rId2515"/>
    <hyperlink ref="I3121" r:id="rId2516"/>
    <hyperlink ref="I3122" r:id="rId2517"/>
    <hyperlink ref="I3123" r:id="rId2518"/>
    <hyperlink ref="I3125" r:id="rId2519"/>
    <hyperlink ref="I3126" r:id="rId2520"/>
    <hyperlink ref="I3127" r:id="rId2521"/>
    <hyperlink ref="I3128" r:id="rId2522"/>
    <hyperlink ref="I3129" r:id="rId2523"/>
    <hyperlink ref="I3130" r:id="rId2524"/>
    <hyperlink ref="I3131" r:id="rId2525"/>
    <hyperlink ref="I3132" r:id="rId2526"/>
    <hyperlink ref="I3133" r:id="rId2527"/>
    <hyperlink ref="I3134" r:id="rId2528"/>
    <hyperlink ref="I3135" r:id="rId2529"/>
    <hyperlink ref="I3136" r:id="rId2530"/>
    <hyperlink ref="I3137" r:id="rId2531"/>
    <hyperlink ref="I3138" r:id="rId2532"/>
    <hyperlink ref="I3139" r:id="rId2533"/>
    <hyperlink ref="I3140" r:id="rId2534"/>
    <hyperlink ref="I3141" r:id="rId2535"/>
    <hyperlink ref="I3142" r:id="rId2536"/>
    <hyperlink ref="I3143" r:id="rId2537"/>
    <hyperlink ref="I3144" r:id="rId2538"/>
    <hyperlink ref="I3145" r:id="rId2539"/>
    <hyperlink ref="I3146" r:id="rId2540"/>
    <hyperlink ref="I3147" r:id="rId2541"/>
    <hyperlink ref="I3148" r:id="rId2542"/>
    <hyperlink ref="I3149" r:id="rId2543"/>
    <hyperlink ref="I3150" r:id="rId2544"/>
    <hyperlink ref="I3151" r:id="rId2545"/>
    <hyperlink ref="I3152" r:id="rId2546"/>
    <hyperlink ref="I3153" r:id="rId2547"/>
    <hyperlink ref="I3154" r:id="rId2548"/>
    <hyperlink ref="I3155" r:id="rId2549"/>
    <hyperlink ref="I3156" r:id="rId2550"/>
    <hyperlink ref="I3157" r:id="rId2551"/>
    <hyperlink ref="I3158" r:id="rId2552"/>
    <hyperlink ref="I3159" r:id="rId2553"/>
    <hyperlink ref="I3160" r:id="rId2554"/>
    <hyperlink ref="I3161" r:id="rId2555"/>
    <hyperlink ref="I3162" r:id="rId2556"/>
    <hyperlink ref="I3163" r:id="rId2557"/>
    <hyperlink ref="I3164" r:id="rId2558"/>
    <hyperlink ref="I3165" r:id="rId2559"/>
    <hyperlink ref="I3166" r:id="rId2560"/>
    <hyperlink ref="I3167" r:id="rId2561"/>
    <hyperlink ref="I3168" r:id="rId2562"/>
    <hyperlink ref="I3169" r:id="rId2563"/>
    <hyperlink ref="I3170" r:id="rId2564"/>
    <hyperlink ref="I3171" r:id="rId2565"/>
    <hyperlink ref="I3172" r:id="rId2566"/>
    <hyperlink ref="I3173" r:id="rId2567"/>
    <hyperlink ref="I3174" r:id="rId2568"/>
    <hyperlink ref="I3175" r:id="rId2569"/>
    <hyperlink ref="I3176" r:id="rId2570"/>
    <hyperlink ref="I3177" r:id="rId2571"/>
    <hyperlink ref="I3178" r:id="rId2572"/>
    <hyperlink ref="I3179" r:id="rId2573"/>
    <hyperlink ref="I3180" r:id="rId2574"/>
    <hyperlink ref="I3181" r:id="rId2575"/>
    <hyperlink ref="I3182" r:id="rId2576"/>
    <hyperlink ref="I3183" r:id="rId2577"/>
    <hyperlink ref="I3184" r:id="rId2578"/>
    <hyperlink ref="I3185" r:id="rId2579"/>
    <hyperlink ref="I3186" r:id="rId2580"/>
    <hyperlink ref="I3187" r:id="rId2581"/>
    <hyperlink ref="I3188" r:id="rId2582"/>
    <hyperlink ref="I3189" r:id="rId2583"/>
    <hyperlink ref="I3190" r:id="rId2584"/>
    <hyperlink ref="I3191" r:id="rId2585"/>
    <hyperlink ref="I3192" r:id="rId2586"/>
    <hyperlink ref="I3193" r:id="rId2587"/>
    <hyperlink ref="I3194" r:id="rId2588"/>
    <hyperlink ref="I3195" r:id="rId2589"/>
    <hyperlink ref="I3196" r:id="rId2590"/>
    <hyperlink ref="I3197" r:id="rId2591"/>
    <hyperlink ref="I3198" r:id="rId2592"/>
    <hyperlink ref="I3199" r:id="rId2593"/>
    <hyperlink ref="I3200" r:id="rId2594"/>
    <hyperlink ref="I3201" r:id="rId2595"/>
    <hyperlink ref="I3202" r:id="rId2596"/>
    <hyperlink ref="I3203" r:id="rId2597"/>
    <hyperlink ref="I3204" r:id="rId2598"/>
    <hyperlink ref="I3205" r:id="rId2599"/>
    <hyperlink ref="I3206" r:id="rId2600"/>
    <hyperlink ref="I3207" r:id="rId2601"/>
    <hyperlink ref="I3208" r:id="rId2602"/>
    <hyperlink ref="I3209" r:id="rId2603"/>
    <hyperlink ref="I3210" r:id="rId2604"/>
    <hyperlink ref="I3211" r:id="rId2605"/>
    <hyperlink ref="I3212" r:id="rId2606"/>
    <hyperlink ref="I3213" r:id="rId2607"/>
    <hyperlink ref="I3214" r:id="rId2608"/>
    <hyperlink ref="I3215" r:id="rId2609"/>
    <hyperlink ref="I3216" r:id="rId2610"/>
    <hyperlink ref="I3217" r:id="rId2611"/>
    <hyperlink ref="I3218" r:id="rId2612"/>
    <hyperlink ref="I3219" r:id="rId2613"/>
    <hyperlink ref="I3220" r:id="rId2614"/>
    <hyperlink ref="I3221" r:id="rId2615"/>
    <hyperlink ref="I3222" r:id="rId2616"/>
    <hyperlink ref="I3223" r:id="rId2617"/>
    <hyperlink ref="I3224" r:id="rId2618"/>
    <hyperlink ref="I3225" r:id="rId2619"/>
    <hyperlink ref="I3226" r:id="rId2620"/>
    <hyperlink ref="I3227" r:id="rId2621"/>
    <hyperlink ref="I3228" r:id="rId2622"/>
    <hyperlink ref="I3229" r:id="rId2623"/>
    <hyperlink ref="I3230" r:id="rId2624"/>
    <hyperlink ref="I3231" r:id="rId2625"/>
    <hyperlink ref="I3232" r:id="rId2626"/>
    <hyperlink ref="I3233" r:id="rId2627"/>
    <hyperlink ref="I3234" r:id="rId2628"/>
    <hyperlink ref="I3235" r:id="rId2629"/>
    <hyperlink ref="I3236" r:id="rId2630"/>
    <hyperlink ref="I3237" r:id="rId2631"/>
    <hyperlink ref="I3238" r:id="rId2632"/>
    <hyperlink ref="I3239" r:id="rId2633"/>
    <hyperlink ref="I3240" r:id="rId2634"/>
    <hyperlink ref="I3241" r:id="rId2635"/>
    <hyperlink ref="I3242" r:id="rId2636"/>
    <hyperlink ref="I3243" r:id="rId2637"/>
    <hyperlink ref="I3244" r:id="rId2638"/>
    <hyperlink ref="I3245" r:id="rId2639"/>
    <hyperlink ref="I3246" r:id="rId2640"/>
    <hyperlink ref="I3247" r:id="rId2641"/>
    <hyperlink ref="I3248" r:id="rId2642"/>
    <hyperlink ref="I3249" r:id="rId2643"/>
    <hyperlink ref="I3250" r:id="rId2644"/>
    <hyperlink ref="I3251" r:id="rId2645"/>
    <hyperlink ref="I3252" r:id="rId2646"/>
    <hyperlink ref="I3253" r:id="rId2647"/>
    <hyperlink ref="I3254" r:id="rId2648"/>
    <hyperlink ref="I3255" r:id="rId2649"/>
    <hyperlink ref="I3256" r:id="rId2650"/>
    <hyperlink ref="I3257" r:id="rId2651"/>
    <hyperlink ref="I3258" r:id="rId2652"/>
    <hyperlink ref="I3259" r:id="rId2653"/>
    <hyperlink ref="I3260" r:id="rId2654"/>
    <hyperlink ref="I3261" r:id="rId2655"/>
    <hyperlink ref="I3262" r:id="rId2656"/>
    <hyperlink ref="I3263" r:id="rId2657"/>
    <hyperlink ref="I3264" r:id="rId2658"/>
    <hyperlink ref="I3265" r:id="rId2659"/>
    <hyperlink ref="I3266" r:id="rId2660"/>
    <hyperlink ref="I3267" r:id="rId2661"/>
    <hyperlink ref="I3268" r:id="rId2662"/>
    <hyperlink ref="I3269" r:id="rId2663"/>
    <hyperlink ref="I3270" r:id="rId2664"/>
    <hyperlink ref="I3271" r:id="rId2665"/>
    <hyperlink ref="I3272" r:id="rId2666"/>
    <hyperlink ref="I3273" r:id="rId2667"/>
    <hyperlink ref="I3274" r:id="rId2668"/>
    <hyperlink ref="I3275" r:id="rId2669"/>
    <hyperlink ref="I3276" r:id="rId2670"/>
    <hyperlink ref="I3277" r:id="rId2671"/>
    <hyperlink ref="I3278" r:id="rId2672"/>
    <hyperlink ref="I3279" r:id="rId2673"/>
    <hyperlink ref="I3280" r:id="rId2674"/>
    <hyperlink ref="I3281" r:id="rId2675"/>
    <hyperlink ref="I3282" r:id="rId2676"/>
    <hyperlink ref="I3283" r:id="rId2677"/>
    <hyperlink ref="I3284" r:id="rId2678"/>
    <hyperlink ref="I3285" r:id="rId2679"/>
    <hyperlink ref="I3286" r:id="rId2680"/>
    <hyperlink ref="I3287" r:id="rId2681"/>
    <hyperlink ref="I3288" r:id="rId2682"/>
    <hyperlink ref="I3289" r:id="rId2683"/>
    <hyperlink ref="I3290" r:id="rId2684"/>
    <hyperlink ref="I3291" r:id="rId2685"/>
    <hyperlink ref="I3292" r:id="rId2686"/>
    <hyperlink ref="I3293" r:id="rId2687"/>
    <hyperlink ref="I3294" r:id="rId2688"/>
    <hyperlink ref="I3295" r:id="rId2689"/>
    <hyperlink ref="I3296" r:id="rId2690"/>
    <hyperlink ref="I3297" r:id="rId2691"/>
    <hyperlink ref="I3298" r:id="rId2692"/>
    <hyperlink ref="I3299" r:id="rId2693"/>
    <hyperlink ref="I3300" r:id="rId2694"/>
    <hyperlink ref="I3301" r:id="rId2695"/>
    <hyperlink ref="I3302" r:id="rId2696"/>
    <hyperlink ref="I3303" r:id="rId2697"/>
    <hyperlink ref="I3304" r:id="rId2698"/>
    <hyperlink ref="I3305" r:id="rId2699"/>
    <hyperlink ref="I3306" r:id="rId2700"/>
    <hyperlink ref="I3307" r:id="rId2701"/>
    <hyperlink ref="I3308" r:id="rId2702"/>
    <hyperlink ref="I3309" r:id="rId2703"/>
    <hyperlink ref="I3310" r:id="rId2704"/>
    <hyperlink ref="I3311" r:id="rId2705"/>
    <hyperlink ref="I3312" r:id="rId2706"/>
    <hyperlink ref="I3313" r:id="rId2707"/>
    <hyperlink ref="I3314" r:id="rId2708"/>
    <hyperlink ref="I3315" r:id="rId2709"/>
    <hyperlink ref="I3316" r:id="rId2710"/>
    <hyperlink ref="I3317" r:id="rId2711"/>
    <hyperlink ref="I3318" r:id="rId2712"/>
    <hyperlink ref="I3319" r:id="rId2713"/>
    <hyperlink ref="I3320" r:id="rId2714"/>
    <hyperlink ref="I3321" r:id="rId2715"/>
    <hyperlink ref="I3322" r:id="rId2716"/>
    <hyperlink ref="I3323" r:id="rId2717"/>
    <hyperlink ref="I3324" r:id="rId2718"/>
    <hyperlink ref="I3325" r:id="rId2719"/>
    <hyperlink ref="I3326" r:id="rId2720"/>
    <hyperlink ref="I3327" r:id="rId2721"/>
    <hyperlink ref="I3328" r:id="rId2722"/>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14:formula1>
            <xm:f>'Name of the Faculty 2024'!$M$2:$M$30</xm:f>
          </x14:formula1>
          <xm:sqref>L473 L475:L476 L478:L481 L485:L499 L501 L505 L519 L523:L542 L545 L547:L552 L554 L558:L563 L565:L566 L568 L570 L573 L576 L579:L586 L588:L590 L592:L593 L595:L604 L609:L613 L615 L617:L634 L636:L653 L655:L656 L660 L668:L670 L675 L678 L699 L708:L709 L712 L714:L715 L719 L722 L726:L727 L733:L744 L746 L785:L788 L790 L792:L797 L799:L802 L804:L806 L811:L812 L814:L820 L822 L824 L826:L830 L833:L837 L840 L842:L850 L853:L859 L862:L872 L874:L876 L878:L880 L882 L884:L885 L889:L892 L900:L901 L1002 L1014 L1034:L1035 L1039:L1047 L1070:L1071 L1073 L1079 L1083 L1086:L1087 L1092:L1491 L2687 L2689:L2692 L2883:L2884 L2886:L2889 L2891 L2893:L2895 L2898:L2899 L2901 L2903:L2908 L2911:L2917 L2919:L2922 L2947 L2951:L2957 L3131:L4139 L3037:L3128 L2960:L3035 L2934:L2945 L2924:L2932 L2844:L2881 L2784:L2842 L2695:L2781 L2637:L2685 L1493:L2635 L1051:L1065 L748:L783 L510:L516 L2:L471</xm:sqref>
        </x14:dataValidation>
        <x14:dataValidation type="list" allowBlank="1" showErrorMessage="1">
          <x14:formula1>
            <xm:f>'Name of the Faculty 2024'!$B$2:$B$1001</xm:f>
          </x14:formula1>
          <xm:sqref>M2:M4139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G1248"/>
  <sheetViews>
    <sheetView workbookViewId="0">
      <pane ySplit="1" topLeftCell="A2" activePane="bottomLeft" state="frozen"/>
      <selection pane="bottomLeft" activeCell="B3" sqref="B3"/>
    </sheetView>
  </sheetViews>
  <sheetFormatPr defaultColWidth="11.25" defaultRowHeight="15" customHeight="1" x14ac:dyDescent="0.2"/>
  <cols>
    <col min="1" max="1" width="5" customWidth="1"/>
    <col min="2" max="2" width="25.5" customWidth="1"/>
    <col min="3" max="4" width="11.5" customWidth="1"/>
    <col min="5" max="5" width="9.125" customWidth="1"/>
    <col min="6" max="6" width="8.875" customWidth="1"/>
    <col min="7" max="7" width="10.125" customWidth="1"/>
    <col min="8" max="8" width="6.875" customWidth="1"/>
    <col min="9" max="10" width="8.5" customWidth="1"/>
    <col min="12" max="12" width="41.125" customWidth="1"/>
    <col min="13" max="13" width="9.75" customWidth="1"/>
    <col min="14" max="15" width="33.875" customWidth="1"/>
    <col min="16" max="59" width="7.625" customWidth="1"/>
  </cols>
  <sheetData>
    <row r="1" spans="1:59" ht="110.25" x14ac:dyDescent="0.2">
      <c r="A1" s="51" t="s">
        <v>0</v>
      </c>
      <c r="B1" s="51" t="s">
        <v>21</v>
      </c>
      <c r="C1" s="52" t="s">
        <v>14720</v>
      </c>
      <c r="D1" s="51" t="s">
        <v>14721</v>
      </c>
      <c r="E1" s="52" t="s">
        <v>14722</v>
      </c>
      <c r="F1" s="53" t="s">
        <v>14723</v>
      </c>
      <c r="G1" s="53" t="s">
        <v>14724</v>
      </c>
      <c r="H1" s="53" t="s">
        <v>3417</v>
      </c>
      <c r="I1" s="53" t="s">
        <v>590</v>
      </c>
      <c r="J1" s="54" t="s">
        <v>14605</v>
      </c>
      <c r="L1" s="55"/>
      <c r="M1" s="56"/>
      <c r="N1" s="56"/>
      <c r="O1" s="51" t="s">
        <v>19</v>
      </c>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row>
    <row r="2" spans="1:59" ht="19.5" x14ac:dyDescent="0.2">
      <c r="A2" s="57">
        <v>1</v>
      </c>
      <c r="B2" s="58" t="s">
        <v>9039</v>
      </c>
      <c r="C2" s="57" t="s">
        <v>725</v>
      </c>
      <c r="D2" s="57" t="s">
        <v>725</v>
      </c>
      <c r="E2" s="57">
        <f>COUNTIFS('2024 -2025-2026'!$M:$M,B2,'2024 -2025-2026'!$K:$K,"SCI",'2024 -2025-2026'!$G:$G,"2023")</f>
        <v>0</v>
      </c>
      <c r="F2" s="57">
        <f>COUNTIFS('2024 -2025-2026'!$M:$M,B2,'2024 -2025-2026'!$K:$K,"Scopus/WoS Journals",'2024 -2025-2026'!$G:$G,"2023")</f>
        <v>0</v>
      </c>
      <c r="G2" s="57">
        <f>COUNTIFS('2024 -2025-2026'!$M:$M,B2,'2024 -2025-2026'!$K:$K,"Scopus/WoS Conference/Book Chapter/Others", '2024 -2025-2026'!$G:$G,"2023")</f>
        <v>0</v>
      </c>
      <c r="H2" s="54">
        <f>COUNTIFS('2024 -2025-2026'!$M:$M,B2,'2024 -2025-2026'!$K:$K,"Student Publication",'2024 -2025-2026'!$G:$G,"2023")</f>
        <v>0</v>
      </c>
      <c r="I2" s="54">
        <f>COUNTIFS('2024 -2025-2026'!$M:$M,B2,'2024 -2025-2026'!$K:$K,"Book",'2024 -2025-2026'!$G:$G,"2023")</f>
        <v>0</v>
      </c>
      <c r="J2" s="54">
        <f t="shared" ref="J2:J65" si="0">SUM(E2:H2)</f>
        <v>0</v>
      </c>
      <c r="L2" s="59" t="s">
        <v>55</v>
      </c>
      <c r="M2" s="60">
        <f>SUM(E2:E1248)</f>
        <v>189</v>
      </c>
      <c r="N2" s="61"/>
      <c r="O2" s="7" t="s">
        <v>725</v>
      </c>
    </row>
    <row r="3" spans="1:59" ht="19.5" x14ac:dyDescent="0.2">
      <c r="A3" s="57">
        <v>2</v>
      </c>
      <c r="B3" s="58" t="s">
        <v>5274</v>
      </c>
      <c r="C3" s="57" t="s">
        <v>725</v>
      </c>
      <c r="D3" s="57" t="s">
        <v>725</v>
      </c>
      <c r="E3" s="57">
        <f>COUNTIFS('2024 -2025-2026'!$M:$M,B3,'2024 -2025-2026'!$K:$K,"SCI",'2024 -2025-2026'!$G:$G,"2023")</f>
        <v>0</v>
      </c>
      <c r="F3" s="57">
        <f>COUNTIFS('2024 -2025-2026'!$M:$M,B3,'2024 -2025-2026'!$K:$K,"Scopus/WoS Journals",'2024 -2025-2026'!$G:$G,"2023")</f>
        <v>0</v>
      </c>
      <c r="G3" s="57">
        <f>COUNTIFS('2024 -2025-2026'!$M:$M,B3,'2024 -2025-2026'!$K:$K,"Scopus/WoS Conference/Book Chapter/Others", '2024 -2025-2026'!$G:$G,"2023")</f>
        <v>0</v>
      </c>
      <c r="H3" s="54">
        <f>COUNTIFS('2024 -2025-2026'!$M:$M,B3,'2024 -2025-2026'!$K:$K,"Student Publication",'2024 -2025-2026'!$G:$G,"2023")</f>
        <v>0</v>
      </c>
      <c r="I3" s="54">
        <f>COUNTIFS('2024 -2025-2026'!$M:$M,B3,'2024 -2025-2026'!$K:$K,"Book",'2024 -2025-2026'!$G:$G,"2023")</f>
        <v>0</v>
      </c>
      <c r="J3" s="54">
        <f t="shared" si="0"/>
        <v>0</v>
      </c>
      <c r="L3" s="62" t="s">
        <v>103</v>
      </c>
      <c r="M3" s="60">
        <f>SUM(F:F)</f>
        <v>10</v>
      </c>
      <c r="N3" s="63"/>
      <c r="O3" s="7" t="s">
        <v>1325</v>
      </c>
    </row>
    <row r="4" spans="1:59" ht="31.5" x14ac:dyDescent="0.2">
      <c r="A4" s="57">
        <v>3</v>
      </c>
      <c r="B4" s="58" t="s">
        <v>6734</v>
      </c>
      <c r="C4" s="57" t="s">
        <v>725</v>
      </c>
      <c r="D4" s="57" t="s">
        <v>725</v>
      </c>
      <c r="E4" s="57">
        <f>COUNTIFS('2024 -2025-2026'!$M:$M,B4,'2024 -2025-2026'!$K:$K,"SCI",'2024 -2025-2026'!$G:$G,"2023")</f>
        <v>0</v>
      </c>
      <c r="F4" s="57">
        <f>COUNTIFS('2024 -2025-2026'!$M:$M,B4,'2024 -2025-2026'!$K:$K,"Scopus/WoS Journals",'2024 -2025-2026'!$G:$G,"2023")</f>
        <v>0</v>
      </c>
      <c r="G4" s="57">
        <f>COUNTIFS('2024 -2025-2026'!$M:$M,B4,'2024 -2025-2026'!$K:$K,"Scopus/WoS Conference/Book Chapter/Others", '2024 -2025-2026'!$G:$G,"2023")</f>
        <v>0</v>
      </c>
      <c r="H4" s="54">
        <f>COUNTIFS('2024 -2025-2026'!$M:$M,B4,'2024 -2025-2026'!$K:$K,"Student Publication",'2024 -2025-2026'!$G:$G,"2023")</f>
        <v>0</v>
      </c>
      <c r="I4" s="54">
        <f>COUNTIFS('2024 -2025-2026'!$M:$M,B4,'2024 -2025-2026'!$K:$K,"Book",'2024 -2025-2026'!$G:$G,"2023")</f>
        <v>0</v>
      </c>
      <c r="J4" s="54">
        <f t="shared" si="0"/>
        <v>0</v>
      </c>
      <c r="L4" s="62" t="s">
        <v>69</v>
      </c>
      <c r="M4" s="64">
        <f>SUM(G:G)</f>
        <v>296</v>
      </c>
      <c r="N4" s="63"/>
      <c r="O4" s="7" t="s">
        <v>570</v>
      </c>
    </row>
    <row r="5" spans="1:59" ht="19.5" x14ac:dyDescent="0.2">
      <c r="A5" s="57">
        <v>4</v>
      </c>
      <c r="B5" s="58" t="s">
        <v>1550</v>
      </c>
      <c r="C5" s="57" t="s">
        <v>725</v>
      </c>
      <c r="D5" s="57" t="s">
        <v>725</v>
      </c>
      <c r="E5" s="57">
        <f>COUNTIFS('2024 -2025-2026'!$M:$M,B5,'2024 -2025-2026'!$K:$K,"SCI",'2024 -2025-2026'!$G:$G,"2023")</f>
        <v>0</v>
      </c>
      <c r="F5" s="57">
        <f>COUNTIFS('2024 -2025-2026'!$M:$M,B5,'2024 -2025-2026'!$K:$K,"Scopus/WoS Journals",'2024 -2025-2026'!$G:$G,"2023")</f>
        <v>0</v>
      </c>
      <c r="G5" s="57">
        <f>COUNTIFS('2024 -2025-2026'!$M:$M,B5,'2024 -2025-2026'!$K:$K,"Scopus/WoS Conference/Book Chapter/Others", '2024 -2025-2026'!$G:$G,"2023")</f>
        <v>0</v>
      </c>
      <c r="H5" s="54">
        <f>COUNTIFS('2024 -2025-2026'!$M:$M,B5,'2024 -2025-2026'!$K:$K,"Student Publication",'2024 -2025-2026'!$G:$G,"2023")</f>
        <v>0</v>
      </c>
      <c r="I5" s="54">
        <f>COUNTIFS('2024 -2025-2026'!$M:$M,B5,'2024 -2025-2026'!$K:$K,"Book",'2024 -2025-2026'!$G:$G,"2023")</f>
        <v>0</v>
      </c>
      <c r="J5" s="54">
        <f t="shared" si="0"/>
        <v>0</v>
      </c>
      <c r="L5" s="53" t="s">
        <v>3417</v>
      </c>
      <c r="M5" s="64">
        <f>SUM(H:H)</f>
        <v>122</v>
      </c>
      <c r="N5" s="63"/>
      <c r="O5" s="7" t="s">
        <v>601</v>
      </c>
    </row>
    <row r="6" spans="1:59" ht="19.5" x14ac:dyDescent="0.2">
      <c r="A6" s="57">
        <v>5</v>
      </c>
      <c r="B6" s="58" t="s">
        <v>9024</v>
      </c>
      <c r="C6" s="57" t="s">
        <v>725</v>
      </c>
      <c r="D6" s="57" t="s">
        <v>725</v>
      </c>
      <c r="E6" s="57">
        <f>COUNTIFS('2024 -2025-2026'!$M:$M,B6,'2024 -2025-2026'!$K:$K,"SCI",'2024 -2025-2026'!$G:$G,"2023")</f>
        <v>0</v>
      </c>
      <c r="F6" s="57">
        <f>COUNTIFS('2024 -2025-2026'!$M:$M,B6,'2024 -2025-2026'!$K:$K,"Scopus/WoS Journals",'2024 -2025-2026'!$G:$G,"2023")</f>
        <v>0</v>
      </c>
      <c r="G6" s="57">
        <f>COUNTIFS('2024 -2025-2026'!$M:$M,B6,'2024 -2025-2026'!$K:$K,"Scopus/WoS Conference/Book Chapter/Others", '2024 -2025-2026'!$G:$G,"2023")</f>
        <v>0</v>
      </c>
      <c r="H6" s="54">
        <f>COUNTIFS('2024 -2025-2026'!$M:$M,B6,'2024 -2025-2026'!$K:$K,"Student Publication",'2024 -2025-2026'!$G:$G,"2023")</f>
        <v>0</v>
      </c>
      <c r="I6" s="54">
        <f>COUNTIFS('2024 -2025-2026'!$M:$M,B6,'2024 -2025-2026'!$K:$K,"Book",'2024 -2025-2026'!$G:$G,"2023")</f>
        <v>0</v>
      </c>
      <c r="J6" s="54">
        <f t="shared" si="0"/>
        <v>0</v>
      </c>
      <c r="L6" s="47" t="s">
        <v>590</v>
      </c>
      <c r="M6" s="64">
        <f>SUM(I:I)</f>
        <v>4</v>
      </c>
      <c r="N6" s="63"/>
      <c r="O6" s="7" t="s">
        <v>80</v>
      </c>
    </row>
    <row r="7" spans="1:59" ht="23.25" x14ac:dyDescent="0.2">
      <c r="A7" s="57">
        <v>6</v>
      </c>
      <c r="B7" s="58" t="s">
        <v>4852</v>
      </c>
      <c r="C7" s="57" t="s">
        <v>725</v>
      </c>
      <c r="D7" s="57" t="s">
        <v>725</v>
      </c>
      <c r="E7" s="57">
        <f>COUNTIFS('2024 -2025-2026'!$M:$M,B7,'2024 -2025-2026'!$K:$K,"SCI",'2024 -2025-2026'!$G:$G,"2023")</f>
        <v>0</v>
      </c>
      <c r="F7" s="57">
        <f>COUNTIFS('2024 -2025-2026'!$M:$M,B7,'2024 -2025-2026'!$K:$K,"Scopus/WoS Journals",'2024 -2025-2026'!$G:$G,"2023")</f>
        <v>0</v>
      </c>
      <c r="G7" s="57">
        <f>COUNTIFS('2024 -2025-2026'!$M:$M,B7,'2024 -2025-2026'!$K:$K,"Scopus/WoS Conference/Book Chapter/Others", '2024 -2025-2026'!$G:$G,"2023")</f>
        <v>0</v>
      </c>
      <c r="H7" s="54">
        <f>COUNTIFS('2024 -2025-2026'!$M:$M,B7,'2024 -2025-2026'!$K:$K,"Student Publication",'2024 -2025-2026'!$G:$G,"2023")</f>
        <v>0</v>
      </c>
      <c r="I7" s="54">
        <f>COUNTIFS('2024 -2025-2026'!$M:$M,B7,'2024 -2025-2026'!$K:$K,"Book",'2024 -2025-2026'!$G:$G,"2023")</f>
        <v>0</v>
      </c>
      <c r="J7" s="54">
        <f t="shared" si="0"/>
        <v>0</v>
      </c>
      <c r="L7" s="53" t="s">
        <v>14605</v>
      </c>
      <c r="M7" s="65">
        <f>SUM(M2:M6)</f>
        <v>621</v>
      </c>
      <c r="N7" s="61"/>
      <c r="O7" s="7" t="s">
        <v>56</v>
      </c>
    </row>
    <row r="8" spans="1:59" ht="15.75" x14ac:dyDescent="0.2">
      <c r="A8" s="57">
        <v>7</v>
      </c>
      <c r="B8" s="58" t="s">
        <v>2153</v>
      </c>
      <c r="C8" s="57" t="s">
        <v>725</v>
      </c>
      <c r="D8" s="57" t="s">
        <v>725</v>
      </c>
      <c r="E8" s="57">
        <f>COUNTIFS('2024 -2025-2026'!$M:$M,B8,'2024 -2025-2026'!$K:$K,"SCI",'2024 -2025-2026'!$G:$G,"2023")</f>
        <v>1</v>
      </c>
      <c r="F8" s="57">
        <f>COUNTIFS('2024 -2025-2026'!$M:$M,B8,'2024 -2025-2026'!$K:$K,"Scopus/WoS Journals",'2024 -2025-2026'!$G:$G,"2023")</f>
        <v>0</v>
      </c>
      <c r="G8" s="57">
        <f>COUNTIFS('2024 -2025-2026'!$M:$M,B8,'2024 -2025-2026'!$K:$K,"Scopus/WoS Conference/Book Chapter/Others", '2024 -2025-2026'!$G:$G,"2023")</f>
        <v>1</v>
      </c>
      <c r="H8" s="54">
        <f>COUNTIFS('2024 -2025-2026'!$M:$M,B8,'2024 -2025-2026'!$K:$K,"Student Publication",'2024 -2025-2026'!$G:$G,"2023")</f>
        <v>0</v>
      </c>
      <c r="I8" s="54">
        <f>COUNTIFS('2024 -2025-2026'!$M:$M,B8,'2024 -2025-2026'!$K:$K,"Book",'2024 -2025-2026'!$G:$G,"2023")</f>
        <v>0</v>
      </c>
      <c r="J8" s="54">
        <f t="shared" si="0"/>
        <v>2</v>
      </c>
      <c r="L8" s="61"/>
      <c r="M8" s="61"/>
      <c r="N8" s="61"/>
      <c r="O8" s="7" t="s">
        <v>149</v>
      </c>
    </row>
    <row r="9" spans="1:59" ht="15.75" x14ac:dyDescent="0.2">
      <c r="A9" s="57">
        <v>8</v>
      </c>
      <c r="B9" s="58" t="s">
        <v>3490</v>
      </c>
      <c r="C9" s="57" t="s">
        <v>725</v>
      </c>
      <c r="D9" s="57" t="s">
        <v>725</v>
      </c>
      <c r="E9" s="57">
        <f>COUNTIFS('2024 -2025-2026'!$M:$M,B9,'2024 -2025-2026'!$K:$K,"SCI",'2024 -2025-2026'!$G:$G,"2023")</f>
        <v>0</v>
      </c>
      <c r="F9" s="57">
        <f>COUNTIFS('2024 -2025-2026'!$M:$M,B9,'2024 -2025-2026'!$K:$K,"Scopus/WoS Journals",'2024 -2025-2026'!$G:$G,"2023")</f>
        <v>0</v>
      </c>
      <c r="G9" s="57">
        <f>COUNTIFS('2024 -2025-2026'!$M:$M,B9,'2024 -2025-2026'!$K:$K,"Scopus/WoS Conference/Book Chapter/Others", '2024 -2025-2026'!$G:$G,"2023")</f>
        <v>1</v>
      </c>
      <c r="H9" s="54">
        <f>COUNTIFS('2024 -2025-2026'!$M:$M,B9,'2024 -2025-2026'!$K:$K,"Student Publication",'2024 -2025-2026'!$G:$G,"2023")</f>
        <v>1</v>
      </c>
      <c r="I9" s="54">
        <f>COUNTIFS('2024 -2025-2026'!$M:$M,B9,'2024 -2025-2026'!$K:$K,"Book",'2024 -2025-2026'!$G:$G,"2023")</f>
        <v>0</v>
      </c>
      <c r="J9" s="54">
        <f t="shared" si="0"/>
        <v>2</v>
      </c>
      <c r="M9" s="61"/>
      <c r="N9" s="61"/>
      <c r="O9" s="7" t="s">
        <v>128</v>
      </c>
    </row>
    <row r="10" spans="1:59" ht="15.75" x14ac:dyDescent="0.2">
      <c r="A10" s="57">
        <v>9</v>
      </c>
      <c r="B10" s="58" t="s">
        <v>4837</v>
      </c>
      <c r="C10" s="57" t="s">
        <v>725</v>
      </c>
      <c r="D10" s="57" t="s">
        <v>725</v>
      </c>
      <c r="E10" s="57">
        <f>COUNTIFS('2024 -2025-2026'!$M:$M,B10,'2024 -2025-2026'!$K:$K,"SCI",'2024 -2025-2026'!$G:$G,"2023")</f>
        <v>0</v>
      </c>
      <c r="F10" s="57">
        <f>COUNTIFS('2024 -2025-2026'!$M:$M,B10,'2024 -2025-2026'!$K:$K,"Scopus/WoS Journals",'2024 -2025-2026'!$G:$G,"2023")</f>
        <v>0</v>
      </c>
      <c r="G10" s="57">
        <f>COUNTIFS('2024 -2025-2026'!$M:$M,B10,'2024 -2025-2026'!$K:$K,"Scopus/WoS Conference/Book Chapter/Others", '2024 -2025-2026'!$G:$G,"2023")</f>
        <v>0</v>
      </c>
      <c r="H10" s="54">
        <f>COUNTIFS('2024 -2025-2026'!$M:$M,B10,'2024 -2025-2026'!$K:$K,"Student Publication",'2024 -2025-2026'!$G:$G,"2023")</f>
        <v>0</v>
      </c>
      <c r="I10" s="54">
        <f>COUNTIFS('2024 -2025-2026'!$M:$M,B10,'2024 -2025-2026'!$K:$K,"Book",'2024 -2025-2026'!$G:$G,"2023")</f>
        <v>0</v>
      </c>
      <c r="J10" s="54">
        <f t="shared" si="0"/>
        <v>0</v>
      </c>
      <c r="M10" s="61"/>
      <c r="N10" s="61"/>
      <c r="O10" s="7" t="s">
        <v>864</v>
      </c>
    </row>
    <row r="11" spans="1:59" ht="15.75" x14ac:dyDescent="0.2">
      <c r="A11" s="57">
        <v>10</v>
      </c>
      <c r="B11" s="58" t="s">
        <v>14725</v>
      </c>
      <c r="C11" s="57" t="s">
        <v>725</v>
      </c>
      <c r="D11" s="57" t="s">
        <v>725</v>
      </c>
      <c r="E11" s="57">
        <f>COUNTIFS('2024 -2025-2026'!$M:$M,B11,'2024 -2025-2026'!$K:$K,"SCI",'2024 -2025-2026'!$G:$G,"2023")</f>
        <v>0</v>
      </c>
      <c r="F11" s="57">
        <f>COUNTIFS('2024 -2025-2026'!$M:$M,B11,'2024 -2025-2026'!$K:$K,"Scopus/WoS Journals",'2024 -2025-2026'!$G:$G,"2023")</f>
        <v>0</v>
      </c>
      <c r="G11" s="57">
        <f>COUNTIFS('2024 -2025-2026'!$M:$M,B11,'2024 -2025-2026'!$K:$K,"Scopus/WoS Conference/Book Chapter/Others", '2024 -2025-2026'!$G:$G,"2023")</f>
        <v>0</v>
      </c>
      <c r="H11" s="54">
        <f>COUNTIFS('2024 -2025-2026'!$M:$M,B11,'2024 -2025-2026'!$K:$K,"Student Publication",'2024 -2025-2026'!$G:$G,"2023")</f>
        <v>0</v>
      </c>
      <c r="I11" s="54">
        <f>COUNTIFS('2024 -2025-2026'!$M:$M,B11,'2024 -2025-2026'!$K:$K,"Book",'2024 -2025-2026'!$G:$G,"2023")</f>
        <v>0</v>
      </c>
      <c r="J11" s="54">
        <f t="shared" si="0"/>
        <v>0</v>
      </c>
      <c r="M11" s="61"/>
      <c r="N11" s="61"/>
      <c r="O11" s="7" t="s">
        <v>5593</v>
      </c>
    </row>
    <row r="12" spans="1:59" ht="15.75" x14ac:dyDescent="0.2">
      <c r="A12" s="57">
        <v>11</v>
      </c>
      <c r="B12" s="58" t="s">
        <v>985</v>
      </c>
      <c r="C12" s="57" t="s">
        <v>725</v>
      </c>
      <c r="D12" s="57" t="s">
        <v>725</v>
      </c>
      <c r="E12" s="57">
        <f>COUNTIFS('2024 -2025-2026'!$M:$M,B12,'2024 -2025-2026'!$K:$K,"SCI",'2024 -2025-2026'!$G:$G,"2023")</f>
        <v>0</v>
      </c>
      <c r="F12" s="57">
        <f>COUNTIFS('2024 -2025-2026'!$M:$M,B12,'2024 -2025-2026'!$K:$K,"Scopus/WoS Journals",'2024 -2025-2026'!$G:$G,"2023")</f>
        <v>1</v>
      </c>
      <c r="G12" s="57">
        <f>COUNTIFS('2024 -2025-2026'!$M:$M,B12,'2024 -2025-2026'!$K:$K,"Scopus/WoS Conference/Book Chapter/Others", '2024 -2025-2026'!$G:$G,"2023")</f>
        <v>0</v>
      </c>
      <c r="H12" s="54">
        <f>COUNTIFS('2024 -2025-2026'!$M:$M,B12,'2024 -2025-2026'!$K:$K,"Student Publication",'2024 -2025-2026'!$G:$G,"2023")</f>
        <v>2</v>
      </c>
      <c r="I12" s="54">
        <f>COUNTIFS('2024 -2025-2026'!$M:$M,B12,'2024 -2025-2026'!$K:$K,"Book",'2024 -2025-2026'!$G:$G,"2023")</f>
        <v>0</v>
      </c>
      <c r="J12" s="54">
        <f t="shared" si="0"/>
        <v>3</v>
      </c>
      <c r="M12" s="61"/>
      <c r="N12" s="61"/>
      <c r="O12" s="7" t="s">
        <v>6199</v>
      </c>
    </row>
    <row r="13" spans="1:59" ht="15.75" x14ac:dyDescent="0.2">
      <c r="A13" s="57">
        <v>12</v>
      </c>
      <c r="B13" s="58" t="s">
        <v>14726</v>
      </c>
      <c r="C13" s="57" t="s">
        <v>725</v>
      </c>
      <c r="D13" s="57" t="s">
        <v>725</v>
      </c>
      <c r="E13" s="57">
        <f>COUNTIFS('2024 -2025-2026'!$M:$M,B13,'2024 -2025-2026'!$K:$K,"SCI",'2024 -2025-2026'!$G:$G,"2023")</f>
        <v>0</v>
      </c>
      <c r="F13" s="57">
        <f>COUNTIFS('2024 -2025-2026'!$M:$M,B13,'2024 -2025-2026'!$K:$K,"Scopus/WoS Journals",'2024 -2025-2026'!$G:$G,"2023")</f>
        <v>0</v>
      </c>
      <c r="G13" s="57">
        <f>COUNTIFS('2024 -2025-2026'!$M:$M,B13,'2024 -2025-2026'!$K:$K,"Scopus/WoS Conference/Book Chapter/Others", '2024 -2025-2026'!$G:$G,"2023")</f>
        <v>0</v>
      </c>
      <c r="H13" s="54">
        <f>COUNTIFS('2024 -2025-2026'!$M:$M,B13,'2024 -2025-2026'!$K:$K,"Student Publication",'2024 -2025-2026'!$G:$G,"2023")</f>
        <v>0</v>
      </c>
      <c r="I13" s="54">
        <f>COUNTIFS('2024 -2025-2026'!$M:$M,B13,'2024 -2025-2026'!$K:$K,"Book",'2024 -2025-2026'!$G:$G,"2023")</f>
        <v>0</v>
      </c>
      <c r="J13" s="54">
        <f t="shared" si="0"/>
        <v>0</v>
      </c>
      <c r="N13" s="44"/>
      <c r="O13" s="7" t="s">
        <v>9102</v>
      </c>
    </row>
    <row r="14" spans="1:59" ht="15.75" x14ac:dyDescent="0.2">
      <c r="A14" s="57">
        <v>13</v>
      </c>
      <c r="B14" s="58" t="s">
        <v>14727</v>
      </c>
      <c r="C14" s="57" t="s">
        <v>725</v>
      </c>
      <c r="D14" s="57" t="s">
        <v>725</v>
      </c>
      <c r="E14" s="57">
        <f>COUNTIFS('2024 -2025-2026'!$M:$M,B14,'2024 -2025-2026'!$K:$K,"SCI",'2024 -2025-2026'!$G:$G,"2023")</f>
        <v>0</v>
      </c>
      <c r="F14" s="57">
        <f>COUNTIFS('2024 -2025-2026'!$M:$M,B14,'2024 -2025-2026'!$K:$K,"Scopus/WoS Journals",'2024 -2025-2026'!$G:$G,"2023")</f>
        <v>0</v>
      </c>
      <c r="G14" s="57">
        <f>COUNTIFS('2024 -2025-2026'!$M:$M,B14,'2024 -2025-2026'!$K:$K,"Scopus/WoS Conference/Book Chapter/Others", '2024 -2025-2026'!$G:$G,"2023")</f>
        <v>0</v>
      </c>
      <c r="H14" s="54">
        <f>COUNTIFS('2024 -2025-2026'!$M:$M,B14,'2024 -2025-2026'!$K:$K,"Student Publication",'2024 -2025-2026'!$G:$G,"2023")</f>
        <v>0</v>
      </c>
      <c r="I14" s="54">
        <f>COUNTIFS('2024 -2025-2026'!$M:$M,B14,'2024 -2025-2026'!$K:$K,"Book",'2024 -2025-2026'!$G:$G,"2023")</f>
        <v>0</v>
      </c>
      <c r="J14" s="54">
        <f t="shared" si="0"/>
        <v>0</v>
      </c>
      <c r="M14" s="61"/>
      <c r="N14" s="61"/>
      <c r="O14" s="7" t="s">
        <v>489</v>
      </c>
    </row>
    <row r="15" spans="1:59" ht="15.75" x14ac:dyDescent="0.2">
      <c r="A15" s="57">
        <v>14</v>
      </c>
      <c r="B15" s="58" t="s">
        <v>8533</v>
      </c>
      <c r="C15" s="57" t="s">
        <v>725</v>
      </c>
      <c r="D15" s="57" t="s">
        <v>725</v>
      </c>
      <c r="E15" s="57">
        <f>COUNTIFS('2024 -2025-2026'!$M:$M,B15,'2024 -2025-2026'!$K:$K,"SCI",'2024 -2025-2026'!$G:$G,"2023")</f>
        <v>0</v>
      </c>
      <c r="F15" s="57">
        <f>COUNTIFS('2024 -2025-2026'!$M:$M,B15,'2024 -2025-2026'!$K:$K,"Scopus/WoS Journals",'2024 -2025-2026'!$G:$G,"2023")</f>
        <v>0</v>
      </c>
      <c r="G15" s="57">
        <f>COUNTIFS('2024 -2025-2026'!$M:$M,B15,'2024 -2025-2026'!$K:$K,"Scopus/WoS Conference/Book Chapter/Others", '2024 -2025-2026'!$G:$G,"2023")</f>
        <v>0</v>
      </c>
      <c r="H15" s="54">
        <f>COUNTIFS('2024 -2025-2026'!$M:$M,B15,'2024 -2025-2026'!$K:$K,"Student Publication",'2024 -2025-2026'!$G:$G,"2023")</f>
        <v>0</v>
      </c>
      <c r="I15" s="54">
        <f>COUNTIFS('2024 -2025-2026'!$M:$M,B15,'2024 -2025-2026'!$K:$K,"Book",'2024 -2025-2026'!$G:$G,"2023")</f>
        <v>0</v>
      </c>
      <c r="J15" s="54">
        <f t="shared" si="0"/>
        <v>0</v>
      </c>
      <c r="M15" s="61"/>
      <c r="N15" s="61"/>
      <c r="O15" s="7" t="s">
        <v>4871</v>
      </c>
    </row>
    <row r="16" spans="1:59" ht="15.75" x14ac:dyDescent="0.2">
      <c r="A16" s="57">
        <v>15</v>
      </c>
      <c r="B16" s="58" t="s">
        <v>10370</v>
      </c>
      <c r="C16" s="57" t="s">
        <v>725</v>
      </c>
      <c r="D16" s="57" t="s">
        <v>725</v>
      </c>
      <c r="E16" s="57">
        <f>COUNTIFS('2024 -2025-2026'!$M:$M,B16,'2024 -2025-2026'!$K:$K,"SCI",'2024 -2025-2026'!$G:$G,"2023")</f>
        <v>0</v>
      </c>
      <c r="F16" s="57">
        <f>COUNTIFS('2024 -2025-2026'!$M:$M,B16,'2024 -2025-2026'!$K:$K,"Scopus/WoS Journals",'2024 -2025-2026'!$G:$G,"2023")</f>
        <v>0</v>
      </c>
      <c r="G16" s="57">
        <f>COUNTIFS('2024 -2025-2026'!$M:$M,B16,'2024 -2025-2026'!$K:$K,"Scopus/WoS Conference/Book Chapter/Others", '2024 -2025-2026'!$G:$G,"2023")</f>
        <v>0</v>
      </c>
      <c r="H16" s="54">
        <f>COUNTIFS('2024 -2025-2026'!$M:$M,B16,'2024 -2025-2026'!$K:$K,"Student Publication",'2024 -2025-2026'!$G:$G,"2023")</f>
        <v>0</v>
      </c>
      <c r="I16" s="54">
        <f>COUNTIFS('2024 -2025-2026'!$M:$M,B16,'2024 -2025-2026'!$K:$K,"Book",'2024 -2025-2026'!$G:$G,"2023")</f>
        <v>0</v>
      </c>
      <c r="J16" s="54">
        <f t="shared" si="0"/>
        <v>0</v>
      </c>
      <c r="M16" s="61"/>
      <c r="N16" s="61"/>
      <c r="O16" s="7" t="s">
        <v>1509</v>
      </c>
    </row>
    <row r="17" spans="1:15" ht="15.75" x14ac:dyDescent="0.2">
      <c r="A17" s="57">
        <v>16</v>
      </c>
      <c r="B17" s="58" t="s">
        <v>3281</v>
      </c>
      <c r="C17" s="57" t="s">
        <v>725</v>
      </c>
      <c r="D17" s="57" t="s">
        <v>725</v>
      </c>
      <c r="E17" s="57">
        <f>COUNTIFS('2024 -2025-2026'!$M:$M,B17,'2024 -2025-2026'!$K:$K,"SCI",'2024 -2025-2026'!$G:$G,"2023")</f>
        <v>0</v>
      </c>
      <c r="F17" s="57">
        <f>COUNTIFS('2024 -2025-2026'!$M:$M,B17,'2024 -2025-2026'!$K:$K,"Scopus/WoS Journals",'2024 -2025-2026'!$G:$G,"2023")</f>
        <v>0</v>
      </c>
      <c r="G17" s="57">
        <f>COUNTIFS('2024 -2025-2026'!$M:$M,B17,'2024 -2025-2026'!$K:$K,"Scopus/WoS Conference/Book Chapter/Others", '2024 -2025-2026'!$G:$G,"2023")</f>
        <v>2</v>
      </c>
      <c r="H17" s="54">
        <f>COUNTIFS('2024 -2025-2026'!$M:$M,B17,'2024 -2025-2026'!$K:$K,"Student Publication",'2024 -2025-2026'!$G:$G,"2023")</f>
        <v>0</v>
      </c>
      <c r="I17" s="54">
        <f>COUNTIFS('2024 -2025-2026'!$M:$M,B17,'2024 -2025-2026'!$K:$K,"Book",'2024 -2025-2026'!$G:$G,"2023")</f>
        <v>0</v>
      </c>
      <c r="J17" s="54">
        <f t="shared" si="0"/>
        <v>2</v>
      </c>
      <c r="M17" s="61"/>
      <c r="N17" s="61"/>
      <c r="O17" s="7" t="s">
        <v>6360</v>
      </c>
    </row>
    <row r="18" spans="1:15" ht="15.75" x14ac:dyDescent="0.2">
      <c r="A18" s="57">
        <v>17</v>
      </c>
      <c r="B18" s="58" t="s">
        <v>10861</v>
      </c>
      <c r="C18" s="57" t="s">
        <v>725</v>
      </c>
      <c r="D18" s="57" t="s">
        <v>725</v>
      </c>
      <c r="E18" s="57">
        <f>COUNTIFS('2024 -2025-2026'!$M:$M,B18,'2024 -2025-2026'!$K:$K,"SCI",'2024 -2025-2026'!$G:$G,"2023")</f>
        <v>0</v>
      </c>
      <c r="F18" s="57">
        <f>COUNTIFS('2024 -2025-2026'!$M:$M,B18,'2024 -2025-2026'!$K:$K,"Scopus/WoS Journals",'2024 -2025-2026'!$G:$G,"2023")</f>
        <v>0</v>
      </c>
      <c r="G18" s="57">
        <f>COUNTIFS('2024 -2025-2026'!$M:$M,B18,'2024 -2025-2026'!$K:$K,"Scopus/WoS Conference/Book Chapter/Others", '2024 -2025-2026'!$G:$G,"2023")</f>
        <v>0</v>
      </c>
      <c r="H18" s="54">
        <f>COUNTIFS('2024 -2025-2026'!$M:$M,B18,'2024 -2025-2026'!$K:$K,"Student Publication",'2024 -2025-2026'!$G:$G,"2023")</f>
        <v>0</v>
      </c>
      <c r="I18" s="54">
        <f>COUNTIFS('2024 -2025-2026'!$M:$M,B18,'2024 -2025-2026'!$K:$K,"Book",'2024 -2025-2026'!$G:$G,"2023")</f>
        <v>0</v>
      </c>
      <c r="J18" s="54">
        <f t="shared" si="0"/>
        <v>0</v>
      </c>
      <c r="M18" s="61"/>
      <c r="N18" s="61"/>
      <c r="O18" s="7" t="s">
        <v>5292</v>
      </c>
    </row>
    <row r="19" spans="1:15" ht="15.75" x14ac:dyDescent="0.2">
      <c r="A19" s="57">
        <v>18</v>
      </c>
      <c r="B19" s="58" t="s">
        <v>12924</v>
      </c>
      <c r="C19" s="57" t="s">
        <v>725</v>
      </c>
      <c r="D19" s="57" t="s">
        <v>725</v>
      </c>
      <c r="E19" s="57">
        <f>COUNTIFS('2024 -2025-2026'!$M:$M,B19,'2024 -2025-2026'!$K:$K,"SCI",'2024 -2025-2026'!$G:$G,"2023")</f>
        <v>0</v>
      </c>
      <c r="F19" s="57">
        <f>COUNTIFS('2024 -2025-2026'!$M:$M,B19,'2024 -2025-2026'!$K:$K,"Scopus/WoS Journals",'2024 -2025-2026'!$G:$G,"2023")</f>
        <v>0</v>
      </c>
      <c r="G19" s="57">
        <f>COUNTIFS('2024 -2025-2026'!$M:$M,B19,'2024 -2025-2026'!$K:$K,"Scopus/WoS Conference/Book Chapter/Others", '2024 -2025-2026'!$G:$G,"2023")</f>
        <v>0</v>
      </c>
      <c r="H19" s="54">
        <f>COUNTIFS('2024 -2025-2026'!$M:$M,B19,'2024 -2025-2026'!$K:$K,"Student Publication",'2024 -2025-2026'!$G:$G,"2023")</f>
        <v>0</v>
      </c>
      <c r="I19" s="54">
        <f>COUNTIFS('2024 -2025-2026'!$M:$M,B19,'2024 -2025-2026'!$K:$K,"Book",'2024 -2025-2026'!$G:$G,"2023")</f>
        <v>0</v>
      </c>
      <c r="J19" s="54">
        <f t="shared" si="0"/>
        <v>0</v>
      </c>
      <c r="M19" s="61"/>
      <c r="N19" s="61"/>
      <c r="O19" s="7" t="s">
        <v>6440</v>
      </c>
    </row>
    <row r="20" spans="1:15" ht="15.75" x14ac:dyDescent="0.2">
      <c r="A20" s="57">
        <v>19</v>
      </c>
      <c r="B20" s="58" t="s">
        <v>14586</v>
      </c>
      <c r="C20" s="57" t="s">
        <v>725</v>
      </c>
      <c r="D20" s="57" t="s">
        <v>725</v>
      </c>
      <c r="E20" s="57">
        <f>COUNTIFS('2024 -2025-2026'!$M:$M,B20,'2024 -2025-2026'!$K:$K,"SCI",'2024 -2025-2026'!$G:$G,"2023")</f>
        <v>0</v>
      </c>
      <c r="F20" s="57">
        <f>COUNTIFS('2024 -2025-2026'!$M:$M,B20,'2024 -2025-2026'!$K:$K,"Scopus/WoS Journals",'2024 -2025-2026'!$G:$G,"2023")</f>
        <v>0</v>
      </c>
      <c r="G20" s="57">
        <f>COUNTIFS('2024 -2025-2026'!$M:$M,B20,'2024 -2025-2026'!$K:$K,"Scopus/WoS Conference/Book Chapter/Others", '2024 -2025-2026'!$G:$G,"2023")</f>
        <v>0</v>
      </c>
      <c r="H20" s="54">
        <f>COUNTIFS('2024 -2025-2026'!$M:$M,B20,'2024 -2025-2026'!$K:$K,"Student Publication",'2024 -2025-2026'!$G:$G,"2023")</f>
        <v>0</v>
      </c>
      <c r="I20" s="54">
        <f>COUNTIFS('2024 -2025-2026'!$M:$M,B20,'2024 -2025-2026'!$K:$K,"Book",'2024 -2025-2026'!$G:$G,"2023")</f>
        <v>0</v>
      </c>
      <c r="J20" s="54">
        <f t="shared" si="0"/>
        <v>0</v>
      </c>
      <c r="M20" s="61"/>
      <c r="N20" s="61"/>
      <c r="O20" s="7" t="s">
        <v>5100</v>
      </c>
    </row>
    <row r="21" spans="1:15" ht="15.75" customHeight="1" x14ac:dyDescent="0.2">
      <c r="A21" s="57">
        <v>20</v>
      </c>
      <c r="B21" s="58" t="s">
        <v>3584</v>
      </c>
      <c r="C21" s="57" t="s">
        <v>725</v>
      </c>
      <c r="D21" s="57" t="s">
        <v>725</v>
      </c>
      <c r="E21" s="57">
        <f>COUNTIFS('2024 -2025-2026'!$M:$M,B21,'2024 -2025-2026'!$K:$K,"SCI",'2024 -2025-2026'!$G:$G,"2023")</f>
        <v>2</v>
      </c>
      <c r="F21" s="57">
        <f>COUNTIFS('2024 -2025-2026'!$M:$M,B21,'2024 -2025-2026'!$K:$K,"Scopus/WoS Journals",'2024 -2025-2026'!$G:$G,"2023")</f>
        <v>0</v>
      </c>
      <c r="G21" s="57">
        <f>COUNTIFS('2024 -2025-2026'!$M:$M,B21,'2024 -2025-2026'!$K:$K,"Scopus/WoS Conference/Book Chapter/Others", '2024 -2025-2026'!$G:$G,"2023")</f>
        <v>0</v>
      </c>
      <c r="H21" s="54">
        <f>COUNTIFS('2024 -2025-2026'!$M:$M,B21,'2024 -2025-2026'!$K:$K,"Student Publication",'2024 -2025-2026'!$G:$G,"2023")</f>
        <v>0</v>
      </c>
      <c r="I21" s="54">
        <f>COUNTIFS('2024 -2025-2026'!$M:$M,B21,'2024 -2025-2026'!$K:$K,"Book",'2024 -2025-2026'!$G:$G,"2023")</f>
        <v>0</v>
      </c>
      <c r="J21" s="54">
        <f t="shared" si="0"/>
        <v>2</v>
      </c>
      <c r="M21" s="61"/>
      <c r="N21" s="61"/>
      <c r="O21" s="7" t="s">
        <v>6046</v>
      </c>
    </row>
    <row r="22" spans="1:15" ht="15.75" customHeight="1" x14ac:dyDescent="0.2">
      <c r="A22" s="57">
        <v>21</v>
      </c>
      <c r="B22" s="58" t="s">
        <v>8025</v>
      </c>
      <c r="C22" s="57" t="s">
        <v>725</v>
      </c>
      <c r="D22" s="57" t="s">
        <v>725</v>
      </c>
      <c r="E22" s="57">
        <f>COUNTIFS('2024 -2025-2026'!$M:$M,B22,'2024 -2025-2026'!$K:$K,"SCI",'2024 -2025-2026'!$G:$G,"2023")</f>
        <v>0</v>
      </c>
      <c r="F22" s="57">
        <f>COUNTIFS('2024 -2025-2026'!$M:$M,B22,'2024 -2025-2026'!$K:$K,"Scopus/WoS Journals",'2024 -2025-2026'!$G:$G,"2023")</f>
        <v>0</v>
      </c>
      <c r="G22" s="57">
        <f>COUNTIFS('2024 -2025-2026'!$M:$M,B22,'2024 -2025-2026'!$K:$K,"Scopus/WoS Conference/Book Chapter/Others", '2024 -2025-2026'!$G:$G,"2023")</f>
        <v>0</v>
      </c>
      <c r="H22" s="54">
        <f>COUNTIFS('2024 -2025-2026'!$M:$M,B22,'2024 -2025-2026'!$K:$K,"Student Publication",'2024 -2025-2026'!$G:$G,"2023")</f>
        <v>0</v>
      </c>
      <c r="I22" s="54">
        <f>COUNTIFS('2024 -2025-2026'!$M:$M,B22,'2024 -2025-2026'!$K:$K,"Book",'2024 -2025-2026'!$G:$G,"2023")</f>
        <v>0</v>
      </c>
      <c r="J22" s="54">
        <f t="shared" si="0"/>
        <v>0</v>
      </c>
      <c r="M22" s="61"/>
      <c r="N22" s="61"/>
      <c r="O22" s="7" t="s">
        <v>5660</v>
      </c>
    </row>
    <row r="23" spans="1:15" ht="15.75" customHeight="1" x14ac:dyDescent="0.2">
      <c r="A23" s="57">
        <v>22</v>
      </c>
      <c r="B23" s="58" t="s">
        <v>8450</v>
      </c>
      <c r="C23" s="57" t="s">
        <v>725</v>
      </c>
      <c r="D23" s="57" t="s">
        <v>725</v>
      </c>
      <c r="E23" s="57">
        <f>COUNTIFS('2024 -2025-2026'!$M:$M,B23,'2024 -2025-2026'!$K:$K,"SCI",'2024 -2025-2026'!$G:$G,"2023")</f>
        <v>0</v>
      </c>
      <c r="F23" s="57">
        <f>COUNTIFS('2024 -2025-2026'!$M:$M,B23,'2024 -2025-2026'!$K:$K,"Scopus/WoS Journals",'2024 -2025-2026'!$G:$G,"2023")</f>
        <v>0</v>
      </c>
      <c r="G23" s="57">
        <f>COUNTIFS('2024 -2025-2026'!$M:$M,B23,'2024 -2025-2026'!$K:$K,"Scopus/WoS Conference/Book Chapter/Others", '2024 -2025-2026'!$G:$G,"2023")</f>
        <v>0</v>
      </c>
      <c r="H23" s="54">
        <f>COUNTIFS('2024 -2025-2026'!$M:$M,B23,'2024 -2025-2026'!$K:$K,"Student Publication",'2024 -2025-2026'!$G:$G,"2023")</f>
        <v>0</v>
      </c>
      <c r="I23" s="54">
        <f>COUNTIFS('2024 -2025-2026'!$M:$M,B23,'2024 -2025-2026'!$K:$K,"Book",'2024 -2025-2026'!$G:$G,"2023")</f>
        <v>0</v>
      </c>
      <c r="J23" s="54">
        <f t="shared" si="0"/>
        <v>0</v>
      </c>
      <c r="M23" s="61"/>
      <c r="N23" s="61"/>
      <c r="O23" s="7" t="s">
        <v>5110</v>
      </c>
    </row>
    <row r="24" spans="1:15" ht="15.75" customHeight="1" x14ac:dyDescent="0.2">
      <c r="A24" s="57">
        <v>102</v>
      </c>
      <c r="B24" s="58" t="s">
        <v>7880</v>
      </c>
      <c r="C24" s="66" t="s">
        <v>725</v>
      </c>
      <c r="D24" s="66" t="s">
        <v>725</v>
      </c>
      <c r="E24" s="57">
        <f>COUNTIFS('2024 -2025-2026'!$M:$M,B24,'2024 -2025-2026'!$K:$K,"SCI",'2024 -2025-2026'!$G:$G,"2023")</f>
        <v>0</v>
      </c>
      <c r="F24" s="57">
        <f>COUNTIFS('2024 -2025-2026'!$M:$M,B24,'2024 -2025-2026'!$K:$K,"Scopus/WoS Journals",'2024 -2025-2026'!$G:$G,"2023")</f>
        <v>0</v>
      </c>
      <c r="G24" s="57">
        <f>COUNTIFS('2024 -2025-2026'!$M:$M,B24,'2024 -2025-2026'!$K:$K,"Scopus/WoS Conference/Book Chapter/Others", '2024 -2025-2026'!$G:$G,"2023")</f>
        <v>0</v>
      </c>
      <c r="H24" s="54">
        <f>COUNTIFS('2024 -2025-2026'!$M:$M,B24,'2024 -2025-2026'!$K:$K,"Student Publication",'2024 -2025-2026'!$G:$G,"2023")</f>
        <v>0</v>
      </c>
      <c r="I24" s="54">
        <f>COUNTIFS('2024 -2025-2026'!$M:$M,B24,'2024 -2025-2026'!$K:$K,"Book",'2024 -2025-2026'!$G:$G,"2023")</f>
        <v>0</v>
      </c>
      <c r="J24" s="54">
        <f t="shared" si="0"/>
        <v>0</v>
      </c>
      <c r="M24" s="61"/>
      <c r="N24" s="61"/>
      <c r="O24" s="7" t="s">
        <v>5095</v>
      </c>
    </row>
    <row r="25" spans="1:15" ht="15.75" customHeight="1" x14ac:dyDescent="0.2">
      <c r="A25" s="57">
        <v>104</v>
      </c>
      <c r="B25" s="58" t="s">
        <v>4937</v>
      </c>
      <c r="C25" s="66" t="s">
        <v>725</v>
      </c>
      <c r="D25" s="66" t="s">
        <v>725</v>
      </c>
      <c r="E25" s="57">
        <f>COUNTIFS('2024 -2025-2026'!$M:$M,B25,'2024 -2025-2026'!$K:$K,"SCI",'2024 -2025-2026'!$G:$G,"2023")</f>
        <v>0</v>
      </c>
      <c r="F25" s="57">
        <f>COUNTIFS('2024 -2025-2026'!$M:$M,B25,'2024 -2025-2026'!$K:$K,"Scopus/WoS Journals",'2024 -2025-2026'!$G:$G,"2023")</f>
        <v>0</v>
      </c>
      <c r="G25" s="57">
        <f>COUNTIFS('2024 -2025-2026'!$M:$M,B25,'2024 -2025-2026'!$K:$K,"Scopus/WoS Conference/Book Chapter/Others", '2024 -2025-2026'!$G:$G,"2023")</f>
        <v>0</v>
      </c>
      <c r="H25" s="54">
        <f>COUNTIFS('2024 -2025-2026'!$M:$M,B25,'2024 -2025-2026'!$K:$K,"Student Publication",'2024 -2025-2026'!$G:$G,"2023")</f>
        <v>0</v>
      </c>
      <c r="I25" s="54">
        <f>COUNTIFS('2024 -2025-2026'!$M:$M,B25,'2024 -2025-2026'!$K:$K,"Book",'2024 -2025-2026'!$G:$G,"2023")</f>
        <v>0</v>
      </c>
      <c r="J25" s="54">
        <f t="shared" si="0"/>
        <v>0</v>
      </c>
      <c r="M25" s="61"/>
      <c r="N25" s="61"/>
      <c r="O25" s="7" t="s">
        <v>114</v>
      </c>
    </row>
    <row r="26" spans="1:15" ht="15.75" customHeight="1" x14ac:dyDescent="0.2">
      <c r="A26" s="57">
        <v>108</v>
      </c>
      <c r="B26" s="58" t="s">
        <v>433</v>
      </c>
      <c r="C26" s="66" t="s">
        <v>725</v>
      </c>
      <c r="D26" s="66" t="s">
        <v>725</v>
      </c>
      <c r="E26" s="57">
        <f>COUNTIFS('2024 -2025-2026'!$M:$M,B26,'2024 -2025-2026'!$K:$K,"SCI",'2024 -2025-2026'!$G:$G,"2023")</f>
        <v>1</v>
      </c>
      <c r="F26" s="57">
        <f>COUNTIFS('2024 -2025-2026'!$M:$M,B26,'2024 -2025-2026'!$K:$K,"Scopus/WoS Journals",'2024 -2025-2026'!$G:$G,"2023")</f>
        <v>0</v>
      </c>
      <c r="G26" s="57">
        <f>COUNTIFS('2024 -2025-2026'!$M:$M,B26,'2024 -2025-2026'!$K:$K,"Scopus/WoS Conference/Book Chapter/Others", '2024 -2025-2026'!$G:$G,"2023")</f>
        <v>2</v>
      </c>
      <c r="H26" s="54">
        <f>COUNTIFS('2024 -2025-2026'!$M:$M,B26,'2024 -2025-2026'!$K:$K,"Student Publication",'2024 -2025-2026'!$G:$G,"2023")</f>
        <v>3</v>
      </c>
      <c r="I26" s="54">
        <f>COUNTIFS('2024 -2025-2026'!$M:$M,B26,'2024 -2025-2026'!$K:$K,"Book",'2024 -2025-2026'!$G:$G,"2023")</f>
        <v>0</v>
      </c>
      <c r="J26" s="54">
        <f t="shared" si="0"/>
        <v>6</v>
      </c>
      <c r="O26" s="15" t="s">
        <v>8311</v>
      </c>
    </row>
    <row r="27" spans="1:15" ht="15.75" customHeight="1" x14ac:dyDescent="0.2">
      <c r="A27" s="57">
        <v>141</v>
      </c>
      <c r="B27" s="67" t="s">
        <v>2440</v>
      </c>
      <c r="C27" s="66" t="s">
        <v>725</v>
      </c>
      <c r="D27" s="66" t="s">
        <v>725</v>
      </c>
      <c r="E27" s="57">
        <f>COUNTIFS('2024 -2025-2026'!$M:$M,B27,'2024 -2025-2026'!$K:$K,"SCI",'2024 -2025-2026'!$G:$G,"2023")</f>
        <v>1</v>
      </c>
      <c r="F27" s="57">
        <f>COUNTIFS('2024 -2025-2026'!$M:$M,B27,'2024 -2025-2026'!$K:$K,"Scopus/WoS Journals",'2024 -2025-2026'!$G:$G,"2023")</f>
        <v>0</v>
      </c>
      <c r="G27" s="57">
        <f>COUNTIFS('2024 -2025-2026'!$M:$M,B27,'2024 -2025-2026'!$K:$K,"Scopus/WoS Conference/Book Chapter/Others", '2024 -2025-2026'!$G:$G,"2023")</f>
        <v>1</v>
      </c>
      <c r="H27" s="54">
        <f>COUNTIFS('2024 -2025-2026'!$M:$M,B27,'2024 -2025-2026'!$K:$K,"Student Publication",'2024 -2025-2026'!$G:$G,"2023")</f>
        <v>2</v>
      </c>
      <c r="I27" s="54">
        <f>COUNTIFS('2024 -2025-2026'!$M:$M,B27,'2024 -2025-2026'!$K:$K,"Book",'2024 -2025-2026'!$G:$G,"2023")</f>
        <v>0</v>
      </c>
      <c r="J27" s="54">
        <f t="shared" si="0"/>
        <v>4</v>
      </c>
      <c r="O27" s="68"/>
    </row>
    <row r="28" spans="1:15" ht="15.75" customHeight="1" x14ac:dyDescent="0.25">
      <c r="A28" s="57">
        <v>250</v>
      </c>
      <c r="B28" s="69" t="s">
        <v>4836</v>
      </c>
      <c r="C28" s="70" t="s">
        <v>725</v>
      </c>
      <c r="D28" s="70" t="s">
        <v>725</v>
      </c>
      <c r="E28" s="57">
        <f>COUNTIFS('2024 -2025-2026'!$M:$M,B28,'2024 -2025-2026'!$K:$K,"SCI",'2024 -2025-2026'!$G:$G,"2023")</f>
        <v>0</v>
      </c>
      <c r="F28" s="57">
        <f>COUNTIFS('2024 -2025-2026'!$M:$M,B28,'2024 -2025-2026'!$K:$K,"Scopus/WoS Journals",'2024 -2025-2026'!$G:$G,"2023")</f>
        <v>0</v>
      </c>
      <c r="G28" s="57">
        <f>COUNTIFS('2024 -2025-2026'!$M:$M,B28,'2024 -2025-2026'!$K:$K,"Scopus/WoS Conference/Book Chapter/Others", '2024 -2025-2026'!$G:$G,"2023")</f>
        <v>0</v>
      </c>
      <c r="H28" s="54">
        <f>COUNTIFS('2024 -2025-2026'!$M:$M,B28,'2024 -2025-2026'!$K:$K,"Student Publication",'2024 -2025-2026'!$G:$G,"2023")</f>
        <v>0</v>
      </c>
      <c r="I28" s="54">
        <f>COUNTIFS('2024 -2025-2026'!$M:$M,B28,'2024 -2025-2026'!$K:$K,"Book",'2024 -2025-2026'!$G:$G,"2023")</f>
        <v>0</v>
      </c>
      <c r="J28" s="54">
        <f t="shared" si="0"/>
        <v>0</v>
      </c>
      <c r="O28" s="68"/>
    </row>
    <row r="29" spans="1:15" ht="15.75" customHeight="1" x14ac:dyDescent="0.25">
      <c r="A29" s="57">
        <v>266</v>
      </c>
      <c r="B29" s="69" t="s">
        <v>14484</v>
      </c>
      <c r="C29" s="70" t="s">
        <v>725</v>
      </c>
      <c r="D29" s="70" t="s">
        <v>725</v>
      </c>
      <c r="E29" s="57">
        <f>COUNTIFS('2024 -2025-2026'!$M:$M,B29,'2024 -2025-2026'!$K:$K,"SCI",'2024 -2025-2026'!$G:$G,"2023")</f>
        <v>0</v>
      </c>
      <c r="F29" s="57">
        <f>COUNTIFS('2024 -2025-2026'!$M:$M,B29,'2024 -2025-2026'!$K:$K,"Scopus/WoS Journals",'2024 -2025-2026'!$G:$G,"2023")</f>
        <v>0</v>
      </c>
      <c r="G29" s="57">
        <f>COUNTIFS('2024 -2025-2026'!$M:$M,B29,'2024 -2025-2026'!$K:$K,"Scopus/WoS Conference/Book Chapter/Others", '2024 -2025-2026'!$G:$G,"2023")</f>
        <v>0</v>
      </c>
      <c r="H29" s="54">
        <f>COUNTIFS('2024 -2025-2026'!$M:$M,B29,'2024 -2025-2026'!$K:$K,"Student Publication",'2024 -2025-2026'!$G:$G,"2023")</f>
        <v>0</v>
      </c>
      <c r="I29" s="54">
        <f>COUNTIFS('2024 -2025-2026'!$M:$M,B29,'2024 -2025-2026'!$K:$K,"Book",'2024 -2025-2026'!$G:$G,"2023")</f>
        <v>0</v>
      </c>
      <c r="J29" s="54">
        <f t="shared" si="0"/>
        <v>0</v>
      </c>
      <c r="O29" s="68"/>
    </row>
    <row r="30" spans="1:15" ht="15.75" customHeight="1" x14ac:dyDescent="0.25">
      <c r="A30" s="57">
        <v>267</v>
      </c>
      <c r="B30" s="69" t="s">
        <v>14305</v>
      </c>
      <c r="C30" s="70" t="s">
        <v>725</v>
      </c>
      <c r="D30" s="70" t="s">
        <v>725</v>
      </c>
      <c r="E30" s="57">
        <f>COUNTIFS('2024 -2025-2026'!$M:$M,B30,'2024 -2025-2026'!$K:$K,"SCI",'2024 -2025-2026'!$G:$G,"2023")</f>
        <v>0</v>
      </c>
      <c r="F30" s="57">
        <f>COUNTIFS('2024 -2025-2026'!$M:$M,B30,'2024 -2025-2026'!$K:$K,"Scopus/WoS Journals",'2024 -2025-2026'!$G:$G,"2023")</f>
        <v>0</v>
      </c>
      <c r="G30" s="57">
        <f>COUNTIFS('2024 -2025-2026'!$M:$M,B30,'2024 -2025-2026'!$K:$K,"Scopus/WoS Conference/Book Chapter/Others", '2024 -2025-2026'!$G:$G,"2023")</f>
        <v>0</v>
      </c>
      <c r="H30" s="54">
        <f>COUNTIFS('2024 -2025-2026'!$M:$M,B30,'2024 -2025-2026'!$K:$K,"Student Publication",'2024 -2025-2026'!$G:$G,"2023")</f>
        <v>0</v>
      </c>
      <c r="I30" s="54">
        <f>COUNTIFS('2024 -2025-2026'!$M:$M,B30,'2024 -2025-2026'!$K:$K,"Book",'2024 -2025-2026'!$G:$G,"2023")</f>
        <v>0</v>
      </c>
      <c r="J30" s="54">
        <f t="shared" si="0"/>
        <v>0</v>
      </c>
      <c r="O30" s="68"/>
    </row>
    <row r="31" spans="1:15" ht="15.75" customHeight="1" x14ac:dyDescent="0.25">
      <c r="A31" s="57">
        <v>268</v>
      </c>
      <c r="B31" s="69" t="s">
        <v>11670</v>
      </c>
      <c r="C31" s="70" t="s">
        <v>725</v>
      </c>
      <c r="D31" s="70" t="s">
        <v>725</v>
      </c>
      <c r="E31" s="57">
        <f>COUNTIFS('2024 -2025-2026'!$M:$M,B31,'2024 -2025-2026'!$K:$K,"SCI",'2024 -2025-2026'!$G:$G,"2023")</f>
        <v>0</v>
      </c>
      <c r="F31" s="57">
        <f>COUNTIFS('2024 -2025-2026'!$M:$M,B31,'2024 -2025-2026'!$K:$K,"Scopus/WoS Journals",'2024 -2025-2026'!$G:$G,"2023")</f>
        <v>0</v>
      </c>
      <c r="G31" s="57">
        <f>COUNTIFS('2024 -2025-2026'!$M:$M,B31,'2024 -2025-2026'!$K:$K,"Scopus/WoS Conference/Book Chapter/Others", '2024 -2025-2026'!$G:$G,"2023")</f>
        <v>0</v>
      </c>
      <c r="H31" s="54">
        <f>COUNTIFS('2024 -2025-2026'!$M:$M,B31,'2024 -2025-2026'!$K:$K,"Student Publication",'2024 -2025-2026'!$G:$G,"2023")</f>
        <v>0</v>
      </c>
      <c r="I31" s="54">
        <f>COUNTIFS('2024 -2025-2026'!$M:$M,B31,'2024 -2025-2026'!$K:$K,"Book",'2024 -2025-2026'!$G:$G,"2023")</f>
        <v>0</v>
      </c>
      <c r="J31" s="54">
        <f t="shared" si="0"/>
        <v>0</v>
      </c>
    </row>
    <row r="32" spans="1:15" ht="15.75" customHeight="1" x14ac:dyDescent="0.25">
      <c r="A32" s="57">
        <v>269</v>
      </c>
      <c r="B32" s="69" t="s">
        <v>14728</v>
      </c>
      <c r="C32" s="70" t="s">
        <v>725</v>
      </c>
      <c r="D32" s="70" t="s">
        <v>725</v>
      </c>
      <c r="E32" s="57">
        <f>COUNTIFS('2024 -2025-2026'!$M:$M,B32,'2024 -2025-2026'!$K:$K,"SCI",'2024 -2025-2026'!$G:$G,"2023")</f>
        <v>0</v>
      </c>
      <c r="F32" s="57">
        <f>COUNTIFS('2024 -2025-2026'!$M:$M,B32,'2024 -2025-2026'!$K:$K,"Scopus/WoS Journals",'2024 -2025-2026'!$G:$G,"2023")</f>
        <v>0</v>
      </c>
      <c r="G32" s="57">
        <f>COUNTIFS('2024 -2025-2026'!$M:$M,B32,'2024 -2025-2026'!$K:$K,"Scopus/WoS Conference/Book Chapter/Others", '2024 -2025-2026'!$G:$G,"2023")</f>
        <v>0</v>
      </c>
      <c r="H32" s="54">
        <f>COUNTIFS('2024 -2025-2026'!$M:$M,B32,'2024 -2025-2026'!$K:$K,"Student Publication",'2024 -2025-2026'!$G:$G,"2023")</f>
        <v>0</v>
      </c>
      <c r="I32" s="54">
        <f>COUNTIFS('2024 -2025-2026'!$M:$M,B32,'2024 -2025-2026'!$K:$K,"Book",'2024 -2025-2026'!$G:$G,"2023")</f>
        <v>0</v>
      </c>
      <c r="J32" s="54">
        <f t="shared" si="0"/>
        <v>0</v>
      </c>
    </row>
    <row r="33" spans="1:15" ht="15.75" customHeight="1" x14ac:dyDescent="0.25">
      <c r="A33" s="57">
        <v>270</v>
      </c>
      <c r="B33" s="69" t="s">
        <v>11785</v>
      </c>
      <c r="C33" s="70" t="s">
        <v>725</v>
      </c>
      <c r="D33" s="70" t="s">
        <v>725</v>
      </c>
      <c r="E33" s="57">
        <f>COUNTIFS('2024 -2025-2026'!$M:$M,B33,'2024 -2025-2026'!$K:$K,"SCI",'2024 -2025-2026'!$G:$G,"2023")</f>
        <v>0</v>
      </c>
      <c r="F33" s="57">
        <f>COUNTIFS('2024 -2025-2026'!$M:$M,B33,'2024 -2025-2026'!$K:$K,"Scopus/WoS Journals",'2024 -2025-2026'!$G:$G,"2023")</f>
        <v>0</v>
      </c>
      <c r="G33" s="57">
        <f>COUNTIFS('2024 -2025-2026'!$M:$M,B33,'2024 -2025-2026'!$K:$K,"Scopus/WoS Conference/Book Chapter/Others", '2024 -2025-2026'!$G:$G,"2023")</f>
        <v>0</v>
      </c>
      <c r="H33" s="54">
        <f>COUNTIFS('2024 -2025-2026'!$M:$M,B33,'2024 -2025-2026'!$K:$K,"Student Publication",'2024 -2025-2026'!$G:$G,"2023")</f>
        <v>0</v>
      </c>
      <c r="I33" s="54">
        <f>COUNTIFS('2024 -2025-2026'!$M:$M,B33,'2024 -2025-2026'!$K:$K,"Book",'2024 -2025-2026'!$G:$G,"2023")</f>
        <v>0</v>
      </c>
      <c r="J33" s="54">
        <f t="shared" si="0"/>
        <v>0</v>
      </c>
    </row>
    <row r="34" spans="1:15" ht="15.75" customHeight="1" x14ac:dyDescent="0.25">
      <c r="A34" s="57">
        <v>271</v>
      </c>
      <c r="B34" s="69" t="s">
        <v>14589</v>
      </c>
      <c r="C34" s="70" t="s">
        <v>725</v>
      </c>
      <c r="D34" s="70" t="s">
        <v>725</v>
      </c>
      <c r="E34" s="57">
        <f>COUNTIFS('2024 -2025-2026'!$M:$M,B34,'2024 -2025-2026'!$K:$K,"SCI",'2024 -2025-2026'!$G:$G,"2023")</f>
        <v>0</v>
      </c>
      <c r="F34" s="57">
        <f>COUNTIFS('2024 -2025-2026'!$M:$M,B34,'2024 -2025-2026'!$K:$K,"Scopus/WoS Journals",'2024 -2025-2026'!$G:$G,"2023")</f>
        <v>0</v>
      </c>
      <c r="G34" s="57">
        <f>COUNTIFS('2024 -2025-2026'!$M:$M,B34,'2024 -2025-2026'!$K:$K,"Scopus/WoS Conference/Book Chapter/Others", '2024 -2025-2026'!$G:$G,"2023")</f>
        <v>0</v>
      </c>
      <c r="H34" s="54">
        <f>COUNTIFS('2024 -2025-2026'!$M:$M,B34,'2024 -2025-2026'!$K:$K,"Student Publication",'2024 -2025-2026'!$G:$G,"2023")</f>
        <v>0</v>
      </c>
      <c r="I34" s="54">
        <f>COUNTIFS('2024 -2025-2026'!$M:$M,B34,'2024 -2025-2026'!$K:$K,"Book",'2024 -2025-2026'!$G:$G,"2023")</f>
        <v>0</v>
      </c>
      <c r="J34" s="54">
        <f t="shared" si="0"/>
        <v>0</v>
      </c>
    </row>
    <row r="35" spans="1:15" ht="15.75" customHeight="1" x14ac:dyDescent="0.25">
      <c r="A35" s="57">
        <v>272</v>
      </c>
      <c r="B35" s="69" t="s">
        <v>14588</v>
      </c>
      <c r="C35" s="70" t="s">
        <v>725</v>
      </c>
      <c r="D35" s="70" t="s">
        <v>725</v>
      </c>
      <c r="E35" s="57">
        <f>COUNTIFS('2024 -2025-2026'!$M:$M,B35,'2024 -2025-2026'!$K:$K,"SCI",'2024 -2025-2026'!$G:$G,"2023")</f>
        <v>0</v>
      </c>
      <c r="F35" s="57">
        <f>COUNTIFS('2024 -2025-2026'!$M:$M,B35,'2024 -2025-2026'!$K:$K,"Scopus/WoS Journals",'2024 -2025-2026'!$G:$G,"2023")</f>
        <v>0</v>
      </c>
      <c r="G35" s="57">
        <f>COUNTIFS('2024 -2025-2026'!$M:$M,B35,'2024 -2025-2026'!$K:$K,"Scopus/WoS Conference/Book Chapter/Others", '2024 -2025-2026'!$G:$G,"2023")</f>
        <v>0</v>
      </c>
      <c r="H35" s="54">
        <f>COUNTIFS('2024 -2025-2026'!$M:$M,B35,'2024 -2025-2026'!$K:$K,"Student Publication",'2024 -2025-2026'!$G:$G,"2023")</f>
        <v>0</v>
      </c>
      <c r="I35" s="54">
        <f>COUNTIFS('2024 -2025-2026'!$M:$M,B35,'2024 -2025-2026'!$K:$K,"Book",'2024 -2025-2026'!$G:$G,"2023")</f>
        <v>0</v>
      </c>
      <c r="J35" s="54">
        <f t="shared" si="0"/>
        <v>0</v>
      </c>
    </row>
    <row r="36" spans="1:15" ht="15.75" customHeight="1" x14ac:dyDescent="0.25">
      <c r="A36" s="57">
        <v>273</v>
      </c>
      <c r="B36" s="69" t="s">
        <v>14587</v>
      </c>
      <c r="C36" s="70" t="s">
        <v>725</v>
      </c>
      <c r="D36" s="70" t="s">
        <v>725</v>
      </c>
      <c r="E36" s="57">
        <f>COUNTIFS('2024 -2025-2026'!$M:$M,B36,'2024 -2025-2026'!$K:$K,"SCI",'2024 -2025-2026'!$G:$G,"2023")</f>
        <v>0</v>
      </c>
      <c r="F36" s="57">
        <f>COUNTIFS('2024 -2025-2026'!$M:$M,B36,'2024 -2025-2026'!$K:$K,"Scopus/WoS Journals",'2024 -2025-2026'!$G:$G,"2023")</f>
        <v>0</v>
      </c>
      <c r="G36" s="57">
        <f>COUNTIFS('2024 -2025-2026'!$M:$M,B36,'2024 -2025-2026'!$K:$K,"Scopus/WoS Conference/Book Chapter/Others", '2024 -2025-2026'!$G:$G,"2023")</f>
        <v>0</v>
      </c>
      <c r="H36" s="54">
        <f>COUNTIFS('2024 -2025-2026'!$M:$M,B36,'2024 -2025-2026'!$K:$K,"Student Publication",'2024 -2025-2026'!$G:$G,"2023")</f>
        <v>0</v>
      </c>
      <c r="I36" s="54">
        <f>COUNTIFS('2024 -2025-2026'!$M:$M,B36,'2024 -2025-2026'!$K:$K,"Book",'2024 -2025-2026'!$G:$G,"2023")</f>
        <v>0</v>
      </c>
      <c r="J36" s="54">
        <f t="shared" si="0"/>
        <v>0</v>
      </c>
      <c r="L36" s="61"/>
      <c r="M36" s="61"/>
      <c r="N36" s="61"/>
    </row>
    <row r="37" spans="1:15" ht="15.75" customHeight="1" x14ac:dyDescent="0.25">
      <c r="A37" s="57">
        <v>274</v>
      </c>
      <c r="B37" s="69" t="s">
        <v>14038</v>
      </c>
      <c r="C37" s="70" t="s">
        <v>725</v>
      </c>
      <c r="D37" s="70" t="s">
        <v>725</v>
      </c>
      <c r="E37" s="57">
        <f>COUNTIFS('2024 -2025-2026'!$M:$M,B37,'2024 -2025-2026'!$K:$K,"SCI",'2024 -2025-2026'!$G:$G,"2023")</f>
        <v>0</v>
      </c>
      <c r="F37" s="57">
        <f>COUNTIFS('2024 -2025-2026'!$M:$M,B37,'2024 -2025-2026'!$K:$K,"Scopus/WoS Journals",'2024 -2025-2026'!$G:$G,"2023")</f>
        <v>0</v>
      </c>
      <c r="G37" s="57">
        <f>COUNTIFS('2024 -2025-2026'!$M:$M,B37,'2024 -2025-2026'!$K:$K,"Scopus/WoS Conference/Book Chapter/Others", '2024 -2025-2026'!$G:$G,"2023")</f>
        <v>0</v>
      </c>
      <c r="H37" s="54">
        <f>COUNTIFS('2024 -2025-2026'!$M:$M,B37,'2024 -2025-2026'!$K:$K,"Student Publication",'2024 -2025-2026'!$G:$G,"2023")</f>
        <v>0</v>
      </c>
      <c r="I37" s="54">
        <f>COUNTIFS('2024 -2025-2026'!$M:$M,B37,'2024 -2025-2026'!$K:$K,"Book",'2024 -2025-2026'!$G:$G,"2023")</f>
        <v>0</v>
      </c>
      <c r="J37" s="54">
        <f t="shared" si="0"/>
        <v>0</v>
      </c>
      <c r="L37" s="61"/>
      <c r="M37" s="61"/>
      <c r="N37" s="61"/>
    </row>
    <row r="38" spans="1:15" ht="15.75" customHeight="1" x14ac:dyDescent="0.25">
      <c r="A38" s="57">
        <v>275</v>
      </c>
      <c r="B38" s="69" t="s">
        <v>13610</v>
      </c>
      <c r="C38" s="70" t="s">
        <v>725</v>
      </c>
      <c r="D38" s="70" t="s">
        <v>725</v>
      </c>
      <c r="E38" s="57">
        <f>COUNTIFS('2024 -2025-2026'!$M:$M,B38,'2024 -2025-2026'!$K:$K,"SCI",'2024 -2025-2026'!$G:$G,"2023")</f>
        <v>0</v>
      </c>
      <c r="F38" s="57">
        <f>COUNTIFS('2024 -2025-2026'!$M:$M,B38,'2024 -2025-2026'!$K:$K,"Scopus/WoS Journals",'2024 -2025-2026'!$G:$G,"2023")</f>
        <v>0</v>
      </c>
      <c r="G38" s="57">
        <f>COUNTIFS('2024 -2025-2026'!$M:$M,B38,'2024 -2025-2026'!$K:$K,"Scopus/WoS Conference/Book Chapter/Others", '2024 -2025-2026'!$G:$G,"2023")</f>
        <v>0</v>
      </c>
      <c r="H38" s="54">
        <f>COUNTIFS('2024 -2025-2026'!$M:$M,B38,'2024 -2025-2026'!$K:$K,"Student Publication",'2024 -2025-2026'!$G:$G,"2023")</f>
        <v>0</v>
      </c>
      <c r="I38" s="54">
        <f>COUNTIFS('2024 -2025-2026'!$M:$M,B38,'2024 -2025-2026'!$K:$K,"Book",'2024 -2025-2026'!$G:$G,"2023")</f>
        <v>0</v>
      </c>
      <c r="J38" s="54">
        <f t="shared" si="0"/>
        <v>0</v>
      </c>
    </row>
    <row r="39" spans="1:15" ht="15.75" customHeight="1" x14ac:dyDescent="0.25">
      <c r="A39" s="57">
        <v>276</v>
      </c>
      <c r="B39" s="69" t="s">
        <v>12882</v>
      </c>
      <c r="C39" s="70" t="s">
        <v>725</v>
      </c>
      <c r="D39" s="70" t="s">
        <v>725</v>
      </c>
      <c r="E39" s="57">
        <f>COUNTIFS('2024 -2025-2026'!$M:$M,B39,'2024 -2025-2026'!$K:$K,"SCI",'2024 -2025-2026'!$G:$G,"2023")</f>
        <v>0</v>
      </c>
      <c r="F39" s="57">
        <f>COUNTIFS('2024 -2025-2026'!$M:$M,B39,'2024 -2025-2026'!$K:$K,"Scopus/WoS Journals",'2024 -2025-2026'!$G:$G,"2023")</f>
        <v>0</v>
      </c>
      <c r="G39" s="57">
        <f>COUNTIFS('2024 -2025-2026'!$M:$M,B39,'2024 -2025-2026'!$K:$K,"Scopus/WoS Conference/Book Chapter/Others", '2024 -2025-2026'!$G:$G,"2023")</f>
        <v>0</v>
      </c>
      <c r="H39" s="54">
        <f>COUNTIFS('2024 -2025-2026'!$M:$M,B39,'2024 -2025-2026'!$K:$K,"Student Publication",'2024 -2025-2026'!$G:$G,"2023")</f>
        <v>0</v>
      </c>
      <c r="I39" s="54">
        <f>COUNTIFS('2024 -2025-2026'!$M:$M,B39,'2024 -2025-2026'!$K:$K,"Book",'2024 -2025-2026'!$G:$G,"2023")</f>
        <v>0</v>
      </c>
      <c r="J39" s="54">
        <f t="shared" si="0"/>
        <v>0</v>
      </c>
    </row>
    <row r="40" spans="1:15" ht="15.75" customHeight="1" x14ac:dyDescent="0.25">
      <c r="A40" s="57">
        <v>307</v>
      </c>
      <c r="B40" s="69"/>
      <c r="C40" s="71"/>
      <c r="D40" s="71"/>
      <c r="E40" s="57">
        <f>COUNTIFS('2024 -2025-2026'!$M:$M,B40,'2024 -2025-2026'!$K:$K,"SCI",'2024 -2025-2026'!$G:$G,"2023")</f>
        <v>0</v>
      </c>
      <c r="F40" s="57">
        <f>COUNTIFS('2024 -2025-2026'!$M:$M,B40,'2024 -2025-2026'!$K:$K,"Scopus/WoS Journals",'2024 -2025-2026'!$G:$G,"2023")</f>
        <v>0</v>
      </c>
      <c r="G40" s="57">
        <f>COUNTIFS('2024 -2025-2026'!$M:$M,B40,'2024 -2025-2026'!$K:$K,"Scopus/WoS Conference/Book Chapter/Others", '2024 -2025-2026'!$G:$G,"2023")</f>
        <v>0</v>
      </c>
      <c r="H40" s="54">
        <f>COUNTIFS('2024 -2025-2026'!$M:$M,B40,'2024 -2025-2026'!$K:$K,"Student Publication",'2024 -2025-2026'!$G:$G,"2023")</f>
        <v>0</v>
      </c>
      <c r="I40" s="54">
        <f>COUNTIFS('2024 -2025-2026'!$M:$M,B40,'2024 -2025-2026'!$K:$K,"Book",'2024 -2025-2026'!$G:$G,"2023")</f>
        <v>0</v>
      </c>
      <c r="J40" s="54">
        <f t="shared" si="0"/>
        <v>0</v>
      </c>
      <c r="N40" s="44"/>
      <c r="O40" s="61"/>
    </row>
    <row r="41" spans="1:15" ht="15.75" customHeight="1" x14ac:dyDescent="0.2">
      <c r="A41" s="57">
        <v>23</v>
      </c>
      <c r="B41" s="58" t="s">
        <v>3952</v>
      </c>
      <c r="C41" s="57" t="s">
        <v>1325</v>
      </c>
      <c r="D41" s="57" t="s">
        <v>1325</v>
      </c>
      <c r="E41" s="57">
        <f>COUNTIFS('2024 -2025-2026'!$M:$M,B41,'2024 -2025-2026'!$K:$K,"SCI",'2024 -2025-2026'!$G:$G,"2023")</f>
        <v>0</v>
      </c>
      <c r="F41" s="57">
        <f>COUNTIFS('2024 -2025-2026'!$M:$M,B41,'2024 -2025-2026'!$K:$K,"Scopus/WoS Journals",'2024 -2025-2026'!$G:$G,"2023")</f>
        <v>0</v>
      </c>
      <c r="G41" s="57">
        <f>COUNTIFS('2024 -2025-2026'!$M:$M,B41,'2024 -2025-2026'!$K:$K,"Scopus/WoS Conference/Book Chapter/Others", '2024 -2025-2026'!$G:$G,"2023")</f>
        <v>1</v>
      </c>
      <c r="H41" s="54">
        <f>COUNTIFS('2024 -2025-2026'!$M:$M,B41,'2024 -2025-2026'!$K:$K,"Student Publication",'2024 -2025-2026'!$G:$G,"2023")</f>
        <v>0</v>
      </c>
      <c r="I41" s="54">
        <f>COUNTIFS('2024 -2025-2026'!$M:$M,B41,'2024 -2025-2026'!$K:$K,"Book",'2024 -2025-2026'!$G:$G,"2023")</f>
        <v>0</v>
      </c>
      <c r="J41" s="54">
        <f t="shared" si="0"/>
        <v>1</v>
      </c>
      <c r="N41" s="44"/>
      <c r="O41" s="61"/>
    </row>
    <row r="42" spans="1:15" ht="15.75" customHeight="1" x14ac:dyDescent="0.2">
      <c r="A42" s="57">
        <v>24</v>
      </c>
      <c r="B42" s="58" t="s">
        <v>1330</v>
      </c>
      <c r="C42" s="57" t="s">
        <v>1325</v>
      </c>
      <c r="D42" s="57" t="s">
        <v>1325</v>
      </c>
      <c r="E42" s="57">
        <f>COUNTIFS('2024 -2025-2026'!$M:$M,B42,'2024 -2025-2026'!$K:$K,"SCI",'2024 -2025-2026'!$G:$G,"2023")</f>
        <v>0</v>
      </c>
      <c r="F42" s="57">
        <f>COUNTIFS('2024 -2025-2026'!$M:$M,B42,'2024 -2025-2026'!$K:$K,"Scopus/WoS Journals",'2024 -2025-2026'!$G:$G,"2023")</f>
        <v>0</v>
      </c>
      <c r="G42" s="57">
        <f>COUNTIFS('2024 -2025-2026'!$M:$M,B42,'2024 -2025-2026'!$K:$K,"Scopus/WoS Conference/Book Chapter/Others", '2024 -2025-2026'!$G:$G,"2023")</f>
        <v>0</v>
      </c>
      <c r="H42" s="54">
        <f>COUNTIFS('2024 -2025-2026'!$M:$M,B42,'2024 -2025-2026'!$K:$K,"Student Publication",'2024 -2025-2026'!$G:$G,"2023")</f>
        <v>2</v>
      </c>
      <c r="I42" s="54">
        <f>COUNTIFS('2024 -2025-2026'!$M:$M,B42,'2024 -2025-2026'!$K:$K,"Book",'2024 -2025-2026'!$G:$G,"2023")</f>
        <v>0</v>
      </c>
      <c r="J42" s="54">
        <f t="shared" si="0"/>
        <v>2</v>
      </c>
    </row>
    <row r="43" spans="1:15" ht="15.75" customHeight="1" x14ac:dyDescent="0.2">
      <c r="A43" s="57">
        <v>25</v>
      </c>
      <c r="B43" s="67" t="s">
        <v>6842</v>
      </c>
      <c r="C43" s="57" t="s">
        <v>1325</v>
      </c>
      <c r="D43" s="57" t="s">
        <v>1325</v>
      </c>
      <c r="E43" s="57">
        <f>COUNTIFS('2024 -2025-2026'!$M:$M,B43,'2024 -2025-2026'!$K:$K,"SCI",'2024 -2025-2026'!$G:$G,"2023")</f>
        <v>0</v>
      </c>
      <c r="F43" s="57">
        <f>COUNTIFS('2024 -2025-2026'!$M:$M,B43,'2024 -2025-2026'!$K:$K,"Scopus/WoS Journals",'2024 -2025-2026'!$G:$G,"2023")</f>
        <v>0</v>
      </c>
      <c r="G43" s="57">
        <f>COUNTIFS('2024 -2025-2026'!$M:$M,B43,'2024 -2025-2026'!$K:$K,"Scopus/WoS Conference/Book Chapter/Others", '2024 -2025-2026'!$G:$G,"2023")</f>
        <v>0</v>
      </c>
      <c r="H43" s="54">
        <f>COUNTIFS('2024 -2025-2026'!$M:$M,B43,'2024 -2025-2026'!$K:$K,"Student Publication",'2024 -2025-2026'!$G:$G,"2023")</f>
        <v>0</v>
      </c>
      <c r="I43" s="54">
        <f>COUNTIFS('2024 -2025-2026'!$M:$M,B43,'2024 -2025-2026'!$K:$K,"Book",'2024 -2025-2026'!$G:$G,"2023")</f>
        <v>0</v>
      </c>
      <c r="J43" s="54">
        <f t="shared" si="0"/>
        <v>0</v>
      </c>
    </row>
    <row r="44" spans="1:15" ht="15.75" customHeight="1" x14ac:dyDescent="0.2">
      <c r="A44" s="57">
        <v>26</v>
      </c>
      <c r="B44" s="58" t="s">
        <v>6476</v>
      </c>
      <c r="C44" s="57" t="s">
        <v>1325</v>
      </c>
      <c r="D44" s="57" t="s">
        <v>1325</v>
      </c>
      <c r="E44" s="57">
        <f>COUNTIFS('2024 -2025-2026'!$M:$M,B44,'2024 -2025-2026'!$K:$K,"SCI",'2024 -2025-2026'!$G:$G,"2023")</f>
        <v>0</v>
      </c>
      <c r="F44" s="57">
        <f>COUNTIFS('2024 -2025-2026'!$M:$M,B44,'2024 -2025-2026'!$K:$K,"Scopus/WoS Journals",'2024 -2025-2026'!$G:$G,"2023")</f>
        <v>0</v>
      </c>
      <c r="G44" s="57">
        <f>COUNTIFS('2024 -2025-2026'!$M:$M,B44,'2024 -2025-2026'!$K:$K,"Scopus/WoS Conference/Book Chapter/Others", '2024 -2025-2026'!$G:$G,"2023")</f>
        <v>0</v>
      </c>
      <c r="H44" s="54">
        <f>COUNTIFS('2024 -2025-2026'!$M:$M,B44,'2024 -2025-2026'!$K:$K,"Student Publication",'2024 -2025-2026'!$G:$G,"2023")</f>
        <v>0</v>
      </c>
      <c r="I44" s="54">
        <f>COUNTIFS('2024 -2025-2026'!$M:$M,B44,'2024 -2025-2026'!$K:$K,"Book",'2024 -2025-2026'!$G:$G,"2023")</f>
        <v>0</v>
      </c>
      <c r="J44" s="54">
        <f t="shared" si="0"/>
        <v>0</v>
      </c>
    </row>
    <row r="45" spans="1:15" ht="15.75" customHeight="1" x14ac:dyDescent="0.2">
      <c r="A45" s="57">
        <v>27</v>
      </c>
      <c r="B45" s="58" t="s">
        <v>7324</v>
      </c>
      <c r="C45" s="57" t="s">
        <v>1325</v>
      </c>
      <c r="D45" s="57" t="s">
        <v>1325</v>
      </c>
      <c r="E45" s="57">
        <f>COUNTIFS('2024 -2025-2026'!$M:$M,B45,'2024 -2025-2026'!$K:$K,"SCI",'2024 -2025-2026'!$G:$G,"2023")</f>
        <v>0</v>
      </c>
      <c r="F45" s="57">
        <f>COUNTIFS('2024 -2025-2026'!$M:$M,B45,'2024 -2025-2026'!$K:$K,"Scopus/WoS Journals",'2024 -2025-2026'!$G:$G,"2023")</f>
        <v>0</v>
      </c>
      <c r="G45" s="57">
        <f>COUNTIFS('2024 -2025-2026'!$M:$M,B45,'2024 -2025-2026'!$K:$K,"Scopus/WoS Conference/Book Chapter/Others", '2024 -2025-2026'!$G:$G,"2023")</f>
        <v>0</v>
      </c>
      <c r="H45" s="54">
        <f>COUNTIFS('2024 -2025-2026'!$M:$M,B45,'2024 -2025-2026'!$K:$K,"Student Publication",'2024 -2025-2026'!$G:$G,"2023")</f>
        <v>0</v>
      </c>
      <c r="I45" s="54">
        <f>COUNTIFS('2024 -2025-2026'!$M:$M,B45,'2024 -2025-2026'!$K:$K,"Book",'2024 -2025-2026'!$G:$G,"2023")</f>
        <v>0</v>
      </c>
      <c r="J45" s="54">
        <f t="shared" si="0"/>
        <v>0</v>
      </c>
    </row>
    <row r="46" spans="1:15" ht="15.75" customHeight="1" x14ac:dyDescent="0.2">
      <c r="A46" s="57">
        <v>28</v>
      </c>
      <c r="B46" s="58" t="s">
        <v>9293</v>
      </c>
      <c r="C46" s="57" t="s">
        <v>1325</v>
      </c>
      <c r="D46" s="57" t="s">
        <v>1325</v>
      </c>
      <c r="E46" s="57">
        <f>COUNTIFS('2024 -2025-2026'!$M:$M,B46,'2024 -2025-2026'!$K:$K,"SCI",'2024 -2025-2026'!$G:$G,"2023")</f>
        <v>0</v>
      </c>
      <c r="F46" s="57">
        <f>COUNTIFS('2024 -2025-2026'!$M:$M,B46,'2024 -2025-2026'!$K:$K,"Scopus/WoS Journals",'2024 -2025-2026'!$G:$G,"2023")</f>
        <v>0</v>
      </c>
      <c r="G46" s="57">
        <f>COUNTIFS('2024 -2025-2026'!$M:$M,B46,'2024 -2025-2026'!$K:$K,"Scopus/WoS Conference/Book Chapter/Others", '2024 -2025-2026'!$G:$G,"2023")</f>
        <v>0</v>
      </c>
      <c r="H46" s="54">
        <f>COUNTIFS('2024 -2025-2026'!$M:$M,B46,'2024 -2025-2026'!$K:$K,"Student Publication",'2024 -2025-2026'!$G:$G,"2023")</f>
        <v>0</v>
      </c>
      <c r="I46" s="54">
        <f>COUNTIFS('2024 -2025-2026'!$M:$M,B46,'2024 -2025-2026'!$K:$K,"Book",'2024 -2025-2026'!$G:$G,"2023")</f>
        <v>0</v>
      </c>
      <c r="J46" s="54">
        <f t="shared" si="0"/>
        <v>0</v>
      </c>
    </row>
    <row r="47" spans="1:15" ht="15.75" customHeight="1" x14ac:dyDescent="0.2">
      <c r="A47" s="57">
        <v>29</v>
      </c>
      <c r="B47" s="58" t="s">
        <v>8404</v>
      </c>
      <c r="C47" s="57" t="s">
        <v>1325</v>
      </c>
      <c r="D47" s="57" t="s">
        <v>1325</v>
      </c>
      <c r="E47" s="57">
        <f>COUNTIFS('2024 -2025-2026'!$M:$M,B47,'2024 -2025-2026'!$K:$K,"SCI",'2024 -2025-2026'!$G:$G,"2023")</f>
        <v>0</v>
      </c>
      <c r="F47" s="57">
        <f>COUNTIFS('2024 -2025-2026'!$M:$M,B47,'2024 -2025-2026'!$K:$K,"Scopus/WoS Journals",'2024 -2025-2026'!$G:$G,"2023")</f>
        <v>0</v>
      </c>
      <c r="G47" s="57">
        <f>COUNTIFS('2024 -2025-2026'!$M:$M,B47,'2024 -2025-2026'!$K:$K,"Scopus/WoS Conference/Book Chapter/Others", '2024 -2025-2026'!$G:$G,"2023")</f>
        <v>0</v>
      </c>
      <c r="H47" s="54">
        <f>COUNTIFS('2024 -2025-2026'!$M:$M,B47,'2024 -2025-2026'!$K:$K,"Student Publication",'2024 -2025-2026'!$G:$G,"2023")</f>
        <v>0</v>
      </c>
      <c r="I47" s="54">
        <f>COUNTIFS('2024 -2025-2026'!$M:$M,B47,'2024 -2025-2026'!$K:$K,"Book",'2024 -2025-2026'!$G:$G,"2023")</f>
        <v>0</v>
      </c>
      <c r="J47" s="54">
        <f t="shared" si="0"/>
        <v>0</v>
      </c>
    </row>
    <row r="48" spans="1:15" ht="15.75" customHeight="1" x14ac:dyDescent="0.25">
      <c r="A48" s="57">
        <v>253</v>
      </c>
      <c r="B48" s="69" t="s">
        <v>13787</v>
      </c>
      <c r="C48" s="70" t="s">
        <v>1325</v>
      </c>
      <c r="D48" s="70" t="s">
        <v>1325</v>
      </c>
      <c r="E48" s="57">
        <f>COUNTIFS('2024 -2025-2026'!$M:$M,B48,'2024 -2025-2026'!$K:$K,"SCI",'2024 -2025-2026'!$G:$G,"2023")</f>
        <v>0</v>
      </c>
      <c r="F48" s="57">
        <f>COUNTIFS('2024 -2025-2026'!$M:$M,B48,'2024 -2025-2026'!$K:$K,"Scopus/WoS Journals",'2024 -2025-2026'!$G:$G,"2023")</f>
        <v>0</v>
      </c>
      <c r="G48" s="57">
        <f>COUNTIFS('2024 -2025-2026'!$M:$M,B48,'2024 -2025-2026'!$K:$K,"Scopus/WoS Conference/Book Chapter/Others", '2024 -2025-2026'!$G:$G,"2023")</f>
        <v>0</v>
      </c>
      <c r="H48" s="54">
        <f>COUNTIFS('2024 -2025-2026'!$M:$M,B48,'2024 -2025-2026'!$K:$K,"Student Publication",'2024 -2025-2026'!$G:$G,"2023")</f>
        <v>0</v>
      </c>
      <c r="I48" s="54">
        <f>COUNTIFS('2024 -2025-2026'!$M:$M,B48,'2024 -2025-2026'!$K:$K,"Book",'2024 -2025-2026'!$G:$G,"2023")</f>
        <v>0</v>
      </c>
      <c r="J48" s="54">
        <f t="shared" si="0"/>
        <v>0</v>
      </c>
    </row>
    <row r="49" spans="1:15" ht="15.75" customHeight="1" x14ac:dyDescent="0.25">
      <c r="A49" s="57">
        <v>277</v>
      </c>
      <c r="B49" s="69" t="s">
        <v>11404</v>
      </c>
      <c r="C49" s="70" t="s">
        <v>1325</v>
      </c>
      <c r="D49" s="70" t="s">
        <v>1325</v>
      </c>
      <c r="E49" s="57">
        <f>COUNTIFS('2024 -2025-2026'!$M:$M,B49,'2024 -2025-2026'!$K:$K,"SCI",'2024 -2025-2026'!$G:$G,"2023")</f>
        <v>0</v>
      </c>
      <c r="F49" s="57">
        <f>COUNTIFS('2024 -2025-2026'!$M:$M,B49,'2024 -2025-2026'!$K:$K,"Scopus/WoS Journals",'2024 -2025-2026'!$G:$G,"2023")</f>
        <v>0</v>
      </c>
      <c r="G49" s="57">
        <f>COUNTIFS('2024 -2025-2026'!$M:$M,B49,'2024 -2025-2026'!$K:$K,"Scopus/WoS Conference/Book Chapter/Others", '2024 -2025-2026'!$G:$G,"2023")</f>
        <v>0</v>
      </c>
      <c r="H49" s="54">
        <f>COUNTIFS('2024 -2025-2026'!$M:$M,B49,'2024 -2025-2026'!$K:$K,"Student Publication",'2024 -2025-2026'!$G:$G,"2023")</f>
        <v>0</v>
      </c>
      <c r="I49" s="54">
        <f>COUNTIFS('2024 -2025-2026'!$M:$M,B49,'2024 -2025-2026'!$K:$K,"Book",'2024 -2025-2026'!$G:$G,"2023")</f>
        <v>0</v>
      </c>
      <c r="J49" s="54">
        <f t="shared" si="0"/>
        <v>0</v>
      </c>
    </row>
    <row r="50" spans="1:15" ht="15.75" customHeight="1" x14ac:dyDescent="0.25">
      <c r="A50" s="57">
        <v>278</v>
      </c>
      <c r="B50" s="69" t="s">
        <v>10656</v>
      </c>
      <c r="C50" s="70" t="s">
        <v>1325</v>
      </c>
      <c r="D50" s="70" t="s">
        <v>1325</v>
      </c>
      <c r="E50" s="57">
        <f>COUNTIFS('2024 -2025-2026'!$M:$M,B50,'2024 -2025-2026'!$K:$K,"SCI",'2024 -2025-2026'!$G:$G,"2023")</f>
        <v>0</v>
      </c>
      <c r="F50" s="57">
        <f>COUNTIFS('2024 -2025-2026'!$M:$M,B50,'2024 -2025-2026'!$K:$K,"Scopus/WoS Journals",'2024 -2025-2026'!$G:$G,"2023")</f>
        <v>0</v>
      </c>
      <c r="G50" s="57">
        <f>COUNTIFS('2024 -2025-2026'!$M:$M,B50,'2024 -2025-2026'!$K:$K,"Scopus/WoS Conference/Book Chapter/Others", '2024 -2025-2026'!$G:$G,"2023")</f>
        <v>0</v>
      </c>
      <c r="H50" s="54">
        <f>COUNTIFS('2024 -2025-2026'!$M:$M,B50,'2024 -2025-2026'!$K:$K,"Student Publication",'2024 -2025-2026'!$G:$G,"2023")</f>
        <v>0</v>
      </c>
      <c r="I50" s="54">
        <f>COUNTIFS('2024 -2025-2026'!$M:$M,B50,'2024 -2025-2026'!$K:$K,"Book",'2024 -2025-2026'!$G:$G,"2023")</f>
        <v>0</v>
      </c>
      <c r="J50" s="54">
        <f t="shared" si="0"/>
        <v>0</v>
      </c>
    </row>
    <row r="51" spans="1:15" ht="15.75" customHeight="1" x14ac:dyDescent="0.25">
      <c r="A51" s="57">
        <v>279</v>
      </c>
      <c r="B51" s="69" t="s">
        <v>11136</v>
      </c>
      <c r="C51" s="70" t="s">
        <v>1325</v>
      </c>
      <c r="D51" s="70" t="s">
        <v>1325</v>
      </c>
      <c r="E51" s="57">
        <f>COUNTIFS('2024 -2025-2026'!$M:$M,B51,'2024 -2025-2026'!$K:$K,"SCI",'2024 -2025-2026'!$G:$G,"2023")</f>
        <v>0</v>
      </c>
      <c r="F51" s="57">
        <f>COUNTIFS('2024 -2025-2026'!$M:$M,B51,'2024 -2025-2026'!$K:$K,"Scopus/WoS Journals",'2024 -2025-2026'!$G:$G,"2023")</f>
        <v>0</v>
      </c>
      <c r="G51" s="57">
        <f>COUNTIFS('2024 -2025-2026'!$M:$M,B51,'2024 -2025-2026'!$K:$K,"Scopus/WoS Conference/Book Chapter/Others", '2024 -2025-2026'!$G:$G,"2023")</f>
        <v>0</v>
      </c>
      <c r="H51" s="54">
        <f>COUNTIFS('2024 -2025-2026'!$M:$M,B51,'2024 -2025-2026'!$K:$K,"Student Publication",'2024 -2025-2026'!$G:$G,"2023")</f>
        <v>0</v>
      </c>
      <c r="I51" s="54">
        <f>COUNTIFS('2024 -2025-2026'!$M:$M,B51,'2024 -2025-2026'!$K:$K,"Book",'2024 -2025-2026'!$G:$G,"2023")</f>
        <v>0</v>
      </c>
      <c r="J51" s="54">
        <f t="shared" si="0"/>
        <v>0</v>
      </c>
    </row>
    <row r="52" spans="1:15" ht="15.75" customHeight="1" x14ac:dyDescent="0.25">
      <c r="A52" s="57">
        <v>280</v>
      </c>
      <c r="B52" s="69" t="s">
        <v>12651</v>
      </c>
      <c r="C52" s="70" t="s">
        <v>1325</v>
      </c>
      <c r="D52" s="70" t="s">
        <v>1325</v>
      </c>
      <c r="E52" s="57">
        <f>COUNTIFS('2024 -2025-2026'!$M:$M,B52,'2024 -2025-2026'!$K:$K,"SCI",'2024 -2025-2026'!$G:$G,"2023")</f>
        <v>0</v>
      </c>
      <c r="F52" s="57">
        <f>COUNTIFS('2024 -2025-2026'!$M:$M,B52,'2024 -2025-2026'!$K:$K,"Scopus/WoS Journals",'2024 -2025-2026'!$G:$G,"2023")</f>
        <v>0</v>
      </c>
      <c r="G52" s="57">
        <f>COUNTIFS('2024 -2025-2026'!$M:$M,B52,'2024 -2025-2026'!$K:$K,"Scopus/WoS Conference/Book Chapter/Others", '2024 -2025-2026'!$G:$G,"2023")</f>
        <v>0</v>
      </c>
      <c r="H52" s="54">
        <f>COUNTIFS('2024 -2025-2026'!$M:$M,B52,'2024 -2025-2026'!$K:$K,"Student Publication",'2024 -2025-2026'!$G:$G,"2023")</f>
        <v>0</v>
      </c>
      <c r="I52" s="54">
        <f>COUNTIFS('2024 -2025-2026'!$M:$M,B52,'2024 -2025-2026'!$K:$K,"Book",'2024 -2025-2026'!$G:$G,"2023")</f>
        <v>0</v>
      </c>
      <c r="J52" s="54">
        <f t="shared" si="0"/>
        <v>0</v>
      </c>
    </row>
    <row r="53" spans="1:15" ht="15.75" customHeight="1" x14ac:dyDescent="0.25">
      <c r="A53" s="57">
        <v>281</v>
      </c>
      <c r="B53" s="69" t="s">
        <v>11045</v>
      </c>
      <c r="C53" s="70" t="s">
        <v>1325</v>
      </c>
      <c r="D53" s="70" t="s">
        <v>1325</v>
      </c>
      <c r="E53" s="57">
        <f>COUNTIFS('2024 -2025-2026'!$M:$M,B53,'2024 -2025-2026'!$K:$K,"SCI",'2024 -2025-2026'!$G:$G,"2023")</f>
        <v>0</v>
      </c>
      <c r="F53" s="57">
        <f>COUNTIFS('2024 -2025-2026'!$M:$M,B53,'2024 -2025-2026'!$K:$K,"Scopus/WoS Journals",'2024 -2025-2026'!$G:$G,"2023")</f>
        <v>0</v>
      </c>
      <c r="G53" s="57">
        <f>COUNTIFS('2024 -2025-2026'!$M:$M,B53,'2024 -2025-2026'!$K:$K,"Scopus/WoS Conference/Book Chapter/Others", '2024 -2025-2026'!$G:$G,"2023")</f>
        <v>0</v>
      </c>
      <c r="H53" s="54">
        <f>COUNTIFS('2024 -2025-2026'!$M:$M,B53,'2024 -2025-2026'!$K:$K,"Student Publication",'2024 -2025-2026'!$G:$G,"2023")</f>
        <v>0</v>
      </c>
      <c r="I53" s="54">
        <f>COUNTIFS('2024 -2025-2026'!$M:$M,B53,'2024 -2025-2026'!$K:$K,"Book",'2024 -2025-2026'!$G:$G,"2023")</f>
        <v>0</v>
      </c>
      <c r="J53" s="54">
        <f t="shared" si="0"/>
        <v>0</v>
      </c>
    </row>
    <row r="54" spans="1:15" ht="15.75" customHeight="1" x14ac:dyDescent="0.25">
      <c r="A54" s="57">
        <v>282</v>
      </c>
      <c r="B54" s="69" t="s">
        <v>13113</v>
      </c>
      <c r="C54" s="70" t="s">
        <v>1325</v>
      </c>
      <c r="D54" s="70" t="s">
        <v>1325</v>
      </c>
      <c r="E54" s="57">
        <f>COUNTIFS('2024 -2025-2026'!$M:$M,B54,'2024 -2025-2026'!$K:$K,"SCI",'2024 -2025-2026'!$G:$G,"2023")</f>
        <v>0</v>
      </c>
      <c r="F54" s="57">
        <f>COUNTIFS('2024 -2025-2026'!$M:$M,B54,'2024 -2025-2026'!$K:$K,"Scopus/WoS Journals",'2024 -2025-2026'!$G:$G,"2023")</f>
        <v>0</v>
      </c>
      <c r="G54" s="57">
        <f>COUNTIFS('2024 -2025-2026'!$M:$M,B54,'2024 -2025-2026'!$K:$K,"Scopus/WoS Conference/Book Chapter/Others", '2024 -2025-2026'!$G:$G,"2023")</f>
        <v>0</v>
      </c>
      <c r="H54" s="54">
        <f>COUNTIFS('2024 -2025-2026'!$M:$M,B54,'2024 -2025-2026'!$K:$K,"Student Publication",'2024 -2025-2026'!$G:$G,"2023")</f>
        <v>0</v>
      </c>
      <c r="I54" s="54">
        <f>COUNTIFS('2024 -2025-2026'!$M:$M,B54,'2024 -2025-2026'!$K:$K,"Book",'2024 -2025-2026'!$G:$G,"2023")</f>
        <v>0</v>
      </c>
      <c r="J54" s="54">
        <f t="shared" si="0"/>
        <v>0</v>
      </c>
    </row>
    <row r="55" spans="1:15" ht="15.75" customHeight="1" x14ac:dyDescent="0.25">
      <c r="A55" s="57">
        <v>283</v>
      </c>
      <c r="B55" s="69" t="s">
        <v>13302</v>
      </c>
      <c r="C55" s="70" t="s">
        <v>1325</v>
      </c>
      <c r="D55" s="70" t="s">
        <v>1325</v>
      </c>
      <c r="E55" s="57">
        <f>COUNTIFS('2024 -2025-2026'!$M:$M,B55,'2024 -2025-2026'!$K:$K,"SCI",'2024 -2025-2026'!$G:$G,"2023")</f>
        <v>0</v>
      </c>
      <c r="F55" s="57">
        <f>COUNTIFS('2024 -2025-2026'!$M:$M,B55,'2024 -2025-2026'!$K:$K,"Scopus/WoS Journals",'2024 -2025-2026'!$G:$G,"2023")</f>
        <v>0</v>
      </c>
      <c r="G55" s="57">
        <f>COUNTIFS('2024 -2025-2026'!$M:$M,B55,'2024 -2025-2026'!$K:$K,"Scopus/WoS Conference/Book Chapter/Others", '2024 -2025-2026'!$G:$G,"2023")</f>
        <v>0</v>
      </c>
      <c r="H55" s="54">
        <f>COUNTIFS('2024 -2025-2026'!$M:$M,B55,'2024 -2025-2026'!$K:$K,"Student Publication",'2024 -2025-2026'!$G:$G,"2023")</f>
        <v>0</v>
      </c>
      <c r="I55" s="54">
        <f>COUNTIFS('2024 -2025-2026'!$M:$M,B55,'2024 -2025-2026'!$K:$K,"Book",'2024 -2025-2026'!$G:$G,"2023")</f>
        <v>0</v>
      </c>
      <c r="J55" s="54">
        <f t="shared" si="0"/>
        <v>0</v>
      </c>
    </row>
    <row r="56" spans="1:15" ht="15.75" customHeight="1" x14ac:dyDescent="0.25">
      <c r="A56" s="57">
        <v>284</v>
      </c>
      <c r="B56" s="69" t="s">
        <v>10537</v>
      </c>
      <c r="C56" s="70" t="s">
        <v>1325</v>
      </c>
      <c r="D56" s="70" t="s">
        <v>1325</v>
      </c>
      <c r="E56" s="57">
        <f>COUNTIFS('2024 -2025-2026'!$M:$M,B56,'2024 -2025-2026'!$K:$K,"SCI",'2024 -2025-2026'!$G:$G,"2023")</f>
        <v>0</v>
      </c>
      <c r="F56" s="57">
        <f>COUNTIFS('2024 -2025-2026'!$M:$M,B56,'2024 -2025-2026'!$K:$K,"Scopus/WoS Journals",'2024 -2025-2026'!$G:$G,"2023")</f>
        <v>0</v>
      </c>
      <c r="G56" s="57">
        <f>COUNTIFS('2024 -2025-2026'!$M:$M,B56,'2024 -2025-2026'!$K:$K,"Scopus/WoS Conference/Book Chapter/Others", '2024 -2025-2026'!$G:$G,"2023")</f>
        <v>0</v>
      </c>
      <c r="H56" s="54">
        <f>COUNTIFS('2024 -2025-2026'!$M:$M,B56,'2024 -2025-2026'!$K:$K,"Student Publication",'2024 -2025-2026'!$G:$G,"2023")</f>
        <v>0</v>
      </c>
      <c r="I56" s="54">
        <f>COUNTIFS('2024 -2025-2026'!$M:$M,B56,'2024 -2025-2026'!$K:$K,"Book",'2024 -2025-2026'!$G:$G,"2023")</f>
        <v>0</v>
      </c>
      <c r="J56" s="54">
        <f t="shared" si="0"/>
        <v>0</v>
      </c>
    </row>
    <row r="57" spans="1:15" ht="15.75" customHeight="1" x14ac:dyDescent="0.2">
      <c r="A57" s="57">
        <v>30</v>
      </c>
      <c r="B57" s="58" t="s">
        <v>1091</v>
      </c>
      <c r="C57" s="57" t="s">
        <v>570</v>
      </c>
      <c r="D57" s="57" t="s">
        <v>570</v>
      </c>
      <c r="E57" s="57">
        <f>COUNTIFS('2024 -2025-2026'!$M:$M,B57,'2024 -2025-2026'!$K:$K,"SCI",'2024 -2025-2026'!$G:$G,"2023")</f>
        <v>3</v>
      </c>
      <c r="F57" s="57">
        <f>COUNTIFS('2024 -2025-2026'!$M:$M,B57,'2024 -2025-2026'!$K:$K,"Scopus/WoS Journals",'2024 -2025-2026'!$G:$G,"2023")</f>
        <v>0</v>
      </c>
      <c r="G57" s="57">
        <f>COUNTIFS('2024 -2025-2026'!$M:$M,B57,'2024 -2025-2026'!$K:$K,"Scopus/WoS Conference/Book Chapter/Others", '2024 -2025-2026'!$G:$G,"2023")</f>
        <v>6</v>
      </c>
      <c r="H57" s="54">
        <f>COUNTIFS('2024 -2025-2026'!$M:$M,B57,'2024 -2025-2026'!$K:$K,"Student Publication",'2024 -2025-2026'!$G:$G,"2023")</f>
        <v>4</v>
      </c>
      <c r="I57" s="54">
        <f>COUNTIFS('2024 -2025-2026'!$M:$M,B57,'2024 -2025-2026'!$K:$K,"Book",'2024 -2025-2026'!$G:$G,"2023")</f>
        <v>0</v>
      </c>
      <c r="J57" s="54">
        <f t="shared" si="0"/>
        <v>13</v>
      </c>
    </row>
    <row r="58" spans="1:15" ht="15.75" customHeight="1" x14ac:dyDescent="0.2">
      <c r="A58" s="57">
        <v>31</v>
      </c>
      <c r="B58" s="58" t="s">
        <v>2633</v>
      </c>
      <c r="C58" s="57" t="s">
        <v>570</v>
      </c>
      <c r="D58" s="57" t="s">
        <v>570</v>
      </c>
      <c r="E58" s="57">
        <f>COUNTIFS('2024 -2025-2026'!$M:$M,B58,'2024 -2025-2026'!$K:$K,"SCI",'2024 -2025-2026'!$G:$G,"2023")</f>
        <v>0</v>
      </c>
      <c r="F58" s="57">
        <f>COUNTIFS('2024 -2025-2026'!$M:$M,B58,'2024 -2025-2026'!$K:$K,"Scopus/WoS Journals",'2024 -2025-2026'!$G:$G,"2023")</f>
        <v>0</v>
      </c>
      <c r="G58" s="57">
        <f>COUNTIFS('2024 -2025-2026'!$M:$M,B58,'2024 -2025-2026'!$K:$K,"Scopus/WoS Conference/Book Chapter/Others", '2024 -2025-2026'!$G:$G,"2023")</f>
        <v>6</v>
      </c>
      <c r="H58" s="54">
        <f>COUNTIFS('2024 -2025-2026'!$M:$M,B58,'2024 -2025-2026'!$K:$K,"Student Publication",'2024 -2025-2026'!$G:$G,"2023")</f>
        <v>3</v>
      </c>
      <c r="I58" s="54">
        <f>COUNTIFS('2024 -2025-2026'!$M:$M,B58,'2024 -2025-2026'!$K:$K,"Book",'2024 -2025-2026'!$G:$G,"2023")</f>
        <v>0</v>
      </c>
      <c r="J58" s="54">
        <f t="shared" si="0"/>
        <v>9</v>
      </c>
    </row>
    <row r="59" spans="1:15" ht="15.75" customHeight="1" x14ac:dyDescent="0.2">
      <c r="A59" s="57">
        <v>32</v>
      </c>
      <c r="B59" s="58" t="s">
        <v>1854</v>
      </c>
      <c r="C59" s="57" t="s">
        <v>570</v>
      </c>
      <c r="D59" s="57" t="s">
        <v>570</v>
      </c>
      <c r="E59" s="57">
        <f>COUNTIFS('2024 -2025-2026'!$M:$M,B59,'2024 -2025-2026'!$K:$K,"SCI",'2024 -2025-2026'!$G:$G,"2023")</f>
        <v>0</v>
      </c>
      <c r="F59" s="57">
        <f>COUNTIFS('2024 -2025-2026'!$M:$M,B59,'2024 -2025-2026'!$K:$K,"Scopus/WoS Journals",'2024 -2025-2026'!$G:$G,"2023")</f>
        <v>0</v>
      </c>
      <c r="G59" s="57">
        <f>COUNTIFS('2024 -2025-2026'!$M:$M,B59,'2024 -2025-2026'!$K:$K,"Scopus/WoS Conference/Book Chapter/Others", '2024 -2025-2026'!$G:$G,"2023")</f>
        <v>7</v>
      </c>
      <c r="H59" s="54">
        <f>COUNTIFS('2024 -2025-2026'!$M:$M,B59,'2024 -2025-2026'!$K:$K,"Student Publication",'2024 -2025-2026'!$G:$G,"2023")</f>
        <v>2</v>
      </c>
      <c r="I59" s="54">
        <f>COUNTIFS('2024 -2025-2026'!$M:$M,B59,'2024 -2025-2026'!$K:$K,"Book",'2024 -2025-2026'!$G:$G,"2023")</f>
        <v>0</v>
      </c>
      <c r="J59" s="54">
        <f t="shared" si="0"/>
        <v>9</v>
      </c>
    </row>
    <row r="60" spans="1:15" ht="15.75" customHeight="1" x14ac:dyDescent="0.2">
      <c r="A60" s="57">
        <v>33</v>
      </c>
      <c r="B60" s="58" t="s">
        <v>8289</v>
      </c>
      <c r="C60" s="57" t="s">
        <v>570</v>
      </c>
      <c r="D60" s="57" t="s">
        <v>570</v>
      </c>
      <c r="E60" s="57">
        <f>COUNTIFS('2024 -2025-2026'!$M:$M,B60,'2024 -2025-2026'!$K:$K,"SCI",'2024 -2025-2026'!$G:$G,"2023")</f>
        <v>0</v>
      </c>
      <c r="F60" s="57">
        <f>COUNTIFS('2024 -2025-2026'!$M:$M,B60,'2024 -2025-2026'!$K:$K,"Scopus/WoS Journals",'2024 -2025-2026'!$G:$G,"2023")</f>
        <v>0</v>
      </c>
      <c r="G60" s="57">
        <f>COUNTIFS('2024 -2025-2026'!$M:$M,B60,'2024 -2025-2026'!$K:$K,"Scopus/WoS Conference/Book Chapter/Others", '2024 -2025-2026'!$G:$G,"2023")</f>
        <v>0</v>
      </c>
      <c r="H60" s="54">
        <f>COUNTIFS('2024 -2025-2026'!$M:$M,B60,'2024 -2025-2026'!$K:$K,"Student Publication",'2024 -2025-2026'!$G:$G,"2023")</f>
        <v>0</v>
      </c>
      <c r="I60" s="54">
        <f>COUNTIFS('2024 -2025-2026'!$M:$M,B60,'2024 -2025-2026'!$K:$K,"Book",'2024 -2025-2026'!$G:$G,"2023")</f>
        <v>0</v>
      </c>
      <c r="J60" s="54">
        <f t="shared" si="0"/>
        <v>0</v>
      </c>
    </row>
    <row r="61" spans="1:15" ht="15.75" customHeight="1" x14ac:dyDescent="0.2">
      <c r="A61" s="57">
        <v>34</v>
      </c>
      <c r="B61" s="58" t="s">
        <v>2268</v>
      </c>
      <c r="C61" s="57" t="s">
        <v>570</v>
      </c>
      <c r="D61" s="57" t="s">
        <v>570</v>
      </c>
      <c r="E61" s="57">
        <f>COUNTIFS('2024 -2025-2026'!$M:$M,B61,'2024 -2025-2026'!$K:$K,"SCI",'2024 -2025-2026'!$G:$G,"2023")</f>
        <v>3</v>
      </c>
      <c r="F61" s="57">
        <f>COUNTIFS('2024 -2025-2026'!$M:$M,B61,'2024 -2025-2026'!$K:$K,"Scopus/WoS Journals",'2024 -2025-2026'!$G:$G,"2023")</f>
        <v>0</v>
      </c>
      <c r="G61" s="57">
        <f>COUNTIFS('2024 -2025-2026'!$M:$M,B61,'2024 -2025-2026'!$K:$K,"Scopus/WoS Conference/Book Chapter/Others", '2024 -2025-2026'!$G:$G,"2023")</f>
        <v>2</v>
      </c>
      <c r="H61" s="54">
        <f>COUNTIFS('2024 -2025-2026'!$M:$M,B61,'2024 -2025-2026'!$K:$K,"Student Publication",'2024 -2025-2026'!$G:$G,"2023")</f>
        <v>1</v>
      </c>
      <c r="I61" s="54">
        <f>COUNTIFS('2024 -2025-2026'!$M:$M,B61,'2024 -2025-2026'!$K:$K,"Book",'2024 -2025-2026'!$G:$G,"2023")</f>
        <v>0</v>
      </c>
      <c r="J61" s="54">
        <f t="shared" si="0"/>
        <v>6</v>
      </c>
    </row>
    <row r="62" spans="1:15" ht="15.75" customHeight="1" x14ac:dyDescent="0.2">
      <c r="A62" s="57">
        <v>35</v>
      </c>
      <c r="B62" s="58" t="s">
        <v>8594</v>
      </c>
      <c r="C62" s="57" t="s">
        <v>570</v>
      </c>
      <c r="D62" s="57" t="s">
        <v>570</v>
      </c>
      <c r="E62" s="57">
        <f>COUNTIFS('2024 -2025-2026'!$M:$M,B62,'2024 -2025-2026'!$K:$K,"SCI",'2024 -2025-2026'!$G:$G,"2023")</f>
        <v>0</v>
      </c>
      <c r="F62" s="57">
        <f>COUNTIFS('2024 -2025-2026'!$M:$M,B62,'2024 -2025-2026'!$K:$K,"Scopus/WoS Journals",'2024 -2025-2026'!$G:$G,"2023")</f>
        <v>0</v>
      </c>
      <c r="G62" s="57">
        <f>COUNTIFS('2024 -2025-2026'!$M:$M,B62,'2024 -2025-2026'!$K:$K,"Scopus/WoS Conference/Book Chapter/Others", '2024 -2025-2026'!$G:$G,"2023")</f>
        <v>0</v>
      </c>
      <c r="H62" s="54">
        <f>COUNTIFS('2024 -2025-2026'!$M:$M,B62,'2024 -2025-2026'!$K:$K,"Student Publication",'2024 -2025-2026'!$G:$G,"2023")</f>
        <v>0</v>
      </c>
      <c r="I62" s="54">
        <f>COUNTIFS('2024 -2025-2026'!$M:$M,B62,'2024 -2025-2026'!$K:$K,"Book",'2024 -2025-2026'!$G:$G,"2023")</f>
        <v>0</v>
      </c>
      <c r="J62" s="54">
        <f t="shared" si="0"/>
        <v>0</v>
      </c>
      <c r="L62" s="61"/>
      <c r="M62" s="61"/>
      <c r="O62" s="61"/>
    </row>
    <row r="63" spans="1:15" ht="15.75" customHeight="1" x14ac:dyDescent="0.2">
      <c r="A63" s="57">
        <v>36</v>
      </c>
      <c r="B63" s="58" t="s">
        <v>3312</v>
      </c>
      <c r="C63" s="57" t="s">
        <v>570</v>
      </c>
      <c r="D63" s="57" t="s">
        <v>570</v>
      </c>
      <c r="E63" s="57">
        <f>COUNTIFS('2024 -2025-2026'!$M:$M,B63,'2024 -2025-2026'!$K:$K,"SCI",'2024 -2025-2026'!$G:$G,"2023")</f>
        <v>0</v>
      </c>
      <c r="F63" s="57">
        <f>COUNTIFS('2024 -2025-2026'!$M:$M,B63,'2024 -2025-2026'!$K:$K,"Scopus/WoS Journals",'2024 -2025-2026'!$G:$G,"2023")</f>
        <v>0</v>
      </c>
      <c r="G63" s="57">
        <f>COUNTIFS('2024 -2025-2026'!$M:$M,B63,'2024 -2025-2026'!$K:$K,"Scopus/WoS Conference/Book Chapter/Others", '2024 -2025-2026'!$G:$G,"2023")</f>
        <v>1</v>
      </c>
      <c r="H63" s="54">
        <f>COUNTIFS('2024 -2025-2026'!$M:$M,B63,'2024 -2025-2026'!$K:$K,"Student Publication",'2024 -2025-2026'!$G:$G,"2023")</f>
        <v>2</v>
      </c>
      <c r="I63" s="54">
        <f>COUNTIFS('2024 -2025-2026'!$M:$M,B63,'2024 -2025-2026'!$K:$K,"Book",'2024 -2025-2026'!$G:$G,"2023")</f>
        <v>0</v>
      </c>
      <c r="J63" s="54">
        <f t="shared" si="0"/>
        <v>3</v>
      </c>
    </row>
    <row r="64" spans="1:15" ht="15.75" customHeight="1" x14ac:dyDescent="0.2">
      <c r="A64" s="57">
        <v>37</v>
      </c>
      <c r="B64" s="58" t="s">
        <v>1690</v>
      </c>
      <c r="C64" s="57" t="s">
        <v>570</v>
      </c>
      <c r="D64" s="57" t="s">
        <v>570</v>
      </c>
      <c r="E64" s="57">
        <f>COUNTIFS('2024 -2025-2026'!$M:$M,B64,'2024 -2025-2026'!$K:$K,"SCI",'2024 -2025-2026'!$G:$G,"2023")</f>
        <v>0</v>
      </c>
      <c r="F64" s="57">
        <f>COUNTIFS('2024 -2025-2026'!$M:$M,B64,'2024 -2025-2026'!$K:$K,"Scopus/WoS Journals",'2024 -2025-2026'!$G:$G,"2023")</f>
        <v>0</v>
      </c>
      <c r="G64" s="57">
        <f>COUNTIFS('2024 -2025-2026'!$M:$M,B64,'2024 -2025-2026'!$K:$K,"Scopus/WoS Conference/Book Chapter/Others", '2024 -2025-2026'!$G:$G,"2023")</f>
        <v>1</v>
      </c>
      <c r="H64" s="54">
        <f>COUNTIFS('2024 -2025-2026'!$M:$M,B64,'2024 -2025-2026'!$K:$K,"Student Publication",'2024 -2025-2026'!$G:$G,"2023")</f>
        <v>2</v>
      </c>
      <c r="I64" s="54">
        <f>COUNTIFS('2024 -2025-2026'!$M:$M,B64,'2024 -2025-2026'!$K:$K,"Book",'2024 -2025-2026'!$G:$G,"2023")</f>
        <v>0</v>
      </c>
      <c r="J64" s="54">
        <f t="shared" si="0"/>
        <v>3</v>
      </c>
    </row>
    <row r="65" spans="1:15" ht="15.75" customHeight="1" x14ac:dyDescent="0.2">
      <c r="A65" s="57">
        <v>38</v>
      </c>
      <c r="B65" s="58" t="s">
        <v>6794</v>
      </c>
      <c r="C65" s="57" t="s">
        <v>570</v>
      </c>
      <c r="D65" s="57" t="s">
        <v>570</v>
      </c>
      <c r="E65" s="57">
        <f>COUNTIFS('2024 -2025-2026'!$M:$M,B65,'2024 -2025-2026'!$K:$K,"SCI",'2024 -2025-2026'!$G:$G,"2023")</f>
        <v>0</v>
      </c>
      <c r="F65" s="57">
        <f>COUNTIFS('2024 -2025-2026'!$M:$M,B65,'2024 -2025-2026'!$K:$K,"Scopus/WoS Journals",'2024 -2025-2026'!$G:$G,"2023")</f>
        <v>0</v>
      </c>
      <c r="G65" s="57">
        <f>COUNTIFS('2024 -2025-2026'!$M:$M,B65,'2024 -2025-2026'!$K:$K,"Scopus/WoS Conference/Book Chapter/Others", '2024 -2025-2026'!$G:$G,"2023")</f>
        <v>0</v>
      </c>
      <c r="H65" s="54">
        <f>COUNTIFS('2024 -2025-2026'!$M:$M,B65,'2024 -2025-2026'!$K:$K,"Student Publication",'2024 -2025-2026'!$G:$G,"2023")</f>
        <v>0</v>
      </c>
      <c r="I65" s="54">
        <f>COUNTIFS('2024 -2025-2026'!$M:$M,B65,'2024 -2025-2026'!$K:$K,"Book",'2024 -2025-2026'!$G:$G,"2023")</f>
        <v>0</v>
      </c>
      <c r="J65" s="54">
        <f t="shared" si="0"/>
        <v>0</v>
      </c>
    </row>
    <row r="66" spans="1:15" ht="15.75" customHeight="1" x14ac:dyDescent="0.2">
      <c r="A66" s="57">
        <v>39</v>
      </c>
      <c r="B66" s="58" t="s">
        <v>3347</v>
      </c>
      <c r="C66" s="57" t="s">
        <v>570</v>
      </c>
      <c r="D66" s="57" t="s">
        <v>570</v>
      </c>
      <c r="E66" s="57">
        <f>COUNTIFS('2024 -2025-2026'!$M:$M,B66,'2024 -2025-2026'!$K:$K,"SCI",'2024 -2025-2026'!$G:$G,"2023")</f>
        <v>0</v>
      </c>
      <c r="F66" s="57">
        <f>COUNTIFS('2024 -2025-2026'!$M:$M,B66,'2024 -2025-2026'!$K:$K,"Scopus/WoS Journals",'2024 -2025-2026'!$G:$G,"2023")</f>
        <v>0</v>
      </c>
      <c r="G66" s="57">
        <f>COUNTIFS('2024 -2025-2026'!$M:$M,B66,'2024 -2025-2026'!$K:$K,"Scopus/WoS Conference/Book Chapter/Others", '2024 -2025-2026'!$G:$G,"2023")</f>
        <v>2</v>
      </c>
      <c r="H66" s="54">
        <f>COUNTIFS('2024 -2025-2026'!$M:$M,B66,'2024 -2025-2026'!$K:$K,"Student Publication",'2024 -2025-2026'!$G:$G,"2023")</f>
        <v>1</v>
      </c>
      <c r="I66" s="54">
        <f>COUNTIFS('2024 -2025-2026'!$M:$M,B66,'2024 -2025-2026'!$K:$K,"Book",'2024 -2025-2026'!$G:$G,"2023")</f>
        <v>0</v>
      </c>
      <c r="J66" s="54">
        <f t="shared" ref="J66:J129" si="1">SUM(E66:H66)</f>
        <v>3</v>
      </c>
    </row>
    <row r="67" spans="1:15" ht="15.75" customHeight="1" x14ac:dyDescent="0.2">
      <c r="A67" s="57">
        <v>40</v>
      </c>
      <c r="B67" s="58" t="s">
        <v>8834</v>
      </c>
      <c r="C67" s="57" t="s">
        <v>570</v>
      </c>
      <c r="D67" s="57" t="s">
        <v>570</v>
      </c>
      <c r="E67" s="57">
        <f>COUNTIFS('2024 -2025-2026'!$M:$M,B67,'2024 -2025-2026'!$K:$K,"SCI",'2024 -2025-2026'!$G:$G,"2023")</f>
        <v>0</v>
      </c>
      <c r="F67" s="57">
        <f>COUNTIFS('2024 -2025-2026'!$M:$M,B67,'2024 -2025-2026'!$K:$K,"Scopus/WoS Journals",'2024 -2025-2026'!$G:$G,"2023")</f>
        <v>0</v>
      </c>
      <c r="G67" s="57">
        <f>COUNTIFS('2024 -2025-2026'!$M:$M,B67,'2024 -2025-2026'!$K:$K,"Scopus/WoS Conference/Book Chapter/Others", '2024 -2025-2026'!$G:$G,"2023")</f>
        <v>0</v>
      </c>
      <c r="H67" s="54">
        <f>COUNTIFS('2024 -2025-2026'!$M:$M,B67,'2024 -2025-2026'!$K:$K,"Student Publication",'2024 -2025-2026'!$G:$G,"2023")</f>
        <v>0</v>
      </c>
      <c r="I67" s="54">
        <f>COUNTIFS('2024 -2025-2026'!$M:$M,B67,'2024 -2025-2026'!$K:$K,"Book",'2024 -2025-2026'!$G:$G,"2023")</f>
        <v>0</v>
      </c>
      <c r="J67" s="54">
        <f t="shared" si="1"/>
        <v>0</v>
      </c>
    </row>
    <row r="68" spans="1:15" ht="15.75" customHeight="1" x14ac:dyDescent="0.2">
      <c r="A68" s="57">
        <v>41</v>
      </c>
      <c r="B68" s="58" t="s">
        <v>8704</v>
      </c>
      <c r="C68" s="57" t="s">
        <v>570</v>
      </c>
      <c r="D68" s="57" t="s">
        <v>570</v>
      </c>
      <c r="E68" s="57">
        <f>COUNTIFS('2024 -2025-2026'!$M:$M,B68,'2024 -2025-2026'!$K:$K,"SCI",'2024 -2025-2026'!$G:$G,"2023")</f>
        <v>0</v>
      </c>
      <c r="F68" s="57">
        <f>COUNTIFS('2024 -2025-2026'!$M:$M,B68,'2024 -2025-2026'!$K:$K,"Scopus/WoS Journals",'2024 -2025-2026'!$G:$G,"2023")</f>
        <v>0</v>
      </c>
      <c r="G68" s="57">
        <f>COUNTIFS('2024 -2025-2026'!$M:$M,B68,'2024 -2025-2026'!$K:$K,"Scopus/WoS Conference/Book Chapter/Others", '2024 -2025-2026'!$G:$G,"2023")</f>
        <v>0</v>
      </c>
      <c r="H68" s="54">
        <f>COUNTIFS('2024 -2025-2026'!$M:$M,B68,'2024 -2025-2026'!$K:$K,"Student Publication",'2024 -2025-2026'!$G:$G,"2023")</f>
        <v>0</v>
      </c>
      <c r="I68" s="54">
        <f>COUNTIFS('2024 -2025-2026'!$M:$M,B68,'2024 -2025-2026'!$K:$K,"Book",'2024 -2025-2026'!$G:$G,"2023")</f>
        <v>0</v>
      </c>
      <c r="J68" s="54">
        <f t="shared" si="1"/>
        <v>0</v>
      </c>
    </row>
    <row r="69" spans="1:15" ht="15.75" customHeight="1" x14ac:dyDescent="0.2">
      <c r="A69" s="57">
        <v>42</v>
      </c>
      <c r="B69" s="58" t="s">
        <v>3452</v>
      </c>
      <c r="C69" s="57" t="s">
        <v>570</v>
      </c>
      <c r="D69" s="57" t="s">
        <v>570</v>
      </c>
      <c r="E69" s="57">
        <f>COUNTIFS('2024 -2025-2026'!$M:$M,B69,'2024 -2025-2026'!$K:$K,"SCI",'2024 -2025-2026'!$G:$G,"2023")</f>
        <v>0</v>
      </c>
      <c r="F69" s="57">
        <f>COUNTIFS('2024 -2025-2026'!$M:$M,B69,'2024 -2025-2026'!$K:$K,"Scopus/WoS Journals",'2024 -2025-2026'!$G:$G,"2023")</f>
        <v>0</v>
      </c>
      <c r="G69" s="57">
        <f>COUNTIFS('2024 -2025-2026'!$M:$M,B69,'2024 -2025-2026'!$K:$K,"Scopus/WoS Conference/Book Chapter/Others", '2024 -2025-2026'!$G:$G,"2023")</f>
        <v>2</v>
      </c>
      <c r="H69" s="54">
        <f>COUNTIFS('2024 -2025-2026'!$M:$M,B69,'2024 -2025-2026'!$K:$K,"Student Publication",'2024 -2025-2026'!$G:$G,"2023")</f>
        <v>1</v>
      </c>
      <c r="I69" s="54">
        <f>COUNTIFS('2024 -2025-2026'!$M:$M,B69,'2024 -2025-2026'!$K:$K,"Book",'2024 -2025-2026'!$G:$G,"2023")</f>
        <v>0</v>
      </c>
      <c r="J69" s="54">
        <f t="shared" si="1"/>
        <v>3</v>
      </c>
    </row>
    <row r="70" spans="1:15" ht="15.75" customHeight="1" x14ac:dyDescent="0.25">
      <c r="A70" s="57">
        <v>251</v>
      </c>
      <c r="B70" s="72" t="s">
        <v>2301</v>
      </c>
      <c r="C70" s="70" t="s">
        <v>570</v>
      </c>
      <c r="D70" s="70" t="s">
        <v>570</v>
      </c>
      <c r="E70" s="57">
        <f>COUNTIFS('2024 -2025-2026'!$M:$M,B70,'2024 -2025-2026'!$K:$K,"SCI",'2024 -2025-2026'!$G:$G,"2023")</f>
        <v>2</v>
      </c>
      <c r="F70" s="57">
        <f>COUNTIFS('2024 -2025-2026'!$M:$M,B70,'2024 -2025-2026'!$K:$K,"Scopus/WoS Journals",'2024 -2025-2026'!$G:$G,"2023")</f>
        <v>0</v>
      </c>
      <c r="G70" s="57">
        <f>COUNTIFS('2024 -2025-2026'!$M:$M,B70,'2024 -2025-2026'!$K:$K,"Scopus/WoS Conference/Book Chapter/Others", '2024 -2025-2026'!$G:$G,"2023")</f>
        <v>5</v>
      </c>
      <c r="H70" s="54">
        <f>COUNTIFS('2024 -2025-2026'!$M:$M,B70,'2024 -2025-2026'!$K:$K,"Student Publication",'2024 -2025-2026'!$G:$G,"2023")</f>
        <v>2</v>
      </c>
      <c r="I70" s="54">
        <f>COUNTIFS('2024 -2025-2026'!$M:$M,B70,'2024 -2025-2026'!$K:$K,"Book",'2024 -2025-2026'!$G:$G,"2023")</f>
        <v>0</v>
      </c>
      <c r="J70" s="54">
        <f t="shared" si="1"/>
        <v>9</v>
      </c>
    </row>
    <row r="71" spans="1:15" ht="15.75" customHeight="1" x14ac:dyDescent="0.25">
      <c r="A71" s="57">
        <v>285</v>
      </c>
      <c r="B71" s="69" t="s">
        <v>10957</v>
      </c>
      <c r="C71" s="70" t="s">
        <v>570</v>
      </c>
      <c r="D71" s="70" t="s">
        <v>570</v>
      </c>
      <c r="E71" s="57">
        <f>COUNTIFS('2024 -2025-2026'!$M:$M,B71,'2024 -2025-2026'!$K:$K,"SCI",'2024 -2025-2026'!$G:$G,"2023")</f>
        <v>0</v>
      </c>
      <c r="F71" s="57">
        <f>COUNTIFS('2024 -2025-2026'!$M:$M,B71,'2024 -2025-2026'!$K:$K,"Scopus/WoS Journals",'2024 -2025-2026'!$G:$G,"2023")</f>
        <v>0</v>
      </c>
      <c r="G71" s="57">
        <f>COUNTIFS('2024 -2025-2026'!$M:$M,B71,'2024 -2025-2026'!$K:$K,"Scopus/WoS Conference/Book Chapter/Others", '2024 -2025-2026'!$G:$G,"2023")</f>
        <v>0</v>
      </c>
      <c r="H71" s="54">
        <f>COUNTIFS('2024 -2025-2026'!$M:$M,B71,'2024 -2025-2026'!$K:$K,"Student Publication",'2024 -2025-2026'!$G:$G,"2023")</f>
        <v>0</v>
      </c>
      <c r="I71" s="54">
        <f>COUNTIFS('2024 -2025-2026'!$M:$M,B71,'2024 -2025-2026'!$K:$K,"Book",'2024 -2025-2026'!$G:$G,"2023")</f>
        <v>0</v>
      </c>
      <c r="J71" s="54">
        <f t="shared" si="1"/>
        <v>0</v>
      </c>
    </row>
    <row r="72" spans="1:15" ht="15.75" customHeight="1" x14ac:dyDescent="0.2">
      <c r="A72" s="57">
        <v>301</v>
      </c>
      <c r="B72" s="73" t="s">
        <v>14729</v>
      </c>
      <c r="C72" s="71" t="s">
        <v>570</v>
      </c>
      <c r="D72" s="71" t="s">
        <v>570</v>
      </c>
      <c r="E72" s="57">
        <f>COUNTIFS('2024 -2025-2026'!$M:$M,B72,'2024 -2025-2026'!$K:$K,"SCI",'2024 -2025-2026'!$G:$G,"2023")</f>
        <v>0</v>
      </c>
      <c r="F72" s="57">
        <f>COUNTIFS('2024 -2025-2026'!$M:$M,B72,'2024 -2025-2026'!$K:$K,"Scopus/WoS Journals",'2024 -2025-2026'!$G:$G,"2023")</f>
        <v>0</v>
      </c>
      <c r="G72" s="57">
        <f>COUNTIFS('2024 -2025-2026'!$M:$M,B72,'2024 -2025-2026'!$K:$K,"Scopus/WoS Conference/Book Chapter/Others", '2024 -2025-2026'!$G:$G,"2023")</f>
        <v>0</v>
      </c>
      <c r="H72" s="54">
        <f>COUNTIFS('2024 -2025-2026'!$M:$M,B72,'2024 -2025-2026'!$K:$K,"Student Publication",'2024 -2025-2026'!$G:$G,"2023")</f>
        <v>0</v>
      </c>
      <c r="I72" s="54">
        <f>COUNTIFS('2024 -2025-2026'!$M:$M,B72,'2024 -2025-2026'!$K:$K,"Book",'2024 -2025-2026'!$G:$G,"2023")</f>
        <v>0</v>
      </c>
      <c r="J72" s="54">
        <f t="shared" si="1"/>
        <v>0</v>
      </c>
    </row>
    <row r="73" spans="1:15" ht="15.75" customHeight="1" x14ac:dyDescent="0.2">
      <c r="A73" s="57">
        <v>43</v>
      </c>
      <c r="B73" s="58" t="s">
        <v>602</v>
      </c>
      <c r="C73" s="57" t="s">
        <v>601</v>
      </c>
      <c r="D73" s="57" t="s">
        <v>601</v>
      </c>
      <c r="E73" s="57">
        <f>COUNTIFS('2024 -2025-2026'!$M:$M,B73,'2024 -2025-2026'!$K:$K,"SCI",'2024 -2025-2026'!$G:$G,"2023")</f>
        <v>1</v>
      </c>
      <c r="F73" s="57">
        <f>COUNTIFS('2024 -2025-2026'!$M:$M,B73,'2024 -2025-2026'!$K:$K,"Scopus/WoS Journals",'2024 -2025-2026'!$G:$G,"2023")</f>
        <v>0</v>
      </c>
      <c r="G73" s="57">
        <f>COUNTIFS('2024 -2025-2026'!$M:$M,B73,'2024 -2025-2026'!$K:$K,"Scopus/WoS Conference/Book Chapter/Others", '2024 -2025-2026'!$G:$G,"2023")</f>
        <v>0</v>
      </c>
      <c r="H73" s="54">
        <f>COUNTIFS('2024 -2025-2026'!$M:$M,B73,'2024 -2025-2026'!$K:$K,"Student Publication",'2024 -2025-2026'!$G:$G,"2023")</f>
        <v>1</v>
      </c>
      <c r="I73" s="54">
        <f>COUNTIFS('2024 -2025-2026'!$M:$M,B73,'2024 -2025-2026'!$K:$K,"Book",'2024 -2025-2026'!$G:$G,"2023")</f>
        <v>0</v>
      </c>
      <c r="J73" s="54">
        <f t="shared" si="1"/>
        <v>2</v>
      </c>
    </row>
    <row r="74" spans="1:15" ht="15.75" customHeight="1" x14ac:dyDescent="0.2">
      <c r="A74" s="57">
        <v>44</v>
      </c>
      <c r="B74" s="58" t="s">
        <v>7714</v>
      </c>
      <c r="C74" s="57" t="s">
        <v>601</v>
      </c>
      <c r="D74" s="57" t="s">
        <v>601</v>
      </c>
      <c r="E74" s="57">
        <f>COUNTIFS('2024 -2025-2026'!$M:$M,B74,'2024 -2025-2026'!$K:$K,"SCI",'2024 -2025-2026'!$G:$G,"2023")</f>
        <v>0</v>
      </c>
      <c r="F74" s="57">
        <f>COUNTIFS('2024 -2025-2026'!$M:$M,B74,'2024 -2025-2026'!$K:$K,"Scopus/WoS Journals",'2024 -2025-2026'!$G:$G,"2023")</f>
        <v>0</v>
      </c>
      <c r="G74" s="57">
        <f>COUNTIFS('2024 -2025-2026'!$M:$M,B74,'2024 -2025-2026'!$K:$K,"Scopus/WoS Conference/Book Chapter/Others", '2024 -2025-2026'!$G:$G,"2023")</f>
        <v>0</v>
      </c>
      <c r="H74" s="54">
        <f>COUNTIFS('2024 -2025-2026'!$M:$M,B74,'2024 -2025-2026'!$K:$K,"Student Publication",'2024 -2025-2026'!$G:$G,"2023")</f>
        <v>0</v>
      </c>
      <c r="I74" s="54">
        <f>COUNTIFS('2024 -2025-2026'!$M:$M,B74,'2024 -2025-2026'!$K:$K,"Book",'2024 -2025-2026'!$G:$G,"2023")</f>
        <v>0</v>
      </c>
      <c r="J74" s="54">
        <f t="shared" si="1"/>
        <v>0</v>
      </c>
    </row>
    <row r="75" spans="1:15" ht="15.75" customHeight="1" x14ac:dyDescent="0.2">
      <c r="A75" s="57">
        <v>45</v>
      </c>
      <c r="B75" s="58" t="s">
        <v>9084</v>
      </c>
      <c r="C75" s="57" t="s">
        <v>601</v>
      </c>
      <c r="D75" s="57" t="s">
        <v>601</v>
      </c>
      <c r="E75" s="57">
        <f>COUNTIFS('2024 -2025-2026'!$M:$M,B75,'2024 -2025-2026'!$K:$K,"SCI",'2024 -2025-2026'!$G:$G,"2023")</f>
        <v>0</v>
      </c>
      <c r="F75" s="57">
        <f>COUNTIFS('2024 -2025-2026'!$M:$M,B75,'2024 -2025-2026'!$K:$K,"Scopus/WoS Journals",'2024 -2025-2026'!$G:$G,"2023")</f>
        <v>0</v>
      </c>
      <c r="G75" s="57">
        <f>COUNTIFS('2024 -2025-2026'!$M:$M,B75,'2024 -2025-2026'!$K:$K,"Scopus/WoS Conference/Book Chapter/Others", '2024 -2025-2026'!$G:$G,"2023")</f>
        <v>0</v>
      </c>
      <c r="H75" s="54">
        <f>COUNTIFS('2024 -2025-2026'!$M:$M,B75,'2024 -2025-2026'!$K:$K,"Student Publication",'2024 -2025-2026'!$G:$G,"2023")</f>
        <v>0</v>
      </c>
      <c r="I75" s="54">
        <f>COUNTIFS('2024 -2025-2026'!$M:$M,B75,'2024 -2025-2026'!$K:$K,"Book",'2024 -2025-2026'!$G:$G,"2023")</f>
        <v>0</v>
      </c>
      <c r="J75" s="54">
        <f t="shared" si="1"/>
        <v>0</v>
      </c>
    </row>
    <row r="76" spans="1:15" ht="15.75" customHeight="1" x14ac:dyDescent="0.2">
      <c r="A76" s="57">
        <v>46</v>
      </c>
      <c r="B76" s="58" t="s">
        <v>14730</v>
      </c>
      <c r="C76" s="57" t="s">
        <v>601</v>
      </c>
      <c r="D76" s="57" t="s">
        <v>601</v>
      </c>
      <c r="E76" s="57">
        <f>COUNTIFS('2024 -2025-2026'!$M:$M,B76,'2024 -2025-2026'!$K:$K,"SCI",'2024 -2025-2026'!$G:$G,"2023")</f>
        <v>0</v>
      </c>
      <c r="F76" s="57">
        <f>COUNTIFS('2024 -2025-2026'!$M:$M,B76,'2024 -2025-2026'!$K:$K,"Scopus/WoS Journals",'2024 -2025-2026'!$G:$G,"2023")</f>
        <v>0</v>
      </c>
      <c r="G76" s="57">
        <f>COUNTIFS('2024 -2025-2026'!$M:$M,B76,'2024 -2025-2026'!$K:$K,"Scopus/WoS Conference/Book Chapter/Others", '2024 -2025-2026'!$G:$G,"2023")</f>
        <v>0</v>
      </c>
      <c r="H76" s="54">
        <f>COUNTIFS('2024 -2025-2026'!$M:$M,B76,'2024 -2025-2026'!$K:$K,"Student Publication",'2024 -2025-2026'!$G:$G,"2023")</f>
        <v>0</v>
      </c>
      <c r="I76" s="54">
        <f>COUNTIFS('2024 -2025-2026'!$M:$M,B76,'2024 -2025-2026'!$K:$K,"Book",'2024 -2025-2026'!$G:$G,"2023")</f>
        <v>0</v>
      </c>
      <c r="J76" s="54">
        <f t="shared" si="1"/>
        <v>0</v>
      </c>
    </row>
    <row r="77" spans="1:15" ht="15.75" customHeight="1" x14ac:dyDescent="0.2">
      <c r="A77" s="57">
        <v>47</v>
      </c>
      <c r="B77" s="58" t="s">
        <v>6848</v>
      </c>
      <c r="C77" s="57" t="s">
        <v>601</v>
      </c>
      <c r="D77" s="57" t="s">
        <v>601</v>
      </c>
      <c r="E77" s="57">
        <f>COUNTIFS('2024 -2025-2026'!$M:$M,B77,'2024 -2025-2026'!$K:$K,"SCI",'2024 -2025-2026'!$G:$G,"2023")</f>
        <v>0</v>
      </c>
      <c r="F77" s="57">
        <f>COUNTIFS('2024 -2025-2026'!$M:$M,B77,'2024 -2025-2026'!$K:$K,"Scopus/WoS Journals",'2024 -2025-2026'!$G:$G,"2023")</f>
        <v>0</v>
      </c>
      <c r="G77" s="57">
        <f>COUNTIFS('2024 -2025-2026'!$M:$M,B77,'2024 -2025-2026'!$K:$K,"Scopus/WoS Conference/Book Chapter/Others", '2024 -2025-2026'!$G:$G,"2023")</f>
        <v>0</v>
      </c>
      <c r="H77" s="54">
        <f>COUNTIFS('2024 -2025-2026'!$M:$M,B77,'2024 -2025-2026'!$K:$K,"Student Publication",'2024 -2025-2026'!$G:$G,"2023")</f>
        <v>0</v>
      </c>
      <c r="I77" s="54">
        <f>COUNTIFS('2024 -2025-2026'!$M:$M,B77,'2024 -2025-2026'!$K:$K,"Book",'2024 -2025-2026'!$G:$G,"2023")</f>
        <v>0</v>
      </c>
      <c r="J77" s="54">
        <f t="shared" si="1"/>
        <v>0</v>
      </c>
    </row>
    <row r="78" spans="1:15" ht="15.75" customHeight="1" x14ac:dyDescent="0.2">
      <c r="A78" s="57">
        <v>48</v>
      </c>
      <c r="B78" s="58" t="s">
        <v>6149</v>
      </c>
      <c r="C78" s="57" t="s">
        <v>601</v>
      </c>
      <c r="D78" s="57" t="s">
        <v>601</v>
      </c>
      <c r="E78" s="57">
        <f>COUNTIFS('2024 -2025-2026'!$M:$M,B78,'2024 -2025-2026'!$K:$K,"SCI",'2024 -2025-2026'!$G:$G,"2023")</f>
        <v>0</v>
      </c>
      <c r="F78" s="57">
        <f>COUNTIFS('2024 -2025-2026'!$M:$M,B78,'2024 -2025-2026'!$K:$K,"Scopus/WoS Journals",'2024 -2025-2026'!$G:$G,"2023")</f>
        <v>0</v>
      </c>
      <c r="G78" s="57">
        <f>COUNTIFS('2024 -2025-2026'!$M:$M,B78,'2024 -2025-2026'!$K:$K,"Scopus/WoS Conference/Book Chapter/Others", '2024 -2025-2026'!$G:$G,"2023")</f>
        <v>0</v>
      </c>
      <c r="H78" s="54">
        <f>COUNTIFS('2024 -2025-2026'!$M:$M,B78,'2024 -2025-2026'!$K:$K,"Student Publication",'2024 -2025-2026'!$G:$G,"2023")</f>
        <v>0</v>
      </c>
      <c r="I78" s="54">
        <f>COUNTIFS('2024 -2025-2026'!$M:$M,B78,'2024 -2025-2026'!$K:$K,"Book",'2024 -2025-2026'!$G:$G,"2023")</f>
        <v>0</v>
      </c>
      <c r="J78" s="54">
        <f t="shared" si="1"/>
        <v>0</v>
      </c>
      <c r="L78" s="61"/>
      <c r="M78" s="61"/>
      <c r="N78" s="61"/>
    </row>
    <row r="79" spans="1:15" ht="15.75" customHeight="1" x14ac:dyDescent="0.2">
      <c r="A79" s="57">
        <v>49</v>
      </c>
      <c r="B79" s="58" t="s">
        <v>6397</v>
      </c>
      <c r="C79" s="57" t="s">
        <v>601</v>
      </c>
      <c r="D79" s="57" t="s">
        <v>601</v>
      </c>
      <c r="E79" s="57">
        <f>COUNTIFS('2024 -2025-2026'!$M:$M,B79,'2024 -2025-2026'!$K:$K,"SCI",'2024 -2025-2026'!$G:$G,"2023")</f>
        <v>0</v>
      </c>
      <c r="F79" s="57">
        <f>COUNTIFS('2024 -2025-2026'!$M:$M,B79,'2024 -2025-2026'!$K:$K,"Scopus/WoS Journals",'2024 -2025-2026'!$G:$G,"2023")</f>
        <v>0</v>
      </c>
      <c r="G79" s="57">
        <f>COUNTIFS('2024 -2025-2026'!$M:$M,B79,'2024 -2025-2026'!$K:$K,"Scopus/WoS Conference/Book Chapter/Others", '2024 -2025-2026'!$G:$G,"2023")</f>
        <v>0</v>
      </c>
      <c r="H79" s="54">
        <f>COUNTIFS('2024 -2025-2026'!$M:$M,B79,'2024 -2025-2026'!$K:$K,"Student Publication",'2024 -2025-2026'!$G:$G,"2023")</f>
        <v>0</v>
      </c>
      <c r="I79" s="54">
        <f>COUNTIFS('2024 -2025-2026'!$M:$M,B79,'2024 -2025-2026'!$K:$K,"Book",'2024 -2025-2026'!$G:$G,"2023")</f>
        <v>0</v>
      </c>
      <c r="J79" s="54">
        <f t="shared" si="1"/>
        <v>0</v>
      </c>
      <c r="N79" s="44"/>
      <c r="O79" s="61"/>
    </row>
    <row r="80" spans="1:15" ht="15.75" customHeight="1" x14ac:dyDescent="0.2">
      <c r="A80" s="57">
        <v>50</v>
      </c>
      <c r="B80" s="58" t="s">
        <v>8612</v>
      </c>
      <c r="C80" s="57" t="s">
        <v>601</v>
      </c>
      <c r="D80" s="57" t="s">
        <v>601</v>
      </c>
      <c r="E80" s="57">
        <f>COUNTIFS('2024 -2025-2026'!$M:$M,B80,'2024 -2025-2026'!$K:$K,"SCI",'2024 -2025-2026'!$G:$G,"2023")</f>
        <v>0</v>
      </c>
      <c r="F80" s="57">
        <f>COUNTIFS('2024 -2025-2026'!$M:$M,B80,'2024 -2025-2026'!$K:$K,"Scopus/WoS Journals",'2024 -2025-2026'!$G:$G,"2023")</f>
        <v>0</v>
      </c>
      <c r="G80" s="57">
        <f>COUNTIFS('2024 -2025-2026'!$M:$M,B80,'2024 -2025-2026'!$K:$K,"Scopus/WoS Conference/Book Chapter/Others", '2024 -2025-2026'!$G:$G,"2023")</f>
        <v>0</v>
      </c>
      <c r="H80" s="54">
        <f>COUNTIFS('2024 -2025-2026'!$M:$M,B80,'2024 -2025-2026'!$K:$K,"Student Publication",'2024 -2025-2026'!$G:$G,"2023")</f>
        <v>0</v>
      </c>
      <c r="I80" s="54">
        <f>COUNTIFS('2024 -2025-2026'!$M:$M,B80,'2024 -2025-2026'!$K:$K,"Book",'2024 -2025-2026'!$G:$G,"2023")</f>
        <v>0</v>
      </c>
      <c r="J80" s="54">
        <f t="shared" si="1"/>
        <v>0</v>
      </c>
      <c r="M80" s="74"/>
      <c r="N80" s="74"/>
    </row>
    <row r="81" spans="1:10" ht="15.75" customHeight="1" x14ac:dyDescent="0.2">
      <c r="A81" s="57">
        <v>51</v>
      </c>
      <c r="B81" s="58" t="s">
        <v>3251</v>
      </c>
      <c r="C81" s="57" t="s">
        <v>601</v>
      </c>
      <c r="D81" s="57" t="s">
        <v>601</v>
      </c>
      <c r="E81" s="57">
        <f>COUNTIFS('2024 -2025-2026'!$M:$M,B81,'2024 -2025-2026'!$K:$K,"SCI",'2024 -2025-2026'!$G:$G,"2023")</f>
        <v>0</v>
      </c>
      <c r="F81" s="57">
        <f>COUNTIFS('2024 -2025-2026'!$M:$M,B81,'2024 -2025-2026'!$K:$K,"Scopus/WoS Journals",'2024 -2025-2026'!$G:$G,"2023")</f>
        <v>0</v>
      </c>
      <c r="G81" s="57">
        <f>COUNTIFS('2024 -2025-2026'!$M:$M,B81,'2024 -2025-2026'!$K:$K,"Scopus/WoS Conference/Book Chapter/Others", '2024 -2025-2026'!$G:$G,"2023")</f>
        <v>2</v>
      </c>
      <c r="H81" s="54">
        <f>COUNTIFS('2024 -2025-2026'!$M:$M,B81,'2024 -2025-2026'!$K:$K,"Student Publication",'2024 -2025-2026'!$G:$G,"2023")</f>
        <v>0</v>
      </c>
      <c r="I81" s="54">
        <f>COUNTIFS('2024 -2025-2026'!$M:$M,B81,'2024 -2025-2026'!$K:$K,"Book",'2024 -2025-2026'!$G:$G,"2023")</f>
        <v>0</v>
      </c>
      <c r="J81" s="54">
        <f t="shared" si="1"/>
        <v>2</v>
      </c>
    </row>
    <row r="82" spans="1:10" ht="15.75" customHeight="1" x14ac:dyDescent="0.2">
      <c r="A82" s="57">
        <v>52</v>
      </c>
      <c r="B82" s="58" t="s">
        <v>3907</v>
      </c>
      <c r="C82" s="57" t="s">
        <v>601</v>
      </c>
      <c r="D82" s="57" t="s">
        <v>601</v>
      </c>
      <c r="E82" s="57">
        <f>COUNTIFS('2024 -2025-2026'!$M:$M,B82,'2024 -2025-2026'!$K:$K,"SCI",'2024 -2025-2026'!$G:$G,"2023")</f>
        <v>0</v>
      </c>
      <c r="F82" s="57">
        <f>COUNTIFS('2024 -2025-2026'!$M:$M,B82,'2024 -2025-2026'!$K:$K,"Scopus/WoS Journals",'2024 -2025-2026'!$G:$G,"2023")</f>
        <v>0</v>
      </c>
      <c r="G82" s="57">
        <f>COUNTIFS('2024 -2025-2026'!$M:$M,B82,'2024 -2025-2026'!$K:$K,"Scopus/WoS Conference/Book Chapter/Others", '2024 -2025-2026'!$G:$G,"2023")</f>
        <v>1</v>
      </c>
      <c r="H82" s="54">
        <f>COUNTIFS('2024 -2025-2026'!$M:$M,B82,'2024 -2025-2026'!$K:$K,"Student Publication",'2024 -2025-2026'!$G:$G,"2023")</f>
        <v>0</v>
      </c>
      <c r="I82" s="54">
        <f>COUNTIFS('2024 -2025-2026'!$M:$M,B82,'2024 -2025-2026'!$K:$K,"Book",'2024 -2025-2026'!$G:$G,"2023")</f>
        <v>0</v>
      </c>
      <c r="J82" s="54">
        <f t="shared" si="1"/>
        <v>1</v>
      </c>
    </row>
    <row r="83" spans="1:10" ht="15.75" customHeight="1" x14ac:dyDescent="0.2">
      <c r="A83" s="57">
        <v>53</v>
      </c>
      <c r="B83" s="58" t="s">
        <v>5655</v>
      </c>
      <c r="C83" s="57" t="s">
        <v>601</v>
      </c>
      <c r="D83" s="57" t="s">
        <v>601</v>
      </c>
      <c r="E83" s="57">
        <f>COUNTIFS('2024 -2025-2026'!$M:$M,B83,'2024 -2025-2026'!$K:$K,"SCI",'2024 -2025-2026'!$G:$G,"2023")</f>
        <v>0</v>
      </c>
      <c r="F83" s="57">
        <f>COUNTIFS('2024 -2025-2026'!$M:$M,B83,'2024 -2025-2026'!$K:$K,"Scopus/WoS Journals",'2024 -2025-2026'!$G:$G,"2023")</f>
        <v>0</v>
      </c>
      <c r="G83" s="57">
        <f>COUNTIFS('2024 -2025-2026'!$M:$M,B83,'2024 -2025-2026'!$K:$K,"Scopus/WoS Conference/Book Chapter/Others", '2024 -2025-2026'!$G:$G,"2023")</f>
        <v>0</v>
      </c>
      <c r="H83" s="54">
        <f>COUNTIFS('2024 -2025-2026'!$M:$M,B83,'2024 -2025-2026'!$K:$K,"Student Publication",'2024 -2025-2026'!$G:$G,"2023")</f>
        <v>0</v>
      </c>
      <c r="I83" s="54">
        <f>COUNTIFS('2024 -2025-2026'!$M:$M,B83,'2024 -2025-2026'!$K:$K,"Book",'2024 -2025-2026'!$G:$G,"2023")</f>
        <v>0</v>
      </c>
      <c r="J83" s="54">
        <f t="shared" si="1"/>
        <v>0</v>
      </c>
    </row>
    <row r="84" spans="1:10" ht="15.75" customHeight="1" x14ac:dyDescent="0.2">
      <c r="A84" s="57">
        <v>54</v>
      </c>
      <c r="B84" s="58" t="s">
        <v>6580</v>
      </c>
      <c r="C84" s="57" t="s">
        <v>601</v>
      </c>
      <c r="D84" s="57" t="s">
        <v>601</v>
      </c>
      <c r="E84" s="57">
        <f>COUNTIFS('2024 -2025-2026'!$M:$M,B84,'2024 -2025-2026'!$K:$K,"SCI",'2024 -2025-2026'!$G:$G,"2023")</f>
        <v>0</v>
      </c>
      <c r="F84" s="57">
        <f>COUNTIFS('2024 -2025-2026'!$M:$M,B84,'2024 -2025-2026'!$K:$K,"Scopus/WoS Journals",'2024 -2025-2026'!$G:$G,"2023")</f>
        <v>0</v>
      </c>
      <c r="G84" s="57">
        <f>COUNTIFS('2024 -2025-2026'!$M:$M,B84,'2024 -2025-2026'!$K:$K,"Scopus/WoS Conference/Book Chapter/Others", '2024 -2025-2026'!$G:$G,"2023")</f>
        <v>0</v>
      </c>
      <c r="H84" s="54">
        <f>COUNTIFS('2024 -2025-2026'!$M:$M,B84,'2024 -2025-2026'!$K:$K,"Student Publication",'2024 -2025-2026'!$G:$G,"2023")</f>
        <v>0</v>
      </c>
      <c r="I84" s="54">
        <f>COUNTIFS('2024 -2025-2026'!$M:$M,B84,'2024 -2025-2026'!$K:$K,"Book",'2024 -2025-2026'!$G:$G,"2023")</f>
        <v>0</v>
      </c>
      <c r="J84" s="54">
        <f t="shared" si="1"/>
        <v>0</v>
      </c>
    </row>
    <row r="85" spans="1:10" ht="15.75" customHeight="1" x14ac:dyDescent="0.2">
      <c r="A85" s="57">
        <v>55</v>
      </c>
      <c r="B85" s="67" t="s">
        <v>14731</v>
      </c>
      <c r="C85" s="57" t="s">
        <v>601</v>
      </c>
      <c r="D85" s="57" t="s">
        <v>601</v>
      </c>
      <c r="E85" s="57">
        <f>COUNTIFS('2024 -2025-2026'!$M:$M,B85,'2024 -2025-2026'!$K:$K,"SCI",'2024 -2025-2026'!$G:$G,"2023")</f>
        <v>0</v>
      </c>
      <c r="F85" s="57">
        <f>COUNTIFS('2024 -2025-2026'!$M:$M,B85,'2024 -2025-2026'!$K:$K,"Scopus/WoS Journals",'2024 -2025-2026'!$G:$G,"2023")</f>
        <v>0</v>
      </c>
      <c r="G85" s="57">
        <f>COUNTIFS('2024 -2025-2026'!$M:$M,B85,'2024 -2025-2026'!$K:$K,"Scopus/WoS Conference/Book Chapter/Others", '2024 -2025-2026'!$G:$G,"2023")</f>
        <v>0</v>
      </c>
      <c r="H85" s="54">
        <f>COUNTIFS('2024 -2025-2026'!$M:$M,B85,'2024 -2025-2026'!$K:$K,"Student Publication",'2024 -2025-2026'!$G:$G,"2023")</f>
        <v>0</v>
      </c>
      <c r="I85" s="54">
        <f>COUNTIFS('2024 -2025-2026'!$M:$M,B85,'2024 -2025-2026'!$K:$K,"Book",'2024 -2025-2026'!$G:$G,"2023")</f>
        <v>0</v>
      </c>
      <c r="J85" s="54">
        <f t="shared" si="1"/>
        <v>0</v>
      </c>
    </row>
    <row r="86" spans="1:10" ht="15.75" customHeight="1" x14ac:dyDescent="0.25">
      <c r="A86" s="57">
        <v>258</v>
      </c>
      <c r="B86" s="69" t="s">
        <v>2347</v>
      </c>
      <c r="C86" s="70" t="s">
        <v>601</v>
      </c>
      <c r="D86" s="70" t="s">
        <v>601</v>
      </c>
      <c r="E86" s="57">
        <f>COUNTIFS('2024 -2025-2026'!$M:$M,B86,'2024 -2025-2026'!$K:$K,"SCI",'2024 -2025-2026'!$G:$G,"2023")</f>
        <v>2</v>
      </c>
      <c r="F86" s="57">
        <f>COUNTIFS('2024 -2025-2026'!$M:$M,B86,'2024 -2025-2026'!$K:$K,"Scopus/WoS Journals",'2024 -2025-2026'!$G:$G,"2023")</f>
        <v>0</v>
      </c>
      <c r="G86" s="57">
        <f>COUNTIFS('2024 -2025-2026'!$M:$M,B86,'2024 -2025-2026'!$K:$K,"Scopus/WoS Conference/Book Chapter/Others", '2024 -2025-2026'!$G:$G,"2023")</f>
        <v>2</v>
      </c>
      <c r="H86" s="54">
        <f>COUNTIFS('2024 -2025-2026'!$M:$M,B86,'2024 -2025-2026'!$K:$K,"Student Publication",'2024 -2025-2026'!$G:$G,"2023")</f>
        <v>0</v>
      </c>
      <c r="I86" s="54">
        <f>COUNTIFS('2024 -2025-2026'!$M:$M,B86,'2024 -2025-2026'!$K:$K,"Book",'2024 -2025-2026'!$G:$G,"2023")</f>
        <v>0</v>
      </c>
      <c r="J86" s="54">
        <f t="shared" si="1"/>
        <v>4</v>
      </c>
    </row>
    <row r="87" spans="1:10" ht="15.75" customHeight="1" x14ac:dyDescent="0.25">
      <c r="A87" s="57">
        <v>286</v>
      </c>
      <c r="B87" s="69" t="s">
        <v>11968</v>
      </c>
      <c r="C87" s="70" t="s">
        <v>601</v>
      </c>
      <c r="D87" s="70" t="s">
        <v>601</v>
      </c>
      <c r="E87" s="57">
        <f>COUNTIFS('2024 -2025-2026'!$M:$M,B87,'2024 -2025-2026'!$K:$K,"SCI",'2024 -2025-2026'!$G:$G,"2023")</f>
        <v>0</v>
      </c>
      <c r="F87" s="57">
        <f>COUNTIFS('2024 -2025-2026'!$M:$M,B87,'2024 -2025-2026'!$K:$K,"Scopus/WoS Journals",'2024 -2025-2026'!$G:$G,"2023")</f>
        <v>0</v>
      </c>
      <c r="G87" s="57">
        <f>COUNTIFS('2024 -2025-2026'!$M:$M,B87,'2024 -2025-2026'!$K:$K,"Scopus/WoS Conference/Book Chapter/Others", '2024 -2025-2026'!$G:$G,"2023")</f>
        <v>0</v>
      </c>
      <c r="H87" s="54">
        <f>COUNTIFS('2024 -2025-2026'!$M:$M,B87,'2024 -2025-2026'!$K:$K,"Student Publication",'2024 -2025-2026'!$G:$G,"2023")</f>
        <v>0</v>
      </c>
      <c r="I87" s="54">
        <f>COUNTIFS('2024 -2025-2026'!$M:$M,B87,'2024 -2025-2026'!$K:$K,"Book",'2024 -2025-2026'!$G:$G,"2023")</f>
        <v>0</v>
      </c>
      <c r="J87" s="54">
        <f t="shared" si="1"/>
        <v>0</v>
      </c>
    </row>
    <row r="88" spans="1:10" ht="15.75" customHeight="1" x14ac:dyDescent="0.25">
      <c r="A88" s="57">
        <v>287</v>
      </c>
      <c r="B88" s="69" t="s">
        <v>13444</v>
      </c>
      <c r="C88" s="70" t="s">
        <v>601</v>
      </c>
      <c r="D88" s="70" t="s">
        <v>601</v>
      </c>
      <c r="E88" s="57">
        <f>COUNTIFS('2024 -2025-2026'!$M:$M,B88,'2024 -2025-2026'!$K:$K,"SCI",'2024 -2025-2026'!$G:$G,"2023")</f>
        <v>0</v>
      </c>
      <c r="F88" s="57">
        <f>COUNTIFS('2024 -2025-2026'!$M:$M,B88,'2024 -2025-2026'!$K:$K,"Scopus/WoS Journals",'2024 -2025-2026'!$G:$G,"2023")</f>
        <v>0</v>
      </c>
      <c r="G88" s="57">
        <f>COUNTIFS('2024 -2025-2026'!$M:$M,B88,'2024 -2025-2026'!$K:$K,"Scopus/WoS Conference/Book Chapter/Others", '2024 -2025-2026'!$G:$G,"2023")</f>
        <v>0</v>
      </c>
      <c r="H88" s="54">
        <f>COUNTIFS('2024 -2025-2026'!$M:$M,B88,'2024 -2025-2026'!$K:$K,"Student Publication",'2024 -2025-2026'!$G:$G,"2023")</f>
        <v>0</v>
      </c>
      <c r="I88" s="54">
        <f>COUNTIFS('2024 -2025-2026'!$M:$M,B88,'2024 -2025-2026'!$K:$K,"Book",'2024 -2025-2026'!$G:$G,"2023")</f>
        <v>0</v>
      </c>
      <c r="J88" s="54">
        <f t="shared" si="1"/>
        <v>0</v>
      </c>
    </row>
    <row r="89" spans="1:10" ht="15.75" customHeight="1" x14ac:dyDescent="0.25">
      <c r="A89" s="57">
        <v>305</v>
      </c>
      <c r="B89" s="69" t="s">
        <v>11473</v>
      </c>
      <c r="C89" s="71" t="s">
        <v>601</v>
      </c>
      <c r="D89" s="71" t="s">
        <v>601</v>
      </c>
      <c r="E89" s="57">
        <f>COUNTIFS('2024 -2025-2026'!$M:$M,B89,'2024 -2025-2026'!$K:$K,"SCI",'2024 -2025-2026'!$G:$G,"2023")</f>
        <v>0</v>
      </c>
      <c r="F89" s="57">
        <f>COUNTIFS('2024 -2025-2026'!$M:$M,B89,'2024 -2025-2026'!$K:$K,"Scopus/WoS Journals",'2024 -2025-2026'!$G:$G,"2023")</f>
        <v>0</v>
      </c>
      <c r="G89" s="57">
        <f>COUNTIFS('2024 -2025-2026'!$M:$M,B89,'2024 -2025-2026'!$K:$K,"Scopus/WoS Conference/Book Chapter/Others", '2024 -2025-2026'!$G:$G,"2023")</f>
        <v>0</v>
      </c>
      <c r="H89" s="54">
        <f>COUNTIFS('2024 -2025-2026'!$M:$M,B89,'2024 -2025-2026'!$K:$K,"Student Publication",'2024 -2025-2026'!$G:$G,"2023")</f>
        <v>0</v>
      </c>
      <c r="I89" s="54">
        <f>COUNTIFS('2024 -2025-2026'!$M:$M,B89,'2024 -2025-2026'!$K:$K,"Book",'2024 -2025-2026'!$G:$G,"2023")</f>
        <v>0</v>
      </c>
      <c r="J89" s="54">
        <f t="shared" si="1"/>
        <v>0</v>
      </c>
    </row>
    <row r="90" spans="1:10" ht="15.75" customHeight="1" x14ac:dyDescent="0.2">
      <c r="A90" s="57">
        <v>56</v>
      </c>
      <c r="B90" s="58" t="s">
        <v>789</v>
      </c>
      <c r="C90" s="57" t="s">
        <v>80</v>
      </c>
      <c r="D90" s="57" t="s">
        <v>80</v>
      </c>
      <c r="E90" s="57">
        <f>COUNTIFS('2024 -2025-2026'!$M:$M,B90,'2024 -2025-2026'!$K:$K,"SCI",'2024 -2025-2026'!$G:$G,"2023")</f>
        <v>1</v>
      </c>
      <c r="F90" s="57">
        <f>COUNTIFS('2024 -2025-2026'!$M:$M,B90,'2024 -2025-2026'!$K:$K,"Scopus/WoS Journals",'2024 -2025-2026'!$G:$G,"2023")</f>
        <v>0</v>
      </c>
      <c r="G90" s="57">
        <f>COUNTIFS('2024 -2025-2026'!$M:$M,B90,'2024 -2025-2026'!$K:$K,"Scopus/WoS Conference/Book Chapter/Others", '2024 -2025-2026'!$G:$G,"2023")</f>
        <v>2</v>
      </c>
      <c r="H90" s="54">
        <f>COUNTIFS('2024 -2025-2026'!$M:$M,B90,'2024 -2025-2026'!$K:$K,"Student Publication",'2024 -2025-2026'!$G:$G,"2023")</f>
        <v>0</v>
      </c>
      <c r="I90" s="54">
        <f>COUNTIFS('2024 -2025-2026'!$M:$M,B90,'2024 -2025-2026'!$K:$K,"Book",'2024 -2025-2026'!$G:$G,"2023")</f>
        <v>0</v>
      </c>
      <c r="J90" s="54">
        <f t="shared" si="1"/>
        <v>3</v>
      </c>
    </row>
    <row r="91" spans="1:10" ht="15.75" customHeight="1" x14ac:dyDescent="0.2">
      <c r="A91" s="57">
        <v>57</v>
      </c>
      <c r="B91" s="58" t="s">
        <v>539</v>
      </c>
      <c r="C91" s="57" t="s">
        <v>80</v>
      </c>
      <c r="D91" s="57" t="s">
        <v>80</v>
      </c>
      <c r="E91" s="57">
        <f>COUNTIFS('2024 -2025-2026'!$M:$M,B91,'2024 -2025-2026'!$K:$K,"SCI",'2024 -2025-2026'!$G:$G,"2023")</f>
        <v>7</v>
      </c>
      <c r="F91" s="57">
        <f>COUNTIFS('2024 -2025-2026'!$M:$M,B91,'2024 -2025-2026'!$K:$K,"Scopus/WoS Journals",'2024 -2025-2026'!$G:$G,"2023")</f>
        <v>0</v>
      </c>
      <c r="G91" s="57">
        <f>COUNTIFS('2024 -2025-2026'!$M:$M,B91,'2024 -2025-2026'!$K:$K,"Scopus/WoS Conference/Book Chapter/Others", '2024 -2025-2026'!$G:$G,"2023")</f>
        <v>7</v>
      </c>
      <c r="H91" s="54">
        <f>COUNTIFS('2024 -2025-2026'!$M:$M,B91,'2024 -2025-2026'!$K:$K,"Student Publication",'2024 -2025-2026'!$G:$G,"2023")</f>
        <v>0</v>
      </c>
      <c r="I91" s="54">
        <f>COUNTIFS('2024 -2025-2026'!$M:$M,B91,'2024 -2025-2026'!$K:$K,"Book",'2024 -2025-2026'!$G:$G,"2023")</f>
        <v>2</v>
      </c>
      <c r="J91" s="54">
        <f t="shared" si="1"/>
        <v>14</v>
      </c>
    </row>
    <row r="92" spans="1:10" ht="15.75" customHeight="1" x14ac:dyDescent="0.2">
      <c r="A92" s="57">
        <v>58</v>
      </c>
      <c r="B92" s="58" t="s">
        <v>701</v>
      </c>
      <c r="C92" s="57" t="s">
        <v>80</v>
      </c>
      <c r="D92" s="57" t="s">
        <v>80</v>
      </c>
      <c r="E92" s="57">
        <f>COUNTIFS('2024 -2025-2026'!$M:$M,B92,'2024 -2025-2026'!$K:$K,"SCI",'2024 -2025-2026'!$G:$G,"2023")</f>
        <v>1</v>
      </c>
      <c r="F92" s="57">
        <f>COUNTIFS('2024 -2025-2026'!$M:$M,B92,'2024 -2025-2026'!$K:$K,"Scopus/WoS Journals",'2024 -2025-2026'!$G:$G,"2023")</f>
        <v>0</v>
      </c>
      <c r="G92" s="57">
        <f>COUNTIFS('2024 -2025-2026'!$M:$M,B92,'2024 -2025-2026'!$K:$K,"Scopus/WoS Conference/Book Chapter/Others", '2024 -2025-2026'!$G:$G,"2023")</f>
        <v>0</v>
      </c>
      <c r="H92" s="54">
        <f>COUNTIFS('2024 -2025-2026'!$M:$M,B92,'2024 -2025-2026'!$K:$K,"Student Publication",'2024 -2025-2026'!$G:$G,"2023")</f>
        <v>3</v>
      </c>
      <c r="I92" s="54">
        <f>COUNTIFS('2024 -2025-2026'!$M:$M,B92,'2024 -2025-2026'!$K:$K,"Book",'2024 -2025-2026'!$G:$G,"2023")</f>
        <v>0</v>
      </c>
      <c r="J92" s="54">
        <f t="shared" si="1"/>
        <v>4</v>
      </c>
    </row>
    <row r="93" spans="1:10" ht="15.75" customHeight="1" x14ac:dyDescent="0.2">
      <c r="A93" s="57">
        <v>59</v>
      </c>
      <c r="B93" s="58" t="s">
        <v>2683</v>
      </c>
      <c r="C93" s="57" t="s">
        <v>80</v>
      </c>
      <c r="D93" s="57" t="s">
        <v>80</v>
      </c>
      <c r="E93" s="57">
        <f>COUNTIFS('2024 -2025-2026'!$M:$M,B93,'2024 -2025-2026'!$K:$K,"SCI",'2024 -2025-2026'!$G:$G,"2023")</f>
        <v>1</v>
      </c>
      <c r="F93" s="57">
        <f>COUNTIFS('2024 -2025-2026'!$M:$M,B93,'2024 -2025-2026'!$K:$K,"Scopus/WoS Journals",'2024 -2025-2026'!$G:$G,"2023")</f>
        <v>0</v>
      </c>
      <c r="G93" s="57">
        <f>COUNTIFS('2024 -2025-2026'!$M:$M,B93,'2024 -2025-2026'!$K:$K,"Scopus/WoS Conference/Book Chapter/Others", '2024 -2025-2026'!$G:$G,"2023")</f>
        <v>5</v>
      </c>
      <c r="H93" s="54">
        <f>COUNTIFS('2024 -2025-2026'!$M:$M,B93,'2024 -2025-2026'!$K:$K,"Student Publication",'2024 -2025-2026'!$G:$G,"2023")</f>
        <v>2</v>
      </c>
      <c r="I93" s="54">
        <f>COUNTIFS('2024 -2025-2026'!$M:$M,B93,'2024 -2025-2026'!$K:$K,"Book",'2024 -2025-2026'!$G:$G,"2023")</f>
        <v>0</v>
      </c>
      <c r="J93" s="54">
        <f t="shared" si="1"/>
        <v>8</v>
      </c>
    </row>
    <row r="94" spans="1:10" ht="15.75" customHeight="1" x14ac:dyDescent="0.2">
      <c r="A94" s="57">
        <v>60</v>
      </c>
      <c r="B94" s="58" t="s">
        <v>10633</v>
      </c>
      <c r="C94" s="57" t="s">
        <v>80</v>
      </c>
      <c r="D94" s="57" t="s">
        <v>80</v>
      </c>
      <c r="E94" s="57">
        <f>COUNTIFS('2024 -2025-2026'!$M:$M,B94,'2024 -2025-2026'!$K:$K,"SCI",'2024 -2025-2026'!$G:$G,"2023")</f>
        <v>0</v>
      </c>
      <c r="F94" s="57">
        <f>COUNTIFS('2024 -2025-2026'!$M:$M,B94,'2024 -2025-2026'!$K:$K,"Scopus/WoS Journals",'2024 -2025-2026'!$G:$G,"2023")</f>
        <v>0</v>
      </c>
      <c r="G94" s="57">
        <f>COUNTIFS('2024 -2025-2026'!$M:$M,B94,'2024 -2025-2026'!$K:$K,"Scopus/WoS Conference/Book Chapter/Others", '2024 -2025-2026'!$G:$G,"2023")</f>
        <v>0</v>
      </c>
      <c r="H94" s="54">
        <f>COUNTIFS('2024 -2025-2026'!$M:$M,B94,'2024 -2025-2026'!$K:$K,"Student Publication",'2024 -2025-2026'!$G:$G,"2023")</f>
        <v>0</v>
      </c>
      <c r="I94" s="54">
        <f>COUNTIFS('2024 -2025-2026'!$M:$M,B94,'2024 -2025-2026'!$K:$K,"Book",'2024 -2025-2026'!$G:$G,"2023")</f>
        <v>0</v>
      </c>
      <c r="J94" s="54">
        <f t="shared" si="1"/>
        <v>0</v>
      </c>
    </row>
    <row r="95" spans="1:10" ht="15.75" customHeight="1" x14ac:dyDescent="0.2">
      <c r="A95" s="57">
        <v>61</v>
      </c>
      <c r="B95" s="58" t="s">
        <v>5559</v>
      </c>
      <c r="C95" s="57" t="s">
        <v>80</v>
      </c>
      <c r="D95" s="57" t="s">
        <v>80</v>
      </c>
      <c r="E95" s="57">
        <f>COUNTIFS('2024 -2025-2026'!$M:$M,B95,'2024 -2025-2026'!$K:$K,"SCI",'2024 -2025-2026'!$G:$G,"2023")</f>
        <v>0</v>
      </c>
      <c r="F95" s="57">
        <f>COUNTIFS('2024 -2025-2026'!$M:$M,B95,'2024 -2025-2026'!$K:$K,"Scopus/WoS Journals",'2024 -2025-2026'!$G:$G,"2023")</f>
        <v>0</v>
      </c>
      <c r="G95" s="57">
        <f>COUNTIFS('2024 -2025-2026'!$M:$M,B95,'2024 -2025-2026'!$K:$K,"Scopus/WoS Conference/Book Chapter/Others", '2024 -2025-2026'!$G:$G,"2023")</f>
        <v>0</v>
      </c>
      <c r="H95" s="54">
        <f>COUNTIFS('2024 -2025-2026'!$M:$M,B95,'2024 -2025-2026'!$K:$K,"Student Publication",'2024 -2025-2026'!$G:$G,"2023")</f>
        <v>0</v>
      </c>
      <c r="I95" s="54">
        <f>COUNTIFS('2024 -2025-2026'!$M:$M,B95,'2024 -2025-2026'!$K:$K,"Book",'2024 -2025-2026'!$G:$G,"2023")</f>
        <v>0</v>
      </c>
      <c r="J95" s="54">
        <f t="shared" si="1"/>
        <v>0</v>
      </c>
    </row>
    <row r="96" spans="1:10" ht="15.75" customHeight="1" x14ac:dyDescent="0.2">
      <c r="A96" s="57">
        <v>62</v>
      </c>
      <c r="B96" s="58" t="s">
        <v>4060</v>
      </c>
      <c r="C96" s="57" t="s">
        <v>80</v>
      </c>
      <c r="D96" s="57" t="s">
        <v>80</v>
      </c>
      <c r="E96" s="57">
        <f>COUNTIFS('2024 -2025-2026'!$M:$M,B96,'2024 -2025-2026'!$K:$K,"SCI",'2024 -2025-2026'!$G:$G,"2023")</f>
        <v>0</v>
      </c>
      <c r="F96" s="57">
        <f>COUNTIFS('2024 -2025-2026'!$M:$M,B96,'2024 -2025-2026'!$K:$K,"Scopus/WoS Journals",'2024 -2025-2026'!$G:$G,"2023")</f>
        <v>0</v>
      </c>
      <c r="G96" s="57">
        <f>COUNTIFS('2024 -2025-2026'!$M:$M,B96,'2024 -2025-2026'!$K:$K,"Scopus/WoS Conference/Book Chapter/Others", '2024 -2025-2026'!$G:$G,"2023")</f>
        <v>1</v>
      </c>
      <c r="H96" s="54">
        <f>COUNTIFS('2024 -2025-2026'!$M:$M,B96,'2024 -2025-2026'!$K:$K,"Student Publication",'2024 -2025-2026'!$G:$G,"2023")</f>
        <v>0</v>
      </c>
      <c r="I96" s="54">
        <f>COUNTIFS('2024 -2025-2026'!$M:$M,B96,'2024 -2025-2026'!$K:$K,"Book",'2024 -2025-2026'!$G:$G,"2023")</f>
        <v>0</v>
      </c>
      <c r="J96" s="54">
        <f t="shared" si="1"/>
        <v>1</v>
      </c>
    </row>
    <row r="97" spans="1:14" ht="15.75" customHeight="1" x14ac:dyDescent="0.2">
      <c r="A97" s="57">
        <v>63</v>
      </c>
      <c r="B97" s="58" t="s">
        <v>682</v>
      </c>
      <c r="C97" s="57" t="s">
        <v>80</v>
      </c>
      <c r="D97" s="57" t="s">
        <v>80</v>
      </c>
      <c r="E97" s="57">
        <f>COUNTIFS('2024 -2025-2026'!$M:$M,B97,'2024 -2025-2026'!$K:$K,"SCI",'2024 -2025-2026'!$G:$G,"2023")</f>
        <v>0</v>
      </c>
      <c r="F97" s="57">
        <f>COUNTIFS('2024 -2025-2026'!$M:$M,B97,'2024 -2025-2026'!$K:$K,"Scopus/WoS Journals",'2024 -2025-2026'!$G:$G,"2023")</f>
        <v>0</v>
      </c>
      <c r="G97" s="57">
        <f>COUNTIFS('2024 -2025-2026'!$M:$M,B97,'2024 -2025-2026'!$K:$K,"Scopus/WoS Conference/Book Chapter/Others", '2024 -2025-2026'!$G:$G,"2023")</f>
        <v>2</v>
      </c>
      <c r="H97" s="54">
        <f>COUNTIFS('2024 -2025-2026'!$M:$M,B97,'2024 -2025-2026'!$K:$K,"Student Publication",'2024 -2025-2026'!$G:$G,"2023")</f>
        <v>2</v>
      </c>
      <c r="I97" s="54">
        <f>COUNTIFS('2024 -2025-2026'!$M:$M,B97,'2024 -2025-2026'!$K:$K,"Book",'2024 -2025-2026'!$G:$G,"2023")</f>
        <v>0</v>
      </c>
      <c r="J97" s="54">
        <f t="shared" si="1"/>
        <v>4</v>
      </c>
    </row>
    <row r="98" spans="1:14" ht="15.75" customHeight="1" x14ac:dyDescent="0.2">
      <c r="A98" s="57">
        <v>64</v>
      </c>
      <c r="B98" s="58" t="s">
        <v>5047</v>
      </c>
      <c r="C98" s="57" t="s">
        <v>80</v>
      </c>
      <c r="D98" s="57" t="s">
        <v>80</v>
      </c>
      <c r="E98" s="57">
        <f>COUNTIFS('2024 -2025-2026'!$M:$M,B98,'2024 -2025-2026'!$K:$K,"SCI",'2024 -2025-2026'!$G:$G,"2023")</f>
        <v>0</v>
      </c>
      <c r="F98" s="57">
        <f>COUNTIFS('2024 -2025-2026'!$M:$M,B98,'2024 -2025-2026'!$K:$K,"Scopus/WoS Journals",'2024 -2025-2026'!$G:$G,"2023")</f>
        <v>0</v>
      </c>
      <c r="G98" s="57">
        <f>COUNTIFS('2024 -2025-2026'!$M:$M,B98,'2024 -2025-2026'!$K:$K,"Scopus/WoS Conference/Book Chapter/Others", '2024 -2025-2026'!$G:$G,"2023")</f>
        <v>0</v>
      </c>
      <c r="H98" s="54">
        <f>COUNTIFS('2024 -2025-2026'!$M:$M,B98,'2024 -2025-2026'!$K:$K,"Student Publication",'2024 -2025-2026'!$G:$G,"2023")</f>
        <v>0</v>
      </c>
      <c r="I98" s="54">
        <f>COUNTIFS('2024 -2025-2026'!$M:$M,B98,'2024 -2025-2026'!$K:$K,"Book",'2024 -2025-2026'!$G:$G,"2023")</f>
        <v>0</v>
      </c>
      <c r="J98" s="54">
        <f t="shared" si="1"/>
        <v>0</v>
      </c>
    </row>
    <row r="99" spans="1:14" ht="15.75" customHeight="1" x14ac:dyDescent="0.2">
      <c r="A99" s="57">
        <v>65</v>
      </c>
      <c r="B99" s="58" t="s">
        <v>8232</v>
      </c>
      <c r="C99" s="57" t="s">
        <v>80</v>
      </c>
      <c r="D99" s="57" t="s">
        <v>80</v>
      </c>
      <c r="E99" s="57">
        <f>COUNTIFS('2024 -2025-2026'!$M:$M,B99,'2024 -2025-2026'!$K:$K,"SCI",'2024 -2025-2026'!$G:$G,"2023")</f>
        <v>0</v>
      </c>
      <c r="F99" s="57">
        <f>COUNTIFS('2024 -2025-2026'!$M:$M,B99,'2024 -2025-2026'!$K:$K,"Scopus/WoS Journals",'2024 -2025-2026'!$G:$G,"2023")</f>
        <v>0</v>
      </c>
      <c r="G99" s="57">
        <f>COUNTIFS('2024 -2025-2026'!$M:$M,B99,'2024 -2025-2026'!$K:$K,"Scopus/WoS Conference/Book Chapter/Others", '2024 -2025-2026'!$G:$G,"2023")</f>
        <v>0</v>
      </c>
      <c r="H99" s="54">
        <f>COUNTIFS('2024 -2025-2026'!$M:$M,B99,'2024 -2025-2026'!$K:$K,"Student Publication",'2024 -2025-2026'!$G:$G,"2023")</f>
        <v>0</v>
      </c>
      <c r="I99" s="54">
        <f>COUNTIFS('2024 -2025-2026'!$M:$M,B99,'2024 -2025-2026'!$K:$K,"Book",'2024 -2025-2026'!$G:$G,"2023")</f>
        <v>0</v>
      </c>
      <c r="J99" s="54">
        <f t="shared" si="1"/>
        <v>0</v>
      </c>
    </row>
    <row r="100" spans="1:14" ht="15.75" customHeight="1" x14ac:dyDescent="0.2">
      <c r="A100" s="57">
        <v>66</v>
      </c>
      <c r="B100" s="58" t="s">
        <v>8274</v>
      </c>
      <c r="C100" s="57" t="s">
        <v>80</v>
      </c>
      <c r="D100" s="57" t="s">
        <v>80</v>
      </c>
      <c r="E100" s="57">
        <f>COUNTIFS('2024 -2025-2026'!$M:$M,B100,'2024 -2025-2026'!$K:$K,"SCI",'2024 -2025-2026'!$G:$G,"2023")</f>
        <v>0</v>
      </c>
      <c r="F100" s="57">
        <f>COUNTIFS('2024 -2025-2026'!$M:$M,B100,'2024 -2025-2026'!$K:$K,"Scopus/WoS Journals",'2024 -2025-2026'!$G:$G,"2023")</f>
        <v>0</v>
      </c>
      <c r="G100" s="57">
        <f>COUNTIFS('2024 -2025-2026'!$M:$M,B100,'2024 -2025-2026'!$K:$K,"Scopus/WoS Conference/Book Chapter/Others", '2024 -2025-2026'!$G:$G,"2023")</f>
        <v>0</v>
      </c>
      <c r="H100" s="54">
        <f>COUNTIFS('2024 -2025-2026'!$M:$M,B100,'2024 -2025-2026'!$K:$K,"Student Publication",'2024 -2025-2026'!$G:$G,"2023")</f>
        <v>0</v>
      </c>
      <c r="I100" s="54">
        <f>COUNTIFS('2024 -2025-2026'!$M:$M,B100,'2024 -2025-2026'!$K:$K,"Book",'2024 -2025-2026'!$G:$G,"2023")</f>
        <v>0</v>
      </c>
      <c r="J100" s="54">
        <f t="shared" si="1"/>
        <v>0</v>
      </c>
    </row>
    <row r="101" spans="1:14" ht="15.75" customHeight="1" x14ac:dyDescent="0.2">
      <c r="A101" s="57">
        <v>67</v>
      </c>
      <c r="B101" s="58" t="s">
        <v>591</v>
      </c>
      <c r="C101" s="57" t="s">
        <v>80</v>
      </c>
      <c r="D101" s="57" t="s">
        <v>80</v>
      </c>
      <c r="E101" s="57">
        <f>COUNTIFS('2024 -2025-2026'!$M:$M,B101,'2024 -2025-2026'!$K:$K,"SCI",'2024 -2025-2026'!$G:$G,"2023")</f>
        <v>0</v>
      </c>
      <c r="F101" s="57">
        <f>COUNTIFS('2024 -2025-2026'!$M:$M,B101,'2024 -2025-2026'!$K:$K,"Scopus/WoS Journals",'2024 -2025-2026'!$G:$G,"2023")</f>
        <v>0</v>
      </c>
      <c r="G101" s="57">
        <f>COUNTIFS('2024 -2025-2026'!$M:$M,B101,'2024 -2025-2026'!$K:$K,"Scopus/WoS Conference/Book Chapter/Others", '2024 -2025-2026'!$G:$G,"2023")</f>
        <v>2</v>
      </c>
      <c r="H101" s="54">
        <f>COUNTIFS('2024 -2025-2026'!$M:$M,B101,'2024 -2025-2026'!$K:$K,"Student Publication",'2024 -2025-2026'!$G:$G,"2023")</f>
        <v>1</v>
      </c>
      <c r="I101" s="54">
        <f>COUNTIFS('2024 -2025-2026'!$M:$M,B101,'2024 -2025-2026'!$K:$K,"Book",'2024 -2025-2026'!$G:$G,"2023")</f>
        <v>0</v>
      </c>
      <c r="J101" s="54">
        <f t="shared" si="1"/>
        <v>3</v>
      </c>
    </row>
    <row r="102" spans="1:14" ht="15.75" customHeight="1" x14ac:dyDescent="0.2">
      <c r="A102" s="57">
        <v>68</v>
      </c>
      <c r="B102" s="58" t="s">
        <v>731</v>
      </c>
      <c r="C102" s="57" t="s">
        <v>80</v>
      </c>
      <c r="D102" s="57" t="s">
        <v>80</v>
      </c>
      <c r="E102" s="57">
        <f>COUNTIFS('2024 -2025-2026'!$M:$M,B102,'2024 -2025-2026'!$K:$K,"SCI",'2024 -2025-2026'!$G:$G,"2023")</f>
        <v>0</v>
      </c>
      <c r="F102" s="57">
        <f>COUNTIFS('2024 -2025-2026'!$M:$M,B102,'2024 -2025-2026'!$K:$K,"Scopus/WoS Journals",'2024 -2025-2026'!$G:$G,"2023")</f>
        <v>0</v>
      </c>
      <c r="G102" s="57">
        <f>COUNTIFS('2024 -2025-2026'!$M:$M,B102,'2024 -2025-2026'!$K:$K,"Scopus/WoS Conference/Book Chapter/Others", '2024 -2025-2026'!$G:$G,"2023")</f>
        <v>0</v>
      </c>
      <c r="H102" s="54">
        <f>COUNTIFS('2024 -2025-2026'!$M:$M,B102,'2024 -2025-2026'!$K:$K,"Student Publication",'2024 -2025-2026'!$G:$G,"2023")</f>
        <v>4</v>
      </c>
      <c r="I102" s="54">
        <f>COUNTIFS('2024 -2025-2026'!$M:$M,B102,'2024 -2025-2026'!$K:$K,"Book",'2024 -2025-2026'!$G:$G,"2023")</f>
        <v>0</v>
      </c>
      <c r="J102" s="54">
        <f t="shared" si="1"/>
        <v>4</v>
      </c>
    </row>
    <row r="103" spans="1:14" ht="15.75" customHeight="1" x14ac:dyDescent="0.2">
      <c r="A103" s="57">
        <v>69</v>
      </c>
      <c r="B103" s="58" t="s">
        <v>6087</v>
      </c>
      <c r="C103" s="57" t="s">
        <v>80</v>
      </c>
      <c r="D103" s="57" t="s">
        <v>80</v>
      </c>
      <c r="E103" s="57">
        <f>COUNTIFS('2024 -2025-2026'!$M:$M,B103,'2024 -2025-2026'!$K:$K,"SCI",'2024 -2025-2026'!$G:$G,"2023")</f>
        <v>0</v>
      </c>
      <c r="F103" s="57">
        <f>COUNTIFS('2024 -2025-2026'!$M:$M,B103,'2024 -2025-2026'!$K:$K,"Scopus/WoS Journals",'2024 -2025-2026'!$G:$G,"2023")</f>
        <v>0</v>
      </c>
      <c r="G103" s="57">
        <f>COUNTIFS('2024 -2025-2026'!$M:$M,B103,'2024 -2025-2026'!$K:$K,"Scopus/WoS Conference/Book Chapter/Others", '2024 -2025-2026'!$G:$G,"2023")</f>
        <v>0</v>
      </c>
      <c r="H103" s="54">
        <f>COUNTIFS('2024 -2025-2026'!$M:$M,B103,'2024 -2025-2026'!$K:$K,"Student Publication",'2024 -2025-2026'!$G:$G,"2023")</f>
        <v>0</v>
      </c>
      <c r="I103" s="54">
        <f>COUNTIFS('2024 -2025-2026'!$M:$M,B103,'2024 -2025-2026'!$K:$K,"Book",'2024 -2025-2026'!$G:$G,"2023")</f>
        <v>0</v>
      </c>
      <c r="J103" s="54">
        <f t="shared" si="1"/>
        <v>0</v>
      </c>
    </row>
    <row r="104" spans="1:14" ht="15.75" customHeight="1" x14ac:dyDescent="0.2">
      <c r="A104" s="57">
        <v>70</v>
      </c>
      <c r="B104" s="58" t="s">
        <v>7573</v>
      </c>
      <c r="C104" s="57" t="s">
        <v>80</v>
      </c>
      <c r="D104" s="57" t="s">
        <v>80</v>
      </c>
      <c r="E104" s="57">
        <f>COUNTIFS('2024 -2025-2026'!$M:$M,B104,'2024 -2025-2026'!$K:$K,"SCI",'2024 -2025-2026'!$G:$G,"2023")</f>
        <v>0</v>
      </c>
      <c r="F104" s="57">
        <f>COUNTIFS('2024 -2025-2026'!$M:$M,B104,'2024 -2025-2026'!$K:$K,"Scopus/WoS Journals",'2024 -2025-2026'!$G:$G,"2023")</f>
        <v>0</v>
      </c>
      <c r="G104" s="57">
        <f>COUNTIFS('2024 -2025-2026'!$M:$M,B104,'2024 -2025-2026'!$K:$K,"Scopus/WoS Conference/Book Chapter/Others", '2024 -2025-2026'!$G:$G,"2023")</f>
        <v>0</v>
      </c>
      <c r="H104" s="54">
        <f>COUNTIFS('2024 -2025-2026'!$M:$M,B104,'2024 -2025-2026'!$K:$K,"Student Publication",'2024 -2025-2026'!$G:$G,"2023")</f>
        <v>0</v>
      </c>
      <c r="I104" s="54">
        <f>COUNTIFS('2024 -2025-2026'!$M:$M,B104,'2024 -2025-2026'!$K:$K,"Book",'2024 -2025-2026'!$G:$G,"2023")</f>
        <v>0</v>
      </c>
      <c r="J104" s="54">
        <f t="shared" si="1"/>
        <v>0</v>
      </c>
    </row>
    <row r="105" spans="1:14" ht="15.75" customHeight="1" x14ac:dyDescent="0.2">
      <c r="A105" s="57">
        <v>71</v>
      </c>
      <c r="B105" s="58" t="s">
        <v>7458</v>
      </c>
      <c r="C105" s="57" t="s">
        <v>80</v>
      </c>
      <c r="D105" s="57" t="s">
        <v>80</v>
      </c>
      <c r="E105" s="57">
        <f>COUNTIFS('2024 -2025-2026'!$M:$M,B105,'2024 -2025-2026'!$K:$K,"SCI",'2024 -2025-2026'!$G:$G,"2023")</f>
        <v>0</v>
      </c>
      <c r="F105" s="57">
        <f>COUNTIFS('2024 -2025-2026'!$M:$M,B105,'2024 -2025-2026'!$K:$K,"Scopus/WoS Journals",'2024 -2025-2026'!$G:$G,"2023")</f>
        <v>0</v>
      </c>
      <c r="G105" s="57">
        <f>COUNTIFS('2024 -2025-2026'!$M:$M,B105,'2024 -2025-2026'!$K:$K,"Scopus/WoS Conference/Book Chapter/Others", '2024 -2025-2026'!$G:$G,"2023")</f>
        <v>0</v>
      </c>
      <c r="H105" s="54">
        <f>COUNTIFS('2024 -2025-2026'!$M:$M,B105,'2024 -2025-2026'!$K:$K,"Student Publication",'2024 -2025-2026'!$G:$G,"2023")</f>
        <v>0</v>
      </c>
      <c r="I105" s="54">
        <f>COUNTIFS('2024 -2025-2026'!$M:$M,B105,'2024 -2025-2026'!$K:$K,"Book",'2024 -2025-2026'!$G:$G,"2023")</f>
        <v>0</v>
      </c>
      <c r="J105" s="54">
        <f t="shared" si="1"/>
        <v>0</v>
      </c>
    </row>
    <row r="106" spans="1:14" ht="15.75" customHeight="1" x14ac:dyDescent="0.2">
      <c r="A106" s="57">
        <v>72</v>
      </c>
      <c r="B106" s="58" t="s">
        <v>3524</v>
      </c>
      <c r="C106" s="57" t="s">
        <v>80</v>
      </c>
      <c r="D106" s="57" t="s">
        <v>80</v>
      </c>
      <c r="E106" s="57">
        <f>COUNTIFS('2024 -2025-2026'!$M:$M,B106,'2024 -2025-2026'!$K:$K,"SCI",'2024 -2025-2026'!$G:$G,"2023")</f>
        <v>0</v>
      </c>
      <c r="F106" s="57">
        <f>COUNTIFS('2024 -2025-2026'!$M:$M,B106,'2024 -2025-2026'!$K:$K,"Scopus/WoS Journals",'2024 -2025-2026'!$G:$G,"2023")</f>
        <v>0</v>
      </c>
      <c r="G106" s="57">
        <f>COUNTIFS('2024 -2025-2026'!$M:$M,B106,'2024 -2025-2026'!$K:$K,"Scopus/WoS Conference/Book Chapter/Others", '2024 -2025-2026'!$G:$G,"2023")</f>
        <v>3</v>
      </c>
      <c r="H106" s="54">
        <f>COUNTIFS('2024 -2025-2026'!$M:$M,B106,'2024 -2025-2026'!$K:$K,"Student Publication",'2024 -2025-2026'!$G:$G,"2023")</f>
        <v>2</v>
      </c>
      <c r="I106" s="54">
        <f>COUNTIFS('2024 -2025-2026'!$M:$M,B106,'2024 -2025-2026'!$K:$K,"Book",'2024 -2025-2026'!$G:$G,"2023")</f>
        <v>0</v>
      </c>
      <c r="J106" s="54">
        <f t="shared" si="1"/>
        <v>5</v>
      </c>
    </row>
    <row r="107" spans="1:14" ht="15.75" customHeight="1" x14ac:dyDescent="0.2">
      <c r="A107" s="57">
        <v>73</v>
      </c>
      <c r="B107" s="58" t="s">
        <v>4543</v>
      </c>
      <c r="C107" s="57" t="s">
        <v>80</v>
      </c>
      <c r="D107" s="57" t="s">
        <v>80</v>
      </c>
      <c r="E107" s="57">
        <f>COUNTIFS('2024 -2025-2026'!$M:$M,B107,'2024 -2025-2026'!$K:$K,"SCI",'2024 -2025-2026'!$G:$G,"2023")</f>
        <v>0</v>
      </c>
      <c r="F107" s="57">
        <f>COUNTIFS('2024 -2025-2026'!$M:$M,B107,'2024 -2025-2026'!$K:$K,"Scopus/WoS Journals",'2024 -2025-2026'!$G:$G,"2023")</f>
        <v>0</v>
      </c>
      <c r="G107" s="57">
        <f>COUNTIFS('2024 -2025-2026'!$M:$M,B107,'2024 -2025-2026'!$K:$K,"Scopus/WoS Conference/Book Chapter/Others", '2024 -2025-2026'!$G:$G,"2023")</f>
        <v>0</v>
      </c>
      <c r="H107" s="54">
        <f>COUNTIFS('2024 -2025-2026'!$M:$M,B107,'2024 -2025-2026'!$K:$K,"Student Publication",'2024 -2025-2026'!$G:$G,"2023")</f>
        <v>1</v>
      </c>
      <c r="I107" s="54">
        <f>COUNTIFS('2024 -2025-2026'!$M:$M,B107,'2024 -2025-2026'!$K:$K,"Book",'2024 -2025-2026'!$G:$G,"2023")</f>
        <v>0</v>
      </c>
      <c r="J107" s="54">
        <f t="shared" si="1"/>
        <v>1</v>
      </c>
    </row>
    <row r="108" spans="1:14" ht="15.75" customHeight="1" x14ac:dyDescent="0.2">
      <c r="A108" s="57">
        <v>74</v>
      </c>
      <c r="B108" s="58" t="s">
        <v>3068</v>
      </c>
      <c r="C108" s="57" t="s">
        <v>80</v>
      </c>
      <c r="D108" s="57" t="s">
        <v>80</v>
      </c>
      <c r="E108" s="57">
        <f>COUNTIFS('2024 -2025-2026'!$M:$M,B108,'2024 -2025-2026'!$K:$K,"SCI",'2024 -2025-2026'!$G:$G,"2023")</f>
        <v>0</v>
      </c>
      <c r="F108" s="57">
        <f>COUNTIFS('2024 -2025-2026'!$M:$M,B108,'2024 -2025-2026'!$K:$K,"Scopus/WoS Journals",'2024 -2025-2026'!$G:$G,"2023")</f>
        <v>0</v>
      </c>
      <c r="G108" s="57">
        <f>COUNTIFS('2024 -2025-2026'!$M:$M,B108,'2024 -2025-2026'!$K:$K,"Scopus/WoS Conference/Book Chapter/Others", '2024 -2025-2026'!$G:$G,"2023")</f>
        <v>3</v>
      </c>
      <c r="H108" s="54">
        <f>COUNTIFS('2024 -2025-2026'!$M:$M,B108,'2024 -2025-2026'!$K:$K,"Student Publication",'2024 -2025-2026'!$G:$G,"2023")</f>
        <v>0</v>
      </c>
      <c r="I108" s="54">
        <f>COUNTIFS('2024 -2025-2026'!$M:$M,B108,'2024 -2025-2026'!$K:$K,"Book",'2024 -2025-2026'!$G:$G,"2023")</f>
        <v>0</v>
      </c>
      <c r="J108" s="54">
        <f t="shared" si="1"/>
        <v>3</v>
      </c>
      <c r="M108" s="74"/>
      <c r="N108" s="74"/>
    </row>
    <row r="109" spans="1:14" ht="15.75" customHeight="1" x14ac:dyDescent="0.2">
      <c r="A109" s="57">
        <v>75</v>
      </c>
      <c r="B109" s="67" t="s">
        <v>3263</v>
      </c>
      <c r="C109" s="57" t="s">
        <v>80</v>
      </c>
      <c r="D109" s="57" t="s">
        <v>80</v>
      </c>
      <c r="E109" s="57">
        <f>COUNTIFS('2024 -2025-2026'!$M:$M,B109,'2024 -2025-2026'!$K:$K,"SCI",'2024 -2025-2026'!$G:$G,"2023")</f>
        <v>1</v>
      </c>
      <c r="F109" s="57">
        <f>COUNTIFS('2024 -2025-2026'!$M:$M,B109,'2024 -2025-2026'!$K:$K,"Scopus/WoS Journals",'2024 -2025-2026'!$G:$G,"2023")</f>
        <v>0</v>
      </c>
      <c r="G109" s="57">
        <f>COUNTIFS('2024 -2025-2026'!$M:$M,B109,'2024 -2025-2026'!$K:$K,"Scopus/WoS Conference/Book Chapter/Others", '2024 -2025-2026'!$G:$G,"2023")</f>
        <v>1</v>
      </c>
      <c r="H109" s="54">
        <f>COUNTIFS('2024 -2025-2026'!$M:$M,B109,'2024 -2025-2026'!$K:$K,"Student Publication",'2024 -2025-2026'!$G:$G,"2023")</f>
        <v>1</v>
      </c>
      <c r="I109" s="54">
        <f>COUNTIFS('2024 -2025-2026'!$M:$M,B109,'2024 -2025-2026'!$K:$K,"Book",'2024 -2025-2026'!$G:$G,"2023")</f>
        <v>0</v>
      </c>
      <c r="J109" s="54">
        <f t="shared" si="1"/>
        <v>3</v>
      </c>
      <c r="M109" s="74"/>
      <c r="N109" s="74"/>
    </row>
    <row r="110" spans="1:14" ht="15.75" customHeight="1" x14ac:dyDescent="0.2">
      <c r="A110" s="57">
        <v>76</v>
      </c>
      <c r="B110" s="58" t="s">
        <v>7035</v>
      </c>
      <c r="C110" s="57" t="s">
        <v>80</v>
      </c>
      <c r="D110" s="57" t="s">
        <v>80</v>
      </c>
      <c r="E110" s="57">
        <f>COUNTIFS('2024 -2025-2026'!$M:$M,B110,'2024 -2025-2026'!$K:$K,"SCI",'2024 -2025-2026'!$G:$G,"2023")</f>
        <v>0</v>
      </c>
      <c r="F110" s="57">
        <f>COUNTIFS('2024 -2025-2026'!$M:$M,B110,'2024 -2025-2026'!$K:$K,"Scopus/WoS Journals",'2024 -2025-2026'!$G:$G,"2023")</f>
        <v>0</v>
      </c>
      <c r="G110" s="57">
        <f>COUNTIFS('2024 -2025-2026'!$M:$M,B110,'2024 -2025-2026'!$K:$K,"Scopus/WoS Conference/Book Chapter/Others", '2024 -2025-2026'!$G:$G,"2023")</f>
        <v>0</v>
      </c>
      <c r="H110" s="54">
        <f>COUNTIFS('2024 -2025-2026'!$M:$M,B110,'2024 -2025-2026'!$K:$K,"Student Publication",'2024 -2025-2026'!$G:$G,"2023")</f>
        <v>0</v>
      </c>
      <c r="I110" s="54">
        <f>COUNTIFS('2024 -2025-2026'!$M:$M,B110,'2024 -2025-2026'!$K:$K,"Book",'2024 -2025-2026'!$G:$G,"2023")</f>
        <v>0</v>
      </c>
      <c r="J110" s="54">
        <f t="shared" si="1"/>
        <v>0</v>
      </c>
      <c r="M110" s="74"/>
      <c r="N110" s="74"/>
    </row>
    <row r="111" spans="1:14" ht="15.75" customHeight="1" x14ac:dyDescent="0.2">
      <c r="A111" s="57">
        <v>77</v>
      </c>
      <c r="B111" s="58" t="s">
        <v>2336</v>
      </c>
      <c r="C111" s="57" t="s">
        <v>80</v>
      </c>
      <c r="D111" s="57" t="s">
        <v>80</v>
      </c>
      <c r="E111" s="57">
        <f>COUNTIFS('2024 -2025-2026'!$M:$M,B111,'2024 -2025-2026'!$K:$K,"SCI",'2024 -2025-2026'!$G:$G,"2023")</f>
        <v>1</v>
      </c>
      <c r="F111" s="57">
        <f>COUNTIFS('2024 -2025-2026'!$M:$M,B111,'2024 -2025-2026'!$K:$K,"Scopus/WoS Journals",'2024 -2025-2026'!$G:$G,"2023")</f>
        <v>0</v>
      </c>
      <c r="G111" s="57">
        <f>COUNTIFS('2024 -2025-2026'!$M:$M,B111,'2024 -2025-2026'!$K:$K,"Scopus/WoS Conference/Book Chapter/Others", '2024 -2025-2026'!$G:$G,"2023")</f>
        <v>2</v>
      </c>
      <c r="H111" s="54">
        <f>COUNTIFS('2024 -2025-2026'!$M:$M,B111,'2024 -2025-2026'!$K:$K,"Student Publication",'2024 -2025-2026'!$G:$G,"2023")</f>
        <v>2</v>
      </c>
      <c r="I111" s="54">
        <f>COUNTIFS('2024 -2025-2026'!$M:$M,B111,'2024 -2025-2026'!$K:$K,"Book",'2024 -2025-2026'!$G:$G,"2023")</f>
        <v>0</v>
      </c>
      <c r="J111" s="54">
        <f t="shared" si="1"/>
        <v>5</v>
      </c>
      <c r="M111" s="74"/>
      <c r="N111" s="74"/>
    </row>
    <row r="112" spans="1:14" ht="15.75" customHeight="1" x14ac:dyDescent="0.2">
      <c r="A112" s="57">
        <v>78</v>
      </c>
      <c r="B112" s="58" t="s">
        <v>3294</v>
      </c>
      <c r="C112" s="57" t="s">
        <v>80</v>
      </c>
      <c r="D112" s="57" t="s">
        <v>80</v>
      </c>
      <c r="E112" s="57">
        <f>COUNTIFS('2024 -2025-2026'!$M:$M,B112,'2024 -2025-2026'!$K:$K,"SCI",'2024 -2025-2026'!$G:$G,"2023")</f>
        <v>0</v>
      </c>
      <c r="F112" s="57">
        <f>COUNTIFS('2024 -2025-2026'!$M:$M,B112,'2024 -2025-2026'!$K:$K,"Scopus/WoS Journals",'2024 -2025-2026'!$G:$G,"2023")</f>
        <v>0</v>
      </c>
      <c r="G112" s="57">
        <f>COUNTIFS('2024 -2025-2026'!$M:$M,B112,'2024 -2025-2026'!$K:$K,"Scopus/WoS Conference/Book Chapter/Others", '2024 -2025-2026'!$G:$G,"2023")</f>
        <v>2</v>
      </c>
      <c r="H112" s="54">
        <f>COUNTIFS('2024 -2025-2026'!$M:$M,B112,'2024 -2025-2026'!$K:$K,"Student Publication",'2024 -2025-2026'!$G:$G,"2023")</f>
        <v>0</v>
      </c>
      <c r="I112" s="54">
        <f>COUNTIFS('2024 -2025-2026'!$M:$M,B112,'2024 -2025-2026'!$K:$K,"Book",'2024 -2025-2026'!$G:$G,"2023")</f>
        <v>0</v>
      </c>
      <c r="J112" s="54">
        <f t="shared" si="1"/>
        <v>2</v>
      </c>
      <c r="M112" s="74"/>
      <c r="N112" s="74"/>
    </row>
    <row r="113" spans="1:14" ht="15.75" customHeight="1" x14ac:dyDescent="0.2">
      <c r="A113" s="57">
        <v>79</v>
      </c>
      <c r="B113" s="58" t="s">
        <v>3268</v>
      </c>
      <c r="C113" s="57" t="s">
        <v>80</v>
      </c>
      <c r="D113" s="57" t="s">
        <v>80</v>
      </c>
      <c r="E113" s="57">
        <f>COUNTIFS('2024 -2025-2026'!$M:$M,B113,'2024 -2025-2026'!$K:$K,"SCI",'2024 -2025-2026'!$G:$G,"2023")</f>
        <v>0</v>
      </c>
      <c r="F113" s="57">
        <f>COUNTIFS('2024 -2025-2026'!$M:$M,B113,'2024 -2025-2026'!$K:$K,"Scopus/WoS Journals",'2024 -2025-2026'!$G:$G,"2023")</f>
        <v>0</v>
      </c>
      <c r="G113" s="57">
        <f>COUNTIFS('2024 -2025-2026'!$M:$M,B113,'2024 -2025-2026'!$K:$K,"Scopus/WoS Conference/Book Chapter/Others", '2024 -2025-2026'!$G:$G,"2023")</f>
        <v>4</v>
      </c>
      <c r="H113" s="54">
        <f>COUNTIFS('2024 -2025-2026'!$M:$M,B113,'2024 -2025-2026'!$K:$K,"Student Publication",'2024 -2025-2026'!$G:$G,"2023")</f>
        <v>0</v>
      </c>
      <c r="I113" s="54">
        <f>COUNTIFS('2024 -2025-2026'!$M:$M,B113,'2024 -2025-2026'!$K:$K,"Book",'2024 -2025-2026'!$G:$G,"2023")</f>
        <v>0</v>
      </c>
      <c r="J113" s="54">
        <f t="shared" si="1"/>
        <v>4</v>
      </c>
      <c r="M113" s="74"/>
      <c r="N113" s="74"/>
    </row>
    <row r="114" spans="1:14" ht="15.75" customHeight="1" x14ac:dyDescent="0.2">
      <c r="A114" s="57">
        <v>80</v>
      </c>
      <c r="B114" s="58" t="s">
        <v>3322</v>
      </c>
      <c r="C114" s="57" t="s">
        <v>80</v>
      </c>
      <c r="D114" s="57" t="s">
        <v>80</v>
      </c>
      <c r="E114" s="57">
        <f>COUNTIFS('2024 -2025-2026'!$M:$M,B114,'2024 -2025-2026'!$K:$K,"SCI",'2024 -2025-2026'!$G:$G,"2023")</f>
        <v>0</v>
      </c>
      <c r="F114" s="57">
        <f>COUNTIFS('2024 -2025-2026'!$M:$M,B114,'2024 -2025-2026'!$K:$K,"Scopus/WoS Journals",'2024 -2025-2026'!$G:$G,"2023")</f>
        <v>0</v>
      </c>
      <c r="G114" s="57">
        <f>COUNTIFS('2024 -2025-2026'!$M:$M,B114,'2024 -2025-2026'!$K:$K,"Scopus/WoS Conference/Book Chapter/Others", '2024 -2025-2026'!$G:$G,"2023")</f>
        <v>2</v>
      </c>
      <c r="H114" s="54">
        <f>COUNTIFS('2024 -2025-2026'!$M:$M,B114,'2024 -2025-2026'!$K:$K,"Student Publication",'2024 -2025-2026'!$G:$G,"2023")</f>
        <v>1</v>
      </c>
      <c r="I114" s="54">
        <f>COUNTIFS('2024 -2025-2026'!$M:$M,B114,'2024 -2025-2026'!$K:$K,"Book",'2024 -2025-2026'!$G:$G,"2023")</f>
        <v>0</v>
      </c>
      <c r="J114" s="54">
        <f t="shared" si="1"/>
        <v>3</v>
      </c>
    </row>
    <row r="115" spans="1:14" ht="15.75" customHeight="1" x14ac:dyDescent="0.2">
      <c r="A115" s="57">
        <v>81</v>
      </c>
      <c r="B115" s="58" t="s">
        <v>2845</v>
      </c>
      <c r="C115" s="57" t="s">
        <v>80</v>
      </c>
      <c r="D115" s="57" t="s">
        <v>80</v>
      </c>
      <c r="E115" s="57">
        <f>COUNTIFS('2024 -2025-2026'!$M:$M,B115,'2024 -2025-2026'!$K:$K,"SCI",'2024 -2025-2026'!$G:$G,"2023")</f>
        <v>1</v>
      </c>
      <c r="F115" s="57">
        <f>COUNTIFS('2024 -2025-2026'!$M:$M,B115,'2024 -2025-2026'!$K:$K,"Scopus/WoS Journals",'2024 -2025-2026'!$G:$G,"2023")</f>
        <v>0</v>
      </c>
      <c r="G115" s="57">
        <f>COUNTIFS('2024 -2025-2026'!$M:$M,B115,'2024 -2025-2026'!$K:$K,"Scopus/WoS Conference/Book Chapter/Others", '2024 -2025-2026'!$G:$G,"2023")</f>
        <v>1</v>
      </c>
      <c r="H115" s="54">
        <f>COUNTIFS('2024 -2025-2026'!$M:$M,B115,'2024 -2025-2026'!$K:$K,"Student Publication",'2024 -2025-2026'!$G:$G,"2023")</f>
        <v>0</v>
      </c>
      <c r="I115" s="54">
        <f>COUNTIFS('2024 -2025-2026'!$M:$M,B115,'2024 -2025-2026'!$K:$K,"Book",'2024 -2025-2026'!$G:$G,"2023")</f>
        <v>0</v>
      </c>
      <c r="J115" s="54">
        <f t="shared" si="1"/>
        <v>2</v>
      </c>
    </row>
    <row r="116" spans="1:14" ht="15.75" customHeight="1" x14ac:dyDescent="0.2">
      <c r="A116" s="57">
        <v>82</v>
      </c>
      <c r="B116" s="58" t="s">
        <v>13360</v>
      </c>
      <c r="C116" s="57" t="s">
        <v>80</v>
      </c>
      <c r="D116" s="57" t="s">
        <v>80</v>
      </c>
      <c r="E116" s="57">
        <f>COUNTIFS('2024 -2025-2026'!$M:$M,B116,'2024 -2025-2026'!$K:$K,"SCI",'2024 -2025-2026'!$G:$G,"2023")</f>
        <v>0</v>
      </c>
      <c r="F116" s="57">
        <f>COUNTIFS('2024 -2025-2026'!$M:$M,B116,'2024 -2025-2026'!$K:$K,"Scopus/WoS Journals",'2024 -2025-2026'!$G:$G,"2023")</f>
        <v>0</v>
      </c>
      <c r="G116" s="57">
        <f>COUNTIFS('2024 -2025-2026'!$M:$M,B116,'2024 -2025-2026'!$K:$K,"Scopus/WoS Conference/Book Chapter/Others", '2024 -2025-2026'!$G:$G,"2023")</f>
        <v>0</v>
      </c>
      <c r="H116" s="54">
        <f>COUNTIFS('2024 -2025-2026'!$M:$M,B116,'2024 -2025-2026'!$K:$K,"Student Publication",'2024 -2025-2026'!$G:$G,"2023")</f>
        <v>0</v>
      </c>
      <c r="I116" s="54">
        <f>COUNTIFS('2024 -2025-2026'!$M:$M,B116,'2024 -2025-2026'!$K:$K,"Book",'2024 -2025-2026'!$G:$G,"2023")</f>
        <v>0</v>
      </c>
      <c r="J116" s="54">
        <f t="shared" si="1"/>
        <v>0</v>
      </c>
    </row>
    <row r="117" spans="1:14" ht="15.75" customHeight="1" x14ac:dyDescent="0.2">
      <c r="A117" s="57">
        <v>83</v>
      </c>
      <c r="B117" s="58" t="s">
        <v>5101</v>
      </c>
      <c r="C117" s="57" t="s">
        <v>80</v>
      </c>
      <c r="D117" s="57" t="s">
        <v>80</v>
      </c>
      <c r="E117" s="57">
        <f>COUNTIFS('2024 -2025-2026'!$M:$M,B117,'2024 -2025-2026'!$K:$K,"SCI",'2024 -2025-2026'!$G:$G,"2023")</f>
        <v>0</v>
      </c>
      <c r="F117" s="57">
        <f>COUNTIFS('2024 -2025-2026'!$M:$M,B117,'2024 -2025-2026'!$K:$K,"Scopus/WoS Journals",'2024 -2025-2026'!$G:$G,"2023")</f>
        <v>0</v>
      </c>
      <c r="G117" s="57">
        <f>COUNTIFS('2024 -2025-2026'!$M:$M,B117,'2024 -2025-2026'!$K:$K,"Scopus/WoS Conference/Book Chapter/Others", '2024 -2025-2026'!$G:$G,"2023")</f>
        <v>0</v>
      </c>
      <c r="H117" s="54">
        <f>COUNTIFS('2024 -2025-2026'!$M:$M,B117,'2024 -2025-2026'!$K:$K,"Student Publication",'2024 -2025-2026'!$G:$G,"2023")</f>
        <v>0</v>
      </c>
      <c r="I117" s="54">
        <f>COUNTIFS('2024 -2025-2026'!$M:$M,B117,'2024 -2025-2026'!$K:$K,"Book",'2024 -2025-2026'!$G:$G,"2023")</f>
        <v>0</v>
      </c>
      <c r="J117" s="54">
        <f t="shared" si="1"/>
        <v>0</v>
      </c>
    </row>
    <row r="118" spans="1:14" ht="15.75" customHeight="1" x14ac:dyDescent="0.2">
      <c r="A118" s="57">
        <v>84</v>
      </c>
      <c r="B118" s="58" t="s">
        <v>7412</v>
      </c>
      <c r="C118" s="57" t="s">
        <v>80</v>
      </c>
      <c r="D118" s="57" t="s">
        <v>80</v>
      </c>
      <c r="E118" s="57">
        <f>COUNTIFS('2024 -2025-2026'!$M:$M,B118,'2024 -2025-2026'!$K:$K,"SCI",'2024 -2025-2026'!$G:$G,"2023")</f>
        <v>0</v>
      </c>
      <c r="F118" s="57">
        <f>COUNTIFS('2024 -2025-2026'!$M:$M,B118,'2024 -2025-2026'!$K:$K,"Scopus/WoS Journals",'2024 -2025-2026'!$G:$G,"2023")</f>
        <v>0</v>
      </c>
      <c r="G118" s="57">
        <f>COUNTIFS('2024 -2025-2026'!$M:$M,B118,'2024 -2025-2026'!$K:$K,"Scopus/WoS Conference/Book Chapter/Others", '2024 -2025-2026'!$G:$G,"2023")</f>
        <v>0</v>
      </c>
      <c r="H118" s="54">
        <f>COUNTIFS('2024 -2025-2026'!$M:$M,B118,'2024 -2025-2026'!$K:$K,"Student Publication",'2024 -2025-2026'!$G:$G,"2023")</f>
        <v>0</v>
      </c>
      <c r="I118" s="54">
        <f>COUNTIFS('2024 -2025-2026'!$M:$M,B118,'2024 -2025-2026'!$K:$K,"Book",'2024 -2025-2026'!$G:$G,"2023")</f>
        <v>0</v>
      </c>
      <c r="J118" s="54">
        <f t="shared" si="1"/>
        <v>0</v>
      </c>
    </row>
    <row r="119" spans="1:14" ht="15.75" customHeight="1" x14ac:dyDescent="0.2">
      <c r="A119" s="57">
        <v>85</v>
      </c>
      <c r="B119" s="58" t="s">
        <v>648</v>
      </c>
      <c r="C119" s="57" t="s">
        <v>80</v>
      </c>
      <c r="D119" s="57" t="s">
        <v>80</v>
      </c>
      <c r="E119" s="57">
        <f>COUNTIFS('2024 -2025-2026'!$M:$M,B119,'2024 -2025-2026'!$K:$K,"SCI",'2024 -2025-2026'!$G:$G,"2023")</f>
        <v>1</v>
      </c>
      <c r="F119" s="57">
        <f>COUNTIFS('2024 -2025-2026'!$M:$M,B119,'2024 -2025-2026'!$K:$K,"Scopus/WoS Journals",'2024 -2025-2026'!$G:$G,"2023")</f>
        <v>0</v>
      </c>
      <c r="G119" s="57">
        <f>COUNTIFS('2024 -2025-2026'!$M:$M,B119,'2024 -2025-2026'!$K:$K,"Scopus/WoS Conference/Book Chapter/Others", '2024 -2025-2026'!$G:$G,"2023")</f>
        <v>2</v>
      </c>
      <c r="H119" s="54">
        <f>COUNTIFS('2024 -2025-2026'!$M:$M,B119,'2024 -2025-2026'!$K:$K,"Student Publication",'2024 -2025-2026'!$G:$G,"2023")</f>
        <v>1</v>
      </c>
      <c r="I119" s="54">
        <f>COUNTIFS('2024 -2025-2026'!$M:$M,B119,'2024 -2025-2026'!$K:$K,"Book",'2024 -2025-2026'!$G:$G,"2023")</f>
        <v>0</v>
      </c>
      <c r="J119" s="54">
        <f t="shared" si="1"/>
        <v>4</v>
      </c>
    </row>
    <row r="120" spans="1:14" ht="15.75" customHeight="1" x14ac:dyDescent="0.2">
      <c r="A120" s="57">
        <v>86</v>
      </c>
      <c r="B120" s="58" t="s">
        <v>3393</v>
      </c>
      <c r="C120" s="57" t="s">
        <v>80</v>
      </c>
      <c r="D120" s="57" t="s">
        <v>80</v>
      </c>
      <c r="E120" s="57">
        <f>COUNTIFS('2024 -2025-2026'!$M:$M,B120,'2024 -2025-2026'!$K:$K,"SCI",'2024 -2025-2026'!$G:$G,"2023")</f>
        <v>0</v>
      </c>
      <c r="F120" s="57">
        <f>COUNTIFS('2024 -2025-2026'!$M:$M,B120,'2024 -2025-2026'!$K:$K,"Scopus/WoS Journals",'2024 -2025-2026'!$G:$G,"2023")</f>
        <v>0</v>
      </c>
      <c r="G120" s="57">
        <f>COUNTIFS('2024 -2025-2026'!$M:$M,B120,'2024 -2025-2026'!$K:$K,"Scopus/WoS Conference/Book Chapter/Others", '2024 -2025-2026'!$G:$G,"2023")</f>
        <v>4</v>
      </c>
      <c r="H120" s="54">
        <f>COUNTIFS('2024 -2025-2026'!$M:$M,B120,'2024 -2025-2026'!$K:$K,"Student Publication",'2024 -2025-2026'!$G:$G,"2023")</f>
        <v>1</v>
      </c>
      <c r="I120" s="54">
        <f>COUNTIFS('2024 -2025-2026'!$M:$M,B120,'2024 -2025-2026'!$K:$K,"Book",'2024 -2025-2026'!$G:$G,"2023")</f>
        <v>0</v>
      </c>
      <c r="J120" s="54">
        <f t="shared" si="1"/>
        <v>5</v>
      </c>
    </row>
    <row r="121" spans="1:14" ht="15.75" customHeight="1" x14ac:dyDescent="0.2">
      <c r="A121" s="57">
        <v>87</v>
      </c>
      <c r="B121" s="58" t="s">
        <v>3353</v>
      </c>
      <c r="C121" s="57" t="s">
        <v>80</v>
      </c>
      <c r="D121" s="57" t="s">
        <v>80</v>
      </c>
      <c r="E121" s="57">
        <f>COUNTIFS('2024 -2025-2026'!$M:$M,B121,'2024 -2025-2026'!$K:$K,"SCI",'2024 -2025-2026'!$G:$G,"2023")</f>
        <v>0</v>
      </c>
      <c r="F121" s="57">
        <f>COUNTIFS('2024 -2025-2026'!$M:$M,B121,'2024 -2025-2026'!$K:$K,"Scopus/WoS Journals",'2024 -2025-2026'!$G:$G,"2023")</f>
        <v>0</v>
      </c>
      <c r="G121" s="57">
        <f>COUNTIFS('2024 -2025-2026'!$M:$M,B121,'2024 -2025-2026'!$K:$K,"Scopus/WoS Conference/Book Chapter/Others", '2024 -2025-2026'!$G:$G,"2023")</f>
        <v>1</v>
      </c>
      <c r="H121" s="54">
        <f>COUNTIFS('2024 -2025-2026'!$M:$M,B121,'2024 -2025-2026'!$K:$K,"Student Publication",'2024 -2025-2026'!$G:$G,"2023")</f>
        <v>0</v>
      </c>
      <c r="I121" s="54">
        <f>COUNTIFS('2024 -2025-2026'!$M:$M,B121,'2024 -2025-2026'!$K:$K,"Book",'2024 -2025-2026'!$G:$G,"2023")</f>
        <v>0</v>
      </c>
      <c r="J121" s="54">
        <f t="shared" si="1"/>
        <v>1</v>
      </c>
    </row>
    <row r="122" spans="1:14" ht="15.75" customHeight="1" x14ac:dyDescent="0.2">
      <c r="A122" s="57">
        <v>88</v>
      </c>
      <c r="B122" s="58" t="s">
        <v>3041</v>
      </c>
      <c r="C122" s="57" t="s">
        <v>80</v>
      </c>
      <c r="D122" s="57" t="s">
        <v>80</v>
      </c>
      <c r="E122" s="57">
        <f>COUNTIFS('2024 -2025-2026'!$M:$M,B122,'2024 -2025-2026'!$K:$K,"SCI",'2024 -2025-2026'!$G:$G,"2023")</f>
        <v>0</v>
      </c>
      <c r="F122" s="57">
        <f>COUNTIFS('2024 -2025-2026'!$M:$M,B122,'2024 -2025-2026'!$K:$K,"Scopus/WoS Journals",'2024 -2025-2026'!$G:$G,"2023")</f>
        <v>0</v>
      </c>
      <c r="G122" s="57">
        <f>COUNTIFS('2024 -2025-2026'!$M:$M,B122,'2024 -2025-2026'!$K:$K,"Scopus/WoS Conference/Book Chapter/Others", '2024 -2025-2026'!$G:$G,"2023")</f>
        <v>3</v>
      </c>
      <c r="H122" s="54">
        <f>COUNTIFS('2024 -2025-2026'!$M:$M,B122,'2024 -2025-2026'!$K:$K,"Student Publication",'2024 -2025-2026'!$G:$G,"2023")</f>
        <v>0</v>
      </c>
      <c r="I122" s="54">
        <f>COUNTIFS('2024 -2025-2026'!$M:$M,B122,'2024 -2025-2026'!$K:$K,"Book",'2024 -2025-2026'!$G:$G,"2023")</f>
        <v>0</v>
      </c>
      <c r="J122" s="54">
        <f t="shared" si="1"/>
        <v>3</v>
      </c>
    </row>
    <row r="123" spans="1:14" ht="15.75" customHeight="1" x14ac:dyDescent="0.2">
      <c r="A123" s="57">
        <v>89</v>
      </c>
      <c r="B123" s="58" t="s">
        <v>6168</v>
      </c>
      <c r="C123" s="57" t="s">
        <v>80</v>
      </c>
      <c r="D123" s="57" t="s">
        <v>80</v>
      </c>
      <c r="E123" s="57">
        <f>COUNTIFS('2024 -2025-2026'!$M:$M,B123,'2024 -2025-2026'!$K:$K,"SCI",'2024 -2025-2026'!$G:$G,"2023")</f>
        <v>0</v>
      </c>
      <c r="F123" s="57">
        <f>COUNTIFS('2024 -2025-2026'!$M:$M,B123,'2024 -2025-2026'!$K:$K,"Scopus/WoS Journals",'2024 -2025-2026'!$G:$G,"2023")</f>
        <v>0</v>
      </c>
      <c r="G123" s="57">
        <f>COUNTIFS('2024 -2025-2026'!$M:$M,B123,'2024 -2025-2026'!$K:$K,"Scopus/WoS Conference/Book Chapter/Others", '2024 -2025-2026'!$G:$G,"2023")</f>
        <v>0</v>
      </c>
      <c r="H123" s="54">
        <f>COUNTIFS('2024 -2025-2026'!$M:$M,B123,'2024 -2025-2026'!$K:$K,"Student Publication",'2024 -2025-2026'!$G:$G,"2023")</f>
        <v>0</v>
      </c>
      <c r="I123" s="54">
        <f>COUNTIFS('2024 -2025-2026'!$M:$M,B123,'2024 -2025-2026'!$K:$K,"Book",'2024 -2025-2026'!$G:$G,"2023")</f>
        <v>0</v>
      </c>
      <c r="J123" s="54">
        <f t="shared" si="1"/>
        <v>0</v>
      </c>
    </row>
    <row r="124" spans="1:14" ht="15.75" customHeight="1" x14ac:dyDescent="0.2">
      <c r="A124" s="57">
        <v>90</v>
      </c>
      <c r="B124" s="67" t="s">
        <v>3519</v>
      </c>
      <c r="C124" s="57" t="s">
        <v>80</v>
      </c>
      <c r="D124" s="57" t="s">
        <v>80</v>
      </c>
      <c r="E124" s="57">
        <f>COUNTIFS('2024 -2025-2026'!$M:$M,B124,'2024 -2025-2026'!$K:$K,"SCI",'2024 -2025-2026'!$G:$G,"2023")</f>
        <v>0</v>
      </c>
      <c r="F124" s="57">
        <f>COUNTIFS('2024 -2025-2026'!$M:$M,B124,'2024 -2025-2026'!$K:$K,"Scopus/WoS Journals",'2024 -2025-2026'!$G:$G,"2023")</f>
        <v>0</v>
      </c>
      <c r="G124" s="57">
        <f>COUNTIFS('2024 -2025-2026'!$M:$M,B124,'2024 -2025-2026'!$K:$K,"Scopus/WoS Conference/Book Chapter/Others", '2024 -2025-2026'!$G:$G,"2023")</f>
        <v>0</v>
      </c>
      <c r="H124" s="54">
        <f>COUNTIFS('2024 -2025-2026'!$M:$M,B124,'2024 -2025-2026'!$K:$K,"Student Publication",'2024 -2025-2026'!$G:$G,"2023")</f>
        <v>1</v>
      </c>
      <c r="I124" s="54">
        <f>COUNTIFS('2024 -2025-2026'!$M:$M,B124,'2024 -2025-2026'!$K:$K,"Book",'2024 -2025-2026'!$G:$G,"2023")</f>
        <v>0</v>
      </c>
      <c r="J124" s="54">
        <f t="shared" si="1"/>
        <v>1</v>
      </c>
    </row>
    <row r="125" spans="1:14" ht="15.75" customHeight="1" x14ac:dyDescent="0.2">
      <c r="A125" s="57">
        <v>91</v>
      </c>
      <c r="B125" s="67" t="s">
        <v>3239</v>
      </c>
      <c r="C125" s="57" t="s">
        <v>80</v>
      </c>
      <c r="D125" s="57" t="s">
        <v>80</v>
      </c>
      <c r="E125" s="57">
        <f>COUNTIFS('2024 -2025-2026'!$M:$M,B125,'2024 -2025-2026'!$K:$K,"SCI",'2024 -2025-2026'!$G:$G,"2023")</f>
        <v>0</v>
      </c>
      <c r="F125" s="57">
        <f>COUNTIFS('2024 -2025-2026'!$M:$M,B125,'2024 -2025-2026'!$K:$K,"Scopus/WoS Journals",'2024 -2025-2026'!$G:$G,"2023")</f>
        <v>0</v>
      </c>
      <c r="G125" s="57">
        <f>COUNTIFS('2024 -2025-2026'!$M:$M,B125,'2024 -2025-2026'!$K:$K,"Scopus/WoS Conference/Book Chapter/Others", '2024 -2025-2026'!$G:$G,"2023")</f>
        <v>3</v>
      </c>
      <c r="H125" s="54">
        <f>COUNTIFS('2024 -2025-2026'!$M:$M,B125,'2024 -2025-2026'!$K:$K,"Student Publication",'2024 -2025-2026'!$G:$G,"2023")</f>
        <v>0</v>
      </c>
      <c r="I125" s="54">
        <f>COUNTIFS('2024 -2025-2026'!$M:$M,B125,'2024 -2025-2026'!$K:$K,"Book",'2024 -2025-2026'!$G:$G,"2023")</f>
        <v>0</v>
      </c>
      <c r="J125" s="54">
        <f t="shared" si="1"/>
        <v>3</v>
      </c>
    </row>
    <row r="126" spans="1:14" ht="15.75" customHeight="1" x14ac:dyDescent="0.2">
      <c r="A126" s="57">
        <v>92</v>
      </c>
      <c r="B126" s="67" t="s">
        <v>5335</v>
      </c>
      <c r="C126" s="57" t="s">
        <v>80</v>
      </c>
      <c r="D126" s="57" t="s">
        <v>80</v>
      </c>
      <c r="E126" s="57">
        <f>COUNTIFS('2024 -2025-2026'!$M:$M,B126,'2024 -2025-2026'!$K:$K,"SCI",'2024 -2025-2026'!$G:$G,"2023")</f>
        <v>0</v>
      </c>
      <c r="F126" s="57">
        <f>COUNTIFS('2024 -2025-2026'!$M:$M,B126,'2024 -2025-2026'!$K:$K,"Scopus/WoS Journals",'2024 -2025-2026'!$G:$G,"2023")</f>
        <v>0</v>
      </c>
      <c r="G126" s="57">
        <f>COUNTIFS('2024 -2025-2026'!$M:$M,B126,'2024 -2025-2026'!$K:$K,"Scopus/WoS Conference/Book Chapter/Others", '2024 -2025-2026'!$G:$G,"2023")</f>
        <v>0</v>
      </c>
      <c r="H126" s="54">
        <f>COUNTIFS('2024 -2025-2026'!$M:$M,B126,'2024 -2025-2026'!$K:$K,"Student Publication",'2024 -2025-2026'!$G:$G,"2023")</f>
        <v>0</v>
      </c>
      <c r="I126" s="54">
        <f>COUNTIFS('2024 -2025-2026'!$M:$M,B126,'2024 -2025-2026'!$K:$K,"Book",'2024 -2025-2026'!$G:$G,"2023")</f>
        <v>0</v>
      </c>
      <c r="J126" s="54">
        <f t="shared" si="1"/>
        <v>0</v>
      </c>
    </row>
    <row r="127" spans="1:14" ht="15.75" customHeight="1" x14ac:dyDescent="0.2">
      <c r="A127" s="57">
        <v>93</v>
      </c>
      <c r="B127" s="67" t="s">
        <v>3198</v>
      </c>
      <c r="C127" s="57" t="s">
        <v>80</v>
      </c>
      <c r="D127" s="57" t="s">
        <v>80</v>
      </c>
      <c r="E127" s="57">
        <f>COUNTIFS('2024 -2025-2026'!$M:$M,B127,'2024 -2025-2026'!$K:$K,"SCI",'2024 -2025-2026'!$G:$G,"2023")</f>
        <v>0</v>
      </c>
      <c r="F127" s="57">
        <f>COUNTIFS('2024 -2025-2026'!$M:$M,B127,'2024 -2025-2026'!$K:$K,"Scopus/WoS Journals",'2024 -2025-2026'!$G:$G,"2023")</f>
        <v>0</v>
      </c>
      <c r="G127" s="57">
        <f>COUNTIFS('2024 -2025-2026'!$M:$M,B127,'2024 -2025-2026'!$K:$K,"Scopus/WoS Conference/Book Chapter/Others", '2024 -2025-2026'!$G:$G,"2023")</f>
        <v>2</v>
      </c>
      <c r="H127" s="54">
        <f>COUNTIFS('2024 -2025-2026'!$M:$M,B127,'2024 -2025-2026'!$K:$K,"Student Publication",'2024 -2025-2026'!$G:$G,"2023")</f>
        <v>1</v>
      </c>
      <c r="I127" s="54">
        <f>COUNTIFS('2024 -2025-2026'!$M:$M,B127,'2024 -2025-2026'!$K:$K,"Book",'2024 -2025-2026'!$G:$G,"2023")</f>
        <v>0</v>
      </c>
      <c r="J127" s="54">
        <f t="shared" si="1"/>
        <v>3</v>
      </c>
    </row>
    <row r="128" spans="1:14" ht="15.75" customHeight="1" x14ac:dyDescent="0.2">
      <c r="A128" s="57">
        <v>94</v>
      </c>
      <c r="B128" s="67" t="s">
        <v>726</v>
      </c>
      <c r="C128" s="57" t="s">
        <v>80</v>
      </c>
      <c r="D128" s="57" t="s">
        <v>80</v>
      </c>
      <c r="E128" s="57">
        <f>COUNTIFS('2024 -2025-2026'!$M:$M,B128,'2024 -2025-2026'!$K:$K,"SCI",'2024 -2025-2026'!$G:$G,"2023")</f>
        <v>0</v>
      </c>
      <c r="F128" s="57">
        <f>COUNTIFS('2024 -2025-2026'!$M:$M,B128,'2024 -2025-2026'!$K:$K,"Scopus/WoS Journals",'2024 -2025-2026'!$G:$G,"2023")</f>
        <v>0</v>
      </c>
      <c r="G128" s="57">
        <f>COUNTIFS('2024 -2025-2026'!$M:$M,B128,'2024 -2025-2026'!$K:$K,"Scopus/WoS Conference/Book Chapter/Others", '2024 -2025-2026'!$G:$G,"2023")</f>
        <v>2</v>
      </c>
      <c r="H128" s="54">
        <f>COUNTIFS('2024 -2025-2026'!$M:$M,B128,'2024 -2025-2026'!$K:$K,"Student Publication",'2024 -2025-2026'!$G:$G,"2023")</f>
        <v>1</v>
      </c>
      <c r="I128" s="54">
        <f>COUNTIFS('2024 -2025-2026'!$M:$M,B128,'2024 -2025-2026'!$K:$K,"Book",'2024 -2025-2026'!$G:$G,"2023")</f>
        <v>0</v>
      </c>
      <c r="J128" s="54">
        <f t="shared" si="1"/>
        <v>3</v>
      </c>
    </row>
    <row r="129" spans="1:10" ht="15.75" customHeight="1" x14ac:dyDescent="0.2">
      <c r="A129" s="57">
        <v>249</v>
      </c>
      <c r="B129" s="67" t="s">
        <v>2539</v>
      </c>
      <c r="C129" s="57" t="s">
        <v>80</v>
      </c>
      <c r="D129" s="57" t="s">
        <v>80</v>
      </c>
      <c r="E129" s="57">
        <f>COUNTIFS('2024 -2025-2026'!$M:$M,B129,'2024 -2025-2026'!$K:$K,"SCI",'2024 -2025-2026'!$G:$G,"2023")</f>
        <v>0</v>
      </c>
      <c r="F129" s="57">
        <f>COUNTIFS('2024 -2025-2026'!$M:$M,B129,'2024 -2025-2026'!$K:$K,"Scopus/WoS Journals",'2024 -2025-2026'!$G:$G,"2023")</f>
        <v>3</v>
      </c>
      <c r="G129" s="57">
        <f>COUNTIFS('2024 -2025-2026'!$M:$M,B129,'2024 -2025-2026'!$K:$K,"Scopus/WoS Conference/Book Chapter/Others", '2024 -2025-2026'!$G:$G,"2023")</f>
        <v>9</v>
      </c>
      <c r="H129" s="54">
        <f>COUNTIFS('2024 -2025-2026'!$M:$M,B129,'2024 -2025-2026'!$K:$K,"Student Publication",'2024 -2025-2026'!$G:$G,"2023")</f>
        <v>4</v>
      </c>
      <c r="I129" s="54">
        <f>COUNTIFS('2024 -2025-2026'!$M:$M,B129,'2024 -2025-2026'!$K:$K,"Book",'2024 -2025-2026'!$G:$G,"2023")</f>
        <v>0</v>
      </c>
      <c r="J129" s="54">
        <f t="shared" si="1"/>
        <v>16</v>
      </c>
    </row>
    <row r="130" spans="1:10" ht="15.75" customHeight="1" x14ac:dyDescent="0.2">
      <c r="A130" s="57">
        <v>288</v>
      </c>
      <c r="B130" s="67" t="s">
        <v>12271</v>
      </c>
      <c r="C130" s="57" t="s">
        <v>80</v>
      </c>
      <c r="D130" s="57" t="s">
        <v>80</v>
      </c>
      <c r="E130" s="57">
        <f>COUNTIFS('2024 -2025-2026'!$M:$M,B130,'2024 -2025-2026'!$K:$K,"SCI",'2024 -2025-2026'!$G:$G,"2023")</f>
        <v>0</v>
      </c>
      <c r="F130" s="57">
        <f>COUNTIFS('2024 -2025-2026'!$M:$M,B130,'2024 -2025-2026'!$K:$K,"Scopus/WoS Journals",'2024 -2025-2026'!$G:$G,"2023")</f>
        <v>0</v>
      </c>
      <c r="G130" s="57">
        <f>COUNTIFS('2024 -2025-2026'!$M:$M,B130,'2024 -2025-2026'!$K:$K,"Scopus/WoS Conference/Book Chapter/Others", '2024 -2025-2026'!$G:$G,"2023")</f>
        <v>0</v>
      </c>
      <c r="H130" s="54">
        <f>COUNTIFS('2024 -2025-2026'!$M:$M,B130,'2024 -2025-2026'!$K:$K,"Student Publication",'2024 -2025-2026'!$G:$G,"2023")</f>
        <v>0</v>
      </c>
      <c r="I130" s="54">
        <f>COUNTIFS('2024 -2025-2026'!$M:$M,B130,'2024 -2025-2026'!$K:$K,"Book",'2024 -2025-2026'!$G:$G,"2023")</f>
        <v>0</v>
      </c>
      <c r="J130" s="54">
        <f t="shared" ref="J130:J193" si="2">SUM(E130:H130)</f>
        <v>0</v>
      </c>
    </row>
    <row r="131" spans="1:10" ht="15.75" customHeight="1" x14ac:dyDescent="0.2">
      <c r="A131" s="57">
        <v>289</v>
      </c>
      <c r="B131" s="67" t="s">
        <v>13749</v>
      </c>
      <c r="C131" s="57" t="s">
        <v>80</v>
      </c>
      <c r="D131" s="57" t="s">
        <v>80</v>
      </c>
      <c r="E131" s="57">
        <f>COUNTIFS('2024 -2025-2026'!$M:$M,B131,'2024 -2025-2026'!$K:$K,"SCI",'2024 -2025-2026'!$G:$G,"2023")</f>
        <v>0</v>
      </c>
      <c r="F131" s="57">
        <f>COUNTIFS('2024 -2025-2026'!$M:$M,B131,'2024 -2025-2026'!$K:$K,"Scopus/WoS Journals",'2024 -2025-2026'!$G:$G,"2023")</f>
        <v>0</v>
      </c>
      <c r="G131" s="57">
        <f>COUNTIFS('2024 -2025-2026'!$M:$M,B131,'2024 -2025-2026'!$K:$K,"Scopus/WoS Conference/Book Chapter/Others", '2024 -2025-2026'!$G:$G,"2023")</f>
        <v>0</v>
      </c>
      <c r="H131" s="54">
        <f>COUNTIFS('2024 -2025-2026'!$M:$M,B131,'2024 -2025-2026'!$K:$K,"Student Publication",'2024 -2025-2026'!$G:$G,"2023")</f>
        <v>0</v>
      </c>
      <c r="I131" s="54">
        <f>COUNTIFS('2024 -2025-2026'!$M:$M,B131,'2024 -2025-2026'!$K:$K,"Book",'2024 -2025-2026'!$G:$G,"2023")</f>
        <v>0</v>
      </c>
      <c r="J131" s="54">
        <f t="shared" si="2"/>
        <v>0</v>
      </c>
    </row>
    <row r="132" spans="1:10" ht="15.75" customHeight="1" x14ac:dyDescent="0.2">
      <c r="A132" s="57">
        <v>290</v>
      </c>
      <c r="B132" s="67" t="s">
        <v>14154</v>
      </c>
      <c r="C132" s="57" t="s">
        <v>80</v>
      </c>
      <c r="D132" s="57" t="s">
        <v>80</v>
      </c>
      <c r="E132" s="57">
        <f>COUNTIFS('2024 -2025-2026'!$M:$M,B132,'2024 -2025-2026'!$K:$K,"SCI",'2024 -2025-2026'!$G:$G,"2023")</f>
        <v>0</v>
      </c>
      <c r="F132" s="57">
        <f>COUNTIFS('2024 -2025-2026'!$M:$M,B132,'2024 -2025-2026'!$K:$K,"Scopus/WoS Journals",'2024 -2025-2026'!$G:$G,"2023")</f>
        <v>0</v>
      </c>
      <c r="G132" s="57">
        <f>COUNTIFS('2024 -2025-2026'!$M:$M,B132,'2024 -2025-2026'!$K:$K,"Scopus/WoS Conference/Book Chapter/Others", '2024 -2025-2026'!$G:$G,"2023")</f>
        <v>0</v>
      </c>
      <c r="H132" s="54">
        <f>COUNTIFS('2024 -2025-2026'!$M:$M,B132,'2024 -2025-2026'!$K:$K,"Student Publication",'2024 -2025-2026'!$G:$G,"2023")</f>
        <v>0</v>
      </c>
      <c r="I132" s="54">
        <f>COUNTIFS('2024 -2025-2026'!$M:$M,B132,'2024 -2025-2026'!$K:$K,"Book",'2024 -2025-2026'!$G:$G,"2023")</f>
        <v>0</v>
      </c>
      <c r="J132" s="54">
        <f t="shared" si="2"/>
        <v>0</v>
      </c>
    </row>
    <row r="133" spans="1:10" ht="15.75" customHeight="1" x14ac:dyDescent="0.2">
      <c r="A133" s="57">
        <v>291</v>
      </c>
      <c r="B133" s="67" t="s">
        <v>14590</v>
      </c>
      <c r="C133" s="57" t="s">
        <v>80</v>
      </c>
      <c r="D133" s="57" t="s">
        <v>80</v>
      </c>
      <c r="E133" s="57">
        <f>COUNTIFS('2024 -2025-2026'!$M:$M,B133,'2024 -2025-2026'!$K:$K,"SCI",'2024 -2025-2026'!$G:$G,"2023")</f>
        <v>0</v>
      </c>
      <c r="F133" s="57">
        <f>COUNTIFS('2024 -2025-2026'!$M:$M,B133,'2024 -2025-2026'!$K:$K,"Scopus/WoS Journals",'2024 -2025-2026'!$G:$G,"2023")</f>
        <v>0</v>
      </c>
      <c r="G133" s="57">
        <f>COUNTIFS('2024 -2025-2026'!$M:$M,B133,'2024 -2025-2026'!$K:$K,"Scopus/WoS Conference/Book Chapter/Others", '2024 -2025-2026'!$G:$G,"2023")</f>
        <v>0</v>
      </c>
      <c r="H133" s="54">
        <f>COUNTIFS('2024 -2025-2026'!$M:$M,B133,'2024 -2025-2026'!$K:$K,"Student Publication",'2024 -2025-2026'!$G:$G,"2023")</f>
        <v>0</v>
      </c>
      <c r="I133" s="54">
        <f>COUNTIFS('2024 -2025-2026'!$M:$M,B133,'2024 -2025-2026'!$K:$K,"Book",'2024 -2025-2026'!$G:$G,"2023")</f>
        <v>0</v>
      </c>
      <c r="J133" s="54">
        <f t="shared" si="2"/>
        <v>0</v>
      </c>
    </row>
    <row r="134" spans="1:10" ht="15.75" customHeight="1" x14ac:dyDescent="0.2">
      <c r="A134" s="57">
        <v>292</v>
      </c>
      <c r="B134" s="67" t="s">
        <v>11697</v>
      </c>
      <c r="C134" s="57" t="s">
        <v>80</v>
      </c>
      <c r="D134" s="57" t="s">
        <v>80</v>
      </c>
      <c r="E134" s="57">
        <f>COUNTIFS('2024 -2025-2026'!$M:$M,B134,'2024 -2025-2026'!$K:$K,"SCI",'2024 -2025-2026'!$G:$G,"2023")</f>
        <v>0</v>
      </c>
      <c r="F134" s="57">
        <f>COUNTIFS('2024 -2025-2026'!$M:$M,B134,'2024 -2025-2026'!$K:$K,"Scopus/WoS Journals",'2024 -2025-2026'!$G:$G,"2023")</f>
        <v>0</v>
      </c>
      <c r="G134" s="57">
        <f>COUNTIFS('2024 -2025-2026'!$M:$M,B134,'2024 -2025-2026'!$K:$K,"Scopus/WoS Conference/Book Chapter/Others", '2024 -2025-2026'!$G:$G,"2023")</f>
        <v>0</v>
      </c>
      <c r="H134" s="54">
        <f>COUNTIFS('2024 -2025-2026'!$M:$M,B134,'2024 -2025-2026'!$K:$K,"Student Publication",'2024 -2025-2026'!$G:$G,"2023")</f>
        <v>0</v>
      </c>
      <c r="I134" s="54">
        <f>COUNTIFS('2024 -2025-2026'!$M:$M,B134,'2024 -2025-2026'!$K:$K,"Book",'2024 -2025-2026'!$G:$G,"2023")</f>
        <v>0</v>
      </c>
      <c r="J134" s="54">
        <f t="shared" si="2"/>
        <v>0</v>
      </c>
    </row>
    <row r="135" spans="1:10" ht="15.75" customHeight="1" x14ac:dyDescent="0.2">
      <c r="A135" s="57">
        <v>306</v>
      </c>
      <c r="B135" s="67" t="s">
        <v>14591</v>
      </c>
      <c r="C135" s="57" t="s">
        <v>80</v>
      </c>
      <c r="D135" s="57" t="s">
        <v>80</v>
      </c>
      <c r="E135" s="57">
        <f>COUNTIFS('2024 -2025-2026'!$M:$M,B135,'2024 -2025-2026'!$K:$K,"SCI",'2024 -2025-2026'!$G:$G,"2023")</f>
        <v>0</v>
      </c>
      <c r="F135" s="57">
        <f>COUNTIFS('2024 -2025-2026'!$M:$M,B135,'2024 -2025-2026'!$K:$K,"Scopus/WoS Journals",'2024 -2025-2026'!$G:$G,"2023")</f>
        <v>0</v>
      </c>
      <c r="G135" s="57">
        <f>COUNTIFS('2024 -2025-2026'!$M:$M,B135,'2024 -2025-2026'!$K:$K,"Scopus/WoS Conference/Book Chapter/Others", '2024 -2025-2026'!$G:$G,"2023")</f>
        <v>0</v>
      </c>
      <c r="H135" s="54">
        <f>COUNTIFS('2024 -2025-2026'!$M:$M,B135,'2024 -2025-2026'!$K:$K,"Student Publication",'2024 -2025-2026'!$G:$G,"2023")</f>
        <v>0</v>
      </c>
      <c r="I135" s="54">
        <f>COUNTIFS('2024 -2025-2026'!$M:$M,B135,'2024 -2025-2026'!$K:$K,"Book",'2024 -2025-2026'!$G:$G,"2023")</f>
        <v>0</v>
      </c>
      <c r="J135" s="54">
        <f t="shared" si="2"/>
        <v>0</v>
      </c>
    </row>
    <row r="136" spans="1:10" ht="15.75" customHeight="1" x14ac:dyDescent="0.2">
      <c r="A136" s="57">
        <v>226</v>
      </c>
      <c r="B136" s="58" t="s">
        <v>14732</v>
      </c>
      <c r="C136" s="66" t="s">
        <v>80</v>
      </c>
      <c r="D136" s="66" t="s">
        <v>80</v>
      </c>
      <c r="E136" s="57">
        <f>COUNTIFS('2024 -2025-2026'!$M:$M,B136,'2024 -2025-2026'!$K:$K,"SCI",'2024 -2025-2026'!$G:$G,"2023")</f>
        <v>0</v>
      </c>
      <c r="F136" s="57">
        <f>COUNTIFS('2024 -2025-2026'!$M:$M,B136,'2024 -2025-2026'!$K:$K,"Scopus/WoS Journals",'2024 -2025-2026'!$G:$G,"2023")</f>
        <v>0</v>
      </c>
      <c r="G136" s="57">
        <f>COUNTIFS('2024 -2025-2026'!$M:$M,B136,'2024 -2025-2026'!$K:$K,"Scopus/WoS Conference/Book Chapter/Others", '2024 -2025-2026'!$G:$G,"2023")</f>
        <v>0</v>
      </c>
      <c r="H136" s="54">
        <f>COUNTIFS('2024 -2025-2026'!$M:$M,B136,'2024 -2025-2026'!$K:$K,"Student Publication",'2024 -2025-2026'!$G:$G,"2023")</f>
        <v>0</v>
      </c>
      <c r="I136" s="54">
        <f>COUNTIFS('2024 -2025-2026'!$M:$M,B136,'2024 -2025-2026'!$K:$K,"Book",'2024 -2025-2026'!$G:$G,"2023")</f>
        <v>0</v>
      </c>
      <c r="J136" s="54">
        <f t="shared" si="2"/>
        <v>0</v>
      </c>
    </row>
    <row r="137" spans="1:10" ht="15.75" customHeight="1" x14ac:dyDescent="0.25">
      <c r="A137" s="57">
        <v>293</v>
      </c>
      <c r="B137" s="69" t="s">
        <v>13051</v>
      </c>
      <c r="C137" s="71" t="s">
        <v>80</v>
      </c>
      <c r="D137" s="71" t="s">
        <v>80</v>
      </c>
      <c r="E137" s="57">
        <f>COUNTIFS('2024 -2025-2026'!$M:$M,B137,'2024 -2025-2026'!$K:$K,"SCI",'2024 -2025-2026'!$G:$G,"2023")</f>
        <v>0</v>
      </c>
      <c r="F137" s="57">
        <f>COUNTIFS('2024 -2025-2026'!$M:$M,B137,'2024 -2025-2026'!$K:$K,"Scopus/WoS Journals",'2024 -2025-2026'!$G:$G,"2023")</f>
        <v>0</v>
      </c>
      <c r="G137" s="57">
        <f>COUNTIFS('2024 -2025-2026'!$M:$M,B137,'2024 -2025-2026'!$K:$K,"Scopus/WoS Conference/Book Chapter/Others", '2024 -2025-2026'!$G:$G,"2023")</f>
        <v>0</v>
      </c>
      <c r="H137" s="54">
        <f>COUNTIFS('2024 -2025-2026'!$M:$M,B137,'2024 -2025-2026'!$K:$K,"Student Publication",'2024 -2025-2026'!$G:$G,"2023")</f>
        <v>0</v>
      </c>
      <c r="I137" s="54">
        <f>COUNTIFS('2024 -2025-2026'!$M:$M,B137,'2024 -2025-2026'!$K:$K,"Book",'2024 -2025-2026'!$G:$G,"2023")</f>
        <v>0</v>
      </c>
      <c r="J137" s="54">
        <f t="shared" si="2"/>
        <v>0</v>
      </c>
    </row>
    <row r="138" spans="1:10" ht="15.75" customHeight="1" x14ac:dyDescent="0.2">
      <c r="A138" s="57">
        <v>95</v>
      </c>
      <c r="B138" s="58" t="s">
        <v>3014</v>
      </c>
      <c r="C138" s="57" t="s">
        <v>56</v>
      </c>
      <c r="D138" s="57" t="s">
        <v>56</v>
      </c>
      <c r="E138" s="57">
        <f>COUNTIFS('2024 -2025-2026'!$M:$M,B138,'2024 -2025-2026'!$K:$K,"SCI",'2024 -2025-2026'!$G:$G,"2023")</f>
        <v>0</v>
      </c>
      <c r="F138" s="57">
        <f>COUNTIFS('2024 -2025-2026'!$M:$M,B138,'2024 -2025-2026'!$K:$K,"Scopus/WoS Journals",'2024 -2025-2026'!$G:$G,"2023")</f>
        <v>0</v>
      </c>
      <c r="G138" s="57">
        <f>COUNTIFS('2024 -2025-2026'!$M:$M,B138,'2024 -2025-2026'!$K:$K,"Scopus/WoS Conference/Book Chapter/Others", '2024 -2025-2026'!$G:$G,"2023")</f>
        <v>2</v>
      </c>
      <c r="H138" s="54">
        <f>COUNTIFS('2024 -2025-2026'!$M:$M,B138,'2024 -2025-2026'!$K:$K,"Student Publication",'2024 -2025-2026'!$G:$G,"2023")</f>
        <v>1</v>
      </c>
      <c r="I138" s="54">
        <f>COUNTIFS('2024 -2025-2026'!$M:$M,B138,'2024 -2025-2026'!$K:$K,"Book",'2024 -2025-2026'!$G:$G,"2023")</f>
        <v>0</v>
      </c>
      <c r="J138" s="54">
        <f t="shared" si="2"/>
        <v>3</v>
      </c>
    </row>
    <row r="139" spans="1:10" ht="15.75" customHeight="1" x14ac:dyDescent="0.2">
      <c r="A139" s="57">
        <v>96</v>
      </c>
      <c r="B139" s="58" t="s">
        <v>14592</v>
      </c>
      <c r="C139" s="57" t="s">
        <v>56</v>
      </c>
      <c r="D139" s="57" t="s">
        <v>56</v>
      </c>
      <c r="E139" s="57">
        <f>COUNTIFS('2024 -2025-2026'!$M:$M,B139,'2024 -2025-2026'!$K:$K,"SCI",'2024 -2025-2026'!$G:$G,"2023")</f>
        <v>0</v>
      </c>
      <c r="F139" s="57">
        <f>COUNTIFS('2024 -2025-2026'!$M:$M,B139,'2024 -2025-2026'!$K:$K,"Scopus/WoS Journals",'2024 -2025-2026'!$G:$G,"2023")</f>
        <v>0</v>
      </c>
      <c r="G139" s="57">
        <f>COUNTIFS('2024 -2025-2026'!$M:$M,B139,'2024 -2025-2026'!$K:$K,"Scopus/WoS Conference/Book Chapter/Others", '2024 -2025-2026'!$G:$G,"2023")</f>
        <v>0</v>
      </c>
      <c r="H139" s="54">
        <f>COUNTIFS('2024 -2025-2026'!$M:$M,B139,'2024 -2025-2026'!$K:$K,"Student Publication",'2024 -2025-2026'!$G:$G,"2023")</f>
        <v>0</v>
      </c>
      <c r="I139" s="54">
        <f>COUNTIFS('2024 -2025-2026'!$M:$M,B139,'2024 -2025-2026'!$K:$K,"Book",'2024 -2025-2026'!$G:$G,"2023")</f>
        <v>0</v>
      </c>
      <c r="J139" s="54">
        <f t="shared" si="2"/>
        <v>0</v>
      </c>
    </row>
    <row r="140" spans="1:10" ht="15.75" customHeight="1" x14ac:dyDescent="0.2">
      <c r="A140" s="57">
        <v>97</v>
      </c>
      <c r="B140" s="58" t="s">
        <v>6901</v>
      </c>
      <c r="C140" s="57" t="s">
        <v>56</v>
      </c>
      <c r="D140" s="57" t="s">
        <v>56</v>
      </c>
      <c r="E140" s="57">
        <f>COUNTIFS('2024 -2025-2026'!$M:$M,B140,'2024 -2025-2026'!$K:$K,"SCI",'2024 -2025-2026'!$G:$G,"2023")</f>
        <v>0</v>
      </c>
      <c r="F140" s="57">
        <f>COUNTIFS('2024 -2025-2026'!$M:$M,B140,'2024 -2025-2026'!$K:$K,"Scopus/WoS Journals",'2024 -2025-2026'!$G:$G,"2023")</f>
        <v>0</v>
      </c>
      <c r="G140" s="57">
        <f>COUNTIFS('2024 -2025-2026'!$M:$M,B140,'2024 -2025-2026'!$K:$K,"Scopus/WoS Conference/Book Chapter/Others", '2024 -2025-2026'!$G:$G,"2023")</f>
        <v>0</v>
      </c>
      <c r="H140" s="54">
        <f>COUNTIFS('2024 -2025-2026'!$M:$M,B140,'2024 -2025-2026'!$K:$K,"Student Publication",'2024 -2025-2026'!$G:$G,"2023")</f>
        <v>0</v>
      </c>
      <c r="I140" s="54">
        <f>COUNTIFS('2024 -2025-2026'!$M:$M,B140,'2024 -2025-2026'!$K:$K,"Book",'2024 -2025-2026'!$G:$G,"2023")</f>
        <v>0</v>
      </c>
      <c r="J140" s="54">
        <f t="shared" si="2"/>
        <v>0</v>
      </c>
    </row>
    <row r="141" spans="1:10" ht="15.75" customHeight="1" x14ac:dyDescent="0.2">
      <c r="A141" s="57">
        <v>98</v>
      </c>
      <c r="B141" s="58" t="s">
        <v>665</v>
      </c>
      <c r="C141" s="57" t="s">
        <v>56</v>
      </c>
      <c r="D141" s="57" t="s">
        <v>56</v>
      </c>
      <c r="E141" s="57">
        <f>COUNTIFS('2024 -2025-2026'!$M:$M,B141,'2024 -2025-2026'!$K:$K,"SCI",'2024 -2025-2026'!$G:$G,"2023")</f>
        <v>5</v>
      </c>
      <c r="F141" s="57">
        <f>COUNTIFS('2024 -2025-2026'!$M:$M,B141,'2024 -2025-2026'!$K:$K,"Scopus/WoS Journals",'2024 -2025-2026'!$G:$G,"2023")</f>
        <v>0</v>
      </c>
      <c r="G141" s="57">
        <f>COUNTIFS('2024 -2025-2026'!$M:$M,B141,'2024 -2025-2026'!$K:$K,"Scopus/WoS Conference/Book Chapter/Others", '2024 -2025-2026'!$G:$G,"2023")</f>
        <v>4</v>
      </c>
      <c r="H141" s="54">
        <f>COUNTIFS('2024 -2025-2026'!$M:$M,B141,'2024 -2025-2026'!$K:$K,"Student Publication",'2024 -2025-2026'!$G:$G,"2023")</f>
        <v>2</v>
      </c>
      <c r="I141" s="54">
        <f>COUNTIFS('2024 -2025-2026'!$M:$M,B141,'2024 -2025-2026'!$K:$K,"Book",'2024 -2025-2026'!$G:$G,"2023")</f>
        <v>0</v>
      </c>
      <c r="J141" s="54">
        <f t="shared" si="2"/>
        <v>11</v>
      </c>
    </row>
    <row r="142" spans="1:10" ht="15.75" customHeight="1" x14ac:dyDescent="0.2">
      <c r="A142" s="57">
        <v>99</v>
      </c>
      <c r="B142" s="58" t="s">
        <v>490</v>
      </c>
      <c r="C142" s="57" t="s">
        <v>56</v>
      </c>
      <c r="D142" s="57" t="s">
        <v>56</v>
      </c>
      <c r="E142" s="57">
        <f>COUNTIFS('2024 -2025-2026'!$M:$M,B142,'2024 -2025-2026'!$K:$K,"SCI",'2024 -2025-2026'!$G:$G,"2023")</f>
        <v>5</v>
      </c>
      <c r="F142" s="57">
        <f>COUNTIFS('2024 -2025-2026'!$M:$M,B142,'2024 -2025-2026'!$K:$K,"Scopus/WoS Journals",'2024 -2025-2026'!$G:$G,"2023")</f>
        <v>0</v>
      </c>
      <c r="G142" s="57">
        <f>COUNTIFS('2024 -2025-2026'!$M:$M,B142,'2024 -2025-2026'!$K:$K,"Scopus/WoS Conference/Book Chapter/Others", '2024 -2025-2026'!$G:$G,"2023")</f>
        <v>6</v>
      </c>
      <c r="H142" s="54">
        <f>COUNTIFS('2024 -2025-2026'!$M:$M,B142,'2024 -2025-2026'!$K:$K,"Student Publication",'2024 -2025-2026'!$G:$G,"2023")</f>
        <v>2</v>
      </c>
      <c r="I142" s="54">
        <f>COUNTIFS('2024 -2025-2026'!$M:$M,B142,'2024 -2025-2026'!$K:$K,"Book",'2024 -2025-2026'!$G:$G,"2023")</f>
        <v>2</v>
      </c>
      <c r="J142" s="54">
        <f t="shared" si="2"/>
        <v>13</v>
      </c>
    </row>
    <row r="143" spans="1:10" ht="15.75" customHeight="1" x14ac:dyDescent="0.2">
      <c r="A143" s="57">
        <v>100</v>
      </c>
      <c r="B143" s="58" t="s">
        <v>2431</v>
      </c>
      <c r="C143" s="57" t="s">
        <v>56</v>
      </c>
      <c r="D143" s="57" t="s">
        <v>56</v>
      </c>
      <c r="E143" s="57">
        <f>COUNTIFS('2024 -2025-2026'!$M:$M,B143,'2024 -2025-2026'!$K:$K,"SCI",'2024 -2025-2026'!$G:$G,"2023")</f>
        <v>0</v>
      </c>
      <c r="F143" s="57">
        <f>COUNTIFS('2024 -2025-2026'!$M:$M,B143,'2024 -2025-2026'!$K:$K,"Scopus/WoS Journals",'2024 -2025-2026'!$G:$G,"2023")</f>
        <v>1</v>
      </c>
      <c r="G143" s="57">
        <f>COUNTIFS('2024 -2025-2026'!$M:$M,B143,'2024 -2025-2026'!$K:$K,"Scopus/WoS Conference/Book Chapter/Others", '2024 -2025-2026'!$G:$G,"2023")</f>
        <v>2</v>
      </c>
      <c r="H143" s="54">
        <f>COUNTIFS('2024 -2025-2026'!$M:$M,B143,'2024 -2025-2026'!$K:$K,"Student Publication",'2024 -2025-2026'!$G:$G,"2023")</f>
        <v>3</v>
      </c>
      <c r="I143" s="54">
        <f>COUNTIFS('2024 -2025-2026'!$M:$M,B143,'2024 -2025-2026'!$K:$K,"Book",'2024 -2025-2026'!$G:$G,"2023")</f>
        <v>0</v>
      </c>
      <c r="J143" s="54">
        <f t="shared" si="2"/>
        <v>6</v>
      </c>
    </row>
    <row r="144" spans="1:10" ht="15.75" customHeight="1" x14ac:dyDescent="0.2">
      <c r="A144" s="57">
        <v>101</v>
      </c>
      <c r="B144" s="58" t="s">
        <v>459</v>
      </c>
      <c r="C144" s="57" t="s">
        <v>56</v>
      </c>
      <c r="D144" s="57" t="s">
        <v>56</v>
      </c>
      <c r="E144" s="57">
        <f>COUNTIFS('2024 -2025-2026'!$M:$M,B144,'2024 -2025-2026'!$K:$K,"SCI",'2024 -2025-2026'!$G:$G,"2023")</f>
        <v>0</v>
      </c>
      <c r="F144" s="57">
        <f>COUNTIFS('2024 -2025-2026'!$M:$M,B144,'2024 -2025-2026'!$K:$K,"Scopus/WoS Journals",'2024 -2025-2026'!$G:$G,"2023")</f>
        <v>0</v>
      </c>
      <c r="G144" s="57">
        <f>COUNTIFS('2024 -2025-2026'!$M:$M,B144,'2024 -2025-2026'!$K:$K,"Scopus/WoS Conference/Book Chapter/Others", '2024 -2025-2026'!$G:$G,"2023")</f>
        <v>6</v>
      </c>
      <c r="H144" s="54">
        <f>COUNTIFS('2024 -2025-2026'!$M:$M,B144,'2024 -2025-2026'!$K:$K,"Student Publication",'2024 -2025-2026'!$G:$G,"2023")</f>
        <v>1</v>
      </c>
      <c r="I144" s="54">
        <f>COUNTIFS('2024 -2025-2026'!$M:$M,B144,'2024 -2025-2026'!$K:$K,"Book",'2024 -2025-2026'!$G:$G,"2023")</f>
        <v>0</v>
      </c>
      <c r="J144" s="54">
        <f t="shared" si="2"/>
        <v>7</v>
      </c>
    </row>
    <row r="145" spans="1:14" ht="15.75" customHeight="1" x14ac:dyDescent="0.2">
      <c r="A145" s="57">
        <v>103</v>
      </c>
      <c r="B145" s="58" t="s">
        <v>279</v>
      </c>
      <c r="C145" s="57" t="s">
        <v>56</v>
      </c>
      <c r="D145" s="57" t="s">
        <v>56</v>
      </c>
      <c r="E145" s="57">
        <f>COUNTIFS('2024 -2025-2026'!$M:$M,B145,'2024 -2025-2026'!$K:$K,"SCI",'2024 -2025-2026'!$G:$G,"2023")</f>
        <v>4</v>
      </c>
      <c r="F145" s="57">
        <f>COUNTIFS('2024 -2025-2026'!$M:$M,B145,'2024 -2025-2026'!$K:$K,"Scopus/WoS Journals",'2024 -2025-2026'!$G:$G,"2023")</f>
        <v>0</v>
      </c>
      <c r="G145" s="57">
        <f>COUNTIFS('2024 -2025-2026'!$M:$M,B145,'2024 -2025-2026'!$K:$K,"Scopus/WoS Conference/Book Chapter/Others", '2024 -2025-2026'!$G:$G,"2023")</f>
        <v>0</v>
      </c>
      <c r="H145" s="54">
        <f>COUNTIFS('2024 -2025-2026'!$M:$M,B145,'2024 -2025-2026'!$K:$K,"Student Publication",'2024 -2025-2026'!$G:$G,"2023")</f>
        <v>0</v>
      </c>
      <c r="I145" s="54">
        <f>COUNTIFS('2024 -2025-2026'!$M:$M,B145,'2024 -2025-2026'!$K:$K,"Book",'2024 -2025-2026'!$G:$G,"2023")</f>
        <v>0</v>
      </c>
      <c r="J145" s="54">
        <f t="shared" si="2"/>
        <v>4</v>
      </c>
    </row>
    <row r="146" spans="1:14" ht="15.75" customHeight="1" x14ac:dyDescent="0.2">
      <c r="A146" s="57">
        <v>105</v>
      </c>
      <c r="B146" s="58" t="s">
        <v>6729</v>
      </c>
      <c r="C146" s="57" t="s">
        <v>56</v>
      </c>
      <c r="D146" s="57" t="s">
        <v>56</v>
      </c>
      <c r="E146" s="57">
        <f>COUNTIFS('2024 -2025-2026'!$M:$M,B146,'2024 -2025-2026'!$K:$K,"SCI",'2024 -2025-2026'!$G:$G,"2023")</f>
        <v>0</v>
      </c>
      <c r="F146" s="57">
        <f>COUNTIFS('2024 -2025-2026'!$M:$M,B146,'2024 -2025-2026'!$K:$K,"Scopus/WoS Journals",'2024 -2025-2026'!$G:$G,"2023")</f>
        <v>0</v>
      </c>
      <c r="G146" s="57">
        <f>COUNTIFS('2024 -2025-2026'!$M:$M,B146,'2024 -2025-2026'!$K:$K,"Scopus/WoS Conference/Book Chapter/Others", '2024 -2025-2026'!$G:$G,"2023")</f>
        <v>0</v>
      </c>
      <c r="H146" s="54">
        <f>COUNTIFS('2024 -2025-2026'!$M:$M,B146,'2024 -2025-2026'!$K:$K,"Student Publication",'2024 -2025-2026'!$G:$G,"2023")</f>
        <v>0</v>
      </c>
      <c r="I146" s="54">
        <f>COUNTIFS('2024 -2025-2026'!$M:$M,B146,'2024 -2025-2026'!$K:$K,"Book",'2024 -2025-2026'!$G:$G,"2023")</f>
        <v>0</v>
      </c>
      <c r="J146" s="54">
        <f t="shared" si="2"/>
        <v>0</v>
      </c>
    </row>
    <row r="147" spans="1:14" ht="15.75" customHeight="1" x14ac:dyDescent="0.2">
      <c r="A147" s="57">
        <v>106</v>
      </c>
      <c r="B147" s="58" t="s">
        <v>2163</v>
      </c>
      <c r="C147" s="57" t="s">
        <v>56</v>
      </c>
      <c r="D147" s="57" t="s">
        <v>56</v>
      </c>
      <c r="E147" s="57">
        <f>COUNTIFS('2024 -2025-2026'!$M:$M,B147,'2024 -2025-2026'!$K:$K,"SCI",'2024 -2025-2026'!$G:$G,"2023")</f>
        <v>1</v>
      </c>
      <c r="F147" s="57">
        <f>COUNTIFS('2024 -2025-2026'!$M:$M,B147,'2024 -2025-2026'!$K:$K,"Scopus/WoS Journals",'2024 -2025-2026'!$G:$G,"2023")</f>
        <v>0</v>
      </c>
      <c r="G147" s="57">
        <f>COUNTIFS('2024 -2025-2026'!$M:$M,B147,'2024 -2025-2026'!$K:$K,"Scopus/WoS Conference/Book Chapter/Others", '2024 -2025-2026'!$G:$G,"2023")</f>
        <v>5</v>
      </c>
      <c r="H147" s="54">
        <f>COUNTIFS('2024 -2025-2026'!$M:$M,B147,'2024 -2025-2026'!$K:$K,"Student Publication",'2024 -2025-2026'!$G:$G,"2023")</f>
        <v>0</v>
      </c>
      <c r="I147" s="54">
        <f>COUNTIFS('2024 -2025-2026'!$M:$M,B147,'2024 -2025-2026'!$K:$K,"Book",'2024 -2025-2026'!$G:$G,"2023")</f>
        <v>0</v>
      </c>
      <c r="J147" s="54">
        <f t="shared" si="2"/>
        <v>6</v>
      </c>
    </row>
    <row r="148" spans="1:14" ht="15.75" customHeight="1" x14ac:dyDescent="0.2">
      <c r="A148" s="57">
        <v>107</v>
      </c>
      <c r="B148" s="58" t="s">
        <v>7310</v>
      </c>
      <c r="C148" s="57" t="s">
        <v>56</v>
      </c>
      <c r="D148" s="57" t="s">
        <v>56</v>
      </c>
      <c r="E148" s="57">
        <f>COUNTIFS('2024 -2025-2026'!$M:$M,B148,'2024 -2025-2026'!$K:$K,"SCI",'2024 -2025-2026'!$G:$G,"2023")</f>
        <v>0</v>
      </c>
      <c r="F148" s="57">
        <f>COUNTIFS('2024 -2025-2026'!$M:$M,B148,'2024 -2025-2026'!$K:$K,"Scopus/WoS Journals",'2024 -2025-2026'!$G:$G,"2023")</f>
        <v>0</v>
      </c>
      <c r="G148" s="57">
        <f>COUNTIFS('2024 -2025-2026'!$M:$M,B148,'2024 -2025-2026'!$K:$K,"Scopus/WoS Conference/Book Chapter/Others", '2024 -2025-2026'!$G:$G,"2023")</f>
        <v>0</v>
      </c>
      <c r="H148" s="54">
        <f>COUNTIFS('2024 -2025-2026'!$M:$M,B148,'2024 -2025-2026'!$K:$K,"Student Publication",'2024 -2025-2026'!$G:$G,"2023")</f>
        <v>0</v>
      </c>
      <c r="I148" s="54">
        <f>COUNTIFS('2024 -2025-2026'!$M:$M,B148,'2024 -2025-2026'!$K:$K,"Book",'2024 -2025-2026'!$G:$G,"2023")</f>
        <v>0</v>
      </c>
      <c r="J148" s="54">
        <f t="shared" si="2"/>
        <v>0</v>
      </c>
    </row>
    <row r="149" spans="1:14" ht="15.75" customHeight="1" x14ac:dyDescent="0.2">
      <c r="A149" s="57">
        <v>109</v>
      </c>
      <c r="B149" s="58" t="s">
        <v>2624</v>
      </c>
      <c r="C149" s="57" t="s">
        <v>56</v>
      </c>
      <c r="D149" s="57" t="s">
        <v>56</v>
      </c>
      <c r="E149" s="57">
        <f>COUNTIFS('2024 -2025-2026'!$M:$M,B149,'2024 -2025-2026'!$K:$K,"SCI",'2024 -2025-2026'!$G:$G,"2023")</f>
        <v>1</v>
      </c>
      <c r="F149" s="57">
        <f>COUNTIFS('2024 -2025-2026'!$M:$M,B149,'2024 -2025-2026'!$K:$K,"Scopus/WoS Journals",'2024 -2025-2026'!$G:$G,"2023")</f>
        <v>0</v>
      </c>
      <c r="G149" s="57">
        <f>COUNTIFS('2024 -2025-2026'!$M:$M,B149,'2024 -2025-2026'!$K:$K,"Scopus/WoS Conference/Book Chapter/Others", '2024 -2025-2026'!$G:$G,"2023")</f>
        <v>3</v>
      </c>
      <c r="H149" s="54">
        <f>COUNTIFS('2024 -2025-2026'!$M:$M,B149,'2024 -2025-2026'!$K:$K,"Student Publication",'2024 -2025-2026'!$G:$G,"2023")</f>
        <v>0</v>
      </c>
      <c r="I149" s="54">
        <f>COUNTIFS('2024 -2025-2026'!$M:$M,B149,'2024 -2025-2026'!$K:$K,"Book",'2024 -2025-2026'!$G:$G,"2023")</f>
        <v>0</v>
      </c>
      <c r="J149" s="54">
        <f t="shared" si="2"/>
        <v>4</v>
      </c>
    </row>
    <row r="150" spans="1:14" ht="15.75" customHeight="1" x14ac:dyDescent="0.2">
      <c r="A150" s="57">
        <v>110</v>
      </c>
      <c r="B150" s="58" t="s">
        <v>3566</v>
      </c>
      <c r="C150" s="57" t="s">
        <v>56</v>
      </c>
      <c r="D150" s="57" t="s">
        <v>56</v>
      </c>
      <c r="E150" s="57">
        <f>COUNTIFS('2024 -2025-2026'!$M:$M,B150,'2024 -2025-2026'!$K:$K,"SCI",'2024 -2025-2026'!$G:$G,"2023")</f>
        <v>0</v>
      </c>
      <c r="F150" s="57">
        <f>COUNTIFS('2024 -2025-2026'!$M:$M,B150,'2024 -2025-2026'!$K:$K,"Scopus/WoS Journals",'2024 -2025-2026'!$G:$G,"2023")</f>
        <v>0</v>
      </c>
      <c r="G150" s="57">
        <f>COUNTIFS('2024 -2025-2026'!$M:$M,B150,'2024 -2025-2026'!$K:$K,"Scopus/WoS Conference/Book Chapter/Others", '2024 -2025-2026'!$G:$G,"2023")</f>
        <v>1</v>
      </c>
      <c r="H150" s="54">
        <f>COUNTIFS('2024 -2025-2026'!$M:$M,B150,'2024 -2025-2026'!$K:$K,"Student Publication",'2024 -2025-2026'!$G:$G,"2023")</f>
        <v>0</v>
      </c>
      <c r="I150" s="54">
        <f>COUNTIFS('2024 -2025-2026'!$M:$M,B150,'2024 -2025-2026'!$K:$K,"Book",'2024 -2025-2026'!$G:$G,"2023")</f>
        <v>0</v>
      </c>
      <c r="J150" s="54">
        <f t="shared" si="2"/>
        <v>1</v>
      </c>
    </row>
    <row r="151" spans="1:14" ht="15.75" customHeight="1" x14ac:dyDescent="0.2">
      <c r="A151" s="57">
        <v>111</v>
      </c>
      <c r="B151" s="58" t="s">
        <v>2445</v>
      </c>
      <c r="C151" s="57" t="s">
        <v>56</v>
      </c>
      <c r="D151" s="57" t="s">
        <v>56</v>
      </c>
      <c r="E151" s="57">
        <f>COUNTIFS('2024 -2025-2026'!$M:$M,B151,'2024 -2025-2026'!$K:$K,"SCI",'2024 -2025-2026'!$G:$G,"2023")</f>
        <v>1</v>
      </c>
      <c r="F151" s="57">
        <f>COUNTIFS('2024 -2025-2026'!$M:$M,B151,'2024 -2025-2026'!$K:$K,"Scopus/WoS Journals",'2024 -2025-2026'!$G:$G,"2023")</f>
        <v>0</v>
      </c>
      <c r="G151" s="57">
        <f>COUNTIFS('2024 -2025-2026'!$M:$M,B151,'2024 -2025-2026'!$K:$K,"Scopus/WoS Conference/Book Chapter/Others", '2024 -2025-2026'!$G:$G,"2023")</f>
        <v>2</v>
      </c>
      <c r="H151" s="54">
        <f>COUNTIFS('2024 -2025-2026'!$M:$M,B151,'2024 -2025-2026'!$K:$K,"Student Publication",'2024 -2025-2026'!$G:$G,"2023")</f>
        <v>0</v>
      </c>
      <c r="I151" s="54">
        <f>COUNTIFS('2024 -2025-2026'!$M:$M,B151,'2024 -2025-2026'!$K:$K,"Book",'2024 -2025-2026'!$G:$G,"2023")</f>
        <v>0</v>
      </c>
      <c r="J151" s="54">
        <f t="shared" si="2"/>
        <v>3</v>
      </c>
    </row>
    <row r="152" spans="1:14" ht="15.75" customHeight="1" x14ac:dyDescent="0.2">
      <c r="A152" s="57">
        <v>112</v>
      </c>
      <c r="B152" s="58" t="s">
        <v>57</v>
      </c>
      <c r="C152" s="57" t="s">
        <v>56</v>
      </c>
      <c r="D152" s="57" t="s">
        <v>56</v>
      </c>
      <c r="E152" s="57">
        <f>COUNTIFS('2024 -2025-2026'!$M:$M,B152,'2024 -2025-2026'!$K:$K,"SCI",'2024 -2025-2026'!$G:$G,"2023")</f>
        <v>1</v>
      </c>
      <c r="F152" s="57">
        <f>COUNTIFS('2024 -2025-2026'!$M:$M,B152,'2024 -2025-2026'!$K:$K,"Scopus/WoS Journals",'2024 -2025-2026'!$G:$G,"2023")</f>
        <v>0</v>
      </c>
      <c r="G152" s="57">
        <f>COUNTIFS('2024 -2025-2026'!$M:$M,B152,'2024 -2025-2026'!$K:$K,"Scopus/WoS Conference/Book Chapter/Others", '2024 -2025-2026'!$G:$G,"2023")</f>
        <v>3</v>
      </c>
      <c r="H152" s="54">
        <f>COUNTIFS('2024 -2025-2026'!$M:$M,B152,'2024 -2025-2026'!$K:$K,"Student Publication",'2024 -2025-2026'!$G:$G,"2023")</f>
        <v>1</v>
      </c>
      <c r="I152" s="54">
        <f>COUNTIFS('2024 -2025-2026'!$M:$M,B152,'2024 -2025-2026'!$K:$K,"Book",'2024 -2025-2026'!$G:$G,"2023")</f>
        <v>0</v>
      </c>
      <c r="J152" s="54">
        <f t="shared" si="2"/>
        <v>5</v>
      </c>
    </row>
    <row r="153" spans="1:14" ht="15.75" customHeight="1" x14ac:dyDescent="0.2">
      <c r="A153" s="57">
        <v>113</v>
      </c>
      <c r="B153" s="58" t="s">
        <v>2505</v>
      </c>
      <c r="C153" s="57" t="s">
        <v>56</v>
      </c>
      <c r="D153" s="57" t="s">
        <v>56</v>
      </c>
      <c r="E153" s="57">
        <f>COUNTIFS('2024 -2025-2026'!$M:$M,B153,'2024 -2025-2026'!$K:$K,"SCI",'2024 -2025-2026'!$G:$G,"2023")</f>
        <v>2</v>
      </c>
      <c r="F153" s="57">
        <f>COUNTIFS('2024 -2025-2026'!$M:$M,B153,'2024 -2025-2026'!$K:$K,"Scopus/WoS Journals",'2024 -2025-2026'!$G:$G,"2023")</f>
        <v>0</v>
      </c>
      <c r="G153" s="57">
        <f>COUNTIFS('2024 -2025-2026'!$M:$M,B153,'2024 -2025-2026'!$K:$K,"Scopus/WoS Conference/Book Chapter/Others", '2024 -2025-2026'!$G:$G,"2023")</f>
        <v>1</v>
      </c>
      <c r="H153" s="54">
        <f>COUNTIFS('2024 -2025-2026'!$M:$M,B153,'2024 -2025-2026'!$K:$K,"Student Publication",'2024 -2025-2026'!$G:$G,"2023")</f>
        <v>1</v>
      </c>
      <c r="I153" s="54">
        <f>COUNTIFS('2024 -2025-2026'!$M:$M,B153,'2024 -2025-2026'!$K:$K,"Book",'2024 -2025-2026'!$G:$G,"2023")</f>
        <v>0</v>
      </c>
      <c r="J153" s="54">
        <f t="shared" si="2"/>
        <v>4</v>
      </c>
    </row>
    <row r="154" spans="1:14" ht="15.75" customHeight="1" x14ac:dyDescent="0.2">
      <c r="A154" s="57">
        <v>114</v>
      </c>
      <c r="B154" s="58" t="s">
        <v>6837</v>
      </c>
      <c r="C154" s="57" t="s">
        <v>56</v>
      </c>
      <c r="D154" s="57" t="s">
        <v>56</v>
      </c>
      <c r="E154" s="57">
        <f>COUNTIFS('2024 -2025-2026'!$M:$M,B154,'2024 -2025-2026'!$K:$K,"SCI",'2024 -2025-2026'!$G:$G,"2023")</f>
        <v>0</v>
      </c>
      <c r="F154" s="57">
        <f>COUNTIFS('2024 -2025-2026'!$M:$M,B154,'2024 -2025-2026'!$K:$K,"Scopus/WoS Journals",'2024 -2025-2026'!$G:$G,"2023")</f>
        <v>0</v>
      </c>
      <c r="G154" s="57">
        <f>COUNTIFS('2024 -2025-2026'!$M:$M,B154,'2024 -2025-2026'!$K:$K,"Scopus/WoS Conference/Book Chapter/Others", '2024 -2025-2026'!$G:$G,"2023")</f>
        <v>0</v>
      </c>
      <c r="H154" s="54">
        <f>COUNTIFS('2024 -2025-2026'!$M:$M,B154,'2024 -2025-2026'!$K:$K,"Student Publication",'2024 -2025-2026'!$G:$G,"2023")</f>
        <v>0</v>
      </c>
      <c r="I154" s="54">
        <f>COUNTIFS('2024 -2025-2026'!$M:$M,B154,'2024 -2025-2026'!$K:$K,"Book",'2024 -2025-2026'!$G:$G,"2023")</f>
        <v>0</v>
      </c>
      <c r="J154" s="54">
        <f t="shared" si="2"/>
        <v>0</v>
      </c>
    </row>
    <row r="155" spans="1:14" ht="15.75" customHeight="1" x14ac:dyDescent="0.2">
      <c r="A155" s="57">
        <v>115</v>
      </c>
      <c r="B155" s="58" t="s">
        <v>4149</v>
      </c>
      <c r="C155" s="57" t="s">
        <v>56</v>
      </c>
      <c r="D155" s="57" t="s">
        <v>56</v>
      </c>
      <c r="E155" s="57">
        <f>COUNTIFS('2024 -2025-2026'!$M:$M,B155,'2024 -2025-2026'!$K:$K,"SCI",'2024 -2025-2026'!$G:$G,"2023")</f>
        <v>1</v>
      </c>
      <c r="F155" s="57">
        <f>COUNTIFS('2024 -2025-2026'!$M:$M,B155,'2024 -2025-2026'!$K:$K,"Scopus/WoS Journals",'2024 -2025-2026'!$G:$G,"2023")</f>
        <v>0</v>
      </c>
      <c r="G155" s="57">
        <f>COUNTIFS('2024 -2025-2026'!$M:$M,B155,'2024 -2025-2026'!$K:$K,"Scopus/WoS Conference/Book Chapter/Others", '2024 -2025-2026'!$G:$G,"2023")</f>
        <v>0</v>
      </c>
      <c r="H155" s="54">
        <f>COUNTIFS('2024 -2025-2026'!$M:$M,B155,'2024 -2025-2026'!$K:$K,"Student Publication",'2024 -2025-2026'!$G:$G,"2023")</f>
        <v>0</v>
      </c>
      <c r="I155" s="54">
        <f>COUNTIFS('2024 -2025-2026'!$M:$M,B155,'2024 -2025-2026'!$K:$K,"Book",'2024 -2025-2026'!$G:$G,"2023")</f>
        <v>0</v>
      </c>
      <c r="J155" s="54">
        <f t="shared" si="2"/>
        <v>1</v>
      </c>
      <c r="M155" s="74"/>
      <c r="N155" s="74"/>
    </row>
    <row r="156" spans="1:14" ht="15.75" customHeight="1" x14ac:dyDescent="0.2">
      <c r="A156" s="57">
        <v>116</v>
      </c>
      <c r="B156" s="58" t="s">
        <v>2274</v>
      </c>
      <c r="C156" s="57" t="s">
        <v>56</v>
      </c>
      <c r="D156" s="57" t="s">
        <v>56</v>
      </c>
      <c r="E156" s="57">
        <f>COUNTIFS('2024 -2025-2026'!$M:$M,B156,'2024 -2025-2026'!$K:$K,"SCI",'2024 -2025-2026'!$G:$G,"2023")</f>
        <v>1</v>
      </c>
      <c r="F156" s="57">
        <f>COUNTIFS('2024 -2025-2026'!$M:$M,B156,'2024 -2025-2026'!$K:$K,"Scopus/WoS Journals",'2024 -2025-2026'!$G:$G,"2023")</f>
        <v>0</v>
      </c>
      <c r="G156" s="57">
        <f>COUNTIFS('2024 -2025-2026'!$M:$M,B156,'2024 -2025-2026'!$K:$K,"Scopus/WoS Conference/Book Chapter/Others", '2024 -2025-2026'!$G:$G,"2023")</f>
        <v>0</v>
      </c>
      <c r="H156" s="54">
        <f>COUNTIFS('2024 -2025-2026'!$M:$M,B156,'2024 -2025-2026'!$K:$K,"Student Publication",'2024 -2025-2026'!$G:$G,"2023")</f>
        <v>1</v>
      </c>
      <c r="I156" s="54">
        <f>COUNTIFS('2024 -2025-2026'!$M:$M,B156,'2024 -2025-2026'!$K:$K,"Book",'2024 -2025-2026'!$G:$G,"2023")</f>
        <v>0</v>
      </c>
      <c r="J156" s="54">
        <f t="shared" si="2"/>
        <v>2</v>
      </c>
      <c r="M156" s="74"/>
      <c r="N156" s="74"/>
    </row>
    <row r="157" spans="1:14" ht="15.75" customHeight="1" x14ac:dyDescent="0.2">
      <c r="A157" s="57">
        <v>117</v>
      </c>
      <c r="B157" s="58" t="s">
        <v>2994</v>
      </c>
      <c r="C157" s="57" t="s">
        <v>56</v>
      </c>
      <c r="D157" s="57" t="s">
        <v>56</v>
      </c>
      <c r="E157" s="57">
        <f>COUNTIFS('2024 -2025-2026'!$M:$M,B157,'2024 -2025-2026'!$K:$K,"SCI",'2024 -2025-2026'!$G:$G,"2023")</f>
        <v>0</v>
      </c>
      <c r="F157" s="57">
        <f>COUNTIFS('2024 -2025-2026'!$M:$M,B157,'2024 -2025-2026'!$K:$K,"Scopus/WoS Journals",'2024 -2025-2026'!$G:$G,"2023")</f>
        <v>0</v>
      </c>
      <c r="G157" s="57">
        <f>COUNTIFS('2024 -2025-2026'!$M:$M,B157,'2024 -2025-2026'!$K:$K,"Scopus/WoS Conference/Book Chapter/Others", '2024 -2025-2026'!$G:$G,"2023")</f>
        <v>1</v>
      </c>
      <c r="H157" s="54">
        <f>COUNTIFS('2024 -2025-2026'!$M:$M,B157,'2024 -2025-2026'!$K:$K,"Student Publication",'2024 -2025-2026'!$G:$G,"2023")</f>
        <v>0</v>
      </c>
      <c r="I157" s="54">
        <f>COUNTIFS('2024 -2025-2026'!$M:$M,B157,'2024 -2025-2026'!$K:$K,"Book",'2024 -2025-2026'!$G:$G,"2023")</f>
        <v>0</v>
      </c>
      <c r="J157" s="54">
        <f t="shared" si="2"/>
        <v>1</v>
      </c>
      <c r="M157" s="74"/>
      <c r="N157" s="74"/>
    </row>
    <row r="158" spans="1:14" ht="15.75" customHeight="1" x14ac:dyDescent="0.2">
      <c r="A158" s="57">
        <v>118</v>
      </c>
      <c r="B158" s="58" t="s">
        <v>13454</v>
      </c>
      <c r="C158" s="57" t="s">
        <v>56</v>
      </c>
      <c r="D158" s="57" t="s">
        <v>56</v>
      </c>
      <c r="E158" s="57">
        <f>COUNTIFS('2024 -2025-2026'!$M:$M,B158,'2024 -2025-2026'!$K:$K,"SCI",'2024 -2025-2026'!$G:$G,"2023")</f>
        <v>0</v>
      </c>
      <c r="F158" s="57">
        <f>COUNTIFS('2024 -2025-2026'!$M:$M,B158,'2024 -2025-2026'!$K:$K,"Scopus/WoS Journals",'2024 -2025-2026'!$G:$G,"2023")</f>
        <v>0</v>
      </c>
      <c r="G158" s="57">
        <f>COUNTIFS('2024 -2025-2026'!$M:$M,B158,'2024 -2025-2026'!$K:$K,"Scopus/WoS Conference/Book Chapter/Others", '2024 -2025-2026'!$G:$G,"2023")</f>
        <v>0</v>
      </c>
      <c r="H158" s="54">
        <f>COUNTIFS('2024 -2025-2026'!$M:$M,B158,'2024 -2025-2026'!$K:$K,"Student Publication",'2024 -2025-2026'!$G:$G,"2023")</f>
        <v>0</v>
      </c>
      <c r="I158" s="54">
        <f>COUNTIFS('2024 -2025-2026'!$M:$M,B158,'2024 -2025-2026'!$K:$K,"Book",'2024 -2025-2026'!$G:$G,"2023")</f>
        <v>0</v>
      </c>
      <c r="J158" s="54">
        <f t="shared" si="2"/>
        <v>0</v>
      </c>
      <c r="M158" s="74"/>
      <c r="N158" s="74"/>
    </row>
    <row r="159" spans="1:14" ht="15.75" customHeight="1" x14ac:dyDescent="0.2">
      <c r="A159" s="57">
        <v>119</v>
      </c>
      <c r="B159" s="58" t="s">
        <v>3023</v>
      </c>
      <c r="C159" s="57" t="s">
        <v>56</v>
      </c>
      <c r="D159" s="57" t="s">
        <v>56</v>
      </c>
      <c r="E159" s="57">
        <f>COUNTIFS('2024 -2025-2026'!$M:$M,B159,'2024 -2025-2026'!$K:$K,"SCI",'2024 -2025-2026'!$G:$G,"2023")</f>
        <v>1</v>
      </c>
      <c r="F159" s="57">
        <f>COUNTIFS('2024 -2025-2026'!$M:$M,B159,'2024 -2025-2026'!$K:$K,"Scopus/WoS Journals",'2024 -2025-2026'!$G:$G,"2023")</f>
        <v>0</v>
      </c>
      <c r="G159" s="57">
        <f>COUNTIFS('2024 -2025-2026'!$M:$M,B159,'2024 -2025-2026'!$K:$K,"Scopus/WoS Conference/Book Chapter/Others", '2024 -2025-2026'!$G:$G,"2023")</f>
        <v>1</v>
      </c>
      <c r="H159" s="54">
        <f>COUNTIFS('2024 -2025-2026'!$M:$M,B159,'2024 -2025-2026'!$K:$K,"Student Publication",'2024 -2025-2026'!$G:$G,"2023")</f>
        <v>1</v>
      </c>
      <c r="I159" s="54">
        <f>COUNTIFS('2024 -2025-2026'!$M:$M,B159,'2024 -2025-2026'!$K:$K,"Book",'2024 -2025-2026'!$G:$G,"2023")</f>
        <v>0</v>
      </c>
      <c r="J159" s="54">
        <f t="shared" si="2"/>
        <v>3</v>
      </c>
      <c r="M159" s="74"/>
      <c r="N159" s="74"/>
    </row>
    <row r="160" spans="1:14" ht="15.75" customHeight="1" x14ac:dyDescent="0.2">
      <c r="A160" s="57">
        <v>120</v>
      </c>
      <c r="B160" s="58" t="s">
        <v>2407</v>
      </c>
      <c r="C160" s="57" t="s">
        <v>56</v>
      </c>
      <c r="D160" s="57" t="s">
        <v>56</v>
      </c>
      <c r="E160" s="57">
        <f>COUNTIFS('2024 -2025-2026'!$M:$M,B160,'2024 -2025-2026'!$K:$K,"SCI",'2024 -2025-2026'!$G:$G,"2023")</f>
        <v>4</v>
      </c>
      <c r="F160" s="57">
        <f>COUNTIFS('2024 -2025-2026'!$M:$M,B160,'2024 -2025-2026'!$K:$K,"Scopus/WoS Journals",'2024 -2025-2026'!$G:$G,"2023")</f>
        <v>0</v>
      </c>
      <c r="G160" s="57">
        <f>COUNTIFS('2024 -2025-2026'!$M:$M,B160,'2024 -2025-2026'!$K:$K,"Scopus/WoS Conference/Book Chapter/Others", '2024 -2025-2026'!$G:$G,"2023")</f>
        <v>3</v>
      </c>
      <c r="H160" s="54">
        <f>COUNTIFS('2024 -2025-2026'!$M:$M,B160,'2024 -2025-2026'!$K:$K,"Student Publication",'2024 -2025-2026'!$G:$G,"2023")</f>
        <v>1</v>
      </c>
      <c r="I160" s="54">
        <f>COUNTIFS('2024 -2025-2026'!$M:$M,B160,'2024 -2025-2026'!$K:$K,"Book",'2024 -2025-2026'!$G:$G,"2023")</f>
        <v>0</v>
      </c>
      <c r="J160" s="54">
        <f t="shared" si="2"/>
        <v>8</v>
      </c>
      <c r="M160" s="74"/>
      <c r="N160" s="74"/>
    </row>
    <row r="161" spans="1:14" ht="15.75" customHeight="1" x14ac:dyDescent="0.2">
      <c r="A161" s="57">
        <v>121</v>
      </c>
      <c r="B161" s="67" t="s">
        <v>62</v>
      </c>
      <c r="C161" s="57" t="s">
        <v>56</v>
      </c>
      <c r="D161" s="57" t="s">
        <v>56</v>
      </c>
      <c r="E161" s="57">
        <f>COUNTIFS('2024 -2025-2026'!$M:$M,B161,'2024 -2025-2026'!$K:$K,"SCI",'2024 -2025-2026'!$G:$G,"2023")</f>
        <v>2</v>
      </c>
      <c r="F161" s="57">
        <f>COUNTIFS('2024 -2025-2026'!$M:$M,B161,'2024 -2025-2026'!$K:$K,"Scopus/WoS Journals",'2024 -2025-2026'!$G:$G,"2023")</f>
        <v>0</v>
      </c>
      <c r="G161" s="57">
        <f>COUNTIFS('2024 -2025-2026'!$M:$M,B161,'2024 -2025-2026'!$K:$K,"Scopus/WoS Conference/Book Chapter/Others", '2024 -2025-2026'!$G:$G,"2023")</f>
        <v>3</v>
      </c>
      <c r="H161" s="54">
        <f>COUNTIFS('2024 -2025-2026'!$M:$M,B161,'2024 -2025-2026'!$K:$K,"Student Publication",'2024 -2025-2026'!$G:$G,"2023")</f>
        <v>2</v>
      </c>
      <c r="I161" s="54">
        <f>COUNTIFS('2024 -2025-2026'!$M:$M,B161,'2024 -2025-2026'!$K:$K,"Book",'2024 -2025-2026'!$G:$G,"2023")</f>
        <v>0</v>
      </c>
      <c r="J161" s="54">
        <f t="shared" si="2"/>
        <v>7</v>
      </c>
      <c r="M161" s="74"/>
      <c r="N161" s="74"/>
    </row>
    <row r="162" spans="1:14" ht="15.75" customHeight="1" x14ac:dyDescent="0.2">
      <c r="A162" s="57">
        <v>122</v>
      </c>
      <c r="B162" s="58" t="s">
        <v>3157</v>
      </c>
      <c r="C162" s="57" t="s">
        <v>56</v>
      </c>
      <c r="D162" s="57" t="s">
        <v>56</v>
      </c>
      <c r="E162" s="57">
        <f>COUNTIFS('2024 -2025-2026'!$M:$M,B162,'2024 -2025-2026'!$K:$K,"SCI",'2024 -2025-2026'!$G:$G,"2023")</f>
        <v>0</v>
      </c>
      <c r="F162" s="57">
        <f>COUNTIFS('2024 -2025-2026'!$M:$M,B162,'2024 -2025-2026'!$K:$K,"Scopus/WoS Journals",'2024 -2025-2026'!$G:$G,"2023")</f>
        <v>0</v>
      </c>
      <c r="G162" s="57">
        <f>COUNTIFS('2024 -2025-2026'!$M:$M,B162,'2024 -2025-2026'!$K:$K,"Scopus/WoS Conference/Book Chapter/Others", '2024 -2025-2026'!$G:$G,"2023")</f>
        <v>1</v>
      </c>
      <c r="H162" s="54">
        <f>COUNTIFS('2024 -2025-2026'!$M:$M,B162,'2024 -2025-2026'!$K:$K,"Student Publication",'2024 -2025-2026'!$G:$G,"2023")</f>
        <v>1</v>
      </c>
      <c r="I162" s="54">
        <f>COUNTIFS('2024 -2025-2026'!$M:$M,B162,'2024 -2025-2026'!$K:$K,"Book",'2024 -2025-2026'!$G:$G,"2023")</f>
        <v>0</v>
      </c>
      <c r="J162" s="54">
        <f t="shared" si="2"/>
        <v>2</v>
      </c>
      <c r="M162" s="74"/>
      <c r="N162" s="74"/>
    </row>
    <row r="163" spans="1:14" ht="15.75" customHeight="1" x14ac:dyDescent="0.2">
      <c r="A163" s="57">
        <v>123</v>
      </c>
      <c r="B163" s="58" t="s">
        <v>3100</v>
      </c>
      <c r="C163" s="57" t="s">
        <v>56</v>
      </c>
      <c r="D163" s="57" t="s">
        <v>56</v>
      </c>
      <c r="E163" s="57">
        <f>COUNTIFS('2024 -2025-2026'!$M:$M,B163,'2024 -2025-2026'!$K:$K,"SCI",'2024 -2025-2026'!$G:$G,"2023")</f>
        <v>0</v>
      </c>
      <c r="F163" s="57">
        <f>COUNTIFS('2024 -2025-2026'!$M:$M,B163,'2024 -2025-2026'!$K:$K,"Scopus/WoS Journals",'2024 -2025-2026'!$G:$G,"2023")</f>
        <v>0</v>
      </c>
      <c r="G163" s="57">
        <f>COUNTIFS('2024 -2025-2026'!$M:$M,B163,'2024 -2025-2026'!$K:$K,"Scopus/WoS Conference/Book Chapter/Others", '2024 -2025-2026'!$G:$G,"2023")</f>
        <v>6</v>
      </c>
      <c r="H163" s="54">
        <f>COUNTIFS('2024 -2025-2026'!$M:$M,B163,'2024 -2025-2026'!$K:$K,"Student Publication",'2024 -2025-2026'!$G:$G,"2023")</f>
        <v>2</v>
      </c>
      <c r="I163" s="54">
        <f>COUNTIFS('2024 -2025-2026'!$M:$M,B163,'2024 -2025-2026'!$K:$K,"Book",'2024 -2025-2026'!$G:$G,"2023")</f>
        <v>0</v>
      </c>
      <c r="J163" s="54">
        <f t="shared" si="2"/>
        <v>8</v>
      </c>
      <c r="M163" s="74"/>
      <c r="N163" s="74"/>
    </row>
    <row r="164" spans="1:14" ht="15.75" customHeight="1" x14ac:dyDescent="0.2">
      <c r="A164" s="57">
        <v>124</v>
      </c>
      <c r="B164" s="58" t="s">
        <v>4968</v>
      </c>
      <c r="C164" s="57" t="s">
        <v>56</v>
      </c>
      <c r="D164" s="57" t="s">
        <v>56</v>
      </c>
      <c r="E164" s="57">
        <f>COUNTIFS('2024 -2025-2026'!$M:$M,B164,'2024 -2025-2026'!$K:$K,"SCI",'2024 -2025-2026'!$G:$G,"2023")</f>
        <v>0</v>
      </c>
      <c r="F164" s="57">
        <f>COUNTIFS('2024 -2025-2026'!$M:$M,B164,'2024 -2025-2026'!$K:$K,"Scopus/WoS Journals",'2024 -2025-2026'!$G:$G,"2023")</f>
        <v>0</v>
      </c>
      <c r="G164" s="57">
        <f>COUNTIFS('2024 -2025-2026'!$M:$M,B164,'2024 -2025-2026'!$K:$K,"Scopus/WoS Conference/Book Chapter/Others", '2024 -2025-2026'!$G:$G,"2023")</f>
        <v>0</v>
      </c>
      <c r="H164" s="54">
        <f>COUNTIFS('2024 -2025-2026'!$M:$M,B164,'2024 -2025-2026'!$K:$K,"Student Publication",'2024 -2025-2026'!$G:$G,"2023")</f>
        <v>0</v>
      </c>
      <c r="I164" s="54">
        <f>COUNTIFS('2024 -2025-2026'!$M:$M,B164,'2024 -2025-2026'!$K:$K,"Book",'2024 -2025-2026'!$G:$G,"2023")</f>
        <v>0</v>
      </c>
      <c r="J164" s="54">
        <f t="shared" si="2"/>
        <v>0</v>
      </c>
      <c r="M164" s="74"/>
      <c r="N164" s="74"/>
    </row>
    <row r="165" spans="1:14" ht="15.75" customHeight="1" x14ac:dyDescent="0.2">
      <c r="A165" s="57">
        <v>125</v>
      </c>
      <c r="B165" s="58" t="s">
        <v>3054</v>
      </c>
      <c r="C165" s="57" t="s">
        <v>56</v>
      </c>
      <c r="D165" s="57" t="s">
        <v>56</v>
      </c>
      <c r="E165" s="57">
        <f>COUNTIFS('2024 -2025-2026'!$M:$M,B165,'2024 -2025-2026'!$K:$K,"SCI",'2024 -2025-2026'!$G:$G,"2023")</f>
        <v>0</v>
      </c>
      <c r="F165" s="57">
        <f>COUNTIFS('2024 -2025-2026'!$M:$M,B165,'2024 -2025-2026'!$K:$K,"Scopus/WoS Journals",'2024 -2025-2026'!$G:$G,"2023")</f>
        <v>0</v>
      </c>
      <c r="G165" s="57">
        <f>COUNTIFS('2024 -2025-2026'!$M:$M,B165,'2024 -2025-2026'!$K:$K,"Scopus/WoS Conference/Book Chapter/Others", '2024 -2025-2026'!$G:$G,"2023")</f>
        <v>2</v>
      </c>
      <c r="H165" s="54">
        <f>COUNTIFS('2024 -2025-2026'!$M:$M,B165,'2024 -2025-2026'!$K:$K,"Student Publication",'2024 -2025-2026'!$G:$G,"2023")</f>
        <v>0</v>
      </c>
      <c r="I165" s="54">
        <f>COUNTIFS('2024 -2025-2026'!$M:$M,B165,'2024 -2025-2026'!$K:$K,"Book",'2024 -2025-2026'!$G:$G,"2023")</f>
        <v>0</v>
      </c>
      <c r="J165" s="54">
        <f t="shared" si="2"/>
        <v>2</v>
      </c>
      <c r="M165" s="74"/>
      <c r="N165" s="74"/>
    </row>
    <row r="166" spans="1:14" ht="15.75" customHeight="1" x14ac:dyDescent="0.2">
      <c r="A166" s="57">
        <v>126</v>
      </c>
      <c r="B166" s="58" t="s">
        <v>3059</v>
      </c>
      <c r="C166" s="57" t="s">
        <v>56</v>
      </c>
      <c r="D166" s="57" t="s">
        <v>56</v>
      </c>
      <c r="E166" s="57">
        <f>COUNTIFS('2024 -2025-2026'!$M:$M,B166,'2024 -2025-2026'!$K:$K,"SCI",'2024 -2025-2026'!$G:$G,"2023")</f>
        <v>0</v>
      </c>
      <c r="F166" s="57">
        <f>COUNTIFS('2024 -2025-2026'!$M:$M,B166,'2024 -2025-2026'!$K:$K,"Scopus/WoS Journals",'2024 -2025-2026'!$G:$G,"2023")</f>
        <v>0</v>
      </c>
      <c r="G166" s="57">
        <f>COUNTIFS('2024 -2025-2026'!$M:$M,B166,'2024 -2025-2026'!$K:$K,"Scopus/WoS Conference/Book Chapter/Others", '2024 -2025-2026'!$G:$G,"2023")</f>
        <v>3</v>
      </c>
      <c r="H166" s="54">
        <f>COUNTIFS('2024 -2025-2026'!$M:$M,B166,'2024 -2025-2026'!$K:$K,"Student Publication",'2024 -2025-2026'!$G:$G,"2023")</f>
        <v>1</v>
      </c>
      <c r="I166" s="54">
        <f>COUNTIFS('2024 -2025-2026'!$M:$M,B166,'2024 -2025-2026'!$K:$K,"Book",'2024 -2025-2026'!$G:$G,"2023")</f>
        <v>0</v>
      </c>
      <c r="J166" s="54">
        <f t="shared" si="2"/>
        <v>4</v>
      </c>
      <c r="M166" s="74"/>
      <c r="N166" s="74"/>
    </row>
    <row r="167" spans="1:14" ht="15.75" customHeight="1" x14ac:dyDescent="0.2">
      <c r="A167" s="57">
        <v>127</v>
      </c>
      <c r="B167" s="58" t="s">
        <v>3645</v>
      </c>
      <c r="C167" s="57" t="s">
        <v>56</v>
      </c>
      <c r="D167" s="57" t="s">
        <v>56</v>
      </c>
      <c r="E167" s="57">
        <f>COUNTIFS('2024 -2025-2026'!$M:$M,B167,'2024 -2025-2026'!$K:$K,"SCI",'2024 -2025-2026'!$G:$G,"2023")</f>
        <v>0</v>
      </c>
      <c r="F167" s="57">
        <f>COUNTIFS('2024 -2025-2026'!$M:$M,B167,'2024 -2025-2026'!$K:$K,"Scopus/WoS Journals",'2024 -2025-2026'!$G:$G,"2023")</f>
        <v>0</v>
      </c>
      <c r="G167" s="57">
        <f>COUNTIFS('2024 -2025-2026'!$M:$M,B167,'2024 -2025-2026'!$K:$K,"Scopus/WoS Conference/Book Chapter/Others", '2024 -2025-2026'!$G:$G,"2023")</f>
        <v>1</v>
      </c>
      <c r="H167" s="54">
        <f>COUNTIFS('2024 -2025-2026'!$M:$M,B167,'2024 -2025-2026'!$K:$K,"Student Publication",'2024 -2025-2026'!$G:$G,"2023")</f>
        <v>3</v>
      </c>
      <c r="I167" s="54">
        <f>COUNTIFS('2024 -2025-2026'!$M:$M,B167,'2024 -2025-2026'!$K:$K,"Book",'2024 -2025-2026'!$G:$G,"2023")</f>
        <v>0</v>
      </c>
      <c r="J167" s="54">
        <f t="shared" si="2"/>
        <v>4</v>
      </c>
      <c r="M167" s="74"/>
      <c r="N167" s="74"/>
    </row>
    <row r="168" spans="1:14" ht="15.75" customHeight="1" x14ac:dyDescent="0.2">
      <c r="A168" s="57">
        <v>128</v>
      </c>
      <c r="B168" s="58" t="s">
        <v>14518</v>
      </c>
      <c r="C168" s="57" t="s">
        <v>56</v>
      </c>
      <c r="D168" s="57" t="s">
        <v>56</v>
      </c>
      <c r="E168" s="57">
        <f>COUNTIFS('2024 -2025-2026'!$M:$M,B168,'2024 -2025-2026'!$K:$K,"SCI",'2024 -2025-2026'!$G:$G,"2023")</f>
        <v>0</v>
      </c>
      <c r="F168" s="57">
        <f>COUNTIFS('2024 -2025-2026'!$M:$M,B168,'2024 -2025-2026'!$K:$K,"Scopus/WoS Journals",'2024 -2025-2026'!$G:$G,"2023")</f>
        <v>0</v>
      </c>
      <c r="G168" s="57">
        <f>COUNTIFS('2024 -2025-2026'!$M:$M,B168,'2024 -2025-2026'!$K:$K,"Scopus/WoS Conference/Book Chapter/Others", '2024 -2025-2026'!$G:$G,"2023")</f>
        <v>0</v>
      </c>
      <c r="H168" s="54">
        <f>COUNTIFS('2024 -2025-2026'!$M:$M,B168,'2024 -2025-2026'!$K:$K,"Student Publication",'2024 -2025-2026'!$G:$G,"2023")</f>
        <v>0</v>
      </c>
      <c r="I168" s="54">
        <f>COUNTIFS('2024 -2025-2026'!$M:$M,B168,'2024 -2025-2026'!$K:$K,"Book",'2024 -2025-2026'!$G:$G,"2023")</f>
        <v>0</v>
      </c>
      <c r="J168" s="54">
        <f t="shared" si="2"/>
        <v>0</v>
      </c>
    </row>
    <row r="169" spans="1:14" ht="15.75" customHeight="1" x14ac:dyDescent="0.2">
      <c r="A169" s="57">
        <v>129</v>
      </c>
      <c r="B169" s="67" t="s">
        <v>2881</v>
      </c>
      <c r="C169" s="57" t="s">
        <v>56</v>
      </c>
      <c r="D169" s="57" t="s">
        <v>56</v>
      </c>
      <c r="E169" s="57">
        <f>COUNTIFS('2024 -2025-2026'!$M:$M,B169,'2024 -2025-2026'!$K:$K,"SCI",'2024 -2025-2026'!$G:$G,"2023")</f>
        <v>2</v>
      </c>
      <c r="F169" s="57">
        <f>COUNTIFS('2024 -2025-2026'!$M:$M,B169,'2024 -2025-2026'!$K:$K,"Scopus/WoS Journals",'2024 -2025-2026'!$G:$G,"2023")</f>
        <v>0</v>
      </c>
      <c r="G169" s="57">
        <f>COUNTIFS('2024 -2025-2026'!$M:$M,B169,'2024 -2025-2026'!$K:$K,"Scopus/WoS Conference/Book Chapter/Others", '2024 -2025-2026'!$G:$G,"2023")</f>
        <v>7</v>
      </c>
      <c r="H169" s="54">
        <f>COUNTIFS('2024 -2025-2026'!$M:$M,B169,'2024 -2025-2026'!$K:$K,"Student Publication",'2024 -2025-2026'!$G:$G,"2023")</f>
        <v>5</v>
      </c>
      <c r="I169" s="54">
        <f>COUNTIFS('2024 -2025-2026'!$M:$M,B169,'2024 -2025-2026'!$K:$K,"Book",'2024 -2025-2026'!$G:$G,"2023")</f>
        <v>0</v>
      </c>
      <c r="J169" s="54">
        <f t="shared" si="2"/>
        <v>14</v>
      </c>
    </row>
    <row r="170" spans="1:14" ht="15.75" customHeight="1" x14ac:dyDescent="0.2">
      <c r="A170" s="57">
        <v>130</v>
      </c>
      <c r="B170" s="58" t="s">
        <v>3171</v>
      </c>
      <c r="C170" s="57" t="s">
        <v>56</v>
      </c>
      <c r="D170" s="57" t="s">
        <v>56</v>
      </c>
      <c r="E170" s="57">
        <f>COUNTIFS('2024 -2025-2026'!$M:$M,B170,'2024 -2025-2026'!$K:$K,"SCI",'2024 -2025-2026'!$G:$G,"2023")</f>
        <v>0</v>
      </c>
      <c r="F170" s="57">
        <f>COUNTIFS('2024 -2025-2026'!$M:$M,B170,'2024 -2025-2026'!$K:$K,"Scopus/WoS Journals",'2024 -2025-2026'!$G:$G,"2023")</f>
        <v>0</v>
      </c>
      <c r="G170" s="57">
        <f>COUNTIFS('2024 -2025-2026'!$M:$M,B170,'2024 -2025-2026'!$K:$K,"Scopus/WoS Conference/Book Chapter/Others", '2024 -2025-2026'!$G:$G,"2023")</f>
        <v>2</v>
      </c>
      <c r="H170" s="54">
        <f>COUNTIFS('2024 -2025-2026'!$M:$M,B170,'2024 -2025-2026'!$K:$K,"Student Publication",'2024 -2025-2026'!$G:$G,"2023")</f>
        <v>0</v>
      </c>
      <c r="I170" s="54">
        <f>COUNTIFS('2024 -2025-2026'!$M:$M,B170,'2024 -2025-2026'!$K:$K,"Book",'2024 -2025-2026'!$G:$G,"2023")</f>
        <v>0</v>
      </c>
      <c r="J170" s="54">
        <f t="shared" si="2"/>
        <v>2</v>
      </c>
    </row>
    <row r="171" spans="1:14" ht="15.75" customHeight="1" x14ac:dyDescent="0.2">
      <c r="A171" s="57">
        <v>131</v>
      </c>
      <c r="B171" s="58" t="s">
        <v>7957</v>
      </c>
      <c r="C171" s="57" t="s">
        <v>56</v>
      </c>
      <c r="D171" s="57" t="s">
        <v>56</v>
      </c>
      <c r="E171" s="57">
        <f>COUNTIFS('2024 -2025-2026'!$M:$M,B171,'2024 -2025-2026'!$K:$K,"SCI",'2024 -2025-2026'!$G:$G,"2023")</f>
        <v>0</v>
      </c>
      <c r="F171" s="57">
        <f>COUNTIFS('2024 -2025-2026'!$M:$M,B171,'2024 -2025-2026'!$K:$K,"Scopus/WoS Journals",'2024 -2025-2026'!$G:$G,"2023")</f>
        <v>0</v>
      </c>
      <c r="G171" s="57">
        <f>COUNTIFS('2024 -2025-2026'!$M:$M,B171,'2024 -2025-2026'!$K:$K,"Scopus/WoS Conference/Book Chapter/Others", '2024 -2025-2026'!$G:$G,"2023")</f>
        <v>0</v>
      </c>
      <c r="H171" s="54">
        <f>COUNTIFS('2024 -2025-2026'!$M:$M,B171,'2024 -2025-2026'!$K:$K,"Student Publication",'2024 -2025-2026'!$G:$G,"2023")</f>
        <v>0</v>
      </c>
      <c r="I171" s="54">
        <f>COUNTIFS('2024 -2025-2026'!$M:$M,B171,'2024 -2025-2026'!$K:$K,"Book",'2024 -2025-2026'!$G:$G,"2023")</f>
        <v>0</v>
      </c>
      <c r="J171" s="54">
        <f t="shared" si="2"/>
        <v>0</v>
      </c>
    </row>
    <row r="172" spans="1:14" ht="15.75" customHeight="1" x14ac:dyDescent="0.2">
      <c r="A172" s="57">
        <v>132</v>
      </c>
      <c r="B172" s="58" t="s">
        <v>3113</v>
      </c>
      <c r="C172" s="57" t="s">
        <v>56</v>
      </c>
      <c r="D172" s="57" t="s">
        <v>56</v>
      </c>
      <c r="E172" s="57">
        <f>COUNTIFS('2024 -2025-2026'!$M:$M,B172,'2024 -2025-2026'!$K:$K,"SCI",'2024 -2025-2026'!$G:$G,"2023")</f>
        <v>0</v>
      </c>
      <c r="F172" s="57">
        <f>COUNTIFS('2024 -2025-2026'!$M:$M,B172,'2024 -2025-2026'!$K:$K,"Scopus/WoS Journals",'2024 -2025-2026'!$G:$G,"2023")</f>
        <v>0</v>
      </c>
      <c r="G172" s="57">
        <f>COUNTIFS('2024 -2025-2026'!$M:$M,B172,'2024 -2025-2026'!$K:$K,"Scopus/WoS Conference/Book Chapter/Others", '2024 -2025-2026'!$G:$G,"2023")</f>
        <v>2</v>
      </c>
      <c r="H172" s="54">
        <f>COUNTIFS('2024 -2025-2026'!$M:$M,B172,'2024 -2025-2026'!$K:$K,"Student Publication",'2024 -2025-2026'!$G:$G,"2023")</f>
        <v>0</v>
      </c>
      <c r="I172" s="54">
        <f>COUNTIFS('2024 -2025-2026'!$M:$M,B172,'2024 -2025-2026'!$K:$K,"Book",'2024 -2025-2026'!$G:$G,"2023")</f>
        <v>0</v>
      </c>
      <c r="J172" s="54">
        <f t="shared" si="2"/>
        <v>2</v>
      </c>
    </row>
    <row r="173" spans="1:14" ht="15.75" customHeight="1" x14ac:dyDescent="0.2">
      <c r="A173" s="57">
        <v>133</v>
      </c>
      <c r="B173" s="58" t="s">
        <v>3166</v>
      </c>
      <c r="C173" s="57" t="s">
        <v>56</v>
      </c>
      <c r="D173" s="57" t="s">
        <v>56</v>
      </c>
      <c r="E173" s="57">
        <f>COUNTIFS('2024 -2025-2026'!$M:$M,B173,'2024 -2025-2026'!$K:$K,"SCI",'2024 -2025-2026'!$G:$G,"2023")</f>
        <v>0</v>
      </c>
      <c r="F173" s="57">
        <f>COUNTIFS('2024 -2025-2026'!$M:$M,B173,'2024 -2025-2026'!$K:$K,"Scopus/WoS Journals",'2024 -2025-2026'!$G:$G,"2023")</f>
        <v>0</v>
      </c>
      <c r="G173" s="57">
        <f>COUNTIFS('2024 -2025-2026'!$M:$M,B173,'2024 -2025-2026'!$K:$K,"Scopus/WoS Conference/Book Chapter/Others", '2024 -2025-2026'!$G:$G,"2023")</f>
        <v>2</v>
      </c>
      <c r="H173" s="54">
        <f>COUNTIFS('2024 -2025-2026'!$M:$M,B173,'2024 -2025-2026'!$K:$K,"Student Publication",'2024 -2025-2026'!$G:$G,"2023")</f>
        <v>0</v>
      </c>
      <c r="I173" s="54">
        <f>COUNTIFS('2024 -2025-2026'!$M:$M,B173,'2024 -2025-2026'!$K:$K,"Book",'2024 -2025-2026'!$G:$G,"2023")</f>
        <v>0</v>
      </c>
      <c r="J173" s="54">
        <f t="shared" si="2"/>
        <v>2</v>
      </c>
    </row>
    <row r="174" spans="1:14" ht="15.75" customHeight="1" x14ac:dyDescent="0.2">
      <c r="A174" s="57">
        <v>134</v>
      </c>
      <c r="B174" s="58" t="s">
        <v>1800</v>
      </c>
      <c r="C174" s="57" t="s">
        <v>56</v>
      </c>
      <c r="D174" s="57" t="s">
        <v>56</v>
      </c>
      <c r="E174" s="57">
        <f>COUNTIFS('2024 -2025-2026'!$M:$M,B174,'2024 -2025-2026'!$K:$K,"SCI",'2024 -2025-2026'!$G:$G,"2023")</f>
        <v>0</v>
      </c>
      <c r="F174" s="57">
        <f>COUNTIFS('2024 -2025-2026'!$M:$M,B174,'2024 -2025-2026'!$K:$K,"Scopus/WoS Journals",'2024 -2025-2026'!$G:$G,"2023")</f>
        <v>1</v>
      </c>
      <c r="G174" s="57">
        <f>COUNTIFS('2024 -2025-2026'!$M:$M,B174,'2024 -2025-2026'!$K:$K,"Scopus/WoS Conference/Book Chapter/Others", '2024 -2025-2026'!$G:$G,"2023")</f>
        <v>3</v>
      </c>
      <c r="H174" s="54">
        <f>COUNTIFS('2024 -2025-2026'!$M:$M,B174,'2024 -2025-2026'!$K:$K,"Student Publication",'2024 -2025-2026'!$G:$G,"2023")</f>
        <v>1</v>
      </c>
      <c r="I174" s="54">
        <f>COUNTIFS('2024 -2025-2026'!$M:$M,B174,'2024 -2025-2026'!$K:$K,"Book",'2024 -2025-2026'!$G:$G,"2023")</f>
        <v>0</v>
      </c>
      <c r="J174" s="54">
        <f t="shared" si="2"/>
        <v>5</v>
      </c>
    </row>
    <row r="175" spans="1:14" ht="15.75" customHeight="1" x14ac:dyDescent="0.2">
      <c r="A175" s="57">
        <v>135</v>
      </c>
      <c r="B175" s="58" t="s">
        <v>3220</v>
      </c>
      <c r="C175" s="57" t="s">
        <v>56</v>
      </c>
      <c r="D175" s="57" t="s">
        <v>56</v>
      </c>
      <c r="E175" s="57">
        <f>COUNTIFS('2024 -2025-2026'!$M:$M,B175,'2024 -2025-2026'!$K:$K,"SCI",'2024 -2025-2026'!$G:$G,"2023")</f>
        <v>0</v>
      </c>
      <c r="F175" s="57">
        <f>COUNTIFS('2024 -2025-2026'!$M:$M,B175,'2024 -2025-2026'!$K:$K,"Scopus/WoS Journals",'2024 -2025-2026'!$G:$G,"2023")</f>
        <v>0</v>
      </c>
      <c r="G175" s="57">
        <f>COUNTIFS('2024 -2025-2026'!$M:$M,B175,'2024 -2025-2026'!$K:$K,"Scopus/WoS Conference/Book Chapter/Others", '2024 -2025-2026'!$G:$G,"2023")</f>
        <v>3</v>
      </c>
      <c r="H175" s="54">
        <f>COUNTIFS('2024 -2025-2026'!$M:$M,B175,'2024 -2025-2026'!$K:$K,"Student Publication",'2024 -2025-2026'!$G:$G,"2023")</f>
        <v>0</v>
      </c>
      <c r="I175" s="54">
        <f>COUNTIFS('2024 -2025-2026'!$M:$M,B175,'2024 -2025-2026'!$K:$K,"Book",'2024 -2025-2026'!$G:$G,"2023")</f>
        <v>0</v>
      </c>
      <c r="J175" s="54">
        <f t="shared" si="2"/>
        <v>3</v>
      </c>
    </row>
    <row r="176" spans="1:14" ht="15.75" customHeight="1" x14ac:dyDescent="0.2">
      <c r="A176" s="57">
        <v>136</v>
      </c>
      <c r="B176" s="58" t="s">
        <v>2765</v>
      </c>
      <c r="C176" s="57" t="s">
        <v>56</v>
      </c>
      <c r="D176" s="57" t="s">
        <v>56</v>
      </c>
      <c r="E176" s="57">
        <f>COUNTIFS('2024 -2025-2026'!$M:$M,B176,'2024 -2025-2026'!$K:$K,"SCI",'2024 -2025-2026'!$G:$G,"2023")</f>
        <v>0</v>
      </c>
      <c r="F176" s="57">
        <f>COUNTIFS('2024 -2025-2026'!$M:$M,B176,'2024 -2025-2026'!$K:$K,"Scopus/WoS Journals",'2024 -2025-2026'!$G:$G,"2023")</f>
        <v>1</v>
      </c>
      <c r="G176" s="57">
        <f>COUNTIFS('2024 -2025-2026'!$M:$M,B176,'2024 -2025-2026'!$K:$K,"Scopus/WoS Conference/Book Chapter/Others", '2024 -2025-2026'!$G:$G,"2023")</f>
        <v>4</v>
      </c>
      <c r="H176" s="54">
        <f>COUNTIFS('2024 -2025-2026'!$M:$M,B176,'2024 -2025-2026'!$K:$K,"Student Publication",'2024 -2025-2026'!$G:$G,"2023")</f>
        <v>4</v>
      </c>
      <c r="I176" s="54">
        <f>COUNTIFS('2024 -2025-2026'!$M:$M,B176,'2024 -2025-2026'!$K:$K,"Book",'2024 -2025-2026'!$G:$G,"2023")</f>
        <v>0</v>
      </c>
      <c r="J176" s="54">
        <f t="shared" si="2"/>
        <v>9</v>
      </c>
    </row>
    <row r="177" spans="1:10" ht="15.75" customHeight="1" x14ac:dyDescent="0.2">
      <c r="A177" s="57">
        <v>137</v>
      </c>
      <c r="B177" s="58" t="s">
        <v>13321</v>
      </c>
      <c r="C177" s="57" t="s">
        <v>56</v>
      </c>
      <c r="D177" s="57" t="s">
        <v>56</v>
      </c>
      <c r="E177" s="57">
        <f>COUNTIFS('2024 -2025-2026'!$M:$M,B177,'2024 -2025-2026'!$K:$K,"SCI",'2024 -2025-2026'!$G:$G,"2023")</f>
        <v>0</v>
      </c>
      <c r="F177" s="57">
        <f>COUNTIFS('2024 -2025-2026'!$M:$M,B177,'2024 -2025-2026'!$K:$K,"Scopus/WoS Journals",'2024 -2025-2026'!$G:$G,"2023")</f>
        <v>0</v>
      </c>
      <c r="G177" s="57">
        <f>COUNTIFS('2024 -2025-2026'!$M:$M,B177,'2024 -2025-2026'!$K:$K,"Scopus/WoS Conference/Book Chapter/Others", '2024 -2025-2026'!$G:$G,"2023")</f>
        <v>0</v>
      </c>
      <c r="H177" s="54">
        <f>COUNTIFS('2024 -2025-2026'!$M:$M,B177,'2024 -2025-2026'!$K:$K,"Student Publication",'2024 -2025-2026'!$G:$G,"2023")</f>
        <v>0</v>
      </c>
      <c r="I177" s="54">
        <f>COUNTIFS('2024 -2025-2026'!$M:$M,B177,'2024 -2025-2026'!$K:$K,"Book",'2024 -2025-2026'!$G:$G,"2023")</f>
        <v>0</v>
      </c>
      <c r="J177" s="54">
        <f t="shared" si="2"/>
        <v>0</v>
      </c>
    </row>
    <row r="178" spans="1:10" ht="15.75" customHeight="1" x14ac:dyDescent="0.2">
      <c r="A178" s="57">
        <v>138</v>
      </c>
      <c r="B178" s="58" t="s">
        <v>6740</v>
      </c>
      <c r="C178" s="57" t="s">
        <v>56</v>
      </c>
      <c r="D178" s="57" t="s">
        <v>56</v>
      </c>
      <c r="E178" s="57">
        <f>COUNTIFS('2024 -2025-2026'!$M:$M,B178,'2024 -2025-2026'!$K:$K,"SCI",'2024 -2025-2026'!$G:$G,"2023")</f>
        <v>0</v>
      </c>
      <c r="F178" s="57">
        <f>COUNTIFS('2024 -2025-2026'!$M:$M,B178,'2024 -2025-2026'!$K:$K,"Scopus/WoS Journals",'2024 -2025-2026'!$G:$G,"2023")</f>
        <v>0</v>
      </c>
      <c r="G178" s="57">
        <f>COUNTIFS('2024 -2025-2026'!$M:$M,B178,'2024 -2025-2026'!$K:$K,"Scopus/WoS Conference/Book Chapter/Others", '2024 -2025-2026'!$G:$G,"2023")</f>
        <v>0</v>
      </c>
      <c r="H178" s="54">
        <f>COUNTIFS('2024 -2025-2026'!$M:$M,B178,'2024 -2025-2026'!$K:$K,"Student Publication",'2024 -2025-2026'!$G:$G,"2023")</f>
        <v>0</v>
      </c>
      <c r="I178" s="54">
        <f>COUNTIFS('2024 -2025-2026'!$M:$M,B178,'2024 -2025-2026'!$K:$K,"Book",'2024 -2025-2026'!$G:$G,"2023")</f>
        <v>0</v>
      </c>
      <c r="J178" s="54">
        <f t="shared" si="2"/>
        <v>0</v>
      </c>
    </row>
    <row r="179" spans="1:10" ht="15.75" customHeight="1" x14ac:dyDescent="0.2">
      <c r="A179" s="57">
        <v>139</v>
      </c>
      <c r="B179" s="58" t="s">
        <v>5983</v>
      </c>
      <c r="C179" s="57" t="s">
        <v>56</v>
      </c>
      <c r="D179" s="57" t="s">
        <v>56</v>
      </c>
      <c r="E179" s="57">
        <f>COUNTIFS('2024 -2025-2026'!$M:$M,B179,'2024 -2025-2026'!$K:$K,"SCI",'2024 -2025-2026'!$G:$G,"2023")</f>
        <v>0</v>
      </c>
      <c r="F179" s="57">
        <f>COUNTIFS('2024 -2025-2026'!$M:$M,B179,'2024 -2025-2026'!$K:$K,"Scopus/WoS Journals",'2024 -2025-2026'!$G:$G,"2023")</f>
        <v>0</v>
      </c>
      <c r="G179" s="57">
        <f>COUNTIFS('2024 -2025-2026'!$M:$M,B179,'2024 -2025-2026'!$K:$K,"Scopus/WoS Conference/Book Chapter/Others", '2024 -2025-2026'!$G:$G,"2023")</f>
        <v>0</v>
      </c>
      <c r="H179" s="54">
        <f>COUNTIFS('2024 -2025-2026'!$M:$M,B179,'2024 -2025-2026'!$K:$K,"Student Publication",'2024 -2025-2026'!$G:$G,"2023")</f>
        <v>0</v>
      </c>
      <c r="I179" s="54">
        <f>COUNTIFS('2024 -2025-2026'!$M:$M,B179,'2024 -2025-2026'!$K:$K,"Book",'2024 -2025-2026'!$G:$G,"2023")</f>
        <v>0</v>
      </c>
      <c r="J179" s="54">
        <f t="shared" si="2"/>
        <v>0</v>
      </c>
    </row>
    <row r="180" spans="1:10" ht="15.75" customHeight="1" x14ac:dyDescent="0.2">
      <c r="A180" s="57">
        <v>140</v>
      </c>
      <c r="B180" s="58" t="s">
        <v>3189</v>
      </c>
      <c r="C180" s="57" t="s">
        <v>56</v>
      </c>
      <c r="D180" s="57" t="s">
        <v>56</v>
      </c>
      <c r="E180" s="57">
        <f>COUNTIFS('2024 -2025-2026'!$M:$M,B180,'2024 -2025-2026'!$K:$K,"SCI",'2024 -2025-2026'!$G:$G,"2023")</f>
        <v>0</v>
      </c>
      <c r="F180" s="57">
        <f>COUNTIFS('2024 -2025-2026'!$M:$M,B180,'2024 -2025-2026'!$K:$K,"Scopus/WoS Journals",'2024 -2025-2026'!$G:$G,"2023")</f>
        <v>0</v>
      </c>
      <c r="G180" s="57">
        <f>COUNTIFS('2024 -2025-2026'!$M:$M,B180,'2024 -2025-2026'!$K:$K,"Scopus/WoS Conference/Book Chapter/Others", '2024 -2025-2026'!$G:$G,"2023")</f>
        <v>2</v>
      </c>
      <c r="H180" s="54">
        <f>COUNTIFS('2024 -2025-2026'!$M:$M,B180,'2024 -2025-2026'!$K:$K,"Student Publication",'2024 -2025-2026'!$G:$G,"2023")</f>
        <v>1</v>
      </c>
      <c r="I180" s="54">
        <f>COUNTIFS('2024 -2025-2026'!$M:$M,B180,'2024 -2025-2026'!$K:$K,"Book",'2024 -2025-2026'!$G:$G,"2023")</f>
        <v>0</v>
      </c>
      <c r="J180" s="54">
        <f t="shared" si="2"/>
        <v>3</v>
      </c>
    </row>
    <row r="181" spans="1:10" ht="15.75" customHeight="1" x14ac:dyDescent="0.2">
      <c r="A181" s="57">
        <v>142</v>
      </c>
      <c r="B181" s="67" t="s">
        <v>14733</v>
      </c>
      <c r="C181" s="57" t="s">
        <v>56</v>
      </c>
      <c r="D181" s="57" t="s">
        <v>56</v>
      </c>
      <c r="E181" s="57">
        <f>COUNTIFS('2024 -2025-2026'!$M:$M,B181,'2024 -2025-2026'!$K:$K,"SCI",'2024 -2025-2026'!$G:$G,"2023")</f>
        <v>0</v>
      </c>
      <c r="F181" s="57">
        <f>COUNTIFS('2024 -2025-2026'!$M:$M,B181,'2024 -2025-2026'!$K:$K,"Scopus/WoS Journals",'2024 -2025-2026'!$G:$G,"2023")</f>
        <v>0</v>
      </c>
      <c r="G181" s="57">
        <f>COUNTIFS('2024 -2025-2026'!$M:$M,B181,'2024 -2025-2026'!$K:$K,"Scopus/WoS Conference/Book Chapter/Others", '2024 -2025-2026'!$G:$G,"2023")</f>
        <v>0</v>
      </c>
      <c r="H181" s="54">
        <f>COUNTIFS('2024 -2025-2026'!$M:$M,B181,'2024 -2025-2026'!$K:$K,"Student Publication",'2024 -2025-2026'!$G:$G,"2023")</f>
        <v>0</v>
      </c>
      <c r="I181" s="54">
        <f>COUNTIFS('2024 -2025-2026'!$M:$M,B181,'2024 -2025-2026'!$K:$K,"Book",'2024 -2025-2026'!$G:$G,"2023")</f>
        <v>0</v>
      </c>
      <c r="J181" s="54">
        <f t="shared" si="2"/>
        <v>0</v>
      </c>
    </row>
    <row r="182" spans="1:10" ht="15.75" customHeight="1" x14ac:dyDescent="0.25">
      <c r="A182" s="57">
        <v>254</v>
      </c>
      <c r="B182" s="72" t="s">
        <v>2353</v>
      </c>
      <c r="C182" s="70" t="s">
        <v>56</v>
      </c>
      <c r="D182" s="70" t="s">
        <v>56</v>
      </c>
      <c r="E182" s="57">
        <f>COUNTIFS('2024 -2025-2026'!$M:$M,B182,'2024 -2025-2026'!$K:$K,"SCI",'2024 -2025-2026'!$G:$G,"2023")</f>
        <v>6</v>
      </c>
      <c r="F182" s="57">
        <f>COUNTIFS('2024 -2025-2026'!$M:$M,B182,'2024 -2025-2026'!$K:$K,"Scopus/WoS Journals",'2024 -2025-2026'!$G:$G,"2023")</f>
        <v>0</v>
      </c>
      <c r="G182" s="57">
        <f>COUNTIFS('2024 -2025-2026'!$M:$M,B182,'2024 -2025-2026'!$K:$K,"Scopus/WoS Conference/Book Chapter/Others", '2024 -2025-2026'!$G:$G,"2023")</f>
        <v>45</v>
      </c>
      <c r="H182" s="54">
        <f>COUNTIFS('2024 -2025-2026'!$M:$M,B182,'2024 -2025-2026'!$K:$K,"Student Publication",'2024 -2025-2026'!$G:$G,"2023")</f>
        <v>3</v>
      </c>
      <c r="I182" s="54">
        <f>COUNTIFS('2024 -2025-2026'!$M:$M,B182,'2024 -2025-2026'!$K:$K,"Book",'2024 -2025-2026'!$G:$G,"2023")</f>
        <v>0</v>
      </c>
      <c r="J182" s="54">
        <f t="shared" si="2"/>
        <v>54</v>
      </c>
    </row>
    <row r="183" spans="1:10" ht="15.75" customHeight="1" x14ac:dyDescent="0.25">
      <c r="A183" s="57">
        <v>262</v>
      </c>
      <c r="B183" s="69" t="s">
        <v>9778</v>
      </c>
      <c r="C183" s="70" t="s">
        <v>56</v>
      </c>
      <c r="D183" s="70" t="s">
        <v>56</v>
      </c>
      <c r="E183" s="57">
        <f>COUNTIFS('2024 -2025-2026'!$M:$M,B183,'2024 -2025-2026'!$K:$K,"SCI",'2024 -2025-2026'!$G:$G,"2023")</f>
        <v>0</v>
      </c>
      <c r="F183" s="57">
        <f>COUNTIFS('2024 -2025-2026'!$M:$M,B183,'2024 -2025-2026'!$K:$K,"Scopus/WoS Journals",'2024 -2025-2026'!$G:$G,"2023")</f>
        <v>0</v>
      </c>
      <c r="G183" s="57">
        <f>COUNTIFS('2024 -2025-2026'!$M:$M,B183,'2024 -2025-2026'!$K:$K,"Scopus/WoS Conference/Book Chapter/Others", '2024 -2025-2026'!$G:$G,"2023")</f>
        <v>0</v>
      </c>
      <c r="H183" s="54">
        <f>COUNTIFS('2024 -2025-2026'!$M:$M,B183,'2024 -2025-2026'!$K:$K,"Student Publication",'2024 -2025-2026'!$G:$G,"2023")</f>
        <v>0</v>
      </c>
      <c r="I183" s="54">
        <f>COUNTIFS('2024 -2025-2026'!$M:$M,B183,'2024 -2025-2026'!$K:$K,"Book",'2024 -2025-2026'!$G:$G,"2023")</f>
        <v>0</v>
      </c>
      <c r="J183" s="54">
        <f t="shared" si="2"/>
        <v>0</v>
      </c>
    </row>
    <row r="184" spans="1:10" ht="15.75" customHeight="1" x14ac:dyDescent="0.25">
      <c r="A184" s="57">
        <v>263</v>
      </c>
      <c r="B184" s="69" t="s">
        <v>9280</v>
      </c>
      <c r="C184" s="70" t="s">
        <v>56</v>
      </c>
      <c r="D184" s="70" t="s">
        <v>56</v>
      </c>
      <c r="E184" s="57">
        <f>COUNTIFS('2024 -2025-2026'!$M:$M,B184,'2024 -2025-2026'!$K:$K,"SCI",'2024 -2025-2026'!$G:$G,"2023")</f>
        <v>0</v>
      </c>
      <c r="F184" s="57">
        <f>COUNTIFS('2024 -2025-2026'!$M:$M,B184,'2024 -2025-2026'!$K:$K,"Scopus/WoS Journals",'2024 -2025-2026'!$G:$G,"2023")</f>
        <v>0</v>
      </c>
      <c r="G184" s="57">
        <f>COUNTIFS('2024 -2025-2026'!$M:$M,B184,'2024 -2025-2026'!$K:$K,"Scopus/WoS Conference/Book Chapter/Others", '2024 -2025-2026'!$G:$G,"2023")</f>
        <v>0</v>
      </c>
      <c r="H184" s="54">
        <f>COUNTIFS('2024 -2025-2026'!$M:$M,B184,'2024 -2025-2026'!$K:$K,"Student Publication",'2024 -2025-2026'!$G:$G,"2023")</f>
        <v>0</v>
      </c>
      <c r="I184" s="54">
        <f>COUNTIFS('2024 -2025-2026'!$M:$M,B184,'2024 -2025-2026'!$K:$K,"Book",'2024 -2025-2026'!$G:$G,"2023")</f>
        <v>0</v>
      </c>
      <c r="J184" s="54">
        <f t="shared" si="2"/>
        <v>0</v>
      </c>
    </row>
    <row r="185" spans="1:10" ht="15.75" customHeight="1" x14ac:dyDescent="0.25">
      <c r="A185" s="57">
        <v>264</v>
      </c>
      <c r="B185" s="69" t="s">
        <v>14734</v>
      </c>
      <c r="C185" s="70" t="s">
        <v>56</v>
      </c>
      <c r="D185" s="70" t="s">
        <v>56</v>
      </c>
      <c r="E185" s="57">
        <f>COUNTIFS('2024 -2025-2026'!$M:$M,B185,'2024 -2025-2026'!$K:$K,"SCI",'2024 -2025-2026'!$G:$G,"2023")</f>
        <v>0</v>
      </c>
      <c r="F185" s="57">
        <f>COUNTIFS('2024 -2025-2026'!$M:$M,B185,'2024 -2025-2026'!$K:$K,"Scopus/WoS Journals",'2024 -2025-2026'!$G:$G,"2023")</f>
        <v>0</v>
      </c>
      <c r="G185" s="57">
        <f>COUNTIFS('2024 -2025-2026'!$M:$M,B185,'2024 -2025-2026'!$K:$K,"Scopus/WoS Conference/Book Chapter/Others", '2024 -2025-2026'!$G:$G,"2023")</f>
        <v>0</v>
      </c>
      <c r="H185" s="54">
        <f>COUNTIFS('2024 -2025-2026'!$M:$M,B185,'2024 -2025-2026'!$K:$K,"Student Publication",'2024 -2025-2026'!$G:$G,"2023")</f>
        <v>0</v>
      </c>
      <c r="I185" s="54">
        <f>COUNTIFS('2024 -2025-2026'!$M:$M,B185,'2024 -2025-2026'!$K:$K,"Book",'2024 -2025-2026'!$G:$G,"2023")</f>
        <v>0</v>
      </c>
      <c r="J185" s="54">
        <f t="shared" si="2"/>
        <v>0</v>
      </c>
    </row>
    <row r="186" spans="1:10" ht="15.75" customHeight="1" x14ac:dyDescent="0.25">
      <c r="A186" s="57">
        <v>265</v>
      </c>
      <c r="B186" s="69" t="s">
        <v>4936</v>
      </c>
      <c r="C186" s="70" t="s">
        <v>56</v>
      </c>
      <c r="D186" s="70" t="s">
        <v>56</v>
      </c>
      <c r="E186" s="57">
        <f>COUNTIFS('2024 -2025-2026'!$M:$M,B186,'2024 -2025-2026'!$K:$K,"SCI",'2024 -2025-2026'!$G:$G,"2023")</f>
        <v>0</v>
      </c>
      <c r="F186" s="57">
        <f>COUNTIFS('2024 -2025-2026'!$M:$M,B186,'2024 -2025-2026'!$K:$K,"Scopus/WoS Journals",'2024 -2025-2026'!$G:$G,"2023")</f>
        <v>0</v>
      </c>
      <c r="G186" s="57">
        <f>COUNTIFS('2024 -2025-2026'!$M:$M,B186,'2024 -2025-2026'!$K:$K,"Scopus/WoS Conference/Book Chapter/Others", '2024 -2025-2026'!$G:$G,"2023")</f>
        <v>0</v>
      </c>
      <c r="H186" s="54">
        <f>COUNTIFS('2024 -2025-2026'!$M:$M,B186,'2024 -2025-2026'!$K:$K,"Student Publication",'2024 -2025-2026'!$G:$G,"2023")</f>
        <v>0</v>
      </c>
      <c r="I186" s="54">
        <f>COUNTIFS('2024 -2025-2026'!$M:$M,B186,'2024 -2025-2026'!$K:$K,"Book",'2024 -2025-2026'!$G:$G,"2023")</f>
        <v>0</v>
      </c>
      <c r="J186" s="54">
        <f t="shared" si="2"/>
        <v>0</v>
      </c>
    </row>
    <row r="187" spans="1:10" ht="15.75" customHeight="1" x14ac:dyDescent="0.25">
      <c r="A187" s="57">
        <v>294</v>
      </c>
      <c r="B187" s="69" t="s">
        <v>14580</v>
      </c>
      <c r="C187" s="70" t="s">
        <v>56</v>
      </c>
      <c r="D187" s="70" t="s">
        <v>56</v>
      </c>
      <c r="E187" s="57">
        <f>COUNTIFS('2024 -2025-2026'!$M:$M,B187,'2024 -2025-2026'!$K:$K,"SCI",'2024 -2025-2026'!$G:$G,"2023")</f>
        <v>0</v>
      </c>
      <c r="F187" s="57">
        <f>COUNTIFS('2024 -2025-2026'!$M:$M,B187,'2024 -2025-2026'!$K:$K,"Scopus/WoS Journals",'2024 -2025-2026'!$G:$G,"2023")</f>
        <v>0</v>
      </c>
      <c r="G187" s="57">
        <f>COUNTIFS('2024 -2025-2026'!$M:$M,B187,'2024 -2025-2026'!$K:$K,"Scopus/WoS Conference/Book Chapter/Others", '2024 -2025-2026'!$G:$G,"2023")</f>
        <v>0</v>
      </c>
      <c r="H187" s="54">
        <f>COUNTIFS('2024 -2025-2026'!$M:$M,B187,'2024 -2025-2026'!$K:$K,"Student Publication",'2024 -2025-2026'!$G:$G,"2023")</f>
        <v>0</v>
      </c>
      <c r="I187" s="54">
        <f>COUNTIFS('2024 -2025-2026'!$M:$M,B187,'2024 -2025-2026'!$K:$K,"Book",'2024 -2025-2026'!$G:$G,"2023")</f>
        <v>0</v>
      </c>
      <c r="J187" s="54">
        <f t="shared" si="2"/>
        <v>0</v>
      </c>
    </row>
    <row r="188" spans="1:10" ht="15.75" customHeight="1" x14ac:dyDescent="0.25">
      <c r="A188" s="57">
        <v>295</v>
      </c>
      <c r="B188" s="69" t="s">
        <v>14581</v>
      </c>
      <c r="C188" s="70" t="s">
        <v>56</v>
      </c>
      <c r="D188" s="70" t="s">
        <v>56</v>
      </c>
      <c r="E188" s="57">
        <f>COUNTIFS('2024 -2025-2026'!$M:$M,B188,'2024 -2025-2026'!$K:$K,"SCI",'2024 -2025-2026'!$G:$G,"2023")</f>
        <v>0</v>
      </c>
      <c r="F188" s="57">
        <f>COUNTIFS('2024 -2025-2026'!$M:$M,B188,'2024 -2025-2026'!$K:$K,"Scopus/WoS Journals",'2024 -2025-2026'!$G:$G,"2023")</f>
        <v>0</v>
      </c>
      <c r="G188" s="57">
        <f>COUNTIFS('2024 -2025-2026'!$M:$M,B188,'2024 -2025-2026'!$K:$K,"Scopus/WoS Conference/Book Chapter/Others", '2024 -2025-2026'!$G:$G,"2023")</f>
        <v>0</v>
      </c>
      <c r="H188" s="54">
        <f>COUNTIFS('2024 -2025-2026'!$M:$M,B188,'2024 -2025-2026'!$K:$K,"Student Publication",'2024 -2025-2026'!$G:$G,"2023")</f>
        <v>0</v>
      </c>
      <c r="I188" s="54">
        <f>COUNTIFS('2024 -2025-2026'!$M:$M,B188,'2024 -2025-2026'!$K:$K,"Book",'2024 -2025-2026'!$G:$G,"2023")</f>
        <v>0</v>
      </c>
      <c r="J188" s="54">
        <f t="shared" si="2"/>
        <v>0</v>
      </c>
    </row>
    <row r="189" spans="1:10" ht="15.75" customHeight="1" x14ac:dyDescent="0.25">
      <c r="A189" s="57">
        <v>304</v>
      </c>
      <c r="B189" s="69" t="s">
        <v>8948</v>
      </c>
      <c r="C189" s="71" t="s">
        <v>56</v>
      </c>
      <c r="D189" s="71" t="s">
        <v>56</v>
      </c>
      <c r="E189" s="57">
        <f>COUNTIFS('2024 -2025-2026'!$M:$M,B189,'2024 -2025-2026'!$K:$K,"SCI",'2024 -2025-2026'!$G:$G,"2023")</f>
        <v>0</v>
      </c>
      <c r="F189" s="57">
        <f>COUNTIFS('2024 -2025-2026'!$M:$M,B189,'2024 -2025-2026'!$K:$K,"Scopus/WoS Journals",'2024 -2025-2026'!$G:$G,"2023")</f>
        <v>0</v>
      </c>
      <c r="G189" s="57">
        <f>COUNTIFS('2024 -2025-2026'!$M:$M,B189,'2024 -2025-2026'!$K:$K,"Scopus/WoS Conference/Book Chapter/Others", '2024 -2025-2026'!$G:$G,"2023")</f>
        <v>0</v>
      </c>
      <c r="H189" s="54">
        <f>COUNTIFS('2024 -2025-2026'!$M:$M,B189,'2024 -2025-2026'!$K:$K,"Student Publication",'2024 -2025-2026'!$G:$G,"2023")</f>
        <v>0</v>
      </c>
      <c r="I189" s="54">
        <f>COUNTIFS('2024 -2025-2026'!$M:$M,B189,'2024 -2025-2026'!$K:$K,"Book",'2024 -2025-2026'!$G:$G,"2023")</f>
        <v>0</v>
      </c>
      <c r="J189" s="54">
        <f t="shared" si="2"/>
        <v>0</v>
      </c>
    </row>
    <row r="190" spans="1:10" ht="15.75" customHeight="1" x14ac:dyDescent="0.2">
      <c r="A190" s="57">
        <v>227</v>
      </c>
      <c r="B190" s="58" t="s">
        <v>1939</v>
      </c>
      <c r="C190" s="66" t="s">
        <v>56</v>
      </c>
      <c r="D190" s="66" t="s">
        <v>56</v>
      </c>
      <c r="E190" s="57">
        <f>COUNTIFS('2024 -2025-2026'!$M:$M,B190,'2024 -2025-2026'!$K:$K,"SCI",'2024 -2025-2026'!$G:$G,"2023")</f>
        <v>7</v>
      </c>
      <c r="F190" s="57">
        <f>COUNTIFS('2024 -2025-2026'!$M:$M,B190,'2024 -2025-2026'!$K:$K,"Scopus/WoS Journals",'2024 -2025-2026'!$G:$G,"2023")</f>
        <v>1</v>
      </c>
      <c r="G190" s="57">
        <f>COUNTIFS('2024 -2025-2026'!$M:$M,B190,'2024 -2025-2026'!$K:$K,"Scopus/WoS Conference/Book Chapter/Others", '2024 -2025-2026'!$G:$G,"2023")</f>
        <v>0</v>
      </c>
      <c r="H190" s="54">
        <f>COUNTIFS('2024 -2025-2026'!$M:$M,B190,'2024 -2025-2026'!$K:$K,"Student Publication",'2024 -2025-2026'!$G:$G,"2023")</f>
        <v>0</v>
      </c>
      <c r="I190" s="54">
        <f>COUNTIFS('2024 -2025-2026'!$M:$M,B190,'2024 -2025-2026'!$K:$K,"Book",'2024 -2025-2026'!$G:$G,"2023")</f>
        <v>0</v>
      </c>
      <c r="J190" s="54">
        <f t="shared" si="2"/>
        <v>8</v>
      </c>
    </row>
    <row r="191" spans="1:10" ht="15.75" customHeight="1" x14ac:dyDescent="0.2">
      <c r="A191" s="57">
        <v>229</v>
      </c>
      <c r="B191" s="58" t="s">
        <v>7437</v>
      </c>
      <c r="C191" s="66" t="s">
        <v>56</v>
      </c>
      <c r="D191" s="66" t="s">
        <v>56</v>
      </c>
      <c r="E191" s="57">
        <f>COUNTIFS('2024 -2025-2026'!$M:$M,B191,'2024 -2025-2026'!$K:$K,"SCI",'2024 -2025-2026'!$G:$G,"2023")</f>
        <v>0</v>
      </c>
      <c r="F191" s="57">
        <f>COUNTIFS('2024 -2025-2026'!$M:$M,B191,'2024 -2025-2026'!$K:$K,"Scopus/WoS Journals",'2024 -2025-2026'!$G:$G,"2023")</f>
        <v>0</v>
      </c>
      <c r="G191" s="57">
        <f>COUNTIFS('2024 -2025-2026'!$M:$M,B191,'2024 -2025-2026'!$K:$K,"Scopus/WoS Conference/Book Chapter/Others", '2024 -2025-2026'!$G:$G,"2023")</f>
        <v>0</v>
      </c>
      <c r="H191" s="54">
        <f>COUNTIFS('2024 -2025-2026'!$M:$M,B191,'2024 -2025-2026'!$K:$K,"Student Publication",'2024 -2025-2026'!$G:$G,"2023")</f>
        <v>0</v>
      </c>
      <c r="I191" s="54">
        <f>COUNTIFS('2024 -2025-2026'!$M:$M,B191,'2024 -2025-2026'!$K:$K,"Book",'2024 -2025-2026'!$G:$G,"2023")</f>
        <v>0</v>
      </c>
      <c r="J191" s="54">
        <f t="shared" si="2"/>
        <v>0</v>
      </c>
    </row>
    <row r="192" spans="1:10" ht="15.75" customHeight="1" x14ac:dyDescent="0.2">
      <c r="A192" s="57">
        <v>230</v>
      </c>
      <c r="B192" s="58" t="s">
        <v>5729</v>
      </c>
      <c r="C192" s="66" t="s">
        <v>56</v>
      </c>
      <c r="D192" s="66" t="s">
        <v>56</v>
      </c>
      <c r="E192" s="57">
        <f>COUNTIFS('2024 -2025-2026'!$M:$M,B192,'2024 -2025-2026'!$K:$K,"SCI",'2024 -2025-2026'!$G:$G,"2023")</f>
        <v>0</v>
      </c>
      <c r="F192" s="57">
        <f>COUNTIFS('2024 -2025-2026'!$M:$M,B192,'2024 -2025-2026'!$K:$K,"Scopus/WoS Journals",'2024 -2025-2026'!$G:$G,"2023")</f>
        <v>0</v>
      </c>
      <c r="G192" s="57">
        <f>COUNTIFS('2024 -2025-2026'!$M:$M,B192,'2024 -2025-2026'!$K:$K,"Scopus/WoS Conference/Book Chapter/Others", '2024 -2025-2026'!$G:$G,"2023")</f>
        <v>0</v>
      </c>
      <c r="H192" s="54">
        <f>COUNTIFS('2024 -2025-2026'!$M:$M,B192,'2024 -2025-2026'!$K:$K,"Student Publication",'2024 -2025-2026'!$G:$G,"2023")</f>
        <v>0</v>
      </c>
      <c r="I192" s="54">
        <f>COUNTIFS('2024 -2025-2026'!$M:$M,B192,'2024 -2025-2026'!$K:$K,"Book",'2024 -2025-2026'!$G:$G,"2023")</f>
        <v>0</v>
      </c>
      <c r="J192" s="54">
        <f t="shared" si="2"/>
        <v>0</v>
      </c>
    </row>
    <row r="193" spans="1:10" ht="15.75" customHeight="1" x14ac:dyDescent="0.2">
      <c r="A193" s="57">
        <v>143</v>
      </c>
      <c r="B193" s="67" t="s">
        <v>5215</v>
      </c>
      <c r="C193" s="57" t="s">
        <v>128</v>
      </c>
      <c r="D193" s="57" t="s">
        <v>128</v>
      </c>
      <c r="E193" s="57">
        <f>COUNTIFS('2024 -2025-2026'!$M:$M,B193,'2024 -2025-2026'!$K:$K,"SCI",'2024 -2025-2026'!$G:$G,"2023")</f>
        <v>0</v>
      </c>
      <c r="F193" s="57">
        <f>COUNTIFS('2024 -2025-2026'!$M:$M,B193,'2024 -2025-2026'!$K:$K,"Scopus/WoS Journals",'2024 -2025-2026'!$G:$G,"2023")</f>
        <v>0</v>
      </c>
      <c r="G193" s="57">
        <f>COUNTIFS('2024 -2025-2026'!$M:$M,B193,'2024 -2025-2026'!$K:$K,"Scopus/WoS Conference/Book Chapter/Others", '2024 -2025-2026'!$G:$G,"2023")</f>
        <v>0</v>
      </c>
      <c r="H193" s="54">
        <f>COUNTIFS('2024 -2025-2026'!$M:$M,B193,'2024 -2025-2026'!$K:$K,"Student Publication",'2024 -2025-2026'!$G:$G,"2023")</f>
        <v>0</v>
      </c>
      <c r="I193" s="54">
        <f>COUNTIFS('2024 -2025-2026'!$M:$M,B193,'2024 -2025-2026'!$K:$K,"Book",'2024 -2025-2026'!$G:$G,"2023")</f>
        <v>0</v>
      </c>
      <c r="J193" s="54">
        <f t="shared" si="2"/>
        <v>0</v>
      </c>
    </row>
    <row r="194" spans="1:10" ht="15.75" customHeight="1" x14ac:dyDescent="0.2">
      <c r="A194" s="57">
        <v>144</v>
      </c>
      <c r="B194" s="58" t="s">
        <v>2695</v>
      </c>
      <c r="C194" s="57" t="s">
        <v>128</v>
      </c>
      <c r="D194" s="57" t="s">
        <v>128</v>
      </c>
      <c r="E194" s="57">
        <f>COUNTIFS('2024 -2025-2026'!$M:$M,B194,'2024 -2025-2026'!$K:$K,"SCI",'2024 -2025-2026'!$G:$G,"2023")</f>
        <v>1</v>
      </c>
      <c r="F194" s="57">
        <f>COUNTIFS('2024 -2025-2026'!$M:$M,B194,'2024 -2025-2026'!$K:$K,"Scopus/WoS Journals",'2024 -2025-2026'!$G:$G,"2023")</f>
        <v>0</v>
      </c>
      <c r="G194" s="57">
        <f>COUNTIFS('2024 -2025-2026'!$M:$M,B194,'2024 -2025-2026'!$K:$K,"Scopus/WoS Conference/Book Chapter/Others", '2024 -2025-2026'!$G:$G,"2023")</f>
        <v>1</v>
      </c>
      <c r="H194" s="54">
        <f>COUNTIFS('2024 -2025-2026'!$M:$M,B194,'2024 -2025-2026'!$K:$K,"Student Publication",'2024 -2025-2026'!$G:$G,"2023")</f>
        <v>1</v>
      </c>
      <c r="I194" s="54">
        <f>COUNTIFS('2024 -2025-2026'!$M:$M,B194,'2024 -2025-2026'!$K:$K,"Book",'2024 -2025-2026'!$G:$G,"2023")</f>
        <v>0</v>
      </c>
      <c r="J194" s="54">
        <f t="shared" ref="J194:J257" si="3">SUM(E194:H194)</f>
        <v>3</v>
      </c>
    </row>
    <row r="195" spans="1:10" ht="15.75" customHeight="1" x14ac:dyDescent="0.2">
      <c r="A195" s="57">
        <v>145</v>
      </c>
      <c r="B195" s="58" t="s">
        <v>14735</v>
      </c>
      <c r="C195" s="57" t="s">
        <v>128</v>
      </c>
      <c r="D195" s="57" t="s">
        <v>128</v>
      </c>
      <c r="E195" s="57">
        <f>COUNTIFS('2024 -2025-2026'!$M:$M,B195,'2024 -2025-2026'!$K:$K,"SCI",'2024 -2025-2026'!$G:$G,"2023")</f>
        <v>0</v>
      </c>
      <c r="F195" s="57">
        <f>COUNTIFS('2024 -2025-2026'!$M:$M,B195,'2024 -2025-2026'!$K:$K,"Scopus/WoS Journals",'2024 -2025-2026'!$G:$G,"2023")</f>
        <v>0</v>
      </c>
      <c r="G195" s="57">
        <f>COUNTIFS('2024 -2025-2026'!$M:$M,B195,'2024 -2025-2026'!$K:$K,"Scopus/WoS Conference/Book Chapter/Others", '2024 -2025-2026'!$G:$G,"2023")</f>
        <v>0</v>
      </c>
      <c r="H195" s="54">
        <f>COUNTIFS('2024 -2025-2026'!$M:$M,B195,'2024 -2025-2026'!$K:$K,"Student Publication",'2024 -2025-2026'!$G:$G,"2023")</f>
        <v>0</v>
      </c>
      <c r="I195" s="54">
        <f>COUNTIFS('2024 -2025-2026'!$M:$M,B195,'2024 -2025-2026'!$K:$K,"Book",'2024 -2025-2026'!$G:$G,"2023")</f>
        <v>0</v>
      </c>
      <c r="J195" s="54">
        <f t="shared" si="3"/>
        <v>0</v>
      </c>
    </row>
    <row r="196" spans="1:10" ht="15.75" customHeight="1" x14ac:dyDescent="0.2">
      <c r="A196" s="57">
        <v>146</v>
      </c>
      <c r="B196" s="58" t="s">
        <v>544</v>
      </c>
      <c r="C196" s="57" t="s">
        <v>128</v>
      </c>
      <c r="D196" s="57" t="s">
        <v>128</v>
      </c>
      <c r="E196" s="57">
        <f>COUNTIFS('2024 -2025-2026'!$M:$M,B196,'2024 -2025-2026'!$K:$K,"SCI",'2024 -2025-2026'!$G:$G,"2023")</f>
        <v>2</v>
      </c>
      <c r="F196" s="57">
        <f>COUNTIFS('2024 -2025-2026'!$M:$M,B196,'2024 -2025-2026'!$K:$K,"Scopus/WoS Journals",'2024 -2025-2026'!$G:$G,"2023")</f>
        <v>0</v>
      </c>
      <c r="G196" s="57">
        <f>COUNTIFS('2024 -2025-2026'!$M:$M,B196,'2024 -2025-2026'!$K:$K,"Scopus/WoS Conference/Book Chapter/Others", '2024 -2025-2026'!$G:$G,"2023")</f>
        <v>2</v>
      </c>
      <c r="H196" s="54">
        <f>COUNTIFS('2024 -2025-2026'!$M:$M,B196,'2024 -2025-2026'!$K:$K,"Student Publication",'2024 -2025-2026'!$G:$G,"2023")</f>
        <v>2</v>
      </c>
      <c r="I196" s="54">
        <f>COUNTIFS('2024 -2025-2026'!$M:$M,B196,'2024 -2025-2026'!$K:$K,"Book",'2024 -2025-2026'!$G:$G,"2023")</f>
        <v>0</v>
      </c>
      <c r="J196" s="54">
        <f t="shared" si="3"/>
        <v>6</v>
      </c>
    </row>
    <row r="197" spans="1:10" ht="15.75" customHeight="1" x14ac:dyDescent="0.2">
      <c r="A197" s="57">
        <v>147</v>
      </c>
      <c r="B197" s="58" t="s">
        <v>2200</v>
      </c>
      <c r="C197" s="57" t="s">
        <v>128</v>
      </c>
      <c r="D197" s="57" t="s">
        <v>128</v>
      </c>
      <c r="E197" s="57">
        <f>COUNTIFS('2024 -2025-2026'!$M:$M,B197,'2024 -2025-2026'!$K:$K,"SCI",'2024 -2025-2026'!$G:$G,"2023")</f>
        <v>2</v>
      </c>
      <c r="F197" s="57">
        <f>COUNTIFS('2024 -2025-2026'!$M:$M,B197,'2024 -2025-2026'!$K:$K,"Scopus/WoS Journals",'2024 -2025-2026'!$G:$G,"2023")</f>
        <v>0</v>
      </c>
      <c r="G197" s="57">
        <f>COUNTIFS('2024 -2025-2026'!$M:$M,B197,'2024 -2025-2026'!$K:$K,"Scopus/WoS Conference/Book Chapter/Others", '2024 -2025-2026'!$G:$G,"2023")</f>
        <v>6</v>
      </c>
      <c r="H197" s="54">
        <f>COUNTIFS('2024 -2025-2026'!$M:$M,B197,'2024 -2025-2026'!$K:$K,"Student Publication",'2024 -2025-2026'!$G:$G,"2023")</f>
        <v>4</v>
      </c>
      <c r="I197" s="54">
        <f>COUNTIFS('2024 -2025-2026'!$M:$M,B197,'2024 -2025-2026'!$K:$K,"Book",'2024 -2025-2026'!$G:$G,"2023")</f>
        <v>0</v>
      </c>
      <c r="J197" s="54">
        <f t="shared" si="3"/>
        <v>12</v>
      </c>
    </row>
    <row r="198" spans="1:10" ht="15.75" customHeight="1" x14ac:dyDescent="0.2">
      <c r="A198" s="57">
        <v>148</v>
      </c>
      <c r="B198" s="58" t="s">
        <v>352</v>
      </c>
      <c r="C198" s="57" t="s">
        <v>128</v>
      </c>
      <c r="D198" s="57" t="s">
        <v>128</v>
      </c>
      <c r="E198" s="57">
        <f>COUNTIFS('2024 -2025-2026'!$M:$M,B198,'2024 -2025-2026'!$K:$K,"SCI",'2024 -2025-2026'!$G:$G,"2023")</f>
        <v>2</v>
      </c>
      <c r="F198" s="57">
        <f>COUNTIFS('2024 -2025-2026'!$M:$M,B198,'2024 -2025-2026'!$K:$K,"Scopus/WoS Journals",'2024 -2025-2026'!$G:$G,"2023")</f>
        <v>0</v>
      </c>
      <c r="G198" s="57">
        <f>COUNTIFS('2024 -2025-2026'!$M:$M,B198,'2024 -2025-2026'!$K:$K,"Scopus/WoS Conference/Book Chapter/Others", '2024 -2025-2026'!$G:$G,"2023")</f>
        <v>3</v>
      </c>
      <c r="H198" s="54">
        <f>COUNTIFS('2024 -2025-2026'!$M:$M,B198,'2024 -2025-2026'!$K:$K,"Student Publication",'2024 -2025-2026'!$G:$G,"2023")</f>
        <v>1</v>
      </c>
      <c r="I198" s="54">
        <f>COUNTIFS('2024 -2025-2026'!$M:$M,B198,'2024 -2025-2026'!$K:$K,"Book",'2024 -2025-2026'!$G:$G,"2023")</f>
        <v>0</v>
      </c>
      <c r="J198" s="54">
        <f t="shared" si="3"/>
        <v>6</v>
      </c>
    </row>
    <row r="199" spans="1:10" ht="15.75" customHeight="1" x14ac:dyDescent="0.2">
      <c r="A199" s="57">
        <v>149</v>
      </c>
      <c r="B199" s="58" t="s">
        <v>3443</v>
      </c>
      <c r="C199" s="57" t="s">
        <v>128</v>
      </c>
      <c r="D199" s="57" t="s">
        <v>128</v>
      </c>
      <c r="E199" s="57">
        <f>COUNTIFS('2024 -2025-2026'!$M:$M,B199,'2024 -2025-2026'!$K:$K,"SCI",'2024 -2025-2026'!$G:$G,"2023")</f>
        <v>0</v>
      </c>
      <c r="F199" s="57">
        <f>COUNTIFS('2024 -2025-2026'!$M:$M,B199,'2024 -2025-2026'!$K:$K,"Scopus/WoS Journals",'2024 -2025-2026'!$G:$G,"2023")</f>
        <v>0</v>
      </c>
      <c r="G199" s="57">
        <f>COUNTIFS('2024 -2025-2026'!$M:$M,B199,'2024 -2025-2026'!$K:$K,"Scopus/WoS Conference/Book Chapter/Others", '2024 -2025-2026'!$G:$G,"2023")</f>
        <v>2</v>
      </c>
      <c r="H199" s="54">
        <f>COUNTIFS('2024 -2025-2026'!$M:$M,B199,'2024 -2025-2026'!$K:$K,"Student Publication",'2024 -2025-2026'!$G:$G,"2023")</f>
        <v>1</v>
      </c>
      <c r="I199" s="54">
        <f>COUNTIFS('2024 -2025-2026'!$M:$M,B199,'2024 -2025-2026'!$K:$K,"Book",'2024 -2025-2026'!$G:$G,"2023")</f>
        <v>0</v>
      </c>
      <c r="J199" s="54">
        <f t="shared" si="3"/>
        <v>3</v>
      </c>
    </row>
    <row r="200" spans="1:10" ht="15.75" customHeight="1" x14ac:dyDescent="0.2">
      <c r="A200" s="57">
        <v>150</v>
      </c>
      <c r="B200" s="58" t="s">
        <v>3430</v>
      </c>
      <c r="C200" s="57" t="s">
        <v>128</v>
      </c>
      <c r="D200" s="57" t="s">
        <v>128</v>
      </c>
      <c r="E200" s="57">
        <f>COUNTIFS('2024 -2025-2026'!$M:$M,B200,'2024 -2025-2026'!$K:$K,"SCI",'2024 -2025-2026'!$G:$G,"2023")</f>
        <v>0</v>
      </c>
      <c r="F200" s="57">
        <f>COUNTIFS('2024 -2025-2026'!$M:$M,B200,'2024 -2025-2026'!$K:$K,"Scopus/WoS Journals",'2024 -2025-2026'!$G:$G,"2023")</f>
        <v>0</v>
      </c>
      <c r="G200" s="57">
        <f>COUNTIFS('2024 -2025-2026'!$M:$M,B200,'2024 -2025-2026'!$K:$K,"Scopus/WoS Conference/Book Chapter/Others", '2024 -2025-2026'!$G:$G,"2023")</f>
        <v>4</v>
      </c>
      <c r="H200" s="54">
        <f>COUNTIFS('2024 -2025-2026'!$M:$M,B200,'2024 -2025-2026'!$K:$K,"Student Publication",'2024 -2025-2026'!$G:$G,"2023")</f>
        <v>1</v>
      </c>
      <c r="I200" s="54">
        <f>COUNTIFS('2024 -2025-2026'!$M:$M,B200,'2024 -2025-2026'!$K:$K,"Book",'2024 -2025-2026'!$G:$G,"2023")</f>
        <v>0</v>
      </c>
      <c r="J200" s="54">
        <f t="shared" si="3"/>
        <v>5</v>
      </c>
    </row>
    <row r="201" spans="1:10" ht="15.75" customHeight="1" x14ac:dyDescent="0.2">
      <c r="A201" s="57">
        <v>151</v>
      </c>
      <c r="B201" s="58" t="s">
        <v>3095</v>
      </c>
      <c r="C201" s="57" t="s">
        <v>128</v>
      </c>
      <c r="D201" s="57" t="s">
        <v>128</v>
      </c>
      <c r="E201" s="57">
        <f>COUNTIFS('2024 -2025-2026'!$M:$M,B201,'2024 -2025-2026'!$K:$K,"SCI",'2024 -2025-2026'!$G:$G,"2023")</f>
        <v>0</v>
      </c>
      <c r="F201" s="57">
        <f>COUNTIFS('2024 -2025-2026'!$M:$M,B201,'2024 -2025-2026'!$K:$K,"Scopus/WoS Journals",'2024 -2025-2026'!$G:$G,"2023")</f>
        <v>0</v>
      </c>
      <c r="G201" s="57">
        <f>COUNTIFS('2024 -2025-2026'!$M:$M,B201,'2024 -2025-2026'!$K:$K,"Scopus/WoS Conference/Book Chapter/Others", '2024 -2025-2026'!$G:$G,"2023")</f>
        <v>3</v>
      </c>
      <c r="H201" s="54">
        <f>COUNTIFS('2024 -2025-2026'!$M:$M,B201,'2024 -2025-2026'!$K:$K,"Student Publication",'2024 -2025-2026'!$G:$G,"2023")</f>
        <v>1</v>
      </c>
      <c r="I201" s="54">
        <f>COUNTIFS('2024 -2025-2026'!$M:$M,B201,'2024 -2025-2026'!$K:$K,"Book",'2024 -2025-2026'!$G:$G,"2023")</f>
        <v>0</v>
      </c>
      <c r="J201" s="54">
        <f t="shared" si="3"/>
        <v>4</v>
      </c>
    </row>
    <row r="202" spans="1:10" ht="15.75" customHeight="1" x14ac:dyDescent="0.2">
      <c r="A202" s="57">
        <v>152</v>
      </c>
      <c r="B202" s="58" t="s">
        <v>469</v>
      </c>
      <c r="C202" s="57" t="s">
        <v>128</v>
      </c>
      <c r="D202" s="57" t="s">
        <v>128</v>
      </c>
      <c r="E202" s="57">
        <f>COUNTIFS('2024 -2025-2026'!$M:$M,B202,'2024 -2025-2026'!$K:$K,"SCI",'2024 -2025-2026'!$G:$G,"2023")</f>
        <v>0</v>
      </c>
      <c r="F202" s="57">
        <f>COUNTIFS('2024 -2025-2026'!$M:$M,B202,'2024 -2025-2026'!$K:$K,"Scopus/WoS Journals",'2024 -2025-2026'!$G:$G,"2023")</f>
        <v>0</v>
      </c>
      <c r="G202" s="57">
        <f>COUNTIFS('2024 -2025-2026'!$M:$M,B202,'2024 -2025-2026'!$K:$K,"Scopus/WoS Conference/Book Chapter/Others", '2024 -2025-2026'!$G:$G,"2023")</f>
        <v>1</v>
      </c>
      <c r="H202" s="54">
        <f>COUNTIFS('2024 -2025-2026'!$M:$M,B202,'2024 -2025-2026'!$K:$K,"Student Publication",'2024 -2025-2026'!$G:$G,"2023")</f>
        <v>5</v>
      </c>
      <c r="I202" s="54">
        <f>COUNTIFS('2024 -2025-2026'!$M:$M,B202,'2024 -2025-2026'!$K:$K,"Book",'2024 -2025-2026'!$G:$G,"2023")</f>
        <v>0</v>
      </c>
      <c r="J202" s="54">
        <f t="shared" si="3"/>
        <v>6</v>
      </c>
    </row>
    <row r="203" spans="1:10" ht="15.75" customHeight="1" x14ac:dyDescent="0.2">
      <c r="A203" s="57">
        <v>153</v>
      </c>
      <c r="B203" s="58" t="s">
        <v>3130</v>
      </c>
      <c r="C203" s="57" t="s">
        <v>128</v>
      </c>
      <c r="D203" s="57" t="s">
        <v>128</v>
      </c>
      <c r="E203" s="57">
        <f>COUNTIFS('2024 -2025-2026'!$M:$M,B203,'2024 -2025-2026'!$K:$K,"SCI",'2024 -2025-2026'!$G:$G,"2023")</f>
        <v>0</v>
      </c>
      <c r="F203" s="57">
        <f>COUNTIFS('2024 -2025-2026'!$M:$M,B203,'2024 -2025-2026'!$K:$K,"Scopus/WoS Journals",'2024 -2025-2026'!$G:$G,"2023")</f>
        <v>0</v>
      </c>
      <c r="G203" s="57">
        <f>COUNTIFS('2024 -2025-2026'!$M:$M,B203,'2024 -2025-2026'!$K:$K,"Scopus/WoS Conference/Book Chapter/Others", '2024 -2025-2026'!$G:$G,"2023")</f>
        <v>3</v>
      </c>
      <c r="H203" s="54">
        <f>COUNTIFS('2024 -2025-2026'!$M:$M,B203,'2024 -2025-2026'!$K:$K,"Student Publication",'2024 -2025-2026'!$G:$G,"2023")</f>
        <v>0</v>
      </c>
      <c r="I203" s="54">
        <f>COUNTIFS('2024 -2025-2026'!$M:$M,B203,'2024 -2025-2026'!$K:$K,"Book",'2024 -2025-2026'!$G:$G,"2023")</f>
        <v>0</v>
      </c>
      <c r="J203" s="54">
        <f t="shared" si="3"/>
        <v>3</v>
      </c>
    </row>
    <row r="204" spans="1:10" ht="15.75" customHeight="1" x14ac:dyDescent="0.2">
      <c r="A204" s="57">
        <v>154</v>
      </c>
      <c r="B204" s="58" t="s">
        <v>3259</v>
      </c>
      <c r="C204" s="57" t="s">
        <v>128</v>
      </c>
      <c r="D204" s="57" t="s">
        <v>128</v>
      </c>
      <c r="E204" s="57">
        <f>COUNTIFS('2024 -2025-2026'!$M:$M,B204,'2024 -2025-2026'!$K:$K,"SCI",'2024 -2025-2026'!$G:$G,"2023")</f>
        <v>2</v>
      </c>
      <c r="F204" s="57">
        <f>COUNTIFS('2024 -2025-2026'!$M:$M,B204,'2024 -2025-2026'!$K:$K,"Scopus/WoS Journals",'2024 -2025-2026'!$G:$G,"2023")</f>
        <v>0</v>
      </c>
      <c r="G204" s="57">
        <f>COUNTIFS('2024 -2025-2026'!$M:$M,B204,'2024 -2025-2026'!$K:$K,"Scopus/WoS Conference/Book Chapter/Others", '2024 -2025-2026'!$G:$G,"2023")</f>
        <v>3</v>
      </c>
      <c r="H204" s="54">
        <f>COUNTIFS('2024 -2025-2026'!$M:$M,B204,'2024 -2025-2026'!$K:$K,"Student Publication",'2024 -2025-2026'!$G:$G,"2023")</f>
        <v>2</v>
      </c>
      <c r="I204" s="54">
        <f>COUNTIFS('2024 -2025-2026'!$M:$M,B204,'2024 -2025-2026'!$K:$K,"Book",'2024 -2025-2026'!$G:$G,"2023")</f>
        <v>0</v>
      </c>
      <c r="J204" s="54">
        <f t="shared" si="3"/>
        <v>7</v>
      </c>
    </row>
    <row r="205" spans="1:10" ht="15.75" customHeight="1" x14ac:dyDescent="0.2">
      <c r="A205" s="57">
        <v>155</v>
      </c>
      <c r="B205" s="58" t="s">
        <v>14736</v>
      </c>
      <c r="C205" s="57" t="s">
        <v>128</v>
      </c>
      <c r="D205" s="57" t="s">
        <v>128</v>
      </c>
      <c r="E205" s="57">
        <f>COUNTIFS('2024 -2025-2026'!$M:$M,B205,'2024 -2025-2026'!$K:$K,"SCI",'2024 -2025-2026'!$G:$G,"2023")</f>
        <v>0</v>
      </c>
      <c r="F205" s="57">
        <f>COUNTIFS('2024 -2025-2026'!$M:$M,B205,'2024 -2025-2026'!$K:$K,"Scopus/WoS Journals",'2024 -2025-2026'!$G:$G,"2023")</f>
        <v>0</v>
      </c>
      <c r="G205" s="57">
        <f>COUNTIFS('2024 -2025-2026'!$M:$M,B205,'2024 -2025-2026'!$K:$K,"Scopus/WoS Conference/Book Chapter/Others", '2024 -2025-2026'!$G:$G,"2023")</f>
        <v>0</v>
      </c>
      <c r="H205" s="54">
        <f>COUNTIFS('2024 -2025-2026'!$M:$M,B205,'2024 -2025-2026'!$K:$K,"Student Publication",'2024 -2025-2026'!$G:$G,"2023")</f>
        <v>0</v>
      </c>
      <c r="I205" s="54">
        <f>COUNTIFS('2024 -2025-2026'!$M:$M,B205,'2024 -2025-2026'!$K:$K,"Book",'2024 -2025-2026'!$G:$G,"2023")</f>
        <v>0</v>
      </c>
      <c r="J205" s="54">
        <f t="shared" si="3"/>
        <v>0</v>
      </c>
    </row>
    <row r="206" spans="1:10" ht="15.75" customHeight="1" x14ac:dyDescent="0.25">
      <c r="A206" s="57">
        <v>252</v>
      </c>
      <c r="B206" s="69" t="s">
        <v>11006</v>
      </c>
      <c r="C206" s="70" t="s">
        <v>128</v>
      </c>
      <c r="D206" s="70" t="s">
        <v>128</v>
      </c>
      <c r="E206" s="57">
        <f>COUNTIFS('2024 -2025-2026'!$M:$M,B206,'2024 -2025-2026'!$K:$K,"SCI",'2024 -2025-2026'!$G:$G,"2023")</f>
        <v>0</v>
      </c>
      <c r="F206" s="57">
        <f>COUNTIFS('2024 -2025-2026'!$M:$M,B206,'2024 -2025-2026'!$K:$K,"Scopus/WoS Journals",'2024 -2025-2026'!$G:$G,"2023")</f>
        <v>0</v>
      </c>
      <c r="G206" s="57">
        <f>COUNTIFS('2024 -2025-2026'!$M:$M,B206,'2024 -2025-2026'!$K:$K,"Scopus/WoS Conference/Book Chapter/Others", '2024 -2025-2026'!$G:$G,"2023")</f>
        <v>0</v>
      </c>
      <c r="H206" s="54">
        <f>COUNTIFS('2024 -2025-2026'!$M:$M,B206,'2024 -2025-2026'!$K:$K,"Student Publication",'2024 -2025-2026'!$G:$G,"2023")</f>
        <v>0</v>
      </c>
      <c r="I206" s="54">
        <f>COUNTIFS('2024 -2025-2026'!$M:$M,B206,'2024 -2025-2026'!$K:$K,"Book",'2024 -2025-2026'!$G:$G,"2023")</f>
        <v>0</v>
      </c>
      <c r="J206" s="54">
        <f t="shared" si="3"/>
        <v>0</v>
      </c>
    </row>
    <row r="207" spans="1:10" ht="15.75" customHeight="1" x14ac:dyDescent="0.25">
      <c r="A207" s="57">
        <v>296</v>
      </c>
      <c r="B207" s="69" t="s">
        <v>14737</v>
      </c>
      <c r="C207" s="70" t="s">
        <v>128</v>
      </c>
      <c r="D207" s="70" t="s">
        <v>128</v>
      </c>
      <c r="E207" s="57">
        <f>COUNTIFS('2024 -2025-2026'!$M:$M,B207,'2024 -2025-2026'!$K:$K,"SCI",'2024 -2025-2026'!$G:$G,"2023")</f>
        <v>0</v>
      </c>
      <c r="F207" s="57">
        <f>COUNTIFS('2024 -2025-2026'!$M:$M,B207,'2024 -2025-2026'!$K:$K,"Scopus/WoS Journals",'2024 -2025-2026'!$G:$G,"2023")</f>
        <v>0</v>
      </c>
      <c r="G207" s="57">
        <f>COUNTIFS('2024 -2025-2026'!$M:$M,B207,'2024 -2025-2026'!$K:$K,"Scopus/WoS Conference/Book Chapter/Others", '2024 -2025-2026'!$G:$G,"2023")</f>
        <v>0</v>
      </c>
      <c r="H207" s="54">
        <f>COUNTIFS('2024 -2025-2026'!$M:$M,B207,'2024 -2025-2026'!$K:$K,"Student Publication",'2024 -2025-2026'!$G:$G,"2023")</f>
        <v>0</v>
      </c>
      <c r="I207" s="54">
        <f>COUNTIFS('2024 -2025-2026'!$M:$M,B207,'2024 -2025-2026'!$K:$K,"Book",'2024 -2025-2026'!$G:$G,"2023")</f>
        <v>0</v>
      </c>
      <c r="J207" s="54">
        <f t="shared" si="3"/>
        <v>0</v>
      </c>
    </row>
    <row r="208" spans="1:10" ht="15.75" customHeight="1" x14ac:dyDescent="0.2">
      <c r="A208" s="57">
        <v>156</v>
      </c>
      <c r="B208" s="58" t="s">
        <v>4188</v>
      </c>
      <c r="C208" s="57" t="s">
        <v>864</v>
      </c>
      <c r="D208" s="57" t="s">
        <v>864</v>
      </c>
      <c r="E208" s="57">
        <f>COUNTIFS('2024 -2025-2026'!$M:$M,B208,'2024 -2025-2026'!$K:$K,"SCI",'2024 -2025-2026'!$G:$G,"2023")</f>
        <v>0</v>
      </c>
      <c r="F208" s="57">
        <f>COUNTIFS('2024 -2025-2026'!$M:$M,B208,'2024 -2025-2026'!$K:$K,"Scopus/WoS Journals",'2024 -2025-2026'!$G:$G,"2023")</f>
        <v>0</v>
      </c>
      <c r="G208" s="57">
        <f>COUNTIFS('2024 -2025-2026'!$M:$M,B208,'2024 -2025-2026'!$K:$K,"Scopus/WoS Conference/Book Chapter/Others", '2024 -2025-2026'!$G:$G,"2023")</f>
        <v>2</v>
      </c>
      <c r="H208" s="54">
        <f>COUNTIFS('2024 -2025-2026'!$M:$M,B208,'2024 -2025-2026'!$K:$K,"Student Publication",'2024 -2025-2026'!$G:$G,"2023")</f>
        <v>0</v>
      </c>
      <c r="I208" s="54">
        <f>COUNTIFS('2024 -2025-2026'!$M:$M,B208,'2024 -2025-2026'!$K:$K,"Book",'2024 -2025-2026'!$G:$G,"2023")</f>
        <v>0</v>
      </c>
      <c r="J208" s="54">
        <f t="shared" si="3"/>
        <v>2</v>
      </c>
    </row>
    <row r="209" spans="1:10" ht="15.75" customHeight="1" x14ac:dyDescent="0.2">
      <c r="A209" s="57">
        <v>157</v>
      </c>
      <c r="B209" s="58" t="s">
        <v>2187</v>
      </c>
      <c r="C209" s="57" t="s">
        <v>864</v>
      </c>
      <c r="D209" s="57" t="s">
        <v>864</v>
      </c>
      <c r="E209" s="57">
        <f>COUNTIFS('2024 -2025-2026'!$M:$M,B209,'2024 -2025-2026'!$K:$K,"SCI",'2024 -2025-2026'!$G:$G,"2023")</f>
        <v>1</v>
      </c>
      <c r="F209" s="57">
        <f>COUNTIFS('2024 -2025-2026'!$M:$M,B209,'2024 -2025-2026'!$K:$K,"Scopus/WoS Journals",'2024 -2025-2026'!$G:$G,"2023")</f>
        <v>0</v>
      </c>
      <c r="G209" s="57">
        <f>COUNTIFS('2024 -2025-2026'!$M:$M,B209,'2024 -2025-2026'!$K:$K,"Scopus/WoS Conference/Book Chapter/Others", '2024 -2025-2026'!$G:$G,"2023")</f>
        <v>1</v>
      </c>
      <c r="H209" s="54">
        <f>COUNTIFS('2024 -2025-2026'!$M:$M,B209,'2024 -2025-2026'!$K:$K,"Student Publication",'2024 -2025-2026'!$G:$G,"2023")</f>
        <v>0</v>
      </c>
      <c r="I209" s="54">
        <f>COUNTIFS('2024 -2025-2026'!$M:$M,B209,'2024 -2025-2026'!$K:$K,"Book",'2024 -2025-2026'!$G:$G,"2023")</f>
        <v>0</v>
      </c>
      <c r="J209" s="54">
        <f t="shared" si="3"/>
        <v>2</v>
      </c>
    </row>
    <row r="210" spans="1:10" ht="15.75" customHeight="1" x14ac:dyDescent="0.2">
      <c r="A210" s="57">
        <v>158</v>
      </c>
      <c r="B210" s="58" t="s">
        <v>6807</v>
      </c>
      <c r="C210" s="57" t="s">
        <v>864</v>
      </c>
      <c r="D210" s="57" t="s">
        <v>864</v>
      </c>
      <c r="E210" s="57">
        <f>COUNTIFS('2024 -2025-2026'!$M:$M,B210,'2024 -2025-2026'!$K:$K,"SCI",'2024 -2025-2026'!$G:$G,"2023")</f>
        <v>0</v>
      </c>
      <c r="F210" s="57">
        <f>COUNTIFS('2024 -2025-2026'!$M:$M,B210,'2024 -2025-2026'!$K:$K,"Scopus/WoS Journals",'2024 -2025-2026'!$G:$G,"2023")</f>
        <v>0</v>
      </c>
      <c r="G210" s="57">
        <f>COUNTIFS('2024 -2025-2026'!$M:$M,B210,'2024 -2025-2026'!$K:$K,"Scopus/WoS Conference/Book Chapter/Others", '2024 -2025-2026'!$G:$G,"2023")</f>
        <v>0</v>
      </c>
      <c r="H210" s="54">
        <f>COUNTIFS('2024 -2025-2026'!$M:$M,B210,'2024 -2025-2026'!$K:$K,"Student Publication",'2024 -2025-2026'!$G:$G,"2023")</f>
        <v>0</v>
      </c>
      <c r="I210" s="54">
        <f>COUNTIFS('2024 -2025-2026'!$M:$M,B210,'2024 -2025-2026'!$K:$K,"Book",'2024 -2025-2026'!$G:$G,"2023")</f>
        <v>0</v>
      </c>
      <c r="J210" s="54">
        <f t="shared" si="3"/>
        <v>0</v>
      </c>
    </row>
    <row r="211" spans="1:10" ht="15.75" customHeight="1" x14ac:dyDescent="0.2">
      <c r="A211" s="57">
        <v>159</v>
      </c>
      <c r="B211" s="58" t="s">
        <v>14738</v>
      </c>
      <c r="C211" s="57" t="s">
        <v>864</v>
      </c>
      <c r="D211" s="57" t="s">
        <v>864</v>
      </c>
      <c r="E211" s="57">
        <f>COUNTIFS('2024 -2025-2026'!$M:$M,B211,'2024 -2025-2026'!$K:$K,"SCI",'2024 -2025-2026'!$G:$G,"2023")</f>
        <v>0</v>
      </c>
      <c r="F211" s="57">
        <f>COUNTIFS('2024 -2025-2026'!$M:$M,B211,'2024 -2025-2026'!$K:$K,"Scopus/WoS Journals",'2024 -2025-2026'!$G:$G,"2023")</f>
        <v>0</v>
      </c>
      <c r="G211" s="57">
        <f>COUNTIFS('2024 -2025-2026'!$M:$M,B211,'2024 -2025-2026'!$K:$K,"Scopus/WoS Conference/Book Chapter/Others", '2024 -2025-2026'!$G:$G,"2023")</f>
        <v>0</v>
      </c>
      <c r="H211" s="54">
        <f>COUNTIFS('2024 -2025-2026'!$M:$M,B211,'2024 -2025-2026'!$K:$K,"Student Publication",'2024 -2025-2026'!$G:$G,"2023")</f>
        <v>0</v>
      </c>
      <c r="I211" s="54">
        <f>COUNTIFS('2024 -2025-2026'!$M:$M,B211,'2024 -2025-2026'!$K:$K,"Book",'2024 -2025-2026'!$G:$G,"2023")</f>
        <v>0</v>
      </c>
      <c r="J211" s="54">
        <f t="shared" si="3"/>
        <v>0</v>
      </c>
    </row>
    <row r="212" spans="1:10" ht="15.75" customHeight="1" x14ac:dyDescent="0.2">
      <c r="A212" s="57">
        <v>160</v>
      </c>
      <c r="B212" s="58" t="s">
        <v>8172</v>
      </c>
      <c r="C212" s="57" t="s">
        <v>864</v>
      </c>
      <c r="D212" s="57" t="s">
        <v>864</v>
      </c>
      <c r="E212" s="57">
        <f>COUNTIFS('2024 -2025-2026'!$M:$M,B212,'2024 -2025-2026'!$K:$K,"SCI",'2024 -2025-2026'!$G:$G,"2023")</f>
        <v>0</v>
      </c>
      <c r="F212" s="57">
        <f>COUNTIFS('2024 -2025-2026'!$M:$M,B212,'2024 -2025-2026'!$K:$K,"Scopus/WoS Journals",'2024 -2025-2026'!$G:$G,"2023")</f>
        <v>0</v>
      </c>
      <c r="G212" s="57">
        <f>COUNTIFS('2024 -2025-2026'!$M:$M,B212,'2024 -2025-2026'!$K:$K,"Scopus/WoS Conference/Book Chapter/Others", '2024 -2025-2026'!$G:$G,"2023")</f>
        <v>0</v>
      </c>
      <c r="H212" s="54">
        <f>COUNTIFS('2024 -2025-2026'!$M:$M,B212,'2024 -2025-2026'!$K:$K,"Student Publication",'2024 -2025-2026'!$G:$G,"2023")</f>
        <v>0</v>
      </c>
      <c r="I212" s="54">
        <f>COUNTIFS('2024 -2025-2026'!$M:$M,B212,'2024 -2025-2026'!$K:$K,"Book",'2024 -2025-2026'!$G:$G,"2023")</f>
        <v>0</v>
      </c>
      <c r="J212" s="54">
        <f t="shared" si="3"/>
        <v>0</v>
      </c>
    </row>
    <row r="213" spans="1:10" ht="15.75" customHeight="1" x14ac:dyDescent="0.2">
      <c r="A213" s="57">
        <v>161</v>
      </c>
      <c r="B213" s="58" t="s">
        <v>4997</v>
      </c>
      <c r="C213" s="57" t="s">
        <v>864</v>
      </c>
      <c r="D213" s="57" t="s">
        <v>864</v>
      </c>
      <c r="E213" s="57">
        <f>COUNTIFS('2024 -2025-2026'!$M:$M,B213,'2024 -2025-2026'!$K:$K,"SCI",'2024 -2025-2026'!$G:$G,"2023")</f>
        <v>0</v>
      </c>
      <c r="F213" s="57">
        <f>COUNTIFS('2024 -2025-2026'!$M:$M,B213,'2024 -2025-2026'!$K:$K,"Scopus/WoS Journals",'2024 -2025-2026'!$G:$G,"2023")</f>
        <v>0</v>
      </c>
      <c r="G213" s="57">
        <f>COUNTIFS('2024 -2025-2026'!$M:$M,B213,'2024 -2025-2026'!$K:$K,"Scopus/WoS Conference/Book Chapter/Others", '2024 -2025-2026'!$G:$G,"2023")</f>
        <v>0</v>
      </c>
      <c r="H213" s="54">
        <f>COUNTIFS('2024 -2025-2026'!$M:$M,B213,'2024 -2025-2026'!$K:$K,"Student Publication",'2024 -2025-2026'!$G:$G,"2023")</f>
        <v>0</v>
      </c>
      <c r="I213" s="54">
        <f>COUNTIFS('2024 -2025-2026'!$M:$M,B213,'2024 -2025-2026'!$K:$K,"Book",'2024 -2025-2026'!$G:$G,"2023")</f>
        <v>0</v>
      </c>
      <c r="J213" s="54">
        <f t="shared" si="3"/>
        <v>0</v>
      </c>
    </row>
    <row r="214" spans="1:10" ht="15.75" customHeight="1" x14ac:dyDescent="0.2">
      <c r="A214" s="57">
        <v>162</v>
      </c>
      <c r="B214" s="58" t="s">
        <v>11285</v>
      </c>
      <c r="C214" s="57" t="s">
        <v>864</v>
      </c>
      <c r="D214" s="57" t="s">
        <v>864</v>
      </c>
      <c r="E214" s="57">
        <f>COUNTIFS('2024 -2025-2026'!$M:$M,B214,'2024 -2025-2026'!$K:$K,"SCI",'2024 -2025-2026'!$G:$G,"2023")</f>
        <v>0</v>
      </c>
      <c r="F214" s="57">
        <f>COUNTIFS('2024 -2025-2026'!$M:$M,B214,'2024 -2025-2026'!$K:$K,"Scopus/WoS Journals",'2024 -2025-2026'!$G:$G,"2023")</f>
        <v>0</v>
      </c>
      <c r="G214" s="57">
        <f>COUNTIFS('2024 -2025-2026'!$M:$M,B214,'2024 -2025-2026'!$K:$K,"Scopus/WoS Conference/Book Chapter/Others", '2024 -2025-2026'!$G:$G,"2023")</f>
        <v>0</v>
      </c>
      <c r="H214" s="54">
        <f>COUNTIFS('2024 -2025-2026'!$M:$M,B214,'2024 -2025-2026'!$K:$K,"Student Publication",'2024 -2025-2026'!$G:$G,"2023")</f>
        <v>0</v>
      </c>
      <c r="I214" s="54">
        <f>COUNTIFS('2024 -2025-2026'!$M:$M,B214,'2024 -2025-2026'!$K:$K,"Book",'2024 -2025-2026'!$G:$G,"2023")</f>
        <v>0</v>
      </c>
      <c r="J214" s="54">
        <f t="shared" si="3"/>
        <v>0</v>
      </c>
    </row>
    <row r="215" spans="1:10" ht="15.75" customHeight="1" x14ac:dyDescent="0.2">
      <c r="A215" s="57">
        <v>163</v>
      </c>
      <c r="B215" s="58" t="s">
        <v>6136</v>
      </c>
      <c r="C215" s="57" t="s">
        <v>864</v>
      </c>
      <c r="D215" s="57" t="s">
        <v>864</v>
      </c>
      <c r="E215" s="57">
        <f>COUNTIFS('2024 -2025-2026'!$M:$M,B215,'2024 -2025-2026'!$K:$K,"SCI",'2024 -2025-2026'!$G:$G,"2023")</f>
        <v>0</v>
      </c>
      <c r="F215" s="57">
        <f>COUNTIFS('2024 -2025-2026'!$M:$M,B215,'2024 -2025-2026'!$K:$K,"Scopus/WoS Journals",'2024 -2025-2026'!$G:$G,"2023")</f>
        <v>0</v>
      </c>
      <c r="G215" s="57">
        <f>COUNTIFS('2024 -2025-2026'!$M:$M,B215,'2024 -2025-2026'!$K:$K,"Scopus/WoS Conference/Book Chapter/Others", '2024 -2025-2026'!$G:$G,"2023")</f>
        <v>0</v>
      </c>
      <c r="H215" s="54">
        <f>COUNTIFS('2024 -2025-2026'!$M:$M,B215,'2024 -2025-2026'!$K:$K,"Student Publication",'2024 -2025-2026'!$G:$G,"2023")</f>
        <v>0</v>
      </c>
      <c r="I215" s="54">
        <f>COUNTIFS('2024 -2025-2026'!$M:$M,B215,'2024 -2025-2026'!$K:$K,"Book",'2024 -2025-2026'!$G:$G,"2023")</f>
        <v>0</v>
      </c>
      <c r="J215" s="54">
        <f t="shared" si="3"/>
        <v>0</v>
      </c>
    </row>
    <row r="216" spans="1:10" ht="15.75" customHeight="1" x14ac:dyDescent="0.2">
      <c r="A216" s="57">
        <v>164</v>
      </c>
      <c r="B216" s="58" t="s">
        <v>14582</v>
      </c>
      <c r="C216" s="57" t="s">
        <v>864</v>
      </c>
      <c r="D216" s="57" t="s">
        <v>864</v>
      </c>
      <c r="E216" s="57">
        <f>COUNTIFS('2024 -2025-2026'!$M:$M,B216,'2024 -2025-2026'!$K:$K,"SCI",'2024 -2025-2026'!$G:$G,"2023")</f>
        <v>0</v>
      </c>
      <c r="F216" s="57">
        <f>COUNTIFS('2024 -2025-2026'!$M:$M,B216,'2024 -2025-2026'!$K:$K,"Scopus/WoS Journals",'2024 -2025-2026'!$G:$G,"2023")</f>
        <v>0</v>
      </c>
      <c r="G216" s="57">
        <f>COUNTIFS('2024 -2025-2026'!$M:$M,B216,'2024 -2025-2026'!$K:$K,"Scopus/WoS Conference/Book Chapter/Others", '2024 -2025-2026'!$G:$G,"2023")</f>
        <v>0</v>
      </c>
      <c r="H216" s="54">
        <f>COUNTIFS('2024 -2025-2026'!$M:$M,B216,'2024 -2025-2026'!$K:$K,"Student Publication",'2024 -2025-2026'!$G:$G,"2023")</f>
        <v>0</v>
      </c>
      <c r="I216" s="54">
        <f>COUNTIFS('2024 -2025-2026'!$M:$M,B216,'2024 -2025-2026'!$K:$K,"Book",'2024 -2025-2026'!$G:$G,"2023")</f>
        <v>0</v>
      </c>
      <c r="J216" s="54">
        <f t="shared" si="3"/>
        <v>0</v>
      </c>
    </row>
    <row r="217" spans="1:10" ht="15.75" customHeight="1" x14ac:dyDescent="0.2">
      <c r="A217" s="57">
        <v>165</v>
      </c>
      <c r="B217" s="67" t="s">
        <v>3370</v>
      </c>
      <c r="C217" s="57" t="s">
        <v>864</v>
      </c>
      <c r="D217" s="57" t="s">
        <v>864</v>
      </c>
      <c r="E217" s="57">
        <f>COUNTIFS('2024 -2025-2026'!$M:$M,B217,'2024 -2025-2026'!$K:$K,"SCI",'2024 -2025-2026'!$G:$G,"2023")</f>
        <v>0</v>
      </c>
      <c r="F217" s="57">
        <f>COUNTIFS('2024 -2025-2026'!$M:$M,B217,'2024 -2025-2026'!$K:$K,"Scopus/WoS Journals",'2024 -2025-2026'!$G:$G,"2023")</f>
        <v>0</v>
      </c>
      <c r="G217" s="57">
        <f>COUNTIFS('2024 -2025-2026'!$M:$M,B217,'2024 -2025-2026'!$K:$K,"Scopus/WoS Conference/Book Chapter/Others", '2024 -2025-2026'!$G:$G,"2023")</f>
        <v>2</v>
      </c>
      <c r="H217" s="54">
        <f>COUNTIFS('2024 -2025-2026'!$M:$M,B217,'2024 -2025-2026'!$K:$K,"Student Publication",'2024 -2025-2026'!$G:$G,"2023")</f>
        <v>0</v>
      </c>
      <c r="I217" s="54">
        <f>COUNTIFS('2024 -2025-2026'!$M:$M,B217,'2024 -2025-2026'!$K:$K,"Book",'2024 -2025-2026'!$G:$G,"2023")</f>
        <v>0</v>
      </c>
      <c r="J217" s="54">
        <f t="shared" si="3"/>
        <v>2</v>
      </c>
    </row>
    <row r="218" spans="1:10" ht="15.75" customHeight="1" x14ac:dyDescent="0.2">
      <c r="A218" s="57">
        <v>166</v>
      </c>
      <c r="B218" s="58" t="s">
        <v>1411</v>
      </c>
      <c r="C218" s="57" t="s">
        <v>864</v>
      </c>
      <c r="D218" s="57" t="s">
        <v>864</v>
      </c>
      <c r="E218" s="57">
        <f>COUNTIFS('2024 -2025-2026'!$M:$M,B218,'2024 -2025-2026'!$K:$K,"SCI",'2024 -2025-2026'!$G:$G,"2023")</f>
        <v>0</v>
      </c>
      <c r="F218" s="57">
        <f>COUNTIFS('2024 -2025-2026'!$M:$M,B218,'2024 -2025-2026'!$K:$K,"Scopus/WoS Journals",'2024 -2025-2026'!$G:$G,"2023")</f>
        <v>0</v>
      </c>
      <c r="G218" s="57">
        <f>COUNTIFS('2024 -2025-2026'!$M:$M,B218,'2024 -2025-2026'!$K:$K,"Scopus/WoS Conference/Book Chapter/Others", '2024 -2025-2026'!$G:$G,"2023")</f>
        <v>1</v>
      </c>
      <c r="H218" s="54">
        <f>COUNTIFS('2024 -2025-2026'!$M:$M,B218,'2024 -2025-2026'!$K:$K,"Student Publication",'2024 -2025-2026'!$G:$G,"2023")</f>
        <v>0</v>
      </c>
      <c r="I218" s="54">
        <f>COUNTIFS('2024 -2025-2026'!$M:$M,B218,'2024 -2025-2026'!$K:$K,"Book",'2024 -2025-2026'!$G:$G,"2023")</f>
        <v>0</v>
      </c>
      <c r="J218" s="54">
        <f t="shared" si="3"/>
        <v>1</v>
      </c>
    </row>
    <row r="219" spans="1:10" ht="15.75" customHeight="1" x14ac:dyDescent="0.2">
      <c r="A219" s="57">
        <v>167</v>
      </c>
      <c r="B219" s="58" t="s">
        <v>2689</v>
      </c>
      <c r="C219" s="57" t="s">
        <v>864</v>
      </c>
      <c r="D219" s="57" t="s">
        <v>864</v>
      </c>
      <c r="E219" s="57">
        <f>COUNTIFS('2024 -2025-2026'!$M:$M,B219,'2024 -2025-2026'!$K:$K,"SCI",'2024 -2025-2026'!$G:$G,"2023")</f>
        <v>1</v>
      </c>
      <c r="F219" s="57">
        <f>COUNTIFS('2024 -2025-2026'!$M:$M,B219,'2024 -2025-2026'!$K:$K,"Scopus/WoS Journals",'2024 -2025-2026'!$G:$G,"2023")</f>
        <v>0</v>
      </c>
      <c r="G219" s="57">
        <f>COUNTIFS('2024 -2025-2026'!$M:$M,B219,'2024 -2025-2026'!$K:$K,"Scopus/WoS Conference/Book Chapter/Others", '2024 -2025-2026'!$G:$G,"2023")</f>
        <v>0</v>
      </c>
      <c r="H219" s="54">
        <f>COUNTIFS('2024 -2025-2026'!$M:$M,B219,'2024 -2025-2026'!$K:$K,"Student Publication",'2024 -2025-2026'!$G:$G,"2023")</f>
        <v>0</v>
      </c>
      <c r="I219" s="54">
        <f>COUNTIFS('2024 -2025-2026'!$M:$M,B219,'2024 -2025-2026'!$K:$K,"Book",'2024 -2025-2026'!$G:$G,"2023")</f>
        <v>0</v>
      </c>
      <c r="J219" s="54">
        <f t="shared" si="3"/>
        <v>1</v>
      </c>
    </row>
    <row r="220" spans="1:10" ht="15.75" customHeight="1" x14ac:dyDescent="0.2">
      <c r="A220" s="57">
        <v>168</v>
      </c>
      <c r="B220" s="58" t="s">
        <v>3229</v>
      </c>
      <c r="C220" s="57" t="s">
        <v>864</v>
      </c>
      <c r="D220" s="57" t="s">
        <v>864</v>
      </c>
      <c r="E220" s="57">
        <f>COUNTIFS('2024 -2025-2026'!$M:$M,B220,'2024 -2025-2026'!$K:$K,"SCI",'2024 -2025-2026'!$G:$G,"2023")</f>
        <v>0</v>
      </c>
      <c r="F220" s="57">
        <f>COUNTIFS('2024 -2025-2026'!$M:$M,B220,'2024 -2025-2026'!$K:$K,"Scopus/WoS Journals",'2024 -2025-2026'!$G:$G,"2023")</f>
        <v>0</v>
      </c>
      <c r="G220" s="57">
        <f>COUNTIFS('2024 -2025-2026'!$M:$M,B220,'2024 -2025-2026'!$K:$K,"Scopus/WoS Conference/Book Chapter/Others", '2024 -2025-2026'!$G:$G,"2023")</f>
        <v>2</v>
      </c>
      <c r="H220" s="54">
        <f>COUNTIFS('2024 -2025-2026'!$M:$M,B220,'2024 -2025-2026'!$K:$K,"Student Publication",'2024 -2025-2026'!$G:$G,"2023")</f>
        <v>0</v>
      </c>
      <c r="I220" s="54">
        <f>COUNTIFS('2024 -2025-2026'!$M:$M,B220,'2024 -2025-2026'!$K:$K,"Book",'2024 -2025-2026'!$G:$G,"2023")</f>
        <v>0</v>
      </c>
      <c r="J220" s="54">
        <f t="shared" si="3"/>
        <v>2</v>
      </c>
    </row>
    <row r="221" spans="1:10" ht="15.75" customHeight="1" x14ac:dyDescent="0.2">
      <c r="A221" s="57">
        <v>169</v>
      </c>
      <c r="B221" s="75" t="s">
        <v>14739</v>
      </c>
      <c r="C221" s="57" t="s">
        <v>864</v>
      </c>
      <c r="D221" s="57" t="s">
        <v>864</v>
      </c>
      <c r="E221" s="57">
        <f>COUNTIFS('2024 -2025-2026'!$M:$M,B221,'2024 -2025-2026'!$K:$K,"SCI",'2024 -2025-2026'!$G:$G,"2023")</f>
        <v>0</v>
      </c>
      <c r="F221" s="57">
        <f>COUNTIFS('2024 -2025-2026'!$M:$M,B221,'2024 -2025-2026'!$K:$K,"Scopus/WoS Journals",'2024 -2025-2026'!$G:$G,"2023")</f>
        <v>0</v>
      </c>
      <c r="G221" s="57">
        <f>COUNTIFS('2024 -2025-2026'!$M:$M,B221,'2024 -2025-2026'!$K:$K,"Scopus/WoS Conference/Book Chapter/Others", '2024 -2025-2026'!$G:$G,"2023")</f>
        <v>0</v>
      </c>
      <c r="H221" s="54">
        <f>COUNTIFS('2024 -2025-2026'!$M:$M,B221,'2024 -2025-2026'!$K:$K,"Student Publication",'2024 -2025-2026'!$G:$G,"2023")</f>
        <v>0</v>
      </c>
      <c r="I221" s="54">
        <f>COUNTIFS('2024 -2025-2026'!$M:$M,B221,'2024 -2025-2026'!$K:$K,"Book",'2024 -2025-2026'!$G:$G,"2023")</f>
        <v>0</v>
      </c>
      <c r="J221" s="54">
        <f t="shared" si="3"/>
        <v>0</v>
      </c>
    </row>
    <row r="222" spans="1:10" ht="15.75" customHeight="1" x14ac:dyDescent="0.25">
      <c r="A222" s="57">
        <v>257</v>
      </c>
      <c r="B222" s="69" t="s">
        <v>2615</v>
      </c>
      <c r="C222" s="70" t="s">
        <v>864</v>
      </c>
      <c r="D222" s="70" t="s">
        <v>864</v>
      </c>
      <c r="E222" s="57">
        <f>COUNTIFS('2024 -2025-2026'!$M:$M,B222,'2024 -2025-2026'!$K:$K,"SCI",'2024 -2025-2026'!$G:$G,"2023")</f>
        <v>0</v>
      </c>
      <c r="F222" s="57">
        <f>COUNTIFS('2024 -2025-2026'!$M:$M,B222,'2024 -2025-2026'!$K:$K,"Scopus/WoS Journals",'2024 -2025-2026'!$G:$G,"2023")</f>
        <v>0</v>
      </c>
      <c r="G222" s="57">
        <f>COUNTIFS('2024 -2025-2026'!$M:$M,B222,'2024 -2025-2026'!$K:$K,"Scopus/WoS Conference/Book Chapter/Others", '2024 -2025-2026'!$G:$G,"2023")</f>
        <v>1</v>
      </c>
      <c r="H222" s="54">
        <f>COUNTIFS('2024 -2025-2026'!$M:$M,B222,'2024 -2025-2026'!$K:$K,"Student Publication",'2024 -2025-2026'!$G:$G,"2023")</f>
        <v>0</v>
      </c>
      <c r="I222" s="54">
        <f>COUNTIFS('2024 -2025-2026'!$M:$M,B222,'2024 -2025-2026'!$K:$K,"Book",'2024 -2025-2026'!$G:$G,"2023")</f>
        <v>0</v>
      </c>
      <c r="J222" s="54">
        <f t="shared" si="3"/>
        <v>1</v>
      </c>
    </row>
    <row r="223" spans="1:10" ht="15.75" customHeight="1" x14ac:dyDescent="0.25">
      <c r="A223" s="57">
        <v>297</v>
      </c>
      <c r="B223" s="69" t="s">
        <v>13421</v>
      </c>
      <c r="C223" s="70" t="s">
        <v>864</v>
      </c>
      <c r="D223" s="70" t="s">
        <v>864</v>
      </c>
      <c r="E223" s="57">
        <f>COUNTIFS('2024 -2025-2026'!$M:$M,B223,'2024 -2025-2026'!$K:$K,"SCI",'2024 -2025-2026'!$G:$G,"2023")</f>
        <v>0</v>
      </c>
      <c r="F223" s="57">
        <f>COUNTIFS('2024 -2025-2026'!$M:$M,B223,'2024 -2025-2026'!$K:$K,"Scopus/WoS Journals",'2024 -2025-2026'!$G:$G,"2023")</f>
        <v>0</v>
      </c>
      <c r="G223" s="57">
        <f>COUNTIFS('2024 -2025-2026'!$M:$M,B223,'2024 -2025-2026'!$K:$K,"Scopus/WoS Conference/Book Chapter/Others", '2024 -2025-2026'!$G:$G,"2023")</f>
        <v>0</v>
      </c>
      <c r="H223" s="54">
        <f>COUNTIFS('2024 -2025-2026'!$M:$M,B223,'2024 -2025-2026'!$K:$K,"Student Publication",'2024 -2025-2026'!$G:$G,"2023")</f>
        <v>0</v>
      </c>
      <c r="I223" s="54">
        <f>COUNTIFS('2024 -2025-2026'!$M:$M,B223,'2024 -2025-2026'!$K:$K,"Book",'2024 -2025-2026'!$G:$G,"2023")</f>
        <v>0</v>
      </c>
      <c r="J223" s="54">
        <f t="shared" si="3"/>
        <v>0</v>
      </c>
    </row>
    <row r="224" spans="1:10" ht="15.75" customHeight="1" x14ac:dyDescent="0.2">
      <c r="A224" s="57">
        <v>170</v>
      </c>
      <c r="B224" s="58" t="s">
        <v>2176</v>
      </c>
      <c r="C224" s="57" t="s">
        <v>149</v>
      </c>
      <c r="D224" s="57" t="s">
        <v>149</v>
      </c>
      <c r="E224" s="57">
        <f>COUNTIFS('2024 -2025-2026'!$M:$M,B224,'2024 -2025-2026'!$K:$K,"SCI",'2024 -2025-2026'!$G:$G,"2023")</f>
        <v>7</v>
      </c>
      <c r="F224" s="57">
        <f>COUNTIFS('2024 -2025-2026'!$M:$M,B224,'2024 -2025-2026'!$K:$K,"Scopus/WoS Journals",'2024 -2025-2026'!$G:$G,"2023")</f>
        <v>0</v>
      </c>
      <c r="G224" s="57">
        <f>COUNTIFS('2024 -2025-2026'!$M:$M,B224,'2024 -2025-2026'!$K:$K,"Scopus/WoS Conference/Book Chapter/Others", '2024 -2025-2026'!$G:$G,"2023")</f>
        <v>1</v>
      </c>
      <c r="H224" s="54">
        <f>COUNTIFS('2024 -2025-2026'!$M:$M,B224,'2024 -2025-2026'!$K:$K,"Student Publication",'2024 -2025-2026'!$G:$G,"2023")</f>
        <v>0</v>
      </c>
      <c r="I224" s="54">
        <f>COUNTIFS('2024 -2025-2026'!$M:$M,B224,'2024 -2025-2026'!$K:$K,"Book",'2024 -2025-2026'!$G:$G,"2023")</f>
        <v>0</v>
      </c>
      <c r="J224" s="54">
        <f t="shared" si="3"/>
        <v>8</v>
      </c>
    </row>
    <row r="225" spans="1:10" ht="15.75" customHeight="1" x14ac:dyDescent="0.2">
      <c r="A225" s="57">
        <v>171</v>
      </c>
      <c r="B225" s="58" t="s">
        <v>2182</v>
      </c>
      <c r="C225" s="57" t="s">
        <v>149</v>
      </c>
      <c r="D225" s="57" t="s">
        <v>149</v>
      </c>
      <c r="E225" s="57">
        <f>COUNTIFS('2024 -2025-2026'!$M:$M,B225,'2024 -2025-2026'!$K:$K,"SCI",'2024 -2025-2026'!$G:$G,"2023")</f>
        <v>10</v>
      </c>
      <c r="F225" s="57">
        <f>COUNTIFS('2024 -2025-2026'!$M:$M,B225,'2024 -2025-2026'!$K:$K,"Scopus/WoS Journals",'2024 -2025-2026'!$G:$G,"2023")</f>
        <v>0</v>
      </c>
      <c r="G225" s="57">
        <f>COUNTIFS('2024 -2025-2026'!$M:$M,B225,'2024 -2025-2026'!$K:$K,"Scopus/WoS Conference/Book Chapter/Others", '2024 -2025-2026'!$G:$G,"2023")</f>
        <v>1</v>
      </c>
      <c r="H225" s="54">
        <f>COUNTIFS('2024 -2025-2026'!$M:$M,B225,'2024 -2025-2026'!$K:$K,"Student Publication",'2024 -2025-2026'!$G:$G,"2023")</f>
        <v>0</v>
      </c>
      <c r="I225" s="54">
        <f>COUNTIFS('2024 -2025-2026'!$M:$M,B225,'2024 -2025-2026'!$K:$K,"Book",'2024 -2025-2026'!$G:$G,"2023")</f>
        <v>0</v>
      </c>
      <c r="J225" s="54">
        <f t="shared" si="3"/>
        <v>11</v>
      </c>
    </row>
    <row r="226" spans="1:10" ht="15.75" customHeight="1" x14ac:dyDescent="0.2">
      <c r="A226" s="57">
        <v>172</v>
      </c>
      <c r="B226" s="58" t="s">
        <v>483</v>
      </c>
      <c r="C226" s="57" t="s">
        <v>149</v>
      </c>
      <c r="D226" s="57" t="s">
        <v>149</v>
      </c>
      <c r="E226" s="57">
        <f>COUNTIFS('2024 -2025-2026'!$M:$M,B226,'2024 -2025-2026'!$K:$K,"SCI",'2024 -2025-2026'!$G:$G,"2023")</f>
        <v>20</v>
      </c>
      <c r="F226" s="57">
        <f>COUNTIFS('2024 -2025-2026'!$M:$M,B226,'2024 -2025-2026'!$K:$K,"Scopus/WoS Journals",'2024 -2025-2026'!$G:$G,"2023")</f>
        <v>0</v>
      </c>
      <c r="G226" s="57">
        <f>COUNTIFS('2024 -2025-2026'!$M:$M,B226,'2024 -2025-2026'!$K:$K,"Scopus/WoS Conference/Book Chapter/Others", '2024 -2025-2026'!$G:$G,"2023")</f>
        <v>0</v>
      </c>
      <c r="H226" s="54">
        <f>COUNTIFS('2024 -2025-2026'!$M:$M,B226,'2024 -2025-2026'!$K:$K,"Student Publication",'2024 -2025-2026'!$G:$G,"2023")</f>
        <v>0</v>
      </c>
      <c r="I226" s="54">
        <f>COUNTIFS('2024 -2025-2026'!$M:$M,B226,'2024 -2025-2026'!$K:$K,"Book",'2024 -2025-2026'!$G:$G,"2023")</f>
        <v>0</v>
      </c>
      <c r="J226" s="54">
        <f t="shared" si="3"/>
        <v>20</v>
      </c>
    </row>
    <row r="227" spans="1:10" ht="15.75" customHeight="1" x14ac:dyDescent="0.2">
      <c r="A227" s="57">
        <v>173</v>
      </c>
      <c r="B227" s="58" t="s">
        <v>509</v>
      </c>
      <c r="C227" s="57" t="s">
        <v>149</v>
      </c>
      <c r="D227" s="57" t="s">
        <v>149</v>
      </c>
      <c r="E227" s="57">
        <f>COUNTIFS('2024 -2025-2026'!$M:$M,B227,'2024 -2025-2026'!$K:$K,"SCI",'2024 -2025-2026'!$G:$G,"2023")</f>
        <v>2</v>
      </c>
      <c r="F227" s="57">
        <f>COUNTIFS('2024 -2025-2026'!$M:$M,B227,'2024 -2025-2026'!$K:$K,"Scopus/WoS Journals",'2024 -2025-2026'!$G:$G,"2023")</f>
        <v>0</v>
      </c>
      <c r="G227" s="57">
        <f>COUNTIFS('2024 -2025-2026'!$M:$M,B227,'2024 -2025-2026'!$K:$K,"Scopus/WoS Conference/Book Chapter/Others", '2024 -2025-2026'!$G:$G,"2023")</f>
        <v>2</v>
      </c>
      <c r="H227" s="54">
        <f>COUNTIFS('2024 -2025-2026'!$M:$M,B227,'2024 -2025-2026'!$K:$K,"Student Publication",'2024 -2025-2026'!$G:$G,"2023")</f>
        <v>1</v>
      </c>
      <c r="I227" s="54">
        <f>COUNTIFS('2024 -2025-2026'!$M:$M,B227,'2024 -2025-2026'!$K:$K,"Book",'2024 -2025-2026'!$G:$G,"2023")</f>
        <v>0</v>
      </c>
      <c r="J227" s="54">
        <f t="shared" si="3"/>
        <v>5</v>
      </c>
    </row>
    <row r="228" spans="1:10" ht="15.75" customHeight="1" x14ac:dyDescent="0.2">
      <c r="A228" s="57">
        <v>174</v>
      </c>
      <c r="B228" s="58" t="s">
        <v>464</v>
      </c>
      <c r="C228" s="57" t="s">
        <v>149</v>
      </c>
      <c r="D228" s="57" t="s">
        <v>149</v>
      </c>
      <c r="E228" s="57">
        <f>COUNTIFS('2024 -2025-2026'!$M:$M,B228,'2024 -2025-2026'!$K:$K,"SCI",'2024 -2025-2026'!$G:$G,"2023")</f>
        <v>4</v>
      </c>
      <c r="F228" s="57">
        <f>COUNTIFS('2024 -2025-2026'!$M:$M,B228,'2024 -2025-2026'!$K:$K,"Scopus/WoS Journals",'2024 -2025-2026'!$G:$G,"2023")</f>
        <v>0</v>
      </c>
      <c r="G228" s="57">
        <f>COUNTIFS('2024 -2025-2026'!$M:$M,B228,'2024 -2025-2026'!$K:$K,"Scopus/WoS Conference/Book Chapter/Others", '2024 -2025-2026'!$G:$G,"2023")</f>
        <v>3</v>
      </c>
      <c r="H228" s="54">
        <f>COUNTIFS('2024 -2025-2026'!$M:$M,B228,'2024 -2025-2026'!$K:$K,"Student Publication",'2024 -2025-2026'!$G:$G,"2023")</f>
        <v>0</v>
      </c>
      <c r="I228" s="54">
        <f>COUNTIFS('2024 -2025-2026'!$M:$M,B228,'2024 -2025-2026'!$K:$K,"Book",'2024 -2025-2026'!$G:$G,"2023")</f>
        <v>0</v>
      </c>
      <c r="J228" s="54">
        <f t="shared" si="3"/>
        <v>7</v>
      </c>
    </row>
    <row r="229" spans="1:10" ht="15.75" customHeight="1" x14ac:dyDescent="0.2">
      <c r="A229" s="57">
        <v>175</v>
      </c>
      <c r="B229" s="58" t="s">
        <v>1921</v>
      </c>
      <c r="C229" s="57" t="s">
        <v>149</v>
      </c>
      <c r="D229" s="57" t="s">
        <v>149</v>
      </c>
      <c r="E229" s="57">
        <f>COUNTIFS('2024 -2025-2026'!$M:$M,B229,'2024 -2025-2026'!$K:$K,"SCI",'2024 -2025-2026'!$G:$G,"2023")</f>
        <v>1</v>
      </c>
      <c r="F229" s="57">
        <f>COUNTIFS('2024 -2025-2026'!$M:$M,B229,'2024 -2025-2026'!$K:$K,"Scopus/WoS Journals",'2024 -2025-2026'!$G:$G,"2023")</f>
        <v>0</v>
      </c>
      <c r="G229" s="57">
        <f>COUNTIFS('2024 -2025-2026'!$M:$M,B229,'2024 -2025-2026'!$K:$K,"Scopus/WoS Conference/Book Chapter/Others", '2024 -2025-2026'!$G:$G,"2023")</f>
        <v>0</v>
      </c>
      <c r="H229" s="54">
        <f>COUNTIFS('2024 -2025-2026'!$M:$M,B229,'2024 -2025-2026'!$K:$K,"Student Publication",'2024 -2025-2026'!$G:$G,"2023")</f>
        <v>0</v>
      </c>
      <c r="I229" s="54">
        <f>COUNTIFS('2024 -2025-2026'!$M:$M,B229,'2024 -2025-2026'!$K:$K,"Book",'2024 -2025-2026'!$G:$G,"2023")</f>
        <v>0</v>
      </c>
      <c r="J229" s="54">
        <f t="shared" si="3"/>
        <v>1</v>
      </c>
    </row>
    <row r="230" spans="1:10" ht="15.75" customHeight="1" x14ac:dyDescent="0.2">
      <c r="A230" s="57">
        <v>176</v>
      </c>
      <c r="B230" s="58" t="s">
        <v>14740</v>
      </c>
      <c r="C230" s="57" t="s">
        <v>149</v>
      </c>
      <c r="D230" s="57" t="s">
        <v>149</v>
      </c>
      <c r="E230" s="57">
        <f>COUNTIFS('2024 -2025-2026'!$M:$M,B230,'2024 -2025-2026'!$K:$K,"SCI",'2024 -2025-2026'!$G:$G,"2023")</f>
        <v>0</v>
      </c>
      <c r="F230" s="57">
        <f>COUNTIFS('2024 -2025-2026'!$M:$M,B230,'2024 -2025-2026'!$K:$K,"Scopus/WoS Journals",'2024 -2025-2026'!$G:$G,"2023")</f>
        <v>0</v>
      </c>
      <c r="G230" s="57">
        <f>COUNTIFS('2024 -2025-2026'!$M:$M,B230,'2024 -2025-2026'!$K:$K,"Scopus/WoS Conference/Book Chapter/Others", '2024 -2025-2026'!$G:$G,"2023")</f>
        <v>0</v>
      </c>
      <c r="H230" s="54">
        <f>COUNTIFS('2024 -2025-2026'!$M:$M,B230,'2024 -2025-2026'!$K:$K,"Student Publication",'2024 -2025-2026'!$G:$G,"2023")</f>
        <v>0</v>
      </c>
      <c r="I230" s="54">
        <f>COUNTIFS('2024 -2025-2026'!$M:$M,B230,'2024 -2025-2026'!$K:$K,"Book",'2024 -2025-2026'!$G:$G,"2023")</f>
        <v>0</v>
      </c>
      <c r="J230" s="54">
        <f t="shared" si="3"/>
        <v>0</v>
      </c>
    </row>
    <row r="231" spans="1:10" ht="15.75" customHeight="1" x14ac:dyDescent="0.2">
      <c r="A231" s="57">
        <v>177</v>
      </c>
      <c r="B231" s="58" t="s">
        <v>659</v>
      </c>
      <c r="C231" s="57" t="s">
        <v>149</v>
      </c>
      <c r="D231" s="57" t="s">
        <v>149</v>
      </c>
      <c r="E231" s="57">
        <f>COUNTIFS('2024 -2025-2026'!$M:$M,B231,'2024 -2025-2026'!$K:$K,"SCI",'2024 -2025-2026'!$G:$G,"2023")</f>
        <v>0</v>
      </c>
      <c r="F231" s="57">
        <f>COUNTIFS('2024 -2025-2026'!$M:$M,B231,'2024 -2025-2026'!$K:$K,"Scopus/WoS Journals",'2024 -2025-2026'!$G:$G,"2023")</f>
        <v>0</v>
      </c>
      <c r="G231" s="57">
        <f>COUNTIFS('2024 -2025-2026'!$M:$M,B231,'2024 -2025-2026'!$K:$K,"Scopus/WoS Conference/Book Chapter/Others", '2024 -2025-2026'!$G:$G,"2023")</f>
        <v>1</v>
      </c>
      <c r="H231" s="54">
        <f>COUNTIFS('2024 -2025-2026'!$M:$M,B231,'2024 -2025-2026'!$K:$K,"Student Publication",'2024 -2025-2026'!$G:$G,"2023")</f>
        <v>0</v>
      </c>
      <c r="I231" s="54">
        <f>COUNTIFS('2024 -2025-2026'!$M:$M,B231,'2024 -2025-2026'!$K:$K,"Book",'2024 -2025-2026'!$G:$G,"2023")</f>
        <v>0</v>
      </c>
      <c r="J231" s="54">
        <f t="shared" si="3"/>
        <v>1</v>
      </c>
    </row>
    <row r="232" spans="1:10" ht="15.75" customHeight="1" x14ac:dyDescent="0.2">
      <c r="A232" s="57">
        <v>178</v>
      </c>
      <c r="B232" s="58" t="s">
        <v>2470</v>
      </c>
      <c r="C232" s="57" t="s">
        <v>149</v>
      </c>
      <c r="D232" s="57" t="s">
        <v>149</v>
      </c>
      <c r="E232" s="57">
        <f>COUNTIFS('2024 -2025-2026'!$M:$M,B232,'2024 -2025-2026'!$K:$K,"SCI",'2024 -2025-2026'!$G:$G,"2023")</f>
        <v>3</v>
      </c>
      <c r="F232" s="57">
        <f>COUNTIFS('2024 -2025-2026'!$M:$M,B232,'2024 -2025-2026'!$K:$K,"Scopus/WoS Journals",'2024 -2025-2026'!$G:$G,"2023")</f>
        <v>0</v>
      </c>
      <c r="G232" s="57">
        <f>COUNTIFS('2024 -2025-2026'!$M:$M,B232,'2024 -2025-2026'!$K:$K,"Scopus/WoS Conference/Book Chapter/Others", '2024 -2025-2026'!$G:$G,"2023")</f>
        <v>0</v>
      </c>
      <c r="H232" s="54">
        <f>COUNTIFS('2024 -2025-2026'!$M:$M,B232,'2024 -2025-2026'!$K:$K,"Student Publication",'2024 -2025-2026'!$G:$G,"2023")</f>
        <v>2</v>
      </c>
      <c r="I232" s="54">
        <f>COUNTIFS('2024 -2025-2026'!$M:$M,B232,'2024 -2025-2026'!$K:$K,"Book",'2024 -2025-2026'!$G:$G,"2023")</f>
        <v>0</v>
      </c>
      <c r="J232" s="54">
        <f t="shared" si="3"/>
        <v>5</v>
      </c>
    </row>
    <row r="233" spans="1:10" ht="15.75" customHeight="1" x14ac:dyDescent="0.2">
      <c r="A233" s="57">
        <v>179</v>
      </c>
      <c r="B233" s="58" t="s">
        <v>1724</v>
      </c>
      <c r="C233" s="57" t="s">
        <v>149</v>
      </c>
      <c r="D233" s="57" t="s">
        <v>149</v>
      </c>
      <c r="E233" s="57">
        <f>COUNTIFS('2024 -2025-2026'!$M:$M,B233,'2024 -2025-2026'!$K:$K,"SCI",'2024 -2025-2026'!$G:$G,"2023")</f>
        <v>2</v>
      </c>
      <c r="F233" s="57">
        <f>COUNTIFS('2024 -2025-2026'!$M:$M,B233,'2024 -2025-2026'!$K:$K,"Scopus/WoS Journals",'2024 -2025-2026'!$G:$G,"2023")</f>
        <v>0</v>
      </c>
      <c r="G233" s="57">
        <f>COUNTIFS('2024 -2025-2026'!$M:$M,B233,'2024 -2025-2026'!$K:$K,"Scopus/WoS Conference/Book Chapter/Others", '2024 -2025-2026'!$G:$G,"2023")</f>
        <v>0</v>
      </c>
      <c r="H233" s="54">
        <f>COUNTIFS('2024 -2025-2026'!$M:$M,B233,'2024 -2025-2026'!$K:$K,"Student Publication",'2024 -2025-2026'!$G:$G,"2023")</f>
        <v>1</v>
      </c>
      <c r="I233" s="54">
        <f>COUNTIFS('2024 -2025-2026'!$M:$M,B233,'2024 -2025-2026'!$K:$K,"Book",'2024 -2025-2026'!$G:$G,"2023")</f>
        <v>0</v>
      </c>
      <c r="J233" s="54">
        <f t="shared" si="3"/>
        <v>3</v>
      </c>
    </row>
    <row r="234" spans="1:10" ht="15.75" customHeight="1" x14ac:dyDescent="0.2">
      <c r="A234" s="57">
        <v>180</v>
      </c>
      <c r="B234" s="58" t="s">
        <v>4625</v>
      </c>
      <c r="C234" s="57" t="s">
        <v>149</v>
      </c>
      <c r="D234" s="57" t="s">
        <v>149</v>
      </c>
      <c r="E234" s="57">
        <f>COUNTIFS('2024 -2025-2026'!$M:$M,B234,'2024 -2025-2026'!$K:$K,"SCI",'2024 -2025-2026'!$G:$G,"2023")</f>
        <v>2</v>
      </c>
      <c r="F234" s="57">
        <f>COUNTIFS('2024 -2025-2026'!$M:$M,B234,'2024 -2025-2026'!$K:$K,"Scopus/WoS Journals",'2024 -2025-2026'!$G:$G,"2023")</f>
        <v>0</v>
      </c>
      <c r="G234" s="57">
        <f>COUNTIFS('2024 -2025-2026'!$M:$M,B234,'2024 -2025-2026'!$K:$K,"Scopus/WoS Conference/Book Chapter/Others", '2024 -2025-2026'!$G:$G,"2023")</f>
        <v>0</v>
      </c>
      <c r="H234" s="54">
        <f>COUNTIFS('2024 -2025-2026'!$M:$M,B234,'2024 -2025-2026'!$K:$K,"Student Publication",'2024 -2025-2026'!$G:$G,"2023")</f>
        <v>1</v>
      </c>
      <c r="I234" s="54">
        <f>COUNTIFS('2024 -2025-2026'!$M:$M,B234,'2024 -2025-2026'!$K:$K,"Book",'2024 -2025-2026'!$G:$G,"2023")</f>
        <v>0</v>
      </c>
      <c r="J234" s="54">
        <f t="shared" si="3"/>
        <v>3</v>
      </c>
    </row>
    <row r="235" spans="1:10" ht="15.75" customHeight="1" x14ac:dyDescent="0.2">
      <c r="A235" s="57">
        <v>181</v>
      </c>
      <c r="B235" s="58" t="s">
        <v>478</v>
      </c>
      <c r="C235" s="57" t="s">
        <v>149</v>
      </c>
      <c r="D235" s="57" t="s">
        <v>149</v>
      </c>
      <c r="E235" s="57">
        <f>COUNTIFS('2024 -2025-2026'!$M:$M,B235,'2024 -2025-2026'!$K:$K,"SCI",'2024 -2025-2026'!$G:$G,"2023")</f>
        <v>0</v>
      </c>
      <c r="F235" s="57">
        <f>COUNTIFS('2024 -2025-2026'!$M:$M,B235,'2024 -2025-2026'!$K:$K,"Scopus/WoS Journals",'2024 -2025-2026'!$G:$G,"2023")</f>
        <v>0</v>
      </c>
      <c r="G235" s="57">
        <f>COUNTIFS('2024 -2025-2026'!$M:$M,B235,'2024 -2025-2026'!$K:$K,"Scopus/WoS Conference/Book Chapter/Others", '2024 -2025-2026'!$G:$G,"2023")</f>
        <v>0</v>
      </c>
      <c r="H235" s="54">
        <f>COUNTIFS('2024 -2025-2026'!$M:$M,B235,'2024 -2025-2026'!$K:$K,"Student Publication",'2024 -2025-2026'!$G:$G,"2023")</f>
        <v>0</v>
      </c>
      <c r="I235" s="54">
        <f>COUNTIFS('2024 -2025-2026'!$M:$M,B235,'2024 -2025-2026'!$K:$K,"Book",'2024 -2025-2026'!$G:$G,"2023")</f>
        <v>0</v>
      </c>
      <c r="J235" s="54">
        <f t="shared" si="3"/>
        <v>0</v>
      </c>
    </row>
    <row r="236" spans="1:10" ht="15.75" customHeight="1" x14ac:dyDescent="0.2">
      <c r="A236" s="57">
        <v>182</v>
      </c>
      <c r="B236" s="58" t="s">
        <v>2964</v>
      </c>
      <c r="C236" s="57" t="s">
        <v>149</v>
      </c>
      <c r="D236" s="57" t="s">
        <v>149</v>
      </c>
      <c r="E236" s="57">
        <f>COUNTIFS('2024 -2025-2026'!$M:$M,B236,'2024 -2025-2026'!$K:$K,"SCI",'2024 -2025-2026'!$G:$G,"2023")</f>
        <v>2</v>
      </c>
      <c r="F236" s="57">
        <f>COUNTIFS('2024 -2025-2026'!$M:$M,B236,'2024 -2025-2026'!$K:$K,"Scopus/WoS Journals",'2024 -2025-2026'!$G:$G,"2023")</f>
        <v>0</v>
      </c>
      <c r="G236" s="57">
        <f>COUNTIFS('2024 -2025-2026'!$M:$M,B236,'2024 -2025-2026'!$K:$K,"Scopus/WoS Conference/Book Chapter/Others", '2024 -2025-2026'!$G:$G,"2023")</f>
        <v>0</v>
      </c>
      <c r="H236" s="54">
        <f>COUNTIFS('2024 -2025-2026'!$M:$M,B236,'2024 -2025-2026'!$K:$K,"Student Publication",'2024 -2025-2026'!$G:$G,"2023")</f>
        <v>0</v>
      </c>
      <c r="I236" s="54">
        <f>COUNTIFS('2024 -2025-2026'!$M:$M,B236,'2024 -2025-2026'!$K:$K,"Book",'2024 -2025-2026'!$G:$G,"2023")</f>
        <v>0</v>
      </c>
      <c r="J236" s="54">
        <f t="shared" si="3"/>
        <v>2</v>
      </c>
    </row>
    <row r="237" spans="1:10" ht="15.75" customHeight="1" x14ac:dyDescent="0.2">
      <c r="A237" s="57">
        <v>183</v>
      </c>
      <c r="B237" s="58" t="s">
        <v>503</v>
      </c>
      <c r="C237" s="57" t="s">
        <v>149</v>
      </c>
      <c r="D237" s="57" t="s">
        <v>149</v>
      </c>
      <c r="E237" s="57">
        <f>COUNTIFS('2024 -2025-2026'!$M:$M,B237,'2024 -2025-2026'!$K:$K,"SCI",'2024 -2025-2026'!$G:$G,"2023")</f>
        <v>2</v>
      </c>
      <c r="F237" s="57">
        <f>COUNTIFS('2024 -2025-2026'!$M:$M,B237,'2024 -2025-2026'!$K:$K,"Scopus/WoS Journals",'2024 -2025-2026'!$G:$G,"2023")</f>
        <v>0</v>
      </c>
      <c r="G237" s="57">
        <f>COUNTIFS('2024 -2025-2026'!$M:$M,B237,'2024 -2025-2026'!$K:$K,"Scopus/WoS Conference/Book Chapter/Others", '2024 -2025-2026'!$G:$G,"2023")</f>
        <v>0</v>
      </c>
      <c r="H237" s="54">
        <f>COUNTIFS('2024 -2025-2026'!$M:$M,B237,'2024 -2025-2026'!$K:$K,"Student Publication",'2024 -2025-2026'!$G:$G,"2023")</f>
        <v>1</v>
      </c>
      <c r="I237" s="54">
        <f>COUNTIFS('2024 -2025-2026'!$M:$M,B237,'2024 -2025-2026'!$K:$K,"Book",'2024 -2025-2026'!$G:$G,"2023")</f>
        <v>0</v>
      </c>
      <c r="J237" s="54">
        <f t="shared" si="3"/>
        <v>3</v>
      </c>
    </row>
    <row r="238" spans="1:10" ht="15.75" customHeight="1" x14ac:dyDescent="0.2">
      <c r="A238" s="57">
        <v>184</v>
      </c>
      <c r="B238" s="58" t="s">
        <v>14741</v>
      </c>
      <c r="C238" s="57" t="s">
        <v>149</v>
      </c>
      <c r="D238" s="57" t="s">
        <v>149</v>
      </c>
      <c r="E238" s="57">
        <f>COUNTIFS('2024 -2025-2026'!$M:$M,B238,'2024 -2025-2026'!$K:$K,"SCI",'2024 -2025-2026'!$G:$G,"2023")</f>
        <v>0</v>
      </c>
      <c r="F238" s="57">
        <f>COUNTIFS('2024 -2025-2026'!$M:$M,B238,'2024 -2025-2026'!$K:$K,"Scopus/WoS Journals",'2024 -2025-2026'!$G:$G,"2023")</f>
        <v>0</v>
      </c>
      <c r="G238" s="57">
        <f>COUNTIFS('2024 -2025-2026'!$M:$M,B238,'2024 -2025-2026'!$K:$K,"Scopus/WoS Conference/Book Chapter/Others", '2024 -2025-2026'!$G:$G,"2023")</f>
        <v>0</v>
      </c>
      <c r="H238" s="54">
        <f>COUNTIFS('2024 -2025-2026'!$M:$M,B238,'2024 -2025-2026'!$K:$K,"Student Publication",'2024 -2025-2026'!$G:$G,"2023")</f>
        <v>0</v>
      </c>
      <c r="I238" s="54">
        <f>COUNTIFS('2024 -2025-2026'!$M:$M,B238,'2024 -2025-2026'!$K:$K,"Book",'2024 -2025-2026'!$G:$G,"2023")</f>
        <v>0</v>
      </c>
      <c r="J238" s="54">
        <f t="shared" si="3"/>
        <v>0</v>
      </c>
    </row>
    <row r="239" spans="1:10" ht="15.75" customHeight="1" x14ac:dyDescent="0.2">
      <c r="A239" s="57">
        <v>185</v>
      </c>
      <c r="B239" s="58" t="s">
        <v>1567</v>
      </c>
      <c r="C239" s="57" t="s">
        <v>149</v>
      </c>
      <c r="D239" s="57" t="s">
        <v>149</v>
      </c>
      <c r="E239" s="57">
        <f>COUNTIFS('2024 -2025-2026'!$M:$M,B239,'2024 -2025-2026'!$K:$K,"SCI",'2024 -2025-2026'!$G:$G,"2023")</f>
        <v>1</v>
      </c>
      <c r="F239" s="57">
        <f>COUNTIFS('2024 -2025-2026'!$M:$M,B239,'2024 -2025-2026'!$K:$K,"Scopus/WoS Journals",'2024 -2025-2026'!$G:$G,"2023")</f>
        <v>0</v>
      </c>
      <c r="G239" s="57">
        <f>COUNTIFS('2024 -2025-2026'!$M:$M,B239,'2024 -2025-2026'!$K:$K,"Scopus/WoS Conference/Book Chapter/Others", '2024 -2025-2026'!$G:$G,"2023")</f>
        <v>0</v>
      </c>
      <c r="H239" s="54">
        <f>COUNTIFS('2024 -2025-2026'!$M:$M,B239,'2024 -2025-2026'!$K:$K,"Student Publication",'2024 -2025-2026'!$G:$G,"2023")</f>
        <v>1</v>
      </c>
      <c r="I239" s="54">
        <f>COUNTIFS('2024 -2025-2026'!$M:$M,B239,'2024 -2025-2026'!$K:$K,"Book",'2024 -2025-2026'!$G:$G,"2023")</f>
        <v>0</v>
      </c>
      <c r="J239" s="54">
        <f t="shared" si="3"/>
        <v>2</v>
      </c>
    </row>
    <row r="240" spans="1:10" ht="15.75" customHeight="1" x14ac:dyDescent="0.2">
      <c r="A240" s="57">
        <v>186</v>
      </c>
      <c r="B240" s="58" t="s">
        <v>5324</v>
      </c>
      <c r="C240" s="57" t="s">
        <v>149</v>
      </c>
      <c r="D240" s="57" t="s">
        <v>149</v>
      </c>
      <c r="E240" s="57">
        <f>COUNTIFS('2024 -2025-2026'!$M:$M,B240,'2024 -2025-2026'!$K:$K,"SCI",'2024 -2025-2026'!$G:$G,"2023")</f>
        <v>0</v>
      </c>
      <c r="F240" s="57">
        <f>COUNTIFS('2024 -2025-2026'!$M:$M,B240,'2024 -2025-2026'!$K:$K,"Scopus/WoS Journals",'2024 -2025-2026'!$G:$G,"2023")</f>
        <v>0</v>
      </c>
      <c r="G240" s="57">
        <f>COUNTIFS('2024 -2025-2026'!$M:$M,B240,'2024 -2025-2026'!$K:$K,"Scopus/WoS Conference/Book Chapter/Others", '2024 -2025-2026'!$G:$G,"2023")</f>
        <v>0</v>
      </c>
      <c r="H240" s="54">
        <f>COUNTIFS('2024 -2025-2026'!$M:$M,B240,'2024 -2025-2026'!$K:$K,"Student Publication",'2024 -2025-2026'!$G:$G,"2023")</f>
        <v>0</v>
      </c>
      <c r="I240" s="54">
        <f>COUNTIFS('2024 -2025-2026'!$M:$M,B240,'2024 -2025-2026'!$K:$K,"Book",'2024 -2025-2026'!$G:$G,"2023")</f>
        <v>0</v>
      </c>
      <c r="J240" s="54">
        <f t="shared" si="3"/>
        <v>0</v>
      </c>
    </row>
    <row r="241" spans="1:10" ht="15.75" customHeight="1" x14ac:dyDescent="0.2">
      <c r="A241" s="57">
        <v>187</v>
      </c>
      <c r="B241" s="58" t="s">
        <v>4595</v>
      </c>
      <c r="C241" s="57" t="s">
        <v>149</v>
      </c>
      <c r="D241" s="57" t="s">
        <v>149</v>
      </c>
      <c r="E241" s="57">
        <f>COUNTIFS('2024 -2025-2026'!$M:$M,B241,'2024 -2025-2026'!$K:$K,"SCI",'2024 -2025-2026'!$G:$G,"2023")</f>
        <v>0</v>
      </c>
      <c r="F241" s="57">
        <f>COUNTIFS('2024 -2025-2026'!$M:$M,B241,'2024 -2025-2026'!$K:$K,"Scopus/WoS Journals",'2024 -2025-2026'!$G:$G,"2023")</f>
        <v>0</v>
      </c>
      <c r="G241" s="57">
        <f>COUNTIFS('2024 -2025-2026'!$M:$M,B241,'2024 -2025-2026'!$K:$K,"Scopus/WoS Conference/Book Chapter/Others", '2024 -2025-2026'!$G:$G,"2023")</f>
        <v>0</v>
      </c>
      <c r="H241" s="54">
        <f>COUNTIFS('2024 -2025-2026'!$M:$M,B241,'2024 -2025-2026'!$K:$K,"Student Publication",'2024 -2025-2026'!$G:$G,"2023")</f>
        <v>2</v>
      </c>
      <c r="I241" s="54">
        <f>COUNTIFS('2024 -2025-2026'!$M:$M,B241,'2024 -2025-2026'!$K:$K,"Book",'2024 -2025-2026'!$G:$G,"2023")</f>
        <v>0</v>
      </c>
      <c r="J241" s="54">
        <f t="shared" si="3"/>
        <v>2</v>
      </c>
    </row>
    <row r="242" spans="1:10" ht="15.75" customHeight="1" x14ac:dyDescent="0.2">
      <c r="A242" s="57">
        <v>188</v>
      </c>
      <c r="B242" s="58" t="s">
        <v>14742</v>
      </c>
      <c r="C242" s="57" t="s">
        <v>149</v>
      </c>
      <c r="D242" s="57" t="s">
        <v>149</v>
      </c>
      <c r="E242" s="57">
        <f>COUNTIFS('2024 -2025-2026'!$M:$M,B242,'2024 -2025-2026'!$K:$K,"SCI",'2024 -2025-2026'!$G:$G,"2023")</f>
        <v>0</v>
      </c>
      <c r="F242" s="57">
        <f>COUNTIFS('2024 -2025-2026'!$M:$M,B242,'2024 -2025-2026'!$K:$K,"Scopus/WoS Journals",'2024 -2025-2026'!$G:$G,"2023")</f>
        <v>0</v>
      </c>
      <c r="G242" s="57">
        <f>COUNTIFS('2024 -2025-2026'!$M:$M,B242,'2024 -2025-2026'!$K:$K,"Scopus/WoS Conference/Book Chapter/Others", '2024 -2025-2026'!$G:$G,"2023")</f>
        <v>0</v>
      </c>
      <c r="H242" s="54">
        <f>COUNTIFS('2024 -2025-2026'!$M:$M,B242,'2024 -2025-2026'!$K:$K,"Student Publication",'2024 -2025-2026'!$G:$G,"2023")</f>
        <v>0</v>
      </c>
      <c r="I242" s="54">
        <f>COUNTIFS('2024 -2025-2026'!$M:$M,B242,'2024 -2025-2026'!$K:$K,"Book",'2024 -2025-2026'!$G:$G,"2023")</f>
        <v>0</v>
      </c>
      <c r="J242" s="54">
        <f t="shared" si="3"/>
        <v>0</v>
      </c>
    </row>
    <row r="243" spans="1:10" ht="15.75" customHeight="1" x14ac:dyDescent="0.2">
      <c r="A243" s="57">
        <v>189</v>
      </c>
      <c r="B243" s="58" t="s">
        <v>3086</v>
      </c>
      <c r="C243" s="57" t="s">
        <v>149</v>
      </c>
      <c r="D243" s="57" t="s">
        <v>149</v>
      </c>
      <c r="E243" s="57">
        <f>COUNTIFS('2024 -2025-2026'!$M:$M,B243,'2024 -2025-2026'!$K:$K,"SCI",'2024 -2025-2026'!$G:$G,"2023")</f>
        <v>0</v>
      </c>
      <c r="F243" s="57">
        <f>COUNTIFS('2024 -2025-2026'!$M:$M,B243,'2024 -2025-2026'!$K:$K,"Scopus/WoS Journals",'2024 -2025-2026'!$G:$G,"2023")</f>
        <v>0</v>
      </c>
      <c r="G243" s="57">
        <f>COUNTIFS('2024 -2025-2026'!$M:$M,B243,'2024 -2025-2026'!$K:$K,"Scopus/WoS Conference/Book Chapter/Others", '2024 -2025-2026'!$G:$G,"2023")</f>
        <v>2</v>
      </c>
      <c r="H243" s="54">
        <f>COUNTIFS('2024 -2025-2026'!$M:$M,B243,'2024 -2025-2026'!$K:$K,"Student Publication",'2024 -2025-2026'!$G:$G,"2023")</f>
        <v>0</v>
      </c>
      <c r="I243" s="54">
        <f>COUNTIFS('2024 -2025-2026'!$M:$M,B243,'2024 -2025-2026'!$K:$K,"Book",'2024 -2025-2026'!$G:$G,"2023")</f>
        <v>0</v>
      </c>
      <c r="J243" s="54">
        <f t="shared" si="3"/>
        <v>2</v>
      </c>
    </row>
    <row r="244" spans="1:10" ht="15.75" customHeight="1" x14ac:dyDescent="0.2">
      <c r="A244" s="57">
        <v>190</v>
      </c>
      <c r="B244" s="58" t="s">
        <v>4085</v>
      </c>
      <c r="C244" s="57" t="s">
        <v>149</v>
      </c>
      <c r="D244" s="57" t="s">
        <v>149</v>
      </c>
      <c r="E244" s="57">
        <f>COUNTIFS('2024 -2025-2026'!$M:$M,B244,'2024 -2025-2026'!$K:$K,"SCI",'2024 -2025-2026'!$G:$G,"2023")</f>
        <v>0</v>
      </c>
      <c r="F244" s="57">
        <f>COUNTIFS('2024 -2025-2026'!$M:$M,B244,'2024 -2025-2026'!$K:$K,"Scopus/WoS Journals",'2024 -2025-2026'!$G:$G,"2023")</f>
        <v>0</v>
      </c>
      <c r="G244" s="57">
        <f>COUNTIFS('2024 -2025-2026'!$M:$M,B244,'2024 -2025-2026'!$K:$K,"Scopus/WoS Conference/Book Chapter/Others", '2024 -2025-2026'!$G:$G,"2023")</f>
        <v>1</v>
      </c>
      <c r="H244" s="54">
        <f>COUNTIFS('2024 -2025-2026'!$M:$M,B244,'2024 -2025-2026'!$K:$K,"Student Publication",'2024 -2025-2026'!$G:$G,"2023")</f>
        <v>0</v>
      </c>
      <c r="I244" s="54">
        <f>COUNTIFS('2024 -2025-2026'!$M:$M,B244,'2024 -2025-2026'!$K:$K,"Book",'2024 -2025-2026'!$G:$G,"2023")</f>
        <v>0</v>
      </c>
      <c r="J244" s="54">
        <f t="shared" si="3"/>
        <v>1</v>
      </c>
    </row>
    <row r="245" spans="1:10" ht="15.75" customHeight="1" x14ac:dyDescent="0.2">
      <c r="A245" s="57">
        <v>191</v>
      </c>
      <c r="B245" s="58" t="s">
        <v>1544</v>
      </c>
      <c r="C245" s="57" t="s">
        <v>149</v>
      </c>
      <c r="D245" s="57" t="s">
        <v>149</v>
      </c>
      <c r="E245" s="57">
        <f>COUNTIFS('2024 -2025-2026'!$M:$M,B245,'2024 -2025-2026'!$K:$K,"SCI",'2024 -2025-2026'!$G:$G,"2023")</f>
        <v>0</v>
      </c>
      <c r="F245" s="57">
        <f>COUNTIFS('2024 -2025-2026'!$M:$M,B245,'2024 -2025-2026'!$K:$K,"Scopus/WoS Journals",'2024 -2025-2026'!$G:$G,"2023")</f>
        <v>2</v>
      </c>
      <c r="G245" s="57">
        <f>COUNTIFS('2024 -2025-2026'!$M:$M,B245,'2024 -2025-2026'!$K:$K,"Scopus/WoS Conference/Book Chapter/Others", '2024 -2025-2026'!$G:$G,"2023")</f>
        <v>0</v>
      </c>
      <c r="H245" s="54">
        <f>COUNTIFS('2024 -2025-2026'!$M:$M,B245,'2024 -2025-2026'!$K:$K,"Student Publication",'2024 -2025-2026'!$G:$G,"2023")</f>
        <v>1</v>
      </c>
      <c r="I245" s="54">
        <f>COUNTIFS('2024 -2025-2026'!$M:$M,B245,'2024 -2025-2026'!$K:$K,"Book",'2024 -2025-2026'!$G:$G,"2023")</f>
        <v>0</v>
      </c>
      <c r="J245" s="54">
        <f t="shared" si="3"/>
        <v>3</v>
      </c>
    </row>
    <row r="246" spans="1:10" ht="15.75" customHeight="1" x14ac:dyDescent="0.25">
      <c r="A246" s="57">
        <v>256</v>
      </c>
      <c r="B246" s="69" t="s">
        <v>5517</v>
      </c>
      <c r="C246" s="57" t="s">
        <v>149</v>
      </c>
      <c r="D246" s="57" t="s">
        <v>149</v>
      </c>
      <c r="E246" s="57">
        <f>COUNTIFS('2024 -2025-2026'!$M:$M,B246,'2024 -2025-2026'!$K:$K,"SCI",'2024 -2025-2026'!$G:$G,"2023")</f>
        <v>0</v>
      </c>
      <c r="F246" s="57">
        <f>COUNTIFS('2024 -2025-2026'!$M:$M,B246,'2024 -2025-2026'!$K:$K,"Scopus/WoS Journals",'2024 -2025-2026'!$G:$G,"2023")</f>
        <v>0</v>
      </c>
      <c r="G246" s="57">
        <f>COUNTIFS('2024 -2025-2026'!$M:$M,B246,'2024 -2025-2026'!$K:$K,"Scopus/WoS Conference/Book Chapter/Others", '2024 -2025-2026'!$G:$G,"2023")</f>
        <v>0</v>
      </c>
      <c r="H246" s="54">
        <f>COUNTIFS('2024 -2025-2026'!$M:$M,B246,'2024 -2025-2026'!$K:$K,"Student Publication",'2024 -2025-2026'!$G:$G,"2023")</f>
        <v>0</v>
      </c>
      <c r="I246" s="54">
        <f>COUNTIFS('2024 -2025-2026'!$M:$M,B246,'2024 -2025-2026'!$K:$K,"Book",'2024 -2025-2026'!$G:$G,"2023")</f>
        <v>0</v>
      </c>
      <c r="J246" s="54">
        <f t="shared" si="3"/>
        <v>0</v>
      </c>
    </row>
    <row r="247" spans="1:10" ht="15.75" customHeight="1" x14ac:dyDescent="0.2">
      <c r="A247" s="57">
        <v>231</v>
      </c>
      <c r="B247" s="58" t="s">
        <v>14743</v>
      </c>
      <c r="C247" s="57" t="s">
        <v>149</v>
      </c>
      <c r="D247" s="57" t="s">
        <v>149</v>
      </c>
      <c r="E247" s="57">
        <f>COUNTIFS('2024 -2025-2026'!$M:$M,B247,'2024 -2025-2026'!$K:$K,"SCI",'2024 -2025-2026'!$G:$G,"2023")</f>
        <v>0</v>
      </c>
      <c r="F247" s="57">
        <f>COUNTIFS('2024 -2025-2026'!$M:$M,B247,'2024 -2025-2026'!$K:$K,"Scopus/WoS Journals",'2024 -2025-2026'!$G:$G,"2023")</f>
        <v>0</v>
      </c>
      <c r="G247" s="57">
        <f>COUNTIFS('2024 -2025-2026'!$M:$M,B247,'2024 -2025-2026'!$K:$K,"Scopus/WoS Conference/Book Chapter/Others", '2024 -2025-2026'!$G:$G,"2023")</f>
        <v>0</v>
      </c>
      <c r="H247" s="54">
        <f>COUNTIFS('2024 -2025-2026'!$M:$M,B247,'2024 -2025-2026'!$K:$K,"Student Publication",'2024 -2025-2026'!$G:$G,"2023")</f>
        <v>0</v>
      </c>
      <c r="I247" s="54">
        <f>COUNTIFS('2024 -2025-2026'!$M:$M,B247,'2024 -2025-2026'!$K:$K,"Book",'2024 -2025-2026'!$G:$G,"2023")</f>
        <v>0</v>
      </c>
      <c r="J247" s="54">
        <f t="shared" si="3"/>
        <v>0</v>
      </c>
    </row>
    <row r="248" spans="1:10" ht="15.75" customHeight="1" x14ac:dyDescent="0.2">
      <c r="A248" s="57">
        <v>232</v>
      </c>
      <c r="B248" s="58" t="s">
        <v>265</v>
      </c>
      <c r="C248" s="57" t="s">
        <v>265</v>
      </c>
      <c r="D248" s="57" t="s">
        <v>265</v>
      </c>
      <c r="E248" s="57">
        <f>COUNTIFS('2024 -2025-2026'!$M:$M,B248,'2024 -2025-2026'!$K:$K,"SCI",'2024 -2025-2026'!$G:$G,"2023")</f>
        <v>0</v>
      </c>
      <c r="F248" s="57">
        <f>COUNTIFS('2024 -2025-2026'!$M:$M,B248,'2024 -2025-2026'!$K:$K,"Scopus/WoS Journals",'2024 -2025-2026'!$G:$G,"2023")</f>
        <v>0</v>
      </c>
      <c r="G248" s="57">
        <f>COUNTIFS('2024 -2025-2026'!$M:$M,B248,'2024 -2025-2026'!$K:$K,"Scopus/WoS Conference/Book Chapter/Others", '2024 -2025-2026'!$G:$G,"2023")</f>
        <v>0</v>
      </c>
      <c r="H248" s="54">
        <f>COUNTIFS('2024 -2025-2026'!$M:$M,B248,'2024 -2025-2026'!$K:$K,"Student Publication",'2024 -2025-2026'!$G:$G,"2023")</f>
        <v>0</v>
      </c>
      <c r="I248" s="54">
        <f>COUNTIFS('2024 -2025-2026'!$M:$M,B248,'2024 -2025-2026'!$K:$K,"Book",'2024 -2025-2026'!$G:$G,"2023")</f>
        <v>0</v>
      </c>
      <c r="J248" s="54">
        <f t="shared" si="3"/>
        <v>0</v>
      </c>
    </row>
    <row r="249" spans="1:10" ht="15.75" customHeight="1" x14ac:dyDescent="0.2">
      <c r="A249" s="57">
        <v>233</v>
      </c>
      <c r="B249" s="58" t="s">
        <v>758</v>
      </c>
      <c r="C249" s="66" t="s">
        <v>570</v>
      </c>
      <c r="D249" s="57" t="s">
        <v>2301</v>
      </c>
      <c r="E249" s="57">
        <f>COUNTIFS('2024 -2025-2026'!$M:$M,B249,'2024 -2025-2026'!$K:$K,"SCI",'2024 -2025-2026'!$G:$G,"2023")</f>
        <v>3</v>
      </c>
      <c r="F249" s="57">
        <f>COUNTIFS('2024 -2025-2026'!$M:$M,B249,'2024 -2025-2026'!$K:$K,"Scopus/WoS Journals",'2024 -2025-2026'!$G:$G,"2023")</f>
        <v>0</v>
      </c>
      <c r="G249" s="57">
        <f>COUNTIFS('2024 -2025-2026'!$M:$M,B249,'2024 -2025-2026'!$K:$K,"Scopus/WoS Conference/Book Chapter/Others", '2024 -2025-2026'!$G:$G,"2023")</f>
        <v>1</v>
      </c>
      <c r="H249" s="54">
        <f>COUNTIFS('2024 -2025-2026'!$M:$M,B249,'2024 -2025-2026'!$K:$K,"Student Publication",'2024 -2025-2026'!$G:$G,"2023")</f>
        <v>0</v>
      </c>
      <c r="I249" s="54">
        <f>COUNTIFS('2024 -2025-2026'!$M:$M,B249,'2024 -2025-2026'!$K:$K,"Book",'2024 -2025-2026'!$G:$G,"2023")</f>
        <v>0</v>
      </c>
      <c r="J249" s="54">
        <f t="shared" si="3"/>
        <v>4</v>
      </c>
    </row>
    <row r="250" spans="1:10" ht="15.75" customHeight="1" x14ac:dyDescent="0.2">
      <c r="A250" s="57">
        <v>228</v>
      </c>
      <c r="B250" s="58" t="s">
        <v>555</v>
      </c>
      <c r="C250" s="66" t="s">
        <v>80</v>
      </c>
      <c r="D250" s="57" t="s">
        <v>2539</v>
      </c>
      <c r="E250" s="57">
        <f>COUNTIFS('2024 -2025-2026'!$M:$M,B250,'2024 -2025-2026'!$K:$K,"SCI",'2024 -2025-2026'!$G:$G,"2023")</f>
        <v>1</v>
      </c>
      <c r="F250" s="57">
        <f>COUNTIFS('2024 -2025-2026'!$M:$M,B250,'2024 -2025-2026'!$K:$K,"Scopus/WoS Journals",'2024 -2025-2026'!$G:$G,"2023")</f>
        <v>0</v>
      </c>
      <c r="G250" s="57">
        <f>COUNTIFS('2024 -2025-2026'!$M:$M,B250,'2024 -2025-2026'!$K:$K,"Scopus/WoS Conference/Book Chapter/Others", '2024 -2025-2026'!$G:$G,"2023")</f>
        <v>1</v>
      </c>
      <c r="H250" s="54">
        <f>COUNTIFS('2024 -2025-2026'!$M:$M,B250,'2024 -2025-2026'!$K:$K,"Student Publication",'2024 -2025-2026'!$G:$G,"2023")</f>
        <v>0</v>
      </c>
      <c r="I250" s="54">
        <f>COUNTIFS('2024 -2025-2026'!$M:$M,B250,'2024 -2025-2026'!$K:$K,"Book",'2024 -2025-2026'!$G:$G,"2023")</f>
        <v>0</v>
      </c>
      <c r="J250" s="54">
        <f t="shared" si="3"/>
        <v>2</v>
      </c>
    </row>
    <row r="251" spans="1:10" ht="15.75" customHeight="1" x14ac:dyDescent="0.2">
      <c r="A251" s="57">
        <v>234</v>
      </c>
      <c r="B251" s="58" t="s">
        <v>4864</v>
      </c>
      <c r="C251" s="66" t="s">
        <v>80</v>
      </c>
      <c r="D251" s="57" t="s">
        <v>2539</v>
      </c>
      <c r="E251" s="57">
        <f>COUNTIFS('2024 -2025-2026'!$M:$M,B251,'2024 -2025-2026'!$K:$K,"SCI",'2024 -2025-2026'!$G:$G,"2023")</f>
        <v>0</v>
      </c>
      <c r="F251" s="57">
        <f>COUNTIFS('2024 -2025-2026'!$M:$M,B251,'2024 -2025-2026'!$K:$K,"Scopus/WoS Journals",'2024 -2025-2026'!$G:$G,"2023")</f>
        <v>0</v>
      </c>
      <c r="G251" s="57">
        <f>COUNTIFS('2024 -2025-2026'!$M:$M,B251,'2024 -2025-2026'!$K:$K,"Scopus/WoS Conference/Book Chapter/Others", '2024 -2025-2026'!$G:$G,"2023")</f>
        <v>0</v>
      </c>
      <c r="H251" s="54">
        <f>COUNTIFS('2024 -2025-2026'!$M:$M,B251,'2024 -2025-2026'!$K:$K,"Student Publication",'2024 -2025-2026'!$G:$G,"2023")</f>
        <v>0</v>
      </c>
      <c r="I251" s="54">
        <f>COUNTIFS('2024 -2025-2026'!$M:$M,B251,'2024 -2025-2026'!$K:$K,"Book",'2024 -2025-2026'!$G:$G,"2023")</f>
        <v>0</v>
      </c>
      <c r="J251" s="54">
        <f t="shared" si="3"/>
        <v>0</v>
      </c>
    </row>
    <row r="252" spans="1:10" ht="15.75" customHeight="1" x14ac:dyDescent="0.2">
      <c r="A252" s="57">
        <v>235</v>
      </c>
      <c r="B252" s="58" t="s">
        <v>5900</v>
      </c>
      <c r="C252" s="66" t="s">
        <v>56</v>
      </c>
      <c r="D252" s="57" t="s">
        <v>14744</v>
      </c>
      <c r="E252" s="57">
        <f>COUNTIFS('2024 -2025-2026'!$M:$M,B252,'2024 -2025-2026'!$K:$K,"SCI",'2024 -2025-2026'!$G:$G,"2023")</f>
        <v>0</v>
      </c>
      <c r="F252" s="57">
        <f>COUNTIFS('2024 -2025-2026'!$M:$M,B252,'2024 -2025-2026'!$K:$K,"Scopus/WoS Journals",'2024 -2025-2026'!$G:$G,"2023")</f>
        <v>0</v>
      </c>
      <c r="G252" s="57">
        <f>COUNTIFS('2024 -2025-2026'!$M:$M,B252,'2024 -2025-2026'!$K:$K,"Scopus/WoS Conference/Book Chapter/Others", '2024 -2025-2026'!$G:$G,"2023")</f>
        <v>0</v>
      </c>
      <c r="H252" s="54">
        <f>COUNTIFS('2024 -2025-2026'!$M:$M,B252,'2024 -2025-2026'!$K:$K,"Student Publication",'2024 -2025-2026'!$G:$G,"2023")</f>
        <v>0</v>
      </c>
      <c r="I252" s="54">
        <f>COUNTIFS('2024 -2025-2026'!$M:$M,B252,'2024 -2025-2026'!$K:$K,"Book",'2024 -2025-2026'!$G:$G,"2023")</f>
        <v>0</v>
      </c>
      <c r="J252" s="54">
        <f t="shared" si="3"/>
        <v>0</v>
      </c>
    </row>
    <row r="253" spans="1:10" ht="15.75" customHeight="1" x14ac:dyDescent="0.2">
      <c r="A253" s="57">
        <v>236</v>
      </c>
      <c r="B253" s="58" t="s">
        <v>4982</v>
      </c>
      <c r="C253" s="66" t="s">
        <v>56</v>
      </c>
      <c r="D253" s="57" t="s">
        <v>2353</v>
      </c>
      <c r="E253" s="57">
        <f>COUNTIFS('2024 -2025-2026'!$M:$M,B253,'2024 -2025-2026'!$K:$K,"SCI",'2024 -2025-2026'!$G:$G,"2023")</f>
        <v>0</v>
      </c>
      <c r="F253" s="57">
        <f>COUNTIFS('2024 -2025-2026'!$M:$M,B253,'2024 -2025-2026'!$K:$K,"Scopus/WoS Journals",'2024 -2025-2026'!$G:$G,"2023")</f>
        <v>0</v>
      </c>
      <c r="G253" s="57">
        <f>COUNTIFS('2024 -2025-2026'!$M:$M,B253,'2024 -2025-2026'!$K:$K,"Scopus/WoS Conference/Book Chapter/Others", '2024 -2025-2026'!$G:$G,"2023")</f>
        <v>0</v>
      </c>
      <c r="H253" s="54">
        <f>COUNTIFS('2024 -2025-2026'!$M:$M,B253,'2024 -2025-2026'!$K:$K,"Student Publication",'2024 -2025-2026'!$G:$G,"2023")</f>
        <v>0</v>
      </c>
      <c r="I253" s="54">
        <f>COUNTIFS('2024 -2025-2026'!$M:$M,B253,'2024 -2025-2026'!$K:$K,"Book",'2024 -2025-2026'!$G:$G,"2023")</f>
        <v>0</v>
      </c>
      <c r="J253" s="54">
        <f t="shared" si="3"/>
        <v>0</v>
      </c>
    </row>
    <row r="254" spans="1:10" ht="15.75" customHeight="1" x14ac:dyDescent="0.2">
      <c r="A254" s="57">
        <v>237</v>
      </c>
      <c r="B254" s="58" t="s">
        <v>550</v>
      </c>
      <c r="C254" s="66" t="s">
        <v>114</v>
      </c>
      <c r="D254" s="57" t="s">
        <v>4590</v>
      </c>
      <c r="E254" s="57">
        <f>COUNTIFS('2024 -2025-2026'!$M:$M,B254,'2024 -2025-2026'!$K:$K,"SCI",'2024 -2025-2026'!$G:$G,"2023")</f>
        <v>6</v>
      </c>
      <c r="F254" s="57">
        <f>COUNTIFS('2024 -2025-2026'!$M:$M,B254,'2024 -2025-2026'!$K:$K,"Scopus/WoS Journals",'2024 -2025-2026'!$G:$G,"2023")</f>
        <v>0</v>
      </c>
      <c r="G254" s="57">
        <f>COUNTIFS('2024 -2025-2026'!$M:$M,B254,'2024 -2025-2026'!$K:$K,"Scopus/WoS Conference/Book Chapter/Others", '2024 -2025-2026'!$G:$G,"2023")</f>
        <v>1</v>
      </c>
      <c r="H254" s="54">
        <f>COUNTIFS('2024 -2025-2026'!$M:$M,B254,'2024 -2025-2026'!$K:$K,"Student Publication",'2024 -2025-2026'!$G:$G,"2023")</f>
        <v>0</v>
      </c>
      <c r="I254" s="54">
        <f>COUNTIFS('2024 -2025-2026'!$M:$M,B254,'2024 -2025-2026'!$K:$K,"Book",'2024 -2025-2026'!$G:$G,"2023")</f>
        <v>0</v>
      </c>
      <c r="J254" s="54">
        <f t="shared" si="3"/>
        <v>7</v>
      </c>
    </row>
    <row r="255" spans="1:10" ht="15.75" customHeight="1" x14ac:dyDescent="0.2">
      <c r="A255" s="57">
        <v>238</v>
      </c>
      <c r="B255" s="58" t="s">
        <v>6925</v>
      </c>
      <c r="C255" s="66" t="s">
        <v>114</v>
      </c>
      <c r="D255" s="57" t="s">
        <v>14745</v>
      </c>
      <c r="E255" s="57">
        <f>COUNTIFS('2024 -2025-2026'!$M:$M,B255,'2024 -2025-2026'!$K:$K,"SCI",'2024 -2025-2026'!$G:$G,"2023")</f>
        <v>0</v>
      </c>
      <c r="F255" s="57">
        <f>COUNTIFS('2024 -2025-2026'!$M:$M,B255,'2024 -2025-2026'!$K:$K,"Scopus/WoS Journals",'2024 -2025-2026'!$G:$G,"2023")</f>
        <v>0</v>
      </c>
      <c r="G255" s="57">
        <f>COUNTIFS('2024 -2025-2026'!$M:$M,B255,'2024 -2025-2026'!$K:$K,"Scopus/WoS Conference/Book Chapter/Others", '2024 -2025-2026'!$G:$G,"2023")</f>
        <v>0</v>
      </c>
      <c r="H255" s="54">
        <f>COUNTIFS('2024 -2025-2026'!$M:$M,B255,'2024 -2025-2026'!$K:$K,"Student Publication",'2024 -2025-2026'!$G:$G,"2023")</f>
        <v>0</v>
      </c>
      <c r="I255" s="54">
        <f>COUNTIFS('2024 -2025-2026'!$M:$M,B255,'2024 -2025-2026'!$K:$K,"Book",'2024 -2025-2026'!$G:$G,"2023")</f>
        <v>0</v>
      </c>
      <c r="J255" s="54">
        <f t="shared" si="3"/>
        <v>0</v>
      </c>
    </row>
    <row r="256" spans="1:10" ht="15.75" customHeight="1" x14ac:dyDescent="0.2">
      <c r="A256" s="57">
        <v>192</v>
      </c>
      <c r="B256" s="58" t="s">
        <v>2742</v>
      </c>
      <c r="C256" s="66" t="s">
        <v>114</v>
      </c>
      <c r="D256" s="57" t="s">
        <v>14594</v>
      </c>
      <c r="E256" s="57">
        <f>COUNTIFS('2024 -2025-2026'!$M:$M,B256,'2024 -2025-2026'!$K:$K,"SCI",'2024 -2025-2026'!$G:$G,"2023")</f>
        <v>4</v>
      </c>
      <c r="F256" s="57">
        <f>COUNTIFS('2024 -2025-2026'!$M:$M,B256,'2024 -2025-2026'!$K:$K,"Scopus/WoS Journals",'2024 -2025-2026'!$G:$G,"2023")</f>
        <v>0</v>
      </c>
      <c r="G256" s="57">
        <f>COUNTIFS('2024 -2025-2026'!$M:$M,B256,'2024 -2025-2026'!$K:$K,"Scopus/WoS Conference/Book Chapter/Others", '2024 -2025-2026'!$G:$G,"2023")</f>
        <v>0</v>
      </c>
      <c r="H256" s="54">
        <f>COUNTIFS('2024 -2025-2026'!$M:$M,B256,'2024 -2025-2026'!$K:$K,"Student Publication",'2024 -2025-2026'!$G:$G,"2023")</f>
        <v>0</v>
      </c>
      <c r="I256" s="54">
        <f>COUNTIFS('2024 -2025-2026'!$M:$M,B256,'2024 -2025-2026'!$K:$K,"Book",'2024 -2025-2026'!$G:$G,"2023")</f>
        <v>0</v>
      </c>
      <c r="J256" s="54">
        <f t="shared" si="3"/>
        <v>4</v>
      </c>
    </row>
    <row r="257" spans="1:10" ht="15.75" customHeight="1" x14ac:dyDescent="0.2">
      <c r="A257" s="57">
        <v>193</v>
      </c>
      <c r="B257" s="58" t="s">
        <v>9830</v>
      </c>
      <c r="C257" s="66" t="s">
        <v>114</v>
      </c>
      <c r="D257" s="57" t="s">
        <v>14594</v>
      </c>
      <c r="E257" s="57">
        <f>COUNTIFS('2024 -2025-2026'!$M:$M,B257,'2024 -2025-2026'!$K:$K,"SCI",'2024 -2025-2026'!$G:$G,"2023")</f>
        <v>0</v>
      </c>
      <c r="F257" s="57">
        <f>COUNTIFS('2024 -2025-2026'!$M:$M,B257,'2024 -2025-2026'!$K:$K,"Scopus/WoS Journals",'2024 -2025-2026'!$G:$G,"2023")</f>
        <v>0</v>
      </c>
      <c r="G257" s="57">
        <f>COUNTIFS('2024 -2025-2026'!$M:$M,B257,'2024 -2025-2026'!$K:$K,"Scopus/WoS Conference/Book Chapter/Others", '2024 -2025-2026'!$G:$G,"2023")</f>
        <v>0</v>
      </c>
      <c r="H257" s="54">
        <f>COUNTIFS('2024 -2025-2026'!$M:$M,B257,'2024 -2025-2026'!$K:$K,"Student Publication",'2024 -2025-2026'!$G:$G,"2023")</f>
        <v>0</v>
      </c>
      <c r="I257" s="54">
        <f>COUNTIFS('2024 -2025-2026'!$M:$M,B257,'2024 -2025-2026'!$K:$K,"Book",'2024 -2025-2026'!$G:$G,"2023")</f>
        <v>0</v>
      </c>
      <c r="J257" s="54">
        <f t="shared" si="3"/>
        <v>0</v>
      </c>
    </row>
    <row r="258" spans="1:10" ht="15.75" customHeight="1" x14ac:dyDescent="0.2">
      <c r="A258" s="57">
        <v>194</v>
      </c>
      <c r="B258" s="58" t="s">
        <v>9844</v>
      </c>
      <c r="C258" s="66" t="s">
        <v>114</v>
      </c>
      <c r="D258" s="57" t="s">
        <v>14594</v>
      </c>
      <c r="E258" s="57">
        <f>COUNTIFS('2024 -2025-2026'!$M:$M,B258,'2024 -2025-2026'!$K:$K,"SCI",'2024 -2025-2026'!$G:$G,"2023")</f>
        <v>0</v>
      </c>
      <c r="F258" s="57">
        <f>COUNTIFS('2024 -2025-2026'!$M:$M,B258,'2024 -2025-2026'!$K:$K,"Scopus/WoS Journals",'2024 -2025-2026'!$G:$G,"2023")</f>
        <v>0</v>
      </c>
      <c r="G258" s="57">
        <f>COUNTIFS('2024 -2025-2026'!$M:$M,B258,'2024 -2025-2026'!$K:$K,"Scopus/WoS Conference/Book Chapter/Others", '2024 -2025-2026'!$G:$G,"2023")</f>
        <v>0</v>
      </c>
      <c r="H258" s="54">
        <f>COUNTIFS('2024 -2025-2026'!$M:$M,B258,'2024 -2025-2026'!$K:$K,"Student Publication",'2024 -2025-2026'!$G:$G,"2023")</f>
        <v>0</v>
      </c>
      <c r="I258" s="54">
        <f>COUNTIFS('2024 -2025-2026'!$M:$M,B258,'2024 -2025-2026'!$K:$K,"Book",'2024 -2025-2026'!$G:$G,"2023")</f>
        <v>0</v>
      </c>
      <c r="J258" s="54">
        <f t="shared" ref="J258:J321" si="4">SUM(E258:H258)</f>
        <v>0</v>
      </c>
    </row>
    <row r="259" spans="1:10" ht="15.75" customHeight="1" x14ac:dyDescent="0.2">
      <c r="A259" s="57">
        <v>195</v>
      </c>
      <c r="B259" s="58" t="s">
        <v>7556</v>
      </c>
      <c r="C259" s="66" t="s">
        <v>114</v>
      </c>
      <c r="D259" s="57" t="s">
        <v>14595</v>
      </c>
      <c r="E259" s="57">
        <f>COUNTIFS('2024 -2025-2026'!$M:$M,B259,'2024 -2025-2026'!$K:$K,"SCI",'2024 -2025-2026'!$G:$G,"2023")</f>
        <v>0</v>
      </c>
      <c r="F259" s="57">
        <f>COUNTIFS('2024 -2025-2026'!$M:$M,B259,'2024 -2025-2026'!$K:$K,"Scopus/WoS Journals",'2024 -2025-2026'!$G:$G,"2023")</f>
        <v>0</v>
      </c>
      <c r="G259" s="57">
        <f>COUNTIFS('2024 -2025-2026'!$M:$M,B259,'2024 -2025-2026'!$K:$K,"Scopus/WoS Conference/Book Chapter/Others", '2024 -2025-2026'!$G:$G,"2023")</f>
        <v>0</v>
      </c>
      <c r="H259" s="54">
        <f>COUNTIFS('2024 -2025-2026'!$M:$M,B259,'2024 -2025-2026'!$K:$K,"Student Publication",'2024 -2025-2026'!$G:$G,"2023")</f>
        <v>0</v>
      </c>
      <c r="I259" s="54">
        <f>COUNTIFS('2024 -2025-2026'!$M:$M,B259,'2024 -2025-2026'!$K:$K,"Book",'2024 -2025-2026'!$G:$G,"2023")</f>
        <v>0</v>
      </c>
      <c r="J259" s="54">
        <f t="shared" si="4"/>
        <v>0</v>
      </c>
    </row>
    <row r="260" spans="1:10" ht="15.75" customHeight="1" x14ac:dyDescent="0.2">
      <c r="A260" s="57">
        <v>196</v>
      </c>
      <c r="B260" s="58" t="s">
        <v>6920</v>
      </c>
      <c r="C260" s="66" t="s">
        <v>114</v>
      </c>
      <c r="D260" s="57" t="s">
        <v>14595</v>
      </c>
      <c r="E260" s="57">
        <f>COUNTIFS('2024 -2025-2026'!$M:$M,B260,'2024 -2025-2026'!$K:$K,"SCI",'2024 -2025-2026'!$G:$G,"2023")</f>
        <v>0</v>
      </c>
      <c r="F260" s="57">
        <f>COUNTIFS('2024 -2025-2026'!$M:$M,B260,'2024 -2025-2026'!$K:$K,"Scopus/WoS Journals",'2024 -2025-2026'!$G:$G,"2023")</f>
        <v>0</v>
      </c>
      <c r="G260" s="57">
        <f>COUNTIFS('2024 -2025-2026'!$M:$M,B260,'2024 -2025-2026'!$K:$K,"Scopus/WoS Conference/Book Chapter/Others", '2024 -2025-2026'!$G:$G,"2023")</f>
        <v>0</v>
      </c>
      <c r="H260" s="54">
        <f>COUNTIFS('2024 -2025-2026'!$M:$M,B260,'2024 -2025-2026'!$K:$K,"Student Publication",'2024 -2025-2026'!$G:$G,"2023")</f>
        <v>0</v>
      </c>
      <c r="I260" s="54">
        <f>COUNTIFS('2024 -2025-2026'!$M:$M,B260,'2024 -2025-2026'!$K:$K,"Book",'2024 -2025-2026'!$G:$G,"2023")</f>
        <v>0</v>
      </c>
      <c r="J260" s="54">
        <f t="shared" si="4"/>
        <v>0</v>
      </c>
    </row>
    <row r="261" spans="1:10" ht="15.75" customHeight="1" x14ac:dyDescent="0.2">
      <c r="A261" s="57">
        <v>197</v>
      </c>
      <c r="B261" s="58" t="s">
        <v>5594</v>
      </c>
      <c r="C261" s="66" t="s">
        <v>114</v>
      </c>
      <c r="D261" s="57" t="s">
        <v>14595</v>
      </c>
      <c r="E261" s="57">
        <f>COUNTIFS('2024 -2025-2026'!$M:$M,B261,'2024 -2025-2026'!$K:$K,"SCI",'2024 -2025-2026'!$G:$G,"2023")</f>
        <v>0</v>
      </c>
      <c r="F261" s="57">
        <f>COUNTIFS('2024 -2025-2026'!$M:$M,B261,'2024 -2025-2026'!$K:$K,"Scopus/WoS Journals",'2024 -2025-2026'!$G:$G,"2023")</f>
        <v>0</v>
      </c>
      <c r="G261" s="57">
        <f>COUNTIFS('2024 -2025-2026'!$M:$M,B261,'2024 -2025-2026'!$K:$K,"Scopus/WoS Conference/Book Chapter/Others", '2024 -2025-2026'!$G:$G,"2023")</f>
        <v>0</v>
      </c>
      <c r="H261" s="54">
        <f>COUNTIFS('2024 -2025-2026'!$M:$M,B261,'2024 -2025-2026'!$K:$K,"Student Publication",'2024 -2025-2026'!$G:$G,"2023")</f>
        <v>0</v>
      </c>
      <c r="I261" s="54">
        <f>COUNTIFS('2024 -2025-2026'!$M:$M,B261,'2024 -2025-2026'!$K:$K,"Book",'2024 -2025-2026'!$G:$G,"2023")</f>
        <v>0</v>
      </c>
      <c r="J261" s="54">
        <f t="shared" si="4"/>
        <v>0</v>
      </c>
    </row>
    <row r="262" spans="1:10" ht="15.75" customHeight="1" x14ac:dyDescent="0.2">
      <c r="A262" s="57">
        <v>198</v>
      </c>
      <c r="B262" s="58" t="s">
        <v>6930</v>
      </c>
      <c r="C262" s="66" t="s">
        <v>114</v>
      </c>
      <c r="D262" s="57" t="s">
        <v>14595</v>
      </c>
      <c r="E262" s="57">
        <f>COUNTIFS('2024 -2025-2026'!$M:$M,B262,'2024 -2025-2026'!$K:$K,"SCI",'2024 -2025-2026'!$G:$G,"2023")</f>
        <v>0</v>
      </c>
      <c r="F262" s="57">
        <f>COUNTIFS('2024 -2025-2026'!$M:$M,B262,'2024 -2025-2026'!$K:$K,"Scopus/WoS Journals",'2024 -2025-2026'!$G:$G,"2023")</f>
        <v>0</v>
      </c>
      <c r="G262" s="57">
        <f>COUNTIFS('2024 -2025-2026'!$M:$M,B262,'2024 -2025-2026'!$K:$K,"Scopus/WoS Conference/Book Chapter/Others", '2024 -2025-2026'!$G:$G,"2023")</f>
        <v>0</v>
      </c>
      <c r="H262" s="54">
        <f>COUNTIFS('2024 -2025-2026'!$M:$M,B262,'2024 -2025-2026'!$K:$K,"Student Publication",'2024 -2025-2026'!$G:$G,"2023")</f>
        <v>0</v>
      </c>
      <c r="I262" s="54">
        <f>COUNTIFS('2024 -2025-2026'!$M:$M,B262,'2024 -2025-2026'!$K:$K,"Book",'2024 -2025-2026'!$G:$G,"2023")</f>
        <v>0</v>
      </c>
      <c r="J262" s="54">
        <f t="shared" si="4"/>
        <v>0</v>
      </c>
    </row>
    <row r="263" spans="1:10" ht="15.75" customHeight="1" x14ac:dyDescent="0.2">
      <c r="A263" s="57">
        <v>199</v>
      </c>
      <c r="B263" s="58" t="s">
        <v>7507</v>
      </c>
      <c r="C263" s="66" t="s">
        <v>114</v>
      </c>
      <c r="D263" s="57" t="s">
        <v>14595</v>
      </c>
      <c r="E263" s="57">
        <f>COUNTIFS('2024 -2025-2026'!$M:$M,B263,'2024 -2025-2026'!$K:$K,"SCI",'2024 -2025-2026'!$G:$G,"2023")</f>
        <v>0</v>
      </c>
      <c r="F263" s="57">
        <f>COUNTIFS('2024 -2025-2026'!$M:$M,B263,'2024 -2025-2026'!$K:$K,"Scopus/WoS Journals",'2024 -2025-2026'!$G:$G,"2023")</f>
        <v>0</v>
      </c>
      <c r="G263" s="57">
        <f>COUNTIFS('2024 -2025-2026'!$M:$M,B263,'2024 -2025-2026'!$K:$K,"Scopus/WoS Conference/Book Chapter/Others", '2024 -2025-2026'!$G:$G,"2023")</f>
        <v>0</v>
      </c>
      <c r="H263" s="54">
        <f>COUNTIFS('2024 -2025-2026'!$M:$M,B263,'2024 -2025-2026'!$K:$K,"Student Publication",'2024 -2025-2026'!$G:$G,"2023")</f>
        <v>0</v>
      </c>
      <c r="I263" s="54">
        <f>COUNTIFS('2024 -2025-2026'!$M:$M,B263,'2024 -2025-2026'!$K:$K,"Book",'2024 -2025-2026'!$G:$G,"2023")</f>
        <v>0</v>
      </c>
      <c r="J263" s="54">
        <f t="shared" si="4"/>
        <v>0</v>
      </c>
    </row>
    <row r="264" spans="1:10" ht="15.75" customHeight="1" x14ac:dyDescent="0.2">
      <c r="A264" s="57">
        <v>200</v>
      </c>
      <c r="B264" s="58" t="s">
        <v>6695</v>
      </c>
      <c r="C264" s="66" t="s">
        <v>114</v>
      </c>
      <c r="D264" s="57" t="s">
        <v>14595</v>
      </c>
      <c r="E264" s="57">
        <f>COUNTIFS('2024 -2025-2026'!$M:$M,B264,'2024 -2025-2026'!$K:$K,"SCI",'2024 -2025-2026'!$G:$G,"2023")</f>
        <v>0</v>
      </c>
      <c r="F264" s="57">
        <f>COUNTIFS('2024 -2025-2026'!$M:$M,B264,'2024 -2025-2026'!$K:$K,"Scopus/WoS Journals",'2024 -2025-2026'!$G:$G,"2023")</f>
        <v>0</v>
      </c>
      <c r="G264" s="57">
        <f>COUNTIFS('2024 -2025-2026'!$M:$M,B264,'2024 -2025-2026'!$K:$K,"Scopus/WoS Conference/Book Chapter/Others", '2024 -2025-2026'!$G:$G,"2023")</f>
        <v>0</v>
      </c>
      <c r="H264" s="54">
        <f>COUNTIFS('2024 -2025-2026'!$M:$M,B264,'2024 -2025-2026'!$K:$K,"Student Publication",'2024 -2025-2026'!$G:$G,"2023")</f>
        <v>0</v>
      </c>
      <c r="I264" s="54">
        <f>COUNTIFS('2024 -2025-2026'!$M:$M,B264,'2024 -2025-2026'!$K:$K,"Book",'2024 -2025-2026'!$G:$G,"2023")</f>
        <v>0</v>
      </c>
      <c r="J264" s="54">
        <f t="shared" si="4"/>
        <v>0</v>
      </c>
    </row>
    <row r="265" spans="1:10" ht="15.75" customHeight="1" x14ac:dyDescent="0.2">
      <c r="A265" s="57">
        <v>201</v>
      </c>
      <c r="B265" s="58" t="s">
        <v>6915</v>
      </c>
      <c r="C265" s="66" t="s">
        <v>114</v>
      </c>
      <c r="D265" s="57" t="s">
        <v>14595</v>
      </c>
      <c r="E265" s="57">
        <f>COUNTIFS('2024 -2025-2026'!$M:$M,B265,'2024 -2025-2026'!$K:$K,"SCI",'2024 -2025-2026'!$G:$G,"2023")</f>
        <v>0</v>
      </c>
      <c r="F265" s="57">
        <f>COUNTIFS('2024 -2025-2026'!$M:$M,B265,'2024 -2025-2026'!$K:$K,"Scopus/WoS Journals",'2024 -2025-2026'!$G:$G,"2023")</f>
        <v>0</v>
      </c>
      <c r="G265" s="57">
        <f>COUNTIFS('2024 -2025-2026'!$M:$M,B265,'2024 -2025-2026'!$K:$K,"Scopus/WoS Conference/Book Chapter/Others", '2024 -2025-2026'!$G:$G,"2023")</f>
        <v>0</v>
      </c>
      <c r="H265" s="54">
        <f>COUNTIFS('2024 -2025-2026'!$M:$M,B265,'2024 -2025-2026'!$K:$K,"Student Publication",'2024 -2025-2026'!$G:$G,"2023")</f>
        <v>0</v>
      </c>
      <c r="I265" s="54">
        <f>COUNTIFS('2024 -2025-2026'!$M:$M,B265,'2024 -2025-2026'!$K:$K,"Book",'2024 -2025-2026'!$G:$G,"2023")</f>
        <v>0</v>
      </c>
      <c r="J265" s="54">
        <f t="shared" si="4"/>
        <v>0</v>
      </c>
    </row>
    <row r="266" spans="1:10" ht="15.75" customHeight="1" x14ac:dyDescent="0.25">
      <c r="A266" s="57">
        <v>259</v>
      </c>
      <c r="B266" s="69" t="s">
        <v>8585</v>
      </c>
      <c r="C266" s="66" t="s">
        <v>114</v>
      </c>
      <c r="D266" s="57" t="s">
        <v>14595</v>
      </c>
      <c r="E266" s="57">
        <f>COUNTIFS('2024 -2025-2026'!$M:$M,B266,'2024 -2025-2026'!$K:$K,"SCI",'2024 -2025-2026'!$G:$G,"2023")</f>
        <v>0</v>
      </c>
      <c r="F266" s="57">
        <f>COUNTIFS('2024 -2025-2026'!$M:$M,B266,'2024 -2025-2026'!$K:$K,"Scopus/WoS Journals",'2024 -2025-2026'!$G:$G,"2023")</f>
        <v>0</v>
      </c>
      <c r="G266" s="57">
        <f>COUNTIFS('2024 -2025-2026'!$M:$M,B266,'2024 -2025-2026'!$K:$K,"Scopus/WoS Conference/Book Chapter/Others", '2024 -2025-2026'!$G:$G,"2023")</f>
        <v>0</v>
      </c>
      <c r="H266" s="54">
        <f>COUNTIFS('2024 -2025-2026'!$M:$M,B266,'2024 -2025-2026'!$K:$K,"Student Publication",'2024 -2025-2026'!$G:$G,"2023")</f>
        <v>0</v>
      </c>
      <c r="I266" s="54">
        <f>COUNTIFS('2024 -2025-2026'!$M:$M,B266,'2024 -2025-2026'!$K:$K,"Book",'2024 -2025-2026'!$G:$G,"2023")</f>
        <v>0</v>
      </c>
      <c r="J266" s="54">
        <f t="shared" si="4"/>
        <v>0</v>
      </c>
    </row>
    <row r="267" spans="1:10" ht="15.75" customHeight="1" x14ac:dyDescent="0.2">
      <c r="A267" s="57">
        <v>202</v>
      </c>
      <c r="B267" s="58" t="s">
        <v>4774</v>
      </c>
      <c r="C267" s="66" t="s">
        <v>114</v>
      </c>
      <c r="D267" s="57" t="s">
        <v>14597</v>
      </c>
      <c r="E267" s="57">
        <f>COUNTIFS('2024 -2025-2026'!$M:$M,B267,'2024 -2025-2026'!$K:$K,"SCI",'2024 -2025-2026'!$G:$G,"2023")</f>
        <v>1</v>
      </c>
      <c r="F267" s="57">
        <f>COUNTIFS('2024 -2025-2026'!$M:$M,B267,'2024 -2025-2026'!$K:$K,"Scopus/WoS Journals",'2024 -2025-2026'!$G:$G,"2023")</f>
        <v>0</v>
      </c>
      <c r="G267" s="57">
        <f>COUNTIFS('2024 -2025-2026'!$M:$M,B267,'2024 -2025-2026'!$K:$K,"Scopus/WoS Conference/Book Chapter/Others", '2024 -2025-2026'!$G:$G,"2023")</f>
        <v>0</v>
      </c>
      <c r="H267" s="54">
        <f>COUNTIFS('2024 -2025-2026'!$M:$M,B267,'2024 -2025-2026'!$K:$K,"Student Publication",'2024 -2025-2026'!$G:$G,"2023")</f>
        <v>0</v>
      </c>
      <c r="I267" s="54">
        <f>COUNTIFS('2024 -2025-2026'!$M:$M,B267,'2024 -2025-2026'!$K:$K,"Book",'2024 -2025-2026'!$G:$G,"2023")</f>
        <v>0</v>
      </c>
      <c r="J267" s="54">
        <f t="shared" si="4"/>
        <v>1</v>
      </c>
    </row>
    <row r="268" spans="1:10" ht="15.75" customHeight="1" x14ac:dyDescent="0.2">
      <c r="A268" s="57">
        <v>203</v>
      </c>
      <c r="B268" s="58" t="s">
        <v>369</v>
      </c>
      <c r="C268" s="66" t="s">
        <v>114</v>
      </c>
      <c r="D268" s="57" t="s">
        <v>14597</v>
      </c>
      <c r="E268" s="57">
        <f>COUNTIFS('2024 -2025-2026'!$M:$M,B268,'2024 -2025-2026'!$K:$K,"SCI",'2024 -2025-2026'!$G:$G,"2023")</f>
        <v>0</v>
      </c>
      <c r="F268" s="57">
        <f>COUNTIFS('2024 -2025-2026'!$M:$M,B268,'2024 -2025-2026'!$K:$K,"Scopus/WoS Journals",'2024 -2025-2026'!$G:$G,"2023")</f>
        <v>0</v>
      </c>
      <c r="G268" s="57">
        <f>COUNTIFS('2024 -2025-2026'!$M:$M,B268,'2024 -2025-2026'!$K:$K,"Scopus/WoS Conference/Book Chapter/Others", '2024 -2025-2026'!$G:$G,"2023")</f>
        <v>0</v>
      </c>
      <c r="H268" s="54">
        <f>COUNTIFS('2024 -2025-2026'!$M:$M,B268,'2024 -2025-2026'!$K:$K,"Student Publication",'2024 -2025-2026'!$G:$G,"2023")</f>
        <v>0</v>
      </c>
      <c r="I268" s="54">
        <f>COUNTIFS('2024 -2025-2026'!$M:$M,B268,'2024 -2025-2026'!$K:$K,"Book",'2024 -2025-2026'!$G:$G,"2023")</f>
        <v>0</v>
      </c>
      <c r="J268" s="54">
        <f t="shared" si="4"/>
        <v>0</v>
      </c>
    </row>
    <row r="269" spans="1:10" ht="15.75" customHeight="1" x14ac:dyDescent="0.2">
      <c r="A269" s="57">
        <v>204</v>
      </c>
      <c r="B269" s="58" t="s">
        <v>6566</v>
      </c>
      <c r="C269" s="66" t="s">
        <v>114</v>
      </c>
      <c r="D269" s="57" t="s">
        <v>14597</v>
      </c>
      <c r="E269" s="57">
        <f>COUNTIFS('2024 -2025-2026'!$M:$M,B269,'2024 -2025-2026'!$K:$K,"SCI",'2024 -2025-2026'!$G:$G,"2023")</f>
        <v>0</v>
      </c>
      <c r="F269" s="57">
        <f>COUNTIFS('2024 -2025-2026'!$M:$M,B269,'2024 -2025-2026'!$K:$K,"Scopus/WoS Journals",'2024 -2025-2026'!$G:$G,"2023")</f>
        <v>0</v>
      </c>
      <c r="G269" s="57">
        <f>COUNTIFS('2024 -2025-2026'!$M:$M,B269,'2024 -2025-2026'!$K:$K,"Scopus/WoS Conference/Book Chapter/Others", '2024 -2025-2026'!$G:$G,"2023")</f>
        <v>0</v>
      </c>
      <c r="H269" s="54">
        <f>COUNTIFS('2024 -2025-2026'!$M:$M,B269,'2024 -2025-2026'!$K:$K,"Student Publication",'2024 -2025-2026'!$G:$G,"2023")</f>
        <v>0</v>
      </c>
      <c r="I269" s="54">
        <f>COUNTIFS('2024 -2025-2026'!$M:$M,B269,'2024 -2025-2026'!$K:$K,"Book",'2024 -2025-2026'!$G:$G,"2023")</f>
        <v>0</v>
      </c>
      <c r="J269" s="54">
        <f t="shared" si="4"/>
        <v>0</v>
      </c>
    </row>
    <row r="270" spans="1:10" ht="15.75" customHeight="1" x14ac:dyDescent="0.2">
      <c r="A270" s="57">
        <v>205</v>
      </c>
      <c r="B270" s="58" t="s">
        <v>2668</v>
      </c>
      <c r="C270" s="66" t="s">
        <v>114</v>
      </c>
      <c r="D270" s="57" t="s">
        <v>14597</v>
      </c>
      <c r="E270" s="57">
        <f>COUNTIFS('2024 -2025-2026'!$M:$M,B270,'2024 -2025-2026'!$K:$K,"SCI",'2024 -2025-2026'!$G:$G,"2023")</f>
        <v>6</v>
      </c>
      <c r="F270" s="57">
        <f>COUNTIFS('2024 -2025-2026'!$M:$M,B270,'2024 -2025-2026'!$K:$K,"Scopus/WoS Journals",'2024 -2025-2026'!$G:$G,"2023")</f>
        <v>0</v>
      </c>
      <c r="G270" s="57">
        <f>COUNTIFS('2024 -2025-2026'!$M:$M,B270,'2024 -2025-2026'!$K:$K,"Scopus/WoS Conference/Book Chapter/Others", '2024 -2025-2026'!$G:$G,"2023")</f>
        <v>0</v>
      </c>
      <c r="H270" s="54">
        <f>COUNTIFS('2024 -2025-2026'!$M:$M,B270,'2024 -2025-2026'!$K:$K,"Student Publication",'2024 -2025-2026'!$G:$G,"2023")</f>
        <v>0</v>
      </c>
      <c r="I270" s="54">
        <f>COUNTIFS('2024 -2025-2026'!$M:$M,B270,'2024 -2025-2026'!$K:$K,"Book",'2024 -2025-2026'!$G:$G,"2023")</f>
        <v>0</v>
      </c>
      <c r="J270" s="54">
        <f t="shared" si="4"/>
        <v>6</v>
      </c>
    </row>
    <row r="271" spans="1:10" ht="15.75" customHeight="1" x14ac:dyDescent="0.2">
      <c r="A271" s="57">
        <v>206</v>
      </c>
      <c r="B271" s="58" t="s">
        <v>6494</v>
      </c>
      <c r="C271" s="66" t="s">
        <v>114</v>
      </c>
      <c r="D271" s="57" t="s">
        <v>14597</v>
      </c>
      <c r="E271" s="57">
        <f>COUNTIFS('2024 -2025-2026'!$M:$M,B271,'2024 -2025-2026'!$K:$K,"SCI",'2024 -2025-2026'!$G:$G,"2023")</f>
        <v>0</v>
      </c>
      <c r="F271" s="57">
        <f>COUNTIFS('2024 -2025-2026'!$M:$M,B271,'2024 -2025-2026'!$K:$K,"Scopus/WoS Journals",'2024 -2025-2026'!$G:$G,"2023")</f>
        <v>0</v>
      </c>
      <c r="G271" s="57">
        <f>COUNTIFS('2024 -2025-2026'!$M:$M,B271,'2024 -2025-2026'!$K:$K,"Scopus/WoS Conference/Book Chapter/Others", '2024 -2025-2026'!$G:$G,"2023")</f>
        <v>0</v>
      </c>
      <c r="H271" s="54">
        <f>COUNTIFS('2024 -2025-2026'!$M:$M,B271,'2024 -2025-2026'!$K:$K,"Student Publication",'2024 -2025-2026'!$G:$G,"2023")</f>
        <v>0</v>
      </c>
      <c r="I271" s="54">
        <f>COUNTIFS('2024 -2025-2026'!$M:$M,B271,'2024 -2025-2026'!$K:$K,"Book",'2024 -2025-2026'!$G:$G,"2023")</f>
        <v>0</v>
      </c>
      <c r="J271" s="54">
        <f t="shared" si="4"/>
        <v>0</v>
      </c>
    </row>
    <row r="272" spans="1:10" ht="15.75" customHeight="1" x14ac:dyDescent="0.2">
      <c r="A272" s="57">
        <v>207</v>
      </c>
      <c r="B272" s="58" t="s">
        <v>2496</v>
      </c>
      <c r="C272" s="66" t="s">
        <v>114</v>
      </c>
      <c r="D272" s="57" t="s">
        <v>14597</v>
      </c>
      <c r="E272" s="57">
        <f>COUNTIFS('2024 -2025-2026'!$M:$M,B272,'2024 -2025-2026'!$K:$K,"SCI",'2024 -2025-2026'!$G:$G,"2023")</f>
        <v>0</v>
      </c>
      <c r="F272" s="57">
        <f>COUNTIFS('2024 -2025-2026'!$M:$M,B272,'2024 -2025-2026'!$K:$K,"Scopus/WoS Journals",'2024 -2025-2026'!$G:$G,"2023")</f>
        <v>0</v>
      </c>
      <c r="G272" s="57">
        <f>COUNTIFS('2024 -2025-2026'!$M:$M,B272,'2024 -2025-2026'!$K:$K,"Scopus/WoS Conference/Book Chapter/Others", '2024 -2025-2026'!$G:$G,"2023")</f>
        <v>1</v>
      </c>
      <c r="H272" s="54">
        <f>COUNTIFS('2024 -2025-2026'!$M:$M,B272,'2024 -2025-2026'!$K:$K,"Student Publication",'2024 -2025-2026'!$G:$G,"2023")</f>
        <v>0</v>
      </c>
      <c r="I272" s="54">
        <f>COUNTIFS('2024 -2025-2026'!$M:$M,B272,'2024 -2025-2026'!$K:$K,"Book",'2024 -2025-2026'!$G:$G,"2023")</f>
        <v>0</v>
      </c>
      <c r="J272" s="54">
        <f t="shared" si="4"/>
        <v>1</v>
      </c>
    </row>
    <row r="273" spans="1:10" ht="15.75" customHeight="1" x14ac:dyDescent="0.2">
      <c r="A273" s="57">
        <v>208</v>
      </c>
      <c r="B273" s="58" t="s">
        <v>12766</v>
      </c>
      <c r="C273" s="66" t="s">
        <v>114</v>
      </c>
      <c r="D273" s="57" t="s">
        <v>14597</v>
      </c>
      <c r="E273" s="57">
        <f>COUNTIFS('2024 -2025-2026'!$M:$M,B273,'2024 -2025-2026'!$K:$K,"SCI",'2024 -2025-2026'!$G:$G,"2023")</f>
        <v>0</v>
      </c>
      <c r="F273" s="57">
        <f>COUNTIFS('2024 -2025-2026'!$M:$M,B273,'2024 -2025-2026'!$K:$K,"Scopus/WoS Journals",'2024 -2025-2026'!$G:$G,"2023")</f>
        <v>0</v>
      </c>
      <c r="G273" s="57">
        <f>COUNTIFS('2024 -2025-2026'!$M:$M,B273,'2024 -2025-2026'!$K:$K,"Scopus/WoS Conference/Book Chapter/Others", '2024 -2025-2026'!$G:$G,"2023")</f>
        <v>0</v>
      </c>
      <c r="H273" s="54">
        <f>COUNTIFS('2024 -2025-2026'!$M:$M,B273,'2024 -2025-2026'!$K:$K,"Student Publication",'2024 -2025-2026'!$G:$G,"2023")</f>
        <v>0</v>
      </c>
      <c r="I273" s="54">
        <f>COUNTIFS('2024 -2025-2026'!$M:$M,B273,'2024 -2025-2026'!$K:$K,"Book",'2024 -2025-2026'!$G:$G,"2023")</f>
        <v>0</v>
      </c>
      <c r="J273" s="54">
        <f t="shared" si="4"/>
        <v>0</v>
      </c>
    </row>
    <row r="274" spans="1:10" ht="15.75" customHeight="1" x14ac:dyDescent="0.2">
      <c r="A274" s="57">
        <v>209</v>
      </c>
      <c r="B274" s="58" t="s">
        <v>3787</v>
      </c>
      <c r="C274" s="66" t="s">
        <v>114</v>
      </c>
      <c r="D274" s="57" t="s">
        <v>14597</v>
      </c>
      <c r="E274" s="57">
        <f>COUNTIFS('2024 -2025-2026'!$M:$M,B274,'2024 -2025-2026'!$K:$K,"SCI",'2024 -2025-2026'!$G:$G,"2023")</f>
        <v>1</v>
      </c>
      <c r="F274" s="57">
        <f>COUNTIFS('2024 -2025-2026'!$M:$M,B274,'2024 -2025-2026'!$K:$K,"Scopus/WoS Journals",'2024 -2025-2026'!$G:$G,"2023")</f>
        <v>0</v>
      </c>
      <c r="G274" s="57">
        <f>COUNTIFS('2024 -2025-2026'!$M:$M,B274,'2024 -2025-2026'!$K:$K,"Scopus/WoS Conference/Book Chapter/Others", '2024 -2025-2026'!$G:$G,"2023")</f>
        <v>0</v>
      </c>
      <c r="H274" s="54">
        <f>COUNTIFS('2024 -2025-2026'!$M:$M,B274,'2024 -2025-2026'!$K:$K,"Student Publication",'2024 -2025-2026'!$G:$G,"2023")</f>
        <v>0</v>
      </c>
      <c r="I274" s="54">
        <f>COUNTIFS('2024 -2025-2026'!$M:$M,B274,'2024 -2025-2026'!$K:$K,"Book",'2024 -2025-2026'!$G:$G,"2023")</f>
        <v>0</v>
      </c>
      <c r="J274" s="54">
        <f t="shared" si="4"/>
        <v>1</v>
      </c>
    </row>
    <row r="275" spans="1:10" ht="15.75" customHeight="1" x14ac:dyDescent="0.2">
      <c r="A275" s="57">
        <v>210</v>
      </c>
      <c r="B275" s="58" t="s">
        <v>670</v>
      </c>
      <c r="C275" s="66" t="s">
        <v>114</v>
      </c>
      <c r="D275" s="57" t="s">
        <v>14597</v>
      </c>
      <c r="E275" s="57">
        <f>COUNTIFS('2024 -2025-2026'!$M:$M,B275,'2024 -2025-2026'!$K:$K,"SCI",'2024 -2025-2026'!$G:$G,"2023")</f>
        <v>4</v>
      </c>
      <c r="F275" s="57">
        <f>COUNTIFS('2024 -2025-2026'!$M:$M,B275,'2024 -2025-2026'!$K:$K,"Scopus/WoS Journals",'2024 -2025-2026'!$G:$G,"2023")</f>
        <v>0</v>
      </c>
      <c r="G275" s="57">
        <f>COUNTIFS('2024 -2025-2026'!$M:$M,B275,'2024 -2025-2026'!$K:$K,"Scopus/WoS Conference/Book Chapter/Others", '2024 -2025-2026'!$G:$G,"2023")</f>
        <v>1</v>
      </c>
      <c r="H275" s="54">
        <f>COUNTIFS('2024 -2025-2026'!$M:$M,B275,'2024 -2025-2026'!$K:$K,"Student Publication",'2024 -2025-2026'!$G:$G,"2023")</f>
        <v>0</v>
      </c>
      <c r="I275" s="54">
        <f>COUNTIFS('2024 -2025-2026'!$M:$M,B275,'2024 -2025-2026'!$K:$K,"Book",'2024 -2025-2026'!$G:$G,"2023")</f>
        <v>0</v>
      </c>
      <c r="J275" s="54">
        <f t="shared" si="4"/>
        <v>5</v>
      </c>
    </row>
    <row r="276" spans="1:10" ht="15.75" customHeight="1" x14ac:dyDescent="0.2">
      <c r="A276" s="57">
        <v>211</v>
      </c>
      <c r="B276" s="58" t="s">
        <v>2673</v>
      </c>
      <c r="C276" s="66" t="s">
        <v>114</v>
      </c>
      <c r="D276" s="57" t="s">
        <v>14597</v>
      </c>
      <c r="E276" s="57">
        <f>COUNTIFS('2024 -2025-2026'!$M:$M,B276,'2024 -2025-2026'!$K:$K,"SCI",'2024 -2025-2026'!$G:$G,"2023")</f>
        <v>3</v>
      </c>
      <c r="F276" s="57">
        <f>COUNTIFS('2024 -2025-2026'!$M:$M,B276,'2024 -2025-2026'!$K:$K,"Scopus/WoS Journals",'2024 -2025-2026'!$G:$G,"2023")</f>
        <v>0</v>
      </c>
      <c r="G276" s="57">
        <f>COUNTIFS('2024 -2025-2026'!$M:$M,B276,'2024 -2025-2026'!$K:$K,"Scopus/WoS Conference/Book Chapter/Others", '2024 -2025-2026'!$G:$G,"2023")</f>
        <v>0</v>
      </c>
      <c r="H276" s="54">
        <f>COUNTIFS('2024 -2025-2026'!$M:$M,B276,'2024 -2025-2026'!$K:$K,"Student Publication",'2024 -2025-2026'!$G:$G,"2023")</f>
        <v>0</v>
      </c>
      <c r="I276" s="54">
        <f>COUNTIFS('2024 -2025-2026'!$M:$M,B276,'2024 -2025-2026'!$K:$K,"Book",'2024 -2025-2026'!$G:$G,"2023")</f>
        <v>0</v>
      </c>
      <c r="J276" s="54">
        <f t="shared" si="4"/>
        <v>3</v>
      </c>
    </row>
    <row r="277" spans="1:10" ht="15.75" customHeight="1" x14ac:dyDescent="0.2">
      <c r="A277" s="57">
        <v>212</v>
      </c>
      <c r="B277" s="58" t="s">
        <v>4687</v>
      </c>
      <c r="C277" s="66" t="s">
        <v>114</v>
      </c>
      <c r="D277" s="57" t="s">
        <v>14597</v>
      </c>
      <c r="E277" s="57">
        <f>COUNTIFS('2024 -2025-2026'!$M:$M,B277,'2024 -2025-2026'!$K:$K,"SCI",'2024 -2025-2026'!$G:$G,"2023")</f>
        <v>0</v>
      </c>
      <c r="F277" s="57">
        <f>COUNTIFS('2024 -2025-2026'!$M:$M,B277,'2024 -2025-2026'!$K:$K,"Scopus/WoS Journals",'2024 -2025-2026'!$G:$G,"2023")</f>
        <v>0</v>
      </c>
      <c r="G277" s="57">
        <f>COUNTIFS('2024 -2025-2026'!$M:$M,B277,'2024 -2025-2026'!$K:$K,"Scopus/WoS Conference/Book Chapter/Others", '2024 -2025-2026'!$G:$G,"2023")</f>
        <v>1</v>
      </c>
      <c r="H277" s="54">
        <f>COUNTIFS('2024 -2025-2026'!$M:$M,B277,'2024 -2025-2026'!$K:$K,"Student Publication",'2024 -2025-2026'!$G:$G,"2023")</f>
        <v>0</v>
      </c>
      <c r="I277" s="54">
        <f>COUNTIFS('2024 -2025-2026'!$M:$M,B277,'2024 -2025-2026'!$K:$K,"Book",'2024 -2025-2026'!$G:$G,"2023")</f>
        <v>0</v>
      </c>
      <c r="J277" s="54">
        <f t="shared" si="4"/>
        <v>1</v>
      </c>
    </row>
    <row r="278" spans="1:10" ht="15.75" customHeight="1" x14ac:dyDescent="0.2">
      <c r="A278" s="57">
        <v>213</v>
      </c>
      <c r="B278" s="58" t="s">
        <v>3317</v>
      </c>
      <c r="C278" s="66" t="s">
        <v>114</v>
      </c>
      <c r="D278" s="57" t="s">
        <v>14597</v>
      </c>
      <c r="E278" s="57">
        <f>COUNTIFS('2024 -2025-2026'!$M:$M,B278,'2024 -2025-2026'!$K:$K,"SCI",'2024 -2025-2026'!$G:$G,"2023")</f>
        <v>0</v>
      </c>
      <c r="F278" s="57">
        <f>COUNTIFS('2024 -2025-2026'!$M:$M,B278,'2024 -2025-2026'!$K:$K,"Scopus/WoS Journals",'2024 -2025-2026'!$G:$G,"2023")</f>
        <v>0</v>
      </c>
      <c r="G278" s="57">
        <f>COUNTIFS('2024 -2025-2026'!$M:$M,B278,'2024 -2025-2026'!$K:$K,"Scopus/WoS Conference/Book Chapter/Others", '2024 -2025-2026'!$G:$G,"2023")</f>
        <v>1</v>
      </c>
      <c r="H278" s="54">
        <f>COUNTIFS('2024 -2025-2026'!$M:$M,B278,'2024 -2025-2026'!$K:$K,"Student Publication",'2024 -2025-2026'!$G:$G,"2023")</f>
        <v>0</v>
      </c>
      <c r="I278" s="54">
        <f>COUNTIFS('2024 -2025-2026'!$M:$M,B278,'2024 -2025-2026'!$K:$K,"Book",'2024 -2025-2026'!$G:$G,"2023")</f>
        <v>0</v>
      </c>
      <c r="J278" s="54">
        <f t="shared" si="4"/>
        <v>1</v>
      </c>
    </row>
    <row r="279" spans="1:10" ht="15.75" customHeight="1" x14ac:dyDescent="0.2">
      <c r="A279" s="57">
        <v>214</v>
      </c>
      <c r="B279" s="58" t="s">
        <v>14746</v>
      </c>
      <c r="C279" s="66" t="s">
        <v>114</v>
      </c>
      <c r="D279" s="57" t="s">
        <v>14597</v>
      </c>
      <c r="E279" s="57">
        <f>COUNTIFS('2024 -2025-2026'!$M:$M,B279,'2024 -2025-2026'!$K:$K,"SCI",'2024 -2025-2026'!$G:$G,"2023")</f>
        <v>0</v>
      </c>
      <c r="F279" s="57">
        <f>COUNTIFS('2024 -2025-2026'!$M:$M,B279,'2024 -2025-2026'!$K:$K,"Scopus/WoS Journals",'2024 -2025-2026'!$G:$G,"2023")</f>
        <v>0</v>
      </c>
      <c r="G279" s="57">
        <f>COUNTIFS('2024 -2025-2026'!$M:$M,B279,'2024 -2025-2026'!$K:$K,"Scopus/WoS Conference/Book Chapter/Others", '2024 -2025-2026'!$G:$G,"2023")</f>
        <v>0</v>
      </c>
      <c r="H279" s="54">
        <f>COUNTIFS('2024 -2025-2026'!$M:$M,B279,'2024 -2025-2026'!$K:$K,"Student Publication",'2024 -2025-2026'!$G:$G,"2023")</f>
        <v>0</v>
      </c>
      <c r="I279" s="54">
        <f>COUNTIFS('2024 -2025-2026'!$M:$M,B279,'2024 -2025-2026'!$K:$K,"Book",'2024 -2025-2026'!$G:$G,"2023")</f>
        <v>0</v>
      </c>
      <c r="J279" s="54">
        <f t="shared" si="4"/>
        <v>0</v>
      </c>
    </row>
    <row r="280" spans="1:10" ht="15.75" customHeight="1" x14ac:dyDescent="0.2">
      <c r="A280" s="57">
        <v>215</v>
      </c>
      <c r="B280" s="67" t="s">
        <v>14598</v>
      </c>
      <c r="C280" s="66" t="s">
        <v>114</v>
      </c>
      <c r="D280" s="57" t="s">
        <v>14597</v>
      </c>
      <c r="E280" s="57">
        <f>COUNTIFS('2024 -2025-2026'!$M:$M,B280,'2024 -2025-2026'!$K:$K,"SCI",'2024 -2025-2026'!$G:$G,"2023")</f>
        <v>0</v>
      </c>
      <c r="F280" s="57">
        <f>COUNTIFS('2024 -2025-2026'!$M:$M,B280,'2024 -2025-2026'!$K:$K,"Scopus/WoS Journals",'2024 -2025-2026'!$G:$G,"2023")</f>
        <v>0</v>
      </c>
      <c r="G280" s="57">
        <f>COUNTIFS('2024 -2025-2026'!$M:$M,B280,'2024 -2025-2026'!$K:$K,"Scopus/WoS Conference/Book Chapter/Others", '2024 -2025-2026'!$G:$G,"2023")</f>
        <v>0</v>
      </c>
      <c r="H280" s="54">
        <f>COUNTIFS('2024 -2025-2026'!$M:$M,B280,'2024 -2025-2026'!$K:$K,"Student Publication",'2024 -2025-2026'!$G:$G,"2023")</f>
        <v>0</v>
      </c>
      <c r="I280" s="54">
        <f>COUNTIFS('2024 -2025-2026'!$M:$M,B280,'2024 -2025-2026'!$K:$K,"Book",'2024 -2025-2026'!$G:$G,"2023")</f>
        <v>0</v>
      </c>
      <c r="J280" s="54">
        <f t="shared" si="4"/>
        <v>0</v>
      </c>
    </row>
    <row r="281" spans="1:10" ht="15.75" customHeight="1" x14ac:dyDescent="0.2">
      <c r="A281" s="57">
        <v>216</v>
      </c>
      <c r="B281" s="67" t="s">
        <v>9138</v>
      </c>
      <c r="C281" s="66" t="s">
        <v>114</v>
      </c>
      <c r="D281" s="57" t="s">
        <v>14597</v>
      </c>
      <c r="E281" s="57">
        <f>COUNTIFS('2024 -2025-2026'!$M:$M,B281,'2024 -2025-2026'!$K:$K,"SCI",'2024 -2025-2026'!$G:$G,"2023")</f>
        <v>0</v>
      </c>
      <c r="F281" s="57">
        <f>COUNTIFS('2024 -2025-2026'!$M:$M,B281,'2024 -2025-2026'!$K:$K,"Scopus/WoS Journals",'2024 -2025-2026'!$G:$G,"2023")</f>
        <v>0</v>
      </c>
      <c r="G281" s="57">
        <f>COUNTIFS('2024 -2025-2026'!$M:$M,B281,'2024 -2025-2026'!$K:$K,"Scopus/WoS Conference/Book Chapter/Others", '2024 -2025-2026'!$G:$G,"2023")</f>
        <v>0</v>
      </c>
      <c r="H281" s="54">
        <f>COUNTIFS('2024 -2025-2026'!$M:$M,B281,'2024 -2025-2026'!$K:$K,"Student Publication",'2024 -2025-2026'!$G:$G,"2023")</f>
        <v>0</v>
      </c>
      <c r="I281" s="54">
        <f>COUNTIFS('2024 -2025-2026'!$M:$M,B281,'2024 -2025-2026'!$K:$K,"Book",'2024 -2025-2026'!$G:$G,"2023")</f>
        <v>0</v>
      </c>
      <c r="J281" s="54">
        <f t="shared" si="4"/>
        <v>0</v>
      </c>
    </row>
    <row r="282" spans="1:10" ht="15.75" customHeight="1" x14ac:dyDescent="0.2">
      <c r="A282" s="57">
        <v>217</v>
      </c>
      <c r="B282" s="58" t="s">
        <v>3180</v>
      </c>
      <c r="C282" s="66" t="s">
        <v>114</v>
      </c>
      <c r="D282" s="57" t="s">
        <v>14597</v>
      </c>
      <c r="E282" s="57">
        <f>COUNTIFS('2024 -2025-2026'!$M:$M,B282,'2024 -2025-2026'!$K:$K,"SCI",'2024 -2025-2026'!$G:$G,"2023")</f>
        <v>0</v>
      </c>
      <c r="F282" s="57">
        <f>COUNTIFS('2024 -2025-2026'!$M:$M,B282,'2024 -2025-2026'!$K:$K,"Scopus/WoS Journals",'2024 -2025-2026'!$G:$G,"2023")</f>
        <v>0</v>
      </c>
      <c r="G282" s="57">
        <f>COUNTIFS('2024 -2025-2026'!$M:$M,B282,'2024 -2025-2026'!$K:$K,"Scopus/WoS Conference/Book Chapter/Others", '2024 -2025-2026'!$G:$G,"2023")</f>
        <v>2</v>
      </c>
      <c r="H282" s="54">
        <f>COUNTIFS('2024 -2025-2026'!$M:$M,B282,'2024 -2025-2026'!$K:$K,"Student Publication",'2024 -2025-2026'!$G:$G,"2023")</f>
        <v>0</v>
      </c>
      <c r="I282" s="54">
        <f>COUNTIFS('2024 -2025-2026'!$M:$M,B282,'2024 -2025-2026'!$K:$K,"Book",'2024 -2025-2026'!$G:$G,"2023")</f>
        <v>0</v>
      </c>
      <c r="J282" s="54">
        <f t="shared" si="4"/>
        <v>2</v>
      </c>
    </row>
    <row r="283" spans="1:10" ht="15.75" customHeight="1" x14ac:dyDescent="0.2">
      <c r="A283" s="57">
        <v>218</v>
      </c>
      <c r="B283" s="58" t="s">
        <v>2791</v>
      </c>
      <c r="C283" s="66" t="s">
        <v>114</v>
      </c>
      <c r="D283" s="57" t="s">
        <v>14597</v>
      </c>
      <c r="E283" s="57">
        <f>COUNTIFS('2024 -2025-2026'!$M:$M,B283,'2024 -2025-2026'!$K:$K,"SCI",'2024 -2025-2026'!$G:$G,"2023")</f>
        <v>1</v>
      </c>
      <c r="F283" s="57">
        <f>COUNTIFS('2024 -2025-2026'!$M:$M,B283,'2024 -2025-2026'!$K:$K,"Scopus/WoS Journals",'2024 -2025-2026'!$G:$G,"2023")</f>
        <v>0</v>
      </c>
      <c r="G283" s="57">
        <f>COUNTIFS('2024 -2025-2026'!$M:$M,B283,'2024 -2025-2026'!$K:$K,"Scopus/WoS Conference/Book Chapter/Others", '2024 -2025-2026'!$G:$G,"2023")</f>
        <v>0</v>
      </c>
      <c r="H283" s="54">
        <f>COUNTIFS('2024 -2025-2026'!$M:$M,B283,'2024 -2025-2026'!$K:$K,"Student Publication",'2024 -2025-2026'!$G:$G,"2023")</f>
        <v>0</v>
      </c>
      <c r="I283" s="54">
        <f>COUNTIFS('2024 -2025-2026'!$M:$M,B283,'2024 -2025-2026'!$K:$K,"Book",'2024 -2025-2026'!$G:$G,"2023")</f>
        <v>0</v>
      </c>
      <c r="J283" s="54">
        <f t="shared" si="4"/>
        <v>1</v>
      </c>
    </row>
    <row r="284" spans="1:10" ht="15.75" customHeight="1" x14ac:dyDescent="0.2">
      <c r="A284" s="57">
        <v>219</v>
      </c>
      <c r="B284" s="58" t="s">
        <v>2709</v>
      </c>
      <c r="C284" s="66" t="s">
        <v>114</v>
      </c>
      <c r="D284" s="57" t="s">
        <v>14597</v>
      </c>
      <c r="E284" s="57">
        <f>COUNTIFS('2024 -2025-2026'!$M:$M,B284,'2024 -2025-2026'!$K:$K,"SCI",'2024 -2025-2026'!$G:$G,"2023")</f>
        <v>1</v>
      </c>
      <c r="F284" s="57">
        <f>COUNTIFS('2024 -2025-2026'!$M:$M,B284,'2024 -2025-2026'!$K:$K,"Scopus/WoS Journals",'2024 -2025-2026'!$G:$G,"2023")</f>
        <v>0</v>
      </c>
      <c r="G284" s="57">
        <f>COUNTIFS('2024 -2025-2026'!$M:$M,B284,'2024 -2025-2026'!$K:$K,"Scopus/WoS Conference/Book Chapter/Others", '2024 -2025-2026'!$G:$G,"2023")</f>
        <v>0</v>
      </c>
      <c r="H284" s="54">
        <f>COUNTIFS('2024 -2025-2026'!$M:$M,B284,'2024 -2025-2026'!$K:$K,"Student Publication",'2024 -2025-2026'!$G:$G,"2023")</f>
        <v>0</v>
      </c>
      <c r="I284" s="54">
        <f>COUNTIFS('2024 -2025-2026'!$M:$M,B284,'2024 -2025-2026'!$K:$K,"Book",'2024 -2025-2026'!$G:$G,"2023")</f>
        <v>0</v>
      </c>
      <c r="J284" s="54">
        <f t="shared" si="4"/>
        <v>1</v>
      </c>
    </row>
    <row r="285" spans="1:10" ht="15.75" customHeight="1" x14ac:dyDescent="0.2">
      <c r="A285" s="57">
        <v>220</v>
      </c>
      <c r="B285" s="58" t="s">
        <v>514</v>
      </c>
      <c r="C285" s="66" t="s">
        <v>114</v>
      </c>
      <c r="D285" s="57" t="s">
        <v>14601</v>
      </c>
      <c r="E285" s="57">
        <f>COUNTIFS('2024 -2025-2026'!$M:$M,B285,'2024 -2025-2026'!$K:$K,"SCI",'2024 -2025-2026'!$G:$G,"2023")</f>
        <v>3</v>
      </c>
      <c r="F285" s="57">
        <f>COUNTIFS('2024 -2025-2026'!$M:$M,B285,'2024 -2025-2026'!$K:$K,"Scopus/WoS Journals",'2024 -2025-2026'!$G:$G,"2023")</f>
        <v>0</v>
      </c>
      <c r="G285" s="57">
        <f>COUNTIFS('2024 -2025-2026'!$M:$M,B285,'2024 -2025-2026'!$K:$K,"Scopus/WoS Conference/Book Chapter/Others", '2024 -2025-2026'!$G:$G,"2023")</f>
        <v>0</v>
      </c>
      <c r="H285" s="54">
        <f>COUNTIFS('2024 -2025-2026'!$M:$M,B285,'2024 -2025-2026'!$K:$K,"Student Publication",'2024 -2025-2026'!$G:$G,"2023")</f>
        <v>0</v>
      </c>
      <c r="I285" s="54">
        <f>COUNTIFS('2024 -2025-2026'!$M:$M,B285,'2024 -2025-2026'!$K:$K,"Book",'2024 -2025-2026'!$G:$G,"2023")</f>
        <v>0</v>
      </c>
      <c r="J285" s="54">
        <f t="shared" si="4"/>
        <v>3</v>
      </c>
    </row>
    <row r="286" spans="1:10" ht="15.75" customHeight="1" x14ac:dyDescent="0.2">
      <c r="A286" s="57">
        <v>221</v>
      </c>
      <c r="B286" s="58" t="s">
        <v>5229</v>
      </c>
      <c r="C286" s="66" t="s">
        <v>114</v>
      </c>
      <c r="D286" s="57" t="s">
        <v>14601</v>
      </c>
      <c r="E286" s="57">
        <f>COUNTIFS('2024 -2025-2026'!$M:$M,B286,'2024 -2025-2026'!$K:$K,"SCI",'2024 -2025-2026'!$G:$G,"2023")</f>
        <v>0</v>
      </c>
      <c r="F286" s="57">
        <f>COUNTIFS('2024 -2025-2026'!$M:$M,B286,'2024 -2025-2026'!$K:$K,"Scopus/WoS Journals",'2024 -2025-2026'!$G:$G,"2023")</f>
        <v>0</v>
      </c>
      <c r="G286" s="57">
        <f>COUNTIFS('2024 -2025-2026'!$M:$M,B286,'2024 -2025-2026'!$K:$K,"Scopus/WoS Conference/Book Chapter/Others", '2024 -2025-2026'!$G:$G,"2023")</f>
        <v>0</v>
      </c>
      <c r="H286" s="54">
        <f>COUNTIFS('2024 -2025-2026'!$M:$M,B286,'2024 -2025-2026'!$K:$K,"Student Publication",'2024 -2025-2026'!$G:$G,"2023")</f>
        <v>0</v>
      </c>
      <c r="I286" s="54">
        <f>COUNTIFS('2024 -2025-2026'!$M:$M,B286,'2024 -2025-2026'!$K:$K,"Book",'2024 -2025-2026'!$G:$G,"2023")</f>
        <v>0</v>
      </c>
      <c r="J286" s="54">
        <f t="shared" si="4"/>
        <v>0</v>
      </c>
    </row>
    <row r="287" spans="1:10" ht="15.75" customHeight="1" x14ac:dyDescent="0.2">
      <c r="A287" s="57">
        <v>222</v>
      </c>
      <c r="B287" s="58" t="s">
        <v>2237</v>
      </c>
      <c r="C287" s="66" t="s">
        <v>114</v>
      </c>
      <c r="D287" s="57" t="s">
        <v>14601</v>
      </c>
      <c r="E287" s="57">
        <f>COUNTIFS('2024 -2025-2026'!$M:$M,B287,'2024 -2025-2026'!$K:$K,"SCI",'2024 -2025-2026'!$G:$G,"2023")</f>
        <v>6</v>
      </c>
      <c r="F287" s="57">
        <f>COUNTIFS('2024 -2025-2026'!$M:$M,B287,'2024 -2025-2026'!$K:$K,"Scopus/WoS Journals",'2024 -2025-2026'!$G:$G,"2023")</f>
        <v>0</v>
      </c>
      <c r="G287" s="57">
        <f>COUNTIFS('2024 -2025-2026'!$M:$M,B287,'2024 -2025-2026'!$K:$K,"Scopus/WoS Conference/Book Chapter/Others", '2024 -2025-2026'!$G:$G,"2023")</f>
        <v>3</v>
      </c>
      <c r="H287" s="54">
        <f>COUNTIFS('2024 -2025-2026'!$M:$M,B287,'2024 -2025-2026'!$K:$K,"Student Publication",'2024 -2025-2026'!$G:$G,"2023")</f>
        <v>0</v>
      </c>
      <c r="I287" s="54">
        <f>COUNTIFS('2024 -2025-2026'!$M:$M,B287,'2024 -2025-2026'!$K:$K,"Book",'2024 -2025-2026'!$G:$G,"2023")</f>
        <v>0</v>
      </c>
      <c r="J287" s="54">
        <f t="shared" si="4"/>
        <v>9</v>
      </c>
    </row>
    <row r="288" spans="1:10" ht="15.75" customHeight="1" x14ac:dyDescent="0.2">
      <c r="A288" s="57">
        <v>223</v>
      </c>
      <c r="B288" s="58" t="s">
        <v>2247</v>
      </c>
      <c r="C288" s="66" t="s">
        <v>114</v>
      </c>
      <c r="D288" s="57" t="s">
        <v>14601</v>
      </c>
      <c r="E288" s="57">
        <f>COUNTIFS('2024 -2025-2026'!$M:$M,B288,'2024 -2025-2026'!$K:$K,"SCI",'2024 -2025-2026'!$G:$G,"2023")</f>
        <v>2</v>
      </c>
      <c r="F288" s="57">
        <f>COUNTIFS('2024 -2025-2026'!$M:$M,B288,'2024 -2025-2026'!$K:$K,"Scopus/WoS Journals",'2024 -2025-2026'!$G:$G,"2023")</f>
        <v>0</v>
      </c>
      <c r="G288" s="57">
        <f>COUNTIFS('2024 -2025-2026'!$M:$M,B288,'2024 -2025-2026'!$K:$K,"Scopus/WoS Conference/Book Chapter/Others", '2024 -2025-2026'!$G:$G,"2023")</f>
        <v>0</v>
      </c>
      <c r="H288" s="54">
        <f>COUNTIFS('2024 -2025-2026'!$M:$M,B288,'2024 -2025-2026'!$K:$K,"Student Publication",'2024 -2025-2026'!$G:$G,"2023")</f>
        <v>0</v>
      </c>
      <c r="I288" s="54">
        <f>COUNTIFS('2024 -2025-2026'!$M:$M,B288,'2024 -2025-2026'!$K:$K,"Book",'2024 -2025-2026'!$G:$G,"2023")</f>
        <v>0</v>
      </c>
      <c r="J288" s="54">
        <f t="shared" si="4"/>
        <v>2</v>
      </c>
    </row>
    <row r="289" spans="1:10" ht="15.75" customHeight="1" x14ac:dyDescent="0.2">
      <c r="A289" s="57">
        <v>224</v>
      </c>
      <c r="B289" s="58" t="s">
        <v>7867</v>
      </c>
      <c r="C289" s="66" t="s">
        <v>114</v>
      </c>
      <c r="D289" s="57" t="s">
        <v>14601</v>
      </c>
      <c r="E289" s="57">
        <f>COUNTIFS('2024 -2025-2026'!$M:$M,B289,'2024 -2025-2026'!$K:$K,"SCI",'2024 -2025-2026'!$G:$G,"2023")</f>
        <v>0</v>
      </c>
      <c r="F289" s="57">
        <f>COUNTIFS('2024 -2025-2026'!$M:$M,B289,'2024 -2025-2026'!$K:$K,"Scopus/WoS Journals",'2024 -2025-2026'!$G:$G,"2023")</f>
        <v>0</v>
      </c>
      <c r="G289" s="57">
        <f>COUNTIFS('2024 -2025-2026'!$M:$M,B289,'2024 -2025-2026'!$K:$K,"Scopus/WoS Conference/Book Chapter/Others", '2024 -2025-2026'!$G:$G,"2023")</f>
        <v>0</v>
      </c>
      <c r="H289" s="54">
        <f>COUNTIFS('2024 -2025-2026'!$M:$M,B289,'2024 -2025-2026'!$K:$K,"Student Publication",'2024 -2025-2026'!$G:$G,"2023")</f>
        <v>0</v>
      </c>
      <c r="I289" s="54">
        <f>COUNTIFS('2024 -2025-2026'!$M:$M,B289,'2024 -2025-2026'!$K:$K,"Book",'2024 -2025-2026'!$G:$G,"2023")</f>
        <v>0</v>
      </c>
      <c r="J289" s="54">
        <f t="shared" si="4"/>
        <v>0</v>
      </c>
    </row>
    <row r="290" spans="1:10" ht="15.75" customHeight="1" x14ac:dyDescent="0.2">
      <c r="A290" s="57">
        <v>225</v>
      </c>
      <c r="B290" s="58" t="s">
        <v>1510</v>
      </c>
      <c r="C290" s="66" t="s">
        <v>114</v>
      </c>
      <c r="D290" s="57" t="s">
        <v>14601</v>
      </c>
      <c r="E290" s="57">
        <f>COUNTIFS('2024 -2025-2026'!$M:$M,B290,'2024 -2025-2026'!$K:$K,"SCI",'2024 -2025-2026'!$G:$G,"2023")</f>
        <v>5</v>
      </c>
      <c r="F290" s="57">
        <f>COUNTIFS('2024 -2025-2026'!$M:$M,B290,'2024 -2025-2026'!$K:$K,"Scopus/WoS Journals",'2024 -2025-2026'!$G:$G,"2023")</f>
        <v>0</v>
      </c>
      <c r="G290" s="57">
        <f>COUNTIFS('2024 -2025-2026'!$M:$M,B290,'2024 -2025-2026'!$K:$K,"Scopus/WoS Conference/Book Chapter/Others", '2024 -2025-2026'!$G:$G,"2023")</f>
        <v>1</v>
      </c>
      <c r="H290" s="54">
        <f>COUNTIFS('2024 -2025-2026'!$M:$M,B290,'2024 -2025-2026'!$K:$K,"Student Publication",'2024 -2025-2026'!$G:$G,"2023")</f>
        <v>0</v>
      </c>
      <c r="I290" s="54">
        <f>COUNTIFS('2024 -2025-2026'!$M:$M,B290,'2024 -2025-2026'!$K:$K,"Book",'2024 -2025-2026'!$G:$G,"2023")</f>
        <v>0</v>
      </c>
      <c r="J290" s="54">
        <f t="shared" si="4"/>
        <v>6</v>
      </c>
    </row>
    <row r="291" spans="1:10" ht="15.75" customHeight="1" x14ac:dyDescent="0.25">
      <c r="A291" s="57">
        <v>303</v>
      </c>
      <c r="B291" s="69"/>
      <c r="C291" s="66" t="s">
        <v>114</v>
      </c>
      <c r="D291" s="71" t="s">
        <v>14601</v>
      </c>
      <c r="E291" s="57">
        <f>COUNTIFS('2024 -2025-2026'!$M:$M,B291,'2024 -2025-2026'!$K:$K,"SCI",'2024 -2025-2026'!$G:$G,"2023")</f>
        <v>0</v>
      </c>
      <c r="F291" s="57">
        <f>COUNTIFS('2024 -2025-2026'!$M:$M,B291,'2024 -2025-2026'!$K:$K,"Scopus/WoS Journals",'2024 -2025-2026'!$G:$G,"2023")</f>
        <v>0</v>
      </c>
      <c r="G291" s="57">
        <f>COUNTIFS('2024 -2025-2026'!$M:$M,B291,'2024 -2025-2026'!$K:$K,"Scopus/WoS Conference/Book Chapter/Others", '2024 -2025-2026'!$G:$G,"2023")</f>
        <v>0</v>
      </c>
      <c r="H291" s="54">
        <f>COUNTIFS('2024 -2025-2026'!$M:$M,B291,'2024 -2025-2026'!$K:$K,"Student Publication",'2024 -2025-2026'!$G:$G,"2023")</f>
        <v>0</v>
      </c>
      <c r="I291" s="54">
        <f>COUNTIFS('2024 -2025-2026'!$M:$M,B291,'2024 -2025-2026'!$K:$K,"Book",'2024 -2025-2026'!$G:$G,"2023")</f>
        <v>0</v>
      </c>
      <c r="J291" s="54">
        <f t="shared" si="4"/>
        <v>0</v>
      </c>
    </row>
    <row r="292" spans="1:10" ht="15.75" customHeight="1" x14ac:dyDescent="0.25">
      <c r="A292" s="57">
        <v>255</v>
      </c>
      <c r="B292" s="69" t="s">
        <v>2900</v>
      </c>
      <c r="C292" s="66" t="s">
        <v>114</v>
      </c>
      <c r="D292" s="70" t="s">
        <v>114</v>
      </c>
      <c r="E292" s="57">
        <f>COUNTIFS('2024 -2025-2026'!$M:$M,B292,'2024 -2025-2026'!$K:$K,"SCI",'2024 -2025-2026'!$G:$G,"2023")</f>
        <v>1</v>
      </c>
      <c r="F292" s="57">
        <f>COUNTIFS('2024 -2025-2026'!$M:$M,B292,'2024 -2025-2026'!$K:$K,"Scopus/WoS Journals",'2024 -2025-2026'!$G:$G,"2023")</f>
        <v>0</v>
      </c>
      <c r="G292" s="57">
        <f>COUNTIFS('2024 -2025-2026'!$M:$M,B292,'2024 -2025-2026'!$K:$K,"Scopus/WoS Conference/Book Chapter/Others", '2024 -2025-2026'!$G:$G,"2023")</f>
        <v>0</v>
      </c>
      <c r="H292" s="54">
        <f>COUNTIFS('2024 -2025-2026'!$M:$M,B292,'2024 -2025-2026'!$K:$K,"Student Publication",'2024 -2025-2026'!$G:$G,"2023")</f>
        <v>0</v>
      </c>
      <c r="I292" s="54">
        <f>COUNTIFS('2024 -2025-2026'!$M:$M,B292,'2024 -2025-2026'!$K:$K,"Book",'2024 -2025-2026'!$G:$G,"2023")</f>
        <v>0</v>
      </c>
      <c r="J292" s="54">
        <f t="shared" si="4"/>
        <v>1</v>
      </c>
    </row>
    <row r="293" spans="1:10" ht="15.75" customHeight="1" x14ac:dyDescent="0.25">
      <c r="A293" s="57">
        <v>260</v>
      </c>
      <c r="B293" s="69" t="s">
        <v>4590</v>
      </c>
      <c r="C293" s="66" t="s">
        <v>114</v>
      </c>
      <c r="D293" s="70" t="s">
        <v>114</v>
      </c>
      <c r="E293" s="57">
        <f>COUNTIFS('2024 -2025-2026'!$M:$M,B293,'2024 -2025-2026'!$K:$K,"SCI",'2024 -2025-2026'!$G:$G,"2023")</f>
        <v>0</v>
      </c>
      <c r="F293" s="57">
        <f>COUNTIFS('2024 -2025-2026'!$M:$M,B293,'2024 -2025-2026'!$K:$K,"Scopus/WoS Journals",'2024 -2025-2026'!$G:$G,"2023")</f>
        <v>0</v>
      </c>
      <c r="G293" s="57">
        <f>COUNTIFS('2024 -2025-2026'!$M:$M,B293,'2024 -2025-2026'!$K:$K,"Scopus/WoS Conference/Book Chapter/Others", '2024 -2025-2026'!$G:$G,"2023")</f>
        <v>1</v>
      </c>
      <c r="H293" s="54">
        <f>COUNTIFS('2024 -2025-2026'!$M:$M,B293,'2024 -2025-2026'!$K:$K,"Student Publication",'2024 -2025-2026'!$G:$G,"2023")</f>
        <v>0</v>
      </c>
      <c r="I293" s="54">
        <f>COUNTIFS('2024 -2025-2026'!$M:$M,B293,'2024 -2025-2026'!$K:$K,"Book",'2024 -2025-2026'!$G:$G,"2023")</f>
        <v>0</v>
      </c>
      <c r="J293" s="54">
        <f t="shared" si="4"/>
        <v>1</v>
      </c>
    </row>
    <row r="294" spans="1:10" ht="15.75" customHeight="1" x14ac:dyDescent="0.25">
      <c r="A294" s="57">
        <v>261</v>
      </c>
      <c r="B294" s="69" t="s">
        <v>9406</v>
      </c>
      <c r="C294" s="66" t="s">
        <v>114</v>
      </c>
      <c r="D294" s="70" t="s">
        <v>114</v>
      </c>
      <c r="E294" s="57">
        <f>COUNTIFS('2024 -2025-2026'!$M:$M,B294,'2024 -2025-2026'!$K:$K,"SCI",'2024 -2025-2026'!$G:$G,"2023")</f>
        <v>0</v>
      </c>
      <c r="F294" s="57">
        <f>COUNTIFS('2024 -2025-2026'!$M:$M,B294,'2024 -2025-2026'!$K:$K,"Scopus/WoS Journals",'2024 -2025-2026'!$G:$G,"2023")</f>
        <v>0</v>
      </c>
      <c r="G294" s="57">
        <f>COUNTIFS('2024 -2025-2026'!$M:$M,B294,'2024 -2025-2026'!$K:$K,"Scopus/WoS Conference/Book Chapter/Others", '2024 -2025-2026'!$G:$G,"2023")</f>
        <v>0</v>
      </c>
      <c r="H294" s="54">
        <f>COUNTIFS('2024 -2025-2026'!$M:$M,B294,'2024 -2025-2026'!$K:$K,"Student Publication",'2024 -2025-2026'!$G:$G,"2023")</f>
        <v>0</v>
      </c>
      <c r="I294" s="54">
        <f>COUNTIFS('2024 -2025-2026'!$M:$M,B294,'2024 -2025-2026'!$K:$K,"Book",'2024 -2025-2026'!$G:$G,"2023")</f>
        <v>0</v>
      </c>
      <c r="J294" s="54">
        <f t="shared" si="4"/>
        <v>0</v>
      </c>
    </row>
    <row r="295" spans="1:10" ht="15.75" customHeight="1" x14ac:dyDescent="0.25">
      <c r="A295" s="57">
        <v>298</v>
      </c>
      <c r="B295" s="69" t="s">
        <v>11761</v>
      </c>
      <c r="C295" s="66" t="s">
        <v>114</v>
      </c>
      <c r="D295" s="70" t="s">
        <v>114</v>
      </c>
      <c r="E295" s="57">
        <f>COUNTIFS('2024 -2025-2026'!$M:$M,B295,'2024 -2025-2026'!$K:$K,"SCI",'2024 -2025-2026'!$G:$G,"2023")</f>
        <v>0</v>
      </c>
      <c r="F295" s="57">
        <f>COUNTIFS('2024 -2025-2026'!$M:$M,B295,'2024 -2025-2026'!$K:$K,"Scopus/WoS Journals",'2024 -2025-2026'!$G:$G,"2023")</f>
        <v>0</v>
      </c>
      <c r="G295" s="57">
        <f>COUNTIFS('2024 -2025-2026'!$M:$M,B295,'2024 -2025-2026'!$K:$K,"Scopus/WoS Conference/Book Chapter/Others", '2024 -2025-2026'!$G:$G,"2023")</f>
        <v>0</v>
      </c>
      <c r="H295" s="54">
        <f>COUNTIFS('2024 -2025-2026'!$M:$M,B295,'2024 -2025-2026'!$K:$K,"Student Publication",'2024 -2025-2026'!$G:$G,"2023")</f>
        <v>0</v>
      </c>
      <c r="I295" s="54">
        <f>COUNTIFS('2024 -2025-2026'!$M:$M,B295,'2024 -2025-2026'!$K:$K,"Book",'2024 -2025-2026'!$G:$G,"2023")</f>
        <v>0</v>
      </c>
      <c r="J295" s="54">
        <f t="shared" si="4"/>
        <v>0</v>
      </c>
    </row>
    <row r="296" spans="1:10" ht="15.75" customHeight="1" x14ac:dyDescent="0.25">
      <c r="A296" s="57">
        <v>299</v>
      </c>
      <c r="B296" s="69" t="s">
        <v>11931</v>
      </c>
      <c r="C296" s="66" t="s">
        <v>114</v>
      </c>
      <c r="D296" s="70" t="s">
        <v>4871</v>
      </c>
      <c r="E296" s="57">
        <f>COUNTIFS('2024 -2025-2026'!$M:$M,B296,'2024 -2025-2026'!$K:$K,"SCI",'2024 -2025-2026'!$G:$G,"2023")</f>
        <v>0</v>
      </c>
      <c r="F296" s="57">
        <f>COUNTIFS('2024 -2025-2026'!$M:$M,B296,'2024 -2025-2026'!$K:$K,"Scopus/WoS Journals",'2024 -2025-2026'!$G:$G,"2023")</f>
        <v>0</v>
      </c>
      <c r="G296" s="57">
        <f>COUNTIFS('2024 -2025-2026'!$M:$M,B296,'2024 -2025-2026'!$K:$K,"Scopus/WoS Conference/Book Chapter/Others", '2024 -2025-2026'!$G:$G,"2023")</f>
        <v>0</v>
      </c>
      <c r="H296" s="54">
        <f>COUNTIFS('2024 -2025-2026'!$M:$M,B296,'2024 -2025-2026'!$K:$K,"Student Publication",'2024 -2025-2026'!$G:$G,"2023")</f>
        <v>0</v>
      </c>
      <c r="I296" s="54">
        <f>COUNTIFS('2024 -2025-2026'!$M:$M,B296,'2024 -2025-2026'!$K:$K,"Book",'2024 -2025-2026'!$G:$G,"2023")</f>
        <v>0</v>
      </c>
      <c r="J296" s="54">
        <f t="shared" si="4"/>
        <v>0</v>
      </c>
    </row>
    <row r="297" spans="1:10" ht="15.75" customHeight="1" x14ac:dyDescent="0.25">
      <c r="A297" s="57">
        <v>300</v>
      </c>
      <c r="B297" s="69" t="s">
        <v>14599</v>
      </c>
      <c r="C297" s="66" t="s">
        <v>114</v>
      </c>
      <c r="D297" s="70" t="s">
        <v>4871</v>
      </c>
      <c r="E297" s="57">
        <f>COUNTIFS('2024 -2025-2026'!$M:$M,B297,'2024 -2025-2026'!$K:$K,"SCI",'2024 -2025-2026'!$G:$G,"2023")</f>
        <v>0</v>
      </c>
      <c r="F297" s="57">
        <f>COUNTIFS('2024 -2025-2026'!$M:$M,B297,'2024 -2025-2026'!$K:$K,"Scopus/WoS Journals",'2024 -2025-2026'!$G:$G,"2023")</f>
        <v>0</v>
      </c>
      <c r="G297" s="57">
        <f>COUNTIFS('2024 -2025-2026'!$M:$M,B297,'2024 -2025-2026'!$K:$K,"Scopus/WoS Conference/Book Chapter/Others", '2024 -2025-2026'!$G:$G,"2023")</f>
        <v>0</v>
      </c>
      <c r="H297" s="54">
        <f>COUNTIFS('2024 -2025-2026'!$M:$M,B297,'2024 -2025-2026'!$K:$K,"Student Publication",'2024 -2025-2026'!$G:$G,"2023")</f>
        <v>0</v>
      </c>
      <c r="I297" s="54">
        <f>COUNTIFS('2024 -2025-2026'!$M:$M,B297,'2024 -2025-2026'!$K:$K,"Book",'2024 -2025-2026'!$G:$G,"2023")</f>
        <v>0</v>
      </c>
      <c r="J297" s="54">
        <f t="shared" si="4"/>
        <v>0</v>
      </c>
    </row>
    <row r="298" spans="1:10" ht="15.75" customHeight="1" x14ac:dyDescent="0.2">
      <c r="A298" s="57">
        <v>239</v>
      </c>
      <c r="B298" s="58" t="s">
        <v>3417</v>
      </c>
      <c r="C298" s="57" t="s">
        <v>14747</v>
      </c>
      <c r="D298" s="57" t="s">
        <v>14747</v>
      </c>
      <c r="E298" s="57">
        <f>COUNTIFS('2024 -2025-2026'!$M:$M,B298,'2024 -2025-2026'!$K:$K,"SCI",'2024 -2025-2026'!$G:$G,"2023")</f>
        <v>0</v>
      </c>
      <c r="F298" s="57">
        <f>COUNTIFS('2024 -2025-2026'!$M:$M,B298,'2024 -2025-2026'!$K:$K,"Scopus/WoS Journals",'2024 -2025-2026'!$G:$G,"2023")</f>
        <v>0</v>
      </c>
      <c r="G298" s="57">
        <f>COUNTIFS('2024 -2025-2026'!$M:$M,B298,'2024 -2025-2026'!$K:$K,"Scopus/WoS Conference/Book Chapter/Others", '2024 -2025-2026'!$G:$G,"2023")</f>
        <v>0</v>
      </c>
      <c r="H298" s="54">
        <f>COUNTIFS('2024 -2025-2026'!$M:$M,B298,'2024 -2025-2026'!$K:$K,"Student Publication",'2024 -2025-2026'!$G:$G,"2023")</f>
        <v>0</v>
      </c>
      <c r="I298" s="54">
        <f>COUNTIFS('2024 -2025-2026'!$M:$M,B298,'2024 -2025-2026'!$K:$K,"Book",'2024 -2025-2026'!$G:$G,"2023")</f>
        <v>0</v>
      </c>
      <c r="J298" s="54">
        <f t="shared" si="4"/>
        <v>0</v>
      </c>
    </row>
    <row r="299" spans="1:10" ht="15.75" customHeight="1" x14ac:dyDescent="0.2">
      <c r="A299" s="57">
        <v>240</v>
      </c>
      <c r="B299" s="58" t="s">
        <v>6360</v>
      </c>
      <c r="C299" s="57" t="s">
        <v>14748</v>
      </c>
      <c r="D299" s="57" t="s">
        <v>14748</v>
      </c>
      <c r="E299" s="57">
        <f>COUNTIFS('2024 -2025-2026'!$M:$M,B299,'2024 -2025-2026'!$K:$K,"SCI",'2024 -2025-2026'!$G:$G,"2023")</f>
        <v>0</v>
      </c>
      <c r="F299" s="57">
        <f>COUNTIFS('2024 -2025-2026'!$M:$M,B299,'2024 -2025-2026'!$K:$K,"Scopus/WoS Journals",'2024 -2025-2026'!$G:$G,"2023")</f>
        <v>0</v>
      </c>
      <c r="G299" s="57">
        <f>COUNTIFS('2024 -2025-2026'!$M:$M,B299,'2024 -2025-2026'!$K:$K,"Scopus/WoS Conference/Book Chapter/Others", '2024 -2025-2026'!$G:$G,"2023")</f>
        <v>0</v>
      </c>
      <c r="H299" s="54">
        <f>COUNTIFS('2024 -2025-2026'!$M:$M,B299,'2024 -2025-2026'!$K:$K,"Student Publication",'2024 -2025-2026'!$G:$G,"2023")</f>
        <v>0</v>
      </c>
      <c r="I299" s="54">
        <f>COUNTIFS('2024 -2025-2026'!$M:$M,B299,'2024 -2025-2026'!$K:$K,"Book",'2024 -2025-2026'!$G:$G,"2023")</f>
        <v>0</v>
      </c>
      <c r="J299" s="54">
        <f t="shared" si="4"/>
        <v>0</v>
      </c>
    </row>
    <row r="300" spans="1:10" ht="15.75" customHeight="1" x14ac:dyDescent="0.2">
      <c r="A300" s="57">
        <v>241</v>
      </c>
      <c r="B300" s="58" t="s">
        <v>5292</v>
      </c>
      <c r="C300" s="57" t="s">
        <v>14749</v>
      </c>
      <c r="D300" s="57" t="s">
        <v>14749</v>
      </c>
      <c r="E300" s="57">
        <f>COUNTIFS('2024 -2025-2026'!$M:$M,B300,'2024 -2025-2026'!$K:$K,"SCI",'2024 -2025-2026'!$G:$G,"2023")</f>
        <v>0</v>
      </c>
      <c r="F300" s="57">
        <f>COUNTIFS('2024 -2025-2026'!$M:$M,B300,'2024 -2025-2026'!$K:$K,"Scopus/WoS Journals",'2024 -2025-2026'!$G:$G,"2023")</f>
        <v>0</v>
      </c>
      <c r="G300" s="57">
        <f>COUNTIFS('2024 -2025-2026'!$M:$M,B300,'2024 -2025-2026'!$K:$K,"Scopus/WoS Conference/Book Chapter/Others", '2024 -2025-2026'!$G:$G,"2023")</f>
        <v>0</v>
      </c>
      <c r="H300" s="54">
        <f>COUNTIFS('2024 -2025-2026'!$M:$M,B300,'2024 -2025-2026'!$K:$K,"Student Publication",'2024 -2025-2026'!$G:$G,"2023")</f>
        <v>0</v>
      </c>
      <c r="I300" s="54">
        <f>COUNTIFS('2024 -2025-2026'!$M:$M,B300,'2024 -2025-2026'!$K:$K,"Book",'2024 -2025-2026'!$G:$G,"2023")</f>
        <v>0</v>
      </c>
      <c r="J300" s="54">
        <f t="shared" si="4"/>
        <v>0</v>
      </c>
    </row>
    <row r="301" spans="1:10" ht="15.75" customHeight="1" x14ac:dyDescent="0.2">
      <c r="A301" s="57">
        <v>242</v>
      </c>
      <c r="B301" s="58" t="s">
        <v>6440</v>
      </c>
      <c r="C301" s="57" t="s">
        <v>14750</v>
      </c>
      <c r="D301" s="57" t="s">
        <v>14750</v>
      </c>
      <c r="E301" s="57">
        <f>COUNTIFS('2024 -2025-2026'!$M:$M,B301,'2024 -2025-2026'!$K:$K,"SCI",'2024 -2025-2026'!$G:$G,"2023")</f>
        <v>0</v>
      </c>
      <c r="F301" s="57">
        <f>COUNTIFS('2024 -2025-2026'!$M:$M,B301,'2024 -2025-2026'!$K:$K,"Scopus/WoS Journals",'2024 -2025-2026'!$G:$G,"2023")</f>
        <v>0</v>
      </c>
      <c r="G301" s="57">
        <f>COUNTIFS('2024 -2025-2026'!$M:$M,B301,'2024 -2025-2026'!$K:$K,"Scopus/WoS Conference/Book Chapter/Others", '2024 -2025-2026'!$G:$G,"2023")</f>
        <v>0</v>
      </c>
      <c r="H301" s="54">
        <f>COUNTIFS('2024 -2025-2026'!$M:$M,B301,'2024 -2025-2026'!$K:$K,"Student Publication",'2024 -2025-2026'!$G:$G,"2023")</f>
        <v>0</v>
      </c>
      <c r="I301" s="54">
        <f>COUNTIFS('2024 -2025-2026'!$M:$M,B301,'2024 -2025-2026'!$K:$K,"Book",'2024 -2025-2026'!$G:$G,"2023")</f>
        <v>0</v>
      </c>
      <c r="J301" s="54">
        <f t="shared" si="4"/>
        <v>0</v>
      </c>
    </row>
    <row r="302" spans="1:10" ht="15.75" customHeight="1" x14ac:dyDescent="0.2">
      <c r="A302" s="57">
        <v>243</v>
      </c>
      <c r="B302" s="58" t="s">
        <v>5100</v>
      </c>
      <c r="C302" s="57" t="s">
        <v>14751</v>
      </c>
      <c r="D302" s="57" t="s">
        <v>14751</v>
      </c>
      <c r="E302" s="57">
        <f>COUNTIFS('2024 -2025-2026'!$M:$M,B302,'2024 -2025-2026'!$K:$K,"SCI",'2024 -2025-2026'!$G:$G,"2023")</f>
        <v>0</v>
      </c>
      <c r="F302" s="57">
        <f>COUNTIFS('2024 -2025-2026'!$M:$M,B302,'2024 -2025-2026'!$K:$K,"Scopus/WoS Journals",'2024 -2025-2026'!$G:$G,"2023")</f>
        <v>0</v>
      </c>
      <c r="G302" s="57">
        <f>COUNTIFS('2024 -2025-2026'!$M:$M,B302,'2024 -2025-2026'!$K:$K,"Scopus/WoS Conference/Book Chapter/Others", '2024 -2025-2026'!$G:$G,"2023")</f>
        <v>0</v>
      </c>
      <c r="H302" s="54">
        <f>COUNTIFS('2024 -2025-2026'!$M:$M,B302,'2024 -2025-2026'!$K:$K,"Student Publication",'2024 -2025-2026'!$G:$G,"2023")</f>
        <v>0</v>
      </c>
      <c r="I302" s="54">
        <f>COUNTIFS('2024 -2025-2026'!$M:$M,B302,'2024 -2025-2026'!$K:$K,"Book",'2024 -2025-2026'!$G:$G,"2023")</f>
        <v>0</v>
      </c>
      <c r="J302" s="54">
        <f t="shared" si="4"/>
        <v>0</v>
      </c>
    </row>
    <row r="303" spans="1:10" ht="15.75" customHeight="1" x14ac:dyDescent="0.2">
      <c r="A303" s="57">
        <v>244</v>
      </c>
      <c r="B303" s="58" t="s">
        <v>6046</v>
      </c>
      <c r="C303" s="57" t="s">
        <v>14752</v>
      </c>
      <c r="D303" s="57" t="s">
        <v>14752</v>
      </c>
      <c r="E303" s="57">
        <f>COUNTIFS('2024 -2025-2026'!$M:$M,B303,'2024 -2025-2026'!$K:$K,"SCI",'2024 -2025-2026'!$G:$G,"2023")</f>
        <v>0</v>
      </c>
      <c r="F303" s="57">
        <f>COUNTIFS('2024 -2025-2026'!$M:$M,B303,'2024 -2025-2026'!$K:$K,"Scopus/WoS Journals",'2024 -2025-2026'!$G:$G,"2023")</f>
        <v>0</v>
      </c>
      <c r="G303" s="57">
        <f>COUNTIFS('2024 -2025-2026'!$M:$M,B303,'2024 -2025-2026'!$K:$K,"Scopus/WoS Conference/Book Chapter/Others", '2024 -2025-2026'!$G:$G,"2023")</f>
        <v>0</v>
      </c>
      <c r="H303" s="54">
        <f>COUNTIFS('2024 -2025-2026'!$M:$M,B303,'2024 -2025-2026'!$K:$K,"Student Publication",'2024 -2025-2026'!$G:$G,"2023")</f>
        <v>0</v>
      </c>
      <c r="I303" s="54">
        <f>COUNTIFS('2024 -2025-2026'!$M:$M,B303,'2024 -2025-2026'!$K:$K,"Book",'2024 -2025-2026'!$G:$G,"2023")</f>
        <v>0</v>
      </c>
      <c r="J303" s="54">
        <f t="shared" si="4"/>
        <v>0</v>
      </c>
    </row>
    <row r="304" spans="1:10" ht="15.75" customHeight="1" x14ac:dyDescent="0.2">
      <c r="A304" s="57">
        <v>245</v>
      </c>
      <c r="B304" s="58" t="s">
        <v>5660</v>
      </c>
      <c r="C304" s="57" t="s">
        <v>14753</v>
      </c>
      <c r="D304" s="57" t="s">
        <v>14753</v>
      </c>
      <c r="E304" s="57">
        <f>COUNTIFS('2024 -2025-2026'!$M:$M,B304,'2024 -2025-2026'!$K:$K,"SCI",'2024 -2025-2026'!$G:$G,"2023")</f>
        <v>0</v>
      </c>
      <c r="F304" s="57">
        <f>COUNTIFS('2024 -2025-2026'!$M:$M,B304,'2024 -2025-2026'!$K:$K,"Scopus/WoS Journals",'2024 -2025-2026'!$G:$G,"2023")</f>
        <v>0</v>
      </c>
      <c r="G304" s="57">
        <f>COUNTIFS('2024 -2025-2026'!$M:$M,B304,'2024 -2025-2026'!$K:$K,"Scopus/WoS Conference/Book Chapter/Others", '2024 -2025-2026'!$G:$G,"2023")</f>
        <v>0</v>
      </c>
      <c r="H304" s="54">
        <f>COUNTIFS('2024 -2025-2026'!$M:$M,B304,'2024 -2025-2026'!$K:$K,"Student Publication",'2024 -2025-2026'!$G:$G,"2023")</f>
        <v>0</v>
      </c>
      <c r="I304" s="54">
        <f>COUNTIFS('2024 -2025-2026'!$M:$M,B304,'2024 -2025-2026'!$K:$K,"Book",'2024 -2025-2026'!$G:$G,"2023")</f>
        <v>0</v>
      </c>
      <c r="J304" s="54">
        <f t="shared" si="4"/>
        <v>0</v>
      </c>
    </row>
    <row r="305" spans="1:10" ht="15.75" customHeight="1" x14ac:dyDescent="0.2">
      <c r="A305" s="57">
        <v>246</v>
      </c>
      <c r="B305" s="58" t="s">
        <v>5110</v>
      </c>
      <c r="C305" s="57" t="s">
        <v>14754</v>
      </c>
      <c r="D305" s="57" t="s">
        <v>14754</v>
      </c>
      <c r="E305" s="57">
        <f>COUNTIFS('2024 -2025-2026'!$M:$M,B305,'2024 -2025-2026'!$K:$K,"SCI",'2024 -2025-2026'!$G:$G,"2023")</f>
        <v>0</v>
      </c>
      <c r="F305" s="57">
        <f>COUNTIFS('2024 -2025-2026'!$M:$M,B305,'2024 -2025-2026'!$K:$K,"Scopus/WoS Journals",'2024 -2025-2026'!$G:$G,"2023")</f>
        <v>0</v>
      </c>
      <c r="G305" s="57">
        <f>COUNTIFS('2024 -2025-2026'!$M:$M,B305,'2024 -2025-2026'!$K:$K,"Scopus/WoS Conference/Book Chapter/Others", '2024 -2025-2026'!$G:$G,"2023")</f>
        <v>0</v>
      </c>
      <c r="H305" s="54">
        <f>COUNTIFS('2024 -2025-2026'!$M:$M,B305,'2024 -2025-2026'!$K:$K,"Student Publication",'2024 -2025-2026'!$G:$G,"2023")</f>
        <v>0</v>
      </c>
      <c r="I305" s="54">
        <f>COUNTIFS('2024 -2025-2026'!$M:$M,B305,'2024 -2025-2026'!$K:$K,"Book",'2024 -2025-2026'!$G:$G,"2023")</f>
        <v>0</v>
      </c>
      <c r="J305" s="54">
        <f t="shared" si="4"/>
        <v>0</v>
      </c>
    </row>
    <row r="306" spans="1:10" ht="15.75" customHeight="1" x14ac:dyDescent="0.2">
      <c r="A306" s="57">
        <v>247</v>
      </c>
      <c r="B306" s="58" t="s">
        <v>5095</v>
      </c>
      <c r="C306" s="57" t="s">
        <v>14755</v>
      </c>
      <c r="D306" s="57" t="s">
        <v>14755</v>
      </c>
      <c r="E306" s="57">
        <f>COUNTIFS('2024 -2025-2026'!$M:$M,B306,'2024 -2025-2026'!$K:$K,"SCI",'2024 -2025-2026'!$G:$G,"2023")</f>
        <v>0</v>
      </c>
      <c r="F306" s="57">
        <f>COUNTIFS('2024 -2025-2026'!$M:$M,B306,'2024 -2025-2026'!$K:$K,"Scopus/WoS Journals",'2024 -2025-2026'!$G:$G,"2023")</f>
        <v>0</v>
      </c>
      <c r="G306" s="57">
        <f>COUNTIFS('2024 -2025-2026'!$M:$M,B306,'2024 -2025-2026'!$K:$K,"Scopus/WoS Conference/Book Chapter/Others", '2024 -2025-2026'!$G:$G,"2023")</f>
        <v>0</v>
      </c>
      <c r="H306" s="54">
        <f>COUNTIFS('2024 -2025-2026'!$M:$M,B306,'2024 -2025-2026'!$K:$K,"Student Publication",'2024 -2025-2026'!$G:$G,"2023")</f>
        <v>0</v>
      </c>
      <c r="I306" s="54">
        <f>COUNTIFS('2024 -2025-2026'!$M:$M,B306,'2024 -2025-2026'!$K:$K,"Book",'2024 -2025-2026'!$G:$G,"2023")</f>
        <v>0</v>
      </c>
      <c r="J306" s="54">
        <f t="shared" si="4"/>
        <v>0</v>
      </c>
    </row>
    <row r="307" spans="1:10" ht="15.75" customHeight="1" x14ac:dyDescent="0.2">
      <c r="A307" s="57">
        <v>248</v>
      </c>
      <c r="B307" s="58" t="s">
        <v>8311</v>
      </c>
      <c r="C307" s="76"/>
      <c r="D307" s="76"/>
      <c r="E307" s="57">
        <f>COUNTIFS('2024 -2025-2026'!$M:$M,B307,'2024 -2025-2026'!$K:$K,"SCI",'2024 -2025-2026'!$G:$G,"2023")</f>
        <v>0</v>
      </c>
      <c r="F307" s="57">
        <f>COUNTIFS('2024 -2025-2026'!$M:$M,B307,'2024 -2025-2026'!$K:$K,"Scopus/WoS Journals",'2024 -2025-2026'!$G:$G,"2023")</f>
        <v>0</v>
      </c>
      <c r="G307" s="57">
        <f>COUNTIFS('2024 -2025-2026'!$M:$M,B307,'2024 -2025-2026'!$K:$K,"Scopus/WoS Conference/Book Chapter/Others", '2024 -2025-2026'!$G:$G,"2023")</f>
        <v>0</v>
      </c>
      <c r="H307" s="54">
        <f>COUNTIFS('2024 -2025-2026'!$M:$M,B307,'2024 -2025-2026'!$K:$K,"Student Publication",'2024 -2025-2026'!$G:$G,"2023")</f>
        <v>0</v>
      </c>
      <c r="I307" s="54">
        <f>COUNTIFS('2024 -2025-2026'!$M:$M,B307,'2024 -2025-2026'!$K:$K,"Book",'2024 -2025-2026'!$G:$G,"2023")</f>
        <v>0</v>
      </c>
      <c r="J307" s="54">
        <f t="shared" si="4"/>
        <v>0</v>
      </c>
    </row>
    <row r="308" spans="1:10" ht="15.75" customHeight="1" x14ac:dyDescent="0.25">
      <c r="A308" s="57">
        <v>302</v>
      </c>
      <c r="B308" s="69" t="s">
        <v>14596</v>
      </c>
      <c r="C308" s="70"/>
      <c r="D308" s="70"/>
      <c r="E308" s="57">
        <f>COUNTIFS('2024 -2025-2026'!$M:$M,B308,'2024 -2025-2026'!$K:$K,"SCI",'2024 -2025-2026'!$G:$G,"2023")</f>
        <v>0</v>
      </c>
      <c r="F308" s="57">
        <f>COUNTIFS('2024 -2025-2026'!$M:$M,B308,'2024 -2025-2026'!$K:$K,"Scopus/WoS Journals",'2024 -2025-2026'!$G:$G,"2023")</f>
        <v>0</v>
      </c>
      <c r="G308" s="57">
        <f>COUNTIFS('2024 -2025-2026'!$M:$M,B308,'2024 -2025-2026'!$K:$K,"Scopus/WoS Conference/Book Chapter/Others", '2024 -2025-2026'!$G:$G,"2023")</f>
        <v>0</v>
      </c>
      <c r="H308" s="54">
        <f>COUNTIFS('2024 -2025-2026'!$M:$M,B308,'2024 -2025-2026'!$K:$K,"Student Publication",'2024 -2025-2026'!$G:$G,"2023")</f>
        <v>0</v>
      </c>
      <c r="I308" s="54">
        <f>COUNTIFS('2024 -2025-2026'!$M:$M,B308,'2024 -2025-2026'!$K:$K,"Book",'2024 -2025-2026'!$G:$G,"2023")</f>
        <v>0</v>
      </c>
      <c r="J308" s="54">
        <f t="shared" si="4"/>
        <v>0</v>
      </c>
    </row>
    <row r="309" spans="1:10" ht="15.75" customHeight="1" x14ac:dyDescent="0.2">
      <c r="A309" s="57">
        <v>308</v>
      </c>
      <c r="B309" s="67" t="s">
        <v>14593</v>
      </c>
      <c r="C309" s="70"/>
      <c r="D309" s="70"/>
      <c r="E309" s="57">
        <f>COUNTIFS('2024 -2025-2026'!$M:$M,B309,'2024 -2025-2026'!$K:$K,"SCI",'2024 -2025-2026'!$G:$G,"2023")</f>
        <v>0</v>
      </c>
      <c r="F309" s="57">
        <f>COUNTIFS('2024 -2025-2026'!$M:$M,B309,'2024 -2025-2026'!$K:$K,"Scopus/WoS Journals",'2024 -2025-2026'!$G:$G,"2023")</f>
        <v>0</v>
      </c>
      <c r="G309" s="57">
        <f>COUNTIFS('2024 -2025-2026'!$M:$M,B309,'2024 -2025-2026'!$K:$K,"Scopus/WoS Conference/Book Chapter/Others", '2024 -2025-2026'!$G:$G,"2023")</f>
        <v>0</v>
      </c>
      <c r="H309" s="54">
        <f>COUNTIFS('2024 -2025-2026'!$M:$M,B309,'2024 -2025-2026'!$K:$K,"Student Publication",'2024 -2025-2026'!$G:$G,"2023")</f>
        <v>0</v>
      </c>
      <c r="I309" s="54">
        <f>COUNTIFS('2024 -2025-2026'!$M:$M,B309,'2024 -2025-2026'!$K:$K,"Book",'2024 -2025-2026'!$G:$G,"2023")</f>
        <v>0</v>
      </c>
      <c r="J309" s="54">
        <f t="shared" si="4"/>
        <v>0</v>
      </c>
    </row>
    <row r="310" spans="1:10" ht="15.75" customHeight="1" x14ac:dyDescent="0.25">
      <c r="A310" s="57">
        <v>309</v>
      </c>
      <c r="B310" s="69"/>
      <c r="C310" s="70"/>
      <c r="D310" s="70"/>
      <c r="E310" s="57">
        <f>COUNTIFS('2024 -2025-2026'!$M:$M,B310,'2024 -2025-2026'!$K:$K,"SCI",'2024 -2025-2026'!$G:$G,"2023")</f>
        <v>0</v>
      </c>
      <c r="F310" s="57">
        <f>COUNTIFS('2024 -2025-2026'!$M:$M,B310,'2024 -2025-2026'!$K:$K,"Scopus/WoS Journals",'2024 -2025-2026'!$G:$G,"2023")</f>
        <v>0</v>
      </c>
      <c r="G310" s="57">
        <f>COUNTIFS('2024 -2025-2026'!$M:$M,B310,'2024 -2025-2026'!$K:$K,"Scopus/WoS Conference/Book Chapter/Others", '2024 -2025-2026'!$G:$G,"2023")</f>
        <v>0</v>
      </c>
      <c r="H310" s="54">
        <f>COUNTIFS('2024 -2025-2026'!$M:$M,B310,'2024 -2025-2026'!$K:$K,"Student Publication",'2024 -2025-2026'!$G:$G,"2023")</f>
        <v>0</v>
      </c>
      <c r="I310" s="54">
        <f>COUNTIFS('2024 -2025-2026'!$M:$M,B310,'2024 -2025-2026'!$K:$K,"Book",'2024 -2025-2026'!$G:$G,"2023")</f>
        <v>0</v>
      </c>
      <c r="J310" s="54">
        <f t="shared" si="4"/>
        <v>0</v>
      </c>
    </row>
    <row r="311" spans="1:10" ht="15.75" customHeight="1" x14ac:dyDescent="0.25">
      <c r="A311" s="57">
        <v>310</v>
      </c>
      <c r="B311" s="69"/>
      <c r="C311" s="70"/>
      <c r="D311" s="70"/>
      <c r="E311" s="57">
        <f>COUNTIFS('2024 -2025-2026'!$M:$M,B311,'2024 -2025-2026'!$K:$K,"SCI",'2024 -2025-2026'!$G:$G,"2023")</f>
        <v>0</v>
      </c>
      <c r="F311" s="57">
        <f>COUNTIFS('2024 -2025-2026'!$M:$M,B311,'2024 -2025-2026'!$K:$K,"Scopus/WoS Journals",'2024 -2025-2026'!$G:$G,"2023")</f>
        <v>0</v>
      </c>
      <c r="G311" s="57">
        <f>COUNTIFS('2024 -2025-2026'!$M:$M,B311,'2024 -2025-2026'!$K:$K,"Scopus/WoS Conference/Book Chapter/Others", '2024 -2025-2026'!$G:$G,"2023")</f>
        <v>0</v>
      </c>
      <c r="H311" s="54">
        <f>COUNTIFS('2024 -2025-2026'!$M:$M,B311,'2024 -2025-2026'!$K:$K,"Student Publication",'2024 -2025-2026'!$G:$G,"2023")</f>
        <v>0</v>
      </c>
      <c r="I311" s="54">
        <f>COUNTIFS('2024 -2025-2026'!$M:$M,B311,'2024 -2025-2026'!$K:$K,"Book",'2024 -2025-2026'!$G:$G,"2023")</f>
        <v>0</v>
      </c>
      <c r="J311" s="54">
        <f t="shared" si="4"/>
        <v>0</v>
      </c>
    </row>
    <row r="312" spans="1:10" ht="15.75" customHeight="1" x14ac:dyDescent="0.25">
      <c r="A312" s="57">
        <v>311</v>
      </c>
      <c r="B312" s="69"/>
      <c r="C312" s="70"/>
      <c r="D312" s="70"/>
      <c r="E312" s="57">
        <f>COUNTIFS('2024 -2025-2026'!$M:$M,B312,'2024 -2025-2026'!$K:$K,"SCI",'2024 -2025-2026'!$G:$G,"2023")</f>
        <v>0</v>
      </c>
      <c r="F312" s="57">
        <f>COUNTIFS('2024 -2025-2026'!$M:$M,B312,'2024 -2025-2026'!$K:$K,"Scopus/WoS Journals",'2024 -2025-2026'!$G:$G,"2023")</f>
        <v>0</v>
      </c>
      <c r="G312" s="57">
        <f>COUNTIFS('2024 -2025-2026'!$M:$M,B312,'2024 -2025-2026'!$K:$K,"Scopus/WoS Conference/Book Chapter/Others", '2024 -2025-2026'!$G:$G,"2023")</f>
        <v>0</v>
      </c>
      <c r="H312" s="54">
        <f>COUNTIFS('2024 -2025-2026'!$M:$M,B312,'2024 -2025-2026'!$K:$K,"Student Publication",'2024 -2025-2026'!$G:$G,"2023")</f>
        <v>0</v>
      </c>
      <c r="I312" s="54">
        <f>COUNTIFS('2024 -2025-2026'!$M:$M,B312,'2024 -2025-2026'!$K:$K,"Book",'2024 -2025-2026'!$G:$G,"2023")</f>
        <v>0</v>
      </c>
      <c r="J312" s="54">
        <f t="shared" si="4"/>
        <v>0</v>
      </c>
    </row>
    <row r="313" spans="1:10" ht="15.75" customHeight="1" x14ac:dyDescent="0.25">
      <c r="A313" s="57">
        <v>312</v>
      </c>
      <c r="B313" s="69"/>
      <c r="C313" s="70"/>
      <c r="D313" s="70"/>
      <c r="E313" s="57">
        <f>COUNTIFS('2024 -2025-2026'!$M:$M,B313,'2024 -2025-2026'!$K:$K,"SCI",'2024 -2025-2026'!$G:$G,"2023")</f>
        <v>0</v>
      </c>
      <c r="F313" s="57">
        <f>COUNTIFS('2024 -2025-2026'!$M:$M,B313,'2024 -2025-2026'!$K:$K,"Scopus/WoS Journals",'2024 -2025-2026'!$G:$G,"2023")</f>
        <v>0</v>
      </c>
      <c r="G313" s="57">
        <f>COUNTIFS('2024 -2025-2026'!$M:$M,B313,'2024 -2025-2026'!$K:$K,"Scopus/WoS Conference/Book Chapter/Others", '2024 -2025-2026'!$G:$G,"2023")</f>
        <v>0</v>
      </c>
      <c r="H313" s="54">
        <f>COUNTIFS('2024 -2025-2026'!$M:$M,B313,'2024 -2025-2026'!$K:$K,"Student Publication",'2024 -2025-2026'!$G:$G,"2023")</f>
        <v>0</v>
      </c>
      <c r="I313" s="54">
        <f>COUNTIFS('2024 -2025-2026'!$M:$M,B313,'2024 -2025-2026'!$K:$K,"Book",'2024 -2025-2026'!$G:$G,"2023")</f>
        <v>0</v>
      </c>
      <c r="J313" s="54">
        <f t="shared" si="4"/>
        <v>0</v>
      </c>
    </row>
    <row r="314" spans="1:10" ht="15.75" customHeight="1" x14ac:dyDescent="0.25">
      <c r="A314" s="57">
        <v>313</v>
      </c>
      <c r="B314" s="69"/>
      <c r="C314" s="70"/>
      <c r="D314" s="70"/>
      <c r="E314" s="57">
        <f>COUNTIFS('2024 -2025-2026'!$M:$M,B314,'2024 -2025-2026'!$K:$K,"SCI",'2024 -2025-2026'!$G:$G,"2023")</f>
        <v>0</v>
      </c>
      <c r="F314" s="57">
        <f>COUNTIFS('2024 -2025-2026'!$M:$M,B314,'2024 -2025-2026'!$K:$K,"Scopus/WoS Journals",'2024 -2025-2026'!$G:$G,"2023")</f>
        <v>0</v>
      </c>
      <c r="G314" s="57">
        <f>COUNTIFS('2024 -2025-2026'!$M:$M,B314,'2024 -2025-2026'!$K:$K,"Scopus/WoS Conference/Book Chapter/Others", '2024 -2025-2026'!$G:$G,"2023")</f>
        <v>0</v>
      </c>
      <c r="H314" s="54">
        <f>COUNTIFS('2024 -2025-2026'!$M:$M,B314,'2024 -2025-2026'!$K:$K,"Student Publication",'2024 -2025-2026'!$G:$G,"2023")</f>
        <v>0</v>
      </c>
      <c r="I314" s="54">
        <f>COUNTIFS('2024 -2025-2026'!$M:$M,B314,'2024 -2025-2026'!$K:$K,"Book",'2024 -2025-2026'!$G:$G,"2023")</f>
        <v>0</v>
      </c>
      <c r="J314" s="54">
        <f t="shared" si="4"/>
        <v>0</v>
      </c>
    </row>
    <row r="315" spans="1:10" ht="15.75" customHeight="1" x14ac:dyDescent="0.25">
      <c r="A315" s="57">
        <v>314</v>
      </c>
      <c r="B315" s="69"/>
      <c r="C315" s="70"/>
      <c r="D315" s="70"/>
      <c r="E315" s="57">
        <f>COUNTIFS('2024 -2025-2026'!$M:$M,B315,'2024 -2025-2026'!$K:$K,"SCI",'2024 -2025-2026'!$G:$G,"2023")</f>
        <v>0</v>
      </c>
      <c r="F315" s="57">
        <f>COUNTIFS('2024 -2025-2026'!$M:$M,B315,'2024 -2025-2026'!$K:$K,"Scopus/WoS Journals",'2024 -2025-2026'!$G:$G,"2023")</f>
        <v>0</v>
      </c>
      <c r="G315" s="57">
        <f>COUNTIFS('2024 -2025-2026'!$M:$M,B315,'2024 -2025-2026'!$K:$K,"Scopus/WoS Conference/Book Chapter/Others", '2024 -2025-2026'!$G:$G,"2023")</f>
        <v>0</v>
      </c>
      <c r="H315" s="54">
        <f>COUNTIFS('2024 -2025-2026'!$M:$M,B315,'2024 -2025-2026'!$K:$K,"Student Publication",'2024 -2025-2026'!$G:$G,"2023")</f>
        <v>0</v>
      </c>
      <c r="I315" s="54">
        <f>COUNTIFS('2024 -2025-2026'!$M:$M,B315,'2024 -2025-2026'!$K:$K,"Book",'2024 -2025-2026'!$G:$G,"2023")</f>
        <v>0</v>
      </c>
      <c r="J315" s="54">
        <f t="shared" si="4"/>
        <v>0</v>
      </c>
    </row>
    <row r="316" spans="1:10" ht="15.75" customHeight="1" x14ac:dyDescent="0.25">
      <c r="A316" s="57">
        <v>315</v>
      </c>
      <c r="B316" s="69"/>
      <c r="C316" s="70"/>
      <c r="D316" s="70"/>
      <c r="E316" s="57">
        <f>COUNTIFS('2024 -2025-2026'!$M:$M,B316,'2024 -2025-2026'!$K:$K,"SCI",'2024 -2025-2026'!$G:$G,"2023")</f>
        <v>0</v>
      </c>
      <c r="F316" s="57">
        <f>COUNTIFS('2024 -2025-2026'!$M:$M,B316,'2024 -2025-2026'!$K:$K,"Scopus/WoS Journals",'2024 -2025-2026'!$G:$G,"2023")</f>
        <v>0</v>
      </c>
      <c r="G316" s="57">
        <f>COUNTIFS('2024 -2025-2026'!$M:$M,B316,'2024 -2025-2026'!$K:$K,"Scopus/WoS Conference/Book Chapter/Others", '2024 -2025-2026'!$G:$G,"2023")</f>
        <v>0</v>
      </c>
      <c r="H316" s="54">
        <f>COUNTIFS('2024 -2025-2026'!$M:$M,B316,'2024 -2025-2026'!$K:$K,"Student Publication",'2024 -2025-2026'!$G:$G,"2023")</f>
        <v>0</v>
      </c>
      <c r="I316" s="54">
        <f>COUNTIFS('2024 -2025-2026'!$M:$M,B316,'2024 -2025-2026'!$K:$K,"Book",'2024 -2025-2026'!$G:$G,"2023")</f>
        <v>0</v>
      </c>
      <c r="J316" s="54">
        <f t="shared" si="4"/>
        <v>0</v>
      </c>
    </row>
    <row r="317" spans="1:10" ht="15.75" customHeight="1" x14ac:dyDescent="0.25">
      <c r="A317" s="57">
        <v>316</v>
      </c>
      <c r="B317" s="69"/>
      <c r="C317" s="70"/>
      <c r="D317" s="70"/>
      <c r="E317" s="57">
        <f>COUNTIFS('2024 -2025-2026'!$M:$M,B317,'2024 -2025-2026'!$K:$K,"SCI",'2024 -2025-2026'!$G:$G,"2023")</f>
        <v>0</v>
      </c>
      <c r="F317" s="57">
        <f>COUNTIFS('2024 -2025-2026'!$M:$M,B317,'2024 -2025-2026'!$K:$K,"Scopus/WoS Journals",'2024 -2025-2026'!$G:$G,"2023")</f>
        <v>0</v>
      </c>
      <c r="G317" s="57">
        <f>COUNTIFS('2024 -2025-2026'!$M:$M,B317,'2024 -2025-2026'!$K:$K,"Scopus/WoS Conference/Book Chapter/Others", '2024 -2025-2026'!$G:$G,"2023")</f>
        <v>0</v>
      </c>
      <c r="H317" s="54">
        <f>COUNTIFS('2024 -2025-2026'!$M:$M,B317,'2024 -2025-2026'!$K:$K,"Student Publication",'2024 -2025-2026'!$G:$G,"2023")</f>
        <v>0</v>
      </c>
      <c r="I317" s="54">
        <f>COUNTIFS('2024 -2025-2026'!$M:$M,B317,'2024 -2025-2026'!$K:$K,"Book",'2024 -2025-2026'!$G:$G,"2023")</f>
        <v>0</v>
      </c>
      <c r="J317" s="54">
        <f t="shared" si="4"/>
        <v>0</v>
      </c>
    </row>
    <row r="318" spans="1:10" ht="15.75" customHeight="1" x14ac:dyDescent="0.25">
      <c r="A318" s="57">
        <v>317</v>
      </c>
      <c r="B318" s="69"/>
      <c r="C318" s="70"/>
      <c r="D318" s="70"/>
      <c r="E318" s="57">
        <f>COUNTIFS('2024 -2025-2026'!$M:$M,B318,'2024 -2025-2026'!$K:$K,"SCI",'2024 -2025-2026'!$G:$G,"2023")</f>
        <v>0</v>
      </c>
      <c r="F318" s="57">
        <f>COUNTIFS('2024 -2025-2026'!$M:$M,B318,'2024 -2025-2026'!$K:$K,"Scopus/WoS Journals",'2024 -2025-2026'!$G:$G,"2023")</f>
        <v>0</v>
      </c>
      <c r="G318" s="57">
        <f>COUNTIFS('2024 -2025-2026'!$M:$M,B318,'2024 -2025-2026'!$K:$K,"Scopus/WoS Conference/Book Chapter/Others", '2024 -2025-2026'!$G:$G,"2023")</f>
        <v>0</v>
      </c>
      <c r="H318" s="54">
        <f>COUNTIFS('2024 -2025-2026'!$M:$M,B318,'2024 -2025-2026'!$K:$K,"Student Publication",'2024 -2025-2026'!$G:$G,"2023")</f>
        <v>0</v>
      </c>
      <c r="I318" s="54">
        <f>COUNTIFS('2024 -2025-2026'!$M:$M,B318,'2024 -2025-2026'!$K:$K,"Book",'2024 -2025-2026'!$G:$G,"2023")</f>
        <v>0</v>
      </c>
      <c r="J318" s="54">
        <f t="shared" si="4"/>
        <v>0</v>
      </c>
    </row>
    <row r="319" spans="1:10" ht="15.75" customHeight="1" x14ac:dyDescent="0.25">
      <c r="A319" s="57">
        <v>318</v>
      </c>
      <c r="B319" s="69"/>
      <c r="C319" s="70"/>
      <c r="D319" s="70"/>
      <c r="E319" s="57">
        <f>COUNTIFS('2024 -2025-2026'!$M:$M,B319,'2024 -2025-2026'!$K:$K,"SCI",'2024 -2025-2026'!$G:$G,"2023")</f>
        <v>0</v>
      </c>
      <c r="F319" s="57">
        <f>COUNTIFS('2024 -2025-2026'!$M:$M,B319,'2024 -2025-2026'!$K:$K,"Scopus/WoS Journals",'2024 -2025-2026'!$G:$G,"2023")</f>
        <v>0</v>
      </c>
      <c r="G319" s="57">
        <f>COUNTIFS('2024 -2025-2026'!$M:$M,B319,'2024 -2025-2026'!$K:$K,"Scopus/WoS Conference/Book Chapter/Others", '2024 -2025-2026'!$G:$G,"2023")</f>
        <v>0</v>
      </c>
      <c r="H319" s="54">
        <f>COUNTIFS('2024 -2025-2026'!$M:$M,B319,'2024 -2025-2026'!$K:$K,"Student Publication",'2024 -2025-2026'!$G:$G,"2023")</f>
        <v>0</v>
      </c>
      <c r="I319" s="54">
        <f>COUNTIFS('2024 -2025-2026'!$M:$M,B319,'2024 -2025-2026'!$K:$K,"Book",'2024 -2025-2026'!$G:$G,"2023")</f>
        <v>0</v>
      </c>
      <c r="J319" s="54">
        <f t="shared" si="4"/>
        <v>0</v>
      </c>
    </row>
    <row r="320" spans="1:10" ht="15.75" customHeight="1" x14ac:dyDescent="0.25">
      <c r="A320" s="57">
        <v>319</v>
      </c>
      <c r="B320" s="69"/>
      <c r="C320" s="70"/>
      <c r="D320" s="70"/>
      <c r="E320" s="57">
        <f>COUNTIFS('2024 -2025-2026'!$M:$M,B320,'2024 -2025-2026'!$K:$K,"SCI",'2024 -2025-2026'!$G:$G,"2023")</f>
        <v>0</v>
      </c>
      <c r="F320" s="57">
        <f>COUNTIFS('2024 -2025-2026'!$M:$M,B320,'2024 -2025-2026'!$K:$K,"Scopus/WoS Journals",'2024 -2025-2026'!$G:$G,"2023")</f>
        <v>0</v>
      </c>
      <c r="G320" s="57">
        <f>COUNTIFS('2024 -2025-2026'!$M:$M,B320,'2024 -2025-2026'!$K:$K,"Scopus/WoS Conference/Book Chapter/Others", '2024 -2025-2026'!$G:$G,"2023")</f>
        <v>0</v>
      </c>
      <c r="H320" s="54">
        <f>COUNTIFS('2024 -2025-2026'!$M:$M,B320,'2024 -2025-2026'!$K:$K,"Student Publication",'2024 -2025-2026'!$G:$G,"2023")</f>
        <v>0</v>
      </c>
      <c r="I320" s="54">
        <f>COUNTIFS('2024 -2025-2026'!$M:$M,B320,'2024 -2025-2026'!$K:$K,"Book",'2024 -2025-2026'!$G:$G,"2023")</f>
        <v>0</v>
      </c>
      <c r="J320" s="54">
        <f t="shared" si="4"/>
        <v>0</v>
      </c>
    </row>
    <row r="321" spans="1:10" ht="15.75" customHeight="1" x14ac:dyDescent="0.25">
      <c r="A321" s="57">
        <v>320</v>
      </c>
      <c r="B321" s="69"/>
      <c r="C321" s="70"/>
      <c r="D321" s="70"/>
      <c r="E321" s="57">
        <f>COUNTIFS('2024 -2025-2026'!$M:$M,B321,'2024 -2025-2026'!$K:$K,"SCI",'2024 -2025-2026'!$G:$G,"2023")</f>
        <v>0</v>
      </c>
      <c r="F321" s="57">
        <f>COUNTIFS('2024 -2025-2026'!$M:$M,B321,'2024 -2025-2026'!$K:$K,"Scopus/WoS Journals",'2024 -2025-2026'!$G:$G,"2023")</f>
        <v>0</v>
      </c>
      <c r="G321" s="57">
        <f>COUNTIFS('2024 -2025-2026'!$M:$M,B321,'2024 -2025-2026'!$K:$K,"Scopus/WoS Conference/Book Chapter/Others", '2024 -2025-2026'!$G:$G,"2023")</f>
        <v>0</v>
      </c>
      <c r="H321" s="54">
        <f>COUNTIFS('2024 -2025-2026'!$M:$M,B321,'2024 -2025-2026'!$K:$K,"Student Publication",'2024 -2025-2026'!$G:$G,"2023")</f>
        <v>0</v>
      </c>
      <c r="I321" s="54">
        <f>COUNTIFS('2024 -2025-2026'!$M:$M,B321,'2024 -2025-2026'!$K:$K,"Book",'2024 -2025-2026'!$G:$G,"2023")</f>
        <v>0</v>
      </c>
      <c r="J321" s="54">
        <f t="shared" si="4"/>
        <v>0</v>
      </c>
    </row>
    <row r="322" spans="1:10" ht="15.75" customHeight="1" x14ac:dyDescent="0.25">
      <c r="A322" s="57">
        <v>321</v>
      </c>
      <c r="B322" s="69"/>
      <c r="C322" s="70"/>
      <c r="D322" s="70"/>
      <c r="E322" s="57">
        <f>COUNTIFS('2024 -2025-2026'!$M:$M,B322,'2024 -2025-2026'!$K:$K,"SCI",'2024 -2025-2026'!$G:$G,"2023")</f>
        <v>0</v>
      </c>
      <c r="F322" s="57">
        <f>COUNTIFS('2024 -2025-2026'!$M:$M,B322,'2024 -2025-2026'!$K:$K,"Scopus/WoS Journals",'2024 -2025-2026'!$G:$G,"2023")</f>
        <v>0</v>
      </c>
      <c r="G322" s="57">
        <f>COUNTIFS('2024 -2025-2026'!$M:$M,B322,'2024 -2025-2026'!$K:$K,"Scopus/WoS Conference/Book Chapter/Others", '2024 -2025-2026'!$G:$G,"2023")</f>
        <v>0</v>
      </c>
      <c r="H322" s="54">
        <f>COUNTIFS('2024 -2025-2026'!$M:$M,B322,'2024 -2025-2026'!$K:$K,"Student Publication",'2024 -2025-2026'!$G:$G,"2023")</f>
        <v>0</v>
      </c>
      <c r="I322" s="54">
        <f>COUNTIFS('2024 -2025-2026'!$M:$M,B322,'2024 -2025-2026'!$K:$K,"Book",'2024 -2025-2026'!$G:$G,"2023")</f>
        <v>0</v>
      </c>
      <c r="J322" s="54">
        <f t="shared" ref="J322:J389" si="5">SUM(E322:H322)</f>
        <v>0</v>
      </c>
    </row>
    <row r="323" spans="1:10" ht="15.75" customHeight="1" x14ac:dyDescent="0.25">
      <c r="A323" s="57">
        <v>322</v>
      </c>
      <c r="B323" s="69"/>
      <c r="C323" s="70"/>
      <c r="D323" s="70"/>
      <c r="E323" s="57">
        <f>COUNTIFS('2024 -2025-2026'!$M:$M,B323,'2024 -2025-2026'!$K:$K,"SCI",'2024 -2025-2026'!$G:$G,"2023")</f>
        <v>0</v>
      </c>
      <c r="F323" s="57">
        <f>COUNTIFS('2024 -2025-2026'!$M:$M,B323,'2024 -2025-2026'!$K:$K,"Scopus/WoS Journals",'2024 -2025-2026'!$G:$G,"2023")</f>
        <v>0</v>
      </c>
      <c r="G323" s="57">
        <f>COUNTIFS('2024 -2025-2026'!$M:$M,B323,'2024 -2025-2026'!$K:$K,"Scopus/WoS Conference/Book Chapter/Others", '2024 -2025-2026'!$G:$G,"2023")</f>
        <v>0</v>
      </c>
      <c r="H323" s="54">
        <f>COUNTIFS('2024 -2025-2026'!$M:$M,B323,'2024 -2025-2026'!$K:$K,"Student Publication",'2024 -2025-2026'!$G:$G,"2023")</f>
        <v>0</v>
      </c>
      <c r="I323" s="54">
        <f>COUNTIFS('2024 -2025-2026'!$M:$M,B323,'2024 -2025-2026'!$K:$K,"Book",'2024 -2025-2026'!$G:$G,"2023")</f>
        <v>0</v>
      </c>
      <c r="J323" s="54">
        <f t="shared" si="5"/>
        <v>0</v>
      </c>
    </row>
    <row r="324" spans="1:10" ht="15.75" customHeight="1" x14ac:dyDescent="0.25">
      <c r="A324" s="57">
        <v>323</v>
      </c>
      <c r="B324" s="69"/>
      <c r="C324" s="70"/>
      <c r="D324" s="70"/>
      <c r="E324" s="57">
        <f>COUNTIFS('2024 -2025-2026'!$M:$M,B324,'2024 -2025-2026'!$K:$K,"SCI",'2024 -2025-2026'!$G:$G,"2023")</f>
        <v>0</v>
      </c>
      <c r="F324" s="57">
        <f>COUNTIFS('2024 -2025-2026'!$M:$M,B324,'2024 -2025-2026'!$K:$K,"Scopus/WoS Journals",'2024 -2025-2026'!$G:$G,"2023")</f>
        <v>0</v>
      </c>
      <c r="G324" s="57">
        <f>COUNTIFS('2024 -2025-2026'!$M:$M,B324,'2024 -2025-2026'!$K:$K,"Scopus/WoS Conference/Book Chapter/Others", '2024 -2025-2026'!$G:$G,"2023")</f>
        <v>0</v>
      </c>
      <c r="H324" s="54">
        <f>COUNTIFS('2024 -2025-2026'!$M:$M,B324,'2024 -2025-2026'!$K:$K,"Student Publication",'2024 -2025-2026'!$G:$G,"2023")</f>
        <v>0</v>
      </c>
      <c r="I324" s="54">
        <f>COUNTIFS('2024 -2025-2026'!$M:$M,B324,'2024 -2025-2026'!$K:$K,"Book",'2024 -2025-2026'!$G:$G,"2023")</f>
        <v>0</v>
      </c>
      <c r="J324" s="54">
        <f t="shared" si="5"/>
        <v>0</v>
      </c>
    </row>
    <row r="325" spans="1:10" ht="15.75" customHeight="1" x14ac:dyDescent="0.25">
      <c r="A325" s="57">
        <v>324</v>
      </c>
      <c r="B325" s="69"/>
      <c r="C325" s="70"/>
      <c r="D325" s="70"/>
      <c r="E325" s="57">
        <f>COUNTIFS('2024 -2025-2026'!$M:$M,B325,'2024 -2025-2026'!$K:$K,"SCI",'2024 -2025-2026'!$G:$G,"2023")</f>
        <v>0</v>
      </c>
      <c r="F325" s="57">
        <f>COUNTIFS('2024 -2025-2026'!$M:$M,B325,'2024 -2025-2026'!$K:$K,"Scopus/WoS Journals",'2024 -2025-2026'!$G:$G,"2023")</f>
        <v>0</v>
      </c>
      <c r="G325" s="57">
        <f>COUNTIFS('2024 -2025-2026'!$M:$M,B325,'2024 -2025-2026'!$K:$K,"Scopus/WoS Conference/Book Chapter/Others", '2024 -2025-2026'!$G:$G,"2023")</f>
        <v>0</v>
      </c>
      <c r="H325" s="54">
        <f>COUNTIFS('2024 -2025-2026'!$M:$M,B325,'2024 -2025-2026'!$K:$K,"Student Publication",'2024 -2025-2026'!$G:$G,"2023")</f>
        <v>0</v>
      </c>
      <c r="I325" s="54">
        <f>COUNTIFS('2024 -2025-2026'!$M:$M,B325,'2024 -2025-2026'!$K:$K,"Book",'2024 -2025-2026'!$G:$G,"2023")</f>
        <v>0</v>
      </c>
      <c r="J325" s="54">
        <f t="shared" si="5"/>
        <v>0</v>
      </c>
    </row>
    <row r="326" spans="1:10" ht="15.75" customHeight="1" x14ac:dyDescent="0.25">
      <c r="A326" s="57">
        <v>325</v>
      </c>
      <c r="B326" s="69"/>
      <c r="C326" s="70"/>
      <c r="D326" s="70"/>
      <c r="E326" s="57">
        <f>COUNTIFS('2024 -2025-2026'!$M:$M,B326,'2024 -2025-2026'!$K:$K,"SCI",'2024 -2025-2026'!$G:$G,"2023")</f>
        <v>0</v>
      </c>
      <c r="F326" s="57">
        <f>COUNTIFS('2024 -2025-2026'!$M:$M,B326,'2024 -2025-2026'!$K:$K,"Scopus/WoS Journals",'2024 -2025-2026'!$G:$G,"2023")</f>
        <v>0</v>
      </c>
      <c r="G326" s="57">
        <f>COUNTIFS('2024 -2025-2026'!$M:$M,B326,'2024 -2025-2026'!$K:$K,"Scopus/WoS Conference/Book Chapter/Others", '2024 -2025-2026'!$G:$G,"2023")</f>
        <v>0</v>
      </c>
      <c r="H326" s="54">
        <f>COUNTIFS('2024 -2025-2026'!$M:$M,B326,'2024 -2025-2026'!$K:$K,"Student Publication",'2024 -2025-2026'!$G:$G,"2023")</f>
        <v>0</v>
      </c>
      <c r="I326" s="54">
        <f>COUNTIFS('2024 -2025-2026'!$M:$M,B326,'2024 -2025-2026'!$K:$K,"Book",'2024 -2025-2026'!$G:$G,"2023")</f>
        <v>0</v>
      </c>
      <c r="J326" s="54">
        <f t="shared" si="5"/>
        <v>0</v>
      </c>
    </row>
    <row r="327" spans="1:10" ht="15.75" customHeight="1" x14ac:dyDescent="0.25">
      <c r="A327" s="57">
        <v>326</v>
      </c>
      <c r="B327" s="69"/>
      <c r="C327" s="70"/>
      <c r="D327" s="70"/>
      <c r="E327" s="57">
        <f>COUNTIFS('2024 -2025-2026'!$M:$M,B327,'2024 -2025-2026'!$K:$K,"SCI",'2024 -2025-2026'!$G:$G,"2023")</f>
        <v>0</v>
      </c>
      <c r="F327" s="57">
        <f>COUNTIFS('2024 -2025-2026'!$M:$M,B327,'2024 -2025-2026'!$K:$K,"Scopus/WoS Journals",'2024 -2025-2026'!$G:$G,"2023")</f>
        <v>0</v>
      </c>
      <c r="G327" s="57">
        <f>COUNTIFS('2024 -2025-2026'!$M:$M,B327,'2024 -2025-2026'!$K:$K,"Scopus/WoS Conference/Book Chapter/Others", '2024 -2025-2026'!$G:$G,"2023")</f>
        <v>0</v>
      </c>
      <c r="H327" s="54">
        <f>COUNTIFS('2024 -2025-2026'!$M:$M,B327,'2024 -2025-2026'!$K:$K,"Student Publication",'2024 -2025-2026'!$G:$G,"2023")</f>
        <v>0</v>
      </c>
      <c r="I327" s="54">
        <f>COUNTIFS('2024 -2025-2026'!$M:$M,B327,'2024 -2025-2026'!$K:$K,"Book",'2024 -2025-2026'!$G:$G,"2023")</f>
        <v>0</v>
      </c>
      <c r="J327" s="54">
        <f t="shared" si="5"/>
        <v>0</v>
      </c>
    </row>
    <row r="328" spans="1:10" ht="15.75" customHeight="1" x14ac:dyDescent="0.25">
      <c r="A328" s="57">
        <v>327</v>
      </c>
      <c r="B328" s="69"/>
      <c r="C328" s="70"/>
      <c r="D328" s="70"/>
      <c r="E328" s="57"/>
      <c r="F328" s="57"/>
      <c r="G328" s="57"/>
      <c r="H328" s="54"/>
      <c r="I328" s="54">
        <f>COUNTIFS('2024 -2025-2026'!$M:$M,B328,'2024 -2025-2026'!$K:$K,"Book",'2024 -2025-2026'!$G:$G,"2023")</f>
        <v>0</v>
      </c>
      <c r="J328" s="54">
        <f t="shared" si="5"/>
        <v>0</v>
      </c>
    </row>
    <row r="329" spans="1:10" ht="15.75" customHeight="1" x14ac:dyDescent="0.25">
      <c r="A329" s="57">
        <v>328</v>
      </c>
      <c r="B329" s="69"/>
      <c r="C329" s="70"/>
      <c r="D329" s="70"/>
      <c r="E329" s="57"/>
      <c r="F329" s="57"/>
      <c r="G329" s="57"/>
      <c r="H329" s="54"/>
      <c r="I329" s="54">
        <f>COUNTIFS('2024 -2025-2026'!$M:$M,B329,'2024 -2025-2026'!$K:$K,"Book",'2024 -2025-2026'!$G:$G,"2023")</f>
        <v>0</v>
      </c>
      <c r="J329" s="54">
        <f t="shared" si="5"/>
        <v>0</v>
      </c>
    </row>
    <row r="330" spans="1:10" ht="15.75" customHeight="1" x14ac:dyDescent="0.25">
      <c r="A330" s="57">
        <v>329</v>
      </c>
      <c r="B330" s="69"/>
      <c r="C330" s="70"/>
      <c r="D330" s="70"/>
      <c r="E330" s="57"/>
      <c r="F330" s="57"/>
      <c r="G330" s="57"/>
      <c r="H330" s="54"/>
      <c r="I330" s="54">
        <f>COUNTIFS('2024 -2025-2026'!$M:$M,B330,'2024 -2025-2026'!$K:$K,"Book",'2024 -2025-2026'!$G:$G,"2023")</f>
        <v>0</v>
      </c>
      <c r="J330" s="54">
        <f t="shared" si="5"/>
        <v>0</v>
      </c>
    </row>
    <row r="331" spans="1:10" ht="15.75" customHeight="1" x14ac:dyDescent="0.25">
      <c r="A331" s="57">
        <v>330</v>
      </c>
      <c r="B331" s="69"/>
      <c r="C331" s="70"/>
      <c r="D331" s="70"/>
      <c r="E331" s="57"/>
      <c r="F331" s="57"/>
      <c r="G331" s="57"/>
      <c r="H331" s="54"/>
      <c r="I331" s="54">
        <f>COUNTIFS('2024 -2025-2026'!$M:$M,B331,'2024 -2025-2026'!$K:$K,"Book",'2024 -2025-2026'!$G:$G,"2023")</f>
        <v>0</v>
      </c>
      <c r="J331" s="54">
        <f t="shared" si="5"/>
        <v>0</v>
      </c>
    </row>
    <row r="332" spans="1:10" ht="15.75" customHeight="1" x14ac:dyDescent="0.25">
      <c r="A332" s="57">
        <v>331</v>
      </c>
      <c r="B332" s="69"/>
      <c r="C332" s="70"/>
      <c r="D332" s="70"/>
      <c r="E332" s="57"/>
      <c r="F332" s="57"/>
      <c r="G332" s="57"/>
      <c r="H332" s="54"/>
      <c r="I332" s="54">
        <f>COUNTIFS('2024 -2025-2026'!$M:$M,B332,'2024 -2025-2026'!$K:$K,"Book",'2024 -2025-2026'!$G:$G,"2023")</f>
        <v>0</v>
      </c>
      <c r="J332" s="54">
        <f t="shared" si="5"/>
        <v>0</v>
      </c>
    </row>
    <row r="333" spans="1:10" ht="15.75" customHeight="1" x14ac:dyDescent="0.25">
      <c r="A333" s="57">
        <v>332</v>
      </c>
      <c r="B333" s="69"/>
      <c r="C333" s="70"/>
      <c r="D333" s="70"/>
      <c r="E333" s="57"/>
      <c r="F333" s="57"/>
      <c r="G333" s="57"/>
      <c r="H333" s="54"/>
      <c r="I333" s="54">
        <f>COUNTIFS('2024 -2025-2026'!$M:$M,B333,'2024 -2025-2026'!$K:$K,"Book",'2024 -2025-2026'!$G:$G,"2023")</f>
        <v>0</v>
      </c>
      <c r="J333" s="54">
        <f t="shared" si="5"/>
        <v>0</v>
      </c>
    </row>
    <row r="334" spans="1:10" ht="15.75" customHeight="1" x14ac:dyDescent="0.25">
      <c r="A334" s="57">
        <v>333</v>
      </c>
      <c r="B334" s="69"/>
      <c r="C334" s="70"/>
      <c r="D334" s="70"/>
      <c r="E334" s="57"/>
      <c r="F334" s="57"/>
      <c r="G334" s="57"/>
      <c r="H334" s="54"/>
      <c r="I334" s="54">
        <f>COUNTIFS('2024 -2025-2026'!$M:$M,B334,'2024 -2025-2026'!$K:$K,"Book",'2024 -2025-2026'!$G:$G,"2023")</f>
        <v>0</v>
      </c>
      <c r="J334" s="54">
        <f t="shared" si="5"/>
        <v>0</v>
      </c>
    </row>
    <row r="335" spans="1:10" ht="15.75" customHeight="1" x14ac:dyDescent="0.25">
      <c r="A335" s="57">
        <v>334</v>
      </c>
      <c r="B335" s="69"/>
      <c r="C335" s="70"/>
      <c r="D335" s="70"/>
      <c r="E335" s="57"/>
      <c r="F335" s="57"/>
      <c r="G335" s="57"/>
      <c r="H335" s="54"/>
      <c r="I335" s="54">
        <f>COUNTIFS('2024 -2025-2026'!$M:$M,B335,'2024 -2025-2026'!$K:$K,"Book",'2024 -2025-2026'!$G:$G,"2023")</f>
        <v>0</v>
      </c>
      <c r="J335" s="54">
        <f t="shared" si="5"/>
        <v>0</v>
      </c>
    </row>
    <row r="336" spans="1:10" ht="15.75" customHeight="1" x14ac:dyDescent="0.25">
      <c r="A336" s="57">
        <v>335</v>
      </c>
      <c r="B336" s="69"/>
      <c r="C336" s="70"/>
      <c r="D336" s="70"/>
      <c r="E336" s="57"/>
      <c r="F336" s="57"/>
      <c r="G336" s="57"/>
      <c r="H336" s="54"/>
      <c r="I336" s="54">
        <f>COUNTIFS('2024 -2025-2026'!$M:$M,B336,'2024 -2025-2026'!$K:$K,"Book",'2024 -2025-2026'!$G:$G,"2023")</f>
        <v>0</v>
      </c>
      <c r="J336" s="54">
        <f t="shared" si="5"/>
        <v>0</v>
      </c>
    </row>
    <row r="337" spans="1:10" ht="15.75" customHeight="1" x14ac:dyDescent="0.25">
      <c r="A337" s="57">
        <v>336</v>
      </c>
      <c r="B337" s="69"/>
      <c r="C337" s="70"/>
      <c r="D337" s="70"/>
      <c r="E337" s="57"/>
      <c r="F337" s="57"/>
      <c r="G337" s="57"/>
      <c r="H337" s="54"/>
      <c r="I337" s="54">
        <f>COUNTIFS('2024 -2025-2026'!$M:$M,B337,'2024 -2025-2026'!$K:$K,"Book",'2024 -2025-2026'!$G:$G,"2023")</f>
        <v>0</v>
      </c>
      <c r="J337" s="54">
        <f t="shared" si="5"/>
        <v>0</v>
      </c>
    </row>
    <row r="338" spans="1:10" ht="15.75" customHeight="1" x14ac:dyDescent="0.25">
      <c r="A338" s="57">
        <v>337</v>
      </c>
      <c r="B338" s="69"/>
      <c r="C338" s="70"/>
      <c r="D338" s="70"/>
      <c r="E338" s="57"/>
      <c r="F338" s="57"/>
      <c r="G338" s="57"/>
      <c r="H338" s="54"/>
      <c r="I338" s="54">
        <f>COUNTIFS('2024 -2025-2026'!$M:$M,B338,'2024 -2025-2026'!$K:$K,"Book",'2024 -2025-2026'!$G:$G,"2023")</f>
        <v>0</v>
      </c>
      <c r="J338" s="54">
        <f t="shared" si="5"/>
        <v>0</v>
      </c>
    </row>
    <row r="339" spans="1:10" ht="15.75" customHeight="1" x14ac:dyDescent="0.25">
      <c r="A339" s="57">
        <v>338</v>
      </c>
      <c r="B339" s="69"/>
      <c r="C339" s="70"/>
      <c r="D339" s="70"/>
      <c r="E339" s="57"/>
      <c r="F339" s="57"/>
      <c r="G339" s="57"/>
      <c r="H339" s="54"/>
      <c r="I339" s="54">
        <f>COUNTIFS('2024 -2025-2026'!$M:$M,B339,'2024 -2025-2026'!$K:$K,"Book",'2024 -2025-2026'!$G:$G,"2023")</f>
        <v>0</v>
      </c>
      <c r="J339" s="54">
        <f t="shared" si="5"/>
        <v>0</v>
      </c>
    </row>
    <row r="340" spans="1:10" ht="15.75" customHeight="1" x14ac:dyDescent="0.25">
      <c r="A340" s="57">
        <v>339</v>
      </c>
      <c r="B340" s="69"/>
      <c r="C340" s="70"/>
      <c r="D340" s="70"/>
      <c r="E340" s="57"/>
      <c r="F340" s="57"/>
      <c r="G340" s="57"/>
      <c r="H340" s="54"/>
      <c r="I340" s="54">
        <f>COUNTIFS('2024 -2025-2026'!$M:$M,B340,'2024 -2025-2026'!$K:$K,"Book",'2024 -2025-2026'!$G:$G,"2023")</f>
        <v>0</v>
      </c>
      <c r="J340" s="54">
        <f t="shared" si="5"/>
        <v>0</v>
      </c>
    </row>
    <row r="341" spans="1:10" ht="15.75" customHeight="1" x14ac:dyDescent="0.25">
      <c r="A341" s="57">
        <v>340</v>
      </c>
      <c r="B341" s="69"/>
      <c r="C341" s="70"/>
      <c r="D341" s="70"/>
      <c r="E341" s="57"/>
      <c r="F341" s="57"/>
      <c r="G341" s="57"/>
      <c r="H341" s="54"/>
      <c r="I341" s="54">
        <f>COUNTIFS('2024 -2025-2026'!$M:$M,B341,'2024 -2025-2026'!$K:$K,"Book",'2024 -2025-2026'!$G:$G,"2023")</f>
        <v>0</v>
      </c>
      <c r="J341" s="54">
        <f t="shared" si="5"/>
        <v>0</v>
      </c>
    </row>
    <row r="342" spans="1:10" ht="15.75" customHeight="1" x14ac:dyDescent="0.25">
      <c r="A342" s="57">
        <v>341</v>
      </c>
      <c r="B342" s="69"/>
      <c r="C342" s="70"/>
      <c r="D342" s="70"/>
      <c r="E342" s="57"/>
      <c r="F342" s="57"/>
      <c r="G342" s="57"/>
      <c r="H342" s="54"/>
      <c r="I342" s="54">
        <f>COUNTIFS('2024 -2025-2026'!$M:$M,B342,'2024 -2025-2026'!$K:$K,"Book",'2024 -2025-2026'!$G:$G,"2023")</f>
        <v>0</v>
      </c>
      <c r="J342" s="54">
        <f t="shared" si="5"/>
        <v>0</v>
      </c>
    </row>
    <row r="343" spans="1:10" ht="15.75" customHeight="1" x14ac:dyDescent="0.25">
      <c r="A343" s="57">
        <v>342</v>
      </c>
      <c r="B343" s="69"/>
      <c r="C343" s="70"/>
      <c r="D343" s="70"/>
      <c r="E343" s="57"/>
      <c r="F343" s="57"/>
      <c r="G343" s="57"/>
      <c r="H343" s="54"/>
      <c r="I343" s="54">
        <f>COUNTIFS('2024 -2025-2026'!$M:$M,B343,'2024 -2025-2026'!$K:$K,"Book",'2024 -2025-2026'!$G:$G,"2023")</f>
        <v>0</v>
      </c>
      <c r="J343" s="54">
        <f t="shared" si="5"/>
        <v>0</v>
      </c>
    </row>
    <row r="344" spans="1:10" ht="15.75" customHeight="1" x14ac:dyDescent="0.25">
      <c r="A344" s="57">
        <v>343</v>
      </c>
      <c r="B344" s="69"/>
      <c r="C344" s="70"/>
      <c r="D344" s="70"/>
      <c r="E344" s="57"/>
      <c r="F344" s="57"/>
      <c r="G344" s="57"/>
      <c r="H344" s="54"/>
      <c r="I344" s="54">
        <f>COUNTIFS('2024 -2025-2026'!$M:$M,B344,'2024 -2025-2026'!$K:$K,"Book",'2024 -2025-2026'!$G:$G,"2023")</f>
        <v>0</v>
      </c>
      <c r="J344" s="54">
        <f t="shared" si="5"/>
        <v>0</v>
      </c>
    </row>
    <row r="345" spans="1:10" ht="15.75" customHeight="1" x14ac:dyDescent="0.25">
      <c r="A345" s="57">
        <v>344</v>
      </c>
      <c r="B345" s="69"/>
      <c r="C345" s="70"/>
      <c r="D345" s="70"/>
      <c r="E345" s="57"/>
      <c r="F345" s="57"/>
      <c r="G345" s="57"/>
      <c r="H345" s="54"/>
      <c r="I345" s="54">
        <f>COUNTIFS('2024 -2025-2026'!$M:$M,B345,'2024 -2025-2026'!$K:$K,"Book",'2024 -2025-2026'!$G:$G,"2023")</f>
        <v>0</v>
      </c>
      <c r="J345" s="54">
        <f t="shared" si="5"/>
        <v>0</v>
      </c>
    </row>
    <row r="346" spans="1:10" ht="15.75" customHeight="1" x14ac:dyDescent="0.25">
      <c r="A346" s="57">
        <v>345</v>
      </c>
      <c r="B346" s="69"/>
      <c r="C346" s="70"/>
      <c r="D346" s="70"/>
      <c r="E346" s="57"/>
      <c r="F346" s="57"/>
      <c r="G346" s="57"/>
      <c r="H346" s="54"/>
      <c r="I346" s="54">
        <f>COUNTIFS('2024 -2025-2026'!$M:$M,B346,'2024 -2025-2026'!$K:$K,"Book",'2024 -2025-2026'!$G:$G,"2023")</f>
        <v>0</v>
      </c>
      <c r="J346" s="54">
        <f t="shared" si="5"/>
        <v>0</v>
      </c>
    </row>
    <row r="347" spans="1:10" ht="15.75" customHeight="1" x14ac:dyDescent="0.25">
      <c r="A347" s="57">
        <v>346</v>
      </c>
      <c r="B347" s="69"/>
      <c r="C347" s="70"/>
      <c r="D347" s="70"/>
      <c r="E347" s="57"/>
      <c r="F347" s="57"/>
      <c r="G347" s="57"/>
      <c r="H347" s="54"/>
      <c r="I347" s="54">
        <f>COUNTIFS('2024 -2025-2026'!$M:$M,B347,'2024 -2025-2026'!$K:$K,"Book",'2024 -2025-2026'!$G:$G,"2023")</f>
        <v>0</v>
      </c>
      <c r="J347" s="54">
        <f t="shared" si="5"/>
        <v>0</v>
      </c>
    </row>
    <row r="348" spans="1:10" ht="15.75" customHeight="1" x14ac:dyDescent="0.25">
      <c r="A348" s="57">
        <v>347</v>
      </c>
      <c r="B348" s="69"/>
      <c r="C348" s="70"/>
      <c r="D348" s="70"/>
      <c r="E348" s="57"/>
      <c r="F348" s="57"/>
      <c r="G348" s="57"/>
      <c r="H348" s="54"/>
      <c r="I348" s="54">
        <f>COUNTIFS('2024 -2025-2026'!$M:$M,B348,'2024 -2025-2026'!$K:$K,"Book",'2024 -2025-2026'!$G:$G,"2023")</f>
        <v>0</v>
      </c>
      <c r="J348" s="54">
        <f t="shared" si="5"/>
        <v>0</v>
      </c>
    </row>
    <row r="349" spans="1:10" ht="15.75" customHeight="1" x14ac:dyDescent="0.25">
      <c r="A349" s="57">
        <v>348</v>
      </c>
      <c r="B349" s="69"/>
      <c r="C349" s="70"/>
      <c r="D349" s="70"/>
      <c r="E349" s="57"/>
      <c r="F349" s="57"/>
      <c r="G349" s="57"/>
      <c r="H349" s="54"/>
      <c r="I349" s="54">
        <f>COUNTIFS('2024 -2025-2026'!$M:$M,B349,'2024 -2025-2026'!$K:$K,"Book",'2024 -2025-2026'!$G:$G,"2023")</f>
        <v>0</v>
      </c>
      <c r="J349" s="54">
        <f t="shared" si="5"/>
        <v>0</v>
      </c>
    </row>
    <row r="350" spans="1:10" ht="15.75" customHeight="1" x14ac:dyDescent="0.25">
      <c r="A350" s="57">
        <v>349</v>
      </c>
      <c r="B350" s="69"/>
      <c r="C350" s="70"/>
      <c r="D350" s="70"/>
      <c r="E350" s="57"/>
      <c r="F350" s="57"/>
      <c r="G350" s="57"/>
      <c r="H350" s="54"/>
      <c r="I350" s="54">
        <f>COUNTIFS('2024 -2025-2026'!$M:$M,B350,'2024 -2025-2026'!$K:$K,"Book",'2024 -2025-2026'!$G:$G,"2023")</f>
        <v>0</v>
      </c>
      <c r="J350" s="54">
        <f t="shared" si="5"/>
        <v>0</v>
      </c>
    </row>
    <row r="351" spans="1:10" ht="15.75" customHeight="1" x14ac:dyDescent="0.25">
      <c r="A351" s="57">
        <v>350</v>
      </c>
      <c r="B351" s="69"/>
      <c r="C351" s="70"/>
      <c r="D351" s="70"/>
      <c r="E351" s="57"/>
      <c r="F351" s="57"/>
      <c r="G351" s="57"/>
      <c r="H351" s="54"/>
      <c r="I351" s="54">
        <f>COUNTIFS('2024 -2025-2026'!$M:$M,B351,'2024 -2025-2026'!$K:$K,"Book",'2024 -2025-2026'!$G:$G,"2023")</f>
        <v>0</v>
      </c>
      <c r="J351" s="54">
        <f t="shared" si="5"/>
        <v>0</v>
      </c>
    </row>
    <row r="352" spans="1:10" ht="15.75" customHeight="1" x14ac:dyDescent="0.25">
      <c r="A352" s="57">
        <v>351</v>
      </c>
      <c r="B352" s="69"/>
      <c r="C352" s="70"/>
      <c r="D352" s="70"/>
      <c r="E352" s="57"/>
      <c r="F352" s="57"/>
      <c r="G352" s="57"/>
      <c r="H352" s="54"/>
      <c r="I352" s="54">
        <f>COUNTIFS('2024 -2025-2026'!$M:$M,B352,'2024 -2025-2026'!$K:$K,"Book",'2024 -2025-2026'!$G:$G,"2023")</f>
        <v>0</v>
      </c>
      <c r="J352" s="54">
        <f t="shared" si="5"/>
        <v>0</v>
      </c>
    </row>
    <row r="353" spans="1:10" ht="15.75" customHeight="1" x14ac:dyDescent="0.25">
      <c r="A353" s="57">
        <v>352</v>
      </c>
      <c r="B353" s="69"/>
      <c r="C353" s="70"/>
      <c r="D353" s="70"/>
      <c r="E353" s="57"/>
      <c r="F353" s="57"/>
      <c r="G353" s="57"/>
      <c r="H353" s="54"/>
      <c r="I353" s="54">
        <f>COUNTIFS('2024 -2025-2026'!$M:$M,B353,'2024 -2025-2026'!$K:$K,"Book",'2024 -2025-2026'!$G:$G,"2023")</f>
        <v>0</v>
      </c>
      <c r="J353" s="54">
        <f t="shared" si="5"/>
        <v>0</v>
      </c>
    </row>
    <row r="354" spans="1:10" ht="15.75" customHeight="1" x14ac:dyDescent="0.25">
      <c r="A354" s="57">
        <v>353</v>
      </c>
      <c r="B354" s="69"/>
      <c r="C354" s="70"/>
      <c r="D354" s="70"/>
      <c r="E354" s="57"/>
      <c r="F354" s="57"/>
      <c r="G354" s="57"/>
      <c r="H354" s="54"/>
      <c r="I354" s="54">
        <f>COUNTIFS('2024 -2025-2026'!$M:$M,B354,'2024 -2025-2026'!$K:$K,"Book",'2024 -2025-2026'!$G:$G,"2023")</f>
        <v>0</v>
      </c>
      <c r="J354" s="54">
        <f t="shared" si="5"/>
        <v>0</v>
      </c>
    </row>
    <row r="355" spans="1:10" ht="15.75" customHeight="1" x14ac:dyDescent="0.25">
      <c r="A355" s="57">
        <v>354</v>
      </c>
      <c r="B355" s="69"/>
      <c r="C355" s="70"/>
      <c r="D355" s="70"/>
      <c r="E355" s="57"/>
      <c r="F355" s="57"/>
      <c r="G355" s="57"/>
      <c r="H355" s="54"/>
      <c r="I355" s="54">
        <f>COUNTIFS('2024 -2025-2026'!$M:$M,B355,'2024 -2025-2026'!$K:$K,"Book",'2024 -2025-2026'!$G:$G,"2023")</f>
        <v>0</v>
      </c>
      <c r="J355" s="54">
        <f t="shared" si="5"/>
        <v>0</v>
      </c>
    </row>
    <row r="356" spans="1:10" ht="15.75" customHeight="1" x14ac:dyDescent="0.25">
      <c r="A356" s="57">
        <v>355</v>
      </c>
      <c r="B356" s="69"/>
      <c r="C356" s="70"/>
      <c r="D356" s="70"/>
      <c r="E356" s="57"/>
      <c r="F356" s="57"/>
      <c r="G356" s="57"/>
      <c r="H356" s="54"/>
      <c r="I356" s="54">
        <f>COUNTIFS('2024 -2025-2026'!$M:$M,B356,'2024 -2025-2026'!$K:$K,"Book",'2024 -2025-2026'!$G:$G,"2023")</f>
        <v>0</v>
      </c>
      <c r="J356" s="54">
        <f t="shared" si="5"/>
        <v>0</v>
      </c>
    </row>
    <row r="357" spans="1:10" ht="15.75" customHeight="1" x14ac:dyDescent="0.25">
      <c r="A357" s="57">
        <v>356</v>
      </c>
      <c r="B357" s="69"/>
      <c r="C357" s="70"/>
      <c r="D357" s="70"/>
      <c r="E357" s="57"/>
      <c r="F357" s="57"/>
      <c r="G357" s="57"/>
      <c r="H357" s="54"/>
      <c r="I357" s="54">
        <f>COUNTIFS('2024 -2025-2026'!$M:$M,B357,'2024 -2025-2026'!$K:$K,"Book",'2024 -2025-2026'!$G:$G,"2023")</f>
        <v>0</v>
      </c>
      <c r="J357" s="54">
        <f t="shared" si="5"/>
        <v>0</v>
      </c>
    </row>
    <row r="358" spans="1:10" ht="15.75" customHeight="1" x14ac:dyDescent="0.25">
      <c r="A358" s="57">
        <v>357</v>
      </c>
      <c r="B358" s="69"/>
      <c r="C358" s="70"/>
      <c r="D358" s="70"/>
      <c r="E358" s="57"/>
      <c r="F358" s="57"/>
      <c r="G358" s="57"/>
      <c r="H358" s="54"/>
      <c r="I358" s="54">
        <f>COUNTIFS('2024 -2025-2026'!$M:$M,B358,'2024 -2025-2026'!$K:$K,"Book",'2024 -2025-2026'!$G:$G,"2023")</f>
        <v>0</v>
      </c>
      <c r="J358" s="54">
        <f t="shared" si="5"/>
        <v>0</v>
      </c>
    </row>
    <row r="359" spans="1:10" ht="15.75" customHeight="1" x14ac:dyDescent="0.25">
      <c r="A359" s="57">
        <v>358</v>
      </c>
      <c r="B359" s="69"/>
      <c r="C359" s="70"/>
      <c r="D359" s="70"/>
      <c r="E359" s="57"/>
      <c r="F359" s="57"/>
      <c r="G359" s="57"/>
      <c r="H359" s="54"/>
      <c r="I359" s="54">
        <f>COUNTIFS('2024 -2025-2026'!$M:$M,B359,'2024 -2025-2026'!$K:$K,"Book",'2024 -2025-2026'!$G:$G,"2023")</f>
        <v>0</v>
      </c>
      <c r="J359" s="54">
        <f t="shared" si="5"/>
        <v>0</v>
      </c>
    </row>
    <row r="360" spans="1:10" ht="15.75" customHeight="1" x14ac:dyDescent="0.25">
      <c r="A360" s="57">
        <v>359</v>
      </c>
      <c r="B360" s="69"/>
      <c r="C360" s="70"/>
      <c r="D360" s="70"/>
      <c r="E360" s="57"/>
      <c r="F360" s="57"/>
      <c r="G360" s="57"/>
      <c r="H360" s="54"/>
      <c r="I360" s="54">
        <f>COUNTIFS('2024 -2025-2026'!$M:$M,B360,'2024 -2025-2026'!$K:$K,"Book",'2024 -2025-2026'!$G:$G,"2023")</f>
        <v>0</v>
      </c>
      <c r="J360" s="54">
        <f t="shared" si="5"/>
        <v>0</v>
      </c>
    </row>
    <row r="361" spans="1:10" ht="15.75" customHeight="1" x14ac:dyDescent="0.25">
      <c r="A361" s="57">
        <v>360</v>
      </c>
      <c r="B361" s="69"/>
      <c r="C361" s="70"/>
      <c r="D361" s="70"/>
      <c r="E361" s="57"/>
      <c r="F361" s="57"/>
      <c r="G361" s="57"/>
      <c r="H361" s="54"/>
      <c r="I361" s="54">
        <f>COUNTIFS('2024 -2025-2026'!$M:$M,B361,'2024 -2025-2026'!$K:$K,"Book",'2024 -2025-2026'!$G:$G,"2023")</f>
        <v>0</v>
      </c>
      <c r="J361" s="54">
        <f t="shared" si="5"/>
        <v>0</v>
      </c>
    </row>
    <row r="362" spans="1:10" ht="15.75" customHeight="1" x14ac:dyDescent="0.25">
      <c r="A362" s="57">
        <v>361</v>
      </c>
      <c r="B362" s="69"/>
      <c r="C362" s="70"/>
      <c r="D362" s="70"/>
      <c r="E362" s="57"/>
      <c r="F362" s="57"/>
      <c r="G362" s="57"/>
      <c r="H362" s="54"/>
      <c r="I362" s="54">
        <f>COUNTIFS('2024 -2025-2026'!$M:$M,B362,'2024 -2025-2026'!$K:$K,"Book",'2024 -2025-2026'!$G:$G,"2023")</f>
        <v>0</v>
      </c>
      <c r="J362" s="54">
        <f t="shared" si="5"/>
        <v>0</v>
      </c>
    </row>
    <row r="363" spans="1:10" ht="15.75" customHeight="1" x14ac:dyDescent="0.25">
      <c r="A363" s="57">
        <v>362</v>
      </c>
      <c r="B363" s="69"/>
      <c r="C363" s="70"/>
      <c r="D363" s="70"/>
      <c r="E363" s="57"/>
      <c r="F363" s="57"/>
      <c r="G363" s="57"/>
      <c r="H363" s="54"/>
      <c r="I363" s="54">
        <f>COUNTIFS('2024 -2025-2026'!$M:$M,B363,'2024 -2025-2026'!$K:$K,"Book",'2024 -2025-2026'!$G:$G,"2023")</f>
        <v>0</v>
      </c>
      <c r="J363" s="54">
        <f t="shared" si="5"/>
        <v>0</v>
      </c>
    </row>
    <row r="364" spans="1:10" ht="15.75" customHeight="1" x14ac:dyDescent="0.25">
      <c r="A364" s="57">
        <v>363</v>
      </c>
      <c r="B364" s="69"/>
      <c r="C364" s="70"/>
      <c r="D364" s="70"/>
      <c r="E364" s="57"/>
      <c r="F364" s="57"/>
      <c r="G364" s="57"/>
      <c r="H364" s="54"/>
      <c r="I364" s="54">
        <f>COUNTIFS('2024 -2025-2026'!$M:$M,B364,'2024 -2025-2026'!$K:$K,"Book",'2024 -2025-2026'!$G:$G,"2023")</f>
        <v>0</v>
      </c>
      <c r="J364" s="54">
        <f t="shared" si="5"/>
        <v>0</v>
      </c>
    </row>
    <row r="365" spans="1:10" ht="15.75" customHeight="1" x14ac:dyDescent="0.25">
      <c r="A365" s="57">
        <v>364</v>
      </c>
      <c r="B365" s="69"/>
      <c r="C365" s="70"/>
      <c r="D365" s="70"/>
      <c r="E365" s="57"/>
      <c r="F365" s="57"/>
      <c r="G365" s="57"/>
      <c r="H365" s="54"/>
      <c r="I365" s="54">
        <f>COUNTIFS('2024 -2025-2026'!$M:$M,B365,'2024 -2025-2026'!$K:$K,"Book",'2024 -2025-2026'!$G:$G,"2023")</f>
        <v>0</v>
      </c>
      <c r="J365" s="54">
        <f t="shared" si="5"/>
        <v>0</v>
      </c>
    </row>
    <row r="366" spans="1:10" ht="15.75" customHeight="1" x14ac:dyDescent="0.25">
      <c r="A366" s="57">
        <v>365</v>
      </c>
      <c r="B366" s="69"/>
      <c r="C366" s="70"/>
      <c r="D366" s="70"/>
      <c r="E366" s="57"/>
      <c r="F366" s="57"/>
      <c r="G366" s="57"/>
      <c r="H366" s="54"/>
      <c r="I366" s="54">
        <f>COUNTIFS('2024 -2025-2026'!$M:$M,B366,'2024 -2025-2026'!$K:$K,"Book",'2024 -2025-2026'!$G:$G,"2023")</f>
        <v>0</v>
      </c>
      <c r="J366" s="54">
        <f t="shared" si="5"/>
        <v>0</v>
      </c>
    </row>
    <row r="367" spans="1:10" ht="15.75" customHeight="1" x14ac:dyDescent="0.25">
      <c r="A367" s="57">
        <v>366</v>
      </c>
      <c r="B367" s="69"/>
      <c r="C367" s="70"/>
      <c r="D367" s="70"/>
      <c r="E367" s="57"/>
      <c r="F367" s="57"/>
      <c r="G367" s="57"/>
      <c r="H367" s="54"/>
      <c r="I367" s="54">
        <f>COUNTIFS('2024 -2025-2026'!$M:$M,B367,'2024 -2025-2026'!$K:$K,"Book",'2024 -2025-2026'!$G:$G,"2023")</f>
        <v>0</v>
      </c>
      <c r="J367" s="54">
        <f t="shared" si="5"/>
        <v>0</v>
      </c>
    </row>
    <row r="368" spans="1:10" ht="15.75" customHeight="1" x14ac:dyDescent="0.25">
      <c r="A368" s="57">
        <v>367</v>
      </c>
      <c r="B368" s="69"/>
      <c r="C368" s="70"/>
      <c r="D368" s="70"/>
      <c r="E368" s="57"/>
      <c r="F368" s="57"/>
      <c r="G368" s="57"/>
      <c r="H368" s="54"/>
      <c r="I368" s="54">
        <f>COUNTIFS('2024 -2025-2026'!$M:$M,B368,'2024 -2025-2026'!$K:$K,"Book",'2024 -2025-2026'!$G:$G,"2023")</f>
        <v>0</v>
      </c>
      <c r="J368" s="54">
        <f t="shared" si="5"/>
        <v>0</v>
      </c>
    </row>
    <row r="369" spans="1:10" ht="15.75" customHeight="1" x14ac:dyDescent="0.25">
      <c r="A369" s="57">
        <v>368</v>
      </c>
      <c r="B369" s="69"/>
      <c r="C369" s="70"/>
      <c r="D369" s="70"/>
      <c r="E369" s="57"/>
      <c r="F369" s="57"/>
      <c r="G369" s="57"/>
      <c r="H369" s="54"/>
      <c r="I369" s="54">
        <f>COUNTIFS('2024 -2025-2026'!$M:$M,B369,'2024 -2025-2026'!$K:$K,"Book",'2024 -2025-2026'!$G:$G,"2023")</f>
        <v>0</v>
      </c>
      <c r="J369" s="54">
        <f t="shared" si="5"/>
        <v>0</v>
      </c>
    </row>
    <row r="370" spans="1:10" ht="15.75" customHeight="1" x14ac:dyDescent="0.25">
      <c r="A370" s="57">
        <v>369</v>
      </c>
      <c r="B370" s="69"/>
      <c r="C370" s="70"/>
      <c r="D370" s="70"/>
      <c r="E370" s="57"/>
      <c r="F370" s="57"/>
      <c r="G370" s="57"/>
      <c r="H370" s="54"/>
      <c r="I370" s="54">
        <f>COUNTIFS('2024 -2025-2026'!$M:$M,B370,'2024 -2025-2026'!$K:$K,"Book",'2024 -2025-2026'!$G:$G,"2023")</f>
        <v>0</v>
      </c>
      <c r="J370" s="54">
        <f t="shared" si="5"/>
        <v>0</v>
      </c>
    </row>
    <row r="371" spans="1:10" ht="15.75" customHeight="1" x14ac:dyDescent="0.25">
      <c r="A371" s="57">
        <v>370</v>
      </c>
      <c r="B371" s="69"/>
      <c r="C371" s="70"/>
      <c r="D371" s="70"/>
      <c r="E371" s="57"/>
      <c r="F371" s="57"/>
      <c r="G371" s="57"/>
      <c r="H371" s="54"/>
      <c r="I371" s="54">
        <f>COUNTIFS('2024 -2025-2026'!$M:$M,B371,'2024 -2025-2026'!$K:$K,"Book",'2024 -2025-2026'!$G:$G,"2023")</f>
        <v>0</v>
      </c>
      <c r="J371" s="54">
        <f t="shared" si="5"/>
        <v>0</v>
      </c>
    </row>
    <row r="372" spans="1:10" ht="15.75" customHeight="1" x14ac:dyDescent="0.25">
      <c r="A372" s="57">
        <v>371</v>
      </c>
      <c r="B372" s="69"/>
      <c r="C372" s="70"/>
      <c r="D372" s="70"/>
      <c r="E372" s="57"/>
      <c r="F372" s="57"/>
      <c r="G372" s="57"/>
      <c r="H372" s="54"/>
      <c r="I372" s="54">
        <f>COUNTIFS('2024 -2025-2026'!$M:$M,B372,'2024 -2025-2026'!$K:$K,"Book",'2024 -2025-2026'!$G:$G,"2023")</f>
        <v>0</v>
      </c>
      <c r="J372" s="54">
        <f t="shared" si="5"/>
        <v>0</v>
      </c>
    </row>
    <row r="373" spans="1:10" ht="15.75" customHeight="1" x14ac:dyDescent="0.25">
      <c r="A373" s="57"/>
      <c r="B373" s="69"/>
      <c r="C373" s="70"/>
      <c r="D373" s="70"/>
      <c r="E373" s="57"/>
      <c r="F373" s="57"/>
      <c r="G373" s="57"/>
      <c r="H373" s="54"/>
      <c r="I373" s="54">
        <f>COUNTIFS('2024 -2025-2026'!$M:$M,B373,'2024 -2025-2026'!$K:$K,"Book",'2024 -2025-2026'!$G:$G,"2023")</f>
        <v>0</v>
      </c>
      <c r="J373" s="54">
        <f t="shared" si="5"/>
        <v>0</v>
      </c>
    </row>
    <row r="374" spans="1:10" ht="15.75" customHeight="1" x14ac:dyDescent="0.2">
      <c r="A374" s="61"/>
      <c r="B374" s="77"/>
      <c r="C374" s="61"/>
      <c r="D374" s="61"/>
      <c r="E374" s="57"/>
      <c r="F374" s="57"/>
      <c r="G374" s="57"/>
      <c r="H374" s="54"/>
      <c r="I374" s="54">
        <f>COUNTIFS('2024 -2025-2026'!$M:$M,B374,'2024 -2025-2026'!$K:$K,"Book",'2024 -2025-2026'!$G:$G,"2023")</f>
        <v>0</v>
      </c>
      <c r="J374" s="54">
        <f t="shared" si="5"/>
        <v>0</v>
      </c>
    </row>
    <row r="375" spans="1:10" ht="15.75" customHeight="1" x14ac:dyDescent="0.2">
      <c r="A375" s="61"/>
      <c r="B375" s="77"/>
      <c r="C375" s="61"/>
      <c r="D375" s="61"/>
      <c r="E375" s="57"/>
      <c r="F375" s="57"/>
      <c r="G375" s="57"/>
      <c r="H375" s="54"/>
      <c r="I375" s="54">
        <f>COUNTIFS('2024 -2025-2026'!$M:$M,B375,'2024 -2025-2026'!$K:$K,"Book",'2024 -2025-2026'!$G:$G,"2023")</f>
        <v>0</v>
      </c>
      <c r="J375" s="54">
        <f t="shared" si="5"/>
        <v>0</v>
      </c>
    </row>
    <row r="376" spans="1:10" ht="15.75" customHeight="1" x14ac:dyDescent="0.2">
      <c r="A376" s="61"/>
      <c r="B376" s="77"/>
      <c r="C376" s="61"/>
      <c r="D376" s="61"/>
      <c r="E376" s="57"/>
      <c r="F376" s="57"/>
      <c r="G376" s="57"/>
      <c r="H376" s="54"/>
      <c r="I376" s="54">
        <f>COUNTIFS('2024 -2025-2026'!$M:$M,B376,'2024 -2025-2026'!$K:$K,"Book",'2024 -2025-2026'!$G:$G,"2023")</f>
        <v>0</v>
      </c>
      <c r="J376" s="54">
        <f t="shared" si="5"/>
        <v>0</v>
      </c>
    </row>
    <row r="377" spans="1:10" ht="15.75" customHeight="1" x14ac:dyDescent="0.2">
      <c r="A377" s="61"/>
      <c r="B377" s="77"/>
      <c r="C377" s="61"/>
      <c r="D377" s="61"/>
      <c r="E377" s="57"/>
      <c r="F377" s="57"/>
      <c r="G377" s="57"/>
      <c r="H377" s="54"/>
      <c r="I377" s="54">
        <f>COUNTIFS('2024 -2025-2026'!$M:$M,B377,'2024 -2025-2026'!$K:$K,"Book",'2024 -2025-2026'!$G:$G,"2023")</f>
        <v>0</v>
      </c>
      <c r="J377" s="54">
        <f t="shared" si="5"/>
        <v>0</v>
      </c>
    </row>
    <row r="378" spans="1:10" ht="15.75" customHeight="1" x14ac:dyDescent="0.2">
      <c r="A378" s="61"/>
      <c r="B378" s="77"/>
      <c r="C378" s="61"/>
      <c r="D378" s="61"/>
      <c r="E378" s="57"/>
      <c r="F378" s="57"/>
      <c r="G378" s="57"/>
      <c r="H378" s="54"/>
      <c r="I378" s="54">
        <f>COUNTIFS('2024 -2025-2026'!$M:$M,B378,'2024 -2025-2026'!$K:$K,"Book",'2024 -2025-2026'!$G:$G,"2023")</f>
        <v>0</v>
      </c>
      <c r="J378" s="54">
        <f t="shared" si="5"/>
        <v>0</v>
      </c>
    </row>
    <row r="379" spans="1:10" ht="15.75" customHeight="1" x14ac:dyDescent="0.2">
      <c r="A379" s="61"/>
      <c r="B379" s="77"/>
      <c r="C379" s="61"/>
      <c r="D379" s="61"/>
      <c r="E379" s="57"/>
      <c r="F379" s="57"/>
      <c r="G379" s="57"/>
      <c r="H379" s="54"/>
      <c r="I379" s="54">
        <f>COUNTIFS('2024 -2025-2026'!$M:$M,B379,'2024 -2025-2026'!$K:$K,"Book",'2024 -2025-2026'!$G:$G,"2023")</f>
        <v>0</v>
      </c>
      <c r="J379" s="54">
        <f t="shared" si="5"/>
        <v>0</v>
      </c>
    </row>
    <row r="380" spans="1:10" ht="15.75" customHeight="1" x14ac:dyDescent="0.2">
      <c r="A380" s="61"/>
      <c r="B380" s="77"/>
      <c r="C380" s="61"/>
      <c r="D380" s="61"/>
      <c r="E380" s="57"/>
      <c r="F380" s="57"/>
      <c r="G380" s="57"/>
      <c r="H380" s="54"/>
      <c r="I380" s="54">
        <f>COUNTIFS('2024 -2025-2026'!$M:$M,B380,'2024 -2025-2026'!$K:$K,"Book",'2024 -2025-2026'!$G:$G,"2023")</f>
        <v>0</v>
      </c>
      <c r="J380" s="54">
        <f t="shared" si="5"/>
        <v>0</v>
      </c>
    </row>
    <row r="381" spans="1:10" ht="15.75" customHeight="1" x14ac:dyDescent="0.2">
      <c r="A381" s="61"/>
      <c r="B381" s="77"/>
      <c r="C381" s="61"/>
      <c r="D381" s="61"/>
      <c r="E381" s="57"/>
      <c r="F381" s="57"/>
      <c r="G381" s="57"/>
      <c r="H381" s="54"/>
      <c r="I381" s="54">
        <f>COUNTIFS('2024 -2025-2026'!$M:$M,B381,'2024 -2025-2026'!$K:$K,"Book",'2024 -2025-2026'!$G:$G,"2023")</f>
        <v>0</v>
      </c>
      <c r="J381" s="54">
        <f t="shared" si="5"/>
        <v>0</v>
      </c>
    </row>
    <row r="382" spans="1:10" ht="15.75" customHeight="1" x14ac:dyDescent="0.2">
      <c r="A382" s="61"/>
      <c r="B382" s="77"/>
      <c r="C382" s="61"/>
      <c r="D382" s="61"/>
      <c r="E382" s="57"/>
      <c r="F382" s="57"/>
      <c r="G382" s="57"/>
      <c r="H382" s="54"/>
      <c r="I382" s="54">
        <f>COUNTIFS('2024 -2025-2026'!$M:$M,B382,'2024 -2025-2026'!$K:$K,"Book",'2024 -2025-2026'!$G:$G,"2023")</f>
        <v>0</v>
      </c>
      <c r="J382" s="54">
        <f t="shared" si="5"/>
        <v>0</v>
      </c>
    </row>
    <row r="383" spans="1:10" ht="15.75" customHeight="1" x14ac:dyDescent="0.2">
      <c r="A383" s="61"/>
      <c r="B383" s="77"/>
      <c r="C383" s="61"/>
      <c r="D383" s="61"/>
      <c r="E383" s="57"/>
      <c r="F383" s="57"/>
      <c r="G383" s="57"/>
      <c r="H383" s="54"/>
      <c r="I383" s="54">
        <f>COUNTIFS('2024 -2025-2026'!$M:$M,B383,'2024 -2025-2026'!$K:$K,"Book",'2024 -2025-2026'!$G:$G,"2023")</f>
        <v>0</v>
      </c>
      <c r="J383" s="54">
        <f t="shared" si="5"/>
        <v>0</v>
      </c>
    </row>
    <row r="384" spans="1:10" ht="15.75" customHeight="1" x14ac:dyDescent="0.2">
      <c r="A384" s="61"/>
      <c r="B384" s="77"/>
      <c r="C384" s="61"/>
      <c r="D384" s="61"/>
      <c r="E384" s="57"/>
      <c r="F384" s="57"/>
      <c r="G384" s="57"/>
      <c r="H384" s="54"/>
      <c r="I384" s="54">
        <f>COUNTIFS('2024 -2025-2026'!$M:$M,B384,'2024 -2025-2026'!$K:$K,"Book",'2024 -2025-2026'!$G:$G,"2023")</f>
        <v>0</v>
      </c>
      <c r="J384" s="54">
        <f t="shared" si="5"/>
        <v>0</v>
      </c>
    </row>
    <row r="385" spans="1:10" ht="15.75" customHeight="1" x14ac:dyDescent="0.2">
      <c r="A385" s="61"/>
      <c r="B385" s="77"/>
      <c r="C385" s="61"/>
      <c r="D385" s="61"/>
      <c r="E385" s="57"/>
      <c r="F385" s="57"/>
      <c r="G385" s="57"/>
      <c r="H385" s="54"/>
      <c r="I385" s="54">
        <f>COUNTIFS('2024 -2025-2026'!$M:$M,B385,'2024 -2025-2026'!$K:$K,"Book",'2024 -2025-2026'!$G:$G,"2023")</f>
        <v>0</v>
      </c>
      <c r="J385" s="54">
        <f t="shared" si="5"/>
        <v>0</v>
      </c>
    </row>
    <row r="386" spans="1:10" ht="15.75" customHeight="1" x14ac:dyDescent="0.2">
      <c r="A386" s="61"/>
      <c r="B386" s="77"/>
      <c r="C386" s="61"/>
      <c r="D386" s="61"/>
      <c r="E386" s="57"/>
      <c r="F386" s="57"/>
      <c r="G386" s="57"/>
      <c r="H386" s="54"/>
      <c r="I386" s="54">
        <f>COUNTIFS('2024 -2025-2026'!$M:$M,B386,'2024 -2025-2026'!$K:$K,"Book",'2024 -2025-2026'!$G:$G,"2023")</f>
        <v>0</v>
      </c>
      <c r="J386" s="54">
        <f t="shared" si="5"/>
        <v>0</v>
      </c>
    </row>
    <row r="387" spans="1:10" ht="15.75" customHeight="1" x14ac:dyDescent="0.2">
      <c r="A387" s="61"/>
      <c r="B387" s="77"/>
      <c r="C387" s="61"/>
      <c r="D387" s="61"/>
      <c r="E387" s="57"/>
      <c r="F387" s="57"/>
      <c r="G387" s="57"/>
      <c r="H387" s="54"/>
      <c r="I387" s="54">
        <f>COUNTIFS('2024 -2025-2026'!$M:$M,B387,'2024 -2025-2026'!$K:$K,"Book",'2024 -2025-2026'!$G:$G,"2023")</f>
        <v>0</v>
      </c>
      <c r="J387" s="54">
        <f t="shared" si="5"/>
        <v>0</v>
      </c>
    </row>
    <row r="388" spans="1:10" ht="15.75" customHeight="1" x14ac:dyDescent="0.2">
      <c r="A388" s="61"/>
      <c r="B388" s="77"/>
      <c r="C388" s="61"/>
      <c r="D388" s="61"/>
      <c r="E388" s="57"/>
      <c r="F388" s="57"/>
      <c r="G388" s="57"/>
      <c r="H388" s="54"/>
      <c r="I388" s="54">
        <f>COUNTIFS('2024 -2025-2026'!$M:$M,B388,'2024 -2025-2026'!$K:$K,"Book",'2024 -2025-2026'!$G:$G,"2023")</f>
        <v>0</v>
      </c>
      <c r="J388" s="54">
        <f t="shared" si="5"/>
        <v>0</v>
      </c>
    </row>
    <row r="389" spans="1:10" ht="15.75" customHeight="1" x14ac:dyDescent="0.2">
      <c r="A389" s="61"/>
      <c r="B389" s="77"/>
      <c r="C389" s="61"/>
      <c r="D389" s="61"/>
      <c r="E389" s="57"/>
      <c r="F389" s="57"/>
      <c r="G389" s="57"/>
      <c r="H389" s="54"/>
      <c r="I389" s="54">
        <f>COUNTIFS('2024 -2025-2026'!$M:$M,B389,'2024 -2025-2026'!$K:$K,"Book",'2024 -2025-2026'!$G:$G,"2023")</f>
        <v>0</v>
      </c>
      <c r="J389" s="54">
        <f t="shared" si="5"/>
        <v>0</v>
      </c>
    </row>
    <row r="390" spans="1:10" ht="15.75" customHeight="1" x14ac:dyDescent="0.2">
      <c r="A390" s="61"/>
      <c r="B390" s="77"/>
      <c r="C390" s="61"/>
      <c r="D390" s="61"/>
      <c r="E390" s="61"/>
      <c r="F390" s="61"/>
      <c r="G390" s="61"/>
      <c r="H390" s="61"/>
      <c r="I390" s="54">
        <f>COUNTIFS('2024 -2025-2026'!$M:$M,B390,'2024 -2025-2026'!$K:$K,"Book",'2024 -2025-2026'!$G:$G,"2023")</f>
        <v>0</v>
      </c>
      <c r="J390" s="61"/>
    </row>
    <row r="391" spans="1:10" ht="15.75" customHeight="1" x14ac:dyDescent="0.2">
      <c r="A391" s="61"/>
      <c r="B391" s="77"/>
      <c r="C391" s="61"/>
      <c r="D391" s="61"/>
      <c r="E391" s="61"/>
      <c r="F391" s="61"/>
      <c r="G391" s="61"/>
      <c r="H391" s="61"/>
      <c r="I391" s="54">
        <f>COUNTIFS('2024 -2025-2026'!$M:$M,B391,'2024 -2025-2026'!$K:$K,"Book",'2024 -2025-2026'!$G:$G,"2023")</f>
        <v>0</v>
      </c>
      <c r="J391" s="61"/>
    </row>
    <row r="392" spans="1:10" ht="15.75" customHeight="1" x14ac:dyDescent="0.2">
      <c r="A392" s="61"/>
      <c r="B392" s="77"/>
      <c r="C392" s="61"/>
      <c r="D392" s="61"/>
      <c r="E392" s="61"/>
      <c r="F392" s="61"/>
      <c r="G392" s="61"/>
      <c r="H392" s="61"/>
      <c r="I392" s="54">
        <f>COUNTIFS('2024 -2025-2026'!$M:$M,B392,'2024 -2025-2026'!$K:$K,"Book",'2024 -2025-2026'!$G:$G,"2023")</f>
        <v>0</v>
      </c>
      <c r="J392" s="61"/>
    </row>
    <row r="393" spans="1:10" ht="15.75" customHeight="1" x14ac:dyDescent="0.2">
      <c r="A393" s="61"/>
      <c r="B393" s="77"/>
      <c r="C393" s="61"/>
      <c r="D393" s="61"/>
      <c r="E393" s="61"/>
      <c r="F393" s="61"/>
      <c r="G393" s="61"/>
      <c r="H393" s="61"/>
      <c r="I393" s="54">
        <f>COUNTIFS('2024 -2025-2026'!$M:$M,B393,'2024 -2025-2026'!$K:$K,"Book",'2024 -2025-2026'!$G:$G,"2023")</f>
        <v>0</v>
      </c>
      <c r="J393" s="61"/>
    </row>
    <row r="394" spans="1:10" ht="15.75" customHeight="1" x14ac:dyDescent="0.2">
      <c r="A394" s="61"/>
      <c r="B394" s="77"/>
      <c r="C394" s="61"/>
      <c r="D394" s="61"/>
      <c r="E394" s="61"/>
      <c r="F394" s="61"/>
      <c r="G394" s="61"/>
      <c r="H394" s="61"/>
      <c r="I394" s="54">
        <f>COUNTIFS('2024 -2025-2026'!$M:$M,B394,'2024 -2025-2026'!$K:$K,"Book",'2024 -2025-2026'!$G:$G,"2023")</f>
        <v>0</v>
      </c>
      <c r="J394" s="61"/>
    </row>
    <row r="395" spans="1:10" ht="15.75" customHeight="1" x14ac:dyDescent="0.2">
      <c r="A395" s="61"/>
      <c r="B395" s="77"/>
      <c r="C395" s="61"/>
      <c r="D395" s="61"/>
      <c r="E395" s="61"/>
      <c r="F395" s="61"/>
      <c r="G395" s="61"/>
      <c r="H395" s="61"/>
      <c r="I395" s="54">
        <f>COUNTIFS('2024 -2025-2026'!$M:$M,B395,'2024 -2025-2026'!$K:$K,"Book",'2024 -2025-2026'!$G:$G,"2023")</f>
        <v>0</v>
      </c>
      <c r="J395" s="61"/>
    </row>
    <row r="396" spans="1:10" ht="15.75" customHeight="1" x14ac:dyDescent="0.2">
      <c r="A396" s="61"/>
      <c r="B396" s="77"/>
      <c r="C396" s="61"/>
      <c r="D396" s="61"/>
      <c r="E396" s="61"/>
      <c r="F396" s="61"/>
      <c r="G396" s="61"/>
      <c r="H396" s="61"/>
      <c r="I396" s="54">
        <f>COUNTIFS('2024 -2025-2026'!$M:$M,B396,'2024 -2025-2026'!$K:$K,"Book",'2024 -2025-2026'!$G:$G,"2023")</f>
        <v>0</v>
      </c>
      <c r="J396" s="61"/>
    </row>
    <row r="397" spans="1:10" ht="15.75" customHeight="1" x14ac:dyDescent="0.2">
      <c r="A397" s="61"/>
      <c r="B397" s="77"/>
      <c r="C397" s="61"/>
      <c r="D397" s="61"/>
      <c r="E397" s="61"/>
      <c r="F397" s="61"/>
      <c r="G397" s="61"/>
      <c r="H397" s="61"/>
      <c r="I397" s="54">
        <f>COUNTIFS('2024 -2025-2026'!$M:$M,B397,'2024 -2025-2026'!$K:$K,"Book",'2024 -2025-2026'!$G:$G,"2023")</f>
        <v>0</v>
      </c>
      <c r="J397" s="61"/>
    </row>
    <row r="398" spans="1:10" ht="15.75" customHeight="1" x14ac:dyDescent="0.2">
      <c r="A398" s="61"/>
      <c r="B398" s="77"/>
      <c r="C398" s="61"/>
      <c r="D398" s="61"/>
      <c r="E398" s="61"/>
      <c r="F398" s="61"/>
      <c r="G398" s="61"/>
      <c r="H398" s="61"/>
      <c r="I398" s="54">
        <f>COUNTIFS('2024 -2025-2026'!$M:$M,B398,'2024 -2025-2026'!$K:$K,"Book",'2024 -2025-2026'!$G:$G,"2023")</f>
        <v>0</v>
      </c>
      <c r="J398" s="61"/>
    </row>
    <row r="399" spans="1:10" ht="15.75" customHeight="1" x14ac:dyDescent="0.2">
      <c r="A399" s="61"/>
      <c r="B399" s="77"/>
      <c r="C399" s="61"/>
      <c r="D399" s="61"/>
      <c r="E399" s="61"/>
      <c r="F399" s="61"/>
      <c r="G399" s="61"/>
      <c r="H399" s="61"/>
      <c r="I399" s="54">
        <f>COUNTIFS('2024 -2025-2026'!$M:$M,B399,'2024 -2025-2026'!$K:$K,"Book",'2024 -2025-2026'!$G:$G,"2023")</f>
        <v>0</v>
      </c>
      <c r="J399" s="61"/>
    </row>
    <row r="400" spans="1:10" ht="15.75" customHeight="1" x14ac:dyDescent="0.2">
      <c r="A400" s="61"/>
      <c r="B400" s="77"/>
      <c r="C400" s="61"/>
      <c r="D400" s="61"/>
      <c r="E400" s="61"/>
      <c r="F400" s="61"/>
      <c r="G400" s="61"/>
      <c r="H400" s="61"/>
      <c r="I400" s="54">
        <f>COUNTIFS('2024 -2025-2026'!$M:$M,B400,'2024 -2025-2026'!$K:$K,"Book",'2024 -2025-2026'!$G:$G,"2023")</f>
        <v>0</v>
      </c>
      <c r="J400" s="61"/>
    </row>
    <row r="401" spans="1:10" ht="15.75" customHeight="1" x14ac:dyDescent="0.2">
      <c r="A401" s="61"/>
      <c r="B401" s="77"/>
      <c r="C401" s="61"/>
      <c r="D401" s="61"/>
      <c r="E401" s="61"/>
      <c r="F401" s="61"/>
      <c r="G401" s="61"/>
      <c r="H401" s="61"/>
      <c r="I401" s="54">
        <f>COUNTIFS('2024 -2025-2026'!$M:$M,B401,'2024 -2025-2026'!$K:$K,"Book",'2024 -2025-2026'!$G:$G,"2023")</f>
        <v>0</v>
      </c>
      <c r="J401" s="61"/>
    </row>
    <row r="402" spans="1:10" ht="15.75" customHeight="1" x14ac:dyDescent="0.2">
      <c r="A402" s="61"/>
      <c r="B402" s="77"/>
      <c r="C402" s="61"/>
      <c r="D402" s="61"/>
      <c r="E402" s="61"/>
      <c r="F402" s="61"/>
      <c r="G402" s="61"/>
      <c r="H402" s="61"/>
      <c r="I402" s="54">
        <f>COUNTIFS('2024 -2025-2026'!$M:$M,B402,'2024 -2025-2026'!$K:$K,"Book",'2024 -2025-2026'!$G:$G,"2023")</f>
        <v>0</v>
      </c>
      <c r="J402" s="61"/>
    </row>
    <row r="403" spans="1:10" ht="15.75" customHeight="1" x14ac:dyDescent="0.2">
      <c r="A403" s="61"/>
      <c r="B403" s="77"/>
      <c r="C403" s="61"/>
      <c r="D403" s="61"/>
      <c r="E403" s="61"/>
      <c r="F403" s="61"/>
      <c r="G403" s="61"/>
      <c r="H403" s="61"/>
      <c r="I403" s="54">
        <f>COUNTIFS('2024 -2025-2026'!$M:$M,B403,'2024 -2025-2026'!$K:$K,"Book",'2024 -2025-2026'!$G:$G,"2023")</f>
        <v>0</v>
      </c>
      <c r="J403" s="61"/>
    </row>
    <row r="404" spans="1:10" ht="15.75" customHeight="1" x14ac:dyDescent="0.2">
      <c r="A404" s="61"/>
      <c r="B404" s="77"/>
      <c r="C404" s="61"/>
      <c r="D404" s="61"/>
      <c r="E404" s="61"/>
      <c r="F404" s="61"/>
      <c r="G404" s="61"/>
      <c r="H404" s="61"/>
      <c r="I404" s="54">
        <f>COUNTIFS('2024 -2025-2026'!$M:$M,B404,'2024 -2025-2026'!$K:$K,"Book",'2024 -2025-2026'!$G:$G,"2023")</f>
        <v>0</v>
      </c>
      <c r="J404" s="61"/>
    </row>
    <row r="405" spans="1:10" ht="15.75" customHeight="1" x14ac:dyDescent="0.2">
      <c r="A405" s="61"/>
      <c r="B405" s="77"/>
      <c r="C405" s="61"/>
      <c r="D405" s="61"/>
      <c r="E405" s="61"/>
      <c r="F405" s="61"/>
      <c r="G405" s="61"/>
      <c r="H405" s="61"/>
      <c r="I405" s="54">
        <f>COUNTIFS('2024 -2025-2026'!$M:$M,B405,'2024 -2025-2026'!$K:$K,"Book",'2024 -2025-2026'!$G:$G,"2023")</f>
        <v>0</v>
      </c>
      <c r="J405" s="61"/>
    </row>
    <row r="406" spans="1:10" ht="15.75" customHeight="1" x14ac:dyDescent="0.2">
      <c r="A406" s="61"/>
      <c r="B406" s="77"/>
      <c r="C406" s="61"/>
      <c r="D406" s="61"/>
      <c r="E406" s="61"/>
      <c r="F406" s="61"/>
      <c r="G406" s="61"/>
      <c r="H406" s="61"/>
      <c r="I406" s="54">
        <f>COUNTIFS('2024 -2025-2026'!$M:$M,B406,'2024 -2025-2026'!$K:$K,"Book",'2024 -2025-2026'!$G:$G,"2023")</f>
        <v>0</v>
      </c>
      <c r="J406" s="61"/>
    </row>
    <row r="407" spans="1:10" ht="15.75" customHeight="1" x14ac:dyDescent="0.2">
      <c r="A407" s="61"/>
      <c r="B407" s="77"/>
      <c r="C407" s="61"/>
      <c r="D407" s="61"/>
      <c r="E407" s="61"/>
      <c r="F407" s="61"/>
      <c r="G407" s="61"/>
      <c r="H407" s="61"/>
      <c r="I407" s="54">
        <f>COUNTIFS('2024 -2025-2026'!$M:$M,B407,'2024 -2025-2026'!$K:$K,"Book",'2024 -2025-2026'!$G:$G,"2023")</f>
        <v>0</v>
      </c>
      <c r="J407" s="61"/>
    </row>
    <row r="408" spans="1:10" ht="15.75" customHeight="1" x14ac:dyDescent="0.2">
      <c r="A408" s="61"/>
      <c r="B408" s="77"/>
      <c r="C408" s="61"/>
      <c r="D408" s="61"/>
      <c r="E408" s="61"/>
      <c r="F408" s="61"/>
      <c r="G408" s="61"/>
      <c r="H408" s="61"/>
      <c r="I408" s="54">
        <f>COUNTIFS('2024 -2025-2026'!$M:$M,B408,'2024 -2025-2026'!$K:$K,"Book",'2024 -2025-2026'!$G:$G,"2023")</f>
        <v>0</v>
      </c>
      <c r="J408" s="61"/>
    </row>
    <row r="409" spans="1:10" ht="15.75" customHeight="1" x14ac:dyDescent="0.2">
      <c r="A409" s="61"/>
      <c r="B409" s="77"/>
      <c r="C409" s="61"/>
      <c r="D409" s="61"/>
      <c r="E409" s="61"/>
      <c r="F409" s="61"/>
      <c r="G409" s="61"/>
      <c r="H409" s="61"/>
      <c r="I409" s="54">
        <f>COUNTIFS('2024 -2025-2026'!$M:$M,B409,'2024 -2025-2026'!$K:$K,"Book",'2024 -2025-2026'!$G:$G,"2023")</f>
        <v>0</v>
      </c>
      <c r="J409" s="61"/>
    </row>
    <row r="410" spans="1:10" ht="15.75" customHeight="1" x14ac:dyDescent="0.2">
      <c r="A410" s="61"/>
      <c r="B410" s="77"/>
      <c r="C410" s="61"/>
      <c r="D410" s="61"/>
      <c r="E410" s="61"/>
      <c r="F410" s="61"/>
      <c r="G410" s="61"/>
      <c r="H410" s="61"/>
      <c r="I410" s="54">
        <f>COUNTIFS('2024 -2025-2026'!$M:$M,B410,'2024 -2025-2026'!$K:$K,"Book",'2024 -2025-2026'!$G:$G,"2023")</f>
        <v>0</v>
      </c>
      <c r="J410" s="61"/>
    </row>
    <row r="411" spans="1:10" ht="15.75" customHeight="1" x14ac:dyDescent="0.2">
      <c r="A411" s="61"/>
      <c r="B411" s="77"/>
      <c r="C411" s="61"/>
      <c r="D411" s="61"/>
      <c r="E411" s="61"/>
      <c r="F411" s="61"/>
      <c r="G411" s="61"/>
      <c r="H411" s="61"/>
      <c r="I411" s="54">
        <f>COUNTIFS('2024 -2025-2026'!$M:$M,B411,'2024 -2025-2026'!$K:$K,"Book",'2024 -2025-2026'!$G:$G,"2023")</f>
        <v>0</v>
      </c>
      <c r="J411" s="61"/>
    </row>
    <row r="412" spans="1:10" ht="15.75" customHeight="1" x14ac:dyDescent="0.2">
      <c r="A412" s="61"/>
      <c r="B412" s="77"/>
      <c r="C412" s="61"/>
      <c r="D412" s="61"/>
      <c r="E412" s="61"/>
      <c r="F412" s="61"/>
      <c r="G412" s="61"/>
      <c r="H412" s="61"/>
      <c r="I412" s="54">
        <f>COUNTIFS('2024 -2025-2026'!$M:$M,B412,'2024 -2025-2026'!$K:$K,"Book",'2024 -2025-2026'!$G:$G,"2023")</f>
        <v>0</v>
      </c>
      <c r="J412" s="61"/>
    </row>
    <row r="413" spans="1:10" ht="15.75" customHeight="1" x14ac:dyDescent="0.2">
      <c r="A413" s="61"/>
      <c r="B413" s="77"/>
      <c r="C413" s="61"/>
      <c r="D413" s="61"/>
      <c r="E413" s="61"/>
      <c r="F413" s="61"/>
      <c r="G413" s="61"/>
      <c r="H413" s="61"/>
      <c r="I413" s="54">
        <f>COUNTIFS('2024 -2025-2026'!$M:$M,B413,'2024 -2025-2026'!$K:$K,"Book",'2024 -2025-2026'!$G:$G,"2023")</f>
        <v>0</v>
      </c>
      <c r="J413" s="61"/>
    </row>
    <row r="414" spans="1:10" ht="15.75" customHeight="1" x14ac:dyDescent="0.2">
      <c r="A414" s="61"/>
      <c r="B414" s="77"/>
      <c r="C414" s="61"/>
      <c r="D414" s="61"/>
      <c r="E414" s="61"/>
      <c r="F414" s="61"/>
      <c r="G414" s="61"/>
      <c r="H414" s="61"/>
      <c r="I414" s="54">
        <f>COUNTIFS('2024 -2025-2026'!$M:$M,B414,'2024 -2025-2026'!$K:$K,"Book",'2024 -2025-2026'!$G:$G,"2023")</f>
        <v>0</v>
      </c>
      <c r="J414" s="61"/>
    </row>
    <row r="415" spans="1:10" ht="15.75" customHeight="1" x14ac:dyDescent="0.2">
      <c r="A415" s="61"/>
      <c r="B415" s="77"/>
      <c r="C415" s="61"/>
      <c r="D415" s="61"/>
      <c r="E415" s="61"/>
      <c r="F415" s="61"/>
      <c r="G415" s="61"/>
      <c r="H415" s="61"/>
      <c r="I415" s="54">
        <f>COUNTIFS('2024 -2025-2026'!$M:$M,B415,'2024 -2025-2026'!$K:$K,"Book",'2024 -2025-2026'!$G:$G,"2023")</f>
        <v>0</v>
      </c>
      <c r="J415" s="61"/>
    </row>
    <row r="416" spans="1:10" ht="15.75" customHeight="1" x14ac:dyDescent="0.2">
      <c r="A416" s="61"/>
      <c r="B416" s="77"/>
      <c r="C416" s="61"/>
      <c r="D416" s="61"/>
      <c r="E416" s="61"/>
      <c r="F416" s="61"/>
      <c r="G416" s="61"/>
      <c r="H416" s="61"/>
      <c r="I416" s="54">
        <f>COUNTIFS('2024 -2025-2026'!$M:$M,B416,'2024 -2025-2026'!$K:$K,"Book",'2024 -2025-2026'!$G:$G,"2023")</f>
        <v>0</v>
      </c>
      <c r="J416" s="61"/>
    </row>
    <row r="417" spans="1:10" ht="15.75" customHeight="1" x14ac:dyDescent="0.2">
      <c r="A417" s="61"/>
      <c r="B417" s="77"/>
      <c r="C417" s="61"/>
      <c r="D417" s="61"/>
      <c r="E417" s="61"/>
      <c r="F417" s="61"/>
      <c r="G417" s="61"/>
      <c r="H417" s="61"/>
      <c r="I417" s="54">
        <f>COUNTIFS('2024 -2025-2026'!$M:$M,B417,'2024 -2025-2026'!$K:$K,"Book",'2024 -2025-2026'!$G:$G,"2023")</f>
        <v>0</v>
      </c>
      <c r="J417" s="61"/>
    </row>
    <row r="418" spans="1:10" ht="15.75" customHeight="1" x14ac:dyDescent="0.2">
      <c r="A418" s="61"/>
      <c r="B418" s="77"/>
      <c r="C418" s="61"/>
      <c r="D418" s="61"/>
      <c r="E418" s="61"/>
      <c r="F418" s="61"/>
      <c r="G418" s="61"/>
      <c r="H418" s="61"/>
      <c r="I418" s="54">
        <f>COUNTIFS('2024 -2025-2026'!$M:$M,B418,'2024 -2025-2026'!$K:$K,"Book",'2024 -2025-2026'!$G:$G,"2023")</f>
        <v>0</v>
      </c>
      <c r="J418" s="61"/>
    </row>
    <row r="419" spans="1:10" ht="15.75" customHeight="1" x14ac:dyDescent="0.2">
      <c r="A419" s="61"/>
      <c r="B419" s="77"/>
      <c r="C419" s="61"/>
      <c r="D419" s="61"/>
      <c r="E419" s="61"/>
      <c r="F419" s="61"/>
      <c r="G419" s="61"/>
      <c r="H419" s="61"/>
      <c r="I419" s="54">
        <f>COUNTIFS('2024 -2025-2026'!$M:$M,B419,'2024 -2025-2026'!$K:$K,"Book",'2024 -2025-2026'!$G:$G,"2023")</f>
        <v>0</v>
      </c>
      <c r="J419" s="61"/>
    </row>
    <row r="420" spans="1:10" ht="15.75" customHeight="1" x14ac:dyDescent="0.2">
      <c r="A420" s="61"/>
      <c r="B420" s="77"/>
      <c r="C420" s="61"/>
      <c r="D420" s="61"/>
      <c r="E420" s="61"/>
      <c r="F420" s="61"/>
      <c r="G420" s="61"/>
      <c r="H420" s="61"/>
      <c r="I420" s="54">
        <f>COUNTIFS('2024 -2025-2026'!$M:$M,B420,'2024 -2025-2026'!$K:$K,"Book",'2024 -2025-2026'!$G:$G,"2023")</f>
        <v>0</v>
      </c>
      <c r="J420" s="61"/>
    </row>
    <row r="421" spans="1:10" ht="15.75" customHeight="1" x14ac:dyDescent="0.2">
      <c r="A421" s="61"/>
      <c r="B421" s="77"/>
      <c r="C421" s="61"/>
      <c r="D421" s="61"/>
      <c r="E421" s="61"/>
      <c r="F421" s="61"/>
      <c r="G421" s="61"/>
      <c r="H421" s="61"/>
      <c r="I421" s="54">
        <f>COUNTIFS('2024 -2025-2026'!$M:$M,B421,'2024 -2025-2026'!$K:$K,"Book",'2024 -2025-2026'!$G:$G,"2023")</f>
        <v>0</v>
      </c>
      <c r="J421" s="61"/>
    </row>
    <row r="422" spans="1:10" ht="15.75" customHeight="1" x14ac:dyDescent="0.2">
      <c r="A422" s="61"/>
      <c r="B422" s="77"/>
      <c r="C422" s="61"/>
      <c r="D422" s="61"/>
      <c r="E422" s="61"/>
      <c r="F422" s="61"/>
      <c r="G422" s="61"/>
      <c r="H422" s="61"/>
      <c r="I422" s="54">
        <f>COUNTIFS('2024 -2025-2026'!$M:$M,B422,'2024 -2025-2026'!$K:$K,"Book",'2024 -2025-2026'!$G:$G,"2023")</f>
        <v>0</v>
      </c>
      <c r="J422" s="61"/>
    </row>
    <row r="423" spans="1:10" ht="15.75" customHeight="1" x14ac:dyDescent="0.2">
      <c r="A423" s="61"/>
      <c r="B423" s="77"/>
      <c r="C423" s="61"/>
      <c r="D423" s="61"/>
      <c r="E423" s="61"/>
      <c r="F423" s="61"/>
      <c r="G423" s="61"/>
      <c r="H423" s="61"/>
      <c r="I423" s="54">
        <f>COUNTIFS('2024 -2025-2026'!$M:$M,B423,'2024 -2025-2026'!$K:$K,"Book",'2024 -2025-2026'!$G:$G,"2023")</f>
        <v>0</v>
      </c>
      <c r="J423" s="61"/>
    </row>
    <row r="424" spans="1:10" ht="15.75" customHeight="1" x14ac:dyDescent="0.2">
      <c r="A424" s="61"/>
      <c r="B424" s="77"/>
      <c r="C424" s="61"/>
      <c r="D424" s="61"/>
      <c r="E424" s="61"/>
      <c r="F424" s="61"/>
      <c r="G424" s="61"/>
      <c r="H424" s="61"/>
      <c r="I424" s="54">
        <f>COUNTIFS('2024 -2025-2026'!$M:$M,B424,'2024 -2025-2026'!$K:$K,"Book",'2024 -2025-2026'!$G:$G,"2023")</f>
        <v>0</v>
      </c>
      <c r="J424" s="61"/>
    </row>
    <row r="425" spans="1:10" ht="15.75" customHeight="1" x14ac:dyDescent="0.2">
      <c r="A425" s="61"/>
      <c r="B425" s="77"/>
      <c r="C425" s="61"/>
      <c r="D425" s="61"/>
      <c r="E425" s="61"/>
      <c r="F425" s="61"/>
      <c r="G425" s="61"/>
      <c r="H425" s="61"/>
      <c r="I425" s="54">
        <f>COUNTIFS('2024 -2025-2026'!$M:$M,B425,'2024 -2025-2026'!$K:$K,"Book",'2024 -2025-2026'!$G:$G,"2023")</f>
        <v>0</v>
      </c>
      <c r="J425" s="61"/>
    </row>
    <row r="426" spans="1:10" ht="15.75" customHeight="1" x14ac:dyDescent="0.2">
      <c r="A426" s="61"/>
      <c r="B426" s="77"/>
      <c r="C426" s="61"/>
      <c r="D426" s="61"/>
      <c r="E426" s="61"/>
      <c r="F426" s="61"/>
      <c r="G426" s="61"/>
      <c r="H426" s="61"/>
      <c r="I426" s="54">
        <f>COUNTIFS('2024 -2025-2026'!$M:$M,B426,'2024 -2025-2026'!$K:$K,"Book",'2024 -2025-2026'!$G:$G,"2023")</f>
        <v>0</v>
      </c>
      <c r="J426" s="61"/>
    </row>
    <row r="427" spans="1:10" ht="15.75" customHeight="1" x14ac:dyDescent="0.2">
      <c r="A427" s="61"/>
      <c r="B427" s="77"/>
      <c r="C427" s="61"/>
      <c r="D427" s="61"/>
      <c r="E427" s="61"/>
      <c r="F427" s="61"/>
      <c r="G427" s="61"/>
      <c r="H427" s="61"/>
      <c r="I427" s="54">
        <f>COUNTIFS('2024 -2025-2026'!$M:$M,B427,'2024 -2025-2026'!$K:$K,"Book",'2024 -2025-2026'!$G:$G,"2023")</f>
        <v>0</v>
      </c>
      <c r="J427" s="61"/>
    </row>
    <row r="428" spans="1:10" ht="15.75" customHeight="1" x14ac:dyDescent="0.2">
      <c r="A428" s="61"/>
      <c r="B428" s="77"/>
      <c r="C428" s="61"/>
      <c r="D428" s="61"/>
      <c r="E428" s="61"/>
      <c r="F428" s="61"/>
      <c r="G428" s="61"/>
      <c r="H428" s="61"/>
      <c r="I428" s="54">
        <f>COUNTIFS('2024 -2025-2026'!$M:$M,B428,'2024 -2025-2026'!$K:$K,"Book",'2024 -2025-2026'!$G:$G,"2023")</f>
        <v>0</v>
      </c>
      <c r="J428" s="61"/>
    </row>
    <row r="429" spans="1:10" ht="15.75" customHeight="1" x14ac:dyDescent="0.2">
      <c r="A429" s="61"/>
      <c r="B429" s="77"/>
      <c r="C429" s="61"/>
      <c r="D429" s="61"/>
      <c r="E429" s="61"/>
      <c r="F429" s="61"/>
      <c r="G429" s="61"/>
      <c r="H429" s="61"/>
      <c r="I429" s="54">
        <f>COUNTIFS('2024 -2025-2026'!$M:$M,B429,'2024 -2025-2026'!$K:$K,"Book",'2024 -2025-2026'!$G:$G,"2023")</f>
        <v>0</v>
      </c>
      <c r="J429" s="61"/>
    </row>
    <row r="430" spans="1:10" ht="15.75" customHeight="1" x14ac:dyDescent="0.2">
      <c r="A430" s="61"/>
      <c r="B430" s="77"/>
      <c r="C430" s="61"/>
      <c r="D430" s="61"/>
      <c r="E430" s="61"/>
      <c r="F430" s="61"/>
      <c r="G430" s="61"/>
      <c r="H430" s="61"/>
      <c r="I430" s="54">
        <f>COUNTIFS('2024 -2025-2026'!$M:$M,B430,'2024 -2025-2026'!$K:$K,"Book",'2024 -2025-2026'!$G:$G,"2023")</f>
        <v>0</v>
      </c>
      <c r="J430" s="61"/>
    </row>
    <row r="431" spans="1:10" ht="15.75" customHeight="1" x14ac:dyDescent="0.2">
      <c r="A431" s="61"/>
      <c r="B431" s="77"/>
      <c r="C431" s="61"/>
      <c r="D431" s="61"/>
      <c r="E431" s="61"/>
      <c r="F431" s="61"/>
      <c r="G431" s="61"/>
      <c r="H431" s="61"/>
      <c r="I431" s="54">
        <f>COUNTIFS('2024 -2025-2026'!$M:$M,B431,'2024 -2025-2026'!$K:$K,"Book",'2024 -2025-2026'!$G:$G,"2023")</f>
        <v>0</v>
      </c>
      <c r="J431" s="61"/>
    </row>
    <row r="432" spans="1:10" ht="15.75" customHeight="1" x14ac:dyDescent="0.2">
      <c r="A432" s="61"/>
      <c r="B432" s="77"/>
      <c r="C432" s="61"/>
      <c r="D432" s="61"/>
      <c r="E432" s="61"/>
      <c r="F432" s="61"/>
      <c r="G432" s="61"/>
      <c r="H432" s="61"/>
      <c r="I432" s="54">
        <f>COUNTIFS('2024 -2025-2026'!$M:$M,B432,'2024 -2025-2026'!$K:$K,"Book",'2024 -2025-2026'!$G:$G,"2023")</f>
        <v>0</v>
      </c>
      <c r="J432" s="61"/>
    </row>
    <row r="433" spans="1:10" ht="15.75" customHeight="1" x14ac:dyDescent="0.2">
      <c r="A433" s="61"/>
      <c r="B433" s="77"/>
      <c r="C433" s="61"/>
      <c r="D433" s="61"/>
      <c r="E433" s="61"/>
      <c r="F433" s="61"/>
      <c r="G433" s="61"/>
      <c r="H433" s="61"/>
      <c r="I433" s="54">
        <f>COUNTIFS('2024 -2025-2026'!$M:$M,B433,'2024 -2025-2026'!$K:$K,"Book",'2024 -2025-2026'!$G:$G,"2023")</f>
        <v>0</v>
      </c>
      <c r="J433" s="61"/>
    </row>
    <row r="434" spans="1:10" ht="15.75" customHeight="1" x14ac:dyDescent="0.2">
      <c r="A434" s="61"/>
      <c r="B434" s="77"/>
      <c r="C434" s="61"/>
      <c r="D434" s="61"/>
      <c r="E434" s="61"/>
      <c r="F434" s="61"/>
      <c r="G434" s="61"/>
      <c r="H434" s="61"/>
      <c r="I434" s="54">
        <f>COUNTIFS('2024 -2025-2026'!$M:$M,B434,'2024 -2025-2026'!$K:$K,"Book",'2024 -2025-2026'!$G:$G,"2023")</f>
        <v>0</v>
      </c>
      <c r="J434" s="61"/>
    </row>
    <row r="435" spans="1:10" ht="15.75" customHeight="1" x14ac:dyDescent="0.2">
      <c r="A435" s="61"/>
      <c r="B435" s="77"/>
      <c r="C435" s="61"/>
      <c r="D435" s="61"/>
      <c r="E435" s="61"/>
      <c r="F435" s="61"/>
      <c r="G435" s="61"/>
      <c r="H435" s="61"/>
      <c r="I435" s="54">
        <f>COUNTIFS('2024 -2025-2026'!$M:$M,B435,'2024 -2025-2026'!$K:$K,"Book",'2024 -2025-2026'!$G:$G,"2023")</f>
        <v>0</v>
      </c>
      <c r="J435" s="61"/>
    </row>
    <row r="436" spans="1:10" ht="15.75" customHeight="1" x14ac:dyDescent="0.2">
      <c r="A436" s="61"/>
      <c r="B436" s="77"/>
      <c r="C436" s="61"/>
      <c r="D436" s="61"/>
      <c r="E436" s="61"/>
      <c r="F436" s="61"/>
      <c r="G436" s="61"/>
      <c r="H436" s="61"/>
      <c r="I436" s="54">
        <f>COUNTIFS('2024 -2025-2026'!$M:$M,B436,'2024 -2025-2026'!$K:$K,"Book",'2024 -2025-2026'!$G:$G,"2023")</f>
        <v>0</v>
      </c>
      <c r="J436" s="61"/>
    </row>
    <row r="437" spans="1:10" ht="15.75" customHeight="1" x14ac:dyDescent="0.2">
      <c r="A437" s="61"/>
      <c r="B437" s="77"/>
      <c r="C437" s="61"/>
      <c r="D437" s="61"/>
      <c r="E437" s="61"/>
      <c r="F437" s="61"/>
      <c r="G437" s="61"/>
      <c r="H437" s="61"/>
      <c r="I437" s="54">
        <f>COUNTIFS('2024 -2025-2026'!$M:$M,B437,'2024 -2025-2026'!$K:$K,"Book",'2024 -2025-2026'!$G:$G,"2023")</f>
        <v>0</v>
      </c>
      <c r="J437" s="61"/>
    </row>
    <row r="438" spans="1:10" ht="15.75" customHeight="1" x14ac:dyDescent="0.2">
      <c r="A438" s="61"/>
      <c r="B438" s="77"/>
      <c r="C438" s="61"/>
      <c r="D438" s="61"/>
      <c r="E438" s="61"/>
      <c r="F438" s="61"/>
      <c r="G438" s="61"/>
      <c r="H438" s="61"/>
      <c r="I438" s="54">
        <f>COUNTIFS('2024 -2025-2026'!$M:$M,B438,'2024 -2025-2026'!$K:$K,"Book",'2024 -2025-2026'!$G:$G,"2023")</f>
        <v>0</v>
      </c>
      <c r="J438" s="61"/>
    </row>
    <row r="439" spans="1:10" ht="15.75" customHeight="1" x14ac:dyDescent="0.2">
      <c r="A439" s="61"/>
      <c r="B439" s="77"/>
      <c r="C439" s="61"/>
      <c r="D439" s="61"/>
      <c r="E439" s="61"/>
      <c r="F439" s="61"/>
      <c r="G439" s="61"/>
      <c r="H439" s="61"/>
      <c r="I439" s="54">
        <f>COUNTIFS('2024 -2025-2026'!$M:$M,B439,'2024 -2025-2026'!$K:$K,"Book",'2024 -2025-2026'!$G:$G,"2023")</f>
        <v>0</v>
      </c>
      <c r="J439" s="61"/>
    </row>
    <row r="440" spans="1:10" ht="15.75" customHeight="1" x14ac:dyDescent="0.2">
      <c r="A440" s="61"/>
      <c r="B440" s="77"/>
      <c r="C440" s="61"/>
      <c r="D440" s="61"/>
      <c r="E440" s="61"/>
      <c r="F440" s="61"/>
      <c r="G440" s="61"/>
      <c r="H440" s="61"/>
      <c r="I440" s="54">
        <f>COUNTIFS('2024 -2025-2026'!$M:$M,B440,'2024 -2025-2026'!$K:$K,"Book",'2024 -2025-2026'!$G:$G,"2023")</f>
        <v>0</v>
      </c>
      <c r="J440" s="61"/>
    </row>
    <row r="441" spans="1:10" ht="15.75" customHeight="1" x14ac:dyDescent="0.2">
      <c r="A441" s="61"/>
      <c r="B441" s="77"/>
      <c r="C441" s="61"/>
      <c r="D441" s="61"/>
      <c r="E441" s="61"/>
      <c r="F441" s="61"/>
      <c r="G441" s="61"/>
      <c r="H441" s="61"/>
      <c r="I441" s="54">
        <f>COUNTIFS('2024 -2025-2026'!$M:$M,B441,'2024 -2025-2026'!$K:$K,"Book",'2024 -2025-2026'!$G:$G,"2023")</f>
        <v>0</v>
      </c>
      <c r="J441" s="61"/>
    </row>
    <row r="442" spans="1:10" ht="15.75" customHeight="1" x14ac:dyDescent="0.2">
      <c r="A442" s="61"/>
      <c r="B442" s="77"/>
      <c r="C442" s="61"/>
      <c r="D442" s="61"/>
      <c r="E442" s="61"/>
      <c r="F442" s="61"/>
      <c r="G442" s="61"/>
      <c r="H442" s="61"/>
      <c r="I442" s="54">
        <f>COUNTIFS('2024 -2025-2026'!$M:$M,B442,'2024 -2025-2026'!$K:$K,"Book",'2024 -2025-2026'!$G:$G,"2023")</f>
        <v>0</v>
      </c>
      <c r="J442" s="61"/>
    </row>
    <row r="443" spans="1:10" ht="15.75" customHeight="1" x14ac:dyDescent="0.2">
      <c r="A443" s="61"/>
      <c r="B443" s="77"/>
      <c r="C443" s="61"/>
      <c r="D443" s="61"/>
      <c r="E443" s="61"/>
      <c r="F443" s="61"/>
      <c r="G443" s="61"/>
      <c r="H443" s="61"/>
      <c r="I443" s="54">
        <f>COUNTIFS('2024 -2025-2026'!$M:$M,B443,'2024 -2025-2026'!$K:$K,"Book",'2024 -2025-2026'!$G:$G,"2023")</f>
        <v>0</v>
      </c>
      <c r="J443" s="61"/>
    </row>
    <row r="444" spans="1:10" ht="15.75" customHeight="1" x14ac:dyDescent="0.2">
      <c r="A444" s="61"/>
      <c r="B444" s="77"/>
      <c r="C444" s="61"/>
      <c r="D444" s="61"/>
      <c r="E444" s="61"/>
      <c r="F444" s="61"/>
      <c r="G444" s="61"/>
      <c r="H444" s="61"/>
      <c r="I444" s="54">
        <f>COUNTIFS('2024 -2025-2026'!$M:$M,B444,'2024 -2025-2026'!$K:$K,"Book",'2024 -2025-2026'!$G:$G,"2023")</f>
        <v>0</v>
      </c>
      <c r="J444" s="61"/>
    </row>
    <row r="445" spans="1:10" ht="15.75" customHeight="1" x14ac:dyDescent="0.2">
      <c r="A445" s="61"/>
      <c r="B445" s="77"/>
      <c r="C445" s="61"/>
      <c r="D445" s="61"/>
      <c r="E445" s="61"/>
      <c r="F445" s="61"/>
      <c r="G445" s="61"/>
      <c r="H445" s="61"/>
      <c r="I445" s="54">
        <f>COUNTIFS('2024 -2025-2026'!$M:$M,B445,'2024 -2025-2026'!$K:$K,"Book",'2024 -2025-2026'!$G:$G,"2023")</f>
        <v>0</v>
      </c>
      <c r="J445" s="61"/>
    </row>
    <row r="446" spans="1:10" ht="15.75" customHeight="1" x14ac:dyDescent="0.2">
      <c r="A446" s="61"/>
      <c r="B446" s="77"/>
      <c r="C446" s="61"/>
      <c r="D446" s="61"/>
      <c r="E446" s="61"/>
      <c r="F446" s="61"/>
      <c r="G446" s="61"/>
      <c r="H446" s="61"/>
      <c r="I446" s="54">
        <f>COUNTIFS('2024 -2025-2026'!$M:$M,B446,'2024 -2025-2026'!$K:$K,"Book",'2024 -2025-2026'!$G:$G,"2023")</f>
        <v>0</v>
      </c>
      <c r="J446" s="61"/>
    </row>
    <row r="447" spans="1:10" ht="15.75" customHeight="1" x14ac:dyDescent="0.2">
      <c r="A447" s="61"/>
      <c r="B447" s="77"/>
      <c r="C447" s="61"/>
      <c r="D447" s="61"/>
      <c r="E447" s="61"/>
      <c r="F447" s="61"/>
      <c r="G447" s="61"/>
      <c r="H447" s="61"/>
      <c r="I447" s="54">
        <f>COUNTIFS('2024 -2025-2026'!$M:$M,B447,'2024 -2025-2026'!$K:$K,"Book",'2024 -2025-2026'!$G:$G,"2023")</f>
        <v>0</v>
      </c>
      <c r="J447" s="61"/>
    </row>
    <row r="448" spans="1:10" ht="15.75" customHeight="1" x14ac:dyDescent="0.2">
      <c r="A448" s="61"/>
      <c r="B448" s="77"/>
      <c r="C448" s="61"/>
      <c r="D448" s="61"/>
      <c r="E448" s="61"/>
      <c r="F448" s="61"/>
      <c r="G448" s="61"/>
      <c r="H448" s="61"/>
      <c r="I448" s="54">
        <f>COUNTIFS('2024 -2025-2026'!$M:$M,B448,'2024 -2025-2026'!$K:$K,"Book",'2024 -2025-2026'!$G:$G,"2023")</f>
        <v>0</v>
      </c>
      <c r="J448" s="61"/>
    </row>
    <row r="449" spans="1:10" ht="15.75" customHeight="1" x14ac:dyDescent="0.2">
      <c r="A449" s="61"/>
      <c r="B449" s="77"/>
      <c r="C449" s="61"/>
      <c r="D449" s="61"/>
      <c r="E449" s="61"/>
      <c r="F449" s="61"/>
      <c r="G449" s="61"/>
      <c r="H449" s="61"/>
      <c r="I449" s="54">
        <f>COUNTIFS('2024 -2025-2026'!$M:$M,B449,'2024 -2025-2026'!$K:$K,"Book",'2024 -2025-2026'!$G:$G,"2023")</f>
        <v>0</v>
      </c>
      <c r="J449" s="61"/>
    </row>
    <row r="450" spans="1:10" ht="15.75" customHeight="1" x14ac:dyDescent="0.2">
      <c r="A450" s="61"/>
      <c r="B450" s="77"/>
      <c r="C450" s="61"/>
      <c r="D450" s="61"/>
      <c r="E450" s="61"/>
      <c r="F450" s="61"/>
      <c r="G450" s="61"/>
      <c r="H450" s="61"/>
      <c r="I450" s="54">
        <f>COUNTIFS('2024 -2025-2026'!$M:$M,B450,'2024 -2025-2026'!$K:$K,"Book",'2024 -2025-2026'!$G:$G,"2023")</f>
        <v>0</v>
      </c>
      <c r="J450" s="61"/>
    </row>
    <row r="451" spans="1:10" ht="15.75" customHeight="1" x14ac:dyDescent="0.2">
      <c r="A451" s="61"/>
      <c r="B451" s="77"/>
      <c r="C451" s="61"/>
      <c r="D451" s="61"/>
      <c r="E451" s="61"/>
      <c r="F451" s="61"/>
      <c r="G451" s="61"/>
      <c r="H451" s="61"/>
      <c r="I451" s="54">
        <f>COUNTIFS('2024 -2025-2026'!$M:$M,B451,'2024 -2025-2026'!$K:$K,"Book",'2024 -2025-2026'!$G:$G,"2023")</f>
        <v>0</v>
      </c>
      <c r="J451" s="61"/>
    </row>
    <row r="452" spans="1:10" ht="15.75" customHeight="1" x14ac:dyDescent="0.2">
      <c r="A452" s="61"/>
      <c r="B452" s="77"/>
      <c r="C452" s="61"/>
      <c r="D452" s="61"/>
      <c r="E452" s="61"/>
      <c r="F452" s="61"/>
      <c r="G452" s="61"/>
      <c r="H452" s="61"/>
      <c r="I452" s="54">
        <f>COUNTIFS('2024 -2025-2026'!$M:$M,B452,'2024 -2025-2026'!$K:$K,"Book",'2024 -2025-2026'!$G:$G,"2023")</f>
        <v>0</v>
      </c>
      <c r="J452" s="61"/>
    </row>
    <row r="453" spans="1:10" ht="15.75" customHeight="1" x14ac:dyDescent="0.2">
      <c r="A453" s="61"/>
      <c r="B453" s="77"/>
      <c r="C453" s="61"/>
      <c r="D453" s="61"/>
      <c r="E453" s="61"/>
      <c r="F453" s="61"/>
      <c r="G453" s="61"/>
      <c r="H453" s="61"/>
      <c r="I453" s="54">
        <f>COUNTIFS('2024 -2025-2026'!$M:$M,B453,'2024 -2025-2026'!$K:$K,"Book",'2024 -2025-2026'!$G:$G,"2023")</f>
        <v>0</v>
      </c>
      <c r="J453" s="61"/>
    </row>
    <row r="454" spans="1:10" ht="15.75" customHeight="1" x14ac:dyDescent="0.2">
      <c r="A454" s="61"/>
      <c r="B454" s="77"/>
      <c r="C454" s="61"/>
      <c r="D454" s="61"/>
      <c r="E454" s="61"/>
      <c r="F454" s="61"/>
      <c r="G454" s="61"/>
      <c r="H454" s="61"/>
      <c r="I454" s="54">
        <f>COUNTIFS('2024 -2025-2026'!$M:$M,B454,'2024 -2025-2026'!$K:$K,"Book",'2024 -2025-2026'!$G:$G,"2023")</f>
        <v>0</v>
      </c>
      <c r="J454" s="61"/>
    </row>
    <row r="455" spans="1:10" ht="15.75" customHeight="1" x14ac:dyDescent="0.2">
      <c r="A455" s="61"/>
      <c r="B455" s="77"/>
      <c r="C455" s="61"/>
      <c r="D455" s="61"/>
      <c r="E455" s="61"/>
      <c r="F455" s="61"/>
      <c r="G455" s="61"/>
      <c r="H455" s="61"/>
      <c r="I455" s="54">
        <f>COUNTIFS('2024 -2025-2026'!$M:$M,B455,'2024 -2025-2026'!$K:$K,"Book",'2024 -2025-2026'!$G:$G,"2023")</f>
        <v>0</v>
      </c>
      <c r="J455" s="61"/>
    </row>
    <row r="456" spans="1:10" ht="15.75" customHeight="1" x14ac:dyDescent="0.2">
      <c r="A456" s="61"/>
      <c r="B456" s="77"/>
      <c r="C456" s="61"/>
      <c r="D456" s="61"/>
      <c r="E456" s="61"/>
      <c r="F456" s="61"/>
      <c r="G456" s="61"/>
      <c r="H456" s="61"/>
      <c r="I456" s="54">
        <f>COUNTIFS('2024 -2025-2026'!$M:$M,B456,'2024 -2025-2026'!$K:$K,"Book",'2024 -2025-2026'!$G:$G,"2023")</f>
        <v>0</v>
      </c>
      <c r="J456" s="61"/>
    </row>
    <row r="457" spans="1:10" ht="15.75" customHeight="1" x14ac:dyDescent="0.2">
      <c r="A457" s="61"/>
      <c r="B457" s="77"/>
      <c r="C457" s="61"/>
      <c r="D457" s="61"/>
      <c r="E457" s="61"/>
      <c r="F457" s="61"/>
      <c r="G457" s="61"/>
      <c r="H457" s="61"/>
      <c r="I457" s="54">
        <f>COUNTIFS('2024 -2025-2026'!$M:$M,B457,'2024 -2025-2026'!$K:$K,"Book",'2024 -2025-2026'!$G:$G,"2023")</f>
        <v>0</v>
      </c>
      <c r="J457" s="61"/>
    </row>
    <row r="458" spans="1:10" ht="15.75" customHeight="1" x14ac:dyDescent="0.2">
      <c r="A458" s="61"/>
      <c r="B458" s="77"/>
      <c r="C458" s="61"/>
      <c r="D458" s="61"/>
      <c r="E458" s="61"/>
      <c r="F458" s="61"/>
      <c r="G458" s="61"/>
      <c r="H458" s="61"/>
      <c r="I458" s="54">
        <f>COUNTIFS('2024 -2025-2026'!$M:$M,B458,'2024 -2025-2026'!$K:$K,"Book",'2024 -2025-2026'!$G:$G,"2023")</f>
        <v>0</v>
      </c>
      <c r="J458" s="61"/>
    </row>
    <row r="459" spans="1:10" ht="15.75" customHeight="1" x14ac:dyDescent="0.2">
      <c r="A459" s="61"/>
      <c r="B459" s="77"/>
      <c r="C459" s="61"/>
      <c r="D459" s="61"/>
      <c r="E459" s="61"/>
      <c r="F459" s="61"/>
      <c r="G459" s="61"/>
      <c r="H459" s="61"/>
      <c r="I459" s="54">
        <f>COUNTIFS('2024 -2025-2026'!$M:$M,B459,'2024 -2025-2026'!$K:$K,"Book",'2024 -2025-2026'!$G:$G,"2023")</f>
        <v>0</v>
      </c>
      <c r="J459" s="61"/>
    </row>
    <row r="460" spans="1:10" ht="15.75" customHeight="1" x14ac:dyDescent="0.2">
      <c r="A460" s="61"/>
      <c r="B460" s="77"/>
      <c r="C460" s="61"/>
      <c r="D460" s="61"/>
      <c r="E460" s="61"/>
      <c r="F460" s="61"/>
      <c r="G460" s="61"/>
      <c r="H460" s="61"/>
      <c r="I460" s="54">
        <f>COUNTIFS('2024 -2025-2026'!$M:$M,B460,'2024 -2025-2026'!$K:$K,"Book",'2024 -2025-2026'!$G:$G,"2023")</f>
        <v>0</v>
      </c>
      <c r="J460" s="61"/>
    </row>
    <row r="461" spans="1:10" ht="15.75" customHeight="1" x14ac:dyDescent="0.2">
      <c r="A461" s="61"/>
      <c r="B461" s="77"/>
      <c r="C461" s="61"/>
      <c r="D461" s="61"/>
      <c r="E461" s="61"/>
      <c r="F461" s="61"/>
      <c r="G461" s="61"/>
      <c r="H461" s="61"/>
      <c r="I461" s="54">
        <f>COUNTIFS('2024 -2025-2026'!$M:$M,B461,'2024 -2025-2026'!$K:$K,"Book",'2024 -2025-2026'!$G:$G,"2023")</f>
        <v>0</v>
      </c>
      <c r="J461" s="61"/>
    </row>
    <row r="462" spans="1:10" ht="15.75" customHeight="1" x14ac:dyDescent="0.2">
      <c r="A462" s="61"/>
      <c r="B462" s="77"/>
      <c r="C462" s="61"/>
      <c r="D462" s="61"/>
      <c r="E462" s="61"/>
      <c r="F462" s="61"/>
      <c r="G462" s="61"/>
      <c r="H462" s="61"/>
      <c r="I462" s="54">
        <f>COUNTIFS('2024 -2025-2026'!$M:$M,B462,'2024 -2025-2026'!$K:$K,"Book",'2024 -2025-2026'!$G:$G,"2023")</f>
        <v>0</v>
      </c>
      <c r="J462" s="61"/>
    </row>
    <row r="463" spans="1:10" ht="15.75" customHeight="1" x14ac:dyDescent="0.2">
      <c r="A463" s="61"/>
      <c r="B463" s="77"/>
      <c r="C463" s="61"/>
      <c r="D463" s="61"/>
      <c r="E463" s="61"/>
      <c r="F463" s="61"/>
      <c r="G463" s="61"/>
      <c r="H463" s="61"/>
      <c r="I463" s="54">
        <f>COUNTIFS('2024 -2025-2026'!$M:$M,B463,'2024 -2025-2026'!$K:$K,"Book",'2024 -2025-2026'!$G:$G,"2023")</f>
        <v>0</v>
      </c>
      <c r="J463" s="61"/>
    </row>
    <row r="464" spans="1:10" ht="15.75" customHeight="1" x14ac:dyDescent="0.2">
      <c r="A464" s="61"/>
      <c r="B464" s="77"/>
      <c r="C464" s="61"/>
      <c r="D464" s="61"/>
      <c r="E464" s="61"/>
      <c r="F464" s="61"/>
      <c r="G464" s="61"/>
      <c r="H464" s="61"/>
      <c r="I464" s="54">
        <f>COUNTIFS('2024 -2025-2026'!$M:$M,B464,'2024 -2025-2026'!$K:$K,"Book",'2024 -2025-2026'!$G:$G,"2023")</f>
        <v>0</v>
      </c>
      <c r="J464" s="61"/>
    </row>
    <row r="465" spans="1:10" ht="15.75" customHeight="1" x14ac:dyDescent="0.2">
      <c r="A465" s="61"/>
      <c r="B465" s="77"/>
      <c r="C465" s="61"/>
      <c r="D465" s="61"/>
      <c r="E465" s="61"/>
      <c r="F465" s="61"/>
      <c r="G465" s="61"/>
      <c r="H465" s="61"/>
      <c r="I465" s="54">
        <f>COUNTIFS('2024 -2025-2026'!$M:$M,B465,'2024 -2025-2026'!$K:$K,"Book",'2024 -2025-2026'!$G:$G,"2023")</f>
        <v>0</v>
      </c>
      <c r="J465" s="61"/>
    </row>
    <row r="466" spans="1:10" ht="15.75" customHeight="1" x14ac:dyDescent="0.2">
      <c r="A466" s="61"/>
      <c r="B466" s="77"/>
      <c r="C466" s="61"/>
      <c r="D466" s="61"/>
      <c r="E466" s="61"/>
      <c r="F466" s="61"/>
      <c r="G466" s="61"/>
      <c r="H466" s="61"/>
      <c r="I466" s="54">
        <f>COUNTIFS('2024 -2025-2026'!$M:$M,B466,'2024 -2025-2026'!$K:$K,"Book",'2024 -2025-2026'!$G:$G,"2023")</f>
        <v>0</v>
      </c>
      <c r="J466" s="61"/>
    </row>
    <row r="467" spans="1:10" ht="15.75" customHeight="1" x14ac:dyDescent="0.2">
      <c r="A467" s="61"/>
      <c r="B467" s="77"/>
      <c r="C467" s="61"/>
      <c r="D467" s="61"/>
      <c r="E467" s="61"/>
      <c r="F467" s="61"/>
      <c r="G467" s="61"/>
      <c r="H467" s="61"/>
      <c r="I467" s="54">
        <f>COUNTIFS('2024 -2025-2026'!$M:$M,B467,'2024 -2025-2026'!$K:$K,"Book",'2024 -2025-2026'!$G:$G,"2023")</f>
        <v>0</v>
      </c>
      <c r="J467" s="61"/>
    </row>
    <row r="468" spans="1:10" ht="15.75" customHeight="1" x14ac:dyDescent="0.2">
      <c r="A468" s="61"/>
      <c r="B468" s="77"/>
      <c r="C468" s="61"/>
      <c r="D468" s="61"/>
      <c r="E468" s="61"/>
      <c r="F468" s="61"/>
      <c r="G468" s="61"/>
      <c r="H468" s="61"/>
      <c r="I468" s="54">
        <f>COUNTIFS('2024 -2025-2026'!$M:$M,B468,'2024 -2025-2026'!$K:$K,"Book",'2024 -2025-2026'!$G:$G,"2023")</f>
        <v>0</v>
      </c>
      <c r="J468" s="61"/>
    </row>
    <row r="469" spans="1:10" ht="15.75" customHeight="1" x14ac:dyDescent="0.2">
      <c r="A469" s="61"/>
      <c r="B469" s="77"/>
      <c r="C469" s="61"/>
      <c r="D469" s="61"/>
      <c r="E469" s="61"/>
      <c r="F469" s="61"/>
      <c r="G469" s="61"/>
      <c r="H469" s="61"/>
      <c r="I469" s="54">
        <f>COUNTIFS('2024 -2025-2026'!$M:$M,B469,'2024 -2025-2026'!$K:$K,"Book",'2024 -2025-2026'!$G:$G,"2023")</f>
        <v>0</v>
      </c>
      <c r="J469" s="61"/>
    </row>
    <row r="470" spans="1:10" ht="15.75" customHeight="1" x14ac:dyDescent="0.2">
      <c r="A470" s="61"/>
      <c r="B470" s="77"/>
      <c r="C470" s="61"/>
      <c r="D470" s="61"/>
      <c r="E470" s="61"/>
      <c r="F470" s="61"/>
      <c r="G470" s="61"/>
      <c r="H470" s="61"/>
      <c r="I470" s="54">
        <f>COUNTIFS('2024 -2025-2026'!$M:$M,B470,'2024 -2025-2026'!$K:$K,"Book",'2024 -2025-2026'!$G:$G,"2023")</f>
        <v>0</v>
      </c>
      <c r="J470" s="61"/>
    </row>
    <row r="471" spans="1:10" ht="15.75" customHeight="1" x14ac:dyDescent="0.2">
      <c r="A471" s="61"/>
      <c r="B471" s="77"/>
      <c r="C471" s="61"/>
      <c r="D471" s="61"/>
      <c r="E471" s="61"/>
      <c r="F471" s="61"/>
      <c r="G471" s="61"/>
      <c r="H471" s="61"/>
      <c r="I471" s="54">
        <f>COUNTIFS('2024 -2025-2026'!$M:$M,B471,'2024 -2025-2026'!$K:$K,"Book",'2024 -2025-2026'!$G:$G,"2023")</f>
        <v>0</v>
      </c>
      <c r="J471" s="61"/>
    </row>
    <row r="472" spans="1:10" ht="15.75" customHeight="1" x14ac:dyDescent="0.2">
      <c r="A472" s="61"/>
      <c r="B472" s="77"/>
      <c r="C472" s="61"/>
      <c r="D472" s="61"/>
      <c r="E472" s="61"/>
      <c r="F472" s="61"/>
      <c r="G472" s="61"/>
      <c r="H472" s="61"/>
      <c r="I472" s="54">
        <f>COUNTIFS('2024 -2025-2026'!$M:$M,B472,'2024 -2025-2026'!$K:$K,"Book",'2024 -2025-2026'!$G:$G,"2023")</f>
        <v>0</v>
      </c>
      <c r="J472" s="61"/>
    </row>
    <row r="473" spans="1:10" ht="15.75" customHeight="1" x14ac:dyDescent="0.2">
      <c r="A473" s="61"/>
      <c r="B473" s="77"/>
      <c r="C473" s="61"/>
      <c r="D473" s="61"/>
      <c r="E473" s="61"/>
      <c r="F473" s="61"/>
      <c r="G473" s="61"/>
      <c r="H473" s="61"/>
      <c r="I473" s="54">
        <f>COUNTIFS('2024 -2025-2026'!$M:$M,B473,'2024 -2025-2026'!$K:$K,"Book",'2024 -2025-2026'!$G:$G,"2023")</f>
        <v>0</v>
      </c>
      <c r="J473" s="61"/>
    </row>
    <row r="474" spans="1:10" ht="15.75" customHeight="1" x14ac:dyDescent="0.2">
      <c r="A474" s="61"/>
      <c r="B474" s="77"/>
      <c r="C474" s="61"/>
      <c r="D474" s="61"/>
      <c r="E474" s="61"/>
      <c r="F474" s="61"/>
      <c r="G474" s="61"/>
      <c r="H474" s="61"/>
      <c r="I474" s="54">
        <f>COUNTIFS('2024 -2025-2026'!$M:$M,B474,'2024 -2025-2026'!$K:$K,"Book",'2024 -2025-2026'!$G:$G,"2023")</f>
        <v>0</v>
      </c>
      <c r="J474" s="61"/>
    </row>
    <row r="475" spans="1:10" ht="15.75" customHeight="1" x14ac:dyDescent="0.2">
      <c r="A475" s="61"/>
      <c r="B475" s="77"/>
      <c r="C475" s="61"/>
      <c r="D475" s="61"/>
      <c r="E475" s="61"/>
      <c r="F475" s="61"/>
      <c r="G475" s="61"/>
      <c r="H475" s="61"/>
      <c r="I475" s="54">
        <f>COUNTIFS('2024 -2025-2026'!$M:$M,B475,'2024 -2025-2026'!$K:$K,"Book",'2024 -2025-2026'!$G:$G,"2023")</f>
        <v>0</v>
      </c>
      <c r="J475" s="61"/>
    </row>
    <row r="476" spans="1:10" ht="15.75" customHeight="1" x14ac:dyDescent="0.2">
      <c r="A476" s="61"/>
      <c r="B476" s="77"/>
      <c r="C476" s="61"/>
      <c r="D476" s="61"/>
      <c r="E476" s="61"/>
      <c r="F476" s="61"/>
      <c r="G476" s="61"/>
      <c r="H476" s="61"/>
      <c r="I476" s="54">
        <f>COUNTIFS('2024 -2025-2026'!$M:$M,B476,'2024 -2025-2026'!$K:$K,"Book",'2024 -2025-2026'!$G:$G,"2023")</f>
        <v>0</v>
      </c>
      <c r="J476" s="61"/>
    </row>
    <row r="477" spans="1:10" ht="15.75" customHeight="1" x14ac:dyDescent="0.2">
      <c r="A477" s="61"/>
      <c r="B477" s="77"/>
      <c r="C477" s="61"/>
      <c r="D477" s="61"/>
      <c r="E477" s="61"/>
      <c r="F477" s="61"/>
      <c r="G477" s="61"/>
      <c r="H477" s="61"/>
      <c r="I477" s="54">
        <f>COUNTIFS('2024 -2025-2026'!$M:$M,B477,'2024 -2025-2026'!$K:$K,"Book",'2024 -2025-2026'!$G:$G,"2023")</f>
        <v>0</v>
      </c>
      <c r="J477" s="61"/>
    </row>
    <row r="478" spans="1:10" ht="15.75" customHeight="1" x14ac:dyDescent="0.2">
      <c r="A478" s="61"/>
      <c r="B478" s="77"/>
      <c r="C478" s="61"/>
      <c r="D478" s="61"/>
      <c r="E478" s="61"/>
      <c r="F478" s="61"/>
      <c r="G478" s="61"/>
      <c r="H478" s="61"/>
      <c r="I478" s="54">
        <f>COUNTIFS('2024 -2025-2026'!$M:$M,B478,'2024 -2025-2026'!$K:$K,"Book",'2024 -2025-2026'!$G:$G,"2023")</f>
        <v>0</v>
      </c>
      <c r="J478" s="61"/>
    </row>
    <row r="479" spans="1:10" ht="15.75" customHeight="1" x14ac:dyDescent="0.2">
      <c r="A479" s="61"/>
      <c r="B479" s="77"/>
      <c r="C479" s="61"/>
      <c r="D479" s="61"/>
      <c r="E479" s="61"/>
      <c r="F479" s="61"/>
      <c r="G479" s="61"/>
      <c r="H479" s="61"/>
      <c r="I479" s="54">
        <f>COUNTIFS('2024 -2025-2026'!$M:$M,B479,'2024 -2025-2026'!$K:$K,"Book",'2024 -2025-2026'!$G:$G,"2023")</f>
        <v>0</v>
      </c>
      <c r="J479" s="61"/>
    </row>
    <row r="480" spans="1:10" ht="15.75" customHeight="1" x14ac:dyDescent="0.2">
      <c r="A480" s="61"/>
      <c r="B480" s="77"/>
      <c r="C480" s="61"/>
      <c r="D480" s="61"/>
      <c r="E480" s="61"/>
      <c r="F480" s="61"/>
      <c r="G480" s="61"/>
      <c r="H480" s="61"/>
      <c r="I480" s="54">
        <f>COUNTIFS('2024 -2025-2026'!$M:$M,B480,'2024 -2025-2026'!$K:$K,"Book",'2024 -2025-2026'!$G:$G,"2023")</f>
        <v>0</v>
      </c>
      <c r="J480" s="61"/>
    </row>
    <row r="481" spans="1:10" ht="15.75" customHeight="1" x14ac:dyDescent="0.2">
      <c r="A481" s="61"/>
      <c r="B481" s="77"/>
      <c r="C481" s="61"/>
      <c r="D481" s="61"/>
      <c r="E481" s="61"/>
      <c r="F481" s="61"/>
      <c r="G481" s="61"/>
      <c r="H481" s="61"/>
      <c r="I481" s="54">
        <f>COUNTIFS('2024 -2025-2026'!$M:$M,B481,'2024 -2025-2026'!$K:$K,"Book",'2024 -2025-2026'!$G:$G,"2023")</f>
        <v>0</v>
      </c>
      <c r="J481" s="61"/>
    </row>
    <row r="482" spans="1:10" ht="15.75" customHeight="1" x14ac:dyDescent="0.2">
      <c r="A482" s="61"/>
      <c r="B482" s="77"/>
      <c r="C482" s="61"/>
      <c r="D482" s="61"/>
      <c r="E482" s="61"/>
      <c r="F482" s="61"/>
      <c r="G482" s="61"/>
      <c r="H482" s="61"/>
      <c r="I482" s="54">
        <f>COUNTIFS('2024 -2025-2026'!$M:$M,B482,'2024 -2025-2026'!$K:$K,"Book",'2024 -2025-2026'!$G:$G,"2023")</f>
        <v>0</v>
      </c>
      <c r="J482" s="61"/>
    </row>
    <row r="483" spans="1:10" ht="15.75" customHeight="1" x14ac:dyDescent="0.2">
      <c r="A483" s="61"/>
      <c r="B483" s="77"/>
      <c r="C483" s="61"/>
      <c r="D483" s="61"/>
      <c r="E483" s="61"/>
      <c r="F483" s="61"/>
      <c r="G483" s="61"/>
      <c r="H483" s="61"/>
      <c r="I483" s="54">
        <f>COUNTIFS('2024 -2025-2026'!$M:$M,B483,'2024 -2025-2026'!$K:$K,"Book",'2024 -2025-2026'!$G:$G,"2023")</f>
        <v>0</v>
      </c>
      <c r="J483" s="61"/>
    </row>
    <row r="484" spans="1:10" ht="15.75" customHeight="1" x14ac:dyDescent="0.2">
      <c r="A484" s="61"/>
      <c r="B484" s="77"/>
      <c r="C484" s="61"/>
      <c r="D484" s="61"/>
      <c r="E484" s="61"/>
      <c r="F484" s="61"/>
      <c r="G484" s="61"/>
      <c r="H484" s="61"/>
      <c r="I484" s="54">
        <f>COUNTIFS('2024 -2025-2026'!$M:$M,B484,'2024 -2025-2026'!$K:$K,"Book",'2024 -2025-2026'!$G:$G,"2023")</f>
        <v>0</v>
      </c>
      <c r="J484" s="61"/>
    </row>
    <row r="485" spans="1:10" ht="15.75" customHeight="1" x14ac:dyDescent="0.2">
      <c r="A485" s="61"/>
      <c r="B485" s="77"/>
      <c r="C485" s="61"/>
      <c r="D485" s="61"/>
      <c r="E485" s="61"/>
      <c r="F485" s="61"/>
      <c r="G485" s="61"/>
      <c r="H485" s="61"/>
      <c r="I485" s="54">
        <f>COUNTIFS('2024 -2025-2026'!$M:$M,B485,'2024 -2025-2026'!$K:$K,"Book",'2024 -2025-2026'!$G:$G,"2023")</f>
        <v>0</v>
      </c>
      <c r="J485" s="61"/>
    </row>
    <row r="486" spans="1:10" ht="15.75" customHeight="1" x14ac:dyDescent="0.2">
      <c r="A486" s="61"/>
      <c r="B486" s="77"/>
      <c r="C486" s="61"/>
      <c r="D486" s="61"/>
      <c r="E486" s="61"/>
      <c r="F486" s="61"/>
      <c r="G486" s="61"/>
      <c r="H486" s="61"/>
      <c r="I486" s="54">
        <f>COUNTIFS('2024 -2025-2026'!$M:$M,B486,'2024 -2025-2026'!$K:$K,"Book",'2024 -2025-2026'!$G:$G,"2023")</f>
        <v>0</v>
      </c>
      <c r="J486" s="61"/>
    </row>
    <row r="487" spans="1:10" ht="15.75" customHeight="1" x14ac:dyDescent="0.2">
      <c r="A487" s="61"/>
      <c r="B487" s="77"/>
      <c r="C487" s="61"/>
      <c r="D487" s="61"/>
      <c r="E487" s="61"/>
      <c r="F487" s="61"/>
      <c r="G487" s="61"/>
      <c r="H487" s="61"/>
      <c r="I487" s="54">
        <f>COUNTIFS('2024 -2025-2026'!$M:$M,B487,'2024 -2025-2026'!$K:$K,"Book",'2024 -2025-2026'!$G:$G,"2023")</f>
        <v>0</v>
      </c>
      <c r="J487" s="61"/>
    </row>
    <row r="488" spans="1:10" ht="15.75" customHeight="1" x14ac:dyDescent="0.2">
      <c r="A488" s="61"/>
      <c r="B488" s="77"/>
      <c r="C488" s="61"/>
      <c r="D488" s="61"/>
      <c r="E488" s="61"/>
      <c r="F488" s="61"/>
      <c r="G488" s="61"/>
      <c r="H488" s="61"/>
      <c r="I488" s="54">
        <f>COUNTIFS('2024 -2025-2026'!$M:$M,B488,'2024 -2025-2026'!$K:$K,"Book",'2024 -2025-2026'!$G:$G,"2023")</f>
        <v>0</v>
      </c>
      <c r="J488" s="61"/>
    </row>
    <row r="489" spans="1:10" ht="15.75" customHeight="1" x14ac:dyDescent="0.2">
      <c r="A489" s="61"/>
      <c r="B489" s="77"/>
      <c r="C489" s="61"/>
      <c r="D489" s="61"/>
      <c r="E489" s="61"/>
      <c r="F489" s="61"/>
      <c r="G489" s="61"/>
      <c r="H489" s="61"/>
      <c r="I489" s="54">
        <f>COUNTIFS('2024 -2025-2026'!$M:$M,B489,'2024 -2025-2026'!$K:$K,"Book",'2024 -2025-2026'!$G:$G,"2023")</f>
        <v>0</v>
      </c>
      <c r="J489" s="61"/>
    </row>
    <row r="490" spans="1:10" ht="15.75" customHeight="1" x14ac:dyDescent="0.2">
      <c r="A490" s="61"/>
      <c r="B490" s="77"/>
      <c r="C490" s="61"/>
      <c r="D490" s="61"/>
      <c r="E490" s="61"/>
      <c r="F490" s="61"/>
      <c r="G490" s="61"/>
      <c r="H490" s="61"/>
      <c r="I490" s="54">
        <f>COUNTIFS('2024 -2025-2026'!$M:$M,B490,'2024 -2025-2026'!$K:$K,"Book",'2024 -2025-2026'!$G:$G,"2023")</f>
        <v>0</v>
      </c>
      <c r="J490" s="61"/>
    </row>
    <row r="491" spans="1:10" ht="15.75" customHeight="1" x14ac:dyDescent="0.2">
      <c r="A491" s="61"/>
      <c r="B491" s="77"/>
      <c r="C491" s="61"/>
      <c r="D491" s="61"/>
      <c r="E491" s="61"/>
      <c r="F491" s="61"/>
      <c r="G491" s="61"/>
      <c r="H491" s="61"/>
      <c r="I491" s="54">
        <f>COUNTIFS('2024 -2025-2026'!$M:$M,B491,'2024 -2025-2026'!$K:$K,"Book",'2024 -2025-2026'!$G:$G,"2023")</f>
        <v>0</v>
      </c>
      <c r="J491" s="61"/>
    </row>
    <row r="492" spans="1:10" ht="15.75" customHeight="1" x14ac:dyDescent="0.2">
      <c r="A492" s="61"/>
      <c r="B492" s="77"/>
      <c r="C492" s="61"/>
      <c r="D492" s="61"/>
      <c r="E492" s="61"/>
      <c r="F492" s="61"/>
      <c r="G492" s="61"/>
      <c r="H492" s="61"/>
      <c r="I492" s="54">
        <f>COUNTIFS('2024 -2025-2026'!$M:$M,B492,'2024 -2025-2026'!$K:$K,"Book",'2024 -2025-2026'!$G:$G,"2023")</f>
        <v>0</v>
      </c>
      <c r="J492" s="61"/>
    </row>
    <row r="493" spans="1:10" ht="15.75" customHeight="1" x14ac:dyDescent="0.2">
      <c r="A493" s="61"/>
      <c r="B493" s="77"/>
      <c r="C493" s="61"/>
      <c r="D493" s="61"/>
      <c r="E493" s="61"/>
      <c r="F493" s="61"/>
      <c r="G493" s="61"/>
      <c r="H493" s="61"/>
      <c r="I493" s="54">
        <f>COUNTIFS('2024 -2025-2026'!$M:$M,B493,'2024 -2025-2026'!$K:$K,"Book",'2024 -2025-2026'!$G:$G,"2023")</f>
        <v>0</v>
      </c>
      <c r="J493" s="61"/>
    </row>
    <row r="494" spans="1:10" ht="15.75" customHeight="1" x14ac:dyDescent="0.2">
      <c r="A494" s="61"/>
      <c r="B494" s="77"/>
      <c r="C494" s="61"/>
      <c r="D494" s="61"/>
      <c r="E494" s="61"/>
      <c r="F494" s="61"/>
      <c r="G494" s="61"/>
      <c r="H494" s="61"/>
      <c r="I494" s="54">
        <f>COUNTIFS('2024 -2025-2026'!$M:$M,B494,'2024 -2025-2026'!$K:$K,"Book",'2024 -2025-2026'!$G:$G,"2023")</f>
        <v>0</v>
      </c>
      <c r="J494" s="61"/>
    </row>
    <row r="495" spans="1:10" ht="15.75" customHeight="1" x14ac:dyDescent="0.2">
      <c r="A495" s="61"/>
      <c r="B495" s="77"/>
      <c r="C495" s="61"/>
      <c r="D495" s="61"/>
      <c r="E495" s="61"/>
      <c r="F495" s="61"/>
      <c r="G495" s="61"/>
      <c r="H495" s="61"/>
      <c r="I495" s="54">
        <f>COUNTIFS('2024 -2025-2026'!$M:$M,B495,'2024 -2025-2026'!$K:$K,"Book",'2024 -2025-2026'!$G:$G,"2023")</f>
        <v>0</v>
      </c>
      <c r="J495" s="61"/>
    </row>
    <row r="496" spans="1:10" ht="15.75" customHeight="1" x14ac:dyDescent="0.2">
      <c r="A496" s="61"/>
      <c r="B496" s="77"/>
      <c r="C496" s="61"/>
      <c r="D496" s="61"/>
      <c r="E496" s="61"/>
      <c r="F496" s="61"/>
      <c r="G496" s="61"/>
      <c r="H496" s="61"/>
      <c r="I496" s="54">
        <f>COUNTIFS('2024 -2025-2026'!$M:$M,B496,'2024 -2025-2026'!$K:$K,"Book",'2024 -2025-2026'!$G:$G,"2023")</f>
        <v>0</v>
      </c>
      <c r="J496" s="61"/>
    </row>
    <row r="497" spans="1:10" ht="15.75" customHeight="1" x14ac:dyDescent="0.2">
      <c r="A497" s="61"/>
      <c r="B497" s="77"/>
      <c r="C497" s="61"/>
      <c r="D497" s="61"/>
      <c r="E497" s="61"/>
      <c r="F497" s="61"/>
      <c r="G497" s="61"/>
      <c r="H497" s="61"/>
      <c r="I497" s="54">
        <f>COUNTIFS('2024 -2025-2026'!$M:$M,B497,'2024 -2025-2026'!$K:$K,"Book",'2024 -2025-2026'!$G:$G,"2023")</f>
        <v>0</v>
      </c>
      <c r="J497" s="61"/>
    </row>
    <row r="498" spans="1:10" ht="15.75" customHeight="1" x14ac:dyDescent="0.2">
      <c r="A498" s="61"/>
      <c r="B498" s="77"/>
      <c r="C498" s="61"/>
      <c r="D498" s="61"/>
      <c r="E498" s="61"/>
      <c r="F498" s="61"/>
      <c r="G498" s="61"/>
      <c r="H498" s="61"/>
      <c r="I498" s="54">
        <f>COUNTIFS('2024 -2025-2026'!$M:$M,B498,'2024 -2025-2026'!$K:$K,"Book",'2024 -2025-2026'!$G:$G,"2023")</f>
        <v>0</v>
      </c>
      <c r="J498" s="61"/>
    </row>
    <row r="499" spans="1:10" ht="15.75" customHeight="1" x14ac:dyDescent="0.2">
      <c r="A499" s="61"/>
      <c r="B499" s="77"/>
      <c r="C499" s="61"/>
      <c r="D499" s="61"/>
      <c r="E499" s="61"/>
      <c r="F499" s="61"/>
      <c r="G499" s="61"/>
      <c r="H499" s="61"/>
      <c r="I499" s="54">
        <f>COUNTIFS('2024 -2025-2026'!$M:$M,B499,'2024 -2025-2026'!$K:$K,"Book",'2024 -2025-2026'!$G:$G,"2023")</f>
        <v>0</v>
      </c>
      <c r="J499" s="61"/>
    </row>
    <row r="500" spans="1:10" ht="15.75" customHeight="1" x14ac:dyDescent="0.2">
      <c r="A500" s="61"/>
      <c r="B500" s="77"/>
      <c r="C500" s="61"/>
      <c r="D500" s="61"/>
      <c r="E500" s="61"/>
      <c r="F500" s="61"/>
      <c r="G500" s="61"/>
      <c r="H500" s="61"/>
      <c r="I500" s="54">
        <f>COUNTIFS('2024 -2025-2026'!$M:$M,B500,'2024 -2025-2026'!$K:$K,"Book",'2024 -2025-2026'!$G:$G,"2023")</f>
        <v>0</v>
      </c>
      <c r="J500" s="61"/>
    </row>
    <row r="501" spans="1:10" ht="15.75" customHeight="1" x14ac:dyDescent="0.2">
      <c r="A501" s="61"/>
      <c r="B501" s="77"/>
      <c r="C501" s="61"/>
      <c r="D501" s="61"/>
      <c r="E501" s="61"/>
      <c r="F501" s="61"/>
      <c r="G501" s="61"/>
      <c r="H501" s="61"/>
      <c r="I501" s="54">
        <f>COUNTIFS('2024 -2025-2026'!$M:$M,B501,'2024 -2025-2026'!$K:$K,"Book",'2024 -2025-2026'!$G:$G,"2023")</f>
        <v>0</v>
      </c>
      <c r="J501" s="61"/>
    </row>
    <row r="502" spans="1:10" ht="15.75" customHeight="1" x14ac:dyDescent="0.2">
      <c r="A502" s="61"/>
      <c r="B502" s="77"/>
      <c r="C502" s="61"/>
      <c r="D502" s="61"/>
      <c r="E502" s="61"/>
      <c r="F502" s="61"/>
      <c r="G502" s="61"/>
      <c r="H502" s="61"/>
      <c r="I502" s="54">
        <f>COUNTIFS('2024 -2025-2026'!$M:$M,B502,'2024 -2025-2026'!$K:$K,"Book",'2024 -2025-2026'!$G:$G,"2023")</f>
        <v>0</v>
      </c>
      <c r="J502" s="61"/>
    </row>
    <row r="503" spans="1:10" ht="15.75" customHeight="1" x14ac:dyDescent="0.2">
      <c r="A503" s="61"/>
      <c r="B503" s="77"/>
      <c r="C503" s="61"/>
      <c r="D503" s="61"/>
      <c r="E503" s="61"/>
      <c r="F503" s="61"/>
      <c r="G503" s="61"/>
      <c r="H503" s="61"/>
      <c r="I503" s="54">
        <f>COUNTIFS('2024 -2025-2026'!$M:$M,B503,'2024 -2025-2026'!$K:$K,"Book",'2024 -2025-2026'!$G:$G,"2023")</f>
        <v>0</v>
      </c>
      <c r="J503" s="61"/>
    </row>
    <row r="504" spans="1:10" ht="15.75" customHeight="1" x14ac:dyDescent="0.2">
      <c r="A504" s="61"/>
      <c r="B504" s="77"/>
      <c r="C504" s="61"/>
      <c r="D504" s="61"/>
      <c r="E504" s="61"/>
      <c r="F504" s="61"/>
      <c r="G504" s="61"/>
      <c r="H504" s="61"/>
      <c r="I504" s="54">
        <f>COUNTIFS('2024 -2025-2026'!$M:$M,B504,'2024 -2025-2026'!$K:$K,"Book",'2024 -2025-2026'!$G:$G,"2023")</f>
        <v>0</v>
      </c>
      <c r="J504" s="61"/>
    </row>
    <row r="505" spans="1:10" ht="15.75" customHeight="1" x14ac:dyDescent="0.2">
      <c r="A505" s="61"/>
      <c r="B505" s="77"/>
      <c r="C505" s="61"/>
      <c r="D505" s="61"/>
      <c r="E505" s="61"/>
      <c r="F505" s="61"/>
      <c r="G505" s="61"/>
      <c r="H505" s="61"/>
      <c r="I505" s="54">
        <f>COUNTIFS('2024 -2025-2026'!$M:$M,B505,'2024 -2025-2026'!$K:$K,"Book",'2024 -2025-2026'!$G:$G,"2023")</f>
        <v>0</v>
      </c>
      <c r="J505" s="61"/>
    </row>
    <row r="506" spans="1:10" ht="15.75" customHeight="1" x14ac:dyDescent="0.2">
      <c r="A506" s="61"/>
      <c r="B506" s="77"/>
      <c r="C506" s="61"/>
      <c r="D506" s="61"/>
      <c r="E506" s="61"/>
      <c r="F506" s="61"/>
      <c r="G506" s="61"/>
      <c r="H506" s="61"/>
      <c r="I506" s="54">
        <f>COUNTIFS('2024 -2025-2026'!$M:$M,B506,'2024 -2025-2026'!$K:$K,"Book",'2024 -2025-2026'!$G:$G,"2023")</f>
        <v>0</v>
      </c>
      <c r="J506" s="61"/>
    </row>
    <row r="507" spans="1:10" ht="15.75" customHeight="1" x14ac:dyDescent="0.2">
      <c r="A507" s="61"/>
      <c r="B507" s="77"/>
      <c r="C507" s="61"/>
      <c r="D507" s="61"/>
      <c r="E507" s="61"/>
      <c r="F507" s="61"/>
      <c r="G507" s="61"/>
      <c r="H507" s="61"/>
      <c r="I507" s="54">
        <f>COUNTIFS('2024 -2025-2026'!$M:$M,B507,'2024 -2025-2026'!$K:$K,"Book",'2024 -2025-2026'!$G:$G,"2023")</f>
        <v>0</v>
      </c>
      <c r="J507" s="61"/>
    </row>
    <row r="508" spans="1:10" ht="15.75" customHeight="1" x14ac:dyDescent="0.2">
      <c r="A508" s="61"/>
      <c r="B508" s="77"/>
      <c r="C508" s="61"/>
      <c r="D508" s="61"/>
      <c r="E508" s="61"/>
      <c r="F508" s="61"/>
      <c r="G508" s="61"/>
      <c r="H508" s="61"/>
      <c r="I508" s="54">
        <f>COUNTIFS('2024 -2025-2026'!$M:$M,B508,'2024 -2025-2026'!$K:$K,"Book",'2024 -2025-2026'!$G:$G,"2023")</f>
        <v>0</v>
      </c>
      <c r="J508" s="61"/>
    </row>
    <row r="509" spans="1:10" ht="15.75" customHeight="1" x14ac:dyDescent="0.2">
      <c r="A509" s="61"/>
      <c r="B509" s="77"/>
      <c r="C509" s="61"/>
      <c r="D509" s="61"/>
      <c r="E509" s="61"/>
      <c r="F509" s="61"/>
      <c r="G509" s="61"/>
      <c r="H509" s="61"/>
      <c r="I509" s="54">
        <f>COUNTIFS('2024 -2025-2026'!$M:$M,B509,'2024 -2025-2026'!$K:$K,"Book",'2024 -2025-2026'!$G:$G,"2023")</f>
        <v>0</v>
      </c>
      <c r="J509" s="61"/>
    </row>
    <row r="510" spans="1:10" ht="15.75" customHeight="1" x14ac:dyDescent="0.2">
      <c r="A510" s="61"/>
      <c r="B510" s="77"/>
      <c r="C510" s="61"/>
      <c r="D510" s="61"/>
      <c r="E510" s="61"/>
      <c r="F510" s="61"/>
      <c r="G510" s="61"/>
      <c r="H510" s="61"/>
      <c r="I510" s="54">
        <f>COUNTIFS('2024 -2025-2026'!$M:$M,B510,'2024 -2025-2026'!$K:$K,"Book",'2024 -2025-2026'!$G:$G,"2023")</f>
        <v>0</v>
      </c>
      <c r="J510" s="61"/>
    </row>
    <row r="511" spans="1:10" ht="15.75" customHeight="1" x14ac:dyDescent="0.2">
      <c r="A511" s="61"/>
      <c r="B511" s="77"/>
      <c r="C511" s="61"/>
      <c r="D511" s="61"/>
      <c r="E511" s="61"/>
      <c r="F511" s="61"/>
      <c r="G511" s="61"/>
      <c r="H511" s="61"/>
      <c r="I511" s="54">
        <f>COUNTIFS('2024 -2025-2026'!$M:$M,B511,'2024 -2025-2026'!$K:$K,"Book",'2024 -2025-2026'!$G:$G,"2023")</f>
        <v>0</v>
      </c>
      <c r="J511" s="61"/>
    </row>
    <row r="512" spans="1:10" ht="15.75" customHeight="1" x14ac:dyDescent="0.2">
      <c r="A512" s="61"/>
      <c r="B512" s="77"/>
      <c r="C512" s="61"/>
      <c r="D512" s="61"/>
      <c r="E512" s="61"/>
      <c r="F512" s="61"/>
      <c r="G512" s="61"/>
      <c r="H512" s="61"/>
      <c r="I512" s="54">
        <f>COUNTIFS('2024 -2025-2026'!$M:$M,B512,'2024 -2025-2026'!$K:$K,"Book",'2024 -2025-2026'!$G:$G,"2023")</f>
        <v>0</v>
      </c>
      <c r="J512" s="61"/>
    </row>
    <row r="513" spans="1:10" ht="15.75" customHeight="1" x14ac:dyDescent="0.2">
      <c r="A513" s="61"/>
      <c r="B513" s="77"/>
      <c r="C513" s="61"/>
      <c r="D513" s="61"/>
      <c r="E513" s="61"/>
      <c r="F513" s="61"/>
      <c r="G513" s="61"/>
      <c r="H513" s="61"/>
      <c r="I513" s="54">
        <f>COUNTIFS('2024 -2025-2026'!$M:$M,B513,'2024 -2025-2026'!$K:$K,"Book",'2024 -2025-2026'!$G:$G,"2023")</f>
        <v>0</v>
      </c>
      <c r="J513" s="61"/>
    </row>
    <row r="514" spans="1:10" ht="15.75" customHeight="1" x14ac:dyDescent="0.2">
      <c r="A514" s="61"/>
      <c r="B514" s="77"/>
      <c r="C514" s="61"/>
      <c r="D514" s="61"/>
      <c r="E514" s="61"/>
      <c r="F514" s="61"/>
      <c r="G514" s="61"/>
      <c r="H514" s="61"/>
      <c r="I514" s="54">
        <f>COUNTIFS('2024 -2025-2026'!$M:$M,B514,'2024 -2025-2026'!$K:$K,"Book",'2024 -2025-2026'!$G:$G,"2023")</f>
        <v>0</v>
      </c>
      <c r="J514" s="61"/>
    </row>
    <row r="515" spans="1:10" ht="15.75" customHeight="1" x14ac:dyDescent="0.2">
      <c r="A515" s="61"/>
      <c r="B515" s="77"/>
      <c r="C515" s="61"/>
      <c r="D515" s="61"/>
      <c r="E515" s="61"/>
      <c r="F515" s="61"/>
      <c r="G515" s="61"/>
      <c r="H515" s="61"/>
      <c r="I515" s="54">
        <f>COUNTIFS('2024 -2025-2026'!$M:$M,B515,'2024 -2025-2026'!$K:$K,"Book",'2024 -2025-2026'!$G:$G,"2023")</f>
        <v>0</v>
      </c>
      <c r="J515" s="61"/>
    </row>
    <row r="516" spans="1:10" ht="15.75" customHeight="1" x14ac:dyDescent="0.2">
      <c r="A516" s="61"/>
      <c r="B516" s="77"/>
      <c r="C516" s="61"/>
      <c r="D516" s="61"/>
      <c r="E516" s="61"/>
      <c r="F516" s="61"/>
      <c r="G516" s="61"/>
      <c r="H516" s="61"/>
      <c r="I516" s="54">
        <f>COUNTIFS('2024 -2025-2026'!$M:$M,B516,'2024 -2025-2026'!$K:$K,"Book",'2024 -2025-2026'!$G:$G,"2023")</f>
        <v>0</v>
      </c>
      <c r="J516" s="61"/>
    </row>
    <row r="517" spans="1:10" ht="15.75" customHeight="1" x14ac:dyDescent="0.2">
      <c r="A517" s="61"/>
      <c r="B517" s="77"/>
      <c r="C517" s="61"/>
      <c r="D517" s="61"/>
      <c r="E517" s="61"/>
      <c r="F517" s="61"/>
      <c r="G517" s="61"/>
      <c r="H517" s="61"/>
      <c r="I517" s="54">
        <f>COUNTIFS('2024 -2025-2026'!$M:$M,B517,'2024 -2025-2026'!$K:$K,"Book",'2024 -2025-2026'!$G:$G,"2023")</f>
        <v>0</v>
      </c>
      <c r="J517" s="61"/>
    </row>
    <row r="518" spans="1:10" ht="15.75" customHeight="1" x14ac:dyDescent="0.2">
      <c r="A518" s="61"/>
      <c r="B518" s="77"/>
      <c r="C518" s="61"/>
      <c r="D518" s="61"/>
      <c r="E518" s="61"/>
      <c r="F518" s="61"/>
      <c r="G518" s="61"/>
      <c r="H518" s="61"/>
      <c r="I518" s="54">
        <f>COUNTIFS('2024 -2025-2026'!$M:$M,B518,'2024 -2025-2026'!$K:$K,"Book",'2024 -2025-2026'!$G:$G,"2023")</f>
        <v>0</v>
      </c>
      <c r="J518" s="61"/>
    </row>
    <row r="519" spans="1:10" ht="15.75" customHeight="1" x14ac:dyDescent="0.2">
      <c r="A519" s="61"/>
      <c r="B519" s="77"/>
      <c r="C519" s="61"/>
      <c r="D519" s="61"/>
      <c r="E519" s="61"/>
      <c r="F519" s="61"/>
      <c r="G519" s="61"/>
      <c r="H519" s="61"/>
      <c r="I519" s="54">
        <f>COUNTIFS('2024 -2025-2026'!$M:$M,B519,'2024 -2025-2026'!$K:$K,"Book",'2024 -2025-2026'!$G:$G,"2023")</f>
        <v>0</v>
      </c>
      <c r="J519" s="61"/>
    </row>
    <row r="520" spans="1:10" ht="15.75" customHeight="1" x14ac:dyDescent="0.2">
      <c r="A520" s="61"/>
      <c r="B520" s="77"/>
      <c r="C520" s="61"/>
      <c r="D520" s="61"/>
      <c r="E520" s="61"/>
      <c r="F520" s="61"/>
      <c r="G520" s="61"/>
      <c r="H520" s="61"/>
      <c r="I520" s="54">
        <f>COUNTIFS('2024 -2025-2026'!$M:$M,B520,'2024 -2025-2026'!$K:$K,"Book",'2024 -2025-2026'!$G:$G,"2023")</f>
        <v>0</v>
      </c>
      <c r="J520" s="61"/>
    </row>
    <row r="521" spans="1:10" ht="15.75" customHeight="1" x14ac:dyDescent="0.2">
      <c r="A521" s="61"/>
      <c r="B521" s="77"/>
      <c r="C521" s="61"/>
      <c r="D521" s="61"/>
      <c r="E521" s="61"/>
      <c r="F521" s="61"/>
      <c r="G521" s="61"/>
      <c r="H521" s="61"/>
      <c r="I521" s="54">
        <f>COUNTIFS('2024 -2025-2026'!$M:$M,B521,'2024 -2025-2026'!$K:$K,"Book",'2024 -2025-2026'!$G:$G,"2023")</f>
        <v>0</v>
      </c>
      <c r="J521" s="61"/>
    </row>
    <row r="522" spans="1:10" ht="15.75" customHeight="1" x14ac:dyDescent="0.2">
      <c r="A522" s="61"/>
      <c r="B522" s="77"/>
      <c r="C522" s="61"/>
      <c r="D522" s="61"/>
      <c r="E522" s="61"/>
      <c r="F522" s="61"/>
      <c r="G522" s="61"/>
      <c r="H522" s="61"/>
      <c r="I522" s="54">
        <f>COUNTIFS('2024 -2025-2026'!$M:$M,B522,'2024 -2025-2026'!$K:$K,"Book",'2024 -2025-2026'!$G:$G,"2023")</f>
        <v>0</v>
      </c>
      <c r="J522" s="61"/>
    </row>
    <row r="523" spans="1:10" ht="15.75" customHeight="1" x14ac:dyDescent="0.2">
      <c r="A523" s="61"/>
      <c r="B523" s="77"/>
      <c r="C523" s="61"/>
      <c r="D523" s="61"/>
      <c r="E523" s="61"/>
      <c r="F523" s="61"/>
      <c r="G523" s="61"/>
      <c r="H523" s="61"/>
      <c r="I523" s="54">
        <f>COUNTIFS('2024 -2025-2026'!$M:$M,B523,'2024 -2025-2026'!$K:$K,"Book",'2024 -2025-2026'!$G:$G,"2023")</f>
        <v>0</v>
      </c>
      <c r="J523" s="61"/>
    </row>
    <row r="524" spans="1:10" ht="15.75" customHeight="1" x14ac:dyDescent="0.2">
      <c r="A524" s="61"/>
      <c r="B524" s="77"/>
      <c r="C524" s="61"/>
      <c r="D524" s="61"/>
      <c r="E524" s="61"/>
      <c r="F524" s="61"/>
      <c r="G524" s="61"/>
      <c r="H524" s="61"/>
      <c r="I524" s="54">
        <f>COUNTIFS('2024 -2025-2026'!$M:$M,B524,'2024 -2025-2026'!$K:$K,"Book",'2024 -2025-2026'!$G:$G,"2023")</f>
        <v>0</v>
      </c>
      <c r="J524" s="61"/>
    </row>
    <row r="525" spans="1:10" ht="15.75" customHeight="1" x14ac:dyDescent="0.2">
      <c r="A525" s="61"/>
      <c r="B525" s="77"/>
      <c r="C525" s="61"/>
      <c r="D525" s="61"/>
      <c r="E525" s="61"/>
      <c r="F525" s="61"/>
      <c r="G525" s="61"/>
      <c r="H525" s="61"/>
      <c r="I525" s="54">
        <f>COUNTIFS('2024 -2025-2026'!$M:$M,B525,'2024 -2025-2026'!$K:$K,"Book",'2024 -2025-2026'!$G:$G,"2023")</f>
        <v>0</v>
      </c>
      <c r="J525" s="61"/>
    </row>
    <row r="526" spans="1:10" ht="15.75" customHeight="1" x14ac:dyDescent="0.2">
      <c r="A526" s="61"/>
      <c r="B526" s="77"/>
      <c r="C526" s="61"/>
      <c r="D526" s="61"/>
      <c r="E526" s="61"/>
      <c r="F526" s="61"/>
      <c r="G526" s="61"/>
      <c r="H526" s="61"/>
      <c r="I526" s="54">
        <f>COUNTIFS('2024 -2025-2026'!$M:$M,B526,'2024 -2025-2026'!$K:$K,"Book",'2024 -2025-2026'!$G:$G,"2023")</f>
        <v>0</v>
      </c>
      <c r="J526" s="61"/>
    </row>
    <row r="527" spans="1:10" ht="15.75" customHeight="1" x14ac:dyDescent="0.2">
      <c r="A527" s="61"/>
      <c r="B527" s="77"/>
      <c r="C527" s="61"/>
      <c r="D527" s="61"/>
      <c r="E527" s="61"/>
      <c r="F527" s="61"/>
      <c r="G527" s="61"/>
      <c r="H527" s="61"/>
      <c r="I527" s="54">
        <f>COUNTIFS('2024 -2025-2026'!$M:$M,B527,'2024 -2025-2026'!$K:$K,"Book",'2024 -2025-2026'!$G:$G,"2023")</f>
        <v>0</v>
      </c>
      <c r="J527" s="61"/>
    </row>
    <row r="528" spans="1:10" ht="15.75" customHeight="1" x14ac:dyDescent="0.2">
      <c r="A528" s="61"/>
      <c r="B528" s="77"/>
      <c r="C528" s="61"/>
      <c r="D528" s="61"/>
      <c r="E528" s="61"/>
      <c r="F528" s="61"/>
      <c r="G528" s="61"/>
      <c r="H528" s="61"/>
      <c r="I528" s="54">
        <f>COUNTIFS('2024 -2025-2026'!$M:$M,B528,'2024 -2025-2026'!$K:$K,"Book",'2024 -2025-2026'!$G:$G,"2023")</f>
        <v>0</v>
      </c>
      <c r="J528" s="61"/>
    </row>
    <row r="529" spans="1:10" ht="15.75" customHeight="1" x14ac:dyDescent="0.2">
      <c r="A529" s="61"/>
      <c r="B529" s="77"/>
      <c r="C529" s="61"/>
      <c r="D529" s="61"/>
      <c r="E529" s="61"/>
      <c r="F529" s="61"/>
      <c r="G529" s="61"/>
      <c r="H529" s="61"/>
      <c r="I529" s="54">
        <f>COUNTIFS('2024 -2025-2026'!$M:$M,B529,'2024 -2025-2026'!$K:$K,"Book",'2024 -2025-2026'!$G:$G,"2023")</f>
        <v>0</v>
      </c>
      <c r="J529" s="61"/>
    </row>
    <row r="530" spans="1:10" ht="15.75" customHeight="1" x14ac:dyDescent="0.2">
      <c r="A530" s="61"/>
      <c r="B530" s="77"/>
      <c r="C530" s="61"/>
      <c r="D530" s="61"/>
      <c r="E530" s="61"/>
      <c r="F530" s="61"/>
      <c r="G530" s="61"/>
      <c r="H530" s="61"/>
      <c r="I530" s="54">
        <f>COUNTIFS('2024 -2025-2026'!$M:$M,B530,'2024 -2025-2026'!$K:$K,"Book",'2024 -2025-2026'!$G:$G,"2023")</f>
        <v>0</v>
      </c>
      <c r="J530" s="61"/>
    </row>
    <row r="531" spans="1:10" ht="15.75" customHeight="1" x14ac:dyDescent="0.2">
      <c r="A531" s="61"/>
      <c r="B531" s="77"/>
      <c r="C531" s="61"/>
      <c r="D531" s="61"/>
      <c r="E531" s="61"/>
      <c r="F531" s="61"/>
      <c r="G531" s="61"/>
      <c r="H531" s="61"/>
      <c r="I531" s="54">
        <f>COUNTIFS('2024 -2025-2026'!$M:$M,B531,'2024 -2025-2026'!$K:$K,"Book",'2024 -2025-2026'!$G:$G,"2023")</f>
        <v>0</v>
      </c>
      <c r="J531" s="61"/>
    </row>
    <row r="532" spans="1:10" ht="15.75" customHeight="1" x14ac:dyDescent="0.2">
      <c r="A532" s="61"/>
      <c r="B532" s="77"/>
      <c r="C532" s="61"/>
      <c r="D532" s="61"/>
      <c r="E532" s="61"/>
      <c r="F532" s="61"/>
      <c r="G532" s="61"/>
      <c r="H532" s="61"/>
      <c r="I532" s="54">
        <f>COUNTIFS('2024 -2025-2026'!$M:$M,B532,'2024 -2025-2026'!$K:$K,"Book",'2024 -2025-2026'!$G:$G,"2023")</f>
        <v>0</v>
      </c>
      <c r="J532" s="61"/>
    </row>
    <row r="533" spans="1:10" ht="15.75" customHeight="1" x14ac:dyDescent="0.2">
      <c r="A533" s="61"/>
      <c r="B533" s="77"/>
      <c r="C533" s="61"/>
      <c r="D533" s="61"/>
      <c r="E533" s="61"/>
      <c r="F533" s="61"/>
      <c r="G533" s="61"/>
      <c r="H533" s="61"/>
      <c r="I533" s="54">
        <f>COUNTIFS('2024 -2025-2026'!$M:$M,B533,'2024 -2025-2026'!$K:$K,"Book",'2024 -2025-2026'!$G:$G,"2023")</f>
        <v>0</v>
      </c>
      <c r="J533" s="61"/>
    </row>
    <row r="534" spans="1:10" ht="15.75" customHeight="1" x14ac:dyDescent="0.2">
      <c r="A534" s="61"/>
      <c r="B534" s="77"/>
      <c r="C534" s="61"/>
      <c r="D534" s="61"/>
      <c r="E534" s="61"/>
      <c r="F534" s="61"/>
      <c r="G534" s="61"/>
      <c r="H534" s="61"/>
      <c r="I534" s="54">
        <f>COUNTIFS('2024 -2025-2026'!$M:$M,B534,'2024 -2025-2026'!$K:$K,"Book",'2024 -2025-2026'!$G:$G,"2023")</f>
        <v>0</v>
      </c>
      <c r="J534" s="61"/>
    </row>
    <row r="535" spans="1:10" ht="15.75" customHeight="1" x14ac:dyDescent="0.2">
      <c r="A535" s="61"/>
      <c r="B535" s="77"/>
      <c r="C535" s="61"/>
      <c r="D535" s="61"/>
      <c r="E535" s="61"/>
      <c r="F535" s="61"/>
      <c r="G535" s="61"/>
      <c r="H535" s="61"/>
      <c r="I535" s="54">
        <f>COUNTIFS('2024 -2025-2026'!$M:$M,B535,'2024 -2025-2026'!$K:$K,"Book",'2024 -2025-2026'!$G:$G,"2023")</f>
        <v>0</v>
      </c>
      <c r="J535" s="61"/>
    </row>
    <row r="536" spans="1:10" ht="15.75" customHeight="1" x14ac:dyDescent="0.2">
      <c r="A536" s="61"/>
      <c r="B536" s="77"/>
      <c r="C536" s="61"/>
      <c r="D536" s="61"/>
      <c r="E536" s="61"/>
      <c r="F536" s="61"/>
      <c r="G536" s="61"/>
      <c r="H536" s="61"/>
      <c r="I536" s="54">
        <f>COUNTIFS('2024 -2025-2026'!$M:$M,B536,'2024 -2025-2026'!$K:$K,"Book",'2024 -2025-2026'!$G:$G,"2023")</f>
        <v>0</v>
      </c>
      <c r="J536" s="61"/>
    </row>
    <row r="537" spans="1:10" ht="15.75" customHeight="1" x14ac:dyDescent="0.2">
      <c r="A537" s="61"/>
      <c r="B537" s="77"/>
      <c r="C537" s="61"/>
      <c r="D537" s="61"/>
      <c r="E537" s="61"/>
      <c r="F537" s="61"/>
      <c r="G537" s="61"/>
      <c r="H537" s="61"/>
      <c r="I537" s="54">
        <f>COUNTIFS('2024 -2025-2026'!$M:$M,B537,'2024 -2025-2026'!$K:$K,"Book",'2024 -2025-2026'!$G:$G,"2023")</f>
        <v>0</v>
      </c>
      <c r="J537" s="61"/>
    </row>
    <row r="538" spans="1:10" ht="15.75" customHeight="1" x14ac:dyDescent="0.2">
      <c r="A538" s="61"/>
      <c r="B538" s="77"/>
      <c r="C538" s="61"/>
      <c r="D538" s="61"/>
      <c r="E538" s="61"/>
      <c r="F538" s="61"/>
      <c r="G538" s="61"/>
      <c r="H538" s="61"/>
      <c r="I538" s="54">
        <f>COUNTIFS('2024 -2025-2026'!$M:$M,B538,'2024 -2025-2026'!$K:$K,"Book",'2024 -2025-2026'!$G:$G,"2023")</f>
        <v>0</v>
      </c>
      <c r="J538" s="61"/>
    </row>
    <row r="539" spans="1:10" ht="15.75" customHeight="1" x14ac:dyDescent="0.2">
      <c r="A539" s="61"/>
      <c r="B539" s="77"/>
      <c r="C539" s="61"/>
      <c r="D539" s="61"/>
      <c r="E539" s="61"/>
      <c r="F539" s="61"/>
      <c r="G539" s="61"/>
      <c r="H539" s="61"/>
      <c r="I539" s="54">
        <f>COUNTIFS('2024 -2025-2026'!$M:$M,B539,'2024 -2025-2026'!$K:$K,"Book",'2024 -2025-2026'!$G:$G,"2023")</f>
        <v>0</v>
      </c>
      <c r="J539" s="61"/>
    </row>
    <row r="540" spans="1:10" ht="15.75" customHeight="1" x14ac:dyDescent="0.2">
      <c r="A540" s="61"/>
      <c r="B540" s="77"/>
      <c r="C540" s="61"/>
      <c r="D540" s="61"/>
      <c r="E540" s="61"/>
      <c r="F540" s="61"/>
      <c r="G540" s="61"/>
      <c r="H540" s="61"/>
      <c r="I540" s="54">
        <f>COUNTIFS('2024 -2025-2026'!$M:$M,B540,'2024 -2025-2026'!$K:$K,"Book",'2024 -2025-2026'!$G:$G,"2023")</f>
        <v>0</v>
      </c>
      <c r="J540" s="61"/>
    </row>
    <row r="541" spans="1:10" ht="15.75" customHeight="1" x14ac:dyDescent="0.2">
      <c r="A541" s="61"/>
      <c r="B541" s="77"/>
      <c r="C541" s="61"/>
      <c r="D541" s="61"/>
      <c r="E541" s="61"/>
      <c r="F541" s="61"/>
      <c r="G541" s="61"/>
      <c r="H541" s="61"/>
      <c r="I541" s="54">
        <f>COUNTIFS('2024 -2025-2026'!$M:$M,B541,'2024 -2025-2026'!$K:$K,"Book",'2024 -2025-2026'!$G:$G,"2023")</f>
        <v>0</v>
      </c>
      <c r="J541" s="61"/>
    </row>
    <row r="542" spans="1:10" ht="15.75" customHeight="1" x14ac:dyDescent="0.2">
      <c r="A542" s="61"/>
      <c r="B542" s="77"/>
      <c r="C542" s="61"/>
      <c r="D542" s="61"/>
      <c r="E542" s="61"/>
      <c r="F542" s="61"/>
      <c r="G542" s="61"/>
      <c r="H542" s="61"/>
      <c r="I542" s="54">
        <f>COUNTIFS('2024 -2025-2026'!$M:$M,B542,'2024 -2025-2026'!$K:$K,"Book",'2024 -2025-2026'!$G:$G,"2023")</f>
        <v>0</v>
      </c>
      <c r="J542" s="61"/>
    </row>
    <row r="543" spans="1:10" ht="15.75" customHeight="1" x14ac:dyDescent="0.2">
      <c r="A543" s="61"/>
      <c r="B543" s="77"/>
      <c r="C543" s="61"/>
      <c r="D543" s="61"/>
      <c r="E543" s="61"/>
      <c r="F543" s="61"/>
      <c r="G543" s="61"/>
      <c r="H543" s="61"/>
      <c r="I543" s="54">
        <f>COUNTIFS('2024 -2025-2026'!$M:$M,B543,'2024 -2025-2026'!$K:$K,"Book",'2024 -2025-2026'!$G:$G,"2023")</f>
        <v>0</v>
      </c>
      <c r="J543" s="61"/>
    </row>
    <row r="544" spans="1:10" ht="15.75" customHeight="1" x14ac:dyDescent="0.2">
      <c r="A544" s="61"/>
      <c r="B544" s="77"/>
      <c r="C544" s="61"/>
      <c r="D544" s="61"/>
      <c r="E544" s="61"/>
      <c r="F544" s="61"/>
      <c r="G544" s="61"/>
      <c r="H544" s="61"/>
      <c r="I544" s="54">
        <f>COUNTIFS('2024 -2025-2026'!$M:$M,B544,'2024 -2025-2026'!$K:$K,"Book",'2024 -2025-2026'!$G:$G,"2023")</f>
        <v>0</v>
      </c>
      <c r="J544" s="61"/>
    </row>
    <row r="545" spans="1:10" ht="15.75" customHeight="1" x14ac:dyDescent="0.2">
      <c r="A545" s="61"/>
      <c r="B545" s="77"/>
      <c r="C545" s="61"/>
      <c r="D545" s="61"/>
      <c r="E545" s="61"/>
      <c r="F545" s="61"/>
      <c r="G545" s="61"/>
      <c r="H545" s="61"/>
      <c r="I545" s="54">
        <f>COUNTIFS('2024 -2025-2026'!$M:$M,B545,'2024 -2025-2026'!$K:$K,"Book",'2024 -2025-2026'!$G:$G,"2023")</f>
        <v>0</v>
      </c>
      <c r="J545" s="61"/>
    </row>
    <row r="546" spans="1:10" ht="15.75" customHeight="1" x14ac:dyDescent="0.2">
      <c r="A546" s="61"/>
      <c r="B546" s="77"/>
      <c r="C546" s="61"/>
      <c r="D546" s="61"/>
      <c r="E546" s="61"/>
      <c r="F546" s="61"/>
      <c r="G546" s="61"/>
      <c r="H546" s="61"/>
      <c r="I546" s="54">
        <f>COUNTIFS('2024 -2025-2026'!$M:$M,B546,'2024 -2025-2026'!$K:$K,"Book",'2024 -2025-2026'!$G:$G,"2023")</f>
        <v>0</v>
      </c>
      <c r="J546" s="61"/>
    </row>
    <row r="547" spans="1:10" ht="15.75" customHeight="1" x14ac:dyDescent="0.2">
      <c r="A547" s="61"/>
      <c r="B547" s="77"/>
      <c r="C547" s="61"/>
      <c r="D547" s="61"/>
      <c r="E547" s="61"/>
      <c r="F547" s="61"/>
      <c r="G547" s="61"/>
      <c r="H547" s="61"/>
      <c r="I547" s="54">
        <f>COUNTIFS('2024 -2025-2026'!$M:$M,B547,'2024 -2025-2026'!$K:$K,"Book",'2024 -2025-2026'!$G:$G,"2023")</f>
        <v>0</v>
      </c>
      <c r="J547" s="61"/>
    </row>
    <row r="548" spans="1:10" ht="15.75" customHeight="1" x14ac:dyDescent="0.2">
      <c r="A548" s="61"/>
      <c r="B548" s="77"/>
      <c r="C548" s="61"/>
      <c r="D548" s="61"/>
      <c r="E548" s="61"/>
      <c r="F548" s="61"/>
      <c r="G548" s="61"/>
      <c r="H548" s="61"/>
      <c r="I548" s="54">
        <f>COUNTIFS('2024 -2025-2026'!$M:$M,B548,'2024 -2025-2026'!$K:$K,"Book",'2024 -2025-2026'!$G:$G,"2023")</f>
        <v>0</v>
      </c>
      <c r="J548" s="61"/>
    </row>
    <row r="549" spans="1:10" ht="15.75" customHeight="1" x14ac:dyDescent="0.2">
      <c r="A549" s="61"/>
      <c r="B549" s="77"/>
      <c r="C549" s="61"/>
      <c r="D549" s="61"/>
      <c r="E549" s="61"/>
      <c r="F549" s="61"/>
      <c r="G549" s="61"/>
      <c r="H549" s="61"/>
      <c r="I549" s="54">
        <f>COUNTIFS('2024 -2025-2026'!$M:$M,B549,'2024 -2025-2026'!$K:$K,"Book",'2024 -2025-2026'!$G:$G,"2023")</f>
        <v>0</v>
      </c>
      <c r="J549" s="61"/>
    </row>
    <row r="550" spans="1:10" ht="15.75" customHeight="1" x14ac:dyDescent="0.2">
      <c r="A550" s="61"/>
      <c r="B550" s="77"/>
      <c r="C550" s="61"/>
      <c r="D550" s="61"/>
      <c r="E550" s="61"/>
      <c r="F550" s="61"/>
      <c r="G550" s="61"/>
      <c r="H550" s="61"/>
      <c r="I550" s="54">
        <f>COUNTIFS('2024 -2025-2026'!$M:$M,B550,'2024 -2025-2026'!$K:$K,"Book",'2024 -2025-2026'!$G:$G,"2023")</f>
        <v>0</v>
      </c>
      <c r="J550" s="61"/>
    </row>
    <row r="551" spans="1:10" ht="15.75" customHeight="1" x14ac:dyDescent="0.2">
      <c r="A551" s="61"/>
      <c r="B551" s="77"/>
      <c r="C551" s="61"/>
      <c r="D551" s="61"/>
      <c r="E551" s="61"/>
      <c r="F551" s="61"/>
      <c r="G551" s="61"/>
      <c r="H551" s="61"/>
      <c r="I551" s="54">
        <f>COUNTIFS('2024 -2025-2026'!$M:$M,B551,'2024 -2025-2026'!$K:$K,"Book",'2024 -2025-2026'!$G:$G,"2023")</f>
        <v>0</v>
      </c>
      <c r="J551" s="61"/>
    </row>
    <row r="552" spans="1:10" ht="15.75" customHeight="1" x14ac:dyDescent="0.2">
      <c r="A552" s="61"/>
      <c r="B552" s="77"/>
      <c r="C552" s="61"/>
      <c r="D552" s="61"/>
      <c r="E552" s="61"/>
      <c r="F552" s="61"/>
      <c r="G552" s="61"/>
      <c r="H552" s="61"/>
      <c r="I552" s="54">
        <f>COUNTIFS('2024 -2025-2026'!$M:$M,B552,'2024 -2025-2026'!$K:$K,"Book",'2024 -2025-2026'!$G:$G,"2023")</f>
        <v>0</v>
      </c>
      <c r="J552" s="61"/>
    </row>
    <row r="553" spans="1:10" ht="15.75" customHeight="1" x14ac:dyDescent="0.2">
      <c r="A553" s="61"/>
      <c r="B553" s="77"/>
      <c r="C553" s="61"/>
      <c r="D553" s="61"/>
      <c r="E553" s="61"/>
      <c r="F553" s="61"/>
      <c r="G553" s="61"/>
      <c r="H553" s="61"/>
      <c r="I553" s="54">
        <f>COUNTIFS('2024 -2025-2026'!$M:$M,B553,'2024 -2025-2026'!$K:$K,"Book",'2024 -2025-2026'!$G:$G,"2023")</f>
        <v>0</v>
      </c>
      <c r="J553" s="61"/>
    </row>
    <row r="554" spans="1:10" ht="15.75" customHeight="1" x14ac:dyDescent="0.2">
      <c r="A554" s="61"/>
      <c r="B554" s="77"/>
      <c r="C554" s="61"/>
      <c r="D554" s="61"/>
      <c r="E554" s="61"/>
      <c r="F554" s="61"/>
      <c r="G554" s="61"/>
      <c r="H554" s="61"/>
      <c r="I554" s="54">
        <f>COUNTIFS('2024 -2025-2026'!$M:$M,B554,'2024 -2025-2026'!$K:$K,"Book",'2024 -2025-2026'!$G:$G,"2023")</f>
        <v>0</v>
      </c>
      <c r="J554" s="61"/>
    </row>
    <row r="555" spans="1:10" ht="15.75" customHeight="1" x14ac:dyDescent="0.2">
      <c r="A555" s="61"/>
      <c r="B555" s="77"/>
      <c r="C555" s="61"/>
      <c r="D555" s="61"/>
      <c r="E555" s="61"/>
      <c r="F555" s="61"/>
      <c r="G555" s="61"/>
      <c r="H555" s="61"/>
      <c r="I555" s="54">
        <f>COUNTIFS('2024 -2025-2026'!$M:$M,B555,'2024 -2025-2026'!$K:$K,"Book",'2024 -2025-2026'!$G:$G,"2023")</f>
        <v>0</v>
      </c>
      <c r="J555" s="61"/>
    </row>
    <row r="556" spans="1:10" ht="15.75" customHeight="1" x14ac:dyDescent="0.2">
      <c r="A556" s="61"/>
      <c r="B556" s="77"/>
      <c r="C556" s="61"/>
      <c r="D556" s="61"/>
      <c r="E556" s="61"/>
      <c r="F556" s="61"/>
      <c r="G556" s="61"/>
      <c r="H556" s="61"/>
      <c r="I556" s="54">
        <f>COUNTIFS('2024 -2025-2026'!$M:$M,B556,'2024 -2025-2026'!$K:$K,"Book",'2024 -2025-2026'!$G:$G,"2023")</f>
        <v>0</v>
      </c>
      <c r="J556" s="61"/>
    </row>
    <row r="557" spans="1:10" ht="15.75" customHeight="1" x14ac:dyDescent="0.2">
      <c r="A557" s="61"/>
      <c r="B557" s="77"/>
      <c r="C557" s="61"/>
      <c r="D557" s="61"/>
      <c r="E557" s="61"/>
      <c r="F557" s="61"/>
      <c r="G557" s="61"/>
      <c r="H557" s="61"/>
      <c r="I557" s="54">
        <f>COUNTIFS('2024 -2025-2026'!$M:$M,B557,'2024 -2025-2026'!$K:$K,"Book",'2024 -2025-2026'!$G:$G,"2023")</f>
        <v>0</v>
      </c>
      <c r="J557" s="61"/>
    </row>
    <row r="558" spans="1:10" ht="15.75" customHeight="1" x14ac:dyDescent="0.2">
      <c r="A558" s="61"/>
      <c r="B558" s="77"/>
      <c r="C558" s="61"/>
      <c r="D558" s="61"/>
      <c r="E558" s="61"/>
      <c r="F558" s="61"/>
      <c r="G558" s="61"/>
      <c r="H558" s="61"/>
      <c r="I558" s="54">
        <f>COUNTIFS('2024 -2025-2026'!$M:$M,B558,'2024 -2025-2026'!$K:$K,"Book",'2024 -2025-2026'!$G:$G,"2023")</f>
        <v>0</v>
      </c>
      <c r="J558" s="61"/>
    </row>
    <row r="559" spans="1:10" ht="15.75" customHeight="1" x14ac:dyDescent="0.2">
      <c r="A559" s="61"/>
      <c r="B559" s="77"/>
      <c r="C559" s="61"/>
      <c r="D559" s="61"/>
      <c r="E559" s="61"/>
      <c r="F559" s="61"/>
      <c r="G559" s="61"/>
      <c r="H559" s="61"/>
      <c r="I559" s="54">
        <f>COUNTIFS('2024 -2025-2026'!$M:$M,B559,'2024 -2025-2026'!$K:$K,"Book",'2024 -2025-2026'!$G:$G,"2023")</f>
        <v>0</v>
      </c>
      <c r="J559" s="61"/>
    </row>
    <row r="560" spans="1:10" ht="15.75" customHeight="1" x14ac:dyDescent="0.2">
      <c r="A560" s="61"/>
      <c r="B560" s="77"/>
      <c r="C560" s="61"/>
      <c r="D560" s="61"/>
      <c r="E560" s="61"/>
      <c r="F560" s="61"/>
      <c r="G560" s="61"/>
      <c r="H560" s="61"/>
      <c r="I560" s="54">
        <f>COUNTIFS('2024 -2025-2026'!$M:$M,B560,'2024 -2025-2026'!$K:$K,"Book",'2024 -2025-2026'!$G:$G,"2023")</f>
        <v>0</v>
      </c>
      <c r="J560" s="61"/>
    </row>
    <row r="561" spans="1:10" ht="15.75" customHeight="1" x14ac:dyDescent="0.2">
      <c r="A561" s="61"/>
      <c r="B561" s="77"/>
      <c r="C561" s="61"/>
      <c r="D561" s="61"/>
      <c r="E561" s="61"/>
      <c r="F561" s="61"/>
      <c r="G561" s="61"/>
      <c r="H561" s="61"/>
      <c r="I561" s="54">
        <f>COUNTIFS('2024 -2025-2026'!$M:$M,B561,'2024 -2025-2026'!$K:$K,"Book",'2024 -2025-2026'!$G:$G,"2023")</f>
        <v>0</v>
      </c>
      <c r="J561" s="61"/>
    </row>
    <row r="562" spans="1:10" ht="15.75" customHeight="1" x14ac:dyDescent="0.2">
      <c r="A562" s="61"/>
      <c r="B562" s="77"/>
      <c r="C562" s="61"/>
      <c r="D562" s="61"/>
      <c r="E562" s="61"/>
      <c r="F562" s="61"/>
      <c r="G562" s="61"/>
      <c r="H562" s="61"/>
      <c r="I562" s="54">
        <f>COUNTIFS('2024 -2025-2026'!$M:$M,B562,'2024 -2025-2026'!$K:$K,"Book",'2024 -2025-2026'!$G:$G,"2023")</f>
        <v>0</v>
      </c>
      <c r="J562" s="61"/>
    </row>
    <row r="563" spans="1:10" ht="15.75" customHeight="1" x14ac:dyDescent="0.2">
      <c r="A563" s="61"/>
      <c r="B563" s="77"/>
      <c r="C563" s="61"/>
      <c r="D563" s="61"/>
      <c r="E563" s="61"/>
      <c r="F563" s="61"/>
      <c r="G563" s="61"/>
      <c r="H563" s="61"/>
      <c r="I563" s="54">
        <f>COUNTIFS('2024 -2025-2026'!$M:$M,B563,'2024 -2025-2026'!$K:$K,"Book",'2024 -2025-2026'!$G:$G,"2023")</f>
        <v>0</v>
      </c>
      <c r="J563" s="61"/>
    </row>
    <row r="564" spans="1:10" ht="15.75" customHeight="1" x14ac:dyDescent="0.2">
      <c r="A564" s="61"/>
      <c r="B564" s="77"/>
      <c r="C564" s="61"/>
      <c r="D564" s="61"/>
      <c r="E564" s="61"/>
      <c r="F564" s="61"/>
      <c r="G564" s="61"/>
      <c r="H564" s="61"/>
      <c r="I564" s="54">
        <f>COUNTIFS('2024 -2025-2026'!$M:$M,B564,'2024 -2025-2026'!$K:$K,"Book",'2024 -2025-2026'!$G:$G,"2023")</f>
        <v>0</v>
      </c>
      <c r="J564" s="61"/>
    </row>
    <row r="565" spans="1:10" ht="15.75" customHeight="1" x14ac:dyDescent="0.2">
      <c r="A565" s="61"/>
      <c r="B565" s="77"/>
      <c r="C565" s="61"/>
      <c r="D565" s="61"/>
      <c r="E565" s="61"/>
      <c r="F565" s="61"/>
      <c r="G565" s="61"/>
      <c r="H565" s="61"/>
      <c r="I565" s="54">
        <f>COUNTIFS('2024 -2025-2026'!$M:$M,B565,'2024 -2025-2026'!$K:$K,"Book",'2024 -2025-2026'!$G:$G,"2023")</f>
        <v>0</v>
      </c>
      <c r="J565" s="61"/>
    </row>
    <row r="566" spans="1:10" ht="15.75" customHeight="1" x14ac:dyDescent="0.2">
      <c r="A566" s="61"/>
      <c r="B566" s="77"/>
      <c r="C566" s="61"/>
      <c r="D566" s="61"/>
      <c r="E566" s="61"/>
      <c r="F566" s="61"/>
      <c r="G566" s="61"/>
      <c r="H566" s="61"/>
      <c r="I566" s="54">
        <f>COUNTIFS('2024 -2025-2026'!$M:$M,B566,'2024 -2025-2026'!$K:$K,"Book",'2024 -2025-2026'!$G:$G,"2023")</f>
        <v>0</v>
      </c>
      <c r="J566" s="61"/>
    </row>
    <row r="567" spans="1:10" ht="15.75" customHeight="1" x14ac:dyDescent="0.2">
      <c r="A567" s="61"/>
      <c r="B567" s="77"/>
      <c r="C567" s="61"/>
      <c r="D567" s="61"/>
      <c r="E567" s="61"/>
      <c r="F567" s="61"/>
      <c r="G567" s="61"/>
      <c r="H567" s="61"/>
      <c r="I567" s="54">
        <f>COUNTIFS('2024 -2025-2026'!$M:$M,B567,'2024 -2025-2026'!$K:$K,"Book",'2024 -2025-2026'!$G:$G,"2023")</f>
        <v>0</v>
      </c>
      <c r="J567" s="61"/>
    </row>
    <row r="568" spans="1:10" ht="15.75" customHeight="1" x14ac:dyDescent="0.2">
      <c r="A568" s="61"/>
      <c r="B568" s="77"/>
      <c r="C568" s="61"/>
      <c r="D568" s="61"/>
      <c r="E568" s="61"/>
      <c r="F568" s="61"/>
      <c r="G568" s="61"/>
      <c r="H568" s="61"/>
      <c r="I568" s="54">
        <f>COUNTIFS('2024 -2025-2026'!$M:$M,B568,'2024 -2025-2026'!$K:$K,"Book",'2024 -2025-2026'!$G:$G,"2023")</f>
        <v>0</v>
      </c>
      <c r="J568" s="61"/>
    </row>
    <row r="569" spans="1:10" ht="15.75" customHeight="1" x14ac:dyDescent="0.2">
      <c r="A569" s="61"/>
      <c r="B569" s="77"/>
      <c r="C569" s="61"/>
      <c r="D569" s="61"/>
      <c r="E569" s="61"/>
      <c r="F569" s="61"/>
      <c r="G569" s="61"/>
      <c r="H569" s="61"/>
      <c r="I569" s="54">
        <f>COUNTIFS('2024 -2025-2026'!$M:$M,B569,'2024 -2025-2026'!$K:$K,"Book",'2024 -2025-2026'!$G:$G,"2023")</f>
        <v>0</v>
      </c>
      <c r="J569" s="61"/>
    </row>
    <row r="570" spans="1:10" ht="15.75" customHeight="1" x14ac:dyDescent="0.2">
      <c r="A570" s="61"/>
      <c r="B570" s="77"/>
      <c r="C570" s="61"/>
      <c r="D570" s="61"/>
      <c r="E570" s="61"/>
      <c r="F570" s="61"/>
      <c r="G570" s="61"/>
      <c r="H570" s="61"/>
      <c r="I570" s="54">
        <f>COUNTIFS('2024 -2025-2026'!$M:$M,B570,'2024 -2025-2026'!$K:$K,"Book",'2024 -2025-2026'!$G:$G,"2023")</f>
        <v>0</v>
      </c>
      <c r="J570" s="61"/>
    </row>
    <row r="571" spans="1:10" ht="15.75" customHeight="1" x14ac:dyDescent="0.2">
      <c r="A571" s="61"/>
      <c r="B571" s="77"/>
      <c r="C571" s="61"/>
      <c r="D571" s="61"/>
      <c r="E571" s="61"/>
      <c r="F571" s="61"/>
      <c r="G571" s="61"/>
      <c r="H571" s="61"/>
      <c r="I571" s="54">
        <f>COUNTIFS('2024 -2025-2026'!$M:$M,B571,'2024 -2025-2026'!$K:$K,"Book",'2024 -2025-2026'!$G:$G,"2023")</f>
        <v>0</v>
      </c>
      <c r="J571" s="61"/>
    </row>
    <row r="572" spans="1:10" ht="15.75" customHeight="1" x14ac:dyDescent="0.2">
      <c r="A572" s="61"/>
      <c r="B572" s="77"/>
      <c r="C572" s="61"/>
      <c r="D572" s="61"/>
      <c r="E572" s="61"/>
      <c r="F572" s="61"/>
      <c r="G572" s="61"/>
      <c r="H572" s="61"/>
      <c r="I572" s="54">
        <f>COUNTIFS('2024 -2025-2026'!$M:$M,B572,'2024 -2025-2026'!$K:$K,"Book",'2024 -2025-2026'!$G:$G,"2023")</f>
        <v>0</v>
      </c>
      <c r="J572" s="61"/>
    </row>
    <row r="573" spans="1:10" ht="15.75" customHeight="1" x14ac:dyDescent="0.2">
      <c r="A573" s="61"/>
      <c r="B573" s="77"/>
      <c r="C573" s="61"/>
      <c r="D573" s="61"/>
      <c r="E573" s="61"/>
      <c r="F573" s="61"/>
      <c r="G573" s="61"/>
      <c r="H573" s="61"/>
      <c r="I573" s="54">
        <f>COUNTIFS('2024 -2025-2026'!$M:$M,B573,'2024 -2025-2026'!$K:$K,"Book",'2024 -2025-2026'!$G:$G,"2023")</f>
        <v>0</v>
      </c>
      <c r="J573" s="61"/>
    </row>
    <row r="574" spans="1:10" ht="15.75" customHeight="1" x14ac:dyDescent="0.2">
      <c r="A574" s="61"/>
      <c r="B574" s="77"/>
      <c r="C574" s="61"/>
      <c r="D574" s="61"/>
      <c r="E574" s="61"/>
      <c r="F574" s="61"/>
      <c r="G574" s="61"/>
      <c r="H574" s="61"/>
      <c r="I574" s="54">
        <f>COUNTIFS('2024 -2025-2026'!$M:$M,B574,'2024 -2025-2026'!$K:$K,"Book",'2024 -2025-2026'!$G:$G,"2023")</f>
        <v>0</v>
      </c>
      <c r="J574" s="61"/>
    </row>
    <row r="575" spans="1:10" ht="15.75" customHeight="1" x14ac:dyDescent="0.2">
      <c r="A575" s="61"/>
      <c r="B575" s="77"/>
      <c r="C575" s="61"/>
      <c r="D575" s="61"/>
      <c r="E575" s="61"/>
      <c r="F575" s="61"/>
      <c r="G575" s="61"/>
      <c r="H575" s="61"/>
      <c r="I575" s="54">
        <f>COUNTIFS('2024 -2025-2026'!$M:$M,B575,'2024 -2025-2026'!$K:$K,"Book",'2024 -2025-2026'!$G:$G,"2023")</f>
        <v>0</v>
      </c>
      <c r="J575" s="61"/>
    </row>
    <row r="576" spans="1:10" ht="15.75" customHeight="1" x14ac:dyDescent="0.2">
      <c r="A576" s="61"/>
      <c r="B576" s="77"/>
      <c r="C576" s="61"/>
      <c r="D576" s="61"/>
      <c r="E576" s="61"/>
      <c r="F576" s="61"/>
      <c r="G576" s="61"/>
      <c r="H576" s="61"/>
      <c r="I576" s="54">
        <f>COUNTIFS('2024 -2025-2026'!$M:$M,B576,'2024 -2025-2026'!$K:$K,"Book",'2024 -2025-2026'!$G:$G,"2023")</f>
        <v>0</v>
      </c>
      <c r="J576" s="61"/>
    </row>
    <row r="577" spans="1:10" ht="15.75" customHeight="1" x14ac:dyDescent="0.2">
      <c r="A577" s="61"/>
      <c r="B577" s="77"/>
      <c r="C577" s="61"/>
      <c r="D577" s="61"/>
      <c r="E577" s="61"/>
      <c r="F577" s="61"/>
      <c r="G577" s="61"/>
      <c r="H577" s="61"/>
      <c r="I577" s="54">
        <f>COUNTIFS('2024 -2025-2026'!$M:$M,B577,'2024 -2025-2026'!$K:$K,"Book",'2024 -2025-2026'!$G:$G,"2023")</f>
        <v>0</v>
      </c>
      <c r="J577" s="61"/>
    </row>
    <row r="578" spans="1:10" ht="15.75" customHeight="1" x14ac:dyDescent="0.2">
      <c r="A578" s="61"/>
      <c r="B578" s="77"/>
      <c r="C578" s="61"/>
      <c r="D578" s="61"/>
      <c r="E578" s="61"/>
      <c r="F578" s="61"/>
      <c r="G578" s="61"/>
      <c r="H578" s="61"/>
      <c r="I578" s="54">
        <f>COUNTIFS('2024 -2025-2026'!$M:$M,B578,'2024 -2025-2026'!$K:$K,"Book",'2024 -2025-2026'!$G:$G,"2023")</f>
        <v>0</v>
      </c>
      <c r="J578" s="61"/>
    </row>
    <row r="579" spans="1:10" ht="15.75" customHeight="1" x14ac:dyDescent="0.2">
      <c r="A579" s="61"/>
      <c r="B579" s="77"/>
      <c r="C579" s="61"/>
      <c r="D579" s="61"/>
      <c r="E579" s="61"/>
      <c r="F579" s="61"/>
      <c r="G579" s="61"/>
      <c r="H579" s="61"/>
      <c r="I579" s="54">
        <f>COUNTIFS('2024 -2025-2026'!$M:$M,B579,'2024 -2025-2026'!$K:$K,"Book",'2024 -2025-2026'!$G:$G,"2023")</f>
        <v>0</v>
      </c>
      <c r="J579" s="61"/>
    </row>
    <row r="580" spans="1:10" ht="15.75" customHeight="1" x14ac:dyDescent="0.2">
      <c r="A580" s="61"/>
      <c r="B580" s="77"/>
      <c r="C580" s="61"/>
      <c r="D580" s="61"/>
      <c r="E580" s="61"/>
      <c r="F580" s="61"/>
      <c r="G580" s="61"/>
      <c r="H580" s="61"/>
      <c r="I580" s="54">
        <f>COUNTIFS('2024 -2025-2026'!$M:$M,B580,'2024 -2025-2026'!$K:$K,"Book",'2024 -2025-2026'!$G:$G,"2023")</f>
        <v>0</v>
      </c>
      <c r="J580" s="61"/>
    </row>
    <row r="581" spans="1:10" ht="15.75" customHeight="1" x14ac:dyDescent="0.2">
      <c r="A581" s="61"/>
      <c r="B581" s="77"/>
      <c r="C581" s="61"/>
      <c r="D581" s="61"/>
      <c r="E581" s="61"/>
      <c r="F581" s="61"/>
      <c r="G581" s="61"/>
      <c r="H581" s="61"/>
      <c r="I581" s="54">
        <f>COUNTIFS('2024 -2025-2026'!$M:$M,B581,'2024 -2025-2026'!$K:$K,"Book",'2024 -2025-2026'!$G:$G,"2023")</f>
        <v>0</v>
      </c>
      <c r="J581" s="61"/>
    </row>
    <row r="582" spans="1:10" ht="15.75" customHeight="1" x14ac:dyDescent="0.2">
      <c r="A582" s="61"/>
      <c r="B582" s="77"/>
      <c r="C582" s="61"/>
      <c r="D582" s="61"/>
      <c r="E582" s="61"/>
      <c r="F582" s="61"/>
      <c r="G582" s="61"/>
      <c r="H582" s="61"/>
      <c r="I582" s="54">
        <f>COUNTIFS('2024 -2025-2026'!$M:$M,B582,'2024 -2025-2026'!$K:$K,"Book",'2024 -2025-2026'!$G:$G,"2023")</f>
        <v>0</v>
      </c>
      <c r="J582" s="61"/>
    </row>
    <row r="583" spans="1:10" ht="15.75" customHeight="1" x14ac:dyDescent="0.2">
      <c r="A583" s="61"/>
      <c r="B583" s="77"/>
      <c r="C583" s="61"/>
      <c r="D583" s="61"/>
      <c r="E583" s="61"/>
      <c r="F583" s="61"/>
      <c r="G583" s="61"/>
      <c r="H583" s="61"/>
      <c r="I583" s="54">
        <f>COUNTIFS('2024 -2025-2026'!$M:$M,B583,'2024 -2025-2026'!$K:$K,"Book",'2024 -2025-2026'!$G:$G,"2023")</f>
        <v>0</v>
      </c>
      <c r="J583" s="61"/>
    </row>
    <row r="584" spans="1:10" ht="15.75" customHeight="1" x14ac:dyDescent="0.2">
      <c r="A584" s="61"/>
      <c r="B584" s="77"/>
      <c r="C584" s="61"/>
      <c r="D584" s="61"/>
      <c r="E584" s="61"/>
      <c r="F584" s="61"/>
      <c r="G584" s="61"/>
      <c r="H584" s="61"/>
      <c r="I584" s="54">
        <f>COUNTIFS('2024 -2025-2026'!$M:$M,B584,'2024 -2025-2026'!$K:$K,"Book",'2024 -2025-2026'!$G:$G,"2023")</f>
        <v>0</v>
      </c>
      <c r="J584" s="61"/>
    </row>
    <row r="585" spans="1:10" ht="15.75" customHeight="1" x14ac:dyDescent="0.2">
      <c r="A585" s="61"/>
      <c r="B585" s="77"/>
      <c r="C585" s="61"/>
      <c r="D585" s="61"/>
      <c r="E585" s="61"/>
      <c r="F585" s="61"/>
      <c r="G585" s="61"/>
      <c r="H585" s="61"/>
      <c r="I585" s="54">
        <f>COUNTIFS('2024 -2025-2026'!$M:$M,B585,'2024 -2025-2026'!$K:$K,"Book",'2024 -2025-2026'!$G:$G,"2023")</f>
        <v>0</v>
      </c>
      <c r="J585" s="61"/>
    </row>
    <row r="586" spans="1:10" ht="15.75" customHeight="1" x14ac:dyDescent="0.2">
      <c r="A586" s="61"/>
      <c r="B586" s="77"/>
      <c r="C586" s="61"/>
      <c r="D586" s="61"/>
      <c r="E586" s="61"/>
      <c r="F586" s="61"/>
      <c r="G586" s="61"/>
      <c r="H586" s="61"/>
      <c r="I586" s="54">
        <f>COUNTIFS('2024 -2025-2026'!$M:$M,B586,'2024 -2025-2026'!$K:$K,"Book",'2024 -2025-2026'!$G:$G,"2023")</f>
        <v>0</v>
      </c>
      <c r="J586" s="61"/>
    </row>
    <row r="587" spans="1:10" ht="15.75" customHeight="1" x14ac:dyDescent="0.2">
      <c r="A587" s="61"/>
      <c r="B587" s="77"/>
      <c r="C587" s="61"/>
      <c r="D587" s="61"/>
      <c r="E587" s="61"/>
      <c r="F587" s="61"/>
      <c r="G587" s="61"/>
      <c r="H587" s="61"/>
      <c r="I587" s="54">
        <f>COUNTIFS('2024 -2025-2026'!$M:$M,B587,'2024 -2025-2026'!$K:$K,"Book",'2024 -2025-2026'!$G:$G,"2023")</f>
        <v>0</v>
      </c>
      <c r="J587" s="61"/>
    </row>
    <row r="588" spans="1:10" ht="15.75" customHeight="1" x14ac:dyDescent="0.2">
      <c r="A588" s="61"/>
      <c r="B588" s="77"/>
      <c r="C588" s="61"/>
      <c r="D588" s="61"/>
      <c r="E588" s="61"/>
      <c r="F588" s="61"/>
      <c r="G588" s="61"/>
      <c r="H588" s="61"/>
      <c r="I588" s="54">
        <f>COUNTIFS('2024 -2025-2026'!$M:$M,B588,'2024 -2025-2026'!$K:$K,"Book",'2024 -2025-2026'!$G:$G,"2023")</f>
        <v>0</v>
      </c>
      <c r="J588" s="61"/>
    </row>
    <row r="589" spans="1:10" ht="15.75" customHeight="1" x14ac:dyDescent="0.2">
      <c r="A589" s="61"/>
      <c r="B589" s="77"/>
      <c r="C589" s="61"/>
      <c r="D589" s="61"/>
      <c r="E589" s="61"/>
      <c r="F589" s="61"/>
      <c r="G589" s="61"/>
      <c r="H589" s="61"/>
      <c r="I589" s="54">
        <f>COUNTIFS('2024 -2025-2026'!$M:$M,B589,'2024 -2025-2026'!$K:$K,"Book",'2024 -2025-2026'!$G:$G,"2023")</f>
        <v>0</v>
      </c>
      <c r="J589" s="61"/>
    </row>
    <row r="590" spans="1:10" ht="15.75" customHeight="1" x14ac:dyDescent="0.2">
      <c r="A590" s="61"/>
      <c r="B590" s="77"/>
      <c r="C590" s="61"/>
      <c r="D590" s="61"/>
      <c r="E590" s="61"/>
      <c r="F590" s="61"/>
      <c r="G590" s="61"/>
      <c r="H590" s="61"/>
      <c r="I590" s="54">
        <f>COUNTIFS('2024 -2025-2026'!$M:$M,B590,'2024 -2025-2026'!$K:$K,"Book",'2024 -2025-2026'!$G:$G,"2023")</f>
        <v>0</v>
      </c>
      <c r="J590" s="61"/>
    </row>
    <row r="591" spans="1:10" ht="15.75" customHeight="1" x14ac:dyDescent="0.2">
      <c r="A591" s="61"/>
      <c r="B591" s="77"/>
      <c r="C591" s="61"/>
      <c r="D591" s="61"/>
      <c r="E591" s="61"/>
      <c r="F591" s="61"/>
      <c r="G591" s="61"/>
      <c r="H591" s="61"/>
      <c r="I591" s="54">
        <f>COUNTIFS('2024 -2025-2026'!$M:$M,B591,'2024 -2025-2026'!$K:$K,"Book",'2024 -2025-2026'!$G:$G,"2023")</f>
        <v>0</v>
      </c>
      <c r="J591" s="61"/>
    </row>
    <row r="592" spans="1:10" ht="15.75" customHeight="1" x14ac:dyDescent="0.2">
      <c r="A592" s="61"/>
      <c r="B592" s="77"/>
      <c r="C592" s="61"/>
      <c r="D592" s="61"/>
      <c r="E592" s="61"/>
      <c r="F592" s="61"/>
      <c r="G592" s="61"/>
      <c r="H592" s="61"/>
      <c r="I592" s="54">
        <f>COUNTIFS('2024 -2025-2026'!$M:$M,B592,'2024 -2025-2026'!$K:$K,"Book",'2024 -2025-2026'!$G:$G,"2023")</f>
        <v>0</v>
      </c>
      <c r="J592" s="61"/>
    </row>
    <row r="593" spans="1:10" ht="15.75" customHeight="1" x14ac:dyDescent="0.2">
      <c r="A593" s="61"/>
      <c r="B593" s="77"/>
      <c r="C593" s="61"/>
      <c r="D593" s="61"/>
      <c r="E593" s="61"/>
      <c r="F593" s="61"/>
      <c r="G593" s="61"/>
      <c r="H593" s="61"/>
      <c r="I593" s="54">
        <f>COUNTIFS('2024 -2025-2026'!$M:$M,B593,'2024 -2025-2026'!$K:$K,"Book",'2024 -2025-2026'!$G:$G,"2023")</f>
        <v>0</v>
      </c>
      <c r="J593" s="61"/>
    </row>
    <row r="594" spans="1:10" ht="15.75" customHeight="1" x14ac:dyDescent="0.2">
      <c r="A594" s="61"/>
      <c r="B594" s="77"/>
      <c r="C594" s="61"/>
      <c r="D594" s="61"/>
      <c r="E594" s="61"/>
      <c r="F594" s="61"/>
      <c r="G594" s="61"/>
      <c r="H594" s="61"/>
      <c r="I594" s="54">
        <f>COUNTIFS('2024 -2025-2026'!$M:$M,B594,'2024 -2025-2026'!$K:$K,"Book",'2024 -2025-2026'!$G:$G,"2023")</f>
        <v>0</v>
      </c>
      <c r="J594" s="61"/>
    </row>
    <row r="595" spans="1:10" ht="15.75" customHeight="1" x14ac:dyDescent="0.2">
      <c r="A595" s="61"/>
      <c r="B595" s="77"/>
      <c r="C595" s="61"/>
      <c r="D595" s="61"/>
      <c r="E595" s="61"/>
      <c r="F595" s="61"/>
      <c r="G595" s="61"/>
      <c r="H595" s="61"/>
      <c r="I595" s="54">
        <f>COUNTIFS('2024 -2025-2026'!$M:$M,B595,'2024 -2025-2026'!$K:$K,"Book",'2024 -2025-2026'!$G:$G,"2023")</f>
        <v>0</v>
      </c>
      <c r="J595" s="61"/>
    </row>
    <row r="596" spans="1:10" ht="15.75" customHeight="1" x14ac:dyDescent="0.2">
      <c r="A596" s="61"/>
      <c r="B596" s="77"/>
      <c r="C596" s="61"/>
      <c r="D596" s="61"/>
      <c r="E596" s="61"/>
      <c r="F596" s="61"/>
      <c r="G596" s="61"/>
      <c r="H596" s="61"/>
      <c r="I596" s="54">
        <f>COUNTIFS('2024 -2025-2026'!$M:$M,B596,'2024 -2025-2026'!$K:$K,"Book",'2024 -2025-2026'!$G:$G,"2023")</f>
        <v>0</v>
      </c>
      <c r="J596" s="61"/>
    </row>
    <row r="597" spans="1:10" ht="15.75" customHeight="1" x14ac:dyDescent="0.2">
      <c r="A597" s="61"/>
      <c r="B597" s="77"/>
      <c r="C597" s="61"/>
      <c r="D597" s="61"/>
      <c r="E597" s="61"/>
      <c r="F597" s="61"/>
      <c r="G597" s="61"/>
      <c r="H597" s="61"/>
      <c r="I597" s="54">
        <f>COUNTIFS('2024 -2025-2026'!$M:$M,B597,'2024 -2025-2026'!$K:$K,"Book",'2024 -2025-2026'!$G:$G,"2023")</f>
        <v>0</v>
      </c>
      <c r="J597" s="61"/>
    </row>
    <row r="598" spans="1:10" ht="15.75" customHeight="1" x14ac:dyDescent="0.2">
      <c r="A598" s="61"/>
      <c r="B598" s="77"/>
      <c r="C598" s="61"/>
      <c r="D598" s="61"/>
      <c r="E598" s="61"/>
      <c r="F598" s="61"/>
      <c r="G598" s="61"/>
      <c r="H598" s="61"/>
      <c r="I598" s="54">
        <f>COUNTIFS('2024 -2025-2026'!$M:$M,B598,'2024 -2025-2026'!$K:$K,"Book",'2024 -2025-2026'!$G:$G,"2023")</f>
        <v>0</v>
      </c>
      <c r="J598" s="61"/>
    </row>
    <row r="599" spans="1:10" ht="15.75" customHeight="1" x14ac:dyDescent="0.2">
      <c r="A599" s="61"/>
      <c r="B599" s="77"/>
      <c r="C599" s="61"/>
      <c r="D599" s="61"/>
      <c r="E599" s="61"/>
      <c r="F599" s="61"/>
      <c r="G599" s="61"/>
      <c r="H599" s="61"/>
      <c r="I599" s="54">
        <f>COUNTIFS('2024 -2025-2026'!$M:$M,B599,'2024 -2025-2026'!$K:$K,"Book",'2024 -2025-2026'!$G:$G,"2023")</f>
        <v>0</v>
      </c>
      <c r="J599" s="61"/>
    </row>
    <row r="600" spans="1:10" ht="15.75" customHeight="1" x14ac:dyDescent="0.2">
      <c r="A600" s="61"/>
      <c r="B600" s="77"/>
      <c r="C600" s="61"/>
      <c r="D600" s="61"/>
      <c r="E600" s="61"/>
      <c r="F600" s="61"/>
      <c r="G600" s="61"/>
      <c r="H600" s="61"/>
      <c r="I600" s="54">
        <f>COUNTIFS('2024 -2025-2026'!$M:$M,B600,'2024 -2025-2026'!$K:$K,"Book",'2024 -2025-2026'!$G:$G,"2023")</f>
        <v>0</v>
      </c>
      <c r="J600" s="61"/>
    </row>
    <row r="601" spans="1:10" ht="15.75" customHeight="1" x14ac:dyDescent="0.2">
      <c r="A601" s="61"/>
      <c r="B601" s="77"/>
      <c r="C601" s="61"/>
      <c r="D601" s="61"/>
      <c r="E601" s="61"/>
      <c r="F601" s="61"/>
      <c r="G601" s="61"/>
      <c r="H601" s="61"/>
      <c r="I601" s="54">
        <f>COUNTIFS('2024 -2025-2026'!$M:$M,B601,'2024 -2025-2026'!$K:$K,"Book",'2024 -2025-2026'!$G:$G,"2023")</f>
        <v>0</v>
      </c>
      <c r="J601" s="61"/>
    </row>
    <row r="602" spans="1:10" ht="15.75" customHeight="1" x14ac:dyDescent="0.2">
      <c r="A602" s="61"/>
      <c r="B602" s="77"/>
      <c r="C602" s="61"/>
      <c r="D602" s="61"/>
      <c r="E602" s="61"/>
      <c r="F602" s="61"/>
      <c r="G602" s="61"/>
      <c r="H602" s="61"/>
      <c r="I602" s="54">
        <f>COUNTIFS('2024 -2025-2026'!$M:$M,B602,'2024 -2025-2026'!$K:$K,"Book",'2024 -2025-2026'!$G:$G,"2023")</f>
        <v>0</v>
      </c>
      <c r="J602" s="61"/>
    </row>
    <row r="603" spans="1:10" ht="15.75" customHeight="1" x14ac:dyDescent="0.2">
      <c r="A603" s="61"/>
      <c r="B603" s="77"/>
      <c r="C603" s="61"/>
      <c r="D603" s="61"/>
      <c r="E603" s="61"/>
      <c r="F603" s="61"/>
      <c r="G603" s="61"/>
      <c r="H603" s="61"/>
      <c r="I603" s="54">
        <f>COUNTIFS('2024 -2025-2026'!$M:$M,B603,'2024 -2025-2026'!$K:$K,"Book",'2024 -2025-2026'!$G:$G,"2023")</f>
        <v>0</v>
      </c>
      <c r="J603" s="61"/>
    </row>
    <row r="604" spans="1:10" ht="15.75" customHeight="1" x14ac:dyDescent="0.2">
      <c r="A604" s="61"/>
      <c r="B604" s="77"/>
      <c r="C604" s="61"/>
      <c r="D604" s="61"/>
      <c r="E604" s="61"/>
      <c r="F604" s="61"/>
      <c r="G604" s="61"/>
      <c r="H604" s="61"/>
      <c r="I604" s="54">
        <f>COUNTIFS('2024 -2025-2026'!$M:$M,B604,'2024 -2025-2026'!$K:$K,"Book",'2024 -2025-2026'!$G:$G,"2023")</f>
        <v>0</v>
      </c>
      <c r="J604" s="61"/>
    </row>
    <row r="605" spans="1:10" ht="15.75" customHeight="1" x14ac:dyDescent="0.2">
      <c r="A605" s="61"/>
      <c r="B605" s="77"/>
      <c r="C605" s="61"/>
      <c r="D605" s="61"/>
      <c r="E605" s="61"/>
      <c r="F605" s="61"/>
      <c r="G605" s="61"/>
      <c r="H605" s="61"/>
      <c r="I605" s="54">
        <f>COUNTIFS('2024 -2025-2026'!$M:$M,B605,'2024 -2025-2026'!$K:$K,"Book",'2024 -2025-2026'!$G:$G,"2023")</f>
        <v>0</v>
      </c>
      <c r="J605" s="61"/>
    </row>
    <row r="606" spans="1:10" ht="15.75" customHeight="1" x14ac:dyDescent="0.2">
      <c r="A606" s="61"/>
      <c r="B606" s="77"/>
      <c r="C606" s="61"/>
      <c r="D606" s="61"/>
      <c r="E606" s="61"/>
      <c r="F606" s="61"/>
      <c r="G606" s="61"/>
      <c r="H606" s="61"/>
      <c r="I606" s="54">
        <f>COUNTIFS('2024 -2025-2026'!$M:$M,B606,'2024 -2025-2026'!$K:$K,"Book",'2024 -2025-2026'!$G:$G,"2023")</f>
        <v>0</v>
      </c>
      <c r="J606" s="61"/>
    </row>
    <row r="607" spans="1:10" ht="15.75" customHeight="1" x14ac:dyDescent="0.2">
      <c r="A607" s="61"/>
      <c r="B607" s="77"/>
      <c r="C607" s="61"/>
      <c r="D607" s="61"/>
      <c r="E607" s="61"/>
      <c r="F607" s="61"/>
      <c r="G607" s="61"/>
      <c r="H607" s="61"/>
      <c r="I607" s="54">
        <f>COUNTIFS('2024 -2025-2026'!$M:$M,B607,'2024 -2025-2026'!$K:$K,"Book",'2024 -2025-2026'!$G:$G,"2023")</f>
        <v>0</v>
      </c>
      <c r="J607" s="61"/>
    </row>
    <row r="608" spans="1:10" ht="15.75" customHeight="1" x14ac:dyDescent="0.2">
      <c r="A608" s="61"/>
      <c r="B608" s="77"/>
      <c r="C608" s="61"/>
      <c r="D608" s="61"/>
      <c r="E608" s="61"/>
      <c r="F608" s="61"/>
      <c r="G608" s="61"/>
      <c r="H608" s="61"/>
      <c r="I608" s="54">
        <f>COUNTIFS('2024 -2025-2026'!$M:$M,B608,'2024 -2025-2026'!$K:$K,"Book",'2024 -2025-2026'!$G:$G,"2023")</f>
        <v>0</v>
      </c>
      <c r="J608" s="61"/>
    </row>
    <row r="609" spans="1:10" ht="15.75" customHeight="1" x14ac:dyDescent="0.2">
      <c r="A609" s="61"/>
      <c r="B609" s="77"/>
      <c r="C609" s="61"/>
      <c r="D609" s="61"/>
      <c r="E609" s="61"/>
      <c r="F609" s="61"/>
      <c r="G609" s="61"/>
      <c r="H609" s="61"/>
      <c r="I609" s="54">
        <f>COUNTIFS('2024 -2025-2026'!$M:$M,B609,'2024 -2025-2026'!$K:$K,"Book",'2024 -2025-2026'!$G:$G,"2023")</f>
        <v>0</v>
      </c>
      <c r="J609" s="61"/>
    </row>
    <row r="610" spans="1:10" ht="15.75" customHeight="1" x14ac:dyDescent="0.2">
      <c r="A610" s="61"/>
      <c r="B610" s="77"/>
      <c r="C610" s="61"/>
      <c r="D610" s="61"/>
      <c r="E610" s="61"/>
      <c r="F610" s="61"/>
      <c r="G610" s="61"/>
      <c r="H610" s="61"/>
      <c r="I610" s="54">
        <f>COUNTIFS('2024 -2025-2026'!$M:$M,B610,'2024 -2025-2026'!$K:$K,"Book",'2024 -2025-2026'!$G:$G,"2023")</f>
        <v>0</v>
      </c>
      <c r="J610" s="61"/>
    </row>
    <row r="611" spans="1:10" ht="15.75" customHeight="1" x14ac:dyDescent="0.2">
      <c r="A611" s="61"/>
      <c r="B611" s="77"/>
      <c r="C611" s="61"/>
      <c r="D611" s="61"/>
      <c r="E611" s="61"/>
      <c r="F611" s="61"/>
      <c r="G611" s="61"/>
      <c r="H611" s="61"/>
      <c r="I611" s="54">
        <f>COUNTIFS('2024 -2025-2026'!$M:$M,B611,'2024 -2025-2026'!$K:$K,"Book",'2024 -2025-2026'!$G:$G,"2023")</f>
        <v>0</v>
      </c>
      <c r="J611" s="61"/>
    </row>
    <row r="612" spans="1:10" ht="15.75" customHeight="1" x14ac:dyDescent="0.2">
      <c r="A612" s="61"/>
      <c r="B612" s="77"/>
      <c r="C612" s="61"/>
      <c r="D612" s="61"/>
      <c r="E612" s="61"/>
      <c r="F612" s="61"/>
      <c r="G612" s="61"/>
      <c r="H612" s="61"/>
      <c r="I612" s="54">
        <f>COUNTIFS('2024 -2025-2026'!$M:$M,B612,'2024 -2025-2026'!$K:$K,"Book",'2024 -2025-2026'!$G:$G,"2023")</f>
        <v>0</v>
      </c>
      <c r="J612" s="61"/>
    </row>
    <row r="613" spans="1:10" ht="15.75" customHeight="1" x14ac:dyDescent="0.2">
      <c r="A613" s="61"/>
      <c r="B613" s="77"/>
      <c r="C613" s="61"/>
      <c r="D613" s="61"/>
      <c r="E613" s="61"/>
      <c r="F613" s="61"/>
      <c r="G613" s="61"/>
      <c r="H613" s="61"/>
      <c r="I613" s="54">
        <f>COUNTIFS('2024 -2025-2026'!$M:$M,B613,'2024 -2025-2026'!$K:$K,"Book",'2024 -2025-2026'!$G:$G,"2023")</f>
        <v>0</v>
      </c>
      <c r="J613" s="61"/>
    </row>
    <row r="614" spans="1:10" ht="15.75" customHeight="1" x14ac:dyDescent="0.2">
      <c r="A614" s="61"/>
      <c r="B614" s="77"/>
      <c r="C614" s="61"/>
      <c r="D614" s="61"/>
      <c r="E614" s="61"/>
      <c r="F614" s="61"/>
      <c r="G614" s="61"/>
      <c r="H614" s="61"/>
      <c r="I614" s="54">
        <f>COUNTIFS('2024 -2025-2026'!$M:$M,B614,'2024 -2025-2026'!$K:$K,"Book",'2024 -2025-2026'!$G:$G,"2023")</f>
        <v>0</v>
      </c>
      <c r="J614" s="61"/>
    </row>
    <row r="615" spans="1:10" ht="15.75" customHeight="1" x14ac:dyDescent="0.2">
      <c r="A615" s="61"/>
      <c r="B615" s="77"/>
      <c r="C615" s="61"/>
      <c r="D615" s="61"/>
      <c r="E615" s="61"/>
      <c r="F615" s="61"/>
      <c r="G615" s="61"/>
      <c r="H615" s="61"/>
      <c r="I615" s="54">
        <f>COUNTIFS('2024 -2025-2026'!$M:$M,B615,'2024 -2025-2026'!$K:$K,"Book",'2024 -2025-2026'!$G:$G,"2023")</f>
        <v>0</v>
      </c>
      <c r="J615" s="61"/>
    </row>
    <row r="616" spans="1:10" ht="15.75" customHeight="1" x14ac:dyDescent="0.2">
      <c r="A616" s="61"/>
      <c r="B616" s="77"/>
      <c r="C616" s="61"/>
      <c r="D616" s="61"/>
      <c r="E616" s="61"/>
      <c r="F616" s="61"/>
      <c r="G616" s="61"/>
      <c r="H616" s="61"/>
      <c r="I616" s="54">
        <f>COUNTIFS('2024 -2025-2026'!$M:$M,B616,'2024 -2025-2026'!$K:$K,"Book",'2024 -2025-2026'!$G:$G,"2023")</f>
        <v>0</v>
      </c>
      <c r="J616" s="61"/>
    </row>
    <row r="617" spans="1:10" ht="15.75" customHeight="1" x14ac:dyDescent="0.2">
      <c r="A617" s="61"/>
      <c r="B617" s="77"/>
      <c r="C617" s="61"/>
      <c r="D617" s="61"/>
      <c r="E617" s="61"/>
      <c r="F617" s="61"/>
      <c r="G617" s="61"/>
      <c r="H617" s="61"/>
      <c r="I617" s="54">
        <f>COUNTIFS('2024 -2025-2026'!$M:$M,B617,'2024 -2025-2026'!$K:$K,"Book",'2024 -2025-2026'!$G:$G,"2023")</f>
        <v>0</v>
      </c>
      <c r="J617" s="61"/>
    </row>
    <row r="618" spans="1:10" ht="15.75" customHeight="1" x14ac:dyDescent="0.2">
      <c r="A618" s="61"/>
      <c r="B618" s="77"/>
      <c r="C618" s="61"/>
      <c r="D618" s="61"/>
      <c r="E618" s="61"/>
      <c r="F618" s="61"/>
      <c r="G618" s="61"/>
      <c r="H618" s="61"/>
      <c r="I618" s="54">
        <f>COUNTIFS('2024 -2025-2026'!$M:$M,B618,'2024 -2025-2026'!$K:$K,"Book",'2024 -2025-2026'!$G:$G,"2023")</f>
        <v>0</v>
      </c>
      <c r="J618" s="61"/>
    </row>
    <row r="619" spans="1:10" ht="15.75" customHeight="1" x14ac:dyDescent="0.2">
      <c r="A619" s="61"/>
      <c r="B619" s="77"/>
      <c r="C619" s="61"/>
      <c r="D619" s="61"/>
      <c r="E619" s="61"/>
      <c r="F619" s="61"/>
      <c r="G619" s="61"/>
      <c r="H619" s="61"/>
      <c r="I619" s="54">
        <f>COUNTIFS('2024 -2025-2026'!$M:$M,B619,'2024 -2025-2026'!$K:$K,"Book",'2024 -2025-2026'!$G:$G,"2023")</f>
        <v>0</v>
      </c>
      <c r="J619" s="61"/>
    </row>
    <row r="620" spans="1:10" ht="15.75" customHeight="1" x14ac:dyDescent="0.2">
      <c r="A620" s="61"/>
      <c r="B620" s="77"/>
      <c r="C620" s="61"/>
      <c r="D620" s="61"/>
      <c r="E620" s="61"/>
      <c r="F620" s="61"/>
      <c r="G620" s="61"/>
      <c r="H620" s="61"/>
      <c r="I620" s="54">
        <f>COUNTIFS('2024 -2025-2026'!$M:$M,B620,'2024 -2025-2026'!$K:$K,"Book",'2024 -2025-2026'!$G:$G,"2023")</f>
        <v>0</v>
      </c>
      <c r="J620" s="61"/>
    </row>
    <row r="621" spans="1:10" ht="15.75" customHeight="1" x14ac:dyDescent="0.2">
      <c r="A621" s="61"/>
      <c r="B621" s="77"/>
      <c r="C621" s="61"/>
      <c r="D621" s="61"/>
      <c r="E621" s="61"/>
      <c r="F621" s="61"/>
      <c r="G621" s="61"/>
      <c r="H621" s="61"/>
      <c r="I621" s="54">
        <f>COUNTIFS('2024 -2025-2026'!$M:$M,B621,'2024 -2025-2026'!$K:$K,"Book",'2024 -2025-2026'!$G:$G,"2023")</f>
        <v>0</v>
      </c>
      <c r="J621" s="61"/>
    </row>
    <row r="622" spans="1:10" ht="15.75" customHeight="1" x14ac:dyDescent="0.2">
      <c r="A622" s="61"/>
      <c r="B622" s="77"/>
      <c r="C622" s="61"/>
      <c r="D622" s="61"/>
      <c r="E622" s="61"/>
      <c r="F622" s="61"/>
      <c r="G622" s="61"/>
      <c r="H622" s="61"/>
      <c r="I622" s="54">
        <f>COUNTIFS('2024 -2025-2026'!$M:$M,B622,'2024 -2025-2026'!$K:$K,"Book",'2024 -2025-2026'!$G:$G,"2023")</f>
        <v>0</v>
      </c>
      <c r="J622" s="61"/>
    </row>
    <row r="623" spans="1:10" ht="15.75" customHeight="1" x14ac:dyDescent="0.2">
      <c r="A623" s="61"/>
      <c r="B623" s="77"/>
      <c r="C623" s="61"/>
      <c r="D623" s="61"/>
      <c r="E623" s="61"/>
      <c r="F623" s="61"/>
      <c r="G623" s="61"/>
      <c r="H623" s="61"/>
      <c r="I623" s="54">
        <f>COUNTIFS('2024 -2025-2026'!$M:$M,B623,'2024 -2025-2026'!$K:$K,"Book",'2024 -2025-2026'!$G:$G,"2023")</f>
        <v>0</v>
      </c>
      <c r="J623" s="61"/>
    </row>
    <row r="624" spans="1:10" ht="15.75" customHeight="1" x14ac:dyDescent="0.2">
      <c r="A624" s="61"/>
      <c r="B624" s="77"/>
      <c r="C624" s="61"/>
      <c r="D624" s="61"/>
      <c r="E624" s="61"/>
      <c r="F624" s="61"/>
      <c r="G624" s="61"/>
      <c r="H624" s="61"/>
      <c r="I624" s="54">
        <f>COUNTIFS('2024 -2025-2026'!$M:$M,B624,'2024 -2025-2026'!$K:$K,"Book",'2024 -2025-2026'!$G:$G,"2023")</f>
        <v>0</v>
      </c>
      <c r="J624" s="61"/>
    </row>
    <row r="625" spans="1:10" ht="15.75" customHeight="1" x14ac:dyDescent="0.2">
      <c r="A625" s="61"/>
      <c r="B625" s="77"/>
      <c r="C625" s="61"/>
      <c r="D625" s="61"/>
      <c r="E625" s="61"/>
      <c r="F625" s="61"/>
      <c r="G625" s="61"/>
      <c r="H625" s="61"/>
      <c r="I625" s="54">
        <f>COUNTIFS('2024 -2025-2026'!$M:$M,B625,'2024 -2025-2026'!$K:$K,"Book",'2024 -2025-2026'!$G:$G,"2023")</f>
        <v>0</v>
      </c>
      <c r="J625" s="61"/>
    </row>
    <row r="626" spans="1:10" ht="15.75" customHeight="1" x14ac:dyDescent="0.2">
      <c r="A626" s="61"/>
      <c r="B626" s="77"/>
      <c r="C626" s="61"/>
      <c r="D626" s="61"/>
      <c r="E626" s="61"/>
      <c r="F626" s="61"/>
      <c r="G626" s="61"/>
      <c r="H626" s="61"/>
      <c r="I626" s="54">
        <f>COUNTIFS('2024 -2025-2026'!$M:$M,B626,'2024 -2025-2026'!$K:$K,"Book",'2024 -2025-2026'!$G:$G,"2023")</f>
        <v>0</v>
      </c>
      <c r="J626" s="61"/>
    </row>
    <row r="627" spans="1:10" ht="15.75" customHeight="1" x14ac:dyDescent="0.2">
      <c r="A627" s="61"/>
      <c r="B627" s="77"/>
      <c r="C627" s="61"/>
      <c r="D627" s="61"/>
      <c r="E627" s="61"/>
      <c r="F627" s="61"/>
      <c r="G627" s="61"/>
      <c r="H627" s="61"/>
      <c r="I627" s="54">
        <f>COUNTIFS('2024 -2025-2026'!$M:$M,B627,'2024 -2025-2026'!$K:$K,"Book",'2024 -2025-2026'!$G:$G,"2023")</f>
        <v>0</v>
      </c>
      <c r="J627" s="61"/>
    </row>
    <row r="628" spans="1:10" ht="15.75" customHeight="1" x14ac:dyDescent="0.2">
      <c r="A628" s="61"/>
      <c r="B628" s="77"/>
      <c r="C628" s="61"/>
      <c r="D628" s="61"/>
      <c r="E628" s="61"/>
      <c r="F628" s="61"/>
      <c r="G628" s="61"/>
      <c r="H628" s="61"/>
      <c r="I628" s="54">
        <f>COUNTIFS('2024 -2025-2026'!$M:$M,B628,'2024 -2025-2026'!$K:$K,"Book",'2024 -2025-2026'!$G:$G,"2023")</f>
        <v>0</v>
      </c>
      <c r="J628" s="61"/>
    </row>
    <row r="629" spans="1:10" ht="15.75" customHeight="1" x14ac:dyDescent="0.2">
      <c r="A629" s="61"/>
      <c r="B629" s="77"/>
      <c r="C629" s="61"/>
      <c r="D629" s="61"/>
      <c r="E629" s="61"/>
      <c r="F629" s="61"/>
      <c r="G629" s="61"/>
      <c r="H629" s="61"/>
      <c r="I629" s="54">
        <f>COUNTIFS('2024 -2025-2026'!$M:$M,B629,'2024 -2025-2026'!$K:$K,"Book",'2024 -2025-2026'!$G:$G,"2023")</f>
        <v>0</v>
      </c>
      <c r="J629" s="61"/>
    </row>
    <row r="630" spans="1:10" ht="15.75" customHeight="1" x14ac:dyDescent="0.2">
      <c r="A630" s="61"/>
      <c r="B630" s="77"/>
      <c r="C630" s="61"/>
      <c r="D630" s="61"/>
      <c r="E630" s="61"/>
      <c r="F630" s="61"/>
      <c r="G630" s="61"/>
      <c r="H630" s="61"/>
      <c r="I630" s="54">
        <f>COUNTIFS('2024 -2025-2026'!$M:$M,B630,'2024 -2025-2026'!$K:$K,"Book",'2024 -2025-2026'!$G:$G,"2023")</f>
        <v>0</v>
      </c>
      <c r="J630" s="61"/>
    </row>
    <row r="631" spans="1:10" ht="15.75" customHeight="1" x14ac:dyDescent="0.2">
      <c r="A631" s="61"/>
      <c r="B631" s="77"/>
      <c r="C631" s="61"/>
      <c r="D631" s="61"/>
      <c r="E631" s="61"/>
      <c r="F631" s="61"/>
      <c r="G631" s="61"/>
      <c r="H631" s="61"/>
      <c r="I631" s="54">
        <f>COUNTIFS('2024 -2025-2026'!$M:$M,B631,'2024 -2025-2026'!$K:$K,"Book",'2024 -2025-2026'!$G:$G,"2023")</f>
        <v>0</v>
      </c>
      <c r="J631" s="61"/>
    </row>
    <row r="632" spans="1:10" ht="15.75" customHeight="1" x14ac:dyDescent="0.2">
      <c r="A632" s="61"/>
      <c r="B632" s="77"/>
      <c r="C632" s="61"/>
      <c r="D632" s="61"/>
      <c r="E632" s="61"/>
      <c r="F632" s="61"/>
      <c r="G632" s="61"/>
      <c r="H632" s="61"/>
      <c r="I632" s="54">
        <f>COUNTIFS('2024 -2025-2026'!$M:$M,B632,'2024 -2025-2026'!$K:$K,"Book",'2024 -2025-2026'!$G:$G,"2023")</f>
        <v>0</v>
      </c>
      <c r="J632" s="61"/>
    </row>
    <row r="633" spans="1:10" ht="15.75" customHeight="1" x14ac:dyDescent="0.2">
      <c r="A633" s="61"/>
      <c r="B633" s="77"/>
      <c r="C633" s="61"/>
      <c r="D633" s="61"/>
      <c r="E633" s="61"/>
      <c r="F633" s="61"/>
      <c r="G633" s="61"/>
      <c r="H633" s="61"/>
      <c r="I633" s="54">
        <f>COUNTIFS('2024 -2025-2026'!$M:$M,B633,'2024 -2025-2026'!$K:$K,"Book",'2024 -2025-2026'!$G:$G,"2023")</f>
        <v>0</v>
      </c>
      <c r="J633" s="61"/>
    </row>
    <row r="634" spans="1:10" ht="15.75" customHeight="1" x14ac:dyDescent="0.2">
      <c r="A634" s="61"/>
      <c r="B634" s="77"/>
      <c r="C634" s="61"/>
      <c r="D634" s="61"/>
      <c r="E634" s="61"/>
      <c r="F634" s="61"/>
      <c r="G634" s="61"/>
      <c r="H634" s="61"/>
      <c r="I634" s="54">
        <f>COUNTIFS('2024 -2025-2026'!$M:$M,B634,'2024 -2025-2026'!$K:$K,"Book",'2024 -2025-2026'!$G:$G,"2023")</f>
        <v>0</v>
      </c>
      <c r="J634" s="61"/>
    </row>
    <row r="635" spans="1:10" ht="15.75" customHeight="1" x14ac:dyDescent="0.2">
      <c r="A635" s="61"/>
      <c r="B635" s="77"/>
      <c r="C635" s="61"/>
      <c r="D635" s="61"/>
      <c r="E635" s="61"/>
      <c r="F635" s="61"/>
      <c r="G635" s="61"/>
      <c r="H635" s="61"/>
      <c r="I635" s="54">
        <f>COUNTIFS('2024 -2025-2026'!$M:$M,B635,'2024 -2025-2026'!$K:$K,"Book",'2024 -2025-2026'!$G:$G,"2023")</f>
        <v>0</v>
      </c>
      <c r="J635" s="61"/>
    </row>
    <row r="636" spans="1:10" ht="15.75" customHeight="1" x14ac:dyDescent="0.2">
      <c r="A636" s="61"/>
      <c r="B636" s="77"/>
      <c r="C636" s="61"/>
      <c r="D636" s="61"/>
      <c r="E636" s="61"/>
      <c r="F636" s="61"/>
      <c r="G636" s="61"/>
      <c r="H636" s="61"/>
      <c r="I636" s="54">
        <f>COUNTIFS('2024 -2025-2026'!$M:$M,B636,'2024 -2025-2026'!$K:$K,"Book",'2024 -2025-2026'!$G:$G,"2023")</f>
        <v>0</v>
      </c>
      <c r="J636" s="61"/>
    </row>
    <row r="637" spans="1:10" ht="15.75" customHeight="1" x14ac:dyDescent="0.2">
      <c r="A637" s="61"/>
      <c r="B637" s="77"/>
      <c r="C637" s="61"/>
      <c r="D637" s="61"/>
      <c r="E637" s="61"/>
      <c r="F637" s="61"/>
      <c r="G637" s="61"/>
      <c r="H637" s="61"/>
      <c r="I637" s="54">
        <f>COUNTIFS('2024 -2025-2026'!$M:$M,B637,'2024 -2025-2026'!$K:$K,"Book",'2024 -2025-2026'!$G:$G,"2023")</f>
        <v>0</v>
      </c>
      <c r="J637" s="61"/>
    </row>
    <row r="638" spans="1:10" ht="15.75" customHeight="1" x14ac:dyDescent="0.2">
      <c r="A638" s="61"/>
      <c r="B638" s="77"/>
      <c r="C638" s="61"/>
      <c r="D638" s="61"/>
      <c r="E638" s="61"/>
      <c r="F638" s="61"/>
      <c r="G638" s="61"/>
      <c r="H638" s="61"/>
      <c r="I638" s="54">
        <f>COUNTIFS('2024 -2025-2026'!$M:$M,B638,'2024 -2025-2026'!$K:$K,"Book",'2024 -2025-2026'!$G:$G,"2023")</f>
        <v>0</v>
      </c>
      <c r="J638" s="61"/>
    </row>
    <row r="639" spans="1:10" ht="15.75" customHeight="1" x14ac:dyDescent="0.2">
      <c r="A639" s="61"/>
      <c r="B639" s="77"/>
      <c r="C639" s="61"/>
      <c r="D639" s="61"/>
      <c r="E639" s="61"/>
      <c r="F639" s="61"/>
      <c r="G639" s="61"/>
      <c r="H639" s="61"/>
      <c r="I639" s="54">
        <f>COUNTIFS('2024 -2025-2026'!$M:$M,B639,'2024 -2025-2026'!$K:$K,"Book",'2024 -2025-2026'!$G:$G,"2023")</f>
        <v>0</v>
      </c>
      <c r="J639" s="61"/>
    </row>
    <row r="640" spans="1:10" ht="15.75" customHeight="1" x14ac:dyDescent="0.2">
      <c r="A640" s="61"/>
      <c r="B640" s="77"/>
      <c r="C640" s="61"/>
      <c r="D640" s="61"/>
      <c r="E640" s="61"/>
      <c r="F640" s="61"/>
      <c r="G640" s="61"/>
      <c r="H640" s="61"/>
      <c r="I640" s="54">
        <f>COUNTIFS('2024 -2025-2026'!$M:$M,B640,'2024 -2025-2026'!$K:$K,"Book",'2024 -2025-2026'!$G:$G,"2023")</f>
        <v>0</v>
      </c>
      <c r="J640" s="61"/>
    </row>
    <row r="641" spans="1:10" ht="15.75" customHeight="1" x14ac:dyDescent="0.2">
      <c r="A641" s="61"/>
      <c r="B641" s="77"/>
      <c r="C641" s="61"/>
      <c r="D641" s="61"/>
      <c r="E641" s="61"/>
      <c r="F641" s="61"/>
      <c r="G641" s="61"/>
      <c r="H641" s="61"/>
      <c r="I641" s="54">
        <f>COUNTIFS('2024 -2025-2026'!$M:$M,B641,'2024 -2025-2026'!$K:$K,"Book",'2024 -2025-2026'!$G:$G,"2023")</f>
        <v>0</v>
      </c>
      <c r="J641" s="61"/>
    </row>
    <row r="642" spans="1:10" ht="15.75" customHeight="1" x14ac:dyDescent="0.2">
      <c r="A642" s="61"/>
      <c r="B642" s="77"/>
      <c r="C642" s="61"/>
      <c r="D642" s="61"/>
      <c r="E642" s="61"/>
      <c r="F642" s="61"/>
      <c r="G642" s="61"/>
      <c r="H642" s="61"/>
      <c r="I642" s="54">
        <f>COUNTIFS('2024 -2025-2026'!$M:$M,B642,'2024 -2025-2026'!$K:$K,"Book",'2024 -2025-2026'!$G:$G,"2023")</f>
        <v>0</v>
      </c>
      <c r="J642" s="61"/>
    </row>
    <row r="643" spans="1:10" ht="15.75" customHeight="1" x14ac:dyDescent="0.2">
      <c r="A643" s="61"/>
      <c r="B643" s="77"/>
      <c r="C643" s="61"/>
      <c r="D643" s="61"/>
      <c r="E643" s="61"/>
      <c r="F643" s="61"/>
      <c r="G643" s="61"/>
      <c r="H643" s="61"/>
      <c r="I643" s="54">
        <f>COUNTIFS('2024 -2025-2026'!$M:$M,B643,'2024 -2025-2026'!$K:$K,"Book",'2024 -2025-2026'!$G:$G,"2023")</f>
        <v>0</v>
      </c>
      <c r="J643" s="61"/>
    </row>
    <row r="644" spans="1:10" ht="15.75" customHeight="1" x14ac:dyDescent="0.2">
      <c r="A644" s="61"/>
      <c r="B644" s="77"/>
      <c r="C644" s="61"/>
      <c r="D644" s="61"/>
      <c r="E644" s="61"/>
      <c r="F644" s="61"/>
      <c r="G644" s="61"/>
      <c r="H644" s="61"/>
      <c r="I644" s="54">
        <f>COUNTIFS('2024 -2025-2026'!$M:$M,B644,'2024 -2025-2026'!$K:$K,"Book",'2024 -2025-2026'!$G:$G,"2023")</f>
        <v>0</v>
      </c>
      <c r="J644" s="61"/>
    </row>
    <row r="645" spans="1:10" ht="15.75" customHeight="1" x14ac:dyDescent="0.2">
      <c r="A645" s="61"/>
      <c r="B645" s="77"/>
      <c r="C645" s="61"/>
      <c r="D645" s="61"/>
      <c r="E645" s="61"/>
      <c r="F645" s="61"/>
      <c r="G645" s="61"/>
      <c r="H645" s="61"/>
      <c r="I645" s="54">
        <f>COUNTIFS('2024 -2025-2026'!$M:$M,B645,'2024 -2025-2026'!$K:$K,"Book",'2024 -2025-2026'!$G:$G,"2023")</f>
        <v>0</v>
      </c>
      <c r="J645" s="61"/>
    </row>
    <row r="646" spans="1:10" ht="15.75" customHeight="1" x14ac:dyDescent="0.2">
      <c r="A646" s="61"/>
      <c r="B646" s="77"/>
      <c r="C646" s="61"/>
      <c r="D646" s="61"/>
      <c r="E646" s="61"/>
      <c r="F646" s="61"/>
      <c r="G646" s="61"/>
      <c r="H646" s="61"/>
      <c r="I646" s="54">
        <f>COUNTIFS('2024 -2025-2026'!$M:$M,B646,'2024 -2025-2026'!$K:$K,"Book",'2024 -2025-2026'!$G:$G,"2023")</f>
        <v>0</v>
      </c>
      <c r="J646" s="61"/>
    </row>
    <row r="647" spans="1:10" ht="15.75" customHeight="1" x14ac:dyDescent="0.2">
      <c r="A647" s="61"/>
      <c r="B647" s="77"/>
      <c r="C647" s="61"/>
      <c r="D647" s="61"/>
      <c r="E647" s="61"/>
      <c r="F647" s="61"/>
      <c r="G647" s="61"/>
      <c r="H647" s="61"/>
      <c r="I647" s="54">
        <f>COUNTIFS('2024 -2025-2026'!$M:$M,B647,'2024 -2025-2026'!$K:$K,"Book",'2024 -2025-2026'!$G:$G,"2023")</f>
        <v>0</v>
      </c>
      <c r="J647" s="61"/>
    </row>
    <row r="648" spans="1:10" ht="15.75" customHeight="1" x14ac:dyDescent="0.2">
      <c r="A648" s="61"/>
      <c r="B648" s="77"/>
      <c r="C648" s="61"/>
      <c r="D648" s="61"/>
      <c r="E648" s="61"/>
      <c r="F648" s="61"/>
      <c r="G648" s="61"/>
      <c r="H648" s="61"/>
      <c r="I648" s="54">
        <f>COUNTIFS('2024 -2025-2026'!$M:$M,B648,'2024 -2025-2026'!$K:$K,"Book",'2024 -2025-2026'!$G:$G,"2023")</f>
        <v>0</v>
      </c>
      <c r="J648" s="61"/>
    </row>
    <row r="649" spans="1:10" ht="15.75" customHeight="1" x14ac:dyDescent="0.2">
      <c r="A649" s="61"/>
      <c r="B649" s="77"/>
      <c r="C649" s="61"/>
      <c r="D649" s="61"/>
      <c r="E649" s="61"/>
      <c r="F649" s="61"/>
      <c r="G649" s="61"/>
      <c r="H649" s="61"/>
      <c r="I649" s="54">
        <f>COUNTIFS('2024 -2025-2026'!$M:$M,B649,'2024 -2025-2026'!$K:$K,"Book",'2024 -2025-2026'!$G:$G,"2023")</f>
        <v>0</v>
      </c>
      <c r="J649" s="61"/>
    </row>
    <row r="650" spans="1:10" ht="15.75" customHeight="1" x14ac:dyDescent="0.2">
      <c r="A650" s="61"/>
      <c r="B650" s="77"/>
      <c r="C650" s="61"/>
      <c r="D650" s="61"/>
      <c r="E650" s="61"/>
      <c r="F650" s="61"/>
      <c r="G650" s="61"/>
      <c r="H650" s="61"/>
      <c r="I650" s="54">
        <f>COUNTIFS('2024 -2025-2026'!$M:$M,B650,'2024 -2025-2026'!$K:$K,"Book",'2024 -2025-2026'!$G:$G,"2023")</f>
        <v>0</v>
      </c>
      <c r="J650" s="61"/>
    </row>
    <row r="651" spans="1:10" ht="15.75" customHeight="1" x14ac:dyDescent="0.2">
      <c r="A651" s="61"/>
      <c r="B651" s="77"/>
      <c r="C651" s="61"/>
      <c r="D651" s="61"/>
      <c r="E651" s="61"/>
      <c r="F651" s="61"/>
      <c r="G651" s="61"/>
      <c r="H651" s="61"/>
      <c r="I651" s="54">
        <f>COUNTIFS('2024 -2025-2026'!$M:$M,B651,'2024 -2025-2026'!$K:$K,"Book",'2024 -2025-2026'!$G:$G,"2023")</f>
        <v>0</v>
      </c>
      <c r="J651" s="61"/>
    </row>
    <row r="652" spans="1:10" ht="15.75" customHeight="1" x14ac:dyDescent="0.2">
      <c r="A652" s="61"/>
      <c r="B652" s="77"/>
      <c r="C652" s="61"/>
      <c r="D652" s="61"/>
      <c r="E652" s="61"/>
      <c r="F652" s="61"/>
      <c r="G652" s="61"/>
      <c r="H652" s="61"/>
      <c r="I652" s="54">
        <f>COUNTIFS('2024 -2025-2026'!$M:$M,B652,'2024 -2025-2026'!$K:$K,"Book",'2024 -2025-2026'!$G:$G,"2023")</f>
        <v>0</v>
      </c>
      <c r="J652" s="61"/>
    </row>
    <row r="653" spans="1:10" ht="15.75" customHeight="1" x14ac:dyDescent="0.2">
      <c r="A653" s="61"/>
      <c r="B653" s="77"/>
      <c r="C653" s="61"/>
      <c r="D653" s="61"/>
      <c r="E653" s="61"/>
      <c r="F653" s="61"/>
      <c r="G653" s="61"/>
      <c r="H653" s="61"/>
      <c r="I653" s="54">
        <f>COUNTIFS('2024 -2025-2026'!$M:$M,B653,'2024 -2025-2026'!$K:$K,"Book",'2024 -2025-2026'!$G:$G,"2023")</f>
        <v>0</v>
      </c>
      <c r="J653" s="61"/>
    </row>
    <row r="654" spans="1:10" ht="15.75" customHeight="1" x14ac:dyDescent="0.2">
      <c r="A654" s="61"/>
      <c r="B654" s="77"/>
      <c r="C654" s="61"/>
      <c r="D654" s="61"/>
      <c r="E654" s="61"/>
      <c r="F654" s="61"/>
      <c r="G654" s="61"/>
      <c r="H654" s="61"/>
      <c r="I654" s="54">
        <f>COUNTIFS('2024 -2025-2026'!$M:$M,B654,'2024 -2025-2026'!$K:$K,"Book",'2024 -2025-2026'!$G:$G,"2023")</f>
        <v>0</v>
      </c>
      <c r="J654" s="61"/>
    </row>
    <row r="655" spans="1:10" ht="15.75" customHeight="1" x14ac:dyDescent="0.2">
      <c r="A655" s="61"/>
      <c r="B655" s="77"/>
      <c r="C655" s="61"/>
      <c r="D655" s="61"/>
      <c r="E655" s="61"/>
      <c r="F655" s="61"/>
      <c r="G655" s="61"/>
      <c r="H655" s="61"/>
      <c r="I655" s="54">
        <f>COUNTIFS('2024 -2025-2026'!$M:$M,B655,'2024 -2025-2026'!$K:$K,"Book",'2024 -2025-2026'!$G:$G,"2023")</f>
        <v>0</v>
      </c>
      <c r="J655" s="61"/>
    </row>
    <row r="656" spans="1:10" ht="15.75" customHeight="1" x14ac:dyDescent="0.2">
      <c r="A656" s="61"/>
      <c r="B656" s="77"/>
      <c r="C656" s="61"/>
      <c r="D656" s="61"/>
      <c r="E656" s="61"/>
      <c r="F656" s="61"/>
      <c r="G656" s="61"/>
      <c r="H656" s="61"/>
      <c r="I656" s="54">
        <f>COUNTIFS('2024 -2025-2026'!$M:$M,B656,'2024 -2025-2026'!$K:$K,"Book",'2024 -2025-2026'!$G:$G,"2023")</f>
        <v>0</v>
      </c>
      <c r="J656" s="61"/>
    </row>
    <row r="657" spans="1:10" ht="15.75" customHeight="1" x14ac:dyDescent="0.2">
      <c r="A657" s="61"/>
      <c r="B657" s="77"/>
      <c r="C657" s="61"/>
      <c r="D657" s="61"/>
      <c r="E657" s="61"/>
      <c r="F657" s="61"/>
      <c r="G657" s="61"/>
      <c r="H657" s="61"/>
      <c r="I657" s="54">
        <f>COUNTIFS('2024 -2025-2026'!$M:$M,B657,'2024 -2025-2026'!$K:$K,"Book",'2024 -2025-2026'!$G:$G,"2023")</f>
        <v>0</v>
      </c>
      <c r="J657" s="61"/>
    </row>
    <row r="658" spans="1:10" ht="15.75" customHeight="1" x14ac:dyDescent="0.2">
      <c r="A658" s="61"/>
      <c r="B658" s="77"/>
      <c r="C658" s="61"/>
      <c r="D658" s="61"/>
      <c r="E658" s="61"/>
      <c r="F658" s="61"/>
      <c r="G658" s="61"/>
      <c r="H658" s="61"/>
      <c r="I658" s="54">
        <f>COUNTIFS('2024 -2025-2026'!$M:$M,B658,'2024 -2025-2026'!$K:$K,"Book",'2024 -2025-2026'!$G:$G,"2023")</f>
        <v>0</v>
      </c>
      <c r="J658" s="61"/>
    </row>
    <row r="659" spans="1:10" ht="15.75" customHeight="1" x14ac:dyDescent="0.2">
      <c r="A659" s="61"/>
      <c r="B659" s="77"/>
      <c r="C659" s="61"/>
      <c r="D659" s="61"/>
      <c r="E659" s="61"/>
      <c r="F659" s="61"/>
      <c r="G659" s="61"/>
      <c r="H659" s="61"/>
      <c r="I659" s="54">
        <f>COUNTIFS('2024 -2025-2026'!$M:$M,B659,'2024 -2025-2026'!$K:$K,"Book",'2024 -2025-2026'!$G:$G,"2023")</f>
        <v>0</v>
      </c>
      <c r="J659" s="61"/>
    </row>
    <row r="660" spans="1:10" ht="15.75" customHeight="1" x14ac:dyDescent="0.2">
      <c r="A660" s="61"/>
      <c r="B660" s="77"/>
      <c r="C660" s="61"/>
      <c r="D660" s="61"/>
      <c r="E660" s="61"/>
      <c r="F660" s="61"/>
      <c r="G660" s="61"/>
      <c r="H660" s="61"/>
      <c r="I660" s="54">
        <f>COUNTIFS('2024 -2025-2026'!$M:$M,B660,'2024 -2025-2026'!$K:$K,"Book",'2024 -2025-2026'!$G:$G,"2023")</f>
        <v>0</v>
      </c>
      <c r="J660" s="61"/>
    </row>
    <row r="661" spans="1:10" ht="15.75" customHeight="1" x14ac:dyDescent="0.2">
      <c r="A661" s="61"/>
      <c r="B661" s="77"/>
      <c r="C661" s="61"/>
      <c r="D661" s="61"/>
      <c r="E661" s="61"/>
      <c r="F661" s="61"/>
      <c r="G661" s="61"/>
      <c r="H661" s="61"/>
      <c r="I661" s="54">
        <f>COUNTIFS('2024 -2025-2026'!$M:$M,B661,'2024 -2025-2026'!$K:$K,"Book",'2024 -2025-2026'!$G:$G,"2023")</f>
        <v>0</v>
      </c>
      <c r="J661" s="61"/>
    </row>
    <row r="662" spans="1:10" ht="15.75" customHeight="1" x14ac:dyDescent="0.2">
      <c r="A662" s="61"/>
      <c r="B662" s="77"/>
      <c r="C662" s="61"/>
      <c r="D662" s="61"/>
      <c r="E662" s="61"/>
      <c r="F662" s="61"/>
      <c r="G662" s="61"/>
      <c r="H662" s="61"/>
      <c r="I662" s="54">
        <f>COUNTIFS('2024 -2025-2026'!$M:$M,B662,'2024 -2025-2026'!$K:$K,"Book",'2024 -2025-2026'!$G:$G,"2023")</f>
        <v>0</v>
      </c>
      <c r="J662" s="61"/>
    </row>
    <row r="663" spans="1:10" ht="15.75" customHeight="1" x14ac:dyDescent="0.2">
      <c r="A663" s="61"/>
      <c r="B663" s="77"/>
      <c r="C663" s="61"/>
      <c r="D663" s="61"/>
      <c r="E663" s="61"/>
      <c r="F663" s="61"/>
      <c r="G663" s="61"/>
      <c r="H663" s="61"/>
      <c r="I663" s="54">
        <f>COUNTIFS('2024 -2025-2026'!$M:$M,B663,'2024 -2025-2026'!$K:$K,"Book",'2024 -2025-2026'!$G:$G,"2023")</f>
        <v>0</v>
      </c>
      <c r="J663" s="61"/>
    </row>
    <row r="664" spans="1:10" ht="15.75" customHeight="1" x14ac:dyDescent="0.2">
      <c r="A664" s="61"/>
      <c r="B664" s="77"/>
      <c r="C664" s="61"/>
      <c r="D664" s="61"/>
      <c r="E664" s="61"/>
      <c r="F664" s="61"/>
      <c r="G664" s="61"/>
      <c r="H664" s="61"/>
      <c r="I664" s="54">
        <f>COUNTIFS('2024 -2025-2026'!$M:$M,B664,'2024 -2025-2026'!$K:$K,"Book",'2024 -2025-2026'!$G:$G,"2023")</f>
        <v>0</v>
      </c>
      <c r="J664" s="61"/>
    </row>
    <row r="665" spans="1:10" ht="15.75" customHeight="1" x14ac:dyDescent="0.2">
      <c r="A665" s="61"/>
      <c r="B665" s="77"/>
      <c r="C665" s="61"/>
      <c r="D665" s="61"/>
      <c r="E665" s="61"/>
      <c r="F665" s="61"/>
      <c r="G665" s="61"/>
      <c r="H665" s="61"/>
      <c r="I665" s="54">
        <f>COUNTIFS('2024 -2025-2026'!$M:$M,B665,'2024 -2025-2026'!$K:$K,"Book",'2024 -2025-2026'!$G:$G,"2023")</f>
        <v>0</v>
      </c>
      <c r="J665" s="61"/>
    </row>
    <row r="666" spans="1:10" ht="15.75" customHeight="1" x14ac:dyDescent="0.2">
      <c r="A666" s="61"/>
      <c r="B666" s="77"/>
      <c r="C666" s="61"/>
      <c r="D666" s="61"/>
      <c r="E666" s="61"/>
      <c r="F666" s="61"/>
      <c r="G666" s="61"/>
      <c r="H666" s="61"/>
      <c r="I666" s="54">
        <f>COUNTIFS('2024 -2025-2026'!$M:$M,B666,'2024 -2025-2026'!$K:$K,"Book",'2024 -2025-2026'!$G:$G,"2023")</f>
        <v>0</v>
      </c>
      <c r="J666" s="61"/>
    </row>
    <row r="667" spans="1:10" ht="15.75" customHeight="1" x14ac:dyDescent="0.2">
      <c r="A667" s="61"/>
      <c r="B667" s="77"/>
      <c r="C667" s="61"/>
      <c r="D667" s="61"/>
      <c r="E667" s="61"/>
      <c r="F667" s="61"/>
      <c r="G667" s="61"/>
      <c r="H667" s="61"/>
      <c r="I667" s="54">
        <f>COUNTIFS('2024 -2025-2026'!$M:$M,B667,'2024 -2025-2026'!$K:$K,"Book",'2024 -2025-2026'!$G:$G,"2023")</f>
        <v>0</v>
      </c>
      <c r="J667" s="61"/>
    </row>
    <row r="668" spans="1:10" ht="15.75" customHeight="1" x14ac:dyDescent="0.2">
      <c r="A668" s="61"/>
      <c r="B668" s="77"/>
      <c r="C668" s="61"/>
      <c r="D668" s="61"/>
      <c r="E668" s="61"/>
      <c r="F668" s="61"/>
      <c r="G668" s="61"/>
      <c r="H668" s="61"/>
      <c r="I668" s="54">
        <f>COUNTIFS('2024 -2025-2026'!$M:$M,B668,'2024 -2025-2026'!$K:$K,"Book",'2024 -2025-2026'!$G:$G,"2023")</f>
        <v>0</v>
      </c>
      <c r="J668" s="61"/>
    </row>
    <row r="669" spans="1:10" ht="15.75" customHeight="1" x14ac:dyDescent="0.2">
      <c r="A669" s="61"/>
      <c r="B669" s="77"/>
      <c r="C669" s="61"/>
      <c r="D669" s="61"/>
      <c r="E669" s="61"/>
      <c r="F669" s="61"/>
      <c r="G669" s="61"/>
      <c r="H669" s="61"/>
      <c r="I669" s="54">
        <f>COUNTIFS('2024 -2025-2026'!$M:$M,B669,'2024 -2025-2026'!$K:$K,"Book",'2024 -2025-2026'!$G:$G,"2023")</f>
        <v>0</v>
      </c>
      <c r="J669" s="61"/>
    </row>
    <row r="670" spans="1:10" ht="15.75" customHeight="1" x14ac:dyDescent="0.2">
      <c r="A670" s="61"/>
      <c r="B670" s="77"/>
      <c r="C670" s="61"/>
      <c r="D670" s="61"/>
      <c r="E670" s="61"/>
      <c r="F670" s="61"/>
      <c r="G670" s="61"/>
      <c r="H670" s="61"/>
      <c r="I670" s="54">
        <f>COUNTIFS('2024 -2025-2026'!$M:$M,B670,'2024 -2025-2026'!$K:$K,"Book",'2024 -2025-2026'!$G:$G,"2023")</f>
        <v>0</v>
      </c>
      <c r="J670" s="61"/>
    </row>
    <row r="671" spans="1:10" ht="15.75" customHeight="1" x14ac:dyDescent="0.2">
      <c r="A671" s="61"/>
      <c r="B671" s="77"/>
      <c r="C671" s="61"/>
      <c r="D671" s="61"/>
      <c r="E671" s="61"/>
      <c r="F671" s="61"/>
      <c r="G671" s="61"/>
      <c r="H671" s="61"/>
      <c r="I671" s="54">
        <f>COUNTIFS('2024 -2025-2026'!$M:$M,B671,'2024 -2025-2026'!$K:$K,"Book",'2024 -2025-2026'!$G:$G,"2023")</f>
        <v>0</v>
      </c>
      <c r="J671" s="61"/>
    </row>
    <row r="672" spans="1:10" ht="15.75" customHeight="1" x14ac:dyDescent="0.2">
      <c r="A672" s="61"/>
      <c r="B672" s="77"/>
      <c r="C672" s="61"/>
      <c r="D672" s="61"/>
      <c r="E672" s="61"/>
      <c r="F672" s="61"/>
      <c r="G672" s="61"/>
      <c r="H672" s="61"/>
      <c r="I672" s="54">
        <f>COUNTIFS('2024 -2025-2026'!$M:$M,B672,'2024 -2025-2026'!$K:$K,"Book",'2024 -2025-2026'!$G:$G,"2023")</f>
        <v>0</v>
      </c>
      <c r="J672" s="61"/>
    </row>
    <row r="673" spans="1:10" ht="15.75" customHeight="1" x14ac:dyDescent="0.2">
      <c r="A673" s="61"/>
      <c r="B673" s="77"/>
      <c r="C673" s="61"/>
      <c r="D673" s="61"/>
      <c r="E673" s="61"/>
      <c r="F673" s="61"/>
      <c r="G673" s="61"/>
      <c r="H673" s="61"/>
      <c r="I673" s="54">
        <f>COUNTIFS('2024 -2025-2026'!$M:$M,B673,'2024 -2025-2026'!$K:$K,"Book",'2024 -2025-2026'!$G:$G,"2023")</f>
        <v>0</v>
      </c>
      <c r="J673" s="61"/>
    </row>
    <row r="674" spans="1:10" ht="15.75" customHeight="1" x14ac:dyDescent="0.2">
      <c r="A674" s="61"/>
      <c r="B674" s="77"/>
      <c r="C674" s="61"/>
      <c r="D674" s="61"/>
      <c r="E674" s="61"/>
      <c r="F674" s="61"/>
      <c r="G674" s="61"/>
      <c r="H674" s="61"/>
      <c r="I674" s="54">
        <f>COUNTIFS('2024 -2025-2026'!$M:$M,B674,'2024 -2025-2026'!$K:$K,"Book",'2024 -2025-2026'!$G:$G,"2023")</f>
        <v>0</v>
      </c>
      <c r="J674" s="61"/>
    </row>
    <row r="675" spans="1:10" ht="15.75" customHeight="1" x14ac:dyDescent="0.2">
      <c r="A675" s="61"/>
      <c r="B675" s="77"/>
      <c r="C675" s="61"/>
      <c r="D675" s="61"/>
      <c r="E675" s="61"/>
      <c r="F675" s="61"/>
      <c r="G675" s="61"/>
      <c r="H675" s="61"/>
      <c r="I675" s="54">
        <f>COUNTIFS('2024 -2025-2026'!$M:$M,B675,'2024 -2025-2026'!$K:$K,"Book",'2024 -2025-2026'!$G:$G,"2023")</f>
        <v>0</v>
      </c>
      <c r="J675" s="61"/>
    </row>
    <row r="676" spans="1:10" ht="15.75" customHeight="1" x14ac:dyDescent="0.2">
      <c r="A676" s="61"/>
      <c r="B676" s="77"/>
      <c r="C676" s="61"/>
      <c r="D676" s="61"/>
      <c r="E676" s="61"/>
      <c r="F676" s="61"/>
      <c r="G676" s="61"/>
      <c r="H676" s="61"/>
      <c r="I676" s="54">
        <f>COUNTIFS('2024 -2025-2026'!$M:$M,B676,'2024 -2025-2026'!$K:$K,"Book",'2024 -2025-2026'!$G:$G,"2023")</f>
        <v>0</v>
      </c>
      <c r="J676" s="61"/>
    </row>
    <row r="677" spans="1:10" ht="15.75" customHeight="1" x14ac:dyDescent="0.2">
      <c r="A677" s="61"/>
      <c r="B677" s="77"/>
      <c r="C677" s="61"/>
      <c r="D677" s="61"/>
      <c r="E677" s="61"/>
      <c r="F677" s="61"/>
      <c r="G677" s="61"/>
      <c r="H677" s="61"/>
      <c r="I677" s="54">
        <f>COUNTIFS('2024 -2025-2026'!$M:$M,B677,'2024 -2025-2026'!$K:$K,"Book",'2024 -2025-2026'!$G:$G,"2023")</f>
        <v>0</v>
      </c>
      <c r="J677" s="61"/>
    </row>
    <row r="678" spans="1:10" ht="15.75" customHeight="1" x14ac:dyDescent="0.2">
      <c r="A678" s="61"/>
      <c r="B678" s="77"/>
      <c r="C678" s="61"/>
      <c r="D678" s="61"/>
      <c r="E678" s="61"/>
      <c r="F678" s="61"/>
      <c r="G678" s="61"/>
      <c r="H678" s="61"/>
      <c r="I678" s="54">
        <f>COUNTIFS('2024 -2025-2026'!$M:$M,B678,'2024 -2025-2026'!$K:$K,"Book",'2024 -2025-2026'!$G:$G,"2023")</f>
        <v>0</v>
      </c>
      <c r="J678" s="61"/>
    </row>
    <row r="679" spans="1:10" ht="15.75" customHeight="1" x14ac:dyDescent="0.2">
      <c r="A679" s="61"/>
      <c r="B679" s="77"/>
      <c r="C679" s="61"/>
      <c r="D679" s="61"/>
      <c r="E679" s="61"/>
      <c r="F679" s="61"/>
      <c r="G679" s="61"/>
      <c r="H679" s="61"/>
      <c r="I679" s="54">
        <f>COUNTIFS('2024 -2025-2026'!$M:$M,B679,'2024 -2025-2026'!$K:$K,"Book",'2024 -2025-2026'!$G:$G,"2023")</f>
        <v>0</v>
      </c>
      <c r="J679" s="61"/>
    </row>
    <row r="680" spans="1:10" ht="15.75" customHeight="1" x14ac:dyDescent="0.2">
      <c r="A680" s="61"/>
      <c r="B680" s="77"/>
      <c r="C680" s="61"/>
      <c r="D680" s="61"/>
      <c r="E680" s="61"/>
      <c r="F680" s="61"/>
      <c r="G680" s="61"/>
      <c r="H680" s="61"/>
      <c r="I680" s="54">
        <f>COUNTIFS('2024 -2025-2026'!$M:$M,B680,'2024 -2025-2026'!$K:$K,"Book",'2024 -2025-2026'!$G:$G,"2023")</f>
        <v>0</v>
      </c>
      <c r="J680" s="61"/>
    </row>
    <row r="681" spans="1:10" ht="15.75" customHeight="1" x14ac:dyDescent="0.2">
      <c r="A681" s="61"/>
      <c r="B681" s="77"/>
      <c r="C681" s="61"/>
      <c r="D681" s="61"/>
      <c r="E681" s="61"/>
      <c r="F681" s="61"/>
      <c r="G681" s="61"/>
      <c r="H681" s="61"/>
      <c r="I681" s="54">
        <f>COUNTIFS('2024 -2025-2026'!$M:$M,B681,'2024 -2025-2026'!$K:$K,"Book",'2024 -2025-2026'!$G:$G,"2023")</f>
        <v>0</v>
      </c>
      <c r="J681" s="61"/>
    </row>
    <row r="682" spans="1:10" ht="15.75" customHeight="1" x14ac:dyDescent="0.2">
      <c r="A682" s="61"/>
      <c r="B682" s="77"/>
      <c r="C682" s="61"/>
      <c r="D682" s="61"/>
      <c r="E682" s="61"/>
      <c r="F682" s="61"/>
      <c r="G682" s="61"/>
      <c r="H682" s="61"/>
      <c r="I682" s="54">
        <f>COUNTIFS('2024 -2025-2026'!$M:$M,B682,'2024 -2025-2026'!$K:$K,"Book",'2024 -2025-2026'!$G:$G,"2023")</f>
        <v>0</v>
      </c>
      <c r="J682" s="61"/>
    </row>
    <row r="683" spans="1:10" ht="15.75" customHeight="1" x14ac:dyDescent="0.2">
      <c r="A683" s="61"/>
      <c r="B683" s="77"/>
      <c r="C683" s="61"/>
      <c r="D683" s="61"/>
      <c r="E683" s="61"/>
      <c r="F683" s="61"/>
      <c r="G683" s="61"/>
      <c r="H683" s="61"/>
      <c r="I683" s="54">
        <f>COUNTIFS('2024 -2025-2026'!$M:$M,B683,'2024 -2025-2026'!$K:$K,"Book",'2024 -2025-2026'!$G:$G,"2023")</f>
        <v>0</v>
      </c>
      <c r="J683" s="61"/>
    </row>
    <row r="684" spans="1:10" ht="15.75" customHeight="1" x14ac:dyDescent="0.2">
      <c r="A684" s="61"/>
      <c r="B684" s="77"/>
      <c r="C684" s="61"/>
      <c r="D684" s="61"/>
      <c r="E684" s="61"/>
      <c r="F684" s="61"/>
      <c r="G684" s="61"/>
      <c r="H684" s="61"/>
      <c r="I684" s="54">
        <f>COUNTIFS('2024 -2025-2026'!$M:$M,B684,'2024 -2025-2026'!$K:$K,"Book",'2024 -2025-2026'!$G:$G,"2023")</f>
        <v>0</v>
      </c>
      <c r="J684" s="61"/>
    </row>
    <row r="685" spans="1:10" ht="15.75" customHeight="1" x14ac:dyDescent="0.2">
      <c r="A685" s="61"/>
      <c r="B685" s="77"/>
      <c r="C685" s="61"/>
      <c r="D685" s="61"/>
      <c r="E685" s="61"/>
      <c r="F685" s="61"/>
      <c r="G685" s="61"/>
      <c r="H685" s="61"/>
      <c r="I685" s="54">
        <f>COUNTIFS('2024 -2025-2026'!$M:$M,B685,'2024 -2025-2026'!$K:$K,"Book",'2024 -2025-2026'!$G:$G,"2023")</f>
        <v>0</v>
      </c>
      <c r="J685" s="61"/>
    </row>
    <row r="686" spans="1:10" ht="15.75" customHeight="1" x14ac:dyDescent="0.2">
      <c r="A686" s="61"/>
      <c r="B686" s="77"/>
      <c r="C686" s="61"/>
      <c r="D686" s="61"/>
      <c r="E686" s="61"/>
      <c r="F686" s="61"/>
      <c r="G686" s="61"/>
      <c r="H686" s="61"/>
      <c r="I686" s="54">
        <f>COUNTIFS('2024 -2025-2026'!$M:$M,B686,'2024 -2025-2026'!$K:$K,"Book",'2024 -2025-2026'!$G:$G,"2023")</f>
        <v>0</v>
      </c>
      <c r="J686" s="61"/>
    </row>
    <row r="687" spans="1:10" ht="15.75" customHeight="1" x14ac:dyDescent="0.2">
      <c r="A687" s="61"/>
      <c r="B687" s="77"/>
      <c r="C687" s="61"/>
      <c r="D687" s="61"/>
      <c r="E687" s="61"/>
      <c r="F687" s="61"/>
      <c r="G687" s="61"/>
      <c r="H687" s="61"/>
      <c r="I687" s="54">
        <f>COUNTIFS('2024 -2025-2026'!$M:$M,B687,'2024 -2025-2026'!$K:$K,"Book",'2024 -2025-2026'!$G:$G,"2023")</f>
        <v>0</v>
      </c>
      <c r="J687" s="61"/>
    </row>
    <row r="688" spans="1:10" ht="15.75" customHeight="1" x14ac:dyDescent="0.2">
      <c r="A688" s="61"/>
      <c r="B688" s="77"/>
      <c r="C688" s="61"/>
      <c r="D688" s="61"/>
      <c r="E688" s="61"/>
      <c r="F688" s="61"/>
      <c r="G688" s="61"/>
      <c r="H688" s="61"/>
      <c r="I688" s="54">
        <f>COUNTIFS('2024 -2025-2026'!$M:$M,B688,'2024 -2025-2026'!$K:$K,"Book",'2024 -2025-2026'!$G:$G,"2023")</f>
        <v>0</v>
      </c>
      <c r="J688" s="61"/>
    </row>
    <row r="689" spans="1:10" ht="15.75" customHeight="1" x14ac:dyDescent="0.2">
      <c r="A689" s="61"/>
      <c r="B689" s="77"/>
      <c r="C689" s="61"/>
      <c r="D689" s="61"/>
      <c r="E689" s="61"/>
      <c r="F689" s="61"/>
      <c r="G689" s="61"/>
      <c r="H689" s="61"/>
      <c r="I689" s="54">
        <f>COUNTIFS('2024 -2025-2026'!$M:$M,B689,'2024 -2025-2026'!$K:$K,"Book",'2024 -2025-2026'!$G:$G,"2023")</f>
        <v>0</v>
      </c>
      <c r="J689" s="61"/>
    </row>
    <row r="690" spans="1:10" ht="15.75" customHeight="1" x14ac:dyDescent="0.2">
      <c r="A690" s="61"/>
      <c r="B690" s="77"/>
      <c r="C690" s="61"/>
      <c r="D690" s="61"/>
      <c r="E690" s="61"/>
      <c r="F690" s="61"/>
      <c r="G690" s="61"/>
      <c r="H690" s="61"/>
      <c r="I690" s="54">
        <f>COUNTIFS('2024 -2025-2026'!$M:$M,B690,'2024 -2025-2026'!$K:$K,"Book",'2024 -2025-2026'!$G:$G,"2023")</f>
        <v>0</v>
      </c>
      <c r="J690" s="61"/>
    </row>
    <row r="691" spans="1:10" ht="15.75" customHeight="1" x14ac:dyDescent="0.2">
      <c r="A691" s="61"/>
      <c r="B691" s="77"/>
      <c r="C691" s="61"/>
      <c r="D691" s="61"/>
      <c r="E691" s="61"/>
      <c r="F691" s="61"/>
      <c r="G691" s="61"/>
      <c r="H691" s="61"/>
      <c r="I691" s="54">
        <f>COUNTIFS('2024 -2025-2026'!$M:$M,B691,'2024 -2025-2026'!$K:$K,"Book",'2024 -2025-2026'!$G:$G,"2023")</f>
        <v>0</v>
      </c>
      <c r="J691" s="61"/>
    </row>
    <row r="692" spans="1:10" ht="15.75" customHeight="1" x14ac:dyDescent="0.2">
      <c r="A692" s="61"/>
      <c r="B692" s="77"/>
      <c r="C692" s="61"/>
      <c r="D692" s="61"/>
      <c r="E692" s="61"/>
      <c r="F692" s="61"/>
      <c r="G692" s="61"/>
      <c r="H692" s="61"/>
      <c r="I692" s="54">
        <f>COUNTIFS('2024 -2025-2026'!$M:$M,B692,'2024 -2025-2026'!$K:$K,"Book",'2024 -2025-2026'!$G:$G,"2023")</f>
        <v>0</v>
      </c>
      <c r="J692" s="61"/>
    </row>
    <row r="693" spans="1:10" ht="15.75" customHeight="1" x14ac:dyDescent="0.2">
      <c r="A693" s="61"/>
      <c r="B693" s="77"/>
      <c r="C693" s="61"/>
      <c r="D693" s="61"/>
      <c r="E693" s="61"/>
      <c r="F693" s="61"/>
      <c r="G693" s="61"/>
      <c r="H693" s="61"/>
      <c r="I693" s="54">
        <f>COUNTIFS('2024 -2025-2026'!$M:$M,B693,'2024 -2025-2026'!$K:$K,"Book",'2024 -2025-2026'!$G:$G,"2023")</f>
        <v>0</v>
      </c>
      <c r="J693" s="61"/>
    </row>
    <row r="694" spans="1:10" ht="15.75" customHeight="1" x14ac:dyDescent="0.2">
      <c r="A694" s="61"/>
      <c r="B694" s="77"/>
      <c r="C694" s="61"/>
      <c r="D694" s="61"/>
      <c r="E694" s="61"/>
      <c r="F694" s="61"/>
      <c r="G694" s="61"/>
      <c r="H694" s="61"/>
      <c r="I694" s="54">
        <f>COUNTIFS('2024 -2025-2026'!$M:$M,B694,'2024 -2025-2026'!$K:$K,"Book",'2024 -2025-2026'!$G:$G,"2023")</f>
        <v>0</v>
      </c>
      <c r="J694" s="61"/>
    </row>
    <row r="695" spans="1:10" ht="15.75" customHeight="1" x14ac:dyDescent="0.2">
      <c r="A695" s="61"/>
      <c r="B695" s="77"/>
      <c r="C695" s="61"/>
      <c r="D695" s="61"/>
      <c r="E695" s="61"/>
      <c r="F695" s="61"/>
      <c r="G695" s="61"/>
      <c r="H695" s="61"/>
      <c r="I695" s="54">
        <f>COUNTIFS('2024 -2025-2026'!$M:$M,B695,'2024 -2025-2026'!$K:$K,"Book",'2024 -2025-2026'!$G:$G,"2023")</f>
        <v>0</v>
      </c>
      <c r="J695" s="61"/>
    </row>
    <row r="696" spans="1:10" ht="15.75" customHeight="1" x14ac:dyDescent="0.2">
      <c r="A696" s="61"/>
      <c r="B696" s="77"/>
      <c r="C696" s="61"/>
      <c r="D696" s="61"/>
      <c r="E696" s="61"/>
      <c r="F696" s="61"/>
      <c r="G696" s="61"/>
      <c r="H696" s="61"/>
      <c r="I696" s="54">
        <f>COUNTIFS('2024 -2025-2026'!$M:$M,B696,'2024 -2025-2026'!$K:$K,"Book",'2024 -2025-2026'!$G:$G,"2023")</f>
        <v>0</v>
      </c>
      <c r="J696" s="61"/>
    </row>
    <row r="697" spans="1:10" ht="15.75" customHeight="1" x14ac:dyDescent="0.2">
      <c r="A697" s="61"/>
      <c r="B697" s="77"/>
      <c r="C697" s="61"/>
      <c r="D697" s="61"/>
      <c r="E697" s="61"/>
      <c r="F697" s="61"/>
      <c r="G697" s="61"/>
      <c r="H697" s="61"/>
      <c r="I697" s="54">
        <f>COUNTIFS('2024 -2025-2026'!$M:$M,B697,'2024 -2025-2026'!$K:$K,"Book",'2024 -2025-2026'!$G:$G,"2023")</f>
        <v>0</v>
      </c>
      <c r="J697" s="61"/>
    </row>
    <row r="698" spans="1:10" ht="15.75" customHeight="1" x14ac:dyDescent="0.2">
      <c r="A698" s="61"/>
      <c r="B698" s="77"/>
      <c r="C698" s="61"/>
      <c r="D698" s="61"/>
      <c r="E698" s="61"/>
      <c r="F698" s="61"/>
      <c r="G698" s="61"/>
      <c r="H698" s="61"/>
      <c r="I698" s="54">
        <f>COUNTIFS('2024 -2025-2026'!$M:$M,B698,'2024 -2025-2026'!$K:$K,"Book",'2024 -2025-2026'!$G:$G,"2023")</f>
        <v>0</v>
      </c>
      <c r="J698" s="61"/>
    </row>
    <row r="699" spans="1:10" ht="15.75" customHeight="1" x14ac:dyDescent="0.2">
      <c r="A699" s="61"/>
      <c r="B699" s="77"/>
      <c r="C699" s="61"/>
      <c r="D699" s="61"/>
      <c r="E699" s="61"/>
      <c r="F699" s="61"/>
      <c r="G699" s="61"/>
      <c r="H699" s="61"/>
      <c r="I699" s="54">
        <f>COUNTIFS('2024 -2025-2026'!$M:$M,B699,'2024 -2025-2026'!$K:$K,"Book",'2024 -2025-2026'!$G:$G,"2023")</f>
        <v>0</v>
      </c>
      <c r="J699" s="61"/>
    </row>
    <row r="700" spans="1:10" ht="15.75" customHeight="1" x14ac:dyDescent="0.2">
      <c r="A700" s="61"/>
      <c r="B700" s="77"/>
      <c r="C700" s="61"/>
      <c r="D700" s="61"/>
      <c r="E700" s="61"/>
      <c r="F700" s="61"/>
      <c r="G700" s="61"/>
      <c r="H700" s="61"/>
      <c r="I700" s="54">
        <f>COUNTIFS('2024 -2025-2026'!$M:$M,B700,'2024 -2025-2026'!$K:$K,"Book",'2024 -2025-2026'!$G:$G,"2023")</f>
        <v>0</v>
      </c>
      <c r="J700" s="61"/>
    </row>
    <row r="701" spans="1:10" ht="15.75" customHeight="1" x14ac:dyDescent="0.2">
      <c r="A701" s="61"/>
      <c r="B701" s="77"/>
      <c r="C701" s="61"/>
      <c r="D701" s="61"/>
      <c r="E701" s="61"/>
      <c r="F701" s="61"/>
      <c r="G701" s="61"/>
      <c r="H701" s="61"/>
      <c r="I701" s="54">
        <f>COUNTIFS('2024 -2025-2026'!$M:$M,B701,'2024 -2025-2026'!$K:$K,"Book",'2024 -2025-2026'!$G:$G,"2023")</f>
        <v>0</v>
      </c>
      <c r="J701" s="61"/>
    </row>
    <row r="702" spans="1:10" ht="15.75" customHeight="1" x14ac:dyDescent="0.2">
      <c r="A702" s="61"/>
      <c r="B702" s="77"/>
      <c r="C702" s="61"/>
      <c r="D702" s="61"/>
      <c r="E702" s="61"/>
      <c r="F702" s="61"/>
      <c r="G702" s="61"/>
      <c r="H702" s="61"/>
      <c r="I702" s="54">
        <f>COUNTIFS('2024 -2025-2026'!$M:$M,B702,'2024 -2025-2026'!$K:$K,"Book",'2024 -2025-2026'!$G:$G,"2023")</f>
        <v>0</v>
      </c>
      <c r="J702" s="61"/>
    </row>
    <row r="703" spans="1:10" ht="15.75" customHeight="1" x14ac:dyDescent="0.2">
      <c r="A703" s="61"/>
      <c r="B703" s="77"/>
      <c r="C703" s="61"/>
      <c r="D703" s="61"/>
      <c r="E703" s="61"/>
      <c r="F703" s="61"/>
      <c r="G703" s="61"/>
      <c r="H703" s="61"/>
      <c r="I703" s="54">
        <f>COUNTIFS('2024 -2025-2026'!$M:$M,B703,'2024 -2025-2026'!$K:$K,"Book",'2024 -2025-2026'!$G:$G,"2023")</f>
        <v>0</v>
      </c>
      <c r="J703" s="61"/>
    </row>
    <row r="704" spans="1:10" ht="15.75" customHeight="1" x14ac:dyDescent="0.2">
      <c r="A704" s="61"/>
      <c r="B704" s="77"/>
      <c r="C704" s="61"/>
      <c r="D704" s="61"/>
      <c r="E704" s="61"/>
      <c r="F704" s="61"/>
      <c r="G704" s="61"/>
      <c r="H704" s="61"/>
      <c r="I704" s="54">
        <f>COUNTIFS('2024 -2025-2026'!$M:$M,B704,'2024 -2025-2026'!$K:$K,"Book",'2024 -2025-2026'!$G:$G,"2023")</f>
        <v>0</v>
      </c>
      <c r="J704" s="61"/>
    </row>
    <row r="705" spans="1:10" ht="15.75" customHeight="1" x14ac:dyDescent="0.2">
      <c r="A705" s="61"/>
      <c r="B705" s="77"/>
      <c r="C705" s="61"/>
      <c r="D705" s="61"/>
      <c r="E705" s="61"/>
      <c r="F705" s="61"/>
      <c r="G705" s="61"/>
      <c r="H705" s="61"/>
      <c r="I705" s="54">
        <f>COUNTIFS('2024 -2025-2026'!$M:$M,B705,'2024 -2025-2026'!$K:$K,"Book",'2024 -2025-2026'!$G:$G,"2023")</f>
        <v>0</v>
      </c>
      <c r="J705" s="61"/>
    </row>
    <row r="706" spans="1:10" ht="15.75" customHeight="1" x14ac:dyDescent="0.2">
      <c r="A706" s="61"/>
      <c r="B706" s="77"/>
      <c r="C706" s="61"/>
      <c r="D706" s="61"/>
      <c r="E706" s="61"/>
      <c r="F706" s="61"/>
      <c r="G706" s="61"/>
      <c r="H706" s="61"/>
      <c r="I706" s="54">
        <f>COUNTIFS('2024 -2025-2026'!$M:$M,B706,'2024 -2025-2026'!$K:$K,"Book",'2024 -2025-2026'!$G:$G,"2023")</f>
        <v>0</v>
      </c>
      <c r="J706" s="61"/>
    </row>
    <row r="707" spans="1:10" ht="15.75" customHeight="1" x14ac:dyDescent="0.2">
      <c r="A707" s="61"/>
      <c r="B707" s="77"/>
      <c r="C707" s="61"/>
      <c r="D707" s="61"/>
      <c r="E707" s="61"/>
      <c r="F707" s="61"/>
      <c r="G707" s="61"/>
      <c r="H707" s="61"/>
      <c r="I707" s="54">
        <f>COUNTIFS('2024 -2025-2026'!$M:$M,B707,'2024 -2025-2026'!$K:$K,"Book",'2024 -2025-2026'!$G:$G,"2023")</f>
        <v>0</v>
      </c>
      <c r="J707" s="61"/>
    </row>
    <row r="708" spans="1:10" ht="15.75" customHeight="1" x14ac:dyDescent="0.2">
      <c r="A708" s="61"/>
      <c r="B708" s="77"/>
      <c r="C708" s="61"/>
      <c r="D708" s="61"/>
      <c r="E708" s="61"/>
      <c r="F708" s="61"/>
      <c r="G708" s="61"/>
      <c r="H708" s="61"/>
      <c r="I708" s="54">
        <f>COUNTIFS('2024 -2025-2026'!$M:$M,B708,'2024 -2025-2026'!$K:$K,"Book",'2024 -2025-2026'!$G:$G,"2023")</f>
        <v>0</v>
      </c>
      <c r="J708" s="61"/>
    </row>
    <row r="709" spans="1:10" ht="15.75" customHeight="1" x14ac:dyDescent="0.2">
      <c r="A709" s="61"/>
      <c r="B709" s="77"/>
      <c r="C709" s="61"/>
      <c r="D709" s="61"/>
      <c r="E709" s="61"/>
      <c r="F709" s="61"/>
      <c r="G709" s="61"/>
      <c r="H709" s="61"/>
      <c r="I709" s="54">
        <f>COUNTIFS('2024 -2025-2026'!$M:$M,B709,'2024 -2025-2026'!$K:$K,"Book",'2024 -2025-2026'!$G:$G,"2023")</f>
        <v>0</v>
      </c>
      <c r="J709" s="61"/>
    </row>
    <row r="710" spans="1:10" ht="15.75" customHeight="1" x14ac:dyDescent="0.2">
      <c r="A710" s="61"/>
      <c r="B710" s="77"/>
      <c r="C710" s="61"/>
      <c r="D710" s="61"/>
      <c r="E710" s="61"/>
      <c r="F710" s="61"/>
      <c r="G710" s="61"/>
      <c r="H710" s="61"/>
      <c r="I710" s="54">
        <f>COUNTIFS('2024 -2025-2026'!$M:$M,B710,'2024 -2025-2026'!$K:$K,"Book",'2024 -2025-2026'!$G:$G,"2023")</f>
        <v>0</v>
      </c>
      <c r="J710" s="61"/>
    </row>
    <row r="711" spans="1:10" ht="15.75" customHeight="1" x14ac:dyDescent="0.2">
      <c r="A711" s="61"/>
      <c r="B711" s="77"/>
      <c r="C711" s="61"/>
      <c r="D711" s="61"/>
      <c r="E711" s="61"/>
      <c r="F711" s="61"/>
      <c r="G711" s="61"/>
      <c r="H711" s="61"/>
      <c r="I711" s="54">
        <f>COUNTIFS('2024 -2025-2026'!$M:$M,B711,'2024 -2025-2026'!$K:$K,"Book",'2024 -2025-2026'!$G:$G,"2023")</f>
        <v>0</v>
      </c>
      <c r="J711" s="61"/>
    </row>
    <row r="712" spans="1:10" ht="15.75" customHeight="1" x14ac:dyDescent="0.2">
      <c r="A712" s="61"/>
      <c r="B712" s="77"/>
      <c r="C712" s="61"/>
      <c r="D712" s="61"/>
      <c r="E712" s="61"/>
      <c r="F712" s="61"/>
      <c r="G712" s="61"/>
      <c r="H712" s="61"/>
      <c r="I712" s="54">
        <f>COUNTIFS('2024 -2025-2026'!$M:$M,B712,'2024 -2025-2026'!$K:$K,"Book",'2024 -2025-2026'!$G:$G,"2023")</f>
        <v>0</v>
      </c>
      <c r="J712" s="61"/>
    </row>
    <row r="713" spans="1:10" ht="15.75" customHeight="1" x14ac:dyDescent="0.2">
      <c r="A713" s="61"/>
      <c r="B713" s="77"/>
      <c r="C713" s="61"/>
      <c r="D713" s="61"/>
      <c r="E713" s="61"/>
      <c r="F713" s="61"/>
      <c r="G713" s="61"/>
      <c r="H713" s="61"/>
      <c r="I713" s="54">
        <f>COUNTIFS('2024 -2025-2026'!$M:$M,B713,'2024 -2025-2026'!$K:$K,"Book",'2024 -2025-2026'!$G:$G,"2023")</f>
        <v>0</v>
      </c>
      <c r="J713" s="61"/>
    </row>
    <row r="714" spans="1:10" ht="15.75" customHeight="1" x14ac:dyDescent="0.2">
      <c r="A714" s="61"/>
      <c r="B714" s="77"/>
      <c r="C714" s="61"/>
      <c r="D714" s="61"/>
      <c r="E714" s="61"/>
      <c r="F714" s="61"/>
      <c r="G714" s="61"/>
      <c r="H714" s="61"/>
      <c r="I714" s="54">
        <f>COUNTIFS('2024 -2025-2026'!$M:$M,B714,'2024 -2025-2026'!$K:$K,"Book",'2024 -2025-2026'!$G:$G,"2023")</f>
        <v>0</v>
      </c>
      <c r="J714" s="61"/>
    </row>
    <row r="715" spans="1:10" ht="15.75" customHeight="1" x14ac:dyDescent="0.2">
      <c r="A715" s="61"/>
      <c r="B715" s="77"/>
      <c r="C715" s="61"/>
      <c r="D715" s="61"/>
      <c r="E715" s="61"/>
      <c r="F715" s="61"/>
      <c r="G715" s="61"/>
      <c r="H715" s="61"/>
      <c r="I715" s="54">
        <f>COUNTIFS('2024 -2025-2026'!$M:$M,B715,'2024 -2025-2026'!$K:$K,"Book",'2024 -2025-2026'!$G:$G,"2023")</f>
        <v>0</v>
      </c>
      <c r="J715" s="61"/>
    </row>
    <row r="716" spans="1:10" ht="15.75" customHeight="1" x14ac:dyDescent="0.2">
      <c r="A716" s="61"/>
      <c r="B716" s="77"/>
      <c r="C716" s="61"/>
      <c r="D716" s="61"/>
      <c r="E716" s="61"/>
      <c r="F716" s="61"/>
      <c r="G716" s="61"/>
      <c r="H716" s="61"/>
      <c r="I716" s="54">
        <f>COUNTIFS('2024 -2025-2026'!$M:$M,B716,'2024 -2025-2026'!$K:$K,"Book",'2024 -2025-2026'!$G:$G,"2023")</f>
        <v>0</v>
      </c>
      <c r="J716" s="61"/>
    </row>
    <row r="717" spans="1:10" ht="15.75" customHeight="1" x14ac:dyDescent="0.2">
      <c r="A717" s="61"/>
      <c r="B717" s="77"/>
      <c r="C717" s="61"/>
      <c r="D717" s="61"/>
      <c r="E717" s="61"/>
      <c r="F717" s="61"/>
      <c r="G717" s="61"/>
      <c r="H717" s="61"/>
      <c r="I717" s="54">
        <f>COUNTIFS('2024 -2025-2026'!$M:$M,B717,'2024 -2025-2026'!$K:$K,"Book",'2024 -2025-2026'!$G:$G,"2023")</f>
        <v>0</v>
      </c>
      <c r="J717" s="61"/>
    </row>
    <row r="718" spans="1:10" ht="15.75" customHeight="1" x14ac:dyDescent="0.2">
      <c r="A718" s="61"/>
      <c r="B718" s="77"/>
      <c r="C718" s="61"/>
      <c r="D718" s="61"/>
      <c r="E718" s="61"/>
      <c r="F718" s="61"/>
      <c r="G718" s="61"/>
      <c r="H718" s="61"/>
      <c r="I718" s="54">
        <f>COUNTIFS('2024 -2025-2026'!$M:$M,B718,'2024 -2025-2026'!$K:$K,"Book",'2024 -2025-2026'!$G:$G,"2023")</f>
        <v>0</v>
      </c>
      <c r="J718" s="61"/>
    </row>
    <row r="719" spans="1:10" ht="15.75" customHeight="1" x14ac:dyDescent="0.2">
      <c r="A719" s="61"/>
      <c r="B719" s="77"/>
      <c r="C719" s="61"/>
      <c r="D719" s="61"/>
      <c r="E719" s="61"/>
      <c r="F719" s="61"/>
      <c r="G719" s="61"/>
      <c r="H719" s="61"/>
      <c r="I719" s="54">
        <f>COUNTIFS('2024 -2025-2026'!$M:$M,B719,'2024 -2025-2026'!$K:$K,"Book",'2024 -2025-2026'!$G:$G,"2023")</f>
        <v>0</v>
      </c>
      <c r="J719" s="61"/>
    </row>
    <row r="720" spans="1:10" ht="15.75" customHeight="1" x14ac:dyDescent="0.2">
      <c r="A720" s="61"/>
      <c r="B720" s="77"/>
      <c r="C720" s="61"/>
      <c r="D720" s="61"/>
      <c r="E720" s="61"/>
      <c r="F720" s="61"/>
      <c r="G720" s="61"/>
      <c r="H720" s="61"/>
      <c r="I720" s="54">
        <f>COUNTIFS('2024 -2025-2026'!$M:$M,B720,'2024 -2025-2026'!$K:$K,"Book",'2024 -2025-2026'!$G:$G,"2023")</f>
        <v>0</v>
      </c>
      <c r="J720" s="61"/>
    </row>
    <row r="721" spans="1:10" ht="15.75" customHeight="1" x14ac:dyDescent="0.2">
      <c r="A721" s="61"/>
      <c r="B721" s="77"/>
      <c r="C721" s="61"/>
      <c r="D721" s="61"/>
      <c r="E721" s="61"/>
      <c r="F721" s="61"/>
      <c r="G721" s="61"/>
      <c r="H721" s="61"/>
      <c r="I721" s="54">
        <f>COUNTIFS('2024 -2025-2026'!$M:$M,B721,'2024 -2025-2026'!$K:$K,"Book",'2024 -2025-2026'!$G:$G,"2023")</f>
        <v>0</v>
      </c>
      <c r="J721" s="61"/>
    </row>
    <row r="722" spans="1:10" ht="15.75" customHeight="1" x14ac:dyDescent="0.2">
      <c r="A722" s="61"/>
      <c r="B722" s="77"/>
      <c r="C722" s="61"/>
      <c r="D722" s="61"/>
      <c r="E722" s="61"/>
      <c r="F722" s="61"/>
      <c r="G722" s="61"/>
      <c r="H722" s="61"/>
      <c r="I722" s="54">
        <f>COUNTIFS('2024 -2025-2026'!$M:$M,B722,'2024 -2025-2026'!$K:$K,"Book",'2024 -2025-2026'!$G:$G,"2023")</f>
        <v>0</v>
      </c>
      <c r="J722" s="61"/>
    </row>
    <row r="723" spans="1:10" ht="15.75" customHeight="1" x14ac:dyDescent="0.2">
      <c r="A723" s="61"/>
      <c r="B723" s="77"/>
      <c r="C723" s="61"/>
      <c r="D723" s="61"/>
      <c r="E723" s="61"/>
      <c r="F723" s="61"/>
      <c r="G723" s="61"/>
      <c r="H723" s="61"/>
      <c r="I723" s="54">
        <f>COUNTIFS('2024 -2025-2026'!$M:$M,B723,'2024 -2025-2026'!$K:$K,"Book",'2024 -2025-2026'!$G:$G,"2023")</f>
        <v>0</v>
      </c>
      <c r="J723" s="61"/>
    </row>
    <row r="724" spans="1:10" ht="15.75" customHeight="1" x14ac:dyDescent="0.2">
      <c r="A724" s="61"/>
      <c r="B724" s="77"/>
      <c r="C724" s="61"/>
      <c r="D724" s="61"/>
      <c r="E724" s="61"/>
      <c r="F724" s="61"/>
      <c r="G724" s="61"/>
      <c r="H724" s="61"/>
      <c r="I724" s="54">
        <f>COUNTIFS('2024 -2025-2026'!$M:$M,B724,'2024 -2025-2026'!$K:$K,"Book",'2024 -2025-2026'!$G:$G,"2023")</f>
        <v>0</v>
      </c>
      <c r="J724" s="61"/>
    </row>
    <row r="725" spans="1:10" ht="15.75" customHeight="1" x14ac:dyDescent="0.2">
      <c r="A725" s="61"/>
      <c r="B725" s="77"/>
      <c r="C725" s="61"/>
      <c r="D725" s="61"/>
      <c r="E725" s="61"/>
      <c r="F725" s="61"/>
      <c r="G725" s="61"/>
      <c r="H725" s="61"/>
      <c r="I725" s="54">
        <f>COUNTIFS('2024 -2025-2026'!$M:$M,B725,'2024 -2025-2026'!$K:$K,"Book",'2024 -2025-2026'!$G:$G,"2023")</f>
        <v>0</v>
      </c>
      <c r="J725" s="61"/>
    </row>
    <row r="726" spans="1:10" ht="15.75" customHeight="1" x14ac:dyDescent="0.2">
      <c r="A726" s="61"/>
      <c r="B726" s="77"/>
      <c r="C726" s="61"/>
      <c r="D726" s="61"/>
      <c r="E726" s="61"/>
      <c r="F726" s="61"/>
      <c r="G726" s="61"/>
      <c r="H726" s="61"/>
      <c r="I726" s="54">
        <f>COUNTIFS('2024 -2025-2026'!$M:$M,B726,'2024 -2025-2026'!$K:$K,"Book",'2024 -2025-2026'!$G:$G,"2023")</f>
        <v>0</v>
      </c>
      <c r="J726" s="61"/>
    </row>
    <row r="727" spans="1:10" ht="15.75" customHeight="1" x14ac:dyDescent="0.2">
      <c r="A727" s="61"/>
      <c r="B727" s="77"/>
      <c r="C727" s="61"/>
      <c r="D727" s="61"/>
      <c r="E727" s="61"/>
      <c r="F727" s="61"/>
      <c r="G727" s="61"/>
      <c r="H727" s="61"/>
      <c r="I727" s="54">
        <f>COUNTIFS('2024 -2025-2026'!$M:$M,B727,'2024 -2025-2026'!$K:$K,"Book",'2024 -2025-2026'!$G:$G,"2023")</f>
        <v>0</v>
      </c>
      <c r="J727" s="61"/>
    </row>
    <row r="728" spans="1:10" ht="15.75" customHeight="1" x14ac:dyDescent="0.2">
      <c r="A728" s="61"/>
      <c r="B728" s="77"/>
      <c r="C728" s="61"/>
      <c r="D728" s="61"/>
      <c r="E728" s="61"/>
      <c r="F728" s="61"/>
      <c r="G728" s="61"/>
      <c r="H728" s="61"/>
      <c r="I728" s="54">
        <f>COUNTIFS('2024 -2025-2026'!$M:$M,B728,'2024 -2025-2026'!$K:$K,"Book",'2024 -2025-2026'!$G:$G,"2023")</f>
        <v>0</v>
      </c>
      <c r="J728" s="61"/>
    </row>
    <row r="729" spans="1:10" ht="15.75" customHeight="1" x14ac:dyDescent="0.2">
      <c r="A729" s="61"/>
      <c r="B729" s="77"/>
      <c r="C729" s="61"/>
      <c r="D729" s="61"/>
      <c r="E729" s="61"/>
      <c r="F729" s="61"/>
      <c r="G729" s="61"/>
      <c r="H729" s="61"/>
      <c r="I729" s="54">
        <f>COUNTIFS('2024 -2025-2026'!$M:$M,B729,'2024 -2025-2026'!$K:$K,"Book",'2024 -2025-2026'!$G:$G,"2023")</f>
        <v>0</v>
      </c>
      <c r="J729" s="61"/>
    </row>
    <row r="730" spans="1:10" ht="15.75" customHeight="1" x14ac:dyDescent="0.2">
      <c r="A730" s="61"/>
      <c r="B730" s="77"/>
      <c r="C730" s="61"/>
      <c r="D730" s="61"/>
      <c r="E730" s="61"/>
      <c r="F730" s="61"/>
      <c r="G730" s="61"/>
      <c r="H730" s="61"/>
      <c r="I730" s="54">
        <f>COUNTIFS('2024 -2025-2026'!$M:$M,B730,'2024 -2025-2026'!$K:$K,"Book",'2024 -2025-2026'!$G:$G,"2023")</f>
        <v>0</v>
      </c>
      <c r="J730" s="61"/>
    </row>
    <row r="731" spans="1:10" ht="15.75" customHeight="1" x14ac:dyDescent="0.2">
      <c r="A731" s="61"/>
      <c r="B731" s="77"/>
      <c r="C731" s="61"/>
      <c r="D731" s="61"/>
      <c r="E731" s="61"/>
      <c r="F731" s="61"/>
      <c r="G731" s="61"/>
      <c r="H731" s="61"/>
      <c r="I731" s="54">
        <f>COUNTIFS('2024 -2025-2026'!$M:$M,B731,'2024 -2025-2026'!$K:$K,"Book",'2024 -2025-2026'!$G:$G,"2023")</f>
        <v>0</v>
      </c>
      <c r="J731" s="61"/>
    </row>
    <row r="732" spans="1:10" ht="15.75" customHeight="1" x14ac:dyDescent="0.2">
      <c r="A732" s="61"/>
      <c r="B732" s="77"/>
      <c r="C732" s="61"/>
      <c r="D732" s="61"/>
      <c r="E732" s="61"/>
      <c r="F732" s="61"/>
      <c r="G732" s="61"/>
      <c r="H732" s="61"/>
      <c r="I732" s="54">
        <f>COUNTIFS('2024 -2025-2026'!$M:$M,B732,'2024 -2025-2026'!$K:$K,"Book",'2024 -2025-2026'!$G:$G,"2023")</f>
        <v>0</v>
      </c>
      <c r="J732" s="61"/>
    </row>
    <row r="733" spans="1:10" ht="15.75" customHeight="1" x14ac:dyDescent="0.2">
      <c r="A733" s="61"/>
      <c r="B733" s="77"/>
      <c r="C733" s="61"/>
      <c r="D733" s="61"/>
      <c r="E733" s="61"/>
      <c r="F733" s="61"/>
      <c r="G733" s="61"/>
      <c r="H733" s="61"/>
      <c r="I733" s="54">
        <f>COUNTIFS('2024 -2025-2026'!$M:$M,B733,'2024 -2025-2026'!$K:$K,"Book",'2024 -2025-2026'!$G:$G,"2023")</f>
        <v>0</v>
      </c>
      <c r="J733" s="61"/>
    </row>
    <row r="734" spans="1:10" ht="15.75" customHeight="1" x14ac:dyDescent="0.2">
      <c r="A734" s="61"/>
      <c r="B734" s="77"/>
      <c r="C734" s="61"/>
      <c r="D734" s="61"/>
      <c r="E734" s="61"/>
      <c r="F734" s="61"/>
      <c r="G734" s="61"/>
      <c r="H734" s="61"/>
      <c r="I734" s="54">
        <f>COUNTIFS('2024 -2025-2026'!$M:$M,B734,'2024 -2025-2026'!$K:$K,"Book",'2024 -2025-2026'!$G:$G,"2023")</f>
        <v>0</v>
      </c>
      <c r="J734" s="61"/>
    </row>
    <row r="735" spans="1:10" ht="15.75" customHeight="1" x14ac:dyDescent="0.2">
      <c r="A735" s="61"/>
      <c r="B735" s="77"/>
      <c r="C735" s="61"/>
      <c r="D735" s="61"/>
      <c r="E735" s="61"/>
      <c r="F735" s="61"/>
      <c r="G735" s="61"/>
      <c r="H735" s="61"/>
      <c r="I735" s="54">
        <f>COUNTIFS('2024 -2025-2026'!$M:$M,B735,'2024 -2025-2026'!$K:$K,"Book",'2024 -2025-2026'!$G:$G,"2023")</f>
        <v>0</v>
      </c>
      <c r="J735" s="61"/>
    </row>
    <row r="736" spans="1:10" ht="15.75" customHeight="1" x14ac:dyDescent="0.2">
      <c r="A736" s="61"/>
      <c r="B736" s="77"/>
      <c r="C736" s="61"/>
      <c r="D736" s="61"/>
      <c r="E736" s="61"/>
      <c r="F736" s="61"/>
      <c r="G736" s="61"/>
      <c r="H736" s="61"/>
      <c r="I736" s="54">
        <f>COUNTIFS('2024 -2025-2026'!$M:$M,B736,'2024 -2025-2026'!$K:$K,"Book",'2024 -2025-2026'!$G:$G,"2023")</f>
        <v>0</v>
      </c>
      <c r="J736" s="61"/>
    </row>
    <row r="737" spans="1:10" ht="15.75" customHeight="1" x14ac:dyDescent="0.2">
      <c r="A737" s="61"/>
      <c r="B737" s="77"/>
      <c r="C737" s="61"/>
      <c r="D737" s="61"/>
      <c r="E737" s="61"/>
      <c r="F737" s="61"/>
      <c r="G737" s="61"/>
      <c r="H737" s="61"/>
      <c r="I737" s="54">
        <f>COUNTIFS('2024 -2025-2026'!$M:$M,B737,'2024 -2025-2026'!$K:$K,"Book",'2024 -2025-2026'!$G:$G,"2023")</f>
        <v>0</v>
      </c>
      <c r="J737" s="61"/>
    </row>
    <row r="738" spans="1:10" ht="15.75" customHeight="1" x14ac:dyDescent="0.2">
      <c r="A738" s="61"/>
      <c r="B738" s="77"/>
      <c r="C738" s="61"/>
      <c r="D738" s="61"/>
      <c r="E738" s="61"/>
      <c r="F738" s="61"/>
      <c r="G738" s="61"/>
      <c r="H738" s="61"/>
      <c r="I738" s="54">
        <f>COUNTIFS('2024 -2025-2026'!$M:$M,B738,'2024 -2025-2026'!$K:$K,"Book",'2024 -2025-2026'!$G:$G,"2023")</f>
        <v>0</v>
      </c>
      <c r="J738" s="61"/>
    </row>
    <row r="739" spans="1:10" ht="15.75" customHeight="1" x14ac:dyDescent="0.2">
      <c r="A739" s="61"/>
      <c r="B739" s="77"/>
      <c r="C739" s="61"/>
      <c r="D739" s="61"/>
      <c r="E739" s="61"/>
      <c r="F739" s="61"/>
      <c r="G739" s="61"/>
      <c r="H739" s="61"/>
      <c r="I739" s="54">
        <f>COUNTIFS('2024 -2025-2026'!$M:$M,B739,'2024 -2025-2026'!$K:$K,"Book",'2024 -2025-2026'!$G:$G,"2023")</f>
        <v>0</v>
      </c>
      <c r="J739" s="61"/>
    </row>
    <row r="740" spans="1:10" ht="15.75" customHeight="1" x14ac:dyDescent="0.2">
      <c r="A740" s="61"/>
      <c r="B740" s="77"/>
      <c r="C740" s="61"/>
      <c r="D740" s="61"/>
      <c r="E740" s="61"/>
      <c r="F740" s="61"/>
      <c r="G740" s="61"/>
      <c r="H740" s="61"/>
      <c r="I740" s="54">
        <f>COUNTIFS('2024 -2025-2026'!$M:$M,B740,'2024 -2025-2026'!$K:$K,"Book",'2024 -2025-2026'!$G:$G,"2023")</f>
        <v>0</v>
      </c>
      <c r="J740" s="61"/>
    </row>
    <row r="741" spans="1:10" ht="15.75" customHeight="1" x14ac:dyDescent="0.2">
      <c r="A741" s="61"/>
      <c r="B741" s="77"/>
      <c r="C741" s="61"/>
      <c r="D741" s="61"/>
      <c r="E741" s="61"/>
      <c r="F741" s="61"/>
      <c r="G741" s="61"/>
      <c r="H741" s="61"/>
      <c r="I741" s="54">
        <f>COUNTIFS('2024 -2025-2026'!$M:$M,B741,'2024 -2025-2026'!$K:$K,"Book",'2024 -2025-2026'!$G:$G,"2023")</f>
        <v>0</v>
      </c>
      <c r="J741" s="61"/>
    </row>
    <row r="742" spans="1:10" ht="15.75" customHeight="1" x14ac:dyDescent="0.2">
      <c r="A742" s="61"/>
      <c r="B742" s="77"/>
      <c r="C742" s="61"/>
      <c r="D742" s="61"/>
      <c r="E742" s="61"/>
      <c r="F742" s="61"/>
      <c r="G742" s="61"/>
      <c r="H742" s="61"/>
      <c r="I742" s="54">
        <f>COUNTIFS('2024 -2025-2026'!$M:$M,B742,'2024 -2025-2026'!$K:$K,"Book",'2024 -2025-2026'!$G:$G,"2023")</f>
        <v>0</v>
      </c>
      <c r="J742" s="61"/>
    </row>
    <row r="743" spans="1:10" ht="15.75" customHeight="1" x14ac:dyDescent="0.2">
      <c r="A743" s="61"/>
      <c r="B743" s="77"/>
      <c r="C743" s="61"/>
      <c r="D743" s="61"/>
      <c r="E743" s="61"/>
      <c r="F743" s="61"/>
      <c r="G743" s="61"/>
      <c r="H743" s="61"/>
      <c r="I743" s="54">
        <f>COUNTIFS('2024 -2025-2026'!$M:$M,B743,'2024 -2025-2026'!$K:$K,"Book",'2024 -2025-2026'!$G:$G,"2023")</f>
        <v>0</v>
      </c>
      <c r="J743" s="61"/>
    </row>
    <row r="744" spans="1:10" ht="15.75" customHeight="1" x14ac:dyDescent="0.2">
      <c r="A744" s="61"/>
      <c r="B744" s="77"/>
      <c r="C744" s="61"/>
      <c r="D744" s="61"/>
      <c r="E744" s="61"/>
      <c r="F744" s="61"/>
      <c r="G744" s="61"/>
      <c r="H744" s="61"/>
      <c r="I744" s="54">
        <f>COUNTIFS('2024 -2025-2026'!$M:$M,B744,'2024 -2025-2026'!$K:$K,"Book",'2024 -2025-2026'!$G:$G,"2023")</f>
        <v>0</v>
      </c>
      <c r="J744" s="61"/>
    </row>
    <row r="745" spans="1:10" ht="15.75" customHeight="1" x14ac:dyDescent="0.2">
      <c r="A745" s="61"/>
      <c r="B745" s="77"/>
      <c r="C745" s="61"/>
      <c r="D745" s="61"/>
      <c r="E745" s="61"/>
      <c r="F745" s="61"/>
      <c r="G745" s="61"/>
      <c r="H745" s="61"/>
      <c r="I745" s="54">
        <f>COUNTIFS('2024 -2025-2026'!$M:$M,B745,'2024 -2025-2026'!$K:$K,"Book",'2024 -2025-2026'!$G:$G,"2023")</f>
        <v>0</v>
      </c>
      <c r="J745" s="61"/>
    </row>
    <row r="746" spans="1:10" ht="15.75" customHeight="1" x14ac:dyDescent="0.2">
      <c r="A746" s="61"/>
      <c r="B746" s="77"/>
      <c r="C746" s="61"/>
      <c r="D746" s="61"/>
      <c r="E746" s="61"/>
      <c r="F746" s="61"/>
      <c r="G746" s="61"/>
      <c r="H746" s="61"/>
      <c r="I746" s="54">
        <f>COUNTIFS('2024 -2025-2026'!$M:$M,B746,'2024 -2025-2026'!$K:$K,"Book",'2024 -2025-2026'!$G:$G,"2023")</f>
        <v>0</v>
      </c>
      <c r="J746" s="61"/>
    </row>
    <row r="747" spans="1:10" ht="15.75" customHeight="1" x14ac:dyDescent="0.2">
      <c r="A747" s="61"/>
      <c r="B747" s="77"/>
      <c r="C747" s="61"/>
      <c r="D747" s="61"/>
      <c r="E747" s="61"/>
      <c r="F747" s="61"/>
      <c r="G747" s="61"/>
      <c r="H747" s="61"/>
      <c r="I747" s="54">
        <f>COUNTIFS('2024 -2025-2026'!$M:$M,B747,'2024 -2025-2026'!$K:$K,"Book",'2024 -2025-2026'!$G:$G,"2023")</f>
        <v>0</v>
      </c>
      <c r="J747" s="61"/>
    </row>
    <row r="748" spans="1:10" ht="15.75" customHeight="1" x14ac:dyDescent="0.2">
      <c r="A748" s="61"/>
      <c r="B748" s="77"/>
      <c r="C748" s="61"/>
      <c r="D748" s="61"/>
      <c r="E748" s="61"/>
      <c r="F748" s="61"/>
      <c r="G748" s="61"/>
      <c r="H748" s="61"/>
      <c r="I748" s="54">
        <f>COUNTIFS('2024 -2025-2026'!$M:$M,B748,'2024 -2025-2026'!$K:$K,"Book",'2024 -2025-2026'!$G:$G,"2023")</f>
        <v>0</v>
      </c>
      <c r="J748" s="61"/>
    </row>
    <row r="749" spans="1:10" ht="15.75" customHeight="1" x14ac:dyDescent="0.2">
      <c r="A749" s="61"/>
      <c r="B749" s="77"/>
      <c r="C749" s="61"/>
      <c r="D749" s="61"/>
      <c r="E749" s="61"/>
      <c r="F749" s="61"/>
      <c r="G749" s="61"/>
      <c r="H749" s="61"/>
      <c r="I749" s="54">
        <f>COUNTIFS('2024 -2025-2026'!$M:$M,B749,'2024 -2025-2026'!$K:$K,"Book",'2024 -2025-2026'!$G:$G,"2023")</f>
        <v>0</v>
      </c>
      <c r="J749" s="61"/>
    </row>
    <row r="750" spans="1:10" ht="15.75" customHeight="1" x14ac:dyDescent="0.2">
      <c r="A750" s="61"/>
      <c r="B750" s="77"/>
      <c r="C750" s="61"/>
      <c r="D750" s="61"/>
      <c r="E750" s="61"/>
      <c r="F750" s="61"/>
      <c r="G750" s="61"/>
      <c r="H750" s="61"/>
      <c r="I750" s="54">
        <f>COUNTIFS('2024 -2025-2026'!$M:$M,B750,'2024 -2025-2026'!$K:$K,"Book",'2024 -2025-2026'!$G:$G,"2023")</f>
        <v>0</v>
      </c>
      <c r="J750" s="61"/>
    </row>
    <row r="751" spans="1:10" ht="15.75" customHeight="1" x14ac:dyDescent="0.2">
      <c r="A751" s="61"/>
      <c r="B751" s="77"/>
      <c r="C751" s="61"/>
      <c r="D751" s="61"/>
      <c r="E751" s="61"/>
      <c r="F751" s="61"/>
      <c r="G751" s="61"/>
      <c r="H751" s="61"/>
      <c r="I751" s="54">
        <f>COUNTIFS('2024 -2025-2026'!$M:$M,B751,'2024 -2025-2026'!$K:$K,"Book",'2024 -2025-2026'!$G:$G,"2023")</f>
        <v>0</v>
      </c>
      <c r="J751" s="61"/>
    </row>
    <row r="752" spans="1:10" ht="15.75" customHeight="1" x14ac:dyDescent="0.2">
      <c r="A752" s="61"/>
      <c r="B752" s="77"/>
      <c r="C752" s="61"/>
      <c r="D752" s="61"/>
      <c r="E752" s="61"/>
      <c r="F752" s="61"/>
      <c r="G752" s="61"/>
      <c r="H752" s="61"/>
      <c r="I752" s="54">
        <f>COUNTIFS('2024 -2025-2026'!$M:$M,B752,'2024 -2025-2026'!$K:$K,"Book",'2024 -2025-2026'!$G:$G,"2023")</f>
        <v>0</v>
      </c>
      <c r="J752" s="61"/>
    </row>
    <row r="753" spans="1:10" ht="15.75" customHeight="1" x14ac:dyDescent="0.2">
      <c r="A753" s="61"/>
      <c r="B753" s="77"/>
      <c r="C753" s="61"/>
      <c r="D753" s="61"/>
      <c r="E753" s="61"/>
      <c r="F753" s="61"/>
      <c r="G753" s="61"/>
      <c r="H753" s="61"/>
      <c r="I753" s="54">
        <f>COUNTIFS('2024 -2025-2026'!$M:$M,B753,'2024 -2025-2026'!$K:$K,"Book",'2024 -2025-2026'!$G:$G,"2023")</f>
        <v>0</v>
      </c>
      <c r="J753" s="61"/>
    </row>
    <row r="754" spans="1:10" ht="15.75" customHeight="1" x14ac:dyDescent="0.2">
      <c r="A754" s="61"/>
      <c r="B754" s="77"/>
      <c r="C754" s="61"/>
      <c r="D754" s="61"/>
      <c r="E754" s="61"/>
      <c r="F754" s="61"/>
      <c r="G754" s="61"/>
      <c r="H754" s="61"/>
      <c r="I754" s="54">
        <f>COUNTIFS('2024 -2025-2026'!$M:$M,B754,'2024 -2025-2026'!$K:$K,"Book",'2024 -2025-2026'!$G:$G,"2023")</f>
        <v>0</v>
      </c>
      <c r="J754" s="61"/>
    </row>
    <row r="755" spans="1:10" ht="15.75" customHeight="1" x14ac:dyDescent="0.2">
      <c r="A755" s="61"/>
      <c r="B755" s="77"/>
      <c r="C755" s="61"/>
      <c r="D755" s="61"/>
      <c r="E755" s="61"/>
      <c r="F755" s="61"/>
      <c r="G755" s="61"/>
      <c r="H755" s="61"/>
      <c r="I755" s="54">
        <f>COUNTIFS('2024 -2025-2026'!$M:$M,B755,'2024 -2025-2026'!$K:$K,"Book",'2024 -2025-2026'!$G:$G,"2023")</f>
        <v>0</v>
      </c>
      <c r="J755" s="61"/>
    </row>
    <row r="756" spans="1:10" ht="15.75" customHeight="1" x14ac:dyDescent="0.2">
      <c r="A756" s="61"/>
      <c r="B756" s="77"/>
      <c r="C756" s="61"/>
      <c r="D756" s="61"/>
      <c r="E756" s="61"/>
      <c r="F756" s="61"/>
      <c r="G756" s="61"/>
      <c r="H756" s="61"/>
      <c r="I756" s="54">
        <f>COUNTIFS('2024 -2025-2026'!$M:$M,B756,'2024 -2025-2026'!$K:$K,"Book",'2024 -2025-2026'!$G:$G,"2023")</f>
        <v>0</v>
      </c>
      <c r="J756" s="61"/>
    </row>
    <row r="757" spans="1:10" ht="15.75" customHeight="1" x14ac:dyDescent="0.2">
      <c r="A757" s="61"/>
      <c r="B757" s="77"/>
      <c r="C757" s="61"/>
      <c r="D757" s="61"/>
      <c r="E757" s="61"/>
      <c r="F757" s="61"/>
      <c r="G757" s="61"/>
      <c r="H757" s="61"/>
      <c r="I757" s="54">
        <f>COUNTIFS('2024 -2025-2026'!$M:$M,B757,'2024 -2025-2026'!$K:$K,"Book",'2024 -2025-2026'!$G:$G,"2023")</f>
        <v>0</v>
      </c>
      <c r="J757" s="61"/>
    </row>
    <row r="758" spans="1:10" ht="15.75" customHeight="1" x14ac:dyDescent="0.2">
      <c r="A758" s="61"/>
      <c r="B758" s="77"/>
      <c r="C758" s="61"/>
      <c r="D758" s="61"/>
      <c r="E758" s="61"/>
      <c r="F758" s="61"/>
      <c r="G758" s="61"/>
      <c r="H758" s="61"/>
      <c r="I758" s="54">
        <f>COUNTIFS('2024 -2025-2026'!$M:$M,B758,'2024 -2025-2026'!$K:$K,"Book",'2024 -2025-2026'!$G:$G,"2023")</f>
        <v>0</v>
      </c>
      <c r="J758" s="61"/>
    </row>
    <row r="759" spans="1:10" ht="15.75" customHeight="1" x14ac:dyDescent="0.2">
      <c r="A759" s="61"/>
      <c r="B759" s="77"/>
      <c r="C759" s="61"/>
      <c r="D759" s="61"/>
      <c r="E759" s="61"/>
      <c r="F759" s="61"/>
      <c r="G759" s="61"/>
      <c r="H759" s="61"/>
      <c r="I759" s="54">
        <f>COUNTIFS('2024 -2025-2026'!$M:$M,B759,'2024 -2025-2026'!$K:$K,"Book",'2024 -2025-2026'!$G:$G,"2023")</f>
        <v>0</v>
      </c>
      <c r="J759" s="61"/>
    </row>
    <row r="760" spans="1:10" ht="15.75" customHeight="1" x14ac:dyDescent="0.2">
      <c r="A760" s="61"/>
      <c r="B760" s="77"/>
      <c r="C760" s="61"/>
      <c r="D760" s="61"/>
      <c r="E760" s="61"/>
      <c r="F760" s="61"/>
      <c r="G760" s="61"/>
      <c r="H760" s="61"/>
      <c r="I760" s="54">
        <f>COUNTIFS('2024 -2025-2026'!$M:$M,B760,'2024 -2025-2026'!$K:$K,"Book",'2024 -2025-2026'!$G:$G,"2023")</f>
        <v>0</v>
      </c>
      <c r="J760" s="61"/>
    </row>
    <row r="761" spans="1:10" ht="15.75" customHeight="1" x14ac:dyDescent="0.2">
      <c r="A761" s="61"/>
      <c r="B761" s="77"/>
      <c r="C761" s="61"/>
      <c r="D761" s="61"/>
      <c r="E761" s="61"/>
      <c r="F761" s="61"/>
      <c r="G761" s="61"/>
      <c r="H761" s="61"/>
      <c r="I761" s="54">
        <f>COUNTIFS('2024 -2025-2026'!$M:$M,B761,'2024 -2025-2026'!$K:$K,"Book",'2024 -2025-2026'!$G:$G,"2023")</f>
        <v>0</v>
      </c>
      <c r="J761" s="61"/>
    </row>
    <row r="762" spans="1:10" ht="15.75" customHeight="1" x14ac:dyDescent="0.2">
      <c r="A762" s="61"/>
      <c r="B762" s="77"/>
      <c r="C762" s="61"/>
      <c r="D762" s="61"/>
      <c r="E762" s="61"/>
      <c r="F762" s="61"/>
      <c r="G762" s="61"/>
      <c r="H762" s="61"/>
      <c r="I762" s="54">
        <f>COUNTIFS('2024 -2025-2026'!$M:$M,B762,'2024 -2025-2026'!$K:$K,"Book",'2024 -2025-2026'!$G:$G,"2023")</f>
        <v>0</v>
      </c>
      <c r="J762" s="61"/>
    </row>
    <row r="763" spans="1:10" ht="15.75" customHeight="1" x14ac:dyDescent="0.2">
      <c r="A763" s="61"/>
      <c r="B763" s="77"/>
      <c r="C763" s="61"/>
      <c r="D763" s="61"/>
      <c r="E763" s="61"/>
      <c r="F763" s="61"/>
      <c r="G763" s="61"/>
      <c r="H763" s="61"/>
      <c r="I763" s="54">
        <f>COUNTIFS('2024 -2025-2026'!$M:$M,B763,'2024 -2025-2026'!$K:$K,"Book",'2024 -2025-2026'!$G:$G,"2023")</f>
        <v>0</v>
      </c>
      <c r="J763" s="61"/>
    </row>
    <row r="764" spans="1:10" ht="15.75" customHeight="1" x14ac:dyDescent="0.2">
      <c r="A764" s="61"/>
      <c r="B764" s="77"/>
      <c r="C764" s="61"/>
      <c r="D764" s="61"/>
      <c r="E764" s="61"/>
      <c r="F764" s="61"/>
      <c r="G764" s="61"/>
      <c r="H764" s="61"/>
      <c r="I764" s="54">
        <f>COUNTIFS('2024 -2025-2026'!$M:$M,B764,'2024 -2025-2026'!$K:$K,"Book",'2024 -2025-2026'!$G:$G,"2023")</f>
        <v>0</v>
      </c>
      <c r="J764" s="61"/>
    </row>
    <row r="765" spans="1:10" ht="15.75" customHeight="1" x14ac:dyDescent="0.2">
      <c r="A765" s="61"/>
      <c r="B765" s="77"/>
      <c r="C765" s="61"/>
      <c r="D765" s="61"/>
      <c r="E765" s="61"/>
      <c r="F765" s="61"/>
      <c r="G765" s="61"/>
      <c r="H765" s="61"/>
      <c r="I765" s="54">
        <f>COUNTIFS('2024 -2025-2026'!$M:$M,B765,'2024 -2025-2026'!$K:$K,"Book",'2024 -2025-2026'!$G:$G,"2023")</f>
        <v>0</v>
      </c>
      <c r="J765" s="61"/>
    </row>
    <row r="766" spans="1:10" ht="15.75" customHeight="1" x14ac:dyDescent="0.2">
      <c r="A766" s="61"/>
      <c r="B766" s="77"/>
      <c r="C766" s="61"/>
      <c r="D766" s="61"/>
      <c r="E766" s="61"/>
      <c r="F766" s="61"/>
      <c r="G766" s="61"/>
      <c r="H766" s="61"/>
      <c r="I766" s="54">
        <f>COUNTIFS('2024 -2025-2026'!$M:$M,B766,'2024 -2025-2026'!$K:$K,"Book",'2024 -2025-2026'!$G:$G,"2023")</f>
        <v>0</v>
      </c>
      <c r="J766" s="61"/>
    </row>
    <row r="767" spans="1:10" ht="15.75" customHeight="1" x14ac:dyDescent="0.2">
      <c r="A767" s="61"/>
      <c r="B767" s="77"/>
      <c r="C767" s="61"/>
      <c r="D767" s="61"/>
      <c r="E767" s="61"/>
      <c r="F767" s="61"/>
      <c r="G767" s="61"/>
      <c r="H767" s="61"/>
      <c r="I767" s="54">
        <f>COUNTIFS('2024 -2025-2026'!$M:$M,B767,'2024 -2025-2026'!$K:$K,"Book",'2024 -2025-2026'!$G:$G,"2023")</f>
        <v>0</v>
      </c>
      <c r="J767" s="61"/>
    </row>
    <row r="768" spans="1:10" ht="15.75" customHeight="1" x14ac:dyDescent="0.2">
      <c r="A768" s="61"/>
      <c r="B768" s="77"/>
      <c r="C768" s="61"/>
      <c r="D768" s="61"/>
      <c r="E768" s="61"/>
      <c r="F768" s="61"/>
      <c r="G768" s="61"/>
      <c r="H768" s="61"/>
      <c r="I768" s="54">
        <f>COUNTIFS('2024 -2025-2026'!$M:$M,B768,'2024 -2025-2026'!$K:$K,"Book",'2024 -2025-2026'!$G:$G,"2023")</f>
        <v>0</v>
      </c>
      <c r="J768" s="61"/>
    </row>
    <row r="769" spans="1:10" ht="15.75" customHeight="1" x14ac:dyDescent="0.2">
      <c r="A769" s="61"/>
      <c r="B769" s="77"/>
      <c r="C769" s="61"/>
      <c r="D769" s="61"/>
      <c r="E769" s="61"/>
      <c r="F769" s="61"/>
      <c r="G769" s="61"/>
      <c r="H769" s="61"/>
      <c r="I769" s="54">
        <f>COUNTIFS('2024 -2025-2026'!$M:$M,B769,'2024 -2025-2026'!$K:$K,"Book",'2024 -2025-2026'!$G:$G,"2023")</f>
        <v>0</v>
      </c>
      <c r="J769" s="61"/>
    </row>
    <row r="770" spans="1:10" ht="15.75" customHeight="1" x14ac:dyDescent="0.2">
      <c r="A770" s="61"/>
      <c r="B770" s="77"/>
      <c r="C770" s="61"/>
      <c r="D770" s="61"/>
      <c r="E770" s="61"/>
      <c r="F770" s="61"/>
      <c r="G770" s="61"/>
      <c r="H770" s="61"/>
      <c r="I770" s="54">
        <f>COUNTIFS('2024 -2025-2026'!$M:$M,B770,'2024 -2025-2026'!$K:$K,"Book",'2024 -2025-2026'!$G:$G,"2023")</f>
        <v>0</v>
      </c>
      <c r="J770" s="61"/>
    </row>
    <row r="771" spans="1:10" ht="15.75" customHeight="1" x14ac:dyDescent="0.2">
      <c r="A771" s="61"/>
      <c r="B771" s="77"/>
      <c r="C771" s="61"/>
      <c r="D771" s="61"/>
      <c r="E771" s="61"/>
      <c r="F771" s="61"/>
      <c r="G771" s="61"/>
      <c r="H771" s="61"/>
      <c r="I771" s="54">
        <f>COUNTIFS('2024 -2025-2026'!$M:$M,B771,'2024 -2025-2026'!$K:$K,"Book",'2024 -2025-2026'!$G:$G,"2023")</f>
        <v>0</v>
      </c>
      <c r="J771" s="61"/>
    </row>
    <row r="772" spans="1:10" ht="15.75" customHeight="1" x14ac:dyDescent="0.2">
      <c r="A772" s="61"/>
      <c r="B772" s="77"/>
      <c r="C772" s="61"/>
      <c r="D772" s="61"/>
      <c r="E772" s="61"/>
      <c r="F772" s="61"/>
      <c r="G772" s="61"/>
      <c r="H772" s="61"/>
      <c r="I772" s="54">
        <f>COUNTIFS('2024 -2025-2026'!$M:$M,B772,'2024 -2025-2026'!$K:$K,"Book",'2024 -2025-2026'!$G:$G,"2023")</f>
        <v>0</v>
      </c>
      <c r="J772" s="61"/>
    </row>
    <row r="773" spans="1:10" ht="15.75" customHeight="1" x14ac:dyDescent="0.2">
      <c r="A773" s="61"/>
      <c r="B773" s="77"/>
      <c r="C773" s="61"/>
      <c r="D773" s="61"/>
      <c r="E773" s="61"/>
      <c r="F773" s="61"/>
      <c r="G773" s="61"/>
      <c r="H773" s="61"/>
      <c r="I773" s="54">
        <f>COUNTIFS('2024 -2025-2026'!$M:$M,B773,'2024 -2025-2026'!$K:$K,"Book",'2024 -2025-2026'!$G:$G,"2023")</f>
        <v>0</v>
      </c>
      <c r="J773" s="61"/>
    </row>
    <row r="774" spans="1:10" ht="15.75" customHeight="1" x14ac:dyDescent="0.2">
      <c r="A774" s="61"/>
      <c r="B774" s="77"/>
      <c r="C774" s="61"/>
      <c r="D774" s="61"/>
      <c r="E774" s="61"/>
      <c r="F774" s="61"/>
      <c r="G774" s="61"/>
      <c r="H774" s="61"/>
      <c r="I774" s="54">
        <f>COUNTIFS('2024 -2025-2026'!$M:$M,B774,'2024 -2025-2026'!$K:$K,"Book",'2024 -2025-2026'!$G:$G,"2023")</f>
        <v>0</v>
      </c>
      <c r="J774" s="61"/>
    </row>
    <row r="775" spans="1:10" ht="15.75" customHeight="1" x14ac:dyDescent="0.2">
      <c r="A775" s="61"/>
      <c r="B775" s="77"/>
      <c r="C775" s="61"/>
      <c r="D775" s="61"/>
      <c r="E775" s="61"/>
      <c r="F775" s="61"/>
      <c r="G775" s="61"/>
      <c r="H775" s="61"/>
      <c r="I775" s="54">
        <f>COUNTIFS('2024 -2025-2026'!$M:$M,B775,'2024 -2025-2026'!$K:$K,"Book",'2024 -2025-2026'!$G:$G,"2023")</f>
        <v>0</v>
      </c>
      <c r="J775" s="61"/>
    </row>
    <row r="776" spans="1:10" ht="15.75" customHeight="1" x14ac:dyDescent="0.2">
      <c r="A776" s="61"/>
      <c r="B776" s="77"/>
      <c r="C776" s="61"/>
      <c r="D776" s="61"/>
      <c r="E776" s="61"/>
      <c r="F776" s="61"/>
      <c r="G776" s="61"/>
      <c r="H776" s="61"/>
      <c r="I776" s="54">
        <f>COUNTIFS('2024 -2025-2026'!$M:$M,B776,'2024 -2025-2026'!$K:$K,"Book",'2024 -2025-2026'!$G:$G,"2023")</f>
        <v>0</v>
      </c>
      <c r="J776" s="61"/>
    </row>
    <row r="777" spans="1:10" ht="15.75" customHeight="1" x14ac:dyDescent="0.2">
      <c r="A777" s="61"/>
      <c r="B777" s="77"/>
      <c r="C777" s="61"/>
      <c r="D777" s="61"/>
      <c r="E777" s="61"/>
      <c r="F777" s="61"/>
      <c r="G777" s="61"/>
      <c r="H777" s="61"/>
      <c r="I777" s="54">
        <f>COUNTIFS('2024 -2025-2026'!$M:$M,B777,'2024 -2025-2026'!$K:$K,"Book",'2024 -2025-2026'!$G:$G,"2023")</f>
        <v>0</v>
      </c>
      <c r="J777" s="61"/>
    </row>
    <row r="778" spans="1:10" ht="15.75" customHeight="1" x14ac:dyDescent="0.2">
      <c r="A778" s="61"/>
      <c r="B778" s="77"/>
      <c r="C778" s="61"/>
      <c r="D778" s="61"/>
      <c r="E778" s="61"/>
      <c r="F778" s="61"/>
      <c r="G778" s="61"/>
      <c r="H778" s="61"/>
      <c r="I778" s="54">
        <f>COUNTIFS('2024 -2025-2026'!$M:$M,B778,'2024 -2025-2026'!$K:$K,"Book",'2024 -2025-2026'!$G:$G,"2023")</f>
        <v>0</v>
      </c>
      <c r="J778" s="61"/>
    </row>
    <row r="779" spans="1:10" ht="15.75" customHeight="1" x14ac:dyDescent="0.2">
      <c r="A779" s="61"/>
      <c r="B779" s="77"/>
      <c r="C779" s="61"/>
      <c r="D779" s="61"/>
      <c r="E779" s="61"/>
      <c r="F779" s="61"/>
      <c r="G779" s="61"/>
      <c r="H779" s="61"/>
      <c r="I779" s="54">
        <f>COUNTIFS('2024 -2025-2026'!$M:$M,B779,'2024 -2025-2026'!$K:$K,"Book",'2024 -2025-2026'!$G:$G,"2023")</f>
        <v>0</v>
      </c>
      <c r="J779" s="61"/>
    </row>
    <row r="780" spans="1:10" ht="15.75" customHeight="1" x14ac:dyDescent="0.2">
      <c r="A780" s="61"/>
      <c r="B780" s="77"/>
      <c r="C780" s="61"/>
      <c r="D780" s="61"/>
      <c r="E780" s="61"/>
      <c r="F780" s="61"/>
      <c r="G780" s="61"/>
      <c r="H780" s="61"/>
      <c r="I780" s="54">
        <f>COUNTIFS('2024 -2025-2026'!$M:$M,B780,'2024 -2025-2026'!$K:$K,"Book",'2024 -2025-2026'!$G:$G,"2023")</f>
        <v>0</v>
      </c>
      <c r="J780" s="61"/>
    </row>
    <row r="781" spans="1:10" ht="15.75" customHeight="1" x14ac:dyDescent="0.2">
      <c r="A781" s="61"/>
      <c r="B781" s="77"/>
      <c r="C781" s="61"/>
      <c r="D781" s="61"/>
      <c r="E781" s="61"/>
      <c r="F781" s="61"/>
      <c r="G781" s="61"/>
      <c r="H781" s="61"/>
      <c r="I781" s="54">
        <f>COUNTIFS('2024 -2025-2026'!$M:$M,B781,'2024 -2025-2026'!$K:$K,"Book",'2024 -2025-2026'!$G:$G,"2023")</f>
        <v>0</v>
      </c>
      <c r="J781" s="61"/>
    </row>
    <row r="782" spans="1:10" ht="15.75" customHeight="1" x14ac:dyDescent="0.2">
      <c r="A782" s="61"/>
      <c r="B782" s="77"/>
      <c r="C782" s="61"/>
      <c r="D782" s="61"/>
      <c r="E782" s="61"/>
      <c r="F782" s="61"/>
      <c r="G782" s="61"/>
      <c r="H782" s="61"/>
      <c r="I782" s="54">
        <f>COUNTIFS('2024 -2025-2026'!$M:$M,B782,'2024 -2025-2026'!$K:$K,"Book",'2024 -2025-2026'!$G:$G,"2023")</f>
        <v>0</v>
      </c>
      <c r="J782" s="61"/>
    </row>
    <row r="783" spans="1:10" ht="15.75" customHeight="1" x14ac:dyDescent="0.2">
      <c r="A783" s="61"/>
      <c r="B783" s="77"/>
      <c r="C783" s="61"/>
      <c r="D783" s="61"/>
      <c r="E783" s="61"/>
      <c r="F783" s="61"/>
      <c r="G783" s="61"/>
      <c r="H783" s="61"/>
      <c r="I783" s="54">
        <f>COUNTIFS('2024 -2025-2026'!$M:$M,B783,'2024 -2025-2026'!$K:$K,"Book",'2024 -2025-2026'!$G:$G,"2023")</f>
        <v>0</v>
      </c>
      <c r="J783" s="61"/>
    </row>
    <row r="784" spans="1:10" ht="15.75" customHeight="1" x14ac:dyDescent="0.2">
      <c r="A784" s="61"/>
      <c r="B784" s="77"/>
      <c r="C784" s="61"/>
      <c r="D784" s="61"/>
      <c r="E784" s="61"/>
      <c r="F784" s="61"/>
      <c r="G784" s="61"/>
      <c r="H784" s="61"/>
      <c r="I784" s="54">
        <f>COUNTIFS('2024 -2025-2026'!$M:$M,B784,'2024 -2025-2026'!$K:$K,"Book",'2024 -2025-2026'!$G:$G,"2023")</f>
        <v>0</v>
      </c>
      <c r="J784" s="61"/>
    </row>
    <row r="785" spans="1:10" ht="15.75" customHeight="1" x14ac:dyDescent="0.2">
      <c r="A785" s="61"/>
      <c r="B785" s="77"/>
      <c r="C785" s="61"/>
      <c r="D785" s="61"/>
      <c r="E785" s="61"/>
      <c r="F785" s="61"/>
      <c r="G785" s="61"/>
      <c r="H785" s="61"/>
      <c r="I785" s="54">
        <f>COUNTIFS('2024 -2025-2026'!$M:$M,B785,'2024 -2025-2026'!$K:$K,"Book",'2024 -2025-2026'!$G:$G,"2023")</f>
        <v>0</v>
      </c>
      <c r="J785" s="61"/>
    </row>
    <row r="786" spans="1:10" ht="15.75" customHeight="1" x14ac:dyDescent="0.2">
      <c r="A786" s="61"/>
      <c r="B786" s="77"/>
      <c r="C786" s="61"/>
      <c r="D786" s="61"/>
      <c r="E786" s="61"/>
      <c r="F786" s="61"/>
      <c r="G786" s="61"/>
      <c r="H786" s="61"/>
      <c r="I786" s="54">
        <f>COUNTIFS('2024 -2025-2026'!$M:$M,B786,'2024 -2025-2026'!$K:$K,"Book",'2024 -2025-2026'!$G:$G,"2023")</f>
        <v>0</v>
      </c>
      <c r="J786" s="61"/>
    </row>
    <row r="787" spans="1:10" ht="15.75" customHeight="1" x14ac:dyDescent="0.2">
      <c r="A787" s="61"/>
      <c r="B787" s="77"/>
      <c r="C787" s="61"/>
      <c r="D787" s="61"/>
      <c r="E787" s="61"/>
      <c r="F787" s="61"/>
      <c r="G787" s="61"/>
      <c r="H787" s="61"/>
      <c r="I787" s="54">
        <f>COUNTIFS('2024 -2025-2026'!$M:$M,B787,'2024 -2025-2026'!$K:$K,"Book",'2024 -2025-2026'!$G:$G,"2023")</f>
        <v>0</v>
      </c>
      <c r="J787" s="61"/>
    </row>
    <row r="788" spans="1:10" ht="15.75" customHeight="1" x14ac:dyDescent="0.2">
      <c r="A788" s="61"/>
      <c r="B788" s="77"/>
      <c r="C788" s="61"/>
      <c r="D788" s="61"/>
      <c r="E788" s="61"/>
      <c r="F788" s="61"/>
      <c r="G788" s="61"/>
      <c r="H788" s="61"/>
      <c r="I788" s="54">
        <f>COUNTIFS('2024 -2025-2026'!$M:$M,B788,'2024 -2025-2026'!$K:$K,"Book",'2024 -2025-2026'!$G:$G,"2023")</f>
        <v>0</v>
      </c>
      <c r="J788" s="61"/>
    </row>
    <row r="789" spans="1:10" ht="15.75" customHeight="1" x14ac:dyDescent="0.2">
      <c r="A789" s="61"/>
      <c r="B789" s="77"/>
      <c r="C789" s="61"/>
      <c r="D789" s="61"/>
      <c r="E789" s="61"/>
      <c r="F789" s="61"/>
      <c r="G789" s="61"/>
      <c r="H789" s="61"/>
      <c r="I789" s="54">
        <f>COUNTIFS('2024 -2025-2026'!$M:$M,B789,'2024 -2025-2026'!$K:$K,"Book",'2024 -2025-2026'!$G:$G,"2023")</f>
        <v>0</v>
      </c>
      <c r="J789" s="61"/>
    </row>
    <row r="790" spans="1:10" ht="15.75" customHeight="1" x14ac:dyDescent="0.2">
      <c r="A790" s="61"/>
      <c r="B790" s="77"/>
      <c r="C790" s="61"/>
      <c r="D790" s="61"/>
      <c r="E790" s="61"/>
      <c r="F790" s="61"/>
      <c r="G790" s="61"/>
      <c r="H790" s="61"/>
      <c r="I790" s="54">
        <f>COUNTIFS('2024 -2025-2026'!$M:$M,B790,'2024 -2025-2026'!$K:$K,"Book",'2024 -2025-2026'!$G:$G,"2023")</f>
        <v>0</v>
      </c>
      <c r="J790" s="61"/>
    </row>
    <row r="791" spans="1:10" ht="15.75" customHeight="1" x14ac:dyDescent="0.2">
      <c r="A791" s="61"/>
      <c r="B791" s="77"/>
      <c r="C791" s="61"/>
      <c r="D791" s="61"/>
      <c r="E791" s="61"/>
      <c r="F791" s="61"/>
      <c r="G791" s="61"/>
      <c r="H791" s="61"/>
      <c r="I791" s="54">
        <f>COUNTIFS('2024 -2025-2026'!$M:$M,B791,'2024 -2025-2026'!$K:$K,"Book",'2024 -2025-2026'!$G:$G,"2023")</f>
        <v>0</v>
      </c>
      <c r="J791" s="61"/>
    </row>
    <row r="792" spans="1:10" ht="15.75" customHeight="1" x14ac:dyDescent="0.2">
      <c r="A792" s="61"/>
      <c r="B792" s="77"/>
      <c r="C792" s="61"/>
      <c r="D792" s="61"/>
      <c r="E792" s="61"/>
      <c r="F792" s="61"/>
      <c r="G792" s="61"/>
      <c r="H792" s="61"/>
      <c r="I792" s="54">
        <f>COUNTIFS('2024 -2025-2026'!$M:$M,B792,'2024 -2025-2026'!$K:$K,"Book",'2024 -2025-2026'!$G:$G,"2023")</f>
        <v>0</v>
      </c>
      <c r="J792" s="61"/>
    </row>
    <row r="793" spans="1:10" ht="15.75" customHeight="1" x14ac:dyDescent="0.2">
      <c r="A793" s="61"/>
      <c r="B793" s="77"/>
      <c r="C793" s="61"/>
      <c r="D793" s="61"/>
      <c r="E793" s="61"/>
      <c r="F793" s="61"/>
      <c r="G793" s="61"/>
      <c r="H793" s="61"/>
      <c r="I793" s="54">
        <f>COUNTIFS('2024 -2025-2026'!$M:$M,B793,'2024 -2025-2026'!$K:$K,"Book",'2024 -2025-2026'!$G:$G,"2023")</f>
        <v>0</v>
      </c>
      <c r="J793" s="61"/>
    </row>
    <row r="794" spans="1:10" ht="15.75" customHeight="1" x14ac:dyDescent="0.2">
      <c r="A794" s="61"/>
      <c r="B794" s="77"/>
      <c r="C794" s="61"/>
      <c r="D794" s="61"/>
      <c r="E794" s="61"/>
      <c r="F794" s="61"/>
      <c r="G794" s="61"/>
      <c r="H794" s="61"/>
      <c r="I794" s="54">
        <f>COUNTIFS('2024 -2025-2026'!$M:$M,B794,'2024 -2025-2026'!$K:$K,"Book",'2024 -2025-2026'!$G:$G,"2023")</f>
        <v>0</v>
      </c>
      <c r="J794" s="61"/>
    </row>
    <row r="795" spans="1:10" ht="15.75" customHeight="1" x14ac:dyDescent="0.2">
      <c r="A795" s="61"/>
      <c r="B795" s="77"/>
      <c r="C795" s="61"/>
      <c r="D795" s="61"/>
      <c r="E795" s="61"/>
      <c r="F795" s="61"/>
      <c r="G795" s="61"/>
      <c r="H795" s="61"/>
      <c r="I795" s="54">
        <f>COUNTIFS('2024 -2025-2026'!$M:$M,B795,'2024 -2025-2026'!$K:$K,"Book",'2024 -2025-2026'!$G:$G,"2023")</f>
        <v>0</v>
      </c>
      <c r="J795" s="61"/>
    </row>
    <row r="796" spans="1:10" ht="15.75" customHeight="1" x14ac:dyDescent="0.2">
      <c r="A796" s="61"/>
      <c r="B796" s="77"/>
      <c r="C796" s="61"/>
      <c r="D796" s="61"/>
      <c r="E796" s="61"/>
      <c r="F796" s="61"/>
      <c r="G796" s="61"/>
      <c r="H796" s="61"/>
      <c r="I796" s="54">
        <f>COUNTIFS('2024 -2025-2026'!$M:$M,B796,'2024 -2025-2026'!$K:$K,"Book",'2024 -2025-2026'!$G:$G,"2023")</f>
        <v>0</v>
      </c>
      <c r="J796" s="61"/>
    </row>
    <row r="797" spans="1:10" ht="15.75" customHeight="1" x14ac:dyDescent="0.2">
      <c r="A797" s="61"/>
      <c r="B797" s="77"/>
      <c r="C797" s="61"/>
      <c r="D797" s="61"/>
      <c r="E797" s="61"/>
      <c r="F797" s="61"/>
      <c r="G797" s="61"/>
      <c r="H797" s="61"/>
      <c r="I797" s="54">
        <f>COUNTIFS('2024 -2025-2026'!$M:$M,B797,'2024 -2025-2026'!$K:$K,"Book",'2024 -2025-2026'!$G:$G,"2023")</f>
        <v>0</v>
      </c>
      <c r="J797" s="61"/>
    </row>
    <row r="798" spans="1:10" ht="15.75" customHeight="1" x14ac:dyDescent="0.2">
      <c r="A798" s="61"/>
      <c r="B798" s="77"/>
      <c r="C798" s="61"/>
      <c r="D798" s="61"/>
      <c r="E798" s="61"/>
      <c r="F798" s="61"/>
      <c r="G798" s="61"/>
      <c r="H798" s="61"/>
      <c r="I798" s="54">
        <f>COUNTIFS('2024 -2025-2026'!$M:$M,B798,'2024 -2025-2026'!$K:$K,"Book",'2024 -2025-2026'!$G:$G,"2023")</f>
        <v>0</v>
      </c>
      <c r="J798" s="61"/>
    </row>
    <row r="799" spans="1:10" ht="15.75" customHeight="1" x14ac:dyDescent="0.2">
      <c r="A799" s="61"/>
      <c r="B799" s="77"/>
      <c r="C799" s="61"/>
      <c r="D799" s="61"/>
      <c r="E799" s="61"/>
      <c r="F799" s="61"/>
      <c r="G799" s="61"/>
      <c r="H799" s="61"/>
      <c r="I799" s="54">
        <f>COUNTIFS('2024 -2025-2026'!$M:$M,B799,'2024 -2025-2026'!$K:$K,"Book",'2024 -2025-2026'!$G:$G,"2023")</f>
        <v>0</v>
      </c>
      <c r="J799" s="61"/>
    </row>
    <row r="800" spans="1:10" ht="15.75" customHeight="1" x14ac:dyDescent="0.2">
      <c r="A800" s="61"/>
      <c r="B800" s="77"/>
      <c r="C800" s="61"/>
      <c r="D800" s="61"/>
      <c r="E800" s="61"/>
      <c r="F800" s="61"/>
      <c r="G800" s="61"/>
      <c r="H800" s="61"/>
      <c r="I800" s="54">
        <f>COUNTIFS('2024 -2025-2026'!$M:$M,B800,'2024 -2025-2026'!$K:$K,"Book",'2024 -2025-2026'!$G:$G,"2023")</f>
        <v>0</v>
      </c>
      <c r="J800" s="61"/>
    </row>
    <row r="801" spans="1:10" ht="15.75" customHeight="1" x14ac:dyDescent="0.2">
      <c r="A801" s="61"/>
      <c r="B801" s="77"/>
      <c r="C801" s="61"/>
      <c r="D801" s="61"/>
      <c r="E801" s="61"/>
      <c r="F801" s="61"/>
      <c r="G801" s="61"/>
      <c r="H801" s="61"/>
      <c r="I801" s="54">
        <f>COUNTIFS('2024 -2025-2026'!$M:$M,B801,'2024 -2025-2026'!$K:$K,"Book",'2024 -2025-2026'!$G:$G,"2023")</f>
        <v>0</v>
      </c>
      <c r="J801" s="61"/>
    </row>
    <row r="802" spans="1:10" ht="15.75" customHeight="1" x14ac:dyDescent="0.2">
      <c r="A802" s="61"/>
      <c r="B802" s="77"/>
      <c r="C802" s="61"/>
      <c r="D802" s="61"/>
      <c r="E802" s="61"/>
      <c r="F802" s="61"/>
      <c r="G802" s="61"/>
      <c r="H802" s="61"/>
      <c r="I802" s="54">
        <f>COUNTIFS('2024 -2025-2026'!$M:$M,B802,'2024 -2025-2026'!$K:$K,"Book",'2024 -2025-2026'!$G:$G,"2023")</f>
        <v>0</v>
      </c>
      <c r="J802" s="61"/>
    </row>
    <row r="803" spans="1:10" ht="15.75" customHeight="1" x14ac:dyDescent="0.2">
      <c r="A803" s="61"/>
      <c r="B803" s="77"/>
      <c r="C803" s="61"/>
      <c r="D803" s="61"/>
      <c r="E803" s="61"/>
      <c r="F803" s="61"/>
      <c r="G803" s="61"/>
      <c r="H803" s="61"/>
      <c r="I803" s="54">
        <f>COUNTIFS('2024 -2025-2026'!$M:$M,B803,'2024 -2025-2026'!$K:$K,"Book",'2024 -2025-2026'!$G:$G,"2023")</f>
        <v>0</v>
      </c>
      <c r="J803" s="61"/>
    </row>
    <row r="804" spans="1:10" ht="15.75" customHeight="1" x14ac:dyDescent="0.2">
      <c r="A804" s="61"/>
      <c r="B804" s="77"/>
      <c r="C804" s="61"/>
      <c r="D804" s="61"/>
      <c r="E804" s="61"/>
      <c r="F804" s="61"/>
      <c r="G804" s="61"/>
      <c r="H804" s="61"/>
      <c r="I804" s="54">
        <f>COUNTIFS('2024 -2025-2026'!$M:$M,B804,'2024 -2025-2026'!$K:$K,"Book",'2024 -2025-2026'!$G:$G,"2023")</f>
        <v>0</v>
      </c>
      <c r="J804" s="61"/>
    </row>
    <row r="805" spans="1:10" ht="15.75" customHeight="1" x14ac:dyDescent="0.2">
      <c r="A805" s="61"/>
      <c r="B805" s="77"/>
      <c r="C805" s="61"/>
      <c r="D805" s="61"/>
      <c r="E805" s="61"/>
      <c r="F805" s="61"/>
      <c r="G805" s="61"/>
      <c r="H805" s="61"/>
      <c r="I805" s="54">
        <f>COUNTIFS('2024 -2025-2026'!$M:$M,B805,'2024 -2025-2026'!$K:$K,"Book",'2024 -2025-2026'!$G:$G,"2023")</f>
        <v>0</v>
      </c>
      <c r="J805" s="61"/>
    </row>
    <row r="806" spans="1:10" ht="15.75" customHeight="1" x14ac:dyDescent="0.2">
      <c r="A806" s="61"/>
      <c r="B806" s="77"/>
      <c r="C806" s="61"/>
      <c r="D806" s="61"/>
      <c r="E806" s="61"/>
      <c r="F806" s="61"/>
      <c r="G806" s="61"/>
      <c r="H806" s="61"/>
      <c r="I806" s="54">
        <f>COUNTIFS('2024 -2025-2026'!$M:$M,B806,'2024 -2025-2026'!$K:$K,"Book",'2024 -2025-2026'!$G:$G,"2023")</f>
        <v>0</v>
      </c>
      <c r="J806" s="61"/>
    </row>
    <row r="807" spans="1:10" ht="15.75" customHeight="1" x14ac:dyDescent="0.2">
      <c r="A807" s="61"/>
      <c r="B807" s="77"/>
      <c r="C807" s="61"/>
      <c r="D807" s="61"/>
      <c r="E807" s="61"/>
      <c r="F807" s="61"/>
      <c r="G807" s="61"/>
      <c r="H807" s="61"/>
      <c r="I807" s="54">
        <f>COUNTIFS('2024 -2025-2026'!$M:$M,B807,'2024 -2025-2026'!$K:$K,"Book",'2024 -2025-2026'!$G:$G,"2023")</f>
        <v>0</v>
      </c>
      <c r="J807" s="61"/>
    </row>
    <row r="808" spans="1:10" ht="15.75" customHeight="1" x14ac:dyDescent="0.2">
      <c r="A808" s="61"/>
      <c r="B808" s="77"/>
      <c r="C808" s="61"/>
      <c r="D808" s="61"/>
      <c r="E808" s="61"/>
      <c r="F808" s="61"/>
      <c r="G808" s="61"/>
      <c r="H808" s="61"/>
      <c r="I808" s="54">
        <f>COUNTIFS('2024 -2025-2026'!$M:$M,B808,'2024 -2025-2026'!$K:$K,"Book",'2024 -2025-2026'!$G:$G,"2023")</f>
        <v>0</v>
      </c>
      <c r="J808" s="61"/>
    </row>
    <row r="809" spans="1:10" ht="15.75" customHeight="1" x14ac:dyDescent="0.2">
      <c r="A809" s="61"/>
      <c r="B809" s="77"/>
      <c r="C809" s="61"/>
      <c r="D809" s="61"/>
      <c r="E809" s="61"/>
      <c r="F809" s="61"/>
      <c r="G809" s="61"/>
      <c r="H809" s="61"/>
      <c r="I809" s="54">
        <f>COUNTIFS('2024 -2025-2026'!$M:$M,B809,'2024 -2025-2026'!$K:$K,"Book",'2024 -2025-2026'!$G:$G,"2023")</f>
        <v>0</v>
      </c>
      <c r="J809" s="61"/>
    </row>
    <row r="810" spans="1:10" ht="15.75" customHeight="1" x14ac:dyDescent="0.2">
      <c r="A810" s="61"/>
      <c r="B810" s="77"/>
      <c r="C810" s="61"/>
      <c r="D810" s="61"/>
      <c r="E810" s="61"/>
      <c r="F810" s="61"/>
      <c r="G810" s="61"/>
      <c r="H810" s="61"/>
      <c r="I810" s="54">
        <f>COUNTIFS('2024 -2025-2026'!$M:$M,B810,'2024 -2025-2026'!$K:$K,"Book",'2024 -2025-2026'!$G:$G,"2023")</f>
        <v>0</v>
      </c>
      <c r="J810" s="61"/>
    </row>
    <row r="811" spans="1:10" ht="15.75" customHeight="1" x14ac:dyDescent="0.2">
      <c r="A811" s="61"/>
      <c r="B811" s="77"/>
      <c r="C811" s="61"/>
      <c r="D811" s="61"/>
      <c r="E811" s="61"/>
      <c r="F811" s="61"/>
      <c r="G811" s="61"/>
      <c r="H811" s="61"/>
      <c r="I811" s="54">
        <f>COUNTIFS('2024 -2025-2026'!$M:$M,B811,'2024 -2025-2026'!$K:$K,"Book",'2024 -2025-2026'!$G:$G,"2023")</f>
        <v>0</v>
      </c>
      <c r="J811" s="61"/>
    </row>
    <row r="812" spans="1:10" ht="15.75" customHeight="1" x14ac:dyDescent="0.2">
      <c r="A812" s="61"/>
      <c r="B812" s="77"/>
      <c r="C812" s="61"/>
      <c r="D812" s="61"/>
      <c r="E812" s="61"/>
      <c r="F812" s="61"/>
      <c r="G812" s="61"/>
      <c r="H812" s="61"/>
      <c r="I812" s="54">
        <f>COUNTIFS('2024 -2025-2026'!$M:$M,B812,'2024 -2025-2026'!$K:$K,"Book",'2024 -2025-2026'!$G:$G,"2023")</f>
        <v>0</v>
      </c>
      <c r="J812" s="61"/>
    </row>
    <row r="813" spans="1:10" ht="15.75" customHeight="1" x14ac:dyDescent="0.2">
      <c r="A813" s="61"/>
      <c r="B813" s="77"/>
      <c r="C813" s="61"/>
      <c r="D813" s="61"/>
      <c r="E813" s="61"/>
      <c r="F813" s="61"/>
      <c r="G813" s="61"/>
      <c r="H813" s="61"/>
      <c r="I813" s="54">
        <f>COUNTIFS('2024 -2025-2026'!$M:$M,B813,'2024 -2025-2026'!$K:$K,"Book",'2024 -2025-2026'!$G:$G,"2023")</f>
        <v>0</v>
      </c>
      <c r="J813" s="61"/>
    </row>
    <row r="814" spans="1:10" ht="15.75" customHeight="1" x14ac:dyDescent="0.2">
      <c r="A814" s="61"/>
      <c r="B814" s="77"/>
      <c r="C814" s="61"/>
      <c r="D814" s="61"/>
      <c r="E814" s="61"/>
      <c r="F814" s="61"/>
      <c r="G814" s="61"/>
      <c r="H814" s="61"/>
      <c r="I814" s="54">
        <f>COUNTIFS('2024 -2025-2026'!$M:$M,B814,'2024 -2025-2026'!$K:$K,"Book",'2024 -2025-2026'!$G:$G,"2023")</f>
        <v>0</v>
      </c>
      <c r="J814" s="61"/>
    </row>
    <row r="815" spans="1:10" ht="15.75" customHeight="1" x14ac:dyDescent="0.2">
      <c r="A815" s="61"/>
      <c r="B815" s="77"/>
      <c r="C815" s="61"/>
      <c r="D815" s="61"/>
      <c r="E815" s="61"/>
      <c r="F815" s="61"/>
      <c r="G815" s="61"/>
      <c r="H815" s="61"/>
      <c r="I815" s="54">
        <f>COUNTIFS('2024 -2025-2026'!$M:$M,B815,'2024 -2025-2026'!$K:$K,"Book",'2024 -2025-2026'!$G:$G,"2023")</f>
        <v>0</v>
      </c>
      <c r="J815" s="61"/>
    </row>
    <row r="816" spans="1:10" ht="15.75" customHeight="1" x14ac:dyDescent="0.2">
      <c r="A816" s="61"/>
      <c r="B816" s="77"/>
      <c r="C816" s="61"/>
      <c r="D816" s="61"/>
      <c r="E816" s="61"/>
      <c r="F816" s="61"/>
      <c r="G816" s="61"/>
      <c r="H816" s="61"/>
      <c r="I816" s="54">
        <f>COUNTIFS('2024 -2025-2026'!$M:$M,B816,'2024 -2025-2026'!$K:$K,"Book",'2024 -2025-2026'!$G:$G,"2023")</f>
        <v>0</v>
      </c>
      <c r="J816" s="61"/>
    </row>
    <row r="817" spans="1:10" ht="15.75" customHeight="1" x14ac:dyDescent="0.2">
      <c r="A817" s="61"/>
      <c r="B817" s="77"/>
      <c r="C817" s="61"/>
      <c r="D817" s="61"/>
      <c r="E817" s="61"/>
      <c r="F817" s="61"/>
      <c r="G817" s="61"/>
      <c r="H817" s="61"/>
      <c r="I817" s="54">
        <f>COUNTIFS('2024 -2025-2026'!$M:$M,B817,'2024 -2025-2026'!$K:$K,"Book",'2024 -2025-2026'!$G:$G,"2023")</f>
        <v>0</v>
      </c>
      <c r="J817" s="61"/>
    </row>
    <row r="818" spans="1:10" ht="15.75" customHeight="1" x14ac:dyDescent="0.2">
      <c r="A818" s="61"/>
      <c r="B818" s="77"/>
      <c r="C818" s="61"/>
      <c r="D818" s="61"/>
      <c r="E818" s="61"/>
      <c r="F818" s="61"/>
      <c r="G818" s="61"/>
      <c r="H818" s="61"/>
      <c r="I818" s="54">
        <f>COUNTIFS('2024 -2025-2026'!$M:$M,B818,'2024 -2025-2026'!$K:$K,"Book",'2024 -2025-2026'!$G:$G,"2023")</f>
        <v>0</v>
      </c>
      <c r="J818" s="61"/>
    </row>
    <row r="819" spans="1:10" ht="15.75" customHeight="1" x14ac:dyDescent="0.2">
      <c r="A819" s="61"/>
      <c r="B819" s="77"/>
      <c r="C819" s="61"/>
      <c r="D819" s="61"/>
      <c r="E819" s="61"/>
      <c r="F819" s="61"/>
      <c r="G819" s="61"/>
      <c r="H819" s="61"/>
      <c r="I819" s="54">
        <f>COUNTIFS('2024 -2025-2026'!$M:$M,B819,'2024 -2025-2026'!$K:$K,"Book",'2024 -2025-2026'!$G:$G,"2023")</f>
        <v>0</v>
      </c>
      <c r="J819" s="61"/>
    </row>
    <row r="820" spans="1:10" ht="15.75" customHeight="1" x14ac:dyDescent="0.2">
      <c r="A820" s="61"/>
      <c r="B820" s="77"/>
      <c r="C820" s="61"/>
      <c r="D820" s="61"/>
      <c r="E820" s="61"/>
      <c r="F820" s="61"/>
      <c r="G820" s="61"/>
      <c r="H820" s="61"/>
      <c r="I820" s="54">
        <f>COUNTIFS('2024 -2025-2026'!$M:$M,B820,'2024 -2025-2026'!$K:$K,"Book",'2024 -2025-2026'!$G:$G,"2023")</f>
        <v>0</v>
      </c>
      <c r="J820" s="61"/>
    </row>
    <row r="821" spans="1:10" ht="15.75" customHeight="1" x14ac:dyDescent="0.2">
      <c r="A821" s="61"/>
      <c r="B821" s="77"/>
      <c r="C821" s="61"/>
      <c r="D821" s="61"/>
      <c r="E821" s="61"/>
      <c r="F821" s="61"/>
      <c r="G821" s="61"/>
      <c r="H821" s="61"/>
      <c r="I821" s="54">
        <f>COUNTIFS('2024 -2025-2026'!$M:$M,B821,'2024 -2025-2026'!$K:$K,"Book",'2024 -2025-2026'!$G:$G,"2023")</f>
        <v>0</v>
      </c>
      <c r="J821" s="61"/>
    </row>
    <row r="822" spans="1:10" ht="15.75" customHeight="1" x14ac:dyDescent="0.2">
      <c r="A822" s="61"/>
      <c r="B822" s="77"/>
      <c r="C822" s="61"/>
      <c r="D822" s="61"/>
      <c r="E822" s="61"/>
      <c r="F822" s="61"/>
      <c r="G822" s="61"/>
      <c r="H822" s="61"/>
      <c r="I822" s="54">
        <f>COUNTIFS('2024 -2025-2026'!$M:$M,B822,'2024 -2025-2026'!$K:$K,"Book",'2024 -2025-2026'!$G:$G,"2023")</f>
        <v>0</v>
      </c>
      <c r="J822" s="61"/>
    </row>
    <row r="823" spans="1:10" ht="15.75" customHeight="1" x14ac:dyDescent="0.2">
      <c r="A823" s="61"/>
      <c r="B823" s="77"/>
      <c r="C823" s="61"/>
      <c r="D823" s="61"/>
      <c r="E823" s="61"/>
      <c r="F823" s="61"/>
      <c r="G823" s="61"/>
      <c r="H823" s="61"/>
      <c r="I823" s="54">
        <f>COUNTIFS('2024 -2025-2026'!$M:$M,B823,'2024 -2025-2026'!$K:$K,"Book",'2024 -2025-2026'!$G:$G,"2023")</f>
        <v>0</v>
      </c>
      <c r="J823" s="61"/>
    </row>
    <row r="824" spans="1:10" ht="15.75" customHeight="1" x14ac:dyDescent="0.2">
      <c r="A824" s="61"/>
      <c r="B824" s="77"/>
      <c r="C824" s="61"/>
      <c r="D824" s="61"/>
      <c r="E824" s="61"/>
      <c r="F824" s="61"/>
      <c r="G824" s="61"/>
      <c r="H824" s="61"/>
      <c r="I824" s="54">
        <f>COUNTIFS('2024 -2025-2026'!$M:$M,B824,'2024 -2025-2026'!$K:$K,"Book",'2024 -2025-2026'!$G:$G,"2023")</f>
        <v>0</v>
      </c>
      <c r="J824" s="61"/>
    </row>
    <row r="825" spans="1:10" ht="15.75" customHeight="1" x14ac:dyDescent="0.2">
      <c r="A825" s="61"/>
      <c r="B825" s="77"/>
      <c r="C825" s="61"/>
      <c r="D825" s="61"/>
      <c r="E825" s="61"/>
      <c r="F825" s="61"/>
      <c r="G825" s="61"/>
      <c r="H825" s="61"/>
      <c r="I825" s="54">
        <f>COUNTIFS('2024 -2025-2026'!$M:$M,B825,'2024 -2025-2026'!$K:$K,"Book",'2024 -2025-2026'!$G:$G,"2023")</f>
        <v>0</v>
      </c>
      <c r="J825" s="61"/>
    </row>
    <row r="826" spans="1:10" ht="15.75" customHeight="1" x14ac:dyDescent="0.2">
      <c r="A826" s="61"/>
      <c r="B826" s="77"/>
      <c r="C826" s="61"/>
      <c r="D826" s="61"/>
      <c r="E826" s="61"/>
      <c r="F826" s="61"/>
      <c r="G826" s="61"/>
      <c r="H826" s="61"/>
      <c r="I826" s="54">
        <f>COUNTIFS('2024 -2025-2026'!$M:$M,B826,'2024 -2025-2026'!$K:$K,"Book",'2024 -2025-2026'!$G:$G,"2023")</f>
        <v>0</v>
      </c>
      <c r="J826" s="61"/>
    </row>
    <row r="827" spans="1:10" ht="15.75" customHeight="1" x14ac:dyDescent="0.2">
      <c r="A827" s="61"/>
      <c r="B827" s="77"/>
      <c r="C827" s="61"/>
      <c r="D827" s="61"/>
      <c r="E827" s="61"/>
      <c r="F827" s="61"/>
      <c r="G827" s="61"/>
      <c r="H827" s="61"/>
      <c r="I827" s="54">
        <f>COUNTIFS('2024 -2025-2026'!$M:$M,B827,'2024 -2025-2026'!$K:$K,"Book",'2024 -2025-2026'!$G:$G,"2023")</f>
        <v>0</v>
      </c>
      <c r="J827" s="61"/>
    </row>
    <row r="828" spans="1:10" ht="15.75" customHeight="1" x14ac:dyDescent="0.2">
      <c r="A828" s="61"/>
      <c r="B828" s="77"/>
      <c r="C828" s="61"/>
      <c r="D828" s="61"/>
      <c r="E828" s="61"/>
      <c r="F828" s="61"/>
      <c r="G828" s="61"/>
      <c r="H828" s="61"/>
      <c r="I828" s="54">
        <f>COUNTIFS('2024 -2025-2026'!$M:$M,B828,'2024 -2025-2026'!$K:$K,"Book",'2024 -2025-2026'!$G:$G,"2023")</f>
        <v>0</v>
      </c>
      <c r="J828" s="61"/>
    </row>
    <row r="829" spans="1:10" ht="15.75" customHeight="1" x14ac:dyDescent="0.2">
      <c r="A829" s="61"/>
      <c r="B829" s="77"/>
      <c r="C829" s="61"/>
      <c r="D829" s="61"/>
      <c r="E829" s="61"/>
      <c r="F829" s="61"/>
      <c r="G829" s="61"/>
      <c r="H829" s="61"/>
      <c r="I829" s="54">
        <f>COUNTIFS('2024 -2025-2026'!$M:$M,B829,'2024 -2025-2026'!$K:$K,"Book",'2024 -2025-2026'!$G:$G,"2023")</f>
        <v>0</v>
      </c>
      <c r="J829" s="61"/>
    </row>
    <row r="830" spans="1:10" ht="15.75" customHeight="1" x14ac:dyDescent="0.2">
      <c r="A830" s="61"/>
      <c r="B830" s="77"/>
      <c r="C830" s="61"/>
      <c r="D830" s="61"/>
      <c r="E830" s="61"/>
      <c r="F830" s="61"/>
      <c r="G830" s="61"/>
      <c r="H830" s="61"/>
      <c r="I830" s="54">
        <f>COUNTIFS('2024 -2025-2026'!$M:$M,B830,'2024 -2025-2026'!$K:$K,"Book",'2024 -2025-2026'!$G:$G,"2023")</f>
        <v>0</v>
      </c>
      <c r="J830" s="61"/>
    </row>
    <row r="831" spans="1:10" ht="15.75" customHeight="1" x14ac:dyDescent="0.2">
      <c r="A831" s="61"/>
      <c r="B831" s="77"/>
      <c r="C831" s="61"/>
      <c r="D831" s="61"/>
      <c r="E831" s="61"/>
      <c r="F831" s="61"/>
      <c r="G831" s="61"/>
      <c r="H831" s="61"/>
      <c r="I831" s="54">
        <f>COUNTIFS('2024 -2025-2026'!$M:$M,B831,'2024 -2025-2026'!$K:$K,"Book",'2024 -2025-2026'!$G:$G,"2023")</f>
        <v>0</v>
      </c>
      <c r="J831" s="61"/>
    </row>
    <row r="832" spans="1:10" ht="15.75" customHeight="1" x14ac:dyDescent="0.2">
      <c r="A832" s="61"/>
      <c r="B832" s="77"/>
      <c r="C832" s="61"/>
      <c r="D832" s="61"/>
      <c r="E832" s="61"/>
      <c r="F832" s="61"/>
      <c r="G832" s="61"/>
      <c r="H832" s="61"/>
      <c r="I832" s="54">
        <f>COUNTIFS('2024 -2025-2026'!$M:$M,B832,'2024 -2025-2026'!$K:$K,"Book",'2024 -2025-2026'!$G:$G,"2023")</f>
        <v>0</v>
      </c>
      <c r="J832" s="61"/>
    </row>
    <row r="833" spans="1:10" ht="15.75" customHeight="1" x14ac:dyDescent="0.2">
      <c r="A833" s="61"/>
      <c r="B833" s="77"/>
      <c r="C833" s="61"/>
      <c r="D833" s="61"/>
      <c r="E833" s="61"/>
      <c r="F833" s="61"/>
      <c r="G833" s="61"/>
      <c r="H833" s="61"/>
      <c r="I833" s="54">
        <f>COUNTIFS('2024 -2025-2026'!$M:$M,B833,'2024 -2025-2026'!$K:$K,"Book",'2024 -2025-2026'!$G:$G,"2023")</f>
        <v>0</v>
      </c>
      <c r="J833" s="61"/>
    </row>
    <row r="834" spans="1:10" ht="15.75" customHeight="1" x14ac:dyDescent="0.2">
      <c r="A834" s="61"/>
      <c r="B834" s="77"/>
      <c r="C834" s="61"/>
      <c r="D834" s="61"/>
      <c r="E834" s="61"/>
      <c r="F834" s="61"/>
      <c r="G834" s="61"/>
      <c r="H834" s="61"/>
      <c r="I834" s="54">
        <f>COUNTIFS('2024 -2025-2026'!$M:$M,B834,'2024 -2025-2026'!$K:$K,"Book",'2024 -2025-2026'!$G:$G,"2023")</f>
        <v>0</v>
      </c>
      <c r="J834" s="61"/>
    </row>
    <row r="835" spans="1:10" ht="15.75" customHeight="1" x14ac:dyDescent="0.2">
      <c r="A835" s="61"/>
      <c r="B835" s="77"/>
      <c r="C835" s="61"/>
      <c r="D835" s="61"/>
      <c r="E835" s="61"/>
      <c r="F835" s="61"/>
      <c r="G835" s="61"/>
      <c r="H835" s="61"/>
      <c r="I835" s="54">
        <f>COUNTIFS('2024 -2025-2026'!$M:$M,B835,'2024 -2025-2026'!$K:$K,"Book",'2024 -2025-2026'!$G:$G,"2023")</f>
        <v>0</v>
      </c>
      <c r="J835" s="61"/>
    </row>
    <row r="836" spans="1:10" ht="15.75" customHeight="1" x14ac:dyDescent="0.2">
      <c r="A836" s="61"/>
      <c r="B836" s="77"/>
      <c r="C836" s="61"/>
      <c r="D836" s="61"/>
      <c r="E836" s="61"/>
      <c r="F836" s="61"/>
      <c r="G836" s="61"/>
      <c r="H836" s="61"/>
      <c r="I836" s="54">
        <f>COUNTIFS('2024 -2025-2026'!$M:$M,B836,'2024 -2025-2026'!$K:$K,"Book",'2024 -2025-2026'!$G:$G,"2023")</f>
        <v>0</v>
      </c>
      <c r="J836" s="61"/>
    </row>
    <row r="837" spans="1:10" ht="15.75" customHeight="1" x14ac:dyDescent="0.2">
      <c r="A837" s="61"/>
      <c r="B837" s="77"/>
      <c r="C837" s="61"/>
      <c r="D837" s="61"/>
      <c r="E837" s="61"/>
      <c r="F837" s="61"/>
      <c r="G837" s="61"/>
      <c r="H837" s="61"/>
      <c r="I837" s="54">
        <f>COUNTIFS('2024 -2025-2026'!$M:$M,B837,'2024 -2025-2026'!$K:$K,"Book",'2024 -2025-2026'!$G:$G,"2023")</f>
        <v>0</v>
      </c>
      <c r="J837" s="61"/>
    </row>
    <row r="838" spans="1:10" ht="15.75" customHeight="1" x14ac:dyDescent="0.2">
      <c r="A838" s="61"/>
      <c r="B838" s="77"/>
      <c r="C838" s="61"/>
      <c r="D838" s="61"/>
      <c r="E838" s="61"/>
      <c r="F838" s="61"/>
      <c r="G838" s="61"/>
      <c r="H838" s="61"/>
      <c r="I838" s="54">
        <f>COUNTIFS('2024 -2025-2026'!$M:$M,B838,'2024 -2025-2026'!$K:$K,"Book",'2024 -2025-2026'!$G:$G,"2023")</f>
        <v>0</v>
      </c>
      <c r="J838" s="61"/>
    </row>
    <row r="839" spans="1:10" ht="15.75" customHeight="1" x14ac:dyDescent="0.2">
      <c r="A839" s="61"/>
      <c r="B839" s="77"/>
      <c r="C839" s="61"/>
      <c r="D839" s="61"/>
      <c r="E839" s="61"/>
      <c r="F839" s="61"/>
      <c r="G839" s="61"/>
      <c r="H839" s="61"/>
      <c r="I839" s="54">
        <f>COUNTIFS('2024 -2025-2026'!$M:$M,B839,'2024 -2025-2026'!$K:$K,"Book",'2024 -2025-2026'!$G:$G,"2023")</f>
        <v>0</v>
      </c>
      <c r="J839" s="61"/>
    </row>
    <row r="840" spans="1:10" ht="15.75" customHeight="1" x14ac:dyDescent="0.2">
      <c r="A840" s="61"/>
      <c r="B840" s="77"/>
      <c r="C840" s="61"/>
      <c r="D840" s="61"/>
      <c r="E840" s="61"/>
      <c r="F840" s="61"/>
      <c r="G840" s="61"/>
      <c r="H840" s="61"/>
      <c r="I840" s="54">
        <f>COUNTIFS('2024 -2025-2026'!$M:$M,B840,'2024 -2025-2026'!$K:$K,"Book",'2024 -2025-2026'!$G:$G,"2023")</f>
        <v>0</v>
      </c>
      <c r="J840" s="61"/>
    </row>
    <row r="841" spans="1:10" ht="15.75" customHeight="1" x14ac:dyDescent="0.2">
      <c r="A841" s="61"/>
      <c r="B841" s="77"/>
      <c r="C841" s="61"/>
      <c r="D841" s="61"/>
      <c r="E841" s="61"/>
      <c r="F841" s="61"/>
      <c r="G841" s="61"/>
      <c r="H841" s="61"/>
      <c r="I841" s="54">
        <f>COUNTIFS('2024 -2025-2026'!$M:$M,B841,'2024 -2025-2026'!$K:$K,"Book",'2024 -2025-2026'!$G:$G,"2023")</f>
        <v>0</v>
      </c>
      <c r="J841" s="61"/>
    </row>
    <row r="842" spans="1:10" ht="15.75" customHeight="1" x14ac:dyDescent="0.2">
      <c r="A842" s="61"/>
      <c r="B842" s="77"/>
      <c r="C842" s="61"/>
      <c r="D842" s="61"/>
      <c r="E842" s="61"/>
      <c r="F842" s="61"/>
      <c r="G842" s="61"/>
      <c r="H842" s="61"/>
      <c r="I842" s="54">
        <f>COUNTIFS('2024 -2025-2026'!$M:$M,B842,'2024 -2025-2026'!$K:$K,"Book",'2024 -2025-2026'!$G:$G,"2023")</f>
        <v>0</v>
      </c>
      <c r="J842" s="61"/>
    </row>
    <row r="843" spans="1:10" ht="15.75" customHeight="1" x14ac:dyDescent="0.2">
      <c r="A843" s="61"/>
      <c r="B843" s="77"/>
      <c r="C843" s="61"/>
      <c r="D843" s="61"/>
      <c r="E843" s="61"/>
      <c r="F843" s="61"/>
      <c r="G843" s="61"/>
      <c r="H843" s="61"/>
      <c r="I843" s="54">
        <f>COUNTIFS('2024 -2025-2026'!$M:$M,B843,'2024 -2025-2026'!$K:$K,"Book",'2024 -2025-2026'!$G:$G,"2023")</f>
        <v>0</v>
      </c>
      <c r="J843" s="61"/>
    </row>
    <row r="844" spans="1:10" ht="15.75" customHeight="1" x14ac:dyDescent="0.2">
      <c r="A844" s="61"/>
      <c r="B844" s="77"/>
      <c r="C844" s="61"/>
      <c r="D844" s="61"/>
      <c r="E844" s="61"/>
      <c r="F844" s="61"/>
      <c r="G844" s="61"/>
      <c r="H844" s="61"/>
      <c r="I844" s="54">
        <f>COUNTIFS('2024 -2025-2026'!$M:$M,B844,'2024 -2025-2026'!$K:$K,"Book",'2024 -2025-2026'!$G:$G,"2023")</f>
        <v>0</v>
      </c>
      <c r="J844" s="61"/>
    </row>
    <row r="845" spans="1:10" ht="15.75" customHeight="1" x14ac:dyDescent="0.2">
      <c r="A845" s="61"/>
      <c r="B845" s="77"/>
      <c r="C845" s="61"/>
      <c r="D845" s="61"/>
      <c r="E845" s="61"/>
      <c r="F845" s="61"/>
      <c r="G845" s="61"/>
      <c r="H845" s="61"/>
      <c r="I845" s="54">
        <f>COUNTIFS('2024 -2025-2026'!$M:$M,B845,'2024 -2025-2026'!$K:$K,"Book",'2024 -2025-2026'!$G:$G,"2023")</f>
        <v>0</v>
      </c>
      <c r="J845" s="61"/>
    </row>
    <row r="846" spans="1:10" ht="15.75" customHeight="1" x14ac:dyDescent="0.2">
      <c r="A846" s="61"/>
      <c r="B846" s="77"/>
      <c r="C846" s="61"/>
      <c r="D846" s="61"/>
      <c r="E846" s="61"/>
      <c r="F846" s="61"/>
      <c r="G846" s="61"/>
      <c r="H846" s="61"/>
      <c r="I846" s="54">
        <f>COUNTIFS('2024 -2025-2026'!$M:$M,B846,'2024 -2025-2026'!$K:$K,"Book",'2024 -2025-2026'!$G:$G,"2023")</f>
        <v>0</v>
      </c>
      <c r="J846" s="61"/>
    </row>
    <row r="847" spans="1:10" ht="15.75" customHeight="1" x14ac:dyDescent="0.2">
      <c r="A847" s="61"/>
      <c r="B847" s="77"/>
      <c r="C847" s="61"/>
      <c r="D847" s="61"/>
      <c r="E847" s="61"/>
      <c r="F847" s="61"/>
      <c r="G847" s="61"/>
      <c r="H847" s="61"/>
      <c r="I847" s="54">
        <f>COUNTIFS('2024 -2025-2026'!$M:$M,B847,'2024 -2025-2026'!$K:$K,"Book",'2024 -2025-2026'!$G:$G,"2023")</f>
        <v>0</v>
      </c>
      <c r="J847" s="61"/>
    </row>
    <row r="848" spans="1:10" ht="15.75" customHeight="1" x14ac:dyDescent="0.2">
      <c r="A848" s="61"/>
      <c r="B848" s="77"/>
      <c r="C848" s="61"/>
      <c r="D848" s="61"/>
      <c r="E848" s="61"/>
      <c r="F848" s="61"/>
      <c r="G848" s="61"/>
      <c r="H848" s="61"/>
      <c r="I848" s="54">
        <f>COUNTIFS('2024 -2025-2026'!$M:$M,B848,'2024 -2025-2026'!$K:$K,"Book",'2024 -2025-2026'!$G:$G,"2023")</f>
        <v>0</v>
      </c>
      <c r="J848" s="61"/>
    </row>
    <row r="849" spans="1:10" ht="15.75" customHeight="1" x14ac:dyDescent="0.2">
      <c r="A849" s="61"/>
      <c r="B849" s="77"/>
      <c r="C849" s="61"/>
      <c r="D849" s="61"/>
      <c r="E849" s="61"/>
      <c r="F849" s="61"/>
      <c r="G849" s="61"/>
      <c r="H849" s="61"/>
      <c r="I849" s="54">
        <f>COUNTIFS('2024 -2025-2026'!$M:$M,B849,'2024 -2025-2026'!$K:$K,"Book",'2024 -2025-2026'!$G:$G,"2023")</f>
        <v>0</v>
      </c>
      <c r="J849" s="61"/>
    </row>
    <row r="850" spans="1:10" ht="15.75" customHeight="1" x14ac:dyDescent="0.2">
      <c r="A850" s="61"/>
      <c r="B850" s="77"/>
      <c r="C850" s="61"/>
      <c r="D850" s="61"/>
      <c r="E850" s="61"/>
      <c r="F850" s="61"/>
      <c r="G850" s="61"/>
      <c r="H850" s="61"/>
      <c r="I850" s="54">
        <f>COUNTIFS('2024 -2025-2026'!$M:$M,B850,'2024 -2025-2026'!$K:$K,"Book",'2024 -2025-2026'!$G:$G,"2023")</f>
        <v>0</v>
      </c>
      <c r="J850" s="61"/>
    </row>
    <row r="851" spans="1:10" ht="15.75" customHeight="1" x14ac:dyDescent="0.2">
      <c r="A851" s="61"/>
      <c r="B851" s="77"/>
      <c r="C851" s="61"/>
      <c r="D851" s="61"/>
      <c r="E851" s="61"/>
      <c r="F851" s="61"/>
      <c r="G851" s="61"/>
      <c r="H851" s="61"/>
      <c r="I851" s="54">
        <f>COUNTIFS('2024 -2025-2026'!$M:$M,B851,'2024 -2025-2026'!$K:$K,"Book",'2024 -2025-2026'!$G:$G,"2023")</f>
        <v>0</v>
      </c>
      <c r="J851" s="61"/>
    </row>
    <row r="852" spans="1:10" ht="15.75" customHeight="1" x14ac:dyDescent="0.2">
      <c r="A852" s="61"/>
      <c r="B852" s="77"/>
      <c r="C852" s="61"/>
      <c r="D852" s="61"/>
      <c r="E852" s="61"/>
      <c r="F852" s="61"/>
      <c r="G852" s="61"/>
      <c r="H852" s="61"/>
      <c r="I852" s="54">
        <f>COUNTIFS('2024 -2025-2026'!$M:$M,B852,'2024 -2025-2026'!$K:$K,"Book",'2024 -2025-2026'!$G:$G,"2023")</f>
        <v>0</v>
      </c>
      <c r="J852" s="61"/>
    </row>
    <row r="853" spans="1:10" ht="15.75" customHeight="1" x14ac:dyDescent="0.2">
      <c r="A853" s="61"/>
      <c r="B853" s="77"/>
      <c r="C853" s="61"/>
      <c r="D853" s="61"/>
      <c r="E853" s="61"/>
      <c r="F853" s="61"/>
      <c r="G853" s="61"/>
      <c r="H853" s="61"/>
      <c r="I853" s="54">
        <f>COUNTIFS('2024 -2025-2026'!$M:$M,B853,'2024 -2025-2026'!$K:$K,"Book",'2024 -2025-2026'!$G:$G,"2023")</f>
        <v>0</v>
      </c>
      <c r="J853" s="61"/>
    </row>
    <row r="854" spans="1:10" ht="15.75" customHeight="1" x14ac:dyDescent="0.2">
      <c r="A854" s="61"/>
      <c r="B854" s="77"/>
      <c r="C854" s="61"/>
      <c r="D854" s="61"/>
      <c r="E854" s="61"/>
      <c r="F854" s="61"/>
      <c r="G854" s="61"/>
      <c r="H854" s="61"/>
      <c r="I854" s="54">
        <f>COUNTIFS('2024 -2025-2026'!$M:$M,B854,'2024 -2025-2026'!$K:$K,"Book",'2024 -2025-2026'!$G:$G,"2023")</f>
        <v>0</v>
      </c>
      <c r="J854" s="61"/>
    </row>
    <row r="855" spans="1:10" ht="15.75" customHeight="1" x14ac:dyDescent="0.2">
      <c r="A855" s="61"/>
      <c r="B855" s="77"/>
      <c r="C855" s="61"/>
      <c r="D855" s="61"/>
      <c r="E855" s="61"/>
      <c r="F855" s="61"/>
      <c r="G855" s="61"/>
      <c r="H855" s="61"/>
      <c r="I855" s="54">
        <f>COUNTIFS('2024 -2025-2026'!$M:$M,B855,'2024 -2025-2026'!$K:$K,"Book",'2024 -2025-2026'!$G:$G,"2023")</f>
        <v>0</v>
      </c>
      <c r="J855" s="61"/>
    </row>
    <row r="856" spans="1:10" ht="15.75" customHeight="1" x14ac:dyDescent="0.2">
      <c r="A856" s="61"/>
      <c r="B856" s="77"/>
      <c r="C856" s="61"/>
      <c r="D856" s="61"/>
      <c r="E856" s="61"/>
      <c r="F856" s="61"/>
      <c r="G856" s="61"/>
      <c r="H856" s="61"/>
      <c r="I856" s="54">
        <f>COUNTIFS('2024 -2025-2026'!$M:$M,B856,'2024 -2025-2026'!$K:$K,"Book",'2024 -2025-2026'!$G:$G,"2023")</f>
        <v>0</v>
      </c>
      <c r="J856" s="61"/>
    </row>
    <row r="857" spans="1:10" ht="15.75" customHeight="1" x14ac:dyDescent="0.2">
      <c r="A857" s="61"/>
      <c r="B857" s="77"/>
      <c r="C857" s="61"/>
      <c r="D857" s="61"/>
      <c r="E857" s="61"/>
      <c r="F857" s="61"/>
      <c r="G857" s="61"/>
      <c r="H857" s="61"/>
      <c r="I857" s="54">
        <f>COUNTIFS('2024 -2025-2026'!$M:$M,B857,'2024 -2025-2026'!$K:$K,"Book",'2024 -2025-2026'!$G:$G,"2023")</f>
        <v>0</v>
      </c>
      <c r="J857" s="61"/>
    </row>
    <row r="858" spans="1:10" ht="15.75" customHeight="1" x14ac:dyDescent="0.2">
      <c r="A858" s="61"/>
      <c r="B858" s="77"/>
      <c r="C858" s="61"/>
      <c r="D858" s="61"/>
      <c r="E858" s="61"/>
      <c r="F858" s="61"/>
      <c r="G858" s="61"/>
      <c r="H858" s="61"/>
      <c r="I858" s="54">
        <f>COUNTIFS('2024 -2025-2026'!$M:$M,B858,'2024 -2025-2026'!$K:$K,"Book",'2024 -2025-2026'!$G:$G,"2023")</f>
        <v>0</v>
      </c>
      <c r="J858" s="61"/>
    </row>
    <row r="859" spans="1:10" ht="15.75" customHeight="1" x14ac:dyDescent="0.2">
      <c r="A859" s="61"/>
      <c r="B859" s="77"/>
      <c r="C859" s="61"/>
      <c r="D859" s="61"/>
      <c r="E859" s="61"/>
      <c r="F859" s="61"/>
      <c r="G859" s="61"/>
      <c r="H859" s="61"/>
      <c r="I859" s="54">
        <f>COUNTIFS('2024 -2025-2026'!$M:$M,B859,'2024 -2025-2026'!$K:$K,"Book",'2024 -2025-2026'!$G:$G,"2023")</f>
        <v>0</v>
      </c>
      <c r="J859" s="61"/>
    </row>
    <row r="860" spans="1:10" ht="15.75" customHeight="1" x14ac:dyDescent="0.2">
      <c r="A860" s="61"/>
      <c r="B860" s="77"/>
      <c r="C860" s="61"/>
      <c r="D860" s="61"/>
      <c r="E860" s="61"/>
      <c r="F860" s="61"/>
      <c r="G860" s="61"/>
      <c r="H860" s="61"/>
      <c r="I860" s="54">
        <f>COUNTIFS('2024 -2025-2026'!$M:$M,B860,'2024 -2025-2026'!$K:$K,"Book",'2024 -2025-2026'!$G:$G,"2023")</f>
        <v>0</v>
      </c>
      <c r="J860" s="61"/>
    </row>
    <row r="861" spans="1:10" ht="15.75" customHeight="1" x14ac:dyDescent="0.2">
      <c r="A861" s="61"/>
      <c r="B861" s="77"/>
      <c r="C861" s="61"/>
      <c r="D861" s="61"/>
      <c r="E861" s="61"/>
      <c r="F861" s="61"/>
      <c r="G861" s="61"/>
      <c r="H861" s="61"/>
      <c r="I861" s="54">
        <f>COUNTIFS('2024 -2025-2026'!$M:$M,B861,'2024 -2025-2026'!$K:$K,"Book",'2024 -2025-2026'!$G:$G,"2023")</f>
        <v>0</v>
      </c>
      <c r="J861" s="61"/>
    </row>
    <row r="862" spans="1:10" ht="15.75" customHeight="1" x14ac:dyDescent="0.2">
      <c r="A862" s="61"/>
      <c r="B862" s="77"/>
      <c r="C862" s="61"/>
      <c r="D862" s="61"/>
      <c r="E862" s="61"/>
      <c r="F862" s="61"/>
      <c r="G862" s="61"/>
      <c r="H862" s="61"/>
      <c r="I862" s="54">
        <f>COUNTIFS('2024 -2025-2026'!$M:$M,B862,'2024 -2025-2026'!$K:$K,"Book",'2024 -2025-2026'!$G:$G,"2023")</f>
        <v>0</v>
      </c>
      <c r="J862" s="61"/>
    </row>
    <row r="863" spans="1:10" ht="15.75" customHeight="1" x14ac:dyDescent="0.2">
      <c r="A863" s="61"/>
      <c r="B863" s="77"/>
      <c r="C863" s="61"/>
      <c r="D863" s="61"/>
      <c r="E863" s="61"/>
      <c r="F863" s="61"/>
      <c r="G863" s="61"/>
      <c r="H863" s="61"/>
      <c r="I863" s="54">
        <f>COUNTIFS('2024 -2025-2026'!$M:$M,B863,'2024 -2025-2026'!$K:$K,"Book",'2024 -2025-2026'!$G:$G,"2023")</f>
        <v>0</v>
      </c>
      <c r="J863" s="61"/>
    </row>
    <row r="864" spans="1:10" ht="15.75" customHeight="1" x14ac:dyDescent="0.2">
      <c r="A864" s="61"/>
      <c r="B864" s="77"/>
      <c r="C864" s="61"/>
      <c r="D864" s="61"/>
      <c r="E864" s="61"/>
      <c r="F864" s="61"/>
      <c r="G864" s="61"/>
      <c r="H864" s="61"/>
      <c r="I864" s="54">
        <f>COUNTIFS('2024 -2025-2026'!$M:$M,B864,'2024 -2025-2026'!$K:$K,"Book",'2024 -2025-2026'!$G:$G,"2023")</f>
        <v>0</v>
      </c>
      <c r="J864" s="61"/>
    </row>
    <row r="865" spans="1:10" ht="15.75" customHeight="1" x14ac:dyDescent="0.2">
      <c r="A865" s="61"/>
      <c r="B865" s="77"/>
      <c r="C865" s="61"/>
      <c r="D865" s="61"/>
      <c r="E865" s="61"/>
      <c r="F865" s="61"/>
      <c r="G865" s="61"/>
      <c r="H865" s="61"/>
      <c r="I865" s="54">
        <f>COUNTIFS('2024 -2025-2026'!$M:$M,B865,'2024 -2025-2026'!$K:$K,"Book",'2024 -2025-2026'!$G:$G,"2023")</f>
        <v>0</v>
      </c>
      <c r="J865" s="61"/>
    </row>
    <row r="866" spans="1:10" ht="15.75" customHeight="1" x14ac:dyDescent="0.2">
      <c r="A866" s="61"/>
      <c r="B866" s="77"/>
      <c r="C866" s="61"/>
      <c r="D866" s="61"/>
      <c r="E866" s="61"/>
      <c r="F866" s="61"/>
      <c r="G866" s="61"/>
      <c r="H866" s="61"/>
      <c r="I866" s="54">
        <f>COUNTIFS('2024 -2025-2026'!$M:$M,B866,'2024 -2025-2026'!$K:$K,"Book",'2024 -2025-2026'!$G:$G,"2023")</f>
        <v>0</v>
      </c>
      <c r="J866" s="61"/>
    </row>
    <row r="867" spans="1:10" ht="15.75" customHeight="1" x14ac:dyDescent="0.2">
      <c r="A867" s="61"/>
      <c r="B867" s="77"/>
      <c r="C867" s="61"/>
      <c r="D867" s="61"/>
      <c r="E867" s="61"/>
      <c r="F867" s="61"/>
      <c r="G867" s="61"/>
      <c r="H867" s="61"/>
      <c r="I867" s="54">
        <f>COUNTIFS('2024 -2025-2026'!$M:$M,B867,'2024 -2025-2026'!$K:$K,"Book",'2024 -2025-2026'!$G:$G,"2023")</f>
        <v>0</v>
      </c>
      <c r="J867" s="61"/>
    </row>
    <row r="868" spans="1:10" ht="15.75" customHeight="1" x14ac:dyDescent="0.2">
      <c r="A868" s="61"/>
      <c r="B868" s="77"/>
      <c r="C868" s="61"/>
      <c r="D868" s="61"/>
      <c r="E868" s="61"/>
      <c r="F868" s="61"/>
      <c r="G868" s="61"/>
      <c r="H868" s="61"/>
      <c r="I868" s="54">
        <f>COUNTIFS('2024 -2025-2026'!$M:$M,B868,'2024 -2025-2026'!$K:$K,"Book",'2024 -2025-2026'!$G:$G,"2023")</f>
        <v>0</v>
      </c>
      <c r="J868" s="61"/>
    </row>
    <row r="869" spans="1:10" ht="15.75" customHeight="1" x14ac:dyDescent="0.2">
      <c r="A869" s="61"/>
      <c r="B869" s="77"/>
      <c r="C869" s="61"/>
      <c r="D869" s="61"/>
      <c r="E869" s="61"/>
      <c r="F869" s="61"/>
      <c r="G869" s="61"/>
      <c r="H869" s="61"/>
      <c r="I869" s="54">
        <f>COUNTIFS('2024 -2025-2026'!$M:$M,B869,'2024 -2025-2026'!$K:$K,"Book",'2024 -2025-2026'!$G:$G,"2023")</f>
        <v>0</v>
      </c>
      <c r="J869" s="61"/>
    </row>
    <row r="870" spans="1:10" ht="15.75" customHeight="1" x14ac:dyDescent="0.2">
      <c r="A870" s="61"/>
      <c r="B870" s="77"/>
      <c r="C870" s="61"/>
      <c r="D870" s="61"/>
      <c r="E870" s="61"/>
      <c r="F870" s="61"/>
      <c r="G870" s="61"/>
      <c r="H870" s="61"/>
      <c r="I870" s="54">
        <f>COUNTIFS('2024 -2025-2026'!$M:$M,B870,'2024 -2025-2026'!$K:$K,"Book",'2024 -2025-2026'!$G:$G,"2023")</f>
        <v>0</v>
      </c>
      <c r="J870" s="61"/>
    </row>
    <row r="871" spans="1:10" ht="15.75" customHeight="1" x14ac:dyDescent="0.2">
      <c r="A871" s="61"/>
      <c r="B871" s="77"/>
      <c r="C871" s="61"/>
      <c r="D871" s="61"/>
      <c r="E871" s="61"/>
      <c r="F871" s="61"/>
      <c r="G871" s="61"/>
      <c r="H871" s="61"/>
      <c r="I871" s="54">
        <f>COUNTIFS('2024 -2025-2026'!$M:$M,B871,'2024 -2025-2026'!$K:$K,"Book",'2024 -2025-2026'!$G:$G,"2023")</f>
        <v>0</v>
      </c>
      <c r="J871" s="61"/>
    </row>
    <row r="872" spans="1:10" ht="15.75" customHeight="1" x14ac:dyDescent="0.2">
      <c r="A872" s="61"/>
      <c r="B872" s="77"/>
      <c r="C872" s="61"/>
      <c r="D872" s="61"/>
      <c r="E872" s="61"/>
      <c r="F872" s="61"/>
      <c r="G872" s="61"/>
      <c r="H872" s="61"/>
      <c r="I872" s="54">
        <f>COUNTIFS('2024 -2025-2026'!$M:$M,B872,'2024 -2025-2026'!$K:$K,"Book",'2024 -2025-2026'!$G:$G,"2023")</f>
        <v>0</v>
      </c>
      <c r="J872" s="61"/>
    </row>
    <row r="873" spans="1:10" ht="15.75" customHeight="1" x14ac:dyDescent="0.2">
      <c r="A873" s="61"/>
      <c r="B873" s="77"/>
      <c r="C873" s="61"/>
      <c r="D873" s="61"/>
      <c r="E873" s="61"/>
      <c r="F873" s="61"/>
      <c r="G873" s="61"/>
      <c r="H873" s="61"/>
      <c r="I873" s="54">
        <f>COUNTIFS('2024 -2025-2026'!$M:$M,B873,'2024 -2025-2026'!$K:$K,"Book",'2024 -2025-2026'!$G:$G,"2023")</f>
        <v>0</v>
      </c>
      <c r="J873" s="61"/>
    </row>
    <row r="874" spans="1:10" ht="15.75" customHeight="1" x14ac:dyDescent="0.2">
      <c r="A874" s="61"/>
      <c r="B874" s="77"/>
      <c r="C874" s="61"/>
      <c r="D874" s="61"/>
      <c r="E874" s="61"/>
      <c r="F874" s="61"/>
      <c r="G874" s="61"/>
      <c r="H874" s="61"/>
      <c r="I874" s="54">
        <f>COUNTIFS('2024 -2025-2026'!$M:$M,B874,'2024 -2025-2026'!$K:$K,"Book",'2024 -2025-2026'!$G:$G,"2023")</f>
        <v>0</v>
      </c>
      <c r="J874" s="61"/>
    </row>
    <row r="875" spans="1:10" ht="15.75" customHeight="1" x14ac:dyDescent="0.2">
      <c r="A875" s="61"/>
      <c r="B875" s="77"/>
      <c r="C875" s="61"/>
      <c r="D875" s="61"/>
      <c r="E875" s="61"/>
      <c r="F875" s="61"/>
      <c r="G875" s="61"/>
      <c r="H875" s="61"/>
      <c r="I875" s="54">
        <f>COUNTIFS('2024 -2025-2026'!$M:$M,B875,'2024 -2025-2026'!$K:$K,"Book",'2024 -2025-2026'!$G:$G,"2023")</f>
        <v>0</v>
      </c>
      <c r="J875" s="61"/>
    </row>
    <row r="876" spans="1:10" ht="15.75" customHeight="1" x14ac:dyDescent="0.2">
      <c r="A876" s="61"/>
      <c r="B876" s="77"/>
      <c r="C876" s="61"/>
      <c r="D876" s="61"/>
      <c r="E876" s="61"/>
      <c r="F876" s="61"/>
      <c r="G876" s="61"/>
      <c r="H876" s="61"/>
      <c r="I876" s="54">
        <f>COUNTIFS('2024 -2025-2026'!$M:$M,B876,'2024 -2025-2026'!$K:$K,"Book",'2024 -2025-2026'!$G:$G,"2023")</f>
        <v>0</v>
      </c>
      <c r="J876" s="61"/>
    </row>
    <row r="877" spans="1:10" ht="15.75" customHeight="1" x14ac:dyDescent="0.2">
      <c r="A877" s="61"/>
      <c r="B877" s="77"/>
      <c r="C877" s="61"/>
      <c r="D877" s="61"/>
      <c r="E877" s="61"/>
      <c r="F877" s="61"/>
      <c r="G877" s="61"/>
      <c r="H877" s="61"/>
      <c r="I877" s="54">
        <f>COUNTIFS('2024 -2025-2026'!$M:$M,B877,'2024 -2025-2026'!$K:$K,"Book",'2024 -2025-2026'!$G:$G,"2023")</f>
        <v>0</v>
      </c>
      <c r="J877" s="61"/>
    </row>
    <row r="878" spans="1:10" ht="15.75" customHeight="1" x14ac:dyDescent="0.2">
      <c r="A878" s="61"/>
      <c r="B878" s="77"/>
      <c r="C878" s="61"/>
      <c r="D878" s="61"/>
      <c r="E878" s="61"/>
      <c r="F878" s="61"/>
      <c r="G878" s="61"/>
      <c r="H878" s="61"/>
      <c r="I878" s="54">
        <f>COUNTIFS('2024 -2025-2026'!$M:$M,B878,'2024 -2025-2026'!$K:$K,"Book",'2024 -2025-2026'!$G:$G,"2023")</f>
        <v>0</v>
      </c>
      <c r="J878" s="61"/>
    </row>
    <row r="879" spans="1:10" ht="15.75" customHeight="1" x14ac:dyDescent="0.2">
      <c r="A879" s="61"/>
      <c r="B879" s="77"/>
      <c r="C879" s="61"/>
      <c r="D879" s="61"/>
      <c r="E879" s="61"/>
      <c r="F879" s="61"/>
      <c r="G879" s="61"/>
      <c r="H879" s="61"/>
      <c r="I879" s="54">
        <f>COUNTIFS('2024 -2025-2026'!$M:$M,B879,'2024 -2025-2026'!$K:$K,"Book",'2024 -2025-2026'!$G:$G,"2023")</f>
        <v>0</v>
      </c>
      <c r="J879" s="61"/>
    </row>
    <row r="880" spans="1:10" ht="15.75" customHeight="1" x14ac:dyDescent="0.2">
      <c r="A880" s="61"/>
      <c r="B880" s="77"/>
      <c r="C880" s="61"/>
      <c r="D880" s="61"/>
      <c r="E880" s="61"/>
      <c r="F880" s="61"/>
      <c r="G880" s="61"/>
      <c r="H880" s="61"/>
      <c r="I880" s="54">
        <f>COUNTIFS('2024 -2025-2026'!$M:$M,B880,'2024 -2025-2026'!$K:$K,"Book",'2024 -2025-2026'!$G:$G,"2023")</f>
        <v>0</v>
      </c>
      <c r="J880" s="61"/>
    </row>
    <row r="881" spans="1:10" ht="15.75" customHeight="1" x14ac:dyDescent="0.2">
      <c r="A881" s="61"/>
      <c r="B881" s="77"/>
      <c r="C881" s="61"/>
      <c r="D881" s="61"/>
      <c r="E881" s="61"/>
      <c r="F881" s="61"/>
      <c r="G881" s="61"/>
      <c r="H881" s="61"/>
      <c r="I881" s="54">
        <f>COUNTIFS('2024 -2025-2026'!$M:$M,B881,'2024 -2025-2026'!$K:$K,"Book",'2024 -2025-2026'!$G:$G,"2023")</f>
        <v>0</v>
      </c>
      <c r="J881" s="61"/>
    </row>
    <row r="882" spans="1:10" ht="15.75" customHeight="1" x14ac:dyDescent="0.2">
      <c r="A882" s="61"/>
      <c r="B882" s="77"/>
      <c r="C882" s="61"/>
      <c r="D882" s="61"/>
      <c r="E882" s="61"/>
      <c r="F882" s="61"/>
      <c r="G882" s="61"/>
      <c r="H882" s="61"/>
      <c r="I882" s="54">
        <f>COUNTIFS('2024 -2025-2026'!$M:$M,B882,'2024 -2025-2026'!$K:$K,"Book",'2024 -2025-2026'!$G:$G,"2023")</f>
        <v>0</v>
      </c>
      <c r="J882" s="61"/>
    </row>
    <row r="883" spans="1:10" ht="15.75" customHeight="1" x14ac:dyDescent="0.2">
      <c r="A883" s="61"/>
      <c r="B883" s="77"/>
      <c r="C883" s="61"/>
      <c r="D883" s="61"/>
      <c r="E883" s="61"/>
      <c r="F883" s="61"/>
      <c r="G883" s="61"/>
      <c r="H883" s="61"/>
      <c r="I883" s="54">
        <f>COUNTIFS('2024 -2025-2026'!$M:$M,B883,'2024 -2025-2026'!$K:$K,"Book",'2024 -2025-2026'!$G:$G,"2023")</f>
        <v>0</v>
      </c>
      <c r="J883" s="61"/>
    </row>
    <row r="884" spans="1:10" ht="15.75" customHeight="1" x14ac:dyDescent="0.2">
      <c r="A884" s="61"/>
      <c r="B884" s="77"/>
      <c r="C884" s="61"/>
      <c r="D884" s="61"/>
      <c r="E884" s="61"/>
      <c r="F884" s="61"/>
      <c r="G884" s="61"/>
      <c r="H884" s="61"/>
      <c r="I884" s="54">
        <f>COUNTIFS('2024 -2025-2026'!$M:$M,B884,'2024 -2025-2026'!$K:$K,"Book",'2024 -2025-2026'!$G:$G,"2023")</f>
        <v>0</v>
      </c>
      <c r="J884" s="61"/>
    </row>
    <row r="885" spans="1:10" ht="15.75" customHeight="1" x14ac:dyDescent="0.2">
      <c r="A885" s="61"/>
      <c r="B885" s="77"/>
      <c r="C885" s="61"/>
      <c r="D885" s="61"/>
      <c r="E885" s="61"/>
      <c r="F885" s="61"/>
      <c r="G885" s="61"/>
      <c r="H885" s="61"/>
      <c r="I885" s="54">
        <f>COUNTIFS('2024 -2025-2026'!$M:$M,B885,'2024 -2025-2026'!$K:$K,"Book",'2024 -2025-2026'!$G:$G,"2023")</f>
        <v>0</v>
      </c>
      <c r="J885" s="61"/>
    </row>
    <row r="886" spans="1:10" ht="15.75" customHeight="1" x14ac:dyDescent="0.2">
      <c r="A886" s="61"/>
      <c r="B886" s="77"/>
      <c r="C886" s="61"/>
      <c r="D886" s="61"/>
      <c r="E886" s="61"/>
      <c r="F886" s="61"/>
      <c r="G886" s="61"/>
      <c r="H886" s="61"/>
      <c r="I886" s="54">
        <f>COUNTIFS('2024 -2025-2026'!$M:$M,B886,'2024 -2025-2026'!$K:$K,"Book",'2024 -2025-2026'!$G:$G,"2023")</f>
        <v>0</v>
      </c>
      <c r="J886" s="61"/>
    </row>
    <row r="887" spans="1:10" ht="15.75" customHeight="1" x14ac:dyDescent="0.2">
      <c r="A887" s="61"/>
      <c r="B887" s="77"/>
      <c r="C887" s="61"/>
      <c r="D887" s="61"/>
      <c r="E887" s="61"/>
      <c r="F887" s="61"/>
      <c r="G887" s="61"/>
      <c r="H887" s="61"/>
      <c r="I887" s="54">
        <f>COUNTIFS('2024 -2025-2026'!$M:$M,B887,'2024 -2025-2026'!$K:$K,"Book",'2024 -2025-2026'!$G:$G,"2023")</f>
        <v>0</v>
      </c>
      <c r="J887" s="61"/>
    </row>
    <row r="888" spans="1:10" ht="15.75" customHeight="1" x14ac:dyDescent="0.2">
      <c r="A888" s="61"/>
      <c r="B888" s="77"/>
      <c r="C888" s="61"/>
      <c r="D888" s="61"/>
      <c r="E888" s="61"/>
      <c r="F888" s="61"/>
      <c r="G888" s="61"/>
      <c r="H888" s="61"/>
      <c r="I888" s="54">
        <f>COUNTIFS('2024 -2025-2026'!$M:$M,B888,'2024 -2025-2026'!$K:$K,"Book",'2024 -2025-2026'!$G:$G,"2023")</f>
        <v>0</v>
      </c>
      <c r="J888" s="61"/>
    </row>
    <row r="889" spans="1:10" ht="15.75" customHeight="1" x14ac:dyDescent="0.2">
      <c r="A889" s="61"/>
      <c r="B889" s="77"/>
      <c r="C889" s="61"/>
      <c r="D889" s="61"/>
      <c r="E889" s="61"/>
      <c r="F889" s="61"/>
      <c r="G889" s="61"/>
      <c r="H889" s="61"/>
      <c r="I889" s="54">
        <f>COUNTIFS('2024 -2025-2026'!$M:$M,B889,'2024 -2025-2026'!$K:$K,"Book",'2024 -2025-2026'!$G:$G,"2023")</f>
        <v>0</v>
      </c>
      <c r="J889" s="61"/>
    </row>
    <row r="890" spans="1:10" ht="15.75" customHeight="1" x14ac:dyDescent="0.2">
      <c r="A890" s="61"/>
      <c r="B890" s="77"/>
      <c r="C890" s="61"/>
      <c r="D890" s="61"/>
      <c r="E890" s="61"/>
      <c r="F890" s="61"/>
      <c r="G890" s="61"/>
      <c r="H890" s="61"/>
      <c r="I890" s="54">
        <f>COUNTIFS('2024 -2025-2026'!$M:$M,B890,'2024 -2025-2026'!$K:$K,"Book",'2024 -2025-2026'!$G:$G,"2023")</f>
        <v>0</v>
      </c>
      <c r="J890" s="61"/>
    </row>
    <row r="891" spans="1:10" ht="15.75" customHeight="1" x14ac:dyDescent="0.2">
      <c r="A891" s="61"/>
      <c r="B891" s="77"/>
      <c r="C891" s="61"/>
      <c r="D891" s="61"/>
      <c r="E891" s="61"/>
      <c r="F891" s="61"/>
      <c r="G891" s="61"/>
      <c r="H891" s="61"/>
      <c r="I891" s="54">
        <f>COUNTIFS('2024 -2025-2026'!$M:$M,B891,'2024 -2025-2026'!$K:$K,"Book",'2024 -2025-2026'!$G:$G,"2023")</f>
        <v>0</v>
      </c>
      <c r="J891" s="61"/>
    </row>
    <row r="892" spans="1:10" ht="15.75" customHeight="1" x14ac:dyDescent="0.2">
      <c r="A892" s="61"/>
      <c r="B892" s="77"/>
      <c r="C892" s="61"/>
      <c r="D892" s="61"/>
      <c r="E892" s="61"/>
      <c r="F892" s="61"/>
      <c r="G892" s="61"/>
      <c r="H892" s="61"/>
      <c r="I892" s="54">
        <f>COUNTIFS('2024 -2025-2026'!$M:$M,B892,'2024 -2025-2026'!$K:$K,"Book",'2024 -2025-2026'!$G:$G,"2023")</f>
        <v>0</v>
      </c>
      <c r="J892" s="61"/>
    </row>
    <row r="893" spans="1:10" ht="15.75" customHeight="1" x14ac:dyDescent="0.2">
      <c r="A893" s="61"/>
      <c r="B893" s="77"/>
      <c r="C893" s="61"/>
      <c r="D893" s="61"/>
      <c r="E893" s="61"/>
      <c r="F893" s="61"/>
      <c r="G893" s="61"/>
      <c r="H893" s="61"/>
      <c r="I893" s="54">
        <f>COUNTIFS('2024 -2025-2026'!$M:$M,B893,'2024 -2025-2026'!$K:$K,"Book",'2024 -2025-2026'!$G:$G,"2023")</f>
        <v>0</v>
      </c>
      <c r="J893" s="61"/>
    </row>
    <row r="894" spans="1:10" ht="15.75" customHeight="1" x14ac:dyDescent="0.2">
      <c r="A894" s="61"/>
      <c r="B894" s="77"/>
      <c r="C894" s="61"/>
      <c r="D894" s="61"/>
      <c r="E894" s="61"/>
      <c r="F894" s="61"/>
      <c r="G894" s="61"/>
      <c r="H894" s="61"/>
      <c r="I894" s="54">
        <f>COUNTIFS('2024 -2025-2026'!$M:$M,B894,'2024 -2025-2026'!$K:$K,"Book",'2024 -2025-2026'!$G:$G,"2023")</f>
        <v>0</v>
      </c>
      <c r="J894" s="61"/>
    </row>
    <row r="895" spans="1:10" ht="15.75" customHeight="1" x14ac:dyDescent="0.2">
      <c r="A895" s="61"/>
      <c r="B895" s="77"/>
      <c r="C895" s="61"/>
      <c r="D895" s="61"/>
      <c r="E895" s="61"/>
      <c r="F895" s="61"/>
      <c r="G895" s="61"/>
      <c r="H895" s="61"/>
      <c r="I895" s="54">
        <f>COUNTIFS('2024 -2025-2026'!$M:$M,B895,'2024 -2025-2026'!$K:$K,"Book",'2024 -2025-2026'!$G:$G,"2023")</f>
        <v>0</v>
      </c>
      <c r="J895" s="61"/>
    </row>
    <row r="896" spans="1:10" ht="15.75" customHeight="1" x14ac:dyDescent="0.2">
      <c r="A896" s="61"/>
      <c r="B896" s="77"/>
      <c r="C896" s="61"/>
      <c r="D896" s="61"/>
      <c r="E896" s="61"/>
      <c r="F896" s="61"/>
      <c r="G896" s="61"/>
      <c r="H896" s="61"/>
      <c r="I896" s="54">
        <f>COUNTIFS('2024 -2025-2026'!$M:$M,B896,'2024 -2025-2026'!$K:$K,"Book",'2024 -2025-2026'!$G:$G,"2023")</f>
        <v>0</v>
      </c>
      <c r="J896" s="61"/>
    </row>
    <row r="897" spans="1:10" ht="15.75" customHeight="1" x14ac:dyDescent="0.2">
      <c r="A897" s="61"/>
      <c r="B897" s="77"/>
      <c r="C897" s="61"/>
      <c r="D897" s="61"/>
      <c r="E897" s="61"/>
      <c r="F897" s="61"/>
      <c r="G897" s="61"/>
      <c r="H897" s="61"/>
      <c r="I897" s="54">
        <f>COUNTIFS('2024 -2025-2026'!$M:$M,B897,'2024 -2025-2026'!$K:$K,"Book",'2024 -2025-2026'!$G:$G,"2023")</f>
        <v>0</v>
      </c>
      <c r="J897" s="61"/>
    </row>
    <row r="898" spans="1:10" ht="15.75" customHeight="1" x14ac:dyDescent="0.2">
      <c r="A898" s="61"/>
      <c r="B898" s="77"/>
      <c r="C898" s="61"/>
      <c r="D898" s="61"/>
      <c r="E898" s="61"/>
      <c r="F898" s="61"/>
      <c r="G898" s="61"/>
      <c r="H898" s="61"/>
      <c r="I898" s="54">
        <f>COUNTIFS('2024 -2025-2026'!$M:$M,B898,'2024 -2025-2026'!$K:$K,"Book",'2024 -2025-2026'!$G:$G,"2023")</f>
        <v>0</v>
      </c>
      <c r="J898" s="61"/>
    </row>
    <row r="899" spans="1:10" ht="15.75" customHeight="1" x14ac:dyDescent="0.2">
      <c r="A899" s="61"/>
      <c r="B899" s="77"/>
      <c r="C899" s="61"/>
      <c r="D899" s="61"/>
      <c r="E899" s="61"/>
      <c r="F899" s="61"/>
      <c r="G899" s="61"/>
      <c r="H899" s="61"/>
      <c r="I899" s="54">
        <f>COUNTIFS('2024 -2025-2026'!$M:$M,B899,'2024 -2025-2026'!$K:$K,"Book",'2024 -2025-2026'!$G:$G,"2023")</f>
        <v>0</v>
      </c>
      <c r="J899" s="61"/>
    </row>
    <row r="900" spans="1:10" ht="15.75" customHeight="1" x14ac:dyDescent="0.2">
      <c r="A900" s="61"/>
      <c r="B900" s="77"/>
      <c r="C900" s="61"/>
      <c r="D900" s="61"/>
      <c r="E900" s="61"/>
      <c r="F900" s="61"/>
      <c r="G900" s="61"/>
      <c r="H900" s="61"/>
      <c r="I900" s="54">
        <f>COUNTIFS('2024 -2025-2026'!$M:$M,B900,'2024 -2025-2026'!$K:$K,"Book",'2024 -2025-2026'!$G:$G,"2023")</f>
        <v>0</v>
      </c>
      <c r="J900" s="61"/>
    </row>
    <row r="901" spans="1:10" ht="15.75" customHeight="1" x14ac:dyDescent="0.2">
      <c r="A901" s="61"/>
      <c r="B901" s="77"/>
      <c r="C901" s="61"/>
      <c r="D901" s="61"/>
      <c r="E901" s="61"/>
      <c r="F901" s="61"/>
      <c r="G901" s="61"/>
      <c r="H901" s="61"/>
      <c r="I901" s="54">
        <f>COUNTIFS('2024 -2025-2026'!$M:$M,B901,'2024 -2025-2026'!$K:$K,"Book",'2024 -2025-2026'!$G:$G,"2023")</f>
        <v>0</v>
      </c>
      <c r="J901" s="61"/>
    </row>
    <row r="902" spans="1:10" ht="15.75" customHeight="1" x14ac:dyDescent="0.2">
      <c r="A902" s="61"/>
      <c r="B902" s="77"/>
      <c r="C902" s="61"/>
      <c r="D902" s="61"/>
      <c r="E902" s="61"/>
      <c r="F902" s="61"/>
      <c r="G902" s="61"/>
      <c r="H902" s="61"/>
      <c r="I902" s="54">
        <f>COUNTIFS('2024 -2025-2026'!$M:$M,B902,'2024 -2025-2026'!$K:$K,"Book",'2024 -2025-2026'!$G:$G,"2023")</f>
        <v>0</v>
      </c>
      <c r="J902" s="61"/>
    </row>
    <row r="903" spans="1:10" ht="15.75" customHeight="1" x14ac:dyDescent="0.2">
      <c r="A903" s="61"/>
      <c r="B903" s="77"/>
      <c r="C903" s="61"/>
      <c r="D903" s="61"/>
      <c r="E903" s="61"/>
      <c r="F903" s="61"/>
      <c r="G903" s="61"/>
      <c r="H903" s="61"/>
      <c r="I903" s="54">
        <f>COUNTIFS('2024 -2025-2026'!$M:$M,B903,'2024 -2025-2026'!$K:$K,"Book",'2024 -2025-2026'!$G:$G,"2023")</f>
        <v>0</v>
      </c>
      <c r="J903" s="61"/>
    </row>
    <row r="904" spans="1:10" ht="15.75" customHeight="1" x14ac:dyDescent="0.2">
      <c r="A904" s="61"/>
      <c r="B904" s="77"/>
      <c r="C904" s="61"/>
      <c r="D904" s="61"/>
      <c r="E904" s="61"/>
      <c r="F904" s="61"/>
      <c r="G904" s="61"/>
      <c r="H904" s="61"/>
      <c r="I904" s="54">
        <f>COUNTIFS('2024 -2025-2026'!$M:$M,B904,'2024 -2025-2026'!$K:$K,"Book",'2024 -2025-2026'!$G:$G,"2023")</f>
        <v>0</v>
      </c>
      <c r="J904" s="61"/>
    </row>
    <row r="905" spans="1:10" ht="15.75" customHeight="1" x14ac:dyDescent="0.2">
      <c r="A905" s="61"/>
      <c r="B905" s="77"/>
      <c r="C905" s="61"/>
      <c r="D905" s="61"/>
      <c r="E905" s="61"/>
      <c r="F905" s="61"/>
      <c r="G905" s="61"/>
      <c r="H905" s="61"/>
      <c r="I905" s="54">
        <f>COUNTIFS('2024 -2025-2026'!$M:$M,B905,'2024 -2025-2026'!$K:$K,"Book",'2024 -2025-2026'!$G:$G,"2023")</f>
        <v>0</v>
      </c>
      <c r="J905" s="61"/>
    </row>
    <row r="906" spans="1:10" ht="15.75" customHeight="1" x14ac:dyDescent="0.2">
      <c r="A906" s="61"/>
      <c r="B906" s="77"/>
      <c r="C906" s="61"/>
      <c r="D906" s="61"/>
      <c r="E906" s="61"/>
      <c r="F906" s="61"/>
      <c r="G906" s="61"/>
      <c r="H906" s="61"/>
      <c r="I906" s="54">
        <f>COUNTIFS('2024 -2025-2026'!$M:$M,B906,'2024 -2025-2026'!$K:$K,"Book",'2024 -2025-2026'!$G:$G,"2023")</f>
        <v>0</v>
      </c>
      <c r="J906" s="61"/>
    </row>
    <row r="907" spans="1:10" ht="15.75" customHeight="1" x14ac:dyDescent="0.2">
      <c r="A907" s="61"/>
      <c r="B907" s="77"/>
      <c r="C907" s="61"/>
      <c r="D907" s="61"/>
      <c r="E907" s="61"/>
      <c r="F907" s="61"/>
      <c r="G907" s="61"/>
      <c r="H907" s="61"/>
      <c r="I907" s="54">
        <f>COUNTIFS('2024 -2025-2026'!$M:$M,B907,'2024 -2025-2026'!$K:$K,"Book",'2024 -2025-2026'!$G:$G,"2023")</f>
        <v>0</v>
      </c>
      <c r="J907" s="61"/>
    </row>
    <row r="908" spans="1:10" ht="15.75" customHeight="1" x14ac:dyDescent="0.2">
      <c r="A908" s="61"/>
      <c r="B908" s="77"/>
      <c r="C908" s="61"/>
      <c r="D908" s="61"/>
      <c r="E908" s="61"/>
      <c r="F908" s="61"/>
      <c r="G908" s="61"/>
      <c r="H908" s="61"/>
      <c r="I908" s="54">
        <f>COUNTIFS('2024 -2025-2026'!$M:$M,B908,'2024 -2025-2026'!$K:$K,"Book",'2024 -2025-2026'!$G:$G,"2023")</f>
        <v>0</v>
      </c>
      <c r="J908" s="61"/>
    </row>
    <row r="909" spans="1:10" ht="15.75" customHeight="1" x14ac:dyDescent="0.2">
      <c r="A909" s="61"/>
      <c r="B909" s="77"/>
      <c r="C909" s="61"/>
      <c r="D909" s="61"/>
      <c r="E909" s="61"/>
      <c r="F909" s="61"/>
      <c r="G909" s="61"/>
      <c r="H909" s="61"/>
      <c r="I909" s="54">
        <f>COUNTIFS('2024 -2025-2026'!$M:$M,B909,'2024 -2025-2026'!$K:$K,"Book",'2024 -2025-2026'!$G:$G,"2023")</f>
        <v>0</v>
      </c>
      <c r="J909" s="61"/>
    </row>
    <row r="910" spans="1:10" ht="15.75" customHeight="1" x14ac:dyDescent="0.2">
      <c r="A910" s="61"/>
      <c r="B910" s="77"/>
      <c r="C910" s="61"/>
      <c r="D910" s="61"/>
      <c r="E910" s="61"/>
      <c r="F910" s="61"/>
      <c r="G910" s="61"/>
      <c r="H910" s="61"/>
      <c r="I910" s="54">
        <f>COUNTIFS('2024 -2025-2026'!$M:$M,B910,'2024 -2025-2026'!$K:$K,"Book",'2024 -2025-2026'!$G:$G,"2023")</f>
        <v>0</v>
      </c>
      <c r="J910" s="61"/>
    </row>
    <row r="911" spans="1:10" ht="15.75" customHeight="1" x14ac:dyDescent="0.2">
      <c r="A911" s="61"/>
      <c r="B911" s="77"/>
      <c r="C911" s="61"/>
      <c r="D911" s="61"/>
      <c r="E911" s="61"/>
      <c r="F911" s="61"/>
      <c r="G911" s="61"/>
      <c r="H911" s="61"/>
      <c r="I911" s="54">
        <f>COUNTIFS('2024 -2025-2026'!$M:$M,B911,'2024 -2025-2026'!$K:$K,"Book",'2024 -2025-2026'!$G:$G,"2023")</f>
        <v>0</v>
      </c>
      <c r="J911" s="61"/>
    </row>
    <row r="912" spans="1:10" ht="15.75" customHeight="1" x14ac:dyDescent="0.2">
      <c r="A912" s="61"/>
      <c r="B912" s="77"/>
      <c r="C912" s="61"/>
      <c r="D912" s="61"/>
      <c r="E912" s="61"/>
      <c r="F912" s="61"/>
      <c r="G912" s="61"/>
      <c r="H912" s="61"/>
      <c r="I912" s="54">
        <f>COUNTIFS('2024 -2025-2026'!$M:$M,B912,'2024 -2025-2026'!$K:$K,"Book",'2024 -2025-2026'!$G:$G,"2023")</f>
        <v>0</v>
      </c>
      <c r="J912" s="61"/>
    </row>
    <row r="913" spans="1:10" ht="15.75" customHeight="1" x14ac:dyDescent="0.2">
      <c r="A913" s="61"/>
      <c r="B913" s="77"/>
      <c r="C913" s="61"/>
      <c r="D913" s="61"/>
      <c r="E913" s="61"/>
      <c r="F913" s="61"/>
      <c r="G913" s="61"/>
      <c r="H913" s="61"/>
      <c r="I913" s="54">
        <f>COUNTIFS('2024 -2025-2026'!$M:$M,B913,'2024 -2025-2026'!$K:$K,"Book",'2024 -2025-2026'!$G:$G,"2023")</f>
        <v>0</v>
      </c>
      <c r="J913" s="61"/>
    </row>
    <row r="914" spans="1:10" ht="15.75" customHeight="1" x14ac:dyDescent="0.2">
      <c r="A914" s="61"/>
      <c r="B914" s="77"/>
      <c r="C914" s="61"/>
      <c r="D914" s="61"/>
      <c r="E914" s="61"/>
      <c r="F914" s="61"/>
      <c r="G914" s="61"/>
      <c r="H914" s="61"/>
      <c r="I914" s="54">
        <f>COUNTIFS('2024 -2025-2026'!$M:$M,B914,'2024 -2025-2026'!$K:$K,"Book",'2024 -2025-2026'!$G:$G,"2023")</f>
        <v>0</v>
      </c>
      <c r="J914" s="61"/>
    </row>
    <row r="915" spans="1:10" ht="15.75" customHeight="1" x14ac:dyDescent="0.2">
      <c r="A915" s="61"/>
      <c r="B915" s="77"/>
      <c r="C915" s="61"/>
      <c r="D915" s="61"/>
      <c r="E915" s="61"/>
      <c r="F915" s="61"/>
      <c r="G915" s="61"/>
      <c r="H915" s="61"/>
      <c r="I915" s="54">
        <f>COUNTIFS('2024 -2025-2026'!$M:$M,B915,'2024 -2025-2026'!$K:$K,"Book",'2024 -2025-2026'!$G:$G,"2023")</f>
        <v>0</v>
      </c>
      <c r="J915" s="61"/>
    </row>
    <row r="916" spans="1:10" ht="15.75" customHeight="1" x14ac:dyDescent="0.2">
      <c r="A916" s="61"/>
      <c r="B916" s="77"/>
      <c r="C916" s="61"/>
      <c r="D916" s="61"/>
      <c r="E916" s="61"/>
      <c r="F916" s="61"/>
      <c r="G916" s="61"/>
      <c r="H916" s="61"/>
      <c r="I916" s="54">
        <f>COUNTIFS('2024 -2025-2026'!$M:$M,B916,'2024 -2025-2026'!$K:$K,"Book",'2024 -2025-2026'!$G:$G,"2023")</f>
        <v>0</v>
      </c>
      <c r="J916" s="61"/>
    </row>
    <row r="917" spans="1:10" ht="15.75" customHeight="1" x14ac:dyDescent="0.2">
      <c r="A917" s="61"/>
      <c r="B917" s="77"/>
      <c r="C917" s="61"/>
      <c r="D917" s="61"/>
      <c r="E917" s="61"/>
      <c r="F917" s="61"/>
      <c r="G917" s="61"/>
      <c r="H917" s="61"/>
      <c r="I917" s="54">
        <f>COUNTIFS('2024 -2025-2026'!$M:$M,B917,'2024 -2025-2026'!$K:$K,"Book",'2024 -2025-2026'!$G:$G,"2023")</f>
        <v>0</v>
      </c>
      <c r="J917" s="61"/>
    </row>
    <row r="918" spans="1:10" ht="15.75" customHeight="1" x14ac:dyDescent="0.2">
      <c r="A918" s="61"/>
      <c r="B918" s="77"/>
      <c r="C918" s="61"/>
      <c r="D918" s="61"/>
      <c r="E918" s="61"/>
      <c r="F918" s="61"/>
      <c r="G918" s="61"/>
      <c r="H918" s="61"/>
      <c r="I918" s="54">
        <f>COUNTIFS('2024 -2025-2026'!$M:$M,B918,'2024 -2025-2026'!$K:$K,"Book",'2024 -2025-2026'!$G:$G,"2023")</f>
        <v>0</v>
      </c>
      <c r="J918" s="61"/>
    </row>
    <row r="919" spans="1:10" ht="15.75" customHeight="1" x14ac:dyDescent="0.2">
      <c r="A919" s="61"/>
      <c r="B919" s="77"/>
      <c r="C919" s="61"/>
      <c r="D919" s="61"/>
      <c r="E919" s="61"/>
      <c r="F919" s="61"/>
      <c r="G919" s="61"/>
      <c r="H919" s="61"/>
      <c r="I919" s="54">
        <f>COUNTIFS('2024 -2025-2026'!$M:$M,B919,'2024 -2025-2026'!$K:$K,"Book",'2024 -2025-2026'!$G:$G,"2023")</f>
        <v>0</v>
      </c>
      <c r="J919" s="61"/>
    </row>
    <row r="920" spans="1:10" ht="15.75" customHeight="1" x14ac:dyDescent="0.2">
      <c r="A920" s="61"/>
      <c r="B920" s="77"/>
      <c r="C920" s="61"/>
      <c r="D920" s="61"/>
      <c r="E920" s="61"/>
      <c r="F920" s="61"/>
      <c r="G920" s="61"/>
      <c r="H920" s="61"/>
      <c r="I920" s="54">
        <f>COUNTIFS('2024 -2025-2026'!$M:$M,B920,'2024 -2025-2026'!$K:$K,"Book",'2024 -2025-2026'!$G:$G,"2023")</f>
        <v>0</v>
      </c>
      <c r="J920" s="61"/>
    </row>
    <row r="921" spans="1:10" ht="15.75" customHeight="1" x14ac:dyDescent="0.2">
      <c r="A921" s="61"/>
      <c r="B921" s="77"/>
      <c r="C921" s="61"/>
      <c r="D921" s="61"/>
      <c r="E921" s="61"/>
      <c r="F921" s="61"/>
      <c r="G921" s="61"/>
      <c r="H921" s="61"/>
      <c r="I921" s="54">
        <f>COUNTIFS('2024 -2025-2026'!$M:$M,B921,'2024 -2025-2026'!$K:$K,"Book",'2024 -2025-2026'!$G:$G,"2023")</f>
        <v>0</v>
      </c>
      <c r="J921" s="61"/>
    </row>
    <row r="922" spans="1:10" ht="15.75" customHeight="1" x14ac:dyDescent="0.2">
      <c r="A922" s="61"/>
      <c r="B922" s="77"/>
      <c r="C922" s="61"/>
      <c r="D922" s="61"/>
      <c r="E922" s="61"/>
      <c r="F922" s="61"/>
      <c r="G922" s="61"/>
      <c r="H922" s="61"/>
      <c r="I922" s="54">
        <f>COUNTIFS('2024 -2025-2026'!$M:$M,B922,'2024 -2025-2026'!$K:$K,"Book",'2024 -2025-2026'!$G:$G,"2023")</f>
        <v>0</v>
      </c>
      <c r="J922" s="61"/>
    </row>
    <row r="923" spans="1:10" ht="15.75" customHeight="1" x14ac:dyDescent="0.2">
      <c r="A923" s="61"/>
      <c r="B923" s="77"/>
      <c r="C923" s="61"/>
      <c r="D923" s="61"/>
      <c r="E923" s="61"/>
      <c r="F923" s="61"/>
      <c r="G923" s="61"/>
      <c r="H923" s="61"/>
      <c r="I923" s="54">
        <f>COUNTIFS('2024 -2025-2026'!$M:$M,B923,'2024 -2025-2026'!$K:$K,"Book",'2024 -2025-2026'!$G:$G,"2023")</f>
        <v>0</v>
      </c>
      <c r="J923" s="61"/>
    </row>
    <row r="924" spans="1:10" ht="15.75" customHeight="1" x14ac:dyDescent="0.2">
      <c r="A924" s="61"/>
      <c r="B924" s="77"/>
      <c r="C924" s="61"/>
      <c r="D924" s="61"/>
      <c r="E924" s="61"/>
      <c r="F924" s="61"/>
      <c r="G924" s="61"/>
      <c r="H924" s="61"/>
      <c r="I924" s="54">
        <f>COUNTIFS('2024 -2025-2026'!$M:$M,B924,'2024 -2025-2026'!$K:$K,"Book",'2024 -2025-2026'!$G:$G,"2023")</f>
        <v>0</v>
      </c>
      <c r="J924" s="61"/>
    </row>
    <row r="925" spans="1:10" ht="15.75" customHeight="1" x14ac:dyDescent="0.2">
      <c r="A925" s="61"/>
      <c r="B925" s="77"/>
      <c r="C925" s="61"/>
      <c r="D925" s="61"/>
      <c r="E925" s="61"/>
      <c r="F925" s="61"/>
      <c r="G925" s="61"/>
      <c r="H925" s="61"/>
      <c r="I925" s="54">
        <f>COUNTIFS('2024 -2025-2026'!$M:$M,B925,'2024 -2025-2026'!$K:$K,"Book",'2024 -2025-2026'!$G:$G,"2023")</f>
        <v>0</v>
      </c>
      <c r="J925" s="61"/>
    </row>
    <row r="926" spans="1:10" ht="15.75" customHeight="1" x14ac:dyDescent="0.2">
      <c r="A926" s="61"/>
      <c r="B926" s="77"/>
      <c r="C926" s="61"/>
      <c r="D926" s="61"/>
      <c r="E926" s="61"/>
      <c r="F926" s="61"/>
      <c r="G926" s="61"/>
      <c r="H926" s="61"/>
      <c r="I926" s="54">
        <f>COUNTIFS('2024 -2025-2026'!$M:$M,B926,'2024 -2025-2026'!$K:$K,"Book",'2024 -2025-2026'!$G:$G,"2023")</f>
        <v>0</v>
      </c>
      <c r="J926" s="61"/>
    </row>
    <row r="927" spans="1:10" ht="15.75" customHeight="1" x14ac:dyDescent="0.2">
      <c r="A927" s="61"/>
      <c r="B927" s="77"/>
      <c r="C927" s="61"/>
      <c r="D927" s="61"/>
      <c r="E927" s="61"/>
      <c r="F927" s="61"/>
      <c r="G927" s="61"/>
      <c r="H927" s="61"/>
      <c r="I927" s="54">
        <f>COUNTIFS('2024 -2025-2026'!$M:$M,B927,'2024 -2025-2026'!$K:$K,"Book",'2024 -2025-2026'!$G:$G,"2023")</f>
        <v>0</v>
      </c>
      <c r="J927" s="61"/>
    </row>
    <row r="928" spans="1:10" ht="15.75" customHeight="1" x14ac:dyDescent="0.2">
      <c r="A928" s="61"/>
      <c r="B928" s="77"/>
      <c r="C928" s="61"/>
      <c r="D928" s="61"/>
      <c r="E928" s="61"/>
      <c r="F928" s="61"/>
      <c r="G928" s="61"/>
      <c r="H928" s="61"/>
      <c r="I928" s="54">
        <f>COUNTIFS('2024 -2025-2026'!$M:$M,B928,'2024 -2025-2026'!$K:$K,"Book",'2024 -2025-2026'!$G:$G,"2023")</f>
        <v>0</v>
      </c>
      <c r="J928" s="61"/>
    </row>
    <row r="929" spans="1:10" ht="15.75" customHeight="1" x14ac:dyDescent="0.2">
      <c r="A929" s="61"/>
      <c r="B929" s="77"/>
      <c r="C929" s="61"/>
      <c r="D929" s="61"/>
      <c r="E929" s="61"/>
      <c r="F929" s="61"/>
      <c r="G929" s="61"/>
      <c r="H929" s="61"/>
      <c r="I929" s="54">
        <f>COUNTIFS('2024 -2025-2026'!$M:$M,B929,'2024 -2025-2026'!$K:$K,"Book",'2024 -2025-2026'!$G:$G,"2023")</f>
        <v>0</v>
      </c>
      <c r="J929" s="61"/>
    </row>
    <row r="930" spans="1:10" ht="15.75" customHeight="1" x14ac:dyDescent="0.2">
      <c r="A930" s="61"/>
      <c r="B930" s="77"/>
      <c r="C930" s="61"/>
      <c r="D930" s="61"/>
      <c r="E930" s="61"/>
      <c r="F930" s="61"/>
      <c r="G930" s="61"/>
      <c r="H930" s="61"/>
      <c r="I930" s="54">
        <f>COUNTIFS('2024 -2025-2026'!$M:$M,B930,'2024 -2025-2026'!$K:$K,"Book",'2024 -2025-2026'!$G:$G,"2023")</f>
        <v>0</v>
      </c>
      <c r="J930" s="61"/>
    </row>
    <row r="931" spans="1:10" ht="15.75" customHeight="1" x14ac:dyDescent="0.2">
      <c r="A931" s="61"/>
      <c r="B931" s="77"/>
      <c r="C931" s="61"/>
      <c r="D931" s="61"/>
      <c r="E931" s="61"/>
      <c r="F931" s="61"/>
      <c r="G931" s="61"/>
      <c r="H931" s="61"/>
      <c r="I931" s="54">
        <f>COUNTIFS('2024 -2025-2026'!$M:$M,B931,'2024 -2025-2026'!$K:$K,"Book",'2024 -2025-2026'!$G:$G,"2023")</f>
        <v>0</v>
      </c>
      <c r="J931" s="61"/>
    </row>
    <row r="932" spans="1:10" ht="15.75" customHeight="1" x14ac:dyDescent="0.2">
      <c r="A932" s="61"/>
      <c r="B932" s="77"/>
      <c r="C932" s="61"/>
      <c r="D932" s="61"/>
      <c r="E932" s="61"/>
      <c r="F932" s="61"/>
      <c r="G932" s="61"/>
      <c r="H932" s="61"/>
      <c r="I932" s="54">
        <f>COUNTIFS('2024 -2025-2026'!$M:$M,B932,'2024 -2025-2026'!$K:$K,"Book",'2024 -2025-2026'!$G:$G,"2023")</f>
        <v>0</v>
      </c>
      <c r="J932" s="61"/>
    </row>
    <row r="933" spans="1:10" ht="15.75" customHeight="1" x14ac:dyDescent="0.2">
      <c r="A933" s="61"/>
      <c r="B933" s="77"/>
      <c r="C933" s="61"/>
      <c r="D933" s="61"/>
      <c r="E933" s="61"/>
      <c r="F933" s="61"/>
      <c r="G933" s="61"/>
      <c r="H933" s="61"/>
      <c r="I933" s="54">
        <f>COUNTIFS('2024 -2025-2026'!$M:$M,B933,'2024 -2025-2026'!$K:$K,"Book",'2024 -2025-2026'!$G:$G,"2023")</f>
        <v>0</v>
      </c>
      <c r="J933" s="61"/>
    </row>
    <row r="934" spans="1:10" ht="15.75" customHeight="1" x14ac:dyDescent="0.2">
      <c r="A934" s="61"/>
      <c r="B934" s="77"/>
      <c r="C934" s="61"/>
      <c r="D934" s="61"/>
      <c r="E934" s="61"/>
      <c r="F934" s="61"/>
      <c r="G934" s="61"/>
      <c r="H934" s="61"/>
      <c r="I934" s="54">
        <f>COUNTIFS('2024 -2025-2026'!$M:$M,B934,'2024 -2025-2026'!$K:$K,"Book",'2024 -2025-2026'!$G:$G,"2023")</f>
        <v>0</v>
      </c>
      <c r="J934" s="61"/>
    </row>
    <row r="935" spans="1:10" ht="15.75" customHeight="1" x14ac:dyDescent="0.2">
      <c r="A935" s="61"/>
      <c r="B935" s="77"/>
      <c r="C935" s="61"/>
      <c r="D935" s="61"/>
      <c r="E935" s="61"/>
      <c r="F935" s="61"/>
      <c r="G935" s="61"/>
      <c r="H935" s="61"/>
      <c r="I935" s="54">
        <f>COUNTIFS('2024 -2025-2026'!$M:$M,B935,'2024 -2025-2026'!$K:$K,"Book",'2024 -2025-2026'!$G:$G,"2023")</f>
        <v>0</v>
      </c>
      <c r="J935" s="61"/>
    </row>
    <row r="936" spans="1:10" ht="15.75" customHeight="1" x14ac:dyDescent="0.2">
      <c r="A936" s="61"/>
      <c r="B936" s="77"/>
      <c r="C936" s="61"/>
      <c r="D936" s="61"/>
      <c r="E936" s="61"/>
      <c r="F936" s="61"/>
      <c r="G936" s="61"/>
      <c r="H936" s="61"/>
      <c r="I936" s="54">
        <f>COUNTIFS('2024 -2025-2026'!$M:$M,B936,'2024 -2025-2026'!$K:$K,"Book",'2024 -2025-2026'!$G:$G,"2023")</f>
        <v>0</v>
      </c>
      <c r="J936" s="61"/>
    </row>
    <row r="937" spans="1:10" ht="15.75" customHeight="1" x14ac:dyDescent="0.2">
      <c r="A937" s="61"/>
      <c r="B937" s="77"/>
      <c r="C937" s="61"/>
      <c r="D937" s="61"/>
      <c r="E937" s="61"/>
      <c r="F937" s="61"/>
      <c r="G937" s="61"/>
      <c r="H937" s="61"/>
      <c r="I937" s="54">
        <f>COUNTIFS('2024 -2025-2026'!$M:$M,B937,'2024 -2025-2026'!$K:$K,"Book",'2024 -2025-2026'!$G:$G,"2023")</f>
        <v>0</v>
      </c>
      <c r="J937" s="61"/>
    </row>
    <row r="938" spans="1:10" ht="15.75" customHeight="1" x14ac:dyDescent="0.2">
      <c r="A938" s="61"/>
      <c r="B938" s="77"/>
      <c r="C938" s="61"/>
      <c r="D938" s="61"/>
      <c r="E938" s="61"/>
      <c r="F938" s="61"/>
      <c r="G938" s="61"/>
      <c r="H938" s="61"/>
      <c r="I938" s="54">
        <f>COUNTIFS('2024 -2025-2026'!$M:$M,B938,'2024 -2025-2026'!$K:$K,"Book",'2024 -2025-2026'!$G:$G,"2023")</f>
        <v>0</v>
      </c>
      <c r="J938" s="61"/>
    </row>
    <row r="939" spans="1:10" ht="15.75" customHeight="1" x14ac:dyDescent="0.2">
      <c r="A939" s="61"/>
      <c r="B939" s="77"/>
      <c r="C939" s="61"/>
      <c r="D939" s="61"/>
      <c r="E939" s="61"/>
      <c r="F939" s="61"/>
      <c r="G939" s="61"/>
      <c r="H939" s="61"/>
      <c r="I939" s="54">
        <f>COUNTIFS('2024 -2025-2026'!$M:$M,B939,'2024 -2025-2026'!$K:$K,"Book",'2024 -2025-2026'!$G:$G,"2023")</f>
        <v>0</v>
      </c>
      <c r="J939" s="61"/>
    </row>
    <row r="940" spans="1:10" ht="15.75" customHeight="1" x14ac:dyDescent="0.2">
      <c r="A940" s="61"/>
      <c r="B940" s="77"/>
      <c r="C940" s="61"/>
      <c r="D940" s="61"/>
      <c r="E940" s="61"/>
      <c r="F940" s="61"/>
      <c r="G940" s="61"/>
      <c r="H940" s="61"/>
      <c r="I940" s="54">
        <f>COUNTIFS('2024 -2025-2026'!$M:$M,B940,'2024 -2025-2026'!$K:$K,"Book",'2024 -2025-2026'!$G:$G,"2023")</f>
        <v>0</v>
      </c>
      <c r="J940" s="61"/>
    </row>
    <row r="941" spans="1:10" ht="15.75" customHeight="1" x14ac:dyDescent="0.2">
      <c r="A941" s="61"/>
      <c r="B941" s="77"/>
      <c r="C941" s="61"/>
      <c r="D941" s="61"/>
      <c r="E941" s="61"/>
      <c r="F941" s="61"/>
      <c r="G941" s="61"/>
      <c r="H941" s="61"/>
      <c r="I941" s="54">
        <f>COUNTIFS('2024 -2025-2026'!$M:$M,B941,'2024 -2025-2026'!$K:$K,"Book",'2024 -2025-2026'!$G:$G,"2023")</f>
        <v>0</v>
      </c>
      <c r="J941" s="61"/>
    </row>
    <row r="942" spans="1:10" ht="15.75" customHeight="1" x14ac:dyDescent="0.2">
      <c r="A942" s="61"/>
      <c r="B942" s="77"/>
      <c r="C942" s="61"/>
      <c r="D942" s="61"/>
      <c r="E942" s="61"/>
      <c r="F942" s="61"/>
      <c r="G942" s="61"/>
      <c r="H942" s="61"/>
      <c r="I942" s="54">
        <f>COUNTIFS('2024 -2025-2026'!$M:$M,B942,'2024 -2025-2026'!$K:$K,"Book",'2024 -2025-2026'!$G:$G,"2023")</f>
        <v>0</v>
      </c>
      <c r="J942" s="61"/>
    </row>
    <row r="943" spans="1:10" ht="15.75" customHeight="1" x14ac:dyDescent="0.2">
      <c r="A943" s="61"/>
      <c r="B943" s="77"/>
      <c r="C943" s="61"/>
      <c r="D943" s="61"/>
      <c r="E943" s="61"/>
      <c r="F943" s="61"/>
      <c r="G943" s="61"/>
      <c r="H943" s="61"/>
      <c r="I943" s="54">
        <f>COUNTIFS('2024 -2025-2026'!$M:$M,B943,'2024 -2025-2026'!$K:$K,"Book",'2024 -2025-2026'!$G:$G,"2023")</f>
        <v>0</v>
      </c>
      <c r="J943" s="61"/>
    </row>
    <row r="944" spans="1:10" ht="15.75" customHeight="1" x14ac:dyDescent="0.2">
      <c r="A944" s="61"/>
      <c r="B944" s="77"/>
      <c r="C944" s="61"/>
      <c r="D944" s="61"/>
      <c r="E944" s="61"/>
      <c r="F944" s="61"/>
      <c r="G944" s="61"/>
      <c r="H944" s="61"/>
      <c r="I944" s="54">
        <f>COUNTIFS('2024 -2025-2026'!$M:$M,B944,'2024 -2025-2026'!$K:$K,"Book",'2024 -2025-2026'!$G:$G,"2023")</f>
        <v>0</v>
      </c>
      <c r="J944" s="61"/>
    </row>
    <row r="945" spans="1:10" ht="15.75" customHeight="1" x14ac:dyDescent="0.2">
      <c r="A945" s="61"/>
      <c r="B945" s="77"/>
      <c r="C945" s="61"/>
      <c r="D945" s="61"/>
      <c r="E945" s="61"/>
      <c r="F945" s="61"/>
      <c r="G945" s="61"/>
      <c r="H945" s="61"/>
      <c r="I945" s="54">
        <f>COUNTIFS('2024 -2025-2026'!$M:$M,B945,'2024 -2025-2026'!$K:$K,"Book",'2024 -2025-2026'!$G:$G,"2023")</f>
        <v>0</v>
      </c>
      <c r="J945" s="61"/>
    </row>
    <row r="946" spans="1:10" ht="15.75" customHeight="1" x14ac:dyDescent="0.2">
      <c r="A946" s="61"/>
      <c r="B946" s="77"/>
      <c r="C946" s="61"/>
      <c r="D946" s="61"/>
      <c r="E946" s="61"/>
      <c r="F946" s="61"/>
      <c r="G946" s="61"/>
      <c r="H946" s="61"/>
      <c r="I946" s="54">
        <f>COUNTIFS('2024 -2025-2026'!$M:$M,B946,'2024 -2025-2026'!$K:$K,"Book",'2024 -2025-2026'!$G:$G,"2023")</f>
        <v>0</v>
      </c>
      <c r="J946" s="61"/>
    </row>
    <row r="947" spans="1:10" ht="15.75" customHeight="1" x14ac:dyDescent="0.2">
      <c r="A947" s="61"/>
      <c r="B947" s="77"/>
      <c r="C947" s="61"/>
      <c r="D947" s="61"/>
      <c r="E947" s="61"/>
      <c r="F947" s="61"/>
      <c r="G947" s="61"/>
      <c r="H947" s="61"/>
      <c r="I947" s="54">
        <f>COUNTIFS('2024 -2025-2026'!$M:$M,B947,'2024 -2025-2026'!$K:$K,"Book",'2024 -2025-2026'!$G:$G,"2023")</f>
        <v>0</v>
      </c>
      <c r="J947" s="61"/>
    </row>
    <row r="948" spans="1:10" ht="15.75" customHeight="1" x14ac:dyDescent="0.2">
      <c r="A948" s="61"/>
      <c r="B948" s="77"/>
      <c r="C948" s="61"/>
      <c r="D948" s="61"/>
      <c r="E948" s="61"/>
      <c r="F948" s="61"/>
      <c r="G948" s="61"/>
      <c r="H948" s="61"/>
      <c r="I948" s="54">
        <f>COUNTIFS('2024 -2025-2026'!$M:$M,B948,'2024 -2025-2026'!$K:$K,"Book",'2024 -2025-2026'!$G:$G,"2023")</f>
        <v>0</v>
      </c>
      <c r="J948" s="61"/>
    </row>
    <row r="949" spans="1:10" ht="15.75" customHeight="1" x14ac:dyDescent="0.2">
      <c r="A949" s="61"/>
      <c r="B949" s="77"/>
      <c r="C949" s="61"/>
      <c r="D949" s="61"/>
      <c r="E949" s="61"/>
      <c r="F949" s="61"/>
      <c r="G949" s="61"/>
      <c r="H949" s="61"/>
      <c r="I949" s="54">
        <f>COUNTIFS('2024 -2025-2026'!$M:$M,B949,'2024 -2025-2026'!$K:$K,"Book",'2024 -2025-2026'!$G:$G,"2023")</f>
        <v>0</v>
      </c>
      <c r="J949" s="61"/>
    </row>
    <row r="950" spans="1:10" ht="15.75" customHeight="1" x14ac:dyDescent="0.2">
      <c r="A950" s="61"/>
      <c r="B950" s="77"/>
      <c r="C950" s="61"/>
      <c r="D950" s="61"/>
      <c r="E950" s="61"/>
      <c r="F950" s="61"/>
      <c r="G950" s="61"/>
      <c r="H950" s="61"/>
      <c r="I950" s="54">
        <f>COUNTIFS('2024 -2025-2026'!$M:$M,B950,'2024 -2025-2026'!$K:$K,"Book",'2024 -2025-2026'!$G:$G,"2023")</f>
        <v>0</v>
      </c>
      <c r="J950" s="61"/>
    </row>
    <row r="951" spans="1:10" ht="15.75" customHeight="1" x14ac:dyDescent="0.2">
      <c r="A951" s="61"/>
      <c r="B951" s="77"/>
      <c r="C951" s="61"/>
      <c r="D951" s="61"/>
      <c r="E951" s="61"/>
      <c r="F951" s="61"/>
      <c r="G951" s="61"/>
      <c r="H951" s="61"/>
      <c r="I951" s="54">
        <f>COUNTIFS('2024 -2025-2026'!$M:$M,B951,'2024 -2025-2026'!$K:$K,"Book",'2024 -2025-2026'!$G:$G,"2023")</f>
        <v>0</v>
      </c>
      <c r="J951" s="61"/>
    </row>
    <row r="952" spans="1:10" ht="15.75" customHeight="1" x14ac:dyDescent="0.2">
      <c r="A952" s="61"/>
      <c r="B952" s="77"/>
      <c r="C952" s="61"/>
      <c r="D952" s="61"/>
      <c r="E952" s="61"/>
      <c r="F952" s="61"/>
      <c r="G952" s="61"/>
      <c r="H952" s="61"/>
      <c r="I952" s="54">
        <f>COUNTIFS('2024 -2025-2026'!$M:$M,B952,'2024 -2025-2026'!$K:$K,"Book",'2024 -2025-2026'!$G:$G,"2023")</f>
        <v>0</v>
      </c>
      <c r="J952" s="61"/>
    </row>
    <row r="953" spans="1:10" ht="15.75" customHeight="1" x14ac:dyDescent="0.2">
      <c r="A953" s="61"/>
      <c r="B953" s="77"/>
      <c r="C953" s="61"/>
      <c r="D953" s="61"/>
      <c r="E953" s="61"/>
      <c r="F953" s="61"/>
      <c r="G953" s="61"/>
      <c r="H953" s="61"/>
      <c r="I953" s="54">
        <f>COUNTIFS('2024 -2025-2026'!$M:$M,B953,'2024 -2025-2026'!$K:$K,"Book",'2024 -2025-2026'!$G:$G,"2023")</f>
        <v>0</v>
      </c>
      <c r="J953" s="61"/>
    </row>
    <row r="954" spans="1:10" ht="15.75" customHeight="1" x14ac:dyDescent="0.2">
      <c r="A954" s="61"/>
      <c r="B954" s="77"/>
      <c r="C954" s="61"/>
      <c r="D954" s="61"/>
      <c r="E954" s="61"/>
      <c r="F954" s="61"/>
      <c r="G954" s="61"/>
      <c r="H954" s="61"/>
      <c r="I954" s="54">
        <f>COUNTIFS('2024 -2025-2026'!$M:$M,B954,'2024 -2025-2026'!$K:$K,"Book",'2024 -2025-2026'!$G:$G,"2023")</f>
        <v>0</v>
      </c>
      <c r="J954" s="61"/>
    </row>
    <row r="955" spans="1:10" ht="15.75" customHeight="1" x14ac:dyDescent="0.2">
      <c r="A955" s="61"/>
      <c r="B955" s="77"/>
      <c r="C955" s="61"/>
      <c r="D955" s="61"/>
      <c r="E955" s="61"/>
      <c r="F955" s="61"/>
      <c r="G955" s="61"/>
      <c r="H955" s="61"/>
      <c r="I955" s="54">
        <f>COUNTIFS('2024 -2025-2026'!$M:$M,B955,'2024 -2025-2026'!$K:$K,"Book",'2024 -2025-2026'!$G:$G,"2023")</f>
        <v>0</v>
      </c>
      <c r="J955" s="61"/>
    </row>
    <row r="956" spans="1:10" ht="15.75" customHeight="1" x14ac:dyDescent="0.2">
      <c r="A956" s="61"/>
      <c r="B956" s="77"/>
      <c r="C956" s="61"/>
      <c r="D956" s="61"/>
      <c r="E956" s="61"/>
      <c r="F956" s="61"/>
      <c r="G956" s="61"/>
      <c r="H956" s="61"/>
      <c r="I956" s="54">
        <f>COUNTIFS('2024 -2025-2026'!$M:$M,B956,'2024 -2025-2026'!$K:$K,"Book",'2024 -2025-2026'!$G:$G,"2023")</f>
        <v>0</v>
      </c>
      <c r="J956" s="61"/>
    </row>
    <row r="957" spans="1:10" ht="15.75" customHeight="1" x14ac:dyDescent="0.2">
      <c r="A957" s="61"/>
      <c r="B957" s="77"/>
      <c r="C957" s="61"/>
      <c r="D957" s="61"/>
      <c r="E957" s="61"/>
      <c r="F957" s="61"/>
      <c r="G957" s="61"/>
      <c r="H957" s="61"/>
      <c r="I957" s="54">
        <f>COUNTIFS('2024 -2025-2026'!$M:$M,B957,'2024 -2025-2026'!$K:$K,"Book",'2024 -2025-2026'!$G:$G,"2023")</f>
        <v>0</v>
      </c>
      <c r="J957" s="61"/>
    </row>
    <row r="958" spans="1:10" ht="15.75" customHeight="1" x14ac:dyDescent="0.2">
      <c r="A958" s="61"/>
      <c r="B958" s="77"/>
      <c r="C958" s="61"/>
      <c r="D958" s="61"/>
      <c r="E958" s="61"/>
      <c r="F958" s="61"/>
      <c r="G958" s="61"/>
      <c r="H958" s="61"/>
      <c r="I958" s="54">
        <f>COUNTIFS('2024 -2025-2026'!$M:$M,B958,'2024 -2025-2026'!$K:$K,"Book",'2024 -2025-2026'!$G:$G,"2023")</f>
        <v>0</v>
      </c>
      <c r="J958" s="61"/>
    </row>
    <row r="959" spans="1:10" ht="15.75" customHeight="1" x14ac:dyDescent="0.2">
      <c r="A959" s="61"/>
      <c r="B959" s="77"/>
      <c r="C959" s="61"/>
      <c r="D959" s="61"/>
      <c r="E959" s="61"/>
      <c r="F959" s="61"/>
      <c r="G959" s="61"/>
      <c r="H959" s="61"/>
      <c r="I959" s="54">
        <f>COUNTIFS('2024 -2025-2026'!$M:$M,B959,'2024 -2025-2026'!$K:$K,"Book",'2024 -2025-2026'!$G:$G,"2023")</f>
        <v>0</v>
      </c>
      <c r="J959" s="61"/>
    </row>
    <row r="960" spans="1:10" ht="15.75" customHeight="1" x14ac:dyDescent="0.2">
      <c r="A960" s="61"/>
      <c r="B960" s="77"/>
      <c r="C960" s="61"/>
      <c r="D960" s="61"/>
      <c r="E960" s="61"/>
      <c r="F960" s="61"/>
      <c r="G960" s="61"/>
      <c r="H960" s="61"/>
      <c r="I960" s="54">
        <f>COUNTIFS('2024 -2025-2026'!$M:$M,B960,'2024 -2025-2026'!$K:$K,"Book",'2024 -2025-2026'!$G:$G,"2023")</f>
        <v>0</v>
      </c>
      <c r="J960" s="61"/>
    </row>
    <row r="961" spans="1:10" ht="15.75" customHeight="1" x14ac:dyDescent="0.2">
      <c r="A961" s="61"/>
      <c r="B961" s="77"/>
      <c r="C961" s="61"/>
      <c r="D961" s="61"/>
      <c r="E961" s="61"/>
      <c r="F961" s="61"/>
      <c r="G961" s="61"/>
      <c r="H961" s="61"/>
      <c r="I961" s="54">
        <f>COUNTIFS('2024 -2025-2026'!$M:$M,B961,'2024 -2025-2026'!$K:$K,"Book",'2024 -2025-2026'!$G:$G,"2023")</f>
        <v>0</v>
      </c>
      <c r="J961" s="61"/>
    </row>
    <row r="962" spans="1:10" ht="15.75" customHeight="1" x14ac:dyDescent="0.2">
      <c r="A962" s="61"/>
      <c r="B962" s="77"/>
      <c r="C962" s="61"/>
      <c r="D962" s="61"/>
      <c r="E962" s="61"/>
      <c r="F962" s="61"/>
      <c r="G962" s="61"/>
      <c r="H962" s="61"/>
      <c r="I962" s="54">
        <f>COUNTIFS('2024 -2025-2026'!$M:$M,B962,'2024 -2025-2026'!$K:$K,"Book",'2024 -2025-2026'!$G:$G,"2023")</f>
        <v>0</v>
      </c>
      <c r="J962" s="61"/>
    </row>
    <row r="963" spans="1:10" ht="15.75" customHeight="1" x14ac:dyDescent="0.2">
      <c r="A963" s="61"/>
      <c r="B963" s="77"/>
      <c r="C963" s="61"/>
      <c r="D963" s="61"/>
      <c r="E963" s="61"/>
      <c r="F963" s="61"/>
      <c r="G963" s="61"/>
      <c r="H963" s="61"/>
      <c r="I963" s="54">
        <f>COUNTIFS('2024 -2025-2026'!$M:$M,B963,'2024 -2025-2026'!$K:$K,"Book",'2024 -2025-2026'!$G:$G,"2023")</f>
        <v>0</v>
      </c>
      <c r="J963" s="61"/>
    </row>
    <row r="964" spans="1:10" ht="15.75" customHeight="1" x14ac:dyDescent="0.2">
      <c r="A964" s="61"/>
      <c r="B964" s="77"/>
      <c r="C964" s="61"/>
      <c r="D964" s="61"/>
      <c r="E964" s="61"/>
      <c r="F964" s="61"/>
      <c r="G964" s="61"/>
      <c r="H964" s="61"/>
      <c r="I964" s="54">
        <f>COUNTIFS('2024 -2025-2026'!$M:$M,B964,'2024 -2025-2026'!$K:$K,"Book",'2024 -2025-2026'!$G:$G,"2023")</f>
        <v>0</v>
      </c>
      <c r="J964" s="61"/>
    </row>
    <row r="965" spans="1:10" ht="15.75" customHeight="1" x14ac:dyDescent="0.2">
      <c r="A965" s="61"/>
      <c r="B965" s="77"/>
      <c r="C965" s="61"/>
      <c r="D965" s="61"/>
      <c r="E965" s="61"/>
      <c r="F965" s="61"/>
      <c r="G965" s="61"/>
      <c r="H965" s="61"/>
      <c r="I965" s="54">
        <f>COUNTIFS('2024 -2025-2026'!$M:$M,B965,'2024 -2025-2026'!$K:$K,"Book",'2024 -2025-2026'!$G:$G,"2023")</f>
        <v>0</v>
      </c>
      <c r="J965" s="61"/>
    </row>
    <row r="966" spans="1:10" ht="15.75" customHeight="1" x14ac:dyDescent="0.2">
      <c r="A966" s="61"/>
      <c r="B966" s="77"/>
      <c r="C966" s="61"/>
      <c r="D966" s="61"/>
      <c r="E966" s="61"/>
      <c r="F966" s="61"/>
      <c r="G966" s="61"/>
      <c r="H966" s="61"/>
      <c r="I966" s="54">
        <f>COUNTIFS('2024 -2025-2026'!$M:$M,B966,'2024 -2025-2026'!$K:$K,"Book",'2024 -2025-2026'!$G:$G,"2023")</f>
        <v>0</v>
      </c>
      <c r="J966" s="61"/>
    </row>
    <row r="967" spans="1:10" ht="15.75" customHeight="1" x14ac:dyDescent="0.2">
      <c r="A967" s="61"/>
      <c r="B967" s="77"/>
      <c r="C967" s="61"/>
      <c r="D967" s="61"/>
      <c r="E967" s="61"/>
      <c r="F967" s="61"/>
      <c r="G967" s="61"/>
      <c r="H967" s="61"/>
      <c r="I967" s="54">
        <f>COUNTIFS('2024 -2025-2026'!$M:$M,B967,'2024 -2025-2026'!$K:$K,"Book",'2024 -2025-2026'!$G:$G,"2023")</f>
        <v>0</v>
      </c>
      <c r="J967" s="61"/>
    </row>
    <row r="968" spans="1:10" ht="15.75" customHeight="1" x14ac:dyDescent="0.2">
      <c r="A968" s="61"/>
      <c r="B968" s="77"/>
      <c r="C968" s="61"/>
      <c r="D968" s="61"/>
      <c r="E968" s="61"/>
      <c r="F968" s="61"/>
      <c r="G968" s="61"/>
      <c r="H968" s="61"/>
      <c r="I968" s="54">
        <f>COUNTIFS('2024 -2025-2026'!$M:$M,B968,'2024 -2025-2026'!$K:$K,"Book",'2024 -2025-2026'!$G:$G,"2023")</f>
        <v>0</v>
      </c>
      <c r="J968" s="61"/>
    </row>
    <row r="969" spans="1:10" ht="15.75" customHeight="1" x14ac:dyDescent="0.2">
      <c r="A969" s="61"/>
      <c r="B969" s="77"/>
      <c r="C969" s="61"/>
      <c r="D969" s="61"/>
      <c r="E969" s="61"/>
      <c r="F969" s="61"/>
      <c r="G969" s="61"/>
      <c r="H969" s="61"/>
      <c r="I969" s="54">
        <f>COUNTIFS('2024 -2025-2026'!$M:$M,B969,'2024 -2025-2026'!$K:$K,"Book",'2024 -2025-2026'!$G:$G,"2023")</f>
        <v>0</v>
      </c>
      <c r="J969" s="61"/>
    </row>
    <row r="970" spans="1:10" ht="15.75" customHeight="1" x14ac:dyDescent="0.2">
      <c r="A970" s="61"/>
      <c r="B970" s="77"/>
      <c r="C970" s="61"/>
      <c r="D970" s="61"/>
      <c r="E970" s="61"/>
      <c r="F970" s="61"/>
      <c r="G970" s="61"/>
      <c r="H970" s="61"/>
      <c r="I970" s="54">
        <f>COUNTIFS('2024 -2025-2026'!$M:$M,B970,'2024 -2025-2026'!$K:$K,"Book",'2024 -2025-2026'!$G:$G,"2023")</f>
        <v>0</v>
      </c>
      <c r="J970" s="61"/>
    </row>
    <row r="971" spans="1:10" ht="15.75" customHeight="1" x14ac:dyDescent="0.2">
      <c r="A971" s="61"/>
      <c r="B971" s="77"/>
      <c r="C971" s="61"/>
      <c r="D971" s="61"/>
      <c r="E971" s="61"/>
      <c r="F971" s="61"/>
      <c r="G971" s="61"/>
      <c r="H971" s="61"/>
      <c r="I971" s="54">
        <f>COUNTIFS('2024 -2025-2026'!$M:$M,B971,'2024 -2025-2026'!$K:$K,"Book",'2024 -2025-2026'!$G:$G,"2023")</f>
        <v>0</v>
      </c>
      <c r="J971" s="61"/>
    </row>
    <row r="972" spans="1:10" ht="15.75" customHeight="1" x14ac:dyDescent="0.2">
      <c r="A972" s="61"/>
      <c r="B972" s="77"/>
      <c r="C972" s="61"/>
      <c r="D972" s="61"/>
      <c r="E972" s="61"/>
      <c r="F972" s="61"/>
      <c r="G972" s="61"/>
      <c r="H972" s="61"/>
      <c r="I972" s="54">
        <f>COUNTIFS('2024 -2025-2026'!$M:$M,B972,'2024 -2025-2026'!$K:$K,"Book",'2024 -2025-2026'!$G:$G,"2023")</f>
        <v>0</v>
      </c>
      <c r="J972" s="61"/>
    </row>
    <row r="973" spans="1:10" ht="15.75" customHeight="1" x14ac:dyDescent="0.2">
      <c r="A973" s="61"/>
      <c r="B973" s="77"/>
      <c r="C973" s="61"/>
      <c r="D973" s="61"/>
      <c r="E973" s="61"/>
      <c r="F973" s="61"/>
      <c r="G973" s="61"/>
      <c r="H973" s="61"/>
      <c r="I973" s="54">
        <f>COUNTIFS('2024 -2025-2026'!$M:$M,B973,'2024 -2025-2026'!$K:$K,"Book",'2024 -2025-2026'!$G:$G,"2023")</f>
        <v>0</v>
      </c>
      <c r="J973" s="61"/>
    </row>
    <row r="974" spans="1:10" ht="15.75" customHeight="1" x14ac:dyDescent="0.2">
      <c r="A974" s="61"/>
      <c r="B974" s="77"/>
      <c r="C974" s="61"/>
      <c r="D974" s="61"/>
      <c r="E974" s="61"/>
      <c r="F974" s="61"/>
      <c r="G974" s="61"/>
      <c r="H974" s="61"/>
      <c r="I974" s="54">
        <f>COUNTIFS('2024 -2025-2026'!$M:$M,B974,'2024 -2025-2026'!$K:$K,"Book",'2024 -2025-2026'!$G:$G,"2023")</f>
        <v>0</v>
      </c>
      <c r="J974" s="61"/>
    </row>
    <row r="975" spans="1:10" ht="15.75" customHeight="1" x14ac:dyDescent="0.2">
      <c r="A975" s="61"/>
      <c r="B975" s="77"/>
      <c r="C975" s="61"/>
      <c r="D975" s="61"/>
      <c r="E975" s="61"/>
      <c r="F975" s="61"/>
      <c r="G975" s="61"/>
      <c r="H975" s="61"/>
      <c r="I975" s="54">
        <f>COUNTIFS('2024 -2025-2026'!$M:$M,B975,'2024 -2025-2026'!$K:$K,"Book",'2024 -2025-2026'!$G:$G,"2023")</f>
        <v>0</v>
      </c>
      <c r="J975" s="61"/>
    </row>
    <row r="976" spans="1:10" ht="15.75" customHeight="1" x14ac:dyDescent="0.2">
      <c r="A976" s="61"/>
      <c r="B976" s="77"/>
      <c r="C976" s="61"/>
      <c r="D976" s="61"/>
      <c r="E976" s="61"/>
      <c r="F976" s="61"/>
      <c r="G976" s="61"/>
      <c r="H976" s="61"/>
      <c r="I976" s="54">
        <f>COUNTIFS('2024 -2025-2026'!$M:$M,B976,'2024 -2025-2026'!$K:$K,"Book",'2024 -2025-2026'!$G:$G,"2023")</f>
        <v>0</v>
      </c>
      <c r="J976" s="61"/>
    </row>
    <row r="977" spans="1:10" ht="15.75" customHeight="1" x14ac:dyDescent="0.2">
      <c r="A977" s="61"/>
      <c r="B977" s="77"/>
      <c r="C977" s="61"/>
      <c r="D977" s="61"/>
      <c r="E977" s="61"/>
      <c r="F977" s="61"/>
      <c r="G977" s="61"/>
      <c r="H977" s="61"/>
      <c r="I977" s="54">
        <f>COUNTIFS('2024 -2025-2026'!$M:$M,B977,'2024 -2025-2026'!$K:$K,"Book",'2024 -2025-2026'!$G:$G,"2023")</f>
        <v>0</v>
      </c>
      <c r="J977" s="61"/>
    </row>
    <row r="978" spans="1:10" ht="15.75" customHeight="1" x14ac:dyDescent="0.2">
      <c r="A978" s="61"/>
      <c r="B978" s="77"/>
      <c r="C978" s="61"/>
      <c r="D978" s="61"/>
      <c r="E978" s="61"/>
      <c r="F978" s="61"/>
      <c r="G978" s="61"/>
      <c r="H978" s="61"/>
      <c r="I978" s="54">
        <f>COUNTIFS('2024 -2025-2026'!$M:$M,B978,'2024 -2025-2026'!$K:$K,"Book",'2024 -2025-2026'!$G:$G,"2023")</f>
        <v>0</v>
      </c>
      <c r="J978" s="61"/>
    </row>
    <row r="979" spans="1:10" ht="15.75" customHeight="1" x14ac:dyDescent="0.2">
      <c r="A979" s="61"/>
      <c r="B979" s="77"/>
      <c r="C979" s="61"/>
      <c r="D979" s="61"/>
      <c r="E979" s="61"/>
      <c r="F979" s="61"/>
      <c r="G979" s="61"/>
      <c r="H979" s="61"/>
      <c r="I979" s="54">
        <f>COUNTIFS('2024 -2025-2026'!$M:$M,B979,'2024 -2025-2026'!$K:$K,"Book",'2024 -2025-2026'!$G:$G,"2023")</f>
        <v>0</v>
      </c>
      <c r="J979" s="61"/>
    </row>
    <row r="980" spans="1:10" ht="15.75" customHeight="1" x14ac:dyDescent="0.2">
      <c r="A980" s="61"/>
      <c r="B980" s="77"/>
      <c r="C980" s="61"/>
      <c r="D980" s="61"/>
      <c r="E980" s="61"/>
      <c r="F980" s="61"/>
      <c r="G980" s="61"/>
      <c r="H980" s="61"/>
      <c r="I980" s="54">
        <f>COUNTIFS('2024 -2025-2026'!$M:$M,B980,'2024 -2025-2026'!$K:$K,"Book",'2024 -2025-2026'!$G:$G,"2023")</f>
        <v>0</v>
      </c>
      <c r="J980" s="61"/>
    </row>
    <row r="981" spans="1:10" ht="15.75" customHeight="1" x14ac:dyDescent="0.2">
      <c r="A981" s="61"/>
      <c r="B981" s="77"/>
      <c r="C981" s="61"/>
      <c r="D981" s="61"/>
      <c r="E981" s="61"/>
      <c r="F981" s="61"/>
      <c r="G981" s="61"/>
      <c r="H981" s="61"/>
      <c r="I981" s="54">
        <f>COUNTIFS('2024 -2025-2026'!$M:$M,B981,'2024 -2025-2026'!$K:$K,"Book",'2024 -2025-2026'!$G:$G,"2023")</f>
        <v>0</v>
      </c>
      <c r="J981" s="61"/>
    </row>
    <row r="982" spans="1:10" ht="15.75" customHeight="1" x14ac:dyDescent="0.2">
      <c r="A982" s="61"/>
      <c r="B982" s="77"/>
      <c r="C982" s="61"/>
      <c r="D982" s="61"/>
      <c r="E982" s="61"/>
      <c r="F982" s="61"/>
      <c r="G982" s="61"/>
      <c r="H982" s="61"/>
      <c r="I982" s="54">
        <f>COUNTIFS('2024 -2025-2026'!$M:$M,B982,'2024 -2025-2026'!$K:$K,"Book",'2024 -2025-2026'!$G:$G,"2023")</f>
        <v>0</v>
      </c>
      <c r="J982" s="61"/>
    </row>
    <row r="983" spans="1:10" ht="15.75" customHeight="1" x14ac:dyDescent="0.2">
      <c r="A983" s="61"/>
      <c r="B983" s="77"/>
      <c r="C983" s="61"/>
      <c r="D983" s="61"/>
      <c r="E983" s="61"/>
      <c r="F983" s="61"/>
      <c r="G983" s="61"/>
      <c r="H983" s="61"/>
      <c r="I983" s="54">
        <f>COUNTIFS('2024 -2025-2026'!$M:$M,B983,'2024 -2025-2026'!$K:$K,"Book",'2024 -2025-2026'!$G:$G,"2023")</f>
        <v>0</v>
      </c>
      <c r="J983" s="61"/>
    </row>
    <row r="984" spans="1:10" ht="15.75" customHeight="1" x14ac:dyDescent="0.2">
      <c r="A984" s="61"/>
      <c r="B984" s="77"/>
      <c r="C984" s="61"/>
      <c r="D984" s="61"/>
      <c r="E984" s="61"/>
      <c r="F984" s="61"/>
      <c r="G984" s="61"/>
      <c r="H984" s="61"/>
      <c r="I984" s="54">
        <f>COUNTIFS('2024 -2025-2026'!$M:$M,B984,'2024 -2025-2026'!$K:$K,"Book",'2024 -2025-2026'!$G:$G,"2023")</f>
        <v>0</v>
      </c>
      <c r="J984" s="61"/>
    </row>
    <row r="985" spans="1:10" ht="15.75" customHeight="1" x14ac:dyDescent="0.2">
      <c r="A985" s="61"/>
      <c r="B985" s="77"/>
      <c r="C985" s="61"/>
      <c r="D985" s="61"/>
      <c r="E985" s="61"/>
      <c r="F985" s="61"/>
      <c r="G985" s="61"/>
      <c r="H985" s="61"/>
      <c r="I985" s="54">
        <f>COUNTIFS('2024 -2025-2026'!$M:$M,B985,'2024 -2025-2026'!$K:$K,"Book",'2024 -2025-2026'!$G:$G,"2023")</f>
        <v>0</v>
      </c>
      <c r="J985" s="61"/>
    </row>
    <row r="986" spans="1:10" ht="15.75" customHeight="1" x14ac:dyDescent="0.2">
      <c r="A986" s="61"/>
      <c r="B986" s="77"/>
      <c r="C986" s="61"/>
      <c r="D986" s="61"/>
      <c r="E986" s="61"/>
      <c r="F986" s="61"/>
      <c r="G986" s="61"/>
      <c r="H986" s="61"/>
      <c r="I986" s="54">
        <f>COUNTIFS('2024 -2025-2026'!$M:$M,B986,'2024 -2025-2026'!$K:$K,"Book",'2024 -2025-2026'!$G:$G,"2023")</f>
        <v>0</v>
      </c>
      <c r="J986" s="61"/>
    </row>
    <row r="987" spans="1:10" ht="15.75" customHeight="1" x14ac:dyDescent="0.2">
      <c r="A987" s="61"/>
      <c r="B987" s="77"/>
      <c r="C987" s="61"/>
      <c r="D987" s="61"/>
      <c r="E987" s="61"/>
      <c r="F987" s="61"/>
      <c r="G987" s="61"/>
      <c r="H987" s="61"/>
      <c r="I987" s="54">
        <f>COUNTIFS('2024 -2025-2026'!$M:$M,B987,'2024 -2025-2026'!$K:$K,"Book",'2024 -2025-2026'!$G:$G,"2023")</f>
        <v>0</v>
      </c>
      <c r="J987" s="61"/>
    </row>
    <row r="988" spans="1:10" ht="15.75" customHeight="1" x14ac:dyDescent="0.2">
      <c r="A988" s="61"/>
      <c r="B988" s="77"/>
      <c r="C988" s="61"/>
      <c r="D988" s="61"/>
      <c r="E988" s="61"/>
      <c r="F988" s="61"/>
      <c r="G988" s="61"/>
      <c r="H988" s="61"/>
      <c r="I988" s="54">
        <f>COUNTIFS('2024 -2025-2026'!$M:$M,B988,'2024 -2025-2026'!$K:$K,"Book",'2024 -2025-2026'!$G:$G,"2023")</f>
        <v>0</v>
      </c>
      <c r="J988" s="61"/>
    </row>
    <row r="989" spans="1:10" ht="15.75" customHeight="1" x14ac:dyDescent="0.2">
      <c r="A989" s="61"/>
      <c r="B989" s="77"/>
      <c r="C989" s="61"/>
      <c r="D989" s="61"/>
      <c r="E989" s="61"/>
      <c r="F989" s="61"/>
      <c r="G989" s="61"/>
      <c r="H989" s="61"/>
      <c r="I989" s="54">
        <f>COUNTIFS('2024 -2025-2026'!$M:$M,B989,'2024 -2025-2026'!$K:$K,"Book",'2024 -2025-2026'!$G:$G,"2023")</f>
        <v>0</v>
      </c>
      <c r="J989" s="61"/>
    </row>
    <row r="990" spans="1:10" ht="15.75" customHeight="1" x14ac:dyDescent="0.2">
      <c r="A990" s="61"/>
      <c r="B990" s="77"/>
      <c r="C990" s="61"/>
      <c r="D990" s="61"/>
      <c r="E990" s="61"/>
      <c r="F990" s="61"/>
      <c r="G990" s="61"/>
      <c r="H990" s="61"/>
      <c r="I990" s="54">
        <f>COUNTIFS('2024 -2025-2026'!$M:$M,B990,'2024 -2025-2026'!$K:$K,"Book",'2024 -2025-2026'!$G:$G,"2023")</f>
        <v>0</v>
      </c>
      <c r="J990" s="61"/>
    </row>
    <row r="991" spans="1:10" ht="15.75" customHeight="1" x14ac:dyDescent="0.2">
      <c r="A991" s="61"/>
      <c r="B991" s="77"/>
      <c r="C991" s="61"/>
      <c r="D991" s="61"/>
      <c r="E991" s="61"/>
      <c r="F991" s="61"/>
      <c r="G991" s="61"/>
      <c r="H991" s="61"/>
      <c r="I991" s="54">
        <f>COUNTIFS('2024 -2025-2026'!$M:$M,B991,'2024 -2025-2026'!$K:$K,"Book",'2024 -2025-2026'!$G:$G,"2023")</f>
        <v>0</v>
      </c>
      <c r="J991" s="61"/>
    </row>
    <row r="992" spans="1:10" ht="15.75" customHeight="1" x14ac:dyDescent="0.2">
      <c r="A992" s="61"/>
      <c r="B992" s="77"/>
      <c r="C992" s="61"/>
      <c r="D992" s="61"/>
      <c r="E992" s="61"/>
      <c r="F992" s="61"/>
      <c r="G992" s="61"/>
      <c r="H992" s="61"/>
      <c r="I992" s="54">
        <f>COUNTIFS('2024 -2025-2026'!$M:$M,B992,'2024 -2025-2026'!$K:$K,"Book",'2024 -2025-2026'!$G:$G,"2023")</f>
        <v>0</v>
      </c>
      <c r="J992" s="61"/>
    </row>
    <row r="993" spans="1:10" ht="15.75" customHeight="1" x14ac:dyDescent="0.2">
      <c r="A993" s="61"/>
      <c r="B993" s="77"/>
      <c r="C993" s="61"/>
      <c r="D993" s="61"/>
      <c r="E993" s="61"/>
      <c r="F993" s="61"/>
      <c r="G993" s="61"/>
      <c r="H993" s="61"/>
      <c r="I993" s="54">
        <f>COUNTIFS('2024 -2025-2026'!$M:$M,B993,'2024 -2025-2026'!$K:$K,"Book",'2024 -2025-2026'!$G:$G,"2023")</f>
        <v>0</v>
      </c>
      <c r="J993" s="61"/>
    </row>
    <row r="994" spans="1:10" ht="15.75" customHeight="1" x14ac:dyDescent="0.2">
      <c r="A994" s="61"/>
      <c r="B994" s="77"/>
      <c r="C994" s="61"/>
      <c r="D994" s="61"/>
      <c r="E994" s="61"/>
      <c r="F994" s="61"/>
      <c r="G994" s="61"/>
      <c r="H994" s="61"/>
      <c r="I994" s="54">
        <f>COUNTIFS('2024 -2025-2026'!$M:$M,B994,'2024 -2025-2026'!$K:$K,"Book",'2024 -2025-2026'!$G:$G,"2023")</f>
        <v>0</v>
      </c>
      <c r="J994" s="61"/>
    </row>
    <row r="995" spans="1:10" ht="15.75" customHeight="1" x14ac:dyDescent="0.2">
      <c r="A995" s="61"/>
      <c r="B995" s="77"/>
      <c r="C995" s="61"/>
      <c r="D995" s="61"/>
      <c r="E995" s="61"/>
      <c r="F995" s="61"/>
      <c r="G995" s="61"/>
      <c r="H995" s="61"/>
      <c r="I995" s="54">
        <f>COUNTIFS('2024 -2025-2026'!$M:$M,B995,'2024 -2025-2026'!$K:$K,"Book",'2024 -2025-2026'!$G:$G,"2023")</f>
        <v>0</v>
      </c>
      <c r="J995" s="61"/>
    </row>
    <row r="996" spans="1:10" ht="15.75" customHeight="1" x14ac:dyDescent="0.2">
      <c r="A996" s="61"/>
      <c r="B996" s="77"/>
      <c r="C996" s="61"/>
      <c r="D996" s="61"/>
      <c r="E996" s="61"/>
      <c r="F996" s="61"/>
      <c r="G996" s="61"/>
      <c r="H996" s="61"/>
      <c r="I996" s="54">
        <f>COUNTIFS('2024 -2025-2026'!$M:$M,B996,'2024 -2025-2026'!$K:$K,"Book",'2024 -2025-2026'!$G:$G,"2023")</f>
        <v>0</v>
      </c>
      <c r="J996" s="61"/>
    </row>
    <row r="997" spans="1:10" ht="15.75" customHeight="1" x14ac:dyDescent="0.2">
      <c r="A997" s="61"/>
      <c r="B997" s="77"/>
      <c r="C997" s="61"/>
      <c r="D997" s="61"/>
      <c r="E997" s="61"/>
      <c r="F997" s="61"/>
      <c r="G997" s="61"/>
      <c r="H997" s="61"/>
      <c r="I997" s="54">
        <f>COUNTIFS('2024 -2025-2026'!$M:$M,B997,'2024 -2025-2026'!$K:$K,"Book",'2024 -2025-2026'!$G:$G,"2023")</f>
        <v>0</v>
      </c>
      <c r="J997" s="61"/>
    </row>
    <row r="998" spans="1:10" ht="15.75" customHeight="1" x14ac:dyDescent="0.2">
      <c r="A998" s="61"/>
      <c r="B998" s="77"/>
      <c r="C998" s="61"/>
      <c r="D998" s="61"/>
      <c r="E998" s="61"/>
      <c r="F998" s="61"/>
      <c r="G998" s="61"/>
      <c r="H998" s="61"/>
      <c r="I998" s="54">
        <f>COUNTIFS('2024 -2025-2026'!$M:$M,B998,'2024 -2025-2026'!$K:$K,"Book",'2024 -2025-2026'!$G:$G,"2023")</f>
        <v>0</v>
      </c>
      <c r="J998" s="61"/>
    </row>
    <row r="999" spans="1:10" ht="15.75" customHeight="1" x14ac:dyDescent="0.2">
      <c r="A999" s="61"/>
      <c r="B999" s="77"/>
      <c r="C999" s="61"/>
      <c r="D999" s="61"/>
      <c r="E999" s="61"/>
      <c r="F999" s="61"/>
      <c r="G999" s="61"/>
      <c r="H999" s="61"/>
      <c r="I999" s="54">
        <f>COUNTIFS('2024 -2025-2026'!$M:$M,B999,'2024 -2025-2026'!$K:$K,"Book",'2024 -2025-2026'!$G:$G,"2023")</f>
        <v>0</v>
      </c>
      <c r="J999" s="61"/>
    </row>
    <row r="1000" spans="1:10" ht="15.75" customHeight="1" x14ac:dyDescent="0.2">
      <c r="A1000" s="61"/>
      <c r="B1000" s="77"/>
      <c r="C1000" s="61"/>
      <c r="D1000" s="61"/>
      <c r="E1000" s="61"/>
      <c r="F1000" s="61"/>
      <c r="G1000" s="61"/>
      <c r="H1000" s="61"/>
      <c r="I1000" s="54">
        <f>COUNTIFS('2024 -2025-2026'!$M:$M,B1000,'2024 -2025-2026'!$K:$K,"Book",'2024 -2025-2026'!$G:$G,"2023")</f>
        <v>0</v>
      </c>
      <c r="J1000" s="61"/>
    </row>
    <row r="1001" spans="1:10" ht="15.75" customHeight="1" x14ac:dyDescent="0.2">
      <c r="A1001" s="61"/>
      <c r="B1001" s="77"/>
      <c r="C1001" s="61"/>
      <c r="D1001" s="61"/>
      <c r="E1001" s="61"/>
      <c r="F1001" s="61"/>
      <c r="G1001" s="61"/>
      <c r="H1001" s="61"/>
      <c r="I1001" s="54">
        <f>COUNTIFS('2024 -2025-2026'!$M:$M,B1001,'2024 -2025-2026'!$K:$K,"Book",'2024 -2025-2026'!$G:$G,"2023")</f>
        <v>0</v>
      </c>
      <c r="J1001" s="61"/>
    </row>
    <row r="1002" spans="1:10" ht="15.75" customHeight="1" x14ac:dyDescent="0.2">
      <c r="A1002" s="61"/>
      <c r="B1002" s="77"/>
      <c r="C1002" s="61"/>
      <c r="D1002" s="61"/>
      <c r="E1002" s="61"/>
      <c r="F1002" s="61"/>
      <c r="G1002" s="61"/>
      <c r="H1002" s="61"/>
      <c r="I1002" s="54">
        <f>COUNTIFS('2024 -2025-2026'!$M:$M,B1002,'2024 -2025-2026'!$K:$K,"Book",'2024 -2025-2026'!$G:$G,"2023")</f>
        <v>0</v>
      </c>
      <c r="J1002" s="61"/>
    </row>
    <row r="1003" spans="1:10" ht="15.75" customHeight="1" x14ac:dyDescent="0.2">
      <c r="A1003" s="61"/>
      <c r="B1003" s="77"/>
      <c r="C1003" s="61"/>
      <c r="D1003" s="61"/>
      <c r="E1003" s="61"/>
      <c r="F1003" s="61"/>
      <c r="G1003" s="61"/>
      <c r="H1003" s="61"/>
      <c r="I1003" s="54">
        <f>COUNTIFS('2024 -2025-2026'!$M:$M,B1003,'2024 -2025-2026'!$K:$K,"Book",'2024 -2025-2026'!$G:$G,"2023")</f>
        <v>0</v>
      </c>
      <c r="J1003" s="61"/>
    </row>
    <row r="1004" spans="1:10" ht="15.75" customHeight="1" x14ac:dyDescent="0.2">
      <c r="A1004" s="61"/>
      <c r="B1004" s="77"/>
      <c r="C1004" s="61"/>
      <c r="D1004" s="61"/>
      <c r="E1004" s="61"/>
      <c r="F1004" s="61"/>
      <c r="G1004" s="61"/>
      <c r="H1004" s="61"/>
      <c r="I1004" s="54">
        <f>COUNTIFS('2024 -2025-2026'!$M:$M,B1004,'2024 -2025-2026'!$K:$K,"Book",'2024 -2025-2026'!$G:$G,"2023")</f>
        <v>0</v>
      </c>
      <c r="J1004" s="61"/>
    </row>
    <row r="1005" spans="1:10" ht="15.75" customHeight="1" x14ac:dyDescent="0.2">
      <c r="A1005" s="61"/>
      <c r="B1005" s="77"/>
      <c r="C1005" s="61"/>
      <c r="D1005" s="61"/>
      <c r="E1005" s="61"/>
      <c r="F1005" s="61"/>
      <c r="G1005" s="61"/>
      <c r="H1005" s="61"/>
      <c r="I1005" s="54">
        <f>COUNTIFS('2024 -2025-2026'!$M:$M,B1005,'2024 -2025-2026'!$K:$K,"Book",'2024 -2025-2026'!$G:$G,"2023")</f>
        <v>0</v>
      </c>
      <c r="J1005" s="61"/>
    </row>
    <row r="1006" spans="1:10" ht="15.75" customHeight="1" x14ac:dyDescent="0.2">
      <c r="A1006" s="61"/>
      <c r="B1006" s="77"/>
      <c r="C1006" s="61"/>
      <c r="D1006" s="61"/>
      <c r="E1006" s="61"/>
      <c r="F1006" s="61"/>
      <c r="G1006" s="61"/>
      <c r="H1006" s="61"/>
      <c r="I1006" s="54">
        <f>COUNTIFS('2024 -2025-2026'!$M:$M,B1006,'2024 -2025-2026'!$K:$K,"Book",'2024 -2025-2026'!$G:$G,"2023")</f>
        <v>0</v>
      </c>
      <c r="J1006" s="61"/>
    </row>
    <row r="1007" spans="1:10" ht="15.75" customHeight="1" x14ac:dyDescent="0.2">
      <c r="A1007" s="61"/>
      <c r="B1007" s="77"/>
      <c r="C1007" s="61"/>
      <c r="D1007" s="61"/>
      <c r="E1007" s="61"/>
      <c r="F1007" s="61"/>
      <c r="G1007" s="61"/>
      <c r="H1007" s="61"/>
      <c r="I1007" s="54">
        <f>COUNTIFS('2024 -2025-2026'!$M:$M,B1007,'2024 -2025-2026'!$K:$K,"Book",'2024 -2025-2026'!$G:$G,"2023")</f>
        <v>0</v>
      </c>
      <c r="J1007" s="61"/>
    </row>
    <row r="1008" spans="1:10" ht="15.75" customHeight="1" x14ac:dyDescent="0.2">
      <c r="A1008" s="61"/>
      <c r="B1008" s="77"/>
      <c r="C1008" s="61"/>
      <c r="D1008" s="61"/>
      <c r="E1008" s="61"/>
      <c r="F1008" s="61"/>
      <c r="G1008" s="61"/>
      <c r="H1008" s="61"/>
      <c r="I1008" s="54">
        <f>COUNTIFS('2024 -2025-2026'!$M:$M,B1008,'2024 -2025-2026'!$K:$K,"Book",'2024 -2025-2026'!$G:$G,"2023")</f>
        <v>0</v>
      </c>
      <c r="J1008" s="61"/>
    </row>
    <row r="1009" spans="1:10" ht="15.75" customHeight="1" x14ac:dyDescent="0.2">
      <c r="A1009" s="61"/>
      <c r="B1009" s="77"/>
      <c r="C1009" s="61"/>
      <c r="D1009" s="61"/>
      <c r="E1009" s="61"/>
      <c r="F1009" s="61"/>
      <c r="G1009" s="61"/>
      <c r="H1009" s="61"/>
      <c r="I1009" s="54">
        <f>COUNTIFS('2024 -2025-2026'!$M:$M,B1009,'2024 -2025-2026'!$K:$K,"Book",'2024 -2025-2026'!$G:$G,"2023")</f>
        <v>0</v>
      </c>
      <c r="J1009" s="61"/>
    </row>
    <row r="1010" spans="1:10" ht="15.75" customHeight="1" x14ac:dyDescent="0.2">
      <c r="A1010" s="61"/>
      <c r="B1010" s="77"/>
      <c r="C1010" s="61"/>
      <c r="D1010" s="61"/>
      <c r="E1010" s="61"/>
      <c r="F1010" s="61"/>
      <c r="G1010" s="61"/>
      <c r="H1010" s="61"/>
      <c r="I1010" s="54">
        <f>COUNTIFS('2024 -2025-2026'!$M:$M,B1010,'2024 -2025-2026'!$K:$K,"Book",'2024 -2025-2026'!$G:$G,"2023")</f>
        <v>0</v>
      </c>
      <c r="J1010" s="61"/>
    </row>
    <row r="1011" spans="1:10" ht="15.75" customHeight="1" x14ac:dyDescent="0.2">
      <c r="A1011" s="61"/>
      <c r="B1011" s="77"/>
      <c r="C1011" s="61"/>
      <c r="D1011" s="61"/>
      <c r="E1011" s="61"/>
      <c r="F1011" s="61"/>
      <c r="G1011" s="61"/>
      <c r="H1011" s="61"/>
      <c r="I1011" s="54">
        <f>COUNTIFS('2024 -2025-2026'!$M:$M,B1011,'2024 -2025-2026'!$K:$K,"Book",'2024 -2025-2026'!$G:$G,"2023")</f>
        <v>0</v>
      </c>
      <c r="J1011" s="61"/>
    </row>
    <row r="1012" spans="1:10" ht="15.75" customHeight="1" x14ac:dyDescent="0.2">
      <c r="A1012" s="61"/>
      <c r="B1012" s="77"/>
      <c r="C1012" s="61"/>
      <c r="D1012" s="61"/>
      <c r="E1012" s="61"/>
      <c r="F1012" s="61"/>
      <c r="G1012" s="61"/>
      <c r="H1012" s="61"/>
      <c r="I1012" s="54">
        <f>COUNTIFS('2024 -2025-2026'!$M:$M,B1012,'2024 -2025-2026'!$K:$K,"Book",'2024 -2025-2026'!$G:$G,"2023")</f>
        <v>0</v>
      </c>
      <c r="J1012" s="61"/>
    </row>
    <row r="1013" spans="1:10" ht="15.75" customHeight="1" x14ac:dyDescent="0.2">
      <c r="A1013" s="61"/>
      <c r="B1013" s="77"/>
      <c r="C1013" s="61"/>
      <c r="D1013" s="61"/>
      <c r="E1013" s="61"/>
      <c r="F1013" s="61"/>
      <c r="G1013" s="61"/>
      <c r="H1013" s="61"/>
      <c r="I1013" s="54">
        <f>COUNTIFS('2024 -2025-2026'!$M:$M,B1013,'2024 -2025-2026'!$K:$K,"Book",'2024 -2025-2026'!$G:$G,"2023")</f>
        <v>0</v>
      </c>
      <c r="J1013" s="61"/>
    </row>
    <row r="1014" spans="1:10" ht="15.75" customHeight="1" x14ac:dyDescent="0.2">
      <c r="A1014" s="61"/>
      <c r="B1014" s="77"/>
      <c r="C1014" s="61"/>
      <c r="D1014" s="61"/>
      <c r="E1014" s="61"/>
      <c r="F1014" s="61"/>
      <c r="G1014" s="61"/>
      <c r="H1014" s="61"/>
      <c r="I1014" s="54">
        <f>COUNTIFS('2024 -2025-2026'!$M:$M,B1014,'2024 -2025-2026'!$K:$K,"Book",'2024 -2025-2026'!$G:$G,"2023")</f>
        <v>0</v>
      </c>
      <c r="J1014" s="61"/>
    </row>
    <row r="1015" spans="1:10" ht="15.75" customHeight="1" x14ac:dyDescent="0.2">
      <c r="A1015" s="61"/>
      <c r="B1015" s="77"/>
      <c r="C1015" s="61"/>
      <c r="D1015" s="61"/>
      <c r="E1015" s="61"/>
      <c r="F1015" s="61"/>
      <c r="G1015" s="61"/>
      <c r="H1015" s="61"/>
      <c r="I1015" s="54">
        <f>COUNTIFS('2024 -2025-2026'!$M:$M,B1015,'2024 -2025-2026'!$K:$K,"Book",'2024 -2025-2026'!$G:$G,"2023")</f>
        <v>0</v>
      </c>
      <c r="J1015" s="61"/>
    </row>
    <row r="1016" spans="1:10" ht="15.75" customHeight="1" x14ac:dyDescent="0.2">
      <c r="A1016" s="61"/>
      <c r="B1016" s="77"/>
      <c r="C1016" s="61"/>
      <c r="D1016" s="61"/>
      <c r="E1016" s="61"/>
      <c r="F1016" s="61"/>
      <c r="G1016" s="61"/>
      <c r="H1016" s="61"/>
      <c r="I1016" s="54">
        <f>COUNTIFS('2024 -2025-2026'!$M:$M,B1016,'2024 -2025-2026'!$K:$K,"Book",'2024 -2025-2026'!$G:$G,"2023")</f>
        <v>0</v>
      </c>
      <c r="J1016" s="61"/>
    </row>
    <row r="1017" spans="1:10" ht="15.75" customHeight="1" x14ac:dyDescent="0.2">
      <c r="A1017" s="61"/>
      <c r="B1017" s="77"/>
      <c r="C1017" s="61"/>
      <c r="D1017" s="61"/>
      <c r="E1017" s="61"/>
      <c r="F1017" s="61"/>
      <c r="G1017" s="61"/>
      <c r="H1017" s="61"/>
      <c r="I1017" s="54">
        <f>COUNTIFS('2024 -2025-2026'!$M:$M,B1017,'2024 -2025-2026'!$K:$K,"Book",'2024 -2025-2026'!$G:$G,"2023")</f>
        <v>0</v>
      </c>
      <c r="J1017" s="61"/>
    </row>
    <row r="1018" spans="1:10" ht="15.75" customHeight="1" x14ac:dyDescent="0.2">
      <c r="A1018" s="61"/>
      <c r="B1018" s="77"/>
      <c r="C1018" s="61"/>
      <c r="D1018" s="61"/>
      <c r="E1018" s="61"/>
      <c r="F1018" s="61"/>
      <c r="G1018" s="61"/>
      <c r="H1018" s="61"/>
      <c r="I1018" s="54">
        <f>COUNTIFS('2024 -2025-2026'!$M:$M,B1018,'2024 -2025-2026'!$K:$K,"Book",'2024 -2025-2026'!$G:$G,"2023")</f>
        <v>0</v>
      </c>
      <c r="J1018" s="61"/>
    </row>
    <row r="1019" spans="1:10" ht="15.75" customHeight="1" x14ac:dyDescent="0.2">
      <c r="A1019" s="61"/>
      <c r="B1019" s="77"/>
      <c r="C1019" s="61"/>
      <c r="D1019" s="61"/>
      <c r="E1019" s="61"/>
      <c r="F1019" s="61"/>
      <c r="G1019" s="61"/>
      <c r="H1019" s="61"/>
      <c r="I1019" s="54">
        <f>COUNTIFS('2024 -2025-2026'!$M:$M,B1019,'2024 -2025-2026'!$K:$K,"Book",'2024 -2025-2026'!$G:$G,"2023")</f>
        <v>0</v>
      </c>
      <c r="J1019" s="61"/>
    </row>
    <row r="1020" spans="1:10" ht="15.75" customHeight="1" x14ac:dyDescent="0.2">
      <c r="A1020" s="61"/>
      <c r="B1020" s="77"/>
      <c r="C1020" s="61"/>
      <c r="D1020" s="61"/>
      <c r="E1020" s="61"/>
      <c r="F1020" s="61"/>
      <c r="G1020" s="61"/>
      <c r="H1020" s="61"/>
      <c r="I1020" s="54">
        <f>COUNTIFS('2024 -2025-2026'!$M:$M,B1020,'2024 -2025-2026'!$K:$K,"Book",'2024 -2025-2026'!$G:$G,"2023")</f>
        <v>0</v>
      </c>
      <c r="J1020" s="61"/>
    </row>
    <row r="1021" spans="1:10" ht="15.75" customHeight="1" x14ac:dyDescent="0.2">
      <c r="A1021" s="61"/>
      <c r="B1021" s="77"/>
      <c r="C1021" s="61"/>
      <c r="D1021" s="61"/>
      <c r="E1021" s="61"/>
      <c r="F1021" s="61"/>
      <c r="G1021" s="61"/>
      <c r="H1021" s="61"/>
      <c r="I1021" s="54">
        <f>COUNTIFS('2024 -2025-2026'!$M:$M,B1021,'2024 -2025-2026'!$K:$K,"Book",'2024 -2025-2026'!$G:$G,"2023")</f>
        <v>0</v>
      </c>
      <c r="J1021" s="61"/>
    </row>
    <row r="1022" spans="1:10" ht="15.75" customHeight="1" x14ac:dyDescent="0.2">
      <c r="A1022" s="61"/>
      <c r="B1022" s="77"/>
      <c r="C1022" s="61"/>
      <c r="D1022" s="61"/>
      <c r="E1022" s="61"/>
      <c r="F1022" s="61"/>
      <c r="G1022" s="61"/>
      <c r="H1022" s="61"/>
      <c r="I1022" s="54">
        <f>COUNTIFS('2024 -2025-2026'!$M:$M,B1022,'2024 -2025-2026'!$K:$K,"Book",'2024 -2025-2026'!$G:$G,"2023")</f>
        <v>0</v>
      </c>
      <c r="J1022" s="61"/>
    </row>
    <row r="1023" spans="1:10" ht="15.75" customHeight="1" x14ac:dyDescent="0.2">
      <c r="A1023" s="61"/>
      <c r="B1023" s="77"/>
      <c r="C1023" s="61"/>
      <c r="D1023" s="61"/>
      <c r="E1023" s="61"/>
      <c r="F1023" s="61"/>
      <c r="G1023" s="61"/>
      <c r="H1023" s="61"/>
      <c r="I1023" s="54">
        <f>COUNTIFS('2024 -2025-2026'!$M:$M,B1023,'2024 -2025-2026'!$K:$K,"Book",'2024 -2025-2026'!$G:$G,"2023")</f>
        <v>0</v>
      </c>
      <c r="J1023" s="61"/>
    </row>
    <row r="1024" spans="1:10" ht="15.75" customHeight="1" x14ac:dyDescent="0.2">
      <c r="A1024" s="61"/>
      <c r="B1024" s="77"/>
      <c r="C1024" s="61"/>
      <c r="D1024" s="61"/>
      <c r="E1024" s="61"/>
      <c r="F1024" s="61"/>
      <c r="G1024" s="61"/>
      <c r="H1024" s="61"/>
      <c r="I1024" s="54">
        <f>COUNTIFS('2024 -2025-2026'!$M:$M,B1024,'2024 -2025-2026'!$K:$K,"Book",'2024 -2025-2026'!$G:$G,"2023")</f>
        <v>0</v>
      </c>
      <c r="J1024" s="61"/>
    </row>
    <row r="1025" spans="1:10" ht="15.75" customHeight="1" x14ac:dyDescent="0.2">
      <c r="A1025" s="61"/>
      <c r="B1025" s="77"/>
      <c r="C1025" s="61"/>
      <c r="D1025" s="61"/>
      <c r="E1025" s="61"/>
      <c r="F1025" s="61"/>
      <c r="G1025" s="61"/>
      <c r="H1025" s="61"/>
      <c r="I1025" s="54">
        <f>COUNTIFS('2024 -2025-2026'!$M:$M,B1025,'2024 -2025-2026'!$K:$K,"Book",'2024 -2025-2026'!$G:$G,"2023")</f>
        <v>0</v>
      </c>
      <c r="J1025" s="61"/>
    </row>
    <row r="1026" spans="1:10" ht="15.75" customHeight="1" x14ac:dyDescent="0.2">
      <c r="A1026" s="61"/>
      <c r="B1026" s="77"/>
      <c r="C1026" s="61"/>
      <c r="D1026" s="61"/>
      <c r="E1026" s="61"/>
      <c r="F1026" s="61"/>
      <c r="G1026" s="61"/>
      <c r="H1026" s="61"/>
      <c r="I1026" s="54">
        <f>COUNTIFS('2024 -2025-2026'!$M:$M,B1026,'2024 -2025-2026'!$K:$K,"Book",'2024 -2025-2026'!$G:$G,"2023")</f>
        <v>0</v>
      </c>
      <c r="J1026" s="61"/>
    </row>
    <row r="1027" spans="1:10" ht="15.75" customHeight="1" x14ac:dyDescent="0.2">
      <c r="A1027" s="61"/>
      <c r="B1027" s="77"/>
      <c r="C1027" s="61"/>
      <c r="D1027" s="61"/>
      <c r="E1027" s="61"/>
      <c r="F1027" s="61"/>
      <c r="G1027" s="61"/>
      <c r="H1027" s="61"/>
      <c r="I1027" s="54">
        <f>COUNTIFS('2024 -2025-2026'!$M:$M,B1027,'2024 -2025-2026'!$K:$K,"Book",'2024 -2025-2026'!$G:$G,"2023")</f>
        <v>0</v>
      </c>
      <c r="J1027" s="61"/>
    </row>
    <row r="1028" spans="1:10" ht="15.75" customHeight="1" x14ac:dyDescent="0.2">
      <c r="A1028" s="61"/>
      <c r="B1028" s="77"/>
      <c r="C1028" s="61"/>
      <c r="D1028" s="61"/>
      <c r="E1028" s="61"/>
      <c r="F1028" s="61"/>
      <c r="G1028" s="61"/>
      <c r="H1028" s="61"/>
      <c r="I1028" s="54">
        <f>COUNTIFS('2024 -2025-2026'!$M:$M,B1028,'2024 -2025-2026'!$K:$K,"Book",'2024 -2025-2026'!$G:$G,"2023")</f>
        <v>0</v>
      </c>
      <c r="J1028" s="61"/>
    </row>
    <row r="1029" spans="1:10" ht="15.75" customHeight="1" x14ac:dyDescent="0.2">
      <c r="A1029" s="61"/>
      <c r="B1029" s="77"/>
      <c r="C1029" s="61"/>
      <c r="D1029" s="61"/>
      <c r="E1029" s="61"/>
      <c r="F1029" s="61"/>
      <c r="G1029" s="61"/>
      <c r="H1029" s="61"/>
      <c r="I1029" s="54">
        <f>COUNTIFS('2024 -2025-2026'!$M:$M,B1029,'2024 -2025-2026'!$K:$K,"Book",'2024 -2025-2026'!$G:$G,"2023")</f>
        <v>0</v>
      </c>
      <c r="J1029" s="61"/>
    </row>
    <row r="1030" spans="1:10" ht="15.75" customHeight="1" x14ac:dyDescent="0.2">
      <c r="A1030" s="61"/>
      <c r="B1030" s="77"/>
      <c r="C1030" s="61"/>
      <c r="D1030" s="61"/>
      <c r="E1030" s="61"/>
      <c r="F1030" s="61"/>
      <c r="G1030" s="61"/>
      <c r="H1030" s="61"/>
      <c r="I1030" s="54">
        <f>COUNTIFS('2024 -2025-2026'!$M:$M,B1030,'2024 -2025-2026'!$K:$K,"Book",'2024 -2025-2026'!$G:$G,"2023")</f>
        <v>0</v>
      </c>
      <c r="J1030" s="61"/>
    </row>
    <row r="1031" spans="1:10" ht="15.75" customHeight="1" x14ac:dyDescent="0.2">
      <c r="A1031" s="61"/>
      <c r="B1031" s="77"/>
      <c r="C1031" s="61"/>
      <c r="D1031" s="61"/>
      <c r="E1031" s="61"/>
      <c r="F1031" s="61"/>
      <c r="G1031" s="61"/>
      <c r="H1031" s="61"/>
      <c r="I1031" s="54">
        <f>COUNTIFS('2024 -2025-2026'!$M:$M,B1031,'2024 -2025-2026'!$K:$K,"Book",'2024 -2025-2026'!$G:$G,"2023")</f>
        <v>0</v>
      </c>
      <c r="J1031" s="61"/>
    </row>
    <row r="1032" spans="1:10" ht="15.75" customHeight="1" x14ac:dyDescent="0.2">
      <c r="A1032" s="61"/>
      <c r="B1032" s="77"/>
      <c r="C1032" s="61"/>
      <c r="D1032" s="61"/>
      <c r="E1032" s="61"/>
      <c r="F1032" s="61"/>
      <c r="G1032" s="61"/>
      <c r="H1032" s="61"/>
      <c r="I1032" s="54">
        <f>COUNTIFS('2024 -2025-2026'!$M:$M,B1032,'2024 -2025-2026'!$K:$K,"Book",'2024 -2025-2026'!$G:$G,"2023")</f>
        <v>0</v>
      </c>
      <c r="J1032" s="61"/>
    </row>
    <row r="1033" spans="1:10" ht="15.75" customHeight="1" x14ac:dyDescent="0.2">
      <c r="A1033" s="61"/>
      <c r="B1033" s="77"/>
      <c r="C1033" s="61"/>
      <c r="D1033" s="61"/>
      <c r="E1033" s="61"/>
      <c r="F1033" s="61"/>
      <c r="G1033" s="61"/>
      <c r="H1033" s="61"/>
      <c r="I1033" s="54">
        <f>COUNTIFS('2024 -2025-2026'!$M:$M,B1033,'2024 -2025-2026'!$K:$K,"Book",'2024 -2025-2026'!$G:$G,"2023")</f>
        <v>0</v>
      </c>
      <c r="J1033" s="61"/>
    </row>
    <row r="1034" spans="1:10" ht="15.75" customHeight="1" x14ac:dyDescent="0.2">
      <c r="A1034" s="61"/>
      <c r="B1034" s="77"/>
      <c r="C1034" s="61"/>
      <c r="D1034" s="61"/>
      <c r="E1034" s="61"/>
      <c r="F1034" s="61"/>
      <c r="G1034" s="61"/>
      <c r="H1034" s="61"/>
      <c r="I1034" s="54">
        <f>COUNTIFS('2024 -2025-2026'!$M:$M,B1034,'2024 -2025-2026'!$K:$K,"Book",'2024 -2025-2026'!$G:$G,"2023")</f>
        <v>0</v>
      </c>
      <c r="J1034" s="61"/>
    </row>
    <row r="1035" spans="1:10" ht="15.75" customHeight="1" x14ac:dyDescent="0.2">
      <c r="A1035" s="61"/>
      <c r="B1035" s="77"/>
      <c r="C1035" s="61"/>
      <c r="D1035" s="61"/>
      <c r="E1035" s="61"/>
      <c r="F1035" s="61"/>
      <c r="G1035" s="61"/>
      <c r="H1035" s="61"/>
      <c r="I1035" s="54">
        <f>COUNTIFS('2024 -2025-2026'!$M:$M,B1035,'2024 -2025-2026'!$K:$K,"Book",'2024 -2025-2026'!$G:$G,"2023")</f>
        <v>0</v>
      </c>
      <c r="J1035" s="61"/>
    </row>
    <row r="1036" spans="1:10" ht="15.75" customHeight="1" x14ac:dyDescent="0.2">
      <c r="A1036" s="61"/>
      <c r="B1036" s="77"/>
      <c r="C1036" s="61"/>
      <c r="D1036" s="61"/>
      <c r="E1036" s="61"/>
      <c r="F1036" s="61"/>
      <c r="G1036" s="61"/>
      <c r="H1036" s="61"/>
      <c r="I1036" s="54">
        <f>COUNTIFS('2024 -2025-2026'!$M:$M,B1036,'2024 -2025-2026'!$K:$K,"Book",'2024 -2025-2026'!$G:$G,"2023")</f>
        <v>0</v>
      </c>
      <c r="J1036" s="61"/>
    </row>
    <row r="1037" spans="1:10" ht="15.75" customHeight="1" x14ac:dyDescent="0.2">
      <c r="A1037" s="61"/>
      <c r="B1037" s="77"/>
      <c r="C1037" s="61"/>
      <c r="D1037" s="61"/>
      <c r="E1037" s="61"/>
      <c r="F1037" s="61"/>
      <c r="G1037" s="61"/>
      <c r="H1037" s="61"/>
      <c r="I1037" s="54">
        <f>COUNTIFS('2024 -2025-2026'!$M:$M,B1037,'2024 -2025-2026'!$K:$K,"Book",'2024 -2025-2026'!$G:$G,"2023")</f>
        <v>0</v>
      </c>
      <c r="J1037" s="61"/>
    </row>
    <row r="1038" spans="1:10" ht="15.75" customHeight="1" x14ac:dyDescent="0.2">
      <c r="A1038" s="61"/>
      <c r="B1038" s="77"/>
      <c r="C1038" s="61"/>
      <c r="D1038" s="61"/>
      <c r="E1038" s="61"/>
      <c r="F1038" s="61"/>
      <c r="G1038" s="61"/>
      <c r="H1038" s="61"/>
      <c r="I1038" s="54">
        <f>COUNTIFS('2024 -2025-2026'!$M:$M,B1038,'2024 -2025-2026'!$K:$K,"Book",'2024 -2025-2026'!$G:$G,"2023")</f>
        <v>0</v>
      </c>
      <c r="J1038" s="61"/>
    </row>
    <row r="1039" spans="1:10" ht="15.75" customHeight="1" x14ac:dyDescent="0.2">
      <c r="A1039" s="61"/>
      <c r="B1039" s="77"/>
      <c r="C1039" s="61"/>
      <c r="D1039" s="61"/>
      <c r="E1039" s="61"/>
      <c r="F1039" s="61"/>
      <c r="G1039" s="61"/>
      <c r="H1039" s="61"/>
      <c r="I1039" s="54">
        <f>COUNTIFS('2024 -2025-2026'!$M:$M,B1039,'2024 -2025-2026'!$K:$K,"Book",'2024 -2025-2026'!$G:$G,"2023")</f>
        <v>0</v>
      </c>
      <c r="J1039" s="61"/>
    </row>
    <row r="1040" spans="1:10" ht="15.75" customHeight="1" x14ac:dyDescent="0.2">
      <c r="A1040" s="61"/>
      <c r="B1040" s="77"/>
      <c r="C1040" s="61"/>
      <c r="D1040" s="61"/>
      <c r="E1040" s="61"/>
      <c r="F1040" s="61"/>
      <c r="G1040" s="61"/>
      <c r="H1040" s="61"/>
      <c r="I1040" s="54">
        <f>COUNTIFS('2024 -2025-2026'!$M:$M,B1040,'2024 -2025-2026'!$K:$K,"Book",'2024 -2025-2026'!$G:$G,"2023")</f>
        <v>0</v>
      </c>
      <c r="J1040" s="61"/>
    </row>
    <row r="1041" spans="1:10" ht="15.75" customHeight="1" x14ac:dyDescent="0.2">
      <c r="A1041" s="61"/>
      <c r="B1041" s="77"/>
      <c r="C1041" s="61"/>
      <c r="D1041" s="61"/>
      <c r="E1041" s="61"/>
      <c r="F1041" s="61"/>
      <c r="G1041" s="61"/>
      <c r="H1041" s="61"/>
      <c r="I1041" s="54">
        <f>COUNTIFS('2024 -2025-2026'!$M:$M,B1041,'2024 -2025-2026'!$K:$K,"Book",'2024 -2025-2026'!$G:$G,"2023")</f>
        <v>0</v>
      </c>
      <c r="J1041" s="61"/>
    </row>
    <row r="1042" spans="1:10" ht="15.75" customHeight="1" x14ac:dyDescent="0.2">
      <c r="A1042" s="61"/>
      <c r="B1042" s="77"/>
      <c r="C1042" s="61"/>
      <c r="D1042" s="61"/>
      <c r="E1042" s="61"/>
      <c r="F1042" s="61"/>
      <c r="G1042" s="61"/>
      <c r="H1042" s="61"/>
      <c r="I1042" s="54">
        <f>COUNTIFS('2024 -2025-2026'!$M:$M,B1042,'2024 -2025-2026'!$K:$K,"Book",'2024 -2025-2026'!$G:$G,"2023")</f>
        <v>0</v>
      </c>
      <c r="J1042" s="61"/>
    </row>
    <row r="1043" spans="1:10" ht="15.75" customHeight="1" x14ac:dyDescent="0.2">
      <c r="A1043" s="61"/>
      <c r="B1043" s="77"/>
      <c r="C1043" s="61"/>
      <c r="D1043" s="61"/>
      <c r="E1043" s="61"/>
      <c r="F1043" s="61"/>
      <c r="G1043" s="61"/>
      <c r="H1043" s="61"/>
      <c r="I1043" s="54">
        <f>COUNTIFS('2024 -2025-2026'!$M:$M,B1043,'2024 -2025-2026'!$K:$K,"Book",'2024 -2025-2026'!$G:$G,"2023")</f>
        <v>0</v>
      </c>
      <c r="J1043" s="61"/>
    </row>
    <row r="1044" spans="1:10" ht="15.75" customHeight="1" x14ac:dyDescent="0.2">
      <c r="A1044" s="61"/>
      <c r="B1044" s="77"/>
      <c r="C1044" s="61"/>
      <c r="D1044" s="61"/>
      <c r="E1044" s="61"/>
      <c r="F1044" s="61"/>
      <c r="G1044" s="61"/>
      <c r="H1044" s="61"/>
      <c r="I1044" s="54">
        <f>COUNTIFS('2024 -2025-2026'!$M:$M,B1044,'2024 -2025-2026'!$K:$K,"Book",'2024 -2025-2026'!$G:$G,"2023")</f>
        <v>0</v>
      </c>
      <c r="J1044" s="61"/>
    </row>
    <row r="1045" spans="1:10" ht="15.75" customHeight="1" x14ac:dyDescent="0.2">
      <c r="A1045" s="61"/>
      <c r="B1045" s="77"/>
      <c r="C1045" s="61"/>
      <c r="D1045" s="61"/>
      <c r="E1045" s="61"/>
      <c r="F1045" s="61"/>
      <c r="G1045" s="61"/>
      <c r="H1045" s="61"/>
      <c r="I1045" s="54">
        <f>COUNTIFS('2024 -2025-2026'!$M:$M,B1045,'2024 -2025-2026'!$K:$K,"Book",'2024 -2025-2026'!$G:$G,"2023")</f>
        <v>0</v>
      </c>
      <c r="J1045" s="61"/>
    </row>
    <row r="1046" spans="1:10" ht="15.75" customHeight="1" x14ac:dyDescent="0.2">
      <c r="A1046" s="61"/>
      <c r="B1046" s="77"/>
      <c r="C1046" s="61"/>
      <c r="D1046" s="61"/>
      <c r="E1046" s="61"/>
      <c r="F1046" s="61"/>
      <c r="G1046" s="61"/>
      <c r="H1046" s="61"/>
      <c r="I1046" s="54">
        <f>COUNTIFS('2024 -2025-2026'!$M:$M,B1046,'2024 -2025-2026'!$K:$K,"Book",'2024 -2025-2026'!$G:$G,"2023")</f>
        <v>0</v>
      </c>
      <c r="J1046" s="61"/>
    </row>
    <row r="1047" spans="1:10" ht="15.75" customHeight="1" x14ac:dyDescent="0.2">
      <c r="A1047" s="61"/>
      <c r="B1047" s="77"/>
      <c r="C1047" s="61"/>
      <c r="D1047" s="61"/>
      <c r="E1047" s="61"/>
      <c r="F1047" s="61"/>
      <c r="G1047" s="61"/>
      <c r="H1047" s="61"/>
      <c r="I1047" s="54">
        <f>COUNTIFS('2024 -2025-2026'!$M:$M,B1047,'2024 -2025-2026'!$K:$K,"Book",'2024 -2025-2026'!$G:$G,"2023")</f>
        <v>0</v>
      </c>
      <c r="J1047" s="61"/>
    </row>
    <row r="1048" spans="1:10" ht="15.75" customHeight="1" x14ac:dyDescent="0.2">
      <c r="A1048" s="61"/>
      <c r="B1048" s="77"/>
      <c r="C1048" s="61"/>
      <c r="D1048" s="61"/>
      <c r="E1048" s="61"/>
      <c r="F1048" s="61"/>
      <c r="G1048" s="61"/>
      <c r="H1048" s="61"/>
      <c r="I1048" s="54">
        <f>COUNTIFS('2024 -2025-2026'!$M:$M,B1048,'2024 -2025-2026'!$K:$K,"Book",'2024 -2025-2026'!$G:$G,"2023")</f>
        <v>0</v>
      </c>
      <c r="J1048" s="61"/>
    </row>
    <row r="1049" spans="1:10" ht="15.75" customHeight="1" x14ac:dyDescent="0.2">
      <c r="A1049" s="61"/>
      <c r="B1049" s="77"/>
      <c r="C1049" s="61"/>
      <c r="D1049" s="61"/>
      <c r="E1049" s="61"/>
      <c r="F1049" s="61"/>
      <c r="G1049" s="61"/>
      <c r="H1049" s="61"/>
      <c r="I1049" s="54">
        <f>COUNTIFS('2024 -2025-2026'!$M:$M,B1049,'2024 -2025-2026'!$K:$K,"Book",'2024 -2025-2026'!$G:$G,"2023")</f>
        <v>0</v>
      </c>
      <c r="J1049" s="61"/>
    </row>
    <row r="1050" spans="1:10" ht="15.75" customHeight="1" x14ac:dyDescent="0.2">
      <c r="A1050" s="61"/>
      <c r="B1050" s="77"/>
      <c r="C1050" s="61"/>
      <c r="D1050" s="61"/>
      <c r="E1050" s="61"/>
      <c r="F1050" s="61"/>
      <c r="G1050" s="61"/>
      <c r="H1050" s="61"/>
      <c r="I1050" s="54">
        <f>COUNTIFS('2024 -2025-2026'!$M:$M,B1050,'2024 -2025-2026'!$K:$K,"Book",'2024 -2025-2026'!$G:$G,"2023")</f>
        <v>0</v>
      </c>
      <c r="J1050" s="61"/>
    </row>
    <row r="1051" spans="1:10" ht="15.75" customHeight="1" x14ac:dyDescent="0.2">
      <c r="A1051" s="61"/>
      <c r="B1051" s="77"/>
      <c r="C1051" s="61"/>
      <c r="D1051" s="61"/>
      <c r="E1051" s="61"/>
      <c r="F1051" s="61"/>
      <c r="G1051" s="61"/>
      <c r="H1051" s="61"/>
      <c r="I1051" s="54">
        <f>COUNTIFS('2024 -2025-2026'!$M:$M,B1051,'2024 -2025-2026'!$K:$K,"Book",'2024 -2025-2026'!$G:$G,"2023")</f>
        <v>0</v>
      </c>
      <c r="J1051" s="61"/>
    </row>
    <row r="1052" spans="1:10" ht="15.75" customHeight="1" x14ac:dyDescent="0.2">
      <c r="A1052" s="61"/>
      <c r="B1052" s="77"/>
      <c r="C1052" s="61"/>
      <c r="D1052" s="61"/>
      <c r="E1052" s="61"/>
      <c r="F1052" s="61"/>
      <c r="G1052" s="61"/>
      <c r="H1052" s="61"/>
      <c r="I1052" s="54">
        <f>COUNTIFS('2024 -2025-2026'!$M:$M,B1052,'2024 -2025-2026'!$K:$K,"Book",'2024 -2025-2026'!$G:$G,"2023")</f>
        <v>0</v>
      </c>
      <c r="J1052" s="61"/>
    </row>
    <row r="1053" spans="1:10" ht="15.75" customHeight="1" x14ac:dyDescent="0.2">
      <c r="A1053" s="61"/>
      <c r="B1053" s="77"/>
      <c r="C1053" s="61"/>
      <c r="D1053" s="61"/>
      <c r="E1053" s="61"/>
      <c r="F1053" s="61"/>
      <c r="G1053" s="61"/>
      <c r="H1053" s="61"/>
      <c r="I1053" s="54">
        <f>COUNTIFS('2024 -2025-2026'!$M:$M,B1053,'2024 -2025-2026'!$K:$K,"Book",'2024 -2025-2026'!$G:$G,"2023")</f>
        <v>0</v>
      </c>
      <c r="J1053" s="61"/>
    </row>
    <row r="1054" spans="1:10" ht="15.75" customHeight="1" x14ac:dyDescent="0.2">
      <c r="A1054" s="61"/>
      <c r="B1054" s="77"/>
      <c r="C1054" s="61"/>
      <c r="D1054" s="61"/>
      <c r="E1054" s="61"/>
      <c r="F1054" s="61"/>
      <c r="G1054" s="61"/>
      <c r="H1054" s="61"/>
      <c r="I1054" s="54">
        <f>COUNTIFS('2024 -2025-2026'!$M:$M,B1054,'2024 -2025-2026'!$K:$K,"Book",'2024 -2025-2026'!$G:$G,"2023")</f>
        <v>0</v>
      </c>
      <c r="J1054" s="61"/>
    </row>
    <row r="1055" spans="1:10" ht="15.75" customHeight="1" x14ac:dyDescent="0.2">
      <c r="A1055" s="61"/>
      <c r="B1055" s="77"/>
      <c r="C1055" s="61"/>
      <c r="D1055" s="61"/>
      <c r="E1055" s="61"/>
      <c r="F1055" s="61"/>
      <c r="G1055" s="61"/>
      <c r="H1055" s="61"/>
      <c r="I1055" s="54">
        <f>COUNTIFS('2024 -2025-2026'!$M:$M,B1055,'2024 -2025-2026'!$K:$K,"Book",'2024 -2025-2026'!$G:$G,"2023")</f>
        <v>0</v>
      </c>
      <c r="J1055" s="61"/>
    </row>
    <row r="1056" spans="1:10" ht="15.75" customHeight="1" x14ac:dyDescent="0.2">
      <c r="A1056" s="61"/>
      <c r="B1056" s="77"/>
      <c r="C1056" s="61"/>
      <c r="D1056" s="61"/>
      <c r="E1056" s="61"/>
      <c r="F1056" s="61"/>
      <c r="G1056" s="61"/>
      <c r="H1056" s="61"/>
      <c r="I1056" s="54">
        <f>COUNTIFS('2024 -2025-2026'!$M:$M,B1056,'2024 -2025-2026'!$K:$K,"Book",'2024 -2025-2026'!$G:$G,"2023")</f>
        <v>0</v>
      </c>
      <c r="J1056" s="61"/>
    </row>
    <row r="1057" spans="1:10" ht="15.75" customHeight="1" x14ac:dyDescent="0.2">
      <c r="A1057" s="61"/>
      <c r="B1057" s="77"/>
      <c r="C1057" s="61"/>
      <c r="D1057" s="61"/>
      <c r="E1057" s="61"/>
      <c r="F1057" s="61"/>
      <c r="G1057" s="61"/>
      <c r="H1057" s="61"/>
      <c r="I1057" s="54">
        <f>COUNTIFS('2024 -2025-2026'!$M:$M,B1057,'2024 -2025-2026'!$K:$K,"Book",'2024 -2025-2026'!$G:$G,"2023")</f>
        <v>0</v>
      </c>
      <c r="J1057" s="61"/>
    </row>
    <row r="1058" spans="1:10" ht="15.75" customHeight="1" x14ac:dyDescent="0.2">
      <c r="A1058" s="61"/>
      <c r="B1058" s="77"/>
      <c r="C1058" s="61"/>
      <c r="D1058" s="61"/>
      <c r="E1058" s="61"/>
      <c r="F1058" s="61"/>
      <c r="G1058" s="61"/>
      <c r="H1058" s="61"/>
      <c r="I1058" s="54">
        <f>COUNTIFS('2024 -2025-2026'!$M:$M,B1058,'2024 -2025-2026'!$K:$K,"Book",'2024 -2025-2026'!$G:$G,"2023")</f>
        <v>0</v>
      </c>
      <c r="J1058" s="61"/>
    </row>
    <row r="1059" spans="1:10" ht="15.75" customHeight="1" x14ac:dyDescent="0.2">
      <c r="A1059" s="61"/>
      <c r="B1059" s="77"/>
      <c r="C1059" s="61"/>
      <c r="D1059" s="61"/>
      <c r="E1059" s="61"/>
      <c r="F1059" s="61"/>
      <c r="G1059" s="61"/>
      <c r="H1059" s="61"/>
      <c r="I1059" s="54">
        <f>COUNTIFS('2024 -2025-2026'!$M:$M,B1059,'2024 -2025-2026'!$K:$K,"Book",'2024 -2025-2026'!$G:$G,"2023")</f>
        <v>0</v>
      </c>
      <c r="J1059" s="61"/>
    </row>
    <row r="1060" spans="1:10" ht="15.75" customHeight="1" x14ac:dyDescent="0.2">
      <c r="A1060" s="61"/>
      <c r="B1060" s="77"/>
      <c r="C1060" s="61"/>
      <c r="D1060" s="61"/>
      <c r="E1060" s="61"/>
      <c r="F1060" s="61"/>
      <c r="G1060" s="61"/>
      <c r="H1060" s="61"/>
      <c r="I1060" s="54">
        <f>COUNTIFS('2024 -2025-2026'!$M:$M,B1060,'2024 -2025-2026'!$K:$K,"Book",'2024 -2025-2026'!$G:$G,"2023")</f>
        <v>0</v>
      </c>
      <c r="J1060" s="61"/>
    </row>
    <row r="1061" spans="1:10" ht="15.75" customHeight="1" x14ac:dyDescent="0.2">
      <c r="A1061" s="61"/>
      <c r="B1061" s="77"/>
      <c r="C1061" s="61"/>
      <c r="D1061" s="61"/>
      <c r="E1061" s="61"/>
      <c r="F1061" s="61"/>
      <c r="G1061" s="61"/>
      <c r="H1061" s="61"/>
      <c r="I1061" s="54">
        <f>COUNTIFS('2024 -2025-2026'!$M:$M,B1061,'2024 -2025-2026'!$K:$K,"Book",'2024 -2025-2026'!$G:$G,"2023")</f>
        <v>0</v>
      </c>
      <c r="J1061" s="61"/>
    </row>
    <row r="1062" spans="1:10" ht="15.75" customHeight="1" x14ac:dyDescent="0.2">
      <c r="A1062" s="61"/>
      <c r="B1062" s="77"/>
      <c r="C1062" s="61"/>
      <c r="D1062" s="61"/>
      <c r="E1062" s="61"/>
      <c r="F1062" s="61"/>
      <c r="G1062" s="61"/>
      <c r="H1062" s="61"/>
      <c r="I1062" s="54">
        <f>COUNTIFS('2024 -2025-2026'!$M:$M,B1062,'2024 -2025-2026'!$K:$K,"Book",'2024 -2025-2026'!$G:$G,"2023")</f>
        <v>0</v>
      </c>
      <c r="J1062" s="61"/>
    </row>
    <row r="1063" spans="1:10" ht="15.75" customHeight="1" x14ac:dyDescent="0.2">
      <c r="A1063" s="61"/>
      <c r="B1063" s="77"/>
      <c r="C1063" s="61"/>
      <c r="D1063" s="61"/>
      <c r="E1063" s="61"/>
      <c r="F1063" s="61"/>
      <c r="G1063" s="61"/>
      <c r="H1063" s="61"/>
      <c r="I1063" s="54">
        <f>COUNTIFS('2024 -2025-2026'!$M:$M,B1063,'2024 -2025-2026'!$K:$K,"Book",'2024 -2025-2026'!$G:$G,"2023")</f>
        <v>0</v>
      </c>
      <c r="J1063" s="61"/>
    </row>
    <row r="1064" spans="1:10" ht="15.75" customHeight="1" x14ac:dyDescent="0.2">
      <c r="A1064" s="61"/>
      <c r="B1064" s="77"/>
      <c r="C1064" s="61"/>
      <c r="D1064" s="61"/>
      <c r="E1064" s="61"/>
      <c r="F1064" s="61"/>
      <c r="G1064" s="61"/>
      <c r="H1064" s="61"/>
      <c r="I1064" s="54">
        <f>COUNTIFS('2024 -2025-2026'!$M:$M,B1064,'2024 -2025-2026'!$K:$K,"Book",'2024 -2025-2026'!$G:$G,"2023")</f>
        <v>0</v>
      </c>
      <c r="J1064" s="61"/>
    </row>
    <row r="1065" spans="1:10" ht="15.75" customHeight="1" x14ac:dyDescent="0.2">
      <c r="A1065" s="61"/>
      <c r="B1065" s="77"/>
      <c r="C1065" s="61"/>
      <c r="D1065" s="61"/>
      <c r="E1065" s="61"/>
      <c r="F1065" s="61"/>
      <c r="G1065" s="61"/>
      <c r="H1065" s="61"/>
      <c r="I1065" s="54">
        <f>COUNTIFS('2024 -2025-2026'!$M:$M,B1065,'2024 -2025-2026'!$K:$K,"Book",'2024 -2025-2026'!$G:$G,"2023")</f>
        <v>0</v>
      </c>
      <c r="J1065" s="61"/>
    </row>
    <row r="1066" spans="1:10" ht="15.75" customHeight="1" x14ac:dyDescent="0.2">
      <c r="A1066" s="61"/>
      <c r="B1066" s="77"/>
      <c r="C1066" s="61"/>
      <c r="D1066" s="61"/>
      <c r="E1066" s="61"/>
      <c r="F1066" s="61"/>
      <c r="G1066" s="61"/>
      <c r="H1066" s="61"/>
      <c r="I1066" s="54">
        <f>COUNTIFS('2024 -2025-2026'!$M:$M,B1066,'2024 -2025-2026'!$K:$K,"Book",'2024 -2025-2026'!$G:$G,"2023")</f>
        <v>0</v>
      </c>
      <c r="J1066" s="61"/>
    </row>
    <row r="1067" spans="1:10" ht="15.75" customHeight="1" x14ac:dyDescent="0.2">
      <c r="A1067" s="61"/>
      <c r="B1067" s="77"/>
      <c r="C1067" s="61"/>
      <c r="D1067" s="61"/>
      <c r="E1067" s="61"/>
      <c r="F1067" s="61"/>
      <c r="G1067" s="61"/>
      <c r="H1067" s="61"/>
      <c r="I1067" s="54">
        <f>COUNTIFS('2024 -2025-2026'!$M:$M,B1067,'2024 -2025-2026'!$K:$K,"Book",'2024 -2025-2026'!$G:$G,"2023")</f>
        <v>0</v>
      </c>
      <c r="J1067" s="61"/>
    </row>
    <row r="1068" spans="1:10" ht="15.75" customHeight="1" x14ac:dyDescent="0.2">
      <c r="A1068" s="61"/>
      <c r="B1068" s="77"/>
      <c r="C1068" s="61"/>
      <c r="D1068" s="61"/>
      <c r="E1068" s="61"/>
      <c r="F1068" s="61"/>
      <c r="G1068" s="61"/>
      <c r="H1068" s="61"/>
      <c r="I1068" s="54">
        <f>COUNTIFS('2024 -2025-2026'!$M:$M,B1068,'2024 -2025-2026'!$K:$K,"Book",'2024 -2025-2026'!$G:$G,"2023")</f>
        <v>0</v>
      </c>
      <c r="J1068" s="61"/>
    </row>
    <row r="1069" spans="1:10" ht="15.75" customHeight="1" x14ac:dyDescent="0.2">
      <c r="A1069" s="61"/>
      <c r="B1069" s="77"/>
      <c r="C1069" s="61"/>
      <c r="D1069" s="61"/>
      <c r="E1069" s="61"/>
      <c r="F1069" s="61"/>
      <c r="G1069" s="61"/>
      <c r="H1069" s="61"/>
      <c r="I1069" s="54">
        <f>COUNTIFS('2024 -2025-2026'!$M:$M,B1069,'2024 -2025-2026'!$K:$K,"Book",'2024 -2025-2026'!$G:$G,"2023")</f>
        <v>0</v>
      </c>
      <c r="J1069" s="61"/>
    </row>
    <row r="1070" spans="1:10" ht="15.75" customHeight="1" x14ac:dyDescent="0.2">
      <c r="A1070" s="61"/>
      <c r="B1070" s="77"/>
      <c r="C1070" s="61"/>
      <c r="D1070" s="61"/>
      <c r="E1070" s="61"/>
      <c r="F1070" s="61"/>
      <c r="G1070" s="61"/>
      <c r="H1070" s="61"/>
      <c r="I1070" s="54">
        <f>COUNTIFS('2024 -2025-2026'!$M:$M,B1070,'2024 -2025-2026'!$K:$K,"Book",'2024 -2025-2026'!$G:$G,"2023")</f>
        <v>0</v>
      </c>
      <c r="J1070" s="61"/>
    </row>
    <row r="1071" spans="1:10" ht="15.75" customHeight="1" x14ac:dyDescent="0.2">
      <c r="A1071" s="61"/>
      <c r="B1071" s="77"/>
      <c r="C1071" s="61"/>
      <c r="D1071" s="61"/>
      <c r="E1071" s="61"/>
      <c r="F1071" s="61"/>
      <c r="G1071" s="61"/>
      <c r="H1071" s="61"/>
      <c r="I1071" s="54">
        <f>COUNTIFS('2024 -2025-2026'!$M:$M,B1071,'2024 -2025-2026'!$K:$K,"Book",'2024 -2025-2026'!$G:$G,"2023")</f>
        <v>0</v>
      </c>
      <c r="J1071" s="61"/>
    </row>
    <row r="1072" spans="1:10" ht="15.75" customHeight="1" x14ac:dyDescent="0.2">
      <c r="A1072" s="61"/>
      <c r="B1072" s="77"/>
      <c r="C1072" s="61"/>
      <c r="D1072" s="61"/>
      <c r="E1072" s="61"/>
      <c r="F1072" s="61"/>
      <c r="G1072" s="61"/>
      <c r="H1072" s="61"/>
      <c r="I1072" s="54">
        <f>COUNTIFS('2024 -2025-2026'!$M:$M,B1072,'2024 -2025-2026'!$K:$K,"Book",'2024 -2025-2026'!$G:$G,"2023")</f>
        <v>0</v>
      </c>
      <c r="J1072" s="61"/>
    </row>
    <row r="1073" spans="1:10" ht="15.75" customHeight="1" x14ac:dyDescent="0.2">
      <c r="A1073" s="61"/>
      <c r="B1073" s="77"/>
      <c r="C1073" s="61"/>
      <c r="D1073" s="61"/>
      <c r="E1073" s="61"/>
      <c r="F1073" s="61"/>
      <c r="G1073" s="61"/>
      <c r="H1073" s="61"/>
      <c r="I1073" s="54">
        <f>COUNTIFS('2024 -2025-2026'!$M:$M,B1073,'2024 -2025-2026'!$K:$K,"Book",'2024 -2025-2026'!$G:$G,"2023")</f>
        <v>0</v>
      </c>
      <c r="J1073" s="61"/>
    </row>
    <row r="1074" spans="1:10" ht="15.75" customHeight="1" x14ac:dyDescent="0.2">
      <c r="A1074" s="61"/>
      <c r="B1074" s="77"/>
      <c r="C1074" s="61"/>
      <c r="D1074" s="61"/>
      <c r="E1074" s="61"/>
      <c r="F1074" s="61"/>
      <c r="G1074" s="61"/>
      <c r="H1074" s="61"/>
      <c r="I1074" s="54">
        <f>COUNTIFS('2024 -2025-2026'!$M:$M,B1074,'2024 -2025-2026'!$K:$K,"Book",'2024 -2025-2026'!$G:$G,"2023")</f>
        <v>0</v>
      </c>
      <c r="J1074" s="61"/>
    </row>
    <row r="1075" spans="1:10" ht="15.75" customHeight="1" x14ac:dyDescent="0.2">
      <c r="A1075" s="61"/>
      <c r="B1075" s="77"/>
      <c r="C1075" s="61"/>
      <c r="D1075" s="61"/>
      <c r="E1075" s="61"/>
      <c r="F1075" s="61"/>
      <c r="G1075" s="61"/>
      <c r="H1075" s="61"/>
      <c r="I1075" s="54">
        <f>COUNTIFS('2024 -2025-2026'!$M:$M,B1075,'2024 -2025-2026'!$K:$K,"Book",'2024 -2025-2026'!$G:$G,"2023")</f>
        <v>0</v>
      </c>
      <c r="J1075" s="61"/>
    </row>
    <row r="1076" spans="1:10" ht="15.75" customHeight="1" x14ac:dyDescent="0.2">
      <c r="A1076" s="61"/>
      <c r="B1076" s="77"/>
      <c r="C1076" s="61"/>
      <c r="D1076" s="61"/>
      <c r="E1076" s="61"/>
      <c r="F1076" s="61"/>
      <c r="G1076" s="61"/>
      <c r="H1076" s="61"/>
      <c r="I1076" s="54">
        <f>COUNTIFS('2024 -2025-2026'!$M:$M,B1076,'2024 -2025-2026'!$K:$K,"Book",'2024 -2025-2026'!$G:$G,"2023")</f>
        <v>0</v>
      </c>
      <c r="J1076" s="61"/>
    </row>
    <row r="1077" spans="1:10" ht="15.75" customHeight="1" x14ac:dyDescent="0.2">
      <c r="A1077" s="61"/>
      <c r="B1077" s="77"/>
      <c r="C1077" s="61"/>
      <c r="D1077" s="61"/>
      <c r="E1077" s="61"/>
      <c r="F1077" s="61"/>
      <c r="G1077" s="61"/>
      <c r="H1077" s="61"/>
      <c r="I1077" s="54">
        <f>COUNTIFS('2024 -2025-2026'!$M:$M,B1077,'2024 -2025-2026'!$K:$K,"Book",'2024 -2025-2026'!$G:$G,"2023")</f>
        <v>0</v>
      </c>
      <c r="J1077" s="61"/>
    </row>
    <row r="1078" spans="1:10" ht="15.75" customHeight="1" x14ac:dyDescent="0.2">
      <c r="A1078" s="61"/>
      <c r="B1078" s="77"/>
      <c r="C1078" s="61"/>
      <c r="D1078" s="61"/>
      <c r="E1078" s="61"/>
      <c r="F1078" s="61"/>
      <c r="G1078" s="61"/>
      <c r="H1078" s="61"/>
      <c r="I1078" s="54">
        <f>COUNTIFS('2024 -2025-2026'!$M:$M,B1078,'2024 -2025-2026'!$K:$K,"Book",'2024 -2025-2026'!$G:$G,"2023")</f>
        <v>0</v>
      </c>
      <c r="J1078" s="61"/>
    </row>
    <row r="1079" spans="1:10" ht="15.75" customHeight="1" x14ac:dyDescent="0.2">
      <c r="A1079" s="61"/>
      <c r="B1079" s="77"/>
      <c r="C1079" s="61"/>
      <c r="D1079" s="61"/>
      <c r="E1079" s="61"/>
      <c r="F1079" s="61"/>
      <c r="G1079" s="61"/>
      <c r="H1079" s="61"/>
      <c r="I1079" s="54">
        <f>COUNTIFS('2024 -2025-2026'!$M:$M,B1079,'2024 -2025-2026'!$K:$K,"Book",'2024 -2025-2026'!$G:$G,"2023")</f>
        <v>0</v>
      </c>
      <c r="J1079" s="61"/>
    </row>
    <row r="1080" spans="1:10" ht="15.75" customHeight="1" x14ac:dyDescent="0.2">
      <c r="A1080" s="61"/>
      <c r="B1080" s="77"/>
      <c r="C1080" s="61"/>
      <c r="D1080" s="61"/>
      <c r="E1080" s="61"/>
      <c r="F1080" s="61"/>
      <c r="G1080" s="61"/>
      <c r="H1080" s="61"/>
      <c r="I1080" s="54">
        <f>COUNTIFS('2024 -2025-2026'!$M:$M,B1080,'2024 -2025-2026'!$K:$K,"Book",'2024 -2025-2026'!$G:$G,"2023")</f>
        <v>0</v>
      </c>
      <c r="J1080" s="61"/>
    </row>
    <row r="1081" spans="1:10" ht="15.75" customHeight="1" x14ac:dyDescent="0.2">
      <c r="A1081" s="61"/>
      <c r="B1081" s="77"/>
      <c r="C1081" s="61"/>
      <c r="D1081" s="61"/>
      <c r="E1081" s="61"/>
      <c r="F1081" s="61"/>
      <c r="G1081" s="61"/>
      <c r="H1081" s="61"/>
      <c r="I1081" s="54">
        <f>COUNTIFS('2024 -2025-2026'!$M:$M,B1081,'2024 -2025-2026'!$K:$K,"Book",'2024 -2025-2026'!$G:$G,"2023")</f>
        <v>0</v>
      </c>
      <c r="J1081" s="61"/>
    </row>
    <row r="1082" spans="1:10" ht="15.75" customHeight="1" x14ac:dyDescent="0.2">
      <c r="A1082" s="61"/>
      <c r="B1082" s="77"/>
      <c r="C1082" s="61"/>
      <c r="D1082" s="61"/>
      <c r="E1082" s="61"/>
      <c r="F1082" s="61"/>
      <c r="G1082" s="61"/>
      <c r="H1082" s="61"/>
      <c r="I1082" s="54">
        <f>COUNTIFS('2024 -2025-2026'!$M:$M,B1082,'2024 -2025-2026'!$K:$K,"Book",'2024 -2025-2026'!$G:$G,"2023")</f>
        <v>0</v>
      </c>
      <c r="J1082" s="61"/>
    </row>
    <row r="1083" spans="1:10" ht="15.75" customHeight="1" x14ac:dyDescent="0.2">
      <c r="A1083" s="61"/>
      <c r="B1083" s="77"/>
      <c r="C1083" s="61"/>
      <c r="D1083" s="61"/>
      <c r="E1083" s="61"/>
      <c r="F1083" s="61"/>
      <c r="G1083" s="61"/>
      <c r="H1083" s="61"/>
      <c r="I1083" s="54">
        <f>COUNTIFS('2024 -2025-2026'!$M:$M,B1083,'2024 -2025-2026'!$K:$K,"Book",'2024 -2025-2026'!$G:$G,"2023")</f>
        <v>0</v>
      </c>
      <c r="J1083" s="61"/>
    </row>
    <row r="1084" spans="1:10" ht="15.75" customHeight="1" x14ac:dyDescent="0.2">
      <c r="A1084" s="61"/>
      <c r="B1084" s="77"/>
      <c r="C1084" s="61"/>
      <c r="D1084" s="61"/>
      <c r="E1084" s="61"/>
      <c r="F1084" s="61"/>
      <c r="G1084" s="61"/>
      <c r="H1084" s="61"/>
      <c r="I1084" s="54">
        <f>COUNTIFS('2024 -2025-2026'!$M:$M,B1084,'2024 -2025-2026'!$K:$K,"Book",'2024 -2025-2026'!$G:$G,"2023")</f>
        <v>0</v>
      </c>
      <c r="J1084" s="61"/>
    </row>
    <row r="1085" spans="1:10" ht="15.75" customHeight="1" x14ac:dyDescent="0.2">
      <c r="A1085" s="61"/>
      <c r="B1085" s="77"/>
      <c r="C1085" s="61"/>
      <c r="D1085" s="61"/>
      <c r="E1085" s="61"/>
      <c r="F1085" s="61"/>
      <c r="G1085" s="61"/>
      <c r="H1085" s="61"/>
      <c r="I1085" s="54">
        <f>COUNTIFS('2024 -2025-2026'!$M:$M,B1085,'2024 -2025-2026'!$K:$K,"Book",'2024 -2025-2026'!$G:$G,"2023")</f>
        <v>0</v>
      </c>
      <c r="J1085" s="61"/>
    </row>
    <row r="1086" spans="1:10" ht="15.75" customHeight="1" x14ac:dyDescent="0.2">
      <c r="A1086" s="61"/>
      <c r="B1086" s="77"/>
      <c r="C1086" s="61"/>
      <c r="D1086" s="61"/>
      <c r="E1086" s="61"/>
      <c r="F1086" s="61"/>
      <c r="G1086" s="61"/>
      <c r="H1086" s="61"/>
      <c r="I1086" s="54">
        <f>COUNTIFS('2024 -2025-2026'!$M:$M,B1086,'2024 -2025-2026'!$K:$K,"Book",'2024 -2025-2026'!$G:$G,"2023")</f>
        <v>0</v>
      </c>
      <c r="J1086" s="61"/>
    </row>
    <row r="1087" spans="1:10" ht="15.75" customHeight="1" x14ac:dyDescent="0.2">
      <c r="A1087" s="61"/>
      <c r="B1087" s="77"/>
      <c r="C1087" s="61"/>
      <c r="D1087" s="61"/>
      <c r="E1087" s="61"/>
      <c r="F1087" s="61"/>
      <c r="G1087" s="61"/>
      <c r="H1087" s="61"/>
      <c r="I1087" s="54">
        <f>COUNTIFS('2024 -2025-2026'!$M:$M,B1087,'2024 -2025-2026'!$K:$K,"Book",'2024 -2025-2026'!$G:$G,"2023")</f>
        <v>0</v>
      </c>
      <c r="J1087" s="61"/>
    </row>
    <row r="1088" spans="1:10" ht="15.75" customHeight="1" x14ac:dyDescent="0.2">
      <c r="A1088" s="61"/>
      <c r="B1088" s="77"/>
      <c r="C1088" s="61"/>
      <c r="D1088" s="61"/>
      <c r="E1088" s="61"/>
      <c r="F1088" s="61"/>
      <c r="G1088" s="61"/>
      <c r="H1088" s="61"/>
      <c r="I1088" s="54">
        <f>COUNTIFS('2024 -2025-2026'!$M:$M,B1088,'2024 -2025-2026'!$K:$K,"Book",'2024 -2025-2026'!$G:$G,"2023")</f>
        <v>0</v>
      </c>
      <c r="J1088" s="61"/>
    </row>
    <row r="1089" spans="1:10" ht="15.75" customHeight="1" x14ac:dyDescent="0.2">
      <c r="A1089" s="61"/>
      <c r="B1089" s="77"/>
      <c r="C1089" s="61"/>
      <c r="D1089" s="61"/>
      <c r="E1089" s="61"/>
      <c r="F1089" s="61"/>
      <c r="G1089" s="61"/>
      <c r="H1089" s="61"/>
      <c r="I1089" s="54">
        <f>COUNTIFS('2024 -2025-2026'!$M:$M,B1089,'2024 -2025-2026'!$K:$K,"Book",'2024 -2025-2026'!$G:$G,"2023")</f>
        <v>0</v>
      </c>
      <c r="J1089" s="61"/>
    </row>
    <row r="1090" spans="1:10" ht="15.75" customHeight="1" x14ac:dyDescent="0.2">
      <c r="A1090" s="61"/>
      <c r="B1090" s="77"/>
      <c r="C1090" s="61"/>
      <c r="D1090" s="61"/>
      <c r="E1090" s="61"/>
      <c r="F1090" s="61"/>
      <c r="G1090" s="61"/>
      <c r="H1090" s="61"/>
      <c r="I1090" s="54">
        <f>COUNTIFS('2024 -2025-2026'!$M:$M,B1090,'2024 -2025-2026'!$K:$K,"Book",'2024 -2025-2026'!$G:$G,"2023")</f>
        <v>0</v>
      </c>
      <c r="J1090" s="61"/>
    </row>
    <row r="1091" spans="1:10" ht="15.75" customHeight="1" x14ac:dyDescent="0.2">
      <c r="A1091" s="61"/>
      <c r="B1091" s="77"/>
      <c r="C1091" s="61"/>
      <c r="D1091" s="61"/>
      <c r="E1091" s="61"/>
      <c r="F1091" s="61"/>
      <c r="G1091" s="61"/>
      <c r="H1091" s="61"/>
      <c r="I1091" s="54">
        <f>COUNTIFS('2024 -2025-2026'!$M:$M,B1091,'2024 -2025-2026'!$K:$K,"Book",'2024 -2025-2026'!$G:$G,"2023")</f>
        <v>0</v>
      </c>
      <c r="J1091" s="61"/>
    </row>
    <row r="1092" spans="1:10" ht="15.75" customHeight="1" x14ac:dyDescent="0.2">
      <c r="A1092" s="61"/>
      <c r="B1092" s="77"/>
      <c r="C1092" s="61"/>
      <c r="D1092" s="61"/>
      <c r="E1092" s="61"/>
      <c r="F1092" s="61"/>
      <c r="G1092" s="61"/>
      <c r="H1092" s="61"/>
      <c r="I1092" s="54">
        <f>COUNTIFS('2024 -2025-2026'!$M:$M,B1092,'2024 -2025-2026'!$K:$K,"Book",'2024 -2025-2026'!$G:$G,"2023")</f>
        <v>0</v>
      </c>
      <c r="J1092" s="61"/>
    </row>
    <row r="1093" spans="1:10" ht="15.75" customHeight="1" x14ac:dyDescent="0.2">
      <c r="A1093" s="61"/>
      <c r="B1093" s="77"/>
      <c r="C1093" s="61"/>
      <c r="D1093" s="61"/>
      <c r="E1093" s="61"/>
      <c r="F1093" s="61"/>
      <c r="G1093" s="61"/>
      <c r="H1093" s="61"/>
      <c r="I1093" s="54">
        <f>COUNTIFS('2024 -2025-2026'!$M:$M,B1093,'2024 -2025-2026'!$K:$K,"Book",'2024 -2025-2026'!$G:$G,"2023")</f>
        <v>0</v>
      </c>
      <c r="J1093" s="61"/>
    </row>
    <row r="1094" spans="1:10" ht="15.75" customHeight="1" x14ac:dyDescent="0.2">
      <c r="A1094" s="61"/>
      <c r="B1094" s="77"/>
      <c r="C1094" s="61"/>
      <c r="D1094" s="61"/>
      <c r="E1094" s="61"/>
      <c r="F1094" s="61"/>
      <c r="G1094" s="61"/>
      <c r="H1094" s="61"/>
      <c r="I1094" s="54">
        <f>COUNTIFS('2024 -2025-2026'!$M:$M,B1094,'2024 -2025-2026'!$K:$K,"Book",'2024 -2025-2026'!$G:$G,"2023")</f>
        <v>0</v>
      </c>
      <c r="J1094" s="61"/>
    </row>
    <row r="1095" spans="1:10" ht="15.75" customHeight="1" x14ac:dyDescent="0.2">
      <c r="A1095" s="61"/>
      <c r="B1095" s="77"/>
      <c r="C1095" s="61"/>
      <c r="D1095" s="61"/>
      <c r="E1095" s="61"/>
      <c r="F1095" s="61"/>
      <c r="G1095" s="61"/>
      <c r="H1095" s="61"/>
      <c r="I1095" s="54">
        <f>COUNTIFS('2024 -2025-2026'!$M:$M,B1095,'2024 -2025-2026'!$K:$K,"Book",'2024 -2025-2026'!$G:$G,"2023")</f>
        <v>0</v>
      </c>
      <c r="J1095" s="61"/>
    </row>
    <row r="1096" spans="1:10" ht="15.75" customHeight="1" x14ac:dyDescent="0.2">
      <c r="A1096" s="61"/>
      <c r="B1096" s="77"/>
      <c r="C1096" s="61"/>
      <c r="D1096" s="61"/>
      <c r="E1096" s="61"/>
      <c r="F1096" s="61"/>
      <c r="G1096" s="61"/>
      <c r="H1096" s="61"/>
      <c r="I1096" s="54">
        <f>COUNTIFS('2024 -2025-2026'!$M:$M,B1096,'2024 -2025-2026'!$K:$K,"Book",'2024 -2025-2026'!$G:$G,"2023")</f>
        <v>0</v>
      </c>
      <c r="J1096" s="61"/>
    </row>
    <row r="1097" spans="1:10" ht="15.75" customHeight="1" x14ac:dyDescent="0.2">
      <c r="A1097" s="61"/>
      <c r="B1097" s="77"/>
      <c r="C1097" s="61"/>
      <c r="D1097" s="61"/>
      <c r="E1097" s="61"/>
      <c r="F1097" s="61"/>
      <c r="G1097" s="61"/>
      <c r="H1097" s="61"/>
      <c r="I1097" s="54">
        <f>COUNTIFS('2024 -2025-2026'!$M:$M,B1097,'2024 -2025-2026'!$K:$K,"Book",'2024 -2025-2026'!$G:$G,"2023")</f>
        <v>0</v>
      </c>
      <c r="J1097" s="61"/>
    </row>
    <row r="1098" spans="1:10" ht="15.75" customHeight="1" x14ac:dyDescent="0.2">
      <c r="A1098" s="61"/>
      <c r="B1098" s="77"/>
      <c r="C1098" s="61"/>
      <c r="D1098" s="61"/>
      <c r="E1098" s="61"/>
      <c r="F1098" s="61"/>
      <c r="G1098" s="61"/>
      <c r="H1098" s="61"/>
      <c r="I1098" s="54">
        <f>COUNTIFS('2024 -2025-2026'!$M:$M,B1098,'2024 -2025-2026'!$K:$K,"Book",'2024 -2025-2026'!$G:$G,"2023")</f>
        <v>0</v>
      </c>
      <c r="J1098" s="61"/>
    </row>
    <row r="1099" spans="1:10" ht="15.75" customHeight="1" x14ac:dyDescent="0.2">
      <c r="A1099" s="61"/>
      <c r="B1099" s="77"/>
      <c r="C1099" s="61"/>
      <c r="D1099" s="61"/>
      <c r="E1099" s="61"/>
      <c r="F1099" s="61"/>
      <c r="G1099" s="61"/>
      <c r="H1099" s="61"/>
      <c r="I1099" s="54">
        <f>COUNTIFS('2024 -2025-2026'!$M:$M,B1099,'2024 -2025-2026'!$K:$K,"Book",'2024 -2025-2026'!$G:$G,"2023")</f>
        <v>0</v>
      </c>
      <c r="J1099" s="61"/>
    </row>
    <row r="1100" spans="1:10" ht="15.75" customHeight="1" x14ac:dyDescent="0.2">
      <c r="A1100" s="61"/>
      <c r="B1100" s="77"/>
      <c r="C1100" s="61"/>
      <c r="D1100" s="61"/>
      <c r="E1100" s="61"/>
      <c r="F1100" s="61"/>
      <c r="G1100" s="61"/>
      <c r="H1100" s="61"/>
      <c r="I1100" s="54">
        <f>COUNTIFS('2024 -2025-2026'!$M:$M,B1100,'2024 -2025-2026'!$K:$K,"Book",'2024 -2025-2026'!$G:$G,"2023")</f>
        <v>0</v>
      </c>
      <c r="J1100" s="61"/>
    </row>
    <row r="1101" spans="1:10" ht="15.75" customHeight="1" x14ac:dyDescent="0.2">
      <c r="A1101" s="61"/>
      <c r="B1101" s="77"/>
      <c r="C1101" s="61"/>
      <c r="D1101" s="61"/>
      <c r="E1101" s="61"/>
      <c r="F1101" s="61"/>
      <c r="G1101" s="61"/>
      <c r="H1101" s="61"/>
      <c r="I1101" s="54">
        <f>COUNTIFS('2024 -2025-2026'!$M:$M,B1101,'2024 -2025-2026'!$K:$K,"Book",'2024 -2025-2026'!$G:$G,"2023")</f>
        <v>0</v>
      </c>
      <c r="J1101" s="61"/>
    </row>
    <row r="1102" spans="1:10" ht="15.75" customHeight="1" x14ac:dyDescent="0.2">
      <c r="A1102" s="61"/>
      <c r="B1102" s="77"/>
      <c r="C1102" s="61"/>
      <c r="D1102" s="61"/>
      <c r="E1102" s="61"/>
      <c r="F1102" s="61"/>
      <c r="G1102" s="61"/>
      <c r="H1102" s="61"/>
      <c r="I1102" s="54">
        <f>COUNTIFS('2024 -2025-2026'!$M:$M,B1102,'2024 -2025-2026'!$K:$K,"Book",'2024 -2025-2026'!$G:$G,"2023")</f>
        <v>0</v>
      </c>
      <c r="J1102" s="61"/>
    </row>
    <row r="1103" spans="1:10" ht="15.75" customHeight="1" x14ac:dyDescent="0.2">
      <c r="A1103" s="61"/>
      <c r="B1103" s="77"/>
      <c r="C1103" s="61"/>
      <c r="D1103" s="61"/>
      <c r="E1103" s="61"/>
      <c r="F1103" s="61"/>
      <c r="G1103" s="61"/>
      <c r="H1103" s="61"/>
      <c r="I1103" s="54">
        <f>COUNTIFS('2024 -2025-2026'!$M:$M,B1103,'2024 -2025-2026'!$K:$K,"Book",'2024 -2025-2026'!$G:$G,"2023")</f>
        <v>0</v>
      </c>
      <c r="J1103" s="61"/>
    </row>
    <row r="1104" spans="1:10" ht="15.75" customHeight="1" x14ac:dyDescent="0.2">
      <c r="A1104" s="61"/>
      <c r="B1104" s="77"/>
      <c r="C1104" s="61"/>
      <c r="D1104" s="61"/>
      <c r="E1104" s="61"/>
      <c r="F1104" s="61"/>
      <c r="G1104" s="61"/>
      <c r="H1104" s="61"/>
      <c r="I1104" s="54">
        <f>COUNTIFS('2024 -2025-2026'!$M:$M,B1104,'2024 -2025-2026'!$K:$K,"Book",'2024 -2025-2026'!$G:$G,"2023")</f>
        <v>0</v>
      </c>
      <c r="J1104" s="61"/>
    </row>
    <row r="1105" spans="1:10" ht="15.75" customHeight="1" x14ac:dyDescent="0.2">
      <c r="A1105" s="61"/>
      <c r="B1105" s="77"/>
      <c r="C1105" s="61"/>
      <c r="D1105" s="61"/>
      <c r="E1105" s="61"/>
      <c r="F1105" s="61"/>
      <c r="G1105" s="61"/>
      <c r="H1105" s="61"/>
      <c r="I1105" s="54">
        <f>COUNTIFS('2024 -2025-2026'!$M:$M,B1105,'2024 -2025-2026'!$K:$K,"Book",'2024 -2025-2026'!$G:$G,"2023")</f>
        <v>0</v>
      </c>
      <c r="J1105" s="61"/>
    </row>
    <row r="1106" spans="1:10" ht="15.75" customHeight="1" x14ac:dyDescent="0.2">
      <c r="A1106" s="61"/>
      <c r="B1106" s="77"/>
      <c r="C1106" s="61"/>
      <c r="D1106" s="61"/>
      <c r="E1106" s="61"/>
      <c r="F1106" s="61"/>
      <c r="G1106" s="61"/>
      <c r="H1106" s="61"/>
      <c r="I1106" s="54">
        <f>COUNTIFS('2024 -2025-2026'!$M:$M,B1106,'2024 -2025-2026'!$K:$K,"Book",'2024 -2025-2026'!$G:$G,"2023")</f>
        <v>0</v>
      </c>
      <c r="J1106" s="61"/>
    </row>
    <row r="1107" spans="1:10" ht="15.75" customHeight="1" x14ac:dyDescent="0.2">
      <c r="A1107" s="61"/>
      <c r="B1107" s="77"/>
      <c r="C1107" s="61"/>
      <c r="D1107" s="61"/>
      <c r="E1107" s="61"/>
      <c r="F1107" s="61"/>
      <c r="G1107" s="61"/>
      <c r="H1107" s="61"/>
      <c r="I1107" s="54">
        <f>COUNTIFS('2024 -2025-2026'!$M:$M,B1107,'2024 -2025-2026'!$K:$K,"Book",'2024 -2025-2026'!$G:$G,"2023")</f>
        <v>0</v>
      </c>
      <c r="J1107" s="61"/>
    </row>
    <row r="1108" spans="1:10" ht="15.75" customHeight="1" x14ac:dyDescent="0.2">
      <c r="A1108" s="61"/>
      <c r="B1108" s="77"/>
      <c r="C1108" s="61"/>
      <c r="D1108" s="61"/>
      <c r="E1108" s="61"/>
      <c r="F1108" s="61"/>
      <c r="G1108" s="61"/>
      <c r="H1108" s="61"/>
      <c r="I1108" s="54">
        <f>COUNTIFS('2024 -2025-2026'!$M:$M,B1108,'2024 -2025-2026'!$K:$K,"Book",'2024 -2025-2026'!$G:$G,"2023")</f>
        <v>0</v>
      </c>
      <c r="J1108" s="61"/>
    </row>
    <row r="1109" spans="1:10" ht="15.75" customHeight="1" x14ac:dyDescent="0.2">
      <c r="A1109" s="61"/>
      <c r="B1109" s="77"/>
      <c r="C1109" s="61"/>
      <c r="D1109" s="61"/>
      <c r="E1109" s="61"/>
      <c r="F1109" s="61"/>
      <c r="G1109" s="61"/>
      <c r="H1109" s="61"/>
      <c r="I1109" s="54">
        <f>COUNTIFS('2024 -2025-2026'!$M:$M,B1109,'2024 -2025-2026'!$K:$K,"Book",'2024 -2025-2026'!$G:$G,"2023")</f>
        <v>0</v>
      </c>
      <c r="J1109" s="61"/>
    </row>
    <row r="1110" spans="1:10" ht="15.75" customHeight="1" x14ac:dyDescent="0.2">
      <c r="A1110" s="61"/>
      <c r="B1110" s="77"/>
      <c r="C1110" s="61"/>
      <c r="D1110" s="61"/>
      <c r="E1110" s="61"/>
      <c r="F1110" s="61"/>
      <c r="G1110" s="61"/>
      <c r="H1110" s="61"/>
      <c r="I1110" s="54">
        <f>COUNTIFS('2024 -2025-2026'!$M:$M,B1110,'2024 -2025-2026'!$K:$K,"Book",'2024 -2025-2026'!$G:$G,"2023")</f>
        <v>0</v>
      </c>
      <c r="J1110" s="61"/>
    </row>
    <row r="1111" spans="1:10" ht="15.75" customHeight="1" x14ac:dyDescent="0.2">
      <c r="A1111" s="61"/>
      <c r="B1111" s="77"/>
      <c r="C1111" s="61"/>
      <c r="D1111" s="61"/>
      <c r="E1111" s="61"/>
      <c r="F1111" s="61"/>
      <c r="G1111" s="61"/>
      <c r="H1111" s="61"/>
      <c r="I1111" s="54">
        <f>COUNTIFS('2024 -2025-2026'!$M:$M,B1111,'2024 -2025-2026'!$K:$K,"Book",'2024 -2025-2026'!$G:$G,"2023")</f>
        <v>0</v>
      </c>
      <c r="J1111" s="61"/>
    </row>
    <row r="1112" spans="1:10" ht="15.75" customHeight="1" x14ac:dyDescent="0.2">
      <c r="A1112" s="61"/>
      <c r="B1112" s="77"/>
      <c r="C1112" s="61"/>
      <c r="D1112" s="61"/>
      <c r="E1112" s="61"/>
      <c r="F1112" s="61"/>
      <c r="G1112" s="61"/>
      <c r="H1112" s="61"/>
      <c r="I1112" s="54">
        <f>COUNTIFS('2024 -2025-2026'!$M:$M,B1112,'2024 -2025-2026'!$K:$K,"Book",'2024 -2025-2026'!$G:$G,"2023")</f>
        <v>0</v>
      </c>
      <c r="J1112" s="61"/>
    </row>
    <row r="1113" spans="1:10" ht="15.75" customHeight="1" x14ac:dyDescent="0.2">
      <c r="A1113" s="61"/>
      <c r="B1113" s="77"/>
      <c r="C1113" s="61"/>
      <c r="D1113" s="61"/>
      <c r="E1113" s="61"/>
      <c r="F1113" s="61"/>
      <c r="G1113" s="61"/>
      <c r="H1113" s="61"/>
      <c r="I1113" s="54">
        <f>COUNTIFS('2024 -2025-2026'!$M:$M,B1113,'2024 -2025-2026'!$K:$K,"Book",'2024 -2025-2026'!$G:$G,"2023")</f>
        <v>0</v>
      </c>
      <c r="J1113" s="61"/>
    </row>
    <row r="1114" spans="1:10" ht="15.75" customHeight="1" x14ac:dyDescent="0.2">
      <c r="A1114" s="61"/>
      <c r="B1114" s="77"/>
      <c r="C1114" s="61"/>
      <c r="D1114" s="61"/>
      <c r="E1114" s="61"/>
      <c r="F1114" s="61"/>
      <c r="G1114" s="61"/>
      <c r="H1114" s="61"/>
      <c r="I1114" s="54">
        <f>COUNTIFS('2024 -2025-2026'!$M:$M,B1114,'2024 -2025-2026'!$K:$K,"Book",'2024 -2025-2026'!$G:$G,"2023")</f>
        <v>0</v>
      </c>
      <c r="J1114" s="61"/>
    </row>
    <row r="1115" spans="1:10" ht="15.75" customHeight="1" x14ac:dyDescent="0.2">
      <c r="A1115" s="61"/>
      <c r="B1115" s="77"/>
      <c r="C1115" s="61"/>
      <c r="D1115" s="61"/>
      <c r="E1115" s="61"/>
      <c r="F1115" s="61"/>
      <c r="G1115" s="61"/>
      <c r="H1115" s="61"/>
      <c r="I1115" s="54">
        <f>COUNTIFS('2024 -2025-2026'!$M:$M,B1115,'2024 -2025-2026'!$K:$K,"Book",'2024 -2025-2026'!$G:$G,"2023")</f>
        <v>0</v>
      </c>
      <c r="J1115" s="61"/>
    </row>
    <row r="1116" spans="1:10" ht="15.75" customHeight="1" x14ac:dyDescent="0.2">
      <c r="A1116" s="61"/>
      <c r="B1116" s="77"/>
      <c r="C1116" s="61"/>
      <c r="D1116" s="61"/>
      <c r="E1116" s="61"/>
      <c r="F1116" s="61"/>
      <c r="G1116" s="61"/>
      <c r="H1116" s="61"/>
      <c r="I1116" s="54">
        <f>COUNTIFS('2024 -2025-2026'!$M:$M,B1116,'2024 -2025-2026'!$K:$K,"Book",'2024 -2025-2026'!$G:$G,"2023")</f>
        <v>0</v>
      </c>
      <c r="J1116" s="61"/>
    </row>
    <row r="1117" spans="1:10" ht="15.75" customHeight="1" x14ac:dyDescent="0.2">
      <c r="A1117" s="61"/>
      <c r="B1117" s="77"/>
      <c r="C1117" s="61"/>
      <c r="D1117" s="61"/>
      <c r="E1117" s="61"/>
      <c r="F1117" s="61"/>
      <c r="G1117" s="61"/>
      <c r="H1117" s="61"/>
      <c r="I1117" s="54">
        <f>COUNTIFS('2024 -2025-2026'!$M:$M,B1117,'2024 -2025-2026'!$K:$K,"Book",'2024 -2025-2026'!$G:$G,"2023")</f>
        <v>0</v>
      </c>
      <c r="J1117" s="61"/>
    </row>
    <row r="1118" spans="1:10" ht="15.75" customHeight="1" x14ac:dyDescent="0.2">
      <c r="A1118" s="61"/>
      <c r="B1118" s="77"/>
      <c r="C1118" s="61"/>
      <c r="D1118" s="61"/>
      <c r="E1118" s="61"/>
      <c r="F1118" s="61"/>
      <c r="G1118" s="61"/>
      <c r="H1118" s="61"/>
      <c r="I1118" s="54">
        <f>COUNTIFS('2024 -2025-2026'!$M:$M,B1118,'2024 -2025-2026'!$K:$K,"Book",'2024 -2025-2026'!$G:$G,"2023")</f>
        <v>0</v>
      </c>
      <c r="J1118" s="61"/>
    </row>
    <row r="1119" spans="1:10" ht="15.75" customHeight="1" x14ac:dyDescent="0.2">
      <c r="A1119" s="61"/>
      <c r="B1119" s="77"/>
      <c r="C1119" s="61"/>
      <c r="D1119" s="61"/>
      <c r="E1119" s="61"/>
      <c r="F1119" s="61"/>
      <c r="G1119" s="61"/>
      <c r="H1119" s="61"/>
      <c r="I1119" s="54">
        <f>COUNTIFS('2024 -2025-2026'!$M:$M,B1119,'2024 -2025-2026'!$K:$K,"Book",'2024 -2025-2026'!$G:$G,"2023")</f>
        <v>0</v>
      </c>
      <c r="J1119" s="61"/>
    </row>
    <row r="1120" spans="1:10" ht="15.75" customHeight="1" x14ac:dyDescent="0.2">
      <c r="A1120" s="61"/>
      <c r="B1120" s="77"/>
      <c r="C1120" s="61"/>
      <c r="D1120" s="61"/>
      <c r="E1120" s="61"/>
      <c r="F1120" s="61"/>
      <c r="G1120" s="61"/>
      <c r="H1120" s="61"/>
      <c r="I1120" s="54">
        <f>COUNTIFS('2024 -2025-2026'!$M:$M,B1120,'2024 -2025-2026'!$K:$K,"Book",'2024 -2025-2026'!$G:$G,"2023")</f>
        <v>0</v>
      </c>
      <c r="J1120" s="61"/>
    </row>
    <row r="1121" spans="1:10" ht="15.75" customHeight="1" x14ac:dyDescent="0.2">
      <c r="A1121" s="61"/>
      <c r="B1121" s="77"/>
      <c r="C1121" s="61"/>
      <c r="D1121" s="61"/>
      <c r="E1121" s="61"/>
      <c r="F1121" s="61"/>
      <c r="G1121" s="61"/>
      <c r="H1121" s="61"/>
      <c r="I1121" s="54">
        <f>COUNTIFS('2024 -2025-2026'!$M:$M,B1121,'2024 -2025-2026'!$K:$K,"Book",'2024 -2025-2026'!$G:$G,"2023")</f>
        <v>0</v>
      </c>
      <c r="J1121" s="61"/>
    </row>
    <row r="1122" spans="1:10" ht="15.75" customHeight="1" x14ac:dyDescent="0.2">
      <c r="A1122" s="61"/>
      <c r="B1122" s="77"/>
      <c r="C1122" s="61"/>
      <c r="D1122" s="61"/>
      <c r="E1122" s="61"/>
      <c r="F1122" s="61"/>
      <c r="G1122" s="61"/>
      <c r="H1122" s="61"/>
      <c r="I1122" s="54">
        <f>COUNTIFS('2024 -2025-2026'!$M:$M,B1122,'2024 -2025-2026'!$K:$K,"Book",'2024 -2025-2026'!$G:$G,"2023")</f>
        <v>0</v>
      </c>
      <c r="J1122" s="61"/>
    </row>
    <row r="1123" spans="1:10" ht="15.75" customHeight="1" x14ac:dyDescent="0.2">
      <c r="A1123" s="61"/>
      <c r="B1123" s="77"/>
      <c r="C1123" s="61"/>
      <c r="D1123" s="61"/>
      <c r="E1123" s="61"/>
      <c r="F1123" s="61"/>
      <c r="G1123" s="61"/>
      <c r="H1123" s="61"/>
      <c r="I1123" s="54">
        <f>COUNTIFS('2024 -2025-2026'!$M:$M,B1123,'2024 -2025-2026'!$K:$K,"Book",'2024 -2025-2026'!$G:$G,"2023")</f>
        <v>0</v>
      </c>
      <c r="J1123" s="61"/>
    </row>
    <row r="1124" spans="1:10" ht="15.75" customHeight="1" x14ac:dyDescent="0.2">
      <c r="A1124" s="61"/>
      <c r="B1124" s="77"/>
      <c r="C1124" s="61"/>
      <c r="D1124" s="61"/>
      <c r="E1124" s="61"/>
      <c r="F1124" s="61"/>
      <c r="G1124" s="61"/>
      <c r="H1124" s="61"/>
      <c r="I1124" s="54">
        <f>COUNTIFS('2024 -2025-2026'!$M:$M,B1124,'2024 -2025-2026'!$K:$K,"Book",'2024 -2025-2026'!$G:$G,"2023")</f>
        <v>0</v>
      </c>
      <c r="J1124" s="61"/>
    </row>
    <row r="1125" spans="1:10" ht="15.75" customHeight="1" x14ac:dyDescent="0.2">
      <c r="A1125" s="61"/>
      <c r="B1125" s="77"/>
      <c r="C1125" s="61"/>
      <c r="D1125" s="61"/>
      <c r="E1125" s="61"/>
      <c r="F1125" s="61"/>
      <c r="G1125" s="61"/>
      <c r="H1125" s="61"/>
      <c r="I1125" s="54">
        <f>COUNTIFS('2024 -2025-2026'!$M:$M,B1125,'2024 -2025-2026'!$K:$K,"Book",'2024 -2025-2026'!$G:$G,"2023")</f>
        <v>0</v>
      </c>
      <c r="J1125" s="61"/>
    </row>
    <row r="1126" spans="1:10" ht="15.75" customHeight="1" x14ac:dyDescent="0.2">
      <c r="A1126" s="61"/>
      <c r="B1126" s="77"/>
      <c r="C1126" s="61"/>
      <c r="D1126" s="61"/>
      <c r="E1126" s="61"/>
      <c r="F1126" s="61"/>
      <c r="G1126" s="61"/>
      <c r="H1126" s="61"/>
      <c r="I1126" s="54">
        <f>COUNTIFS('2024 -2025-2026'!$M:$M,B1126,'2024 -2025-2026'!$K:$K,"Book",'2024 -2025-2026'!$G:$G,"2023")</f>
        <v>0</v>
      </c>
      <c r="J1126" s="61"/>
    </row>
    <row r="1127" spans="1:10" ht="15.75" customHeight="1" x14ac:dyDescent="0.2">
      <c r="A1127" s="61"/>
      <c r="B1127" s="77"/>
      <c r="C1127" s="61"/>
      <c r="D1127" s="61"/>
      <c r="E1127" s="61"/>
      <c r="F1127" s="61"/>
      <c r="G1127" s="61"/>
      <c r="H1127" s="61"/>
      <c r="I1127" s="54">
        <f>COUNTIFS('2024 -2025-2026'!$M:$M,B1127,'2024 -2025-2026'!$K:$K,"Book",'2024 -2025-2026'!$G:$G,"2023")</f>
        <v>0</v>
      </c>
      <c r="J1127" s="61"/>
    </row>
    <row r="1128" spans="1:10" ht="15.75" customHeight="1" x14ac:dyDescent="0.2">
      <c r="A1128" s="61"/>
      <c r="B1128" s="77"/>
      <c r="C1128" s="61"/>
      <c r="D1128" s="61"/>
      <c r="E1128" s="61"/>
      <c r="F1128" s="61"/>
      <c r="G1128" s="61"/>
      <c r="H1128" s="61"/>
      <c r="I1128" s="54">
        <f>COUNTIFS('2024 -2025-2026'!$M:$M,B1128,'2024 -2025-2026'!$K:$K,"Book",'2024 -2025-2026'!$G:$G,"2023")</f>
        <v>0</v>
      </c>
      <c r="J1128" s="61"/>
    </row>
    <row r="1129" spans="1:10" ht="15.75" customHeight="1" x14ac:dyDescent="0.2">
      <c r="A1129" s="61"/>
      <c r="B1129" s="77"/>
      <c r="C1129" s="61"/>
      <c r="D1129" s="61"/>
      <c r="E1129" s="61"/>
      <c r="F1129" s="61"/>
      <c r="G1129" s="61"/>
      <c r="H1129" s="61"/>
      <c r="I1129" s="54">
        <f>COUNTIFS('2024 -2025-2026'!$M:$M,B1129,'2024 -2025-2026'!$K:$K,"Book",'2024 -2025-2026'!$G:$G,"2023")</f>
        <v>0</v>
      </c>
      <c r="J1129" s="61"/>
    </row>
    <row r="1130" spans="1:10" ht="15.75" customHeight="1" x14ac:dyDescent="0.2">
      <c r="A1130" s="61"/>
      <c r="B1130" s="77"/>
      <c r="C1130" s="61"/>
      <c r="D1130" s="61"/>
      <c r="E1130" s="61"/>
      <c r="F1130" s="61"/>
      <c r="G1130" s="61"/>
      <c r="H1130" s="61"/>
      <c r="I1130" s="54">
        <f>COUNTIFS('2024 -2025-2026'!$M:$M,B1130,'2024 -2025-2026'!$K:$K,"Book",'2024 -2025-2026'!$G:$G,"2023")</f>
        <v>0</v>
      </c>
      <c r="J1130" s="61"/>
    </row>
    <row r="1131" spans="1:10" ht="15.75" customHeight="1" x14ac:dyDescent="0.2">
      <c r="A1131" s="61"/>
      <c r="B1131" s="77"/>
      <c r="C1131" s="61"/>
      <c r="D1131" s="61"/>
      <c r="E1131" s="61"/>
      <c r="F1131" s="61"/>
      <c r="G1131" s="61"/>
      <c r="H1131" s="61"/>
      <c r="I1131" s="54">
        <f>COUNTIFS('2024 -2025-2026'!$M:$M,B1131,'2024 -2025-2026'!$K:$K,"Book",'2024 -2025-2026'!$G:$G,"2023")</f>
        <v>0</v>
      </c>
      <c r="J1131" s="61"/>
    </row>
    <row r="1132" spans="1:10" ht="15.75" customHeight="1" x14ac:dyDescent="0.2">
      <c r="A1132" s="61"/>
      <c r="B1132" s="77"/>
      <c r="C1132" s="61"/>
      <c r="D1132" s="61"/>
      <c r="E1132" s="61"/>
      <c r="F1132" s="61"/>
      <c r="G1132" s="61"/>
      <c r="H1132" s="61"/>
      <c r="I1132" s="54">
        <f>COUNTIFS('2024 -2025-2026'!$M:$M,B1132,'2024 -2025-2026'!$K:$K,"Book",'2024 -2025-2026'!$G:$G,"2023")</f>
        <v>0</v>
      </c>
      <c r="J1132" s="61"/>
    </row>
    <row r="1133" spans="1:10" ht="15.75" customHeight="1" x14ac:dyDescent="0.2">
      <c r="A1133" s="61"/>
      <c r="B1133" s="77"/>
      <c r="C1133" s="61"/>
      <c r="D1133" s="61"/>
      <c r="E1133" s="61"/>
      <c r="F1133" s="61"/>
      <c r="G1133" s="61"/>
      <c r="H1133" s="61"/>
      <c r="I1133" s="54">
        <f>COUNTIFS('2024 -2025-2026'!$M:$M,B1133,'2024 -2025-2026'!$K:$K,"Book",'2024 -2025-2026'!$G:$G,"2023")</f>
        <v>0</v>
      </c>
      <c r="J1133" s="61"/>
    </row>
    <row r="1134" spans="1:10" ht="15.75" customHeight="1" x14ac:dyDescent="0.2">
      <c r="A1134" s="61"/>
      <c r="B1134" s="77"/>
      <c r="C1134" s="61"/>
      <c r="D1134" s="61"/>
      <c r="E1134" s="61"/>
      <c r="F1134" s="61"/>
      <c r="G1134" s="61"/>
      <c r="H1134" s="61"/>
      <c r="I1134" s="54">
        <f>COUNTIFS('2024 -2025-2026'!$M:$M,B1134,'2024 -2025-2026'!$K:$K,"Book",'2024 -2025-2026'!$G:$G,"2023")</f>
        <v>0</v>
      </c>
      <c r="J1134" s="61"/>
    </row>
    <row r="1135" spans="1:10" ht="15.75" customHeight="1" x14ac:dyDescent="0.2">
      <c r="A1135" s="61"/>
      <c r="B1135" s="77"/>
      <c r="C1135" s="61"/>
      <c r="D1135" s="61"/>
      <c r="E1135" s="61"/>
      <c r="F1135" s="61"/>
      <c r="G1135" s="61"/>
      <c r="H1135" s="61"/>
      <c r="I1135" s="54">
        <f>COUNTIFS('2024 -2025-2026'!$M:$M,B1135,'2024 -2025-2026'!$K:$K,"Book",'2024 -2025-2026'!$G:$G,"2023")</f>
        <v>0</v>
      </c>
      <c r="J1135" s="61"/>
    </row>
    <row r="1136" spans="1:10" ht="15.75" customHeight="1" x14ac:dyDescent="0.2">
      <c r="A1136" s="61"/>
      <c r="B1136" s="77"/>
      <c r="C1136" s="61"/>
      <c r="D1136" s="61"/>
      <c r="E1136" s="61"/>
      <c r="F1136" s="61"/>
      <c r="G1136" s="61"/>
      <c r="H1136" s="61"/>
      <c r="I1136" s="54">
        <f>COUNTIFS('2024 -2025-2026'!$M:$M,B1136,'2024 -2025-2026'!$K:$K,"Book",'2024 -2025-2026'!$G:$G,"2023")</f>
        <v>0</v>
      </c>
      <c r="J1136" s="61"/>
    </row>
    <row r="1137" spans="1:10" ht="15.75" customHeight="1" x14ac:dyDescent="0.2">
      <c r="A1137" s="61"/>
      <c r="B1137" s="77"/>
      <c r="C1137" s="61"/>
      <c r="D1137" s="61"/>
      <c r="E1137" s="61"/>
      <c r="F1137" s="61"/>
      <c r="G1137" s="61"/>
      <c r="H1137" s="61"/>
      <c r="I1137" s="54">
        <f>COUNTIFS('2024 -2025-2026'!$M:$M,B1137,'2024 -2025-2026'!$K:$K,"Book",'2024 -2025-2026'!$G:$G,"2023")</f>
        <v>0</v>
      </c>
      <c r="J1137" s="61"/>
    </row>
    <row r="1138" spans="1:10" ht="15.75" customHeight="1" x14ac:dyDescent="0.2">
      <c r="A1138" s="61"/>
      <c r="B1138" s="77"/>
      <c r="C1138" s="61"/>
      <c r="D1138" s="61"/>
      <c r="E1138" s="61"/>
      <c r="F1138" s="61"/>
      <c r="G1138" s="61"/>
      <c r="H1138" s="61"/>
      <c r="I1138" s="54">
        <f>COUNTIFS('2024 -2025-2026'!$M:$M,B1138,'2024 -2025-2026'!$K:$K,"Book",'2024 -2025-2026'!$G:$G,"2023")</f>
        <v>0</v>
      </c>
      <c r="J1138" s="61"/>
    </row>
    <row r="1139" spans="1:10" ht="15.75" customHeight="1" x14ac:dyDescent="0.2">
      <c r="A1139" s="61"/>
      <c r="B1139" s="77"/>
      <c r="C1139" s="61"/>
      <c r="D1139" s="61"/>
      <c r="E1139" s="61"/>
      <c r="F1139" s="61"/>
      <c r="G1139" s="61"/>
      <c r="H1139" s="61"/>
      <c r="I1139" s="54">
        <f>COUNTIFS('2024 -2025-2026'!$M:$M,B1139,'2024 -2025-2026'!$K:$K,"Book",'2024 -2025-2026'!$G:$G,"2023")</f>
        <v>0</v>
      </c>
      <c r="J1139" s="61"/>
    </row>
    <row r="1140" spans="1:10" ht="15.75" customHeight="1" x14ac:dyDescent="0.2">
      <c r="A1140" s="61"/>
      <c r="B1140" s="77"/>
      <c r="C1140" s="61"/>
      <c r="D1140" s="61"/>
      <c r="E1140" s="61"/>
      <c r="F1140" s="61"/>
      <c r="G1140" s="61"/>
      <c r="H1140" s="61"/>
      <c r="I1140" s="54">
        <f>COUNTIFS('2024 -2025-2026'!$M:$M,B1140,'2024 -2025-2026'!$K:$K,"Book",'2024 -2025-2026'!$G:$G,"2023")</f>
        <v>0</v>
      </c>
      <c r="J1140" s="61"/>
    </row>
    <row r="1141" spans="1:10" ht="15.75" customHeight="1" x14ac:dyDescent="0.2">
      <c r="A1141" s="61"/>
      <c r="B1141" s="77"/>
      <c r="C1141" s="61"/>
      <c r="D1141" s="61"/>
      <c r="E1141" s="61"/>
      <c r="F1141" s="61"/>
      <c r="G1141" s="61"/>
      <c r="H1141" s="61"/>
      <c r="I1141" s="54">
        <f>COUNTIFS('2024 -2025-2026'!$M:$M,B1141,'2024 -2025-2026'!$K:$K,"Book",'2024 -2025-2026'!$G:$G,"2023")</f>
        <v>0</v>
      </c>
      <c r="J1141" s="61"/>
    </row>
    <row r="1142" spans="1:10" ht="15.75" customHeight="1" x14ac:dyDescent="0.2">
      <c r="A1142" s="61"/>
      <c r="B1142" s="77"/>
      <c r="C1142" s="61"/>
      <c r="D1142" s="61"/>
      <c r="E1142" s="61"/>
      <c r="F1142" s="61"/>
      <c r="G1142" s="61"/>
      <c r="H1142" s="61"/>
      <c r="I1142" s="54">
        <f>COUNTIFS('2024 -2025-2026'!$M:$M,B1142,'2024 -2025-2026'!$K:$K,"Book",'2024 -2025-2026'!$G:$G,"2023")</f>
        <v>0</v>
      </c>
      <c r="J1142" s="61"/>
    </row>
    <row r="1143" spans="1:10" ht="15.75" customHeight="1" x14ac:dyDescent="0.2">
      <c r="A1143" s="61"/>
      <c r="B1143" s="77"/>
      <c r="C1143" s="61"/>
      <c r="D1143" s="61"/>
      <c r="E1143" s="61"/>
      <c r="F1143" s="61"/>
      <c r="G1143" s="61"/>
      <c r="H1143" s="61"/>
      <c r="I1143" s="54">
        <f>COUNTIFS('2024 -2025-2026'!$M:$M,B1143,'2024 -2025-2026'!$K:$K,"Book",'2024 -2025-2026'!$G:$G,"2023")</f>
        <v>0</v>
      </c>
      <c r="J1143" s="61"/>
    </row>
    <row r="1144" spans="1:10" ht="15.75" customHeight="1" x14ac:dyDescent="0.2">
      <c r="A1144" s="61"/>
      <c r="B1144" s="77"/>
      <c r="C1144" s="61"/>
      <c r="D1144" s="61"/>
      <c r="E1144" s="61"/>
      <c r="F1144" s="61"/>
      <c r="G1144" s="61"/>
      <c r="H1144" s="61"/>
      <c r="I1144" s="54">
        <f>COUNTIFS('2024 -2025-2026'!$M:$M,B1144,'2024 -2025-2026'!$K:$K,"Book",'2024 -2025-2026'!$G:$G,"2023")</f>
        <v>0</v>
      </c>
      <c r="J1144" s="61"/>
    </row>
    <row r="1145" spans="1:10" ht="15.75" customHeight="1" x14ac:dyDescent="0.2">
      <c r="A1145" s="61"/>
      <c r="B1145" s="77"/>
      <c r="C1145" s="61"/>
      <c r="D1145" s="61"/>
      <c r="E1145" s="61"/>
      <c r="F1145" s="61"/>
      <c r="G1145" s="61"/>
      <c r="H1145" s="61"/>
      <c r="I1145" s="54">
        <f>COUNTIFS('2024 -2025-2026'!$M:$M,B1145,'2024 -2025-2026'!$K:$K,"Book",'2024 -2025-2026'!$G:$G,"2023")</f>
        <v>0</v>
      </c>
      <c r="J1145" s="61"/>
    </row>
    <row r="1146" spans="1:10" ht="15.75" customHeight="1" x14ac:dyDescent="0.2">
      <c r="A1146" s="61"/>
      <c r="B1146" s="77"/>
      <c r="C1146" s="61"/>
      <c r="D1146" s="61"/>
      <c r="E1146" s="61"/>
      <c r="F1146" s="61"/>
      <c r="G1146" s="61"/>
      <c r="H1146" s="61"/>
      <c r="I1146" s="54">
        <f>COUNTIFS('2024 -2025-2026'!$M:$M,B1146,'2024 -2025-2026'!$K:$K,"Book",'2024 -2025-2026'!$G:$G,"2023")</f>
        <v>0</v>
      </c>
      <c r="J1146" s="61"/>
    </row>
    <row r="1147" spans="1:10" ht="15.75" customHeight="1" x14ac:dyDescent="0.2">
      <c r="A1147" s="61"/>
      <c r="B1147" s="77"/>
      <c r="C1147" s="61"/>
      <c r="D1147" s="61"/>
      <c r="E1147" s="61"/>
      <c r="F1147" s="61"/>
      <c r="G1147" s="61"/>
      <c r="H1147" s="61"/>
      <c r="I1147" s="54">
        <f>COUNTIFS('2024 -2025-2026'!$M:$M,B1147,'2024 -2025-2026'!$K:$K,"Book",'2024 -2025-2026'!$G:$G,"2023")</f>
        <v>0</v>
      </c>
      <c r="J1147" s="61"/>
    </row>
    <row r="1148" spans="1:10" ht="15.75" customHeight="1" x14ac:dyDescent="0.2">
      <c r="A1148" s="61"/>
      <c r="B1148" s="77"/>
      <c r="C1148" s="61"/>
      <c r="D1148" s="61"/>
      <c r="E1148" s="61"/>
      <c r="F1148" s="61"/>
      <c r="G1148" s="61"/>
      <c r="H1148" s="61"/>
      <c r="I1148" s="54">
        <f>COUNTIFS('2024 -2025-2026'!$M:$M,B1148,'2024 -2025-2026'!$K:$K,"Book",'2024 -2025-2026'!$G:$G,"2023")</f>
        <v>0</v>
      </c>
      <c r="J1148" s="61"/>
    </row>
    <row r="1149" spans="1:10" ht="15.75" customHeight="1" x14ac:dyDescent="0.2">
      <c r="A1149" s="61"/>
      <c r="B1149" s="77"/>
      <c r="C1149" s="61"/>
      <c r="D1149" s="61"/>
      <c r="E1149" s="61"/>
      <c r="F1149" s="61"/>
      <c r="G1149" s="61"/>
      <c r="H1149" s="61"/>
      <c r="I1149" s="54">
        <f>COUNTIFS('2024 -2025-2026'!$M:$M,B1149,'2024 -2025-2026'!$K:$K,"Book",'2024 -2025-2026'!$G:$G,"2023")</f>
        <v>0</v>
      </c>
      <c r="J1149" s="61"/>
    </row>
    <row r="1150" spans="1:10" ht="15.75" customHeight="1" x14ac:dyDescent="0.2">
      <c r="A1150" s="61"/>
      <c r="B1150" s="77"/>
      <c r="C1150" s="61"/>
      <c r="D1150" s="61"/>
      <c r="E1150" s="61"/>
      <c r="F1150" s="61"/>
      <c r="G1150" s="61"/>
      <c r="H1150" s="61"/>
      <c r="I1150" s="54">
        <f>COUNTIFS('2024 -2025-2026'!$M:$M,B1150,'2024 -2025-2026'!$K:$K,"Book",'2024 -2025-2026'!$G:$G,"2023")</f>
        <v>0</v>
      </c>
      <c r="J1150" s="61"/>
    </row>
    <row r="1151" spans="1:10" ht="15.75" customHeight="1" x14ac:dyDescent="0.2">
      <c r="A1151" s="61"/>
      <c r="B1151" s="77"/>
      <c r="C1151" s="61"/>
      <c r="D1151" s="61"/>
      <c r="E1151" s="61"/>
      <c r="F1151" s="61"/>
      <c r="G1151" s="61"/>
      <c r="H1151" s="61"/>
      <c r="I1151" s="54">
        <f>COUNTIFS('2024 -2025-2026'!$M:$M,B1151,'2024 -2025-2026'!$K:$K,"Book",'2024 -2025-2026'!$G:$G,"2023")</f>
        <v>0</v>
      </c>
      <c r="J1151" s="61"/>
    </row>
    <row r="1152" spans="1:10" ht="15.75" customHeight="1" x14ac:dyDescent="0.2">
      <c r="A1152" s="61"/>
      <c r="B1152" s="77"/>
      <c r="C1152" s="61"/>
      <c r="D1152" s="61"/>
      <c r="E1152" s="61"/>
      <c r="F1152" s="61"/>
      <c r="G1152" s="61"/>
      <c r="H1152" s="61"/>
      <c r="I1152" s="54">
        <f>COUNTIFS('2024 -2025-2026'!$M:$M,B1152,'2024 -2025-2026'!$K:$K,"Book",'2024 -2025-2026'!$G:$G,"2023")</f>
        <v>0</v>
      </c>
      <c r="J1152" s="61"/>
    </row>
    <row r="1153" spans="1:10" ht="15.75" customHeight="1" x14ac:dyDescent="0.2">
      <c r="A1153" s="61"/>
      <c r="B1153" s="77"/>
      <c r="C1153" s="61"/>
      <c r="D1153" s="61"/>
      <c r="E1153" s="61"/>
      <c r="F1153" s="61"/>
      <c r="G1153" s="61"/>
      <c r="H1153" s="61"/>
      <c r="I1153" s="54">
        <f>COUNTIFS('2024 -2025-2026'!$M:$M,B1153,'2024 -2025-2026'!$K:$K,"Book",'2024 -2025-2026'!$G:$G,"2023")</f>
        <v>0</v>
      </c>
      <c r="J1153" s="61"/>
    </row>
    <row r="1154" spans="1:10" ht="15.75" customHeight="1" x14ac:dyDescent="0.2">
      <c r="A1154" s="61"/>
      <c r="B1154" s="77"/>
      <c r="C1154" s="61"/>
      <c r="D1154" s="61"/>
      <c r="E1154" s="61"/>
      <c r="F1154" s="61"/>
      <c r="G1154" s="61"/>
      <c r="H1154" s="61"/>
      <c r="I1154" s="54">
        <f>COUNTIFS('2024 -2025-2026'!$M:$M,B1154,'2024 -2025-2026'!$K:$K,"Book",'2024 -2025-2026'!$G:$G,"2023")</f>
        <v>0</v>
      </c>
      <c r="J1154" s="61"/>
    </row>
    <row r="1155" spans="1:10" ht="15.75" customHeight="1" x14ac:dyDescent="0.2">
      <c r="A1155" s="61"/>
      <c r="B1155" s="77"/>
      <c r="C1155" s="61"/>
      <c r="D1155" s="61"/>
      <c r="E1155" s="61"/>
      <c r="F1155" s="61"/>
      <c r="G1155" s="61"/>
      <c r="H1155" s="61"/>
      <c r="I1155" s="54">
        <f>COUNTIFS('2024 -2025-2026'!$M:$M,B1155,'2024 -2025-2026'!$K:$K,"Book",'2024 -2025-2026'!$G:$G,"2023")</f>
        <v>0</v>
      </c>
      <c r="J1155" s="61"/>
    </row>
    <row r="1156" spans="1:10" ht="15.75" customHeight="1" x14ac:dyDescent="0.2">
      <c r="A1156" s="61"/>
      <c r="B1156" s="77"/>
      <c r="C1156" s="61"/>
      <c r="D1156" s="61"/>
      <c r="E1156" s="61"/>
      <c r="F1156" s="61"/>
      <c r="G1156" s="61"/>
      <c r="H1156" s="61"/>
      <c r="I1156" s="54">
        <f>COUNTIFS('2024 -2025-2026'!$M:$M,B1156,'2024 -2025-2026'!$K:$K,"Book",'2024 -2025-2026'!$G:$G,"2023")</f>
        <v>0</v>
      </c>
      <c r="J1156" s="61"/>
    </row>
    <row r="1157" spans="1:10" ht="15.75" customHeight="1" x14ac:dyDescent="0.2">
      <c r="A1157" s="61"/>
      <c r="B1157" s="77"/>
      <c r="C1157" s="61"/>
      <c r="D1157" s="61"/>
      <c r="E1157" s="61"/>
      <c r="F1157" s="61"/>
      <c r="G1157" s="61"/>
      <c r="H1157" s="61"/>
      <c r="I1157" s="54">
        <f>COUNTIFS('2024 -2025-2026'!$M:$M,B1157,'2024 -2025-2026'!$K:$K,"Book",'2024 -2025-2026'!$G:$G,"2023")</f>
        <v>0</v>
      </c>
      <c r="J1157" s="61"/>
    </row>
    <row r="1158" spans="1:10" ht="15.75" customHeight="1" x14ac:dyDescent="0.2">
      <c r="A1158" s="61"/>
      <c r="B1158" s="77"/>
      <c r="C1158" s="61"/>
      <c r="D1158" s="61"/>
      <c r="E1158" s="61"/>
      <c r="F1158" s="61"/>
      <c r="G1158" s="61"/>
      <c r="H1158" s="61"/>
      <c r="I1158" s="54">
        <f>COUNTIFS('2024 -2025-2026'!$M:$M,B1158,'2024 -2025-2026'!$K:$K,"Book",'2024 -2025-2026'!$G:$G,"2023")</f>
        <v>0</v>
      </c>
      <c r="J1158" s="61"/>
    </row>
    <row r="1159" spans="1:10" ht="15.75" customHeight="1" x14ac:dyDescent="0.2">
      <c r="A1159" s="61"/>
      <c r="B1159" s="77"/>
      <c r="C1159" s="61"/>
      <c r="D1159" s="61"/>
      <c r="E1159" s="61"/>
      <c r="F1159" s="61"/>
      <c r="G1159" s="61"/>
      <c r="H1159" s="61"/>
      <c r="I1159" s="54">
        <f>COUNTIFS('2024 -2025-2026'!$M:$M,B1159,'2024 -2025-2026'!$K:$K,"Book",'2024 -2025-2026'!$G:$G,"2023")</f>
        <v>0</v>
      </c>
      <c r="J1159" s="61"/>
    </row>
    <row r="1160" spans="1:10" ht="15.75" customHeight="1" x14ac:dyDescent="0.2">
      <c r="A1160" s="61"/>
      <c r="B1160" s="77"/>
      <c r="C1160" s="61"/>
      <c r="D1160" s="61"/>
      <c r="E1160" s="61"/>
      <c r="F1160" s="61"/>
      <c r="G1160" s="61"/>
      <c r="H1160" s="61"/>
      <c r="I1160" s="54">
        <f>COUNTIFS('2024 -2025-2026'!$M:$M,B1160,'2024 -2025-2026'!$K:$K,"Book",'2024 -2025-2026'!$G:$G,"2023")</f>
        <v>0</v>
      </c>
      <c r="J1160" s="61"/>
    </row>
    <row r="1161" spans="1:10" ht="15.75" customHeight="1" x14ac:dyDescent="0.2">
      <c r="A1161" s="61"/>
      <c r="B1161" s="77"/>
      <c r="C1161" s="61"/>
      <c r="D1161" s="61"/>
      <c r="E1161" s="61"/>
      <c r="F1161" s="61"/>
      <c r="G1161" s="61"/>
      <c r="H1161" s="61"/>
      <c r="I1161" s="54">
        <f>COUNTIFS('2024 -2025-2026'!$M:$M,B1161,'2024 -2025-2026'!$K:$K,"Book",'2024 -2025-2026'!$G:$G,"2023")</f>
        <v>0</v>
      </c>
      <c r="J1161" s="61"/>
    </row>
    <row r="1162" spans="1:10" ht="15.75" customHeight="1" x14ac:dyDescent="0.2">
      <c r="A1162" s="61"/>
      <c r="B1162" s="77"/>
      <c r="C1162" s="61"/>
      <c r="D1162" s="61"/>
      <c r="E1162" s="61"/>
      <c r="F1162" s="61"/>
      <c r="G1162" s="61"/>
      <c r="H1162" s="61"/>
      <c r="I1162" s="54">
        <f>COUNTIFS('2024 -2025-2026'!$M:$M,B1162,'2024 -2025-2026'!$K:$K,"Book",'2024 -2025-2026'!$G:$G,"2023")</f>
        <v>0</v>
      </c>
      <c r="J1162" s="61"/>
    </row>
    <row r="1163" spans="1:10" ht="15.75" customHeight="1" x14ac:dyDescent="0.2">
      <c r="A1163" s="61"/>
      <c r="B1163" s="77"/>
      <c r="C1163" s="61"/>
      <c r="D1163" s="61"/>
      <c r="E1163" s="61"/>
      <c r="F1163" s="61"/>
      <c r="G1163" s="61"/>
      <c r="H1163" s="61"/>
      <c r="I1163" s="54">
        <f>COUNTIFS('2024 -2025-2026'!$M:$M,B1163,'2024 -2025-2026'!$K:$K,"Book",'2024 -2025-2026'!$G:$G,"2023")</f>
        <v>0</v>
      </c>
      <c r="J1163" s="61"/>
    </row>
    <row r="1164" spans="1:10" ht="15.75" customHeight="1" x14ac:dyDescent="0.2">
      <c r="A1164" s="61"/>
      <c r="B1164" s="77"/>
      <c r="C1164" s="61"/>
      <c r="D1164" s="61"/>
      <c r="E1164" s="61"/>
      <c r="F1164" s="61"/>
      <c r="G1164" s="61"/>
      <c r="H1164" s="61"/>
      <c r="I1164" s="54">
        <f>COUNTIFS('2024 -2025-2026'!$M:$M,B1164,'2024 -2025-2026'!$K:$K,"Book",'2024 -2025-2026'!$G:$G,"2023")</f>
        <v>0</v>
      </c>
      <c r="J1164" s="61"/>
    </row>
    <row r="1165" spans="1:10" ht="15.75" customHeight="1" x14ac:dyDescent="0.2">
      <c r="A1165" s="61"/>
      <c r="B1165" s="77"/>
      <c r="C1165" s="61"/>
      <c r="D1165" s="61"/>
      <c r="E1165" s="61"/>
      <c r="F1165" s="61"/>
      <c r="G1165" s="61"/>
      <c r="H1165" s="61"/>
      <c r="I1165" s="54">
        <f>COUNTIFS('2024 -2025-2026'!$M:$M,B1165,'2024 -2025-2026'!$K:$K,"Book",'2024 -2025-2026'!$G:$G,"2023")</f>
        <v>0</v>
      </c>
      <c r="J1165" s="61"/>
    </row>
    <row r="1166" spans="1:10" ht="15.75" customHeight="1" x14ac:dyDescent="0.2">
      <c r="A1166" s="61"/>
      <c r="B1166" s="77"/>
      <c r="C1166" s="61"/>
      <c r="D1166" s="61"/>
      <c r="E1166" s="61"/>
      <c r="F1166" s="61"/>
      <c r="G1166" s="61"/>
      <c r="H1166" s="61"/>
      <c r="I1166" s="54">
        <f>COUNTIFS('2024 -2025-2026'!$M:$M,B1166,'2024 -2025-2026'!$K:$K,"Book",'2024 -2025-2026'!$G:$G,"2023")</f>
        <v>0</v>
      </c>
      <c r="J1166" s="61"/>
    </row>
    <row r="1167" spans="1:10" ht="15.75" customHeight="1" x14ac:dyDescent="0.2">
      <c r="A1167" s="61"/>
      <c r="B1167" s="77"/>
      <c r="C1167" s="61"/>
      <c r="D1167" s="61"/>
      <c r="E1167" s="61"/>
      <c r="F1167" s="61"/>
      <c r="G1167" s="61"/>
      <c r="H1167" s="61"/>
      <c r="I1167" s="54">
        <f>COUNTIFS('2024 -2025-2026'!$M:$M,B1167,'2024 -2025-2026'!$K:$K,"Book",'2024 -2025-2026'!$G:$G,"2023")</f>
        <v>0</v>
      </c>
      <c r="J1167" s="61"/>
    </row>
    <row r="1168" spans="1:10" ht="15.75" customHeight="1" x14ac:dyDescent="0.2">
      <c r="A1168" s="61"/>
      <c r="B1168" s="77"/>
      <c r="C1168" s="61"/>
      <c r="D1168" s="61"/>
      <c r="E1168" s="61"/>
      <c r="F1168" s="61"/>
      <c r="G1168" s="61"/>
      <c r="H1168" s="61"/>
      <c r="I1168" s="54">
        <f>COUNTIFS('2024 -2025-2026'!$M:$M,B1168,'2024 -2025-2026'!$K:$K,"Book",'2024 -2025-2026'!$G:$G,"2023")</f>
        <v>0</v>
      </c>
      <c r="J1168" s="61"/>
    </row>
    <row r="1169" spans="1:10" ht="15.75" customHeight="1" x14ac:dyDescent="0.2">
      <c r="A1169" s="61"/>
      <c r="B1169" s="77"/>
      <c r="C1169" s="61"/>
      <c r="D1169" s="61"/>
      <c r="E1169" s="61"/>
      <c r="F1169" s="61"/>
      <c r="G1169" s="61"/>
      <c r="H1169" s="61"/>
      <c r="I1169" s="54">
        <f>COUNTIFS('2024 -2025-2026'!$M:$M,B1169,'2024 -2025-2026'!$K:$K,"Book",'2024 -2025-2026'!$G:$G,"2023")</f>
        <v>0</v>
      </c>
      <c r="J1169" s="61"/>
    </row>
    <row r="1170" spans="1:10" ht="15.75" customHeight="1" x14ac:dyDescent="0.2">
      <c r="A1170" s="61"/>
      <c r="B1170" s="77"/>
      <c r="C1170" s="61"/>
      <c r="D1170" s="61"/>
      <c r="E1170" s="61"/>
      <c r="F1170" s="61"/>
      <c r="G1170" s="61"/>
      <c r="H1170" s="61"/>
      <c r="I1170" s="54">
        <f>COUNTIFS('2024 -2025-2026'!$M:$M,B1170,'2024 -2025-2026'!$K:$K,"Book",'2024 -2025-2026'!$G:$G,"2023")</f>
        <v>0</v>
      </c>
      <c r="J1170" s="61"/>
    </row>
    <row r="1171" spans="1:10" ht="15.75" customHeight="1" x14ac:dyDescent="0.2">
      <c r="A1171" s="61"/>
      <c r="B1171" s="77"/>
      <c r="C1171" s="61"/>
      <c r="D1171" s="61"/>
      <c r="E1171" s="61"/>
      <c r="F1171" s="61"/>
      <c r="G1171" s="61"/>
      <c r="H1171" s="61"/>
      <c r="I1171" s="54">
        <f>COUNTIFS('2024 -2025-2026'!$M:$M,B1171,'2024 -2025-2026'!$K:$K,"Book",'2024 -2025-2026'!$G:$G,"2023")</f>
        <v>0</v>
      </c>
      <c r="J1171" s="61"/>
    </row>
    <row r="1172" spans="1:10" ht="15.75" customHeight="1" x14ac:dyDescent="0.2">
      <c r="A1172" s="61"/>
      <c r="B1172" s="77"/>
      <c r="C1172" s="61"/>
      <c r="D1172" s="61"/>
      <c r="E1172" s="61"/>
      <c r="F1172" s="61"/>
      <c r="G1172" s="61"/>
      <c r="H1172" s="61"/>
      <c r="I1172" s="54">
        <f>COUNTIFS('2024 -2025-2026'!$M:$M,B1172,'2024 -2025-2026'!$K:$K,"Book",'2024 -2025-2026'!$G:$G,"2023")</f>
        <v>0</v>
      </c>
      <c r="J1172" s="61"/>
    </row>
    <row r="1173" spans="1:10" ht="15.75" customHeight="1" x14ac:dyDescent="0.2">
      <c r="A1173" s="61"/>
      <c r="B1173" s="77"/>
      <c r="C1173" s="61"/>
      <c r="D1173" s="61"/>
      <c r="E1173" s="61"/>
      <c r="F1173" s="61"/>
      <c r="G1173" s="61"/>
      <c r="H1173" s="61"/>
      <c r="I1173" s="54">
        <f>COUNTIFS('2024 -2025-2026'!$M:$M,B1173,'2024 -2025-2026'!$K:$K,"Book",'2024 -2025-2026'!$G:$G,"2023")</f>
        <v>0</v>
      </c>
      <c r="J1173" s="61"/>
    </row>
    <row r="1174" spans="1:10" ht="15.75" customHeight="1" x14ac:dyDescent="0.2">
      <c r="A1174" s="61"/>
      <c r="B1174" s="77"/>
      <c r="C1174" s="61"/>
      <c r="D1174" s="61"/>
      <c r="E1174" s="61"/>
      <c r="F1174" s="61"/>
      <c r="G1174" s="61"/>
      <c r="H1174" s="61"/>
      <c r="I1174" s="54">
        <f>COUNTIFS('2024 -2025-2026'!$M:$M,B1174,'2024 -2025-2026'!$K:$K,"Book",'2024 -2025-2026'!$G:$G,"2023")</f>
        <v>0</v>
      </c>
      <c r="J1174" s="61"/>
    </row>
    <row r="1175" spans="1:10" ht="15.75" customHeight="1" x14ac:dyDescent="0.2">
      <c r="A1175" s="61"/>
      <c r="B1175" s="77"/>
      <c r="C1175" s="61"/>
      <c r="D1175" s="61"/>
      <c r="E1175" s="61"/>
      <c r="F1175" s="61"/>
      <c r="G1175" s="61"/>
      <c r="H1175" s="61"/>
      <c r="I1175" s="54">
        <f>COUNTIFS('2024 -2025-2026'!$M:$M,B1175,'2024 -2025-2026'!$K:$K,"Book",'2024 -2025-2026'!$G:$G,"2023")</f>
        <v>0</v>
      </c>
      <c r="J1175" s="61"/>
    </row>
    <row r="1176" spans="1:10" ht="15.75" customHeight="1" x14ac:dyDescent="0.2">
      <c r="A1176" s="61"/>
      <c r="B1176" s="77"/>
      <c r="C1176" s="61"/>
      <c r="D1176" s="61"/>
      <c r="E1176" s="61"/>
      <c r="F1176" s="61"/>
      <c r="G1176" s="61"/>
      <c r="H1176" s="61"/>
      <c r="I1176" s="54">
        <f>COUNTIFS('2024 -2025-2026'!$M:$M,B1176,'2024 -2025-2026'!$K:$K,"Book",'2024 -2025-2026'!$G:$G,"2023")</f>
        <v>0</v>
      </c>
      <c r="J1176" s="61"/>
    </row>
    <row r="1177" spans="1:10" ht="15.75" customHeight="1" x14ac:dyDescent="0.2">
      <c r="A1177" s="61"/>
      <c r="B1177" s="77"/>
      <c r="C1177" s="61"/>
      <c r="D1177" s="61"/>
      <c r="E1177" s="61"/>
      <c r="F1177" s="61"/>
      <c r="G1177" s="61"/>
      <c r="H1177" s="61"/>
      <c r="I1177" s="54">
        <f>COUNTIFS('2024 -2025-2026'!$M:$M,B1177,'2024 -2025-2026'!$K:$K,"Book",'2024 -2025-2026'!$G:$G,"2023")</f>
        <v>0</v>
      </c>
      <c r="J1177" s="61"/>
    </row>
    <row r="1178" spans="1:10" ht="15.75" customHeight="1" x14ac:dyDescent="0.2">
      <c r="A1178" s="61"/>
      <c r="B1178" s="77"/>
      <c r="C1178" s="61"/>
      <c r="D1178" s="61"/>
      <c r="E1178" s="61"/>
      <c r="F1178" s="61"/>
      <c r="G1178" s="61"/>
      <c r="H1178" s="61"/>
      <c r="I1178" s="54">
        <f>COUNTIFS('2024 -2025-2026'!$M:$M,B1178,'2024 -2025-2026'!$K:$K,"Book",'2024 -2025-2026'!$G:$G,"2023")</f>
        <v>0</v>
      </c>
      <c r="J1178" s="61"/>
    </row>
    <row r="1179" spans="1:10" ht="15.75" customHeight="1" x14ac:dyDescent="0.2">
      <c r="A1179" s="61"/>
      <c r="B1179" s="77"/>
      <c r="C1179" s="61"/>
      <c r="D1179" s="61"/>
      <c r="E1179" s="61"/>
      <c r="F1179" s="61"/>
      <c r="G1179" s="61"/>
      <c r="H1179" s="61"/>
      <c r="I1179" s="54">
        <f>COUNTIFS('2024 -2025-2026'!$M:$M,B1179,'2024 -2025-2026'!$K:$K,"Book",'2024 -2025-2026'!$G:$G,"2023")</f>
        <v>0</v>
      </c>
      <c r="J1179" s="61"/>
    </row>
    <row r="1180" spans="1:10" ht="15.75" customHeight="1" x14ac:dyDescent="0.2">
      <c r="A1180" s="61"/>
      <c r="B1180" s="77"/>
      <c r="C1180" s="61"/>
      <c r="D1180" s="61"/>
      <c r="E1180" s="61"/>
      <c r="F1180" s="61"/>
      <c r="G1180" s="61"/>
      <c r="H1180" s="61"/>
      <c r="I1180" s="54">
        <f>COUNTIFS('2024 -2025-2026'!$M:$M,B1180,'2024 -2025-2026'!$K:$K,"Book",'2024 -2025-2026'!$G:$G,"2023")</f>
        <v>0</v>
      </c>
      <c r="J1180" s="61"/>
    </row>
    <row r="1181" spans="1:10" ht="15.75" customHeight="1" x14ac:dyDescent="0.2">
      <c r="A1181" s="61"/>
      <c r="B1181" s="77"/>
      <c r="C1181" s="61"/>
      <c r="D1181" s="61"/>
      <c r="E1181" s="61"/>
      <c r="F1181" s="61"/>
      <c r="G1181" s="61"/>
      <c r="H1181" s="61"/>
      <c r="I1181" s="54">
        <f>COUNTIFS('2024 -2025-2026'!$M:$M,B1181,'2024 -2025-2026'!$K:$K,"Book",'2024 -2025-2026'!$G:$G,"2023")</f>
        <v>0</v>
      </c>
      <c r="J1181" s="61"/>
    </row>
    <row r="1182" spans="1:10" ht="15.75" customHeight="1" x14ac:dyDescent="0.2">
      <c r="A1182" s="61"/>
      <c r="B1182" s="77"/>
      <c r="C1182" s="61"/>
      <c r="D1182" s="61"/>
      <c r="E1182" s="61"/>
      <c r="F1182" s="61"/>
      <c r="G1182" s="61"/>
      <c r="H1182" s="61"/>
      <c r="I1182" s="54">
        <f>COUNTIFS('2024 -2025-2026'!$M:$M,B1182,'2024 -2025-2026'!$K:$K,"Book",'2024 -2025-2026'!$G:$G,"2023")</f>
        <v>0</v>
      </c>
      <c r="J1182" s="61"/>
    </row>
    <row r="1183" spans="1:10" ht="15.75" customHeight="1" x14ac:dyDescent="0.2">
      <c r="A1183" s="61"/>
      <c r="B1183" s="77"/>
      <c r="C1183" s="61"/>
      <c r="D1183" s="61"/>
      <c r="E1183" s="61"/>
      <c r="F1183" s="61"/>
      <c r="G1183" s="61"/>
      <c r="H1183" s="61"/>
      <c r="I1183" s="54">
        <f>COUNTIFS('2024 -2025-2026'!$M:$M,B1183,'2024 -2025-2026'!$K:$K,"Book",'2024 -2025-2026'!$G:$G,"2023")</f>
        <v>0</v>
      </c>
      <c r="J1183" s="61"/>
    </row>
    <row r="1184" spans="1:10" ht="15.75" customHeight="1" x14ac:dyDescent="0.2">
      <c r="A1184" s="61"/>
      <c r="B1184" s="77"/>
      <c r="C1184" s="61"/>
      <c r="D1184" s="61"/>
      <c r="E1184" s="61"/>
      <c r="F1184" s="61"/>
      <c r="G1184" s="61"/>
      <c r="H1184" s="61"/>
      <c r="I1184" s="54">
        <f>COUNTIFS('2024 -2025-2026'!$M:$M,B1184,'2024 -2025-2026'!$K:$K,"Book",'2024 -2025-2026'!$G:$G,"2023")</f>
        <v>0</v>
      </c>
      <c r="J1184" s="61"/>
    </row>
    <row r="1185" spans="1:10" ht="15.75" customHeight="1" x14ac:dyDescent="0.2">
      <c r="A1185" s="61"/>
      <c r="B1185" s="77"/>
      <c r="C1185" s="61"/>
      <c r="D1185" s="61"/>
      <c r="E1185" s="61"/>
      <c r="F1185" s="61"/>
      <c r="G1185" s="61"/>
      <c r="H1185" s="61"/>
      <c r="I1185" s="54">
        <f>COUNTIFS('2024 -2025-2026'!$M:$M,B1185,'2024 -2025-2026'!$K:$K,"Book",'2024 -2025-2026'!$G:$G,"2023")</f>
        <v>0</v>
      </c>
      <c r="J1185" s="61"/>
    </row>
    <row r="1186" spans="1:10" ht="15.75" customHeight="1" x14ac:dyDescent="0.2">
      <c r="A1186" s="61"/>
      <c r="B1186" s="77"/>
      <c r="C1186" s="61"/>
      <c r="D1186" s="61"/>
      <c r="E1186" s="61"/>
      <c r="F1186" s="61"/>
      <c r="G1186" s="61"/>
      <c r="H1186" s="61"/>
      <c r="I1186" s="54">
        <f>COUNTIFS('2024 -2025-2026'!$M:$M,B1186,'2024 -2025-2026'!$K:$K,"Book",'2024 -2025-2026'!$G:$G,"2023")</f>
        <v>0</v>
      </c>
      <c r="J1186" s="61"/>
    </row>
    <row r="1187" spans="1:10" ht="15.75" customHeight="1" x14ac:dyDescent="0.2">
      <c r="A1187" s="61"/>
      <c r="B1187" s="77"/>
      <c r="C1187" s="61"/>
      <c r="D1187" s="61"/>
      <c r="E1187" s="61"/>
      <c r="F1187" s="61"/>
      <c r="G1187" s="61"/>
      <c r="H1187" s="61"/>
      <c r="I1187" s="54">
        <f>COUNTIFS('2024 -2025-2026'!$M:$M,B1187,'2024 -2025-2026'!$K:$K,"Book",'2024 -2025-2026'!$G:$G,"2023")</f>
        <v>0</v>
      </c>
      <c r="J1187" s="61"/>
    </row>
    <row r="1188" spans="1:10" ht="15.75" customHeight="1" x14ac:dyDescent="0.2">
      <c r="A1188" s="61"/>
      <c r="B1188" s="77"/>
      <c r="C1188" s="61"/>
      <c r="D1188" s="61"/>
      <c r="E1188" s="61"/>
      <c r="F1188" s="61"/>
      <c r="G1188" s="61"/>
      <c r="H1188" s="61"/>
      <c r="I1188" s="54">
        <f>COUNTIFS('2024 -2025-2026'!$M:$M,B1188,'2024 -2025-2026'!$K:$K,"Book",'2024 -2025-2026'!$G:$G,"2023")</f>
        <v>0</v>
      </c>
      <c r="J1188" s="61"/>
    </row>
    <row r="1189" spans="1:10" ht="15.75" customHeight="1" x14ac:dyDescent="0.2">
      <c r="A1189" s="61"/>
      <c r="B1189" s="77"/>
      <c r="C1189" s="61"/>
      <c r="D1189" s="61"/>
      <c r="E1189" s="61"/>
      <c r="F1189" s="61"/>
      <c r="G1189" s="61"/>
      <c r="H1189" s="61"/>
      <c r="I1189" s="54">
        <f>COUNTIFS('2024 -2025-2026'!$M:$M,B1189,'2024 -2025-2026'!$K:$K,"Book",'2024 -2025-2026'!$G:$G,"2023")</f>
        <v>0</v>
      </c>
      <c r="J1189" s="61"/>
    </row>
    <row r="1190" spans="1:10" ht="15.75" customHeight="1" x14ac:dyDescent="0.2">
      <c r="A1190" s="61"/>
      <c r="B1190" s="77"/>
      <c r="C1190" s="61"/>
      <c r="D1190" s="61"/>
      <c r="E1190" s="61"/>
      <c r="F1190" s="61"/>
      <c r="G1190" s="61"/>
      <c r="H1190" s="61"/>
      <c r="I1190" s="54">
        <f>COUNTIFS('2024 -2025-2026'!$M:$M,B1190,'2024 -2025-2026'!$K:$K,"Book",'2024 -2025-2026'!$G:$G,"2023")</f>
        <v>0</v>
      </c>
      <c r="J1190" s="61"/>
    </row>
    <row r="1191" spans="1:10" ht="15.75" customHeight="1" x14ac:dyDescent="0.2">
      <c r="A1191" s="61"/>
      <c r="B1191" s="77"/>
      <c r="C1191" s="61"/>
      <c r="D1191" s="61"/>
      <c r="E1191" s="61"/>
      <c r="F1191" s="61"/>
      <c r="G1191" s="61"/>
      <c r="H1191" s="61"/>
      <c r="I1191" s="54">
        <f>COUNTIFS('2024 -2025-2026'!$M:$M,B1191,'2024 -2025-2026'!$K:$K,"Book",'2024 -2025-2026'!$G:$G,"2023")</f>
        <v>0</v>
      </c>
      <c r="J1191" s="61"/>
    </row>
    <row r="1192" spans="1:10" ht="15.75" customHeight="1" x14ac:dyDescent="0.2">
      <c r="A1192" s="61"/>
      <c r="B1192" s="77"/>
      <c r="C1192" s="61"/>
      <c r="D1192" s="61"/>
      <c r="E1192" s="61"/>
      <c r="F1192" s="61"/>
      <c r="G1192" s="61"/>
      <c r="H1192" s="61"/>
      <c r="I1192" s="54">
        <f>COUNTIFS('2024 -2025-2026'!$M:$M,B1192,'2024 -2025-2026'!$K:$K,"Book",'2024 -2025-2026'!$G:$G,"2023")</f>
        <v>0</v>
      </c>
      <c r="J1192" s="61"/>
    </row>
    <row r="1193" spans="1:10" ht="15.75" customHeight="1" x14ac:dyDescent="0.2">
      <c r="A1193" s="61"/>
      <c r="B1193" s="77"/>
      <c r="C1193" s="61"/>
      <c r="D1193" s="61"/>
      <c r="E1193" s="61"/>
      <c r="F1193" s="61"/>
      <c r="G1193" s="61"/>
      <c r="H1193" s="61"/>
      <c r="I1193" s="54">
        <f>COUNTIFS('2024 -2025-2026'!$M:$M,B1193,'2024 -2025-2026'!$K:$K,"Book",'2024 -2025-2026'!$G:$G,"2023")</f>
        <v>0</v>
      </c>
      <c r="J1193" s="61"/>
    </row>
    <row r="1194" spans="1:10" ht="15.75" customHeight="1" x14ac:dyDescent="0.2">
      <c r="A1194" s="61"/>
      <c r="B1194" s="77"/>
      <c r="C1194" s="61"/>
      <c r="D1194" s="61"/>
      <c r="E1194" s="61"/>
      <c r="F1194" s="61"/>
      <c r="G1194" s="61"/>
      <c r="H1194" s="61"/>
      <c r="I1194" s="54">
        <f>COUNTIFS('2024 -2025-2026'!$M:$M,B1194,'2024 -2025-2026'!$K:$K,"Book",'2024 -2025-2026'!$G:$G,"2023")</f>
        <v>0</v>
      </c>
      <c r="J1194" s="61"/>
    </row>
    <row r="1195" spans="1:10" ht="15.75" customHeight="1" x14ac:dyDescent="0.2">
      <c r="A1195" s="61"/>
      <c r="B1195" s="77"/>
      <c r="C1195" s="61"/>
      <c r="D1195" s="61"/>
      <c r="E1195" s="61"/>
      <c r="F1195" s="61"/>
      <c r="G1195" s="61"/>
      <c r="H1195" s="61"/>
      <c r="I1195" s="54">
        <f>COUNTIFS('2024 -2025-2026'!$M:$M,B1195,'2024 -2025-2026'!$K:$K,"Book",'2024 -2025-2026'!$G:$G,"2023")</f>
        <v>0</v>
      </c>
      <c r="J1195" s="61"/>
    </row>
    <row r="1196" spans="1:10" ht="15.75" customHeight="1" x14ac:dyDescent="0.2">
      <c r="A1196" s="61"/>
      <c r="B1196" s="77"/>
      <c r="C1196" s="61"/>
      <c r="D1196" s="61"/>
      <c r="E1196" s="61"/>
      <c r="F1196" s="61"/>
      <c r="G1196" s="61"/>
      <c r="H1196" s="61"/>
      <c r="I1196" s="54">
        <f>COUNTIFS('2024 -2025-2026'!$M:$M,B1196,'2024 -2025-2026'!$K:$K,"Book",'2024 -2025-2026'!$G:$G,"2023")</f>
        <v>0</v>
      </c>
      <c r="J1196" s="61"/>
    </row>
    <row r="1197" spans="1:10" ht="15.75" customHeight="1" x14ac:dyDescent="0.2">
      <c r="A1197" s="61"/>
      <c r="B1197" s="77"/>
      <c r="C1197" s="61"/>
      <c r="D1197" s="61"/>
      <c r="E1197" s="61"/>
      <c r="F1197" s="61"/>
      <c r="G1197" s="61"/>
      <c r="H1197" s="61"/>
      <c r="I1197" s="54">
        <f>COUNTIFS('2024 -2025-2026'!$M:$M,B1197,'2024 -2025-2026'!$K:$K,"Book",'2024 -2025-2026'!$G:$G,"2023")</f>
        <v>0</v>
      </c>
      <c r="J1197" s="61"/>
    </row>
    <row r="1198" spans="1:10" ht="15.75" customHeight="1" x14ac:dyDescent="0.2">
      <c r="A1198" s="61"/>
      <c r="B1198" s="77"/>
      <c r="C1198" s="61"/>
      <c r="D1198" s="61"/>
      <c r="E1198" s="61"/>
      <c r="F1198" s="61"/>
      <c r="G1198" s="61"/>
      <c r="H1198" s="61"/>
      <c r="I1198" s="54">
        <f>COUNTIFS('2024 -2025-2026'!$M:$M,B1198,'2024 -2025-2026'!$K:$K,"Book",'2024 -2025-2026'!$G:$G,"2023")</f>
        <v>0</v>
      </c>
      <c r="J1198" s="61"/>
    </row>
    <row r="1199" spans="1:10" ht="15.75" customHeight="1" x14ac:dyDescent="0.2">
      <c r="A1199" s="61"/>
      <c r="B1199" s="77"/>
      <c r="C1199" s="61"/>
      <c r="D1199" s="61"/>
      <c r="E1199" s="61"/>
      <c r="F1199" s="61"/>
      <c r="G1199" s="61"/>
      <c r="H1199" s="61"/>
      <c r="I1199" s="54">
        <f>COUNTIFS('2024 -2025-2026'!$M:$M,B1199,'2024 -2025-2026'!$K:$K,"Book",'2024 -2025-2026'!$G:$G,"2023")</f>
        <v>0</v>
      </c>
      <c r="J1199" s="61"/>
    </row>
    <row r="1200" spans="1:10" ht="15.75" customHeight="1" x14ac:dyDescent="0.2">
      <c r="A1200" s="61"/>
      <c r="B1200" s="77"/>
      <c r="C1200" s="61"/>
      <c r="D1200" s="61"/>
      <c r="E1200" s="61"/>
      <c r="F1200" s="61"/>
      <c r="G1200" s="61"/>
      <c r="H1200" s="61"/>
      <c r="I1200" s="54">
        <f>COUNTIFS('2024 -2025-2026'!$M:$M,B1200,'2024 -2025-2026'!$K:$K,"Book",'2024 -2025-2026'!$G:$G,"2023")</f>
        <v>0</v>
      </c>
      <c r="J1200" s="61"/>
    </row>
    <row r="1201" spans="1:10" ht="15.75" customHeight="1" x14ac:dyDescent="0.2">
      <c r="A1201" s="61"/>
      <c r="B1201" s="77"/>
      <c r="C1201" s="61"/>
      <c r="D1201" s="61"/>
      <c r="E1201" s="61"/>
      <c r="F1201" s="61"/>
      <c r="G1201" s="61"/>
      <c r="H1201" s="61"/>
      <c r="I1201" s="54">
        <f>COUNTIFS('2024 -2025-2026'!$M:$M,B1201,'2024 -2025-2026'!$K:$K,"Book",'2024 -2025-2026'!$G:$G,"2023")</f>
        <v>0</v>
      </c>
      <c r="J1201" s="61"/>
    </row>
    <row r="1202" spans="1:10" ht="15.75" customHeight="1" x14ac:dyDescent="0.2">
      <c r="A1202" s="61"/>
      <c r="B1202" s="77"/>
      <c r="C1202" s="61"/>
      <c r="D1202" s="61"/>
      <c r="E1202" s="61"/>
      <c r="F1202" s="61"/>
      <c r="G1202" s="61"/>
      <c r="H1202" s="61"/>
      <c r="I1202" s="54">
        <f>COUNTIFS('2024 -2025-2026'!$M:$M,B1202,'2024 -2025-2026'!$K:$K,"Book",'2024 -2025-2026'!$G:$G,"2023")</f>
        <v>0</v>
      </c>
      <c r="J1202" s="61"/>
    </row>
    <row r="1203" spans="1:10" ht="15.75" customHeight="1" x14ac:dyDescent="0.2">
      <c r="A1203" s="61"/>
      <c r="B1203" s="77"/>
      <c r="C1203" s="61"/>
      <c r="D1203" s="61"/>
      <c r="E1203" s="61"/>
      <c r="F1203" s="61"/>
      <c r="G1203" s="61"/>
      <c r="H1203" s="61"/>
      <c r="I1203" s="54">
        <f>COUNTIFS('2024 -2025-2026'!$M:$M,B1203,'2024 -2025-2026'!$K:$K,"Book",'2024 -2025-2026'!$G:$G,"2023")</f>
        <v>0</v>
      </c>
      <c r="J1203" s="61"/>
    </row>
    <row r="1204" spans="1:10" ht="15.75" customHeight="1" x14ac:dyDescent="0.2">
      <c r="A1204" s="61"/>
      <c r="B1204" s="77"/>
      <c r="C1204" s="61"/>
      <c r="D1204" s="61"/>
      <c r="E1204" s="61"/>
      <c r="F1204" s="61"/>
      <c r="G1204" s="61"/>
      <c r="H1204" s="61"/>
      <c r="I1204" s="54">
        <f>COUNTIFS('2024 -2025-2026'!$M:$M,B1204,'2024 -2025-2026'!$K:$K,"Book",'2024 -2025-2026'!$G:$G,"2023")</f>
        <v>0</v>
      </c>
      <c r="J1204" s="61"/>
    </row>
    <row r="1205" spans="1:10" ht="15.75" customHeight="1" x14ac:dyDescent="0.2">
      <c r="A1205" s="61"/>
      <c r="B1205" s="77"/>
      <c r="C1205" s="61"/>
      <c r="D1205" s="61"/>
      <c r="E1205" s="61"/>
      <c r="F1205" s="61"/>
      <c r="G1205" s="61"/>
      <c r="H1205" s="61"/>
      <c r="I1205" s="54">
        <f>COUNTIFS('2024 -2025-2026'!$M:$M,B1205,'2024 -2025-2026'!$K:$K,"Book",'2024 -2025-2026'!$G:$G,"2023")</f>
        <v>0</v>
      </c>
      <c r="J1205" s="61"/>
    </row>
    <row r="1206" spans="1:10" ht="15.75" customHeight="1" x14ac:dyDescent="0.2">
      <c r="A1206" s="61"/>
      <c r="B1206" s="77"/>
      <c r="C1206" s="61"/>
      <c r="D1206" s="61"/>
      <c r="E1206" s="61"/>
      <c r="F1206" s="61"/>
      <c r="G1206" s="61"/>
      <c r="H1206" s="61"/>
      <c r="I1206" s="54">
        <f>COUNTIFS('2024 -2025-2026'!$M:$M,B1206,'2024 -2025-2026'!$K:$K,"Book",'2024 -2025-2026'!$G:$G,"2023")</f>
        <v>0</v>
      </c>
      <c r="J1206" s="61"/>
    </row>
    <row r="1207" spans="1:10" ht="15.75" customHeight="1" x14ac:dyDescent="0.2">
      <c r="A1207" s="61"/>
      <c r="B1207" s="77"/>
      <c r="C1207" s="61"/>
      <c r="D1207" s="61"/>
      <c r="E1207" s="61"/>
      <c r="F1207" s="61"/>
      <c r="G1207" s="61"/>
      <c r="H1207" s="61"/>
      <c r="I1207" s="54">
        <f>COUNTIFS('2024 -2025-2026'!$M:$M,B1207,'2024 -2025-2026'!$K:$K,"Book",'2024 -2025-2026'!$G:$G,"2023")</f>
        <v>0</v>
      </c>
      <c r="J1207" s="61"/>
    </row>
    <row r="1208" spans="1:10" ht="15.75" customHeight="1" x14ac:dyDescent="0.2">
      <c r="A1208" s="61"/>
      <c r="B1208" s="77"/>
      <c r="C1208" s="61"/>
      <c r="D1208" s="61"/>
      <c r="E1208" s="61"/>
      <c r="F1208" s="61"/>
      <c r="G1208" s="61"/>
      <c r="H1208" s="61"/>
      <c r="I1208" s="54">
        <f>COUNTIFS('2024 -2025-2026'!$M:$M,B1208,'2024 -2025-2026'!$K:$K,"Book",'2024 -2025-2026'!$G:$G,"2023")</f>
        <v>0</v>
      </c>
      <c r="J1208" s="61"/>
    </row>
    <row r="1209" spans="1:10" ht="15.75" customHeight="1" x14ac:dyDescent="0.2">
      <c r="A1209" s="61"/>
      <c r="B1209" s="77"/>
      <c r="C1209" s="61"/>
      <c r="D1209" s="61"/>
      <c r="E1209" s="61"/>
      <c r="F1209" s="61"/>
      <c r="G1209" s="61"/>
      <c r="H1209" s="61"/>
      <c r="I1209" s="54">
        <f>COUNTIFS('2024 -2025-2026'!$M:$M,B1209,'2024 -2025-2026'!$K:$K,"Book",'2024 -2025-2026'!$G:$G,"2023")</f>
        <v>0</v>
      </c>
      <c r="J1209" s="61"/>
    </row>
    <row r="1210" spans="1:10" ht="15.75" customHeight="1" x14ac:dyDescent="0.2">
      <c r="A1210" s="61"/>
      <c r="B1210" s="77"/>
      <c r="C1210" s="61"/>
      <c r="D1210" s="61"/>
      <c r="E1210" s="61"/>
      <c r="F1210" s="61"/>
      <c r="G1210" s="61"/>
      <c r="H1210" s="61"/>
      <c r="I1210" s="54">
        <f>COUNTIFS('2024 -2025-2026'!$M:$M,B1210,'2024 -2025-2026'!$K:$K,"Book",'2024 -2025-2026'!$G:$G,"2023")</f>
        <v>0</v>
      </c>
      <c r="J1210" s="61"/>
    </row>
    <row r="1211" spans="1:10" ht="15.75" customHeight="1" x14ac:dyDescent="0.2">
      <c r="A1211" s="61"/>
      <c r="B1211" s="77"/>
      <c r="C1211" s="61"/>
      <c r="D1211" s="61"/>
      <c r="E1211" s="61"/>
      <c r="F1211" s="61"/>
      <c r="G1211" s="61"/>
      <c r="H1211" s="61"/>
      <c r="I1211" s="54">
        <f>COUNTIFS('2024 -2025-2026'!$M:$M,B1211,'2024 -2025-2026'!$K:$K,"Book",'2024 -2025-2026'!$G:$G,"2023")</f>
        <v>0</v>
      </c>
      <c r="J1211" s="61"/>
    </row>
    <row r="1212" spans="1:10" ht="15.75" customHeight="1" x14ac:dyDescent="0.2">
      <c r="A1212" s="61"/>
      <c r="B1212" s="77"/>
      <c r="C1212" s="61"/>
      <c r="D1212" s="61"/>
      <c r="E1212" s="61"/>
      <c r="F1212" s="61"/>
      <c r="G1212" s="61"/>
      <c r="H1212" s="61"/>
      <c r="I1212" s="54">
        <f>COUNTIFS('2024 -2025-2026'!$M:$M,B1212,'2024 -2025-2026'!$K:$K,"Book",'2024 -2025-2026'!$G:$G,"2023")</f>
        <v>0</v>
      </c>
      <c r="J1212" s="61"/>
    </row>
    <row r="1213" spans="1:10" ht="15.75" customHeight="1" x14ac:dyDescent="0.2">
      <c r="A1213" s="61"/>
      <c r="B1213" s="77"/>
      <c r="C1213" s="61"/>
      <c r="D1213" s="61"/>
      <c r="E1213" s="61"/>
      <c r="F1213" s="61"/>
      <c r="G1213" s="61"/>
      <c r="H1213" s="61"/>
      <c r="I1213" s="54">
        <f>COUNTIFS('2024 -2025-2026'!$M:$M,B1213,'2024 -2025-2026'!$K:$K,"Book",'2024 -2025-2026'!$G:$G,"2023")</f>
        <v>0</v>
      </c>
      <c r="J1213" s="61"/>
    </row>
    <row r="1214" spans="1:10" ht="15.75" customHeight="1" x14ac:dyDescent="0.2">
      <c r="A1214" s="61"/>
      <c r="B1214" s="77"/>
      <c r="C1214" s="61"/>
      <c r="D1214" s="61"/>
      <c r="E1214" s="61"/>
      <c r="F1214" s="61"/>
      <c r="G1214" s="61"/>
      <c r="H1214" s="61"/>
      <c r="I1214" s="54">
        <f>COUNTIFS('2024 -2025-2026'!$M:$M,B1214,'2024 -2025-2026'!$K:$K,"Book",'2024 -2025-2026'!$G:$G,"2023")</f>
        <v>0</v>
      </c>
      <c r="J1214" s="61"/>
    </row>
    <row r="1215" spans="1:10" ht="15.75" customHeight="1" x14ac:dyDescent="0.2">
      <c r="A1215" s="61"/>
      <c r="B1215" s="77"/>
      <c r="C1215" s="61"/>
      <c r="D1215" s="61"/>
      <c r="E1215" s="61"/>
      <c r="F1215" s="61"/>
      <c r="G1215" s="61"/>
      <c r="H1215" s="61"/>
      <c r="I1215" s="54">
        <f>COUNTIFS('2024 -2025-2026'!$M:$M,B1215,'2024 -2025-2026'!$K:$K,"Book",'2024 -2025-2026'!$G:$G,"2023")</f>
        <v>0</v>
      </c>
      <c r="J1215" s="61"/>
    </row>
    <row r="1216" spans="1:10" ht="15.75" customHeight="1" x14ac:dyDescent="0.2">
      <c r="A1216" s="61"/>
      <c r="B1216" s="77"/>
      <c r="C1216" s="61"/>
      <c r="D1216" s="61"/>
      <c r="E1216" s="61"/>
      <c r="F1216" s="61"/>
      <c r="G1216" s="61"/>
      <c r="H1216" s="61"/>
      <c r="I1216" s="54">
        <f>COUNTIFS('2024 -2025-2026'!$M:$M,B1216,'2024 -2025-2026'!$K:$K,"Book",'2024 -2025-2026'!$G:$G,"2023")</f>
        <v>0</v>
      </c>
      <c r="J1216" s="61"/>
    </row>
    <row r="1217" spans="1:10" ht="15.75" customHeight="1" x14ac:dyDescent="0.2">
      <c r="A1217" s="61"/>
      <c r="B1217" s="77"/>
      <c r="C1217" s="61"/>
      <c r="D1217" s="61"/>
      <c r="E1217" s="61"/>
      <c r="F1217" s="61"/>
      <c r="G1217" s="61"/>
      <c r="H1217" s="61"/>
      <c r="I1217" s="54">
        <f>COUNTIFS('2024 -2025-2026'!$M:$M,B1217,'2024 -2025-2026'!$K:$K,"Book",'2024 -2025-2026'!$G:$G,"2023")</f>
        <v>0</v>
      </c>
      <c r="J1217" s="61"/>
    </row>
    <row r="1218" spans="1:10" ht="15.75" customHeight="1" x14ac:dyDescent="0.2">
      <c r="A1218" s="61"/>
      <c r="B1218" s="77"/>
      <c r="C1218" s="61"/>
      <c r="D1218" s="61"/>
      <c r="E1218" s="61"/>
      <c r="F1218" s="61"/>
      <c r="G1218" s="61"/>
      <c r="H1218" s="61"/>
      <c r="I1218" s="54">
        <f>COUNTIFS('2024 -2025-2026'!$M:$M,B1218,'2024 -2025-2026'!$K:$K,"Book",'2024 -2025-2026'!$G:$G,"2023")</f>
        <v>0</v>
      </c>
      <c r="J1218" s="61"/>
    </row>
    <row r="1219" spans="1:10" ht="15.75" customHeight="1" x14ac:dyDescent="0.2">
      <c r="A1219" s="61"/>
      <c r="B1219" s="77"/>
      <c r="C1219" s="61"/>
      <c r="D1219" s="61"/>
      <c r="E1219" s="61"/>
      <c r="F1219" s="61"/>
      <c r="G1219" s="61"/>
      <c r="H1219" s="61"/>
      <c r="I1219" s="54">
        <f>COUNTIFS('2024 -2025-2026'!$M:$M,B1219,'2024 -2025-2026'!$K:$K,"Book",'2024 -2025-2026'!$G:$G,"2023")</f>
        <v>0</v>
      </c>
      <c r="J1219" s="61"/>
    </row>
    <row r="1220" spans="1:10" ht="15.75" customHeight="1" x14ac:dyDescent="0.2">
      <c r="A1220" s="61"/>
      <c r="B1220" s="77"/>
      <c r="C1220" s="61"/>
      <c r="D1220" s="61"/>
      <c r="E1220" s="61"/>
      <c r="F1220" s="61"/>
      <c r="G1220" s="61"/>
      <c r="H1220" s="61"/>
      <c r="I1220" s="54">
        <f>COUNTIFS('2024 -2025-2026'!$M:$M,B1220,'2024 -2025-2026'!$K:$K,"Book",'2024 -2025-2026'!$G:$G,"2023")</f>
        <v>0</v>
      </c>
      <c r="J1220" s="61"/>
    </row>
    <row r="1221" spans="1:10" ht="15.75" customHeight="1" x14ac:dyDescent="0.2">
      <c r="A1221" s="61"/>
      <c r="B1221" s="77"/>
      <c r="C1221" s="61"/>
      <c r="D1221" s="61"/>
      <c r="E1221" s="61"/>
      <c r="F1221" s="61"/>
      <c r="G1221" s="61"/>
      <c r="H1221" s="61"/>
      <c r="I1221" s="54">
        <f>COUNTIFS('2024 -2025-2026'!$M:$M,B1221,'2024 -2025-2026'!$K:$K,"Book",'2024 -2025-2026'!$G:$G,"2023")</f>
        <v>0</v>
      </c>
      <c r="J1221" s="61"/>
    </row>
    <row r="1222" spans="1:10" ht="15.75" customHeight="1" x14ac:dyDescent="0.2">
      <c r="A1222" s="61"/>
      <c r="B1222" s="77"/>
      <c r="C1222" s="61"/>
      <c r="D1222" s="61"/>
      <c r="E1222" s="61"/>
      <c r="F1222" s="61"/>
      <c r="G1222" s="61"/>
      <c r="H1222" s="61"/>
      <c r="I1222" s="54">
        <f>COUNTIFS('2024 -2025-2026'!$M:$M,B1222,'2024 -2025-2026'!$K:$K,"Book",'2024 -2025-2026'!$G:$G,"2023")</f>
        <v>0</v>
      </c>
      <c r="J1222" s="61"/>
    </row>
    <row r="1223" spans="1:10" ht="15.75" customHeight="1" x14ac:dyDescent="0.2">
      <c r="A1223" s="61"/>
      <c r="B1223" s="77"/>
      <c r="C1223" s="61"/>
      <c r="D1223" s="61"/>
      <c r="E1223" s="61"/>
      <c r="F1223" s="61"/>
      <c r="G1223" s="61"/>
      <c r="H1223" s="61"/>
      <c r="I1223" s="54">
        <f>COUNTIFS('2024 -2025-2026'!$M:$M,B1223,'2024 -2025-2026'!$K:$K,"Book",'2024 -2025-2026'!$G:$G,"2023")</f>
        <v>0</v>
      </c>
      <c r="J1223" s="61"/>
    </row>
    <row r="1224" spans="1:10" ht="15.75" customHeight="1" x14ac:dyDescent="0.2">
      <c r="A1224" s="61"/>
      <c r="B1224" s="77"/>
      <c r="C1224" s="61"/>
      <c r="D1224" s="61"/>
      <c r="E1224" s="61"/>
      <c r="F1224" s="61"/>
      <c r="G1224" s="61"/>
      <c r="H1224" s="61"/>
      <c r="I1224" s="54">
        <f>COUNTIFS('2024 -2025-2026'!$M:$M,B1224,'2024 -2025-2026'!$K:$K,"Book",'2024 -2025-2026'!$G:$G,"2023")</f>
        <v>0</v>
      </c>
      <c r="J1224" s="61"/>
    </row>
    <row r="1225" spans="1:10" ht="15.75" customHeight="1" x14ac:dyDescent="0.2">
      <c r="A1225" s="61"/>
      <c r="B1225" s="77"/>
      <c r="C1225" s="61"/>
      <c r="D1225" s="61"/>
      <c r="E1225" s="61"/>
      <c r="F1225" s="61"/>
      <c r="G1225" s="61"/>
      <c r="H1225" s="61"/>
      <c r="I1225" s="54">
        <f>COUNTIFS('2024 -2025-2026'!$M:$M,B1225,'2024 -2025-2026'!$K:$K,"Book",'2024 -2025-2026'!$G:$G,"2023")</f>
        <v>0</v>
      </c>
      <c r="J1225" s="61"/>
    </row>
    <row r="1226" spans="1:10" ht="15.75" customHeight="1" x14ac:dyDescent="0.2">
      <c r="A1226" s="61"/>
      <c r="B1226" s="77"/>
      <c r="C1226" s="61"/>
      <c r="D1226" s="61"/>
      <c r="E1226" s="61"/>
      <c r="F1226" s="61"/>
      <c r="G1226" s="61"/>
      <c r="H1226" s="61"/>
      <c r="I1226" s="54">
        <f>COUNTIFS('2024 -2025-2026'!$M:$M,B1226,'2024 -2025-2026'!$K:$K,"Book",'2024 -2025-2026'!$G:$G,"2023")</f>
        <v>0</v>
      </c>
      <c r="J1226" s="61"/>
    </row>
    <row r="1227" spans="1:10" ht="15.75" customHeight="1" x14ac:dyDescent="0.2">
      <c r="A1227" s="61"/>
      <c r="B1227" s="77"/>
      <c r="C1227" s="61"/>
      <c r="D1227" s="61"/>
      <c r="E1227" s="61"/>
      <c r="F1227" s="61"/>
      <c r="G1227" s="61"/>
      <c r="H1227" s="61"/>
      <c r="I1227" s="54">
        <f>COUNTIFS('2024 -2025-2026'!$M:$M,B1227,'2024 -2025-2026'!$K:$K,"Book",'2024 -2025-2026'!$G:$G,"2023")</f>
        <v>0</v>
      </c>
      <c r="J1227" s="61"/>
    </row>
    <row r="1228" spans="1:10" ht="15.75" customHeight="1" x14ac:dyDescent="0.2">
      <c r="A1228" s="61"/>
      <c r="B1228" s="77"/>
      <c r="C1228" s="61"/>
      <c r="D1228" s="61"/>
      <c r="E1228" s="61"/>
      <c r="F1228" s="61"/>
      <c r="G1228" s="61"/>
      <c r="H1228" s="61"/>
      <c r="I1228" s="54">
        <f>COUNTIFS('2024 -2025-2026'!$M:$M,B1228,'2024 -2025-2026'!$K:$K,"Book",'2024 -2025-2026'!$G:$G,"2023")</f>
        <v>0</v>
      </c>
      <c r="J1228" s="61"/>
    </row>
    <row r="1229" spans="1:10" ht="15.75" customHeight="1" x14ac:dyDescent="0.2">
      <c r="A1229" s="61"/>
      <c r="B1229" s="77"/>
      <c r="C1229" s="61"/>
      <c r="D1229" s="61"/>
      <c r="E1229" s="61"/>
      <c r="F1229" s="61"/>
      <c r="G1229" s="61"/>
      <c r="H1229" s="61"/>
      <c r="I1229" s="54">
        <f>COUNTIFS('2024 -2025-2026'!$M:$M,B1229,'2024 -2025-2026'!$K:$K,"Book",'2024 -2025-2026'!$G:$G,"2023")</f>
        <v>0</v>
      </c>
      <c r="J1229" s="61"/>
    </row>
    <row r="1230" spans="1:10" ht="15.75" customHeight="1" x14ac:dyDescent="0.2">
      <c r="A1230" s="61"/>
      <c r="B1230" s="77"/>
      <c r="C1230" s="61"/>
      <c r="D1230" s="61"/>
      <c r="E1230" s="61"/>
      <c r="F1230" s="61"/>
      <c r="G1230" s="61"/>
      <c r="H1230" s="61"/>
      <c r="I1230" s="54">
        <f>COUNTIFS('2024 -2025-2026'!$M:$M,B1230,'2024 -2025-2026'!$K:$K,"Book",'2024 -2025-2026'!$G:$G,"2023")</f>
        <v>0</v>
      </c>
      <c r="J1230" s="61"/>
    </row>
    <row r="1231" spans="1:10" ht="15.75" customHeight="1" x14ac:dyDescent="0.2">
      <c r="A1231" s="61"/>
      <c r="B1231" s="77"/>
      <c r="C1231" s="61"/>
      <c r="D1231" s="61"/>
      <c r="E1231" s="61"/>
      <c r="F1231" s="61"/>
      <c r="G1231" s="61"/>
      <c r="H1231" s="61"/>
      <c r="I1231" s="54">
        <f>COUNTIFS('2024 -2025-2026'!$M:$M,B1231,'2024 -2025-2026'!$K:$K,"Book",'2024 -2025-2026'!$G:$G,"2023")</f>
        <v>0</v>
      </c>
      <c r="J1231" s="61"/>
    </row>
    <row r="1232" spans="1:10" ht="15.75" customHeight="1" x14ac:dyDescent="0.2">
      <c r="A1232" s="61"/>
      <c r="B1232" s="77"/>
      <c r="C1232" s="61"/>
      <c r="D1232" s="61"/>
      <c r="E1232" s="61"/>
      <c r="F1232" s="61"/>
      <c r="G1232" s="61"/>
      <c r="H1232" s="61"/>
      <c r="I1232" s="54">
        <f>COUNTIFS('2024 -2025-2026'!$M:$M,B1232,'2024 -2025-2026'!$K:$K,"Book",'2024 -2025-2026'!$G:$G,"2023")</f>
        <v>0</v>
      </c>
      <c r="J1232" s="61"/>
    </row>
    <row r="1233" spans="1:10" ht="15.75" customHeight="1" x14ac:dyDescent="0.2">
      <c r="A1233" s="61"/>
      <c r="B1233" s="77"/>
      <c r="C1233" s="61"/>
      <c r="D1233" s="61"/>
      <c r="E1233" s="61"/>
      <c r="F1233" s="61"/>
      <c r="G1233" s="61"/>
      <c r="H1233" s="61"/>
      <c r="I1233" s="54">
        <f>COUNTIFS('2024 -2025-2026'!$M:$M,B1233,'2024 -2025-2026'!$K:$K,"Book",'2024 -2025-2026'!$G:$G,"2023")</f>
        <v>0</v>
      </c>
      <c r="J1233" s="61"/>
    </row>
    <row r="1234" spans="1:10" ht="15.75" customHeight="1" x14ac:dyDescent="0.2">
      <c r="A1234" s="61"/>
      <c r="B1234" s="77"/>
      <c r="C1234" s="61"/>
      <c r="D1234" s="61"/>
      <c r="E1234" s="61"/>
      <c r="F1234" s="61"/>
      <c r="G1234" s="61"/>
      <c r="H1234" s="61"/>
      <c r="I1234" s="54">
        <f>COUNTIFS('2024 -2025-2026'!$M:$M,B1234,'2024 -2025-2026'!$K:$K,"Book",'2024 -2025-2026'!$G:$G,"2023")</f>
        <v>0</v>
      </c>
      <c r="J1234" s="61"/>
    </row>
    <row r="1235" spans="1:10" ht="15.75" customHeight="1" x14ac:dyDescent="0.2">
      <c r="A1235" s="61"/>
      <c r="B1235" s="77"/>
      <c r="C1235" s="61"/>
      <c r="D1235" s="61"/>
      <c r="E1235" s="61"/>
      <c r="F1235" s="61"/>
      <c r="G1235" s="61"/>
      <c r="H1235" s="61"/>
      <c r="I1235" s="54">
        <f>COUNTIFS('2024 -2025-2026'!$M:$M,B1235,'2024 -2025-2026'!$K:$K,"Book",'2024 -2025-2026'!$G:$G,"2023")</f>
        <v>0</v>
      </c>
      <c r="J1235" s="61"/>
    </row>
    <row r="1236" spans="1:10" ht="15.75" customHeight="1" x14ac:dyDescent="0.2">
      <c r="A1236" s="61"/>
      <c r="B1236" s="77"/>
      <c r="C1236" s="61"/>
      <c r="D1236" s="61"/>
      <c r="E1236" s="61"/>
      <c r="F1236" s="61"/>
      <c r="G1236" s="61"/>
      <c r="H1236" s="61"/>
      <c r="I1236" s="54">
        <f>COUNTIFS('2024 -2025-2026'!$M:$M,B1236,'2024 -2025-2026'!$K:$K,"Book",'2024 -2025-2026'!$G:$G,"2023")</f>
        <v>0</v>
      </c>
      <c r="J1236" s="61"/>
    </row>
    <row r="1237" spans="1:10" ht="15.75" customHeight="1" x14ac:dyDescent="0.2">
      <c r="A1237" s="61"/>
      <c r="B1237" s="77"/>
      <c r="C1237" s="61"/>
      <c r="D1237" s="61"/>
      <c r="E1237" s="61"/>
      <c r="F1237" s="61"/>
      <c r="G1237" s="61"/>
      <c r="H1237" s="61"/>
      <c r="I1237" s="54">
        <f>COUNTIFS('2024 -2025-2026'!$M:$M,B1237,'2024 -2025-2026'!$K:$K,"Book",'2024 -2025-2026'!$G:$G,"2023")</f>
        <v>0</v>
      </c>
      <c r="J1237" s="61"/>
    </row>
    <row r="1238" spans="1:10" ht="15.75" customHeight="1" x14ac:dyDescent="0.2">
      <c r="A1238" s="61"/>
      <c r="B1238" s="77"/>
      <c r="C1238" s="61"/>
      <c r="D1238" s="61"/>
      <c r="E1238" s="61"/>
      <c r="F1238" s="61"/>
      <c r="G1238" s="61"/>
      <c r="H1238" s="61"/>
      <c r="I1238" s="54">
        <f>COUNTIFS('2024 -2025-2026'!$M:$M,B1238,'2024 -2025-2026'!$K:$K,"Book",'2024 -2025-2026'!$G:$G,"2023")</f>
        <v>0</v>
      </c>
      <c r="J1238" s="61"/>
    </row>
    <row r="1239" spans="1:10" ht="15.75" customHeight="1" x14ac:dyDescent="0.2">
      <c r="A1239" s="61"/>
      <c r="B1239" s="77"/>
      <c r="C1239" s="61"/>
      <c r="D1239" s="61"/>
      <c r="E1239" s="61"/>
      <c r="F1239" s="61"/>
      <c r="G1239" s="61"/>
      <c r="H1239" s="61"/>
      <c r="I1239" s="54">
        <f>COUNTIFS('2024 -2025-2026'!$M:$M,B1239,'2024 -2025-2026'!$K:$K,"Book",'2024 -2025-2026'!$G:$G,"2023")</f>
        <v>0</v>
      </c>
      <c r="J1239" s="61"/>
    </row>
    <row r="1240" spans="1:10" ht="15.75" customHeight="1" x14ac:dyDescent="0.2">
      <c r="A1240" s="61"/>
      <c r="B1240" s="77"/>
      <c r="C1240" s="61"/>
      <c r="D1240" s="61"/>
      <c r="E1240" s="61"/>
      <c r="F1240" s="61"/>
      <c r="G1240" s="61"/>
      <c r="H1240" s="61"/>
      <c r="I1240" s="54">
        <f>COUNTIFS('2024 -2025-2026'!$M:$M,B1240,'2024 -2025-2026'!$K:$K,"Book",'2024 -2025-2026'!$G:$G,"2023")</f>
        <v>0</v>
      </c>
      <c r="J1240" s="61"/>
    </row>
    <row r="1241" spans="1:10" ht="15.75" customHeight="1" x14ac:dyDescent="0.2">
      <c r="A1241" s="61"/>
      <c r="B1241" s="77"/>
      <c r="C1241" s="61"/>
      <c r="D1241" s="61"/>
      <c r="E1241" s="61"/>
      <c r="F1241" s="61"/>
      <c r="G1241" s="61"/>
      <c r="H1241" s="61"/>
      <c r="I1241" s="54">
        <f>COUNTIFS('2024 -2025-2026'!$M:$M,B1241,'2024 -2025-2026'!$K:$K,"Book",'2024 -2025-2026'!$G:$G,"2023")</f>
        <v>0</v>
      </c>
      <c r="J1241" s="61"/>
    </row>
    <row r="1242" spans="1:10" ht="15.75" customHeight="1" x14ac:dyDescent="0.2">
      <c r="A1242" s="61"/>
      <c r="B1242" s="77"/>
      <c r="C1242" s="61"/>
      <c r="D1242" s="61"/>
      <c r="E1242" s="61"/>
      <c r="F1242" s="61"/>
      <c r="G1242" s="61"/>
      <c r="H1242" s="61"/>
      <c r="I1242" s="54">
        <f>COUNTIFS('2024 -2025-2026'!$M:$M,B1242,'2024 -2025-2026'!$K:$K,"Book",'2024 -2025-2026'!$G:$G,"2023")</f>
        <v>0</v>
      </c>
      <c r="J1242" s="61"/>
    </row>
    <row r="1243" spans="1:10" ht="15.75" customHeight="1" x14ac:dyDescent="0.2">
      <c r="A1243" s="61"/>
      <c r="B1243" s="77"/>
      <c r="C1243" s="61"/>
      <c r="D1243" s="61"/>
      <c r="E1243" s="61"/>
      <c r="F1243" s="61"/>
      <c r="G1243" s="61"/>
      <c r="H1243" s="61"/>
      <c r="I1243" s="54">
        <f>COUNTIFS('2024 -2025-2026'!$M:$M,B1243,'2024 -2025-2026'!$K:$K,"Book",'2024 -2025-2026'!$G:$G,"2023")</f>
        <v>0</v>
      </c>
      <c r="J1243" s="61"/>
    </row>
    <row r="1244" spans="1:10" ht="15.75" customHeight="1" x14ac:dyDescent="0.2">
      <c r="A1244" s="61"/>
      <c r="B1244" s="77"/>
      <c r="C1244" s="61"/>
      <c r="D1244" s="61"/>
      <c r="E1244" s="61"/>
      <c r="F1244" s="61"/>
      <c r="G1244" s="61"/>
      <c r="H1244" s="61"/>
      <c r="I1244" s="54">
        <f>COUNTIFS('2024 -2025-2026'!$M:$M,B1244,'2024 -2025-2026'!$K:$K,"Book",'2024 -2025-2026'!$G:$G,"2023")</f>
        <v>0</v>
      </c>
      <c r="J1244" s="61"/>
    </row>
    <row r="1245" spans="1:10" ht="15.75" customHeight="1" x14ac:dyDescent="0.2">
      <c r="A1245" s="61"/>
      <c r="B1245" s="77"/>
      <c r="C1245" s="61"/>
      <c r="D1245" s="61"/>
      <c r="E1245" s="61"/>
      <c r="F1245" s="61"/>
      <c r="G1245" s="61"/>
      <c r="H1245" s="61"/>
      <c r="I1245" s="54">
        <f>COUNTIFS('2024 -2025-2026'!$M:$M,B1245,'2024 -2025-2026'!$K:$K,"Book",'2024 -2025-2026'!$G:$G,"2023")</f>
        <v>0</v>
      </c>
      <c r="J1245" s="61"/>
    </row>
    <row r="1246" spans="1:10" ht="15.75" customHeight="1" x14ac:dyDescent="0.2">
      <c r="A1246" s="61"/>
      <c r="B1246" s="77"/>
      <c r="C1246" s="61"/>
      <c r="D1246" s="61"/>
      <c r="E1246" s="61"/>
      <c r="F1246" s="61"/>
      <c r="G1246" s="61"/>
      <c r="H1246" s="61"/>
      <c r="I1246" s="54">
        <f>COUNTIFS('2024 -2025-2026'!$M:$M,B1246,'2024 -2025-2026'!$K:$K,"Book",'2024 -2025-2026'!$G:$G,"2023")</f>
        <v>0</v>
      </c>
      <c r="J1246" s="61"/>
    </row>
    <row r="1247" spans="1:10" ht="15.75" customHeight="1" x14ac:dyDescent="0.2">
      <c r="A1247" s="61"/>
      <c r="B1247" s="77"/>
      <c r="C1247" s="61"/>
      <c r="D1247" s="61"/>
      <c r="E1247" s="61"/>
      <c r="F1247" s="61"/>
      <c r="G1247" s="61"/>
      <c r="H1247" s="61"/>
      <c r="I1247" s="54">
        <f>COUNTIFS('2024 -2025-2026'!$M:$M,B1247,'2024 -2025-2026'!$K:$K,"Book",'2024 -2025-2026'!$G:$G,"2023")</f>
        <v>0</v>
      </c>
      <c r="J1247" s="61"/>
    </row>
    <row r="1248" spans="1:10" ht="15.75" customHeight="1" x14ac:dyDescent="0.2">
      <c r="A1248" s="61"/>
      <c r="B1248" s="77"/>
      <c r="C1248" s="61"/>
      <c r="D1248" s="61"/>
      <c r="E1248" s="61"/>
      <c r="F1248" s="61"/>
      <c r="G1248" s="61"/>
      <c r="H1248" s="61"/>
      <c r="I1248" s="54">
        <f>COUNTIFS('2024 -2025-2026'!$M:$M,B1248,'2024 -2025-2026'!$K:$K,"Book",'2024 -2025-2026'!$G:$G,"2023")</f>
        <v>0</v>
      </c>
      <c r="J1248" s="61"/>
    </row>
  </sheetData>
  <autoFilter ref="A1:J1248"/>
  <pageMargins left="0.7" right="0.7" top="0.75" bottom="0.75" header="0" footer="0"/>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248"/>
  <sheetViews>
    <sheetView workbookViewId="0">
      <pane ySplit="1" topLeftCell="A2" activePane="bottomLeft" state="frozen"/>
      <selection pane="bottomLeft" activeCell="B3" sqref="B3"/>
    </sheetView>
  </sheetViews>
  <sheetFormatPr defaultColWidth="11.25" defaultRowHeight="15" customHeight="1" x14ac:dyDescent="0.2"/>
  <cols>
    <col min="1" max="1" width="5" customWidth="1"/>
    <col min="2" max="2" width="25.5" customWidth="1"/>
    <col min="3" max="3" width="11.5" customWidth="1"/>
    <col min="4" max="4" width="9.125" customWidth="1"/>
    <col min="5" max="5" width="8.875" customWidth="1"/>
    <col min="6" max="6" width="10.125" customWidth="1"/>
    <col min="7" max="7" width="6.875" customWidth="1"/>
    <col min="8" max="8" width="8.5" customWidth="1"/>
    <col min="9" max="9" width="14" customWidth="1"/>
    <col min="10" max="10" width="41.125" customWidth="1"/>
    <col min="11" max="11" width="9.75" customWidth="1"/>
    <col min="12" max="13" width="33.875" customWidth="1"/>
    <col min="14" max="57" width="7.625" customWidth="1"/>
  </cols>
  <sheetData>
    <row r="1" spans="1:57" ht="110.25" x14ac:dyDescent="0.2">
      <c r="A1" s="78" t="s">
        <v>0</v>
      </c>
      <c r="B1" s="51" t="s">
        <v>21</v>
      </c>
      <c r="C1" s="51" t="s">
        <v>14721</v>
      </c>
      <c r="D1" s="51" t="s">
        <v>14756</v>
      </c>
      <c r="E1" s="54" t="s">
        <v>14757</v>
      </c>
      <c r="F1" s="54" t="s">
        <v>14758</v>
      </c>
      <c r="G1" s="53" t="s">
        <v>3417</v>
      </c>
      <c r="H1" s="54" t="s">
        <v>14605</v>
      </c>
      <c r="I1" s="53" t="s">
        <v>14759</v>
      </c>
      <c r="J1" s="55"/>
      <c r="K1" s="56"/>
      <c r="L1" s="56"/>
      <c r="M1" s="51" t="s">
        <v>19</v>
      </c>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row>
    <row r="2" spans="1:57" ht="19.5" x14ac:dyDescent="0.2">
      <c r="A2" s="57">
        <v>1</v>
      </c>
      <c r="B2" s="58" t="s">
        <v>9039</v>
      </c>
      <c r="C2" s="57" t="s">
        <v>725</v>
      </c>
      <c r="D2" s="57">
        <f>COUNTIFS('2024 -2025-2026'!$M:$M,B2,'2024 -2025-2026'!$K:$K,"SCI",'2024 -2025-2026'!$G:$G,"2024")</f>
        <v>0</v>
      </c>
      <c r="E2" s="57">
        <f>COUNTIFS('2024 -2025-2026'!$M:$M,B2,'2024 -2025-2026'!$K:$K,"Scopus/WoS Journals",'2024 -2025-2026'!$G:$G,"2024")</f>
        <v>0</v>
      </c>
      <c r="F2" s="57">
        <f>COUNTIFS('2024 -2025-2026'!$M:$M,B2,'2024 -2025-2026'!$K:$K,"Scopus/WoS Conference/Book Chapter/Others", '2024 -2025-2026'!$G:$G,"2024")</f>
        <v>1</v>
      </c>
      <c r="G2" s="54">
        <f>COUNTIFS('2024 -2025-2026'!$M:$M,B2,'2024 -2025-2026'!$K:$K,"Student Publication",'2024 -2025-2026'!$G:$G,"2024")</f>
        <v>0</v>
      </c>
      <c r="H2" s="54">
        <f t="shared" ref="H2:H65" si="0">SUM(D2:G2)</f>
        <v>1</v>
      </c>
      <c r="I2" s="54">
        <f t="shared" ref="I2:I65" si="1">SUM(D2:F2)</f>
        <v>1</v>
      </c>
      <c r="J2" s="59" t="s">
        <v>55</v>
      </c>
      <c r="K2" s="60">
        <f>SUM(D2:D1248)</f>
        <v>260</v>
      </c>
      <c r="L2" s="61"/>
      <c r="M2" s="7" t="s">
        <v>725</v>
      </c>
    </row>
    <row r="3" spans="1:57" ht="19.5" x14ac:dyDescent="0.2">
      <c r="A3" s="57">
        <v>2</v>
      </c>
      <c r="B3" s="58" t="s">
        <v>5274</v>
      </c>
      <c r="C3" s="57" t="s">
        <v>725</v>
      </c>
      <c r="D3" s="57">
        <f>COUNTIFS('2024 -2025-2026'!$M:$M,B3,'2024 -2025-2026'!$K:$K,"SCI",'2024 -2025-2026'!$G:$G,"2024")</f>
        <v>1</v>
      </c>
      <c r="E3" s="57">
        <f>COUNTIFS('2024 -2025-2026'!$M:$M,B3,'2024 -2025-2026'!$K:$K,"Scopus/WoS Journals",'2024 -2025-2026'!$G:$G,"2024")</f>
        <v>0</v>
      </c>
      <c r="F3" s="57">
        <f>COUNTIFS('2024 -2025-2026'!$M:$M,B3,'2024 -2025-2026'!$K:$K,"Scopus/WoS Conference/Book Chapter/Others", '2024 -2025-2026'!$G:$G,"2024")</f>
        <v>0</v>
      </c>
      <c r="G3" s="54">
        <f>COUNTIFS('2024 -2025-2026'!$M:$M,B3,'2024 -2025-2026'!$K:$K,"Student Publication",'2024 -2025-2026'!$G:$G,"2024")</f>
        <v>3</v>
      </c>
      <c r="H3" s="54">
        <f t="shared" si="0"/>
        <v>4</v>
      </c>
      <c r="I3" s="54">
        <f t="shared" si="1"/>
        <v>1</v>
      </c>
      <c r="J3" s="62" t="s">
        <v>103</v>
      </c>
      <c r="K3" s="60">
        <f>SUM(E:E)</f>
        <v>44</v>
      </c>
      <c r="L3" s="63"/>
      <c r="M3" s="7" t="s">
        <v>1325</v>
      </c>
    </row>
    <row r="4" spans="1:57" ht="31.5" x14ac:dyDescent="0.2">
      <c r="A4" s="57">
        <v>3</v>
      </c>
      <c r="B4" s="58" t="s">
        <v>6734</v>
      </c>
      <c r="C4" s="57" t="s">
        <v>725</v>
      </c>
      <c r="D4" s="57">
        <f>COUNTIFS('2024 -2025-2026'!$M:$M,B4,'2024 -2025-2026'!$K:$K,"SCI",'2024 -2025-2026'!$G:$G,"2024")</f>
        <v>1</v>
      </c>
      <c r="E4" s="57">
        <f>COUNTIFS('2024 -2025-2026'!$M:$M,B4,'2024 -2025-2026'!$K:$K,"Scopus/WoS Journals",'2024 -2025-2026'!$G:$G,"2024")</f>
        <v>0</v>
      </c>
      <c r="F4" s="57">
        <f>COUNTIFS('2024 -2025-2026'!$M:$M,B4,'2024 -2025-2026'!$K:$K,"Scopus/WoS Conference/Book Chapter/Others", '2024 -2025-2026'!$G:$G,"2024")</f>
        <v>3</v>
      </c>
      <c r="G4" s="54">
        <f>COUNTIFS('2024 -2025-2026'!$M:$M,B4,'2024 -2025-2026'!$K:$K,"Student Publication",'2024 -2025-2026'!$G:$G,"2024")</f>
        <v>1</v>
      </c>
      <c r="H4" s="54">
        <f t="shared" si="0"/>
        <v>5</v>
      </c>
      <c r="I4" s="54">
        <f t="shared" si="1"/>
        <v>4</v>
      </c>
      <c r="J4" s="62" t="s">
        <v>69</v>
      </c>
      <c r="K4" s="64">
        <f>SUM(F:F)</f>
        <v>407</v>
      </c>
      <c r="L4" s="63"/>
      <c r="M4" s="7" t="s">
        <v>570</v>
      </c>
    </row>
    <row r="5" spans="1:57" ht="19.5" x14ac:dyDescent="0.2">
      <c r="A5" s="57">
        <v>4</v>
      </c>
      <c r="B5" s="58" t="s">
        <v>1550</v>
      </c>
      <c r="C5" s="57" t="s">
        <v>725</v>
      </c>
      <c r="D5" s="57">
        <f>COUNTIFS('2024 -2025-2026'!$M:$M,B5,'2024 -2025-2026'!$K:$K,"SCI",'2024 -2025-2026'!$G:$G,"2024")</f>
        <v>0</v>
      </c>
      <c r="E5" s="57">
        <f>COUNTIFS('2024 -2025-2026'!$M:$M,B5,'2024 -2025-2026'!$K:$K,"Scopus/WoS Journals",'2024 -2025-2026'!$G:$G,"2024")</f>
        <v>0</v>
      </c>
      <c r="F5" s="57">
        <f>COUNTIFS('2024 -2025-2026'!$M:$M,B5,'2024 -2025-2026'!$K:$K,"Scopus/WoS Conference/Book Chapter/Others", '2024 -2025-2026'!$G:$G,"2024")</f>
        <v>0</v>
      </c>
      <c r="G5" s="54">
        <f>COUNTIFS('2024 -2025-2026'!$M:$M,B5,'2024 -2025-2026'!$K:$K,"Student Publication",'2024 -2025-2026'!$G:$G,"2024")</f>
        <v>0</v>
      </c>
      <c r="H5" s="54">
        <f t="shared" si="0"/>
        <v>0</v>
      </c>
      <c r="I5" s="54">
        <f t="shared" si="1"/>
        <v>0</v>
      </c>
      <c r="J5" s="53" t="s">
        <v>3417</v>
      </c>
      <c r="K5" s="64">
        <f>SUM(G:G)</f>
        <v>251</v>
      </c>
      <c r="L5" s="63"/>
      <c r="M5" s="7" t="s">
        <v>601</v>
      </c>
    </row>
    <row r="6" spans="1:57" ht="23.25" x14ac:dyDescent="0.2">
      <c r="A6" s="57">
        <v>5</v>
      </c>
      <c r="B6" s="58" t="s">
        <v>9024</v>
      </c>
      <c r="C6" s="57" t="s">
        <v>725</v>
      </c>
      <c r="D6" s="57">
        <f>COUNTIFS('2024 -2025-2026'!$M:$M,B6,'2024 -2025-2026'!$K:$K,"SCI",'2024 -2025-2026'!$G:$G,"2024")</f>
        <v>0</v>
      </c>
      <c r="E6" s="57">
        <f>COUNTIFS('2024 -2025-2026'!$M:$M,B6,'2024 -2025-2026'!$K:$K,"Scopus/WoS Journals",'2024 -2025-2026'!$G:$G,"2024")</f>
        <v>0</v>
      </c>
      <c r="F6" s="57">
        <f>COUNTIFS('2024 -2025-2026'!$M:$M,B6,'2024 -2025-2026'!$K:$K,"Scopus/WoS Conference/Book Chapter/Others", '2024 -2025-2026'!$G:$G,"2024")</f>
        <v>0</v>
      </c>
      <c r="G6" s="54">
        <f>COUNTIFS('2024 -2025-2026'!$M:$M,B6,'2024 -2025-2026'!$K:$K,"Student Publication",'2024 -2025-2026'!$G:$G,"2024")</f>
        <v>1</v>
      </c>
      <c r="H6" s="54">
        <f t="shared" si="0"/>
        <v>1</v>
      </c>
      <c r="I6" s="54">
        <f t="shared" si="1"/>
        <v>0</v>
      </c>
      <c r="J6" s="53" t="s">
        <v>14605</v>
      </c>
      <c r="K6" s="65">
        <f>SUM(K2:K5)</f>
        <v>962</v>
      </c>
      <c r="L6" s="63"/>
      <c r="M6" s="7" t="s">
        <v>80</v>
      </c>
    </row>
    <row r="7" spans="1:57" ht="15.75" x14ac:dyDescent="0.2">
      <c r="A7" s="57">
        <v>6</v>
      </c>
      <c r="B7" s="58" t="s">
        <v>4852</v>
      </c>
      <c r="C7" s="57" t="s">
        <v>725</v>
      </c>
      <c r="D7" s="57">
        <f>COUNTIFS('2024 -2025-2026'!$M:$M,B7,'2024 -2025-2026'!$K:$K,"SCI",'2024 -2025-2026'!$G:$G,"2024")</f>
        <v>1</v>
      </c>
      <c r="E7" s="57">
        <f>COUNTIFS('2024 -2025-2026'!$M:$M,B7,'2024 -2025-2026'!$K:$K,"Scopus/WoS Journals",'2024 -2025-2026'!$G:$G,"2024")</f>
        <v>0</v>
      </c>
      <c r="F7" s="57">
        <f>COUNTIFS('2024 -2025-2026'!$M:$M,B7,'2024 -2025-2026'!$K:$K,"Scopus/WoS Conference/Book Chapter/Others", '2024 -2025-2026'!$G:$G,"2024")</f>
        <v>5</v>
      </c>
      <c r="G7" s="54">
        <f>COUNTIFS('2024 -2025-2026'!$M:$M,B7,'2024 -2025-2026'!$K:$K,"Student Publication",'2024 -2025-2026'!$G:$G,"2024")</f>
        <v>2</v>
      </c>
      <c r="H7" s="54">
        <f t="shared" si="0"/>
        <v>8</v>
      </c>
      <c r="I7" s="54">
        <f t="shared" si="1"/>
        <v>6</v>
      </c>
      <c r="K7" s="79"/>
      <c r="L7" s="61"/>
      <c r="M7" s="7" t="s">
        <v>56</v>
      </c>
    </row>
    <row r="8" spans="1:57" ht="15.75" x14ac:dyDescent="0.2">
      <c r="A8" s="57">
        <v>7</v>
      </c>
      <c r="B8" s="58" t="s">
        <v>2153</v>
      </c>
      <c r="C8" s="57" t="s">
        <v>725</v>
      </c>
      <c r="D8" s="57">
        <f>COUNTIFS('2024 -2025-2026'!$M:$M,B8,'2024 -2025-2026'!$K:$K,"SCI",'2024 -2025-2026'!$G:$G,"2024")</f>
        <v>4</v>
      </c>
      <c r="E8" s="57">
        <f>COUNTIFS('2024 -2025-2026'!$M:$M,B8,'2024 -2025-2026'!$K:$K,"Scopus/WoS Journals",'2024 -2025-2026'!$G:$G,"2024")</f>
        <v>0</v>
      </c>
      <c r="F8" s="57">
        <f>COUNTIFS('2024 -2025-2026'!$M:$M,B8,'2024 -2025-2026'!$K:$K,"Scopus/WoS Conference/Book Chapter/Others", '2024 -2025-2026'!$G:$G,"2024")</f>
        <v>0</v>
      </c>
      <c r="G8" s="54">
        <f>COUNTIFS('2024 -2025-2026'!$M:$M,B8,'2024 -2025-2026'!$K:$K,"Student Publication",'2024 -2025-2026'!$G:$G,"2024")</f>
        <v>1</v>
      </c>
      <c r="H8" s="54">
        <f t="shared" si="0"/>
        <v>5</v>
      </c>
      <c r="I8" s="54">
        <f t="shared" si="1"/>
        <v>4</v>
      </c>
      <c r="J8" s="61"/>
      <c r="K8" s="61"/>
      <c r="L8" s="61"/>
      <c r="M8" s="7" t="s">
        <v>149</v>
      </c>
    </row>
    <row r="9" spans="1:57" ht="15.75" x14ac:dyDescent="0.2">
      <c r="A9" s="57">
        <v>8</v>
      </c>
      <c r="B9" s="58" t="s">
        <v>3490</v>
      </c>
      <c r="C9" s="57" t="s">
        <v>725</v>
      </c>
      <c r="D9" s="57">
        <f>COUNTIFS('2024 -2025-2026'!$M:$M,B9,'2024 -2025-2026'!$K:$K,"SCI",'2024 -2025-2026'!$G:$G,"2024")</f>
        <v>0</v>
      </c>
      <c r="E9" s="57">
        <f>COUNTIFS('2024 -2025-2026'!$M:$M,B9,'2024 -2025-2026'!$K:$K,"Scopus/WoS Journals",'2024 -2025-2026'!$G:$G,"2024")</f>
        <v>0</v>
      </c>
      <c r="F9" s="57">
        <f>COUNTIFS('2024 -2025-2026'!$M:$M,B9,'2024 -2025-2026'!$K:$K,"Scopus/WoS Conference/Book Chapter/Others", '2024 -2025-2026'!$G:$G,"2024")</f>
        <v>4</v>
      </c>
      <c r="G9" s="54">
        <f>COUNTIFS('2024 -2025-2026'!$M:$M,B9,'2024 -2025-2026'!$K:$K,"Student Publication",'2024 -2025-2026'!$G:$G,"2024")</f>
        <v>5</v>
      </c>
      <c r="H9" s="54">
        <f t="shared" si="0"/>
        <v>9</v>
      </c>
      <c r="I9" s="54">
        <f t="shared" si="1"/>
        <v>4</v>
      </c>
      <c r="K9" s="61"/>
      <c r="L9" s="61"/>
      <c r="M9" s="7" t="s">
        <v>128</v>
      </c>
    </row>
    <row r="10" spans="1:57" ht="15.75" x14ac:dyDescent="0.2">
      <c r="A10" s="57">
        <v>9</v>
      </c>
      <c r="B10" s="58" t="s">
        <v>4837</v>
      </c>
      <c r="C10" s="57" t="s">
        <v>725</v>
      </c>
      <c r="D10" s="57">
        <f>COUNTIFS('2024 -2025-2026'!$M:$M,B10,'2024 -2025-2026'!$K:$K,"SCI",'2024 -2025-2026'!$G:$G,"2024")</f>
        <v>0</v>
      </c>
      <c r="E10" s="57">
        <f>COUNTIFS('2024 -2025-2026'!$M:$M,B10,'2024 -2025-2026'!$K:$K,"Scopus/WoS Journals",'2024 -2025-2026'!$G:$G,"2024")</f>
        <v>0</v>
      </c>
      <c r="F10" s="57">
        <f>COUNTIFS('2024 -2025-2026'!$M:$M,B10,'2024 -2025-2026'!$K:$K,"Scopus/WoS Conference/Book Chapter/Others", '2024 -2025-2026'!$G:$G,"2024")</f>
        <v>0</v>
      </c>
      <c r="G10" s="54">
        <f>COUNTIFS('2024 -2025-2026'!$M:$M,B10,'2024 -2025-2026'!$K:$K,"Student Publication",'2024 -2025-2026'!$G:$G,"2024")</f>
        <v>0</v>
      </c>
      <c r="H10" s="54">
        <f t="shared" si="0"/>
        <v>0</v>
      </c>
      <c r="I10" s="54">
        <f t="shared" si="1"/>
        <v>0</v>
      </c>
      <c r="K10" s="61"/>
      <c r="L10" s="61"/>
      <c r="M10" s="7" t="s">
        <v>864</v>
      </c>
    </row>
    <row r="11" spans="1:57" ht="15.75" x14ac:dyDescent="0.2">
      <c r="A11" s="57">
        <v>10</v>
      </c>
      <c r="B11" s="58" t="s">
        <v>14725</v>
      </c>
      <c r="C11" s="57" t="s">
        <v>725</v>
      </c>
      <c r="D11" s="57">
        <f>COUNTIFS('2024 -2025-2026'!$M:$M,B11,'2024 -2025-2026'!$K:$K,"SCI",'2024 -2025-2026'!$G:$G,"2024")</f>
        <v>0</v>
      </c>
      <c r="E11" s="57">
        <f>COUNTIFS('2024 -2025-2026'!$M:$M,B11,'2024 -2025-2026'!$K:$K,"Scopus/WoS Journals",'2024 -2025-2026'!$G:$G,"2024")</f>
        <v>0</v>
      </c>
      <c r="F11" s="57">
        <f>COUNTIFS('2024 -2025-2026'!$M:$M,B11,'2024 -2025-2026'!$K:$K,"Scopus/WoS Conference/Book Chapter/Others", '2024 -2025-2026'!$G:$G,"2024")</f>
        <v>0</v>
      </c>
      <c r="G11" s="54">
        <f>COUNTIFS('2024 -2025-2026'!$M:$M,B11,'2024 -2025-2026'!$K:$K,"Student Publication",'2024 -2025-2026'!$G:$G,"2024")</f>
        <v>0</v>
      </c>
      <c r="H11" s="54">
        <f t="shared" si="0"/>
        <v>0</v>
      </c>
      <c r="I11" s="54">
        <f t="shared" si="1"/>
        <v>0</v>
      </c>
      <c r="K11" s="61"/>
      <c r="L11" s="61"/>
      <c r="M11" s="7" t="s">
        <v>5593</v>
      </c>
    </row>
    <row r="12" spans="1:57" ht="15.75" x14ac:dyDescent="0.2">
      <c r="A12" s="57">
        <v>11</v>
      </c>
      <c r="B12" s="58" t="s">
        <v>985</v>
      </c>
      <c r="C12" s="57" t="s">
        <v>725</v>
      </c>
      <c r="D12" s="57">
        <f>COUNTIFS('2024 -2025-2026'!$M:$M,B12,'2024 -2025-2026'!$K:$K,"SCI",'2024 -2025-2026'!$G:$G,"2024")</f>
        <v>0</v>
      </c>
      <c r="E12" s="57">
        <f>COUNTIFS('2024 -2025-2026'!$M:$M,B12,'2024 -2025-2026'!$K:$K,"Scopus/WoS Journals",'2024 -2025-2026'!$G:$G,"2024")</f>
        <v>0</v>
      </c>
      <c r="F12" s="57">
        <f>COUNTIFS('2024 -2025-2026'!$M:$M,B12,'2024 -2025-2026'!$K:$K,"Scopus/WoS Conference/Book Chapter/Others", '2024 -2025-2026'!$G:$G,"2024")</f>
        <v>0</v>
      </c>
      <c r="G12" s="54">
        <f>COUNTIFS('2024 -2025-2026'!$M:$M,B12,'2024 -2025-2026'!$K:$K,"Student Publication",'2024 -2025-2026'!$G:$G,"2024")</f>
        <v>0</v>
      </c>
      <c r="H12" s="54">
        <f t="shared" si="0"/>
        <v>0</v>
      </c>
      <c r="I12" s="54">
        <f t="shared" si="1"/>
        <v>0</v>
      </c>
      <c r="K12" s="61"/>
      <c r="L12" s="61"/>
      <c r="M12" s="7" t="s">
        <v>6199</v>
      </c>
    </row>
    <row r="13" spans="1:57" ht="15.75" x14ac:dyDescent="0.2">
      <c r="A13" s="57">
        <v>12</v>
      </c>
      <c r="B13" s="58" t="s">
        <v>14726</v>
      </c>
      <c r="C13" s="57" t="s">
        <v>725</v>
      </c>
      <c r="D13" s="57">
        <f>COUNTIFS('2024 -2025-2026'!$M:$M,B13,'2024 -2025-2026'!$K:$K,"SCI",'2024 -2025-2026'!$G:$G,"2024")</f>
        <v>0</v>
      </c>
      <c r="E13" s="57">
        <f>COUNTIFS('2024 -2025-2026'!$M:$M,B13,'2024 -2025-2026'!$K:$K,"Scopus/WoS Journals",'2024 -2025-2026'!$G:$G,"2024")</f>
        <v>0</v>
      </c>
      <c r="F13" s="57">
        <f>COUNTIFS('2024 -2025-2026'!$M:$M,B13,'2024 -2025-2026'!$K:$K,"Scopus/WoS Conference/Book Chapter/Others", '2024 -2025-2026'!$G:$G,"2024")</f>
        <v>0</v>
      </c>
      <c r="G13" s="54">
        <f>COUNTIFS('2024 -2025-2026'!$M:$M,B13,'2024 -2025-2026'!$K:$K,"Student Publication",'2024 -2025-2026'!$G:$G,"2024")</f>
        <v>0</v>
      </c>
      <c r="H13" s="54">
        <f t="shared" si="0"/>
        <v>0</v>
      </c>
      <c r="I13" s="54">
        <f t="shared" si="1"/>
        <v>0</v>
      </c>
      <c r="L13" s="44"/>
      <c r="M13" s="7" t="s">
        <v>9102</v>
      </c>
    </row>
    <row r="14" spans="1:57" ht="15.75" x14ac:dyDescent="0.2">
      <c r="A14" s="57">
        <v>13</v>
      </c>
      <c r="B14" s="58" t="s">
        <v>14727</v>
      </c>
      <c r="C14" s="57" t="s">
        <v>725</v>
      </c>
      <c r="D14" s="57">
        <f>COUNTIFS('2024 -2025-2026'!$M:$M,B14,'2024 -2025-2026'!$K:$K,"SCI",'2024 -2025-2026'!$G:$G,"2024")</f>
        <v>0</v>
      </c>
      <c r="E14" s="57">
        <f>COUNTIFS('2024 -2025-2026'!$M:$M,B14,'2024 -2025-2026'!$K:$K,"Scopus/WoS Journals",'2024 -2025-2026'!$G:$G,"2024")</f>
        <v>0</v>
      </c>
      <c r="F14" s="57">
        <f>COUNTIFS('2024 -2025-2026'!$M:$M,B14,'2024 -2025-2026'!$K:$K,"Scopus/WoS Conference/Book Chapter/Others", '2024 -2025-2026'!$G:$G,"2024")</f>
        <v>0</v>
      </c>
      <c r="G14" s="54">
        <f>COUNTIFS('2024 -2025-2026'!$M:$M,B14,'2024 -2025-2026'!$K:$K,"Student Publication",'2024 -2025-2026'!$G:$G,"2024")</f>
        <v>0</v>
      </c>
      <c r="H14" s="54">
        <f t="shared" si="0"/>
        <v>0</v>
      </c>
      <c r="I14" s="54">
        <f t="shared" si="1"/>
        <v>0</v>
      </c>
      <c r="K14" s="61"/>
      <c r="L14" s="61"/>
      <c r="M14" s="7" t="s">
        <v>489</v>
      </c>
    </row>
    <row r="15" spans="1:57" ht="15.75" x14ac:dyDescent="0.2">
      <c r="A15" s="57">
        <v>14</v>
      </c>
      <c r="B15" s="58" t="s">
        <v>8533</v>
      </c>
      <c r="C15" s="57" t="s">
        <v>725</v>
      </c>
      <c r="D15" s="57">
        <f>COUNTIFS('2024 -2025-2026'!$M:$M,B15,'2024 -2025-2026'!$K:$K,"SCI",'2024 -2025-2026'!$G:$G,"2024")</f>
        <v>0</v>
      </c>
      <c r="E15" s="57">
        <f>COUNTIFS('2024 -2025-2026'!$M:$M,B15,'2024 -2025-2026'!$K:$K,"Scopus/WoS Journals",'2024 -2025-2026'!$G:$G,"2024")</f>
        <v>0</v>
      </c>
      <c r="F15" s="57">
        <f>COUNTIFS('2024 -2025-2026'!$M:$M,B15,'2024 -2025-2026'!$K:$K,"Scopus/WoS Conference/Book Chapter/Others", '2024 -2025-2026'!$G:$G,"2024")</f>
        <v>2</v>
      </c>
      <c r="G15" s="54">
        <f>COUNTIFS('2024 -2025-2026'!$M:$M,B15,'2024 -2025-2026'!$K:$K,"Student Publication",'2024 -2025-2026'!$G:$G,"2024")</f>
        <v>1</v>
      </c>
      <c r="H15" s="54">
        <f t="shared" si="0"/>
        <v>3</v>
      </c>
      <c r="I15" s="54">
        <f t="shared" si="1"/>
        <v>2</v>
      </c>
      <c r="K15" s="61"/>
      <c r="L15" s="61"/>
      <c r="M15" s="7" t="s">
        <v>4871</v>
      </c>
    </row>
    <row r="16" spans="1:57" ht="15.75" x14ac:dyDescent="0.2">
      <c r="A16" s="57">
        <v>15</v>
      </c>
      <c r="B16" s="58" t="s">
        <v>10370</v>
      </c>
      <c r="C16" s="57" t="s">
        <v>725</v>
      </c>
      <c r="D16" s="57">
        <f>COUNTIFS('2024 -2025-2026'!$M:$M,B16,'2024 -2025-2026'!$K:$K,"SCI",'2024 -2025-2026'!$G:$G,"2024")</f>
        <v>0</v>
      </c>
      <c r="E16" s="57">
        <f>COUNTIFS('2024 -2025-2026'!$M:$M,B16,'2024 -2025-2026'!$K:$K,"Scopus/WoS Journals",'2024 -2025-2026'!$G:$G,"2024")</f>
        <v>0</v>
      </c>
      <c r="F16" s="57">
        <f>COUNTIFS('2024 -2025-2026'!$M:$M,B16,'2024 -2025-2026'!$K:$K,"Scopus/WoS Conference/Book Chapter/Others", '2024 -2025-2026'!$G:$G,"2024")</f>
        <v>0</v>
      </c>
      <c r="G16" s="54">
        <f>COUNTIFS('2024 -2025-2026'!$M:$M,B16,'2024 -2025-2026'!$K:$K,"Student Publication",'2024 -2025-2026'!$G:$G,"2024")</f>
        <v>0</v>
      </c>
      <c r="H16" s="54">
        <f t="shared" si="0"/>
        <v>0</v>
      </c>
      <c r="I16" s="54">
        <f t="shared" si="1"/>
        <v>0</v>
      </c>
      <c r="K16" s="61"/>
      <c r="L16" s="61"/>
      <c r="M16" s="7" t="s">
        <v>1509</v>
      </c>
    </row>
    <row r="17" spans="1:13" ht="15.75" x14ac:dyDescent="0.2">
      <c r="A17" s="57">
        <v>16</v>
      </c>
      <c r="B17" s="58" t="s">
        <v>3281</v>
      </c>
      <c r="C17" s="57" t="s">
        <v>725</v>
      </c>
      <c r="D17" s="57">
        <f>COUNTIFS('2024 -2025-2026'!$M:$M,B17,'2024 -2025-2026'!$K:$K,"SCI",'2024 -2025-2026'!$G:$G,"2024")</f>
        <v>0</v>
      </c>
      <c r="E17" s="57">
        <f>COUNTIFS('2024 -2025-2026'!$M:$M,B17,'2024 -2025-2026'!$K:$K,"Scopus/WoS Journals",'2024 -2025-2026'!$G:$G,"2024")</f>
        <v>0</v>
      </c>
      <c r="F17" s="57">
        <f>COUNTIFS('2024 -2025-2026'!$M:$M,B17,'2024 -2025-2026'!$K:$K,"Scopus/WoS Conference/Book Chapter/Others", '2024 -2025-2026'!$G:$G,"2024")</f>
        <v>1</v>
      </c>
      <c r="G17" s="54">
        <f>COUNTIFS('2024 -2025-2026'!$M:$M,B17,'2024 -2025-2026'!$K:$K,"Student Publication",'2024 -2025-2026'!$G:$G,"2024")</f>
        <v>0</v>
      </c>
      <c r="H17" s="54">
        <f t="shared" si="0"/>
        <v>1</v>
      </c>
      <c r="I17" s="54">
        <f t="shared" si="1"/>
        <v>1</v>
      </c>
      <c r="K17" s="61"/>
      <c r="L17" s="61"/>
      <c r="M17" s="7" t="s">
        <v>6360</v>
      </c>
    </row>
    <row r="18" spans="1:13" ht="15.75" x14ac:dyDescent="0.2">
      <c r="A18" s="57">
        <v>17</v>
      </c>
      <c r="B18" s="58" t="s">
        <v>10861</v>
      </c>
      <c r="C18" s="57" t="s">
        <v>725</v>
      </c>
      <c r="D18" s="57">
        <f>COUNTIFS('2024 -2025-2026'!$M:$M,B18,'2024 -2025-2026'!$K:$K,"SCI",'2024 -2025-2026'!$G:$G,"2024")</f>
        <v>0</v>
      </c>
      <c r="E18" s="57">
        <f>COUNTIFS('2024 -2025-2026'!$M:$M,B18,'2024 -2025-2026'!$K:$K,"Scopus/WoS Journals",'2024 -2025-2026'!$G:$G,"2024")</f>
        <v>0</v>
      </c>
      <c r="F18" s="57">
        <f>COUNTIFS('2024 -2025-2026'!$M:$M,B18,'2024 -2025-2026'!$K:$K,"Scopus/WoS Conference/Book Chapter/Others", '2024 -2025-2026'!$G:$G,"2024")</f>
        <v>0</v>
      </c>
      <c r="G18" s="54">
        <f>COUNTIFS('2024 -2025-2026'!$M:$M,B18,'2024 -2025-2026'!$K:$K,"Student Publication",'2024 -2025-2026'!$G:$G,"2024")</f>
        <v>0</v>
      </c>
      <c r="H18" s="54">
        <f t="shared" si="0"/>
        <v>0</v>
      </c>
      <c r="I18" s="54">
        <f t="shared" si="1"/>
        <v>0</v>
      </c>
      <c r="K18" s="61"/>
      <c r="L18" s="61"/>
      <c r="M18" s="7" t="s">
        <v>5292</v>
      </c>
    </row>
    <row r="19" spans="1:13" ht="15.75" x14ac:dyDescent="0.2">
      <c r="A19" s="57">
        <v>18</v>
      </c>
      <c r="B19" s="58" t="s">
        <v>12924</v>
      </c>
      <c r="C19" s="57" t="s">
        <v>725</v>
      </c>
      <c r="D19" s="57">
        <f>COUNTIFS('2024 -2025-2026'!$M:$M,B19,'2024 -2025-2026'!$K:$K,"SCI",'2024 -2025-2026'!$G:$G,"2024")</f>
        <v>0</v>
      </c>
      <c r="E19" s="57">
        <f>COUNTIFS('2024 -2025-2026'!$M:$M,B19,'2024 -2025-2026'!$K:$K,"Scopus/WoS Journals",'2024 -2025-2026'!$G:$G,"2024")</f>
        <v>0</v>
      </c>
      <c r="F19" s="57">
        <f>COUNTIFS('2024 -2025-2026'!$M:$M,B19,'2024 -2025-2026'!$K:$K,"Scopus/WoS Conference/Book Chapter/Others", '2024 -2025-2026'!$G:$G,"2024")</f>
        <v>0</v>
      </c>
      <c r="G19" s="54">
        <f>COUNTIFS('2024 -2025-2026'!$M:$M,B19,'2024 -2025-2026'!$K:$K,"Student Publication",'2024 -2025-2026'!$G:$G,"2024")</f>
        <v>0</v>
      </c>
      <c r="H19" s="54">
        <f t="shared" si="0"/>
        <v>0</v>
      </c>
      <c r="I19" s="54">
        <f t="shared" si="1"/>
        <v>0</v>
      </c>
      <c r="K19" s="61"/>
      <c r="L19" s="61"/>
      <c r="M19" s="7" t="s">
        <v>6440</v>
      </c>
    </row>
    <row r="20" spans="1:13" ht="15.75" x14ac:dyDescent="0.2">
      <c r="A20" s="57">
        <v>19</v>
      </c>
      <c r="B20" s="58" t="s">
        <v>14586</v>
      </c>
      <c r="C20" s="57" t="s">
        <v>725</v>
      </c>
      <c r="D20" s="57">
        <f>COUNTIFS('2024 -2025-2026'!$M:$M,B20,'2024 -2025-2026'!$K:$K,"SCI",'2024 -2025-2026'!$G:$G,"2024")</f>
        <v>0</v>
      </c>
      <c r="E20" s="57">
        <f>COUNTIFS('2024 -2025-2026'!$M:$M,B20,'2024 -2025-2026'!$K:$K,"Scopus/WoS Journals",'2024 -2025-2026'!$G:$G,"2024")</f>
        <v>0</v>
      </c>
      <c r="F20" s="57">
        <f>COUNTIFS('2024 -2025-2026'!$M:$M,B20,'2024 -2025-2026'!$K:$K,"Scopus/WoS Conference/Book Chapter/Others", '2024 -2025-2026'!$G:$G,"2024")</f>
        <v>0</v>
      </c>
      <c r="G20" s="54">
        <f>COUNTIFS('2024 -2025-2026'!$M:$M,B20,'2024 -2025-2026'!$K:$K,"Student Publication",'2024 -2025-2026'!$G:$G,"2024")</f>
        <v>0</v>
      </c>
      <c r="H20" s="54">
        <f t="shared" si="0"/>
        <v>0</v>
      </c>
      <c r="I20" s="54">
        <f t="shared" si="1"/>
        <v>0</v>
      </c>
      <c r="K20" s="61"/>
      <c r="L20" s="61"/>
      <c r="M20" s="7" t="s">
        <v>5100</v>
      </c>
    </row>
    <row r="21" spans="1:13" ht="15.75" customHeight="1" x14ac:dyDescent="0.2">
      <c r="A21" s="57">
        <v>20</v>
      </c>
      <c r="B21" s="58" t="s">
        <v>3584</v>
      </c>
      <c r="C21" s="57" t="s">
        <v>725</v>
      </c>
      <c r="D21" s="57">
        <f>COUNTIFS('2024 -2025-2026'!$M:$M,B21,'2024 -2025-2026'!$K:$K,"SCI",'2024 -2025-2026'!$G:$G,"2024")</f>
        <v>0</v>
      </c>
      <c r="E21" s="57">
        <f>COUNTIFS('2024 -2025-2026'!$M:$M,B21,'2024 -2025-2026'!$K:$K,"Scopus/WoS Journals",'2024 -2025-2026'!$G:$G,"2024")</f>
        <v>0</v>
      </c>
      <c r="F21" s="57">
        <f>COUNTIFS('2024 -2025-2026'!$M:$M,B21,'2024 -2025-2026'!$K:$K,"Scopus/WoS Conference/Book Chapter/Others", '2024 -2025-2026'!$G:$G,"2024")</f>
        <v>1</v>
      </c>
      <c r="G21" s="54">
        <f>COUNTIFS('2024 -2025-2026'!$M:$M,B21,'2024 -2025-2026'!$K:$K,"Student Publication",'2024 -2025-2026'!$G:$G,"2024")</f>
        <v>0</v>
      </c>
      <c r="H21" s="54">
        <f t="shared" si="0"/>
        <v>1</v>
      </c>
      <c r="I21" s="54">
        <f t="shared" si="1"/>
        <v>1</v>
      </c>
      <c r="K21" s="61"/>
      <c r="L21" s="61"/>
      <c r="M21" s="7" t="s">
        <v>6046</v>
      </c>
    </row>
    <row r="22" spans="1:13" ht="15.75" customHeight="1" x14ac:dyDescent="0.2">
      <c r="A22" s="57">
        <v>21</v>
      </c>
      <c r="B22" s="58" t="s">
        <v>8025</v>
      </c>
      <c r="C22" s="57" t="s">
        <v>725</v>
      </c>
      <c r="D22" s="57">
        <f>COUNTIFS('2024 -2025-2026'!$M:$M,B22,'2024 -2025-2026'!$K:$K,"SCI",'2024 -2025-2026'!$G:$G,"2024")</f>
        <v>0</v>
      </c>
      <c r="E22" s="57">
        <f>COUNTIFS('2024 -2025-2026'!$M:$M,B22,'2024 -2025-2026'!$K:$K,"Scopus/WoS Journals",'2024 -2025-2026'!$G:$G,"2024")</f>
        <v>0</v>
      </c>
      <c r="F22" s="57">
        <f>COUNTIFS('2024 -2025-2026'!$M:$M,B22,'2024 -2025-2026'!$K:$K,"Scopus/WoS Conference/Book Chapter/Others", '2024 -2025-2026'!$G:$G,"2024")</f>
        <v>2</v>
      </c>
      <c r="G22" s="54">
        <f>COUNTIFS('2024 -2025-2026'!$M:$M,B22,'2024 -2025-2026'!$K:$K,"Student Publication",'2024 -2025-2026'!$G:$G,"2024")</f>
        <v>0</v>
      </c>
      <c r="H22" s="54">
        <f t="shared" si="0"/>
        <v>2</v>
      </c>
      <c r="I22" s="54">
        <f t="shared" si="1"/>
        <v>2</v>
      </c>
      <c r="K22" s="61"/>
      <c r="L22" s="61"/>
      <c r="M22" s="7" t="s">
        <v>5660</v>
      </c>
    </row>
    <row r="23" spans="1:13" ht="15.75" customHeight="1" x14ac:dyDescent="0.2">
      <c r="A23" s="57">
        <v>22</v>
      </c>
      <c r="B23" s="58" t="s">
        <v>8450</v>
      </c>
      <c r="C23" s="57" t="s">
        <v>725</v>
      </c>
      <c r="D23" s="57">
        <f>COUNTIFS('2024 -2025-2026'!$M:$M,B23,'2024 -2025-2026'!$K:$K,"SCI",'2024 -2025-2026'!$G:$G,"2024")</f>
        <v>0</v>
      </c>
      <c r="E23" s="57">
        <f>COUNTIFS('2024 -2025-2026'!$M:$M,B23,'2024 -2025-2026'!$K:$K,"Scopus/WoS Journals",'2024 -2025-2026'!$G:$G,"2024")</f>
        <v>0</v>
      </c>
      <c r="F23" s="57">
        <f>COUNTIFS('2024 -2025-2026'!$M:$M,B23,'2024 -2025-2026'!$K:$K,"Scopus/WoS Conference/Book Chapter/Others", '2024 -2025-2026'!$G:$G,"2024")</f>
        <v>2</v>
      </c>
      <c r="G23" s="54">
        <f>COUNTIFS('2024 -2025-2026'!$M:$M,B23,'2024 -2025-2026'!$K:$K,"Student Publication",'2024 -2025-2026'!$G:$G,"2024")</f>
        <v>0</v>
      </c>
      <c r="H23" s="54">
        <f t="shared" si="0"/>
        <v>2</v>
      </c>
      <c r="I23" s="54">
        <f t="shared" si="1"/>
        <v>2</v>
      </c>
      <c r="K23" s="61"/>
      <c r="L23" s="61"/>
      <c r="M23" s="7" t="s">
        <v>5110</v>
      </c>
    </row>
    <row r="24" spans="1:13" ht="15.75" customHeight="1" x14ac:dyDescent="0.2">
      <c r="A24" s="57">
        <v>23</v>
      </c>
      <c r="B24" s="58" t="s">
        <v>3952</v>
      </c>
      <c r="C24" s="57" t="s">
        <v>1325</v>
      </c>
      <c r="D24" s="57">
        <f>COUNTIFS('2024 -2025-2026'!$M:$M,B24,'2024 -2025-2026'!$K:$K,"SCI",'2024 -2025-2026'!$G:$G,"2024")</f>
        <v>1</v>
      </c>
      <c r="E24" s="57">
        <f>COUNTIFS('2024 -2025-2026'!$M:$M,B24,'2024 -2025-2026'!$K:$K,"Scopus/WoS Journals",'2024 -2025-2026'!$G:$G,"2024")</f>
        <v>0</v>
      </c>
      <c r="F24" s="57">
        <f>COUNTIFS('2024 -2025-2026'!$M:$M,B24,'2024 -2025-2026'!$K:$K,"Scopus/WoS Conference/Book Chapter/Others", '2024 -2025-2026'!$G:$G,"2024")</f>
        <v>0</v>
      </c>
      <c r="G24" s="54">
        <f>COUNTIFS('2024 -2025-2026'!$M:$M,B24,'2024 -2025-2026'!$K:$K,"Student Publication",'2024 -2025-2026'!$G:$G,"2024")</f>
        <v>1</v>
      </c>
      <c r="H24" s="54">
        <f t="shared" si="0"/>
        <v>2</v>
      </c>
      <c r="I24" s="54">
        <f t="shared" si="1"/>
        <v>1</v>
      </c>
      <c r="K24" s="61"/>
      <c r="L24" s="61"/>
      <c r="M24" s="7" t="s">
        <v>5095</v>
      </c>
    </row>
    <row r="25" spans="1:13" ht="15.75" customHeight="1" x14ac:dyDescent="0.2">
      <c r="A25" s="57">
        <v>24</v>
      </c>
      <c r="B25" s="58" t="s">
        <v>1330</v>
      </c>
      <c r="C25" s="57" t="s">
        <v>1325</v>
      </c>
      <c r="D25" s="57">
        <f>COUNTIFS('2024 -2025-2026'!$M:$M,B25,'2024 -2025-2026'!$K:$K,"SCI",'2024 -2025-2026'!$G:$G,"2024")</f>
        <v>0</v>
      </c>
      <c r="E25" s="57">
        <f>COUNTIFS('2024 -2025-2026'!$M:$M,B25,'2024 -2025-2026'!$K:$K,"Scopus/WoS Journals",'2024 -2025-2026'!$G:$G,"2024")</f>
        <v>1</v>
      </c>
      <c r="F25" s="57">
        <f>COUNTIFS('2024 -2025-2026'!$M:$M,B25,'2024 -2025-2026'!$K:$K,"Scopus/WoS Conference/Book Chapter/Others", '2024 -2025-2026'!$G:$G,"2024")</f>
        <v>0</v>
      </c>
      <c r="G25" s="54">
        <f>COUNTIFS('2024 -2025-2026'!$M:$M,B25,'2024 -2025-2026'!$K:$K,"Student Publication",'2024 -2025-2026'!$G:$G,"2024")</f>
        <v>0</v>
      </c>
      <c r="H25" s="54">
        <f t="shared" si="0"/>
        <v>1</v>
      </c>
      <c r="I25" s="54">
        <f t="shared" si="1"/>
        <v>1</v>
      </c>
      <c r="K25" s="61"/>
      <c r="L25" s="61"/>
      <c r="M25" s="7" t="s">
        <v>114</v>
      </c>
    </row>
    <row r="26" spans="1:13" ht="15.75" customHeight="1" x14ac:dyDescent="0.2">
      <c r="A26" s="57">
        <v>25</v>
      </c>
      <c r="B26" s="67" t="s">
        <v>6842</v>
      </c>
      <c r="C26" s="57" t="s">
        <v>1325</v>
      </c>
      <c r="D26" s="57">
        <f>COUNTIFS('2024 -2025-2026'!$M:$M,B26,'2024 -2025-2026'!$K:$K,"SCI",'2024 -2025-2026'!$G:$G,"2024")</f>
        <v>1</v>
      </c>
      <c r="E26" s="57">
        <f>COUNTIFS('2024 -2025-2026'!$M:$M,B26,'2024 -2025-2026'!$K:$K,"Scopus/WoS Journals",'2024 -2025-2026'!$G:$G,"2024")</f>
        <v>0</v>
      </c>
      <c r="F26" s="57">
        <f>COUNTIFS('2024 -2025-2026'!$M:$M,B26,'2024 -2025-2026'!$K:$K,"Scopus/WoS Conference/Book Chapter/Others", '2024 -2025-2026'!$G:$G,"2024")</f>
        <v>1</v>
      </c>
      <c r="G26" s="54">
        <f>COUNTIFS('2024 -2025-2026'!$M:$M,B26,'2024 -2025-2026'!$K:$K,"Student Publication",'2024 -2025-2026'!$G:$G,"2024")</f>
        <v>0</v>
      </c>
      <c r="H26" s="54">
        <f t="shared" si="0"/>
        <v>2</v>
      </c>
      <c r="I26" s="54">
        <f t="shared" si="1"/>
        <v>2</v>
      </c>
      <c r="M26" s="15" t="s">
        <v>8311</v>
      </c>
    </row>
    <row r="27" spans="1:13" ht="15.75" customHeight="1" x14ac:dyDescent="0.2">
      <c r="A27" s="57">
        <v>26</v>
      </c>
      <c r="B27" s="58" t="s">
        <v>6476</v>
      </c>
      <c r="C27" s="57" t="s">
        <v>1325</v>
      </c>
      <c r="D27" s="57">
        <f>COUNTIFS('2024 -2025-2026'!$M:$M,B27,'2024 -2025-2026'!$K:$K,"SCI",'2024 -2025-2026'!$G:$G,"2024")</f>
        <v>1</v>
      </c>
      <c r="E27" s="57">
        <f>COUNTIFS('2024 -2025-2026'!$M:$M,B27,'2024 -2025-2026'!$K:$K,"Scopus/WoS Journals",'2024 -2025-2026'!$G:$G,"2024")</f>
        <v>0</v>
      </c>
      <c r="F27" s="57">
        <f>COUNTIFS('2024 -2025-2026'!$M:$M,B27,'2024 -2025-2026'!$K:$K,"Scopus/WoS Conference/Book Chapter/Others", '2024 -2025-2026'!$G:$G,"2024")</f>
        <v>0</v>
      </c>
      <c r="G27" s="54">
        <f>COUNTIFS('2024 -2025-2026'!$M:$M,B27,'2024 -2025-2026'!$K:$K,"Student Publication",'2024 -2025-2026'!$G:$G,"2024")</f>
        <v>1</v>
      </c>
      <c r="H27" s="54">
        <f t="shared" si="0"/>
        <v>2</v>
      </c>
      <c r="I27" s="54">
        <f t="shared" si="1"/>
        <v>1</v>
      </c>
      <c r="M27" s="68"/>
    </row>
    <row r="28" spans="1:13" ht="15.75" customHeight="1" x14ac:dyDescent="0.2">
      <c r="A28" s="57">
        <v>27</v>
      </c>
      <c r="B28" s="58" t="s">
        <v>7324</v>
      </c>
      <c r="C28" s="57" t="s">
        <v>1325</v>
      </c>
      <c r="D28" s="57">
        <f>COUNTIFS('2024 -2025-2026'!$M:$M,B28,'2024 -2025-2026'!$K:$K,"SCI",'2024 -2025-2026'!$G:$G,"2024")</f>
        <v>0</v>
      </c>
      <c r="E28" s="57">
        <f>COUNTIFS('2024 -2025-2026'!$M:$M,B28,'2024 -2025-2026'!$K:$K,"Scopus/WoS Journals",'2024 -2025-2026'!$G:$G,"2024")</f>
        <v>0</v>
      </c>
      <c r="F28" s="57">
        <f>COUNTIFS('2024 -2025-2026'!$M:$M,B28,'2024 -2025-2026'!$K:$K,"Scopus/WoS Conference/Book Chapter/Others", '2024 -2025-2026'!$G:$G,"2024")</f>
        <v>2</v>
      </c>
      <c r="G28" s="54">
        <f>COUNTIFS('2024 -2025-2026'!$M:$M,B28,'2024 -2025-2026'!$K:$K,"Student Publication",'2024 -2025-2026'!$G:$G,"2024")</f>
        <v>0</v>
      </c>
      <c r="H28" s="54">
        <f t="shared" si="0"/>
        <v>2</v>
      </c>
      <c r="I28" s="54">
        <f t="shared" si="1"/>
        <v>2</v>
      </c>
      <c r="M28" s="68"/>
    </row>
    <row r="29" spans="1:13" ht="15.75" customHeight="1" x14ac:dyDescent="0.2">
      <c r="A29" s="57">
        <v>28</v>
      </c>
      <c r="B29" s="58" t="s">
        <v>9293</v>
      </c>
      <c r="C29" s="57" t="s">
        <v>1325</v>
      </c>
      <c r="D29" s="57">
        <f>COUNTIFS('2024 -2025-2026'!$M:$M,B29,'2024 -2025-2026'!$K:$K,"SCI",'2024 -2025-2026'!$G:$G,"2024")</f>
        <v>0</v>
      </c>
      <c r="E29" s="57">
        <f>COUNTIFS('2024 -2025-2026'!$M:$M,B29,'2024 -2025-2026'!$K:$K,"Scopus/WoS Journals",'2024 -2025-2026'!$G:$G,"2024")</f>
        <v>0</v>
      </c>
      <c r="F29" s="57">
        <f>COUNTIFS('2024 -2025-2026'!$M:$M,B29,'2024 -2025-2026'!$K:$K,"Scopus/WoS Conference/Book Chapter/Others", '2024 -2025-2026'!$G:$G,"2024")</f>
        <v>0</v>
      </c>
      <c r="G29" s="54">
        <f>COUNTIFS('2024 -2025-2026'!$M:$M,B29,'2024 -2025-2026'!$K:$K,"Student Publication",'2024 -2025-2026'!$G:$G,"2024")</f>
        <v>0</v>
      </c>
      <c r="H29" s="54">
        <f t="shared" si="0"/>
        <v>0</v>
      </c>
      <c r="I29" s="54">
        <f t="shared" si="1"/>
        <v>0</v>
      </c>
      <c r="M29" s="68"/>
    </row>
    <row r="30" spans="1:13" ht="15.75" customHeight="1" x14ac:dyDescent="0.2">
      <c r="A30" s="57">
        <v>29</v>
      </c>
      <c r="B30" s="58" t="s">
        <v>8404</v>
      </c>
      <c r="C30" s="57" t="s">
        <v>1325</v>
      </c>
      <c r="D30" s="57">
        <f>COUNTIFS('2024 -2025-2026'!$M:$M,B30,'2024 -2025-2026'!$K:$K,"SCI",'2024 -2025-2026'!$G:$G,"2024")</f>
        <v>0</v>
      </c>
      <c r="E30" s="57">
        <f>COUNTIFS('2024 -2025-2026'!$M:$M,B30,'2024 -2025-2026'!$K:$K,"Scopus/WoS Journals",'2024 -2025-2026'!$G:$G,"2024")</f>
        <v>0</v>
      </c>
      <c r="F30" s="57">
        <f>COUNTIFS('2024 -2025-2026'!$M:$M,B30,'2024 -2025-2026'!$K:$K,"Scopus/WoS Conference/Book Chapter/Others", '2024 -2025-2026'!$G:$G,"2024")</f>
        <v>0</v>
      </c>
      <c r="G30" s="54">
        <f>COUNTIFS('2024 -2025-2026'!$M:$M,B30,'2024 -2025-2026'!$K:$K,"Student Publication",'2024 -2025-2026'!$G:$G,"2024")</f>
        <v>1</v>
      </c>
      <c r="H30" s="54">
        <f t="shared" si="0"/>
        <v>1</v>
      </c>
      <c r="I30" s="54">
        <f t="shared" si="1"/>
        <v>0</v>
      </c>
      <c r="M30" s="68"/>
    </row>
    <row r="31" spans="1:13" ht="15.75" customHeight="1" x14ac:dyDescent="0.2">
      <c r="A31" s="57">
        <v>30</v>
      </c>
      <c r="B31" s="58" t="s">
        <v>1091</v>
      </c>
      <c r="C31" s="57" t="s">
        <v>570</v>
      </c>
      <c r="D31" s="57">
        <f>COUNTIFS('2024 -2025-2026'!$M:$M,B31,'2024 -2025-2026'!$K:$K,"SCI",'2024 -2025-2026'!$G:$G,"2024")</f>
        <v>5</v>
      </c>
      <c r="E31" s="57">
        <f>COUNTIFS('2024 -2025-2026'!$M:$M,B31,'2024 -2025-2026'!$K:$K,"Scopus/WoS Journals",'2024 -2025-2026'!$G:$G,"2024")</f>
        <v>0</v>
      </c>
      <c r="F31" s="57">
        <f>COUNTIFS('2024 -2025-2026'!$M:$M,B31,'2024 -2025-2026'!$K:$K,"Scopus/WoS Conference/Book Chapter/Others", '2024 -2025-2026'!$G:$G,"2024")</f>
        <v>5</v>
      </c>
      <c r="G31" s="54">
        <f>COUNTIFS('2024 -2025-2026'!$M:$M,B31,'2024 -2025-2026'!$K:$K,"Student Publication",'2024 -2025-2026'!$G:$G,"2024")</f>
        <v>2</v>
      </c>
      <c r="H31" s="54">
        <f t="shared" si="0"/>
        <v>12</v>
      </c>
      <c r="I31" s="54">
        <f t="shared" si="1"/>
        <v>10</v>
      </c>
    </row>
    <row r="32" spans="1:13" ht="15.75" customHeight="1" x14ac:dyDescent="0.2">
      <c r="A32" s="57">
        <v>31</v>
      </c>
      <c r="B32" s="58" t="s">
        <v>2633</v>
      </c>
      <c r="C32" s="57" t="s">
        <v>570</v>
      </c>
      <c r="D32" s="57">
        <f>COUNTIFS('2024 -2025-2026'!$M:$M,B32,'2024 -2025-2026'!$K:$K,"SCI",'2024 -2025-2026'!$G:$G,"2024")</f>
        <v>1</v>
      </c>
      <c r="E32" s="57">
        <f>COUNTIFS('2024 -2025-2026'!$M:$M,B32,'2024 -2025-2026'!$K:$K,"Scopus/WoS Journals",'2024 -2025-2026'!$G:$G,"2024")</f>
        <v>0</v>
      </c>
      <c r="F32" s="57">
        <f>COUNTIFS('2024 -2025-2026'!$M:$M,B32,'2024 -2025-2026'!$K:$K,"Scopus/WoS Conference/Book Chapter/Others", '2024 -2025-2026'!$G:$G,"2024")</f>
        <v>3</v>
      </c>
      <c r="G32" s="54">
        <f>COUNTIFS('2024 -2025-2026'!$M:$M,B32,'2024 -2025-2026'!$K:$K,"Student Publication",'2024 -2025-2026'!$G:$G,"2024")</f>
        <v>1</v>
      </c>
      <c r="H32" s="54">
        <f t="shared" si="0"/>
        <v>5</v>
      </c>
      <c r="I32" s="54">
        <f t="shared" si="1"/>
        <v>4</v>
      </c>
    </row>
    <row r="33" spans="1:13" ht="15.75" customHeight="1" x14ac:dyDescent="0.2">
      <c r="A33" s="57">
        <v>32</v>
      </c>
      <c r="B33" s="58" t="s">
        <v>1854</v>
      </c>
      <c r="C33" s="57" t="s">
        <v>570</v>
      </c>
      <c r="D33" s="57">
        <f>COUNTIFS('2024 -2025-2026'!$M:$M,B33,'2024 -2025-2026'!$K:$K,"SCI",'2024 -2025-2026'!$G:$G,"2024")</f>
        <v>1</v>
      </c>
      <c r="E33" s="57">
        <f>COUNTIFS('2024 -2025-2026'!$M:$M,B33,'2024 -2025-2026'!$K:$K,"Scopus/WoS Journals",'2024 -2025-2026'!$G:$G,"2024")</f>
        <v>0</v>
      </c>
      <c r="F33" s="57">
        <f>COUNTIFS('2024 -2025-2026'!$M:$M,B33,'2024 -2025-2026'!$K:$K,"Scopus/WoS Conference/Book Chapter/Others", '2024 -2025-2026'!$G:$G,"2024")</f>
        <v>1</v>
      </c>
      <c r="G33" s="54">
        <f>COUNTIFS('2024 -2025-2026'!$M:$M,B33,'2024 -2025-2026'!$K:$K,"Student Publication",'2024 -2025-2026'!$G:$G,"2024")</f>
        <v>1</v>
      </c>
      <c r="H33" s="54">
        <f t="shared" si="0"/>
        <v>3</v>
      </c>
      <c r="I33" s="54">
        <f t="shared" si="1"/>
        <v>2</v>
      </c>
    </row>
    <row r="34" spans="1:13" ht="15.75" customHeight="1" x14ac:dyDescent="0.2">
      <c r="A34" s="57">
        <v>33</v>
      </c>
      <c r="B34" s="58" t="s">
        <v>8289</v>
      </c>
      <c r="C34" s="57" t="s">
        <v>570</v>
      </c>
      <c r="D34" s="57">
        <f>COUNTIFS('2024 -2025-2026'!$M:$M,B34,'2024 -2025-2026'!$K:$K,"SCI",'2024 -2025-2026'!$G:$G,"2024")</f>
        <v>0</v>
      </c>
      <c r="E34" s="57">
        <f>COUNTIFS('2024 -2025-2026'!$M:$M,B34,'2024 -2025-2026'!$K:$K,"Scopus/WoS Journals",'2024 -2025-2026'!$G:$G,"2024")</f>
        <v>0</v>
      </c>
      <c r="F34" s="57">
        <f>COUNTIFS('2024 -2025-2026'!$M:$M,B34,'2024 -2025-2026'!$K:$K,"Scopus/WoS Conference/Book Chapter/Others", '2024 -2025-2026'!$G:$G,"2024")</f>
        <v>1</v>
      </c>
      <c r="G34" s="54">
        <f>COUNTIFS('2024 -2025-2026'!$M:$M,B34,'2024 -2025-2026'!$K:$K,"Student Publication",'2024 -2025-2026'!$G:$G,"2024")</f>
        <v>0</v>
      </c>
      <c r="H34" s="54">
        <f t="shared" si="0"/>
        <v>1</v>
      </c>
      <c r="I34" s="54">
        <f t="shared" si="1"/>
        <v>1</v>
      </c>
    </row>
    <row r="35" spans="1:13" ht="15.75" customHeight="1" x14ac:dyDescent="0.2">
      <c r="A35" s="57">
        <v>34</v>
      </c>
      <c r="B35" s="58" t="s">
        <v>2268</v>
      </c>
      <c r="C35" s="57" t="s">
        <v>570</v>
      </c>
      <c r="D35" s="57">
        <f>COUNTIFS('2024 -2025-2026'!$M:$M,B35,'2024 -2025-2026'!$K:$K,"SCI",'2024 -2025-2026'!$G:$G,"2024")</f>
        <v>3</v>
      </c>
      <c r="E35" s="57">
        <f>COUNTIFS('2024 -2025-2026'!$M:$M,B35,'2024 -2025-2026'!$K:$K,"Scopus/WoS Journals",'2024 -2025-2026'!$G:$G,"2024")</f>
        <v>0</v>
      </c>
      <c r="F35" s="57">
        <f>COUNTIFS('2024 -2025-2026'!$M:$M,B35,'2024 -2025-2026'!$K:$K,"Scopus/WoS Conference/Book Chapter/Others", '2024 -2025-2026'!$G:$G,"2024")</f>
        <v>0</v>
      </c>
      <c r="G35" s="54">
        <f>COUNTIFS('2024 -2025-2026'!$M:$M,B35,'2024 -2025-2026'!$K:$K,"Student Publication",'2024 -2025-2026'!$G:$G,"2024")</f>
        <v>1</v>
      </c>
      <c r="H35" s="54">
        <f t="shared" si="0"/>
        <v>4</v>
      </c>
      <c r="I35" s="54">
        <f t="shared" si="1"/>
        <v>3</v>
      </c>
    </row>
    <row r="36" spans="1:13" ht="15.75" customHeight="1" x14ac:dyDescent="0.2">
      <c r="A36" s="57">
        <v>35</v>
      </c>
      <c r="B36" s="58" t="s">
        <v>8594</v>
      </c>
      <c r="C36" s="57" t="s">
        <v>570</v>
      </c>
      <c r="D36" s="57">
        <f>COUNTIFS('2024 -2025-2026'!$M:$M,B36,'2024 -2025-2026'!$K:$K,"SCI",'2024 -2025-2026'!$G:$G,"2024")</f>
        <v>0</v>
      </c>
      <c r="E36" s="57">
        <f>COUNTIFS('2024 -2025-2026'!$M:$M,B36,'2024 -2025-2026'!$K:$K,"Scopus/WoS Journals",'2024 -2025-2026'!$G:$G,"2024")</f>
        <v>0</v>
      </c>
      <c r="F36" s="57">
        <f>COUNTIFS('2024 -2025-2026'!$M:$M,B36,'2024 -2025-2026'!$K:$K,"Scopus/WoS Conference/Book Chapter/Others", '2024 -2025-2026'!$G:$G,"2024")</f>
        <v>1</v>
      </c>
      <c r="G36" s="54">
        <f>COUNTIFS('2024 -2025-2026'!$M:$M,B36,'2024 -2025-2026'!$K:$K,"Student Publication",'2024 -2025-2026'!$G:$G,"2024")</f>
        <v>1</v>
      </c>
      <c r="H36" s="54">
        <f t="shared" si="0"/>
        <v>2</v>
      </c>
      <c r="I36" s="54">
        <f t="shared" si="1"/>
        <v>1</v>
      </c>
      <c r="J36" s="61"/>
      <c r="K36" s="61"/>
      <c r="L36" s="61"/>
    </row>
    <row r="37" spans="1:13" ht="15.75" customHeight="1" x14ac:dyDescent="0.2">
      <c r="A37" s="57">
        <v>36</v>
      </c>
      <c r="B37" s="58" t="s">
        <v>3312</v>
      </c>
      <c r="C37" s="57" t="s">
        <v>570</v>
      </c>
      <c r="D37" s="57">
        <f>COUNTIFS('2024 -2025-2026'!$M:$M,B37,'2024 -2025-2026'!$K:$K,"SCI",'2024 -2025-2026'!$G:$G,"2024")</f>
        <v>0</v>
      </c>
      <c r="E37" s="57">
        <f>COUNTIFS('2024 -2025-2026'!$M:$M,B37,'2024 -2025-2026'!$K:$K,"Scopus/WoS Journals",'2024 -2025-2026'!$G:$G,"2024")</f>
        <v>0</v>
      </c>
      <c r="F37" s="57">
        <f>COUNTIFS('2024 -2025-2026'!$M:$M,B37,'2024 -2025-2026'!$K:$K,"Scopus/WoS Conference/Book Chapter/Others", '2024 -2025-2026'!$G:$G,"2024")</f>
        <v>1</v>
      </c>
      <c r="G37" s="54">
        <f>COUNTIFS('2024 -2025-2026'!$M:$M,B37,'2024 -2025-2026'!$K:$K,"Student Publication",'2024 -2025-2026'!$G:$G,"2024")</f>
        <v>1</v>
      </c>
      <c r="H37" s="54">
        <f t="shared" si="0"/>
        <v>2</v>
      </c>
      <c r="I37" s="54">
        <f t="shared" si="1"/>
        <v>1</v>
      </c>
      <c r="J37" s="61"/>
      <c r="K37" s="61"/>
      <c r="L37" s="61"/>
    </row>
    <row r="38" spans="1:13" ht="15.75" customHeight="1" x14ac:dyDescent="0.2">
      <c r="A38" s="57">
        <v>37</v>
      </c>
      <c r="B38" s="58" t="s">
        <v>1690</v>
      </c>
      <c r="C38" s="57" t="s">
        <v>570</v>
      </c>
      <c r="D38" s="57">
        <f>COUNTIFS('2024 -2025-2026'!$M:$M,B38,'2024 -2025-2026'!$K:$K,"SCI",'2024 -2025-2026'!$G:$G,"2024")</f>
        <v>0</v>
      </c>
      <c r="E38" s="57">
        <f>COUNTIFS('2024 -2025-2026'!$M:$M,B38,'2024 -2025-2026'!$K:$K,"Scopus/WoS Journals",'2024 -2025-2026'!$G:$G,"2024")</f>
        <v>0</v>
      </c>
      <c r="F38" s="57">
        <f>COUNTIFS('2024 -2025-2026'!$M:$M,B38,'2024 -2025-2026'!$K:$K,"Scopus/WoS Conference/Book Chapter/Others", '2024 -2025-2026'!$G:$G,"2024")</f>
        <v>0</v>
      </c>
      <c r="G38" s="54">
        <f>COUNTIFS('2024 -2025-2026'!$M:$M,B38,'2024 -2025-2026'!$K:$K,"Student Publication",'2024 -2025-2026'!$G:$G,"2024")</f>
        <v>1</v>
      </c>
      <c r="H38" s="54">
        <f t="shared" si="0"/>
        <v>1</v>
      </c>
      <c r="I38" s="54">
        <f t="shared" si="1"/>
        <v>0</v>
      </c>
    </row>
    <row r="39" spans="1:13" ht="15.75" customHeight="1" x14ac:dyDescent="0.2">
      <c r="A39" s="57">
        <v>38</v>
      </c>
      <c r="B39" s="58" t="s">
        <v>6794</v>
      </c>
      <c r="C39" s="57" t="s">
        <v>570</v>
      </c>
      <c r="D39" s="57">
        <f>COUNTIFS('2024 -2025-2026'!$M:$M,B39,'2024 -2025-2026'!$K:$K,"SCI",'2024 -2025-2026'!$G:$G,"2024")</f>
        <v>0</v>
      </c>
      <c r="E39" s="57">
        <f>COUNTIFS('2024 -2025-2026'!$M:$M,B39,'2024 -2025-2026'!$K:$K,"Scopus/WoS Journals",'2024 -2025-2026'!$G:$G,"2024")</f>
        <v>0</v>
      </c>
      <c r="F39" s="57">
        <f>COUNTIFS('2024 -2025-2026'!$M:$M,B39,'2024 -2025-2026'!$K:$K,"Scopus/WoS Conference/Book Chapter/Others", '2024 -2025-2026'!$G:$G,"2024")</f>
        <v>2</v>
      </c>
      <c r="G39" s="54">
        <f>COUNTIFS('2024 -2025-2026'!$M:$M,B39,'2024 -2025-2026'!$K:$K,"Student Publication",'2024 -2025-2026'!$G:$G,"2024")</f>
        <v>0</v>
      </c>
      <c r="H39" s="54">
        <f t="shared" si="0"/>
        <v>2</v>
      </c>
      <c r="I39" s="54">
        <f t="shared" si="1"/>
        <v>2</v>
      </c>
    </row>
    <row r="40" spans="1:13" ht="15.75" customHeight="1" x14ac:dyDescent="0.2">
      <c r="A40" s="57">
        <v>39</v>
      </c>
      <c r="B40" s="58" t="s">
        <v>3347</v>
      </c>
      <c r="C40" s="57" t="s">
        <v>570</v>
      </c>
      <c r="D40" s="57">
        <f>COUNTIFS('2024 -2025-2026'!$M:$M,B40,'2024 -2025-2026'!$K:$K,"SCI",'2024 -2025-2026'!$G:$G,"2024")</f>
        <v>0</v>
      </c>
      <c r="E40" s="57">
        <f>COUNTIFS('2024 -2025-2026'!$M:$M,B40,'2024 -2025-2026'!$K:$K,"Scopus/WoS Journals",'2024 -2025-2026'!$G:$G,"2024")</f>
        <v>0</v>
      </c>
      <c r="F40" s="57">
        <f>COUNTIFS('2024 -2025-2026'!$M:$M,B40,'2024 -2025-2026'!$K:$K,"Scopus/WoS Conference/Book Chapter/Others", '2024 -2025-2026'!$G:$G,"2024")</f>
        <v>1</v>
      </c>
      <c r="G40" s="54">
        <f>COUNTIFS('2024 -2025-2026'!$M:$M,B40,'2024 -2025-2026'!$K:$K,"Student Publication",'2024 -2025-2026'!$G:$G,"2024")</f>
        <v>4</v>
      </c>
      <c r="H40" s="54">
        <f t="shared" si="0"/>
        <v>5</v>
      </c>
      <c r="I40" s="54">
        <f t="shared" si="1"/>
        <v>1</v>
      </c>
      <c r="L40" s="44"/>
      <c r="M40" s="61"/>
    </row>
    <row r="41" spans="1:13" ht="15.75" customHeight="1" x14ac:dyDescent="0.2">
      <c r="A41" s="57">
        <v>40</v>
      </c>
      <c r="B41" s="58" t="s">
        <v>8834</v>
      </c>
      <c r="C41" s="57" t="s">
        <v>570</v>
      </c>
      <c r="D41" s="57">
        <f>COUNTIFS('2024 -2025-2026'!$M:$M,B41,'2024 -2025-2026'!$K:$K,"SCI",'2024 -2025-2026'!$G:$G,"2024")</f>
        <v>0</v>
      </c>
      <c r="E41" s="57">
        <f>COUNTIFS('2024 -2025-2026'!$M:$M,B41,'2024 -2025-2026'!$K:$K,"Scopus/WoS Journals",'2024 -2025-2026'!$G:$G,"2024")</f>
        <v>0</v>
      </c>
      <c r="F41" s="57">
        <f>COUNTIFS('2024 -2025-2026'!$M:$M,B41,'2024 -2025-2026'!$K:$K,"Scopus/WoS Conference/Book Chapter/Others", '2024 -2025-2026'!$G:$G,"2024")</f>
        <v>1</v>
      </c>
      <c r="G41" s="54">
        <f>COUNTIFS('2024 -2025-2026'!$M:$M,B41,'2024 -2025-2026'!$K:$K,"Student Publication",'2024 -2025-2026'!$G:$G,"2024")</f>
        <v>0</v>
      </c>
      <c r="H41" s="54">
        <f t="shared" si="0"/>
        <v>1</v>
      </c>
      <c r="I41" s="54">
        <f t="shared" si="1"/>
        <v>1</v>
      </c>
      <c r="L41" s="44"/>
      <c r="M41" s="61"/>
    </row>
    <row r="42" spans="1:13" ht="15.75" customHeight="1" x14ac:dyDescent="0.2">
      <c r="A42" s="57">
        <v>41</v>
      </c>
      <c r="B42" s="58" t="s">
        <v>8704</v>
      </c>
      <c r="C42" s="57" t="s">
        <v>570</v>
      </c>
      <c r="D42" s="57">
        <f>COUNTIFS('2024 -2025-2026'!$M:$M,B42,'2024 -2025-2026'!$K:$K,"SCI",'2024 -2025-2026'!$G:$G,"2024")</f>
        <v>0</v>
      </c>
      <c r="E42" s="57">
        <f>COUNTIFS('2024 -2025-2026'!$M:$M,B42,'2024 -2025-2026'!$K:$K,"Scopus/WoS Journals",'2024 -2025-2026'!$G:$G,"2024")</f>
        <v>0</v>
      </c>
      <c r="F42" s="57">
        <f>COUNTIFS('2024 -2025-2026'!$M:$M,B42,'2024 -2025-2026'!$K:$K,"Scopus/WoS Conference/Book Chapter/Others", '2024 -2025-2026'!$G:$G,"2024")</f>
        <v>0</v>
      </c>
      <c r="G42" s="54">
        <f>COUNTIFS('2024 -2025-2026'!$M:$M,B42,'2024 -2025-2026'!$K:$K,"Student Publication",'2024 -2025-2026'!$G:$G,"2024")</f>
        <v>1</v>
      </c>
      <c r="H42" s="54">
        <f t="shared" si="0"/>
        <v>1</v>
      </c>
      <c r="I42" s="54">
        <f t="shared" si="1"/>
        <v>0</v>
      </c>
    </row>
    <row r="43" spans="1:13" ht="15.75" customHeight="1" x14ac:dyDescent="0.2">
      <c r="A43" s="57">
        <v>42</v>
      </c>
      <c r="B43" s="58" t="s">
        <v>3452</v>
      </c>
      <c r="C43" s="57" t="s">
        <v>570</v>
      </c>
      <c r="D43" s="57">
        <f>COUNTIFS('2024 -2025-2026'!$M:$M,B43,'2024 -2025-2026'!$K:$K,"SCI",'2024 -2025-2026'!$G:$G,"2024")</f>
        <v>0</v>
      </c>
      <c r="E43" s="57">
        <f>COUNTIFS('2024 -2025-2026'!$M:$M,B43,'2024 -2025-2026'!$K:$K,"Scopus/WoS Journals",'2024 -2025-2026'!$G:$G,"2024")</f>
        <v>0</v>
      </c>
      <c r="F43" s="57">
        <f>COUNTIFS('2024 -2025-2026'!$M:$M,B43,'2024 -2025-2026'!$K:$K,"Scopus/WoS Conference/Book Chapter/Others", '2024 -2025-2026'!$G:$G,"2024")</f>
        <v>2</v>
      </c>
      <c r="G43" s="54">
        <f>COUNTIFS('2024 -2025-2026'!$M:$M,B43,'2024 -2025-2026'!$K:$K,"Student Publication",'2024 -2025-2026'!$G:$G,"2024")</f>
        <v>5</v>
      </c>
      <c r="H43" s="54">
        <f t="shared" si="0"/>
        <v>7</v>
      </c>
      <c r="I43" s="54">
        <f t="shared" si="1"/>
        <v>2</v>
      </c>
    </row>
    <row r="44" spans="1:13" ht="15.75" customHeight="1" x14ac:dyDescent="0.2">
      <c r="A44" s="57">
        <v>43</v>
      </c>
      <c r="B44" s="58" t="s">
        <v>602</v>
      </c>
      <c r="C44" s="57" t="s">
        <v>601</v>
      </c>
      <c r="D44" s="57">
        <f>COUNTIFS('2024 -2025-2026'!$M:$M,B44,'2024 -2025-2026'!$K:$K,"SCI",'2024 -2025-2026'!$G:$G,"2024")</f>
        <v>0</v>
      </c>
      <c r="E44" s="57">
        <f>COUNTIFS('2024 -2025-2026'!$M:$M,B44,'2024 -2025-2026'!$K:$K,"Scopus/WoS Journals",'2024 -2025-2026'!$G:$G,"2024")</f>
        <v>0</v>
      </c>
      <c r="F44" s="57">
        <f>COUNTIFS('2024 -2025-2026'!$M:$M,B44,'2024 -2025-2026'!$K:$K,"Scopus/WoS Conference/Book Chapter/Others", '2024 -2025-2026'!$G:$G,"2024")</f>
        <v>0</v>
      </c>
      <c r="G44" s="54">
        <f>COUNTIFS('2024 -2025-2026'!$M:$M,B44,'2024 -2025-2026'!$K:$K,"Student Publication",'2024 -2025-2026'!$G:$G,"2024")</f>
        <v>2</v>
      </c>
      <c r="H44" s="54">
        <f t="shared" si="0"/>
        <v>2</v>
      </c>
      <c r="I44" s="54">
        <f t="shared" si="1"/>
        <v>0</v>
      </c>
    </row>
    <row r="45" spans="1:13" ht="15.75" customHeight="1" x14ac:dyDescent="0.2">
      <c r="A45" s="57">
        <v>44</v>
      </c>
      <c r="B45" s="58" t="s">
        <v>7714</v>
      </c>
      <c r="C45" s="57" t="s">
        <v>601</v>
      </c>
      <c r="D45" s="57">
        <f>COUNTIFS('2024 -2025-2026'!$M:$M,B45,'2024 -2025-2026'!$K:$K,"SCI",'2024 -2025-2026'!$G:$G,"2024")</f>
        <v>0</v>
      </c>
      <c r="E45" s="57">
        <f>COUNTIFS('2024 -2025-2026'!$M:$M,B45,'2024 -2025-2026'!$K:$K,"Scopus/WoS Journals",'2024 -2025-2026'!$G:$G,"2024")</f>
        <v>0</v>
      </c>
      <c r="F45" s="57">
        <f>COUNTIFS('2024 -2025-2026'!$M:$M,B45,'2024 -2025-2026'!$K:$K,"Scopus/WoS Conference/Book Chapter/Others", '2024 -2025-2026'!$G:$G,"2024")</f>
        <v>0</v>
      </c>
      <c r="G45" s="54">
        <f>COUNTIFS('2024 -2025-2026'!$M:$M,B45,'2024 -2025-2026'!$K:$K,"Student Publication",'2024 -2025-2026'!$G:$G,"2024")</f>
        <v>1</v>
      </c>
      <c r="H45" s="54">
        <f t="shared" si="0"/>
        <v>1</v>
      </c>
      <c r="I45" s="54">
        <f t="shared" si="1"/>
        <v>0</v>
      </c>
    </row>
    <row r="46" spans="1:13" ht="15.75" customHeight="1" x14ac:dyDescent="0.2">
      <c r="A46" s="57">
        <v>45</v>
      </c>
      <c r="B46" s="58" t="s">
        <v>9084</v>
      </c>
      <c r="C46" s="57" t="s">
        <v>601</v>
      </c>
      <c r="D46" s="57">
        <f>COUNTIFS('2024 -2025-2026'!$M:$M,B46,'2024 -2025-2026'!$K:$K,"SCI",'2024 -2025-2026'!$G:$G,"2024")</f>
        <v>0</v>
      </c>
      <c r="E46" s="57">
        <f>COUNTIFS('2024 -2025-2026'!$M:$M,B46,'2024 -2025-2026'!$K:$K,"Scopus/WoS Journals",'2024 -2025-2026'!$G:$G,"2024")</f>
        <v>0</v>
      </c>
      <c r="F46" s="57">
        <f>COUNTIFS('2024 -2025-2026'!$M:$M,B46,'2024 -2025-2026'!$K:$K,"Scopus/WoS Conference/Book Chapter/Others", '2024 -2025-2026'!$G:$G,"2024")</f>
        <v>0</v>
      </c>
      <c r="G46" s="54">
        <f>COUNTIFS('2024 -2025-2026'!$M:$M,B46,'2024 -2025-2026'!$K:$K,"Student Publication",'2024 -2025-2026'!$G:$G,"2024")</f>
        <v>0</v>
      </c>
      <c r="H46" s="54">
        <f t="shared" si="0"/>
        <v>0</v>
      </c>
      <c r="I46" s="54">
        <f t="shared" si="1"/>
        <v>0</v>
      </c>
    </row>
    <row r="47" spans="1:13" ht="15.75" customHeight="1" x14ac:dyDescent="0.2">
      <c r="A47" s="57">
        <v>46</v>
      </c>
      <c r="B47" s="58" t="s">
        <v>14730</v>
      </c>
      <c r="C47" s="57" t="s">
        <v>601</v>
      </c>
      <c r="D47" s="57">
        <f>COUNTIFS('2024 -2025-2026'!$M:$M,B47,'2024 -2025-2026'!$K:$K,"SCI",'2024 -2025-2026'!$G:$G,"2024")</f>
        <v>0</v>
      </c>
      <c r="E47" s="57">
        <f>COUNTIFS('2024 -2025-2026'!$M:$M,B47,'2024 -2025-2026'!$K:$K,"Scopus/WoS Journals",'2024 -2025-2026'!$G:$G,"2024")</f>
        <v>0</v>
      </c>
      <c r="F47" s="57">
        <f>COUNTIFS('2024 -2025-2026'!$M:$M,B47,'2024 -2025-2026'!$K:$K,"Scopus/WoS Conference/Book Chapter/Others", '2024 -2025-2026'!$G:$G,"2024")</f>
        <v>0</v>
      </c>
      <c r="G47" s="54">
        <f>COUNTIFS('2024 -2025-2026'!$M:$M,B47,'2024 -2025-2026'!$K:$K,"Student Publication",'2024 -2025-2026'!$G:$G,"2024")</f>
        <v>0</v>
      </c>
      <c r="H47" s="54">
        <f t="shared" si="0"/>
        <v>0</v>
      </c>
      <c r="I47" s="54">
        <f t="shared" si="1"/>
        <v>0</v>
      </c>
    </row>
    <row r="48" spans="1:13" ht="15.75" customHeight="1" x14ac:dyDescent="0.2">
      <c r="A48" s="57">
        <v>47</v>
      </c>
      <c r="B48" s="58" t="s">
        <v>6848</v>
      </c>
      <c r="C48" s="57" t="s">
        <v>601</v>
      </c>
      <c r="D48" s="57">
        <f>COUNTIFS('2024 -2025-2026'!$M:$M,B48,'2024 -2025-2026'!$K:$K,"SCI",'2024 -2025-2026'!$G:$G,"2024")</f>
        <v>0</v>
      </c>
      <c r="E48" s="57">
        <f>COUNTIFS('2024 -2025-2026'!$M:$M,B48,'2024 -2025-2026'!$K:$K,"Scopus/WoS Journals",'2024 -2025-2026'!$G:$G,"2024")</f>
        <v>0</v>
      </c>
      <c r="F48" s="57">
        <f>COUNTIFS('2024 -2025-2026'!$M:$M,B48,'2024 -2025-2026'!$K:$K,"Scopus/WoS Conference/Book Chapter/Others", '2024 -2025-2026'!$G:$G,"2024")</f>
        <v>2</v>
      </c>
      <c r="G48" s="54">
        <f>COUNTIFS('2024 -2025-2026'!$M:$M,B48,'2024 -2025-2026'!$K:$K,"Student Publication",'2024 -2025-2026'!$G:$G,"2024")</f>
        <v>0</v>
      </c>
      <c r="H48" s="54">
        <f t="shared" si="0"/>
        <v>2</v>
      </c>
      <c r="I48" s="54">
        <f t="shared" si="1"/>
        <v>2</v>
      </c>
    </row>
    <row r="49" spans="1:13" ht="15.75" customHeight="1" x14ac:dyDescent="0.2">
      <c r="A49" s="57">
        <v>48</v>
      </c>
      <c r="B49" s="58" t="s">
        <v>6149</v>
      </c>
      <c r="C49" s="57" t="s">
        <v>601</v>
      </c>
      <c r="D49" s="57">
        <f>COUNTIFS('2024 -2025-2026'!$M:$M,B49,'2024 -2025-2026'!$K:$K,"SCI",'2024 -2025-2026'!$G:$G,"2024")</f>
        <v>0</v>
      </c>
      <c r="E49" s="57">
        <f>COUNTIFS('2024 -2025-2026'!$M:$M,B49,'2024 -2025-2026'!$K:$K,"Scopus/WoS Journals",'2024 -2025-2026'!$G:$G,"2024")</f>
        <v>0</v>
      </c>
      <c r="F49" s="57">
        <f>COUNTIFS('2024 -2025-2026'!$M:$M,B49,'2024 -2025-2026'!$K:$K,"Scopus/WoS Conference/Book Chapter/Others", '2024 -2025-2026'!$G:$G,"2024")</f>
        <v>3</v>
      </c>
      <c r="G49" s="54">
        <f>COUNTIFS('2024 -2025-2026'!$M:$M,B49,'2024 -2025-2026'!$K:$K,"Student Publication",'2024 -2025-2026'!$G:$G,"2024")</f>
        <v>4</v>
      </c>
      <c r="H49" s="54">
        <f t="shared" si="0"/>
        <v>7</v>
      </c>
      <c r="I49" s="54">
        <f t="shared" si="1"/>
        <v>3</v>
      </c>
    </row>
    <row r="50" spans="1:13" ht="15.75" customHeight="1" x14ac:dyDescent="0.2">
      <c r="A50" s="57">
        <v>49</v>
      </c>
      <c r="B50" s="58" t="s">
        <v>6397</v>
      </c>
      <c r="C50" s="57" t="s">
        <v>601</v>
      </c>
      <c r="D50" s="57">
        <f>COUNTIFS('2024 -2025-2026'!$M:$M,B50,'2024 -2025-2026'!$K:$K,"SCI",'2024 -2025-2026'!$G:$G,"2024")</f>
        <v>0</v>
      </c>
      <c r="E50" s="57">
        <f>COUNTIFS('2024 -2025-2026'!$M:$M,B50,'2024 -2025-2026'!$K:$K,"Scopus/WoS Journals",'2024 -2025-2026'!$G:$G,"2024")</f>
        <v>0</v>
      </c>
      <c r="F50" s="57">
        <f>COUNTIFS('2024 -2025-2026'!$M:$M,B50,'2024 -2025-2026'!$K:$K,"Scopus/WoS Conference/Book Chapter/Others", '2024 -2025-2026'!$G:$G,"2024")</f>
        <v>1</v>
      </c>
      <c r="G50" s="54">
        <f>COUNTIFS('2024 -2025-2026'!$M:$M,B50,'2024 -2025-2026'!$K:$K,"Student Publication",'2024 -2025-2026'!$G:$G,"2024")</f>
        <v>2</v>
      </c>
      <c r="H50" s="54">
        <f t="shared" si="0"/>
        <v>3</v>
      </c>
      <c r="I50" s="54">
        <f t="shared" si="1"/>
        <v>1</v>
      </c>
    </row>
    <row r="51" spans="1:13" ht="15.75" customHeight="1" x14ac:dyDescent="0.2">
      <c r="A51" s="57">
        <v>50</v>
      </c>
      <c r="B51" s="58" t="s">
        <v>8612</v>
      </c>
      <c r="C51" s="57" t="s">
        <v>601</v>
      </c>
      <c r="D51" s="57">
        <f>COUNTIFS('2024 -2025-2026'!$M:$M,B51,'2024 -2025-2026'!$K:$K,"SCI",'2024 -2025-2026'!$G:$G,"2024")</f>
        <v>0</v>
      </c>
      <c r="E51" s="57">
        <f>COUNTIFS('2024 -2025-2026'!$M:$M,B51,'2024 -2025-2026'!$K:$K,"Scopus/WoS Journals",'2024 -2025-2026'!$G:$G,"2024")</f>
        <v>0</v>
      </c>
      <c r="F51" s="57">
        <f>COUNTIFS('2024 -2025-2026'!$M:$M,B51,'2024 -2025-2026'!$K:$K,"Scopus/WoS Conference/Book Chapter/Others", '2024 -2025-2026'!$G:$G,"2024")</f>
        <v>2</v>
      </c>
      <c r="G51" s="54">
        <f>COUNTIFS('2024 -2025-2026'!$M:$M,B51,'2024 -2025-2026'!$K:$K,"Student Publication",'2024 -2025-2026'!$G:$G,"2024")</f>
        <v>0</v>
      </c>
      <c r="H51" s="54">
        <f t="shared" si="0"/>
        <v>2</v>
      </c>
      <c r="I51" s="54">
        <f t="shared" si="1"/>
        <v>2</v>
      </c>
    </row>
    <row r="52" spans="1:13" ht="15.75" customHeight="1" x14ac:dyDescent="0.2">
      <c r="A52" s="57">
        <v>51</v>
      </c>
      <c r="B52" s="58" t="s">
        <v>3251</v>
      </c>
      <c r="C52" s="57" t="s">
        <v>601</v>
      </c>
      <c r="D52" s="57">
        <f>COUNTIFS('2024 -2025-2026'!$M:$M,B52,'2024 -2025-2026'!$K:$K,"SCI",'2024 -2025-2026'!$G:$G,"2024")</f>
        <v>0</v>
      </c>
      <c r="E52" s="57">
        <f>COUNTIFS('2024 -2025-2026'!$M:$M,B52,'2024 -2025-2026'!$K:$K,"Scopus/WoS Journals",'2024 -2025-2026'!$G:$G,"2024")</f>
        <v>1</v>
      </c>
      <c r="F52" s="57">
        <f>COUNTIFS('2024 -2025-2026'!$M:$M,B52,'2024 -2025-2026'!$K:$K,"Scopus/WoS Conference/Book Chapter/Others", '2024 -2025-2026'!$G:$G,"2024")</f>
        <v>0</v>
      </c>
      <c r="G52" s="54">
        <f>COUNTIFS('2024 -2025-2026'!$M:$M,B52,'2024 -2025-2026'!$K:$K,"Student Publication",'2024 -2025-2026'!$G:$G,"2024")</f>
        <v>3</v>
      </c>
      <c r="H52" s="54">
        <f t="shared" si="0"/>
        <v>4</v>
      </c>
      <c r="I52" s="54">
        <f t="shared" si="1"/>
        <v>1</v>
      </c>
    </row>
    <row r="53" spans="1:13" ht="15.75" customHeight="1" x14ac:dyDescent="0.2">
      <c r="A53" s="57">
        <v>52</v>
      </c>
      <c r="B53" s="58" t="s">
        <v>3907</v>
      </c>
      <c r="C53" s="57" t="s">
        <v>601</v>
      </c>
      <c r="D53" s="57">
        <f>COUNTIFS('2024 -2025-2026'!$M:$M,B53,'2024 -2025-2026'!$K:$K,"SCI",'2024 -2025-2026'!$G:$G,"2024")</f>
        <v>0</v>
      </c>
      <c r="E53" s="57">
        <f>COUNTIFS('2024 -2025-2026'!$M:$M,B53,'2024 -2025-2026'!$K:$K,"Scopus/WoS Journals",'2024 -2025-2026'!$G:$G,"2024")</f>
        <v>0</v>
      </c>
      <c r="F53" s="57">
        <f>COUNTIFS('2024 -2025-2026'!$M:$M,B53,'2024 -2025-2026'!$K:$K,"Scopus/WoS Conference/Book Chapter/Others", '2024 -2025-2026'!$G:$G,"2024")</f>
        <v>5</v>
      </c>
      <c r="G53" s="54">
        <f>COUNTIFS('2024 -2025-2026'!$M:$M,B53,'2024 -2025-2026'!$K:$K,"Student Publication",'2024 -2025-2026'!$G:$G,"2024")</f>
        <v>1</v>
      </c>
      <c r="H53" s="54">
        <f t="shared" si="0"/>
        <v>6</v>
      </c>
      <c r="I53" s="54">
        <f t="shared" si="1"/>
        <v>5</v>
      </c>
    </row>
    <row r="54" spans="1:13" ht="15.75" customHeight="1" x14ac:dyDescent="0.2">
      <c r="A54" s="57">
        <v>53</v>
      </c>
      <c r="B54" s="58" t="s">
        <v>5655</v>
      </c>
      <c r="C54" s="57" t="s">
        <v>601</v>
      </c>
      <c r="D54" s="57">
        <f>COUNTIFS('2024 -2025-2026'!$M:$M,B54,'2024 -2025-2026'!$K:$K,"SCI",'2024 -2025-2026'!$G:$G,"2024")</f>
        <v>0</v>
      </c>
      <c r="E54" s="57">
        <f>COUNTIFS('2024 -2025-2026'!$M:$M,B54,'2024 -2025-2026'!$K:$K,"Scopus/WoS Journals",'2024 -2025-2026'!$G:$G,"2024")</f>
        <v>0</v>
      </c>
      <c r="F54" s="57">
        <f>COUNTIFS('2024 -2025-2026'!$M:$M,B54,'2024 -2025-2026'!$K:$K,"Scopus/WoS Conference/Book Chapter/Others", '2024 -2025-2026'!$G:$G,"2024")</f>
        <v>3</v>
      </c>
      <c r="G54" s="54">
        <f>COUNTIFS('2024 -2025-2026'!$M:$M,B54,'2024 -2025-2026'!$K:$K,"Student Publication",'2024 -2025-2026'!$G:$G,"2024")</f>
        <v>4</v>
      </c>
      <c r="H54" s="54">
        <f t="shared" si="0"/>
        <v>7</v>
      </c>
      <c r="I54" s="54">
        <f t="shared" si="1"/>
        <v>3</v>
      </c>
    </row>
    <row r="55" spans="1:13" ht="15.75" customHeight="1" x14ac:dyDescent="0.2">
      <c r="A55" s="57">
        <v>54</v>
      </c>
      <c r="B55" s="58" t="s">
        <v>6580</v>
      </c>
      <c r="C55" s="57" t="s">
        <v>601</v>
      </c>
      <c r="D55" s="57">
        <f>COUNTIFS('2024 -2025-2026'!$M:$M,B55,'2024 -2025-2026'!$K:$K,"SCI",'2024 -2025-2026'!$G:$G,"2024")</f>
        <v>0</v>
      </c>
      <c r="E55" s="57">
        <f>COUNTIFS('2024 -2025-2026'!$M:$M,B55,'2024 -2025-2026'!$K:$K,"Scopus/WoS Journals",'2024 -2025-2026'!$G:$G,"2024")</f>
        <v>0</v>
      </c>
      <c r="F55" s="57">
        <f>COUNTIFS('2024 -2025-2026'!$M:$M,B55,'2024 -2025-2026'!$K:$K,"Scopus/WoS Conference/Book Chapter/Others", '2024 -2025-2026'!$G:$G,"2024")</f>
        <v>2</v>
      </c>
      <c r="G55" s="54">
        <f>COUNTIFS('2024 -2025-2026'!$M:$M,B55,'2024 -2025-2026'!$K:$K,"Student Publication",'2024 -2025-2026'!$G:$G,"2024")</f>
        <v>2</v>
      </c>
      <c r="H55" s="54">
        <f t="shared" si="0"/>
        <v>4</v>
      </c>
      <c r="I55" s="54">
        <f t="shared" si="1"/>
        <v>2</v>
      </c>
    </row>
    <row r="56" spans="1:13" ht="15.75" customHeight="1" x14ac:dyDescent="0.2">
      <c r="A56" s="57">
        <v>55</v>
      </c>
      <c r="B56" s="67" t="s">
        <v>14731</v>
      </c>
      <c r="C56" s="57" t="s">
        <v>601</v>
      </c>
      <c r="D56" s="57">
        <f>COUNTIFS('2024 -2025-2026'!$M:$M,B56,'2024 -2025-2026'!$K:$K,"SCI",'2024 -2025-2026'!$G:$G,"2024")</f>
        <v>0</v>
      </c>
      <c r="E56" s="57">
        <f>COUNTIFS('2024 -2025-2026'!$M:$M,B56,'2024 -2025-2026'!$K:$K,"Scopus/WoS Journals",'2024 -2025-2026'!$G:$G,"2024")</f>
        <v>0</v>
      </c>
      <c r="F56" s="57">
        <f>COUNTIFS('2024 -2025-2026'!$M:$M,B56,'2024 -2025-2026'!$K:$K,"Scopus/WoS Conference/Book Chapter/Others", '2024 -2025-2026'!$G:$G,"2024")</f>
        <v>0</v>
      </c>
      <c r="G56" s="54">
        <f>COUNTIFS('2024 -2025-2026'!$M:$M,B56,'2024 -2025-2026'!$K:$K,"Student Publication",'2024 -2025-2026'!$G:$G,"2024")</f>
        <v>0</v>
      </c>
      <c r="H56" s="54">
        <f t="shared" si="0"/>
        <v>0</v>
      </c>
      <c r="I56" s="54">
        <f t="shared" si="1"/>
        <v>0</v>
      </c>
    </row>
    <row r="57" spans="1:13" ht="15.75" customHeight="1" x14ac:dyDescent="0.2">
      <c r="A57" s="57">
        <v>56</v>
      </c>
      <c r="B57" s="58" t="s">
        <v>789</v>
      </c>
      <c r="C57" s="57" t="s">
        <v>80</v>
      </c>
      <c r="D57" s="57">
        <f>COUNTIFS('2024 -2025-2026'!$M:$M,B57,'2024 -2025-2026'!$K:$K,"SCI",'2024 -2025-2026'!$G:$G,"2024")</f>
        <v>1</v>
      </c>
      <c r="E57" s="57">
        <f>COUNTIFS('2024 -2025-2026'!$M:$M,B57,'2024 -2025-2026'!$K:$K,"Scopus/WoS Journals",'2024 -2025-2026'!$G:$G,"2024")</f>
        <v>0</v>
      </c>
      <c r="F57" s="57">
        <f>COUNTIFS('2024 -2025-2026'!$M:$M,B57,'2024 -2025-2026'!$K:$K,"Scopus/WoS Conference/Book Chapter/Others", '2024 -2025-2026'!$G:$G,"2024")</f>
        <v>1</v>
      </c>
      <c r="G57" s="54">
        <f>COUNTIFS('2024 -2025-2026'!$M:$M,B57,'2024 -2025-2026'!$K:$K,"Student Publication",'2024 -2025-2026'!$G:$G,"2024")</f>
        <v>1</v>
      </c>
      <c r="H57" s="54">
        <f t="shared" si="0"/>
        <v>3</v>
      </c>
      <c r="I57" s="54">
        <f t="shared" si="1"/>
        <v>2</v>
      </c>
    </row>
    <row r="58" spans="1:13" ht="15.75" customHeight="1" x14ac:dyDescent="0.2">
      <c r="A58" s="57">
        <v>57</v>
      </c>
      <c r="B58" s="58" t="s">
        <v>539</v>
      </c>
      <c r="C58" s="57" t="s">
        <v>80</v>
      </c>
      <c r="D58" s="57">
        <f>COUNTIFS('2024 -2025-2026'!$M:$M,B58,'2024 -2025-2026'!$K:$K,"SCI",'2024 -2025-2026'!$G:$G,"2024")</f>
        <v>4</v>
      </c>
      <c r="E58" s="57">
        <f>COUNTIFS('2024 -2025-2026'!$M:$M,B58,'2024 -2025-2026'!$K:$K,"Scopus/WoS Journals",'2024 -2025-2026'!$G:$G,"2024")</f>
        <v>1</v>
      </c>
      <c r="F58" s="57">
        <f>COUNTIFS('2024 -2025-2026'!$M:$M,B58,'2024 -2025-2026'!$K:$K,"Scopus/WoS Conference/Book Chapter/Others", '2024 -2025-2026'!$G:$G,"2024")</f>
        <v>11</v>
      </c>
      <c r="G58" s="54">
        <f>COUNTIFS('2024 -2025-2026'!$M:$M,B58,'2024 -2025-2026'!$K:$K,"Student Publication",'2024 -2025-2026'!$G:$G,"2024")</f>
        <v>0</v>
      </c>
      <c r="H58" s="54">
        <f t="shared" si="0"/>
        <v>16</v>
      </c>
      <c r="I58" s="54">
        <f t="shared" si="1"/>
        <v>16</v>
      </c>
    </row>
    <row r="59" spans="1:13" ht="15.75" customHeight="1" x14ac:dyDescent="0.2">
      <c r="A59" s="57">
        <v>58</v>
      </c>
      <c r="B59" s="58" t="s">
        <v>701</v>
      </c>
      <c r="C59" s="57" t="s">
        <v>80</v>
      </c>
      <c r="D59" s="57">
        <f>COUNTIFS('2024 -2025-2026'!$M:$M,B59,'2024 -2025-2026'!$K:$K,"SCI",'2024 -2025-2026'!$G:$G,"2024")</f>
        <v>0</v>
      </c>
      <c r="E59" s="57">
        <f>COUNTIFS('2024 -2025-2026'!$M:$M,B59,'2024 -2025-2026'!$K:$K,"Scopus/WoS Journals",'2024 -2025-2026'!$G:$G,"2024")</f>
        <v>0</v>
      </c>
      <c r="F59" s="57">
        <f>COUNTIFS('2024 -2025-2026'!$M:$M,B59,'2024 -2025-2026'!$K:$K,"Scopus/WoS Conference/Book Chapter/Others", '2024 -2025-2026'!$G:$G,"2024")</f>
        <v>4</v>
      </c>
      <c r="G59" s="54">
        <f>COUNTIFS('2024 -2025-2026'!$M:$M,B59,'2024 -2025-2026'!$K:$K,"Student Publication",'2024 -2025-2026'!$G:$G,"2024")</f>
        <v>2</v>
      </c>
      <c r="H59" s="54">
        <f t="shared" si="0"/>
        <v>6</v>
      </c>
      <c r="I59" s="54">
        <f t="shared" si="1"/>
        <v>4</v>
      </c>
    </row>
    <row r="60" spans="1:13" ht="15.75" customHeight="1" x14ac:dyDescent="0.2">
      <c r="A60" s="57">
        <v>59</v>
      </c>
      <c r="B60" s="58" t="s">
        <v>2683</v>
      </c>
      <c r="C60" s="57" t="s">
        <v>80</v>
      </c>
      <c r="D60" s="57">
        <f>COUNTIFS('2024 -2025-2026'!$M:$M,B60,'2024 -2025-2026'!$K:$K,"SCI",'2024 -2025-2026'!$G:$G,"2024")</f>
        <v>0</v>
      </c>
      <c r="E60" s="57">
        <f>COUNTIFS('2024 -2025-2026'!$M:$M,B60,'2024 -2025-2026'!$K:$K,"Scopus/WoS Journals",'2024 -2025-2026'!$G:$G,"2024")</f>
        <v>0</v>
      </c>
      <c r="F60" s="57">
        <f>COUNTIFS('2024 -2025-2026'!$M:$M,B60,'2024 -2025-2026'!$K:$K,"Scopus/WoS Conference/Book Chapter/Others", '2024 -2025-2026'!$G:$G,"2024")</f>
        <v>5</v>
      </c>
      <c r="G60" s="54">
        <f>COUNTIFS('2024 -2025-2026'!$M:$M,B60,'2024 -2025-2026'!$K:$K,"Student Publication",'2024 -2025-2026'!$G:$G,"2024")</f>
        <v>4</v>
      </c>
      <c r="H60" s="54">
        <f t="shared" si="0"/>
        <v>9</v>
      </c>
      <c r="I60" s="54">
        <f t="shared" si="1"/>
        <v>5</v>
      </c>
    </row>
    <row r="61" spans="1:13" ht="15.75" customHeight="1" x14ac:dyDescent="0.2">
      <c r="A61" s="57">
        <v>60</v>
      </c>
      <c r="B61" s="58" t="s">
        <v>10633</v>
      </c>
      <c r="C61" s="57" t="s">
        <v>80</v>
      </c>
      <c r="D61" s="57">
        <f>COUNTIFS('2024 -2025-2026'!$M:$M,B61,'2024 -2025-2026'!$K:$K,"SCI",'2024 -2025-2026'!$G:$G,"2024")</f>
        <v>0</v>
      </c>
      <c r="E61" s="57">
        <f>COUNTIFS('2024 -2025-2026'!$M:$M,B61,'2024 -2025-2026'!$K:$K,"Scopus/WoS Journals",'2024 -2025-2026'!$G:$G,"2024")</f>
        <v>0</v>
      </c>
      <c r="F61" s="57">
        <f>COUNTIFS('2024 -2025-2026'!$M:$M,B61,'2024 -2025-2026'!$K:$K,"Scopus/WoS Conference/Book Chapter/Others", '2024 -2025-2026'!$G:$G,"2024")</f>
        <v>0</v>
      </c>
      <c r="G61" s="54">
        <f>COUNTIFS('2024 -2025-2026'!$M:$M,B61,'2024 -2025-2026'!$K:$K,"Student Publication",'2024 -2025-2026'!$G:$G,"2024")</f>
        <v>0</v>
      </c>
      <c r="H61" s="54">
        <f t="shared" si="0"/>
        <v>0</v>
      </c>
      <c r="I61" s="54">
        <f t="shared" si="1"/>
        <v>0</v>
      </c>
    </row>
    <row r="62" spans="1:13" ht="15.75" customHeight="1" x14ac:dyDescent="0.2">
      <c r="A62" s="57">
        <v>61</v>
      </c>
      <c r="B62" s="58" t="s">
        <v>5559</v>
      </c>
      <c r="C62" s="57" t="s">
        <v>80</v>
      </c>
      <c r="D62" s="57">
        <f>COUNTIFS('2024 -2025-2026'!$M:$M,B62,'2024 -2025-2026'!$K:$K,"SCI",'2024 -2025-2026'!$G:$G,"2024")</f>
        <v>0</v>
      </c>
      <c r="E62" s="57">
        <f>COUNTIFS('2024 -2025-2026'!$M:$M,B62,'2024 -2025-2026'!$K:$K,"Scopus/WoS Journals",'2024 -2025-2026'!$G:$G,"2024")</f>
        <v>0</v>
      </c>
      <c r="F62" s="57">
        <f>COUNTIFS('2024 -2025-2026'!$M:$M,B62,'2024 -2025-2026'!$K:$K,"Scopus/WoS Conference/Book Chapter/Others", '2024 -2025-2026'!$G:$G,"2024")</f>
        <v>0</v>
      </c>
      <c r="G62" s="54">
        <f>COUNTIFS('2024 -2025-2026'!$M:$M,B62,'2024 -2025-2026'!$K:$K,"Student Publication",'2024 -2025-2026'!$G:$G,"2024")</f>
        <v>1</v>
      </c>
      <c r="H62" s="54">
        <f t="shared" si="0"/>
        <v>1</v>
      </c>
      <c r="I62" s="54">
        <f t="shared" si="1"/>
        <v>0</v>
      </c>
      <c r="J62" s="61"/>
      <c r="K62" s="61"/>
      <c r="M62" s="61"/>
    </row>
    <row r="63" spans="1:13" ht="15.75" customHeight="1" x14ac:dyDescent="0.2">
      <c r="A63" s="57">
        <v>62</v>
      </c>
      <c r="B63" s="58" t="s">
        <v>4060</v>
      </c>
      <c r="C63" s="57" t="s">
        <v>80</v>
      </c>
      <c r="D63" s="57">
        <f>COUNTIFS('2024 -2025-2026'!$M:$M,B63,'2024 -2025-2026'!$K:$K,"SCI",'2024 -2025-2026'!$G:$G,"2024")</f>
        <v>3</v>
      </c>
      <c r="E63" s="57">
        <f>COUNTIFS('2024 -2025-2026'!$M:$M,B63,'2024 -2025-2026'!$K:$K,"Scopus/WoS Journals",'2024 -2025-2026'!$G:$G,"2024")</f>
        <v>0</v>
      </c>
      <c r="F63" s="57">
        <f>COUNTIFS('2024 -2025-2026'!$M:$M,B63,'2024 -2025-2026'!$K:$K,"Scopus/WoS Conference/Book Chapter/Others", '2024 -2025-2026'!$G:$G,"2024")</f>
        <v>1</v>
      </c>
      <c r="G63" s="54">
        <f>COUNTIFS('2024 -2025-2026'!$M:$M,B63,'2024 -2025-2026'!$K:$K,"Student Publication",'2024 -2025-2026'!$G:$G,"2024")</f>
        <v>2</v>
      </c>
      <c r="H63" s="54">
        <f t="shared" si="0"/>
        <v>6</v>
      </c>
      <c r="I63" s="54">
        <f t="shared" si="1"/>
        <v>4</v>
      </c>
    </row>
    <row r="64" spans="1:13" ht="15.75" customHeight="1" x14ac:dyDescent="0.2">
      <c r="A64" s="57">
        <v>63</v>
      </c>
      <c r="B64" s="58" t="s">
        <v>682</v>
      </c>
      <c r="C64" s="57" t="s">
        <v>80</v>
      </c>
      <c r="D64" s="57">
        <f>COUNTIFS('2024 -2025-2026'!$M:$M,B64,'2024 -2025-2026'!$K:$K,"SCI",'2024 -2025-2026'!$G:$G,"2024")</f>
        <v>1</v>
      </c>
      <c r="E64" s="57">
        <f>COUNTIFS('2024 -2025-2026'!$M:$M,B64,'2024 -2025-2026'!$K:$K,"Scopus/WoS Journals",'2024 -2025-2026'!$G:$G,"2024")</f>
        <v>0</v>
      </c>
      <c r="F64" s="57">
        <f>COUNTIFS('2024 -2025-2026'!$M:$M,B64,'2024 -2025-2026'!$K:$K,"Scopus/WoS Conference/Book Chapter/Others", '2024 -2025-2026'!$G:$G,"2024")</f>
        <v>4</v>
      </c>
      <c r="G64" s="54">
        <f>COUNTIFS('2024 -2025-2026'!$M:$M,B64,'2024 -2025-2026'!$K:$K,"Student Publication",'2024 -2025-2026'!$G:$G,"2024")</f>
        <v>1</v>
      </c>
      <c r="H64" s="54">
        <f t="shared" si="0"/>
        <v>6</v>
      </c>
      <c r="I64" s="54">
        <f t="shared" si="1"/>
        <v>5</v>
      </c>
    </row>
    <row r="65" spans="1:13" ht="15.75" customHeight="1" x14ac:dyDescent="0.2">
      <c r="A65" s="57">
        <v>64</v>
      </c>
      <c r="B65" s="58" t="s">
        <v>5047</v>
      </c>
      <c r="C65" s="57" t="s">
        <v>80</v>
      </c>
      <c r="D65" s="57">
        <f>COUNTIFS('2024 -2025-2026'!$M:$M,B65,'2024 -2025-2026'!$K:$K,"SCI",'2024 -2025-2026'!$G:$G,"2024")</f>
        <v>1</v>
      </c>
      <c r="E65" s="57">
        <f>COUNTIFS('2024 -2025-2026'!$M:$M,B65,'2024 -2025-2026'!$K:$K,"Scopus/WoS Journals",'2024 -2025-2026'!$G:$G,"2024")</f>
        <v>1</v>
      </c>
      <c r="F65" s="57">
        <f>COUNTIFS('2024 -2025-2026'!$M:$M,B65,'2024 -2025-2026'!$K:$K,"Scopus/WoS Conference/Book Chapter/Others", '2024 -2025-2026'!$G:$G,"2024")</f>
        <v>0</v>
      </c>
      <c r="G65" s="54">
        <f>COUNTIFS('2024 -2025-2026'!$M:$M,B65,'2024 -2025-2026'!$K:$K,"Student Publication",'2024 -2025-2026'!$G:$G,"2024")</f>
        <v>0</v>
      </c>
      <c r="H65" s="54">
        <f t="shared" si="0"/>
        <v>2</v>
      </c>
      <c r="I65" s="54">
        <f t="shared" si="1"/>
        <v>2</v>
      </c>
    </row>
    <row r="66" spans="1:13" ht="15.75" customHeight="1" x14ac:dyDescent="0.2">
      <c r="A66" s="57">
        <v>65</v>
      </c>
      <c r="B66" s="58" t="s">
        <v>8232</v>
      </c>
      <c r="C66" s="57" t="s">
        <v>80</v>
      </c>
      <c r="D66" s="57">
        <f>COUNTIFS('2024 -2025-2026'!$M:$M,B66,'2024 -2025-2026'!$K:$K,"SCI",'2024 -2025-2026'!$G:$G,"2024")</f>
        <v>0</v>
      </c>
      <c r="E66" s="57">
        <f>COUNTIFS('2024 -2025-2026'!$M:$M,B66,'2024 -2025-2026'!$K:$K,"Scopus/WoS Journals",'2024 -2025-2026'!$G:$G,"2024")</f>
        <v>0</v>
      </c>
      <c r="F66" s="57">
        <f>COUNTIFS('2024 -2025-2026'!$M:$M,B66,'2024 -2025-2026'!$K:$K,"Scopus/WoS Conference/Book Chapter/Others", '2024 -2025-2026'!$G:$G,"2024")</f>
        <v>3</v>
      </c>
      <c r="G66" s="54">
        <f>COUNTIFS('2024 -2025-2026'!$M:$M,B66,'2024 -2025-2026'!$K:$K,"Student Publication",'2024 -2025-2026'!$G:$G,"2024")</f>
        <v>0</v>
      </c>
      <c r="H66" s="54">
        <f t="shared" ref="H66:H129" si="2">SUM(D66:G66)</f>
        <v>3</v>
      </c>
      <c r="I66" s="54">
        <f t="shared" ref="I66:I129" si="3">SUM(D66:F66)</f>
        <v>3</v>
      </c>
    </row>
    <row r="67" spans="1:13" ht="15.75" customHeight="1" x14ac:dyDescent="0.2">
      <c r="A67" s="57">
        <v>66</v>
      </c>
      <c r="B67" s="58" t="s">
        <v>8274</v>
      </c>
      <c r="C67" s="57" t="s">
        <v>80</v>
      </c>
      <c r="D67" s="57">
        <f>COUNTIFS('2024 -2025-2026'!$M:$M,B67,'2024 -2025-2026'!$K:$K,"SCI",'2024 -2025-2026'!$G:$G,"2024")</f>
        <v>0</v>
      </c>
      <c r="E67" s="57">
        <f>COUNTIFS('2024 -2025-2026'!$M:$M,B67,'2024 -2025-2026'!$K:$K,"Scopus/WoS Journals",'2024 -2025-2026'!$G:$G,"2024")</f>
        <v>0</v>
      </c>
      <c r="F67" s="57">
        <f>COUNTIFS('2024 -2025-2026'!$M:$M,B67,'2024 -2025-2026'!$K:$K,"Scopus/WoS Conference/Book Chapter/Others", '2024 -2025-2026'!$G:$G,"2024")</f>
        <v>3</v>
      </c>
      <c r="G67" s="54">
        <f>COUNTIFS('2024 -2025-2026'!$M:$M,B67,'2024 -2025-2026'!$K:$K,"Student Publication",'2024 -2025-2026'!$G:$G,"2024")</f>
        <v>0</v>
      </c>
      <c r="H67" s="54">
        <f t="shared" si="2"/>
        <v>3</v>
      </c>
      <c r="I67" s="54">
        <f t="shared" si="3"/>
        <v>3</v>
      </c>
    </row>
    <row r="68" spans="1:13" ht="15.75" customHeight="1" x14ac:dyDescent="0.2">
      <c r="A68" s="57">
        <v>67</v>
      </c>
      <c r="B68" s="58" t="s">
        <v>591</v>
      </c>
      <c r="C68" s="57" t="s">
        <v>80</v>
      </c>
      <c r="D68" s="57">
        <f>COUNTIFS('2024 -2025-2026'!$M:$M,B68,'2024 -2025-2026'!$K:$K,"SCI",'2024 -2025-2026'!$G:$G,"2024")</f>
        <v>0</v>
      </c>
      <c r="E68" s="57">
        <f>COUNTIFS('2024 -2025-2026'!$M:$M,B68,'2024 -2025-2026'!$K:$K,"Scopus/WoS Journals",'2024 -2025-2026'!$G:$G,"2024")</f>
        <v>0</v>
      </c>
      <c r="F68" s="57">
        <f>COUNTIFS('2024 -2025-2026'!$M:$M,B68,'2024 -2025-2026'!$K:$K,"Scopus/WoS Conference/Book Chapter/Others", '2024 -2025-2026'!$G:$G,"2024")</f>
        <v>0</v>
      </c>
      <c r="G68" s="54">
        <f>COUNTIFS('2024 -2025-2026'!$M:$M,B68,'2024 -2025-2026'!$K:$K,"Student Publication",'2024 -2025-2026'!$G:$G,"2024")</f>
        <v>3</v>
      </c>
      <c r="H68" s="54">
        <f t="shared" si="2"/>
        <v>3</v>
      </c>
      <c r="I68" s="54">
        <f t="shared" si="3"/>
        <v>0</v>
      </c>
    </row>
    <row r="69" spans="1:13" ht="15.75" customHeight="1" x14ac:dyDescent="0.2">
      <c r="A69" s="57">
        <v>68</v>
      </c>
      <c r="B69" s="58" t="s">
        <v>731</v>
      </c>
      <c r="C69" s="57" t="s">
        <v>80</v>
      </c>
      <c r="D69" s="57">
        <f>COUNTIFS('2024 -2025-2026'!$M:$M,B69,'2024 -2025-2026'!$K:$K,"SCI",'2024 -2025-2026'!$G:$G,"2024")</f>
        <v>0</v>
      </c>
      <c r="E69" s="57">
        <f>COUNTIFS('2024 -2025-2026'!$M:$M,B69,'2024 -2025-2026'!$K:$K,"Scopus/WoS Journals",'2024 -2025-2026'!$G:$G,"2024")</f>
        <v>1</v>
      </c>
      <c r="F69" s="57">
        <f>COUNTIFS('2024 -2025-2026'!$M:$M,B69,'2024 -2025-2026'!$K:$K,"Scopus/WoS Conference/Book Chapter/Others", '2024 -2025-2026'!$G:$G,"2024")</f>
        <v>0</v>
      </c>
      <c r="G69" s="54">
        <f>COUNTIFS('2024 -2025-2026'!$M:$M,B69,'2024 -2025-2026'!$K:$K,"Student Publication",'2024 -2025-2026'!$G:$G,"2024")</f>
        <v>1</v>
      </c>
      <c r="H69" s="54">
        <f t="shared" si="2"/>
        <v>2</v>
      </c>
      <c r="I69" s="54">
        <f t="shared" si="3"/>
        <v>1</v>
      </c>
    </row>
    <row r="70" spans="1:13" ht="15.75" customHeight="1" x14ac:dyDescent="0.2">
      <c r="A70" s="57">
        <v>69</v>
      </c>
      <c r="B70" s="58" t="s">
        <v>6087</v>
      </c>
      <c r="C70" s="57" t="s">
        <v>80</v>
      </c>
      <c r="D70" s="57">
        <f>COUNTIFS('2024 -2025-2026'!$M:$M,B70,'2024 -2025-2026'!$K:$K,"SCI",'2024 -2025-2026'!$G:$G,"2024")</f>
        <v>0</v>
      </c>
      <c r="E70" s="57">
        <f>COUNTIFS('2024 -2025-2026'!$M:$M,B70,'2024 -2025-2026'!$K:$K,"Scopus/WoS Journals",'2024 -2025-2026'!$G:$G,"2024")</f>
        <v>0</v>
      </c>
      <c r="F70" s="57">
        <f>COUNTIFS('2024 -2025-2026'!$M:$M,B70,'2024 -2025-2026'!$K:$K,"Scopus/WoS Conference/Book Chapter/Others", '2024 -2025-2026'!$G:$G,"2024")</f>
        <v>2</v>
      </c>
      <c r="G70" s="54">
        <f>COUNTIFS('2024 -2025-2026'!$M:$M,B70,'2024 -2025-2026'!$K:$K,"Student Publication",'2024 -2025-2026'!$G:$G,"2024")</f>
        <v>1</v>
      </c>
      <c r="H70" s="54">
        <f t="shared" si="2"/>
        <v>3</v>
      </c>
      <c r="I70" s="54">
        <f t="shared" si="3"/>
        <v>2</v>
      </c>
    </row>
    <row r="71" spans="1:13" ht="15.75" customHeight="1" x14ac:dyDescent="0.2">
      <c r="A71" s="57">
        <v>70</v>
      </c>
      <c r="B71" s="58" t="s">
        <v>7573</v>
      </c>
      <c r="C71" s="57" t="s">
        <v>80</v>
      </c>
      <c r="D71" s="57">
        <f>COUNTIFS('2024 -2025-2026'!$M:$M,B71,'2024 -2025-2026'!$K:$K,"SCI",'2024 -2025-2026'!$G:$G,"2024")</f>
        <v>0</v>
      </c>
      <c r="E71" s="57">
        <f>COUNTIFS('2024 -2025-2026'!$M:$M,B71,'2024 -2025-2026'!$K:$K,"Scopus/WoS Journals",'2024 -2025-2026'!$G:$G,"2024")</f>
        <v>0</v>
      </c>
      <c r="F71" s="57">
        <f>COUNTIFS('2024 -2025-2026'!$M:$M,B71,'2024 -2025-2026'!$K:$K,"Scopus/WoS Conference/Book Chapter/Others", '2024 -2025-2026'!$G:$G,"2024")</f>
        <v>1</v>
      </c>
      <c r="G71" s="54">
        <f>COUNTIFS('2024 -2025-2026'!$M:$M,B71,'2024 -2025-2026'!$K:$K,"Student Publication",'2024 -2025-2026'!$G:$G,"2024")</f>
        <v>1</v>
      </c>
      <c r="H71" s="54">
        <f t="shared" si="2"/>
        <v>2</v>
      </c>
      <c r="I71" s="54">
        <f t="shared" si="3"/>
        <v>1</v>
      </c>
    </row>
    <row r="72" spans="1:13" ht="15.75" customHeight="1" x14ac:dyDescent="0.2">
      <c r="A72" s="57">
        <v>71</v>
      </c>
      <c r="B72" s="58" t="s">
        <v>7458</v>
      </c>
      <c r="C72" s="57" t="s">
        <v>80</v>
      </c>
      <c r="D72" s="57">
        <f>COUNTIFS('2024 -2025-2026'!$M:$M,B72,'2024 -2025-2026'!$K:$K,"SCI",'2024 -2025-2026'!$G:$G,"2024")</f>
        <v>0</v>
      </c>
      <c r="E72" s="57">
        <f>COUNTIFS('2024 -2025-2026'!$M:$M,B72,'2024 -2025-2026'!$K:$K,"Scopus/WoS Journals",'2024 -2025-2026'!$G:$G,"2024")</f>
        <v>0</v>
      </c>
      <c r="F72" s="57">
        <f>COUNTIFS('2024 -2025-2026'!$M:$M,B72,'2024 -2025-2026'!$K:$K,"Scopus/WoS Conference/Book Chapter/Others", '2024 -2025-2026'!$G:$G,"2024")</f>
        <v>0</v>
      </c>
      <c r="G72" s="54">
        <f>COUNTIFS('2024 -2025-2026'!$M:$M,B72,'2024 -2025-2026'!$K:$K,"Student Publication",'2024 -2025-2026'!$G:$G,"2024")</f>
        <v>1</v>
      </c>
      <c r="H72" s="54">
        <f t="shared" si="2"/>
        <v>1</v>
      </c>
      <c r="I72" s="54">
        <f t="shared" si="3"/>
        <v>0</v>
      </c>
    </row>
    <row r="73" spans="1:13" ht="15.75" customHeight="1" x14ac:dyDescent="0.2">
      <c r="A73" s="57">
        <v>72</v>
      </c>
      <c r="B73" s="58" t="s">
        <v>3524</v>
      </c>
      <c r="C73" s="57" t="s">
        <v>80</v>
      </c>
      <c r="D73" s="57">
        <f>COUNTIFS('2024 -2025-2026'!$M:$M,B73,'2024 -2025-2026'!$K:$K,"SCI",'2024 -2025-2026'!$G:$G,"2024")</f>
        <v>0</v>
      </c>
      <c r="E73" s="57">
        <f>COUNTIFS('2024 -2025-2026'!$M:$M,B73,'2024 -2025-2026'!$K:$K,"Scopus/WoS Journals",'2024 -2025-2026'!$G:$G,"2024")</f>
        <v>0</v>
      </c>
      <c r="F73" s="57">
        <f>COUNTIFS('2024 -2025-2026'!$M:$M,B73,'2024 -2025-2026'!$K:$K,"Scopus/WoS Conference/Book Chapter/Others", '2024 -2025-2026'!$G:$G,"2024")</f>
        <v>2</v>
      </c>
      <c r="G73" s="54">
        <f>COUNTIFS('2024 -2025-2026'!$M:$M,B73,'2024 -2025-2026'!$K:$K,"Student Publication",'2024 -2025-2026'!$G:$G,"2024")</f>
        <v>0</v>
      </c>
      <c r="H73" s="54">
        <f t="shared" si="2"/>
        <v>2</v>
      </c>
      <c r="I73" s="54">
        <f t="shared" si="3"/>
        <v>2</v>
      </c>
    </row>
    <row r="74" spans="1:13" ht="15.75" customHeight="1" x14ac:dyDescent="0.2">
      <c r="A74" s="57">
        <v>73</v>
      </c>
      <c r="B74" s="58" t="s">
        <v>4543</v>
      </c>
      <c r="C74" s="57" t="s">
        <v>80</v>
      </c>
      <c r="D74" s="57">
        <f>COUNTIFS('2024 -2025-2026'!$M:$M,B74,'2024 -2025-2026'!$K:$K,"SCI",'2024 -2025-2026'!$G:$G,"2024")</f>
        <v>0</v>
      </c>
      <c r="E74" s="57">
        <f>COUNTIFS('2024 -2025-2026'!$M:$M,B74,'2024 -2025-2026'!$K:$K,"Scopus/WoS Journals",'2024 -2025-2026'!$G:$G,"2024")</f>
        <v>0</v>
      </c>
      <c r="F74" s="57">
        <f>COUNTIFS('2024 -2025-2026'!$M:$M,B74,'2024 -2025-2026'!$K:$K,"Scopus/WoS Conference/Book Chapter/Others", '2024 -2025-2026'!$G:$G,"2024")</f>
        <v>2</v>
      </c>
      <c r="G74" s="54">
        <f>COUNTIFS('2024 -2025-2026'!$M:$M,B74,'2024 -2025-2026'!$K:$K,"Student Publication",'2024 -2025-2026'!$G:$G,"2024")</f>
        <v>0</v>
      </c>
      <c r="H74" s="54">
        <f t="shared" si="2"/>
        <v>2</v>
      </c>
      <c r="I74" s="54">
        <f t="shared" si="3"/>
        <v>2</v>
      </c>
    </row>
    <row r="75" spans="1:13" ht="15.75" customHeight="1" x14ac:dyDescent="0.2">
      <c r="A75" s="57">
        <v>74</v>
      </c>
      <c r="B75" s="58" t="s">
        <v>3068</v>
      </c>
      <c r="C75" s="57" t="s">
        <v>80</v>
      </c>
      <c r="D75" s="57">
        <f>COUNTIFS('2024 -2025-2026'!$M:$M,B75,'2024 -2025-2026'!$K:$K,"SCI",'2024 -2025-2026'!$G:$G,"2024")</f>
        <v>1</v>
      </c>
      <c r="E75" s="57">
        <f>COUNTIFS('2024 -2025-2026'!$M:$M,B75,'2024 -2025-2026'!$K:$K,"Scopus/WoS Journals",'2024 -2025-2026'!$G:$G,"2024")</f>
        <v>5</v>
      </c>
      <c r="F75" s="57">
        <f>COUNTIFS('2024 -2025-2026'!$M:$M,B75,'2024 -2025-2026'!$K:$K,"Scopus/WoS Conference/Book Chapter/Others", '2024 -2025-2026'!$G:$G,"2024")</f>
        <v>18</v>
      </c>
      <c r="G75" s="54">
        <f>COUNTIFS('2024 -2025-2026'!$M:$M,B75,'2024 -2025-2026'!$K:$K,"Student Publication",'2024 -2025-2026'!$G:$G,"2024")</f>
        <v>2</v>
      </c>
      <c r="H75" s="54">
        <f t="shared" si="2"/>
        <v>26</v>
      </c>
      <c r="I75" s="54">
        <f t="shared" si="3"/>
        <v>24</v>
      </c>
    </row>
    <row r="76" spans="1:13" ht="15.75" customHeight="1" x14ac:dyDescent="0.2">
      <c r="A76" s="57">
        <v>75</v>
      </c>
      <c r="B76" s="67" t="s">
        <v>3263</v>
      </c>
      <c r="C76" s="57" t="s">
        <v>80</v>
      </c>
      <c r="D76" s="57">
        <f>COUNTIFS('2024 -2025-2026'!$M:$M,B76,'2024 -2025-2026'!$K:$K,"SCI",'2024 -2025-2026'!$G:$G,"2024")</f>
        <v>1</v>
      </c>
      <c r="E76" s="57">
        <f>COUNTIFS('2024 -2025-2026'!$M:$M,B76,'2024 -2025-2026'!$K:$K,"Scopus/WoS Journals",'2024 -2025-2026'!$G:$G,"2024")</f>
        <v>0</v>
      </c>
      <c r="F76" s="57">
        <f>COUNTIFS('2024 -2025-2026'!$M:$M,B76,'2024 -2025-2026'!$K:$K,"Scopus/WoS Conference/Book Chapter/Others", '2024 -2025-2026'!$G:$G,"2024")</f>
        <v>1</v>
      </c>
      <c r="G76" s="54">
        <f>COUNTIFS('2024 -2025-2026'!$M:$M,B76,'2024 -2025-2026'!$K:$K,"Student Publication",'2024 -2025-2026'!$G:$G,"2024")</f>
        <v>1</v>
      </c>
      <c r="H76" s="54">
        <f t="shared" si="2"/>
        <v>3</v>
      </c>
      <c r="I76" s="54">
        <f t="shared" si="3"/>
        <v>2</v>
      </c>
    </row>
    <row r="77" spans="1:13" ht="15.75" customHeight="1" x14ac:dyDescent="0.2">
      <c r="A77" s="57">
        <v>76</v>
      </c>
      <c r="B77" s="58" t="s">
        <v>7035</v>
      </c>
      <c r="C77" s="57" t="s">
        <v>80</v>
      </c>
      <c r="D77" s="57">
        <f>COUNTIFS('2024 -2025-2026'!$M:$M,B77,'2024 -2025-2026'!$K:$K,"SCI",'2024 -2025-2026'!$G:$G,"2024")</f>
        <v>1</v>
      </c>
      <c r="E77" s="57">
        <f>COUNTIFS('2024 -2025-2026'!$M:$M,B77,'2024 -2025-2026'!$K:$K,"Scopus/WoS Journals",'2024 -2025-2026'!$G:$G,"2024")</f>
        <v>0</v>
      </c>
      <c r="F77" s="57">
        <f>COUNTIFS('2024 -2025-2026'!$M:$M,B77,'2024 -2025-2026'!$K:$K,"Scopus/WoS Conference/Book Chapter/Others", '2024 -2025-2026'!$G:$G,"2024")</f>
        <v>8</v>
      </c>
      <c r="G77" s="54">
        <f>COUNTIFS('2024 -2025-2026'!$M:$M,B77,'2024 -2025-2026'!$K:$K,"Student Publication",'2024 -2025-2026'!$G:$G,"2024")</f>
        <v>1</v>
      </c>
      <c r="H77" s="54">
        <f t="shared" si="2"/>
        <v>10</v>
      </c>
      <c r="I77" s="54">
        <f t="shared" si="3"/>
        <v>9</v>
      </c>
    </row>
    <row r="78" spans="1:13" ht="15.75" customHeight="1" x14ac:dyDescent="0.2">
      <c r="A78" s="57">
        <v>77</v>
      </c>
      <c r="B78" s="58" t="s">
        <v>2336</v>
      </c>
      <c r="C78" s="57" t="s">
        <v>80</v>
      </c>
      <c r="D78" s="57">
        <f>COUNTIFS('2024 -2025-2026'!$M:$M,B78,'2024 -2025-2026'!$K:$K,"SCI",'2024 -2025-2026'!$G:$G,"2024")</f>
        <v>0</v>
      </c>
      <c r="E78" s="57">
        <f>COUNTIFS('2024 -2025-2026'!$M:$M,B78,'2024 -2025-2026'!$K:$K,"Scopus/WoS Journals",'2024 -2025-2026'!$G:$G,"2024")</f>
        <v>0</v>
      </c>
      <c r="F78" s="57">
        <f>COUNTIFS('2024 -2025-2026'!$M:$M,B78,'2024 -2025-2026'!$K:$K,"Scopus/WoS Conference/Book Chapter/Others", '2024 -2025-2026'!$G:$G,"2024")</f>
        <v>4</v>
      </c>
      <c r="G78" s="54">
        <f>COUNTIFS('2024 -2025-2026'!$M:$M,B78,'2024 -2025-2026'!$K:$K,"Student Publication",'2024 -2025-2026'!$G:$G,"2024")</f>
        <v>3</v>
      </c>
      <c r="H78" s="54">
        <f t="shared" si="2"/>
        <v>7</v>
      </c>
      <c r="I78" s="54">
        <f t="shared" si="3"/>
        <v>4</v>
      </c>
      <c r="J78" s="61"/>
      <c r="K78" s="61"/>
      <c r="L78" s="61"/>
    </row>
    <row r="79" spans="1:13" ht="15.75" customHeight="1" x14ac:dyDescent="0.2">
      <c r="A79" s="57">
        <v>78</v>
      </c>
      <c r="B79" s="58" t="s">
        <v>3294</v>
      </c>
      <c r="C79" s="57" t="s">
        <v>80</v>
      </c>
      <c r="D79" s="57">
        <f>COUNTIFS('2024 -2025-2026'!$M:$M,B79,'2024 -2025-2026'!$K:$K,"SCI",'2024 -2025-2026'!$G:$G,"2024")</f>
        <v>0</v>
      </c>
      <c r="E79" s="57">
        <f>COUNTIFS('2024 -2025-2026'!$M:$M,B79,'2024 -2025-2026'!$K:$K,"Scopus/WoS Journals",'2024 -2025-2026'!$G:$G,"2024")</f>
        <v>0</v>
      </c>
      <c r="F79" s="57">
        <f>COUNTIFS('2024 -2025-2026'!$M:$M,B79,'2024 -2025-2026'!$K:$K,"Scopus/WoS Conference/Book Chapter/Others", '2024 -2025-2026'!$G:$G,"2024")</f>
        <v>0</v>
      </c>
      <c r="G79" s="54">
        <f>COUNTIFS('2024 -2025-2026'!$M:$M,B79,'2024 -2025-2026'!$K:$K,"Student Publication",'2024 -2025-2026'!$G:$G,"2024")</f>
        <v>1</v>
      </c>
      <c r="H79" s="54">
        <f t="shared" si="2"/>
        <v>1</v>
      </c>
      <c r="I79" s="54">
        <f t="shared" si="3"/>
        <v>0</v>
      </c>
      <c r="L79" s="44"/>
      <c r="M79" s="61"/>
    </row>
    <row r="80" spans="1:13" ht="15.75" customHeight="1" x14ac:dyDescent="0.2">
      <c r="A80" s="57">
        <v>79</v>
      </c>
      <c r="B80" s="58" t="s">
        <v>3268</v>
      </c>
      <c r="C80" s="57" t="s">
        <v>80</v>
      </c>
      <c r="D80" s="57">
        <f>COUNTIFS('2024 -2025-2026'!$M:$M,B80,'2024 -2025-2026'!$K:$K,"SCI",'2024 -2025-2026'!$G:$G,"2024")</f>
        <v>0</v>
      </c>
      <c r="E80" s="57">
        <f>COUNTIFS('2024 -2025-2026'!$M:$M,B80,'2024 -2025-2026'!$K:$K,"Scopus/WoS Journals",'2024 -2025-2026'!$G:$G,"2024")</f>
        <v>0</v>
      </c>
      <c r="F80" s="57">
        <f>COUNTIFS('2024 -2025-2026'!$M:$M,B80,'2024 -2025-2026'!$K:$K,"Scopus/WoS Conference/Book Chapter/Others", '2024 -2025-2026'!$G:$G,"2024")</f>
        <v>2</v>
      </c>
      <c r="G80" s="54">
        <f>COUNTIFS('2024 -2025-2026'!$M:$M,B80,'2024 -2025-2026'!$K:$K,"Student Publication",'2024 -2025-2026'!$G:$G,"2024")</f>
        <v>1</v>
      </c>
      <c r="H80" s="54">
        <f t="shared" si="2"/>
        <v>3</v>
      </c>
      <c r="I80" s="54">
        <f t="shared" si="3"/>
        <v>2</v>
      </c>
      <c r="K80" s="74"/>
      <c r="L80" s="74"/>
    </row>
    <row r="81" spans="1:9" ht="15.75" customHeight="1" x14ac:dyDescent="0.2">
      <c r="A81" s="57">
        <v>80</v>
      </c>
      <c r="B81" s="58" t="s">
        <v>3322</v>
      </c>
      <c r="C81" s="57" t="s">
        <v>80</v>
      </c>
      <c r="D81" s="57">
        <f>COUNTIFS('2024 -2025-2026'!$M:$M,B81,'2024 -2025-2026'!$K:$K,"SCI",'2024 -2025-2026'!$G:$G,"2024")</f>
        <v>0</v>
      </c>
      <c r="E81" s="57">
        <f>COUNTIFS('2024 -2025-2026'!$M:$M,B81,'2024 -2025-2026'!$K:$K,"Scopus/WoS Journals",'2024 -2025-2026'!$G:$G,"2024")</f>
        <v>0</v>
      </c>
      <c r="F81" s="57">
        <f>COUNTIFS('2024 -2025-2026'!$M:$M,B81,'2024 -2025-2026'!$K:$K,"Scopus/WoS Conference/Book Chapter/Others", '2024 -2025-2026'!$G:$G,"2024")</f>
        <v>1</v>
      </c>
      <c r="G81" s="54">
        <f>COUNTIFS('2024 -2025-2026'!$M:$M,B81,'2024 -2025-2026'!$K:$K,"Student Publication",'2024 -2025-2026'!$G:$G,"2024")</f>
        <v>3</v>
      </c>
      <c r="H81" s="54">
        <f t="shared" si="2"/>
        <v>4</v>
      </c>
      <c r="I81" s="54">
        <f t="shared" si="3"/>
        <v>1</v>
      </c>
    </row>
    <row r="82" spans="1:9" ht="15.75" customHeight="1" x14ac:dyDescent="0.2">
      <c r="A82" s="57">
        <v>81</v>
      </c>
      <c r="B82" s="58" t="s">
        <v>2845</v>
      </c>
      <c r="C82" s="57" t="s">
        <v>80</v>
      </c>
      <c r="D82" s="57">
        <f>COUNTIFS('2024 -2025-2026'!$M:$M,B82,'2024 -2025-2026'!$K:$K,"SCI",'2024 -2025-2026'!$G:$G,"2024")</f>
        <v>0</v>
      </c>
      <c r="E82" s="57">
        <f>COUNTIFS('2024 -2025-2026'!$M:$M,B82,'2024 -2025-2026'!$K:$K,"Scopus/WoS Journals",'2024 -2025-2026'!$G:$G,"2024")</f>
        <v>0</v>
      </c>
      <c r="F82" s="57">
        <f>COUNTIFS('2024 -2025-2026'!$M:$M,B82,'2024 -2025-2026'!$K:$K,"Scopus/WoS Conference/Book Chapter/Others", '2024 -2025-2026'!$G:$G,"2024")</f>
        <v>0</v>
      </c>
      <c r="G82" s="54">
        <f>COUNTIFS('2024 -2025-2026'!$M:$M,B82,'2024 -2025-2026'!$K:$K,"Student Publication",'2024 -2025-2026'!$G:$G,"2024")</f>
        <v>1</v>
      </c>
      <c r="H82" s="54">
        <f t="shared" si="2"/>
        <v>1</v>
      </c>
      <c r="I82" s="54">
        <f t="shared" si="3"/>
        <v>0</v>
      </c>
    </row>
    <row r="83" spans="1:9" ht="15.75" customHeight="1" x14ac:dyDescent="0.2">
      <c r="A83" s="57">
        <v>82</v>
      </c>
      <c r="B83" s="58" t="s">
        <v>13360</v>
      </c>
      <c r="C83" s="57" t="s">
        <v>80</v>
      </c>
      <c r="D83" s="57">
        <f>COUNTIFS('2024 -2025-2026'!$M:$M,B83,'2024 -2025-2026'!$K:$K,"SCI",'2024 -2025-2026'!$G:$G,"2024")</f>
        <v>0</v>
      </c>
      <c r="E83" s="57">
        <f>COUNTIFS('2024 -2025-2026'!$M:$M,B83,'2024 -2025-2026'!$K:$K,"Scopus/WoS Journals",'2024 -2025-2026'!$G:$G,"2024")</f>
        <v>0</v>
      </c>
      <c r="F83" s="57">
        <f>COUNTIFS('2024 -2025-2026'!$M:$M,B83,'2024 -2025-2026'!$K:$K,"Scopus/WoS Conference/Book Chapter/Others", '2024 -2025-2026'!$G:$G,"2024")</f>
        <v>0</v>
      </c>
      <c r="G83" s="54">
        <f>COUNTIFS('2024 -2025-2026'!$M:$M,B83,'2024 -2025-2026'!$K:$K,"Student Publication",'2024 -2025-2026'!$G:$G,"2024")</f>
        <v>0</v>
      </c>
      <c r="H83" s="54">
        <f t="shared" si="2"/>
        <v>0</v>
      </c>
      <c r="I83" s="54">
        <f t="shared" si="3"/>
        <v>0</v>
      </c>
    </row>
    <row r="84" spans="1:9" ht="15.75" customHeight="1" x14ac:dyDescent="0.2">
      <c r="A84" s="57">
        <v>83</v>
      </c>
      <c r="B84" s="58" t="s">
        <v>5101</v>
      </c>
      <c r="C84" s="57" t="s">
        <v>80</v>
      </c>
      <c r="D84" s="57">
        <f>COUNTIFS('2024 -2025-2026'!$M:$M,B84,'2024 -2025-2026'!$K:$K,"SCI",'2024 -2025-2026'!$G:$G,"2024")</f>
        <v>0</v>
      </c>
      <c r="E84" s="57">
        <f>COUNTIFS('2024 -2025-2026'!$M:$M,B84,'2024 -2025-2026'!$K:$K,"Scopus/WoS Journals",'2024 -2025-2026'!$G:$G,"2024")</f>
        <v>0</v>
      </c>
      <c r="F84" s="57">
        <f>COUNTIFS('2024 -2025-2026'!$M:$M,B84,'2024 -2025-2026'!$K:$K,"Scopus/WoS Conference/Book Chapter/Others", '2024 -2025-2026'!$G:$G,"2024")</f>
        <v>0</v>
      </c>
      <c r="G84" s="54">
        <f>COUNTIFS('2024 -2025-2026'!$M:$M,B84,'2024 -2025-2026'!$K:$K,"Student Publication",'2024 -2025-2026'!$G:$G,"2024")</f>
        <v>1</v>
      </c>
      <c r="H84" s="54">
        <f t="shared" si="2"/>
        <v>1</v>
      </c>
      <c r="I84" s="54">
        <f t="shared" si="3"/>
        <v>0</v>
      </c>
    </row>
    <row r="85" spans="1:9" ht="15.75" customHeight="1" x14ac:dyDescent="0.2">
      <c r="A85" s="57">
        <v>84</v>
      </c>
      <c r="B85" s="58" t="s">
        <v>7412</v>
      </c>
      <c r="C85" s="57" t="s">
        <v>80</v>
      </c>
      <c r="D85" s="57">
        <f>COUNTIFS('2024 -2025-2026'!$M:$M,B85,'2024 -2025-2026'!$K:$K,"SCI",'2024 -2025-2026'!$G:$G,"2024")</f>
        <v>0</v>
      </c>
      <c r="E85" s="57">
        <f>COUNTIFS('2024 -2025-2026'!$M:$M,B85,'2024 -2025-2026'!$K:$K,"Scopus/WoS Journals",'2024 -2025-2026'!$G:$G,"2024")</f>
        <v>0</v>
      </c>
      <c r="F85" s="57">
        <f>COUNTIFS('2024 -2025-2026'!$M:$M,B85,'2024 -2025-2026'!$K:$K,"Scopus/WoS Conference/Book Chapter/Others", '2024 -2025-2026'!$G:$G,"2024")</f>
        <v>1</v>
      </c>
      <c r="G85" s="54">
        <f>COUNTIFS('2024 -2025-2026'!$M:$M,B85,'2024 -2025-2026'!$K:$K,"Student Publication",'2024 -2025-2026'!$G:$G,"2024")</f>
        <v>2</v>
      </c>
      <c r="H85" s="54">
        <f t="shared" si="2"/>
        <v>3</v>
      </c>
      <c r="I85" s="54">
        <f t="shared" si="3"/>
        <v>1</v>
      </c>
    </row>
    <row r="86" spans="1:9" ht="15.75" customHeight="1" x14ac:dyDescent="0.2">
      <c r="A86" s="57">
        <v>85</v>
      </c>
      <c r="B86" s="58" t="s">
        <v>648</v>
      </c>
      <c r="C86" s="57" t="s">
        <v>80</v>
      </c>
      <c r="D86" s="57">
        <f>COUNTIFS('2024 -2025-2026'!$M:$M,B86,'2024 -2025-2026'!$K:$K,"SCI",'2024 -2025-2026'!$G:$G,"2024")</f>
        <v>1</v>
      </c>
      <c r="E86" s="57">
        <f>COUNTIFS('2024 -2025-2026'!$M:$M,B86,'2024 -2025-2026'!$K:$K,"Scopus/WoS Journals",'2024 -2025-2026'!$G:$G,"2024")</f>
        <v>0</v>
      </c>
      <c r="F86" s="57">
        <f>COUNTIFS('2024 -2025-2026'!$M:$M,B86,'2024 -2025-2026'!$K:$K,"Scopus/WoS Conference/Book Chapter/Others", '2024 -2025-2026'!$G:$G,"2024")</f>
        <v>3</v>
      </c>
      <c r="G86" s="54">
        <f>COUNTIFS('2024 -2025-2026'!$M:$M,B86,'2024 -2025-2026'!$K:$K,"Student Publication",'2024 -2025-2026'!$G:$G,"2024")</f>
        <v>1</v>
      </c>
      <c r="H86" s="54">
        <f t="shared" si="2"/>
        <v>5</v>
      </c>
      <c r="I86" s="54">
        <f t="shared" si="3"/>
        <v>4</v>
      </c>
    </row>
    <row r="87" spans="1:9" ht="15.75" customHeight="1" x14ac:dyDescent="0.2">
      <c r="A87" s="57">
        <v>86</v>
      </c>
      <c r="B87" s="58" t="s">
        <v>3393</v>
      </c>
      <c r="C87" s="57" t="s">
        <v>80</v>
      </c>
      <c r="D87" s="57">
        <f>COUNTIFS('2024 -2025-2026'!$M:$M,B87,'2024 -2025-2026'!$K:$K,"SCI",'2024 -2025-2026'!$G:$G,"2024")</f>
        <v>0</v>
      </c>
      <c r="E87" s="57">
        <f>COUNTIFS('2024 -2025-2026'!$M:$M,B87,'2024 -2025-2026'!$K:$K,"Scopus/WoS Journals",'2024 -2025-2026'!$G:$G,"2024")</f>
        <v>0</v>
      </c>
      <c r="F87" s="57">
        <f>COUNTIFS('2024 -2025-2026'!$M:$M,B87,'2024 -2025-2026'!$K:$K,"Scopus/WoS Conference/Book Chapter/Others", '2024 -2025-2026'!$G:$G,"2024")</f>
        <v>5</v>
      </c>
      <c r="G87" s="54">
        <f>COUNTIFS('2024 -2025-2026'!$M:$M,B87,'2024 -2025-2026'!$K:$K,"Student Publication",'2024 -2025-2026'!$G:$G,"2024")</f>
        <v>1</v>
      </c>
      <c r="H87" s="54">
        <f t="shared" si="2"/>
        <v>6</v>
      </c>
      <c r="I87" s="54">
        <f t="shared" si="3"/>
        <v>5</v>
      </c>
    </row>
    <row r="88" spans="1:9" ht="15.75" customHeight="1" x14ac:dyDescent="0.2">
      <c r="A88" s="57">
        <v>87</v>
      </c>
      <c r="B88" s="58" t="s">
        <v>3353</v>
      </c>
      <c r="C88" s="57" t="s">
        <v>80</v>
      </c>
      <c r="D88" s="57">
        <f>COUNTIFS('2024 -2025-2026'!$M:$M,B88,'2024 -2025-2026'!$K:$K,"SCI",'2024 -2025-2026'!$G:$G,"2024")</f>
        <v>1</v>
      </c>
      <c r="E88" s="57">
        <f>COUNTIFS('2024 -2025-2026'!$M:$M,B88,'2024 -2025-2026'!$K:$K,"Scopus/WoS Journals",'2024 -2025-2026'!$G:$G,"2024")</f>
        <v>0</v>
      </c>
      <c r="F88" s="57">
        <f>COUNTIFS('2024 -2025-2026'!$M:$M,B88,'2024 -2025-2026'!$K:$K,"Scopus/WoS Conference/Book Chapter/Others", '2024 -2025-2026'!$G:$G,"2024")</f>
        <v>0</v>
      </c>
      <c r="G88" s="54">
        <f>COUNTIFS('2024 -2025-2026'!$M:$M,B88,'2024 -2025-2026'!$K:$K,"Student Publication",'2024 -2025-2026'!$G:$G,"2024")</f>
        <v>2</v>
      </c>
      <c r="H88" s="54">
        <f t="shared" si="2"/>
        <v>3</v>
      </c>
      <c r="I88" s="54">
        <f t="shared" si="3"/>
        <v>1</v>
      </c>
    </row>
    <row r="89" spans="1:9" ht="15.75" customHeight="1" x14ac:dyDescent="0.2">
      <c r="A89" s="57">
        <v>88</v>
      </c>
      <c r="B89" s="58" t="s">
        <v>3041</v>
      </c>
      <c r="C89" s="57" t="s">
        <v>80</v>
      </c>
      <c r="D89" s="57">
        <f>COUNTIFS('2024 -2025-2026'!$M:$M,B89,'2024 -2025-2026'!$K:$K,"SCI",'2024 -2025-2026'!$G:$G,"2024")</f>
        <v>0</v>
      </c>
      <c r="E89" s="57">
        <f>COUNTIFS('2024 -2025-2026'!$M:$M,B89,'2024 -2025-2026'!$K:$K,"Scopus/WoS Journals",'2024 -2025-2026'!$G:$G,"2024")</f>
        <v>0</v>
      </c>
      <c r="F89" s="57">
        <f>COUNTIFS('2024 -2025-2026'!$M:$M,B89,'2024 -2025-2026'!$K:$K,"Scopus/WoS Conference/Book Chapter/Others", '2024 -2025-2026'!$G:$G,"2024")</f>
        <v>2</v>
      </c>
      <c r="G89" s="54">
        <f>COUNTIFS('2024 -2025-2026'!$M:$M,B89,'2024 -2025-2026'!$K:$K,"Student Publication",'2024 -2025-2026'!$G:$G,"2024")</f>
        <v>2</v>
      </c>
      <c r="H89" s="54">
        <f t="shared" si="2"/>
        <v>4</v>
      </c>
      <c r="I89" s="54">
        <f t="shared" si="3"/>
        <v>2</v>
      </c>
    </row>
    <row r="90" spans="1:9" ht="15.75" customHeight="1" x14ac:dyDescent="0.2">
      <c r="A90" s="57">
        <v>89</v>
      </c>
      <c r="B90" s="58" t="s">
        <v>6168</v>
      </c>
      <c r="C90" s="57" t="s">
        <v>80</v>
      </c>
      <c r="D90" s="57">
        <f>COUNTIFS('2024 -2025-2026'!$M:$M,B90,'2024 -2025-2026'!$K:$K,"SCI",'2024 -2025-2026'!$G:$G,"2024")</f>
        <v>1</v>
      </c>
      <c r="E90" s="57">
        <f>COUNTIFS('2024 -2025-2026'!$M:$M,B90,'2024 -2025-2026'!$K:$K,"Scopus/WoS Journals",'2024 -2025-2026'!$G:$G,"2024")</f>
        <v>0</v>
      </c>
      <c r="F90" s="57">
        <f>COUNTIFS('2024 -2025-2026'!$M:$M,B90,'2024 -2025-2026'!$K:$K,"Scopus/WoS Conference/Book Chapter/Others", '2024 -2025-2026'!$G:$G,"2024")</f>
        <v>0</v>
      </c>
      <c r="G90" s="54">
        <f>COUNTIFS('2024 -2025-2026'!$M:$M,B90,'2024 -2025-2026'!$K:$K,"Student Publication",'2024 -2025-2026'!$G:$G,"2024")</f>
        <v>1</v>
      </c>
      <c r="H90" s="54">
        <f t="shared" si="2"/>
        <v>2</v>
      </c>
      <c r="I90" s="54">
        <f t="shared" si="3"/>
        <v>1</v>
      </c>
    </row>
    <row r="91" spans="1:9" ht="15.75" customHeight="1" x14ac:dyDescent="0.2">
      <c r="A91" s="57">
        <v>90</v>
      </c>
      <c r="B91" s="67" t="s">
        <v>3519</v>
      </c>
      <c r="C91" s="57" t="s">
        <v>80</v>
      </c>
      <c r="D91" s="57">
        <f>COUNTIFS('2024 -2025-2026'!$M:$M,B91,'2024 -2025-2026'!$K:$K,"SCI",'2024 -2025-2026'!$G:$G,"2024")</f>
        <v>2</v>
      </c>
      <c r="E91" s="57">
        <f>COUNTIFS('2024 -2025-2026'!$M:$M,B91,'2024 -2025-2026'!$K:$K,"Scopus/WoS Journals",'2024 -2025-2026'!$G:$G,"2024")</f>
        <v>0</v>
      </c>
      <c r="F91" s="57">
        <f>COUNTIFS('2024 -2025-2026'!$M:$M,B91,'2024 -2025-2026'!$K:$K,"Scopus/WoS Conference/Book Chapter/Others", '2024 -2025-2026'!$G:$G,"2024")</f>
        <v>0</v>
      </c>
      <c r="G91" s="54">
        <f>COUNTIFS('2024 -2025-2026'!$M:$M,B91,'2024 -2025-2026'!$K:$K,"Student Publication",'2024 -2025-2026'!$G:$G,"2024")</f>
        <v>1</v>
      </c>
      <c r="H91" s="54">
        <f t="shared" si="2"/>
        <v>3</v>
      </c>
      <c r="I91" s="54">
        <f t="shared" si="3"/>
        <v>2</v>
      </c>
    </row>
    <row r="92" spans="1:9" ht="15.75" customHeight="1" x14ac:dyDescent="0.2">
      <c r="A92" s="57">
        <v>91</v>
      </c>
      <c r="B92" s="67" t="s">
        <v>3239</v>
      </c>
      <c r="C92" s="57" t="s">
        <v>80</v>
      </c>
      <c r="D92" s="57">
        <f>COUNTIFS('2024 -2025-2026'!$M:$M,B92,'2024 -2025-2026'!$K:$K,"SCI",'2024 -2025-2026'!$G:$G,"2024")</f>
        <v>2</v>
      </c>
      <c r="E92" s="57">
        <f>COUNTIFS('2024 -2025-2026'!$M:$M,B92,'2024 -2025-2026'!$K:$K,"Scopus/WoS Journals",'2024 -2025-2026'!$G:$G,"2024")</f>
        <v>0</v>
      </c>
      <c r="F92" s="57">
        <f>COUNTIFS('2024 -2025-2026'!$M:$M,B92,'2024 -2025-2026'!$K:$K,"Scopus/WoS Conference/Book Chapter/Others", '2024 -2025-2026'!$G:$G,"2024")</f>
        <v>0</v>
      </c>
      <c r="G92" s="54">
        <f>COUNTIFS('2024 -2025-2026'!$M:$M,B92,'2024 -2025-2026'!$K:$K,"Student Publication",'2024 -2025-2026'!$G:$G,"2024")</f>
        <v>2</v>
      </c>
      <c r="H92" s="54">
        <f t="shared" si="2"/>
        <v>4</v>
      </c>
      <c r="I92" s="54">
        <f t="shared" si="3"/>
        <v>2</v>
      </c>
    </row>
    <row r="93" spans="1:9" ht="15.75" customHeight="1" x14ac:dyDescent="0.2">
      <c r="A93" s="57">
        <v>92</v>
      </c>
      <c r="B93" s="67" t="s">
        <v>5335</v>
      </c>
      <c r="C93" s="57" t="s">
        <v>80</v>
      </c>
      <c r="D93" s="57">
        <f>COUNTIFS('2024 -2025-2026'!$M:$M,B93,'2024 -2025-2026'!$K:$K,"SCI",'2024 -2025-2026'!$G:$G,"2024")</f>
        <v>0</v>
      </c>
      <c r="E93" s="57">
        <f>COUNTIFS('2024 -2025-2026'!$M:$M,B93,'2024 -2025-2026'!$K:$K,"Scopus/WoS Journals",'2024 -2025-2026'!$G:$G,"2024")</f>
        <v>0</v>
      </c>
      <c r="F93" s="57">
        <f>COUNTIFS('2024 -2025-2026'!$M:$M,B93,'2024 -2025-2026'!$K:$K,"Scopus/WoS Conference/Book Chapter/Others", '2024 -2025-2026'!$G:$G,"2024")</f>
        <v>5</v>
      </c>
      <c r="G93" s="54">
        <f>COUNTIFS('2024 -2025-2026'!$M:$M,B93,'2024 -2025-2026'!$K:$K,"Student Publication",'2024 -2025-2026'!$G:$G,"2024")</f>
        <v>0</v>
      </c>
      <c r="H93" s="54">
        <f t="shared" si="2"/>
        <v>5</v>
      </c>
      <c r="I93" s="54">
        <f t="shared" si="3"/>
        <v>5</v>
      </c>
    </row>
    <row r="94" spans="1:9" ht="15.75" customHeight="1" x14ac:dyDescent="0.2">
      <c r="A94" s="57">
        <v>93</v>
      </c>
      <c r="B94" s="67" t="s">
        <v>3198</v>
      </c>
      <c r="C94" s="57" t="s">
        <v>80</v>
      </c>
      <c r="D94" s="57">
        <f>COUNTIFS('2024 -2025-2026'!$M:$M,B94,'2024 -2025-2026'!$K:$K,"SCI",'2024 -2025-2026'!$G:$G,"2024")</f>
        <v>0</v>
      </c>
      <c r="E94" s="57">
        <f>COUNTIFS('2024 -2025-2026'!$M:$M,B94,'2024 -2025-2026'!$K:$K,"Scopus/WoS Journals",'2024 -2025-2026'!$G:$G,"2024")</f>
        <v>0</v>
      </c>
      <c r="F94" s="57">
        <f>COUNTIFS('2024 -2025-2026'!$M:$M,B94,'2024 -2025-2026'!$K:$K,"Scopus/WoS Conference/Book Chapter/Others", '2024 -2025-2026'!$G:$G,"2024")</f>
        <v>1</v>
      </c>
      <c r="G94" s="54">
        <f>COUNTIFS('2024 -2025-2026'!$M:$M,B94,'2024 -2025-2026'!$K:$K,"Student Publication",'2024 -2025-2026'!$G:$G,"2024")</f>
        <v>1</v>
      </c>
      <c r="H94" s="54">
        <f t="shared" si="2"/>
        <v>2</v>
      </c>
      <c r="I94" s="54">
        <f t="shared" si="3"/>
        <v>1</v>
      </c>
    </row>
    <row r="95" spans="1:9" ht="15.75" customHeight="1" x14ac:dyDescent="0.2">
      <c r="A95" s="57">
        <v>94</v>
      </c>
      <c r="B95" s="67" t="s">
        <v>726</v>
      </c>
      <c r="C95" s="57" t="s">
        <v>80</v>
      </c>
      <c r="D95" s="57">
        <f>COUNTIFS('2024 -2025-2026'!$M:$M,B95,'2024 -2025-2026'!$K:$K,"SCI",'2024 -2025-2026'!$G:$G,"2024")</f>
        <v>0</v>
      </c>
      <c r="E95" s="57">
        <f>COUNTIFS('2024 -2025-2026'!$M:$M,B95,'2024 -2025-2026'!$K:$K,"Scopus/WoS Journals",'2024 -2025-2026'!$G:$G,"2024")</f>
        <v>1</v>
      </c>
      <c r="F95" s="57">
        <f>COUNTIFS('2024 -2025-2026'!$M:$M,B95,'2024 -2025-2026'!$K:$K,"Scopus/WoS Conference/Book Chapter/Others", '2024 -2025-2026'!$G:$G,"2024")</f>
        <v>5</v>
      </c>
      <c r="G95" s="54">
        <f>COUNTIFS('2024 -2025-2026'!$M:$M,B95,'2024 -2025-2026'!$K:$K,"Student Publication",'2024 -2025-2026'!$G:$G,"2024")</f>
        <v>1</v>
      </c>
      <c r="H95" s="54">
        <f t="shared" si="2"/>
        <v>7</v>
      </c>
      <c r="I95" s="54">
        <f t="shared" si="3"/>
        <v>6</v>
      </c>
    </row>
    <row r="96" spans="1:9" ht="15.75" customHeight="1" x14ac:dyDescent="0.2">
      <c r="A96" s="57">
        <v>95</v>
      </c>
      <c r="B96" s="58" t="s">
        <v>3014</v>
      </c>
      <c r="C96" s="57" t="s">
        <v>56</v>
      </c>
      <c r="D96" s="57">
        <f>COUNTIFS('2024 -2025-2026'!$M:$M,B96,'2024 -2025-2026'!$K:$K,"SCI",'2024 -2025-2026'!$G:$G,"2024")</f>
        <v>1</v>
      </c>
      <c r="E96" s="57">
        <f>COUNTIFS('2024 -2025-2026'!$M:$M,B96,'2024 -2025-2026'!$K:$K,"Scopus/WoS Journals",'2024 -2025-2026'!$G:$G,"2024")</f>
        <v>0</v>
      </c>
      <c r="F96" s="57">
        <f>COUNTIFS('2024 -2025-2026'!$M:$M,B96,'2024 -2025-2026'!$K:$K,"Scopus/WoS Conference/Book Chapter/Others", '2024 -2025-2026'!$G:$G,"2024")</f>
        <v>3</v>
      </c>
      <c r="G96" s="54">
        <f>COUNTIFS('2024 -2025-2026'!$M:$M,B96,'2024 -2025-2026'!$K:$K,"Student Publication",'2024 -2025-2026'!$G:$G,"2024")</f>
        <v>0</v>
      </c>
      <c r="H96" s="54">
        <f t="shared" si="2"/>
        <v>4</v>
      </c>
      <c r="I96" s="54">
        <f t="shared" si="3"/>
        <v>4</v>
      </c>
    </row>
    <row r="97" spans="1:12" ht="15.75" customHeight="1" x14ac:dyDescent="0.2">
      <c r="A97" s="57">
        <v>96</v>
      </c>
      <c r="B97" s="58" t="s">
        <v>14592</v>
      </c>
      <c r="C97" s="57" t="s">
        <v>56</v>
      </c>
      <c r="D97" s="57">
        <f>COUNTIFS('2024 -2025-2026'!$M:$M,B97,'2024 -2025-2026'!$K:$K,"SCI",'2024 -2025-2026'!$G:$G,"2024")</f>
        <v>0</v>
      </c>
      <c r="E97" s="57">
        <f>COUNTIFS('2024 -2025-2026'!$M:$M,B97,'2024 -2025-2026'!$K:$K,"Scopus/WoS Journals",'2024 -2025-2026'!$G:$G,"2024")</f>
        <v>0</v>
      </c>
      <c r="F97" s="57">
        <f>COUNTIFS('2024 -2025-2026'!$M:$M,B97,'2024 -2025-2026'!$K:$K,"Scopus/WoS Conference/Book Chapter/Others", '2024 -2025-2026'!$G:$G,"2024")</f>
        <v>0</v>
      </c>
      <c r="G97" s="54">
        <f>COUNTIFS('2024 -2025-2026'!$M:$M,B97,'2024 -2025-2026'!$K:$K,"Student Publication",'2024 -2025-2026'!$G:$G,"2024")</f>
        <v>0</v>
      </c>
      <c r="H97" s="54">
        <f t="shared" si="2"/>
        <v>0</v>
      </c>
      <c r="I97" s="54">
        <f t="shared" si="3"/>
        <v>0</v>
      </c>
    </row>
    <row r="98" spans="1:12" ht="15.75" customHeight="1" x14ac:dyDescent="0.2">
      <c r="A98" s="57">
        <v>97</v>
      </c>
      <c r="B98" s="58" t="s">
        <v>6901</v>
      </c>
      <c r="C98" s="57" t="s">
        <v>56</v>
      </c>
      <c r="D98" s="57">
        <f>COUNTIFS('2024 -2025-2026'!$M:$M,B98,'2024 -2025-2026'!$K:$K,"SCI",'2024 -2025-2026'!$G:$G,"2024")</f>
        <v>0</v>
      </c>
      <c r="E98" s="57">
        <f>COUNTIFS('2024 -2025-2026'!$M:$M,B98,'2024 -2025-2026'!$K:$K,"Scopus/WoS Journals",'2024 -2025-2026'!$G:$G,"2024")</f>
        <v>0</v>
      </c>
      <c r="F98" s="57">
        <f>COUNTIFS('2024 -2025-2026'!$M:$M,B98,'2024 -2025-2026'!$K:$K,"Scopus/WoS Conference/Book Chapter/Others", '2024 -2025-2026'!$G:$G,"2024")</f>
        <v>1</v>
      </c>
      <c r="G98" s="54">
        <f>COUNTIFS('2024 -2025-2026'!$M:$M,B98,'2024 -2025-2026'!$K:$K,"Student Publication",'2024 -2025-2026'!$G:$G,"2024")</f>
        <v>0</v>
      </c>
      <c r="H98" s="54">
        <f t="shared" si="2"/>
        <v>1</v>
      </c>
      <c r="I98" s="54">
        <f t="shared" si="3"/>
        <v>1</v>
      </c>
    </row>
    <row r="99" spans="1:12" ht="15.75" customHeight="1" x14ac:dyDescent="0.2">
      <c r="A99" s="57">
        <v>98</v>
      </c>
      <c r="B99" s="58" t="s">
        <v>665</v>
      </c>
      <c r="C99" s="57" t="s">
        <v>56</v>
      </c>
      <c r="D99" s="57">
        <f>COUNTIFS('2024 -2025-2026'!$M:$M,B99,'2024 -2025-2026'!$K:$K,"SCI",'2024 -2025-2026'!$G:$G,"2024")</f>
        <v>8</v>
      </c>
      <c r="E99" s="57">
        <f>COUNTIFS('2024 -2025-2026'!$M:$M,B99,'2024 -2025-2026'!$K:$K,"Scopus/WoS Journals",'2024 -2025-2026'!$G:$G,"2024")</f>
        <v>0</v>
      </c>
      <c r="F99" s="57">
        <f>COUNTIFS('2024 -2025-2026'!$M:$M,B99,'2024 -2025-2026'!$K:$K,"Scopus/WoS Conference/Book Chapter/Others", '2024 -2025-2026'!$G:$G,"2024")</f>
        <v>16</v>
      </c>
      <c r="G99" s="54">
        <f>COUNTIFS('2024 -2025-2026'!$M:$M,B99,'2024 -2025-2026'!$K:$K,"Student Publication",'2024 -2025-2026'!$G:$G,"2024")</f>
        <v>0</v>
      </c>
      <c r="H99" s="54">
        <f t="shared" si="2"/>
        <v>24</v>
      </c>
      <c r="I99" s="54">
        <f t="shared" si="3"/>
        <v>24</v>
      </c>
    </row>
    <row r="100" spans="1:12" ht="15.75" customHeight="1" x14ac:dyDescent="0.2">
      <c r="A100" s="57">
        <v>99</v>
      </c>
      <c r="B100" s="58" t="s">
        <v>490</v>
      </c>
      <c r="C100" s="57" t="s">
        <v>56</v>
      </c>
      <c r="D100" s="57">
        <f>COUNTIFS('2024 -2025-2026'!$M:$M,B100,'2024 -2025-2026'!$K:$K,"SCI",'2024 -2025-2026'!$G:$G,"2024")</f>
        <v>4</v>
      </c>
      <c r="E100" s="57">
        <f>COUNTIFS('2024 -2025-2026'!$M:$M,B100,'2024 -2025-2026'!$K:$K,"Scopus/WoS Journals",'2024 -2025-2026'!$G:$G,"2024")</f>
        <v>1</v>
      </c>
      <c r="F100" s="57">
        <f>COUNTIFS('2024 -2025-2026'!$M:$M,B100,'2024 -2025-2026'!$K:$K,"Scopus/WoS Conference/Book Chapter/Others", '2024 -2025-2026'!$G:$G,"2024")</f>
        <v>0</v>
      </c>
      <c r="G100" s="54">
        <f>COUNTIFS('2024 -2025-2026'!$M:$M,B100,'2024 -2025-2026'!$K:$K,"Student Publication",'2024 -2025-2026'!$G:$G,"2024")</f>
        <v>1</v>
      </c>
      <c r="H100" s="54">
        <f t="shared" si="2"/>
        <v>6</v>
      </c>
      <c r="I100" s="54">
        <f t="shared" si="3"/>
        <v>5</v>
      </c>
    </row>
    <row r="101" spans="1:12" ht="15.75" customHeight="1" x14ac:dyDescent="0.2">
      <c r="A101" s="57">
        <v>100</v>
      </c>
      <c r="B101" s="58" t="s">
        <v>2431</v>
      </c>
      <c r="C101" s="57" t="s">
        <v>56</v>
      </c>
      <c r="D101" s="57">
        <f>COUNTIFS('2024 -2025-2026'!$M:$M,B101,'2024 -2025-2026'!$K:$K,"SCI",'2024 -2025-2026'!$G:$G,"2024")</f>
        <v>0</v>
      </c>
      <c r="E101" s="57">
        <f>COUNTIFS('2024 -2025-2026'!$M:$M,B101,'2024 -2025-2026'!$K:$K,"Scopus/WoS Journals",'2024 -2025-2026'!$G:$G,"2024")</f>
        <v>0</v>
      </c>
      <c r="F101" s="57">
        <f>COUNTIFS('2024 -2025-2026'!$M:$M,B101,'2024 -2025-2026'!$K:$K,"Scopus/WoS Conference/Book Chapter/Others", '2024 -2025-2026'!$G:$G,"2024")</f>
        <v>2</v>
      </c>
      <c r="G101" s="54">
        <f>COUNTIFS('2024 -2025-2026'!$M:$M,B101,'2024 -2025-2026'!$K:$K,"Student Publication",'2024 -2025-2026'!$G:$G,"2024")</f>
        <v>2</v>
      </c>
      <c r="H101" s="54">
        <f t="shared" si="2"/>
        <v>4</v>
      </c>
      <c r="I101" s="54">
        <f t="shared" si="3"/>
        <v>2</v>
      </c>
    </row>
    <row r="102" spans="1:12" ht="15.75" customHeight="1" x14ac:dyDescent="0.2">
      <c r="A102" s="57">
        <v>101</v>
      </c>
      <c r="B102" s="58" t="s">
        <v>459</v>
      </c>
      <c r="C102" s="57" t="s">
        <v>56</v>
      </c>
      <c r="D102" s="57">
        <f>COUNTIFS('2024 -2025-2026'!$M:$M,B102,'2024 -2025-2026'!$K:$K,"SCI",'2024 -2025-2026'!$G:$G,"2024")</f>
        <v>3</v>
      </c>
      <c r="E102" s="57">
        <f>COUNTIFS('2024 -2025-2026'!$M:$M,B102,'2024 -2025-2026'!$K:$K,"Scopus/WoS Journals",'2024 -2025-2026'!$G:$G,"2024")</f>
        <v>0</v>
      </c>
      <c r="F102" s="57">
        <f>COUNTIFS('2024 -2025-2026'!$M:$M,B102,'2024 -2025-2026'!$K:$K,"Scopus/WoS Conference/Book Chapter/Others", '2024 -2025-2026'!$G:$G,"2024")</f>
        <v>3</v>
      </c>
      <c r="G102" s="54">
        <f>COUNTIFS('2024 -2025-2026'!$M:$M,B102,'2024 -2025-2026'!$K:$K,"Student Publication",'2024 -2025-2026'!$G:$G,"2024")</f>
        <v>0</v>
      </c>
      <c r="H102" s="54">
        <f t="shared" si="2"/>
        <v>6</v>
      </c>
      <c r="I102" s="54">
        <f t="shared" si="3"/>
        <v>6</v>
      </c>
    </row>
    <row r="103" spans="1:12" ht="15.75" customHeight="1" x14ac:dyDescent="0.2">
      <c r="A103" s="57">
        <v>102</v>
      </c>
      <c r="B103" s="58" t="s">
        <v>7880</v>
      </c>
      <c r="C103" s="66" t="s">
        <v>725</v>
      </c>
      <c r="D103" s="57">
        <f>COUNTIFS('2024 -2025-2026'!$M:$M,B103,'2024 -2025-2026'!$K:$K,"SCI",'2024 -2025-2026'!$G:$G,"2024")</f>
        <v>1</v>
      </c>
      <c r="E103" s="57">
        <f>COUNTIFS('2024 -2025-2026'!$M:$M,B103,'2024 -2025-2026'!$K:$K,"Scopus/WoS Journals",'2024 -2025-2026'!$G:$G,"2024")</f>
        <v>0</v>
      </c>
      <c r="F103" s="57">
        <f>COUNTIFS('2024 -2025-2026'!$M:$M,B103,'2024 -2025-2026'!$K:$K,"Scopus/WoS Conference/Book Chapter/Others", '2024 -2025-2026'!$G:$G,"2024")</f>
        <v>0</v>
      </c>
      <c r="G103" s="54">
        <f>COUNTIFS('2024 -2025-2026'!$M:$M,B103,'2024 -2025-2026'!$K:$K,"Student Publication",'2024 -2025-2026'!$G:$G,"2024")</f>
        <v>0</v>
      </c>
      <c r="H103" s="54">
        <f t="shared" si="2"/>
        <v>1</v>
      </c>
      <c r="I103" s="54">
        <f t="shared" si="3"/>
        <v>1</v>
      </c>
    </row>
    <row r="104" spans="1:12" ht="15.75" customHeight="1" x14ac:dyDescent="0.2">
      <c r="A104" s="57">
        <v>103</v>
      </c>
      <c r="B104" s="58" t="s">
        <v>279</v>
      </c>
      <c r="C104" s="57" t="s">
        <v>56</v>
      </c>
      <c r="D104" s="57">
        <f>COUNTIFS('2024 -2025-2026'!$M:$M,B104,'2024 -2025-2026'!$K:$K,"SCI",'2024 -2025-2026'!$G:$G,"2024")</f>
        <v>5</v>
      </c>
      <c r="E104" s="57">
        <f>COUNTIFS('2024 -2025-2026'!$M:$M,B104,'2024 -2025-2026'!$K:$K,"Scopus/WoS Journals",'2024 -2025-2026'!$G:$G,"2024")</f>
        <v>0</v>
      </c>
      <c r="F104" s="57">
        <f>COUNTIFS('2024 -2025-2026'!$M:$M,B104,'2024 -2025-2026'!$K:$K,"Scopus/WoS Conference/Book Chapter/Others", '2024 -2025-2026'!$G:$G,"2024")</f>
        <v>6</v>
      </c>
      <c r="G104" s="54">
        <f>COUNTIFS('2024 -2025-2026'!$M:$M,B104,'2024 -2025-2026'!$K:$K,"Student Publication",'2024 -2025-2026'!$G:$G,"2024")</f>
        <v>0</v>
      </c>
      <c r="H104" s="54">
        <f t="shared" si="2"/>
        <v>11</v>
      </c>
      <c r="I104" s="54">
        <f t="shared" si="3"/>
        <v>11</v>
      </c>
    </row>
    <row r="105" spans="1:12" ht="15.75" customHeight="1" x14ac:dyDescent="0.2">
      <c r="A105" s="57">
        <v>104</v>
      </c>
      <c r="B105" s="58" t="s">
        <v>4937</v>
      </c>
      <c r="C105" s="66" t="s">
        <v>725</v>
      </c>
      <c r="D105" s="57">
        <f>COUNTIFS('2024 -2025-2026'!$M:$M,B105,'2024 -2025-2026'!$K:$K,"SCI",'2024 -2025-2026'!$G:$G,"2024")</f>
        <v>0</v>
      </c>
      <c r="E105" s="57">
        <f>COUNTIFS('2024 -2025-2026'!$M:$M,B105,'2024 -2025-2026'!$K:$K,"Scopus/WoS Journals",'2024 -2025-2026'!$G:$G,"2024")</f>
        <v>0</v>
      </c>
      <c r="F105" s="57">
        <f>COUNTIFS('2024 -2025-2026'!$M:$M,B105,'2024 -2025-2026'!$K:$K,"Scopus/WoS Conference/Book Chapter/Others", '2024 -2025-2026'!$G:$G,"2024")</f>
        <v>0</v>
      </c>
      <c r="G105" s="54">
        <f>COUNTIFS('2024 -2025-2026'!$M:$M,B105,'2024 -2025-2026'!$K:$K,"Student Publication",'2024 -2025-2026'!$G:$G,"2024")</f>
        <v>0</v>
      </c>
      <c r="H105" s="54">
        <f t="shared" si="2"/>
        <v>0</v>
      </c>
      <c r="I105" s="54">
        <f t="shared" si="3"/>
        <v>0</v>
      </c>
    </row>
    <row r="106" spans="1:12" ht="15.75" customHeight="1" x14ac:dyDescent="0.2">
      <c r="A106" s="57">
        <v>105</v>
      </c>
      <c r="B106" s="58" t="s">
        <v>6729</v>
      </c>
      <c r="C106" s="57" t="s">
        <v>56</v>
      </c>
      <c r="D106" s="57">
        <f>COUNTIFS('2024 -2025-2026'!$M:$M,B106,'2024 -2025-2026'!$K:$K,"SCI",'2024 -2025-2026'!$G:$G,"2024")</f>
        <v>0</v>
      </c>
      <c r="E106" s="57">
        <f>COUNTIFS('2024 -2025-2026'!$M:$M,B106,'2024 -2025-2026'!$K:$K,"Scopus/WoS Journals",'2024 -2025-2026'!$G:$G,"2024")</f>
        <v>0</v>
      </c>
      <c r="F106" s="57">
        <f>COUNTIFS('2024 -2025-2026'!$M:$M,B106,'2024 -2025-2026'!$K:$K,"Scopus/WoS Conference/Book Chapter/Others", '2024 -2025-2026'!$G:$G,"2024")</f>
        <v>0</v>
      </c>
      <c r="G106" s="54">
        <f>COUNTIFS('2024 -2025-2026'!$M:$M,B106,'2024 -2025-2026'!$K:$K,"Student Publication",'2024 -2025-2026'!$G:$G,"2024")</f>
        <v>2</v>
      </c>
      <c r="H106" s="54">
        <f t="shared" si="2"/>
        <v>2</v>
      </c>
      <c r="I106" s="54">
        <f t="shared" si="3"/>
        <v>0</v>
      </c>
    </row>
    <row r="107" spans="1:12" ht="15.75" customHeight="1" x14ac:dyDescent="0.2">
      <c r="A107" s="57">
        <v>106</v>
      </c>
      <c r="B107" s="58" t="s">
        <v>2163</v>
      </c>
      <c r="C107" s="57" t="s">
        <v>56</v>
      </c>
      <c r="D107" s="57">
        <f>COUNTIFS('2024 -2025-2026'!$M:$M,B107,'2024 -2025-2026'!$K:$K,"SCI",'2024 -2025-2026'!$G:$G,"2024")</f>
        <v>23</v>
      </c>
      <c r="E107" s="57">
        <f>COUNTIFS('2024 -2025-2026'!$M:$M,B107,'2024 -2025-2026'!$K:$K,"Scopus/WoS Journals",'2024 -2025-2026'!$G:$G,"2024")</f>
        <v>0</v>
      </c>
      <c r="F107" s="57">
        <f>COUNTIFS('2024 -2025-2026'!$M:$M,B107,'2024 -2025-2026'!$K:$K,"Scopus/WoS Conference/Book Chapter/Others", '2024 -2025-2026'!$G:$G,"2024")</f>
        <v>14</v>
      </c>
      <c r="G107" s="54">
        <f>COUNTIFS('2024 -2025-2026'!$M:$M,B107,'2024 -2025-2026'!$K:$K,"Student Publication",'2024 -2025-2026'!$G:$G,"2024")</f>
        <v>2</v>
      </c>
      <c r="H107" s="54">
        <f t="shared" si="2"/>
        <v>39</v>
      </c>
      <c r="I107" s="54">
        <f t="shared" si="3"/>
        <v>37</v>
      </c>
    </row>
    <row r="108" spans="1:12" ht="15.75" customHeight="1" x14ac:dyDescent="0.2">
      <c r="A108" s="57">
        <v>107</v>
      </c>
      <c r="B108" s="58" t="s">
        <v>7310</v>
      </c>
      <c r="C108" s="57" t="s">
        <v>56</v>
      </c>
      <c r="D108" s="57">
        <f>COUNTIFS('2024 -2025-2026'!$M:$M,B108,'2024 -2025-2026'!$K:$K,"SCI",'2024 -2025-2026'!$G:$G,"2024")</f>
        <v>1</v>
      </c>
      <c r="E108" s="57">
        <f>COUNTIFS('2024 -2025-2026'!$M:$M,B108,'2024 -2025-2026'!$K:$K,"Scopus/WoS Journals",'2024 -2025-2026'!$G:$G,"2024")</f>
        <v>0</v>
      </c>
      <c r="F108" s="57">
        <f>COUNTIFS('2024 -2025-2026'!$M:$M,B108,'2024 -2025-2026'!$K:$K,"Scopus/WoS Conference/Book Chapter/Others", '2024 -2025-2026'!$G:$G,"2024")</f>
        <v>2</v>
      </c>
      <c r="G108" s="54">
        <f>COUNTIFS('2024 -2025-2026'!$M:$M,B108,'2024 -2025-2026'!$K:$K,"Student Publication",'2024 -2025-2026'!$G:$G,"2024")</f>
        <v>0</v>
      </c>
      <c r="H108" s="54">
        <f t="shared" si="2"/>
        <v>3</v>
      </c>
      <c r="I108" s="54">
        <f t="shared" si="3"/>
        <v>3</v>
      </c>
      <c r="K108" s="74"/>
      <c r="L108" s="74"/>
    </row>
    <row r="109" spans="1:12" ht="15.75" customHeight="1" x14ac:dyDescent="0.2">
      <c r="A109" s="57">
        <v>108</v>
      </c>
      <c r="B109" s="58" t="s">
        <v>433</v>
      </c>
      <c r="C109" s="66" t="s">
        <v>725</v>
      </c>
      <c r="D109" s="57">
        <f>COUNTIFS('2024 -2025-2026'!$M:$M,B109,'2024 -2025-2026'!$K:$K,"SCI",'2024 -2025-2026'!$G:$G,"2024")</f>
        <v>6</v>
      </c>
      <c r="E109" s="57">
        <f>COUNTIFS('2024 -2025-2026'!$M:$M,B109,'2024 -2025-2026'!$K:$K,"Scopus/WoS Journals",'2024 -2025-2026'!$G:$G,"2024")</f>
        <v>0</v>
      </c>
      <c r="F109" s="57">
        <f>COUNTIFS('2024 -2025-2026'!$M:$M,B109,'2024 -2025-2026'!$K:$K,"Scopus/WoS Conference/Book Chapter/Others", '2024 -2025-2026'!$G:$G,"2024")</f>
        <v>4</v>
      </c>
      <c r="G109" s="54">
        <f>COUNTIFS('2024 -2025-2026'!$M:$M,B109,'2024 -2025-2026'!$K:$K,"Student Publication",'2024 -2025-2026'!$G:$G,"2024")</f>
        <v>0</v>
      </c>
      <c r="H109" s="54">
        <f t="shared" si="2"/>
        <v>10</v>
      </c>
      <c r="I109" s="54">
        <f t="shared" si="3"/>
        <v>10</v>
      </c>
      <c r="K109" s="74"/>
      <c r="L109" s="74"/>
    </row>
    <row r="110" spans="1:12" ht="15.75" customHeight="1" x14ac:dyDescent="0.2">
      <c r="A110" s="57">
        <v>109</v>
      </c>
      <c r="B110" s="58" t="s">
        <v>2624</v>
      </c>
      <c r="C110" s="57" t="s">
        <v>56</v>
      </c>
      <c r="D110" s="57">
        <f>COUNTIFS('2024 -2025-2026'!$M:$M,B110,'2024 -2025-2026'!$K:$K,"SCI",'2024 -2025-2026'!$G:$G,"2024")</f>
        <v>0</v>
      </c>
      <c r="E110" s="57">
        <f>COUNTIFS('2024 -2025-2026'!$M:$M,B110,'2024 -2025-2026'!$K:$K,"Scopus/WoS Journals",'2024 -2025-2026'!$G:$G,"2024")</f>
        <v>1</v>
      </c>
      <c r="F110" s="57">
        <f>COUNTIFS('2024 -2025-2026'!$M:$M,B110,'2024 -2025-2026'!$K:$K,"Scopus/WoS Conference/Book Chapter/Others", '2024 -2025-2026'!$G:$G,"2024")</f>
        <v>3</v>
      </c>
      <c r="G110" s="54">
        <f>COUNTIFS('2024 -2025-2026'!$M:$M,B110,'2024 -2025-2026'!$K:$K,"Student Publication",'2024 -2025-2026'!$G:$G,"2024")</f>
        <v>0</v>
      </c>
      <c r="H110" s="54">
        <f t="shared" si="2"/>
        <v>4</v>
      </c>
      <c r="I110" s="54">
        <f t="shared" si="3"/>
        <v>4</v>
      </c>
      <c r="K110" s="74"/>
      <c r="L110" s="74"/>
    </row>
    <row r="111" spans="1:12" ht="15.75" customHeight="1" x14ac:dyDescent="0.2">
      <c r="A111" s="57">
        <v>110</v>
      </c>
      <c r="B111" s="58" t="s">
        <v>3566</v>
      </c>
      <c r="C111" s="57" t="s">
        <v>56</v>
      </c>
      <c r="D111" s="57">
        <f>COUNTIFS('2024 -2025-2026'!$M:$M,B111,'2024 -2025-2026'!$K:$K,"SCI",'2024 -2025-2026'!$G:$G,"2024")</f>
        <v>3</v>
      </c>
      <c r="E111" s="57">
        <f>COUNTIFS('2024 -2025-2026'!$M:$M,B111,'2024 -2025-2026'!$K:$K,"Scopus/WoS Journals",'2024 -2025-2026'!$G:$G,"2024")</f>
        <v>0</v>
      </c>
      <c r="F111" s="57">
        <f>COUNTIFS('2024 -2025-2026'!$M:$M,B111,'2024 -2025-2026'!$K:$K,"Scopus/WoS Conference/Book Chapter/Others", '2024 -2025-2026'!$G:$G,"2024")</f>
        <v>5</v>
      </c>
      <c r="G111" s="54">
        <f>COUNTIFS('2024 -2025-2026'!$M:$M,B111,'2024 -2025-2026'!$K:$K,"Student Publication",'2024 -2025-2026'!$G:$G,"2024")</f>
        <v>1</v>
      </c>
      <c r="H111" s="54">
        <f t="shared" si="2"/>
        <v>9</v>
      </c>
      <c r="I111" s="54">
        <f t="shared" si="3"/>
        <v>8</v>
      </c>
      <c r="K111" s="74"/>
      <c r="L111" s="74"/>
    </row>
    <row r="112" spans="1:12" ht="15.75" customHeight="1" x14ac:dyDescent="0.2">
      <c r="A112" s="57">
        <v>111</v>
      </c>
      <c r="B112" s="58" t="s">
        <v>2445</v>
      </c>
      <c r="C112" s="57" t="s">
        <v>56</v>
      </c>
      <c r="D112" s="57">
        <f>COUNTIFS('2024 -2025-2026'!$M:$M,B112,'2024 -2025-2026'!$K:$K,"SCI",'2024 -2025-2026'!$G:$G,"2024")</f>
        <v>4</v>
      </c>
      <c r="E112" s="57">
        <f>COUNTIFS('2024 -2025-2026'!$M:$M,B112,'2024 -2025-2026'!$K:$K,"Scopus/WoS Journals",'2024 -2025-2026'!$G:$G,"2024")</f>
        <v>0</v>
      </c>
      <c r="F112" s="57">
        <f>COUNTIFS('2024 -2025-2026'!$M:$M,B112,'2024 -2025-2026'!$K:$K,"Scopus/WoS Conference/Book Chapter/Others", '2024 -2025-2026'!$G:$G,"2024")</f>
        <v>5</v>
      </c>
      <c r="G112" s="54">
        <f>COUNTIFS('2024 -2025-2026'!$M:$M,B112,'2024 -2025-2026'!$K:$K,"Student Publication",'2024 -2025-2026'!$G:$G,"2024")</f>
        <v>1</v>
      </c>
      <c r="H112" s="54">
        <f t="shared" si="2"/>
        <v>10</v>
      </c>
      <c r="I112" s="54">
        <f t="shared" si="3"/>
        <v>9</v>
      </c>
      <c r="K112" s="74"/>
      <c r="L112" s="74"/>
    </row>
    <row r="113" spans="1:12" ht="15.75" customHeight="1" x14ac:dyDescent="0.2">
      <c r="A113" s="57">
        <v>112</v>
      </c>
      <c r="B113" s="58" t="s">
        <v>57</v>
      </c>
      <c r="C113" s="57" t="s">
        <v>56</v>
      </c>
      <c r="D113" s="57">
        <f>COUNTIFS('2024 -2025-2026'!$M:$M,B113,'2024 -2025-2026'!$K:$K,"SCI",'2024 -2025-2026'!$G:$G,"2024")</f>
        <v>7</v>
      </c>
      <c r="E113" s="57">
        <f>COUNTIFS('2024 -2025-2026'!$M:$M,B113,'2024 -2025-2026'!$K:$K,"Scopus/WoS Journals",'2024 -2025-2026'!$G:$G,"2024")</f>
        <v>0</v>
      </c>
      <c r="F113" s="57">
        <f>COUNTIFS('2024 -2025-2026'!$M:$M,B113,'2024 -2025-2026'!$K:$K,"Scopus/WoS Conference/Book Chapter/Others", '2024 -2025-2026'!$G:$G,"2024")</f>
        <v>4</v>
      </c>
      <c r="G113" s="54">
        <f>COUNTIFS('2024 -2025-2026'!$M:$M,B113,'2024 -2025-2026'!$K:$K,"Student Publication",'2024 -2025-2026'!$G:$G,"2024")</f>
        <v>0</v>
      </c>
      <c r="H113" s="54">
        <f t="shared" si="2"/>
        <v>11</v>
      </c>
      <c r="I113" s="54">
        <f t="shared" si="3"/>
        <v>11</v>
      </c>
      <c r="K113" s="74"/>
      <c r="L113" s="74"/>
    </row>
    <row r="114" spans="1:12" ht="15.75" customHeight="1" x14ac:dyDescent="0.2">
      <c r="A114" s="57">
        <v>113</v>
      </c>
      <c r="B114" s="58" t="s">
        <v>2505</v>
      </c>
      <c r="C114" s="57" t="s">
        <v>56</v>
      </c>
      <c r="D114" s="57">
        <f>COUNTIFS('2024 -2025-2026'!$M:$M,B114,'2024 -2025-2026'!$K:$K,"SCI",'2024 -2025-2026'!$G:$G,"2024")</f>
        <v>1</v>
      </c>
      <c r="E114" s="57">
        <f>COUNTIFS('2024 -2025-2026'!$M:$M,B114,'2024 -2025-2026'!$K:$K,"Scopus/WoS Journals",'2024 -2025-2026'!$G:$G,"2024")</f>
        <v>0</v>
      </c>
      <c r="F114" s="57">
        <f>COUNTIFS('2024 -2025-2026'!$M:$M,B114,'2024 -2025-2026'!$K:$K,"Scopus/WoS Conference/Book Chapter/Others", '2024 -2025-2026'!$G:$G,"2024")</f>
        <v>1</v>
      </c>
      <c r="G114" s="54">
        <f>COUNTIFS('2024 -2025-2026'!$M:$M,B114,'2024 -2025-2026'!$K:$K,"Student Publication",'2024 -2025-2026'!$G:$G,"2024")</f>
        <v>0</v>
      </c>
      <c r="H114" s="54">
        <f t="shared" si="2"/>
        <v>2</v>
      </c>
      <c r="I114" s="54">
        <f t="shared" si="3"/>
        <v>2</v>
      </c>
    </row>
    <row r="115" spans="1:12" ht="15.75" customHeight="1" x14ac:dyDescent="0.2">
      <c r="A115" s="57">
        <v>114</v>
      </c>
      <c r="B115" s="58" t="s">
        <v>6837</v>
      </c>
      <c r="C115" s="57" t="s">
        <v>56</v>
      </c>
      <c r="D115" s="57">
        <f>COUNTIFS('2024 -2025-2026'!$M:$M,B115,'2024 -2025-2026'!$K:$K,"SCI",'2024 -2025-2026'!$G:$G,"2024")</f>
        <v>1</v>
      </c>
      <c r="E115" s="57">
        <f>COUNTIFS('2024 -2025-2026'!$M:$M,B115,'2024 -2025-2026'!$K:$K,"Scopus/WoS Journals",'2024 -2025-2026'!$G:$G,"2024")</f>
        <v>2</v>
      </c>
      <c r="F115" s="57">
        <f>COUNTIFS('2024 -2025-2026'!$M:$M,B115,'2024 -2025-2026'!$K:$K,"Scopus/WoS Conference/Book Chapter/Others", '2024 -2025-2026'!$G:$G,"2024")</f>
        <v>0</v>
      </c>
      <c r="G115" s="54">
        <f>COUNTIFS('2024 -2025-2026'!$M:$M,B115,'2024 -2025-2026'!$K:$K,"Student Publication",'2024 -2025-2026'!$G:$G,"2024")</f>
        <v>1</v>
      </c>
      <c r="H115" s="54">
        <f t="shared" si="2"/>
        <v>4</v>
      </c>
      <c r="I115" s="54">
        <f t="shared" si="3"/>
        <v>3</v>
      </c>
    </row>
    <row r="116" spans="1:12" ht="15.75" customHeight="1" x14ac:dyDescent="0.2">
      <c r="A116" s="57">
        <v>115</v>
      </c>
      <c r="B116" s="58" t="s">
        <v>4149</v>
      </c>
      <c r="C116" s="57" t="s">
        <v>56</v>
      </c>
      <c r="D116" s="57">
        <f>COUNTIFS('2024 -2025-2026'!$M:$M,B116,'2024 -2025-2026'!$K:$K,"SCI",'2024 -2025-2026'!$G:$G,"2024")</f>
        <v>0</v>
      </c>
      <c r="E116" s="57">
        <f>COUNTIFS('2024 -2025-2026'!$M:$M,B116,'2024 -2025-2026'!$K:$K,"Scopus/WoS Journals",'2024 -2025-2026'!$G:$G,"2024")</f>
        <v>0</v>
      </c>
      <c r="F116" s="57">
        <f>COUNTIFS('2024 -2025-2026'!$M:$M,B116,'2024 -2025-2026'!$K:$K,"Scopus/WoS Conference/Book Chapter/Others", '2024 -2025-2026'!$G:$G,"2024")</f>
        <v>0</v>
      </c>
      <c r="G116" s="54">
        <f>COUNTIFS('2024 -2025-2026'!$M:$M,B116,'2024 -2025-2026'!$K:$K,"Student Publication",'2024 -2025-2026'!$G:$G,"2024")</f>
        <v>0</v>
      </c>
      <c r="H116" s="54">
        <f t="shared" si="2"/>
        <v>0</v>
      </c>
      <c r="I116" s="54">
        <f t="shared" si="3"/>
        <v>0</v>
      </c>
    </row>
    <row r="117" spans="1:12" ht="15.75" customHeight="1" x14ac:dyDescent="0.2">
      <c r="A117" s="57">
        <v>116</v>
      </c>
      <c r="B117" s="58" t="s">
        <v>2274</v>
      </c>
      <c r="C117" s="57" t="s">
        <v>56</v>
      </c>
      <c r="D117" s="57">
        <f>COUNTIFS('2024 -2025-2026'!$M:$M,B117,'2024 -2025-2026'!$K:$K,"SCI",'2024 -2025-2026'!$G:$G,"2024")</f>
        <v>0</v>
      </c>
      <c r="E117" s="57">
        <f>COUNTIFS('2024 -2025-2026'!$M:$M,B117,'2024 -2025-2026'!$K:$K,"Scopus/WoS Journals",'2024 -2025-2026'!$G:$G,"2024")</f>
        <v>0</v>
      </c>
      <c r="F117" s="57">
        <f>COUNTIFS('2024 -2025-2026'!$M:$M,B117,'2024 -2025-2026'!$K:$K,"Scopus/WoS Conference/Book Chapter/Others", '2024 -2025-2026'!$G:$G,"2024")</f>
        <v>4</v>
      </c>
      <c r="G117" s="54">
        <f>COUNTIFS('2024 -2025-2026'!$M:$M,B117,'2024 -2025-2026'!$K:$K,"Student Publication",'2024 -2025-2026'!$G:$G,"2024")</f>
        <v>2</v>
      </c>
      <c r="H117" s="54">
        <f t="shared" si="2"/>
        <v>6</v>
      </c>
      <c r="I117" s="54">
        <f t="shared" si="3"/>
        <v>4</v>
      </c>
    </row>
    <row r="118" spans="1:12" ht="15.75" customHeight="1" x14ac:dyDescent="0.2">
      <c r="A118" s="57">
        <v>117</v>
      </c>
      <c r="B118" s="58" t="s">
        <v>2994</v>
      </c>
      <c r="C118" s="57" t="s">
        <v>56</v>
      </c>
      <c r="D118" s="57">
        <f>COUNTIFS('2024 -2025-2026'!$M:$M,B118,'2024 -2025-2026'!$K:$K,"SCI",'2024 -2025-2026'!$G:$G,"2024")</f>
        <v>9</v>
      </c>
      <c r="E118" s="57">
        <f>COUNTIFS('2024 -2025-2026'!$M:$M,B118,'2024 -2025-2026'!$K:$K,"Scopus/WoS Journals",'2024 -2025-2026'!$G:$G,"2024")</f>
        <v>0</v>
      </c>
      <c r="F118" s="57">
        <f>COUNTIFS('2024 -2025-2026'!$M:$M,B118,'2024 -2025-2026'!$K:$K,"Scopus/WoS Conference/Book Chapter/Others", '2024 -2025-2026'!$G:$G,"2024")</f>
        <v>2</v>
      </c>
      <c r="G118" s="54">
        <f>COUNTIFS('2024 -2025-2026'!$M:$M,B118,'2024 -2025-2026'!$K:$K,"Student Publication",'2024 -2025-2026'!$G:$G,"2024")</f>
        <v>0</v>
      </c>
      <c r="H118" s="54">
        <f t="shared" si="2"/>
        <v>11</v>
      </c>
      <c r="I118" s="54">
        <f t="shared" si="3"/>
        <v>11</v>
      </c>
    </row>
    <row r="119" spans="1:12" ht="15.75" customHeight="1" x14ac:dyDescent="0.2">
      <c r="A119" s="57">
        <v>118</v>
      </c>
      <c r="B119" s="58" t="s">
        <v>13454</v>
      </c>
      <c r="C119" s="57" t="s">
        <v>56</v>
      </c>
      <c r="D119" s="57">
        <f>COUNTIFS('2024 -2025-2026'!$M:$M,B119,'2024 -2025-2026'!$K:$K,"SCI",'2024 -2025-2026'!$G:$G,"2024")</f>
        <v>0</v>
      </c>
      <c r="E119" s="57">
        <f>COUNTIFS('2024 -2025-2026'!$M:$M,B119,'2024 -2025-2026'!$K:$K,"Scopus/WoS Journals",'2024 -2025-2026'!$G:$G,"2024")</f>
        <v>0</v>
      </c>
      <c r="F119" s="57">
        <f>COUNTIFS('2024 -2025-2026'!$M:$M,B119,'2024 -2025-2026'!$K:$K,"Scopus/WoS Conference/Book Chapter/Others", '2024 -2025-2026'!$G:$G,"2024")</f>
        <v>0</v>
      </c>
      <c r="G119" s="54">
        <f>COUNTIFS('2024 -2025-2026'!$M:$M,B119,'2024 -2025-2026'!$K:$K,"Student Publication",'2024 -2025-2026'!$G:$G,"2024")</f>
        <v>0</v>
      </c>
      <c r="H119" s="54">
        <f t="shared" si="2"/>
        <v>0</v>
      </c>
      <c r="I119" s="54">
        <f t="shared" si="3"/>
        <v>0</v>
      </c>
    </row>
    <row r="120" spans="1:12" ht="15.75" customHeight="1" x14ac:dyDescent="0.2">
      <c r="A120" s="57">
        <v>119</v>
      </c>
      <c r="B120" s="58" t="s">
        <v>3023</v>
      </c>
      <c r="C120" s="57" t="s">
        <v>56</v>
      </c>
      <c r="D120" s="57">
        <f>COUNTIFS('2024 -2025-2026'!$M:$M,B120,'2024 -2025-2026'!$K:$K,"SCI",'2024 -2025-2026'!$G:$G,"2024")</f>
        <v>1</v>
      </c>
      <c r="E120" s="57">
        <f>COUNTIFS('2024 -2025-2026'!$M:$M,B120,'2024 -2025-2026'!$K:$K,"Scopus/WoS Journals",'2024 -2025-2026'!$G:$G,"2024")</f>
        <v>1</v>
      </c>
      <c r="F120" s="57">
        <f>COUNTIFS('2024 -2025-2026'!$M:$M,B120,'2024 -2025-2026'!$K:$K,"Scopus/WoS Conference/Book Chapter/Others", '2024 -2025-2026'!$G:$G,"2024")</f>
        <v>4</v>
      </c>
      <c r="G120" s="54">
        <f>COUNTIFS('2024 -2025-2026'!$M:$M,B120,'2024 -2025-2026'!$K:$K,"Student Publication",'2024 -2025-2026'!$G:$G,"2024")</f>
        <v>1</v>
      </c>
      <c r="H120" s="54">
        <f t="shared" si="2"/>
        <v>7</v>
      </c>
      <c r="I120" s="54">
        <f t="shared" si="3"/>
        <v>6</v>
      </c>
    </row>
    <row r="121" spans="1:12" ht="15.75" customHeight="1" x14ac:dyDescent="0.2">
      <c r="A121" s="57">
        <v>120</v>
      </c>
      <c r="B121" s="58" t="s">
        <v>2407</v>
      </c>
      <c r="C121" s="57" t="s">
        <v>56</v>
      </c>
      <c r="D121" s="57">
        <f>COUNTIFS('2024 -2025-2026'!$M:$M,B121,'2024 -2025-2026'!$K:$K,"SCI",'2024 -2025-2026'!$G:$G,"2024")</f>
        <v>1</v>
      </c>
      <c r="E121" s="57">
        <f>COUNTIFS('2024 -2025-2026'!$M:$M,B121,'2024 -2025-2026'!$K:$K,"Scopus/WoS Journals",'2024 -2025-2026'!$G:$G,"2024")</f>
        <v>0</v>
      </c>
      <c r="F121" s="57">
        <f>COUNTIFS('2024 -2025-2026'!$M:$M,B121,'2024 -2025-2026'!$K:$K,"Scopus/WoS Conference/Book Chapter/Others", '2024 -2025-2026'!$G:$G,"2024")</f>
        <v>9</v>
      </c>
      <c r="G121" s="54">
        <f>COUNTIFS('2024 -2025-2026'!$M:$M,B121,'2024 -2025-2026'!$K:$K,"Student Publication",'2024 -2025-2026'!$G:$G,"2024")</f>
        <v>1</v>
      </c>
      <c r="H121" s="54">
        <f t="shared" si="2"/>
        <v>11</v>
      </c>
      <c r="I121" s="54">
        <f t="shared" si="3"/>
        <v>10</v>
      </c>
    </row>
    <row r="122" spans="1:12" ht="15.75" customHeight="1" x14ac:dyDescent="0.2">
      <c r="A122" s="57">
        <v>121</v>
      </c>
      <c r="B122" s="67" t="s">
        <v>62</v>
      </c>
      <c r="C122" s="57" t="s">
        <v>56</v>
      </c>
      <c r="D122" s="57">
        <f>COUNTIFS('2024 -2025-2026'!$M:$M,B122,'2024 -2025-2026'!$K:$K,"SCI",'2024 -2025-2026'!$G:$G,"2024")</f>
        <v>0</v>
      </c>
      <c r="E122" s="57">
        <f>COUNTIFS('2024 -2025-2026'!$M:$M,B122,'2024 -2025-2026'!$K:$K,"Scopus/WoS Journals",'2024 -2025-2026'!$G:$G,"2024")</f>
        <v>0</v>
      </c>
      <c r="F122" s="57">
        <f>COUNTIFS('2024 -2025-2026'!$M:$M,B122,'2024 -2025-2026'!$K:$K,"Scopus/WoS Conference/Book Chapter/Others", '2024 -2025-2026'!$G:$G,"2024")</f>
        <v>4</v>
      </c>
      <c r="G122" s="54">
        <f>COUNTIFS('2024 -2025-2026'!$M:$M,B122,'2024 -2025-2026'!$K:$K,"Student Publication",'2024 -2025-2026'!$G:$G,"2024")</f>
        <v>0</v>
      </c>
      <c r="H122" s="54">
        <f t="shared" si="2"/>
        <v>4</v>
      </c>
      <c r="I122" s="54">
        <f t="shared" si="3"/>
        <v>4</v>
      </c>
    </row>
    <row r="123" spans="1:12" ht="15.75" customHeight="1" x14ac:dyDescent="0.2">
      <c r="A123" s="57">
        <v>122</v>
      </c>
      <c r="B123" s="58" t="s">
        <v>3157</v>
      </c>
      <c r="C123" s="57" t="s">
        <v>56</v>
      </c>
      <c r="D123" s="57">
        <f>COUNTIFS('2024 -2025-2026'!$M:$M,B123,'2024 -2025-2026'!$K:$K,"SCI",'2024 -2025-2026'!$G:$G,"2024")</f>
        <v>0</v>
      </c>
      <c r="E123" s="57">
        <f>COUNTIFS('2024 -2025-2026'!$M:$M,B123,'2024 -2025-2026'!$K:$K,"Scopus/WoS Journals",'2024 -2025-2026'!$G:$G,"2024")</f>
        <v>1</v>
      </c>
      <c r="F123" s="57">
        <f>COUNTIFS('2024 -2025-2026'!$M:$M,B123,'2024 -2025-2026'!$K:$K,"Scopus/WoS Conference/Book Chapter/Others", '2024 -2025-2026'!$G:$G,"2024")</f>
        <v>1</v>
      </c>
      <c r="G123" s="54">
        <f>COUNTIFS('2024 -2025-2026'!$M:$M,B123,'2024 -2025-2026'!$K:$K,"Student Publication",'2024 -2025-2026'!$G:$G,"2024")</f>
        <v>1</v>
      </c>
      <c r="H123" s="54">
        <f t="shared" si="2"/>
        <v>3</v>
      </c>
      <c r="I123" s="54">
        <f t="shared" si="3"/>
        <v>2</v>
      </c>
    </row>
    <row r="124" spans="1:12" ht="15.75" customHeight="1" x14ac:dyDescent="0.2">
      <c r="A124" s="57">
        <v>123</v>
      </c>
      <c r="B124" s="58" t="s">
        <v>3100</v>
      </c>
      <c r="C124" s="57" t="s">
        <v>56</v>
      </c>
      <c r="D124" s="57">
        <f>COUNTIFS('2024 -2025-2026'!$M:$M,B124,'2024 -2025-2026'!$K:$K,"SCI",'2024 -2025-2026'!$G:$G,"2024")</f>
        <v>1</v>
      </c>
      <c r="E124" s="57">
        <f>COUNTIFS('2024 -2025-2026'!$M:$M,B124,'2024 -2025-2026'!$K:$K,"Scopus/WoS Journals",'2024 -2025-2026'!$G:$G,"2024")</f>
        <v>1</v>
      </c>
      <c r="F124" s="57">
        <f>COUNTIFS('2024 -2025-2026'!$M:$M,B124,'2024 -2025-2026'!$K:$K,"Scopus/WoS Conference/Book Chapter/Others", '2024 -2025-2026'!$G:$G,"2024")</f>
        <v>2</v>
      </c>
      <c r="G124" s="54">
        <f>COUNTIFS('2024 -2025-2026'!$M:$M,B124,'2024 -2025-2026'!$K:$K,"Student Publication",'2024 -2025-2026'!$G:$G,"2024")</f>
        <v>0</v>
      </c>
      <c r="H124" s="54">
        <f t="shared" si="2"/>
        <v>4</v>
      </c>
      <c r="I124" s="54">
        <f t="shared" si="3"/>
        <v>4</v>
      </c>
    </row>
    <row r="125" spans="1:12" ht="15.75" customHeight="1" x14ac:dyDescent="0.2">
      <c r="A125" s="57">
        <v>124</v>
      </c>
      <c r="B125" s="58" t="s">
        <v>4968</v>
      </c>
      <c r="C125" s="57" t="s">
        <v>56</v>
      </c>
      <c r="D125" s="57">
        <f>COUNTIFS('2024 -2025-2026'!$M:$M,B125,'2024 -2025-2026'!$K:$K,"SCI",'2024 -2025-2026'!$G:$G,"2024")</f>
        <v>0</v>
      </c>
      <c r="E125" s="57">
        <f>COUNTIFS('2024 -2025-2026'!$M:$M,B125,'2024 -2025-2026'!$K:$K,"Scopus/WoS Journals",'2024 -2025-2026'!$G:$G,"2024")</f>
        <v>0</v>
      </c>
      <c r="F125" s="57">
        <f>COUNTIFS('2024 -2025-2026'!$M:$M,B125,'2024 -2025-2026'!$K:$K,"Scopus/WoS Conference/Book Chapter/Others", '2024 -2025-2026'!$G:$G,"2024")</f>
        <v>2</v>
      </c>
      <c r="G125" s="54">
        <f>COUNTIFS('2024 -2025-2026'!$M:$M,B125,'2024 -2025-2026'!$K:$K,"Student Publication",'2024 -2025-2026'!$G:$G,"2024")</f>
        <v>0</v>
      </c>
      <c r="H125" s="54">
        <f t="shared" si="2"/>
        <v>2</v>
      </c>
      <c r="I125" s="54">
        <f t="shared" si="3"/>
        <v>2</v>
      </c>
    </row>
    <row r="126" spans="1:12" ht="15.75" customHeight="1" x14ac:dyDescent="0.2">
      <c r="A126" s="57">
        <v>125</v>
      </c>
      <c r="B126" s="58" t="s">
        <v>3054</v>
      </c>
      <c r="C126" s="57" t="s">
        <v>56</v>
      </c>
      <c r="D126" s="57">
        <f>COUNTIFS('2024 -2025-2026'!$M:$M,B126,'2024 -2025-2026'!$K:$K,"SCI",'2024 -2025-2026'!$G:$G,"2024")</f>
        <v>1</v>
      </c>
      <c r="E126" s="57">
        <f>COUNTIFS('2024 -2025-2026'!$M:$M,B126,'2024 -2025-2026'!$K:$K,"Scopus/WoS Journals",'2024 -2025-2026'!$G:$G,"2024")</f>
        <v>1</v>
      </c>
      <c r="F126" s="57">
        <f>COUNTIFS('2024 -2025-2026'!$M:$M,B126,'2024 -2025-2026'!$K:$K,"Scopus/WoS Conference/Book Chapter/Others", '2024 -2025-2026'!$G:$G,"2024")</f>
        <v>2</v>
      </c>
      <c r="G126" s="54">
        <f>COUNTIFS('2024 -2025-2026'!$M:$M,B126,'2024 -2025-2026'!$K:$K,"Student Publication",'2024 -2025-2026'!$G:$G,"2024")</f>
        <v>1</v>
      </c>
      <c r="H126" s="54">
        <f t="shared" si="2"/>
        <v>5</v>
      </c>
      <c r="I126" s="54">
        <f t="shared" si="3"/>
        <v>4</v>
      </c>
    </row>
    <row r="127" spans="1:12" ht="15.75" customHeight="1" x14ac:dyDescent="0.2">
      <c r="A127" s="57">
        <v>126</v>
      </c>
      <c r="B127" s="58" t="s">
        <v>3059</v>
      </c>
      <c r="C127" s="57" t="s">
        <v>56</v>
      </c>
      <c r="D127" s="57">
        <f>COUNTIFS('2024 -2025-2026'!$M:$M,B127,'2024 -2025-2026'!$K:$K,"SCI",'2024 -2025-2026'!$G:$G,"2024")</f>
        <v>0</v>
      </c>
      <c r="E127" s="57">
        <f>COUNTIFS('2024 -2025-2026'!$M:$M,B127,'2024 -2025-2026'!$K:$K,"Scopus/WoS Journals",'2024 -2025-2026'!$G:$G,"2024")</f>
        <v>0</v>
      </c>
      <c r="F127" s="57">
        <f>COUNTIFS('2024 -2025-2026'!$M:$M,B127,'2024 -2025-2026'!$K:$K,"Scopus/WoS Conference/Book Chapter/Others", '2024 -2025-2026'!$G:$G,"2024")</f>
        <v>2</v>
      </c>
      <c r="G127" s="54">
        <f>COUNTIFS('2024 -2025-2026'!$M:$M,B127,'2024 -2025-2026'!$K:$K,"Student Publication",'2024 -2025-2026'!$G:$G,"2024")</f>
        <v>0</v>
      </c>
      <c r="H127" s="54">
        <f t="shared" si="2"/>
        <v>2</v>
      </c>
      <c r="I127" s="54">
        <f t="shared" si="3"/>
        <v>2</v>
      </c>
    </row>
    <row r="128" spans="1:12" ht="15.75" customHeight="1" x14ac:dyDescent="0.2">
      <c r="A128" s="57">
        <v>127</v>
      </c>
      <c r="B128" s="58" t="s">
        <v>3645</v>
      </c>
      <c r="C128" s="57" t="s">
        <v>56</v>
      </c>
      <c r="D128" s="57">
        <f>COUNTIFS('2024 -2025-2026'!$M:$M,B128,'2024 -2025-2026'!$K:$K,"SCI",'2024 -2025-2026'!$G:$G,"2024")</f>
        <v>1</v>
      </c>
      <c r="E128" s="57">
        <f>COUNTIFS('2024 -2025-2026'!$M:$M,B128,'2024 -2025-2026'!$K:$K,"Scopus/WoS Journals",'2024 -2025-2026'!$G:$G,"2024")</f>
        <v>1</v>
      </c>
      <c r="F128" s="57">
        <f>COUNTIFS('2024 -2025-2026'!$M:$M,B128,'2024 -2025-2026'!$K:$K,"Scopus/WoS Conference/Book Chapter/Others", '2024 -2025-2026'!$G:$G,"2024")</f>
        <v>0</v>
      </c>
      <c r="G128" s="54">
        <f>COUNTIFS('2024 -2025-2026'!$M:$M,B128,'2024 -2025-2026'!$K:$K,"Student Publication",'2024 -2025-2026'!$G:$G,"2024")</f>
        <v>0</v>
      </c>
      <c r="H128" s="54">
        <f t="shared" si="2"/>
        <v>2</v>
      </c>
      <c r="I128" s="54">
        <f t="shared" si="3"/>
        <v>2</v>
      </c>
    </row>
    <row r="129" spans="1:9" ht="15.75" customHeight="1" x14ac:dyDescent="0.2">
      <c r="A129" s="57">
        <v>128</v>
      </c>
      <c r="B129" s="58" t="s">
        <v>14518</v>
      </c>
      <c r="C129" s="57" t="s">
        <v>56</v>
      </c>
      <c r="D129" s="57">
        <f>COUNTIFS('2024 -2025-2026'!$M:$M,B129,'2024 -2025-2026'!$K:$K,"SCI",'2024 -2025-2026'!$G:$G,"2024")</f>
        <v>0</v>
      </c>
      <c r="E129" s="57">
        <f>COUNTIFS('2024 -2025-2026'!$M:$M,B129,'2024 -2025-2026'!$K:$K,"Scopus/WoS Journals",'2024 -2025-2026'!$G:$G,"2024")</f>
        <v>0</v>
      </c>
      <c r="F129" s="57">
        <f>COUNTIFS('2024 -2025-2026'!$M:$M,B129,'2024 -2025-2026'!$K:$K,"Scopus/WoS Conference/Book Chapter/Others", '2024 -2025-2026'!$G:$G,"2024")</f>
        <v>0</v>
      </c>
      <c r="G129" s="54">
        <f>COUNTIFS('2024 -2025-2026'!$M:$M,B129,'2024 -2025-2026'!$K:$K,"Student Publication",'2024 -2025-2026'!$G:$G,"2024")</f>
        <v>0</v>
      </c>
      <c r="H129" s="54">
        <f t="shared" si="2"/>
        <v>0</v>
      </c>
      <c r="I129" s="54">
        <f t="shared" si="3"/>
        <v>0</v>
      </c>
    </row>
    <row r="130" spans="1:9" ht="15.75" customHeight="1" x14ac:dyDescent="0.2">
      <c r="A130" s="57">
        <v>129</v>
      </c>
      <c r="B130" s="67" t="s">
        <v>2881</v>
      </c>
      <c r="C130" s="57" t="s">
        <v>56</v>
      </c>
      <c r="D130" s="57">
        <f>COUNTIFS('2024 -2025-2026'!$M:$M,B130,'2024 -2025-2026'!$K:$K,"SCI",'2024 -2025-2026'!$G:$G,"2024")</f>
        <v>2</v>
      </c>
      <c r="E130" s="57">
        <f>COUNTIFS('2024 -2025-2026'!$M:$M,B130,'2024 -2025-2026'!$K:$K,"Scopus/WoS Journals",'2024 -2025-2026'!$G:$G,"2024")</f>
        <v>0</v>
      </c>
      <c r="F130" s="57">
        <f>COUNTIFS('2024 -2025-2026'!$M:$M,B130,'2024 -2025-2026'!$K:$K,"Scopus/WoS Conference/Book Chapter/Others", '2024 -2025-2026'!$G:$G,"2024")</f>
        <v>4</v>
      </c>
      <c r="G130" s="54">
        <f>COUNTIFS('2024 -2025-2026'!$M:$M,B130,'2024 -2025-2026'!$K:$K,"Student Publication",'2024 -2025-2026'!$G:$G,"2024")</f>
        <v>3</v>
      </c>
      <c r="H130" s="54">
        <f t="shared" ref="H130:H193" si="4">SUM(D130:G130)</f>
        <v>9</v>
      </c>
      <c r="I130" s="54">
        <f t="shared" ref="I130:I193" si="5">SUM(D130:F130)</f>
        <v>6</v>
      </c>
    </row>
    <row r="131" spans="1:9" ht="15.75" customHeight="1" x14ac:dyDescent="0.2">
      <c r="A131" s="57">
        <v>130</v>
      </c>
      <c r="B131" s="58" t="s">
        <v>3171</v>
      </c>
      <c r="C131" s="57" t="s">
        <v>56</v>
      </c>
      <c r="D131" s="57">
        <f>COUNTIFS('2024 -2025-2026'!$M:$M,B131,'2024 -2025-2026'!$K:$K,"SCI",'2024 -2025-2026'!$G:$G,"2024")</f>
        <v>0</v>
      </c>
      <c r="E131" s="57">
        <f>COUNTIFS('2024 -2025-2026'!$M:$M,B131,'2024 -2025-2026'!$K:$K,"Scopus/WoS Journals",'2024 -2025-2026'!$G:$G,"2024")</f>
        <v>0</v>
      </c>
      <c r="F131" s="57">
        <f>COUNTIFS('2024 -2025-2026'!$M:$M,B131,'2024 -2025-2026'!$K:$K,"Scopus/WoS Conference/Book Chapter/Others", '2024 -2025-2026'!$G:$G,"2024")</f>
        <v>1</v>
      </c>
      <c r="G131" s="54">
        <f>COUNTIFS('2024 -2025-2026'!$M:$M,B131,'2024 -2025-2026'!$K:$K,"Student Publication",'2024 -2025-2026'!$G:$G,"2024")</f>
        <v>0</v>
      </c>
      <c r="H131" s="54">
        <f t="shared" si="4"/>
        <v>1</v>
      </c>
      <c r="I131" s="54">
        <f t="shared" si="5"/>
        <v>1</v>
      </c>
    </row>
    <row r="132" spans="1:9" ht="15.75" customHeight="1" x14ac:dyDescent="0.2">
      <c r="A132" s="57">
        <v>131</v>
      </c>
      <c r="B132" s="58" t="s">
        <v>7957</v>
      </c>
      <c r="C132" s="57" t="s">
        <v>56</v>
      </c>
      <c r="D132" s="57">
        <f>COUNTIFS('2024 -2025-2026'!$M:$M,B132,'2024 -2025-2026'!$K:$K,"SCI",'2024 -2025-2026'!$G:$G,"2024")</f>
        <v>0</v>
      </c>
      <c r="E132" s="57">
        <f>COUNTIFS('2024 -2025-2026'!$M:$M,B132,'2024 -2025-2026'!$K:$K,"Scopus/WoS Journals",'2024 -2025-2026'!$G:$G,"2024")</f>
        <v>0</v>
      </c>
      <c r="F132" s="57">
        <f>COUNTIFS('2024 -2025-2026'!$M:$M,B132,'2024 -2025-2026'!$K:$K,"Scopus/WoS Conference/Book Chapter/Others", '2024 -2025-2026'!$G:$G,"2024")</f>
        <v>2</v>
      </c>
      <c r="G132" s="54">
        <f>COUNTIFS('2024 -2025-2026'!$M:$M,B132,'2024 -2025-2026'!$K:$K,"Student Publication",'2024 -2025-2026'!$G:$G,"2024")</f>
        <v>0</v>
      </c>
      <c r="H132" s="54">
        <f t="shared" si="4"/>
        <v>2</v>
      </c>
      <c r="I132" s="54">
        <f t="shared" si="5"/>
        <v>2</v>
      </c>
    </row>
    <row r="133" spans="1:9" ht="15.75" customHeight="1" x14ac:dyDescent="0.2">
      <c r="A133" s="57">
        <v>132</v>
      </c>
      <c r="B133" s="58" t="s">
        <v>3113</v>
      </c>
      <c r="C133" s="57" t="s">
        <v>56</v>
      </c>
      <c r="D133" s="57">
        <f>COUNTIFS('2024 -2025-2026'!$M:$M,B133,'2024 -2025-2026'!$K:$K,"SCI",'2024 -2025-2026'!$G:$G,"2024")</f>
        <v>0</v>
      </c>
      <c r="E133" s="57">
        <f>COUNTIFS('2024 -2025-2026'!$M:$M,B133,'2024 -2025-2026'!$K:$K,"Scopus/WoS Journals",'2024 -2025-2026'!$G:$G,"2024")</f>
        <v>0</v>
      </c>
      <c r="F133" s="57">
        <f>COUNTIFS('2024 -2025-2026'!$M:$M,B133,'2024 -2025-2026'!$K:$K,"Scopus/WoS Conference/Book Chapter/Others", '2024 -2025-2026'!$G:$G,"2024")</f>
        <v>0</v>
      </c>
      <c r="G133" s="54">
        <f>COUNTIFS('2024 -2025-2026'!$M:$M,B133,'2024 -2025-2026'!$K:$K,"Student Publication",'2024 -2025-2026'!$G:$G,"2024")</f>
        <v>0</v>
      </c>
      <c r="H133" s="54">
        <f t="shared" si="4"/>
        <v>0</v>
      </c>
      <c r="I133" s="54">
        <f t="shared" si="5"/>
        <v>0</v>
      </c>
    </row>
    <row r="134" spans="1:9" ht="15.75" customHeight="1" x14ac:dyDescent="0.2">
      <c r="A134" s="57">
        <v>133</v>
      </c>
      <c r="B134" s="58" t="s">
        <v>3166</v>
      </c>
      <c r="C134" s="57" t="s">
        <v>56</v>
      </c>
      <c r="D134" s="57">
        <f>COUNTIFS('2024 -2025-2026'!$M:$M,B134,'2024 -2025-2026'!$K:$K,"SCI",'2024 -2025-2026'!$G:$G,"2024")</f>
        <v>1</v>
      </c>
      <c r="E134" s="57">
        <f>COUNTIFS('2024 -2025-2026'!$M:$M,B134,'2024 -2025-2026'!$K:$K,"Scopus/WoS Journals",'2024 -2025-2026'!$G:$G,"2024")</f>
        <v>0</v>
      </c>
      <c r="F134" s="57">
        <f>COUNTIFS('2024 -2025-2026'!$M:$M,B134,'2024 -2025-2026'!$K:$K,"Scopus/WoS Conference/Book Chapter/Others", '2024 -2025-2026'!$G:$G,"2024")</f>
        <v>8</v>
      </c>
      <c r="G134" s="54">
        <f>COUNTIFS('2024 -2025-2026'!$M:$M,B134,'2024 -2025-2026'!$K:$K,"Student Publication",'2024 -2025-2026'!$G:$G,"2024")</f>
        <v>0</v>
      </c>
      <c r="H134" s="54">
        <f t="shared" si="4"/>
        <v>9</v>
      </c>
      <c r="I134" s="54">
        <f t="shared" si="5"/>
        <v>9</v>
      </c>
    </row>
    <row r="135" spans="1:9" ht="15.75" customHeight="1" x14ac:dyDescent="0.2">
      <c r="A135" s="57">
        <v>134</v>
      </c>
      <c r="B135" s="58" t="s">
        <v>1800</v>
      </c>
      <c r="C135" s="57" t="s">
        <v>56</v>
      </c>
      <c r="D135" s="57">
        <f>COUNTIFS('2024 -2025-2026'!$M:$M,B135,'2024 -2025-2026'!$K:$K,"SCI",'2024 -2025-2026'!$G:$G,"2024")</f>
        <v>1</v>
      </c>
      <c r="E135" s="57">
        <f>COUNTIFS('2024 -2025-2026'!$M:$M,B135,'2024 -2025-2026'!$K:$K,"Scopus/WoS Journals",'2024 -2025-2026'!$G:$G,"2024")</f>
        <v>0</v>
      </c>
      <c r="F135" s="57">
        <f>COUNTIFS('2024 -2025-2026'!$M:$M,B135,'2024 -2025-2026'!$K:$K,"Scopus/WoS Conference/Book Chapter/Others", '2024 -2025-2026'!$G:$G,"2024")</f>
        <v>1</v>
      </c>
      <c r="G135" s="54">
        <f>COUNTIFS('2024 -2025-2026'!$M:$M,B135,'2024 -2025-2026'!$K:$K,"Student Publication",'2024 -2025-2026'!$G:$G,"2024")</f>
        <v>0</v>
      </c>
      <c r="H135" s="54">
        <f t="shared" si="4"/>
        <v>2</v>
      </c>
      <c r="I135" s="54">
        <f t="shared" si="5"/>
        <v>2</v>
      </c>
    </row>
    <row r="136" spans="1:9" ht="15.75" customHeight="1" x14ac:dyDescent="0.2">
      <c r="A136" s="57">
        <v>135</v>
      </c>
      <c r="B136" s="58" t="s">
        <v>3220</v>
      </c>
      <c r="C136" s="57" t="s">
        <v>56</v>
      </c>
      <c r="D136" s="57">
        <f>COUNTIFS('2024 -2025-2026'!$M:$M,B136,'2024 -2025-2026'!$K:$K,"SCI",'2024 -2025-2026'!$G:$G,"2024")</f>
        <v>0</v>
      </c>
      <c r="E136" s="57">
        <f>COUNTIFS('2024 -2025-2026'!$M:$M,B136,'2024 -2025-2026'!$K:$K,"Scopus/WoS Journals",'2024 -2025-2026'!$G:$G,"2024")</f>
        <v>0</v>
      </c>
      <c r="F136" s="57">
        <f>COUNTIFS('2024 -2025-2026'!$M:$M,B136,'2024 -2025-2026'!$K:$K,"Scopus/WoS Conference/Book Chapter/Others", '2024 -2025-2026'!$G:$G,"2024")</f>
        <v>0</v>
      </c>
      <c r="G136" s="54">
        <f>COUNTIFS('2024 -2025-2026'!$M:$M,B136,'2024 -2025-2026'!$K:$K,"Student Publication",'2024 -2025-2026'!$G:$G,"2024")</f>
        <v>1</v>
      </c>
      <c r="H136" s="54">
        <f t="shared" si="4"/>
        <v>1</v>
      </c>
      <c r="I136" s="54">
        <f t="shared" si="5"/>
        <v>0</v>
      </c>
    </row>
    <row r="137" spans="1:9" ht="15.75" customHeight="1" x14ac:dyDescent="0.2">
      <c r="A137" s="57">
        <v>136</v>
      </c>
      <c r="B137" s="58" t="s">
        <v>2765</v>
      </c>
      <c r="C137" s="57" t="s">
        <v>56</v>
      </c>
      <c r="D137" s="57">
        <f>COUNTIFS('2024 -2025-2026'!$M:$M,B137,'2024 -2025-2026'!$K:$K,"SCI",'2024 -2025-2026'!$G:$G,"2024")</f>
        <v>0</v>
      </c>
      <c r="E137" s="57">
        <f>COUNTIFS('2024 -2025-2026'!$M:$M,B137,'2024 -2025-2026'!$K:$K,"Scopus/WoS Journals",'2024 -2025-2026'!$G:$G,"2024")</f>
        <v>2</v>
      </c>
      <c r="F137" s="57">
        <f>COUNTIFS('2024 -2025-2026'!$M:$M,B137,'2024 -2025-2026'!$K:$K,"Scopus/WoS Conference/Book Chapter/Others", '2024 -2025-2026'!$G:$G,"2024")</f>
        <v>3</v>
      </c>
      <c r="G137" s="54">
        <f>COUNTIFS('2024 -2025-2026'!$M:$M,B137,'2024 -2025-2026'!$K:$K,"Student Publication",'2024 -2025-2026'!$G:$G,"2024")</f>
        <v>1</v>
      </c>
      <c r="H137" s="54">
        <f t="shared" si="4"/>
        <v>6</v>
      </c>
      <c r="I137" s="54">
        <f t="shared" si="5"/>
        <v>5</v>
      </c>
    </row>
    <row r="138" spans="1:9" ht="15.75" customHeight="1" x14ac:dyDescent="0.2">
      <c r="A138" s="57">
        <v>137</v>
      </c>
      <c r="B138" s="58" t="s">
        <v>13321</v>
      </c>
      <c r="C138" s="57" t="s">
        <v>56</v>
      </c>
      <c r="D138" s="57">
        <f>COUNTIFS('2024 -2025-2026'!$M:$M,B138,'2024 -2025-2026'!$K:$K,"SCI",'2024 -2025-2026'!$G:$G,"2024")</f>
        <v>0</v>
      </c>
      <c r="E138" s="57">
        <f>COUNTIFS('2024 -2025-2026'!$M:$M,B138,'2024 -2025-2026'!$K:$K,"Scopus/WoS Journals",'2024 -2025-2026'!$G:$G,"2024")</f>
        <v>0</v>
      </c>
      <c r="F138" s="57">
        <f>COUNTIFS('2024 -2025-2026'!$M:$M,B138,'2024 -2025-2026'!$K:$K,"Scopus/WoS Conference/Book Chapter/Others", '2024 -2025-2026'!$G:$G,"2024")</f>
        <v>0</v>
      </c>
      <c r="G138" s="54">
        <f>COUNTIFS('2024 -2025-2026'!$M:$M,B138,'2024 -2025-2026'!$K:$K,"Student Publication",'2024 -2025-2026'!$G:$G,"2024")</f>
        <v>0</v>
      </c>
      <c r="H138" s="54">
        <f t="shared" si="4"/>
        <v>0</v>
      </c>
      <c r="I138" s="54">
        <f t="shared" si="5"/>
        <v>0</v>
      </c>
    </row>
    <row r="139" spans="1:9" ht="15.75" customHeight="1" x14ac:dyDescent="0.2">
      <c r="A139" s="57">
        <v>138</v>
      </c>
      <c r="B139" s="58" t="s">
        <v>6740</v>
      </c>
      <c r="C139" s="57" t="s">
        <v>56</v>
      </c>
      <c r="D139" s="57">
        <f>COUNTIFS('2024 -2025-2026'!$M:$M,B139,'2024 -2025-2026'!$K:$K,"SCI",'2024 -2025-2026'!$G:$G,"2024")</f>
        <v>1</v>
      </c>
      <c r="E139" s="57">
        <f>COUNTIFS('2024 -2025-2026'!$M:$M,B139,'2024 -2025-2026'!$K:$K,"Scopus/WoS Journals",'2024 -2025-2026'!$G:$G,"2024")</f>
        <v>1</v>
      </c>
      <c r="F139" s="57">
        <f>COUNTIFS('2024 -2025-2026'!$M:$M,B139,'2024 -2025-2026'!$K:$K,"Scopus/WoS Conference/Book Chapter/Others", '2024 -2025-2026'!$G:$G,"2024")</f>
        <v>3</v>
      </c>
      <c r="G139" s="54">
        <f>COUNTIFS('2024 -2025-2026'!$M:$M,B139,'2024 -2025-2026'!$K:$K,"Student Publication",'2024 -2025-2026'!$G:$G,"2024")</f>
        <v>1</v>
      </c>
      <c r="H139" s="54">
        <f t="shared" si="4"/>
        <v>6</v>
      </c>
      <c r="I139" s="54">
        <f t="shared" si="5"/>
        <v>5</v>
      </c>
    </row>
    <row r="140" spans="1:9" ht="15.75" customHeight="1" x14ac:dyDescent="0.2">
      <c r="A140" s="57">
        <v>139</v>
      </c>
      <c r="B140" s="58" t="s">
        <v>5983</v>
      </c>
      <c r="C140" s="57" t="s">
        <v>56</v>
      </c>
      <c r="D140" s="57">
        <f>COUNTIFS('2024 -2025-2026'!$M:$M,B140,'2024 -2025-2026'!$K:$K,"SCI",'2024 -2025-2026'!$G:$G,"2024")</f>
        <v>2</v>
      </c>
      <c r="E140" s="57">
        <f>COUNTIFS('2024 -2025-2026'!$M:$M,B140,'2024 -2025-2026'!$K:$K,"Scopus/WoS Journals",'2024 -2025-2026'!$G:$G,"2024")</f>
        <v>0</v>
      </c>
      <c r="F140" s="57">
        <f>COUNTIFS('2024 -2025-2026'!$M:$M,B140,'2024 -2025-2026'!$K:$K,"Scopus/WoS Conference/Book Chapter/Others", '2024 -2025-2026'!$G:$G,"2024")</f>
        <v>3</v>
      </c>
      <c r="G140" s="54">
        <f>COUNTIFS('2024 -2025-2026'!$M:$M,B140,'2024 -2025-2026'!$K:$K,"Student Publication",'2024 -2025-2026'!$G:$G,"2024")</f>
        <v>0</v>
      </c>
      <c r="H140" s="54">
        <f t="shared" si="4"/>
        <v>5</v>
      </c>
      <c r="I140" s="54">
        <f t="shared" si="5"/>
        <v>5</v>
      </c>
    </row>
    <row r="141" spans="1:9" ht="15.75" customHeight="1" x14ac:dyDescent="0.2">
      <c r="A141" s="57">
        <v>140</v>
      </c>
      <c r="B141" s="58" t="s">
        <v>3189</v>
      </c>
      <c r="C141" s="57" t="s">
        <v>56</v>
      </c>
      <c r="D141" s="57">
        <f>COUNTIFS('2024 -2025-2026'!$M:$M,B141,'2024 -2025-2026'!$K:$K,"SCI",'2024 -2025-2026'!$G:$G,"2024")</f>
        <v>0</v>
      </c>
      <c r="E141" s="57">
        <f>COUNTIFS('2024 -2025-2026'!$M:$M,B141,'2024 -2025-2026'!$K:$K,"Scopus/WoS Journals",'2024 -2025-2026'!$G:$G,"2024")</f>
        <v>1</v>
      </c>
      <c r="F141" s="57">
        <f>COUNTIFS('2024 -2025-2026'!$M:$M,B141,'2024 -2025-2026'!$K:$K,"Scopus/WoS Conference/Book Chapter/Others", '2024 -2025-2026'!$G:$G,"2024")</f>
        <v>2</v>
      </c>
      <c r="G141" s="54">
        <f>COUNTIFS('2024 -2025-2026'!$M:$M,B141,'2024 -2025-2026'!$K:$K,"Student Publication",'2024 -2025-2026'!$G:$G,"2024")</f>
        <v>4</v>
      </c>
      <c r="H141" s="54">
        <f t="shared" si="4"/>
        <v>7</v>
      </c>
      <c r="I141" s="54">
        <f t="shared" si="5"/>
        <v>3</v>
      </c>
    </row>
    <row r="142" spans="1:9" ht="15.75" customHeight="1" x14ac:dyDescent="0.2">
      <c r="A142" s="57">
        <v>141</v>
      </c>
      <c r="B142" s="67" t="s">
        <v>2440</v>
      </c>
      <c r="C142" s="66" t="s">
        <v>725</v>
      </c>
      <c r="D142" s="57">
        <f>COUNTIFS('2024 -2025-2026'!$M:$M,B142,'2024 -2025-2026'!$K:$K,"SCI",'2024 -2025-2026'!$G:$G,"2024")</f>
        <v>2</v>
      </c>
      <c r="E142" s="57">
        <f>COUNTIFS('2024 -2025-2026'!$M:$M,B142,'2024 -2025-2026'!$K:$K,"Scopus/WoS Journals",'2024 -2025-2026'!$G:$G,"2024")</f>
        <v>0</v>
      </c>
      <c r="F142" s="57">
        <f>COUNTIFS('2024 -2025-2026'!$M:$M,B142,'2024 -2025-2026'!$K:$K,"Scopus/WoS Conference/Book Chapter/Others", '2024 -2025-2026'!$G:$G,"2024")</f>
        <v>16</v>
      </c>
      <c r="G142" s="54">
        <f>COUNTIFS('2024 -2025-2026'!$M:$M,B142,'2024 -2025-2026'!$K:$K,"Student Publication",'2024 -2025-2026'!$G:$G,"2024")</f>
        <v>1</v>
      </c>
      <c r="H142" s="54">
        <f t="shared" si="4"/>
        <v>19</v>
      </c>
      <c r="I142" s="54">
        <f t="shared" si="5"/>
        <v>18</v>
      </c>
    </row>
    <row r="143" spans="1:9" ht="15.75" customHeight="1" x14ac:dyDescent="0.2">
      <c r="A143" s="57">
        <v>142</v>
      </c>
      <c r="B143" s="67" t="s">
        <v>14733</v>
      </c>
      <c r="C143" s="57" t="s">
        <v>56</v>
      </c>
      <c r="D143" s="57">
        <f>COUNTIFS('2024 -2025-2026'!$M:$M,B143,'2024 -2025-2026'!$K:$K,"SCI",'2024 -2025-2026'!$G:$G,"2024")</f>
        <v>0</v>
      </c>
      <c r="E143" s="57">
        <f>COUNTIFS('2024 -2025-2026'!$M:$M,B143,'2024 -2025-2026'!$K:$K,"Scopus/WoS Journals",'2024 -2025-2026'!$G:$G,"2024")</f>
        <v>0</v>
      </c>
      <c r="F143" s="57">
        <f>COUNTIFS('2024 -2025-2026'!$M:$M,B143,'2024 -2025-2026'!$K:$K,"Scopus/WoS Conference/Book Chapter/Others", '2024 -2025-2026'!$G:$G,"2024")</f>
        <v>0</v>
      </c>
      <c r="G143" s="54">
        <f>COUNTIFS('2024 -2025-2026'!$M:$M,B143,'2024 -2025-2026'!$K:$K,"Student Publication",'2024 -2025-2026'!$G:$G,"2024")</f>
        <v>0</v>
      </c>
      <c r="H143" s="54">
        <f t="shared" si="4"/>
        <v>0</v>
      </c>
      <c r="I143" s="54">
        <f t="shared" si="5"/>
        <v>0</v>
      </c>
    </row>
    <row r="144" spans="1:9" ht="15.75" customHeight="1" x14ac:dyDescent="0.2">
      <c r="A144" s="57">
        <v>143</v>
      </c>
      <c r="B144" s="67" t="s">
        <v>5215</v>
      </c>
      <c r="C144" s="57" t="s">
        <v>128</v>
      </c>
      <c r="D144" s="57">
        <f>COUNTIFS('2024 -2025-2026'!$M:$M,B144,'2024 -2025-2026'!$K:$K,"SCI",'2024 -2025-2026'!$G:$G,"2024")</f>
        <v>4</v>
      </c>
      <c r="E144" s="57">
        <f>COUNTIFS('2024 -2025-2026'!$M:$M,B144,'2024 -2025-2026'!$K:$K,"Scopus/WoS Journals",'2024 -2025-2026'!$G:$G,"2024")</f>
        <v>1</v>
      </c>
      <c r="F144" s="57">
        <f>COUNTIFS('2024 -2025-2026'!$M:$M,B144,'2024 -2025-2026'!$K:$K,"Scopus/WoS Conference/Book Chapter/Others", '2024 -2025-2026'!$G:$G,"2024")</f>
        <v>5</v>
      </c>
      <c r="G144" s="54">
        <f>COUNTIFS('2024 -2025-2026'!$M:$M,B144,'2024 -2025-2026'!$K:$K,"Student Publication",'2024 -2025-2026'!$G:$G,"2024")</f>
        <v>1</v>
      </c>
      <c r="H144" s="54">
        <f t="shared" si="4"/>
        <v>11</v>
      </c>
      <c r="I144" s="54">
        <f t="shared" si="5"/>
        <v>10</v>
      </c>
    </row>
    <row r="145" spans="1:12" ht="15.75" customHeight="1" x14ac:dyDescent="0.2">
      <c r="A145" s="57">
        <v>144</v>
      </c>
      <c r="B145" s="58" t="s">
        <v>2695</v>
      </c>
      <c r="C145" s="57" t="s">
        <v>128</v>
      </c>
      <c r="D145" s="57">
        <f>COUNTIFS('2024 -2025-2026'!$M:$M,B145,'2024 -2025-2026'!$K:$K,"SCI",'2024 -2025-2026'!$G:$G,"2024")</f>
        <v>1</v>
      </c>
      <c r="E145" s="57">
        <f>COUNTIFS('2024 -2025-2026'!$M:$M,B145,'2024 -2025-2026'!$K:$K,"Scopus/WoS Journals",'2024 -2025-2026'!$G:$G,"2024")</f>
        <v>0</v>
      </c>
      <c r="F145" s="57">
        <f>COUNTIFS('2024 -2025-2026'!$M:$M,B145,'2024 -2025-2026'!$K:$K,"Scopus/WoS Conference/Book Chapter/Others", '2024 -2025-2026'!$G:$G,"2024")</f>
        <v>0</v>
      </c>
      <c r="G145" s="54">
        <f>COUNTIFS('2024 -2025-2026'!$M:$M,B145,'2024 -2025-2026'!$K:$K,"Student Publication",'2024 -2025-2026'!$G:$G,"2024")</f>
        <v>1</v>
      </c>
      <c r="H145" s="54">
        <f t="shared" si="4"/>
        <v>2</v>
      </c>
      <c r="I145" s="54">
        <f t="shared" si="5"/>
        <v>1</v>
      </c>
    </row>
    <row r="146" spans="1:12" ht="15.75" customHeight="1" x14ac:dyDescent="0.2">
      <c r="A146" s="57">
        <v>145</v>
      </c>
      <c r="B146" s="58" t="s">
        <v>14735</v>
      </c>
      <c r="C146" s="57" t="s">
        <v>128</v>
      </c>
      <c r="D146" s="57">
        <f>COUNTIFS('2024 -2025-2026'!$M:$M,B146,'2024 -2025-2026'!$K:$K,"SCI",'2024 -2025-2026'!$G:$G,"2024")</f>
        <v>0</v>
      </c>
      <c r="E146" s="57">
        <f>COUNTIFS('2024 -2025-2026'!$M:$M,B146,'2024 -2025-2026'!$K:$K,"Scopus/WoS Journals",'2024 -2025-2026'!$G:$G,"2024")</f>
        <v>0</v>
      </c>
      <c r="F146" s="57">
        <f>COUNTIFS('2024 -2025-2026'!$M:$M,B146,'2024 -2025-2026'!$K:$K,"Scopus/WoS Conference/Book Chapter/Others", '2024 -2025-2026'!$G:$G,"2024")</f>
        <v>0</v>
      </c>
      <c r="G146" s="54">
        <f>COUNTIFS('2024 -2025-2026'!$M:$M,B146,'2024 -2025-2026'!$K:$K,"Student Publication",'2024 -2025-2026'!$G:$G,"2024")</f>
        <v>0</v>
      </c>
      <c r="H146" s="54">
        <f t="shared" si="4"/>
        <v>0</v>
      </c>
      <c r="I146" s="54">
        <f t="shared" si="5"/>
        <v>0</v>
      </c>
    </row>
    <row r="147" spans="1:12" ht="15.75" customHeight="1" x14ac:dyDescent="0.2">
      <c r="A147" s="57">
        <v>146</v>
      </c>
      <c r="B147" s="58" t="s">
        <v>544</v>
      </c>
      <c r="C147" s="57" t="s">
        <v>128</v>
      </c>
      <c r="D147" s="57">
        <f>COUNTIFS('2024 -2025-2026'!$M:$M,B147,'2024 -2025-2026'!$K:$K,"SCI",'2024 -2025-2026'!$G:$G,"2024")</f>
        <v>3</v>
      </c>
      <c r="E147" s="57">
        <f>COUNTIFS('2024 -2025-2026'!$M:$M,B147,'2024 -2025-2026'!$K:$K,"Scopus/WoS Journals",'2024 -2025-2026'!$G:$G,"2024")</f>
        <v>1</v>
      </c>
      <c r="F147" s="57">
        <f>COUNTIFS('2024 -2025-2026'!$M:$M,B147,'2024 -2025-2026'!$K:$K,"Scopus/WoS Conference/Book Chapter/Others", '2024 -2025-2026'!$G:$G,"2024")</f>
        <v>2</v>
      </c>
      <c r="G147" s="54">
        <f>COUNTIFS('2024 -2025-2026'!$M:$M,B147,'2024 -2025-2026'!$K:$K,"Student Publication",'2024 -2025-2026'!$G:$G,"2024")</f>
        <v>1</v>
      </c>
      <c r="H147" s="54">
        <f t="shared" si="4"/>
        <v>7</v>
      </c>
      <c r="I147" s="54">
        <f t="shared" si="5"/>
        <v>6</v>
      </c>
    </row>
    <row r="148" spans="1:12" ht="15.75" customHeight="1" x14ac:dyDescent="0.2">
      <c r="A148" s="57">
        <v>147</v>
      </c>
      <c r="B148" s="58" t="s">
        <v>2200</v>
      </c>
      <c r="C148" s="57" t="s">
        <v>128</v>
      </c>
      <c r="D148" s="57">
        <f>COUNTIFS('2024 -2025-2026'!$M:$M,B148,'2024 -2025-2026'!$K:$K,"SCI",'2024 -2025-2026'!$G:$G,"2024")</f>
        <v>1</v>
      </c>
      <c r="E148" s="57">
        <f>COUNTIFS('2024 -2025-2026'!$M:$M,B148,'2024 -2025-2026'!$K:$K,"Scopus/WoS Journals",'2024 -2025-2026'!$G:$G,"2024")</f>
        <v>1</v>
      </c>
      <c r="F148" s="57">
        <f>COUNTIFS('2024 -2025-2026'!$M:$M,B148,'2024 -2025-2026'!$K:$K,"Scopus/WoS Conference/Book Chapter/Others", '2024 -2025-2026'!$G:$G,"2024")</f>
        <v>2</v>
      </c>
      <c r="G148" s="54">
        <f>COUNTIFS('2024 -2025-2026'!$M:$M,B148,'2024 -2025-2026'!$K:$K,"Student Publication",'2024 -2025-2026'!$G:$G,"2024")</f>
        <v>7</v>
      </c>
      <c r="H148" s="54">
        <f t="shared" si="4"/>
        <v>11</v>
      </c>
      <c r="I148" s="54">
        <f t="shared" si="5"/>
        <v>4</v>
      </c>
    </row>
    <row r="149" spans="1:12" ht="15.75" customHeight="1" x14ac:dyDescent="0.2">
      <c r="A149" s="57">
        <v>148</v>
      </c>
      <c r="B149" s="58" t="s">
        <v>352</v>
      </c>
      <c r="C149" s="57" t="s">
        <v>128</v>
      </c>
      <c r="D149" s="57">
        <f>COUNTIFS('2024 -2025-2026'!$M:$M,B149,'2024 -2025-2026'!$K:$K,"SCI",'2024 -2025-2026'!$G:$G,"2024")</f>
        <v>0</v>
      </c>
      <c r="E149" s="57">
        <f>COUNTIFS('2024 -2025-2026'!$M:$M,B149,'2024 -2025-2026'!$K:$K,"Scopus/WoS Journals",'2024 -2025-2026'!$G:$G,"2024")</f>
        <v>0</v>
      </c>
      <c r="F149" s="57">
        <f>COUNTIFS('2024 -2025-2026'!$M:$M,B149,'2024 -2025-2026'!$K:$K,"Scopus/WoS Conference/Book Chapter/Others", '2024 -2025-2026'!$G:$G,"2024")</f>
        <v>5</v>
      </c>
      <c r="G149" s="54">
        <f>COUNTIFS('2024 -2025-2026'!$M:$M,B149,'2024 -2025-2026'!$K:$K,"Student Publication",'2024 -2025-2026'!$G:$G,"2024")</f>
        <v>0</v>
      </c>
      <c r="H149" s="54">
        <f t="shared" si="4"/>
        <v>5</v>
      </c>
      <c r="I149" s="54">
        <f t="shared" si="5"/>
        <v>5</v>
      </c>
    </row>
    <row r="150" spans="1:12" ht="15.75" customHeight="1" x14ac:dyDescent="0.2">
      <c r="A150" s="57">
        <v>149</v>
      </c>
      <c r="B150" s="58" t="s">
        <v>3443</v>
      </c>
      <c r="C150" s="57" t="s">
        <v>128</v>
      </c>
      <c r="D150" s="57">
        <f>COUNTIFS('2024 -2025-2026'!$M:$M,B150,'2024 -2025-2026'!$K:$K,"SCI",'2024 -2025-2026'!$G:$G,"2024")</f>
        <v>0</v>
      </c>
      <c r="E150" s="57">
        <f>COUNTIFS('2024 -2025-2026'!$M:$M,B150,'2024 -2025-2026'!$K:$K,"Scopus/WoS Journals",'2024 -2025-2026'!$G:$G,"2024")</f>
        <v>0</v>
      </c>
      <c r="F150" s="57">
        <f>COUNTIFS('2024 -2025-2026'!$M:$M,B150,'2024 -2025-2026'!$K:$K,"Scopus/WoS Conference/Book Chapter/Others", '2024 -2025-2026'!$G:$G,"2024")</f>
        <v>1</v>
      </c>
      <c r="G150" s="54">
        <f>COUNTIFS('2024 -2025-2026'!$M:$M,B150,'2024 -2025-2026'!$K:$K,"Student Publication",'2024 -2025-2026'!$G:$G,"2024")</f>
        <v>1</v>
      </c>
      <c r="H150" s="54">
        <f t="shared" si="4"/>
        <v>2</v>
      </c>
      <c r="I150" s="54">
        <f t="shared" si="5"/>
        <v>1</v>
      </c>
    </row>
    <row r="151" spans="1:12" ht="15.75" customHeight="1" x14ac:dyDescent="0.2">
      <c r="A151" s="57">
        <v>150</v>
      </c>
      <c r="B151" s="58" t="s">
        <v>3430</v>
      </c>
      <c r="C151" s="57" t="s">
        <v>128</v>
      </c>
      <c r="D151" s="57">
        <f>COUNTIFS('2024 -2025-2026'!$M:$M,B151,'2024 -2025-2026'!$K:$K,"SCI",'2024 -2025-2026'!$G:$G,"2024")</f>
        <v>0</v>
      </c>
      <c r="E151" s="57">
        <f>COUNTIFS('2024 -2025-2026'!$M:$M,B151,'2024 -2025-2026'!$K:$K,"Scopus/WoS Journals",'2024 -2025-2026'!$G:$G,"2024")</f>
        <v>0</v>
      </c>
      <c r="F151" s="57">
        <f>COUNTIFS('2024 -2025-2026'!$M:$M,B151,'2024 -2025-2026'!$K:$K,"Scopus/WoS Conference/Book Chapter/Others", '2024 -2025-2026'!$G:$G,"2024")</f>
        <v>0</v>
      </c>
      <c r="G151" s="54">
        <f>COUNTIFS('2024 -2025-2026'!$M:$M,B151,'2024 -2025-2026'!$K:$K,"Student Publication",'2024 -2025-2026'!$G:$G,"2024")</f>
        <v>1</v>
      </c>
      <c r="H151" s="54">
        <f t="shared" si="4"/>
        <v>1</v>
      </c>
      <c r="I151" s="54">
        <f t="shared" si="5"/>
        <v>0</v>
      </c>
    </row>
    <row r="152" spans="1:12" ht="15.75" customHeight="1" x14ac:dyDescent="0.2">
      <c r="A152" s="57">
        <v>151</v>
      </c>
      <c r="B152" s="58" t="s">
        <v>3095</v>
      </c>
      <c r="C152" s="57" t="s">
        <v>128</v>
      </c>
      <c r="D152" s="57">
        <f>COUNTIFS('2024 -2025-2026'!$M:$M,B152,'2024 -2025-2026'!$K:$K,"SCI",'2024 -2025-2026'!$G:$G,"2024")</f>
        <v>0</v>
      </c>
      <c r="E152" s="57">
        <f>COUNTIFS('2024 -2025-2026'!$M:$M,B152,'2024 -2025-2026'!$K:$K,"Scopus/WoS Journals",'2024 -2025-2026'!$G:$G,"2024")</f>
        <v>0</v>
      </c>
      <c r="F152" s="57">
        <f>COUNTIFS('2024 -2025-2026'!$M:$M,B152,'2024 -2025-2026'!$K:$K,"Scopus/WoS Conference/Book Chapter/Others", '2024 -2025-2026'!$G:$G,"2024")</f>
        <v>4</v>
      </c>
      <c r="G152" s="54">
        <f>COUNTIFS('2024 -2025-2026'!$M:$M,B152,'2024 -2025-2026'!$K:$K,"Student Publication",'2024 -2025-2026'!$G:$G,"2024")</f>
        <v>2</v>
      </c>
      <c r="H152" s="54">
        <f t="shared" si="4"/>
        <v>6</v>
      </c>
      <c r="I152" s="54">
        <f t="shared" si="5"/>
        <v>4</v>
      </c>
    </row>
    <row r="153" spans="1:12" ht="15.75" customHeight="1" x14ac:dyDescent="0.2">
      <c r="A153" s="57">
        <v>152</v>
      </c>
      <c r="B153" s="58" t="s">
        <v>469</v>
      </c>
      <c r="C153" s="57" t="s">
        <v>128</v>
      </c>
      <c r="D153" s="57">
        <f>COUNTIFS('2024 -2025-2026'!$M:$M,B153,'2024 -2025-2026'!$K:$K,"SCI",'2024 -2025-2026'!$G:$G,"2024")</f>
        <v>1</v>
      </c>
      <c r="E153" s="57">
        <f>COUNTIFS('2024 -2025-2026'!$M:$M,B153,'2024 -2025-2026'!$K:$K,"Scopus/WoS Journals",'2024 -2025-2026'!$G:$G,"2024")</f>
        <v>2</v>
      </c>
      <c r="F153" s="57">
        <f>COUNTIFS('2024 -2025-2026'!$M:$M,B153,'2024 -2025-2026'!$K:$K,"Scopus/WoS Conference/Book Chapter/Others", '2024 -2025-2026'!$G:$G,"2024")</f>
        <v>1</v>
      </c>
      <c r="G153" s="54">
        <f>COUNTIFS('2024 -2025-2026'!$M:$M,B153,'2024 -2025-2026'!$K:$K,"Student Publication",'2024 -2025-2026'!$G:$G,"2024")</f>
        <v>1</v>
      </c>
      <c r="H153" s="54">
        <f t="shared" si="4"/>
        <v>5</v>
      </c>
      <c r="I153" s="54">
        <f t="shared" si="5"/>
        <v>4</v>
      </c>
    </row>
    <row r="154" spans="1:12" ht="15.75" customHeight="1" x14ac:dyDescent="0.2">
      <c r="A154" s="57">
        <v>153</v>
      </c>
      <c r="B154" s="58" t="s">
        <v>3130</v>
      </c>
      <c r="C154" s="57" t="s">
        <v>128</v>
      </c>
      <c r="D154" s="57">
        <f>COUNTIFS('2024 -2025-2026'!$M:$M,B154,'2024 -2025-2026'!$K:$K,"SCI",'2024 -2025-2026'!$G:$G,"2024")</f>
        <v>0</v>
      </c>
      <c r="E154" s="57">
        <f>COUNTIFS('2024 -2025-2026'!$M:$M,B154,'2024 -2025-2026'!$K:$K,"Scopus/WoS Journals",'2024 -2025-2026'!$G:$G,"2024")</f>
        <v>0</v>
      </c>
      <c r="F154" s="57">
        <f>COUNTIFS('2024 -2025-2026'!$M:$M,B154,'2024 -2025-2026'!$K:$K,"Scopus/WoS Conference/Book Chapter/Others", '2024 -2025-2026'!$G:$G,"2024")</f>
        <v>2</v>
      </c>
      <c r="G154" s="54">
        <f>COUNTIFS('2024 -2025-2026'!$M:$M,B154,'2024 -2025-2026'!$K:$K,"Student Publication",'2024 -2025-2026'!$G:$G,"2024")</f>
        <v>1</v>
      </c>
      <c r="H154" s="54">
        <f t="shared" si="4"/>
        <v>3</v>
      </c>
      <c r="I154" s="54">
        <f t="shared" si="5"/>
        <v>2</v>
      </c>
    </row>
    <row r="155" spans="1:12" ht="15.75" customHeight="1" x14ac:dyDescent="0.2">
      <c r="A155" s="57">
        <v>154</v>
      </c>
      <c r="B155" s="58" t="s">
        <v>3259</v>
      </c>
      <c r="C155" s="57" t="s">
        <v>128</v>
      </c>
      <c r="D155" s="57">
        <f>COUNTIFS('2024 -2025-2026'!$M:$M,B155,'2024 -2025-2026'!$K:$K,"SCI",'2024 -2025-2026'!$G:$G,"2024")</f>
        <v>0</v>
      </c>
      <c r="E155" s="57">
        <f>COUNTIFS('2024 -2025-2026'!$M:$M,B155,'2024 -2025-2026'!$K:$K,"Scopus/WoS Journals",'2024 -2025-2026'!$G:$G,"2024")</f>
        <v>0</v>
      </c>
      <c r="F155" s="57">
        <f>COUNTIFS('2024 -2025-2026'!$M:$M,B155,'2024 -2025-2026'!$K:$K,"Scopus/WoS Conference/Book Chapter/Others", '2024 -2025-2026'!$G:$G,"2024")</f>
        <v>2</v>
      </c>
      <c r="G155" s="54">
        <f>COUNTIFS('2024 -2025-2026'!$M:$M,B155,'2024 -2025-2026'!$K:$K,"Student Publication",'2024 -2025-2026'!$G:$G,"2024")</f>
        <v>1</v>
      </c>
      <c r="H155" s="54">
        <f t="shared" si="4"/>
        <v>3</v>
      </c>
      <c r="I155" s="54">
        <f t="shared" si="5"/>
        <v>2</v>
      </c>
      <c r="K155" s="74"/>
      <c r="L155" s="74"/>
    </row>
    <row r="156" spans="1:12" ht="15.75" customHeight="1" x14ac:dyDescent="0.2">
      <c r="A156" s="57">
        <v>155</v>
      </c>
      <c r="B156" s="58" t="s">
        <v>14736</v>
      </c>
      <c r="C156" s="57" t="s">
        <v>128</v>
      </c>
      <c r="D156" s="57">
        <f>COUNTIFS('2024 -2025-2026'!$M:$M,B156,'2024 -2025-2026'!$K:$K,"SCI",'2024 -2025-2026'!$G:$G,"2024")</f>
        <v>0</v>
      </c>
      <c r="E156" s="57">
        <f>COUNTIFS('2024 -2025-2026'!$M:$M,B156,'2024 -2025-2026'!$K:$K,"Scopus/WoS Journals",'2024 -2025-2026'!$G:$G,"2024")</f>
        <v>0</v>
      </c>
      <c r="F156" s="57">
        <f>COUNTIFS('2024 -2025-2026'!$M:$M,B156,'2024 -2025-2026'!$K:$K,"Scopus/WoS Conference/Book Chapter/Others", '2024 -2025-2026'!$G:$G,"2024")</f>
        <v>0</v>
      </c>
      <c r="G156" s="54">
        <f>COUNTIFS('2024 -2025-2026'!$M:$M,B156,'2024 -2025-2026'!$K:$K,"Student Publication",'2024 -2025-2026'!$G:$G,"2024")</f>
        <v>0</v>
      </c>
      <c r="H156" s="54">
        <f t="shared" si="4"/>
        <v>0</v>
      </c>
      <c r="I156" s="54">
        <f t="shared" si="5"/>
        <v>0</v>
      </c>
      <c r="K156" s="74"/>
      <c r="L156" s="74"/>
    </row>
    <row r="157" spans="1:12" ht="15.75" customHeight="1" x14ac:dyDescent="0.2">
      <c r="A157" s="57">
        <v>156</v>
      </c>
      <c r="B157" s="58" t="s">
        <v>4188</v>
      </c>
      <c r="C157" s="57" t="s">
        <v>864</v>
      </c>
      <c r="D157" s="57">
        <f>COUNTIFS('2024 -2025-2026'!$M:$M,B157,'2024 -2025-2026'!$K:$K,"SCI",'2024 -2025-2026'!$G:$G,"2024")</f>
        <v>1</v>
      </c>
      <c r="E157" s="57">
        <f>COUNTIFS('2024 -2025-2026'!$M:$M,B157,'2024 -2025-2026'!$K:$K,"Scopus/WoS Journals",'2024 -2025-2026'!$G:$G,"2024")</f>
        <v>0</v>
      </c>
      <c r="F157" s="57">
        <f>COUNTIFS('2024 -2025-2026'!$M:$M,B157,'2024 -2025-2026'!$K:$K,"Scopus/WoS Conference/Book Chapter/Others", '2024 -2025-2026'!$G:$G,"2024")</f>
        <v>4</v>
      </c>
      <c r="G157" s="54">
        <f>COUNTIFS('2024 -2025-2026'!$M:$M,B157,'2024 -2025-2026'!$K:$K,"Student Publication",'2024 -2025-2026'!$G:$G,"2024")</f>
        <v>0</v>
      </c>
      <c r="H157" s="54">
        <f t="shared" si="4"/>
        <v>5</v>
      </c>
      <c r="I157" s="54">
        <f t="shared" si="5"/>
        <v>5</v>
      </c>
      <c r="K157" s="74"/>
      <c r="L157" s="74"/>
    </row>
    <row r="158" spans="1:12" ht="15.75" customHeight="1" x14ac:dyDescent="0.2">
      <c r="A158" s="57">
        <v>157</v>
      </c>
      <c r="B158" s="58" t="s">
        <v>2187</v>
      </c>
      <c r="C158" s="57" t="s">
        <v>864</v>
      </c>
      <c r="D158" s="57">
        <f>COUNTIFS('2024 -2025-2026'!$M:$M,B158,'2024 -2025-2026'!$K:$K,"SCI",'2024 -2025-2026'!$G:$G,"2024")</f>
        <v>2</v>
      </c>
      <c r="E158" s="57">
        <f>COUNTIFS('2024 -2025-2026'!$M:$M,B158,'2024 -2025-2026'!$K:$K,"Scopus/WoS Journals",'2024 -2025-2026'!$G:$G,"2024")</f>
        <v>1</v>
      </c>
      <c r="F158" s="57">
        <f>COUNTIFS('2024 -2025-2026'!$M:$M,B158,'2024 -2025-2026'!$K:$K,"Scopus/WoS Conference/Book Chapter/Others", '2024 -2025-2026'!$G:$G,"2024")</f>
        <v>2</v>
      </c>
      <c r="G158" s="54">
        <f>COUNTIFS('2024 -2025-2026'!$M:$M,B158,'2024 -2025-2026'!$K:$K,"Student Publication",'2024 -2025-2026'!$G:$G,"2024")</f>
        <v>2</v>
      </c>
      <c r="H158" s="54">
        <f t="shared" si="4"/>
        <v>7</v>
      </c>
      <c r="I158" s="54">
        <f t="shared" si="5"/>
        <v>5</v>
      </c>
      <c r="K158" s="74"/>
      <c r="L158" s="74"/>
    </row>
    <row r="159" spans="1:12" ht="15.75" customHeight="1" x14ac:dyDescent="0.2">
      <c r="A159" s="57">
        <v>158</v>
      </c>
      <c r="B159" s="58" t="s">
        <v>6807</v>
      </c>
      <c r="C159" s="57" t="s">
        <v>864</v>
      </c>
      <c r="D159" s="57">
        <f>COUNTIFS('2024 -2025-2026'!$M:$M,B159,'2024 -2025-2026'!$K:$K,"SCI",'2024 -2025-2026'!$G:$G,"2024")</f>
        <v>0</v>
      </c>
      <c r="E159" s="57">
        <f>COUNTIFS('2024 -2025-2026'!$M:$M,B159,'2024 -2025-2026'!$K:$K,"Scopus/WoS Journals",'2024 -2025-2026'!$G:$G,"2024")</f>
        <v>0</v>
      </c>
      <c r="F159" s="57">
        <f>COUNTIFS('2024 -2025-2026'!$M:$M,B159,'2024 -2025-2026'!$K:$K,"Scopus/WoS Conference/Book Chapter/Others", '2024 -2025-2026'!$G:$G,"2024")</f>
        <v>0</v>
      </c>
      <c r="G159" s="54">
        <f>COUNTIFS('2024 -2025-2026'!$M:$M,B159,'2024 -2025-2026'!$K:$K,"Student Publication",'2024 -2025-2026'!$G:$G,"2024")</f>
        <v>1</v>
      </c>
      <c r="H159" s="54">
        <f t="shared" si="4"/>
        <v>1</v>
      </c>
      <c r="I159" s="54">
        <f t="shared" si="5"/>
        <v>0</v>
      </c>
      <c r="K159" s="74"/>
      <c r="L159" s="74"/>
    </row>
    <row r="160" spans="1:12" ht="15.75" customHeight="1" x14ac:dyDescent="0.2">
      <c r="A160" s="57">
        <v>159</v>
      </c>
      <c r="B160" s="58" t="s">
        <v>14738</v>
      </c>
      <c r="C160" s="57" t="s">
        <v>864</v>
      </c>
      <c r="D160" s="57">
        <f>COUNTIFS('2024 -2025-2026'!$M:$M,B160,'2024 -2025-2026'!$K:$K,"SCI",'2024 -2025-2026'!$G:$G,"2024")</f>
        <v>0</v>
      </c>
      <c r="E160" s="57">
        <f>COUNTIFS('2024 -2025-2026'!$M:$M,B160,'2024 -2025-2026'!$K:$K,"Scopus/WoS Journals",'2024 -2025-2026'!$G:$G,"2024")</f>
        <v>0</v>
      </c>
      <c r="F160" s="57">
        <f>COUNTIFS('2024 -2025-2026'!$M:$M,B160,'2024 -2025-2026'!$K:$K,"Scopus/WoS Conference/Book Chapter/Others", '2024 -2025-2026'!$G:$G,"2024")</f>
        <v>0</v>
      </c>
      <c r="G160" s="54">
        <f>COUNTIFS('2024 -2025-2026'!$M:$M,B160,'2024 -2025-2026'!$K:$K,"Student Publication",'2024 -2025-2026'!$G:$G,"2024")</f>
        <v>0</v>
      </c>
      <c r="H160" s="54">
        <f t="shared" si="4"/>
        <v>0</v>
      </c>
      <c r="I160" s="54">
        <f t="shared" si="5"/>
        <v>0</v>
      </c>
      <c r="K160" s="74"/>
      <c r="L160" s="74"/>
    </row>
    <row r="161" spans="1:12" ht="15.75" customHeight="1" x14ac:dyDescent="0.2">
      <c r="A161" s="57">
        <v>160</v>
      </c>
      <c r="B161" s="58" t="s">
        <v>8172</v>
      </c>
      <c r="C161" s="57" t="s">
        <v>864</v>
      </c>
      <c r="D161" s="57">
        <f>COUNTIFS('2024 -2025-2026'!$M:$M,B161,'2024 -2025-2026'!$K:$K,"SCI",'2024 -2025-2026'!$G:$G,"2024")</f>
        <v>0</v>
      </c>
      <c r="E161" s="57">
        <f>COUNTIFS('2024 -2025-2026'!$M:$M,B161,'2024 -2025-2026'!$K:$K,"Scopus/WoS Journals",'2024 -2025-2026'!$G:$G,"2024")</f>
        <v>0</v>
      </c>
      <c r="F161" s="57">
        <f>COUNTIFS('2024 -2025-2026'!$M:$M,B161,'2024 -2025-2026'!$K:$K,"Scopus/WoS Conference/Book Chapter/Others", '2024 -2025-2026'!$G:$G,"2024")</f>
        <v>1</v>
      </c>
      <c r="G161" s="54">
        <f>COUNTIFS('2024 -2025-2026'!$M:$M,B161,'2024 -2025-2026'!$K:$K,"Student Publication",'2024 -2025-2026'!$G:$G,"2024")</f>
        <v>0</v>
      </c>
      <c r="H161" s="54">
        <f t="shared" si="4"/>
        <v>1</v>
      </c>
      <c r="I161" s="54">
        <f t="shared" si="5"/>
        <v>1</v>
      </c>
      <c r="K161" s="74"/>
      <c r="L161" s="74"/>
    </row>
    <row r="162" spans="1:12" ht="15.75" customHeight="1" x14ac:dyDescent="0.2">
      <c r="A162" s="57">
        <v>161</v>
      </c>
      <c r="B162" s="58" t="s">
        <v>4997</v>
      </c>
      <c r="C162" s="57" t="s">
        <v>864</v>
      </c>
      <c r="D162" s="57">
        <f>COUNTIFS('2024 -2025-2026'!$M:$M,B162,'2024 -2025-2026'!$K:$K,"SCI",'2024 -2025-2026'!$G:$G,"2024")</f>
        <v>1</v>
      </c>
      <c r="E162" s="57">
        <f>COUNTIFS('2024 -2025-2026'!$M:$M,B162,'2024 -2025-2026'!$K:$K,"Scopus/WoS Journals",'2024 -2025-2026'!$G:$G,"2024")</f>
        <v>0</v>
      </c>
      <c r="F162" s="57">
        <f>COUNTIFS('2024 -2025-2026'!$M:$M,B162,'2024 -2025-2026'!$K:$K,"Scopus/WoS Conference/Book Chapter/Others", '2024 -2025-2026'!$G:$G,"2024")</f>
        <v>3</v>
      </c>
      <c r="G162" s="54">
        <f>COUNTIFS('2024 -2025-2026'!$M:$M,B162,'2024 -2025-2026'!$K:$K,"Student Publication",'2024 -2025-2026'!$G:$G,"2024")</f>
        <v>1</v>
      </c>
      <c r="H162" s="54">
        <f t="shared" si="4"/>
        <v>5</v>
      </c>
      <c r="I162" s="54">
        <f t="shared" si="5"/>
        <v>4</v>
      </c>
      <c r="K162" s="74"/>
      <c r="L162" s="74"/>
    </row>
    <row r="163" spans="1:12" ht="15.75" customHeight="1" x14ac:dyDescent="0.2">
      <c r="A163" s="57">
        <v>162</v>
      </c>
      <c r="B163" s="58" t="s">
        <v>11285</v>
      </c>
      <c r="C163" s="57" t="s">
        <v>864</v>
      </c>
      <c r="D163" s="57">
        <f>COUNTIFS('2024 -2025-2026'!$M:$M,B163,'2024 -2025-2026'!$K:$K,"SCI",'2024 -2025-2026'!$G:$G,"2024")</f>
        <v>0</v>
      </c>
      <c r="E163" s="57">
        <f>COUNTIFS('2024 -2025-2026'!$M:$M,B163,'2024 -2025-2026'!$K:$K,"Scopus/WoS Journals",'2024 -2025-2026'!$G:$G,"2024")</f>
        <v>0</v>
      </c>
      <c r="F163" s="57">
        <f>COUNTIFS('2024 -2025-2026'!$M:$M,B163,'2024 -2025-2026'!$K:$K,"Scopus/WoS Conference/Book Chapter/Others", '2024 -2025-2026'!$G:$G,"2024")</f>
        <v>0</v>
      </c>
      <c r="G163" s="54">
        <f>COUNTIFS('2024 -2025-2026'!$M:$M,B163,'2024 -2025-2026'!$K:$K,"Student Publication",'2024 -2025-2026'!$G:$G,"2024")</f>
        <v>0</v>
      </c>
      <c r="H163" s="54">
        <f t="shared" si="4"/>
        <v>0</v>
      </c>
      <c r="I163" s="54">
        <f t="shared" si="5"/>
        <v>0</v>
      </c>
      <c r="K163" s="74"/>
      <c r="L163" s="74"/>
    </row>
    <row r="164" spans="1:12" ht="15.75" customHeight="1" x14ac:dyDescent="0.2">
      <c r="A164" s="57">
        <v>163</v>
      </c>
      <c r="B164" s="58" t="s">
        <v>6136</v>
      </c>
      <c r="C164" s="57" t="s">
        <v>864</v>
      </c>
      <c r="D164" s="57">
        <f>COUNTIFS('2024 -2025-2026'!$M:$M,B164,'2024 -2025-2026'!$K:$K,"SCI",'2024 -2025-2026'!$G:$G,"2024")</f>
        <v>0</v>
      </c>
      <c r="E164" s="57">
        <f>COUNTIFS('2024 -2025-2026'!$M:$M,B164,'2024 -2025-2026'!$K:$K,"Scopus/WoS Journals",'2024 -2025-2026'!$G:$G,"2024")</f>
        <v>0</v>
      </c>
      <c r="F164" s="57">
        <f>COUNTIFS('2024 -2025-2026'!$M:$M,B164,'2024 -2025-2026'!$K:$K,"Scopus/WoS Conference/Book Chapter/Others", '2024 -2025-2026'!$G:$G,"2024")</f>
        <v>4</v>
      </c>
      <c r="G164" s="54">
        <f>COUNTIFS('2024 -2025-2026'!$M:$M,B164,'2024 -2025-2026'!$K:$K,"Student Publication",'2024 -2025-2026'!$G:$G,"2024")</f>
        <v>1</v>
      </c>
      <c r="H164" s="54">
        <f t="shared" si="4"/>
        <v>5</v>
      </c>
      <c r="I164" s="54">
        <f t="shared" si="5"/>
        <v>4</v>
      </c>
      <c r="K164" s="74"/>
      <c r="L164" s="74"/>
    </row>
    <row r="165" spans="1:12" ht="15.75" customHeight="1" x14ac:dyDescent="0.2">
      <c r="A165" s="57">
        <v>164</v>
      </c>
      <c r="B165" s="58" t="s">
        <v>14582</v>
      </c>
      <c r="C165" s="57" t="s">
        <v>864</v>
      </c>
      <c r="D165" s="57">
        <f>COUNTIFS('2024 -2025-2026'!$M:$M,B165,'2024 -2025-2026'!$K:$K,"SCI",'2024 -2025-2026'!$G:$G,"2024")</f>
        <v>0</v>
      </c>
      <c r="E165" s="57">
        <f>COUNTIFS('2024 -2025-2026'!$M:$M,B165,'2024 -2025-2026'!$K:$K,"Scopus/WoS Journals",'2024 -2025-2026'!$G:$G,"2024")</f>
        <v>0</v>
      </c>
      <c r="F165" s="57">
        <f>COUNTIFS('2024 -2025-2026'!$M:$M,B165,'2024 -2025-2026'!$K:$K,"Scopus/WoS Conference/Book Chapter/Others", '2024 -2025-2026'!$G:$G,"2024")</f>
        <v>0</v>
      </c>
      <c r="G165" s="54">
        <f>COUNTIFS('2024 -2025-2026'!$M:$M,B165,'2024 -2025-2026'!$K:$K,"Student Publication",'2024 -2025-2026'!$G:$G,"2024")</f>
        <v>0</v>
      </c>
      <c r="H165" s="54">
        <f t="shared" si="4"/>
        <v>0</v>
      </c>
      <c r="I165" s="54">
        <f t="shared" si="5"/>
        <v>0</v>
      </c>
      <c r="K165" s="74"/>
      <c r="L165" s="74"/>
    </row>
    <row r="166" spans="1:12" ht="15.75" customHeight="1" x14ac:dyDescent="0.2">
      <c r="A166" s="57">
        <v>165</v>
      </c>
      <c r="B166" s="67" t="s">
        <v>3370</v>
      </c>
      <c r="C166" s="57" t="s">
        <v>864</v>
      </c>
      <c r="D166" s="57">
        <f>COUNTIFS('2024 -2025-2026'!$M:$M,B166,'2024 -2025-2026'!$K:$K,"SCI",'2024 -2025-2026'!$G:$G,"2024")</f>
        <v>0</v>
      </c>
      <c r="E166" s="57">
        <f>COUNTIFS('2024 -2025-2026'!$M:$M,B166,'2024 -2025-2026'!$K:$K,"Scopus/WoS Journals",'2024 -2025-2026'!$G:$G,"2024")</f>
        <v>0</v>
      </c>
      <c r="F166" s="57">
        <f>COUNTIFS('2024 -2025-2026'!$M:$M,B166,'2024 -2025-2026'!$K:$K,"Scopus/WoS Conference/Book Chapter/Others", '2024 -2025-2026'!$G:$G,"2024")</f>
        <v>0</v>
      </c>
      <c r="G166" s="54">
        <f>COUNTIFS('2024 -2025-2026'!$M:$M,B166,'2024 -2025-2026'!$K:$K,"Student Publication",'2024 -2025-2026'!$G:$G,"2024")</f>
        <v>1</v>
      </c>
      <c r="H166" s="54">
        <f t="shared" si="4"/>
        <v>1</v>
      </c>
      <c r="I166" s="54">
        <f t="shared" si="5"/>
        <v>0</v>
      </c>
      <c r="K166" s="74"/>
      <c r="L166" s="74"/>
    </row>
    <row r="167" spans="1:12" ht="15.75" customHeight="1" x14ac:dyDescent="0.2">
      <c r="A167" s="57">
        <v>166</v>
      </c>
      <c r="B167" s="58" t="s">
        <v>1411</v>
      </c>
      <c r="C167" s="57" t="s">
        <v>864</v>
      </c>
      <c r="D167" s="57">
        <f>COUNTIFS('2024 -2025-2026'!$M:$M,B167,'2024 -2025-2026'!$K:$K,"SCI",'2024 -2025-2026'!$G:$G,"2024")</f>
        <v>1</v>
      </c>
      <c r="E167" s="57">
        <f>COUNTIFS('2024 -2025-2026'!$M:$M,B167,'2024 -2025-2026'!$K:$K,"Scopus/WoS Journals",'2024 -2025-2026'!$G:$G,"2024")</f>
        <v>0</v>
      </c>
      <c r="F167" s="57">
        <f>COUNTIFS('2024 -2025-2026'!$M:$M,B167,'2024 -2025-2026'!$K:$K,"Scopus/WoS Conference/Book Chapter/Others", '2024 -2025-2026'!$G:$G,"2024")</f>
        <v>2</v>
      </c>
      <c r="G167" s="54">
        <f>COUNTIFS('2024 -2025-2026'!$M:$M,B167,'2024 -2025-2026'!$K:$K,"Student Publication",'2024 -2025-2026'!$G:$G,"2024")</f>
        <v>2</v>
      </c>
      <c r="H167" s="54">
        <f t="shared" si="4"/>
        <v>5</v>
      </c>
      <c r="I167" s="54">
        <f t="shared" si="5"/>
        <v>3</v>
      </c>
      <c r="K167" s="74"/>
      <c r="L167" s="74"/>
    </row>
    <row r="168" spans="1:12" ht="15.75" customHeight="1" x14ac:dyDescent="0.2">
      <c r="A168" s="57">
        <v>167</v>
      </c>
      <c r="B168" s="58" t="s">
        <v>2689</v>
      </c>
      <c r="C168" s="57" t="s">
        <v>864</v>
      </c>
      <c r="D168" s="57">
        <f>COUNTIFS('2024 -2025-2026'!$M:$M,B168,'2024 -2025-2026'!$K:$K,"SCI",'2024 -2025-2026'!$G:$G,"2024")</f>
        <v>0</v>
      </c>
      <c r="E168" s="57">
        <f>COUNTIFS('2024 -2025-2026'!$M:$M,B168,'2024 -2025-2026'!$K:$K,"Scopus/WoS Journals",'2024 -2025-2026'!$G:$G,"2024")</f>
        <v>0</v>
      </c>
      <c r="F168" s="57">
        <f>COUNTIFS('2024 -2025-2026'!$M:$M,B168,'2024 -2025-2026'!$K:$K,"Scopus/WoS Conference/Book Chapter/Others", '2024 -2025-2026'!$G:$G,"2024")</f>
        <v>0</v>
      </c>
      <c r="G168" s="54">
        <f>COUNTIFS('2024 -2025-2026'!$M:$M,B168,'2024 -2025-2026'!$K:$K,"Student Publication",'2024 -2025-2026'!$G:$G,"2024")</f>
        <v>1</v>
      </c>
      <c r="H168" s="54">
        <f t="shared" si="4"/>
        <v>1</v>
      </c>
      <c r="I168" s="54">
        <f t="shared" si="5"/>
        <v>0</v>
      </c>
    </row>
    <row r="169" spans="1:12" ht="15.75" customHeight="1" x14ac:dyDescent="0.2">
      <c r="A169" s="57">
        <v>168</v>
      </c>
      <c r="B169" s="58" t="s">
        <v>3229</v>
      </c>
      <c r="C169" s="57" t="s">
        <v>864</v>
      </c>
      <c r="D169" s="57">
        <f>COUNTIFS('2024 -2025-2026'!$M:$M,B169,'2024 -2025-2026'!$K:$K,"SCI",'2024 -2025-2026'!$G:$G,"2024")</f>
        <v>2</v>
      </c>
      <c r="E169" s="57">
        <f>COUNTIFS('2024 -2025-2026'!$M:$M,B169,'2024 -2025-2026'!$K:$K,"Scopus/WoS Journals",'2024 -2025-2026'!$G:$G,"2024")</f>
        <v>0</v>
      </c>
      <c r="F169" s="57">
        <f>COUNTIFS('2024 -2025-2026'!$M:$M,B169,'2024 -2025-2026'!$K:$K,"Scopus/WoS Conference/Book Chapter/Others", '2024 -2025-2026'!$G:$G,"2024")</f>
        <v>1</v>
      </c>
      <c r="G169" s="54">
        <f>COUNTIFS('2024 -2025-2026'!$M:$M,B169,'2024 -2025-2026'!$K:$K,"Student Publication",'2024 -2025-2026'!$G:$G,"2024")</f>
        <v>1</v>
      </c>
      <c r="H169" s="54">
        <f t="shared" si="4"/>
        <v>4</v>
      </c>
      <c r="I169" s="54">
        <f t="shared" si="5"/>
        <v>3</v>
      </c>
    </row>
    <row r="170" spans="1:12" ht="15.75" customHeight="1" x14ac:dyDescent="0.2">
      <c r="A170" s="57">
        <v>169</v>
      </c>
      <c r="B170" s="75" t="s">
        <v>14739</v>
      </c>
      <c r="C170" s="57" t="s">
        <v>864</v>
      </c>
      <c r="D170" s="57">
        <f>COUNTIFS('2024 -2025-2026'!$M:$M,B170,'2024 -2025-2026'!$K:$K,"SCI",'2024 -2025-2026'!$G:$G,"2024")</f>
        <v>0</v>
      </c>
      <c r="E170" s="57">
        <f>COUNTIFS('2024 -2025-2026'!$M:$M,B170,'2024 -2025-2026'!$K:$K,"Scopus/WoS Journals",'2024 -2025-2026'!$G:$G,"2024")</f>
        <v>0</v>
      </c>
      <c r="F170" s="57">
        <f>COUNTIFS('2024 -2025-2026'!$M:$M,B170,'2024 -2025-2026'!$K:$K,"Scopus/WoS Conference/Book Chapter/Others", '2024 -2025-2026'!$G:$G,"2024")</f>
        <v>0</v>
      </c>
      <c r="G170" s="54">
        <f>COUNTIFS('2024 -2025-2026'!$M:$M,B170,'2024 -2025-2026'!$K:$K,"Student Publication",'2024 -2025-2026'!$G:$G,"2024")</f>
        <v>0</v>
      </c>
      <c r="H170" s="54">
        <f t="shared" si="4"/>
        <v>0</v>
      </c>
      <c r="I170" s="54">
        <f t="shared" si="5"/>
        <v>0</v>
      </c>
    </row>
    <row r="171" spans="1:12" ht="15.75" customHeight="1" x14ac:dyDescent="0.2">
      <c r="A171" s="57">
        <v>170</v>
      </c>
      <c r="B171" s="58" t="s">
        <v>2176</v>
      </c>
      <c r="C171" s="57" t="s">
        <v>149</v>
      </c>
      <c r="D171" s="57">
        <f>COUNTIFS('2024 -2025-2026'!$M:$M,B171,'2024 -2025-2026'!$K:$K,"SCI",'2024 -2025-2026'!$G:$G,"2024")</f>
        <v>13</v>
      </c>
      <c r="E171" s="57">
        <f>COUNTIFS('2024 -2025-2026'!$M:$M,B171,'2024 -2025-2026'!$K:$K,"Scopus/WoS Journals",'2024 -2025-2026'!$G:$G,"2024")</f>
        <v>0</v>
      </c>
      <c r="F171" s="57">
        <f>COUNTIFS('2024 -2025-2026'!$M:$M,B171,'2024 -2025-2026'!$K:$K,"Scopus/WoS Conference/Book Chapter/Others", '2024 -2025-2026'!$G:$G,"2024")</f>
        <v>5</v>
      </c>
      <c r="G171" s="54">
        <f>COUNTIFS('2024 -2025-2026'!$M:$M,B171,'2024 -2025-2026'!$K:$K,"Student Publication",'2024 -2025-2026'!$G:$G,"2024")</f>
        <v>1</v>
      </c>
      <c r="H171" s="54">
        <f t="shared" si="4"/>
        <v>19</v>
      </c>
      <c r="I171" s="54">
        <f t="shared" si="5"/>
        <v>18</v>
      </c>
    </row>
    <row r="172" spans="1:12" ht="15.75" customHeight="1" x14ac:dyDescent="0.2">
      <c r="A172" s="57">
        <v>171</v>
      </c>
      <c r="B172" s="58" t="s">
        <v>2182</v>
      </c>
      <c r="C172" s="57" t="s">
        <v>149</v>
      </c>
      <c r="D172" s="57">
        <f>COUNTIFS('2024 -2025-2026'!$M:$M,B172,'2024 -2025-2026'!$K:$K,"SCI",'2024 -2025-2026'!$G:$G,"2024")</f>
        <v>6</v>
      </c>
      <c r="E172" s="57">
        <f>COUNTIFS('2024 -2025-2026'!$M:$M,B172,'2024 -2025-2026'!$K:$K,"Scopus/WoS Journals",'2024 -2025-2026'!$G:$G,"2024")</f>
        <v>0</v>
      </c>
      <c r="F172" s="57">
        <f>COUNTIFS('2024 -2025-2026'!$M:$M,B172,'2024 -2025-2026'!$K:$K,"Scopus/WoS Conference/Book Chapter/Others", '2024 -2025-2026'!$G:$G,"2024")</f>
        <v>5</v>
      </c>
      <c r="G172" s="54">
        <f>COUNTIFS('2024 -2025-2026'!$M:$M,B172,'2024 -2025-2026'!$K:$K,"Student Publication",'2024 -2025-2026'!$G:$G,"2024")</f>
        <v>1</v>
      </c>
      <c r="H172" s="54">
        <f t="shared" si="4"/>
        <v>12</v>
      </c>
      <c r="I172" s="54">
        <f t="shared" si="5"/>
        <v>11</v>
      </c>
    </row>
    <row r="173" spans="1:12" ht="15.75" customHeight="1" x14ac:dyDescent="0.2">
      <c r="A173" s="57">
        <v>172</v>
      </c>
      <c r="B173" s="58" t="s">
        <v>483</v>
      </c>
      <c r="C173" s="57" t="s">
        <v>149</v>
      </c>
      <c r="D173" s="57">
        <f>COUNTIFS('2024 -2025-2026'!$M:$M,B173,'2024 -2025-2026'!$K:$K,"SCI",'2024 -2025-2026'!$G:$G,"2024")</f>
        <v>8</v>
      </c>
      <c r="E173" s="57">
        <f>COUNTIFS('2024 -2025-2026'!$M:$M,B173,'2024 -2025-2026'!$K:$K,"Scopus/WoS Journals",'2024 -2025-2026'!$G:$G,"2024")</f>
        <v>0</v>
      </c>
      <c r="F173" s="57">
        <f>COUNTIFS('2024 -2025-2026'!$M:$M,B173,'2024 -2025-2026'!$K:$K,"Scopus/WoS Conference/Book Chapter/Others", '2024 -2025-2026'!$G:$G,"2024")</f>
        <v>0</v>
      </c>
      <c r="G173" s="54">
        <f>COUNTIFS('2024 -2025-2026'!$M:$M,B173,'2024 -2025-2026'!$K:$K,"Student Publication",'2024 -2025-2026'!$G:$G,"2024")</f>
        <v>4</v>
      </c>
      <c r="H173" s="54">
        <f t="shared" si="4"/>
        <v>12</v>
      </c>
      <c r="I173" s="54">
        <f t="shared" si="5"/>
        <v>8</v>
      </c>
    </row>
    <row r="174" spans="1:12" ht="15.75" customHeight="1" x14ac:dyDescent="0.2">
      <c r="A174" s="57">
        <v>173</v>
      </c>
      <c r="B174" s="58" t="s">
        <v>509</v>
      </c>
      <c r="C174" s="57" t="s">
        <v>149</v>
      </c>
      <c r="D174" s="57">
        <f>COUNTIFS('2024 -2025-2026'!$M:$M,B174,'2024 -2025-2026'!$K:$K,"SCI",'2024 -2025-2026'!$G:$G,"2024")</f>
        <v>2</v>
      </c>
      <c r="E174" s="57">
        <f>COUNTIFS('2024 -2025-2026'!$M:$M,B174,'2024 -2025-2026'!$K:$K,"Scopus/WoS Journals",'2024 -2025-2026'!$G:$G,"2024")</f>
        <v>0</v>
      </c>
      <c r="F174" s="57">
        <f>COUNTIFS('2024 -2025-2026'!$M:$M,B174,'2024 -2025-2026'!$K:$K,"Scopus/WoS Conference/Book Chapter/Others", '2024 -2025-2026'!$G:$G,"2024")</f>
        <v>8</v>
      </c>
      <c r="G174" s="54">
        <f>COUNTIFS('2024 -2025-2026'!$M:$M,B174,'2024 -2025-2026'!$K:$K,"Student Publication",'2024 -2025-2026'!$G:$G,"2024")</f>
        <v>0</v>
      </c>
      <c r="H174" s="54">
        <f t="shared" si="4"/>
        <v>10</v>
      </c>
      <c r="I174" s="54">
        <f t="shared" si="5"/>
        <v>10</v>
      </c>
    </row>
    <row r="175" spans="1:12" ht="15.75" customHeight="1" x14ac:dyDescent="0.2">
      <c r="A175" s="57">
        <v>174</v>
      </c>
      <c r="B175" s="58" t="s">
        <v>464</v>
      </c>
      <c r="C175" s="57" t="s">
        <v>149</v>
      </c>
      <c r="D175" s="57">
        <f>COUNTIFS('2024 -2025-2026'!$M:$M,B175,'2024 -2025-2026'!$K:$K,"SCI",'2024 -2025-2026'!$G:$G,"2024")</f>
        <v>3</v>
      </c>
      <c r="E175" s="57">
        <f>COUNTIFS('2024 -2025-2026'!$M:$M,B175,'2024 -2025-2026'!$K:$K,"Scopus/WoS Journals",'2024 -2025-2026'!$G:$G,"2024")</f>
        <v>1</v>
      </c>
      <c r="F175" s="57">
        <f>COUNTIFS('2024 -2025-2026'!$M:$M,B175,'2024 -2025-2026'!$K:$K,"Scopus/WoS Conference/Book Chapter/Others", '2024 -2025-2026'!$G:$G,"2024")</f>
        <v>1</v>
      </c>
      <c r="G175" s="54">
        <f>COUNTIFS('2024 -2025-2026'!$M:$M,B175,'2024 -2025-2026'!$K:$K,"Student Publication",'2024 -2025-2026'!$G:$G,"2024")</f>
        <v>1</v>
      </c>
      <c r="H175" s="54">
        <f t="shared" si="4"/>
        <v>6</v>
      </c>
      <c r="I175" s="54">
        <f t="shared" si="5"/>
        <v>5</v>
      </c>
    </row>
    <row r="176" spans="1:12" ht="15.75" customHeight="1" x14ac:dyDescent="0.2">
      <c r="A176" s="57">
        <v>175</v>
      </c>
      <c r="B176" s="58" t="s">
        <v>1921</v>
      </c>
      <c r="C176" s="57" t="s">
        <v>149</v>
      </c>
      <c r="D176" s="57">
        <f>COUNTIFS('2024 -2025-2026'!$M:$M,B176,'2024 -2025-2026'!$K:$K,"SCI",'2024 -2025-2026'!$G:$G,"2024")</f>
        <v>0</v>
      </c>
      <c r="E176" s="57">
        <f>COUNTIFS('2024 -2025-2026'!$M:$M,B176,'2024 -2025-2026'!$K:$K,"Scopus/WoS Journals",'2024 -2025-2026'!$G:$G,"2024")</f>
        <v>0</v>
      </c>
      <c r="F176" s="57">
        <f>COUNTIFS('2024 -2025-2026'!$M:$M,B176,'2024 -2025-2026'!$K:$K,"Scopus/WoS Conference/Book Chapter/Others", '2024 -2025-2026'!$G:$G,"2024")</f>
        <v>0</v>
      </c>
      <c r="G176" s="54">
        <f>COUNTIFS('2024 -2025-2026'!$M:$M,B176,'2024 -2025-2026'!$K:$K,"Student Publication",'2024 -2025-2026'!$G:$G,"2024")</f>
        <v>0</v>
      </c>
      <c r="H176" s="54">
        <f t="shared" si="4"/>
        <v>0</v>
      </c>
      <c r="I176" s="54">
        <f t="shared" si="5"/>
        <v>0</v>
      </c>
    </row>
    <row r="177" spans="1:9" ht="15.75" customHeight="1" x14ac:dyDescent="0.2">
      <c r="A177" s="57">
        <v>176</v>
      </c>
      <c r="B177" s="58" t="s">
        <v>14740</v>
      </c>
      <c r="C177" s="57" t="s">
        <v>149</v>
      </c>
      <c r="D177" s="57">
        <f>COUNTIFS('2024 -2025-2026'!$M:$M,B177,'2024 -2025-2026'!$K:$K,"SCI",'2024 -2025-2026'!$G:$G,"2024")</f>
        <v>0</v>
      </c>
      <c r="E177" s="57">
        <f>COUNTIFS('2024 -2025-2026'!$M:$M,B177,'2024 -2025-2026'!$K:$K,"Scopus/WoS Journals",'2024 -2025-2026'!$G:$G,"2024")</f>
        <v>0</v>
      </c>
      <c r="F177" s="57">
        <f>COUNTIFS('2024 -2025-2026'!$M:$M,B177,'2024 -2025-2026'!$K:$K,"Scopus/WoS Conference/Book Chapter/Others", '2024 -2025-2026'!$G:$G,"2024")</f>
        <v>0</v>
      </c>
      <c r="G177" s="54">
        <f>COUNTIFS('2024 -2025-2026'!$M:$M,B177,'2024 -2025-2026'!$K:$K,"Student Publication",'2024 -2025-2026'!$G:$G,"2024")</f>
        <v>0</v>
      </c>
      <c r="H177" s="54">
        <f t="shared" si="4"/>
        <v>0</v>
      </c>
      <c r="I177" s="54">
        <f t="shared" si="5"/>
        <v>0</v>
      </c>
    </row>
    <row r="178" spans="1:9" ht="15.75" customHeight="1" x14ac:dyDescent="0.2">
      <c r="A178" s="57">
        <v>177</v>
      </c>
      <c r="B178" s="58" t="s">
        <v>659</v>
      </c>
      <c r="C178" s="57" t="s">
        <v>149</v>
      </c>
      <c r="D178" s="57">
        <f>COUNTIFS('2024 -2025-2026'!$M:$M,B178,'2024 -2025-2026'!$K:$K,"SCI",'2024 -2025-2026'!$G:$G,"2024")</f>
        <v>2</v>
      </c>
      <c r="E178" s="57">
        <f>COUNTIFS('2024 -2025-2026'!$M:$M,B178,'2024 -2025-2026'!$K:$K,"Scopus/WoS Journals",'2024 -2025-2026'!$G:$G,"2024")</f>
        <v>0</v>
      </c>
      <c r="F178" s="57">
        <f>COUNTIFS('2024 -2025-2026'!$M:$M,B178,'2024 -2025-2026'!$K:$K,"Scopus/WoS Conference/Book Chapter/Others", '2024 -2025-2026'!$G:$G,"2024")</f>
        <v>1</v>
      </c>
      <c r="G178" s="54">
        <f>COUNTIFS('2024 -2025-2026'!$M:$M,B178,'2024 -2025-2026'!$K:$K,"Student Publication",'2024 -2025-2026'!$G:$G,"2024")</f>
        <v>3</v>
      </c>
      <c r="H178" s="54">
        <f t="shared" si="4"/>
        <v>6</v>
      </c>
      <c r="I178" s="54">
        <f t="shared" si="5"/>
        <v>3</v>
      </c>
    </row>
    <row r="179" spans="1:9" ht="15.75" customHeight="1" x14ac:dyDescent="0.2">
      <c r="A179" s="57">
        <v>178</v>
      </c>
      <c r="B179" s="58" t="s">
        <v>2470</v>
      </c>
      <c r="C179" s="57" t="s">
        <v>149</v>
      </c>
      <c r="D179" s="57">
        <f>COUNTIFS('2024 -2025-2026'!$M:$M,B179,'2024 -2025-2026'!$K:$K,"SCI",'2024 -2025-2026'!$G:$G,"2024")</f>
        <v>1</v>
      </c>
      <c r="E179" s="57">
        <f>COUNTIFS('2024 -2025-2026'!$M:$M,B179,'2024 -2025-2026'!$K:$K,"Scopus/WoS Journals",'2024 -2025-2026'!$G:$G,"2024")</f>
        <v>1</v>
      </c>
      <c r="F179" s="57">
        <f>COUNTIFS('2024 -2025-2026'!$M:$M,B179,'2024 -2025-2026'!$K:$K,"Scopus/WoS Conference/Book Chapter/Others", '2024 -2025-2026'!$G:$G,"2024")</f>
        <v>2</v>
      </c>
      <c r="G179" s="54">
        <f>COUNTIFS('2024 -2025-2026'!$M:$M,B179,'2024 -2025-2026'!$K:$K,"Student Publication",'2024 -2025-2026'!$G:$G,"2024")</f>
        <v>5</v>
      </c>
      <c r="H179" s="54">
        <f t="shared" si="4"/>
        <v>9</v>
      </c>
      <c r="I179" s="54">
        <f t="shared" si="5"/>
        <v>4</v>
      </c>
    </row>
    <row r="180" spans="1:9" ht="15.75" customHeight="1" x14ac:dyDescent="0.2">
      <c r="A180" s="57">
        <v>179</v>
      </c>
      <c r="B180" s="58" t="s">
        <v>1724</v>
      </c>
      <c r="C180" s="57" t="s">
        <v>149</v>
      </c>
      <c r="D180" s="57">
        <f>COUNTIFS('2024 -2025-2026'!$M:$M,B180,'2024 -2025-2026'!$K:$K,"SCI",'2024 -2025-2026'!$G:$G,"2024")</f>
        <v>4</v>
      </c>
      <c r="E180" s="57">
        <f>COUNTIFS('2024 -2025-2026'!$M:$M,B180,'2024 -2025-2026'!$K:$K,"Scopus/WoS Journals",'2024 -2025-2026'!$G:$G,"2024")</f>
        <v>1</v>
      </c>
      <c r="F180" s="57">
        <f>COUNTIFS('2024 -2025-2026'!$M:$M,B180,'2024 -2025-2026'!$K:$K,"Scopus/WoS Conference/Book Chapter/Others", '2024 -2025-2026'!$G:$G,"2024")</f>
        <v>3</v>
      </c>
      <c r="G180" s="54">
        <f>COUNTIFS('2024 -2025-2026'!$M:$M,B180,'2024 -2025-2026'!$K:$K,"Student Publication",'2024 -2025-2026'!$G:$G,"2024")</f>
        <v>2</v>
      </c>
      <c r="H180" s="54">
        <f t="shared" si="4"/>
        <v>10</v>
      </c>
      <c r="I180" s="54">
        <f t="shared" si="5"/>
        <v>8</v>
      </c>
    </row>
    <row r="181" spans="1:9" ht="15.75" customHeight="1" x14ac:dyDescent="0.2">
      <c r="A181" s="57">
        <v>180</v>
      </c>
      <c r="B181" s="58" t="s">
        <v>4625</v>
      </c>
      <c r="C181" s="57" t="s">
        <v>149</v>
      </c>
      <c r="D181" s="57">
        <f>COUNTIFS('2024 -2025-2026'!$M:$M,B181,'2024 -2025-2026'!$K:$K,"SCI",'2024 -2025-2026'!$G:$G,"2024")</f>
        <v>0</v>
      </c>
      <c r="E181" s="57">
        <f>COUNTIFS('2024 -2025-2026'!$M:$M,B181,'2024 -2025-2026'!$K:$K,"Scopus/WoS Journals",'2024 -2025-2026'!$G:$G,"2024")</f>
        <v>1</v>
      </c>
      <c r="F181" s="57">
        <f>COUNTIFS('2024 -2025-2026'!$M:$M,B181,'2024 -2025-2026'!$K:$K,"Scopus/WoS Conference/Book Chapter/Others", '2024 -2025-2026'!$G:$G,"2024")</f>
        <v>2</v>
      </c>
      <c r="G181" s="54">
        <f>COUNTIFS('2024 -2025-2026'!$M:$M,B181,'2024 -2025-2026'!$K:$K,"Student Publication",'2024 -2025-2026'!$G:$G,"2024")</f>
        <v>5</v>
      </c>
      <c r="H181" s="54">
        <f t="shared" si="4"/>
        <v>8</v>
      </c>
      <c r="I181" s="54">
        <f t="shared" si="5"/>
        <v>3</v>
      </c>
    </row>
    <row r="182" spans="1:9" ht="15.75" customHeight="1" x14ac:dyDescent="0.2">
      <c r="A182" s="57">
        <v>181</v>
      </c>
      <c r="B182" s="58" t="s">
        <v>478</v>
      </c>
      <c r="C182" s="57" t="s">
        <v>149</v>
      </c>
      <c r="D182" s="57">
        <f>COUNTIFS('2024 -2025-2026'!$M:$M,B182,'2024 -2025-2026'!$K:$K,"SCI",'2024 -2025-2026'!$G:$G,"2024")</f>
        <v>1</v>
      </c>
      <c r="E182" s="57">
        <f>COUNTIFS('2024 -2025-2026'!$M:$M,B182,'2024 -2025-2026'!$K:$K,"Scopus/WoS Journals",'2024 -2025-2026'!$G:$G,"2024")</f>
        <v>0</v>
      </c>
      <c r="F182" s="57">
        <f>COUNTIFS('2024 -2025-2026'!$M:$M,B182,'2024 -2025-2026'!$K:$K,"Scopus/WoS Conference/Book Chapter/Others", '2024 -2025-2026'!$G:$G,"2024")</f>
        <v>0</v>
      </c>
      <c r="G182" s="54">
        <f>COUNTIFS('2024 -2025-2026'!$M:$M,B182,'2024 -2025-2026'!$K:$K,"Student Publication",'2024 -2025-2026'!$G:$G,"2024")</f>
        <v>0</v>
      </c>
      <c r="H182" s="54">
        <f t="shared" si="4"/>
        <v>1</v>
      </c>
      <c r="I182" s="54">
        <f t="shared" si="5"/>
        <v>1</v>
      </c>
    </row>
    <row r="183" spans="1:9" ht="15.75" customHeight="1" x14ac:dyDescent="0.2">
      <c r="A183" s="57">
        <v>182</v>
      </c>
      <c r="B183" s="58" t="s">
        <v>2964</v>
      </c>
      <c r="C183" s="57" t="s">
        <v>149</v>
      </c>
      <c r="D183" s="57">
        <f>COUNTIFS('2024 -2025-2026'!$M:$M,B183,'2024 -2025-2026'!$K:$K,"SCI",'2024 -2025-2026'!$G:$G,"2024")</f>
        <v>0</v>
      </c>
      <c r="E183" s="57">
        <f>COUNTIFS('2024 -2025-2026'!$M:$M,B183,'2024 -2025-2026'!$K:$K,"Scopus/WoS Journals",'2024 -2025-2026'!$G:$G,"2024")</f>
        <v>0</v>
      </c>
      <c r="F183" s="57">
        <f>COUNTIFS('2024 -2025-2026'!$M:$M,B183,'2024 -2025-2026'!$K:$K,"Scopus/WoS Conference/Book Chapter/Others", '2024 -2025-2026'!$G:$G,"2024")</f>
        <v>0</v>
      </c>
      <c r="G183" s="54">
        <f>COUNTIFS('2024 -2025-2026'!$M:$M,B183,'2024 -2025-2026'!$K:$K,"Student Publication",'2024 -2025-2026'!$G:$G,"2024")</f>
        <v>1</v>
      </c>
      <c r="H183" s="54">
        <f t="shared" si="4"/>
        <v>1</v>
      </c>
      <c r="I183" s="54">
        <f t="shared" si="5"/>
        <v>0</v>
      </c>
    </row>
    <row r="184" spans="1:9" ht="15.75" customHeight="1" x14ac:dyDescent="0.2">
      <c r="A184" s="57">
        <v>183</v>
      </c>
      <c r="B184" s="58" t="s">
        <v>503</v>
      </c>
      <c r="C184" s="57" t="s">
        <v>149</v>
      </c>
      <c r="D184" s="57">
        <f>COUNTIFS('2024 -2025-2026'!$M:$M,B184,'2024 -2025-2026'!$K:$K,"SCI",'2024 -2025-2026'!$G:$G,"2024")</f>
        <v>6</v>
      </c>
      <c r="E184" s="57">
        <f>COUNTIFS('2024 -2025-2026'!$M:$M,B184,'2024 -2025-2026'!$K:$K,"Scopus/WoS Journals",'2024 -2025-2026'!$G:$G,"2024")</f>
        <v>2</v>
      </c>
      <c r="F184" s="57">
        <f>COUNTIFS('2024 -2025-2026'!$M:$M,B184,'2024 -2025-2026'!$K:$K,"Scopus/WoS Conference/Book Chapter/Others", '2024 -2025-2026'!$G:$G,"2024")</f>
        <v>0</v>
      </c>
      <c r="G184" s="54">
        <f>COUNTIFS('2024 -2025-2026'!$M:$M,B184,'2024 -2025-2026'!$K:$K,"Student Publication",'2024 -2025-2026'!$G:$G,"2024")</f>
        <v>3</v>
      </c>
      <c r="H184" s="54">
        <f t="shared" si="4"/>
        <v>11</v>
      </c>
      <c r="I184" s="54">
        <f t="shared" si="5"/>
        <v>8</v>
      </c>
    </row>
    <row r="185" spans="1:9" ht="15.75" customHeight="1" x14ac:dyDescent="0.2">
      <c r="A185" s="57">
        <v>184</v>
      </c>
      <c r="B185" s="58" t="s">
        <v>14741</v>
      </c>
      <c r="C185" s="57" t="s">
        <v>149</v>
      </c>
      <c r="D185" s="57">
        <f>COUNTIFS('2024 -2025-2026'!$M:$M,B185,'2024 -2025-2026'!$K:$K,"SCI",'2024 -2025-2026'!$G:$G,"2024")</f>
        <v>0</v>
      </c>
      <c r="E185" s="57">
        <f>COUNTIFS('2024 -2025-2026'!$M:$M,B185,'2024 -2025-2026'!$K:$K,"Scopus/WoS Journals",'2024 -2025-2026'!$G:$G,"2024")</f>
        <v>0</v>
      </c>
      <c r="F185" s="57">
        <f>COUNTIFS('2024 -2025-2026'!$M:$M,B185,'2024 -2025-2026'!$K:$K,"Scopus/WoS Conference/Book Chapter/Others", '2024 -2025-2026'!$G:$G,"2024")</f>
        <v>0</v>
      </c>
      <c r="G185" s="54">
        <f>COUNTIFS('2024 -2025-2026'!$M:$M,B185,'2024 -2025-2026'!$K:$K,"Student Publication",'2024 -2025-2026'!$G:$G,"2024")</f>
        <v>0</v>
      </c>
      <c r="H185" s="54">
        <f t="shared" si="4"/>
        <v>0</v>
      </c>
      <c r="I185" s="54">
        <f t="shared" si="5"/>
        <v>0</v>
      </c>
    </row>
    <row r="186" spans="1:9" ht="15.75" customHeight="1" x14ac:dyDescent="0.2">
      <c r="A186" s="57">
        <v>185</v>
      </c>
      <c r="B186" s="58" t="s">
        <v>1567</v>
      </c>
      <c r="C186" s="57" t="s">
        <v>149</v>
      </c>
      <c r="D186" s="57">
        <f>COUNTIFS('2024 -2025-2026'!$M:$M,B186,'2024 -2025-2026'!$K:$K,"SCI",'2024 -2025-2026'!$G:$G,"2024")</f>
        <v>3</v>
      </c>
      <c r="E186" s="57">
        <f>COUNTIFS('2024 -2025-2026'!$M:$M,B186,'2024 -2025-2026'!$K:$K,"Scopus/WoS Journals",'2024 -2025-2026'!$G:$G,"2024")</f>
        <v>0</v>
      </c>
      <c r="F186" s="57">
        <f>COUNTIFS('2024 -2025-2026'!$M:$M,B186,'2024 -2025-2026'!$K:$K,"Scopus/WoS Conference/Book Chapter/Others", '2024 -2025-2026'!$G:$G,"2024")</f>
        <v>0</v>
      </c>
      <c r="G186" s="54">
        <f>COUNTIFS('2024 -2025-2026'!$M:$M,B186,'2024 -2025-2026'!$K:$K,"Student Publication",'2024 -2025-2026'!$G:$G,"2024")</f>
        <v>6</v>
      </c>
      <c r="H186" s="54">
        <f t="shared" si="4"/>
        <v>9</v>
      </c>
      <c r="I186" s="54">
        <f t="shared" si="5"/>
        <v>3</v>
      </c>
    </row>
    <row r="187" spans="1:9" ht="15.75" customHeight="1" x14ac:dyDescent="0.2">
      <c r="A187" s="57">
        <v>186</v>
      </c>
      <c r="B187" s="58" t="s">
        <v>5324</v>
      </c>
      <c r="C187" s="57" t="s">
        <v>149</v>
      </c>
      <c r="D187" s="57">
        <f>COUNTIFS('2024 -2025-2026'!$M:$M,B187,'2024 -2025-2026'!$K:$K,"SCI",'2024 -2025-2026'!$G:$G,"2024")</f>
        <v>0</v>
      </c>
      <c r="E187" s="57">
        <f>COUNTIFS('2024 -2025-2026'!$M:$M,B187,'2024 -2025-2026'!$K:$K,"Scopus/WoS Journals",'2024 -2025-2026'!$G:$G,"2024")</f>
        <v>0</v>
      </c>
      <c r="F187" s="57">
        <f>COUNTIFS('2024 -2025-2026'!$M:$M,B187,'2024 -2025-2026'!$K:$K,"Scopus/WoS Conference/Book Chapter/Others", '2024 -2025-2026'!$G:$G,"2024")</f>
        <v>2</v>
      </c>
      <c r="G187" s="54">
        <f>COUNTIFS('2024 -2025-2026'!$M:$M,B187,'2024 -2025-2026'!$K:$K,"Student Publication",'2024 -2025-2026'!$G:$G,"2024")</f>
        <v>2</v>
      </c>
      <c r="H187" s="54">
        <f t="shared" si="4"/>
        <v>4</v>
      </c>
      <c r="I187" s="54">
        <f t="shared" si="5"/>
        <v>2</v>
      </c>
    </row>
    <row r="188" spans="1:9" ht="15.75" customHeight="1" x14ac:dyDescent="0.2">
      <c r="A188" s="57">
        <v>187</v>
      </c>
      <c r="B188" s="58" t="s">
        <v>4595</v>
      </c>
      <c r="C188" s="57" t="s">
        <v>149</v>
      </c>
      <c r="D188" s="57">
        <f>COUNTIFS('2024 -2025-2026'!$M:$M,B188,'2024 -2025-2026'!$K:$K,"SCI",'2024 -2025-2026'!$G:$G,"2024")</f>
        <v>1</v>
      </c>
      <c r="E188" s="57">
        <f>COUNTIFS('2024 -2025-2026'!$M:$M,B188,'2024 -2025-2026'!$K:$K,"Scopus/WoS Journals",'2024 -2025-2026'!$G:$G,"2024")</f>
        <v>0</v>
      </c>
      <c r="F188" s="57">
        <f>COUNTIFS('2024 -2025-2026'!$M:$M,B188,'2024 -2025-2026'!$K:$K,"Scopus/WoS Conference/Book Chapter/Others", '2024 -2025-2026'!$G:$G,"2024")</f>
        <v>0</v>
      </c>
      <c r="G188" s="54">
        <f>COUNTIFS('2024 -2025-2026'!$M:$M,B188,'2024 -2025-2026'!$K:$K,"Student Publication",'2024 -2025-2026'!$G:$G,"2024")</f>
        <v>1</v>
      </c>
      <c r="H188" s="54">
        <f t="shared" si="4"/>
        <v>2</v>
      </c>
      <c r="I188" s="54">
        <f t="shared" si="5"/>
        <v>1</v>
      </c>
    </row>
    <row r="189" spans="1:9" ht="15.75" customHeight="1" x14ac:dyDescent="0.2">
      <c r="A189" s="57">
        <v>188</v>
      </c>
      <c r="B189" s="58" t="s">
        <v>14742</v>
      </c>
      <c r="C189" s="57" t="s">
        <v>149</v>
      </c>
      <c r="D189" s="57">
        <f>COUNTIFS('2024 -2025-2026'!$M:$M,B189,'2024 -2025-2026'!$K:$K,"SCI",'2024 -2025-2026'!$G:$G,"2024")</f>
        <v>0</v>
      </c>
      <c r="E189" s="57">
        <f>COUNTIFS('2024 -2025-2026'!$M:$M,B189,'2024 -2025-2026'!$K:$K,"Scopus/WoS Journals",'2024 -2025-2026'!$G:$G,"2024")</f>
        <v>0</v>
      </c>
      <c r="F189" s="57">
        <f>COUNTIFS('2024 -2025-2026'!$M:$M,B189,'2024 -2025-2026'!$K:$K,"Scopus/WoS Conference/Book Chapter/Others", '2024 -2025-2026'!$G:$G,"2024")</f>
        <v>0</v>
      </c>
      <c r="G189" s="54">
        <f>COUNTIFS('2024 -2025-2026'!$M:$M,B189,'2024 -2025-2026'!$K:$K,"Student Publication",'2024 -2025-2026'!$G:$G,"2024")</f>
        <v>0</v>
      </c>
      <c r="H189" s="54">
        <f t="shared" si="4"/>
        <v>0</v>
      </c>
      <c r="I189" s="54">
        <f t="shared" si="5"/>
        <v>0</v>
      </c>
    </row>
    <row r="190" spans="1:9" ht="15.75" customHeight="1" x14ac:dyDescent="0.2">
      <c r="A190" s="57">
        <v>189</v>
      </c>
      <c r="B190" s="58" t="s">
        <v>3086</v>
      </c>
      <c r="C190" s="57" t="s">
        <v>149</v>
      </c>
      <c r="D190" s="57">
        <f>COUNTIFS('2024 -2025-2026'!$M:$M,B190,'2024 -2025-2026'!$K:$K,"SCI",'2024 -2025-2026'!$G:$G,"2024")</f>
        <v>0</v>
      </c>
      <c r="E190" s="57">
        <f>COUNTIFS('2024 -2025-2026'!$M:$M,B190,'2024 -2025-2026'!$K:$K,"Scopus/WoS Journals",'2024 -2025-2026'!$G:$G,"2024")</f>
        <v>0</v>
      </c>
      <c r="F190" s="57">
        <f>COUNTIFS('2024 -2025-2026'!$M:$M,B190,'2024 -2025-2026'!$K:$K,"Scopus/WoS Conference/Book Chapter/Others", '2024 -2025-2026'!$G:$G,"2024")</f>
        <v>0</v>
      </c>
      <c r="G190" s="54">
        <f>COUNTIFS('2024 -2025-2026'!$M:$M,B190,'2024 -2025-2026'!$K:$K,"Student Publication",'2024 -2025-2026'!$G:$G,"2024")</f>
        <v>4</v>
      </c>
      <c r="H190" s="54">
        <f t="shared" si="4"/>
        <v>4</v>
      </c>
      <c r="I190" s="54">
        <f t="shared" si="5"/>
        <v>0</v>
      </c>
    </row>
    <row r="191" spans="1:9" ht="15.75" customHeight="1" x14ac:dyDescent="0.2">
      <c r="A191" s="57">
        <v>190</v>
      </c>
      <c r="B191" s="58" t="s">
        <v>4085</v>
      </c>
      <c r="C191" s="57" t="s">
        <v>149</v>
      </c>
      <c r="D191" s="57">
        <f>COUNTIFS('2024 -2025-2026'!$M:$M,B191,'2024 -2025-2026'!$K:$K,"SCI",'2024 -2025-2026'!$G:$G,"2024")</f>
        <v>0</v>
      </c>
      <c r="E191" s="57">
        <f>COUNTIFS('2024 -2025-2026'!$M:$M,B191,'2024 -2025-2026'!$K:$K,"Scopus/WoS Journals",'2024 -2025-2026'!$G:$G,"2024")</f>
        <v>1</v>
      </c>
      <c r="F191" s="57">
        <f>COUNTIFS('2024 -2025-2026'!$M:$M,B191,'2024 -2025-2026'!$K:$K,"Scopus/WoS Conference/Book Chapter/Others", '2024 -2025-2026'!$G:$G,"2024")</f>
        <v>0</v>
      </c>
      <c r="G191" s="54">
        <f>COUNTIFS('2024 -2025-2026'!$M:$M,B191,'2024 -2025-2026'!$K:$K,"Student Publication",'2024 -2025-2026'!$G:$G,"2024")</f>
        <v>2</v>
      </c>
      <c r="H191" s="54">
        <f t="shared" si="4"/>
        <v>3</v>
      </c>
      <c r="I191" s="54">
        <f t="shared" si="5"/>
        <v>1</v>
      </c>
    </row>
    <row r="192" spans="1:9" ht="15.75" customHeight="1" x14ac:dyDescent="0.2">
      <c r="A192" s="57">
        <v>191</v>
      </c>
      <c r="B192" s="58" t="s">
        <v>1544</v>
      </c>
      <c r="C192" s="57" t="s">
        <v>149</v>
      </c>
      <c r="D192" s="57">
        <f>COUNTIFS('2024 -2025-2026'!$M:$M,B192,'2024 -2025-2026'!$K:$K,"SCI",'2024 -2025-2026'!$G:$G,"2024")</f>
        <v>1</v>
      </c>
      <c r="E192" s="57">
        <f>COUNTIFS('2024 -2025-2026'!$M:$M,B192,'2024 -2025-2026'!$K:$K,"Scopus/WoS Journals",'2024 -2025-2026'!$G:$G,"2024")</f>
        <v>0</v>
      </c>
      <c r="F192" s="57">
        <f>COUNTIFS('2024 -2025-2026'!$M:$M,B192,'2024 -2025-2026'!$K:$K,"Scopus/WoS Conference/Book Chapter/Others", '2024 -2025-2026'!$G:$G,"2024")</f>
        <v>2</v>
      </c>
      <c r="G192" s="54">
        <f>COUNTIFS('2024 -2025-2026'!$M:$M,B192,'2024 -2025-2026'!$K:$K,"Student Publication",'2024 -2025-2026'!$G:$G,"2024")</f>
        <v>2</v>
      </c>
      <c r="H192" s="54">
        <f t="shared" si="4"/>
        <v>5</v>
      </c>
      <c r="I192" s="54">
        <f t="shared" si="5"/>
        <v>3</v>
      </c>
    </row>
    <row r="193" spans="1:9" ht="15.75" customHeight="1" x14ac:dyDescent="0.2">
      <c r="A193" s="57">
        <v>192</v>
      </c>
      <c r="B193" s="58" t="s">
        <v>2742</v>
      </c>
      <c r="C193" s="57" t="s">
        <v>14594</v>
      </c>
      <c r="D193" s="57">
        <f>COUNTIFS('2024 -2025-2026'!$M:$M,B193,'2024 -2025-2026'!$K:$K,"SCI",'2024 -2025-2026'!$G:$G,"2024")</f>
        <v>4</v>
      </c>
      <c r="E193" s="57">
        <f>COUNTIFS('2024 -2025-2026'!$M:$M,B193,'2024 -2025-2026'!$K:$K,"Scopus/WoS Journals",'2024 -2025-2026'!$G:$G,"2024")</f>
        <v>0</v>
      </c>
      <c r="F193" s="57">
        <f>COUNTIFS('2024 -2025-2026'!$M:$M,B193,'2024 -2025-2026'!$K:$K,"Scopus/WoS Conference/Book Chapter/Others", '2024 -2025-2026'!$G:$G,"2024")</f>
        <v>2</v>
      </c>
      <c r="G193" s="54">
        <f>COUNTIFS('2024 -2025-2026'!$M:$M,B193,'2024 -2025-2026'!$K:$K,"Student Publication",'2024 -2025-2026'!$G:$G,"2024")</f>
        <v>0</v>
      </c>
      <c r="H193" s="54">
        <f t="shared" si="4"/>
        <v>6</v>
      </c>
      <c r="I193" s="54">
        <f t="shared" si="5"/>
        <v>6</v>
      </c>
    </row>
    <row r="194" spans="1:9" ht="15.75" customHeight="1" x14ac:dyDescent="0.2">
      <c r="A194" s="57">
        <v>193</v>
      </c>
      <c r="B194" s="58" t="s">
        <v>9830</v>
      </c>
      <c r="C194" s="57" t="s">
        <v>14594</v>
      </c>
      <c r="D194" s="57">
        <f>COUNTIFS('2024 -2025-2026'!$M:$M,B194,'2024 -2025-2026'!$K:$K,"SCI",'2024 -2025-2026'!$G:$G,"2024")</f>
        <v>0</v>
      </c>
      <c r="E194" s="57">
        <f>COUNTIFS('2024 -2025-2026'!$M:$M,B194,'2024 -2025-2026'!$K:$K,"Scopus/WoS Journals",'2024 -2025-2026'!$G:$G,"2024")</f>
        <v>0</v>
      </c>
      <c r="F194" s="57">
        <f>COUNTIFS('2024 -2025-2026'!$M:$M,B194,'2024 -2025-2026'!$K:$K,"Scopus/WoS Conference/Book Chapter/Others", '2024 -2025-2026'!$G:$G,"2024")</f>
        <v>0</v>
      </c>
      <c r="G194" s="54">
        <f>COUNTIFS('2024 -2025-2026'!$M:$M,B194,'2024 -2025-2026'!$K:$K,"Student Publication",'2024 -2025-2026'!$G:$G,"2024")</f>
        <v>0</v>
      </c>
      <c r="H194" s="54">
        <f t="shared" ref="H194:H257" si="6">SUM(D194:G194)</f>
        <v>0</v>
      </c>
      <c r="I194" s="54">
        <f t="shared" ref="I194:I257" si="7">SUM(D194:F194)</f>
        <v>0</v>
      </c>
    </row>
    <row r="195" spans="1:9" ht="15.75" customHeight="1" x14ac:dyDescent="0.2">
      <c r="A195" s="57">
        <v>194</v>
      </c>
      <c r="B195" s="58" t="s">
        <v>9844</v>
      </c>
      <c r="C195" s="57" t="s">
        <v>14594</v>
      </c>
      <c r="D195" s="57">
        <f>COUNTIFS('2024 -2025-2026'!$M:$M,B195,'2024 -2025-2026'!$K:$K,"SCI",'2024 -2025-2026'!$G:$G,"2024")</f>
        <v>0</v>
      </c>
      <c r="E195" s="57">
        <f>COUNTIFS('2024 -2025-2026'!$M:$M,B195,'2024 -2025-2026'!$K:$K,"Scopus/WoS Journals",'2024 -2025-2026'!$G:$G,"2024")</f>
        <v>0</v>
      </c>
      <c r="F195" s="57">
        <f>COUNTIFS('2024 -2025-2026'!$M:$M,B195,'2024 -2025-2026'!$K:$K,"Scopus/WoS Conference/Book Chapter/Others", '2024 -2025-2026'!$G:$G,"2024")</f>
        <v>0</v>
      </c>
      <c r="G195" s="54">
        <f>COUNTIFS('2024 -2025-2026'!$M:$M,B195,'2024 -2025-2026'!$K:$K,"Student Publication",'2024 -2025-2026'!$G:$G,"2024")</f>
        <v>0</v>
      </c>
      <c r="H195" s="54">
        <f t="shared" si="6"/>
        <v>0</v>
      </c>
      <c r="I195" s="54">
        <f t="shared" si="7"/>
        <v>0</v>
      </c>
    </row>
    <row r="196" spans="1:9" ht="15.75" customHeight="1" x14ac:dyDescent="0.2">
      <c r="A196" s="57">
        <v>195</v>
      </c>
      <c r="B196" s="58" t="s">
        <v>7556</v>
      </c>
      <c r="C196" s="57" t="s">
        <v>14595</v>
      </c>
      <c r="D196" s="57">
        <f>COUNTIFS('2024 -2025-2026'!$M:$M,B196,'2024 -2025-2026'!$K:$K,"SCI",'2024 -2025-2026'!$G:$G,"2024")</f>
        <v>0</v>
      </c>
      <c r="E196" s="57">
        <f>COUNTIFS('2024 -2025-2026'!$M:$M,B196,'2024 -2025-2026'!$K:$K,"Scopus/WoS Journals",'2024 -2025-2026'!$G:$G,"2024")</f>
        <v>0</v>
      </c>
      <c r="F196" s="57">
        <f>COUNTIFS('2024 -2025-2026'!$M:$M,B196,'2024 -2025-2026'!$K:$K,"Scopus/WoS Conference/Book Chapter/Others", '2024 -2025-2026'!$G:$G,"2024")</f>
        <v>1</v>
      </c>
      <c r="G196" s="54">
        <f>COUNTIFS('2024 -2025-2026'!$M:$M,B196,'2024 -2025-2026'!$K:$K,"Student Publication",'2024 -2025-2026'!$G:$G,"2024")</f>
        <v>0</v>
      </c>
      <c r="H196" s="54">
        <f t="shared" si="6"/>
        <v>1</v>
      </c>
      <c r="I196" s="54">
        <f t="shared" si="7"/>
        <v>1</v>
      </c>
    </row>
    <row r="197" spans="1:9" ht="15.75" customHeight="1" x14ac:dyDescent="0.2">
      <c r="A197" s="57">
        <v>196</v>
      </c>
      <c r="B197" s="58" t="s">
        <v>6920</v>
      </c>
      <c r="C197" s="57" t="s">
        <v>14595</v>
      </c>
      <c r="D197" s="57">
        <f>COUNTIFS('2024 -2025-2026'!$M:$M,B197,'2024 -2025-2026'!$K:$K,"SCI",'2024 -2025-2026'!$G:$G,"2024")</f>
        <v>0</v>
      </c>
      <c r="E197" s="57">
        <f>COUNTIFS('2024 -2025-2026'!$M:$M,B197,'2024 -2025-2026'!$K:$K,"Scopus/WoS Journals",'2024 -2025-2026'!$G:$G,"2024")</f>
        <v>0</v>
      </c>
      <c r="F197" s="57">
        <f>COUNTIFS('2024 -2025-2026'!$M:$M,B197,'2024 -2025-2026'!$K:$K,"Scopus/WoS Conference/Book Chapter/Others", '2024 -2025-2026'!$G:$G,"2024")</f>
        <v>4</v>
      </c>
      <c r="G197" s="54">
        <f>COUNTIFS('2024 -2025-2026'!$M:$M,B197,'2024 -2025-2026'!$K:$K,"Student Publication",'2024 -2025-2026'!$G:$G,"2024")</f>
        <v>0</v>
      </c>
      <c r="H197" s="54">
        <f t="shared" si="6"/>
        <v>4</v>
      </c>
      <c r="I197" s="54">
        <f t="shared" si="7"/>
        <v>4</v>
      </c>
    </row>
    <row r="198" spans="1:9" ht="15.75" customHeight="1" x14ac:dyDescent="0.2">
      <c r="A198" s="57">
        <v>197</v>
      </c>
      <c r="B198" s="58" t="s">
        <v>5594</v>
      </c>
      <c r="C198" s="57" t="s">
        <v>14595</v>
      </c>
      <c r="D198" s="57">
        <f>COUNTIFS('2024 -2025-2026'!$M:$M,B198,'2024 -2025-2026'!$K:$K,"SCI",'2024 -2025-2026'!$G:$G,"2024")</f>
        <v>0</v>
      </c>
      <c r="E198" s="57">
        <f>COUNTIFS('2024 -2025-2026'!$M:$M,B198,'2024 -2025-2026'!$K:$K,"Scopus/WoS Journals",'2024 -2025-2026'!$G:$G,"2024")</f>
        <v>0</v>
      </c>
      <c r="F198" s="57">
        <f>COUNTIFS('2024 -2025-2026'!$M:$M,B198,'2024 -2025-2026'!$K:$K,"Scopus/WoS Conference/Book Chapter/Others", '2024 -2025-2026'!$G:$G,"2024")</f>
        <v>2</v>
      </c>
      <c r="G198" s="54">
        <f>COUNTIFS('2024 -2025-2026'!$M:$M,B198,'2024 -2025-2026'!$K:$K,"Student Publication",'2024 -2025-2026'!$G:$G,"2024")</f>
        <v>0</v>
      </c>
      <c r="H198" s="54">
        <f t="shared" si="6"/>
        <v>2</v>
      </c>
      <c r="I198" s="54">
        <f t="shared" si="7"/>
        <v>2</v>
      </c>
    </row>
    <row r="199" spans="1:9" ht="15.75" customHeight="1" x14ac:dyDescent="0.2">
      <c r="A199" s="57">
        <v>198</v>
      </c>
      <c r="B199" s="58" t="s">
        <v>6930</v>
      </c>
      <c r="C199" s="57" t="s">
        <v>14595</v>
      </c>
      <c r="D199" s="57">
        <f>COUNTIFS('2024 -2025-2026'!$M:$M,B199,'2024 -2025-2026'!$K:$K,"SCI",'2024 -2025-2026'!$G:$G,"2024")</f>
        <v>0</v>
      </c>
      <c r="E199" s="57">
        <f>COUNTIFS('2024 -2025-2026'!$M:$M,B199,'2024 -2025-2026'!$K:$K,"Scopus/WoS Journals",'2024 -2025-2026'!$G:$G,"2024")</f>
        <v>0</v>
      </c>
      <c r="F199" s="57">
        <f>COUNTIFS('2024 -2025-2026'!$M:$M,B199,'2024 -2025-2026'!$K:$K,"Scopus/WoS Conference/Book Chapter/Others", '2024 -2025-2026'!$G:$G,"2024")</f>
        <v>2</v>
      </c>
      <c r="G199" s="54">
        <f>COUNTIFS('2024 -2025-2026'!$M:$M,B199,'2024 -2025-2026'!$K:$K,"Student Publication",'2024 -2025-2026'!$G:$G,"2024")</f>
        <v>0</v>
      </c>
      <c r="H199" s="54">
        <f t="shared" si="6"/>
        <v>2</v>
      </c>
      <c r="I199" s="54">
        <f t="shared" si="7"/>
        <v>2</v>
      </c>
    </row>
    <row r="200" spans="1:9" ht="15.75" customHeight="1" x14ac:dyDescent="0.2">
      <c r="A200" s="57">
        <v>199</v>
      </c>
      <c r="B200" s="58" t="s">
        <v>7507</v>
      </c>
      <c r="C200" s="57" t="s">
        <v>14595</v>
      </c>
      <c r="D200" s="57">
        <f>COUNTIFS('2024 -2025-2026'!$M:$M,B200,'2024 -2025-2026'!$K:$K,"SCI",'2024 -2025-2026'!$G:$G,"2024")</f>
        <v>0</v>
      </c>
      <c r="E200" s="57">
        <f>COUNTIFS('2024 -2025-2026'!$M:$M,B200,'2024 -2025-2026'!$K:$K,"Scopus/WoS Journals",'2024 -2025-2026'!$G:$G,"2024")</f>
        <v>0</v>
      </c>
      <c r="F200" s="57">
        <f>COUNTIFS('2024 -2025-2026'!$M:$M,B200,'2024 -2025-2026'!$K:$K,"Scopus/WoS Conference/Book Chapter/Others", '2024 -2025-2026'!$G:$G,"2024")</f>
        <v>2</v>
      </c>
      <c r="G200" s="54">
        <f>COUNTIFS('2024 -2025-2026'!$M:$M,B200,'2024 -2025-2026'!$K:$K,"Student Publication",'2024 -2025-2026'!$G:$G,"2024")</f>
        <v>0</v>
      </c>
      <c r="H200" s="54">
        <f t="shared" si="6"/>
        <v>2</v>
      </c>
      <c r="I200" s="54">
        <f t="shared" si="7"/>
        <v>2</v>
      </c>
    </row>
    <row r="201" spans="1:9" ht="15.75" customHeight="1" x14ac:dyDescent="0.2">
      <c r="A201" s="57">
        <v>200</v>
      </c>
      <c r="B201" s="58" t="s">
        <v>6695</v>
      </c>
      <c r="C201" s="57" t="s">
        <v>14595</v>
      </c>
      <c r="D201" s="57">
        <f>COUNTIFS('2024 -2025-2026'!$M:$M,B201,'2024 -2025-2026'!$K:$K,"SCI",'2024 -2025-2026'!$G:$G,"2024")</f>
        <v>0</v>
      </c>
      <c r="E201" s="57">
        <f>COUNTIFS('2024 -2025-2026'!$M:$M,B201,'2024 -2025-2026'!$K:$K,"Scopus/WoS Journals",'2024 -2025-2026'!$G:$G,"2024")</f>
        <v>0</v>
      </c>
      <c r="F201" s="57">
        <f>COUNTIFS('2024 -2025-2026'!$M:$M,B201,'2024 -2025-2026'!$K:$K,"Scopus/WoS Conference/Book Chapter/Others", '2024 -2025-2026'!$G:$G,"2024")</f>
        <v>4</v>
      </c>
      <c r="G201" s="54">
        <f>COUNTIFS('2024 -2025-2026'!$M:$M,B201,'2024 -2025-2026'!$K:$K,"Student Publication",'2024 -2025-2026'!$G:$G,"2024")</f>
        <v>0</v>
      </c>
      <c r="H201" s="54">
        <f t="shared" si="6"/>
        <v>4</v>
      </c>
      <c r="I201" s="54">
        <f t="shared" si="7"/>
        <v>4</v>
      </c>
    </row>
    <row r="202" spans="1:9" ht="15.75" customHeight="1" x14ac:dyDescent="0.2">
      <c r="A202" s="57">
        <v>201</v>
      </c>
      <c r="B202" s="58" t="s">
        <v>6915</v>
      </c>
      <c r="C202" s="57" t="s">
        <v>14595</v>
      </c>
      <c r="D202" s="57">
        <f>COUNTIFS('2024 -2025-2026'!$M:$M,B202,'2024 -2025-2026'!$K:$K,"SCI",'2024 -2025-2026'!$G:$G,"2024")</f>
        <v>0</v>
      </c>
      <c r="E202" s="57">
        <f>COUNTIFS('2024 -2025-2026'!$M:$M,B202,'2024 -2025-2026'!$K:$K,"Scopus/WoS Journals",'2024 -2025-2026'!$G:$G,"2024")</f>
        <v>0</v>
      </c>
      <c r="F202" s="57">
        <f>COUNTIFS('2024 -2025-2026'!$M:$M,B202,'2024 -2025-2026'!$K:$K,"Scopus/WoS Conference/Book Chapter/Others", '2024 -2025-2026'!$G:$G,"2024")</f>
        <v>3</v>
      </c>
      <c r="G202" s="54">
        <f>COUNTIFS('2024 -2025-2026'!$M:$M,B202,'2024 -2025-2026'!$K:$K,"Student Publication",'2024 -2025-2026'!$G:$G,"2024")</f>
        <v>0</v>
      </c>
      <c r="H202" s="54">
        <f t="shared" si="6"/>
        <v>3</v>
      </c>
      <c r="I202" s="54">
        <f t="shared" si="7"/>
        <v>3</v>
      </c>
    </row>
    <row r="203" spans="1:9" ht="15.75" customHeight="1" x14ac:dyDescent="0.2">
      <c r="A203" s="57">
        <v>202</v>
      </c>
      <c r="B203" s="58" t="s">
        <v>4774</v>
      </c>
      <c r="C203" s="57" t="s">
        <v>14597</v>
      </c>
      <c r="D203" s="57">
        <f>COUNTIFS('2024 -2025-2026'!$M:$M,B203,'2024 -2025-2026'!$K:$K,"SCI",'2024 -2025-2026'!$G:$G,"2024")</f>
        <v>0</v>
      </c>
      <c r="E203" s="57">
        <f>COUNTIFS('2024 -2025-2026'!$M:$M,B203,'2024 -2025-2026'!$K:$K,"Scopus/WoS Journals",'2024 -2025-2026'!$G:$G,"2024")</f>
        <v>0</v>
      </c>
      <c r="F203" s="57">
        <f>COUNTIFS('2024 -2025-2026'!$M:$M,B203,'2024 -2025-2026'!$K:$K,"Scopus/WoS Conference/Book Chapter/Others", '2024 -2025-2026'!$G:$G,"2024")</f>
        <v>0</v>
      </c>
      <c r="G203" s="54">
        <f>COUNTIFS('2024 -2025-2026'!$M:$M,B203,'2024 -2025-2026'!$K:$K,"Student Publication",'2024 -2025-2026'!$G:$G,"2024")</f>
        <v>0</v>
      </c>
      <c r="H203" s="54">
        <f t="shared" si="6"/>
        <v>0</v>
      </c>
      <c r="I203" s="54">
        <f t="shared" si="7"/>
        <v>0</v>
      </c>
    </row>
    <row r="204" spans="1:9" ht="15.75" customHeight="1" x14ac:dyDescent="0.2">
      <c r="A204" s="57">
        <v>203</v>
      </c>
      <c r="B204" s="58" t="s">
        <v>369</v>
      </c>
      <c r="C204" s="57" t="s">
        <v>14597</v>
      </c>
      <c r="D204" s="57">
        <f>COUNTIFS('2024 -2025-2026'!$M:$M,B204,'2024 -2025-2026'!$K:$K,"SCI",'2024 -2025-2026'!$G:$G,"2024")</f>
        <v>1</v>
      </c>
      <c r="E204" s="57">
        <f>COUNTIFS('2024 -2025-2026'!$M:$M,B204,'2024 -2025-2026'!$K:$K,"Scopus/WoS Journals",'2024 -2025-2026'!$G:$G,"2024")</f>
        <v>0</v>
      </c>
      <c r="F204" s="57">
        <f>COUNTIFS('2024 -2025-2026'!$M:$M,B204,'2024 -2025-2026'!$K:$K,"Scopus/WoS Conference/Book Chapter/Others", '2024 -2025-2026'!$G:$G,"2024")</f>
        <v>0</v>
      </c>
      <c r="G204" s="54">
        <f>COUNTIFS('2024 -2025-2026'!$M:$M,B204,'2024 -2025-2026'!$K:$K,"Student Publication",'2024 -2025-2026'!$G:$G,"2024")</f>
        <v>0</v>
      </c>
      <c r="H204" s="54">
        <f t="shared" si="6"/>
        <v>1</v>
      </c>
      <c r="I204" s="54">
        <f t="shared" si="7"/>
        <v>1</v>
      </c>
    </row>
    <row r="205" spans="1:9" ht="15.75" customHeight="1" x14ac:dyDescent="0.2">
      <c r="A205" s="57">
        <v>204</v>
      </c>
      <c r="B205" s="58" t="s">
        <v>6566</v>
      </c>
      <c r="C205" s="57" t="s">
        <v>14597</v>
      </c>
      <c r="D205" s="57">
        <f>COUNTIFS('2024 -2025-2026'!$M:$M,B205,'2024 -2025-2026'!$K:$K,"SCI",'2024 -2025-2026'!$G:$G,"2024")</f>
        <v>1</v>
      </c>
      <c r="E205" s="57">
        <f>COUNTIFS('2024 -2025-2026'!$M:$M,B205,'2024 -2025-2026'!$K:$K,"Scopus/WoS Journals",'2024 -2025-2026'!$G:$G,"2024")</f>
        <v>0</v>
      </c>
      <c r="F205" s="57">
        <f>COUNTIFS('2024 -2025-2026'!$M:$M,B205,'2024 -2025-2026'!$K:$K,"Scopus/WoS Conference/Book Chapter/Others", '2024 -2025-2026'!$G:$G,"2024")</f>
        <v>0</v>
      </c>
      <c r="G205" s="54">
        <f>COUNTIFS('2024 -2025-2026'!$M:$M,B205,'2024 -2025-2026'!$K:$K,"Student Publication",'2024 -2025-2026'!$G:$G,"2024")</f>
        <v>0</v>
      </c>
      <c r="H205" s="54">
        <f t="shared" si="6"/>
        <v>1</v>
      </c>
      <c r="I205" s="54">
        <f t="shared" si="7"/>
        <v>1</v>
      </c>
    </row>
    <row r="206" spans="1:9" ht="15.75" customHeight="1" x14ac:dyDescent="0.2">
      <c r="A206" s="57">
        <v>205</v>
      </c>
      <c r="B206" s="58" t="s">
        <v>2668</v>
      </c>
      <c r="C206" s="57" t="s">
        <v>14597</v>
      </c>
      <c r="D206" s="57">
        <f>COUNTIFS('2024 -2025-2026'!$M:$M,B206,'2024 -2025-2026'!$K:$K,"SCI",'2024 -2025-2026'!$G:$G,"2024")</f>
        <v>4</v>
      </c>
      <c r="E206" s="57">
        <f>COUNTIFS('2024 -2025-2026'!$M:$M,B206,'2024 -2025-2026'!$K:$K,"Scopus/WoS Journals",'2024 -2025-2026'!$G:$G,"2024")</f>
        <v>2</v>
      </c>
      <c r="F206" s="57">
        <f>COUNTIFS('2024 -2025-2026'!$M:$M,B206,'2024 -2025-2026'!$K:$K,"Scopus/WoS Conference/Book Chapter/Others", '2024 -2025-2026'!$G:$G,"2024")</f>
        <v>0</v>
      </c>
      <c r="G206" s="54">
        <f>COUNTIFS('2024 -2025-2026'!$M:$M,B206,'2024 -2025-2026'!$K:$K,"Student Publication",'2024 -2025-2026'!$G:$G,"2024")</f>
        <v>0</v>
      </c>
      <c r="H206" s="54">
        <f t="shared" si="6"/>
        <v>6</v>
      </c>
      <c r="I206" s="54">
        <f t="shared" si="7"/>
        <v>6</v>
      </c>
    </row>
    <row r="207" spans="1:9" ht="15.75" customHeight="1" x14ac:dyDescent="0.2">
      <c r="A207" s="57">
        <v>206</v>
      </c>
      <c r="B207" s="58" t="s">
        <v>6494</v>
      </c>
      <c r="C207" s="57" t="s">
        <v>14597</v>
      </c>
      <c r="D207" s="57">
        <f>COUNTIFS('2024 -2025-2026'!$M:$M,B207,'2024 -2025-2026'!$K:$K,"SCI",'2024 -2025-2026'!$G:$G,"2024")</f>
        <v>1</v>
      </c>
      <c r="E207" s="57">
        <f>COUNTIFS('2024 -2025-2026'!$M:$M,B207,'2024 -2025-2026'!$K:$K,"Scopus/WoS Journals",'2024 -2025-2026'!$G:$G,"2024")</f>
        <v>0</v>
      </c>
      <c r="F207" s="57">
        <f>COUNTIFS('2024 -2025-2026'!$M:$M,B207,'2024 -2025-2026'!$K:$K,"Scopus/WoS Conference/Book Chapter/Others", '2024 -2025-2026'!$G:$G,"2024")</f>
        <v>0</v>
      </c>
      <c r="G207" s="54">
        <f>COUNTIFS('2024 -2025-2026'!$M:$M,B207,'2024 -2025-2026'!$K:$K,"Student Publication",'2024 -2025-2026'!$G:$G,"2024")</f>
        <v>0</v>
      </c>
      <c r="H207" s="54">
        <f t="shared" si="6"/>
        <v>1</v>
      </c>
      <c r="I207" s="54">
        <f t="shared" si="7"/>
        <v>1</v>
      </c>
    </row>
    <row r="208" spans="1:9" ht="15.75" customHeight="1" x14ac:dyDescent="0.2">
      <c r="A208" s="57">
        <v>207</v>
      </c>
      <c r="B208" s="58" t="s">
        <v>2496</v>
      </c>
      <c r="C208" s="57" t="s">
        <v>14597</v>
      </c>
      <c r="D208" s="57">
        <f>COUNTIFS('2024 -2025-2026'!$M:$M,B208,'2024 -2025-2026'!$K:$K,"SCI",'2024 -2025-2026'!$G:$G,"2024")</f>
        <v>0</v>
      </c>
      <c r="E208" s="57">
        <f>COUNTIFS('2024 -2025-2026'!$M:$M,B208,'2024 -2025-2026'!$K:$K,"Scopus/WoS Journals",'2024 -2025-2026'!$G:$G,"2024")</f>
        <v>0</v>
      </c>
      <c r="F208" s="57">
        <f>COUNTIFS('2024 -2025-2026'!$M:$M,B208,'2024 -2025-2026'!$K:$K,"Scopus/WoS Conference/Book Chapter/Others", '2024 -2025-2026'!$G:$G,"2024")</f>
        <v>2</v>
      </c>
      <c r="G208" s="54">
        <f>COUNTIFS('2024 -2025-2026'!$M:$M,B208,'2024 -2025-2026'!$K:$K,"Student Publication",'2024 -2025-2026'!$G:$G,"2024")</f>
        <v>0</v>
      </c>
      <c r="H208" s="54">
        <f t="shared" si="6"/>
        <v>2</v>
      </c>
      <c r="I208" s="54">
        <f t="shared" si="7"/>
        <v>2</v>
      </c>
    </row>
    <row r="209" spans="1:9" ht="15.75" customHeight="1" x14ac:dyDescent="0.2">
      <c r="A209" s="57">
        <v>208</v>
      </c>
      <c r="B209" s="58" t="s">
        <v>12766</v>
      </c>
      <c r="C209" s="57" t="s">
        <v>14597</v>
      </c>
      <c r="D209" s="57">
        <f>COUNTIFS('2024 -2025-2026'!$M:$M,B209,'2024 -2025-2026'!$K:$K,"SCI",'2024 -2025-2026'!$G:$G,"2024")</f>
        <v>0</v>
      </c>
      <c r="E209" s="57">
        <f>COUNTIFS('2024 -2025-2026'!$M:$M,B209,'2024 -2025-2026'!$K:$K,"Scopus/WoS Journals",'2024 -2025-2026'!$G:$G,"2024")</f>
        <v>0</v>
      </c>
      <c r="F209" s="57">
        <f>COUNTIFS('2024 -2025-2026'!$M:$M,B209,'2024 -2025-2026'!$K:$K,"Scopus/WoS Conference/Book Chapter/Others", '2024 -2025-2026'!$G:$G,"2024")</f>
        <v>0</v>
      </c>
      <c r="G209" s="54">
        <f>COUNTIFS('2024 -2025-2026'!$M:$M,B209,'2024 -2025-2026'!$K:$K,"Student Publication",'2024 -2025-2026'!$G:$G,"2024")</f>
        <v>0</v>
      </c>
      <c r="H209" s="54">
        <f t="shared" si="6"/>
        <v>0</v>
      </c>
      <c r="I209" s="54">
        <f t="shared" si="7"/>
        <v>0</v>
      </c>
    </row>
    <row r="210" spans="1:9" ht="15.75" customHeight="1" x14ac:dyDescent="0.2">
      <c r="A210" s="57">
        <v>209</v>
      </c>
      <c r="B210" s="58" t="s">
        <v>3787</v>
      </c>
      <c r="C210" s="57" t="s">
        <v>14597</v>
      </c>
      <c r="D210" s="57">
        <f>COUNTIFS('2024 -2025-2026'!$M:$M,B210,'2024 -2025-2026'!$K:$K,"SCI",'2024 -2025-2026'!$G:$G,"2024")</f>
        <v>0</v>
      </c>
      <c r="E210" s="57">
        <f>COUNTIFS('2024 -2025-2026'!$M:$M,B210,'2024 -2025-2026'!$K:$K,"Scopus/WoS Journals",'2024 -2025-2026'!$G:$G,"2024")</f>
        <v>1</v>
      </c>
      <c r="F210" s="57">
        <f>COUNTIFS('2024 -2025-2026'!$M:$M,B210,'2024 -2025-2026'!$K:$K,"Scopus/WoS Conference/Book Chapter/Others", '2024 -2025-2026'!$G:$G,"2024")</f>
        <v>0</v>
      </c>
      <c r="G210" s="54">
        <f>COUNTIFS('2024 -2025-2026'!$M:$M,B210,'2024 -2025-2026'!$K:$K,"Student Publication",'2024 -2025-2026'!$G:$G,"2024")</f>
        <v>0</v>
      </c>
      <c r="H210" s="54">
        <f t="shared" si="6"/>
        <v>1</v>
      </c>
      <c r="I210" s="54">
        <f t="shared" si="7"/>
        <v>1</v>
      </c>
    </row>
    <row r="211" spans="1:9" ht="15.75" customHeight="1" x14ac:dyDescent="0.2">
      <c r="A211" s="57">
        <v>210</v>
      </c>
      <c r="B211" s="58" t="s">
        <v>670</v>
      </c>
      <c r="C211" s="57" t="s">
        <v>14597</v>
      </c>
      <c r="D211" s="57">
        <f>COUNTIFS('2024 -2025-2026'!$M:$M,B211,'2024 -2025-2026'!$K:$K,"SCI",'2024 -2025-2026'!$G:$G,"2024")</f>
        <v>3</v>
      </c>
      <c r="E211" s="57">
        <f>COUNTIFS('2024 -2025-2026'!$M:$M,B211,'2024 -2025-2026'!$K:$K,"Scopus/WoS Journals",'2024 -2025-2026'!$G:$G,"2024")</f>
        <v>0</v>
      </c>
      <c r="F211" s="57">
        <f>COUNTIFS('2024 -2025-2026'!$M:$M,B211,'2024 -2025-2026'!$K:$K,"Scopus/WoS Conference/Book Chapter/Others", '2024 -2025-2026'!$G:$G,"2024")</f>
        <v>0</v>
      </c>
      <c r="G211" s="54">
        <f>COUNTIFS('2024 -2025-2026'!$M:$M,B211,'2024 -2025-2026'!$K:$K,"Student Publication",'2024 -2025-2026'!$G:$G,"2024")</f>
        <v>0</v>
      </c>
      <c r="H211" s="54">
        <f t="shared" si="6"/>
        <v>3</v>
      </c>
      <c r="I211" s="54">
        <f t="shared" si="7"/>
        <v>3</v>
      </c>
    </row>
    <row r="212" spans="1:9" ht="15.75" customHeight="1" x14ac:dyDescent="0.2">
      <c r="A212" s="57">
        <v>211</v>
      </c>
      <c r="B212" s="58" t="s">
        <v>2673</v>
      </c>
      <c r="C212" s="57" t="s">
        <v>14597</v>
      </c>
      <c r="D212" s="57">
        <f>COUNTIFS('2024 -2025-2026'!$M:$M,B212,'2024 -2025-2026'!$K:$K,"SCI",'2024 -2025-2026'!$G:$G,"2024")</f>
        <v>4</v>
      </c>
      <c r="E212" s="57">
        <f>COUNTIFS('2024 -2025-2026'!$M:$M,B212,'2024 -2025-2026'!$K:$K,"Scopus/WoS Journals",'2024 -2025-2026'!$G:$G,"2024")</f>
        <v>0</v>
      </c>
      <c r="F212" s="57">
        <f>COUNTIFS('2024 -2025-2026'!$M:$M,B212,'2024 -2025-2026'!$K:$K,"Scopus/WoS Conference/Book Chapter/Others", '2024 -2025-2026'!$G:$G,"2024")</f>
        <v>0</v>
      </c>
      <c r="G212" s="54">
        <f>COUNTIFS('2024 -2025-2026'!$M:$M,B212,'2024 -2025-2026'!$K:$K,"Student Publication",'2024 -2025-2026'!$G:$G,"2024")</f>
        <v>0</v>
      </c>
      <c r="H212" s="54">
        <f t="shared" si="6"/>
        <v>4</v>
      </c>
      <c r="I212" s="54">
        <f t="shared" si="7"/>
        <v>4</v>
      </c>
    </row>
    <row r="213" spans="1:9" ht="15.75" customHeight="1" x14ac:dyDescent="0.2">
      <c r="A213" s="57">
        <v>212</v>
      </c>
      <c r="B213" s="58" t="s">
        <v>4687</v>
      </c>
      <c r="C213" s="57" t="s">
        <v>14597</v>
      </c>
      <c r="D213" s="57">
        <f>COUNTIFS('2024 -2025-2026'!$M:$M,B213,'2024 -2025-2026'!$K:$K,"SCI",'2024 -2025-2026'!$G:$G,"2024")</f>
        <v>2</v>
      </c>
      <c r="E213" s="57">
        <f>COUNTIFS('2024 -2025-2026'!$M:$M,B213,'2024 -2025-2026'!$K:$K,"Scopus/WoS Journals",'2024 -2025-2026'!$G:$G,"2024")</f>
        <v>0</v>
      </c>
      <c r="F213" s="57">
        <f>COUNTIFS('2024 -2025-2026'!$M:$M,B213,'2024 -2025-2026'!$K:$K,"Scopus/WoS Conference/Book Chapter/Others", '2024 -2025-2026'!$G:$G,"2024")</f>
        <v>2</v>
      </c>
      <c r="G213" s="54">
        <f>COUNTIFS('2024 -2025-2026'!$M:$M,B213,'2024 -2025-2026'!$K:$K,"Student Publication",'2024 -2025-2026'!$G:$G,"2024")</f>
        <v>0</v>
      </c>
      <c r="H213" s="54">
        <f t="shared" si="6"/>
        <v>4</v>
      </c>
      <c r="I213" s="54">
        <f t="shared" si="7"/>
        <v>4</v>
      </c>
    </row>
    <row r="214" spans="1:9" ht="15.75" customHeight="1" x14ac:dyDescent="0.2">
      <c r="A214" s="57">
        <v>213</v>
      </c>
      <c r="B214" s="58" t="s">
        <v>3317</v>
      </c>
      <c r="C214" s="57" t="s">
        <v>14597</v>
      </c>
      <c r="D214" s="57">
        <f>COUNTIFS('2024 -2025-2026'!$M:$M,B214,'2024 -2025-2026'!$K:$K,"SCI",'2024 -2025-2026'!$G:$G,"2024")</f>
        <v>0</v>
      </c>
      <c r="E214" s="57">
        <f>COUNTIFS('2024 -2025-2026'!$M:$M,B214,'2024 -2025-2026'!$K:$K,"Scopus/WoS Journals",'2024 -2025-2026'!$G:$G,"2024")</f>
        <v>0</v>
      </c>
      <c r="F214" s="57">
        <f>COUNTIFS('2024 -2025-2026'!$M:$M,B214,'2024 -2025-2026'!$K:$K,"Scopus/WoS Conference/Book Chapter/Others", '2024 -2025-2026'!$G:$G,"2024")</f>
        <v>1</v>
      </c>
      <c r="G214" s="54">
        <f>COUNTIFS('2024 -2025-2026'!$M:$M,B214,'2024 -2025-2026'!$K:$K,"Student Publication",'2024 -2025-2026'!$G:$G,"2024")</f>
        <v>0</v>
      </c>
      <c r="H214" s="54">
        <f t="shared" si="6"/>
        <v>1</v>
      </c>
      <c r="I214" s="54">
        <f t="shared" si="7"/>
        <v>1</v>
      </c>
    </row>
    <row r="215" spans="1:9" ht="15.75" customHeight="1" x14ac:dyDescent="0.2">
      <c r="A215" s="57">
        <v>214</v>
      </c>
      <c r="B215" s="58" t="s">
        <v>14746</v>
      </c>
      <c r="C215" s="57" t="s">
        <v>14597</v>
      </c>
      <c r="D215" s="57">
        <f>COUNTIFS('2024 -2025-2026'!$M:$M,B215,'2024 -2025-2026'!$K:$K,"SCI",'2024 -2025-2026'!$G:$G,"2024")</f>
        <v>0</v>
      </c>
      <c r="E215" s="57">
        <f>COUNTIFS('2024 -2025-2026'!$M:$M,B215,'2024 -2025-2026'!$K:$K,"Scopus/WoS Journals",'2024 -2025-2026'!$G:$G,"2024")</f>
        <v>0</v>
      </c>
      <c r="F215" s="57">
        <f>COUNTIFS('2024 -2025-2026'!$M:$M,B215,'2024 -2025-2026'!$K:$K,"Scopus/WoS Conference/Book Chapter/Others", '2024 -2025-2026'!$G:$G,"2024")</f>
        <v>0</v>
      </c>
      <c r="G215" s="54">
        <f>COUNTIFS('2024 -2025-2026'!$M:$M,B215,'2024 -2025-2026'!$K:$K,"Student Publication",'2024 -2025-2026'!$G:$G,"2024")</f>
        <v>0</v>
      </c>
      <c r="H215" s="54">
        <f t="shared" si="6"/>
        <v>0</v>
      </c>
      <c r="I215" s="54">
        <f t="shared" si="7"/>
        <v>0</v>
      </c>
    </row>
    <row r="216" spans="1:9" ht="15.75" customHeight="1" x14ac:dyDescent="0.2">
      <c r="A216" s="57">
        <v>215</v>
      </c>
      <c r="B216" s="67" t="s">
        <v>14598</v>
      </c>
      <c r="C216" s="57" t="s">
        <v>14597</v>
      </c>
      <c r="D216" s="57">
        <f>COUNTIFS('2024 -2025-2026'!$M:$M,B216,'2024 -2025-2026'!$K:$K,"SCI",'2024 -2025-2026'!$G:$G,"2024")</f>
        <v>0</v>
      </c>
      <c r="E216" s="57">
        <f>COUNTIFS('2024 -2025-2026'!$M:$M,B216,'2024 -2025-2026'!$K:$K,"Scopus/WoS Journals",'2024 -2025-2026'!$G:$G,"2024")</f>
        <v>0</v>
      </c>
      <c r="F216" s="57">
        <f>COUNTIFS('2024 -2025-2026'!$M:$M,B216,'2024 -2025-2026'!$K:$K,"Scopus/WoS Conference/Book Chapter/Others", '2024 -2025-2026'!$G:$G,"2024")</f>
        <v>0</v>
      </c>
      <c r="G216" s="54">
        <f>COUNTIFS('2024 -2025-2026'!$M:$M,B216,'2024 -2025-2026'!$K:$K,"Student Publication",'2024 -2025-2026'!$G:$G,"2024")</f>
        <v>0</v>
      </c>
      <c r="H216" s="54">
        <f t="shared" si="6"/>
        <v>0</v>
      </c>
      <c r="I216" s="54">
        <f t="shared" si="7"/>
        <v>0</v>
      </c>
    </row>
    <row r="217" spans="1:9" ht="15.75" customHeight="1" x14ac:dyDescent="0.2">
      <c r="A217" s="57">
        <v>216</v>
      </c>
      <c r="B217" s="67" t="s">
        <v>9138</v>
      </c>
      <c r="C217" s="57" t="s">
        <v>14597</v>
      </c>
      <c r="D217" s="57">
        <f>COUNTIFS('2024 -2025-2026'!$M:$M,B217,'2024 -2025-2026'!$K:$K,"SCI",'2024 -2025-2026'!$G:$G,"2024")</f>
        <v>0</v>
      </c>
      <c r="E217" s="57">
        <f>COUNTIFS('2024 -2025-2026'!$M:$M,B217,'2024 -2025-2026'!$K:$K,"Scopus/WoS Journals",'2024 -2025-2026'!$G:$G,"2024")</f>
        <v>0</v>
      </c>
      <c r="F217" s="57">
        <f>COUNTIFS('2024 -2025-2026'!$M:$M,B217,'2024 -2025-2026'!$K:$K,"Scopus/WoS Conference/Book Chapter/Others", '2024 -2025-2026'!$G:$G,"2024")</f>
        <v>0</v>
      </c>
      <c r="G217" s="54">
        <f>COUNTIFS('2024 -2025-2026'!$M:$M,B217,'2024 -2025-2026'!$K:$K,"Student Publication",'2024 -2025-2026'!$G:$G,"2024")</f>
        <v>0</v>
      </c>
      <c r="H217" s="54">
        <f t="shared" si="6"/>
        <v>0</v>
      </c>
      <c r="I217" s="54">
        <f t="shared" si="7"/>
        <v>0</v>
      </c>
    </row>
    <row r="218" spans="1:9" ht="15.75" customHeight="1" x14ac:dyDescent="0.2">
      <c r="A218" s="57">
        <v>217</v>
      </c>
      <c r="B218" s="58" t="s">
        <v>3180</v>
      </c>
      <c r="C218" s="57" t="s">
        <v>14597</v>
      </c>
      <c r="D218" s="57">
        <f>COUNTIFS('2024 -2025-2026'!$M:$M,B218,'2024 -2025-2026'!$K:$K,"SCI",'2024 -2025-2026'!$G:$G,"2024")</f>
        <v>2</v>
      </c>
      <c r="E218" s="57">
        <f>COUNTIFS('2024 -2025-2026'!$M:$M,B218,'2024 -2025-2026'!$K:$K,"Scopus/WoS Journals",'2024 -2025-2026'!$G:$G,"2024")</f>
        <v>3</v>
      </c>
      <c r="F218" s="57">
        <f>COUNTIFS('2024 -2025-2026'!$M:$M,B218,'2024 -2025-2026'!$K:$K,"Scopus/WoS Conference/Book Chapter/Others", '2024 -2025-2026'!$G:$G,"2024")</f>
        <v>0</v>
      </c>
      <c r="G218" s="54">
        <f>COUNTIFS('2024 -2025-2026'!$M:$M,B218,'2024 -2025-2026'!$K:$K,"Student Publication",'2024 -2025-2026'!$G:$G,"2024")</f>
        <v>0</v>
      </c>
      <c r="H218" s="54">
        <f t="shared" si="6"/>
        <v>5</v>
      </c>
      <c r="I218" s="54">
        <f t="shared" si="7"/>
        <v>5</v>
      </c>
    </row>
    <row r="219" spans="1:9" ht="15.75" customHeight="1" x14ac:dyDescent="0.2">
      <c r="A219" s="57">
        <v>218</v>
      </c>
      <c r="B219" s="58" t="s">
        <v>2791</v>
      </c>
      <c r="C219" s="57" t="s">
        <v>14597</v>
      </c>
      <c r="D219" s="57">
        <f>COUNTIFS('2024 -2025-2026'!$M:$M,B219,'2024 -2025-2026'!$K:$K,"SCI",'2024 -2025-2026'!$G:$G,"2024")</f>
        <v>0</v>
      </c>
      <c r="E219" s="57">
        <f>COUNTIFS('2024 -2025-2026'!$M:$M,B219,'2024 -2025-2026'!$K:$K,"Scopus/WoS Journals",'2024 -2025-2026'!$G:$G,"2024")</f>
        <v>0</v>
      </c>
      <c r="F219" s="57">
        <f>COUNTIFS('2024 -2025-2026'!$M:$M,B219,'2024 -2025-2026'!$K:$K,"Scopus/WoS Conference/Book Chapter/Others", '2024 -2025-2026'!$G:$G,"2024")</f>
        <v>0</v>
      </c>
      <c r="G219" s="54">
        <f>COUNTIFS('2024 -2025-2026'!$M:$M,B219,'2024 -2025-2026'!$K:$K,"Student Publication",'2024 -2025-2026'!$G:$G,"2024")</f>
        <v>0</v>
      </c>
      <c r="H219" s="54">
        <f t="shared" si="6"/>
        <v>0</v>
      </c>
      <c r="I219" s="54">
        <f t="shared" si="7"/>
        <v>0</v>
      </c>
    </row>
    <row r="220" spans="1:9" ht="15.75" customHeight="1" x14ac:dyDescent="0.2">
      <c r="A220" s="57">
        <v>219</v>
      </c>
      <c r="B220" s="58" t="s">
        <v>2709</v>
      </c>
      <c r="C220" s="57" t="s">
        <v>14597</v>
      </c>
      <c r="D220" s="57">
        <f>COUNTIFS('2024 -2025-2026'!$M:$M,B220,'2024 -2025-2026'!$K:$K,"SCI",'2024 -2025-2026'!$G:$G,"2024")</f>
        <v>2</v>
      </c>
      <c r="E220" s="57">
        <f>COUNTIFS('2024 -2025-2026'!$M:$M,B220,'2024 -2025-2026'!$K:$K,"Scopus/WoS Journals",'2024 -2025-2026'!$G:$G,"2024")</f>
        <v>1</v>
      </c>
      <c r="F220" s="57">
        <f>COUNTIFS('2024 -2025-2026'!$M:$M,B220,'2024 -2025-2026'!$K:$K,"Scopus/WoS Conference/Book Chapter/Others", '2024 -2025-2026'!$G:$G,"2024")</f>
        <v>0</v>
      </c>
      <c r="G220" s="54">
        <f>COUNTIFS('2024 -2025-2026'!$M:$M,B220,'2024 -2025-2026'!$K:$K,"Student Publication",'2024 -2025-2026'!$G:$G,"2024")</f>
        <v>0</v>
      </c>
      <c r="H220" s="54">
        <f t="shared" si="6"/>
        <v>3</v>
      </c>
      <c r="I220" s="54">
        <f t="shared" si="7"/>
        <v>3</v>
      </c>
    </row>
    <row r="221" spans="1:9" ht="15.75" customHeight="1" x14ac:dyDescent="0.2">
      <c r="A221" s="57">
        <v>220</v>
      </c>
      <c r="B221" s="58" t="s">
        <v>514</v>
      </c>
      <c r="C221" s="57" t="s">
        <v>14601</v>
      </c>
      <c r="D221" s="57">
        <f>COUNTIFS('2024 -2025-2026'!$M:$M,B221,'2024 -2025-2026'!$K:$K,"SCI",'2024 -2025-2026'!$G:$G,"2024")</f>
        <v>1</v>
      </c>
      <c r="E221" s="57">
        <f>COUNTIFS('2024 -2025-2026'!$M:$M,B221,'2024 -2025-2026'!$K:$K,"Scopus/WoS Journals",'2024 -2025-2026'!$G:$G,"2024")</f>
        <v>0</v>
      </c>
      <c r="F221" s="57">
        <f>COUNTIFS('2024 -2025-2026'!$M:$M,B221,'2024 -2025-2026'!$K:$K,"Scopus/WoS Conference/Book Chapter/Others", '2024 -2025-2026'!$G:$G,"2024")</f>
        <v>0</v>
      </c>
      <c r="G221" s="54">
        <f>COUNTIFS('2024 -2025-2026'!$M:$M,B221,'2024 -2025-2026'!$K:$K,"Student Publication",'2024 -2025-2026'!$G:$G,"2024")</f>
        <v>0</v>
      </c>
      <c r="H221" s="54">
        <f t="shared" si="6"/>
        <v>1</v>
      </c>
      <c r="I221" s="54">
        <f t="shared" si="7"/>
        <v>1</v>
      </c>
    </row>
    <row r="222" spans="1:9" ht="15.75" customHeight="1" x14ac:dyDescent="0.2">
      <c r="A222" s="57">
        <v>221</v>
      </c>
      <c r="B222" s="58" t="s">
        <v>5229</v>
      </c>
      <c r="C222" s="57" t="s">
        <v>14601</v>
      </c>
      <c r="D222" s="57">
        <f>COUNTIFS('2024 -2025-2026'!$M:$M,B222,'2024 -2025-2026'!$K:$K,"SCI",'2024 -2025-2026'!$G:$G,"2024")</f>
        <v>1</v>
      </c>
      <c r="E222" s="57">
        <f>COUNTIFS('2024 -2025-2026'!$M:$M,B222,'2024 -2025-2026'!$K:$K,"Scopus/WoS Journals",'2024 -2025-2026'!$G:$G,"2024")</f>
        <v>0</v>
      </c>
      <c r="F222" s="57">
        <f>COUNTIFS('2024 -2025-2026'!$M:$M,B222,'2024 -2025-2026'!$K:$K,"Scopus/WoS Conference/Book Chapter/Others", '2024 -2025-2026'!$G:$G,"2024")</f>
        <v>0</v>
      </c>
      <c r="G222" s="54">
        <f>COUNTIFS('2024 -2025-2026'!$M:$M,B222,'2024 -2025-2026'!$K:$K,"Student Publication",'2024 -2025-2026'!$G:$G,"2024")</f>
        <v>0</v>
      </c>
      <c r="H222" s="54">
        <f t="shared" si="6"/>
        <v>1</v>
      </c>
      <c r="I222" s="54">
        <f t="shared" si="7"/>
        <v>1</v>
      </c>
    </row>
    <row r="223" spans="1:9" ht="15.75" customHeight="1" x14ac:dyDescent="0.2">
      <c r="A223" s="57">
        <v>222</v>
      </c>
      <c r="B223" s="58" t="s">
        <v>2237</v>
      </c>
      <c r="C223" s="57" t="s">
        <v>14601</v>
      </c>
      <c r="D223" s="57">
        <f>COUNTIFS('2024 -2025-2026'!$M:$M,B223,'2024 -2025-2026'!$K:$K,"SCI",'2024 -2025-2026'!$G:$G,"2024")</f>
        <v>5</v>
      </c>
      <c r="E223" s="57">
        <f>COUNTIFS('2024 -2025-2026'!$M:$M,B223,'2024 -2025-2026'!$K:$K,"Scopus/WoS Journals",'2024 -2025-2026'!$G:$G,"2024")</f>
        <v>0</v>
      </c>
      <c r="F223" s="57">
        <f>COUNTIFS('2024 -2025-2026'!$M:$M,B223,'2024 -2025-2026'!$K:$K,"Scopus/WoS Conference/Book Chapter/Others", '2024 -2025-2026'!$G:$G,"2024")</f>
        <v>2</v>
      </c>
      <c r="G223" s="54">
        <f>COUNTIFS('2024 -2025-2026'!$M:$M,B223,'2024 -2025-2026'!$K:$K,"Student Publication",'2024 -2025-2026'!$G:$G,"2024")</f>
        <v>0</v>
      </c>
      <c r="H223" s="54">
        <f t="shared" si="6"/>
        <v>7</v>
      </c>
      <c r="I223" s="54">
        <f t="shared" si="7"/>
        <v>7</v>
      </c>
    </row>
    <row r="224" spans="1:9" ht="15.75" customHeight="1" x14ac:dyDescent="0.2">
      <c r="A224" s="57">
        <v>223</v>
      </c>
      <c r="B224" s="58" t="s">
        <v>2247</v>
      </c>
      <c r="C224" s="57" t="s">
        <v>14601</v>
      </c>
      <c r="D224" s="57">
        <f>COUNTIFS('2024 -2025-2026'!$M:$M,B224,'2024 -2025-2026'!$K:$K,"SCI",'2024 -2025-2026'!$G:$G,"2024")</f>
        <v>3</v>
      </c>
      <c r="E224" s="57">
        <f>COUNTIFS('2024 -2025-2026'!$M:$M,B224,'2024 -2025-2026'!$K:$K,"Scopus/WoS Journals",'2024 -2025-2026'!$G:$G,"2024")</f>
        <v>0</v>
      </c>
      <c r="F224" s="57">
        <f>COUNTIFS('2024 -2025-2026'!$M:$M,B224,'2024 -2025-2026'!$K:$K,"Scopus/WoS Conference/Book Chapter/Others", '2024 -2025-2026'!$G:$G,"2024")</f>
        <v>0</v>
      </c>
      <c r="G224" s="54">
        <f>COUNTIFS('2024 -2025-2026'!$M:$M,B224,'2024 -2025-2026'!$K:$K,"Student Publication",'2024 -2025-2026'!$G:$G,"2024")</f>
        <v>0</v>
      </c>
      <c r="H224" s="54">
        <f t="shared" si="6"/>
        <v>3</v>
      </c>
      <c r="I224" s="54">
        <f t="shared" si="7"/>
        <v>3</v>
      </c>
    </row>
    <row r="225" spans="1:9" ht="15.75" customHeight="1" x14ac:dyDescent="0.2">
      <c r="A225" s="57">
        <v>224</v>
      </c>
      <c r="B225" s="58" t="s">
        <v>7867</v>
      </c>
      <c r="C225" s="57" t="s">
        <v>14601</v>
      </c>
      <c r="D225" s="57">
        <f>COUNTIFS('2024 -2025-2026'!$M:$M,B225,'2024 -2025-2026'!$K:$K,"SCI",'2024 -2025-2026'!$G:$G,"2024")</f>
        <v>0</v>
      </c>
      <c r="E225" s="57">
        <f>COUNTIFS('2024 -2025-2026'!$M:$M,B225,'2024 -2025-2026'!$K:$K,"Scopus/WoS Journals",'2024 -2025-2026'!$G:$G,"2024")</f>
        <v>0</v>
      </c>
      <c r="F225" s="57">
        <f>COUNTIFS('2024 -2025-2026'!$M:$M,B225,'2024 -2025-2026'!$K:$K,"Scopus/WoS Conference/Book Chapter/Others", '2024 -2025-2026'!$G:$G,"2024")</f>
        <v>1</v>
      </c>
      <c r="G225" s="54">
        <f>COUNTIFS('2024 -2025-2026'!$M:$M,B225,'2024 -2025-2026'!$K:$K,"Student Publication",'2024 -2025-2026'!$G:$G,"2024")</f>
        <v>0</v>
      </c>
      <c r="H225" s="54">
        <f t="shared" si="6"/>
        <v>1</v>
      </c>
      <c r="I225" s="54">
        <f t="shared" si="7"/>
        <v>1</v>
      </c>
    </row>
    <row r="226" spans="1:9" ht="15.75" customHeight="1" x14ac:dyDescent="0.2">
      <c r="A226" s="57">
        <v>225</v>
      </c>
      <c r="B226" s="58" t="s">
        <v>1510</v>
      </c>
      <c r="C226" s="57" t="s">
        <v>14601</v>
      </c>
      <c r="D226" s="57">
        <f>COUNTIFS('2024 -2025-2026'!$M:$M,B226,'2024 -2025-2026'!$K:$K,"SCI",'2024 -2025-2026'!$G:$G,"2024")</f>
        <v>2</v>
      </c>
      <c r="E226" s="57">
        <f>COUNTIFS('2024 -2025-2026'!$M:$M,B226,'2024 -2025-2026'!$K:$K,"Scopus/WoS Journals",'2024 -2025-2026'!$G:$G,"2024")</f>
        <v>0</v>
      </c>
      <c r="F226" s="57">
        <f>COUNTIFS('2024 -2025-2026'!$M:$M,B226,'2024 -2025-2026'!$K:$K,"Scopus/WoS Conference/Book Chapter/Others", '2024 -2025-2026'!$G:$G,"2024")</f>
        <v>1</v>
      </c>
      <c r="G226" s="54">
        <f>COUNTIFS('2024 -2025-2026'!$M:$M,B226,'2024 -2025-2026'!$K:$K,"Student Publication",'2024 -2025-2026'!$G:$G,"2024")</f>
        <v>0</v>
      </c>
      <c r="H226" s="54">
        <f t="shared" si="6"/>
        <v>3</v>
      </c>
      <c r="I226" s="54">
        <f t="shared" si="7"/>
        <v>3</v>
      </c>
    </row>
    <row r="227" spans="1:9" ht="15.75" customHeight="1" x14ac:dyDescent="0.2">
      <c r="A227" s="57">
        <v>226</v>
      </c>
      <c r="B227" s="58" t="s">
        <v>14732</v>
      </c>
      <c r="C227" s="57" t="s">
        <v>14760</v>
      </c>
      <c r="D227" s="57">
        <f>COUNTIFS('2024 -2025-2026'!$M:$M,B227,'2024 -2025-2026'!$K:$K,"SCI",'2024 -2025-2026'!$G:$G,"2024")</f>
        <v>0</v>
      </c>
      <c r="E227" s="57">
        <f>COUNTIFS('2024 -2025-2026'!$M:$M,B227,'2024 -2025-2026'!$K:$K,"Scopus/WoS Journals",'2024 -2025-2026'!$G:$G,"2024")</f>
        <v>0</v>
      </c>
      <c r="F227" s="57">
        <f>COUNTIFS('2024 -2025-2026'!$M:$M,B227,'2024 -2025-2026'!$K:$K,"Scopus/WoS Conference/Book Chapter/Others", '2024 -2025-2026'!$G:$G,"2024")</f>
        <v>0</v>
      </c>
      <c r="G227" s="54">
        <f>COUNTIFS('2024 -2025-2026'!$M:$M,B227,'2024 -2025-2026'!$K:$K,"Student Publication",'2024 -2025-2026'!$G:$G,"2024")</f>
        <v>0</v>
      </c>
      <c r="H227" s="54">
        <f t="shared" si="6"/>
        <v>0</v>
      </c>
      <c r="I227" s="54">
        <f t="shared" si="7"/>
        <v>0</v>
      </c>
    </row>
    <row r="228" spans="1:9" ht="15.75" customHeight="1" x14ac:dyDescent="0.2">
      <c r="A228" s="57">
        <v>227</v>
      </c>
      <c r="B228" s="58" t="s">
        <v>1939</v>
      </c>
      <c r="C228" s="57" t="s">
        <v>14761</v>
      </c>
      <c r="D228" s="57">
        <f>COUNTIFS('2024 -2025-2026'!$M:$M,B228,'2024 -2025-2026'!$K:$K,"SCI",'2024 -2025-2026'!$G:$G,"2024")</f>
        <v>5</v>
      </c>
      <c r="E228" s="57">
        <f>COUNTIFS('2024 -2025-2026'!$M:$M,B228,'2024 -2025-2026'!$K:$K,"Scopus/WoS Journals",'2024 -2025-2026'!$G:$G,"2024")</f>
        <v>0</v>
      </c>
      <c r="F228" s="57">
        <f>COUNTIFS('2024 -2025-2026'!$M:$M,B228,'2024 -2025-2026'!$K:$K,"Scopus/WoS Conference/Book Chapter/Others", '2024 -2025-2026'!$G:$G,"2024")</f>
        <v>0</v>
      </c>
      <c r="G228" s="54">
        <f>COUNTIFS('2024 -2025-2026'!$M:$M,B228,'2024 -2025-2026'!$K:$K,"Student Publication",'2024 -2025-2026'!$G:$G,"2024")</f>
        <v>14</v>
      </c>
      <c r="H228" s="54">
        <f t="shared" si="6"/>
        <v>19</v>
      </c>
      <c r="I228" s="54">
        <f t="shared" si="7"/>
        <v>5</v>
      </c>
    </row>
    <row r="229" spans="1:9" ht="15.75" customHeight="1" x14ac:dyDescent="0.2">
      <c r="A229" s="57">
        <v>228</v>
      </c>
      <c r="B229" s="58" t="s">
        <v>555</v>
      </c>
      <c r="C229" s="57" t="s">
        <v>2539</v>
      </c>
      <c r="D229" s="57">
        <f>COUNTIFS('2024 -2025-2026'!$M:$M,B229,'2024 -2025-2026'!$K:$K,"SCI",'2024 -2025-2026'!$G:$G,"2024")</f>
        <v>1</v>
      </c>
      <c r="E229" s="57">
        <f>COUNTIFS('2024 -2025-2026'!$M:$M,B229,'2024 -2025-2026'!$K:$K,"Scopus/WoS Journals",'2024 -2025-2026'!$G:$G,"2024")</f>
        <v>0</v>
      </c>
      <c r="F229" s="57">
        <f>COUNTIFS('2024 -2025-2026'!$M:$M,B229,'2024 -2025-2026'!$K:$K,"Scopus/WoS Conference/Book Chapter/Others", '2024 -2025-2026'!$G:$G,"2024")</f>
        <v>0</v>
      </c>
      <c r="G229" s="54">
        <f>COUNTIFS('2024 -2025-2026'!$M:$M,B229,'2024 -2025-2026'!$K:$K,"Student Publication",'2024 -2025-2026'!$G:$G,"2024")</f>
        <v>7</v>
      </c>
      <c r="H229" s="54">
        <f t="shared" si="6"/>
        <v>8</v>
      </c>
      <c r="I229" s="54">
        <f t="shared" si="7"/>
        <v>1</v>
      </c>
    </row>
    <row r="230" spans="1:9" ht="15.75" customHeight="1" x14ac:dyDescent="0.2">
      <c r="A230" s="57">
        <v>229</v>
      </c>
      <c r="B230" s="58" t="s">
        <v>7437</v>
      </c>
      <c r="C230" s="57" t="s">
        <v>14761</v>
      </c>
      <c r="D230" s="57">
        <f>COUNTIFS('2024 -2025-2026'!$M:$M,B230,'2024 -2025-2026'!$K:$K,"SCI",'2024 -2025-2026'!$G:$G,"2024")</f>
        <v>0</v>
      </c>
      <c r="E230" s="57">
        <f>COUNTIFS('2024 -2025-2026'!$M:$M,B230,'2024 -2025-2026'!$K:$K,"Scopus/WoS Journals",'2024 -2025-2026'!$G:$G,"2024")</f>
        <v>0</v>
      </c>
      <c r="F230" s="57">
        <f>COUNTIFS('2024 -2025-2026'!$M:$M,B230,'2024 -2025-2026'!$K:$K,"Scopus/WoS Conference/Book Chapter/Others", '2024 -2025-2026'!$G:$G,"2024")</f>
        <v>0</v>
      </c>
      <c r="G230" s="54">
        <f>COUNTIFS('2024 -2025-2026'!$M:$M,B230,'2024 -2025-2026'!$K:$K,"Student Publication",'2024 -2025-2026'!$G:$G,"2024")</f>
        <v>1</v>
      </c>
      <c r="H230" s="54">
        <f t="shared" si="6"/>
        <v>1</v>
      </c>
      <c r="I230" s="54">
        <f t="shared" si="7"/>
        <v>0</v>
      </c>
    </row>
    <row r="231" spans="1:9" ht="15.75" customHeight="1" x14ac:dyDescent="0.2">
      <c r="A231" s="57">
        <v>230</v>
      </c>
      <c r="B231" s="58" t="s">
        <v>5729</v>
      </c>
      <c r="C231" s="57" t="s">
        <v>14761</v>
      </c>
      <c r="D231" s="57">
        <f>COUNTIFS('2024 -2025-2026'!$M:$M,B231,'2024 -2025-2026'!$K:$K,"SCI",'2024 -2025-2026'!$G:$G,"2024")</f>
        <v>0</v>
      </c>
      <c r="E231" s="57">
        <f>COUNTIFS('2024 -2025-2026'!$M:$M,B231,'2024 -2025-2026'!$K:$K,"Scopus/WoS Journals",'2024 -2025-2026'!$G:$G,"2024")</f>
        <v>0</v>
      </c>
      <c r="F231" s="57">
        <f>COUNTIFS('2024 -2025-2026'!$M:$M,B231,'2024 -2025-2026'!$K:$K,"Scopus/WoS Conference/Book Chapter/Others", '2024 -2025-2026'!$G:$G,"2024")</f>
        <v>0</v>
      </c>
      <c r="G231" s="54">
        <f>COUNTIFS('2024 -2025-2026'!$M:$M,B231,'2024 -2025-2026'!$K:$K,"Student Publication",'2024 -2025-2026'!$G:$G,"2024")</f>
        <v>1</v>
      </c>
      <c r="H231" s="54">
        <f t="shared" si="6"/>
        <v>1</v>
      </c>
      <c r="I231" s="54">
        <f t="shared" si="7"/>
        <v>0</v>
      </c>
    </row>
    <row r="232" spans="1:9" ht="15.75" customHeight="1" x14ac:dyDescent="0.2">
      <c r="A232" s="57">
        <v>231</v>
      </c>
      <c r="B232" s="58" t="s">
        <v>14743</v>
      </c>
      <c r="C232" s="57" t="s">
        <v>14762</v>
      </c>
      <c r="D232" s="57">
        <f>COUNTIFS('2024 -2025-2026'!$M:$M,B232,'2024 -2025-2026'!$K:$K,"SCI",'2024 -2025-2026'!$G:$G,"2024")</f>
        <v>0</v>
      </c>
      <c r="E232" s="57">
        <f>COUNTIFS('2024 -2025-2026'!$M:$M,B232,'2024 -2025-2026'!$K:$K,"Scopus/WoS Journals",'2024 -2025-2026'!$G:$G,"2024")</f>
        <v>0</v>
      </c>
      <c r="F232" s="57">
        <f>COUNTIFS('2024 -2025-2026'!$M:$M,B232,'2024 -2025-2026'!$K:$K,"Scopus/WoS Conference/Book Chapter/Others", '2024 -2025-2026'!$G:$G,"2024")</f>
        <v>0</v>
      </c>
      <c r="G232" s="54">
        <f>COUNTIFS('2024 -2025-2026'!$M:$M,B232,'2024 -2025-2026'!$K:$K,"Student Publication",'2024 -2025-2026'!$G:$G,"2024")</f>
        <v>0</v>
      </c>
      <c r="H232" s="54">
        <f t="shared" si="6"/>
        <v>0</v>
      </c>
      <c r="I232" s="54">
        <f t="shared" si="7"/>
        <v>0</v>
      </c>
    </row>
    <row r="233" spans="1:9" ht="15.75" customHeight="1" x14ac:dyDescent="0.2">
      <c r="A233" s="57">
        <v>232</v>
      </c>
      <c r="B233" s="58" t="s">
        <v>265</v>
      </c>
      <c r="C233" s="57" t="s">
        <v>265</v>
      </c>
      <c r="D233" s="57">
        <f>COUNTIFS('2024 -2025-2026'!$M:$M,B233,'2024 -2025-2026'!$K:$K,"SCI",'2024 -2025-2026'!$G:$G,"2024")</f>
        <v>1</v>
      </c>
      <c r="E233" s="57">
        <f>COUNTIFS('2024 -2025-2026'!$M:$M,B233,'2024 -2025-2026'!$K:$K,"Scopus/WoS Journals",'2024 -2025-2026'!$G:$G,"2024")</f>
        <v>0</v>
      </c>
      <c r="F233" s="57">
        <f>COUNTIFS('2024 -2025-2026'!$M:$M,B233,'2024 -2025-2026'!$K:$K,"Scopus/WoS Conference/Book Chapter/Others", '2024 -2025-2026'!$G:$G,"2024")</f>
        <v>0</v>
      </c>
      <c r="G233" s="54">
        <f>COUNTIFS('2024 -2025-2026'!$M:$M,B233,'2024 -2025-2026'!$K:$K,"Student Publication",'2024 -2025-2026'!$G:$G,"2024")</f>
        <v>1</v>
      </c>
      <c r="H233" s="54">
        <f t="shared" si="6"/>
        <v>2</v>
      </c>
      <c r="I233" s="54">
        <f t="shared" si="7"/>
        <v>1</v>
      </c>
    </row>
    <row r="234" spans="1:9" ht="15.75" customHeight="1" x14ac:dyDescent="0.2">
      <c r="A234" s="57">
        <v>233</v>
      </c>
      <c r="B234" s="58" t="s">
        <v>758</v>
      </c>
      <c r="C234" s="57" t="s">
        <v>2301</v>
      </c>
      <c r="D234" s="57">
        <f>COUNTIFS('2024 -2025-2026'!$M:$M,B234,'2024 -2025-2026'!$K:$K,"SCI",'2024 -2025-2026'!$G:$G,"2024")</f>
        <v>4</v>
      </c>
      <c r="E234" s="57">
        <f>COUNTIFS('2024 -2025-2026'!$M:$M,B234,'2024 -2025-2026'!$K:$K,"Scopus/WoS Journals",'2024 -2025-2026'!$G:$G,"2024")</f>
        <v>0</v>
      </c>
      <c r="F234" s="57">
        <f>COUNTIFS('2024 -2025-2026'!$M:$M,B234,'2024 -2025-2026'!$K:$K,"Scopus/WoS Conference/Book Chapter/Others", '2024 -2025-2026'!$G:$G,"2024")</f>
        <v>0</v>
      </c>
      <c r="G234" s="54">
        <f>COUNTIFS('2024 -2025-2026'!$M:$M,B234,'2024 -2025-2026'!$K:$K,"Student Publication",'2024 -2025-2026'!$G:$G,"2024")</f>
        <v>2</v>
      </c>
      <c r="H234" s="54">
        <f t="shared" si="6"/>
        <v>6</v>
      </c>
      <c r="I234" s="54">
        <f t="shared" si="7"/>
        <v>4</v>
      </c>
    </row>
    <row r="235" spans="1:9" ht="15.75" customHeight="1" x14ac:dyDescent="0.2">
      <c r="A235" s="57">
        <v>234</v>
      </c>
      <c r="B235" s="58" t="s">
        <v>4864</v>
      </c>
      <c r="C235" s="57" t="s">
        <v>2539</v>
      </c>
      <c r="D235" s="57">
        <f>COUNTIFS('2024 -2025-2026'!$M:$M,B235,'2024 -2025-2026'!$K:$K,"SCI",'2024 -2025-2026'!$G:$G,"2024")</f>
        <v>1</v>
      </c>
      <c r="E235" s="57">
        <f>COUNTIFS('2024 -2025-2026'!$M:$M,B235,'2024 -2025-2026'!$K:$K,"Scopus/WoS Journals",'2024 -2025-2026'!$G:$G,"2024")</f>
        <v>0</v>
      </c>
      <c r="F235" s="57">
        <f>COUNTIFS('2024 -2025-2026'!$M:$M,B235,'2024 -2025-2026'!$K:$K,"Scopus/WoS Conference/Book Chapter/Others", '2024 -2025-2026'!$G:$G,"2024")</f>
        <v>0</v>
      </c>
      <c r="G235" s="54">
        <f>COUNTIFS('2024 -2025-2026'!$M:$M,B235,'2024 -2025-2026'!$K:$K,"Student Publication",'2024 -2025-2026'!$G:$G,"2024")</f>
        <v>0</v>
      </c>
      <c r="H235" s="54">
        <f t="shared" si="6"/>
        <v>1</v>
      </c>
      <c r="I235" s="54">
        <f t="shared" si="7"/>
        <v>1</v>
      </c>
    </row>
    <row r="236" spans="1:9" ht="15.75" customHeight="1" x14ac:dyDescent="0.2">
      <c r="A236" s="57">
        <v>235</v>
      </c>
      <c r="B236" s="58" t="s">
        <v>5900</v>
      </c>
      <c r="C236" s="57" t="s">
        <v>14744</v>
      </c>
      <c r="D236" s="57">
        <f>COUNTIFS('2024 -2025-2026'!$M:$M,B236,'2024 -2025-2026'!$K:$K,"SCI",'2024 -2025-2026'!$G:$G,"2024")</f>
        <v>1</v>
      </c>
      <c r="E236" s="57">
        <f>COUNTIFS('2024 -2025-2026'!$M:$M,B236,'2024 -2025-2026'!$K:$K,"Scopus/WoS Journals",'2024 -2025-2026'!$G:$G,"2024")</f>
        <v>0</v>
      </c>
      <c r="F236" s="57">
        <f>COUNTIFS('2024 -2025-2026'!$M:$M,B236,'2024 -2025-2026'!$K:$K,"Scopus/WoS Conference/Book Chapter/Others", '2024 -2025-2026'!$G:$G,"2024")</f>
        <v>0</v>
      </c>
      <c r="G236" s="54">
        <f>COUNTIFS('2024 -2025-2026'!$M:$M,B236,'2024 -2025-2026'!$K:$K,"Student Publication",'2024 -2025-2026'!$G:$G,"2024")</f>
        <v>0</v>
      </c>
      <c r="H236" s="54">
        <f t="shared" si="6"/>
        <v>1</v>
      </c>
      <c r="I236" s="54">
        <f t="shared" si="7"/>
        <v>1</v>
      </c>
    </row>
    <row r="237" spans="1:9" ht="15.75" customHeight="1" x14ac:dyDescent="0.2">
      <c r="A237" s="57">
        <v>236</v>
      </c>
      <c r="B237" s="58" t="s">
        <v>4982</v>
      </c>
      <c r="C237" s="57" t="s">
        <v>2353</v>
      </c>
      <c r="D237" s="57">
        <f>COUNTIFS('2024 -2025-2026'!$M:$M,B237,'2024 -2025-2026'!$K:$K,"SCI",'2024 -2025-2026'!$G:$G,"2024")</f>
        <v>1</v>
      </c>
      <c r="E237" s="57">
        <f>COUNTIFS('2024 -2025-2026'!$M:$M,B237,'2024 -2025-2026'!$K:$K,"Scopus/WoS Journals",'2024 -2025-2026'!$G:$G,"2024")</f>
        <v>0</v>
      </c>
      <c r="F237" s="57">
        <f>COUNTIFS('2024 -2025-2026'!$M:$M,B237,'2024 -2025-2026'!$K:$K,"Scopus/WoS Conference/Book Chapter/Others", '2024 -2025-2026'!$G:$G,"2024")</f>
        <v>0</v>
      </c>
      <c r="G237" s="54">
        <f>COUNTIFS('2024 -2025-2026'!$M:$M,B237,'2024 -2025-2026'!$K:$K,"Student Publication",'2024 -2025-2026'!$G:$G,"2024")</f>
        <v>1</v>
      </c>
      <c r="H237" s="54">
        <f t="shared" si="6"/>
        <v>2</v>
      </c>
      <c r="I237" s="54">
        <f t="shared" si="7"/>
        <v>1</v>
      </c>
    </row>
    <row r="238" spans="1:9" ht="15.75" customHeight="1" x14ac:dyDescent="0.2">
      <c r="A238" s="57">
        <v>237</v>
      </c>
      <c r="B238" s="58" t="s">
        <v>550</v>
      </c>
      <c r="C238" s="57" t="s">
        <v>4590</v>
      </c>
      <c r="D238" s="57">
        <f>COUNTIFS('2024 -2025-2026'!$M:$M,B238,'2024 -2025-2026'!$K:$K,"SCI",'2024 -2025-2026'!$G:$G,"2024")</f>
        <v>2</v>
      </c>
      <c r="E238" s="57">
        <f>COUNTIFS('2024 -2025-2026'!$M:$M,B238,'2024 -2025-2026'!$K:$K,"Scopus/WoS Journals",'2024 -2025-2026'!$G:$G,"2024")</f>
        <v>0</v>
      </c>
      <c r="F238" s="57">
        <f>COUNTIFS('2024 -2025-2026'!$M:$M,B238,'2024 -2025-2026'!$K:$K,"Scopus/WoS Conference/Book Chapter/Others", '2024 -2025-2026'!$G:$G,"2024")</f>
        <v>0</v>
      </c>
      <c r="G238" s="54">
        <f>COUNTIFS('2024 -2025-2026'!$M:$M,B238,'2024 -2025-2026'!$K:$K,"Student Publication",'2024 -2025-2026'!$G:$G,"2024")</f>
        <v>3</v>
      </c>
      <c r="H238" s="54">
        <f t="shared" si="6"/>
        <v>5</v>
      </c>
      <c r="I238" s="54">
        <f t="shared" si="7"/>
        <v>2</v>
      </c>
    </row>
    <row r="239" spans="1:9" ht="15.75" customHeight="1" x14ac:dyDescent="0.2">
      <c r="A239" s="57">
        <v>238</v>
      </c>
      <c r="B239" s="58" t="s">
        <v>6925</v>
      </c>
      <c r="C239" s="57" t="s">
        <v>14745</v>
      </c>
      <c r="D239" s="57">
        <f>COUNTIFS('2024 -2025-2026'!$M:$M,B239,'2024 -2025-2026'!$K:$K,"SCI",'2024 -2025-2026'!$G:$G,"2024")</f>
        <v>0</v>
      </c>
      <c r="E239" s="57">
        <f>COUNTIFS('2024 -2025-2026'!$M:$M,B239,'2024 -2025-2026'!$K:$K,"Scopus/WoS Journals",'2024 -2025-2026'!$G:$G,"2024")</f>
        <v>0</v>
      </c>
      <c r="F239" s="57">
        <f>COUNTIFS('2024 -2025-2026'!$M:$M,B239,'2024 -2025-2026'!$K:$K,"Scopus/WoS Conference/Book Chapter/Others", '2024 -2025-2026'!$G:$G,"2024")</f>
        <v>0</v>
      </c>
      <c r="G239" s="54">
        <f>COUNTIFS('2024 -2025-2026'!$M:$M,B239,'2024 -2025-2026'!$K:$K,"Student Publication",'2024 -2025-2026'!$G:$G,"2024")</f>
        <v>1</v>
      </c>
      <c r="H239" s="54">
        <f t="shared" si="6"/>
        <v>1</v>
      </c>
      <c r="I239" s="54">
        <f t="shared" si="7"/>
        <v>0</v>
      </c>
    </row>
    <row r="240" spans="1:9" ht="15.75" customHeight="1" x14ac:dyDescent="0.2">
      <c r="A240" s="57">
        <v>239</v>
      </c>
      <c r="B240" s="58" t="s">
        <v>3417</v>
      </c>
      <c r="C240" s="57" t="s">
        <v>14747</v>
      </c>
      <c r="D240" s="57">
        <f>COUNTIFS('2024 -2025-2026'!$M:$M,B240,'2024 -2025-2026'!$K:$K,"SCI",'2024 -2025-2026'!$G:$G,"2024")</f>
        <v>0</v>
      </c>
      <c r="E240" s="57">
        <f>COUNTIFS('2024 -2025-2026'!$M:$M,B240,'2024 -2025-2026'!$K:$K,"Scopus/WoS Journals",'2024 -2025-2026'!$G:$G,"2024")</f>
        <v>0</v>
      </c>
      <c r="F240" s="57">
        <f>COUNTIFS('2024 -2025-2026'!$M:$M,B240,'2024 -2025-2026'!$K:$K,"Scopus/WoS Conference/Book Chapter/Others", '2024 -2025-2026'!$G:$G,"2024")</f>
        <v>0</v>
      </c>
      <c r="G240" s="54">
        <f>COUNTIFS('2024 -2025-2026'!$M:$M,B240,'2024 -2025-2026'!$K:$K,"Student Publication",'2024 -2025-2026'!$G:$G,"2024")</f>
        <v>0</v>
      </c>
      <c r="H240" s="54">
        <f t="shared" si="6"/>
        <v>0</v>
      </c>
      <c r="I240" s="54">
        <f t="shared" si="7"/>
        <v>0</v>
      </c>
    </row>
    <row r="241" spans="1:9" ht="15.75" customHeight="1" x14ac:dyDescent="0.2">
      <c r="A241" s="57">
        <v>240</v>
      </c>
      <c r="B241" s="58" t="s">
        <v>6360</v>
      </c>
      <c r="C241" s="57" t="s">
        <v>14748</v>
      </c>
      <c r="D241" s="57">
        <f>COUNTIFS('2024 -2025-2026'!$M:$M,B241,'2024 -2025-2026'!$K:$K,"SCI",'2024 -2025-2026'!$G:$G,"2024")</f>
        <v>0</v>
      </c>
      <c r="E241" s="57">
        <f>COUNTIFS('2024 -2025-2026'!$M:$M,B241,'2024 -2025-2026'!$K:$K,"Scopus/WoS Journals",'2024 -2025-2026'!$G:$G,"2024")</f>
        <v>0</v>
      </c>
      <c r="F241" s="57">
        <f>COUNTIFS('2024 -2025-2026'!$M:$M,B241,'2024 -2025-2026'!$K:$K,"Scopus/WoS Conference/Book Chapter/Others", '2024 -2025-2026'!$G:$G,"2024")</f>
        <v>0</v>
      </c>
      <c r="G241" s="54">
        <f>COUNTIFS('2024 -2025-2026'!$M:$M,B241,'2024 -2025-2026'!$K:$K,"Student Publication",'2024 -2025-2026'!$G:$G,"2024")</f>
        <v>0</v>
      </c>
      <c r="H241" s="54">
        <f t="shared" si="6"/>
        <v>0</v>
      </c>
      <c r="I241" s="54">
        <f t="shared" si="7"/>
        <v>0</v>
      </c>
    </row>
    <row r="242" spans="1:9" ht="15.75" customHeight="1" x14ac:dyDescent="0.2">
      <c r="A242" s="57">
        <v>241</v>
      </c>
      <c r="B242" s="58" t="s">
        <v>5292</v>
      </c>
      <c r="C242" s="57" t="s">
        <v>14749</v>
      </c>
      <c r="D242" s="57">
        <f>COUNTIFS('2024 -2025-2026'!$M:$M,B242,'2024 -2025-2026'!$K:$K,"SCI",'2024 -2025-2026'!$G:$G,"2024")</f>
        <v>1</v>
      </c>
      <c r="E242" s="57">
        <f>COUNTIFS('2024 -2025-2026'!$M:$M,B242,'2024 -2025-2026'!$K:$K,"Scopus/WoS Journals",'2024 -2025-2026'!$G:$G,"2024")</f>
        <v>0</v>
      </c>
      <c r="F242" s="57">
        <f>COUNTIFS('2024 -2025-2026'!$M:$M,B242,'2024 -2025-2026'!$K:$K,"Scopus/WoS Conference/Book Chapter/Others", '2024 -2025-2026'!$G:$G,"2024")</f>
        <v>0</v>
      </c>
      <c r="G242" s="54">
        <f>COUNTIFS('2024 -2025-2026'!$M:$M,B242,'2024 -2025-2026'!$K:$K,"Student Publication",'2024 -2025-2026'!$G:$G,"2024")</f>
        <v>5</v>
      </c>
      <c r="H242" s="54">
        <f t="shared" si="6"/>
        <v>6</v>
      </c>
      <c r="I242" s="54">
        <f t="shared" si="7"/>
        <v>1</v>
      </c>
    </row>
    <row r="243" spans="1:9" ht="15.75" customHeight="1" x14ac:dyDescent="0.2">
      <c r="A243" s="57">
        <v>242</v>
      </c>
      <c r="B243" s="58" t="s">
        <v>6440</v>
      </c>
      <c r="C243" s="57" t="s">
        <v>14750</v>
      </c>
      <c r="D243" s="57">
        <f>COUNTIFS('2024 -2025-2026'!$M:$M,B243,'2024 -2025-2026'!$K:$K,"SCI",'2024 -2025-2026'!$G:$G,"2024")</f>
        <v>0</v>
      </c>
      <c r="E243" s="57">
        <f>COUNTIFS('2024 -2025-2026'!$M:$M,B243,'2024 -2025-2026'!$K:$K,"Scopus/WoS Journals",'2024 -2025-2026'!$G:$G,"2024")</f>
        <v>0</v>
      </c>
      <c r="F243" s="57">
        <f>COUNTIFS('2024 -2025-2026'!$M:$M,B243,'2024 -2025-2026'!$K:$K,"Scopus/WoS Conference/Book Chapter/Others", '2024 -2025-2026'!$G:$G,"2024")</f>
        <v>0</v>
      </c>
      <c r="G243" s="54">
        <f>COUNTIFS('2024 -2025-2026'!$M:$M,B243,'2024 -2025-2026'!$K:$K,"Student Publication",'2024 -2025-2026'!$G:$G,"2024")</f>
        <v>2</v>
      </c>
      <c r="H243" s="54">
        <f t="shared" si="6"/>
        <v>2</v>
      </c>
      <c r="I243" s="54">
        <f t="shared" si="7"/>
        <v>0</v>
      </c>
    </row>
    <row r="244" spans="1:9" ht="15.75" customHeight="1" x14ac:dyDescent="0.2">
      <c r="A244" s="57">
        <v>243</v>
      </c>
      <c r="B244" s="58" t="s">
        <v>5100</v>
      </c>
      <c r="C244" s="57" t="s">
        <v>14751</v>
      </c>
      <c r="D244" s="57">
        <f>COUNTIFS('2024 -2025-2026'!$M:$M,B244,'2024 -2025-2026'!$K:$K,"SCI",'2024 -2025-2026'!$G:$G,"2024")</f>
        <v>0</v>
      </c>
      <c r="E244" s="57">
        <f>COUNTIFS('2024 -2025-2026'!$M:$M,B244,'2024 -2025-2026'!$K:$K,"Scopus/WoS Journals",'2024 -2025-2026'!$G:$G,"2024")</f>
        <v>0</v>
      </c>
      <c r="F244" s="57">
        <f>COUNTIFS('2024 -2025-2026'!$M:$M,B244,'2024 -2025-2026'!$K:$K,"Scopus/WoS Conference/Book Chapter/Others", '2024 -2025-2026'!$G:$G,"2024")</f>
        <v>0</v>
      </c>
      <c r="G244" s="54">
        <f>COUNTIFS('2024 -2025-2026'!$M:$M,B244,'2024 -2025-2026'!$K:$K,"Student Publication",'2024 -2025-2026'!$G:$G,"2024")</f>
        <v>1</v>
      </c>
      <c r="H244" s="54">
        <f t="shared" si="6"/>
        <v>1</v>
      </c>
      <c r="I244" s="54">
        <f t="shared" si="7"/>
        <v>0</v>
      </c>
    </row>
    <row r="245" spans="1:9" ht="15.75" customHeight="1" x14ac:dyDescent="0.2">
      <c r="A245" s="57">
        <v>244</v>
      </c>
      <c r="B245" s="58" t="s">
        <v>6046</v>
      </c>
      <c r="C245" s="57" t="s">
        <v>14752</v>
      </c>
      <c r="D245" s="57">
        <f>COUNTIFS('2024 -2025-2026'!$M:$M,B245,'2024 -2025-2026'!$K:$K,"SCI",'2024 -2025-2026'!$G:$G,"2024")</f>
        <v>0</v>
      </c>
      <c r="E245" s="57">
        <f>COUNTIFS('2024 -2025-2026'!$M:$M,B245,'2024 -2025-2026'!$K:$K,"Scopus/WoS Journals",'2024 -2025-2026'!$G:$G,"2024")</f>
        <v>0</v>
      </c>
      <c r="F245" s="57">
        <f>COUNTIFS('2024 -2025-2026'!$M:$M,B245,'2024 -2025-2026'!$K:$K,"Scopus/WoS Conference/Book Chapter/Others", '2024 -2025-2026'!$G:$G,"2024")</f>
        <v>0</v>
      </c>
      <c r="G245" s="54">
        <f>COUNTIFS('2024 -2025-2026'!$M:$M,B245,'2024 -2025-2026'!$K:$K,"Student Publication",'2024 -2025-2026'!$G:$G,"2024")</f>
        <v>2</v>
      </c>
      <c r="H245" s="54">
        <f t="shared" si="6"/>
        <v>2</v>
      </c>
      <c r="I245" s="54">
        <f t="shared" si="7"/>
        <v>0</v>
      </c>
    </row>
    <row r="246" spans="1:9" ht="15.75" customHeight="1" x14ac:dyDescent="0.2">
      <c r="A246" s="57">
        <v>245</v>
      </c>
      <c r="B246" s="58" t="s">
        <v>5660</v>
      </c>
      <c r="C246" s="57" t="s">
        <v>14753</v>
      </c>
      <c r="D246" s="57">
        <f>COUNTIFS('2024 -2025-2026'!$M:$M,B246,'2024 -2025-2026'!$K:$K,"SCI",'2024 -2025-2026'!$G:$G,"2024")</f>
        <v>0</v>
      </c>
      <c r="E246" s="57">
        <f>COUNTIFS('2024 -2025-2026'!$M:$M,B246,'2024 -2025-2026'!$K:$K,"Scopus/WoS Journals",'2024 -2025-2026'!$G:$G,"2024")</f>
        <v>0</v>
      </c>
      <c r="F246" s="57">
        <f>COUNTIFS('2024 -2025-2026'!$M:$M,B246,'2024 -2025-2026'!$K:$K,"Scopus/WoS Conference/Book Chapter/Others", '2024 -2025-2026'!$G:$G,"2024")</f>
        <v>0</v>
      </c>
      <c r="G246" s="54">
        <f>COUNTIFS('2024 -2025-2026'!$M:$M,B246,'2024 -2025-2026'!$K:$K,"Student Publication",'2024 -2025-2026'!$G:$G,"2024")</f>
        <v>1</v>
      </c>
      <c r="H246" s="54">
        <f t="shared" si="6"/>
        <v>1</v>
      </c>
      <c r="I246" s="54">
        <f t="shared" si="7"/>
        <v>0</v>
      </c>
    </row>
    <row r="247" spans="1:9" ht="15.75" customHeight="1" x14ac:dyDescent="0.2">
      <c r="A247" s="57">
        <v>246</v>
      </c>
      <c r="B247" s="58" t="s">
        <v>5110</v>
      </c>
      <c r="C247" s="57" t="s">
        <v>14754</v>
      </c>
      <c r="D247" s="57">
        <f>COUNTIFS('2024 -2025-2026'!$M:$M,B247,'2024 -2025-2026'!$K:$K,"SCI",'2024 -2025-2026'!$G:$G,"2024")</f>
        <v>0</v>
      </c>
      <c r="E247" s="57">
        <f>COUNTIFS('2024 -2025-2026'!$M:$M,B247,'2024 -2025-2026'!$K:$K,"Scopus/WoS Journals",'2024 -2025-2026'!$G:$G,"2024")</f>
        <v>0</v>
      </c>
      <c r="F247" s="57">
        <f>COUNTIFS('2024 -2025-2026'!$M:$M,B247,'2024 -2025-2026'!$K:$K,"Scopus/WoS Conference/Book Chapter/Others", '2024 -2025-2026'!$G:$G,"2024")</f>
        <v>0</v>
      </c>
      <c r="G247" s="54">
        <f>COUNTIFS('2024 -2025-2026'!$M:$M,B247,'2024 -2025-2026'!$K:$K,"Student Publication",'2024 -2025-2026'!$G:$G,"2024")</f>
        <v>3</v>
      </c>
      <c r="H247" s="54">
        <f t="shared" si="6"/>
        <v>3</v>
      </c>
      <c r="I247" s="54">
        <f t="shared" si="7"/>
        <v>0</v>
      </c>
    </row>
    <row r="248" spans="1:9" ht="15.75" customHeight="1" x14ac:dyDescent="0.2">
      <c r="A248" s="57">
        <v>247</v>
      </c>
      <c r="B248" s="58" t="s">
        <v>5095</v>
      </c>
      <c r="C248" s="57" t="s">
        <v>14755</v>
      </c>
      <c r="D248" s="57">
        <f>COUNTIFS('2024 -2025-2026'!$M:$M,B248,'2024 -2025-2026'!$K:$K,"SCI",'2024 -2025-2026'!$G:$G,"2024")</f>
        <v>0</v>
      </c>
      <c r="E248" s="57">
        <f>COUNTIFS('2024 -2025-2026'!$M:$M,B248,'2024 -2025-2026'!$K:$K,"Scopus/WoS Journals",'2024 -2025-2026'!$G:$G,"2024")</f>
        <v>0</v>
      </c>
      <c r="F248" s="57">
        <f>COUNTIFS('2024 -2025-2026'!$M:$M,B248,'2024 -2025-2026'!$K:$K,"Scopus/WoS Conference/Book Chapter/Others", '2024 -2025-2026'!$G:$G,"2024")</f>
        <v>0</v>
      </c>
      <c r="G248" s="54">
        <f>COUNTIFS('2024 -2025-2026'!$M:$M,B248,'2024 -2025-2026'!$K:$K,"Student Publication",'2024 -2025-2026'!$G:$G,"2024")</f>
        <v>1</v>
      </c>
      <c r="H248" s="54">
        <f t="shared" si="6"/>
        <v>1</v>
      </c>
      <c r="I248" s="54">
        <f t="shared" si="7"/>
        <v>0</v>
      </c>
    </row>
    <row r="249" spans="1:9" ht="15.75" customHeight="1" x14ac:dyDescent="0.2">
      <c r="A249" s="57">
        <v>248</v>
      </c>
      <c r="B249" s="58" t="s">
        <v>8311</v>
      </c>
      <c r="C249" s="76"/>
      <c r="D249" s="57">
        <f>COUNTIFS('2024 -2025-2026'!$M:$M,B249,'2024 -2025-2026'!$K:$K,"SCI",'2024 -2025-2026'!$G:$G,"2024")</f>
        <v>0</v>
      </c>
      <c r="E249" s="57">
        <f>COUNTIFS('2024 -2025-2026'!$M:$M,B249,'2024 -2025-2026'!$K:$K,"Scopus/WoS Journals",'2024 -2025-2026'!$G:$G,"2024")</f>
        <v>0</v>
      </c>
      <c r="F249" s="57">
        <f>COUNTIFS('2024 -2025-2026'!$M:$M,B249,'2024 -2025-2026'!$K:$K,"Scopus/WoS Conference/Book Chapter/Others", '2024 -2025-2026'!$G:$G,"2024")</f>
        <v>0</v>
      </c>
      <c r="G249" s="54">
        <f>COUNTIFS('2024 -2025-2026'!$M:$M,B249,'2024 -2025-2026'!$K:$K,"Student Publication",'2024 -2025-2026'!$G:$G,"2024")</f>
        <v>0</v>
      </c>
      <c r="H249" s="54">
        <f t="shared" si="6"/>
        <v>0</v>
      </c>
      <c r="I249" s="54">
        <f t="shared" si="7"/>
        <v>0</v>
      </c>
    </row>
    <row r="250" spans="1:9" ht="15.75" customHeight="1" x14ac:dyDescent="0.2">
      <c r="A250" s="57">
        <v>249</v>
      </c>
      <c r="B250" s="67" t="s">
        <v>2539</v>
      </c>
      <c r="C250" s="57" t="s">
        <v>80</v>
      </c>
      <c r="D250" s="57">
        <f>COUNTIFS('2024 -2025-2026'!$M:$M,B250,'2024 -2025-2026'!$K:$K,"SCI",'2024 -2025-2026'!$G:$G,"2024")</f>
        <v>0</v>
      </c>
      <c r="E250" s="57">
        <f>COUNTIFS('2024 -2025-2026'!$M:$M,B250,'2024 -2025-2026'!$K:$K,"Scopus/WoS Journals",'2024 -2025-2026'!$G:$G,"2024")</f>
        <v>0</v>
      </c>
      <c r="F250" s="57">
        <f>COUNTIFS('2024 -2025-2026'!$M:$M,B250,'2024 -2025-2026'!$K:$K,"Scopus/WoS Conference/Book Chapter/Others", '2024 -2025-2026'!$G:$G,"2024")</f>
        <v>1</v>
      </c>
      <c r="G250" s="54">
        <f>COUNTIFS('2024 -2025-2026'!$M:$M,B250,'2024 -2025-2026'!$K:$K,"Student Publication",'2024 -2025-2026'!$G:$G,"2024")</f>
        <v>3</v>
      </c>
      <c r="H250" s="54">
        <f t="shared" si="6"/>
        <v>4</v>
      </c>
      <c r="I250" s="54">
        <f t="shared" si="7"/>
        <v>1</v>
      </c>
    </row>
    <row r="251" spans="1:9" ht="15.75" customHeight="1" x14ac:dyDescent="0.25">
      <c r="A251" s="57">
        <v>250</v>
      </c>
      <c r="B251" s="69" t="s">
        <v>4836</v>
      </c>
      <c r="C251" s="70" t="s">
        <v>725</v>
      </c>
      <c r="D251" s="57">
        <f>COUNTIFS('2024 -2025-2026'!$M:$M,B251,'2024 -2025-2026'!$K:$K,"SCI",'2024 -2025-2026'!$G:$G,"2024")</f>
        <v>7</v>
      </c>
      <c r="E251" s="57">
        <f>COUNTIFS('2024 -2025-2026'!$M:$M,B251,'2024 -2025-2026'!$K:$K,"Scopus/WoS Journals",'2024 -2025-2026'!$G:$G,"2024")</f>
        <v>0</v>
      </c>
      <c r="F251" s="57">
        <f>COUNTIFS('2024 -2025-2026'!$M:$M,B251,'2024 -2025-2026'!$K:$K,"Scopus/WoS Conference/Book Chapter/Others", '2024 -2025-2026'!$G:$G,"2024")</f>
        <v>2</v>
      </c>
      <c r="G251" s="54">
        <f>COUNTIFS('2024 -2025-2026'!$M:$M,B251,'2024 -2025-2026'!$K:$K,"Student Publication",'2024 -2025-2026'!$G:$G,"2024")</f>
        <v>1</v>
      </c>
      <c r="H251" s="54">
        <f t="shared" si="6"/>
        <v>10</v>
      </c>
      <c r="I251" s="54">
        <f t="shared" si="7"/>
        <v>9</v>
      </c>
    </row>
    <row r="252" spans="1:9" ht="15.75" customHeight="1" x14ac:dyDescent="0.25">
      <c r="A252" s="57">
        <v>251</v>
      </c>
      <c r="B252" s="72" t="s">
        <v>2301</v>
      </c>
      <c r="C252" s="70" t="s">
        <v>570</v>
      </c>
      <c r="D252" s="57">
        <f>COUNTIFS('2024 -2025-2026'!$M:$M,B252,'2024 -2025-2026'!$K:$K,"SCI",'2024 -2025-2026'!$G:$G,"2024")</f>
        <v>0</v>
      </c>
      <c r="E252" s="57">
        <f>COUNTIFS('2024 -2025-2026'!$M:$M,B252,'2024 -2025-2026'!$K:$K,"Scopus/WoS Journals",'2024 -2025-2026'!$G:$G,"2024")</f>
        <v>0</v>
      </c>
      <c r="F252" s="57">
        <f>COUNTIFS('2024 -2025-2026'!$M:$M,B252,'2024 -2025-2026'!$K:$K,"Scopus/WoS Conference/Book Chapter/Others", '2024 -2025-2026'!$G:$G,"2024")</f>
        <v>0</v>
      </c>
      <c r="G252" s="54">
        <f>COUNTIFS('2024 -2025-2026'!$M:$M,B252,'2024 -2025-2026'!$K:$K,"Student Publication",'2024 -2025-2026'!$G:$G,"2024")</f>
        <v>0</v>
      </c>
      <c r="H252" s="54">
        <f t="shared" si="6"/>
        <v>0</v>
      </c>
      <c r="I252" s="54">
        <f t="shared" si="7"/>
        <v>0</v>
      </c>
    </row>
    <row r="253" spans="1:9" ht="15.75" customHeight="1" x14ac:dyDescent="0.25">
      <c r="A253" s="57">
        <v>252</v>
      </c>
      <c r="B253" s="69" t="s">
        <v>11006</v>
      </c>
      <c r="C253" s="70" t="s">
        <v>128</v>
      </c>
      <c r="D253" s="57">
        <f>COUNTIFS('2024 -2025-2026'!$M:$M,B253,'2024 -2025-2026'!$K:$K,"SCI",'2024 -2025-2026'!$G:$G,"2024")</f>
        <v>0</v>
      </c>
      <c r="E253" s="57">
        <f>COUNTIFS('2024 -2025-2026'!$M:$M,B253,'2024 -2025-2026'!$K:$K,"Scopus/WoS Journals",'2024 -2025-2026'!$G:$G,"2024")</f>
        <v>0</v>
      </c>
      <c r="F253" s="57">
        <f>COUNTIFS('2024 -2025-2026'!$M:$M,B253,'2024 -2025-2026'!$K:$K,"Scopus/WoS Conference/Book Chapter/Others", '2024 -2025-2026'!$G:$G,"2024")</f>
        <v>0</v>
      </c>
      <c r="G253" s="54">
        <f>COUNTIFS('2024 -2025-2026'!$M:$M,B253,'2024 -2025-2026'!$K:$K,"Student Publication",'2024 -2025-2026'!$G:$G,"2024")</f>
        <v>0</v>
      </c>
      <c r="H253" s="54">
        <f t="shared" si="6"/>
        <v>0</v>
      </c>
      <c r="I253" s="54">
        <f t="shared" si="7"/>
        <v>0</v>
      </c>
    </row>
    <row r="254" spans="1:9" ht="15.75" customHeight="1" x14ac:dyDescent="0.25">
      <c r="A254" s="57">
        <v>253</v>
      </c>
      <c r="B254" s="69" t="s">
        <v>13787</v>
      </c>
      <c r="C254" s="70" t="s">
        <v>1325</v>
      </c>
      <c r="D254" s="57">
        <f>COUNTIFS('2024 -2025-2026'!$M:$M,B254,'2024 -2025-2026'!$K:$K,"SCI",'2024 -2025-2026'!$G:$G,"2024")</f>
        <v>0</v>
      </c>
      <c r="E254" s="57">
        <f>COUNTIFS('2024 -2025-2026'!$M:$M,B254,'2024 -2025-2026'!$K:$K,"Scopus/WoS Journals",'2024 -2025-2026'!$G:$G,"2024")</f>
        <v>0</v>
      </c>
      <c r="F254" s="57">
        <f>COUNTIFS('2024 -2025-2026'!$M:$M,B254,'2024 -2025-2026'!$K:$K,"Scopus/WoS Conference/Book Chapter/Others", '2024 -2025-2026'!$G:$G,"2024")</f>
        <v>0</v>
      </c>
      <c r="G254" s="54">
        <f>COUNTIFS('2024 -2025-2026'!$M:$M,B254,'2024 -2025-2026'!$K:$K,"Student Publication",'2024 -2025-2026'!$G:$G,"2024")</f>
        <v>0</v>
      </c>
      <c r="H254" s="54">
        <f t="shared" si="6"/>
        <v>0</v>
      </c>
      <c r="I254" s="54">
        <f t="shared" si="7"/>
        <v>0</v>
      </c>
    </row>
    <row r="255" spans="1:9" ht="15.75" customHeight="1" x14ac:dyDescent="0.25">
      <c r="A255" s="57">
        <v>254</v>
      </c>
      <c r="B255" s="72" t="s">
        <v>2353</v>
      </c>
      <c r="C255" s="70" t="s">
        <v>56</v>
      </c>
      <c r="D255" s="57">
        <f>COUNTIFS('2024 -2025-2026'!$M:$M,B255,'2024 -2025-2026'!$K:$K,"SCI",'2024 -2025-2026'!$G:$G,"2024")</f>
        <v>0</v>
      </c>
      <c r="E255" s="57">
        <f>COUNTIFS('2024 -2025-2026'!$M:$M,B255,'2024 -2025-2026'!$K:$K,"Scopus/WoS Journals",'2024 -2025-2026'!$G:$G,"2024")</f>
        <v>0</v>
      </c>
      <c r="F255" s="57">
        <f>COUNTIFS('2024 -2025-2026'!$M:$M,B255,'2024 -2025-2026'!$K:$K,"Scopus/WoS Conference/Book Chapter/Others", '2024 -2025-2026'!$G:$G,"2024")</f>
        <v>3</v>
      </c>
      <c r="G255" s="54">
        <f>COUNTIFS('2024 -2025-2026'!$M:$M,B255,'2024 -2025-2026'!$K:$K,"Student Publication",'2024 -2025-2026'!$G:$G,"2024")</f>
        <v>2</v>
      </c>
      <c r="H255" s="54">
        <f t="shared" si="6"/>
        <v>5</v>
      </c>
      <c r="I255" s="54">
        <f t="shared" si="7"/>
        <v>3</v>
      </c>
    </row>
    <row r="256" spans="1:9" ht="15.75" customHeight="1" x14ac:dyDescent="0.25">
      <c r="A256" s="57">
        <v>255</v>
      </c>
      <c r="B256" s="69" t="s">
        <v>2900</v>
      </c>
      <c r="C256" s="70" t="s">
        <v>114</v>
      </c>
      <c r="D256" s="57">
        <f>COUNTIFS('2024 -2025-2026'!$M:$M,B256,'2024 -2025-2026'!$K:$K,"SCI",'2024 -2025-2026'!$G:$G,"2024")</f>
        <v>0</v>
      </c>
      <c r="E256" s="57">
        <f>COUNTIFS('2024 -2025-2026'!$M:$M,B256,'2024 -2025-2026'!$K:$K,"Scopus/WoS Journals",'2024 -2025-2026'!$G:$G,"2024")</f>
        <v>0</v>
      </c>
      <c r="F256" s="57">
        <f>COUNTIFS('2024 -2025-2026'!$M:$M,B256,'2024 -2025-2026'!$K:$K,"Scopus/WoS Conference/Book Chapter/Others", '2024 -2025-2026'!$G:$G,"2024")</f>
        <v>0</v>
      </c>
      <c r="G256" s="54">
        <f>COUNTIFS('2024 -2025-2026'!$M:$M,B256,'2024 -2025-2026'!$K:$K,"Student Publication",'2024 -2025-2026'!$G:$G,"2024")</f>
        <v>0</v>
      </c>
      <c r="H256" s="54">
        <f t="shared" si="6"/>
        <v>0</v>
      </c>
      <c r="I256" s="54">
        <f t="shared" si="7"/>
        <v>0</v>
      </c>
    </row>
    <row r="257" spans="1:9" ht="15.75" customHeight="1" x14ac:dyDescent="0.25">
      <c r="A257" s="57">
        <v>256</v>
      </c>
      <c r="B257" s="69" t="s">
        <v>5517</v>
      </c>
      <c r="C257" s="70" t="s">
        <v>104</v>
      </c>
      <c r="D257" s="57">
        <f>COUNTIFS('2024 -2025-2026'!$M:$M,B257,'2024 -2025-2026'!$K:$K,"SCI",'2024 -2025-2026'!$G:$G,"2024")</f>
        <v>0</v>
      </c>
      <c r="E257" s="57">
        <f>COUNTIFS('2024 -2025-2026'!$M:$M,B257,'2024 -2025-2026'!$K:$K,"Scopus/WoS Journals",'2024 -2025-2026'!$G:$G,"2024")</f>
        <v>0</v>
      </c>
      <c r="F257" s="57">
        <f>COUNTIFS('2024 -2025-2026'!$M:$M,B257,'2024 -2025-2026'!$K:$K,"Scopus/WoS Conference/Book Chapter/Others", '2024 -2025-2026'!$G:$G,"2024")</f>
        <v>0</v>
      </c>
      <c r="G257" s="54">
        <f>COUNTIFS('2024 -2025-2026'!$M:$M,B257,'2024 -2025-2026'!$K:$K,"Student Publication",'2024 -2025-2026'!$G:$G,"2024")</f>
        <v>0</v>
      </c>
      <c r="H257" s="54">
        <f t="shared" si="6"/>
        <v>0</v>
      </c>
      <c r="I257" s="54">
        <f t="shared" si="7"/>
        <v>0</v>
      </c>
    </row>
    <row r="258" spans="1:9" ht="15.75" customHeight="1" x14ac:dyDescent="0.25">
      <c r="A258" s="57">
        <v>257</v>
      </c>
      <c r="B258" s="69" t="s">
        <v>2615</v>
      </c>
      <c r="C258" s="70" t="s">
        <v>864</v>
      </c>
      <c r="D258" s="57">
        <f>COUNTIFS('2024 -2025-2026'!$M:$M,B258,'2024 -2025-2026'!$K:$K,"SCI",'2024 -2025-2026'!$G:$G,"2024")</f>
        <v>0</v>
      </c>
      <c r="E258" s="57">
        <f>COUNTIFS('2024 -2025-2026'!$M:$M,B258,'2024 -2025-2026'!$K:$K,"Scopus/WoS Journals",'2024 -2025-2026'!$G:$G,"2024")</f>
        <v>0</v>
      </c>
      <c r="F258" s="57">
        <f>COUNTIFS('2024 -2025-2026'!$M:$M,B258,'2024 -2025-2026'!$K:$K,"Scopus/WoS Conference/Book Chapter/Others", '2024 -2025-2026'!$G:$G,"2024")</f>
        <v>0</v>
      </c>
      <c r="G258" s="54">
        <f>COUNTIFS('2024 -2025-2026'!$M:$M,B258,'2024 -2025-2026'!$K:$K,"Student Publication",'2024 -2025-2026'!$G:$G,"2024")</f>
        <v>0</v>
      </c>
      <c r="H258" s="54">
        <f t="shared" ref="H258:H321" si="8">SUM(D258:G258)</f>
        <v>0</v>
      </c>
      <c r="I258" s="54">
        <f t="shared" ref="I258:I321" si="9">SUM(D258:F258)</f>
        <v>0</v>
      </c>
    </row>
    <row r="259" spans="1:9" ht="15.75" customHeight="1" x14ac:dyDescent="0.25">
      <c r="A259" s="57">
        <v>258</v>
      </c>
      <c r="B259" s="69" t="s">
        <v>2347</v>
      </c>
      <c r="C259" s="70" t="s">
        <v>601</v>
      </c>
      <c r="D259" s="57">
        <f>COUNTIFS('2024 -2025-2026'!$M:$M,B259,'2024 -2025-2026'!$K:$K,"SCI",'2024 -2025-2026'!$G:$G,"2024")</f>
        <v>0</v>
      </c>
      <c r="E259" s="57">
        <f>COUNTIFS('2024 -2025-2026'!$M:$M,B259,'2024 -2025-2026'!$K:$K,"Scopus/WoS Journals",'2024 -2025-2026'!$G:$G,"2024")</f>
        <v>0</v>
      </c>
      <c r="F259" s="57">
        <f>COUNTIFS('2024 -2025-2026'!$M:$M,B259,'2024 -2025-2026'!$K:$K,"Scopus/WoS Conference/Book Chapter/Others", '2024 -2025-2026'!$G:$G,"2024")</f>
        <v>0</v>
      </c>
      <c r="G259" s="54">
        <f>COUNTIFS('2024 -2025-2026'!$M:$M,B259,'2024 -2025-2026'!$K:$K,"Student Publication",'2024 -2025-2026'!$G:$G,"2024")</f>
        <v>0</v>
      </c>
      <c r="H259" s="54">
        <f t="shared" si="8"/>
        <v>0</v>
      </c>
      <c r="I259" s="54">
        <f t="shared" si="9"/>
        <v>0</v>
      </c>
    </row>
    <row r="260" spans="1:9" ht="15.75" customHeight="1" x14ac:dyDescent="0.25">
      <c r="A260" s="57">
        <v>259</v>
      </c>
      <c r="B260" s="69" t="s">
        <v>8585</v>
      </c>
      <c r="C260" s="57" t="s">
        <v>14595</v>
      </c>
      <c r="D260" s="57">
        <f>COUNTIFS('2024 -2025-2026'!$M:$M,B260,'2024 -2025-2026'!$K:$K,"SCI",'2024 -2025-2026'!$G:$G,"2024")</f>
        <v>0</v>
      </c>
      <c r="E260" s="57">
        <f>COUNTIFS('2024 -2025-2026'!$M:$M,B260,'2024 -2025-2026'!$K:$K,"Scopus/WoS Journals",'2024 -2025-2026'!$G:$G,"2024")</f>
        <v>0</v>
      </c>
      <c r="F260" s="57">
        <f>COUNTIFS('2024 -2025-2026'!$M:$M,B260,'2024 -2025-2026'!$K:$K,"Scopus/WoS Conference/Book Chapter/Others", '2024 -2025-2026'!$G:$G,"2024")</f>
        <v>1</v>
      </c>
      <c r="G260" s="54">
        <f>COUNTIFS('2024 -2025-2026'!$M:$M,B260,'2024 -2025-2026'!$K:$K,"Student Publication",'2024 -2025-2026'!$G:$G,"2024")</f>
        <v>0</v>
      </c>
      <c r="H260" s="54">
        <f t="shared" si="8"/>
        <v>1</v>
      </c>
      <c r="I260" s="54">
        <f t="shared" si="9"/>
        <v>1</v>
      </c>
    </row>
    <row r="261" spans="1:9" ht="15.75" customHeight="1" x14ac:dyDescent="0.25">
      <c r="A261" s="57">
        <v>260</v>
      </c>
      <c r="B261" s="69" t="s">
        <v>4590</v>
      </c>
      <c r="C261" s="70" t="s">
        <v>114</v>
      </c>
      <c r="D261" s="57">
        <f>COUNTIFS('2024 -2025-2026'!$M:$M,B261,'2024 -2025-2026'!$K:$K,"SCI",'2024 -2025-2026'!$G:$G,"2024")</f>
        <v>0</v>
      </c>
      <c r="E261" s="57">
        <f>COUNTIFS('2024 -2025-2026'!$M:$M,B261,'2024 -2025-2026'!$K:$K,"Scopus/WoS Journals",'2024 -2025-2026'!$G:$G,"2024")</f>
        <v>0</v>
      </c>
      <c r="F261" s="57">
        <f>COUNTIFS('2024 -2025-2026'!$M:$M,B261,'2024 -2025-2026'!$K:$K,"Scopus/WoS Conference/Book Chapter/Others", '2024 -2025-2026'!$G:$G,"2024")</f>
        <v>0</v>
      </c>
      <c r="G261" s="54">
        <f>COUNTIFS('2024 -2025-2026'!$M:$M,B261,'2024 -2025-2026'!$K:$K,"Student Publication",'2024 -2025-2026'!$G:$G,"2024")</f>
        <v>0</v>
      </c>
      <c r="H261" s="54">
        <f t="shared" si="8"/>
        <v>0</v>
      </c>
      <c r="I261" s="54">
        <f t="shared" si="9"/>
        <v>0</v>
      </c>
    </row>
    <row r="262" spans="1:9" ht="15.75" customHeight="1" x14ac:dyDescent="0.25">
      <c r="A262" s="57">
        <v>261</v>
      </c>
      <c r="B262" s="69" t="s">
        <v>9406</v>
      </c>
      <c r="C262" s="70" t="s">
        <v>114</v>
      </c>
      <c r="D262" s="57">
        <f>COUNTIFS('2024 -2025-2026'!$M:$M,B262,'2024 -2025-2026'!$K:$K,"SCI",'2024 -2025-2026'!$G:$G,"2024")</f>
        <v>0</v>
      </c>
      <c r="E262" s="57">
        <f>COUNTIFS('2024 -2025-2026'!$M:$M,B262,'2024 -2025-2026'!$K:$K,"Scopus/WoS Journals",'2024 -2025-2026'!$G:$G,"2024")</f>
        <v>0</v>
      </c>
      <c r="F262" s="57">
        <f>COUNTIFS('2024 -2025-2026'!$M:$M,B262,'2024 -2025-2026'!$K:$K,"Scopus/WoS Conference/Book Chapter/Others", '2024 -2025-2026'!$G:$G,"2024")</f>
        <v>0</v>
      </c>
      <c r="G262" s="54">
        <f>COUNTIFS('2024 -2025-2026'!$M:$M,B262,'2024 -2025-2026'!$K:$K,"Student Publication",'2024 -2025-2026'!$G:$G,"2024")</f>
        <v>0</v>
      </c>
      <c r="H262" s="54">
        <f t="shared" si="8"/>
        <v>0</v>
      </c>
      <c r="I262" s="54">
        <f t="shared" si="9"/>
        <v>0</v>
      </c>
    </row>
    <row r="263" spans="1:9" ht="15.75" customHeight="1" x14ac:dyDescent="0.25">
      <c r="A263" s="57">
        <v>262</v>
      </c>
      <c r="B263" s="69" t="s">
        <v>9778</v>
      </c>
      <c r="C263" s="70" t="s">
        <v>56</v>
      </c>
      <c r="D263" s="57">
        <f>COUNTIFS('2024 -2025-2026'!$M:$M,B263,'2024 -2025-2026'!$K:$K,"SCI",'2024 -2025-2026'!$G:$G,"2024")</f>
        <v>0</v>
      </c>
      <c r="E263" s="57">
        <f>COUNTIFS('2024 -2025-2026'!$M:$M,B263,'2024 -2025-2026'!$K:$K,"Scopus/WoS Journals",'2024 -2025-2026'!$G:$G,"2024")</f>
        <v>0</v>
      </c>
      <c r="F263" s="57">
        <f>COUNTIFS('2024 -2025-2026'!$M:$M,B263,'2024 -2025-2026'!$K:$K,"Scopus/WoS Conference/Book Chapter/Others", '2024 -2025-2026'!$G:$G,"2024")</f>
        <v>0</v>
      </c>
      <c r="G263" s="54">
        <f>COUNTIFS('2024 -2025-2026'!$M:$M,B263,'2024 -2025-2026'!$K:$K,"Student Publication",'2024 -2025-2026'!$G:$G,"2024")</f>
        <v>0</v>
      </c>
      <c r="H263" s="54">
        <f t="shared" si="8"/>
        <v>0</v>
      </c>
      <c r="I263" s="54">
        <f t="shared" si="9"/>
        <v>0</v>
      </c>
    </row>
    <row r="264" spans="1:9" ht="15.75" customHeight="1" x14ac:dyDescent="0.25">
      <c r="A264" s="57">
        <v>263</v>
      </c>
      <c r="B264" s="69" t="s">
        <v>9280</v>
      </c>
      <c r="C264" s="70" t="s">
        <v>56</v>
      </c>
      <c r="D264" s="57">
        <f>COUNTIFS('2024 -2025-2026'!$M:$M,B264,'2024 -2025-2026'!$K:$K,"SCI",'2024 -2025-2026'!$G:$G,"2024")</f>
        <v>0</v>
      </c>
      <c r="E264" s="57">
        <f>COUNTIFS('2024 -2025-2026'!$M:$M,B264,'2024 -2025-2026'!$K:$K,"Scopus/WoS Journals",'2024 -2025-2026'!$G:$G,"2024")</f>
        <v>0</v>
      </c>
      <c r="F264" s="57">
        <f>COUNTIFS('2024 -2025-2026'!$M:$M,B264,'2024 -2025-2026'!$K:$K,"Scopus/WoS Conference/Book Chapter/Others", '2024 -2025-2026'!$G:$G,"2024")</f>
        <v>0</v>
      </c>
      <c r="G264" s="54">
        <f>COUNTIFS('2024 -2025-2026'!$M:$M,B264,'2024 -2025-2026'!$K:$K,"Student Publication",'2024 -2025-2026'!$G:$G,"2024")</f>
        <v>0</v>
      </c>
      <c r="H264" s="54">
        <f t="shared" si="8"/>
        <v>0</v>
      </c>
      <c r="I264" s="54">
        <f t="shared" si="9"/>
        <v>0</v>
      </c>
    </row>
    <row r="265" spans="1:9" ht="15.75" customHeight="1" x14ac:dyDescent="0.25">
      <c r="A265" s="57">
        <v>264</v>
      </c>
      <c r="B265" s="69" t="s">
        <v>14734</v>
      </c>
      <c r="C265" s="70" t="s">
        <v>56</v>
      </c>
      <c r="D265" s="57">
        <f>COUNTIFS('2024 -2025-2026'!$M:$M,B265,'2024 -2025-2026'!$K:$K,"SCI",'2024 -2025-2026'!$G:$G,"2024")</f>
        <v>0</v>
      </c>
      <c r="E265" s="57">
        <f>COUNTIFS('2024 -2025-2026'!$M:$M,B265,'2024 -2025-2026'!$K:$K,"Scopus/WoS Journals",'2024 -2025-2026'!$G:$G,"2024")</f>
        <v>0</v>
      </c>
      <c r="F265" s="57">
        <f>COUNTIFS('2024 -2025-2026'!$M:$M,B265,'2024 -2025-2026'!$K:$K,"Scopus/WoS Conference/Book Chapter/Others", '2024 -2025-2026'!$G:$G,"2024")</f>
        <v>0</v>
      </c>
      <c r="G265" s="54">
        <f>COUNTIFS('2024 -2025-2026'!$M:$M,B265,'2024 -2025-2026'!$K:$K,"Student Publication",'2024 -2025-2026'!$G:$G,"2024")</f>
        <v>0</v>
      </c>
      <c r="H265" s="54">
        <f t="shared" si="8"/>
        <v>0</v>
      </c>
      <c r="I265" s="54">
        <f t="shared" si="9"/>
        <v>0</v>
      </c>
    </row>
    <row r="266" spans="1:9" ht="15.75" customHeight="1" x14ac:dyDescent="0.25">
      <c r="A266" s="57">
        <v>265</v>
      </c>
      <c r="B266" s="69" t="s">
        <v>4936</v>
      </c>
      <c r="C266" s="70" t="s">
        <v>56</v>
      </c>
      <c r="D266" s="57">
        <f>COUNTIFS('2024 -2025-2026'!$M:$M,B266,'2024 -2025-2026'!$K:$K,"SCI",'2024 -2025-2026'!$G:$G,"2024")</f>
        <v>1</v>
      </c>
      <c r="E266" s="57">
        <f>COUNTIFS('2024 -2025-2026'!$M:$M,B266,'2024 -2025-2026'!$K:$K,"Scopus/WoS Journals",'2024 -2025-2026'!$G:$G,"2024")</f>
        <v>0</v>
      </c>
      <c r="F266" s="57">
        <f>COUNTIFS('2024 -2025-2026'!$M:$M,B266,'2024 -2025-2026'!$K:$K,"Scopus/WoS Conference/Book Chapter/Others", '2024 -2025-2026'!$G:$G,"2024")</f>
        <v>0</v>
      </c>
      <c r="G266" s="54">
        <f>COUNTIFS('2024 -2025-2026'!$M:$M,B266,'2024 -2025-2026'!$K:$K,"Student Publication",'2024 -2025-2026'!$G:$G,"2024")</f>
        <v>0</v>
      </c>
      <c r="H266" s="54">
        <f t="shared" si="8"/>
        <v>1</v>
      </c>
      <c r="I266" s="54">
        <f t="shared" si="9"/>
        <v>1</v>
      </c>
    </row>
    <row r="267" spans="1:9" ht="15.75" customHeight="1" x14ac:dyDescent="0.25">
      <c r="A267" s="57">
        <v>266</v>
      </c>
      <c r="B267" s="69" t="s">
        <v>14484</v>
      </c>
      <c r="C267" s="70" t="s">
        <v>725</v>
      </c>
      <c r="D267" s="57">
        <f>COUNTIFS('2024 -2025-2026'!$M:$M,B267,'2024 -2025-2026'!$K:$K,"SCI",'2024 -2025-2026'!$G:$G,"2024")</f>
        <v>0</v>
      </c>
      <c r="E267" s="57">
        <f>COUNTIFS('2024 -2025-2026'!$M:$M,B267,'2024 -2025-2026'!$K:$K,"Scopus/WoS Journals",'2024 -2025-2026'!$G:$G,"2024")</f>
        <v>0</v>
      </c>
      <c r="F267" s="57">
        <f>COUNTIFS('2024 -2025-2026'!$M:$M,B267,'2024 -2025-2026'!$K:$K,"Scopus/WoS Conference/Book Chapter/Others", '2024 -2025-2026'!$G:$G,"2024")</f>
        <v>0</v>
      </c>
      <c r="G267" s="54">
        <f>COUNTIFS('2024 -2025-2026'!$M:$M,B267,'2024 -2025-2026'!$K:$K,"Student Publication",'2024 -2025-2026'!$G:$G,"2024")</f>
        <v>0</v>
      </c>
      <c r="H267" s="54">
        <f t="shared" si="8"/>
        <v>0</v>
      </c>
      <c r="I267" s="54">
        <f t="shared" si="9"/>
        <v>0</v>
      </c>
    </row>
    <row r="268" spans="1:9" ht="15.75" customHeight="1" x14ac:dyDescent="0.25">
      <c r="A268" s="57">
        <v>267</v>
      </c>
      <c r="B268" s="69" t="s">
        <v>14305</v>
      </c>
      <c r="C268" s="70" t="s">
        <v>725</v>
      </c>
      <c r="D268" s="57">
        <f>COUNTIFS('2024 -2025-2026'!$M:$M,B268,'2024 -2025-2026'!$K:$K,"SCI",'2024 -2025-2026'!$G:$G,"2024")</f>
        <v>0</v>
      </c>
      <c r="E268" s="57">
        <f>COUNTIFS('2024 -2025-2026'!$M:$M,B268,'2024 -2025-2026'!$K:$K,"Scopus/WoS Journals",'2024 -2025-2026'!$G:$G,"2024")</f>
        <v>0</v>
      </c>
      <c r="F268" s="57">
        <f>COUNTIFS('2024 -2025-2026'!$M:$M,B268,'2024 -2025-2026'!$K:$K,"Scopus/WoS Conference/Book Chapter/Others", '2024 -2025-2026'!$G:$G,"2024")</f>
        <v>0</v>
      </c>
      <c r="G268" s="54">
        <f>COUNTIFS('2024 -2025-2026'!$M:$M,B268,'2024 -2025-2026'!$K:$K,"Student Publication",'2024 -2025-2026'!$G:$G,"2024")</f>
        <v>0</v>
      </c>
      <c r="H268" s="54">
        <f t="shared" si="8"/>
        <v>0</v>
      </c>
      <c r="I268" s="54">
        <f t="shared" si="9"/>
        <v>0</v>
      </c>
    </row>
    <row r="269" spans="1:9" ht="15.75" customHeight="1" x14ac:dyDescent="0.25">
      <c r="A269" s="57">
        <v>268</v>
      </c>
      <c r="B269" s="69" t="s">
        <v>11670</v>
      </c>
      <c r="C269" s="70" t="s">
        <v>725</v>
      </c>
      <c r="D269" s="57">
        <f>COUNTIFS('2024 -2025-2026'!$M:$M,B269,'2024 -2025-2026'!$K:$K,"SCI",'2024 -2025-2026'!$G:$G,"2024")</f>
        <v>0</v>
      </c>
      <c r="E269" s="57">
        <f>COUNTIFS('2024 -2025-2026'!$M:$M,B269,'2024 -2025-2026'!$K:$K,"Scopus/WoS Journals",'2024 -2025-2026'!$G:$G,"2024")</f>
        <v>0</v>
      </c>
      <c r="F269" s="57">
        <f>COUNTIFS('2024 -2025-2026'!$M:$M,B269,'2024 -2025-2026'!$K:$K,"Scopus/WoS Conference/Book Chapter/Others", '2024 -2025-2026'!$G:$G,"2024")</f>
        <v>0</v>
      </c>
      <c r="G269" s="54">
        <f>COUNTIFS('2024 -2025-2026'!$M:$M,B269,'2024 -2025-2026'!$K:$K,"Student Publication",'2024 -2025-2026'!$G:$G,"2024")</f>
        <v>0</v>
      </c>
      <c r="H269" s="54">
        <f t="shared" si="8"/>
        <v>0</v>
      </c>
      <c r="I269" s="54">
        <f t="shared" si="9"/>
        <v>0</v>
      </c>
    </row>
    <row r="270" spans="1:9" ht="15.75" customHeight="1" x14ac:dyDescent="0.25">
      <c r="A270" s="57">
        <v>269</v>
      </c>
      <c r="B270" s="69" t="s">
        <v>14728</v>
      </c>
      <c r="C270" s="70" t="s">
        <v>725</v>
      </c>
      <c r="D270" s="57">
        <f>COUNTIFS('2024 -2025-2026'!$M:$M,B270,'2024 -2025-2026'!$K:$K,"SCI",'2024 -2025-2026'!$G:$G,"2024")</f>
        <v>0</v>
      </c>
      <c r="E270" s="57">
        <f>COUNTIFS('2024 -2025-2026'!$M:$M,B270,'2024 -2025-2026'!$K:$K,"Scopus/WoS Journals",'2024 -2025-2026'!$G:$G,"2024")</f>
        <v>0</v>
      </c>
      <c r="F270" s="57">
        <f>COUNTIFS('2024 -2025-2026'!$M:$M,B270,'2024 -2025-2026'!$K:$K,"Scopus/WoS Conference/Book Chapter/Others", '2024 -2025-2026'!$G:$G,"2024")</f>
        <v>0</v>
      </c>
      <c r="G270" s="54">
        <f>COUNTIFS('2024 -2025-2026'!$M:$M,B270,'2024 -2025-2026'!$K:$K,"Student Publication",'2024 -2025-2026'!$G:$G,"2024")</f>
        <v>0</v>
      </c>
      <c r="H270" s="54">
        <f t="shared" si="8"/>
        <v>0</v>
      </c>
      <c r="I270" s="54">
        <f t="shared" si="9"/>
        <v>0</v>
      </c>
    </row>
    <row r="271" spans="1:9" ht="15.75" customHeight="1" x14ac:dyDescent="0.25">
      <c r="A271" s="57">
        <v>270</v>
      </c>
      <c r="B271" s="69" t="s">
        <v>11785</v>
      </c>
      <c r="C271" s="70" t="s">
        <v>725</v>
      </c>
      <c r="D271" s="57">
        <f>COUNTIFS('2024 -2025-2026'!$M:$M,B271,'2024 -2025-2026'!$K:$K,"SCI",'2024 -2025-2026'!$G:$G,"2024")</f>
        <v>0</v>
      </c>
      <c r="E271" s="57">
        <f>COUNTIFS('2024 -2025-2026'!$M:$M,B271,'2024 -2025-2026'!$K:$K,"Scopus/WoS Journals",'2024 -2025-2026'!$G:$G,"2024")</f>
        <v>0</v>
      </c>
      <c r="F271" s="57">
        <f>COUNTIFS('2024 -2025-2026'!$M:$M,B271,'2024 -2025-2026'!$K:$K,"Scopus/WoS Conference/Book Chapter/Others", '2024 -2025-2026'!$G:$G,"2024")</f>
        <v>0</v>
      </c>
      <c r="G271" s="54">
        <f>COUNTIFS('2024 -2025-2026'!$M:$M,B271,'2024 -2025-2026'!$K:$K,"Student Publication",'2024 -2025-2026'!$G:$G,"2024")</f>
        <v>0</v>
      </c>
      <c r="H271" s="54">
        <f t="shared" si="8"/>
        <v>0</v>
      </c>
      <c r="I271" s="54">
        <f t="shared" si="9"/>
        <v>0</v>
      </c>
    </row>
    <row r="272" spans="1:9" ht="15.75" customHeight="1" x14ac:dyDescent="0.25">
      <c r="A272" s="57">
        <v>271</v>
      </c>
      <c r="B272" s="69" t="s">
        <v>14589</v>
      </c>
      <c r="C272" s="70" t="s">
        <v>725</v>
      </c>
      <c r="D272" s="57">
        <f>COUNTIFS('2024 -2025-2026'!$M:$M,B272,'2024 -2025-2026'!$K:$K,"SCI",'2024 -2025-2026'!$G:$G,"2024")</f>
        <v>0</v>
      </c>
      <c r="E272" s="57">
        <f>COUNTIFS('2024 -2025-2026'!$M:$M,B272,'2024 -2025-2026'!$K:$K,"Scopus/WoS Journals",'2024 -2025-2026'!$G:$G,"2024")</f>
        <v>0</v>
      </c>
      <c r="F272" s="57">
        <f>COUNTIFS('2024 -2025-2026'!$M:$M,B272,'2024 -2025-2026'!$K:$K,"Scopus/WoS Conference/Book Chapter/Others", '2024 -2025-2026'!$G:$G,"2024")</f>
        <v>0</v>
      </c>
      <c r="G272" s="54">
        <f>COUNTIFS('2024 -2025-2026'!$M:$M,B272,'2024 -2025-2026'!$K:$K,"Student Publication",'2024 -2025-2026'!$G:$G,"2024")</f>
        <v>0</v>
      </c>
      <c r="H272" s="54">
        <f t="shared" si="8"/>
        <v>0</v>
      </c>
      <c r="I272" s="54">
        <f t="shared" si="9"/>
        <v>0</v>
      </c>
    </row>
    <row r="273" spans="1:9" ht="15.75" customHeight="1" x14ac:dyDescent="0.25">
      <c r="A273" s="57">
        <v>272</v>
      </c>
      <c r="B273" s="69" t="s">
        <v>14588</v>
      </c>
      <c r="C273" s="70" t="s">
        <v>725</v>
      </c>
      <c r="D273" s="57">
        <f>COUNTIFS('2024 -2025-2026'!$M:$M,B273,'2024 -2025-2026'!$K:$K,"SCI",'2024 -2025-2026'!$G:$G,"2024")</f>
        <v>0</v>
      </c>
      <c r="E273" s="57">
        <f>COUNTIFS('2024 -2025-2026'!$M:$M,B273,'2024 -2025-2026'!$K:$K,"Scopus/WoS Journals",'2024 -2025-2026'!$G:$G,"2024")</f>
        <v>0</v>
      </c>
      <c r="F273" s="57">
        <f>COUNTIFS('2024 -2025-2026'!$M:$M,B273,'2024 -2025-2026'!$K:$K,"Scopus/WoS Conference/Book Chapter/Others", '2024 -2025-2026'!$G:$G,"2024")</f>
        <v>0</v>
      </c>
      <c r="G273" s="54">
        <f>COUNTIFS('2024 -2025-2026'!$M:$M,B273,'2024 -2025-2026'!$K:$K,"Student Publication",'2024 -2025-2026'!$G:$G,"2024")</f>
        <v>0</v>
      </c>
      <c r="H273" s="54">
        <f t="shared" si="8"/>
        <v>0</v>
      </c>
      <c r="I273" s="54">
        <f t="shared" si="9"/>
        <v>0</v>
      </c>
    </row>
    <row r="274" spans="1:9" ht="15.75" customHeight="1" x14ac:dyDescent="0.25">
      <c r="A274" s="57">
        <v>273</v>
      </c>
      <c r="B274" s="69" t="s">
        <v>14587</v>
      </c>
      <c r="C274" s="70" t="s">
        <v>725</v>
      </c>
      <c r="D274" s="57">
        <f>COUNTIFS('2024 -2025-2026'!$M:$M,B274,'2024 -2025-2026'!$K:$K,"SCI",'2024 -2025-2026'!$G:$G,"2024")</f>
        <v>0</v>
      </c>
      <c r="E274" s="57">
        <f>COUNTIFS('2024 -2025-2026'!$M:$M,B274,'2024 -2025-2026'!$K:$K,"Scopus/WoS Journals",'2024 -2025-2026'!$G:$G,"2024")</f>
        <v>0</v>
      </c>
      <c r="F274" s="57">
        <f>COUNTIFS('2024 -2025-2026'!$M:$M,B274,'2024 -2025-2026'!$K:$K,"Scopus/WoS Conference/Book Chapter/Others", '2024 -2025-2026'!$G:$G,"2024")</f>
        <v>0</v>
      </c>
      <c r="G274" s="54">
        <f>COUNTIFS('2024 -2025-2026'!$M:$M,B274,'2024 -2025-2026'!$K:$K,"Student Publication",'2024 -2025-2026'!$G:$G,"2024")</f>
        <v>0</v>
      </c>
      <c r="H274" s="54">
        <f t="shared" si="8"/>
        <v>0</v>
      </c>
      <c r="I274" s="54">
        <f t="shared" si="9"/>
        <v>0</v>
      </c>
    </row>
    <row r="275" spans="1:9" ht="15.75" customHeight="1" x14ac:dyDescent="0.25">
      <c r="A275" s="57">
        <v>274</v>
      </c>
      <c r="B275" s="69" t="s">
        <v>14038</v>
      </c>
      <c r="C275" s="70" t="s">
        <v>725</v>
      </c>
      <c r="D275" s="57">
        <f>COUNTIFS('2024 -2025-2026'!$M:$M,B275,'2024 -2025-2026'!$K:$K,"SCI",'2024 -2025-2026'!$G:$G,"2024")</f>
        <v>0</v>
      </c>
      <c r="E275" s="57">
        <f>COUNTIFS('2024 -2025-2026'!$M:$M,B275,'2024 -2025-2026'!$K:$K,"Scopus/WoS Journals",'2024 -2025-2026'!$G:$G,"2024")</f>
        <v>0</v>
      </c>
      <c r="F275" s="57">
        <f>COUNTIFS('2024 -2025-2026'!$M:$M,B275,'2024 -2025-2026'!$K:$K,"Scopus/WoS Conference/Book Chapter/Others", '2024 -2025-2026'!$G:$G,"2024")</f>
        <v>0</v>
      </c>
      <c r="G275" s="54">
        <f>COUNTIFS('2024 -2025-2026'!$M:$M,B275,'2024 -2025-2026'!$K:$K,"Student Publication",'2024 -2025-2026'!$G:$G,"2024")</f>
        <v>0</v>
      </c>
      <c r="H275" s="54">
        <f t="shared" si="8"/>
        <v>0</v>
      </c>
      <c r="I275" s="54">
        <f t="shared" si="9"/>
        <v>0</v>
      </c>
    </row>
    <row r="276" spans="1:9" ht="15.75" customHeight="1" x14ac:dyDescent="0.25">
      <c r="A276" s="57">
        <v>275</v>
      </c>
      <c r="B276" s="69" t="s">
        <v>13610</v>
      </c>
      <c r="C276" s="70" t="s">
        <v>725</v>
      </c>
      <c r="D276" s="57">
        <f>COUNTIFS('2024 -2025-2026'!$M:$M,B276,'2024 -2025-2026'!$K:$K,"SCI",'2024 -2025-2026'!$G:$G,"2024")</f>
        <v>0</v>
      </c>
      <c r="E276" s="57">
        <f>COUNTIFS('2024 -2025-2026'!$M:$M,B276,'2024 -2025-2026'!$K:$K,"Scopus/WoS Journals",'2024 -2025-2026'!$G:$G,"2024")</f>
        <v>0</v>
      </c>
      <c r="F276" s="57">
        <f>COUNTIFS('2024 -2025-2026'!$M:$M,B276,'2024 -2025-2026'!$K:$K,"Scopus/WoS Conference/Book Chapter/Others", '2024 -2025-2026'!$G:$G,"2024")</f>
        <v>0</v>
      </c>
      <c r="G276" s="54">
        <f>COUNTIFS('2024 -2025-2026'!$M:$M,B276,'2024 -2025-2026'!$K:$K,"Student Publication",'2024 -2025-2026'!$G:$G,"2024")</f>
        <v>0</v>
      </c>
      <c r="H276" s="54">
        <f t="shared" si="8"/>
        <v>0</v>
      </c>
      <c r="I276" s="54">
        <f t="shared" si="9"/>
        <v>0</v>
      </c>
    </row>
    <row r="277" spans="1:9" ht="15.75" customHeight="1" x14ac:dyDescent="0.25">
      <c r="A277" s="57">
        <v>276</v>
      </c>
      <c r="B277" s="69" t="s">
        <v>12882</v>
      </c>
      <c r="C277" s="70" t="s">
        <v>725</v>
      </c>
      <c r="D277" s="57">
        <f>COUNTIFS('2024 -2025-2026'!$M:$M,B277,'2024 -2025-2026'!$K:$K,"SCI",'2024 -2025-2026'!$G:$G,"2024")</f>
        <v>0</v>
      </c>
      <c r="E277" s="57">
        <f>COUNTIFS('2024 -2025-2026'!$M:$M,B277,'2024 -2025-2026'!$K:$K,"Scopus/WoS Journals",'2024 -2025-2026'!$G:$G,"2024")</f>
        <v>0</v>
      </c>
      <c r="F277" s="57">
        <f>COUNTIFS('2024 -2025-2026'!$M:$M,B277,'2024 -2025-2026'!$K:$K,"Scopus/WoS Conference/Book Chapter/Others", '2024 -2025-2026'!$G:$G,"2024")</f>
        <v>0</v>
      </c>
      <c r="G277" s="54">
        <f>COUNTIFS('2024 -2025-2026'!$M:$M,B277,'2024 -2025-2026'!$K:$K,"Student Publication",'2024 -2025-2026'!$G:$G,"2024")</f>
        <v>0</v>
      </c>
      <c r="H277" s="54">
        <f t="shared" si="8"/>
        <v>0</v>
      </c>
      <c r="I277" s="54">
        <f t="shared" si="9"/>
        <v>0</v>
      </c>
    </row>
    <row r="278" spans="1:9" ht="15.75" customHeight="1" x14ac:dyDescent="0.25">
      <c r="A278" s="57">
        <v>277</v>
      </c>
      <c r="B278" s="69" t="s">
        <v>11404</v>
      </c>
      <c r="C278" s="70" t="s">
        <v>1325</v>
      </c>
      <c r="D278" s="57">
        <f>COUNTIFS('2024 -2025-2026'!$M:$M,B278,'2024 -2025-2026'!$K:$K,"SCI",'2024 -2025-2026'!$G:$G,"2024")</f>
        <v>0</v>
      </c>
      <c r="E278" s="57">
        <f>COUNTIFS('2024 -2025-2026'!$M:$M,B278,'2024 -2025-2026'!$K:$K,"Scopus/WoS Journals",'2024 -2025-2026'!$G:$G,"2024")</f>
        <v>0</v>
      </c>
      <c r="F278" s="57">
        <f>COUNTIFS('2024 -2025-2026'!$M:$M,B278,'2024 -2025-2026'!$K:$K,"Scopus/WoS Conference/Book Chapter/Others", '2024 -2025-2026'!$G:$G,"2024")</f>
        <v>0</v>
      </c>
      <c r="G278" s="54">
        <f>COUNTIFS('2024 -2025-2026'!$M:$M,B278,'2024 -2025-2026'!$K:$K,"Student Publication",'2024 -2025-2026'!$G:$G,"2024")</f>
        <v>0</v>
      </c>
      <c r="H278" s="54">
        <f t="shared" si="8"/>
        <v>0</v>
      </c>
      <c r="I278" s="54">
        <f t="shared" si="9"/>
        <v>0</v>
      </c>
    </row>
    <row r="279" spans="1:9" ht="15.75" customHeight="1" x14ac:dyDescent="0.25">
      <c r="A279" s="57">
        <v>278</v>
      </c>
      <c r="B279" s="69" t="s">
        <v>10656</v>
      </c>
      <c r="C279" s="70" t="s">
        <v>1325</v>
      </c>
      <c r="D279" s="57">
        <f>COUNTIFS('2024 -2025-2026'!$M:$M,B279,'2024 -2025-2026'!$K:$K,"SCI",'2024 -2025-2026'!$G:$G,"2024")</f>
        <v>0</v>
      </c>
      <c r="E279" s="57">
        <f>COUNTIFS('2024 -2025-2026'!$M:$M,B279,'2024 -2025-2026'!$K:$K,"Scopus/WoS Journals",'2024 -2025-2026'!$G:$G,"2024")</f>
        <v>0</v>
      </c>
      <c r="F279" s="57">
        <f>COUNTIFS('2024 -2025-2026'!$M:$M,B279,'2024 -2025-2026'!$K:$K,"Scopus/WoS Conference/Book Chapter/Others", '2024 -2025-2026'!$G:$G,"2024")</f>
        <v>0</v>
      </c>
      <c r="G279" s="54">
        <f>COUNTIFS('2024 -2025-2026'!$M:$M,B279,'2024 -2025-2026'!$K:$K,"Student Publication",'2024 -2025-2026'!$G:$G,"2024")</f>
        <v>0</v>
      </c>
      <c r="H279" s="54">
        <f t="shared" si="8"/>
        <v>0</v>
      </c>
      <c r="I279" s="54">
        <f t="shared" si="9"/>
        <v>0</v>
      </c>
    </row>
    <row r="280" spans="1:9" ht="15.75" customHeight="1" x14ac:dyDescent="0.25">
      <c r="A280" s="57">
        <v>279</v>
      </c>
      <c r="B280" s="69" t="s">
        <v>11136</v>
      </c>
      <c r="C280" s="70" t="s">
        <v>1325</v>
      </c>
      <c r="D280" s="57">
        <f>COUNTIFS('2024 -2025-2026'!$M:$M,B280,'2024 -2025-2026'!$K:$K,"SCI",'2024 -2025-2026'!$G:$G,"2024")</f>
        <v>0</v>
      </c>
      <c r="E280" s="57">
        <f>COUNTIFS('2024 -2025-2026'!$M:$M,B280,'2024 -2025-2026'!$K:$K,"Scopus/WoS Journals",'2024 -2025-2026'!$G:$G,"2024")</f>
        <v>0</v>
      </c>
      <c r="F280" s="57">
        <f>COUNTIFS('2024 -2025-2026'!$M:$M,B280,'2024 -2025-2026'!$K:$K,"Scopus/WoS Conference/Book Chapter/Others", '2024 -2025-2026'!$G:$G,"2024")</f>
        <v>0</v>
      </c>
      <c r="G280" s="54">
        <f>COUNTIFS('2024 -2025-2026'!$M:$M,B280,'2024 -2025-2026'!$K:$K,"Student Publication",'2024 -2025-2026'!$G:$G,"2024")</f>
        <v>0</v>
      </c>
      <c r="H280" s="54">
        <f t="shared" si="8"/>
        <v>0</v>
      </c>
      <c r="I280" s="54">
        <f t="shared" si="9"/>
        <v>0</v>
      </c>
    </row>
    <row r="281" spans="1:9" ht="15.75" customHeight="1" x14ac:dyDescent="0.25">
      <c r="A281" s="57">
        <v>280</v>
      </c>
      <c r="B281" s="69" t="s">
        <v>12651</v>
      </c>
      <c r="C281" s="70" t="s">
        <v>1325</v>
      </c>
      <c r="D281" s="57">
        <f>COUNTIFS('2024 -2025-2026'!$M:$M,B281,'2024 -2025-2026'!$K:$K,"SCI",'2024 -2025-2026'!$G:$G,"2024")</f>
        <v>0</v>
      </c>
      <c r="E281" s="57">
        <f>COUNTIFS('2024 -2025-2026'!$M:$M,B281,'2024 -2025-2026'!$K:$K,"Scopus/WoS Journals",'2024 -2025-2026'!$G:$G,"2024")</f>
        <v>0</v>
      </c>
      <c r="F281" s="57">
        <f>COUNTIFS('2024 -2025-2026'!$M:$M,B281,'2024 -2025-2026'!$K:$K,"Scopus/WoS Conference/Book Chapter/Others", '2024 -2025-2026'!$G:$G,"2024")</f>
        <v>0</v>
      </c>
      <c r="G281" s="54">
        <f>COUNTIFS('2024 -2025-2026'!$M:$M,B281,'2024 -2025-2026'!$K:$K,"Student Publication",'2024 -2025-2026'!$G:$G,"2024")</f>
        <v>0</v>
      </c>
      <c r="H281" s="54">
        <f t="shared" si="8"/>
        <v>0</v>
      </c>
      <c r="I281" s="54">
        <f t="shared" si="9"/>
        <v>0</v>
      </c>
    </row>
    <row r="282" spans="1:9" ht="15.75" customHeight="1" x14ac:dyDescent="0.25">
      <c r="A282" s="57">
        <v>281</v>
      </c>
      <c r="B282" s="69" t="s">
        <v>11045</v>
      </c>
      <c r="C282" s="70" t="s">
        <v>1325</v>
      </c>
      <c r="D282" s="57">
        <f>COUNTIFS('2024 -2025-2026'!$M:$M,B282,'2024 -2025-2026'!$K:$K,"SCI",'2024 -2025-2026'!$G:$G,"2024")</f>
        <v>0</v>
      </c>
      <c r="E282" s="57">
        <f>COUNTIFS('2024 -2025-2026'!$M:$M,B282,'2024 -2025-2026'!$K:$K,"Scopus/WoS Journals",'2024 -2025-2026'!$G:$G,"2024")</f>
        <v>0</v>
      </c>
      <c r="F282" s="57">
        <f>COUNTIFS('2024 -2025-2026'!$M:$M,B282,'2024 -2025-2026'!$K:$K,"Scopus/WoS Conference/Book Chapter/Others", '2024 -2025-2026'!$G:$G,"2024")</f>
        <v>0</v>
      </c>
      <c r="G282" s="54">
        <f>COUNTIFS('2024 -2025-2026'!$M:$M,B282,'2024 -2025-2026'!$K:$K,"Student Publication",'2024 -2025-2026'!$G:$G,"2024")</f>
        <v>0</v>
      </c>
      <c r="H282" s="54">
        <f t="shared" si="8"/>
        <v>0</v>
      </c>
      <c r="I282" s="54">
        <f t="shared" si="9"/>
        <v>0</v>
      </c>
    </row>
    <row r="283" spans="1:9" ht="15.75" customHeight="1" x14ac:dyDescent="0.25">
      <c r="A283" s="57">
        <v>282</v>
      </c>
      <c r="B283" s="69" t="s">
        <v>13113</v>
      </c>
      <c r="C283" s="70" t="s">
        <v>1325</v>
      </c>
      <c r="D283" s="57">
        <f>COUNTIFS('2024 -2025-2026'!$M:$M,B283,'2024 -2025-2026'!$K:$K,"SCI",'2024 -2025-2026'!$G:$G,"2024")</f>
        <v>0</v>
      </c>
      <c r="E283" s="57">
        <f>COUNTIFS('2024 -2025-2026'!$M:$M,B283,'2024 -2025-2026'!$K:$K,"Scopus/WoS Journals",'2024 -2025-2026'!$G:$G,"2024")</f>
        <v>0</v>
      </c>
      <c r="F283" s="57">
        <f>COUNTIFS('2024 -2025-2026'!$M:$M,B283,'2024 -2025-2026'!$K:$K,"Scopus/WoS Conference/Book Chapter/Others", '2024 -2025-2026'!$G:$G,"2024")</f>
        <v>0</v>
      </c>
      <c r="G283" s="54">
        <f>COUNTIFS('2024 -2025-2026'!$M:$M,B283,'2024 -2025-2026'!$K:$K,"Student Publication",'2024 -2025-2026'!$G:$G,"2024")</f>
        <v>0</v>
      </c>
      <c r="H283" s="54">
        <f t="shared" si="8"/>
        <v>0</v>
      </c>
      <c r="I283" s="54">
        <f t="shared" si="9"/>
        <v>0</v>
      </c>
    </row>
    <row r="284" spans="1:9" ht="15.75" customHeight="1" x14ac:dyDescent="0.25">
      <c r="A284" s="57">
        <v>283</v>
      </c>
      <c r="B284" s="69" t="s">
        <v>13302</v>
      </c>
      <c r="C284" s="70" t="s">
        <v>1325</v>
      </c>
      <c r="D284" s="57">
        <f>COUNTIFS('2024 -2025-2026'!$M:$M,B284,'2024 -2025-2026'!$K:$K,"SCI",'2024 -2025-2026'!$G:$G,"2024")</f>
        <v>0</v>
      </c>
      <c r="E284" s="57">
        <f>COUNTIFS('2024 -2025-2026'!$M:$M,B284,'2024 -2025-2026'!$K:$K,"Scopus/WoS Journals",'2024 -2025-2026'!$G:$G,"2024")</f>
        <v>0</v>
      </c>
      <c r="F284" s="57">
        <f>COUNTIFS('2024 -2025-2026'!$M:$M,B284,'2024 -2025-2026'!$K:$K,"Scopus/WoS Conference/Book Chapter/Others", '2024 -2025-2026'!$G:$G,"2024")</f>
        <v>0</v>
      </c>
      <c r="G284" s="54">
        <f>COUNTIFS('2024 -2025-2026'!$M:$M,B284,'2024 -2025-2026'!$K:$K,"Student Publication",'2024 -2025-2026'!$G:$G,"2024")</f>
        <v>0</v>
      </c>
      <c r="H284" s="54">
        <f t="shared" si="8"/>
        <v>0</v>
      </c>
      <c r="I284" s="54">
        <f t="shared" si="9"/>
        <v>0</v>
      </c>
    </row>
    <row r="285" spans="1:9" ht="15.75" customHeight="1" x14ac:dyDescent="0.25">
      <c r="A285" s="57">
        <v>284</v>
      </c>
      <c r="B285" s="69" t="s">
        <v>10537</v>
      </c>
      <c r="C285" s="70" t="s">
        <v>1325</v>
      </c>
      <c r="D285" s="57">
        <f>COUNTIFS('2024 -2025-2026'!$M:$M,B285,'2024 -2025-2026'!$K:$K,"SCI",'2024 -2025-2026'!$G:$G,"2024")</f>
        <v>0</v>
      </c>
      <c r="E285" s="57">
        <f>COUNTIFS('2024 -2025-2026'!$M:$M,B285,'2024 -2025-2026'!$K:$K,"Scopus/WoS Journals",'2024 -2025-2026'!$G:$G,"2024")</f>
        <v>0</v>
      </c>
      <c r="F285" s="57">
        <f>COUNTIFS('2024 -2025-2026'!$M:$M,B285,'2024 -2025-2026'!$K:$K,"Scopus/WoS Conference/Book Chapter/Others", '2024 -2025-2026'!$G:$G,"2024")</f>
        <v>0</v>
      </c>
      <c r="G285" s="54">
        <f>COUNTIFS('2024 -2025-2026'!$M:$M,B285,'2024 -2025-2026'!$K:$K,"Student Publication",'2024 -2025-2026'!$G:$G,"2024")</f>
        <v>0</v>
      </c>
      <c r="H285" s="54">
        <f t="shared" si="8"/>
        <v>0</v>
      </c>
      <c r="I285" s="54">
        <f t="shared" si="9"/>
        <v>0</v>
      </c>
    </row>
    <row r="286" spans="1:9" ht="15.75" customHeight="1" x14ac:dyDescent="0.25">
      <c r="A286" s="57">
        <v>285</v>
      </c>
      <c r="B286" s="69" t="s">
        <v>10957</v>
      </c>
      <c r="C286" s="70" t="s">
        <v>570</v>
      </c>
      <c r="D286" s="57">
        <f>COUNTIFS('2024 -2025-2026'!$M:$M,B286,'2024 -2025-2026'!$K:$K,"SCI",'2024 -2025-2026'!$G:$G,"2024")</f>
        <v>0</v>
      </c>
      <c r="E286" s="57">
        <f>COUNTIFS('2024 -2025-2026'!$M:$M,B286,'2024 -2025-2026'!$K:$K,"Scopus/WoS Journals",'2024 -2025-2026'!$G:$G,"2024")</f>
        <v>0</v>
      </c>
      <c r="F286" s="57">
        <f>COUNTIFS('2024 -2025-2026'!$M:$M,B286,'2024 -2025-2026'!$K:$K,"Scopus/WoS Conference/Book Chapter/Others", '2024 -2025-2026'!$G:$G,"2024")</f>
        <v>0</v>
      </c>
      <c r="G286" s="54">
        <f>COUNTIFS('2024 -2025-2026'!$M:$M,B286,'2024 -2025-2026'!$K:$K,"Student Publication",'2024 -2025-2026'!$G:$G,"2024")</f>
        <v>0</v>
      </c>
      <c r="H286" s="54">
        <f t="shared" si="8"/>
        <v>0</v>
      </c>
      <c r="I286" s="54">
        <f t="shared" si="9"/>
        <v>0</v>
      </c>
    </row>
    <row r="287" spans="1:9" ht="15.75" customHeight="1" x14ac:dyDescent="0.25">
      <c r="A287" s="57">
        <v>286</v>
      </c>
      <c r="B287" s="69" t="s">
        <v>11968</v>
      </c>
      <c r="C287" s="70" t="s">
        <v>601</v>
      </c>
      <c r="D287" s="57">
        <f>COUNTIFS('2024 -2025-2026'!$M:$M,B287,'2024 -2025-2026'!$K:$K,"SCI",'2024 -2025-2026'!$G:$G,"2024")</f>
        <v>0</v>
      </c>
      <c r="E287" s="57">
        <f>COUNTIFS('2024 -2025-2026'!$M:$M,B287,'2024 -2025-2026'!$K:$K,"Scopus/WoS Journals",'2024 -2025-2026'!$G:$G,"2024")</f>
        <v>0</v>
      </c>
      <c r="F287" s="57">
        <f>COUNTIFS('2024 -2025-2026'!$M:$M,B287,'2024 -2025-2026'!$K:$K,"Scopus/WoS Conference/Book Chapter/Others", '2024 -2025-2026'!$G:$G,"2024")</f>
        <v>0</v>
      </c>
      <c r="G287" s="54">
        <f>COUNTIFS('2024 -2025-2026'!$M:$M,B287,'2024 -2025-2026'!$K:$K,"Student Publication",'2024 -2025-2026'!$G:$G,"2024")</f>
        <v>0</v>
      </c>
      <c r="H287" s="54">
        <f t="shared" si="8"/>
        <v>0</v>
      </c>
      <c r="I287" s="54">
        <f t="shared" si="9"/>
        <v>0</v>
      </c>
    </row>
    <row r="288" spans="1:9" ht="15.75" customHeight="1" x14ac:dyDescent="0.25">
      <c r="A288" s="57">
        <v>287</v>
      </c>
      <c r="B288" s="69" t="s">
        <v>13444</v>
      </c>
      <c r="C288" s="70" t="s">
        <v>601</v>
      </c>
      <c r="D288" s="57">
        <f>COUNTIFS('2024 -2025-2026'!$M:$M,B288,'2024 -2025-2026'!$K:$K,"SCI",'2024 -2025-2026'!$G:$G,"2024")</f>
        <v>0</v>
      </c>
      <c r="E288" s="57">
        <f>COUNTIFS('2024 -2025-2026'!$M:$M,B288,'2024 -2025-2026'!$K:$K,"Scopus/WoS Journals",'2024 -2025-2026'!$G:$G,"2024")</f>
        <v>0</v>
      </c>
      <c r="F288" s="57">
        <f>COUNTIFS('2024 -2025-2026'!$M:$M,B288,'2024 -2025-2026'!$K:$K,"Scopus/WoS Conference/Book Chapter/Others", '2024 -2025-2026'!$G:$G,"2024")</f>
        <v>0</v>
      </c>
      <c r="G288" s="54">
        <f>COUNTIFS('2024 -2025-2026'!$M:$M,B288,'2024 -2025-2026'!$K:$K,"Student Publication",'2024 -2025-2026'!$G:$G,"2024")</f>
        <v>0</v>
      </c>
      <c r="H288" s="54">
        <f t="shared" si="8"/>
        <v>0</v>
      </c>
      <c r="I288" s="54">
        <f t="shared" si="9"/>
        <v>0</v>
      </c>
    </row>
    <row r="289" spans="1:9" ht="15.75" customHeight="1" x14ac:dyDescent="0.2">
      <c r="A289" s="57">
        <v>288</v>
      </c>
      <c r="B289" s="67" t="s">
        <v>12271</v>
      </c>
      <c r="C289" s="57" t="s">
        <v>80</v>
      </c>
      <c r="D289" s="57">
        <f>COUNTIFS('2024 -2025-2026'!$M:$M,B289,'2024 -2025-2026'!$K:$K,"SCI",'2024 -2025-2026'!$G:$G,"2024")</f>
        <v>0</v>
      </c>
      <c r="E289" s="57">
        <f>COUNTIFS('2024 -2025-2026'!$M:$M,B289,'2024 -2025-2026'!$K:$K,"Scopus/WoS Journals",'2024 -2025-2026'!$G:$G,"2024")</f>
        <v>0</v>
      </c>
      <c r="F289" s="57">
        <f>COUNTIFS('2024 -2025-2026'!$M:$M,B289,'2024 -2025-2026'!$K:$K,"Scopus/WoS Conference/Book Chapter/Others", '2024 -2025-2026'!$G:$G,"2024")</f>
        <v>0</v>
      </c>
      <c r="G289" s="54">
        <f>COUNTIFS('2024 -2025-2026'!$M:$M,B289,'2024 -2025-2026'!$K:$K,"Student Publication",'2024 -2025-2026'!$G:$G,"2024")</f>
        <v>0</v>
      </c>
      <c r="H289" s="54">
        <f t="shared" si="8"/>
        <v>0</v>
      </c>
      <c r="I289" s="54">
        <f t="shared" si="9"/>
        <v>0</v>
      </c>
    </row>
    <row r="290" spans="1:9" ht="15.75" customHeight="1" x14ac:dyDescent="0.2">
      <c r="A290" s="57">
        <v>289</v>
      </c>
      <c r="B290" s="67" t="s">
        <v>13749</v>
      </c>
      <c r="C290" s="57" t="s">
        <v>80</v>
      </c>
      <c r="D290" s="57">
        <f>COUNTIFS('2024 -2025-2026'!$M:$M,B290,'2024 -2025-2026'!$K:$K,"SCI",'2024 -2025-2026'!$G:$G,"2024")</f>
        <v>0</v>
      </c>
      <c r="E290" s="57">
        <f>COUNTIFS('2024 -2025-2026'!$M:$M,B290,'2024 -2025-2026'!$K:$K,"Scopus/WoS Journals",'2024 -2025-2026'!$G:$G,"2024")</f>
        <v>0</v>
      </c>
      <c r="F290" s="57">
        <f>COUNTIFS('2024 -2025-2026'!$M:$M,B290,'2024 -2025-2026'!$K:$K,"Scopus/WoS Conference/Book Chapter/Others", '2024 -2025-2026'!$G:$G,"2024")</f>
        <v>0</v>
      </c>
      <c r="G290" s="54">
        <f>COUNTIFS('2024 -2025-2026'!$M:$M,B290,'2024 -2025-2026'!$K:$K,"Student Publication",'2024 -2025-2026'!$G:$G,"2024")</f>
        <v>0</v>
      </c>
      <c r="H290" s="54">
        <f t="shared" si="8"/>
        <v>0</v>
      </c>
      <c r="I290" s="54">
        <f t="shared" si="9"/>
        <v>0</v>
      </c>
    </row>
    <row r="291" spans="1:9" ht="15.75" customHeight="1" x14ac:dyDescent="0.2">
      <c r="A291" s="57">
        <v>290</v>
      </c>
      <c r="B291" s="67" t="s">
        <v>14154</v>
      </c>
      <c r="C291" s="57" t="s">
        <v>80</v>
      </c>
      <c r="D291" s="57">
        <f>COUNTIFS('2024 -2025-2026'!$M:$M,B291,'2024 -2025-2026'!$K:$K,"SCI",'2024 -2025-2026'!$G:$G,"2024")</f>
        <v>0</v>
      </c>
      <c r="E291" s="57">
        <f>COUNTIFS('2024 -2025-2026'!$M:$M,B291,'2024 -2025-2026'!$K:$K,"Scopus/WoS Journals",'2024 -2025-2026'!$G:$G,"2024")</f>
        <v>0</v>
      </c>
      <c r="F291" s="57">
        <f>COUNTIFS('2024 -2025-2026'!$M:$M,B291,'2024 -2025-2026'!$K:$K,"Scopus/WoS Conference/Book Chapter/Others", '2024 -2025-2026'!$G:$G,"2024")</f>
        <v>0</v>
      </c>
      <c r="G291" s="54">
        <f>COUNTIFS('2024 -2025-2026'!$M:$M,B291,'2024 -2025-2026'!$K:$K,"Student Publication",'2024 -2025-2026'!$G:$G,"2024")</f>
        <v>0</v>
      </c>
      <c r="H291" s="54">
        <f t="shared" si="8"/>
        <v>0</v>
      </c>
      <c r="I291" s="54">
        <f t="shared" si="9"/>
        <v>0</v>
      </c>
    </row>
    <row r="292" spans="1:9" ht="15.75" customHeight="1" x14ac:dyDescent="0.2">
      <c r="A292" s="57">
        <v>291</v>
      </c>
      <c r="B292" s="67" t="s">
        <v>14590</v>
      </c>
      <c r="C292" s="57" t="s">
        <v>80</v>
      </c>
      <c r="D292" s="57">
        <f>COUNTIFS('2024 -2025-2026'!$M:$M,B292,'2024 -2025-2026'!$K:$K,"SCI",'2024 -2025-2026'!$G:$G,"2024")</f>
        <v>0</v>
      </c>
      <c r="E292" s="57">
        <f>COUNTIFS('2024 -2025-2026'!$M:$M,B292,'2024 -2025-2026'!$K:$K,"Scopus/WoS Journals",'2024 -2025-2026'!$G:$G,"2024")</f>
        <v>0</v>
      </c>
      <c r="F292" s="57">
        <f>COUNTIFS('2024 -2025-2026'!$M:$M,B292,'2024 -2025-2026'!$K:$K,"Scopus/WoS Conference/Book Chapter/Others", '2024 -2025-2026'!$G:$G,"2024")</f>
        <v>0</v>
      </c>
      <c r="G292" s="54">
        <f>COUNTIFS('2024 -2025-2026'!$M:$M,B292,'2024 -2025-2026'!$K:$K,"Student Publication",'2024 -2025-2026'!$G:$G,"2024")</f>
        <v>0</v>
      </c>
      <c r="H292" s="54">
        <f t="shared" si="8"/>
        <v>0</v>
      </c>
      <c r="I292" s="54">
        <f t="shared" si="9"/>
        <v>0</v>
      </c>
    </row>
    <row r="293" spans="1:9" ht="15.75" customHeight="1" x14ac:dyDescent="0.2">
      <c r="A293" s="57">
        <v>292</v>
      </c>
      <c r="B293" s="67" t="s">
        <v>11697</v>
      </c>
      <c r="C293" s="57" t="s">
        <v>80</v>
      </c>
      <c r="D293" s="57">
        <f>COUNTIFS('2024 -2025-2026'!$M:$M,B293,'2024 -2025-2026'!$K:$K,"SCI",'2024 -2025-2026'!$G:$G,"2024")</f>
        <v>0</v>
      </c>
      <c r="E293" s="57">
        <f>COUNTIFS('2024 -2025-2026'!$M:$M,B293,'2024 -2025-2026'!$K:$K,"Scopus/WoS Journals",'2024 -2025-2026'!$G:$G,"2024")</f>
        <v>0</v>
      </c>
      <c r="F293" s="57">
        <f>COUNTIFS('2024 -2025-2026'!$M:$M,B293,'2024 -2025-2026'!$K:$K,"Scopus/WoS Conference/Book Chapter/Others", '2024 -2025-2026'!$G:$G,"2024")</f>
        <v>0</v>
      </c>
      <c r="G293" s="54">
        <f>COUNTIFS('2024 -2025-2026'!$M:$M,B293,'2024 -2025-2026'!$K:$K,"Student Publication",'2024 -2025-2026'!$G:$G,"2024")</f>
        <v>0</v>
      </c>
      <c r="H293" s="54">
        <f t="shared" si="8"/>
        <v>0</v>
      </c>
      <c r="I293" s="54">
        <f t="shared" si="9"/>
        <v>0</v>
      </c>
    </row>
    <row r="294" spans="1:9" ht="15.75" customHeight="1" x14ac:dyDescent="0.25">
      <c r="A294" s="57">
        <v>293</v>
      </c>
      <c r="B294" s="69" t="s">
        <v>13051</v>
      </c>
      <c r="C294" s="70" t="s">
        <v>14763</v>
      </c>
      <c r="D294" s="57">
        <f>COUNTIFS('2024 -2025-2026'!$M:$M,B294,'2024 -2025-2026'!$K:$K,"SCI",'2024 -2025-2026'!$G:$G,"2024")</f>
        <v>0</v>
      </c>
      <c r="E294" s="57">
        <f>COUNTIFS('2024 -2025-2026'!$M:$M,B294,'2024 -2025-2026'!$K:$K,"Scopus/WoS Journals",'2024 -2025-2026'!$G:$G,"2024")</f>
        <v>0</v>
      </c>
      <c r="F294" s="57">
        <f>COUNTIFS('2024 -2025-2026'!$M:$M,B294,'2024 -2025-2026'!$K:$K,"Scopus/WoS Conference/Book Chapter/Others", '2024 -2025-2026'!$G:$G,"2024")</f>
        <v>0</v>
      </c>
      <c r="G294" s="54">
        <f>COUNTIFS('2024 -2025-2026'!$M:$M,B294,'2024 -2025-2026'!$K:$K,"Student Publication",'2024 -2025-2026'!$G:$G,"2024")</f>
        <v>0</v>
      </c>
      <c r="H294" s="54">
        <f t="shared" si="8"/>
        <v>0</v>
      </c>
      <c r="I294" s="54">
        <f t="shared" si="9"/>
        <v>0</v>
      </c>
    </row>
    <row r="295" spans="1:9" ht="15.75" customHeight="1" x14ac:dyDescent="0.25">
      <c r="A295" s="57">
        <v>294</v>
      </c>
      <c r="B295" s="69" t="s">
        <v>14580</v>
      </c>
      <c r="C295" s="70" t="s">
        <v>56</v>
      </c>
      <c r="D295" s="57">
        <f>COUNTIFS('2024 -2025-2026'!$M:$M,B295,'2024 -2025-2026'!$K:$K,"SCI",'2024 -2025-2026'!$G:$G,"2024")</f>
        <v>0</v>
      </c>
      <c r="E295" s="57">
        <f>COUNTIFS('2024 -2025-2026'!$M:$M,B295,'2024 -2025-2026'!$K:$K,"Scopus/WoS Journals",'2024 -2025-2026'!$G:$G,"2024")</f>
        <v>0</v>
      </c>
      <c r="F295" s="57">
        <f>COUNTIFS('2024 -2025-2026'!$M:$M,B295,'2024 -2025-2026'!$K:$K,"Scopus/WoS Conference/Book Chapter/Others", '2024 -2025-2026'!$G:$G,"2024")</f>
        <v>0</v>
      </c>
      <c r="G295" s="54">
        <f>COUNTIFS('2024 -2025-2026'!$M:$M,B295,'2024 -2025-2026'!$K:$K,"Student Publication",'2024 -2025-2026'!$G:$G,"2024")</f>
        <v>0</v>
      </c>
      <c r="H295" s="54">
        <f t="shared" si="8"/>
        <v>0</v>
      </c>
      <c r="I295" s="54">
        <f t="shared" si="9"/>
        <v>0</v>
      </c>
    </row>
    <row r="296" spans="1:9" ht="15.75" customHeight="1" x14ac:dyDescent="0.25">
      <c r="A296" s="57">
        <v>295</v>
      </c>
      <c r="B296" s="69" t="s">
        <v>14581</v>
      </c>
      <c r="C296" s="70" t="s">
        <v>56</v>
      </c>
      <c r="D296" s="57">
        <f>COUNTIFS('2024 -2025-2026'!$M:$M,B296,'2024 -2025-2026'!$K:$K,"SCI",'2024 -2025-2026'!$G:$G,"2024")</f>
        <v>0</v>
      </c>
      <c r="E296" s="57">
        <f>COUNTIFS('2024 -2025-2026'!$M:$M,B296,'2024 -2025-2026'!$K:$K,"Scopus/WoS Journals",'2024 -2025-2026'!$G:$G,"2024")</f>
        <v>0</v>
      </c>
      <c r="F296" s="57">
        <f>COUNTIFS('2024 -2025-2026'!$M:$M,B296,'2024 -2025-2026'!$K:$K,"Scopus/WoS Conference/Book Chapter/Others", '2024 -2025-2026'!$G:$G,"2024")</f>
        <v>0</v>
      </c>
      <c r="G296" s="54">
        <f>COUNTIFS('2024 -2025-2026'!$M:$M,B296,'2024 -2025-2026'!$K:$K,"Student Publication",'2024 -2025-2026'!$G:$G,"2024")</f>
        <v>0</v>
      </c>
      <c r="H296" s="54">
        <f t="shared" si="8"/>
        <v>0</v>
      </c>
      <c r="I296" s="54">
        <f t="shared" si="9"/>
        <v>0</v>
      </c>
    </row>
    <row r="297" spans="1:9" ht="15.75" customHeight="1" x14ac:dyDescent="0.25">
      <c r="A297" s="57">
        <v>296</v>
      </c>
      <c r="B297" s="69" t="s">
        <v>14737</v>
      </c>
      <c r="C297" s="70" t="s">
        <v>128</v>
      </c>
      <c r="D297" s="57">
        <f>COUNTIFS('2024 -2025-2026'!$M:$M,B297,'2024 -2025-2026'!$K:$K,"SCI",'2024 -2025-2026'!$G:$G,"2024")</f>
        <v>0</v>
      </c>
      <c r="E297" s="57">
        <f>COUNTIFS('2024 -2025-2026'!$M:$M,B297,'2024 -2025-2026'!$K:$K,"Scopus/WoS Journals",'2024 -2025-2026'!$G:$G,"2024")</f>
        <v>0</v>
      </c>
      <c r="F297" s="57">
        <f>COUNTIFS('2024 -2025-2026'!$M:$M,B297,'2024 -2025-2026'!$K:$K,"Scopus/WoS Conference/Book Chapter/Others", '2024 -2025-2026'!$G:$G,"2024")</f>
        <v>0</v>
      </c>
      <c r="G297" s="54">
        <f>COUNTIFS('2024 -2025-2026'!$M:$M,B297,'2024 -2025-2026'!$K:$K,"Student Publication",'2024 -2025-2026'!$G:$G,"2024")</f>
        <v>0</v>
      </c>
      <c r="H297" s="54">
        <f t="shared" si="8"/>
        <v>0</v>
      </c>
      <c r="I297" s="54">
        <f t="shared" si="9"/>
        <v>0</v>
      </c>
    </row>
    <row r="298" spans="1:9" ht="15.75" customHeight="1" x14ac:dyDescent="0.25">
      <c r="A298" s="57">
        <v>297</v>
      </c>
      <c r="B298" s="69" t="s">
        <v>13421</v>
      </c>
      <c r="C298" s="70" t="s">
        <v>864</v>
      </c>
      <c r="D298" s="57">
        <f>COUNTIFS('2024 -2025-2026'!$M:$M,B298,'2024 -2025-2026'!$K:$K,"SCI",'2024 -2025-2026'!$G:$G,"2024")</f>
        <v>0</v>
      </c>
      <c r="E298" s="57">
        <f>COUNTIFS('2024 -2025-2026'!$M:$M,B298,'2024 -2025-2026'!$K:$K,"Scopus/WoS Journals",'2024 -2025-2026'!$G:$G,"2024")</f>
        <v>0</v>
      </c>
      <c r="F298" s="57">
        <f>COUNTIFS('2024 -2025-2026'!$M:$M,B298,'2024 -2025-2026'!$K:$K,"Scopus/WoS Conference/Book Chapter/Others", '2024 -2025-2026'!$G:$G,"2024")</f>
        <v>0</v>
      </c>
      <c r="G298" s="54">
        <f>COUNTIFS('2024 -2025-2026'!$M:$M,B298,'2024 -2025-2026'!$K:$K,"Student Publication",'2024 -2025-2026'!$G:$G,"2024")</f>
        <v>0</v>
      </c>
      <c r="H298" s="54">
        <f t="shared" si="8"/>
        <v>0</v>
      </c>
      <c r="I298" s="54">
        <f t="shared" si="9"/>
        <v>0</v>
      </c>
    </row>
    <row r="299" spans="1:9" ht="15.75" customHeight="1" x14ac:dyDescent="0.25">
      <c r="A299" s="57">
        <v>298</v>
      </c>
      <c r="B299" s="69" t="s">
        <v>11761</v>
      </c>
      <c r="C299" s="70" t="s">
        <v>114</v>
      </c>
      <c r="D299" s="57">
        <f>COUNTIFS('2024 -2025-2026'!$M:$M,B299,'2024 -2025-2026'!$K:$K,"SCI",'2024 -2025-2026'!$G:$G,"2024")</f>
        <v>0</v>
      </c>
      <c r="E299" s="57">
        <f>COUNTIFS('2024 -2025-2026'!$M:$M,B299,'2024 -2025-2026'!$K:$K,"Scopus/WoS Journals",'2024 -2025-2026'!$G:$G,"2024")</f>
        <v>0</v>
      </c>
      <c r="F299" s="57">
        <f>COUNTIFS('2024 -2025-2026'!$M:$M,B299,'2024 -2025-2026'!$K:$K,"Scopus/WoS Conference/Book Chapter/Others", '2024 -2025-2026'!$G:$G,"2024")</f>
        <v>0</v>
      </c>
      <c r="G299" s="54">
        <f>COUNTIFS('2024 -2025-2026'!$M:$M,B299,'2024 -2025-2026'!$K:$K,"Student Publication",'2024 -2025-2026'!$G:$G,"2024")</f>
        <v>0</v>
      </c>
      <c r="H299" s="54">
        <f t="shared" si="8"/>
        <v>0</v>
      </c>
      <c r="I299" s="54">
        <f t="shared" si="9"/>
        <v>0</v>
      </c>
    </row>
    <row r="300" spans="1:9" ht="15.75" customHeight="1" x14ac:dyDescent="0.25">
      <c r="A300" s="57">
        <v>299</v>
      </c>
      <c r="B300" s="69" t="s">
        <v>11931</v>
      </c>
      <c r="C300" s="70" t="s">
        <v>4871</v>
      </c>
      <c r="D300" s="57">
        <f>COUNTIFS('2024 -2025-2026'!$M:$M,B300,'2024 -2025-2026'!$K:$K,"SCI",'2024 -2025-2026'!$G:$G,"2024")</f>
        <v>0</v>
      </c>
      <c r="E300" s="57">
        <f>COUNTIFS('2024 -2025-2026'!$M:$M,B300,'2024 -2025-2026'!$K:$K,"Scopus/WoS Journals",'2024 -2025-2026'!$G:$G,"2024")</f>
        <v>0</v>
      </c>
      <c r="F300" s="57">
        <f>COUNTIFS('2024 -2025-2026'!$M:$M,B300,'2024 -2025-2026'!$K:$K,"Scopus/WoS Conference/Book Chapter/Others", '2024 -2025-2026'!$G:$G,"2024")</f>
        <v>0</v>
      </c>
      <c r="G300" s="54">
        <f>COUNTIFS('2024 -2025-2026'!$M:$M,B300,'2024 -2025-2026'!$K:$K,"Student Publication",'2024 -2025-2026'!$G:$G,"2024")</f>
        <v>0</v>
      </c>
      <c r="H300" s="54">
        <f t="shared" si="8"/>
        <v>0</v>
      </c>
      <c r="I300" s="54">
        <f t="shared" si="9"/>
        <v>0</v>
      </c>
    </row>
    <row r="301" spans="1:9" ht="15.75" customHeight="1" x14ac:dyDescent="0.25">
      <c r="A301" s="57">
        <v>300</v>
      </c>
      <c r="B301" s="69" t="s">
        <v>14599</v>
      </c>
      <c r="C301" s="70" t="s">
        <v>4871</v>
      </c>
      <c r="D301" s="57">
        <f>COUNTIFS('2024 -2025-2026'!$M:$M,B301,'2024 -2025-2026'!$K:$K,"SCI",'2024 -2025-2026'!$G:$G,"2024")</f>
        <v>0</v>
      </c>
      <c r="E301" s="57">
        <f>COUNTIFS('2024 -2025-2026'!$M:$M,B301,'2024 -2025-2026'!$K:$K,"Scopus/WoS Journals",'2024 -2025-2026'!$G:$G,"2024")</f>
        <v>0</v>
      </c>
      <c r="F301" s="57">
        <f>COUNTIFS('2024 -2025-2026'!$M:$M,B301,'2024 -2025-2026'!$K:$K,"Scopus/WoS Conference/Book Chapter/Others", '2024 -2025-2026'!$G:$G,"2024")</f>
        <v>0</v>
      </c>
      <c r="G301" s="54">
        <f>COUNTIFS('2024 -2025-2026'!$M:$M,B301,'2024 -2025-2026'!$K:$K,"Student Publication",'2024 -2025-2026'!$G:$G,"2024")</f>
        <v>0</v>
      </c>
      <c r="H301" s="54">
        <f t="shared" si="8"/>
        <v>0</v>
      </c>
      <c r="I301" s="54">
        <f t="shared" si="9"/>
        <v>0</v>
      </c>
    </row>
    <row r="302" spans="1:9" ht="15.75" customHeight="1" x14ac:dyDescent="0.2">
      <c r="A302" s="57">
        <v>301</v>
      </c>
      <c r="B302" s="73" t="s">
        <v>14729</v>
      </c>
      <c r="C302" s="71" t="s">
        <v>570</v>
      </c>
      <c r="D302" s="57">
        <f>COUNTIFS('2024 -2025-2026'!$M:$M,B302,'2024 -2025-2026'!$K:$K,"SCI",'2024 -2025-2026'!$G:$G,"2024")</f>
        <v>0</v>
      </c>
      <c r="E302" s="57">
        <f>COUNTIFS('2024 -2025-2026'!$M:$M,B302,'2024 -2025-2026'!$K:$K,"Scopus/WoS Journals",'2024 -2025-2026'!$G:$G,"2024")</f>
        <v>0</v>
      </c>
      <c r="F302" s="57">
        <f>COUNTIFS('2024 -2025-2026'!$M:$M,B302,'2024 -2025-2026'!$K:$K,"Scopus/WoS Conference/Book Chapter/Others", '2024 -2025-2026'!$G:$G,"2024")</f>
        <v>0</v>
      </c>
      <c r="G302" s="54">
        <f>COUNTIFS('2024 -2025-2026'!$M:$M,B302,'2024 -2025-2026'!$K:$K,"Student Publication",'2024 -2025-2026'!$G:$G,"2024")</f>
        <v>0</v>
      </c>
      <c r="H302" s="54">
        <f t="shared" si="8"/>
        <v>0</v>
      </c>
      <c r="I302" s="54">
        <f t="shared" si="9"/>
        <v>0</v>
      </c>
    </row>
    <row r="303" spans="1:9" ht="15.75" customHeight="1" x14ac:dyDescent="0.25">
      <c r="A303" s="57">
        <v>302</v>
      </c>
      <c r="B303" s="69" t="s">
        <v>14596</v>
      </c>
      <c r="C303" s="70"/>
      <c r="D303" s="57">
        <f>COUNTIFS('2024 -2025-2026'!$M:$M,B303,'2024 -2025-2026'!$K:$K,"SCI",'2024 -2025-2026'!$G:$G,"2024")</f>
        <v>0</v>
      </c>
      <c r="E303" s="57">
        <f>COUNTIFS('2024 -2025-2026'!$M:$M,B303,'2024 -2025-2026'!$K:$K,"Scopus/WoS Journals",'2024 -2025-2026'!$G:$G,"2024")</f>
        <v>0</v>
      </c>
      <c r="F303" s="57">
        <f>COUNTIFS('2024 -2025-2026'!$M:$M,B303,'2024 -2025-2026'!$K:$K,"Scopus/WoS Conference/Book Chapter/Others", '2024 -2025-2026'!$G:$G,"2024")</f>
        <v>0</v>
      </c>
      <c r="G303" s="54">
        <f>COUNTIFS('2024 -2025-2026'!$M:$M,B303,'2024 -2025-2026'!$K:$K,"Student Publication",'2024 -2025-2026'!$G:$G,"2024")</f>
        <v>0</v>
      </c>
      <c r="H303" s="54">
        <f t="shared" si="8"/>
        <v>0</v>
      </c>
      <c r="I303" s="54">
        <f t="shared" si="9"/>
        <v>0</v>
      </c>
    </row>
    <row r="304" spans="1:9" ht="15.75" customHeight="1" x14ac:dyDescent="0.25">
      <c r="A304" s="57">
        <v>303</v>
      </c>
      <c r="B304" s="69"/>
      <c r="C304" s="71" t="s">
        <v>14601</v>
      </c>
      <c r="D304" s="57">
        <f>COUNTIFS('2024 -2025-2026'!$M:$M,B304,'2024 -2025-2026'!$K:$K,"SCI",'2024 -2025-2026'!$G:$G,"2024")</f>
        <v>0</v>
      </c>
      <c r="E304" s="57">
        <f>COUNTIFS('2024 -2025-2026'!$M:$M,B304,'2024 -2025-2026'!$K:$K,"Scopus/WoS Journals",'2024 -2025-2026'!$G:$G,"2024")</f>
        <v>0</v>
      </c>
      <c r="F304" s="57">
        <f>COUNTIFS('2024 -2025-2026'!$M:$M,B304,'2024 -2025-2026'!$K:$K,"Scopus/WoS Conference/Book Chapter/Others", '2024 -2025-2026'!$G:$G,"2024")</f>
        <v>0</v>
      </c>
      <c r="G304" s="54">
        <f>COUNTIFS('2024 -2025-2026'!$M:$M,B304,'2024 -2025-2026'!$K:$K,"Student Publication",'2024 -2025-2026'!$G:$G,"2024")</f>
        <v>0</v>
      </c>
      <c r="H304" s="54">
        <f t="shared" si="8"/>
        <v>0</v>
      </c>
      <c r="I304" s="54">
        <f t="shared" si="9"/>
        <v>0</v>
      </c>
    </row>
    <row r="305" spans="1:9" ht="15.75" customHeight="1" x14ac:dyDescent="0.25">
      <c r="A305" s="57">
        <v>304</v>
      </c>
      <c r="B305" s="69" t="s">
        <v>8948</v>
      </c>
      <c r="C305" s="71" t="s">
        <v>56</v>
      </c>
      <c r="D305" s="57">
        <f>COUNTIFS('2024 -2025-2026'!$M:$M,B305,'2024 -2025-2026'!$K:$K,"SCI",'2024 -2025-2026'!$G:$G,"2024")</f>
        <v>0</v>
      </c>
      <c r="E305" s="57">
        <f>COUNTIFS('2024 -2025-2026'!$M:$M,B305,'2024 -2025-2026'!$K:$K,"Scopus/WoS Journals",'2024 -2025-2026'!$G:$G,"2024")</f>
        <v>0</v>
      </c>
      <c r="F305" s="57">
        <f>COUNTIFS('2024 -2025-2026'!$M:$M,B305,'2024 -2025-2026'!$K:$K,"Scopus/WoS Conference/Book Chapter/Others", '2024 -2025-2026'!$G:$G,"2024")</f>
        <v>0</v>
      </c>
      <c r="G305" s="54">
        <f>COUNTIFS('2024 -2025-2026'!$M:$M,B305,'2024 -2025-2026'!$K:$K,"Student Publication",'2024 -2025-2026'!$G:$G,"2024")</f>
        <v>1</v>
      </c>
      <c r="H305" s="54">
        <f t="shared" si="8"/>
        <v>1</v>
      </c>
      <c r="I305" s="54">
        <f t="shared" si="9"/>
        <v>0</v>
      </c>
    </row>
    <row r="306" spans="1:9" ht="15.75" customHeight="1" x14ac:dyDescent="0.25">
      <c r="A306" s="57">
        <v>305</v>
      </c>
      <c r="B306" s="69" t="s">
        <v>11473</v>
      </c>
      <c r="C306" s="71" t="s">
        <v>601</v>
      </c>
      <c r="D306" s="57">
        <f>COUNTIFS('2024 -2025-2026'!$M:$M,B306,'2024 -2025-2026'!$K:$K,"SCI",'2024 -2025-2026'!$G:$G,"2024")</f>
        <v>0</v>
      </c>
      <c r="E306" s="57">
        <f>COUNTIFS('2024 -2025-2026'!$M:$M,B306,'2024 -2025-2026'!$K:$K,"Scopus/WoS Journals",'2024 -2025-2026'!$G:$G,"2024")</f>
        <v>0</v>
      </c>
      <c r="F306" s="57">
        <f>COUNTIFS('2024 -2025-2026'!$M:$M,B306,'2024 -2025-2026'!$K:$K,"Scopus/WoS Conference/Book Chapter/Others", '2024 -2025-2026'!$G:$G,"2024")</f>
        <v>0</v>
      </c>
      <c r="G306" s="54">
        <f>COUNTIFS('2024 -2025-2026'!$M:$M,B306,'2024 -2025-2026'!$K:$K,"Student Publication",'2024 -2025-2026'!$G:$G,"2024")</f>
        <v>0</v>
      </c>
      <c r="H306" s="54">
        <f t="shared" si="8"/>
        <v>0</v>
      </c>
      <c r="I306" s="54">
        <f t="shared" si="9"/>
        <v>0</v>
      </c>
    </row>
    <row r="307" spans="1:9" ht="15.75" customHeight="1" x14ac:dyDescent="0.2">
      <c r="A307" s="57">
        <v>306</v>
      </c>
      <c r="B307" s="67" t="s">
        <v>14591</v>
      </c>
      <c r="C307" s="57" t="s">
        <v>80</v>
      </c>
      <c r="D307" s="57">
        <f>COUNTIFS('2024 -2025-2026'!$M:$M,B307,'2024 -2025-2026'!$K:$K,"SCI",'2024 -2025-2026'!$G:$G,"2024")</f>
        <v>0</v>
      </c>
      <c r="E307" s="57">
        <f>COUNTIFS('2024 -2025-2026'!$M:$M,B307,'2024 -2025-2026'!$K:$K,"Scopus/WoS Journals",'2024 -2025-2026'!$G:$G,"2024")</f>
        <v>0</v>
      </c>
      <c r="F307" s="57">
        <f>COUNTIFS('2024 -2025-2026'!$M:$M,B307,'2024 -2025-2026'!$K:$K,"Scopus/WoS Conference/Book Chapter/Others", '2024 -2025-2026'!$G:$G,"2024")</f>
        <v>0</v>
      </c>
      <c r="G307" s="54">
        <f>COUNTIFS('2024 -2025-2026'!$M:$M,B307,'2024 -2025-2026'!$K:$K,"Student Publication",'2024 -2025-2026'!$G:$G,"2024")</f>
        <v>0</v>
      </c>
      <c r="H307" s="54">
        <f t="shared" si="8"/>
        <v>0</v>
      </c>
      <c r="I307" s="54">
        <f t="shared" si="9"/>
        <v>0</v>
      </c>
    </row>
    <row r="308" spans="1:9" ht="15.75" customHeight="1" x14ac:dyDescent="0.25">
      <c r="A308" s="57">
        <v>307</v>
      </c>
      <c r="B308" s="69"/>
      <c r="C308" s="71" t="s">
        <v>11513</v>
      </c>
      <c r="D308" s="57">
        <f>COUNTIFS('2024 -2025-2026'!$M:$M,B308,'2024 -2025-2026'!$K:$K,"SCI",'2024 -2025-2026'!$G:$G,"2024")</f>
        <v>0</v>
      </c>
      <c r="E308" s="57">
        <f>COUNTIFS('2024 -2025-2026'!$M:$M,B308,'2024 -2025-2026'!$K:$K,"Scopus/WoS Journals",'2024 -2025-2026'!$G:$G,"2024")</f>
        <v>0</v>
      </c>
      <c r="F308" s="57">
        <f>COUNTIFS('2024 -2025-2026'!$M:$M,B308,'2024 -2025-2026'!$K:$K,"Scopus/WoS Conference/Book Chapter/Others", '2024 -2025-2026'!$G:$G,"2024")</f>
        <v>0</v>
      </c>
      <c r="G308" s="54">
        <f>COUNTIFS('2024 -2025-2026'!$M:$M,B308,'2024 -2025-2026'!$K:$K,"Student Publication",'2024 -2025-2026'!$G:$G,"2024")</f>
        <v>0</v>
      </c>
      <c r="H308" s="54">
        <f t="shared" si="8"/>
        <v>0</v>
      </c>
      <c r="I308" s="54">
        <f t="shared" si="9"/>
        <v>0</v>
      </c>
    </row>
    <row r="309" spans="1:9" ht="15.75" customHeight="1" x14ac:dyDescent="0.2">
      <c r="A309" s="57">
        <v>308</v>
      </c>
      <c r="B309" s="67" t="s">
        <v>14593</v>
      </c>
      <c r="C309" s="70"/>
      <c r="D309" s="57">
        <f>COUNTIFS('2024 -2025-2026'!$M:$M,B309,'2024 -2025-2026'!$K:$K,"SCI",'2024 -2025-2026'!$G:$G,"2024")</f>
        <v>0</v>
      </c>
      <c r="E309" s="57">
        <f>COUNTIFS('2024 -2025-2026'!$M:$M,B309,'2024 -2025-2026'!$K:$K,"Scopus/WoS Journals",'2024 -2025-2026'!$G:$G,"2024")</f>
        <v>0</v>
      </c>
      <c r="F309" s="57">
        <f>COUNTIFS('2024 -2025-2026'!$M:$M,B309,'2024 -2025-2026'!$K:$K,"Scopus/WoS Conference/Book Chapter/Others", '2024 -2025-2026'!$G:$G,"2024")</f>
        <v>0</v>
      </c>
      <c r="G309" s="54">
        <f>COUNTIFS('2024 -2025-2026'!$M:$M,B309,'2024 -2025-2026'!$K:$K,"Student Publication",'2024 -2025-2026'!$G:$G,"2024")</f>
        <v>0</v>
      </c>
      <c r="H309" s="54">
        <f t="shared" si="8"/>
        <v>0</v>
      </c>
      <c r="I309" s="54">
        <f t="shared" si="9"/>
        <v>0</v>
      </c>
    </row>
    <row r="310" spans="1:9" ht="15.75" customHeight="1" x14ac:dyDescent="0.25">
      <c r="A310" s="57">
        <v>309</v>
      </c>
      <c r="B310" s="69" t="s">
        <v>14764</v>
      </c>
      <c r="C310" s="71" t="s">
        <v>14765</v>
      </c>
      <c r="D310" s="57">
        <f>COUNTIFS('2024 -2025-2026'!$M:$M,B310,'2024 -2025-2026'!$K:$K,"SCI",'2024 -2025-2026'!$G:$G,"2024")</f>
        <v>0</v>
      </c>
      <c r="E310" s="57">
        <f>COUNTIFS('2024 -2025-2026'!$M:$M,B310,'2024 -2025-2026'!$K:$K,"Scopus/WoS Journals",'2024 -2025-2026'!$G:$G,"2024")</f>
        <v>0</v>
      </c>
      <c r="F310" s="57">
        <f>COUNTIFS('2024 -2025-2026'!$M:$M,B310,'2024 -2025-2026'!$K:$K,"Scopus/WoS Conference/Book Chapter/Others", '2024 -2025-2026'!$G:$G,"2024")</f>
        <v>0</v>
      </c>
      <c r="G310" s="54">
        <f>COUNTIFS('2024 -2025-2026'!$M:$M,B310,'2024 -2025-2026'!$K:$K,"Student Publication",'2024 -2025-2026'!$G:$G,"2024")</f>
        <v>0</v>
      </c>
      <c r="H310" s="54">
        <f t="shared" si="8"/>
        <v>0</v>
      </c>
      <c r="I310" s="54">
        <f t="shared" si="9"/>
        <v>0</v>
      </c>
    </row>
    <row r="311" spans="1:9" ht="15.75" customHeight="1" x14ac:dyDescent="0.25">
      <c r="A311" s="57">
        <v>310</v>
      </c>
      <c r="B311" s="80" t="s">
        <v>12162</v>
      </c>
      <c r="C311" s="71" t="s">
        <v>14766</v>
      </c>
      <c r="D311" s="57">
        <f>COUNTIFS('2024 -2025-2026'!$M:$M,B311,'2024 -2025-2026'!$K:$K,"SCI",'2024 -2025-2026'!$G:$G,"2024")</f>
        <v>0</v>
      </c>
      <c r="E311" s="57">
        <f>COUNTIFS('2024 -2025-2026'!$M:$M,B311,'2024 -2025-2026'!$K:$K,"Scopus/WoS Journals",'2024 -2025-2026'!$G:$G,"2024")</f>
        <v>0</v>
      </c>
      <c r="F311" s="57">
        <f>COUNTIFS('2024 -2025-2026'!$M:$M,B311,'2024 -2025-2026'!$K:$K,"Scopus/WoS Conference/Book Chapter/Others", '2024 -2025-2026'!$G:$G,"2024")</f>
        <v>0</v>
      </c>
      <c r="G311" s="54">
        <f>COUNTIFS('2024 -2025-2026'!$M:$M,B311,'2024 -2025-2026'!$K:$K,"Student Publication",'2024 -2025-2026'!$G:$G,"2024")</f>
        <v>0</v>
      </c>
      <c r="H311" s="54">
        <f t="shared" si="8"/>
        <v>0</v>
      </c>
      <c r="I311" s="54">
        <f t="shared" si="9"/>
        <v>0</v>
      </c>
    </row>
    <row r="312" spans="1:9" ht="15.75" customHeight="1" x14ac:dyDescent="0.25">
      <c r="A312" s="57">
        <v>311</v>
      </c>
      <c r="B312" s="80" t="s">
        <v>13036</v>
      </c>
      <c r="C312" s="71" t="s">
        <v>14766</v>
      </c>
      <c r="D312" s="57">
        <f>COUNTIFS('2024 -2025-2026'!$M:$M,B312,'2024 -2025-2026'!$K:$K,"SCI",'2024 -2025-2026'!$G:$G,"2024")</f>
        <v>0</v>
      </c>
      <c r="E312" s="57">
        <f>COUNTIFS('2024 -2025-2026'!$M:$M,B312,'2024 -2025-2026'!$K:$K,"Scopus/WoS Journals",'2024 -2025-2026'!$G:$G,"2024")</f>
        <v>0</v>
      </c>
      <c r="F312" s="57">
        <f>COUNTIFS('2024 -2025-2026'!$M:$M,B312,'2024 -2025-2026'!$K:$K,"Scopus/WoS Conference/Book Chapter/Others", '2024 -2025-2026'!$G:$G,"2024")</f>
        <v>0</v>
      </c>
      <c r="G312" s="54">
        <f>COUNTIFS('2024 -2025-2026'!$M:$M,B312,'2024 -2025-2026'!$K:$K,"Student Publication",'2024 -2025-2026'!$G:$G,"2024")</f>
        <v>0</v>
      </c>
      <c r="H312" s="54">
        <f t="shared" si="8"/>
        <v>0</v>
      </c>
      <c r="I312" s="54">
        <f t="shared" si="9"/>
        <v>0</v>
      </c>
    </row>
    <row r="313" spans="1:9" ht="15.75" customHeight="1" x14ac:dyDescent="0.25">
      <c r="A313" s="57">
        <v>312</v>
      </c>
      <c r="B313" s="80" t="s">
        <v>14143</v>
      </c>
      <c r="C313" s="71" t="s">
        <v>14766</v>
      </c>
      <c r="D313" s="57">
        <f>COUNTIFS('2024 -2025-2026'!$M:$M,B313,'2024 -2025-2026'!$K:$K,"SCI",'2024 -2025-2026'!$G:$G,"2024")</f>
        <v>0</v>
      </c>
      <c r="E313" s="57">
        <f>COUNTIFS('2024 -2025-2026'!$M:$M,B313,'2024 -2025-2026'!$K:$K,"Scopus/WoS Journals",'2024 -2025-2026'!$G:$G,"2024")</f>
        <v>0</v>
      </c>
      <c r="F313" s="57">
        <f>COUNTIFS('2024 -2025-2026'!$M:$M,B313,'2024 -2025-2026'!$K:$K,"Scopus/WoS Conference/Book Chapter/Others", '2024 -2025-2026'!$G:$G,"2024")</f>
        <v>0</v>
      </c>
      <c r="G313" s="54">
        <f>COUNTIFS('2024 -2025-2026'!$M:$M,B313,'2024 -2025-2026'!$K:$K,"Student Publication",'2024 -2025-2026'!$G:$G,"2024")</f>
        <v>0</v>
      </c>
      <c r="H313" s="54">
        <f t="shared" si="8"/>
        <v>0</v>
      </c>
      <c r="I313" s="54">
        <f t="shared" si="9"/>
        <v>0</v>
      </c>
    </row>
    <row r="314" spans="1:9" ht="15.75" customHeight="1" x14ac:dyDescent="0.25">
      <c r="A314" s="57">
        <v>313</v>
      </c>
      <c r="B314" s="80" t="s">
        <v>12904</v>
      </c>
      <c r="C314" s="71" t="s">
        <v>14766</v>
      </c>
      <c r="D314" s="57">
        <f>COUNTIFS('2024 -2025-2026'!$M:$M,B314,'2024 -2025-2026'!$K:$K,"SCI",'2024 -2025-2026'!$G:$G,"2024")</f>
        <v>0</v>
      </c>
      <c r="E314" s="57">
        <f>COUNTIFS('2024 -2025-2026'!$M:$M,B314,'2024 -2025-2026'!$K:$K,"Scopus/WoS Journals",'2024 -2025-2026'!$G:$G,"2024")</f>
        <v>0</v>
      </c>
      <c r="F314" s="57">
        <f>COUNTIFS('2024 -2025-2026'!$M:$M,B314,'2024 -2025-2026'!$K:$K,"Scopus/WoS Conference/Book Chapter/Others", '2024 -2025-2026'!$G:$G,"2024")</f>
        <v>0</v>
      </c>
      <c r="G314" s="54">
        <f>COUNTIFS('2024 -2025-2026'!$M:$M,B314,'2024 -2025-2026'!$K:$K,"Student Publication",'2024 -2025-2026'!$G:$G,"2024")</f>
        <v>0</v>
      </c>
      <c r="H314" s="54">
        <f t="shared" si="8"/>
        <v>0</v>
      </c>
      <c r="I314" s="54">
        <f t="shared" si="9"/>
        <v>0</v>
      </c>
    </row>
    <row r="315" spans="1:9" ht="15.75" customHeight="1" x14ac:dyDescent="0.25">
      <c r="A315" s="57">
        <v>314</v>
      </c>
      <c r="B315" s="80" t="s">
        <v>14185</v>
      </c>
      <c r="C315" s="71" t="s">
        <v>14766</v>
      </c>
      <c r="D315" s="57">
        <f>COUNTIFS('2024 -2025-2026'!$M:$M,B315,'2024 -2025-2026'!$K:$K,"SCI",'2024 -2025-2026'!$G:$G,"2024")</f>
        <v>0</v>
      </c>
      <c r="E315" s="57">
        <f>COUNTIFS('2024 -2025-2026'!$M:$M,B315,'2024 -2025-2026'!$K:$K,"Scopus/WoS Journals",'2024 -2025-2026'!$G:$G,"2024")</f>
        <v>0</v>
      </c>
      <c r="F315" s="57">
        <f>COUNTIFS('2024 -2025-2026'!$M:$M,B315,'2024 -2025-2026'!$K:$K,"Scopus/WoS Conference/Book Chapter/Others", '2024 -2025-2026'!$G:$G,"2024")</f>
        <v>0</v>
      </c>
      <c r="G315" s="54">
        <f>COUNTIFS('2024 -2025-2026'!$M:$M,B315,'2024 -2025-2026'!$K:$K,"Student Publication",'2024 -2025-2026'!$G:$G,"2024")</f>
        <v>0</v>
      </c>
      <c r="H315" s="54">
        <f t="shared" si="8"/>
        <v>0</v>
      </c>
      <c r="I315" s="54">
        <f t="shared" si="9"/>
        <v>0</v>
      </c>
    </row>
    <row r="316" spans="1:9" ht="15.75" customHeight="1" x14ac:dyDescent="0.25">
      <c r="A316" s="57">
        <v>315</v>
      </c>
      <c r="B316" s="80" t="s">
        <v>14603</v>
      </c>
      <c r="C316" s="71" t="s">
        <v>14766</v>
      </c>
      <c r="D316" s="57">
        <f>COUNTIFS('2024 -2025-2026'!$M:$M,B316,'2024 -2025-2026'!$K:$K,"SCI",'2024 -2025-2026'!$G:$G,"2024")</f>
        <v>0</v>
      </c>
      <c r="E316" s="57">
        <f>COUNTIFS('2024 -2025-2026'!$M:$M,B316,'2024 -2025-2026'!$K:$K,"Scopus/WoS Journals",'2024 -2025-2026'!$G:$G,"2024")</f>
        <v>0</v>
      </c>
      <c r="F316" s="57">
        <f>COUNTIFS('2024 -2025-2026'!$M:$M,B316,'2024 -2025-2026'!$K:$K,"Scopus/WoS Conference/Book Chapter/Others", '2024 -2025-2026'!$G:$G,"2024")</f>
        <v>0</v>
      </c>
      <c r="G316" s="54">
        <f>COUNTIFS('2024 -2025-2026'!$M:$M,B316,'2024 -2025-2026'!$K:$K,"Student Publication",'2024 -2025-2026'!$G:$G,"2024")</f>
        <v>0</v>
      </c>
      <c r="H316" s="54">
        <f t="shared" si="8"/>
        <v>0</v>
      </c>
      <c r="I316" s="54">
        <f t="shared" si="9"/>
        <v>0</v>
      </c>
    </row>
    <row r="317" spans="1:9" ht="15.75" customHeight="1" x14ac:dyDescent="0.25">
      <c r="A317" s="57">
        <v>316</v>
      </c>
      <c r="B317" s="81" t="s">
        <v>12301</v>
      </c>
      <c r="C317" s="71" t="s">
        <v>56</v>
      </c>
      <c r="D317" s="57">
        <f>COUNTIFS('2024 -2025-2026'!$M:$M,B317,'2024 -2025-2026'!$K:$K,"SCI",'2024 -2025-2026'!$G:$G,"2024")</f>
        <v>0</v>
      </c>
      <c r="E317" s="57">
        <f>COUNTIFS('2024 -2025-2026'!$M:$M,B317,'2024 -2025-2026'!$K:$K,"Scopus/WoS Journals",'2024 -2025-2026'!$G:$G,"2024")</f>
        <v>0</v>
      </c>
      <c r="F317" s="57">
        <f>COUNTIFS('2024 -2025-2026'!$M:$M,B317,'2024 -2025-2026'!$K:$K,"Scopus/WoS Conference/Book Chapter/Others", '2024 -2025-2026'!$G:$G,"2024")</f>
        <v>0</v>
      </c>
      <c r="G317" s="54">
        <f>COUNTIFS('2024 -2025-2026'!$M:$M,B317,'2024 -2025-2026'!$K:$K,"Student Publication",'2024 -2025-2026'!$G:$G,"2024")</f>
        <v>0</v>
      </c>
      <c r="H317" s="54">
        <f t="shared" si="8"/>
        <v>0</v>
      </c>
      <c r="I317" s="54">
        <f t="shared" si="9"/>
        <v>0</v>
      </c>
    </row>
    <row r="318" spans="1:9" ht="15.75" customHeight="1" x14ac:dyDescent="0.25">
      <c r="A318" s="57">
        <v>317</v>
      </c>
      <c r="B318" s="69" t="s">
        <v>14767</v>
      </c>
      <c r="C318" s="71" t="s">
        <v>725</v>
      </c>
      <c r="D318" s="57">
        <f>COUNTIFS('2024 -2025-2026'!$M:$M,B318,'2024 -2025-2026'!$K:$K,"SCI",'2024 -2025-2026'!$G:$G,"2024")</f>
        <v>0</v>
      </c>
      <c r="E318" s="57">
        <f>COUNTIFS('2024 -2025-2026'!$M:$M,B318,'2024 -2025-2026'!$K:$K,"Scopus/WoS Journals",'2024 -2025-2026'!$G:$G,"2024")</f>
        <v>0</v>
      </c>
      <c r="F318" s="57">
        <f>COUNTIFS('2024 -2025-2026'!$M:$M,B318,'2024 -2025-2026'!$K:$K,"Scopus/WoS Conference/Book Chapter/Others", '2024 -2025-2026'!$G:$G,"2024")</f>
        <v>0</v>
      </c>
      <c r="G318" s="54">
        <f>COUNTIFS('2024 -2025-2026'!$M:$M,B318,'2024 -2025-2026'!$K:$K,"Student Publication",'2024 -2025-2026'!$G:$G,"2024")</f>
        <v>0</v>
      </c>
      <c r="H318" s="54">
        <f t="shared" si="8"/>
        <v>0</v>
      </c>
      <c r="I318" s="54">
        <f t="shared" si="9"/>
        <v>0</v>
      </c>
    </row>
    <row r="319" spans="1:9" ht="15.75" customHeight="1" x14ac:dyDescent="0.25">
      <c r="A319" s="57">
        <v>318</v>
      </c>
      <c r="B319" s="69" t="s">
        <v>14768</v>
      </c>
      <c r="C319" s="71" t="s">
        <v>725</v>
      </c>
      <c r="D319" s="57">
        <f>COUNTIFS('2024 -2025-2026'!$M:$M,B319,'2024 -2025-2026'!$K:$K,"SCI",'2024 -2025-2026'!$G:$G,"2024")</f>
        <v>0</v>
      </c>
      <c r="E319" s="57">
        <f>COUNTIFS('2024 -2025-2026'!$M:$M,B319,'2024 -2025-2026'!$K:$K,"Scopus/WoS Journals",'2024 -2025-2026'!$G:$G,"2024")</f>
        <v>0</v>
      </c>
      <c r="F319" s="57">
        <f>COUNTIFS('2024 -2025-2026'!$M:$M,B319,'2024 -2025-2026'!$K:$K,"Scopus/WoS Conference/Book Chapter/Others", '2024 -2025-2026'!$G:$G,"2024")</f>
        <v>0</v>
      </c>
      <c r="G319" s="54">
        <f>COUNTIFS('2024 -2025-2026'!$M:$M,B319,'2024 -2025-2026'!$K:$K,"Student Publication",'2024 -2025-2026'!$G:$G,"2024")</f>
        <v>0</v>
      </c>
      <c r="H319" s="54">
        <f t="shared" si="8"/>
        <v>0</v>
      </c>
      <c r="I319" s="54">
        <f t="shared" si="9"/>
        <v>0</v>
      </c>
    </row>
    <row r="320" spans="1:9" ht="15.75" customHeight="1" x14ac:dyDescent="0.25">
      <c r="A320" s="57">
        <v>319</v>
      </c>
      <c r="B320" s="69" t="s">
        <v>14769</v>
      </c>
      <c r="C320" s="71" t="s">
        <v>725</v>
      </c>
      <c r="D320" s="57">
        <f>COUNTIFS('2024 -2025-2026'!$M:$M,B320,'2024 -2025-2026'!$K:$K,"SCI",'2024 -2025-2026'!$G:$G,"2024")</f>
        <v>0</v>
      </c>
      <c r="E320" s="57">
        <f>COUNTIFS('2024 -2025-2026'!$M:$M,B320,'2024 -2025-2026'!$K:$K,"Scopus/WoS Journals",'2024 -2025-2026'!$G:$G,"2024")</f>
        <v>0</v>
      </c>
      <c r="F320" s="57">
        <f>COUNTIFS('2024 -2025-2026'!$M:$M,B320,'2024 -2025-2026'!$K:$K,"Scopus/WoS Conference/Book Chapter/Others", '2024 -2025-2026'!$G:$G,"2024")</f>
        <v>0</v>
      </c>
      <c r="G320" s="54">
        <f>COUNTIFS('2024 -2025-2026'!$M:$M,B320,'2024 -2025-2026'!$K:$K,"Student Publication",'2024 -2025-2026'!$G:$G,"2024")</f>
        <v>0</v>
      </c>
      <c r="H320" s="54">
        <f t="shared" si="8"/>
        <v>0</v>
      </c>
      <c r="I320" s="54">
        <f t="shared" si="9"/>
        <v>0</v>
      </c>
    </row>
    <row r="321" spans="1:9" ht="15.75" customHeight="1" x14ac:dyDescent="0.25">
      <c r="A321" s="57">
        <v>320</v>
      </c>
      <c r="B321" s="69" t="s">
        <v>14770</v>
      </c>
      <c r="C321" s="71" t="s">
        <v>725</v>
      </c>
      <c r="D321" s="57">
        <f>COUNTIFS('2024 -2025-2026'!$M:$M,B321,'2024 -2025-2026'!$K:$K,"SCI",'2024 -2025-2026'!$G:$G,"2024")</f>
        <v>0</v>
      </c>
      <c r="E321" s="57">
        <f>COUNTIFS('2024 -2025-2026'!$M:$M,B321,'2024 -2025-2026'!$K:$K,"Scopus/WoS Journals",'2024 -2025-2026'!$G:$G,"2024")</f>
        <v>0</v>
      </c>
      <c r="F321" s="57">
        <f>COUNTIFS('2024 -2025-2026'!$M:$M,B321,'2024 -2025-2026'!$K:$K,"Scopus/WoS Conference/Book Chapter/Others", '2024 -2025-2026'!$G:$G,"2024")</f>
        <v>0</v>
      </c>
      <c r="G321" s="54">
        <f>COUNTIFS('2024 -2025-2026'!$M:$M,B321,'2024 -2025-2026'!$K:$K,"Student Publication",'2024 -2025-2026'!$G:$G,"2024")</f>
        <v>0</v>
      </c>
      <c r="H321" s="54">
        <f t="shared" si="8"/>
        <v>0</v>
      </c>
      <c r="I321" s="54">
        <f t="shared" si="9"/>
        <v>0</v>
      </c>
    </row>
    <row r="322" spans="1:9" ht="15.75" customHeight="1" x14ac:dyDescent="0.25">
      <c r="A322" s="57">
        <v>321</v>
      </c>
      <c r="B322" s="69" t="s">
        <v>14771</v>
      </c>
      <c r="C322" s="71" t="s">
        <v>725</v>
      </c>
      <c r="D322" s="57">
        <f>COUNTIFS('2024 -2025-2026'!$M:$M,B322,'2024 -2025-2026'!$K:$K,"SCI",'2024 -2025-2026'!$G:$G,"2024")</f>
        <v>0</v>
      </c>
      <c r="E322" s="57">
        <f>COUNTIFS('2024 -2025-2026'!$M:$M,B322,'2024 -2025-2026'!$K:$K,"Scopus/WoS Journals",'2024 -2025-2026'!$G:$G,"2024")</f>
        <v>0</v>
      </c>
      <c r="F322" s="57">
        <f>COUNTIFS('2024 -2025-2026'!$M:$M,B322,'2024 -2025-2026'!$K:$K,"Scopus/WoS Conference/Book Chapter/Others", '2024 -2025-2026'!$G:$G,"2024")</f>
        <v>0</v>
      </c>
      <c r="G322" s="54">
        <f>COUNTIFS('2024 -2025-2026'!$M:$M,B322,'2024 -2025-2026'!$K:$K,"Student Publication",'2024 -2025-2026'!$G:$G,"2024")</f>
        <v>0</v>
      </c>
      <c r="H322" s="54">
        <f t="shared" ref="H322:H385" si="10">SUM(D322:G322)</f>
        <v>0</v>
      </c>
      <c r="I322" s="54">
        <f t="shared" ref="I322:I389" si="11">SUM(D322:F322)</f>
        <v>0</v>
      </c>
    </row>
    <row r="323" spans="1:9" ht="15.75" customHeight="1" x14ac:dyDescent="0.25">
      <c r="A323" s="57">
        <v>322</v>
      </c>
      <c r="B323" s="69" t="s">
        <v>14772</v>
      </c>
      <c r="C323" s="71" t="s">
        <v>725</v>
      </c>
      <c r="D323" s="57">
        <f>COUNTIFS('2024 -2025-2026'!$M:$M,B323,'2024 -2025-2026'!$K:$K,"SCI",'2024 -2025-2026'!$G:$G,"2024")</f>
        <v>0</v>
      </c>
      <c r="E323" s="57">
        <f>COUNTIFS('2024 -2025-2026'!$M:$M,B323,'2024 -2025-2026'!$K:$K,"Scopus/WoS Journals",'2024 -2025-2026'!$G:$G,"2024")</f>
        <v>0</v>
      </c>
      <c r="F323" s="57">
        <f>COUNTIFS('2024 -2025-2026'!$M:$M,B323,'2024 -2025-2026'!$K:$K,"Scopus/WoS Conference/Book Chapter/Others", '2024 -2025-2026'!$G:$G,"2024")</f>
        <v>0</v>
      </c>
      <c r="G323" s="54">
        <f>COUNTIFS('2024 -2025-2026'!$M:$M,B323,'2024 -2025-2026'!$K:$K,"Student Publication",'2024 -2025-2026'!$G:$G,"2024")</f>
        <v>0</v>
      </c>
      <c r="H323" s="54">
        <f t="shared" si="10"/>
        <v>0</v>
      </c>
      <c r="I323" s="54">
        <f t="shared" si="11"/>
        <v>0</v>
      </c>
    </row>
    <row r="324" spans="1:9" ht="15.75" customHeight="1" x14ac:dyDescent="0.25">
      <c r="A324" s="57">
        <v>323</v>
      </c>
      <c r="B324" s="69" t="s">
        <v>14773</v>
      </c>
      <c r="C324" s="71" t="s">
        <v>725</v>
      </c>
      <c r="D324" s="57">
        <f>COUNTIFS('2024 -2025-2026'!$M:$M,B324,'2024 -2025-2026'!$K:$K,"SCI",'2024 -2025-2026'!$G:$G,"2024")</f>
        <v>0</v>
      </c>
      <c r="E324" s="57">
        <f>COUNTIFS('2024 -2025-2026'!$M:$M,B324,'2024 -2025-2026'!$K:$K,"Scopus/WoS Journals",'2024 -2025-2026'!$G:$G,"2024")</f>
        <v>0</v>
      </c>
      <c r="F324" s="57">
        <f>COUNTIFS('2024 -2025-2026'!$M:$M,B324,'2024 -2025-2026'!$K:$K,"Scopus/WoS Conference/Book Chapter/Others", '2024 -2025-2026'!$G:$G,"2024")</f>
        <v>0</v>
      </c>
      <c r="G324" s="54">
        <f>COUNTIFS('2024 -2025-2026'!$M:$M,B324,'2024 -2025-2026'!$K:$K,"Student Publication",'2024 -2025-2026'!$G:$G,"2024")</f>
        <v>0</v>
      </c>
      <c r="H324" s="54">
        <f t="shared" si="10"/>
        <v>0</v>
      </c>
      <c r="I324" s="54">
        <f t="shared" si="11"/>
        <v>0</v>
      </c>
    </row>
    <row r="325" spans="1:9" ht="15.75" customHeight="1" x14ac:dyDescent="0.25">
      <c r="A325" s="57">
        <v>324</v>
      </c>
      <c r="B325" s="69" t="s">
        <v>14774</v>
      </c>
      <c r="C325" s="71" t="s">
        <v>1325</v>
      </c>
      <c r="D325" s="57">
        <f>COUNTIFS('2024 -2025-2026'!$M:$M,B325,'2024 -2025-2026'!$K:$K,"SCI",'2024 -2025-2026'!$G:$G,"2024")</f>
        <v>0</v>
      </c>
      <c r="E325" s="57">
        <f>COUNTIFS('2024 -2025-2026'!$M:$M,B325,'2024 -2025-2026'!$K:$K,"Scopus/WoS Journals",'2024 -2025-2026'!$G:$G,"2024")</f>
        <v>0</v>
      </c>
      <c r="F325" s="57">
        <f>COUNTIFS('2024 -2025-2026'!$M:$M,B325,'2024 -2025-2026'!$K:$K,"Scopus/WoS Conference/Book Chapter/Others", '2024 -2025-2026'!$G:$G,"2024")</f>
        <v>0</v>
      </c>
      <c r="G325" s="54">
        <f>COUNTIFS('2024 -2025-2026'!$M:$M,B325,'2024 -2025-2026'!$K:$K,"Student Publication",'2024 -2025-2026'!$G:$G,"2024")</f>
        <v>0</v>
      </c>
      <c r="H325" s="54">
        <f t="shared" si="10"/>
        <v>0</v>
      </c>
      <c r="I325" s="54">
        <f t="shared" si="11"/>
        <v>0</v>
      </c>
    </row>
    <row r="326" spans="1:9" ht="15.75" customHeight="1" x14ac:dyDescent="0.25">
      <c r="A326" s="57">
        <v>325</v>
      </c>
      <c r="B326" s="69" t="s">
        <v>14775</v>
      </c>
      <c r="C326" s="71" t="s">
        <v>1325</v>
      </c>
      <c r="D326" s="57">
        <f>COUNTIFS('2024 -2025-2026'!$M:$M,B326,'2024 -2025-2026'!$K:$K,"SCI",'2024 -2025-2026'!$G:$G,"2024")</f>
        <v>0</v>
      </c>
      <c r="E326" s="57">
        <f>COUNTIFS('2024 -2025-2026'!$M:$M,B326,'2024 -2025-2026'!$K:$K,"Scopus/WoS Journals",'2024 -2025-2026'!$G:$G,"2024")</f>
        <v>0</v>
      </c>
      <c r="F326" s="57">
        <f>COUNTIFS('2024 -2025-2026'!$M:$M,B326,'2024 -2025-2026'!$K:$K,"Scopus/WoS Conference/Book Chapter/Others", '2024 -2025-2026'!$G:$G,"2024")</f>
        <v>0</v>
      </c>
      <c r="G326" s="54">
        <f>COUNTIFS('2024 -2025-2026'!$M:$M,B326,'2024 -2025-2026'!$K:$K,"Student Publication",'2024 -2025-2026'!$G:$G,"2024")</f>
        <v>0</v>
      </c>
      <c r="H326" s="54">
        <f t="shared" si="10"/>
        <v>0</v>
      </c>
      <c r="I326" s="54">
        <f t="shared" si="11"/>
        <v>0</v>
      </c>
    </row>
    <row r="327" spans="1:9" ht="15.75" customHeight="1" x14ac:dyDescent="0.25">
      <c r="A327" s="57">
        <v>326</v>
      </c>
      <c r="B327" s="69" t="s">
        <v>14776</v>
      </c>
      <c r="C327" s="71" t="s">
        <v>1325</v>
      </c>
      <c r="D327" s="57">
        <f>COUNTIFS('2024 -2025-2026'!$M:$M,B327,'2024 -2025-2026'!$K:$K,"SCI",'2024 -2025-2026'!$G:$G,"2024")</f>
        <v>0</v>
      </c>
      <c r="E327" s="57">
        <f>COUNTIFS('2024 -2025-2026'!$M:$M,B327,'2024 -2025-2026'!$K:$K,"Scopus/WoS Journals",'2024 -2025-2026'!$G:$G,"2024")</f>
        <v>0</v>
      </c>
      <c r="F327" s="57">
        <f>COUNTIFS('2024 -2025-2026'!$M:$M,B327,'2024 -2025-2026'!$K:$K,"Scopus/WoS Conference/Book Chapter/Others", '2024 -2025-2026'!$G:$G,"2024")</f>
        <v>0</v>
      </c>
      <c r="G327" s="54">
        <f>COUNTIFS('2024 -2025-2026'!$M:$M,B327,'2024 -2025-2026'!$K:$K,"Student Publication",'2024 -2025-2026'!$G:$G,"2024")</f>
        <v>0</v>
      </c>
      <c r="H327" s="54">
        <f t="shared" si="10"/>
        <v>0</v>
      </c>
      <c r="I327" s="54">
        <f t="shared" si="11"/>
        <v>0</v>
      </c>
    </row>
    <row r="328" spans="1:9" ht="15.75" customHeight="1" x14ac:dyDescent="0.25">
      <c r="A328" s="57">
        <v>327</v>
      </c>
      <c r="B328" s="69" t="s">
        <v>14777</v>
      </c>
      <c r="C328" s="71" t="s">
        <v>601</v>
      </c>
      <c r="D328" s="57">
        <f>COUNTIFS('2024 -2025-2026'!$M:$M,B328,'2024 -2025-2026'!$K:$K,"SCI",'2024 -2025-2026'!$G:$G,"2024")</f>
        <v>0</v>
      </c>
      <c r="E328" s="57">
        <f>COUNTIFS('2024 -2025-2026'!$M:$M,B328,'2024 -2025-2026'!$K:$K,"Scopus/WoS Journals",'2024 -2025-2026'!$G:$G,"2024")</f>
        <v>0</v>
      </c>
      <c r="F328" s="57">
        <f>COUNTIFS('2024 -2025-2026'!$M:$M,B328,'2024 -2025-2026'!$K:$K,"Scopus/WoS Conference/Book Chapter/Others", '2024 -2025-2026'!$G:$G,"2024")</f>
        <v>0</v>
      </c>
      <c r="G328" s="54">
        <f>COUNTIFS('2024 -2025-2026'!$M:$M,B328,'2024 -2025-2026'!$K:$K,"Student Publication",'2024 -2025-2026'!$G:$G,"2024")</f>
        <v>0</v>
      </c>
      <c r="H328" s="54">
        <f t="shared" si="10"/>
        <v>0</v>
      </c>
      <c r="I328" s="54">
        <f t="shared" si="11"/>
        <v>0</v>
      </c>
    </row>
    <row r="329" spans="1:9" ht="15.75" customHeight="1" x14ac:dyDescent="0.25">
      <c r="A329" s="57">
        <v>328</v>
      </c>
      <c r="B329" s="69" t="s">
        <v>14778</v>
      </c>
      <c r="C329" s="71" t="s">
        <v>56</v>
      </c>
      <c r="D329" s="57">
        <f>COUNTIFS('2024 -2025-2026'!$M:$M,B329,'2024 -2025-2026'!$K:$K,"SCI",'2024 -2025-2026'!$G:$G,"2024")</f>
        <v>0</v>
      </c>
      <c r="E329" s="57">
        <f>COUNTIFS('2024 -2025-2026'!$M:$M,B329,'2024 -2025-2026'!$K:$K,"Scopus/WoS Journals",'2024 -2025-2026'!$G:$G,"2024")</f>
        <v>0</v>
      </c>
      <c r="F329" s="57">
        <f>COUNTIFS('2024 -2025-2026'!$M:$M,B329,'2024 -2025-2026'!$K:$K,"Scopus/WoS Conference/Book Chapter/Others", '2024 -2025-2026'!$G:$G,"2024")</f>
        <v>0</v>
      </c>
      <c r="G329" s="54">
        <f>COUNTIFS('2024 -2025-2026'!$M:$M,B329,'2024 -2025-2026'!$K:$K,"Student Publication",'2024 -2025-2026'!$G:$G,"2024")</f>
        <v>0</v>
      </c>
      <c r="H329" s="54">
        <f t="shared" si="10"/>
        <v>0</v>
      </c>
      <c r="I329" s="54">
        <f t="shared" si="11"/>
        <v>0</v>
      </c>
    </row>
    <row r="330" spans="1:9" ht="15.75" customHeight="1" x14ac:dyDescent="0.25">
      <c r="A330" s="57">
        <v>329</v>
      </c>
      <c r="B330" s="69" t="s">
        <v>14779</v>
      </c>
      <c r="C330" s="71" t="s">
        <v>14780</v>
      </c>
      <c r="D330" s="57">
        <f>COUNTIFS('2024 -2025-2026'!$M:$M,B330,'2024 -2025-2026'!$K:$K,"SCI",'2024 -2025-2026'!$G:$G,"2024")</f>
        <v>0</v>
      </c>
      <c r="E330" s="57">
        <f>COUNTIFS('2024 -2025-2026'!$M:$M,B330,'2024 -2025-2026'!$K:$K,"Scopus/WoS Journals",'2024 -2025-2026'!$G:$G,"2024")</f>
        <v>0</v>
      </c>
      <c r="F330" s="57">
        <f>COUNTIFS('2024 -2025-2026'!$M:$M,B330,'2024 -2025-2026'!$K:$K,"Scopus/WoS Conference/Book Chapter/Others", '2024 -2025-2026'!$G:$G,"2024")</f>
        <v>0</v>
      </c>
      <c r="G330" s="54">
        <f>COUNTIFS('2024 -2025-2026'!$M:$M,B330,'2024 -2025-2026'!$K:$K,"Student Publication",'2024 -2025-2026'!$G:$G,"2024")</f>
        <v>0</v>
      </c>
      <c r="H330" s="54">
        <f t="shared" si="10"/>
        <v>0</v>
      </c>
      <c r="I330" s="54">
        <f t="shared" si="11"/>
        <v>0</v>
      </c>
    </row>
    <row r="331" spans="1:9" ht="15.75" customHeight="1" x14ac:dyDescent="0.25">
      <c r="A331" s="57">
        <v>330</v>
      </c>
      <c r="B331" s="69" t="s">
        <v>13944</v>
      </c>
      <c r="C331" s="71" t="s">
        <v>14781</v>
      </c>
      <c r="D331" s="57">
        <f>COUNTIFS('2024 -2025-2026'!$M:$M,B331,'2024 -2025-2026'!$K:$K,"SCI",'2024 -2025-2026'!$G:$G,"2024")</f>
        <v>0</v>
      </c>
      <c r="E331" s="57">
        <f>COUNTIFS('2024 -2025-2026'!$M:$M,B331,'2024 -2025-2026'!$K:$K,"Scopus/WoS Journals",'2024 -2025-2026'!$G:$G,"2024")</f>
        <v>0</v>
      </c>
      <c r="F331" s="57">
        <f>COUNTIFS('2024 -2025-2026'!$M:$M,B331,'2024 -2025-2026'!$K:$K,"Scopus/WoS Conference/Book Chapter/Others", '2024 -2025-2026'!$G:$G,"2024")</f>
        <v>0</v>
      </c>
      <c r="G331" s="54">
        <f>COUNTIFS('2024 -2025-2026'!$M:$M,B331,'2024 -2025-2026'!$K:$K,"Student Publication",'2024 -2025-2026'!$G:$G,"2024")</f>
        <v>0</v>
      </c>
      <c r="H331" s="54">
        <f t="shared" si="10"/>
        <v>0</v>
      </c>
      <c r="I331" s="54">
        <f t="shared" si="11"/>
        <v>0</v>
      </c>
    </row>
    <row r="332" spans="1:9" ht="15.75" customHeight="1" x14ac:dyDescent="0.25">
      <c r="A332" s="57">
        <v>331</v>
      </c>
      <c r="B332" s="69" t="s">
        <v>14782</v>
      </c>
      <c r="C332" s="71" t="s">
        <v>80</v>
      </c>
      <c r="D332" s="57">
        <f>COUNTIFS('2024 -2025-2026'!$M:$M,B332,'2024 -2025-2026'!$K:$K,"SCI",'2024 -2025-2026'!$G:$G,"2024")</f>
        <v>0</v>
      </c>
      <c r="E332" s="57">
        <f>COUNTIFS('2024 -2025-2026'!$M:$M,B332,'2024 -2025-2026'!$K:$K,"Scopus/WoS Journals",'2024 -2025-2026'!$G:$G,"2024")</f>
        <v>0</v>
      </c>
      <c r="F332" s="57">
        <f>COUNTIFS('2024 -2025-2026'!$M:$M,B332,'2024 -2025-2026'!$K:$K,"Scopus/WoS Conference/Book Chapter/Others", '2024 -2025-2026'!$G:$G,"2024")</f>
        <v>0</v>
      </c>
      <c r="G332" s="54">
        <f>COUNTIFS('2024 -2025-2026'!$M:$M,B332,'2024 -2025-2026'!$K:$K,"Student Publication",'2024 -2025-2026'!$G:$G,"2024")</f>
        <v>0</v>
      </c>
      <c r="H332" s="54">
        <f t="shared" si="10"/>
        <v>0</v>
      </c>
      <c r="I332" s="54">
        <f t="shared" si="11"/>
        <v>0</v>
      </c>
    </row>
    <row r="333" spans="1:9" ht="15.75" customHeight="1" x14ac:dyDescent="0.25">
      <c r="A333" s="57">
        <v>332</v>
      </c>
      <c r="B333" s="69" t="s">
        <v>14783</v>
      </c>
      <c r="C333" s="71" t="s">
        <v>80</v>
      </c>
      <c r="D333" s="57">
        <f>COUNTIFS('2024 -2025-2026'!$M:$M,B333,'2024 -2025-2026'!$K:$K,"SCI",'2024 -2025-2026'!$G:$G,"2024")</f>
        <v>0</v>
      </c>
      <c r="E333" s="57">
        <f>COUNTIFS('2024 -2025-2026'!$M:$M,B333,'2024 -2025-2026'!$K:$K,"Scopus/WoS Journals",'2024 -2025-2026'!$G:$G,"2024")</f>
        <v>0</v>
      </c>
      <c r="F333" s="57">
        <f>COUNTIFS('2024 -2025-2026'!$M:$M,B333,'2024 -2025-2026'!$K:$K,"Scopus/WoS Conference/Book Chapter/Others", '2024 -2025-2026'!$G:$G,"2024")</f>
        <v>0</v>
      </c>
      <c r="G333" s="54">
        <f>COUNTIFS('2024 -2025-2026'!$M:$M,B333,'2024 -2025-2026'!$K:$K,"Student Publication",'2024 -2025-2026'!$G:$G,"2024")</f>
        <v>0</v>
      </c>
      <c r="H333" s="54">
        <f t="shared" si="10"/>
        <v>0</v>
      </c>
      <c r="I333" s="54">
        <f t="shared" si="11"/>
        <v>0</v>
      </c>
    </row>
    <row r="334" spans="1:9" ht="15.75" customHeight="1" x14ac:dyDescent="0.25">
      <c r="A334" s="57">
        <v>333</v>
      </c>
      <c r="B334" s="69" t="s">
        <v>14784</v>
      </c>
      <c r="C334" s="71" t="s">
        <v>80</v>
      </c>
      <c r="D334" s="57">
        <f>COUNTIFS('2024 -2025-2026'!$M:$M,B334,'2024 -2025-2026'!$K:$K,"SCI",'2024 -2025-2026'!$G:$G,"2024")</f>
        <v>0</v>
      </c>
      <c r="E334" s="57">
        <f>COUNTIFS('2024 -2025-2026'!$M:$M,B334,'2024 -2025-2026'!$K:$K,"Scopus/WoS Journals",'2024 -2025-2026'!$G:$G,"2024")</f>
        <v>0</v>
      </c>
      <c r="F334" s="57">
        <f>COUNTIFS('2024 -2025-2026'!$M:$M,B334,'2024 -2025-2026'!$K:$K,"Scopus/WoS Conference/Book Chapter/Others", '2024 -2025-2026'!$G:$G,"2024")</f>
        <v>0</v>
      </c>
      <c r="G334" s="54">
        <f>COUNTIFS('2024 -2025-2026'!$M:$M,B334,'2024 -2025-2026'!$K:$K,"Student Publication",'2024 -2025-2026'!$G:$G,"2024")</f>
        <v>0</v>
      </c>
      <c r="H334" s="54">
        <f t="shared" si="10"/>
        <v>0</v>
      </c>
      <c r="I334" s="54">
        <f t="shared" si="11"/>
        <v>0</v>
      </c>
    </row>
    <row r="335" spans="1:9" ht="15.75" customHeight="1" x14ac:dyDescent="0.25">
      <c r="A335" s="57">
        <v>334</v>
      </c>
      <c r="B335" s="69" t="s">
        <v>14785</v>
      </c>
      <c r="C335" s="71" t="s">
        <v>80</v>
      </c>
      <c r="D335" s="57">
        <f>COUNTIFS('2024 -2025-2026'!$M:$M,B335,'2024 -2025-2026'!$K:$K,"SCI",'2024 -2025-2026'!$G:$G,"2024")</f>
        <v>0</v>
      </c>
      <c r="E335" s="57">
        <f>COUNTIFS('2024 -2025-2026'!$M:$M,B335,'2024 -2025-2026'!$K:$K,"Scopus/WoS Journals",'2024 -2025-2026'!$G:$G,"2024")</f>
        <v>0</v>
      </c>
      <c r="F335" s="57">
        <f>COUNTIFS('2024 -2025-2026'!$M:$M,B335,'2024 -2025-2026'!$K:$K,"Scopus/WoS Conference/Book Chapter/Others", '2024 -2025-2026'!$G:$G,"2024")</f>
        <v>0</v>
      </c>
      <c r="G335" s="54">
        <f>COUNTIFS('2024 -2025-2026'!$M:$M,B335,'2024 -2025-2026'!$K:$K,"Student Publication",'2024 -2025-2026'!$G:$G,"2024")</f>
        <v>0</v>
      </c>
      <c r="H335" s="54">
        <f t="shared" si="10"/>
        <v>0</v>
      </c>
      <c r="I335" s="54">
        <f t="shared" si="11"/>
        <v>0</v>
      </c>
    </row>
    <row r="336" spans="1:9" ht="15.75" customHeight="1" x14ac:dyDescent="0.25">
      <c r="A336" s="57">
        <v>335</v>
      </c>
      <c r="B336" s="69" t="s">
        <v>14786</v>
      </c>
      <c r="C336" s="71" t="s">
        <v>80</v>
      </c>
      <c r="D336" s="57">
        <f>COUNTIFS('2024 -2025-2026'!$M:$M,B336,'2024 -2025-2026'!$K:$K,"SCI",'2024 -2025-2026'!$G:$G,"2024")</f>
        <v>0</v>
      </c>
      <c r="E336" s="57">
        <f>COUNTIFS('2024 -2025-2026'!$M:$M,B336,'2024 -2025-2026'!$K:$K,"Scopus/WoS Journals",'2024 -2025-2026'!$G:$G,"2024")</f>
        <v>0</v>
      </c>
      <c r="F336" s="57">
        <f>COUNTIFS('2024 -2025-2026'!$M:$M,B336,'2024 -2025-2026'!$K:$K,"Scopus/WoS Conference/Book Chapter/Others", '2024 -2025-2026'!$G:$G,"2024")</f>
        <v>0</v>
      </c>
      <c r="G336" s="54">
        <f>COUNTIFS('2024 -2025-2026'!$M:$M,B336,'2024 -2025-2026'!$K:$K,"Student Publication",'2024 -2025-2026'!$G:$G,"2024")</f>
        <v>0</v>
      </c>
      <c r="H336" s="54">
        <f t="shared" si="10"/>
        <v>0</v>
      </c>
      <c r="I336" s="54">
        <f t="shared" si="11"/>
        <v>0</v>
      </c>
    </row>
    <row r="337" spans="1:9" ht="15.75" customHeight="1" x14ac:dyDescent="0.25">
      <c r="A337" s="57">
        <v>336</v>
      </c>
      <c r="B337" s="69" t="s">
        <v>14787</v>
      </c>
      <c r="C337" s="71" t="s">
        <v>80</v>
      </c>
      <c r="D337" s="57">
        <f>COUNTIFS('2024 -2025-2026'!$M:$M,B337,'2024 -2025-2026'!$K:$K,"SCI",'2024 -2025-2026'!$G:$G,"2024")</f>
        <v>0</v>
      </c>
      <c r="E337" s="57">
        <f>COUNTIFS('2024 -2025-2026'!$M:$M,B337,'2024 -2025-2026'!$K:$K,"Scopus/WoS Journals",'2024 -2025-2026'!$G:$G,"2024")</f>
        <v>0</v>
      </c>
      <c r="F337" s="57">
        <f>COUNTIFS('2024 -2025-2026'!$M:$M,B337,'2024 -2025-2026'!$K:$K,"Scopus/WoS Conference/Book Chapter/Others", '2024 -2025-2026'!$G:$G,"2024")</f>
        <v>0</v>
      </c>
      <c r="G337" s="54">
        <f>COUNTIFS('2024 -2025-2026'!$M:$M,B337,'2024 -2025-2026'!$K:$K,"Student Publication",'2024 -2025-2026'!$G:$G,"2024")</f>
        <v>0</v>
      </c>
      <c r="H337" s="54">
        <f t="shared" si="10"/>
        <v>0</v>
      </c>
      <c r="I337" s="54">
        <f t="shared" si="11"/>
        <v>0</v>
      </c>
    </row>
    <row r="338" spans="1:9" ht="15.75" customHeight="1" x14ac:dyDescent="0.25">
      <c r="A338" s="57">
        <v>337</v>
      </c>
      <c r="B338" s="69" t="s">
        <v>14788</v>
      </c>
      <c r="C338" s="71" t="s">
        <v>14579</v>
      </c>
      <c r="D338" s="57">
        <f>COUNTIFS('2024 -2025-2026'!$M:$M,B338,'2024 -2025-2026'!$K:$K,"SCI",'2024 -2025-2026'!$G:$G,"2024")</f>
        <v>0</v>
      </c>
      <c r="E338" s="57">
        <f>COUNTIFS('2024 -2025-2026'!$M:$M,B338,'2024 -2025-2026'!$K:$K,"Scopus/WoS Journals",'2024 -2025-2026'!$G:$G,"2024")</f>
        <v>0</v>
      </c>
      <c r="F338" s="57">
        <f>COUNTIFS('2024 -2025-2026'!$M:$M,B338,'2024 -2025-2026'!$K:$K,"Scopus/WoS Conference/Book Chapter/Others", '2024 -2025-2026'!$G:$G,"2024")</f>
        <v>0</v>
      </c>
      <c r="G338" s="54">
        <f>COUNTIFS('2024 -2025-2026'!$M:$M,B338,'2024 -2025-2026'!$K:$K,"Student Publication",'2024 -2025-2026'!$G:$G,"2024")</f>
        <v>0</v>
      </c>
      <c r="H338" s="54">
        <f t="shared" si="10"/>
        <v>0</v>
      </c>
      <c r="I338" s="54">
        <f t="shared" si="11"/>
        <v>0</v>
      </c>
    </row>
    <row r="339" spans="1:9" ht="15.75" customHeight="1" x14ac:dyDescent="0.25">
      <c r="A339" s="57">
        <v>338</v>
      </c>
      <c r="B339" s="69" t="s">
        <v>14789</v>
      </c>
      <c r="C339" s="71" t="s">
        <v>14579</v>
      </c>
      <c r="D339" s="57">
        <f>COUNTIFS('2024 -2025-2026'!$M:$M,B339,'2024 -2025-2026'!$K:$K,"SCI",'2024 -2025-2026'!$G:$G,"2024")</f>
        <v>0</v>
      </c>
      <c r="E339" s="57">
        <f>COUNTIFS('2024 -2025-2026'!$M:$M,B339,'2024 -2025-2026'!$K:$K,"Scopus/WoS Journals",'2024 -2025-2026'!$G:$G,"2024")</f>
        <v>0</v>
      </c>
      <c r="F339" s="57">
        <f>COUNTIFS('2024 -2025-2026'!$M:$M,B339,'2024 -2025-2026'!$K:$K,"Scopus/WoS Conference/Book Chapter/Others", '2024 -2025-2026'!$G:$G,"2024")</f>
        <v>0</v>
      </c>
      <c r="G339" s="54">
        <f>COUNTIFS('2024 -2025-2026'!$M:$M,B339,'2024 -2025-2026'!$K:$K,"Student Publication",'2024 -2025-2026'!$G:$G,"2024")</f>
        <v>0</v>
      </c>
      <c r="H339" s="54">
        <f t="shared" si="10"/>
        <v>0</v>
      </c>
      <c r="I339" s="54">
        <f t="shared" si="11"/>
        <v>0</v>
      </c>
    </row>
    <row r="340" spans="1:9" ht="15.75" customHeight="1" x14ac:dyDescent="0.25">
      <c r="A340" s="57">
        <v>339</v>
      </c>
      <c r="B340" s="69" t="s">
        <v>14790</v>
      </c>
      <c r="C340" s="71" t="s">
        <v>56</v>
      </c>
      <c r="D340" s="57">
        <f>COUNTIFS('2024 -2025-2026'!$M:$M,B340,'2024 -2025-2026'!$K:$K,"SCI",'2024 -2025-2026'!$G:$G,"2024")</f>
        <v>0</v>
      </c>
      <c r="E340" s="57">
        <f>COUNTIFS('2024 -2025-2026'!$M:$M,B340,'2024 -2025-2026'!$K:$K,"Scopus/WoS Journals",'2024 -2025-2026'!$G:$G,"2024")</f>
        <v>0</v>
      </c>
      <c r="F340" s="57">
        <f>COUNTIFS('2024 -2025-2026'!$M:$M,B340,'2024 -2025-2026'!$K:$K,"Scopus/WoS Conference/Book Chapter/Others", '2024 -2025-2026'!$G:$G,"2024")</f>
        <v>0</v>
      </c>
      <c r="G340" s="54">
        <f>COUNTIFS('2024 -2025-2026'!$M:$M,B340,'2024 -2025-2026'!$K:$K,"Student Publication",'2024 -2025-2026'!$G:$G,"2024")</f>
        <v>0</v>
      </c>
      <c r="H340" s="54">
        <f t="shared" si="10"/>
        <v>0</v>
      </c>
      <c r="I340" s="54">
        <f t="shared" si="11"/>
        <v>0</v>
      </c>
    </row>
    <row r="341" spans="1:9" ht="15.75" customHeight="1" x14ac:dyDescent="0.25">
      <c r="A341" s="57">
        <v>340</v>
      </c>
      <c r="B341" s="69" t="s">
        <v>7437</v>
      </c>
      <c r="C341" s="71" t="s">
        <v>14791</v>
      </c>
      <c r="D341" s="57">
        <f>COUNTIFS('2024 -2025-2026'!$M:$M,B341,'2024 -2025-2026'!$K:$K,"SCI",'2024 -2025-2026'!$G:$G,"2024")</f>
        <v>0</v>
      </c>
      <c r="E341" s="57">
        <f>COUNTIFS('2024 -2025-2026'!$M:$M,B341,'2024 -2025-2026'!$K:$K,"Scopus/WoS Journals",'2024 -2025-2026'!$G:$G,"2024")</f>
        <v>0</v>
      </c>
      <c r="F341" s="57">
        <f>COUNTIFS('2024 -2025-2026'!$M:$M,B341,'2024 -2025-2026'!$K:$K,"Scopus/WoS Conference/Book Chapter/Others", '2024 -2025-2026'!$G:$G,"2024")</f>
        <v>0</v>
      </c>
      <c r="G341" s="54">
        <f>COUNTIFS('2024 -2025-2026'!$M:$M,B341,'2024 -2025-2026'!$K:$K,"Student Publication",'2024 -2025-2026'!$G:$G,"2024")</f>
        <v>1</v>
      </c>
      <c r="H341" s="54">
        <f t="shared" si="10"/>
        <v>1</v>
      </c>
      <c r="I341" s="54">
        <f t="shared" si="11"/>
        <v>0</v>
      </c>
    </row>
    <row r="342" spans="1:9" ht="15.75" customHeight="1" x14ac:dyDescent="0.25">
      <c r="A342" s="57">
        <v>341</v>
      </c>
      <c r="B342" s="69" t="s">
        <v>14792</v>
      </c>
      <c r="C342" s="71" t="s">
        <v>14791</v>
      </c>
      <c r="D342" s="57">
        <f>COUNTIFS('2024 -2025-2026'!$M:$M,B342,'2024 -2025-2026'!$K:$K,"SCI",'2024 -2025-2026'!$G:$G,"2024")</f>
        <v>0</v>
      </c>
      <c r="E342" s="57">
        <f>COUNTIFS('2024 -2025-2026'!$M:$M,B342,'2024 -2025-2026'!$K:$K,"Scopus/WoS Journals",'2024 -2025-2026'!$G:$G,"2024")</f>
        <v>0</v>
      </c>
      <c r="F342" s="57">
        <f>COUNTIFS('2024 -2025-2026'!$M:$M,B342,'2024 -2025-2026'!$K:$K,"Scopus/WoS Conference/Book Chapter/Others", '2024 -2025-2026'!$G:$G,"2024")</f>
        <v>0</v>
      </c>
      <c r="G342" s="54">
        <f>COUNTIFS('2024 -2025-2026'!$M:$M,B342,'2024 -2025-2026'!$K:$K,"Student Publication",'2024 -2025-2026'!$G:$G,"2024")</f>
        <v>0</v>
      </c>
      <c r="H342" s="54">
        <f t="shared" si="10"/>
        <v>0</v>
      </c>
      <c r="I342" s="54">
        <f t="shared" si="11"/>
        <v>0</v>
      </c>
    </row>
    <row r="343" spans="1:9" ht="15.75" customHeight="1" x14ac:dyDescent="0.25">
      <c r="A343" s="57">
        <v>342</v>
      </c>
      <c r="B343" s="69" t="s">
        <v>14793</v>
      </c>
      <c r="C343" s="71" t="s">
        <v>864</v>
      </c>
      <c r="D343" s="57">
        <f>COUNTIFS('2024 -2025-2026'!$M:$M,B343,'2024 -2025-2026'!$K:$K,"SCI",'2024 -2025-2026'!$G:$G,"2024")</f>
        <v>0</v>
      </c>
      <c r="E343" s="57">
        <f>COUNTIFS('2024 -2025-2026'!$M:$M,B343,'2024 -2025-2026'!$K:$K,"Scopus/WoS Journals",'2024 -2025-2026'!$G:$G,"2024")</f>
        <v>0</v>
      </c>
      <c r="F343" s="57">
        <f>COUNTIFS('2024 -2025-2026'!$M:$M,B343,'2024 -2025-2026'!$K:$K,"Scopus/WoS Conference/Book Chapter/Others", '2024 -2025-2026'!$G:$G,"2024")</f>
        <v>0</v>
      </c>
      <c r="G343" s="54">
        <f>COUNTIFS('2024 -2025-2026'!$M:$M,B343,'2024 -2025-2026'!$K:$K,"Student Publication",'2024 -2025-2026'!$G:$G,"2024")</f>
        <v>0</v>
      </c>
      <c r="H343" s="54">
        <f t="shared" si="10"/>
        <v>0</v>
      </c>
      <c r="I343" s="54">
        <f t="shared" si="11"/>
        <v>0</v>
      </c>
    </row>
    <row r="344" spans="1:9" ht="15.75" customHeight="1" x14ac:dyDescent="0.25">
      <c r="A344" s="57">
        <v>343</v>
      </c>
      <c r="B344" s="69" t="s">
        <v>14794</v>
      </c>
      <c r="C344" s="71" t="s">
        <v>104</v>
      </c>
      <c r="D344" s="57">
        <f>COUNTIFS('2024 -2025-2026'!$M:$M,B344,'2024 -2025-2026'!$K:$K,"SCI",'2024 -2025-2026'!$G:$G,"2024")</f>
        <v>0</v>
      </c>
      <c r="E344" s="57">
        <f>COUNTIFS('2024 -2025-2026'!$M:$M,B344,'2024 -2025-2026'!$K:$K,"Scopus/WoS Journals",'2024 -2025-2026'!$G:$G,"2024")</f>
        <v>0</v>
      </c>
      <c r="F344" s="57">
        <f>COUNTIFS('2024 -2025-2026'!$M:$M,B344,'2024 -2025-2026'!$K:$K,"Scopus/WoS Conference/Book Chapter/Others", '2024 -2025-2026'!$G:$G,"2024")</f>
        <v>0</v>
      </c>
      <c r="G344" s="54">
        <f>COUNTIFS('2024 -2025-2026'!$M:$M,B344,'2024 -2025-2026'!$K:$K,"Student Publication",'2024 -2025-2026'!$G:$G,"2024")</f>
        <v>0</v>
      </c>
      <c r="H344" s="54">
        <f t="shared" si="10"/>
        <v>0</v>
      </c>
      <c r="I344" s="54">
        <f t="shared" si="11"/>
        <v>0</v>
      </c>
    </row>
    <row r="345" spans="1:9" ht="15.75" customHeight="1" x14ac:dyDescent="0.25">
      <c r="A345" s="57">
        <v>344</v>
      </c>
      <c r="B345" s="69" t="s">
        <v>14795</v>
      </c>
      <c r="C345" s="71" t="s">
        <v>14796</v>
      </c>
      <c r="D345" s="57">
        <f>COUNTIFS('2024 -2025-2026'!$M:$M,B345,'2024 -2025-2026'!$K:$K,"SCI",'2024 -2025-2026'!$G:$G,"2024")</f>
        <v>0</v>
      </c>
      <c r="E345" s="57">
        <f>COUNTIFS('2024 -2025-2026'!$M:$M,B345,'2024 -2025-2026'!$K:$K,"Scopus/WoS Journals",'2024 -2025-2026'!$G:$G,"2024")</f>
        <v>0</v>
      </c>
      <c r="F345" s="57">
        <f>COUNTIFS('2024 -2025-2026'!$M:$M,B345,'2024 -2025-2026'!$K:$K,"Scopus/WoS Conference/Book Chapter/Others", '2024 -2025-2026'!$G:$G,"2024")</f>
        <v>0</v>
      </c>
      <c r="G345" s="54">
        <f>COUNTIFS('2024 -2025-2026'!$M:$M,B345,'2024 -2025-2026'!$K:$K,"Student Publication",'2024 -2025-2026'!$G:$G,"2024")</f>
        <v>0</v>
      </c>
      <c r="H345" s="54">
        <f t="shared" si="10"/>
        <v>0</v>
      </c>
      <c r="I345" s="54">
        <f t="shared" si="11"/>
        <v>0</v>
      </c>
    </row>
    <row r="346" spans="1:9" ht="15.75" customHeight="1" x14ac:dyDescent="0.25">
      <c r="A346" s="57">
        <v>345</v>
      </c>
      <c r="B346" s="69" t="s">
        <v>14797</v>
      </c>
      <c r="C346" s="71" t="s">
        <v>14780</v>
      </c>
      <c r="D346" s="57">
        <f>COUNTIFS('2024 -2025-2026'!$M:$M,B346,'2024 -2025-2026'!$K:$K,"SCI",'2024 -2025-2026'!$G:$G,"2024")</f>
        <v>0</v>
      </c>
      <c r="E346" s="57">
        <f>COUNTIFS('2024 -2025-2026'!$M:$M,B346,'2024 -2025-2026'!$K:$K,"Scopus/WoS Journals",'2024 -2025-2026'!$G:$G,"2024")</f>
        <v>0</v>
      </c>
      <c r="F346" s="57">
        <f>COUNTIFS('2024 -2025-2026'!$M:$M,B346,'2024 -2025-2026'!$K:$K,"Scopus/WoS Conference/Book Chapter/Others", '2024 -2025-2026'!$G:$G,"2024")</f>
        <v>0</v>
      </c>
      <c r="G346" s="54">
        <f>COUNTIFS('2024 -2025-2026'!$M:$M,B346,'2024 -2025-2026'!$K:$K,"Student Publication",'2024 -2025-2026'!$G:$G,"2024")</f>
        <v>0</v>
      </c>
      <c r="H346" s="54">
        <f t="shared" si="10"/>
        <v>0</v>
      </c>
      <c r="I346" s="54">
        <f t="shared" si="11"/>
        <v>0</v>
      </c>
    </row>
    <row r="347" spans="1:9" ht="15.75" customHeight="1" x14ac:dyDescent="0.25">
      <c r="A347" s="57">
        <v>346</v>
      </c>
      <c r="B347" s="69" t="s">
        <v>14798</v>
      </c>
      <c r="C347" s="71" t="s">
        <v>14780</v>
      </c>
      <c r="D347" s="57">
        <f>COUNTIFS('2024 -2025-2026'!$M:$M,B347,'2024 -2025-2026'!$K:$K,"SCI",'2024 -2025-2026'!$G:$G,"2024")</f>
        <v>0</v>
      </c>
      <c r="E347" s="57">
        <f>COUNTIFS('2024 -2025-2026'!$M:$M,B347,'2024 -2025-2026'!$K:$K,"Scopus/WoS Journals",'2024 -2025-2026'!$G:$G,"2024")</f>
        <v>0</v>
      </c>
      <c r="F347" s="57">
        <f>COUNTIFS('2024 -2025-2026'!$M:$M,B347,'2024 -2025-2026'!$K:$K,"Scopus/WoS Conference/Book Chapter/Others", '2024 -2025-2026'!$G:$G,"2024")</f>
        <v>0</v>
      </c>
      <c r="G347" s="54">
        <f>COUNTIFS('2024 -2025-2026'!$M:$M,B347,'2024 -2025-2026'!$K:$K,"Student Publication",'2024 -2025-2026'!$G:$G,"2024")</f>
        <v>0</v>
      </c>
      <c r="H347" s="54">
        <f t="shared" si="10"/>
        <v>0</v>
      </c>
      <c r="I347" s="54">
        <f t="shared" si="11"/>
        <v>0</v>
      </c>
    </row>
    <row r="348" spans="1:9" ht="15.75" customHeight="1" x14ac:dyDescent="0.25">
      <c r="A348" s="57">
        <v>347</v>
      </c>
      <c r="B348" s="69" t="s">
        <v>14799</v>
      </c>
      <c r="C348" s="71" t="s">
        <v>14800</v>
      </c>
      <c r="D348" s="57">
        <f>COUNTIFS('2024 -2025-2026'!$M:$M,B348,'2024 -2025-2026'!$K:$K,"SCI",'2024 -2025-2026'!$G:$G,"2024")</f>
        <v>0</v>
      </c>
      <c r="E348" s="57">
        <f>COUNTIFS('2024 -2025-2026'!$M:$M,B348,'2024 -2025-2026'!$K:$K,"Scopus/WoS Journals",'2024 -2025-2026'!$G:$G,"2024")</f>
        <v>0</v>
      </c>
      <c r="F348" s="57">
        <f>COUNTIFS('2024 -2025-2026'!$M:$M,B348,'2024 -2025-2026'!$K:$K,"Scopus/WoS Conference/Book Chapter/Others", '2024 -2025-2026'!$G:$G,"2024")</f>
        <v>0</v>
      </c>
      <c r="G348" s="54">
        <f>COUNTIFS('2024 -2025-2026'!$M:$M,B348,'2024 -2025-2026'!$K:$K,"Student Publication",'2024 -2025-2026'!$G:$G,"2024")</f>
        <v>0</v>
      </c>
      <c r="H348" s="54">
        <f t="shared" si="10"/>
        <v>0</v>
      </c>
      <c r="I348" s="54">
        <f t="shared" si="11"/>
        <v>0</v>
      </c>
    </row>
    <row r="349" spans="1:9" ht="15.75" customHeight="1" x14ac:dyDescent="0.25">
      <c r="A349" s="57">
        <v>348</v>
      </c>
      <c r="B349" s="69" t="s">
        <v>14801</v>
      </c>
      <c r="C349" s="71" t="s">
        <v>14802</v>
      </c>
      <c r="D349" s="57">
        <f>COUNTIFS('2024 -2025-2026'!$M:$M,B349,'2024 -2025-2026'!$K:$K,"SCI",'2024 -2025-2026'!$G:$G,"2024")</f>
        <v>0</v>
      </c>
      <c r="E349" s="57">
        <f>COUNTIFS('2024 -2025-2026'!$M:$M,B349,'2024 -2025-2026'!$K:$K,"Scopus/WoS Journals",'2024 -2025-2026'!$G:$G,"2024")</f>
        <v>0</v>
      </c>
      <c r="F349" s="57">
        <f>COUNTIFS('2024 -2025-2026'!$M:$M,B349,'2024 -2025-2026'!$K:$K,"Scopus/WoS Conference/Book Chapter/Others", '2024 -2025-2026'!$G:$G,"2024")</f>
        <v>0</v>
      </c>
      <c r="G349" s="54">
        <f>COUNTIFS('2024 -2025-2026'!$M:$M,B349,'2024 -2025-2026'!$K:$K,"Student Publication",'2024 -2025-2026'!$G:$G,"2024")</f>
        <v>0</v>
      </c>
      <c r="H349" s="54">
        <f t="shared" si="10"/>
        <v>0</v>
      </c>
      <c r="I349" s="54">
        <f t="shared" si="11"/>
        <v>0</v>
      </c>
    </row>
    <row r="350" spans="1:9" ht="15.75" customHeight="1" x14ac:dyDescent="0.25">
      <c r="A350" s="57">
        <v>349</v>
      </c>
      <c r="B350" s="69" t="s">
        <v>14803</v>
      </c>
      <c r="C350" s="71" t="s">
        <v>14595</v>
      </c>
      <c r="D350" s="57">
        <f>COUNTIFS('2024 -2025-2026'!$M:$M,B350,'2024 -2025-2026'!$K:$K,"SCI",'2024 -2025-2026'!$G:$G,"2024")</f>
        <v>0</v>
      </c>
      <c r="E350" s="57">
        <f>COUNTIFS('2024 -2025-2026'!$M:$M,B350,'2024 -2025-2026'!$K:$K,"Scopus/WoS Journals",'2024 -2025-2026'!$G:$G,"2024")</f>
        <v>0</v>
      </c>
      <c r="F350" s="57">
        <f>COUNTIFS('2024 -2025-2026'!$M:$M,B350,'2024 -2025-2026'!$K:$K,"Scopus/WoS Conference/Book Chapter/Others", '2024 -2025-2026'!$G:$G,"2024")</f>
        <v>0</v>
      </c>
      <c r="G350" s="54">
        <f>COUNTIFS('2024 -2025-2026'!$M:$M,B350,'2024 -2025-2026'!$K:$K,"Student Publication",'2024 -2025-2026'!$G:$G,"2024")</f>
        <v>0</v>
      </c>
      <c r="H350" s="54">
        <f t="shared" si="10"/>
        <v>0</v>
      </c>
      <c r="I350" s="54">
        <f t="shared" si="11"/>
        <v>0</v>
      </c>
    </row>
    <row r="351" spans="1:9" ht="15.75" customHeight="1" x14ac:dyDescent="0.25">
      <c r="A351" s="57">
        <v>350</v>
      </c>
      <c r="B351" s="69" t="s">
        <v>14804</v>
      </c>
      <c r="C351" s="71" t="s">
        <v>14595</v>
      </c>
      <c r="D351" s="57">
        <f>COUNTIFS('2024 -2025-2026'!$M:$M,B351,'2024 -2025-2026'!$K:$K,"SCI",'2024 -2025-2026'!$G:$G,"2024")</f>
        <v>0</v>
      </c>
      <c r="E351" s="57">
        <f>COUNTIFS('2024 -2025-2026'!$M:$M,B351,'2024 -2025-2026'!$K:$K,"Scopus/WoS Journals",'2024 -2025-2026'!$G:$G,"2024")</f>
        <v>0</v>
      </c>
      <c r="F351" s="57">
        <f>COUNTIFS('2024 -2025-2026'!$M:$M,B351,'2024 -2025-2026'!$K:$K,"Scopus/WoS Conference/Book Chapter/Others", '2024 -2025-2026'!$G:$G,"2024")</f>
        <v>0</v>
      </c>
      <c r="G351" s="54">
        <f>COUNTIFS('2024 -2025-2026'!$M:$M,B351,'2024 -2025-2026'!$K:$K,"Student Publication",'2024 -2025-2026'!$G:$G,"2024")</f>
        <v>0</v>
      </c>
      <c r="H351" s="54">
        <f t="shared" si="10"/>
        <v>0</v>
      </c>
      <c r="I351" s="54">
        <f t="shared" si="11"/>
        <v>0</v>
      </c>
    </row>
    <row r="352" spans="1:9" ht="15.75" customHeight="1" x14ac:dyDescent="0.25">
      <c r="A352" s="57">
        <v>351</v>
      </c>
      <c r="B352" s="69" t="s">
        <v>12489</v>
      </c>
      <c r="C352" s="71" t="s">
        <v>80</v>
      </c>
      <c r="D352" s="57">
        <f>COUNTIFS('2024 -2025-2026'!$M:$M,B352,'2024 -2025-2026'!$K:$K,"SCI",'2024 -2025-2026'!$G:$G,"2024")</f>
        <v>0</v>
      </c>
      <c r="E352" s="57">
        <f>COUNTIFS('2024 -2025-2026'!$M:$M,B352,'2024 -2025-2026'!$K:$K,"Scopus/WoS Journals",'2024 -2025-2026'!$G:$G,"2024")</f>
        <v>0</v>
      </c>
      <c r="F352" s="57">
        <f>COUNTIFS('2024 -2025-2026'!$M:$M,B352,'2024 -2025-2026'!$K:$K,"Scopus/WoS Conference/Book Chapter/Others", '2024 -2025-2026'!$G:$G,"2024")</f>
        <v>0</v>
      </c>
      <c r="G352" s="54">
        <f>COUNTIFS('2024 -2025-2026'!$M:$M,B352,'2024 -2025-2026'!$K:$K,"Student Publication",'2024 -2025-2026'!$G:$G,"2024")</f>
        <v>0</v>
      </c>
      <c r="H352" s="54">
        <f t="shared" si="10"/>
        <v>0</v>
      </c>
      <c r="I352" s="54">
        <f t="shared" si="11"/>
        <v>0</v>
      </c>
    </row>
    <row r="353" spans="1:9" ht="15.75" customHeight="1" x14ac:dyDescent="0.25">
      <c r="A353" s="57">
        <v>352</v>
      </c>
      <c r="B353" s="82" t="s">
        <v>11741</v>
      </c>
      <c r="C353" s="71" t="s">
        <v>80</v>
      </c>
      <c r="D353" s="57">
        <f>COUNTIFS('2024 -2025-2026'!$M:$M,B353,'2024 -2025-2026'!$K:$K,"SCI",'2024 -2025-2026'!$G:$G,"2024")</f>
        <v>0</v>
      </c>
      <c r="E353" s="57">
        <f>COUNTIFS('2024 -2025-2026'!$M:$M,B353,'2024 -2025-2026'!$K:$K,"Scopus/WoS Journals",'2024 -2025-2026'!$G:$G,"2024")</f>
        <v>0</v>
      </c>
      <c r="F353" s="57">
        <f>COUNTIFS('2024 -2025-2026'!$M:$M,B353,'2024 -2025-2026'!$K:$K,"Scopus/WoS Conference/Book Chapter/Others", '2024 -2025-2026'!$G:$G,"2024")</f>
        <v>0</v>
      </c>
      <c r="G353" s="54">
        <f>COUNTIFS('2024 -2025-2026'!$M:$M,B353,'2024 -2025-2026'!$K:$K,"Student Publication",'2024 -2025-2026'!$G:$G,"2024")</f>
        <v>0</v>
      </c>
      <c r="H353" s="54">
        <f t="shared" si="10"/>
        <v>0</v>
      </c>
      <c r="I353" s="54">
        <f t="shared" si="11"/>
        <v>0</v>
      </c>
    </row>
    <row r="354" spans="1:9" ht="15.75" customHeight="1" x14ac:dyDescent="0.2">
      <c r="A354" s="57">
        <v>353</v>
      </c>
      <c r="B354" s="58" t="s">
        <v>14805</v>
      </c>
      <c r="C354" s="71" t="s">
        <v>80</v>
      </c>
      <c r="D354" s="57">
        <f>COUNTIFS('2024 -2025-2026'!$M:$M,B354,'2024 -2025-2026'!$K:$K,"SCI",'2024 -2025-2026'!$G:$G,"2024")</f>
        <v>0</v>
      </c>
      <c r="E354" s="57">
        <f>COUNTIFS('2024 -2025-2026'!$M:$M,B354,'2024 -2025-2026'!$K:$K,"Scopus/WoS Journals",'2024 -2025-2026'!$G:$G,"2024")</f>
        <v>0</v>
      </c>
      <c r="F354" s="57">
        <f>COUNTIFS('2024 -2025-2026'!$M:$M,B354,'2024 -2025-2026'!$K:$K,"Scopus/WoS Conference/Book Chapter/Others", '2024 -2025-2026'!$G:$G,"2024")</f>
        <v>0</v>
      </c>
      <c r="G354" s="54">
        <f>COUNTIFS('2024 -2025-2026'!$M:$M,B354,'2024 -2025-2026'!$K:$K,"Student Publication",'2024 -2025-2026'!$G:$G,"2024")</f>
        <v>0</v>
      </c>
      <c r="H354" s="54">
        <f t="shared" si="10"/>
        <v>0</v>
      </c>
      <c r="I354" s="54">
        <f t="shared" si="11"/>
        <v>0</v>
      </c>
    </row>
    <row r="355" spans="1:9" ht="15.75" customHeight="1" x14ac:dyDescent="0.25">
      <c r="A355" s="57">
        <v>354</v>
      </c>
      <c r="B355" s="69" t="s">
        <v>14806</v>
      </c>
      <c r="C355" s="71" t="s">
        <v>80</v>
      </c>
      <c r="D355" s="57">
        <f>COUNTIFS('2024 -2025-2026'!$M:$M,B355,'2024 -2025-2026'!$K:$K,"SCI",'2024 -2025-2026'!$G:$G,"2024")</f>
        <v>0</v>
      </c>
      <c r="E355" s="57">
        <f>COUNTIFS('2024 -2025-2026'!$M:$M,B355,'2024 -2025-2026'!$K:$K,"Scopus/WoS Journals",'2024 -2025-2026'!$G:$G,"2024")</f>
        <v>0</v>
      </c>
      <c r="F355" s="57">
        <f>COUNTIFS('2024 -2025-2026'!$M:$M,B355,'2024 -2025-2026'!$K:$K,"Scopus/WoS Conference/Book Chapter/Others", '2024 -2025-2026'!$G:$G,"2024")</f>
        <v>0</v>
      </c>
      <c r="G355" s="54">
        <f>COUNTIFS('2024 -2025-2026'!$M:$M,B355,'2024 -2025-2026'!$K:$K,"Student Publication",'2024 -2025-2026'!$G:$G,"2024")</f>
        <v>0</v>
      </c>
      <c r="H355" s="54">
        <f t="shared" si="10"/>
        <v>0</v>
      </c>
      <c r="I355" s="54">
        <f t="shared" si="11"/>
        <v>0</v>
      </c>
    </row>
    <row r="356" spans="1:9" ht="15.75" customHeight="1" x14ac:dyDescent="0.25">
      <c r="A356" s="57">
        <v>355</v>
      </c>
      <c r="B356" s="69" t="s">
        <v>14807</v>
      </c>
      <c r="C356" s="71" t="s">
        <v>11642</v>
      </c>
      <c r="D356" s="57">
        <f>COUNTIFS('2024 -2025-2026'!$M:$M,B356,'2024 -2025-2026'!$K:$K,"SCI",'2024 -2025-2026'!$G:$G,"2024")</f>
        <v>0</v>
      </c>
      <c r="E356" s="57">
        <f>COUNTIFS('2024 -2025-2026'!$M:$M,B356,'2024 -2025-2026'!$K:$K,"Scopus/WoS Journals",'2024 -2025-2026'!$G:$G,"2024")</f>
        <v>0</v>
      </c>
      <c r="F356" s="57">
        <f>COUNTIFS('2024 -2025-2026'!$M:$M,B356,'2024 -2025-2026'!$K:$K,"Scopus/WoS Conference/Book Chapter/Others", '2024 -2025-2026'!$G:$G,"2024")</f>
        <v>0</v>
      </c>
      <c r="G356" s="54">
        <f>COUNTIFS('2024 -2025-2026'!$M:$M,B356,'2024 -2025-2026'!$K:$K,"Student Publication",'2024 -2025-2026'!$G:$G,"2024")</f>
        <v>0</v>
      </c>
      <c r="H356" s="54">
        <f t="shared" si="10"/>
        <v>0</v>
      </c>
      <c r="I356" s="54">
        <f t="shared" si="11"/>
        <v>0</v>
      </c>
    </row>
    <row r="357" spans="1:9" ht="15.75" customHeight="1" x14ac:dyDescent="0.25">
      <c r="A357" s="57">
        <v>356</v>
      </c>
      <c r="B357" s="69" t="s">
        <v>14808</v>
      </c>
      <c r="C357" s="71" t="s">
        <v>11642</v>
      </c>
      <c r="D357" s="57">
        <f>COUNTIFS('2024 -2025-2026'!$M:$M,B357,'2024 -2025-2026'!$K:$K,"SCI",'2024 -2025-2026'!$G:$G,"2024")</f>
        <v>0</v>
      </c>
      <c r="E357" s="57">
        <f>COUNTIFS('2024 -2025-2026'!$M:$M,B357,'2024 -2025-2026'!$K:$K,"Scopus/WoS Journals",'2024 -2025-2026'!$G:$G,"2024")</f>
        <v>0</v>
      </c>
      <c r="F357" s="57">
        <f>COUNTIFS('2024 -2025-2026'!$M:$M,B357,'2024 -2025-2026'!$K:$K,"Scopus/WoS Conference/Book Chapter/Others", '2024 -2025-2026'!$G:$G,"2024")</f>
        <v>0</v>
      </c>
      <c r="G357" s="54">
        <f>COUNTIFS('2024 -2025-2026'!$M:$M,B357,'2024 -2025-2026'!$K:$K,"Student Publication",'2024 -2025-2026'!$G:$G,"2024")</f>
        <v>0</v>
      </c>
      <c r="H357" s="54">
        <f t="shared" si="10"/>
        <v>0</v>
      </c>
      <c r="I357" s="54">
        <f t="shared" si="11"/>
        <v>0</v>
      </c>
    </row>
    <row r="358" spans="1:9" ht="15.75" customHeight="1" x14ac:dyDescent="0.25">
      <c r="A358" s="57">
        <v>357</v>
      </c>
      <c r="B358" s="69" t="s">
        <v>14809</v>
      </c>
      <c r="C358" s="70"/>
      <c r="D358" s="57">
        <f>COUNTIFS('2024 -2025-2026'!$M:$M,B358,'2024 -2025-2026'!$K:$K,"SCI",'2024 -2025-2026'!$G:$G,"2024")</f>
        <v>0</v>
      </c>
      <c r="E358" s="57">
        <f>COUNTIFS('2024 -2025-2026'!$M:$M,B358,'2024 -2025-2026'!$K:$K,"Scopus/WoS Journals",'2024 -2025-2026'!$G:$G,"2024")</f>
        <v>0</v>
      </c>
      <c r="F358" s="57">
        <f>COUNTIFS('2024 -2025-2026'!$M:$M,B358,'2024 -2025-2026'!$K:$K,"Scopus/WoS Conference/Book Chapter/Others", '2024 -2025-2026'!$G:$G,"2024")</f>
        <v>0</v>
      </c>
      <c r="G358" s="54">
        <f>COUNTIFS('2024 -2025-2026'!$M:$M,B358,'2024 -2025-2026'!$K:$K,"Student Publication",'2024 -2025-2026'!$G:$G,"2024")</f>
        <v>0</v>
      </c>
      <c r="H358" s="54">
        <f t="shared" si="10"/>
        <v>0</v>
      </c>
      <c r="I358" s="54">
        <f t="shared" si="11"/>
        <v>0</v>
      </c>
    </row>
    <row r="359" spans="1:9" ht="15.75" customHeight="1" x14ac:dyDescent="0.25">
      <c r="A359" s="57">
        <v>358</v>
      </c>
      <c r="B359" s="69" t="s">
        <v>14810</v>
      </c>
      <c r="C359" s="70"/>
      <c r="D359" s="57">
        <f>COUNTIFS('2024 -2025-2026'!$M:$M,B359,'2024 -2025-2026'!$K:$K,"SCI",'2024 -2025-2026'!$G:$G,"2024")</f>
        <v>0</v>
      </c>
      <c r="E359" s="57">
        <f>COUNTIFS('2024 -2025-2026'!$M:$M,B359,'2024 -2025-2026'!$K:$K,"Scopus/WoS Journals",'2024 -2025-2026'!$G:$G,"2024")</f>
        <v>0</v>
      </c>
      <c r="F359" s="57">
        <f>COUNTIFS('2024 -2025-2026'!$M:$M,B359,'2024 -2025-2026'!$K:$K,"Scopus/WoS Conference/Book Chapter/Others", '2024 -2025-2026'!$G:$G,"2024")</f>
        <v>0</v>
      </c>
      <c r="G359" s="54">
        <f>COUNTIFS('2024 -2025-2026'!$M:$M,B359,'2024 -2025-2026'!$K:$K,"Student Publication",'2024 -2025-2026'!$G:$G,"2024")</f>
        <v>0</v>
      </c>
      <c r="H359" s="54">
        <f t="shared" si="10"/>
        <v>0</v>
      </c>
      <c r="I359" s="54">
        <f t="shared" si="11"/>
        <v>0</v>
      </c>
    </row>
    <row r="360" spans="1:9" ht="15.75" customHeight="1" x14ac:dyDescent="0.25">
      <c r="A360" s="57">
        <v>359</v>
      </c>
      <c r="B360" s="69" t="s">
        <v>14811</v>
      </c>
      <c r="C360" s="71" t="s">
        <v>864</v>
      </c>
      <c r="D360" s="57">
        <f>COUNTIFS('2024 -2025-2026'!$M:$M,B360,'2024 -2025-2026'!$K:$K,"SCI",'2024 -2025-2026'!$G:$G,"2024")</f>
        <v>0</v>
      </c>
      <c r="E360" s="57">
        <f>COUNTIFS('2024 -2025-2026'!$M:$M,B360,'2024 -2025-2026'!$K:$K,"Scopus/WoS Journals",'2024 -2025-2026'!$G:$G,"2024")</f>
        <v>0</v>
      </c>
      <c r="F360" s="57">
        <f>COUNTIFS('2024 -2025-2026'!$M:$M,B360,'2024 -2025-2026'!$K:$K,"Scopus/WoS Conference/Book Chapter/Others", '2024 -2025-2026'!$G:$G,"2024")</f>
        <v>0</v>
      </c>
      <c r="G360" s="54">
        <f>COUNTIFS('2024 -2025-2026'!$M:$M,B360,'2024 -2025-2026'!$K:$K,"Student Publication",'2024 -2025-2026'!$G:$G,"2024")</f>
        <v>0</v>
      </c>
      <c r="H360" s="54">
        <f t="shared" si="10"/>
        <v>0</v>
      </c>
      <c r="I360" s="54">
        <f t="shared" si="11"/>
        <v>0</v>
      </c>
    </row>
    <row r="361" spans="1:9" ht="15.75" customHeight="1" x14ac:dyDescent="0.25">
      <c r="A361" s="57">
        <v>360</v>
      </c>
      <c r="B361" s="69"/>
      <c r="C361" s="70"/>
      <c r="D361" s="57">
        <f>COUNTIFS('2024 -2025-2026'!$M:$M,B361,'2024 -2025-2026'!$K:$K,"SCI",'2024 -2025-2026'!$G:$G,"2024")</f>
        <v>0</v>
      </c>
      <c r="E361" s="57">
        <f>COUNTIFS('2024 -2025-2026'!$M:$M,B361,'2024 -2025-2026'!$K:$K,"Scopus/WoS Journals",'2024 -2025-2026'!$G:$G,"2024")</f>
        <v>0</v>
      </c>
      <c r="F361" s="57">
        <f>COUNTIFS('2024 -2025-2026'!$M:$M,B361,'2024 -2025-2026'!$K:$K,"Scopus/WoS Conference/Book Chapter/Others", '2024 -2025-2026'!$G:$G,"2024")</f>
        <v>0</v>
      </c>
      <c r="G361" s="54">
        <f>COUNTIFS('2024 -2025-2026'!$M:$M,B361,'2024 -2025-2026'!$K:$K,"Student Publication",'2024 -2025-2026'!$G:$G,"2024")</f>
        <v>0</v>
      </c>
      <c r="H361" s="54">
        <f t="shared" si="10"/>
        <v>0</v>
      </c>
      <c r="I361" s="54">
        <f t="shared" si="11"/>
        <v>0</v>
      </c>
    </row>
    <row r="362" spans="1:9" ht="15.75" customHeight="1" x14ac:dyDescent="0.25">
      <c r="A362" s="57">
        <v>361</v>
      </c>
      <c r="B362" s="69"/>
      <c r="C362" s="70"/>
      <c r="D362" s="57">
        <f>COUNTIFS('2024 -2025-2026'!$M:$M,B362,'2024 -2025-2026'!$K:$K,"SCI",'2024 -2025-2026'!$G:$G,"2024")</f>
        <v>0</v>
      </c>
      <c r="E362" s="57">
        <f>COUNTIFS('2024 -2025-2026'!$M:$M,B362,'2024 -2025-2026'!$K:$K,"Scopus/WoS Journals",'2024 -2025-2026'!$G:$G,"2024")</f>
        <v>0</v>
      </c>
      <c r="F362" s="57">
        <f>COUNTIFS('2024 -2025-2026'!$M:$M,B362,'2024 -2025-2026'!$K:$K,"Scopus/WoS Conference/Book Chapter/Others", '2024 -2025-2026'!$G:$G,"2024")</f>
        <v>0</v>
      </c>
      <c r="G362" s="54">
        <f>COUNTIFS('2024 -2025-2026'!$M:$M,B362,'2024 -2025-2026'!$K:$K,"Student Publication",'2024 -2025-2026'!$G:$G,"2024")</f>
        <v>0</v>
      </c>
      <c r="H362" s="54">
        <f t="shared" si="10"/>
        <v>0</v>
      </c>
      <c r="I362" s="54">
        <f t="shared" si="11"/>
        <v>0</v>
      </c>
    </row>
    <row r="363" spans="1:9" ht="15.75" customHeight="1" x14ac:dyDescent="0.25">
      <c r="A363" s="57">
        <v>362</v>
      </c>
      <c r="B363" s="69"/>
      <c r="C363" s="70"/>
      <c r="D363" s="57">
        <f>COUNTIFS('2024 -2025-2026'!$M:$M,B363,'2024 -2025-2026'!$K:$K,"SCI",'2024 -2025-2026'!$G:$G,"2024")</f>
        <v>0</v>
      </c>
      <c r="E363" s="57">
        <f>COUNTIFS('2024 -2025-2026'!$M:$M,B363,'2024 -2025-2026'!$K:$K,"Scopus/WoS Journals",'2024 -2025-2026'!$G:$G,"2024")</f>
        <v>0</v>
      </c>
      <c r="F363" s="57">
        <f>COUNTIFS('2024 -2025-2026'!$M:$M,B363,'2024 -2025-2026'!$K:$K,"Scopus/WoS Conference/Book Chapter/Others", '2024 -2025-2026'!$G:$G,"2024")</f>
        <v>0</v>
      </c>
      <c r="G363" s="54">
        <f>COUNTIFS('2024 -2025-2026'!$M:$M,B363,'2024 -2025-2026'!$K:$K,"Student Publication",'2024 -2025-2026'!$G:$G,"2024")</f>
        <v>0</v>
      </c>
      <c r="H363" s="54">
        <f t="shared" si="10"/>
        <v>0</v>
      </c>
      <c r="I363" s="54">
        <f t="shared" si="11"/>
        <v>0</v>
      </c>
    </row>
    <row r="364" spans="1:9" ht="15.75" customHeight="1" x14ac:dyDescent="0.25">
      <c r="A364" s="57">
        <v>363</v>
      </c>
      <c r="B364" s="69"/>
      <c r="C364" s="70"/>
      <c r="D364" s="57">
        <f>COUNTIFS('2024 -2025-2026'!$M:$M,B364,'2024 -2025-2026'!$K:$K,"SCI",'2024 -2025-2026'!$G:$G,"2024")</f>
        <v>0</v>
      </c>
      <c r="E364" s="57">
        <f>COUNTIFS('2024 -2025-2026'!$M:$M,B364,'2024 -2025-2026'!$K:$K,"Scopus/WoS Journals",'2024 -2025-2026'!$G:$G,"2024")</f>
        <v>0</v>
      </c>
      <c r="F364" s="57">
        <f>COUNTIFS('2024 -2025-2026'!$M:$M,B364,'2024 -2025-2026'!$K:$K,"Scopus/WoS Conference/Book Chapter/Others", '2024 -2025-2026'!$G:$G,"2024")</f>
        <v>0</v>
      </c>
      <c r="G364" s="54">
        <f>COUNTIFS('2024 -2025-2026'!$M:$M,B364,'2024 -2025-2026'!$K:$K,"Student Publication",'2024 -2025-2026'!$G:$G,"2024")</f>
        <v>0</v>
      </c>
      <c r="H364" s="54">
        <f t="shared" si="10"/>
        <v>0</v>
      </c>
      <c r="I364" s="54">
        <f t="shared" si="11"/>
        <v>0</v>
      </c>
    </row>
    <row r="365" spans="1:9" ht="15.75" customHeight="1" x14ac:dyDescent="0.25">
      <c r="A365" s="57">
        <v>364</v>
      </c>
      <c r="B365" s="69"/>
      <c r="C365" s="70"/>
      <c r="D365" s="57">
        <f>COUNTIFS('2024 -2025-2026'!$M:$M,B365,'2024 -2025-2026'!$K:$K,"SCI",'2024 -2025-2026'!$G:$G,"2024")</f>
        <v>0</v>
      </c>
      <c r="E365" s="57">
        <f>COUNTIFS('2024 -2025-2026'!$M:$M,B365,'2024 -2025-2026'!$K:$K,"Scopus/WoS Journals",'2024 -2025-2026'!$G:$G,"2024")</f>
        <v>0</v>
      </c>
      <c r="F365" s="57">
        <f>COUNTIFS('2024 -2025-2026'!$M:$M,B365,'2024 -2025-2026'!$K:$K,"Scopus/WoS Conference/Book Chapter/Others", '2024 -2025-2026'!$G:$G,"2024")</f>
        <v>0</v>
      </c>
      <c r="G365" s="54">
        <f>COUNTIFS('2024 -2025-2026'!$M:$M,B365,'2024 -2025-2026'!$K:$K,"Student Publication",'2024 -2025-2026'!$G:$G,"2024")</f>
        <v>0</v>
      </c>
      <c r="H365" s="54">
        <f t="shared" si="10"/>
        <v>0</v>
      </c>
      <c r="I365" s="54">
        <f t="shared" si="11"/>
        <v>0</v>
      </c>
    </row>
    <row r="366" spans="1:9" ht="15.75" customHeight="1" x14ac:dyDescent="0.25">
      <c r="A366" s="57">
        <v>365</v>
      </c>
      <c r="B366" s="69"/>
      <c r="C366" s="70"/>
      <c r="D366" s="57">
        <f>COUNTIFS('2024 -2025-2026'!$M:$M,B366,'2024 -2025-2026'!$K:$K,"SCI",'2024 -2025-2026'!$G:$G,"2024")</f>
        <v>0</v>
      </c>
      <c r="E366" s="57">
        <f>COUNTIFS('2024 -2025-2026'!$M:$M,B366,'2024 -2025-2026'!$K:$K,"Scopus/WoS Journals",'2024 -2025-2026'!$G:$G,"2024")</f>
        <v>0</v>
      </c>
      <c r="F366" s="57">
        <f>COUNTIFS('2024 -2025-2026'!$M:$M,B366,'2024 -2025-2026'!$K:$K,"Scopus/WoS Conference/Book Chapter/Others", '2024 -2025-2026'!$G:$G,"2024")</f>
        <v>0</v>
      </c>
      <c r="G366" s="54">
        <f>COUNTIFS('2024 -2025-2026'!$M:$M,B366,'2024 -2025-2026'!$K:$K,"Student Publication",'2024 -2025-2026'!$G:$G,"2024")</f>
        <v>0</v>
      </c>
      <c r="H366" s="54">
        <f t="shared" si="10"/>
        <v>0</v>
      </c>
      <c r="I366" s="54">
        <f t="shared" si="11"/>
        <v>0</v>
      </c>
    </row>
    <row r="367" spans="1:9" ht="15.75" customHeight="1" x14ac:dyDescent="0.25">
      <c r="A367" s="57">
        <v>366</v>
      </c>
      <c r="B367" s="69"/>
      <c r="C367" s="70"/>
      <c r="D367" s="57">
        <f>COUNTIFS('2024 -2025-2026'!$M:$M,B367,'2024 -2025-2026'!$K:$K,"SCI",'2024 -2025-2026'!$G:$G,"2024")</f>
        <v>0</v>
      </c>
      <c r="E367" s="57">
        <f>COUNTIFS('2024 -2025-2026'!$M:$M,B367,'2024 -2025-2026'!$K:$K,"Scopus/WoS Journals",'2024 -2025-2026'!$G:$G,"2024")</f>
        <v>0</v>
      </c>
      <c r="F367" s="57">
        <f>COUNTIFS('2024 -2025-2026'!$M:$M,B367,'2024 -2025-2026'!$K:$K,"Scopus/WoS Conference/Book Chapter/Others", '2024 -2025-2026'!$G:$G,"2024")</f>
        <v>0</v>
      </c>
      <c r="G367" s="54">
        <f>COUNTIFS('2024 -2025-2026'!$M:$M,B367,'2024 -2025-2026'!$K:$K,"Student Publication",'2024 -2025-2026'!$G:$G,"2024")</f>
        <v>0</v>
      </c>
      <c r="H367" s="54">
        <f t="shared" si="10"/>
        <v>0</v>
      </c>
      <c r="I367" s="54">
        <f t="shared" si="11"/>
        <v>0</v>
      </c>
    </row>
    <row r="368" spans="1:9" ht="15.75" customHeight="1" x14ac:dyDescent="0.25">
      <c r="A368" s="57">
        <v>367</v>
      </c>
      <c r="B368" s="69"/>
      <c r="C368" s="70"/>
      <c r="D368" s="57">
        <f>COUNTIFS('2024 -2025-2026'!$M:$M,B368,'2024 -2025-2026'!$K:$K,"SCI",'2024 -2025-2026'!$G:$G,"2024")</f>
        <v>0</v>
      </c>
      <c r="E368" s="57">
        <f>COUNTIFS('2024 -2025-2026'!$M:$M,B368,'2024 -2025-2026'!$K:$K,"Scopus/WoS Journals",'2024 -2025-2026'!$G:$G,"2024")</f>
        <v>0</v>
      </c>
      <c r="F368" s="57">
        <f>COUNTIFS('2024 -2025-2026'!$M:$M,B368,'2024 -2025-2026'!$K:$K,"Scopus/WoS Conference/Book Chapter/Others", '2024 -2025-2026'!$G:$G,"2024")</f>
        <v>0</v>
      </c>
      <c r="G368" s="54">
        <f>COUNTIFS('2024 -2025-2026'!$M:$M,B368,'2024 -2025-2026'!$K:$K,"Student Publication",'2024 -2025-2026'!$G:$G,"2024")</f>
        <v>0</v>
      </c>
      <c r="H368" s="54">
        <f t="shared" si="10"/>
        <v>0</v>
      </c>
      <c r="I368" s="54">
        <f t="shared" si="11"/>
        <v>0</v>
      </c>
    </row>
    <row r="369" spans="1:9" ht="15.75" customHeight="1" x14ac:dyDescent="0.25">
      <c r="A369" s="57">
        <v>368</v>
      </c>
      <c r="B369" s="69"/>
      <c r="C369" s="70"/>
      <c r="D369" s="57">
        <f>COUNTIFS('2024 -2025-2026'!$M:$M,B369,'2024 -2025-2026'!$K:$K,"SCI",'2024 -2025-2026'!$G:$G,"2024")</f>
        <v>0</v>
      </c>
      <c r="E369" s="57">
        <f>COUNTIFS('2024 -2025-2026'!$M:$M,B369,'2024 -2025-2026'!$K:$K,"Scopus/WoS Journals",'2024 -2025-2026'!$G:$G,"2024")</f>
        <v>0</v>
      </c>
      <c r="F369" s="57">
        <f>COUNTIFS('2024 -2025-2026'!$M:$M,B369,'2024 -2025-2026'!$K:$K,"Scopus/WoS Conference/Book Chapter/Others", '2024 -2025-2026'!$G:$G,"2024")</f>
        <v>0</v>
      </c>
      <c r="G369" s="54">
        <f>COUNTIFS('2024 -2025-2026'!$M:$M,B369,'2024 -2025-2026'!$K:$K,"Student Publication",'2024 -2025-2026'!$G:$G,"2024")</f>
        <v>0</v>
      </c>
      <c r="H369" s="54">
        <f t="shared" si="10"/>
        <v>0</v>
      </c>
      <c r="I369" s="54">
        <f t="shared" si="11"/>
        <v>0</v>
      </c>
    </row>
    <row r="370" spans="1:9" ht="15.75" customHeight="1" x14ac:dyDescent="0.25">
      <c r="A370" s="57">
        <v>369</v>
      </c>
      <c r="B370" s="69"/>
      <c r="C370" s="70"/>
      <c r="D370" s="57">
        <f>COUNTIFS('2024 -2025-2026'!$M:$M,B370,'2024 -2025-2026'!$K:$K,"SCI",'2024 -2025-2026'!$G:$G,"2024")</f>
        <v>0</v>
      </c>
      <c r="E370" s="57">
        <f>COUNTIFS('2024 -2025-2026'!$M:$M,B370,'2024 -2025-2026'!$K:$K,"Scopus/WoS Journals",'2024 -2025-2026'!$G:$G,"2024")</f>
        <v>0</v>
      </c>
      <c r="F370" s="57">
        <f>COUNTIFS('2024 -2025-2026'!$M:$M,B370,'2024 -2025-2026'!$K:$K,"Scopus/WoS Conference/Book Chapter/Others", '2024 -2025-2026'!$G:$G,"2024")</f>
        <v>0</v>
      </c>
      <c r="G370" s="54">
        <f>COUNTIFS('2024 -2025-2026'!$M:$M,B370,'2024 -2025-2026'!$K:$K,"Student Publication",'2024 -2025-2026'!$G:$G,"2024")</f>
        <v>0</v>
      </c>
      <c r="H370" s="54">
        <f t="shared" si="10"/>
        <v>0</v>
      </c>
      <c r="I370" s="54">
        <f t="shared" si="11"/>
        <v>0</v>
      </c>
    </row>
    <row r="371" spans="1:9" ht="15.75" customHeight="1" x14ac:dyDescent="0.25">
      <c r="A371" s="57">
        <v>370</v>
      </c>
      <c r="B371" s="69"/>
      <c r="C371" s="70"/>
      <c r="D371" s="57">
        <f>COUNTIFS('2024 -2025-2026'!$M:$M,B371,'2024 -2025-2026'!$K:$K,"SCI",'2024 -2025-2026'!$G:$G,"2024")</f>
        <v>0</v>
      </c>
      <c r="E371" s="57">
        <f>COUNTIFS('2024 -2025-2026'!$M:$M,B371,'2024 -2025-2026'!$K:$K,"Scopus/WoS Journals",'2024 -2025-2026'!$G:$G,"2024")</f>
        <v>0</v>
      </c>
      <c r="F371" s="57">
        <f>COUNTIFS('2024 -2025-2026'!$M:$M,B371,'2024 -2025-2026'!$K:$K,"Scopus/WoS Conference/Book Chapter/Others", '2024 -2025-2026'!$G:$G,"2024")</f>
        <v>0</v>
      </c>
      <c r="G371" s="54">
        <f>COUNTIFS('2024 -2025-2026'!$M:$M,B371,'2024 -2025-2026'!$K:$K,"Student Publication",'2024 -2025-2026'!$G:$G,"2024")</f>
        <v>0</v>
      </c>
      <c r="H371" s="54">
        <f t="shared" si="10"/>
        <v>0</v>
      </c>
      <c r="I371" s="54">
        <f t="shared" si="11"/>
        <v>0</v>
      </c>
    </row>
    <row r="372" spans="1:9" ht="15.75" customHeight="1" x14ac:dyDescent="0.25">
      <c r="A372" s="57">
        <v>371</v>
      </c>
      <c r="B372" s="69"/>
      <c r="C372" s="70"/>
      <c r="D372" s="57">
        <f>COUNTIFS('2024 -2025-2026'!$M:$M,B372,'2024 -2025-2026'!$K:$K,"SCI",'2024 -2025-2026'!$G:$G,"2024")</f>
        <v>0</v>
      </c>
      <c r="E372" s="57">
        <f>COUNTIFS('2024 -2025-2026'!$M:$M,B372,'2024 -2025-2026'!$K:$K,"Scopus/WoS Journals",'2024 -2025-2026'!$G:$G,"2024")</f>
        <v>0</v>
      </c>
      <c r="F372" s="57">
        <f>COUNTIFS('2024 -2025-2026'!$M:$M,B372,'2024 -2025-2026'!$K:$K,"Scopus/WoS Conference/Book Chapter/Others", '2024 -2025-2026'!$G:$G,"2024")</f>
        <v>0</v>
      </c>
      <c r="G372" s="54">
        <f>COUNTIFS('2024 -2025-2026'!$M:$M,B372,'2024 -2025-2026'!$K:$K,"Student Publication",'2024 -2025-2026'!$G:$G,"2024")</f>
        <v>0</v>
      </c>
      <c r="H372" s="54">
        <f t="shared" si="10"/>
        <v>0</v>
      </c>
      <c r="I372" s="54">
        <f t="shared" si="11"/>
        <v>0</v>
      </c>
    </row>
    <row r="373" spans="1:9" ht="15.75" customHeight="1" x14ac:dyDescent="0.25">
      <c r="A373" s="57"/>
      <c r="B373" s="69"/>
      <c r="C373" s="70"/>
      <c r="D373" s="57">
        <f>COUNTIFS('2024 -2025-2026'!$M:$M,B373,'2024 -2025-2026'!$K:$K,"SCI",'2024 -2025-2026'!$G:$G,"2024")</f>
        <v>0</v>
      </c>
      <c r="E373" s="57">
        <f>COUNTIFS('2024 -2025-2026'!$M:$M,B373,'2024 -2025-2026'!$K:$K,"Scopus/WoS Journals",'2024 -2025-2026'!$G:$G,"2024")</f>
        <v>0</v>
      </c>
      <c r="F373" s="57">
        <f>COUNTIFS('2024 -2025-2026'!$M:$M,B373,'2024 -2025-2026'!$K:$K,"Scopus/WoS Conference/Book Chapter/Others", '2024 -2025-2026'!$G:$G,"2024")</f>
        <v>0</v>
      </c>
      <c r="G373" s="54">
        <f>COUNTIFS('2024 -2025-2026'!$M:$M,B373,'2024 -2025-2026'!$K:$K,"Student Publication",'2024 -2025-2026'!$G:$G,"2024")</f>
        <v>0</v>
      </c>
      <c r="H373" s="54">
        <f t="shared" si="10"/>
        <v>0</v>
      </c>
      <c r="I373" s="54">
        <f t="shared" si="11"/>
        <v>0</v>
      </c>
    </row>
    <row r="374" spans="1:9" ht="15.75" customHeight="1" x14ac:dyDescent="0.2">
      <c r="A374" s="61"/>
      <c r="B374" s="77"/>
      <c r="C374" s="61"/>
      <c r="D374" s="57">
        <f>COUNTIFS('2024 -2025-2026'!$M:$M,B374,'2024 -2025-2026'!$K:$K,"SCI",'2024 -2025-2026'!$G:$G,"2024")</f>
        <v>0</v>
      </c>
      <c r="E374" s="57">
        <f>COUNTIFS('2024 -2025-2026'!$M:$M,B374,'2024 -2025-2026'!$K:$K,"Scopus/WoS Journals",'2024 -2025-2026'!$G:$G,"2024")</f>
        <v>0</v>
      </c>
      <c r="F374" s="57">
        <f>COUNTIFS('2024 -2025-2026'!$M:$M,B374,'2024 -2025-2026'!$K:$K,"Scopus/WoS Conference/Book Chapter/Others", '2024 -2025-2026'!$G:$G,"2024")</f>
        <v>0</v>
      </c>
      <c r="G374" s="54">
        <f>COUNTIFS('2024 -2025-2026'!$M:$M,B374,'2024 -2025-2026'!$K:$K,"Student Publication",'2024 -2025-2026'!$G:$G,"2024")</f>
        <v>0</v>
      </c>
      <c r="H374" s="54">
        <f t="shared" si="10"/>
        <v>0</v>
      </c>
      <c r="I374" s="54">
        <f t="shared" si="11"/>
        <v>0</v>
      </c>
    </row>
    <row r="375" spans="1:9" ht="15.75" customHeight="1" x14ac:dyDescent="0.2">
      <c r="A375" s="61"/>
      <c r="B375" s="77"/>
      <c r="C375" s="61"/>
      <c r="D375" s="57">
        <f>COUNTIFS('2024 -2025-2026'!$M:$M,B375,'2024 -2025-2026'!$K:$K,"SCI",'2024 -2025-2026'!$G:$G,"2024")</f>
        <v>0</v>
      </c>
      <c r="E375" s="57">
        <f>COUNTIFS('2024 -2025-2026'!$M:$M,B375,'2024 -2025-2026'!$K:$K,"Scopus/WoS Journals",'2024 -2025-2026'!$G:$G,"2024")</f>
        <v>0</v>
      </c>
      <c r="F375" s="57">
        <f>COUNTIFS('2024 -2025-2026'!$M:$M,B375,'2024 -2025-2026'!$K:$K,"Scopus/WoS Conference/Book Chapter/Others", '2024 -2025-2026'!$G:$G,"2024")</f>
        <v>0</v>
      </c>
      <c r="G375" s="54">
        <f>COUNTIFS('2024 -2025-2026'!$M:$M,B375,'2024 -2025-2026'!$K:$K,"Student Publication",'2024 -2025-2026'!$G:$G,"2024")</f>
        <v>0</v>
      </c>
      <c r="H375" s="54">
        <f t="shared" si="10"/>
        <v>0</v>
      </c>
      <c r="I375" s="54">
        <f t="shared" si="11"/>
        <v>0</v>
      </c>
    </row>
    <row r="376" spans="1:9" ht="15.75" customHeight="1" x14ac:dyDescent="0.2">
      <c r="A376" s="61"/>
      <c r="B376" s="77"/>
      <c r="C376" s="61"/>
      <c r="D376" s="57">
        <f>COUNTIFS('2024 -2025-2026'!$M:$M,B376,'2024 -2025-2026'!$K:$K,"SCI",'2024 -2025-2026'!$G:$G,"2024")</f>
        <v>0</v>
      </c>
      <c r="E376" s="57">
        <f>COUNTIFS('2024 -2025-2026'!$M:$M,B376,'2024 -2025-2026'!$K:$K,"Scopus/WoS Journals",'2024 -2025-2026'!$G:$G,"2024")</f>
        <v>0</v>
      </c>
      <c r="F376" s="57">
        <f>COUNTIFS('2024 -2025-2026'!$M:$M,B376,'2024 -2025-2026'!$K:$K,"Scopus/WoS Conference/Book Chapter/Others", '2024 -2025-2026'!$G:$G,"2024")</f>
        <v>0</v>
      </c>
      <c r="G376" s="54">
        <f>COUNTIFS('2024 -2025-2026'!$M:$M,B376,'2024 -2025-2026'!$K:$K,"Student Publication",'2024 -2025-2026'!$G:$G,"2024")</f>
        <v>0</v>
      </c>
      <c r="H376" s="54">
        <f t="shared" si="10"/>
        <v>0</v>
      </c>
      <c r="I376" s="54">
        <f t="shared" si="11"/>
        <v>0</v>
      </c>
    </row>
    <row r="377" spans="1:9" ht="15.75" customHeight="1" x14ac:dyDescent="0.2">
      <c r="A377" s="61"/>
      <c r="B377" s="77"/>
      <c r="C377" s="61"/>
      <c r="D377" s="57">
        <f>COUNTIFS('2024 -2025-2026'!$M:$M,B377,'2024 -2025-2026'!$K:$K,"SCI",'2024 -2025-2026'!$G:$G,"2024")</f>
        <v>0</v>
      </c>
      <c r="E377" s="57">
        <f>COUNTIFS('2024 -2025-2026'!$M:$M,B377,'2024 -2025-2026'!$K:$K,"Scopus/WoS Journals",'2024 -2025-2026'!$G:$G,"2024")</f>
        <v>0</v>
      </c>
      <c r="F377" s="57">
        <f>COUNTIFS('2024 -2025-2026'!$M:$M,B377,'2024 -2025-2026'!$K:$K,"Scopus/WoS Conference/Book Chapter/Others", '2024 -2025-2026'!$G:$G,"2024")</f>
        <v>0</v>
      </c>
      <c r="G377" s="54">
        <f>COUNTIFS('2024 -2025-2026'!$M:$M,B377,'2024 -2025-2026'!$K:$K,"Student Publication",'2024 -2025-2026'!$G:$G,"2024")</f>
        <v>0</v>
      </c>
      <c r="H377" s="54">
        <f t="shared" si="10"/>
        <v>0</v>
      </c>
      <c r="I377" s="54">
        <f t="shared" si="11"/>
        <v>0</v>
      </c>
    </row>
    <row r="378" spans="1:9" ht="15.75" customHeight="1" x14ac:dyDescent="0.2">
      <c r="A378" s="61"/>
      <c r="B378" s="77"/>
      <c r="C378" s="61"/>
      <c r="D378" s="57">
        <f>COUNTIFS('2024 -2025-2026'!$M:$M,B378,'2024 -2025-2026'!$K:$K,"SCI",'2024 -2025-2026'!$G:$G,"2024")</f>
        <v>0</v>
      </c>
      <c r="E378" s="57">
        <f>COUNTIFS('2024 -2025-2026'!$M:$M,B378,'2024 -2025-2026'!$K:$K,"Scopus/WoS Journals",'2024 -2025-2026'!$G:$G,"2024")</f>
        <v>0</v>
      </c>
      <c r="F378" s="57">
        <f>COUNTIFS('2024 -2025-2026'!$M:$M,B378,'2024 -2025-2026'!$K:$K,"Scopus/WoS Conference/Book Chapter/Others", '2024 -2025-2026'!$G:$G,"2024")</f>
        <v>0</v>
      </c>
      <c r="G378" s="54">
        <f>COUNTIFS('2024 -2025-2026'!$M:$M,B378,'2024 -2025-2026'!$K:$K,"Student Publication",'2024 -2025-2026'!$G:$G,"2024")</f>
        <v>0</v>
      </c>
      <c r="H378" s="54">
        <f t="shared" si="10"/>
        <v>0</v>
      </c>
      <c r="I378" s="54">
        <f t="shared" si="11"/>
        <v>0</v>
      </c>
    </row>
    <row r="379" spans="1:9" ht="15.75" customHeight="1" x14ac:dyDescent="0.2">
      <c r="A379" s="61"/>
      <c r="B379" s="77"/>
      <c r="C379" s="61"/>
      <c r="D379" s="57">
        <f>COUNTIFS('2024 -2025-2026'!$M:$M,B379,'2024 -2025-2026'!$K:$K,"SCI",'2024 -2025-2026'!$G:$G,"2024")</f>
        <v>0</v>
      </c>
      <c r="E379" s="57">
        <f>COUNTIFS('2024 -2025-2026'!$M:$M,B379,'2024 -2025-2026'!$K:$K,"Scopus/WoS Journals",'2024 -2025-2026'!$G:$G,"2024")</f>
        <v>0</v>
      </c>
      <c r="F379" s="57">
        <f>COUNTIFS('2024 -2025-2026'!$M:$M,B379,'2024 -2025-2026'!$K:$K,"Scopus/WoS Conference/Book Chapter/Others", '2024 -2025-2026'!$G:$G,"2024")</f>
        <v>0</v>
      </c>
      <c r="G379" s="54">
        <f>COUNTIFS('2024 -2025-2026'!$M:$M,B379,'2024 -2025-2026'!$K:$K,"Student Publication",'2024 -2025-2026'!$G:$G,"2024")</f>
        <v>0</v>
      </c>
      <c r="H379" s="54">
        <f t="shared" si="10"/>
        <v>0</v>
      </c>
      <c r="I379" s="54">
        <f t="shared" si="11"/>
        <v>0</v>
      </c>
    </row>
    <row r="380" spans="1:9" ht="15.75" customHeight="1" x14ac:dyDescent="0.2">
      <c r="A380" s="61"/>
      <c r="B380" s="77"/>
      <c r="C380" s="61"/>
      <c r="D380" s="57">
        <f>COUNTIFS('2024 -2025-2026'!$M:$M,B380,'2024 -2025-2026'!$K:$K,"SCI",'2024 -2025-2026'!$G:$G,"2024")</f>
        <v>0</v>
      </c>
      <c r="E380" s="57">
        <f>COUNTIFS('2024 -2025-2026'!$M:$M,B380,'2024 -2025-2026'!$K:$K,"Scopus/WoS Journals",'2024 -2025-2026'!$G:$G,"2024")</f>
        <v>0</v>
      </c>
      <c r="F380" s="57">
        <f>COUNTIFS('2024 -2025-2026'!$M:$M,B380,'2024 -2025-2026'!$K:$K,"Scopus/WoS Conference/Book Chapter/Others", '2024 -2025-2026'!$G:$G,"2024")</f>
        <v>0</v>
      </c>
      <c r="G380" s="54">
        <f>COUNTIFS('2024 -2025-2026'!$M:$M,B380,'2024 -2025-2026'!$K:$K,"Student Publication",'2024 -2025-2026'!$G:$G,"2024")</f>
        <v>0</v>
      </c>
      <c r="H380" s="54">
        <f t="shared" si="10"/>
        <v>0</v>
      </c>
      <c r="I380" s="54">
        <f t="shared" si="11"/>
        <v>0</v>
      </c>
    </row>
    <row r="381" spans="1:9" ht="15.75" customHeight="1" x14ac:dyDescent="0.2">
      <c r="A381" s="61"/>
      <c r="B381" s="77"/>
      <c r="C381" s="61"/>
      <c r="D381" s="57">
        <f>COUNTIFS('2024 -2025-2026'!$M:$M,B381,'2024 -2025-2026'!$K:$K,"SCI",'2024 -2025-2026'!$G:$G,"2024")</f>
        <v>0</v>
      </c>
      <c r="E381" s="57">
        <f>COUNTIFS('2024 -2025-2026'!$M:$M,B381,'2024 -2025-2026'!$K:$K,"Scopus/WoS Journals",'2024 -2025-2026'!$G:$G,"2024")</f>
        <v>0</v>
      </c>
      <c r="F381" s="57">
        <f>COUNTIFS('2024 -2025-2026'!$M:$M,B381,'2024 -2025-2026'!$K:$K,"Scopus/WoS Conference/Book Chapter/Others", '2024 -2025-2026'!$G:$G,"2024")</f>
        <v>0</v>
      </c>
      <c r="G381" s="54">
        <f>COUNTIFS('2024 -2025-2026'!$M:$M,B381,'2024 -2025-2026'!$K:$K,"Student Publication",'2024 -2025-2026'!$G:$G,"2024")</f>
        <v>0</v>
      </c>
      <c r="H381" s="54">
        <f t="shared" si="10"/>
        <v>0</v>
      </c>
      <c r="I381" s="54">
        <f t="shared" si="11"/>
        <v>0</v>
      </c>
    </row>
    <row r="382" spans="1:9" ht="15.75" customHeight="1" x14ac:dyDescent="0.2">
      <c r="A382" s="61"/>
      <c r="B382" s="77"/>
      <c r="C382" s="61"/>
      <c r="D382" s="57">
        <f>COUNTIFS('2024 -2025-2026'!$M:$M,B382,'2024 -2025-2026'!$K:$K,"SCI",'2024 -2025-2026'!$G:$G,"2024")</f>
        <v>0</v>
      </c>
      <c r="E382" s="57">
        <f>COUNTIFS('2024 -2025-2026'!$M:$M,B382,'2024 -2025-2026'!$K:$K,"Scopus/WoS Journals",'2024 -2025-2026'!$G:$G,"2024")</f>
        <v>0</v>
      </c>
      <c r="F382" s="57">
        <f>COUNTIFS('2024 -2025-2026'!$M:$M,B382,'2024 -2025-2026'!$K:$K,"Scopus/WoS Conference/Book Chapter/Others", '2024 -2025-2026'!$G:$G,"2024")</f>
        <v>0</v>
      </c>
      <c r="G382" s="54">
        <f>COUNTIFS('2024 -2025-2026'!$M:$M,B382,'2024 -2025-2026'!$K:$K,"Student Publication",'2024 -2025-2026'!$G:$G,"2024")</f>
        <v>0</v>
      </c>
      <c r="H382" s="54">
        <f t="shared" si="10"/>
        <v>0</v>
      </c>
      <c r="I382" s="54">
        <f t="shared" si="11"/>
        <v>0</v>
      </c>
    </row>
    <row r="383" spans="1:9" ht="15.75" customHeight="1" x14ac:dyDescent="0.2">
      <c r="A383" s="61"/>
      <c r="B383" s="77"/>
      <c r="C383" s="61"/>
      <c r="D383" s="57">
        <f>COUNTIFS('2024 -2025-2026'!$M:$M,B383,'2024 -2025-2026'!$K:$K,"SCI",'2024 -2025-2026'!$G:$G,"2024")</f>
        <v>0</v>
      </c>
      <c r="E383" s="57">
        <f>COUNTIFS('2024 -2025-2026'!$M:$M,B383,'2024 -2025-2026'!$K:$K,"Scopus/WoS Journals",'2024 -2025-2026'!$G:$G,"2024")</f>
        <v>0</v>
      </c>
      <c r="F383" s="57">
        <f>COUNTIFS('2024 -2025-2026'!$M:$M,B383,'2024 -2025-2026'!$K:$K,"Scopus/WoS Conference/Book Chapter/Others", '2024 -2025-2026'!$G:$G,"2024")</f>
        <v>0</v>
      </c>
      <c r="G383" s="54">
        <f>COUNTIFS('2024 -2025-2026'!$M:$M,B383,'2024 -2025-2026'!$K:$K,"Student Publication",'2024 -2025-2026'!$G:$G,"2024")</f>
        <v>0</v>
      </c>
      <c r="H383" s="54">
        <f t="shared" si="10"/>
        <v>0</v>
      </c>
      <c r="I383" s="54">
        <f t="shared" si="11"/>
        <v>0</v>
      </c>
    </row>
    <row r="384" spans="1:9" ht="15.75" customHeight="1" x14ac:dyDescent="0.2">
      <c r="A384" s="61"/>
      <c r="B384" s="77"/>
      <c r="C384" s="61"/>
      <c r="D384" s="57">
        <f>COUNTIFS('2024 -2025-2026'!$M:$M,B384,'2024 -2025-2026'!$K:$K,"SCI",'2024 -2025-2026'!$G:$G,"2024")</f>
        <v>0</v>
      </c>
      <c r="E384" s="57">
        <f>COUNTIFS('2024 -2025-2026'!$M:$M,B384,'2024 -2025-2026'!$K:$K,"Scopus/WoS Journals",'2024 -2025-2026'!$G:$G,"2024")</f>
        <v>0</v>
      </c>
      <c r="F384" s="57">
        <f>COUNTIFS('2024 -2025-2026'!$M:$M,B384,'2024 -2025-2026'!$K:$K,"Scopus/WoS Conference/Book Chapter/Others", '2024 -2025-2026'!$G:$G,"2024")</f>
        <v>0</v>
      </c>
      <c r="G384" s="54">
        <f>COUNTIFS('2024 -2025-2026'!$M:$M,B384,'2024 -2025-2026'!$K:$K,"Student Publication",'2024 -2025-2026'!$G:$G,"2024")</f>
        <v>0</v>
      </c>
      <c r="H384" s="54">
        <f t="shared" si="10"/>
        <v>0</v>
      </c>
      <c r="I384" s="54">
        <f t="shared" si="11"/>
        <v>0</v>
      </c>
    </row>
    <row r="385" spans="1:9" ht="15.75" customHeight="1" x14ac:dyDescent="0.2">
      <c r="A385" s="61"/>
      <c r="B385" s="77"/>
      <c r="C385" s="61"/>
      <c r="D385" s="57">
        <f>COUNTIFS('2024 -2025-2026'!$M:$M,B385,'2024 -2025-2026'!$K:$K,"SCI",'2024 -2025-2026'!$G:$G,"2024")</f>
        <v>0</v>
      </c>
      <c r="E385" s="57">
        <f>COUNTIFS('2024 -2025-2026'!$M:$M,B385,'2024 -2025-2026'!$K:$K,"Scopus/WoS Journals",'2024 -2025-2026'!$G:$G,"2024")</f>
        <v>0</v>
      </c>
      <c r="F385" s="57">
        <f>COUNTIFS('2024 -2025-2026'!$M:$M,B385,'2024 -2025-2026'!$K:$K,"Scopus/WoS Conference/Book Chapter/Others", '2024 -2025-2026'!$G:$G,"2024")</f>
        <v>0</v>
      </c>
      <c r="G385" s="54">
        <f>COUNTIFS('2024 -2025-2026'!$M:$M,B385,'2024 -2025-2026'!$K:$K,"Student Publication",'2024 -2025-2026'!$G:$G,"2024")</f>
        <v>0</v>
      </c>
      <c r="H385" s="54">
        <f t="shared" si="10"/>
        <v>0</v>
      </c>
      <c r="I385" s="54">
        <f t="shared" si="11"/>
        <v>0</v>
      </c>
    </row>
    <row r="386" spans="1:9" ht="15.75" customHeight="1" x14ac:dyDescent="0.2">
      <c r="A386" s="61"/>
      <c r="B386" s="77"/>
      <c r="C386" s="61"/>
      <c r="D386" s="57">
        <f>COUNTIFS('2024 -2025-2026'!$M:$M,B386,'2024 -2025-2026'!$K:$K,"SCI",'2024 -2025-2026'!$G:$G,"2024")</f>
        <v>0</v>
      </c>
      <c r="E386" s="57">
        <f>COUNTIFS('2024 -2025-2026'!$M:$M,B386,'2024 -2025-2026'!$K:$K,"Scopus/WoS Journals",'2024 -2025-2026'!$G:$G,"2024")</f>
        <v>0</v>
      </c>
      <c r="F386" s="57">
        <f>COUNTIFS('2024 -2025-2026'!$M:$M,B386,'2024 -2025-2026'!$K:$K,"Scopus/WoS Conference/Book Chapter/Others", '2024 -2025-2026'!$G:$G,"2024")</f>
        <v>0</v>
      </c>
      <c r="G386" s="54">
        <f>COUNTIFS('2024 -2025-2026'!$M:$M,B386,'2024 -2025-2026'!$K:$K,"Student Publication",'2024 -2025-2026'!$G:$G,"2024")</f>
        <v>0</v>
      </c>
      <c r="H386" s="54">
        <f t="shared" ref="H386:H449" si="12">SUM(D386:G386)</f>
        <v>0</v>
      </c>
      <c r="I386" s="54">
        <f t="shared" si="11"/>
        <v>0</v>
      </c>
    </row>
    <row r="387" spans="1:9" ht="15.75" customHeight="1" x14ac:dyDescent="0.2">
      <c r="A387" s="61"/>
      <c r="B387" s="77"/>
      <c r="C387" s="61"/>
      <c r="D387" s="57">
        <f>COUNTIFS('2024 -2025-2026'!$M:$M,B387,'2024 -2025-2026'!$K:$K,"SCI",'2024 -2025-2026'!$G:$G,"2024")</f>
        <v>0</v>
      </c>
      <c r="E387" s="57">
        <f>COUNTIFS('2024 -2025-2026'!$M:$M,B387,'2024 -2025-2026'!$K:$K,"Scopus/WoS Journals",'2024 -2025-2026'!$G:$G,"2024")</f>
        <v>0</v>
      </c>
      <c r="F387" s="57">
        <f>COUNTIFS('2024 -2025-2026'!$M:$M,B387,'2024 -2025-2026'!$K:$K,"Scopus/WoS Conference/Book Chapter/Others", '2024 -2025-2026'!$G:$G,"2024")</f>
        <v>0</v>
      </c>
      <c r="G387" s="54">
        <f>COUNTIFS('2024 -2025-2026'!$M:$M,B387,'2024 -2025-2026'!$K:$K,"Student Publication",'2024 -2025-2026'!$G:$G,"2024")</f>
        <v>0</v>
      </c>
      <c r="H387" s="54">
        <f t="shared" si="12"/>
        <v>0</v>
      </c>
      <c r="I387" s="54">
        <f t="shared" si="11"/>
        <v>0</v>
      </c>
    </row>
    <row r="388" spans="1:9" ht="15.75" customHeight="1" x14ac:dyDescent="0.2">
      <c r="A388" s="61"/>
      <c r="B388" s="77"/>
      <c r="C388" s="61"/>
      <c r="D388" s="57">
        <f>COUNTIFS('2024 -2025-2026'!$M:$M,B388,'2024 -2025-2026'!$K:$K,"SCI",'2024 -2025-2026'!$G:$G,"2024")</f>
        <v>0</v>
      </c>
      <c r="E388" s="57">
        <f>COUNTIFS('2024 -2025-2026'!$M:$M,B388,'2024 -2025-2026'!$K:$K,"Scopus/WoS Journals",'2024 -2025-2026'!$G:$G,"2024")</f>
        <v>0</v>
      </c>
      <c r="F388" s="57">
        <f>COUNTIFS('2024 -2025-2026'!$M:$M,B388,'2024 -2025-2026'!$K:$K,"Scopus/WoS Conference/Book Chapter/Others", '2024 -2025-2026'!$G:$G,"2024")</f>
        <v>0</v>
      </c>
      <c r="G388" s="54">
        <f>COUNTIFS('2024 -2025-2026'!$M:$M,B388,'2024 -2025-2026'!$K:$K,"Student Publication",'2024 -2025-2026'!$G:$G,"2024")</f>
        <v>0</v>
      </c>
      <c r="H388" s="54">
        <f t="shared" si="12"/>
        <v>0</v>
      </c>
      <c r="I388" s="54">
        <f t="shared" si="11"/>
        <v>0</v>
      </c>
    </row>
    <row r="389" spans="1:9" ht="15.75" customHeight="1" x14ac:dyDescent="0.2">
      <c r="A389" s="61"/>
      <c r="B389" s="77"/>
      <c r="C389" s="61"/>
      <c r="D389" s="57">
        <f>COUNTIFS('2024 -2025-2026'!$M:$M,B389,'2024 -2025-2026'!$K:$K,"SCI",'2024 -2025-2026'!$G:$G,"2024")</f>
        <v>0</v>
      </c>
      <c r="E389" s="57">
        <f>COUNTIFS('2024 -2025-2026'!$M:$M,B389,'2024 -2025-2026'!$K:$K,"Scopus/WoS Journals",'2024 -2025-2026'!$G:$G,"2024")</f>
        <v>0</v>
      </c>
      <c r="F389" s="57">
        <f>COUNTIFS('2024 -2025-2026'!$M:$M,B389,'2024 -2025-2026'!$K:$K,"Scopus/WoS Conference/Book Chapter/Others", '2024 -2025-2026'!$G:$G,"2024")</f>
        <v>0</v>
      </c>
      <c r="G389" s="54">
        <f>COUNTIFS('2024 -2025-2026'!$M:$M,B389,'2024 -2025-2026'!$K:$K,"Student Publication",'2024 -2025-2026'!$G:$G,"2024")</f>
        <v>0</v>
      </c>
      <c r="H389" s="54">
        <f t="shared" si="12"/>
        <v>0</v>
      </c>
      <c r="I389" s="54">
        <f t="shared" si="11"/>
        <v>0</v>
      </c>
    </row>
    <row r="390" spans="1:9" ht="15.75" customHeight="1" x14ac:dyDescent="0.2">
      <c r="A390" s="61"/>
      <c r="B390" s="77"/>
      <c r="C390" s="61"/>
      <c r="D390" s="61"/>
      <c r="E390" s="61"/>
      <c r="F390" s="61"/>
      <c r="G390" s="61"/>
      <c r="H390" s="61"/>
      <c r="I390" s="61"/>
    </row>
    <row r="391" spans="1:9" ht="15.75" customHeight="1" x14ac:dyDescent="0.2">
      <c r="A391" s="61"/>
      <c r="B391" s="77"/>
      <c r="C391" s="61"/>
      <c r="D391" s="61"/>
      <c r="E391" s="61"/>
      <c r="F391" s="61"/>
      <c r="G391" s="61"/>
      <c r="H391" s="61"/>
      <c r="I391" s="61"/>
    </row>
    <row r="392" spans="1:9" ht="15.75" customHeight="1" x14ac:dyDescent="0.2">
      <c r="A392" s="61"/>
      <c r="B392" s="77"/>
      <c r="C392" s="61"/>
      <c r="D392" s="61"/>
      <c r="E392" s="61"/>
      <c r="F392" s="61"/>
      <c r="G392" s="61"/>
      <c r="H392" s="61"/>
      <c r="I392" s="61"/>
    </row>
    <row r="393" spans="1:9" ht="15.75" customHeight="1" x14ac:dyDescent="0.2">
      <c r="A393" s="61"/>
      <c r="B393" s="77"/>
      <c r="C393" s="61"/>
      <c r="D393" s="61"/>
      <c r="E393" s="61"/>
      <c r="F393" s="61"/>
      <c r="G393" s="61"/>
      <c r="H393" s="61"/>
      <c r="I393" s="61"/>
    </row>
    <row r="394" spans="1:9" ht="15.75" customHeight="1" x14ac:dyDescent="0.2">
      <c r="A394" s="61"/>
      <c r="B394" s="77"/>
      <c r="C394" s="61"/>
      <c r="D394" s="61"/>
      <c r="E394" s="61"/>
      <c r="F394" s="61"/>
      <c r="G394" s="61"/>
      <c r="H394" s="61"/>
      <c r="I394" s="61"/>
    </row>
    <row r="395" spans="1:9" ht="15.75" customHeight="1" x14ac:dyDescent="0.2">
      <c r="A395" s="61"/>
      <c r="B395" s="77"/>
      <c r="C395" s="61"/>
      <c r="D395" s="61"/>
      <c r="E395" s="61"/>
      <c r="F395" s="61"/>
      <c r="G395" s="61"/>
      <c r="H395" s="61"/>
      <c r="I395" s="61"/>
    </row>
    <row r="396" spans="1:9" ht="15.75" customHeight="1" x14ac:dyDescent="0.2">
      <c r="A396" s="61"/>
      <c r="B396" s="77"/>
      <c r="C396" s="61"/>
      <c r="D396" s="61"/>
      <c r="E396" s="61"/>
      <c r="F396" s="61"/>
      <c r="G396" s="61"/>
      <c r="H396" s="61"/>
      <c r="I396" s="61"/>
    </row>
    <row r="397" spans="1:9" ht="15.75" customHeight="1" x14ac:dyDescent="0.2">
      <c r="A397" s="61"/>
      <c r="B397" s="77"/>
      <c r="C397" s="61"/>
      <c r="D397" s="61"/>
      <c r="E397" s="61"/>
      <c r="F397" s="61"/>
      <c r="G397" s="61"/>
      <c r="H397" s="61"/>
      <c r="I397" s="61"/>
    </row>
    <row r="398" spans="1:9" ht="15.75" customHeight="1" x14ac:dyDescent="0.2">
      <c r="A398" s="61"/>
      <c r="B398" s="77"/>
      <c r="C398" s="61"/>
      <c r="D398" s="61"/>
      <c r="E398" s="61"/>
      <c r="F398" s="61"/>
      <c r="G398" s="61"/>
      <c r="H398" s="61"/>
      <c r="I398" s="61"/>
    </row>
    <row r="399" spans="1:9" ht="15.75" customHeight="1" x14ac:dyDescent="0.2">
      <c r="A399" s="61"/>
      <c r="B399" s="77"/>
      <c r="C399" s="61"/>
      <c r="D399" s="61"/>
      <c r="E399" s="61"/>
      <c r="F399" s="61"/>
      <c r="G399" s="61"/>
      <c r="H399" s="61"/>
      <c r="I399" s="61"/>
    </row>
    <row r="400" spans="1:9" ht="15.75" customHeight="1" x14ac:dyDescent="0.2">
      <c r="A400" s="61"/>
      <c r="B400" s="77"/>
      <c r="C400" s="61"/>
      <c r="D400" s="61"/>
      <c r="E400" s="61"/>
      <c r="F400" s="61"/>
      <c r="G400" s="61"/>
      <c r="H400" s="61"/>
      <c r="I400" s="61"/>
    </row>
    <row r="401" spans="1:9" ht="15.75" customHeight="1" x14ac:dyDescent="0.2">
      <c r="A401" s="61"/>
      <c r="B401" s="77"/>
      <c r="C401" s="61"/>
      <c r="D401" s="61"/>
      <c r="E401" s="61"/>
      <c r="F401" s="61"/>
      <c r="G401" s="61"/>
      <c r="H401" s="61"/>
      <c r="I401" s="61"/>
    </row>
    <row r="402" spans="1:9" ht="15.75" customHeight="1" x14ac:dyDescent="0.2">
      <c r="A402" s="61"/>
      <c r="B402" s="77"/>
      <c r="C402" s="61"/>
      <c r="D402" s="61"/>
      <c r="E402" s="61"/>
      <c r="F402" s="61"/>
      <c r="G402" s="61"/>
      <c r="H402" s="61"/>
      <c r="I402" s="61"/>
    </row>
    <row r="403" spans="1:9" ht="15.75" customHeight="1" x14ac:dyDescent="0.2">
      <c r="A403" s="61"/>
      <c r="B403" s="77"/>
      <c r="C403" s="61"/>
      <c r="D403" s="61"/>
      <c r="E403" s="61"/>
      <c r="F403" s="61"/>
      <c r="G403" s="61"/>
      <c r="H403" s="61"/>
      <c r="I403" s="61"/>
    </row>
    <row r="404" spans="1:9" ht="15.75" customHeight="1" x14ac:dyDescent="0.2">
      <c r="A404" s="61"/>
      <c r="B404" s="77"/>
      <c r="C404" s="61"/>
      <c r="D404" s="61"/>
      <c r="E404" s="61"/>
      <c r="F404" s="61"/>
      <c r="G404" s="61"/>
      <c r="H404" s="61"/>
      <c r="I404" s="61"/>
    </row>
    <row r="405" spans="1:9" ht="15.75" customHeight="1" x14ac:dyDescent="0.2">
      <c r="A405" s="61"/>
      <c r="B405" s="77"/>
      <c r="C405" s="61"/>
      <c r="D405" s="61"/>
      <c r="E405" s="61"/>
      <c r="F405" s="61"/>
      <c r="G405" s="61"/>
      <c r="H405" s="61"/>
      <c r="I405" s="61"/>
    </row>
    <row r="406" spans="1:9" ht="15.75" customHeight="1" x14ac:dyDescent="0.2">
      <c r="A406" s="61"/>
      <c r="B406" s="77"/>
      <c r="C406" s="61"/>
      <c r="D406" s="61"/>
      <c r="E406" s="61"/>
      <c r="F406" s="61"/>
      <c r="G406" s="61"/>
      <c r="H406" s="61"/>
      <c r="I406" s="61"/>
    </row>
    <row r="407" spans="1:9" ht="15.75" customHeight="1" x14ac:dyDescent="0.2">
      <c r="A407" s="61"/>
      <c r="B407" s="77"/>
      <c r="C407" s="61"/>
      <c r="D407" s="61"/>
      <c r="E407" s="61"/>
      <c r="F407" s="61"/>
      <c r="G407" s="61"/>
      <c r="H407" s="61"/>
      <c r="I407" s="61"/>
    </row>
    <row r="408" spans="1:9" ht="15.75" customHeight="1" x14ac:dyDescent="0.2">
      <c r="A408" s="61"/>
      <c r="B408" s="77"/>
      <c r="C408" s="61"/>
      <c r="D408" s="61"/>
      <c r="E408" s="61"/>
      <c r="F408" s="61"/>
      <c r="G408" s="61"/>
      <c r="H408" s="61"/>
      <c r="I408" s="61"/>
    </row>
    <row r="409" spans="1:9" ht="15.75" customHeight="1" x14ac:dyDescent="0.2">
      <c r="A409" s="61"/>
      <c r="B409" s="77"/>
      <c r="C409" s="61"/>
      <c r="D409" s="61"/>
      <c r="E409" s="61"/>
      <c r="F409" s="61"/>
      <c r="G409" s="61"/>
      <c r="H409" s="61"/>
      <c r="I409" s="61"/>
    </row>
    <row r="410" spans="1:9" ht="15.75" customHeight="1" x14ac:dyDescent="0.2">
      <c r="A410" s="61"/>
      <c r="B410" s="77"/>
      <c r="C410" s="61"/>
      <c r="D410" s="61"/>
      <c r="E410" s="61"/>
      <c r="F410" s="61"/>
      <c r="G410" s="61"/>
      <c r="H410" s="61"/>
      <c r="I410" s="61"/>
    </row>
    <row r="411" spans="1:9" ht="15.75" customHeight="1" x14ac:dyDescent="0.2">
      <c r="A411" s="61"/>
      <c r="B411" s="77"/>
      <c r="C411" s="61"/>
      <c r="D411" s="61"/>
      <c r="E411" s="61"/>
      <c r="F411" s="61"/>
      <c r="G411" s="61"/>
      <c r="H411" s="61"/>
      <c r="I411" s="61"/>
    </row>
    <row r="412" spans="1:9" ht="15.75" customHeight="1" x14ac:dyDescent="0.2">
      <c r="A412" s="61"/>
      <c r="B412" s="77"/>
      <c r="C412" s="61"/>
      <c r="D412" s="61"/>
      <c r="E412" s="61"/>
      <c r="F412" s="61"/>
      <c r="G412" s="61"/>
      <c r="H412" s="61"/>
      <c r="I412" s="61"/>
    </row>
    <row r="413" spans="1:9" ht="15.75" customHeight="1" x14ac:dyDescent="0.2">
      <c r="A413" s="61"/>
      <c r="B413" s="77"/>
      <c r="C413" s="61"/>
      <c r="D413" s="61"/>
      <c r="E413" s="61"/>
      <c r="F413" s="61"/>
      <c r="G413" s="61"/>
      <c r="H413" s="61"/>
      <c r="I413" s="61"/>
    </row>
    <row r="414" spans="1:9" ht="15.75" customHeight="1" x14ac:dyDescent="0.2">
      <c r="A414" s="61"/>
      <c r="B414" s="77"/>
      <c r="C414" s="61"/>
      <c r="D414" s="61"/>
      <c r="E414" s="61"/>
      <c r="F414" s="61"/>
      <c r="G414" s="61"/>
      <c r="H414" s="61"/>
      <c r="I414" s="61"/>
    </row>
    <row r="415" spans="1:9" ht="15.75" customHeight="1" x14ac:dyDescent="0.2">
      <c r="A415" s="61"/>
      <c r="B415" s="77"/>
      <c r="C415" s="61"/>
      <c r="D415" s="61"/>
      <c r="E415" s="61"/>
      <c r="F415" s="61"/>
      <c r="G415" s="61"/>
      <c r="H415" s="61"/>
      <c r="I415" s="61"/>
    </row>
    <row r="416" spans="1:9" ht="15.75" customHeight="1" x14ac:dyDescent="0.2">
      <c r="A416" s="61"/>
      <c r="B416" s="77"/>
      <c r="C416" s="61"/>
      <c r="D416" s="61"/>
      <c r="E416" s="61"/>
      <c r="F416" s="61"/>
      <c r="G416" s="61"/>
      <c r="H416" s="61"/>
      <c r="I416" s="61"/>
    </row>
    <row r="417" spans="1:9" ht="15.75" customHeight="1" x14ac:dyDescent="0.2">
      <c r="A417" s="61"/>
      <c r="B417" s="77"/>
      <c r="C417" s="61"/>
      <c r="D417" s="61"/>
      <c r="E417" s="61"/>
      <c r="F417" s="61"/>
      <c r="G417" s="61"/>
      <c r="H417" s="61"/>
      <c r="I417" s="61"/>
    </row>
    <row r="418" spans="1:9" ht="15.75" customHeight="1" x14ac:dyDescent="0.2">
      <c r="A418" s="61"/>
      <c r="B418" s="77"/>
      <c r="C418" s="61"/>
      <c r="D418" s="61"/>
      <c r="E418" s="61"/>
      <c r="F418" s="61"/>
      <c r="G418" s="61"/>
      <c r="H418" s="61"/>
      <c r="I418" s="61"/>
    </row>
    <row r="419" spans="1:9" ht="15.75" customHeight="1" x14ac:dyDescent="0.2">
      <c r="A419" s="61"/>
      <c r="B419" s="77"/>
      <c r="C419" s="61"/>
      <c r="D419" s="61"/>
      <c r="E419" s="61"/>
      <c r="F419" s="61"/>
      <c r="G419" s="61"/>
      <c r="H419" s="61"/>
      <c r="I419" s="61"/>
    </row>
    <row r="420" spans="1:9" ht="15.75" customHeight="1" x14ac:dyDescent="0.2">
      <c r="A420" s="61"/>
      <c r="B420" s="77"/>
      <c r="C420" s="61"/>
      <c r="D420" s="61"/>
      <c r="E420" s="61"/>
      <c r="F420" s="61"/>
      <c r="G420" s="61"/>
      <c r="H420" s="61"/>
      <c r="I420" s="61"/>
    </row>
    <row r="421" spans="1:9" ht="15.75" customHeight="1" x14ac:dyDescent="0.2">
      <c r="A421" s="61"/>
      <c r="B421" s="77"/>
      <c r="C421" s="61"/>
      <c r="D421" s="61"/>
      <c r="E421" s="61"/>
      <c r="F421" s="61"/>
      <c r="G421" s="61"/>
      <c r="H421" s="61"/>
      <c r="I421" s="61"/>
    </row>
    <row r="422" spans="1:9" ht="15.75" customHeight="1" x14ac:dyDescent="0.2">
      <c r="A422" s="61"/>
      <c r="B422" s="77"/>
      <c r="C422" s="61"/>
      <c r="D422" s="61"/>
      <c r="E422" s="61"/>
      <c r="F422" s="61"/>
      <c r="G422" s="61"/>
      <c r="H422" s="61"/>
      <c r="I422" s="61"/>
    </row>
    <row r="423" spans="1:9" ht="15.75" customHeight="1" x14ac:dyDescent="0.2">
      <c r="A423" s="61"/>
      <c r="B423" s="77"/>
      <c r="C423" s="61"/>
      <c r="D423" s="61"/>
      <c r="E423" s="61"/>
      <c r="F423" s="61"/>
      <c r="G423" s="61"/>
      <c r="H423" s="61"/>
      <c r="I423" s="61"/>
    </row>
    <row r="424" spans="1:9" ht="15.75" customHeight="1" x14ac:dyDescent="0.2">
      <c r="A424" s="61"/>
      <c r="B424" s="77"/>
      <c r="C424" s="61"/>
      <c r="D424" s="61"/>
      <c r="E424" s="61"/>
      <c r="F424" s="61"/>
      <c r="G424" s="61"/>
      <c r="H424" s="61"/>
      <c r="I424" s="61"/>
    </row>
    <row r="425" spans="1:9" ht="15.75" customHeight="1" x14ac:dyDescent="0.2">
      <c r="A425" s="61"/>
      <c r="B425" s="77"/>
      <c r="C425" s="61"/>
      <c r="D425" s="61"/>
      <c r="E425" s="61"/>
      <c r="F425" s="61"/>
      <c r="G425" s="61"/>
      <c r="H425" s="61"/>
      <c r="I425" s="61"/>
    </row>
    <row r="426" spans="1:9" ht="15.75" customHeight="1" x14ac:dyDescent="0.2">
      <c r="A426" s="61"/>
      <c r="B426" s="77"/>
      <c r="C426" s="61"/>
      <c r="D426" s="61"/>
      <c r="E426" s="61"/>
      <c r="F426" s="61"/>
      <c r="G426" s="61"/>
      <c r="H426" s="61"/>
      <c r="I426" s="61"/>
    </row>
    <row r="427" spans="1:9" ht="15.75" customHeight="1" x14ac:dyDescent="0.2">
      <c r="A427" s="61"/>
      <c r="B427" s="77"/>
      <c r="C427" s="61"/>
      <c r="D427" s="61"/>
      <c r="E427" s="61"/>
      <c r="F427" s="61"/>
      <c r="G427" s="61"/>
      <c r="H427" s="61"/>
      <c r="I427" s="61"/>
    </row>
    <row r="428" spans="1:9" ht="15.75" customHeight="1" x14ac:dyDescent="0.2">
      <c r="A428" s="61"/>
      <c r="B428" s="77"/>
      <c r="C428" s="61"/>
      <c r="D428" s="61"/>
      <c r="E428" s="61"/>
      <c r="F428" s="61"/>
      <c r="G428" s="61"/>
      <c r="H428" s="61"/>
      <c r="I428" s="61"/>
    </row>
    <row r="429" spans="1:9" ht="15.75" customHeight="1" x14ac:dyDescent="0.2">
      <c r="A429" s="61"/>
      <c r="B429" s="77"/>
      <c r="C429" s="61"/>
      <c r="D429" s="61"/>
      <c r="E429" s="61"/>
      <c r="F429" s="61"/>
      <c r="G429" s="61"/>
      <c r="H429" s="61"/>
      <c r="I429" s="61"/>
    </row>
    <row r="430" spans="1:9" ht="15.75" customHeight="1" x14ac:dyDescent="0.2">
      <c r="A430" s="61"/>
      <c r="B430" s="77"/>
      <c r="C430" s="61"/>
      <c r="D430" s="61"/>
      <c r="E430" s="61"/>
      <c r="F430" s="61"/>
      <c r="G430" s="61"/>
      <c r="H430" s="61"/>
      <c r="I430" s="61"/>
    </row>
    <row r="431" spans="1:9" ht="15.75" customHeight="1" x14ac:dyDescent="0.2">
      <c r="A431" s="61"/>
      <c r="B431" s="77"/>
      <c r="C431" s="61"/>
      <c r="D431" s="61"/>
      <c r="E431" s="61"/>
      <c r="F431" s="61"/>
      <c r="G431" s="61"/>
      <c r="H431" s="61"/>
      <c r="I431" s="61"/>
    </row>
    <row r="432" spans="1:9" ht="15.75" customHeight="1" x14ac:dyDescent="0.2">
      <c r="A432" s="61"/>
      <c r="B432" s="77"/>
      <c r="C432" s="61"/>
      <c r="D432" s="61"/>
      <c r="E432" s="61"/>
      <c r="F432" s="61"/>
      <c r="G432" s="61"/>
      <c r="H432" s="61"/>
      <c r="I432" s="61"/>
    </row>
    <row r="433" spans="1:9" ht="15.75" customHeight="1" x14ac:dyDescent="0.2">
      <c r="A433" s="61"/>
      <c r="B433" s="77"/>
      <c r="C433" s="61"/>
      <c r="D433" s="61"/>
      <c r="E433" s="61"/>
      <c r="F433" s="61"/>
      <c r="G433" s="61"/>
      <c r="H433" s="61"/>
      <c r="I433" s="61"/>
    </row>
    <row r="434" spans="1:9" ht="15.75" customHeight="1" x14ac:dyDescent="0.2">
      <c r="A434" s="61"/>
      <c r="B434" s="77"/>
      <c r="C434" s="61"/>
      <c r="D434" s="61"/>
      <c r="E434" s="61"/>
      <c r="F434" s="61"/>
      <c r="G434" s="61"/>
      <c r="H434" s="61"/>
      <c r="I434" s="61"/>
    </row>
    <row r="435" spans="1:9" ht="15.75" customHeight="1" x14ac:dyDescent="0.2">
      <c r="A435" s="61"/>
      <c r="B435" s="77"/>
      <c r="C435" s="61"/>
      <c r="D435" s="61"/>
      <c r="E435" s="61"/>
      <c r="F435" s="61"/>
      <c r="G435" s="61"/>
      <c r="H435" s="61"/>
      <c r="I435" s="61"/>
    </row>
    <row r="436" spans="1:9" ht="15.75" customHeight="1" x14ac:dyDescent="0.2">
      <c r="A436" s="61"/>
      <c r="B436" s="77"/>
      <c r="C436" s="61"/>
      <c r="D436" s="61"/>
      <c r="E436" s="61"/>
      <c r="F436" s="61"/>
      <c r="G436" s="61"/>
      <c r="H436" s="61"/>
      <c r="I436" s="61"/>
    </row>
    <row r="437" spans="1:9" ht="15.75" customHeight="1" x14ac:dyDescent="0.2">
      <c r="A437" s="61"/>
      <c r="B437" s="77"/>
      <c r="C437" s="61"/>
      <c r="D437" s="61"/>
      <c r="E437" s="61"/>
      <c r="F437" s="61"/>
      <c r="G437" s="61"/>
      <c r="H437" s="61"/>
      <c r="I437" s="61"/>
    </row>
    <row r="438" spans="1:9" ht="15.75" customHeight="1" x14ac:dyDescent="0.2">
      <c r="A438" s="61"/>
      <c r="B438" s="77"/>
      <c r="C438" s="61"/>
      <c r="D438" s="61"/>
      <c r="E438" s="61"/>
      <c r="F438" s="61"/>
      <c r="G438" s="61"/>
      <c r="H438" s="61"/>
      <c r="I438" s="61"/>
    </row>
    <row r="439" spans="1:9" ht="15.75" customHeight="1" x14ac:dyDescent="0.2">
      <c r="A439" s="61"/>
      <c r="B439" s="77"/>
      <c r="C439" s="61"/>
      <c r="D439" s="61"/>
      <c r="E439" s="61"/>
      <c r="F439" s="61"/>
      <c r="G439" s="61"/>
      <c r="H439" s="61"/>
      <c r="I439" s="61"/>
    </row>
    <row r="440" spans="1:9" ht="15.75" customHeight="1" x14ac:dyDescent="0.2">
      <c r="A440" s="61"/>
      <c r="B440" s="77"/>
      <c r="C440" s="61"/>
      <c r="D440" s="61"/>
      <c r="E440" s="61"/>
      <c r="F440" s="61"/>
      <c r="G440" s="61"/>
      <c r="H440" s="61"/>
      <c r="I440" s="61"/>
    </row>
    <row r="441" spans="1:9" ht="15.75" customHeight="1" x14ac:dyDescent="0.2">
      <c r="A441" s="61"/>
      <c r="B441" s="77"/>
      <c r="C441" s="61"/>
      <c r="D441" s="61"/>
      <c r="E441" s="61"/>
      <c r="F441" s="61"/>
      <c r="G441" s="61"/>
      <c r="H441" s="61"/>
      <c r="I441" s="61"/>
    </row>
    <row r="442" spans="1:9" ht="15.75" customHeight="1" x14ac:dyDescent="0.2">
      <c r="A442" s="61"/>
      <c r="B442" s="77"/>
      <c r="C442" s="61"/>
      <c r="D442" s="61"/>
      <c r="E442" s="61"/>
      <c r="F442" s="61"/>
      <c r="G442" s="61"/>
      <c r="H442" s="61"/>
      <c r="I442" s="61"/>
    </row>
    <row r="443" spans="1:9" ht="15.75" customHeight="1" x14ac:dyDescent="0.2">
      <c r="A443" s="61"/>
      <c r="B443" s="77"/>
      <c r="C443" s="61"/>
      <c r="D443" s="61"/>
      <c r="E443" s="61"/>
      <c r="F443" s="61"/>
      <c r="G443" s="61"/>
      <c r="H443" s="61"/>
      <c r="I443" s="61"/>
    </row>
    <row r="444" spans="1:9" ht="15.75" customHeight="1" x14ac:dyDescent="0.2">
      <c r="A444" s="61"/>
      <c r="B444" s="77"/>
      <c r="C444" s="61"/>
      <c r="D444" s="61"/>
      <c r="E444" s="61"/>
      <c r="F444" s="61"/>
      <c r="G444" s="61"/>
      <c r="H444" s="61"/>
      <c r="I444" s="61"/>
    </row>
    <row r="445" spans="1:9" ht="15.75" customHeight="1" x14ac:dyDescent="0.2">
      <c r="A445" s="61"/>
      <c r="B445" s="77"/>
      <c r="C445" s="61"/>
      <c r="D445" s="61"/>
      <c r="E445" s="61"/>
      <c r="F445" s="61"/>
      <c r="G445" s="61"/>
      <c r="H445" s="61"/>
      <c r="I445" s="61"/>
    </row>
    <row r="446" spans="1:9" ht="15.75" customHeight="1" x14ac:dyDescent="0.2">
      <c r="A446" s="61"/>
      <c r="B446" s="77"/>
      <c r="C446" s="61"/>
      <c r="D446" s="61"/>
      <c r="E446" s="61"/>
      <c r="F446" s="61"/>
      <c r="G446" s="61"/>
      <c r="H446" s="61"/>
      <c r="I446" s="61"/>
    </row>
    <row r="447" spans="1:9" ht="15.75" customHeight="1" x14ac:dyDescent="0.2">
      <c r="A447" s="61"/>
      <c r="B447" s="77"/>
      <c r="C447" s="61"/>
      <c r="D447" s="61"/>
      <c r="E447" s="61"/>
      <c r="F447" s="61"/>
      <c r="G447" s="61"/>
      <c r="H447" s="61"/>
      <c r="I447" s="61"/>
    </row>
    <row r="448" spans="1:9" ht="15.75" customHeight="1" x14ac:dyDescent="0.2">
      <c r="A448" s="61"/>
      <c r="B448" s="77"/>
      <c r="C448" s="61"/>
      <c r="D448" s="61"/>
      <c r="E448" s="61"/>
      <c r="F448" s="61"/>
      <c r="G448" s="61"/>
      <c r="H448" s="61"/>
      <c r="I448" s="61"/>
    </row>
    <row r="449" spans="1:9" ht="15.75" customHeight="1" x14ac:dyDescent="0.2">
      <c r="A449" s="61"/>
      <c r="B449" s="77"/>
      <c r="C449" s="61"/>
      <c r="D449" s="61"/>
      <c r="E449" s="61"/>
      <c r="F449" s="61"/>
      <c r="G449" s="61"/>
      <c r="H449" s="61"/>
      <c r="I449" s="61"/>
    </row>
    <row r="450" spans="1:9" ht="15.75" customHeight="1" x14ac:dyDescent="0.2">
      <c r="A450" s="61"/>
      <c r="B450" s="77"/>
      <c r="C450" s="61"/>
      <c r="D450" s="61"/>
      <c r="E450" s="61"/>
      <c r="F450" s="61"/>
      <c r="G450" s="61"/>
      <c r="H450" s="61"/>
      <c r="I450" s="61"/>
    </row>
    <row r="451" spans="1:9" ht="15.75" customHeight="1" x14ac:dyDescent="0.2">
      <c r="A451" s="61"/>
      <c r="B451" s="77"/>
      <c r="C451" s="61"/>
      <c r="D451" s="61"/>
      <c r="E451" s="61"/>
      <c r="F451" s="61"/>
      <c r="G451" s="61"/>
      <c r="H451" s="61"/>
      <c r="I451" s="61"/>
    </row>
    <row r="452" spans="1:9" ht="15.75" customHeight="1" x14ac:dyDescent="0.2">
      <c r="A452" s="61"/>
      <c r="B452" s="77"/>
      <c r="C452" s="61"/>
      <c r="D452" s="61"/>
      <c r="E452" s="61"/>
      <c r="F452" s="61"/>
      <c r="G452" s="61"/>
      <c r="H452" s="61"/>
      <c r="I452" s="61"/>
    </row>
    <row r="453" spans="1:9" ht="15.75" customHeight="1" x14ac:dyDescent="0.2">
      <c r="A453" s="61"/>
      <c r="B453" s="77"/>
      <c r="C453" s="61"/>
      <c r="D453" s="61"/>
      <c r="E453" s="61"/>
      <c r="F453" s="61"/>
      <c r="G453" s="61"/>
      <c r="H453" s="61"/>
      <c r="I453" s="61"/>
    </row>
    <row r="454" spans="1:9" ht="15.75" customHeight="1" x14ac:dyDescent="0.2">
      <c r="A454" s="61"/>
      <c r="B454" s="77"/>
      <c r="C454" s="61"/>
      <c r="D454" s="61"/>
      <c r="E454" s="61"/>
      <c r="F454" s="61"/>
      <c r="G454" s="61"/>
      <c r="H454" s="61"/>
      <c r="I454" s="61"/>
    </row>
    <row r="455" spans="1:9" ht="15.75" customHeight="1" x14ac:dyDescent="0.2">
      <c r="A455" s="61"/>
      <c r="B455" s="77"/>
      <c r="C455" s="61"/>
      <c r="D455" s="61"/>
      <c r="E455" s="61"/>
      <c r="F455" s="61"/>
      <c r="G455" s="61"/>
      <c r="H455" s="61"/>
      <c r="I455" s="61"/>
    </row>
    <row r="456" spans="1:9" ht="15.75" customHeight="1" x14ac:dyDescent="0.2">
      <c r="A456" s="61"/>
      <c r="B456" s="77"/>
      <c r="C456" s="61"/>
      <c r="D456" s="61"/>
      <c r="E456" s="61"/>
      <c r="F456" s="61"/>
      <c r="G456" s="61"/>
      <c r="H456" s="61"/>
      <c r="I456" s="61"/>
    </row>
    <row r="457" spans="1:9" ht="15.75" customHeight="1" x14ac:dyDescent="0.2">
      <c r="A457" s="61"/>
      <c r="B457" s="77"/>
      <c r="C457" s="61"/>
      <c r="D457" s="61"/>
      <c r="E457" s="61"/>
      <c r="F457" s="61"/>
      <c r="G457" s="61"/>
      <c r="H457" s="61"/>
      <c r="I457" s="61"/>
    </row>
    <row r="458" spans="1:9" ht="15.75" customHeight="1" x14ac:dyDescent="0.2">
      <c r="A458" s="61"/>
      <c r="B458" s="77"/>
      <c r="C458" s="61"/>
      <c r="D458" s="61"/>
      <c r="E458" s="61"/>
      <c r="F458" s="61"/>
      <c r="G458" s="61"/>
      <c r="H458" s="61"/>
      <c r="I458" s="61"/>
    </row>
    <row r="459" spans="1:9" ht="15.75" customHeight="1" x14ac:dyDescent="0.2">
      <c r="A459" s="61"/>
      <c r="B459" s="77"/>
      <c r="C459" s="61"/>
      <c r="D459" s="61"/>
      <c r="E459" s="61"/>
      <c r="F459" s="61"/>
      <c r="G459" s="61"/>
      <c r="H459" s="61"/>
      <c r="I459" s="61"/>
    </row>
    <row r="460" spans="1:9" ht="15.75" customHeight="1" x14ac:dyDescent="0.2">
      <c r="A460" s="61"/>
      <c r="B460" s="77"/>
      <c r="C460" s="61"/>
      <c r="D460" s="61"/>
      <c r="E460" s="61"/>
      <c r="F460" s="61"/>
      <c r="G460" s="61"/>
      <c r="H460" s="61"/>
      <c r="I460" s="61"/>
    </row>
    <row r="461" spans="1:9" ht="15.75" customHeight="1" x14ac:dyDescent="0.2">
      <c r="A461" s="61"/>
      <c r="B461" s="77"/>
      <c r="C461" s="61"/>
      <c r="D461" s="61"/>
      <c r="E461" s="61"/>
      <c r="F461" s="61"/>
      <c r="G461" s="61"/>
      <c r="H461" s="61"/>
      <c r="I461" s="61"/>
    </row>
    <row r="462" spans="1:9" ht="15.75" customHeight="1" x14ac:dyDescent="0.2">
      <c r="A462" s="61"/>
      <c r="B462" s="77"/>
      <c r="C462" s="61"/>
      <c r="D462" s="61"/>
      <c r="E462" s="61"/>
      <c r="F462" s="61"/>
      <c r="G462" s="61"/>
      <c r="H462" s="61"/>
      <c r="I462" s="61"/>
    </row>
    <row r="463" spans="1:9" ht="15.75" customHeight="1" x14ac:dyDescent="0.2">
      <c r="A463" s="61"/>
      <c r="B463" s="77"/>
      <c r="C463" s="61"/>
      <c r="D463" s="61"/>
      <c r="E463" s="61"/>
      <c r="F463" s="61"/>
      <c r="G463" s="61"/>
      <c r="H463" s="61"/>
      <c r="I463" s="61"/>
    </row>
    <row r="464" spans="1:9" ht="15.75" customHeight="1" x14ac:dyDescent="0.2">
      <c r="A464" s="61"/>
      <c r="B464" s="77"/>
      <c r="C464" s="61"/>
      <c r="D464" s="61"/>
      <c r="E464" s="61"/>
      <c r="F464" s="61"/>
      <c r="G464" s="61"/>
      <c r="H464" s="61"/>
      <c r="I464" s="61"/>
    </row>
    <row r="465" spans="1:9" ht="15.75" customHeight="1" x14ac:dyDescent="0.2">
      <c r="A465" s="61"/>
      <c r="B465" s="77"/>
      <c r="C465" s="61"/>
      <c r="D465" s="61"/>
      <c r="E465" s="61"/>
      <c r="F465" s="61"/>
      <c r="G465" s="61"/>
      <c r="H465" s="61"/>
      <c r="I465" s="61"/>
    </row>
    <row r="466" spans="1:9" ht="15.75" customHeight="1" x14ac:dyDescent="0.2">
      <c r="A466" s="61"/>
      <c r="B466" s="77"/>
      <c r="C466" s="61"/>
      <c r="D466" s="61"/>
      <c r="E466" s="61"/>
      <c r="F466" s="61"/>
      <c r="G466" s="61"/>
      <c r="H466" s="61"/>
      <c r="I466" s="61"/>
    </row>
    <row r="467" spans="1:9" ht="15.75" customHeight="1" x14ac:dyDescent="0.2">
      <c r="A467" s="61"/>
      <c r="B467" s="77"/>
      <c r="C467" s="61"/>
      <c r="D467" s="61"/>
      <c r="E467" s="61"/>
      <c r="F467" s="61"/>
      <c r="G467" s="61"/>
      <c r="H467" s="61"/>
      <c r="I467" s="61"/>
    </row>
    <row r="468" spans="1:9" ht="15.75" customHeight="1" x14ac:dyDescent="0.2">
      <c r="A468" s="61"/>
      <c r="B468" s="77"/>
      <c r="C468" s="61"/>
      <c r="D468" s="61"/>
      <c r="E468" s="61"/>
      <c r="F468" s="61"/>
      <c r="G468" s="61"/>
      <c r="H468" s="61"/>
      <c r="I468" s="61"/>
    </row>
    <row r="469" spans="1:9" ht="15.75" customHeight="1" x14ac:dyDescent="0.2">
      <c r="A469" s="61"/>
      <c r="B469" s="77"/>
      <c r="C469" s="61"/>
      <c r="D469" s="61"/>
      <c r="E469" s="61"/>
      <c r="F469" s="61"/>
      <c r="G469" s="61"/>
      <c r="H469" s="61"/>
      <c r="I469" s="61"/>
    </row>
    <row r="470" spans="1:9" ht="15.75" customHeight="1" x14ac:dyDescent="0.2">
      <c r="A470" s="61"/>
      <c r="B470" s="77"/>
      <c r="C470" s="61"/>
      <c r="D470" s="61"/>
      <c r="E470" s="61"/>
      <c r="F470" s="61"/>
      <c r="G470" s="61"/>
      <c r="H470" s="61"/>
      <c r="I470" s="61"/>
    </row>
    <row r="471" spans="1:9" ht="15.75" customHeight="1" x14ac:dyDescent="0.2">
      <c r="A471" s="61"/>
      <c r="B471" s="77"/>
      <c r="C471" s="61"/>
      <c r="D471" s="61"/>
      <c r="E471" s="61"/>
      <c r="F471" s="61"/>
      <c r="G471" s="61"/>
      <c r="H471" s="61"/>
      <c r="I471" s="61"/>
    </row>
    <row r="472" spans="1:9" ht="15.75" customHeight="1" x14ac:dyDescent="0.2">
      <c r="A472" s="61"/>
      <c r="B472" s="77"/>
      <c r="C472" s="61"/>
      <c r="D472" s="61"/>
      <c r="E472" s="61"/>
      <c r="F472" s="61"/>
      <c r="G472" s="61"/>
      <c r="H472" s="61"/>
      <c r="I472" s="61"/>
    </row>
    <row r="473" spans="1:9" ht="15.75" customHeight="1" x14ac:dyDescent="0.2">
      <c r="A473" s="61"/>
      <c r="B473" s="77"/>
      <c r="C473" s="61"/>
      <c r="D473" s="61"/>
      <c r="E473" s="61"/>
      <c r="F473" s="61"/>
      <c r="G473" s="61"/>
      <c r="H473" s="61"/>
      <c r="I473" s="61"/>
    </row>
    <row r="474" spans="1:9" ht="15.75" customHeight="1" x14ac:dyDescent="0.2">
      <c r="A474" s="61"/>
      <c r="B474" s="77"/>
      <c r="C474" s="61"/>
      <c r="D474" s="61"/>
      <c r="E474" s="61"/>
      <c r="F474" s="61"/>
      <c r="G474" s="61"/>
      <c r="H474" s="61"/>
      <c r="I474" s="61"/>
    </row>
    <row r="475" spans="1:9" ht="15.75" customHeight="1" x14ac:dyDescent="0.2">
      <c r="A475" s="61"/>
      <c r="B475" s="77"/>
      <c r="C475" s="61"/>
      <c r="D475" s="61"/>
      <c r="E475" s="61"/>
      <c r="F475" s="61"/>
      <c r="G475" s="61"/>
      <c r="H475" s="61"/>
      <c r="I475" s="61"/>
    </row>
    <row r="476" spans="1:9" ht="15.75" customHeight="1" x14ac:dyDescent="0.2">
      <c r="A476" s="61"/>
      <c r="B476" s="77"/>
      <c r="C476" s="61"/>
      <c r="D476" s="61"/>
      <c r="E476" s="61"/>
      <c r="F476" s="61"/>
      <c r="G476" s="61"/>
      <c r="H476" s="61"/>
      <c r="I476" s="61"/>
    </row>
    <row r="477" spans="1:9" ht="15.75" customHeight="1" x14ac:dyDescent="0.2">
      <c r="A477" s="61"/>
      <c r="B477" s="77"/>
      <c r="C477" s="61"/>
      <c r="D477" s="61"/>
      <c r="E477" s="61"/>
      <c r="F477" s="61"/>
      <c r="G477" s="61"/>
      <c r="H477" s="61"/>
      <c r="I477" s="61"/>
    </row>
    <row r="478" spans="1:9" ht="15.75" customHeight="1" x14ac:dyDescent="0.2">
      <c r="A478" s="61"/>
      <c r="B478" s="77"/>
      <c r="C478" s="61"/>
      <c r="D478" s="61"/>
      <c r="E478" s="61"/>
      <c r="F478" s="61"/>
      <c r="G478" s="61"/>
      <c r="H478" s="61"/>
      <c r="I478" s="61"/>
    </row>
    <row r="479" spans="1:9" ht="15.75" customHeight="1" x14ac:dyDescent="0.2">
      <c r="A479" s="61"/>
      <c r="B479" s="77"/>
      <c r="C479" s="61"/>
      <c r="D479" s="61"/>
      <c r="E479" s="61"/>
      <c r="F479" s="61"/>
      <c r="G479" s="61"/>
      <c r="H479" s="61"/>
      <c r="I479" s="61"/>
    </row>
    <row r="480" spans="1:9" ht="15.75" customHeight="1" x14ac:dyDescent="0.2">
      <c r="A480" s="61"/>
      <c r="B480" s="77"/>
      <c r="C480" s="61"/>
      <c r="D480" s="61"/>
      <c r="E480" s="61"/>
      <c r="F480" s="61"/>
      <c r="G480" s="61"/>
      <c r="H480" s="61"/>
      <c r="I480" s="61"/>
    </row>
    <row r="481" spans="1:9" ht="15.75" customHeight="1" x14ac:dyDescent="0.2">
      <c r="A481" s="61"/>
      <c r="B481" s="77"/>
      <c r="C481" s="61"/>
      <c r="D481" s="61"/>
      <c r="E481" s="61"/>
      <c r="F481" s="61"/>
      <c r="G481" s="61"/>
      <c r="H481" s="61"/>
      <c r="I481" s="61"/>
    </row>
    <row r="482" spans="1:9" ht="15.75" customHeight="1" x14ac:dyDescent="0.2">
      <c r="A482" s="61"/>
      <c r="B482" s="77"/>
      <c r="C482" s="61"/>
      <c r="D482" s="61"/>
      <c r="E482" s="61"/>
      <c r="F482" s="61"/>
      <c r="G482" s="61"/>
      <c r="H482" s="61"/>
      <c r="I482" s="61"/>
    </row>
    <row r="483" spans="1:9" ht="15.75" customHeight="1" x14ac:dyDescent="0.2">
      <c r="A483" s="61"/>
      <c r="B483" s="77"/>
      <c r="C483" s="61"/>
      <c r="D483" s="61"/>
      <c r="E483" s="61"/>
      <c r="F483" s="61"/>
      <c r="G483" s="61"/>
      <c r="H483" s="61"/>
      <c r="I483" s="61"/>
    </row>
    <row r="484" spans="1:9" ht="15.75" customHeight="1" x14ac:dyDescent="0.2">
      <c r="A484" s="61"/>
      <c r="B484" s="77"/>
      <c r="C484" s="61"/>
      <c r="D484" s="61"/>
      <c r="E484" s="61"/>
      <c r="F484" s="61"/>
      <c r="G484" s="61"/>
      <c r="H484" s="61"/>
      <c r="I484" s="61"/>
    </row>
    <row r="485" spans="1:9" ht="15.75" customHeight="1" x14ac:dyDescent="0.2">
      <c r="A485" s="61"/>
      <c r="B485" s="77"/>
      <c r="C485" s="61"/>
      <c r="D485" s="61"/>
      <c r="E485" s="61"/>
      <c r="F485" s="61"/>
      <c r="G485" s="61"/>
      <c r="H485" s="61"/>
      <c r="I485" s="61"/>
    </row>
    <row r="486" spans="1:9" ht="15.75" customHeight="1" x14ac:dyDescent="0.2">
      <c r="A486" s="61"/>
      <c r="B486" s="77"/>
      <c r="C486" s="61"/>
      <c r="D486" s="61"/>
      <c r="E486" s="61"/>
      <c r="F486" s="61"/>
      <c r="G486" s="61"/>
      <c r="H486" s="61"/>
      <c r="I486" s="61"/>
    </row>
    <row r="487" spans="1:9" ht="15.75" customHeight="1" x14ac:dyDescent="0.2">
      <c r="A487" s="61"/>
      <c r="B487" s="77"/>
      <c r="C487" s="61"/>
      <c r="D487" s="61"/>
      <c r="E487" s="61"/>
      <c r="F487" s="61"/>
      <c r="G487" s="61"/>
      <c r="H487" s="61"/>
      <c r="I487" s="61"/>
    </row>
    <row r="488" spans="1:9" ht="15.75" customHeight="1" x14ac:dyDescent="0.2">
      <c r="A488" s="61"/>
      <c r="B488" s="77"/>
      <c r="C488" s="61"/>
      <c r="D488" s="61"/>
      <c r="E488" s="61"/>
      <c r="F488" s="61"/>
      <c r="G488" s="61"/>
      <c r="H488" s="61"/>
      <c r="I488" s="61"/>
    </row>
    <row r="489" spans="1:9" ht="15.75" customHeight="1" x14ac:dyDescent="0.2">
      <c r="A489" s="61"/>
      <c r="B489" s="77"/>
      <c r="C489" s="61"/>
      <c r="D489" s="61"/>
      <c r="E489" s="61"/>
      <c r="F489" s="61"/>
      <c r="G489" s="61"/>
      <c r="H489" s="61"/>
      <c r="I489" s="61"/>
    </row>
    <row r="490" spans="1:9" ht="15.75" customHeight="1" x14ac:dyDescent="0.2">
      <c r="A490" s="61"/>
      <c r="B490" s="77"/>
      <c r="C490" s="61"/>
      <c r="D490" s="61"/>
      <c r="E490" s="61"/>
      <c r="F490" s="61"/>
      <c r="G490" s="61"/>
      <c r="H490" s="61"/>
      <c r="I490" s="61"/>
    </row>
    <row r="491" spans="1:9" ht="15.75" customHeight="1" x14ac:dyDescent="0.2">
      <c r="A491" s="61"/>
      <c r="B491" s="77"/>
      <c r="C491" s="61"/>
      <c r="D491" s="61"/>
      <c r="E491" s="61"/>
      <c r="F491" s="61"/>
      <c r="G491" s="61"/>
      <c r="H491" s="61"/>
      <c r="I491" s="61"/>
    </row>
    <row r="492" spans="1:9" ht="15.75" customHeight="1" x14ac:dyDescent="0.2">
      <c r="A492" s="61"/>
      <c r="B492" s="77"/>
      <c r="C492" s="61"/>
      <c r="D492" s="61"/>
      <c r="E492" s="61"/>
      <c r="F492" s="61"/>
      <c r="G492" s="61"/>
      <c r="H492" s="61"/>
      <c r="I492" s="61"/>
    </row>
    <row r="493" spans="1:9" ht="15.75" customHeight="1" x14ac:dyDescent="0.2">
      <c r="A493" s="61"/>
      <c r="B493" s="77"/>
      <c r="C493" s="61"/>
      <c r="D493" s="61"/>
      <c r="E493" s="61"/>
      <c r="F493" s="61"/>
      <c r="G493" s="61"/>
      <c r="H493" s="61"/>
      <c r="I493" s="61"/>
    </row>
    <row r="494" spans="1:9" ht="15.75" customHeight="1" x14ac:dyDescent="0.2">
      <c r="A494" s="61"/>
      <c r="B494" s="77"/>
      <c r="C494" s="61"/>
      <c r="D494" s="61"/>
      <c r="E494" s="61"/>
      <c r="F494" s="61"/>
      <c r="G494" s="61"/>
      <c r="H494" s="61"/>
      <c r="I494" s="61"/>
    </row>
    <row r="495" spans="1:9" ht="15.75" customHeight="1" x14ac:dyDescent="0.2">
      <c r="A495" s="61"/>
      <c r="B495" s="77"/>
      <c r="C495" s="61"/>
      <c r="D495" s="61"/>
      <c r="E495" s="61"/>
      <c r="F495" s="61"/>
      <c r="G495" s="61"/>
      <c r="H495" s="61"/>
      <c r="I495" s="61"/>
    </row>
    <row r="496" spans="1:9" ht="15.75" customHeight="1" x14ac:dyDescent="0.2">
      <c r="A496" s="61"/>
      <c r="B496" s="77"/>
      <c r="C496" s="61"/>
      <c r="D496" s="61"/>
      <c r="E496" s="61"/>
      <c r="F496" s="61"/>
      <c r="G496" s="61"/>
      <c r="H496" s="61"/>
      <c r="I496" s="61"/>
    </row>
    <row r="497" spans="1:9" ht="15.75" customHeight="1" x14ac:dyDescent="0.2">
      <c r="A497" s="61"/>
      <c r="B497" s="77"/>
      <c r="C497" s="61"/>
      <c r="D497" s="61"/>
      <c r="E497" s="61"/>
      <c r="F497" s="61"/>
      <c r="G497" s="61"/>
      <c r="H497" s="61"/>
      <c r="I497" s="61"/>
    </row>
    <row r="498" spans="1:9" ht="15.75" customHeight="1" x14ac:dyDescent="0.2">
      <c r="A498" s="61"/>
      <c r="B498" s="77"/>
      <c r="C498" s="61"/>
      <c r="D498" s="61"/>
      <c r="E498" s="61"/>
      <c r="F498" s="61"/>
      <c r="G498" s="61"/>
      <c r="H498" s="61"/>
      <c r="I498" s="61"/>
    </row>
    <row r="499" spans="1:9" ht="15.75" customHeight="1" x14ac:dyDescent="0.2">
      <c r="A499" s="61"/>
      <c r="B499" s="77"/>
      <c r="C499" s="61"/>
      <c r="D499" s="61"/>
      <c r="E499" s="61"/>
      <c r="F499" s="61"/>
      <c r="G499" s="61"/>
      <c r="H499" s="61"/>
      <c r="I499" s="61"/>
    </row>
    <row r="500" spans="1:9" ht="15.75" customHeight="1" x14ac:dyDescent="0.2">
      <c r="A500" s="61"/>
      <c r="B500" s="77"/>
      <c r="C500" s="61"/>
      <c r="D500" s="61"/>
      <c r="E500" s="61"/>
      <c r="F500" s="61"/>
      <c r="G500" s="61"/>
      <c r="H500" s="61"/>
      <c r="I500" s="61"/>
    </row>
    <row r="501" spans="1:9" ht="15.75" customHeight="1" x14ac:dyDescent="0.2">
      <c r="A501" s="61"/>
      <c r="B501" s="77"/>
      <c r="C501" s="61"/>
      <c r="D501" s="61"/>
      <c r="E501" s="61"/>
      <c r="F501" s="61"/>
      <c r="G501" s="61"/>
      <c r="H501" s="61"/>
      <c r="I501" s="61"/>
    </row>
    <row r="502" spans="1:9" ht="15.75" customHeight="1" x14ac:dyDescent="0.2">
      <c r="A502" s="61"/>
      <c r="B502" s="77"/>
      <c r="C502" s="61"/>
      <c r="D502" s="61"/>
      <c r="E502" s="61"/>
      <c r="F502" s="61"/>
      <c r="G502" s="61"/>
      <c r="H502" s="61"/>
      <c r="I502" s="61"/>
    </row>
    <row r="503" spans="1:9" ht="15.75" customHeight="1" x14ac:dyDescent="0.2">
      <c r="A503" s="61"/>
      <c r="B503" s="77"/>
      <c r="C503" s="61"/>
      <c r="D503" s="61"/>
      <c r="E503" s="61"/>
      <c r="F503" s="61"/>
      <c r="G503" s="61"/>
      <c r="H503" s="61"/>
      <c r="I503" s="61"/>
    </row>
    <row r="504" spans="1:9" ht="15.75" customHeight="1" x14ac:dyDescent="0.2">
      <c r="A504" s="61"/>
      <c r="B504" s="77"/>
      <c r="C504" s="61"/>
      <c r="D504" s="61"/>
      <c r="E504" s="61"/>
      <c r="F504" s="61"/>
      <c r="G504" s="61"/>
      <c r="H504" s="61"/>
      <c r="I504" s="61"/>
    </row>
    <row r="505" spans="1:9" ht="15.75" customHeight="1" x14ac:dyDescent="0.2">
      <c r="A505" s="61"/>
      <c r="B505" s="77"/>
      <c r="C505" s="61"/>
      <c r="D505" s="61"/>
      <c r="E505" s="61"/>
      <c r="F505" s="61"/>
      <c r="G505" s="61"/>
      <c r="H505" s="61"/>
      <c r="I505" s="61"/>
    </row>
    <row r="506" spans="1:9" ht="15.75" customHeight="1" x14ac:dyDescent="0.2">
      <c r="A506" s="61"/>
      <c r="B506" s="77"/>
      <c r="C506" s="61"/>
      <c r="D506" s="61"/>
      <c r="E506" s="61"/>
      <c r="F506" s="61"/>
      <c r="G506" s="61"/>
      <c r="H506" s="61"/>
      <c r="I506" s="61"/>
    </row>
    <row r="507" spans="1:9" ht="15.75" customHeight="1" x14ac:dyDescent="0.2">
      <c r="A507" s="61"/>
      <c r="B507" s="77"/>
      <c r="C507" s="61"/>
      <c r="D507" s="61"/>
      <c r="E507" s="61"/>
      <c r="F507" s="61"/>
      <c r="G507" s="61"/>
      <c r="H507" s="61"/>
      <c r="I507" s="61"/>
    </row>
    <row r="508" spans="1:9" ht="15.75" customHeight="1" x14ac:dyDescent="0.2">
      <c r="A508" s="61"/>
      <c r="B508" s="77"/>
      <c r="C508" s="61"/>
      <c r="D508" s="61"/>
      <c r="E508" s="61"/>
      <c r="F508" s="61"/>
      <c r="G508" s="61"/>
      <c r="H508" s="61"/>
      <c r="I508" s="61"/>
    </row>
    <row r="509" spans="1:9" ht="15.75" customHeight="1" x14ac:dyDescent="0.2">
      <c r="A509" s="61"/>
      <c r="B509" s="77"/>
      <c r="C509" s="61"/>
      <c r="D509" s="61"/>
      <c r="E509" s="61"/>
      <c r="F509" s="61"/>
      <c r="G509" s="61"/>
      <c r="H509" s="61"/>
      <c r="I509" s="61"/>
    </row>
    <row r="510" spans="1:9" ht="15.75" customHeight="1" x14ac:dyDescent="0.2">
      <c r="A510" s="61"/>
      <c r="B510" s="77"/>
      <c r="C510" s="61"/>
      <c r="D510" s="61"/>
      <c r="E510" s="61"/>
      <c r="F510" s="61"/>
      <c r="G510" s="61"/>
      <c r="H510" s="61"/>
      <c r="I510" s="61"/>
    </row>
    <row r="511" spans="1:9" ht="15.75" customHeight="1" x14ac:dyDescent="0.2">
      <c r="A511" s="61"/>
      <c r="B511" s="77"/>
      <c r="C511" s="61"/>
      <c r="D511" s="61"/>
      <c r="E511" s="61"/>
      <c r="F511" s="61"/>
      <c r="G511" s="61"/>
      <c r="H511" s="61"/>
      <c r="I511" s="61"/>
    </row>
    <row r="512" spans="1:9" ht="15.75" customHeight="1" x14ac:dyDescent="0.2">
      <c r="A512" s="61"/>
      <c r="B512" s="77"/>
      <c r="C512" s="61"/>
      <c r="D512" s="61"/>
      <c r="E512" s="61"/>
      <c r="F512" s="61"/>
      <c r="G512" s="61"/>
      <c r="H512" s="61"/>
      <c r="I512" s="61"/>
    </row>
    <row r="513" spans="1:9" ht="15.75" customHeight="1" x14ac:dyDescent="0.2">
      <c r="A513" s="61"/>
      <c r="B513" s="77"/>
      <c r="C513" s="61"/>
      <c r="D513" s="61"/>
      <c r="E513" s="61"/>
      <c r="F513" s="61"/>
      <c r="G513" s="61"/>
      <c r="H513" s="61"/>
      <c r="I513" s="61"/>
    </row>
    <row r="514" spans="1:9" ht="15.75" customHeight="1" x14ac:dyDescent="0.2">
      <c r="A514" s="61"/>
      <c r="B514" s="77"/>
      <c r="C514" s="61"/>
      <c r="D514" s="61"/>
      <c r="E514" s="61"/>
      <c r="F514" s="61"/>
      <c r="G514" s="61"/>
      <c r="H514" s="61"/>
      <c r="I514" s="61"/>
    </row>
    <row r="515" spans="1:9" ht="15.75" customHeight="1" x14ac:dyDescent="0.2">
      <c r="A515" s="61"/>
      <c r="B515" s="77"/>
      <c r="C515" s="61"/>
      <c r="D515" s="61"/>
      <c r="E515" s="61"/>
      <c r="F515" s="61"/>
      <c r="G515" s="61"/>
      <c r="H515" s="61"/>
      <c r="I515" s="61"/>
    </row>
    <row r="516" spans="1:9" ht="15.75" customHeight="1" x14ac:dyDescent="0.2">
      <c r="A516" s="61"/>
      <c r="B516" s="77"/>
      <c r="C516" s="61"/>
      <c r="D516" s="61"/>
      <c r="E516" s="61"/>
      <c r="F516" s="61"/>
      <c r="G516" s="61"/>
      <c r="H516" s="61"/>
      <c r="I516" s="61"/>
    </row>
    <row r="517" spans="1:9" ht="15.75" customHeight="1" x14ac:dyDescent="0.2">
      <c r="A517" s="61"/>
      <c r="B517" s="77"/>
      <c r="C517" s="61"/>
      <c r="D517" s="61"/>
      <c r="E517" s="61"/>
      <c r="F517" s="61"/>
      <c r="G517" s="61"/>
      <c r="H517" s="61"/>
      <c r="I517" s="61"/>
    </row>
    <row r="518" spans="1:9" ht="15.75" customHeight="1" x14ac:dyDescent="0.2">
      <c r="A518" s="61"/>
      <c r="B518" s="77"/>
      <c r="C518" s="61"/>
      <c r="D518" s="61"/>
      <c r="E518" s="61"/>
      <c r="F518" s="61"/>
      <c r="G518" s="61"/>
      <c r="H518" s="61"/>
      <c r="I518" s="61"/>
    </row>
    <row r="519" spans="1:9" ht="15.75" customHeight="1" x14ac:dyDescent="0.2">
      <c r="A519" s="61"/>
      <c r="B519" s="77"/>
      <c r="C519" s="61"/>
      <c r="D519" s="61"/>
      <c r="E519" s="61"/>
      <c r="F519" s="61"/>
      <c r="G519" s="61"/>
      <c r="H519" s="61"/>
      <c r="I519" s="61"/>
    </row>
    <row r="520" spans="1:9" ht="15.75" customHeight="1" x14ac:dyDescent="0.2">
      <c r="A520" s="61"/>
      <c r="B520" s="77"/>
      <c r="C520" s="61"/>
      <c r="D520" s="61"/>
      <c r="E520" s="61"/>
      <c r="F520" s="61"/>
      <c r="G520" s="61"/>
      <c r="H520" s="61"/>
      <c r="I520" s="61"/>
    </row>
    <row r="521" spans="1:9" ht="15.75" customHeight="1" x14ac:dyDescent="0.2">
      <c r="A521" s="61"/>
      <c r="B521" s="77"/>
      <c r="C521" s="61"/>
      <c r="D521" s="61"/>
      <c r="E521" s="61"/>
      <c r="F521" s="61"/>
      <c r="G521" s="61"/>
      <c r="H521" s="61"/>
      <c r="I521" s="61"/>
    </row>
    <row r="522" spans="1:9" ht="15.75" customHeight="1" x14ac:dyDescent="0.2">
      <c r="A522" s="61"/>
      <c r="B522" s="77"/>
      <c r="C522" s="61"/>
      <c r="D522" s="61"/>
      <c r="E522" s="61"/>
      <c r="F522" s="61"/>
      <c r="G522" s="61"/>
      <c r="H522" s="61"/>
      <c r="I522" s="61"/>
    </row>
    <row r="523" spans="1:9" ht="15.75" customHeight="1" x14ac:dyDescent="0.2">
      <c r="A523" s="61"/>
      <c r="B523" s="77"/>
      <c r="C523" s="61"/>
      <c r="D523" s="61"/>
      <c r="E523" s="61"/>
      <c r="F523" s="61"/>
      <c r="G523" s="61"/>
      <c r="H523" s="61"/>
      <c r="I523" s="61"/>
    </row>
    <row r="524" spans="1:9" ht="15.75" customHeight="1" x14ac:dyDescent="0.2">
      <c r="A524" s="61"/>
      <c r="B524" s="77"/>
      <c r="C524" s="61"/>
      <c r="D524" s="61"/>
      <c r="E524" s="61"/>
      <c r="F524" s="61"/>
      <c r="G524" s="61"/>
      <c r="H524" s="61"/>
      <c r="I524" s="61"/>
    </row>
    <row r="525" spans="1:9" ht="15.75" customHeight="1" x14ac:dyDescent="0.2">
      <c r="A525" s="61"/>
      <c r="B525" s="77"/>
      <c r="C525" s="61"/>
      <c r="D525" s="61"/>
      <c r="E525" s="61"/>
      <c r="F525" s="61"/>
      <c r="G525" s="61"/>
      <c r="H525" s="61"/>
      <c r="I525" s="61"/>
    </row>
    <row r="526" spans="1:9" ht="15.75" customHeight="1" x14ac:dyDescent="0.2">
      <c r="A526" s="61"/>
      <c r="B526" s="77"/>
      <c r="C526" s="61"/>
      <c r="D526" s="61"/>
      <c r="E526" s="61"/>
      <c r="F526" s="61"/>
      <c r="G526" s="61"/>
      <c r="H526" s="61"/>
      <c r="I526" s="61"/>
    </row>
    <row r="527" spans="1:9" ht="15.75" customHeight="1" x14ac:dyDescent="0.2">
      <c r="A527" s="61"/>
      <c r="B527" s="77"/>
      <c r="C527" s="61"/>
      <c r="D527" s="61"/>
      <c r="E527" s="61"/>
      <c r="F527" s="61"/>
      <c r="G527" s="61"/>
      <c r="H527" s="61"/>
      <c r="I527" s="61"/>
    </row>
    <row r="528" spans="1:9" ht="15.75" customHeight="1" x14ac:dyDescent="0.2">
      <c r="A528" s="61"/>
      <c r="B528" s="77"/>
      <c r="C528" s="61"/>
      <c r="D528" s="61"/>
      <c r="E528" s="61"/>
      <c r="F528" s="61"/>
      <c r="G528" s="61"/>
      <c r="H528" s="61"/>
      <c r="I528" s="61"/>
    </row>
    <row r="529" spans="1:9" ht="15.75" customHeight="1" x14ac:dyDescent="0.2">
      <c r="A529" s="61"/>
      <c r="B529" s="77"/>
      <c r="C529" s="61"/>
      <c r="D529" s="61"/>
      <c r="E529" s="61"/>
      <c r="F529" s="61"/>
      <c r="G529" s="61"/>
      <c r="H529" s="61"/>
      <c r="I529" s="61"/>
    </row>
    <row r="530" spans="1:9" ht="15.75" customHeight="1" x14ac:dyDescent="0.2">
      <c r="A530" s="61"/>
      <c r="B530" s="77"/>
      <c r="C530" s="61"/>
      <c r="D530" s="61"/>
      <c r="E530" s="61"/>
      <c r="F530" s="61"/>
      <c r="G530" s="61"/>
      <c r="H530" s="61"/>
      <c r="I530" s="61"/>
    </row>
    <row r="531" spans="1:9" ht="15.75" customHeight="1" x14ac:dyDescent="0.2">
      <c r="A531" s="61"/>
      <c r="B531" s="77"/>
      <c r="C531" s="61"/>
      <c r="D531" s="61"/>
      <c r="E531" s="61"/>
      <c r="F531" s="61"/>
      <c r="G531" s="61"/>
      <c r="H531" s="61"/>
      <c r="I531" s="61"/>
    </row>
    <row r="532" spans="1:9" ht="15.75" customHeight="1" x14ac:dyDescent="0.2">
      <c r="A532" s="61"/>
      <c r="B532" s="77"/>
      <c r="C532" s="61"/>
      <c r="D532" s="61"/>
      <c r="E532" s="61"/>
      <c r="F532" s="61"/>
      <c r="G532" s="61"/>
      <c r="H532" s="61"/>
      <c r="I532" s="61"/>
    </row>
    <row r="533" spans="1:9" ht="15.75" customHeight="1" x14ac:dyDescent="0.2">
      <c r="A533" s="61"/>
      <c r="B533" s="77"/>
      <c r="C533" s="61"/>
      <c r="D533" s="61"/>
      <c r="E533" s="61"/>
      <c r="F533" s="61"/>
      <c r="G533" s="61"/>
      <c r="H533" s="61"/>
      <c r="I533" s="61"/>
    </row>
    <row r="534" spans="1:9" ht="15.75" customHeight="1" x14ac:dyDescent="0.2">
      <c r="A534" s="61"/>
      <c r="B534" s="77"/>
      <c r="C534" s="61"/>
      <c r="D534" s="61"/>
      <c r="E534" s="61"/>
      <c r="F534" s="61"/>
      <c r="G534" s="61"/>
      <c r="H534" s="61"/>
      <c r="I534" s="61"/>
    </row>
    <row r="535" spans="1:9" ht="15.75" customHeight="1" x14ac:dyDescent="0.2">
      <c r="A535" s="61"/>
      <c r="B535" s="77"/>
      <c r="C535" s="61"/>
      <c r="D535" s="61"/>
      <c r="E535" s="61"/>
      <c r="F535" s="61"/>
      <c r="G535" s="61"/>
      <c r="H535" s="61"/>
      <c r="I535" s="61"/>
    </row>
    <row r="536" spans="1:9" ht="15.75" customHeight="1" x14ac:dyDescent="0.2">
      <c r="A536" s="61"/>
      <c r="B536" s="77"/>
      <c r="C536" s="61"/>
      <c r="D536" s="61"/>
      <c r="E536" s="61"/>
      <c r="F536" s="61"/>
      <c r="G536" s="61"/>
      <c r="H536" s="61"/>
      <c r="I536" s="61"/>
    </row>
    <row r="537" spans="1:9" ht="15.75" customHeight="1" x14ac:dyDescent="0.2">
      <c r="A537" s="61"/>
      <c r="B537" s="77"/>
      <c r="C537" s="61"/>
      <c r="D537" s="61"/>
      <c r="E537" s="61"/>
      <c r="F537" s="61"/>
      <c r="G537" s="61"/>
      <c r="H537" s="61"/>
      <c r="I537" s="61"/>
    </row>
    <row r="538" spans="1:9" ht="15.75" customHeight="1" x14ac:dyDescent="0.2">
      <c r="A538" s="61"/>
      <c r="B538" s="77"/>
      <c r="C538" s="61"/>
      <c r="D538" s="61"/>
      <c r="E538" s="61"/>
      <c r="F538" s="61"/>
      <c r="G538" s="61"/>
      <c r="H538" s="61"/>
      <c r="I538" s="61"/>
    </row>
    <row r="539" spans="1:9" ht="15.75" customHeight="1" x14ac:dyDescent="0.2">
      <c r="A539" s="61"/>
      <c r="B539" s="77"/>
      <c r="C539" s="61"/>
      <c r="D539" s="61"/>
      <c r="E539" s="61"/>
      <c r="F539" s="61"/>
      <c r="G539" s="61"/>
      <c r="H539" s="61"/>
      <c r="I539" s="61"/>
    </row>
    <row r="540" spans="1:9" ht="15.75" customHeight="1" x14ac:dyDescent="0.2">
      <c r="A540" s="61"/>
      <c r="B540" s="77"/>
      <c r="C540" s="61"/>
      <c r="D540" s="61"/>
      <c r="E540" s="61"/>
      <c r="F540" s="61"/>
      <c r="G540" s="61"/>
      <c r="H540" s="61"/>
      <c r="I540" s="61"/>
    </row>
    <row r="541" spans="1:9" ht="15.75" customHeight="1" x14ac:dyDescent="0.2">
      <c r="A541" s="61"/>
      <c r="B541" s="77"/>
      <c r="C541" s="61"/>
      <c r="D541" s="61"/>
      <c r="E541" s="61"/>
      <c r="F541" s="61"/>
      <c r="G541" s="61"/>
      <c r="H541" s="61"/>
      <c r="I541" s="61"/>
    </row>
    <row r="542" spans="1:9" ht="15.75" customHeight="1" x14ac:dyDescent="0.2">
      <c r="A542" s="61"/>
      <c r="B542" s="77"/>
      <c r="C542" s="61"/>
      <c r="D542" s="61"/>
      <c r="E542" s="61"/>
      <c r="F542" s="61"/>
      <c r="G542" s="61"/>
      <c r="H542" s="61"/>
      <c r="I542" s="61"/>
    </row>
    <row r="543" spans="1:9" ht="15.75" customHeight="1" x14ac:dyDescent="0.2">
      <c r="A543" s="61"/>
      <c r="B543" s="77"/>
      <c r="C543" s="61"/>
      <c r="D543" s="61"/>
      <c r="E543" s="61"/>
      <c r="F543" s="61"/>
      <c r="G543" s="61"/>
      <c r="H543" s="61"/>
      <c r="I543" s="61"/>
    </row>
    <row r="544" spans="1:9" ht="15.75" customHeight="1" x14ac:dyDescent="0.2">
      <c r="A544" s="61"/>
      <c r="B544" s="77"/>
      <c r="C544" s="61"/>
      <c r="D544" s="61"/>
      <c r="E544" s="61"/>
      <c r="F544" s="61"/>
      <c r="G544" s="61"/>
      <c r="H544" s="61"/>
      <c r="I544" s="61"/>
    </row>
    <row r="545" spans="1:9" ht="15.75" customHeight="1" x14ac:dyDescent="0.2">
      <c r="A545" s="61"/>
      <c r="B545" s="77"/>
      <c r="C545" s="61"/>
      <c r="D545" s="61"/>
      <c r="E545" s="61"/>
      <c r="F545" s="61"/>
      <c r="G545" s="61"/>
      <c r="H545" s="61"/>
      <c r="I545" s="61"/>
    </row>
    <row r="546" spans="1:9" ht="15.75" customHeight="1" x14ac:dyDescent="0.2">
      <c r="A546" s="61"/>
      <c r="B546" s="77"/>
      <c r="C546" s="61"/>
      <c r="D546" s="61"/>
      <c r="E546" s="61"/>
      <c r="F546" s="61"/>
      <c r="G546" s="61"/>
      <c r="H546" s="61"/>
      <c r="I546" s="61"/>
    </row>
    <row r="547" spans="1:9" ht="15.75" customHeight="1" x14ac:dyDescent="0.2">
      <c r="A547" s="61"/>
      <c r="B547" s="77"/>
      <c r="C547" s="61"/>
      <c r="D547" s="61"/>
      <c r="E547" s="61"/>
      <c r="F547" s="61"/>
      <c r="G547" s="61"/>
      <c r="H547" s="61"/>
      <c r="I547" s="61"/>
    </row>
    <row r="548" spans="1:9" ht="15.75" customHeight="1" x14ac:dyDescent="0.2">
      <c r="A548" s="61"/>
      <c r="B548" s="77"/>
      <c r="C548" s="61"/>
      <c r="D548" s="61"/>
      <c r="E548" s="61"/>
      <c r="F548" s="61"/>
      <c r="G548" s="61"/>
      <c r="H548" s="61"/>
      <c r="I548" s="61"/>
    </row>
    <row r="549" spans="1:9" ht="15.75" customHeight="1" x14ac:dyDescent="0.2">
      <c r="A549" s="61"/>
      <c r="B549" s="77"/>
      <c r="C549" s="61"/>
      <c r="D549" s="61"/>
      <c r="E549" s="61"/>
      <c r="F549" s="61"/>
      <c r="G549" s="61"/>
      <c r="H549" s="61"/>
      <c r="I549" s="61"/>
    </row>
    <row r="550" spans="1:9" ht="15.75" customHeight="1" x14ac:dyDescent="0.2">
      <c r="A550" s="61"/>
      <c r="B550" s="77"/>
      <c r="C550" s="61"/>
      <c r="D550" s="61"/>
      <c r="E550" s="61"/>
      <c r="F550" s="61"/>
      <c r="G550" s="61"/>
      <c r="H550" s="61"/>
      <c r="I550" s="61"/>
    </row>
    <row r="551" spans="1:9" ht="15.75" customHeight="1" x14ac:dyDescent="0.2">
      <c r="A551" s="61"/>
      <c r="B551" s="77"/>
      <c r="C551" s="61"/>
      <c r="D551" s="61"/>
      <c r="E551" s="61"/>
      <c r="F551" s="61"/>
      <c r="G551" s="61"/>
      <c r="H551" s="61"/>
      <c r="I551" s="61"/>
    </row>
    <row r="552" spans="1:9" ht="15.75" customHeight="1" x14ac:dyDescent="0.2">
      <c r="A552" s="61"/>
      <c r="B552" s="77"/>
      <c r="C552" s="61"/>
      <c r="D552" s="61"/>
      <c r="E552" s="61"/>
      <c r="F552" s="61"/>
      <c r="G552" s="61"/>
      <c r="H552" s="61"/>
      <c r="I552" s="61"/>
    </row>
    <row r="553" spans="1:9" ht="15.75" customHeight="1" x14ac:dyDescent="0.2">
      <c r="A553" s="61"/>
      <c r="B553" s="77"/>
      <c r="C553" s="61"/>
      <c r="D553" s="61"/>
      <c r="E553" s="61"/>
      <c r="F553" s="61"/>
      <c r="G553" s="61"/>
      <c r="H553" s="61"/>
      <c r="I553" s="61"/>
    </row>
    <row r="554" spans="1:9" ht="15.75" customHeight="1" x14ac:dyDescent="0.2">
      <c r="A554" s="61"/>
      <c r="B554" s="77"/>
      <c r="C554" s="61"/>
      <c r="D554" s="61"/>
      <c r="E554" s="61"/>
      <c r="F554" s="61"/>
      <c r="G554" s="61"/>
      <c r="H554" s="61"/>
      <c r="I554" s="61"/>
    </row>
    <row r="555" spans="1:9" ht="15.75" customHeight="1" x14ac:dyDescent="0.2">
      <c r="A555" s="61"/>
      <c r="B555" s="77"/>
      <c r="C555" s="61"/>
      <c r="D555" s="61"/>
      <c r="E555" s="61"/>
      <c r="F555" s="61"/>
      <c r="G555" s="61"/>
      <c r="H555" s="61"/>
      <c r="I555" s="61"/>
    </row>
    <row r="556" spans="1:9" ht="15.75" customHeight="1" x14ac:dyDescent="0.2">
      <c r="A556" s="61"/>
      <c r="B556" s="77"/>
      <c r="C556" s="61"/>
      <c r="D556" s="61"/>
      <c r="E556" s="61"/>
      <c r="F556" s="61"/>
      <c r="G556" s="61"/>
      <c r="H556" s="61"/>
      <c r="I556" s="61"/>
    </row>
    <row r="557" spans="1:9" ht="15.75" customHeight="1" x14ac:dyDescent="0.2">
      <c r="A557" s="61"/>
      <c r="B557" s="77"/>
      <c r="C557" s="61"/>
      <c r="D557" s="61"/>
      <c r="E557" s="61"/>
      <c r="F557" s="61"/>
      <c r="G557" s="61"/>
      <c r="H557" s="61"/>
      <c r="I557" s="61"/>
    </row>
    <row r="558" spans="1:9" ht="15.75" customHeight="1" x14ac:dyDescent="0.2">
      <c r="A558" s="61"/>
      <c r="B558" s="77"/>
      <c r="C558" s="61"/>
      <c r="D558" s="61"/>
      <c r="E558" s="61"/>
      <c r="F558" s="61"/>
      <c r="G558" s="61"/>
      <c r="H558" s="61"/>
      <c r="I558" s="61"/>
    </row>
    <row r="559" spans="1:9" ht="15.75" customHeight="1" x14ac:dyDescent="0.2">
      <c r="A559" s="61"/>
      <c r="B559" s="77"/>
      <c r="C559" s="61"/>
      <c r="D559" s="61"/>
      <c r="E559" s="61"/>
      <c r="F559" s="61"/>
      <c r="G559" s="61"/>
      <c r="H559" s="61"/>
      <c r="I559" s="61"/>
    </row>
    <row r="560" spans="1:9" ht="15.75" customHeight="1" x14ac:dyDescent="0.2">
      <c r="A560" s="61"/>
      <c r="B560" s="77"/>
      <c r="C560" s="61"/>
      <c r="D560" s="61"/>
      <c r="E560" s="61"/>
      <c r="F560" s="61"/>
      <c r="G560" s="61"/>
      <c r="H560" s="61"/>
      <c r="I560" s="61"/>
    </row>
    <row r="561" spans="1:9" ht="15.75" customHeight="1" x14ac:dyDescent="0.2">
      <c r="A561" s="61"/>
      <c r="B561" s="77"/>
      <c r="C561" s="61"/>
      <c r="D561" s="61"/>
      <c r="E561" s="61"/>
      <c r="F561" s="61"/>
      <c r="G561" s="61"/>
      <c r="H561" s="61"/>
      <c r="I561" s="61"/>
    </row>
    <row r="562" spans="1:9" ht="15.75" customHeight="1" x14ac:dyDescent="0.2">
      <c r="A562" s="61"/>
      <c r="B562" s="77"/>
      <c r="C562" s="61"/>
      <c r="D562" s="61"/>
      <c r="E562" s="61"/>
      <c r="F562" s="61"/>
      <c r="G562" s="61"/>
      <c r="H562" s="61"/>
      <c r="I562" s="61"/>
    </row>
    <row r="563" spans="1:9" ht="15.75" customHeight="1" x14ac:dyDescent="0.2">
      <c r="A563" s="61"/>
      <c r="B563" s="77"/>
      <c r="C563" s="61"/>
      <c r="D563" s="61"/>
      <c r="E563" s="61"/>
      <c r="F563" s="61"/>
      <c r="G563" s="61"/>
      <c r="H563" s="61"/>
      <c r="I563" s="61"/>
    </row>
    <row r="564" spans="1:9" ht="15.75" customHeight="1" x14ac:dyDescent="0.2">
      <c r="A564" s="61"/>
      <c r="B564" s="77"/>
      <c r="C564" s="61"/>
      <c r="D564" s="61"/>
      <c r="E564" s="61"/>
      <c r="F564" s="61"/>
      <c r="G564" s="61"/>
      <c r="H564" s="61"/>
      <c r="I564" s="61"/>
    </row>
    <row r="565" spans="1:9" ht="15.75" customHeight="1" x14ac:dyDescent="0.2">
      <c r="A565" s="61"/>
      <c r="B565" s="77"/>
      <c r="C565" s="61"/>
      <c r="D565" s="61"/>
      <c r="E565" s="61"/>
      <c r="F565" s="61"/>
      <c r="G565" s="61"/>
      <c r="H565" s="61"/>
      <c r="I565" s="61"/>
    </row>
    <row r="566" spans="1:9" ht="15.75" customHeight="1" x14ac:dyDescent="0.2">
      <c r="A566" s="61"/>
      <c r="B566" s="77"/>
      <c r="C566" s="61"/>
      <c r="D566" s="61"/>
      <c r="E566" s="61"/>
      <c r="F566" s="61"/>
      <c r="G566" s="61"/>
      <c r="H566" s="61"/>
      <c r="I566" s="61"/>
    </row>
    <row r="567" spans="1:9" ht="15.75" customHeight="1" x14ac:dyDescent="0.2">
      <c r="A567" s="61"/>
      <c r="B567" s="77"/>
      <c r="C567" s="61"/>
      <c r="D567" s="61"/>
      <c r="E567" s="61"/>
      <c r="F567" s="61"/>
      <c r="G567" s="61"/>
      <c r="H567" s="61"/>
      <c r="I567" s="61"/>
    </row>
    <row r="568" spans="1:9" ht="15.75" customHeight="1" x14ac:dyDescent="0.2">
      <c r="A568" s="61"/>
      <c r="B568" s="77"/>
      <c r="C568" s="61"/>
      <c r="D568" s="61"/>
      <c r="E568" s="61"/>
      <c r="F568" s="61"/>
      <c r="G568" s="61"/>
      <c r="H568" s="61"/>
      <c r="I568" s="61"/>
    </row>
    <row r="569" spans="1:9" ht="15.75" customHeight="1" x14ac:dyDescent="0.2">
      <c r="A569" s="61"/>
      <c r="B569" s="77"/>
      <c r="C569" s="61"/>
      <c r="D569" s="61"/>
      <c r="E569" s="61"/>
      <c r="F569" s="61"/>
      <c r="G569" s="61"/>
      <c r="H569" s="61"/>
      <c r="I569" s="61"/>
    </row>
    <row r="570" spans="1:9" ht="15.75" customHeight="1" x14ac:dyDescent="0.2">
      <c r="A570" s="61"/>
      <c r="B570" s="77"/>
      <c r="C570" s="61"/>
      <c r="D570" s="61"/>
      <c r="E570" s="61"/>
      <c r="F570" s="61"/>
      <c r="G570" s="61"/>
      <c r="H570" s="61"/>
      <c r="I570" s="61"/>
    </row>
    <row r="571" spans="1:9" ht="15.75" customHeight="1" x14ac:dyDescent="0.2">
      <c r="A571" s="61"/>
      <c r="B571" s="77"/>
      <c r="C571" s="61"/>
      <c r="D571" s="61"/>
      <c r="E571" s="61"/>
      <c r="F571" s="61"/>
      <c r="G571" s="61"/>
      <c r="H571" s="61"/>
      <c r="I571" s="61"/>
    </row>
    <row r="572" spans="1:9" ht="15.75" customHeight="1" x14ac:dyDescent="0.2">
      <c r="A572" s="61"/>
      <c r="B572" s="77"/>
      <c r="C572" s="61"/>
      <c r="D572" s="61"/>
      <c r="E572" s="61"/>
      <c r="F572" s="61"/>
      <c r="G572" s="61"/>
      <c r="H572" s="61"/>
      <c r="I572" s="61"/>
    </row>
    <row r="573" spans="1:9" ht="15.75" customHeight="1" x14ac:dyDescent="0.2">
      <c r="A573" s="61"/>
      <c r="B573" s="77"/>
      <c r="C573" s="61"/>
      <c r="D573" s="61"/>
      <c r="E573" s="61"/>
      <c r="F573" s="61"/>
      <c r="G573" s="61"/>
      <c r="H573" s="61"/>
      <c r="I573" s="61"/>
    </row>
    <row r="574" spans="1:9" ht="15.75" customHeight="1" x14ac:dyDescent="0.2">
      <c r="A574" s="61"/>
      <c r="B574" s="77"/>
      <c r="C574" s="61"/>
      <c r="D574" s="61"/>
      <c r="E574" s="61"/>
      <c r="F574" s="61"/>
      <c r="G574" s="61"/>
      <c r="H574" s="61"/>
      <c r="I574" s="61"/>
    </row>
    <row r="575" spans="1:9" ht="15.75" customHeight="1" x14ac:dyDescent="0.2">
      <c r="A575" s="61"/>
      <c r="B575" s="77"/>
      <c r="C575" s="61"/>
      <c r="D575" s="61"/>
      <c r="E575" s="61"/>
      <c r="F575" s="61"/>
      <c r="G575" s="61"/>
      <c r="H575" s="61"/>
      <c r="I575" s="61"/>
    </row>
    <row r="576" spans="1:9" ht="15.75" customHeight="1" x14ac:dyDescent="0.2">
      <c r="A576" s="61"/>
      <c r="B576" s="77"/>
      <c r="C576" s="61"/>
      <c r="D576" s="61"/>
      <c r="E576" s="61"/>
      <c r="F576" s="61"/>
      <c r="G576" s="61"/>
      <c r="H576" s="61"/>
      <c r="I576" s="61"/>
    </row>
    <row r="577" spans="1:9" ht="15.75" customHeight="1" x14ac:dyDescent="0.2">
      <c r="A577" s="61"/>
      <c r="B577" s="77"/>
      <c r="C577" s="61"/>
      <c r="D577" s="61"/>
      <c r="E577" s="61"/>
      <c r="F577" s="61"/>
      <c r="G577" s="61"/>
      <c r="H577" s="61"/>
      <c r="I577" s="61"/>
    </row>
    <row r="578" spans="1:9" ht="15.75" customHeight="1" x14ac:dyDescent="0.2">
      <c r="A578" s="61"/>
      <c r="B578" s="77"/>
      <c r="C578" s="61"/>
      <c r="D578" s="61"/>
      <c r="E578" s="61"/>
      <c r="F578" s="61"/>
      <c r="G578" s="61"/>
      <c r="H578" s="61"/>
      <c r="I578" s="61"/>
    </row>
    <row r="579" spans="1:9" ht="15.75" customHeight="1" x14ac:dyDescent="0.2">
      <c r="A579" s="61"/>
      <c r="B579" s="77"/>
      <c r="C579" s="61"/>
      <c r="D579" s="61"/>
      <c r="E579" s="61"/>
      <c r="F579" s="61"/>
      <c r="G579" s="61"/>
      <c r="H579" s="61"/>
      <c r="I579" s="61"/>
    </row>
    <row r="580" spans="1:9" ht="15.75" customHeight="1" x14ac:dyDescent="0.2">
      <c r="A580" s="61"/>
      <c r="B580" s="77"/>
      <c r="C580" s="61"/>
      <c r="D580" s="61"/>
      <c r="E580" s="61"/>
      <c r="F580" s="61"/>
      <c r="G580" s="61"/>
      <c r="H580" s="61"/>
      <c r="I580" s="61"/>
    </row>
    <row r="581" spans="1:9" ht="15.75" customHeight="1" x14ac:dyDescent="0.2">
      <c r="A581" s="61"/>
      <c r="B581" s="77"/>
      <c r="C581" s="61"/>
      <c r="D581" s="61"/>
      <c r="E581" s="61"/>
      <c r="F581" s="61"/>
      <c r="G581" s="61"/>
      <c r="H581" s="61"/>
      <c r="I581" s="61"/>
    </row>
    <row r="582" spans="1:9" ht="15.75" customHeight="1" x14ac:dyDescent="0.2">
      <c r="A582" s="61"/>
      <c r="B582" s="77"/>
      <c r="C582" s="61"/>
      <c r="D582" s="61"/>
      <c r="E582" s="61"/>
      <c r="F582" s="61"/>
      <c r="G582" s="61"/>
      <c r="H582" s="61"/>
      <c r="I582" s="61"/>
    </row>
    <row r="583" spans="1:9" ht="15.75" customHeight="1" x14ac:dyDescent="0.2">
      <c r="A583" s="61"/>
      <c r="B583" s="77"/>
      <c r="C583" s="61"/>
      <c r="D583" s="61"/>
      <c r="E583" s="61"/>
      <c r="F583" s="61"/>
      <c r="G583" s="61"/>
      <c r="H583" s="61"/>
      <c r="I583" s="61"/>
    </row>
    <row r="584" spans="1:9" ht="15.75" customHeight="1" x14ac:dyDescent="0.2">
      <c r="A584" s="61"/>
      <c r="B584" s="77"/>
      <c r="C584" s="61"/>
      <c r="D584" s="61"/>
      <c r="E584" s="61"/>
      <c r="F584" s="61"/>
      <c r="G584" s="61"/>
      <c r="H584" s="61"/>
      <c r="I584" s="61"/>
    </row>
    <row r="585" spans="1:9" ht="15.75" customHeight="1" x14ac:dyDescent="0.2">
      <c r="A585" s="61"/>
      <c r="B585" s="77"/>
      <c r="C585" s="61"/>
      <c r="D585" s="61"/>
      <c r="E585" s="61"/>
      <c r="F585" s="61"/>
      <c r="G585" s="61"/>
      <c r="H585" s="61"/>
      <c r="I585" s="61"/>
    </row>
    <row r="586" spans="1:9" ht="15.75" customHeight="1" x14ac:dyDescent="0.2">
      <c r="A586" s="61"/>
      <c r="B586" s="77"/>
      <c r="C586" s="61"/>
      <c r="D586" s="61"/>
      <c r="E586" s="61"/>
      <c r="F586" s="61"/>
      <c r="G586" s="61"/>
      <c r="H586" s="61"/>
      <c r="I586" s="61"/>
    </row>
    <row r="587" spans="1:9" ht="15.75" customHeight="1" x14ac:dyDescent="0.2">
      <c r="A587" s="61"/>
      <c r="B587" s="77"/>
      <c r="C587" s="61"/>
      <c r="D587" s="61"/>
      <c r="E587" s="61"/>
      <c r="F587" s="61"/>
      <c r="G587" s="61"/>
      <c r="H587" s="61"/>
      <c r="I587" s="61"/>
    </row>
    <row r="588" spans="1:9" ht="15.75" customHeight="1" x14ac:dyDescent="0.2">
      <c r="A588" s="61"/>
      <c r="B588" s="77"/>
      <c r="C588" s="61"/>
      <c r="D588" s="61"/>
      <c r="E588" s="61"/>
      <c r="F588" s="61"/>
      <c r="G588" s="61"/>
      <c r="H588" s="61"/>
      <c r="I588" s="61"/>
    </row>
    <row r="589" spans="1:9" ht="15.75" customHeight="1" x14ac:dyDescent="0.2">
      <c r="A589" s="61"/>
      <c r="B589" s="77"/>
      <c r="C589" s="61"/>
      <c r="D589" s="61"/>
      <c r="E589" s="61"/>
      <c r="F589" s="61"/>
      <c r="G589" s="61"/>
      <c r="H589" s="61"/>
      <c r="I589" s="61"/>
    </row>
    <row r="590" spans="1:9" ht="15.75" customHeight="1" x14ac:dyDescent="0.2">
      <c r="A590" s="61"/>
      <c r="B590" s="77"/>
      <c r="C590" s="61"/>
      <c r="D590" s="61"/>
      <c r="E590" s="61"/>
      <c r="F590" s="61"/>
      <c r="G590" s="61"/>
      <c r="H590" s="61"/>
      <c r="I590" s="61"/>
    </row>
    <row r="591" spans="1:9" ht="15.75" customHeight="1" x14ac:dyDescent="0.2">
      <c r="A591" s="61"/>
      <c r="B591" s="77"/>
      <c r="C591" s="61"/>
      <c r="D591" s="61"/>
      <c r="E591" s="61"/>
      <c r="F591" s="61"/>
      <c r="G591" s="61"/>
      <c r="H591" s="61"/>
      <c r="I591" s="61"/>
    </row>
    <row r="592" spans="1:9" ht="15.75" customHeight="1" x14ac:dyDescent="0.2">
      <c r="A592" s="61"/>
      <c r="B592" s="77"/>
      <c r="C592" s="61"/>
      <c r="D592" s="61"/>
      <c r="E592" s="61"/>
      <c r="F592" s="61"/>
      <c r="G592" s="61"/>
      <c r="H592" s="61"/>
      <c r="I592" s="61"/>
    </row>
    <row r="593" spans="1:9" ht="15.75" customHeight="1" x14ac:dyDescent="0.2">
      <c r="A593" s="61"/>
      <c r="B593" s="77"/>
      <c r="C593" s="61"/>
      <c r="D593" s="61"/>
      <c r="E593" s="61"/>
      <c r="F593" s="61"/>
      <c r="G593" s="61"/>
      <c r="H593" s="61"/>
      <c r="I593" s="61"/>
    </row>
    <row r="594" spans="1:9" ht="15.75" customHeight="1" x14ac:dyDescent="0.2">
      <c r="A594" s="61"/>
      <c r="B594" s="77"/>
      <c r="C594" s="61"/>
      <c r="D594" s="61"/>
      <c r="E594" s="61"/>
      <c r="F594" s="61"/>
      <c r="G594" s="61"/>
      <c r="H594" s="61"/>
      <c r="I594" s="61"/>
    </row>
    <row r="595" spans="1:9" ht="15.75" customHeight="1" x14ac:dyDescent="0.2">
      <c r="A595" s="61"/>
      <c r="B595" s="77"/>
      <c r="C595" s="61"/>
      <c r="D595" s="61"/>
      <c r="E595" s="61"/>
      <c r="F595" s="61"/>
      <c r="G595" s="61"/>
      <c r="H595" s="61"/>
      <c r="I595" s="61"/>
    </row>
    <row r="596" spans="1:9" ht="15.75" customHeight="1" x14ac:dyDescent="0.2">
      <c r="A596" s="61"/>
      <c r="B596" s="77"/>
      <c r="C596" s="61"/>
      <c r="D596" s="61"/>
      <c r="E596" s="61"/>
      <c r="F596" s="61"/>
      <c r="G596" s="61"/>
      <c r="H596" s="61"/>
      <c r="I596" s="61"/>
    </row>
    <row r="597" spans="1:9" ht="15.75" customHeight="1" x14ac:dyDescent="0.2">
      <c r="A597" s="61"/>
      <c r="B597" s="77"/>
      <c r="C597" s="61"/>
      <c r="D597" s="61"/>
      <c r="E597" s="61"/>
      <c r="F597" s="61"/>
      <c r="G597" s="61"/>
      <c r="H597" s="61"/>
      <c r="I597" s="61"/>
    </row>
    <row r="598" spans="1:9" ht="15.75" customHeight="1" x14ac:dyDescent="0.2">
      <c r="A598" s="61"/>
      <c r="B598" s="77"/>
      <c r="C598" s="61"/>
      <c r="D598" s="61"/>
      <c r="E598" s="61"/>
      <c r="F598" s="61"/>
      <c r="G598" s="61"/>
      <c r="H598" s="61"/>
      <c r="I598" s="61"/>
    </row>
    <row r="599" spans="1:9" ht="15.75" customHeight="1" x14ac:dyDescent="0.2">
      <c r="A599" s="61"/>
      <c r="B599" s="77"/>
      <c r="C599" s="61"/>
      <c r="D599" s="61"/>
      <c r="E599" s="61"/>
      <c r="F599" s="61"/>
      <c r="G599" s="61"/>
      <c r="H599" s="61"/>
      <c r="I599" s="61"/>
    </row>
    <row r="600" spans="1:9" ht="15.75" customHeight="1" x14ac:dyDescent="0.2">
      <c r="A600" s="61"/>
      <c r="B600" s="77"/>
      <c r="C600" s="61"/>
      <c r="D600" s="61"/>
      <c r="E600" s="61"/>
      <c r="F600" s="61"/>
      <c r="G600" s="61"/>
      <c r="H600" s="61"/>
      <c r="I600" s="61"/>
    </row>
    <row r="601" spans="1:9" ht="15.75" customHeight="1" x14ac:dyDescent="0.2">
      <c r="A601" s="61"/>
      <c r="B601" s="77"/>
      <c r="C601" s="61"/>
      <c r="D601" s="61"/>
      <c r="E601" s="61"/>
      <c r="F601" s="61"/>
      <c r="G601" s="61"/>
      <c r="H601" s="61"/>
      <c r="I601" s="61"/>
    </row>
    <row r="602" spans="1:9" ht="15.75" customHeight="1" x14ac:dyDescent="0.2">
      <c r="A602" s="61"/>
      <c r="B602" s="77"/>
      <c r="C602" s="61"/>
      <c r="D602" s="61"/>
      <c r="E602" s="61"/>
      <c r="F602" s="61"/>
      <c r="G602" s="61"/>
      <c r="H602" s="61"/>
      <c r="I602" s="61"/>
    </row>
    <row r="603" spans="1:9" ht="15.75" customHeight="1" x14ac:dyDescent="0.2">
      <c r="A603" s="61"/>
      <c r="B603" s="77"/>
      <c r="C603" s="61"/>
      <c r="D603" s="61"/>
      <c r="E603" s="61"/>
      <c r="F603" s="61"/>
      <c r="G603" s="61"/>
      <c r="H603" s="61"/>
      <c r="I603" s="61"/>
    </row>
    <row r="604" spans="1:9" ht="15.75" customHeight="1" x14ac:dyDescent="0.2">
      <c r="A604" s="61"/>
      <c r="B604" s="77"/>
      <c r="C604" s="61"/>
      <c r="D604" s="61"/>
      <c r="E604" s="61"/>
      <c r="F604" s="61"/>
      <c r="G604" s="61"/>
      <c r="H604" s="61"/>
      <c r="I604" s="61"/>
    </row>
    <row r="605" spans="1:9" ht="15.75" customHeight="1" x14ac:dyDescent="0.2">
      <c r="A605" s="61"/>
      <c r="B605" s="77"/>
      <c r="C605" s="61"/>
      <c r="D605" s="61"/>
      <c r="E605" s="61"/>
      <c r="F605" s="61"/>
      <c r="G605" s="61"/>
      <c r="H605" s="61"/>
      <c r="I605" s="61"/>
    </row>
    <row r="606" spans="1:9" ht="15.75" customHeight="1" x14ac:dyDescent="0.2">
      <c r="A606" s="61"/>
      <c r="B606" s="77"/>
      <c r="C606" s="61"/>
      <c r="D606" s="61"/>
      <c r="E606" s="61"/>
      <c r="F606" s="61"/>
      <c r="G606" s="61"/>
      <c r="H606" s="61"/>
      <c r="I606" s="61"/>
    </row>
    <row r="607" spans="1:9" ht="15.75" customHeight="1" x14ac:dyDescent="0.2">
      <c r="A607" s="61"/>
      <c r="B607" s="77"/>
      <c r="C607" s="61"/>
      <c r="D607" s="61"/>
      <c r="E607" s="61"/>
      <c r="F607" s="61"/>
      <c r="G607" s="61"/>
      <c r="H607" s="61"/>
      <c r="I607" s="61"/>
    </row>
    <row r="608" spans="1:9" ht="15.75" customHeight="1" x14ac:dyDescent="0.2">
      <c r="A608" s="61"/>
      <c r="B608" s="77"/>
      <c r="C608" s="61"/>
      <c r="D608" s="61"/>
      <c r="E608" s="61"/>
      <c r="F608" s="61"/>
      <c r="G608" s="61"/>
      <c r="H608" s="61"/>
      <c r="I608" s="61"/>
    </row>
    <row r="609" spans="1:9" ht="15.75" customHeight="1" x14ac:dyDescent="0.2">
      <c r="A609" s="61"/>
      <c r="B609" s="77"/>
      <c r="C609" s="61"/>
      <c r="D609" s="61"/>
      <c r="E609" s="61"/>
      <c r="F609" s="61"/>
      <c r="G609" s="61"/>
      <c r="H609" s="61"/>
      <c r="I609" s="61"/>
    </row>
    <row r="610" spans="1:9" ht="15.75" customHeight="1" x14ac:dyDescent="0.2">
      <c r="A610" s="61"/>
      <c r="B610" s="77"/>
      <c r="C610" s="61"/>
      <c r="D610" s="61"/>
      <c r="E610" s="61"/>
      <c r="F610" s="61"/>
      <c r="G610" s="61"/>
      <c r="H610" s="61"/>
      <c r="I610" s="61"/>
    </row>
    <row r="611" spans="1:9" ht="15.75" customHeight="1" x14ac:dyDescent="0.2">
      <c r="A611" s="61"/>
      <c r="B611" s="77"/>
      <c r="C611" s="61"/>
      <c r="D611" s="61"/>
      <c r="E611" s="61"/>
      <c r="F611" s="61"/>
      <c r="G611" s="61"/>
      <c r="H611" s="61"/>
      <c r="I611" s="61"/>
    </row>
    <row r="612" spans="1:9" ht="15.75" customHeight="1" x14ac:dyDescent="0.2">
      <c r="A612" s="61"/>
      <c r="B612" s="77"/>
      <c r="C612" s="61"/>
      <c r="D612" s="61"/>
      <c r="E612" s="61"/>
      <c r="F612" s="61"/>
      <c r="G612" s="61"/>
      <c r="H612" s="61"/>
      <c r="I612" s="61"/>
    </row>
    <row r="613" spans="1:9" ht="15.75" customHeight="1" x14ac:dyDescent="0.2">
      <c r="A613" s="61"/>
      <c r="B613" s="77"/>
      <c r="C613" s="61"/>
      <c r="D613" s="61"/>
      <c r="E613" s="61"/>
      <c r="F613" s="61"/>
      <c r="G613" s="61"/>
      <c r="H613" s="61"/>
      <c r="I613" s="61"/>
    </row>
    <row r="614" spans="1:9" ht="15.75" customHeight="1" x14ac:dyDescent="0.2">
      <c r="A614" s="61"/>
      <c r="B614" s="77"/>
      <c r="C614" s="61"/>
      <c r="D614" s="61"/>
      <c r="E614" s="61"/>
      <c r="F614" s="61"/>
      <c r="G614" s="61"/>
      <c r="H614" s="61"/>
      <c r="I614" s="61"/>
    </row>
    <row r="615" spans="1:9" ht="15.75" customHeight="1" x14ac:dyDescent="0.2">
      <c r="A615" s="61"/>
      <c r="B615" s="77"/>
      <c r="C615" s="61"/>
      <c r="D615" s="61"/>
      <c r="E615" s="61"/>
      <c r="F615" s="61"/>
      <c r="G615" s="61"/>
      <c r="H615" s="61"/>
      <c r="I615" s="61"/>
    </row>
    <row r="616" spans="1:9" ht="15.75" customHeight="1" x14ac:dyDescent="0.2">
      <c r="A616" s="61"/>
      <c r="B616" s="77"/>
      <c r="C616" s="61"/>
      <c r="D616" s="61"/>
      <c r="E616" s="61"/>
      <c r="F616" s="61"/>
      <c r="G616" s="61"/>
      <c r="H616" s="61"/>
      <c r="I616" s="61"/>
    </row>
    <row r="617" spans="1:9" ht="15.75" customHeight="1" x14ac:dyDescent="0.2">
      <c r="A617" s="61"/>
      <c r="B617" s="77"/>
      <c r="C617" s="61"/>
      <c r="D617" s="61"/>
      <c r="E617" s="61"/>
      <c r="F617" s="61"/>
      <c r="G617" s="61"/>
      <c r="H617" s="61"/>
      <c r="I617" s="61"/>
    </row>
    <row r="618" spans="1:9" ht="15.75" customHeight="1" x14ac:dyDescent="0.2">
      <c r="A618" s="61"/>
      <c r="B618" s="77"/>
      <c r="C618" s="61"/>
      <c r="D618" s="61"/>
      <c r="E618" s="61"/>
      <c r="F618" s="61"/>
      <c r="G618" s="61"/>
      <c r="H618" s="61"/>
      <c r="I618" s="61"/>
    </row>
    <row r="619" spans="1:9" ht="15.75" customHeight="1" x14ac:dyDescent="0.2">
      <c r="A619" s="61"/>
      <c r="B619" s="77"/>
      <c r="C619" s="61"/>
      <c r="D619" s="61"/>
      <c r="E619" s="61"/>
      <c r="F619" s="61"/>
      <c r="G619" s="61"/>
      <c r="H619" s="61"/>
      <c r="I619" s="61"/>
    </row>
    <row r="620" spans="1:9" ht="15.75" customHeight="1" x14ac:dyDescent="0.2">
      <c r="A620" s="61"/>
      <c r="B620" s="77"/>
      <c r="C620" s="61"/>
      <c r="D620" s="61"/>
      <c r="E620" s="61"/>
      <c r="F620" s="61"/>
      <c r="G620" s="61"/>
      <c r="H620" s="61"/>
      <c r="I620" s="61"/>
    </row>
    <row r="621" spans="1:9" ht="15.75" customHeight="1" x14ac:dyDescent="0.2">
      <c r="A621" s="61"/>
      <c r="B621" s="77"/>
      <c r="C621" s="61"/>
      <c r="D621" s="61"/>
      <c r="E621" s="61"/>
      <c r="F621" s="61"/>
      <c r="G621" s="61"/>
      <c r="H621" s="61"/>
      <c r="I621" s="61"/>
    </row>
    <row r="622" spans="1:9" ht="15.75" customHeight="1" x14ac:dyDescent="0.2">
      <c r="A622" s="61"/>
      <c r="B622" s="77"/>
      <c r="C622" s="61"/>
      <c r="D622" s="61"/>
      <c r="E622" s="61"/>
      <c r="F622" s="61"/>
      <c r="G622" s="61"/>
      <c r="H622" s="61"/>
      <c r="I622" s="61"/>
    </row>
    <row r="623" spans="1:9" ht="15.75" customHeight="1" x14ac:dyDescent="0.2">
      <c r="A623" s="61"/>
      <c r="B623" s="77"/>
      <c r="C623" s="61"/>
      <c r="D623" s="61"/>
      <c r="E623" s="61"/>
      <c r="F623" s="61"/>
      <c r="G623" s="61"/>
      <c r="H623" s="61"/>
      <c r="I623" s="61"/>
    </row>
    <row r="624" spans="1:9" ht="15.75" customHeight="1" x14ac:dyDescent="0.2">
      <c r="A624" s="61"/>
      <c r="B624" s="77"/>
      <c r="C624" s="61"/>
      <c r="D624" s="61"/>
      <c r="E624" s="61"/>
      <c r="F624" s="61"/>
      <c r="G624" s="61"/>
      <c r="H624" s="61"/>
      <c r="I624" s="61"/>
    </row>
    <row r="625" spans="1:9" ht="15.75" customHeight="1" x14ac:dyDescent="0.2">
      <c r="A625" s="61"/>
      <c r="B625" s="77"/>
      <c r="C625" s="61"/>
      <c r="D625" s="61"/>
      <c r="E625" s="61"/>
      <c r="F625" s="61"/>
      <c r="G625" s="61"/>
      <c r="H625" s="61"/>
      <c r="I625" s="61"/>
    </row>
    <row r="626" spans="1:9" ht="15.75" customHeight="1" x14ac:dyDescent="0.2">
      <c r="A626" s="61"/>
      <c r="B626" s="77"/>
      <c r="C626" s="61"/>
      <c r="D626" s="61"/>
      <c r="E626" s="61"/>
      <c r="F626" s="61"/>
      <c r="G626" s="61"/>
      <c r="H626" s="61"/>
      <c r="I626" s="61"/>
    </row>
    <row r="627" spans="1:9" ht="15.75" customHeight="1" x14ac:dyDescent="0.2">
      <c r="A627" s="61"/>
      <c r="B627" s="77"/>
      <c r="C627" s="61"/>
      <c r="D627" s="61"/>
      <c r="E627" s="61"/>
      <c r="F627" s="61"/>
      <c r="G627" s="61"/>
      <c r="H627" s="61"/>
      <c r="I627" s="61"/>
    </row>
    <row r="628" spans="1:9" ht="15.75" customHeight="1" x14ac:dyDescent="0.2">
      <c r="A628" s="61"/>
      <c r="B628" s="77"/>
      <c r="C628" s="61"/>
      <c r="D628" s="61"/>
      <c r="E628" s="61"/>
      <c r="F628" s="61"/>
      <c r="G628" s="61"/>
      <c r="H628" s="61"/>
      <c r="I628" s="61"/>
    </row>
    <row r="629" spans="1:9" ht="15.75" customHeight="1" x14ac:dyDescent="0.2">
      <c r="A629" s="61"/>
      <c r="B629" s="77"/>
      <c r="C629" s="61"/>
      <c r="D629" s="61"/>
      <c r="E629" s="61"/>
      <c r="F629" s="61"/>
      <c r="G629" s="61"/>
      <c r="H629" s="61"/>
      <c r="I629" s="61"/>
    </row>
    <row r="630" spans="1:9" ht="15.75" customHeight="1" x14ac:dyDescent="0.2">
      <c r="A630" s="61"/>
      <c r="B630" s="77"/>
      <c r="C630" s="61"/>
      <c r="D630" s="61"/>
      <c r="E630" s="61"/>
      <c r="F630" s="61"/>
      <c r="G630" s="61"/>
      <c r="H630" s="61"/>
      <c r="I630" s="61"/>
    </row>
    <row r="631" spans="1:9" ht="15.75" customHeight="1" x14ac:dyDescent="0.2">
      <c r="A631" s="61"/>
      <c r="B631" s="77"/>
      <c r="C631" s="61"/>
      <c r="D631" s="61"/>
      <c r="E631" s="61"/>
      <c r="F631" s="61"/>
      <c r="G631" s="61"/>
      <c r="H631" s="61"/>
      <c r="I631" s="61"/>
    </row>
    <row r="632" spans="1:9" ht="15.75" customHeight="1" x14ac:dyDescent="0.2">
      <c r="A632" s="61"/>
      <c r="B632" s="77"/>
      <c r="C632" s="61"/>
      <c r="D632" s="61"/>
      <c r="E632" s="61"/>
      <c r="F632" s="61"/>
      <c r="G632" s="61"/>
      <c r="H632" s="61"/>
      <c r="I632" s="61"/>
    </row>
    <row r="633" spans="1:9" ht="15.75" customHeight="1" x14ac:dyDescent="0.2">
      <c r="A633" s="61"/>
      <c r="B633" s="77"/>
      <c r="C633" s="61"/>
      <c r="D633" s="61"/>
      <c r="E633" s="61"/>
      <c r="F633" s="61"/>
      <c r="G633" s="61"/>
      <c r="H633" s="61"/>
      <c r="I633" s="61"/>
    </row>
    <row r="634" spans="1:9" ht="15.75" customHeight="1" x14ac:dyDescent="0.2">
      <c r="A634" s="61"/>
      <c r="B634" s="77"/>
      <c r="C634" s="61"/>
      <c r="D634" s="61"/>
      <c r="E634" s="61"/>
      <c r="F634" s="61"/>
      <c r="G634" s="61"/>
      <c r="H634" s="61"/>
      <c r="I634" s="61"/>
    </row>
    <row r="635" spans="1:9" ht="15.75" customHeight="1" x14ac:dyDescent="0.2">
      <c r="A635" s="61"/>
      <c r="B635" s="77"/>
      <c r="C635" s="61"/>
      <c r="D635" s="61"/>
      <c r="E635" s="61"/>
      <c r="F635" s="61"/>
      <c r="G635" s="61"/>
      <c r="H635" s="61"/>
      <c r="I635" s="61"/>
    </row>
    <row r="636" spans="1:9" ht="15.75" customHeight="1" x14ac:dyDescent="0.2">
      <c r="A636" s="61"/>
      <c r="B636" s="77"/>
      <c r="C636" s="61"/>
      <c r="D636" s="61"/>
      <c r="E636" s="61"/>
      <c r="F636" s="61"/>
      <c r="G636" s="61"/>
      <c r="H636" s="61"/>
      <c r="I636" s="61"/>
    </row>
    <row r="637" spans="1:9" ht="15.75" customHeight="1" x14ac:dyDescent="0.2">
      <c r="A637" s="61"/>
      <c r="B637" s="77"/>
      <c r="C637" s="61"/>
      <c r="D637" s="61"/>
      <c r="E637" s="61"/>
      <c r="F637" s="61"/>
      <c r="G637" s="61"/>
      <c r="H637" s="61"/>
      <c r="I637" s="61"/>
    </row>
    <row r="638" spans="1:9" ht="15.75" customHeight="1" x14ac:dyDescent="0.2">
      <c r="A638" s="61"/>
      <c r="B638" s="77"/>
      <c r="C638" s="61"/>
      <c r="D638" s="61"/>
      <c r="E638" s="61"/>
      <c r="F638" s="61"/>
      <c r="G638" s="61"/>
      <c r="H638" s="61"/>
      <c r="I638" s="61"/>
    </row>
    <row r="639" spans="1:9" ht="15.75" customHeight="1" x14ac:dyDescent="0.2">
      <c r="A639" s="61"/>
      <c r="B639" s="77"/>
      <c r="C639" s="61"/>
      <c r="D639" s="61"/>
      <c r="E639" s="61"/>
      <c r="F639" s="61"/>
      <c r="G639" s="61"/>
      <c r="H639" s="61"/>
      <c r="I639" s="61"/>
    </row>
    <row r="640" spans="1:9" ht="15.75" customHeight="1" x14ac:dyDescent="0.2">
      <c r="A640" s="61"/>
      <c r="B640" s="77"/>
      <c r="C640" s="61"/>
      <c r="D640" s="61"/>
      <c r="E640" s="61"/>
      <c r="F640" s="61"/>
      <c r="G640" s="61"/>
      <c r="H640" s="61"/>
      <c r="I640" s="61"/>
    </row>
    <row r="641" spans="1:9" ht="15.75" customHeight="1" x14ac:dyDescent="0.2">
      <c r="A641" s="61"/>
      <c r="B641" s="77"/>
      <c r="C641" s="61"/>
      <c r="D641" s="61"/>
      <c r="E641" s="61"/>
      <c r="F641" s="61"/>
      <c r="G641" s="61"/>
      <c r="H641" s="61"/>
      <c r="I641" s="61"/>
    </row>
    <row r="642" spans="1:9" ht="15.75" customHeight="1" x14ac:dyDescent="0.2">
      <c r="A642" s="61"/>
      <c r="B642" s="77"/>
      <c r="C642" s="61"/>
      <c r="D642" s="61"/>
      <c r="E642" s="61"/>
      <c r="F642" s="61"/>
      <c r="G642" s="61"/>
      <c r="H642" s="61"/>
      <c r="I642" s="61"/>
    </row>
    <row r="643" spans="1:9" ht="15.75" customHeight="1" x14ac:dyDescent="0.2">
      <c r="A643" s="61"/>
      <c r="B643" s="77"/>
      <c r="C643" s="61"/>
      <c r="D643" s="61"/>
      <c r="E643" s="61"/>
      <c r="F643" s="61"/>
      <c r="G643" s="61"/>
      <c r="H643" s="61"/>
      <c r="I643" s="61"/>
    </row>
    <row r="644" spans="1:9" ht="15.75" customHeight="1" x14ac:dyDescent="0.2">
      <c r="A644" s="61"/>
      <c r="B644" s="77"/>
      <c r="C644" s="61"/>
      <c r="D644" s="61"/>
      <c r="E644" s="61"/>
      <c r="F644" s="61"/>
      <c r="G644" s="61"/>
      <c r="H644" s="61"/>
      <c r="I644" s="61"/>
    </row>
    <row r="645" spans="1:9" ht="15.75" customHeight="1" x14ac:dyDescent="0.2">
      <c r="A645" s="61"/>
      <c r="B645" s="77"/>
      <c r="C645" s="61"/>
      <c r="D645" s="61"/>
      <c r="E645" s="61"/>
      <c r="F645" s="61"/>
      <c r="G645" s="61"/>
      <c r="H645" s="61"/>
      <c r="I645" s="61"/>
    </row>
    <row r="646" spans="1:9" ht="15.75" customHeight="1" x14ac:dyDescent="0.2">
      <c r="A646" s="61"/>
      <c r="B646" s="77"/>
      <c r="C646" s="61"/>
      <c r="D646" s="61"/>
      <c r="E646" s="61"/>
      <c r="F646" s="61"/>
      <c r="G646" s="61"/>
      <c r="H646" s="61"/>
      <c r="I646" s="61"/>
    </row>
    <row r="647" spans="1:9" ht="15.75" customHeight="1" x14ac:dyDescent="0.2">
      <c r="A647" s="61"/>
      <c r="B647" s="77"/>
      <c r="C647" s="61"/>
      <c r="D647" s="61"/>
      <c r="E647" s="61"/>
      <c r="F647" s="61"/>
      <c r="G647" s="61"/>
      <c r="H647" s="61"/>
      <c r="I647" s="61"/>
    </row>
    <row r="648" spans="1:9" ht="15.75" customHeight="1" x14ac:dyDescent="0.2">
      <c r="A648" s="61"/>
      <c r="B648" s="77"/>
      <c r="C648" s="61"/>
      <c r="D648" s="61"/>
      <c r="E648" s="61"/>
      <c r="F648" s="61"/>
      <c r="G648" s="61"/>
      <c r="H648" s="61"/>
      <c r="I648" s="61"/>
    </row>
    <row r="649" spans="1:9" ht="15.75" customHeight="1" x14ac:dyDescent="0.2">
      <c r="A649" s="61"/>
      <c r="B649" s="77"/>
      <c r="C649" s="61"/>
      <c r="D649" s="61"/>
      <c r="E649" s="61"/>
      <c r="F649" s="61"/>
      <c r="G649" s="61"/>
      <c r="H649" s="61"/>
      <c r="I649" s="61"/>
    </row>
    <row r="650" spans="1:9" ht="15.75" customHeight="1" x14ac:dyDescent="0.2">
      <c r="A650" s="61"/>
      <c r="B650" s="77"/>
      <c r="C650" s="61"/>
      <c r="D650" s="61"/>
      <c r="E650" s="61"/>
      <c r="F650" s="61"/>
      <c r="G650" s="61"/>
      <c r="H650" s="61"/>
      <c r="I650" s="61"/>
    </row>
    <row r="651" spans="1:9" ht="15.75" customHeight="1" x14ac:dyDescent="0.2">
      <c r="A651" s="61"/>
      <c r="B651" s="77"/>
      <c r="C651" s="61"/>
      <c r="D651" s="61"/>
      <c r="E651" s="61"/>
      <c r="F651" s="61"/>
      <c r="G651" s="61"/>
      <c r="H651" s="61"/>
      <c r="I651" s="61"/>
    </row>
    <row r="652" spans="1:9" ht="15.75" customHeight="1" x14ac:dyDescent="0.2">
      <c r="A652" s="61"/>
      <c r="B652" s="77"/>
      <c r="C652" s="61"/>
      <c r="D652" s="61"/>
      <c r="E652" s="61"/>
      <c r="F652" s="61"/>
      <c r="G652" s="61"/>
      <c r="H652" s="61"/>
      <c r="I652" s="61"/>
    </row>
    <row r="653" spans="1:9" ht="15.75" customHeight="1" x14ac:dyDescent="0.2">
      <c r="A653" s="61"/>
      <c r="B653" s="77"/>
      <c r="C653" s="61"/>
      <c r="D653" s="61"/>
      <c r="E653" s="61"/>
      <c r="F653" s="61"/>
      <c r="G653" s="61"/>
      <c r="H653" s="61"/>
      <c r="I653" s="61"/>
    </row>
    <row r="654" spans="1:9" ht="15.75" customHeight="1" x14ac:dyDescent="0.2">
      <c r="A654" s="61"/>
      <c r="B654" s="77"/>
      <c r="C654" s="61"/>
      <c r="D654" s="61"/>
      <c r="E654" s="61"/>
      <c r="F654" s="61"/>
      <c r="G654" s="61"/>
      <c r="H654" s="61"/>
      <c r="I654" s="61"/>
    </row>
    <row r="655" spans="1:9" ht="15.75" customHeight="1" x14ac:dyDescent="0.2">
      <c r="A655" s="61"/>
      <c r="B655" s="77"/>
      <c r="C655" s="61"/>
      <c r="D655" s="61"/>
      <c r="E655" s="61"/>
      <c r="F655" s="61"/>
      <c r="G655" s="61"/>
      <c r="H655" s="61"/>
      <c r="I655" s="61"/>
    </row>
    <row r="656" spans="1:9" ht="15.75" customHeight="1" x14ac:dyDescent="0.2">
      <c r="A656" s="61"/>
      <c r="B656" s="77"/>
      <c r="C656" s="61"/>
      <c r="D656" s="61"/>
      <c r="E656" s="61"/>
      <c r="F656" s="61"/>
      <c r="G656" s="61"/>
      <c r="H656" s="61"/>
      <c r="I656" s="61"/>
    </row>
    <row r="657" spans="1:9" ht="15.75" customHeight="1" x14ac:dyDescent="0.2">
      <c r="A657" s="61"/>
      <c r="B657" s="77"/>
      <c r="C657" s="61"/>
      <c r="D657" s="61"/>
      <c r="E657" s="61"/>
      <c r="F657" s="61"/>
      <c r="G657" s="61"/>
      <c r="H657" s="61"/>
      <c r="I657" s="61"/>
    </row>
    <row r="658" spans="1:9" ht="15.75" customHeight="1" x14ac:dyDescent="0.2">
      <c r="A658" s="61"/>
      <c r="B658" s="77"/>
      <c r="C658" s="61"/>
      <c r="D658" s="61"/>
      <c r="E658" s="61"/>
      <c r="F658" s="61"/>
      <c r="G658" s="61"/>
      <c r="H658" s="61"/>
      <c r="I658" s="61"/>
    </row>
    <row r="659" spans="1:9" ht="15.75" customHeight="1" x14ac:dyDescent="0.2">
      <c r="A659" s="61"/>
      <c r="B659" s="77"/>
      <c r="C659" s="61"/>
      <c r="D659" s="61"/>
      <c r="E659" s="61"/>
      <c r="F659" s="61"/>
      <c r="G659" s="61"/>
      <c r="H659" s="61"/>
      <c r="I659" s="61"/>
    </row>
    <row r="660" spans="1:9" ht="15.75" customHeight="1" x14ac:dyDescent="0.2">
      <c r="A660" s="61"/>
      <c r="B660" s="77"/>
      <c r="C660" s="61"/>
      <c r="D660" s="61"/>
      <c r="E660" s="61"/>
      <c r="F660" s="61"/>
      <c r="G660" s="61"/>
      <c r="H660" s="61"/>
      <c r="I660" s="61"/>
    </row>
    <row r="661" spans="1:9" ht="15.75" customHeight="1" x14ac:dyDescent="0.2">
      <c r="A661" s="61"/>
      <c r="B661" s="77"/>
      <c r="C661" s="61"/>
      <c r="D661" s="61"/>
      <c r="E661" s="61"/>
      <c r="F661" s="61"/>
      <c r="G661" s="61"/>
      <c r="H661" s="61"/>
      <c r="I661" s="61"/>
    </row>
    <row r="662" spans="1:9" ht="15.75" customHeight="1" x14ac:dyDescent="0.2">
      <c r="A662" s="61"/>
      <c r="B662" s="77"/>
      <c r="C662" s="61"/>
      <c r="D662" s="61"/>
      <c r="E662" s="61"/>
      <c r="F662" s="61"/>
      <c r="G662" s="61"/>
      <c r="H662" s="61"/>
      <c r="I662" s="61"/>
    </row>
    <row r="663" spans="1:9" ht="15.75" customHeight="1" x14ac:dyDescent="0.2">
      <c r="A663" s="61"/>
      <c r="B663" s="77"/>
      <c r="C663" s="61"/>
      <c r="D663" s="61"/>
      <c r="E663" s="61"/>
      <c r="F663" s="61"/>
      <c r="G663" s="61"/>
      <c r="H663" s="61"/>
      <c r="I663" s="61"/>
    </row>
    <row r="664" spans="1:9" ht="15.75" customHeight="1" x14ac:dyDescent="0.2">
      <c r="A664" s="61"/>
      <c r="B664" s="77"/>
      <c r="C664" s="61"/>
      <c r="D664" s="61"/>
      <c r="E664" s="61"/>
      <c r="F664" s="61"/>
      <c r="G664" s="61"/>
      <c r="H664" s="61"/>
      <c r="I664" s="61"/>
    </row>
    <row r="665" spans="1:9" ht="15.75" customHeight="1" x14ac:dyDescent="0.2">
      <c r="A665" s="61"/>
      <c r="B665" s="77"/>
      <c r="C665" s="61"/>
      <c r="D665" s="61"/>
      <c r="E665" s="61"/>
      <c r="F665" s="61"/>
      <c r="G665" s="61"/>
      <c r="H665" s="61"/>
      <c r="I665" s="61"/>
    </row>
    <row r="666" spans="1:9" ht="15.75" customHeight="1" x14ac:dyDescent="0.2">
      <c r="A666" s="61"/>
      <c r="B666" s="77"/>
      <c r="C666" s="61"/>
      <c r="D666" s="61"/>
      <c r="E666" s="61"/>
      <c r="F666" s="61"/>
      <c r="G666" s="61"/>
      <c r="H666" s="61"/>
      <c r="I666" s="61"/>
    </row>
    <row r="667" spans="1:9" ht="15.75" customHeight="1" x14ac:dyDescent="0.2">
      <c r="A667" s="61"/>
      <c r="B667" s="77"/>
      <c r="C667" s="61"/>
      <c r="D667" s="61"/>
      <c r="E667" s="61"/>
      <c r="F667" s="61"/>
      <c r="G667" s="61"/>
      <c r="H667" s="61"/>
      <c r="I667" s="61"/>
    </row>
    <row r="668" spans="1:9" ht="15.75" customHeight="1" x14ac:dyDescent="0.2">
      <c r="A668" s="61"/>
      <c r="B668" s="77"/>
      <c r="C668" s="61"/>
      <c r="D668" s="61"/>
      <c r="E668" s="61"/>
      <c r="F668" s="61"/>
      <c r="G668" s="61"/>
      <c r="H668" s="61"/>
      <c r="I668" s="61"/>
    </row>
    <row r="669" spans="1:9" ht="15.75" customHeight="1" x14ac:dyDescent="0.2">
      <c r="A669" s="61"/>
      <c r="B669" s="77"/>
      <c r="C669" s="61"/>
      <c r="D669" s="61"/>
      <c r="E669" s="61"/>
      <c r="F669" s="61"/>
      <c r="G669" s="61"/>
      <c r="H669" s="61"/>
      <c r="I669" s="61"/>
    </row>
    <row r="670" spans="1:9" ht="15.75" customHeight="1" x14ac:dyDescent="0.2">
      <c r="A670" s="61"/>
      <c r="B670" s="77"/>
      <c r="C670" s="61"/>
      <c r="D670" s="61"/>
      <c r="E670" s="61"/>
      <c r="F670" s="61"/>
      <c r="G670" s="61"/>
      <c r="H670" s="61"/>
      <c r="I670" s="61"/>
    </row>
    <row r="671" spans="1:9" ht="15.75" customHeight="1" x14ac:dyDescent="0.2">
      <c r="A671" s="61"/>
      <c r="B671" s="77"/>
      <c r="C671" s="61"/>
      <c r="D671" s="61"/>
      <c r="E671" s="61"/>
      <c r="F671" s="61"/>
      <c r="G671" s="61"/>
      <c r="H671" s="61"/>
      <c r="I671" s="61"/>
    </row>
    <row r="672" spans="1:9" ht="15.75" customHeight="1" x14ac:dyDescent="0.2">
      <c r="A672" s="61"/>
      <c r="B672" s="77"/>
      <c r="C672" s="61"/>
      <c r="D672" s="61"/>
      <c r="E672" s="61"/>
      <c r="F672" s="61"/>
      <c r="G672" s="61"/>
      <c r="H672" s="61"/>
      <c r="I672" s="61"/>
    </row>
    <row r="673" spans="1:9" ht="15.75" customHeight="1" x14ac:dyDescent="0.2">
      <c r="A673" s="61"/>
      <c r="B673" s="77"/>
      <c r="C673" s="61"/>
      <c r="D673" s="61"/>
      <c r="E673" s="61"/>
      <c r="F673" s="61"/>
      <c r="G673" s="61"/>
      <c r="H673" s="61"/>
      <c r="I673" s="61"/>
    </row>
    <row r="674" spans="1:9" ht="15.75" customHeight="1" x14ac:dyDescent="0.2">
      <c r="A674" s="61"/>
      <c r="B674" s="77"/>
      <c r="C674" s="61"/>
      <c r="D674" s="61"/>
      <c r="E674" s="61"/>
      <c r="F674" s="61"/>
      <c r="G674" s="61"/>
      <c r="H674" s="61"/>
      <c r="I674" s="61"/>
    </row>
    <row r="675" spans="1:9" ht="15.75" customHeight="1" x14ac:dyDescent="0.2">
      <c r="A675" s="61"/>
      <c r="B675" s="77"/>
      <c r="C675" s="61"/>
      <c r="D675" s="61"/>
      <c r="E675" s="61"/>
      <c r="F675" s="61"/>
      <c r="G675" s="61"/>
      <c r="H675" s="61"/>
      <c r="I675" s="61"/>
    </row>
    <row r="676" spans="1:9" ht="15.75" customHeight="1" x14ac:dyDescent="0.2">
      <c r="A676" s="61"/>
      <c r="B676" s="77"/>
      <c r="C676" s="61"/>
      <c r="D676" s="61"/>
      <c r="E676" s="61"/>
      <c r="F676" s="61"/>
      <c r="G676" s="61"/>
      <c r="H676" s="61"/>
      <c r="I676" s="61"/>
    </row>
    <row r="677" spans="1:9" ht="15.75" customHeight="1" x14ac:dyDescent="0.2">
      <c r="A677" s="61"/>
      <c r="B677" s="77"/>
      <c r="C677" s="61"/>
      <c r="D677" s="61"/>
      <c r="E677" s="61"/>
      <c r="F677" s="61"/>
      <c r="G677" s="61"/>
      <c r="H677" s="61"/>
      <c r="I677" s="61"/>
    </row>
    <row r="678" spans="1:9" ht="15.75" customHeight="1" x14ac:dyDescent="0.2">
      <c r="A678" s="61"/>
      <c r="B678" s="77"/>
      <c r="C678" s="61"/>
      <c r="D678" s="61"/>
      <c r="E678" s="61"/>
      <c r="F678" s="61"/>
      <c r="G678" s="61"/>
      <c r="H678" s="61"/>
      <c r="I678" s="61"/>
    </row>
    <row r="679" spans="1:9" ht="15.75" customHeight="1" x14ac:dyDescent="0.2">
      <c r="A679" s="61"/>
      <c r="B679" s="77"/>
      <c r="C679" s="61"/>
      <c r="D679" s="61"/>
      <c r="E679" s="61"/>
      <c r="F679" s="61"/>
      <c r="G679" s="61"/>
      <c r="H679" s="61"/>
      <c r="I679" s="61"/>
    </row>
    <row r="680" spans="1:9" ht="15.75" customHeight="1" x14ac:dyDescent="0.2">
      <c r="A680" s="61"/>
      <c r="B680" s="77"/>
      <c r="C680" s="61"/>
      <c r="D680" s="61"/>
      <c r="E680" s="61"/>
      <c r="F680" s="61"/>
      <c r="G680" s="61"/>
      <c r="H680" s="61"/>
      <c r="I680" s="61"/>
    </row>
    <row r="681" spans="1:9" ht="15.75" customHeight="1" x14ac:dyDescent="0.2">
      <c r="A681" s="61"/>
      <c r="B681" s="77"/>
      <c r="C681" s="61"/>
      <c r="D681" s="61"/>
      <c r="E681" s="61"/>
      <c r="F681" s="61"/>
      <c r="G681" s="61"/>
      <c r="H681" s="61"/>
      <c r="I681" s="61"/>
    </row>
    <row r="682" spans="1:9" ht="15.75" customHeight="1" x14ac:dyDescent="0.2">
      <c r="A682" s="61"/>
      <c r="B682" s="77"/>
      <c r="C682" s="61"/>
      <c r="D682" s="61"/>
      <c r="E682" s="61"/>
      <c r="F682" s="61"/>
      <c r="G682" s="61"/>
      <c r="H682" s="61"/>
      <c r="I682" s="61"/>
    </row>
    <row r="683" spans="1:9" ht="15.75" customHeight="1" x14ac:dyDescent="0.2">
      <c r="A683" s="61"/>
      <c r="B683" s="77"/>
      <c r="C683" s="61"/>
      <c r="D683" s="61"/>
      <c r="E683" s="61"/>
      <c r="F683" s="61"/>
      <c r="G683" s="61"/>
      <c r="H683" s="61"/>
      <c r="I683" s="61"/>
    </row>
    <row r="684" spans="1:9" ht="15.75" customHeight="1" x14ac:dyDescent="0.2">
      <c r="A684" s="61"/>
      <c r="B684" s="77"/>
      <c r="C684" s="61"/>
      <c r="D684" s="61"/>
      <c r="E684" s="61"/>
      <c r="F684" s="61"/>
      <c r="G684" s="61"/>
      <c r="H684" s="61"/>
      <c r="I684" s="61"/>
    </row>
    <row r="685" spans="1:9" ht="15.75" customHeight="1" x14ac:dyDescent="0.2">
      <c r="A685" s="61"/>
      <c r="B685" s="77"/>
      <c r="C685" s="61"/>
      <c r="D685" s="61"/>
      <c r="E685" s="61"/>
      <c r="F685" s="61"/>
      <c r="G685" s="61"/>
      <c r="H685" s="61"/>
      <c r="I685" s="61"/>
    </row>
    <row r="686" spans="1:9" ht="15.75" customHeight="1" x14ac:dyDescent="0.2">
      <c r="A686" s="61"/>
      <c r="B686" s="77"/>
      <c r="C686" s="61"/>
      <c r="D686" s="61"/>
      <c r="E686" s="61"/>
      <c r="F686" s="61"/>
      <c r="G686" s="61"/>
      <c r="H686" s="61"/>
      <c r="I686" s="61"/>
    </row>
    <row r="687" spans="1:9" ht="15.75" customHeight="1" x14ac:dyDescent="0.2">
      <c r="A687" s="61"/>
      <c r="B687" s="77"/>
      <c r="C687" s="61"/>
      <c r="D687" s="61"/>
      <c r="E687" s="61"/>
      <c r="F687" s="61"/>
      <c r="G687" s="61"/>
      <c r="H687" s="61"/>
      <c r="I687" s="61"/>
    </row>
    <row r="688" spans="1:9" ht="15.75" customHeight="1" x14ac:dyDescent="0.2">
      <c r="A688" s="61"/>
      <c r="B688" s="77"/>
      <c r="C688" s="61"/>
      <c r="D688" s="61"/>
      <c r="E688" s="61"/>
      <c r="F688" s="61"/>
      <c r="G688" s="61"/>
      <c r="H688" s="61"/>
      <c r="I688" s="61"/>
    </row>
    <row r="689" spans="1:9" ht="15.75" customHeight="1" x14ac:dyDescent="0.2">
      <c r="A689" s="61"/>
      <c r="B689" s="77"/>
      <c r="C689" s="61"/>
      <c r="D689" s="61"/>
      <c r="E689" s="61"/>
      <c r="F689" s="61"/>
      <c r="G689" s="61"/>
      <c r="H689" s="61"/>
      <c r="I689" s="61"/>
    </row>
    <row r="690" spans="1:9" ht="15.75" customHeight="1" x14ac:dyDescent="0.2">
      <c r="A690" s="61"/>
      <c r="B690" s="77"/>
      <c r="C690" s="61"/>
      <c r="D690" s="61"/>
      <c r="E690" s="61"/>
      <c r="F690" s="61"/>
      <c r="G690" s="61"/>
      <c r="H690" s="61"/>
      <c r="I690" s="61"/>
    </row>
    <row r="691" spans="1:9" ht="15.75" customHeight="1" x14ac:dyDescent="0.2">
      <c r="A691" s="61"/>
      <c r="B691" s="77"/>
      <c r="C691" s="61"/>
      <c r="D691" s="61"/>
      <c r="E691" s="61"/>
      <c r="F691" s="61"/>
      <c r="G691" s="61"/>
      <c r="H691" s="61"/>
      <c r="I691" s="61"/>
    </row>
    <row r="692" spans="1:9" ht="15.75" customHeight="1" x14ac:dyDescent="0.2">
      <c r="A692" s="61"/>
      <c r="B692" s="77"/>
      <c r="C692" s="61"/>
      <c r="D692" s="61"/>
      <c r="E692" s="61"/>
      <c r="F692" s="61"/>
      <c r="G692" s="61"/>
      <c r="H692" s="61"/>
      <c r="I692" s="61"/>
    </row>
    <row r="693" spans="1:9" ht="15.75" customHeight="1" x14ac:dyDescent="0.2">
      <c r="A693" s="61"/>
      <c r="B693" s="77"/>
      <c r="C693" s="61"/>
      <c r="D693" s="61"/>
      <c r="E693" s="61"/>
      <c r="F693" s="61"/>
      <c r="G693" s="61"/>
      <c r="H693" s="61"/>
      <c r="I693" s="61"/>
    </row>
    <row r="694" spans="1:9" ht="15.75" customHeight="1" x14ac:dyDescent="0.2">
      <c r="A694" s="61"/>
      <c r="B694" s="77"/>
      <c r="C694" s="61"/>
      <c r="D694" s="61"/>
      <c r="E694" s="61"/>
      <c r="F694" s="61"/>
      <c r="G694" s="61"/>
      <c r="H694" s="61"/>
      <c r="I694" s="61"/>
    </row>
    <row r="695" spans="1:9" ht="15.75" customHeight="1" x14ac:dyDescent="0.2">
      <c r="A695" s="61"/>
      <c r="B695" s="77"/>
      <c r="C695" s="61"/>
      <c r="D695" s="61"/>
      <c r="E695" s="61"/>
      <c r="F695" s="61"/>
      <c r="G695" s="61"/>
      <c r="H695" s="61"/>
      <c r="I695" s="61"/>
    </row>
    <row r="696" spans="1:9" ht="15.75" customHeight="1" x14ac:dyDescent="0.2">
      <c r="A696" s="61"/>
      <c r="B696" s="77"/>
      <c r="C696" s="61"/>
      <c r="D696" s="61"/>
      <c r="E696" s="61"/>
      <c r="F696" s="61"/>
      <c r="G696" s="61"/>
      <c r="H696" s="61"/>
      <c r="I696" s="61"/>
    </row>
    <row r="697" spans="1:9" ht="15.75" customHeight="1" x14ac:dyDescent="0.2">
      <c r="A697" s="61"/>
      <c r="B697" s="77"/>
      <c r="C697" s="61"/>
      <c r="D697" s="61"/>
      <c r="E697" s="61"/>
      <c r="F697" s="61"/>
      <c r="G697" s="61"/>
      <c r="H697" s="61"/>
      <c r="I697" s="61"/>
    </row>
    <row r="698" spans="1:9" ht="15.75" customHeight="1" x14ac:dyDescent="0.2">
      <c r="A698" s="61"/>
      <c r="B698" s="77"/>
      <c r="C698" s="61"/>
      <c r="D698" s="61"/>
      <c r="E698" s="61"/>
      <c r="F698" s="61"/>
      <c r="G698" s="61"/>
      <c r="H698" s="61"/>
      <c r="I698" s="61"/>
    </row>
    <row r="699" spans="1:9" ht="15.75" customHeight="1" x14ac:dyDescent="0.2">
      <c r="A699" s="61"/>
      <c r="B699" s="77"/>
      <c r="C699" s="61"/>
      <c r="D699" s="61"/>
      <c r="E699" s="61"/>
      <c r="F699" s="61"/>
      <c r="G699" s="61"/>
      <c r="H699" s="61"/>
      <c r="I699" s="61"/>
    </row>
    <row r="700" spans="1:9" ht="15.75" customHeight="1" x14ac:dyDescent="0.2">
      <c r="A700" s="61"/>
      <c r="B700" s="77"/>
      <c r="C700" s="61"/>
      <c r="D700" s="61"/>
      <c r="E700" s="61"/>
      <c r="F700" s="61"/>
      <c r="G700" s="61"/>
      <c r="H700" s="61"/>
      <c r="I700" s="61"/>
    </row>
    <row r="701" spans="1:9" ht="15.75" customHeight="1" x14ac:dyDescent="0.2">
      <c r="A701" s="61"/>
      <c r="B701" s="77"/>
      <c r="C701" s="61"/>
      <c r="D701" s="61"/>
      <c r="E701" s="61"/>
      <c r="F701" s="61"/>
      <c r="G701" s="61"/>
      <c r="H701" s="61"/>
      <c r="I701" s="61"/>
    </row>
    <row r="702" spans="1:9" ht="15.75" customHeight="1" x14ac:dyDescent="0.2">
      <c r="A702" s="61"/>
      <c r="B702" s="77"/>
      <c r="C702" s="61"/>
      <c r="D702" s="61"/>
      <c r="E702" s="61"/>
      <c r="F702" s="61"/>
      <c r="G702" s="61"/>
      <c r="H702" s="61"/>
      <c r="I702" s="61"/>
    </row>
    <row r="703" spans="1:9" ht="15.75" customHeight="1" x14ac:dyDescent="0.2">
      <c r="A703" s="61"/>
      <c r="B703" s="77"/>
      <c r="C703" s="61"/>
      <c r="D703" s="61"/>
      <c r="E703" s="61"/>
      <c r="F703" s="61"/>
      <c r="G703" s="61"/>
      <c r="H703" s="61"/>
      <c r="I703" s="61"/>
    </row>
    <row r="704" spans="1:9" ht="15.75" customHeight="1" x14ac:dyDescent="0.2">
      <c r="A704" s="61"/>
      <c r="B704" s="77"/>
      <c r="C704" s="61"/>
      <c r="D704" s="61"/>
      <c r="E704" s="61"/>
      <c r="F704" s="61"/>
      <c r="G704" s="61"/>
      <c r="H704" s="61"/>
      <c r="I704" s="61"/>
    </row>
    <row r="705" spans="1:9" ht="15.75" customHeight="1" x14ac:dyDescent="0.2">
      <c r="A705" s="61"/>
      <c r="B705" s="77"/>
      <c r="C705" s="61"/>
      <c r="D705" s="61"/>
      <c r="E705" s="61"/>
      <c r="F705" s="61"/>
      <c r="G705" s="61"/>
      <c r="H705" s="61"/>
      <c r="I705" s="61"/>
    </row>
    <row r="706" spans="1:9" ht="15.75" customHeight="1" x14ac:dyDescent="0.2">
      <c r="A706" s="61"/>
      <c r="B706" s="77"/>
      <c r="C706" s="61"/>
      <c r="D706" s="61"/>
      <c r="E706" s="61"/>
      <c r="F706" s="61"/>
      <c r="G706" s="61"/>
      <c r="H706" s="61"/>
      <c r="I706" s="61"/>
    </row>
    <row r="707" spans="1:9" ht="15.75" customHeight="1" x14ac:dyDescent="0.2">
      <c r="A707" s="61"/>
      <c r="B707" s="77"/>
      <c r="C707" s="61"/>
      <c r="D707" s="61"/>
      <c r="E707" s="61"/>
      <c r="F707" s="61"/>
      <c r="G707" s="61"/>
      <c r="H707" s="61"/>
      <c r="I707" s="61"/>
    </row>
    <row r="708" spans="1:9" ht="15.75" customHeight="1" x14ac:dyDescent="0.2">
      <c r="A708" s="61"/>
      <c r="B708" s="77"/>
      <c r="C708" s="61"/>
      <c r="D708" s="61"/>
      <c r="E708" s="61"/>
      <c r="F708" s="61"/>
      <c r="G708" s="61"/>
      <c r="H708" s="61"/>
      <c r="I708" s="61"/>
    </row>
    <row r="709" spans="1:9" ht="15.75" customHeight="1" x14ac:dyDescent="0.2">
      <c r="A709" s="61"/>
      <c r="B709" s="77"/>
      <c r="C709" s="61"/>
      <c r="D709" s="61"/>
      <c r="E709" s="61"/>
      <c r="F709" s="61"/>
      <c r="G709" s="61"/>
      <c r="H709" s="61"/>
      <c r="I709" s="61"/>
    </row>
    <row r="710" spans="1:9" ht="15.75" customHeight="1" x14ac:dyDescent="0.2">
      <c r="A710" s="61"/>
      <c r="B710" s="77"/>
      <c r="C710" s="61"/>
      <c r="D710" s="61"/>
      <c r="E710" s="61"/>
      <c r="F710" s="61"/>
      <c r="G710" s="61"/>
      <c r="H710" s="61"/>
      <c r="I710" s="61"/>
    </row>
    <row r="711" spans="1:9" ht="15.75" customHeight="1" x14ac:dyDescent="0.2">
      <c r="A711" s="61"/>
      <c r="B711" s="77"/>
      <c r="C711" s="61"/>
      <c r="D711" s="61"/>
      <c r="E711" s="61"/>
      <c r="F711" s="61"/>
      <c r="G711" s="61"/>
      <c r="H711" s="61"/>
      <c r="I711" s="61"/>
    </row>
    <row r="712" spans="1:9" ht="15.75" customHeight="1" x14ac:dyDescent="0.2">
      <c r="A712" s="61"/>
      <c r="B712" s="77"/>
      <c r="C712" s="61"/>
      <c r="D712" s="61"/>
      <c r="E712" s="61"/>
      <c r="F712" s="61"/>
      <c r="G712" s="61"/>
      <c r="H712" s="61"/>
      <c r="I712" s="61"/>
    </row>
    <row r="713" spans="1:9" ht="15.75" customHeight="1" x14ac:dyDescent="0.2">
      <c r="A713" s="61"/>
      <c r="B713" s="77"/>
      <c r="C713" s="61"/>
      <c r="D713" s="61"/>
      <c r="E713" s="61"/>
      <c r="F713" s="61"/>
      <c r="G713" s="61"/>
      <c r="H713" s="61"/>
      <c r="I713" s="61"/>
    </row>
    <row r="714" spans="1:9" ht="15.75" customHeight="1" x14ac:dyDescent="0.2">
      <c r="A714" s="61"/>
      <c r="B714" s="77"/>
      <c r="C714" s="61"/>
      <c r="D714" s="61"/>
      <c r="E714" s="61"/>
      <c r="F714" s="61"/>
      <c r="G714" s="61"/>
      <c r="H714" s="61"/>
      <c r="I714" s="61"/>
    </row>
    <row r="715" spans="1:9" ht="15.75" customHeight="1" x14ac:dyDescent="0.2">
      <c r="A715" s="61"/>
      <c r="B715" s="77"/>
      <c r="C715" s="61"/>
      <c r="D715" s="61"/>
      <c r="E715" s="61"/>
      <c r="F715" s="61"/>
      <c r="G715" s="61"/>
      <c r="H715" s="61"/>
      <c r="I715" s="61"/>
    </row>
    <row r="716" spans="1:9" ht="15.75" customHeight="1" x14ac:dyDescent="0.2">
      <c r="A716" s="61"/>
      <c r="B716" s="77"/>
      <c r="C716" s="61"/>
      <c r="D716" s="61"/>
      <c r="E716" s="61"/>
      <c r="F716" s="61"/>
      <c r="G716" s="61"/>
      <c r="H716" s="61"/>
      <c r="I716" s="61"/>
    </row>
    <row r="717" spans="1:9" ht="15.75" customHeight="1" x14ac:dyDescent="0.2">
      <c r="A717" s="61"/>
      <c r="B717" s="77"/>
      <c r="C717" s="61"/>
      <c r="D717" s="61"/>
      <c r="E717" s="61"/>
      <c r="F717" s="61"/>
      <c r="G717" s="61"/>
      <c r="H717" s="61"/>
      <c r="I717" s="61"/>
    </row>
    <row r="718" spans="1:9" ht="15.75" customHeight="1" x14ac:dyDescent="0.2">
      <c r="A718" s="61"/>
      <c r="B718" s="77"/>
      <c r="C718" s="61"/>
      <c r="D718" s="61"/>
      <c r="E718" s="61"/>
      <c r="F718" s="61"/>
      <c r="G718" s="61"/>
      <c r="H718" s="61"/>
      <c r="I718" s="61"/>
    </row>
    <row r="719" spans="1:9" ht="15.75" customHeight="1" x14ac:dyDescent="0.2">
      <c r="A719" s="61"/>
      <c r="B719" s="77"/>
      <c r="C719" s="61"/>
      <c r="D719" s="61"/>
      <c r="E719" s="61"/>
      <c r="F719" s="61"/>
      <c r="G719" s="61"/>
      <c r="H719" s="61"/>
      <c r="I719" s="61"/>
    </row>
    <row r="720" spans="1:9" ht="15.75" customHeight="1" x14ac:dyDescent="0.2">
      <c r="A720" s="61"/>
      <c r="B720" s="77"/>
      <c r="C720" s="61"/>
      <c r="D720" s="61"/>
      <c r="E720" s="61"/>
      <c r="F720" s="61"/>
      <c r="G720" s="61"/>
      <c r="H720" s="61"/>
      <c r="I720" s="61"/>
    </row>
    <row r="721" spans="1:9" ht="15.75" customHeight="1" x14ac:dyDescent="0.2">
      <c r="A721" s="61"/>
      <c r="B721" s="77"/>
      <c r="C721" s="61"/>
      <c r="D721" s="61"/>
      <c r="E721" s="61"/>
      <c r="F721" s="61"/>
      <c r="G721" s="61"/>
      <c r="H721" s="61"/>
      <c r="I721" s="61"/>
    </row>
    <row r="722" spans="1:9" ht="15.75" customHeight="1" x14ac:dyDescent="0.2">
      <c r="A722" s="61"/>
      <c r="B722" s="77"/>
      <c r="C722" s="61"/>
      <c r="D722" s="61"/>
      <c r="E722" s="61"/>
      <c r="F722" s="61"/>
      <c r="G722" s="61"/>
      <c r="H722" s="61"/>
      <c r="I722" s="61"/>
    </row>
    <row r="723" spans="1:9" ht="15.75" customHeight="1" x14ac:dyDescent="0.2">
      <c r="A723" s="61"/>
      <c r="B723" s="77"/>
      <c r="C723" s="61"/>
      <c r="D723" s="61"/>
      <c r="E723" s="61"/>
      <c r="F723" s="61"/>
      <c r="G723" s="61"/>
      <c r="H723" s="61"/>
      <c r="I723" s="61"/>
    </row>
    <row r="724" spans="1:9" ht="15.75" customHeight="1" x14ac:dyDescent="0.2">
      <c r="A724" s="61"/>
      <c r="B724" s="77"/>
      <c r="C724" s="61"/>
      <c r="D724" s="61"/>
      <c r="E724" s="61"/>
      <c r="F724" s="61"/>
      <c r="G724" s="61"/>
      <c r="H724" s="61"/>
      <c r="I724" s="61"/>
    </row>
    <row r="725" spans="1:9" ht="15.75" customHeight="1" x14ac:dyDescent="0.2">
      <c r="A725" s="61"/>
      <c r="B725" s="77"/>
      <c r="C725" s="61"/>
      <c r="D725" s="61"/>
      <c r="E725" s="61"/>
      <c r="F725" s="61"/>
      <c r="G725" s="61"/>
      <c r="H725" s="61"/>
      <c r="I725" s="61"/>
    </row>
    <row r="726" spans="1:9" ht="15.75" customHeight="1" x14ac:dyDescent="0.2">
      <c r="A726" s="61"/>
      <c r="B726" s="77"/>
      <c r="C726" s="61"/>
      <c r="D726" s="61"/>
      <c r="E726" s="61"/>
      <c r="F726" s="61"/>
      <c r="G726" s="61"/>
      <c r="H726" s="61"/>
      <c r="I726" s="61"/>
    </row>
    <row r="727" spans="1:9" ht="15.75" customHeight="1" x14ac:dyDescent="0.2">
      <c r="A727" s="61"/>
      <c r="B727" s="77"/>
      <c r="C727" s="61"/>
      <c r="D727" s="61"/>
      <c r="E727" s="61"/>
      <c r="F727" s="61"/>
      <c r="G727" s="61"/>
      <c r="H727" s="61"/>
      <c r="I727" s="61"/>
    </row>
    <row r="728" spans="1:9" ht="15.75" customHeight="1" x14ac:dyDescent="0.2">
      <c r="A728" s="61"/>
      <c r="B728" s="77"/>
      <c r="C728" s="61"/>
      <c r="D728" s="61"/>
      <c r="E728" s="61"/>
      <c r="F728" s="61"/>
      <c r="G728" s="61"/>
      <c r="H728" s="61"/>
      <c r="I728" s="61"/>
    </row>
    <row r="729" spans="1:9" ht="15.75" customHeight="1" x14ac:dyDescent="0.2">
      <c r="A729" s="61"/>
      <c r="B729" s="77"/>
      <c r="C729" s="61"/>
      <c r="D729" s="61"/>
      <c r="E729" s="61"/>
      <c r="F729" s="61"/>
      <c r="G729" s="61"/>
      <c r="H729" s="61"/>
      <c r="I729" s="61"/>
    </row>
    <row r="730" spans="1:9" ht="15.75" customHeight="1" x14ac:dyDescent="0.2">
      <c r="A730" s="61"/>
      <c r="B730" s="77"/>
      <c r="C730" s="61"/>
      <c r="D730" s="61"/>
      <c r="E730" s="61"/>
      <c r="F730" s="61"/>
      <c r="G730" s="61"/>
      <c r="H730" s="61"/>
      <c r="I730" s="61"/>
    </row>
    <row r="731" spans="1:9" ht="15.75" customHeight="1" x14ac:dyDescent="0.2">
      <c r="A731" s="61"/>
      <c r="B731" s="77"/>
      <c r="C731" s="61"/>
      <c r="D731" s="61"/>
      <c r="E731" s="61"/>
      <c r="F731" s="61"/>
      <c r="G731" s="61"/>
      <c r="H731" s="61"/>
      <c r="I731" s="61"/>
    </row>
    <row r="732" spans="1:9" ht="15.75" customHeight="1" x14ac:dyDescent="0.2">
      <c r="A732" s="61"/>
      <c r="B732" s="77"/>
      <c r="C732" s="61"/>
      <c r="D732" s="61"/>
      <c r="E732" s="61"/>
      <c r="F732" s="61"/>
      <c r="G732" s="61"/>
      <c r="H732" s="61"/>
      <c r="I732" s="61"/>
    </row>
    <row r="733" spans="1:9" ht="15.75" customHeight="1" x14ac:dyDescent="0.2">
      <c r="A733" s="61"/>
      <c r="B733" s="77"/>
      <c r="C733" s="61"/>
      <c r="D733" s="61"/>
      <c r="E733" s="61"/>
      <c r="F733" s="61"/>
      <c r="G733" s="61"/>
      <c r="H733" s="61"/>
      <c r="I733" s="61"/>
    </row>
    <row r="734" spans="1:9" ht="15.75" customHeight="1" x14ac:dyDescent="0.2">
      <c r="A734" s="61"/>
      <c r="B734" s="77"/>
      <c r="C734" s="61"/>
      <c r="D734" s="61"/>
      <c r="E734" s="61"/>
      <c r="F734" s="61"/>
      <c r="G734" s="61"/>
      <c r="H734" s="61"/>
      <c r="I734" s="61"/>
    </row>
    <row r="735" spans="1:9" ht="15.75" customHeight="1" x14ac:dyDescent="0.2">
      <c r="A735" s="61"/>
      <c r="B735" s="77"/>
      <c r="C735" s="61"/>
      <c r="D735" s="61"/>
      <c r="E735" s="61"/>
      <c r="F735" s="61"/>
      <c r="G735" s="61"/>
      <c r="H735" s="61"/>
      <c r="I735" s="61"/>
    </row>
    <row r="736" spans="1:9" ht="15.75" customHeight="1" x14ac:dyDescent="0.2">
      <c r="A736" s="61"/>
      <c r="B736" s="77"/>
      <c r="C736" s="61"/>
      <c r="D736" s="61"/>
      <c r="E736" s="61"/>
      <c r="F736" s="61"/>
      <c r="G736" s="61"/>
      <c r="H736" s="61"/>
      <c r="I736" s="61"/>
    </row>
    <row r="737" spans="1:9" ht="15.75" customHeight="1" x14ac:dyDescent="0.2">
      <c r="A737" s="61"/>
      <c r="B737" s="77"/>
      <c r="C737" s="61"/>
      <c r="D737" s="61"/>
      <c r="E737" s="61"/>
      <c r="F737" s="61"/>
      <c r="G737" s="61"/>
      <c r="H737" s="61"/>
      <c r="I737" s="61"/>
    </row>
    <row r="738" spans="1:9" ht="15.75" customHeight="1" x14ac:dyDescent="0.2">
      <c r="A738" s="61"/>
      <c r="B738" s="77"/>
      <c r="C738" s="61"/>
      <c r="D738" s="61"/>
      <c r="E738" s="61"/>
      <c r="F738" s="61"/>
      <c r="G738" s="61"/>
      <c r="H738" s="61"/>
      <c r="I738" s="61"/>
    </row>
    <row r="739" spans="1:9" ht="15.75" customHeight="1" x14ac:dyDescent="0.2">
      <c r="A739" s="61"/>
      <c r="B739" s="77"/>
      <c r="C739" s="61"/>
      <c r="D739" s="61"/>
      <c r="E739" s="61"/>
      <c r="F739" s="61"/>
      <c r="G739" s="61"/>
      <c r="H739" s="61"/>
      <c r="I739" s="61"/>
    </row>
    <row r="740" spans="1:9" ht="15.75" customHeight="1" x14ac:dyDescent="0.2">
      <c r="A740" s="61"/>
      <c r="B740" s="77"/>
      <c r="C740" s="61"/>
      <c r="D740" s="61"/>
      <c r="E740" s="61"/>
      <c r="F740" s="61"/>
      <c r="G740" s="61"/>
      <c r="H740" s="61"/>
      <c r="I740" s="61"/>
    </row>
    <row r="741" spans="1:9" ht="15.75" customHeight="1" x14ac:dyDescent="0.2">
      <c r="A741" s="61"/>
      <c r="B741" s="77"/>
      <c r="C741" s="61"/>
      <c r="D741" s="61"/>
      <c r="E741" s="61"/>
      <c r="F741" s="61"/>
      <c r="G741" s="61"/>
      <c r="H741" s="61"/>
      <c r="I741" s="61"/>
    </row>
    <row r="742" spans="1:9" ht="15.75" customHeight="1" x14ac:dyDescent="0.2">
      <c r="A742" s="61"/>
      <c r="B742" s="77"/>
      <c r="C742" s="61"/>
      <c r="D742" s="61"/>
      <c r="E742" s="61"/>
      <c r="F742" s="61"/>
      <c r="G742" s="61"/>
      <c r="H742" s="61"/>
      <c r="I742" s="61"/>
    </row>
    <row r="743" spans="1:9" ht="15.75" customHeight="1" x14ac:dyDescent="0.2">
      <c r="A743" s="61"/>
      <c r="B743" s="77"/>
      <c r="C743" s="61"/>
      <c r="D743" s="61"/>
      <c r="E743" s="61"/>
      <c r="F743" s="61"/>
      <c r="G743" s="61"/>
      <c r="H743" s="61"/>
      <c r="I743" s="61"/>
    </row>
    <row r="744" spans="1:9" ht="15.75" customHeight="1" x14ac:dyDescent="0.2">
      <c r="A744" s="61"/>
      <c r="B744" s="77"/>
      <c r="C744" s="61"/>
      <c r="D744" s="61"/>
      <c r="E744" s="61"/>
      <c r="F744" s="61"/>
      <c r="G744" s="61"/>
      <c r="H744" s="61"/>
      <c r="I744" s="61"/>
    </row>
    <row r="745" spans="1:9" ht="15.75" customHeight="1" x14ac:dyDescent="0.2">
      <c r="A745" s="61"/>
      <c r="B745" s="77"/>
      <c r="C745" s="61"/>
      <c r="D745" s="61"/>
      <c r="E745" s="61"/>
      <c r="F745" s="61"/>
      <c r="G745" s="61"/>
      <c r="H745" s="61"/>
      <c r="I745" s="61"/>
    </row>
    <row r="746" spans="1:9" ht="15.75" customHeight="1" x14ac:dyDescent="0.2">
      <c r="A746" s="61"/>
      <c r="B746" s="77"/>
      <c r="C746" s="61"/>
      <c r="D746" s="61"/>
      <c r="E746" s="61"/>
      <c r="F746" s="61"/>
      <c r="G746" s="61"/>
      <c r="H746" s="61"/>
      <c r="I746" s="61"/>
    </row>
    <row r="747" spans="1:9" ht="15.75" customHeight="1" x14ac:dyDescent="0.2">
      <c r="A747" s="61"/>
      <c r="B747" s="77"/>
      <c r="C747" s="61"/>
      <c r="D747" s="61"/>
      <c r="E747" s="61"/>
      <c r="F747" s="61"/>
      <c r="G747" s="61"/>
      <c r="H747" s="61"/>
      <c r="I747" s="61"/>
    </row>
    <row r="748" spans="1:9" ht="15.75" customHeight="1" x14ac:dyDescent="0.2">
      <c r="A748" s="61"/>
      <c r="B748" s="77"/>
      <c r="C748" s="61"/>
      <c r="D748" s="61"/>
      <c r="E748" s="61"/>
      <c r="F748" s="61"/>
      <c r="G748" s="61"/>
      <c r="H748" s="61"/>
      <c r="I748" s="61"/>
    </row>
    <row r="749" spans="1:9" ht="15.75" customHeight="1" x14ac:dyDescent="0.2">
      <c r="A749" s="61"/>
      <c r="B749" s="77"/>
      <c r="C749" s="61"/>
      <c r="D749" s="61"/>
      <c r="E749" s="61"/>
      <c r="F749" s="61"/>
      <c r="G749" s="61"/>
      <c r="H749" s="61"/>
      <c r="I749" s="61"/>
    </row>
    <row r="750" spans="1:9" ht="15.75" customHeight="1" x14ac:dyDescent="0.2">
      <c r="A750" s="61"/>
      <c r="B750" s="77"/>
      <c r="C750" s="61"/>
      <c r="D750" s="61"/>
      <c r="E750" s="61"/>
      <c r="F750" s="61"/>
      <c r="G750" s="61"/>
      <c r="H750" s="61"/>
      <c r="I750" s="61"/>
    </row>
    <row r="751" spans="1:9" ht="15.75" customHeight="1" x14ac:dyDescent="0.2">
      <c r="A751" s="61"/>
      <c r="B751" s="77"/>
      <c r="C751" s="61"/>
      <c r="D751" s="61"/>
      <c r="E751" s="61"/>
      <c r="F751" s="61"/>
      <c r="G751" s="61"/>
      <c r="H751" s="61"/>
      <c r="I751" s="61"/>
    </row>
    <row r="752" spans="1:9" ht="15.75" customHeight="1" x14ac:dyDescent="0.2">
      <c r="A752" s="61"/>
      <c r="B752" s="77"/>
      <c r="C752" s="61"/>
      <c r="D752" s="61"/>
      <c r="E752" s="61"/>
      <c r="F752" s="61"/>
      <c r="G752" s="61"/>
      <c r="H752" s="61"/>
      <c r="I752" s="61"/>
    </row>
    <row r="753" spans="1:9" ht="15.75" customHeight="1" x14ac:dyDescent="0.2">
      <c r="A753" s="61"/>
      <c r="B753" s="77"/>
      <c r="C753" s="61"/>
      <c r="D753" s="61"/>
      <c r="E753" s="61"/>
      <c r="F753" s="61"/>
      <c r="G753" s="61"/>
      <c r="H753" s="61"/>
      <c r="I753" s="61"/>
    </row>
    <row r="754" spans="1:9" ht="15.75" customHeight="1" x14ac:dyDescent="0.2">
      <c r="A754" s="61"/>
      <c r="B754" s="77"/>
      <c r="C754" s="61"/>
      <c r="D754" s="61"/>
      <c r="E754" s="61"/>
      <c r="F754" s="61"/>
      <c r="G754" s="61"/>
      <c r="H754" s="61"/>
      <c r="I754" s="61"/>
    </row>
    <row r="755" spans="1:9" ht="15.75" customHeight="1" x14ac:dyDescent="0.2">
      <c r="A755" s="61"/>
      <c r="B755" s="77"/>
      <c r="C755" s="61"/>
      <c r="D755" s="61"/>
      <c r="E755" s="61"/>
      <c r="F755" s="61"/>
      <c r="G755" s="61"/>
      <c r="H755" s="61"/>
      <c r="I755" s="61"/>
    </row>
    <row r="756" spans="1:9" ht="15.75" customHeight="1" x14ac:dyDescent="0.2">
      <c r="A756" s="61"/>
      <c r="B756" s="77"/>
      <c r="C756" s="61"/>
      <c r="D756" s="61"/>
      <c r="E756" s="61"/>
      <c r="F756" s="61"/>
      <c r="G756" s="61"/>
      <c r="H756" s="61"/>
      <c r="I756" s="61"/>
    </row>
    <row r="757" spans="1:9" ht="15.75" customHeight="1" x14ac:dyDescent="0.2">
      <c r="A757" s="61"/>
      <c r="B757" s="77"/>
      <c r="C757" s="61"/>
      <c r="D757" s="61"/>
      <c r="E757" s="61"/>
      <c r="F757" s="61"/>
      <c r="G757" s="61"/>
      <c r="H757" s="61"/>
      <c r="I757" s="61"/>
    </row>
    <row r="758" spans="1:9" ht="15.75" customHeight="1" x14ac:dyDescent="0.2">
      <c r="A758" s="61"/>
      <c r="B758" s="77"/>
      <c r="C758" s="61"/>
      <c r="D758" s="61"/>
      <c r="E758" s="61"/>
      <c r="F758" s="61"/>
      <c r="G758" s="61"/>
      <c r="H758" s="61"/>
      <c r="I758" s="61"/>
    </row>
    <row r="759" spans="1:9" ht="15.75" customHeight="1" x14ac:dyDescent="0.2">
      <c r="A759" s="61"/>
      <c r="B759" s="77"/>
      <c r="C759" s="61"/>
      <c r="D759" s="61"/>
      <c r="E759" s="61"/>
      <c r="F759" s="61"/>
      <c r="G759" s="61"/>
      <c r="H759" s="61"/>
      <c r="I759" s="61"/>
    </row>
    <row r="760" spans="1:9" ht="15.75" customHeight="1" x14ac:dyDescent="0.2">
      <c r="A760" s="61"/>
      <c r="B760" s="77"/>
      <c r="C760" s="61"/>
      <c r="D760" s="61"/>
      <c r="E760" s="61"/>
      <c r="F760" s="61"/>
      <c r="G760" s="61"/>
      <c r="H760" s="61"/>
      <c r="I760" s="61"/>
    </row>
    <row r="761" spans="1:9" ht="15.75" customHeight="1" x14ac:dyDescent="0.2">
      <c r="A761" s="61"/>
      <c r="B761" s="77"/>
      <c r="C761" s="61"/>
      <c r="D761" s="61"/>
      <c r="E761" s="61"/>
      <c r="F761" s="61"/>
      <c r="G761" s="61"/>
      <c r="H761" s="61"/>
      <c r="I761" s="61"/>
    </row>
    <row r="762" spans="1:9" ht="15.75" customHeight="1" x14ac:dyDescent="0.2">
      <c r="A762" s="61"/>
      <c r="B762" s="77"/>
      <c r="C762" s="61"/>
      <c r="D762" s="61"/>
      <c r="E762" s="61"/>
      <c r="F762" s="61"/>
      <c r="G762" s="61"/>
      <c r="H762" s="61"/>
      <c r="I762" s="61"/>
    </row>
    <row r="763" spans="1:9" ht="15.75" customHeight="1" x14ac:dyDescent="0.2">
      <c r="A763" s="61"/>
      <c r="B763" s="77"/>
      <c r="C763" s="61"/>
      <c r="D763" s="61"/>
      <c r="E763" s="61"/>
      <c r="F763" s="61"/>
      <c r="G763" s="61"/>
      <c r="H763" s="61"/>
      <c r="I763" s="61"/>
    </row>
    <row r="764" spans="1:9" ht="15.75" customHeight="1" x14ac:dyDescent="0.2">
      <c r="A764" s="61"/>
      <c r="B764" s="77"/>
      <c r="C764" s="61"/>
      <c r="D764" s="61"/>
      <c r="E764" s="61"/>
      <c r="F764" s="61"/>
      <c r="G764" s="61"/>
      <c r="H764" s="61"/>
      <c r="I764" s="61"/>
    </row>
    <row r="765" spans="1:9" ht="15.75" customHeight="1" x14ac:dyDescent="0.2">
      <c r="A765" s="61"/>
      <c r="B765" s="77"/>
      <c r="C765" s="61"/>
      <c r="D765" s="61"/>
      <c r="E765" s="61"/>
      <c r="F765" s="61"/>
      <c r="G765" s="61"/>
      <c r="H765" s="61"/>
      <c r="I765" s="61"/>
    </row>
    <row r="766" spans="1:9" ht="15.75" customHeight="1" x14ac:dyDescent="0.2">
      <c r="A766" s="61"/>
      <c r="B766" s="77"/>
      <c r="C766" s="61"/>
      <c r="D766" s="61"/>
      <c r="E766" s="61"/>
      <c r="F766" s="61"/>
      <c r="G766" s="61"/>
      <c r="H766" s="61"/>
      <c r="I766" s="61"/>
    </row>
    <row r="767" spans="1:9" ht="15.75" customHeight="1" x14ac:dyDescent="0.2">
      <c r="A767" s="61"/>
      <c r="B767" s="77"/>
      <c r="C767" s="61"/>
      <c r="D767" s="61"/>
      <c r="E767" s="61"/>
      <c r="F767" s="61"/>
      <c r="G767" s="61"/>
      <c r="H767" s="61"/>
      <c r="I767" s="61"/>
    </row>
    <row r="768" spans="1:9" ht="15.75" customHeight="1" x14ac:dyDescent="0.2">
      <c r="A768" s="61"/>
      <c r="B768" s="77"/>
      <c r="C768" s="61"/>
      <c r="D768" s="61"/>
      <c r="E768" s="61"/>
      <c r="F768" s="61"/>
      <c r="G768" s="61"/>
      <c r="H768" s="61"/>
      <c r="I768" s="61"/>
    </row>
    <row r="769" spans="1:9" ht="15.75" customHeight="1" x14ac:dyDescent="0.2">
      <c r="A769" s="61"/>
      <c r="B769" s="77"/>
      <c r="C769" s="61"/>
      <c r="D769" s="61"/>
      <c r="E769" s="61"/>
      <c r="F769" s="61"/>
      <c r="G769" s="61"/>
      <c r="H769" s="61"/>
      <c r="I769" s="61"/>
    </row>
    <row r="770" spans="1:9" ht="15.75" customHeight="1" x14ac:dyDescent="0.2">
      <c r="A770" s="61"/>
      <c r="B770" s="77"/>
      <c r="C770" s="61"/>
      <c r="D770" s="61"/>
      <c r="E770" s="61"/>
      <c r="F770" s="61"/>
      <c r="G770" s="61"/>
      <c r="H770" s="61"/>
      <c r="I770" s="61"/>
    </row>
    <row r="771" spans="1:9" ht="15.75" customHeight="1" x14ac:dyDescent="0.2">
      <c r="A771" s="61"/>
      <c r="B771" s="77"/>
      <c r="C771" s="61"/>
      <c r="D771" s="61"/>
      <c r="E771" s="61"/>
      <c r="F771" s="61"/>
      <c r="G771" s="61"/>
      <c r="H771" s="61"/>
      <c r="I771" s="61"/>
    </row>
    <row r="772" spans="1:9" ht="15.75" customHeight="1" x14ac:dyDescent="0.2">
      <c r="A772" s="61"/>
      <c r="B772" s="77"/>
      <c r="C772" s="61"/>
      <c r="D772" s="61"/>
      <c r="E772" s="61"/>
      <c r="F772" s="61"/>
      <c r="G772" s="61"/>
      <c r="H772" s="61"/>
      <c r="I772" s="61"/>
    </row>
    <row r="773" spans="1:9" ht="15.75" customHeight="1" x14ac:dyDescent="0.2">
      <c r="A773" s="61"/>
      <c r="B773" s="77"/>
      <c r="C773" s="61"/>
      <c r="D773" s="61"/>
      <c r="E773" s="61"/>
      <c r="F773" s="61"/>
      <c r="G773" s="61"/>
      <c r="H773" s="61"/>
      <c r="I773" s="61"/>
    </row>
    <row r="774" spans="1:9" ht="15.75" customHeight="1" x14ac:dyDescent="0.2">
      <c r="A774" s="61"/>
      <c r="B774" s="77"/>
      <c r="C774" s="61"/>
      <c r="D774" s="61"/>
      <c r="E774" s="61"/>
      <c r="F774" s="61"/>
      <c r="G774" s="61"/>
      <c r="H774" s="61"/>
      <c r="I774" s="61"/>
    </row>
    <row r="775" spans="1:9" ht="15.75" customHeight="1" x14ac:dyDescent="0.2">
      <c r="A775" s="61"/>
      <c r="B775" s="77"/>
      <c r="C775" s="61"/>
      <c r="D775" s="61"/>
      <c r="E775" s="61"/>
      <c r="F775" s="61"/>
      <c r="G775" s="61"/>
      <c r="H775" s="61"/>
      <c r="I775" s="61"/>
    </row>
    <row r="776" spans="1:9" ht="15.75" customHeight="1" x14ac:dyDescent="0.2">
      <c r="A776" s="61"/>
      <c r="B776" s="77"/>
      <c r="C776" s="61"/>
      <c r="D776" s="61"/>
      <c r="E776" s="61"/>
      <c r="F776" s="61"/>
      <c r="G776" s="61"/>
      <c r="H776" s="61"/>
      <c r="I776" s="61"/>
    </row>
    <row r="777" spans="1:9" ht="15.75" customHeight="1" x14ac:dyDescent="0.2">
      <c r="A777" s="61"/>
      <c r="B777" s="77"/>
      <c r="C777" s="61"/>
      <c r="D777" s="61"/>
      <c r="E777" s="61"/>
      <c r="F777" s="61"/>
      <c r="G777" s="61"/>
      <c r="H777" s="61"/>
      <c r="I777" s="61"/>
    </row>
    <row r="778" spans="1:9" ht="15.75" customHeight="1" x14ac:dyDescent="0.2">
      <c r="A778" s="61"/>
      <c r="B778" s="77"/>
      <c r="C778" s="61"/>
      <c r="D778" s="61"/>
      <c r="E778" s="61"/>
      <c r="F778" s="61"/>
      <c r="G778" s="61"/>
      <c r="H778" s="61"/>
      <c r="I778" s="61"/>
    </row>
    <row r="779" spans="1:9" ht="15.75" customHeight="1" x14ac:dyDescent="0.2">
      <c r="A779" s="61"/>
      <c r="B779" s="77"/>
      <c r="C779" s="61"/>
      <c r="D779" s="61"/>
      <c r="E779" s="61"/>
      <c r="F779" s="61"/>
      <c r="G779" s="61"/>
      <c r="H779" s="61"/>
      <c r="I779" s="61"/>
    </row>
    <row r="780" spans="1:9" ht="15.75" customHeight="1" x14ac:dyDescent="0.2">
      <c r="A780" s="61"/>
      <c r="B780" s="77"/>
      <c r="C780" s="61"/>
      <c r="D780" s="61"/>
      <c r="E780" s="61"/>
      <c r="F780" s="61"/>
      <c r="G780" s="61"/>
      <c r="H780" s="61"/>
      <c r="I780" s="61"/>
    </row>
    <row r="781" spans="1:9" ht="15.75" customHeight="1" x14ac:dyDescent="0.2">
      <c r="A781" s="61"/>
      <c r="B781" s="77"/>
      <c r="C781" s="61"/>
      <c r="D781" s="61"/>
      <c r="E781" s="61"/>
      <c r="F781" s="61"/>
      <c r="G781" s="61"/>
      <c r="H781" s="61"/>
      <c r="I781" s="61"/>
    </row>
    <row r="782" spans="1:9" ht="15.75" customHeight="1" x14ac:dyDescent="0.2">
      <c r="A782" s="61"/>
      <c r="B782" s="77"/>
      <c r="C782" s="61"/>
      <c r="D782" s="61"/>
      <c r="E782" s="61"/>
      <c r="F782" s="61"/>
      <c r="G782" s="61"/>
      <c r="H782" s="61"/>
      <c r="I782" s="61"/>
    </row>
    <row r="783" spans="1:9" ht="15.75" customHeight="1" x14ac:dyDescent="0.2">
      <c r="A783" s="61"/>
      <c r="B783" s="77"/>
      <c r="C783" s="61"/>
      <c r="D783" s="61"/>
      <c r="E783" s="61"/>
      <c r="F783" s="61"/>
      <c r="G783" s="61"/>
      <c r="H783" s="61"/>
      <c r="I783" s="61"/>
    </row>
    <row r="784" spans="1:9" ht="15.75" customHeight="1" x14ac:dyDescent="0.2">
      <c r="A784" s="61"/>
      <c r="B784" s="77"/>
      <c r="C784" s="61"/>
      <c r="D784" s="61"/>
      <c r="E784" s="61"/>
      <c r="F784" s="61"/>
      <c r="G784" s="61"/>
      <c r="H784" s="61"/>
      <c r="I784" s="61"/>
    </row>
    <row r="785" spans="1:9" ht="15.75" customHeight="1" x14ac:dyDescent="0.2">
      <c r="A785" s="61"/>
      <c r="B785" s="77"/>
      <c r="C785" s="61"/>
      <c r="D785" s="61"/>
      <c r="E785" s="61"/>
      <c r="F785" s="61"/>
      <c r="G785" s="61"/>
      <c r="H785" s="61"/>
      <c r="I785" s="61"/>
    </row>
    <row r="786" spans="1:9" ht="15.75" customHeight="1" x14ac:dyDescent="0.2">
      <c r="A786" s="61"/>
      <c r="B786" s="77"/>
      <c r="C786" s="61"/>
      <c r="D786" s="61"/>
      <c r="E786" s="61"/>
      <c r="F786" s="61"/>
      <c r="G786" s="61"/>
      <c r="H786" s="61"/>
      <c r="I786" s="61"/>
    </row>
    <row r="787" spans="1:9" ht="15.75" customHeight="1" x14ac:dyDescent="0.2">
      <c r="A787" s="61"/>
      <c r="B787" s="77"/>
      <c r="C787" s="61"/>
      <c r="D787" s="61"/>
      <c r="E787" s="61"/>
      <c r="F787" s="61"/>
      <c r="G787" s="61"/>
      <c r="H787" s="61"/>
      <c r="I787" s="61"/>
    </row>
    <row r="788" spans="1:9" ht="15.75" customHeight="1" x14ac:dyDescent="0.2">
      <c r="A788" s="61"/>
      <c r="B788" s="77"/>
      <c r="C788" s="61"/>
      <c r="D788" s="61"/>
      <c r="E788" s="61"/>
      <c r="F788" s="61"/>
      <c r="G788" s="61"/>
      <c r="H788" s="61"/>
      <c r="I788" s="61"/>
    </row>
    <row r="789" spans="1:9" ht="15.75" customHeight="1" x14ac:dyDescent="0.2">
      <c r="A789" s="61"/>
      <c r="B789" s="77"/>
      <c r="C789" s="61"/>
      <c r="D789" s="61"/>
      <c r="E789" s="61"/>
      <c r="F789" s="61"/>
      <c r="G789" s="61"/>
      <c r="H789" s="61"/>
      <c r="I789" s="61"/>
    </row>
    <row r="790" spans="1:9" ht="15.75" customHeight="1" x14ac:dyDescent="0.2">
      <c r="A790" s="61"/>
      <c r="B790" s="77"/>
      <c r="C790" s="61"/>
      <c r="D790" s="61"/>
      <c r="E790" s="61"/>
      <c r="F790" s="61"/>
      <c r="G790" s="61"/>
      <c r="H790" s="61"/>
      <c r="I790" s="61"/>
    </row>
    <row r="791" spans="1:9" ht="15.75" customHeight="1" x14ac:dyDescent="0.2">
      <c r="A791" s="61"/>
      <c r="B791" s="77"/>
      <c r="C791" s="61"/>
      <c r="D791" s="61"/>
      <c r="E791" s="61"/>
      <c r="F791" s="61"/>
      <c r="G791" s="61"/>
      <c r="H791" s="61"/>
      <c r="I791" s="61"/>
    </row>
    <row r="792" spans="1:9" ht="15.75" customHeight="1" x14ac:dyDescent="0.2">
      <c r="A792" s="61"/>
      <c r="B792" s="77"/>
      <c r="C792" s="61"/>
      <c r="D792" s="61"/>
      <c r="E792" s="61"/>
      <c r="F792" s="61"/>
      <c r="G792" s="61"/>
      <c r="H792" s="61"/>
      <c r="I792" s="61"/>
    </row>
    <row r="793" spans="1:9" ht="15.75" customHeight="1" x14ac:dyDescent="0.2">
      <c r="A793" s="61"/>
      <c r="B793" s="77"/>
      <c r="C793" s="61"/>
      <c r="D793" s="61"/>
      <c r="E793" s="61"/>
      <c r="F793" s="61"/>
      <c r="G793" s="61"/>
      <c r="H793" s="61"/>
      <c r="I793" s="61"/>
    </row>
    <row r="794" spans="1:9" ht="15.75" customHeight="1" x14ac:dyDescent="0.2">
      <c r="A794" s="61"/>
      <c r="B794" s="77"/>
      <c r="C794" s="61"/>
      <c r="D794" s="61"/>
      <c r="E794" s="61"/>
      <c r="F794" s="61"/>
      <c r="G794" s="61"/>
      <c r="H794" s="61"/>
      <c r="I794" s="61"/>
    </row>
    <row r="795" spans="1:9" ht="15.75" customHeight="1" x14ac:dyDescent="0.2">
      <c r="A795" s="61"/>
      <c r="B795" s="77"/>
      <c r="C795" s="61"/>
      <c r="D795" s="61"/>
      <c r="E795" s="61"/>
      <c r="F795" s="61"/>
      <c r="G795" s="61"/>
      <c r="H795" s="61"/>
      <c r="I795" s="61"/>
    </row>
    <row r="796" spans="1:9" ht="15.75" customHeight="1" x14ac:dyDescent="0.2">
      <c r="A796" s="61"/>
      <c r="B796" s="77"/>
      <c r="C796" s="61"/>
      <c r="D796" s="61"/>
      <c r="E796" s="61"/>
      <c r="F796" s="61"/>
      <c r="G796" s="61"/>
      <c r="H796" s="61"/>
      <c r="I796" s="61"/>
    </row>
    <row r="797" spans="1:9" ht="15.75" customHeight="1" x14ac:dyDescent="0.2">
      <c r="A797" s="61"/>
      <c r="B797" s="77"/>
      <c r="C797" s="61"/>
      <c r="D797" s="61"/>
      <c r="E797" s="61"/>
      <c r="F797" s="61"/>
      <c r="G797" s="61"/>
      <c r="H797" s="61"/>
      <c r="I797" s="61"/>
    </row>
    <row r="798" spans="1:9" ht="15.75" customHeight="1" x14ac:dyDescent="0.2">
      <c r="A798" s="61"/>
      <c r="B798" s="77"/>
      <c r="C798" s="61"/>
      <c r="D798" s="61"/>
      <c r="E798" s="61"/>
      <c r="F798" s="61"/>
      <c r="G798" s="61"/>
      <c r="H798" s="61"/>
      <c r="I798" s="61"/>
    </row>
    <row r="799" spans="1:9" ht="15.75" customHeight="1" x14ac:dyDescent="0.2">
      <c r="A799" s="61"/>
      <c r="B799" s="77"/>
      <c r="C799" s="61"/>
      <c r="D799" s="61"/>
      <c r="E799" s="61"/>
      <c r="F799" s="61"/>
      <c r="G799" s="61"/>
      <c r="H799" s="61"/>
      <c r="I799" s="61"/>
    </row>
    <row r="800" spans="1:9" ht="15.75" customHeight="1" x14ac:dyDescent="0.2">
      <c r="A800" s="61"/>
      <c r="B800" s="77"/>
      <c r="C800" s="61"/>
      <c r="D800" s="61"/>
      <c r="E800" s="61"/>
      <c r="F800" s="61"/>
      <c r="G800" s="61"/>
      <c r="H800" s="61"/>
      <c r="I800" s="61"/>
    </row>
    <row r="801" spans="1:9" ht="15.75" customHeight="1" x14ac:dyDescent="0.2">
      <c r="A801" s="61"/>
      <c r="B801" s="77"/>
      <c r="C801" s="61"/>
      <c r="D801" s="61"/>
      <c r="E801" s="61"/>
      <c r="F801" s="61"/>
      <c r="G801" s="61"/>
      <c r="H801" s="61"/>
      <c r="I801" s="61"/>
    </row>
    <row r="802" spans="1:9" ht="15.75" customHeight="1" x14ac:dyDescent="0.2">
      <c r="A802" s="61"/>
      <c r="B802" s="77"/>
      <c r="C802" s="61"/>
      <c r="D802" s="61"/>
      <c r="E802" s="61"/>
      <c r="F802" s="61"/>
      <c r="G802" s="61"/>
      <c r="H802" s="61"/>
      <c r="I802" s="61"/>
    </row>
    <row r="803" spans="1:9" ht="15.75" customHeight="1" x14ac:dyDescent="0.2">
      <c r="A803" s="61"/>
      <c r="B803" s="77"/>
      <c r="C803" s="61"/>
      <c r="D803" s="61"/>
      <c r="E803" s="61"/>
      <c r="F803" s="61"/>
      <c r="G803" s="61"/>
      <c r="H803" s="61"/>
      <c r="I803" s="61"/>
    </row>
    <row r="804" spans="1:9" ht="15.75" customHeight="1" x14ac:dyDescent="0.2">
      <c r="A804" s="61"/>
      <c r="B804" s="77"/>
      <c r="C804" s="61"/>
      <c r="D804" s="61"/>
      <c r="E804" s="61"/>
      <c r="F804" s="61"/>
      <c r="G804" s="61"/>
      <c r="H804" s="61"/>
      <c r="I804" s="61"/>
    </row>
    <row r="805" spans="1:9" ht="15.75" customHeight="1" x14ac:dyDescent="0.2">
      <c r="A805" s="61"/>
      <c r="B805" s="77"/>
      <c r="C805" s="61"/>
      <c r="D805" s="61"/>
      <c r="E805" s="61"/>
      <c r="F805" s="61"/>
      <c r="G805" s="61"/>
      <c r="H805" s="61"/>
      <c r="I805" s="61"/>
    </row>
    <row r="806" spans="1:9" ht="15.75" customHeight="1" x14ac:dyDescent="0.2">
      <c r="A806" s="61"/>
      <c r="B806" s="77"/>
      <c r="C806" s="61"/>
      <c r="D806" s="61"/>
      <c r="E806" s="61"/>
      <c r="F806" s="61"/>
      <c r="G806" s="61"/>
      <c r="H806" s="61"/>
      <c r="I806" s="61"/>
    </row>
    <row r="807" spans="1:9" ht="15.75" customHeight="1" x14ac:dyDescent="0.2">
      <c r="A807" s="61"/>
      <c r="B807" s="77"/>
      <c r="C807" s="61"/>
      <c r="D807" s="61"/>
      <c r="E807" s="61"/>
      <c r="F807" s="61"/>
      <c r="G807" s="61"/>
      <c r="H807" s="61"/>
      <c r="I807" s="61"/>
    </row>
    <row r="808" spans="1:9" ht="15.75" customHeight="1" x14ac:dyDescent="0.2">
      <c r="A808" s="61"/>
      <c r="B808" s="77"/>
      <c r="C808" s="61"/>
      <c r="D808" s="61"/>
      <c r="E808" s="61"/>
      <c r="F808" s="61"/>
      <c r="G808" s="61"/>
      <c r="H808" s="61"/>
      <c r="I808" s="61"/>
    </row>
    <row r="809" spans="1:9" ht="15.75" customHeight="1" x14ac:dyDescent="0.2">
      <c r="A809" s="61"/>
      <c r="B809" s="77"/>
      <c r="C809" s="61"/>
      <c r="D809" s="61"/>
      <c r="E809" s="61"/>
      <c r="F809" s="61"/>
      <c r="G809" s="61"/>
      <c r="H809" s="61"/>
      <c r="I809" s="61"/>
    </row>
    <row r="810" spans="1:9" ht="15.75" customHeight="1" x14ac:dyDescent="0.2">
      <c r="A810" s="61"/>
      <c r="B810" s="77"/>
      <c r="C810" s="61"/>
      <c r="D810" s="61"/>
      <c r="E810" s="61"/>
      <c r="F810" s="61"/>
      <c r="G810" s="61"/>
      <c r="H810" s="61"/>
      <c r="I810" s="61"/>
    </row>
    <row r="811" spans="1:9" ht="15.75" customHeight="1" x14ac:dyDescent="0.2">
      <c r="A811" s="61"/>
      <c r="B811" s="77"/>
      <c r="C811" s="61"/>
      <c r="D811" s="61"/>
      <c r="E811" s="61"/>
      <c r="F811" s="61"/>
      <c r="G811" s="61"/>
      <c r="H811" s="61"/>
      <c r="I811" s="61"/>
    </row>
    <row r="812" spans="1:9" ht="15.75" customHeight="1" x14ac:dyDescent="0.2">
      <c r="A812" s="61"/>
      <c r="B812" s="77"/>
      <c r="C812" s="61"/>
      <c r="D812" s="61"/>
      <c r="E812" s="61"/>
      <c r="F812" s="61"/>
      <c r="G812" s="61"/>
      <c r="H812" s="61"/>
      <c r="I812" s="61"/>
    </row>
    <row r="813" spans="1:9" ht="15.75" customHeight="1" x14ac:dyDescent="0.2">
      <c r="A813" s="61"/>
      <c r="B813" s="77"/>
      <c r="C813" s="61"/>
      <c r="D813" s="61"/>
      <c r="E813" s="61"/>
      <c r="F813" s="61"/>
      <c r="G813" s="61"/>
      <c r="H813" s="61"/>
      <c r="I813" s="61"/>
    </row>
    <row r="814" spans="1:9" ht="15.75" customHeight="1" x14ac:dyDescent="0.2">
      <c r="A814" s="61"/>
      <c r="B814" s="77"/>
      <c r="C814" s="61"/>
      <c r="D814" s="61"/>
      <c r="E814" s="61"/>
      <c r="F814" s="61"/>
      <c r="G814" s="61"/>
      <c r="H814" s="61"/>
      <c r="I814" s="61"/>
    </row>
    <row r="815" spans="1:9" ht="15.75" customHeight="1" x14ac:dyDescent="0.2">
      <c r="A815" s="61"/>
      <c r="B815" s="77"/>
      <c r="C815" s="61"/>
      <c r="D815" s="61"/>
      <c r="E815" s="61"/>
      <c r="F815" s="61"/>
      <c r="G815" s="61"/>
      <c r="H815" s="61"/>
      <c r="I815" s="61"/>
    </row>
    <row r="816" spans="1:9" ht="15.75" customHeight="1" x14ac:dyDescent="0.2">
      <c r="A816" s="61"/>
      <c r="B816" s="77"/>
      <c r="C816" s="61"/>
      <c r="D816" s="61"/>
      <c r="E816" s="61"/>
      <c r="F816" s="61"/>
      <c r="G816" s="61"/>
      <c r="H816" s="61"/>
      <c r="I816" s="61"/>
    </row>
    <row r="817" spans="1:9" ht="15.75" customHeight="1" x14ac:dyDescent="0.2">
      <c r="A817" s="61"/>
      <c r="B817" s="77"/>
      <c r="C817" s="61"/>
      <c r="D817" s="61"/>
      <c r="E817" s="61"/>
      <c r="F817" s="61"/>
      <c r="G817" s="61"/>
      <c r="H817" s="61"/>
      <c r="I817" s="61"/>
    </row>
    <row r="818" spans="1:9" ht="15.75" customHeight="1" x14ac:dyDescent="0.2">
      <c r="A818" s="61"/>
      <c r="B818" s="77"/>
      <c r="C818" s="61"/>
      <c r="D818" s="61"/>
      <c r="E818" s="61"/>
      <c r="F818" s="61"/>
      <c r="G818" s="61"/>
      <c r="H818" s="61"/>
      <c r="I818" s="61"/>
    </row>
    <row r="819" spans="1:9" ht="15.75" customHeight="1" x14ac:dyDescent="0.2">
      <c r="A819" s="61"/>
      <c r="B819" s="77"/>
      <c r="C819" s="61"/>
      <c r="D819" s="61"/>
      <c r="E819" s="61"/>
      <c r="F819" s="61"/>
      <c r="G819" s="61"/>
      <c r="H819" s="61"/>
      <c r="I819" s="61"/>
    </row>
    <row r="820" spans="1:9" ht="15.75" customHeight="1" x14ac:dyDescent="0.2">
      <c r="A820" s="61"/>
      <c r="B820" s="77"/>
      <c r="C820" s="61"/>
      <c r="D820" s="61"/>
      <c r="E820" s="61"/>
      <c r="F820" s="61"/>
      <c r="G820" s="61"/>
      <c r="H820" s="61"/>
      <c r="I820" s="61"/>
    </row>
    <row r="821" spans="1:9" ht="15.75" customHeight="1" x14ac:dyDescent="0.2">
      <c r="A821" s="61"/>
      <c r="B821" s="77"/>
      <c r="C821" s="61"/>
      <c r="D821" s="61"/>
      <c r="E821" s="61"/>
      <c r="F821" s="61"/>
      <c r="G821" s="61"/>
      <c r="H821" s="61"/>
      <c r="I821" s="61"/>
    </row>
    <row r="822" spans="1:9" ht="15.75" customHeight="1" x14ac:dyDescent="0.2">
      <c r="A822" s="61"/>
      <c r="B822" s="77"/>
      <c r="C822" s="61"/>
      <c r="D822" s="61"/>
      <c r="E822" s="61"/>
      <c r="F822" s="61"/>
      <c r="G822" s="61"/>
      <c r="H822" s="61"/>
      <c r="I822" s="61"/>
    </row>
    <row r="823" spans="1:9" ht="15.75" customHeight="1" x14ac:dyDescent="0.2">
      <c r="A823" s="61"/>
      <c r="B823" s="77"/>
      <c r="C823" s="61"/>
      <c r="D823" s="61"/>
      <c r="E823" s="61"/>
      <c r="F823" s="61"/>
      <c r="G823" s="61"/>
      <c r="H823" s="61"/>
      <c r="I823" s="61"/>
    </row>
    <row r="824" spans="1:9" ht="15.75" customHeight="1" x14ac:dyDescent="0.2">
      <c r="A824" s="61"/>
      <c r="B824" s="77"/>
      <c r="C824" s="61"/>
      <c r="D824" s="61"/>
      <c r="E824" s="61"/>
      <c r="F824" s="61"/>
      <c r="G824" s="61"/>
      <c r="H824" s="61"/>
      <c r="I824" s="61"/>
    </row>
    <row r="825" spans="1:9" ht="15.75" customHeight="1" x14ac:dyDescent="0.2">
      <c r="A825" s="61"/>
      <c r="B825" s="77"/>
      <c r="C825" s="61"/>
      <c r="D825" s="61"/>
      <c r="E825" s="61"/>
      <c r="F825" s="61"/>
      <c r="G825" s="61"/>
      <c r="H825" s="61"/>
      <c r="I825" s="61"/>
    </row>
    <row r="826" spans="1:9" ht="15.75" customHeight="1" x14ac:dyDescent="0.2">
      <c r="A826" s="61"/>
      <c r="B826" s="77"/>
      <c r="C826" s="61"/>
      <c r="D826" s="61"/>
      <c r="E826" s="61"/>
      <c r="F826" s="61"/>
      <c r="G826" s="61"/>
      <c r="H826" s="61"/>
      <c r="I826" s="61"/>
    </row>
    <row r="827" spans="1:9" ht="15.75" customHeight="1" x14ac:dyDescent="0.2">
      <c r="A827" s="61"/>
      <c r="B827" s="77"/>
      <c r="C827" s="61"/>
      <c r="D827" s="61"/>
      <c r="E827" s="61"/>
      <c r="F827" s="61"/>
      <c r="G827" s="61"/>
      <c r="H827" s="61"/>
      <c r="I827" s="61"/>
    </row>
    <row r="828" spans="1:9" ht="15.75" customHeight="1" x14ac:dyDescent="0.2">
      <c r="A828" s="61"/>
      <c r="B828" s="77"/>
      <c r="C828" s="61"/>
      <c r="D828" s="61"/>
      <c r="E828" s="61"/>
      <c r="F828" s="61"/>
      <c r="G828" s="61"/>
      <c r="H828" s="61"/>
      <c r="I828" s="61"/>
    </row>
    <row r="829" spans="1:9" ht="15.75" customHeight="1" x14ac:dyDescent="0.2">
      <c r="A829" s="61"/>
      <c r="B829" s="77"/>
      <c r="C829" s="61"/>
      <c r="D829" s="61"/>
      <c r="E829" s="61"/>
      <c r="F829" s="61"/>
      <c r="G829" s="61"/>
      <c r="H829" s="61"/>
      <c r="I829" s="61"/>
    </row>
    <row r="830" spans="1:9" ht="15.75" customHeight="1" x14ac:dyDescent="0.2">
      <c r="A830" s="61"/>
      <c r="B830" s="77"/>
      <c r="C830" s="61"/>
      <c r="D830" s="61"/>
      <c r="E830" s="61"/>
      <c r="F830" s="61"/>
      <c r="G830" s="61"/>
      <c r="H830" s="61"/>
      <c r="I830" s="61"/>
    </row>
    <row r="831" spans="1:9" ht="15.75" customHeight="1" x14ac:dyDescent="0.2">
      <c r="A831" s="61"/>
      <c r="B831" s="77"/>
      <c r="C831" s="61"/>
      <c r="D831" s="61"/>
      <c r="E831" s="61"/>
      <c r="F831" s="61"/>
      <c r="G831" s="61"/>
      <c r="H831" s="61"/>
      <c r="I831" s="61"/>
    </row>
    <row r="832" spans="1:9" ht="15.75" customHeight="1" x14ac:dyDescent="0.2">
      <c r="A832" s="61"/>
      <c r="B832" s="77"/>
      <c r="C832" s="61"/>
      <c r="D832" s="61"/>
      <c r="E832" s="61"/>
      <c r="F832" s="61"/>
      <c r="G832" s="61"/>
      <c r="H832" s="61"/>
      <c r="I832" s="61"/>
    </row>
    <row r="833" spans="1:9" ht="15.75" customHeight="1" x14ac:dyDescent="0.2">
      <c r="A833" s="61"/>
      <c r="B833" s="77"/>
      <c r="C833" s="61"/>
      <c r="D833" s="61"/>
      <c r="E833" s="61"/>
      <c r="F833" s="61"/>
      <c r="G833" s="61"/>
      <c r="H833" s="61"/>
      <c r="I833" s="61"/>
    </row>
    <row r="834" spans="1:9" ht="15.75" customHeight="1" x14ac:dyDescent="0.2">
      <c r="A834" s="61"/>
      <c r="B834" s="77"/>
      <c r="C834" s="61"/>
      <c r="D834" s="61"/>
      <c r="E834" s="61"/>
      <c r="F834" s="61"/>
      <c r="G834" s="61"/>
      <c r="H834" s="61"/>
      <c r="I834" s="61"/>
    </row>
    <row r="835" spans="1:9" ht="15.75" customHeight="1" x14ac:dyDescent="0.2">
      <c r="A835" s="61"/>
      <c r="B835" s="77"/>
      <c r="C835" s="61"/>
      <c r="D835" s="61"/>
      <c r="E835" s="61"/>
      <c r="F835" s="61"/>
      <c r="G835" s="61"/>
      <c r="H835" s="61"/>
      <c r="I835" s="61"/>
    </row>
    <row r="836" spans="1:9" ht="15.75" customHeight="1" x14ac:dyDescent="0.2">
      <c r="A836" s="61"/>
      <c r="B836" s="77"/>
      <c r="C836" s="61"/>
      <c r="D836" s="61"/>
      <c r="E836" s="61"/>
      <c r="F836" s="61"/>
      <c r="G836" s="61"/>
      <c r="H836" s="61"/>
      <c r="I836" s="61"/>
    </row>
    <row r="837" spans="1:9" ht="15.75" customHeight="1" x14ac:dyDescent="0.2">
      <c r="A837" s="61"/>
      <c r="B837" s="77"/>
      <c r="C837" s="61"/>
      <c r="D837" s="61"/>
      <c r="E837" s="61"/>
      <c r="F837" s="61"/>
      <c r="G837" s="61"/>
      <c r="H837" s="61"/>
      <c r="I837" s="61"/>
    </row>
    <row r="838" spans="1:9" ht="15.75" customHeight="1" x14ac:dyDescent="0.2">
      <c r="A838" s="61"/>
      <c r="B838" s="77"/>
      <c r="C838" s="61"/>
      <c r="D838" s="61"/>
      <c r="E838" s="61"/>
      <c r="F838" s="61"/>
      <c r="G838" s="61"/>
      <c r="H838" s="61"/>
      <c r="I838" s="61"/>
    </row>
    <row r="839" spans="1:9" ht="15.75" customHeight="1" x14ac:dyDescent="0.2">
      <c r="A839" s="61"/>
      <c r="B839" s="77"/>
      <c r="C839" s="61"/>
      <c r="D839" s="61"/>
      <c r="E839" s="61"/>
      <c r="F839" s="61"/>
      <c r="G839" s="61"/>
      <c r="H839" s="61"/>
      <c r="I839" s="61"/>
    </row>
    <row r="840" spans="1:9" ht="15.75" customHeight="1" x14ac:dyDescent="0.2">
      <c r="A840" s="61"/>
      <c r="B840" s="77"/>
      <c r="C840" s="61"/>
      <c r="D840" s="61"/>
      <c r="E840" s="61"/>
      <c r="F840" s="61"/>
      <c r="G840" s="61"/>
      <c r="H840" s="61"/>
      <c r="I840" s="61"/>
    </row>
    <row r="841" spans="1:9" ht="15.75" customHeight="1" x14ac:dyDescent="0.2">
      <c r="A841" s="61"/>
      <c r="B841" s="77"/>
      <c r="C841" s="61"/>
      <c r="D841" s="61"/>
      <c r="E841" s="61"/>
      <c r="F841" s="61"/>
      <c r="G841" s="61"/>
      <c r="H841" s="61"/>
      <c r="I841" s="61"/>
    </row>
    <row r="842" spans="1:9" ht="15.75" customHeight="1" x14ac:dyDescent="0.2">
      <c r="A842" s="61"/>
      <c r="B842" s="77"/>
      <c r="C842" s="61"/>
      <c r="D842" s="61"/>
      <c r="E842" s="61"/>
      <c r="F842" s="61"/>
      <c r="G842" s="61"/>
      <c r="H842" s="61"/>
      <c r="I842" s="61"/>
    </row>
    <row r="843" spans="1:9" ht="15.75" customHeight="1" x14ac:dyDescent="0.2">
      <c r="A843" s="61"/>
      <c r="B843" s="77"/>
      <c r="C843" s="61"/>
      <c r="D843" s="61"/>
      <c r="E843" s="61"/>
      <c r="F843" s="61"/>
      <c r="G843" s="61"/>
      <c r="H843" s="61"/>
      <c r="I843" s="61"/>
    </row>
    <row r="844" spans="1:9" ht="15.75" customHeight="1" x14ac:dyDescent="0.2">
      <c r="A844" s="61"/>
      <c r="B844" s="77"/>
      <c r="C844" s="61"/>
      <c r="D844" s="61"/>
      <c r="E844" s="61"/>
      <c r="F844" s="61"/>
      <c r="G844" s="61"/>
      <c r="H844" s="61"/>
      <c r="I844" s="61"/>
    </row>
    <row r="845" spans="1:9" ht="15.75" customHeight="1" x14ac:dyDescent="0.2">
      <c r="A845" s="61"/>
      <c r="B845" s="77"/>
      <c r="C845" s="61"/>
      <c r="D845" s="61"/>
      <c r="E845" s="61"/>
      <c r="F845" s="61"/>
      <c r="G845" s="61"/>
      <c r="H845" s="61"/>
      <c r="I845" s="61"/>
    </row>
    <row r="846" spans="1:9" ht="15.75" customHeight="1" x14ac:dyDescent="0.2">
      <c r="A846" s="61"/>
      <c r="B846" s="77"/>
      <c r="C846" s="61"/>
      <c r="D846" s="61"/>
      <c r="E846" s="61"/>
      <c r="F846" s="61"/>
      <c r="G846" s="61"/>
      <c r="H846" s="61"/>
      <c r="I846" s="61"/>
    </row>
    <row r="847" spans="1:9" ht="15.75" customHeight="1" x14ac:dyDescent="0.2">
      <c r="A847" s="61"/>
      <c r="B847" s="77"/>
      <c r="C847" s="61"/>
      <c r="D847" s="61"/>
      <c r="E847" s="61"/>
      <c r="F847" s="61"/>
      <c r="G847" s="61"/>
      <c r="H847" s="61"/>
      <c r="I847" s="61"/>
    </row>
    <row r="848" spans="1:9" ht="15.75" customHeight="1" x14ac:dyDescent="0.2">
      <c r="A848" s="61"/>
      <c r="B848" s="77"/>
      <c r="C848" s="61"/>
      <c r="D848" s="61"/>
      <c r="E848" s="61"/>
      <c r="F848" s="61"/>
      <c r="G848" s="61"/>
      <c r="H848" s="61"/>
      <c r="I848" s="61"/>
    </row>
    <row r="849" spans="1:9" ht="15.75" customHeight="1" x14ac:dyDescent="0.2">
      <c r="A849" s="61"/>
      <c r="B849" s="77"/>
      <c r="C849" s="61"/>
      <c r="D849" s="61"/>
      <c r="E849" s="61"/>
      <c r="F849" s="61"/>
      <c r="G849" s="61"/>
      <c r="H849" s="61"/>
      <c r="I849" s="61"/>
    </row>
    <row r="850" spans="1:9" ht="15.75" customHeight="1" x14ac:dyDescent="0.2">
      <c r="A850" s="61"/>
      <c r="B850" s="77"/>
      <c r="C850" s="61"/>
      <c r="D850" s="61"/>
      <c r="E850" s="61"/>
      <c r="F850" s="61"/>
      <c r="G850" s="61"/>
      <c r="H850" s="61"/>
      <c r="I850" s="61"/>
    </row>
    <row r="851" spans="1:9" ht="15.75" customHeight="1" x14ac:dyDescent="0.2">
      <c r="A851" s="61"/>
      <c r="B851" s="77"/>
      <c r="C851" s="61"/>
      <c r="D851" s="61"/>
      <c r="E851" s="61"/>
      <c r="F851" s="61"/>
      <c r="G851" s="61"/>
      <c r="H851" s="61"/>
      <c r="I851" s="61"/>
    </row>
    <row r="852" spans="1:9" ht="15.75" customHeight="1" x14ac:dyDescent="0.2">
      <c r="A852" s="61"/>
      <c r="B852" s="77"/>
      <c r="C852" s="61"/>
      <c r="D852" s="61"/>
      <c r="E852" s="61"/>
      <c r="F852" s="61"/>
      <c r="G852" s="61"/>
      <c r="H852" s="61"/>
      <c r="I852" s="61"/>
    </row>
    <row r="853" spans="1:9" ht="15.75" customHeight="1" x14ac:dyDescent="0.2">
      <c r="A853" s="61"/>
      <c r="B853" s="77"/>
      <c r="C853" s="61"/>
      <c r="D853" s="61"/>
      <c r="E853" s="61"/>
      <c r="F853" s="61"/>
      <c r="G853" s="61"/>
      <c r="H853" s="61"/>
      <c r="I853" s="61"/>
    </row>
    <row r="854" spans="1:9" ht="15.75" customHeight="1" x14ac:dyDescent="0.2">
      <c r="A854" s="61"/>
      <c r="B854" s="77"/>
      <c r="C854" s="61"/>
      <c r="D854" s="61"/>
      <c r="E854" s="61"/>
      <c r="F854" s="61"/>
      <c r="G854" s="61"/>
      <c r="H854" s="61"/>
      <c r="I854" s="61"/>
    </row>
    <row r="855" spans="1:9" ht="15.75" customHeight="1" x14ac:dyDescent="0.2">
      <c r="A855" s="61"/>
      <c r="B855" s="77"/>
      <c r="C855" s="61"/>
      <c r="D855" s="61"/>
      <c r="E855" s="61"/>
      <c r="F855" s="61"/>
      <c r="G855" s="61"/>
      <c r="H855" s="61"/>
      <c r="I855" s="61"/>
    </row>
    <row r="856" spans="1:9" ht="15.75" customHeight="1" x14ac:dyDescent="0.2">
      <c r="A856" s="61"/>
      <c r="B856" s="77"/>
      <c r="C856" s="61"/>
      <c r="D856" s="61"/>
      <c r="E856" s="61"/>
      <c r="F856" s="61"/>
      <c r="G856" s="61"/>
      <c r="H856" s="61"/>
      <c r="I856" s="61"/>
    </row>
    <row r="857" spans="1:9" ht="15.75" customHeight="1" x14ac:dyDescent="0.2">
      <c r="A857" s="61"/>
      <c r="B857" s="77"/>
      <c r="C857" s="61"/>
      <c r="D857" s="61"/>
      <c r="E857" s="61"/>
      <c r="F857" s="61"/>
      <c r="G857" s="61"/>
      <c r="H857" s="61"/>
      <c r="I857" s="61"/>
    </row>
    <row r="858" spans="1:9" ht="15.75" customHeight="1" x14ac:dyDescent="0.2">
      <c r="A858" s="61"/>
      <c r="B858" s="77"/>
      <c r="C858" s="61"/>
      <c r="D858" s="61"/>
      <c r="E858" s="61"/>
      <c r="F858" s="61"/>
      <c r="G858" s="61"/>
      <c r="H858" s="61"/>
      <c r="I858" s="61"/>
    </row>
    <row r="859" spans="1:9" ht="15.75" customHeight="1" x14ac:dyDescent="0.2">
      <c r="A859" s="61"/>
      <c r="B859" s="77"/>
      <c r="C859" s="61"/>
      <c r="D859" s="61"/>
      <c r="E859" s="61"/>
      <c r="F859" s="61"/>
      <c r="G859" s="61"/>
      <c r="H859" s="61"/>
      <c r="I859" s="61"/>
    </row>
    <row r="860" spans="1:9" ht="15.75" customHeight="1" x14ac:dyDescent="0.2">
      <c r="A860" s="61"/>
      <c r="B860" s="77"/>
      <c r="C860" s="61"/>
      <c r="D860" s="61"/>
      <c r="E860" s="61"/>
      <c r="F860" s="61"/>
      <c r="G860" s="61"/>
      <c r="H860" s="61"/>
      <c r="I860" s="61"/>
    </row>
    <row r="861" spans="1:9" ht="15.75" customHeight="1" x14ac:dyDescent="0.2">
      <c r="A861" s="61"/>
      <c r="B861" s="77"/>
      <c r="C861" s="61"/>
      <c r="D861" s="61"/>
      <c r="E861" s="61"/>
      <c r="F861" s="61"/>
      <c r="G861" s="61"/>
      <c r="H861" s="61"/>
      <c r="I861" s="61"/>
    </row>
    <row r="862" spans="1:9" ht="15.75" customHeight="1" x14ac:dyDescent="0.2">
      <c r="A862" s="61"/>
      <c r="B862" s="77"/>
      <c r="C862" s="61"/>
      <c r="D862" s="61"/>
      <c r="E862" s="61"/>
      <c r="F862" s="61"/>
      <c r="G862" s="61"/>
      <c r="H862" s="61"/>
      <c r="I862" s="61"/>
    </row>
    <row r="863" spans="1:9" ht="15.75" customHeight="1" x14ac:dyDescent="0.2">
      <c r="A863" s="61"/>
      <c r="B863" s="77"/>
      <c r="C863" s="61"/>
      <c r="D863" s="61"/>
      <c r="E863" s="61"/>
      <c r="F863" s="61"/>
      <c r="G863" s="61"/>
      <c r="H863" s="61"/>
      <c r="I863" s="61"/>
    </row>
    <row r="864" spans="1:9" ht="15.75" customHeight="1" x14ac:dyDescent="0.2">
      <c r="A864" s="61"/>
      <c r="B864" s="77"/>
      <c r="C864" s="61"/>
      <c r="D864" s="61"/>
      <c r="E864" s="61"/>
      <c r="F864" s="61"/>
      <c r="G864" s="61"/>
      <c r="H864" s="61"/>
      <c r="I864" s="61"/>
    </row>
    <row r="865" spans="1:9" ht="15.75" customHeight="1" x14ac:dyDescent="0.2">
      <c r="A865" s="61"/>
      <c r="B865" s="77"/>
      <c r="C865" s="61"/>
      <c r="D865" s="61"/>
      <c r="E865" s="61"/>
      <c r="F865" s="61"/>
      <c r="G865" s="61"/>
      <c r="H865" s="61"/>
      <c r="I865" s="61"/>
    </row>
    <row r="866" spans="1:9" ht="15.75" customHeight="1" x14ac:dyDescent="0.2">
      <c r="A866" s="61"/>
      <c r="B866" s="77"/>
      <c r="C866" s="61"/>
      <c r="D866" s="61"/>
      <c r="E866" s="61"/>
      <c r="F866" s="61"/>
      <c r="G866" s="61"/>
      <c r="H866" s="61"/>
      <c r="I866" s="61"/>
    </row>
    <row r="867" spans="1:9" ht="15.75" customHeight="1" x14ac:dyDescent="0.2">
      <c r="A867" s="61"/>
      <c r="B867" s="77"/>
      <c r="C867" s="61"/>
      <c r="D867" s="61"/>
      <c r="E867" s="61"/>
      <c r="F867" s="61"/>
      <c r="G867" s="61"/>
      <c r="H867" s="61"/>
      <c r="I867" s="61"/>
    </row>
    <row r="868" spans="1:9" ht="15.75" customHeight="1" x14ac:dyDescent="0.2">
      <c r="A868" s="61"/>
      <c r="B868" s="77"/>
      <c r="C868" s="61"/>
      <c r="D868" s="61"/>
      <c r="E868" s="61"/>
      <c r="F868" s="61"/>
      <c r="G868" s="61"/>
      <c r="H868" s="61"/>
      <c r="I868" s="61"/>
    </row>
    <row r="869" spans="1:9" ht="15.75" customHeight="1" x14ac:dyDescent="0.2">
      <c r="A869" s="61"/>
      <c r="B869" s="77"/>
      <c r="C869" s="61"/>
      <c r="D869" s="61"/>
      <c r="E869" s="61"/>
      <c r="F869" s="61"/>
      <c r="G869" s="61"/>
      <c r="H869" s="61"/>
      <c r="I869" s="61"/>
    </row>
    <row r="870" spans="1:9" ht="15.75" customHeight="1" x14ac:dyDescent="0.2">
      <c r="A870" s="61"/>
      <c r="B870" s="77"/>
      <c r="C870" s="61"/>
      <c r="D870" s="61"/>
      <c r="E870" s="61"/>
      <c r="F870" s="61"/>
      <c r="G870" s="61"/>
      <c r="H870" s="61"/>
      <c r="I870" s="61"/>
    </row>
    <row r="871" spans="1:9" ht="15.75" customHeight="1" x14ac:dyDescent="0.2">
      <c r="A871" s="61"/>
      <c r="B871" s="77"/>
      <c r="C871" s="61"/>
      <c r="D871" s="61"/>
      <c r="E871" s="61"/>
      <c r="F871" s="61"/>
      <c r="G871" s="61"/>
      <c r="H871" s="61"/>
      <c r="I871" s="61"/>
    </row>
    <row r="872" spans="1:9" ht="15.75" customHeight="1" x14ac:dyDescent="0.2">
      <c r="A872" s="61"/>
      <c r="B872" s="77"/>
      <c r="C872" s="61"/>
      <c r="D872" s="61"/>
      <c r="E872" s="61"/>
      <c r="F872" s="61"/>
      <c r="G872" s="61"/>
      <c r="H872" s="61"/>
      <c r="I872" s="61"/>
    </row>
    <row r="873" spans="1:9" ht="15.75" customHeight="1" x14ac:dyDescent="0.2">
      <c r="A873" s="61"/>
      <c r="B873" s="77"/>
      <c r="C873" s="61"/>
      <c r="D873" s="61"/>
      <c r="E873" s="61"/>
      <c r="F873" s="61"/>
      <c r="G873" s="61"/>
      <c r="H873" s="61"/>
      <c r="I873" s="61"/>
    </row>
    <row r="874" spans="1:9" ht="15.75" customHeight="1" x14ac:dyDescent="0.2">
      <c r="A874" s="61"/>
      <c r="B874" s="77"/>
      <c r="C874" s="61"/>
      <c r="D874" s="61"/>
      <c r="E874" s="61"/>
      <c r="F874" s="61"/>
      <c r="G874" s="61"/>
      <c r="H874" s="61"/>
      <c r="I874" s="61"/>
    </row>
    <row r="875" spans="1:9" ht="15.75" customHeight="1" x14ac:dyDescent="0.2">
      <c r="A875" s="61"/>
      <c r="B875" s="77"/>
      <c r="C875" s="61"/>
      <c r="D875" s="61"/>
      <c r="E875" s="61"/>
      <c r="F875" s="61"/>
      <c r="G875" s="61"/>
      <c r="H875" s="61"/>
      <c r="I875" s="61"/>
    </row>
    <row r="876" spans="1:9" ht="15.75" customHeight="1" x14ac:dyDescent="0.2">
      <c r="A876" s="61"/>
      <c r="B876" s="77"/>
      <c r="C876" s="61"/>
      <c r="D876" s="61"/>
      <c r="E876" s="61"/>
      <c r="F876" s="61"/>
      <c r="G876" s="61"/>
      <c r="H876" s="61"/>
      <c r="I876" s="61"/>
    </row>
    <row r="877" spans="1:9" ht="15.75" customHeight="1" x14ac:dyDescent="0.2">
      <c r="A877" s="61"/>
      <c r="B877" s="77"/>
      <c r="C877" s="61"/>
      <c r="D877" s="61"/>
      <c r="E877" s="61"/>
      <c r="F877" s="61"/>
      <c r="G877" s="61"/>
      <c r="H877" s="61"/>
      <c r="I877" s="61"/>
    </row>
    <row r="878" spans="1:9" ht="15.75" customHeight="1" x14ac:dyDescent="0.2">
      <c r="A878" s="61"/>
      <c r="B878" s="77"/>
      <c r="C878" s="61"/>
      <c r="D878" s="61"/>
      <c r="E878" s="61"/>
      <c r="F878" s="61"/>
      <c r="G878" s="61"/>
      <c r="H878" s="61"/>
      <c r="I878" s="61"/>
    </row>
    <row r="879" spans="1:9" ht="15.75" customHeight="1" x14ac:dyDescent="0.2">
      <c r="A879" s="61"/>
      <c r="B879" s="77"/>
      <c r="C879" s="61"/>
      <c r="D879" s="61"/>
      <c r="E879" s="61"/>
      <c r="F879" s="61"/>
      <c r="G879" s="61"/>
      <c r="H879" s="61"/>
      <c r="I879" s="61"/>
    </row>
    <row r="880" spans="1:9" ht="15.75" customHeight="1" x14ac:dyDescent="0.2">
      <c r="A880" s="61"/>
      <c r="B880" s="77"/>
      <c r="C880" s="61"/>
      <c r="D880" s="61"/>
      <c r="E880" s="61"/>
      <c r="F880" s="61"/>
      <c r="G880" s="61"/>
      <c r="H880" s="61"/>
      <c r="I880" s="61"/>
    </row>
    <row r="881" spans="1:9" ht="15.75" customHeight="1" x14ac:dyDescent="0.2">
      <c r="A881" s="61"/>
      <c r="B881" s="77"/>
      <c r="C881" s="61"/>
      <c r="D881" s="61"/>
      <c r="E881" s="61"/>
      <c r="F881" s="61"/>
      <c r="G881" s="61"/>
      <c r="H881" s="61"/>
      <c r="I881" s="61"/>
    </row>
    <row r="882" spans="1:9" ht="15.75" customHeight="1" x14ac:dyDescent="0.2">
      <c r="A882" s="61"/>
      <c r="B882" s="77"/>
      <c r="C882" s="61"/>
      <c r="D882" s="61"/>
      <c r="E882" s="61"/>
      <c r="F882" s="61"/>
      <c r="G882" s="61"/>
      <c r="H882" s="61"/>
      <c r="I882" s="61"/>
    </row>
    <row r="883" spans="1:9" ht="15.75" customHeight="1" x14ac:dyDescent="0.2">
      <c r="A883" s="61"/>
      <c r="B883" s="77"/>
      <c r="C883" s="61"/>
      <c r="D883" s="61"/>
      <c r="E883" s="61"/>
      <c r="F883" s="61"/>
      <c r="G883" s="61"/>
      <c r="H883" s="61"/>
      <c r="I883" s="61"/>
    </row>
    <row r="884" spans="1:9" ht="15.75" customHeight="1" x14ac:dyDescent="0.2">
      <c r="A884" s="61"/>
      <c r="B884" s="77"/>
      <c r="C884" s="61"/>
      <c r="D884" s="61"/>
      <c r="E884" s="61"/>
      <c r="F884" s="61"/>
      <c r="G884" s="61"/>
      <c r="H884" s="61"/>
      <c r="I884" s="61"/>
    </row>
    <row r="885" spans="1:9" ht="15.75" customHeight="1" x14ac:dyDescent="0.2">
      <c r="A885" s="61"/>
      <c r="B885" s="77"/>
      <c r="C885" s="61"/>
      <c r="D885" s="61"/>
      <c r="E885" s="61"/>
      <c r="F885" s="61"/>
      <c r="G885" s="61"/>
      <c r="H885" s="61"/>
      <c r="I885" s="61"/>
    </row>
    <row r="886" spans="1:9" ht="15.75" customHeight="1" x14ac:dyDescent="0.2">
      <c r="A886" s="61"/>
      <c r="B886" s="77"/>
      <c r="C886" s="61"/>
      <c r="D886" s="61"/>
      <c r="E886" s="61"/>
      <c r="F886" s="61"/>
      <c r="G886" s="61"/>
      <c r="H886" s="61"/>
      <c r="I886" s="61"/>
    </row>
    <row r="887" spans="1:9" ht="15.75" customHeight="1" x14ac:dyDescent="0.2">
      <c r="A887" s="61"/>
      <c r="B887" s="77"/>
      <c r="C887" s="61"/>
      <c r="D887" s="61"/>
      <c r="E887" s="61"/>
      <c r="F887" s="61"/>
      <c r="G887" s="61"/>
      <c r="H887" s="61"/>
      <c r="I887" s="61"/>
    </row>
    <row r="888" spans="1:9" ht="15.75" customHeight="1" x14ac:dyDescent="0.2">
      <c r="A888" s="61"/>
      <c r="B888" s="77"/>
      <c r="C888" s="61"/>
      <c r="D888" s="61"/>
      <c r="E888" s="61"/>
      <c r="F888" s="61"/>
      <c r="G888" s="61"/>
      <c r="H888" s="61"/>
      <c r="I888" s="61"/>
    </row>
    <row r="889" spans="1:9" ht="15.75" customHeight="1" x14ac:dyDescent="0.2">
      <c r="A889" s="61"/>
      <c r="B889" s="77"/>
      <c r="C889" s="61"/>
      <c r="D889" s="61"/>
      <c r="E889" s="61"/>
      <c r="F889" s="61"/>
      <c r="G889" s="61"/>
      <c r="H889" s="61"/>
      <c r="I889" s="61"/>
    </row>
    <row r="890" spans="1:9" ht="15.75" customHeight="1" x14ac:dyDescent="0.2">
      <c r="A890" s="61"/>
      <c r="B890" s="77"/>
      <c r="C890" s="61"/>
      <c r="D890" s="61"/>
      <c r="E890" s="61"/>
      <c r="F890" s="61"/>
      <c r="G890" s="61"/>
      <c r="H890" s="61"/>
      <c r="I890" s="61"/>
    </row>
    <row r="891" spans="1:9" ht="15.75" customHeight="1" x14ac:dyDescent="0.2">
      <c r="A891" s="61"/>
      <c r="B891" s="77"/>
      <c r="C891" s="61"/>
      <c r="D891" s="61"/>
      <c r="E891" s="61"/>
      <c r="F891" s="61"/>
      <c r="G891" s="61"/>
      <c r="H891" s="61"/>
      <c r="I891" s="61"/>
    </row>
    <row r="892" spans="1:9" ht="15.75" customHeight="1" x14ac:dyDescent="0.2">
      <c r="A892" s="61"/>
      <c r="B892" s="77"/>
      <c r="C892" s="61"/>
      <c r="D892" s="61"/>
      <c r="E892" s="61"/>
      <c r="F892" s="61"/>
      <c r="G892" s="61"/>
      <c r="H892" s="61"/>
      <c r="I892" s="61"/>
    </row>
    <row r="893" spans="1:9" ht="15.75" customHeight="1" x14ac:dyDescent="0.2">
      <c r="A893" s="61"/>
      <c r="B893" s="77"/>
      <c r="C893" s="61"/>
      <c r="D893" s="61"/>
      <c r="E893" s="61"/>
      <c r="F893" s="61"/>
      <c r="G893" s="61"/>
      <c r="H893" s="61"/>
      <c r="I893" s="61"/>
    </row>
    <row r="894" spans="1:9" ht="15.75" customHeight="1" x14ac:dyDescent="0.2">
      <c r="A894" s="61"/>
      <c r="B894" s="77"/>
      <c r="C894" s="61"/>
      <c r="D894" s="61"/>
      <c r="E894" s="61"/>
      <c r="F894" s="61"/>
      <c r="G894" s="61"/>
      <c r="H894" s="61"/>
      <c r="I894" s="61"/>
    </row>
    <row r="895" spans="1:9" ht="15.75" customHeight="1" x14ac:dyDescent="0.2">
      <c r="A895" s="61"/>
      <c r="B895" s="77"/>
      <c r="C895" s="61"/>
      <c r="D895" s="61"/>
      <c r="E895" s="61"/>
      <c r="F895" s="61"/>
      <c r="G895" s="61"/>
      <c r="H895" s="61"/>
      <c r="I895" s="61"/>
    </row>
    <row r="896" spans="1:9" ht="15.75" customHeight="1" x14ac:dyDescent="0.2">
      <c r="A896" s="61"/>
      <c r="B896" s="77"/>
      <c r="C896" s="61"/>
      <c r="D896" s="61"/>
      <c r="E896" s="61"/>
      <c r="F896" s="61"/>
      <c r="G896" s="61"/>
      <c r="H896" s="61"/>
      <c r="I896" s="61"/>
    </row>
    <row r="897" spans="1:9" ht="15.75" customHeight="1" x14ac:dyDescent="0.2">
      <c r="A897" s="61"/>
      <c r="B897" s="77"/>
      <c r="C897" s="61"/>
      <c r="D897" s="61"/>
      <c r="E897" s="61"/>
      <c r="F897" s="61"/>
      <c r="G897" s="61"/>
      <c r="H897" s="61"/>
      <c r="I897" s="61"/>
    </row>
    <row r="898" spans="1:9" ht="15.75" customHeight="1" x14ac:dyDescent="0.2">
      <c r="A898" s="61"/>
      <c r="B898" s="77"/>
      <c r="C898" s="61"/>
      <c r="D898" s="61"/>
      <c r="E898" s="61"/>
      <c r="F898" s="61"/>
      <c r="G898" s="61"/>
      <c r="H898" s="61"/>
      <c r="I898" s="61"/>
    </row>
    <row r="899" spans="1:9" ht="15.75" customHeight="1" x14ac:dyDescent="0.2">
      <c r="A899" s="61"/>
      <c r="B899" s="77"/>
      <c r="C899" s="61"/>
      <c r="D899" s="61"/>
      <c r="E899" s="61"/>
      <c r="F899" s="61"/>
      <c r="G899" s="61"/>
      <c r="H899" s="61"/>
      <c r="I899" s="61"/>
    </row>
    <row r="900" spans="1:9" ht="15.75" customHeight="1" x14ac:dyDescent="0.2">
      <c r="A900" s="61"/>
      <c r="B900" s="77"/>
      <c r="C900" s="61"/>
      <c r="D900" s="61"/>
      <c r="E900" s="61"/>
      <c r="F900" s="61"/>
      <c r="G900" s="61"/>
      <c r="H900" s="61"/>
      <c r="I900" s="61"/>
    </row>
    <row r="901" spans="1:9" ht="15.75" customHeight="1" x14ac:dyDescent="0.2">
      <c r="A901" s="61"/>
      <c r="B901" s="77"/>
      <c r="C901" s="61"/>
      <c r="D901" s="61"/>
      <c r="E901" s="61"/>
      <c r="F901" s="61"/>
      <c r="G901" s="61"/>
      <c r="H901" s="61"/>
      <c r="I901" s="61"/>
    </row>
    <row r="902" spans="1:9" ht="15.75" customHeight="1" x14ac:dyDescent="0.2">
      <c r="A902" s="61"/>
      <c r="B902" s="77"/>
      <c r="C902" s="61"/>
      <c r="D902" s="61"/>
      <c r="E902" s="61"/>
      <c r="F902" s="61"/>
      <c r="G902" s="61"/>
      <c r="H902" s="61"/>
      <c r="I902" s="61"/>
    </row>
    <row r="903" spans="1:9" ht="15.75" customHeight="1" x14ac:dyDescent="0.2">
      <c r="A903" s="61"/>
      <c r="B903" s="77"/>
      <c r="C903" s="61"/>
      <c r="D903" s="61"/>
      <c r="E903" s="61"/>
      <c r="F903" s="61"/>
      <c r="G903" s="61"/>
      <c r="H903" s="61"/>
      <c r="I903" s="61"/>
    </row>
    <row r="904" spans="1:9" ht="15.75" customHeight="1" x14ac:dyDescent="0.2">
      <c r="A904" s="61"/>
      <c r="B904" s="77"/>
      <c r="C904" s="61"/>
      <c r="D904" s="61"/>
      <c r="E904" s="61"/>
      <c r="F904" s="61"/>
      <c r="G904" s="61"/>
      <c r="H904" s="61"/>
      <c r="I904" s="61"/>
    </row>
    <row r="905" spans="1:9" ht="15.75" customHeight="1" x14ac:dyDescent="0.2">
      <c r="A905" s="61"/>
      <c r="B905" s="77"/>
      <c r="C905" s="61"/>
      <c r="D905" s="61"/>
      <c r="E905" s="61"/>
      <c r="F905" s="61"/>
      <c r="G905" s="61"/>
      <c r="H905" s="61"/>
      <c r="I905" s="61"/>
    </row>
    <row r="906" spans="1:9" ht="15.75" customHeight="1" x14ac:dyDescent="0.2">
      <c r="A906" s="61"/>
      <c r="B906" s="77"/>
      <c r="C906" s="61"/>
      <c r="D906" s="61"/>
      <c r="E906" s="61"/>
      <c r="F906" s="61"/>
      <c r="G906" s="61"/>
      <c r="H906" s="61"/>
      <c r="I906" s="61"/>
    </row>
    <row r="907" spans="1:9" ht="15.75" customHeight="1" x14ac:dyDescent="0.2">
      <c r="A907" s="61"/>
      <c r="B907" s="77"/>
      <c r="C907" s="61"/>
      <c r="D907" s="61"/>
      <c r="E907" s="61"/>
      <c r="F907" s="61"/>
      <c r="G907" s="61"/>
      <c r="H907" s="61"/>
      <c r="I907" s="61"/>
    </row>
    <row r="908" spans="1:9" ht="15.75" customHeight="1" x14ac:dyDescent="0.2">
      <c r="A908" s="61"/>
      <c r="B908" s="77"/>
      <c r="C908" s="61"/>
      <c r="D908" s="61"/>
      <c r="E908" s="61"/>
      <c r="F908" s="61"/>
      <c r="G908" s="61"/>
      <c r="H908" s="61"/>
      <c r="I908" s="61"/>
    </row>
    <row r="909" spans="1:9" ht="15.75" customHeight="1" x14ac:dyDescent="0.2">
      <c r="A909" s="61"/>
      <c r="B909" s="77"/>
      <c r="C909" s="61"/>
      <c r="D909" s="61"/>
      <c r="E909" s="61"/>
      <c r="F909" s="61"/>
      <c r="G909" s="61"/>
      <c r="H909" s="61"/>
      <c r="I909" s="61"/>
    </row>
    <row r="910" spans="1:9" ht="15.75" customHeight="1" x14ac:dyDescent="0.2">
      <c r="A910" s="61"/>
      <c r="B910" s="77"/>
      <c r="C910" s="61"/>
      <c r="D910" s="61"/>
      <c r="E910" s="61"/>
      <c r="F910" s="61"/>
      <c r="G910" s="61"/>
      <c r="H910" s="61"/>
      <c r="I910" s="61"/>
    </row>
    <row r="911" spans="1:9" ht="15.75" customHeight="1" x14ac:dyDescent="0.2">
      <c r="A911" s="61"/>
      <c r="B911" s="77"/>
      <c r="C911" s="61"/>
      <c r="D911" s="61"/>
      <c r="E911" s="61"/>
      <c r="F911" s="61"/>
      <c r="G911" s="61"/>
      <c r="H911" s="61"/>
      <c r="I911" s="61"/>
    </row>
    <row r="912" spans="1:9" ht="15.75" customHeight="1" x14ac:dyDescent="0.2">
      <c r="A912" s="61"/>
      <c r="B912" s="77"/>
      <c r="C912" s="61"/>
      <c r="D912" s="61"/>
      <c r="E912" s="61"/>
      <c r="F912" s="61"/>
      <c r="G912" s="61"/>
      <c r="H912" s="61"/>
      <c r="I912" s="61"/>
    </row>
    <row r="913" spans="1:9" ht="15.75" customHeight="1" x14ac:dyDescent="0.2">
      <c r="A913" s="61"/>
      <c r="B913" s="77"/>
      <c r="C913" s="61"/>
      <c r="D913" s="61"/>
      <c r="E913" s="61"/>
      <c r="F913" s="61"/>
      <c r="G913" s="61"/>
      <c r="H913" s="61"/>
      <c r="I913" s="61"/>
    </row>
    <row r="914" spans="1:9" ht="15.75" customHeight="1" x14ac:dyDescent="0.2">
      <c r="A914" s="61"/>
      <c r="B914" s="77"/>
      <c r="C914" s="61"/>
      <c r="D914" s="61"/>
      <c r="E914" s="61"/>
      <c r="F914" s="61"/>
      <c r="G914" s="61"/>
      <c r="H914" s="61"/>
      <c r="I914" s="61"/>
    </row>
    <row r="915" spans="1:9" ht="15.75" customHeight="1" x14ac:dyDescent="0.2">
      <c r="A915" s="61"/>
      <c r="B915" s="77"/>
      <c r="C915" s="61"/>
      <c r="D915" s="61"/>
      <c r="E915" s="61"/>
      <c r="F915" s="61"/>
      <c r="G915" s="61"/>
      <c r="H915" s="61"/>
      <c r="I915" s="61"/>
    </row>
    <row r="916" spans="1:9" ht="15.75" customHeight="1" x14ac:dyDescent="0.2">
      <c r="A916" s="61"/>
      <c r="B916" s="77"/>
      <c r="C916" s="61"/>
      <c r="D916" s="61"/>
      <c r="E916" s="61"/>
      <c r="F916" s="61"/>
      <c r="G916" s="61"/>
      <c r="H916" s="61"/>
      <c r="I916" s="61"/>
    </row>
    <row r="917" spans="1:9" ht="15.75" customHeight="1" x14ac:dyDescent="0.2">
      <c r="A917" s="61"/>
      <c r="B917" s="77"/>
      <c r="C917" s="61"/>
      <c r="D917" s="61"/>
      <c r="E917" s="61"/>
      <c r="F917" s="61"/>
      <c r="G917" s="61"/>
      <c r="H917" s="61"/>
      <c r="I917" s="61"/>
    </row>
    <row r="918" spans="1:9" ht="15.75" customHeight="1" x14ac:dyDescent="0.2">
      <c r="A918" s="61"/>
      <c r="B918" s="77"/>
      <c r="C918" s="61"/>
      <c r="D918" s="61"/>
      <c r="E918" s="61"/>
      <c r="F918" s="61"/>
      <c r="G918" s="61"/>
      <c r="H918" s="61"/>
      <c r="I918" s="61"/>
    </row>
    <row r="919" spans="1:9" ht="15.75" customHeight="1" x14ac:dyDescent="0.2">
      <c r="A919" s="61"/>
      <c r="B919" s="77"/>
      <c r="C919" s="61"/>
      <c r="D919" s="61"/>
      <c r="E919" s="61"/>
      <c r="F919" s="61"/>
      <c r="G919" s="61"/>
      <c r="H919" s="61"/>
      <c r="I919" s="61"/>
    </row>
    <row r="920" spans="1:9" ht="15.75" customHeight="1" x14ac:dyDescent="0.2">
      <c r="A920" s="61"/>
      <c r="B920" s="77"/>
      <c r="C920" s="61"/>
      <c r="D920" s="61"/>
      <c r="E920" s="61"/>
      <c r="F920" s="61"/>
      <c r="G920" s="61"/>
      <c r="H920" s="61"/>
      <c r="I920" s="61"/>
    </row>
    <row r="921" spans="1:9" ht="15.75" customHeight="1" x14ac:dyDescent="0.2">
      <c r="A921" s="61"/>
      <c r="B921" s="77"/>
      <c r="C921" s="61"/>
      <c r="D921" s="61"/>
      <c r="E921" s="61"/>
      <c r="F921" s="61"/>
      <c r="G921" s="61"/>
      <c r="H921" s="61"/>
      <c r="I921" s="61"/>
    </row>
    <row r="922" spans="1:9" ht="15.75" customHeight="1" x14ac:dyDescent="0.2">
      <c r="A922" s="61"/>
      <c r="B922" s="77"/>
      <c r="C922" s="61"/>
      <c r="D922" s="61"/>
      <c r="E922" s="61"/>
      <c r="F922" s="61"/>
      <c r="G922" s="61"/>
      <c r="H922" s="61"/>
      <c r="I922" s="61"/>
    </row>
    <row r="923" spans="1:9" ht="15.75" customHeight="1" x14ac:dyDescent="0.2">
      <c r="A923" s="61"/>
      <c r="B923" s="77"/>
      <c r="C923" s="61"/>
      <c r="D923" s="61"/>
      <c r="E923" s="61"/>
      <c r="F923" s="61"/>
      <c r="G923" s="61"/>
      <c r="H923" s="61"/>
      <c r="I923" s="61"/>
    </row>
    <row r="924" spans="1:9" ht="15.75" customHeight="1" x14ac:dyDescent="0.2">
      <c r="A924" s="61"/>
      <c r="B924" s="77"/>
      <c r="C924" s="61"/>
      <c r="D924" s="61"/>
      <c r="E924" s="61"/>
      <c r="F924" s="61"/>
      <c r="G924" s="61"/>
      <c r="H924" s="61"/>
      <c r="I924" s="61"/>
    </row>
    <row r="925" spans="1:9" ht="15.75" customHeight="1" x14ac:dyDescent="0.2">
      <c r="A925" s="61"/>
      <c r="B925" s="77"/>
      <c r="C925" s="61"/>
      <c r="D925" s="61"/>
      <c r="E925" s="61"/>
      <c r="F925" s="61"/>
      <c r="G925" s="61"/>
      <c r="H925" s="61"/>
      <c r="I925" s="61"/>
    </row>
    <row r="926" spans="1:9" ht="15.75" customHeight="1" x14ac:dyDescent="0.2">
      <c r="A926" s="61"/>
      <c r="B926" s="77"/>
      <c r="C926" s="61"/>
      <c r="D926" s="61"/>
      <c r="E926" s="61"/>
      <c r="F926" s="61"/>
      <c r="G926" s="61"/>
      <c r="H926" s="61"/>
      <c r="I926" s="61"/>
    </row>
    <row r="927" spans="1:9" ht="15.75" customHeight="1" x14ac:dyDescent="0.2">
      <c r="A927" s="61"/>
      <c r="B927" s="77"/>
      <c r="C927" s="61"/>
      <c r="D927" s="61"/>
      <c r="E927" s="61"/>
      <c r="F927" s="61"/>
      <c r="G927" s="61"/>
      <c r="H927" s="61"/>
      <c r="I927" s="61"/>
    </row>
    <row r="928" spans="1:9" ht="15.75" customHeight="1" x14ac:dyDescent="0.2">
      <c r="A928" s="61"/>
      <c r="B928" s="77"/>
      <c r="C928" s="61"/>
      <c r="D928" s="61"/>
      <c r="E928" s="61"/>
      <c r="F928" s="61"/>
      <c r="G928" s="61"/>
      <c r="H928" s="61"/>
      <c r="I928" s="61"/>
    </row>
    <row r="929" spans="1:9" ht="15.75" customHeight="1" x14ac:dyDescent="0.2">
      <c r="A929" s="61"/>
      <c r="B929" s="77"/>
      <c r="C929" s="61"/>
      <c r="D929" s="61"/>
      <c r="E929" s="61"/>
      <c r="F929" s="61"/>
      <c r="G929" s="61"/>
      <c r="H929" s="61"/>
      <c r="I929" s="61"/>
    </row>
    <row r="930" spans="1:9" ht="15.75" customHeight="1" x14ac:dyDescent="0.2">
      <c r="A930" s="61"/>
      <c r="B930" s="77"/>
      <c r="C930" s="61"/>
      <c r="D930" s="61"/>
      <c r="E930" s="61"/>
      <c r="F930" s="61"/>
      <c r="G930" s="61"/>
      <c r="H930" s="61"/>
      <c r="I930" s="61"/>
    </row>
    <row r="931" spans="1:9" ht="15.75" customHeight="1" x14ac:dyDescent="0.2">
      <c r="A931" s="61"/>
      <c r="B931" s="77"/>
      <c r="C931" s="61"/>
      <c r="D931" s="61"/>
      <c r="E931" s="61"/>
      <c r="F931" s="61"/>
      <c r="G931" s="61"/>
      <c r="H931" s="61"/>
      <c r="I931" s="61"/>
    </row>
    <row r="932" spans="1:9" ht="15.75" customHeight="1" x14ac:dyDescent="0.2">
      <c r="A932" s="61"/>
      <c r="B932" s="77"/>
      <c r="C932" s="61"/>
      <c r="D932" s="61"/>
      <c r="E932" s="61"/>
      <c r="F932" s="61"/>
      <c r="G932" s="61"/>
      <c r="H932" s="61"/>
      <c r="I932" s="61"/>
    </row>
    <row r="933" spans="1:9" ht="15.75" customHeight="1" x14ac:dyDescent="0.2">
      <c r="A933" s="61"/>
      <c r="B933" s="77"/>
      <c r="C933" s="61"/>
      <c r="D933" s="61"/>
      <c r="E933" s="61"/>
      <c r="F933" s="61"/>
      <c r="G933" s="61"/>
      <c r="H933" s="61"/>
      <c r="I933" s="61"/>
    </row>
    <row r="934" spans="1:9" ht="15.75" customHeight="1" x14ac:dyDescent="0.2">
      <c r="A934" s="61"/>
      <c r="B934" s="77"/>
      <c r="C934" s="61"/>
      <c r="D934" s="61"/>
      <c r="E934" s="61"/>
      <c r="F934" s="61"/>
      <c r="G934" s="61"/>
      <c r="H934" s="61"/>
      <c r="I934" s="61"/>
    </row>
    <row r="935" spans="1:9" ht="15.75" customHeight="1" x14ac:dyDescent="0.2">
      <c r="A935" s="61"/>
      <c r="B935" s="77"/>
      <c r="C935" s="61"/>
      <c r="D935" s="61"/>
      <c r="E935" s="61"/>
      <c r="F935" s="61"/>
      <c r="G935" s="61"/>
      <c r="H935" s="61"/>
      <c r="I935" s="61"/>
    </row>
    <row r="936" spans="1:9" ht="15.75" customHeight="1" x14ac:dyDescent="0.2">
      <c r="A936" s="61"/>
      <c r="B936" s="77"/>
      <c r="C936" s="61"/>
      <c r="D936" s="61"/>
      <c r="E936" s="61"/>
      <c r="F936" s="61"/>
      <c r="G936" s="61"/>
      <c r="H936" s="61"/>
      <c r="I936" s="61"/>
    </row>
    <row r="937" spans="1:9" ht="15.75" customHeight="1" x14ac:dyDescent="0.2">
      <c r="A937" s="61"/>
      <c r="B937" s="77"/>
      <c r="C937" s="61"/>
      <c r="D937" s="61"/>
      <c r="E937" s="61"/>
      <c r="F937" s="61"/>
      <c r="G937" s="61"/>
      <c r="H937" s="61"/>
      <c r="I937" s="61"/>
    </row>
    <row r="938" spans="1:9" ht="15.75" customHeight="1" x14ac:dyDescent="0.2">
      <c r="A938" s="61"/>
      <c r="B938" s="77"/>
      <c r="C938" s="61"/>
      <c r="D938" s="61"/>
      <c r="E938" s="61"/>
      <c r="F938" s="61"/>
      <c r="G938" s="61"/>
      <c r="H938" s="61"/>
      <c r="I938" s="61"/>
    </row>
    <row r="939" spans="1:9" ht="15.75" customHeight="1" x14ac:dyDescent="0.2">
      <c r="A939" s="61"/>
      <c r="B939" s="77"/>
      <c r="C939" s="61"/>
      <c r="D939" s="61"/>
      <c r="E939" s="61"/>
      <c r="F939" s="61"/>
      <c r="G939" s="61"/>
      <c r="H939" s="61"/>
      <c r="I939" s="61"/>
    </row>
    <row r="940" spans="1:9" ht="15.75" customHeight="1" x14ac:dyDescent="0.2">
      <c r="A940" s="61"/>
      <c r="B940" s="77"/>
      <c r="C940" s="61"/>
      <c r="D940" s="61"/>
      <c r="E940" s="61"/>
      <c r="F940" s="61"/>
      <c r="G940" s="61"/>
      <c r="H940" s="61"/>
      <c r="I940" s="61"/>
    </row>
    <row r="941" spans="1:9" ht="15.75" customHeight="1" x14ac:dyDescent="0.2">
      <c r="A941" s="61"/>
      <c r="B941" s="77"/>
      <c r="C941" s="61"/>
      <c r="D941" s="61"/>
      <c r="E941" s="61"/>
      <c r="F941" s="61"/>
      <c r="G941" s="61"/>
      <c r="H941" s="61"/>
      <c r="I941" s="61"/>
    </row>
    <row r="942" spans="1:9" ht="15.75" customHeight="1" x14ac:dyDescent="0.2">
      <c r="A942" s="61"/>
      <c r="B942" s="77"/>
      <c r="C942" s="61"/>
      <c r="D942" s="61"/>
      <c r="E942" s="61"/>
      <c r="F942" s="61"/>
      <c r="G942" s="61"/>
      <c r="H942" s="61"/>
      <c r="I942" s="61"/>
    </row>
    <row r="943" spans="1:9" ht="15.75" customHeight="1" x14ac:dyDescent="0.2">
      <c r="A943" s="61"/>
      <c r="B943" s="77"/>
      <c r="C943" s="61"/>
      <c r="D943" s="61"/>
      <c r="E943" s="61"/>
      <c r="F943" s="61"/>
      <c r="G943" s="61"/>
      <c r="H943" s="61"/>
      <c r="I943" s="61"/>
    </row>
    <row r="944" spans="1:9" ht="15.75" customHeight="1" x14ac:dyDescent="0.2">
      <c r="A944" s="61"/>
      <c r="B944" s="77"/>
      <c r="C944" s="61"/>
      <c r="D944" s="61"/>
      <c r="E944" s="61"/>
      <c r="F944" s="61"/>
      <c r="G944" s="61"/>
      <c r="H944" s="61"/>
      <c r="I944" s="61"/>
    </row>
    <row r="945" spans="1:9" ht="15.75" customHeight="1" x14ac:dyDescent="0.2">
      <c r="A945" s="61"/>
      <c r="B945" s="77"/>
      <c r="C945" s="61"/>
      <c r="D945" s="61"/>
      <c r="E945" s="61"/>
      <c r="F945" s="61"/>
      <c r="G945" s="61"/>
      <c r="H945" s="61"/>
      <c r="I945" s="61"/>
    </row>
    <row r="946" spans="1:9" ht="15.75" customHeight="1" x14ac:dyDescent="0.2">
      <c r="A946" s="61"/>
      <c r="B946" s="77"/>
      <c r="C946" s="61"/>
      <c r="D946" s="61"/>
      <c r="E946" s="61"/>
      <c r="F946" s="61"/>
      <c r="G946" s="61"/>
      <c r="H946" s="61"/>
      <c r="I946" s="61"/>
    </row>
    <row r="947" spans="1:9" ht="15.75" customHeight="1" x14ac:dyDescent="0.2">
      <c r="A947" s="61"/>
      <c r="B947" s="77"/>
      <c r="C947" s="61"/>
      <c r="D947" s="61"/>
      <c r="E947" s="61"/>
      <c r="F947" s="61"/>
      <c r="G947" s="61"/>
      <c r="H947" s="61"/>
      <c r="I947" s="61"/>
    </row>
    <row r="948" spans="1:9" ht="15.75" customHeight="1" x14ac:dyDescent="0.2">
      <c r="A948" s="61"/>
      <c r="B948" s="77"/>
      <c r="C948" s="61"/>
      <c r="D948" s="61"/>
      <c r="E948" s="61"/>
      <c r="F948" s="61"/>
      <c r="G948" s="61"/>
      <c r="H948" s="61"/>
      <c r="I948" s="61"/>
    </row>
    <row r="949" spans="1:9" ht="15.75" customHeight="1" x14ac:dyDescent="0.2">
      <c r="A949" s="61"/>
      <c r="B949" s="77"/>
      <c r="C949" s="61"/>
      <c r="D949" s="61"/>
      <c r="E949" s="61"/>
      <c r="F949" s="61"/>
      <c r="G949" s="61"/>
      <c r="H949" s="61"/>
      <c r="I949" s="61"/>
    </row>
    <row r="950" spans="1:9" ht="15.75" customHeight="1" x14ac:dyDescent="0.2">
      <c r="A950" s="61"/>
      <c r="B950" s="77"/>
      <c r="C950" s="61"/>
      <c r="D950" s="61"/>
      <c r="E950" s="61"/>
      <c r="F950" s="61"/>
      <c r="G950" s="61"/>
      <c r="H950" s="61"/>
      <c r="I950" s="61"/>
    </row>
    <row r="951" spans="1:9" ht="15.75" customHeight="1" x14ac:dyDescent="0.2">
      <c r="A951" s="61"/>
      <c r="B951" s="77"/>
      <c r="C951" s="61"/>
      <c r="D951" s="61"/>
      <c r="E951" s="61"/>
      <c r="F951" s="61"/>
      <c r="G951" s="61"/>
      <c r="H951" s="61"/>
      <c r="I951" s="61"/>
    </row>
    <row r="952" spans="1:9" ht="15.75" customHeight="1" x14ac:dyDescent="0.2">
      <c r="A952" s="61"/>
      <c r="B952" s="77"/>
      <c r="C952" s="61"/>
      <c r="D952" s="61"/>
      <c r="E952" s="61"/>
      <c r="F952" s="61"/>
      <c r="G952" s="61"/>
      <c r="H952" s="61"/>
      <c r="I952" s="61"/>
    </row>
    <row r="953" spans="1:9" ht="15.75" customHeight="1" x14ac:dyDescent="0.2">
      <c r="A953" s="61"/>
      <c r="B953" s="77"/>
      <c r="C953" s="61"/>
      <c r="D953" s="61"/>
      <c r="E953" s="61"/>
      <c r="F953" s="61"/>
      <c r="G953" s="61"/>
      <c r="H953" s="61"/>
      <c r="I953" s="61"/>
    </row>
    <row r="954" spans="1:9" ht="15.75" customHeight="1" x14ac:dyDescent="0.2">
      <c r="A954" s="61"/>
      <c r="B954" s="77"/>
      <c r="C954" s="61"/>
      <c r="D954" s="61"/>
      <c r="E954" s="61"/>
      <c r="F954" s="61"/>
      <c r="G954" s="61"/>
      <c r="H954" s="61"/>
      <c r="I954" s="61"/>
    </row>
    <row r="955" spans="1:9" ht="15.75" customHeight="1" x14ac:dyDescent="0.2">
      <c r="A955" s="61"/>
      <c r="B955" s="77"/>
      <c r="C955" s="61"/>
      <c r="D955" s="61"/>
      <c r="E955" s="61"/>
      <c r="F955" s="61"/>
      <c r="G955" s="61"/>
      <c r="H955" s="61"/>
      <c r="I955" s="61"/>
    </row>
    <row r="956" spans="1:9" ht="15.75" customHeight="1" x14ac:dyDescent="0.2">
      <c r="A956" s="61"/>
      <c r="B956" s="77"/>
      <c r="C956" s="61"/>
      <c r="D956" s="61"/>
      <c r="E956" s="61"/>
      <c r="F956" s="61"/>
      <c r="G956" s="61"/>
      <c r="H956" s="61"/>
      <c r="I956" s="61"/>
    </row>
    <row r="957" spans="1:9" ht="15.75" customHeight="1" x14ac:dyDescent="0.2">
      <c r="A957" s="61"/>
      <c r="B957" s="77"/>
      <c r="C957" s="61"/>
      <c r="D957" s="61"/>
      <c r="E957" s="61"/>
      <c r="F957" s="61"/>
      <c r="G957" s="61"/>
      <c r="H957" s="61"/>
      <c r="I957" s="61"/>
    </row>
    <row r="958" spans="1:9" ht="15.75" customHeight="1" x14ac:dyDescent="0.2">
      <c r="A958" s="61"/>
      <c r="B958" s="77"/>
      <c r="C958" s="61"/>
      <c r="D958" s="61"/>
      <c r="E958" s="61"/>
      <c r="F958" s="61"/>
      <c r="G958" s="61"/>
      <c r="H958" s="61"/>
      <c r="I958" s="61"/>
    </row>
    <row r="959" spans="1:9" ht="15.75" customHeight="1" x14ac:dyDescent="0.2">
      <c r="A959" s="61"/>
      <c r="B959" s="77"/>
      <c r="C959" s="61"/>
      <c r="D959" s="61"/>
      <c r="E959" s="61"/>
      <c r="F959" s="61"/>
      <c r="G959" s="61"/>
      <c r="H959" s="61"/>
      <c r="I959" s="61"/>
    </row>
    <row r="960" spans="1:9" ht="15.75" customHeight="1" x14ac:dyDescent="0.2">
      <c r="A960" s="61"/>
      <c r="B960" s="77"/>
      <c r="C960" s="61"/>
      <c r="D960" s="61"/>
      <c r="E960" s="61"/>
      <c r="F960" s="61"/>
      <c r="G960" s="61"/>
      <c r="H960" s="61"/>
      <c r="I960" s="61"/>
    </row>
    <row r="961" spans="1:9" ht="15.75" customHeight="1" x14ac:dyDescent="0.2">
      <c r="A961" s="61"/>
      <c r="B961" s="77"/>
      <c r="C961" s="61"/>
      <c r="D961" s="61"/>
      <c r="E961" s="61"/>
      <c r="F961" s="61"/>
      <c r="G961" s="61"/>
      <c r="H961" s="61"/>
      <c r="I961" s="61"/>
    </row>
    <row r="962" spans="1:9" ht="15.75" customHeight="1" x14ac:dyDescent="0.2">
      <c r="A962" s="61"/>
      <c r="B962" s="77"/>
      <c r="C962" s="61"/>
      <c r="D962" s="61"/>
      <c r="E962" s="61"/>
      <c r="F962" s="61"/>
      <c r="G962" s="61"/>
      <c r="H962" s="61"/>
      <c r="I962" s="61"/>
    </row>
    <row r="963" spans="1:9" ht="15.75" customHeight="1" x14ac:dyDescent="0.2">
      <c r="A963" s="61"/>
      <c r="B963" s="77"/>
      <c r="C963" s="61"/>
      <c r="D963" s="61"/>
      <c r="E963" s="61"/>
      <c r="F963" s="61"/>
      <c r="G963" s="61"/>
      <c r="H963" s="61"/>
      <c r="I963" s="61"/>
    </row>
    <row r="964" spans="1:9" ht="15.75" customHeight="1" x14ac:dyDescent="0.2">
      <c r="A964" s="61"/>
      <c r="B964" s="77"/>
      <c r="C964" s="61"/>
      <c r="D964" s="61"/>
      <c r="E964" s="61"/>
      <c r="F964" s="61"/>
      <c r="G964" s="61"/>
      <c r="H964" s="61"/>
      <c r="I964" s="61"/>
    </row>
    <row r="965" spans="1:9" ht="15.75" customHeight="1" x14ac:dyDescent="0.2">
      <c r="A965" s="61"/>
      <c r="B965" s="77"/>
      <c r="C965" s="61"/>
      <c r="D965" s="61"/>
      <c r="E965" s="61"/>
      <c r="F965" s="61"/>
      <c r="G965" s="61"/>
      <c r="H965" s="61"/>
      <c r="I965" s="61"/>
    </row>
    <row r="966" spans="1:9" ht="15.75" customHeight="1" x14ac:dyDescent="0.2">
      <c r="A966" s="61"/>
      <c r="B966" s="77"/>
      <c r="C966" s="61"/>
      <c r="D966" s="61"/>
      <c r="E966" s="61"/>
      <c r="F966" s="61"/>
      <c r="G966" s="61"/>
      <c r="H966" s="61"/>
      <c r="I966" s="61"/>
    </row>
    <row r="967" spans="1:9" ht="15.75" customHeight="1" x14ac:dyDescent="0.2">
      <c r="A967" s="61"/>
      <c r="B967" s="77"/>
      <c r="C967" s="61"/>
      <c r="D967" s="61"/>
      <c r="E967" s="61"/>
      <c r="F967" s="61"/>
      <c r="G967" s="61"/>
      <c r="H967" s="61"/>
      <c r="I967" s="61"/>
    </row>
    <row r="968" spans="1:9" ht="15.75" customHeight="1" x14ac:dyDescent="0.2">
      <c r="A968" s="61"/>
      <c r="B968" s="77"/>
      <c r="C968" s="61"/>
      <c r="D968" s="61"/>
      <c r="E968" s="61"/>
      <c r="F968" s="61"/>
      <c r="G968" s="61"/>
      <c r="H968" s="61"/>
      <c r="I968" s="61"/>
    </row>
    <row r="969" spans="1:9" ht="15.75" customHeight="1" x14ac:dyDescent="0.2">
      <c r="A969" s="61"/>
      <c r="B969" s="77"/>
      <c r="C969" s="61"/>
      <c r="D969" s="61"/>
      <c r="E969" s="61"/>
      <c r="F969" s="61"/>
      <c r="G969" s="61"/>
      <c r="H969" s="61"/>
      <c r="I969" s="61"/>
    </row>
    <row r="970" spans="1:9" ht="15.75" customHeight="1" x14ac:dyDescent="0.2">
      <c r="A970" s="61"/>
      <c r="B970" s="77"/>
      <c r="C970" s="61"/>
      <c r="D970" s="61"/>
      <c r="E970" s="61"/>
      <c r="F970" s="61"/>
      <c r="G970" s="61"/>
      <c r="H970" s="61"/>
      <c r="I970" s="61"/>
    </row>
    <row r="971" spans="1:9" ht="15.75" customHeight="1" x14ac:dyDescent="0.2">
      <c r="A971" s="61"/>
      <c r="B971" s="77"/>
      <c r="C971" s="61"/>
      <c r="D971" s="61"/>
      <c r="E971" s="61"/>
      <c r="F971" s="61"/>
      <c r="G971" s="61"/>
      <c r="H971" s="61"/>
      <c r="I971" s="61"/>
    </row>
    <row r="972" spans="1:9" ht="15.75" customHeight="1" x14ac:dyDescent="0.2">
      <c r="A972" s="61"/>
      <c r="B972" s="77"/>
      <c r="C972" s="61"/>
      <c r="D972" s="61"/>
      <c r="E972" s="61"/>
      <c r="F972" s="61"/>
      <c r="G972" s="61"/>
      <c r="H972" s="61"/>
      <c r="I972" s="61"/>
    </row>
    <row r="973" spans="1:9" ht="15.75" customHeight="1" x14ac:dyDescent="0.2">
      <c r="A973" s="61"/>
      <c r="B973" s="77"/>
      <c r="C973" s="61"/>
      <c r="D973" s="61"/>
      <c r="E973" s="61"/>
      <c r="F973" s="61"/>
      <c r="G973" s="61"/>
      <c r="H973" s="61"/>
      <c r="I973" s="61"/>
    </row>
    <row r="974" spans="1:9" ht="15.75" customHeight="1" x14ac:dyDescent="0.2">
      <c r="A974" s="61"/>
      <c r="B974" s="77"/>
      <c r="C974" s="61"/>
      <c r="D974" s="61"/>
      <c r="E974" s="61"/>
      <c r="F974" s="61"/>
      <c r="G974" s="61"/>
      <c r="H974" s="61"/>
      <c r="I974" s="61"/>
    </row>
    <row r="975" spans="1:9" ht="15.75" customHeight="1" x14ac:dyDescent="0.2">
      <c r="A975" s="61"/>
      <c r="B975" s="77"/>
      <c r="C975" s="61"/>
      <c r="D975" s="61"/>
      <c r="E975" s="61"/>
      <c r="F975" s="61"/>
      <c r="G975" s="61"/>
      <c r="H975" s="61"/>
      <c r="I975" s="61"/>
    </row>
    <row r="976" spans="1:9" ht="15.75" customHeight="1" x14ac:dyDescent="0.2">
      <c r="A976" s="61"/>
      <c r="B976" s="77"/>
      <c r="C976" s="61"/>
      <c r="D976" s="61"/>
      <c r="E976" s="61"/>
      <c r="F976" s="61"/>
      <c r="G976" s="61"/>
      <c r="H976" s="61"/>
      <c r="I976" s="61"/>
    </row>
    <row r="977" spans="1:9" ht="15.75" customHeight="1" x14ac:dyDescent="0.2">
      <c r="A977" s="61"/>
      <c r="B977" s="77"/>
      <c r="C977" s="61"/>
      <c r="D977" s="61"/>
      <c r="E977" s="61"/>
      <c r="F977" s="61"/>
      <c r="G977" s="61"/>
      <c r="H977" s="61"/>
      <c r="I977" s="61"/>
    </row>
    <row r="978" spans="1:9" ht="15.75" customHeight="1" x14ac:dyDescent="0.2">
      <c r="A978" s="61"/>
      <c r="B978" s="77"/>
      <c r="C978" s="61"/>
      <c r="D978" s="61"/>
      <c r="E978" s="61"/>
      <c r="F978" s="61"/>
      <c r="G978" s="61"/>
      <c r="H978" s="61"/>
      <c r="I978" s="61"/>
    </row>
    <row r="979" spans="1:9" ht="15.75" customHeight="1" x14ac:dyDescent="0.2">
      <c r="A979" s="61"/>
      <c r="B979" s="77"/>
      <c r="C979" s="61"/>
      <c r="D979" s="61"/>
      <c r="E979" s="61"/>
      <c r="F979" s="61"/>
      <c r="G979" s="61"/>
      <c r="H979" s="61"/>
      <c r="I979" s="61"/>
    </row>
    <row r="980" spans="1:9" ht="15.75" customHeight="1" x14ac:dyDescent="0.2">
      <c r="A980" s="61"/>
      <c r="B980" s="77"/>
      <c r="C980" s="61"/>
      <c r="D980" s="61"/>
      <c r="E980" s="61"/>
      <c r="F980" s="61"/>
      <c r="G980" s="61"/>
      <c r="H980" s="61"/>
      <c r="I980" s="61"/>
    </row>
    <row r="981" spans="1:9" ht="15.75" customHeight="1" x14ac:dyDescent="0.2">
      <c r="A981" s="61"/>
      <c r="B981" s="77"/>
      <c r="C981" s="61"/>
      <c r="D981" s="61"/>
      <c r="E981" s="61"/>
      <c r="F981" s="61"/>
      <c r="G981" s="61"/>
      <c r="H981" s="61"/>
      <c r="I981" s="61"/>
    </row>
    <row r="982" spans="1:9" ht="15.75" customHeight="1" x14ac:dyDescent="0.2">
      <c r="A982" s="61"/>
      <c r="B982" s="77"/>
      <c r="C982" s="61"/>
      <c r="D982" s="61"/>
      <c r="E982" s="61"/>
      <c r="F982" s="61"/>
      <c r="G982" s="61"/>
      <c r="H982" s="61"/>
      <c r="I982" s="61"/>
    </row>
    <row r="983" spans="1:9" ht="15.75" customHeight="1" x14ac:dyDescent="0.2">
      <c r="A983" s="61"/>
      <c r="B983" s="77"/>
      <c r="C983" s="61"/>
      <c r="D983" s="61"/>
      <c r="E983" s="61"/>
      <c r="F983" s="61"/>
      <c r="G983" s="61"/>
      <c r="H983" s="61"/>
      <c r="I983" s="61"/>
    </row>
    <row r="984" spans="1:9" ht="15.75" customHeight="1" x14ac:dyDescent="0.2">
      <c r="A984" s="61"/>
      <c r="B984" s="77"/>
      <c r="C984" s="61"/>
      <c r="D984" s="61"/>
      <c r="E984" s="61"/>
      <c r="F984" s="61"/>
      <c r="G984" s="61"/>
      <c r="H984" s="61"/>
      <c r="I984" s="61"/>
    </row>
    <row r="985" spans="1:9" ht="15.75" customHeight="1" x14ac:dyDescent="0.2">
      <c r="A985" s="61"/>
      <c r="B985" s="77"/>
      <c r="C985" s="61"/>
      <c r="D985" s="61"/>
      <c r="E985" s="61"/>
      <c r="F985" s="61"/>
      <c r="G985" s="61"/>
      <c r="H985" s="61"/>
      <c r="I985" s="61"/>
    </row>
    <row r="986" spans="1:9" ht="15.75" customHeight="1" x14ac:dyDescent="0.2">
      <c r="A986" s="61"/>
      <c r="B986" s="77"/>
      <c r="C986" s="61"/>
      <c r="D986" s="61"/>
      <c r="E986" s="61"/>
      <c r="F986" s="61"/>
      <c r="G986" s="61"/>
      <c r="H986" s="61"/>
      <c r="I986" s="61"/>
    </row>
    <row r="987" spans="1:9" ht="15.75" customHeight="1" x14ac:dyDescent="0.2">
      <c r="A987" s="61"/>
      <c r="B987" s="77"/>
      <c r="C987" s="61"/>
      <c r="D987" s="61"/>
      <c r="E987" s="61"/>
      <c r="F987" s="61"/>
      <c r="G987" s="61"/>
      <c r="H987" s="61"/>
      <c r="I987" s="61"/>
    </row>
    <row r="988" spans="1:9" ht="15.75" customHeight="1" x14ac:dyDescent="0.2">
      <c r="A988" s="61"/>
      <c r="B988" s="77"/>
      <c r="C988" s="61"/>
      <c r="D988" s="61"/>
      <c r="E988" s="61"/>
      <c r="F988" s="61"/>
      <c r="G988" s="61"/>
      <c r="H988" s="61"/>
      <c r="I988" s="61"/>
    </row>
    <row r="989" spans="1:9" ht="15.75" customHeight="1" x14ac:dyDescent="0.2">
      <c r="A989" s="61"/>
      <c r="B989" s="77"/>
      <c r="C989" s="61"/>
      <c r="D989" s="61"/>
      <c r="E989" s="61"/>
      <c r="F989" s="61"/>
      <c r="G989" s="61"/>
      <c r="H989" s="61"/>
      <c r="I989" s="61"/>
    </row>
    <row r="990" spans="1:9" ht="15.75" customHeight="1" x14ac:dyDescent="0.2">
      <c r="A990" s="61"/>
      <c r="B990" s="77"/>
      <c r="C990" s="61"/>
      <c r="D990" s="61"/>
      <c r="E990" s="61"/>
      <c r="F990" s="61"/>
      <c r="G990" s="61"/>
      <c r="H990" s="61"/>
      <c r="I990" s="61"/>
    </row>
    <row r="991" spans="1:9" ht="15.75" customHeight="1" x14ac:dyDescent="0.2">
      <c r="A991" s="61"/>
      <c r="B991" s="77"/>
      <c r="C991" s="61"/>
      <c r="D991" s="61"/>
      <c r="E991" s="61"/>
      <c r="F991" s="61"/>
      <c r="G991" s="61"/>
      <c r="H991" s="61"/>
      <c r="I991" s="61"/>
    </row>
    <row r="992" spans="1:9" ht="15.75" customHeight="1" x14ac:dyDescent="0.2">
      <c r="A992" s="61"/>
      <c r="B992" s="77"/>
      <c r="C992" s="61"/>
      <c r="D992" s="61"/>
      <c r="E992" s="61"/>
      <c r="F992" s="61"/>
      <c r="G992" s="61"/>
      <c r="H992" s="61"/>
      <c r="I992" s="61"/>
    </row>
    <row r="993" spans="1:9" ht="15.75" customHeight="1" x14ac:dyDescent="0.2">
      <c r="A993" s="61"/>
      <c r="B993" s="77"/>
      <c r="C993" s="61"/>
      <c r="D993" s="61"/>
      <c r="E993" s="61"/>
      <c r="F993" s="61"/>
      <c r="G993" s="61"/>
      <c r="H993" s="61"/>
      <c r="I993" s="61"/>
    </row>
    <row r="994" spans="1:9" ht="15.75" customHeight="1" x14ac:dyDescent="0.2">
      <c r="A994" s="61"/>
      <c r="B994" s="77"/>
      <c r="C994" s="61"/>
      <c r="D994" s="61"/>
      <c r="E994" s="61"/>
      <c r="F994" s="61"/>
      <c r="G994" s="61"/>
      <c r="H994" s="61"/>
      <c r="I994" s="61"/>
    </row>
    <row r="995" spans="1:9" ht="15.75" customHeight="1" x14ac:dyDescent="0.2">
      <c r="A995" s="61"/>
      <c r="B995" s="77"/>
      <c r="C995" s="61"/>
      <c r="D995" s="61"/>
      <c r="E995" s="61"/>
      <c r="F995" s="61"/>
      <c r="G995" s="61"/>
      <c r="H995" s="61"/>
      <c r="I995" s="61"/>
    </row>
    <row r="996" spans="1:9" ht="15.75" customHeight="1" x14ac:dyDescent="0.2">
      <c r="A996" s="61"/>
      <c r="B996" s="77"/>
      <c r="C996" s="61"/>
      <c r="D996" s="61"/>
      <c r="E996" s="61"/>
      <c r="F996" s="61"/>
      <c r="G996" s="61"/>
      <c r="H996" s="61"/>
      <c r="I996" s="61"/>
    </row>
    <row r="997" spans="1:9" ht="15.75" customHeight="1" x14ac:dyDescent="0.2">
      <c r="A997" s="61"/>
      <c r="B997" s="77"/>
      <c r="C997" s="61"/>
      <c r="D997" s="61"/>
      <c r="E997" s="61"/>
      <c r="F997" s="61"/>
      <c r="G997" s="61"/>
      <c r="H997" s="61"/>
      <c r="I997" s="61"/>
    </row>
    <row r="998" spans="1:9" ht="15.75" customHeight="1" x14ac:dyDescent="0.2">
      <c r="A998" s="61"/>
      <c r="B998" s="77"/>
      <c r="C998" s="61"/>
      <c r="D998" s="61"/>
      <c r="E998" s="61"/>
      <c r="F998" s="61"/>
      <c r="G998" s="61"/>
      <c r="H998" s="61"/>
      <c r="I998" s="61"/>
    </row>
    <row r="999" spans="1:9" ht="15.75" customHeight="1" x14ac:dyDescent="0.2">
      <c r="A999" s="61"/>
      <c r="B999" s="77"/>
      <c r="C999" s="61"/>
      <c r="D999" s="61"/>
      <c r="E999" s="61"/>
      <c r="F999" s="61"/>
      <c r="G999" s="61"/>
      <c r="H999" s="61"/>
      <c r="I999" s="61"/>
    </row>
    <row r="1000" spans="1:9" ht="15.75" customHeight="1" x14ac:dyDescent="0.2">
      <c r="A1000" s="61"/>
      <c r="B1000" s="77"/>
      <c r="C1000" s="61"/>
      <c r="D1000" s="61"/>
      <c r="E1000" s="61"/>
      <c r="F1000" s="61"/>
      <c r="G1000" s="61"/>
      <c r="H1000" s="61"/>
      <c r="I1000" s="61"/>
    </row>
    <row r="1001" spans="1:9" ht="15.75" customHeight="1" x14ac:dyDescent="0.2">
      <c r="A1001" s="61"/>
      <c r="B1001" s="77"/>
      <c r="C1001" s="61"/>
      <c r="D1001" s="61"/>
      <c r="E1001" s="61"/>
      <c r="F1001" s="61"/>
      <c r="G1001" s="61"/>
      <c r="H1001" s="61"/>
      <c r="I1001" s="61"/>
    </row>
    <row r="1002" spans="1:9" ht="15.75" customHeight="1" x14ac:dyDescent="0.2">
      <c r="A1002" s="61"/>
      <c r="B1002" s="77"/>
      <c r="C1002" s="61"/>
      <c r="D1002" s="61"/>
      <c r="E1002" s="61"/>
      <c r="F1002" s="61"/>
      <c r="G1002" s="61"/>
      <c r="H1002" s="61"/>
      <c r="I1002" s="61"/>
    </row>
    <row r="1003" spans="1:9" ht="15.75" customHeight="1" x14ac:dyDescent="0.2">
      <c r="A1003" s="61"/>
      <c r="B1003" s="77"/>
      <c r="C1003" s="61"/>
      <c r="D1003" s="61"/>
      <c r="E1003" s="61"/>
      <c r="F1003" s="61"/>
      <c r="G1003" s="61"/>
      <c r="H1003" s="61"/>
      <c r="I1003" s="61"/>
    </row>
    <row r="1004" spans="1:9" ht="15.75" customHeight="1" x14ac:dyDescent="0.2">
      <c r="A1004" s="61"/>
      <c r="B1004" s="77"/>
      <c r="C1004" s="61"/>
      <c r="D1004" s="61"/>
      <c r="E1004" s="61"/>
      <c r="F1004" s="61"/>
      <c r="G1004" s="61"/>
      <c r="H1004" s="61"/>
      <c r="I1004" s="61"/>
    </row>
    <row r="1005" spans="1:9" ht="15.75" customHeight="1" x14ac:dyDescent="0.2">
      <c r="A1005" s="61"/>
      <c r="B1005" s="77"/>
      <c r="C1005" s="61"/>
      <c r="D1005" s="61"/>
      <c r="E1005" s="61"/>
      <c r="F1005" s="61"/>
      <c r="G1005" s="61"/>
      <c r="H1005" s="61"/>
      <c r="I1005" s="61"/>
    </row>
    <row r="1006" spans="1:9" ht="15.75" customHeight="1" x14ac:dyDescent="0.2">
      <c r="A1006" s="61"/>
      <c r="B1006" s="77"/>
      <c r="C1006" s="61"/>
      <c r="D1006" s="61"/>
      <c r="E1006" s="61"/>
      <c r="F1006" s="61"/>
      <c r="G1006" s="61"/>
      <c r="H1006" s="61"/>
      <c r="I1006" s="61"/>
    </row>
    <row r="1007" spans="1:9" ht="15.75" customHeight="1" x14ac:dyDescent="0.2">
      <c r="A1007" s="61"/>
      <c r="B1007" s="77"/>
      <c r="C1007" s="61"/>
      <c r="D1007" s="61"/>
      <c r="E1007" s="61"/>
      <c r="F1007" s="61"/>
      <c r="G1007" s="61"/>
      <c r="H1007" s="61"/>
      <c r="I1007" s="61"/>
    </row>
    <row r="1008" spans="1:9" ht="15.75" customHeight="1" x14ac:dyDescent="0.2">
      <c r="A1008" s="61"/>
      <c r="B1008" s="77"/>
      <c r="C1008" s="61"/>
      <c r="D1008" s="61"/>
      <c r="E1008" s="61"/>
      <c r="F1008" s="61"/>
      <c r="G1008" s="61"/>
      <c r="H1008" s="61"/>
      <c r="I1008" s="61"/>
    </row>
    <row r="1009" spans="1:9" ht="15.75" customHeight="1" x14ac:dyDescent="0.2">
      <c r="A1009" s="61"/>
      <c r="B1009" s="77"/>
      <c r="C1009" s="61"/>
      <c r="D1009" s="61"/>
      <c r="E1009" s="61"/>
      <c r="F1009" s="61"/>
      <c r="G1009" s="61"/>
      <c r="H1009" s="61"/>
      <c r="I1009" s="61"/>
    </row>
    <row r="1010" spans="1:9" ht="15.75" customHeight="1" x14ac:dyDescent="0.2">
      <c r="A1010" s="61"/>
      <c r="B1010" s="77"/>
      <c r="C1010" s="61"/>
      <c r="D1010" s="61"/>
      <c r="E1010" s="61"/>
      <c r="F1010" s="61"/>
      <c r="G1010" s="61"/>
      <c r="H1010" s="61"/>
      <c r="I1010" s="61"/>
    </row>
    <row r="1011" spans="1:9" ht="15.75" customHeight="1" x14ac:dyDescent="0.2">
      <c r="A1011" s="61"/>
      <c r="B1011" s="77"/>
      <c r="C1011" s="61"/>
      <c r="D1011" s="61"/>
      <c r="E1011" s="61"/>
      <c r="F1011" s="61"/>
      <c r="G1011" s="61"/>
      <c r="H1011" s="61"/>
      <c r="I1011" s="61"/>
    </row>
    <row r="1012" spans="1:9" ht="15.75" customHeight="1" x14ac:dyDescent="0.2">
      <c r="A1012" s="61"/>
      <c r="B1012" s="77"/>
      <c r="C1012" s="61"/>
      <c r="D1012" s="61"/>
      <c r="E1012" s="61"/>
      <c r="F1012" s="61"/>
      <c r="G1012" s="61"/>
      <c r="H1012" s="61"/>
      <c r="I1012" s="61"/>
    </row>
    <row r="1013" spans="1:9" ht="15.75" customHeight="1" x14ac:dyDescent="0.2">
      <c r="A1013" s="61"/>
      <c r="B1013" s="77"/>
      <c r="C1013" s="61"/>
      <c r="D1013" s="61"/>
      <c r="E1013" s="61"/>
      <c r="F1013" s="61"/>
      <c r="G1013" s="61"/>
      <c r="H1013" s="61"/>
      <c r="I1013" s="61"/>
    </row>
    <row r="1014" spans="1:9" ht="15.75" customHeight="1" x14ac:dyDescent="0.2">
      <c r="A1014" s="61"/>
      <c r="B1014" s="77"/>
      <c r="C1014" s="61"/>
      <c r="D1014" s="61"/>
      <c r="E1014" s="61"/>
      <c r="F1014" s="61"/>
      <c r="G1014" s="61"/>
      <c r="H1014" s="61"/>
      <c r="I1014" s="61"/>
    </row>
    <row r="1015" spans="1:9" ht="15.75" customHeight="1" x14ac:dyDescent="0.2">
      <c r="A1015" s="61"/>
      <c r="B1015" s="77"/>
      <c r="C1015" s="61"/>
      <c r="D1015" s="61"/>
      <c r="E1015" s="61"/>
      <c r="F1015" s="61"/>
      <c r="G1015" s="61"/>
      <c r="H1015" s="61"/>
      <c r="I1015" s="61"/>
    </row>
    <row r="1016" spans="1:9" ht="15.75" customHeight="1" x14ac:dyDescent="0.2">
      <c r="A1016" s="61"/>
      <c r="B1016" s="77"/>
      <c r="C1016" s="61"/>
      <c r="D1016" s="61"/>
      <c r="E1016" s="61"/>
      <c r="F1016" s="61"/>
      <c r="G1016" s="61"/>
      <c r="H1016" s="61"/>
      <c r="I1016" s="61"/>
    </row>
    <row r="1017" spans="1:9" ht="15.75" customHeight="1" x14ac:dyDescent="0.2">
      <c r="A1017" s="61"/>
      <c r="B1017" s="77"/>
      <c r="C1017" s="61"/>
      <c r="D1017" s="61"/>
      <c r="E1017" s="61"/>
      <c r="F1017" s="61"/>
      <c r="G1017" s="61"/>
      <c r="H1017" s="61"/>
      <c r="I1017" s="61"/>
    </row>
    <row r="1018" spans="1:9" ht="15.75" customHeight="1" x14ac:dyDescent="0.2">
      <c r="A1018" s="61"/>
      <c r="B1018" s="77"/>
      <c r="C1018" s="61"/>
      <c r="D1018" s="61"/>
      <c r="E1018" s="61"/>
      <c r="F1018" s="61"/>
      <c r="G1018" s="61"/>
      <c r="H1018" s="61"/>
      <c r="I1018" s="61"/>
    </row>
    <row r="1019" spans="1:9" ht="15.75" customHeight="1" x14ac:dyDescent="0.2">
      <c r="A1019" s="61"/>
      <c r="B1019" s="77"/>
      <c r="C1019" s="61"/>
      <c r="D1019" s="61"/>
      <c r="E1019" s="61"/>
      <c r="F1019" s="61"/>
      <c r="G1019" s="61"/>
      <c r="H1019" s="61"/>
      <c r="I1019" s="61"/>
    </row>
    <row r="1020" spans="1:9" ht="15.75" customHeight="1" x14ac:dyDescent="0.2">
      <c r="A1020" s="61"/>
      <c r="B1020" s="77"/>
      <c r="C1020" s="61"/>
      <c r="D1020" s="61"/>
      <c r="E1020" s="61"/>
      <c r="F1020" s="61"/>
      <c r="G1020" s="61"/>
      <c r="H1020" s="61"/>
      <c r="I1020" s="61"/>
    </row>
    <row r="1021" spans="1:9" ht="15.75" customHeight="1" x14ac:dyDescent="0.2">
      <c r="A1021" s="61"/>
      <c r="B1021" s="77"/>
      <c r="C1021" s="61"/>
      <c r="D1021" s="61"/>
      <c r="E1021" s="61"/>
      <c r="F1021" s="61"/>
      <c r="G1021" s="61"/>
      <c r="H1021" s="61"/>
      <c r="I1021" s="61"/>
    </row>
    <row r="1022" spans="1:9" ht="15.75" customHeight="1" x14ac:dyDescent="0.2">
      <c r="A1022" s="61"/>
      <c r="B1022" s="77"/>
      <c r="C1022" s="61"/>
      <c r="D1022" s="61"/>
      <c r="E1022" s="61"/>
      <c r="F1022" s="61"/>
      <c r="G1022" s="61"/>
      <c r="H1022" s="61"/>
      <c r="I1022" s="61"/>
    </row>
    <row r="1023" spans="1:9" ht="15.75" customHeight="1" x14ac:dyDescent="0.2">
      <c r="A1023" s="61"/>
      <c r="B1023" s="77"/>
      <c r="C1023" s="61"/>
      <c r="D1023" s="61"/>
      <c r="E1023" s="61"/>
      <c r="F1023" s="61"/>
      <c r="G1023" s="61"/>
      <c r="H1023" s="61"/>
      <c r="I1023" s="61"/>
    </row>
    <row r="1024" spans="1:9" ht="15.75" customHeight="1" x14ac:dyDescent="0.2">
      <c r="A1024" s="61"/>
      <c r="B1024" s="77"/>
      <c r="C1024" s="61"/>
      <c r="D1024" s="61"/>
      <c r="E1024" s="61"/>
      <c r="F1024" s="61"/>
      <c r="G1024" s="61"/>
      <c r="H1024" s="61"/>
      <c r="I1024" s="61"/>
    </row>
    <row r="1025" spans="1:9" ht="15.75" customHeight="1" x14ac:dyDescent="0.2">
      <c r="A1025" s="61"/>
      <c r="B1025" s="77"/>
      <c r="C1025" s="61"/>
      <c r="D1025" s="61"/>
      <c r="E1025" s="61"/>
      <c r="F1025" s="61"/>
      <c r="G1025" s="61"/>
      <c r="H1025" s="61"/>
      <c r="I1025" s="61"/>
    </row>
    <row r="1026" spans="1:9" ht="15.75" customHeight="1" x14ac:dyDescent="0.2">
      <c r="A1026" s="61"/>
      <c r="B1026" s="77"/>
      <c r="C1026" s="61"/>
      <c r="D1026" s="61"/>
      <c r="E1026" s="61"/>
      <c r="F1026" s="61"/>
      <c r="G1026" s="61"/>
      <c r="H1026" s="61"/>
      <c r="I1026" s="61"/>
    </row>
    <row r="1027" spans="1:9" ht="15.75" customHeight="1" x14ac:dyDescent="0.2">
      <c r="A1027" s="61"/>
      <c r="B1027" s="77"/>
      <c r="C1027" s="61"/>
      <c r="D1027" s="61"/>
      <c r="E1027" s="61"/>
      <c r="F1027" s="61"/>
      <c r="G1027" s="61"/>
      <c r="H1027" s="61"/>
      <c r="I1027" s="61"/>
    </row>
    <row r="1028" spans="1:9" ht="15.75" customHeight="1" x14ac:dyDescent="0.2">
      <c r="A1028" s="61"/>
      <c r="B1028" s="77"/>
      <c r="C1028" s="61"/>
      <c r="D1028" s="61"/>
      <c r="E1028" s="61"/>
      <c r="F1028" s="61"/>
      <c r="G1028" s="61"/>
      <c r="H1028" s="61"/>
      <c r="I1028" s="61"/>
    </row>
    <row r="1029" spans="1:9" ht="15.75" customHeight="1" x14ac:dyDescent="0.2">
      <c r="A1029" s="61"/>
      <c r="B1029" s="77"/>
      <c r="C1029" s="61"/>
      <c r="D1029" s="61"/>
      <c r="E1029" s="61"/>
      <c r="F1029" s="61"/>
      <c r="G1029" s="61"/>
      <c r="H1029" s="61"/>
      <c r="I1029" s="61"/>
    </row>
    <row r="1030" spans="1:9" ht="15.75" customHeight="1" x14ac:dyDescent="0.2">
      <c r="A1030" s="61"/>
      <c r="B1030" s="77"/>
      <c r="C1030" s="61"/>
      <c r="D1030" s="61"/>
      <c r="E1030" s="61"/>
      <c r="F1030" s="61"/>
      <c r="G1030" s="61"/>
      <c r="H1030" s="61"/>
      <c r="I1030" s="61"/>
    </row>
    <row r="1031" spans="1:9" ht="15.75" customHeight="1" x14ac:dyDescent="0.2">
      <c r="A1031" s="61"/>
      <c r="B1031" s="77"/>
      <c r="C1031" s="61"/>
      <c r="D1031" s="61"/>
      <c r="E1031" s="61"/>
      <c r="F1031" s="61"/>
      <c r="G1031" s="61"/>
      <c r="H1031" s="61"/>
      <c r="I1031" s="61"/>
    </row>
    <row r="1032" spans="1:9" ht="15.75" customHeight="1" x14ac:dyDescent="0.2">
      <c r="A1032" s="61"/>
      <c r="B1032" s="77"/>
      <c r="C1032" s="61"/>
      <c r="D1032" s="61"/>
      <c r="E1032" s="61"/>
      <c r="F1032" s="61"/>
      <c r="G1032" s="61"/>
      <c r="H1032" s="61"/>
      <c r="I1032" s="61"/>
    </row>
    <row r="1033" spans="1:9" ht="15.75" customHeight="1" x14ac:dyDescent="0.2">
      <c r="A1033" s="61"/>
      <c r="B1033" s="77"/>
      <c r="C1033" s="61"/>
      <c r="D1033" s="61"/>
      <c r="E1033" s="61"/>
      <c r="F1033" s="61"/>
      <c r="G1033" s="61"/>
      <c r="H1033" s="61"/>
      <c r="I1033" s="61"/>
    </row>
    <row r="1034" spans="1:9" ht="15.75" customHeight="1" x14ac:dyDescent="0.2">
      <c r="A1034" s="61"/>
      <c r="B1034" s="77"/>
      <c r="C1034" s="61"/>
      <c r="D1034" s="61"/>
      <c r="E1034" s="61"/>
      <c r="F1034" s="61"/>
      <c r="G1034" s="61"/>
      <c r="H1034" s="61"/>
      <c r="I1034" s="61"/>
    </row>
    <row r="1035" spans="1:9" ht="15.75" customHeight="1" x14ac:dyDescent="0.2">
      <c r="A1035" s="61"/>
      <c r="B1035" s="77"/>
      <c r="C1035" s="61"/>
      <c r="D1035" s="61"/>
      <c r="E1035" s="61"/>
      <c r="F1035" s="61"/>
      <c r="G1035" s="61"/>
      <c r="H1035" s="61"/>
      <c r="I1035" s="61"/>
    </row>
    <row r="1036" spans="1:9" ht="15.75" customHeight="1" x14ac:dyDescent="0.2">
      <c r="A1036" s="61"/>
      <c r="B1036" s="77"/>
      <c r="C1036" s="61"/>
      <c r="D1036" s="61"/>
      <c r="E1036" s="61"/>
      <c r="F1036" s="61"/>
      <c r="G1036" s="61"/>
      <c r="H1036" s="61"/>
      <c r="I1036" s="61"/>
    </row>
    <row r="1037" spans="1:9" ht="15.75" customHeight="1" x14ac:dyDescent="0.2">
      <c r="A1037" s="61"/>
      <c r="B1037" s="77"/>
      <c r="C1037" s="61"/>
      <c r="D1037" s="61"/>
      <c r="E1037" s="61"/>
      <c r="F1037" s="61"/>
      <c r="G1037" s="61"/>
      <c r="H1037" s="61"/>
      <c r="I1037" s="61"/>
    </row>
    <row r="1038" spans="1:9" ht="15.75" customHeight="1" x14ac:dyDescent="0.2">
      <c r="A1038" s="61"/>
      <c r="B1038" s="77"/>
      <c r="C1038" s="61"/>
      <c r="D1038" s="61"/>
      <c r="E1038" s="61"/>
      <c r="F1038" s="61"/>
      <c r="G1038" s="61"/>
      <c r="H1038" s="61"/>
      <c r="I1038" s="61"/>
    </row>
    <row r="1039" spans="1:9" ht="15.75" customHeight="1" x14ac:dyDescent="0.2">
      <c r="A1039" s="61"/>
      <c r="B1039" s="77"/>
      <c r="C1039" s="61"/>
      <c r="D1039" s="61"/>
      <c r="E1039" s="61"/>
      <c r="F1039" s="61"/>
      <c r="G1039" s="61"/>
      <c r="H1039" s="61"/>
      <c r="I1039" s="61"/>
    </row>
    <row r="1040" spans="1:9" ht="15.75" customHeight="1" x14ac:dyDescent="0.2">
      <c r="A1040" s="61"/>
      <c r="B1040" s="77"/>
      <c r="C1040" s="61"/>
      <c r="D1040" s="61"/>
      <c r="E1040" s="61"/>
      <c r="F1040" s="61"/>
      <c r="G1040" s="61"/>
      <c r="H1040" s="61"/>
      <c r="I1040" s="61"/>
    </row>
    <row r="1041" spans="1:9" ht="15.75" customHeight="1" x14ac:dyDescent="0.2">
      <c r="A1041" s="61"/>
      <c r="B1041" s="77"/>
      <c r="C1041" s="61"/>
      <c r="D1041" s="61"/>
      <c r="E1041" s="61"/>
      <c r="F1041" s="61"/>
      <c r="G1041" s="61"/>
      <c r="H1041" s="61"/>
      <c r="I1041" s="61"/>
    </row>
    <row r="1042" spans="1:9" ht="15.75" customHeight="1" x14ac:dyDescent="0.2">
      <c r="A1042" s="61"/>
      <c r="B1042" s="77"/>
      <c r="C1042" s="61"/>
      <c r="D1042" s="61"/>
      <c r="E1042" s="61"/>
      <c r="F1042" s="61"/>
      <c r="G1042" s="61"/>
      <c r="H1042" s="61"/>
      <c r="I1042" s="61"/>
    </row>
    <row r="1043" spans="1:9" ht="15.75" customHeight="1" x14ac:dyDescent="0.2">
      <c r="A1043" s="61"/>
      <c r="B1043" s="77"/>
      <c r="C1043" s="61"/>
      <c r="D1043" s="61"/>
      <c r="E1043" s="61"/>
      <c r="F1043" s="61"/>
      <c r="G1043" s="61"/>
      <c r="H1043" s="61"/>
      <c r="I1043" s="61"/>
    </row>
    <row r="1044" spans="1:9" ht="15.75" customHeight="1" x14ac:dyDescent="0.2">
      <c r="A1044" s="61"/>
      <c r="B1044" s="77"/>
      <c r="C1044" s="61"/>
      <c r="D1044" s="61"/>
      <c r="E1044" s="61"/>
      <c r="F1044" s="61"/>
      <c r="G1044" s="61"/>
      <c r="H1044" s="61"/>
      <c r="I1044" s="61"/>
    </row>
    <row r="1045" spans="1:9" ht="15.75" customHeight="1" x14ac:dyDescent="0.2">
      <c r="A1045" s="61"/>
      <c r="B1045" s="77"/>
      <c r="C1045" s="61"/>
      <c r="D1045" s="61"/>
      <c r="E1045" s="61"/>
      <c r="F1045" s="61"/>
      <c r="G1045" s="61"/>
      <c r="H1045" s="61"/>
      <c r="I1045" s="61"/>
    </row>
    <row r="1046" spans="1:9" ht="15.75" customHeight="1" x14ac:dyDescent="0.2">
      <c r="A1046" s="61"/>
      <c r="B1046" s="77"/>
      <c r="C1046" s="61"/>
      <c r="D1046" s="61"/>
      <c r="E1046" s="61"/>
      <c r="F1046" s="61"/>
      <c r="G1046" s="61"/>
      <c r="H1046" s="61"/>
      <c r="I1046" s="61"/>
    </row>
    <row r="1047" spans="1:9" ht="15.75" customHeight="1" x14ac:dyDescent="0.2">
      <c r="A1047" s="61"/>
      <c r="B1047" s="77"/>
      <c r="C1047" s="61"/>
      <c r="D1047" s="61"/>
      <c r="E1047" s="61"/>
      <c r="F1047" s="61"/>
      <c r="G1047" s="61"/>
      <c r="H1047" s="61"/>
      <c r="I1047" s="61"/>
    </row>
    <row r="1048" spans="1:9" ht="15.75" customHeight="1" x14ac:dyDescent="0.2">
      <c r="A1048" s="61"/>
      <c r="B1048" s="77"/>
      <c r="C1048" s="61"/>
      <c r="D1048" s="61"/>
      <c r="E1048" s="61"/>
      <c r="F1048" s="61"/>
      <c r="G1048" s="61"/>
      <c r="H1048" s="61"/>
      <c r="I1048" s="61"/>
    </row>
    <row r="1049" spans="1:9" ht="15.75" customHeight="1" x14ac:dyDescent="0.2">
      <c r="A1049" s="61"/>
      <c r="B1049" s="77"/>
      <c r="C1049" s="61"/>
      <c r="D1049" s="61"/>
      <c r="E1049" s="61"/>
      <c r="F1049" s="61"/>
      <c r="G1049" s="61"/>
      <c r="H1049" s="61"/>
      <c r="I1049" s="61"/>
    </row>
    <row r="1050" spans="1:9" ht="15.75" customHeight="1" x14ac:dyDescent="0.2">
      <c r="A1050" s="61"/>
      <c r="B1050" s="77"/>
      <c r="C1050" s="61"/>
      <c r="D1050" s="61"/>
      <c r="E1050" s="61"/>
      <c r="F1050" s="61"/>
      <c r="G1050" s="61"/>
      <c r="H1050" s="61"/>
      <c r="I1050" s="61"/>
    </row>
    <row r="1051" spans="1:9" ht="15.75" customHeight="1" x14ac:dyDescent="0.2">
      <c r="A1051" s="61"/>
      <c r="B1051" s="77"/>
      <c r="C1051" s="61"/>
      <c r="D1051" s="61"/>
      <c r="E1051" s="61"/>
      <c r="F1051" s="61"/>
      <c r="G1051" s="61"/>
      <c r="H1051" s="61"/>
      <c r="I1051" s="61"/>
    </row>
    <row r="1052" spans="1:9" ht="15.75" customHeight="1" x14ac:dyDescent="0.2">
      <c r="A1052" s="61"/>
      <c r="B1052" s="77"/>
      <c r="C1052" s="61"/>
      <c r="D1052" s="61"/>
      <c r="E1052" s="61"/>
      <c r="F1052" s="61"/>
      <c r="G1052" s="61"/>
      <c r="H1052" s="61"/>
      <c r="I1052" s="61"/>
    </row>
    <row r="1053" spans="1:9" ht="15.75" customHeight="1" x14ac:dyDescent="0.2">
      <c r="A1053" s="61"/>
      <c r="B1053" s="77"/>
      <c r="C1053" s="61"/>
      <c r="D1053" s="61"/>
      <c r="E1053" s="61"/>
      <c r="F1053" s="61"/>
      <c r="G1053" s="61"/>
      <c r="H1053" s="61"/>
      <c r="I1053" s="61"/>
    </row>
    <row r="1054" spans="1:9" ht="15.75" customHeight="1" x14ac:dyDescent="0.2">
      <c r="A1054" s="61"/>
      <c r="B1054" s="77"/>
      <c r="C1054" s="61"/>
      <c r="D1054" s="61"/>
      <c r="E1054" s="61"/>
      <c r="F1054" s="61"/>
      <c r="G1054" s="61"/>
      <c r="H1054" s="61"/>
      <c r="I1054" s="61"/>
    </row>
    <row r="1055" spans="1:9" ht="15.75" customHeight="1" x14ac:dyDescent="0.2">
      <c r="A1055" s="61"/>
      <c r="B1055" s="77"/>
      <c r="C1055" s="61"/>
      <c r="D1055" s="61"/>
      <c r="E1055" s="61"/>
      <c r="F1055" s="61"/>
      <c r="G1055" s="61"/>
      <c r="H1055" s="61"/>
      <c r="I1055" s="61"/>
    </row>
    <row r="1056" spans="1:9" ht="15.75" customHeight="1" x14ac:dyDescent="0.2">
      <c r="A1056" s="61"/>
      <c r="B1056" s="77"/>
      <c r="C1056" s="61"/>
      <c r="D1056" s="61"/>
      <c r="E1056" s="61"/>
      <c r="F1056" s="61"/>
      <c r="G1056" s="61"/>
      <c r="H1056" s="61"/>
      <c r="I1056" s="61"/>
    </row>
    <row r="1057" spans="1:9" ht="15.75" customHeight="1" x14ac:dyDescent="0.2">
      <c r="A1057" s="61"/>
      <c r="B1057" s="77"/>
      <c r="C1057" s="61"/>
      <c r="D1057" s="61"/>
      <c r="E1057" s="61"/>
      <c r="F1057" s="61"/>
      <c r="G1057" s="61"/>
      <c r="H1057" s="61"/>
      <c r="I1057" s="61"/>
    </row>
    <row r="1058" spans="1:9" ht="15.75" customHeight="1" x14ac:dyDescent="0.2">
      <c r="A1058" s="61"/>
      <c r="B1058" s="77"/>
      <c r="C1058" s="61"/>
      <c r="D1058" s="61"/>
      <c r="E1058" s="61"/>
      <c r="F1058" s="61"/>
      <c r="G1058" s="61"/>
      <c r="H1058" s="61"/>
      <c r="I1058" s="61"/>
    </row>
    <row r="1059" spans="1:9" ht="15.75" customHeight="1" x14ac:dyDescent="0.2">
      <c r="A1059" s="61"/>
      <c r="B1059" s="77"/>
      <c r="C1059" s="61"/>
      <c r="D1059" s="61"/>
      <c r="E1059" s="61"/>
      <c r="F1059" s="61"/>
      <c r="G1059" s="61"/>
      <c r="H1059" s="61"/>
      <c r="I1059" s="61"/>
    </row>
    <row r="1060" spans="1:9" ht="15.75" customHeight="1" x14ac:dyDescent="0.2">
      <c r="A1060" s="61"/>
      <c r="B1060" s="77"/>
      <c r="C1060" s="61"/>
      <c r="D1060" s="61"/>
      <c r="E1060" s="61"/>
      <c r="F1060" s="61"/>
      <c r="G1060" s="61"/>
      <c r="H1060" s="61"/>
      <c r="I1060" s="61"/>
    </row>
    <row r="1061" spans="1:9" ht="15.75" customHeight="1" x14ac:dyDescent="0.2">
      <c r="A1061" s="61"/>
      <c r="B1061" s="77"/>
      <c r="C1061" s="61"/>
      <c r="D1061" s="61"/>
      <c r="E1061" s="61"/>
      <c r="F1061" s="61"/>
      <c r="G1061" s="61"/>
      <c r="H1061" s="61"/>
      <c r="I1061" s="61"/>
    </row>
    <row r="1062" spans="1:9" ht="15.75" customHeight="1" x14ac:dyDescent="0.2">
      <c r="A1062" s="61"/>
      <c r="B1062" s="77"/>
      <c r="C1062" s="61"/>
      <c r="D1062" s="61"/>
      <c r="E1062" s="61"/>
      <c r="F1062" s="61"/>
      <c r="G1062" s="61"/>
      <c r="H1062" s="61"/>
      <c r="I1062" s="61"/>
    </row>
    <row r="1063" spans="1:9" ht="15.75" customHeight="1" x14ac:dyDescent="0.2">
      <c r="A1063" s="61"/>
      <c r="B1063" s="77"/>
      <c r="C1063" s="61"/>
      <c r="D1063" s="61"/>
      <c r="E1063" s="61"/>
      <c r="F1063" s="61"/>
      <c r="G1063" s="61"/>
      <c r="H1063" s="61"/>
      <c r="I1063" s="61"/>
    </row>
    <row r="1064" spans="1:9" ht="15.75" customHeight="1" x14ac:dyDescent="0.2">
      <c r="A1064" s="61"/>
      <c r="B1064" s="77"/>
      <c r="C1064" s="61"/>
      <c r="D1064" s="61"/>
      <c r="E1064" s="61"/>
      <c r="F1064" s="61"/>
      <c r="G1064" s="61"/>
      <c r="H1064" s="61"/>
      <c r="I1064" s="61"/>
    </row>
    <row r="1065" spans="1:9" ht="15.75" customHeight="1" x14ac:dyDescent="0.2">
      <c r="A1065" s="61"/>
      <c r="B1065" s="77"/>
      <c r="C1065" s="61"/>
      <c r="D1065" s="61"/>
      <c r="E1065" s="61"/>
      <c r="F1065" s="61"/>
      <c r="G1065" s="61"/>
      <c r="H1065" s="61"/>
      <c r="I1065" s="61"/>
    </row>
    <row r="1066" spans="1:9" ht="15.75" customHeight="1" x14ac:dyDescent="0.2">
      <c r="A1066" s="61"/>
      <c r="B1066" s="77"/>
      <c r="C1066" s="61"/>
      <c r="D1066" s="61"/>
      <c r="E1066" s="61"/>
      <c r="F1066" s="61"/>
      <c r="G1066" s="61"/>
      <c r="H1066" s="61"/>
      <c r="I1066" s="61"/>
    </row>
    <row r="1067" spans="1:9" ht="15.75" customHeight="1" x14ac:dyDescent="0.2">
      <c r="A1067" s="61"/>
      <c r="B1067" s="77"/>
      <c r="C1067" s="61"/>
      <c r="D1067" s="61"/>
      <c r="E1067" s="61"/>
      <c r="F1067" s="61"/>
      <c r="G1067" s="61"/>
      <c r="H1067" s="61"/>
      <c r="I1067" s="61"/>
    </row>
    <row r="1068" spans="1:9" ht="15.75" customHeight="1" x14ac:dyDescent="0.2">
      <c r="A1068" s="61"/>
      <c r="B1068" s="77"/>
      <c r="C1068" s="61"/>
      <c r="D1068" s="61"/>
      <c r="E1068" s="61"/>
      <c r="F1068" s="61"/>
      <c r="G1068" s="61"/>
      <c r="H1068" s="61"/>
      <c r="I1068" s="61"/>
    </row>
    <row r="1069" spans="1:9" ht="15.75" customHeight="1" x14ac:dyDescent="0.2">
      <c r="A1069" s="61"/>
      <c r="B1069" s="77"/>
      <c r="C1069" s="61"/>
      <c r="D1069" s="61"/>
      <c r="E1069" s="61"/>
      <c r="F1069" s="61"/>
      <c r="G1069" s="61"/>
      <c r="H1069" s="61"/>
      <c r="I1069" s="61"/>
    </row>
    <row r="1070" spans="1:9" ht="15.75" customHeight="1" x14ac:dyDescent="0.2">
      <c r="A1070" s="61"/>
      <c r="B1070" s="77"/>
      <c r="C1070" s="61"/>
      <c r="D1070" s="61"/>
      <c r="E1070" s="61"/>
      <c r="F1070" s="61"/>
      <c r="G1070" s="61"/>
      <c r="H1070" s="61"/>
      <c r="I1070" s="61"/>
    </row>
    <row r="1071" spans="1:9" ht="15.75" customHeight="1" x14ac:dyDescent="0.2">
      <c r="A1071" s="61"/>
      <c r="B1071" s="77"/>
      <c r="C1071" s="61"/>
      <c r="D1071" s="61"/>
      <c r="E1071" s="61"/>
      <c r="F1071" s="61"/>
      <c r="G1071" s="61"/>
      <c r="H1071" s="61"/>
      <c r="I1071" s="61"/>
    </row>
    <row r="1072" spans="1:9" ht="15.75" customHeight="1" x14ac:dyDescent="0.2">
      <c r="A1072" s="61"/>
      <c r="B1072" s="77"/>
      <c r="C1072" s="61"/>
      <c r="D1072" s="61"/>
      <c r="E1072" s="61"/>
      <c r="F1072" s="61"/>
      <c r="G1072" s="61"/>
      <c r="H1072" s="61"/>
      <c r="I1072" s="61"/>
    </row>
    <row r="1073" spans="1:9" ht="15.75" customHeight="1" x14ac:dyDescent="0.2">
      <c r="A1073" s="61"/>
      <c r="B1073" s="77"/>
      <c r="C1073" s="61"/>
      <c r="D1073" s="61"/>
      <c r="E1073" s="61"/>
      <c r="F1073" s="61"/>
      <c r="G1073" s="61"/>
      <c r="H1073" s="61"/>
      <c r="I1073" s="61"/>
    </row>
    <row r="1074" spans="1:9" ht="15.75" customHeight="1" x14ac:dyDescent="0.2">
      <c r="A1074" s="61"/>
      <c r="B1074" s="77"/>
      <c r="C1074" s="61"/>
      <c r="D1074" s="61"/>
      <c r="E1074" s="61"/>
      <c r="F1074" s="61"/>
      <c r="G1074" s="61"/>
      <c r="H1074" s="61"/>
      <c r="I1074" s="61"/>
    </row>
    <row r="1075" spans="1:9" ht="15.75" customHeight="1" x14ac:dyDescent="0.2">
      <c r="A1075" s="61"/>
      <c r="B1075" s="77"/>
      <c r="C1075" s="61"/>
      <c r="D1075" s="61"/>
      <c r="E1075" s="61"/>
      <c r="F1075" s="61"/>
      <c r="G1075" s="61"/>
      <c r="H1075" s="61"/>
      <c r="I1075" s="61"/>
    </row>
    <row r="1076" spans="1:9" ht="15.75" customHeight="1" x14ac:dyDescent="0.2">
      <c r="A1076" s="61"/>
      <c r="B1076" s="77"/>
      <c r="C1076" s="61"/>
      <c r="D1076" s="61"/>
      <c r="E1076" s="61"/>
      <c r="F1076" s="61"/>
      <c r="G1076" s="61"/>
      <c r="H1076" s="61"/>
      <c r="I1076" s="61"/>
    </row>
    <row r="1077" spans="1:9" ht="15.75" customHeight="1" x14ac:dyDescent="0.2">
      <c r="A1077" s="61"/>
      <c r="B1077" s="77"/>
      <c r="C1077" s="61"/>
      <c r="D1077" s="61"/>
      <c r="E1077" s="61"/>
      <c r="F1077" s="61"/>
      <c r="G1077" s="61"/>
      <c r="H1077" s="61"/>
      <c r="I1077" s="61"/>
    </row>
    <row r="1078" spans="1:9" ht="15.75" customHeight="1" x14ac:dyDescent="0.2">
      <c r="A1078" s="61"/>
      <c r="B1078" s="77"/>
      <c r="C1078" s="61"/>
      <c r="D1078" s="61"/>
      <c r="E1078" s="61"/>
      <c r="F1078" s="61"/>
      <c r="G1078" s="61"/>
      <c r="H1078" s="61"/>
      <c r="I1078" s="61"/>
    </row>
    <row r="1079" spans="1:9" ht="15.75" customHeight="1" x14ac:dyDescent="0.2">
      <c r="A1079" s="61"/>
      <c r="B1079" s="77"/>
      <c r="C1079" s="61"/>
      <c r="D1079" s="61"/>
      <c r="E1079" s="61"/>
      <c r="F1079" s="61"/>
      <c r="G1079" s="61"/>
      <c r="H1079" s="61"/>
      <c r="I1079" s="61"/>
    </row>
    <row r="1080" spans="1:9" ht="15.75" customHeight="1" x14ac:dyDescent="0.2">
      <c r="A1080" s="61"/>
      <c r="B1080" s="77"/>
      <c r="C1080" s="61"/>
      <c r="D1080" s="61"/>
      <c r="E1080" s="61"/>
      <c r="F1080" s="61"/>
      <c r="G1080" s="61"/>
      <c r="H1080" s="61"/>
      <c r="I1080" s="61"/>
    </row>
    <row r="1081" spans="1:9" ht="15.75" customHeight="1" x14ac:dyDescent="0.2">
      <c r="A1081" s="61"/>
      <c r="B1081" s="77"/>
      <c r="C1081" s="61"/>
      <c r="D1081" s="61"/>
      <c r="E1081" s="61"/>
      <c r="F1081" s="61"/>
      <c r="G1081" s="61"/>
      <c r="H1081" s="61"/>
      <c r="I1081" s="61"/>
    </row>
    <row r="1082" spans="1:9" ht="15.75" customHeight="1" x14ac:dyDescent="0.2">
      <c r="A1082" s="61"/>
      <c r="B1082" s="77"/>
      <c r="C1082" s="61"/>
      <c r="D1082" s="61"/>
      <c r="E1082" s="61"/>
      <c r="F1082" s="61"/>
      <c r="G1082" s="61"/>
      <c r="H1082" s="61"/>
      <c r="I1082" s="61"/>
    </row>
    <row r="1083" spans="1:9" ht="15.75" customHeight="1" x14ac:dyDescent="0.2">
      <c r="A1083" s="61"/>
      <c r="B1083" s="77"/>
      <c r="C1083" s="61"/>
      <c r="D1083" s="61"/>
      <c r="E1083" s="61"/>
      <c r="F1083" s="61"/>
      <c r="G1083" s="61"/>
      <c r="H1083" s="61"/>
      <c r="I1083" s="61"/>
    </row>
    <row r="1084" spans="1:9" ht="15.75" customHeight="1" x14ac:dyDescent="0.2">
      <c r="A1084" s="61"/>
      <c r="B1084" s="77"/>
      <c r="C1084" s="61"/>
      <c r="D1084" s="61"/>
      <c r="E1084" s="61"/>
      <c r="F1084" s="61"/>
      <c r="G1084" s="61"/>
      <c r="H1084" s="61"/>
      <c r="I1084" s="61"/>
    </row>
    <row r="1085" spans="1:9" ht="15.75" customHeight="1" x14ac:dyDescent="0.2">
      <c r="A1085" s="61"/>
      <c r="B1085" s="77"/>
      <c r="C1085" s="61"/>
      <c r="D1085" s="61"/>
      <c r="E1085" s="61"/>
      <c r="F1085" s="61"/>
      <c r="G1085" s="61"/>
      <c r="H1085" s="61"/>
      <c r="I1085" s="61"/>
    </row>
    <row r="1086" spans="1:9" ht="15.75" customHeight="1" x14ac:dyDescent="0.2">
      <c r="A1086" s="61"/>
      <c r="B1086" s="77"/>
      <c r="C1086" s="61"/>
      <c r="D1086" s="61"/>
      <c r="E1086" s="61"/>
      <c r="F1086" s="61"/>
      <c r="G1086" s="61"/>
      <c r="H1086" s="61"/>
      <c r="I1086" s="61"/>
    </row>
    <row r="1087" spans="1:9" ht="15.75" customHeight="1" x14ac:dyDescent="0.2">
      <c r="A1087" s="61"/>
      <c r="B1087" s="77"/>
      <c r="C1087" s="61"/>
      <c r="D1087" s="61"/>
      <c r="E1087" s="61"/>
      <c r="F1087" s="61"/>
      <c r="G1087" s="61"/>
      <c r="H1087" s="61"/>
      <c r="I1087" s="61"/>
    </row>
    <row r="1088" spans="1:9" ht="15.75" customHeight="1" x14ac:dyDescent="0.2">
      <c r="A1088" s="61"/>
      <c r="B1088" s="77"/>
      <c r="C1088" s="61"/>
      <c r="D1088" s="61"/>
      <c r="E1088" s="61"/>
      <c r="F1088" s="61"/>
      <c r="G1088" s="61"/>
      <c r="H1088" s="61"/>
      <c r="I1088" s="61"/>
    </row>
    <row r="1089" spans="1:9" ht="15.75" customHeight="1" x14ac:dyDescent="0.2">
      <c r="A1089" s="61"/>
      <c r="B1089" s="77"/>
      <c r="C1089" s="61"/>
      <c r="D1089" s="61"/>
      <c r="E1089" s="61"/>
      <c r="F1089" s="61"/>
      <c r="G1089" s="61"/>
      <c r="H1089" s="61"/>
      <c r="I1089" s="61"/>
    </row>
    <row r="1090" spans="1:9" ht="15.75" customHeight="1" x14ac:dyDescent="0.2">
      <c r="A1090" s="61"/>
      <c r="B1090" s="77"/>
      <c r="C1090" s="61"/>
      <c r="D1090" s="61"/>
      <c r="E1090" s="61"/>
      <c r="F1090" s="61"/>
      <c r="G1090" s="61"/>
      <c r="H1090" s="61"/>
      <c r="I1090" s="61"/>
    </row>
    <row r="1091" spans="1:9" ht="15.75" customHeight="1" x14ac:dyDescent="0.2">
      <c r="A1091" s="61"/>
      <c r="B1091" s="77"/>
      <c r="C1091" s="61"/>
      <c r="D1091" s="61"/>
      <c r="E1091" s="61"/>
      <c r="F1091" s="61"/>
      <c r="G1091" s="61"/>
      <c r="H1091" s="61"/>
      <c r="I1091" s="61"/>
    </row>
    <row r="1092" spans="1:9" ht="15.75" customHeight="1" x14ac:dyDescent="0.2">
      <c r="A1092" s="61"/>
      <c r="B1092" s="77"/>
      <c r="C1092" s="61"/>
      <c r="D1092" s="61"/>
      <c r="E1092" s="61"/>
      <c r="F1092" s="61"/>
      <c r="G1092" s="61"/>
      <c r="H1092" s="61"/>
      <c r="I1092" s="61"/>
    </row>
    <row r="1093" spans="1:9" ht="15.75" customHeight="1" x14ac:dyDescent="0.2">
      <c r="A1093" s="61"/>
      <c r="B1093" s="77"/>
      <c r="C1093" s="61"/>
      <c r="D1093" s="61"/>
      <c r="E1093" s="61"/>
      <c r="F1093" s="61"/>
      <c r="G1093" s="61"/>
      <c r="H1093" s="61"/>
      <c r="I1093" s="61"/>
    </row>
    <row r="1094" spans="1:9" ht="15.75" customHeight="1" x14ac:dyDescent="0.2">
      <c r="A1094" s="61"/>
      <c r="B1094" s="77"/>
      <c r="C1094" s="61"/>
      <c r="D1094" s="61"/>
      <c r="E1094" s="61"/>
      <c r="F1094" s="61"/>
      <c r="G1094" s="61"/>
      <c r="H1094" s="61"/>
      <c r="I1094" s="61"/>
    </row>
    <row r="1095" spans="1:9" ht="15.75" customHeight="1" x14ac:dyDescent="0.2">
      <c r="A1095" s="61"/>
      <c r="B1095" s="77"/>
      <c r="C1095" s="61"/>
      <c r="D1095" s="61"/>
      <c r="E1095" s="61"/>
      <c r="F1095" s="61"/>
      <c r="G1095" s="61"/>
      <c r="H1095" s="61"/>
      <c r="I1095" s="61"/>
    </row>
    <row r="1096" spans="1:9" ht="15.75" customHeight="1" x14ac:dyDescent="0.2">
      <c r="A1096" s="61"/>
      <c r="B1096" s="77"/>
      <c r="C1096" s="61"/>
      <c r="D1096" s="61"/>
      <c r="E1096" s="61"/>
      <c r="F1096" s="61"/>
      <c r="G1096" s="61"/>
      <c r="H1096" s="61"/>
      <c r="I1096" s="61"/>
    </row>
    <row r="1097" spans="1:9" ht="15.75" customHeight="1" x14ac:dyDescent="0.2">
      <c r="A1097" s="61"/>
      <c r="B1097" s="77"/>
      <c r="C1097" s="61"/>
      <c r="D1097" s="61"/>
      <c r="E1097" s="61"/>
      <c r="F1097" s="61"/>
      <c r="G1097" s="61"/>
      <c r="H1097" s="61"/>
      <c r="I1097" s="61"/>
    </row>
    <row r="1098" spans="1:9" ht="15.75" customHeight="1" x14ac:dyDescent="0.2">
      <c r="A1098" s="61"/>
      <c r="B1098" s="77"/>
      <c r="C1098" s="61"/>
      <c r="D1098" s="61"/>
      <c r="E1098" s="61"/>
      <c r="F1098" s="61"/>
      <c r="G1098" s="61"/>
      <c r="H1098" s="61"/>
      <c r="I1098" s="61"/>
    </row>
    <row r="1099" spans="1:9" ht="15.75" customHeight="1" x14ac:dyDescent="0.2">
      <c r="A1099" s="61"/>
      <c r="B1099" s="77"/>
      <c r="C1099" s="61"/>
      <c r="D1099" s="61"/>
      <c r="E1099" s="61"/>
      <c r="F1099" s="61"/>
      <c r="G1099" s="61"/>
      <c r="H1099" s="61"/>
      <c r="I1099" s="61"/>
    </row>
    <row r="1100" spans="1:9" ht="15.75" customHeight="1" x14ac:dyDescent="0.2">
      <c r="A1100" s="61"/>
      <c r="B1100" s="77"/>
      <c r="C1100" s="61"/>
      <c r="D1100" s="61"/>
      <c r="E1100" s="61"/>
      <c r="F1100" s="61"/>
      <c r="G1100" s="61"/>
      <c r="H1100" s="61"/>
      <c r="I1100" s="61"/>
    </row>
    <row r="1101" spans="1:9" ht="15.75" customHeight="1" x14ac:dyDescent="0.2">
      <c r="A1101" s="61"/>
      <c r="B1101" s="77"/>
      <c r="C1101" s="61"/>
      <c r="D1101" s="61"/>
      <c r="E1101" s="61"/>
      <c r="F1101" s="61"/>
      <c r="G1101" s="61"/>
      <c r="H1101" s="61"/>
      <c r="I1101" s="61"/>
    </row>
    <row r="1102" spans="1:9" ht="15.75" customHeight="1" x14ac:dyDescent="0.2">
      <c r="A1102" s="61"/>
      <c r="B1102" s="77"/>
      <c r="C1102" s="61"/>
      <c r="D1102" s="61"/>
      <c r="E1102" s="61"/>
      <c r="F1102" s="61"/>
      <c r="G1102" s="61"/>
      <c r="H1102" s="61"/>
      <c r="I1102" s="61"/>
    </row>
    <row r="1103" spans="1:9" ht="15.75" customHeight="1" x14ac:dyDescent="0.2">
      <c r="A1103" s="61"/>
      <c r="B1103" s="77"/>
      <c r="C1103" s="61"/>
      <c r="D1103" s="61"/>
      <c r="E1103" s="61"/>
      <c r="F1103" s="61"/>
      <c r="G1103" s="61"/>
      <c r="H1103" s="61"/>
      <c r="I1103" s="61"/>
    </row>
    <row r="1104" spans="1:9" ht="15.75" customHeight="1" x14ac:dyDescent="0.2">
      <c r="A1104" s="61"/>
      <c r="B1104" s="77"/>
      <c r="C1104" s="61"/>
      <c r="D1104" s="61"/>
      <c r="E1104" s="61"/>
      <c r="F1104" s="61"/>
      <c r="G1104" s="61"/>
      <c r="H1104" s="61"/>
      <c r="I1104" s="61"/>
    </row>
    <row r="1105" spans="1:9" ht="15.75" customHeight="1" x14ac:dyDescent="0.2">
      <c r="A1105" s="61"/>
      <c r="B1105" s="77"/>
      <c r="C1105" s="61"/>
      <c r="D1105" s="61"/>
      <c r="E1105" s="61"/>
      <c r="F1105" s="61"/>
      <c r="G1105" s="61"/>
      <c r="H1105" s="61"/>
      <c r="I1105" s="61"/>
    </row>
    <row r="1106" spans="1:9" ht="15.75" customHeight="1" x14ac:dyDescent="0.2">
      <c r="A1106" s="61"/>
      <c r="B1106" s="77"/>
      <c r="C1106" s="61"/>
      <c r="D1106" s="61"/>
      <c r="E1106" s="61"/>
      <c r="F1106" s="61"/>
      <c r="G1106" s="61"/>
      <c r="H1106" s="61"/>
      <c r="I1106" s="61"/>
    </row>
    <row r="1107" spans="1:9" ht="15.75" customHeight="1" x14ac:dyDescent="0.2">
      <c r="A1107" s="61"/>
      <c r="B1107" s="77"/>
      <c r="C1107" s="61"/>
      <c r="D1107" s="61"/>
      <c r="E1107" s="61"/>
      <c r="F1107" s="61"/>
      <c r="G1107" s="61"/>
      <c r="H1107" s="61"/>
      <c r="I1107" s="61"/>
    </row>
    <row r="1108" spans="1:9" ht="15.75" customHeight="1" x14ac:dyDescent="0.2">
      <c r="A1108" s="61"/>
      <c r="B1108" s="77"/>
      <c r="C1108" s="61"/>
      <c r="D1108" s="61"/>
      <c r="E1108" s="61"/>
      <c r="F1108" s="61"/>
      <c r="G1108" s="61"/>
      <c r="H1108" s="61"/>
      <c r="I1108" s="61"/>
    </row>
    <row r="1109" spans="1:9" ht="15.75" customHeight="1" x14ac:dyDescent="0.2">
      <c r="A1109" s="61"/>
      <c r="B1109" s="77"/>
      <c r="C1109" s="61"/>
      <c r="D1109" s="61"/>
      <c r="E1109" s="61"/>
      <c r="F1109" s="61"/>
      <c r="G1109" s="61"/>
      <c r="H1109" s="61"/>
      <c r="I1109" s="61"/>
    </row>
    <row r="1110" spans="1:9" ht="15.75" customHeight="1" x14ac:dyDescent="0.2">
      <c r="A1110" s="61"/>
      <c r="B1110" s="77"/>
      <c r="C1110" s="61"/>
      <c r="D1110" s="61"/>
      <c r="E1110" s="61"/>
      <c r="F1110" s="61"/>
      <c r="G1110" s="61"/>
      <c r="H1110" s="61"/>
      <c r="I1110" s="61"/>
    </row>
    <row r="1111" spans="1:9" ht="15.75" customHeight="1" x14ac:dyDescent="0.2">
      <c r="A1111" s="61"/>
      <c r="B1111" s="77"/>
      <c r="C1111" s="61"/>
      <c r="D1111" s="61"/>
      <c r="E1111" s="61"/>
      <c r="F1111" s="61"/>
      <c r="G1111" s="61"/>
      <c r="H1111" s="61"/>
      <c r="I1111" s="61"/>
    </row>
    <row r="1112" spans="1:9" ht="15.75" customHeight="1" x14ac:dyDescent="0.2">
      <c r="A1112" s="61"/>
      <c r="B1112" s="77"/>
      <c r="C1112" s="61"/>
      <c r="D1112" s="61"/>
      <c r="E1112" s="61"/>
      <c r="F1112" s="61"/>
      <c r="G1112" s="61"/>
      <c r="H1112" s="61"/>
      <c r="I1112" s="61"/>
    </row>
    <row r="1113" spans="1:9" ht="15.75" customHeight="1" x14ac:dyDescent="0.2">
      <c r="A1113" s="61"/>
      <c r="B1113" s="77"/>
      <c r="C1113" s="61"/>
      <c r="D1113" s="61"/>
      <c r="E1113" s="61"/>
      <c r="F1113" s="61"/>
      <c r="G1113" s="61"/>
      <c r="H1113" s="61"/>
      <c r="I1113" s="61"/>
    </row>
    <row r="1114" spans="1:9" ht="15.75" customHeight="1" x14ac:dyDescent="0.2">
      <c r="A1114" s="61"/>
      <c r="B1114" s="77"/>
      <c r="C1114" s="61"/>
      <c r="D1114" s="61"/>
      <c r="E1114" s="61"/>
      <c r="F1114" s="61"/>
      <c r="G1114" s="61"/>
      <c r="H1114" s="61"/>
      <c r="I1114" s="61"/>
    </row>
    <row r="1115" spans="1:9" ht="15.75" customHeight="1" x14ac:dyDescent="0.2">
      <c r="A1115" s="61"/>
      <c r="B1115" s="77"/>
      <c r="C1115" s="61"/>
      <c r="D1115" s="61"/>
      <c r="E1115" s="61"/>
      <c r="F1115" s="61"/>
      <c r="G1115" s="61"/>
      <c r="H1115" s="61"/>
      <c r="I1115" s="61"/>
    </row>
    <row r="1116" spans="1:9" ht="15.75" customHeight="1" x14ac:dyDescent="0.2">
      <c r="A1116" s="61"/>
      <c r="B1116" s="77"/>
      <c r="C1116" s="61"/>
      <c r="D1116" s="61"/>
      <c r="E1116" s="61"/>
      <c r="F1116" s="61"/>
      <c r="G1116" s="61"/>
      <c r="H1116" s="61"/>
      <c r="I1116" s="61"/>
    </row>
    <row r="1117" spans="1:9" ht="15.75" customHeight="1" x14ac:dyDescent="0.2">
      <c r="A1117" s="61"/>
      <c r="B1117" s="77"/>
      <c r="C1117" s="61"/>
      <c r="D1117" s="61"/>
      <c r="E1117" s="61"/>
      <c r="F1117" s="61"/>
      <c r="G1117" s="61"/>
      <c r="H1117" s="61"/>
      <c r="I1117" s="61"/>
    </row>
    <row r="1118" spans="1:9" ht="15.75" customHeight="1" x14ac:dyDescent="0.2">
      <c r="A1118" s="61"/>
      <c r="B1118" s="77"/>
      <c r="C1118" s="61"/>
      <c r="D1118" s="61"/>
      <c r="E1118" s="61"/>
      <c r="F1118" s="61"/>
      <c r="G1118" s="61"/>
      <c r="H1118" s="61"/>
      <c r="I1118" s="61"/>
    </row>
    <row r="1119" spans="1:9" ht="15.75" customHeight="1" x14ac:dyDescent="0.2">
      <c r="A1119" s="61"/>
      <c r="B1119" s="77"/>
      <c r="C1119" s="61"/>
      <c r="D1119" s="61"/>
      <c r="E1119" s="61"/>
      <c r="F1119" s="61"/>
      <c r="G1119" s="61"/>
      <c r="H1119" s="61"/>
      <c r="I1119" s="61"/>
    </row>
    <row r="1120" spans="1:9" ht="15.75" customHeight="1" x14ac:dyDescent="0.2">
      <c r="A1120" s="61"/>
      <c r="B1120" s="77"/>
      <c r="C1120" s="61"/>
      <c r="D1120" s="61"/>
      <c r="E1120" s="61"/>
      <c r="F1120" s="61"/>
      <c r="G1120" s="61"/>
      <c r="H1120" s="61"/>
      <c r="I1120" s="61"/>
    </row>
    <row r="1121" spans="1:9" ht="15.75" customHeight="1" x14ac:dyDescent="0.2">
      <c r="A1121" s="61"/>
      <c r="B1121" s="77"/>
      <c r="C1121" s="61"/>
      <c r="D1121" s="61"/>
      <c r="E1121" s="61"/>
      <c r="F1121" s="61"/>
      <c r="G1121" s="61"/>
      <c r="H1121" s="61"/>
      <c r="I1121" s="61"/>
    </row>
    <row r="1122" spans="1:9" ht="15.75" customHeight="1" x14ac:dyDescent="0.2">
      <c r="A1122" s="61"/>
      <c r="B1122" s="77"/>
      <c r="C1122" s="61"/>
      <c r="D1122" s="61"/>
      <c r="E1122" s="61"/>
      <c r="F1122" s="61"/>
      <c r="G1122" s="61"/>
      <c r="H1122" s="61"/>
      <c r="I1122" s="61"/>
    </row>
    <row r="1123" spans="1:9" ht="15.75" customHeight="1" x14ac:dyDescent="0.2">
      <c r="A1123" s="61"/>
      <c r="B1123" s="77"/>
      <c r="C1123" s="61"/>
      <c r="D1123" s="61"/>
      <c r="E1123" s="61"/>
      <c r="F1123" s="61"/>
      <c r="G1123" s="61"/>
      <c r="H1123" s="61"/>
      <c r="I1123" s="61"/>
    </row>
    <row r="1124" spans="1:9" ht="15.75" customHeight="1" x14ac:dyDescent="0.2">
      <c r="A1124" s="61"/>
      <c r="B1124" s="77"/>
      <c r="C1124" s="61"/>
      <c r="D1124" s="61"/>
      <c r="E1124" s="61"/>
      <c r="F1124" s="61"/>
      <c r="G1124" s="61"/>
      <c r="H1124" s="61"/>
      <c r="I1124" s="61"/>
    </row>
    <row r="1125" spans="1:9" ht="15.75" customHeight="1" x14ac:dyDescent="0.2">
      <c r="A1125" s="61"/>
      <c r="B1125" s="77"/>
      <c r="C1125" s="61"/>
      <c r="D1125" s="61"/>
      <c r="E1125" s="61"/>
      <c r="F1125" s="61"/>
      <c r="G1125" s="61"/>
      <c r="H1125" s="61"/>
      <c r="I1125" s="61"/>
    </row>
    <row r="1126" spans="1:9" ht="15.75" customHeight="1" x14ac:dyDescent="0.2">
      <c r="A1126" s="61"/>
      <c r="B1126" s="77"/>
      <c r="C1126" s="61"/>
      <c r="D1126" s="61"/>
      <c r="E1126" s="61"/>
      <c r="F1126" s="61"/>
      <c r="G1126" s="61"/>
      <c r="H1126" s="61"/>
      <c r="I1126" s="61"/>
    </row>
    <row r="1127" spans="1:9" ht="15.75" customHeight="1" x14ac:dyDescent="0.2">
      <c r="A1127" s="61"/>
      <c r="B1127" s="77"/>
      <c r="C1127" s="61"/>
      <c r="D1127" s="61"/>
      <c r="E1127" s="61"/>
      <c r="F1127" s="61"/>
      <c r="G1127" s="61"/>
      <c r="H1127" s="61"/>
      <c r="I1127" s="61"/>
    </row>
    <row r="1128" spans="1:9" ht="15.75" customHeight="1" x14ac:dyDescent="0.2">
      <c r="A1128" s="61"/>
      <c r="B1128" s="77"/>
      <c r="C1128" s="61"/>
      <c r="D1128" s="61"/>
      <c r="E1128" s="61"/>
      <c r="F1128" s="61"/>
      <c r="G1128" s="61"/>
      <c r="H1128" s="61"/>
      <c r="I1128" s="61"/>
    </row>
    <row r="1129" spans="1:9" ht="15.75" customHeight="1" x14ac:dyDescent="0.2">
      <c r="A1129" s="61"/>
      <c r="B1129" s="77"/>
      <c r="C1129" s="61"/>
      <c r="D1129" s="61"/>
      <c r="E1129" s="61"/>
      <c r="F1129" s="61"/>
      <c r="G1129" s="61"/>
      <c r="H1129" s="61"/>
      <c r="I1129" s="61"/>
    </row>
    <row r="1130" spans="1:9" ht="15.75" customHeight="1" x14ac:dyDescent="0.2">
      <c r="A1130" s="61"/>
      <c r="B1130" s="77"/>
      <c r="C1130" s="61"/>
      <c r="D1130" s="61"/>
      <c r="E1130" s="61"/>
      <c r="F1130" s="61"/>
      <c r="G1130" s="61"/>
      <c r="H1130" s="61"/>
      <c r="I1130" s="61"/>
    </row>
    <row r="1131" spans="1:9" ht="15.75" customHeight="1" x14ac:dyDescent="0.2">
      <c r="A1131" s="61"/>
      <c r="B1131" s="77"/>
      <c r="C1131" s="61"/>
      <c r="D1131" s="61"/>
      <c r="E1131" s="61"/>
      <c r="F1131" s="61"/>
      <c r="G1131" s="61"/>
      <c r="H1131" s="61"/>
      <c r="I1131" s="61"/>
    </row>
    <row r="1132" spans="1:9" ht="15.75" customHeight="1" x14ac:dyDescent="0.2">
      <c r="A1132" s="61"/>
      <c r="B1132" s="77"/>
      <c r="C1132" s="61"/>
      <c r="D1132" s="61"/>
      <c r="E1132" s="61"/>
      <c r="F1132" s="61"/>
      <c r="G1132" s="61"/>
      <c r="H1132" s="61"/>
      <c r="I1132" s="61"/>
    </row>
    <row r="1133" spans="1:9" ht="15.75" customHeight="1" x14ac:dyDescent="0.2">
      <c r="A1133" s="61"/>
      <c r="B1133" s="77"/>
      <c r="C1133" s="61"/>
      <c r="D1133" s="61"/>
      <c r="E1133" s="61"/>
      <c r="F1133" s="61"/>
      <c r="G1133" s="61"/>
      <c r="H1133" s="61"/>
      <c r="I1133" s="61"/>
    </row>
    <row r="1134" spans="1:9" ht="15.75" customHeight="1" x14ac:dyDescent="0.2">
      <c r="A1134" s="61"/>
      <c r="B1134" s="77"/>
      <c r="C1134" s="61"/>
      <c r="D1134" s="61"/>
      <c r="E1134" s="61"/>
      <c r="F1134" s="61"/>
      <c r="G1134" s="61"/>
      <c r="H1134" s="61"/>
      <c r="I1134" s="61"/>
    </row>
    <row r="1135" spans="1:9" ht="15.75" customHeight="1" x14ac:dyDescent="0.2">
      <c r="A1135" s="61"/>
      <c r="B1135" s="77"/>
      <c r="C1135" s="61"/>
      <c r="D1135" s="61"/>
      <c r="E1135" s="61"/>
      <c r="F1135" s="61"/>
      <c r="G1135" s="61"/>
      <c r="H1135" s="61"/>
      <c r="I1135" s="61"/>
    </row>
    <row r="1136" spans="1:9" ht="15.75" customHeight="1" x14ac:dyDescent="0.2">
      <c r="A1136" s="61"/>
      <c r="B1136" s="77"/>
      <c r="C1136" s="61"/>
      <c r="D1136" s="61"/>
      <c r="E1136" s="61"/>
      <c r="F1136" s="61"/>
      <c r="G1136" s="61"/>
      <c r="H1136" s="61"/>
      <c r="I1136" s="61"/>
    </row>
    <row r="1137" spans="1:9" ht="15.75" customHeight="1" x14ac:dyDescent="0.2">
      <c r="A1137" s="61"/>
      <c r="B1137" s="77"/>
      <c r="C1137" s="61"/>
      <c r="D1137" s="61"/>
      <c r="E1137" s="61"/>
      <c r="F1137" s="61"/>
      <c r="G1137" s="61"/>
      <c r="H1137" s="61"/>
      <c r="I1137" s="61"/>
    </row>
    <row r="1138" spans="1:9" ht="15.75" customHeight="1" x14ac:dyDescent="0.2">
      <c r="A1138" s="61"/>
      <c r="B1138" s="77"/>
      <c r="C1138" s="61"/>
      <c r="D1138" s="61"/>
      <c r="E1138" s="61"/>
      <c r="F1138" s="61"/>
      <c r="G1138" s="61"/>
      <c r="H1138" s="61"/>
      <c r="I1138" s="61"/>
    </row>
    <row r="1139" spans="1:9" ht="15.75" customHeight="1" x14ac:dyDescent="0.2">
      <c r="A1139" s="61"/>
      <c r="B1139" s="77"/>
      <c r="C1139" s="61"/>
      <c r="D1139" s="61"/>
      <c r="E1139" s="61"/>
      <c r="F1139" s="61"/>
      <c r="G1139" s="61"/>
      <c r="H1139" s="61"/>
      <c r="I1139" s="61"/>
    </row>
    <row r="1140" spans="1:9" ht="15.75" customHeight="1" x14ac:dyDescent="0.2">
      <c r="A1140" s="61"/>
      <c r="B1140" s="77"/>
      <c r="C1140" s="61"/>
      <c r="D1140" s="61"/>
      <c r="E1140" s="61"/>
      <c r="F1140" s="61"/>
      <c r="G1140" s="61"/>
      <c r="H1140" s="61"/>
      <c r="I1140" s="61"/>
    </row>
    <row r="1141" spans="1:9" ht="15.75" customHeight="1" x14ac:dyDescent="0.2">
      <c r="A1141" s="61"/>
      <c r="B1141" s="77"/>
      <c r="C1141" s="61"/>
      <c r="D1141" s="61"/>
      <c r="E1141" s="61"/>
      <c r="F1141" s="61"/>
      <c r="G1141" s="61"/>
      <c r="H1141" s="61"/>
      <c r="I1141" s="61"/>
    </row>
    <row r="1142" spans="1:9" ht="15.75" customHeight="1" x14ac:dyDescent="0.2">
      <c r="A1142" s="61"/>
      <c r="B1142" s="77"/>
      <c r="C1142" s="61"/>
      <c r="D1142" s="61"/>
      <c r="E1142" s="61"/>
      <c r="F1142" s="61"/>
      <c r="G1142" s="61"/>
      <c r="H1142" s="61"/>
      <c r="I1142" s="61"/>
    </row>
    <row r="1143" spans="1:9" ht="15.75" customHeight="1" x14ac:dyDescent="0.2">
      <c r="A1143" s="61"/>
      <c r="B1143" s="77"/>
      <c r="C1143" s="61"/>
      <c r="D1143" s="61"/>
      <c r="E1143" s="61"/>
      <c r="F1143" s="61"/>
      <c r="G1143" s="61"/>
      <c r="H1143" s="61"/>
      <c r="I1143" s="61"/>
    </row>
    <row r="1144" spans="1:9" ht="15.75" customHeight="1" x14ac:dyDescent="0.2">
      <c r="A1144" s="61"/>
      <c r="B1144" s="77"/>
      <c r="C1144" s="61"/>
      <c r="D1144" s="61"/>
      <c r="E1144" s="61"/>
      <c r="F1144" s="61"/>
      <c r="G1144" s="61"/>
      <c r="H1144" s="61"/>
      <c r="I1144" s="61"/>
    </row>
    <row r="1145" spans="1:9" ht="15.75" customHeight="1" x14ac:dyDescent="0.2">
      <c r="A1145" s="61"/>
      <c r="B1145" s="77"/>
      <c r="C1145" s="61"/>
      <c r="D1145" s="61"/>
      <c r="E1145" s="61"/>
      <c r="F1145" s="61"/>
      <c r="G1145" s="61"/>
      <c r="H1145" s="61"/>
      <c r="I1145" s="61"/>
    </row>
    <row r="1146" spans="1:9" ht="15.75" customHeight="1" x14ac:dyDescent="0.2">
      <c r="A1146" s="61"/>
      <c r="B1146" s="77"/>
      <c r="C1146" s="61"/>
      <c r="D1146" s="61"/>
      <c r="E1146" s="61"/>
      <c r="F1146" s="61"/>
      <c r="G1146" s="61"/>
      <c r="H1146" s="61"/>
      <c r="I1146" s="61"/>
    </row>
    <row r="1147" spans="1:9" ht="15.75" customHeight="1" x14ac:dyDescent="0.2">
      <c r="A1147" s="61"/>
      <c r="B1147" s="77"/>
      <c r="C1147" s="61"/>
      <c r="D1147" s="61"/>
      <c r="E1147" s="61"/>
      <c r="F1147" s="61"/>
      <c r="G1147" s="61"/>
      <c r="H1147" s="61"/>
      <c r="I1147" s="61"/>
    </row>
    <row r="1148" spans="1:9" ht="15.75" customHeight="1" x14ac:dyDescent="0.2">
      <c r="A1148" s="61"/>
      <c r="B1148" s="77"/>
      <c r="C1148" s="61"/>
      <c r="D1148" s="61"/>
      <c r="E1148" s="61"/>
      <c r="F1148" s="61"/>
      <c r="G1148" s="61"/>
      <c r="H1148" s="61"/>
      <c r="I1148" s="61"/>
    </row>
    <row r="1149" spans="1:9" ht="15.75" customHeight="1" x14ac:dyDescent="0.2">
      <c r="A1149" s="61"/>
      <c r="B1149" s="77"/>
      <c r="C1149" s="61"/>
      <c r="D1149" s="61"/>
      <c r="E1149" s="61"/>
      <c r="F1149" s="61"/>
      <c r="G1149" s="61"/>
      <c r="H1149" s="61"/>
      <c r="I1149" s="61"/>
    </row>
    <row r="1150" spans="1:9" ht="15.75" customHeight="1" x14ac:dyDescent="0.2">
      <c r="A1150" s="61"/>
      <c r="B1150" s="77"/>
      <c r="C1150" s="61"/>
      <c r="D1150" s="61"/>
      <c r="E1150" s="61"/>
      <c r="F1150" s="61"/>
      <c r="G1150" s="61"/>
      <c r="H1150" s="61"/>
      <c r="I1150" s="61"/>
    </row>
    <row r="1151" spans="1:9" ht="15.75" customHeight="1" x14ac:dyDescent="0.2">
      <c r="A1151" s="61"/>
      <c r="B1151" s="77"/>
      <c r="C1151" s="61"/>
      <c r="D1151" s="61"/>
      <c r="E1151" s="61"/>
      <c r="F1151" s="61"/>
      <c r="G1151" s="61"/>
      <c r="H1151" s="61"/>
      <c r="I1151" s="61"/>
    </row>
    <row r="1152" spans="1:9" ht="15.75" customHeight="1" x14ac:dyDescent="0.2">
      <c r="A1152" s="61"/>
      <c r="B1152" s="77"/>
      <c r="C1152" s="61"/>
      <c r="D1152" s="61"/>
      <c r="E1152" s="61"/>
      <c r="F1152" s="61"/>
      <c r="G1152" s="61"/>
      <c r="H1152" s="61"/>
      <c r="I1152" s="61"/>
    </row>
    <row r="1153" spans="1:9" ht="15.75" customHeight="1" x14ac:dyDescent="0.2">
      <c r="A1153" s="61"/>
      <c r="B1153" s="77"/>
      <c r="C1153" s="61"/>
      <c r="D1153" s="61"/>
      <c r="E1153" s="61"/>
      <c r="F1153" s="61"/>
      <c r="G1153" s="61"/>
      <c r="H1153" s="61"/>
      <c r="I1153" s="61"/>
    </row>
    <row r="1154" spans="1:9" ht="15.75" customHeight="1" x14ac:dyDescent="0.2">
      <c r="A1154" s="61"/>
      <c r="B1154" s="77"/>
      <c r="C1154" s="61"/>
      <c r="D1154" s="61"/>
      <c r="E1154" s="61"/>
      <c r="F1154" s="61"/>
      <c r="G1154" s="61"/>
      <c r="H1154" s="61"/>
      <c r="I1154" s="61"/>
    </row>
    <row r="1155" spans="1:9" ht="15.75" customHeight="1" x14ac:dyDescent="0.2">
      <c r="A1155" s="61"/>
      <c r="B1155" s="77"/>
      <c r="C1155" s="61"/>
      <c r="D1155" s="61"/>
      <c r="E1155" s="61"/>
      <c r="F1155" s="61"/>
      <c r="G1155" s="61"/>
      <c r="H1155" s="61"/>
      <c r="I1155" s="61"/>
    </row>
    <row r="1156" spans="1:9" ht="15.75" customHeight="1" x14ac:dyDescent="0.2">
      <c r="A1156" s="61"/>
      <c r="B1156" s="77"/>
      <c r="C1156" s="61"/>
      <c r="D1156" s="61"/>
      <c r="E1156" s="61"/>
      <c r="F1156" s="61"/>
      <c r="G1156" s="61"/>
      <c r="H1156" s="61"/>
      <c r="I1156" s="61"/>
    </row>
    <row r="1157" spans="1:9" ht="15.75" customHeight="1" x14ac:dyDescent="0.2">
      <c r="A1157" s="61"/>
      <c r="B1157" s="77"/>
      <c r="C1157" s="61"/>
      <c r="D1157" s="61"/>
      <c r="E1157" s="61"/>
      <c r="F1157" s="61"/>
      <c r="G1157" s="61"/>
      <c r="H1157" s="61"/>
      <c r="I1157" s="61"/>
    </row>
    <row r="1158" spans="1:9" ht="15.75" customHeight="1" x14ac:dyDescent="0.2">
      <c r="A1158" s="61"/>
      <c r="B1158" s="77"/>
      <c r="C1158" s="61"/>
      <c r="D1158" s="61"/>
      <c r="E1158" s="61"/>
      <c r="F1158" s="61"/>
      <c r="G1158" s="61"/>
      <c r="H1158" s="61"/>
      <c r="I1158" s="61"/>
    </row>
    <row r="1159" spans="1:9" ht="15.75" customHeight="1" x14ac:dyDescent="0.2">
      <c r="A1159" s="61"/>
      <c r="B1159" s="77"/>
      <c r="C1159" s="61"/>
      <c r="D1159" s="61"/>
      <c r="E1159" s="61"/>
      <c r="F1159" s="61"/>
      <c r="G1159" s="61"/>
      <c r="H1159" s="61"/>
      <c r="I1159" s="61"/>
    </row>
    <row r="1160" spans="1:9" ht="15.75" customHeight="1" x14ac:dyDescent="0.2">
      <c r="A1160" s="61"/>
      <c r="B1160" s="77"/>
      <c r="C1160" s="61"/>
      <c r="D1160" s="61"/>
      <c r="E1160" s="61"/>
      <c r="F1160" s="61"/>
      <c r="G1160" s="61"/>
      <c r="H1160" s="61"/>
      <c r="I1160" s="61"/>
    </row>
    <row r="1161" spans="1:9" ht="15.75" customHeight="1" x14ac:dyDescent="0.2">
      <c r="A1161" s="61"/>
      <c r="B1161" s="77"/>
      <c r="C1161" s="61"/>
      <c r="D1161" s="61"/>
      <c r="E1161" s="61"/>
      <c r="F1161" s="61"/>
      <c r="G1161" s="61"/>
      <c r="H1161" s="61"/>
      <c r="I1161" s="61"/>
    </row>
    <row r="1162" spans="1:9" ht="15.75" customHeight="1" x14ac:dyDescent="0.2">
      <c r="A1162" s="61"/>
      <c r="B1162" s="77"/>
      <c r="C1162" s="61"/>
      <c r="D1162" s="61"/>
      <c r="E1162" s="61"/>
      <c r="F1162" s="61"/>
      <c r="G1162" s="61"/>
      <c r="H1162" s="61"/>
      <c r="I1162" s="61"/>
    </row>
    <row r="1163" spans="1:9" ht="15.75" customHeight="1" x14ac:dyDescent="0.2">
      <c r="A1163" s="61"/>
      <c r="B1163" s="77"/>
      <c r="C1163" s="61"/>
      <c r="D1163" s="61"/>
      <c r="E1163" s="61"/>
      <c r="F1163" s="61"/>
      <c r="G1163" s="61"/>
      <c r="H1163" s="61"/>
      <c r="I1163" s="61"/>
    </row>
    <row r="1164" spans="1:9" ht="15.75" customHeight="1" x14ac:dyDescent="0.2">
      <c r="A1164" s="61"/>
      <c r="B1164" s="77"/>
      <c r="C1164" s="61"/>
      <c r="D1164" s="61"/>
      <c r="E1164" s="61"/>
      <c r="F1164" s="61"/>
      <c r="G1164" s="61"/>
      <c r="H1164" s="61"/>
      <c r="I1164" s="61"/>
    </row>
    <row r="1165" spans="1:9" ht="15.75" customHeight="1" x14ac:dyDescent="0.2">
      <c r="A1165" s="61"/>
      <c r="B1165" s="77"/>
      <c r="C1165" s="61"/>
      <c r="D1165" s="61"/>
      <c r="E1165" s="61"/>
      <c r="F1165" s="61"/>
      <c r="G1165" s="61"/>
      <c r="H1165" s="61"/>
      <c r="I1165" s="61"/>
    </row>
    <row r="1166" spans="1:9" ht="15.75" customHeight="1" x14ac:dyDescent="0.2">
      <c r="A1166" s="61"/>
      <c r="B1166" s="77"/>
      <c r="C1166" s="61"/>
      <c r="D1166" s="61"/>
      <c r="E1166" s="61"/>
      <c r="F1166" s="61"/>
      <c r="G1166" s="61"/>
      <c r="H1166" s="61"/>
      <c r="I1166" s="61"/>
    </row>
    <row r="1167" spans="1:9" ht="15.75" customHeight="1" x14ac:dyDescent="0.2">
      <c r="A1167" s="61"/>
      <c r="B1167" s="77"/>
      <c r="C1167" s="61"/>
      <c r="D1167" s="61"/>
      <c r="E1167" s="61"/>
      <c r="F1167" s="61"/>
      <c r="G1167" s="61"/>
      <c r="H1167" s="61"/>
      <c r="I1167" s="61"/>
    </row>
    <row r="1168" spans="1:9" ht="15.75" customHeight="1" x14ac:dyDescent="0.2">
      <c r="A1168" s="61"/>
      <c r="B1168" s="77"/>
      <c r="C1168" s="61"/>
      <c r="D1168" s="61"/>
      <c r="E1168" s="61"/>
      <c r="F1168" s="61"/>
      <c r="G1168" s="61"/>
      <c r="H1168" s="61"/>
      <c r="I1168" s="61"/>
    </row>
    <row r="1169" spans="1:9" ht="15.75" customHeight="1" x14ac:dyDescent="0.2">
      <c r="A1169" s="61"/>
      <c r="B1169" s="77"/>
      <c r="C1169" s="61"/>
      <c r="D1169" s="61"/>
      <c r="E1169" s="61"/>
      <c r="F1169" s="61"/>
      <c r="G1169" s="61"/>
      <c r="H1169" s="61"/>
      <c r="I1169" s="61"/>
    </row>
    <row r="1170" spans="1:9" ht="15.75" customHeight="1" x14ac:dyDescent="0.2">
      <c r="A1170" s="61"/>
      <c r="B1170" s="77"/>
      <c r="C1170" s="61"/>
      <c r="D1170" s="61"/>
      <c r="E1170" s="61"/>
      <c r="F1170" s="61"/>
      <c r="G1170" s="61"/>
      <c r="H1170" s="61"/>
      <c r="I1170" s="61"/>
    </row>
    <row r="1171" spans="1:9" ht="15.75" customHeight="1" x14ac:dyDescent="0.2">
      <c r="A1171" s="61"/>
      <c r="B1171" s="77"/>
      <c r="C1171" s="61"/>
      <c r="D1171" s="61"/>
      <c r="E1171" s="61"/>
      <c r="F1171" s="61"/>
      <c r="G1171" s="61"/>
      <c r="H1171" s="61"/>
      <c r="I1171" s="61"/>
    </row>
    <row r="1172" spans="1:9" ht="15.75" customHeight="1" x14ac:dyDescent="0.2">
      <c r="A1172" s="61"/>
      <c r="B1172" s="77"/>
      <c r="C1172" s="61"/>
      <c r="D1172" s="61"/>
      <c r="E1172" s="61"/>
      <c r="F1172" s="61"/>
      <c r="G1172" s="61"/>
      <c r="H1172" s="61"/>
      <c r="I1172" s="61"/>
    </row>
    <row r="1173" spans="1:9" ht="15.75" customHeight="1" x14ac:dyDescent="0.2">
      <c r="A1173" s="61"/>
      <c r="B1173" s="77"/>
      <c r="C1173" s="61"/>
      <c r="D1173" s="61"/>
      <c r="E1173" s="61"/>
      <c r="F1173" s="61"/>
      <c r="G1173" s="61"/>
      <c r="H1173" s="61"/>
      <c r="I1173" s="61"/>
    </row>
    <row r="1174" spans="1:9" ht="15.75" customHeight="1" x14ac:dyDescent="0.2">
      <c r="A1174" s="61"/>
      <c r="B1174" s="77"/>
      <c r="C1174" s="61"/>
      <c r="D1174" s="61"/>
      <c r="E1174" s="61"/>
      <c r="F1174" s="61"/>
      <c r="G1174" s="61"/>
      <c r="H1174" s="61"/>
      <c r="I1174" s="61"/>
    </row>
    <row r="1175" spans="1:9" ht="15.75" customHeight="1" x14ac:dyDescent="0.2">
      <c r="A1175" s="61"/>
      <c r="B1175" s="77"/>
      <c r="C1175" s="61"/>
      <c r="D1175" s="61"/>
      <c r="E1175" s="61"/>
      <c r="F1175" s="61"/>
      <c r="G1175" s="61"/>
      <c r="H1175" s="61"/>
      <c r="I1175" s="61"/>
    </row>
    <row r="1176" spans="1:9" ht="15.75" customHeight="1" x14ac:dyDescent="0.2">
      <c r="A1176" s="61"/>
      <c r="B1176" s="77"/>
      <c r="C1176" s="61"/>
      <c r="D1176" s="61"/>
      <c r="E1176" s="61"/>
      <c r="F1176" s="61"/>
      <c r="G1176" s="61"/>
      <c r="H1176" s="61"/>
      <c r="I1176" s="61"/>
    </row>
    <row r="1177" spans="1:9" ht="15.75" customHeight="1" x14ac:dyDescent="0.2">
      <c r="A1177" s="61"/>
      <c r="B1177" s="77"/>
      <c r="C1177" s="61"/>
      <c r="D1177" s="61"/>
      <c r="E1177" s="61"/>
      <c r="F1177" s="61"/>
      <c r="G1177" s="61"/>
      <c r="H1177" s="61"/>
      <c r="I1177" s="61"/>
    </row>
    <row r="1178" spans="1:9" ht="15.75" customHeight="1" x14ac:dyDescent="0.2">
      <c r="A1178" s="61"/>
      <c r="B1178" s="77"/>
      <c r="C1178" s="61"/>
      <c r="D1178" s="61"/>
      <c r="E1178" s="61"/>
      <c r="F1178" s="61"/>
      <c r="G1178" s="61"/>
      <c r="H1178" s="61"/>
      <c r="I1178" s="61"/>
    </row>
    <row r="1179" spans="1:9" ht="15.75" customHeight="1" x14ac:dyDescent="0.2">
      <c r="A1179" s="61"/>
      <c r="B1179" s="77"/>
      <c r="C1179" s="61"/>
      <c r="D1179" s="61"/>
      <c r="E1179" s="61"/>
      <c r="F1179" s="61"/>
      <c r="G1179" s="61"/>
      <c r="H1179" s="61"/>
      <c r="I1179" s="61"/>
    </row>
    <row r="1180" spans="1:9" ht="15.75" customHeight="1" x14ac:dyDescent="0.2">
      <c r="A1180" s="61"/>
      <c r="B1180" s="77"/>
      <c r="C1180" s="61"/>
      <c r="D1180" s="61"/>
      <c r="E1180" s="61"/>
      <c r="F1180" s="61"/>
      <c r="G1180" s="61"/>
      <c r="H1180" s="61"/>
      <c r="I1180" s="61"/>
    </row>
    <row r="1181" spans="1:9" ht="15.75" customHeight="1" x14ac:dyDescent="0.2">
      <c r="A1181" s="61"/>
      <c r="B1181" s="77"/>
      <c r="C1181" s="61"/>
      <c r="D1181" s="61"/>
      <c r="E1181" s="61"/>
      <c r="F1181" s="61"/>
      <c r="G1181" s="61"/>
      <c r="H1181" s="61"/>
      <c r="I1181" s="61"/>
    </row>
    <row r="1182" spans="1:9" ht="15.75" customHeight="1" x14ac:dyDescent="0.2">
      <c r="A1182" s="61"/>
      <c r="B1182" s="77"/>
      <c r="C1182" s="61"/>
      <c r="D1182" s="61"/>
      <c r="E1182" s="61"/>
      <c r="F1182" s="61"/>
      <c r="G1182" s="61"/>
      <c r="H1182" s="61"/>
      <c r="I1182" s="61"/>
    </row>
    <row r="1183" spans="1:9" ht="15.75" customHeight="1" x14ac:dyDescent="0.2">
      <c r="A1183" s="61"/>
      <c r="B1183" s="77"/>
      <c r="C1183" s="61"/>
      <c r="D1183" s="61"/>
      <c r="E1183" s="61"/>
      <c r="F1183" s="61"/>
      <c r="G1183" s="61"/>
      <c r="H1183" s="61"/>
      <c r="I1183" s="61"/>
    </row>
    <row r="1184" spans="1:9" ht="15.75" customHeight="1" x14ac:dyDescent="0.2">
      <c r="A1184" s="61"/>
      <c r="B1184" s="77"/>
      <c r="C1184" s="61"/>
      <c r="D1184" s="61"/>
      <c r="E1184" s="61"/>
      <c r="F1184" s="61"/>
      <c r="G1184" s="61"/>
      <c r="H1184" s="61"/>
      <c r="I1184" s="61"/>
    </row>
    <row r="1185" spans="1:9" ht="15.75" customHeight="1" x14ac:dyDescent="0.2">
      <c r="A1185" s="61"/>
      <c r="B1185" s="77"/>
      <c r="C1185" s="61"/>
      <c r="D1185" s="61"/>
      <c r="E1185" s="61"/>
      <c r="F1185" s="61"/>
      <c r="G1185" s="61"/>
      <c r="H1185" s="61"/>
      <c r="I1185" s="61"/>
    </row>
    <row r="1186" spans="1:9" ht="15.75" customHeight="1" x14ac:dyDescent="0.2">
      <c r="A1186" s="61"/>
      <c r="B1186" s="77"/>
      <c r="C1186" s="61"/>
      <c r="D1186" s="61"/>
      <c r="E1186" s="61"/>
      <c r="F1186" s="61"/>
      <c r="G1186" s="61"/>
      <c r="H1186" s="61"/>
      <c r="I1186" s="61"/>
    </row>
    <row r="1187" spans="1:9" ht="15.75" customHeight="1" x14ac:dyDescent="0.2">
      <c r="A1187" s="61"/>
      <c r="B1187" s="77"/>
      <c r="C1187" s="61"/>
      <c r="D1187" s="61"/>
      <c r="E1187" s="61"/>
      <c r="F1187" s="61"/>
      <c r="G1187" s="61"/>
      <c r="H1187" s="61"/>
      <c r="I1187" s="61"/>
    </row>
    <row r="1188" spans="1:9" ht="15.75" customHeight="1" x14ac:dyDescent="0.2">
      <c r="A1188" s="61"/>
      <c r="B1188" s="77"/>
      <c r="C1188" s="61"/>
      <c r="D1188" s="61"/>
      <c r="E1188" s="61"/>
      <c r="F1188" s="61"/>
      <c r="G1188" s="61"/>
      <c r="H1188" s="61"/>
      <c r="I1188" s="61"/>
    </row>
    <row r="1189" spans="1:9" ht="15.75" customHeight="1" x14ac:dyDescent="0.2">
      <c r="A1189" s="61"/>
      <c r="B1189" s="77"/>
      <c r="C1189" s="61"/>
      <c r="D1189" s="61"/>
      <c r="E1189" s="61"/>
      <c r="F1189" s="61"/>
      <c r="G1189" s="61"/>
      <c r="H1189" s="61"/>
      <c r="I1189" s="61"/>
    </row>
    <row r="1190" spans="1:9" ht="15.75" customHeight="1" x14ac:dyDescent="0.2">
      <c r="A1190" s="61"/>
      <c r="B1190" s="77"/>
      <c r="C1190" s="61"/>
      <c r="D1190" s="61"/>
      <c r="E1190" s="61"/>
      <c r="F1190" s="61"/>
      <c r="G1190" s="61"/>
      <c r="H1190" s="61"/>
      <c r="I1190" s="61"/>
    </row>
    <row r="1191" spans="1:9" ht="15.75" customHeight="1" x14ac:dyDescent="0.2">
      <c r="A1191" s="61"/>
      <c r="B1191" s="77"/>
      <c r="C1191" s="61"/>
      <c r="D1191" s="61"/>
      <c r="E1191" s="61"/>
      <c r="F1191" s="61"/>
      <c r="G1191" s="61"/>
      <c r="H1191" s="61"/>
      <c r="I1191" s="61"/>
    </row>
    <row r="1192" spans="1:9" ht="15.75" customHeight="1" x14ac:dyDescent="0.2">
      <c r="A1192" s="61"/>
      <c r="B1192" s="77"/>
      <c r="C1192" s="61"/>
      <c r="D1192" s="61"/>
      <c r="E1192" s="61"/>
      <c r="F1192" s="61"/>
      <c r="G1192" s="61"/>
      <c r="H1192" s="61"/>
      <c r="I1192" s="61"/>
    </row>
    <row r="1193" spans="1:9" ht="15.75" customHeight="1" x14ac:dyDescent="0.2">
      <c r="A1193" s="61"/>
      <c r="B1193" s="77"/>
      <c r="C1193" s="61"/>
      <c r="D1193" s="61"/>
      <c r="E1193" s="61"/>
      <c r="F1193" s="61"/>
      <c r="G1193" s="61"/>
      <c r="H1193" s="61"/>
      <c r="I1193" s="61"/>
    </row>
    <row r="1194" spans="1:9" ht="15.75" customHeight="1" x14ac:dyDescent="0.2">
      <c r="A1194" s="61"/>
      <c r="B1194" s="77"/>
      <c r="C1194" s="61"/>
      <c r="D1194" s="61"/>
      <c r="E1194" s="61"/>
      <c r="F1194" s="61"/>
      <c r="G1194" s="61"/>
      <c r="H1194" s="61"/>
      <c r="I1194" s="61"/>
    </row>
    <row r="1195" spans="1:9" ht="15.75" customHeight="1" x14ac:dyDescent="0.2">
      <c r="A1195" s="61"/>
      <c r="B1195" s="77"/>
      <c r="C1195" s="61"/>
      <c r="D1195" s="61"/>
      <c r="E1195" s="61"/>
      <c r="F1195" s="61"/>
      <c r="G1195" s="61"/>
      <c r="H1195" s="61"/>
      <c r="I1195" s="61"/>
    </row>
    <row r="1196" spans="1:9" ht="15.75" customHeight="1" x14ac:dyDescent="0.2">
      <c r="A1196" s="61"/>
      <c r="B1196" s="77"/>
      <c r="C1196" s="61"/>
      <c r="D1196" s="61"/>
      <c r="E1196" s="61"/>
      <c r="F1196" s="61"/>
      <c r="G1196" s="61"/>
      <c r="H1196" s="61"/>
      <c r="I1196" s="61"/>
    </row>
    <row r="1197" spans="1:9" ht="15.75" customHeight="1" x14ac:dyDescent="0.2">
      <c r="A1197" s="61"/>
      <c r="B1197" s="77"/>
      <c r="C1197" s="61"/>
      <c r="D1197" s="61"/>
      <c r="E1197" s="61"/>
      <c r="F1197" s="61"/>
      <c r="G1197" s="61"/>
      <c r="H1197" s="61"/>
      <c r="I1197" s="61"/>
    </row>
    <row r="1198" spans="1:9" ht="15.75" customHeight="1" x14ac:dyDescent="0.2">
      <c r="A1198" s="61"/>
      <c r="B1198" s="77"/>
      <c r="C1198" s="61"/>
      <c r="D1198" s="61"/>
      <c r="E1198" s="61"/>
      <c r="F1198" s="61"/>
      <c r="G1198" s="61"/>
      <c r="H1198" s="61"/>
      <c r="I1198" s="61"/>
    </row>
    <row r="1199" spans="1:9" ht="15.75" customHeight="1" x14ac:dyDescent="0.2">
      <c r="A1199" s="61"/>
      <c r="B1199" s="77"/>
      <c r="C1199" s="61"/>
      <c r="D1199" s="61"/>
      <c r="E1199" s="61"/>
      <c r="F1199" s="61"/>
      <c r="G1199" s="61"/>
      <c r="H1199" s="61"/>
      <c r="I1199" s="61"/>
    </row>
    <row r="1200" spans="1:9" ht="15.75" customHeight="1" x14ac:dyDescent="0.2">
      <c r="A1200" s="61"/>
      <c r="B1200" s="77"/>
      <c r="C1200" s="61"/>
      <c r="D1200" s="61"/>
      <c r="E1200" s="61"/>
      <c r="F1200" s="61"/>
      <c r="G1200" s="61"/>
      <c r="H1200" s="61"/>
      <c r="I1200" s="61"/>
    </row>
    <row r="1201" spans="1:9" ht="15.75" customHeight="1" x14ac:dyDescent="0.2">
      <c r="A1201" s="61"/>
      <c r="B1201" s="77"/>
      <c r="C1201" s="61"/>
      <c r="D1201" s="61"/>
      <c r="E1201" s="61"/>
      <c r="F1201" s="61"/>
      <c r="G1201" s="61"/>
      <c r="H1201" s="61"/>
      <c r="I1201" s="61"/>
    </row>
    <row r="1202" spans="1:9" ht="15.75" customHeight="1" x14ac:dyDescent="0.2">
      <c r="A1202" s="61"/>
      <c r="B1202" s="77"/>
      <c r="C1202" s="61"/>
      <c r="D1202" s="61"/>
      <c r="E1202" s="61"/>
      <c r="F1202" s="61"/>
      <c r="G1202" s="61"/>
      <c r="H1202" s="61"/>
      <c r="I1202" s="61"/>
    </row>
    <row r="1203" spans="1:9" ht="15.75" customHeight="1" x14ac:dyDescent="0.2">
      <c r="A1203" s="61"/>
      <c r="B1203" s="77"/>
      <c r="C1203" s="61"/>
      <c r="D1203" s="61"/>
      <c r="E1203" s="61"/>
      <c r="F1203" s="61"/>
      <c r="G1203" s="61"/>
      <c r="H1203" s="61"/>
      <c r="I1203" s="61"/>
    </row>
    <row r="1204" spans="1:9" ht="15.75" customHeight="1" x14ac:dyDescent="0.2">
      <c r="A1204" s="61"/>
      <c r="B1204" s="77"/>
      <c r="C1204" s="61"/>
      <c r="D1204" s="61"/>
      <c r="E1204" s="61"/>
      <c r="F1204" s="61"/>
      <c r="G1204" s="61"/>
      <c r="H1204" s="61"/>
      <c r="I1204" s="61"/>
    </row>
    <row r="1205" spans="1:9" ht="15.75" customHeight="1" x14ac:dyDescent="0.2">
      <c r="A1205" s="61"/>
      <c r="B1205" s="77"/>
      <c r="C1205" s="61"/>
      <c r="D1205" s="61"/>
      <c r="E1205" s="61"/>
      <c r="F1205" s="61"/>
      <c r="G1205" s="61"/>
      <c r="H1205" s="61"/>
      <c r="I1205" s="61"/>
    </row>
    <row r="1206" spans="1:9" ht="15.75" customHeight="1" x14ac:dyDescent="0.2">
      <c r="A1206" s="61"/>
      <c r="B1206" s="77"/>
      <c r="C1206" s="61"/>
      <c r="D1206" s="61"/>
      <c r="E1206" s="61"/>
      <c r="F1206" s="61"/>
      <c r="G1206" s="61"/>
      <c r="H1206" s="61"/>
      <c r="I1206" s="61"/>
    </row>
    <row r="1207" spans="1:9" ht="15.75" customHeight="1" x14ac:dyDescent="0.2">
      <c r="A1207" s="61"/>
      <c r="B1207" s="77"/>
      <c r="C1207" s="61"/>
      <c r="D1207" s="61"/>
      <c r="E1207" s="61"/>
      <c r="F1207" s="61"/>
      <c r="G1207" s="61"/>
      <c r="H1207" s="61"/>
      <c r="I1207" s="61"/>
    </row>
    <row r="1208" spans="1:9" ht="15.75" customHeight="1" x14ac:dyDescent="0.2">
      <c r="A1208" s="61"/>
      <c r="B1208" s="77"/>
      <c r="C1208" s="61"/>
      <c r="D1208" s="61"/>
      <c r="E1208" s="61"/>
      <c r="F1208" s="61"/>
      <c r="G1208" s="61"/>
      <c r="H1208" s="61"/>
      <c r="I1208" s="61"/>
    </row>
    <row r="1209" spans="1:9" ht="15.75" customHeight="1" x14ac:dyDescent="0.2">
      <c r="A1209" s="61"/>
      <c r="B1209" s="77"/>
      <c r="C1209" s="61"/>
      <c r="D1209" s="61"/>
      <c r="E1209" s="61"/>
      <c r="F1209" s="61"/>
      <c r="G1209" s="61"/>
      <c r="H1209" s="61"/>
      <c r="I1209" s="61"/>
    </row>
    <row r="1210" spans="1:9" ht="15.75" customHeight="1" x14ac:dyDescent="0.2">
      <c r="A1210" s="61"/>
      <c r="B1210" s="77"/>
      <c r="C1210" s="61"/>
      <c r="D1210" s="61"/>
      <c r="E1210" s="61"/>
      <c r="F1210" s="61"/>
      <c r="G1210" s="61"/>
      <c r="H1210" s="61"/>
      <c r="I1210" s="61"/>
    </row>
    <row r="1211" spans="1:9" ht="15.75" customHeight="1" x14ac:dyDescent="0.2">
      <c r="A1211" s="61"/>
      <c r="B1211" s="77"/>
      <c r="C1211" s="61"/>
      <c r="D1211" s="61"/>
      <c r="E1211" s="61"/>
      <c r="F1211" s="61"/>
      <c r="G1211" s="61"/>
      <c r="H1211" s="61"/>
      <c r="I1211" s="61"/>
    </row>
    <row r="1212" spans="1:9" ht="15.75" customHeight="1" x14ac:dyDescent="0.2">
      <c r="A1212" s="61"/>
      <c r="B1212" s="77"/>
      <c r="C1212" s="61"/>
      <c r="D1212" s="61"/>
      <c r="E1212" s="61"/>
      <c r="F1212" s="61"/>
      <c r="G1212" s="61"/>
      <c r="H1212" s="61"/>
      <c r="I1212" s="61"/>
    </row>
    <row r="1213" spans="1:9" ht="15.75" customHeight="1" x14ac:dyDescent="0.2">
      <c r="A1213" s="61"/>
      <c r="B1213" s="77"/>
      <c r="C1213" s="61"/>
      <c r="D1213" s="61"/>
      <c r="E1213" s="61"/>
      <c r="F1213" s="61"/>
      <c r="G1213" s="61"/>
      <c r="H1213" s="61"/>
      <c r="I1213" s="61"/>
    </row>
    <row r="1214" spans="1:9" ht="15.75" customHeight="1" x14ac:dyDescent="0.2">
      <c r="A1214" s="61"/>
      <c r="B1214" s="77"/>
      <c r="C1214" s="61"/>
      <c r="D1214" s="61"/>
      <c r="E1214" s="61"/>
      <c r="F1214" s="61"/>
      <c r="G1214" s="61"/>
      <c r="H1214" s="61"/>
      <c r="I1214" s="61"/>
    </row>
    <row r="1215" spans="1:9" ht="15.75" customHeight="1" x14ac:dyDescent="0.2">
      <c r="A1215" s="61"/>
      <c r="B1215" s="77"/>
      <c r="C1215" s="61"/>
      <c r="D1215" s="61"/>
      <c r="E1215" s="61"/>
      <c r="F1215" s="61"/>
      <c r="G1215" s="61"/>
      <c r="H1215" s="61"/>
      <c r="I1215" s="61"/>
    </row>
    <row r="1216" spans="1:9" ht="15.75" customHeight="1" x14ac:dyDescent="0.2">
      <c r="A1216" s="61"/>
      <c r="B1216" s="77"/>
      <c r="C1216" s="61"/>
      <c r="D1216" s="61"/>
      <c r="E1216" s="61"/>
      <c r="F1216" s="61"/>
      <c r="G1216" s="61"/>
      <c r="H1216" s="61"/>
      <c r="I1216" s="61"/>
    </row>
    <row r="1217" spans="1:9" ht="15.75" customHeight="1" x14ac:dyDescent="0.2">
      <c r="A1217" s="61"/>
      <c r="B1217" s="77"/>
      <c r="C1217" s="61"/>
      <c r="D1217" s="61"/>
      <c r="E1217" s="61"/>
      <c r="F1217" s="61"/>
      <c r="G1217" s="61"/>
      <c r="H1217" s="61"/>
      <c r="I1217" s="61"/>
    </row>
    <row r="1218" spans="1:9" ht="15.75" customHeight="1" x14ac:dyDescent="0.2">
      <c r="A1218" s="61"/>
      <c r="B1218" s="77"/>
      <c r="C1218" s="61"/>
      <c r="D1218" s="61"/>
      <c r="E1218" s="61"/>
      <c r="F1218" s="61"/>
      <c r="G1218" s="61"/>
      <c r="H1218" s="61"/>
      <c r="I1218" s="61"/>
    </row>
    <row r="1219" spans="1:9" ht="15.75" customHeight="1" x14ac:dyDescent="0.2">
      <c r="A1219" s="61"/>
      <c r="B1219" s="77"/>
      <c r="C1219" s="61"/>
      <c r="D1219" s="61"/>
      <c r="E1219" s="61"/>
      <c r="F1219" s="61"/>
      <c r="G1219" s="61"/>
      <c r="H1219" s="61"/>
      <c r="I1219" s="61"/>
    </row>
    <row r="1220" spans="1:9" ht="15.75" customHeight="1" x14ac:dyDescent="0.2">
      <c r="A1220" s="61"/>
      <c r="B1220" s="77"/>
      <c r="C1220" s="61"/>
      <c r="D1220" s="61"/>
      <c r="E1220" s="61"/>
      <c r="F1220" s="61"/>
      <c r="G1220" s="61"/>
      <c r="H1220" s="61"/>
      <c r="I1220" s="61"/>
    </row>
    <row r="1221" spans="1:9" ht="15.75" customHeight="1" x14ac:dyDescent="0.2">
      <c r="A1221" s="61"/>
      <c r="B1221" s="77"/>
      <c r="C1221" s="61"/>
      <c r="D1221" s="61"/>
      <c r="E1221" s="61"/>
      <c r="F1221" s="61"/>
      <c r="G1221" s="61"/>
      <c r="H1221" s="61"/>
      <c r="I1221" s="61"/>
    </row>
    <row r="1222" spans="1:9" ht="15.75" customHeight="1" x14ac:dyDescent="0.2">
      <c r="A1222" s="61"/>
      <c r="B1222" s="77"/>
      <c r="C1222" s="61"/>
      <c r="D1222" s="61"/>
      <c r="E1222" s="61"/>
      <c r="F1222" s="61"/>
      <c r="G1222" s="61"/>
      <c r="H1222" s="61"/>
      <c r="I1222" s="61"/>
    </row>
    <row r="1223" spans="1:9" ht="15.75" customHeight="1" x14ac:dyDescent="0.2">
      <c r="A1223" s="61"/>
      <c r="B1223" s="77"/>
      <c r="C1223" s="61"/>
      <c r="D1223" s="61"/>
      <c r="E1223" s="61"/>
      <c r="F1223" s="61"/>
      <c r="G1223" s="61"/>
      <c r="H1223" s="61"/>
      <c r="I1223" s="61"/>
    </row>
    <row r="1224" spans="1:9" ht="15.75" customHeight="1" x14ac:dyDescent="0.2">
      <c r="A1224" s="61"/>
      <c r="B1224" s="77"/>
      <c r="C1224" s="61"/>
      <c r="D1224" s="61"/>
      <c r="E1224" s="61"/>
      <c r="F1224" s="61"/>
      <c r="G1224" s="61"/>
      <c r="H1224" s="61"/>
      <c r="I1224" s="61"/>
    </row>
    <row r="1225" spans="1:9" ht="15.75" customHeight="1" x14ac:dyDescent="0.2">
      <c r="A1225" s="61"/>
      <c r="B1225" s="77"/>
      <c r="C1225" s="61"/>
      <c r="D1225" s="61"/>
      <c r="E1225" s="61"/>
      <c r="F1225" s="61"/>
      <c r="G1225" s="61"/>
      <c r="H1225" s="61"/>
      <c r="I1225" s="61"/>
    </row>
    <row r="1226" spans="1:9" ht="15.75" customHeight="1" x14ac:dyDescent="0.2">
      <c r="A1226" s="61"/>
      <c r="B1226" s="77"/>
      <c r="C1226" s="61"/>
      <c r="D1226" s="61"/>
      <c r="E1226" s="61"/>
      <c r="F1226" s="61"/>
      <c r="G1226" s="61"/>
      <c r="H1226" s="61"/>
      <c r="I1226" s="61"/>
    </row>
    <row r="1227" spans="1:9" ht="15.75" customHeight="1" x14ac:dyDescent="0.2">
      <c r="A1227" s="61"/>
      <c r="B1227" s="77"/>
      <c r="C1227" s="61"/>
      <c r="D1227" s="61"/>
      <c r="E1227" s="61"/>
      <c r="F1227" s="61"/>
      <c r="G1227" s="61"/>
      <c r="H1227" s="61"/>
      <c r="I1227" s="61"/>
    </row>
    <row r="1228" spans="1:9" ht="15.75" customHeight="1" x14ac:dyDescent="0.2">
      <c r="A1228" s="61"/>
      <c r="B1228" s="77"/>
      <c r="C1228" s="61"/>
      <c r="D1228" s="61"/>
      <c r="E1228" s="61"/>
      <c r="F1228" s="61"/>
      <c r="G1228" s="61"/>
      <c r="H1228" s="61"/>
      <c r="I1228" s="61"/>
    </row>
    <row r="1229" spans="1:9" ht="15.75" customHeight="1" x14ac:dyDescent="0.2">
      <c r="A1229" s="61"/>
      <c r="B1229" s="77"/>
      <c r="C1229" s="61"/>
      <c r="D1229" s="61"/>
      <c r="E1229" s="61"/>
      <c r="F1229" s="61"/>
      <c r="G1229" s="61"/>
      <c r="H1229" s="61"/>
      <c r="I1229" s="61"/>
    </row>
    <row r="1230" spans="1:9" ht="15.75" customHeight="1" x14ac:dyDescent="0.2">
      <c r="A1230" s="61"/>
      <c r="B1230" s="77"/>
      <c r="C1230" s="61"/>
      <c r="D1230" s="61"/>
      <c r="E1230" s="61"/>
      <c r="F1230" s="61"/>
      <c r="G1230" s="61"/>
      <c r="H1230" s="61"/>
      <c r="I1230" s="61"/>
    </row>
    <row r="1231" spans="1:9" ht="15.75" customHeight="1" x14ac:dyDescent="0.2">
      <c r="A1231" s="61"/>
      <c r="B1231" s="77"/>
      <c r="C1231" s="61"/>
      <c r="D1231" s="61"/>
      <c r="E1231" s="61"/>
      <c r="F1231" s="61"/>
      <c r="G1231" s="61"/>
      <c r="H1231" s="61"/>
      <c r="I1231" s="61"/>
    </row>
    <row r="1232" spans="1:9" ht="15.75" customHeight="1" x14ac:dyDescent="0.2">
      <c r="A1232" s="61"/>
      <c r="B1232" s="77"/>
      <c r="C1232" s="61"/>
      <c r="D1232" s="61"/>
      <c r="E1232" s="61"/>
      <c r="F1232" s="61"/>
      <c r="G1232" s="61"/>
      <c r="H1232" s="61"/>
      <c r="I1232" s="61"/>
    </row>
    <row r="1233" spans="1:9" ht="15.75" customHeight="1" x14ac:dyDescent="0.2">
      <c r="A1233" s="61"/>
      <c r="B1233" s="77"/>
      <c r="C1233" s="61"/>
      <c r="D1233" s="61"/>
      <c r="E1233" s="61"/>
      <c r="F1233" s="61"/>
      <c r="G1233" s="61"/>
      <c r="H1233" s="61"/>
      <c r="I1233" s="61"/>
    </row>
    <row r="1234" spans="1:9" ht="15.75" customHeight="1" x14ac:dyDescent="0.2">
      <c r="A1234" s="61"/>
      <c r="B1234" s="77"/>
      <c r="C1234" s="61"/>
      <c r="D1234" s="61"/>
      <c r="E1234" s="61"/>
      <c r="F1234" s="61"/>
      <c r="G1234" s="61"/>
      <c r="H1234" s="61"/>
      <c r="I1234" s="61"/>
    </row>
    <row r="1235" spans="1:9" ht="15.75" customHeight="1" x14ac:dyDescent="0.2">
      <c r="A1235" s="61"/>
      <c r="B1235" s="77"/>
      <c r="C1235" s="61"/>
      <c r="D1235" s="61"/>
      <c r="E1235" s="61"/>
      <c r="F1235" s="61"/>
      <c r="G1235" s="61"/>
      <c r="H1235" s="61"/>
      <c r="I1235" s="61"/>
    </row>
    <row r="1236" spans="1:9" ht="15.75" customHeight="1" x14ac:dyDescent="0.2">
      <c r="A1236" s="61"/>
      <c r="B1236" s="77"/>
      <c r="C1236" s="61"/>
      <c r="D1236" s="61"/>
      <c r="E1236" s="61"/>
      <c r="F1236" s="61"/>
      <c r="G1236" s="61"/>
      <c r="H1236" s="61"/>
      <c r="I1236" s="61"/>
    </row>
    <row r="1237" spans="1:9" ht="15.75" customHeight="1" x14ac:dyDescent="0.2">
      <c r="A1237" s="61"/>
      <c r="B1237" s="77"/>
      <c r="C1237" s="61"/>
      <c r="D1237" s="61"/>
      <c r="E1237" s="61"/>
      <c r="F1237" s="61"/>
      <c r="G1237" s="61"/>
      <c r="H1237" s="61"/>
      <c r="I1237" s="61"/>
    </row>
    <row r="1238" spans="1:9" ht="15.75" customHeight="1" x14ac:dyDescent="0.2">
      <c r="A1238" s="61"/>
      <c r="B1238" s="77"/>
      <c r="C1238" s="61"/>
      <c r="D1238" s="61"/>
      <c r="E1238" s="61"/>
      <c r="F1238" s="61"/>
      <c r="G1238" s="61"/>
      <c r="H1238" s="61"/>
      <c r="I1238" s="61"/>
    </row>
    <row r="1239" spans="1:9" ht="15.75" customHeight="1" x14ac:dyDescent="0.2">
      <c r="A1239" s="61"/>
      <c r="B1239" s="77"/>
      <c r="C1239" s="61"/>
      <c r="D1239" s="61"/>
      <c r="E1239" s="61"/>
      <c r="F1239" s="61"/>
      <c r="G1239" s="61"/>
      <c r="H1239" s="61"/>
      <c r="I1239" s="61"/>
    </row>
    <row r="1240" spans="1:9" ht="15.75" customHeight="1" x14ac:dyDescent="0.2">
      <c r="A1240" s="61"/>
      <c r="B1240" s="77"/>
      <c r="C1240" s="61"/>
      <c r="D1240" s="61"/>
      <c r="E1240" s="61"/>
      <c r="F1240" s="61"/>
      <c r="G1240" s="61"/>
      <c r="H1240" s="61"/>
      <c r="I1240" s="61"/>
    </row>
    <row r="1241" spans="1:9" ht="15.75" customHeight="1" x14ac:dyDescent="0.2">
      <c r="A1241" s="61"/>
      <c r="B1241" s="77"/>
      <c r="C1241" s="61"/>
      <c r="D1241" s="61"/>
      <c r="E1241" s="61"/>
      <c r="F1241" s="61"/>
      <c r="G1241" s="61"/>
      <c r="H1241" s="61"/>
      <c r="I1241" s="61"/>
    </row>
    <row r="1242" spans="1:9" ht="15.75" customHeight="1" x14ac:dyDescent="0.2">
      <c r="A1242" s="61"/>
      <c r="B1242" s="77"/>
      <c r="C1242" s="61"/>
      <c r="D1242" s="61"/>
      <c r="E1242" s="61"/>
      <c r="F1242" s="61"/>
      <c r="G1242" s="61"/>
      <c r="H1242" s="61"/>
      <c r="I1242" s="61"/>
    </row>
    <row r="1243" spans="1:9" ht="15.75" customHeight="1" x14ac:dyDescent="0.2">
      <c r="A1243" s="61"/>
      <c r="B1243" s="77"/>
      <c r="C1243" s="61"/>
      <c r="D1243" s="61"/>
      <c r="E1243" s="61"/>
      <c r="F1243" s="61"/>
      <c r="G1243" s="61"/>
      <c r="H1243" s="61"/>
      <c r="I1243" s="61"/>
    </row>
    <row r="1244" spans="1:9" ht="15.75" customHeight="1" x14ac:dyDescent="0.2">
      <c r="A1244" s="61"/>
      <c r="B1244" s="77"/>
      <c r="C1244" s="61"/>
      <c r="D1244" s="61"/>
      <c r="E1244" s="61"/>
      <c r="F1244" s="61"/>
      <c r="G1244" s="61"/>
      <c r="H1244" s="61"/>
      <c r="I1244" s="61"/>
    </row>
    <row r="1245" spans="1:9" ht="15.75" customHeight="1" x14ac:dyDescent="0.2">
      <c r="A1245" s="61"/>
      <c r="B1245" s="77"/>
      <c r="C1245" s="61"/>
      <c r="D1245" s="61"/>
      <c r="E1245" s="61"/>
      <c r="F1245" s="61"/>
      <c r="G1245" s="61"/>
      <c r="H1245" s="61"/>
      <c r="I1245" s="61"/>
    </row>
    <row r="1246" spans="1:9" ht="15.75" customHeight="1" x14ac:dyDescent="0.2">
      <c r="A1246" s="61"/>
      <c r="B1246" s="77"/>
      <c r="C1246" s="61"/>
      <c r="D1246" s="61"/>
      <c r="E1246" s="61"/>
      <c r="F1246" s="61"/>
      <c r="G1246" s="61"/>
      <c r="H1246" s="61"/>
      <c r="I1246" s="61"/>
    </row>
    <row r="1247" spans="1:9" ht="15.75" customHeight="1" x14ac:dyDescent="0.2">
      <c r="A1247" s="61"/>
      <c r="B1247" s="77"/>
      <c r="C1247" s="61"/>
      <c r="D1247" s="61"/>
      <c r="E1247" s="61"/>
      <c r="F1247" s="61"/>
      <c r="G1247" s="61"/>
      <c r="H1247" s="61"/>
      <c r="I1247" s="61"/>
    </row>
    <row r="1248" spans="1:9" ht="15.75" customHeight="1" x14ac:dyDescent="0.2">
      <c r="A1248" s="61"/>
      <c r="B1248" s="77"/>
      <c r="C1248" s="61"/>
      <c r="D1248" s="61"/>
      <c r="E1248" s="61"/>
      <c r="F1248" s="61"/>
      <c r="G1248" s="61"/>
      <c r="H1248" s="61"/>
      <c r="I1248" s="61"/>
    </row>
  </sheetData>
  <hyperlinks>
    <hyperlink ref="A1" r:id="rId1"/>
  </hyperlinks>
  <pageMargins left="0.7" right="0.7" top="0.75" bottom="0.75"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246"/>
  <sheetViews>
    <sheetView workbookViewId="0">
      <pane ySplit="1" topLeftCell="A2" activePane="bottomLeft" state="frozen"/>
      <selection pane="bottomLeft" activeCell="B3" sqref="B3"/>
    </sheetView>
  </sheetViews>
  <sheetFormatPr defaultColWidth="11.25" defaultRowHeight="15" customHeight="1" x14ac:dyDescent="0.2"/>
  <cols>
    <col min="1" max="1" width="5" customWidth="1"/>
    <col min="2" max="2" width="25.5" customWidth="1"/>
    <col min="3" max="3" width="14.5" customWidth="1"/>
    <col min="4" max="4" width="9.625" customWidth="1"/>
    <col min="5" max="5" width="7.25" customWidth="1"/>
    <col min="6" max="6" width="10" customWidth="1"/>
    <col min="7" max="7" width="7.75" customWidth="1"/>
    <col min="8" max="8" width="10.5" customWidth="1"/>
    <col min="9" max="10" width="10.375" customWidth="1"/>
    <col min="11" max="12" width="7.75" customWidth="1"/>
    <col min="13" max="13" width="10.5" customWidth="1"/>
    <col min="14" max="14" width="34" customWidth="1"/>
    <col min="15" max="15" width="15.125" customWidth="1"/>
    <col min="16" max="16" width="33.875" customWidth="1"/>
    <col min="17" max="36" width="7.625" customWidth="1"/>
  </cols>
  <sheetData>
    <row r="1" spans="1:36" ht="110.25" x14ac:dyDescent="0.2">
      <c r="A1" s="51" t="s">
        <v>0</v>
      </c>
      <c r="B1" s="83" t="s">
        <v>21</v>
      </c>
      <c r="C1" s="51" t="s">
        <v>14721</v>
      </c>
      <c r="D1" s="52" t="s">
        <v>14812</v>
      </c>
      <c r="E1" s="53" t="s">
        <v>14813</v>
      </c>
      <c r="F1" s="53" t="s">
        <v>14814</v>
      </c>
      <c r="G1" s="53" t="s">
        <v>14815</v>
      </c>
      <c r="H1" s="53" t="s">
        <v>14816</v>
      </c>
      <c r="I1" s="53" t="s">
        <v>14817</v>
      </c>
      <c r="J1" s="53" t="s">
        <v>14818</v>
      </c>
      <c r="K1" s="54" t="s">
        <v>14605</v>
      </c>
      <c r="L1" s="54" t="s">
        <v>590</v>
      </c>
      <c r="M1" s="84"/>
      <c r="N1" s="56"/>
      <c r="O1" s="56"/>
      <c r="P1" s="51" t="s">
        <v>19</v>
      </c>
      <c r="Q1" s="55"/>
      <c r="R1" s="55"/>
      <c r="S1" s="55"/>
      <c r="T1" s="55"/>
      <c r="U1" s="55"/>
      <c r="V1" s="55"/>
      <c r="W1" s="55"/>
      <c r="X1" s="55"/>
      <c r="Y1" s="55"/>
      <c r="Z1" s="55"/>
      <c r="AA1" s="55"/>
      <c r="AB1" s="55"/>
      <c r="AC1" s="55"/>
      <c r="AD1" s="55"/>
      <c r="AE1" s="55"/>
      <c r="AF1" s="55"/>
      <c r="AG1" s="55"/>
      <c r="AH1" s="55"/>
      <c r="AI1" s="55"/>
      <c r="AJ1" s="55"/>
    </row>
    <row r="2" spans="1:36" ht="19.5" x14ac:dyDescent="0.2">
      <c r="A2" s="57">
        <f>'Name of the Faculty 2024'!A2</f>
        <v>1</v>
      </c>
      <c r="B2" s="58" t="str">
        <f>'Name of the Faculty 2024'!B2</f>
        <v>Dr. Dinesh Kumar P</v>
      </c>
      <c r="C2" s="57" t="str">
        <f>'Name of the Faculty 2024'!C2</f>
        <v>AIDS</v>
      </c>
      <c r="D2" s="57">
        <f>COUNTIFS('2024 -2025-2026'!$M:$M,B2,'2024 -2025-2026'!$K:$K,"SCI",'2024 -2025-2026'!$G:$G,"2025")</f>
        <v>0</v>
      </c>
      <c r="E2" s="57">
        <f>COUNTIFS('2024 -2025-2026'!$M:$M,B2,'2024 -2025-2026'!$K:$K,"Scopus/WoS Journals",'2024 -2025-2026'!$G:$G,"2025")</f>
        <v>0</v>
      </c>
      <c r="F2" s="57">
        <f>COUNTIFS('2024 -2025-2026'!$M:$M,B2,'2024 -2025-2026'!$K:$K,"Scopus/WoS Conference/Book Chapter/Others", '2024 -2025-2026'!$G:$G,"2025")</f>
        <v>0</v>
      </c>
      <c r="G2" s="57">
        <f>COUNTIFS('2024 -2025-2026'!$M:$M,B2,'2024 -2025-2026'!$K:$K,"Student Publication", '2024 -2025-2026'!$G:$G,"2025")</f>
        <v>0</v>
      </c>
      <c r="H2" s="53">
        <f>COUNTIFS('Patent - 2025'!$Q:$Q,B2,'Patent - 2025'!$D:$D,"Published")</f>
        <v>1</v>
      </c>
      <c r="I2" s="54">
        <f>COUNTIFS('Patent - 2025'!$Q:$Q,B2,'Patent - 2025'!D:D,"Granted")</f>
        <v>0</v>
      </c>
      <c r="J2" s="54">
        <f t="shared" ref="J2:J65" si="0">SUM(D2:F2)</f>
        <v>0</v>
      </c>
      <c r="K2" s="54">
        <f t="shared" ref="K2:K65" si="1">SUM(D2:G2)</f>
        <v>0</v>
      </c>
      <c r="L2" s="54">
        <f>COUNTIFS('2024 -2025-2026'!$M:$M,B2,'2024 -2025-2026'!$K:$K,"Book",'2024 -2025-2026'!$G:$G,"2025")</f>
        <v>0</v>
      </c>
      <c r="M2" s="54"/>
      <c r="N2" s="51" t="s">
        <v>55</v>
      </c>
      <c r="O2" s="85">
        <f>SUM(D2:D499)</f>
        <v>186</v>
      </c>
      <c r="P2" s="7" t="s">
        <v>725</v>
      </c>
    </row>
    <row r="3" spans="1:36" ht="19.5" x14ac:dyDescent="0.2">
      <c r="A3" s="57">
        <f>'Name of the Faculty 2024'!A3</f>
        <v>2</v>
      </c>
      <c r="B3" s="58" t="str">
        <f>'Name of the Faculty 2024'!B3</f>
        <v>Dr. Geetha M P</v>
      </c>
      <c r="C3" s="57" t="str">
        <f>'Name of the Faculty 2024'!C3</f>
        <v>AIDS</v>
      </c>
      <c r="D3" s="57">
        <f>COUNTIFS('2024 -2025-2026'!$M:$M,B3,'2024 -2025-2026'!$K:$K,"SCI",'2024 -2025-2026'!$G:$G,"2025")</f>
        <v>0</v>
      </c>
      <c r="E3" s="57">
        <f>COUNTIFS('2024 -2025-2026'!$M:$M,B3,'2024 -2025-2026'!$K:$K,"Scopus/WoS Journals",'2024 -2025-2026'!$G:$G,"2025")</f>
        <v>1</v>
      </c>
      <c r="F3" s="57">
        <f>COUNTIFS('2024 -2025-2026'!$M:$M,B3,'2024 -2025-2026'!$K:$K,"Scopus/WoS Conference/Book Chapter/Others", '2024 -2025-2026'!$G:$G,"2025")</f>
        <v>1</v>
      </c>
      <c r="G3" s="57">
        <f>COUNTIFS('2024 -2025-2026'!$M:$M,B3,'2024 -2025-2026'!$K:$K,"Student Publication", '2024 -2025-2026'!$G:$G,"2025")</f>
        <v>0</v>
      </c>
      <c r="H3" s="53">
        <f>COUNTIFS('Patent - 2025'!$Q:$Q,B3,'Patent - 2025'!$D:$D,"Published")</f>
        <v>0</v>
      </c>
      <c r="I3" s="54">
        <f>COUNTIFS('Patent - 2025'!$Q:$Q,B3,'Patent - 2025'!D:D,"Granted")</f>
        <v>0</v>
      </c>
      <c r="J3" s="54">
        <f t="shared" si="0"/>
        <v>2</v>
      </c>
      <c r="K3" s="54">
        <f t="shared" si="1"/>
        <v>2</v>
      </c>
      <c r="L3" s="54">
        <f>COUNTIFS('2024 -2025-2026'!$M:$M,B3,'2024 -2025-2026'!$K:$K,"Book",'2024 -2025-2026'!$G:$G,"2025")</f>
        <v>0</v>
      </c>
      <c r="M3" s="54"/>
      <c r="N3" s="54" t="s">
        <v>103</v>
      </c>
      <c r="O3" s="86">
        <f>SUM(E2:E499)</f>
        <v>104</v>
      </c>
      <c r="P3" s="7" t="s">
        <v>1325</v>
      </c>
    </row>
    <row r="4" spans="1:36" ht="31.5" x14ac:dyDescent="0.2">
      <c r="A4" s="57">
        <f>'Name of the Faculty 2024'!A4</f>
        <v>3</v>
      </c>
      <c r="B4" s="58" t="str">
        <f>'Name of the Faculty 2024'!B4</f>
        <v>Dr. Kanimozhi T</v>
      </c>
      <c r="C4" s="57" t="str">
        <f>'Name of the Faculty 2024'!C4</f>
        <v>AIDS</v>
      </c>
      <c r="D4" s="57">
        <f>COUNTIFS('2024 -2025-2026'!$M:$M,B4,'2024 -2025-2026'!$K:$K,"SCI",'2024 -2025-2026'!$G:$G,"2025")</f>
        <v>1</v>
      </c>
      <c r="E4" s="57">
        <f>COUNTIFS('2024 -2025-2026'!$M:$M,B4,'2024 -2025-2026'!$K:$K,"Scopus/WoS Journals",'2024 -2025-2026'!$G:$G,"2025")</f>
        <v>0</v>
      </c>
      <c r="F4" s="57">
        <f>COUNTIFS('2024 -2025-2026'!$M:$M,B4,'2024 -2025-2026'!$K:$K,"Scopus/WoS Conference/Book Chapter/Others", '2024 -2025-2026'!$G:$G,"2025")</f>
        <v>4</v>
      </c>
      <c r="G4" s="57">
        <f>COUNTIFS('2024 -2025-2026'!$M:$M,B4,'2024 -2025-2026'!$K:$K,"Student Publication", '2024 -2025-2026'!$G:$G,"2025")</f>
        <v>1</v>
      </c>
      <c r="H4" s="53">
        <f>COUNTIFS('Patent - 2025'!$Q:$Q,B4,'Patent - 2025'!$D:$D,"Published")</f>
        <v>1</v>
      </c>
      <c r="I4" s="54">
        <f>COUNTIFS('Patent - 2025'!$Q:$Q,B4,'Patent - 2025'!D:D,"Granted")</f>
        <v>0</v>
      </c>
      <c r="J4" s="54">
        <f t="shared" si="0"/>
        <v>5</v>
      </c>
      <c r="K4" s="54">
        <f t="shared" si="1"/>
        <v>6</v>
      </c>
      <c r="L4" s="54">
        <f>COUNTIFS('2024 -2025-2026'!$M:$M,B4,'2024 -2025-2026'!$K:$K,"Book",'2024 -2025-2026'!$G:$G,"2025")</f>
        <v>0</v>
      </c>
      <c r="M4" s="54"/>
      <c r="N4" s="54" t="s">
        <v>69</v>
      </c>
      <c r="O4" s="86">
        <f>SUM(F2:F499)</f>
        <v>404</v>
      </c>
      <c r="P4" s="7" t="s">
        <v>570</v>
      </c>
    </row>
    <row r="5" spans="1:36" ht="22.5" x14ac:dyDescent="0.2">
      <c r="A5" s="57">
        <f>'Name of the Faculty 2024'!A5</f>
        <v>4</v>
      </c>
      <c r="B5" s="58" t="str">
        <f>'Name of the Faculty 2024'!B5</f>
        <v>Dr. Lakshmi M</v>
      </c>
      <c r="C5" s="57" t="str">
        <f>'Name of the Faculty 2024'!C5</f>
        <v>AIDS</v>
      </c>
      <c r="D5" s="57">
        <f>COUNTIFS('2024 -2025-2026'!$M:$M,B5,'2024 -2025-2026'!$K:$K,"SCI",'2024 -2025-2026'!$G:$G,"2025")</f>
        <v>0</v>
      </c>
      <c r="E5" s="57">
        <f>COUNTIFS('2024 -2025-2026'!$M:$M,B5,'2024 -2025-2026'!$K:$K,"Scopus/WoS Journals",'2024 -2025-2026'!$G:$G,"2025")</f>
        <v>0</v>
      </c>
      <c r="F5" s="57">
        <f>COUNTIFS('2024 -2025-2026'!$M:$M,B5,'2024 -2025-2026'!$K:$K,"Scopus/WoS Conference/Book Chapter/Others", '2024 -2025-2026'!$G:$G,"2025")</f>
        <v>0</v>
      </c>
      <c r="G5" s="57">
        <f>COUNTIFS('2024 -2025-2026'!$M:$M,B5,'2024 -2025-2026'!$K:$K,"Student Publication", '2024 -2025-2026'!$G:$G,"2025")</f>
        <v>0</v>
      </c>
      <c r="H5" s="53">
        <f>COUNTIFS('Patent - 2025'!$Q:$Q,B5,'Patent - 2025'!$D:$D,"Published")</f>
        <v>0</v>
      </c>
      <c r="I5" s="54">
        <f>COUNTIFS('Patent - 2025'!$Q:$Q,B5,'Patent - 2025'!D:D,"Granted")</f>
        <v>0</v>
      </c>
      <c r="J5" s="54">
        <f t="shared" si="0"/>
        <v>0</v>
      </c>
      <c r="K5" s="54">
        <f t="shared" si="1"/>
        <v>0</v>
      </c>
      <c r="L5" s="54">
        <f>COUNTIFS('2024 -2025-2026'!$M:$M,B5,'2024 -2025-2026'!$K:$K,"Book",'2024 -2025-2026'!$G:$G,"2025")</f>
        <v>0</v>
      </c>
      <c r="M5" s="54"/>
      <c r="N5" s="53" t="s">
        <v>3417</v>
      </c>
      <c r="O5" s="87">
        <f>SUM(G2:G499)</f>
        <v>205</v>
      </c>
      <c r="P5" s="7" t="s">
        <v>601</v>
      </c>
    </row>
    <row r="6" spans="1:36" ht="22.5" x14ac:dyDescent="0.2">
      <c r="A6" s="57">
        <f>'Name of the Faculty 2024'!A6</f>
        <v>5</v>
      </c>
      <c r="B6" s="58" t="str">
        <f>'Name of the Faculty 2024'!B6</f>
        <v>Dr. Mohammed Mustafa M</v>
      </c>
      <c r="C6" s="57" t="str">
        <f>'Name of the Faculty 2024'!C6</f>
        <v>AIDS</v>
      </c>
      <c r="D6" s="57">
        <f>COUNTIFS('2024 -2025-2026'!$M:$M,B6,'2024 -2025-2026'!$K:$K,"SCI",'2024 -2025-2026'!$G:$G,"2025")</f>
        <v>0</v>
      </c>
      <c r="E6" s="57">
        <f>COUNTIFS('2024 -2025-2026'!$M:$M,B6,'2024 -2025-2026'!$K:$K,"Scopus/WoS Journals",'2024 -2025-2026'!$G:$G,"2025")</f>
        <v>0</v>
      </c>
      <c r="F6" s="57">
        <f>COUNTIFS('2024 -2025-2026'!$M:$M,B6,'2024 -2025-2026'!$K:$K,"Scopus/WoS Conference/Book Chapter/Others", '2024 -2025-2026'!$G:$G,"2025")</f>
        <v>1</v>
      </c>
      <c r="G6" s="57">
        <f>COUNTIFS('2024 -2025-2026'!$M:$M,B6,'2024 -2025-2026'!$K:$K,"Student Publication", '2024 -2025-2026'!$G:$G,"2025")</f>
        <v>0</v>
      </c>
      <c r="H6" s="53">
        <f>COUNTIFS('Patent - 2025'!$Q:$Q,B6,'Patent - 2025'!$D:$D,"Published")</f>
        <v>1</v>
      </c>
      <c r="I6" s="54">
        <f>COUNTIFS('Patent - 2025'!$Q:$Q,B6,'Patent - 2025'!D:D,"Granted")</f>
        <v>0</v>
      </c>
      <c r="J6" s="54">
        <f t="shared" si="0"/>
        <v>1</v>
      </c>
      <c r="K6" s="54">
        <f t="shared" si="1"/>
        <v>1</v>
      </c>
      <c r="L6" s="54">
        <f>COUNTIFS('2024 -2025-2026'!$M:$M,B6,'2024 -2025-2026'!$K:$K,"Book",'2024 -2025-2026'!$G:$G,"2025")</f>
        <v>0</v>
      </c>
      <c r="M6" s="54"/>
      <c r="N6" s="53" t="s">
        <v>590</v>
      </c>
      <c r="O6" s="87">
        <f>SUM(L2:L2246)</f>
        <v>6</v>
      </c>
      <c r="P6" s="7" t="s">
        <v>80</v>
      </c>
    </row>
    <row r="7" spans="1:36" ht="22.5" x14ac:dyDescent="0.2">
      <c r="A7" s="57">
        <f>'Name of the Faculty 2024'!A7</f>
        <v>6</v>
      </c>
      <c r="B7" s="58" t="str">
        <f>'Name of the Faculty 2024'!B7</f>
        <v>Dr. Nivaashini M</v>
      </c>
      <c r="C7" s="57" t="str">
        <f>'Name of the Faculty 2024'!C7</f>
        <v>AIDS</v>
      </c>
      <c r="D7" s="57">
        <f>COUNTIFS('2024 -2025-2026'!$M:$M,B7,'2024 -2025-2026'!$K:$K,"SCI",'2024 -2025-2026'!$G:$G,"2025")</f>
        <v>0</v>
      </c>
      <c r="E7" s="57">
        <f>COUNTIFS('2024 -2025-2026'!$M:$M,B7,'2024 -2025-2026'!$K:$K,"Scopus/WoS Journals",'2024 -2025-2026'!$G:$G,"2025")</f>
        <v>0</v>
      </c>
      <c r="F7" s="57">
        <f>COUNTIFS('2024 -2025-2026'!$M:$M,B7,'2024 -2025-2026'!$K:$K,"Scopus/WoS Conference/Book Chapter/Others", '2024 -2025-2026'!$G:$G,"2025")</f>
        <v>7</v>
      </c>
      <c r="G7" s="57">
        <f>COUNTIFS('2024 -2025-2026'!$M:$M,B7,'2024 -2025-2026'!$K:$K,"Student Publication", '2024 -2025-2026'!$G:$G,"2025")</f>
        <v>1</v>
      </c>
      <c r="H7" s="53">
        <f>COUNTIFS('Patent - 2025'!$Q:$Q,B7,'Patent - 2025'!$D:$D,"Published")</f>
        <v>0</v>
      </c>
      <c r="I7" s="54">
        <f>COUNTIFS('Patent - 2025'!$Q:$Q,B7,'Patent - 2025'!D:D,"Granted")</f>
        <v>0</v>
      </c>
      <c r="J7" s="54">
        <f t="shared" si="0"/>
        <v>7</v>
      </c>
      <c r="K7" s="54">
        <f t="shared" si="1"/>
        <v>8</v>
      </c>
      <c r="L7" s="54">
        <f>COUNTIFS('2024 -2025-2026'!$M:$M,B7,'2024 -2025-2026'!$K:$K,"Book",'2024 -2025-2026'!$G:$G,"2025")</f>
        <v>0</v>
      </c>
      <c r="M7" s="62"/>
      <c r="N7" s="53" t="s">
        <v>14605</v>
      </c>
      <c r="O7" s="87">
        <f>SUM(O2:O6)</f>
        <v>905</v>
      </c>
      <c r="P7" s="7" t="s">
        <v>56</v>
      </c>
    </row>
    <row r="8" spans="1:36" ht="15.75" x14ac:dyDescent="0.2">
      <c r="A8" s="57">
        <f>'Name of the Faculty 2024'!A8</f>
        <v>7</v>
      </c>
      <c r="B8" s="58" t="str">
        <f>'Name of the Faculty 2024'!B8</f>
        <v>Dr. Sathish Kumar G</v>
      </c>
      <c r="C8" s="57" t="str">
        <f>'Name of the Faculty 2024'!C8</f>
        <v>AIDS</v>
      </c>
      <c r="D8" s="57">
        <f>COUNTIFS('2024 -2025-2026'!$M:$M,B8,'2024 -2025-2026'!$K:$K,"SCI",'2024 -2025-2026'!$G:$G,"2025")</f>
        <v>3</v>
      </c>
      <c r="E8" s="57">
        <f>COUNTIFS('2024 -2025-2026'!$M:$M,B8,'2024 -2025-2026'!$K:$K,"Scopus/WoS Journals",'2024 -2025-2026'!$G:$G,"2025")</f>
        <v>1</v>
      </c>
      <c r="F8" s="57">
        <f>COUNTIFS('2024 -2025-2026'!$M:$M,B8,'2024 -2025-2026'!$K:$K,"Scopus/WoS Conference/Book Chapter/Others", '2024 -2025-2026'!$G:$G,"2025")</f>
        <v>0</v>
      </c>
      <c r="G8" s="57">
        <f>COUNTIFS('2024 -2025-2026'!$M:$M,B8,'2024 -2025-2026'!$K:$K,"Student Publication", '2024 -2025-2026'!$G:$G,"2025")</f>
        <v>2</v>
      </c>
      <c r="H8" s="53">
        <f>COUNTIFS('Patent - 2025'!$Q:$Q,B8,'Patent - 2025'!$D:$D,"Published")</f>
        <v>0</v>
      </c>
      <c r="I8" s="54">
        <f>COUNTIFS('Patent - 2025'!$Q:$Q,B8,'Patent - 2025'!D:D,"Granted")</f>
        <v>0</v>
      </c>
      <c r="J8" s="54">
        <f t="shared" si="0"/>
        <v>4</v>
      </c>
      <c r="K8" s="54">
        <f t="shared" si="1"/>
        <v>6</v>
      </c>
      <c r="L8" s="54">
        <f>COUNTIFS('2024 -2025-2026'!$M:$M,B8,'2024 -2025-2026'!$K:$K,"Book",'2024 -2025-2026'!$G:$G,"2025")</f>
        <v>0</v>
      </c>
      <c r="M8" s="62"/>
      <c r="N8" s="74"/>
      <c r="O8" s="88"/>
      <c r="P8" s="7" t="s">
        <v>149</v>
      </c>
    </row>
    <row r="9" spans="1:36" ht="15.75" x14ac:dyDescent="0.2">
      <c r="A9" s="57">
        <f>'Name of the Faculty 2024'!A9</f>
        <v>8</v>
      </c>
      <c r="B9" s="58" t="str">
        <f>'Name of the Faculty 2024'!B9</f>
        <v>Dr. Thenmozhi M</v>
      </c>
      <c r="C9" s="57" t="str">
        <f>'Name of the Faculty 2024'!C9</f>
        <v>AIDS</v>
      </c>
      <c r="D9" s="57">
        <f>COUNTIFS('2024 -2025-2026'!$M:$M,B9,'2024 -2025-2026'!$K:$K,"SCI",'2024 -2025-2026'!$G:$G,"2025")</f>
        <v>0</v>
      </c>
      <c r="E9" s="57">
        <f>COUNTIFS('2024 -2025-2026'!$M:$M,B9,'2024 -2025-2026'!$K:$K,"Scopus/WoS Journals",'2024 -2025-2026'!$G:$G,"2025")</f>
        <v>1</v>
      </c>
      <c r="F9" s="57">
        <f>COUNTIFS('2024 -2025-2026'!$M:$M,B9,'2024 -2025-2026'!$K:$K,"Scopus/WoS Conference/Book Chapter/Others", '2024 -2025-2026'!$G:$G,"2025")</f>
        <v>4</v>
      </c>
      <c r="G9" s="57">
        <f>COUNTIFS('2024 -2025-2026'!$M:$M,B9,'2024 -2025-2026'!$K:$K,"Student Publication", '2024 -2025-2026'!$G:$G,"2025")</f>
        <v>0</v>
      </c>
      <c r="H9" s="53">
        <f>COUNTIFS('Patent - 2025'!$Q:$Q,B9,'Patent - 2025'!$D:$D,"Published")</f>
        <v>1</v>
      </c>
      <c r="I9" s="54">
        <f>COUNTIFS('Patent - 2025'!$Q:$Q,B9,'Patent - 2025'!D:D,"Granted")</f>
        <v>0</v>
      </c>
      <c r="J9" s="54">
        <f t="shared" si="0"/>
        <v>5</v>
      </c>
      <c r="K9" s="54">
        <f t="shared" si="1"/>
        <v>5</v>
      </c>
      <c r="L9" s="54">
        <f>COUNTIFS('2024 -2025-2026'!$M:$M,B9,'2024 -2025-2026'!$K:$K,"Book",'2024 -2025-2026'!$G:$G,"2025")</f>
        <v>0</v>
      </c>
      <c r="M9" s="62"/>
      <c r="N9" s="74"/>
      <c r="O9" s="74"/>
      <c r="P9" s="7" t="s">
        <v>128</v>
      </c>
    </row>
    <row r="10" spans="1:36" ht="15.75" x14ac:dyDescent="0.2">
      <c r="A10" s="57">
        <f>'Name of the Faculty 2024'!A10</f>
        <v>9</v>
      </c>
      <c r="B10" s="58" t="str">
        <f>'Name of the Faculty 2024'!B10</f>
        <v>Dr. Vimal S</v>
      </c>
      <c r="C10" s="57" t="str">
        <f>'Name of the Faculty 2024'!C10</f>
        <v>AIDS</v>
      </c>
      <c r="D10" s="57">
        <f>COUNTIFS('2024 -2025-2026'!$M:$M,B10,'2024 -2025-2026'!$K:$K,"SCI",'2024 -2025-2026'!$G:$G,"2025")</f>
        <v>0</v>
      </c>
      <c r="E10" s="57">
        <f>COUNTIFS('2024 -2025-2026'!$M:$M,B10,'2024 -2025-2026'!$K:$K,"Scopus/WoS Journals",'2024 -2025-2026'!$G:$G,"2025")</f>
        <v>0</v>
      </c>
      <c r="F10" s="57">
        <f>COUNTIFS('2024 -2025-2026'!$M:$M,B10,'2024 -2025-2026'!$K:$K,"Scopus/WoS Conference/Book Chapter/Others", '2024 -2025-2026'!$G:$G,"2025")</f>
        <v>0</v>
      </c>
      <c r="G10" s="57">
        <f>COUNTIFS('2024 -2025-2026'!$M:$M,B10,'2024 -2025-2026'!$K:$K,"Student Publication", '2024 -2025-2026'!$G:$G,"2025")</f>
        <v>0</v>
      </c>
      <c r="H10" s="53">
        <f>COUNTIFS('Patent - 2025'!$Q:$Q,B10,'Patent - 2025'!$D:$D,"Published")</f>
        <v>0</v>
      </c>
      <c r="I10" s="54">
        <f>COUNTIFS('Patent - 2025'!$Q:$Q,B10,'Patent - 2025'!D:D,"Granted")</f>
        <v>0</v>
      </c>
      <c r="J10" s="54">
        <f t="shared" si="0"/>
        <v>0</v>
      </c>
      <c r="K10" s="54">
        <f t="shared" si="1"/>
        <v>0</v>
      </c>
      <c r="L10" s="54">
        <f>COUNTIFS('2024 -2025-2026'!$M:$M,B10,'2024 -2025-2026'!$K:$K,"Book",'2024 -2025-2026'!$G:$G,"2025")</f>
        <v>0</v>
      </c>
      <c r="M10" s="62"/>
      <c r="N10" s="74"/>
      <c r="O10" s="74"/>
      <c r="P10" s="7" t="s">
        <v>864</v>
      </c>
    </row>
    <row r="11" spans="1:36" ht="15.75" x14ac:dyDescent="0.2">
      <c r="A11" s="57">
        <f>'Name of the Faculty 2024'!A11</f>
        <v>10</v>
      </c>
      <c r="B11" s="58" t="str">
        <f>'Name of the Faculty 2024'!B11</f>
        <v>Mr. Sridharan S</v>
      </c>
      <c r="C11" s="57" t="str">
        <f>'Name of the Faculty 2024'!C11</f>
        <v>AIDS</v>
      </c>
      <c r="D11" s="57">
        <f>COUNTIFS('2024 -2025-2026'!$M:$M,B11,'2024 -2025-2026'!$K:$K,"SCI",'2024 -2025-2026'!$G:$G,"2025")</f>
        <v>0</v>
      </c>
      <c r="E11" s="57">
        <f>COUNTIFS('2024 -2025-2026'!$M:$M,B11,'2024 -2025-2026'!$K:$K,"Scopus/WoS Journals",'2024 -2025-2026'!$G:$G,"2025")</f>
        <v>0</v>
      </c>
      <c r="F11" s="57">
        <f>COUNTIFS('2024 -2025-2026'!$M:$M,B11,'2024 -2025-2026'!$K:$K,"Scopus/WoS Conference/Book Chapter/Others", '2024 -2025-2026'!$G:$G,"2025")</f>
        <v>0</v>
      </c>
      <c r="G11" s="57">
        <f>COUNTIFS('2024 -2025-2026'!$M:$M,B11,'2024 -2025-2026'!$K:$K,"Student Publication", '2024 -2025-2026'!$G:$G,"2025")</f>
        <v>0</v>
      </c>
      <c r="H11" s="53">
        <f>COUNTIFS('Patent - 2025'!$Q:$Q,B11,'Patent - 2025'!$D:$D,"Published")</f>
        <v>0</v>
      </c>
      <c r="I11" s="54">
        <f>COUNTIFS('Patent - 2025'!$Q:$Q,B11,'Patent - 2025'!D:D,"Granted")</f>
        <v>0</v>
      </c>
      <c r="J11" s="54">
        <f t="shared" si="0"/>
        <v>0</v>
      </c>
      <c r="K11" s="54">
        <f t="shared" si="1"/>
        <v>0</v>
      </c>
      <c r="L11" s="54">
        <f>COUNTIFS('2024 -2025-2026'!$M:$M,B11,'2024 -2025-2026'!$K:$K,"Book",'2024 -2025-2026'!$G:$G,"2025")</f>
        <v>0</v>
      </c>
      <c r="M11" s="62"/>
      <c r="N11" s="74"/>
      <c r="O11" s="88"/>
      <c r="P11" s="7" t="s">
        <v>5593</v>
      </c>
    </row>
    <row r="12" spans="1:36" ht="15.75" x14ac:dyDescent="0.2">
      <c r="A12" s="57">
        <f>'Name of the Faculty 2024'!A12</f>
        <v>11</v>
      </c>
      <c r="B12" s="58" t="str">
        <f>'Name of the Faculty 2024'!B12</f>
        <v>Ms. Anitha E</v>
      </c>
      <c r="C12" s="57" t="str">
        <f>'Name of the Faculty 2024'!C12</f>
        <v>AIDS</v>
      </c>
      <c r="D12" s="57">
        <f>COUNTIFS('2024 -2025-2026'!$M:$M,B12,'2024 -2025-2026'!$K:$K,"SCI",'2024 -2025-2026'!$G:$G,"2025")</f>
        <v>0</v>
      </c>
      <c r="E12" s="57">
        <f>COUNTIFS('2024 -2025-2026'!$M:$M,B12,'2024 -2025-2026'!$K:$K,"Scopus/WoS Journals",'2024 -2025-2026'!$G:$G,"2025")</f>
        <v>1</v>
      </c>
      <c r="F12" s="57">
        <f>COUNTIFS('2024 -2025-2026'!$M:$M,B12,'2024 -2025-2026'!$K:$K,"Scopus/WoS Conference/Book Chapter/Others", '2024 -2025-2026'!$G:$G,"2025")</f>
        <v>0</v>
      </c>
      <c r="G12" s="57">
        <f>COUNTIFS('2024 -2025-2026'!$M:$M,B12,'2024 -2025-2026'!$K:$K,"Student Publication", '2024 -2025-2026'!$G:$G,"2025")</f>
        <v>0</v>
      </c>
      <c r="H12" s="53">
        <f>COUNTIFS('Patent - 2025'!$Q:$Q,B12,'Patent - 2025'!$D:$D,"Published")</f>
        <v>0</v>
      </c>
      <c r="I12" s="54">
        <f>COUNTIFS('Patent - 2025'!$Q:$Q,B12,'Patent - 2025'!D:D,"Granted")</f>
        <v>0</v>
      </c>
      <c r="J12" s="54">
        <f t="shared" si="0"/>
        <v>1</v>
      </c>
      <c r="K12" s="54">
        <f t="shared" si="1"/>
        <v>1</v>
      </c>
      <c r="L12" s="54">
        <f>COUNTIFS('2024 -2025-2026'!$M:$M,B12,'2024 -2025-2026'!$K:$K,"Book",'2024 -2025-2026'!$G:$G,"2025")</f>
        <v>0</v>
      </c>
      <c r="M12" s="62"/>
      <c r="N12" s="74"/>
      <c r="O12" s="74"/>
      <c r="P12" s="7" t="s">
        <v>6199</v>
      </c>
    </row>
    <row r="13" spans="1:36" ht="15.75" x14ac:dyDescent="0.2">
      <c r="A13" s="57">
        <f>'Name of the Faculty 2024'!A13</f>
        <v>12</v>
      </c>
      <c r="B13" s="58" t="str">
        <f>'Name of the Faculty 2024'!B13</f>
        <v>Ms. Divyaprabha R</v>
      </c>
      <c r="C13" s="57" t="str">
        <f>'Name of the Faculty 2024'!C13</f>
        <v>AIDS</v>
      </c>
      <c r="D13" s="57">
        <f>COUNTIFS('2024 -2025-2026'!$M:$M,B13,'2024 -2025-2026'!$K:$K,"SCI",'2024 -2025-2026'!$G:$G,"2025")</f>
        <v>0</v>
      </c>
      <c r="E13" s="57">
        <f>COUNTIFS('2024 -2025-2026'!$M:$M,B13,'2024 -2025-2026'!$K:$K,"Scopus/WoS Journals",'2024 -2025-2026'!$G:$G,"2025")</f>
        <v>0</v>
      </c>
      <c r="F13" s="57">
        <f>COUNTIFS('2024 -2025-2026'!$M:$M,B13,'2024 -2025-2026'!$K:$K,"Scopus/WoS Conference/Book Chapter/Others", '2024 -2025-2026'!$G:$G,"2025")</f>
        <v>0</v>
      </c>
      <c r="G13" s="57">
        <f>COUNTIFS('2024 -2025-2026'!$M:$M,B13,'2024 -2025-2026'!$K:$K,"Student Publication", '2024 -2025-2026'!$G:$G,"2025")</f>
        <v>0</v>
      </c>
      <c r="H13" s="53">
        <f>COUNTIFS('Patent - 2025'!$Q:$Q,B13,'Patent - 2025'!$D:$D,"Published")</f>
        <v>0</v>
      </c>
      <c r="I13" s="54">
        <f>COUNTIFS('Patent - 2025'!$Q:$Q,B13,'Patent - 2025'!D:D,"Granted")</f>
        <v>0</v>
      </c>
      <c r="J13" s="54">
        <f t="shared" si="0"/>
        <v>0</v>
      </c>
      <c r="K13" s="54">
        <f t="shared" si="1"/>
        <v>0</v>
      </c>
      <c r="L13" s="54">
        <f>COUNTIFS('2024 -2025-2026'!$M:$M,B13,'2024 -2025-2026'!$K:$K,"Book",'2024 -2025-2026'!$G:$G,"2025")</f>
        <v>0</v>
      </c>
      <c r="M13" s="62"/>
      <c r="N13" s="74"/>
      <c r="O13" s="74"/>
      <c r="P13" s="7" t="s">
        <v>9102</v>
      </c>
    </row>
    <row r="14" spans="1:36" ht="15.75" x14ac:dyDescent="0.2">
      <c r="A14" s="57">
        <f>'Name of the Faculty 2024'!A14</f>
        <v>13</v>
      </c>
      <c r="B14" s="58" t="str">
        <f>'Name of the Faculty 2024'!B14</f>
        <v>Ms. Esther Pushpam</v>
      </c>
      <c r="C14" s="57" t="str">
        <f>'Name of the Faculty 2024'!C14</f>
        <v>AIDS</v>
      </c>
      <c r="D14" s="57">
        <f>COUNTIFS('2024 -2025-2026'!$M:$M,B14,'2024 -2025-2026'!$K:$K,"SCI",'2024 -2025-2026'!$G:$G,"2025")</f>
        <v>0</v>
      </c>
      <c r="E14" s="57">
        <f>COUNTIFS('2024 -2025-2026'!$M:$M,B14,'2024 -2025-2026'!$K:$K,"Scopus/WoS Journals",'2024 -2025-2026'!$G:$G,"2025")</f>
        <v>0</v>
      </c>
      <c r="F14" s="57">
        <f>COUNTIFS('2024 -2025-2026'!$M:$M,B14,'2024 -2025-2026'!$K:$K,"Scopus/WoS Conference/Book Chapter/Others", '2024 -2025-2026'!$G:$G,"2025")</f>
        <v>0</v>
      </c>
      <c r="G14" s="57">
        <f>COUNTIFS('2024 -2025-2026'!$M:$M,B14,'2024 -2025-2026'!$K:$K,"Student Publication", '2024 -2025-2026'!$G:$G,"2025")</f>
        <v>0</v>
      </c>
      <c r="H14" s="53">
        <f>COUNTIFS('Patent - 2025'!$Q:$Q,B14,'Patent - 2025'!$D:$D,"Published")</f>
        <v>0</v>
      </c>
      <c r="I14" s="54">
        <f>COUNTIFS('Patent - 2025'!$Q:$Q,B14,'Patent - 2025'!D:D,"Granted")</f>
        <v>0</v>
      </c>
      <c r="J14" s="54">
        <f t="shared" si="0"/>
        <v>0</v>
      </c>
      <c r="K14" s="54">
        <f t="shared" si="1"/>
        <v>0</v>
      </c>
      <c r="L14" s="54">
        <f>COUNTIFS('2024 -2025-2026'!$M:$M,B14,'2024 -2025-2026'!$K:$K,"Book",'2024 -2025-2026'!$G:$G,"2025")</f>
        <v>0</v>
      </c>
      <c r="M14" s="62"/>
      <c r="N14" s="74"/>
      <c r="O14" s="74"/>
      <c r="P14" s="7" t="s">
        <v>489</v>
      </c>
    </row>
    <row r="15" spans="1:36" ht="15.75" x14ac:dyDescent="0.2">
      <c r="A15" s="57">
        <f>'Name of the Faculty 2024'!A15</f>
        <v>14</v>
      </c>
      <c r="B15" s="58" t="str">
        <f>'Name of the Faculty 2024'!B15</f>
        <v>Ms. Geetha Rajakumari R</v>
      </c>
      <c r="C15" s="57" t="str">
        <f>'Name of the Faculty 2024'!C15</f>
        <v>AIDS</v>
      </c>
      <c r="D15" s="57">
        <f>COUNTIFS('2024 -2025-2026'!$M:$M,B15,'2024 -2025-2026'!$K:$K,"SCI",'2024 -2025-2026'!$G:$G,"2025")</f>
        <v>0</v>
      </c>
      <c r="E15" s="57">
        <f>COUNTIFS('2024 -2025-2026'!$M:$M,B15,'2024 -2025-2026'!$K:$K,"Scopus/WoS Journals",'2024 -2025-2026'!$G:$G,"2025")</f>
        <v>1</v>
      </c>
      <c r="F15" s="57">
        <f>COUNTIFS('2024 -2025-2026'!$M:$M,B15,'2024 -2025-2026'!$K:$K,"Scopus/WoS Conference/Book Chapter/Others", '2024 -2025-2026'!$G:$G,"2025")</f>
        <v>1</v>
      </c>
      <c r="G15" s="57">
        <f>COUNTIFS('2024 -2025-2026'!$M:$M,B15,'2024 -2025-2026'!$K:$K,"Student Publication", '2024 -2025-2026'!$G:$G,"2025")</f>
        <v>2</v>
      </c>
      <c r="H15" s="53">
        <f>COUNTIFS('Patent - 2025'!$Q:$Q,B15,'Patent - 2025'!$D:$D,"Published")</f>
        <v>1</v>
      </c>
      <c r="I15" s="54">
        <f>COUNTIFS('Patent - 2025'!$Q:$Q,B15,'Patent - 2025'!D:D,"Granted")</f>
        <v>0</v>
      </c>
      <c r="J15" s="54">
        <f t="shared" si="0"/>
        <v>2</v>
      </c>
      <c r="K15" s="54">
        <f t="shared" si="1"/>
        <v>4</v>
      </c>
      <c r="L15" s="54">
        <f>COUNTIFS('2024 -2025-2026'!$M:$M,B15,'2024 -2025-2026'!$K:$K,"Book",'2024 -2025-2026'!$G:$G,"2025")</f>
        <v>0</v>
      </c>
      <c r="M15" s="62"/>
      <c r="N15" s="74"/>
      <c r="O15" s="74"/>
      <c r="P15" s="7" t="s">
        <v>4871</v>
      </c>
    </row>
    <row r="16" spans="1:36" ht="15.75" x14ac:dyDescent="0.2">
      <c r="A16" s="57">
        <f>'Name of the Faculty 2024'!A16</f>
        <v>15</v>
      </c>
      <c r="B16" s="58" t="str">
        <f>'Name of the Faculty 2024'!B16</f>
        <v>Ms. Gowri S</v>
      </c>
      <c r="C16" s="57" t="str">
        <f>'Name of the Faculty 2024'!C16</f>
        <v>AIDS</v>
      </c>
      <c r="D16" s="57">
        <f>COUNTIFS('2024 -2025-2026'!$M:$M,B16,'2024 -2025-2026'!$K:$K,"SCI",'2024 -2025-2026'!$G:$G,"2025")</f>
        <v>0</v>
      </c>
      <c r="E16" s="57">
        <f>COUNTIFS('2024 -2025-2026'!$M:$M,B16,'2024 -2025-2026'!$K:$K,"Scopus/WoS Journals",'2024 -2025-2026'!$G:$G,"2025")</f>
        <v>0</v>
      </c>
      <c r="F16" s="57">
        <f>COUNTIFS('2024 -2025-2026'!$M:$M,B16,'2024 -2025-2026'!$K:$K,"Scopus/WoS Conference/Book Chapter/Others", '2024 -2025-2026'!$G:$G,"2025")</f>
        <v>1</v>
      </c>
      <c r="G16" s="57">
        <f>COUNTIFS('2024 -2025-2026'!$M:$M,B16,'2024 -2025-2026'!$K:$K,"Student Publication", '2024 -2025-2026'!$G:$G,"2025")</f>
        <v>0</v>
      </c>
      <c r="H16" s="53">
        <f>COUNTIFS('Patent - 2025'!$Q:$Q,B16,'Patent - 2025'!$D:$D,"Published")</f>
        <v>2</v>
      </c>
      <c r="I16" s="54">
        <f>COUNTIFS('Patent - 2025'!$Q:$Q,B16,'Patent - 2025'!D:D,"Granted")</f>
        <v>0</v>
      </c>
      <c r="J16" s="54">
        <f t="shared" si="0"/>
        <v>1</v>
      </c>
      <c r="K16" s="54">
        <f t="shared" si="1"/>
        <v>1</v>
      </c>
      <c r="L16" s="54">
        <f>COUNTIFS('2024 -2025-2026'!$M:$M,B16,'2024 -2025-2026'!$K:$K,"Book",'2024 -2025-2026'!$G:$G,"2025")</f>
        <v>0</v>
      </c>
      <c r="M16" s="62"/>
      <c r="N16" s="74"/>
      <c r="O16" s="74"/>
      <c r="P16" s="7" t="s">
        <v>1509</v>
      </c>
    </row>
    <row r="17" spans="1:16" ht="15.75" x14ac:dyDescent="0.2">
      <c r="A17" s="57">
        <f>'Name of the Faculty 2024'!A17</f>
        <v>16</v>
      </c>
      <c r="B17" s="58" t="str">
        <f>'Name of the Faculty 2024'!B17</f>
        <v>Ms. Parvathy K</v>
      </c>
      <c r="C17" s="57" t="str">
        <f>'Name of the Faculty 2024'!C17</f>
        <v>AIDS</v>
      </c>
      <c r="D17" s="57">
        <f>COUNTIFS('2024 -2025-2026'!$M:$M,B17,'2024 -2025-2026'!$K:$K,"SCI",'2024 -2025-2026'!$G:$G,"2025")</f>
        <v>0</v>
      </c>
      <c r="E17" s="57">
        <f>COUNTIFS('2024 -2025-2026'!$M:$M,B17,'2024 -2025-2026'!$K:$K,"Scopus/WoS Journals",'2024 -2025-2026'!$G:$G,"2025")</f>
        <v>0</v>
      </c>
      <c r="F17" s="57">
        <f>COUNTIFS('2024 -2025-2026'!$M:$M,B17,'2024 -2025-2026'!$K:$K,"Scopus/WoS Conference/Book Chapter/Others", '2024 -2025-2026'!$G:$G,"2025")</f>
        <v>15</v>
      </c>
      <c r="G17" s="57">
        <f>COUNTIFS('2024 -2025-2026'!$M:$M,B17,'2024 -2025-2026'!$K:$K,"Student Publication", '2024 -2025-2026'!$G:$G,"2025")</f>
        <v>0</v>
      </c>
      <c r="H17" s="53">
        <f>COUNTIFS('Patent - 2025'!$Q:$Q,B17,'Patent - 2025'!$D:$D,"Published")</f>
        <v>1</v>
      </c>
      <c r="I17" s="54">
        <f>COUNTIFS('Patent - 2025'!$Q:$Q,B17,'Patent - 2025'!D:D,"Granted")</f>
        <v>0</v>
      </c>
      <c r="J17" s="54">
        <f t="shared" si="0"/>
        <v>15</v>
      </c>
      <c r="K17" s="54">
        <f t="shared" si="1"/>
        <v>15</v>
      </c>
      <c r="L17" s="54">
        <f>COUNTIFS('2024 -2025-2026'!$M:$M,B17,'2024 -2025-2026'!$K:$K,"Book",'2024 -2025-2026'!$G:$G,"2025")</f>
        <v>0</v>
      </c>
      <c r="M17" s="62"/>
      <c r="N17" s="74"/>
      <c r="O17" s="74"/>
      <c r="P17" s="7" t="s">
        <v>6360</v>
      </c>
    </row>
    <row r="18" spans="1:16" ht="15.75" x14ac:dyDescent="0.2">
      <c r="A18" s="57">
        <f>'Name of the Faculty 2024'!A18</f>
        <v>17</v>
      </c>
      <c r="B18" s="58" t="str">
        <f>'Name of the Faculty 2024'!B18</f>
        <v>Ms. Rajalakshmi S</v>
      </c>
      <c r="C18" s="57" t="str">
        <f>'Name of the Faculty 2024'!C18</f>
        <v>AIDS</v>
      </c>
      <c r="D18" s="57">
        <f>COUNTIFS('2024 -2025-2026'!$M:$M,B18,'2024 -2025-2026'!$K:$K,"SCI",'2024 -2025-2026'!$G:$G,"2025")</f>
        <v>0</v>
      </c>
      <c r="E18" s="57">
        <f>COUNTIFS('2024 -2025-2026'!$M:$M,B18,'2024 -2025-2026'!$K:$K,"Scopus/WoS Journals",'2024 -2025-2026'!$G:$G,"2025")</f>
        <v>0</v>
      </c>
      <c r="F18" s="57">
        <f>COUNTIFS('2024 -2025-2026'!$M:$M,B18,'2024 -2025-2026'!$K:$K,"Scopus/WoS Conference/Book Chapter/Others", '2024 -2025-2026'!$G:$G,"2025")</f>
        <v>1</v>
      </c>
      <c r="G18" s="57">
        <f>COUNTIFS('2024 -2025-2026'!$M:$M,B18,'2024 -2025-2026'!$K:$K,"Student Publication", '2024 -2025-2026'!$G:$G,"2025")</f>
        <v>0</v>
      </c>
      <c r="H18" s="53">
        <f>COUNTIFS('Patent - 2025'!$Q:$Q,B18,'Patent - 2025'!$D:$D,"Published")</f>
        <v>1</v>
      </c>
      <c r="I18" s="54">
        <f>COUNTIFS('Patent - 2025'!$Q:$Q,B18,'Patent - 2025'!D:D,"Granted")</f>
        <v>0</v>
      </c>
      <c r="J18" s="54">
        <f t="shared" si="0"/>
        <v>1</v>
      </c>
      <c r="K18" s="54">
        <f t="shared" si="1"/>
        <v>1</v>
      </c>
      <c r="L18" s="54">
        <f>COUNTIFS('2024 -2025-2026'!$M:$M,B18,'2024 -2025-2026'!$K:$K,"Book",'2024 -2025-2026'!$G:$G,"2025")</f>
        <v>0</v>
      </c>
      <c r="M18" s="62"/>
      <c r="N18" s="74"/>
      <c r="O18" s="74"/>
      <c r="P18" s="7" t="s">
        <v>5292</v>
      </c>
    </row>
    <row r="19" spans="1:16" ht="15.75" x14ac:dyDescent="0.2">
      <c r="A19" s="57">
        <f>'Name of the Faculty 2024'!A19</f>
        <v>18</v>
      </c>
      <c r="B19" s="58" t="str">
        <f>'Name of the Faculty 2024'!B19</f>
        <v>Ms. Sangavi V</v>
      </c>
      <c r="C19" s="57" t="str">
        <f>'Name of the Faculty 2024'!C19</f>
        <v>AIDS</v>
      </c>
      <c r="D19" s="57">
        <f>COUNTIFS('2024 -2025-2026'!$M:$M,B19,'2024 -2025-2026'!$K:$K,"SCI",'2024 -2025-2026'!$G:$G,"2025")</f>
        <v>0</v>
      </c>
      <c r="E19" s="57">
        <f>COUNTIFS('2024 -2025-2026'!$M:$M,B19,'2024 -2025-2026'!$K:$K,"Scopus/WoS Journals",'2024 -2025-2026'!$G:$G,"2025")</f>
        <v>0</v>
      </c>
      <c r="F19" s="57">
        <f>COUNTIFS('2024 -2025-2026'!$M:$M,B19,'2024 -2025-2026'!$K:$K,"Scopus/WoS Conference/Book Chapter/Others", '2024 -2025-2026'!$G:$G,"2025")</f>
        <v>2</v>
      </c>
      <c r="G19" s="57">
        <f>COUNTIFS('2024 -2025-2026'!$M:$M,B19,'2024 -2025-2026'!$K:$K,"Student Publication", '2024 -2025-2026'!$G:$G,"2025")</f>
        <v>0</v>
      </c>
      <c r="H19" s="53">
        <f>COUNTIFS('Patent - 2025'!$Q:$Q,B19,'Patent - 2025'!$D:$D,"Published")</f>
        <v>1</v>
      </c>
      <c r="I19" s="54">
        <f>COUNTIFS('Patent - 2025'!$Q:$Q,B19,'Patent - 2025'!D:D,"Granted")</f>
        <v>0</v>
      </c>
      <c r="J19" s="54">
        <f t="shared" si="0"/>
        <v>2</v>
      </c>
      <c r="K19" s="54">
        <f t="shared" si="1"/>
        <v>2</v>
      </c>
      <c r="L19" s="54">
        <f>COUNTIFS('2024 -2025-2026'!$M:$M,B19,'2024 -2025-2026'!$K:$K,"Book",'2024 -2025-2026'!$G:$G,"2025")</f>
        <v>0</v>
      </c>
      <c r="M19" s="62"/>
      <c r="N19" s="74"/>
      <c r="O19" s="74"/>
      <c r="P19" s="7" t="s">
        <v>6440</v>
      </c>
    </row>
    <row r="20" spans="1:16" ht="15.75" x14ac:dyDescent="0.2">
      <c r="A20" s="57">
        <f>'Name of the Faculty 2024'!A20</f>
        <v>19</v>
      </c>
      <c r="B20" s="58" t="str">
        <f>'Name of the Faculty 2024'!B20</f>
        <v>Ms. Soundarya A</v>
      </c>
      <c r="C20" s="57" t="str">
        <f>'Name of the Faculty 2024'!C20</f>
        <v>AIDS</v>
      </c>
      <c r="D20" s="57">
        <f>COUNTIFS('2024 -2025-2026'!$M:$M,B20,'2024 -2025-2026'!$K:$K,"SCI",'2024 -2025-2026'!$G:$G,"2025")</f>
        <v>0</v>
      </c>
      <c r="E20" s="57">
        <f>COUNTIFS('2024 -2025-2026'!$M:$M,B20,'2024 -2025-2026'!$K:$K,"Scopus/WoS Journals",'2024 -2025-2026'!$G:$G,"2025")</f>
        <v>0</v>
      </c>
      <c r="F20" s="57">
        <f>COUNTIFS('2024 -2025-2026'!$M:$M,B20,'2024 -2025-2026'!$K:$K,"Scopus/WoS Conference/Book Chapter/Others", '2024 -2025-2026'!$G:$G,"2025")</f>
        <v>0</v>
      </c>
      <c r="G20" s="57">
        <f>COUNTIFS('2024 -2025-2026'!$M:$M,B20,'2024 -2025-2026'!$K:$K,"Student Publication", '2024 -2025-2026'!$G:$G,"2025")</f>
        <v>0</v>
      </c>
      <c r="H20" s="53">
        <f>COUNTIFS('Patent - 2025'!$Q:$Q,B20,'Patent - 2025'!$D:$D,"Published")</f>
        <v>0</v>
      </c>
      <c r="I20" s="54">
        <f>COUNTIFS('Patent - 2025'!$Q:$Q,B20,'Patent - 2025'!D:D,"Granted")</f>
        <v>0</v>
      </c>
      <c r="J20" s="54">
        <f t="shared" si="0"/>
        <v>0</v>
      </c>
      <c r="K20" s="54">
        <f t="shared" si="1"/>
        <v>0</v>
      </c>
      <c r="L20" s="54">
        <f>COUNTIFS('2024 -2025-2026'!$M:$M,B20,'2024 -2025-2026'!$K:$K,"Book",'2024 -2025-2026'!$G:$G,"2025")</f>
        <v>0</v>
      </c>
      <c r="M20" s="62"/>
      <c r="N20" s="74"/>
      <c r="O20" s="74"/>
      <c r="P20" s="7" t="s">
        <v>5100</v>
      </c>
    </row>
    <row r="21" spans="1:16" ht="15.75" customHeight="1" x14ac:dyDescent="0.2">
      <c r="A21" s="57">
        <f>'Name of the Faculty 2024'!A21</f>
        <v>20</v>
      </c>
      <c r="B21" s="58" t="str">
        <f>'Name of the Faculty 2024'!B21</f>
        <v>Ms. Sowmiya M</v>
      </c>
      <c r="C21" s="57" t="str">
        <f>'Name of the Faculty 2024'!C21</f>
        <v>AIDS</v>
      </c>
      <c r="D21" s="57">
        <f>COUNTIFS('2024 -2025-2026'!$M:$M,B21,'2024 -2025-2026'!$K:$K,"SCI",'2024 -2025-2026'!$G:$G,"2025")</f>
        <v>0</v>
      </c>
      <c r="E21" s="57">
        <f>COUNTIFS('2024 -2025-2026'!$M:$M,B21,'2024 -2025-2026'!$K:$K,"Scopus/WoS Journals",'2024 -2025-2026'!$G:$G,"2025")</f>
        <v>0</v>
      </c>
      <c r="F21" s="57">
        <f>COUNTIFS('2024 -2025-2026'!$M:$M,B21,'2024 -2025-2026'!$K:$K,"Scopus/WoS Conference/Book Chapter/Others", '2024 -2025-2026'!$G:$G,"2025")</f>
        <v>4</v>
      </c>
      <c r="G21" s="57">
        <f>COUNTIFS('2024 -2025-2026'!$M:$M,B21,'2024 -2025-2026'!$K:$K,"Student Publication", '2024 -2025-2026'!$G:$G,"2025")</f>
        <v>0</v>
      </c>
      <c r="H21" s="53">
        <f>COUNTIFS('Patent - 2025'!$Q:$Q,B21,'Patent - 2025'!$D:$D,"Published")</f>
        <v>1</v>
      </c>
      <c r="I21" s="54">
        <f>COUNTIFS('Patent - 2025'!$Q:$Q,B21,'Patent - 2025'!D:D,"Granted")</f>
        <v>0</v>
      </c>
      <c r="J21" s="54">
        <f t="shared" si="0"/>
        <v>4</v>
      </c>
      <c r="K21" s="54">
        <f t="shared" si="1"/>
        <v>4</v>
      </c>
      <c r="L21" s="54">
        <f>COUNTIFS('2024 -2025-2026'!$M:$M,B21,'2024 -2025-2026'!$K:$K,"Book",'2024 -2025-2026'!$G:$G,"2025")</f>
        <v>0</v>
      </c>
      <c r="M21" s="62"/>
      <c r="N21" s="74"/>
      <c r="O21" s="74"/>
      <c r="P21" s="7" t="s">
        <v>6046</v>
      </c>
    </row>
    <row r="22" spans="1:16" ht="15.75" customHeight="1" x14ac:dyDescent="0.2">
      <c r="A22" s="57">
        <f>'Name of the Faculty 2024'!A22</f>
        <v>21</v>
      </c>
      <c r="B22" s="58" t="str">
        <f>'Name of the Faculty 2024'!B22</f>
        <v>Ms. Sowmiya S</v>
      </c>
      <c r="C22" s="57" t="str">
        <f>'Name of the Faculty 2024'!C22</f>
        <v>AIDS</v>
      </c>
      <c r="D22" s="57">
        <f>COUNTIFS('2024 -2025-2026'!$M:$M,B22,'2024 -2025-2026'!$K:$K,"SCI",'2024 -2025-2026'!$G:$G,"2025")</f>
        <v>0</v>
      </c>
      <c r="E22" s="57">
        <f>COUNTIFS('2024 -2025-2026'!$M:$M,B22,'2024 -2025-2026'!$K:$K,"Scopus/WoS Journals",'2024 -2025-2026'!$G:$G,"2025")</f>
        <v>0</v>
      </c>
      <c r="F22" s="57">
        <f>COUNTIFS('2024 -2025-2026'!$M:$M,B22,'2024 -2025-2026'!$K:$K,"Scopus/WoS Conference/Book Chapter/Others", '2024 -2025-2026'!$G:$G,"2025")</f>
        <v>2</v>
      </c>
      <c r="G22" s="57">
        <f>COUNTIFS('2024 -2025-2026'!$M:$M,B22,'2024 -2025-2026'!$K:$K,"Student Publication", '2024 -2025-2026'!$G:$G,"2025")</f>
        <v>0</v>
      </c>
      <c r="H22" s="53">
        <f>COUNTIFS('Patent - 2025'!$Q:$Q,B22,'Patent - 2025'!$D:$D,"Published")</f>
        <v>0</v>
      </c>
      <c r="I22" s="54">
        <f>COUNTIFS('Patent - 2025'!$Q:$Q,B22,'Patent - 2025'!D:D,"Granted")</f>
        <v>0</v>
      </c>
      <c r="J22" s="54">
        <f t="shared" si="0"/>
        <v>2</v>
      </c>
      <c r="K22" s="54">
        <f t="shared" si="1"/>
        <v>2</v>
      </c>
      <c r="L22" s="54">
        <f>COUNTIFS('2024 -2025-2026'!$M:$M,B22,'2024 -2025-2026'!$K:$K,"Book",'2024 -2025-2026'!$G:$G,"2025")</f>
        <v>0</v>
      </c>
      <c r="M22" s="62"/>
      <c r="N22" s="74"/>
      <c r="O22" s="74"/>
      <c r="P22" s="7" t="s">
        <v>5660</v>
      </c>
    </row>
    <row r="23" spans="1:16" ht="15.75" customHeight="1" x14ac:dyDescent="0.2">
      <c r="A23" s="57">
        <f>'Name of the Faculty 2024'!A23</f>
        <v>22</v>
      </c>
      <c r="B23" s="58" t="str">
        <f>'Name of the Faculty 2024'!B23</f>
        <v>Dr. Sujithra L R</v>
      </c>
      <c r="C23" s="57" t="str">
        <f>'Name of the Faculty 2024'!C23</f>
        <v>AIDS</v>
      </c>
      <c r="D23" s="57">
        <f>COUNTIFS('2024 -2025-2026'!$M:$M,B23,'2024 -2025-2026'!$K:$K,"SCI",'2024 -2025-2026'!$G:$G,"2025")</f>
        <v>2</v>
      </c>
      <c r="E23" s="57">
        <f>COUNTIFS('2024 -2025-2026'!$M:$M,B23,'2024 -2025-2026'!$K:$K,"Scopus/WoS Journals",'2024 -2025-2026'!$G:$G,"2025")</f>
        <v>1</v>
      </c>
      <c r="F23" s="57">
        <f>COUNTIFS('2024 -2025-2026'!$M:$M,B23,'2024 -2025-2026'!$K:$K,"Scopus/WoS Conference/Book Chapter/Others", '2024 -2025-2026'!$G:$G,"2025")</f>
        <v>7</v>
      </c>
      <c r="G23" s="57">
        <f>COUNTIFS('2024 -2025-2026'!$M:$M,B23,'2024 -2025-2026'!$K:$K,"Student Publication", '2024 -2025-2026'!$G:$G,"2025")</f>
        <v>0</v>
      </c>
      <c r="H23" s="53">
        <f>COUNTIFS('Patent - 2025'!$Q:$Q,B23,'Patent - 2025'!$D:$D,"Published")</f>
        <v>0</v>
      </c>
      <c r="I23" s="54">
        <f>COUNTIFS('Patent - 2025'!$Q:$Q,B23,'Patent - 2025'!D:D,"Granted")</f>
        <v>0</v>
      </c>
      <c r="J23" s="54">
        <f t="shared" si="0"/>
        <v>10</v>
      </c>
      <c r="K23" s="54">
        <f t="shared" si="1"/>
        <v>10</v>
      </c>
      <c r="L23" s="54">
        <f>COUNTIFS('2024 -2025-2026'!$M:$M,B23,'2024 -2025-2026'!$K:$K,"Book",'2024 -2025-2026'!$G:$G,"2025")</f>
        <v>0</v>
      </c>
      <c r="M23" s="62"/>
      <c r="N23" s="74"/>
      <c r="O23" s="74"/>
      <c r="P23" s="7" t="s">
        <v>5110</v>
      </c>
    </row>
    <row r="24" spans="1:16" ht="15.75" customHeight="1" x14ac:dyDescent="0.2">
      <c r="A24" s="57">
        <f>'Name of the Faculty 2024'!A24</f>
        <v>23</v>
      </c>
      <c r="B24" s="58" t="str">
        <f>'Name of the Faculty 2024'!B24</f>
        <v>Dr. Karunakaran V</v>
      </c>
      <c r="C24" s="57" t="str">
        <f>'Name of the Faculty 2024'!C24</f>
        <v>AIML</v>
      </c>
      <c r="D24" s="57">
        <f>COUNTIFS('2024 -2025-2026'!$M:$M,B24,'2024 -2025-2026'!$K:$K,"SCI",'2024 -2025-2026'!$G:$G,"2025")</f>
        <v>0</v>
      </c>
      <c r="E24" s="57">
        <f>COUNTIFS('2024 -2025-2026'!$M:$M,B24,'2024 -2025-2026'!$K:$K,"Scopus/WoS Journals",'2024 -2025-2026'!$G:$G,"2025")</f>
        <v>0</v>
      </c>
      <c r="F24" s="57">
        <f>COUNTIFS('2024 -2025-2026'!$M:$M,B24,'2024 -2025-2026'!$K:$K,"Scopus/WoS Conference/Book Chapter/Others", '2024 -2025-2026'!$G:$G,"2025")</f>
        <v>1</v>
      </c>
      <c r="G24" s="57">
        <f>COUNTIFS('2024 -2025-2026'!$M:$M,B24,'2024 -2025-2026'!$K:$K,"Student Publication", '2024 -2025-2026'!$G:$G,"2025")</f>
        <v>1</v>
      </c>
      <c r="H24" s="53">
        <f>COUNTIFS('Patent - 2025'!$Q:$Q,B24,'Patent - 2025'!$D:$D,"Published")</f>
        <v>2</v>
      </c>
      <c r="I24" s="54">
        <f>COUNTIFS('Patent - 2025'!$Q:$Q,B24,'Patent - 2025'!D:D,"Granted")</f>
        <v>0</v>
      </c>
      <c r="J24" s="54">
        <f t="shared" si="0"/>
        <v>1</v>
      </c>
      <c r="K24" s="54">
        <f t="shared" si="1"/>
        <v>2</v>
      </c>
      <c r="L24" s="54">
        <f>COUNTIFS('2024 -2025-2026'!$M:$M,B24,'2024 -2025-2026'!$K:$K,"Book",'2024 -2025-2026'!$G:$G,"2025")</f>
        <v>0</v>
      </c>
      <c r="M24" s="62"/>
      <c r="N24" s="74"/>
      <c r="O24" s="74"/>
      <c r="P24" s="7" t="s">
        <v>5095</v>
      </c>
    </row>
    <row r="25" spans="1:16" ht="15.75" customHeight="1" x14ac:dyDescent="0.2">
      <c r="A25" s="57">
        <f>'Name of the Faculty 2024'!A25</f>
        <v>24</v>
      </c>
      <c r="B25" s="58" t="str">
        <f>'Name of the Faculty 2024'!B25</f>
        <v>Dr. Sumathi S</v>
      </c>
      <c r="C25" s="57" t="str">
        <f>'Name of the Faculty 2024'!C25</f>
        <v>AIML</v>
      </c>
      <c r="D25" s="57">
        <f>COUNTIFS('2024 -2025-2026'!$M:$M,B25,'2024 -2025-2026'!$K:$K,"SCI",'2024 -2025-2026'!$G:$G,"2025")</f>
        <v>0</v>
      </c>
      <c r="E25" s="57">
        <f>COUNTIFS('2024 -2025-2026'!$M:$M,B25,'2024 -2025-2026'!$K:$K,"Scopus/WoS Journals",'2024 -2025-2026'!$G:$G,"2025")</f>
        <v>1</v>
      </c>
      <c r="F25" s="57">
        <f>COUNTIFS('2024 -2025-2026'!$M:$M,B25,'2024 -2025-2026'!$K:$K,"Scopus/WoS Conference/Book Chapter/Others", '2024 -2025-2026'!$G:$G,"2025")</f>
        <v>2</v>
      </c>
      <c r="G25" s="57">
        <f>COUNTIFS('2024 -2025-2026'!$M:$M,B25,'2024 -2025-2026'!$K:$K,"Student Publication", '2024 -2025-2026'!$G:$G,"2025")</f>
        <v>3</v>
      </c>
      <c r="H25" s="53">
        <f>COUNTIFS('Patent - 2025'!$Q:$Q,B25,'Patent - 2025'!$D:$D,"Published")</f>
        <v>1</v>
      </c>
      <c r="I25" s="54">
        <f>COUNTIFS('Patent - 2025'!$Q:$Q,B25,'Patent - 2025'!D:D,"Granted")</f>
        <v>0</v>
      </c>
      <c r="J25" s="54">
        <f t="shared" si="0"/>
        <v>3</v>
      </c>
      <c r="K25" s="54">
        <f t="shared" si="1"/>
        <v>6</v>
      </c>
      <c r="L25" s="54">
        <f>COUNTIFS('2024 -2025-2026'!$M:$M,B25,'2024 -2025-2026'!$K:$K,"Book",'2024 -2025-2026'!$G:$G,"2025")</f>
        <v>0</v>
      </c>
      <c r="M25" s="62"/>
      <c r="N25" s="74"/>
      <c r="O25" s="74"/>
      <c r="P25" s="7" t="s">
        <v>114</v>
      </c>
    </row>
    <row r="26" spans="1:16" ht="15.75" customHeight="1" x14ac:dyDescent="0.2">
      <c r="A26" s="57">
        <f>'Name of the Faculty 2024'!A26</f>
        <v>25</v>
      </c>
      <c r="B26" s="58" t="str">
        <f>'Name of the Faculty 2024'!B26</f>
        <v>Dr. Kathiresan K</v>
      </c>
      <c r="C26" s="57" t="str">
        <f>'Name of the Faculty 2024'!C26</f>
        <v>AIML</v>
      </c>
      <c r="D26" s="57">
        <f>COUNTIFS('2024 -2025-2026'!$M:$M,B26,'2024 -2025-2026'!$K:$K,"SCI",'2024 -2025-2026'!$G:$G,"2025")</f>
        <v>0</v>
      </c>
      <c r="E26" s="57">
        <f>COUNTIFS('2024 -2025-2026'!$M:$M,B26,'2024 -2025-2026'!$K:$K,"Scopus/WoS Journals",'2024 -2025-2026'!$G:$G,"2025")</f>
        <v>0</v>
      </c>
      <c r="F26" s="57">
        <f>COUNTIFS('2024 -2025-2026'!$M:$M,B26,'2024 -2025-2026'!$K:$K,"Scopus/WoS Conference/Book Chapter/Others", '2024 -2025-2026'!$G:$G,"2025")</f>
        <v>0</v>
      </c>
      <c r="G26" s="57">
        <f>COUNTIFS('2024 -2025-2026'!$M:$M,B26,'2024 -2025-2026'!$K:$K,"Student Publication", '2024 -2025-2026'!$G:$G,"2025")</f>
        <v>0</v>
      </c>
      <c r="H26" s="53">
        <f>COUNTIFS('Patent - 2025'!$Q:$Q,B26,'Patent - 2025'!$D:$D,"Published")</f>
        <v>1</v>
      </c>
      <c r="I26" s="54">
        <f>COUNTIFS('Patent - 2025'!$Q:$Q,B26,'Patent - 2025'!D:D,"Granted")</f>
        <v>0</v>
      </c>
      <c r="J26" s="54">
        <f t="shared" si="0"/>
        <v>0</v>
      </c>
      <c r="K26" s="54">
        <f t="shared" si="1"/>
        <v>0</v>
      </c>
      <c r="L26" s="54">
        <f>COUNTIFS('2024 -2025-2026'!$M:$M,B26,'2024 -2025-2026'!$K:$K,"Book",'2024 -2025-2026'!$G:$G,"2025")</f>
        <v>0</v>
      </c>
      <c r="M26" s="62"/>
    </row>
    <row r="27" spans="1:16" ht="15.75" customHeight="1" x14ac:dyDescent="0.2">
      <c r="A27" s="57">
        <f>'Name of the Faculty 2024'!A27</f>
        <v>26</v>
      </c>
      <c r="B27" s="58" t="str">
        <f>'Name of the Faculty 2024'!B27</f>
        <v>Ms. Preethi P</v>
      </c>
      <c r="C27" s="57" t="str">
        <f>'Name of the Faculty 2024'!C27</f>
        <v>AIML</v>
      </c>
      <c r="D27" s="57">
        <f>COUNTIFS('2024 -2025-2026'!$M:$M,B27,'2024 -2025-2026'!$K:$K,"SCI",'2024 -2025-2026'!$G:$G,"2025")</f>
        <v>0</v>
      </c>
      <c r="E27" s="57">
        <f>COUNTIFS('2024 -2025-2026'!$M:$M,B27,'2024 -2025-2026'!$K:$K,"Scopus/WoS Journals",'2024 -2025-2026'!$G:$G,"2025")</f>
        <v>0</v>
      </c>
      <c r="F27" s="57">
        <f>COUNTIFS('2024 -2025-2026'!$M:$M,B27,'2024 -2025-2026'!$K:$K,"Scopus/WoS Conference/Book Chapter/Others", '2024 -2025-2026'!$G:$G,"2025")</f>
        <v>1</v>
      </c>
      <c r="G27" s="57">
        <f>COUNTIFS('2024 -2025-2026'!$M:$M,B27,'2024 -2025-2026'!$K:$K,"Student Publication", '2024 -2025-2026'!$G:$G,"2025")</f>
        <v>0</v>
      </c>
      <c r="H27" s="53">
        <f>COUNTIFS('Patent - 2025'!$Q:$Q,B27,'Patent - 2025'!$D:$D,"Published")</f>
        <v>1</v>
      </c>
      <c r="I27" s="54">
        <f>COUNTIFS('Patent - 2025'!$Q:$Q,B27,'Patent - 2025'!D:D,"Granted")</f>
        <v>0</v>
      </c>
      <c r="J27" s="54">
        <f t="shared" si="0"/>
        <v>1</v>
      </c>
      <c r="K27" s="54">
        <f t="shared" si="1"/>
        <v>1</v>
      </c>
      <c r="L27" s="54">
        <f>COUNTIFS('2024 -2025-2026'!$M:$M,B27,'2024 -2025-2026'!$K:$K,"Book",'2024 -2025-2026'!$G:$G,"2025")</f>
        <v>0</v>
      </c>
      <c r="M27" s="62"/>
    </row>
    <row r="28" spans="1:16" ht="15.75" customHeight="1" x14ac:dyDescent="0.2">
      <c r="A28" s="57">
        <f>'Name of the Faculty 2024'!A28</f>
        <v>27</v>
      </c>
      <c r="B28" s="58" t="str">
        <f>'Name of the Faculty 2024'!B28</f>
        <v>Ms. Sindhuja S</v>
      </c>
      <c r="C28" s="57" t="str">
        <f>'Name of the Faculty 2024'!C28</f>
        <v>AIML</v>
      </c>
      <c r="D28" s="57">
        <f>COUNTIFS('2024 -2025-2026'!$M:$M,B28,'2024 -2025-2026'!$K:$K,"SCI",'2024 -2025-2026'!$G:$G,"2025")</f>
        <v>0</v>
      </c>
      <c r="E28" s="57">
        <f>COUNTIFS('2024 -2025-2026'!$M:$M,B28,'2024 -2025-2026'!$K:$K,"Scopus/WoS Journals",'2024 -2025-2026'!$G:$G,"2025")</f>
        <v>1</v>
      </c>
      <c r="F28" s="57">
        <f>COUNTIFS('2024 -2025-2026'!$M:$M,B28,'2024 -2025-2026'!$K:$K,"Scopus/WoS Conference/Book Chapter/Others", '2024 -2025-2026'!$G:$G,"2025")</f>
        <v>1</v>
      </c>
      <c r="G28" s="57">
        <f>COUNTIFS('2024 -2025-2026'!$M:$M,B28,'2024 -2025-2026'!$K:$K,"Student Publication", '2024 -2025-2026'!$G:$G,"2025")</f>
        <v>0</v>
      </c>
      <c r="H28" s="53">
        <f>COUNTIFS('Patent - 2025'!$Q:$Q,B28,'Patent - 2025'!$D:$D,"Published")</f>
        <v>1</v>
      </c>
      <c r="I28" s="54">
        <f>COUNTIFS('Patent - 2025'!$Q:$Q,B28,'Patent - 2025'!D:D,"Granted")</f>
        <v>0</v>
      </c>
      <c r="J28" s="54">
        <f t="shared" si="0"/>
        <v>2</v>
      </c>
      <c r="K28" s="54">
        <f t="shared" si="1"/>
        <v>2</v>
      </c>
      <c r="L28" s="54">
        <f>COUNTIFS('2024 -2025-2026'!$M:$M,B28,'2024 -2025-2026'!$K:$K,"Book",'2024 -2025-2026'!$G:$G,"2025")</f>
        <v>0</v>
      </c>
      <c r="M28" s="62"/>
    </row>
    <row r="29" spans="1:16" ht="15.75" customHeight="1" x14ac:dyDescent="0.2">
      <c r="A29" s="57">
        <f>'Name of the Faculty 2024'!A29</f>
        <v>28</v>
      </c>
      <c r="B29" s="58" t="str">
        <f>'Name of the Faculty 2024'!B29</f>
        <v>Ms. Kalaivani T</v>
      </c>
      <c r="C29" s="57" t="str">
        <f>'Name of the Faculty 2024'!C29</f>
        <v>AIML</v>
      </c>
      <c r="D29" s="57">
        <f>COUNTIFS('2024 -2025-2026'!$M:$M,B29,'2024 -2025-2026'!$K:$K,"SCI",'2024 -2025-2026'!$G:$G,"2025")</f>
        <v>1</v>
      </c>
      <c r="E29" s="57">
        <f>COUNTIFS('2024 -2025-2026'!$M:$M,B29,'2024 -2025-2026'!$K:$K,"Scopus/WoS Journals",'2024 -2025-2026'!$G:$G,"2025")</f>
        <v>0</v>
      </c>
      <c r="F29" s="57">
        <f>COUNTIFS('2024 -2025-2026'!$M:$M,B29,'2024 -2025-2026'!$K:$K,"Scopus/WoS Conference/Book Chapter/Others", '2024 -2025-2026'!$G:$G,"2025")</f>
        <v>4</v>
      </c>
      <c r="G29" s="57">
        <f>COUNTIFS('2024 -2025-2026'!$M:$M,B29,'2024 -2025-2026'!$K:$K,"Student Publication", '2024 -2025-2026'!$G:$G,"2025")</f>
        <v>1</v>
      </c>
      <c r="H29" s="53">
        <f>COUNTIFS('Patent - 2025'!$Q:$Q,B29,'Patent - 2025'!$D:$D,"Published")</f>
        <v>3</v>
      </c>
      <c r="I29" s="54">
        <f>COUNTIFS('Patent - 2025'!$Q:$Q,B29,'Patent - 2025'!D:D,"Granted")</f>
        <v>0</v>
      </c>
      <c r="J29" s="54">
        <f t="shared" si="0"/>
        <v>5</v>
      </c>
      <c r="K29" s="54">
        <f t="shared" si="1"/>
        <v>6</v>
      </c>
      <c r="L29" s="54">
        <f>COUNTIFS('2024 -2025-2026'!$M:$M,B29,'2024 -2025-2026'!$K:$K,"Book",'2024 -2025-2026'!$G:$G,"2025")</f>
        <v>0</v>
      </c>
      <c r="M29" s="62"/>
    </row>
    <row r="30" spans="1:16" ht="15.75" customHeight="1" x14ac:dyDescent="0.2">
      <c r="A30" s="57">
        <f>'Name of the Faculty 2024'!A30</f>
        <v>29</v>
      </c>
      <c r="B30" s="58" t="str">
        <f>'Name of the Faculty 2024'!B30</f>
        <v>Ms. Charanya P</v>
      </c>
      <c r="C30" s="57" t="str">
        <f>'Name of the Faculty 2024'!C30</f>
        <v>AIML</v>
      </c>
      <c r="D30" s="57">
        <f>COUNTIFS('2024 -2025-2026'!$M:$M,B30,'2024 -2025-2026'!$K:$K,"SCI",'2024 -2025-2026'!$G:$G,"2025")</f>
        <v>0</v>
      </c>
      <c r="E30" s="57">
        <f>COUNTIFS('2024 -2025-2026'!$M:$M,B30,'2024 -2025-2026'!$K:$K,"Scopus/WoS Journals",'2024 -2025-2026'!$G:$G,"2025")</f>
        <v>0</v>
      </c>
      <c r="F30" s="57">
        <f>COUNTIFS('2024 -2025-2026'!$M:$M,B30,'2024 -2025-2026'!$K:$K,"Scopus/WoS Conference/Book Chapter/Others", '2024 -2025-2026'!$G:$G,"2025")</f>
        <v>2</v>
      </c>
      <c r="G30" s="57">
        <f>COUNTIFS('2024 -2025-2026'!$M:$M,B30,'2024 -2025-2026'!$K:$K,"Student Publication", '2024 -2025-2026'!$G:$G,"2025")</f>
        <v>2</v>
      </c>
      <c r="H30" s="53">
        <f>COUNTIFS('Patent - 2025'!$Q:$Q,B30,'Patent - 2025'!$D:$D,"Published")</f>
        <v>0</v>
      </c>
      <c r="I30" s="54">
        <f>COUNTIFS('Patent - 2025'!$Q:$Q,B30,'Patent - 2025'!D:D,"Granted")</f>
        <v>0</v>
      </c>
      <c r="J30" s="54">
        <f t="shared" si="0"/>
        <v>2</v>
      </c>
      <c r="K30" s="54">
        <f t="shared" si="1"/>
        <v>4</v>
      </c>
      <c r="L30" s="54">
        <f>COUNTIFS('2024 -2025-2026'!$M:$M,B30,'2024 -2025-2026'!$K:$K,"Book",'2024 -2025-2026'!$G:$G,"2025")</f>
        <v>0</v>
      </c>
      <c r="M30" s="62"/>
    </row>
    <row r="31" spans="1:16" ht="15.75" customHeight="1" x14ac:dyDescent="0.2">
      <c r="A31" s="57">
        <f>'Name of the Faculty 2024'!A31</f>
        <v>30</v>
      </c>
      <c r="B31" s="58" t="str">
        <f>'Name of the Faculty 2024'!B31</f>
        <v>Dr. Babitha Lincy R</v>
      </c>
      <c r="C31" s="57" t="str">
        <f>'Name of the Faculty 2024'!C31</f>
        <v>CCE</v>
      </c>
      <c r="D31" s="57">
        <f>COUNTIFS('2024 -2025-2026'!$M:$M,B31,'2024 -2025-2026'!$K:$K,"SCI",'2024 -2025-2026'!$G:$G,"2025")</f>
        <v>1</v>
      </c>
      <c r="E31" s="57">
        <f>COUNTIFS('2024 -2025-2026'!$M:$M,B31,'2024 -2025-2026'!$K:$K,"Scopus/WoS Journals",'2024 -2025-2026'!$G:$G,"2025")</f>
        <v>0</v>
      </c>
      <c r="F31" s="57">
        <f>COUNTIFS('2024 -2025-2026'!$M:$M,B31,'2024 -2025-2026'!$K:$K,"Scopus/WoS Conference/Book Chapter/Others", '2024 -2025-2026'!$G:$G,"2025")</f>
        <v>14</v>
      </c>
      <c r="G31" s="57">
        <f>COUNTIFS('2024 -2025-2026'!$M:$M,B31,'2024 -2025-2026'!$K:$K,"Student Publication", '2024 -2025-2026'!$G:$G,"2025")</f>
        <v>1</v>
      </c>
      <c r="H31" s="53">
        <f>COUNTIFS('Patent - 2025'!$Q:$Q,B31,'Patent - 2025'!$D:$D,"Published")</f>
        <v>1</v>
      </c>
      <c r="I31" s="54">
        <f>COUNTIFS('Patent - 2025'!$Q:$Q,B31,'Patent - 2025'!D:D,"Granted")</f>
        <v>0</v>
      </c>
      <c r="J31" s="54">
        <f t="shared" si="0"/>
        <v>15</v>
      </c>
      <c r="K31" s="54">
        <f t="shared" si="1"/>
        <v>16</v>
      </c>
      <c r="L31" s="54">
        <f>COUNTIFS('2024 -2025-2026'!$M:$M,B31,'2024 -2025-2026'!$K:$K,"Book",'2024 -2025-2026'!$G:$G,"2025")</f>
        <v>0</v>
      </c>
      <c r="M31" s="62"/>
    </row>
    <row r="32" spans="1:16" ht="15.75" customHeight="1" x14ac:dyDescent="0.2">
      <c r="A32" s="57">
        <f>'Name of the Faculty 2024'!A32</f>
        <v>31</v>
      </c>
      <c r="B32" s="58" t="str">
        <f>'Name of the Faculty 2024'!B32</f>
        <v>Dr. Dhamodharan S</v>
      </c>
      <c r="C32" s="57" t="str">
        <f>'Name of the Faculty 2024'!C32</f>
        <v>CCE</v>
      </c>
      <c r="D32" s="57">
        <f>COUNTIFS('2024 -2025-2026'!$M:$M,B32,'2024 -2025-2026'!$K:$K,"SCI",'2024 -2025-2026'!$G:$G,"2025")</f>
        <v>3</v>
      </c>
      <c r="E32" s="57">
        <f>COUNTIFS('2024 -2025-2026'!$M:$M,B32,'2024 -2025-2026'!$K:$K,"Scopus/WoS Journals",'2024 -2025-2026'!$G:$G,"2025")</f>
        <v>0</v>
      </c>
      <c r="F32" s="57">
        <f>COUNTIFS('2024 -2025-2026'!$M:$M,B32,'2024 -2025-2026'!$K:$K,"Scopus/WoS Conference/Book Chapter/Others", '2024 -2025-2026'!$G:$G,"2025")</f>
        <v>3</v>
      </c>
      <c r="G32" s="57">
        <f>COUNTIFS('2024 -2025-2026'!$M:$M,B32,'2024 -2025-2026'!$K:$K,"Student Publication", '2024 -2025-2026'!$G:$G,"2025")</f>
        <v>3</v>
      </c>
      <c r="H32" s="53">
        <f>COUNTIFS('Patent - 2025'!$Q:$Q,B32,'Patent - 2025'!$D:$D,"Published")</f>
        <v>0</v>
      </c>
      <c r="I32" s="54">
        <f>COUNTIFS('Patent - 2025'!$Q:$Q,B32,'Patent - 2025'!D:D,"Granted")</f>
        <v>0</v>
      </c>
      <c r="J32" s="54">
        <f t="shared" si="0"/>
        <v>6</v>
      </c>
      <c r="K32" s="54">
        <f t="shared" si="1"/>
        <v>9</v>
      </c>
      <c r="L32" s="54">
        <f>COUNTIFS('2024 -2025-2026'!$M:$M,B32,'2024 -2025-2026'!$K:$K,"Book",'2024 -2025-2026'!$G:$G,"2025")</f>
        <v>0</v>
      </c>
      <c r="M32" s="62"/>
    </row>
    <row r="33" spans="1:13" ht="15.75" customHeight="1" x14ac:dyDescent="0.2">
      <c r="A33" s="57">
        <f>'Name of the Faculty 2024'!A33</f>
        <v>32</v>
      </c>
      <c r="B33" s="58" t="str">
        <f>'Name of the Faculty 2024'!B33</f>
        <v>Dr. Ganesh C</v>
      </c>
      <c r="C33" s="57" t="str">
        <f>'Name of the Faculty 2024'!C33</f>
        <v>CCE</v>
      </c>
      <c r="D33" s="57">
        <f>COUNTIFS('2024 -2025-2026'!$M:$M,B33,'2024 -2025-2026'!$K:$K,"SCI",'2024 -2025-2026'!$G:$G,"2025")</f>
        <v>4</v>
      </c>
      <c r="E33" s="57">
        <f>COUNTIFS('2024 -2025-2026'!$M:$M,B33,'2024 -2025-2026'!$K:$K,"Scopus/WoS Journals",'2024 -2025-2026'!$G:$G,"2025")</f>
        <v>1</v>
      </c>
      <c r="F33" s="57">
        <f>COUNTIFS('2024 -2025-2026'!$M:$M,B33,'2024 -2025-2026'!$K:$K,"Scopus/WoS Conference/Book Chapter/Others", '2024 -2025-2026'!$G:$G,"2025")</f>
        <v>3</v>
      </c>
      <c r="G33" s="57">
        <f>COUNTIFS('2024 -2025-2026'!$M:$M,B33,'2024 -2025-2026'!$K:$K,"Student Publication", '2024 -2025-2026'!$G:$G,"2025")</f>
        <v>2</v>
      </c>
      <c r="H33" s="53">
        <f>COUNTIFS('Patent - 2025'!$Q:$Q,B33,'Patent - 2025'!$D:$D,"Published")</f>
        <v>1</v>
      </c>
      <c r="I33" s="54">
        <f>COUNTIFS('Patent - 2025'!$Q:$Q,B33,'Patent - 2025'!D:D,"Granted")</f>
        <v>0</v>
      </c>
      <c r="J33" s="54">
        <f t="shared" si="0"/>
        <v>8</v>
      </c>
      <c r="K33" s="54">
        <f t="shared" si="1"/>
        <v>10</v>
      </c>
      <c r="L33" s="54">
        <f>COUNTIFS('2024 -2025-2026'!$M:$M,B33,'2024 -2025-2026'!$K:$K,"Book",'2024 -2025-2026'!$G:$G,"2025")</f>
        <v>0</v>
      </c>
      <c r="M33" s="62"/>
    </row>
    <row r="34" spans="1:13" ht="15.75" customHeight="1" x14ac:dyDescent="0.2">
      <c r="A34" s="57">
        <f>'Name of the Faculty 2024'!A34</f>
        <v>33</v>
      </c>
      <c r="B34" s="58" t="str">
        <f>'Name of the Faculty 2024'!B34</f>
        <v>Dr. Thirrunavukkarasu R R</v>
      </c>
      <c r="C34" s="57" t="str">
        <f>'Name of the Faculty 2024'!C34</f>
        <v>CCE</v>
      </c>
      <c r="D34" s="57">
        <f>COUNTIFS('2024 -2025-2026'!$M:$M,B34,'2024 -2025-2026'!$K:$K,"SCI",'2024 -2025-2026'!$G:$G,"2025")</f>
        <v>0</v>
      </c>
      <c r="E34" s="57">
        <f>COUNTIFS('2024 -2025-2026'!$M:$M,B34,'2024 -2025-2026'!$K:$K,"Scopus/WoS Journals",'2024 -2025-2026'!$G:$G,"2025")</f>
        <v>0</v>
      </c>
      <c r="F34" s="57">
        <f>COUNTIFS('2024 -2025-2026'!$M:$M,B34,'2024 -2025-2026'!$K:$K,"Scopus/WoS Conference/Book Chapter/Others", '2024 -2025-2026'!$G:$G,"2025")</f>
        <v>1</v>
      </c>
      <c r="G34" s="57">
        <f>COUNTIFS('2024 -2025-2026'!$M:$M,B34,'2024 -2025-2026'!$K:$K,"Student Publication", '2024 -2025-2026'!$G:$G,"2025")</f>
        <v>1</v>
      </c>
      <c r="H34" s="53">
        <f>COUNTIFS('Patent - 2025'!$Q:$Q,B34,'Patent - 2025'!$D:$D,"Published")</f>
        <v>0</v>
      </c>
      <c r="I34" s="54">
        <f>COUNTIFS('Patent - 2025'!$Q:$Q,B34,'Patent - 2025'!D:D,"Granted")</f>
        <v>0</v>
      </c>
      <c r="J34" s="54">
        <f t="shared" si="0"/>
        <v>1</v>
      </c>
      <c r="K34" s="54">
        <f t="shared" si="1"/>
        <v>2</v>
      </c>
      <c r="L34" s="54">
        <f>COUNTIFS('2024 -2025-2026'!$M:$M,B34,'2024 -2025-2026'!$K:$K,"Book",'2024 -2025-2026'!$G:$G,"2025")</f>
        <v>0</v>
      </c>
      <c r="M34" s="62"/>
    </row>
    <row r="35" spans="1:13" ht="15.75" customHeight="1" x14ac:dyDescent="0.2">
      <c r="A35" s="57">
        <f>'Name of the Faculty 2024'!A35</f>
        <v>34</v>
      </c>
      <c r="B35" s="58" t="str">
        <f>'Name of the Faculty 2024'!B35</f>
        <v>Dr. Vivek C</v>
      </c>
      <c r="C35" s="57" t="str">
        <f>'Name of the Faculty 2024'!C35</f>
        <v>CCE</v>
      </c>
      <c r="D35" s="57">
        <f>COUNTIFS('2024 -2025-2026'!$M:$M,B35,'2024 -2025-2026'!$K:$K,"SCI",'2024 -2025-2026'!$G:$G,"2025")</f>
        <v>1</v>
      </c>
      <c r="E35" s="57">
        <f>COUNTIFS('2024 -2025-2026'!$M:$M,B35,'2024 -2025-2026'!$K:$K,"Scopus/WoS Journals",'2024 -2025-2026'!$G:$G,"2025")</f>
        <v>0</v>
      </c>
      <c r="F35" s="57">
        <f>COUNTIFS('2024 -2025-2026'!$M:$M,B35,'2024 -2025-2026'!$K:$K,"Scopus/WoS Conference/Book Chapter/Others", '2024 -2025-2026'!$G:$G,"2025")</f>
        <v>0</v>
      </c>
      <c r="G35" s="57">
        <f>COUNTIFS('2024 -2025-2026'!$M:$M,B35,'2024 -2025-2026'!$K:$K,"Student Publication", '2024 -2025-2026'!$G:$G,"2025")</f>
        <v>0</v>
      </c>
      <c r="H35" s="53">
        <f>COUNTIFS('Patent - 2025'!$Q:$Q,B35,'Patent - 2025'!$D:$D,"Published")</f>
        <v>0</v>
      </c>
      <c r="I35" s="54">
        <f>COUNTIFS('Patent - 2025'!$Q:$Q,B35,'Patent - 2025'!D:D,"Granted")</f>
        <v>0</v>
      </c>
      <c r="J35" s="54">
        <f t="shared" si="0"/>
        <v>1</v>
      </c>
      <c r="K35" s="54">
        <f t="shared" si="1"/>
        <v>1</v>
      </c>
      <c r="L35" s="54">
        <f>COUNTIFS('2024 -2025-2026'!$M:$M,B35,'2024 -2025-2026'!$K:$K,"Book",'2024 -2025-2026'!$G:$G,"2025")</f>
        <v>0</v>
      </c>
      <c r="M35" s="62"/>
    </row>
    <row r="36" spans="1:13" ht="15.75" customHeight="1" x14ac:dyDescent="0.2">
      <c r="A36" s="57">
        <f>'Name of the Faculty 2024'!A36</f>
        <v>35</v>
      </c>
      <c r="B36" s="58" t="str">
        <f>'Name of the Faculty 2024'!B36</f>
        <v>Mr. Arun R</v>
      </c>
      <c r="C36" s="57" t="str">
        <f>'Name of the Faculty 2024'!C36</f>
        <v>CCE</v>
      </c>
      <c r="D36" s="57">
        <f>COUNTIFS('2024 -2025-2026'!$M:$M,B36,'2024 -2025-2026'!$K:$K,"SCI",'2024 -2025-2026'!$G:$G,"2025")</f>
        <v>0</v>
      </c>
      <c r="E36" s="57">
        <f>COUNTIFS('2024 -2025-2026'!$M:$M,B36,'2024 -2025-2026'!$K:$K,"Scopus/WoS Journals",'2024 -2025-2026'!$G:$G,"2025")</f>
        <v>0</v>
      </c>
      <c r="F36" s="57">
        <f>COUNTIFS('2024 -2025-2026'!$M:$M,B36,'2024 -2025-2026'!$K:$K,"Scopus/WoS Conference/Book Chapter/Others", '2024 -2025-2026'!$G:$G,"2025")</f>
        <v>2</v>
      </c>
      <c r="G36" s="57">
        <f>COUNTIFS('2024 -2025-2026'!$M:$M,B36,'2024 -2025-2026'!$K:$K,"Student Publication", '2024 -2025-2026'!$G:$G,"2025")</f>
        <v>0</v>
      </c>
      <c r="H36" s="53">
        <f>COUNTIFS('Patent - 2025'!$Q:$Q,B36,'Patent - 2025'!$D:$D,"Published")</f>
        <v>0</v>
      </c>
      <c r="I36" s="54">
        <f>COUNTIFS('Patent - 2025'!$Q:$Q,B36,'Patent - 2025'!D:D,"Granted")</f>
        <v>0</v>
      </c>
      <c r="J36" s="54">
        <f t="shared" si="0"/>
        <v>2</v>
      </c>
      <c r="K36" s="54">
        <f t="shared" si="1"/>
        <v>2</v>
      </c>
      <c r="L36" s="54">
        <f>COUNTIFS('2024 -2025-2026'!$M:$M,B36,'2024 -2025-2026'!$K:$K,"Book",'2024 -2025-2026'!$G:$G,"2025")</f>
        <v>0</v>
      </c>
      <c r="M36" s="62"/>
    </row>
    <row r="37" spans="1:13" ht="15.75" customHeight="1" x14ac:dyDescent="0.2">
      <c r="A37" s="57">
        <f>'Name of the Faculty 2024'!A37</f>
        <v>36</v>
      </c>
      <c r="B37" s="58" t="str">
        <f>'Name of the Faculty 2024'!B37</f>
        <v>Ms. Banu Priya N</v>
      </c>
      <c r="C37" s="57" t="str">
        <f>'Name of the Faculty 2024'!C37</f>
        <v>CCE</v>
      </c>
      <c r="D37" s="57">
        <f>COUNTIFS('2024 -2025-2026'!$M:$M,B37,'2024 -2025-2026'!$K:$K,"SCI",'2024 -2025-2026'!$G:$G,"2025")</f>
        <v>0</v>
      </c>
      <c r="E37" s="57">
        <f>COUNTIFS('2024 -2025-2026'!$M:$M,B37,'2024 -2025-2026'!$K:$K,"Scopus/WoS Journals",'2024 -2025-2026'!$G:$G,"2025")</f>
        <v>0</v>
      </c>
      <c r="F37" s="57">
        <f>COUNTIFS('2024 -2025-2026'!$M:$M,B37,'2024 -2025-2026'!$K:$K,"Scopus/WoS Conference/Book Chapter/Others", '2024 -2025-2026'!$G:$G,"2025")</f>
        <v>5</v>
      </c>
      <c r="G37" s="57">
        <f>COUNTIFS('2024 -2025-2026'!$M:$M,B37,'2024 -2025-2026'!$K:$K,"Student Publication", '2024 -2025-2026'!$G:$G,"2025")</f>
        <v>2</v>
      </c>
      <c r="H37" s="53">
        <f>COUNTIFS('Patent - 2025'!$Q:$Q,B37,'Patent - 2025'!$D:$D,"Published")</f>
        <v>1</v>
      </c>
      <c r="I37" s="54">
        <f>COUNTIFS('Patent - 2025'!$Q:$Q,B37,'Patent - 2025'!D:D,"Granted")</f>
        <v>0</v>
      </c>
      <c r="J37" s="54">
        <f t="shared" si="0"/>
        <v>5</v>
      </c>
      <c r="K37" s="54">
        <f t="shared" si="1"/>
        <v>7</v>
      </c>
      <c r="L37" s="54">
        <f>COUNTIFS('2024 -2025-2026'!$M:$M,B37,'2024 -2025-2026'!$K:$K,"Book",'2024 -2025-2026'!$G:$G,"2025")</f>
        <v>0</v>
      </c>
      <c r="M37" s="62"/>
    </row>
    <row r="38" spans="1:13" ht="15.75" customHeight="1" x14ac:dyDescent="0.2">
      <c r="A38" s="57">
        <f>'Name of the Faculty 2024'!A38</f>
        <v>37</v>
      </c>
      <c r="B38" s="58" t="str">
        <f>'Name of the Faculty 2024'!B38</f>
        <v>Ms. Dency Flora G</v>
      </c>
      <c r="C38" s="57" t="str">
        <f>'Name of the Faculty 2024'!C38</f>
        <v>CCE</v>
      </c>
      <c r="D38" s="57">
        <f>COUNTIFS('2024 -2025-2026'!$M:$M,B38,'2024 -2025-2026'!$K:$K,"SCI",'2024 -2025-2026'!$G:$G,"2025")</f>
        <v>0</v>
      </c>
      <c r="E38" s="57">
        <f>COUNTIFS('2024 -2025-2026'!$M:$M,B38,'2024 -2025-2026'!$K:$K,"Scopus/WoS Journals",'2024 -2025-2026'!$G:$G,"2025")</f>
        <v>0</v>
      </c>
      <c r="F38" s="57">
        <f>COUNTIFS('2024 -2025-2026'!$M:$M,B38,'2024 -2025-2026'!$K:$K,"Scopus/WoS Conference/Book Chapter/Others", '2024 -2025-2026'!$G:$G,"2025")</f>
        <v>1</v>
      </c>
      <c r="G38" s="57">
        <f>COUNTIFS('2024 -2025-2026'!$M:$M,B38,'2024 -2025-2026'!$K:$K,"Student Publication", '2024 -2025-2026'!$G:$G,"2025")</f>
        <v>0</v>
      </c>
      <c r="H38" s="53">
        <f>COUNTIFS('Patent - 2025'!$Q:$Q,B38,'Patent - 2025'!$D:$D,"Published")</f>
        <v>0</v>
      </c>
      <c r="I38" s="54">
        <f>COUNTIFS('Patent - 2025'!$Q:$Q,B38,'Patent - 2025'!D:D,"Granted")</f>
        <v>0</v>
      </c>
      <c r="J38" s="54">
        <f t="shared" si="0"/>
        <v>1</v>
      </c>
      <c r="K38" s="54">
        <f t="shared" si="1"/>
        <v>1</v>
      </c>
      <c r="L38" s="54">
        <f>COUNTIFS('2024 -2025-2026'!$M:$M,B38,'2024 -2025-2026'!$K:$K,"Book",'2024 -2025-2026'!$G:$G,"2025")</f>
        <v>0</v>
      </c>
      <c r="M38" s="62"/>
    </row>
    <row r="39" spans="1:13" ht="15.75" customHeight="1" x14ac:dyDescent="0.2">
      <c r="A39" s="57">
        <f>'Name of the Faculty 2024'!A39</f>
        <v>38</v>
      </c>
      <c r="B39" s="58" t="str">
        <f>'Name of the Faculty 2024'!B39</f>
        <v>Ms. Megala P</v>
      </c>
      <c r="C39" s="57" t="str">
        <f>'Name of the Faculty 2024'!C39</f>
        <v>CCE</v>
      </c>
      <c r="D39" s="57">
        <f>COUNTIFS('2024 -2025-2026'!$M:$M,B39,'2024 -2025-2026'!$K:$K,"SCI",'2024 -2025-2026'!$G:$G,"2025")</f>
        <v>0</v>
      </c>
      <c r="E39" s="57">
        <f>COUNTIFS('2024 -2025-2026'!$M:$M,B39,'2024 -2025-2026'!$K:$K,"Scopus/WoS Journals",'2024 -2025-2026'!$G:$G,"2025")</f>
        <v>1</v>
      </c>
      <c r="F39" s="57">
        <f>COUNTIFS('2024 -2025-2026'!$M:$M,B39,'2024 -2025-2026'!$K:$K,"Scopus/WoS Conference/Book Chapter/Others", '2024 -2025-2026'!$G:$G,"2025")</f>
        <v>0</v>
      </c>
      <c r="G39" s="57">
        <f>COUNTIFS('2024 -2025-2026'!$M:$M,B39,'2024 -2025-2026'!$K:$K,"Student Publication", '2024 -2025-2026'!$G:$G,"2025")</f>
        <v>0</v>
      </c>
      <c r="H39" s="53">
        <f>COUNTIFS('Patent - 2025'!$Q:$Q,B39,'Patent - 2025'!$D:$D,"Published")</f>
        <v>0</v>
      </c>
      <c r="I39" s="54">
        <f>COUNTIFS('Patent - 2025'!$Q:$Q,B39,'Patent - 2025'!D:D,"Granted")</f>
        <v>0</v>
      </c>
      <c r="J39" s="54">
        <f t="shared" si="0"/>
        <v>1</v>
      </c>
      <c r="K39" s="54">
        <f t="shared" si="1"/>
        <v>1</v>
      </c>
      <c r="L39" s="54">
        <f>COUNTIFS('2024 -2025-2026'!$M:$M,B39,'2024 -2025-2026'!$K:$K,"Book",'2024 -2025-2026'!$G:$G,"2025")</f>
        <v>0</v>
      </c>
      <c r="M39" s="62"/>
    </row>
    <row r="40" spans="1:13" ht="15.75" customHeight="1" x14ac:dyDescent="0.2">
      <c r="A40" s="57">
        <f>'Name of the Faculty 2024'!A40</f>
        <v>39</v>
      </c>
      <c r="B40" s="58" t="str">
        <f>'Name of the Faculty 2024'!B40</f>
        <v>Ms. Megala R</v>
      </c>
      <c r="C40" s="57" t="str">
        <f>'Name of the Faculty 2024'!C40</f>
        <v>CCE</v>
      </c>
      <c r="D40" s="57">
        <f>COUNTIFS('2024 -2025-2026'!$M:$M,B40,'2024 -2025-2026'!$K:$K,"SCI",'2024 -2025-2026'!$G:$G,"2025")</f>
        <v>0</v>
      </c>
      <c r="E40" s="57">
        <f>COUNTIFS('2024 -2025-2026'!$M:$M,B40,'2024 -2025-2026'!$K:$K,"Scopus/WoS Journals",'2024 -2025-2026'!$G:$G,"2025")</f>
        <v>0</v>
      </c>
      <c r="F40" s="57">
        <f>COUNTIFS('2024 -2025-2026'!$M:$M,B40,'2024 -2025-2026'!$K:$K,"Scopus/WoS Conference/Book Chapter/Others", '2024 -2025-2026'!$G:$G,"2025")</f>
        <v>1</v>
      </c>
      <c r="G40" s="57">
        <f>COUNTIFS('2024 -2025-2026'!$M:$M,B40,'2024 -2025-2026'!$K:$K,"Student Publication", '2024 -2025-2026'!$G:$G,"2025")</f>
        <v>1</v>
      </c>
      <c r="H40" s="53">
        <f>COUNTIFS('Patent - 2025'!$Q:$Q,B40,'Patent - 2025'!$D:$D,"Published")</f>
        <v>1</v>
      </c>
      <c r="I40" s="54">
        <f>COUNTIFS('Patent - 2025'!$Q:$Q,B40,'Patent - 2025'!D:D,"Granted")</f>
        <v>0</v>
      </c>
      <c r="J40" s="54">
        <f t="shared" si="0"/>
        <v>1</v>
      </c>
      <c r="K40" s="54">
        <f t="shared" si="1"/>
        <v>2</v>
      </c>
      <c r="L40" s="54">
        <f>COUNTIFS('2024 -2025-2026'!$M:$M,B40,'2024 -2025-2026'!$K:$K,"Book",'2024 -2025-2026'!$G:$G,"2025")</f>
        <v>0</v>
      </c>
      <c r="M40" s="62"/>
    </row>
    <row r="41" spans="1:13" ht="15.75" customHeight="1" x14ac:dyDescent="0.2">
      <c r="A41" s="57">
        <f>'Name of the Faculty 2024'!A41</f>
        <v>40</v>
      </c>
      <c r="B41" s="58" t="str">
        <f>'Name of the Faculty 2024'!B41</f>
        <v>Ms. Preethi R</v>
      </c>
      <c r="C41" s="57" t="str">
        <f>'Name of the Faculty 2024'!C41</f>
        <v>CCE</v>
      </c>
      <c r="D41" s="57">
        <f>COUNTIFS('2024 -2025-2026'!$M:$M,B41,'2024 -2025-2026'!$K:$K,"SCI",'2024 -2025-2026'!$G:$G,"2025")</f>
        <v>0</v>
      </c>
      <c r="E41" s="57">
        <f>COUNTIFS('2024 -2025-2026'!$M:$M,B41,'2024 -2025-2026'!$K:$K,"Scopus/WoS Journals",'2024 -2025-2026'!$G:$G,"2025")</f>
        <v>0</v>
      </c>
      <c r="F41" s="57">
        <f>COUNTIFS('2024 -2025-2026'!$M:$M,B41,'2024 -2025-2026'!$K:$K,"Scopus/WoS Conference/Book Chapter/Others", '2024 -2025-2026'!$G:$G,"2025")</f>
        <v>2</v>
      </c>
      <c r="G41" s="57">
        <f>COUNTIFS('2024 -2025-2026'!$M:$M,B41,'2024 -2025-2026'!$K:$K,"Student Publication", '2024 -2025-2026'!$G:$G,"2025")</f>
        <v>2</v>
      </c>
      <c r="H41" s="53">
        <f>COUNTIFS('Patent - 2025'!$Q:$Q,B41,'Patent - 2025'!$D:$D,"Published")</f>
        <v>0</v>
      </c>
      <c r="I41" s="54">
        <f>COUNTIFS('Patent - 2025'!$Q:$Q,B41,'Patent - 2025'!D:D,"Granted")</f>
        <v>0</v>
      </c>
      <c r="J41" s="54">
        <f t="shared" si="0"/>
        <v>2</v>
      </c>
      <c r="K41" s="54">
        <f t="shared" si="1"/>
        <v>4</v>
      </c>
      <c r="L41" s="54">
        <f>COUNTIFS('2024 -2025-2026'!$M:$M,B41,'2024 -2025-2026'!$K:$K,"Book",'2024 -2025-2026'!$G:$G,"2025")</f>
        <v>0</v>
      </c>
      <c r="M41" s="62"/>
    </row>
    <row r="42" spans="1:13" ht="15.75" customHeight="1" x14ac:dyDescent="0.2">
      <c r="A42" s="57">
        <f>'Name of the Faculty 2024'!A42</f>
        <v>41</v>
      </c>
      <c r="B42" s="58" t="str">
        <f>'Name of the Faculty 2024'!B42</f>
        <v>Ms. Sangeetha R</v>
      </c>
      <c r="C42" s="57" t="str">
        <f>'Name of the Faculty 2024'!C42</f>
        <v>CCE</v>
      </c>
      <c r="D42" s="57">
        <f>COUNTIFS('2024 -2025-2026'!$M:$M,B42,'2024 -2025-2026'!$K:$K,"SCI",'2024 -2025-2026'!$G:$G,"2025")</f>
        <v>0</v>
      </c>
      <c r="E42" s="57">
        <f>COUNTIFS('2024 -2025-2026'!$M:$M,B42,'2024 -2025-2026'!$K:$K,"Scopus/WoS Journals",'2024 -2025-2026'!$G:$G,"2025")</f>
        <v>0</v>
      </c>
      <c r="F42" s="57">
        <f>COUNTIFS('2024 -2025-2026'!$M:$M,B42,'2024 -2025-2026'!$K:$K,"Scopus/WoS Conference/Book Chapter/Others", '2024 -2025-2026'!$G:$G,"2025")</f>
        <v>0</v>
      </c>
      <c r="G42" s="57">
        <f>COUNTIFS('2024 -2025-2026'!$M:$M,B42,'2024 -2025-2026'!$K:$K,"Student Publication", '2024 -2025-2026'!$G:$G,"2025")</f>
        <v>0</v>
      </c>
      <c r="H42" s="53">
        <f>COUNTIFS('Patent - 2025'!$Q:$Q,B42,'Patent - 2025'!$D:$D,"Published")</f>
        <v>0</v>
      </c>
      <c r="I42" s="54">
        <f>COUNTIFS('Patent - 2025'!$Q:$Q,B42,'Patent - 2025'!D:D,"Granted")</f>
        <v>0</v>
      </c>
      <c r="J42" s="54">
        <f t="shared" si="0"/>
        <v>0</v>
      </c>
      <c r="K42" s="54">
        <f t="shared" si="1"/>
        <v>0</v>
      </c>
      <c r="L42" s="54">
        <f>COUNTIFS('2024 -2025-2026'!$M:$M,B42,'2024 -2025-2026'!$K:$K,"Book",'2024 -2025-2026'!$G:$G,"2025")</f>
        <v>0</v>
      </c>
      <c r="M42" s="62"/>
    </row>
    <row r="43" spans="1:13" ht="15.75" customHeight="1" x14ac:dyDescent="0.2">
      <c r="A43" s="57">
        <f>'Name of the Faculty 2024'!A43</f>
        <v>42</v>
      </c>
      <c r="B43" s="58" t="str">
        <f>'Name of the Faculty 2024'!B43</f>
        <v>Ms. Sreeja G G</v>
      </c>
      <c r="C43" s="57" t="str">
        <f>'Name of the Faculty 2024'!C43</f>
        <v>CCE</v>
      </c>
      <c r="D43" s="57">
        <f>COUNTIFS('2024 -2025-2026'!$M:$M,B43,'2024 -2025-2026'!$K:$K,"SCI",'2024 -2025-2026'!$G:$G,"2025")</f>
        <v>0</v>
      </c>
      <c r="E43" s="57">
        <f>COUNTIFS('2024 -2025-2026'!$M:$M,B43,'2024 -2025-2026'!$K:$K,"Scopus/WoS Journals",'2024 -2025-2026'!$G:$G,"2025")</f>
        <v>0</v>
      </c>
      <c r="F43" s="57">
        <f>COUNTIFS('2024 -2025-2026'!$M:$M,B43,'2024 -2025-2026'!$K:$K,"Scopus/WoS Conference/Book Chapter/Others", '2024 -2025-2026'!$G:$G,"2025")</f>
        <v>2</v>
      </c>
      <c r="G43" s="57">
        <f>COUNTIFS('2024 -2025-2026'!$M:$M,B43,'2024 -2025-2026'!$K:$K,"Student Publication", '2024 -2025-2026'!$G:$G,"2025")</f>
        <v>1</v>
      </c>
      <c r="H43" s="53">
        <f>COUNTIFS('Patent - 2025'!$Q:$Q,B43,'Patent - 2025'!$D:$D,"Published")</f>
        <v>1</v>
      </c>
      <c r="I43" s="54">
        <f>COUNTIFS('Patent - 2025'!$Q:$Q,B43,'Patent - 2025'!D:D,"Granted")</f>
        <v>0</v>
      </c>
      <c r="J43" s="54">
        <f t="shared" si="0"/>
        <v>2</v>
      </c>
      <c r="K43" s="54">
        <f t="shared" si="1"/>
        <v>3</v>
      </c>
      <c r="L43" s="54">
        <f>COUNTIFS('2024 -2025-2026'!$M:$M,B43,'2024 -2025-2026'!$K:$K,"Book",'2024 -2025-2026'!$G:$G,"2025")</f>
        <v>0</v>
      </c>
      <c r="M43" s="62"/>
    </row>
    <row r="44" spans="1:13" ht="15.75" customHeight="1" x14ac:dyDescent="0.2">
      <c r="A44" s="57">
        <f>'Name of the Faculty 2024'!A44</f>
        <v>43</v>
      </c>
      <c r="B44" s="58" t="str">
        <f>'Name of the Faculty 2024'!B44</f>
        <v>Dr. Chola Raja K</v>
      </c>
      <c r="C44" s="57" t="str">
        <f>'Name of the Faculty 2024'!C44</f>
        <v>CSBS</v>
      </c>
      <c r="D44" s="57">
        <f>COUNTIFS('2024 -2025-2026'!$M:$M,B44,'2024 -2025-2026'!$K:$K,"SCI",'2024 -2025-2026'!$G:$G,"2025")</f>
        <v>0</v>
      </c>
      <c r="E44" s="57">
        <f>COUNTIFS('2024 -2025-2026'!$M:$M,B44,'2024 -2025-2026'!$K:$K,"Scopus/WoS Journals",'2024 -2025-2026'!$G:$G,"2025")</f>
        <v>0</v>
      </c>
      <c r="F44" s="57">
        <f>COUNTIFS('2024 -2025-2026'!$M:$M,B44,'2024 -2025-2026'!$K:$K,"Scopus/WoS Conference/Book Chapter/Others", '2024 -2025-2026'!$G:$G,"2025")</f>
        <v>1</v>
      </c>
      <c r="G44" s="57">
        <f>COUNTIFS('2024 -2025-2026'!$M:$M,B44,'2024 -2025-2026'!$K:$K,"Student Publication", '2024 -2025-2026'!$G:$G,"2025")</f>
        <v>1</v>
      </c>
      <c r="H44" s="53">
        <f>COUNTIFS('Patent - 2025'!$Q:$Q,B44,'Patent - 2025'!$D:$D,"Published")</f>
        <v>0</v>
      </c>
      <c r="I44" s="54">
        <f>COUNTIFS('Patent - 2025'!$Q:$Q,B44,'Patent - 2025'!D:D,"Granted")</f>
        <v>0</v>
      </c>
      <c r="J44" s="54">
        <f t="shared" si="0"/>
        <v>1</v>
      </c>
      <c r="K44" s="54">
        <f t="shared" si="1"/>
        <v>2</v>
      </c>
      <c r="L44" s="54">
        <f>COUNTIFS('2024 -2025-2026'!$M:$M,B44,'2024 -2025-2026'!$K:$K,"Book",'2024 -2025-2026'!$G:$G,"2025")</f>
        <v>0</v>
      </c>
      <c r="M44" s="62"/>
    </row>
    <row r="45" spans="1:13" ht="15.75" customHeight="1" x14ac:dyDescent="0.2">
      <c r="A45" s="57">
        <f>'Name of the Faculty 2024'!A45</f>
        <v>44</v>
      </c>
      <c r="B45" s="58" t="str">
        <f>'Name of the Faculty 2024'!B45</f>
        <v>Dr. Rajarajeswari P L</v>
      </c>
      <c r="C45" s="57" t="str">
        <f>'Name of the Faculty 2024'!C45</f>
        <v>CSBS</v>
      </c>
      <c r="D45" s="57">
        <f>COUNTIFS('2024 -2025-2026'!$M:$M,B45,'2024 -2025-2026'!$K:$K,"SCI",'2024 -2025-2026'!$G:$G,"2025")</f>
        <v>1</v>
      </c>
      <c r="E45" s="57">
        <f>COUNTIFS('2024 -2025-2026'!$M:$M,B45,'2024 -2025-2026'!$K:$K,"Scopus/WoS Journals",'2024 -2025-2026'!$G:$G,"2025")</f>
        <v>0</v>
      </c>
      <c r="F45" s="57">
        <f>COUNTIFS('2024 -2025-2026'!$M:$M,B45,'2024 -2025-2026'!$K:$K,"Scopus/WoS Conference/Book Chapter/Others", '2024 -2025-2026'!$G:$G,"2025")</f>
        <v>0</v>
      </c>
      <c r="G45" s="57">
        <f>COUNTIFS('2024 -2025-2026'!$M:$M,B45,'2024 -2025-2026'!$K:$K,"Student Publication", '2024 -2025-2026'!$G:$G,"2025")</f>
        <v>0</v>
      </c>
      <c r="H45" s="53">
        <f>COUNTIFS('Patent - 2025'!$Q:$Q,B45,'Patent - 2025'!$D:$D,"Published")</f>
        <v>2</v>
      </c>
      <c r="I45" s="54">
        <f>COUNTIFS('Patent - 2025'!$Q:$Q,B45,'Patent - 2025'!D:D,"Granted")</f>
        <v>0</v>
      </c>
      <c r="J45" s="54">
        <f t="shared" si="0"/>
        <v>1</v>
      </c>
      <c r="K45" s="54">
        <f t="shared" si="1"/>
        <v>1</v>
      </c>
      <c r="L45" s="54">
        <f>COUNTIFS('2024 -2025-2026'!$M:$M,B45,'2024 -2025-2026'!$K:$K,"Book",'2024 -2025-2026'!$G:$G,"2025")</f>
        <v>0</v>
      </c>
      <c r="M45" s="62"/>
    </row>
    <row r="46" spans="1:13" ht="15.75" customHeight="1" x14ac:dyDescent="0.2">
      <c r="A46" s="57">
        <f>'Name of the Faculty 2024'!A46</f>
        <v>45</v>
      </c>
      <c r="B46" s="58" t="str">
        <f>'Name of the Faculty 2024'!B46</f>
        <v>Dr. Sandana Karuppan A</v>
      </c>
      <c r="C46" s="57" t="str">
        <f>'Name of the Faculty 2024'!C46</f>
        <v>CSBS</v>
      </c>
      <c r="D46" s="57">
        <f>COUNTIFS('2024 -2025-2026'!$M:$M,B46,'2024 -2025-2026'!$K:$K,"SCI",'2024 -2025-2026'!$G:$G,"2025")</f>
        <v>2</v>
      </c>
      <c r="E46" s="57">
        <f>COUNTIFS('2024 -2025-2026'!$M:$M,B46,'2024 -2025-2026'!$K:$K,"Scopus/WoS Journals",'2024 -2025-2026'!$G:$G,"2025")</f>
        <v>0</v>
      </c>
      <c r="F46" s="57">
        <f>COUNTIFS('2024 -2025-2026'!$M:$M,B46,'2024 -2025-2026'!$K:$K,"Scopus/WoS Conference/Book Chapter/Others", '2024 -2025-2026'!$G:$G,"2025")</f>
        <v>3</v>
      </c>
      <c r="G46" s="57">
        <f>COUNTIFS('2024 -2025-2026'!$M:$M,B46,'2024 -2025-2026'!$K:$K,"Student Publication", '2024 -2025-2026'!$G:$G,"2025")</f>
        <v>3</v>
      </c>
      <c r="H46" s="53">
        <f>COUNTIFS('Patent - 2025'!$Q:$Q,B46,'Patent - 2025'!$D:$D,"Published")</f>
        <v>1</v>
      </c>
      <c r="I46" s="54">
        <f>COUNTIFS('Patent - 2025'!$Q:$Q,B46,'Patent - 2025'!D:D,"Granted")</f>
        <v>0</v>
      </c>
      <c r="J46" s="54">
        <f t="shared" si="0"/>
        <v>5</v>
      </c>
      <c r="K46" s="54">
        <f t="shared" si="1"/>
        <v>8</v>
      </c>
      <c r="L46" s="54">
        <f>COUNTIFS('2024 -2025-2026'!$M:$M,B46,'2024 -2025-2026'!$K:$K,"Book",'2024 -2025-2026'!$G:$G,"2025")</f>
        <v>0</v>
      </c>
      <c r="M46" s="62"/>
    </row>
    <row r="47" spans="1:13" ht="15.75" customHeight="1" x14ac:dyDescent="0.2">
      <c r="A47" s="57">
        <f>'Name of the Faculty 2024'!A47</f>
        <v>46</v>
      </c>
      <c r="B47" s="58" t="str">
        <f>'Name of the Faculty 2024'!B47</f>
        <v>Dr. Shylaja C S</v>
      </c>
      <c r="C47" s="57" t="str">
        <f>'Name of the Faculty 2024'!C47</f>
        <v>CSBS</v>
      </c>
      <c r="D47" s="57">
        <f>COUNTIFS('2024 -2025-2026'!$M:$M,B47,'2024 -2025-2026'!$K:$K,"SCI",'2024 -2025-2026'!$G:$G,"2025")</f>
        <v>0</v>
      </c>
      <c r="E47" s="57">
        <f>COUNTIFS('2024 -2025-2026'!$M:$M,B47,'2024 -2025-2026'!$K:$K,"Scopus/WoS Journals",'2024 -2025-2026'!$G:$G,"2025")</f>
        <v>0</v>
      </c>
      <c r="F47" s="57">
        <f>COUNTIFS('2024 -2025-2026'!$M:$M,B47,'2024 -2025-2026'!$K:$K,"Scopus/WoS Conference/Book Chapter/Others", '2024 -2025-2026'!$G:$G,"2025")</f>
        <v>0</v>
      </c>
      <c r="G47" s="57">
        <f>COUNTIFS('2024 -2025-2026'!$M:$M,B47,'2024 -2025-2026'!$K:$K,"Student Publication", '2024 -2025-2026'!$G:$G,"2025")</f>
        <v>0</v>
      </c>
      <c r="H47" s="53">
        <f>COUNTIFS('Patent - 2025'!$Q:$Q,B47,'Patent - 2025'!$D:$D,"Published")</f>
        <v>0</v>
      </c>
      <c r="I47" s="54">
        <f>COUNTIFS('Patent - 2025'!$Q:$Q,B47,'Patent - 2025'!D:D,"Granted")</f>
        <v>0</v>
      </c>
      <c r="J47" s="54">
        <f t="shared" si="0"/>
        <v>0</v>
      </c>
      <c r="K47" s="54">
        <f t="shared" si="1"/>
        <v>0</v>
      </c>
      <c r="L47" s="54">
        <f>COUNTIFS('2024 -2025-2026'!$M:$M,B47,'2024 -2025-2026'!$K:$K,"Book",'2024 -2025-2026'!$G:$G,"2025")</f>
        <v>0</v>
      </c>
      <c r="M47" s="62"/>
    </row>
    <row r="48" spans="1:13" ht="15.75" customHeight="1" x14ac:dyDescent="0.2">
      <c r="A48" s="57">
        <f>'Name of the Faculty 2024'!A48</f>
        <v>47</v>
      </c>
      <c r="B48" s="58" t="str">
        <f>'Name of the Faculty 2024'!B48</f>
        <v>Mr. Mohanraj M</v>
      </c>
      <c r="C48" s="57" t="str">
        <f>'Name of the Faculty 2024'!C48</f>
        <v>CSBS</v>
      </c>
      <c r="D48" s="57">
        <f>COUNTIFS('2024 -2025-2026'!$M:$M,B48,'2024 -2025-2026'!$K:$K,"SCI",'2024 -2025-2026'!$G:$G,"2025")</f>
        <v>0</v>
      </c>
      <c r="E48" s="57">
        <f>COUNTIFS('2024 -2025-2026'!$M:$M,B48,'2024 -2025-2026'!$K:$K,"Scopus/WoS Journals",'2024 -2025-2026'!$G:$G,"2025")</f>
        <v>0</v>
      </c>
      <c r="F48" s="57">
        <f>COUNTIFS('2024 -2025-2026'!$M:$M,B48,'2024 -2025-2026'!$K:$K,"Scopus/WoS Conference/Book Chapter/Others", '2024 -2025-2026'!$G:$G,"2025")</f>
        <v>1</v>
      </c>
      <c r="G48" s="57">
        <f>COUNTIFS('2024 -2025-2026'!$M:$M,B48,'2024 -2025-2026'!$K:$K,"Student Publication", '2024 -2025-2026'!$G:$G,"2025")</f>
        <v>2</v>
      </c>
      <c r="H48" s="53">
        <f>COUNTIFS('Patent - 2025'!$Q:$Q,B48,'Patent - 2025'!$D:$D,"Published")</f>
        <v>2</v>
      </c>
      <c r="I48" s="54">
        <f>COUNTIFS('Patent - 2025'!$Q:$Q,B48,'Patent - 2025'!D:D,"Granted")</f>
        <v>0</v>
      </c>
      <c r="J48" s="54">
        <f t="shared" si="0"/>
        <v>1</v>
      </c>
      <c r="K48" s="54">
        <f t="shared" si="1"/>
        <v>3</v>
      </c>
      <c r="L48" s="54">
        <f>COUNTIFS('2024 -2025-2026'!$M:$M,B48,'2024 -2025-2026'!$K:$K,"Book",'2024 -2025-2026'!$G:$G,"2025")</f>
        <v>0</v>
      </c>
      <c r="M48" s="62"/>
    </row>
    <row r="49" spans="1:13" ht="15.75" customHeight="1" x14ac:dyDescent="0.2">
      <c r="A49" s="57">
        <f>'Name of the Faculty 2024'!A49</f>
        <v>48</v>
      </c>
      <c r="B49" s="58" t="str">
        <f>'Name of the Faculty 2024'!B49</f>
        <v>Mr. Shyam Prakash D</v>
      </c>
      <c r="C49" s="57" t="str">
        <f>'Name of the Faculty 2024'!C49</f>
        <v>CSBS</v>
      </c>
      <c r="D49" s="57">
        <f>COUNTIFS('2024 -2025-2026'!$M:$M,B49,'2024 -2025-2026'!$K:$K,"SCI",'2024 -2025-2026'!$G:$G,"2025")</f>
        <v>0</v>
      </c>
      <c r="E49" s="57">
        <f>COUNTIFS('2024 -2025-2026'!$M:$M,B49,'2024 -2025-2026'!$K:$K,"Scopus/WoS Journals",'2024 -2025-2026'!$G:$G,"2025")</f>
        <v>0</v>
      </c>
      <c r="F49" s="57">
        <f>COUNTIFS('2024 -2025-2026'!$M:$M,B49,'2024 -2025-2026'!$K:$K,"Scopus/WoS Conference/Book Chapter/Others", '2024 -2025-2026'!$G:$G,"2025")</f>
        <v>1</v>
      </c>
      <c r="G49" s="57">
        <f>COUNTIFS('2024 -2025-2026'!$M:$M,B49,'2024 -2025-2026'!$K:$K,"Student Publication", '2024 -2025-2026'!$G:$G,"2025")</f>
        <v>0</v>
      </c>
      <c r="H49" s="53">
        <f>COUNTIFS('Patent - 2025'!$Q:$Q,B49,'Patent - 2025'!$D:$D,"Published")</f>
        <v>2</v>
      </c>
      <c r="I49" s="54">
        <f>COUNTIFS('Patent - 2025'!$Q:$Q,B49,'Patent - 2025'!D:D,"Granted")</f>
        <v>0</v>
      </c>
      <c r="J49" s="54">
        <f t="shared" si="0"/>
        <v>1</v>
      </c>
      <c r="K49" s="54">
        <f t="shared" si="1"/>
        <v>1</v>
      </c>
      <c r="L49" s="54">
        <f>COUNTIFS('2024 -2025-2026'!$M:$M,B49,'2024 -2025-2026'!$K:$K,"Book",'2024 -2025-2026'!$G:$G,"2025")</f>
        <v>0</v>
      </c>
      <c r="M49" s="62"/>
    </row>
    <row r="50" spans="1:13" ht="15.75" customHeight="1" x14ac:dyDescent="0.2">
      <c r="A50" s="57">
        <f>'Name of the Faculty 2024'!A50</f>
        <v>49</v>
      </c>
      <c r="B50" s="58" t="str">
        <f>'Name of the Faculty 2024'!B50</f>
        <v>Mr. Siva K P</v>
      </c>
      <c r="C50" s="57" t="str">
        <f>'Name of the Faculty 2024'!C50</f>
        <v>CSBS</v>
      </c>
      <c r="D50" s="57">
        <f>COUNTIFS('2024 -2025-2026'!$M:$M,B50,'2024 -2025-2026'!$K:$K,"SCI",'2024 -2025-2026'!$G:$G,"2025")</f>
        <v>0</v>
      </c>
      <c r="E50" s="57">
        <f>COUNTIFS('2024 -2025-2026'!$M:$M,B50,'2024 -2025-2026'!$K:$K,"Scopus/WoS Journals",'2024 -2025-2026'!$G:$G,"2025")</f>
        <v>1</v>
      </c>
      <c r="F50" s="57">
        <f>COUNTIFS('2024 -2025-2026'!$M:$M,B50,'2024 -2025-2026'!$K:$K,"Scopus/WoS Conference/Book Chapter/Others", '2024 -2025-2026'!$G:$G,"2025")</f>
        <v>1</v>
      </c>
      <c r="G50" s="57">
        <f>COUNTIFS('2024 -2025-2026'!$M:$M,B50,'2024 -2025-2026'!$K:$K,"Student Publication", '2024 -2025-2026'!$G:$G,"2025")</f>
        <v>2</v>
      </c>
      <c r="H50" s="53">
        <f>COUNTIFS('Patent - 2025'!$Q:$Q,B50,'Patent - 2025'!$D:$D,"Published")</f>
        <v>1</v>
      </c>
      <c r="I50" s="54">
        <f>COUNTIFS('Patent - 2025'!$Q:$Q,B50,'Patent - 2025'!D:D,"Granted")</f>
        <v>0</v>
      </c>
      <c r="J50" s="54">
        <f t="shared" si="0"/>
        <v>2</v>
      </c>
      <c r="K50" s="54">
        <f t="shared" si="1"/>
        <v>4</v>
      </c>
      <c r="L50" s="54">
        <f>COUNTIFS('2024 -2025-2026'!$M:$M,B50,'2024 -2025-2026'!$K:$K,"Book",'2024 -2025-2026'!$G:$G,"2025")</f>
        <v>0</v>
      </c>
      <c r="M50" s="62"/>
    </row>
    <row r="51" spans="1:13" ht="15.75" customHeight="1" x14ac:dyDescent="0.2">
      <c r="A51" s="57">
        <f>'Name of the Faculty 2024'!A51</f>
        <v>50</v>
      </c>
      <c r="B51" s="58" t="str">
        <f>'Name of the Faculty 2024'!B51</f>
        <v>Ms. Leela S</v>
      </c>
      <c r="C51" s="57" t="str">
        <f>'Name of the Faculty 2024'!C51</f>
        <v>CSBS</v>
      </c>
      <c r="D51" s="57">
        <f>COUNTIFS('2024 -2025-2026'!$M:$M,B51,'2024 -2025-2026'!$K:$K,"SCI",'2024 -2025-2026'!$G:$G,"2025")</f>
        <v>0</v>
      </c>
      <c r="E51" s="57">
        <f>COUNTIFS('2024 -2025-2026'!$M:$M,B51,'2024 -2025-2026'!$K:$K,"Scopus/WoS Journals",'2024 -2025-2026'!$G:$G,"2025")</f>
        <v>0</v>
      </c>
      <c r="F51" s="57">
        <f>COUNTIFS('2024 -2025-2026'!$M:$M,B51,'2024 -2025-2026'!$K:$K,"Scopus/WoS Conference/Book Chapter/Others", '2024 -2025-2026'!$G:$G,"2025")</f>
        <v>0</v>
      </c>
      <c r="G51" s="57">
        <f>COUNTIFS('2024 -2025-2026'!$M:$M,B51,'2024 -2025-2026'!$K:$K,"Student Publication", '2024 -2025-2026'!$G:$G,"2025")</f>
        <v>0</v>
      </c>
      <c r="H51" s="53">
        <f>COUNTIFS('Patent - 2025'!$Q:$Q,B51,'Patent - 2025'!$D:$D,"Published")</f>
        <v>0</v>
      </c>
      <c r="I51" s="54">
        <f>COUNTIFS('Patent - 2025'!$Q:$Q,B51,'Patent - 2025'!D:D,"Granted")</f>
        <v>0</v>
      </c>
      <c r="J51" s="54">
        <f t="shared" si="0"/>
        <v>0</v>
      </c>
      <c r="K51" s="54">
        <f t="shared" si="1"/>
        <v>0</v>
      </c>
      <c r="L51" s="54">
        <f>COUNTIFS('2024 -2025-2026'!$M:$M,B51,'2024 -2025-2026'!$K:$K,"Book",'2024 -2025-2026'!$G:$G,"2025")</f>
        <v>0</v>
      </c>
      <c r="M51" s="62"/>
    </row>
    <row r="52" spans="1:13" ht="15.75" customHeight="1" x14ac:dyDescent="0.2">
      <c r="A52" s="57">
        <f>'Name of the Faculty 2024'!A52</f>
        <v>51</v>
      </c>
      <c r="B52" s="58" t="str">
        <f>'Name of the Faculty 2024'!B52</f>
        <v>Ms. Priyanka G</v>
      </c>
      <c r="C52" s="57" t="str">
        <f>'Name of the Faculty 2024'!C52</f>
        <v>CSBS</v>
      </c>
      <c r="D52" s="57">
        <f>COUNTIFS('2024 -2025-2026'!$M:$M,B52,'2024 -2025-2026'!$K:$K,"SCI",'2024 -2025-2026'!$G:$G,"2025")</f>
        <v>0</v>
      </c>
      <c r="E52" s="57">
        <f>COUNTIFS('2024 -2025-2026'!$M:$M,B52,'2024 -2025-2026'!$K:$K,"Scopus/WoS Journals",'2024 -2025-2026'!$G:$G,"2025")</f>
        <v>0</v>
      </c>
      <c r="F52" s="57">
        <f>COUNTIFS('2024 -2025-2026'!$M:$M,B52,'2024 -2025-2026'!$K:$K,"Scopus/WoS Conference/Book Chapter/Others", '2024 -2025-2026'!$G:$G,"2025")</f>
        <v>0</v>
      </c>
      <c r="G52" s="57">
        <f>COUNTIFS('2024 -2025-2026'!$M:$M,B52,'2024 -2025-2026'!$K:$K,"Student Publication", '2024 -2025-2026'!$G:$G,"2025")</f>
        <v>0</v>
      </c>
      <c r="H52" s="53">
        <f>COUNTIFS('Patent - 2025'!$Q:$Q,B52,'Patent - 2025'!$D:$D,"Published")</f>
        <v>0</v>
      </c>
      <c r="I52" s="54">
        <f>COUNTIFS('Patent - 2025'!$Q:$Q,B52,'Patent - 2025'!D:D,"Granted")</f>
        <v>0</v>
      </c>
      <c r="J52" s="54">
        <f t="shared" si="0"/>
        <v>0</v>
      </c>
      <c r="K52" s="54">
        <f t="shared" si="1"/>
        <v>0</v>
      </c>
      <c r="L52" s="54">
        <f>COUNTIFS('2024 -2025-2026'!$M:$M,B52,'2024 -2025-2026'!$K:$K,"Book",'2024 -2025-2026'!$G:$G,"2025")</f>
        <v>0</v>
      </c>
      <c r="M52" s="62"/>
    </row>
    <row r="53" spans="1:13" ht="15.75" customHeight="1" x14ac:dyDescent="0.2">
      <c r="A53" s="57">
        <f>'Name of the Faculty 2024'!A53</f>
        <v>52</v>
      </c>
      <c r="B53" s="58" t="str">
        <f>'Name of the Faculty 2024'!B53</f>
        <v>Ms. Ramya D</v>
      </c>
      <c r="C53" s="57" t="str">
        <f>'Name of the Faculty 2024'!C53</f>
        <v>CSBS</v>
      </c>
      <c r="D53" s="57">
        <f>COUNTIFS('2024 -2025-2026'!$M:$M,B53,'2024 -2025-2026'!$K:$K,"SCI",'2024 -2025-2026'!$G:$G,"2025")</f>
        <v>0</v>
      </c>
      <c r="E53" s="57">
        <f>COUNTIFS('2024 -2025-2026'!$M:$M,B53,'2024 -2025-2026'!$K:$K,"Scopus/WoS Journals",'2024 -2025-2026'!$G:$G,"2025")</f>
        <v>0</v>
      </c>
      <c r="F53" s="57">
        <f>COUNTIFS('2024 -2025-2026'!$M:$M,B53,'2024 -2025-2026'!$K:$K,"Scopus/WoS Conference/Book Chapter/Others", '2024 -2025-2026'!$G:$G,"2025")</f>
        <v>3</v>
      </c>
      <c r="G53" s="57">
        <f>COUNTIFS('2024 -2025-2026'!$M:$M,B53,'2024 -2025-2026'!$K:$K,"Student Publication", '2024 -2025-2026'!$G:$G,"2025")</f>
        <v>3</v>
      </c>
      <c r="H53" s="53">
        <f>COUNTIFS('Patent - 2025'!$Q:$Q,B53,'Patent - 2025'!$D:$D,"Published")</f>
        <v>1</v>
      </c>
      <c r="I53" s="54">
        <f>COUNTIFS('Patent - 2025'!$Q:$Q,B53,'Patent - 2025'!D:D,"Granted")</f>
        <v>0</v>
      </c>
      <c r="J53" s="54">
        <f t="shared" si="0"/>
        <v>3</v>
      </c>
      <c r="K53" s="54">
        <f t="shared" si="1"/>
        <v>6</v>
      </c>
      <c r="L53" s="54">
        <f>COUNTIFS('2024 -2025-2026'!$M:$M,B53,'2024 -2025-2026'!$K:$K,"Book",'2024 -2025-2026'!$G:$G,"2025")</f>
        <v>0</v>
      </c>
      <c r="M53" s="62"/>
    </row>
    <row r="54" spans="1:13" ht="15.75" customHeight="1" x14ac:dyDescent="0.2">
      <c r="A54" s="57">
        <f>'Name of the Faculty 2024'!A54</f>
        <v>53</v>
      </c>
      <c r="B54" s="58" t="str">
        <f>'Name of the Faculty 2024'!B54</f>
        <v>Ms. Saranya Ekambaram</v>
      </c>
      <c r="C54" s="57" t="str">
        <f>'Name of the Faculty 2024'!C54</f>
        <v>CSBS</v>
      </c>
      <c r="D54" s="57">
        <f>COUNTIFS('2024 -2025-2026'!$M:$M,B54,'2024 -2025-2026'!$K:$K,"SCI",'2024 -2025-2026'!$G:$G,"2025")</f>
        <v>0</v>
      </c>
      <c r="E54" s="57">
        <f>COUNTIFS('2024 -2025-2026'!$M:$M,B54,'2024 -2025-2026'!$K:$K,"Scopus/WoS Journals",'2024 -2025-2026'!$G:$G,"2025")</f>
        <v>0</v>
      </c>
      <c r="F54" s="57">
        <f>COUNTIFS('2024 -2025-2026'!$M:$M,B54,'2024 -2025-2026'!$K:$K,"Scopus/WoS Conference/Book Chapter/Others", '2024 -2025-2026'!$G:$G,"2025")</f>
        <v>2</v>
      </c>
      <c r="G54" s="57">
        <f>COUNTIFS('2024 -2025-2026'!$M:$M,B54,'2024 -2025-2026'!$K:$K,"Student Publication", '2024 -2025-2026'!$G:$G,"2025")</f>
        <v>3</v>
      </c>
      <c r="H54" s="53">
        <f>COUNTIFS('Patent - 2025'!$Q:$Q,B54,'Patent - 2025'!$D:$D,"Published")</f>
        <v>1</v>
      </c>
      <c r="I54" s="54">
        <f>COUNTIFS('Patent - 2025'!$Q:$Q,B54,'Patent - 2025'!D:D,"Granted")</f>
        <v>0</v>
      </c>
      <c r="J54" s="54">
        <f t="shared" si="0"/>
        <v>2</v>
      </c>
      <c r="K54" s="54">
        <f t="shared" si="1"/>
        <v>5</v>
      </c>
      <c r="L54" s="54">
        <f>COUNTIFS('2024 -2025-2026'!$M:$M,B54,'2024 -2025-2026'!$K:$K,"Book",'2024 -2025-2026'!$G:$G,"2025")</f>
        <v>0</v>
      </c>
      <c r="M54" s="62"/>
    </row>
    <row r="55" spans="1:13" ht="15.75" customHeight="1" x14ac:dyDescent="0.2">
      <c r="A55" s="57">
        <f>'Name of the Faculty 2024'!A55</f>
        <v>54</v>
      </c>
      <c r="B55" s="58" t="str">
        <f>'Name of the Faculty 2024'!B55</f>
        <v>Ms. Vaishali M</v>
      </c>
      <c r="C55" s="57" t="str">
        <f>'Name of the Faculty 2024'!C55</f>
        <v>CSBS</v>
      </c>
      <c r="D55" s="57">
        <f>COUNTIFS('2024 -2025-2026'!$M:$M,B55,'2024 -2025-2026'!$K:$K,"SCI",'2024 -2025-2026'!$G:$G,"2025")</f>
        <v>0</v>
      </c>
      <c r="E55" s="57">
        <f>COUNTIFS('2024 -2025-2026'!$M:$M,B55,'2024 -2025-2026'!$K:$K,"Scopus/WoS Journals",'2024 -2025-2026'!$G:$G,"2025")</f>
        <v>0</v>
      </c>
      <c r="F55" s="57">
        <f>COUNTIFS('2024 -2025-2026'!$M:$M,B55,'2024 -2025-2026'!$K:$K,"Scopus/WoS Conference/Book Chapter/Others", '2024 -2025-2026'!$G:$G,"2025")</f>
        <v>0</v>
      </c>
      <c r="G55" s="57">
        <f>COUNTIFS('2024 -2025-2026'!$M:$M,B55,'2024 -2025-2026'!$K:$K,"Student Publication", '2024 -2025-2026'!$G:$G,"2025")</f>
        <v>0</v>
      </c>
      <c r="H55" s="53">
        <f>COUNTIFS('Patent - 2025'!$Q:$Q,B55,'Patent - 2025'!$D:$D,"Published")</f>
        <v>0</v>
      </c>
      <c r="I55" s="54">
        <f>COUNTIFS('Patent - 2025'!$Q:$Q,B55,'Patent - 2025'!D:D,"Granted")</f>
        <v>0</v>
      </c>
      <c r="J55" s="54">
        <f t="shared" si="0"/>
        <v>0</v>
      </c>
      <c r="K55" s="54">
        <f t="shared" si="1"/>
        <v>0</v>
      </c>
      <c r="L55" s="54">
        <f>COUNTIFS('2024 -2025-2026'!$M:$M,B55,'2024 -2025-2026'!$K:$K,"Book",'2024 -2025-2026'!$G:$G,"2025")</f>
        <v>0</v>
      </c>
      <c r="M55" s="62"/>
    </row>
    <row r="56" spans="1:13" ht="15.75" customHeight="1" x14ac:dyDescent="0.2">
      <c r="A56" s="57">
        <f>'Name of the Faculty 2024'!A56</f>
        <v>55</v>
      </c>
      <c r="B56" s="58" t="str">
        <f>'Name of the Faculty 2024'!B56</f>
        <v>Mr. Arul Prakasham S</v>
      </c>
      <c r="C56" s="57" t="str">
        <f>'Name of the Faculty 2024'!C56</f>
        <v>CSBS</v>
      </c>
      <c r="D56" s="57">
        <f>COUNTIFS('2024 -2025-2026'!$M:$M,B56,'2024 -2025-2026'!$K:$K,"SCI",'2024 -2025-2026'!$G:$G,"2025")</f>
        <v>0</v>
      </c>
      <c r="E56" s="57">
        <f>COUNTIFS('2024 -2025-2026'!$M:$M,B56,'2024 -2025-2026'!$K:$K,"Scopus/WoS Journals",'2024 -2025-2026'!$G:$G,"2025")</f>
        <v>0</v>
      </c>
      <c r="F56" s="57">
        <f>COUNTIFS('2024 -2025-2026'!$M:$M,B56,'2024 -2025-2026'!$K:$K,"Scopus/WoS Conference/Book Chapter/Others", '2024 -2025-2026'!$G:$G,"2025")</f>
        <v>0</v>
      </c>
      <c r="G56" s="57">
        <f>COUNTIFS('2024 -2025-2026'!$M:$M,B56,'2024 -2025-2026'!$K:$K,"Student Publication", '2024 -2025-2026'!$G:$G,"2025")</f>
        <v>0</v>
      </c>
      <c r="H56" s="53">
        <f>COUNTIFS('Patent - 2025'!$Q:$Q,B56,'Patent - 2025'!$D:$D,"Published")</f>
        <v>0</v>
      </c>
      <c r="I56" s="54">
        <f>COUNTIFS('Patent - 2025'!$Q:$Q,B56,'Patent - 2025'!D:D,"Granted")</f>
        <v>0</v>
      </c>
      <c r="J56" s="54">
        <f t="shared" si="0"/>
        <v>0</v>
      </c>
      <c r="K56" s="54">
        <f t="shared" si="1"/>
        <v>0</v>
      </c>
      <c r="L56" s="54">
        <f>COUNTIFS('2024 -2025-2026'!$M:$M,B56,'2024 -2025-2026'!$K:$K,"Book",'2024 -2025-2026'!$G:$G,"2025")</f>
        <v>0</v>
      </c>
      <c r="M56" s="62"/>
    </row>
    <row r="57" spans="1:13" ht="15.75" customHeight="1" x14ac:dyDescent="0.2">
      <c r="A57" s="57">
        <f>'Name of the Faculty 2024'!A57</f>
        <v>56</v>
      </c>
      <c r="B57" s="58" t="str">
        <f>'Name of the Faculty 2024'!B57</f>
        <v>Dr. Akshaya V S</v>
      </c>
      <c r="C57" s="57" t="str">
        <f>'Name of the Faculty 2024'!C57</f>
        <v>CSE</v>
      </c>
      <c r="D57" s="57">
        <f>COUNTIFS('2024 -2025-2026'!$M:$M,B57,'2024 -2025-2026'!$K:$K,"SCI",'2024 -2025-2026'!$G:$G,"2025")</f>
        <v>0</v>
      </c>
      <c r="E57" s="57">
        <f>COUNTIFS('2024 -2025-2026'!$M:$M,B57,'2024 -2025-2026'!$K:$K,"Scopus/WoS Journals",'2024 -2025-2026'!$G:$G,"2025")</f>
        <v>0</v>
      </c>
      <c r="F57" s="57">
        <f>COUNTIFS('2024 -2025-2026'!$M:$M,B57,'2024 -2025-2026'!$K:$K,"Scopus/WoS Conference/Book Chapter/Others", '2024 -2025-2026'!$G:$G,"2025")</f>
        <v>1</v>
      </c>
      <c r="G57" s="57">
        <f>COUNTIFS('2024 -2025-2026'!$M:$M,B57,'2024 -2025-2026'!$K:$K,"Student Publication", '2024 -2025-2026'!$G:$G,"2025")</f>
        <v>0</v>
      </c>
      <c r="H57" s="53">
        <f>COUNTIFS('Patent - 2025'!$Q:$Q,B57,'Patent - 2025'!$D:$D,"Published")</f>
        <v>1</v>
      </c>
      <c r="I57" s="54">
        <f>COUNTIFS('Patent - 2025'!$Q:$Q,B57,'Patent - 2025'!D:D,"Granted")</f>
        <v>0</v>
      </c>
      <c r="J57" s="54">
        <f t="shared" si="0"/>
        <v>1</v>
      </c>
      <c r="K57" s="54">
        <f t="shared" si="1"/>
        <v>1</v>
      </c>
      <c r="L57" s="54">
        <f>COUNTIFS('2024 -2025-2026'!$M:$M,B57,'2024 -2025-2026'!$K:$K,"Book",'2024 -2025-2026'!$G:$G,"2025")</f>
        <v>0</v>
      </c>
      <c r="M57" s="62"/>
    </row>
    <row r="58" spans="1:13" ht="15.75" customHeight="1" x14ac:dyDescent="0.2">
      <c r="A58" s="57">
        <f>'Name of the Faculty 2024'!A58</f>
        <v>57</v>
      </c>
      <c r="B58" s="58" t="str">
        <f>'Name of the Faculty 2024'!B58</f>
        <v>Dr. Anandakumar H</v>
      </c>
      <c r="C58" s="57" t="str">
        <f>'Name of the Faculty 2024'!C58</f>
        <v>CSE</v>
      </c>
      <c r="D58" s="57">
        <f>COUNTIFS('2024 -2025-2026'!$M:$M,B58,'2024 -2025-2026'!$K:$K,"SCI",'2024 -2025-2026'!$G:$G,"2025")</f>
        <v>4</v>
      </c>
      <c r="E58" s="57">
        <f>COUNTIFS('2024 -2025-2026'!$M:$M,B58,'2024 -2025-2026'!$K:$K,"Scopus/WoS Journals",'2024 -2025-2026'!$G:$G,"2025")</f>
        <v>0</v>
      </c>
      <c r="F58" s="57">
        <f>COUNTIFS('2024 -2025-2026'!$M:$M,B58,'2024 -2025-2026'!$K:$K,"Scopus/WoS Conference/Book Chapter/Others", '2024 -2025-2026'!$G:$G,"2025")</f>
        <v>12</v>
      </c>
      <c r="G58" s="57">
        <f>COUNTIFS('2024 -2025-2026'!$M:$M,B58,'2024 -2025-2026'!$K:$K,"Student Publication", '2024 -2025-2026'!$G:$G,"2025")</f>
        <v>1</v>
      </c>
      <c r="H58" s="53">
        <f>COUNTIFS('Patent - 2025'!$Q:$Q,B58,'Patent - 2025'!$D:$D,"Published")</f>
        <v>0</v>
      </c>
      <c r="I58" s="54">
        <f>COUNTIFS('Patent - 2025'!$Q:$Q,B58,'Patent - 2025'!D:D,"Granted")</f>
        <v>0</v>
      </c>
      <c r="J58" s="54">
        <f t="shared" si="0"/>
        <v>16</v>
      </c>
      <c r="K58" s="54">
        <f t="shared" si="1"/>
        <v>17</v>
      </c>
      <c r="L58" s="54">
        <f>COUNTIFS('2024 -2025-2026'!$M:$M,B58,'2024 -2025-2026'!$K:$K,"Book",'2024 -2025-2026'!$G:$G,"2025")</f>
        <v>1</v>
      </c>
      <c r="M58" s="62"/>
    </row>
    <row r="59" spans="1:13" ht="15.75" customHeight="1" x14ac:dyDescent="0.2">
      <c r="A59" s="57">
        <f>'Name of the Faculty 2024'!A59</f>
        <v>58</v>
      </c>
      <c r="B59" s="58" t="str">
        <f>'Name of the Faculty 2024'!B59</f>
        <v>Dr. Anandaraj A</v>
      </c>
      <c r="C59" s="57" t="str">
        <f>'Name of the Faculty 2024'!C59</f>
        <v>CSE</v>
      </c>
      <c r="D59" s="57">
        <f>COUNTIFS('2024 -2025-2026'!$M:$M,B59,'2024 -2025-2026'!$K:$K,"SCI",'2024 -2025-2026'!$G:$G,"2025")</f>
        <v>0</v>
      </c>
      <c r="E59" s="57">
        <f>COUNTIFS('2024 -2025-2026'!$M:$M,B59,'2024 -2025-2026'!$K:$K,"Scopus/WoS Journals",'2024 -2025-2026'!$G:$G,"2025")</f>
        <v>1</v>
      </c>
      <c r="F59" s="57">
        <f>COUNTIFS('2024 -2025-2026'!$M:$M,B59,'2024 -2025-2026'!$K:$K,"Scopus/WoS Conference/Book Chapter/Others", '2024 -2025-2026'!$G:$G,"2025")</f>
        <v>1</v>
      </c>
      <c r="G59" s="57">
        <f>COUNTIFS('2024 -2025-2026'!$M:$M,B59,'2024 -2025-2026'!$K:$K,"Student Publication", '2024 -2025-2026'!$G:$G,"2025")</f>
        <v>0</v>
      </c>
      <c r="H59" s="53">
        <f>COUNTIFS('Patent - 2025'!$Q:$Q,B59,'Patent - 2025'!$D:$D,"Published")</f>
        <v>1</v>
      </c>
      <c r="I59" s="54">
        <f>COUNTIFS('Patent - 2025'!$Q:$Q,B59,'Patent - 2025'!D:D,"Granted")</f>
        <v>0</v>
      </c>
      <c r="J59" s="54">
        <f t="shared" si="0"/>
        <v>2</v>
      </c>
      <c r="K59" s="54">
        <f t="shared" si="1"/>
        <v>2</v>
      </c>
      <c r="L59" s="54">
        <f>COUNTIFS('2024 -2025-2026'!$M:$M,B59,'2024 -2025-2026'!$K:$K,"Book",'2024 -2025-2026'!$G:$G,"2025")</f>
        <v>0</v>
      </c>
      <c r="M59" s="62"/>
    </row>
    <row r="60" spans="1:13" ht="15.75" customHeight="1" x14ac:dyDescent="0.2">
      <c r="A60" s="57">
        <f>'Name of the Faculty 2024'!A60</f>
        <v>59</v>
      </c>
      <c r="B60" s="58" t="str">
        <f>'Name of the Faculty 2024'!B60</f>
        <v>Dr. Ananthi S</v>
      </c>
      <c r="C60" s="57" t="str">
        <f>'Name of the Faculty 2024'!C60</f>
        <v>CSE</v>
      </c>
      <c r="D60" s="57">
        <f>COUNTIFS('2024 -2025-2026'!$M:$M,B60,'2024 -2025-2026'!$K:$K,"SCI",'2024 -2025-2026'!$G:$G,"2025")</f>
        <v>0</v>
      </c>
      <c r="E60" s="57">
        <f>COUNTIFS('2024 -2025-2026'!$M:$M,B60,'2024 -2025-2026'!$K:$K,"Scopus/WoS Journals",'2024 -2025-2026'!$G:$G,"2025")</f>
        <v>0</v>
      </c>
      <c r="F60" s="57">
        <f>COUNTIFS('2024 -2025-2026'!$M:$M,B60,'2024 -2025-2026'!$K:$K,"Scopus/WoS Conference/Book Chapter/Others", '2024 -2025-2026'!$G:$G,"2025")</f>
        <v>1</v>
      </c>
      <c r="G60" s="57">
        <f>COUNTIFS('2024 -2025-2026'!$M:$M,B60,'2024 -2025-2026'!$K:$K,"Student Publication", '2024 -2025-2026'!$G:$G,"2025")</f>
        <v>9</v>
      </c>
      <c r="H60" s="53">
        <f>COUNTIFS('Patent - 2025'!$Q:$Q,B60,'Patent - 2025'!$D:$D,"Published")</f>
        <v>0</v>
      </c>
      <c r="I60" s="54">
        <f>COUNTIFS('Patent - 2025'!$Q:$Q,B60,'Patent - 2025'!D:D,"Granted")</f>
        <v>0</v>
      </c>
      <c r="J60" s="54">
        <f t="shared" si="0"/>
        <v>1</v>
      </c>
      <c r="K60" s="54">
        <f t="shared" si="1"/>
        <v>10</v>
      </c>
      <c r="L60" s="54">
        <f>COUNTIFS('2024 -2025-2026'!$M:$M,B60,'2024 -2025-2026'!$K:$K,"Book",'2024 -2025-2026'!$G:$G,"2025")</f>
        <v>0</v>
      </c>
      <c r="M60" s="62"/>
    </row>
    <row r="61" spans="1:13" ht="15.75" customHeight="1" x14ac:dyDescent="0.2">
      <c r="A61" s="57">
        <f>'Name of the Faculty 2024'!A61</f>
        <v>60</v>
      </c>
      <c r="B61" s="58" t="str">
        <f>'Name of the Faculty 2024'!B61</f>
        <v>Dr. Gowtham Chakravarthy D</v>
      </c>
      <c r="C61" s="57" t="str">
        <f>'Name of the Faculty 2024'!C61</f>
        <v>CSE</v>
      </c>
      <c r="D61" s="57">
        <f>COUNTIFS('2024 -2025-2026'!$M:$M,B61,'2024 -2025-2026'!$K:$K,"SCI",'2024 -2025-2026'!$G:$G,"2025")</f>
        <v>1</v>
      </c>
      <c r="E61" s="57">
        <f>COUNTIFS('2024 -2025-2026'!$M:$M,B61,'2024 -2025-2026'!$K:$K,"Scopus/WoS Journals",'2024 -2025-2026'!$G:$G,"2025")</f>
        <v>0</v>
      </c>
      <c r="F61" s="57">
        <f>COUNTIFS('2024 -2025-2026'!$M:$M,B61,'2024 -2025-2026'!$K:$K,"Scopus/WoS Conference/Book Chapter/Others", '2024 -2025-2026'!$G:$G,"2025")</f>
        <v>0</v>
      </c>
      <c r="G61" s="57">
        <f>COUNTIFS('2024 -2025-2026'!$M:$M,B61,'2024 -2025-2026'!$K:$K,"Student Publication", '2024 -2025-2026'!$G:$G,"2025")</f>
        <v>0</v>
      </c>
      <c r="H61" s="53">
        <f>COUNTIFS('Patent - 2025'!$Q:$Q,B61,'Patent - 2025'!$D:$D,"Published")</f>
        <v>0</v>
      </c>
      <c r="I61" s="54">
        <f>COUNTIFS('Patent - 2025'!$Q:$Q,B61,'Patent - 2025'!D:D,"Granted")</f>
        <v>0</v>
      </c>
      <c r="J61" s="54">
        <f t="shared" si="0"/>
        <v>1</v>
      </c>
      <c r="K61" s="54">
        <f t="shared" si="1"/>
        <v>1</v>
      </c>
      <c r="L61" s="54">
        <f>COUNTIFS('2024 -2025-2026'!$M:$M,B61,'2024 -2025-2026'!$K:$K,"Book",'2024 -2025-2026'!$G:$G,"2025")</f>
        <v>0</v>
      </c>
      <c r="M61" s="62"/>
    </row>
    <row r="62" spans="1:13" ht="15.75" customHeight="1" x14ac:dyDescent="0.2">
      <c r="A62" s="57">
        <f>'Name of the Faculty 2024'!A62</f>
        <v>61</v>
      </c>
      <c r="B62" s="58" t="str">
        <f>'Name of the Faculty 2024'!B62</f>
        <v>Dr. Harikarthik S K</v>
      </c>
      <c r="C62" s="57" t="str">
        <f>'Name of the Faculty 2024'!C62</f>
        <v>CSE</v>
      </c>
      <c r="D62" s="57">
        <f>COUNTIFS('2024 -2025-2026'!$M:$M,B62,'2024 -2025-2026'!$K:$K,"SCI",'2024 -2025-2026'!$G:$G,"2025")</f>
        <v>0</v>
      </c>
      <c r="E62" s="57">
        <f>COUNTIFS('2024 -2025-2026'!$M:$M,B62,'2024 -2025-2026'!$K:$K,"Scopus/WoS Journals",'2024 -2025-2026'!$G:$G,"2025")</f>
        <v>0</v>
      </c>
      <c r="F62" s="57">
        <f>COUNTIFS('2024 -2025-2026'!$M:$M,B62,'2024 -2025-2026'!$K:$K,"Scopus/WoS Conference/Book Chapter/Others", '2024 -2025-2026'!$G:$G,"2025")</f>
        <v>1</v>
      </c>
      <c r="G62" s="57">
        <f>COUNTIFS('2024 -2025-2026'!$M:$M,B62,'2024 -2025-2026'!$K:$K,"Student Publication", '2024 -2025-2026'!$G:$G,"2025")</f>
        <v>0</v>
      </c>
      <c r="H62" s="53">
        <f>COUNTIFS('Patent - 2025'!$Q:$Q,B62,'Patent - 2025'!$D:$D,"Published")</f>
        <v>0</v>
      </c>
      <c r="I62" s="54">
        <f>COUNTIFS('Patent - 2025'!$Q:$Q,B62,'Patent - 2025'!D:D,"Granted")</f>
        <v>0</v>
      </c>
      <c r="J62" s="54">
        <f t="shared" si="0"/>
        <v>1</v>
      </c>
      <c r="K62" s="54">
        <f t="shared" si="1"/>
        <v>1</v>
      </c>
      <c r="L62" s="54">
        <f>COUNTIFS('2024 -2025-2026'!$M:$M,B62,'2024 -2025-2026'!$K:$K,"Book",'2024 -2025-2026'!$G:$G,"2025")</f>
        <v>0</v>
      </c>
      <c r="M62" s="62"/>
    </row>
    <row r="63" spans="1:13" ht="15.75" customHeight="1" x14ac:dyDescent="0.2">
      <c r="A63" s="57">
        <f>'Name of the Faculty 2024'!A63</f>
        <v>62</v>
      </c>
      <c r="B63" s="58" t="str">
        <f>'Name of the Faculty 2024'!B63</f>
        <v>Dr. Jayapriya P</v>
      </c>
      <c r="C63" s="57" t="str">
        <f>'Name of the Faculty 2024'!C63</f>
        <v>CSE</v>
      </c>
      <c r="D63" s="57">
        <f>COUNTIFS('2024 -2025-2026'!$M:$M,B63,'2024 -2025-2026'!$K:$K,"SCI",'2024 -2025-2026'!$G:$G,"2025")</f>
        <v>0</v>
      </c>
      <c r="E63" s="57">
        <f>COUNTIFS('2024 -2025-2026'!$M:$M,B63,'2024 -2025-2026'!$K:$K,"Scopus/WoS Journals",'2024 -2025-2026'!$G:$G,"2025")</f>
        <v>0</v>
      </c>
      <c r="F63" s="57">
        <f>COUNTIFS('2024 -2025-2026'!$M:$M,B63,'2024 -2025-2026'!$K:$K,"Scopus/WoS Conference/Book Chapter/Others", '2024 -2025-2026'!$G:$G,"2025")</f>
        <v>0</v>
      </c>
      <c r="G63" s="57">
        <f>COUNTIFS('2024 -2025-2026'!$M:$M,B63,'2024 -2025-2026'!$K:$K,"Student Publication", '2024 -2025-2026'!$G:$G,"2025")</f>
        <v>0</v>
      </c>
      <c r="H63" s="53">
        <f>COUNTIFS('Patent - 2025'!$Q:$Q,B63,'Patent - 2025'!$D:$D,"Published")</f>
        <v>0</v>
      </c>
      <c r="I63" s="54">
        <f>COUNTIFS('Patent - 2025'!$Q:$Q,B63,'Patent - 2025'!D:D,"Granted")</f>
        <v>0</v>
      </c>
      <c r="J63" s="54">
        <f t="shared" si="0"/>
        <v>0</v>
      </c>
      <c r="K63" s="54">
        <f t="shared" si="1"/>
        <v>0</v>
      </c>
      <c r="L63" s="54">
        <f>COUNTIFS('2024 -2025-2026'!$M:$M,B63,'2024 -2025-2026'!$K:$K,"Book",'2024 -2025-2026'!$G:$G,"2025")</f>
        <v>0</v>
      </c>
      <c r="M63" s="62"/>
    </row>
    <row r="64" spans="1:13" ht="15.75" customHeight="1" x14ac:dyDescent="0.2">
      <c r="A64" s="57">
        <f>'Name of the Faculty 2024'!A64</f>
        <v>63</v>
      </c>
      <c r="B64" s="58" t="str">
        <f>'Name of the Faculty 2024'!B64</f>
        <v>Dr. Sampath Kumar S</v>
      </c>
      <c r="C64" s="57" t="str">
        <f>'Name of the Faculty 2024'!C64</f>
        <v>CSE</v>
      </c>
      <c r="D64" s="57">
        <f>COUNTIFS('2024 -2025-2026'!$M:$M,B64,'2024 -2025-2026'!$K:$K,"SCI",'2024 -2025-2026'!$G:$G,"2025")</f>
        <v>1</v>
      </c>
      <c r="E64" s="57">
        <f>COUNTIFS('2024 -2025-2026'!$M:$M,B64,'2024 -2025-2026'!$K:$K,"Scopus/WoS Journals",'2024 -2025-2026'!$G:$G,"2025")</f>
        <v>0</v>
      </c>
      <c r="F64" s="57">
        <f>COUNTIFS('2024 -2025-2026'!$M:$M,B64,'2024 -2025-2026'!$K:$K,"Scopus/WoS Conference/Book Chapter/Others", '2024 -2025-2026'!$G:$G,"2025")</f>
        <v>1</v>
      </c>
      <c r="G64" s="57">
        <f>COUNTIFS('2024 -2025-2026'!$M:$M,B64,'2024 -2025-2026'!$K:$K,"Student Publication", '2024 -2025-2026'!$G:$G,"2025")</f>
        <v>0</v>
      </c>
      <c r="H64" s="53">
        <f>COUNTIFS('Patent - 2025'!$Q:$Q,B64,'Patent - 2025'!$D:$D,"Published")</f>
        <v>0</v>
      </c>
      <c r="I64" s="54">
        <f>COUNTIFS('Patent - 2025'!$Q:$Q,B64,'Patent - 2025'!D:D,"Granted")</f>
        <v>0</v>
      </c>
      <c r="J64" s="54">
        <f t="shared" si="0"/>
        <v>2</v>
      </c>
      <c r="K64" s="54">
        <f t="shared" si="1"/>
        <v>2</v>
      </c>
      <c r="L64" s="54">
        <f>COUNTIFS('2024 -2025-2026'!$M:$M,B64,'2024 -2025-2026'!$K:$K,"Book",'2024 -2025-2026'!$G:$G,"2025")</f>
        <v>0</v>
      </c>
      <c r="M64" s="62"/>
    </row>
    <row r="65" spans="1:13" ht="15.75" customHeight="1" x14ac:dyDescent="0.2">
      <c r="A65" s="57">
        <f>'Name of the Faculty 2024'!A65</f>
        <v>64</v>
      </c>
      <c r="B65" s="58" t="str">
        <f>'Name of the Faculty 2024'!B65</f>
        <v>Dr. Saravanakumar K</v>
      </c>
      <c r="C65" s="57" t="str">
        <f>'Name of the Faculty 2024'!C65</f>
        <v>CSE</v>
      </c>
      <c r="D65" s="57">
        <f>COUNTIFS('2024 -2025-2026'!$M:$M,B65,'2024 -2025-2026'!$K:$K,"SCI",'2024 -2025-2026'!$G:$G,"2025")</f>
        <v>0</v>
      </c>
      <c r="E65" s="57">
        <f>COUNTIFS('2024 -2025-2026'!$M:$M,B65,'2024 -2025-2026'!$K:$K,"Scopus/WoS Journals",'2024 -2025-2026'!$G:$G,"2025")</f>
        <v>0</v>
      </c>
      <c r="F65" s="57">
        <f>COUNTIFS('2024 -2025-2026'!$M:$M,B65,'2024 -2025-2026'!$K:$K,"Scopus/WoS Conference/Book Chapter/Others", '2024 -2025-2026'!$G:$G,"2025")</f>
        <v>0</v>
      </c>
      <c r="G65" s="57">
        <f>COUNTIFS('2024 -2025-2026'!$M:$M,B65,'2024 -2025-2026'!$K:$K,"Student Publication", '2024 -2025-2026'!$G:$G,"2025")</f>
        <v>0</v>
      </c>
      <c r="H65" s="53">
        <f>COUNTIFS('Patent - 2025'!$Q:$Q,B65,'Patent - 2025'!$D:$D,"Published")</f>
        <v>0</v>
      </c>
      <c r="I65" s="54">
        <f>COUNTIFS('Patent - 2025'!$Q:$Q,B65,'Patent - 2025'!D:D,"Granted")</f>
        <v>0</v>
      </c>
      <c r="J65" s="54">
        <f t="shared" si="0"/>
        <v>0</v>
      </c>
      <c r="K65" s="54">
        <f t="shared" si="1"/>
        <v>0</v>
      </c>
      <c r="L65" s="54">
        <f>COUNTIFS('2024 -2025-2026'!$M:$M,B65,'2024 -2025-2026'!$K:$K,"Book",'2024 -2025-2026'!$G:$G,"2025")</f>
        <v>0</v>
      </c>
      <c r="M65" s="62"/>
    </row>
    <row r="66" spans="1:13" ht="15.75" customHeight="1" x14ac:dyDescent="0.2">
      <c r="A66" s="57">
        <f>'Name of the Faculty 2024'!A66</f>
        <v>65</v>
      </c>
      <c r="B66" s="58" t="str">
        <f>'Name of the Faculty 2024'!B66</f>
        <v>Dr. Sarfaraz Ahmed A</v>
      </c>
      <c r="C66" s="57" t="str">
        <f>'Name of the Faculty 2024'!C66</f>
        <v>CSE</v>
      </c>
      <c r="D66" s="57">
        <f>COUNTIFS('2024 -2025-2026'!$M:$M,B66,'2024 -2025-2026'!$K:$K,"SCI",'2024 -2025-2026'!$G:$G,"2025")</f>
        <v>0</v>
      </c>
      <c r="E66" s="57">
        <f>COUNTIFS('2024 -2025-2026'!$M:$M,B66,'2024 -2025-2026'!$K:$K,"Scopus/WoS Journals",'2024 -2025-2026'!$G:$G,"2025")</f>
        <v>0</v>
      </c>
      <c r="F66" s="57">
        <f>COUNTIFS('2024 -2025-2026'!$M:$M,B66,'2024 -2025-2026'!$K:$K,"Scopus/WoS Conference/Book Chapter/Others", '2024 -2025-2026'!$G:$G,"2025")</f>
        <v>3</v>
      </c>
      <c r="G66" s="57">
        <f>COUNTIFS('2024 -2025-2026'!$M:$M,B66,'2024 -2025-2026'!$K:$K,"Student Publication", '2024 -2025-2026'!$G:$G,"2025")</f>
        <v>0</v>
      </c>
      <c r="H66" s="53">
        <f>COUNTIFS('Patent - 2025'!$Q:$Q,B66,'Patent - 2025'!$D:$D,"Published")</f>
        <v>1</v>
      </c>
      <c r="I66" s="54">
        <f>COUNTIFS('Patent - 2025'!$Q:$Q,B66,'Patent - 2025'!D:D,"Granted")</f>
        <v>0</v>
      </c>
      <c r="J66" s="54">
        <f t="shared" ref="J66:J129" si="2">SUM(D66:F66)</f>
        <v>3</v>
      </c>
      <c r="K66" s="54">
        <f t="shared" ref="K66:K129" si="3">SUM(D66:G66)</f>
        <v>3</v>
      </c>
      <c r="L66" s="54">
        <f>COUNTIFS('2024 -2025-2026'!$M:$M,B66,'2024 -2025-2026'!$K:$K,"Book",'2024 -2025-2026'!$G:$G,"2025")</f>
        <v>0</v>
      </c>
      <c r="M66" s="62"/>
    </row>
    <row r="67" spans="1:13" ht="15.75" customHeight="1" x14ac:dyDescent="0.2">
      <c r="A67" s="57">
        <f>'Name of the Faculty 2024'!A67</f>
        <v>66</v>
      </c>
      <c r="B67" s="58" t="str">
        <f>'Name of the Faculty 2024'!B67</f>
        <v>Dr. Sivakumar T</v>
      </c>
      <c r="C67" s="57" t="str">
        <f>'Name of the Faculty 2024'!C67</f>
        <v>CSE</v>
      </c>
      <c r="D67" s="57">
        <f>COUNTIFS('2024 -2025-2026'!$M:$M,B67,'2024 -2025-2026'!$K:$K,"SCI",'2024 -2025-2026'!$G:$G,"2025")</f>
        <v>0</v>
      </c>
      <c r="E67" s="57">
        <f>COUNTIFS('2024 -2025-2026'!$M:$M,B67,'2024 -2025-2026'!$K:$K,"Scopus/WoS Journals",'2024 -2025-2026'!$G:$G,"2025")</f>
        <v>0</v>
      </c>
      <c r="F67" s="57">
        <f>COUNTIFS('2024 -2025-2026'!$M:$M,B67,'2024 -2025-2026'!$K:$K,"Scopus/WoS Conference/Book Chapter/Others", '2024 -2025-2026'!$G:$G,"2025")</f>
        <v>0</v>
      </c>
      <c r="G67" s="57">
        <f>COUNTIFS('2024 -2025-2026'!$M:$M,B67,'2024 -2025-2026'!$K:$K,"Student Publication", '2024 -2025-2026'!$G:$G,"2025")</f>
        <v>0</v>
      </c>
      <c r="H67" s="53">
        <f>COUNTIFS('Patent - 2025'!$Q:$Q,B67,'Patent - 2025'!$D:$D,"Published")</f>
        <v>0</v>
      </c>
      <c r="I67" s="54">
        <f>COUNTIFS('Patent - 2025'!$Q:$Q,B67,'Patent - 2025'!D:D,"Granted")</f>
        <v>0</v>
      </c>
      <c r="J67" s="54">
        <f t="shared" si="2"/>
        <v>0</v>
      </c>
      <c r="K67" s="54">
        <f t="shared" si="3"/>
        <v>0</v>
      </c>
      <c r="L67" s="54">
        <f>COUNTIFS('2024 -2025-2026'!$M:$M,B67,'2024 -2025-2026'!$K:$K,"Book",'2024 -2025-2026'!$G:$G,"2025")</f>
        <v>0</v>
      </c>
      <c r="M67" s="62"/>
    </row>
    <row r="68" spans="1:13" ht="15.75" customHeight="1" x14ac:dyDescent="0.2">
      <c r="A68" s="57">
        <f>'Name of the Faculty 2024'!A68</f>
        <v>67</v>
      </c>
      <c r="B68" s="58" t="str">
        <f>'Name of the Faculty 2024'!B68</f>
        <v>Dr. Subha R</v>
      </c>
      <c r="C68" s="57" t="str">
        <f>'Name of the Faculty 2024'!C68</f>
        <v>CSE</v>
      </c>
      <c r="D68" s="57">
        <f>COUNTIFS('2024 -2025-2026'!$M:$M,B68,'2024 -2025-2026'!$K:$K,"SCI",'2024 -2025-2026'!$G:$G,"2025")</f>
        <v>0</v>
      </c>
      <c r="E68" s="57">
        <f>COUNTIFS('2024 -2025-2026'!$M:$M,B68,'2024 -2025-2026'!$K:$K,"Scopus/WoS Journals",'2024 -2025-2026'!$G:$G,"2025")</f>
        <v>0</v>
      </c>
      <c r="F68" s="57">
        <f>COUNTIFS('2024 -2025-2026'!$M:$M,B68,'2024 -2025-2026'!$K:$K,"Scopus/WoS Conference/Book Chapter/Others", '2024 -2025-2026'!$G:$G,"2025")</f>
        <v>0</v>
      </c>
      <c r="G68" s="57">
        <f>COUNTIFS('2024 -2025-2026'!$M:$M,B68,'2024 -2025-2026'!$K:$K,"Student Publication", '2024 -2025-2026'!$G:$G,"2025")</f>
        <v>7</v>
      </c>
      <c r="H68" s="53">
        <f>COUNTIFS('Patent - 2025'!$Q:$Q,B68,'Patent - 2025'!$D:$D,"Published")</f>
        <v>1</v>
      </c>
      <c r="I68" s="54">
        <f>COUNTIFS('Patent - 2025'!$Q:$Q,B68,'Patent - 2025'!D:D,"Granted")</f>
        <v>0</v>
      </c>
      <c r="J68" s="54">
        <f t="shared" si="2"/>
        <v>0</v>
      </c>
      <c r="K68" s="54">
        <f t="shared" si="3"/>
        <v>7</v>
      </c>
      <c r="L68" s="54">
        <f>COUNTIFS('2024 -2025-2026'!$M:$M,B68,'2024 -2025-2026'!$K:$K,"Book",'2024 -2025-2026'!$G:$G,"2025")</f>
        <v>0</v>
      </c>
      <c r="M68" s="62"/>
    </row>
    <row r="69" spans="1:13" ht="15.75" customHeight="1" x14ac:dyDescent="0.2">
      <c r="A69" s="57">
        <f>'Name of the Faculty 2024'!A69</f>
        <v>68</v>
      </c>
      <c r="B69" s="58" t="str">
        <f>'Name of the Faculty 2024'!B69</f>
        <v>Dr. Suriya M</v>
      </c>
      <c r="C69" s="57" t="str">
        <f>'Name of the Faculty 2024'!C69</f>
        <v>CSE</v>
      </c>
      <c r="D69" s="57">
        <f>COUNTIFS('2024 -2025-2026'!$M:$M,B69,'2024 -2025-2026'!$K:$K,"SCI",'2024 -2025-2026'!$G:$G,"2025")</f>
        <v>2</v>
      </c>
      <c r="E69" s="57">
        <f>COUNTIFS('2024 -2025-2026'!$M:$M,B69,'2024 -2025-2026'!$K:$K,"Scopus/WoS Journals",'2024 -2025-2026'!$G:$G,"2025")</f>
        <v>0</v>
      </c>
      <c r="F69" s="57">
        <f>COUNTIFS('2024 -2025-2026'!$M:$M,B69,'2024 -2025-2026'!$K:$K,"Scopus/WoS Conference/Book Chapter/Others", '2024 -2025-2026'!$G:$G,"2025")</f>
        <v>9</v>
      </c>
      <c r="G69" s="57">
        <f>COUNTIFS('2024 -2025-2026'!$M:$M,B69,'2024 -2025-2026'!$K:$K,"Student Publication", '2024 -2025-2026'!$G:$G,"2025")</f>
        <v>1</v>
      </c>
      <c r="H69" s="53">
        <f>COUNTIFS('Patent - 2025'!$Q:$Q,B69,'Patent - 2025'!$D:$D,"Published")</f>
        <v>3</v>
      </c>
      <c r="I69" s="54">
        <f>COUNTIFS('Patent - 2025'!$Q:$Q,B69,'Patent - 2025'!D:D,"Granted")</f>
        <v>0</v>
      </c>
      <c r="J69" s="54">
        <f t="shared" si="2"/>
        <v>11</v>
      </c>
      <c r="K69" s="54">
        <f t="shared" si="3"/>
        <v>12</v>
      </c>
      <c r="L69" s="54">
        <f>COUNTIFS('2024 -2025-2026'!$M:$M,B69,'2024 -2025-2026'!$K:$K,"Book",'2024 -2025-2026'!$G:$G,"2025")</f>
        <v>0</v>
      </c>
      <c r="M69" s="62"/>
    </row>
    <row r="70" spans="1:13" ht="15.75" customHeight="1" x14ac:dyDescent="0.2">
      <c r="A70" s="57">
        <f>'Name of the Faculty 2024'!A70</f>
        <v>69</v>
      </c>
      <c r="B70" s="58" t="str">
        <f>'Name of the Faculty 2024'!B70</f>
        <v>Dr. Yasotha S</v>
      </c>
      <c r="C70" s="57" t="str">
        <f>'Name of the Faculty 2024'!C70</f>
        <v>CSE</v>
      </c>
      <c r="D70" s="57">
        <f>COUNTIFS('2024 -2025-2026'!$M:$M,B70,'2024 -2025-2026'!$K:$K,"SCI",'2024 -2025-2026'!$G:$G,"2025")</f>
        <v>1</v>
      </c>
      <c r="E70" s="57">
        <f>COUNTIFS('2024 -2025-2026'!$M:$M,B70,'2024 -2025-2026'!$K:$K,"Scopus/WoS Journals",'2024 -2025-2026'!$G:$G,"2025")</f>
        <v>1</v>
      </c>
      <c r="F70" s="57">
        <f>COUNTIFS('2024 -2025-2026'!$M:$M,B70,'2024 -2025-2026'!$K:$K,"Scopus/WoS Conference/Book Chapter/Others", '2024 -2025-2026'!$G:$G,"2025")</f>
        <v>1</v>
      </c>
      <c r="G70" s="57">
        <f>COUNTIFS('2024 -2025-2026'!$M:$M,B70,'2024 -2025-2026'!$K:$K,"Student Publication", '2024 -2025-2026'!$G:$G,"2025")</f>
        <v>0</v>
      </c>
      <c r="H70" s="53">
        <f>COUNTIFS('Patent - 2025'!$Q:$Q,B70,'Patent - 2025'!$D:$D,"Published")</f>
        <v>2</v>
      </c>
      <c r="I70" s="54">
        <f>COUNTIFS('Patent - 2025'!$Q:$Q,B70,'Patent - 2025'!D:D,"Granted")</f>
        <v>0</v>
      </c>
      <c r="J70" s="54">
        <f t="shared" si="2"/>
        <v>3</v>
      </c>
      <c r="K70" s="54">
        <f t="shared" si="3"/>
        <v>3</v>
      </c>
      <c r="L70" s="54">
        <f>COUNTIFS('2024 -2025-2026'!$M:$M,B70,'2024 -2025-2026'!$K:$K,"Book",'2024 -2025-2026'!$G:$G,"2025")</f>
        <v>0</v>
      </c>
      <c r="M70" s="62"/>
    </row>
    <row r="71" spans="1:13" ht="15.75" customHeight="1" x14ac:dyDescent="0.2">
      <c r="A71" s="57">
        <f>'Name of the Faculty 2024'!A71</f>
        <v>70</v>
      </c>
      <c r="B71" s="58" t="str">
        <f>'Name of the Faculty 2024'!B71</f>
        <v>Mr. Arunprakash P</v>
      </c>
      <c r="C71" s="57" t="str">
        <f>'Name of the Faculty 2024'!C71</f>
        <v>CSE</v>
      </c>
      <c r="D71" s="57">
        <f>COUNTIFS('2024 -2025-2026'!$M:$M,B71,'2024 -2025-2026'!$K:$K,"SCI",'2024 -2025-2026'!$G:$G,"2025")</f>
        <v>0</v>
      </c>
      <c r="E71" s="57">
        <f>COUNTIFS('2024 -2025-2026'!$M:$M,B71,'2024 -2025-2026'!$K:$K,"Scopus/WoS Journals",'2024 -2025-2026'!$G:$G,"2025")</f>
        <v>0</v>
      </c>
      <c r="F71" s="57">
        <f>COUNTIFS('2024 -2025-2026'!$M:$M,B71,'2024 -2025-2026'!$K:$K,"Scopus/WoS Conference/Book Chapter/Others", '2024 -2025-2026'!$G:$G,"2025")</f>
        <v>3</v>
      </c>
      <c r="G71" s="57">
        <f>COUNTIFS('2024 -2025-2026'!$M:$M,B71,'2024 -2025-2026'!$K:$K,"Student Publication", '2024 -2025-2026'!$G:$G,"2025")</f>
        <v>0</v>
      </c>
      <c r="H71" s="53">
        <f>COUNTIFS('Patent - 2025'!$Q:$Q,B71,'Patent - 2025'!$D:$D,"Published")</f>
        <v>1</v>
      </c>
      <c r="I71" s="54">
        <f>COUNTIFS('Patent - 2025'!$Q:$Q,B71,'Patent - 2025'!D:D,"Granted")</f>
        <v>0</v>
      </c>
      <c r="J71" s="54">
        <f t="shared" si="2"/>
        <v>3</v>
      </c>
      <c r="K71" s="54">
        <f t="shared" si="3"/>
        <v>3</v>
      </c>
      <c r="L71" s="54">
        <f>COUNTIFS('2024 -2025-2026'!$M:$M,B71,'2024 -2025-2026'!$K:$K,"Book",'2024 -2025-2026'!$G:$G,"2025")</f>
        <v>0</v>
      </c>
      <c r="M71" s="62"/>
    </row>
    <row r="72" spans="1:13" ht="15.75" customHeight="1" x14ac:dyDescent="0.2">
      <c r="A72" s="57">
        <f>'Name of the Faculty 2024'!A72</f>
        <v>71</v>
      </c>
      <c r="B72" s="58" t="str">
        <f>'Name of the Faculty 2024'!B72</f>
        <v>Mr. Giridharan R</v>
      </c>
      <c r="C72" s="57" t="str">
        <f>'Name of the Faculty 2024'!C72</f>
        <v>CSE</v>
      </c>
      <c r="D72" s="57">
        <f>COUNTIFS('2024 -2025-2026'!$M:$M,B72,'2024 -2025-2026'!$K:$K,"SCI",'2024 -2025-2026'!$G:$G,"2025")</f>
        <v>0</v>
      </c>
      <c r="E72" s="57">
        <f>COUNTIFS('2024 -2025-2026'!$M:$M,B72,'2024 -2025-2026'!$K:$K,"Scopus/WoS Journals",'2024 -2025-2026'!$G:$G,"2025")</f>
        <v>0</v>
      </c>
      <c r="F72" s="57">
        <f>COUNTIFS('2024 -2025-2026'!$M:$M,B72,'2024 -2025-2026'!$K:$K,"Scopus/WoS Conference/Book Chapter/Others", '2024 -2025-2026'!$G:$G,"2025")</f>
        <v>0</v>
      </c>
      <c r="G72" s="57">
        <f>COUNTIFS('2024 -2025-2026'!$M:$M,B72,'2024 -2025-2026'!$K:$K,"Student Publication", '2024 -2025-2026'!$G:$G,"2025")</f>
        <v>1</v>
      </c>
      <c r="H72" s="53">
        <f>COUNTIFS('Patent - 2025'!$Q:$Q,B72,'Patent - 2025'!$D:$D,"Published")</f>
        <v>0</v>
      </c>
      <c r="I72" s="54">
        <f>COUNTIFS('Patent - 2025'!$Q:$Q,B72,'Patent - 2025'!D:D,"Granted")</f>
        <v>0</v>
      </c>
      <c r="J72" s="54">
        <f t="shared" si="2"/>
        <v>0</v>
      </c>
      <c r="K72" s="54">
        <f t="shared" si="3"/>
        <v>1</v>
      </c>
      <c r="L72" s="54">
        <f>COUNTIFS('2024 -2025-2026'!$M:$M,B72,'2024 -2025-2026'!$K:$K,"Book",'2024 -2025-2026'!$G:$G,"2025")</f>
        <v>0</v>
      </c>
      <c r="M72" s="62"/>
    </row>
    <row r="73" spans="1:13" ht="15.75" customHeight="1" x14ac:dyDescent="0.2">
      <c r="A73" s="57">
        <f>'Name of the Faculty 2024'!A73</f>
        <v>72</v>
      </c>
      <c r="B73" s="58" t="str">
        <f>'Name of the Faculty 2024'!B73</f>
        <v>Mr. Karthick Raja M</v>
      </c>
      <c r="C73" s="57" t="str">
        <f>'Name of the Faculty 2024'!C73</f>
        <v>CSE</v>
      </c>
      <c r="D73" s="57">
        <f>COUNTIFS('2024 -2025-2026'!$M:$M,B73,'2024 -2025-2026'!$K:$K,"SCI",'2024 -2025-2026'!$G:$G,"2025")</f>
        <v>0</v>
      </c>
      <c r="E73" s="57">
        <f>COUNTIFS('2024 -2025-2026'!$M:$M,B73,'2024 -2025-2026'!$K:$K,"Scopus/WoS Journals",'2024 -2025-2026'!$G:$G,"2025")</f>
        <v>1</v>
      </c>
      <c r="F73" s="57">
        <f>COUNTIFS('2024 -2025-2026'!$M:$M,B73,'2024 -2025-2026'!$K:$K,"Scopus/WoS Conference/Book Chapter/Others", '2024 -2025-2026'!$G:$G,"2025")</f>
        <v>1</v>
      </c>
      <c r="G73" s="57">
        <f>COUNTIFS('2024 -2025-2026'!$M:$M,B73,'2024 -2025-2026'!$K:$K,"Student Publication", '2024 -2025-2026'!$G:$G,"2025")</f>
        <v>0</v>
      </c>
      <c r="H73" s="53">
        <f>COUNTIFS('Patent - 2025'!$Q:$Q,B73,'Patent - 2025'!$D:$D,"Published")</f>
        <v>1</v>
      </c>
      <c r="I73" s="54">
        <f>COUNTIFS('Patent - 2025'!$Q:$Q,B73,'Patent - 2025'!D:D,"Granted")</f>
        <v>0</v>
      </c>
      <c r="J73" s="54">
        <f t="shared" si="2"/>
        <v>2</v>
      </c>
      <c r="K73" s="54">
        <f t="shared" si="3"/>
        <v>2</v>
      </c>
      <c r="L73" s="54">
        <f>COUNTIFS('2024 -2025-2026'!$M:$M,B73,'2024 -2025-2026'!$K:$K,"Book",'2024 -2025-2026'!$G:$G,"2025")</f>
        <v>0</v>
      </c>
      <c r="M73" s="62"/>
    </row>
    <row r="74" spans="1:13" ht="15.75" customHeight="1" x14ac:dyDescent="0.2">
      <c r="A74" s="57">
        <f>'Name of the Faculty 2024'!A74</f>
        <v>73</v>
      </c>
      <c r="B74" s="58" t="str">
        <f>'Name of the Faculty 2024'!B74</f>
        <v>Mr. Lakshmanan V</v>
      </c>
      <c r="C74" s="57" t="str">
        <f>'Name of the Faculty 2024'!C74</f>
        <v>CSE</v>
      </c>
      <c r="D74" s="57">
        <f>COUNTIFS('2024 -2025-2026'!$M:$M,B74,'2024 -2025-2026'!$K:$K,"SCI",'2024 -2025-2026'!$G:$G,"2025")</f>
        <v>0</v>
      </c>
      <c r="E74" s="57">
        <f>COUNTIFS('2024 -2025-2026'!$M:$M,B74,'2024 -2025-2026'!$K:$K,"Scopus/WoS Journals",'2024 -2025-2026'!$G:$G,"2025")</f>
        <v>0</v>
      </c>
      <c r="F74" s="57">
        <f>COUNTIFS('2024 -2025-2026'!$M:$M,B74,'2024 -2025-2026'!$K:$K,"Scopus/WoS Conference/Book Chapter/Others", '2024 -2025-2026'!$G:$G,"2025")</f>
        <v>2</v>
      </c>
      <c r="G74" s="57">
        <f>COUNTIFS('2024 -2025-2026'!$M:$M,B74,'2024 -2025-2026'!$K:$K,"Student Publication", '2024 -2025-2026'!$G:$G,"2025")</f>
        <v>0</v>
      </c>
      <c r="H74" s="53">
        <f>COUNTIFS('Patent - 2025'!$Q:$Q,B74,'Patent - 2025'!$D:$D,"Published")</f>
        <v>0</v>
      </c>
      <c r="I74" s="54">
        <f>COUNTIFS('Patent - 2025'!$Q:$Q,B74,'Patent - 2025'!D:D,"Granted")</f>
        <v>0</v>
      </c>
      <c r="J74" s="54">
        <f t="shared" si="2"/>
        <v>2</v>
      </c>
      <c r="K74" s="54">
        <f t="shared" si="3"/>
        <v>2</v>
      </c>
      <c r="L74" s="54">
        <f>COUNTIFS('2024 -2025-2026'!$M:$M,B74,'2024 -2025-2026'!$K:$K,"Book",'2024 -2025-2026'!$G:$G,"2025")</f>
        <v>0</v>
      </c>
      <c r="M74" s="62"/>
    </row>
    <row r="75" spans="1:13" ht="15.75" customHeight="1" x14ac:dyDescent="0.2">
      <c r="A75" s="57">
        <f>'Name of the Faculty 2024'!A75</f>
        <v>74</v>
      </c>
      <c r="B75" s="58" t="str">
        <f>'Name of the Faculty 2024'!B75</f>
        <v>Mr. Mohanraj A</v>
      </c>
      <c r="C75" s="57" t="str">
        <f>'Name of the Faculty 2024'!C75</f>
        <v>CSE</v>
      </c>
      <c r="D75" s="57">
        <f>COUNTIFS('2024 -2025-2026'!$M:$M,B75,'2024 -2025-2026'!$K:$K,"SCI",'2024 -2025-2026'!$G:$G,"2025")</f>
        <v>0</v>
      </c>
      <c r="E75" s="57">
        <f>COUNTIFS('2024 -2025-2026'!$M:$M,B75,'2024 -2025-2026'!$K:$K,"Scopus/WoS Journals",'2024 -2025-2026'!$G:$G,"2025")</f>
        <v>0</v>
      </c>
      <c r="F75" s="57">
        <f>COUNTIFS('2024 -2025-2026'!$M:$M,B75,'2024 -2025-2026'!$K:$K,"Scopus/WoS Conference/Book Chapter/Others", '2024 -2025-2026'!$G:$G,"2025")</f>
        <v>7</v>
      </c>
      <c r="G75" s="57">
        <f>COUNTIFS('2024 -2025-2026'!$M:$M,B75,'2024 -2025-2026'!$K:$K,"Student Publication", '2024 -2025-2026'!$G:$G,"2025")</f>
        <v>0</v>
      </c>
      <c r="H75" s="53">
        <f>COUNTIFS('Patent - 2025'!$Q:$Q,B75,'Patent - 2025'!$D:$D,"Published")</f>
        <v>1</v>
      </c>
      <c r="I75" s="54">
        <f>COUNTIFS('Patent - 2025'!$Q:$Q,B75,'Patent - 2025'!D:D,"Granted")</f>
        <v>0</v>
      </c>
      <c r="J75" s="54">
        <f t="shared" si="2"/>
        <v>7</v>
      </c>
      <c r="K75" s="54">
        <f t="shared" si="3"/>
        <v>7</v>
      </c>
      <c r="L75" s="54">
        <f>COUNTIFS('2024 -2025-2026'!$M:$M,B75,'2024 -2025-2026'!$K:$K,"Book",'2024 -2025-2026'!$G:$G,"2025")</f>
        <v>0</v>
      </c>
      <c r="M75" s="62"/>
    </row>
    <row r="76" spans="1:13" ht="15.75" customHeight="1" x14ac:dyDescent="0.2">
      <c r="A76" s="57">
        <f>'Name of the Faculty 2024'!A76</f>
        <v>75</v>
      </c>
      <c r="B76" s="58" t="str">
        <f>'Name of the Faculty 2024'!B76</f>
        <v>Dr. Praveen Kumar M</v>
      </c>
      <c r="C76" s="57" t="str">
        <f>'Name of the Faculty 2024'!C76</f>
        <v>CSE</v>
      </c>
      <c r="D76" s="57">
        <f>COUNTIFS('2024 -2025-2026'!$M:$M,B76,'2024 -2025-2026'!$K:$K,"SCI",'2024 -2025-2026'!$G:$G,"2025")</f>
        <v>0</v>
      </c>
      <c r="E76" s="57">
        <f>COUNTIFS('2024 -2025-2026'!$M:$M,B76,'2024 -2025-2026'!$K:$K,"Scopus/WoS Journals",'2024 -2025-2026'!$G:$G,"2025")</f>
        <v>0</v>
      </c>
      <c r="F76" s="57">
        <f>COUNTIFS('2024 -2025-2026'!$M:$M,B76,'2024 -2025-2026'!$K:$K,"Scopus/WoS Conference/Book Chapter/Others", '2024 -2025-2026'!$G:$G,"2025")</f>
        <v>1</v>
      </c>
      <c r="G76" s="57">
        <f>COUNTIFS('2024 -2025-2026'!$M:$M,B76,'2024 -2025-2026'!$K:$K,"Student Publication", '2024 -2025-2026'!$G:$G,"2025")</f>
        <v>1</v>
      </c>
      <c r="H76" s="53">
        <f>COUNTIFS('Patent - 2025'!$Q:$Q,B76,'Patent - 2025'!$D:$D,"Published")</f>
        <v>1</v>
      </c>
      <c r="I76" s="54">
        <f>COUNTIFS('Patent - 2025'!$Q:$Q,B76,'Patent - 2025'!D:D,"Granted")</f>
        <v>0</v>
      </c>
      <c r="J76" s="54">
        <f t="shared" si="2"/>
        <v>1</v>
      </c>
      <c r="K76" s="54">
        <f t="shared" si="3"/>
        <v>2</v>
      </c>
      <c r="L76" s="54">
        <f>COUNTIFS('2024 -2025-2026'!$M:$M,B76,'2024 -2025-2026'!$K:$K,"Book",'2024 -2025-2026'!$G:$G,"2025")</f>
        <v>0</v>
      </c>
      <c r="M76" s="62"/>
    </row>
    <row r="77" spans="1:13" ht="15.75" customHeight="1" x14ac:dyDescent="0.2">
      <c r="A77" s="57">
        <f>'Name of the Faculty 2024'!A77</f>
        <v>76</v>
      </c>
      <c r="B77" s="58" t="str">
        <f>'Name of the Faculty 2024'!B77</f>
        <v>Mr. Saravanan B</v>
      </c>
      <c r="C77" s="57" t="str">
        <f>'Name of the Faculty 2024'!C77</f>
        <v>CSE</v>
      </c>
      <c r="D77" s="57">
        <f>COUNTIFS('2024 -2025-2026'!$M:$M,B77,'2024 -2025-2026'!$K:$K,"SCI",'2024 -2025-2026'!$G:$G,"2025")</f>
        <v>0</v>
      </c>
      <c r="E77" s="57">
        <f>COUNTIFS('2024 -2025-2026'!$M:$M,B77,'2024 -2025-2026'!$K:$K,"Scopus/WoS Journals",'2024 -2025-2026'!$G:$G,"2025")</f>
        <v>1</v>
      </c>
      <c r="F77" s="57">
        <f>COUNTIFS('2024 -2025-2026'!$M:$M,B77,'2024 -2025-2026'!$K:$K,"Scopus/WoS Conference/Book Chapter/Others", '2024 -2025-2026'!$G:$G,"2025")</f>
        <v>5</v>
      </c>
      <c r="G77" s="57">
        <f>COUNTIFS('2024 -2025-2026'!$M:$M,B77,'2024 -2025-2026'!$K:$K,"Student Publication", '2024 -2025-2026'!$G:$G,"2025")</f>
        <v>0</v>
      </c>
      <c r="H77" s="53">
        <f>COUNTIFS('Patent - 2025'!$Q:$Q,B77,'Patent - 2025'!$D:$D,"Published")</f>
        <v>1</v>
      </c>
      <c r="I77" s="54">
        <f>COUNTIFS('Patent - 2025'!$Q:$Q,B77,'Patent - 2025'!D:D,"Granted")</f>
        <v>0</v>
      </c>
      <c r="J77" s="54">
        <f t="shared" si="2"/>
        <v>6</v>
      </c>
      <c r="K77" s="54">
        <f t="shared" si="3"/>
        <v>6</v>
      </c>
      <c r="L77" s="54">
        <f>COUNTIFS('2024 -2025-2026'!$M:$M,B77,'2024 -2025-2026'!$K:$K,"Book",'2024 -2025-2026'!$G:$G,"2025")</f>
        <v>0</v>
      </c>
      <c r="M77" s="62"/>
    </row>
    <row r="78" spans="1:13" ht="15.75" customHeight="1" x14ac:dyDescent="0.2">
      <c r="A78" s="57">
        <f>'Name of the Faculty 2024'!A78</f>
        <v>77</v>
      </c>
      <c r="B78" s="58" t="str">
        <f>'Name of the Faculty 2024'!B78</f>
        <v>Dr. Yuvaraj S</v>
      </c>
      <c r="C78" s="57" t="str">
        <f>'Name of the Faculty 2024'!C78</f>
        <v>CSE</v>
      </c>
      <c r="D78" s="57">
        <f>COUNTIFS('2024 -2025-2026'!$M:$M,B78,'2024 -2025-2026'!$K:$K,"SCI",'2024 -2025-2026'!$G:$G,"2025")</f>
        <v>0</v>
      </c>
      <c r="E78" s="57">
        <f>COUNTIFS('2024 -2025-2026'!$M:$M,B78,'2024 -2025-2026'!$K:$K,"Scopus/WoS Journals",'2024 -2025-2026'!$G:$G,"2025")</f>
        <v>0</v>
      </c>
      <c r="F78" s="57">
        <f>COUNTIFS('2024 -2025-2026'!$M:$M,B78,'2024 -2025-2026'!$K:$K,"Scopus/WoS Conference/Book Chapter/Others", '2024 -2025-2026'!$G:$G,"2025")</f>
        <v>0</v>
      </c>
      <c r="G78" s="57">
        <f>COUNTIFS('2024 -2025-2026'!$M:$M,B78,'2024 -2025-2026'!$K:$K,"Student Publication", '2024 -2025-2026'!$G:$G,"2025")</f>
        <v>1</v>
      </c>
      <c r="H78" s="53">
        <f>COUNTIFS('Patent - 2025'!$Q:$Q,B78,'Patent - 2025'!$D:$D,"Published")</f>
        <v>1</v>
      </c>
      <c r="I78" s="54">
        <f>COUNTIFS('Patent - 2025'!$Q:$Q,B78,'Patent - 2025'!D:D,"Granted")</f>
        <v>0</v>
      </c>
      <c r="J78" s="54">
        <f t="shared" si="2"/>
        <v>0</v>
      </c>
      <c r="K78" s="54">
        <f t="shared" si="3"/>
        <v>1</v>
      </c>
      <c r="L78" s="54">
        <f>COUNTIFS('2024 -2025-2026'!$M:$M,B78,'2024 -2025-2026'!$K:$K,"Book",'2024 -2025-2026'!$G:$G,"2025")</f>
        <v>0</v>
      </c>
      <c r="M78" s="62"/>
    </row>
    <row r="79" spans="1:13" ht="15.75" customHeight="1" x14ac:dyDescent="0.2">
      <c r="A79" s="57">
        <f>'Name of the Faculty 2024'!A79</f>
        <v>78</v>
      </c>
      <c r="B79" s="58" t="str">
        <f>'Name of the Faculty 2024'!B79</f>
        <v>Ms. Abinaya M</v>
      </c>
      <c r="C79" s="57" t="str">
        <f>'Name of the Faculty 2024'!C79</f>
        <v>CSE</v>
      </c>
      <c r="D79" s="57">
        <f>COUNTIFS('2024 -2025-2026'!$M:$M,B79,'2024 -2025-2026'!$K:$K,"SCI",'2024 -2025-2026'!$G:$G,"2025")</f>
        <v>0</v>
      </c>
      <c r="E79" s="57">
        <f>COUNTIFS('2024 -2025-2026'!$M:$M,B79,'2024 -2025-2026'!$K:$K,"Scopus/WoS Journals",'2024 -2025-2026'!$G:$G,"2025")</f>
        <v>0</v>
      </c>
      <c r="F79" s="57">
        <f>COUNTIFS('2024 -2025-2026'!$M:$M,B79,'2024 -2025-2026'!$K:$K,"Scopus/WoS Conference/Book Chapter/Others", '2024 -2025-2026'!$G:$G,"2025")</f>
        <v>0</v>
      </c>
      <c r="G79" s="57">
        <f>COUNTIFS('2024 -2025-2026'!$M:$M,B79,'2024 -2025-2026'!$K:$K,"Student Publication", '2024 -2025-2026'!$G:$G,"2025")</f>
        <v>0</v>
      </c>
      <c r="H79" s="53">
        <f>COUNTIFS('Patent - 2025'!$Q:$Q,B79,'Patent - 2025'!$D:$D,"Published")</f>
        <v>1</v>
      </c>
      <c r="I79" s="54">
        <f>COUNTIFS('Patent - 2025'!$Q:$Q,B79,'Patent - 2025'!D:D,"Granted")</f>
        <v>0</v>
      </c>
      <c r="J79" s="54">
        <f t="shared" si="2"/>
        <v>0</v>
      </c>
      <c r="K79" s="54">
        <f t="shared" si="3"/>
        <v>0</v>
      </c>
      <c r="L79" s="54">
        <f>COUNTIFS('2024 -2025-2026'!$M:$M,B79,'2024 -2025-2026'!$K:$K,"Book",'2024 -2025-2026'!$G:$G,"2025")</f>
        <v>0</v>
      </c>
      <c r="M79" s="62"/>
    </row>
    <row r="80" spans="1:13" ht="15.75" customHeight="1" x14ac:dyDescent="0.2">
      <c r="A80" s="57">
        <f>'Name of the Faculty 2024'!A80</f>
        <v>79</v>
      </c>
      <c r="B80" s="58" t="str">
        <f>'Name of the Faculty 2024'!B80</f>
        <v>Ms. Agalya K</v>
      </c>
      <c r="C80" s="57" t="str">
        <f>'Name of the Faculty 2024'!C80</f>
        <v>CSE</v>
      </c>
      <c r="D80" s="57">
        <f>COUNTIFS('2024 -2025-2026'!$M:$M,B80,'2024 -2025-2026'!$K:$K,"SCI",'2024 -2025-2026'!$G:$G,"2025")</f>
        <v>0</v>
      </c>
      <c r="E80" s="57">
        <f>COUNTIFS('2024 -2025-2026'!$M:$M,B80,'2024 -2025-2026'!$K:$K,"Scopus/WoS Journals",'2024 -2025-2026'!$G:$G,"2025")</f>
        <v>0</v>
      </c>
      <c r="F80" s="57">
        <f>COUNTIFS('2024 -2025-2026'!$M:$M,B80,'2024 -2025-2026'!$K:$K,"Scopus/WoS Conference/Book Chapter/Others", '2024 -2025-2026'!$G:$G,"2025")</f>
        <v>1</v>
      </c>
      <c r="G80" s="57">
        <f>COUNTIFS('2024 -2025-2026'!$M:$M,B80,'2024 -2025-2026'!$K:$K,"Student Publication", '2024 -2025-2026'!$G:$G,"2025")</f>
        <v>0</v>
      </c>
      <c r="H80" s="53">
        <f>COUNTIFS('Patent - 2025'!$Q:$Q,B80,'Patent - 2025'!$D:$D,"Published")</f>
        <v>1</v>
      </c>
      <c r="I80" s="54">
        <f>COUNTIFS('Patent - 2025'!$Q:$Q,B80,'Patent - 2025'!D:D,"Granted")</f>
        <v>0</v>
      </c>
      <c r="J80" s="54">
        <f t="shared" si="2"/>
        <v>1</v>
      </c>
      <c r="K80" s="54">
        <f t="shared" si="3"/>
        <v>1</v>
      </c>
      <c r="L80" s="54">
        <f>COUNTIFS('2024 -2025-2026'!$M:$M,B80,'2024 -2025-2026'!$K:$K,"Book",'2024 -2025-2026'!$G:$G,"2025")</f>
        <v>0</v>
      </c>
      <c r="M80" s="62"/>
    </row>
    <row r="81" spans="1:13" ht="15.75" customHeight="1" x14ac:dyDescent="0.2">
      <c r="A81" s="57">
        <f>'Name of the Faculty 2024'!A81</f>
        <v>80</v>
      </c>
      <c r="B81" s="58" t="str">
        <f>'Name of the Faculty 2024'!B81</f>
        <v>Ms. Gayathri N</v>
      </c>
      <c r="C81" s="57" t="str">
        <f>'Name of the Faculty 2024'!C81</f>
        <v>CSE</v>
      </c>
      <c r="D81" s="57">
        <f>COUNTIFS('2024 -2025-2026'!$M:$M,B81,'2024 -2025-2026'!$K:$K,"SCI",'2024 -2025-2026'!$G:$G,"2025")</f>
        <v>0</v>
      </c>
      <c r="E81" s="57">
        <f>COUNTIFS('2024 -2025-2026'!$M:$M,B81,'2024 -2025-2026'!$K:$K,"Scopus/WoS Journals",'2024 -2025-2026'!$G:$G,"2025")</f>
        <v>0</v>
      </c>
      <c r="F81" s="57">
        <f>COUNTIFS('2024 -2025-2026'!$M:$M,B81,'2024 -2025-2026'!$K:$K,"Scopus/WoS Conference/Book Chapter/Others", '2024 -2025-2026'!$G:$G,"2025")</f>
        <v>1</v>
      </c>
      <c r="G81" s="57">
        <f>COUNTIFS('2024 -2025-2026'!$M:$M,B81,'2024 -2025-2026'!$K:$K,"Student Publication", '2024 -2025-2026'!$G:$G,"2025")</f>
        <v>1</v>
      </c>
      <c r="H81" s="53">
        <f>COUNTIFS('Patent - 2025'!$Q:$Q,B81,'Patent - 2025'!$D:$D,"Published")</f>
        <v>1</v>
      </c>
      <c r="I81" s="54">
        <f>COUNTIFS('Patent - 2025'!$Q:$Q,B81,'Patent - 2025'!D:D,"Granted")</f>
        <v>0</v>
      </c>
      <c r="J81" s="54">
        <f t="shared" si="2"/>
        <v>1</v>
      </c>
      <c r="K81" s="54">
        <f t="shared" si="3"/>
        <v>2</v>
      </c>
      <c r="L81" s="54">
        <f>COUNTIFS('2024 -2025-2026'!$M:$M,B81,'2024 -2025-2026'!$K:$K,"Book",'2024 -2025-2026'!$G:$G,"2025")</f>
        <v>0</v>
      </c>
      <c r="M81" s="62"/>
    </row>
    <row r="82" spans="1:13" ht="15.75" customHeight="1" x14ac:dyDescent="0.2">
      <c r="A82" s="57">
        <f>'Name of the Faculty 2024'!A82</f>
        <v>81</v>
      </c>
      <c r="B82" s="58" t="str">
        <f>'Name of the Faculty 2024'!B82</f>
        <v>Ms. Gomathi B</v>
      </c>
      <c r="C82" s="57" t="str">
        <f>'Name of the Faculty 2024'!C82</f>
        <v>CSE</v>
      </c>
      <c r="D82" s="57">
        <f>COUNTIFS('2024 -2025-2026'!$M:$M,B82,'2024 -2025-2026'!$K:$K,"SCI",'2024 -2025-2026'!$G:$G,"2025")</f>
        <v>0</v>
      </c>
      <c r="E82" s="57">
        <f>COUNTIFS('2024 -2025-2026'!$M:$M,B82,'2024 -2025-2026'!$K:$K,"Scopus/WoS Journals",'2024 -2025-2026'!$G:$G,"2025")</f>
        <v>0</v>
      </c>
      <c r="F82" s="57">
        <f>COUNTIFS('2024 -2025-2026'!$M:$M,B82,'2024 -2025-2026'!$K:$K,"Scopus/WoS Conference/Book Chapter/Others", '2024 -2025-2026'!$G:$G,"2025")</f>
        <v>1</v>
      </c>
      <c r="G82" s="57">
        <f>COUNTIFS('2024 -2025-2026'!$M:$M,B82,'2024 -2025-2026'!$K:$K,"Student Publication", '2024 -2025-2026'!$G:$G,"2025")</f>
        <v>0</v>
      </c>
      <c r="H82" s="53">
        <f>COUNTIFS('Patent - 2025'!$Q:$Q,B82,'Patent - 2025'!$D:$D,"Published")</f>
        <v>1</v>
      </c>
      <c r="I82" s="54">
        <f>COUNTIFS('Patent - 2025'!$Q:$Q,B82,'Patent - 2025'!D:D,"Granted")</f>
        <v>0</v>
      </c>
      <c r="J82" s="54">
        <f t="shared" si="2"/>
        <v>1</v>
      </c>
      <c r="K82" s="54">
        <f t="shared" si="3"/>
        <v>1</v>
      </c>
      <c r="L82" s="54">
        <f>COUNTIFS('2024 -2025-2026'!$M:$M,B82,'2024 -2025-2026'!$K:$K,"Book",'2024 -2025-2026'!$G:$G,"2025")</f>
        <v>0</v>
      </c>
      <c r="M82" s="62"/>
    </row>
    <row r="83" spans="1:13" ht="15.75" customHeight="1" x14ac:dyDescent="0.2">
      <c r="A83" s="57">
        <f>'Name of the Faculty 2024'!A83</f>
        <v>82</v>
      </c>
      <c r="B83" s="58" t="str">
        <f>'Name of the Faculty 2024'!B83</f>
        <v>Ms. Kalaiselvi M</v>
      </c>
      <c r="C83" s="57" t="str">
        <f>'Name of the Faculty 2024'!C83</f>
        <v>CSE</v>
      </c>
      <c r="D83" s="57">
        <f>COUNTIFS('2024 -2025-2026'!$M:$M,B83,'2024 -2025-2026'!$K:$K,"SCI",'2024 -2025-2026'!$G:$G,"2025")</f>
        <v>0</v>
      </c>
      <c r="E83" s="57">
        <f>COUNTIFS('2024 -2025-2026'!$M:$M,B83,'2024 -2025-2026'!$K:$K,"Scopus/WoS Journals",'2024 -2025-2026'!$G:$G,"2025")</f>
        <v>0</v>
      </c>
      <c r="F83" s="57">
        <f>COUNTIFS('2024 -2025-2026'!$M:$M,B83,'2024 -2025-2026'!$K:$K,"Scopus/WoS Conference/Book Chapter/Others", '2024 -2025-2026'!$G:$G,"2025")</f>
        <v>0</v>
      </c>
      <c r="G83" s="57">
        <f>COUNTIFS('2024 -2025-2026'!$M:$M,B83,'2024 -2025-2026'!$K:$K,"Student Publication", '2024 -2025-2026'!$G:$G,"2025")</f>
        <v>0</v>
      </c>
      <c r="H83" s="53">
        <f>COUNTIFS('Patent - 2025'!$Q:$Q,B83,'Patent - 2025'!$D:$D,"Published")</f>
        <v>0</v>
      </c>
      <c r="I83" s="54">
        <f>COUNTIFS('Patent - 2025'!$Q:$Q,B83,'Patent - 2025'!D:D,"Granted")</f>
        <v>0</v>
      </c>
      <c r="J83" s="54">
        <f t="shared" si="2"/>
        <v>0</v>
      </c>
      <c r="K83" s="54">
        <f t="shared" si="3"/>
        <v>0</v>
      </c>
      <c r="L83" s="54">
        <f>COUNTIFS('2024 -2025-2026'!$M:$M,B83,'2024 -2025-2026'!$K:$K,"Book",'2024 -2025-2026'!$G:$G,"2025")</f>
        <v>0</v>
      </c>
      <c r="M83" s="62"/>
    </row>
    <row r="84" spans="1:13" ht="15.75" customHeight="1" x14ac:dyDescent="0.2">
      <c r="A84" s="57">
        <f>'Name of the Faculty 2024'!A84</f>
        <v>83</v>
      </c>
      <c r="B84" s="58" t="str">
        <f>'Name of the Faculty 2024'!B84</f>
        <v>Ms. Keerthika J</v>
      </c>
      <c r="C84" s="57" t="str">
        <f>'Name of the Faculty 2024'!C84</f>
        <v>CSE</v>
      </c>
      <c r="D84" s="57">
        <f>COUNTIFS('2024 -2025-2026'!$M:$M,B84,'2024 -2025-2026'!$K:$K,"SCI",'2024 -2025-2026'!$G:$G,"2025")</f>
        <v>0</v>
      </c>
      <c r="E84" s="57">
        <f>COUNTIFS('2024 -2025-2026'!$M:$M,B84,'2024 -2025-2026'!$K:$K,"Scopus/WoS Journals",'2024 -2025-2026'!$G:$G,"2025")</f>
        <v>0</v>
      </c>
      <c r="F84" s="57">
        <f>COUNTIFS('2024 -2025-2026'!$M:$M,B84,'2024 -2025-2026'!$K:$K,"Scopus/WoS Conference/Book Chapter/Others", '2024 -2025-2026'!$G:$G,"2025")</f>
        <v>6</v>
      </c>
      <c r="G84" s="57">
        <f>COUNTIFS('2024 -2025-2026'!$M:$M,B84,'2024 -2025-2026'!$K:$K,"Student Publication", '2024 -2025-2026'!$G:$G,"2025")</f>
        <v>1</v>
      </c>
      <c r="H84" s="53">
        <f>COUNTIFS('Patent - 2025'!$Q:$Q,B84,'Patent - 2025'!$D:$D,"Published")</f>
        <v>0</v>
      </c>
      <c r="I84" s="54">
        <f>COUNTIFS('Patent - 2025'!$Q:$Q,B84,'Patent - 2025'!D:D,"Granted")</f>
        <v>0</v>
      </c>
      <c r="J84" s="54">
        <f t="shared" si="2"/>
        <v>6</v>
      </c>
      <c r="K84" s="54">
        <f t="shared" si="3"/>
        <v>7</v>
      </c>
      <c r="L84" s="54">
        <f>COUNTIFS('2024 -2025-2026'!$M:$M,B84,'2024 -2025-2026'!$K:$K,"Book",'2024 -2025-2026'!$G:$G,"2025")</f>
        <v>0</v>
      </c>
      <c r="M84" s="62"/>
    </row>
    <row r="85" spans="1:13" ht="15.75" customHeight="1" x14ac:dyDescent="0.2">
      <c r="A85" s="57">
        <f>'Name of the Faculty 2024'!A85</f>
        <v>84</v>
      </c>
      <c r="B85" s="58" t="str">
        <f>'Name of the Faculty 2024'!B85</f>
        <v>Ms. Mahalakshmi A</v>
      </c>
      <c r="C85" s="57" t="str">
        <f>'Name of the Faculty 2024'!C85</f>
        <v>CSE</v>
      </c>
      <c r="D85" s="57">
        <f>COUNTIFS('2024 -2025-2026'!$M:$M,B85,'2024 -2025-2026'!$K:$K,"SCI",'2024 -2025-2026'!$G:$G,"2025")</f>
        <v>0</v>
      </c>
      <c r="E85" s="57">
        <f>COUNTIFS('2024 -2025-2026'!$M:$M,B85,'2024 -2025-2026'!$K:$K,"Scopus/WoS Journals",'2024 -2025-2026'!$G:$G,"2025")</f>
        <v>0</v>
      </c>
      <c r="F85" s="57">
        <f>COUNTIFS('2024 -2025-2026'!$M:$M,B85,'2024 -2025-2026'!$K:$K,"Scopus/WoS Conference/Book Chapter/Others", '2024 -2025-2026'!$G:$G,"2025")</f>
        <v>0</v>
      </c>
      <c r="G85" s="57">
        <f>COUNTIFS('2024 -2025-2026'!$M:$M,B85,'2024 -2025-2026'!$K:$K,"Student Publication", '2024 -2025-2026'!$G:$G,"2025")</f>
        <v>0</v>
      </c>
      <c r="H85" s="53">
        <f>COUNTIFS('Patent - 2025'!$Q:$Q,B85,'Patent - 2025'!$D:$D,"Published")</f>
        <v>0</v>
      </c>
      <c r="I85" s="54">
        <f>COUNTIFS('Patent - 2025'!$Q:$Q,B85,'Patent - 2025'!D:D,"Granted")</f>
        <v>0</v>
      </c>
      <c r="J85" s="54">
        <f t="shared" si="2"/>
        <v>0</v>
      </c>
      <c r="K85" s="54">
        <f t="shared" si="3"/>
        <v>0</v>
      </c>
      <c r="L85" s="54">
        <f>COUNTIFS('2024 -2025-2026'!$M:$M,B85,'2024 -2025-2026'!$K:$K,"Book",'2024 -2025-2026'!$G:$G,"2025")</f>
        <v>0</v>
      </c>
      <c r="M85" s="62"/>
    </row>
    <row r="86" spans="1:13" ht="15.75" customHeight="1" x14ac:dyDescent="0.2">
      <c r="A86" s="57">
        <f>'Name of the Faculty 2024'!A86</f>
        <v>85</v>
      </c>
      <c r="B86" s="58" t="str">
        <f>'Name of the Faculty 2024'!B86</f>
        <v>Ms. Mohana Priya D</v>
      </c>
      <c r="C86" s="57" t="str">
        <f>'Name of the Faculty 2024'!C86</f>
        <v>CSE</v>
      </c>
      <c r="D86" s="57">
        <f>COUNTIFS('2024 -2025-2026'!$M:$M,B86,'2024 -2025-2026'!$K:$K,"SCI",'2024 -2025-2026'!$G:$G,"2025")</f>
        <v>0</v>
      </c>
      <c r="E86" s="57">
        <f>COUNTIFS('2024 -2025-2026'!$M:$M,B86,'2024 -2025-2026'!$K:$K,"Scopus/WoS Journals",'2024 -2025-2026'!$G:$G,"2025")</f>
        <v>0</v>
      </c>
      <c r="F86" s="57">
        <f>COUNTIFS('2024 -2025-2026'!$M:$M,B86,'2024 -2025-2026'!$K:$K,"Scopus/WoS Conference/Book Chapter/Others", '2024 -2025-2026'!$G:$G,"2025")</f>
        <v>0</v>
      </c>
      <c r="G86" s="57">
        <f>COUNTIFS('2024 -2025-2026'!$M:$M,B86,'2024 -2025-2026'!$K:$K,"Student Publication", '2024 -2025-2026'!$G:$G,"2025")</f>
        <v>1</v>
      </c>
      <c r="H86" s="53">
        <f>COUNTIFS('Patent - 2025'!$Q:$Q,B86,'Patent - 2025'!$D:$D,"Published")</f>
        <v>1</v>
      </c>
      <c r="I86" s="54">
        <f>COUNTIFS('Patent - 2025'!$Q:$Q,B86,'Patent - 2025'!D:D,"Granted")</f>
        <v>0</v>
      </c>
      <c r="J86" s="54">
        <f t="shared" si="2"/>
        <v>0</v>
      </c>
      <c r="K86" s="54">
        <f t="shared" si="3"/>
        <v>1</v>
      </c>
      <c r="L86" s="54">
        <f>COUNTIFS('2024 -2025-2026'!$M:$M,B86,'2024 -2025-2026'!$K:$K,"Book",'2024 -2025-2026'!$G:$G,"2025")</f>
        <v>0</v>
      </c>
      <c r="M86" s="62"/>
    </row>
    <row r="87" spans="1:13" ht="15.75" customHeight="1" x14ac:dyDescent="0.2">
      <c r="A87" s="57">
        <f>'Name of the Faculty 2024'!A87</f>
        <v>86</v>
      </c>
      <c r="B87" s="58" t="str">
        <f>'Name of the Faculty 2024'!B87</f>
        <v>Ms. Niranjani V</v>
      </c>
      <c r="C87" s="57" t="str">
        <f>'Name of the Faculty 2024'!C87</f>
        <v>CSE</v>
      </c>
      <c r="D87" s="57">
        <f>COUNTIFS('2024 -2025-2026'!$M:$M,B87,'2024 -2025-2026'!$K:$K,"SCI",'2024 -2025-2026'!$G:$G,"2025")</f>
        <v>1</v>
      </c>
      <c r="E87" s="57">
        <f>COUNTIFS('2024 -2025-2026'!$M:$M,B87,'2024 -2025-2026'!$K:$K,"Scopus/WoS Journals",'2024 -2025-2026'!$G:$G,"2025")</f>
        <v>0</v>
      </c>
      <c r="F87" s="57">
        <f>COUNTIFS('2024 -2025-2026'!$M:$M,B87,'2024 -2025-2026'!$K:$K,"Scopus/WoS Conference/Book Chapter/Others", '2024 -2025-2026'!$G:$G,"2025")</f>
        <v>4</v>
      </c>
      <c r="G87" s="57">
        <f>COUNTIFS('2024 -2025-2026'!$M:$M,B87,'2024 -2025-2026'!$K:$K,"Student Publication", '2024 -2025-2026'!$G:$G,"2025")</f>
        <v>2</v>
      </c>
      <c r="H87" s="53">
        <f>COUNTIFS('Patent - 2025'!$Q:$Q,B87,'Patent - 2025'!$D:$D,"Published")</f>
        <v>2</v>
      </c>
      <c r="I87" s="54">
        <f>COUNTIFS('Patent - 2025'!$Q:$Q,B87,'Patent - 2025'!D:D,"Granted")</f>
        <v>0</v>
      </c>
      <c r="J87" s="54">
        <f t="shared" si="2"/>
        <v>5</v>
      </c>
      <c r="K87" s="54">
        <f t="shared" si="3"/>
        <v>7</v>
      </c>
      <c r="L87" s="54">
        <f>COUNTIFS('2024 -2025-2026'!$M:$M,B87,'2024 -2025-2026'!$K:$K,"Book",'2024 -2025-2026'!$G:$G,"2025")</f>
        <v>0</v>
      </c>
      <c r="M87" s="62"/>
    </row>
    <row r="88" spans="1:13" ht="15.75" customHeight="1" x14ac:dyDescent="0.2">
      <c r="A88" s="57">
        <f>'Name of the Faculty 2024'!A88</f>
        <v>87</v>
      </c>
      <c r="B88" s="58" t="str">
        <f>'Name of the Faculty 2024'!B88</f>
        <v>Ms. Saradha S</v>
      </c>
      <c r="C88" s="57" t="str">
        <f>'Name of the Faculty 2024'!C88</f>
        <v>CSE</v>
      </c>
      <c r="D88" s="57">
        <f>COUNTIFS('2024 -2025-2026'!$M:$M,B88,'2024 -2025-2026'!$K:$K,"SCI",'2024 -2025-2026'!$G:$G,"2025")</f>
        <v>1</v>
      </c>
      <c r="E88" s="57">
        <f>COUNTIFS('2024 -2025-2026'!$M:$M,B88,'2024 -2025-2026'!$K:$K,"Scopus/WoS Journals",'2024 -2025-2026'!$G:$G,"2025")</f>
        <v>1</v>
      </c>
      <c r="F88" s="57">
        <f>COUNTIFS('2024 -2025-2026'!$M:$M,B88,'2024 -2025-2026'!$K:$K,"Scopus/WoS Conference/Book Chapter/Others", '2024 -2025-2026'!$G:$G,"2025")</f>
        <v>0</v>
      </c>
      <c r="G88" s="57">
        <f>COUNTIFS('2024 -2025-2026'!$M:$M,B88,'2024 -2025-2026'!$K:$K,"Student Publication", '2024 -2025-2026'!$G:$G,"2025")</f>
        <v>1</v>
      </c>
      <c r="H88" s="53">
        <f>COUNTIFS('Patent - 2025'!$Q:$Q,B88,'Patent - 2025'!$D:$D,"Published")</f>
        <v>0</v>
      </c>
      <c r="I88" s="54">
        <f>COUNTIFS('Patent - 2025'!$Q:$Q,B88,'Patent - 2025'!D:D,"Granted")</f>
        <v>0</v>
      </c>
      <c r="J88" s="54">
        <f t="shared" si="2"/>
        <v>2</v>
      </c>
      <c r="K88" s="54">
        <f t="shared" si="3"/>
        <v>3</v>
      </c>
      <c r="L88" s="54">
        <f>COUNTIFS('2024 -2025-2026'!$M:$M,B88,'2024 -2025-2026'!$K:$K,"Book",'2024 -2025-2026'!$G:$G,"2025")</f>
        <v>0</v>
      </c>
      <c r="M88" s="62"/>
    </row>
    <row r="89" spans="1:13" ht="15.75" customHeight="1" x14ac:dyDescent="0.2">
      <c r="A89" s="57">
        <f>'Name of the Faculty 2024'!A89</f>
        <v>88</v>
      </c>
      <c r="B89" s="58" t="str">
        <f>'Name of the Faculty 2024'!B89</f>
        <v>Ms. Saranya E</v>
      </c>
      <c r="C89" s="57" t="str">
        <f>'Name of the Faculty 2024'!C89</f>
        <v>CSE</v>
      </c>
      <c r="D89" s="57">
        <f>COUNTIFS('2024 -2025-2026'!$M:$M,B89,'2024 -2025-2026'!$K:$K,"SCI",'2024 -2025-2026'!$G:$G,"2025")</f>
        <v>0</v>
      </c>
      <c r="E89" s="57">
        <f>COUNTIFS('2024 -2025-2026'!$M:$M,B89,'2024 -2025-2026'!$K:$K,"Scopus/WoS Journals",'2024 -2025-2026'!$G:$G,"2025")</f>
        <v>0</v>
      </c>
      <c r="F89" s="57">
        <f>COUNTIFS('2024 -2025-2026'!$M:$M,B89,'2024 -2025-2026'!$K:$K,"Scopus/WoS Conference/Book Chapter/Others", '2024 -2025-2026'!$G:$G,"2025")</f>
        <v>0</v>
      </c>
      <c r="G89" s="57">
        <f>COUNTIFS('2024 -2025-2026'!$M:$M,B89,'2024 -2025-2026'!$K:$K,"Student Publication", '2024 -2025-2026'!$G:$G,"2025")</f>
        <v>0</v>
      </c>
      <c r="H89" s="53">
        <f>COUNTIFS('Patent - 2025'!$Q:$Q,B89,'Patent - 2025'!$D:$D,"Published")</f>
        <v>1</v>
      </c>
      <c r="I89" s="54">
        <f>COUNTIFS('Patent - 2025'!$Q:$Q,B89,'Patent - 2025'!D:D,"Granted")</f>
        <v>0</v>
      </c>
      <c r="J89" s="54">
        <f t="shared" si="2"/>
        <v>0</v>
      </c>
      <c r="K89" s="54">
        <f t="shared" si="3"/>
        <v>0</v>
      </c>
      <c r="L89" s="54">
        <f>COUNTIFS('2024 -2025-2026'!$M:$M,B89,'2024 -2025-2026'!$K:$K,"Book",'2024 -2025-2026'!$G:$G,"2025")</f>
        <v>0</v>
      </c>
      <c r="M89" s="62"/>
    </row>
    <row r="90" spans="1:13" ht="15.75" customHeight="1" x14ac:dyDescent="0.2">
      <c r="A90" s="57">
        <f>'Name of the Faculty 2024'!A90</f>
        <v>89</v>
      </c>
      <c r="B90" s="58" t="str">
        <f>'Name of the Faculty 2024'!B90</f>
        <v>Ms. Saranya N</v>
      </c>
      <c r="C90" s="57" t="str">
        <f>'Name of the Faculty 2024'!C90</f>
        <v>CSE</v>
      </c>
      <c r="D90" s="57">
        <f>COUNTIFS('2024 -2025-2026'!$M:$M,B90,'2024 -2025-2026'!$K:$K,"SCI",'2024 -2025-2026'!$G:$G,"2025")</f>
        <v>0</v>
      </c>
      <c r="E90" s="57">
        <f>COUNTIFS('2024 -2025-2026'!$M:$M,B90,'2024 -2025-2026'!$K:$K,"Scopus/WoS Journals",'2024 -2025-2026'!$G:$G,"2025")</f>
        <v>0</v>
      </c>
      <c r="F90" s="57">
        <f>COUNTIFS('2024 -2025-2026'!$M:$M,B90,'2024 -2025-2026'!$K:$K,"Scopus/WoS Conference/Book Chapter/Others", '2024 -2025-2026'!$G:$G,"2025")</f>
        <v>0</v>
      </c>
      <c r="G90" s="57">
        <f>COUNTIFS('2024 -2025-2026'!$M:$M,B90,'2024 -2025-2026'!$K:$K,"Student Publication", '2024 -2025-2026'!$G:$G,"2025")</f>
        <v>0</v>
      </c>
      <c r="H90" s="53">
        <f>COUNTIFS('Patent - 2025'!$Q:$Q,B90,'Patent - 2025'!$D:$D,"Published")</f>
        <v>1</v>
      </c>
      <c r="I90" s="54">
        <f>COUNTIFS('Patent - 2025'!$Q:$Q,B90,'Patent - 2025'!D:D,"Granted")</f>
        <v>0</v>
      </c>
      <c r="J90" s="54">
        <f t="shared" si="2"/>
        <v>0</v>
      </c>
      <c r="K90" s="54">
        <f t="shared" si="3"/>
        <v>0</v>
      </c>
      <c r="L90" s="54">
        <f>COUNTIFS('2024 -2025-2026'!$M:$M,B90,'2024 -2025-2026'!$K:$K,"Book",'2024 -2025-2026'!$G:$G,"2025")</f>
        <v>0</v>
      </c>
      <c r="M90" s="62"/>
    </row>
    <row r="91" spans="1:13" ht="15.75" customHeight="1" x14ac:dyDescent="0.2">
      <c r="A91" s="57">
        <f>'Name of the Faculty 2024'!A91</f>
        <v>90</v>
      </c>
      <c r="B91" s="58" t="str">
        <f>'Name of the Faculty 2024'!B91</f>
        <v>Dr. Sarmila K B</v>
      </c>
      <c r="C91" s="57" t="str">
        <f>'Name of the Faculty 2024'!C91</f>
        <v>CSE</v>
      </c>
      <c r="D91" s="57">
        <f>COUNTIFS('2024 -2025-2026'!$M:$M,B91,'2024 -2025-2026'!$K:$K,"SCI",'2024 -2025-2026'!$G:$G,"2025")</f>
        <v>1</v>
      </c>
      <c r="E91" s="57">
        <f>COUNTIFS('2024 -2025-2026'!$M:$M,B91,'2024 -2025-2026'!$K:$K,"Scopus/WoS Journals",'2024 -2025-2026'!$G:$G,"2025")</f>
        <v>0</v>
      </c>
      <c r="F91" s="57">
        <f>COUNTIFS('2024 -2025-2026'!$M:$M,B91,'2024 -2025-2026'!$K:$K,"Scopus/WoS Conference/Book Chapter/Others", '2024 -2025-2026'!$G:$G,"2025")</f>
        <v>0</v>
      </c>
      <c r="G91" s="57">
        <f>COUNTIFS('2024 -2025-2026'!$M:$M,B91,'2024 -2025-2026'!$K:$K,"Student Publication", '2024 -2025-2026'!$G:$G,"2025")</f>
        <v>0</v>
      </c>
      <c r="H91" s="53">
        <f>COUNTIFS('Patent - 2025'!$Q:$Q,B91,'Patent - 2025'!$D:$D,"Published")</f>
        <v>2</v>
      </c>
      <c r="I91" s="54">
        <f>COUNTIFS('Patent - 2025'!$Q:$Q,B91,'Patent - 2025'!D:D,"Granted")</f>
        <v>0</v>
      </c>
      <c r="J91" s="54">
        <f t="shared" si="2"/>
        <v>1</v>
      </c>
      <c r="K91" s="54">
        <f t="shared" si="3"/>
        <v>1</v>
      </c>
      <c r="L91" s="54">
        <f>COUNTIFS('2024 -2025-2026'!$M:$M,B91,'2024 -2025-2026'!$K:$K,"Book",'2024 -2025-2026'!$G:$G,"2025")</f>
        <v>0</v>
      </c>
      <c r="M91" s="62"/>
    </row>
    <row r="92" spans="1:13" ht="15.75" customHeight="1" x14ac:dyDescent="0.2">
      <c r="A92" s="57">
        <f>'Name of the Faculty 2024'!A92</f>
        <v>91</v>
      </c>
      <c r="B92" s="58" t="str">
        <f>'Name of the Faculty 2024'!B92</f>
        <v>Dr. Sreemathy J</v>
      </c>
      <c r="C92" s="57" t="str">
        <f>'Name of the Faculty 2024'!C92</f>
        <v>CSE</v>
      </c>
      <c r="D92" s="57">
        <f>COUNTIFS('2024 -2025-2026'!$M:$M,B92,'2024 -2025-2026'!$K:$K,"SCI",'2024 -2025-2026'!$G:$G,"2025")</f>
        <v>1</v>
      </c>
      <c r="E92" s="57">
        <f>COUNTIFS('2024 -2025-2026'!$M:$M,B92,'2024 -2025-2026'!$K:$K,"Scopus/WoS Journals",'2024 -2025-2026'!$G:$G,"2025")</f>
        <v>3</v>
      </c>
      <c r="F92" s="57">
        <f>COUNTIFS('2024 -2025-2026'!$M:$M,B92,'2024 -2025-2026'!$K:$K,"Scopus/WoS Conference/Book Chapter/Others", '2024 -2025-2026'!$G:$G,"2025")</f>
        <v>2</v>
      </c>
      <c r="G92" s="57">
        <f>COUNTIFS('2024 -2025-2026'!$M:$M,B92,'2024 -2025-2026'!$K:$K,"Student Publication", '2024 -2025-2026'!$G:$G,"2025")</f>
        <v>1</v>
      </c>
      <c r="H92" s="53">
        <f>COUNTIFS('Patent - 2025'!$Q:$Q,B92,'Patent - 2025'!$D:$D,"Published")</f>
        <v>1</v>
      </c>
      <c r="I92" s="54">
        <f>COUNTIFS('Patent - 2025'!$Q:$Q,B92,'Patent - 2025'!D:D,"Granted")</f>
        <v>0</v>
      </c>
      <c r="J92" s="54">
        <f t="shared" si="2"/>
        <v>6</v>
      </c>
      <c r="K92" s="54">
        <f t="shared" si="3"/>
        <v>7</v>
      </c>
      <c r="L92" s="54">
        <f>COUNTIFS('2024 -2025-2026'!$M:$M,B92,'2024 -2025-2026'!$K:$K,"Book",'2024 -2025-2026'!$G:$G,"2025")</f>
        <v>0</v>
      </c>
      <c r="M92" s="62"/>
    </row>
    <row r="93" spans="1:13" ht="15.75" customHeight="1" x14ac:dyDescent="0.2">
      <c r="A93" s="57">
        <f>'Name of the Faculty 2024'!A93</f>
        <v>92</v>
      </c>
      <c r="B93" s="58" t="str">
        <f>'Name of the Faculty 2024'!B93</f>
        <v>Ms. Suchithra B</v>
      </c>
      <c r="C93" s="57" t="str">
        <f>'Name of the Faculty 2024'!C93</f>
        <v>CSE</v>
      </c>
      <c r="D93" s="57">
        <f>COUNTIFS('2024 -2025-2026'!$M:$M,B93,'2024 -2025-2026'!$K:$K,"SCI",'2024 -2025-2026'!$G:$G,"2025")</f>
        <v>0</v>
      </c>
      <c r="E93" s="57">
        <f>COUNTIFS('2024 -2025-2026'!$M:$M,B93,'2024 -2025-2026'!$K:$K,"Scopus/WoS Journals",'2024 -2025-2026'!$G:$G,"2025")</f>
        <v>0</v>
      </c>
      <c r="F93" s="57">
        <f>COUNTIFS('2024 -2025-2026'!$M:$M,B93,'2024 -2025-2026'!$K:$K,"Scopus/WoS Conference/Book Chapter/Others", '2024 -2025-2026'!$G:$G,"2025")</f>
        <v>5</v>
      </c>
      <c r="G93" s="57">
        <f>COUNTIFS('2024 -2025-2026'!$M:$M,B93,'2024 -2025-2026'!$K:$K,"Student Publication", '2024 -2025-2026'!$G:$G,"2025")</f>
        <v>0</v>
      </c>
      <c r="H93" s="53">
        <f>COUNTIFS('Patent - 2025'!$Q:$Q,B93,'Patent - 2025'!$D:$D,"Published")</f>
        <v>1</v>
      </c>
      <c r="I93" s="54">
        <f>COUNTIFS('Patent - 2025'!$Q:$Q,B93,'Patent - 2025'!D:D,"Granted")</f>
        <v>0</v>
      </c>
      <c r="J93" s="54">
        <f t="shared" si="2"/>
        <v>5</v>
      </c>
      <c r="K93" s="54">
        <f t="shared" si="3"/>
        <v>5</v>
      </c>
      <c r="L93" s="54">
        <f>COUNTIFS('2024 -2025-2026'!$M:$M,B93,'2024 -2025-2026'!$K:$K,"Book",'2024 -2025-2026'!$G:$G,"2025")</f>
        <v>0</v>
      </c>
      <c r="M93" s="62"/>
    </row>
    <row r="94" spans="1:13" ht="15.75" customHeight="1" x14ac:dyDescent="0.2">
      <c r="A94" s="57">
        <f>'Name of the Faculty 2024'!A94</f>
        <v>93</v>
      </c>
      <c r="B94" s="58" t="str">
        <f>'Name of the Faculty 2024'!B94</f>
        <v>Ms. Suganya Mahalakshmi A</v>
      </c>
      <c r="C94" s="57" t="str">
        <f>'Name of the Faculty 2024'!C94</f>
        <v>CSE</v>
      </c>
      <c r="D94" s="57">
        <f>COUNTIFS('2024 -2025-2026'!$M:$M,B94,'2024 -2025-2026'!$K:$K,"SCI",'2024 -2025-2026'!$G:$G,"2025")</f>
        <v>0</v>
      </c>
      <c r="E94" s="57">
        <f>COUNTIFS('2024 -2025-2026'!$M:$M,B94,'2024 -2025-2026'!$K:$K,"Scopus/WoS Journals",'2024 -2025-2026'!$G:$G,"2025")</f>
        <v>0</v>
      </c>
      <c r="F94" s="57">
        <f>COUNTIFS('2024 -2025-2026'!$M:$M,B94,'2024 -2025-2026'!$K:$K,"Scopus/WoS Conference/Book Chapter/Others", '2024 -2025-2026'!$G:$G,"2025")</f>
        <v>0</v>
      </c>
      <c r="G94" s="57">
        <f>COUNTIFS('2024 -2025-2026'!$M:$M,B94,'2024 -2025-2026'!$K:$K,"Student Publication", '2024 -2025-2026'!$G:$G,"2025")</f>
        <v>0</v>
      </c>
      <c r="H94" s="53">
        <f>COUNTIFS('Patent - 2025'!$Q:$Q,B94,'Patent - 2025'!$D:$D,"Published")</f>
        <v>0</v>
      </c>
      <c r="I94" s="54">
        <f>COUNTIFS('Patent - 2025'!$Q:$Q,B94,'Patent - 2025'!D:D,"Granted")</f>
        <v>0</v>
      </c>
      <c r="J94" s="54">
        <f t="shared" si="2"/>
        <v>0</v>
      </c>
      <c r="K94" s="54">
        <f t="shared" si="3"/>
        <v>0</v>
      </c>
      <c r="L94" s="54">
        <f>COUNTIFS('2024 -2025-2026'!$M:$M,B94,'2024 -2025-2026'!$K:$K,"Book",'2024 -2025-2026'!$G:$G,"2025")</f>
        <v>0</v>
      </c>
      <c r="M94" s="62"/>
    </row>
    <row r="95" spans="1:13" ht="15.75" customHeight="1" x14ac:dyDescent="0.2">
      <c r="A95" s="57">
        <f>'Name of the Faculty 2024'!A95</f>
        <v>94</v>
      </c>
      <c r="B95" s="58" t="str">
        <f>'Name of the Faculty 2024'!B95</f>
        <v>Dr. Summia Parveen H</v>
      </c>
      <c r="C95" s="57" t="str">
        <f>'Name of the Faculty 2024'!C95</f>
        <v>CSE</v>
      </c>
      <c r="D95" s="57">
        <f>COUNTIFS('2024 -2025-2026'!$M:$M,B95,'2024 -2025-2026'!$K:$K,"SCI",'2024 -2025-2026'!$G:$G,"2025")</f>
        <v>1</v>
      </c>
      <c r="E95" s="57">
        <f>COUNTIFS('2024 -2025-2026'!$M:$M,B95,'2024 -2025-2026'!$K:$K,"Scopus/WoS Journals",'2024 -2025-2026'!$G:$G,"2025")</f>
        <v>0</v>
      </c>
      <c r="F95" s="57">
        <f>COUNTIFS('2024 -2025-2026'!$M:$M,B95,'2024 -2025-2026'!$K:$K,"Scopus/WoS Conference/Book Chapter/Others", '2024 -2025-2026'!$G:$G,"2025")</f>
        <v>1</v>
      </c>
      <c r="G95" s="57">
        <f>COUNTIFS('2024 -2025-2026'!$M:$M,B95,'2024 -2025-2026'!$K:$K,"Student Publication", '2024 -2025-2026'!$G:$G,"2025")</f>
        <v>1</v>
      </c>
      <c r="H95" s="53">
        <f>COUNTIFS('Patent - 2025'!$Q:$Q,B95,'Patent - 2025'!$D:$D,"Published")</f>
        <v>0</v>
      </c>
      <c r="I95" s="54">
        <f>COUNTIFS('Patent - 2025'!$Q:$Q,B95,'Patent - 2025'!D:D,"Granted")</f>
        <v>0</v>
      </c>
      <c r="J95" s="54">
        <f t="shared" si="2"/>
        <v>2</v>
      </c>
      <c r="K95" s="54">
        <f t="shared" si="3"/>
        <v>3</v>
      </c>
      <c r="L95" s="54">
        <f>COUNTIFS('2024 -2025-2026'!$M:$M,B95,'2024 -2025-2026'!$K:$K,"Book",'2024 -2025-2026'!$G:$G,"2025")</f>
        <v>0</v>
      </c>
      <c r="M95" s="62"/>
    </row>
    <row r="96" spans="1:13" ht="15.75" customHeight="1" x14ac:dyDescent="0.2">
      <c r="A96" s="57">
        <f>'Name of the Faculty 2024'!A96</f>
        <v>95</v>
      </c>
      <c r="B96" s="58" t="str">
        <f>'Name of the Faculty 2024'!B96</f>
        <v>Dr. Anand Kumar V</v>
      </c>
      <c r="C96" s="57" t="str">
        <f>'Name of the Faculty 2024'!C96</f>
        <v>ECE</v>
      </c>
      <c r="D96" s="57">
        <f>COUNTIFS('2024 -2025-2026'!$M:$M,B96,'2024 -2025-2026'!$K:$K,"SCI",'2024 -2025-2026'!$G:$G,"2025")</f>
        <v>1</v>
      </c>
      <c r="E96" s="57">
        <f>COUNTIFS('2024 -2025-2026'!$M:$M,B96,'2024 -2025-2026'!$K:$K,"Scopus/WoS Journals",'2024 -2025-2026'!$G:$G,"2025")</f>
        <v>0</v>
      </c>
      <c r="F96" s="57">
        <f>COUNTIFS('2024 -2025-2026'!$M:$M,B96,'2024 -2025-2026'!$K:$K,"Scopus/WoS Conference/Book Chapter/Others", '2024 -2025-2026'!$G:$G,"2025")</f>
        <v>1</v>
      </c>
      <c r="G96" s="57">
        <f>COUNTIFS('2024 -2025-2026'!$M:$M,B96,'2024 -2025-2026'!$K:$K,"Student Publication", '2024 -2025-2026'!$G:$G,"2025")</f>
        <v>1</v>
      </c>
      <c r="H96" s="53">
        <f>COUNTIFS('Patent - 2025'!$Q:$Q,B96,'Patent - 2025'!$D:$D,"Published")</f>
        <v>0</v>
      </c>
      <c r="I96" s="54">
        <f>COUNTIFS('Patent - 2025'!$Q:$Q,B96,'Patent - 2025'!D:D,"Granted")</f>
        <v>0</v>
      </c>
      <c r="J96" s="54">
        <f t="shared" si="2"/>
        <v>2</v>
      </c>
      <c r="K96" s="54">
        <f t="shared" si="3"/>
        <v>3</v>
      </c>
      <c r="L96" s="54">
        <f>COUNTIFS('2024 -2025-2026'!$M:$M,B96,'2024 -2025-2026'!$K:$K,"Book",'2024 -2025-2026'!$G:$G,"2025")</f>
        <v>0</v>
      </c>
      <c r="M96" s="62"/>
    </row>
    <row r="97" spans="1:13" ht="15.75" customHeight="1" x14ac:dyDescent="0.2">
      <c r="A97" s="57">
        <f>'Name of the Faculty 2024'!A97</f>
        <v>96</v>
      </c>
      <c r="B97" s="58" t="str">
        <f>'Name of the Faculty 2024'!B97</f>
        <v>Dr. Arun J</v>
      </c>
      <c r="C97" s="57" t="str">
        <f>'Name of the Faculty 2024'!C97</f>
        <v>ECE</v>
      </c>
      <c r="D97" s="57">
        <f>COUNTIFS('2024 -2025-2026'!$M:$M,B97,'2024 -2025-2026'!$K:$K,"SCI",'2024 -2025-2026'!$G:$G,"2025")</f>
        <v>0</v>
      </c>
      <c r="E97" s="57">
        <f>COUNTIFS('2024 -2025-2026'!$M:$M,B97,'2024 -2025-2026'!$K:$K,"Scopus/WoS Journals",'2024 -2025-2026'!$G:$G,"2025")</f>
        <v>0</v>
      </c>
      <c r="F97" s="57">
        <f>COUNTIFS('2024 -2025-2026'!$M:$M,B97,'2024 -2025-2026'!$K:$K,"Scopus/WoS Conference/Book Chapter/Others", '2024 -2025-2026'!$G:$G,"2025")</f>
        <v>0</v>
      </c>
      <c r="G97" s="57">
        <f>COUNTIFS('2024 -2025-2026'!$M:$M,B97,'2024 -2025-2026'!$K:$K,"Student Publication", '2024 -2025-2026'!$G:$G,"2025")</f>
        <v>0</v>
      </c>
      <c r="H97" s="53">
        <f>COUNTIFS('Patent - 2025'!$Q:$Q,B97,'Patent - 2025'!$D:$D,"Published")</f>
        <v>0</v>
      </c>
      <c r="I97" s="54">
        <f>COUNTIFS('Patent - 2025'!$Q:$Q,B97,'Patent - 2025'!D:D,"Granted")</f>
        <v>0</v>
      </c>
      <c r="J97" s="54">
        <f t="shared" si="2"/>
        <v>0</v>
      </c>
      <c r="K97" s="54">
        <f t="shared" si="3"/>
        <v>0</v>
      </c>
      <c r="L97" s="54">
        <f>COUNTIFS('2024 -2025-2026'!$M:$M,B97,'2024 -2025-2026'!$K:$K,"Book",'2024 -2025-2026'!$G:$G,"2025")</f>
        <v>0</v>
      </c>
      <c r="M97" s="62"/>
    </row>
    <row r="98" spans="1:13" ht="15.75" customHeight="1" x14ac:dyDescent="0.2">
      <c r="A98" s="57">
        <f>'Name of the Faculty 2024'!A98</f>
        <v>97</v>
      </c>
      <c r="B98" s="58" t="str">
        <f>'Name of the Faculty 2024'!B98</f>
        <v>Dr. Babu Karuppiah A</v>
      </c>
      <c r="C98" s="57" t="str">
        <f>'Name of the Faculty 2024'!C98</f>
        <v>ECE</v>
      </c>
      <c r="D98" s="57">
        <f>COUNTIFS('2024 -2025-2026'!$M:$M,B98,'2024 -2025-2026'!$K:$K,"SCI",'2024 -2025-2026'!$G:$G,"2025")</f>
        <v>1</v>
      </c>
      <c r="E98" s="57">
        <f>COUNTIFS('2024 -2025-2026'!$M:$M,B98,'2024 -2025-2026'!$K:$K,"Scopus/WoS Journals",'2024 -2025-2026'!$G:$G,"2025")</f>
        <v>0</v>
      </c>
      <c r="F98" s="57">
        <f>COUNTIFS('2024 -2025-2026'!$M:$M,B98,'2024 -2025-2026'!$K:$K,"Scopus/WoS Conference/Book Chapter/Others", '2024 -2025-2026'!$G:$G,"2025")</f>
        <v>2</v>
      </c>
      <c r="G98" s="57">
        <f>COUNTIFS('2024 -2025-2026'!$M:$M,B98,'2024 -2025-2026'!$K:$K,"Student Publication", '2024 -2025-2026'!$G:$G,"2025")</f>
        <v>1</v>
      </c>
      <c r="H98" s="53">
        <f>COUNTIFS('Patent - 2025'!$Q:$Q,B98,'Patent - 2025'!$D:$D,"Published")</f>
        <v>0</v>
      </c>
      <c r="I98" s="54">
        <f>COUNTIFS('Patent - 2025'!$Q:$Q,B98,'Patent - 2025'!D:D,"Granted")</f>
        <v>0</v>
      </c>
      <c r="J98" s="54">
        <f t="shared" si="2"/>
        <v>3</v>
      </c>
      <c r="K98" s="54">
        <f t="shared" si="3"/>
        <v>4</v>
      </c>
      <c r="L98" s="54">
        <f>COUNTIFS('2024 -2025-2026'!$M:$M,B98,'2024 -2025-2026'!$K:$K,"Book",'2024 -2025-2026'!$G:$G,"2025")</f>
        <v>0</v>
      </c>
      <c r="M98" s="62"/>
    </row>
    <row r="99" spans="1:13" ht="15.75" customHeight="1" x14ac:dyDescent="0.2">
      <c r="A99" s="57">
        <f>'Name of the Faculty 2024'!A99</f>
        <v>98</v>
      </c>
      <c r="B99" s="58" t="str">
        <f>'Name of the Faculty 2024'!B99</f>
        <v>Dr. Dhana Sekaran S</v>
      </c>
      <c r="C99" s="57" t="str">
        <f>'Name of the Faculty 2024'!C99</f>
        <v>ECE</v>
      </c>
      <c r="D99" s="57">
        <f>COUNTIFS('2024 -2025-2026'!$M:$M,B99,'2024 -2025-2026'!$K:$K,"SCI",'2024 -2025-2026'!$G:$G,"2025")</f>
        <v>6</v>
      </c>
      <c r="E99" s="57">
        <f>COUNTIFS('2024 -2025-2026'!$M:$M,B99,'2024 -2025-2026'!$K:$K,"Scopus/WoS Journals",'2024 -2025-2026'!$G:$G,"2025")</f>
        <v>1</v>
      </c>
      <c r="F99" s="57">
        <f>COUNTIFS('2024 -2025-2026'!$M:$M,B99,'2024 -2025-2026'!$K:$K,"Scopus/WoS Conference/Book Chapter/Others", '2024 -2025-2026'!$G:$G,"2025")</f>
        <v>10</v>
      </c>
      <c r="G99" s="57">
        <f>COUNTIFS('2024 -2025-2026'!$M:$M,B99,'2024 -2025-2026'!$K:$K,"Student Publication", '2024 -2025-2026'!$G:$G,"2025")</f>
        <v>0</v>
      </c>
      <c r="H99" s="53">
        <f>COUNTIFS('Patent - 2025'!$Q:$Q,B99,'Patent - 2025'!$D:$D,"Published")</f>
        <v>1</v>
      </c>
      <c r="I99" s="54">
        <f>COUNTIFS('Patent - 2025'!$Q:$Q,B99,'Patent - 2025'!D:D,"Granted")</f>
        <v>0</v>
      </c>
      <c r="J99" s="54">
        <f t="shared" si="2"/>
        <v>17</v>
      </c>
      <c r="K99" s="54">
        <f t="shared" si="3"/>
        <v>17</v>
      </c>
      <c r="L99" s="54">
        <f>COUNTIFS('2024 -2025-2026'!$M:$M,B99,'2024 -2025-2026'!$K:$K,"Book",'2024 -2025-2026'!$G:$G,"2025")</f>
        <v>0</v>
      </c>
      <c r="M99" s="62"/>
    </row>
    <row r="100" spans="1:13" ht="15.75" customHeight="1" x14ac:dyDescent="0.2">
      <c r="A100" s="57">
        <f>'Name of the Faculty 2024'!A100</f>
        <v>99</v>
      </c>
      <c r="B100" s="58" t="str">
        <f>'Name of the Faculty 2024'!B100</f>
        <v>Dr. Dhanasekar S</v>
      </c>
      <c r="C100" s="57" t="str">
        <f>'Name of the Faculty 2024'!C100</f>
        <v>ECE</v>
      </c>
      <c r="D100" s="57">
        <f>COUNTIFS('2024 -2025-2026'!$M:$M,B100,'2024 -2025-2026'!$K:$K,"SCI",'2024 -2025-2026'!$G:$G,"2025")</f>
        <v>3</v>
      </c>
      <c r="E100" s="57">
        <f>COUNTIFS('2024 -2025-2026'!$M:$M,B100,'2024 -2025-2026'!$K:$K,"Scopus/WoS Journals",'2024 -2025-2026'!$G:$G,"2025")</f>
        <v>1</v>
      </c>
      <c r="F100" s="57">
        <f>COUNTIFS('2024 -2025-2026'!$M:$M,B100,'2024 -2025-2026'!$K:$K,"Scopus/WoS Conference/Book Chapter/Others", '2024 -2025-2026'!$G:$G,"2025")</f>
        <v>2</v>
      </c>
      <c r="G100" s="57">
        <f>COUNTIFS('2024 -2025-2026'!$M:$M,B100,'2024 -2025-2026'!$K:$K,"Student Publication", '2024 -2025-2026'!$G:$G,"2025")</f>
        <v>7</v>
      </c>
      <c r="H100" s="53">
        <f>COUNTIFS('Patent - 2025'!$Q:$Q,B100,'Patent - 2025'!$D:$D,"Published")</f>
        <v>1</v>
      </c>
      <c r="I100" s="54">
        <f>COUNTIFS('Patent - 2025'!$Q:$Q,B100,'Patent - 2025'!D:D,"Granted")</f>
        <v>0</v>
      </c>
      <c r="J100" s="54">
        <f t="shared" si="2"/>
        <v>6</v>
      </c>
      <c r="K100" s="54">
        <f t="shared" si="3"/>
        <v>13</v>
      </c>
      <c r="L100" s="54">
        <f>COUNTIFS('2024 -2025-2026'!$M:$M,B100,'2024 -2025-2026'!$K:$K,"Book",'2024 -2025-2026'!$G:$G,"2025")</f>
        <v>0</v>
      </c>
      <c r="M100" s="62"/>
    </row>
    <row r="101" spans="1:13" ht="15.75" customHeight="1" x14ac:dyDescent="0.2">
      <c r="A101" s="57">
        <f>'Name of the Faculty 2024'!A101</f>
        <v>100</v>
      </c>
      <c r="B101" s="58" t="str">
        <f>'Name of the Faculty 2024'!B101</f>
        <v>Dr. Kiruthika V</v>
      </c>
      <c r="C101" s="57" t="str">
        <f>'Name of the Faculty 2024'!C101</f>
        <v>ECE</v>
      </c>
      <c r="D101" s="57">
        <f>COUNTIFS('2024 -2025-2026'!$M:$M,B101,'2024 -2025-2026'!$K:$K,"SCI",'2024 -2025-2026'!$G:$G,"2025")</f>
        <v>1</v>
      </c>
      <c r="E101" s="57">
        <f>COUNTIFS('2024 -2025-2026'!$M:$M,B101,'2024 -2025-2026'!$K:$K,"Scopus/WoS Journals",'2024 -2025-2026'!$G:$G,"2025")</f>
        <v>1</v>
      </c>
      <c r="F101" s="57">
        <f>COUNTIFS('2024 -2025-2026'!$M:$M,B101,'2024 -2025-2026'!$K:$K,"Scopus/WoS Conference/Book Chapter/Others", '2024 -2025-2026'!$G:$G,"2025")</f>
        <v>1</v>
      </c>
      <c r="G101" s="57">
        <f>COUNTIFS('2024 -2025-2026'!$M:$M,B101,'2024 -2025-2026'!$K:$K,"Student Publication", '2024 -2025-2026'!$G:$G,"2025")</f>
        <v>1</v>
      </c>
      <c r="H101" s="53">
        <f>COUNTIFS('Patent - 2025'!$Q:$Q,B101,'Patent - 2025'!$D:$D,"Published")</f>
        <v>1</v>
      </c>
      <c r="I101" s="54">
        <f>COUNTIFS('Patent - 2025'!$Q:$Q,B101,'Patent - 2025'!D:D,"Granted")</f>
        <v>0</v>
      </c>
      <c r="J101" s="54">
        <f t="shared" si="2"/>
        <v>3</v>
      </c>
      <c r="K101" s="54">
        <f t="shared" si="3"/>
        <v>4</v>
      </c>
      <c r="L101" s="54">
        <f>COUNTIFS('2024 -2025-2026'!$M:$M,B101,'2024 -2025-2026'!$K:$K,"Book",'2024 -2025-2026'!$G:$G,"2025")</f>
        <v>0</v>
      </c>
      <c r="M101" s="62"/>
    </row>
    <row r="102" spans="1:13" ht="15.75" customHeight="1" x14ac:dyDescent="0.2">
      <c r="A102" s="57">
        <f>'Name of the Faculty 2024'!A102</f>
        <v>101</v>
      </c>
      <c r="B102" s="58" t="str">
        <f>'Name of the Faculty 2024'!B102</f>
        <v>Dr. Kumareshan N</v>
      </c>
      <c r="C102" s="57" t="str">
        <f>'Name of the Faculty 2024'!C102</f>
        <v>ECE</v>
      </c>
      <c r="D102" s="57">
        <f>COUNTIFS('2024 -2025-2026'!$M:$M,B102,'2024 -2025-2026'!$K:$K,"SCI",'2024 -2025-2026'!$G:$G,"2025")</f>
        <v>3</v>
      </c>
      <c r="E102" s="57">
        <f>COUNTIFS('2024 -2025-2026'!$M:$M,B102,'2024 -2025-2026'!$K:$K,"Scopus/WoS Journals",'2024 -2025-2026'!$G:$G,"2025")</f>
        <v>1</v>
      </c>
      <c r="F102" s="57">
        <f>COUNTIFS('2024 -2025-2026'!$M:$M,B102,'2024 -2025-2026'!$K:$K,"Scopus/WoS Conference/Book Chapter/Others", '2024 -2025-2026'!$G:$G,"2025")</f>
        <v>2</v>
      </c>
      <c r="G102" s="57">
        <f>COUNTIFS('2024 -2025-2026'!$M:$M,B102,'2024 -2025-2026'!$K:$K,"Student Publication", '2024 -2025-2026'!$G:$G,"2025")</f>
        <v>2</v>
      </c>
      <c r="H102" s="53">
        <f>COUNTIFS('Patent - 2025'!$Q:$Q,B102,'Patent - 2025'!$D:$D,"Published")</f>
        <v>0</v>
      </c>
      <c r="I102" s="54">
        <f>COUNTIFS('Patent - 2025'!$Q:$Q,B102,'Patent - 2025'!D:D,"Granted")</f>
        <v>0</v>
      </c>
      <c r="J102" s="54">
        <f t="shared" si="2"/>
        <v>6</v>
      </c>
      <c r="K102" s="54">
        <f t="shared" si="3"/>
        <v>8</v>
      </c>
      <c r="L102" s="54">
        <f>COUNTIFS('2024 -2025-2026'!$M:$M,B102,'2024 -2025-2026'!$K:$K,"Book",'2024 -2025-2026'!$G:$G,"2025")</f>
        <v>0</v>
      </c>
      <c r="M102" s="62"/>
    </row>
    <row r="103" spans="1:13" ht="15.75" customHeight="1" x14ac:dyDescent="0.2">
      <c r="A103" s="57">
        <f>'Name of the Faculty 2024'!A103</f>
        <v>102</v>
      </c>
      <c r="B103" s="58" t="str">
        <f>'Name of the Faculty 2024'!B103</f>
        <v>Dr. Lakshmanan M</v>
      </c>
      <c r="C103" s="57" t="str">
        <f>'Name of the Faculty 2024'!C103</f>
        <v>AIDS</v>
      </c>
      <c r="D103" s="57">
        <f>COUNTIFS('2024 -2025-2026'!$M:$M,B103,'2024 -2025-2026'!$K:$K,"SCI",'2024 -2025-2026'!$G:$G,"2025")</f>
        <v>0</v>
      </c>
      <c r="E103" s="57">
        <f>COUNTIFS('2024 -2025-2026'!$M:$M,B103,'2024 -2025-2026'!$K:$K,"Scopus/WoS Journals",'2024 -2025-2026'!$G:$G,"2025")</f>
        <v>0</v>
      </c>
      <c r="F103" s="57">
        <f>COUNTIFS('2024 -2025-2026'!$M:$M,B103,'2024 -2025-2026'!$K:$K,"Scopus/WoS Conference/Book Chapter/Others", '2024 -2025-2026'!$G:$G,"2025")</f>
        <v>0</v>
      </c>
      <c r="G103" s="57">
        <f>COUNTIFS('2024 -2025-2026'!$M:$M,B103,'2024 -2025-2026'!$K:$K,"Student Publication", '2024 -2025-2026'!$G:$G,"2025")</f>
        <v>0</v>
      </c>
      <c r="H103" s="53">
        <f>COUNTIFS('Patent - 2025'!$Q:$Q,B103,'Patent - 2025'!$D:$D,"Published")</f>
        <v>0</v>
      </c>
      <c r="I103" s="54">
        <f>COUNTIFS('Patent - 2025'!$Q:$Q,B103,'Patent - 2025'!D:D,"Granted")</f>
        <v>0</v>
      </c>
      <c r="J103" s="54">
        <f t="shared" si="2"/>
        <v>0</v>
      </c>
      <c r="K103" s="54">
        <f t="shared" si="3"/>
        <v>0</v>
      </c>
      <c r="L103" s="54">
        <f>COUNTIFS('2024 -2025-2026'!$M:$M,B103,'2024 -2025-2026'!$K:$K,"Book",'2024 -2025-2026'!$G:$G,"2025")</f>
        <v>0</v>
      </c>
      <c r="M103" s="62"/>
    </row>
    <row r="104" spans="1:13" ht="15.75" customHeight="1" x14ac:dyDescent="0.2">
      <c r="A104" s="57">
        <f>'Name of the Faculty 2024'!A104</f>
        <v>103</v>
      </c>
      <c r="B104" s="58" t="str">
        <f>'Name of the Faculty 2024'!B104</f>
        <v>Dr. Michaelraj Kingston R</v>
      </c>
      <c r="C104" s="57" t="str">
        <f>'Name of the Faculty 2024'!C104</f>
        <v>ECE</v>
      </c>
      <c r="D104" s="57">
        <f>COUNTIFS('2024 -2025-2026'!$M:$M,B104,'2024 -2025-2026'!$K:$K,"SCI",'2024 -2025-2026'!$G:$G,"2025")</f>
        <v>3</v>
      </c>
      <c r="E104" s="57">
        <f>COUNTIFS('2024 -2025-2026'!$M:$M,B104,'2024 -2025-2026'!$K:$K,"Scopus/WoS Journals",'2024 -2025-2026'!$G:$G,"2025")</f>
        <v>0</v>
      </c>
      <c r="F104" s="57">
        <f>COUNTIFS('2024 -2025-2026'!$M:$M,B104,'2024 -2025-2026'!$K:$K,"Scopus/WoS Conference/Book Chapter/Others", '2024 -2025-2026'!$G:$G,"2025")</f>
        <v>0</v>
      </c>
      <c r="G104" s="57">
        <f>COUNTIFS('2024 -2025-2026'!$M:$M,B104,'2024 -2025-2026'!$K:$K,"Student Publication", '2024 -2025-2026'!$G:$G,"2025")</f>
        <v>0</v>
      </c>
      <c r="H104" s="53">
        <f>COUNTIFS('Patent - 2025'!$Q:$Q,B104,'Patent - 2025'!$D:$D,"Published")</f>
        <v>1</v>
      </c>
      <c r="I104" s="54">
        <f>COUNTIFS('Patent - 2025'!$Q:$Q,B104,'Patent - 2025'!D:D,"Granted")</f>
        <v>0</v>
      </c>
      <c r="J104" s="54">
        <f t="shared" si="2"/>
        <v>3</v>
      </c>
      <c r="K104" s="54">
        <f t="shared" si="3"/>
        <v>3</v>
      </c>
      <c r="L104" s="54">
        <f>COUNTIFS('2024 -2025-2026'!$M:$M,B104,'2024 -2025-2026'!$K:$K,"Book",'2024 -2025-2026'!$G:$G,"2025")</f>
        <v>0</v>
      </c>
      <c r="M104" s="62"/>
    </row>
    <row r="105" spans="1:13" ht="15.75" customHeight="1" x14ac:dyDescent="0.2">
      <c r="A105" s="57">
        <f>'Name of the Faculty 2024'!A105</f>
        <v>104</v>
      </c>
      <c r="B105" s="58" t="str">
        <f>'Name of the Faculty 2024'!B105</f>
        <v>Dr. Mohaideen Abdul Kadhar K</v>
      </c>
      <c r="C105" s="57" t="str">
        <f>'Name of the Faculty 2024'!C105</f>
        <v>AIDS</v>
      </c>
      <c r="D105" s="57">
        <f>COUNTIFS('2024 -2025-2026'!$M:$M,B105,'2024 -2025-2026'!$K:$K,"SCI",'2024 -2025-2026'!$G:$G,"2025")</f>
        <v>0</v>
      </c>
      <c r="E105" s="57">
        <f>COUNTIFS('2024 -2025-2026'!$M:$M,B105,'2024 -2025-2026'!$K:$K,"Scopus/WoS Journals",'2024 -2025-2026'!$G:$G,"2025")</f>
        <v>1</v>
      </c>
      <c r="F105" s="57">
        <f>COUNTIFS('2024 -2025-2026'!$M:$M,B105,'2024 -2025-2026'!$K:$K,"Scopus/WoS Conference/Book Chapter/Others", '2024 -2025-2026'!$G:$G,"2025")</f>
        <v>0</v>
      </c>
      <c r="G105" s="57">
        <f>COUNTIFS('2024 -2025-2026'!$M:$M,B105,'2024 -2025-2026'!$K:$K,"Student Publication", '2024 -2025-2026'!$G:$G,"2025")</f>
        <v>0</v>
      </c>
      <c r="H105" s="53">
        <f>COUNTIFS('Patent - 2025'!$Q:$Q,B105,'Patent - 2025'!$D:$D,"Published")</f>
        <v>0</v>
      </c>
      <c r="I105" s="54">
        <f>COUNTIFS('Patent - 2025'!$Q:$Q,B105,'Patent - 2025'!D:D,"Granted")</f>
        <v>0</v>
      </c>
      <c r="J105" s="54">
        <f t="shared" si="2"/>
        <v>1</v>
      </c>
      <c r="K105" s="54">
        <f t="shared" si="3"/>
        <v>1</v>
      </c>
      <c r="L105" s="54">
        <f>COUNTIFS('2024 -2025-2026'!$M:$M,B105,'2024 -2025-2026'!$K:$K,"Book",'2024 -2025-2026'!$G:$G,"2025")</f>
        <v>0</v>
      </c>
      <c r="M105" s="62"/>
    </row>
    <row r="106" spans="1:13" ht="15.75" customHeight="1" x14ac:dyDescent="0.2">
      <c r="A106" s="57">
        <f>'Name of the Faculty 2024'!A106</f>
        <v>105</v>
      </c>
      <c r="B106" s="58" t="str">
        <f>'Name of the Faculty 2024'!B106</f>
        <v>Dr. Mohankumar M</v>
      </c>
      <c r="C106" s="57" t="str">
        <f>'Name of the Faculty 2024'!C106</f>
        <v>ECE</v>
      </c>
      <c r="D106" s="57">
        <f>COUNTIFS('2024 -2025-2026'!$M:$M,B106,'2024 -2025-2026'!$K:$K,"SCI",'2024 -2025-2026'!$G:$G,"2025")</f>
        <v>1</v>
      </c>
      <c r="E106" s="57">
        <f>COUNTIFS('2024 -2025-2026'!$M:$M,B106,'2024 -2025-2026'!$K:$K,"Scopus/WoS Journals",'2024 -2025-2026'!$G:$G,"2025")</f>
        <v>0</v>
      </c>
      <c r="F106" s="57">
        <f>COUNTIFS('2024 -2025-2026'!$M:$M,B106,'2024 -2025-2026'!$K:$K,"Scopus/WoS Conference/Book Chapter/Others", '2024 -2025-2026'!$G:$G,"2025")</f>
        <v>0</v>
      </c>
      <c r="G106" s="57">
        <f>COUNTIFS('2024 -2025-2026'!$M:$M,B106,'2024 -2025-2026'!$K:$K,"Student Publication", '2024 -2025-2026'!$G:$G,"2025")</f>
        <v>2</v>
      </c>
      <c r="H106" s="53">
        <f>COUNTIFS('Patent - 2025'!$Q:$Q,B106,'Patent - 2025'!$D:$D,"Published")</f>
        <v>0</v>
      </c>
      <c r="I106" s="54">
        <f>COUNTIFS('Patent - 2025'!$Q:$Q,B106,'Patent - 2025'!D:D,"Granted")</f>
        <v>0</v>
      </c>
      <c r="J106" s="54">
        <f t="shared" si="2"/>
        <v>1</v>
      </c>
      <c r="K106" s="54">
        <f t="shared" si="3"/>
        <v>3</v>
      </c>
      <c r="L106" s="54">
        <f>COUNTIFS('2024 -2025-2026'!$M:$M,B106,'2024 -2025-2026'!$K:$K,"Book",'2024 -2025-2026'!$G:$G,"2025")</f>
        <v>1</v>
      </c>
      <c r="M106" s="62"/>
    </row>
    <row r="107" spans="1:13" ht="15.75" customHeight="1" x14ac:dyDescent="0.2">
      <c r="A107" s="57">
        <f>'Name of the Faculty 2024'!A107</f>
        <v>106</v>
      </c>
      <c r="B107" s="58" t="str">
        <f>'Name of the Faculty 2024'!B107</f>
        <v>Dr. Muthukumaran N</v>
      </c>
      <c r="C107" s="57" t="str">
        <f>'Name of the Faculty 2024'!C107</f>
        <v>ECE</v>
      </c>
      <c r="D107" s="57">
        <f>COUNTIFS('2024 -2025-2026'!$M:$M,B107,'2024 -2025-2026'!$K:$K,"SCI",'2024 -2025-2026'!$G:$G,"2025")</f>
        <v>16</v>
      </c>
      <c r="E107" s="57">
        <f>COUNTIFS('2024 -2025-2026'!$M:$M,B107,'2024 -2025-2026'!$K:$K,"Scopus/WoS Journals",'2024 -2025-2026'!$G:$G,"2025")</f>
        <v>1</v>
      </c>
      <c r="F107" s="57">
        <f>COUNTIFS('2024 -2025-2026'!$M:$M,B107,'2024 -2025-2026'!$K:$K,"Scopus/WoS Conference/Book Chapter/Others", '2024 -2025-2026'!$G:$G,"2025")</f>
        <v>7</v>
      </c>
      <c r="G107" s="57">
        <f>COUNTIFS('2024 -2025-2026'!$M:$M,B107,'2024 -2025-2026'!$K:$K,"Student Publication", '2024 -2025-2026'!$G:$G,"2025")</f>
        <v>2</v>
      </c>
      <c r="H107" s="53">
        <f>COUNTIFS('Patent - 2025'!$Q:$Q,B107,'Patent - 2025'!$D:$D,"Published")</f>
        <v>2</v>
      </c>
      <c r="I107" s="54">
        <f>COUNTIFS('Patent - 2025'!$Q:$Q,B107,'Patent - 2025'!D:D,"Granted")</f>
        <v>0</v>
      </c>
      <c r="J107" s="54">
        <f t="shared" si="2"/>
        <v>24</v>
      </c>
      <c r="K107" s="54">
        <f t="shared" si="3"/>
        <v>26</v>
      </c>
      <c r="L107" s="54">
        <f>COUNTIFS('2024 -2025-2026'!$M:$M,B107,'2024 -2025-2026'!$K:$K,"Book",'2024 -2025-2026'!$G:$G,"2025")</f>
        <v>0</v>
      </c>
      <c r="M107" s="62"/>
    </row>
    <row r="108" spans="1:13" ht="15.75" customHeight="1" x14ac:dyDescent="0.2">
      <c r="A108" s="57">
        <f>'Name of the Faculty 2024'!A108</f>
        <v>107</v>
      </c>
      <c r="B108" s="58" t="str">
        <f>'Name of the Faculty 2024'!B108</f>
        <v>Dr. Priya L</v>
      </c>
      <c r="C108" s="57" t="str">
        <f>'Name of the Faculty 2024'!C108</f>
        <v>ECE</v>
      </c>
      <c r="D108" s="57">
        <f>COUNTIFS('2024 -2025-2026'!$M:$M,B108,'2024 -2025-2026'!$K:$K,"SCI",'2024 -2025-2026'!$G:$G,"2025")</f>
        <v>2</v>
      </c>
      <c r="E108" s="57">
        <f>COUNTIFS('2024 -2025-2026'!$M:$M,B108,'2024 -2025-2026'!$K:$K,"Scopus/WoS Journals",'2024 -2025-2026'!$G:$G,"2025")</f>
        <v>0</v>
      </c>
      <c r="F108" s="57">
        <f>COUNTIFS('2024 -2025-2026'!$M:$M,B108,'2024 -2025-2026'!$K:$K,"Scopus/WoS Conference/Book Chapter/Others", '2024 -2025-2026'!$G:$G,"2025")</f>
        <v>6</v>
      </c>
      <c r="G108" s="57">
        <f>COUNTIFS('2024 -2025-2026'!$M:$M,B108,'2024 -2025-2026'!$K:$K,"Student Publication", '2024 -2025-2026'!$G:$G,"2025")</f>
        <v>3</v>
      </c>
      <c r="H108" s="53">
        <f>COUNTIFS('Patent - 2025'!$Q:$Q,B108,'Patent - 2025'!$D:$D,"Published")</f>
        <v>2</v>
      </c>
      <c r="I108" s="54">
        <f>COUNTIFS('Patent - 2025'!$Q:$Q,B108,'Patent - 2025'!D:D,"Granted")</f>
        <v>0</v>
      </c>
      <c r="J108" s="54">
        <f t="shared" si="2"/>
        <v>8</v>
      </c>
      <c r="K108" s="54">
        <f t="shared" si="3"/>
        <v>11</v>
      </c>
      <c r="L108" s="54">
        <f>COUNTIFS('2024 -2025-2026'!$M:$M,B108,'2024 -2025-2026'!$K:$K,"Book",'2024 -2025-2026'!$G:$G,"2025")</f>
        <v>0</v>
      </c>
      <c r="M108" s="62"/>
    </row>
    <row r="109" spans="1:13" ht="15.75" customHeight="1" x14ac:dyDescent="0.2">
      <c r="A109" s="57">
        <f>'Name of the Faculty 2024'!A109</f>
        <v>108</v>
      </c>
      <c r="B109" s="58" t="str">
        <f>'Name of the Faculty 2024'!B109</f>
        <v>Dr. Raja L</v>
      </c>
      <c r="C109" s="57" t="str">
        <f>'Name of the Faculty 2024'!C109</f>
        <v>AIDS</v>
      </c>
      <c r="D109" s="57">
        <f>COUNTIFS('2024 -2025-2026'!$M:$M,B109,'2024 -2025-2026'!$K:$K,"SCI",'2024 -2025-2026'!$G:$G,"2025")</f>
        <v>0</v>
      </c>
      <c r="E109" s="57">
        <f>COUNTIFS('2024 -2025-2026'!$M:$M,B109,'2024 -2025-2026'!$K:$K,"Scopus/WoS Journals",'2024 -2025-2026'!$G:$G,"2025")</f>
        <v>1</v>
      </c>
      <c r="F109" s="57">
        <f>COUNTIFS('2024 -2025-2026'!$M:$M,B109,'2024 -2025-2026'!$K:$K,"Scopus/WoS Conference/Book Chapter/Others", '2024 -2025-2026'!$G:$G,"2025")</f>
        <v>0</v>
      </c>
      <c r="G109" s="57">
        <f>COUNTIFS('2024 -2025-2026'!$M:$M,B109,'2024 -2025-2026'!$K:$K,"Student Publication", '2024 -2025-2026'!$G:$G,"2025")</f>
        <v>0</v>
      </c>
      <c r="H109" s="53">
        <f>COUNTIFS('Patent - 2025'!$Q:$Q,B109,'Patent - 2025'!$D:$D,"Published")</f>
        <v>1</v>
      </c>
      <c r="I109" s="54">
        <f>COUNTIFS('Patent - 2025'!$Q:$Q,B109,'Patent - 2025'!D:D,"Granted")</f>
        <v>0</v>
      </c>
      <c r="J109" s="54">
        <f t="shared" si="2"/>
        <v>1</v>
      </c>
      <c r="K109" s="54">
        <f t="shared" si="3"/>
        <v>1</v>
      </c>
      <c r="L109" s="54">
        <f>COUNTIFS('2024 -2025-2026'!$M:$M,B109,'2024 -2025-2026'!$K:$K,"Book",'2024 -2025-2026'!$G:$G,"2025")</f>
        <v>0</v>
      </c>
      <c r="M109" s="62"/>
    </row>
    <row r="110" spans="1:13" ht="15.75" customHeight="1" x14ac:dyDescent="0.2">
      <c r="A110" s="57">
        <f>'Name of the Faculty 2024'!A110</f>
        <v>109</v>
      </c>
      <c r="B110" s="58" t="str">
        <f>'Name of the Faculty 2024'!B110</f>
        <v>Dr. Rajesha Narasimha Muruthy</v>
      </c>
      <c r="C110" s="57" t="str">
        <f>'Name of the Faculty 2024'!C110</f>
        <v>ECE</v>
      </c>
      <c r="D110" s="57">
        <f>COUNTIFS('2024 -2025-2026'!$M:$M,B110,'2024 -2025-2026'!$K:$K,"SCI",'2024 -2025-2026'!$G:$G,"2025")</f>
        <v>0</v>
      </c>
      <c r="E110" s="57">
        <f>COUNTIFS('2024 -2025-2026'!$M:$M,B110,'2024 -2025-2026'!$K:$K,"Scopus/WoS Journals",'2024 -2025-2026'!$G:$G,"2025")</f>
        <v>4</v>
      </c>
      <c r="F110" s="57">
        <f>COUNTIFS('2024 -2025-2026'!$M:$M,B110,'2024 -2025-2026'!$K:$K,"Scopus/WoS Conference/Book Chapter/Others", '2024 -2025-2026'!$G:$G,"2025")</f>
        <v>3</v>
      </c>
      <c r="G110" s="57">
        <f>COUNTIFS('2024 -2025-2026'!$M:$M,B110,'2024 -2025-2026'!$K:$K,"Student Publication", '2024 -2025-2026'!$G:$G,"2025")</f>
        <v>0</v>
      </c>
      <c r="H110" s="53">
        <f>COUNTIFS('Patent - 2025'!$Q:$Q,B110,'Patent - 2025'!$D:$D,"Published")</f>
        <v>1</v>
      </c>
      <c r="I110" s="54">
        <f>COUNTIFS('Patent - 2025'!$Q:$Q,B110,'Patent - 2025'!D:D,"Granted")</f>
        <v>0</v>
      </c>
      <c r="J110" s="54">
        <f t="shared" si="2"/>
        <v>7</v>
      </c>
      <c r="K110" s="54">
        <f t="shared" si="3"/>
        <v>7</v>
      </c>
      <c r="L110" s="54">
        <f>COUNTIFS('2024 -2025-2026'!$M:$M,B110,'2024 -2025-2026'!$K:$K,"Book",'2024 -2025-2026'!$G:$G,"2025")</f>
        <v>0</v>
      </c>
      <c r="M110" s="62"/>
    </row>
    <row r="111" spans="1:13" ht="15.75" customHeight="1" x14ac:dyDescent="0.2">
      <c r="A111" s="57">
        <f>'Name of the Faculty 2024'!A111</f>
        <v>110</v>
      </c>
      <c r="B111" s="58" t="str">
        <f>'Name of the Faculty 2024'!B111</f>
        <v>Dr. Ram Kumar S</v>
      </c>
      <c r="C111" s="57" t="str">
        <f>'Name of the Faculty 2024'!C111</f>
        <v>ECE</v>
      </c>
      <c r="D111" s="57">
        <f>COUNTIFS('2024 -2025-2026'!$M:$M,B111,'2024 -2025-2026'!$K:$K,"SCI",'2024 -2025-2026'!$G:$G,"2025")</f>
        <v>2</v>
      </c>
      <c r="E111" s="57">
        <f>COUNTIFS('2024 -2025-2026'!$M:$M,B111,'2024 -2025-2026'!$K:$K,"Scopus/WoS Journals",'2024 -2025-2026'!$G:$G,"2025")</f>
        <v>2</v>
      </c>
      <c r="F111" s="57">
        <f>COUNTIFS('2024 -2025-2026'!$M:$M,B111,'2024 -2025-2026'!$K:$K,"Scopus/WoS Conference/Book Chapter/Others", '2024 -2025-2026'!$G:$G,"2025")</f>
        <v>2</v>
      </c>
      <c r="G111" s="57">
        <f>COUNTIFS('2024 -2025-2026'!$M:$M,B111,'2024 -2025-2026'!$K:$K,"Student Publication", '2024 -2025-2026'!$G:$G,"2025")</f>
        <v>4</v>
      </c>
      <c r="H111" s="53">
        <f>COUNTIFS('Patent - 2025'!$Q:$Q,B111,'Patent - 2025'!$D:$D,"Published")</f>
        <v>0</v>
      </c>
      <c r="I111" s="54">
        <f>COUNTIFS('Patent - 2025'!$Q:$Q,B111,'Patent - 2025'!D:D,"Granted")</f>
        <v>0</v>
      </c>
      <c r="J111" s="54">
        <f t="shared" si="2"/>
        <v>6</v>
      </c>
      <c r="K111" s="54">
        <f t="shared" si="3"/>
        <v>10</v>
      </c>
      <c r="L111" s="54">
        <f>COUNTIFS('2024 -2025-2026'!$M:$M,B111,'2024 -2025-2026'!$K:$K,"Book",'2024 -2025-2026'!$G:$G,"2025")</f>
        <v>0</v>
      </c>
      <c r="M111" s="62"/>
    </row>
    <row r="112" spans="1:13" ht="15.75" customHeight="1" x14ac:dyDescent="0.2">
      <c r="A112" s="57">
        <f>'Name of the Faculty 2024'!A112</f>
        <v>111</v>
      </c>
      <c r="B112" s="58" t="str">
        <f>'Name of the Faculty 2024'!B112</f>
        <v>Dr. Ramalingam S</v>
      </c>
      <c r="C112" s="57" t="str">
        <f>'Name of the Faculty 2024'!C112</f>
        <v>ECE</v>
      </c>
      <c r="D112" s="57">
        <f>COUNTIFS('2024 -2025-2026'!$M:$M,B112,'2024 -2025-2026'!$K:$K,"SCI",'2024 -2025-2026'!$G:$G,"2025")</f>
        <v>2</v>
      </c>
      <c r="E112" s="57">
        <f>COUNTIFS('2024 -2025-2026'!$M:$M,B112,'2024 -2025-2026'!$K:$K,"Scopus/WoS Journals",'2024 -2025-2026'!$G:$G,"2025")</f>
        <v>0</v>
      </c>
      <c r="F112" s="57">
        <f>COUNTIFS('2024 -2025-2026'!$M:$M,B112,'2024 -2025-2026'!$K:$K,"Scopus/WoS Conference/Book Chapter/Others", '2024 -2025-2026'!$G:$G,"2025")</f>
        <v>5</v>
      </c>
      <c r="G112" s="57">
        <f>COUNTIFS('2024 -2025-2026'!$M:$M,B112,'2024 -2025-2026'!$K:$K,"Student Publication", '2024 -2025-2026'!$G:$G,"2025")</f>
        <v>5</v>
      </c>
      <c r="H112" s="53">
        <f>COUNTIFS('Patent - 2025'!$Q:$Q,B112,'Patent - 2025'!$D:$D,"Published")</f>
        <v>5</v>
      </c>
      <c r="I112" s="54">
        <f>COUNTIFS('Patent - 2025'!$Q:$Q,B112,'Patent - 2025'!D:D,"Granted")</f>
        <v>0</v>
      </c>
      <c r="J112" s="54">
        <f t="shared" si="2"/>
        <v>7</v>
      </c>
      <c r="K112" s="54">
        <f t="shared" si="3"/>
        <v>12</v>
      </c>
      <c r="L112" s="54">
        <f>COUNTIFS('2024 -2025-2026'!$M:$M,B112,'2024 -2025-2026'!$K:$K,"Book",'2024 -2025-2026'!$G:$G,"2025")</f>
        <v>0</v>
      </c>
      <c r="M112" s="62"/>
    </row>
    <row r="113" spans="1:13" ht="15.75" customHeight="1" x14ac:dyDescent="0.2">
      <c r="A113" s="57">
        <f>'Name of the Faculty 2024'!A113</f>
        <v>112</v>
      </c>
      <c r="B113" s="58" t="str">
        <f>'Name of the Faculty 2024'!B113</f>
        <v>Dr. Sathish Kumar D</v>
      </c>
      <c r="C113" s="57" t="str">
        <f>'Name of the Faculty 2024'!C113</f>
        <v>ECE</v>
      </c>
      <c r="D113" s="57">
        <f>COUNTIFS('2024 -2025-2026'!$M:$M,B113,'2024 -2025-2026'!$K:$K,"SCI",'2024 -2025-2026'!$G:$G,"2025")</f>
        <v>0</v>
      </c>
      <c r="E113" s="57">
        <f>COUNTIFS('2024 -2025-2026'!$M:$M,B113,'2024 -2025-2026'!$K:$K,"Scopus/WoS Journals",'2024 -2025-2026'!$G:$G,"2025")</f>
        <v>3</v>
      </c>
      <c r="F113" s="57">
        <f>COUNTIFS('2024 -2025-2026'!$M:$M,B113,'2024 -2025-2026'!$K:$K,"Scopus/WoS Conference/Book Chapter/Others", '2024 -2025-2026'!$G:$G,"2025")</f>
        <v>5</v>
      </c>
      <c r="G113" s="57">
        <f>COUNTIFS('2024 -2025-2026'!$M:$M,B113,'2024 -2025-2026'!$K:$K,"Student Publication", '2024 -2025-2026'!$G:$G,"2025")</f>
        <v>3</v>
      </c>
      <c r="H113" s="53">
        <f>COUNTIFS('Patent - 2025'!$Q:$Q,B113,'Patent - 2025'!$D:$D,"Published")</f>
        <v>0</v>
      </c>
      <c r="I113" s="54">
        <f>COUNTIFS('Patent - 2025'!$Q:$Q,B113,'Patent - 2025'!D:D,"Granted")</f>
        <v>0</v>
      </c>
      <c r="J113" s="54">
        <f t="shared" si="2"/>
        <v>8</v>
      </c>
      <c r="K113" s="54">
        <f t="shared" si="3"/>
        <v>11</v>
      </c>
      <c r="L113" s="54">
        <f>COUNTIFS('2024 -2025-2026'!$M:$M,B113,'2024 -2025-2026'!$K:$K,"Book",'2024 -2025-2026'!$G:$G,"2025")</f>
        <v>0</v>
      </c>
      <c r="M113" s="62"/>
    </row>
    <row r="114" spans="1:13" ht="15.75" customHeight="1" x14ac:dyDescent="0.2">
      <c r="A114" s="57">
        <f>'Name of the Faculty 2024'!A114</f>
        <v>113</v>
      </c>
      <c r="B114" s="58" t="str">
        <f>'Name of the Faculty 2024'!B114</f>
        <v>Dr. Shanmuga Sundaram N</v>
      </c>
      <c r="C114" s="57" t="str">
        <f>'Name of the Faculty 2024'!C114</f>
        <v>ECE</v>
      </c>
      <c r="D114" s="57">
        <f>COUNTIFS('2024 -2025-2026'!$M:$M,B114,'2024 -2025-2026'!$K:$K,"SCI",'2024 -2025-2026'!$G:$G,"2025")</f>
        <v>2</v>
      </c>
      <c r="E114" s="57">
        <f>COUNTIFS('2024 -2025-2026'!$M:$M,B114,'2024 -2025-2026'!$K:$K,"Scopus/WoS Journals",'2024 -2025-2026'!$G:$G,"2025")</f>
        <v>1</v>
      </c>
      <c r="F114" s="57">
        <f>COUNTIFS('2024 -2025-2026'!$M:$M,B114,'2024 -2025-2026'!$K:$K,"Scopus/WoS Conference/Book Chapter/Others", '2024 -2025-2026'!$G:$G,"2025")</f>
        <v>1</v>
      </c>
      <c r="G114" s="57">
        <f>COUNTIFS('2024 -2025-2026'!$M:$M,B114,'2024 -2025-2026'!$K:$K,"Student Publication", '2024 -2025-2026'!$G:$G,"2025")</f>
        <v>1</v>
      </c>
      <c r="H114" s="53">
        <f>COUNTIFS('Patent - 2025'!$Q:$Q,B114,'Patent - 2025'!$D:$D,"Published")</f>
        <v>0</v>
      </c>
      <c r="I114" s="54">
        <f>COUNTIFS('Patent - 2025'!$Q:$Q,B114,'Patent - 2025'!D:D,"Granted")</f>
        <v>0</v>
      </c>
      <c r="J114" s="54">
        <f t="shared" si="2"/>
        <v>4</v>
      </c>
      <c r="K114" s="54">
        <f t="shared" si="3"/>
        <v>5</v>
      </c>
      <c r="L114" s="54">
        <f>COUNTIFS('2024 -2025-2026'!$M:$M,B114,'2024 -2025-2026'!$K:$K,"Book",'2024 -2025-2026'!$G:$G,"2025")</f>
        <v>0</v>
      </c>
      <c r="M114" s="62"/>
    </row>
    <row r="115" spans="1:13" ht="15.75" customHeight="1" x14ac:dyDescent="0.2">
      <c r="A115" s="57">
        <f>'Name of the Faculty 2024'!A115</f>
        <v>114</v>
      </c>
      <c r="B115" s="58" t="str">
        <f>'Name of the Faculty 2024'!B115</f>
        <v>Dr. Sheeba Rani Gnanamalar S</v>
      </c>
      <c r="C115" s="57" t="str">
        <f>'Name of the Faculty 2024'!C115</f>
        <v>ECE</v>
      </c>
      <c r="D115" s="57">
        <f>COUNTIFS('2024 -2025-2026'!$M:$M,B115,'2024 -2025-2026'!$K:$K,"SCI",'2024 -2025-2026'!$G:$G,"2025")</f>
        <v>2</v>
      </c>
      <c r="E115" s="57">
        <f>COUNTIFS('2024 -2025-2026'!$M:$M,B115,'2024 -2025-2026'!$K:$K,"Scopus/WoS Journals",'2024 -2025-2026'!$G:$G,"2025")</f>
        <v>0</v>
      </c>
      <c r="F115" s="57">
        <f>COUNTIFS('2024 -2025-2026'!$M:$M,B115,'2024 -2025-2026'!$K:$K,"Scopus/WoS Conference/Book Chapter/Others", '2024 -2025-2026'!$G:$G,"2025")</f>
        <v>0</v>
      </c>
      <c r="G115" s="57">
        <f>COUNTIFS('2024 -2025-2026'!$M:$M,B115,'2024 -2025-2026'!$K:$K,"Student Publication", '2024 -2025-2026'!$G:$G,"2025")</f>
        <v>0</v>
      </c>
      <c r="H115" s="53">
        <f>COUNTIFS('Patent - 2025'!$Q:$Q,B115,'Patent - 2025'!$D:$D,"Published")</f>
        <v>0</v>
      </c>
      <c r="I115" s="54">
        <f>COUNTIFS('Patent - 2025'!$Q:$Q,B115,'Patent - 2025'!D:D,"Granted")</f>
        <v>0</v>
      </c>
      <c r="J115" s="54">
        <f t="shared" si="2"/>
        <v>2</v>
      </c>
      <c r="K115" s="54">
        <f t="shared" si="3"/>
        <v>2</v>
      </c>
      <c r="L115" s="54">
        <f>COUNTIFS('2024 -2025-2026'!$M:$M,B115,'2024 -2025-2026'!$K:$K,"Book",'2024 -2025-2026'!$G:$G,"2025")</f>
        <v>0</v>
      </c>
      <c r="M115" s="62"/>
    </row>
    <row r="116" spans="1:13" ht="15.75" customHeight="1" x14ac:dyDescent="0.2">
      <c r="A116" s="57">
        <f>'Name of the Faculty 2024'!A116</f>
        <v>115</v>
      </c>
      <c r="B116" s="58" t="str">
        <f>'Name of the Faculty 2024'!B116</f>
        <v>Dr. Sudha Mohanram</v>
      </c>
      <c r="C116" s="57" t="str">
        <f>'Name of the Faculty 2024'!C116</f>
        <v>ECE</v>
      </c>
      <c r="D116" s="57">
        <f>COUNTIFS('2024 -2025-2026'!$M:$M,B116,'2024 -2025-2026'!$K:$K,"SCI",'2024 -2025-2026'!$G:$G,"2025")</f>
        <v>0</v>
      </c>
      <c r="E116" s="57">
        <f>COUNTIFS('2024 -2025-2026'!$M:$M,B116,'2024 -2025-2026'!$K:$K,"Scopus/WoS Journals",'2024 -2025-2026'!$G:$G,"2025")</f>
        <v>0</v>
      </c>
      <c r="F116" s="57">
        <f>COUNTIFS('2024 -2025-2026'!$M:$M,B116,'2024 -2025-2026'!$K:$K,"Scopus/WoS Conference/Book Chapter/Others", '2024 -2025-2026'!$G:$G,"2025")</f>
        <v>0</v>
      </c>
      <c r="G116" s="57">
        <f>COUNTIFS('2024 -2025-2026'!$M:$M,B116,'2024 -2025-2026'!$K:$K,"Student Publication", '2024 -2025-2026'!$G:$G,"2025")</f>
        <v>0</v>
      </c>
      <c r="H116" s="53">
        <f>COUNTIFS('Patent - 2025'!$Q:$Q,B116,'Patent - 2025'!$D:$D,"Published")</f>
        <v>0</v>
      </c>
      <c r="I116" s="54">
        <f>COUNTIFS('Patent - 2025'!$Q:$Q,B116,'Patent - 2025'!D:D,"Granted")</f>
        <v>0</v>
      </c>
      <c r="J116" s="54">
        <f t="shared" si="2"/>
        <v>0</v>
      </c>
      <c r="K116" s="54">
        <f t="shared" si="3"/>
        <v>0</v>
      </c>
      <c r="L116" s="54">
        <f>COUNTIFS('2024 -2025-2026'!$M:$M,B116,'2024 -2025-2026'!$K:$K,"Book",'2024 -2025-2026'!$G:$G,"2025")</f>
        <v>0</v>
      </c>
      <c r="M116" s="62"/>
    </row>
    <row r="117" spans="1:13" ht="15.75" customHeight="1" x14ac:dyDescent="0.2">
      <c r="A117" s="57">
        <f>'Name of the Faculty 2024'!A117</f>
        <v>116</v>
      </c>
      <c r="B117" s="58" t="str">
        <f>'Name of the Faculty 2024'!B117</f>
        <v>Dr. Suganthi Evangeline C</v>
      </c>
      <c r="C117" s="57" t="str">
        <f>'Name of the Faculty 2024'!C117</f>
        <v>ECE</v>
      </c>
      <c r="D117" s="57">
        <f>COUNTIFS('2024 -2025-2026'!$M:$M,B117,'2024 -2025-2026'!$K:$K,"SCI",'2024 -2025-2026'!$G:$G,"2025")</f>
        <v>0</v>
      </c>
      <c r="E117" s="57">
        <f>COUNTIFS('2024 -2025-2026'!$M:$M,B117,'2024 -2025-2026'!$K:$K,"Scopus/WoS Journals",'2024 -2025-2026'!$G:$G,"2025")</f>
        <v>2</v>
      </c>
      <c r="F117" s="57">
        <f>COUNTIFS('2024 -2025-2026'!$M:$M,B117,'2024 -2025-2026'!$K:$K,"Scopus/WoS Conference/Book Chapter/Others", '2024 -2025-2026'!$G:$G,"2025")</f>
        <v>8</v>
      </c>
      <c r="G117" s="57">
        <f>COUNTIFS('2024 -2025-2026'!$M:$M,B117,'2024 -2025-2026'!$K:$K,"Student Publication", '2024 -2025-2026'!$G:$G,"2025")</f>
        <v>7</v>
      </c>
      <c r="H117" s="53">
        <f>COUNTIFS('Patent - 2025'!$Q:$Q,B117,'Patent - 2025'!$D:$D,"Published")</f>
        <v>2</v>
      </c>
      <c r="I117" s="54">
        <f>COUNTIFS('Patent - 2025'!$Q:$Q,B117,'Patent - 2025'!D:D,"Granted")</f>
        <v>1</v>
      </c>
      <c r="J117" s="54">
        <f t="shared" si="2"/>
        <v>10</v>
      </c>
      <c r="K117" s="54">
        <f t="shared" si="3"/>
        <v>17</v>
      </c>
      <c r="L117" s="54">
        <f>COUNTIFS('2024 -2025-2026'!$M:$M,B117,'2024 -2025-2026'!$K:$K,"Book",'2024 -2025-2026'!$G:$G,"2025")</f>
        <v>0</v>
      </c>
      <c r="M117" s="62"/>
    </row>
    <row r="118" spans="1:13" ht="15.75" customHeight="1" x14ac:dyDescent="0.2">
      <c r="A118" s="57">
        <f>'Name of the Faculty 2024'!A118</f>
        <v>117</v>
      </c>
      <c r="B118" s="58" t="str">
        <f>'Name of the Faculty 2024'!B118</f>
        <v>Dr. Suresh S</v>
      </c>
      <c r="C118" s="57" t="str">
        <f>'Name of the Faculty 2024'!C118</f>
        <v>ECE</v>
      </c>
      <c r="D118" s="57">
        <f>COUNTIFS('2024 -2025-2026'!$M:$M,B118,'2024 -2025-2026'!$K:$K,"SCI",'2024 -2025-2026'!$G:$G,"2025")</f>
        <v>3</v>
      </c>
      <c r="E118" s="57">
        <f>COUNTIFS('2024 -2025-2026'!$M:$M,B118,'2024 -2025-2026'!$K:$K,"Scopus/WoS Journals",'2024 -2025-2026'!$G:$G,"2025")</f>
        <v>2</v>
      </c>
      <c r="F118" s="57">
        <f>COUNTIFS('2024 -2025-2026'!$M:$M,B118,'2024 -2025-2026'!$K:$K,"Scopus/WoS Conference/Book Chapter/Others", '2024 -2025-2026'!$G:$G,"2025")</f>
        <v>4</v>
      </c>
      <c r="G118" s="57">
        <f>COUNTIFS('2024 -2025-2026'!$M:$M,B118,'2024 -2025-2026'!$K:$K,"Student Publication", '2024 -2025-2026'!$G:$G,"2025")</f>
        <v>0</v>
      </c>
      <c r="H118" s="53">
        <f>COUNTIFS('Patent - 2025'!$Q:$Q,B118,'Patent - 2025'!$D:$D,"Published")</f>
        <v>0</v>
      </c>
      <c r="I118" s="54">
        <f>COUNTIFS('Patent - 2025'!$Q:$Q,B118,'Patent - 2025'!D:D,"Granted")</f>
        <v>0</v>
      </c>
      <c r="J118" s="54">
        <f t="shared" si="2"/>
        <v>9</v>
      </c>
      <c r="K118" s="54">
        <f t="shared" si="3"/>
        <v>9</v>
      </c>
      <c r="L118" s="54">
        <f>COUNTIFS('2024 -2025-2026'!$M:$M,B118,'2024 -2025-2026'!$K:$K,"Book",'2024 -2025-2026'!$G:$G,"2025")</f>
        <v>0</v>
      </c>
      <c r="M118" s="62"/>
    </row>
    <row r="119" spans="1:13" ht="15.75" customHeight="1" x14ac:dyDescent="0.2">
      <c r="A119" s="57">
        <f>'Name of the Faculty 2024'!A119</f>
        <v>118</v>
      </c>
      <c r="B119" s="58" t="str">
        <f>'Name of the Faculty 2024'!B119</f>
        <v>Dr. Tamilselvi P</v>
      </c>
      <c r="C119" s="57" t="str">
        <f>'Name of the Faculty 2024'!C119</f>
        <v>ECE</v>
      </c>
      <c r="D119" s="57">
        <f>COUNTIFS('2024 -2025-2026'!$M:$M,B119,'2024 -2025-2026'!$K:$K,"SCI",'2024 -2025-2026'!$G:$G,"2025")</f>
        <v>0</v>
      </c>
      <c r="E119" s="57">
        <f>COUNTIFS('2024 -2025-2026'!$M:$M,B119,'2024 -2025-2026'!$K:$K,"Scopus/WoS Journals",'2024 -2025-2026'!$G:$G,"2025")</f>
        <v>0</v>
      </c>
      <c r="F119" s="57">
        <f>COUNTIFS('2024 -2025-2026'!$M:$M,B119,'2024 -2025-2026'!$K:$K,"Scopus/WoS Conference/Book Chapter/Others", '2024 -2025-2026'!$G:$G,"2025")</f>
        <v>2</v>
      </c>
      <c r="G119" s="57">
        <f>COUNTIFS('2024 -2025-2026'!$M:$M,B119,'2024 -2025-2026'!$K:$K,"Student Publication", '2024 -2025-2026'!$G:$G,"2025")</f>
        <v>0</v>
      </c>
      <c r="H119" s="53">
        <f>COUNTIFS('Patent - 2025'!$Q:$Q,B119,'Patent - 2025'!$D:$D,"Published")</f>
        <v>0</v>
      </c>
      <c r="I119" s="54">
        <f>COUNTIFS('Patent - 2025'!$Q:$Q,B119,'Patent - 2025'!D:D,"Granted")</f>
        <v>0</v>
      </c>
      <c r="J119" s="54">
        <f t="shared" si="2"/>
        <v>2</v>
      </c>
      <c r="K119" s="54">
        <f t="shared" si="3"/>
        <v>2</v>
      </c>
      <c r="L119" s="54">
        <f>COUNTIFS('2024 -2025-2026'!$M:$M,B119,'2024 -2025-2026'!$K:$K,"Book",'2024 -2025-2026'!$G:$G,"2025")</f>
        <v>0</v>
      </c>
      <c r="M119" s="62"/>
    </row>
    <row r="120" spans="1:13" ht="15.75" customHeight="1" x14ac:dyDescent="0.2">
      <c r="A120" s="57">
        <f>'Name of the Faculty 2024'!A120</f>
        <v>119</v>
      </c>
      <c r="B120" s="58" t="str">
        <f>'Name of the Faculty 2024'!B120</f>
        <v>Dr. Teresa V V</v>
      </c>
      <c r="C120" s="57" t="str">
        <f>'Name of the Faculty 2024'!C120</f>
        <v>ECE</v>
      </c>
      <c r="D120" s="57">
        <f>COUNTIFS('2024 -2025-2026'!$M:$M,B120,'2024 -2025-2026'!$K:$K,"SCI",'2024 -2025-2026'!$G:$G,"2025")</f>
        <v>1</v>
      </c>
      <c r="E120" s="57">
        <f>COUNTIFS('2024 -2025-2026'!$M:$M,B120,'2024 -2025-2026'!$K:$K,"Scopus/WoS Journals",'2024 -2025-2026'!$G:$G,"2025")</f>
        <v>1</v>
      </c>
      <c r="F120" s="57">
        <f>COUNTIFS('2024 -2025-2026'!$M:$M,B120,'2024 -2025-2026'!$K:$K,"Scopus/WoS Conference/Book Chapter/Others", '2024 -2025-2026'!$G:$G,"2025")</f>
        <v>1</v>
      </c>
      <c r="G120" s="57">
        <f>COUNTIFS('2024 -2025-2026'!$M:$M,B120,'2024 -2025-2026'!$K:$K,"Student Publication", '2024 -2025-2026'!$G:$G,"2025")</f>
        <v>1</v>
      </c>
      <c r="H120" s="53">
        <f>COUNTIFS('Patent - 2025'!$Q:$Q,B120,'Patent - 2025'!$D:$D,"Published")</f>
        <v>1</v>
      </c>
      <c r="I120" s="54">
        <f>COUNTIFS('Patent - 2025'!$Q:$Q,B120,'Patent - 2025'!D:D,"Granted")</f>
        <v>0</v>
      </c>
      <c r="J120" s="54">
        <f t="shared" si="2"/>
        <v>3</v>
      </c>
      <c r="K120" s="54">
        <f t="shared" si="3"/>
        <v>4</v>
      </c>
      <c r="L120" s="54">
        <f>COUNTIFS('2024 -2025-2026'!$M:$M,B120,'2024 -2025-2026'!$K:$K,"Book",'2024 -2025-2026'!$G:$G,"2025")</f>
        <v>0</v>
      </c>
      <c r="M120" s="62"/>
    </row>
    <row r="121" spans="1:13" ht="15.75" customHeight="1" x14ac:dyDescent="0.2">
      <c r="A121" s="57">
        <f>'Name of the Faculty 2024'!A121</f>
        <v>120</v>
      </c>
      <c r="B121" s="58" t="str">
        <f>'Name of the Faculty 2024'!B121</f>
        <v>Dr. Thamaraimanalan T</v>
      </c>
      <c r="C121" s="57" t="str">
        <f>'Name of the Faculty 2024'!C121</f>
        <v>ECE</v>
      </c>
      <c r="D121" s="57">
        <f>COUNTIFS('2024 -2025-2026'!$M:$M,B121,'2024 -2025-2026'!$K:$K,"SCI",'2024 -2025-2026'!$G:$G,"2025")</f>
        <v>2</v>
      </c>
      <c r="E121" s="57">
        <f>COUNTIFS('2024 -2025-2026'!$M:$M,B121,'2024 -2025-2026'!$K:$K,"Scopus/WoS Journals",'2024 -2025-2026'!$G:$G,"2025")</f>
        <v>4</v>
      </c>
      <c r="F121" s="57">
        <f>COUNTIFS('2024 -2025-2026'!$M:$M,B121,'2024 -2025-2026'!$K:$K,"Scopus/WoS Conference/Book Chapter/Others", '2024 -2025-2026'!$G:$G,"2025")</f>
        <v>4</v>
      </c>
      <c r="G121" s="57">
        <f>COUNTIFS('2024 -2025-2026'!$M:$M,B121,'2024 -2025-2026'!$K:$K,"Student Publication", '2024 -2025-2026'!$G:$G,"2025")</f>
        <v>6</v>
      </c>
      <c r="H121" s="53">
        <f>COUNTIFS('Patent - 2025'!$Q:$Q,B121,'Patent - 2025'!$D:$D,"Published")</f>
        <v>0</v>
      </c>
      <c r="I121" s="54">
        <f>COUNTIFS('Patent - 2025'!$Q:$Q,B121,'Patent - 2025'!D:D,"Granted")</f>
        <v>0</v>
      </c>
      <c r="J121" s="54">
        <f t="shared" si="2"/>
        <v>10</v>
      </c>
      <c r="K121" s="54">
        <f t="shared" si="3"/>
        <v>16</v>
      </c>
      <c r="L121" s="54">
        <f>COUNTIFS('2024 -2025-2026'!$M:$M,B121,'2024 -2025-2026'!$K:$K,"Book",'2024 -2025-2026'!$G:$G,"2025")</f>
        <v>0</v>
      </c>
      <c r="M121" s="62"/>
    </row>
    <row r="122" spans="1:13" ht="15.75" customHeight="1" x14ac:dyDescent="0.2">
      <c r="A122" s="57">
        <f>'Name of the Faculty 2024'!A122</f>
        <v>121</v>
      </c>
      <c r="B122" s="58" t="str">
        <f>'Name of the Faculty 2024'!B122</f>
        <v xml:space="preserve">Dr. Venkataramanan C </v>
      </c>
      <c r="C122" s="57" t="str">
        <f>'Name of the Faculty 2024'!C122</f>
        <v>ECE</v>
      </c>
      <c r="D122" s="57">
        <f>COUNTIFS('2024 -2025-2026'!$M:$M,B122,'2024 -2025-2026'!$K:$K,"SCI",'2024 -2025-2026'!$G:$G,"2025")</f>
        <v>1</v>
      </c>
      <c r="E122" s="57">
        <f>COUNTIFS('2024 -2025-2026'!$M:$M,B122,'2024 -2025-2026'!$K:$K,"Scopus/WoS Journals",'2024 -2025-2026'!$G:$G,"2025")</f>
        <v>1</v>
      </c>
      <c r="F122" s="57">
        <f>COUNTIFS('2024 -2025-2026'!$M:$M,B122,'2024 -2025-2026'!$K:$K,"Scopus/WoS Conference/Book Chapter/Others", '2024 -2025-2026'!$G:$G,"2025")</f>
        <v>4</v>
      </c>
      <c r="G122" s="57">
        <f>COUNTIFS('2024 -2025-2026'!$M:$M,B122,'2024 -2025-2026'!$K:$K,"Student Publication", '2024 -2025-2026'!$G:$G,"2025")</f>
        <v>2</v>
      </c>
      <c r="H122" s="53">
        <f>COUNTIFS('Patent - 2025'!$Q:$Q,B122,'Patent - 2025'!$D:$D,"Published")</f>
        <v>0</v>
      </c>
      <c r="I122" s="54">
        <f>COUNTIFS('Patent - 2025'!$Q:$Q,B122,'Patent - 2025'!D:D,"Granted")</f>
        <v>0</v>
      </c>
      <c r="J122" s="54">
        <f t="shared" si="2"/>
        <v>6</v>
      </c>
      <c r="K122" s="54">
        <f t="shared" si="3"/>
        <v>8</v>
      </c>
      <c r="L122" s="54">
        <f>COUNTIFS('2024 -2025-2026'!$M:$M,B122,'2024 -2025-2026'!$K:$K,"Book",'2024 -2025-2026'!$G:$G,"2025")</f>
        <v>0</v>
      </c>
      <c r="M122" s="62"/>
    </row>
    <row r="123" spans="1:13" ht="15.75" customHeight="1" x14ac:dyDescent="0.2">
      <c r="A123" s="57">
        <f>'Name of the Faculty 2024'!A123</f>
        <v>122</v>
      </c>
      <c r="B123" s="58" t="str">
        <f>'Name of the Faculty 2024'!B123</f>
        <v>Lt. Mahaboob M</v>
      </c>
      <c r="C123" s="57" t="str">
        <f>'Name of the Faculty 2024'!C123</f>
        <v>ECE</v>
      </c>
      <c r="D123" s="57">
        <f>COUNTIFS('2024 -2025-2026'!$M:$M,B123,'2024 -2025-2026'!$K:$K,"SCI",'2024 -2025-2026'!$G:$G,"2025")</f>
        <v>0</v>
      </c>
      <c r="E123" s="57">
        <f>COUNTIFS('2024 -2025-2026'!$M:$M,B123,'2024 -2025-2026'!$K:$K,"Scopus/WoS Journals",'2024 -2025-2026'!$G:$G,"2025")</f>
        <v>0</v>
      </c>
      <c r="F123" s="57">
        <f>COUNTIFS('2024 -2025-2026'!$M:$M,B123,'2024 -2025-2026'!$K:$K,"Scopus/WoS Conference/Book Chapter/Others", '2024 -2025-2026'!$G:$G,"2025")</f>
        <v>2</v>
      </c>
      <c r="G123" s="57">
        <f>COUNTIFS('2024 -2025-2026'!$M:$M,B123,'2024 -2025-2026'!$K:$K,"Student Publication", '2024 -2025-2026'!$G:$G,"2025")</f>
        <v>1</v>
      </c>
      <c r="H123" s="53">
        <f>COUNTIFS('Patent - 2025'!$Q:$Q,B123,'Patent - 2025'!$D:$D,"Published")</f>
        <v>0</v>
      </c>
      <c r="I123" s="54">
        <f>COUNTIFS('Patent - 2025'!$Q:$Q,B123,'Patent - 2025'!D:D,"Granted")</f>
        <v>0</v>
      </c>
      <c r="J123" s="54">
        <f t="shared" si="2"/>
        <v>2</v>
      </c>
      <c r="K123" s="54">
        <f t="shared" si="3"/>
        <v>3</v>
      </c>
      <c r="L123" s="54">
        <f>COUNTIFS('2024 -2025-2026'!$M:$M,B123,'2024 -2025-2026'!$K:$K,"Book",'2024 -2025-2026'!$G:$G,"2025")</f>
        <v>0</v>
      </c>
      <c r="M123" s="62"/>
    </row>
    <row r="124" spans="1:13" ht="15.75" customHeight="1" x14ac:dyDescent="0.2">
      <c r="A124" s="57">
        <f>'Name of the Faculty 2024'!A124</f>
        <v>123</v>
      </c>
      <c r="B124" s="58" t="str">
        <f>'Name of the Faculty 2024'!B124</f>
        <v>Dr. Dhanasekar J</v>
      </c>
      <c r="C124" s="57" t="str">
        <f>'Name of the Faculty 2024'!C124</f>
        <v>ECE</v>
      </c>
      <c r="D124" s="57">
        <f>COUNTIFS('2024 -2025-2026'!$M:$M,B124,'2024 -2025-2026'!$K:$K,"SCI",'2024 -2025-2026'!$G:$G,"2025")</f>
        <v>0</v>
      </c>
      <c r="E124" s="57">
        <f>COUNTIFS('2024 -2025-2026'!$M:$M,B124,'2024 -2025-2026'!$K:$K,"Scopus/WoS Journals",'2024 -2025-2026'!$G:$G,"2025")</f>
        <v>1</v>
      </c>
      <c r="F124" s="57">
        <f>COUNTIFS('2024 -2025-2026'!$M:$M,B124,'2024 -2025-2026'!$K:$K,"Scopus/WoS Conference/Book Chapter/Others", '2024 -2025-2026'!$G:$G,"2025")</f>
        <v>4</v>
      </c>
      <c r="G124" s="57">
        <f>COUNTIFS('2024 -2025-2026'!$M:$M,B124,'2024 -2025-2026'!$K:$K,"Student Publication", '2024 -2025-2026'!$G:$G,"2025")</f>
        <v>5</v>
      </c>
      <c r="H124" s="53">
        <f>COUNTIFS('Patent - 2025'!$Q:$Q,B124,'Patent - 2025'!$D:$D,"Published")</f>
        <v>0</v>
      </c>
      <c r="I124" s="54">
        <f>COUNTIFS('Patent - 2025'!$Q:$Q,B124,'Patent - 2025'!D:D,"Granted")</f>
        <v>0</v>
      </c>
      <c r="J124" s="54">
        <f t="shared" si="2"/>
        <v>5</v>
      </c>
      <c r="K124" s="54">
        <f t="shared" si="3"/>
        <v>10</v>
      </c>
      <c r="L124" s="54">
        <f>COUNTIFS('2024 -2025-2026'!$M:$M,B124,'2024 -2025-2026'!$K:$K,"Book",'2024 -2025-2026'!$G:$G,"2025")</f>
        <v>0</v>
      </c>
      <c r="M124" s="62"/>
    </row>
    <row r="125" spans="1:13" ht="15.75" customHeight="1" x14ac:dyDescent="0.2">
      <c r="A125" s="57">
        <f>'Name of the Faculty 2024'!A125</f>
        <v>124</v>
      </c>
      <c r="B125" s="58" t="str">
        <f>'Name of the Faculty 2024'!B125</f>
        <v>Mr. Gokulavasan B</v>
      </c>
      <c r="C125" s="57" t="str">
        <f>'Name of the Faculty 2024'!C125</f>
        <v>ECE</v>
      </c>
      <c r="D125" s="57">
        <f>COUNTIFS('2024 -2025-2026'!$M:$M,B125,'2024 -2025-2026'!$K:$K,"SCI",'2024 -2025-2026'!$G:$G,"2025")</f>
        <v>0</v>
      </c>
      <c r="E125" s="57">
        <f>COUNTIFS('2024 -2025-2026'!$M:$M,B125,'2024 -2025-2026'!$K:$K,"Scopus/WoS Journals",'2024 -2025-2026'!$G:$G,"2025")</f>
        <v>0</v>
      </c>
      <c r="F125" s="57">
        <f>COUNTIFS('2024 -2025-2026'!$M:$M,B125,'2024 -2025-2026'!$K:$K,"Scopus/WoS Conference/Book Chapter/Others", '2024 -2025-2026'!$G:$G,"2025")</f>
        <v>0</v>
      </c>
      <c r="G125" s="57">
        <f>COUNTIFS('2024 -2025-2026'!$M:$M,B125,'2024 -2025-2026'!$K:$K,"Student Publication", '2024 -2025-2026'!$G:$G,"2025")</f>
        <v>1</v>
      </c>
      <c r="H125" s="53">
        <f>COUNTIFS('Patent - 2025'!$Q:$Q,B125,'Patent - 2025'!$D:$D,"Published")</f>
        <v>0</v>
      </c>
      <c r="I125" s="54">
        <f>COUNTIFS('Patent - 2025'!$Q:$Q,B125,'Patent - 2025'!D:D,"Granted")</f>
        <v>0</v>
      </c>
      <c r="J125" s="54">
        <f t="shared" si="2"/>
        <v>0</v>
      </c>
      <c r="K125" s="54">
        <f t="shared" si="3"/>
        <v>1</v>
      </c>
      <c r="L125" s="54">
        <f>COUNTIFS('2024 -2025-2026'!$M:$M,B125,'2024 -2025-2026'!$K:$K,"Book",'2024 -2025-2026'!$G:$G,"2025")</f>
        <v>0</v>
      </c>
      <c r="M125" s="62"/>
    </row>
    <row r="126" spans="1:13" ht="15.75" customHeight="1" x14ac:dyDescent="0.2">
      <c r="A126" s="57">
        <f>'Name of the Faculty 2024'!A126</f>
        <v>125</v>
      </c>
      <c r="B126" s="58" t="str">
        <f>'Name of the Faculty 2024'!B126</f>
        <v>Mr. Parthipan V</v>
      </c>
      <c r="C126" s="57" t="str">
        <f>'Name of the Faculty 2024'!C126</f>
        <v>ECE</v>
      </c>
      <c r="D126" s="57">
        <f>COUNTIFS('2024 -2025-2026'!$M:$M,B126,'2024 -2025-2026'!$K:$K,"SCI",'2024 -2025-2026'!$G:$G,"2025")</f>
        <v>0</v>
      </c>
      <c r="E126" s="57">
        <f>COUNTIFS('2024 -2025-2026'!$M:$M,B126,'2024 -2025-2026'!$K:$K,"Scopus/WoS Journals",'2024 -2025-2026'!$G:$G,"2025")</f>
        <v>2</v>
      </c>
      <c r="F126" s="57">
        <f>COUNTIFS('2024 -2025-2026'!$M:$M,B126,'2024 -2025-2026'!$K:$K,"Scopus/WoS Conference/Book Chapter/Others", '2024 -2025-2026'!$G:$G,"2025")</f>
        <v>1</v>
      </c>
      <c r="G126" s="57">
        <f>COUNTIFS('2024 -2025-2026'!$M:$M,B126,'2024 -2025-2026'!$K:$K,"Student Publication", '2024 -2025-2026'!$G:$G,"2025")</f>
        <v>2</v>
      </c>
      <c r="H126" s="53">
        <f>COUNTIFS('Patent - 2025'!$Q:$Q,B126,'Patent - 2025'!$D:$D,"Published")</f>
        <v>1</v>
      </c>
      <c r="I126" s="54">
        <f>COUNTIFS('Patent - 2025'!$Q:$Q,B126,'Patent - 2025'!D:D,"Granted")</f>
        <v>0</v>
      </c>
      <c r="J126" s="54">
        <f t="shared" si="2"/>
        <v>3</v>
      </c>
      <c r="K126" s="54">
        <f t="shared" si="3"/>
        <v>5</v>
      </c>
      <c r="L126" s="54">
        <f>COUNTIFS('2024 -2025-2026'!$M:$M,B126,'2024 -2025-2026'!$K:$K,"Book",'2024 -2025-2026'!$G:$G,"2025")</f>
        <v>0</v>
      </c>
      <c r="M126" s="62"/>
    </row>
    <row r="127" spans="1:13" ht="15.75" customHeight="1" x14ac:dyDescent="0.2">
      <c r="A127" s="57">
        <f>'Name of the Faculty 2024'!A127</f>
        <v>126</v>
      </c>
      <c r="B127" s="58" t="str">
        <f>'Name of the Faculty 2024'!B127</f>
        <v>Mr. Ramesh A</v>
      </c>
      <c r="C127" s="57" t="str">
        <f>'Name of the Faculty 2024'!C127</f>
        <v>ECE</v>
      </c>
      <c r="D127" s="57">
        <f>COUNTIFS('2024 -2025-2026'!$M:$M,B127,'2024 -2025-2026'!$K:$K,"SCI",'2024 -2025-2026'!$G:$G,"2025")</f>
        <v>0</v>
      </c>
      <c r="E127" s="57">
        <f>COUNTIFS('2024 -2025-2026'!$M:$M,B127,'2024 -2025-2026'!$K:$K,"Scopus/WoS Journals",'2024 -2025-2026'!$G:$G,"2025")</f>
        <v>0</v>
      </c>
      <c r="F127" s="57">
        <f>COUNTIFS('2024 -2025-2026'!$M:$M,B127,'2024 -2025-2026'!$K:$K,"Scopus/WoS Conference/Book Chapter/Others", '2024 -2025-2026'!$G:$G,"2025")</f>
        <v>1</v>
      </c>
      <c r="G127" s="57">
        <f>COUNTIFS('2024 -2025-2026'!$M:$M,B127,'2024 -2025-2026'!$K:$K,"Student Publication", '2024 -2025-2026'!$G:$G,"2025")</f>
        <v>1</v>
      </c>
      <c r="H127" s="53">
        <f>COUNTIFS('Patent - 2025'!$Q:$Q,B127,'Patent - 2025'!$D:$D,"Published")</f>
        <v>0</v>
      </c>
      <c r="I127" s="54">
        <f>COUNTIFS('Patent - 2025'!$Q:$Q,B127,'Patent - 2025'!D:D,"Granted")</f>
        <v>0</v>
      </c>
      <c r="J127" s="54">
        <f t="shared" si="2"/>
        <v>1</v>
      </c>
      <c r="K127" s="54">
        <f t="shared" si="3"/>
        <v>2</v>
      </c>
      <c r="L127" s="54">
        <f>COUNTIFS('2024 -2025-2026'!$M:$M,B127,'2024 -2025-2026'!$K:$K,"Book",'2024 -2025-2026'!$G:$G,"2025")</f>
        <v>0</v>
      </c>
      <c r="M127" s="62"/>
    </row>
    <row r="128" spans="1:13" ht="15.75" customHeight="1" x14ac:dyDescent="0.2">
      <c r="A128" s="57">
        <f>'Name of the Faculty 2024'!A128</f>
        <v>127</v>
      </c>
      <c r="B128" s="58" t="str">
        <f>'Name of the Faculty 2024'!B128</f>
        <v>Mr. Sakthikumar B</v>
      </c>
      <c r="C128" s="57" t="str">
        <f>'Name of the Faculty 2024'!C128</f>
        <v>ECE</v>
      </c>
      <c r="D128" s="57">
        <f>COUNTIFS('2024 -2025-2026'!$M:$M,B128,'2024 -2025-2026'!$K:$K,"SCI",'2024 -2025-2026'!$G:$G,"2025")</f>
        <v>0</v>
      </c>
      <c r="E128" s="57">
        <f>COUNTIFS('2024 -2025-2026'!$M:$M,B128,'2024 -2025-2026'!$K:$K,"Scopus/WoS Journals",'2024 -2025-2026'!$G:$G,"2025")</f>
        <v>1</v>
      </c>
      <c r="F128" s="57">
        <f>COUNTIFS('2024 -2025-2026'!$M:$M,B128,'2024 -2025-2026'!$K:$K,"Scopus/WoS Conference/Book Chapter/Others", '2024 -2025-2026'!$G:$G,"2025")</f>
        <v>0</v>
      </c>
      <c r="G128" s="57">
        <f>COUNTIFS('2024 -2025-2026'!$M:$M,B128,'2024 -2025-2026'!$K:$K,"Student Publication", '2024 -2025-2026'!$G:$G,"2025")</f>
        <v>4</v>
      </c>
      <c r="H128" s="53">
        <f>COUNTIFS('Patent - 2025'!$Q:$Q,B128,'Patent - 2025'!$D:$D,"Published")</f>
        <v>1</v>
      </c>
      <c r="I128" s="54">
        <f>COUNTIFS('Patent - 2025'!$Q:$Q,B128,'Patent - 2025'!D:D,"Granted")</f>
        <v>0</v>
      </c>
      <c r="J128" s="54">
        <f t="shared" si="2"/>
        <v>1</v>
      </c>
      <c r="K128" s="54">
        <f t="shared" si="3"/>
        <v>5</v>
      </c>
      <c r="L128" s="54">
        <f>COUNTIFS('2024 -2025-2026'!$M:$M,B128,'2024 -2025-2026'!$K:$K,"Book",'2024 -2025-2026'!$G:$G,"2025")</f>
        <v>0</v>
      </c>
      <c r="M128" s="62"/>
    </row>
    <row r="129" spans="1:13" ht="15.75" customHeight="1" x14ac:dyDescent="0.2">
      <c r="A129" s="57">
        <f>'Name of the Faculty 2024'!A129</f>
        <v>128</v>
      </c>
      <c r="B129" s="58" t="str">
        <f>'Name of the Faculty 2024'!B129</f>
        <v>Mr. Sakthikumar R</v>
      </c>
      <c r="C129" s="57" t="str">
        <f>'Name of the Faculty 2024'!C129</f>
        <v>ECE</v>
      </c>
      <c r="D129" s="57">
        <f>COUNTIFS('2024 -2025-2026'!$M:$M,B129,'2024 -2025-2026'!$K:$K,"SCI",'2024 -2025-2026'!$G:$G,"2025")</f>
        <v>0</v>
      </c>
      <c r="E129" s="57">
        <f>COUNTIFS('2024 -2025-2026'!$M:$M,B129,'2024 -2025-2026'!$K:$K,"Scopus/WoS Journals",'2024 -2025-2026'!$G:$G,"2025")</f>
        <v>0</v>
      </c>
      <c r="F129" s="57">
        <f>COUNTIFS('2024 -2025-2026'!$M:$M,B129,'2024 -2025-2026'!$K:$K,"Scopus/WoS Conference/Book Chapter/Others", '2024 -2025-2026'!$G:$G,"2025")</f>
        <v>0</v>
      </c>
      <c r="G129" s="57">
        <f>COUNTIFS('2024 -2025-2026'!$M:$M,B129,'2024 -2025-2026'!$K:$K,"Student Publication", '2024 -2025-2026'!$G:$G,"2025")</f>
        <v>0</v>
      </c>
      <c r="H129" s="53">
        <f>COUNTIFS('Patent - 2025'!$Q:$Q,B129,'Patent - 2025'!$D:$D,"Published")</f>
        <v>0</v>
      </c>
      <c r="I129" s="54">
        <f>COUNTIFS('Patent - 2025'!$Q:$Q,B129,'Patent - 2025'!D:D,"Granted")</f>
        <v>0</v>
      </c>
      <c r="J129" s="54">
        <f t="shared" si="2"/>
        <v>0</v>
      </c>
      <c r="K129" s="54">
        <f t="shared" si="3"/>
        <v>0</v>
      </c>
      <c r="L129" s="54">
        <f>COUNTIFS('2024 -2025-2026'!$M:$M,B129,'2024 -2025-2026'!$K:$K,"Book",'2024 -2025-2026'!$G:$G,"2025")</f>
        <v>0</v>
      </c>
      <c r="M129" s="62"/>
    </row>
    <row r="130" spans="1:13" ht="15.75" customHeight="1" x14ac:dyDescent="0.2">
      <c r="A130" s="57">
        <f>'Name of the Faculty 2024'!A130</f>
        <v>129</v>
      </c>
      <c r="B130" s="58" t="str">
        <f>'Name of the Faculty 2024'!B130</f>
        <v>Dr. Saravanan M</v>
      </c>
      <c r="C130" s="57" t="str">
        <f>'Name of the Faculty 2024'!C130</f>
        <v>ECE</v>
      </c>
      <c r="D130" s="57">
        <f>COUNTIFS('2024 -2025-2026'!$M:$M,B130,'2024 -2025-2026'!$K:$K,"SCI",'2024 -2025-2026'!$G:$G,"2025")</f>
        <v>2</v>
      </c>
      <c r="E130" s="57">
        <f>COUNTIFS('2024 -2025-2026'!$M:$M,B130,'2024 -2025-2026'!$K:$K,"Scopus/WoS Journals",'2024 -2025-2026'!$G:$G,"2025")</f>
        <v>4</v>
      </c>
      <c r="F130" s="57">
        <f>COUNTIFS('2024 -2025-2026'!$M:$M,B130,'2024 -2025-2026'!$K:$K,"Scopus/WoS Conference/Book Chapter/Others", '2024 -2025-2026'!$G:$G,"2025")</f>
        <v>3</v>
      </c>
      <c r="G130" s="57">
        <f>COUNTIFS('2024 -2025-2026'!$M:$M,B130,'2024 -2025-2026'!$K:$K,"Student Publication", '2024 -2025-2026'!$G:$G,"2025")</f>
        <v>4</v>
      </c>
      <c r="H130" s="53">
        <f>COUNTIFS('Patent - 2025'!$Q:$Q,B130,'Patent - 2025'!$D:$D,"Published")</f>
        <v>0</v>
      </c>
      <c r="I130" s="54">
        <f>COUNTIFS('Patent - 2025'!$Q:$Q,B130,'Patent - 2025'!D:D,"Granted")</f>
        <v>0</v>
      </c>
      <c r="J130" s="54">
        <f t="shared" ref="J130:J193" si="4">SUM(D130:F130)</f>
        <v>9</v>
      </c>
      <c r="K130" s="54">
        <f t="shared" ref="K130:K193" si="5">SUM(D130:G130)</f>
        <v>13</v>
      </c>
      <c r="L130" s="54">
        <f>COUNTIFS('2024 -2025-2026'!$M:$M,B130,'2024 -2025-2026'!$K:$K,"Book",'2024 -2025-2026'!$G:$G,"2025")</f>
        <v>0</v>
      </c>
      <c r="M130" s="62"/>
    </row>
    <row r="131" spans="1:13" ht="15.75" customHeight="1" x14ac:dyDescent="0.2">
      <c r="A131" s="57">
        <f>'Name of the Faculty 2024'!A131</f>
        <v>130</v>
      </c>
      <c r="B131" s="58" t="str">
        <f>'Name of the Faculty 2024'!B131</f>
        <v>Mr. Surendarkumar S</v>
      </c>
      <c r="C131" s="57" t="str">
        <f>'Name of the Faculty 2024'!C131</f>
        <v>ECE</v>
      </c>
      <c r="D131" s="57">
        <f>COUNTIFS('2024 -2025-2026'!$M:$M,B131,'2024 -2025-2026'!$K:$K,"SCI",'2024 -2025-2026'!$G:$G,"2025")</f>
        <v>0</v>
      </c>
      <c r="E131" s="57">
        <f>COUNTIFS('2024 -2025-2026'!$M:$M,B131,'2024 -2025-2026'!$K:$K,"Scopus/WoS Journals",'2024 -2025-2026'!$G:$G,"2025")</f>
        <v>1</v>
      </c>
      <c r="F131" s="57">
        <f>COUNTIFS('2024 -2025-2026'!$M:$M,B131,'2024 -2025-2026'!$K:$K,"Scopus/WoS Conference/Book Chapter/Others", '2024 -2025-2026'!$G:$G,"2025")</f>
        <v>6</v>
      </c>
      <c r="G131" s="57">
        <f>COUNTIFS('2024 -2025-2026'!$M:$M,B131,'2024 -2025-2026'!$K:$K,"Student Publication", '2024 -2025-2026'!$G:$G,"2025")</f>
        <v>2</v>
      </c>
      <c r="H131" s="53">
        <f>COUNTIFS('Patent - 2025'!$Q:$Q,B131,'Patent - 2025'!$D:$D,"Published")</f>
        <v>0</v>
      </c>
      <c r="I131" s="54">
        <f>COUNTIFS('Patent - 2025'!$Q:$Q,B131,'Patent - 2025'!D:D,"Granted")</f>
        <v>0</v>
      </c>
      <c r="J131" s="54">
        <f t="shared" si="4"/>
        <v>7</v>
      </c>
      <c r="K131" s="54">
        <f t="shared" si="5"/>
        <v>9</v>
      </c>
      <c r="L131" s="54">
        <f>COUNTIFS('2024 -2025-2026'!$M:$M,B131,'2024 -2025-2026'!$K:$K,"Book",'2024 -2025-2026'!$G:$G,"2025")</f>
        <v>0</v>
      </c>
      <c r="M131" s="62"/>
    </row>
    <row r="132" spans="1:13" ht="15.75" customHeight="1" x14ac:dyDescent="0.2">
      <c r="A132" s="57">
        <f>'Name of the Faculty 2024'!A132</f>
        <v>131</v>
      </c>
      <c r="B132" s="58" t="str">
        <f>'Name of the Faculty 2024'!B132</f>
        <v>Mr. Tamil Selvan S</v>
      </c>
      <c r="C132" s="57" t="str">
        <f>'Name of the Faculty 2024'!C132</f>
        <v>ECE</v>
      </c>
      <c r="D132" s="57">
        <f>COUNTIFS('2024 -2025-2026'!$M:$M,B132,'2024 -2025-2026'!$K:$K,"SCI",'2024 -2025-2026'!$G:$G,"2025")</f>
        <v>0</v>
      </c>
      <c r="E132" s="57">
        <f>COUNTIFS('2024 -2025-2026'!$M:$M,B132,'2024 -2025-2026'!$K:$K,"Scopus/WoS Journals",'2024 -2025-2026'!$G:$G,"2025")</f>
        <v>1</v>
      </c>
      <c r="F132" s="57">
        <f>COUNTIFS('2024 -2025-2026'!$M:$M,B132,'2024 -2025-2026'!$K:$K,"Scopus/WoS Conference/Book Chapter/Others", '2024 -2025-2026'!$G:$G,"2025")</f>
        <v>4</v>
      </c>
      <c r="G132" s="57">
        <f>COUNTIFS('2024 -2025-2026'!$M:$M,B132,'2024 -2025-2026'!$K:$K,"Student Publication", '2024 -2025-2026'!$G:$G,"2025")</f>
        <v>0</v>
      </c>
      <c r="H132" s="53">
        <f>COUNTIFS('Patent - 2025'!$Q:$Q,B132,'Patent - 2025'!$D:$D,"Published")</f>
        <v>0</v>
      </c>
      <c r="I132" s="54">
        <f>COUNTIFS('Patent - 2025'!$Q:$Q,B132,'Patent - 2025'!D:D,"Granted")</f>
        <v>0</v>
      </c>
      <c r="J132" s="54">
        <f t="shared" si="4"/>
        <v>5</v>
      </c>
      <c r="K132" s="54">
        <f t="shared" si="5"/>
        <v>5</v>
      </c>
      <c r="L132" s="54">
        <f>COUNTIFS('2024 -2025-2026'!$M:$M,B132,'2024 -2025-2026'!$K:$K,"Book",'2024 -2025-2026'!$G:$G,"2025")</f>
        <v>0</v>
      </c>
      <c r="M132" s="62"/>
    </row>
    <row r="133" spans="1:13" ht="15.75" customHeight="1" x14ac:dyDescent="0.2">
      <c r="A133" s="57">
        <f>'Name of the Faculty 2024'!A133</f>
        <v>132</v>
      </c>
      <c r="B133" s="58" t="str">
        <f>'Name of the Faculty 2024'!B133</f>
        <v>Mr. Venugopal E</v>
      </c>
      <c r="C133" s="57" t="str">
        <f>'Name of the Faculty 2024'!C133</f>
        <v>ECE</v>
      </c>
      <c r="D133" s="57">
        <f>COUNTIFS('2024 -2025-2026'!$M:$M,B133,'2024 -2025-2026'!$K:$K,"SCI",'2024 -2025-2026'!$G:$G,"2025")</f>
        <v>1</v>
      </c>
      <c r="E133" s="57">
        <f>COUNTIFS('2024 -2025-2026'!$M:$M,B133,'2024 -2025-2026'!$K:$K,"Scopus/WoS Journals",'2024 -2025-2026'!$G:$G,"2025")</f>
        <v>0</v>
      </c>
      <c r="F133" s="57">
        <f>COUNTIFS('2024 -2025-2026'!$M:$M,B133,'2024 -2025-2026'!$K:$K,"Scopus/WoS Conference/Book Chapter/Others", '2024 -2025-2026'!$G:$G,"2025")</f>
        <v>0</v>
      </c>
      <c r="G133" s="57">
        <f>COUNTIFS('2024 -2025-2026'!$M:$M,B133,'2024 -2025-2026'!$K:$K,"Student Publication", '2024 -2025-2026'!$G:$G,"2025")</f>
        <v>0</v>
      </c>
      <c r="H133" s="53">
        <f>COUNTIFS('Patent - 2025'!$Q:$Q,B133,'Patent - 2025'!$D:$D,"Published")</f>
        <v>0</v>
      </c>
      <c r="I133" s="54">
        <f>COUNTIFS('Patent - 2025'!$Q:$Q,B133,'Patent - 2025'!D:D,"Granted")</f>
        <v>0</v>
      </c>
      <c r="J133" s="54">
        <f t="shared" si="4"/>
        <v>1</v>
      </c>
      <c r="K133" s="54">
        <f t="shared" si="5"/>
        <v>1</v>
      </c>
      <c r="L133" s="54">
        <f>COUNTIFS('2024 -2025-2026'!$M:$M,B133,'2024 -2025-2026'!$K:$K,"Book",'2024 -2025-2026'!$G:$G,"2025")</f>
        <v>0</v>
      </c>
      <c r="M133" s="62"/>
    </row>
    <row r="134" spans="1:13" ht="15.75" customHeight="1" x14ac:dyDescent="0.2">
      <c r="A134" s="57">
        <f>'Name of the Faculty 2024'!A134</f>
        <v>133</v>
      </c>
      <c r="B134" s="58" t="str">
        <f>'Name of the Faculty 2024'!B134</f>
        <v>Mr. Vivek Kumar M</v>
      </c>
      <c r="C134" s="57" t="str">
        <f>'Name of the Faculty 2024'!C134</f>
        <v>ECE</v>
      </c>
      <c r="D134" s="57">
        <f>COUNTIFS('2024 -2025-2026'!$M:$M,B134,'2024 -2025-2026'!$K:$K,"SCI",'2024 -2025-2026'!$G:$G,"2025")</f>
        <v>0</v>
      </c>
      <c r="E134" s="57">
        <f>COUNTIFS('2024 -2025-2026'!$M:$M,B134,'2024 -2025-2026'!$K:$K,"Scopus/WoS Journals",'2024 -2025-2026'!$G:$G,"2025")</f>
        <v>0</v>
      </c>
      <c r="F134" s="57">
        <f>COUNTIFS('2024 -2025-2026'!$M:$M,B134,'2024 -2025-2026'!$K:$K,"Scopus/WoS Conference/Book Chapter/Others", '2024 -2025-2026'!$G:$G,"2025")</f>
        <v>4</v>
      </c>
      <c r="G134" s="57">
        <f>COUNTIFS('2024 -2025-2026'!$M:$M,B134,'2024 -2025-2026'!$K:$K,"Student Publication", '2024 -2025-2026'!$G:$G,"2025")</f>
        <v>4</v>
      </c>
      <c r="H134" s="53">
        <f>COUNTIFS('Patent - 2025'!$Q:$Q,B134,'Patent - 2025'!$D:$D,"Published")</f>
        <v>2</v>
      </c>
      <c r="I134" s="54">
        <f>COUNTIFS('Patent - 2025'!$Q:$Q,B134,'Patent - 2025'!D:D,"Granted")</f>
        <v>0</v>
      </c>
      <c r="J134" s="54">
        <f t="shared" si="4"/>
        <v>4</v>
      </c>
      <c r="K134" s="54">
        <f t="shared" si="5"/>
        <v>8</v>
      </c>
      <c r="L134" s="54">
        <f>COUNTIFS('2024 -2025-2026'!$M:$M,B134,'2024 -2025-2026'!$K:$K,"Book",'2024 -2025-2026'!$G:$G,"2025")</f>
        <v>0</v>
      </c>
      <c r="M134" s="62"/>
    </row>
    <row r="135" spans="1:13" ht="15.75" customHeight="1" x14ac:dyDescent="0.2">
      <c r="A135" s="57">
        <f>'Name of the Faculty 2024'!A135</f>
        <v>134</v>
      </c>
      <c r="B135" s="58" t="str">
        <f>'Name of the Faculty 2024'!B135</f>
        <v>Ms. Anuradha B</v>
      </c>
      <c r="C135" s="57" t="str">
        <f>'Name of the Faculty 2024'!C135</f>
        <v>ECE</v>
      </c>
      <c r="D135" s="57">
        <f>COUNTIFS('2024 -2025-2026'!$M:$M,B135,'2024 -2025-2026'!$K:$K,"SCI",'2024 -2025-2026'!$G:$G,"2025")</f>
        <v>0</v>
      </c>
      <c r="E135" s="57">
        <f>COUNTIFS('2024 -2025-2026'!$M:$M,B135,'2024 -2025-2026'!$K:$K,"Scopus/WoS Journals",'2024 -2025-2026'!$G:$G,"2025")</f>
        <v>0</v>
      </c>
      <c r="F135" s="57">
        <f>COUNTIFS('2024 -2025-2026'!$M:$M,B135,'2024 -2025-2026'!$K:$K,"Scopus/WoS Conference/Book Chapter/Others", '2024 -2025-2026'!$G:$G,"2025")</f>
        <v>3</v>
      </c>
      <c r="G135" s="57">
        <f>COUNTIFS('2024 -2025-2026'!$M:$M,B135,'2024 -2025-2026'!$K:$K,"Student Publication", '2024 -2025-2026'!$G:$G,"2025")</f>
        <v>0</v>
      </c>
      <c r="H135" s="53">
        <f>COUNTIFS('Patent - 2025'!$Q:$Q,B135,'Patent - 2025'!$D:$D,"Published")</f>
        <v>0</v>
      </c>
      <c r="I135" s="54">
        <f>COUNTIFS('Patent - 2025'!$Q:$Q,B135,'Patent - 2025'!D:D,"Granted")</f>
        <v>0</v>
      </c>
      <c r="J135" s="54">
        <f t="shared" si="4"/>
        <v>3</v>
      </c>
      <c r="K135" s="54">
        <f t="shared" si="5"/>
        <v>3</v>
      </c>
      <c r="L135" s="54">
        <f>COUNTIFS('2024 -2025-2026'!$M:$M,B135,'2024 -2025-2026'!$K:$K,"Book",'2024 -2025-2026'!$G:$G,"2025")</f>
        <v>0</v>
      </c>
      <c r="M135" s="62"/>
    </row>
    <row r="136" spans="1:13" ht="15.75" customHeight="1" x14ac:dyDescent="0.2">
      <c r="A136" s="57">
        <f>'Name of the Faculty 2024'!A136</f>
        <v>135</v>
      </c>
      <c r="B136" s="58" t="str">
        <f>'Name of the Faculty 2024'!B136</f>
        <v>Ms. Faridha Banu D</v>
      </c>
      <c r="C136" s="57" t="str">
        <f>'Name of the Faculty 2024'!C136</f>
        <v>ECE</v>
      </c>
      <c r="D136" s="57">
        <f>COUNTIFS('2024 -2025-2026'!$M:$M,B136,'2024 -2025-2026'!$K:$K,"SCI",'2024 -2025-2026'!$G:$G,"2025")</f>
        <v>1</v>
      </c>
      <c r="E136" s="57">
        <f>COUNTIFS('2024 -2025-2026'!$M:$M,B136,'2024 -2025-2026'!$K:$K,"Scopus/WoS Journals",'2024 -2025-2026'!$G:$G,"2025")</f>
        <v>0</v>
      </c>
      <c r="F136" s="57">
        <f>COUNTIFS('2024 -2025-2026'!$M:$M,B136,'2024 -2025-2026'!$K:$K,"Scopus/WoS Conference/Book Chapter/Others", '2024 -2025-2026'!$G:$G,"2025")</f>
        <v>1</v>
      </c>
      <c r="G136" s="57">
        <f>COUNTIFS('2024 -2025-2026'!$M:$M,B136,'2024 -2025-2026'!$K:$K,"Student Publication", '2024 -2025-2026'!$G:$G,"2025")</f>
        <v>2</v>
      </c>
      <c r="H136" s="53">
        <f>COUNTIFS('Patent - 2025'!$Q:$Q,B136,'Patent - 2025'!$D:$D,"Published")</f>
        <v>2</v>
      </c>
      <c r="I136" s="54">
        <f>COUNTIFS('Patent - 2025'!$Q:$Q,B136,'Patent - 2025'!D:D,"Granted")</f>
        <v>0</v>
      </c>
      <c r="J136" s="54">
        <f t="shared" si="4"/>
        <v>2</v>
      </c>
      <c r="K136" s="54">
        <f t="shared" si="5"/>
        <v>4</v>
      </c>
      <c r="L136" s="54">
        <f>COUNTIFS('2024 -2025-2026'!$M:$M,B136,'2024 -2025-2026'!$K:$K,"Book",'2024 -2025-2026'!$G:$G,"2025")</f>
        <v>0</v>
      </c>
      <c r="M136" s="62"/>
    </row>
    <row r="137" spans="1:13" ht="15.75" customHeight="1" x14ac:dyDescent="0.2">
      <c r="A137" s="57">
        <f>'Name of the Faculty 2024'!A137</f>
        <v>136</v>
      </c>
      <c r="B137" s="58" t="str">
        <f>'Name of the Faculty 2024'!B137</f>
        <v>Ms. Ishwarya Niranjana M</v>
      </c>
      <c r="C137" s="57" t="str">
        <f>'Name of the Faculty 2024'!C137</f>
        <v>ECE</v>
      </c>
      <c r="D137" s="57">
        <f>COUNTIFS('2024 -2025-2026'!$M:$M,B137,'2024 -2025-2026'!$K:$K,"SCI",'2024 -2025-2026'!$G:$G,"2025")</f>
        <v>0</v>
      </c>
      <c r="E137" s="57">
        <f>COUNTIFS('2024 -2025-2026'!$M:$M,B137,'2024 -2025-2026'!$K:$K,"Scopus/WoS Journals",'2024 -2025-2026'!$G:$G,"2025")</f>
        <v>1</v>
      </c>
      <c r="F137" s="57">
        <f>COUNTIFS('2024 -2025-2026'!$M:$M,B137,'2024 -2025-2026'!$K:$K,"Scopus/WoS Conference/Book Chapter/Others", '2024 -2025-2026'!$G:$G,"2025")</f>
        <v>2</v>
      </c>
      <c r="G137" s="57">
        <f>COUNTIFS('2024 -2025-2026'!$M:$M,B137,'2024 -2025-2026'!$K:$K,"Student Publication", '2024 -2025-2026'!$G:$G,"2025")</f>
        <v>5</v>
      </c>
      <c r="H137" s="53">
        <f>COUNTIFS('Patent - 2025'!$Q:$Q,B137,'Patent - 2025'!$D:$D,"Published")</f>
        <v>1</v>
      </c>
      <c r="I137" s="54">
        <f>COUNTIFS('Patent - 2025'!$Q:$Q,B137,'Patent - 2025'!D:D,"Granted")</f>
        <v>0</v>
      </c>
      <c r="J137" s="54">
        <f t="shared" si="4"/>
        <v>3</v>
      </c>
      <c r="K137" s="54">
        <f t="shared" si="5"/>
        <v>8</v>
      </c>
      <c r="L137" s="54">
        <f>COUNTIFS('2024 -2025-2026'!$M:$M,B137,'2024 -2025-2026'!$K:$K,"Book",'2024 -2025-2026'!$G:$G,"2025")</f>
        <v>0</v>
      </c>
      <c r="M137" s="62"/>
    </row>
    <row r="138" spans="1:13" ht="15.75" customHeight="1" x14ac:dyDescent="0.2">
      <c r="A138" s="57">
        <f>'Name of the Faculty 2024'!A138</f>
        <v>137</v>
      </c>
      <c r="B138" s="58" t="str">
        <f>'Name of the Faculty 2024'!B138</f>
        <v>Ms. Mohanapriya A</v>
      </c>
      <c r="C138" s="57" t="str">
        <f>'Name of the Faculty 2024'!C138</f>
        <v>ECE</v>
      </c>
      <c r="D138" s="57">
        <f>COUNTIFS('2024 -2025-2026'!$M:$M,B138,'2024 -2025-2026'!$K:$K,"SCI",'2024 -2025-2026'!$G:$G,"2025")</f>
        <v>0</v>
      </c>
      <c r="E138" s="57">
        <f>COUNTIFS('2024 -2025-2026'!$M:$M,B138,'2024 -2025-2026'!$K:$K,"Scopus/WoS Journals",'2024 -2025-2026'!$G:$G,"2025")</f>
        <v>0</v>
      </c>
      <c r="F138" s="57">
        <f>COUNTIFS('2024 -2025-2026'!$M:$M,B138,'2024 -2025-2026'!$K:$K,"Scopus/WoS Conference/Book Chapter/Others", '2024 -2025-2026'!$G:$G,"2025")</f>
        <v>0</v>
      </c>
      <c r="G138" s="57">
        <f>COUNTIFS('2024 -2025-2026'!$M:$M,B138,'2024 -2025-2026'!$K:$K,"Student Publication", '2024 -2025-2026'!$G:$G,"2025")</f>
        <v>0</v>
      </c>
      <c r="H138" s="53">
        <f>COUNTIFS('Patent - 2025'!$Q:$Q,B138,'Patent - 2025'!$D:$D,"Published")</f>
        <v>0</v>
      </c>
      <c r="I138" s="54">
        <f>COUNTIFS('Patent - 2025'!$Q:$Q,B138,'Patent - 2025'!D:D,"Granted")</f>
        <v>0</v>
      </c>
      <c r="J138" s="54">
        <f t="shared" si="4"/>
        <v>0</v>
      </c>
      <c r="K138" s="54">
        <f t="shared" si="5"/>
        <v>0</v>
      </c>
      <c r="L138" s="54">
        <f>COUNTIFS('2024 -2025-2026'!$M:$M,B138,'2024 -2025-2026'!$K:$K,"Book",'2024 -2025-2026'!$G:$G,"2025")</f>
        <v>0</v>
      </c>
      <c r="M138" s="62"/>
    </row>
    <row r="139" spans="1:13" ht="15.75" customHeight="1" x14ac:dyDescent="0.2">
      <c r="A139" s="57">
        <f>'Name of the Faculty 2024'!A139</f>
        <v>138</v>
      </c>
      <c r="B139" s="58" t="str">
        <f>'Name of the Faculty 2024'!B139</f>
        <v>Ms. Nivethitha T</v>
      </c>
      <c r="C139" s="57" t="str">
        <f>'Name of the Faculty 2024'!C139</f>
        <v>ECE</v>
      </c>
      <c r="D139" s="57">
        <f>COUNTIFS('2024 -2025-2026'!$M:$M,B139,'2024 -2025-2026'!$K:$K,"SCI",'2024 -2025-2026'!$G:$G,"2025")</f>
        <v>1</v>
      </c>
      <c r="E139" s="57">
        <f>COUNTIFS('2024 -2025-2026'!$M:$M,B139,'2024 -2025-2026'!$K:$K,"Scopus/WoS Journals",'2024 -2025-2026'!$G:$G,"2025")</f>
        <v>2</v>
      </c>
      <c r="F139" s="57">
        <f>COUNTIFS('2024 -2025-2026'!$M:$M,B139,'2024 -2025-2026'!$K:$K,"Scopus/WoS Conference/Book Chapter/Others", '2024 -2025-2026'!$G:$G,"2025")</f>
        <v>1</v>
      </c>
      <c r="G139" s="57">
        <f>COUNTIFS('2024 -2025-2026'!$M:$M,B139,'2024 -2025-2026'!$K:$K,"Student Publication", '2024 -2025-2026'!$G:$G,"2025")</f>
        <v>8</v>
      </c>
      <c r="H139" s="53">
        <f>COUNTIFS('Patent - 2025'!$Q:$Q,B139,'Patent - 2025'!$D:$D,"Published")</f>
        <v>1</v>
      </c>
      <c r="I139" s="54">
        <f>COUNTIFS('Patent - 2025'!$Q:$Q,B139,'Patent - 2025'!D:D,"Granted")</f>
        <v>0</v>
      </c>
      <c r="J139" s="54">
        <f t="shared" si="4"/>
        <v>4</v>
      </c>
      <c r="K139" s="54">
        <f t="shared" si="5"/>
        <v>12</v>
      </c>
      <c r="L139" s="54">
        <f>COUNTIFS('2024 -2025-2026'!$M:$M,B139,'2024 -2025-2026'!$K:$K,"Book",'2024 -2025-2026'!$G:$G,"2025")</f>
        <v>0</v>
      </c>
      <c r="M139" s="62"/>
    </row>
    <row r="140" spans="1:13" ht="15.75" customHeight="1" x14ac:dyDescent="0.2">
      <c r="A140" s="57">
        <f>'Name of the Faculty 2024'!A140</f>
        <v>139</v>
      </c>
      <c r="B140" s="58" t="str">
        <f>'Name of the Faculty 2024'!B140</f>
        <v>Dr. Saranya S</v>
      </c>
      <c r="C140" s="57" t="str">
        <f>'Name of the Faculty 2024'!C140</f>
        <v>ECE</v>
      </c>
      <c r="D140" s="57">
        <f>COUNTIFS('2024 -2025-2026'!$M:$M,B140,'2024 -2025-2026'!$K:$K,"SCI",'2024 -2025-2026'!$G:$G,"2025")</f>
        <v>0</v>
      </c>
      <c r="E140" s="57">
        <f>COUNTIFS('2024 -2025-2026'!$M:$M,B140,'2024 -2025-2026'!$K:$K,"Scopus/WoS Journals",'2024 -2025-2026'!$G:$G,"2025")</f>
        <v>1</v>
      </c>
      <c r="F140" s="57">
        <f>COUNTIFS('2024 -2025-2026'!$M:$M,B140,'2024 -2025-2026'!$K:$K,"Scopus/WoS Conference/Book Chapter/Others", '2024 -2025-2026'!$G:$G,"2025")</f>
        <v>1</v>
      </c>
      <c r="G140" s="57">
        <f>COUNTIFS('2024 -2025-2026'!$M:$M,B140,'2024 -2025-2026'!$K:$K,"Student Publication", '2024 -2025-2026'!$G:$G,"2025")</f>
        <v>1</v>
      </c>
      <c r="H140" s="53">
        <f>COUNTIFS('Patent - 2025'!$Q:$Q,B140,'Patent - 2025'!$D:$D,"Published")</f>
        <v>4</v>
      </c>
      <c r="I140" s="54">
        <f>COUNTIFS('Patent - 2025'!$Q:$Q,B140,'Patent - 2025'!D:D,"Granted")</f>
        <v>0</v>
      </c>
      <c r="J140" s="54">
        <f t="shared" si="4"/>
        <v>2</v>
      </c>
      <c r="K140" s="54">
        <f t="shared" si="5"/>
        <v>3</v>
      </c>
      <c r="L140" s="54">
        <f>COUNTIFS('2024 -2025-2026'!$M:$M,B140,'2024 -2025-2026'!$K:$K,"Book",'2024 -2025-2026'!$G:$G,"2025")</f>
        <v>0</v>
      </c>
      <c r="M140" s="62"/>
    </row>
    <row r="141" spans="1:13" ht="15.75" customHeight="1" x14ac:dyDescent="0.2">
      <c r="A141" s="57">
        <f>'Name of the Faculty 2024'!A141</f>
        <v>140</v>
      </c>
      <c r="B141" s="58" t="str">
        <f>'Name of the Faculty 2024'!B141</f>
        <v>Ms. Shanmuga Priya A</v>
      </c>
      <c r="C141" s="57" t="str">
        <f>'Name of the Faculty 2024'!C141</f>
        <v>ECE</v>
      </c>
      <c r="D141" s="57">
        <f>COUNTIFS('2024 -2025-2026'!$M:$M,B141,'2024 -2025-2026'!$K:$K,"SCI",'2024 -2025-2026'!$G:$G,"2025")</f>
        <v>1</v>
      </c>
      <c r="E141" s="57">
        <f>COUNTIFS('2024 -2025-2026'!$M:$M,B141,'2024 -2025-2026'!$K:$K,"Scopus/WoS Journals",'2024 -2025-2026'!$G:$G,"2025")</f>
        <v>0</v>
      </c>
      <c r="F141" s="57">
        <f>COUNTIFS('2024 -2025-2026'!$M:$M,B141,'2024 -2025-2026'!$K:$K,"Scopus/WoS Conference/Book Chapter/Others", '2024 -2025-2026'!$G:$G,"2025")</f>
        <v>2</v>
      </c>
      <c r="G141" s="57">
        <f>COUNTIFS('2024 -2025-2026'!$M:$M,B141,'2024 -2025-2026'!$K:$K,"Student Publication", '2024 -2025-2026'!$G:$G,"2025")</f>
        <v>3</v>
      </c>
      <c r="H141" s="53">
        <f>COUNTIFS('Patent - 2025'!$Q:$Q,B141,'Patent - 2025'!$D:$D,"Published")</f>
        <v>1</v>
      </c>
      <c r="I141" s="54">
        <f>COUNTIFS('Patent - 2025'!$Q:$Q,B141,'Patent - 2025'!D:D,"Granted")</f>
        <v>0</v>
      </c>
      <c r="J141" s="54">
        <f t="shared" si="4"/>
        <v>3</v>
      </c>
      <c r="K141" s="54">
        <f t="shared" si="5"/>
        <v>6</v>
      </c>
      <c r="L141" s="54">
        <f>COUNTIFS('2024 -2025-2026'!$M:$M,B141,'2024 -2025-2026'!$K:$K,"Book",'2024 -2025-2026'!$G:$G,"2025")</f>
        <v>0</v>
      </c>
      <c r="M141" s="62"/>
    </row>
    <row r="142" spans="1:13" ht="15.75" customHeight="1" x14ac:dyDescent="0.2">
      <c r="A142" s="57">
        <f>'Name of the Faculty 2024'!A142</f>
        <v>141</v>
      </c>
      <c r="B142" s="58" t="str">
        <f>'Name of the Faculty 2024'!B142</f>
        <v>Dr. Suganyadevi K</v>
      </c>
      <c r="C142" s="66" t="s">
        <v>56</v>
      </c>
      <c r="D142" s="57">
        <f>COUNTIFS('2024 -2025-2026'!$M:$M,B142,'2024 -2025-2026'!$K:$K,"SCI",'2024 -2025-2026'!$G:$G,"2025")</f>
        <v>1</v>
      </c>
      <c r="E142" s="57">
        <f>COUNTIFS('2024 -2025-2026'!$M:$M,B142,'2024 -2025-2026'!$K:$K,"Scopus/WoS Journals",'2024 -2025-2026'!$G:$G,"2025")</f>
        <v>1</v>
      </c>
      <c r="F142" s="57">
        <f>COUNTIFS('2024 -2025-2026'!$M:$M,B142,'2024 -2025-2026'!$K:$K,"Scopus/WoS Conference/Book Chapter/Others", '2024 -2025-2026'!$G:$G,"2025")</f>
        <v>4</v>
      </c>
      <c r="G142" s="57">
        <f>COUNTIFS('2024 -2025-2026'!$M:$M,B142,'2024 -2025-2026'!$K:$K,"Student Publication", '2024 -2025-2026'!$G:$G,"2025")</f>
        <v>3</v>
      </c>
      <c r="H142" s="53">
        <f>COUNTIFS('Patent - 2025'!$Q:$Q,B142,'Patent - 2025'!$D:$D,"Published")</f>
        <v>2</v>
      </c>
      <c r="I142" s="54">
        <f>COUNTIFS('Patent - 2025'!$Q:$Q,B142,'Patent - 2025'!D:D,"Granted")</f>
        <v>0</v>
      </c>
      <c r="J142" s="54">
        <f t="shared" si="4"/>
        <v>6</v>
      </c>
      <c r="K142" s="54">
        <f t="shared" si="5"/>
        <v>9</v>
      </c>
      <c r="L142" s="54">
        <f>COUNTIFS('2024 -2025-2026'!$M:$M,B142,'2024 -2025-2026'!$K:$K,"Book",'2024 -2025-2026'!$G:$G,"2025")</f>
        <v>0</v>
      </c>
      <c r="M142" s="62"/>
    </row>
    <row r="143" spans="1:13" ht="15.75" customHeight="1" x14ac:dyDescent="0.2">
      <c r="A143" s="57">
        <f>'Name of the Faculty 2024'!A143</f>
        <v>142</v>
      </c>
      <c r="B143" s="58" t="str">
        <f>'Name of the Faculty 2024'!B143</f>
        <v>Ms. Sindhu D</v>
      </c>
      <c r="C143" s="57" t="str">
        <f>'Name of the Faculty 2024'!C143</f>
        <v>ECE</v>
      </c>
      <c r="D143" s="57">
        <f>COUNTIFS('2024 -2025-2026'!$M:$M,B143,'2024 -2025-2026'!$K:$K,"SCI",'2024 -2025-2026'!$G:$G,"2025")</f>
        <v>0</v>
      </c>
      <c r="E143" s="57">
        <f>COUNTIFS('2024 -2025-2026'!$M:$M,B143,'2024 -2025-2026'!$K:$K,"Scopus/WoS Journals",'2024 -2025-2026'!$G:$G,"2025")</f>
        <v>0</v>
      </c>
      <c r="F143" s="57">
        <f>COUNTIFS('2024 -2025-2026'!$M:$M,B143,'2024 -2025-2026'!$K:$K,"Scopus/WoS Conference/Book Chapter/Others", '2024 -2025-2026'!$G:$G,"2025")</f>
        <v>0</v>
      </c>
      <c r="G143" s="57">
        <f>COUNTIFS('2024 -2025-2026'!$M:$M,B143,'2024 -2025-2026'!$K:$K,"Student Publication", '2024 -2025-2026'!$G:$G,"2025")</f>
        <v>0</v>
      </c>
      <c r="H143" s="53">
        <f>COUNTIFS('Patent - 2025'!$Q:$Q,B143,'Patent - 2025'!$D:$D,"Published")</f>
        <v>0</v>
      </c>
      <c r="I143" s="54">
        <f>COUNTIFS('Patent - 2025'!$Q:$Q,B143,'Patent - 2025'!D:D,"Granted")</f>
        <v>0</v>
      </c>
      <c r="J143" s="54">
        <f t="shared" si="4"/>
        <v>0</v>
      </c>
      <c r="K143" s="54">
        <f t="shared" si="5"/>
        <v>0</v>
      </c>
      <c r="L143" s="54">
        <f>COUNTIFS('2024 -2025-2026'!$M:$M,B143,'2024 -2025-2026'!$K:$K,"Book",'2024 -2025-2026'!$G:$G,"2025")</f>
        <v>0</v>
      </c>
      <c r="M143" s="62"/>
    </row>
    <row r="144" spans="1:13" ht="15.75" customHeight="1" x14ac:dyDescent="0.2">
      <c r="A144" s="57">
        <f>'Name of the Faculty 2024'!A144</f>
        <v>143</v>
      </c>
      <c r="B144" s="58" t="str">
        <f>'Name of the Faculty 2024'!B144</f>
        <v>Dr.  Geetha M</v>
      </c>
      <c r="C144" s="57" t="str">
        <f>'Name of the Faculty 2024'!C144</f>
        <v>EEE</v>
      </c>
      <c r="D144" s="57">
        <f>COUNTIFS('2024 -2025-2026'!$M:$M,B144,'2024 -2025-2026'!$K:$K,"SCI",'2024 -2025-2026'!$G:$G,"2025")</f>
        <v>5</v>
      </c>
      <c r="E144" s="57">
        <f>COUNTIFS('2024 -2025-2026'!$M:$M,B144,'2024 -2025-2026'!$K:$K,"Scopus/WoS Journals",'2024 -2025-2026'!$G:$G,"2025")</f>
        <v>3</v>
      </c>
      <c r="F144" s="57">
        <f>COUNTIFS('2024 -2025-2026'!$M:$M,B144,'2024 -2025-2026'!$K:$K,"Scopus/WoS Conference/Book Chapter/Others", '2024 -2025-2026'!$G:$G,"2025")</f>
        <v>1</v>
      </c>
      <c r="G144" s="57">
        <f>COUNTIFS('2024 -2025-2026'!$M:$M,B144,'2024 -2025-2026'!$K:$K,"Student Publication", '2024 -2025-2026'!$G:$G,"2025")</f>
        <v>0</v>
      </c>
      <c r="H144" s="53">
        <f>COUNTIFS('Patent - 2025'!$Q:$Q,B144,'Patent - 2025'!$D:$D,"Published")</f>
        <v>1</v>
      </c>
      <c r="I144" s="54">
        <f>COUNTIFS('Patent - 2025'!$Q:$Q,B144,'Patent - 2025'!D:D,"Granted")</f>
        <v>0</v>
      </c>
      <c r="J144" s="54">
        <f t="shared" si="4"/>
        <v>9</v>
      </c>
      <c r="K144" s="54">
        <f t="shared" si="5"/>
        <v>9</v>
      </c>
      <c r="L144" s="54">
        <f>COUNTIFS('2024 -2025-2026'!$M:$M,B144,'2024 -2025-2026'!$K:$K,"Book",'2024 -2025-2026'!$G:$G,"2025")</f>
        <v>0</v>
      </c>
      <c r="M144" s="62"/>
    </row>
    <row r="145" spans="1:13" ht="15.75" customHeight="1" x14ac:dyDescent="0.2">
      <c r="A145" s="57">
        <f>'Name of the Faculty 2024'!A145</f>
        <v>144</v>
      </c>
      <c r="B145" s="58" t="str">
        <f>'Name of the Faculty 2024'!B145</f>
        <v>Dr. Anbarasu P</v>
      </c>
      <c r="C145" s="57" t="str">
        <f>'Name of the Faculty 2024'!C145</f>
        <v>EEE</v>
      </c>
      <c r="D145" s="57">
        <f>COUNTIFS('2024 -2025-2026'!$M:$M,B145,'2024 -2025-2026'!$K:$K,"SCI",'2024 -2025-2026'!$G:$G,"2025")</f>
        <v>0</v>
      </c>
      <c r="E145" s="57">
        <f>COUNTIFS('2024 -2025-2026'!$M:$M,B145,'2024 -2025-2026'!$K:$K,"Scopus/WoS Journals",'2024 -2025-2026'!$G:$G,"2025")</f>
        <v>2</v>
      </c>
      <c r="F145" s="57">
        <f>COUNTIFS('2024 -2025-2026'!$M:$M,B145,'2024 -2025-2026'!$K:$K,"Scopus/WoS Conference/Book Chapter/Others", '2024 -2025-2026'!$G:$G,"2025")</f>
        <v>1</v>
      </c>
      <c r="G145" s="57">
        <f>COUNTIFS('2024 -2025-2026'!$M:$M,B145,'2024 -2025-2026'!$K:$K,"Student Publication", '2024 -2025-2026'!$G:$G,"2025")</f>
        <v>4</v>
      </c>
      <c r="H145" s="53">
        <f>COUNTIFS('Patent - 2025'!$Q:$Q,B145,'Patent - 2025'!$D:$D,"Published")</f>
        <v>1</v>
      </c>
      <c r="I145" s="54">
        <f>COUNTIFS('Patent - 2025'!$Q:$Q,B145,'Patent - 2025'!D:D,"Granted")</f>
        <v>0</v>
      </c>
      <c r="J145" s="54">
        <f t="shared" si="4"/>
        <v>3</v>
      </c>
      <c r="K145" s="54">
        <f t="shared" si="5"/>
        <v>7</v>
      </c>
      <c r="L145" s="54">
        <f>COUNTIFS('2024 -2025-2026'!$M:$M,B145,'2024 -2025-2026'!$K:$K,"Book",'2024 -2025-2026'!$G:$G,"2025")</f>
        <v>0</v>
      </c>
      <c r="M145" s="62"/>
    </row>
    <row r="146" spans="1:13" ht="15.75" customHeight="1" x14ac:dyDescent="0.2">
      <c r="A146" s="57">
        <f>'Name of the Faculty 2024'!A146</f>
        <v>145</v>
      </c>
      <c r="B146" s="58" t="str">
        <f>'Name of the Faculty 2024'!B146</f>
        <v>Dr. Chandrasekaran V</v>
      </c>
      <c r="C146" s="57" t="str">
        <f>'Name of the Faculty 2024'!C146</f>
        <v>EEE</v>
      </c>
      <c r="D146" s="57">
        <f>COUNTIFS('2024 -2025-2026'!$M:$M,B146,'2024 -2025-2026'!$K:$K,"SCI",'2024 -2025-2026'!$G:$G,"2025")</f>
        <v>0</v>
      </c>
      <c r="E146" s="57">
        <f>COUNTIFS('2024 -2025-2026'!$M:$M,B146,'2024 -2025-2026'!$K:$K,"Scopus/WoS Journals",'2024 -2025-2026'!$G:$G,"2025")</f>
        <v>0</v>
      </c>
      <c r="F146" s="57">
        <f>COUNTIFS('2024 -2025-2026'!$M:$M,B146,'2024 -2025-2026'!$K:$K,"Scopus/WoS Conference/Book Chapter/Others", '2024 -2025-2026'!$G:$G,"2025")</f>
        <v>0</v>
      </c>
      <c r="G146" s="57">
        <f>COUNTIFS('2024 -2025-2026'!$M:$M,B146,'2024 -2025-2026'!$K:$K,"Student Publication", '2024 -2025-2026'!$G:$G,"2025")</f>
        <v>0</v>
      </c>
      <c r="H146" s="53">
        <f>COUNTIFS('Patent - 2025'!$Q:$Q,B146,'Patent - 2025'!$D:$D,"Published")</f>
        <v>0</v>
      </c>
      <c r="I146" s="54">
        <f>COUNTIFS('Patent - 2025'!$Q:$Q,B146,'Patent - 2025'!D:D,"Granted")</f>
        <v>0</v>
      </c>
      <c r="J146" s="54">
        <f t="shared" si="4"/>
        <v>0</v>
      </c>
      <c r="K146" s="54">
        <f t="shared" si="5"/>
        <v>0</v>
      </c>
      <c r="L146" s="54">
        <f>COUNTIFS('2024 -2025-2026'!$M:$M,B146,'2024 -2025-2026'!$K:$K,"Book",'2024 -2025-2026'!$G:$G,"2025")</f>
        <v>0</v>
      </c>
      <c r="M146" s="62"/>
    </row>
    <row r="147" spans="1:13" ht="15.75" customHeight="1" x14ac:dyDescent="0.2">
      <c r="A147" s="57">
        <f>'Name of the Faculty 2024'!A147</f>
        <v>146</v>
      </c>
      <c r="B147" s="58" t="str">
        <f>'Name of the Faculty 2024'!B147</f>
        <v>Dr. Gunapriya D</v>
      </c>
      <c r="C147" s="57" t="str">
        <f>'Name of the Faculty 2024'!C147</f>
        <v>EEE</v>
      </c>
      <c r="D147" s="57">
        <f>COUNTIFS('2024 -2025-2026'!$M:$M,B147,'2024 -2025-2026'!$K:$K,"SCI",'2024 -2025-2026'!$G:$G,"2025")</f>
        <v>2</v>
      </c>
      <c r="E147" s="57">
        <f>COUNTIFS('2024 -2025-2026'!$M:$M,B147,'2024 -2025-2026'!$K:$K,"Scopus/WoS Journals",'2024 -2025-2026'!$G:$G,"2025")</f>
        <v>1</v>
      </c>
      <c r="F147" s="57">
        <f>COUNTIFS('2024 -2025-2026'!$M:$M,B147,'2024 -2025-2026'!$K:$K,"Scopus/WoS Conference/Book Chapter/Others", '2024 -2025-2026'!$G:$G,"2025")</f>
        <v>6</v>
      </c>
      <c r="G147" s="57">
        <f>COUNTIFS('2024 -2025-2026'!$M:$M,B147,'2024 -2025-2026'!$K:$K,"Student Publication", '2024 -2025-2026'!$G:$G,"2025")</f>
        <v>1</v>
      </c>
      <c r="H147" s="53">
        <f>COUNTIFS('Patent - 2025'!$Q:$Q,B147,'Patent - 2025'!$D:$D,"Published")</f>
        <v>0</v>
      </c>
      <c r="I147" s="54">
        <f>COUNTIFS('Patent - 2025'!$Q:$Q,B147,'Patent - 2025'!D:D,"Granted")</f>
        <v>0</v>
      </c>
      <c r="J147" s="54">
        <f t="shared" si="4"/>
        <v>9</v>
      </c>
      <c r="K147" s="54">
        <f t="shared" si="5"/>
        <v>10</v>
      </c>
      <c r="L147" s="54">
        <f>COUNTIFS('2024 -2025-2026'!$M:$M,B147,'2024 -2025-2026'!$K:$K,"Book",'2024 -2025-2026'!$G:$G,"2025")</f>
        <v>0</v>
      </c>
      <c r="M147" s="62"/>
    </row>
    <row r="148" spans="1:13" ht="15.75" customHeight="1" x14ac:dyDescent="0.2">
      <c r="A148" s="57">
        <f>'Name of the Faculty 2024'!A148</f>
        <v>147</v>
      </c>
      <c r="B148" s="58" t="str">
        <f>'Name of the Faculty 2024'!B148</f>
        <v>Dr. Pushpalatha N</v>
      </c>
      <c r="C148" s="57" t="str">
        <f>'Name of the Faculty 2024'!C148</f>
        <v>EEE</v>
      </c>
      <c r="D148" s="57">
        <f>COUNTIFS('2024 -2025-2026'!$M:$M,B148,'2024 -2025-2026'!$K:$K,"SCI",'2024 -2025-2026'!$G:$G,"2025")</f>
        <v>1</v>
      </c>
      <c r="E148" s="57">
        <f>COUNTIFS('2024 -2025-2026'!$M:$M,B148,'2024 -2025-2026'!$K:$K,"Scopus/WoS Journals",'2024 -2025-2026'!$G:$G,"2025")</f>
        <v>1</v>
      </c>
      <c r="F148" s="57">
        <f>COUNTIFS('2024 -2025-2026'!$M:$M,B148,'2024 -2025-2026'!$K:$K,"Scopus/WoS Conference/Book Chapter/Others", '2024 -2025-2026'!$G:$G,"2025")</f>
        <v>2</v>
      </c>
      <c r="G148" s="57">
        <f>COUNTIFS('2024 -2025-2026'!$M:$M,B148,'2024 -2025-2026'!$K:$K,"Student Publication", '2024 -2025-2026'!$G:$G,"2025")</f>
        <v>3</v>
      </c>
      <c r="H148" s="53">
        <f>COUNTIFS('Patent - 2025'!$Q:$Q,B148,'Patent - 2025'!$D:$D,"Published")</f>
        <v>1</v>
      </c>
      <c r="I148" s="54">
        <f>COUNTIFS('Patent - 2025'!$Q:$Q,B148,'Patent - 2025'!D:D,"Granted")</f>
        <v>0</v>
      </c>
      <c r="J148" s="54">
        <f t="shared" si="4"/>
        <v>4</v>
      </c>
      <c r="K148" s="54">
        <f t="shared" si="5"/>
        <v>7</v>
      </c>
      <c r="L148" s="54">
        <f>COUNTIFS('2024 -2025-2026'!$M:$M,B148,'2024 -2025-2026'!$K:$K,"Book",'2024 -2025-2026'!$G:$G,"2025")</f>
        <v>1</v>
      </c>
      <c r="M148" s="62"/>
    </row>
    <row r="149" spans="1:13" ht="15.75" customHeight="1" x14ac:dyDescent="0.2">
      <c r="A149" s="57">
        <f>'Name of the Faculty 2024'!A149</f>
        <v>148</v>
      </c>
      <c r="B149" s="58" t="str">
        <f>'Name of the Faculty 2024'!B149</f>
        <v>Dr. Rajan Babu W</v>
      </c>
      <c r="C149" s="57" t="str">
        <f>'Name of the Faculty 2024'!C149</f>
        <v>EEE</v>
      </c>
      <c r="D149" s="57">
        <f>COUNTIFS('2024 -2025-2026'!$M:$M,B149,'2024 -2025-2026'!$K:$K,"SCI",'2024 -2025-2026'!$G:$G,"2025")</f>
        <v>2</v>
      </c>
      <c r="E149" s="57">
        <f>COUNTIFS('2024 -2025-2026'!$M:$M,B149,'2024 -2025-2026'!$K:$K,"Scopus/WoS Journals",'2024 -2025-2026'!$G:$G,"2025")</f>
        <v>0</v>
      </c>
      <c r="F149" s="57">
        <f>COUNTIFS('2024 -2025-2026'!$M:$M,B149,'2024 -2025-2026'!$K:$K,"Scopus/WoS Conference/Book Chapter/Others", '2024 -2025-2026'!$G:$G,"2025")</f>
        <v>0</v>
      </c>
      <c r="G149" s="57">
        <f>COUNTIFS('2024 -2025-2026'!$M:$M,B149,'2024 -2025-2026'!$K:$K,"Student Publication", '2024 -2025-2026'!$G:$G,"2025")</f>
        <v>1</v>
      </c>
      <c r="H149" s="53">
        <f>COUNTIFS('Patent - 2025'!$Q:$Q,B149,'Patent - 2025'!$D:$D,"Published")</f>
        <v>3</v>
      </c>
      <c r="I149" s="54">
        <f>COUNTIFS('Patent - 2025'!$Q:$Q,B149,'Patent - 2025'!D:D,"Granted")</f>
        <v>0</v>
      </c>
      <c r="J149" s="54">
        <f t="shared" si="4"/>
        <v>2</v>
      </c>
      <c r="K149" s="54">
        <f t="shared" si="5"/>
        <v>3</v>
      </c>
      <c r="L149" s="54">
        <f>COUNTIFS('2024 -2025-2026'!$M:$M,B149,'2024 -2025-2026'!$K:$K,"Book",'2024 -2025-2026'!$G:$G,"2025")</f>
        <v>0</v>
      </c>
      <c r="M149" s="62"/>
    </row>
    <row r="150" spans="1:13" ht="15.75" customHeight="1" x14ac:dyDescent="0.2">
      <c r="A150" s="57">
        <f>'Name of the Faculty 2024'!A150</f>
        <v>149</v>
      </c>
      <c r="B150" s="58" t="str">
        <f>'Name of the Faculty 2024'!B150</f>
        <v>Mr. Hariharan R</v>
      </c>
      <c r="C150" s="57" t="str">
        <f>'Name of the Faculty 2024'!C150</f>
        <v>EEE</v>
      </c>
      <c r="D150" s="57">
        <f>COUNTIFS('2024 -2025-2026'!$M:$M,B150,'2024 -2025-2026'!$K:$K,"SCI",'2024 -2025-2026'!$G:$G,"2025")</f>
        <v>0</v>
      </c>
      <c r="E150" s="57">
        <f>COUNTIFS('2024 -2025-2026'!$M:$M,B150,'2024 -2025-2026'!$K:$K,"Scopus/WoS Journals",'2024 -2025-2026'!$G:$G,"2025")</f>
        <v>0</v>
      </c>
      <c r="F150" s="57">
        <f>COUNTIFS('2024 -2025-2026'!$M:$M,B150,'2024 -2025-2026'!$K:$K,"Scopus/WoS Conference/Book Chapter/Others", '2024 -2025-2026'!$G:$G,"2025")</f>
        <v>0</v>
      </c>
      <c r="G150" s="57">
        <f>COUNTIFS('2024 -2025-2026'!$M:$M,B150,'2024 -2025-2026'!$K:$K,"Student Publication", '2024 -2025-2026'!$G:$G,"2025")</f>
        <v>2</v>
      </c>
      <c r="H150" s="53">
        <f>COUNTIFS('Patent - 2025'!$Q:$Q,B150,'Patent - 2025'!$D:$D,"Published")</f>
        <v>0</v>
      </c>
      <c r="I150" s="54">
        <f>COUNTIFS('Patent - 2025'!$Q:$Q,B150,'Patent - 2025'!D:D,"Granted")</f>
        <v>0</v>
      </c>
      <c r="J150" s="54">
        <f t="shared" si="4"/>
        <v>0</v>
      </c>
      <c r="K150" s="54">
        <f t="shared" si="5"/>
        <v>2</v>
      </c>
      <c r="L150" s="54">
        <f>COUNTIFS('2024 -2025-2026'!$M:$M,B150,'2024 -2025-2026'!$K:$K,"Book",'2024 -2025-2026'!$G:$G,"2025")</f>
        <v>0</v>
      </c>
      <c r="M150" s="62"/>
    </row>
    <row r="151" spans="1:13" ht="15.75" customHeight="1" x14ac:dyDescent="0.2">
      <c r="A151" s="57">
        <f>'Name of the Faculty 2024'!A151</f>
        <v>150</v>
      </c>
      <c r="B151" s="58" t="str">
        <f>'Name of the Faculty 2024'!B151</f>
        <v>Mr. Hemananth B</v>
      </c>
      <c r="C151" s="57" t="str">
        <f>'Name of the Faculty 2024'!C151</f>
        <v>EEE</v>
      </c>
      <c r="D151" s="57">
        <f>COUNTIFS('2024 -2025-2026'!$M:$M,B151,'2024 -2025-2026'!$K:$K,"SCI",'2024 -2025-2026'!$G:$G,"2025")</f>
        <v>1</v>
      </c>
      <c r="E151" s="57">
        <f>COUNTIFS('2024 -2025-2026'!$M:$M,B151,'2024 -2025-2026'!$K:$K,"Scopus/WoS Journals",'2024 -2025-2026'!$G:$G,"2025")</f>
        <v>0</v>
      </c>
      <c r="F151" s="57">
        <f>COUNTIFS('2024 -2025-2026'!$M:$M,B151,'2024 -2025-2026'!$K:$K,"Scopus/WoS Conference/Book Chapter/Others", '2024 -2025-2026'!$G:$G,"2025")</f>
        <v>0</v>
      </c>
      <c r="G151" s="57">
        <f>COUNTIFS('2024 -2025-2026'!$M:$M,B151,'2024 -2025-2026'!$K:$K,"Student Publication", '2024 -2025-2026'!$G:$G,"2025")</f>
        <v>0</v>
      </c>
      <c r="H151" s="53">
        <f>COUNTIFS('Patent - 2025'!$Q:$Q,B151,'Patent - 2025'!$D:$D,"Published")</f>
        <v>0</v>
      </c>
      <c r="I151" s="54">
        <f>COUNTIFS('Patent - 2025'!$Q:$Q,B151,'Patent - 2025'!D:D,"Granted")</f>
        <v>0</v>
      </c>
      <c r="J151" s="54">
        <f t="shared" si="4"/>
        <v>1</v>
      </c>
      <c r="K151" s="54">
        <f t="shared" si="5"/>
        <v>1</v>
      </c>
      <c r="L151" s="54">
        <f>COUNTIFS('2024 -2025-2026'!$M:$M,B151,'2024 -2025-2026'!$K:$K,"Book",'2024 -2025-2026'!$G:$G,"2025")</f>
        <v>0</v>
      </c>
      <c r="M151" s="62"/>
    </row>
    <row r="152" spans="1:13" ht="15.75" customHeight="1" x14ac:dyDescent="0.2">
      <c r="A152" s="57">
        <f>'Name of the Faculty 2024'!A152</f>
        <v>151</v>
      </c>
      <c r="B152" s="58" t="str">
        <f>'Name of the Faculty 2024'!B152</f>
        <v>Mr. Mohanraj C</v>
      </c>
      <c r="C152" s="57" t="str">
        <f>'Name of the Faculty 2024'!C152</f>
        <v>EEE</v>
      </c>
      <c r="D152" s="57">
        <f>COUNTIFS('2024 -2025-2026'!$M:$M,B152,'2024 -2025-2026'!$K:$K,"SCI",'2024 -2025-2026'!$G:$G,"2025")</f>
        <v>0</v>
      </c>
      <c r="E152" s="57">
        <f>COUNTIFS('2024 -2025-2026'!$M:$M,B152,'2024 -2025-2026'!$K:$K,"Scopus/WoS Journals",'2024 -2025-2026'!$G:$G,"2025")</f>
        <v>0</v>
      </c>
      <c r="F152" s="57">
        <f>COUNTIFS('2024 -2025-2026'!$M:$M,B152,'2024 -2025-2026'!$K:$K,"Scopus/WoS Conference/Book Chapter/Others", '2024 -2025-2026'!$G:$G,"2025")</f>
        <v>4</v>
      </c>
      <c r="G152" s="57">
        <f>COUNTIFS('2024 -2025-2026'!$M:$M,B152,'2024 -2025-2026'!$K:$K,"Student Publication", '2024 -2025-2026'!$G:$G,"2025")</f>
        <v>0</v>
      </c>
      <c r="H152" s="53">
        <f>COUNTIFS('Patent - 2025'!$Q:$Q,B152,'Patent - 2025'!$D:$D,"Published")</f>
        <v>1</v>
      </c>
      <c r="I152" s="54">
        <f>COUNTIFS('Patent - 2025'!$Q:$Q,B152,'Patent - 2025'!D:D,"Granted")</f>
        <v>0</v>
      </c>
      <c r="J152" s="54">
        <f t="shared" si="4"/>
        <v>4</v>
      </c>
      <c r="K152" s="54">
        <f t="shared" si="5"/>
        <v>4</v>
      </c>
      <c r="L152" s="54">
        <f>COUNTIFS('2024 -2025-2026'!$M:$M,B152,'2024 -2025-2026'!$K:$K,"Book",'2024 -2025-2026'!$G:$G,"2025")</f>
        <v>0</v>
      </c>
      <c r="M152" s="62"/>
    </row>
    <row r="153" spans="1:13" ht="15.75" customHeight="1" x14ac:dyDescent="0.2">
      <c r="A153" s="57">
        <f>'Name of the Faculty 2024'!A153</f>
        <v>152</v>
      </c>
      <c r="B153" s="58" t="str">
        <f>'Name of the Faculty 2024'!B153</f>
        <v>Mr. Premkumar R</v>
      </c>
      <c r="C153" s="57" t="str">
        <f>'Name of the Faculty 2024'!C153</f>
        <v>EEE</v>
      </c>
      <c r="D153" s="57">
        <f>COUNTIFS('2024 -2025-2026'!$M:$M,B153,'2024 -2025-2026'!$K:$K,"SCI",'2024 -2025-2026'!$G:$G,"2025")</f>
        <v>0</v>
      </c>
      <c r="E153" s="57">
        <f>COUNTIFS('2024 -2025-2026'!$M:$M,B153,'2024 -2025-2026'!$K:$K,"Scopus/WoS Journals",'2024 -2025-2026'!$G:$G,"2025")</f>
        <v>0</v>
      </c>
      <c r="F153" s="57">
        <f>COUNTIFS('2024 -2025-2026'!$M:$M,B153,'2024 -2025-2026'!$K:$K,"Scopus/WoS Conference/Book Chapter/Others", '2024 -2025-2026'!$G:$G,"2025")</f>
        <v>4</v>
      </c>
      <c r="G153" s="57">
        <f>COUNTIFS('2024 -2025-2026'!$M:$M,B153,'2024 -2025-2026'!$K:$K,"Student Publication", '2024 -2025-2026'!$G:$G,"2025")</f>
        <v>0</v>
      </c>
      <c r="H153" s="53">
        <f>COUNTIFS('Patent - 2025'!$Q:$Q,B153,'Patent - 2025'!$D:$D,"Published")</f>
        <v>2</v>
      </c>
      <c r="I153" s="54">
        <f>COUNTIFS('Patent - 2025'!$Q:$Q,B153,'Patent - 2025'!D:D,"Granted")</f>
        <v>0</v>
      </c>
      <c r="J153" s="54">
        <f t="shared" si="4"/>
        <v>4</v>
      </c>
      <c r="K153" s="54">
        <f t="shared" si="5"/>
        <v>4</v>
      </c>
      <c r="L153" s="54">
        <f>COUNTIFS('2024 -2025-2026'!$M:$M,B153,'2024 -2025-2026'!$K:$K,"Book",'2024 -2025-2026'!$G:$G,"2025")</f>
        <v>0</v>
      </c>
      <c r="M153" s="62"/>
    </row>
    <row r="154" spans="1:13" ht="15.75" customHeight="1" x14ac:dyDescent="0.2">
      <c r="A154" s="57">
        <f>'Name of the Faculty 2024'!A154</f>
        <v>153</v>
      </c>
      <c r="B154" s="58" t="str">
        <f>'Name of the Faculty 2024'!B154</f>
        <v>Mr. Raj Thilak K</v>
      </c>
      <c r="C154" s="57" t="str">
        <f>'Name of the Faculty 2024'!C154</f>
        <v>EEE</v>
      </c>
      <c r="D154" s="57">
        <f>COUNTIFS('2024 -2025-2026'!$M:$M,B154,'2024 -2025-2026'!$K:$K,"SCI",'2024 -2025-2026'!$G:$G,"2025")</f>
        <v>0</v>
      </c>
      <c r="E154" s="57">
        <f>COUNTIFS('2024 -2025-2026'!$M:$M,B154,'2024 -2025-2026'!$K:$K,"Scopus/WoS Journals",'2024 -2025-2026'!$G:$G,"2025")</f>
        <v>0</v>
      </c>
      <c r="F154" s="57">
        <f>COUNTIFS('2024 -2025-2026'!$M:$M,B154,'2024 -2025-2026'!$K:$K,"Scopus/WoS Conference/Book Chapter/Others", '2024 -2025-2026'!$G:$G,"2025")</f>
        <v>3</v>
      </c>
      <c r="G154" s="57">
        <f>COUNTIFS('2024 -2025-2026'!$M:$M,B154,'2024 -2025-2026'!$K:$K,"Student Publication", '2024 -2025-2026'!$G:$G,"2025")</f>
        <v>0</v>
      </c>
      <c r="H154" s="53">
        <f>COUNTIFS('Patent - 2025'!$Q:$Q,B154,'Patent - 2025'!$D:$D,"Published")</f>
        <v>1</v>
      </c>
      <c r="I154" s="54">
        <f>COUNTIFS('Patent - 2025'!$Q:$Q,B154,'Patent - 2025'!D:D,"Granted")</f>
        <v>0</v>
      </c>
      <c r="J154" s="54">
        <f t="shared" si="4"/>
        <v>3</v>
      </c>
      <c r="K154" s="54">
        <f t="shared" si="5"/>
        <v>3</v>
      </c>
      <c r="L154" s="54">
        <f>COUNTIFS('2024 -2025-2026'!$M:$M,B154,'2024 -2025-2026'!$K:$K,"Book",'2024 -2025-2026'!$G:$G,"2025")</f>
        <v>0</v>
      </c>
      <c r="M154" s="62"/>
    </row>
    <row r="155" spans="1:13" ht="15.75" customHeight="1" x14ac:dyDescent="0.2">
      <c r="A155" s="57">
        <f>'Name of the Faculty 2024'!A155</f>
        <v>154</v>
      </c>
      <c r="B155" s="58" t="str">
        <f>'Name of the Faculty 2024'!B155</f>
        <v>Dr. Sheikameer Batcha S</v>
      </c>
      <c r="C155" s="57" t="str">
        <f>'Name of the Faculty 2024'!C155</f>
        <v>EEE</v>
      </c>
      <c r="D155" s="57">
        <f>COUNTIFS('2024 -2025-2026'!$M:$M,B155,'2024 -2025-2026'!$K:$K,"SCI",'2024 -2025-2026'!$G:$G,"2025")</f>
        <v>0</v>
      </c>
      <c r="E155" s="57">
        <f>COUNTIFS('2024 -2025-2026'!$M:$M,B155,'2024 -2025-2026'!$K:$K,"Scopus/WoS Journals",'2024 -2025-2026'!$G:$G,"2025")</f>
        <v>0</v>
      </c>
      <c r="F155" s="57">
        <f>COUNTIFS('2024 -2025-2026'!$M:$M,B155,'2024 -2025-2026'!$K:$K,"Scopus/WoS Conference/Book Chapter/Others", '2024 -2025-2026'!$G:$G,"2025")</f>
        <v>1</v>
      </c>
      <c r="G155" s="57">
        <f>COUNTIFS('2024 -2025-2026'!$M:$M,B155,'2024 -2025-2026'!$K:$K,"Student Publication", '2024 -2025-2026'!$G:$G,"2025")</f>
        <v>0</v>
      </c>
      <c r="H155" s="53">
        <f>COUNTIFS('Patent - 2025'!$Q:$Q,B155,'Patent - 2025'!$D:$D,"Published")</f>
        <v>1</v>
      </c>
      <c r="I155" s="54">
        <f>COUNTIFS('Patent - 2025'!$Q:$Q,B155,'Patent - 2025'!D:D,"Granted")</f>
        <v>0</v>
      </c>
      <c r="J155" s="54">
        <f t="shared" si="4"/>
        <v>1</v>
      </c>
      <c r="K155" s="54">
        <f t="shared" si="5"/>
        <v>1</v>
      </c>
      <c r="L155" s="54">
        <f>COUNTIFS('2024 -2025-2026'!$M:$M,B155,'2024 -2025-2026'!$K:$K,"Book",'2024 -2025-2026'!$G:$G,"2025")</f>
        <v>0</v>
      </c>
      <c r="M155" s="62"/>
    </row>
    <row r="156" spans="1:13" ht="15.75" customHeight="1" x14ac:dyDescent="0.2">
      <c r="A156" s="57">
        <f>'Name of the Faculty 2024'!A156</f>
        <v>155</v>
      </c>
      <c r="B156" s="58" t="str">
        <f>'Name of the Faculty 2024'!B156</f>
        <v>Mr. Kathiravan R</v>
      </c>
      <c r="C156" s="57" t="str">
        <f>'Name of the Faculty 2024'!C156</f>
        <v>EEE</v>
      </c>
      <c r="D156" s="57">
        <f>COUNTIFS('2024 -2025-2026'!$M:$M,B156,'2024 -2025-2026'!$K:$K,"SCI",'2024 -2025-2026'!$G:$G,"2025")</f>
        <v>0</v>
      </c>
      <c r="E156" s="57">
        <f>COUNTIFS('2024 -2025-2026'!$M:$M,B156,'2024 -2025-2026'!$K:$K,"Scopus/WoS Journals",'2024 -2025-2026'!$G:$G,"2025")</f>
        <v>0</v>
      </c>
      <c r="F156" s="57">
        <f>COUNTIFS('2024 -2025-2026'!$M:$M,B156,'2024 -2025-2026'!$K:$K,"Scopus/WoS Conference/Book Chapter/Others", '2024 -2025-2026'!$G:$G,"2025")</f>
        <v>0</v>
      </c>
      <c r="G156" s="57">
        <f>COUNTIFS('2024 -2025-2026'!$M:$M,B156,'2024 -2025-2026'!$K:$K,"Student Publication", '2024 -2025-2026'!$G:$G,"2025")</f>
        <v>0</v>
      </c>
      <c r="H156" s="53">
        <f>COUNTIFS('Patent - 2025'!$Q:$Q,B156,'Patent - 2025'!$D:$D,"Published")</f>
        <v>0</v>
      </c>
      <c r="I156" s="54">
        <f>COUNTIFS('Patent - 2025'!$Q:$Q,B156,'Patent - 2025'!D:D,"Granted")</f>
        <v>0</v>
      </c>
      <c r="J156" s="54">
        <f t="shared" si="4"/>
        <v>0</v>
      </c>
      <c r="K156" s="54">
        <f t="shared" si="5"/>
        <v>0</v>
      </c>
      <c r="L156" s="54">
        <f>COUNTIFS('2024 -2025-2026'!$M:$M,B156,'2024 -2025-2026'!$K:$K,"Book",'2024 -2025-2026'!$G:$G,"2025")</f>
        <v>0</v>
      </c>
      <c r="M156" s="62"/>
    </row>
    <row r="157" spans="1:13" ht="15.75" customHeight="1" x14ac:dyDescent="0.2">
      <c r="A157" s="57">
        <f>'Name of the Faculty 2024'!A166</f>
        <v>165</v>
      </c>
      <c r="B157" s="58" t="str">
        <f>'Name of the Faculty 2024'!B166</f>
        <v>Dr. Jayapratha T</v>
      </c>
      <c r="C157" s="57" t="str">
        <f>'Name of the Faculty 2024'!C166</f>
        <v>IT</v>
      </c>
      <c r="D157" s="57">
        <f>COUNTIFS('2024 -2025-2026'!$M:$M,B157,'2024 -2025-2026'!$K:$K,"SCI",'2024 -2025-2026'!$G:$G,"2025")</f>
        <v>0</v>
      </c>
      <c r="E157" s="57">
        <f>COUNTIFS('2024 -2025-2026'!$M:$M,B157,'2024 -2025-2026'!$K:$K,"Scopus/WoS Journals",'2024 -2025-2026'!$G:$G,"2025")</f>
        <v>0</v>
      </c>
      <c r="F157" s="57">
        <f>COUNTIFS('2024 -2025-2026'!$M:$M,B157,'2024 -2025-2026'!$K:$K,"Scopus/WoS Conference/Book Chapter/Others", '2024 -2025-2026'!$G:$G,"2025")</f>
        <v>2</v>
      </c>
      <c r="G157" s="57">
        <f>COUNTIFS('2024 -2025-2026'!$M:$M,B157,'2024 -2025-2026'!$K:$K,"Student Publication", '2024 -2025-2026'!$G:$G,"2025")</f>
        <v>0</v>
      </c>
      <c r="H157" s="53">
        <f>COUNTIFS('Patent - 2025'!$Q:$Q,B157,'Patent - 2025'!$D:$D,"Published")</f>
        <v>0</v>
      </c>
      <c r="I157" s="54">
        <f>COUNTIFS('Patent - 2025'!$Q:$Q,B157,'Patent - 2025'!D:D,"Granted")</f>
        <v>0</v>
      </c>
      <c r="J157" s="54">
        <f t="shared" si="4"/>
        <v>2</v>
      </c>
      <c r="K157" s="54">
        <f t="shared" si="5"/>
        <v>2</v>
      </c>
      <c r="L157" s="54">
        <f>COUNTIFS('2024 -2025-2026'!$M:$M,B157,'2024 -2025-2026'!$K:$K,"Book",'2024 -2025-2026'!$G:$G,"2025")</f>
        <v>0</v>
      </c>
      <c r="M157" s="62"/>
    </row>
    <row r="158" spans="1:13" ht="15.75" customHeight="1" x14ac:dyDescent="0.2">
      <c r="A158" s="57">
        <f>'Name of the Faculty 2024'!A157</f>
        <v>156</v>
      </c>
      <c r="B158" s="58" t="str">
        <f>'Name of the Faculty 2024'!B157</f>
        <v>Dr. John Augustine P</v>
      </c>
      <c r="C158" s="57" t="str">
        <f>'Name of the Faculty 2024'!C157</f>
        <v>IT</v>
      </c>
      <c r="D158" s="57">
        <f>COUNTIFS('2024 -2025-2026'!$M:$M,B158,'2024 -2025-2026'!$K:$K,"SCI",'2024 -2025-2026'!$G:$G,"2025")</f>
        <v>1</v>
      </c>
      <c r="E158" s="57">
        <f>COUNTIFS('2024 -2025-2026'!$M:$M,B158,'2024 -2025-2026'!$K:$K,"Scopus/WoS Journals",'2024 -2025-2026'!$G:$G,"2025")</f>
        <v>3</v>
      </c>
      <c r="F158" s="57">
        <f>COUNTIFS('2024 -2025-2026'!$M:$M,B158,'2024 -2025-2026'!$K:$K,"Scopus/WoS Conference/Book Chapter/Others", '2024 -2025-2026'!$G:$G,"2025")</f>
        <v>3</v>
      </c>
      <c r="G158" s="57">
        <f>COUNTIFS('2024 -2025-2026'!$M:$M,B158,'2024 -2025-2026'!$K:$K,"Student Publication", '2024 -2025-2026'!$G:$G,"2025")</f>
        <v>0</v>
      </c>
      <c r="H158" s="53">
        <f>COUNTIFS('Patent - 2025'!$Q:$Q,B158,'Patent - 2025'!$D:$D,"Published")</f>
        <v>0</v>
      </c>
      <c r="I158" s="54">
        <f>COUNTIFS('Patent - 2025'!$Q:$Q,B158,'Patent - 2025'!D:D,"Granted")</f>
        <v>0</v>
      </c>
      <c r="J158" s="54">
        <f t="shared" si="4"/>
        <v>7</v>
      </c>
      <c r="K158" s="54">
        <f t="shared" si="5"/>
        <v>7</v>
      </c>
      <c r="L158" s="54">
        <f>COUNTIFS('2024 -2025-2026'!$M:$M,B158,'2024 -2025-2026'!$K:$K,"Book",'2024 -2025-2026'!$G:$G,"2025")</f>
        <v>0</v>
      </c>
      <c r="M158" s="62"/>
    </row>
    <row r="159" spans="1:13" ht="15.75" customHeight="1" x14ac:dyDescent="0.2">
      <c r="A159" s="57">
        <f>'Name of the Faculty 2024'!A298</f>
        <v>297</v>
      </c>
      <c r="B159" s="58" t="str">
        <f>'Name of the Faculty 2024'!B298</f>
        <v>Dr. Kalpana P</v>
      </c>
      <c r="C159" s="57" t="str">
        <f>'Name of the Faculty 2024'!C298</f>
        <v>IT</v>
      </c>
      <c r="D159" s="57">
        <f>COUNTIFS('2024 -2025-2026'!$M:$M,B159,'2024 -2025-2026'!$K:$K,"SCI",'2024 -2025-2026'!$G:$G,"2025")</f>
        <v>0</v>
      </c>
      <c r="E159" s="57">
        <f>COUNTIFS('2024 -2025-2026'!$M:$M,B159,'2024 -2025-2026'!$K:$K,"Scopus/WoS Journals",'2024 -2025-2026'!$G:$G,"2025")</f>
        <v>0</v>
      </c>
      <c r="F159" s="57">
        <f>COUNTIFS('2024 -2025-2026'!$M:$M,B159,'2024 -2025-2026'!$K:$K,"Scopus/WoS Conference/Book Chapter/Others", '2024 -2025-2026'!$G:$G,"2025")</f>
        <v>0</v>
      </c>
      <c r="G159" s="57">
        <f>COUNTIFS('2024 -2025-2026'!$M:$M,B159,'2024 -2025-2026'!$K:$K,"Student Publication", '2024 -2025-2026'!$G:$G,"2025")</f>
        <v>0</v>
      </c>
      <c r="H159" s="53">
        <f>COUNTIFS('Patent - 2025'!$Q:$Q,B159,'Patent - 2025'!$D:$D,"Published")</f>
        <v>0</v>
      </c>
      <c r="I159" s="54">
        <f>COUNTIFS('Patent - 2025'!$Q:$Q,B159,'Patent - 2025'!D:D,"Granted")</f>
        <v>0</v>
      </c>
      <c r="J159" s="54">
        <f t="shared" si="4"/>
        <v>0</v>
      </c>
      <c r="K159" s="54">
        <f t="shared" si="5"/>
        <v>0</v>
      </c>
      <c r="L159" s="54">
        <f>COUNTIFS('2024 -2025-2026'!$M:$M,B159,'2024 -2025-2026'!$K:$K,"Book",'2024 -2025-2026'!$G:$G,"2025")</f>
        <v>0</v>
      </c>
      <c r="M159" s="62"/>
    </row>
    <row r="160" spans="1:13" ht="15.75" customHeight="1" x14ac:dyDescent="0.2">
      <c r="A160" s="57">
        <f>'Name of the Faculty 2024'!A158</f>
        <v>157</v>
      </c>
      <c r="B160" s="58" t="str">
        <f>'Name of the Faculty 2024'!B158</f>
        <v>Dr. Menaha R</v>
      </c>
      <c r="C160" s="57" t="str">
        <f>'Name of the Faculty 2024'!C158</f>
        <v>IT</v>
      </c>
      <c r="D160" s="57">
        <f>COUNTIFS('2024 -2025-2026'!$M:$M,B160,'2024 -2025-2026'!$K:$K,"SCI",'2024 -2025-2026'!$G:$G,"2025")</f>
        <v>0</v>
      </c>
      <c r="E160" s="57">
        <f>COUNTIFS('2024 -2025-2026'!$M:$M,B160,'2024 -2025-2026'!$K:$K,"Scopus/WoS Journals",'2024 -2025-2026'!$G:$G,"2025")</f>
        <v>0</v>
      </c>
      <c r="F160" s="57">
        <f>COUNTIFS('2024 -2025-2026'!$M:$M,B160,'2024 -2025-2026'!$K:$K,"Scopus/WoS Conference/Book Chapter/Others", '2024 -2025-2026'!$G:$G,"2025")</f>
        <v>0</v>
      </c>
      <c r="G160" s="57">
        <f>COUNTIFS('2024 -2025-2026'!$M:$M,B160,'2024 -2025-2026'!$K:$K,"Student Publication", '2024 -2025-2026'!$G:$G,"2025")</f>
        <v>0</v>
      </c>
      <c r="H160" s="53">
        <f>COUNTIFS('Patent - 2025'!$Q:$Q,B160,'Patent - 2025'!$D:$D,"Published")</f>
        <v>0</v>
      </c>
      <c r="I160" s="54">
        <f>COUNTIFS('Patent - 2025'!$Q:$Q,B160,'Patent - 2025'!D:D,"Granted")</f>
        <v>0</v>
      </c>
      <c r="J160" s="54">
        <f t="shared" si="4"/>
        <v>0</v>
      </c>
      <c r="K160" s="54">
        <f t="shared" si="5"/>
        <v>0</v>
      </c>
      <c r="L160" s="54">
        <f>COUNTIFS('2024 -2025-2026'!$M:$M,B160,'2024 -2025-2026'!$K:$K,"Book",'2024 -2025-2026'!$G:$G,"2025")</f>
        <v>0</v>
      </c>
      <c r="M160" s="62"/>
    </row>
    <row r="161" spans="1:13" ht="15.75" customHeight="1" x14ac:dyDescent="0.2">
      <c r="A161" s="57">
        <f>'Name of the Faculty 2024'!A159</f>
        <v>158</v>
      </c>
      <c r="B161" s="58" t="str">
        <f>'Name of the Faculty 2024'!B159</f>
        <v>Dr. Poongodi K</v>
      </c>
      <c r="C161" s="57" t="str">
        <f>'Name of the Faculty 2024'!C159</f>
        <v>IT</v>
      </c>
      <c r="D161" s="57">
        <f>COUNTIFS('2024 -2025-2026'!$M:$M,B161,'2024 -2025-2026'!$K:$K,"SCI",'2024 -2025-2026'!$G:$G,"2025")</f>
        <v>1</v>
      </c>
      <c r="E161" s="57">
        <f>COUNTIFS('2024 -2025-2026'!$M:$M,B161,'2024 -2025-2026'!$K:$K,"Scopus/WoS Journals",'2024 -2025-2026'!$G:$G,"2025")</f>
        <v>0</v>
      </c>
      <c r="F161" s="57">
        <f>COUNTIFS('2024 -2025-2026'!$M:$M,B161,'2024 -2025-2026'!$K:$K,"Scopus/WoS Conference/Book Chapter/Others", '2024 -2025-2026'!$G:$G,"2025")</f>
        <v>0</v>
      </c>
      <c r="G161" s="57">
        <f>COUNTIFS('2024 -2025-2026'!$M:$M,B161,'2024 -2025-2026'!$K:$K,"Student Publication", '2024 -2025-2026'!$G:$G,"2025")</f>
        <v>0</v>
      </c>
      <c r="H161" s="53">
        <f>COUNTIFS('Patent - 2025'!$Q:$Q,B161,'Patent - 2025'!$D:$D,"Published")</f>
        <v>0</v>
      </c>
      <c r="I161" s="54">
        <f>COUNTIFS('Patent - 2025'!$Q:$Q,B161,'Patent - 2025'!D:D,"Granted")</f>
        <v>0</v>
      </c>
      <c r="J161" s="54">
        <f t="shared" si="4"/>
        <v>1</v>
      </c>
      <c r="K161" s="54">
        <f t="shared" si="5"/>
        <v>1</v>
      </c>
      <c r="L161" s="54">
        <f>COUNTIFS('2024 -2025-2026'!$M:$M,B161,'2024 -2025-2026'!$K:$K,"Book",'2024 -2025-2026'!$G:$G,"2025")</f>
        <v>0</v>
      </c>
      <c r="M161" s="62"/>
    </row>
    <row r="162" spans="1:13" ht="15.75" customHeight="1" x14ac:dyDescent="0.2">
      <c r="A162" s="57">
        <f>'Name of the Faculty 2024'!A160</f>
        <v>159</v>
      </c>
      <c r="B162" s="58" t="str">
        <f>'Name of the Faculty 2024'!B160</f>
        <v>Dr. Saranya V</v>
      </c>
      <c r="C162" s="57" t="str">
        <f>'Name of the Faculty 2024'!C160</f>
        <v>IT</v>
      </c>
      <c r="D162" s="57">
        <f>COUNTIFS('2024 -2025-2026'!$M:$M,B162,'2024 -2025-2026'!$K:$K,"SCI",'2024 -2025-2026'!$G:$G,"2025")</f>
        <v>0</v>
      </c>
      <c r="E162" s="57">
        <f>COUNTIFS('2024 -2025-2026'!$M:$M,B162,'2024 -2025-2026'!$K:$K,"Scopus/WoS Journals",'2024 -2025-2026'!$G:$G,"2025")</f>
        <v>0</v>
      </c>
      <c r="F162" s="57">
        <f>COUNTIFS('2024 -2025-2026'!$M:$M,B162,'2024 -2025-2026'!$K:$K,"Scopus/WoS Conference/Book Chapter/Others", '2024 -2025-2026'!$G:$G,"2025")</f>
        <v>0</v>
      </c>
      <c r="G162" s="57">
        <f>COUNTIFS('2024 -2025-2026'!$M:$M,B162,'2024 -2025-2026'!$K:$K,"Student Publication", '2024 -2025-2026'!$G:$G,"2025")</f>
        <v>0</v>
      </c>
      <c r="H162" s="53">
        <f>COUNTIFS('Patent - 2025'!$Q:$Q,B162,'Patent - 2025'!$D:$D,"Published")</f>
        <v>0</v>
      </c>
      <c r="I162" s="54">
        <f>COUNTIFS('Patent - 2025'!$Q:$Q,B162,'Patent - 2025'!D:D,"Granted")</f>
        <v>0</v>
      </c>
      <c r="J162" s="54">
        <f t="shared" si="4"/>
        <v>0</v>
      </c>
      <c r="K162" s="54">
        <f t="shared" si="5"/>
        <v>0</v>
      </c>
      <c r="L162" s="54">
        <f>COUNTIFS('2024 -2025-2026'!$M:$M,B162,'2024 -2025-2026'!$K:$K,"Book",'2024 -2025-2026'!$G:$G,"2025")</f>
        <v>0</v>
      </c>
      <c r="M162" s="62"/>
    </row>
    <row r="163" spans="1:13" ht="15.75" customHeight="1" x14ac:dyDescent="0.2">
      <c r="A163" s="57">
        <f>'Name of the Faculty 2024'!A161</f>
        <v>160</v>
      </c>
      <c r="B163" s="58" t="str">
        <f>'Name of the Faculty 2024'!B161</f>
        <v>Dr. Siamala Devi S</v>
      </c>
      <c r="C163" s="57" t="str">
        <f>'Name of the Faculty 2024'!C161</f>
        <v>IT</v>
      </c>
      <c r="D163" s="57">
        <f>COUNTIFS('2024 -2025-2026'!$M:$M,B163,'2024 -2025-2026'!$K:$K,"SCI",'2024 -2025-2026'!$G:$G,"2025")</f>
        <v>1</v>
      </c>
      <c r="E163" s="57">
        <f>COUNTIFS('2024 -2025-2026'!$M:$M,B163,'2024 -2025-2026'!$K:$K,"Scopus/WoS Journals",'2024 -2025-2026'!$G:$G,"2025")</f>
        <v>0</v>
      </c>
      <c r="F163" s="57">
        <f>COUNTIFS('2024 -2025-2026'!$M:$M,B163,'2024 -2025-2026'!$K:$K,"Scopus/WoS Conference/Book Chapter/Others", '2024 -2025-2026'!$G:$G,"2025")</f>
        <v>5</v>
      </c>
      <c r="G163" s="57">
        <f>COUNTIFS('2024 -2025-2026'!$M:$M,B163,'2024 -2025-2026'!$K:$K,"Student Publication", '2024 -2025-2026'!$G:$G,"2025")</f>
        <v>0</v>
      </c>
      <c r="H163" s="53">
        <f>COUNTIFS('Patent - 2025'!$Q:$Q,B163,'Patent - 2025'!$D:$D,"Published")</f>
        <v>0</v>
      </c>
      <c r="I163" s="54">
        <f>COUNTIFS('Patent - 2025'!$Q:$Q,B163,'Patent - 2025'!D:D,"Granted")</f>
        <v>0</v>
      </c>
      <c r="J163" s="54">
        <f t="shared" si="4"/>
        <v>6</v>
      </c>
      <c r="K163" s="54">
        <f t="shared" si="5"/>
        <v>6</v>
      </c>
      <c r="L163" s="54">
        <f>COUNTIFS('2024 -2025-2026'!$M:$M,B163,'2024 -2025-2026'!$K:$K,"Book",'2024 -2025-2026'!$G:$G,"2025")</f>
        <v>0</v>
      </c>
      <c r="M163" s="62"/>
    </row>
    <row r="164" spans="1:13" ht="15.75" customHeight="1" x14ac:dyDescent="0.2">
      <c r="A164" s="57">
        <f>'Name of the Faculty 2024'!A162</f>
        <v>161</v>
      </c>
      <c r="B164" s="58" t="str">
        <f>'Name of the Faculty 2024'!B162</f>
        <v>Mr. Prakash U</v>
      </c>
      <c r="C164" s="57" t="str">
        <f>'Name of the Faculty 2024'!C162</f>
        <v>IT</v>
      </c>
      <c r="D164" s="57">
        <f>COUNTIFS('2024 -2025-2026'!$M:$M,B164,'2024 -2025-2026'!$K:$K,"SCI",'2024 -2025-2026'!$G:$G,"2025")</f>
        <v>0</v>
      </c>
      <c r="E164" s="57">
        <f>COUNTIFS('2024 -2025-2026'!$M:$M,B164,'2024 -2025-2026'!$K:$K,"Scopus/WoS Journals",'2024 -2025-2026'!$G:$G,"2025")</f>
        <v>0</v>
      </c>
      <c r="F164" s="57">
        <f>COUNTIFS('2024 -2025-2026'!$M:$M,B164,'2024 -2025-2026'!$K:$K,"Scopus/WoS Conference/Book Chapter/Others", '2024 -2025-2026'!$G:$G,"2025")</f>
        <v>1</v>
      </c>
      <c r="G164" s="57">
        <f>COUNTIFS('2024 -2025-2026'!$M:$M,B164,'2024 -2025-2026'!$K:$K,"Student Publication", '2024 -2025-2026'!$G:$G,"2025")</f>
        <v>0</v>
      </c>
      <c r="H164" s="53">
        <f>COUNTIFS('Patent - 2025'!$Q:$Q,B164,'Patent - 2025'!$D:$D,"Published")</f>
        <v>0</v>
      </c>
      <c r="I164" s="54">
        <f>COUNTIFS('Patent - 2025'!$Q:$Q,B164,'Patent - 2025'!D:D,"Granted")</f>
        <v>0</v>
      </c>
      <c r="J164" s="54">
        <f t="shared" si="4"/>
        <v>1</v>
      </c>
      <c r="K164" s="54">
        <f t="shared" si="5"/>
        <v>1</v>
      </c>
      <c r="L164" s="54">
        <f>COUNTIFS('2024 -2025-2026'!$M:$M,B164,'2024 -2025-2026'!$K:$K,"Book",'2024 -2025-2026'!$G:$G,"2025")</f>
        <v>0</v>
      </c>
      <c r="M164" s="62"/>
    </row>
    <row r="165" spans="1:13" ht="15.75" customHeight="1" x14ac:dyDescent="0.2">
      <c r="A165" s="57">
        <f>'Name of the Faculty 2024'!A163</f>
        <v>162</v>
      </c>
      <c r="B165" s="58" t="str">
        <f>'Name of the Faculty 2024'!B163</f>
        <v>Mr. Swaminathan G</v>
      </c>
      <c r="C165" s="57" t="str">
        <f>'Name of the Faculty 2024'!C163</f>
        <v>IT</v>
      </c>
      <c r="D165" s="57">
        <f>COUNTIFS('2024 -2025-2026'!$M:$M,B165,'2024 -2025-2026'!$K:$K,"SCI",'2024 -2025-2026'!$G:$G,"2025")</f>
        <v>1</v>
      </c>
      <c r="E165" s="57">
        <f>COUNTIFS('2024 -2025-2026'!$M:$M,B165,'2024 -2025-2026'!$K:$K,"Scopus/WoS Journals",'2024 -2025-2026'!$G:$G,"2025")</f>
        <v>0</v>
      </c>
      <c r="F165" s="57">
        <f>COUNTIFS('2024 -2025-2026'!$M:$M,B165,'2024 -2025-2026'!$K:$K,"Scopus/WoS Conference/Book Chapter/Others", '2024 -2025-2026'!$G:$G,"2025")</f>
        <v>0</v>
      </c>
      <c r="G165" s="57">
        <f>COUNTIFS('2024 -2025-2026'!$M:$M,B165,'2024 -2025-2026'!$K:$K,"Student Publication", '2024 -2025-2026'!$G:$G,"2025")</f>
        <v>0</v>
      </c>
      <c r="H165" s="53">
        <f>COUNTIFS('Patent - 2025'!$Q:$Q,B165,'Patent - 2025'!$D:$D,"Published")</f>
        <v>1</v>
      </c>
      <c r="I165" s="54">
        <f>COUNTIFS('Patent - 2025'!$Q:$Q,B165,'Patent - 2025'!D:D,"Granted")</f>
        <v>0</v>
      </c>
      <c r="J165" s="54">
        <f t="shared" si="4"/>
        <v>1</v>
      </c>
      <c r="K165" s="54">
        <f t="shared" si="5"/>
        <v>1</v>
      </c>
      <c r="L165" s="54">
        <f>COUNTIFS('2024 -2025-2026'!$M:$M,B165,'2024 -2025-2026'!$K:$K,"Book",'2024 -2025-2026'!$G:$G,"2025")</f>
        <v>0</v>
      </c>
      <c r="M165" s="62"/>
    </row>
    <row r="166" spans="1:13" ht="15.75" customHeight="1" x14ac:dyDescent="0.2">
      <c r="A166" s="57">
        <f>'Name of the Faculty 2024'!A164</f>
        <v>163</v>
      </c>
      <c r="B166" s="58" t="str">
        <f>'Name of the Faculty 2024'!B164</f>
        <v>Mr. Vasanthakumar C</v>
      </c>
      <c r="C166" s="57" t="str">
        <f>'Name of the Faculty 2024'!C164</f>
        <v>IT</v>
      </c>
      <c r="D166" s="57">
        <f>COUNTIFS('2024 -2025-2026'!$M:$M,B166,'2024 -2025-2026'!$K:$K,"SCI",'2024 -2025-2026'!$G:$G,"2025")</f>
        <v>0</v>
      </c>
      <c r="E166" s="57">
        <f>COUNTIFS('2024 -2025-2026'!$M:$M,B166,'2024 -2025-2026'!$K:$K,"Scopus/WoS Journals",'2024 -2025-2026'!$G:$G,"2025")</f>
        <v>0</v>
      </c>
      <c r="F166" s="57">
        <f>COUNTIFS('2024 -2025-2026'!$M:$M,B166,'2024 -2025-2026'!$K:$K,"Scopus/WoS Conference/Book Chapter/Others", '2024 -2025-2026'!$G:$G,"2025")</f>
        <v>0</v>
      </c>
      <c r="G166" s="57">
        <f>COUNTIFS('2024 -2025-2026'!$M:$M,B166,'2024 -2025-2026'!$K:$K,"Student Publication", '2024 -2025-2026'!$G:$G,"2025")</f>
        <v>0</v>
      </c>
      <c r="H166" s="53">
        <f>COUNTIFS('Patent - 2025'!$Q:$Q,B166,'Patent - 2025'!$D:$D,"Published")</f>
        <v>1</v>
      </c>
      <c r="I166" s="54">
        <f>COUNTIFS('Patent - 2025'!$Q:$Q,B166,'Patent - 2025'!D:D,"Granted")</f>
        <v>0</v>
      </c>
      <c r="J166" s="54">
        <f t="shared" si="4"/>
        <v>0</v>
      </c>
      <c r="K166" s="54">
        <f t="shared" si="5"/>
        <v>0</v>
      </c>
      <c r="L166" s="54">
        <f>COUNTIFS('2024 -2025-2026'!$M:$M,B166,'2024 -2025-2026'!$K:$K,"Book",'2024 -2025-2026'!$G:$G,"2025")</f>
        <v>0</v>
      </c>
      <c r="M166" s="62"/>
    </row>
    <row r="167" spans="1:13" ht="15.75" customHeight="1" x14ac:dyDescent="0.2">
      <c r="A167" s="57">
        <f>'Name of the Faculty 2024'!A165</f>
        <v>164</v>
      </c>
      <c r="B167" s="58" t="str">
        <f>'Name of the Faculty 2024'!B165</f>
        <v>Mr. Viswanathan V</v>
      </c>
      <c r="C167" s="57" t="str">
        <f>'Name of the Faculty 2024'!C165</f>
        <v>IT</v>
      </c>
      <c r="D167" s="57">
        <f>COUNTIFS('2024 -2025-2026'!$M:$M,B167,'2024 -2025-2026'!$K:$K,"SCI",'2024 -2025-2026'!$G:$G,"2025")</f>
        <v>0</v>
      </c>
      <c r="E167" s="57">
        <f>COUNTIFS('2024 -2025-2026'!$M:$M,B167,'2024 -2025-2026'!$K:$K,"Scopus/WoS Journals",'2024 -2025-2026'!$G:$G,"2025")</f>
        <v>0</v>
      </c>
      <c r="F167" s="57">
        <f>COUNTIFS('2024 -2025-2026'!$M:$M,B167,'2024 -2025-2026'!$K:$K,"Scopus/WoS Conference/Book Chapter/Others", '2024 -2025-2026'!$G:$G,"2025")</f>
        <v>0</v>
      </c>
      <c r="G167" s="57">
        <f>COUNTIFS('2024 -2025-2026'!$M:$M,B167,'2024 -2025-2026'!$K:$K,"Student Publication", '2024 -2025-2026'!$G:$G,"2025")</f>
        <v>0</v>
      </c>
      <c r="H167" s="53">
        <f>COUNTIFS('Patent - 2025'!$Q:$Q,B167,'Patent - 2025'!$D:$D,"Published")</f>
        <v>0</v>
      </c>
      <c r="I167" s="54">
        <f>COUNTIFS('Patent - 2025'!$Q:$Q,B167,'Patent - 2025'!D:D,"Granted")</f>
        <v>0</v>
      </c>
      <c r="J167" s="54">
        <f t="shared" si="4"/>
        <v>0</v>
      </c>
      <c r="K167" s="54">
        <f t="shared" si="5"/>
        <v>0</v>
      </c>
      <c r="L167" s="54">
        <f>COUNTIFS('2024 -2025-2026'!$M:$M,B167,'2024 -2025-2026'!$K:$K,"Book",'2024 -2025-2026'!$G:$G,"2025")</f>
        <v>0</v>
      </c>
      <c r="M167" s="62"/>
    </row>
    <row r="168" spans="1:13" ht="15.75" customHeight="1" x14ac:dyDescent="0.2">
      <c r="A168" s="57">
        <f>'Name of the Faculty 2024'!A167</f>
        <v>166</v>
      </c>
      <c r="B168" s="58" t="str">
        <f>'Name of the Faculty 2024'!B167</f>
        <v>Ms. Minu Balakrishnan</v>
      </c>
      <c r="C168" s="57" t="str">
        <f>'Name of the Faculty 2024'!C167</f>
        <v>IT</v>
      </c>
      <c r="D168" s="57">
        <f>COUNTIFS('2024 -2025-2026'!$M:$M,B168,'2024 -2025-2026'!$K:$K,"SCI",'2024 -2025-2026'!$G:$G,"2025")</f>
        <v>0</v>
      </c>
      <c r="E168" s="57">
        <f>COUNTIFS('2024 -2025-2026'!$M:$M,B168,'2024 -2025-2026'!$K:$K,"Scopus/WoS Journals",'2024 -2025-2026'!$G:$G,"2025")</f>
        <v>0</v>
      </c>
      <c r="F168" s="57">
        <f>COUNTIFS('2024 -2025-2026'!$M:$M,B168,'2024 -2025-2026'!$K:$K,"Scopus/WoS Conference/Book Chapter/Others", '2024 -2025-2026'!$G:$G,"2025")</f>
        <v>5</v>
      </c>
      <c r="G168" s="57">
        <f>COUNTIFS('2024 -2025-2026'!$M:$M,B168,'2024 -2025-2026'!$K:$K,"Student Publication", '2024 -2025-2026'!$G:$G,"2025")</f>
        <v>0</v>
      </c>
      <c r="H168" s="53">
        <f>COUNTIFS('Patent - 2025'!$Q:$Q,B168,'Patent - 2025'!$D:$D,"Published")</f>
        <v>1</v>
      </c>
      <c r="I168" s="54">
        <f>COUNTIFS('Patent - 2025'!$Q:$Q,B168,'Patent - 2025'!D:D,"Granted")</f>
        <v>0</v>
      </c>
      <c r="J168" s="54">
        <f t="shared" si="4"/>
        <v>5</v>
      </c>
      <c r="K168" s="54">
        <f t="shared" si="5"/>
        <v>5</v>
      </c>
      <c r="L168" s="54">
        <f>COUNTIFS('2024 -2025-2026'!$M:$M,B168,'2024 -2025-2026'!$K:$K,"Book",'2024 -2025-2026'!$G:$G,"2025")</f>
        <v>0</v>
      </c>
      <c r="M168" s="62"/>
    </row>
    <row r="169" spans="1:13" ht="15.75" customHeight="1" x14ac:dyDescent="0.2">
      <c r="A169" s="57">
        <f>'Name of the Faculty 2024'!A168</f>
        <v>167</v>
      </c>
      <c r="B169" s="58" t="str">
        <f>'Name of the Faculty 2024'!B168</f>
        <v>Ms. Poonkodi R</v>
      </c>
      <c r="C169" s="57" t="str">
        <f>'Name of the Faculty 2024'!C168</f>
        <v>IT</v>
      </c>
      <c r="D169" s="57">
        <f>COUNTIFS('2024 -2025-2026'!$M:$M,B169,'2024 -2025-2026'!$K:$K,"SCI",'2024 -2025-2026'!$G:$G,"2025")</f>
        <v>0</v>
      </c>
      <c r="E169" s="57">
        <f>COUNTIFS('2024 -2025-2026'!$M:$M,B169,'2024 -2025-2026'!$K:$K,"Scopus/WoS Journals",'2024 -2025-2026'!$G:$G,"2025")</f>
        <v>0</v>
      </c>
      <c r="F169" s="57">
        <f>COUNTIFS('2024 -2025-2026'!$M:$M,B169,'2024 -2025-2026'!$K:$K,"Scopus/WoS Conference/Book Chapter/Others", '2024 -2025-2026'!$G:$G,"2025")</f>
        <v>3</v>
      </c>
      <c r="G169" s="57">
        <f>COUNTIFS('2024 -2025-2026'!$M:$M,B169,'2024 -2025-2026'!$K:$K,"Student Publication", '2024 -2025-2026'!$G:$G,"2025")</f>
        <v>0</v>
      </c>
      <c r="H169" s="53">
        <f>COUNTIFS('Patent - 2025'!$Q:$Q,B169,'Patent - 2025'!$D:$D,"Published")</f>
        <v>0</v>
      </c>
      <c r="I169" s="54">
        <f>COUNTIFS('Patent - 2025'!$Q:$Q,B169,'Patent - 2025'!D:D,"Granted")</f>
        <v>0</v>
      </c>
      <c r="J169" s="54">
        <f t="shared" si="4"/>
        <v>3</v>
      </c>
      <c r="K169" s="54">
        <f t="shared" si="5"/>
        <v>3</v>
      </c>
      <c r="L169" s="54">
        <f>COUNTIFS('2024 -2025-2026'!$M:$M,B169,'2024 -2025-2026'!$K:$K,"Book",'2024 -2025-2026'!$G:$G,"2025")</f>
        <v>0</v>
      </c>
      <c r="M169" s="62"/>
    </row>
    <row r="170" spans="1:13" ht="15.75" customHeight="1" x14ac:dyDescent="0.2">
      <c r="A170" s="57">
        <f>'Name of the Faculty 2024'!A170</f>
        <v>169</v>
      </c>
      <c r="B170" s="58" t="str">
        <f>'Name of the Faculty 2024'!B170</f>
        <v>Ms. Sangamithra V</v>
      </c>
      <c r="C170" s="57" t="str">
        <f>'Name of the Faculty 2024'!C170</f>
        <v>IT</v>
      </c>
      <c r="D170" s="57">
        <f>COUNTIFS('2024 -2025-2026'!$M:$M,B170,'2024 -2025-2026'!$K:$K,"SCI",'2024 -2025-2026'!$G:$G,"2025")</f>
        <v>0</v>
      </c>
      <c r="E170" s="57">
        <f>COUNTIFS('2024 -2025-2026'!$M:$M,B170,'2024 -2025-2026'!$K:$K,"Scopus/WoS Journals",'2024 -2025-2026'!$G:$G,"2025")</f>
        <v>0</v>
      </c>
      <c r="F170" s="57">
        <f>COUNTIFS('2024 -2025-2026'!$M:$M,B170,'2024 -2025-2026'!$K:$K,"Scopus/WoS Conference/Book Chapter/Others", '2024 -2025-2026'!$G:$G,"2025")</f>
        <v>0</v>
      </c>
      <c r="G170" s="57">
        <f>COUNTIFS('2024 -2025-2026'!$M:$M,B170,'2024 -2025-2026'!$K:$K,"Student Publication", '2024 -2025-2026'!$G:$G,"2025")</f>
        <v>0</v>
      </c>
      <c r="H170" s="53">
        <f>COUNTIFS('Patent - 2025'!$Q:$Q,B170,'Patent - 2025'!$D:$D,"Published")</f>
        <v>0</v>
      </c>
      <c r="I170" s="54">
        <f>COUNTIFS('Patent - 2025'!$Q:$Q,B170,'Patent - 2025'!D:D,"Granted")</f>
        <v>0</v>
      </c>
      <c r="J170" s="54">
        <f t="shared" si="4"/>
        <v>0</v>
      </c>
      <c r="K170" s="54">
        <f t="shared" si="5"/>
        <v>0</v>
      </c>
      <c r="L170" s="54">
        <f>COUNTIFS('2024 -2025-2026'!$M:$M,B170,'2024 -2025-2026'!$K:$K,"Book",'2024 -2025-2026'!$G:$G,"2025")</f>
        <v>0</v>
      </c>
      <c r="M170" s="62"/>
    </row>
    <row r="171" spans="1:13" ht="15.75" customHeight="1" x14ac:dyDescent="0.2">
      <c r="A171" s="57">
        <f>'Name of the Faculty 2024'!A171</f>
        <v>170</v>
      </c>
      <c r="B171" s="58" t="str">
        <f>'Name of the Faculty 2024'!B171</f>
        <v>Dr. Amit Kumar</v>
      </c>
      <c r="C171" s="57" t="str">
        <f>'Name of the Faculty 2024'!C171</f>
        <v>MECH</v>
      </c>
      <c r="D171" s="57">
        <f>COUNTIFS('2024 -2025-2026'!$M:$M,B171,'2024 -2025-2026'!$K:$K,"SCI",'2024 -2025-2026'!$G:$G,"2025")</f>
        <v>2</v>
      </c>
      <c r="E171" s="57">
        <f>COUNTIFS('2024 -2025-2026'!$M:$M,B171,'2024 -2025-2026'!$K:$K,"Scopus/WoS Journals",'2024 -2025-2026'!$G:$G,"2025")</f>
        <v>0</v>
      </c>
      <c r="F171" s="57">
        <f>COUNTIFS('2024 -2025-2026'!$M:$M,B171,'2024 -2025-2026'!$K:$K,"Scopus/WoS Conference/Book Chapter/Others", '2024 -2025-2026'!$G:$G,"2025")</f>
        <v>0</v>
      </c>
      <c r="G171" s="57">
        <f>COUNTIFS('2024 -2025-2026'!$M:$M,B171,'2024 -2025-2026'!$K:$K,"Student Publication", '2024 -2025-2026'!$G:$G,"2025")</f>
        <v>3</v>
      </c>
      <c r="H171" s="53">
        <f>COUNTIFS('Patent - 2025'!$Q:$Q,B171,'Patent - 2025'!$D:$D,"Published")</f>
        <v>2</v>
      </c>
      <c r="I171" s="54">
        <f>COUNTIFS('Patent - 2025'!$Q:$Q,B171,'Patent - 2025'!D:D,"Granted")</f>
        <v>0</v>
      </c>
      <c r="J171" s="54">
        <f t="shared" si="4"/>
        <v>2</v>
      </c>
      <c r="K171" s="54">
        <f t="shared" si="5"/>
        <v>5</v>
      </c>
      <c r="L171" s="54">
        <f>COUNTIFS('2024 -2025-2026'!$M:$M,B171,'2024 -2025-2026'!$K:$K,"Book",'2024 -2025-2026'!$G:$G,"2025")</f>
        <v>0</v>
      </c>
      <c r="M171" s="62"/>
    </row>
    <row r="172" spans="1:13" ht="15.75" customHeight="1" x14ac:dyDescent="0.2">
      <c r="A172" s="57">
        <f>'Name of the Faculty 2024'!A172</f>
        <v>171</v>
      </c>
      <c r="B172" s="58" t="str">
        <f>'Name of the Faculty 2024'!B172</f>
        <v>Dr. Bipin Kumar Singh</v>
      </c>
      <c r="C172" s="57" t="str">
        <f>'Name of the Faculty 2024'!C172</f>
        <v>MECH</v>
      </c>
      <c r="D172" s="57">
        <f>COUNTIFS('2024 -2025-2026'!$M:$M,B172,'2024 -2025-2026'!$K:$K,"SCI",'2024 -2025-2026'!$G:$G,"2025")</f>
        <v>3</v>
      </c>
      <c r="E172" s="57">
        <f>COUNTIFS('2024 -2025-2026'!$M:$M,B172,'2024 -2025-2026'!$K:$K,"Scopus/WoS Journals",'2024 -2025-2026'!$G:$G,"2025")</f>
        <v>2</v>
      </c>
      <c r="F172" s="57">
        <f>COUNTIFS('2024 -2025-2026'!$M:$M,B172,'2024 -2025-2026'!$K:$K,"Scopus/WoS Conference/Book Chapter/Others", '2024 -2025-2026'!$G:$G,"2025")</f>
        <v>1</v>
      </c>
      <c r="G172" s="57">
        <f>COUNTIFS('2024 -2025-2026'!$M:$M,B172,'2024 -2025-2026'!$K:$K,"Student Publication", '2024 -2025-2026'!$G:$G,"2025")</f>
        <v>0</v>
      </c>
      <c r="H172" s="53">
        <f>COUNTIFS('Patent - 2025'!$Q:$Q,B172,'Patent - 2025'!$D:$D,"Published")</f>
        <v>1</v>
      </c>
      <c r="I172" s="54">
        <f>COUNTIFS('Patent - 2025'!$Q:$Q,B172,'Patent - 2025'!D:D,"Granted")</f>
        <v>0</v>
      </c>
      <c r="J172" s="54">
        <f t="shared" si="4"/>
        <v>6</v>
      </c>
      <c r="K172" s="54">
        <f t="shared" si="5"/>
        <v>6</v>
      </c>
      <c r="L172" s="54">
        <f>COUNTIFS('2024 -2025-2026'!$M:$M,B172,'2024 -2025-2026'!$K:$K,"Book",'2024 -2025-2026'!$G:$G,"2025")</f>
        <v>0</v>
      </c>
      <c r="M172" s="62"/>
    </row>
    <row r="173" spans="1:13" ht="15.75" customHeight="1" x14ac:dyDescent="0.2">
      <c r="A173" s="57">
        <f>'Name of the Faculty 2024'!A173</f>
        <v>172</v>
      </c>
      <c r="B173" s="58" t="str">
        <f>'Name of the Faculty 2024'!B173</f>
        <v>Dr. Ganeshan P</v>
      </c>
      <c r="C173" s="57" t="str">
        <f>'Name of the Faculty 2024'!C173</f>
        <v>MECH</v>
      </c>
      <c r="D173" s="57">
        <f>COUNTIFS('2024 -2025-2026'!$M:$M,B173,'2024 -2025-2026'!$K:$K,"SCI",'2024 -2025-2026'!$G:$G,"2025")</f>
        <v>2</v>
      </c>
      <c r="E173" s="57">
        <f>COUNTIFS('2024 -2025-2026'!$M:$M,B173,'2024 -2025-2026'!$K:$K,"Scopus/WoS Journals",'2024 -2025-2026'!$G:$G,"2025")</f>
        <v>0</v>
      </c>
      <c r="F173" s="57">
        <f>COUNTIFS('2024 -2025-2026'!$M:$M,B173,'2024 -2025-2026'!$K:$K,"Scopus/WoS Conference/Book Chapter/Others", '2024 -2025-2026'!$G:$G,"2025")</f>
        <v>1</v>
      </c>
      <c r="G173" s="57">
        <f>COUNTIFS('2024 -2025-2026'!$M:$M,B173,'2024 -2025-2026'!$K:$K,"Student Publication", '2024 -2025-2026'!$G:$G,"2025")</f>
        <v>0</v>
      </c>
      <c r="H173" s="53">
        <f>COUNTIFS('Patent - 2025'!$Q:$Q,B173,'Patent - 2025'!$D:$D,"Published")</f>
        <v>0</v>
      </c>
      <c r="I173" s="54">
        <f>COUNTIFS('Patent - 2025'!$Q:$Q,B173,'Patent - 2025'!D:D,"Granted")</f>
        <v>0</v>
      </c>
      <c r="J173" s="54">
        <f t="shared" si="4"/>
        <v>3</v>
      </c>
      <c r="K173" s="54">
        <f t="shared" si="5"/>
        <v>3</v>
      </c>
      <c r="L173" s="54">
        <f>COUNTIFS('2024 -2025-2026'!$M:$M,B173,'2024 -2025-2026'!$K:$K,"Book",'2024 -2025-2026'!$G:$G,"2025")</f>
        <v>0</v>
      </c>
      <c r="M173" s="62"/>
    </row>
    <row r="174" spans="1:13" ht="15.75" customHeight="1" x14ac:dyDescent="0.2">
      <c r="A174" s="57">
        <f>'Name of the Faculty 2024'!A174</f>
        <v>173</v>
      </c>
      <c r="B174" s="58" t="str">
        <f>'Name of the Faculty 2024'!B174</f>
        <v>Dr. Ganeshkumar S</v>
      </c>
      <c r="C174" s="57" t="str">
        <f>'Name of the Faculty 2024'!C174</f>
        <v>MECH</v>
      </c>
      <c r="D174" s="57">
        <f>COUNTIFS('2024 -2025-2026'!$M:$M,B174,'2024 -2025-2026'!$K:$K,"SCI",'2024 -2025-2026'!$G:$G,"2025")</f>
        <v>0</v>
      </c>
      <c r="E174" s="57">
        <f>COUNTIFS('2024 -2025-2026'!$M:$M,B174,'2024 -2025-2026'!$K:$K,"Scopus/WoS Journals",'2024 -2025-2026'!$G:$G,"2025")</f>
        <v>0</v>
      </c>
      <c r="F174" s="57">
        <f>COUNTIFS('2024 -2025-2026'!$M:$M,B174,'2024 -2025-2026'!$K:$K,"Scopus/WoS Conference/Book Chapter/Others", '2024 -2025-2026'!$G:$G,"2025")</f>
        <v>1</v>
      </c>
      <c r="G174" s="57">
        <f>COUNTIFS('2024 -2025-2026'!$M:$M,B174,'2024 -2025-2026'!$K:$K,"Student Publication", '2024 -2025-2026'!$G:$G,"2025")</f>
        <v>0</v>
      </c>
      <c r="H174" s="53">
        <f>COUNTIFS('Patent - 2025'!$Q:$Q,B174,'Patent - 2025'!$D:$D,"Published")</f>
        <v>2</v>
      </c>
      <c r="I174" s="54">
        <f>COUNTIFS('Patent - 2025'!$Q:$Q,B174,'Patent - 2025'!D:D,"Granted")</f>
        <v>0</v>
      </c>
      <c r="J174" s="54">
        <f t="shared" si="4"/>
        <v>1</v>
      </c>
      <c r="K174" s="54">
        <f t="shared" si="5"/>
        <v>1</v>
      </c>
      <c r="L174" s="54">
        <f>COUNTIFS('2024 -2025-2026'!$M:$M,B174,'2024 -2025-2026'!$K:$K,"Book",'2024 -2025-2026'!$G:$G,"2025")</f>
        <v>0</v>
      </c>
      <c r="M174" s="62"/>
    </row>
    <row r="175" spans="1:13" ht="15.75" customHeight="1" x14ac:dyDescent="0.2">
      <c r="A175" s="57">
        <f>'Name of the Faculty 2024'!A175</f>
        <v>174</v>
      </c>
      <c r="B175" s="58" t="str">
        <f>'Name of the Faculty 2024'!B175</f>
        <v>Dr. Gokilakrishnan G</v>
      </c>
      <c r="C175" s="57" t="str">
        <f>'Name of the Faculty 2024'!C175</f>
        <v>MECH</v>
      </c>
      <c r="D175" s="57">
        <f>COUNTIFS('2024 -2025-2026'!$M:$M,B175,'2024 -2025-2026'!$K:$K,"SCI",'2024 -2025-2026'!$G:$G,"2025")</f>
        <v>8</v>
      </c>
      <c r="E175" s="57">
        <f>COUNTIFS('2024 -2025-2026'!$M:$M,B175,'2024 -2025-2026'!$K:$K,"Scopus/WoS Journals",'2024 -2025-2026'!$G:$G,"2025")</f>
        <v>0</v>
      </c>
      <c r="F175" s="57">
        <f>COUNTIFS('2024 -2025-2026'!$M:$M,B175,'2024 -2025-2026'!$K:$K,"Scopus/WoS Conference/Book Chapter/Others", '2024 -2025-2026'!$G:$G,"2025")</f>
        <v>0</v>
      </c>
      <c r="G175" s="57">
        <f>COUNTIFS('2024 -2025-2026'!$M:$M,B175,'2024 -2025-2026'!$K:$K,"Student Publication", '2024 -2025-2026'!$G:$G,"2025")</f>
        <v>0</v>
      </c>
      <c r="H175" s="53">
        <f>COUNTIFS('Patent - 2025'!$Q:$Q,B175,'Patent - 2025'!$D:$D,"Published")</f>
        <v>2</v>
      </c>
      <c r="I175" s="54">
        <f>COUNTIFS('Patent - 2025'!$Q:$Q,B175,'Patent - 2025'!D:D,"Granted")</f>
        <v>0</v>
      </c>
      <c r="J175" s="54">
        <f t="shared" si="4"/>
        <v>8</v>
      </c>
      <c r="K175" s="54">
        <f t="shared" si="5"/>
        <v>8</v>
      </c>
      <c r="L175" s="54">
        <f>COUNTIFS('2024 -2025-2026'!$M:$M,B175,'2024 -2025-2026'!$K:$K,"Book",'2024 -2025-2026'!$G:$G,"2025")</f>
        <v>0</v>
      </c>
      <c r="M175" s="62"/>
    </row>
    <row r="176" spans="1:13" ht="15.75" customHeight="1" x14ac:dyDescent="0.2">
      <c r="A176" s="57">
        <f>'Name of the Faculty 2024'!A176</f>
        <v>175</v>
      </c>
      <c r="B176" s="58" t="str">
        <f>'Name of the Faculty 2024'!B176</f>
        <v>Dr. Karthikeyan M</v>
      </c>
      <c r="C176" s="57" t="str">
        <f>'Name of the Faculty 2024'!C176</f>
        <v>MECH</v>
      </c>
      <c r="D176" s="57">
        <f>COUNTIFS('2024 -2025-2026'!$M:$M,B176,'2024 -2025-2026'!$K:$K,"SCI",'2024 -2025-2026'!$G:$G,"2025")</f>
        <v>0</v>
      </c>
      <c r="E176" s="57">
        <f>COUNTIFS('2024 -2025-2026'!$M:$M,B176,'2024 -2025-2026'!$K:$K,"Scopus/WoS Journals",'2024 -2025-2026'!$G:$G,"2025")</f>
        <v>0</v>
      </c>
      <c r="F176" s="57">
        <f>COUNTIFS('2024 -2025-2026'!$M:$M,B176,'2024 -2025-2026'!$K:$K,"Scopus/WoS Conference/Book Chapter/Others", '2024 -2025-2026'!$G:$G,"2025")</f>
        <v>0</v>
      </c>
      <c r="G176" s="57">
        <f>COUNTIFS('2024 -2025-2026'!$M:$M,B176,'2024 -2025-2026'!$K:$K,"Student Publication", '2024 -2025-2026'!$G:$G,"2025")</f>
        <v>0</v>
      </c>
      <c r="H176" s="53">
        <f>COUNTIFS('Patent - 2025'!$Q:$Q,B176,'Patent - 2025'!$D:$D,"Published")</f>
        <v>0</v>
      </c>
      <c r="I176" s="54">
        <f>COUNTIFS('Patent - 2025'!$Q:$Q,B176,'Patent - 2025'!D:D,"Granted")</f>
        <v>0</v>
      </c>
      <c r="J176" s="54">
        <f t="shared" si="4"/>
        <v>0</v>
      </c>
      <c r="K176" s="54">
        <f t="shared" si="5"/>
        <v>0</v>
      </c>
      <c r="L176" s="54">
        <f>COUNTIFS('2024 -2025-2026'!$M:$M,B176,'2024 -2025-2026'!$K:$K,"Book",'2024 -2025-2026'!$G:$G,"2025")</f>
        <v>0</v>
      </c>
      <c r="M176" s="62"/>
    </row>
    <row r="177" spans="1:13" ht="15.75" customHeight="1" x14ac:dyDescent="0.2">
      <c r="A177" s="57">
        <f>'Name of the Faculty 2024'!A177</f>
        <v>176</v>
      </c>
      <c r="B177" s="58" t="str">
        <f>'Name of the Faculty 2024'!B177</f>
        <v>Dr. Karuppusami G</v>
      </c>
      <c r="C177" s="57" t="str">
        <f>'Name of the Faculty 2024'!C177</f>
        <v>MECH</v>
      </c>
      <c r="D177" s="57">
        <f>COUNTIFS('2024 -2025-2026'!$M:$M,B177,'2024 -2025-2026'!$K:$K,"SCI",'2024 -2025-2026'!$G:$G,"2025")</f>
        <v>0</v>
      </c>
      <c r="E177" s="57">
        <f>COUNTIFS('2024 -2025-2026'!$M:$M,B177,'2024 -2025-2026'!$K:$K,"Scopus/WoS Journals",'2024 -2025-2026'!$G:$G,"2025")</f>
        <v>0</v>
      </c>
      <c r="F177" s="57">
        <f>COUNTIFS('2024 -2025-2026'!$M:$M,B177,'2024 -2025-2026'!$K:$K,"Scopus/WoS Conference/Book Chapter/Others", '2024 -2025-2026'!$G:$G,"2025")</f>
        <v>0</v>
      </c>
      <c r="G177" s="57">
        <f>COUNTIFS('2024 -2025-2026'!$M:$M,B177,'2024 -2025-2026'!$K:$K,"Student Publication", '2024 -2025-2026'!$G:$G,"2025")</f>
        <v>0</v>
      </c>
      <c r="H177" s="53">
        <f>COUNTIFS('Patent - 2025'!$Q:$Q,B177,'Patent - 2025'!$D:$D,"Published")</f>
        <v>0</v>
      </c>
      <c r="I177" s="54">
        <f>COUNTIFS('Patent - 2025'!$Q:$Q,B177,'Patent - 2025'!D:D,"Granted")</f>
        <v>0</v>
      </c>
      <c r="J177" s="54">
        <f t="shared" si="4"/>
        <v>0</v>
      </c>
      <c r="K177" s="54">
        <f t="shared" si="5"/>
        <v>0</v>
      </c>
      <c r="L177" s="54">
        <f>COUNTIFS('2024 -2025-2026'!$M:$M,B177,'2024 -2025-2026'!$K:$K,"Book",'2024 -2025-2026'!$G:$G,"2025")</f>
        <v>0</v>
      </c>
      <c r="M177" s="62"/>
    </row>
    <row r="178" spans="1:13" ht="15.75" customHeight="1" x14ac:dyDescent="0.2">
      <c r="A178" s="57">
        <f>'Name of the Faculty 2024'!A178</f>
        <v>177</v>
      </c>
      <c r="B178" s="58" t="str">
        <f>'Name of the Faculty 2024'!B178</f>
        <v>Dr. Miller Jothi N K</v>
      </c>
      <c r="C178" s="57" t="str">
        <f>'Name of the Faculty 2024'!C178</f>
        <v>MECH</v>
      </c>
      <c r="D178" s="57">
        <f>COUNTIFS('2024 -2025-2026'!$M:$M,B178,'2024 -2025-2026'!$K:$K,"SCI",'2024 -2025-2026'!$G:$G,"2025")</f>
        <v>0</v>
      </c>
      <c r="E178" s="57">
        <f>COUNTIFS('2024 -2025-2026'!$M:$M,B178,'2024 -2025-2026'!$K:$K,"Scopus/WoS Journals",'2024 -2025-2026'!$G:$G,"2025")</f>
        <v>1</v>
      </c>
      <c r="F178" s="57">
        <f>COUNTIFS('2024 -2025-2026'!$M:$M,B178,'2024 -2025-2026'!$K:$K,"Scopus/WoS Conference/Book Chapter/Others", '2024 -2025-2026'!$G:$G,"2025")</f>
        <v>1</v>
      </c>
      <c r="G178" s="57">
        <f>COUNTIFS('2024 -2025-2026'!$M:$M,B178,'2024 -2025-2026'!$K:$K,"Student Publication", '2024 -2025-2026'!$G:$G,"2025")</f>
        <v>0</v>
      </c>
      <c r="H178" s="53">
        <f>COUNTIFS('Patent - 2025'!$Q:$Q,B178,'Patent - 2025'!$D:$D,"Published")</f>
        <v>1</v>
      </c>
      <c r="I178" s="54">
        <f>COUNTIFS('Patent - 2025'!$Q:$Q,B178,'Patent - 2025'!D:D,"Granted")</f>
        <v>0</v>
      </c>
      <c r="J178" s="54">
        <f t="shared" si="4"/>
        <v>2</v>
      </c>
      <c r="K178" s="54">
        <f t="shared" si="5"/>
        <v>2</v>
      </c>
      <c r="L178" s="54">
        <f>COUNTIFS('2024 -2025-2026'!$M:$M,B178,'2024 -2025-2026'!$K:$K,"Book",'2024 -2025-2026'!$G:$G,"2025")</f>
        <v>0</v>
      </c>
      <c r="M178" s="62"/>
    </row>
    <row r="179" spans="1:13" ht="15.75" customHeight="1" x14ac:dyDescent="0.2">
      <c r="A179" s="57">
        <f>'Name of the Faculty 2024'!A179</f>
        <v>178</v>
      </c>
      <c r="B179" s="58" t="str">
        <f>'Name of the Faculty 2024'!B179</f>
        <v>Dr. Naveenprabhu V</v>
      </c>
      <c r="C179" s="57" t="str">
        <f>'Name of the Faculty 2024'!C179</f>
        <v>MECH</v>
      </c>
      <c r="D179" s="57">
        <f>COUNTIFS('2024 -2025-2026'!$M:$M,B179,'2024 -2025-2026'!$K:$K,"SCI",'2024 -2025-2026'!$G:$G,"2025")</f>
        <v>1</v>
      </c>
      <c r="E179" s="57">
        <f>COUNTIFS('2024 -2025-2026'!$M:$M,B179,'2024 -2025-2026'!$K:$K,"Scopus/WoS Journals",'2024 -2025-2026'!$G:$G,"2025")</f>
        <v>0</v>
      </c>
      <c r="F179" s="57">
        <f>COUNTIFS('2024 -2025-2026'!$M:$M,B179,'2024 -2025-2026'!$K:$K,"Scopus/WoS Conference/Book Chapter/Others", '2024 -2025-2026'!$G:$G,"2025")</f>
        <v>0</v>
      </c>
      <c r="G179" s="57">
        <f>COUNTIFS('2024 -2025-2026'!$M:$M,B179,'2024 -2025-2026'!$K:$K,"Student Publication", '2024 -2025-2026'!$G:$G,"2025")</f>
        <v>0</v>
      </c>
      <c r="H179" s="53">
        <f>COUNTIFS('Patent - 2025'!$Q:$Q,B179,'Patent - 2025'!$D:$D,"Published")</f>
        <v>2</v>
      </c>
      <c r="I179" s="54">
        <f>COUNTIFS('Patent - 2025'!$Q:$Q,B179,'Patent - 2025'!D:D,"Granted")</f>
        <v>0</v>
      </c>
      <c r="J179" s="54">
        <f t="shared" si="4"/>
        <v>1</v>
      </c>
      <c r="K179" s="54">
        <f t="shared" si="5"/>
        <v>1</v>
      </c>
      <c r="L179" s="54">
        <f>COUNTIFS('2024 -2025-2026'!$M:$M,B179,'2024 -2025-2026'!$K:$K,"Book",'2024 -2025-2026'!$G:$G,"2025")</f>
        <v>0</v>
      </c>
      <c r="M179" s="62"/>
    </row>
    <row r="180" spans="1:13" ht="15.75" customHeight="1" x14ac:dyDescent="0.2">
      <c r="A180" s="57">
        <f>'Name of the Faculty 2024'!A180</f>
        <v>179</v>
      </c>
      <c r="B180" s="58" t="str">
        <f>'Name of the Faculty 2024'!B180</f>
        <v>Dr. Ramakrishnan T</v>
      </c>
      <c r="C180" s="57" t="str">
        <f>'Name of the Faculty 2024'!C180</f>
        <v>MECH</v>
      </c>
      <c r="D180" s="57">
        <f>COUNTIFS('2024 -2025-2026'!$M:$M,B180,'2024 -2025-2026'!$K:$K,"SCI",'2024 -2025-2026'!$G:$G,"2025")</f>
        <v>4</v>
      </c>
      <c r="E180" s="57">
        <f>COUNTIFS('2024 -2025-2026'!$M:$M,B180,'2024 -2025-2026'!$K:$K,"Scopus/WoS Journals",'2024 -2025-2026'!$G:$G,"2025")</f>
        <v>0</v>
      </c>
      <c r="F180" s="57">
        <f>COUNTIFS('2024 -2025-2026'!$M:$M,B180,'2024 -2025-2026'!$K:$K,"Scopus/WoS Conference/Book Chapter/Others", '2024 -2025-2026'!$G:$G,"2025")</f>
        <v>1</v>
      </c>
      <c r="G180" s="57">
        <f>COUNTIFS('2024 -2025-2026'!$M:$M,B180,'2024 -2025-2026'!$K:$K,"Student Publication", '2024 -2025-2026'!$G:$G,"2025")</f>
        <v>0</v>
      </c>
      <c r="H180" s="53">
        <f>COUNTIFS('Patent - 2025'!$Q:$Q,B180,'Patent - 2025'!$D:$D,"Published")</f>
        <v>1</v>
      </c>
      <c r="I180" s="54">
        <f>COUNTIFS('Patent - 2025'!$Q:$Q,B180,'Patent - 2025'!D:D,"Granted")</f>
        <v>0</v>
      </c>
      <c r="J180" s="54">
        <f t="shared" si="4"/>
        <v>5</v>
      </c>
      <c r="K180" s="54">
        <f t="shared" si="5"/>
        <v>5</v>
      </c>
      <c r="L180" s="54">
        <f>COUNTIFS('2024 -2025-2026'!$M:$M,B180,'2024 -2025-2026'!$K:$K,"Book",'2024 -2025-2026'!$G:$G,"2025")</f>
        <v>0</v>
      </c>
      <c r="M180" s="62"/>
    </row>
    <row r="181" spans="1:13" ht="15.75" customHeight="1" x14ac:dyDescent="0.2">
      <c r="A181" s="57">
        <f>'Name of the Faculty 2024'!A181</f>
        <v>180</v>
      </c>
      <c r="B181" s="58" t="str">
        <f>'Name of the Faculty 2024'!B181</f>
        <v>Dr. Sathish K</v>
      </c>
      <c r="C181" s="57" t="str">
        <f>'Name of the Faculty 2024'!C181</f>
        <v>MECH</v>
      </c>
      <c r="D181" s="57">
        <f>COUNTIFS('2024 -2025-2026'!$M:$M,B181,'2024 -2025-2026'!$K:$K,"SCI",'2024 -2025-2026'!$G:$G,"2025")</f>
        <v>2</v>
      </c>
      <c r="E181" s="57">
        <f>COUNTIFS('2024 -2025-2026'!$M:$M,B181,'2024 -2025-2026'!$K:$K,"Scopus/WoS Journals",'2024 -2025-2026'!$G:$G,"2025")</f>
        <v>0</v>
      </c>
      <c r="F181" s="57">
        <f>COUNTIFS('2024 -2025-2026'!$M:$M,B181,'2024 -2025-2026'!$K:$K,"Scopus/WoS Conference/Book Chapter/Others", '2024 -2025-2026'!$G:$G,"2025")</f>
        <v>0</v>
      </c>
      <c r="G181" s="57">
        <f>COUNTIFS('2024 -2025-2026'!$M:$M,B181,'2024 -2025-2026'!$K:$K,"Student Publication", '2024 -2025-2026'!$G:$G,"2025")</f>
        <v>1</v>
      </c>
      <c r="H181" s="53">
        <f>COUNTIFS('Patent - 2025'!$Q:$Q,B181,'Patent - 2025'!$D:$D,"Published")</f>
        <v>1</v>
      </c>
      <c r="I181" s="54">
        <f>COUNTIFS('Patent - 2025'!$Q:$Q,B181,'Patent - 2025'!D:D,"Granted")</f>
        <v>0</v>
      </c>
      <c r="J181" s="54">
        <f t="shared" si="4"/>
        <v>2</v>
      </c>
      <c r="K181" s="54">
        <f t="shared" si="5"/>
        <v>3</v>
      </c>
      <c r="L181" s="54">
        <f>COUNTIFS('2024 -2025-2026'!$M:$M,B181,'2024 -2025-2026'!$K:$K,"Book",'2024 -2025-2026'!$G:$G,"2025")</f>
        <v>0</v>
      </c>
      <c r="M181" s="62"/>
    </row>
    <row r="182" spans="1:13" ht="15.75" customHeight="1" x14ac:dyDescent="0.2">
      <c r="A182" s="57">
        <f>'Name of the Faculty 2024'!A182</f>
        <v>181</v>
      </c>
      <c r="B182" s="58" t="str">
        <f>'Name of the Faculty 2024'!B182</f>
        <v>Dr. Sugumaran B</v>
      </c>
      <c r="C182" s="57" t="str">
        <f>'Name of the Faculty 2024'!C182</f>
        <v>MECH</v>
      </c>
      <c r="D182" s="57">
        <f>COUNTIFS('2024 -2025-2026'!$M:$M,B182,'2024 -2025-2026'!$K:$K,"SCI",'2024 -2025-2026'!$G:$G,"2025")</f>
        <v>0</v>
      </c>
      <c r="E182" s="57">
        <f>COUNTIFS('2024 -2025-2026'!$M:$M,B182,'2024 -2025-2026'!$K:$K,"Scopus/WoS Journals",'2024 -2025-2026'!$G:$G,"2025")</f>
        <v>0</v>
      </c>
      <c r="F182" s="57">
        <f>COUNTIFS('2024 -2025-2026'!$M:$M,B182,'2024 -2025-2026'!$K:$K,"Scopus/WoS Conference/Book Chapter/Others", '2024 -2025-2026'!$G:$G,"2025")</f>
        <v>0</v>
      </c>
      <c r="G182" s="57">
        <f>COUNTIFS('2024 -2025-2026'!$M:$M,B182,'2024 -2025-2026'!$K:$K,"Student Publication", '2024 -2025-2026'!$G:$G,"2025")</f>
        <v>0</v>
      </c>
      <c r="H182" s="53">
        <f>COUNTIFS('Patent - 2025'!$Q:$Q,B182,'Patent - 2025'!$D:$D,"Published")</f>
        <v>0</v>
      </c>
      <c r="I182" s="54">
        <f>COUNTIFS('Patent - 2025'!$Q:$Q,B182,'Patent - 2025'!D:D,"Granted")</f>
        <v>0</v>
      </c>
      <c r="J182" s="54">
        <f t="shared" si="4"/>
        <v>0</v>
      </c>
      <c r="K182" s="54">
        <f t="shared" si="5"/>
        <v>0</v>
      </c>
      <c r="L182" s="54">
        <f>COUNTIFS('2024 -2025-2026'!$M:$M,B182,'2024 -2025-2026'!$K:$K,"Book",'2024 -2025-2026'!$G:$G,"2025")</f>
        <v>0</v>
      </c>
      <c r="M182" s="62"/>
    </row>
    <row r="183" spans="1:13" ht="15.75" customHeight="1" x14ac:dyDescent="0.2">
      <c r="A183" s="57">
        <f>'Name of the Faculty 2024'!A183</f>
        <v>182</v>
      </c>
      <c r="B183" s="58" t="str">
        <f>'Name of the Faculty 2024'!B183</f>
        <v>Dr. Suresh Babu Y</v>
      </c>
      <c r="C183" s="57" t="str">
        <f>'Name of the Faculty 2024'!C183</f>
        <v>MECH</v>
      </c>
      <c r="D183" s="57">
        <f>COUNTIFS('2024 -2025-2026'!$M:$M,B183,'2024 -2025-2026'!$K:$K,"SCI",'2024 -2025-2026'!$G:$G,"2025")</f>
        <v>0</v>
      </c>
      <c r="E183" s="57">
        <f>COUNTIFS('2024 -2025-2026'!$M:$M,B183,'2024 -2025-2026'!$K:$K,"Scopus/WoS Journals",'2024 -2025-2026'!$G:$G,"2025")</f>
        <v>0</v>
      </c>
      <c r="F183" s="57">
        <f>COUNTIFS('2024 -2025-2026'!$M:$M,B183,'2024 -2025-2026'!$K:$K,"Scopus/WoS Conference/Book Chapter/Others", '2024 -2025-2026'!$G:$G,"2025")</f>
        <v>1</v>
      </c>
      <c r="G183" s="57">
        <f>COUNTIFS('2024 -2025-2026'!$M:$M,B183,'2024 -2025-2026'!$K:$K,"Student Publication", '2024 -2025-2026'!$G:$G,"2025")</f>
        <v>3</v>
      </c>
      <c r="H183" s="53">
        <f>COUNTIFS('Patent - 2025'!$Q:$Q,B183,'Patent - 2025'!$D:$D,"Published")</f>
        <v>1</v>
      </c>
      <c r="I183" s="54">
        <f>COUNTIFS('Patent - 2025'!$Q:$Q,B183,'Patent - 2025'!D:D,"Granted")</f>
        <v>0</v>
      </c>
      <c r="J183" s="54">
        <f t="shared" si="4"/>
        <v>1</v>
      </c>
      <c r="K183" s="54">
        <f t="shared" si="5"/>
        <v>4</v>
      </c>
      <c r="L183" s="54">
        <f>COUNTIFS('2024 -2025-2026'!$M:$M,B183,'2024 -2025-2026'!$K:$K,"Book",'2024 -2025-2026'!$G:$G,"2025")</f>
        <v>0</v>
      </c>
      <c r="M183" s="62"/>
    </row>
    <row r="184" spans="1:13" ht="15.75" customHeight="1" x14ac:dyDescent="0.2">
      <c r="A184" s="57">
        <f>'Name of the Faculty 2024'!A184</f>
        <v>183</v>
      </c>
      <c r="B184" s="58" t="str">
        <f>'Name of the Faculty 2024'!B184</f>
        <v>Dr. Suresh Kumar R</v>
      </c>
      <c r="C184" s="57" t="str">
        <f>'Name of the Faculty 2024'!C184</f>
        <v>MECH</v>
      </c>
      <c r="D184" s="57">
        <f>COUNTIFS('2024 -2025-2026'!$M:$M,B184,'2024 -2025-2026'!$K:$K,"SCI",'2024 -2025-2026'!$G:$G,"2025")</f>
        <v>2</v>
      </c>
      <c r="E184" s="57">
        <f>COUNTIFS('2024 -2025-2026'!$M:$M,B184,'2024 -2025-2026'!$K:$K,"Scopus/WoS Journals",'2024 -2025-2026'!$G:$G,"2025")</f>
        <v>1</v>
      </c>
      <c r="F184" s="57">
        <f>COUNTIFS('2024 -2025-2026'!$M:$M,B184,'2024 -2025-2026'!$K:$K,"Scopus/WoS Conference/Book Chapter/Others", '2024 -2025-2026'!$G:$G,"2025")</f>
        <v>2</v>
      </c>
      <c r="G184" s="57">
        <f>COUNTIFS('2024 -2025-2026'!$M:$M,B184,'2024 -2025-2026'!$K:$K,"Student Publication", '2024 -2025-2026'!$G:$G,"2025")</f>
        <v>0</v>
      </c>
      <c r="H184" s="53">
        <f>COUNTIFS('Patent - 2025'!$Q:$Q,B184,'Patent - 2025'!$D:$D,"Published")</f>
        <v>1</v>
      </c>
      <c r="I184" s="54">
        <f>COUNTIFS('Patent - 2025'!$Q:$Q,B184,'Patent - 2025'!D:D,"Granted")</f>
        <v>0</v>
      </c>
      <c r="J184" s="54">
        <f t="shared" si="4"/>
        <v>5</v>
      </c>
      <c r="K184" s="54">
        <f t="shared" si="5"/>
        <v>5</v>
      </c>
      <c r="L184" s="54">
        <f>COUNTIFS('2024 -2025-2026'!$M:$M,B184,'2024 -2025-2026'!$K:$K,"Book",'2024 -2025-2026'!$G:$G,"2025")</f>
        <v>0</v>
      </c>
      <c r="M184" s="62"/>
    </row>
    <row r="185" spans="1:13" ht="15.75" customHeight="1" x14ac:dyDescent="0.2">
      <c r="A185" s="57">
        <f>'Name of the Faculty 2024'!A185</f>
        <v>184</v>
      </c>
      <c r="B185" s="58" t="str">
        <f>'Name of the Faculty 2024'!B185</f>
        <v>Dr. Suresh R K</v>
      </c>
      <c r="C185" s="57" t="str">
        <f>'Name of the Faculty 2024'!C185</f>
        <v>MECH</v>
      </c>
      <c r="D185" s="57">
        <f>COUNTIFS('2024 -2025-2026'!$M:$M,B185,'2024 -2025-2026'!$K:$K,"SCI",'2024 -2025-2026'!$G:$G,"2025")</f>
        <v>0</v>
      </c>
      <c r="E185" s="57">
        <f>COUNTIFS('2024 -2025-2026'!$M:$M,B185,'2024 -2025-2026'!$K:$K,"Scopus/WoS Journals",'2024 -2025-2026'!$G:$G,"2025")</f>
        <v>0</v>
      </c>
      <c r="F185" s="57">
        <f>COUNTIFS('2024 -2025-2026'!$M:$M,B185,'2024 -2025-2026'!$K:$K,"Scopus/WoS Conference/Book Chapter/Others", '2024 -2025-2026'!$G:$G,"2025")</f>
        <v>0</v>
      </c>
      <c r="G185" s="57">
        <f>COUNTIFS('2024 -2025-2026'!$M:$M,B185,'2024 -2025-2026'!$K:$K,"Student Publication", '2024 -2025-2026'!$G:$G,"2025")</f>
        <v>0</v>
      </c>
      <c r="H185" s="53">
        <f>COUNTIFS('Patent - 2025'!$Q:$Q,B185,'Patent - 2025'!$D:$D,"Published")</f>
        <v>0</v>
      </c>
      <c r="I185" s="54">
        <f>COUNTIFS('Patent - 2025'!$Q:$Q,B185,'Patent - 2025'!D:D,"Granted")</f>
        <v>0</v>
      </c>
      <c r="J185" s="54">
        <f t="shared" si="4"/>
        <v>0</v>
      </c>
      <c r="K185" s="54">
        <f t="shared" si="5"/>
        <v>0</v>
      </c>
      <c r="L185" s="54">
        <f>COUNTIFS('2024 -2025-2026'!$M:$M,B185,'2024 -2025-2026'!$K:$K,"Book",'2024 -2025-2026'!$G:$G,"2025")</f>
        <v>0</v>
      </c>
      <c r="M185" s="62"/>
    </row>
    <row r="186" spans="1:13" ht="15.75" customHeight="1" x14ac:dyDescent="0.2">
      <c r="A186" s="57">
        <f>'Name of the Faculty 2024'!A186</f>
        <v>185</v>
      </c>
      <c r="B186" s="58" t="str">
        <f>'Name of the Faculty 2024'!B186</f>
        <v>Dr. Venkatesh S</v>
      </c>
      <c r="C186" s="57" t="str">
        <f>'Name of the Faculty 2024'!C186</f>
        <v>MECH</v>
      </c>
      <c r="D186" s="57">
        <f>COUNTIFS('2024 -2025-2026'!$M:$M,B186,'2024 -2025-2026'!$K:$K,"SCI",'2024 -2025-2026'!$G:$G,"2025")</f>
        <v>4</v>
      </c>
      <c r="E186" s="57">
        <f>COUNTIFS('2024 -2025-2026'!$M:$M,B186,'2024 -2025-2026'!$K:$K,"Scopus/WoS Journals",'2024 -2025-2026'!$G:$G,"2025")</f>
        <v>0</v>
      </c>
      <c r="F186" s="57">
        <f>COUNTIFS('2024 -2025-2026'!$M:$M,B186,'2024 -2025-2026'!$K:$K,"Scopus/WoS Conference/Book Chapter/Others", '2024 -2025-2026'!$G:$G,"2025")</f>
        <v>1</v>
      </c>
      <c r="G186" s="57">
        <f>COUNTIFS('2024 -2025-2026'!$M:$M,B186,'2024 -2025-2026'!$K:$K,"Student Publication", '2024 -2025-2026'!$G:$G,"2025")</f>
        <v>0</v>
      </c>
      <c r="H186" s="53">
        <f>COUNTIFS('Patent - 2025'!$Q:$Q,B186,'Patent - 2025'!$D:$D,"Published")</f>
        <v>1</v>
      </c>
      <c r="I186" s="54">
        <f>COUNTIFS('Patent - 2025'!$Q:$Q,B186,'Patent - 2025'!D:D,"Granted")</f>
        <v>0</v>
      </c>
      <c r="J186" s="54">
        <f t="shared" si="4"/>
        <v>5</v>
      </c>
      <c r="K186" s="54">
        <f t="shared" si="5"/>
        <v>5</v>
      </c>
      <c r="L186" s="54">
        <f>COUNTIFS('2024 -2025-2026'!$M:$M,B186,'2024 -2025-2026'!$K:$K,"Book",'2024 -2025-2026'!$G:$G,"2025")</f>
        <v>1</v>
      </c>
      <c r="M186" s="62"/>
    </row>
    <row r="187" spans="1:13" ht="15.75" customHeight="1" x14ac:dyDescent="0.2">
      <c r="A187" s="57">
        <f>'Name of the Faculty 2024'!A187</f>
        <v>186</v>
      </c>
      <c r="B187" s="58" t="str">
        <f>'Name of the Faculty 2024'!B187</f>
        <v>Mr. Gokul S</v>
      </c>
      <c r="C187" s="57" t="str">
        <f>'Name of the Faculty 2024'!C187</f>
        <v>MECH</v>
      </c>
      <c r="D187" s="57">
        <f>COUNTIFS('2024 -2025-2026'!$M:$M,B187,'2024 -2025-2026'!$K:$K,"SCI",'2024 -2025-2026'!$G:$G,"2025")</f>
        <v>0</v>
      </c>
      <c r="E187" s="57">
        <f>COUNTIFS('2024 -2025-2026'!$M:$M,B187,'2024 -2025-2026'!$K:$K,"Scopus/WoS Journals",'2024 -2025-2026'!$G:$G,"2025")</f>
        <v>0</v>
      </c>
      <c r="F187" s="57">
        <f>COUNTIFS('2024 -2025-2026'!$M:$M,B187,'2024 -2025-2026'!$K:$K,"Scopus/WoS Conference/Book Chapter/Others", '2024 -2025-2026'!$G:$G,"2025")</f>
        <v>0</v>
      </c>
      <c r="G187" s="57">
        <f>COUNTIFS('2024 -2025-2026'!$M:$M,B187,'2024 -2025-2026'!$K:$K,"Student Publication", '2024 -2025-2026'!$G:$G,"2025")</f>
        <v>0</v>
      </c>
      <c r="H187" s="53">
        <f>COUNTIFS('Patent - 2025'!$Q:$Q,B187,'Patent - 2025'!$D:$D,"Published")</f>
        <v>1</v>
      </c>
      <c r="I187" s="54">
        <f>COUNTIFS('Patent - 2025'!$Q:$Q,B187,'Patent - 2025'!D:D,"Granted")</f>
        <v>0</v>
      </c>
      <c r="J187" s="54">
        <f t="shared" si="4"/>
        <v>0</v>
      </c>
      <c r="K187" s="54">
        <f t="shared" si="5"/>
        <v>0</v>
      </c>
      <c r="L187" s="54">
        <f>COUNTIFS('2024 -2025-2026'!$M:$M,B187,'2024 -2025-2026'!$K:$K,"Book",'2024 -2025-2026'!$G:$G,"2025")</f>
        <v>0</v>
      </c>
      <c r="M187" s="62"/>
    </row>
    <row r="188" spans="1:13" ht="15.75" customHeight="1" x14ac:dyDescent="0.2">
      <c r="A188" s="57">
        <f>'Name of the Faculty 2024'!A188</f>
        <v>187</v>
      </c>
      <c r="B188" s="58" t="str">
        <f>'Name of the Faculty 2024'!B188</f>
        <v>Mr. Gowtham S</v>
      </c>
      <c r="C188" s="57" t="str">
        <f>'Name of the Faculty 2024'!C188</f>
        <v>MECH</v>
      </c>
      <c r="D188" s="57">
        <f>COUNTIFS('2024 -2025-2026'!$M:$M,B188,'2024 -2025-2026'!$K:$K,"SCI",'2024 -2025-2026'!$G:$G,"2025")</f>
        <v>1</v>
      </c>
      <c r="E188" s="57">
        <f>COUNTIFS('2024 -2025-2026'!$M:$M,B188,'2024 -2025-2026'!$K:$K,"Scopus/WoS Journals",'2024 -2025-2026'!$G:$G,"2025")</f>
        <v>0</v>
      </c>
      <c r="F188" s="57">
        <f>COUNTIFS('2024 -2025-2026'!$M:$M,B188,'2024 -2025-2026'!$K:$K,"Scopus/WoS Conference/Book Chapter/Others", '2024 -2025-2026'!$G:$G,"2025")</f>
        <v>0</v>
      </c>
      <c r="G188" s="57">
        <f>COUNTIFS('2024 -2025-2026'!$M:$M,B188,'2024 -2025-2026'!$K:$K,"Student Publication", '2024 -2025-2026'!$G:$G,"2025")</f>
        <v>1</v>
      </c>
      <c r="H188" s="53">
        <f>COUNTIFS('Patent - 2025'!$Q:$Q,B188,'Patent - 2025'!$D:$D,"Published")</f>
        <v>1</v>
      </c>
      <c r="I188" s="54">
        <f>COUNTIFS('Patent - 2025'!$Q:$Q,B188,'Patent - 2025'!D:D,"Granted")</f>
        <v>0</v>
      </c>
      <c r="J188" s="54">
        <f t="shared" si="4"/>
        <v>1</v>
      </c>
      <c r="K188" s="54">
        <f t="shared" si="5"/>
        <v>2</v>
      </c>
      <c r="L188" s="54">
        <f>COUNTIFS('2024 -2025-2026'!$M:$M,B188,'2024 -2025-2026'!$K:$K,"Book",'2024 -2025-2026'!$G:$G,"2025")</f>
        <v>0</v>
      </c>
      <c r="M188" s="62"/>
    </row>
    <row r="189" spans="1:13" ht="15.75" customHeight="1" x14ac:dyDescent="0.2">
      <c r="A189" s="57">
        <f>'Name of the Faculty 2024'!A189</f>
        <v>188</v>
      </c>
      <c r="B189" s="58" t="str">
        <f>'Name of the Faculty 2024'!B189</f>
        <v>Mr. Pradeep Kumar D</v>
      </c>
      <c r="C189" s="57" t="str">
        <f>'Name of the Faculty 2024'!C189</f>
        <v>MECH</v>
      </c>
      <c r="D189" s="57">
        <f>COUNTIFS('2024 -2025-2026'!$M:$M,B189,'2024 -2025-2026'!$K:$K,"SCI",'2024 -2025-2026'!$G:$G,"2025")</f>
        <v>0</v>
      </c>
      <c r="E189" s="57">
        <f>COUNTIFS('2024 -2025-2026'!$M:$M,B189,'2024 -2025-2026'!$K:$K,"Scopus/WoS Journals",'2024 -2025-2026'!$G:$G,"2025")</f>
        <v>0</v>
      </c>
      <c r="F189" s="57">
        <f>COUNTIFS('2024 -2025-2026'!$M:$M,B189,'2024 -2025-2026'!$K:$K,"Scopus/WoS Conference/Book Chapter/Others", '2024 -2025-2026'!$G:$G,"2025")</f>
        <v>0</v>
      </c>
      <c r="G189" s="57">
        <f>COUNTIFS('2024 -2025-2026'!$M:$M,B189,'2024 -2025-2026'!$K:$K,"Student Publication", '2024 -2025-2026'!$G:$G,"2025")</f>
        <v>0</v>
      </c>
      <c r="H189" s="53">
        <f>COUNTIFS('Patent - 2025'!$Q:$Q,B189,'Patent - 2025'!$D:$D,"Published")</f>
        <v>0</v>
      </c>
      <c r="I189" s="54">
        <f>COUNTIFS('Patent - 2025'!$Q:$Q,B189,'Patent - 2025'!D:D,"Granted")</f>
        <v>0</v>
      </c>
      <c r="J189" s="54">
        <f t="shared" si="4"/>
        <v>0</v>
      </c>
      <c r="K189" s="54">
        <f t="shared" si="5"/>
        <v>0</v>
      </c>
      <c r="L189" s="54">
        <f>COUNTIFS('2024 -2025-2026'!$M:$M,B189,'2024 -2025-2026'!$K:$K,"Book",'2024 -2025-2026'!$G:$G,"2025")</f>
        <v>0</v>
      </c>
      <c r="M189" s="62"/>
    </row>
    <row r="190" spans="1:13" ht="15.75" customHeight="1" x14ac:dyDescent="0.2">
      <c r="A190" s="57">
        <f>'Name of the Faculty 2024'!A190</f>
        <v>189</v>
      </c>
      <c r="B190" s="58" t="str">
        <f>'Name of the Faculty 2024'!B190</f>
        <v>Mr. Vimal A</v>
      </c>
      <c r="C190" s="57" t="str">
        <f>'Name of the Faculty 2024'!C190</f>
        <v>MECH</v>
      </c>
      <c r="D190" s="57">
        <f>COUNTIFS('2024 -2025-2026'!$M:$M,B190,'2024 -2025-2026'!$K:$K,"SCI",'2024 -2025-2026'!$G:$G,"2025")</f>
        <v>0</v>
      </c>
      <c r="E190" s="57">
        <f>COUNTIFS('2024 -2025-2026'!$M:$M,B190,'2024 -2025-2026'!$K:$K,"Scopus/WoS Journals",'2024 -2025-2026'!$G:$G,"2025")</f>
        <v>1</v>
      </c>
      <c r="F190" s="57">
        <f>COUNTIFS('2024 -2025-2026'!$M:$M,B190,'2024 -2025-2026'!$K:$K,"Scopus/WoS Conference/Book Chapter/Others", '2024 -2025-2026'!$G:$G,"2025")</f>
        <v>1</v>
      </c>
      <c r="G190" s="57">
        <f>COUNTIFS('2024 -2025-2026'!$M:$M,B190,'2024 -2025-2026'!$K:$K,"Student Publication", '2024 -2025-2026'!$G:$G,"2025")</f>
        <v>1</v>
      </c>
      <c r="H190" s="53">
        <f>COUNTIFS('Patent - 2025'!$Q:$Q,B190,'Patent - 2025'!$D:$D,"Published")</f>
        <v>1</v>
      </c>
      <c r="I190" s="54">
        <f>COUNTIFS('Patent - 2025'!$Q:$Q,B190,'Patent - 2025'!D:D,"Granted")</f>
        <v>0</v>
      </c>
      <c r="J190" s="54">
        <f t="shared" si="4"/>
        <v>2</v>
      </c>
      <c r="K190" s="54">
        <f t="shared" si="5"/>
        <v>3</v>
      </c>
      <c r="L190" s="54">
        <f>COUNTIFS('2024 -2025-2026'!$M:$M,B190,'2024 -2025-2026'!$K:$K,"Book",'2024 -2025-2026'!$G:$G,"2025")</f>
        <v>0</v>
      </c>
      <c r="M190" s="62"/>
    </row>
    <row r="191" spans="1:13" ht="15.75" customHeight="1" x14ac:dyDescent="0.2">
      <c r="A191" s="57">
        <f>'Name of the Faculty 2024'!A191</f>
        <v>190</v>
      </c>
      <c r="B191" s="58" t="str">
        <f>'Name of the Faculty 2024'!B191</f>
        <v>Mr. Vishnu Sakravarthy N</v>
      </c>
      <c r="C191" s="57" t="str">
        <f>'Name of the Faculty 2024'!C191</f>
        <v>MECH</v>
      </c>
      <c r="D191" s="57">
        <f>COUNTIFS('2024 -2025-2026'!$M:$M,B191,'2024 -2025-2026'!$K:$K,"SCI",'2024 -2025-2026'!$G:$G,"2025")</f>
        <v>0</v>
      </c>
      <c r="E191" s="57">
        <f>COUNTIFS('2024 -2025-2026'!$M:$M,B191,'2024 -2025-2026'!$K:$K,"Scopus/WoS Journals",'2024 -2025-2026'!$G:$G,"2025")</f>
        <v>0</v>
      </c>
      <c r="F191" s="57">
        <f>COUNTIFS('2024 -2025-2026'!$M:$M,B191,'2024 -2025-2026'!$K:$K,"Scopus/WoS Conference/Book Chapter/Others", '2024 -2025-2026'!$G:$G,"2025")</f>
        <v>0</v>
      </c>
      <c r="G191" s="57">
        <f>COUNTIFS('2024 -2025-2026'!$M:$M,B191,'2024 -2025-2026'!$K:$K,"Student Publication", '2024 -2025-2026'!$G:$G,"2025")</f>
        <v>0</v>
      </c>
      <c r="H191" s="53">
        <f>COUNTIFS('Patent - 2025'!$Q:$Q,B191,'Patent - 2025'!$D:$D,"Published")</f>
        <v>1</v>
      </c>
      <c r="I191" s="54">
        <f>COUNTIFS('Patent - 2025'!$Q:$Q,B191,'Patent - 2025'!D:D,"Granted")</f>
        <v>0</v>
      </c>
      <c r="J191" s="54">
        <f t="shared" si="4"/>
        <v>0</v>
      </c>
      <c r="K191" s="54">
        <f t="shared" si="5"/>
        <v>0</v>
      </c>
      <c r="L191" s="54">
        <f>COUNTIFS('2024 -2025-2026'!$M:$M,B191,'2024 -2025-2026'!$K:$K,"Book",'2024 -2025-2026'!$G:$G,"2025")</f>
        <v>0</v>
      </c>
      <c r="M191" s="62"/>
    </row>
    <row r="192" spans="1:13" ht="15.75" customHeight="1" x14ac:dyDescent="0.2">
      <c r="A192" s="57">
        <f>'Name of the Faculty 2024'!A192</f>
        <v>191</v>
      </c>
      <c r="B192" s="58" t="str">
        <f>'Name of the Faculty 2024'!B192</f>
        <v>Mr. Vivek R</v>
      </c>
      <c r="C192" s="57" t="str">
        <f>'Name of the Faculty 2024'!C192</f>
        <v>MECH</v>
      </c>
      <c r="D192" s="57">
        <f>COUNTIFS('2024 -2025-2026'!$M:$M,B192,'2024 -2025-2026'!$K:$K,"SCI",'2024 -2025-2026'!$G:$G,"2025")</f>
        <v>1</v>
      </c>
      <c r="E192" s="57">
        <f>COUNTIFS('2024 -2025-2026'!$M:$M,B192,'2024 -2025-2026'!$K:$K,"Scopus/WoS Journals",'2024 -2025-2026'!$G:$G,"2025")</f>
        <v>0</v>
      </c>
      <c r="F192" s="57">
        <f>COUNTIFS('2024 -2025-2026'!$M:$M,B192,'2024 -2025-2026'!$K:$K,"Scopus/WoS Conference/Book Chapter/Others", '2024 -2025-2026'!$G:$G,"2025")</f>
        <v>3</v>
      </c>
      <c r="G192" s="57">
        <f>COUNTIFS('2024 -2025-2026'!$M:$M,B192,'2024 -2025-2026'!$K:$K,"Student Publication", '2024 -2025-2026'!$G:$G,"2025")</f>
        <v>0</v>
      </c>
      <c r="H192" s="53">
        <f>COUNTIFS('Patent - 2025'!$Q:$Q,B192,'Patent - 2025'!$D:$D,"Published")</f>
        <v>1</v>
      </c>
      <c r="I192" s="54">
        <f>COUNTIFS('Patent - 2025'!$Q:$Q,B192,'Patent - 2025'!D:D,"Granted")</f>
        <v>0</v>
      </c>
      <c r="J192" s="54">
        <f t="shared" si="4"/>
        <v>4</v>
      </c>
      <c r="K192" s="54">
        <f t="shared" si="5"/>
        <v>4</v>
      </c>
      <c r="L192" s="54">
        <f>COUNTIFS('2024 -2025-2026'!$M:$M,B192,'2024 -2025-2026'!$K:$K,"Book",'2024 -2025-2026'!$G:$G,"2025")</f>
        <v>0</v>
      </c>
      <c r="M192" s="62"/>
    </row>
    <row r="193" spans="1:13" ht="15.75" customHeight="1" x14ac:dyDescent="0.2">
      <c r="A193" s="57">
        <f>'Name of the Faculty 2024'!A193</f>
        <v>192</v>
      </c>
      <c r="B193" s="58" t="str">
        <f>'Name of the Faculty 2024'!B193</f>
        <v>Dr. Arul V</v>
      </c>
      <c r="C193" s="57" t="str">
        <f>'Name of the Faculty 2024'!C193</f>
        <v>S &amp; H (Che)</v>
      </c>
      <c r="D193" s="57">
        <f>COUNTIFS('2024 -2025-2026'!$M:$M,B193,'2024 -2025-2026'!$K:$K,"SCI",'2024 -2025-2026'!$G:$G,"2025")</f>
        <v>4</v>
      </c>
      <c r="E193" s="57">
        <f>COUNTIFS('2024 -2025-2026'!$M:$M,B193,'2024 -2025-2026'!$K:$K,"Scopus/WoS Journals",'2024 -2025-2026'!$G:$G,"2025")</f>
        <v>0</v>
      </c>
      <c r="F193" s="57">
        <f>COUNTIFS('2024 -2025-2026'!$M:$M,B193,'2024 -2025-2026'!$K:$K,"Scopus/WoS Conference/Book Chapter/Others", '2024 -2025-2026'!$G:$G,"2025")</f>
        <v>0</v>
      </c>
      <c r="G193" s="57">
        <f>COUNTIFS('2024 -2025-2026'!$M:$M,B193,'2024 -2025-2026'!$K:$K,"Student Publication", '2024 -2025-2026'!$G:$G,"2025")</f>
        <v>0</v>
      </c>
      <c r="H193" s="53">
        <f>COUNTIFS('Patent - 2025'!$Q:$Q,B193,'Patent - 2025'!$D:$D,"Published")</f>
        <v>0</v>
      </c>
      <c r="I193" s="54">
        <f>COUNTIFS('Patent - 2025'!$Q:$Q,B193,'Patent - 2025'!D:D,"Granted")</f>
        <v>0</v>
      </c>
      <c r="J193" s="54">
        <f t="shared" si="4"/>
        <v>4</v>
      </c>
      <c r="K193" s="54">
        <f t="shared" si="5"/>
        <v>4</v>
      </c>
      <c r="L193" s="54">
        <f>COUNTIFS('2024 -2025-2026'!$M:$M,B193,'2024 -2025-2026'!$K:$K,"Book",'2024 -2025-2026'!$G:$G,"2025")</f>
        <v>0</v>
      </c>
      <c r="M193" s="62"/>
    </row>
    <row r="194" spans="1:13" ht="15.75" customHeight="1" x14ac:dyDescent="0.2">
      <c r="A194" s="57">
        <f>'Name of the Faculty 2024'!A194</f>
        <v>193</v>
      </c>
      <c r="B194" s="58" t="str">
        <f>'Name of the Faculty 2024'!B194</f>
        <v>Dr. Thillaikkarasi D</v>
      </c>
      <c r="C194" s="57" t="str">
        <f>'Name of the Faculty 2024'!C194</f>
        <v>S &amp; H (Che)</v>
      </c>
      <c r="D194" s="57">
        <f>COUNTIFS('2024 -2025-2026'!$M:$M,B194,'2024 -2025-2026'!$K:$K,"SCI",'2024 -2025-2026'!$G:$G,"2025")</f>
        <v>1</v>
      </c>
      <c r="E194" s="57">
        <f>COUNTIFS('2024 -2025-2026'!$M:$M,B194,'2024 -2025-2026'!$K:$K,"Scopus/WoS Journals",'2024 -2025-2026'!$G:$G,"2025")</f>
        <v>0</v>
      </c>
      <c r="F194" s="57">
        <f>COUNTIFS('2024 -2025-2026'!$M:$M,B194,'2024 -2025-2026'!$K:$K,"Scopus/WoS Conference/Book Chapter/Others", '2024 -2025-2026'!$G:$G,"2025")</f>
        <v>1</v>
      </c>
      <c r="G194" s="57">
        <f>COUNTIFS('2024 -2025-2026'!$M:$M,B194,'2024 -2025-2026'!$K:$K,"Student Publication", '2024 -2025-2026'!$G:$G,"2025")</f>
        <v>0</v>
      </c>
      <c r="H194" s="53">
        <f>COUNTIFS('Patent - 2025'!$Q:$Q,B194,'Patent - 2025'!$D:$D,"Published")</f>
        <v>2</v>
      </c>
      <c r="I194" s="54">
        <f>COUNTIFS('Patent - 2025'!$Q:$Q,B194,'Patent - 2025'!D:D,"Granted")</f>
        <v>0</v>
      </c>
      <c r="J194" s="54">
        <f t="shared" ref="J194:J257" si="6">SUM(D194:F194)</f>
        <v>2</v>
      </c>
      <c r="K194" s="54">
        <f t="shared" ref="K194:K257" si="7">SUM(D194:G194)</f>
        <v>2</v>
      </c>
      <c r="L194" s="54">
        <f>COUNTIFS('2024 -2025-2026'!$M:$M,B194,'2024 -2025-2026'!$K:$K,"Book",'2024 -2025-2026'!$G:$G,"2025")</f>
        <v>0</v>
      </c>
      <c r="M194" s="62"/>
    </row>
    <row r="195" spans="1:13" ht="15.75" customHeight="1" x14ac:dyDescent="0.2">
      <c r="A195" s="57">
        <f>'Name of the Faculty 2024'!A195</f>
        <v>194</v>
      </c>
      <c r="B195" s="58" t="str">
        <f>'Name of the Faculty 2024'!B195</f>
        <v>Dr. Kayalvizhi R</v>
      </c>
      <c r="C195" s="57" t="str">
        <f>'Name of the Faculty 2024'!C195</f>
        <v>S &amp; H (Che)</v>
      </c>
      <c r="D195" s="57">
        <f>COUNTIFS('2024 -2025-2026'!$M:$M,B195,'2024 -2025-2026'!$K:$K,"SCI",'2024 -2025-2026'!$G:$G,"2025")</f>
        <v>1</v>
      </c>
      <c r="E195" s="57">
        <f>COUNTIFS('2024 -2025-2026'!$M:$M,B195,'2024 -2025-2026'!$K:$K,"Scopus/WoS Journals",'2024 -2025-2026'!$G:$G,"2025")</f>
        <v>0</v>
      </c>
      <c r="F195" s="57">
        <f>COUNTIFS('2024 -2025-2026'!$M:$M,B195,'2024 -2025-2026'!$K:$K,"Scopus/WoS Conference/Book Chapter/Others", '2024 -2025-2026'!$G:$G,"2025")</f>
        <v>0</v>
      </c>
      <c r="G195" s="57">
        <f>COUNTIFS('2024 -2025-2026'!$M:$M,B195,'2024 -2025-2026'!$K:$K,"Student Publication", '2024 -2025-2026'!$G:$G,"2025")</f>
        <v>0</v>
      </c>
      <c r="H195" s="53">
        <f>COUNTIFS('Patent - 2025'!$Q:$Q,B195,'Patent - 2025'!$D:$D,"Published")</f>
        <v>0</v>
      </c>
      <c r="I195" s="54">
        <f>COUNTIFS('Patent - 2025'!$Q:$Q,B195,'Patent - 2025'!D:D,"Granted")</f>
        <v>0</v>
      </c>
      <c r="J195" s="54">
        <f t="shared" si="6"/>
        <v>1</v>
      </c>
      <c r="K195" s="54">
        <f t="shared" si="7"/>
        <v>1</v>
      </c>
      <c r="L195" s="54">
        <f>COUNTIFS('2024 -2025-2026'!$M:$M,B195,'2024 -2025-2026'!$K:$K,"Book",'2024 -2025-2026'!$G:$G,"2025")</f>
        <v>0</v>
      </c>
      <c r="M195" s="62"/>
    </row>
    <row r="196" spans="1:13" ht="15.75" customHeight="1" x14ac:dyDescent="0.2">
      <c r="A196" s="57">
        <f>'Name of the Faculty 2024'!A196</f>
        <v>195</v>
      </c>
      <c r="B196" s="58" t="str">
        <f>'Name of the Faculty 2024'!B196</f>
        <v>Dr. Akila T</v>
      </c>
      <c r="C196" s="57" t="str">
        <f>'Name of the Faculty 2024'!C196</f>
        <v>S &amp; H (Eng)</v>
      </c>
      <c r="D196" s="57">
        <f>COUNTIFS('2024 -2025-2026'!$M:$M,B196,'2024 -2025-2026'!$K:$K,"SCI",'2024 -2025-2026'!$G:$G,"2025")</f>
        <v>0</v>
      </c>
      <c r="E196" s="57">
        <f>COUNTIFS('2024 -2025-2026'!$M:$M,B196,'2024 -2025-2026'!$K:$K,"Scopus/WoS Journals",'2024 -2025-2026'!$G:$G,"2025")</f>
        <v>0</v>
      </c>
      <c r="F196" s="57">
        <f>COUNTIFS('2024 -2025-2026'!$M:$M,B196,'2024 -2025-2026'!$K:$K,"Scopus/WoS Conference/Book Chapter/Others", '2024 -2025-2026'!$G:$G,"2025")</f>
        <v>0</v>
      </c>
      <c r="G196" s="57">
        <f>COUNTIFS('2024 -2025-2026'!$M:$M,B196,'2024 -2025-2026'!$K:$K,"Student Publication", '2024 -2025-2026'!$G:$G,"2025")</f>
        <v>0</v>
      </c>
      <c r="H196" s="53">
        <f>COUNTIFS('Patent - 2025'!$Q:$Q,B196,'Patent - 2025'!$D:$D,"Published")</f>
        <v>0</v>
      </c>
      <c r="I196" s="54">
        <f>COUNTIFS('Patent - 2025'!$Q:$Q,B196,'Patent - 2025'!D:D,"Granted")</f>
        <v>0</v>
      </c>
      <c r="J196" s="54">
        <f t="shared" si="6"/>
        <v>0</v>
      </c>
      <c r="K196" s="54">
        <f t="shared" si="7"/>
        <v>0</v>
      </c>
      <c r="L196" s="54">
        <f>COUNTIFS('2024 -2025-2026'!$M:$M,B196,'2024 -2025-2026'!$K:$K,"Book",'2024 -2025-2026'!$G:$G,"2025")</f>
        <v>0</v>
      </c>
      <c r="M196" s="62"/>
    </row>
    <row r="197" spans="1:13" ht="15.75" customHeight="1" x14ac:dyDescent="0.2">
      <c r="A197" s="57">
        <f>'Name of the Faculty 2024'!A197</f>
        <v>196</v>
      </c>
      <c r="B197" s="58" t="str">
        <f>'Name of the Faculty 2024'!B197</f>
        <v>Dr. Karthick S</v>
      </c>
      <c r="C197" s="57" t="str">
        <f>'Name of the Faculty 2024'!C197</f>
        <v>S &amp; H (Eng)</v>
      </c>
      <c r="D197" s="57">
        <f>COUNTIFS('2024 -2025-2026'!$M:$M,B197,'2024 -2025-2026'!$K:$K,"SCI",'2024 -2025-2026'!$G:$G,"2025")</f>
        <v>0</v>
      </c>
      <c r="E197" s="57">
        <f>COUNTIFS('2024 -2025-2026'!$M:$M,B197,'2024 -2025-2026'!$K:$K,"Scopus/WoS Journals",'2024 -2025-2026'!$G:$G,"2025")</f>
        <v>0</v>
      </c>
      <c r="F197" s="57">
        <f>COUNTIFS('2024 -2025-2026'!$M:$M,B197,'2024 -2025-2026'!$K:$K,"Scopus/WoS Conference/Book Chapter/Others", '2024 -2025-2026'!$G:$G,"2025")</f>
        <v>0</v>
      </c>
      <c r="G197" s="57">
        <f>COUNTIFS('2024 -2025-2026'!$M:$M,B197,'2024 -2025-2026'!$K:$K,"Student Publication", '2024 -2025-2026'!$G:$G,"2025")</f>
        <v>0</v>
      </c>
      <c r="H197" s="53">
        <f>COUNTIFS('Patent - 2025'!$Q:$Q,B197,'Patent - 2025'!$D:$D,"Published")</f>
        <v>0</v>
      </c>
      <c r="I197" s="54">
        <f>COUNTIFS('Patent - 2025'!$Q:$Q,B197,'Patent - 2025'!D:D,"Granted")</f>
        <v>0</v>
      </c>
      <c r="J197" s="54">
        <f t="shared" si="6"/>
        <v>0</v>
      </c>
      <c r="K197" s="54">
        <f t="shared" si="7"/>
        <v>0</v>
      </c>
      <c r="L197" s="54">
        <f>COUNTIFS('2024 -2025-2026'!$M:$M,B197,'2024 -2025-2026'!$K:$K,"Book",'2024 -2025-2026'!$G:$G,"2025")</f>
        <v>0</v>
      </c>
      <c r="M197" s="62"/>
    </row>
    <row r="198" spans="1:13" ht="15.75" customHeight="1" x14ac:dyDescent="0.2">
      <c r="A198" s="57">
        <f>'Name of the Faculty 2024'!A198</f>
        <v>197</v>
      </c>
      <c r="B198" s="58" t="str">
        <f>'Name of the Faculty 2024'!B198</f>
        <v>Dr. Kavitha N</v>
      </c>
      <c r="C198" s="57" t="str">
        <f>'Name of the Faculty 2024'!C198</f>
        <v>S &amp; H (Eng)</v>
      </c>
      <c r="D198" s="57">
        <f>COUNTIFS('2024 -2025-2026'!$M:$M,B198,'2024 -2025-2026'!$K:$K,"SCI",'2024 -2025-2026'!$G:$G,"2025")</f>
        <v>0</v>
      </c>
      <c r="E198" s="57">
        <f>COUNTIFS('2024 -2025-2026'!$M:$M,B198,'2024 -2025-2026'!$K:$K,"Scopus/WoS Journals",'2024 -2025-2026'!$G:$G,"2025")</f>
        <v>0</v>
      </c>
      <c r="F198" s="57">
        <f>COUNTIFS('2024 -2025-2026'!$M:$M,B198,'2024 -2025-2026'!$K:$K,"Scopus/WoS Conference/Book Chapter/Others", '2024 -2025-2026'!$G:$G,"2025")</f>
        <v>0</v>
      </c>
      <c r="G198" s="57">
        <f>COUNTIFS('2024 -2025-2026'!$M:$M,B198,'2024 -2025-2026'!$K:$K,"Student Publication", '2024 -2025-2026'!$G:$G,"2025")</f>
        <v>0</v>
      </c>
      <c r="H198" s="53">
        <f>COUNTIFS('Patent - 2025'!$Q:$Q,B198,'Patent - 2025'!$D:$D,"Published")</f>
        <v>1</v>
      </c>
      <c r="I198" s="54">
        <f>COUNTIFS('Patent - 2025'!$Q:$Q,B198,'Patent - 2025'!D:D,"Granted")</f>
        <v>0</v>
      </c>
      <c r="J198" s="54">
        <f t="shared" si="6"/>
        <v>0</v>
      </c>
      <c r="K198" s="54">
        <f t="shared" si="7"/>
        <v>0</v>
      </c>
      <c r="L198" s="54">
        <f>COUNTIFS('2024 -2025-2026'!$M:$M,B198,'2024 -2025-2026'!$K:$K,"Book",'2024 -2025-2026'!$G:$G,"2025")</f>
        <v>0</v>
      </c>
      <c r="M198" s="62"/>
    </row>
    <row r="199" spans="1:13" ht="15.75" customHeight="1" x14ac:dyDescent="0.2">
      <c r="A199" s="57">
        <f>'Name of the Faculty 2024'!A199</f>
        <v>198</v>
      </c>
      <c r="B199" s="58" t="str">
        <f>'Name of the Faculty 2024'!B199</f>
        <v>Dr. Kavitha S</v>
      </c>
      <c r="C199" s="57" t="str">
        <f>'Name of the Faculty 2024'!C199</f>
        <v>S &amp; H (Eng)</v>
      </c>
      <c r="D199" s="57">
        <f>COUNTIFS('2024 -2025-2026'!$M:$M,B199,'2024 -2025-2026'!$K:$K,"SCI",'2024 -2025-2026'!$G:$G,"2025")</f>
        <v>0</v>
      </c>
      <c r="E199" s="57">
        <f>COUNTIFS('2024 -2025-2026'!$M:$M,B199,'2024 -2025-2026'!$K:$K,"Scopus/WoS Journals",'2024 -2025-2026'!$G:$G,"2025")</f>
        <v>0</v>
      </c>
      <c r="F199" s="57">
        <f>COUNTIFS('2024 -2025-2026'!$M:$M,B199,'2024 -2025-2026'!$K:$K,"Scopus/WoS Conference/Book Chapter/Others", '2024 -2025-2026'!$G:$G,"2025")</f>
        <v>0</v>
      </c>
      <c r="G199" s="57">
        <f>COUNTIFS('2024 -2025-2026'!$M:$M,B199,'2024 -2025-2026'!$K:$K,"Student Publication", '2024 -2025-2026'!$G:$G,"2025")</f>
        <v>0</v>
      </c>
      <c r="H199" s="53">
        <f>COUNTIFS('Patent - 2025'!$Q:$Q,B199,'Patent - 2025'!$D:$D,"Published")</f>
        <v>0</v>
      </c>
      <c r="I199" s="54">
        <f>COUNTIFS('Patent - 2025'!$Q:$Q,B199,'Patent - 2025'!D:D,"Granted")</f>
        <v>0</v>
      </c>
      <c r="J199" s="54">
        <f t="shared" si="6"/>
        <v>0</v>
      </c>
      <c r="K199" s="54">
        <f t="shared" si="7"/>
        <v>0</v>
      </c>
      <c r="L199" s="54">
        <f>COUNTIFS('2024 -2025-2026'!$M:$M,B199,'2024 -2025-2026'!$K:$K,"Book",'2024 -2025-2026'!$G:$G,"2025")</f>
        <v>0</v>
      </c>
      <c r="M199" s="62"/>
    </row>
    <row r="200" spans="1:13" ht="15.75" customHeight="1" x14ac:dyDescent="0.2">
      <c r="A200" s="57">
        <f>'Name of the Faculty 2024'!A200</f>
        <v>199</v>
      </c>
      <c r="B200" s="58" t="str">
        <f>'Name of the Faculty 2024'!B200</f>
        <v>Dr. Malathy R</v>
      </c>
      <c r="C200" s="57" t="str">
        <f>'Name of the Faculty 2024'!C200</f>
        <v>S &amp; H (Eng)</v>
      </c>
      <c r="D200" s="57">
        <f>COUNTIFS('2024 -2025-2026'!$M:$M,B200,'2024 -2025-2026'!$K:$K,"SCI",'2024 -2025-2026'!$G:$G,"2025")</f>
        <v>0</v>
      </c>
      <c r="E200" s="57">
        <f>COUNTIFS('2024 -2025-2026'!$M:$M,B200,'2024 -2025-2026'!$K:$K,"Scopus/WoS Journals",'2024 -2025-2026'!$G:$G,"2025")</f>
        <v>0</v>
      </c>
      <c r="F200" s="57">
        <f>COUNTIFS('2024 -2025-2026'!$M:$M,B200,'2024 -2025-2026'!$K:$K,"Scopus/WoS Conference/Book Chapter/Others", '2024 -2025-2026'!$G:$G,"2025")</f>
        <v>1</v>
      </c>
      <c r="G200" s="57">
        <f>COUNTIFS('2024 -2025-2026'!$M:$M,B200,'2024 -2025-2026'!$K:$K,"Student Publication", '2024 -2025-2026'!$G:$G,"2025")</f>
        <v>0</v>
      </c>
      <c r="H200" s="53">
        <f>COUNTIFS('Patent - 2025'!$Q:$Q,B200,'Patent - 2025'!$D:$D,"Published")</f>
        <v>0</v>
      </c>
      <c r="I200" s="54">
        <f>COUNTIFS('Patent - 2025'!$Q:$Q,B200,'Patent - 2025'!D:D,"Granted")</f>
        <v>0</v>
      </c>
      <c r="J200" s="54">
        <f t="shared" si="6"/>
        <v>1</v>
      </c>
      <c r="K200" s="54">
        <f t="shared" si="7"/>
        <v>1</v>
      </c>
      <c r="L200" s="54">
        <f>COUNTIFS('2024 -2025-2026'!$M:$M,B200,'2024 -2025-2026'!$K:$K,"Book",'2024 -2025-2026'!$G:$G,"2025")</f>
        <v>0</v>
      </c>
      <c r="M200" s="62"/>
    </row>
    <row r="201" spans="1:13" ht="15.75" customHeight="1" x14ac:dyDescent="0.2">
      <c r="A201" s="57">
        <f>'Name of the Faculty 2024'!A201</f>
        <v>200</v>
      </c>
      <c r="B201" s="58" t="str">
        <f>'Name of the Faculty 2024'!B201</f>
        <v>Dr. Priya K M</v>
      </c>
      <c r="C201" s="57" t="str">
        <f>'Name of the Faculty 2024'!C201</f>
        <v>S &amp; H (Eng)</v>
      </c>
      <c r="D201" s="57">
        <f>COUNTIFS('2024 -2025-2026'!$M:$M,B201,'2024 -2025-2026'!$K:$K,"SCI",'2024 -2025-2026'!$G:$G,"2025")</f>
        <v>0</v>
      </c>
      <c r="E201" s="57">
        <f>COUNTIFS('2024 -2025-2026'!$M:$M,B201,'2024 -2025-2026'!$K:$K,"Scopus/WoS Journals",'2024 -2025-2026'!$G:$G,"2025")</f>
        <v>0</v>
      </c>
      <c r="F201" s="57">
        <f>COUNTIFS('2024 -2025-2026'!$M:$M,B201,'2024 -2025-2026'!$K:$K,"Scopus/WoS Conference/Book Chapter/Others", '2024 -2025-2026'!$G:$G,"2025")</f>
        <v>0</v>
      </c>
      <c r="G201" s="57">
        <f>COUNTIFS('2024 -2025-2026'!$M:$M,B201,'2024 -2025-2026'!$K:$K,"Student Publication", '2024 -2025-2026'!$G:$G,"2025")</f>
        <v>0</v>
      </c>
      <c r="H201" s="53">
        <f>COUNTIFS('Patent - 2025'!$Q:$Q,B201,'Patent - 2025'!$D:$D,"Published")</f>
        <v>1</v>
      </c>
      <c r="I201" s="54">
        <f>COUNTIFS('Patent - 2025'!$Q:$Q,B201,'Patent - 2025'!D:D,"Granted")</f>
        <v>0</v>
      </c>
      <c r="J201" s="54">
        <f t="shared" si="6"/>
        <v>0</v>
      </c>
      <c r="K201" s="54">
        <f t="shared" si="7"/>
        <v>0</v>
      </c>
      <c r="L201" s="54">
        <f>COUNTIFS('2024 -2025-2026'!$M:$M,B201,'2024 -2025-2026'!$K:$K,"Book",'2024 -2025-2026'!$G:$G,"2025")</f>
        <v>0</v>
      </c>
      <c r="M201" s="62"/>
    </row>
    <row r="202" spans="1:13" ht="15.75" customHeight="1" x14ac:dyDescent="0.2">
      <c r="A202" s="57">
        <f>'Name of the Faculty 2024'!A202</f>
        <v>201</v>
      </c>
      <c r="B202" s="58" t="str">
        <f>'Name of the Faculty 2024'!B202</f>
        <v>Dr. Shajitha Banu A</v>
      </c>
      <c r="C202" s="57" t="str">
        <f>'Name of the Faculty 2024'!C202</f>
        <v>S &amp; H (Eng)</v>
      </c>
      <c r="D202" s="57">
        <f>COUNTIFS('2024 -2025-2026'!$M:$M,B202,'2024 -2025-2026'!$K:$K,"SCI",'2024 -2025-2026'!$G:$G,"2025")</f>
        <v>0</v>
      </c>
      <c r="E202" s="57">
        <f>COUNTIFS('2024 -2025-2026'!$M:$M,B202,'2024 -2025-2026'!$K:$K,"Scopus/WoS Journals",'2024 -2025-2026'!$G:$G,"2025")</f>
        <v>0</v>
      </c>
      <c r="F202" s="57">
        <f>COUNTIFS('2024 -2025-2026'!$M:$M,B202,'2024 -2025-2026'!$K:$K,"Scopus/WoS Conference/Book Chapter/Others", '2024 -2025-2026'!$G:$G,"2025")</f>
        <v>0</v>
      </c>
      <c r="G202" s="57">
        <f>COUNTIFS('2024 -2025-2026'!$M:$M,B202,'2024 -2025-2026'!$K:$K,"Student Publication", '2024 -2025-2026'!$G:$G,"2025")</f>
        <v>0</v>
      </c>
      <c r="H202" s="53">
        <f>COUNTIFS('Patent - 2025'!$Q:$Q,B202,'Patent - 2025'!$D:$D,"Published")</f>
        <v>1</v>
      </c>
      <c r="I202" s="54">
        <f>COUNTIFS('Patent - 2025'!$Q:$Q,B202,'Patent - 2025'!D:D,"Granted")</f>
        <v>0</v>
      </c>
      <c r="J202" s="54">
        <f t="shared" si="6"/>
        <v>0</v>
      </c>
      <c r="K202" s="54">
        <f t="shared" si="7"/>
        <v>0</v>
      </c>
      <c r="L202" s="54">
        <f>COUNTIFS('2024 -2025-2026'!$M:$M,B202,'2024 -2025-2026'!$K:$K,"Book",'2024 -2025-2026'!$G:$G,"2025")</f>
        <v>0</v>
      </c>
      <c r="M202" s="62"/>
    </row>
    <row r="203" spans="1:13" ht="15.75" customHeight="1" x14ac:dyDescent="0.2">
      <c r="A203" s="57">
        <f>'Name of the Faculty 2024'!A203</f>
        <v>202</v>
      </c>
      <c r="B203" s="58" t="str">
        <f>'Name of the Faculty 2024'!B203</f>
        <v>Dr. Gokila C</v>
      </c>
      <c r="C203" s="57" t="str">
        <f>'Name of the Faculty 2024'!C203</f>
        <v>S &amp; H (Maths)</v>
      </c>
      <c r="D203" s="57">
        <f>COUNTIFS('2024 -2025-2026'!$M:$M,B203,'2024 -2025-2026'!$K:$K,"SCI",'2024 -2025-2026'!$G:$G,"2025")</f>
        <v>1</v>
      </c>
      <c r="E203" s="57">
        <f>COUNTIFS('2024 -2025-2026'!$M:$M,B203,'2024 -2025-2026'!$K:$K,"Scopus/WoS Journals",'2024 -2025-2026'!$G:$G,"2025")</f>
        <v>0</v>
      </c>
      <c r="F203" s="57">
        <f>COUNTIFS('2024 -2025-2026'!$M:$M,B203,'2024 -2025-2026'!$K:$K,"Scopus/WoS Conference/Book Chapter/Others", '2024 -2025-2026'!$G:$G,"2025")</f>
        <v>0</v>
      </c>
      <c r="G203" s="57">
        <f>COUNTIFS('2024 -2025-2026'!$M:$M,B203,'2024 -2025-2026'!$K:$K,"Student Publication", '2024 -2025-2026'!$G:$G,"2025")</f>
        <v>0</v>
      </c>
      <c r="H203" s="53">
        <f>COUNTIFS('Patent - 2025'!$Q:$Q,B203,'Patent - 2025'!$D:$D,"Published")</f>
        <v>0</v>
      </c>
      <c r="I203" s="54">
        <f>COUNTIFS('Patent - 2025'!$Q:$Q,B203,'Patent - 2025'!D:D,"Granted")</f>
        <v>0</v>
      </c>
      <c r="J203" s="54">
        <f t="shared" si="6"/>
        <v>1</v>
      </c>
      <c r="K203" s="54">
        <f t="shared" si="7"/>
        <v>1</v>
      </c>
      <c r="L203" s="54">
        <f>COUNTIFS('2024 -2025-2026'!$M:$M,B203,'2024 -2025-2026'!$K:$K,"Book",'2024 -2025-2026'!$G:$G,"2025")</f>
        <v>0</v>
      </c>
      <c r="M203" s="62"/>
    </row>
    <row r="204" spans="1:13" ht="15.75" customHeight="1" x14ac:dyDescent="0.2">
      <c r="A204" s="57">
        <f>'Name of the Faculty 2024'!A204</f>
        <v>203</v>
      </c>
      <c r="B204" s="58" t="str">
        <f>'Name of the Faculty 2024'!B204</f>
        <v>Dr. Maheswari R</v>
      </c>
      <c r="C204" s="57" t="str">
        <f>'Name of the Faculty 2024'!C204</f>
        <v>S &amp; H (Maths)</v>
      </c>
      <c r="D204" s="57">
        <f>COUNTIFS('2024 -2025-2026'!$M:$M,B204,'2024 -2025-2026'!$K:$K,"SCI",'2024 -2025-2026'!$G:$G,"2025")</f>
        <v>1</v>
      </c>
      <c r="E204" s="57">
        <f>COUNTIFS('2024 -2025-2026'!$M:$M,B204,'2024 -2025-2026'!$K:$K,"Scopus/WoS Journals",'2024 -2025-2026'!$G:$G,"2025")</f>
        <v>1</v>
      </c>
      <c r="F204" s="57">
        <f>COUNTIFS('2024 -2025-2026'!$M:$M,B204,'2024 -2025-2026'!$K:$K,"Scopus/WoS Conference/Book Chapter/Others", '2024 -2025-2026'!$G:$G,"2025")</f>
        <v>1</v>
      </c>
      <c r="G204" s="57">
        <f>COUNTIFS('2024 -2025-2026'!$M:$M,B204,'2024 -2025-2026'!$K:$K,"Student Publication", '2024 -2025-2026'!$G:$G,"2025")</f>
        <v>0</v>
      </c>
      <c r="H204" s="53">
        <f>COUNTIFS('Patent - 2025'!$Q:$Q,B204,'Patent - 2025'!$D:$D,"Published")</f>
        <v>0</v>
      </c>
      <c r="I204" s="54">
        <f>COUNTIFS('Patent - 2025'!$Q:$Q,B204,'Patent - 2025'!D:D,"Granted")</f>
        <v>0</v>
      </c>
      <c r="J204" s="54">
        <f t="shared" si="6"/>
        <v>3</v>
      </c>
      <c r="K204" s="54">
        <f t="shared" si="7"/>
        <v>3</v>
      </c>
      <c r="L204" s="54">
        <f>COUNTIFS('2024 -2025-2026'!$M:$M,B204,'2024 -2025-2026'!$K:$K,"Book",'2024 -2025-2026'!$G:$G,"2025")</f>
        <v>0</v>
      </c>
      <c r="M204" s="62"/>
    </row>
    <row r="205" spans="1:13" ht="15.75" customHeight="1" x14ac:dyDescent="0.2">
      <c r="A205" s="57">
        <f>'Name of the Faculty 2024'!A205</f>
        <v>204</v>
      </c>
      <c r="B205" s="58" t="str">
        <f>'Name of the Faculty 2024'!B205</f>
        <v>Dr. Murugavalli N</v>
      </c>
      <c r="C205" s="57" t="str">
        <f>'Name of the Faculty 2024'!C205</f>
        <v>S &amp; H (Maths)</v>
      </c>
      <c r="D205" s="57">
        <f>COUNTIFS('2024 -2025-2026'!$M:$M,B205,'2024 -2025-2026'!$K:$K,"SCI",'2024 -2025-2026'!$G:$G,"2025")</f>
        <v>0</v>
      </c>
      <c r="E205" s="57">
        <f>COUNTIFS('2024 -2025-2026'!$M:$M,B205,'2024 -2025-2026'!$K:$K,"Scopus/WoS Journals",'2024 -2025-2026'!$G:$G,"2025")</f>
        <v>0</v>
      </c>
      <c r="F205" s="57">
        <f>COUNTIFS('2024 -2025-2026'!$M:$M,B205,'2024 -2025-2026'!$K:$K,"Scopus/WoS Conference/Book Chapter/Others", '2024 -2025-2026'!$G:$G,"2025")</f>
        <v>0</v>
      </c>
      <c r="G205" s="57">
        <f>COUNTIFS('2024 -2025-2026'!$M:$M,B205,'2024 -2025-2026'!$K:$K,"Student Publication", '2024 -2025-2026'!$G:$G,"2025")</f>
        <v>0</v>
      </c>
      <c r="H205" s="53">
        <f>COUNTIFS('Patent - 2025'!$Q:$Q,B205,'Patent - 2025'!$D:$D,"Published")</f>
        <v>0</v>
      </c>
      <c r="I205" s="54">
        <f>COUNTIFS('Patent - 2025'!$Q:$Q,B205,'Patent - 2025'!D:D,"Granted")</f>
        <v>0</v>
      </c>
      <c r="J205" s="54">
        <f t="shared" si="6"/>
        <v>0</v>
      </c>
      <c r="K205" s="54">
        <f t="shared" si="7"/>
        <v>0</v>
      </c>
      <c r="L205" s="54">
        <f>COUNTIFS('2024 -2025-2026'!$M:$M,B205,'2024 -2025-2026'!$K:$K,"Book",'2024 -2025-2026'!$G:$G,"2025")</f>
        <v>0</v>
      </c>
      <c r="M205" s="62"/>
    </row>
    <row r="206" spans="1:13" ht="15.75" customHeight="1" x14ac:dyDescent="0.2">
      <c r="A206" s="57">
        <f>'Name of the Faculty 2024'!A206</f>
        <v>205</v>
      </c>
      <c r="B206" s="58" t="str">
        <f>'Name of the Faculty 2024'!B206</f>
        <v>Dr. Prasantha Bharathi D</v>
      </c>
      <c r="C206" s="57" t="str">
        <f>'Name of the Faculty 2024'!C206</f>
        <v>S &amp; H (Maths)</v>
      </c>
      <c r="D206" s="57">
        <f>COUNTIFS('2024 -2025-2026'!$M:$M,B206,'2024 -2025-2026'!$K:$K,"SCI",'2024 -2025-2026'!$G:$G,"2025")</f>
        <v>6</v>
      </c>
      <c r="E206" s="57">
        <f>COUNTIFS('2024 -2025-2026'!$M:$M,B206,'2024 -2025-2026'!$K:$K,"Scopus/WoS Journals",'2024 -2025-2026'!$G:$G,"2025")</f>
        <v>7</v>
      </c>
      <c r="F206" s="57">
        <f>COUNTIFS('2024 -2025-2026'!$M:$M,B206,'2024 -2025-2026'!$K:$K,"Scopus/WoS Conference/Book Chapter/Others", '2024 -2025-2026'!$G:$G,"2025")</f>
        <v>0</v>
      </c>
      <c r="G206" s="57">
        <f>COUNTIFS('2024 -2025-2026'!$M:$M,B206,'2024 -2025-2026'!$K:$K,"Student Publication", '2024 -2025-2026'!$G:$G,"2025")</f>
        <v>0</v>
      </c>
      <c r="H206" s="53">
        <f>COUNTIFS('Patent - 2025'!$Q:$Q,B206,'Patent - 2025'!$D:$D,"Published")</f>
        <v>0</v>
      </c>
      <c r="I206" s="54">
        <f>COUNTIFS('Patent - 2025'!$Q:$Q,B206,'Patent - 2025'!D:D,"Granted")</f>
        <v>0</v>
      </c>
      <c r="J206" s="54">
        <f t="shared" si="6"/>
        <v>13</v>
      </c>
      <c r="K206" s="54">
        <f t="shared" si="7"/>
        <v>13</v>
      </c>
      <c r="L206" s="54">
        <f>COUNTIFS('2024 -2025-2026'!$M:$M,B206,'2024 -2025-2026'!$K:$K,"Book",'2024 -2025-2026'!$G:$G,"2025")</f>
        <v>0</v>
      </c>
      <c r="M206" s="62"/>
    </row>
    <row r="207" spans="1:13" ht="15.75" customHeight="1" x14ac:dyDescent="0.2">
      <c r="A207" s="57">
        <f>'Name of the Faculty 2024'!A207</f>
        <v>206</v>
      </c>
      <c r="B207" s="58" t="str">
        <f>'Name of the Faculty 2024'!B207</f>
        <v>Dr. Saranya R</v>
      </c>
      <c r="C207" s="57" t="str">
        <f>'Name of the Faculty 2024'!C207</f>
        <v>S &amp; H (Maths)</v>
      </c>
      <c r="D207" s="57">
        <f>COUNTIFS('2024 -2025-2026'!$M:$M,B207,'2024 -2025-2026'!$K:$K,"SCI",'2024 -2025-2026'!$G:$G,"2025")</f>
        <v>0</v>
      </c>
      <c r="E207" s="57">
        <f>COUNTIFS('2024 -2025-2026'!$M:$M,B207,'2024 -2025-2026'!$K:$K,"Scopus/WoS Journals",'2024 -2025-2026'!$G:$G,"2025")</f>
        <v>0</v>
      </c>
      <c r="F207" s="57">
        <f>COUNTIFS('2024 -2025-2026'!$M:$M,B207,'2024 -2025-2026'!$K:$K,"Scopus/WoS Conference/Book Chapter/Others", '2024 -2025-2026'!$G:$G,"2025")</f>
        <v>0</v>
      </c>
      <c r="G207" s="57">
        <f>COUNTIFS('2024 -2025-2026'!$M:$M,B207,'2024 -2025-2026'!$K:$K,"Student Publication", '2024 -2025-2026'!$G:$G,"2025")</f>
        <v>0</v>
      </c>
      <c r="H207" s="53">
        <f>COUNTIFS('Patent - 2025'!$Q:$Q,B207,'Patent - 2025'!$D:$D,"Published")</f>
        <v>0</v>
      </c>
      <c r="I207" s="54">
        <f>COUNTIFS('Patent - 2025'!$Q:$Q,B207,'Patent - 2025'!D:D,"Granted")</f>
        <v>0</v>
      </c>
      <c r="J207" s="54">
        <f t="shared" si="6"/>
        <v>0</v>
      </c>
      <c r="K207" s="54">
        <f t="shared" si="7"/>
        <v>0</v>
      </c>
      <c r="L207" s="54">
        <f>COUNTIFS('2024 -2025-2026'!$M:$M,B207,'2024 -2025-2026'!$K:$K,"Book",'2024 -2025-2026'!$G:$G,"2025")</f>
        <v>0</v>
      </c>
      <c r="M207" s="62"/>
    </row>
    <row r="208" spans="1:13" ht="15.75" customHeight="1" x14ac:dyDescent="0.2">
      <c r="A208" s="57">
        <f>'Name of the Faculty 2024'!A208</f>
        <v>207</v>
      </c>
      <c r="B208" s="58" t="str">
        <f>'Name of the Faculty 2024'!B208</f>
        <v>Dr. Sindhu M P</v>
      </c>
      <c r="C208" s="57" t="str">
        <f>'Name of the Faculty 2024'!C208</f>
        <v>S &amp; H (Maths)</v>
      </c>
      <c r="D208" s="57">
        <f>COUNTIFS('2024 -2025-2026'!$M:$M,B208,'2024 -2025-2026'!$K:$K,"SCI",'2024 -2025-2026'!$G:$G,"2025")</f>
        <v>0</v>
      </c>
      <c r="E208" s="57">
        <f>COUNTIFS('2024 -2025-2026'!$M:$M,B208,'2024 -2025-2026'!$K:$K,"Scopus/WoS Journals",'2024 -2025-2026'!$G:$G,"2025")</f>
        <v>1</v>
      </c>
      <c r="F208" s="57">
        <f>COUNTIFS('2024 -2025-2026'!$M:$M,B208,'2024 -2025-2026'!$K:$K,"Scopus/WoS Conference/Book Chapter/Others", '2024 -2025-2026'!$G:$G,"2025")</f>
        <v>1</v>
      </c>
      <c r="G208" s="57">
        <f>COUNTIFS('2024 -2025-2026'!$M:$M,B208,'2024 -2025-2026'!$K:$K,"Student Publication", '2024 -2025-2026'!$G:$G,"2025")</f>
        <v>0</v>
      </c>
      <c r="H208" s="53">
        <f>COUNTIFS('Patent - 2025'!$Q:$Q,B208,'Patent - 2025'!$D:$D,"Published")</f>
        <v>0</v>
      </c>
      <c r="I208" s="54">
        <f>COUNTIFS('Patent - 2025'!$Q:$Q,B208,'Patent - 2025'!D:D,"Granted")</f>
        <v>0</v>
      </c>
      <c r="J208" s="54">
        <f t="shared" si="6"/>
        <v>2</v>
      </c>
      <c r="K208" s="54">
        <f t="shared" si="7"/>
        <v>2</v>
      </c>
      <c r="L208" s="54">
        <f>COUNTIFS('2024 -2025-2026'!$M:$M,B208,'2024 -2025-2026'!$K:$K,"Book",'2024 -2025-2026'!$G:$G,"2025")</f>
        <v>0</v>
      </c>
      <c r="M208" s="62"/>
    </row>
    <row r="209" spans="1:13" ht="15.75" customHeight="1" x14ac:dyDescent="0.2">
      <c r="A209" s="57">
        <f>'Name of the Faculty 2024'!A209</f>
        <v>208</v>
      </c>
      <c r="B209" s="58" t="str">
        <f>'Name of the Faculty 2024'!B209</f>
        <v>Dr. Sree Parimala R</v>
      </c>
      <c r="C209" s="57" t="str">
        <f>'Name of the Faculty 2024'!C209</f>
        <v>S &amp; H (Maths)</v>
      </c>
      <c r="D209" s="57">
        <f>COUNTIFS('2024 -2025-2026'!$M:$M,B209,'2024 -2025-2026'!$K:$K,"SCI",'2024 -2025-2026'!$G:$G,"2025")</f>
        <v>0</v>
      </c>
      <c r="E209" s="57">
        <f>COUNTIFS('2024 -2025-2026'!$M:$M,B209,'2024 -2025-2026'!$K:$K,"Scopus/WoS Journals",'2024 -2025-2026'!$G:$G,"2025")</f>
        <v>0</v>
      </c>
      <c r="F209" s="57">
        <f>COUNTIFS('2024 -2025-2026'!$M:$M,B209,'2024 -2025-2026'!$K:$K,"Scopus/WoS Conference/Book Chapter/Others", '2024 -2025-2026'!$G:$G,"2025")</f>
        <v>1</v>
      </c>
      <c r="G209" s="57">
        <f>COUNTIFS('2024 -2025-2026'!$M:$M,B209,'2024 -2025-2026'!$K:$K,"Student Publication", '2024 -2025-2026'!$G:$G,"2025")</f>
        <v>0</v>
      </c>
      <c r="H209" s="53">
        <f>COUNTIFS('Patent - 2025'!$Q:$Q,B209,'Patent - 2025'!$D:$D,"Published")</f>
        <v>0</v>
      </c>
      <c r="I209" s="54">
        <f>COUNTIFS('Patent - 2025'!$Q:$Q,B209,'Patent - 2025'!D:D,"Granted")</f>
        <v>0</v>
      </c>
      <c r="J209" s="54">
        <f t="shared" si="6"/>
        <v>1</v>
      </c>
      <c r="K209" s="54">
        <f t="shared" si="7"/>
        <v>1</v>
      </c>
      <c r="L209" s="54">
        <f>COUNTIFS('2024 -2025-2026'!$M:$M,B209,'2024 -2025-2026'!$K:$K,"Book",'2024 -2025-2026'!$G:$G,"2025")</f>
        <v>0</v>
      </c>
      <c r="M209" s="62"/>
    </row>
    <row r="210" spans="1:13" ht="15.75" customHeight="1" x14ac:dyDescent="0.2">
      <c r="A210" s="57">
        <f>'Name of the Faculty 2024'!A210</f>
        <v>209</v>
      </c>
      <c r="B210" s="58" t="str">
        <f>'Name of the Faculty 2024'!B210</f>
        <v>Dr. Tamilarasi M</v>
      </c>
      <c r="C210" s="57" t="str">
        <f>'Name of the Faculty 2024'!C210</f>
        <v>S &amp; H (Maths)</v>
      </c>
      <c r="D210" s="57">
        <f>COUNTIFS('2024 -2025-2026'!$M:$M,B210,'2024 -2025-2026'!$K:$K,"SCI",'2024 -2025-2026'!$G:$G,"2025")</f>
        <v>3</v>
      </c>
      <c r="E210" s="57">
        <f>COUNTIFS('2024 -2025-2026'!$M:$M,B210,'2024 -2025-2026'!$K:$K,"Scopus/WoS Journals",'2024 -2025-2026'!$G:$G,"2025")</f>
        <v>1</v>
      </c>
      <c r="F210" s="57">
        <f>COUNTIFS('2024 -2025-2026'!$M:$M,B210,'2024 -2025-2026'!$K:$K,"Scopus/WoS Conference/Book Chapter/Others", '2024 -2025-2026'!$G:$G,"2025")</f>
        <v>2</v>
      </c>
      <c r="G210" s="57">
        <f>COUNTIFS('2024 -2025-2026'!$M:$M,B210,'2024 -2025-2026'!$K:$K,"Student Publication", '2024 -2025-2026'!$G:$G,"2025")</f>
        <v>0</v>
      </c>
      <c r="H210" s="53">
        <f>COUNTIFS('Patent - 2025'!$Q:$Q,B210,'Patent - 2025'!$D:$D,"Published")</f>
        <v>0</v>
      </c>
      <c r="I210" s="54">
        <f>COUNTIFS('Patent - 2025'!$Q:$Q,B210,'Patent - 2025'!D:D,"Granted")</f>
        <v>0</v>
      </c>
      <c r="J210" s="54">
        <f t="shared" si="6"/>
        <v>6</v>
      </c>
      <c r="K210" s="54">
        <f t="shared" si="7"/>
        <v>6</v>
      </c>
      <c r="L210" s="54">
        <f>COUNTIFS('2024 -2025-2026'!$M:$M,B210,'2024 -2025-2026'!$K:$K,"Book",'2024 -2025-2026'!$G:$G,"2025")</f>
        <v>0</v>
      </c>
      <c r="M210" s="62"/>
    </row>
    <row r="211" spans="1:13" ht="15.75" customHeight="1" x14ac:dyDescent="0.2">
      <c r="A211" s="57">
        <f>'Name of the Faculty 2024'!A211</f>
        <v>210</v>
      </c>
      <c r="B211" s="58" t="str">
        <f>'Name of the Faculty 2024'!B211</f>
        <v>Dr. Valliammal N</v>
      </c>
      <c r="C211" s="57" t="str">
        <f>'Name of the Faculty 2024'!C211</f>
        <v>S &amp; H (Maths)</v>
      </c>
      <c r="D211" s="57">
        <f>COUNTIFS('2024 -2025-2026'!$M:$M,B211,'2024 -2025-2026'!$K:$K,"SCI",'2024 -2025-2026'!$G:$G,"2025")</f>
        <v>5</v>
      </c>
      <c r="E211" s="57">
        <f>COUNTIFS('2024 -2025-2026'!$M:$M,B211,'2024 -2025-2026'!$K:$K,"Scopus/WoS Journals",'2024 -2025-2026'!$G:$G,"2025")</f>
        <v>0</v>
      </c>
      <c r="F211" s="57">
        <f>COUNTIFS('2024 -2025-2026'!$M:$M,B211,'2024 -2025-2026'!$K:$K,"Scopus/WoS Conference/Book Chapter/Others", '2024 -2025-2026'!$G:$G,"2025")</f>
        <v>0</v>
      </c>
      <c r="G211" s="57">
        <f>COUNTIFS('2024 -2025-2026'!$M:$M,B211,'2024 -2025-2026'!$K:$K,"Student Publication", '2024 -2025-2026'!$G:$G,"2025")</f>
        <v>0</v>
      </c>
      <c r="H211" s="53">
        <f>COUNTIFS('Patent - 2025'!$Q:$Q,B211,'Patent - 2025'!$D:$D,"Published")</f>
        <v>0</v>
      </c>
      <c r="I211" s="54">
        <f>COUNTIFS('Patent - 2025'!$Q:$Q,B211,'Patent - 2025'!D:D,"Granted")</f>
        <v>0</v>
      </c>
      <c r="J211" s="54">
        <f t="shared" si="6"/>
        <v>5</v>
      </c>
      <c r="K211" s="54">
        <f t="shared" si="7"/>
        <v>5</v>
      </c>
      <c r="L211" s="54">
        <f>COUNTIFS('2024 -2025-2026'!$M:$M,B211,'2024 -2025-2026'!$K:$K,"Book",'2024 -2025-2026'!$G:$G,"2025")</f>
        <v>0</v>
      </c>
      <c r="M211" s="62"/>
    </row>
    <row r="212" spans="1:13" ht="15.75" customHeight="1" x14ac:dyDescent="0.2">
      <c r="A212" s="57">
        <f>'Name of the Faculty 2024'!A212</f>
        <v>211</v>
      </c>
      <c r="B212" s="58" t="str">
        <f>'Name of the Faculty 2024'!B212</f>
        <v>Dr. Varshini S</v>
      </c>
      <c r="C212" s="57" t="str">
        <f>'Name of the Faculty 2024'!C212</f>
        <v>S &amp; H (Maths)</v>
      </c>
      <c r="D212" s="57">
        <f>COUNTIFS('2024 -2025-2026'!$M:$M,B212,'2024 -2025-2026'!$K:$K,"SCI",'2024 -2025-2026'!$G:$G,"2025")</f>
        <v>0</v>
      </c>
      <c r="E212" s="57">
        <f>COUNTIFS('2024 -2025-2026'!$M:$M,B212,'2024 -2025-2026'!$K:$K,"Scopus/WoS Journals",'2024 -2025-2026'!$G:$G,"2025")</f>
        <v>0</v>
      </c>
      <c r="F212" s="57">
        <f>COUNTIFS('2024 -2025-2026'!$M:$M,B212,'2024 -2025-2026'!$K:$K,"Scopus/WoS Conference/Book Chapter/Others", '2024 -2025-2026'!$G:$G,"2025")</f>
        <v>0</v>
      </c>
      <c r="G212" s="57">
        <f>COUNTIFS('2024 -2025-2026'!$M:$M,B212,'2024 -2025-2026'!$K:$K,"Student Publication", '2024 -2025-2026'!$G:$G,"2025")</f>
        <v>0</v>
      </c>
      <c r="H212" s="53">
        <f>COUNTIFS('Patent - 2025'!$Q:$Q,B212,'Patent - 2025'!$D:$D,"Published")</f>
        <v>0</v>
      </c>
      <c r="I212" s="54">
        <f>COUNTIFS('Patent - 2025'!$Q:$Q,B212,'Patent - 2025'!D:D,"Granted")</f>
        <v>0</v>
      </c>
      <c r="J212" s="54">
        <f t="shared" si="6"/>
        <v>0</v>
      </c>
      <c r="K212" s="54">
        <f t="shared" si="7"/>
        <v>0</v>
      </c>
      <c r="L212" s="54">
        <f>COUNTIFS('2024 -2025-2026'!$M:$M,B212,'2024 -2025-2026'!$K:$K,"Book",'2024 -2025-2026'!$G:$G,"2025")</f>
        <v>0</v>
      </c>
      <c r="M212" s="62"/>
    </row>
    <row r="213" spans="1:13" ht="15.75" customHeight="1" x14ac:dyDescent="0.2">
      <c r="A213" s="57">
        <f>'Name of the Faculty 2024'!A213</f>
        <v>212</v>
      </c>
      <c r="B213" s="58" t="str">
        <f>'Name of the Faculty 2024'!B213</f>
        <v>Dr. Vennila B</v>
      </c>
      <c r="C213" s="57" t="str">
        <f>'Name of the Faculty 2024'!C213</f>
        <v>S &amp; H (Maths)</v>
      </c>
      <c r="D213" s="57">
        <f>COUNTIFS('2024 -2025-2026'!$M:$M,B213,'2024 -2025-2026'!$K:$K,"SCI",'2024 -2025-2026'!$G:$G,"2025")</f>
        <v>1</v>
      </c>
      <c r="E213" s="57">
        <f>COUNTIFS('2024 -2025-2026'!$M:$M,B213,'2024 -2025-2026'!$K:$K,"Scopus/WoS Journals",'2024 -2025-2026'!$G:$G,"2025")</f>
        <v>1</v>
      </c>
      <c r="F213" s="57">
        <f>COUNTIFS('2024 -2025-2026'!$M:$M,B213,'2024 -2025-2026'!$K:$K,"Scopus/WoS Conference/Book Chapter/Others", '2024 -2025-2026'!$G:$G,"2025")</f>
        <v>2</v>
      </c>
      <c r="G213" s="57">
        <f>COUNTIFS('2024 -2025-2026'!$M:$M,B213,'2024 -2025-2026'!$K:$K,"Student Publication", '2024 -2025-2026'!$G:$G,"2025")</f>
        <v>0</v>
      </c>
      <c r="H213" s="53">
        <f>COUNTIFS('Patent - 2025'!$Q:$Q,B213,'Patent - 2025'!$D:$D,"Published")</f>
        <v>0</v>
      </c>
      <c r="I213" s="54">
        <f>COUNTIFS('Patent - 2025'!$Q:$Q,B213,'Patent - 2025'!D:D,"Granted")</f>
        <v>0</v>
      </c>
      <c r="J213" s="54">
        <f t="shared" si="6"/>
        <v>4</v>
      </c>
      <c r="K213" s="54">
        <f t="shared" si="7"/>
        <v>4</v>
      </c>
      <c r="L213" s="54">
        <f>COUNTIFS('2024 -2025-2026'!$M:$M,B213,'2024 -2025-2026'!$K:$K,"Book",'2024 -2025-2026'!$G:$G,"2025")</f>
        <v>0</v>
      </c>
      <c r="M213" s="62"/>
    </row>
    <row r="214" spans="1:13" ht="15.75" customHeight="1" x14ac:dyDescent="0.2">
      <c r="A214" s="57">
        <f>'Name of the Faculty 2024'!A214</f>
        <v>213</v>
      </c>
      <c r="B214" s="58" t="str">
        <f>'Name of the Faculty 2024'!B214</f>
        <v>Ms. Akiladevi N</v>
      </c>
      <c r="C214" s="57" t="str">
        <f>'Name of the Faculty 2024'!C214</f>
        <v>S &amp; H (Maths)</v>
      </c>
      <c r="D214" s="57">
        <f>COUNTIFS('2024 -2025-2026'!$M:$M,B214,'2024 -2025-2026'!$K:$K,"SCI",'2024 -2025-2026'!$G:$G,"2025")</f>
        <v>0</v>
      </c>
      <c r="E214" s="57">
        <f>COUNTIFS('2024 -2025-2026'!$M:$M,B214,'2024 -2025-2026'!$K:$K,"Scopus/WoS Journals",'2024 -2025-2026'!$G:$G,"2025")</f>
        <v>1</v>
      </c>
      <c r="F214" s="57">
        <f>COUNTIFS('2024 -2025-2026'!$M:$M,B214,'2024 -2025-2026'!$K:$K,"Scopus/WoS Conference/Book Chapter/Others", '2024 -2025-2026'!$G:$G,"2025")</f>
        <v>0</v>
      </c>
      <c r="G214" s="57">
        <f>COUNTIFS('2024 -2025-2026'!$M:$M,B214,'2024 -2025-2026'!$K:$K,"Student Publication", '2024 -2025-2026'!$G:$G,"2025")</f>
        <v>0</v>
      </c>
      <c r="H214" s="53">
        <f>COUNTIFS('Patent - 2025'!$Q:$Q,B214,'Patent - 2025'!$D:$D,"Published")</f>
        <v>0</v>
      </c>
      <c r="I214" s="54">
        <f>COUNTIFS('Patent - 2025'!$Q:$Q,B214,'Patent - 2025'!D:D,"Granted")</f>
        <v>0</v>
      </c>
      <c r="J214" s="54">
        <f t="shared" si="6"/>
        <v>1</v>
      </c>
      <c r="K214" s="54">
        <f t="shared" si="7"/>
        <v>1</v>
      </c>
      <c r="L214" s="54">
        <f>COUNTIFS('2024 -2025-2026'!$M:$M,B214,'2024 -2025-2026'!$K:$K,"Book",'2024 -2025-2026'!$G:$G,"2025")</f>
        <v>0</v>
      </c>
      <c r="M214" s="62"/>
    </row>
    <row r="215" spans="1:13" ht="15.75" customHeight="1" x14ac:dyDescent="0.2">
      <c r="A215" s="57">
        <f>'Name of the Faculty 2024'!A215</f>
        <v>214</v>
      </c>
      <c r="B215" s="58" t="str">
        <f>'Name of the Faculty 2024'!B215</f>
        <v>Ms. Deepa V</v>
      </c>
      <c r="C215" s="57" t="str">
        <f>'Name of the Faculty 2024'!C215</f>
        <v>S &amp; H (Maths)</v>
      </c>
      <c r="D215" s="57">
        <f>COUNTIFS('2024 -2025-2026'!$M:$M,B215,'2024 -2025-2026'!$K:$K,"SCI",'2024 -2025-2026'!$G:$G,"2025")</f>
        <v>0</v>
      </c>
      <c r="E215" s="57">
        <f>COUNTIFS('2024 -2025-2026'!$M:$M,B215,'2024 -2025-2026'!$K:$K,"Scopus/WoS Journals",'2024 -2025-2026'!$G:$G,"2025")</f>
        <v>0</v>
      </c>
      <c r="F215" s="57">
        <f>COUNTIFS('2024 -2025-2026'!$M:$M,B215,'2024 -2025-2026'!$K:$K,"Scopus/WoS Conference/Book Chapter/Others", '2024 -2025-2026'!$G:$G,"2025")</f>
        <v>0</v>
      </c>
      <c r="G215" s="57">
        <f>COUNTIFS('2024 -2025-2026'!$M:$M,B215,'2024 -2025-2026'!$K:$K,"Student Publication", '2024 -2025-2026'!$G:$G,"2025")</f>
        <v>0</v>
      </c>
      <c r="H215" s="53">
        <f>COUNTIFS('Patent - 2025'!$Q:$Q,B215,'Patent - 2025'!$D:$D,"Published")</f>
        <v>0</v>
      </c>
      <c r="I215" s="54">
        <f>COUNTIFS('Patent - 2025'!$Q:$Q,B215,'Patent - 2025'!D:D,"Granted")</f>
        <v>0</v>
      </c>
      <c r="J215" s="54">
        <f t="shared" si="6"/>
        <v>0</v>
      </c>
      <c r="K215" s="54">
        <f t="shared" si="7"/>
        <v>0</v>
      </c>
      <c r="L215" s="54">
        <f>COUNTIFS('2024 -2025-2026'!$M:$M,B215,'2024 -2025-2026'!$K:$K,"Book",'2024 -2025-2026'!$G:$G,"2025")</f>
        <v>0</v>
      </c>
      <c r="M215" s="62"/>
    </row>
    <row r="216" spans="1:13" ht="15.75" customHeight="1" x14ac:dyDescent="0.2">
      <c r="A216" s="57">
        <f>'Name of the Faculty 2024'!A216</f>
        <v>215</v>
      </c>
      <c r="B216" s="58" t="str">
        <f>'Name of the Faculty 2024'!B216</f>
        <v>Dr. Gowri J</v>
      </c>
      <c r="C216" s="57" t="str">
        <f>'Name of the Faculty 2024'!C216</f>
        <v>S &amp; H (Maths)</v>
      </c>
      <c r="D216" s="57">
        <f>COUNTIFS('2024 -2025-2026'!$M:$M,B216,'2024 -2025-2026'!$K:$K,"SCI",'2024 -2025-2026'!$G:$G,"2025")</f>
        <v>0</v>
      </c>
      <c r="E216" s="57">
        <f>COUNTIFS('2024 -2025-2026'!$M:$M,B216,'2024 -2025-2026'!$K:$K,"Scopus/WoS Journals",'2024 -2025-2026'!$G:$G,"2025")</f>
        <v>0</v>
      </c>
      <c r="F216" s="57">
        <f>COUNTIFS('2024 -2025-2026'!$M:$M,B216,'2024 -2025-2026'!$K:$K,"Scopus/WoS Conference/Book Chapter/Others", '2024 -2025-2026'!$G:$G,"2025")</f>
        <v>0</v>
      </c>
      <c r="G216" s="57">
        <f>COUNTIFS('2024 -2025-2026'!$M:$M,B216,'2024 -2025-2026'!$K:$K,"Student Publication", '2024 -2025-2026'!$G:$G,"2025")</f>
        <v>0</v>
      </c>
      <c r="H216" s="53">
        <f>COUNTIFS('Patent - 2025'!$Q:$Q,B216,'Patent - 2025'!$D:$D,"Published")</f>
        <v>0</v>
      </c>
      <c r="I216" s="54">
        <f>COUNTIFS('Patent - 2025'!$Q:$Q,B216,'Patent - 2025'!D:D,"Granted")</f>
        <v>0</v>
      </c>
      <c r="J216" s="54">
        <f t="shared" si="6"/>
        <v>0</v>
      </c>
      <c r="K216" s="54">
        <f t="shared" si="7"/>
        <v>0</v>
      </c>
      <c r="L216" s="54">
        <f>COUNTIFS('2024 -2025-2026'!$M:$M,B216,'2024 -2025-2026'!$K:$K,"Book",'2024 -2025-2026'!$G:$G,"2025")</f>
        <v>0</v>
      </c>
      <c r="M216" s="62"/>
    </row>
    <row r="217" spans="1:13" ht="15.75" customHeight="1" x14ac:dyDescent="0.2">
      <c r="A217" s="57">
        <f>'Name of the Faculty 2024'!A217</f>
        <v>216</v>
      </c>
      <c r="B217" s="58" t="str">
        <f>'Name of the Faculty 2024'!B217</f>
        <v>Dr. Hemalatha R</v>
      </c>
      <c r="C217" s="57" t="str">
        <f>'Name of the Faculty 2024'!C217</f>
        <v>S &amp; H (Maths)</v>
      </c>
      <c r="D217" s="57">
        <f>COUNTIFS('2024 -2025-2026'!$M:$M,B217,'2024 -2025-2026'!$K:$K,"SCI",'2024 -2025-2026'!$G:$G,"2025")</f>
        <v>1</v>
      </c>
      <c r="E217" s="57">
        <f>COUNTIFS('2024 -2025-2026'!$M:$M,B217,'2024 -2025-2026'!$K:$K,"Scopus/WoS Journals",'2024 -2025-2026'!$G:$G,"2025")</f>
        <v>1</v>
      </c>
      <c r="F217" s="57">
        <f>COUNTIFS('2024 -2025-2026'!$M:$M,B217,'2024 -2025-2026'!$K:$K,"Scopus/WoS Conference/Book Chapter/Others", '2024 -2025-2026'!$G:$G,"2025")</f>
        <v>0</v>
      </c>
      <c r="G217" s="57">
        <f>COUNTIFS('2024 -2025-2026'!$M:$M,B217,'2024 -2025-2026'!$K:$K,"Student Publication", '2024 -2025-2026'!$G:$G,"2025")</f>
        <v>0</v>
      </c>
      <c r="H217" s="53">
        <f>COUNTIFS('Patent - 2025'!$Q:$Q,B217,'Patent - 2025'!$D:$D,"Published")</f>
        <v>0</v>
      </c>
      <c r="I217" s="54">
        <f>COUNTIFS('Patent - 2025'!$Q:$Q,B217,'Patent - 2025'!D:D,"Granted")</f>
        <v>0</v>
      </c>
      <c r="J217" s="54">
        <f t="shared" si="6"/>
        <v>2</v>
      </c>
      <c r="K217" s="54">
        <f t="shared" si="7"/>
        <v>2</v>
      </c>
      <c r="L217" s="54">
        <f>COUNTIFS('2024 -2025-2026'!$M:$M,B217,'2024 -2025-2026'!$K:$K,"Book",'2024 -2025-2026'!$G:$G,"2025")</f>
        <v>0</v>
      </c>
      <c r="M217" s="62"/>
    </row>
    <row r="218" spans="1:13" ht="15.75" customHeight="1" x14ac:dyDescent="0.2">
      <c r="A218" s="57">
        <f>'Name of the Faculty 2024'!A218</f>
        <v>217</v>
      </c>
      <c r="B218" s="58" t="str">
        <f>'Name of the Faculty 2024'!B218</f>
        <v>Ms. Revathy A</v>
      </c>
      <c r="C218" s="57" t="str">
        <f>'Name of the Faculty 2024'!C218</f>
        <v>S &amp; H (Maths)</v>
      </c>
      <c r="D218" s="57">
        <f>COUNTIFS('2024 -2025-2026'!$M:$M,B218,'2024 -2025-2026'!$K:$K,"SCI",'2024 -2025-2026'!$G:$G,"2025")</f>
        <v>0</v>
      </c>
      <c r="E218" s="57">
        <f>COUNTIFS('2024 -2025-2026'!$M:$M,B218,'2024 -2025-2026'!$K:$K,"Scopus/WoS Journals",'2024 -2025-2026'!$G:$G,"2025")</f>
        <v>0</v>
      </c>
      <c r="F218" s="57">
        <f>COUNTIFS('2024 -2025-2026'!$M:$M,B218,'2024 -2025-2026'!$K:$K,"Scopus/WoS Conference/Book Chapter/Others", '2024 -2025-2026'!$G:$G,"2025")</f>
        <v>1</v>
      </c>
      <c r="G218" s="57">
        <f>COUNTIFS('2024 -2025-2026'!$M:$M,B218,'2024 -2025-2026'!$K:$K,"Student Publication", '2024 -2025-2026'!$G:$G,"2025")</f>
        <v>0</v>
      </c>
      <c r="H218" s="53">
        <f>COUNTIFS('Patent - 2025'!$Q:$Q,B218,'Patent - 2025'!$D:$D,"Published")</f>
        <v>0</v>
      </c>
      <c r="I218" s="54">
        <f>COUNTIFS('Patent - 2025'!$Q:$Q,B218,'Patent - 2025'!D:D,"Granted")</f>
        <v>0</v>
      </c>
      <c r="J218" s="54">
        <f t="shared" si="6"/>
        <v>1</v>
      </c>
      <c r="K218" s="54">
        <f t="shared" si="7"/>
        <v>1</v>
      </c>
      <c r="L218" s="54">
        <f>COUNTIFS('2024 -2025-2026'!$M:$M,B218,'2024 -2025-2026'!$K:$K,"Book",'2024 -2025-2026'!$G:$G,"2025")</f>
        <v>0</v>
      </c>
      <c r="M218" s="62"/>
    </row>
    <row r="219" spans="1:13" ht="15.75" customHeight="1" x14ac:dyDescent="0.2">
      <c r="A219" s="57">
        <f>'Name of the Faculty 2024'!A219</f>
        <v>218</v>
      </c>
      <c r="B219" s="58" t="str">
        <f>'Name of the Faculty 2024'!B219</f>
        <v>Ms. Shalini M M</v>
      </c>
      <c r="C219" s="57" t="str">
        <f>'Name of the Faculty 2024'!C219</f>
        <v>S &amp; H (Maths)</v>
      </c>
      <c r="D219" s="57">
        <f>COUNTIFS('2024 -2025-2026'!$M:$M,B219,'2024 -2025-2026'!$K:$K,"SCI",'2024 -2025-2026'!$G:$G,"2025")</f>
        <v>2</v>
      </c>
      <c r="E219" s="57">
        <f>COUNTIFS('2024 -2025-2026'!$M:$M,B219,'2024 -2025-2026'!$K:$K,"Scopus/WoS Journals",'2024 -2025-2026'!$G:$G,"2025")</f>
        <v>0</v>
      </c>
      <c r="F219" s="57">
        <f>COUNTIFS('2024 -2025-2026'!$M:$M,B219,'2024 -2025-2026'!$K:$K,"Scopus/WoS Conference/Book Chapter/Others", '2024 -2025-2026'!$G:$G,"2025")</f>
        <v>0</v>
      </c>
      <c r="G219" s="57">
        <f>COUNTIFS('2024 -2025-2026'!$M:$M,B219,'2024 -2025-2026'!$K:$K,"Student Publication", '2024 -2025-2026'!$G:$G,"2025")</f>
        <v>0</v>
      </c>
      <c r="H219" s="53">
        <f>COUNTIFS('Patent - 2025'!$Q:$Q,B219,'Patent - 2025'!$D:$D,"Published")</f>
        <v>0</v>
      </c>
      <c r="I219" s="54">
        <f>COUNTIFS('Patent - 2025'!$Q:$Q,B219,'Patent - 2025'!D:D,"Granted")</f>
        <v>0</v>
      </c>
      <c r="J219" s="54">
        <f t="shared" si="6"/>
        <v>2</v>
      </c>
      <c r="K219" s="54">
        <f t="shared" si="7"/>
        <v>2</v>
      </c>
      <c r="L219" s="54">
        <f>COUNTIFS('2024 -2025-2026'!$M:$M,B219,'2024 -2025-2026'!$K:$K,"Book",'2024 -2025-2026'!$G:$G,"2025")</f>
        <v>0</v>
      </c>
      <c r="M219" s="62"/>
    </row>
    <row r="220" spans="1:13" ht="15.75" customHeight="1" x14ac:dyDescent="0.2">
      <c r="A220" s="57">
        <f>'Name of the Faculty 2024'!A220</f>
        <v>219</v>
      </c>
      <c r="B220" s="58" t="str">
        <f>'Name of the Faculty 2024'!B220</f>
        <v>Ms. Sivaranjani K</v>
      </c>
      <c r="C220" s="57" t="str">
        <f>'Name of the Faculty 2024'!C220</f>
        <v>S &amp; H (Maths)</v>
      </c>
      <c r="D220" s="57">
        <f>COUNTIFS('2024 -2025-2026'!$M:$M,B220,'2024 -2025-2026'!$K:$K,"SCI",'2024 -2025-2026'!$G:$G,"2025")</f>
        <v>2</v>
      </c>
      <c r="E220" s="57">
        <f>COUNTIFS('2024 -2025-2026'!$M:$M,B220,'2024 -2025-2026'!$K:$K,"Scopus/WoS Journals",'2024 -2025-2026'!$G:$G,"2025")</f>
        <v>1</v>
      </c>
      <c r="F220" s="57">
        <f>COUNTIFS('2024 -2025-2026'!$M:$M,B220,'2024 -2025-2026'!$K:$K,"Scopus/WoS Conference/Book Chapter/Others", '2024 -2025-2026'!$G:$G,"2025")</f>
        <v>0</v>
      </c>
      <c r="G220" s="57">
        <f>COUNTIFS('2024 -2025-2026'!$M:$M,B220,'2024 -2025-2026'!$K:$K,"Student Publication", '2024 -2025-2026'!$G:$G,"2025")</f>
        <v>0</v>
      </c>
      <c r="H220" s="53">
        <f>COUNTIFS('Patent - 2025'!$Q:$Q,B220,'Patent - 2025'!$D:$D,"Published")</f>
        <v>0</v>
      </c>
      <c r="I220" s="54">
        <f>COUNTIFS('Patent - 2025'!$Q:$Q,B220,'Patent - 2025'!D:D,"Granted")</f>
        <v>0</v>
      </c>
      <c r="J220" s="54">
        <f t="shared" si="6"/>
        <v>3</v>
      </c>
      <c r="K220" s="54">
        <f t="shared" si="7"/>
        <v>3</v>
      </c>
      <c r="L220" s="54">
        <f>COUNTIFS('2024 -2025-2026'!$M:$M,B220,'2024 -2025-2026'!$K:$K,"Book",'2024 -2025-2026'!$G:$G,"2025")</f>
        <v>0</v>
      </c>
      <c r="M220" s="62"/>
    </row>
    <row r="221" spans="1:13" ht="15.75" customHeight="1" x14ac:dyDescent="0.2">
      <c r="A221" s="57">
        <f>'Name of the Faculty 2024'!A221</f>
        <v>220</v>
      </c>
      <c r="B221" s="58" t="str">
        <f>'Name of the Faculty 2024'!B221</f>
        <v>Dr. Krishnamoorthy N</v>
      </c>
      <c r="C221" s="57" t="str">
        <f>'Name of the Faculty 2024'!C221</f>
        <v>S &amp; H (Phy)</v>
      </c>
      <c r="D221" s="57">
        <f>COUNTIFS('2024 -2025-2026'!$M:$M,B221,'2024 -2025-2026'!$K:$K,"SCI",'2024 -2025-2026'!$G:$G,"2025")</f>
        <v>1</v>
      </c>
      <c r="E221" s="57">
        <f>COUNTIFS('2024 -2025-2026'!$M:$M,B221,'2024 -2025-2026'!$K:$K,"Scopus/WoS Journals",'2024 -2025-2026'!$G:$G,"2025")</f>
        <v>5</v>
      </c>
      <c r="F221" s="57">
        <f>COUNTIFS('2024 -2025-2026'!$M:$M,B221,'2024 -2025-2026'!$K:$K,"Scopus/WoS Conference/Book Chapter/Others", '2024 -2025-2026'!$G:$G,"2025")</f>
        <v>2</v>
      </c>
      <c r="G221" s="57">
        <f>COUNTIFS('2024 -2025-2026'!$M:$M,B221,'2024 -2025-2026'!$K:$K,"Student Publication", '2024 -2025-2026'!$G:$G,"2025")</f>
        <v>0</v>
      </c>
      <c r="H221" s="53">
        <f>COUNTIFS('Patent - 2025'!$Q:$Q,B221,'Patent - 2025'!$D:$D,"Published")</f>
        <v>0</v>
      </c>
      <c r="I221" s="54">
        <f>COUNTIFS('Patent - 2025'!$Q:$Q,B221,'Patent - 2025'!D:D,"Granted")</f>
        <v>0</v>
      </c>
      <c r="J221" s="54">
        <f t="shared" si="6"/>
        <v>8</v>
      </c>
      <c r="K221" s="54">
        <f t="shared" si="7"/>
        <v>8</v>
      </c>
      <c r="L221" s="54">
        <f>COUNTIFS('2024 -2025-2026'!$M:$M,B221,'2024 -2025-2026'!$K:$K,"Book",'2024 -2025-2026'!$G:$G,"2025")</f>
        <v>0</v>
      </c>
      <c r="M221" s="62"/>
    </row>
    <row r="222" spans="1:13" ht="15.75" customHeight="1" x14ac:dyDescent="0.2">
      <c r="A222" s="57">
        <f>'Name of the Faculty 2024'!A222</f>
        <v>221</v>
      </c>
      <c r="B222" s="58" t="str">
        <f>'Name of the Faculty 2024'!B222</f>
        <v>Dr. Sangeetha R K</v>
      </c>
      <c r="C222" s="57" t="str">
        <f>'Name of the Faculty 2024'!C222</f>
        <v>S &amp; H (Phy)</v>
      </c>
      <c r="D222" s="57">
        <f>COUNTIFS('2024 -2025-2026'!$M:$M,B222,'2024 -2025-2026'!$K:$K,"SCI",'2024 -2025-2026'!$G:$G,"2025")</f>
        <v>0</v>
      </c>
      <c r="E222" s="57">
        <f>COUNTIFS('2024 -2025-2026'!$M:$M,B222,'2024 -2025-2026'!$K:$K,"Scopus/WoS Journals",'2024 -2025-2026'!$G:$G,"2025")</f>
        <v>0</v>
      </c>
      <c r="F222" s="57">
        <f>COUNTIFS('2024 -2025-2026'!$M:$M,B222,'2024 -2025-2026'!$K:$K,"Scopus/WoS Conference/Book Chapter/Others", '2024 -2025-2026'!$G:$G,"2025")</f>
        <v>0</v>
      </c>
      <c r="G222" s="57">
        <f>COUNTIFS('2024 -2025-2026'!$M:$M,B222,'2024 -2025-2026'!$K:$K,"Student Publication", '2024 -2025-2026'!$G:$G,"2025")</f>
        <v>0</v>
      </c>
      <c r="H222" s="53">
        <f>COUNTIFS('Patent - 2025'!$Q:$Q,B222,'Patent - 2025'!$D:$D,"Published")</f>
        <v>0</v>
      </c>
      <c r="I222" s="54">
        <f>COUNTIFS('Patent - 2025'!$Q:$Q,B222,'Patent - 2025'!D:D,"Granted")</f>
        <v>0</v>
      </c>
      <c r="J222" s="54">
        <f t="shared" si="6"/>
        <v>0</v>
      </c>
      <c r="K222" s="54">
        <f t="shared" si="7"/>
        <v>0</v>
      </c>
      <c r="L222" s="54">
        <f>COUNTIFS('2024 -2025-2026'!$M:$M,B222,'2024 -2025-2026'!$K:$K,"Book",'2024 -2025-2026'!$G:$G,"2025")</f>
        <v>0</v>
      </c>
      <c r="M222" s="62"/>
    </row>
    <row r="223" spans="1:13" ht="15.75" customHeight="1" x14ac:dyDescent="0.2">
      <c r="A223" s="57">
        <f>'Name of the Faculty 2024'!A223</f>
        <v>222</v>
      </c>
      <c r="B223" s="58" t="str">
        <f>'Name of the Faculty 2024'!B223</f>
        <v>Dr. Selvakumar B</v>
      </c>
      <c r="C223" s="57" t="str">
        <f>'Name of the Faculty 2024'!C223</f>
        <v>S &amp; H (Phy)</v>
      </c>
      <c r="D223" s="57">
        <f>COUNTIFS('2024 -2025-2026'!$M:$M,B223,'2024 -2025-2026'!$K:$K,"SCI",'2024 -2025-2026'!$G:$G,"2025")</f>
        <v>3</v>
      </c>
      <c r="E223" s="57">
        <f>COUNTIFS('2024 -2025-2026'!$M:$M,B223,'2024 -2025-2026'!$K:$K,"Scopus/WoS Journals",'2024 -2025-2026'!$G:$G,"2025")</f>
        <v>0</v>
      </c>
      <c r="F223" s="57">
        <f>COUNTIFS('2024 -2025-2026'!$M:$M,B223,'2024 -2025-2026'!$K:$K,"Scopus/WoS Conference/Book Chapter/Others", '2024 -2025-2026'!$G:$G,"2025")</f>
        <v>0</v>
      </c>
      <c r="G223" s="57">
        <f>COUNTIFS('2024 -2025-2026'!$M:$M,B223,'2024 -2025-2026'!$K:$K,"Student Publication", '2024 -2025-2026'!$G:$G,"2025")</f>
        <v>0</v>
      </c>
      <c r="H223" s="53">
        <f>COUNTIFS('Patent - 2025'!$Q:$Q,B223,'Patent - 2025'!$D:$D,"Published")</f>
        <v>0</v>
      </c>
      <c r="I223" s="54">
        <f>COUNTIFS('Patent - 2025'!$Q:$Q,B223,'Patent - 2025'!D:D,"Granted")</f>
        <v>0</v>
      </c>
      <c r="J223" s="54">
        <f t="shared" si="6"/>
        <v>3</v>
      </c>
      <c r="K223" s="54">
        <f t="shared" si="7"/>
        <v>3</v>
      </c>
      <c r="L223" s="54">
        <f>COUNTIFS('2024 -2025-2026'!$M:$M,B223,'2024 -2025-2026'!$K:$K,"Book",'2024 -2025-2026'!$G:$G,"2025")</f>
        <v>0</v>
      </c>
      <c r="M223" s="62"/>
    </row>
    <row r="224" spans="1:13" ht="15.75" customHeight="1" x14ac:dyDescent="0.2">
      <c r="A224" s="57">
        <f>'Name of the Faculty 2024'!A224</f>
        <v>223</v>
      </c>
      <c r="B224" s="58" t="str">
        <f>'Name of the Faculty 2024'!B224</f>
        <v>Dr. Sivakami A</v>
      </c>
      <c r="C224" s="57" t="str">
        <f>'Name of the Faculty 2024'!C224</f>
        <v>S &amp; H (Phy)</v>
      </c>
      <c r="D224" s="57">
        <f>COUNTIFS('2024 -2025-2026'!$M:$M,B224,'2024 -2025-2026'!$K:$K,"SCI",'2024 -2025-2026'!$G:$G,"2025")</f>
        <v>2</v>
      </c>
      <c r="E224" s="57">
        <f>COUNTIFS('2024 -2025-2026'!$M:$M,B224,'2024 -2025-2026'!$K:$K,"Scopus/WoS Journals",'2024 -2025-2026'!$G:$G,"2025")</f>
        <v>0</v>
      </c>
      <c r="F224" s="57">
        <f>COUNTIFS('2024 -2025-2026'!$M:$M,B224,'2024 -2025-2026'!$K:$K,"Scopus/WoS Conference/Book Chapter/Others", '2024 -2025-2026'!$G:$G,"2025")</f>
        <v>0</v>
      </c>
      <c r="G224" s="57">
        <f>COUNTIFS('2024 -2025-2026'!$M:$M,B224,'2024 -2025-2026'!$K:$K,"Student Publication", '2024 -2025-2026'!$G:$G,"2025")</f>
        <v>0</v>
      </c>
      <c r="H224" s="53">
        <f>COUNTIFS('Patent - 2025'!$Q:$Q,B224,'Patent - 2025'!$D:$D,"Published")</f>
        <v>1</v>
      </c>
      <c r="I224" s="54">
        <f>COUNTIFS('Patent - 2025'!$Q:$Q,B224,'Patent - 2025'!D:D,"Granted")</f>
        <v>0</v>
      </c>
      <c r="J224" s="54">
        <f t="shared" si="6"/>
        <v>2</v>
      </c>
      <c r="K224" s="54">
        <f t="shared" si="7"/>
        <v>2</v>
      </c>
      <c r="L224" s="54">
        <f>COUNTIFS('2024 -2025-2026'!$M:$M,B224,'2024 -2025-2026'!$K:$K,"Book",'2024 -2025-2026'!$G:$G,"2025")</f>
        <v>0</v>
      </c>
      <c r="M224" s="62"/>
    </row>
    <row r="225" spans="1:13" ht="15.75" customHeight="1" x14ac:dyDescent="0.2">
      <c r="A225" s="57">
        <f>'Name of the Faculty 2024'!A225</f>
        <v>224</v>
      </c>
      <c r="B225" s="58" t="str">
        <f>'Name of the Faculty 2024'!B225</f>
        <v>Dr. Suresh R</v>
      </c>
      <c r="C225" s="57" t="str">
        <f>'Name of the Faculty 2024'!C225</f>
        <v>S &amp; H (Phy)</v>
      </c>
      <c r="D225" s="57">
        <f>COUNTIFS('2024 -2025-2026'!$M:$M,B225,'2024 -2025-2026'!$K:$K,"SCI",'2024 -2025-2026'!$G:$G,"2025")</f>
        <v>0</v>
      </c>
      <c r="E225" s="57">
        <f>COUNTIFS('2024 -2025-2026'!$M:$M,B225,'2024 -2025-2026'!$K:$K,"Scopus/WoS Journals",'2024 -2025-2026'!$G:$G,"2025")</f>
        <v>0</v>
      </c>
      <c r="F225" s="57">
        <f>COUNTIFS('2024 -2025-2026'!$M:$M,B225,'2024 -2025-2026'!$K:$K,"Scopus/WoS Conference/Book Chapter/Others", '2024 -2025-2026'!$G:$G,"2025")</f>
        <v>0</v>
      </c>
      <c r="G225" s="57">
        <f>COUNTIFS('2024 -2025-2026'!$M:$M,B225,'2024 -2025-2026'!$K:$K,"Student Publication", '2024 -2025-2026'!$G:$G,"2025")</f>
        <v>0</v>
      </c>
      <c r="H225" s="53">
        <f>COUNTIFS('Patent - 2025'!$Q:$Q,B225,'Patent - 2025'!$D:$D,"Published")</f>
        <v>0</v>
      </c>
      <c r="I225" s="54">
        <f>COUNTIFS('Patent - 2025'!$Q:$Q,B225,'Patent - 2025'!D:D,"Granted")</f>
        <v>0</v>
      </c>
      <c r="J225" s="54">
        <f t="shared" si="6"/>
        <v>0</v>
      </c>
      <c r="K225" s="54">
        <f t="shared" si="7"/>
        <v>0</v>
      </c>
      <c r="L225" s="54">
        <f>COUNTIFS('2024 -2025-2026'!$M:$M,B225,'2024 -2025-2026'!$K:$K,"Book",'2024 -2025-2026'!$G:$G,"2025")</f>
        <v>0</v>
      </c>
      <c r="M225" s="62"/>
    </row>
    <row r="226" spans="1:13" ht="15.75" customHeight="1" x14ac:dyDescent="0.2">
      <c r="A226" s="57">
        <f>'Name of the Faculty 2024'!A226</f>
        <v>225</v>
      </c>
      <c r="B226" s="58" t="str">
        <f>'Name of the Faculty 2024'!B226</f>
        <v>Dr. Yogeswari B</v>
      </c>
      <c r="C226" s="57" t="str">
        <f>'Name of the Faculty 2024'!C226</f>
        <v>S &amp; H (Phy)</v>
      </c>
      <c r="D226" s="57">
        <f>COUNTIFS('2024 -2025-2026'!$M:$M,B226,'2024 -2025-2026'!$K:$K,"SCI",'2024 -2025-2026'!$G:$G,"2025")</f>
        <v>1</v>
      </c>
      <c r="E226" s="57">
        <f>COUNTIFS('2024 -2025-2026'!$M:$M,B226,'2024 -2025-2026'!$K:$K,"Scopus/WoS Journals",'2024 -2025-2026'!$G:$G,"2025")</f>
        <v>2</v>
      </c>
      <c r="F226" s="57">
        <f>COUNTIFS('2024 -2025-2026'!$M:$M,B226,'2024 -2025-2026'!$K:$K,"Scopus/WoS Conference/Book Chapter/Others", '2024 -2025-2026'!$G:$G,"2025")</f>
        <v>0</v>
      </c>
      <c r="G226" s="57">
        <f>COUNTIFS('2024 -2025-2026'!$M:$M,B226,'2024 -2025-2026'!$K:$K,"Student Publication", '2024 -2025-2026'!$G:$G,"2025")</f>
        <v>0</v>
      </c>
      <c r="H226" s="53">
        <f>COUNTIFS('Patent - 2025'!$Q:$Q,B226,'Patent - 2025'!$D:$D,"Published")</f>
        <v>0</v>
      </c>
      <c r="I226" s="54">
        <f>COUNTIFS('Patent - 2025'!$Q:$Q,B226,'Patent - 2025'!D:D,"Granted")</f>
        <v>0</v>
      </c>
      <c r="J226" s="54">
        <f t="shared" si="6"/>
        <v>3</v>
      </c>
      <c r="K226" s="54">
        <f t="shared" si="7"/>
        <v>3</v>
      </c>
      <c r="L226" s="54">
        <f>COUNTIFS('2024 -2025-2026'!$M:$M,B226,'2024 -2025-2026'!$K:$K,"Book",'2024 -2025-2026'!$G:$G,"2025")</f>
        <v>0</v>
      </c>
      <c r="M226" s="62"/>
    </row>
    <row r="227" spans="1:13" ht="15.75" customHeight="1" x14ac:dyDescent="0.2">
      <c r="A227" s="57">
        <f>'Name of the Faculty 2024'!A227</f>
        <v>226</v>
      </c>
      <c r="B227" s="58" t="str">
        <f>'Name of the Faculty 2024'!B227</f>
        <v>Ms.Kanaga Priya P</v>
      </c>
      <c r="C227" s="57" t="str">
        <f>'Name of the Faculty 2024'!C227</f>
        <v>CSE Scholar</v>
      </c>
      <c r="D227" s="57">
        <f>COUNTIFS('2024 -2025-2026'!$M:$M,B227,'2024 -2025-2026'!$K:$K,"SCI",'2024 -2025-2026'!$G:$G,"2025")</f>
        <v>0</v>
      </c>
      <c r="E227" s="57">
        <f>COUNTIFS('2024 -2025-2026'!$M:$M,B227,'2024 -2025-2026'!$K:$K,"Scopus/WoS Journals",'2024 -2025-2026'!$G:$G,"2025")</f>
        <v>0</v>
      </c>
      <c r="F227" s="57">
        <f>COUNTIFS('2024 -2025-2026'!$M:$M,B227,'2024 -2025-2026'!$K:$K,"Scopus/WoS Conference/Book Chapter/Others", '2024 -2025-2026'!$G:$G,"2025")</f>
        <v>0</v>
      </c>
      <c r="G227" s="57">
        <f>COUNTIFS('2024 -2025-2026'!$M:$M,B227,'2024 -2025-2026'!$K:$K,"Student Publication", '2024 -2025-2026'!$G:$G,"2025")</f>
        <v>0</v>
      </c>
      <c r="H227" s="53">
        <f>COUNTIFS('Patent - 2025'!$Q:$Q,B227,'Patent - 2025'!$D:$D,"Published")</f>
        <v>0</v>
      </c>
      <c r="I227" s="54">
        <f>COUNTIFS('Patent - 2025'!$Q:$Q,B227,'Patent - 2025'!D:D,"Granted")</f>
        <v>0</v>
      </c>
      <c r="J227" s="54">
        <f t="shared" si="6"/>
        <v>0</v>
      </c>
      <c r="K227" s="54">
        <f t="shared" si="7"/>
        <v>0</v>
      </c>
      <c r="L227" s="54">
        <f>COUNTIFS('2024 -2025-2026'!$M:$M,B227,'2024 -2025-2026'!$K:$K,"Book",'2024 -2025-2026'!$G:$G,"2025")</f>
        <v>0</v>
      </c>
      <c r="M227" s="62"/>
    </row>
    <row r="228" spans="1:13" ht="15.75" customHeight="1" x14ac:dyDescent="0.2">
      <c r="A228" s="57">
        <f>'Name of the Faculty 2024'!A228</f>
        <v>227</v>
      </c>
      <c r="B228" s="58" t="str">
        <f>'Name of the Faculty 2024'!B228</f>
        <v>Mr. Logeshwaran J</v>
      </c>
      <c r="C228" s="57" t="str">
        <f>'Name of the Faculty 2024'!C228</f>
        <v>ECE Scholar</v>
      </c>
      <c r="D228" s="57">
        <f>COUNTIFS('2024 -2025-2026'!$M:$M,B228,'2024 -2025-2026'!$K:$K,"SCI",'2024 -2025-2026'!$G:$G,"2025")</f>
        <v>0</v>
      </c>
      <c r="E228" s="57">
        <f>COUNTIFS('2024 -2025-2026'!$M:$M,B228,'2024 -2025-2026'!$K:$K,"Scopus/WoS Journals",'2024 -2025-2026'!$G:$G,"2025")</f>
        <v>0</v>
      </c>
      <c r="F228" s="57">
        <f>COUNTIFS('2024 -2025-2026'!$M:$M,B228,'2024 -2025-2026'!$K:$K,"Scopus/WoS Conference/Book Chapter/Others", '2024 -2025-2026'!$G:$G,"2025")</f>
        <v>0</v>
      </c>
      <c r="G228" s="57">
        <f>COUNTIFS('2024 -2025-2026'!$M:$M,B228,'2024 -2025-2026'!$K:$K,"Student Publication", '2024 -2025-2026'!$G:$G,"2025")</f>
        <v>0</v>
      </c>
      <c r="H228" s="53">
        <f>COUNTIFS('Patent - 2025'!$Q:$Q,B228,'Patent - 2025'!$D:$D,"Published")</f>
        <v>0</v>
      </c>
      <c r="I228" s="54">
        <f>COUNTIFS('Patent - 2025'!$Q:$Q,B228,'Patent - 2025'!D:D,"Granted")</f>
        <v>0</v>
      </c>
      <c r="J228" s="54">
        <f t="shared" si="6"/>
        <v>0</v>
      </c>
      <c r="K228" s="54">
        <f t="shared" si="7"/>
        <v>0</v>
      </c>
      <c r="L228" s="54">
        <f>COUNTIFS('2024 -2025-2026'!$M:$M,B228,'2024 -2025-2026'!$K:$K,"Book",'2024 -2025-2026'!$G:$G,"2025")</f>
        <v>0</v>
      </c>
      <c r="M228" s="62"/>
    </row>
    <row r="229" spans="1:13" ht="15.75" customHeight="1" x14ac:dyDescent="0.2">
      <c r="A229" s="57">
        <f>'Name of the Faculty 2024'!A229</f>
        <v>228</v>
      </c>
      <c r="B229" s="58" t="str">
        <f>'Name of the Faculty 2024'!B229</f>
        <v>Dr. Deva Priya M</v>
      </c>
      <c r="C229" s="57" t="str">
        <f>'Name of the Faculty 2024'!C229</f>
        <v>Others CSE</v>
      </c>
      <c r="D229" s="57">
        <f>COUNTIFS('2024 -2025-2026'!$M:$M,B229,'2024 -2025-2026'!$K:$K,"SCI",'2024 -2025-2026'!$G:$G,"2025")</f>
        <v>0</v>
      </c>
      <c r="E229" s="57">
        <f>COUNTIFS('2024 -2025-2026'!$M:$M,B229,'2024 -2025-2026'!$K:$K,"Scopus/WoS Journals",'2024 -2025-2026'!$G:$G,"2025")</f>
        <v>0</v>
      </c>
      <c r="F229" s="57">
        <f>COUNTIFS('2024 -2025-2026'!$M:$M,B229,'2024 -2025-2026'!$K:$K,"Scopus/WoS Conference/Book Chapter/Others", '2024 -2025-2026'!$G:$G,"2025")</f>
        <v>0</v>
      </c>
      <c r="G229" s="57">
        <f>COUNTIFS('2024 -2025-2026'!$M:$M,B229,'2024 -2025-2026'!$K:$K,"Student Publication", '2024 -2025-2026'!$G:$G,"2025")</f>
        <v>0</v>
      </c>
      <c r="H229" s="53">
        <f>COUNTIFS('Patent - 2025'!$Q:$Q,B229,'Patent - 2025'!$D:$D,"Published")</f>
        <v>0</v>
      </c>
      <c r="I229" s="54">
        <f>COUNTIFS('Patent - 2025'!$Q:$Q,B229,'Patent - 2025'!D:D,"Granted")</f>
        <v>0</v>
      </c>
      <c r="J229" s="54">
        <f t="shared" si="6"/>
        <v>0</v>
      </c>
      <c r="K229" s="54">
        <f t="shared" si="7"/>
        <v>0</v>
      </c>
      <c r="L229" s="54">
        <f>COUNTIFS('2024 -2025-2026'!$M:$M,B229,'2024 -2025-2026'!$K:$K,"Book",'2024 -2025-2026'!$G:$G,"2025")</f>
        <v>0</v>
      </c>
      <c r="M229" s="62"/>
    </row>
    <row r="230" spans="1:13" ht="15.75" customHeight="1" x14ac:dyDescent="0.2">
      <c r="A230" s="57">
        <f>'Name of the Faculty 2024'!A230</f>
        <v>229</v>
      </c>
      <c r="B230" s="58" t="str">
        <f>'Name of the Faculty 2024'!B230</f>
        <v>Mr. Vignesh A</v>
      </c>
      <c r="C230" s="57" t="str">
        <f>'Name of the Faculty 2024'!C230</f>
        <v>ECE Scholar</v>
      </c>
      <c r="D230" s="57">
        <f>COUNTIFS('2024 -2025-2026'!$M:$M,B230,'2024 -2025-2026'!$K:$K,"SCI",'2024 -2025-2026'!$G:$G,"2025")</f>
        <v>0</v>
      </c>
      <c r="E230" s="57">
        <f>COUNTIFS('2024 -2025-2026'!$M:$M,B230,'2024 -2025-2026'!$K:$K,"Scopus/WoS Journals",'2024 -2025-2026'!$G:$G,"2025")</f>
        <v>0</v>
      </c>
      <c r="F230" s="57">
        <f>COUNTIFS('2024 -2025-2026'!$M:$M,B230,'2024 -2025-2026'!$K:$K,"Scopus/WoS Conference/Book Chapter/Others", '2024 -2025-2026'!$G:$G,"2025")</f>
        <v>0</v>
      </c>
      <c r="G230" s="57">
        <f>COUNTIFS('2024 -2025-2026'!$M:$M,B230,'2024 -2025-2026'!$K:$K,"Student Publication", '2024 -2025-2026'!$G:$G,"2025")</f>
        <v>0</v>
      </c>
      <c r="H230" s="53">
        <f>COUNTIFS('Patent - 2025'!$Q:$Q,B230,'Patent - 2025'!$D:$D,"Published")</f>
        <v>0</v>
      </c>
      <c r="I230" s="54">
        <f>COUNTIFS('Patent - 2025'!$Q:$Q,B230,'Patent - 2025'!D:D,"Granted")</f>
        <v>0</v>
      </c>
      <c r="J230" s="54">
        <f t="shared" si="6"/>
        <v>0</v>
      </c>
      <c r="K230" s="54">
        <f t="shared" si="7"/>
        <v>0</v>
      </c>
      <c r="L230" s="54">
        <f>COUNTIFS('2024 -2025-2026'!$M:$M,B230,'2024 -2025-2026'!$K:$K,"Book",'2024 -2025-2026'!$G:$G,"2025")</f>
        <v>0</v>
      </c>
      <c r="M230" s="62"/>
    </row>
    <row r="231" spans="1:13" ht="15.75" customHeight="1" x14ac:dyDescent="0.2">
      <c r="A231" s="57">
        <f>'Name of the Faculty 2024'!A231</f>
        <v>230</v>
      </c>
      <c r="B231" s="58" t="str">
        <f>'Name of the Faculty 2024'!B231</f>
        <v>Ms. Thillaikarasi S</v>
      </c>
      <c r="C231" s="57" t="str">
        <f>'Name of the Faculty 2024'!C231</f>
        <v>ECE Scholar</v>
      </c>
      <c r="D231" s="57">
        <f>COUNTIFS('2024 -2025-2026'!$M:$M,B231,'2024 -2025-2026'!$K:$K,"SCI",'2024 -2025-2026'!$G:$G,"2025")</f>
        <v>0</v>
      </c>
      <c r="E231" s="57">
        <f>COUNTIFS('2024 -2025-2026'!$M:$M,B231,'2024 -2025-2026'!$K:$K,"Scopus/WoS Journals",'2024 -2025-2026'!$G:$G,"2025")</f>
        <v>0</v>
      </c>
      <c r="F231" s="57">
        <f>COUNTIFS('2024 -2025-2026'!$M:$M,B231,'2024 -2025-2026'!$K:$K,"Scopus/WoS Conference/Book Chapter/Others", '2024 -2025-2026'!$G:$G,"2025")</f>
        <v>0</v>
      </c>
      <c r="G231" s="57">
        <f>COUNTIFS('2024 -2025-2026'!$M:$M,B231,'2024 -2025-2026'!$K:$K,"Student Publication", '2024 -2025-2026'!$G:$G,"2025")</f>
        <v>0</v>
      </c>
      <c r="H231" s="53">
        <f>COUNTIFS('Patent - 2025'!$Q:$Q,B231,'Patent - 2025'!$D:$D,"Published")</f>
        <v>0</v>
      </c>
      <c r="I231" s="54">
        <f>COUNTIFS('Patent - 2025'!$Q:$Q,B231,'Patent - 2025'!D:D,"Granted")</f>
        <v>0</v>
      </c>
      <c r="J231" s="54">
        <f t="shared" si="6"/>
        <v>0</v>
      </c>
      <c r="K231" s="54">
        <f t="shared" si="7"/>
        <v>0</v>
      </c>
      <c r="L231" s="54">
        <f>COUNTIFS('2024 -2025-2026'!$M:$M,B231,'2024 -2025-2026'!$K:$K,"Book",'2024 -2025-2026'!$G:$G,"2025")</f>
        <v>0</v>
      </c>
      <c r="M231" s="62"/>
    </row>
    <row r="232" spans="1:13" ht="15.75" customHeight="1" x14ac:dyDescent="0.2">
      <c r="A232" s="57">
        <f>'Name of the Faculty 2024'!A232</f>
        <v>231</v>
      </c>
      <c r="B232" s="58" t="str">
        <f>'Name of the Faculty 2024'!B232</f>
        <v xml:space="preserve">Mr.Aravinth K </v>
      </c>
      <c r="C232" s="57" t="str">
        <f>'Name of the Faculty 2024'!C232</f>
        <v>Mech Scholar</v>
      </c>
      <c r="D232" s="57">
        <f>COUNTIFS('2024 -2025-2026'!$M:$M,B232,'2024 -2025-2026'!$K:$K,"SCI",'2024 -2025-2026'!$G:$G,"2025")</f>
        <v>0</v>
      </c>
      <c r="E232" s="57">
        <f>COUNTIFS('2024 -2025-2026'!$M:$M,B232,'2024 -2025-2026'!$K:$K,"Scopus/WoS Journals",'2024 -2025-2026'!$G:$G,"2025")</f>
        <v>0</v>
      </c>
      <c r="F232" s="57">
        <f>COUNTIFS('2024 -2025-2026'!$M:$M,B232,'2024 -2025-2026'!$K:$K,"Scopus/WoS Conference/Book Chapter/Others", '2024 -2025-2026'!$G:$G,"2025")</f>
        <v>0</v>
      </c>
      <c r="G232" s="57">
        <f>COUNTIFS('2024 -2025-2026'!$M:$M,B232,'2024 -2025-2026'!$K:$K,"Student Publication", '2024 -2025-2026'!$G:$G,"2025")</f>
        <v>0</v>
      </c>
      <c r="H232" s="53">
        <f>COUNTIFS('Patent - 2025'!$Q:$Q,B232,'Patent - 2025'!$D:$D,"Published")</f>
        <v>0</v>
      </c>
      <c r="I232" s="54">
        <f>COUNTIFS('Patent - 2025'!$Q:$Q,B232,'Patent - 2025'!D:D,"Granted")</f>
        <v>0</v>
      </c>
      <c r="J232" s="54">
        <f t="shared" si="6"/>
        <v>0</v>
      </c>
      <c r="K232" s="54">
        <f t="shared" si="7"/>
        <v>0</v>
      </c>
      <c r="L232" s="54">
        <f>COUNTIFS('2024 -2025-2026'!$M:$M,B232,'2024 -2025-2026'!$K:$K,"Book",'2024 -2025-2026'!$G:$G,"2025")</f>
        <v>0</v>
      </c>
      <c r="M232" s="62"/>
    </row>
    <row r="233" spans="1:13" ht="15.75" customHeight="1" x14ac:dyDescent="0.2">
      <c r="A233" s="57">
        <f>'Name of the Faculty 2024'!A233</f>
        <v>232</v>
      </c>
      <c r="B233" s="58" t="str">
        <f>'Name of the Faculty 2024'!B233</f>
        <v>Others</v>
      </c>
      <c r="C233" s="57" t="str">
        <f>'Name of the Faculty 2024'!C233</f>
        <v>Others</v>
      </c>
      <c r="D233" s="57">
        <f>COUNTIFS('2024 -2025-2026'!$M:$M,B233,'2024 -2025-2026'!$K:$K,"SCI",'2024 -2025-2026'!$G:$G,"2025")</f>
        <v>0</v>
      </c>
      <c r="E233" s="57">
        <f>COUNTIFS('2024 -2025-2026'!$M:$M,B233,'2024 -2025-2026'!$K:$K,"Scopus/WoS Journals",'2024 -2025-2026'!$G:$G,"2025")</f>
        <v>0</v>
      </c>
      <c r="F233" s="57">
        <f>COUNTIFS('2024 -2025-2026'!$M:$M,B233,'2024 -2025-2026'!$K:$K,"Scopus/WoS Conference/Book Chapter/Others", '2024 -2025-2026'!$G:$G,"2025")</f>
        <v>0</v>
      </c>
      <c r="G233" s="57">
        <f>COUNTIFS('2024 -2025-2026'!$M:$M,B233,'2024 -2025-2026'!$K:$K,"Student Publication", '2024 -2025-2026'!$G:$G,"2025")</f>
        <v>0</v>
      </c>
      <c r="H233" s="53">
        <f>COUNTIFS('Patent - 2025'!$Q:$Q,B233,'Patent - 2025'!$D:$D,"Published")</f>
        <v>0</v>
      </c>
      <c r="I233" s="54">
        <f>COUNTIFS('Patent - 2025'!$Q:$Q,B233,'Patent - 2025'!D:D,"Granted")</f>
        <v>0</v>
      </c>
      <c r="J233" s="54">
        <f t="shared" si="6"/>
        <v>0</v>
      </c>
      <c r="K233" s="54">
        <f t="shared" si="7"/>
        <v>0</v>
      </c>
      <c r="L233" s="54">
        <f>COUNTIFS('2024 -2025-2026'!$M:$M,B233,'2024 -2025-2026'!$K:$K,"Book",'2024 -2025-2026'!$G:$G,"2025")</f>
        <v>0</v>
      </c>
      <c r="M233" s="62"/>
    </row>
    <row r="234" spans="1:13" ht="15.75" customHeight="1" x14ac:dyDescent="0.2">
      <c r="A234" s="57">
        <f>'Name of the Faculty 2024'!A234</f>
        <v>233</v>
      </c>
      <c r="B234" s="58" t="str">
        <f>'Name of the Faculty 2024'!B234</f>
        <v>Dr.Ashok Kumar S R</v>
      </c>
      <c r="C234" s="57" t="str">
        <f>'Name of the Faculty 2024'!C234</f>
        <v>Others CCE</v>
      </c>
      <c r="D234" s="57">
        <f>COUNTIFS('2024 -2025-2026'!$M:$M,B234,'2024 -2025-2026'!$K:$K,"SCI",'2024 -2025-2026'!$G:$G,"2025")</f>
        <v>0</v>
      </c>
      <c r="E234" s="57">
        <f>COUNTIFS('2024 -2025-2026'!$M:$M,B234,'2024 -2025-2026'!$K:$K,"Scopus/WoS Journals",'2024 -2025-2026'!$G:$G,"2025")</f>
        <v>0</v>
      </c>
      <c r="F234" s="57">
        <f>COUNTIFS('2024 -2025-2026'!$M:$M,B234,'2024 -2025-2026'!$K:$K,"Scopus/WoS Conference/Book Chapter/Others", '2024 -2025-2026'!$G:$G,"2025")</f>
        <v>0</v>
      </c>
      <c r="G234" s="57">
        <f>COUNTIFS('2024 -2025-2026'!$M:$M,B234,'2024 -2025-2026'!$K:$K,"Student Publication", '2024 -2025-2026'!$G:$G,"2025")</f>
        <v>0</v>
      </c>
      <c r="H234" s="53">
        <f>COUNTIFS('Patent - 2025'!$Q:$Q,B234,'Patent - 2025'!$D:$D,"Published")</f>
        <v>0</v>
      </c>
      <c r="I234" s="54">
        <f>COUNTIFS('Patent - 2025'!$Q:$Q,B234,'Patent - 2025'!D:D,"Granted")</f>
        <v>0</v>
      </c>
      <c r="J234" s="54">
        <f t="shared" si="6"/>
        <v>0</v>
      </c>
      <c r="K234" s="54">
        <f t="shared" si="7"/>
        <v>0</v>
      </c>
      <c r="L234" s="54">
        <f>COUNTIFS('2024 -2025-2026'!$M:$M,B234,'2024 -2025-2026'!$K:$K,"Book",'2024 -2025-2026'!$G:$G,"2025")</f>
        <v>0</v>
      </c>
      <c r="M234" s="62"/>
    </row>
    <row r="235" spans="1:13" ht="15.75" customHeight="1" x14ac:dyDescent="0.2">
      <c r="A235" s="57">
        <f>'Name of the Faculty 2024'!A235</f>
        <v>234</v>
      </c>
      <c r="B235" s="58" t="str">
        <f>'Name of the Faculty 2024'!B235</f>
        <v>Ms. Lina Dinesh</v>
      </c>
      <c r="C235" s="57" t="str">
        <f>'Name of the Faculty 2024'!C235</f>
        <v>Others CSE</v>
      </c>
      <c r="D235" s="57">
        <f>COUNTIFS('2024 -2025-2026'!$M:$M,B235,'2024 -2025-2026'!$K:$K,"SCI",'2024 -2025-2026'!$G:$G,"2025")</f>
        <v>0</v>
      </c>
      <c r="E235" s="57">
        <f>COUNTIFS('2024 -2025-2026'!$M:$M,B235,'2024 -2025-2026'!$K:$K,"Scopus/WoS Journals",'2024 -2025-2026'!$G:$G,"2025")</f>
        <v>0</v>
      </c>
      <c r="F235" s="57">
        <f>COUNTIFS('2024 -2025-2026'!$M:$M,B235,'2024 -2025-2026'!$K:$K,"Scopus/WoS Conference/Book Chapter/Others", '2024 -2025-2026'!$G:$G,"2025")</f>
        <v>0</v>
      </c>
      <c r="G235" s="57">
        <f>COUNTIFS('2024 -2025-2026'!$M:$M,B235,'2024 -2025-2026'!$K:$K,"Student Publication", '2024 -2025-2026'!$G:$G,"2025")</f>
        <v>0</v>
      </c>
      <c r="H235" s="53">
        <f>COUNTIFS('Patent - 2025'!$Q:$Q,B235,'Patent - 2025'!$D:$D,"Published")</f>
        <v>0</v>
      </c>
      <c r="I235" s="54">
        <f>COUNTIFS('Patent - 2025'!$Q:$Q,B235,'Patent - 2025'!D:D,"Granted")</f>
        <v>0</v>
      </c>
      <c r="J235" s="54">
        <f t="shared" si="6"/>
        <v>0</v>
      </c>
      <c r="K235" s="54">
        <f t="shared" si="7"/>
        <v>0</v>
      </c>
      <c r="L235" s="54">
        <f>COUNTIFS('2024 -2025-2026'!$M:$M,B235,'2024 -2025-2026'!$K:$K,"Book",'2024 -2025-2026'!$G:$G,"2025")</f>
        <v>0</v>
      </c>
      <c r="M235" s="62"/>
    </row>
    <row r="236" spans="1:13" ht="15.75" customHeight="1" x14ac:dyDescent="0.2">
      <c r="A236" s="57">
        <f>'Name of the Faculty 2024'!A236</f>
        <v>235</v>
      </c>
      <c r="B236" s="58" t="str">
        <f>'Name of the Faculty 2024'!B236</f>
        <v>Dr. Palanivelrajan S</v>
      </c>
      <c r="C236" s="57" t="str">
        <f>'Name of the Faculty 2024'!C236</f>
        <v>Others ECE</v>
      </c>
      <c r="D236" s="57">
        <f>COUNTIFS('2024 -2025-2026'!$M:$M,B236,'2024 -2025-2026'!$K:$K,"SCI",'2024 -2025-2026'!$G:$G,"2025")</f>
        <v>0</v>
      </c>
      <c r="E236" s="57">
        <f>COUNTIFS('2024 -2025-2026'!$M:$M,B236,'2024 -2025-2026'!$K:$K,"Scopus/WoS Journals",'2024 -2025-2026'!$G:$G,"2025")</f>
        <v>0</v>
      </c>
      <c r="F236" s="57">
        <f>COUNTIFS('2024 -2025-2026'!$M:$M,B236,'2024 -2025-2026'!$K:$K,"Scopus/WoS Conference/Book Chapter/Others", '2024 -2025-2026'!$G:$G,"2025")</f>
        <v>0</v>
      </c>
      <c r="G236" s="57">
        <f>COUNTIFS('2024 -2025-2026'!$M:$M,B236,'2024 -2025-2026'!$K:$K,"Student Publication", '2024 -2025-2026'!$G:$G,"2025")</f>
        <v>0</v>
      </c>
      <c r="H236" s="53">
        <f>COUNTIFS('Patent - 2025'!$Q:$Q,B236,'Patent - 2025'!$D:$D,"Published")</f>
        <v>0</v>
      </c>
      <c r="I236" s="54">
        <f>COUNTIFS('Patent - 2025'!$Q:$Q,B236,'Patent - 2025'!D:D,"Granted")</f>
        <v>0</v>
      </c>
      <c r="J236" s="54">
        <f t="shared" si="6"/>
        <v>0</v>
      </c>
      <c r="K236" s="54">
        <f t="shared" si="7"/>
        <v>0</v>
      </c>
      <c r="L236" s="54">
        <f>COUNTIFS('2024 -2025-2026'!$M:$M,B236,'2024 -2025-2026'!$K:$K,"Book",'2024 -2025-2026'!$G:$G,"2025")</f>
        <v>0</v>
      </c>
      <c r="M236" s="62"/>
    </row>
    <row r="237" spans="1:13" ht="15.75" customHeight="1" x14ac:dyDescent="0.2">
      <c r="A237" s="57">
        <f>'Name of the Faculty 2024'!A237</f>
        <v>236</v>
      </c>
      <c r="B237" s="58" t="str">
        <f>'Name of the Faculty 2024'!B237</f>
        <v>Dr. Ram kumar N</v>
      </c>
      <c r="C237" s="57" t="str">
        <f>'Name of the Faculty 2024'!C237</f>
        <v xml:space="preserve">Others ECE </v>
      </c>
      <c r="D237" s="57">
        <f>COUNTIFS('2024 -2025-2026'!$M:$M,B237,'2024 -2025-2026'!$K:$K,"SCI",'2024 -2025-2026'!$G:$G,"2025")</f>
        <v>0</v>
      </c>
      <c r="E237" s="57">
        <f>COUNTIFS('2024 -2025-2026'!$M:$M,B237,'2024 -2025-2026'!$K:$K,"Scopus/WoS Journals",'2024 -2025-2026'!$G:$G,"2025")</f>
        <v>0</v>
      </c>
      <c r="F237" s="57">
        <f>COUNTIFS('2024 -2025-2026'!$M:$M,B237,'2024 -2025-2026'!$K:$K,"Scopus/WoS Conference/Book Chapter/Others", '2024 -2025-2026'!$G:$G,"2025")</f>
        <v>0</v>
      </c>
      <c r="G237" s="57">
        <f>COUNTIFS('2024 -2025-2026'!$M:$M,B237,'2024 -2025-2026'!$K:$K,"Student Publication", '2024 -2025-2026'!$G:$G,"2025")</f>
        <v>0</v>
      </c>
      <c r="H237" s="53">
        <f>COUNTIFS('Patent - 2025'!$Q:$Q,B237,'Patent - 2025'!$D:$D,"Published")</f>
        <v>0</v>
      </c>
      <c r="I237" s="54">
        <f>COUNTIFS('Patent - 2025'!$Q:$Q,B237,'Patent - 2025'!D:D,"Granted")</f>
        <v>0</v>
      </c>
      <c r="J237" s="54">
        <f t="shared" si="6"/>
        <v>0</v>
      </c>
      <c r="K237" s="54">
        <f t="shared" si="7"/>
        <v>0</v>
      </c>
      <c r="L237" s="54">
        <f>COUNTIFS('2024 -2025-2026'!$M:$M,B237,'2024 -2025-2026'!$K:$K,"Book",'2024 -2025-2026'!$G:$G,"2025")</f>
        <v>0</v>
      </c>
      <c r="M237" s="62"/>
    </row>
    <row r="238" spans="1:13" ht="15.75" customHeight="1" x14ac:dyDescent="0.2">
      <c r="A238" s="57">
        <f>'Name of the Faculty 2024'!A238</f>
        <v>237</v>
      </c>
      <c r="B238" s="58" t="str">
        <f>'Name of the Faculty 2024'!B238</f>
        <v>Dr. Rathinam R</v>
      </c>
      <c r="C238" s="57" t="str">
        <f>'Name of the Faculty 2024'!C238</f>
        <v>Others S&amp;H</v>
      </c>
      <c r="D238" s="57">
        <f>COUNTIFS('2024 -2025-2026'!$M:$M,B238,'2024 -2025-2026'!$K:$K,"SCI",'2024 -2025-2026'!$G:$G,"2025")</f>
        <v>0</v>
      </c>
      <c r="E238" s="57">
        <f>COUNTIFS('2024 -2025-2026'!$M:$M,B238,'2024 -2025-2026'!$K:$K,"Scopus/WoS Journals",'2024 -2025-2026'!$G:$G,"2025")</f>
        <v>0</v>
      </c>
      <c r="F238" s="57">
        <f>COUNTIFS('2024 -2025-2026'!$M:$M,B238,'2024 -2025-2026'!$K:$K,"Scopus/WoS Conference/Book Chapter/Others", '2024 -2025-2026'!$G:$G,"2025")</f>
        <v>0</v>
      </c>
      <c r="G238" s="57">
        <f>COUNTIFS('2024 -2025-2026'!$M:$M,B238,'2024 -2025-2026'!$K:$K,"Student Publication", '2024 -2025-2026'!$G:$G,"2025")</f>
        <v>0</v>
      </c>
      <c r="H238" s="53">
        <f>COUNTIFS('Patent - 2025'!$Q:$Q,B238,'Patent - 2025'!$D:$D,"Published")</f>
        <v>0</v>
      </c>
      <c r="I238" s="54">
        <f>COUNTIFS('Patent - 2025'!$Q:$Q,B238,'Patent - 2025'!D:D,"Granted")</f>
        <v>0</v>
      </c>
      <c r="J238" s="54">
        <f t="shared" si="6"/>
        <v>0</v>
      </c>
      <c r="K238" s="54">
        <f t="shared" si="7"/>
        <v>0</v>
      </c>
      <c r="L238" s="54">
        <f>COUNTIFS('2024 -2025-2026'!$M:$M,B238,'2024 -2025-2026'!$K:$K,"Book",'2024 -2025-2026'!$G:$G,"2025")</f>
        <v>0</v>
      </c>
      <c r="M238" s="62"/>
    </row>
    <row r="239" spans="1:13" ht="15.75" customHeight="1" x14ac:dyDescent="0.2">
      <c r="A239" s="57">
        <f>'Name of the Faculty 2024'!A239</f>
        <v>238</v>
      </c>
      <c r="B239" s="58" t="str">
        <f>'Name of the Faculty 2024'!B239</f>
        <v>Dr. Krishnapriya S</v>
      </c>
      <c r="C239" s="57" t="str">
        <f>'Name of the Faculty 2024'!C239</f>
        <v>Others S&amp;H (Eng) - Releived</v>
      </c>
      <c r="D239" s="57">
        <f>COUNTIFS('2024 -2025-2026'!$M:$M,B239,'2024 -2025-2026'!$K:$K,"SCI",'2024 -2025-2026'!$G:$G,"2025")</f>
        <v>0</v>
      </c>
      <c r="E239" s="57">
        <f>COUNTIFS('2024 -2025-2026'!$M:$M,B239,'2024 -2025-2026'!$K:$K,"Scopus/WoS Journals",'2024 -2025-2026'!$G:$G,"2025")</f>
        <v>0</v>
      </c>
      <c r="F239" s="57">
        <f>COUNTIFS('2024 -2025-2026'!$M:$M,B239,'2024 -2025-2026'!$K:$K,"Scopus/WoS Conference/Book Chapter/Others", '2024 -2025-2026'!$G:$G,"2025")</f>
        <v>0</v>
      </c>
      <c r="G239" s="57">
        <f>COUNTIFS('2024 -2025-2026'!$M:$M,B239,'2024 -2025-2026'!$K:$K,"Student Publication", '2024 -2025-2026'!$G:$G,"2025")</f>
        <v>0</v>
      </c>
      <c r="H239" s="53">
        <f>COUNTIFS('Patent - 2025'!$Q:$Q,B239,'Patent - 2025'!$D:$D,"Published")</f>
        <v>0</v>
      </c>
      <c r="I239" s="54">
        <f>COUNTIFS('Patent - 2025'!$Q:$Q,B239,'Patent - 2025'!D:D,"Granted")</f>
        <v>0</v>
      </c>
      <c r="J239" s="54">
        <f t="shared" si="6"/>
        <v>0</v>
      </c>
      <c r="K239" s="54">
        <f t="shared" si="7"/>
        <v>0</v>
      </c>
      <c r="L239" s="54">
        <f>COUNTIFS('2024 -2025-2026'!$M:$M,B239,'2024 -2025-2026'!$K:$K,"Book",'2024 -2025-2026'!$G:$G,"2025")</f>
        <v>0</v>
      </c>
      <c r="M239" s="62"/>
    </row>
    <row r="240" spans="1:13" ht="15.75" customHeight="1" x14ac:dyDescent="0.2">
      <c r="A240" s="57">
        <f>'Name of the Faculty 2024'!A240</f>
        <v>239</v>
      </c>
      <c r="B240" s="58" t="str">
        <f>'Name of the Faculty 2024'!B240</f>
        <v>Student Publication</v>
      </c>
      <c r="C240" s="57" t="str">
        <f>'Name of the Faculty 2024'!C240</f>
        <v>SP</v>
      </c>
      <c r="D240" s="57">
        <f>COUNTIFS('2024 -2025-2026'!$M:$M,B240,'2024 -2025-2026'!$K:$K,"SCI",'2024 -2025-2026'!$G:$G,"2025")</f>
        <v>0</v>
      </c>
      <c r="E240" s="57">
        <f>COUNTIFS('2024 -2025-2026'!$M:$M,B240,'2024 -2025-2026'!$K:$K,"Scopus/WoS Journals",'2024 -2025-2026'!$G:$G,"2025")</f>
        <v>0</v>
      </c>
      <c r="F240" s="57">
        <f>COUNTIFS('2024 -2025-2026'!$M:$M,B240,'2024 -2025-2026'!$K:$K,"Scopus/WoS Conference/Book Chapter/Others", '2024 -2025-2026'!$G:$G,"2025")</f>
        <v>0</v>
      </c>
      <c r="G240" s="57">
        <f>COUNTIFS('2024 -2025-2026'!$M:$M,B240,'2024 -2025-2026'!$K:$K,"Student Publication", '2024 -2025-2026'!$G:$G,"2025")</f>
        <v>0</v>
      </c>
      <c r="H240" s="53">
        <f>COUNTIFS('Patent - 2025'!$Q:$Q,B240,'Patent - 2025'!$D:$D,"Published")</f>
        <v>0</v>
      </c>
      <c r="I240" s="54">
        <f>COUNTIFS('Patent - 2025'!$Q:$Q,B240,'Patent - 2025'!D:D,"Granted")</f>
        <v>0</v>
      </c>
      <c r="J240" s="54">
        <f t="shared" si="6"/>
        <v>0</v>
      </c>
      <c r="K240" s="54">
        <f t="shared" si="7"/>
        <v>0</v>
      </c>
      <c r="L240" s="54">
        <f>COUNTIFS('2024 -2025-2026'!$M:$M,B240,'2024 -2025-2026'!$K:$K,"Book",'2024 -2025-2026'!$G:$G,"2025")</f>
        <v>0</v>
      </c>
      <c r="M240" s="62"/>
    </row>
    <row r="241" spans="1:13" ht="15.75" customHeight="1" x14ac:dyDescent="0.2">
      <c r="A241" s="57">
        <f>'Name of the Faculty 2024'!A241</f>
        <v>240</v>
      </c>
      <c r="B241" s="58" t="str">
        <f>'Name of the Faculty 2024'!B241</f>
        <v>Student Publication AIDS</v>
      </c>
      <c r="C241" s="57" t="str">
        <f>'Name of the Faculty 2024'!C241</f>
        <v>SP AIDS</v>
      </c>
      <c r="D241" s="57">
        <f>COUNTIFS('2024 -2025-2026'!$M:$M,B241,'2024 -2025-2026'!$K:$K,"SCI",'2024 -2025-2026'!$G:$G,"2025")</f>
        <v>0</v>
      </c>
      <c r="E241" s="57">
        <f>COUNTIFS('2024 -2025-2026'!$M:$M,B241,'2024 -2025-2026'!$K:$K,"Scopus/WoS Journals",'2024 -2025-2026'!$G:$G,"2025")</f>
        <v>0</v>
      </c>
      <c r="F241" s="57">
        <f>COUNTIFS('2024 -2025-2026'!$M:$M,B241,'2024 -2025-2026'!$K:$K,"Scopus/WoS Conference/Book Chapter/Others", '2024 -2025-2026'!$G:$G,"2025")</f>
        <v>0</v>
      </c>
      <c r="G241" s="57">
        <f>COUNTIFS('2024 -2025-2026'!$M:$M,B241,'2024 -2025-2026'!$K:$K,"Student Publication", '2024 -2025-2026'!$G:$G,"2025")</f>
        <v>0</v>
      </c>
      <c r="H241" s="53">
        <f>COUNTIFS('Patent - 2025'!$Q:$Q,B241,'Patent - 2025'!$D:$D,"Published")</f>
        <v>0</v>
      </c>
      <c r="I241" s="54">
        <f>COUNTIFS('Patent - 2025'!$Q:$Q,B241,'Patent - 2025'!D:D,"Granted")</f>
        <v>0</v>
      </c>
      <c r="J241" s="54">
        <f t="shared" si="6"/>
        <v>0</v>
      </c>
      <c r="K241" s="54">
        <f t="shared" si="7"/>
        <v>0</v>
      </c>
      <c r="L241" s="54">
        <f>COUNTIFS('2024 -2025-2026'!$M:$M,B241,'2024 -2025-2026'!$K:$K,"Book",'2024 -2025-2026'!$G:$G,"2025")</f>
        <v>0</v>
      </c>
      <c r="M241" s="62"/>
    </row>
    <row r="242" spans="1:13" ht="15.75" customHeight="1" x14ac:dyDescent="0.2">
      <c r="A242" s="57">
        <f>'Name of the Faculty 2024'!A242</f>
        <v>241</v>
      </c>
      <c r="B242" s="58" t="str">
        <f>'Name of the Faculty 2024'!B242</f>
        <v>Student Publication CCE</v>
      </c>
      <c r="C242" s="57" t="str">
        <f>'Name of the Faculty 2024'!C242</f>
        <v>SP CCE</v>
      </c>
      <c r="D242" s="57">
        <f>COUNTIFS('2024 -2025-2026'!$M:$M,B242,'2024 -2025-2026'!$K:$K,"SCI",'2024 -2025-2026'!$G:$G,"2025")</f>
        <v>0</v>
      </c>
      <c r="E242" s="57">
        <f>COUNTIFS('2024 -2025-2026'!$M:$M,B242,'2024 -2025-2026'!$K:$K,"Scopus/WoS Journals",'2024 -2025-2026'!$G:$G,"2025")</f>
        <v>0</v>
      </c>
      <c r="F242" s="57">
        <f>COUNTIFS('2024 -2025-2026'!$M:$M,B242,'2024 -2025-2026'!$K:$K,"Scopus/WoS Conference/Book Chapter/Others", '2024 -2025-2026'!$G:$G,"2025")</f>
        <v>0</v>
      </c>
      <c r="G242" s="57">
        <f>COUNTIFS('2024 -2025-2026'!$M:$M,B242,'2024 -2025-2026'!$K:$K,"Student Publication", '2024 -2025-2026'!$G:$G,"2025")</f>
        <v>0</v>
      </c>
      <c r="H242" s="53">
        <f>COUNTIFS('Patent - 2025'!$Q:$Q,B242,'Patent - 2025'!$D:$D,"Published")</f>
        <v>0</v>
      </c>
      <c r="I242" s="54">
        <f>COUNTIFS('Patent - 2025'!$Q:$Q,B242,'Patent - 2025'!D:D,"Granted")</f>
        <v>0</v>
      </c>
      <c r="J242" s="54">
        <f t="shared" si="6"/>
        <v>0</v>
      </c>
      <c r="K242" s="54">
        <f t="shared" si="7"/>
        <v>0</v>
      </c>
      <c r="L242" s="54">
        <f>COUNTIFS('2024 -2025-2026'!$M:$M,B242,'2024 -2025-2026'!$K:$K,"Book",'2024 -2025-2026'!$G:$G,"2025")</f>
        <v>0</v>
      </c>
      <c r="M242" s="62"/>
    </row>
    <row r="243" spans="1:13" ht="15.75" customHeight="1" x14ac:dyDescent="0.2">
      <c r="A243" s="57">
        <f>'Name of the Faculty 2024'!A243</f>
        <v>242</v>
      </c>
      <c r="B243" s="58" t="str">
        <f>'Name of the Faculty 2024'!B243</f>
        <v>Student Publication CSBS</v>
      </c>
      <c r="C243" s="57" t="str">
        <f>'Name of the Faculty 2024'!C243</f>
        <v>SP CSBS</v>
      </c>
      <c r="D243" s="57">
        <f>COUNTIFS('2024 -2025-2026'!$M:$M,B243,'2024 -2025-2026'!$K:$K,"SCI",'2024 -2025-2026'!$G:$G,"2025")</f>
        <v>0</v>
      </c>
      <c r="E243" s="57">
        <f>COUNTIFS('2024 -2025-2026'!$M:$M,B243,'2024 -2025-2026'!$K:$K,"Scopus/WoS Journals",'2024 -2025-2026'!$G:$G,"2025")</f>
        <v>0</v>
      </c>
      <c r="F243" s="57">
        <f>COUNTIFS('2024 -2025-2026'!$M:$M,B243,'2024 -2025-2026'!$K:$K,"Scopus/WoS Conference/Book Chapter/Others", '2024 -2025-2026'!$G:$G,"2025")</f>
        <v>0</v>
      </c>
      <c r="G243" s="57">
        <f>COUNTIFS('2024 -2025-2026'!$M:$M,B243,'2024 -2025-2026'!$K:$K,"Student Publication", '2024 -2025-2026'!$G:$G,"2025")</f>
        <v>0</v>
      </c>
      <c r="H243" s="53">
        <f>COUNTIFS('Patent - 2025'!$Q:$Q,B243,'Patent - 2025'!$D:$D,"Published")</f>
        <v>0</v>
      </c>
      <c r="I243" s="54">
        <f>COUNTIFS('Patent - 2025'!$Q:$Q,B243,'Patent - 2025'!D:D,"Granted")</f>
        <v>0</v>
      </c>
      <c r="J243" s="54">
        <f t="shared" si="6"/>
        <v>0</v>
      </c>
      <c r="K243" s="54">
        <f t="shared" si="7"/>
        <v>0</v>
      </c>
      <c r="L243" s="54">
        <f>COUNTIFS('2024 -2025-2026'!$M:$M,B243,'2024 -2025-2026'!$K:$K,"Book",'2024 -2025-2026'!$G:$G,"2025")</f>
        <v>0</v>
      </c>
      <c r="M243" s="62"/>
    </row>
    <row r="244" spans="1:13" ht="15.75" customHeight="1" x14ac:dyDescent="0.2">
      <c r="A244" s="57">
        <f>'Name of the Faculty 2024'!A244</f>
        <v>243</v>
      </c>
      <c r="B244" s="58" t="str">
        <f>'Name of the Faculty 2024'!B244</f>
        <v>Student Publication CSE</v>
      </c>
      <c r="C244" s="57" t="str">
        <f>'Name of the Faculty 2024'!C244</f>
        <v>SP CSE</v>
      </c>
      <c r="D244" s="57">
        <f>COUNTIFS('2024 -2025-2026'!$M:$M,B244,'2024 -2025-2026'!$K:$K,"SCI",'2024 -2025-2026'!$G:$G,"2025")</f>
        <v>0</v>
      </c>
      <c r="E244" s="57">
        <f>COUNTIFS('2024 -2025-2026'!$M:$M,B244,'2024 -2025-2026'!$K:$K,"Scopus/WoS Journals",'2024 -2025-2026'!$G:$G,"2025")</f>
        <v>0</v>
      </c>
      <c r="F244" s="57">
        <f>COUNTIFS('2024 -2025-2026'!$M:$M,B244,'2024 -2025-2026'!$K:$K,"Scopus/WoS Conference/Book Chapter/Others", '2024 -2025-2026'!$G:$G,"2025")</f>
        <v>0</v>
      </c>
      <c r="G244" s="57">
        <f>COUNTIFS('2024 -2025-2026'!$M:$M,B244,'2024 -2025-2026'!$K:$K,"Student Publication", '2024 -2025-2026'!$G:$G,"2025")</f>
        <v>0</v>
      </c>
      <c r="H244" s="53">
        <f>COUNTIFS('Patent - 2025'!$Q:$Q,B244,'Patent - 2025'!$D:$D,"Published")</f>
        <v>0</v>
      </c>
      <c r="I244" s="54">
        <f>COUNTIFS('Patent - 2025'!$Q:$Q,B244,'Patent - 2025'!D:D,"Granted")</f>
        <v>0</v>
      </c>
      <c r="J244" s="54">
        <f t="shared" si="6"/>
        <v>0</v>
      </c>
      <c r="K244" s="54">
        <f t="shared" si="7"/>
        <v>0</v>
      </c>
      <c r="L244" s="54">
        <f>COUNTIFS('2024 -2025-2026'!$M:$M,B244,'2024 -2025-2026'!$K:$K,"Book",'2024 -2025-2026'!$G:$G,"2025")</f>
        <v>0</v>
      </c>
      <c r="M244" s="62"/>
    </row>
    <row r="245" spans="1:13" ht="15.75" customHeight="1" x14ac:dyDescent="0.2">
      <c r="A245" s="57">
        <f>'Name of the Faculty 2024'!A245</f>
        <v>244</v>
      </c>
      <c r="B245" s="58" t="str">
        <f>'Name of the Faculty 2024'!B245</f>
        <v>Student Publication ECE</v>
      </c>
      <c r="C245" s="57" t="str">
        <f>'Name of the Faculty 2024'!C245</f>
        <v>SP ECE</v>
      </c>
      <c r="D245" s="57">
        <f>COUNTIFS('2024 -2025-2026'!$M:$M,B245,'2024 -2025-2026'!$K:$K,"SCI",'2024 -2025-2026'!$G:$G,"2025")</f>
        <v>0</v>
      </c>
      <c r="E245" s="57">
        <f>COUNTIFS('2024 -2025-2026'!$M:$M,B245,'2024 -2025-2026'!$K:$K,"Scopus/WoS Journals",'2024 -2025-2026'!$G:$G,"2025")</f>
        <v>0</v>
      </c>
      <c r="F245" s="57">
        <f>COUNTIFS('2024 -2025-2026'!$M:$M,B245,'2024 -2025-2026'!$K:$K,"Scopus/WoS Conference/Book Chapter/Others", '2024 -2025-2026'!$G:$G,"2025")</f>
        <v>0</v>
      </c>
      <c r="G245" s="57">
        <f>COUNTIFS('2024 -2025-2026'!$M:$M,B245,'2024 -2025-2026'!$K:$K,"Student Publication", '2024 -2025-2026'!$G:$G,"2025")</f>
        <v>0</v>
      </c>
      <c r="H245" s="53">
        <f>COUNTIFS('Patent - 2025'!$Q:$Q,B245,'Patent - 2025'!$D:$D,"Published")</f>
        <v>0</v>
      </c>
      <c r="I245" s="54">
        <f>COUNTIFS('Patent - 2025'!$Q:$Q,B245,'Patent - 2025'!D:D,"Granted")</f>
        <v>0</v>
      </c>
      <c r="J245" s="54">
        <f t="shared" si="6"/>
        <v>0</v>
      </c>
      <c r="K245" s="54">
        <f t="shared" si="7"/>
        <v>0</v>
      </c>
      <c r="L245" s="54">
        <f>COUNTIFS('2024 -2025-2026'!$M:$M,B245,'2024 -2025-2026'!$K:$K,"Book",'2024 -2025-2026'!$G:$G,"2025")</f>
        <v>0</v>
      </c>
      <c r="M245" s="62"/>
    </row>
    <row r="246" spans="1:13" ht="15.75" customHeight="1" x14ac:dyDescent="0.2">
      <c r="A246" s="57">
        <f>'Name of the Faculty 2024'!A246</f>
        <v>245</v>
      </c>
      <c r="B246" s="58" t="str">
        <f>'Name of the Faculty 2024'!B246</f>
        <v>Student Publication EEE</v>
      </c>
      <c r="C246" s="57" t="str">
        <f>'Name of the Faculty 2024'!C246</f>
        <v>SP EEE</v>
      </c>
      <c r="D246" s="57">
        <f>COUNTIFS('2024 -2025-2026'!$M:$M,B246,'2024 -2025-2026'!$K:$K,"SCI",'2024 -2025-2026'!$G:$G,"2025")</f>
        <v>0</v>
      </c>
      <c r="E246" s="57">
        <f>COUNTIFS('2024 -2025-2026'!$M:$M,B246,'2024 -2025-2026'!$K:$K,"Scopus/WoS Journals",'2024 -2025-2026'!$G:$G,"2025")</f>
        <v>0</v>
      </c>
      <c r="F246" s="57">
        <f>COUNTIFS('2024 -2025-2026'!$M:$M,B246,'2024 -2025-2026'!$K:$K,"Scopus/WoS Conference/Book Chapter/Others", '2024 -2025-2026'!$G:$G,"2025")</f>
        <v>0</v>
      </c>
      <c r="G246" s="57">
        <f>COUNTIFS('2024 -2025-2026'!$M:$M,B246,'2024 -2025-2026'!$K:$K,"Student Publication", '2024 -2025-2026'!$G:$G,"2025")</f>
        <v>0</v>
      </c>
      <c r="H246" s="53">
        <f>COUNTIFS('Patent - 2025'!$Q:$Q,B246,'Patent - 2025'!$D:$D,"Published")</f>
        <v>0</v>
      </c>
      <c r="I246" s="54">
        <f>COUNTIFS('Patent - 2025'!$Q:$Q,B246,'Patent - 2025'!D:D,"Granted")</f>
        <v>0</v>
      </c>
      <c r="J246" s="54">
        <f t="shared" si="6"/>
        <v>0</v>
      </c>
      <c r="K246" s="54">
        <f t="shared" si="7"/>
        <v>0</v>
      </c>
      <c r="L246" s="54">
        <f>COUNTIFS('2024 -2025-2026'!$M:$M,B246,'2024 -2025-2026'!$K:$K,"Book",'2024 -2025-2026'!$G:$G,"2025")</f>
        <v>0</v>
      </c>
      <c r="M246" s="62"/>
    </row>
    <row r="247" spans="1:13" ht="15.75" customHeight="1" x14ac:dyDescent="0.2">
      <c r="A247" s="57">
        <f>'Name of the Faculty 2024'!A169</f>
        <v>168</v>
      </c>
      <c r="B247" s="58" t="str">
        <f>'Name of the Faculty 2024'!B169</f>
        <v>Ms. Saranya D</v>
      </c>
      <c r="C247" s="57" t="str">
        <f>'Name of the Faculty 2024'!C169</f>
        <v>IT</v>
      </c>
      <c r="D247" s="57">
        <f>COUNTIFS('2024 -2025-2026'!$M:$M,B247,'2024 -2025-2026'!$K:$K,"SCI",'2024 -2025-2026'!$G:$G,"2025")</f>
        <v>0</v>
      </c>
      <c r="E247" s="57">
        <f>COUNTIFS('2024 -2025-2026'!$M:$M,B247,'2024 -2025-2026'!$K:$K,"Scopus/WoS Journals",'2024 -2025-2026'!$G:$G,"2025")</f>
        <v>0</v>
      </c>
      <c r="F247" s="57">
        <f>COUNTIFS('2024 -2025-2026'!$M:$M,B247,'2024 -2025-2026'!$K:$K,"Scopus/WoS Conference/Book Chapter/Others", '2024 -2025-2026'!$G:$G,"2025")</f>
        <v>3</v>
      </c>
      <c r="G247" s="57">
        <f>COUNTIFS('2024 -2025-2026'!$M:$M,B247,'2024 -2025-2026'!$K:$K,"Student Publication", '2024 -2025-2026'!$G:$G,"2025")</f>
        <v>1</v>
      </c>
      <c r="H247" s="53">
        <f>COUNTIFS('Patent - 2025'!$Q:$Q,B247,'Patent - 2025'!$D:$D,"Published")</f>
        <v>1</v>
      </c>
      <c r="I247" s="54">
        <f>COUNTIFS('Patent - 2025'!$Q:$Q,B247,'Patent - 2025'!D:D,"Granted")</f>
        <v>0</v>
      </c>
      <c r="J247" s="54">
        <f t="shared" si="6"/>
        <v>3</v>
      </c>
      <c r="K247" s="54">
        <f t="shared" si="7"/>
        <v>4</v>
      </c>
      <c r="L247" s="54">
        <f>COUNTIFS('2024 -2025-2026'!$M:$M,B247,'2024 -2025-2026'!$K:$K,"Book",'2024 -2025-2026'!$G:$G,"2025")</f>
        <v>0</v>
      </c>
      <c r="M247" s="62"/>
    </row>
    <row r="248" spans="1:13" ht="15.75" customHeight="1" x14ac:dyDescent="0.2">
      <c r="A248" s="57">
        <f>'Name of the Faculty 2024'!A248</f>
        <v>247</v>
      </c>
      <c r="B248" s="58" t="str">
        <f>'Name of the Faculty 2024'!B248</f>
        <v>Student Publication Mech</v>
      </c>
      <c r="C248" s="57" t="str">
        <f>'Name of the Faculty 2024'!C248</f>
        <v>SP Mech</v>
      </c>
      <c r="D248" s="57">
        <f>COUNTIFS('2024 -2025-2026'!$M:$M,B248,'2024 -2025-2026'!$K:$K,"SCI",'2024 -2025-2026'!$G:$G,"2025")</f>
        <v>0</v>
      </c>
      <c r="E248" s="57">
        <f>COUNTIFS('2024 -2025-2026'!$M:$M,B248,'2024 -2025-2026'!$K:$K,"Scopus/WoS Journals",'2024 -2025-2026'!$G:$G,"2025")</f>
        <v>0</v>
      </c>
      <c r="F248" s="57">
        <f>COUNTIFS('2024 -2025-2026'!$M:$M,B248,'2024 -2025-2026'!$K:$K,"Scopus/WoS Conference/Book Chapter/Others", '2024 -2025-2026'!$G:$G,"2025")</f>
        <v>0</v>
      </c>
      <c r="G248" s="57">
        <f>COUNTIFS('2024 -2025-2026'!$M:$M,B248,'2024 -2025-2026'!$K:$K,"Student Publication", '2024 -2025-2026'!$G:$G,"2025")</f>
        <v>0</v>
      </c>
      <c r="H248" s="53">
        <f>COUNTIFS('Patent - 2025'!$Q:$Q,B248,'Patent - 2025'!$D:$D,"Published")</f>
        <v>0</v>
      </c>
      <c r="I248" s="54">
        <f>COUNTIFS('Patent - 2025'!$Q:$Q,B248,'Patent - 2025'!D:D,"Granted")</f>
        <v>0</v>
      </c>
      <c r="J248" s="54">
        <f t="shared" si="6"/>
        <v>0</v>
      </c>
      <c r="K248" s="54">
        <f t="shared" si="7"/>
        <v>0</v>
      </c>
      <c r="L248" s="54">
        <f>COUNTIFS('2024 -2025-2026'!$M:$M,B248,'2024 -2025-2026'!$K:$K,"Book",'2024 -2025-2026'!$G:$G,"2025")</f>
        <v>0</v>
      </c>
      <c r="M248" s="62"/>
    </row>
    <row r="249" spans="1:13" ht="15.75" customHeight="1" x14ac:dyDescent="0.2">
      <c r="A249" s="57">
        <f>'Name of the Faculty 2024'!A249</f>
        <v>248</v>
      </c>
      <c r="B249" s="58" t="str">
        <f>'Name of the Faculty 2024'!B249</f>
        <v>Student Publication AIML</v>
      </c>
      <c r="C249" s="66" t="s">
        <v>14819</v>
      </c>
      <c r="D249" s="57">
        <f>COUNTIFS('2024 -2025-2026'!$M:$M,B249,'2024 -2025-2026'!$K:$K,"SCI",'2024 -2025-2026'!$G:$G,"2025")</f>
        <v>0</v>
      </c>
      <c r="E249" s="57">
        <f>COUNTIFS('2024 -2025-2026'!$M:$M,B249,'2024 -2025-2026'!$K:$K,"Scopus/WoS Journals",'2024 -2025-2026'!$G:$G,"2025")</f>
        <v>0</v>
      </c>
      <c r="F249" s="57">
        <f>COUNTIFS('2024 -2025-2026'!$M:$M,B249,'2024 -2025-2026'!$K:$K,"Scopus/WoS Conference/Book Chapter/Others", '2024 -2025-2026'!$G:$G,"2025")</f>
        <v>0</v>
      </c>
      <c r="G249" s="57">
        <f>COUNTIFS('2024 -2025-2026'!$M:$M,B249,'2024 -2025-2026'!$K:$K,"Student Publication", '2024 -2025-2026'!$G:$G,"2025")</f>
        <v>0</v>
      </c>
      <c r="H249" s="53">
        <f>COUNTIFS('Patent - 2025'!$Q:$Q,B249,'Patent - 2025'!$D:$D,"Published")</f>
        <v>0</v>
      </c>
      <c r="I249" s="54">
        <f>COUNTIFS('Patent - 2025'!$Q:$Q,B249,'Patent - 2025'!D:D,"Granted")</f>
        <v>0</v>
      </c>
      <c r="J249" s="54">
        <f t="shared" si="6"/>
        <v>0</v>
      </c>
      <c r="K249" s="54">
        <f t="shared" si="7"/>
        <v>0</v>
      </c>
      <c r="L249" s="54">
        <f>COUNTIFS('2024 -2025-2026'!$M:$M,B249,'2024 -2025-2026'!$K:$K,"Book",'2024 -2025-2026'!$G:$G,"2025")</f>
        <v>0</v>
      </c>
      <c r="M249" s="62"/>
    </row>
    <row r="250" spans="1:13" ht="15.75" customHeight="1" x14ac:dyDescent="0.2">
      <c r="A250" s="57">
        <f>'Name of the Faculty 2024'!A250</f>
        <v>249</v>
      </c>
      <c r="B250" s="58" t="str">
        <f>'Name of the Faculty 2024'!B250</f>
        <v>Others CSE</v>
      </c>
      <c r="C250" s="57" t="str">
        <f>'Name of the Faculty 2024'!C250</f>
        <v>CSE</v>
      </c>
      <c r="D250" s="57">
        <f>COUNTIFS('2024 -2025-2026'!$M:$M,B250,'2024 -2025-2026'!$K:$K,"SCI",'2024 -2025-2026'!$G:$G,"2025")</f>
        <v>2</v>
      </c>
      <c r="E250" s="57">
        <f>COUNTIFS('2024 -2025-2026'!$M:$M,B250,'2024 -2025-2026'!$K:$K,"Scopus/WoS Journals",'2024 -2025-2026'!$G:$G,"2025")</f>
        <v>0</v>
      </c>
      <c r="F250" s="57">
        <f>COUNTIFS('2024 -2025-2026'!$M:$M,B250,'2024 -2025-2026'!$K:$K,"Scopus/WoS Conference/Book Chapter/Others", '2024 -2025-2026'!$G:$G,"2025")</f>
        <v>9</v>
      </c>
      <c r="G250" s="57">
        <f>COUNTIFS('2024 -2025-2026'!$M:$M,B250,'2024 -2025-2026'!$K:$K,"Student Publication", '2024 -2025-2026'!$G:$G,"2025")</f>
        <v>5</v>
      </c>
      <c r="H250" s="53">
        <f>COUNTIFS('Patent - 2025'!$Q:$Q,B250,'Patent - 2025'!$D:$D,"Published")</f>
        <v>0</v>
      </c>
      <c r="I250" s="54">
        <f>COUNTIFS('Patent - 2025'!$Q:$Q,B250,'Patent - 2025'!D:D,"Granted")</f>
        <v>0</v>
      </c>
      <c r="J250" s="54">
        <f t="shared" si="6"/>
        <v>11</v>
      </c>
      <c r="K250" s="54">
        <f t="shared" si="7"/>
        <v>16</v>
      </c>
      <c r="L250" s="54">
        <f>COUNTIFS('2024 -2025-2026'!$M:$M,B250,'2024 -2025-2026'!$K:$K,"Book",'2024 -2025-2026'!$G:$G,"2025")</f>
        <v>0</v>
      </c>
      <c r="M250" s="62"/>
    </row>
    <row r="251" spans="1:13" ht="15.75" customHeight="1" x14ac:dyDescent="0.2">
      <c r="A251" s="57">
        <f>'Name of the Faculty 2024'!A251</f>
        <v>250</v>
      </c>
      <c r="B251" s="58" t="str">
        <f>'Name of the Faculty 2024'!B251</f>
        <v>Others AIDS</v>
      </c>
      <c r="C251" s="57" t="str">
        <f>'Name of the Faculty 2024'!C251</f>
        <v>AIDS</v>
      </c>
      <c r="D251" s="57">
        <f>COUNTIFS('2024 -2025-2026'!$M:$M,B251,'2024 -2025-2026'!$K:$K,"SCI",'2024 -2025-2026'!$G:$G,"2025")</f>
        <v>2</v>
      </c>
      <c r="E251" s="57">
        <f>COUNTIFS('2024 -2025-2026'!$M:$M,B251,'2024 -2025-2026'!$K:$K,"Scopus/WoS Journals",'2024 -2025-2026'!$G:$G,"2025")</f>
        <v>2</v>
      </c>
      <c r="F251" s="57">
        <f>COUNTIFS('2024 -2025-2026'!$M:$M,B251,'2024 -2025-2026'!$K:$K,"Scopus/WoS Conference/Book Chapter/Others", '2024 -2025-2026'!$G:$G,"2025")</f>
        <v>3</v>
      </c>
      <c r="G251" s="57">
        <f>COUNTIFS('2024 -2025-2026'!$M:$M,B251,'2024 -2025-2026'!$K:$K,"Student Publication", '2024 -2025-2026'!$G:$G,"2025")</f>
        <v>0</v>
      </c>
      <c r="H251" s="53">
        <f>COUNTIFS('Patent - 2025'!$Q:$Q,B251,'Patent - 2025'!$D:$D,"Published")</f>
        <v>0</v>
      </c>
      <c r="I251" s="54">
        <f>COUNTIFS('Patent - 2025'!$Q:$Q,B251,'Patent - 2025'!D:D,"Granted")</f>
        <v>0</v>
      </c>
      <c r="J251" s="54">
        <f t="shared" si="6"/>
        <v>7</v>
      </c>
      <c r="K251" s="54">
        <f t="shared" si="7"/>
        <v>7</v>
      </c>
      <c r="L251" s="54">
        <f>COUNTIFS('2024 -2025-2026'!$M:$M,B251,'2024 -2025-2026'!$K:$K,"Book",'2024 -2025-2026'!$G:$G,"2025")</f>
        <v>2</v>
      </c>
      <c r="M251" s="62"/>
    </row>
    <row r="252" spans="1:13" ht="15.75" customHeight="1" x14ac:dyDescent="0.2">
      <c r="A252" s="57">
        <f>'Name of the Faculty 2024'!A252</f>
        <v>251</v>
      </c>
      <c r="B252" s="58" t="str">
        <f>'Name of the Faculty 2024'!B252</f>
        <v>Others CCE</v>
      </c>
      <c r="C252" s="57" t="str">
        <f>'Name of the Faculty 2024'!C252</f>
        <v>CCE</v>
      </c>
      <c r="D252" s="57">
        <f>COUNTIFS('2024 -2025-2026'!$M:$M,B252,'2024 -2025-2026'!$K:$K,"SCI",'2024 -2025-2026'!$G:$G,"2025")</f>
        <v>0</v>
      </c>
      <c r="E252" s="57">
        <f>COUNTIFS('2024 -2025-2026'!$M:$M,B252,'2024 -2025-2026'!$K:$K,"Scopus/WoS Journals",'2024 -2025-2026'!$G:$G,"2025")</f>
        <v>0</v>
      </c>
      <c r="F252" s="57">
        <f>COUNTIFS('2024 -2025-2026'!$M:$M,B252,'2024 -2025-2026'!$K:$K,"Scopus/WoS Conference/Book Chapter/Others", '2024 -2025-2026'!$G:$G,"2025")</f>
        <v>0</v>
      </c>
      <c r="G252" s="57">
        <f>COUNTIFS('2024 -2025-2026'!$M:$M,B252,'2024 -2025-2026'!$K:$K,"Student Publication", '2024 -2025-2026'!$G:$G,"2025")</f>
        <v>0</v>
      </c>
      <c r="H252" s="53">
        <f>COUNTIFS('Patent - 2025'!$Q:$Q,B252,'Patent - 2025'!$D:$D,"Published")</f>
        <v>0</v>
      </c>
      <c r="I252" s="54">
        <f>COUNTIFS('Patent - 2025'!$Q:$Q,B252,'Patent - 2025'!D:D,"Granted")</f>
        <v>0</v>
      </c>
      <c r="J252" s="54">
        <f t="shared" si="6"/>
        <v>0</v>
      </c>
      <c r="K252" s="54">
        <f t="shared" si="7"/>
        <v>0</v>
      </c>
      <c r="L252" s="54">
        <f>COUNTIFS('2024 -2025-2026'!$M:$M,B252,'2024 -2025-2026'!$K:$K,"Book",'2024 -2025-2026'!$G:$G,"2025")</f>
        <v>0</v>
      </c>
      <c r="M252" s="62"/>
    </row>
    <row r="253" spans="1:13" ht="15.75" customHeight="1" x14ac:dyDescent="0.2">
      <c r="A253" s="57">
        <f>'Name of the Faculty 2024'!A253</f>
        <v>252</v>
      </c>
      <c r="B253" s="58" t="str">
        <f>'Name of the Faculty 2024'!B253</f>
        <v>Others EEE</v>
      </c>
      <c r="C253" s="57" t="str">
        <f>'Name of the Faculty 2024'!C253</f>
        <v>EEE</v>
      </c>
      <c r="D253" s="57">
        <f>COUNTIFS('2024 -2025-2026'!$M:$M,B253,'2024 -2025-2026'!$K:$K,"SCI",'2024 -2025-2026'!$G:$G,"2025")</f>
        <v>0</v>
      </c>
      <c r="E253" s="57">
        <f>COUNTIFS('2024 -2025-2026'!$M:$M,B253,'2024 -2025-2026'!$K:$K,"Scopus/WoS Journals",'2024 -2025-2026'!$G:$G,"2025")</f>
        <v>0</v>
      </c>
      <c r="F253" s="57">
        <f>COUNTIFS('2024 -2025-2026'!$M:$M,B253,'2024 -2025-2026'!$K:$K,"Scopus/WoS Conference/Book Chapter/Others", '2024 -2025-2026'!$G:$G,"2025")</f>
        <v>2</v>
      </c>
      <c r="G253" s="57">
        <f>COUNTIFS('2024 -2025-2026'!$M:$M,B253,'2024 -2025-2026'!$K:$K,"Student Publication", '2024 -2025-2026'!$G:$G,"2025")</f>
        <v>0</v>
      </c>
      <c r="H253" s="53">
        <f>COUNTIFS('Patent - 2025'!$Q:$Q,B253,'Patent - 2025'!$D:$D,"Published")</f>
        <v>0</v>
      </c>
      <c r="I253" s="54">
        <f>COUNTIFS('Patent - 2025'!$Q:$Q,B253,'Patent - 2025'!D:D,"Granted")</f>
        <v>0</v>
      </c>
      <c r="J253" s="54">
        <f t="shared" si="6"/>
        <v>2</v>
      </c>
      <c r="K253" s="54">
        <f t="shared" si="7"/>
        <v>2</v>
      </c>
      <c r="L253" s="54">
        <f>COUNTIFS('2024 -2025-2026'!$M:$M,B253,'2024 -2025-2026'!$K:$K,"Book",'2024 -2025-2026'!$G:$G,"2025")</f>
        <v>0</v>
      </c>
      <c r="M253" s="62"/>
    </row>
    <row r="254" spans="1:13" ht="15.75" customHeight="1" x14ac:dyDescent="0.2">
      <c r="A254" s="57">
        <f>'Name of the Faculty 2024'!A254</f>
        <v>253</v>
      </c>
      <c r="B254" s="58" t="str">
        <f>'Name of the Faculty 2024'!B254</f>
        <v>Others AIML</v>
      </c>
      <c r="C254" s="57" t="str">
        <f>'Name of the Faculty 2024'!C254</f>
        <v>AIML</v>
      </c>
      <c r="D254" s="57">
        <f>COUNTIFS('2024 -2025-2026'!$M:$M,B254,'2024 -2025-2026'!$K:$K,"SCI",'2024 -2025-2026'!$G:$G,"2025")</f>
        <v>0</v>
      </c>
      <c r="E254" s="57">
        <f>COUNTIFS('2024 -2025-2026'!$M:$M,B254,'2024 -2025-2026'!$K:$K,"Scopus/WoS Journals",'2024 -2025-2026'!$G:$G,"2025")</f>
        <v>0</v>
      </c>
      <c r="F254" s="57">
        <f>COUNTIFS('2024 -2025-2026'!$M:$M,B254,'2024 -2025-2026'!$K:$K,"Scopus/WoS Conference/Book Chapter/Others", '2024 -2025-2026'!$G:$G,"2025")</f>
        <v>0</v>
      </c>
      <c r="G254" s="57">
        <f>COUNTIFS('2024 -2025-2026'!$M:$M,B254,'2024 -2025-2026'!$K:$K,"Student Publication", '2024 -2025-2026'!$G:$G,"2025")</f>
        <v>0</v>
      </c>
      <c r="H254" s="53">
        <f>COUNTIFS('Patent - 2025'!$Q:$Q,B254,'Patent - 2025'!$D:$D,"Published")</f>
        <v>1</v>
      </c>
      <c r="I254" s="54">
        <f>COUNTIFS('Patent - 2025'!$Q:$Q,B254,'Patent - 2025'!D:D,"Granted")</f>
        <v>0</v>
      </c>
      <c r="J254" s="54">
        <f t="shared" si="6"/>
        <v>0</v>
      </c>
      <c r="K254" s="54">
        <f t="shared" si="7"/>
        <v>0</v>
      </c>
      <c r="L254" s="54">
        <f>COUNTIFS('2024 -2025-2026'!$M:$M,B254,'2024 -2025-2026'!$K:$K,"Book",'2024 -2025-2026'!$G:$G,"2025")</f>
        <v>0</v>
      </c>
      <c r="M254" s="62"/>
    </row>
    <row r="255" spans="1:13" ht="15.75" customHeight="1" x14ac:dyDescent="0.2">
      <c r="A255" s="57">
        <f>'Name of the Faculty 2024'!A255</f>
        <v>254</v>
      </c>
      <c r="B255" s="58" t="str">
        <f>'Name of the Faculty 2024'!B255</f>
        <v xml:space="preserve">Others ECE </v>
      </c>
      <c r="C255" s="57" t="str">
        <f>'Name of the Faculty 2024'!C255</f>
        <v>ECE</v>
      </c>
      <c r="D255" s="57">
        <f>COUNTIFS('2024 -2025-2026'!$M:$M,B255,'2024 -2025-2026'!$K:$K,"SCI",'2024 -2025-2026'!$G:$G,"2025")</f>
        <v>1</v>
      </c>
      <c r="E255" s="57">
        <f>COUNTIFS('2024 -2025-2026'!$M:$M,B255,'2024 -2025-2026'!$K:$K,"Scopus/WoS Journals",'2024 -2025-2026'!$G:$G,"2025")</f>
        <v>0</v>
      </c>
      <c r="F255" s="57">
        <f>COUNTIFS('2024 -2025-2026'!$M:$M,B255,'2024 -2025-2026'!$K:$K,"Scopus/WoS Conference/Book Chapter/Others", '2024 -2025-2026'!$G:$G,"2025")</f>
        <v>7</v>
      </c>
      <c r="G255" s="57">
        <f>COUNTIFS('2024 -2025-2026'!$M:$M,B255,'2024 -2025-2026'!$K:$K,"Student Publication", '2024 -2025-2026'!$G:$G,"2025")</f>
        <v>3</v>
      </c>
      <c r="H255" s="53">
        <f>COUNTIFS('Patent - 2025'!$Q:$Q,B255,'Patent - 2025'!$D:$D,"Published")</f>
        <v>2</v>
      </c>
      <c r="I255" s="54">
        <f>COUNTIFS('Patent - 2025'!$Q:$Q,B255,'Patent - 2025'!D:D,"Granted")</f>
        <v>0</v>
      </c>
      <c r="J255" s="54">
        <f t="shared" si="6"/>
        <v>8</v>
      </c>
      <c r="K255" s="54">
        <f t="shared" si="7"/>
        <v>11</v>
      </c>
      <c r="L255" s="54">
        <f>COUNTIFS('2024 -2025-2026'!$M:$M,B255,'2024 -2025-2026'!$K:$K,"Book",'2024 -2025-2026'!$G:$G,"2025")</f>
        <v>0</v>
      </c>
      <c r="M255" s="62"/>
    </row>
    <row r="256" spans="1:13" ht="15.75" customHeight="1" x14ac:dyDescent="0.2">
      <c r="A256" s="57">
        <f>'Name of the Faculty 2024'!A256</f>
        <v>255</v>
      </c>
      <c r="B256" s="58" t="str">
        <f>'Name of the Faculty 2024'!B256</f>
        <v>Others Maths</v>
      </c>
      <c r="C256" s="57" t="str">
        <f>'Name of the Faculty 2024'!C256</f>
        <v>S&amp;H</v>
      </c>
      <c r="D256" s="57">
        <f>COUNTIFS('2024 -2025-2026'!$M:$M,B256,'2024 -2025-2026'!$K:$K,"SCI",'2024 -2025-2026'!$G:$G,"2025")</f>
        <v>1</v>
      </c>
      <c r="E256" s="57">
        <f>COUNTIFS('2024 -2025-2026'!$M:$M,B256,'2024 -2025-2026'!$K:$K,"Scopus/WoS Journals",'2024 -2025-2026'!$G:$G,"2025")</f>
        <v>0</v>
      </c>
      <c r="F256" s="57">
        <f>COUNTIFS('2024 -2025-2026'!$M:$M,B256,'2024 -2025-2026'!$K:$K,"Scopus/WoS Conference/Book Chapter/Others", '2024 -2025-2026'!$G:$G,"2025")</f>
        <v>0</v>
      </c>
      <c r="G256" s="57">
        <f>COUNTIFS('2024 -2025-2026'!$M:$M,B256,'2024 -2025-2026'!$K:$K,"Student Publication", '2024 -2025-2026'!$G:$G,"2025")</f>
        <v>0</v>
      </c>
      <c r="H256" s="53">
        <f>COUNTIFS('Patent - 2025'!$Q:$Q,B256,'Patent - 2025'!$D:$D,"Published")</f>
        <v>0</v>
      </c>
      <c r="I256" s="54">
        <f>COUNTIFS('Patent - 2025'!$Q:$Q,B256,'Patent - 2025'!D:D,"Granted")</f>
        <v>0</v>
      </c>
      <c r="J256" s="54">
        <f t="shared" si="6"/>
        <v>1</v>
      </c>
      <c r="K256" s="54">
        <f t="shared" si="7"/>
        <v>1</v>
      </c>
      <c r="L256" s="54">
        <f>COUNTIFS('2024 -2025-2026'!$M:$M,B256,'2024 -2025-2026'!$K:$K,"Book",'2024 -2025-2026'!$G:$G,"2025")</f>
        <v>0</v>
      </c>
      <c r="M256" s="62"/>
    </row>
    <row r="257" spans="1:13" ht="15.75" customHeight="1" x14ac:dyDescent="0.2">
      <c r="A257" s="57">
        <f>'Name of the Faculty 2024'!A257</f>
        <v>256</v>
      </c>
      <c r="B257" s="58" t="str">
        <f>'Name of the Faculty 2024'!B257</f>
        <v>Others Mech</v>
      </c>
      <c r="C257" s="57" t="str">
        <f>'Name of the Faculty 2024'!C257</f>
        <v>Mech</v>
      </c>
      <c r="D257" s="57">
        <f>COUNTIFS('2024 -2025-2026'!$M:$M,B257,'2024 -2025-2026'!$K:$K,"SCI",'2024 -2025-2026'!$G:$G,"2025")</f>
        <v>0</v>
      </c>
      <c r="E257" s="57">
        <f>COUNTIFS('2024 -2025-2026'!$M:$M,B257,'2024 -2025-2026'!$K:$K,"Scopus/WoS Journals",'2024 -2025-2026'!$G:$G,"2025")</f>
        <v>0</v>
      </c>
      <c r="F257" s="57">
        <f>COUNTIFS('2024 -2025-2026'!$M:$M,B257,'2024 -2025-2026'!$K:$K,"Scopus/WoS Conference/Book Chapter/Others", '2024 -2025-2026'!$G:$G,"2025")</f>
        <v>0</v>
      </c>
      <c r="G257" s="57">
        <f>COUNTIFS('2024 -2025-2026'!$M:$M,B257,'2024 -2025-2026'!$K:$K,"Student Publication", '2024 -2025-2026'!$G:$G,"2025")</f>
        <v>0</v>
      </c>
      <c r="H257" s="53">
        <f>COUNTIFS('Patent - 2025'!$Q:$Q,B257,'Patent - 2025'!$D:$D,"Published")</f>
        <v>0</v>
      </c>
      <c r="I257" s="54">
        <f>COUNTIFS('Patent - 2025'!$Q:$Q,B257,'Patent - 2025'!D:D,"Granted")</f>
        <v>0</v>
      </c>
      <c r="J257" s="54">
        <f t="shared" si="6"/>
        <v>0</v>
      </c>
      <c r="K257" s="54">
        <f t="shared" si="7"/>
        <v>0</v>
      </c>
      <c r="L257" s="54">
        <f>COUNTIFS('2024 -2025-2026'!$M:$M,B257,'2024 -2025-2026'!$K:$K,"Book",'2024 -2025-2026'!$G:$G,"2025")</f>
        <v>0</v>
      </c>
      <c r="M257" s="62"/>
    </row>
    <row r="258" spans="1:13" ht="15.75" customHeight="1" x14ac:dyDescent="0.2">
      <c r="A258" s="57">
        <f>'Name of the Faculty 2024'!A258</f>
        <v>257</v>
      </c>
      <c r="B258" s="58" t="str">
        <f>'Name of the Faculty 2024'!B258</f>
        <v>Others IT</v>
      </c>
      <c r="C258" s="57" t="str">
        <f>'Name of the Faculty 2024'!C258</f>
        <v>IT</v>
      </c>
      <c r="D258" s="57">
        <f>COUNTIFS('2024 -2025-2026'!$M:$M,B258,'2024 -2025-2026'!$K:$K,"SCI",'2024 -2025-2026'!$G:$G,"2025")</f>
        <v>0</v>
      </c>
      <c r="E258" s="57">
        <f>COUNTIFS('2024 -2025-2026'!$M:$M,B258,'2024 -2025-2026'!$K:$K,"Scopus/WoS Journals",'2024 -2025-2026'!$G:$G,"2025")</f>
        <v>0</v>
      </c>
      <c r="F258" s="57">
        <f>COUNTIFS('2024 -2025-2026'!$M:$M,B258,'2024 -2025-2026'!$K:$K,"Scopus/WoS Conference/Book Chapter/Others", '2024 -2025-2026'!$G:$G,"2025")</f>
        <v>3</v>
      </c>
      <c r="G258" s="57">
        <f>COUNTIFS('2024 -2025-2026'!$M:$M,B258,'2024 -2025-2026'!$K:$K,"Student Publication", '2024 -2025-2026'!$G:$G,"2025")</f>
        <v>2</v>
      </c>
      <c r="H258" s="53">
        <f>COUNTIFS('Patent - 2025'!$Q:$Q,B258,'Patent - 2025'!$D:$D,"Published")</f>
        <v>0</v>
      </c>
      <c r="I258" s="54">
        <f>COUNTIFS('Patent - 2025'!$Q:$Q,B258,'Patent - 2025'!D:D,"Granted")</f>
        <v>0</v>
      </c>
      <c r="J258" s="54">
        <f t="shared" ref="J258:J321" si="8">SUM(D258:F258)</f>
        <v>3</v>
      </c>
      <c r="K258" s="54">
        <f t="shared" ref="K258:K321" si="9">SUM(D258:G258)</f>
        <v>5</v>
      </c>
      <c r="L258" s="54">
        <f>COUNTIFS('2024 -2025-2026'!$M:$M,B258,'2024 -2025-2026'!$K:$K,"Book",'2024 -2025-2026'!$G:$G,"2025")</f>
        <v>0</v>
      </c>
      <c r="M258" s="62"/>
    </row>
    <row r="259" spans="1:13" ht="15.75" customHeight="1" x14ac:dyDescent="0.2">
      <c r="A259" s="57">
        <f>'Name of the Faculty 2024'!A259</f>
        <v>258</v>
      </c>
      <c r="B259" s="58" t="str">
        <f>'Name of the Faculty 2024'!B259</f>
        <v>Others CSBS</v>
      </c>
      <c r="C259" s="57" t="str">
        <f>'Name of the Faculty 2024'!C259</f>
        <v>CSBS</v>
      </c>
      <c r="D259" s="57">
        <f>COUNTIFS('2024 -2025-2026'!$M:$M,B259,'2024 -2025-2026'!$K:$K,"SCI",'2024 -2025-2026'!$G:$G,"2025")</f>
        <v>0</v>
      </c>
      <c r="E259" s="57">
        <f>COUNTIFS('2024 -2025-2026'!$M:$M,B259,'2024 -2025-2026'!$K:$K,"Scopus/WoS Journals",'2024 -2025-2026'!$G:$G,"2025")</f>
        <v>0</v>
      </c>
      <c r="F259" s="57">
        <f>COUNTIFS('2024 -2025-2026'!$M:$M,B259,'2024 -2025-2026'!$K:$K,"Scopus/WoS Conference/Book Chapter/Others", '2024 -2025-2026'!$G:$G,"2025")</f>
        <v>3</v>
      </c>
      <c r="G259" s="57">
        <f>COUNTIFS('2024 -2025-2026'!$M:$M,B259,'2024 -2025-2026'!$K:$K,"Student Publication", '2024 -2025-2026'!$G:$G,"2025")</f>
        <v>3</v>
      </c>
      <c r="H259" s="53">
        <f>COUNTIFS('Patent - 2025'!$Q:$Q,B259,'Patent - 2025'!$D:$D,"Published")</f>
        <v>0</v>
      </c>
      <c r="I259" s="54">
        <f>COUNTIFS('Patent - 2025'!$Q:$Q,B259,'Patent - 2025'!D:D,"Granted")</f>
        <v>0</v>
      </c>
      <c r="J259" s="54">
        <f t="shared" si="8"/>
        <v>3</v>
      </c>
      <c r="K259" s="54">
        <f t="shared" si="9"/>
        <v>6</v>
      </c>
      <c r="L259" s="54">
        <f>COUNTIFS('2024 -2025-2026'!$M:$M,B259,'2024 -2025-2026'!$K:$K,"Book",'2024 -2025-2026'!$G:$G,"2025")</f>
        <v>0</v>
      </c>
      <c r="M259" s="62"/>
    </row>
    <row r="260" spans="1:13" ht="15.75" customHeight="1" x14ac:dyDescent="0.2">
      <c r="A260" s="57">
        <f>'Name of the Faculty 2024'!A260</f>
        <v>259</v>
      </c>
      <c r="B260" s="58" t="str">
        <f>'Name of the Faculty 2024'!B260</f>
        <v>Others English</v>
      </c>
      <c r="C260" s="57" t="str">
        <f>'Name of the Faculty 2024'!C260</f>
        <v>S &amp; H (Eng)</v>
      </c>
      <c r="D260" s="57">
        <f>COUNTIFS('2024 -2025-2026'!$M:$M,B260,'2024 -2025-2026'!$K:$K,"SCI",'2024 -2025-2026'!$G:$G,"2025")</f>
        <v>0</v>
      </c>
      <c r="E260" s="57">
        <f>COUNTIFS('2024 -2025-2026'!$M:$M,B260,'2024 -2025-2026'!$K:$K,"Scopus/WoS Journals",'2024 -2025-2026'!$G:$G,"2025")</f>
        <v>0</v>
      </c>
      <c r="F260" s="57">
        <f>COUNTIFS('2024 -2025-2026'!$M:$M,B260,'2024 -2025-2026'!$K:$K,"Scopus/WoS Conference/Book Chapter/Others", '2024 -2025-2026'!$G:$G,"2025")</f>
        <v>0</v>
      </c>
      <c r="G260" s="57">
        <f>COUNTIFS('2024 -2025-2026'!$M:$M,B260,'2024 -2025-2026'!$K:$K,"Student Publication", '2024 -2025-2026'!$G:$G,"2025")</f>
        <v>0</v>
      </c>
      <c r="H260" s="53">
        <f>COUNTIFS('Patent - 2025'!$Q:$Q,B260,'Patent - 2025'!$D:$D,"Published")</f>
        <v>0</v>
      </c>
      <c r="I260" s="54">
        <f>COUNTIFS('Patent - 2025'!$Q:$Q,B260,'Patent - 2025'!D:D,"Granted")</f>
        <v>0</v>
      </c>
      <c r="J260" s="54">
        <f t="shared" si="8"/>
        <v>0</v>
      </c>
      <c r="K260" s="54">
        <f t="shared" si="9"/>
        <v>0</v>
      </c>
      <c r="L260" s="54">
        <f>COUNTIFS('2024 -2025-2026'!$M:$M,B260,'2024 -2025-2026'!$K:$K,"Book",'2024 -2025-2026'!$G:$G,"2025")</f>
        <v>0</v>
      </c>
      <c r="M260" s="62"/>
    </row>
    <row r="261" spans="1:13" ht="15.75" customHeight="1" x14ac:dyDescent="0.2">
      <c r="A261" s="57">
        <f>'Name of the Faculty 2024'!A261</f>
        <v>260</v>
      </c>
      <c r="B261" s="58" t="str">
        <f>'Name of the Faculty 2024'!B261</f>
        <v>Others S&amp;H</v>
      </c>
      <c r="C261" s="57" t="str">
        <f>'Name of the Faculty 2024'!C261</f>
        <v>S&amp;H</v>
      </c>
      <c r="D261" s="57">
        <f>COUNTIFS('2024 -2025-2026'!$M:$M,B261,'2024 -2025-2026'!$K:$K,"SCI",'2024 -2025-2026'!$G:$G,"2025")</f>
        <v>2</v>
      </c>
      <c r="E261" s="57">
        <f>COUNTIFS('2024 -2025-2026'!$M:$M,B261,'2024 -2025-2026'!$K:$K,"Scopus/WoS Journals",'2024 -2025-2026'!$G:$G,"2025")</f>
        <v>0</v>
      </c>
      <c r="F261" s="57">
        <f>COUNTIFS('2024 -2025-2026'!$M:$M,B261,'2024 -2025-2026'!$K:$K,"Scopus/WoS Conference/Book Chapter/Others", '2024 -2025-2026'!$G:$G,"2025")</f>
        <v>0</v>
      </c>
      <c r="G261" s="57">
        <f>COUNTIFS('2024 -2025-2026'!$M:$M,B261,'2024 -2025-2026'!$K:$K,"Student Publication", '2024 -2025-2026'!$G:$G,"2025")</f>
        <v>0</v>
      </c>
      <c r="H261" s="53">
        <f>COUNTIFS('Patent - 2025'!$Q:$Q,B261,'Patent - 2025'!$D:$D,"Published")</f>
        <v>0</v>
      </c>
      <c r="I261" s="54">
        <f>COUNTIFS('Patent - 2025'!$Q:$Q,B261,'Patent - 2025'!D:D,"Granted")</f>
        <v>0</v>
      </c>
      <c r="J261" s="54">
        <f t="shared" si="8"/>
        <v>2</v>
      </c>
      <c r="K261" s="54">
        <f t="shared" si="9"/>
        <v>2</v>
      </c>
      <c r="L261" s="54">
        <f>COUNTIFS('2024 -2025-2026'!$M:$M,B261,'2024 -2025-2026'!$K:$K,"Book",'2024 -2025-2026'!$G:$G,"2025")</f>
        <v>0</v>
      </c>
      <c r="M261" s="62"/>
    </row>
    <row r="262" spans="1:13" ht="15.75" customHeight="1" x14ac:dyDescent="0.2">
      <c r="A262" s="57">
        <f>'Name of the Faculty 2024'!A262</f>
        <v>261</v>
      </c>
      <c r="B262" s="58" t="str">
        <f>'Name of the Faculty 2024'!B262</f>
        <v>Student Publication S&amp;H</v>
      </c>
      <c r="C262" s="57" t="str">
        <f>'Name of the Faculty 2024'!C262</f>
        <v>S&amp;H</v>
      </c>
      <c r="D262" s="57">
        <f>COUNTIFS('2024 -2025-2026'!$M:$M,B262,'2024 -2025-2026'!$K:$K,"SCI",'2024 -2025-2026'!$G:$G,"2025")</f>
        <v>0</v>
      </c>
      <c r="E262" s="57">
        <f>COUNTIFS('2024 -2025-2026'!$M:$M,B262,'2024 -2025-2026'!$K:$K,"Scopus/WoS Journals",'2024 -2025-2026'!$G:$G,"2025")</f>
        <v>0</v>
      </c>
      <c r="F262" s="57">
        <f>COUNTIFS('2024 -2025-2026'!$M:$M,B262,'2024 -2025-2026'!$K:$K,"Scopus/WoS Conference/Book Chapter/Others", '2024 -2025-2026'!$G:$G,"2025")</f>
        <v>0</v>
      </c>
      <c r="G262" s="57">
        <f>COUNTIFS('2024 -2025-2026'!$M:$M,B262,'2024 -2025-2026'!$K:$K,"Student Publication", '2024 -2025-2026'!$G:$G,"2025")</f>
        <v>0</v>
      </c>
      <c r="H262" s="53">
        <f>COUNTIFS('Patent - 2025'!$Q:$Q,B262,'Patent - 2025'!$D:$D,"Published")</f>
        <v>0</v>
      </c>
      <c r="I262" s="54">
        <f>COUNTIFS('Patent - 2025'!$Q:$Q,B262,'Patent - 2025'!D:D,"Granted")</f>
        <v>0</v>
      </c>
      <c r="J262" s="54">
        <f t="shared" si="8"/>
        <v>0</v>
      </c>
      <c r="K262" s="54">
        <f t="shared" si="9"/>
        <v>0</v>
      </c>
      <c r="L262" s="54">
        <f>COUNTIFS('2024 -2025-2026'!$M:$M,B262,'2024 -2025-2026'!$K:$K,"Book",'2024 -2025-2026'!$G:$G,"2025")</f>
        <v>0</v>
      </c>
      <c r="M262" s="62"/>
    </row>
    <row r="263" spans="1:13" ht="15.75" customHeight="1" x14ac:dyDescent="0.2">
      <c r="A263" s="57">
        <f>'Name of the Faculty 2024'!A263</f>
        <v>262</v>
      </c>
      <c r="B263" s="58" t="str">
        <f>'Name of the Faculty 2024'!B263</f>
        <v>Dr. Lakshmanan M (T)</v>
      </c>
      <c r="C263" s="57" t="str">
        <f>'Name of the Faculty 2024'!C263</f>
        <v>ECE</v>
      </c>
      <c r="D263" s="57">
        <f>COUNTIFS('2024 -2025-2026'!$M:$M,B263,'2024 -2025-2026'!$K:$K,"SCI",'2024 -2025-2026'!$G:$G,"2025")</f>
        <v>1</v>
      </c>
      <c r="E263" s="57">
        <f>COUNTIFS('2024 -2025-2026'!$M:$M,B263,'2024 -2025-2026'!$K:$K,"Scopus/WoS Journals",'2024 -2025-2026'!$G:$G,"2025")</f>
        <v>0</v>
      </c>
      <c r="F263" s="57">
        <f>COUNTIFS('2024 -2025-2026'!$M:$M,B263,'2024 -2025-2026'!$K:$K,"Scopus/WoS Conference/Book Chapter/Others", '2024 -2025-2026'!$G:$G,"2025")</f>
        <v>0</v>
      </c>
      <c r="G263" s="57">
        <f>COUNTIFS('2024 -2025-2026'!$M:$M,B263,'2024 -2025-2026'!$K:$K,"Student Publication", '2024 -2025-2026'!$G:$G,"2025")</f>
        <v>0</v>
      </c>
      <c r="H263" s="53">
        <f>COUNTIFS('Patent - 2025'!$Q:$Q,B263,'Patent - 2025'!$D:$D,"Published")</f>
        <v>0</v>
      </c>
      <c r="I263" s="54">
        <f>COUNTIFS('Patent - 2025'!$Q:$Q,B263,'Patent - 2025'!D:D,"Granted")</f>
        <v>0</v>
      </c>
      <c r="J263" s="54">
        <f t="shared" si="8"/>
        <v>1</v>
      </c>
      <c r="K263" s="54">
        <f t="shared" si="9"/>
        <v>1</v>
      </c>
      <c r="L263" s="54">
        <f>COUNTIFS('2024 -2025-2026'!$M:$M,B263,'2024 -2025-2026'!$K:$K,"Book",'2024 -2025-2026'!$G:$G,"2025")</f>
        <v>0</v>
      </c>
      <c r="M263" s="89"/>
    </row>
    <row r="264" spans="1:13" ht="15.75" customHeight="1" x14ac:dyDescent="0.2">
      <c r="A264" s="57">
        <f>'Name of the Faculty 2024'!A264</f>
        <v>263</v>
      </c>
      <c r="B264" s="58" t="str">
        <f>'Name of the Faculty 2024'!B264</f>
        <v>Dr. Raja L (T)</v>
      </c>
      <c r="C264" s="57" t="str">
        <f>'Name of the Faculty 2024'!C264</f>
        <v>ECE</v>
      </c>
      <c r="D264" s="57">
        <f>COUNTIFS('2024 -2025-2026'!$M:$M,B264,'2024 -2025-2026'!$K:$K,"SCI",'2024 -2025-2026'!$G:$G,"2025")</f>
        <v>1</v>
      </c>
      <c r="E264" s="57">
        <f>COUNTIFS('2024 -2025-2026'!$M:$M,B264,'2024 -2025-2026'!$K:$K,"Scopus/WoS Journals",'2024 -2025-2026'!$G:$G,"2025")</f>
        <v>0</v>
      </c>
      <c r="F264" s="57">
        <f>COUNTIFS('2024 -2025-2026'!$M:$M,B264,'2024 -2025-2026'!$K:$K,"Scopus/WoS Conference/Book Chapter/Others", '2024 -2025-2026'!$G:$G,"2025")</f>
        <v>1</v>
      </c>
      <c r="G264" s="57">
        <f>COUNTIFS('2024 -2025-2026'!$M:$M,B264,'2024 -2025-2026'!$K:$K,"Student Publication", '2024 -2025-2026'!$G:$G,"2025")</f>
        <v>1</v>
      </c>
      <c r="H264" s="53">
        <f>COUNTIFS('Patent - 2025'!$Q:$Q,B264,'Patent - 2025'!$D:$D,"Published")</f>
        <v>0</v>
      </c>
      <c r="I264" s="54">
        <f>COUNTIFS('Patent - 2025'!$Q:$Q,B264,'Patent - 2025'!D:D,"Granted")</f>
        <v>0</v>
      </c>
      <c r="J264" s="54">
        <f t="shared" si="8"/>
        <v>2</v>
      </c>
      <c r="K264" s="54">
        <f t="shared" si="9"/>
        <v>3</v>
      </c>
      <c r="L264" s="54">
        <f>COUNTIFS('2024 -2025-2026'!$M:$M,B264,'2024 -2025-2026'!$K:$K,"Book",'2024 -2025-2026'!$G:$G,"2025")</f>
        <v>0</v>
      </c>
      <c r="M264" s="90"/>
    </row>
    <row r="265" spans="1:13" ht="15.75" customHeight="1" x14ac:dyDescent="0.2">
      <c r="A265" s="57">
        <f>'Name of the Faculty 2024'!A265</f>
        <v>264</v>
      </c>
      <c r="B265" s="58" t="str">
        <f>'Name of the Faculty 2024'!B265</f>
        <v>Dr. Suganyadevi K (T)</v>
      </c>
      <c r="C265" s="57" t="str">
        <f>'Name of the Faculty 2024'!C265</f>
        <v>ECE</v>
      </c>
      <c r="D265" s="57">
        <f>COUNTIFS('2024 -2025-2026'!$M:$M,B265,'2024 -2025-2026'!$K:$K,"SCI",'2024 -2025-2026'!$G:$G,"2025")</f>
        <v>0</v>
      </c>
      <c r="E265" s="57">
        <f>COUNTIFS('2024 -2025-2026'!$M:$M,B265,'2024 -2025-2026'!$K:$K,"Scopus/WoS Journals",'2024 -2025-2026'!$G:$G,"2025")</f>
        <v>0</v>
      </c>
      <c r="F265" s="57">
        <f>COUNTIFS('2024 -2025-2026'!$M:$M,B265,'2024 -2025-2026'!$K:$K,"Scopus/WoS Conference/Book Chapter/Others", '2024 -2025-2026'!$G:$G,"2025")</f>
        <v>0</v>
      </c>
      <c r="G265" s="57">
        <f>COUNTIFS('2024 -2025-2026'!$M:$M,B265,'2024 -2025-2026'!$K:$K,"Student Publication", '2024 -2025-2026'!$G:$G,"2025")</f>
        <v>0</v>
      </c>
      <c r="H265" s="53">
        <f>COUNTIFS('Patent - 2025'!$Q:$Q,B265,'Patent - 2025'!$D:$D,"Published")</f>
        <v>0</v>
      </c>
      <c r="I265" s="54">
        <f>COUNTIFS('Patent - 2025'!$Q:$Q,B265,'Patent - 2025'!D:D,"Granted")</f>
        <v>0</v>
      </c>
      <c r="J265" s="54">
        <f t="shared" si="8"/>
        <v>0</v>
      </c>
      <c r="K265" s="54">
        <f t="shared" si="9"/>
        <v>0</v>
      </c>
      <c r="L265" s="54">
        <f>COUNTIFS('2024 -2025-2026'!$M:$M,B265,'2024 -2025-2026'!$K:$K,"Book",'2024 -2025-2026'!$G:$G,"2025")</f>
        <v>0</v>
      </c>
      <c r="M265" s="61"/>
    </row>
    <row r="266" spans="1:13" ht="15.75" customHeight="1" x14ac:dyDescent="0.2">
      <c r="A266" s="57">
        <f>'Name of the Faculty 2024'!A266</f>
        <v>265</v>
      </c>
      <c r="B266" s="58" t="str">
        <f>'Name of the Faculty 2024'!B266</f>
        <v>Dr. Mohaideen Abdul Kadhar K (T)</v>
      </c>
      <c r="C266" s="57" t="str">
        <f>'Name of the Faculty 2024'!C266</f>
        <v>ECE</v>
      </c>
      <c r="D266" s="57">
        <f>COUNTIFS('2024 -2025-2026'!$M:$M,B266,'2024 -2025-2026'!$K:$K,"SCI",'2024 -2025-2026'!$G:$G,"2025")</f>
        <v>0</v>
      </c>
      <c r="E266" s="57">
        <f>COUNTIFS('2024 -2025-2026'!$M:$M,B266,'2024 -2025-2026'!$K:$K,"Scopus/WoS Journals",'2024 -2025-2026'!$G:$G,"2025")</f>
        <v>0</v>
      </c>
      <c r="F266" s="57">
        <f>COUNTIFS('2024 -2025-2026'!$M:$M,B266,'2024 -2025-2026'!$K:$K,"Scopus/WoS Conference/Book Chapter/Others", '2024 -2025-2026'!$G:$G,"2025")</f>
        <v>0</v>
      </c>
      <c r="G266" s="57">
        <f>COUNTIFS('2024 -2025-2026'!$M:$M,B266,'2024 -2025-2026'!$K:$K,"Student Publication", '2024 -2025-2026'!$G:$G,"2025")</f>
        <v>0</v>
      </c>
      <c r="H266" s="53">
        <f>COUNTIFS('Patent - 2025'!$Q:$Q,B266,'Patent - 2025'!$D:$D,"Published")</f>
        <v>0</v>
      </c>
      <c r="I266" s="54">
        <f>COUNTIFS('Patent - 2025'!$Q:$Q,B266,'Patent - 2025'!D:D,"Granted")</f>
        <v>0</v>
      </c>
      <c r="J266" s="54">
        <f t="shared" si="8"/>
        <v>0</v>
      </c>
      <c r="K266" s="54">
        <f t="shared" si="9"/>
        <v>0</v>
      </c>
      <c r="L266" s="54">
        <f>COUNTIFS('2024 -2025-2026'!$M:$M,B266,'2024 -2025-2026'!$K:$K,"Book",'2024 -2025-2026'!$G:$G,"2025")</f>
        <v>0</v>
      </c>
      <c r="M266" s="61"/>
    </row>
    <row r="267" spans="1:13" ht="15.75" customHeight="1" x14ac:dyDescent="0.2">
      <c r="A267" s="57">
        <f>'Name of the Faculty 2024'!A267</f>
        <v>266</v>
      </c>
      <c r="B267" s="58" t="str">
        <f>'Name of the Faculty 2024'!B267</f>
        <v>Mr. Divakar R</v>
      </c>
      <c r="C267" s="57" t="str">
        <f>'Name of the Faculty 2024'!C267</f>
        <v>AIDS</v>
      </c>
      <c r="D267" s="57">
        <f>COUNTIFS('2024 -2025-2026'!$M:$M,B267,'2024 -2025-2026'!$K:$K,"SCI",'2024 -2025-2026'!$G:$G,"2025")</f>
        <v>0</v>
      </c>
      <c r="E267" s="57">
        <f>COUNTIFS('2024 -2025-2026'!$M:$M,B267,'2024 -2025-2026'!$K:$K,"Scopus/WoS Journals",'2024 -2025-2026'!$G:$G,"2025")</f>
        <v>0</v>
      </c>
      <c r="F267" s="57">
        <f>COUNTIFS('2024 -2025-2026'!$M:$M,B267,'2024 -2025-2026'!$K:$K,"Scopus/WoS Conference/Book Chapter/Others", '2024 -2025-2026'!$G:$G,"2025")</f>
        <v>0</v>
      </c>
      <c r="G267" s="57">
        <f>COUNTIFS('2024 -2025-2026'!$M:$M,B267,'2024 -2025-2026'!$K:$K,"Student Publication", '2024 -2025-2026'!$G:$G,"2025")</f>
        <v>0</v>
      </c>
      <c r="H267" s="53">
        <f>COUNTIFS('Patent - 2025'!$Q:$Q,B267,'Patent - 2025'!$D:$D,"Published")</f>
        <v>0</v>
      </c>
      <c r="I267" s="54">
        <f>COUNTIFS('Patent - 2025'!$Q:$Q,B267,'Patent - 2025'!D:D,"Granted")</f>
        <v>0</v>
      </c>
      <c r="J267" s="54">
        <f t="shared" si="8"/>
        <v>0</v>
      </c>
      <c r="K267" s="54">
        <f t="shared" si="9"/>
        <v>0</v>
      </c>
      <c r="L267" s="54">
        <f>COUNTIFS('2024 -2025-2026'!$M:$M,B267,'2024 -2025-2026'!$K:$K,"Book",'2024 -2025-2026'!$G:$G,"2025")</f>
        <v>0</v>
      </c>
      <c r="M267" s="61"/>
    </row>
    <row r="268" spans="1:13" ht="15.75" customHeight="1" x14ac:dyDescent="0.2">
      <c r="A268" s="57">
        <f>'Name of the Faculty 2024'!A268</f>
        <v>267</v>
      </c>
      <c r="B268" s="58" t="str">
        <f>'Name of the Faculty 2024'!B268</f>
        <v>Dr. Rajesh Kumar C</v>
      </c>
      <c r="C268" s="57" t="str">
        <f>'Name of the Faculty 2024'!C268</f>
        <v>AIDS</v>
      </c>
      <c r="D268" s="57">
        <f>COUNTIFS('2024 -2025-2026'!$M:$M,B268,'2024 -2025-2026'!$K:$K,"SCI",'2024 -2025-2026'!$G:$G,"2025")</f>
        <v>0</v>
      </c>
      <c r="E268" s="57">
        <f>COUNTIFS('2024 -2025-2026'!$M:$M,B268,'2024 -2025-2026'!$K:$K,"Scopus/WoS Journals",'2024 -2025-2026'!$G:$G,"2025")</f>
        <v>0</v>
      </c>
      <c r="F268" s="57">
        <f>COUNTIFS('2024 -2025-2026'!$M:$M,B268,'2024 -2025-2026'!$K:$K,"Scopus/WoS Conference/Book Chapter/Others", '2024 -2025-2026'!$G:$G,"2025")</f>
        <v>0</v>
      </c>
      <c r="G268" s="57">
        <f>COUNTIFS('2024 -2025-2026'!$M:$M,B268,'2024 -2025-2026'!$K:$K,"Student Publication", '2024 -2025-2026'!$G:$G,"2025")</f>
        <v>0</v>
      </c>
      <c r="H268" s="53">
        <f>COUNTIFS('Patent - 2025'!$Q:$Q,B268,'Patent - 2025'!$D:$D,"Published")</f>
        <v>0</v>
      </c>
      <c r="I268" s="54">
        <f>COUNTIFS('Patent - 2025'!$Q:$Q,B268,'Patent - 2025'!D:D,"Granted")</f>
        <v>0</v>
      </c>
      <c r="J268" s="54">
        <f t="shared" si="8"/>
        <v>0</v>
      </c>
      <c r="K268" s="54">
        <f t="shared" si="9"/>
        <v>0</v>
      </c>
      <c r="L268" s="54">
        <f>COUNTIFS('2024 -2025-2026'!$M:$M,B268,'2024 -2025-2026'!$K:$K,"Book",'2024 -2025-2026'!$G:$G,"2025")</f>
        <v>0</v>
      </c>
      <c r="M268" s="61"/>
    </row>
    <row r="269" spans="1:13" ht="15.75" customHeight="1" x14ac:dyDescent="0.2">
      <c r="A269" s="57">
        <f>'Name of the Faculty 2024'!A269</f>
        <v>268</v>
      </c>
      <c r="B269" s="58" t="str">
        <f>'Name of the Faculty 2024'!B269</f>
        <v>Mr. Sam Peter S</v>
      </c>
      <c r="C269" s="57" t="str">
        <f>'Name of the Faculty 2024'!C269</f>
        <v>AIDS</v>
      </c>
      <c r="D269" s="57">
        <f>COUNTIFS('2024 -2025-2026'!$M:$M,B269,'2024 -2025-2026'!$K:$K,"SCI",'2024 -2025-2026'!$G:$G,"2025")</f>
        <v>0</v>
      </c>
      <c r="E269" s="57">
        <f>COUNTIFS('2024 -2025-2026'!$M:$M,B269,'2024 -2025-2026'!$K:$K,"Scopus/WoS Journals",'2024 -2025-2026'!$G:$G,"2025")</f>
        <v>0</v>
      </c>
      <c r="F269" s="57">
        <f>COUNTIFS('2024 -2025-2026'!$M:$M,B269,'2024 -2025-2026'!$K:$K,"Scopus/WoS Conference/Book Chapter/Others", '2024 -2025-2026'!$G:$G,"2025")</f>
        <v>1</v>
      </c>
      <c r="G269" s="57">
        <f>COUNTIFS('2024 -2025-2026'!$M:$M,B269,'2024 -2025-2026'!$K:$K,"Student Publication", '2024 -2025-2026'!$G:$G,"2025")</f>
        <v>0</v>
      </c>
      <c r="H269" s="53">
        <f>COUNTIFS('Patent - 2025'!$Q:$Q,B269,'Patent - 2025'!$D:$D,"Published")</f>
        <v>0</v>
      </c>
      <c r="I269" s="54">
        <f>COUNTIFS('Patent - 2025'!$Q:$Q,B269,'Patent - 2025'!D:D,"Granted")</f>
        <v>0</v>
      </c>
      <c r="J269" s="54">
        <f t="shared" si="8"/>
        <v>1</v>
      </c>
      <c r="K269" s="54">
        <f t="shared" si="9"/>
        <v>1</v>
      </c>
      <c r="L269" s="54">
        <f>COUNTIFS('2024 -2025-2026'!$M:$M,B269,'2024 -2025-2026'!$K:$K,"Book",'2024 -2025-2026'!$G:$G,"2025")</f>
        <v>0</v>
      </c>
      <c r="M269" s="61"/>
    </row>
    <row r="270" spans="1:13" ht="15.75" customHeight="1" x14ac:dyDescent="0.2">
      <c r="A270" s="57">
        <f>'Name of the Faculty 2024'!A270</f>
        <v>269</v>
      </c>
      <c r="B270" s="58" t="str">
        <f>'Name of the Faculty 2024'!B270</f>
        <v>Ms. Chitra P</v>
      </c>
      <c r="C270" s="57" t="str">
        <f>'Name of the Faculty 2024'!C270</f>
        <v>AIDS</v>
      </c>
      <c r="D270" s="57">
        <f>COUNTIFS('2024 -2025-2026'!$M:$M,B270,'2024 -2025-2026'!$K:$K,"SCI",'2024 -2025-2026'!$G:$G,"2025")</f>
        <v>0</v>
      </c>
      <c r="E270" s="57">
        <f>COUNTIFS('2024 -2025-2026'!$M:$M,B270,'2024 -2025-2026'!$K:$K,"Scopus/WoS Journals",'2024 -2025-2026'!$G:$G,"2025")</f>
        <v>0</v>
      </c>
      <c r="F270" s="57">
        <f>COUNTIFS('2024 -2025-2026'!$M:$M,B270,'2024 -2025-2026'!$K:$K,"Scopus/WoS Conference/Book Chapter/Others", '2024 -2025-2026'!$G:$G,"2025")</f>
        <v>0</v>
      </c>
      <c r="G270" s="57">
        <f>COUNTIFS('2024 -2025-2026'!$M:$M,B270,'2024 -2025-2026'!$K:$K,"Student Publication", '2024 -2025-2026'!$G:$G,"2025")</f>
        <v>0</v>
      </c>
      <c r="H270" s="53">
        <f>COUNTIFS('Patent - 2025'!$Q:$Q,B270,'Patent - 2025'!$D:$D,"Published")</f>
        <v>0</v>
      </c>
      <c r="I270" s="54">
        <f>COUNTIFS('Patent - 2025'!$Q:$Q,B270,'Patent - 2025'!D:D,"Granted")</f>
        <v>0</v>
      </c>
      <c r="J270" s="54">
        <f t="shared" si="8"/>
        <v>0</v>
      </c>
      <c r="K270" s="54">
        <f t="shared" si="9"/>
        <v>0</v>
      </c>
      <c r="L270" s="54">
        <f>COUNTIFS('2024 -2025-2026'!$M:$M,B270,'2024 -2025-2026'!$K:$K,"Book",'2024 -2025-2026'!$G:$G,"2025")</f>
        <v>0</v>
      </c>
      <c r="M270" s="61"/>
    </row>
    <row r="271" spans="1:13" ht="15.75" customHeight="1" x14ac:dyDescent="0.2">
      <c r="A271" s="57">
        <f>'Name of the Faculty 2024'!A271</f>
        <v>270</v>
      </c>
      <c r="B271" s="58" t="str">
        <f>'Name of the Faculty 2024'!B271</f>
        <v>Ms. Durga Devi G</v>
      </c>
      <c r="C271" s="57" t="str">
        <f>'Name of the Faculty 2024'!C271</f>
        <v>AIDS</v>
      </c>
      <c r="D271" s="57">
        <f>COUNTIFS('2024 -2025-2026'!$M:$M,B271,'2024 -2025-2026'!$K:$K,"SCI",'2024 -2025-2026'!$G:$G,"2025")</f>
        <v>0</v>
      </c>
      <c r="E271" s="57">
        <f>COUNTIFS('2024 -2025-2026'!$M:$M,B271,'2024 -2025-2026'!$K:$K,"Scopus/WoS Journals",'2024 -2025-2026'!$G:$G,"2025")</f>
        <v>0</v>
      </c>
      <c r="F271" s="57">
        <f>COUNTIFS('2024 -2025-2026'!$M:$M,B271,'2024 -2025-2026'!$K:$K,"Scopus/WoS Conference/Book Chapter/Others", '2024 -2025-2026'!$G:$G,"2025")</f>
        <v>0</v>
      </c>
      <c r="G271" s="57">
        <f>COUNTIFS('2024 -2025-2026'!$M:$M,B271,'2024 -2025-2026'!$K:$K,"Student Publication", '2024 -2025-2026'!$G:$G,"2025")</f>
        <v>0</v>
      </c>
      <c r="H271" s="53">
        <f>COUNTIFS('Patent - 2025'!$Q:$Q,B271,'Patent - 2025'!$D:$D,"Published")</f>
        <v>0</v>
      </c>
      <c r="I271" s="54">
        <f>COUNTIFS('Patent - 2025'!$Q:$Q,B271,'Patent - 2025'!D:D,"Granted")</f>
        <v>0</v>
      </c>
      <c r="J271" s="54">
        <f t="shared" si="8"/>
        <v>0</v>
      </c>
      <c r="K271" s="54">
        <f t="shared" si="9"/>
        <v>0</v>
      </c>
      <c r="L271" s="54">
        <f>COUNTIFS('2024 -2025-2026'!$M:$M,B271,'2024 -2025-2026'!$K:$K,"Book",'2024 -2025-2026'!$G:$G,"2025")</f>
        <v>0</v>
      </c>
      <c r="M271" s="61"/>
    </row>
    <row r="272" spans="1:13" ht="15.75" customHeight="1" x14ac:dyDescent="0.2">
      <c r="A272" s="57">
        <f>'Name of the Faculty 2024'!A272</f>
        <v>271</v>
      </c>
      <c r="B272" s="58" t="str">
        <f>'Name of the Faculty 2024'!B272</f>
        <v>Ms. Hemamalini D</v>
      </c>
      <c r="C272" s="57" t="str">
        <f>'Name of the Faculty 2024'!C272</f>
        <v>AIDS</v>
      </c>
      <c r="D272" s="57">
        <f>COUNTIFS('2024 -2025-2026'!$M:$M,B272,'2024 -2025-2026'!$K:$K,"SCI",'2024 -2025-2026'!$G:$G,"2025")</f>
        <v>0</v>
      </c>
      <c r="E272" s="57">
        <f>COUNTIFS('2024 -2025-2026'!$M:$M,B272,'2024 -2025-2026'!$K:$K,"Scopus/WoS Journals",'2024 -2025-2026'!$G:$G,"2025")</f>
        <v>0</v>
      </c>
      <c r="F272" s="57">
        <f>COUNTIFS('2024 -2025-2026'!$M:$M,B272,'2024 -2025-2026'!$K:$K,"Scopus/WoS Conference/Book Chapter/Others", '2024 -2025-2026'!$G:$G,"2025")</f>
        <v>0</v>
      </c>
      <c r="G272" s="57">
        <f>COUNTIFS('2024 -2025-2026'!$M:$M,B272,'2024 -2025-2026'!$K:$K,"Student Publication", '2024 -2025-2026'!$G:$G,"2025")</f>
        <v>0</v>
      </c>
      <c r="H272" s="53">
        <f>COUNTIFS('Patent - 2025'!$Q:$Q,B272,'Patent - 2025'!$D:$D,"Published")</f>
        <v>0</v>
      </c>
      <c r="I272" s="54">
        <f>COUNTIFS('Patent - 2025'!$Q:$Q,B272,'Patent - 2025'!D:D,"Granted")</f>
        <v>0</v>
      </c>
      <c r="J272" s="54">
        <f t="shared" si="8"/>
        <v>0</v>
      </c>
      <c r="K272" s="54">
        <f t="shared" si="9"/>
        <v>0</v>
      </c>
      <c r="L272" s="54">
        <f>COUNTIFS('2024 -2025-2026'!$M:$M,B272,'2024 -2025-2026'!$K:$K,"Book",'2024 -2025-2026'!$G:$G,"2025")</f>
        <v>0</v>
      </c>
      <c r="M272" s="61"/>
    </row>
    <row r="273" spans="1:13" ht="15.75" customHeight="1" x14ac:dyDescent="0.2">
      <c r="A273" s="57">
        <f>'Name of the Faculty 2024'!A273</f>
        <v>272</v>
      </c>
      <c r="B273" s="58" t="str">
        <f>'Name of the Faculty 2024'!B273</f>
        <v>Ms. Parimalam K</v>
      </c>
      <c r="C273" s="57" t="str">
        <f>'Name of the Faculty 2024'!C273</f>
        <v>AIDS</v>
      </c>
      <c r="D273" s="57">
        <f>COUNTIFS('2024 -2025-2026'!$M:$M,B273,'2024 -2025-2026'!$K:$K,"SCI",'2024 -2025-2026'!$G:$G,"2025")</f>
        <v>0</v>
      </c>
      <c r="E273" s="57">
        <f>COUNTIFS('2024 -2025-2026'!$M:$M,B273,'2024 -2025-2026'!$K:$K,"Scopus/WoS Journals",'2024 -2025-2026'!$G:$G,"2025")</f>
        <v>0</v>
      </c>
      <c r="F273" s="57">
        <f>COUNTIFS('2024 -2025-2026'!$M:$M,B273,'2024 -2025-2026'!$K:$K,"Scopus/WoS Conference/Book Chapter/Others", '2024 -2025-2026'!$G:$G,"2025")</f>
        <v>0</v>
      </c>
      <c r="G273" s="57">
        <f>COUNTIFS('2024 -2025-2026'!$M:$M,B273,'2024 -2025-2026'!$K:$K,"Student Publication", '2024 -2025-2026'!$G:$G,"2025")</f>
        <v>0</v>
      </c>
      <c r="H273" s="53">
        <f>COUNTIFS('Patent - 2025'!$Q:$Q,B273,'Patent - 2025'!$D:$D,"Published")</f>
        <v>0</v>
      </c>
      <c r="I273" s="54">
        <f>COUNTIFS('Patent - 2025'!$Q:$Q,B273,'Patent - 2025'!D:D,"Granted")</f>
        <v>0</v>
      </c>
      <c r="J273" s="54">
        <f t="shared" si="8"/>
        <v>0</v>
      </c>
      <c r="K273" s="54">
        <f t="shared" si="9"/>
        <v>0</v>
      </c>
      <c r="L273" s="54">
        <f>COUNTIFS('2024 -2025-2026'!$M:$M,B273,'2024 -2025-2026'!$K:$K,"Book",'2024 -2025-2026'!$G:$G,"2025")</f>
        <v>0</v>
      </c>
      <c r="M273" s="61"/>
    </row>
    <row r="274" spans="1:13" ht="15.75" customHeight="1" x14ac:dyDescent="0.2">
      <c r="A274" s="57">
        <f>'Name of the Faculty 2024'!A274</f>
        <v>273</v>
      </c>
      <c r="B274" s="58" t="str">
        <f>'Name of the Faculty 2024'!B274</f>
        <v>Ms. Pooranam N</v>
      </c>
      <c r="C274" s="57" t="str">
        <f>'Name of the Faculty 2024'!C274</f>
        <v>AIDS</v>
      </c>
      <c r="D274" s="57">
        <f>COUNTIFS('2024 -2025-2026'!$M:$M,B274,'2024 -2025-2026'!$K:$K,"SCI",'2024 -2025-2026'!$G:$G,"2025")</f>
        <v>0</v>
      </c>
      <c r="E274" s="57">
        <f>COUNTIFS('2024 -2025-2026'!$M:$M,B274,'2024 -2025-2026'!$K:$K,"Scopus/WoS Journals",'2024 -2025-2026'!$G:$G,"2025")</f>
        <v>0</v>
      </c>
      <c r="F274" s="57">
        <f>COUNTIFS('2024 -2025-2026'!$M:$M,B274,'2024 -2025-2026'!$K:$K,"Scopus/WoS Conference/Book Chapter/Others", '2024 -2025-2026'!$G:$G,"2025")</f>
        <v>0</v>
      </c>
      <c r="G274" s="57">
        <f>COUNTIFS('2024 -2025-2026'!$M:$M,B274,'2024 -2025-2026'!$K:$K,"Student Publication", '2024 -2025-2026'!$G:$G,"2025")</f>
        <v>0</v>
      </c>
      <c r="H274" s="53">
        <f>COUNTIFS('Patent - 2025'!$Q:$Q,B274,'Patent - 2025'!$D:$D,"Published")</f>
        <v>0</v>
      </c>
      <c r="I274" s="54">
        <f>COUNTIFS('Patent - 2025'!$Q:$Q,B274,'Patent - 2025'!D:D,"Granted")</f>
        <v>0</v>
      </c>
      <c r="J274" s="54">
        <f t="shared" si="8"/>
        <v>0</v>
      </c>
      <c r="K274" s="54">
        <f t="shared" si="9"/>
        <v>0</v>
      </c>
      <c r="L274" s="54">
        <f>COUNTIFS('2024 -2025-2026'!$M:$M,B274,'2024 -2025-2026'!$K:$K,"Book",'2024 -2025-2026'!$G:$G,"2025")</f>
        <v>0</v>
      </c>
      <c r="M274" s="61"/>
    </row>
    <row r="275" spans="1:13" ht="15.75" customHeight="1" x14ac:dyDescent="0.2">
      <c r="A275" s="57">
        <f>'Name of the Faculty 2024'!A275</f>
        <v>274</v>
      </c>
      <c r="B275" s="58" t="str">
        <f>'Name of the Faculty 2024'!B275</f>
        <v>Ms. Saranya C</v>
      </c>
      <c r="C275" s="57" t="str">
        <f>'Name of the Faculty 2024'!C275</f>
        <v>AIDS</v>
      </c>
      <c r="D275" s="57">
        <f>COUNTIFS('2024 -2025-2026'!$M:$M,B275,'2024 -2025-2026'!$K:$K,"SCI",'2024 -2025-2026'!$G:$G,"2025")</f>
        <v>0</v>
      </c>
      <c r="E275" s="57">
        <f>COUNTIFS('2024 -2025-2026'!$M:$M,B275,'2024 -2025-2026'!$K:$K,"Scopus/WoS Journals",'2024 -2025-2026'!$G:$G,"2025")</f>
        <v>0</v>
      </c>
      <c r="F275" s="57">
        <f>COUNTIFS('2024 -2025-2026'!$M:$M,B275,'2024 -2025-2026'!$K:$K,"Scopus/WoS Conference/Book Chapter/Others", '2024 -2025-2026'!$G:$G,"2025")</f>
        <v>1</v>
      </c>
      <c r="G275" s="57">
        <f>COUNTIFS('2024 -2025-2026'!$M:$M,B275,'2024 -2025-2026'!$K:$K,"Student Publication", '2024 -2025-2026'!$G:$G,"2025")</f>
        <v>0</v>
      </c>
      <c r="H275" s="53">
        <f>COUNTIFS('Patent - 2025'!$Q:$Q,B275,'Patent - 2025'!$D:$D,"Published")</f>
        <v>0</v>
      </c>
      <c r="I275" s="54">
        <f>COUNTIFS('Patent - 2025'!$Q:$Q,B275,'Patent - 2025'!D:D,"Granted")</f>
        <v>0</v>
      </c>
      <c r="J275" s="54">
        <f t="shared" si="8"/>
        <v>1</v>
      </c>
      <c r="K275" s="54">
        <f t="shared" si="9"/>
        <v>1</v>
      </c>
      <c r="L275" s="54">
        <f>COUNTIFS('2024 -2025-2026'!$M:$M,B275,'2024 -2025-2026'!$K:$K,"Book",'2024 -2025-2026'!$G:$G,"2025")</f>
        <v>0</v>
      </c>
      <c r="M275" s="61"/>
    </row>
    <row r="276" spans="1:13" ht="15.75" customHeight="1" x14ac:dyDescent="0.2">
      <c r="A276" s="57">
        <f>'Name of the Faculty 2024'!A276</f>
        <v>275</v>
      </c>
      <c r="B276" s="58" t="str">
        <f>'Name of the Faculty 2024'!B276</f>
        <v>Dr. Shobana G</v>
      </c>
      <c r="C276" s="57" t="str">
        <f>'Name of the Faculty 2024'!C276</f>
        <v>AIDS</v>
      </c>
      <c r="D276" s="57">
        <f>COUNTIFS('2024 -2025-2026'!$M:$M,B276,'2024 -2025-2026'!$K:$K,"SCI",'2024 -2025-2026'!$G:$G,"2025")</f>
        <v>0</v>
      </c>
      <c r="E276" s="57">
        <f>COUNTIFS('2024 -2025-2026'!$M:$M,B276,'2024 -2025-2026'!$K:$K,"Scopus/WoS Journals",'2024 -2025-2026'!$G:$G,"2025")</f>
        <v>0</v>
      </c>
      <c r="F276" s="57">
        <f>COUNTIFS('2024 -2025-2026'!$M:$M,B276,'2024 -2025-2026'!$K:$K,"Scopus/WoS Conference/Book Chapter/Others", '2024 -2025-2026'!$G:$G,"2025")</f>
        <v>0</v>
      </c>
      <c r="G276" s="57">
        <f>COUNTIFS('2024 -2025-2026'!$M:$M,B276,'2024 -2025-2026'!$K:$K,"Student Publication", '2024 -2025-2026'!$G:$G,"2025")</f>
        <v>0</v>
      </c>
      <c r="H276" s="53">
        <f>COUNTIFS('Patent - 2025'!$Q:$Q,B276,'Patent - 2025'!$D:$D,"Published")</f>
        <v>0</v>
      </c>
      <c r="I276" s="54">
        <f>COUNTIFS('Patent - 2025'!$Q:$Q,B276,'Patent - 2025'!D:D,"Granted")</f>
        <v>0</v>
      </c>
      <c r="J276" s="54">
        <f t="shared" si="8"/>
        <v>0</v>
      </c>
      <c r="K276" s="54">
        <f t="shared" si="9"/>
        <v>0</v>
      </c>
      <c r="L276" s="54">
        <f>COUNTIFS('2024 -2025-2026'!$M:$M,B276,'2024 -2025-2026'!$K:$K,"Book",'2024 -2025-2026'!$G:$G,"2025")</f>
        <v>0</v>
      </c>
      <c r="M276" s="61"/>
    </row>
    <row r="277" spans="1:13" ht="15.75" customHeight="1" x14ac:dyDescent="0.2">
      <c r="A277" s="57">
        <f>'Name of the Faculty 2024'!A277</f>
        <v>276</v>
      </c>
      <c r="B277" s="58" t="str">
        <f>'Name of the Faculty 2024'!B277</f>
        <v>Dr. Sivaramakrishnan A</v>
      </c>
      <c r="C277" s="57" t="str">
        <f>'Name of the Faculty 2024'!C277</f>
        <v>AIDS</v>
      </c>
      <c r="D277" s="57">
        <f>COUNTIFS('2024 -2025-2026'!$M:$M,B277,'2024 -2025-2026'!$K:$K,"SCI",'2024 -2025-2026'!$G:$G,"2025")</f>
        <v>0</v>
      </c>
      <c r="E277" s="57">
        <f>COUNTIFS('2024 -2025-2026'!$M:$M,B277,'2024 -2025-2026'!$K:$K,"Scopus/WoS Journals",'2024 -2025-2026'!$G:$G,"2025")</f>
        <v>0</v>
      </c>
      <c r="F277" s="57">
        <f>COUNTIFS('2024 -2025-2026'!$M:$M,B277,'2024 -2025-2026'!$K:$K,"Scopus/WoS Conference/Book Chapter/Others", '2024 -2025-2026'!$G:$G,"2025")</f>
        <v>2</v>
      </c>
      <c r="G277" s="57">
        <f>COUNTIFS('2024 -2025-2026'!$M:$M,B277,'2024 -2025-2026'!$K:$K,"Student Publication", '2024 -2025-2026'!$G:$G,"2025")</f>
        <v>0</v>
      </c>
      <c r="H277" s="53">
        <f>COUNTIFS('Patent - 2025'!$Q:$Q,B277,'Patent - 2025'!$D:$D,"Published")</f>
        <v>0</v>
      </c>
      <c r="I277" s="54">
        <f>COUNTIFS('Patent - 2025'!$Q:$Q,B277,'Patent - 2025'!D:D,"Granted")</f>
        <v>0</v>
      </c>
      <c r="J277" s="54">
        <f t="shared" si="8"/>
        <v>2</v>
      </c>
      <c r="K277" s="54">
        <f t="shared" si="9"/>
        <v>2</v>
      </c>
      <c r="L277" s="54">
        <f>COUNTIFS('2024 -2025-2026'!$M:$M,B277,'2024 -2025-2026'!$K:$K,"Book",'2024 -2025-2026'!$G:$G,"2025")</f>
        <v>0</v>
      </c>
      <c r="M277" s="61"/>
    </row>
    <row r="278" spans="1:13" ht="15.75" customHeight="1" x14ac:dyDescent="0.2">
      <c r="A278" s="57">
        <f>'Name of the Faculty 2024'!A278</f>
        <v>277</v>
      </c>
      <c r="B278" s="58" t="str">
        <f>'Name of the Faculty 2024'!B278</f>
        <v>Dr. Brindha Senthil Kumar</v>
      </c>
      <c r="C278" s="57" t="str">
        <f>'Name of the Faculty 2024'!C278</f>
        <v>AIML</v>
      </c>
      <c r="D278" s="57">
        <f>COUNTIFS('2024 -2025-2026'!$M:$M,B278,'2024 -2025-2026'!$K:$K,"SCI",'2024 -2025-2026'!$G:$G,"2025")</f>
        <v>0</v>
      </c>
      <c r="E278" s="57">
        <f>COUNTIFS('2024 -2025-2026'!$M:$M,B278,'2024 -2025-2026'!$K:$K,"Scopus/WoS Journals",'2024 -2025-2026'!$G:$G,"2025")</f>
        <v>1</v>
      </c>
      <c r="F278" s="57">
        <f>COUNTIFS('2024 -2025-2026'!$M:$M,B278,'2024 -2025-2026'!$K:$K,"Scopus/WoS Conference/Book Chapter/Others", '2024 -2025-2026'!$G:$G,"2025")</f>
        <v>0</v>
      </c>
      <c r="G278" s="57">
        <f>COUNTIFS('2024 -2025-2026'!$M:$M,B278,'2024 -2025-2026'!$K:$K,"Student Publication", '2024 -2025-2026'!$G:$G,"2025")</f>
        <v>0</v>
      </c>
      <c r="H278" s="53">
        <f>COUNTIFS('Patent - 2025'!$Q:$Q,B278,'Patent - 2025'!$D:$D,"Published")</f>
        <v>0</v>
      </c>
      <c r="I278" s="54">
        <f>COUNTIFS('Patent - 2025'!$Q:$Q,B278,'Patent - 2025'!D:D,"Granted")</f>
        <v>0</v>
      </c>
      <c r="J278" s="54">
        <f t="shared" si="8"/>
        <v>1</v>
      </c>
      <c r="K278" s="54">
        <f t="shared" si="9"/>
        <v>1</v>
      </c>
      <c r="L278" s="54">
        <f>COUNTIFS('2024 -2025-2026'!$M:$M,B278,'2024 -2025-2026'!$K:$K,"Book",'2024 -2025-2026'!$G:$G,"2025")</f>
        <v>0</v>
      </c>
      <c r="M278" s="61"/>
    </row>
    <row r="279" spans="1:13" ht="15.75" customHeight="1" x14ac:dyDescent="0.2">
      <c r="A279" s="57">
        <f>'Name of the Faculty 2024'!A279</f>
        <v>278</v>
      </c>
      <c r="B279" s="58" t="str">
        <f>'Name of the Faculty 2024'!B279</f>
        <v>Dr. Varatharajan N</v>
      </c>
      <c r="C279" s="57" t="str">
        <f>'Name of the Faculty 2024'!C279</f>
        <v>AIML</v>
      </c>
      <c r="D279" s="57">
        <f>COUNTIFS('2024 -2025-2026'!$M:$M,B279,'2024 -2025-2026'!$K:$K,"SCI",'2024 -2025-2026'!$G:$G,"2025")</f>
        <v>1</v>
      </c>
      <c r="E279" s="57">
        <f>COUNTIFS('2024 -2025-2026'!$M:$M,B279,'2024 -2025-2026'!$K:$K,"Scopus/WoS Journals",'2024 -2025-2026'!$G:$G,"2025")</f>
        <v>1</v>
      </c>
      <c r="F279" s="57">
        <f>COUNTIFS('2024 -2025-2026'!$M:$M,B279,'2024 -2025-2026'!$K:$K,"Scopus/WoS Conference/Book Chapter/Others", '2024 -2025-2026'!$G:$G,"2025")</f>
        <v>0</v>
      </c>
      <c r="G279" s="57">
        <f>COUNTIFS('2024 -2025-2026'!$M:$M,B279,'2024 -2025-2026'!$K:$K,"Student Publication", '2024 -2025-2026'!$G:$G,"2025")</f>
        <v>0</v>
      </c>
      <c r="H279" s="53">
        <f>COUNTIFS('Patent - 2025'!$Q:$Q,B279,'Patent - 2025'!$D:$D,"Published")</f>
        <v>0</v>
      </c>
      <c r="I279" s="54">
        <f>COUNTIFS('Patent - 2025'!$Q:$Q,B279,'Patent - 2025'!D:D,"Granted")</f>
        <v>0</v>
      </c>
      <c r="J279" s="54">
        <f t="shared" si="8"/>
        <v>2</v>
      </c>
      <c r="K279" s="54">
        <f t="shared" si="9"/>
        <v>2</v>
      </c>
      <c r="L279" s="54">
        <f>COUNTIFS('2024 -2025-2026'!$M:$M,B279,'2024 -2025-2026'!$K:$K,"Book",'2024 -2025-2026'!$G:$G,"2025")</f>
        <v>0</v>
      </c>
      <c r="M279" s="61"/>
    </row>
    <row r="280" spans="1:13" ht="15.75" customHeight="1" x14ac:dyDescent="0.2">
      <c r="A280" s="57">
        <f>'Name of the Faculty 2024'!A280</f>
        <v>279</v>
      </c>
      <c r="B280" s="58" t="str">
        <f>'Name of the Faculty 2024'!B280</f>
        <v>Mr. Vikkram R</v>
      </c>
      <c r="C280" s="57" t="str">
        <f>'Name of the Faculty 2024'!C280</f>
        <v>AIML</v>
      </c>
      <c r="D280" s="57">
        <f>COUNTIFS('2024 -2025-2026'!$M:$M,B280,'2024 -2025-2026'!$K:$K,"SCI",'2024 -2025-2026'!$G:$G,"2025")</f>
        <v>0</v>
      </c>
      <c r="E280" s="57">
        <f>COUNTIFS('2024 -2025-2026'!$M:$M,B280,'2024 -2025-2026'!$K:$K,"Scopus/WoS Journals",'2024 -2025-2026'!$G:$G,"2025")</f>
        <v>0</v>
      </c>
      <c r="F280" s="57">
        <f>COUNTIFS('2024 -2025-2026'!$M:$M,B280,'2024 -2025-2026'!$K:$K,"Scopus/WoS Conference/Book Chapter/Others", '2024 -2025-2026'!$G:$G,"2025")</f>
        <v>1</v>
      </c>
      <c r="G280" s="57">
        <f>COUNTIFS('2024 -2025-2026'!$M:$M,B280,'2024 -2025-2026'!$K:$K,"Student Publication", '2024 -2025-2026'!$G:$G,"2025")</f>
        <v>0</v>
      </c>
      <c r="H280" s="53">
        <f>COUNTIFS('Patent - 2025'!$Q:$Q,B280,'Patent - 2025'!$D:$D,"Published")</f>
        <v>0</v>
      </c>
      <c r="I280" s="54">
        <f>COUNTIFS('Patent - 2025'!$Q:$Q,B280,'Patent - 2025'!D:D,"Granted")</f>
        <v>0</v>
      </c>
      <c r="J280" s="54">
        <f t="shared" si="8"/>
        <v>1</v>
      </c>
      <c r="K280" s="54">
        <f t="shared" si="9"/>
        <v>1</v>
      </c>
      <c r="L280" s="54">
        <f>COUNTIFS('2024 -2025-2026'!$M:$M,B280,'2024 -2025-2026'!$K:$K,"Book",'2024 -2025-2026'!$G:$G,"2025")</f>
        <v>0</v>
      </c>
      <c r="M280" s="61"/>
    </row>
    <row r="281" spans="1:13" ht="15.75" customHeight="1" x14ac:dyDescent="0.2">
      <c r="A281" s="57">
        <f>'Name of the Faculty 2024'!A281</f>
        <v>280</v>
      </c>
      <c r="B281" s="58" t="str">
        <f>'Name of the Faculty 2024'!B281</f>
        <v>Ms. Suganya A</v>
      </c>
      <c r="C281" s="57" t="str">
        <f>'Name of the Faculty 2024'!C281</f>
        <v>AIML</v>
      </c>
      <c r="D281" s="57">
        <f>COUNTIFS('2024 -2025-2026'!$M:$M,B281,'2024 -2025-2026'!$K:$K,"SCI",'2024 -2025-2026'!$G:$G,"2025")</f>
        <v>0</v>
      </c>
      <c r="E281" s="57">
        <f>COUNTIFS('2024 -2025-2026'!$M:$M,B281,'2024 -2025-2026'!$K:$K,"Scopus/WoS Journals",'2024 -2025-2026'!$G:$G,"2025")</f>
        <v>0</v>
      </c>
      <c r="F281" s="57">
        <f>COUNTIFS('2024 -2025-2026'!$M:$M,B281,'2024 -2025-2026'!$K:$K,"Scopus/WoS Conference/Book Chapter/Others", '2024 -2025-2026'!$G:$G,"2025")</f>
        <v>1</v>
      </c>
      <c r="G281" s="57">
        <f>COUNTIFS('2024 -2025-2026'!$M:$M,B281,'2024 -2025-2026'!$K:$K,"Student Publication", '2024 -2025-2026'!$G:$G,"2025")</f>
        <v>0</v>
      </c>
      <c r="H281" s="53">
        <f>COUNTIFS('Patent - 2025'!$Q:$Q,B281,'Patent - 2025'!$D:$D,"Published")</f>
        <v>0</v>
      </c>
      <c r="I281" s="54">
        <f>COUNTIFS('Patent - 2025'!$Q:$Q,B281,'Patent - 2025'!D:D,"Granted")</f>
        <v>0</v>
      </c>
      <c r="J281" s="54">
        <f t="shared" si="8"/>
        <v>1</v>
      </c>
      <c r="K281" s="54">
        <f t="shared" si="9"/>
        <v>1</v>
      </c>
      <c r="L281" s="54">
        <f>COUNTIFS('2024 -2025-2026'!$M:$M,B281,'2024 -2025-2026'!$K:$K,"Book",'2024 -2025-2026'!$G:$G,"2025")</f>
        <v>0</v>
      </c>
      <c r="M281" s="61"/>
    </row>
    <row r="282" spans="1:13" ht="15.75" customHeight="1" x14ac:dyDescent="0.2">
      <c r="A282" s="57">
        <f>'Name of the Faculty 2024'!A282</f>
        <v>281</v>
      </c>
      <c r="B282" s="58" t="str">
        <f>'Name of the Faculty 2024'!B282</f>
        <v>Mr. Gowri Sankar M</v>
      </c>
      <c r="C282" s="57" t="str">
        <f>'Name of the Faculty 2024'!C282</f>
        <v>AIML</v>
      </c>
      <c r="D282" s="57">
        <f>COUNTIFS('2024 -2025-2026'!$M:$M,B282,'2024 -2025-2026'!$K:$K,"SCI",'2024 -2025-2026'!$G:$G,"2025")</f>
        <v>0</v>
      </c>
      <c r="E282" s="57">
        <f>COUNTIFS('2024 -2025-2026'!$M:$M,B282,'2024 -2025-2026'!$K:$K,"Scopus/WoS Journals",'2024 -2025-2026'!$G:$G,"2025")</f>
        <v>0</v>
      </c>
      <c r="F282" s="57">
        <f>COUNTIFS('2024 -2025-2026'!$M:$M,B282,'2024 -2025-2026'!$K:$K,"Scopus/WoS Conference/Book Chapter/Others", '2024 -2025-2026'!$G:$G,"2025")</f>
        <v>1</v>
      </c>
      <c r="G282" s="57">
        <f>COUNTIFS('2024 -2025-2026'!$M:$M,B282,'2024 -2025-2026'!$K:$K,"Student Publication", '2024 -2025-2026'!$G:$G,"2025")</f>
        <v>0</v>
      </c>
      <c r="H282" s="53">
        <f>COUNTIFS('Patent - 2025'!$Q:$Q,B282,'Patent - 2025'!$D:$D,"Published")</f>
        <v>0</v>
      </c>
      <c r="I282" s="54">
        <f>COUNTIFS('Patent - 2025'!$Q:$Q,B282,'Patent - 2025'!D:D,"Granted")</f>
        <v>0</v>
      </c>
      <c r="J282" s="54">
        <f t="shared" si="8"/>
        <v>1</v>
      </c>
      <c r="K282" s="54">
        <f t="shared" si="9"/>
        <v>1</v>
      </c>
      <c r="L282" s="54">
        <f>COUNTIFS('2024 -2025-2026'!$M:$M,B282,'2024 -2025-2026'!$K:$K,"Book",'2024 -2025-2026'!$G:$G,"2025")</f>
        <v>0</v>
      </c>
      <c r="M282" s="61"/>
    </row>
    <row r="283" spans="1:13" ht="15.75" customHeight="1" x14ac:dyDescent="0.2">
      <c r="A283" s="57">
        <f>'Name of the Faculty 2024'!A283</f>
        <v>282</v>
      </c>
      <c r="B283" s="58" t="str">
        <f>'Name of the Faculty 2024'!B283</f>
        <v>Ms. Praveena A</v>
      </c>
      <c r="C283" s="57" t="str">
        <f>'Name of the Faculty 2024'!C283</f>
        <v>AIML</v>
      </c>
      <c r="D283" s="57">
        <f>COUNTIFS('2024 -2025-2026'!$M:$M,B283,'2024 -2025-2026'!$K:$K,"SCI",'2024 -2025-2026'!$G:$G,"2025")</f>
        <v>0</v>
      </c>
      <c r="E283" s="57">
        <f>COUNTIFS('2024 -2025-2026'!$M:$M,B283,'2024 -2025-2026'!$K:$K,"Scopus/WoS Journals",'2024 -2025-2026'!$G:$G,"2025")</f>
        <v>0</v>
      </c>
      <c r="F283" s="57">
        <f>COUNTIFS('2024 -2025-2026'!$M:$M,B283,'2024 -2025-2026'!$K:$K,"Scopus/WoS Conference/Book Chapter/Others", '2024 -2025-2026'!$G:$G,"2025")</f>
        <v>2</v>
      </c>
      <c r="G283" s="57">
        <f>COUNTIFS('2024 -2025-2026'!$M:$M,B283,'2024 -2025-2026'!$K:$K,"Student Publication", '2024 -2025-2026'!$G:$G,"2025")</f>
        <v>0</v>
      </c>
      <c r="H283" s="53">
        <f>COUNTIFS('Patent - 2025'!$Q:$Q,B283,'Patent - 2025'!$D:$D,"Published")</f>
        <v>0</v>
      </c>
      <c r="I283" s="54">
        <f>COUNTIFS('Patent - 2025'!$Q:$Q,B283,'Patent - 2025'!D:D,"Granted")</f>
        <v>0</v>
      </c>
      <c r="J283" s="54">
        <f t="shared" si="8"/>
        <v>2</v>
      </c>
      <c r="K283" s="54">
        <f t="shared" si="9"/>
        <v>2</v>
      </c>
      <c r="L283" s="54">
        <f>COUNTIFS('2024 -2025-2026'!$M:$M,B283,'2024 -2025-2026'!$K:$K,"Book",'2024 -2025-2026'!$G:$G,"2025")</f>
        <v>0</v>
      </c>
      <c r="M283" s="61"/>
    </row>
    <row r="284" spans="1:13" ht="15.75" customHeight="1" x14ac:dyDescent="0.2">
      <c r="A284" s="57">
        <f>'Name of the Faculty 2024'!A284</f>
        <v>283</v>
      </c>
      <c r="B284" s="58" t="str">
        <f>'Name of the Faculty 2024'!B284</f>
        <v>Ms. Sandhya G</v>
      </c>
      <c r="C284" s="57" t="str">
        <f>'Name of the Faculty 2024'!C284</f>
        <v>AIML</v>
      </c>
      <c r="D284" s="57">
        <f>COUNTIFS('2024 -2025-2026'!$M:$M,B284,'2024 -2025-2026'!$K:$K,"SCI",'2024 -2025-2026'!$G:$G,"2025")</f>
        <v>0</v>
      </c>
      <c r="E284" s="57">
        <f>COUNTIFS('2024 -2025-2026'!$M:$M,B284,'2024 -2025-2026'!$K:$K,"Scopus/WoS Journals",'2024 -2025-2026'!$G:$G,"2025")</f>
        <v>0</v>
      </c>
      <c r="F284" s="57">
        <f>COUNTIFS('2024 -2025-2026'!$M:$M,B284,'2024 -2025-2026'!$K:$K,"Scopus/WoS Conference/Book Chapter/Others", '2024 -2025-2026'!$G:$G,"2025")</f>
        <v>0</v>
      </c>
      <c r="G284" s="57">
        <f>COUNTIFS('2024 -2025-2026'!$M:$M,B284,'2024 -2025-2026'!$K:$K,"Student Publication", '2024 -2025-2026'!$G:$G,"2025")</f>
        <v>0</v>
      </c>
      <c r="H284" s="53">
        <f>COUNTIFS('Patent - 2025'!$Q:$Q,B284,'Patent - 2025'!$D:$D,"Published")</f>
        <v>0</v>
      </c>
      <c r="I284" s="54">
        <f>COUNTIFS('Patent - 2025'!$Q:$Q,B284,'Patent - 2025'!D:D,"Granted")</f>
        <v>0</v>
      </c>
      <c r="J284" s="54">
        <f t="shared" si="8"/>
        <v>0</v>
      </c>
      <c r="K284" s="54">
        <f t="shared" si="9"/>
        <v>0</v>
      </c>
      <c r="L284" s="54">
        <f>COUNTIFS('2024 -2025-2026'!$M:$M,B284,'2024 -2025-2026'!$K:$K,"Book",'2024 -2025-2026'!$G:$G,"2025")</f>
        <v>0</v>
      </c>
      <c r="M284" s="61"/>
    </row>
    <row r="285" spans="1:13" ht="15.75" customHeight="1" x14ac:dyDescent="0.2">
      <c r="A285" s="57">
        <f>'Name of the Faculty 2024'!A285</f>
        <v>284</v>
      </c>
      <c r="B285" s="58" t="str">
        <f>'Name of the Faculty 2024'!B285</f>
        <v>Ms. Sharmila G</v>
      </c>
      <c r="C285" s="57" t="str">
        <f>'Name of the Faculty 2024'!C285</f>
        <v>AIML</v>
      </c>
      <c r="D285" s="57">
        <f>COUNTIFS('2024 -2025-2026'!$M:$M,B285,'2024 -2025-2026'!$K:$K,"SCI",'2024 -2025-2026'!$G:$G,"2025")</f>
        <v>0</v>
      </c>
      <c r="E285" s="57">
        <f>COUNTIFS('2024 -2025-2026'!$M:$M,B285,'2024 -2025-2026'!$K:$K,"Scopus/WoS Journals",'2024 -2025-2026'!$G:$G,"2025")</f>
        <v>0</v>
      </c>
      <c r="F285" s="57">
        <f>COUNTIFS('2024 -2025-2026'!$M:$M,B285,'2024 -2025-2026'!$K:$K,"Scopus/WoS Conference/Book Chapter/Others", '2024 -2025-2026'!$G:$G,"2025")</f>
        <v>2</v>
      </c>
      <c r="G285" s="57">
        <f>COUNTIFS('2024 -2025-2026'!$M:$M,B285,'2024 -2025-2026'!$K:$K,"Student Publication", '2024 -2025-2026'!$G:$G,"2025")</f>
        <v>0</v>
      </c>
      <c r="H285" s="53">
        <f>COUNTIFS('Patent - 2025'!$Q:$Q,B285,'Patent - 2025'!$D:$D,"Published")</f>
        <v>0</v>
      </c>
      <c r="I285" s="54">
        <f>COUNTIFS('Patent - 2025'!$Q:$Q,B285,'Patent - 2025'!D:D,"Granted")</f>
        <v>0</v>
      </c>
      <c r="J285" s="54">
        <f t="shared" si="8"/>
        <v>2</v>
      </c>
      <c r="K285" s="54">
        <f t="shared" si="9"/>
        <v>2</v>
      </c>
      <c r="L285" s="54">
        <f>COUNTIFS('2024 -2025-2026'!$M:$M,B285,'2024 -2025-2026'!$K:$K,"Book",'2024 -2025-2026'!$G:$G,"2025")</f>
        <v>0</v>
      </c>
      <c r="M285" s="61"/>
    </row>
    <row r="286" spans="1:13" ht="15.75" customHeight="1" x14ac:dyDescent="0.2">
      <c r="A286" s="57">
        <f>'Name of the Faculty 2024'!A286</f>
        <v>285</v>
      </c>
      <c r="B286" s="58" t="str">
        <f>'Name of the Faculty 2024'!B286</f>
        <v>Dr. Deepa R</v>
      </c>
      <c r="C286" s="57" t="str">
        <f>'Name of the Faculty 2024'!C286</f>
        <v>CCE</v>
      </c>
      <c r="D286" s="57">
        <f>COUNTIFS('2024 -2025-2026'!$M:$M,B286,'2024 -2025-2026'!$K:$K,"SCI",'2024 -2025-2026'!$G:$G,"2025")</f>
        <v>0</v>
      </c>
      <c r="E286" s="57">
        <f>COUNTIFS('2024 -2025-2026'!$M:$M,B286,'2024 -2025-2026'!$K:$K,"Scopus/WoS Journals",'2024 -2025-2026'!$G:$G,"2025")</f>
        <v>1</v>
      </c>
      <c r="F286" s="57">
        <f>COUNTIFS('2024 -2025-2026'!$M:$M,B286,'2024 -2025-2026'!$K:$K,"Scopus/WoS Conference/Book Chapter/Others", '2024 -2025-2026'!$G:$G,"2025")</f>
        <v>0</v>
      </c>
      <c r="G286" s="57">
        <f>COUNTIFS('2024 -2025-2026'!$M:$M,B286,'2024 -2025-2026'!$K:$K,"Student Publication", '2024 -2025-2026'!$G:$G,"2025")</f>
        <v>0</v>
      </c>
      <c r="H286" s="53">
        <f>COUNTIFS('Patent - 2025'!$Q:$Q,B286,'Patent - 2025'!$D:$D,"Published")</f>
        <v>0</v>
      </c>
      <c r="I286" s="54">
        <f>COUNTIFS('Patent - 2025'!$Q:$Q,B286,'Patent - 2025'!D:D,"Granted")</f>
        <v>0</v>
      </c>
      <c r="J286" s="54">
        <f t="shared" si="8"/>
        <v>1</v>
      </c>
      <c r="K286" s="54">
        <f t="shared" si="9"/>
        <v>1</v>
      </c>
      <c r="L286" s="54">
        <f>COUNTIFS('2024 -2025-2026'!$M:$M,B286,'2024 -2025-2026'!$K:$K,"Book",'2024 -2025-2026'!$G:$G,"2025")</f>
        <v>0</v>
      </c>
      <c r="M286" s="61"/>
    </row>
    <row r="287" spans="1:13" ht="15.75" customHeight="1" x14ac:dyDescent="0.2">
      <c r="A287" s="57">
        <f>'Name of the Faculty 2024'!A287</f>
        <v>286</v>
      </c>
      <c r="B287" s="58" t="str">
        <f>'Name of the Faculty 2024'!B287</f>
        <v>Dr. Arunkumar C</v>
      </c>
      <c r="C287" s="57" t="str">
        <f>'Name of the Faculty 2024'!C287</f>
        <v>CSBS</v>
      </c>
      <c r="D287" s="57">
        <f>COUNTIFS('2024 -2025-2026'!$M:$M,B287,'2024 -2025-2026'!$K:$K,"SCI",'2024 -2025-2026'!$G:$G,"2025")</f>
        <v>0</v>
      </c>
      <c r="E287" s="57">
        <f>COUNTIFS('2024 -2025-2026'!$M:$M,B287,'2024 -2025-2026'!$K:$K,"Scopus/WoS Journals",'2024 -2025-2026'!$G:$G,"2025")</f>
        <v>0</v>
      </c>
      <c r="F287" s="57">
        <f>COUNTIFS('2024 -2025-2026'!$M:$M,B287,'2024 -2025-2026'!$K:$K,"Scopus/WoS Conference/Book Chapter/Others", '2024 -2025-2026'!$G:$G,"2025")</f>
        <v>0</v>
      </c>
      <c r="G287" s="57">
        <f>COUNTIFS('2024 -2025-2026'!$M:$M,B287,'2024 -2025-2026'!$K:$K,"Student Publication", '2024 -2025-2026'!$G:$G,"2025")</f>
        <v>0</v>
      </c>
      <c r="H287" s="53">
        <f>COUNTIFS('Patent - 2025'!$Q:$Q,B287,'Patent - 2025'!$D:$D,"Published")</f>
        <v>0</v>
      </c>
      <c r="I287" s="54">
        <f>COUNTIFS('Patent - 2025'!$Q:$Q,B287,'Patent - 2025'!D:D,"Granted")</f>
        <v>0</v>
      </c>
      <c r="J287" s="54">
        <f t="shared" si="8"/>
        <v>0</v>
      </c>
      <c r="K287" s="54">
        <f t="shared" si="9"/>
        <v>0</v>
      </c>
      <c r="L287" s="54">
        <f>COUNTIFS('2024 -2025-2026'!$M:$M,B287,'2024 -2025-2026'!$K:$K,"Book",'2024 -2025-2026'!$G:$G,"2025")</f>
        <v>0</v>
      </c>
      <c r="M287" s="61"/>
    </row>
    <row r="288" spans="1:13" ht="15.75" customHeight="1" x14ac:dyDescent="0.2">
      <c r="A288" s="57">
        <f>'Name of the Faculty 2024'!A288</f>
        <v>287</v>
      </c>
      <c r="B288" s="58" t="str">
        <f>'Name of the Faculty 2024'!B288</f>
        <v>Ms. Bhuvaneshwari G</v>
      </c>
      <c r="C288" s="57" t="str">
        <f>'Name of the Faculty 2024'!C288</f>
        <v>CSBS</v>
      </c>
      <c r="D288" s="57">
        <f>COUNTIFS('2024 -2025-2026'!$M:$M,B288,'2024 -2025-2026'!$K:$K,"SCI",'2024 -2025-2026'!$G:$G,"2025")</f>
        <v>0</v>
      </c>
      <c r="E288" s="57">
        <f>COUNTIFS('2024 -2025-2026'!$M:$M,B288,'2024 -2025-2026'!$K:$K,"Scopus/WoS Journals",'2024 -2025-2026'!$G:$G,"2025")</f>
        <v>0</v>
      </c>
      <c r="F288" s="57">
        <f>COUNTIFS('2024 -2025-2026'!$M:$M,B288,'2024 -2025-2026'!$K:$K,"Scopus/WoS Conference/Book Chapter/Others", '2024 -2025-2026'!$G:$G,"2025")</f>
        <v>2</v>
      </c>
      <c r="G288" s="57">
        <f>COUNTIFS('2024 -2025-2026'!$M:$M,B288,'2024 -2025-2026'!$K:$K,"Student Publication", '2024 -2025-2026'!$G:$G,"2025")</f>
        <v>0</v>
      </c>
      <c r="H288" s="53">
        <f>COUNTIFS('Patent - 2025'!$Q:$Q,B288,'Patent - 2025'!$D:$D,"Published")</f>
        <v>1</v>
      </c>
      <c r="I288" s="54">
        <f>COUNTIFS('Patent - 2025'!$Q:$Q,B288,'Patent - 2025'!D:D,"Granted")</f>
        <v>0</v>
      </c>
      <c r="J288" s="54">
        <f t="shared" si="8"/>
        <v>2</v>
      </c>
      <c r="K288" s="54">
        <f t="shared" si="9"/>
        <v>2</v>
      </c>
      <c r="L288" s="54">
        <f>COUNTIFS('2024 -2025-2026'!$M:$M,B288,'2024 -2025-2026'!$K:$K,"Book",'2024 -2025-2026'!$G:$G,"2025")</f>
        <v>0</v>
      </c>
      <c r="M288" s="61"/>
    </row>
    <row r="289" spans="1:13" ht="15.75" customHeight="1" x14ac:dyDescent="0.2">
      <c r="A289" s="57">
        <f>'Name of the Faculty 2024'!A289</f>
        <v>288</v>
      </c>
      <c r="B289" s="58" t="str">
        <f>'Name of the Faculty 2024'!B289</f>
        <v>Mr. Kirubakaran R</v>
      </c>
      <c r="C289" s="57" t="str">
        <f>'Name of the Faculty 2024'!C289</f>
        <v>CSE</v>
      </c>
      <c r="D289" s="57">
        <f>COUNTIFS('2024 -2025-2026'!$M:$M,B289,'2024 -2025-2026'!$K:$K,"SCI",'2024 -2025-2026'!$G:$G,"2025")</f>
        <v>0</v>
      </c>
      <c r="E289" s="57">
        <f>COUNTIFS('2024 -2025-2026'!$M:$M,B289,'2024 -2025-2026'!$K:$K,"Scopus/WoS Journals",'2024 -2025-2026'!$G:$G,"2025")</f>
        <v>0</v>
      </c>
      <c r="F289" s="57">
        <f>COUNTIFS('2024 -2025-2026'!$M:$M,B289,'2024 -2025-2026'!$K:$K,"Scopus/WoS Conference/Book Chapter/Others", '2024 -2025-2026'!$G:$G,"2025")</f>
        <v>0</v>
      </c>
      <c r="G289" s="57">
        <f>COUNTIFS('2024 -2025-2026'!$M:$M,B289,'2024 -2025-2026'!$K:$K,"Student Publication", '2024 -2025-2026'!$G:$G,"2025")</f>
        <v>1</v>
      </c>
      <c r="H289" s="53">
        <f>COUNTIFS('Patent - 2025'!$Q:$Q,B289,'Patent - 2025'!$D:$D,"Published")</f>
        <v>0</v>
      </c>
      <c r="I289" s="54">
        <f>COUNTIFS('Patent - 2025'!$Q:$Q,B289,'Patent - 2025'!D:D,"Granted")</f>
        <v>0</v>
      </c>
      <c r="J289" s="54">
        <f t="shared" si="8"/>
        <v>0</v>
      </c>
      <c r="K289" s="54">
        <f t="shared" si="9"/>
        <v>1</v>
      </c>
      <c r="L289" s="54">
        <f>COUNTIFS('2024 -2025-2026'!$M:$M,B289,'2024 -2025-2026'!$K:$K,"Book",'2024 -2025-2026'!$G:$G,"2025")</f>
        <v>0</v>
      </c>
      <c r="M289" s="61"/>
    </row>
    <row r="290" spans="1:13" ht="15.75" customHeight="1" x14ac:dyDescent="0.2">
      <c r="A290" s="57">
        <f>'Name of the Faculty 2024'!A290</f>
        <v>289</v>
      </c>
      <c r="B290" s="58" t="str">
        <f>'Name of the Faculty 2024'!B290</f>
        <v>Mr. Sabarigirivason K</v>
      </c>
      <c r="C290" s="57" t="str">
        <f>'Name of the Faculty 2024'!C290</f>
        <v>CSE</v>
      </c>
      <c r="D290" s="57">
        <f>COUNTIFS('2024 -2025-2026'!$M:$M,B290,'2024 -2025-2026'!$K:$K,"SCI",'2024 -2025-2026'!$G:$G,"2025")</f>
        <v>0</v>
      </c>
      <c r="E290" s="57">
        <f>COUNTIFS('2024 -2025-2026'!$M:$M,B290,'2024 -2025-2026'!$K:$K,"Scopus/WoS Journals",'2024 -2025-2026'!$G:$G,"2025")</f>
        <v>0</v>
      </c>
      <c r="F290" s="57">
        <f>COUNTIFS('2024 -2025-2026'!$M:$M,B290,'2024 -2025-2026'!$K:$K,"Scopus/WoS Conference/Book Chapter/Others", '2024 -2025-2026'!$G:$G,"2025")</f>
        <v>1</v>
      </c>
      <c r="G290" s="57">
        <f>COUNTIFS('2024 -2025-2026'!$M:$M,B290,'2024 -2025-2026'!$K:$K,"Student Publication", '2024 -2025-2026'!$G:$G,"2025")</f>
        <v>0</v>
      </c>
      <c r="H290" s="53">
        <f>COUNTIFS('Patent - 2025'!$Q:$Q,B290,'Patent - 2025'!$D:$D,"Published")</f>
        <v>0</v>
      </c>
      <c r="I290" s="54">
        <f>COUNTIFS('Patent - 2025'!$Q:$Q,B290,'Patent - 2025'!D:D,"Granted")</f>
        <v>0</v>
      </c>
      <c r="J290" s="54">
        <f t="shared" si="8"/>
        <v>1</v>
      </c>
      <c r="K290" s="54">
        <f t="shared" si="9"/>
        <v>1</v>
      </c>
      <c r="L290" s="54">
        <f>COUNTIFS('2024 -2025-2026'!$M:$M,B290,'2024 -2025-2026'!$K:$K,"Book",'2024 -2025-2026'!$G:$G,"2025")</f>
        <v>0</v>
      </c>
      <c r="M290" s="61"/>
    </row>
    <row r="291" spans="1:13" ht="15.75" customHeight="1" x14ac:dyDescent="0.2">
      <c r="A291" s="57">
        <f>'Name of the Faculty 2024'!A291</f>
        <v>290</v>
      </c>
      <c r="B291" s="58" t="str">
        <f>'Name of the Faculty 2024'!B291</f>
        <v>Ms. Anusha Devi P</v>
      </c>
      <c r="C291" s="57" t="str">
        <f>'Name of the Faculty 2024'!C291</f>
        <v>CSE</v>
      </c>
      <c r="D291" s="57">
        <f>COUNTIFS('2024 -2025-2026'!$M:$M,B291,'2024 -2025-2026'!$K:$K,"SCI",'2024 -2025-2026'!$G:$G,"2025")</f>
        <v>0</v>
      </c>
      <c r="E291" s="57">
        <f>COUNTIFS('2024 -2025-2026'!$M:$M,B291,'2024 -2025-2026'!$K:$K,"Scopus/WoS Journals",'2024 -2025-2026'!$G:$G,"2025")</f>
        <v>0</v>
      </c>
      <c r="F291" s="57">
        <f>COUNTIFS('2024 -2025-2026'!$M:$M,B291,'2024 -2025-2026'!$K:$K,"Scopus/WoS Conference/Book Chapter/Others", '2024 -2025-2026'!$G:$G,"2025")</f>
        <v>0</v>
      </c>
      <c r="G291" s="57">
        <f>COUNTIFS('2024 -2025-2026'!$M:$M,B291,'2024 -2025-2026'!$K:$K,"Student Publication", '2024 -2025-2026'!$G:$G,"2025")</f>
        <v>0</v>
      </c>
      <c r="H291" s="53">
        <f>COUNTIFS('Patent - 2025'!$Q:$Q,B291,'Patent - 2025'!$D:$D,"Published")</f>
        <v>0</v>
      </c>
      <c r="I291" s="54">
        <f>COUNTIFS('Patent - 2025'!$Q:$Q,B291,'Patent - 2025'!D:D,"Granted")</f>
        <v>0</v>
      </c>
      <c r="J291" s="54">
        <f t="shared" si="8"/>
        <v>0</v>
      </c>
      <c r="K291" s="54">
        <f t="shared" si="9"/>
        <v>0</v>
      </c>
      <c r="L291" s="54">
        <f>COUNTIFS('2024 -2025-2026'!$M:$M,B291,'2024 -2025-2026'!$K:$K,"Book",'2024 -2025-2026'!$G:$G,"2025")</f>
        <v>0</v>
      </c>
      <c r="M291" s="61"/>
    </row>
    <row r="292" spans="1:13" ht="15.75" customHeight="1" x14ac:dyDescent="0.2">
      <c r="A292" s="57">
        <f>'Name of the Faculty 2024'!A292</f>
        <v>291</v>
      </c>
      <c r="B292" s="58" t="str">
        <f>'Name of the Faculty 2024'!B292</f>
        <v>Ms. Arunasree P V</v>
      </c>
      <c r="C292" s="57" t="str">
        <f>'Name of the Faculty 2024'!C292</f>
        <v>CSE</v>
      </c>
      <c r="D292" s="57">
        <f>COUNTIFS('2024 -2025-2026'!$M:$M,B292,'2024 -2025-2026'!$K:$K,"SCI",'2024 -2025-2026'!$G:$G,"2025")</f>
        <v>0</v>
      </c>
      <c r="E292" s="57">
        <f>COUNTIFS('2024 -2025-2026'!$M:$M,B292,'2024 -2025-2026'!$K:$K,"Scopus/WoS Journals",'2024 -2025-2026'!$G:$G,"2025")</f>
        <v>0</v>
      </c>
      <c r="F292" s="57">
        <f>COUNTIFS('2024 -2025-2026'!$M:$M,B292,'2024 -2025-2026'!$K:$K,"Scopus/WoS Conference/Book Chapter/Others", '2024 -2025-2026'!$G:$G,"2025")</f>
        <v>0</v>
      </c>
      <c r="G292" s="57">
        <f>COUNTIFS('2024 -2025-2026'!$M:$M,B292,'2024 -2025-2026'!$K:$K,"Student Publication", '2024 -2025-2026'!$G:$G,"2025")</f>
        <v>0</v>
      </c>
      <c r="H292" s="53">
        <f>COUNTIFS('Patent - 2025'!$Q:$Q,B292,'Patent - 2025'!$D:$D,"Published")</f>
        <v>0</v>
      </c>
      <c r="I292" s="54">
        <f>COUNTIFS('Patent - 2025'!$Q:$Q,B292,'Patent - 2025'!D:D,"Granted")</f>
        <v>0</v>
      </c>
      <c r="J292" s="54">
        <f t="shared" si="8"/>
        <v>0</v>
      </c>
      <c r="K292" s="54">
        <f t="shared" si="9"/>
        <v>0</v>
      </c>
      <c r="L292" s="54">
        <f>COUNTIFS('2024 -2025-2026'!$M:$M,B292,'2024 -2025-2026'!$K:$K,"Book",'2024 -2025-2026'!$G:$G,"2025")</f>
        <v>0</v>
      </c>
      <c r="M292" s="61"/>
    </row>
    <row r="293" spans="1:13" ht="15.75" customHeight="1" x14ac:dyDescent="0.2">
      <c r="A293" s="57">
        <f>'Name of the Faculty 2024'!A293</f>
        <v>292</v>
      </c>
      <c r="B293" s="58" t="str">
        <f>'Name of the Faculty 2024'!B293</f>
        <v>Ms. Priyanka N</v>
      </c>
      <c r="C293" s="57" t="str">
        <f>'Name of the Faculty 2024'!C293</f>
        <v>CSE</v>
      </c>
      <c r="D293" s="57">
        <f>COUNTIFS('2024 -2025-2026'!$M:$M,B293,'2024 -2025-2026'!$K:$K,"SCI",'2024 -2025-2026'!$G:$G,"2025")</f>
        <v>0</v>
      </c>
      <c r="E293" s="57">
        <f>COUNTIFS('2024 -2025-2026'!$M:$M,B293,'2024 -2025-2026'!$K:$K,"Scopus/WoS Journals",'2024 -2025-2026'!$G:$G,"2025")</f>
        <v>0</v>
      </c>
      <c r="F293" s="57">
        <f>COUNTIFS('2024 -2025-2026'!$M:$M,B293,'2024 -2025-2026'!$K:$K,"Scopus/WoS Conference/Book Chapter/Others", '2024 -2025-2026'!$G:$G,"2025")</f>
        <v>2</v>
      </c>
      <c r="G293" s="57">
        <f>COUNTIFS('2024 -2025-2026'!$M:$M,B293,'2024 -2025-2026'!$K:$K,"Student Publication", '2024 -2025-2026'!$G:$G,"2025")</f>
        <v>0</v>
      </c>
      <c r="H293" s="53">
        <f>COUNTIFS('Patent - 2025'!$Q:$Q,B293,'Patent - 2025'!$D:$D,"Published")</f>
        <v>0</v>
      </c>
      <c r="I293" s="54">
        <f>COUNTIFS('Patent - 2025'!$Q:$Q,B293,'Patent - 2025'!D:D,"Granted")</f>
        <v>0</v>
      </c>
      <c r="J293" s="54">
        <f t="shared" si="8"/>
        <v>2</v>
      </c>
      <c r="K293" s="54">
        <f t="shared" si="9"/>
        <v>2</v>
      </c>
      <c r="L293" s="54">
        <f>COUNTIFS('2024 -2025-2026'!$M:$M,B293,'2024 -2025-2026'!$K:$K,"Book",'2024 -2025-2026'!$G:$G,"2025")</f>
        <v>0</v>
      </c>
      <c r="M293" s="61"/>
    </row>
    <row r="294" spans="1:13" ht="15.75" customHeight="1" x14ac:dyDescent="0.2">
      <c r="A294" s="57">
        <f>'Name of the Faculty 2024'!A294</f>
        <v>293</v>
      </c>
      <c r="B294" s="58" t="str">
        <f>'Name of the Faculty 2024'!B294</f>
        <v>Dr. Suresh Kumar K</v>
      </c>
      <c r="C294" s="57" t="str">
        <f>'Name of the Faculty 2024'!C294</f>
        <v>CyberSecurity</v>
      </c>
      <c r="D294" s="57">
        <f>COUNTIFS('2024 -2025-2026'!$M:$M,B294,'2024 -2025-2026'!$K:$K,"SCI",'2024 -2025-2026'!$G:$G,"2025")</f>
        <v>0</v>
      </c>
      <c r="E294" s="57">
        <f>COUNTIFS('2024 -2025-2026'!$M:$M,B294,'2024 -2025-2026'!$K:$K,"Scopus/WoS Journals",'2024 -2025-2026'!$G:$G,"2025")</f>
        <v>0</v>
      </c>
      <c r="F294" s="57">
        <f>COUNTIFS('2024 -2025-2026'!$M:$M,B294,'2024 -2025-2026'!$K:$K,"Scopus/WoS Conference/Book Chapter/Others", '2024 -2025-2026'!$G:$G,"2025")</f>
        <v>0</v>
      </c>
      <c r="G294" s="57">
        <f>COUNTIFS('2024 -2025-2026'!$M:$M,B294,'2024 -2025-2026'!$K:$K,"Student Publication", '2024 -2025-2026'!$G:$G,"2025")</f>
        <v>4</v>
      </c>
      <c r="H294" s="53">
        <f>COUNTIFS('Patent - 2025'!$Q:$Q,B294,'Patent - 2025'!$D:$D,"Published")</f>
        <v>0</v>
      </c>
      <c r="I294" s="54">
        <f>COUNTIFS('Patent - 2025'!$Q:$Q,B294,'Patent - 2025'!D:D,"Granted")</f>
        <v>0</v>
      </c>
      <c r="J294" s="54">
        <f t="shared" si="8"/>
        <v>0</v>
      </c>
      <c r="K294" s="54">
        <f t="shared" si="9"/>
        <v>4</v>
      </c>
      <c r="L294" s="54">
        <f>COUNTIFS('2024 -2025-2026'!$M:$M,B294,'2024 -2025-2026'!$K:$K,"Book",'2024 -2025-2026'!$G:$G,"2025")</f>
        <v>0</v>
      </c>
      <c r="M294" s="61"/>
    </row>
    <row r="295" spans="1:13" ht="15.75" customHeight="1" x14ac:dyDescent="0.2">
      <c r="A295" s="57">
        <f>'Name of the Faculty 2024'!A295</f>
        <v>294</v>
      </c>
      <c r="B295" s="58" t="str">
        <f>'Name of the Faculty 2024'!B295</f>
        <v>Dr. Arumugam N</v>
      </c>
      <c r="C295" s="57" t="str">
        <f>'Name of the Faculty 2024'!C295</f>
        <v>ECE</v>
      </c>
      <c r="D295" s="57">
        <f>COUNTIFS('2024 -2025-2026'!$M:$M,B295,'2024 -2025-2026'!$K:$K,"SCI",'2024 -2025-2026'!$G:$G,"2025")</f>
        <v>0</v>
      </c>
      <c r="E295" s="57">
        <f>COUNTIFS('2024 -2025-2026'!$M:$M,B295,'2024 -2025-2026'!$K:$K,"Scopus/WoS Journals",'2024 -2025-2026'!$G:$G,"2025")</f>
        <v>0</v>
      </c>
      <c r="F295" s="57">
        <f>COUNTIFS('2024 -2025-2026'!$M:$M,B295,'2024 -2025-2026'!$K:$K,"Scopus/WoS Conference/Book Chapter/Others", '2024 -2025-2026'!$G:$G,"2025")</f>
        <v>0</v>
      </c>
      <c r="G295" s="57">
        <f>COUNTIFS('2024 -2025-2026'!$M:$M,B295,'2024 -2025-2026'!$K:$K,"Student Publication", '2024 -2025-2026'!$G:$G,"2025")</f>
        <v>0</v>
      </c>
      <c r="H295" s="53">
        <f>COUNTIFS('Patent - 2025'!$Q:$Q,B295,'Patent - 2025'!$D:$D,"Published")</f>
        <v>0</v>
      </c>
      <c r="I295" s="54">
        <f>COUNTIFS('Patent - 2025'!$Q:$Q,B295,'Patent - 2025'!D:D,"Granted")</f>
        <v>0</v>
      </c>
      <c r="J295" s="54">
        <f t="shared" si="8"/>
        <v>0</v>
      </c>
      <c r="K295" s="54">
        <f t="shared" si="9"/>
        <v>0</v>
      </c>
      <c r="L295" s="54">
        <f>COUNTIFS('2024 -2025-2026'!$M:$M,B295,'2024 -2025-2026'!$K:$K,"Book",'2024 -2025-2026'!$G:$G,"2025")</f>
        <v>0</v>
      </c>
      <c r="M295" s="61"/>
    </row>
    <row r="296" spans="1:13" ht="15.75" customHeight="1" x14ac:dyDescent="0.2">
      <c r="A296" s="57">
        <f>'Name of the Faculty 2024'!A296</f>
        <v>295</v>
      </c>
      <c r="B296" s="58" t="str">
        <f>'Name of the Faculty 2024'!B296</f>
        <v>Dr. Saravanaselvan A</v>
      </c>
      <c r="C296" s="57" t="str">
        <f>'Name of the Faculty 2024'!C296</f>
        <v>ECE</v>
      </c>
      <c r="D296" s="57">
        <f>COUNTIFS('2024 -2025-2026'!$M:$M,B296,'2024 -2025-2026'!$K:$K,"SCI",'2024 -2025-2026'!$G:$G,"2025")</f>
        <v>0</v>
      </c>
      <c r="E296" s="57">
        <f>COUNTIFS('2024 -2025-2026'!$M:$M,B296,'2024 -2025-2026'!$K:$K,"Scopus/WoS Journals",'2024 -2025-2026'!$G:$G,"2025")</f>
        <v>0</v>
      </c>
      <c r="F296" s="57">
        <f>COUNTIFS('2024 -2025-2026'!$M:$M,B296,'2024 -2025-2026'!$K:$K,"Scopus/WoS Conference/Book Chapter/Others", '2024 -2025-2026'!$G:$G,"2025")</f>
        <v>0</v>
      </c>
      <c r="G296" s="57">
        <f>COUNTIFS('2024 -2025-2026'!$M:$M,B296,'2024 -2025-2026'!$K:$K,"Student Publication", '2024 -2025-2026'!$G:$G,"2025")</f>
        <v>0</v>
      </c>
      <c r="H296" s="53">
        <f>COUNTIFS('Patent - 2025'!$Q:$Q,B296,'Patent - 2025'!$D:$D,"Published")</f>
        <v>0</v>
      </c>
      <c r="I296" s="54">
        <f>COUNTIFS('Patent - 2025'!$Q:$Q,B296,'Patent - 2025'!D:D,"Granted")</f>
        <v>0</v>
      </c>
      <c r="J296" s="54">
        <f t="shared" si="8"/>
        <v>0</v>
      </c>
      <c r="K296" s="54">
        <f t="shared" si="9"/>
        <v>0</v>
      </c>
      <c r="L296" s="54">
        <f>COUNTIFS('2024 -2025-2026'!$M:$M,B296,'2024 -2025-2026'!$K:$K,"Book",'2024 -2025-2026'!$G:$G,"2025")</f>
        <v>0</v>
      </c>
      <c r="M296" s="61"/>
    </row>
    <row r="297" spans="1:13" ht="15.75" customHeight="1" x14ac:dyDescent="0.2">
      <c r="A297" s="57">
        <f>'Name of the Faculty 2024'!A297</f>
        <v>296</v>
      </c>
      <c r="B297" s="58" t="str">
        <f>'Name of the Faculty 2024'!B297</f>
        <v>Mr. Angappan V</v>
      </c>
      <c r="C297" s="57" t="str">
        <f>'Name of the Faculty 2024'!C297</f>
        <v>EEE</v>
      </c>
      <c r="D297" s="57">
        <f>COUNTIFS('2024 -2025-2026'!$M:$M,B297,'2024 -2025-2026'!$K:$K,"SCI",'2024 -2025-2026'!$G:$G,"2025")</f>
        <v>0</v>
      </c>
      <c r="E297" s="57">
        <f>COUNTIFS('2024 -2025-2026'!$M:$M,B297,'2024 -2025-2026'!$K:$K,"Scopus/WoS Journals",'2024 -2025-2026'!$G:$G,"2025")</f>
        <v>0</v>
      </c>
      <c r="F297" s="57">
        <f>COUNTIFS('2024 -2025-2026'!$M:$M,B297,'2024 -2025-2026'!$K:$K,"Scopus/WoS Conference/Book Chapter/Others", '2024 -2025-2026'!$G:$G,"2025")</f>
        <v>0</v>
      </c>
      <c r="G297" s="57">
        <f>COUNTIFS('2024 -2025-2026'!$M:$M,B297,'2024 -2025-2026'!$K:$K,"Student Publication", '2024 -2025-2026'!$G:$G,"2025")</f>
        <v>0</v>
      </c>
      <c r="H297" s="53">
        <f>COUNTIFS('Patent - 2025'!$Q:$Q,B297,'Patent - 2025'!$D:$D,"Published")</f>
        <v>0</v>
      </c>
      <c r="I297" s="54">
        <f>COUNTIFS('Patent - 2025'!$Q:$Q,B297,'Patent - 2025'!D:D,"Granted")</f>
        <v>0</v>
      </c>
      <c r="J297" s="54">
        <f t="shared" si="8"/>
        <v>0</v>
      </c>
      <c r="K297" s="54">
        <f t="shared" si="9"/>
        <v>0</v>
      </c>
      <c r="L297" s="54">
        <f>COUNTIFS('2024 -2025-2026'!$M:$M,B297,'2024 -2025-2026'!$K:$K,"Book",'2024 -2025-2026'!$G:$G,"2025")</f>
        <v>0</v>
      </c>
      <c r="M297" s="61"/>
    </row>
    <row r="298" spans="1:13" ht="15.75" customHeight="1" x14ac:dyDescent="0.2">
      <c r="A298" s="57">
        <f>'Name of the Faculty 2024'!A247</f>
        <v>246</v>
      </c>
      <c r="B298" s="58" t="str">
        <f>'Name of the Faculty 2024'!B247</f>
        <v>Student Publication IT</v>
      </c>
      <c r="C298" s="57" t="str">
        <f>'Name of the Faculty 2024'!C247</f>
        <v>SP IT</v>
      </c>
      <c r="D298" s="57">
        <f>COUNTIFS('2024 -2025-2026'!$M:$M,B298,'2024 -2025-2026'!$K:$K,"SCI",'2024 -2025-2026'!$G:$G,"2025")</f>
        <v>0</v>
      </c>
      <c r="E298" s="57">
        <f>COUNTIFS('2024 -2025-2026'!$M:$M,B298,'2024 -2025-2026'!$K:$K,"Scopus/WoS Journals",'2024 -2025-2026'!$G:$G,"2025")</f>
        <v>0</v>
      </c>
      <c r="F298" s="57">
        <f>COUNTIFS('2024 -2025-2026'!$M:$M,B298,'2024 -2025-2026'!$K:$K,"Scopus/WoS Conference/Book Chapter/Others", '2024 -2025-2026'!$G:$G,"2025")</f>
        <v>0</v>
      </c>
      <c r="G298" s="57">
        <f>COUNTIFS('2024 -2025-2026'!$M:$M,B298,'2024 -2025-2026'!$K:$K,"Student Publication", '2024 -2025-2026'!$G:$G,"2025")</f>
        <v>0</v>
      </c>
      <c r="H298" s="53">
        <f>COUNTIFS('Patent - 2025'!$Q:$Q,B298,'Patent - 2025'!$D:$D,"Published")</f>
        <v>0</v>
      </c>
      <c r="I298" s="54">
        <f>COUNTIFS('Patent - 2025'!$Q:$Q,B298,'Patent - 2025'!D:D,"Granted")</f>
        <v>0</v>
      </c>
      <c r="J298" s="54">
        <f t="shared" si="8"/>
        <v>0</v>
      </c>
      <c r="K298" s="54">
        <f t="shared" si="9"/>
        <v>0</v>
      </c>
      <c r="L298" s="54">
        <f>COUNTIFS('2024 -2025-2026'!$M:$M,B298,'2024 -2025-2026'!$K:$K,"Book",'2024 -2025-2026'!$G:$G,"2025")</f>
        <v>0</v>
      </c>
      <c r="M298" s="61"/>
    </row>
    <row r="299" spans="1:13" ht="15.75" customHeight="1" x14ac:dyDescent="0.2">
      <c r="A299" s="57">
        <f>'Name of the Faculty 2024'!A299</f>
        <v>298</v>
      </c>
      <c r="B299" s="58" t="str">
        <f>'Name of the Faculty 2024'!B299</f>
        <v>Dr. Sivagurusundar R</v>
      </c>
      <c r="C299" s="57" t="str">
        <f>'Name of the Faculty 2024'!C299</f>
        <v>S&amp;H</v>
      </c>
      <c r="D299" s="57">
        <f>COUNTIFS('2024 -2025-2026'!$M:$M,B299,'2024 -2025-2026'!$K:$K,"SCI",'2024 -2025-2026'!$G:$G,"2025")</f>
        <v>0</v>
      </c>
      <c r="E299" s="57">
        <f>COUNTIFS('2024 -2025-2026'!$M:$M,B299,'2024 -2025-2026'!$K:$K,"Scopus/WoS Journals",'2024 -2025-2026'!$G:$G,"2025")</f>
        <v>0</v>
      </c>
      <c r="F299" s="57">
        <f>COUNTIFS('2024 -2025-2026'!$M:$M,B299,'2024 -2025-2026'!$K:$K,"Scopus/WoS Conference/Book Chapter/Others", '2024 -2025-2026'!$G:$G,"2025")</f>
        <v>0</v>
      </c>
      <c r="G299" s="57">
        <f>COUNTIFS('2024 -2025-2026'!$M:$M,B299,'2024 -2025-2026'!$K:$K,"Student Publication", '2024 -2025-2026'!$G:$G,"2025")</f>
        <v>0</v>
      </c>
      <c r="H299" s="53">
        <f>COUNTIFS('Patent - 2025'!$Q:$Q,B299,'Patent - 2025'!$D:$D,"Published")</f>
        <v>1</v>
      </c>
      <c r="I299" s="54">
        <f>COUNTIFS('Patent - 2025'!$Q:$Q,B299,'Patent - 2025'!D:D,"Granted")</f>
        <v>0</v>
      </c>
      <c r="J299" s="54">
        <f t="shared" si="8"/>
        <v>0</v>
      </c>
      <c r="K299" s="54">
        <f t="shared" si="9"/>
        <v>0</v>
      </c>
      <c r="L299" s="54">
        <f>COUNTIFS('2024 -2025-2026'!$M:$M,B299,'2024 -2025-2026'!$K:$K,"Book",'2024 -2025-2026'!$G:$G,"2025")</f>
        <v>0</v>
      </c>
      <c r="M299" s="61"/>
    </row>
    <row r="300" spans="1:13" ht="15.75" customHeight="1" x14ac:dyDescent="0.2">
      <c r="A300" s="57">
        <f>'Name of the Faculty 2024'!A300</f>
        <v>299</v>
      </c>
      <c r="B300" s="58" t="str">
        <f>'Name of the Faculty 2024'!B300</f>
        <v>Dr. Vennila R</v>
      </c>
      <c r="C300" s="57" t="str">
        <f>'Name of the Faculty 2024'!C300</f>
        <v>S&amp;H (Maths)</v>
      </c>
      <c r="D300" s="57">
        <f>COUNTIFS('2024 -2025-2026'!$M:$M,B300,'2024 -2025-2026'!$K:$K,"SCI",'2024 -2025-2026'!$G:$G,"2025")</f>
        <v>0</v>
      </c>
      <c r="E300" s="57">
        <f>COUNTIFS('2024 -2025-2026'!$M:$M,B300,'2024 -2025-2026'!$K:$K,"Scopus/WoS Journals",'2024 -2025-2026'!$G:$G,"2025")</f>
        <v>0</v>
      </c>
      <c r="F300" s="57">
        <f>COUNTIFS('2024 -2025-2026'!$M:$M,B300,'2024 -2025-2026'!$K:$K,"Scopus/WoS Conference/Book Chapter/Others", '2024 -2025-2026'!$G:$G,"2025")</f>
        <v>0</v>
      </c>
      <c r="G300" s="57">
        <f>COUNTIFS('2024 -2025-2026'!$M:$M,B300,'2024 -2025-2026'!$K:$K,"Student Publication", '2024 -2025-2026'!$G:$G,"2025")</f>
        <v>0</v>
      </c>
      <c r="H300" s="53">
        <f>COUNTIFS('Patent - 2025'!$Q:$Q,B300,'Patent - 2025'!$D:$D,"Published")</f>
        <v>0</v>
      </c>
      <c r="I300" s="54">
        <f>COUNTIFS('Patent - 2025'!$Q:$Q,B300,'Patent - 2025'!D:D,"Granted")</f>
        <v>0</v>
      </c>
      <c r="J300" s="54">
        <f t="shared" si="8"/>
        <v>0</v>
      </c>
      <c r="K300" s="54">
        <f t="shared" si="9"/>
        <v>0</v>
      </c>
      <c r="L300" s="54">
        <f>COUNTIFS('2024 -2025-2026'!$M:$M,B300,'2024 -2025-2026'!$K:$K,"Book",'2024 -2025-2026'!$G:$G,"2025")</f>
        <v>0</v>
      </c>
      <c r="M300" s="61"/>
    </row>
    <row r="301" spans="1:13" ht="15.75" customHeight="1" x14ac:dyDescent="0.2">
      <c r="A301" s="57">
        <f>'Name of the Faculty 2024'!A301</f>
        <v>300</v>
      </c>
      <c r="B301" s="58" t="str">
        <f>'Name of the Faculty 2024'!B301</f>
        <v>Dr. Vinnarasi S</v>
      </c>
      <c r="C301" s="57" t="str">
        <f>'Name of the Faculty 2024'!C301</f>
        <v>S&amp;H (Maths)</v>
      </c>
      <c r="D301" s="57">
        <f>COUNTIFS('2024 -2025-2026'!$M:$M,B301,'2024 -2025-2026'!$K:$K,"SCI",'2024 -2025-2026'!$G:$G,"2025")</f>
        <v>0</v>
      </c>
      <c r="E301" s="57">
        <f>COUNTIFS('2024 -2025-2026'!$M:$M,B301,'2024 -2025-2026'!$K:$K,"Scopus/WoS Journals",'2024 -2025-2026'!$G:$G,"2025")</f>
        <v>0</v>
      </c>
      <c r="F301" s="57">
        <f>COUNTIFS('2024 -2025-2026'!$M:$M,B301,'2024 -2025-2026'!$K:$K,"Scopus/WoS Conference/Book Chapter/Others", '2024 -2025-2026'!$G:$G,"2025")</f>
        <v>0</v>
      </c>
      <c r="G301" s="57">
        <f>COUNTIFS('2024 -2025-2026'!$M:$M,B301,'2024 -2025-2026'!$K:$K,"Student Publication", '2024 -2025-2026'!$G:$G,"2025")</f>
        <v>0</v>
      </c>
      <c r="H301" s="53">
        <f>COUNTIFS('Patent - 2025'!$Q:$Q,B301,'Patent - 2025'!$D:$D,"Published")</f>
        <v>0</v>
      </c>
      <c r="I301" s="54">
        <f>COUNTIFS('Patent - 2025'!$Q:$Q,B301,'Patent - 2025'!D:D,"Granted")</f>
        <v>0</v>
      </c>
      <c r="J301" s="54">
        <f t="shared" si="8"/>
        <v>0</v>
      </c>
      <c r="K301" s="54">
        <f t="shared" si="9"/>
        <v>0</v>
      </c>
      <c r="L301" s="54">
        <f>COUNTIFS('2024 -2025-2026'!$M:$M,B301,'2024 -2025-2026'!$K:$K,"Book",'2024 -2025-2026'!$G:$G,"2025")</f>
        <v>0</v>
      </c>
      <c r="M301" s="61"/>
    </row>
    <row r="302" spans="1:13" ht="15.75" customHeight="1" x14ac:dyDescent="0.2">
      <c r="A302" s="57">
        <f>'Name of the Faculty 2024'!A302</f>
        <v>301</v>
      </c>
      <c r="B302" s="58" t="str">
        <f>'Name of the Faculty 2024'!B302</f>
        <v>Dr. Solomon Roach R</v>
      </c>
      <c r="C302" s="57" t="str">
        <f>'Name of the Faculty 2024'!C302</f>
        <v>CCE</v>
      </c>
      <c r="D302" s="57">
        <f>COUNTIFS('2024 -2025-2026'!$M:$M,B302,'2024 -2025-2026'!$K:$K,"SCI",'2024 -2025-2026'!$G:$G,"2025")</f>
        <v>0</v>
      </c>
      <c r="E302" s="57">
        <f>COUNTIFS('2024 -2025-2026'!$M:$M,B302,'2024 -2025-2026'!$K:$K,"Scopus/WoS Journals",'2024 -2025-2026'!$G:$G,"2025")</f>
        <v>0</v>
      </c>
      <c r="F302" s="57">
        <f>COUNTIFS('2024 -2025-2026'!$M:$M,B302,'2024 -2025-2026'!$K:$K,"Scopus/WoS Conference/Book Chapter/Others", '2024 -2025-2026'!$G:$G,"2025")</f>
        <v>0</v>
      </c>
      <c r="G302" s="57">
        <f>COUNTIFS('2024 -2025-2026'!$M:$M,B302,'2024 -2025-2026'!$K:$K,"Student Publication", '2024 -2025-2026'!$G:$G,"2025")</f>
        <v>0</v>
      </c>
      <c r="H302" s="53">
        <f>COUNTIFS('Patent - 2025'!$Q:$Q,B302,'Patent - 2025'!$D:$D,"Published")</f>
        <v>0</v>
      </c>
      <c r="I302" s="54">
        <f>COUNTIFS('Patent - 2025'!$Q:$Q,B302,'Patent - 2025'!D:D,"Granted")</f>
        <v>0</v>
      </c>
      <c r="J302" s="54">
        <f t="shared" si="8"/>
        <v>0</v>
      </c>
      <c r="K302" s="54">
        <f t="shared" si="9"/>
        <v>0</v>
      </c>
      <c r="L302" s="54">
        <f>COUNTIFS('2024 -2025-2026'!$M:$M,B302,'2024 -2025-2026'!$K:$K,"Book",'2024 -2025-2026'!$G:$G,"2025")</f>
        <v>0</v>
      </c>
      <c r="M302" s="61"/>
    </row>
    <row r="303" spans="1:13" ht="15.75" customHeight="1" x14ac:dyDescent="0.2">
      <c r="A303" s="57">
        <f>'Name of the Faculty 2024'!A303</f>
        <v>302</v>
      </c>
      <c r="B303" s="58" t="str">
        <f>'Name of the Faculty 2024'!B303</f>
        <v>Dr. Vani S</v>
      </c>
      <c r="C303" s="66" t="s">
        <v>14820</v>
      </c>
      <c r="D303" s="57">
        <f>COUNTIFS('2024 -2025-2026'!$M:$M,B303,'2024 -2025-2026'!$K:$K,"SCI",'2024 -2025-2026'!$G:$G,"2025")</f>
        <v>0</v>
      </c>
      <c r="E303" s="57">
        <f>COUNTIFS('2024 -2025-2026'!$M:$M,B303,'2024 -2025-2026'!$K:$K,"Scopus/WoS Journals",'2024 -2025-2026'!$G:$G,"2025")</f>
        <v>0</v>
      </c>
      <c r="F303" s="57">
        <f>COUNTIFS('2024 -2025-2026'!$M:$M,B303,'2024 -2025-2026'!$K:$K,"Scopus/WoS Conference/Book Chapter/Others", '2024 -2025-2026'!$G:$G,"2025")</f>
        <v>0</v>
      </c>
      <c r="G303" s="57">
        <f>COUNTIFS('2024 -2025-2026'!$M:$M,B303,'2024 -2025-2026'!$K:$K,"Student Publication", '2024 -2025-2026'!$G:$G,"2025")</f>
        <v>0</v>
      </c>
      <c r="H303" s="53">
        <f>COUNTIFS('Patent - 2025'!$Q:$Q,B303,'Patent - 2025'!$D:$D,"Published")</f>
        <v>0</v>
      </c>
      <c r="I303" s="54">
        <f>COUNTIFS('Patent - 2025'!$Q:$Q,B303,'Patent - 2025'!D:D,"Granted")</f>
        <v>0</v>
      </c>
      <c r="J303" s="54">
        <f t="shared" si="8"/>
        <v>0</v>
      </c>
      <c r="K303" s="54">
        <f t="shared" si="9"/>
        <v>0</v>
      </c>
      <c r="L303" s="54">
        <f>COUNTIFS('2024 -2025-2026'!$M:$M,B303,'2024 -2025-2026'!$K:$K,"Book",'2024 -2025-2026'!$G:$G,"2025")</f>
        <v>0</v>
      </c>
      <c r="M303" s="61"/>
    </row>
    <row r="304" spans="1:13" ht="15.75" customHeight="1" x14ac:dyDescent="0.2">
      <c r="A304" s="57">
        <f>'Name of the Faculty 2024'!A305</f>
        <v>304</v>
      </c>
      <c r="B304" s="58" t="str">
        <f>'Name of the Faculty 2024'!B305</f>
        <v>Dr. Sheeba Rani Gnanamalar S (T)</v>
      </c>
      <c r="C304" s="57" t="str">
        <f>'Name of the Faculty 2024'!C305</f>
        <v>ECE</v>
      </c>
      <c r="D304" s="57">
        <f>COUNTIFS('2024 -2025-2026'!$M:$M,B304,'2024 -2025-2026'!$K:$K,"SCI",'2024 -2025-2026'!$G:$G,"2025")</f>
        <v>1</v>
      </c>
      <c r="E304" s="57">
        <f>COUNTIFS('2024 -2025-2026'!$M:$M,B304,'2024 -2025-2026'!$K:$K,"Scopus/WoS Journals",'2024 -2025-2026'!$G:$G,"2025")</f>
        <v>2</v>
      </c>
      <c r="F304" s="57">
        <f>COUNTIFS('2024 -2025-2026'!$M:$M,B304,'2024 -2025-2026'!$K:$K,"Scopus/WoS Conference/Book Chapter/Others", '2024 -2025-2026'!$G:$G,"2025")</f>
        <v>1</v>
      </c>
      <c r="G304" s="57">
        <f>COUNTIFS('2024 -2025-2026'!$M:$M,B304,'2024 -2025-2026'!$K:$K,"Student Publication", '2024 -2025-2026'!$G:$G,"2025")</f>
        <v>2</v>
      </c>
      <c r="H304" s="53">
        <f>COUNTIFS('Patent - 2025'!$Q:$Q,B304,'Patent - 2025'!$D:$D,"Published")</f>
        <v>0</v>
      </c>
      <c r="I304" s="54">
        <f>COUNTIFS('Patent - 2025'!$Q:$Q,B304,'Patent - 2025'!D:D,"Granted")</f>
        <v>0</v>
      </c>
      <c r="J304" s="54">
        <f t="shared" si="8"/>
        <v>4</v>
      </c>
      <c r="K304" s="54">
        <f t="shared" si="9"/>
        <v>6</v>
      </c>
      <c r="L304" s="54">
        <f>COUNTIFS('2024 -2025-2026'!$M:$M,B304,'2024 -2025-2026'!$K:$K,"Book",'2024 -2025-2026'!$G:$G,"2025")</f>
        <v>0</v>
      </c>
      <c r="M304" s="61"/>
    </row>
    <row r="305" spans="1:13" ht="15.75" customHeight="1" x14ac:dyDescent="0.2">
      <c r="A305" s="57">
        <f>'Name of the Faculty 2024'!A306</f>
        <v>305</v>
      </c>
      <c r="B305" s="58" t="str">
        <f>'Name of the Faculty 2024'!B306</f>
        <v>Dr. Mahendhiran P D</v>
      </c>
      <c r="C305" s="57" t="str">
        <f>'Name of the Faculty 2024'!C306</f>
        <v>CSBS</v>
      </c>
      <c r="D305" s="57">
        <f>COUNTIFS('2024 -2025-2026'!$M:$M,B305,'2024 -2025-2026'!$K:$K,"SCI",'2024 -2025-2026'!$G:$G,"2025")</f>
        <v>2</v>
      </c>
      <c r="E305" s="57">
        <f>COUNTIFS('2024 -2025-2026'!$M:$M,B305,'2024 -2025-2026'!$K:$K,"Scopus/WoS Journals",'2024 -2025-2026'!$G:$G,"2025")</f>
        <v>0</v>
      </c>
      <c r="F305" s="57">
        <f>COUNTIFS('2024 -2025-2026'!$M:$M,B305,'2024 -2025-2026'!$K:$K,"Scopus/WoS Conference/Book Chapter/Others", '2024 -2025-2026'!$G:$G,"2025")</f>
        <v>0</v>
      </c>
      <c r="G305" s="57">
        <f>COUNTIFS('2024 -2025-2026'!$M:$M,B305,'2024 -2025-2026'!$K:$K,"Student Publication", '2024 -2025-2026'!$G:$G,"2025")</f>
        <v>0</v>
      </c>
      <c r="H305" s="53">
        <f>COUNTIFS('Patent - 2025'!$Q:$Q,B305,'Patent - 2025'!$D:$D,"Published")</f>
        <v>0</v>
      </c>
      <c r="I305" s="54">
        <f>COUNTIFS('Patent - 2025'!$Q:$Q,B305,'Patent - 2025'!D:D,"Granted")</f>
        <v>0</v>
      </c>
      <c r="J305" s="54">
        <f t="shared" si="8"/>
        <v>2</v>
      </c>
      <c r="K305" s="54">
        <f t="shared" si="9"/>
        <v>2</v>
      </c>
      <c r="L305" s="54">
        <f>COUNTIFS('2024 -2025-2026'!$M:$M,B305,'2024 -2025-2026'!$K:$K,"Book",'2024 -2025-2026'!$G:$G,"2025")</f>
        <v>0</v>
      </c>
      <c r="M305" s="61"/>
    </row>
    <row r="306" spans="1:13" ht="15.75" customHeight="1" x14ac:dyDescent="0.2">
      <c r="A306" s="57">
        <f>'Name of the Faculty 2024'!A307</f>
        <v>306</v>
      </c>
      <c r="B306" s="58" t="str">
        <f>'Name of the Faculty 2024'!B307</f>
        <v>Mr. Karthick R</v>
      </c>
      <c r="C306" s="57" t="str">
        <f>'Name of the Faculty 2024'!C307</f>
        <v>CSE</v>
      </c>
      <c r="D306" s="57">
        <f>COUNTIFS('2024 -2025-2026'!$M:$M,B306,'2024 -2025-2026'!$K:$K,"SCI",'2024 -2025-2026'!$G:$G,"2025")</f>
        <v>0</v>
      </c>
      <c r="E306" s="57">
        <f>COUNTIFS('2024 -2025-2026'!$M:$M,B306,'2024 -2025-2026'!$K:$K,"Scopus/WoS Journals",'2024 -2025-2026'!$G:$G,"2025")</f>
        <v>0</v>
      </c>
      <c r="F306" s="57">
        <f>COUNTIFS('2024 -2025-2026'!$M:$M,B306,'2024 -2025-2026'!$K:$K,"Scopus/WoS Conference/Book Chapter/Others", '2024 -2025-2026'!$G:$G,"2025")</f>
        <v>0</v>
      </c>
      <c r="G306" s="57">
        <f>COUNTIFS('2024 -2025-2026'!$M:$M,B306,'2024 -2025-2026'!$K:$K,"Student Publication", '2024 -2025-2026'!$G:$G,"2025")</f>
        <v>0</v>
      </c>
      <c r="H306" s="53">
        <f>COUNTIFS('Patent - 2025'!$Q:$Q,B306,'Patent - 2025'!$D:$D,"Published")</f>
        <v>0</v>
      </c>
      <c r="I306" s="54">
        <f>COUNTIFS('Patent - 2025'!$Q:$Q,B306,'Patent - 2025'!D:D,"Granted")</f>
        <v>0</v>
      </c>
      <c r="J306" s="54">
        <f t="shared" si="8"/>
        <v>0</v>
      </c>
      <c r="K306" s="54">
        <f t="shared" si="9"/>
        <v>0</v>
      </c>
      <c r="L306" s="54">
        <f>COUNTIFS('2024 -2025-2026'!$M:$M,B306,'2024 -2025-2026'!$K:$K,"Book",'2024 -2025-2026'!$G:$G,"2025")</f>
        <v>0</v>
      </c>
      <c r="M306" s="61"/>
    </row>
    <row r="307" spans="1:13" ht="15.75" customHeight="1" x14ac:dyDescent="0.2">
      <c r="A307" s="57">
        <f>'Name of the Faculty 2024'!A308</f>
        <v>307</v>
      </c>
      <c r="B307" s="58">
        <f>'Name of the Faculty 2024'!B308</f>
        <v>0</v>
      </c>
      <c r="C307" s="57"/>
      <c r="D307" s="57">
        <f>COUNTIFS('2024 -2025-2026'!$M:$M,B307,'2024 -2025-2026'!$K:$K,"SCI",'2024 -2025-2026'!$G:$G,"2025")</f>
        <v>0</v>
      </c>
      <c r="E307" s="57">
        <f>COUNTIFS('2024 -2025-2026'!$M:$M,B307,'2024 -2025-2026'!$K:$K,"Scopus/WoS Journals",'2024 -2025-2026'!$G:$G,"2025")</f>
        <v>0</v>
      </c>
      <c r="F307" s="57">
        <f>COUNTIFS('2024 -2025-2026'!$M:$M,B307,'2024 -2025-2026'!$K:$K,"Scopus/WoS Conference/Book Chapter/Others", '2024 -2025-2026'!$G:$G,"2025")</f>
        <v>0</v>
      </c>
      <c r="G307" s="57">
        <f>COUNTIFS('2024 -2025-2026'!$M:$M,B307,'2024 -2025-2026'!$K:$K,"Student Publication", '2024 -2025-2026'!$G:$G,"2025")</f>
        <v>0</v>
      </c>
      <c r="H307" s="53">
        <f>COUNTIFS('Patent - 2025'!$Q:$Q,B307,'Patent - 2025'!$D:$D,"Published")</f>
        <v>0</v>
      </c>
      <c r="I307" s="54">
        <f>COUNTIFS('Patent - 2025'!$Q:$Q,B307,'Patent - 2025'!D:D,"Granted")</f>
        <v>0</v>
      </c>
      <c r="J307" s="54">
        <f t="shared" si="8"/>
        <v>0</v>
      </c>
      <c r="K307" s="54">
        <f t="shared" si="9"/>
        <v>0</v>
      </c>
      <c r="L307" s="54">
        <f>COUNTIFS('2024 -2025-2026'!$M:$M,B307,'2024 -2025-2026'!$K:$K,"Book",'2024 -2025-2026'!$G:$G,"2025")</f>
        <v>0</v>
      </c>
      <c r="M307" s="61"/>
    </row>
    <row r="308" spans="1:13" ht="15.75" customHeight="1" x14ac:dyDescent="0.2">
      <c r="A308" s="57">
        <f>'Name of the Faculty 2024'!A309</f>
        <v>308</v>
      </c>
      <c r="B308" s="58" t="str">
        <f>'Name of the Faculty 2024'!B309</f>
        <v>Dr. Saranya D</v>
      </c>
      <c r="C308" s="57">
        <f>'Name of the Faculty 2024'!C309</f>
        <v>0</v>
      </c>
      <c r="D308" s="57">
        <f>COUNTIFS('2024 -2025-2026'!$M:$M,B308,'2024 -2025-2026'!$K:$K,"SCI",'2024 -2025-2026'!$G:$G,"2025")</f>
        <v>0</v>
      </c>
      <c r="E308" s="57">
        <f>COUNTIFS('2024 -2025-2026'!$M:$M,B308,'2024 -2025-2026'!$K:$K,"Scopus/WoS Journals",'2024 -2025-2026'!$G:$G,"2025")</f>
        <v>0</v>
      </c>
      <c r="F308" s="57">
        <f>COUNTIFS('2024 -2025-2026'!$M:$M,B308,'2024 -2025-2026'!$K:$K,"Scopus/WoS Conference/Book Chapter/Others", '2024 -2025-2026'!$G:$G,"2025")</f>
        <v>0</v>
      </c>
      <c r="G308" s="57">
        <f>COUNTIFS('2024 -2025-2026'!$M:$M,B308,'2024 -2025-2026'!$K:$K,"Student Publication", '2024 -2025-2026'!$G:$G,"2025")</f>
        <v>0</v>
      </c>
      <c r="H308" s="53">
        <f>COUNTIFS('Patent - 2025'!$Q:$Q,B308,'Patent - 2025'!$D:$D,"Published")</f>
        <v>0</v>
      </c>
      <c r="I308" s="54">
        <f>COUNTIFS('Patent - 2025'!$Q:$Q,B308,'Patent - 2025'!D:D,"Granted")</f>
        <v>0</v>
      </c>
      <c r="J308" s="54">
        <f t="shared" si="8"/>
        <v>0</v>
      </c>
      <c r="K308" s="54">
        <f t="shared" si="9"/>
        <v>0</v>
      </c>
      <c r="L308" s="54">
        <f>COUNTIFS('2024 -2025-2026'!$M:$M,B308,'2024 -2025-2026'!$K:$K,"Book",'2024 -2025-2026'!$G:$G,"2025")</f>
        <v>0</v>
      </c>
      <c r="M308" s="61"/>
    </row>
    <row r="309" spans="1:13" ht="15.75" customHeight="1" x14ac:dyDescent="0.2">
      <c r="A309" s="57">
        <f>'Name of the Faculty 2024'!A310</f>
        <v>309</v>
      </c>
      <c r="B309" s="58" t="str">
        <f>'Name of the Faculty 2024'!B310</f>
        <v>Dr. Akila A</v>
      </c>
      <c r="C309" s="57" t="str">
        <f>'Name of the Faculty 2024'!C310</f>
        <v>Che</v>
      </c>
      <c r="D309" s="57">
        <f>COUNTIFS('2024 -2025-2026'!$M:$M,B309,'2024 -2025-2026'!$K:$K,"SCI",'2024 -2025-2026'!$G:$G,"2025")</f>
        <v>0</v>
      </c>
      <c r="E309" s="57">
        <f>COUNTIFS('2024 -2025-2026'!$M:$M,B309,'2024 -2025-2026'!$K:$K,"Scopus/WoS Journals",'2024 -2025-2026'!$G:$G,"2025")</f>
        <v>0</v>
      </c>
      <c r="F309" s="57">
        <f>COUNTIFS('2024 -2025-2026'!$M:$M,B309,'2024 -2025-2026'!$K:$K,"Scopus/WoS Conference/Book Chapter/Others", '2024 -2025-2026'!$G:$G,"2025")</f>
        <v>0</v>
      </c>
      <c r="G309" s="57">
        <f>COUNTIFS('2024 -2025-2026'!$M:$M,B309,'2024 -2025-2026'!$K:$K,"Student Publication", '2024 -2025-2026'!$G:$G,"2025")</f>
        <v>0</v>
      </c>
      <c r="H309" s="53">
        <f>COUNTIFS('Patent - 2025'!$Q:$Q,B309,'Patent - 2025'!$D:$D,"Published")</f>
        <v>0</v>
      </c>
      <c r="I309" s="54">
        <f>COUNTIFS('Patent - 2025'!$Q:$Q,B309,'Patent - 2025'!D:D,"Granted")</f>
        <v>0</v>
      </c>
      <c r="J309" s="54">
        <f t="shared" si="8"/>
        <v>0</v>
      </c>
      <c r="K309" s="54">
        <f t="shared" si="9"/>
        <v>0</v>
      </c>
      <c r="L309" s="54">
        <f>COUNTIFS('2024 -2025-2026'!$M:$M,B309,'2024 -2025-2026'!$K:$K,"Book",'2024 -2025-2026'!$G:$G,"2025")</f>
        <v>0</v>
      </c>
      <c r="M309" s="61"/>
    </row>
    <row r="310" spans="1:13" ht="15.75" customHeight="1" x14ac:dyDescent="0.2">
      <c r="A310" s="57">
        <f>'Name of the Faculty 2024'!A311</f>
        <v>310</v>
      </c>
      <c r="B310" s="58" t="str">
        <f>'Name of the Faculty 2024'!B311</f>
        <v>Ms. Sugunavathy S</v>
      </c>
      <c r="C310" s="57" t="str">
        <f>'Name of the Faculty 2024'!C311</f>
        <v>RS</v>
      </c>
      <c r="D310" s="57">
        <f>COUNTIFS('2024 -2025-2026'!$M:$M,B310,'2024 -2025-2026'!$K:$K,"SCI",'2024 -2025-2026'!$G:$G,"2025")</f>
        <v>0</v>
      </c>
      <c r="E310" s="57">
        <f>COUNTIFS('2024 -2025-2026'!$M:$M,B310,'2024 -2025-2026'!$K:$K,"Scopus/WoS Journals",'2024 -2025-2026'!$G:$G,"2025")</f>
        <v>0</v>
      </c>
      <c r="F310" s="57">
        <f>COUNTIFS('2024 -2025-2026'!$M:$M,B310,'2024 -2025-2026'!$K:$K,"Scopus/WoS Conference/Book Chapter/Others", '2024 -2025-2026'!$G:$G,"2025")</f>
        <v>2</v>
      </c>
      <c r="G310" s="57">
        <f>COUNTIFS('2024 -2025-2026'!$M:$M,B310,'2024 -2025-2026'!$K:$K,"Student Publication", '2024 -2025-2026'!$G:$G,"2025")</f>
        <v>0</v>
      </c>
      <c r="H310" s="53">
        <f>COUNTIFS('Patent - 2025'!$Q:$Q,B310,'Patent - 2025'!$D:$D,"Published")</f>
        <v>0</v>
      </c>
      <c r="I310" s="54">
        <f>COUNTIFS('Patent - 2025'!$Q:$Q,B310,'Patent - 2025'!D:D,"Granted")</f>
        <v>0</v>
      </c>
      <c r="J310" s="54">
        <f t="shared" si="8"/>
        <v>2</v>
      </c>
      <c r="K310" s="54">
        <f t="shared" si="9"/>
        <v>2</v>
      </c>
      <c r="L310" s="54">
        <f>COUNTIFS('2024 -2025-2026'!$M:$M,B310,'2024 -2025-2026'!$K:$K,"Book",'2024 -2025-2026'!$G:$G,"2025")</f>
        <v>0</v>
      </c>
      <c r="M310" s="61"/>
    </row>
    <row r="311" spans="1:13" ht="15.75" customHeight="1" x14ac:dyDescent="0.2">
      <c r="A311" s="57">
        <f>'Name of the Faculty 2024'!A312</f>
        <v>311</v>
      </c>
      <c r="B311" s="58" t="str">
        <f>'Name of the Faculty 2024'!B312</f>
        <v>Mr. Boopathi B</v>
      </c>
      <c r="C311" s="57" t="str">
        <f>'Name of the Faculty 2024'!C312</f>
        <v>RS</v>
      </c>
      <c r="D311" s="57">
        <f>COUNTIFS('2024 -2025-2026'!$M:$M,B311,'2024 -2025-2026'!$K:$K,"SCI",'2024 -2025-2026'!$G:$G,"2025")</f>
        <v>0</v>
      </c>
      <c r="E311" s="57">
        <f>COUNTIFS('2024 -2025-2026'!$M:$M,B311,'2024 -2025-2026'!$K:$K,"Scopus/WoS Journals",'2024 -2025-2026'!$G:$G,"2025")</f>
        <v>0</v>
      </c>
      <c r="F311" s="57">
        <f>COUNTIFS('2024 -2025-2026'!$M:$M,B311,'2024 -2025-2026'!$K:$K,"Scopus/WoS Conference/Book Chapter/Others", '2024 -2025-2026'!$G:$G,"2025")</f>
        <v>0</v>
      </c>
      <c r="G311" s="57">
        <f>COUNTIFS('2024 -2025-2026'!$M:$M,B311,'2024 -2025-2026'!$K:$K,"Student Publication", '2024 -2025-2026'!$G:$G,"2025")</f>
        <v>0</v>
      </c>
      <c r="H311" s="53">
        <f>COUNTIFS('Patent - 2025'!$Q:$Q,B311,'Patent - 2025'!$D:$D,"Published")</f>
        <v>0</v>
      </c>
      <c r="I311" s="54">
        <f>COUNTIFS('Patent - 2025'!$Q:$Q,B311,'Patent - 2025'!D:D,"Granted")</f>
        <v>0</v>
      </c>
      <c r="J311" s="54">
        <f t="shared" si="8"/>
        <v>0</v>
      </c>
      <c r="K311" s="54">
        <f t="shared" si="9"/>
        <v>0</v>
      </c>
      <c r="L311" s="54">
        <f>COUNTIFS('2024 -2025-2026'!$M:$M,B311,'2024 -2025-2026'!$K:$K,"Book",'2024 -2025-2026'!$G:$G,"2025")</f>
        <v>0</v>
      </c>
      <c r="M311" s="61"/>
    </row>
    <row r="312" spans="1:13" ht="15.75" customHeight="1" x14ac:dyDescent="0.2">
      <c r="A312" s="57">
        <f>'Name of the Faculty 2024'!A313</f>
        <v>312</v>
      </c>
      <c r="B312" s="58" t="str">
        <f>'Name of the Faculty 2024'!B313</f>
        <v>Ms. Divya T</v>
      </c>
      <c r="C312" s="57" t="str">
        <f>'Name of the Faculty 2024'!C313</f>
        <v>RS</v>
      </c>
      <c r="D312" s="57">
        <f>COUNTIFS('2024 -2025-2026'!$M:$M,B312,'2024 -2025-2026'!$K:$K,"SCI",'2024 -2025-2026'!$G:$G,"2025")</f>
        <v>0</v>
      </c>
      <c r="E312" s="57">
        <f>COUNTIFS('2024 -2025-2026'!$M:$M,B312,'2024 -2025-2026'!$K:$K,"Scopus/WoS Journals",'2024 -2025-2026'!$G:$G,"2025")</f>
        <v>0</v>
      </c>
      <c r="F312" s="57">
        <f>COUNTIFS('2024 -2025-2026'!$M:$M,B312,'2024 -2025-2026'!$K:$K,"Scopus/WoS Conference/Book Chapter/Others", '2024 -2025-2026'!$G:$G,"2025")</f>
        <v>0</v>
      </c>
      <c r="G312" s="57">
        <f>COUNTIFS('2024 -2025-2026'!$M:$M,B312,'2024 -2025-2026'!$K:$K,"Student Publication", '2024 -2025-2026'!$G:$G,"2025")</f>
        <v>0</v>
      </c>
      <c r="H312" s="53">
        <f>COUNTIFS('Patent - 2025'!$Q:$Q,B312,'Patent - 2025'!$D:$D,"Published")</f>
        <v>0</v>
      </c>
      <c r="I312" s="54">
        <f>COUNTIFS('Patent - 2025'!$Q:$Q,B312,'Patent - 2025'!D:D,"Granted")</f>
        <v>0</v>
      </c>
      <c r="J312" s="54">
        <f t="shared" si="8"/>
        <v>0</v>
      </c>
      <c r="K312" s="54">
        <f t="shared" si="9"/>
        <v>0</v>
      </c>
      <c r="L312" s="54">
        <f>COUNTIFS('2024 -2025-2026'!$M:$M,B312,'2024 -2025-2026'!$K:$K,"Book",'2024 -2025-2026'!$G:$G,"2025")</f>
        <v>0</v>
      </c>
      <c r="M312" s="61"/>
    </row>
    <row r="313" spans="1:13" ht="15.75" customHeight="1" x14ac:dyDescent="0.2">
      <c r="A313" s="57">
        <f>'Name of the Faculty 2024'!A314</f>
        <v>313</v>
      </c>
      <c r="B313" s="58" t="str">
        <f>'Name of the Faculty 2024'!B314</f>
        <v>Mr. Neelraj E</v>
      </c>
      <c r="C313" s="57" t="str">
        <f>'Name of the Faculty 2024'!C314</f>
        <v>RS</v>
      </c>
      <c r="D313" s="57">
        <f>COUNTIFS('2024 -2025-2026'!$M:$M,B313,'2024 -2025-2026'!$K:$K,"SCI",'2024 -2025-2026'!$G:$G,"2025")</f>
        <v>0</v>
      </c>
      <c r="E313" s="57">
        <f>COUNTIFS('2024 -2025-2026'!$M:$M,B313,'2024 -2025-2026'!$K:$K,"Scopus/WoS Journals",'2024 -2025-2026'!$G:$G,"2025")</f>
        <v>0</v>
      </c>
      <c r="F313" s="57">
        <f>COUNTIFS('2024 -2025-2026'!$M:$M,B313,'2024 -2025-2026'!$K:$K,"Scopus/WoS Conference/Book Chapter/Others", '2024 -2025-2026'!$G:$G,"2025")</f>
        <v>2</v>
      </c>
      <c r="G313" s="57">
        <f>COUNTIFS('2024 -2025-2026'!$M:$M,B313,'2024 -2025-2026'!$K:$K,"Student Publication", '2024 -2025-2026'!$G:$G,"2025")</f>
        <v>0</v>
      </c>
      <c r="H313" s="53">
        <f>COUNTIFS('Patent - 2025'!$Q:$Q,B313,'Patent - 2025'!$D:$D,"Published")</f>
        <v>0</v>
      </c>
      <c r="I313" s="54">
        <f>COUNTIFS('Patent - 2025'!$Q:$Q,B313,'Patent - 2025'!D:D,"Granted")</f>
        <v>0</v>
      </c>
      <c r="J313" s="54">
        <f t="shared" si="8"/>
        <v>2</v>
      </c>
      <c r="K313" s="54">
        <f t="shared" si="9"/>
        <v>2</v>
      </c>
      <c r="L313" s="54">
        <f>COUNTIFS('2024 -2025-2026'!$M:$M,B313,'2024 -2025-2026'!$K:$K,"Book",'2024 -2025-2026'!$G:$G,"2025")</f>
        <v>0</v>
      </c>
      <c r="M313" s="61"/>
    </row>
    <row r="314" spans="1:13" ht="15.75" customHeight="1" x14ac:dyDescent="0.2">
      <c r="A314" s="57">
        <f>'Name of the Faculty 2024'!A315</f>
        <v>314</v>
      </c>
      <c r="B314" s="58" t="str">
        <f>'Name of the Faculty 2024'!B315</f>
        <v>Ms. Saranya S</v>
      </c>
      <c r="C314" s="57" t="str">
        <f>'Name of the Faculty 2024'!C315</f>
        <v>RS</v>
      </c>
      <c r="D314" s="57">
        <f>COUNTIFS('2024 -2025-2026'!$M:$M,B314,'2024 -2025-2026'!$K:$K,"SCI",'2024 -2025-2026'!$G:$G,"2025")</f>
        <v>0</v>
      </c>
      <c r="E314" s="57">
        <f>COUNTIFS('2024 -2025-2026'!$M:$M,B314,'2024 -2025-2026'!$K:$K,"Scopus/WoS Journals",'2024 -2025-2026'!$G:$G,"2025")</f>
        <v>0</v>
      </c>
      <c r="F314" s="57">
        <f>COUNTIFS('2024 -2025-2026'!$M:$M,B314,'2024 -2025-2026'!$K:$K,"Scopus/WoS Conference/Book Chapter/Others", '2024 -2025-2026'!$G:$G,"2025")</f>
        <v>0</v>
      </c>
      <c r="G314" s="57">
        <f>COUNTIFS('2024 -2025-2026'!$M:$M,B314,'2024 -2025-2026'!$K:$K,"Student Publication", '2024 -2025-2026'!$G:$G,"2025")</f>
        <v>0</v>
      </c>
      <c r="H314" s="53">
        <f>COUNTIFS('Patent - 2025'!$Q:$Q,B314,'Patent - 2025'!$D:$D,"Published")</f>
        <v>0</v>
      </c>
      <c r="I314" s="54">
        <f>COUNTIFS('Patent - 2025'!$Q:$Q,B314,'Patent - 2025'!D:D,"Granted")</f>
        <v>0</v>
      </c>
      <c r="J314" s="54">
        <f t="shared" si="8"/>
        <v>0</v>
      </c>
      <c r="K314" s="54">
        <f t="shared" si="9"/>
        <v>0</v>
      </c>
      <c r="L314" s="54">
        <f>COUNTIFS('2024 -2025-2026'!$M:$M,B314,'2024 -2025-2026'!$K:$K,"Book",'2024 -2025-2026'!$G:$G,"2025")</f>
        <v>0</v>
      </c>
      <c r="M314" s="61"/>
    </row>
    <row r="315" spans="1:13" ht="15.75" customHeight="1" x14ac:dyDescent="0.2">
      <c r="A315" s="57">
        <f>'Name of the Faculty 2024'!A316</f>
        <v>315</v>
      </c>
      <c r="B315" s="58" t="str">
        <f>'Name of the Faculty 2024'!B316</f>
        <v>Mr. Manoj Kumar C</v>
      </c>
      <c r="C315" s="57" t="str">
        <f>'Name of the Faculty 2024'!C316</f>
        <v>RS</v>
      </c>
      <c r="D315" s="57">
        <f>COUNTIFS('2024 -2025-2026'!$M:$M,B315,'2024 -2025-2026'!$K:$K,"SCI",'2024 -2025-2026'!$G:$G,"2025")</f>
        <v>0</v>
      </c>
      <c r="E315" s="57">
        <f>COUNTIFS('2024 -2025-2026'!$M:$M,B315,'2024 -2025-2026'!$K:$K,"Scopus/WoS Journals",'2024 -2025-2026'!$G:$G,"2025")</f>
        <v>0</v>
      </c>
      <c r="F315" s="57">
        <f>COUNTIFS('2024 -2025-2026'!$M:$M,B315,'2024 -2025-2026'!$K:$K,"Scopus/WoS Conference/Book Chapter/Others", '2024 -2025-2026'!$G:$G,"2025")</f>
        <v>0</v>
      </c>
      <c r="G315" s="57">
        <f>COUNTIFS('2024 -2025-2026'!$M:$M,B315,'2024 -2025-2026'!$K:$K,"Student Publication", '2024 -2025-2026'!$G:$G,"2025")</f>
        <v>0</v>
      </c>
      <c r="H315" s="53">
        <f>COUNTIFS('Patent - 2025'!$Q:$Q,B315,'Patent - 2025'!$D:$D,"Published")</f>
        <v>0</v>
      </c>
      <c r="I315" s="54">
        <f>COUNTIFS('Patent - 2025'!$Q:$Q,B315,'Patent - 2025'!D:D,"Granted")</f>
        <v>0</v>
      </c>
      <c r="J315" s="54">
        <f t="shared" si="8"/>
        <v>0</v>
      </c>
      <c r="K315" s="54">
        <f t="shared" si="9"/>
        <v>0</v>
      </c>
      <c r="L315" s="54">
        <f>COUNTIFS('2024 -2025-2026'!$M:$M,B315,'2024 -2025-2026'!$K:$K,"Book",'2024 -2025-2026'!$G:$G,"2025")</f>
        <v>0</v>
      </c>
      <c r="M315" s="61"/>
    </row>
    <row r="316" spans="1:13" ht="15.75" customHeight="1" x14ac:dyDescent="0.2">
      <c r="A316" s="57">
        <f>'Name of the Faculty 2024'!A317</f>
        <v>316</v>
      </c>
      <c r="B316" s="58" t="str">
        <f>'Name of the Faculty 2024'!B317</f>
        <v>Dr. Vijeyakumar K N</v>
      </c>
      <c r="C316" s="57" t="str">
        <f>'Name of the Faculty 2024'!C317</f>
        <v>ECE</v>
      </c>
      <c r="D316" s="57">
        <f>COUNTIFS('2024 -2025-2026'!$M:$M,B316,'2024 -2025-2026'!$K:$K,"SCI",'2024 -2025-2026'!$G:$G,"2025")</f>
        <v>0</v>
      </c>
      <c r="E316" s="57">
        <f>COUNTIFS('2024 -2025-2026'!$M:$M,B316,'2024 -2025-2026'!$K:$K,"Scopus/WoS Journals",'2024 -2025-2026'!$G:$G,"2025")</f>
        <v>0</v>
      </c>
      <c r="F316" s="57">
        <f>COUNTIFS('2024 -2025-2026'!$M:$M,B316,'2024 -2025-2026'!$K:$K,"Scopus/WoS Conference/Book Chapter/Others", '2024 -2025-2026'!$G:$G,"2025")</f>
        <v>0</v>
      </c>
      <c r="G316" s="57">
        <f>COUNTIFS('2024 -2025-2026'!$M:$M,B316,'2024 -2025-2026'!$K:$K,"Student Publication", '2024 -2025-2026'!$G:$G,"2025")</f>
        <v>0</v>
      </c>
      <c r="H316" s="53">
        <f>COUNTIFS('Patent - 2025'!$Q:$Q,B316,'Patent - 2025'!$D:$D,"Published")</f>
        <v>0</v>
      </c>
      <c r="I316" s="54">
        <f>COUNTIFS('Patent - 2025'!$Q:$Q,B316,'Patent - 2025'!D:D,"Granted")</f>
        <v>0</v>
      </c>
      <c r="J316" s="54">
        <f t="shared" si="8"/>
        <v>0</v>
      </c>
      <c r="K316" s="54">
        <f t="shared" si="9"/>
        <v>0</v>
      </c>
      <c r="L316" s="54">
        <f>COUNTIFS('2024 -2025-2026'!$M:$M,B316,'2024 -2025-2026'!$K:$K,"Book",'2024 -2025-2026'!$G:$G,"2025")</f>
        <v>0</v>
      </c>
      <c r="M316" s="61"/>
    </row>
    <row r="317" spans="1:13" ht="15.75" customHeight="1" x14ac:dyDescent="0.2">
      <c r="A317" s="57">
        <f>'Name of the Faculty 2024'!A318</f>
        <v>317</v>
      </c>
      <c r="B317" s="58" t="str">
        <f>'Name of the Faculty 2024'!B318</f>
        <v>Ms. Sushma V P</v>
      </c>
      <c r="C317" s="57" t="str">
        <f>'Name of the Faculty 2024'!C318</f>
        <v>AIDS</v>
      </c>
      <c r="D317" s="57">
        <f>COUNTIFS('2024 -2025-2026'!$M:$M,B317,'2024 -2025-2026'!$K:$K,"SCI",'2024 -2025-2026'!$G:$G,"2025")</f>
        <v>0</v>
      </c>
      <c r="E317" s="57">
        <f>COUNTIFS('2024 -2025-2026'!$M:$M,B317,'2024 -2025-2026'!$K:$K,"Scopus/WoS Journals",'2024 -2025-2026'!$G:$G,"2025")</f>
        <v>0</v>
      </c>
      <c r="F317" s="57">
        <f>COUNTIFS('2024 -2025-2026'!$M:$M,B317,'2024 -2025-2026'!$K:$K,"Scopus/WoS Conference/Book Chapter/Others", '2024 -2025-2026'!$G:$G,"2025")</f>
        <v>0</v>
      </c>
      <c r="G317" s="57">
        <f>COUNTIFS('2024 -2025-2026'!$M:$M,B317,'2024 -2025-2026'!$K:$K,"Student Publication", '2024 -2025-2026'!$G:$G,"2025")</f>
        <v>0</v>
      </c>
      <c r="H317" s="53">
        <f>COUNTIFS('Patent - 2025'!$Q:$Q,B317,'Patent - 2025'!$D:$D,"Published")</f>
        <v>0</v>
      </c>
      <c r="I317" s="54">
        <f>COUNTIFS('Patent - 2025'!$Q:$Q,B317,'Patent - 2025'!D:D,"Granted")</f>
        <v>0</v>
      </c>
      <c r="J317" s="54">
        <f t="shared" si="8"/>
        <v>0</v>
      </c>
      <c r="K317" s="54">
        <f t="shared" si="9"/>
        <v>0</v>
      </c>
      <c r="L317" s="54">
        <f>COUNTIFS('2024 -2025-2026'!$M:$M,B317,'2024 -2025-2026'!$K:$K,"Book",'2024 -2025-2026'!$G:$G,"2025")</f>
        <v>0</v>
      </c>
      <c r="M317" s="61"/>
    </row>
    <row r="318" spans="1:13" ht="15.75" customHeight="1" x14ac:dyDescent="0.2">
      <c r="A318" s="57">
        <f>'Name of the Faculty 2024'!A319</f>
        <v>318</v>
      </c>
      <c r="B318" s="58" t="str">
        <f>'Name of the Faculty 2024'!B318</f>
        <v>Ms. Sushma V P</v>
      </c>
      <c r="C318" s="57" t="str">
        <f>'Name of the Faculty 2024'!C318</f>
        <v>AIDS</v>
      </c>
      <c r="D318" s="57">
        <f>COUNTIFS('2024 -2025-2026'!$M:$M,B318,'2024 -2025-2026'!$K:$K,"SCI",'2024 -2025-2026'!$G:$G,"2025")</f>
        <v>0</v>
      </c>
      <c r="E318" s="57">
        <f>COUNTIFS('2024 -2025-2026'!$M:$M,B318,'2024 -2025-2026'!$K:$K,"Scopus/WoS Journals",'2024 -2025-2026'!$G:$G,"2025")</f>
        <v>0</v>
      </c>
      <c r="F318" s="57">
        <f>COUNTIFS('2024 -2025-2026'!$M:$M,B318,'2024 -2025-2026'!$K:$K,"Scopus/WoS Conference/Book Chapter/Others", '2024 -2025-2026'!$G:$G,"2025")</f>
        <v>0</v>
      </c>
      <c r="G318" s="57">
        <f>COUNTIFS('2024 -2025-2026'!$M:$M,B318,'2024 -2025-2026'!$K:$K,"Student Publication", '2024 -2025-2026'!$G:$G,"2025")</f>
        <v>0</v>
      </c>
      <c r="H318" s="53">
        <f>COUNTIFS('Patent - 2025'!$Q:$Q,B318,'Patent - 2025'!$D:$D,"Published")</f>
        <v>0</v>
      </c>
      <c r="I318" s="54">
        <f>COUNTIFS('Patent - 2025'!$Q:$Q,B318,'Patent - 2025'!D:D,"Granted")</f>
        <v>0</v>
      </c>
      <c r="J318" s="54">
        <f t="shared" si="8"/>
        <v>0</v>
      </c>
      <c r="K318" s="54">
        <f t="shared" si="9"/>
        <v>0</v>
      </c>
      <c r="L318" s="54">
        <f>COUNTIFS('2024 -2025-2026'!$M:$M,B318,'2024 -2025-2026'!$K:$K,"Book",'2024 -2025-2026'!$G:$G,"2025")</f>
        <v>0</v>
      </c>
      <c r="M318" s="61"/>
    </row>
    <row r="319" spans="1:13" ht="15.75" customHeight="1" x14ac:dyDescent="0.2">
      <c r="A319" s="57">
        <f>'Name of the Faculty 2024'!A320</f>
        <v>319</v>
      </c>
      <c r="B319" s="58" t="str">
        <f>'Name of the Faculty 2024'!B319</f>
        <v>Mr. Stephen Rufus A</v>
      </c>
      <c r="C319" s="57" t="str">
        <f>'Name of the Faculty 2024'!C319</f>
        <v>AIDS</v>
      </c>
      <c r="D319" s="57">
        <f>COUNTIFS('2024 -2025-2026'!$M:$M,B319,'2024 -2025-2026'!$K:$K,"SCI",'2024 -2025-2026'!$G:$G,"2025")</f>
        <v>0</v>
      </c>
      <c r="E319" s="57">
        <f>COUNTIFS('2024 -2025-2026'!$M:$M,B319,'2024 -2025-2026'!$K:$K,"Scopus/WoS Journals",'2024 -2025-2026'!$G:$G,"2025")</f>
        <v>0</v>
      </c>
      <c r="F319" s="57">
        <f>COUNTIFS('2024 -2025-2026'!$M:$M,B319,'2024 -2025-2026'!$K:$K,"Scopus/WoS Conference/Book Chapter/Others", '2024 -2025-2026'!$G:$G,"2025")</f>
        <v>0</v>
      </c>
      <c r="G319" s="57">
        <f>COUNTIFS('2024 -2025-2026'!$M:$M,B319,'2024 -2025-2026'!$K:$K,"Student Publication", '2024 -2025-2026'!$G:$G,"2025")</f>
        <v>0</v>
      </c>
      <c r="H319" s="53">
        <f>COUNTIFS('Patent - 2025'!$Q:$Q,B319,'Patent - 2025'!$D:$D,"Published")</f>
        <v>0</v>
      </c>
      <c r="I319" s="54">
        <f>COUNTIFS('Patent - 2025'!$Q:$Q,B319,'Patent - 2025'!D:D,"Granted")</f>
        <v>0</v>
      </c>
      <c r="J319" s="54">
        <f t="shared" si="8"/>
        <v>0</v>
      </c>
      <c r="K319" s="54">
        <f t="shared" si="9"/>
        <v>0</v>
      </c>
      <c r="L319" s="54">
        <f>COUNTIFS('2024 -2025-2026'!$M:$M,B319,'2024 -2025-2026'!$K:$K,"Book",'2024 -2025-2026'!$G:$G,"2025")</f>
        <v>0</v>
      </c>
      <c r="M319" s="61"/>
    </row>
    <row r="320" spans="1:13" ht="15.75" customHeight="1" x14ac:dyDescent="0.2">
      <c r="A320" s="57">
        <f>'Name of the Faculty 2024'!A321</f>
        <v>320</v>
      </c>
      <c r="B320" s="58" t="str">
        <f>'Name of the Faculty 2024'!B320</f>
        <v>Ms. Rashmi AV</v>
      </c>
      <c r="C320" s="57" t="str">
        <f>'Name of the Faculty 2024'!C320</f>
        <v>AIDS</v>
      </c>
      <c r="D320" s="57">
        <f>COUNTIFS('2024 -2025-2026'!$M:$M,B320,'2024 -2025-2026'!$K:$K,"SCI",'2024 -2025-2026'!$G:$G,"2025")</f>
        <v>0</v>
      </c>
      <c r="E320" s="57">
        <f>COUNTIFS('2024 -2025-2026'!$M:$M,B320,'2024 -2025-2026'!$K:$K,"Scopus/WoS Journals",'2024 -2025-2026'!$G:$G,"2025")</f>
        <v>0</v>
      </c>
      <c r="F320" s="57">
        <f>COUNTIFS('2024 -2025-2026'!$M:$M,B320,'2024 -2025-2026'!$K:$K,"Scopus/WoS Conference/Book Chapter/Others", '2024 -2025-2026'!$G:$G,"2025")</f>
        <v>0</v>
      </c>
      <c r="G320" s="57">
        <f>COUNTIFS('2024 -2025-2026'!$M:$M,B320,'2024 -2025-2026'!$K:$K,"Student Publication", '2024 -2025-2026'!$G:$G,"2025")</f>
        <v>0</v>
      </c>
      <c r="H320" s="53">
        <f>COUNTIFS('Patent - 2025'!$Q:$Q,B320,'Patent - 2025'!$D:$D,"Published")</f>
        <v>0</v>
      </c>
      <c r="I320" s="54">
        <f>COUNTIFS('Patent - 2025'!$Q:$Q,B320,'Patent - 2025'!D:D,"Granted")</f>
        <v>0</v>
      </c>
      <c r="J320" s="54">
        <f t="shared" si="8"/>
        <v>0</v>
      </c>
      <c r="K320" s="54">
        <f t="shared" si="9"/>
        <v>0</v>
      </c>
      <c r="L320" s="54">
        <f>COUNTIFS('2024 -2025-2026'!$M:$M,B320,'2024 -2025-2026'!$K:$K,"Book",'2024 -2025-2026'!$G:$G,"2025")</f>
        <v>0</v>
      </c>
      <c r="M320" s="61"/>
    </row>
    <row r="321" spans="1:13" ht="15.75" customHeight="1" x14ac:dyDescent="0.2">
      <c r="A321" s="57">
        <f>'Name of the Faculty 2024'!A322</f>
        <v>321</v>
      </c>
      <c r="B321" s="58" t="str">
        <f>'Name of the Faculty 2024'!B321</f>
        <v>Mr. Sarvesh Nath K</v>
      </c>
      <c r="C321" s="57" t="str">
        <f>'Name of the Faculty 2024'!C321</f>
        <v>AIDS</v>
      </c>
      <c r="D321" s="57">
        <f>COUNTIFS('2024 -2025-2026'!$M:$M,B321,'2024 -2025-2026'!$K:$K,"SCI",'2024 -2025-2026'!$G:$G,"2025")</f>
        <v>0</v>
      </c>
      <c r="E321" s="57">
        <f>COUNTIFS('2024 -2025-2026'!$M:$M,B321,'2024 -2025-2026'!$K:$K,"Scopus/WoS Journals",'2024 -2025-2026'!$G:$G,"2025")</f>
        <v>0</v>
      </c>
      <c r="F321" s="57">
        <f>COUNTIFS('2024 -2025-2026'!$M:$M,B321,'2024 -2025-2026'!$K:$K,"Scopus/WoS Conference/Book Chapter/Others", '2024 -2025-2026'!$G:$G,"2025")</f>
        <v>0</v>
      </c>
      <c r="G321" s="57">
        <f>COUNTIFS('2024 -2025-2026'!$M:$M,B321,'2024 -2025-2026'!$K:$K,"Student Publication", '2024 -2025-2026'!$G:$G,"2025")</f>
        <v>0</v>
      </c>
      <c r="H321" s="53">
        <f>COUNTIFS('Patent - 2025'!$Q:$Q,B321,'Patent - 2025'!$D:$D,"Published")</f>
        <v>0</v>
      </c>
      <c r="I321" s="54">
        <f>COUNTIFS('Patent - 2025'!$Q:$Q,B321,'Patent - 2025'!D:D,"Granted")</f>
        <v>0</v>
      </c>
      <c r="J321" s="54">
        <f t="shared" si="8"/>
        <v>0</v>
      </c>
      <c r="K321" s="54">
        <f t="shared" si="9"/>
        <v>0</v>
      </c>
      <c r="L321" s="54">
        <f>COUNTIFS('2024 -2025-2026'!$M:$M,B321,'2024 -2025-2026'!$K:$K,"Book",'2024 -2025-2026'!$G:$G,"2025")</f>
        <v>0</v>
      </c>
      <c r="M321" s="61"/>
    </row>
    <row r="322" spans="1:13" ht="15.75" customHeight="1" x14ac:dyDescent="0.2">
      <c r="A322" s="57">
        <f>'Name of the Faculty 2024'!A323</f>
        <v>322</v>
      </c>
      <c r="B322" s="58" t="str">
        <f>'Name of the Faculty 2024'!B322</f>
        <v>Ms. Meignana Priya G</v>
      </c>
      <c r="C322" s="57" t="str">
        <f>'Name of the Faculty 2024'!C322</f>
        <v>AIDS</v>
      </c>
      <c r="D322" s="57">
        <f>COUNTIFS('2024 -2025-2026'!$M:$M,B322,'2024 -2025-2026'!$K:$K,"SCI",'2024 -2025-2026'!$G:$G,"2025")</f>
        <v>0</v>
      </c>
      <c r="E322" s="57">
        <f>COUNTIFS('2024 -2025-2026'!$M:$M,B322,'2024 -2025-2026'!$K:$K,"Scopus/WoS Journals",'2024 -2025-2026'!$G:$G,"2025")</f>
        <v>0</v>
      </c>
      <c r="F322" s="57">
        <f>COUNTIFS('2024 -2025-2026'!$M:$M,B322,'2024 -2025-2026'!$K:$K,"Scopus/WoS Conference/Book Chapter/Others", '2024 -2025-2026'!$G:$G,"2025")</f>
        <v>0</v>
      </c>
      <c r="G322" s="57">
        <f>COUNTIFS('2024 -2025-2026'!$M:$M,B322,'2024 -2025-2026'!$K:$K,"Student Publication", '2024 -2025-2026'!$G:$G,"2025")</f>
        <v>0</v>
      </c>
      <c r="H322" s="53">
        <f>COUNTIFS('Patent - 2025'!$Q:$Q,B322,'Patent - 2025'!$D:$D,"Published")</f>
        <v>0</v>
      </c>
      <c r="I322" s="54">
        <f>COUNTIFS('Patent - 2025'!$Q:$Q,B322,'Patent - 2025'!D:D,"Granted")</f>
        <v>0</v>
      </c>
      <c r="J322" s="54">
        <f t="shared" ref="J322:J385" si="10">SUM(D322:F322)</f>
        <v>0</v>
      </c>
      <c r="K322" s="54">
        <f t="shared" ref="K322:K385" si="11">SUM(D322:G322)</f>
        <v>0</v>
      </c>
      <c r="L322" s="54">
        <f>COUNTIFS('2024 -2025-2026'!$M:$M,B322,'2024 -2025-2026'!$K:$K,"Book",'2024 -2025-2026'!$G:$G,"2025")</f>
        <v>0</v>
      </c>
      <c r="M322" s="61"/>
    </row>
    <row r="323" spans="1:13" ht="15.75" customHeight="1" x14ac:dyDescent="0.2">
      <c r="A323" s="57">
        <f>'Name of the Faculty 2024'!A324</f>
        <v>323</v>
      </c>
      <c r="B323" s="58" t="str">
        <f>'Name of the Faculty 2024'!B323</f>
        <v>Mr. Monish S</v>
      </c>
      <c r="C323" s="57" t="str">
        <f>'Name of the Faculty 2024'!C323</f>
        <v>AIDS</v>
      </c>
      <c r="D323" s="57">
        <f>COUNTIFS('2024 -2025-2026'!$M:$M,B323,'2024 -2025-2026'!$K:$K,"SCI",'2024 -2025-2026'!$G:$G,"2025")</f>
        <v>0</v>
      </c>
      <c r="E323" s="57">
        <f>COUNTIFS('2024 -2025-2026'!$M:$M,B323,'2024 -2025-2026'!$K:$K,"Scopus/WoS Journals",'2024 -2025-2026'!$G:$G,"2025")</f>
        <v>0</v>
      </c>
      <c r="F323" s="57">
        <f>COUNTIFS('2024 -2025-2026'!$M:$M,B323,'2024 -2025-2026'!$K:$K,"Scopus/WoS Conference/Book Chapter/Others", '2024 -2025-2026'!$G:$G,"2025")</f>
        <v>0</v>
      </c>
      <c r="G323" s="57">
        <f>COUNTIFS('2024 -2025-2026'!$M:$M,B323,'2024 -2025-2026'!$K:$K,"Student Publication", '2024 -2025-2026'!$G:$G,"2025")</f>
        <v>0</v>
      </c>
      <c r="H323" s="53">
        <f>COUNTIFS('Patent - 2025'!$Q:$Q,B323,'Patent - 2025'!$D:$D,"Published")</f>
        <v>0</v>
      </c>
      <c r="I323" s="54">
        <f>COUNTIFS('Patent - 2025'!$Q:$Q,B323,'Patent - 2025'!D:D,"Granted")</f>
        <v>0</v>
      </c>
      <c r="J323" s="54">
        <f t="shared" si="10"/>
        <v>0</v>
      </c>
      <c r="K323" s="54">
        <f t="shared" si="11"/>
        <v>0</v>
      </c>
      <c r="L323" s="54">
        <f>COUNTIFS('2024 -2025-2026'!$M:$M,B323,'2024 -2025-2026'!$K:$K,"Book",'2024 -2025-2026'!$G:$G,"2025")</f>
        <v>0</v>
      </c>
      <c r="M323" s="61"/>
    </row>
    <row r="324" spans="1:13" ht="15.75" customHeight="1" x14ac:dyDescent="0.2">
      <c r="A324" s="57">
        <f>'Name of the Faculty 2024'!A325</f>
        <v>324</v>
      </c>
      <c r="B324" s="58" t="str">
        <f>'Name of the Faculty 2024'!B324</f>
        <v>Mr. Masilamani M</v>
      </c>
      <c r="C324" s="57" t="str">
        <f>'Name of the Faculty 2024'!C324</f>
        <v>AIDS</v>
      </c>
      <c r="D324" s="57">
        <f>COUNTIFS('2024 -2025-2026'!$M:$M,B324,'2024 -2025-2026'!$K:$K,"SCI",'2024 -2025-2026'!$G:$G,"2025")</f>
        <v>0</v>
      </c>
      <c r="E324" s="57">
        <f>COUNTIFS('2024 -2025-2026'!$M:$M,B324,'2024 -2025-2026'!$K:$K,"Scopus/WoS Journals",'2024 -2025-2026'!$G:$G,"2025")</f>
        <v>0</v>
      </c>
      <c r="F324" s="57">
        <f>COUNTIFS('2024 -2025-2026'!$M:$M,B324,'2024 -2025-2026'!$K:$K,"Scopus/WoS Conference/Book Chapter/Others", '2024 -2025-2026'!$G:$G,"2025")</f>
        <v>0</v>
      </c>
      <c r="G324" s="57">
        <f>COUNTIFS('2024 -2025-2026'!$M:$M,B324,'2024 -2025-2026'!$K:$K,"Student Publication", '2024 -2025-2026'!$G:$G,"2025")</f>
        <v>0</v>
      </c>
      <c r="H324" s="53">
        <f>COUNTIFS('Patent - 2025'!$Q:$Q,B324,'Patent - 2025'!$D:$D,"Published")</f>
        <v>0</v>
      </c>
      <c r="I324" s="54">
        <f>COUNTIFS('Patent - 2025'!$Q:$Q,B324,'Patent - 2025'!D:D,"Granted")</f>
        <v>0</v>
      </c>
      <c r="J324" s="54">
        <f t="shared" si="10"/>
        <v>0</v>
      </c>
      <c r="K324" s="54">
        <f t="shared" si="11"/>
        <v>0</v>
      </c>
      <c r="L324" s="54">
        <f>COUNTIFS('2024 -2025-2026'!$M:$M,B324,'2024 -2025-2026'!$K:$K,"Book",'2024 -2025-2026'!$G:$G,"2025")</f>
        <v>0</v>
      </c>
      <c r="M324" s="61"/>
    </row>
    <row r="325" spans="1:13" ht="15.75" customHeight="1" x14ac:dyDescent="0.2">
      <c r="A325" s="57">
        <f>'Name of the Faculty 2024'!A326</f>
        <v>325</v>
      </c>
      <c r="B325" s="58" t="str">
        <f>'Name of the Faculty 2024'!B325</f>
        <v>Ms. Shanmugapriya G</v>
      </c>
      <c r="C325" s="57" t="str">
        <f>'Name of the Faculty 2024'!C325</f>
        <v>AIML</v>
      </c>
      <c r="D325" s="57">
        <f>COUNTIFS('2024 -2025-2026'!$M:$M,B325,'2024 -2025-2026'!$K:$K,"SCI",'2024 -2025-2026'!$G:$G,"2025")</f>
        <v>0</v>
      </c>
      <c r="E325" s="57">
        <f>COUNTIFS('2024 -2025-2026'!$M:$M,B325,'2024 -2025-2026'!$K:$K,"Scopus/WoS Journals",'2024 -2025-2026'!$G:$G,"2025")</f>
        <v>0</v>
      </c>
      <c r="F325" s="57">
        <f>COUNTIFS('2024 -2025-2026'!$M:$M,B325,'2024 -2025-2026'!$K:$K,"Scopus/WoS Conference/Book Chapter/Others", '2024 -2025-2026'!$G:$G,"2025")</f>
        <v>0</v>
      </c>
      <c r="G325" s="57">
        <f>COUNTIFS('2024 -2025-2026'!$M:$M,B325,'2024 -2025-2026'!$K:$K,"Student Publication", '2024 -2025-2026'!$G:$G,"2025")</f>
        <v>0</v>
      </c>
      <c r="H325" s="53">
        <f>COUNTIFS('Patent - 2025'!$Q:$Q,B325,'Patent - 2025'!$D:$D,"Published")</f>
        <v>0</v>
      </c>
      <c r="I325" s="54">
        <f>COUNTIFS('Patent - 2025'!$Q:$Q,B325,'Patent - 2025'!D:D,"Granted")</f>
        <v>0</v>
      </c>
      <c r="J325" s="54">
        <f t="shared" si="10"/>
        <v>0</v>
      </c>
      <c r="K325" s="54">
        <f t="shared" si="11"/>
        <v>0</v>
      </c>
      <c r="L325" s="54">
        <f>COUNTIFS('2024 -2025-2026'!$M:$M,B325,'2024 -2025-2026'!$K:$K,"Book",'2024 -2025-2026'!$G:$G,"2025")</f>
        <v>0</v>
      </c>
      <c r="M325" s="61"/>
    </row>
    <row r="326" spans="1:13" ht="15.75" customHeight="1" x14ac:dyDescent="0.2">
      <c r="A326" s="57">
        <f>'Name of the Faculty 2024'!A327</f>
        <v>326</v>
      </c>
      <c r="B326" s="58" t="str">
        <f>'Name of the Faculty 2024'!B326</f>
        <v>Mr. Viraja R</v>
      </c>
      <c r="C326" s="57" t="str">
        <f>'Name of the Faculty 2024'!C326</f>
        <v>AIML</v>
      </c>
      <c r="D326" s="57">
        <f>COUNTIFS('2024 -2025-2026'!$M:$M,B326,'2024 -2025-2026'!$K:$K,"SCI",'2024 -2025-2026'!$G:$G,"2025")</f>
        <v>0</v>
      </c>
      <c r="E326" s="57">
        <f>COUNTIFS('2024 -2025-2026'!$M:$M,B326,'2024 -2025-2026'!$K:$K,"Scopus/WoS Journals",'2024 -2025-2026'!$G:$G,"2025")</f>
        <v>0</v>
      </c>
      <c r="F326" s="57">
        <f>COUNTIFS('2024 -2025-2026'!$M:$M,B326,'2024 -2025-2026'!$K:$K,"Scopus/WoS Conference/Book Chapter/Others", '2024 -2025-2026'!$G:$G,"2025")</f>
        <v>0</v>
      </c>
      <c r="G326" s="57">
        <f>COUNTIFS('2024 -2025-2026'!$M:$M,B326,'2024 -2025-2026'!$K:$K,"Student Publication", '2024 -2025-2026'!$G:$G,"2025")</f>
        <v>0</v>
      </c>
      <c r="H326" s="53">
        <f>COUNTIFS('Patent - 2025'!$Q:$Q,B326,'Patent - 2025'!$D:$D,"Published")</f>
        <v>0</v>
      </c>
      <c r="I326" s="54">
        <f>COUNTIFS('Patent - 2025'!$Q:$Q,B326,'Patent - 2025'!D:D,"Granted")</f>
        <v>0</v>
      </c>
      <c r="J326" s="54">
        <f t="shared" si="10"/>
        <v>0</v>
      </c>
      <c r="K326" s="54">
        <f t="shared" si="11"/>
        <v>0</v>
      </c>
      <c r="L326" s="54">
        <f>COUNTIFS('2024 -2025-2026'!$M:$M,B326,'2024 -2025-2026'!$K:$K,"Book",'2024 -2025-2026'!$G:$G,"2025")</f>
        <v>0</v>
      </c>
      <c r="M326" s="61"/>
    </row>
    <row r="327" spans="1:13" ht="15.75" customHeight="1" x14ac:dyDescent="0.2">
      <c r="A327" s="57">
        <f>'Name of the Faculty 2024'!A328</f>
        <v>327</v>
      </c>
      <c r="B327" s="58" t="str">
        <f>'Name of the Faculty 2024'!B327</f>
        <v>Ms. Priyadharshini S</v>
      </c>
      <c r="C327" s="57" t="str">
        <f>'Name of the Faculty 2024'!C327</f>
        <v>AIML</v>
      </c>
      <c r="D327" s="57">
        <f>COUNTIFS('2024 -2025-2026'!$M:$M,B327,'2024 -2025-2026'!$K:$K,"SCI",'2024 -2025-2026'!$G:$G,"2025")</f>
        <v>0</v>
      </c>
      <c r="E327" s="57">
        <f>COUNTIFS('2024 -2025-2026'!$M:$M,B327,'2024 -2025-2026'!$K:$K,"Scopus/WoS Journals",'2024 -2025-2026'!$G:$G,"2025")</f>
        <v>0</v>
      </c>
      <c r="F327" s="57">
        <f>COUNTIFS('2024 -2025-2026'!$M:$M,B327,'2024 -2025-2026'!$K:$K,"Scopus/WoS Conference/Book Chapter/Others", '2024 -2025-2026'!$G:$G,"2025")</f>
        <v>0</v>
      </c>
      <c r="G327" s="57">
        <f>COUNTIFS('2024 -2025-2026'!$M:$M,B327,'2024 -2025-2026'!$K:$K,"Student Publication", '2024 -2025-2026'!$G:$G,"2025")</f>
        <v>0</v>
      </c>
      <c r="H327" s="53">
        <f>COUNTIFS('Patent - 2025'!$Q:$Q,B327,'Patent - 2025'!$D:$D,"Published")</f>
        <v>0</v>
      </c>
      <c r="I327" s="54">
        <f>COUNTIFS('Patent - 2025'!$Q:$Q,B327,'Patent - 2025'!D:D,"Granted")</f>
        <v>0</v>
      </c>
      <c r="J327" s="54">
        <f t="shared" si="10"/>
        <v>0</v>
      </c>
      <c r="K327" s="54">
        <f t="shared" si="11"/>
        <v>0</v>
      </c>
      <c r="L327" s="54">
        <f>COUNTIFS('2024 -2025-2026'!$M:$M,B327,'2024 -2025-2026'!$K:$K,"Book",'2024 -2025-2026'!$G:$G,"2025")</f>
        <v>0</v>
      </c>
      <c r="M327" s="61"/>
    </row>
    <row r="328" spans="1:13" ht="15.75" customHeight="1" x14ac:dyDescent="0.2">
      <c r="A328" s="57">
        <f>'Name of the Faculty 2024'!A329</f>
        <v>328</v>
      </c>
      <c r="B328" s="58" t="str">
        <f>'Name of the Faculty 2024'!B328</f>
        <v>Dr. Ponni P</v>
      </c>
      <c r="C328" s="57" t="str">
        <f>'Name of the Faculty 2024'!C328</f>
        <v>CSBS</v>
      </c>
      <c r="D328" s="57">
        <f>COUNTIFS('2024 -2025-2026'!$M:$M,B328,'2024 -2025-2026'!$K:$K,"SCI",'2024 -2025-2026'!$G:$G,"2025")</f>
        <v>0</v>
      </c>
      <c r="E328" s="57">
        <f>COUNTIFS('2024 -2025-2026'!$M:$M,B328,'2024 -2025-2026'!$K:$K,"Scopus/WoS Journals",'2024 -2025-2026'!$G:$G,"2025")</f>
        <v>0</v>
      </c>
      <c r="F328" s="57">
        <f>COUNTIFS('2024 -2025-2026'!$M:$M,B328,'2024 -2025-2026'!$K:$K,"Scopus/WoS Conference/Book Chapter/Others", '2024 -2025-2026'!$G:$G,"2025")</f>
        <v>0</v>
      </c>
      <c r="G328" s="57">
        <f>COUNTIFS('2024 -2025-2026'!$M:$M,B328,'2024 -2025-2026'!$K:$K,"Student Publication", '2024 -2025-2026'!$G:$G,"2025")</f>
        <v>0</v>
      </c>
      <c r="H328" s="53">
        <f>COUNTIFS('Patent - 2025'!$Q:$Q,B328,'Patent - 2025'!$D:$D,"Published")</f>
        <v>0</v>
      </c>
      <c r="I328" s="54">
        <f>COUNTIFS('Patent - 2025'!$Q:$Q,B328,'Patent - 2025'!D:D,"Granted")</f>
        <v>0</v>
      </c>
      <c r="J328" s="54">
        <f t="shared" si="10"/>
        <v>0</v>
      </c>
      <c r="K328" s="54">
        <f t="shared" si="11"/>
        <v>0</v>
      </c>
      <c r="L328" s="54">
        <f>COUNTIFS('2024 -2025-2026'!$M:$M,B328,'2024 -2025-2026'!$K:$K,"Book",'2024 -2025-2026'!$G:$G,"2025")</f>
        <v>0</v>
      </c>
      <c r="M328" s="61"/>
    </row>
    <row r="329" spans="1:13" ht="15.75" customHeight="1" x14ac:dyDescent="0.2">
      <c r="A329" s="57">
        <f>'Name of the Faculty 2024'!A330</f>
        <v>329</v>
      </c>
      <c r="B329" s="58" t="str">
        <f>'Name of the Faculty 2024'!B329</f>
        <v>Mr. Anand P S</v>
      </c>
      <c r="C329" s="57" t="str">
        <f>'Name of the Faculty 2024'!C329</f>
        <v>ECE</v>
      </c>
      <c r="D329" s="57">
        <f>COUNTIFS('2024 -2025-2026'!$M:$M,B329,'2024 -2025-2026'!$K:$K,"SCI",'2024 -2025-2026'!$G:$G,"2025")</f>
        <v>0</v>
      </c>
      <c r="E329" s="57">
        <f>COUNTIFS('2024 -2025-2026'!$M:$M,B329,'2024 -2025-2026'!$K:$K,"Scopus/WoS Journals",'2024 -2025-2026'!$G:$G,"2025")</f>
        <v>0</v>
      </c>
      <c r="F329" s="57">
        <f>COUNTIFS('2024 -2025-2026'!$M:$M,B329,'2024 -2025-2026'!$K:$K,"Scopus/WoS Conference/Book Chapter/Others", '2024 -2025-2026'!$G:$G,"2025")</f>
        <v>0</v>
      </c>
      <c r="G329" s="57">
        <f>COUNTIFS('2024 -2025-2026'!$M:$M,B329,'2024 -2025-2026'!$K:$K,"Student Publication", '2024 -2025-2026'!$G:$G,"2025")</f>
        <v>0</v>
      </c>
      <c r="H329" s="53">
        <f>COUNTIFS('Patent - 2025'!$Q:$Q,B329,'Patent - 2025'!$D:$D,"Published")</f>
        <v>0</v>
      </c>
      <c r="I329" s="54">
        <f>COUNTIFS('Patent - 2025'!$Q:$Q,B329,'Patent - 2025'!D:D,"Granted")</f>
        <v>0</v>
      </c>
      <c r="J329" s="54">
        <f t="shared" si="10"/>
        <v>0</v>
      </c>
      <c r="K329" s="54">
        <f t="shared" si="11"/>
        <v>0</v>
      </c>
      <c r="L329" s="54">
        <f>COUNTIFS('2024 -2025-2026'!$M:$M,B329,'2024 -2025-2026'!$K:$K,"Book",'2024 -2025-2026'!$G:$G,"2025")</f>
        <v>0</v>
      </c>
      <c r="M329" s="61"/>
    </row>
    <row r="330" spans="1:13" ht="15.75" customHeight="1" x14ac:dyDescent="0.2">
      <c r="A330" s="57">
        <f>'Name of the Faculty 2024'!A331</f>
        <v>330</v>
      </c>
      <c r="B330" s="58" t="str">
        <f>'Name of the Faculty 2024'!B330</f>
        <v>Mr. Samraj S</v>
      </c>
      <c r="C330" s="57" t="str">
        <f>'Name of the Faculty 2024'!C330</f>
        <v>RF - ECE</v>
      </c>
      <c r="D330" s="57">
        <f>COUNTIFS('2024 -2025-2026'!$M:$M,B330,'2024 -2025-2026'!$K:$K,"SCI",'2024 -2025-2026'!$G:$G,"2025")</f>
        <v>0</v>
      </c>
      <c r="E330" s="57">
        <f>COUNTIFS('2024 -2025-2026'!$M:$M,B330,'2024 -2025-2026'!$K:$K,"Scopus/WoS Journals",'2024 -2025-2026'!$G:$G,"2025")</f>
        <v>0</v>
      </c>
      <c r="F330" s="57">
        <f>COUNTIFS('2024 -2025-2026'!$M:$M,B330,'2024 -2025-2026'!$K:$K,"Scopus/WoS Conference/Book Chapter/Others", '2024 -2025-2026'!$G:$G,"2025")</f>
        <v>0</v>
      </c>
      <c r="G330" s="57">
        <f>COUNTIFS('2024 -2025-2026'!$M:$M,B330,'2024 -2025-2026'!$K:$K,"Student Publication", '2024 -2025-2026'!$G:$G,"2025")</f>
        <v>0</v>
      </c>
      <c r="H330" s="53">
        <f>COUNTIFS('Patent - 2025'!$Q:$Q,B330,'Patent - 2025'!$D:$D,"Published")</f>
        <v>0</v>
      </c>
      <c r="I330" s="54">
        <f>COUNTIFS('Patent - 2025'!$Q:$Q,B330,'Patent - 2025'!D:D,"Granted")</f>
        <v>0</v>
      </c>
      <c r="J330" s="54">
        <f t="shared" si="10"/>
        <v>0</v>
      </c>
      <c r="K330" s="54">
        <f t="shared" si="11"/>
        <v>0</v>
      </c>
      <c r="L330" s="54">
        <f>COUNTIFS('2024 -2025-2026'!$M:$M,B330,'2024 -2025-2026'!$K:$K,"Book",'2024 -2025-2026'!$G:$G,"2025")</f>
        <v>0</v>
      </c>
      <c r="M330" s="61"/>
    </row>
    <row r="331" spans="1:13" ht="15.75" customHeight="1" x14ac:dyDescent="0.2">
      <c r="A331" s="57">
        <f>'Name of the Faculty 2024'!A332</f>
        <v>331</v>
      </c>
      <c r="B331" s="58" t="str">
        <f>'Name of the Faculty 2024'!B331</f>
        <v>Mr. Tamil Selvan M</v>
      </c>
      <c r="C331" s="57" t="str">
        <f>'Name of the Faculty 2024'!C331</f>
        <v>RF - Mech</v>
      </c>
      <c r="D331" s="57">
        <f>COUNTIFS('2024 -2025-2026'!$M:$M,B331,'2024 -2025-2026'!$K:$K,"SCI",'2024 -2025-2026'!$G:$G,"2025")</f>
        <v>0</v>
      </c>
      <c r="E331" s="57">
        <f>COUNTIFS('2024 -2025-2026'!$M:$M,B331,'2024 -2025-2026'!$K:$K,"Scopus/WoS Journals",'2024 -2025-2026'!$G:$G,"2025")</f>
        <v>0</v>
      </c>
      <c r="F331" s="57">
        <f>COUNTIFS('2024 -2025-2026'!$M:$M,B331,'2024 -2025-2026'!$K:$K,"Scopus/WoS Conference/Book Chapter/Others", '2024 -2025-2026'!$G:$G,"2025")</f>
        <v>0</v>
      </c>
      <c r="G331" s="57">
        <f>COUNTIFS('2024 -2025-2026'!$M:$M,B331,'2024 -2025-2026'!$K:$K,"Student Publication", '2024 -2025-2026'!$G:$G,"2025")</f>
        <v>0</v>
      </c>
      <c r="H331" s="53">
        <f>COUNTIFS('Patent - 2025'!$Q:$Q,B331,'Patent - 2025'!$D:$D,"Published")</f>
        <v>0</v>
      </c>
      <c r="I331" s="54">
        <f>COUNTIFS('Patent - 2025'!$Q:$Q,B331,'Patent - 2025'!D:D,"Granted")</f>
        <v>0</v>
      </c>
      <c r="J331" s="54">
        <f t="shared" si="10"/>
        <v>0</v>
      </c>
      <c r="K331" s="54">
        <f t="shared" si="11"/>
        <v>0</v>
      </c>
      <c r="L331" s="54">
        <f>COUNTIFS('2024 -2025-2026'!$M:$M,B331,'2024 -2025-2026'!$K:$K,"Book",'2024 -2025-2026'!$G:$G,"2025")</f>
        <v>0</v>
      </c>
      <c r="M331" s="61"/>
    </row>
    <row r="332" spans="1:13" ht="15.75" customHeight="1" x14ac:dyDescent="0.2">
      <c r="A332" s="57">
        <f>'Name of the Faculty 2024'!A333</f>
        <v>332</v>
      </c>
      <c r="B332" s="58" t="str">
        <f>'Name of the Faculty 2024'!B332</f>
        <v>Ms. Rajeswari R</v>
      </c>
      <c r="C332" s="57" t="str">
        <f>'Name of the Faculty 2024'!C332</f>
        <v>CSE</v>
      </c>
      <c r="D332" s="57">
        <f>COUNTIFS('2024 -2025-2026'!$M:$M,B332,'2024 -2025-2026'!$K:$K,"SCI",'2024 -2025-2026'!$G:$G,"2025")</f>
        <v>0</v>
      </c>
      <c r="E332" s="57">
        <f>COUNTIFS('2024 -2025-2026'!$M:$M,B332,'2024 -2025-2026'!$K:$K,"Scopus/WoS Journals",'2024 -2025-2026'!$G:$G,"2025")</f>
        <v>0</v>
      </c>
      <c r="F332" s="57">
        <f>COUNTIFS('2024 -2025-2026'!$M:$M,B332,'2024 -2025-2026'!$K:$K,"Scopus/WoS Conference/Book Chapter/Others", '2024 -2025-2026'!$G:$G,"2025")</f>
        <v>0</v>
      </c>
      <c r="G332" s="57">
        <f>COUNTIFS('2024 -2025-2026'!$M:$M,B332,'2024 -2025-2026'!$K:$K,"Student Publication", '2024 -2025-2026'!$G:$G,"2025")</f>
        <v>0</v>
      </c>
      <c r="H332" s="53">
        <f>COUNTIFS('Patent - 2025'!$Q:$Q,B332,'Patent - 2025'!$D:$D,"Published")</f>
        <v>0</v>
      </c>
      <c r="I332" s="54">
        <f>COUNTIFS('Patent - 2025'!$Q:$Q,B332,'Patent - 2025'!D:D,"Granted")</f>
        <v>0</v>
      </c>
      <c r="J332" s="54">
        <f t="shared" si="10"/>
        <v>0</v>
      </c>
      <c r="K332" s="54">
        <f t="shared" si="11"/>
        <v>0</v>
      </c>
      <c r="L332" s="54">
        <f>COUNTIFS('2024 -2025-2026'!$M:$M,B332,'2024 -2025-2026'!$K:$K,"Book",'2024 -2025-2026'!$G:$G,"2025")</f>
        <v>0</v>
      </c>
      <c r="M332" s="61"/>
    </row>
    <row r="333" spans="1:13" ht="15.75" customHeight="1" x14ac:dyDescent="0.2">
      <c r="A333" s="57">
        <f>'Name of the Faculty 2024'!A334</f>
        <v>333</v>
      </c>
      <c r="B333" s="58" t="str">
        <f>'Name of the Faculty 2024'!B333</f>
        <v>Ms. Lavanya</v>
      </c>
      <c r="C333" s="57" t="str">
        <f>'Name of the Faculty 2024'!C333</f>
        <v>CSE</v>
      </c>
      <c r="D333" s="57">
        <f>COUNTIFS('2024 -2025-2026'!$M:$M,B333,'2024 -2025-2026'!$K:$K,"SCI",'2024 -2025-2026'!$G:$G,"2025")</f>
        <v>0</v>
      </c>
      <c r="E333" s="57">
        <f>COUNTIFS('2024 -2025-2026'!$M:$M,B333,'2024 -2025-2026'!$K:$K,"Scopus/WoS Journals",'2024 -2025-2026'!$G:$G,"2025")</f>
        <v>0</v>
      </c>
      <c r="F333" s="57">
        <f>COUNTIFS('2024 -2025-2026'!$M:$M,B333,'2024 -2025-2026'!$K:$K,"Scopus/WoS Conference/Book Chapter/Others", '2024 -2025-2026'!$G:$G,"2025")</f>
        <v>0</v>
      </c>
      <c r="G333" s="57">
        <f>COUNTIFS('2024 -2025-2026'!$M:$M,B333,'2024 -2025-2026'!$K:$K,"Student Publication", '2024 -2025-2026'!$G:$G,"2025")</f>
        <v>0</v>
      </c>
      <c r="H333" s="53">
        <f>COUNTIFS('Patent - 2025'!$Q:$Q,B333,'Patent - 2025'!$D:$D,"Published")</f>
        <v>0</v>
      </c>
      <c r="I333" s="54">
        <f>COUNTIFS('Patent - 2025'!$Q:$Q,B333,'Patent - 2025'!D:D,"Granted")</f>
        <v>0</v>
      </c>
      <c r="J333" s="54">
        <f t="shared" si="10"/>
        <v>0</v>
      </c>
      <c r="K333" s="54">
        <f t="shared" si="11"/>
        <v>0</v>
      </c>
      <c r="L333" s="54">
        <f>COUNTIFS('2024 -2025-2026'!$M:$M,B333,'2024 -2025-2026'!$K:$K,"Book",'2024 -2025-2026'!$G:$G,"2025")</f>
        <v>0</v>
      </c>
      <c r="M333" s="61"/>
    </row>
    <row r="334" spans="1:13" ht="15.75" customHeight="1" x14ac:dyDescent="0.2">
      <c r="A334" s="57">
        <f>'Name of the Faculty 2024'!A335</f>
        <v>334</v>
      </c>
      <c r="B334" s="58" t="str">
        <f>'Name of the Faculty 2024'!B334</f>
        <v>Ms. Gopika N</v>
      </c>
      <c r="C334" s="57" t="str">
        <f>'Name of the Faculty 2024'!C334</f>
        <v>CSE</v>
      </c>
      <c r="D334" s="57">
        <f>COUNTIFS('2024 -2025-2026'!$M:$M,B334,'2024 -2025-2026'!$K:$K,"SCI",'2024 -2025-2026'!$G:$G,"2025")</f>
        <v>0</v>
      </c>
      <c r="E334" s="57">
        <f>COUNTIFS('2024 -2025-2026'!$M:$M,B334,'2024 -2025-2026'!$K:$K,"Scopus/WoS Journals",'2024 -2025-2026'!$G:$G,"2025")</f>
        <v>0</v>
      </c>
      <c r="F334" s="57">
        <f>COUNTIFS('2024 -2025-2026'!$M:$M,B334,'2024 -2025-2026'!$K:$K,"Scopus/WoS Conference/Book Chapter/Others", '2024 -2025-2026'!$G:$G,"2025")</f>
        <v>0</v>
      </c>
      <c r="G334" s="57">
        <f>COUNTIFS('2024 -2025-2026'!$M:$M,B334,'2024 -2025-2026'!$K:$K,"Student Publication", '2024 -2025-2026'!$G:$G,"2025")</f>
        <v>0</v>
      </c>
      <c r="H334" s="53">
        <f>COUNTIFS('Patent - 2025'!$Q:$Q,B334,'Patent - 2025'!$D:$D,"Published")</f>
        <v>0</v>
      </c>
      <c r="I334" s="54">
        <f>COUNTIFS('Patent - 2025'!$Q:$Q,B334,'Patent - 2025'!D:D,"Granted")</f>
        <v>0</v>
      </c>
      <c r="J334" s="54">
        <f t="shared" si="10"/>
        <v>0</v>
      </c>
      <c r="K334" s="54">
        <f t="shared" si="11"/>
        <v>0</v>
      </c>
      <c r="L334" s="54">
        <f>COUNTIFS('2024 -2025-2026'!$M:$M,B334,'2024 -2025-2026'!$K:$K,"Book",'2024 -2025-2026'!$G:$G,"2025")</f>
        <v>0</v>
      </c>
      <c r="M334" s="61"/>
    </row>
    <row r="335" spans="1:13" ht="15.75" customHeight="1" x14ac:dyDescent="0.2">
      <c r="A335" s="57">
        <f>'Name of the Faculty 2024'!A336</f>
        <v>335</v>
      </c>
      <c r="B335" s="58" t="str">
        <f>'Name of the Faculty 2024'!B335</f>
        <v>Ms. Sowbarnika M</v>
      </c>
      <c r="C335" s="57" t="str">
        <f>'Name of the Faculty 2024'!C335</f>
        <v>CSE</v>
      </c>
      <c r="D335" s="57">
        <f>COUNTIFS('2024 -2025-2026'!$M:$M,B335,'2024 -2025-2026'!$K:$K,"SCI",'2024 -2025-2026'!$G:$G,"2025")</f>
        <v>0</v>
      </c>
      <c r="E335" s="57">
        <f>COUNTIFS('2024 -2025-2026'!$M:$M,B335,'2024 -2025-2026'!$K:$K,"Scopus/WoS Journals",'2024 -2025-2026'!$G:$G,"2025")</f>
        <v>0</v>
      </c>
      <c r="F335" s="57">
        <f>COUNTIFS('2024 -2025-2026'!$M:$M,B335,'2024 -2025-2026'!$K:$K,"Scopus/WoS Conference/Book Chapter/Others", '2024 -2025-2026'!$G:$G,"2025")</f>
        <v>0</v>
      </c>
      <c r="G335" s="57">
        <f>COUNTIFS('2024 -2025-2026'!$M:$M,B335,'2024 -2025-2026'!$K:$K,"Student Publication", '2024 -2025-2026'!$G:$G,"2025")</f>
        <v>0</v>
      </c>
      <c r="H335" s="53">
        <f>COUNTIFS('Patent - 2025'!$Q:$Q,B335,'Patent - 2025'!$D:$D,"Published")</f>
        <v>0</v>
      </c>
      <c r="I335" s="54">
        <f>COUNTIFS('Patent - 2025'!$Q:$Q,B335,'Patent - 2025'!D:D,"Granted")</f>
        <v>0</v>
      </c>
      <c r="J335" s="54">
        <f t="shared" si="10"/>
        <v>0</v>
      </c>
      <c r="K335" s="54">
        <f t="shared" si="11"/>
        <v>0</v>
      </c>
      <c r="L335" s="54">
        <f>COUNTIFS('2024 -2025-2026'!$M:$M,B335,'2024 -2025-2026'!$K:$K,"Book",'2024 -2025-2026'!$G:$G,"2025")</f>
        <v>0</v>
      </c>
      <c r="M335" s="61"/>
    </row>
    <row r="336" spans="1:13" ht="15.75" customHeight="1" x14ac:dyDescent="0.2">
      <c r="A336" s="57">
        <f>'Name of the Faculty 2024'!A337</f>
        <v>336</v>
      </c>
      <c r="B336" s="58" t="str">
        <f>'Name of the Faculty 2024'!B336</f>
        <v>Ms. Dharani S</v>
      </c>
      <c r="C336" s="57" t="str">
        <f>'Name of the Faculty 2024'!C336</f>
        <v>CSE</v>
      </c>
      <c r="D336" s="57">
        <f>COUNTIFS('2024 -2025-2026'!$M:$M,B336,'2024 -2025-2026'!$K:$K,"SCI",'2024 -2025-2026'!$G:$G,"2025")</f>
        <v>0</v>
      </c>
      <c r="E336" s="57">
        <f>COUNTIFS('2024 -2025-2026'!$M:$M,B336,'2024 -2025-2026'!$K:$K,"Scopus/WoS Journals",'2024 -2025-2026'!$G:$G,"2025")</f>
        <v>0</v>
      </c>
      <c r="F336" s="57">
        <f>COUNTIFS('2024 -2025-2026'!$M:$M,B336,'2024 -2025-2026'!$K:$K,"Scopus/WoS Conference/Book Chapter/Others", '2024 -2025-2026'!$G:$G,"2025")</f>
        <v>0</v>
      </c>
      <c r="G336" s="57">
        <f>COUNTIFS('2024 -2025-2026'!$M:$M,B336,'2024 -2025-2026'!$K:$K,"Student Publication", '2024 -2025-2026'!$G:$G,"2025")</f>
        <v>0</v>
      </c>
      <c r="H336" s="53">
        <f>COUNTIFS('Patent - 2025'!$Q:$Q,B336,'Patent - 2025'!$D:$D,"Published")</f>
        <v>0</v>
      </c>
      <c r="I336" s="54">
        <f>COUNTIFS('Patent - 2025'!$Q:$Q,B336,'Patent - 2025'!D:D,"Granted")</f>
        <v>0</v>
      </c>
      <c r="J336" s="54">
        <f t="shared" si="10"/>
        <v>0</v>
      </c>
      <c r="K336" s="54">
        <f t="shared" si="11"/>
        <v>0</v>
      </c>
      <c r="L336" s="54">
        <f>COUNTIFS('2024 -2025-2026'!$M:$M,B336,'2024 -2025-2026'!$K:$K,"Book",'2024 -2025-2026'!$G:$G,"2025")</f>
        <v>0</v>
      </c>
      <c r="M336" s="61"/>
    </row>
    <row r="337" spans="1:13" ht="15.75" customHeight="1" x14ac:dyDescent="0.2">
      <c r="A337" s="57">
        <f>'Name of the Faculty 2024'!A338</f>
        <v>337</v>
      </c>
      <c r="B337" s="58" t="str">
        <f>'Name of the Faculty 2024'!B337</f>
        <v>Ms. Kanimozhi J</v>
      </c>
      <c r="C337" s="57" t="str">
        <f>'Name of the Faculty 2024'!C337</f>
        <v>CSE</v>
      </c>
      <c r="D337" s="57">
        <f>COUNTIFS('2024 -2025-2026'!$M:$M,B337,'2024 -2025-2026'!$K:$K,"SCI",'2024 -2025-2026'!$G:$G,"2025")</f>
        <v>0</v>
      </c>
      <c r="E337" s="57">
        <f>COUNTIFS('2024 -2025-2026'!$M:$M,B337,'2024 -2025-2026'!$K:$K,"Scopus/WoS Journals",'2024 -2025-2026'!$G:$G,"2025")</f>
        <v>0</v>
      </c>
      <c r="F337" s="57">
        <f>COUNTIFS('2024 -2025-2026'!$M:$M,B337,'2024 -2025-2026'!$K:$K,"Scopus/WoS Conference/Book Chapter/Others", '2024 -2025-2026'!$G:$G,"2025")</f>
        <v>0</v>
      </c>
      <c r="G337" s="57">
        <f>COUNTIFS('2024 -2025-2026'!$M:$M,B337,'2024 -2025-2026'!$K:$K,"Student Publication", '2024 -2025-2026'!$G:$G,"2025")</f>
        <v>0</v>
      </c>
      <c r="H337" s="53">
        <f>COUNTIFS('Patent - 2025'!$Q:$Q,B337,'Patent - 2025'!$D:$D,"Published")</f>
        <v>0</v>
      </c>
      <c r="I337" s="54">
        <f>COUNTIFS('Patent - 2025'!$Q:$Q,B337,'Patent - 2025'!D:D,"Granted")</f>
        <v>0</v>
      </c>
      <c r="J337" s="54">
        <f t="shared" si="10"/>
        <v>0</v>
      </c>
      <c r="K337" s="54">
        <f t="shared" si="11"/>
        <v>0</v>
      </c>
      <c r="L337" s="54">
        <f>COUNTIFS('2024 -2025-2026'!$M:$M,B337,'2024 -2025-2026'!$K:$K,"Book",'2024 -2025-2026'!$G:$G,"2025")</f>
        <v>0</v>
      </c>
      <c r="M337" s="61"/>
    </row>
    <row r="338" spans="1:13" ht="15.75" customHeight="1" x14ac:dyDescent="0.2">
      <c r="A338" s="57">
        <f>'Name of the Faculty 2024'!A339</f>
        <v>338</v>
      </c>
      <c r="B338" s="58" t="str">
        <f>'Name of the Faculty 2024'!B338</f>
        <v>Dr. Azhaguramyaa V R</v>
      </c>
      <c r="C338" s="57" t="str">
        <f>'Name of the Faculty 2024'!C338</f>
        <v>Cyber Security</v>
      </c>
      <c r="D338" s="57">
        <f>COUNTIFS('2024 -2025-2026'!$M:$M,B338,'2024 -2025-2026'!$K:$K,"SCI",'2024 -2025-2026'!$G:$G,"2025")</f>
        <v>0</v>
      </c>
      <c r="E338" s="57">
        <f>COUNTIFS('2024 -2025-2026'!$M:$M,B338,'2024 -2025-2026'!$K:$K,"Scopus/WoS Journals",'2024 -2025-2026'!$G:$G,"2025")</f>
        <v>0</v>
      </c>
      <c r="F338" s="57">
        <f>COUNTIFS('2024 -2025-2026'!$M:$M,B338,'2024 -2025-2026'!$K:$K,"Scopus/WoS Conference/Book Chapter/Others", '2024 -2025-2026'!$G:$G,"2025")</f>
        <v>0</v>
      </c>
      <c r="G338" s="57">
        <f>COUNTIFS('2024 -2025-2026'!$M:$M,B338,'2024 -2025-2026'!$K:$K,"Student Publication", '2024 -2025-2026'!$G:$G,"2025")</f>
        <v>0</v>
      </c>
      <c r="H338" s="53">
        <f>COUNTIFS('Patent - 2025'!$Q:$Q,B338,'Patent - 2025'!$D:$D,"Published")</f>
        <v>0</v>
      </c>
      <c r="I338" s="54">
        <f>COUNTIFS('Patent - 2025'!$Q:$Q,B338,'Patent - 2025'!D:D,"Granted")</f>
        <v>0</v>
      </c>
      <c r="J338" s="54">
        <f t="shared" si="10"/>
        <v>0</v>
      </c>
      <c r="K338" s="54">
        <f t="shared" si="11"/>
        <v>0</v>
      </c>
      <c r="L338" s="54">
        <f>COUNTIFS('2024 -2025-2026'!$M:$M,B338,'2024 -2025-2026'!$K:$K,"Book",'2024 -2025-2026'!$G:$G,"2025")</f>
        <v>0</v>
      </c>
      <c r="M338" s="61"/>
    </row>
    <row r="339" spans="1:13" ht="15.75" customHeight="1" x14ac:dyDescent="0.2">
      <c r="A339" s="57">
        <f>'Name of the Faculty 2024'!A340</f>
        <v>339</v>
      </c>
      <c r="B339" s="58" t="str">
        <f>'Name of the Faculty 2024'!B339</f>
        <v>Ms. Thirisha S</v>
      </c>
      <c r="C339" s="57" t="str">
        <f>'Name of the Faculty 2024'!C339</f>
        <v>Cyber Security</v>
      </c>
      <c r="D339" s="57">
        <f>COUNTIFS('2024 -2025-2026'!$M:$M,B339,'2024 -2025-2026'!$K:$K,"SCI",'2024 -2025-2026'!$G:$G,"2025")</f>
        <v>0</v>
      </c>
      <c r="E339" s="57">
        <f>COUNTIFS('2024 -2025-2026'!$M:$M,B339,'2024 -2025-2026'!$K:$K,"Scopus/WoS Journals",'2024 -2025-2026'!$G:$G,"2025")</f>
        <v>0</v>
      </c>
      <c r="F339" s="57">
        <f>COUNTIFS('2024 -2025-2026'!$M:$M,B339,'2024 -2025-2026'!$K:$K,"Scopus/WoS Conference/Book Chapter/Others", '2024 -2025-2026'!$G:$G,"2025")</f>
        <v>0</v>
      </c>
      <c r="G339" s="57">
        <f>COUNTIFS('2024 -2025-2026'!$M:$M,B339,'2024 -2025-2026'!$K:$K,"Student Publication", '2024 -2025-2026'!$G:$G,"2025")</f>
        <v>0</v>
      </c>
      <c r="H339" s="53">
        <f>COUNTIFS('Patent - 2025'!$Q:$Q,B339,'Patent - 2025'!$D:$D,"Published")</f>
        <v>0</v>
      </c>
      <c r="I339" s="54">
        <f>COUNTIFS('Patent - 2025'!$Q:$Q,B339,'Patent - 2025'!D:D,"Granted")</f>
        <v>0</v>
      </c>
      <c r="J339" s="54">
        <f t="shared" si="10"/>
        <v>0</v>
      </c>
      <c r="K339" s="54">
        <f t="shared" si="11"/>
        <v>0</v>
      </c>
      <c r="L339" s="54">
        <f>COUNTIFS('2024 -2025-2026'!$M:$M,B339,'2024 -2025-2026'!$K:$K,"Book",'2024 -2025-2026'!$G:$G,"2025")</f>
        <v>0</v>
      </c>
      <c r="M339" s="61"/>
    </row>
    <row r="340" spans="1:13" ht="15.75" customHeight="1" x14ac:dyDescent="0.2">
      <c r="A340" s="57">
        <f>'Name of the Faculty 2024'!A341</f>
        <v>340</v>
      </c>
      <c r="B340" s="58" t="str">
        <f>'Name of the Faculty 2024'!B340</f>
        <v>Dr. Kirubha A</v>
      </c>
      <c r="C340" s="57" t="str">
        <f>'Name of the Faculty 2024'!C340</f>
        <v>ECE</v>
      </c>
      <c r="D340" s="57">
        <f>COUNTIFS('2024 -2025-2026'!$M:$M,B340,'2024 -2025-2026'!$K:$K,"SCI",'2024 -2025-2026'!$G:$G,"2025")</f>
        <v>0</v>
      </c>
      <c r="E340" s="57">
        <f>COUNTIFS('2024 -2025-2026'!$M:$M,B340,'2024 -2025-2026'!$K:$K,"Scopus/WoS Journals",'2024 -2025-2026'!$G:$G,"2025")</f>
        <v>0</v>
      </c>
      <c r="F340" s="57">
        <f>COUNTIFS('2024 -2025-2026'!$M:$M,B340,'2024 -2025-2026'!$K:$K,"Scopus/WoS Conference/Book Chapter/Others", '2024 -2025-2026'!$G:$G,"2025")</f>
        <v>0</v>
      </c>
      <c r="G340" s="57">
        <f>COUNTIFS('2024 -2025-2026'!$M:$M,B340,'2024 -2025-2026'!$K:$K,"Student Publication", '2024 -2025-2026'!$G:$G,"2025")</f>
        <v>0</v>
      </c>
      <c r="H340" s="53">
        <f>COUNTIFS('Patent - 2025'!$Q:$Q,B340,'Patent - 2025'!$D:$D,"Published")</f>
        <v>0</v>
      </c>
      <c r="I340" s="54">
        <f>COUNTIFS('Patent - 2025'!$Q:$Q,B340,'Patent - 2025'!D:D,"Granted")</f>
        <v>0</v>
      </c>
      <c r="J340" s="54">
        <f t="shared" si="10"/>
        <v>0</v>
      </c>
      <c r="K340" s="54">
        <f t="shared" si="11"/>
        <v>0</v>
      </c>
      <c r="L340" s="54">
        <f>COUNTIFS('2024 -2025-2026'!$M:$M,B340,'2024 -2025-2026'!$K:$K,"Book",'2024 -2025-2026'!$G:$G,"2025")</f>
        <v>0</v>
      </c>
      <c r="M340" s="61"/>
    </row>
    <row r="341" spans="1:13" ht="15.75" customHeight="1" x14ac:dyDescent="0.2">
      <c r="A341" s="57">
        <f>'Name of the Faculty 2024'!A342</f>
        <v>341</v>
      </c>
      <c r="B341" s="58" t="str">
        <f>'Name of the Faculty 2024'!B341</f>
        <v>Mr. Vignesh A</v>
      </c>
      <c r="C341" s="57" t="str">
        <f>'Name of the Faculty 2024'!C341</f>
        <v>ECE- ED</v>
      </c>
      <c r="D341" s="57">
        <f>COUNTIFS('2024 -2025-2026'!$M:$M,B341,'2024 -2025-2026'!$K:$K,"SCI",'2024 -2025-2026'!$G:$G,"2025")</f>
        <v>0</v>
      </c>
      <c r="E341" s="57">
        <f>COUNTIFS('2024 -2025-2026'!$M:$M,B341,'2024 -2025-2026'!$K:$K,"Scopus/WoS Journals",'2024 -2025-2026'!$G:$G,"2025")</f>
        <v>0</v>
      </c>
      <c r="F341" s="57">
        <f>COUNTIFS('2024 -2025-2026'!$M:$M,B341,'2024 -2025-2026'!$K:$K,"Scopus/WoS Conference/Book Chapter/Others", '2024 -2025-2026'!$G:$G,"2025")</f>
        <v>0</v>
      </c>
      <c r="G341" s="57">
        <f>COUNTIFS('2024 -2025-2026'!$M:$M,B341,'2024 -2025-2026'!$K:$K,"Student Publication", '2024 -2025-2026'!$G:$G,"2025")</f>
        <v>0</v>
      </c>
      <c r="H341" s="53">
        <f>COUNTIFS('Patent - 2025'!$Q:$Q,B341,'Patent - 2025'!$D:$D,"Published")</f>
        <v>0</v>
      </c>
      <c r="I341" s="54">
        <f>COUNTIFS('Patent - 2025'!$Q:$Q,B341,'Patent - 2025'!D:D,"Granted")</f>
        <v>0</v>
      </c>
      <c r="J341" s="54">
        <f t="shared" si="10"/>
        <v>0</v>
      </c>
      <c r="K341" s="54">
        <f t="shared" si="11"/>
        <v>0</v>
      </c>
      <c r="L341" s="54">
        <f>COUNTIFS('2024 -2025-2026'!$M:$M,B341,'2024 -2025-2026'!$K:$K,"Book",'2024 -2025-2026'!$G:$G,"2025")</f>
        <v>0</v>
      </c>
      <c r="M341" s="61"/>
    </row>
    <row r="342" spans="1:13" ht="15.75" customHeight="1" x14ac:dyDescent="0.2">
      <c r="A342" s="57">
        <f>'Name of the Faculty 2024'!A343</f>
        <v>342</v>
      </c>
      <c r="B342" s="58" t="str">
        <f>'Name of the Faculty 2024'!B342</f>
        <v>Ms. Senbagavalli K</v>
      </c>
      <c r="C342" s="57" t="str">
        <f>'Name of the Faculty 2024'!C342</f>
        <v>ECE- ED</v>
      </c>
      <c r="D342" s="57">
        <f>COUNTIFS('2024 -2025-2026'!$M:$M,B342,'2024 -2025-2026'!$K:$K,"SCI",'2024 -2025-2026'!$G:$G,"2025")</f>
        <v>0</v>
      </c>
      <c r="E342" s="57">
        <f>COUNTIFS('2024 -2025-2026'!$M:$M,B342,'2024 -2025-2026'!$K:$K,"Scopus/WoS Journals",'2024 -2025-2026'!$G:$G,"2025")</f>
        <v>0</v>
      </c>
      <c r="F342" s="57">
        <f>COUNTIFS('2024 -2025-2026'!$M:$M,B342,'2024 -2025-2026'!$K:$K,"Scopus/WoS Conference/Book Chapter/Others", '2024 -2025-2026'!$G:$G,"2025")</f>
        <v>0</v>
      </c>
      <c r="G342" s="57">
        <f>COUNTIFS('2024 -2025-2026'!$M:$M,B342,'2024 -2025-2026'!$K:$K,"Student Publication", '2024 -2025-2026'!$G:$G,"2025")</f>
        <v>0</v>
      </c>
      <c r="H342" s="53">
        <f>COUNTIFS('Patent - 2025'!$Q:$Q,B342,'Patent - 2025'!$D:$D,"Published")</f>
        <v>0</v>
      </c>
      <c r="I342" s="54">
        <f>COUNTIFS('Patent - 2025'!$Q:$Q,B342,'Patent - 2025'!D:D,"Granted")</f>
        <v>0</v>
      </c>
      <c r="J342" s="54">
        <f t="shared" si="10"/>
        <v>0</v>
      </c>
      <c r="K342" s="54">
        <f t="shared" si="11"/>
        <v>0</v>
      </c>
      <c r="L342" s="54">
        <f>COUNTIFS('2024 -2025-2026'!$M:$M,B342,'2024 -2025-2026'!$K:$K,"Book",'2024 -2025-2026'!$G:$G,"2025")</f>
        <v>0</v>
      </c>
      <c r="M342" s="61"/>
    </row>
    <row r="343" spans="1:13" ht="15.75" customHeight="1" x14ac:dyDescent="0.2">
      <c r="A343" s="57">
        <f>'Name of the Faculty 2024'!A344</f>
        <v>343</v>
      </c>
      <c r="B343" s="58" t="str">
        <f>'Name of the Faculty 2024'!B343</f>
        <v>Mr. Anand N</v>
      </c>
      <c r="C343" s="57" t="str">
        <f>'Name of the Faculty 2024'!C343</f>
        <v>IT</v>
      </c>
      <c r="D343" s="57">
        <f>COUNTIFS('2024 -2025-2026'!$M:$M,B343,'2024 -2025-2026'!$K:$K,"SCI",'2024 -2025-2026'!$G:$G,"2025")</f>
        <v>0</v>
      </c>
      <c r="E343" s="57">
        <f>COUNTIFS('2024 -2025-2026'!$M:$M,B343,'2024 -2025-2026'!$K:$K,"Scopus/WoS Journals",'2024 -2025-2026'!$G:$G,"2025")</f>
        <v>0</v>
      </c>
      <c r="F343" s="57">
        <f>COUNTIFS('2024 -2025-2026'!$M:$M,B343,'2024 -2025-2026'!$K:$K,"Scopus/WoS Conference/Book Chapter/Others", '2024 -2025-2026'!$G:$G,"2025")</f>
        <v>0</v>
      </c>
      <c r="G343" s="57">
        <f>COUNTIFS('2024 -2025-2026'!$M:$M,B343,'2024 -2025-2026'!$K:$K,"Student Publication", '2024 -2025-2026'!$G:$G,"2025")</f>
        <v>0</v>
      </c>
      <c r="H343" s="53">
        <f>COUNTIFS('Patent - 2025'!$Q:$Q,B343,'Patent - 2025'!$D:$D,"Published")</f>
        <v>0</v>
      </c>
      <c r="I343" s="54">
        <f>COUNTIFS('Patent - 2025'!$Q:$Q,B343,'Patent - 2025'!D:D,"Granted")</f>
        <v>0</v>
      </c>
      <c r="J343" s="54">
        <f t="shared" si="10"/>
        <v>0</v>
      </c>
      <c r="K343" s="54">
        <f t="shared" si="11"/>
        <v>0</v>
      </c>
      <c r="L343" s="54">
        <f>COUNTIFS('2024 -2025-2026'!$M:$M,B343,'2024 -2025-2026'!$K:$K,"Book",'2024 -2025-2026'!$G:$G,"2025")</f>
        <v>0</v>
      </c>
      <c r="M343" s="61"/>
    </row>
    <row r="344" spans="1:13" ht="15.75" customHeight="1" x14ac:dyDescent="0.2">
      <c r="A344" s="57">
        <f>'Name of the Faculty 2024'!A345</f>
        <v>344</v>
      </c>
      <c r="B344" s="58" t="str">
        <f>'Name of the Faculty 2024'!B344</f>
        <v>Dr. Magesh Kannan V</v>
      </c>
      <c r="C344" s="57" t="str">
        <f>'Name of the Faculty 2024'!C344</f>
        <v>Mech</v>
      </c>
      <c r="D344" s="57">
        <f>COUNTIFS('2024 -2025-2026'!$M:$M,B344,'2024 -2025-2026'!$K:$K,"SCI",'2024 -2025-2026'!$G:$G,"2025")</f>
        <v>0</v>
      </c>
      <c r="E344" s="57">
        <f>COUNTIFS('2024 -2025-2026'!$M:$M,B344,'2024 -2025-2026'!$K:$K,"Scopus/WoS Journals",'2024 -2025-2026'!$G:$G,"2025")</f>
        <v>0</v>
      </c>
      <c r="F344" s="57">
        <f>COUNTIFS('2024 -2025-2026'!$M:$M,B344,'2024 -2025-2026'!$K:$K,"Scopus/WoS Conference/Book Chapter/Others", '2024 -2025-2026'!$G:$G,"2025")</f>
        <v>0</v>
      </c>
      <c r="G344" s="57">
        <f>COUNTIFS('2024 -2025-2026'!$M:$M,B344,'2024 -2025-2026'!$K:$K,"Student Publication", '2024 -2025-2026'!$G:$G,"2025")</f>
        <v>0</v>
      </c>
      <c r="H344" s="53">
        <f>COUNTIFS('Patent - 2025'!$Q:$Q,B344,'Patent - 2025'!$D:$D,"Published")</f>
        <v>0</v>
      </c>
      <c r="I344" s="54">
        <f>COUNTIFS('Patent - 2025'!$Q:$Q,B344,'Patent - 2025'!D:D,"Granted")</f>
        <v>0</v>
      </c>
      <c r="J344" s="54">
        <f t="shared" si="10"/>
        <v>0</v>
      </c>
      <c r="K344" s="54">
        <f t="shared" si="11"/>
        <v>0</v>
      </c>
      <c r="L344" s="54">
        <f>COUNTIFS('2024 -2025-2026'!$M:$M,B344,'2024 -2025-2026'!$K:$K,"Book",'2024 -2025-2026'!$G:$G,"2025")</f>
        <v>0</v>
      </c>
      <c r="M344" s="61"/>
    </row>
    <row r="345" spans="1:13" ht="15.75" customHeight="1" x14ac:dyDescent="0.2">
      <c r="A345" s="57">
        <f>'Name of the Faculty 2024'!A346</f>
        <v>345</v>
      </c>
      <c r="B345" s="58" t="str">
        <f>'Name of the Faculty 2024'!B345</f>
        <v>Mr. Aravind S</v>
      </c>
      <c r="C345" s="57" t="str">
        <f>'Name of the Faculty 2024'!C345</f>
        <v>RF - Cyber Security</v>
      </c>
      <c r="D345" s="57">
        <f>COUNTIFS('2024 -2025-2026'!$M:$M,B345,'2024 -2025-2026'!$K:$K,"SCI",'2024 -2025-2026'!$G:$G,"2025")</f>
        <v>0</v>
      </c>
      <c r="E345" s="57">
        <f>COUNTIFS('2024 -2025-2026'!$M:$M,B345,'2024 -2025-2026'!$K:$K,"Scopus/WoS Journals",'2024 -2025-2026'!$G:$G,"2025")</f>
        <v>0</v>
      </c>
      <c r="F345" s="57">
        <f>COUNTIFS('2024 -2025-2026'!$M:$M,B345,'2024 -2025-2026'!$K:$K,"Scopus/WoS Conference/Book Chapter/Others", '2024 -2025-2026'!$G:$G,"2025")</f>
        <v>0</v>
      </c>
      <c r="G345" s="57">
        <f>COUNTIFS('2024 -2025-2026'!$M:$M,B345,'2024 -2025-2026'!$K:$K,"Student Publication", '2024 -2025-2026'!$G:$G,"2025")</f>
        <v>0</v>
      </c>
      <c r="H345" s="53">
        <f>COUNTIFS('Patent - 2025'!$Q:$Q,B345,'Patent - 2025'!$D:$D,"Published")</f>
        <v>0</v>
      </c>
      <c r="I345" s="54">
        <f>COUNTIFS('Patent - 2025'!$Q:$Q,B345,'Patent - 2025'!D:D,"Granted")</f>
        <v>0</v>
      </c>
      <c r="J345" s="54">
        <f t="shared" si="10"/>
        <v>0</v>
      </c>
      <c r="K345" s="54">
        <f t="shared" si="11"/>
        <v>0</v>
      </c>
      <c r="L345" s="54">
        <f>COUNTIFS('2024 -2025-2026'!$M:$M,B345,'2024 -2025-2026'!$K:$K,"Book",'2024 -2025-2026'!$G:$G,"2025")</f>
        <v>0</v>
      </c>
      <c r="M345" s="61"/>
    </row>
    <row r="346" spans="1:13" ht="15.75" customHeight="1" x14ac:dyDescent="0.2">
      <c r="A346" s="57">
        <f>'Name of the Faculty 2024'!A347</f>
        <v>346</v>
      </c>
      <c r="B346" s="58" t="str">
        <f>'Name of the Faculty 2024'!B346</f>
        <v>Ms. Suruthi Krishna T</v>
      </c>
      <c r="C346" s="57" t="str">
        <f>'Name of the Faculty 2024'!C346</f>
        <v>RF - ECE</v>
      </c>
      <c r="D346" s="57">
        <f>COUNTIFS('2024 -2025-2026'!$M:$M,B346,'2024 -2025-2026'!$K:$K,"SCI",'2024 -2025-2026'!$G:$G,"2025")</f>
        <v>0</v>
      </c>
      <c r="E346" s="57">
        <f>COUNTIFS('2024 -2025-2026'!$M:$M,B346,'2024 -2025-2026'!$K:$K,"Scopus/WoS Journals",'2024 -2025-2026'!$G:$G,"2025")</f>
        <v>0</v>
      </c>
      <c r="F346" s="57">
        <f>COUNTIFS('2024 -2025-2026'!$M:$M,B346,'2024 -2025-2026'!$K:$K,"Scopus/WoS Conference/Book Chapter/Others", '2024 -2025-2026'!$G:$G,"2025")</f>
        <v>0</v>
      </c>
      <c r="G346" s="57">
        <f>COUNTIFS('2024 -2025-2026'!$M:$M,B346,'2024 -2025-2026'!$K:$K,"Student Publication", '2024 -2025-2026'!$G:$G,"2025")</f>
        <v>0</v>
      </c>
      <c r="H346" s="53">
        <f>COUNTIFS('Patent - 2025'!$Q:$Q,B346,'Patent - 2025'!$D:$D,"Published")</f>
        <v>0</v>
      </c>
      <c r="I346" s="54">
        <f>COUNTIFS('Patent - 2025'!$Q:$Q,B346,'Patent - 2025'!D:D,"Granted")</f>
        <v>0</v>
      </c>
      <c r="J346" s="54">
        <f t="shared" si="10"/>
        <v>0</v>
      </c>
      <c r="K346" s="54">
        <f t="shared" si="11"/>
        <v>0</v>
      </c>
      <c r="L346" s="54">
        <f>COUNTIFS('2024 -2025-2026'!$M:$M,B346,'2024 -2025-2026'!$K:$K,"Book",'2024 -2025-2026'!$G:$G,"2025")</f>
        <v>0</v>
      </c>
      <c r="M346" s="61"/>
    </row>
    <row r="347" spans="1:13" ht="15.75" customHeight="1" x14ac:dyDescent="0.2">
      <c r="A347" s="57">
        <f>'Name of the Faculty 2024'!A348</f>
        <v>347</v>
      </c>
      <c r="B347" s="58" t="str">
        <f>'Name of the Faculty 2024'!B347</f>
        <v>Ms. Gowthami K</v>
      </c>
      <c r="C347" s="57" t="str">
        <f>'Name of the Faculty 2024'!C347</f>
        <v>RF - ECE</v>
      </c>
      <c r="D347" s="57">
        <f>COUNTIFS('2024 -2025-2026'!$M:$M,B347,'2024 -2025-2026'!$K:$K,"SCI",'2024 -2025-2026'!$G:$G,"2025")</f>
        <v>0</v>
      </c>
      <c r="E347" s="57">
        <f>COUNTIFS('2024 -2025-2026'!$M:$M,B347,'2024 -2025-2026'!$K:$K,"Scopus/WoS Journals",'2024 -2025-2026'!$G:$G,"2025")</f>
        <v>0</v>
      </c>
      <c r="F347" s="57">
        <f>COUNTIFS('2024 -2025-2026'!$M:$M,B347,'2024 -2025-2026'!$K:$K,"Scopus/WoS Conference/Book Chapter/Others", '2024 -2025-2026'!$G:$G,"2025")</f>
        <v>0</v>
      </c>
      <c r="G347" s="57">
        <f>COUNTIFS('2024 -2025-2026'!$M:$M,B347,'2024 -2025-2026'!$K:$K,"Student Publication", '2024 -2025-2026'!$G:$G,"2025")</f>
        <v>0</v>
      </c>
      <c r="H347" s="53">
        <f>COUNTIFS('Patent - 2025'!$Q:$Q,B347,'Patent - 2025'!$D:$D,"Published")</f>
        <v>0</v>
      </c>
      <c r="I347" s="54">
        <f>COUNTIFS('Patent - 2025'!$Q:$Q,B347,'Patent - 2025'!D:D,"Granted")</f>
        <v>0</v>
      </c>
      <c r="J347" s="54">
        <f t="shared" si="10"/>
        <v>0</v>
      </c>
      <c r="K347" s="54">
        <f t="shared" si="11"/>
        <v>0</v>
      </c>
      <c r="L347" s="54">
        <f>COUNTIFS('2024 -2025-2026'!$M:$M,B347,'2024 -2025-2026'!$K:$K,"Book",'2024 -2025-2026'!$G:$G,"2025")</f>
        <v>0</v>
      </c>
      <c r="M347" s="61"/>
    </row>
    <row r="348" spans="1:13" ht="15.75" customHeight="1" x14ac:dyDescent="0.2">
      <c r="A348" s="57">
        <f>'Name of the Faculty 2024'!A349</f>
        <v>348</v>
      </c>
      <c r="B348" s="58" t="str">
        <f>'Name of the Faculty 2024'!B348</f>
        <v>Ms. Santhiya P</v>
      </c>
      <c r="C348" s="57" t="str">
        <f>'Name of the Faculty 2024'!C348</f>
        <v>RF - S &amp; H (Chemistry)</v>
      </c>
      <c r="D348" s="57">
        <f>COUNTIFS('2024 -2025-2026'!$M:$M,B348,'2024 -2025-2026'!$K:$K,"SCI",'2024 -2025-2026'!$G:$G,"2025")</f>
        <v>0</v>
      </c>
      <c r="E348" s="57">
        <f>COUNTIFS('2024 -2025-2026'!$M:$M,B348,'2024 -2025-2026'!$K:$K,"Scopus/WoS Journals",'2024 -2025-2026'!$G:$G,"2025")</f>
        <v>0</v>
      </c>
      <c r="F348" s="57">
        <f>COUNTIFS('2024 -2025-2026'!$M:$M,B348,'2024 -2025-2026'!$K:$K,"Scopus/WoS Conference/Book Chapter/Others", '2024 -2025-2026'!$G:$G,"2025")</f>
        <v>0</v>
      </c>
      <c r="G348" s="57">
        <f>COUNTIFS('2024 -2025-2026'!$M:$M,B348,'2024 -2025-2026'!$K:$K,"Student Publication", '2024 -2025-2026'!$G:$G,"2025")</f>
        <v>0</v>
      </c>
      <c r="H348" s="53">
        <f>COUNTIFS('Patent - 2025'!$Q:$Q,B348,'Patent - 2025'!$D:$D,"Published")</f>
        <v>0</v>
      </c>
      <c r="I348" s="54">
        <f>COUNTIFS('Patent - 2025'!$Q:$Q,B348,'Patent - 2025'!D:D,"Granted")</f>
        <v>0</v>
      </c>
      <c r="J348" s="54">
        <f t="shared" si="10"/>
        <v>0</v>
      </c>
      <c r="K348" s="54">
        <f t="shared" si="11"/>
        <v>0</v>
      </c>
      <c r="L348" s="54">
        <f>COUNTIFS('2024 -2025-2026'!$M:$M,B348,'2024 -2025-2026'!$K:$K,"Book",'2024 -2025-2026'!$G:$G,"2025")</f>
        <v>0</v>
      </c>
      <c r="M348" s="61"/>
    </row>
    <row r="349" spans="1:13" ht="15.75" customHeight="1" x14ac:dyDescent="0.2">
      <c r="A349" s="57">
        <f>'Name of the Faculty 2024'!A350</f>
        <v>349</v>
      </c>
      <c r="B349" s="58" t="str">
        <f>'Name of the Faculty 2024'!B349</f>
        <v>Ms. Muthu Shymala S</v>
      </c>
      <c r="C349" s="57" t="str">
        <f>'Name of the Faculty 2024'!C349</f>
        <v>RF - S &amp; H (Physics)</v>
      </c>
      <c r="D349" s="57">
        <f>COUNTIFS('2024 -2025-2026'!$M:$M,B349,'2024 -2025-2026'!$K:$K,"SCI",'2024 -2025-2026'!$G:$G,"2025")</f>
        <v>0</v>
      </c>
      <c r="E349" s="57">
        <f>COUNTIFS('2024 -2025-2026'!$M:$M,B349,'2024 -2025-2026'!$K:$K,"Scopus/WoS Journals",'2024 -2025-2026'!$G:$G,"2025")</f>
        <v>0</v>
      </c>
      <c r="F349" s="57">
        <f>COUNTIFS('2024 -2025-2026'!$M:$M,B349,'2024 -2025-2026'!$K:$K,"Scopus/WoS Conference/Book Chapter/Others", '2024 -2025-2026'!$G:$G,"2025")</f>
        <v>0</v>
      </c>
      <c r="G349" s="57">
        <f>COUNTIFS('2024 -2025-2026'!$M:$M,B349,'2024 -2025-2026'!$K:$K,"Student Publication", '2024 -2025-2026'!$G:$G,"2025")</f>
        <v>0</v>
      </c>
      <c r="H349" s="53">
        <f>COUNTIFS('Patent - 2025'!$Q:$Q,B349,'Patent - 2025'!$D:$D,"Published")</f>
        <v>0</v>
      </c>
      <c r="I349" s="54">
        <f>COUNTIFS('Patent - 2025'!$Q:$Q,B349,'Patent - 2025'!D:D,"Granted")</f>
        <v>0</v>
      </c>
      <c r="J349" s="54">
        <f t="shared" si="10"/>
        <v>0</v>
      </c>
      <c r="K349" s="54">
        <f t="shared" si="11"/>
        <v>0</v>
      </c>
      <c r="L349" s="54">
        <f>COUNTIFS('2024 -2025-2026'!$M:$M,B349,'2024 -2025-2026'!$K:$K,"Book",'2024 -2025-2026'!$G:$G,"2025")</f>
        <v>0</v>
      </c>
      <c r="M349" s="61"/>
    </row>
    <row r="350" spans="1:13" ht="15.75" customHeight="1" x14ac:dyDescent="0.2">
      <c r="A350" s="57">
        <f>'Name of the Faculty 2024'!A351</f>
        <v>350</v>
      </c>
      <c r="B350" s="58" t="str">
        <f>'Name of the Faculty 2024'!B350</f>
        <v>Dr. Elakkiya S</v>
      </c>
      <c r="C350" s="57" t="str">
        <f>'Name of the Faculty 2024'!C350</f>
        <v>S &amp; H (Eng)</v>
      </c>
      <c r="D350" s="57">
        <f>COUNTIFS('2024 -2025-2026'!$M:$M,B350,'2024 -2025-2026'!$K:$K,"SCI",'2024 -2025-2026'!$G:$G,"2025")</f>
        <v>0</v>
      </c>
      <c r="E350" s="57">
        <f>COUNTIFS('2024 -2025-2026'!$M:$M,B350,'2024 -2025-2026'!$K:$K,"Scopus/WoS Journals",'2024 -2025-2026'!$G:$G,"2025")</f>
        <v>0</v>
      </c>
      <c r="F350" s="57">
        <f>COUNTIFS('2024 -2025-2026'!$M:$M,B350,'2024 -2025-2026'!$K:$K,"Scopus/WoS Conference/Book Chapter/Others", '2024 -2025-2026'!$G:$G,"2025")</f>
        <v>0</v>
      </c>
      <c r="G350" s="57">
        <f>COUNTIFS('2024 -2025-2026'!$M:$M,B350,'2024 -2025-2026'!$K:$K,"Student Publication", '2024 -2025-2026'!$G:$G,"2025")</f>
        <v>0</v>
      </c>
      <c r="H350" s="53">
        <f>COUNTIFS('Patent - 2025'!$Q:$Q,B350,'Patent - 2025'!$D:$D,"Published")</f>
        <v>0</v>
      </c>
      <c r="I350" s="54">
        <f>COUNTIFS('Patent - 2025'!$Q:$Q,B350,'Patent - 2025'!D:D,"Granted")</f>
        <v>0</v>
      </c>
      <c r="J350" s="54">
        <f t="shared" si="10"/>
        <v>0</v>
      </c>
      <c r="K350" s="54">
        <f t="shared" si="11"/>
        <v>0</v>
      </c>
      <c r="L350" s="54">
        <f>COUNTIFS('2024 -2025-2026'!$M:$M,B350,'2024 -2025-2026'!$K:$K,"Book",'2024 -2025-2026'!$G:$G,"2025")</f>
        <v>0</v>
      </c>
      <c r="M350" s="61"/>
    </row>
    <row r="351" spans="1:13" ht="15.75" customHeight="1" x14ac:dyDescent="0.2">
      <c r="A351" s="57">
        <f>'Name of the Faculty 2024'!A352</f>
        <v>351</v>
      </c>
      <c r="B351" s="58" t="str">
        <f>'Name of the Faculty 2024'!B351</f>
        <v>Dr. Sujatha B</v>
      </c>
      <c r="C351" s="57" t="str">
        <f>'Name of the Faculty 2024'!C351</f>
        <v>S &amp; H (Eng)</v>
      </c>
      <c r="D351" s="57">
        <f>COUNTIFS('2024 -2025-2026'!$M:$M,B351,'2024 -2025-2026'!$K:$K,"SCI",'2024 -2025-2026'!$G:$G,"2025")</f>
        <v>0</v>
      </c>
      <c r="E351" s="57">
        <f>COUNTIFS('2024 -2025-2026'!$M:$M,B351,'2024 -2025-2026'!$K:$K,"Scopus/WoS Journals",'2024 -2025-2026'!$G:$G,"2025")</f>
        <v>0</v>
      </c>
      <c r="F351" s="57">
        <f>COUNTIFS('2024 -2025-2026'!$M:$M,B351,'2024 -2025-2026'!$K:$K,"Scopus/WoS Conference/Book Chapter/Others", '2024 -2025-2026'!$G:$G,"2025")</f>
        <v>0</v>
      </c>
      <c r="G351" s="57">
        <f>COUNTIFS('2024 -2025-2026'!$M:$M,B351,'2024 -2025-2026'!$K:$K,"Student Publication", '2024 -2025-2026'!$G:$G,"2025")</f>
        <v>0</v>
      </c>
      <c r="H351" s="53">
        <f>COUNTIFS('Patent - 2025'!$Q:$Q,B351,'Patent - 2025'!$D:$D,"Published")</f>
        <v>0</v>
      </c>
      <c r="I351" s="54">
        <f>COUNTIFS('Patent - 2025'!$Q:$Q,B351,'Patent - 2025'!D:D,"Granted")</f>
        <v>0</v>
      </c>
      <c r="J351" s="54">
        <f t="shared" si="10"/>
        <v>0</v>
      </c>
      <c r="K351" s="54">
        <f t="shared" si="11"/>
        <v>0</v>
      </c>
      <c r="L351" s="54">
        <f>COUNTIFS('2024 -2025-2026'!$M:$M,B351,'2024 -2025-2026'!$K:$K,"Book",'2024 -2025-2026'!$G:$G,"2025")</f>
        <v>0</v>
      </c>
      <c r="M351" s="61"/>
    </row>
    <row r="352" spans="1:13" ht="15.75" customHeight="1" x14ac:dyDescent="0.2">
      <c r="A352" s="57">
        <f>'Name of the Faculty 2024'!A353</f>
        <v>352</v>
      </c>
      <c r="B352" s="58" t="str">
        <f>'Name of the Faculty 2024'!B352</f>
        <v>Dr. Niranjani V</v>
      </c>
      <c r="C352" s="57" t="str">
        <f>'Name of the Faculty 2024'!C352</f>
        <v>CSE</v>
      </c>
      <c r="D352" s="57">
        <f>COUNTIFS('2024 -2025-2026'!$M:$M,B352,'2024 -2025-2026'!$K:$K,"SCI",'2024 -2025-2026'!$G:$G,"2025")</f>
        <v>0</v>
      </c>
      <c r="E352" s="57">
        <f>COUNTIFS('2024 -2025-2026'!$M:$M,B352,'2024 -2025-2026'!$K:$K,"Scopus/WoS Journals",'2024 -2025-2026'!$G:$G,"2025")</f>
        <v>0</v>
      </c>
      <c r="F352" s="57">
        <f>COUNTIFS('2024 -2025-2026'!$M:$M,B352,'2024 -2025-2026'!$K:$K,"Scopus/WoS Conference/Book Chapter/Others", '2024 -2025-2026'!$G:$G,"2025")</f>
        <v>0</v>
      </c>
      <c r="G352" s="57">
        <f>COUNTIFS('2024 -2025-2026'!$M:$M,B352,'2024 -2025-2026'!$K:$K,"Student Publication", '2024 -2025-2026'!$G:$G,"2025")</f>
        <v>0</v>
      </c>
      <c r="H352" s="53">
        <f>COUNTIFS('Patent - 2025'!$Q:$Q,B352,'Patent - 2025'!$D:$D,"Published")</f>
        <v>0</v>
      </c>
      <c r="I352" s="54">
        <f>COUNTIFS('Patent - 2025'!$Q:$Q,B352,'Patent - 2025'!D:D,"Granted")</f>
        <v>0</v>
      </c>
      <c r="J352" s="54">
        <f t="shared" si="10"/>
        <v>0</v>
      </c>
      <c r="K352" s="54">
        <f t="shared" si="11"/>
        <v>0</v>
      </c>
      <c r="L352" s="54">
        <f>COUNTIFS('2024 -2025-2026'!$M:$M,B352,'2024 -2025-2026'!$K:$K,"Book",'2024 -2025-2026'!$G:$G,"2025")</f>
        <v>0</v>
      </c>
      <c r="M352" s="61"/>
    </row>
    <row r="353" spans="1:15" ht="15.75" customHeight="1" x14ac:dyDescent="0.2">
      <c r="A353" s="57">
        <f>'Name of the Faculty 2024'!A354</f>
        <v>353</v>
      </c>
      <c r="B353" s="58" t="str">
        <f>'Name of the Faculty 2024'!B353</f>
        <v>Dr. Mohanraj A</v>
      </c>
      <c r="C353" s="57" t="str">
        <f>'Name of the Faculty 2024'!C353</f>
        <v>CSE</v>
      </c>
      <c r="D353" s="57">
        <f>COUNTIFS('2024 -2025-2026'!$M:$M,B353,'2024 -2025-2026'!$K:$K,"SCI",'2024 -2025-2026'!$G:$G,"2025")</f>
        <v>0</v>
      </c>
      <c r="E353" s="57">
        <f>COUNTIFS('2024 -2025-2026'!$M:$M,B353,'2024 -2025-2026'!$K:$K,"Scopus/WoS Journals",'2024 -2025-2026'!$G:$G,"2025")</f>
        <v>0</v>
      </c>
      <c r="F353" s="57">
        <f>COUNTIFS('2024 -2025-2026'!$M:$M,B353,'2024 -2025-2026'!$K:$K,"Scopus/WoS Conference/Book Chapter/Others", '2024 -2025-2026'!$G:$G,"2025")</f>
        <v>0</v>
      </c>
      <c r="G353" s="57">
        <f>COUNTIFS('2024 -2025-2026'!$M:$M,B353,'2024 -2025-2026'!$K:$K,"Student Publication", '2024 -2025-2026'!$G:$G,"2025")</f>
        <v>0</v>
      </c>
      <c r="H353" s="53">
        <f>COUNTIFS('Patent - 2025'!$Q:$Q,B353,'Patent - 2025'!$D:$D,"Published")</f>
        <v>0</v>
      </c>
      <c r="I353" s="54">
        <f>COUNTIFS('Patent - 2025'!$Q:$Q,B353,'Patent - 2025'!D:D,"Granted")</f>
        <v>0</v>
      </c>
      <c r="J353" s="54">
        <f t="shared" si="10"/>
        <v>0</v>
      </c>
      <c r="K353" s="54">
        <f t="shared" si="11"/>
        <v>0</v>
      </c>
      <c r="L353" s="54">
        <f>COUNTIFS('2024 -2025-2026'!$M:$M,B353,'2024 -2025-2026'!$K:$K,"Book",'2024 -2025-2026'!$G:$G,"2025")</f>
        <v>0</v>
      </c>
      <c r="M353" s="61"/>
    </row>
    <row r="354" spans="1:15" ht="15.75" customHeight="1" x14ac:dyDescent="0.2">
      <c r="A354" s="57">
        <f>'Name of the Faculty 2024'!A355</f>
        <v>354</v>
      </c>
      <c r="B354" s="58" t="str">
        <f>'Name of the Faculty 2024'!B354</f>
        <v>Dr. Saranya N</v>
      </c>
      <c r="C354" s="57" t="str">
        <f>'Name of the Faculty 2024'!C354</f>
        <v>CSE</v>
      </c>
      <c r="D354" s="57">
        <f>COUNTIFS('2024 -2025-2026'!$M:$M,B354,'2024 -2025-2026'!$K:$K,"SCI",'2024 -2025-2026'!$G:$G,"2025")</f>
        <v>0</v>
      </c>
      <c r="E354" s="57">
        <f>COUNTIFS('2024 -2025-2026'!$M:$M,B354,'2024 -2025-2026'!$K:$K,"Scopus/WoS Journals",'2024 -2025-2026'!$G:$G,"2025")</f>
        <v>0</v>
      </c>
      <c r="F354" s="57">
        <f>COUNTIFS('2024 -2025-2026'!$M:$M,B354,'2024 -2025-2026'!$K:$K,"Scopus/WoS Conference/Book Chapter/Others", '2024 -2025-2026'!$G:$G,"2025")</f>
        <v>0</v>
      </c>
      <c r="G354" s="57">
        <f>COUNTIFS('2024 -2025-2026'!$M:$M,B354,'2024 -2025-2026'!$K:$K,"Student Publication", '2024 -2025-2026'!$G:$G,"2025")</f>
        <v>0</v>
      </c>
      <c r="H354" s="53">
        <f>COUNTIFS('Patent - 2025'!$Q:$Q,B354,'Patent - 2025'!$D:$D,"Published")</f>
        <v>0</v>
      </c>
      <c r="I354" s="54">
        <f>COUNTIFS('Patent - 2025'!$Q:$Q,B354,'Patent - 2025'!D:D,"Granted")</f>
        <v>0</v>
      </c>
      <c r="J354" s="54">
        <f t="shared" si="10"/>
        <v>0</v>
      </c>
      <c r="K354" s="54">
        <f t="shared" si="11"/>
        <v>0</v>
      </c>
      <c r="L354" s="54">
        <f>COUNTIFS('2024 -2025-2026'!$M:$M,B354,'2024 -2025-2026'!$K:$K,"Book",'2024 -2025-2026'!$G:$G,"2025")</f>
        <v>0</v>
      </c>
      <c r="M354" s="61"/>
    </row>
    <row r="355" spans="1:15" ht="15.75" customHeight="1" x14ac:dyDescent="0.2">
      <c r="A355" s="57">
        <f>'Name of the Faculty 2024'!A356</f>
        <v>355</v>
      </c>
      <c r="B355" s="58" t="str">
        <f>'Name of the Faculty 2024'!B355</f>
        <v>Dr. Sivaranjani K</v>
      </c>
      <c r="C355" s="57" t="str">
        <f>'Name of the Faculty 2024'!C355</f>
        <v>CSE</v>
      </c>
      <c r="D355" s="57">
        <f>COUNTIFS('2024 -2025-2026'!$M:$M,B355,'2024 -2025-2026'!$K:$K,"SCI",'2024 -2025-2026'!$G:$G,"2025")</f>
        <v>0</v>
      </c>
      <c r="E355" s="57">
        <f>COUNTIFS('2024 -2025-2026'!$M:$M,B355,'2024 -2025-2026'!$K:$K,"Scopus/WoS Journals",'2024 -2025-2026'!$G:$G,"2025")</f>
        <v>0</v>
      </c>
      <c r="F355" s="57">
        <f>COUNTIFS('2024 -2025-2026'!$M:$M,B355,'2024 -2025-2026'!$K:$K,"Scopus/WoS Conference/Book Chapter/Others", '2024 -2025-2026'!$G:$G,"2025")</f>
        <v>0</v>
      </c>
      <c r="G355" s="57">
        <f>COUNTIFS('2024 -2025-2026'!$M:$M,B355,'2024 -2025-2026'!$K:$K,"Student Publication", '2024 -2025-2026'!$G:$G,"2025")</f>
        <v>0</v>
      </c>
      <c r="H355" s="53">
        <f>COUNTIFS('Patent - 2025'!$Q:$Q,B355,'Patent - 2025'!$D:$D,"Published")</f>
        <v>0</v>
      </c>
      <c r="I355" s="54">
        <f>COUNTIFS('Patent - 2025'!$Q:$Q,B355,'Patent - 2025'!D:D,"Granted")</f>
        <v>0</v>
      </c>
      <c r="J355" s="54">
        <f t="shared" si="10"/>
        <v>0</v>
      </c>
      <c r="K355" s="54">
        <f t="shared" si="11"/>
        <v>0</v>
      </c>
      <c r="L355" s="54">
        <f>COUNTIFS('2024 -2025-2026'!$M:$M,B355,'2024 -2025-2026'!$K:$K,"Book",'2024 -2025-2026'!$G:$G,"2025")</f>
        <v>0</v>
      </c>
      <c r="M355" s="61"/>
    </row>
    <row r="356" spans="1:15" ht="15.75" customHeight="1" x14ac:dyDescent="0.2">
      <c r="A356" s="57">
        <f>'Name of the Faculty 2024'!A357</f>
        <v>356</v>
      </c>
      <c r="B356" s="58" t="str">
        <f>'Name of the Faculty 2024'!B356</f>
        <v>Dr. Sakkaravathi K</v>
      </c>
      <c r="C356" s="57" t="str">
        <f>'Name of the Faculty 2024'!C356</f>
        <v>Maths</v>
      </c>
      <c r="D356" s="57">
        <f>COUNTIFS('2024 -2025-2026'!$M:$M,B356,'2024 -2025-2026'!$K:$K,"SCI",'2024 -2025-2026'!$G:$G,"2025")</f>
        <v>0</v>
      </c>
      <c r="E356" s="57">
        <f>COUNTIFS('2024 -2025-2026'!$M:$M,B356,'2024 -2025-2026'!$K:$K,"Scopus/WoS Journals",'2024 -2025-2026'!$G:$G,"2025")</f>
        <v>0</v>
      </c>
      <c r="F356" s="57">
        <f>COUNTIFS('2024 -2025-2026'!$M:$M,B356,'2024 -2025-2026'!$K:$K,"Scopus/WoS Conference/Book Chapter/Others", '2024 -2025-2026'!$G:$G,"2025")</f>
        <v>0</v>
      </c>
      <c r="G356" s="57">
        <f>COUNTIFS('2024 -2025-2026'!$M:$M,B356,'2024 -2025-2026'!$K:$K,"Student Publication", '2024 -2025-2026'!$G:$G,"2025")</f>
        <v>0</v>
      </c>
      <c r="H356" s="53">
        <f>COUNTIFS('Patent - 2025'!$Q:$Q,B356,'Patent - 2025'!$D:$D,"Published")</f>
        <v>0</v>
      </c>
      <c r="I356" s="54">
        <f>COUNTIFS('Patent - 2025'!$Q:$Q,B356,'Patent - 2025'!D:D,"Granted")</f>
        <v>0</v>
      </c>
      <c r="J356" s="54">
        <f t="shared" si="10"/>
        <v>0</v>
      </c>
      <c r="K356" s="54">
        <f t="shared" si="11"/>
        <v>0</v>
      </c>
      <c r="L356" s="54">
        <f>COUNTIFS('2024 -2025-2026'!$M:$M,B356,'2024 -2025-2026'!$K:$K,"Book",'2024 -2025-2026'!$G:$G,"2025")</f>
        <v>0</v>
      </c>
      <c r="M356" s="61"/>
    </row>
    <row r="357" spans="1:15" ht="15.75" customHeight="1" x14ac:dyDescent="0.2">
      <c r="A357" s="57">
        <f>'Name of the Faculty 2024'!A358</f>
        <v>357</v>
      </c>
      <c r="B357" s="58" t="str">
        <f>'Name of the Faculty 2024'!B357</f>
        <v>Dr. Subashini A</v>
      </c>
      <c r="C357" s="57" t="str">
        <f>'Name of the Faculty 2024'!C357</f>
        <v>Maths</v>
      </c>
      <c r="D357" s="57">
        <f>COUNTIFS('2024 -2025-2026'!$M:$M,B357,'2024 -2025-2026'!$K:$K,"SCI",'2024 -2025-2026'!$G:$G,"2025")</f>
        <v>0</v>
      </c>
      <c r="E357" s="57">
        <f>COUNTIFS('2024 -2025-2026'!$M:$M,B357,'2024 -2025-2026'!$K:$K,"Scopus/WoS Journals",'2024 -2025-2026'!$G:$G,"2025")</f>
        <v>0</v>
      </c>
      <c r="F357" s="57">
        <f>COUNTIFS('2024 -2025-2026'!$M:$M,B357,'2024 -2025-2026'!$K:$K,"Scopus/WoS Conference/Book Chapter/Others", '2024 -2025-2026'!$G:$G,"2025")</f>
        <v>0</v>
      </c>
      <c r="G357" s="57">
        <f>COUNTIFS('2024 -2025-2026'!$M:$M,B357,'2024 -2025-2026'!$K:$K,"Student Publication", '2024 -2025-2026'!$G:$G,"2025")</f>
        <v>0</v>
      </c>
      <c r="H357" s="53">
        <f>COUNTIFS('Patent - 2025'!$Q:$Q,B357,'Patent - 2025'!$D:$D,"Published")</f>
        <v>0</v>
      </c>
      <c r="I357" s="54">
        <f>COUNTIFS('Patent - 2025'!$Q:$Q,B357,'Patent - 2025'!D:D,"Granted")</f>
        <v>0</v>
      </c>
      <c r="J357" s="54">
        <f t="shared" si="10"/>
        <v>0</v>
      </c>
      <c r="K357" s="54">
        <f t="shared" si="11"/>
        <v>0</v>
      </c>
      <c r="L357" s="54">
        <f>COUNTIFS('2024 -2025-2026'!$M:$M,B357,'2024 -2025-2026'!$K:$K,"Book",'2024 -2025-2026'!$G:$G,"2025")</f>
        <v>0</v>
      </c>
      <c r="M357" s="61"/>
    </row>
    <row r="358" spans="1:15" ht="15.75" customHeight="1" x14ac:dyDescent="0.2">
      <c r="A358" s="57">
        <f>'Name of the Faculty 2024'!A359</f>
        <v>358</v>
      </c>
      <c r="B358" s="58" t="str">
        <f>'Name of the Faculty 2024'!B358</f>
        <v>Ms. Sandhiya K</v>
      </c>
      <c r="C358" s="57">
        <f>'Name of the Faculty 2024'!C358</f>
        <v>0</v>
      </c>
      <c r="D358" s="57">
        <f>COUNTIFS('2024 -2025-2026'!$M:$M,B358,'2024 -2025-2026'!$K:$K,"SCI",'2024 -2025-2026'!$G:$G,"2025")</f>
        <v>0</v>
      </c>
      <c r="E358" s="57">
        <f>COUNTIFS('2024 -2025-2026'!$M:$M,B358,'2024 -2025-2026'!$K:$K,"Scopus/WoS Journals",'2024 -2025-2026'!$G:$G,"2025")</f>
        <v>0</v>
      </c>
      <c r="F358" s="57">
        <f>COUNTIFS('2024 -2025-2026'!$M:$M,B358,'2024 -2025-2026'!$K:$K,"Scopus/WoS Conference/Book Chapter/Others", '2024 -2025-2026'!$G:$G,"2025")</f>
        <v>0</v>
      </c>
      <c r="G358" s="57">
        <f>COUNTIFS('2024 -2025-2026'!$M:$M,B358,'2024 -2025-2026'!$K:$K,"Student Publication", '2024 -2025-2026'!$G:$G,"2025")</f>
        <v>0</v>
      </c>
      <c r="H358" s="53">
        <f>COUNTIFS('Patent - 2025'!$Q:$Q,B358,'Patent - 2025'!$D:$D,"Published")</f>
        <v>0</v>
      </c>
      <c r="I358" s="54">
        <f>COUNTIFS('Patent - 2025'!$Q:$Q,B358,'Patent - 2025'!D:D,"Granted")</f>
        <v>0</v>
      </c>
      <c r="J358" s="54">
        <f t="shared" si="10"/>
        <v>0</v>
      </c>
      <c r="K358" s="54">
        <f t="shared" si="11"/>
        <v>0</v>
      </c>
      <c r="L358" s="54">
        <f>COUNTIFS('2024 -2025-2026'!$M:$M,B358,'2024 -2025-2026'!$K:$K,"Book",'2024 -2025-2026'!$G:$G,"2025")</f>
        <v>0</v>
      </c>
      <c r="M358" s="61"/>
    </row>
    <row r="359" spans="1:15" ht="15.75" customHeight="1" x14ac:dyDescent="0.2">
      <c r="A359" s="57">
        <f>'Name of the Faculty 2024'!A360</f>
        <v>359</v>
      </c>
      <c r="B359" s="58" t="str">
        <f>'Name of the Faculty 2024'!B359</f>
        <v>Mr. Muthusamy M</v>
      </c>
      <c r="C359" s="57">
        <f>'Name of the Faculty 2024'!C359</f>
        <v>0</v>
      </c>
      <c r="D359" s="57">
        <f>COUNTIFS('2024 -2025-2026'!$M:$M,B359,'2024 -2025-2026'!$K:$K,"SCI",'2024 -2025-2026'!$G:$G,"2025")</f>
        <v>0</v>
      </c>
      <c r="E359" s="57">
        <f>COUNTIFS('2024 -2025-2026'!$M:$M,B359,'2024 -2025-2026'!$K:$K,"Scopus/WoS Journals",'2024 -2025-2026'!$G:$G,"2025")</f>
        <v>0</v>
      </c>
      <c r="F359" s="57">
        <f>COUNTIFS('2024 -2025-2026'!$M:$M,B359,'2024 -2025-2026'!$K:$K,"Scopus/WoS Conference/Book Chapter/Others", '2024 -2025-2026'!$G:$G,"2025")</f>
        <v>0</v>
      </c>
      <c r="G359" s="57">
        <f>COUNTIFS('2024 -2025-2026'!$M:$M,B359,'2024 -2025-2026'!$K:$K,"Student Publication", '2024 -2025-2026'!$G:$G,"2025")</f>
        <v>0</v>
      </c>
      <c r="H359" s="53">
        <f>COUNTIFS('Patent - 2025'!$Q:$Q,B359,'Patent - 2025'!$D:$D,"Published")</f>
        <v>0</v>
      </c>
      <c r="I359" s="54">
        <f>COUNTIFS('Patent - 2025'!$Q:$Q,B359,'Patent - 2025'!D:D,"Granted")</f>
        <v>0</v>
      </c>
      <c r="J359" s="54">
        <f t="shared" si="10"/>
        <v>0</v>
      </c>
      <c r="K359" s="54">
        <f t="shared" si="11"/>
        <v>0</v>
      </c>
      <c r="L359" s="54">
        <f>COUNTIFS('2024 -2025-2026'!$M:$M,B359,'2024 -2025-2026'!$K:$K,"Book",'2024 -2025-2026'!$G:$G,"2025")</f>
        <v>0</v>
      </c>
      <c r="M359" s="61"/>
    </row>
    <row r="360" spans="1:15" ht="15.75" customHeight="1" x14ac:dyDescent="0.2">
      <c r="A360" s="57">
        <f>'Name of the Faculty 2024'!A361</f>
        <v>360</v>
      </c>
      <c r="B360" s="58" t="str">
        <f>'Name of the Faculty 2024'!B360</f>
        <v>Dr. Poonkodi R</v>
      </c>
      <c r="C360" s="57" t="str">
        <f>'Name of the Faculty 2024'!C360</f>
        <v>IT</v>
      </c>
      <c r="D360" s="57">
        <f>COUNTIFS('2024 -2025-2026'!$M:$M,B360,'2024 -2025-2026'!$K:$K,"SCI",'2024 -2025-2026'!$G:$G,"2025")</f>
        <v>0</v>
      </c>
      <c r="E360" s="57">
        <f>COUNTIFS('2024 -2025-2026'!$M:$M,B360,'2024 -2025-2026'!$K:$K,"Scopus/WoS Journals",'2024 -2025-2026'!$G:$G,"2025")</f>
        <v>0</v>
      </c>
      <c r="F360" s="57">
        <f>COUNTIFS('2024 -2025-2026'!$M:$M,B360,'2024 -2025-2026'!$K:$K,"Scopus/WoS Conference/Book Chapter/Others", '2024 -2025-2026'!$G:$G,"2025")</f>
        <v>0</v>
      </c>
      <c r="G360" s="57">
        <f>COUNTIFS('2024 -2025-2026'!$M:$M,B360,'2024 -2025-2026'!$K:$K,"Student Publication", '2024 -2025-2026'!$G:$G,"2025")</f>
        <v>0</v>
      </c>
      <c r="H360" s="53">
        <f>COUNTIFS('Patent - 2025'!$Q:$Q,B360,'Patent - 2025'!$D:$D,"Published")</f>
        <v>0</v>
      </c>
      <c r="I360" s="54">
        <f>COUNTIFS('Patent - 2025'!$Q:$Q,B360,'Patent - 2025'!D:D,"Granted")</f>
        <v>0</v>
      </c>
      <c r="J360" s="54">
        <f t="shared" si="10"/>
        <v>0</v>
      </c>
      <c r="K360" s="54">
        <f t="shared" si="11"/>
        <v>0</v>
      </c>
      <c r="L360" s="54">
        <f>COUNTIFS('2024 -2025-2026'!$M:$M,B360,'2024 -2025-2026'!$K:$K,"Book",'2024 -2025-2026'!$G:$G,"2025")</f>
        <v>0</v>
      </c>
      <c r="M360" s="61"/>
    </row>
    <row r="361" spans="1:15" ht="15.75" customHeight="1" x14ac:dyDescent="0.2">
      <c r="A361" s="57">
        <f>'Name of the Faculty 2024'!A362</f>
        <v>361</v>
      </c>
      <c r="B361" s="58">
        <f>'Name of the Faculty 2024'!B361</f>
        <v>0</v>
      </c>
      <c r="C361" s="57">
        <f>'Name of the Faculty 2024'!C361</f>
        <v>0</v>
      </c>
      <c r="D361" s="57">
        <f>COUNTIFS('2024 -2025-2026'!$M:$M,B361,'2024 -2025-2026'!$K:$K,"SCI",'2024 -2025-2026'!$G:$G,"2025")</f>
        <v>0</v>
      </c>
      <c r="E361" s="57">
        <f>COUNTIFS('2024 -2025-2026'!$M:$M,B361,'2024 -2025-2026'!$K:$K,"Scopus/WoS Journals",'2024 -2025-2026'!$G:$G,"2025")</f>
        <v>0</v>
      </c>
      <c r="F361" s="57">
        <f>COUNTIFS('2024 -2025-2026'!$M:$M,B361,'2024 -2025-2026'!$K:$K,"Scopus/WoS Conference/Book Chapter/Others", '2024 -2025-2026'!$G:$G,"2025")</f>
        <v>0</v>
      </c>
      <c r="G361" s="57">
        <f>COUNTIFS('2024 -2025-2026'!$M:$M,B361,'2024 -2025-2026'!$K:$K,"Student Publication", '2024 -2025-2026'!$G:$G,"2025")</f>
        <v>0</v>
      </c>
      <c r="H361" s="53">
        <f>COUNTIFS('Patent - 2025'!$Q:$Q,B361,'Patent - 2025'!$D:$D,"Published")</f>
        <v>0</v>
      </c>
      <c r="I361" s="54">
        <f>COUNTIFS('Patent - 2025'!$Q:$Q,B361,'Patent - 2025'!D:D,"Granted")</f>
        <v>0</v>
      </c>
      <c r="J361" s="54">
        <f t="shared" si="10"/>
        <v>0</v>
      </c>
      <c r="K361" s="54">
        <f t="shared" si="11"/>
        <v>0</v>
      </c>
      <c r="L361" s="54">
        <f>COUNTIFS('2024 -2025-2026'!$M:$M,B361,'2024 -2025-2026'!$K:$K,"Book",'2024 -2025-2026'!$G:$G,"2025")</f>
        <v>0</v>
      </c>
      <c r="M361" s="61"/>
    </row>
    <row r="362" spans="1:15" ht="15.75" customHeight="1" x14ac:dyDescent="0.2">
      <c r="A362" s="57">
        <f>'Name of the Faculty 2024'!A363</f>
        <v>362</v>
      </c>
      <c r="B362" s="58">
        <f>'Name of the Faculty 2024'!B362</f>
        <v>0</v>
      </c>
      <c r="C362" s="57">
        <f>'Name of the Faculty 2024'!C362</f>
        <v>0</v>
      </c>
      <c r="D362" s="57">
        <f>COUNTIFS('2024 -2025-2026'!$M:$M,B362,'2024 -2025-2026'!$K:$K,"SCI",'2024 -2025-2026'!$G:$G,"2025")</f>
        <v>0</v>
      </c>
      <c r="E362" s="57">
        <f>COUNTIFS('2024 -2025-2026'!$M:$M,B362,'2024 -2025-2026'!$K:$K,"Scopus/WoS Journals",'2024 -2025-2026'!$G:$G,"2025")</f>
        <v>0</v>
      </c>
      <c r="F362" s="57">
        <f>COUNTIFS('2024 -2025-2026'!$M:$M,B362,'2024 -2025-2026'!$K:$K,"Scopus/WoS Conference/Book Chapter/Others", '2024 -2025-2026'!$G:$G,"2025")</f>
        <v>0</v>
      </c>
      <c r="G362" s="57">
        <f>COUNTIFS('2024 -2025-2026'!$M:$M,B362,'2024 -2025-2026'!$K:$K,"Student Publication", '2024 -2025-2026'!$G:$G,"2025")</f>
        <v>0</v>
      </c>
      <c r="H362" s="53">
        <f>COUNTIFS('Patent - 2025'!$Q:$Q,B362,'Patent - 2025'!$D:$D,"Published")</f>
        <v>0</v>
      </c>
      <c r="I362" s="54">
        <f>COUNTIFS('Patent - 2025'!$Q:$Q,B362,'Patent - 2025'!D:D,"Granted")</f>
        <v>0</v>
      </c>
      <c r="J362" s="54">
        <f t="shared" si="10"/>
        <v>0</v>
      </c>
      <c r="K362" s="54">
        <f t="shared" si="11"/>
        <v>0</v>
      </c>
      <c r="L362" s="54">
        <f>COUNTIFS('2024 -2025-2026'!$M:$M,B362,'2024 -2025-2026'!$K:$K,"Book",'2024 -2025-2026'!$G:$G,"2025")</f>
        <v>0</v>
      </c>
      <c r="M362" s="61"/>
    </row>
    <row r="363" spans="1:15" ht="15.75" customHeight="1" x14ac:dyDescent="0.2">
      <c r="A363" s="57">
        <f>'Name of the Faculty 2024'!A364</f>
        <v>363</v>
      </c>
      <c r="B363" s="58">
        <f>'Name of the Faculty 2024'!B363</f>
        <v>0</v>
      </c>
      <c r="C363" s="57">
        <f>'Name of the Faculty 2024'!C363</f>
        <v>0</v>
      </c>
      <c r="D363" s="57">
        <f>COUNTIFS('2024 -2025-2026'!$M:$M,B363,'2024 -2025-2026'!$K:$K,"SCI",'2024 -2025-2026'!$G:$G,"2025")</f>
        <v>0</v>
      </c>
      <c r="E363" s="57">
        <f>COUNTIFS('2024 -2025-2026'!$M:$M,B363,'2024 -2025-2026'!$K:$K,"Scopus/WoS Journals",'2024 -2025-2026'!$G:$G,"2025")</f>
        <v>0</v>
      </c>
      <c r="F363" s="57">
        <f>COUNTIFS('2024 -2025-2026'!$M:$M,B363,'2024 -2025-2026'!$K:$K,"Scopus/WoS Conference/Book Chapter/Others", '2024 -2025-2026'!$G:$G,"2025")</f>
        <v>0</v>
      </c>
      <c r="G363" s="57">
        <f>COUNTIFS('2024 -2025-2026'!$M:$M,B363,'2024 -2025-2026'!$K:$K,"Student Publication", '2024 -2025-2026'!$G:$G,"2025")</f>
        <v>0</v>
      </c>
      <c r="H363" s="53">
        <f>COUNTIFS('Patent - 2025'!$Q:$Q,B363,'Patent - 2025'!$D:$D,"Published")</f>
        <v>0</v>
      </c>
      <c r="I363" s="54">
        <f>COUNTIFS('Patent - 2025'!$Q:$Q,B363,'Patent - 2025'!D:D,"Granted")</f>
        <v>0</v>
      </c>
      <c r="J363" s="54">
        <f t="shared" si="10"/>
        <v>0</v>
      </c>
      <c r="K363" s="54">
        <f t="shared" si="11"/>
        <v>0</v>
      </c>
      <c r="L363" s="54">
        <f>COUNTIFS('2024 -2025-2026'!$M:$M,B363,'2024 -2025-2026'!$K:$K,"Book",'2024 -2025-2026'!$G:$G,"2025")</f>
        <v>0</v>
      </c>
      <c r="M363" s="61"/>
    </row>
    <row r="364" spans="1:15" ht="15.75" customHeight="1" x14ac:dyDescent="0.2">
      <c r="A364" s="57">
        <f>'Name of the Faculty 2024'!A365</f>
        <v>364</v>
      </c>
      <c r="B364" s="58">
        <f>'Name of the Faculty 2024'!B364</f>
        <v>0</v>
      </c>
      <c r="C364" s="57">
        <f>'Name of the Faculty 2024'!C364</f>
        <v>0</v>
      </c>
      <c r="D364" s="57">
        <f>COUNTIFS('2024 -2025-2026'!$M:$M,B364,'2024 -2025-2026'!$K:$K,"SCI",'2024 -2025-2026'!$G:$G,"2025")</f>
        <v>0</v>
      </c>
      <c r="E364" s="57">
        <f>COUNTIFS('2024 -2025-2026'!$M:$M,B364,'2024 -2025-2026'!$K:$K,"Scopus/WoS Journals",'2024 -2025-2026'!$G:$G,"2025")</f>
        <v>0</v>
      </c>
      <c r="F364" s="57">
        <f>COUNTIFS('2024 -2025-2026'!$M:$M,B364,'2024 -2025-2026'!$K:$K,"Scopus/WoS Conference/Book Chapter/Others", '2024 -2025-2026'!$G:$G,"2025")</f>
        <v>0</v>
      </c>
      <c r="G364" s="57">
        <f>COUNTIFS('2024 -2025-2026'!$M:$M,B364,'2024 -2025-2026'!$K:$K,"Student Publication", '2024 -2025-2026'!$G:$G,"2025")</f>
        <v>0</v>
      </c>
      <c r="H364" s="53">
        <f>COUNTIFS('Patent - 2025'!$Q:$Q,B364,'Patent - 2025'!$D:$D,"Published")</f>
        <v>0</v>
      </c>
      <c r="I364" s="54">
        <f>COUNTIFS('Patent - 2025'!$Q:$Q,B364,'Patent - 2025'!D:D,"Granted")</f>
        <v>0</v>
      </c>
      <c r="J364" s="54">
        <f t="shared" si="10"/>
        <v>0</v>
      </c>
      <c r="K364" s="54">
        <f t="shared" si="11"/>
        <v>0</v>
      </c>
      <c r="L364" s="54">
        <f>COUNTIFS('2024 -2025-2026'!$M:$M,B364,'2024 -2025-2026'!$K:$K,"Book",'2024 -2025-2026'!$G:$G,"2025")</f>
        <v>0</v>
      </c>
      <c r="M364" s="61"/>
    </row>
    <row r="365" spans="1:15" ht="15.75" customHeight="1" x14ac:dyDescent="0.2">
      <c r="A365" s="57">
        <f>'Name of the Faculty 2024'!A366</f>
        <v>365</v>
      </c>
      <c r="B365" s="58">
        <f>'Name of the Faculty 2024'!B365</f>
        <v>0</v>
      </c>
      <c r="C365" s="57">
        <f>'Name of the Faculty 2024'!C365</f>
        <v>0</v>
      </c>
      <c r="D365" s="57">
        <f>COUNTIFS('2024 -2025-2026'!$M:$M,B365,'2024 -2025-2026'!$K:$K,"SCI",'2024 -2025-2026'!$G:$G,"2025")</f>
        <v>0</v>
      </c>
      <c r="E365" s="57">
        <f>COUNTIFS('2024 -2025-2026'!$M:$M,B365,'2024 -2025-2026'!$K:$K,"Scopus/WoS Journals",'2024 -2025-2026'!$G:$G,"2025")</f>
        <v>0</v>
      </c>
      <c r="F365" s="57">
        <f>COUNTIFS('2024 -2025-2026'!$M:$M,B365,'2024 -2025-2026'!$K:$K,"Scopus/WoS Conference/Book Chapter/Others", '2024 -2025-2026'!$G:$G,"2025")</f>
        <v>0</v>
      </c>
      <c r="G365" s="57">
        <f>COUNTIFS('2024 -2025-2026'!$M:$M,B365,'2024 -2025-2026'!$K:$K,"Student Publication", '2024 -2025-2026'!$G:$G,"2025")</f>
        <v>0</v>
      </c>
      <c r="H365" s="53">
        <f>COUNTIFS('Patent - 2025'!$Q:$Q,B365,'Patent - 2025'!$D:$D,"Published")</f>
        <v>0</v>
      </c>
      <c r="I365" s="54">
        <f>COUNTIFS('Patent - 2025'!$Q:$Q,B365,'Patent - 2025'!D:D,"Granted")</f>
        <v>0</v>
      </c>
      <c r="J365" s="54">
        <f t="shared" si="10"/>
        <v>0</v>
      </c>
      <c r="K365" s="54">
        <f t="shared" si="11"/>
        <v>0</v>
      </c>
      <c r="L365" s="54">
        <f>COUNTIFS('2024 -2025-2026'!$M:$M,B365,'2024 -2025-2026'!$K:$K,"Book",'2024 -2025-2026'!$G:$G,"2025")</f>
        <v>0</v>
      </c>
      <c r="M365" s="61"/>
    </row>
    <row r="366" spans="1:15" ht="15.75" customHeight="1" x14ac:dyDescent="0.2">
      <c r="A366" s="57">
        <f>'Name of the Faculty 2024'!A367</f>
        <v>366</v>
      </c>
      <c r="B366" s="58">
        <f>'Name of the Faculty 2024'!B366</f>
        <v>0</v>
      </c>
      <c r="C366" s="57">
        <f>'Name of the Faculty 2024'!C366</f>
        <v>0</v>
      </c>
      <c r="D366" s="57">
        <f>COUNTIFS('2024 -2025-2026'!$M:$M,B366,'2024 -2025-2026'!$K:$K,"SCI",'2024 -2025-2026'!$G:$G,"2025")</f>
        <v>0</v>
      </c>
      <c r="E366" s="57">
        <f>COUNTIFS('2024 -2025-2026'!$M:$M,B366,'2024 -2025-2026'!$K:$K,"Scopus/WoS Journals",'2024 -2025-2026'!$G:$G,"2025")</f>
        <v>0</v>
      </c>
      <c r="F366" s="57">
        <f>COUNTIFS('2024 -2025-2026'!$M:$M,B366,'2024 -2025-2026'!$K:$K,"Scopus/WoS Conference/Book Chapter/Others", '2024 -2025-2026'!$G:$G,"2025")</f>
        <v>0</v>
      </c>
      <c r="G366" s="57">
        <f>COUNTIFS('2024 -2025-2026'!$M:$M,B366,'2024 -2025-2026'!$K:$K,"Student Publication", '2024 -2025-2026'!$G:$G,"2025")</f>
        <v>0</v>
      </c>
      <c r="H366" s="53">
        <f>COUNTIFS('Patent - 2025'!$Q:$Q,B366,'Patent - 2025'!$D:$D,"Published")</f>
        <v>0</v>
      </c>
      <c r="I366" s="54">
        <f>COUNTIFS('Patent - 2025'!$Q:$Q,B366,'Patent - 2025'!D:D,"Granted")</f>
        <v>0</v>
      </c>
      <c r="J366" s="54">
        <f t="shared" si="10"/>
        <v>0</v>
      </c>
      <c r="K366" s="54">
        <f t="shared" si="11"/>
        <v>0</v>
      </c>
      <c r="L366" s="54">
        <f>COUNTIFS('2024 -2025-2026'!$M:$M,B366,'2024 -2025-2026'!$K:$K,"Book",'2024 -2025-2026'!$G:$G,"2025")</f>
        <v>0</v>
      </c>
      <c r="M366" s="61"/>
      <c r="N366" s="153" t="s">
        <v>14721</v>
      </c>
      <c r="O366" s="154" t="s">
        <v>14821</v>
      </c>
    </row>
    <row r="367" spans="1:15" ht="15.75" customHeight="1" x14ac:dyDescent="0.2">
      <c r="A367" s="57">
        <f>'Name of the Faculty 2024'!A368</f>
        <v>367</v>
      </c>
      <c r="B367" s="58">
        <f>'Name of the Faculty 2024'!B367</f>
        <v>0</v>
      </c>
      <c r="C367" s="57">
        <f>'Name of the Faculty 2024'!C367</f>
        <v>0</v>
      </c>
      <c r="D367" s="57">
        <f>COUNTIFS('2024 -2025-2026'!$M:$M,B367,'2024 -2025-2026'!$K:$K,"SCI",'2024 -2025-2026'!$G:$G,"2025")</f>
        <v>0</v>
      </c>
      <c r="E367" s="57">
        <f>COUNTIFS('2024 -2025-2026'!$M:$M,B367,'2024 -2025-2026'!$K:$K,"Scopus/WoS Journals",'2024 -2025-2026'!$G:$G,"2025")</f>
        <v>0</v>
      </c>
      <c r="F367" s="57">
        <f>COUNTIFS('2024 -2025-2026'!$M:$M,B367,'2024 -2025-2026'!$K:$K,"Scopus/WoS Conference/Book Chapter/Others", '2024 -2025-2026'!$G:$G,"2025")</f>
        <v>0</v>
      </c>
      <c r="G367" s="57">
        <f>COUNTIFS('2024 -2025-2026'!$M:$M,B367,'2024 -2025-2026'!$K:$K,"Student Publication", '2024 -2025-2026'!$G:$G,"2025")</f>
        <v>0</v>
      </c>
      <c r="H367" s="53">
        <f>COUNTIFS('Patent - 2025'!$Q:$Q,B367,'Patent - 2025'!$D:$D,"Published")</f>
        <v>0</v>
      </c>
      <c r="I367" s="54">
        <f>COUNTIFS('Patent - 2025'!$Q:$Q,B367,'Patent - 2025'!D:D,"Granted")</f>
        <v>0</v>
      </c>
      <c r="J367" s="54">
        <f t="shared" si="10"/>
        <v>0</v>
      </c>
      <c r="K367" s="54">
        <f t="shared" si="11"/>
        <v>0</v>
      </c>
      <c r="L367" s="54">
        <f>COUNTIFS('2024 -2025-2026'!$M:$M,B367,'2024 -2025-2026'!$K:$K,"Book",'2024 -2025-2026'!$G:$G,"2025")</f>
        <v>0</v>
      </c>
      <c r="M367" s="61"/>
      <c r="N367" s="155">
        <v>0</v>
      </c>
      <c r="O367" s="156">
        <v>0</v>
      </c>
    </row>
    <row r="368" spans="1:15" ht="15.75" customHeight="1" x14ac:dyDescent="0.2">
      <c r="A368" s="57">
        <f>'Name of the Faculty 2024'!A369</f>
        <v>368</v>
      </c>
      <c r="B368" s="58">
        <f>'Name of the Faculty 2024'!B368</f>
        <v>0</v>
      </c>
      <c r="C368" s="57">
        <f>'Name of the Faculty 2024'!C368</f>
        <v>0</v>
      </c>
      <c r="D368" s="57">
        <f>COUNTIFS('2024 -2025-2026'!$M:$M,B368,'2024 -2025-2026'!$K:$K,"SCI",'2024 -2025-2026'!$G:$G,"2025")</f>
        <v>0</v>
      </c>
      <c r="E368" s="57">
        <f>COUNTIFS('2024 -2025-2026'!$M:$M,B368,'2024 -2025-2026'!$K:$K,"Scopus/WoS Journals",'2024 -2025-2026'!$G:$G,"2025")</f>
        <v>0</v>
      </c>
      <c r="F368" s="57">
        <f>COUNTIFS('2024 -2025-2026'!$M:$M,B368,'2024 -2025-2026'!$K:$K,"Scopus/WoS Conference/Book Chapter/Others", '2024 -2025-2026'!$G:$G,"2025")</f>
        <v>0</v>
      </c>
      <c r="G368" s="57">
        <f>COUNTIFS('2024 -2025-2026'!$M:$M,B368,'2024 -2025-2026'!$K:$K,"Student Publication", '2024 -2025-2026'!$G:$G,"2025")</f>
        <v>0</v>
      </c>
      <c r="H368" s="53">
        <f>COUNTIFS('Patent - 2025'!$Q:$Q,B368,'Patent - 2025'!$D:$D,"Published")</f>
        <v>0</v>
      </c>
      <c r="I368" s="54">
        <f>COUNTIFS('Patent - 2025'!$Q:$Q,B368,'Patent - 2025'!D:D,"Granted")</f>
        <v>0</v>
      </c>
      <c r="J368" s="54">
        <f t="shared" si="10"/>
        <v>0</v>
      </c>
      <c r="K368" s="54">
        <f t="shared" si="11"/>
        <v>0</v>
      </c>
      <c r="L368" s="54">
        <f>COUNTIFS('2024 -2025-2026'!$M:$M,B368,'2024 -2025-2026'!$K:$K,"Book",'2024 -2025-2026'!$G:$G,"2025")</f>
        <v>0</v>
      </c>
      <c r="M368" s="61"/>
      <c r="N368" s="157" t="s">
        <v>725</v>
      </c>
      <c r="O368" s="158">
        <v>81</v>
      </c>
    </row>
    <row r="369" spans="1:15" ht="15.75" customHeight="1" x14ac:dyDescent="0.2">
      <c r="A369" s="57">
        <f>'Name of the Faculty 2024'!A370</f>
        <v>369</v>
      </c>
      <c r="B369" s="58">
        <f>'Name of the Faculty 2024'!B369</f>
        <v>0</v>
      </c>
      <c r="C369" s="57">
        <f>'Name of the Faculty 2024'!C369</f>
        <v>0</v>
      </c>
      <c r="D369" s="57">
        <f>COUNTIFS('2024 -2025-2026'!$M:$M,B369,'2024 -2025-2026'!$K:$K,"SCI",'2024 -2025-2026'!$G:$G,"2025")</f>
        <v>0</v>
      </c>
      <c r="E369" s="57">
        <f>COUNTIFS('2024 -2025-2026'!$M:$M,B369,'2024 -2025-2026'!$K:$K,"Scopus/WoS Journals",'2024 -2025-2026'!$G:$G,"2025")</f>
        <v>0</v>
      </c>
      <c r="F369" s="57">
        <f>COUNTIFS('2024 -2025-2026'!$M:$M,B369,'2024 -2025-2026'!$K:$K,"Scopus/WoS Conference/Book Chapter/Others", '2024 -2025-2026'!$G:$G,"2025")</f>
        <v>0</v>
      </c>
      <c r="G369" s="57">
        <f>COUNTIFS('2024 -2025-2026'!$M:$M,B369,'2024 -2025-2026'!$K:$K,"Student Publication", '2024 -2025-2026'!$G:$G,"2025")</f>
        <v>0</v>
      </c>
      <c r="H369" s="53">
        <f>COUNTIFS('Patent - 2025'!$Q:$Q,B369,'Patent - 2025'!$D:$D,"Published")</f>
        <v>0</v>
      </c>
      <c r="I369" s="54">
        <f>COUNTIFS('Patent - 2025'!$Q:$Q,B369,'Patent - 2025'!D:D,"Granted")</f>
        <v>0</v>
      </c>
      <c r="J369" s="54">
        <f t="shared" si="10"/>
        <v>0</v>
      </c>
      <c r="K369" s="54">
        <f t="shared" si="11"/>
        <v>0</v>
      </c>
      <c r="L369" s="54">
        <f>COUNTIFS('2024 -2025-2026'!$M:$M,B369,'2024 -2025-2026'!$K:$K,"Book",'2024 -2025-2026'!$G:$G,"2025")</f>
        <v>0</v>
      </c>
      <c r="M369" s="61"/>
      <c r="N369" s="157" t="s">
        <v>1325</v>
      </c>
      <c r="O369" s="158">
        <v>31</v>
      </c>
    </row>
    <row r="370" spans="1:15" ht="15.75" customHeight="1" x14ac:dyDescent="0.2">
      <c r="A370" s="57">
        <f>'Name of the Faculty 2024'!A371</f>
        <v>370</v>
      </c>
      <c r="B370" s="58">
        <f>'Name of the Faculty 2024'!B370</f>
        <v>0</v>
      </c>
      <c r="C370" s="57">
        <f>'Name of the Faculty 2024'!C370</f>
        <v>0</v>
      </c>
      <c r="D370" s="57">
        <f>COUNTIFS('2024 -2025-2026'!$M:$M,B370,'2024 -2025-2026'!$K:$K,"SCI",'2024 -2025-2026'!$G:$G,"2025")</f>
        <v>0</v>
      </c>
      <c r="E370" s="57">
        <f>COUNTIFS('2024 -2025-2026'!$M:$M,B370,'2024 -2025-2026'!$K:$K,"Scopus/WoS Journals",'2024 -2025-2026'!$G:$G,"2025")</f>
        <v>0</v>
      </c>
      <c r="F370" s="57">
        <f>COUNTIFS('2024 -2025-2026'!$M:$M,B370,'2024 -2025-2026'!$K:$K,"Scopus/WoS Conference/Book Chapter/Others", '2024 -2025-2026'!$G:$G,"2025")</f>
        <v>0</v>
      </c>
      <c r="G370" s="57">
        <f>COUNTIFS('2024 -2025-2026'!$M:$M,B370,'2024 -2025-2026'!$K:$K,"Student Publication", '2024 -2025-2026'!$G:$G,"2025")</f>
        <v>0</v>
      </c>
      <c r="H370" s="53">
        <f>COUNTIFS('Patent - 2025'!$Q:$Q,B370,'Patent - 2025'!$D:$D,"Published")</f>
        <v>0</v>
      </c>
      <c r="I370" s="54">
        <f>COUNTIFS('Patent - 2025'!$Q:$Q,B370,'Patent - 2025'!D:D,"Granted")</f>
        <v>0</v>
      </c>
      <c r="J370" s="54">
        <f t="shared" si="10"/>
        <v>0</v>
      </c>
      <c r="K370" s="54">
        <f t="shared" si="11"/>
        <v>0</v>
      </c>
      <c r="L370" s="54">
        <f>COUNTIFS('2024 -2025-2026'!$M:$M,B370,'2024 -2025-2026'!$K:$K,"Book",'2024 -2025-2026'!$G:$G,"2025")</f>
        <v>0</v>
      </c>
      <c r="M370" s="61"/>
      <c r="N370" s="157" t="s">
        <v>570</v>
      </c>
      <c r="O370" s="158">
        <v>59</v>
      </c>
    </row>
    <row r="371" spans="1:15" ht="15.75" customHeight="1" x14ac:dyDescent="0.2">
      <c r="A371" s="57">
        <f>'Name of the Faculty 2024'!A372</f>
        <v>371</v>
      </c>
      <c r="B371" s="58">
        <f>'Name of the Faculty 2024'!B371</f>
        <v>0</v>
      </c>
      <c r="C371" s="57">
        <f>'Name of the Faculty 2024'!C371</f>
        <v>0</v>
      </c>
      <c r="D371" s="57">
        <f>COUNTIFS('2024 -2025-2026'!$M:$M,B371,'2024 -2025-2026'!$K:$K,"SCI",'2024 -2025-2026'!$G:$G,"2025")</f>
        <v>0</v>
      </c>
      <c r="E371" s="57">
        <f>COUNTIFS('2024 -2025-2026'!$M:$M,B371,'2024 -2025-2026'!$K:$K,"Scopus/WoS Journals",'2024 -2025-2026'!$G:$G,"2025")</f>
        <v>0</v>
      </c>
      <c r="F371" s="57">
        <f>COUNTIFS('2024 -2025-2026'!$M:$M,B371,'2024 -2025-2026'!$K:$K,"Scopus/WoS Conference/Book Chapter/Others", '2024 -2025-2026'!$G:$G,"2025")</f>
        <v>0</v>
      </c>
      <c r="G371" s="57">
        <f>COUNTIFS('2024 -2025-2026'!$M:$M,B371,'2024 -2025-2026'!$K:$K,"Student Publication", '2024 -2025-2026'!$G:$G,"2025")</f>
        <v>0</v>
      </c>
      <c r="H371" s="53">
        <f>COUNTIFS('Patent - 2025'!$Q:$Q,B371,'Patent - 2025'!$D:$D,"Published")</f>
        <v>0</v>
      </c>
      <c r="I371" s="54">
        <f>COUNTIFS('Patent - 2025'!$Q:$Q,B371,'Patent - 2025'!D:D,"Granted")</f>
        <v>0</v>
      </c>
      <c r="J371" s="54">
        <f t="shared" si="10"/>
        <v>0</v>
      </c>
      <c r="K371" s="54">
        <f t="shared" si="11"/>
        <v>0</v>
      </c>
      <c r="L371" s="54">
        <f>COUNTIFS('2024 -2025-2026'!$M:$M,B371,'2024 -2025-2026'!$K:$K,"Book",'2024 -2025-2026'!$G:$G,"2025")</f>
        <v>0</v>
      </c>
      <c r="M371" s="61"/>
      <c r="N371" s="157" t="s">
        <v>14765</v>
      </c>
      <c r="O371" s="158">
        <v>0</v>
      </c>
    </row>
    <row r="372" spans="1:15" ht="15.75" customHeight="1" x14ac:dyDescent="0.2">
      <c r="A372" s="57">
        <f>'Name of the Faculty 2024'!A373</f>
        <v>0</v>
      </c>
      <c r="B372" s="58">
        <f>'Name of the Faculty 2024'!B372</f>
        <v>0</v>
      </c>
      <c r="C372" s="57">
        <f>'Name of the Faculty 2024'!C372</f>
        <v>0</v>
      </c>
      <c r="D372" s="57">
        <f>COUNTIFS('2024 -2025-2026'!$M:$M,B372,'2024 -2025-2026'!$K:$K,"SCI",'2024 -2025-2026'!$G:$G,"2025")</f>
        <v>0</v>
      </c>
      <c r="E372" s="57">
        <f>COUNTIFS('2024 -2025-2026'!$M:$M,B372,'2024 -2025-2026'!$K:$K,"Scopus/WoS Journals",'2024 -2025-2026'!$G:$G,"2025")</f>
        <v>0</v>
      </c>
      <c r="F372" s="57">
        <f>COUNTIFS('2024 -2025-2026'!$M:$M,B372,'2024 -2025-2026'!$K:$K,"Scopus/WoS Conference/Book Chapter/Others", '2024 -2025-2026'!$G:$G,"2025")</f>
        <v>0</v>
      </c>
      <c r="G372" s="57">
        <f>COUNTIFS('2024 -2025-2026'!$M:$M,B372,'2024 -2025-2026'!$K:$K,"Student Publication", '2024 -2025-2026'!$G:$G,"2025")</f>
        <v>0</v>
      </c>
      <c r="H372" s="53">
        <f>COUNTIFS('Patent - 2025'!$Q:$Q,B372,'Patent - 2025'!$D:$D,"Published")</f>
        <v>0</v>
      </c>
      <c r="I372" s="54">
        <f>COUNTIFS('Patent - 2025'!$Q:$Q,B372,'Patent - 2025'!D:D,"Granted")</f>
        <v>0</v>
      </c>
      <c r="J372" s="54">
        <f t="shared" si="10"/>
        <v>0</v>
      </c>
      <c r="K372" s="54">
        <f t="shared" si="11"/>
        <v>0</v>
      </c>
      <c r="L372" s="54">
        <f>COUNTIFS('2024 -2025-2026'!$M:$M,B372,'2024 -2025-2026'!$K:$K,"Book",'2024 -2025-2026'!$G:$G,"2025")</f>
        <v>0</v>
      </c>
      <c r="M372" s="61"/>
      <c r="N372" s="157" t="s">
        <v>601</v>
      </c>
      <c r="O372" s="158">
        <v>40</v>
      </c>
    </row>
    <row r="373" spans="1:15" ht="15.75" customHeight="1" x14ac:dyDescent="0.2">
      <c r="A373" s="57">
        <f>'Name of the Faculty 2024'!A374</f>
        <v>0</v>
      </c>
      <c r="B373" s="58">
        <f>'Name of the Faculty 2024'!B373</f>
        <v>0</v>
      </c>
      <c r="C373" s="57">
        <f>'Name of the Faculty 2024'!C373</f>
        <v>0</v>
      </c>
      <c r="D373" s="57">
        <f>COUNTIFS('2024 -2025-2026'!$M:$M,B373,'2024 -2025-2026'!$K:$K,"SCI",'2024 -2025-2026'!$G:$G,"2025")</f>
        <v>0</v>
      </c>
      <c r="E373" s="57">
        <f>COUNTIFS('2024 -2025-2026'!$M:$M,B373,'2024 -2025-2026'!$K:$K,"Scopus/WoS Journals",'2024 -2025-2026'!$G:$G,"2025")</f>
        <v>0</v>
      </c>
      <c r="F373" s="57">
        <f>COUNTIFS('2024 -2025-2026'!$M:$M,B373,'2024 -2025-2026'!$K:$K,"Scopus/WoS Conference/Book Chapter/Others", '2024 -2025-2026'!$G:$G,"2025")</f>
        <v>0</v>
      </c>
      <c r="G373" s="57">
        <f>COUNTIFS('2024 -2025-2026'!$M:$M,B373,'2024 -2025-2026'!$K:$K,"Student Publication", '2024 -2025-2026'!$G:$G,"2025")</f>
        <v>0</v>
      </c>
      <c r="H373" s="53">
        <f>COUNTIFS('Patent - 2025'!$Q:$Q,B373,'Patent - 2025'!$D:$D,"Published")</f>
        <v>0</v>
      </c>
      <c r="I373" s="54">
        <f>COUNTIFS('Patent - 2025'!$Q:$Q,B373,'Patent - 2025'!D:D,"Granted")</f>
        <v>0</v>
      </c>
      <c r="J373" s="54">
        <f t="shared" si="10"/>
        <v>0</v>
      </c>
      <c r="K373" s="54">
        <f t="shared" si="11"/>
        <v>0</v>
      </c>
      <c r="L373" s="54">
        <f>COUNTIFS('2024 -2025-2026'!$M:$M,B373,'2024 -2025-2026'!$K:$K,"Book",'2024 -2025-2026'!$G:$G,"2025")</f>
        <v>0</v>
      </c>
      <c r="M373" s="61"/>
      <c r="N373" s="157" t="s">
        <v>80</v>
      </c>
      <c r="O373" s="158">
        <v>141</v>
      </c>
    </row>
    <row r="374" spans="1:15" ht="15.75" customHeight="1" x14ac:dyDescent="0.2">
      <c r="A374" s="57">
        <f>'Name of the Faculty 2024'!A375</f>
        <v>0</v>
      </c>
      <c r="B374" s="58">
        <f>'Name of the Faculty 2024'!B374</f>
        <v>0</v>
      </c>
      <c r="C374" s="57">
        <f>'Name of the Faculty 2024'!C374</f>
        <v>0</v>
      </c>
      <c r="D374" s="57">
        <f>COUNTIFS('2024 -2025-2026'!$M:$M,B374,'2024 -2025-2026'!$K:$K,"SCI",'2024 -2025-2026'!$G:$G,"2025")</f>
        <v>0</v>
      </c>
      <c r="E374" s="57">
        <f>COUNTIFS('2024 -2025-2026'!$M:$M,B374,'2024 -2025-2026'!$K:$K,"Scopus/WoS Journals",'2024 -2025-2026'!$G:$G,"2025")</f>
        <v>0</v>
      </c>
      <c r="F374" s="57">
        <f>COUNTIFS('2024 -2025-2026'!$M:$M,B374,'2024 -2025-2026'!$K:$K,"Scopus/WoS Conference/Book Chapter/Others", '2024 -2025-2026'!$G:$G,"2025")</f>
        <v>0</v>
      </c>
      <c r="G374" s="57">
        <f>COUNTIFS('2024 -2025-2026'!$M:$M,B374,'2024 -2025-2026'!$K:$K,"Student Publication", '2024 -2025-2026'!$G:$G,"2025")</f>
        <v>0</v>
      </c>
      <c r="H374" s="53">
        <f>COUNTIFS('Patent - 2025'!$Q:$Q,B374,'Patent - 2025'!$D:$D,"Published")</f>
        <v>0</v>
      </c>
      <c r="I374" s="54">
        <f>COUNTIFS('Patent - 2025'!$Q:$Q,B374,'Patent - 2025'!D:D,"Granted")</f>
        <v>0</v>
      </c>
      <c r="J374" s="54">
        <f t="shared" si="10"/>
        <v>0</v>
      </c>
      <c r="K374" s="54">
        <f t="shared" si="11"/>
        <v>0</v>
      </c>
      <c r="L374" s="54">
        <f>COUNTIFS('2024 -2025-2026'!$M:$M,B374,'2024 -2025-2026'!$K:$K,"Book",'2024 -2025-2026'!$G:$G,"2025")</f>
        <v>0</v>
      </c>
      <c r="M374" s="61"/>
      <c r="N374" s="157" t="s">
        <v>14760</v>
      </c>
      <c r="O374" s="158">
        <v>0</v>
      </c>
    </row>
    <row r="375" spans="1:15" ht="15.75" customHeight="1" x14ac:dyDescent="0.2">
      <c r="A375" s="57">
        <f>'Name of the Faculty 2024'!A376</f>
        <v>0</v>
      </c>
      <c r="B375" s="58">
        <f>'Name of the Faculty 2024'!B375</f>
        <v>0</v>
      </c>
      <c r="C375" s="57">
        <f>'Name of the Faculty 2024'!C375</f>
        <v>0</v>
      </c>
      <c r="D375" s="57">
        <f>COUNTIFS('2024 -2025-2026'!$M:$M,B375,'2024 -2025-2026'!$K:$K,"SCI",'2024 -2025-2026'!$G:$G,"2025")</f>
        <v>0</v>
      </c>
      <c r="E375" s="57">
        <f>COUNTIFS('2024 -2025-2026'!$M:$M,B375,'2024 -2025-2026'!$K:$K,"Scopus/WoS Journals",'2024 -2025-2026'!$G:$G,"2025")</f>
        <v>0</v>
      </c>
      <c r="F375" s="57">
        <f>COUNTIFS('2024 -2025-2026'!$M:$M,B375,'2024 -2025-2026'!$K:$K,"Scopus/WoS Conference/Book Chapter/Others", '2024 -2025-2026'!$G:$G,"2025")</f>
        <v>0</v>
      </c>
      <c r="G375" s="57">
        <f>COUNTIFS('2024 -2025-2026'!$M:$M,B375,'2024 -2025-2026'!$K:$K,"Student Publication", '2024 -2025-2026'!$G:$G,"2025")</f>
        <v>0</v>
      </c>
      <c r="H375" s="53">
        <f>COUNTIFS('Patent - 2025'!$Q:$Q,B375,'Patent - 2025'!$D:$D,"Published")</f>
        <v>0</v>
      </c>
      <c r="I375" s="54">
        <f>COUNTIFS('Patent - 2025'!$Q:$Q,B375,'Patent - 2025'!D:D,"Granted")</f>
        <v>0</v>
      </c>
      <c r="J375" s="54">
        <f t="shared" si="10"/>
        <v>0</v>
      </c>
      <c r="K375" s="54">
        <f t="shared" si="11"/>
        <v>0</v>
      </c>
      <c r="L375" s="54">
        <f>COUNTIFS('2024 -2025-2026'!$M:$M,B375,'2024 -2025-2026'!$K:$K,"Book",'2024 -2025-2026'!$G:$G,"2025")</f>
        <v>0</v>
      </c>
      <c r="M375" s="61"/>
      <c r="N375" s="157" t="s">
        <v>14579</v>
      </c>
      <c r="O375" s="158">
        <v>0</v>
      </c>
    </row>
    <row r="376" spans="1:15" ht="15.75" customHeight="1" x14ac:dyDescent="0.2">
      <c r="A376" s="57">
        <f>'Name of the Faculty 2024'!A377</f>
        <v>0</v>
      </c>
      <c r="B376" s="58">
        <f>'Name of the Faculty 2024'!B376</f>
        <v>0</v>
      </c>
      <c r="C376" s="57">
        <f>'Name of the Faculty 2024'!C376</f>
        <v>0</v>
      </c>
      <c r="D376" s="57">
        <f>COUNTIFS('2024 -2025-2026'!$M:$M,B376,'2024 -2025-2026'!$K:$K,"SCI",'2024 -2025-2026'!$G:$G,"2025")</f>
        <v>0</v>
      </c>
      <c r="E376" s="57">
        <f>COUNTIFS('2024 -2025-2026'!$M:$M,B376,'2024 -2025-2026'!$K:$K,"Scopus/WoS Journals",'2024 -2025-2026'!$G:$G,"2025")</f>
        <v>0</v>
      </c>
      <c r="F376" s="57">
        <f>COUNTIFS('2024 -2025-2026'!$M:$M,B376,'2024 -2025-2026'!$K:$K,"Scopus/WoS Conference/Book Chapter/Others", '2024 -2025-2026'!$G:$G,"2025")</f>
        <v>0</v>
      </c>
      <c r="G376" s="57">
        <f>COUNTIFS('2024 -2025-2026'!$M:$M,B376,'2024 -2025-2026'!$K:$K,"Student Publication", '2024 -2025-2026'!$G:$G,"2025")</f>
        <v>0</v>
      </c>
      <c r="H376" s="53">
        <f>COUNTIFS('Patent - 2025'!$Q:$Q,B376,'Patent - 2025'!$D:$D,"Published")</f>
        <v>0</v>
      </c>
      <c r="I376" s="54">
        <f>COUNTIFS('Patent - 2025'!$Q:$Q,B376,'Patent - 2025'!D:D,"Granted")</f>
        <v>0</v>
      </c>
      <c r="J376" s="54">
        <f t="shared" si="10"/>
        <v>0</v>
      </c>
      <c r="K376" s="54">
        <f t="shared" si="11"/>
        <v>0</v>
      </c>
      <c r="L376" s="54">
        <f>COUNTIFS('2024 -2025-2026'!$M:$M,B376,'2024 -2025-2026'!$K:$K,"Book",'2024 -2025-2026'!$G:$G,"2025")</f>
        <v>0</v>
      </c>
      <c r="M376" s="61"/>
      <c r="N376" s="157" t="s">
        <v>14763</v>
      </c>
      <c r="O376" s="158">
        <v>4</v>
      </c>
    </row>
    <row r="377" spans="1:15" ht="15.75" customHeight="1" x14ac:dyDescent="0.2">
      <c r="A377" s="57">
        <f>'Name of the Faculty 2024'!A378</f>
        <v>0</v>
      </c>
      <c r="B377" s="58">
        <f>'Name of the Faculty 2024'!B377</f>
        <v>0</v>
      </c>
      <c r="C377" s="57">
        <f>'Name of the Faculty 2024'!C377</f>
        <v>0</v>
      </c>
      <c r="D377" s="57">
        <f>COUNTIFS('2024 -2025-2026'!$M:$M,B377,'2024 -2025-2026'!$K:$K,"SCI",'2024 -2025-2026'!$G:$G,"2025")</f>
        <v>0</v>
      </c>
      <c r="E377" s="57">
        <f>COUNTIFS('2024 -2025-2026'!$M:$M,B377,'2024 -2025-2026'!$K:$K,"Scopus/WoS Journals",'2024 -2025-2026'!$G:$G,"2025")</f>
        <v>0</v>
      </c>
      <c r="F377" s="57">
        <f>COUNTIFS('2024 -2025-2026'!$M:$M,B377,'2024 -2025-2026'!$K:$K,"Scopus/WoS Conference/Book Chapter/Others", '2024 -2025-2026'!$G:$G,"2025")</f>
        <v>0</v>
      </c>
      <c r="G377" s="57">
        <f>COUNTIFS('2024 -2025-2026'!$M:$M,B377,'2024 -2025-2026'!$K:$K,"Student Publication", '2024 -2025-2026'!$G:$G,"2025")</f>
        <v>0</v>
      </c>
      <c r="H377" s="53">
        <f>COUNTIFS('Patent - 2025'!$Q:$Q,B377,'Patent - 2025'!$D:$D,"Published")</f>
        <v>0</v>
      </c>
      <c r="I377" s="54">
        <f>COUNTIFS('Patent - 2025'!$Q:$Q,B377,'Patent - 2025'!D:D,"Granted")</f>
        <v>0</v>
      </c>
      <c r="J377" s="54">
        <f t="shared" si="10"/>
        <v>0</v>
      </c>
      <c r="K377" s="54">
        <f t="shared" si="11"/>
        <v>0</v>
      </c>
      <c r="L377" s="54">
        <f>COUNTIFS('2024 -2025-2026'!$M:$M,B377,'2024 -2025-2026'!$K:$K,"Book",'2024 -2025-2026'!$G:$G,"2025")</f>
        <v>0</v>
      </c>
      <c r="M377" s="61"/>
      <c r="N377" s="157" t="s">
        <v>56</v>
      </c>
      <c r="O377" s="158">
        <v>323</v>
      </c>
    </row>
    <row r="378" spans="1:15" ht="15.75" customHeight="1" x14ac:dyDescent="0.2">
      <c r="A378" s="57">
        <f>'Name of the Faculty 2024'!A379</f>
        <v>0</v>
      </c>
      <c r="B378" s="58">
        <f>'Name of the Faculty 2024'!B378</f>
        <v>0</v>
      </c>
      <c r="C378" s="57">
        <f>'Name of the Faculty 2024'!C378</f>
        <v>0</v>
      </c>
      <c r="D378" s="57">
        <f>COUNTIFS('2024 -2025-2026'!$M:$M,B378,'2024 -2025-2026'!$K:$K,"SCI",'2024 -2025-2026'!$G:$G,"2025")</f>
        <v>0</v>
      </c>
      <c r="E378" s="57">
        <f>COUNTIFS('2024 -2025-2026'!$M:$M,B378,'2024 -2025-2026'!$K:$K,"Scopus/WoS Journals",'2024 -2025-2026'!$G:$G,"2025")</f>
        <v>0</v>
      </c>
      <c r="F378" s="57">
        <f>COUNTIFS('2024 -2025-2026'!$M:$M,B378,'2024 -2025-2026'!$K:$K,"Scopus/WoS Conference/Book Chapter/Others", '2024 -2025-2026'!$G:$G,"2025")</f>
        <v>0</v>
      </c>
      <c r="G378" s="57">
        <f>COUNTIFS('2024 -2025-2026'!$M:$M,B378,'2024 -2025-2026'!$K:$K,"Student Publication", '2024 -2025-2026'!$G:$G,"2025")</f>
        <v>0</v>
      </c>
      <c r="H378" s="53">
        <f>COUNTIFS('Patent - 2025'!$Q:$Q,B378,'Patent - 2025'!$D:$D,"Published")</f>
        <v>0</v>
      </c>
      <c r="I378" s="54">
        <f>COUNTIFS('Patent - 2025'!$Q:$Q,B378,'Patent - 2025'!D:D,"Granted")</f>
        <v>0</v>
      </c>
      <c r="J378" s="54">
        <f t="shared" si="10"/>
        <v>0</v>
      </c>
      <c r="K378" s="54">
        <f t="shared" si="11"/>
        <v>0</v>
      </c>
      <c r="L378" s="54">
        <f>COUNTIFS('2024 -2025-2026'!$M:$M,B378,'2024 -2025-2026'!$K:$K,"Book",'2024 -2025-2026'!$G:$G,"2025")</f>
        <v>0</v>
      </c>
      <c r="M378" s="61"/>
      <c r="N378" s="157" t="s">
        <v>14791</v>
      </c>
      <c r="O378" s="158">
        <v>0</v>
      </c>
    </row>
    <row r="379" spans="1:15" ht="15.75" customHeight="1" x14ac:dyDescent="0.2">
      <c r="A379" s="57">
        <f>'Name of the Faculty 2024'!A380</f>
        <v>0</v>
      </c>
      <c r="B379" s="58">
        <f>'Name of the Faculty 2024'!B379</f>
        <v>0</v>
      </c>
      <c r="C379" s="57">
        <f>'Name of the Faculty 2024'!C379</f>
        <v>0</v>
      </c>
      <c r="D379" s="57">
        <f>COUNTIFS('2024 -2025-2026'!$M:$M,B379,'2024 -2025-2026'!$K:$K,"SCI",'2024 -2025-2026'!$G:$G,"2025")</f>
        <v>0</v>
      </c>
      <c r="E379" s="57">
        <f>COUNTIFS('2024 -2025-2026'!$M:$M,B379,'2024 -2025-2026'!$K:$K,"Scopus/WoS Journals",'2024 -2025-2026'!$G:$G,"2025")</f>
        <v>0</v>
      </c>
      <c r="F379" s="57">
        <f>COUNTIFS('2024 -2025-2026'!$M:$M,B379,'2024 -2025-2026'!$K:$K,"Scopus/WoS Conference/Book Chapter/Others", '2024 -2025-2026'!$G:$G,"2025")</f>
        <v>0</v>
      </c>
      <c r="G379" s="57">
        <f>COUNTIFS('2024 -2025-2026'!$M:$M,B379,'2024 -2025-2026'!$K:$K,"Student Publication", '2024 -2025-2026'!$G:$G,"2025")</f>
        <v>0</v>
      </c>
      <c r="H379" s="53">
        <f>COUNTIFS('Patent - 2025'!$Q:$Q,B379,'Patent - 2025'!$D:$D,"Published")</f>
        <v>0</v>
      </c>
      <c r="I379" s="54">
        <f>COUNTIFS('Patent - 2025'!$Q:$Q,B379,'Patent - 2025'!D:D,"Granted")</f>
        <v>0</v>
      </c>
      <c r="J379" s="54">
        <f t="shared" si="10"/>
        <v>0</v>
      </c>
      <c r="K379" s="54">
        <f t="shared" si="11"/>
        <v>0</v>
      </c>
      <c r="L379" s="54">
        <f>COUNTIFS('2024 -2025-2026'!$M:$M,B379,'2024 -2025-2026'!$K:$K,"Book",'2024 -2025-2026'!$G:$G,"2025")</f>
        <v>0</v>
      </c>
      <c r="M379" s="61"/>
      <c r="N379" s="157" t="s">
        <v>14761</v>
      </c>
      <c r="O379" s="158">
        <v>0</v>
      </c>
    </row>
    <row r="380" spans="1:15" ht="15.75" customHeight="1" x14ac:dyDescent="0.2">
      <c r="A380" s="57">
        <f>'Name of the Faculty 2024'!A381</f>
        <v>0</v>
      </c>
      <c r="B380" s="58">
        <f>'Name of the Faculty 2024'!B380</f>
        <v>0</v>
      </c>
      <c r="C380" s="57">
        <f>'Name of the Faculty 2024'!C380</f>
        <v>0</v>
      </c>
      <c r="D380" s="57">
        <f>COUNTIFS('2024 -2025-2026'!$M:$M,B380,'2024 -2025-2026'!$K:$K,"SCI",'2024 -2025-2026'!$G:$G,"2025")</f>
        <v>0</v>
      </c>
      <c r="E380" s="57">
        <f>COUNTIFS('2024 -2025-2026'!$M:$M,B380,'2024 -2025-2026'!$K:$K,"Scopus/WoS Journals",'2024 -2025-2026'!$G:$G,"2025")</f>
        <v>0</v>
      </c>
      <c r="F380" s="57">
        <f>COUNTIFS('2024 -2025-2026'!$M:$M,B380,'2024 -2025-2026'!$K:$K,"Scopus/WoS Conference/Book Chapter/Others", '2024 -2025-2026'!$G:$G,"2025")</f>
        <v>0</v>
      </c>
      <c r="G380" s="57">
        <f>COUNTIFS('2024 -2025-2026'!$M:$M,B380,'2024 -2025-2026'!$K:$K,"Student Publication", '2024 -2025-2026'!$G:$G,"2025")</f>
        <v>0</v>
      </c>
      <c r="H380" s="53">
        <f>COUNTIFS('Patent - 2025'!$Q:$Q,B380,'Patent - 2025'!$D:$D,"Published")</f>
        <v>0</v>
      </c>
      <c r="I380" s="54">
        <f>COUNTIFS('Patent - 2025'!$Q:$Q,B380,'Patent - 2025'!D:D,"Granted")</f>
        <v>0</v>
      </c>
      <c r="J380" s="54">
        <f t="shared" si="10"/>
        <v>0</v>
      </c>
      <c r="K380" s="54">
        <f t="shared" si="11"/>
        <v>0</v>
      </c>
      <c r="L380" s="54">
        <f>COUNTIFS('2024 -2025-2026'!$M:$M,B380,'2024 -2025-2026'!$K:$K,"Book",'2024 -2025-2026'!$G:$G,"2025")</f>
        <v>0</v>
      </c>
      <c r="M380" s="61"/>
      <c r="N380" s="157" t="s">
        <v>128</v>
      </c>
      <c r="O380" s="158">
        <v>53</v>
      </c>
    </row>
    <row r="381" spans="1:15" ht="15.75" customHeight="1" x14ac:dyDescent="0.2">
      <c r="A381" s="57">
        <f>'Name of the Faculty 2024'!A382</f>
        <v>0</v>
      </c>
      <c r="B381" s="58">
        <f>'Name of the Faculty 2024'!B381</f>
        <v>0</v>
      </c>
      <c r="C381" s="57">
        <f>'Name of the Faculty 2024'!C381</f>
        <v>0</v>
      </c>
      <c r="D381" s="57">
        <f>COUNTIFS('2024 -2025-2026'!$M:$M,B381,'2024 -2025-2026'!$K:$K,"SCI",'2024 -2025-2026'!$G:$G,"2025")</f>
        <v>0</v>
      </c>
      <c r="E381" s="57">
        <f>COUNTIFS('2024 -2025-2026'!$M:$M,B381,'2024 -2025-2026'!$K:$K,"Scopus/WoS Journals",'2024 -2025-2026'!$G:$G,"2025")</f>
        <v>0</v>
      </c>
      <c r="F381" s="57">
        <f>COUNTIFS('2024 -2025-2026'!$M:$M,B381,'2024 -2025-2026'!$K:$K,"Scopus/WoS Conference/Book Chapter/Others", '2024 -2025-2026'!$G:$G,"2025")</f>
        <v>0</v>
      </c>
      <c r="G381" s="57">
        <f>COUNTIFS('2024 -2025-2026'!$M:$M,B381,'2024 -2025-2026'!$K:$K,"Student Publication", '2024 -2025-2026'!$G:$G,"2025")</f>
        <v>0</v>
      </c>
      <c r="H381" s="53">
        <f>COUNTIFS('Patent - 2025'!$Q:$Q,B381,'Patent - 2025'!$D:$D,"Published")</f>
        <v>0</v>
      </c>
      <c r="I381" s="54">
        <f>COUNTIFS('Patent - 2025'!$Q:$Q,B381,'Patent - 2025'!D:D,"Granted")</f>
        <v>0</v>
      </c>
      <c r="J381" s="54">
        <f t="shared" si="10"/>
        <v>0</v>
      </c>
      <c r="K381" s="54">
        <f t="shared" si="11"/>
        <v>0</v>
      </c>
      <c r="L381" s="54">
        <f>COUNTIFS('2024 -2025-2026'!$M:$M,B381,'2024 -2025-2026'!$K:$K,"Book",'2024 -2025-2026'!$G:$G,"2025")</f>
        <v>0</v>
      </c>
      <c r="M381" s="61"/>
      <c r="N381" s="157" t="s">
        <v>14820</v>
      </c>
      <c r="O381" s="158">
        <v>0</v>
      </c>
    </row>
    <row r="382" spans="1:15" ht="15.75" customHeight="1" x14ac:dyDescent="0.2">
      <c r="A382" s="57">
        <f>'Name of the Faculty 2024'!A383</f>
        <v>0</v>
      </c>
      <c r="B382" s="58">
        <f>'Name of the Faculty 2024'!B382</f>
        <v>0</v>
      </c>
      <c r="C382" s="57">
        <f>'Name of the Faculty 2024'!C382</f>
        <v>0</v>
      </c>
      <c r="D382" s="57">
        <f>COUNTIFS('2024 -2025-2026'!$M:$M,B382,'2024 -2025-2026'!$K:$K,"SCI",'2024 -2025-2026'!$G:$G,"2025")</f>
        <v>0</v>
      </c>
      <c r="E382" s="57">
        <f>COUNTIFS('2024 -2025-2026'!$M:$M,B382,'2024 -2025-2026'!$K:$K,"Scopus/WoS Journals",'2024 -2025-2026'!$G:$G,"2025")</f>
        <v>0</v>
      </c>
      <c r="F382" s="57">
        <f>COUNTIFS('2024 -2025-2026'!$M:$M,B382,'2024 -2025-2026'!$K:$K,"Scopus/WoS Conference/Book Chapter/Others", '2024 -2025-2026'!$G:$G,"2025")</f>
        <v>0</v>
      </c>
      <c r="G382" s="57">
        <f>COUNTIFS('2024 -2025-2026'!$M:$M,B382,'2024 -2025-2026'!$K:$K,"Student Publication", '2024 -2025-2026'!$G:$G,"2025")</f>
        <v>0</v>
      </c>
      <c r="H382" s="53">
        <f>COUNTIFS('Patent - 2025'!$Q:$Q,B382,'Patent - 2025'!$D:$D,"Published")</f>
        <v>0</v>
      </c>
      <c r="I382" s="54">
        <f>COUNTIFS('Patent - 2025'!$Q:$Q,B382,'Patent - 2025'!D:D,"Granted")</f>
        <v>0</v>
      </c>
      <c r="J382" s="54">
        <f t="shared" si="10"/>
        <v>0</v>
      </c>
      <c r="K382" s="54">
        <f t="shared" si="11"/>
        <v>0</v>
      </c>
      <c r="L382" s="54">
        <f>COUNTIFS('2024 -2025-2026'!$M:$M,B382,'2024 -2025-2026'!$K:$K,"Book",'2024 -2025-2026'!$G:$G,"2025")</f>
        <v>0</v>
      </c>
      <c r="M382" s="61"/>
      <c r="N382" s="157" t="s">
        <v>864</v>
      </c>
      <c r="O382" s="158">
        <v>35</v>
      </c>
    </row>
    <row r="383" spans="1:15" ht="15.75" customHeight="1" x14ac:dyDescent="0.2">
      <c r="A383" s="57">
        <f>'Name of the Faculty 2024'!A384</f>
        <v>0</v>
      </c>
      <c r="B383" s="58">
        <f>'Name of the Faculty 2024'!B383</f>
        <v>0</v>
      </c>
      <c r="C383" s="57">
        <f>'Name of the Faculty 2024'!C383</f>
        <v>0</v>
      </c>
      <c r="D383" s="57">
        <f>COUNTIFS('2024 -2025-2026'!$M:$M,B383,'2024 -2025-2026'!$K:$K,"SCI",'2024 -2025-2026'!$G:$G,"2025")</f>
        <v>0</v>
      </c>
      <c r="E383" s="57">
        <f>COUNTIFS('2024 -2025-2026'!$M:$M,B383,'2024 -2025-2026'!$K:$K,"Scopus/WoS Journals",'2024 -2025-2026'!$G:$G,"2025")</f>
        <v>0</v>
      </c>
      <c r="F383" s="57">
        <f>COUNTIFS('2024 -2025-2026'!$M:$M,B383,'2024 -2025-2026'!$K:$K,"Scopus/WoS Conference/Book Chapter/Others", '2024 -2025-2026'!$G:$G,"2025")</f>
        <v>0</v>
      </c>
      <c r="G383" s="57">
        <f>COUNTIFS('2024 -2025-2026'!$M:$M,B383,'2024 -2025-2026'!$K:$K,"Student Publication", '2024 -2025-2026'!$G:$G,"2025")</f>
        <v>0</v>
      </c>
      <c r="H383" s="53">
        <f>COUNTIFS('Patent - 2025'!$Q:$Q,B383,'Patent - 2025'!$D:$D,"Published")</f>
        <v>0</v>
      </c>
      <c r="I383" s="54">
        <f>COUNTIFS('Patent - 2025'!$Q:$Q,B383,'Patent - 2025'!D:D,"Granted")</f>
        <v>0</v>
      </c>
      <c r="J383" s="54">
        <f t="shared" si="10"/>
        <v>0</v>
      </c>
      <c r="K383" s="54">
        <f t="shared" si="11"/>
        <v>0</v>
      </c>
      <c r="L383" s="54">
        <f>COUNTIFS('2024 -2025-2026'!$M:$M,B383,'2024 -2025-2026'!$K:$K,"Book",'2024 -2025-2026'!$G:$G,"2025")</f>
        <v>0</v>
      </c>
      <c r="M383" s="61"/>
      <c r="N383" s="157" t="s">
        <v>11642</v>
      </c>
      <c r="O383" s="158">
        <v>0</v>
      </c>
    </row>
    <row r="384" spans="1:15" ht="15.75" customHeight="1" x14ac:dyDescent="0.2">
      <c r="A384" s="57">
        <f>'Name of the Faculty 2024'!A385</f>
        <v>0</v>
      </c>
      <c r="B384" s="58">
        <f>'Name of the Faculty 2024'!B384</f>
        <v>0</v>
      </c>
      <c r="C384" s="57">
        <f>'Name of the Faculty 2024'!C384</f>
        <v>0</v>
      </c>
      <c r="D384" s="57">
        <f>COUNTIFS('2024 -2025-2026'!$M:$M,B384,'2024 -2025-2026'!$K:$K,"SCI",'2024 -2025-2026'!$G:$G,"2025")</f>
        <v>0</v>
      </c>
      <c r="E384" s="57">
        <f>COUNTIFS('2024 -2025-2026'!$M:$M,B384,'2024 -2025-2026'!$K:$K,"Scopus/WoS Journals",'2024 -2025-2026'!$G:$G,"2025")</f>
        <v>0</v>
      </c>
      <c r="F384" s="57">
        <f>COUNTIFS('2024 -2025-2026'!$M:$M,B384,'2024 -2025-2026'!$K:$K,"Scopus/WoS Conference/Book Chapter/Others", '2024 -2025-2026'!$G:$G,"2025")</f>
        <v>0</v>
      </c>
      <c r="G384" s="57">
        <f>COUNTIFS('2024 -2025-2026'!$M:$M,B384,'2024 -2025-2026'!$K:$K,"Student Publication", '2024 -2025-2026'!$G:$G,"2025")</f>
        <v>0</v>
      </c>
      <c r="H384" s="53">
        <f>COUNTIFS('Patent - 2025'!$Q:$Q,B384,'Patent - 2025'!$D:$D,"Published")</f>
        <v>0</v>
      </c>
      <c r="I384" s="54">
        <f>COUNTIFS('Patent - 2025'!$Q:$Q,B384,'Patent - 2025'!D:D,"Granted")</f>
        <v>0</v>
      </c>
      <c r="J384" s="54">
        <f t="shared" si="10"/>
        <v>0</v>
      </c>
      <c r="K384" s="54">
        <f t="shared" si="11"/>
        <v>0</v>
      </c>
      <c r="L384" s="54">
        <f>COUNTIFS('2024 -2025-2026'!$M:$M,B384,'2024 -2025-2026'!$K:$K,"Book",'2024 -2025-2026'!$G:$G,"2025")</f>
        <v>0</v>
      </c>
      <c r="M384" s="61"/>
      <c r="N384" s="157" t="s">
        <v>149</v>
      </c>
      <c r="O384" s="158">
        <v>57</v>
      </c>
    </row>
    <row r="385" spans="1:15" ht="15.75" customHeight="1" x14ac:dyDescent="0.2">
      <c r="A385" s="57">
        <f>'Name of the Faculty 2024'!A386</f>
        <v>0</v>
      </c>
      <c r="B385" s="58">
        <f>'Name of the Faculty 2024'!B385</f>
        <v>0</v>
      </c>
      <c r="C385" s="57">
        <f>'Name of the Faculty 2024'!C385</f>
        <v>0</v>
      </c>
      <c r="D385" s="57">
        <f>COUNTIFS('2024 -2025-2026'!$M:$M,B385,'2024 -2025-2026'!$K:$K,"SCI",'2024 -2025-2026'!$G:$G,"2025")</f>
        <v>0</v>
      </c>
      <c r="E385" s="57">
        <f>COUNTIFS('2024 -2025-2026'!$M:$M,B385,'2024 -2025-2026'!$K:$K,"Scopus/WoS Journals",'2024 -2025-2026'!$G:$G,"2025")</f>
        <v>0</v>
      </c>
      <c r="F385" s="57">
        <f>COUNTIFS('2024 -2025-2026'!$M:$M,B385,'2024 -2025-2026'!$K:$K,"Scopus/WoS Conference/Book Chapter/Others", '2024 -2025-2026'!$G:$G,"2025")</f>
        <v>0</v>
      </c>
      <c r="G385" s="57">
        <f>COUNTIFS('2024 -2025-2026'!$M:$M,B385,'2024 -2025-2026'!$K:$K,"Student Publication", '2024 -2025-2026'!$G:$G,"2025")</f>
        <v>0</v>
      </c>
      <c r="H385" s="53">
        <f>COUNTIFS('Patent - 2025'!$Q:$Q,B385,'Patent - 2025'!$D:$D,"Published")</f>
        <v>0</v>
      </c>
      <c r="I385" s="54">
        <f>COUNTIFS('Patent - 2025'!$Q:$Q,B385,'Patent - 2025'!D:D,"Granted")</f>
        <v>0</v>
      </c>
      <c r="J385" s="54">
        <f t="shared" si="10"/>
        <v>0</v>
      </c>
      <c r="K385" s="54">
        <f t="shared" si="11"/>
        <v>0</v>
      </c>
      <c r="L385" s="54">
        <f>COUNTIFS('2024 -2025-2026'!$M:$M,B385,'2024 -2025-2026'!$K:$K,"Book",'2024 -2025-2026'!$G:$G,"2025")</f>
        <v>0</v>
      </c>
      <c r="M385" s="61"/>
      <c r="N385" s="157" t="s">
        <v>14762</v>
      </c>
      <c r="O385" s="158">
        <v>0</v>
      </c>
    </row>
    <row r="386" spans="1:15" ht="15.75" customHeight="1" x14ac:dyDescent="0.2">
      <c r="A386" s="57">
        <f>'Name of the Faculty 2024'!A387</f>
        <v>0</v>
      </c>
      <c r="B386" s="58">
        <f>'Name of the Faculty 2024'!B386</f>
        <v>0</v>
      </c>
      <c r="C386" s="57">
        <f>'Name of the Faculty 2024'!C386</f>
        <v>0</v>
      </c>
      <c r="D386" s="57">
        <f>COUNTIFS('2024 -2025-2026'!$M:$M,B386,'2024 -2025-2026'!$K:$K,"SCI",'2024 -2025-2026'!$G:$G,"2025")</f>
        <v>0</v>
      </c>
      <c r="E386" s="57">
        <f>COUNTIFS('2024 -2025-2026'!$M:$M,B386,'2024 -2025-2026'!$K:$K,"Scopus/WoS Journals",'2024 -2025-2026'!$G:$G,"2025")</f>
        <v>0</v>
      </c>
      <c r="F386" s="57">
        <f>COUNTIFS('2024 -2025-2026'!$M:$M,B386,'2024 -2025-2026'!$K:$K,"Scopus/WoS Conference/Book Chapter/Others", '2024 -2025-2026'!$G:$G,"2025")</f>
        <v>0</v>
      </c>
      <c r="G386" s="57">
        <f>COUNTIFS('2024 -2025-2026'!$M:$M,B386,'2024 -2025-2026'!$K:$K,"Student Publication", '2024 -2025-2026'!$G:$G,"2025")</f>
        <v>0</v>
      </c>
      <c r="H386" s="53">
        <f>COUNTIFS('Patent - 2025'!$Q:$Q,B386,'Patent - 2025'!$D:$D,"Published")</f>
        <v>0</v>
      </c>
      <c r="I386" s="54">
        <f>COUNTIFS('Patent - 2025'!$Q:$Q,B386,'Patent - 2025'!D:D,"Granted")</f>
        <v>0</v>
      </c>
      <c r="J386" s="54">
        <f t="shared" ref="J386:J449" si="12">SUM(D386:F386)</f>
        <v>0</v>
      </c>
      <c r="K386" s="54">
        <f t="shared" ref="K386:K449" si="13">SUM(D386:G386)</f>
        <v>0</v>
      </c>
      <c r="L386" s="54">
        <f>COUNTIFS('2024 -2025-2026'!$M:$M,B386,'2024 -2025-2026'!$K:$K,"Book",'2024 -2025-2026'!$G:$G,"2025")</f>
        <v>0</v>
      </c>
      <c r="M386" s="61"/>
      <c r="N386" s="157" t="s">
        <v>265</v>
      </c>
      <c r="O386" s="158">
        <v>0</v>
      </c>
    </row>
    <row r="387" spans="1:15" ht="15.75" customHeight="1" x14ac:dyDescent="0.2">
      <c r="A387" s="57">
        <f>'Name of the Faculty 2024'!A388</f>
        <v>0</v>
      </c>
      <c r="B387" s="58">
        <f>'Name of the Faculty 2024'!B387</f>
        <v>0</v>
      </c>
      <c r="C387" s="57">
        <f>'Name of the Faculty 2024'!C387</f>
        <v>0</v>
      </c>
      <c r="D387" s="57">
        <f>COUNTIFS('2024 -2025-2026'!$M:$M,B387,'2024 -2025-2026'!$K:$K,"SCI",'2024 -2025-2026'!$G:$G,"2025")</f>
        <v>0</v>
      </c>
      <c r="E387" s="57">
        <f>COUNTIFS('2024 -2025-2026'!$M:$M,B387,'2024 -2025-2026'!$K:$K,"Scopus/WoS Journals",'2024 -2025-2026'!$G:$G,"2025")</f>
        <v>0</v>
      </c>
      <c r="F387" s="57">
        <f>COUNTIFS('2024 -2025-2026'!$M:$M,B387,'2024 -2025-2026'!$K:$K,"Scopus/WoS Conference/Book Chapter/Others", '2024 -2025-2026'!$G:$G,"2025")</f>
        <v>0</v>
      </c>
      <c r="G387" s="57">
        <f>COUNTIFS('2024 -2025-2026'!$M:$M,B387,'2024 -2025-2026'!$K:$K,"Student Publication", '2024 -2025-2026'!$G:$G,"2025")</f>
        <v>0</v>
      </c>
      <c r="H387" s="53">
        <f>COUNTIFS('Patent - 2025'!$Q:$Q,B387,'Patent - 2025'!$D:$D,"Published")</f>
        <v>0</v>
      </c>
      <c r="I387" s="54">
        <f>COUNTIFS('Patent - 2025'!$Q:$Q,B387,'Patent - 2025'!D:D,"Granted")</f>
        <v>0</v>
      </c>
      <c r="J387" s="54">
        <f t="shared" si="12"/>
        <v>0</v>
      </c>
      <c r="K387" s="54">
        <f t="shared" si="13"/>
        <v>0</v>
      </c>
      <c r="L387" s="54">
        <f>COUNTIFS('2024 -2025-2026'!$M:$M,B387,'2024 -2025-2026'!$K:$K,"Book",'2024 -2025-2026'!$G:$G,"2025")</f>
        <v>0</v>
      </c>
      <c r="M387" s="61"/>
      <c r="N387" s="157" t="s">
        <v>2301</v>
      </c>
      <c r="O387" s="158">
        <v>0</v>
      </c>
    </row>
    <row r="388" spans="1:15" ht="15.75" customHeight="1" x14ac:dyDescent="0.2">
      <c r="A388" s="57">
        <f>'Name of the Faculty 2024'!A389</f>
        <v>0</v>
      </c>
      <c r="B388" s="58">
        <f>'Name of the Faculty 2024'!B388</f>
        <v>0</v>
      </c>
      <c r="C388" s="57">
        <f>'Name of the Faculty 2024'!C388</f>
        <v>0</v>
      </c>
      <c r="D388" s="57">
        <f>COUNTIFS('2024 -2025-2026'!$M:$M,B388,'2024 -2025-2026'!$K:$K,"SCI",'2024 -2025-2026'!$G:$G,"2025")</f>
        <v>0</v>
      </c>
      <c r="E388" s="57">
        <f>COUNTIFS('2024 -2025-2026'!$M:$M,B388,'2024 -2025-2026'!$K:$K,"Scopus/WoS Journals",'2024 -2025-2026'!$G:$G,"2025")</f>
        <v>0</v>
      </c>
      <c r="F388" s="57">
        <f>COUNTIFS('2024 -2025-2026'!$M:$M,B388,'2024 -2025-2026'!$K:$K,"Scopus/WoS Conference/Book Chapter/Others", '2024 -2025-2026'!$G:$G,"2025")</f>
        <v>0</v>
      </c>
      <c r="G388" s="57">
        <f>COUNTIFS('2024 -2025-2026'!$M:$M,B388,'2024 -2025-2026'!$K:$K,"Student Publication", '2024 -2025-2026'!$G:$G,"2025")</f>
        <v>0</v>
      </c>
      <c r="H388" s="53">
        <f>COUNTIFS('Patent - 2025'!$Q:$Q,B388,'Patent - 2025'!$D:$D,"Published")</f>
        <v>0</v>
      </c>
      <c r="I388" s="54">
        <f>COUNTIFS('Patent - 2025'!$Q:$Q,B388,'Patent - 2025'!D:D,"Granted")</f>
        <v>0</v>
      </c>
      <c r="J388" s="54">
        <f t="shared" si="12"/>
        <v>0</v>
      </c>
      <c r="K388" s="54">
        <f t="shared" si="13"/>
        <v>0</v>
      </c>
      <c r="L388" s="54">
        <f>COUNTIFS('2024 -2025-2026'!$M:$M,B388,'2024 -2025-2026'!$K:$K,"Book",'2024 -2025-2026'!$G:$G,"2025")</f>
        <v>0</v>
      </c>
      <c r="M388" s="61"/>
      <c r="N388" s="157" t="s">
        <v>2539</v>
      </c>
      <c r="O388" s="158">
        <v>0</v>
      </c>
    </row>
    <row r="389" spans="1:15" ht="15.75" customHeight="1" x14ac:dyDescent="0.2">
      <c r="A389" s="57">
        <f>'Name of the Faculty 2024'!A390</f>
        <v>0</v>
      </c>
      <c r="B389" s="58">
        <f>'Name of the Faculty 2024'!B389</f>
        <v>0</v>
      </c>
      <c r="C389" s="57">
        <f>'Name of the Faculty 2024'!C389</f>
        <v>0</v>
      </c>
      <c r="D389" s="57">
        <f>COUNTIFS('2024 -2025-2026'!$M:$M,B389,'2024 -2025-2026'!$K:$K,"SCI",'2024 -2025-2026'!$G:$G,"2025")</f>
        <v>0</v>
      </c>
      <c r="E389" s="57">
        <f>COUNTIFS('2024 -2025-2026'!$M:$M,B389,'2024 -2025-2026'!$K:$K,"Scopus/WoS Journals",'2024 -2025-2026'!$G:$G,"2025")</f>
        <v>0</v>
      </c>
      <c r="F389" s="57">
        <f>COUNTIFS('2024 -2025-2026'!$M:$M,B389,'2024 -2025-2026'!$K:$K,"Scopus/WoS Conference/Book Chapter/Others", '2024 -2025-2026'!$G:$G,"2025")</f>
        <v>0</v>
      </c>
      <c r="G389" s="57">
        <f>COUNTIFS('2024 -2025-2026'!$M:$M,B389,'2024 -2025-2026'!$K:$K,"Student Publication", '2024 -2025-2026'!$G:$G,"2025")</f>
        <v>0</v>
      </c>
      <c r="H389" s="53">
        <f>COUNTIFS('Patent - 2025'!$Q:$Q,B389,'Patent - 2025'!$D:$D,"Published")</f>
        <v>0</v>
      </c>
      <c r="I389" s="54">
        <f>COUNTIFS('Patent - 2025'!$Q:$Q,B389,'Patent - 2025'!D:D,"Granted")</f>
        <v>0</v>
      </c>
      <c r="J389" s="54">
        <f t="shared" si="12"/>
        <v>0</v>
      </c>
      <c r="K389" s="54">
        <f t="shared" si="13"/>
        <v>0</v>
      </c>
      <c r="L389" s="54">
        <f>COUNTIFS('2024 -2025-2026'!$M:$M,B389,'2024 -2025-2026'!$K:$K,"Book",'2024 -2025-2026'!$G:$G,"2025")</f>
        <v>0</v>
      </c>
      <c r="M389" s="61"/>
      <c r="N389" s="157" t="s">
        <v>14744</v>
      </c>
      <c r="O389" s="158">
        <v>0</v>
      </c>
    </row>
    <row r="390" spans="1:15" ht="15.75" customHeight="1" x14ac:dyDescent="0.2">
      <c r="A390" s="57">
        <f>'Name of the Faculty 2024'!A391</f>
        <v>0</v>
      </c>
      <c r="B390" s="58">
        <f>'Name of the Faculty 2024'!B390</f>
        <v>0</v>
      </c>
      <c r="C390" s="57">
        <f>'Name of the Faculty 2024'!C390</f>
        <v>0</v>
      </c>
      <c r="D390" s="57">
        <f>COUNTIFS('2024 -2025-2026'!$M:$M,B390,'2024 -2025-2026'!$K:$K,"SCI",'2024 -2025-2026'!$G:$G,"2025")</f>
        <v>0</v>
      </c>
      <c r="E390" s="57">
        <f>COUNTIFS('2024 -2025-2026'!$M:$M,B390,'2024 -2025-2026'!$K:$K,"Scopus/WoS Journals",'2024 -2025-2026'!$G:$G,"2025")</f>
        <v>0</v>
      </c>
      <c r="F390" s="57">
        <f>COUNTIFS('2024 -2025-2026'!$M:$M,B390,'2024 -2025-2026'!$K:$K,"Scopus/WoS Conference/Book Chapter/Others", '2024 -2025-2026'!$G:$G,"2025")</f>
        <v>0</v>
      </c>
      <c r="G390" s="57">
        <f>COUNTIFS('2024 -2025-2026'!$M:$M,B390,'2024 -2025-2026'!$K:$K,"Student Publication", '2024 -2025-2026'!$G:$G,"2025")</f>
        <v>0</v>
      </c>
      <c r="H390" s="53">
        <f>COUNTIFS('Patent - 2025'!$Q:$Q,B390,'Patent - 2025'!$D:$D,"Published")</f>
        <v>0</v>
      </c>
      <c r="I390" s="54">
        <f>COUNTIFS('Patent - 2025'!$Q:$Q,B390,'Patent - 2025'!D:D,"Granted")</f>
        <v>0</v>
      </c>
      <c r="J390" s="54">
        <f t="shared" si="12"/>
        <v>0</v>
      </c>
      <c r="K390" s="54">
        <f t="shared" si="13"/>
        <v>0</v>
      </c>
      <c r="L390" s="54">
        <f>COUNTIFS('2024 -2025-2026'!$M:$M,B390,'2024 -2025-2026'!$K:$K,"Book",'2024 -2025-2026'!$G:$G,"2025")</f>
        <v>0</v>
      </c>
      <c r="M390" s="61"/>
      <c r="N390" s="157" t="s">
        <v>2353</v>
      </c>
      <c r="O390" s="158">
        <v>0</v>
      </c>
    </row>
    <row r="391" spans="1:15" ht="15.75" customHeight="1" x14ac:dyDescent="0.2">
      <c r="A391" s="57">
        <f>'Name of the Faculty 2024'!A392</f>
        <v>0</v>
      </c>
      <c r="B391" s="58">
        <f>'Name of the Faculty 2024'!B391</f>
        <v>0</v>
      </c>
      <c r="C391" s="57">
        <f>'Name of the Faculty 2024'!C391</f>
        <v>0</v>
      </c>
      <c r="D391" s="57">
        <f>COUNTIFS('2024 -2025-2026'!$M:$M,B391,'2024 -2025-2026'!$K:$K,"SCI",'2024 -2025-2026'!$G:$G,"2025")</f>
        <v>0</v>
      </c>
      <c r="E391" s="57">
        <f>COUNTIFS('2024 -2025-2026'!$M:$M,B391,'2024 -2025-2026'!$K:$K,"Scopus/WoS Journals",'2024 -2025-2026'!$G:$G,"2025")</f>
        <v>0</v>
      </c>
      <c r="F391" s="57">
        <f>COUNTIFS('2024 -2025-2026'!$M:$M,B391,'2024 -2025-2026'!$K:$K,"Scopus/WoS Conference/Book Chapter/Others", '2024 -2025-2026'!$G:$G,"2025")</f>
        <v>0</v>
      </c>
      <c r="G391" s="57">
        <f>COUNTIFS('2024 -2025-2026'!$M:$M,B391,'2024 -2025-2026'!$K:$K,"Student Publication", '2024 -2025-2026'!$G:$G,"2025")</f>
        <v>0</v>
      </c>
      <c r="H391" s="53">
        <f>COUNTIFS('Patent - 2025'!$Q:$Q,B391,'Patent - 2025'!$D:$D,"Published")</f>
        <v>0</v>
      </c>
      <c r="I391" s="54">
        <f>COUNTIFS('Patent - 2025'!$Q:$Q,B391,'Patent - 2025'!D:D,"Granted")</f>
        <v>0</v>
      </c>
      <c r="J391" s="54">
        <f t="shared" si="12"/>
        <v>0</v>
      </c>
      <c r="K391" s="54">
        <f t="shared" si="13"/>
        <v>0</v>
      </c>
      <c r="L391" s="54">
        <f>COUNTIFS('2024 -2025-2026'!$M:$M,B391,'2024 -2025-2026'!$K:$K,"Book",'2024 -2025-2026'!$G:$G,"2025")</f>
        <v>0</v>
      </c>
      <c r="M391" s="61"/>
      <c r="N391" s="157" t="s">
        <v>4590</v>
      </c>
      <c r="O391" s="158">
        <v>0</v>
      </c>
    </row>
    <row r="392" spans="1:15" ht="15.75" customHeight="1" x14ac:dyDescent="0.2">
      <c r="A392" s="57">
        <f>'Name of the Faculty 2024'!A393</f>
        <v>0</v>
      </c>
      <c r="B392" s="58">
        <f>'Name of the Faculty 2024'!B392</f>
        <v>0</v>
      </c>
      <c r="C392" s="57">
        <f>'Name of the Faculty 2024'!C392</f>
        <v>0</v>
      </c>
      <c r="D392" s="57">
        <f>COUNTIFS('2024 -2025-2026'!$M:$M,B392,'2024 -2025-2026'!$K:$K,"SCI",'2024 -2025-2026'!$G:$G,"2025")</f>
        <v>0</v>
      </c>
      <c r="E392" s="57">
        <f>COUNTIFS('2024 -2025-2026'!$M:$M,B392,'2024 -2025-2026'!$K:$K,"Scopus/WoS Journals",'2024 -2025-2026'!$G:$G,"2025")</f>
        <v>0</v>
      </c>
      <c r="F392" s="57">
        <f>COUNTIFS('2024 -2025-2026'!$M:$M,B392,'2024 -2025-2026'!$K:$K,"Scopus/WoS Conference/Book Chapter/Others", '2024 -2025-2026'!$G:$G,"2025")</f>
        <v>0</v>
      </c>
      <c r="G392" s="57">
        <f>COUNTIFS('2024 -2025-2026'!$M:$M,B392,'2024 -2025-2026'!$K:$K,"Student Publication", '2024 -2025-2026'!$G:$G,"2025")</f>
        <v>0</v>
      </c>
      <c r="H392" s="53">
        <f>COUNTIFS('Patent - 2025'!$Q:$Q,B392,'Patent - 2025'!$D:$D,"Published")</f>
        <v>0</v>
      </c>
      <c r="I392" s="54">
        <f>COUNTIFS('Patent - 2025'!$Q:$Q,B392,'Patent - 2025'!D:D,"Granted")</f>
        <v>0</v>
      </c>
      <c r="J392" s="54">
        <f t="shared" si="12"/>
        <v>0</v>
      </c>
      <c r="K392" s="54">
        <f t="shared" si="13"/>
        <v>0</v>
      </c>
      <c r="L392" s="54">
        <f>COUNTIFS('2024 -2025-2026'!$M:$M,B392,'2024 -2025-2026'!$K:$K,"Book",'2024 -2025-2026'!$G:$G,"2025")</f>
        <v>0</v>
      </c>
      <c r="M392" s="61"/>
      <c r="N392" s="157" t="s">
        <v>14745</v>
      </c>
      <c r="O392" s="158">
        <v>0</v>
      </c>
    </row>
    <row r="393" spans="1:15" ht="15.75" customHeight="1" x14ac:dyDescent="0.2">
      <c r="A393" s="57">
        <f>'Name of the Faculty 2024'!A394</f>
        <v>0</v>
      </c>
      <c r="B393" s="58">
        <f>'Name of the Faculty 2024'!B393</f>
        <v>0</v>
      </c>
      <c r="C393" s="57">
        <f>'Name of the Faculty 2024'!C393</f>
        <v>0</v>
      </c>
      <c r="D393" s="57">
        <f>COUNTIFS('2024 -2025-2026'!$M:$M,B393,'2024 -2025-2026'!$K:$K,"SCI",'2024 -2025-2026'!$G:$G,"2025")</f>
        <v>0</v>
      </c>
      <c r="E393" s="57">
        <f>COUNTIFS('2024 -2025-2026'!$M:$M,B393,'2024 -2025-2026'!$K:$K,"Scopus/WoS Journals",'2024 -2025-2026'!$G:$G,"2025")</f>
        <v>0</v>
      </c>
      <c r="F393" s="57">
        <f>COUNTIFS('2024 -2025-2026'!$M:$M,B393,'2024 -2025-2026'!$K:$K,"Scopus/WoS Conference/Book Chapter/Others", '2024 -2025-2026'!$G:$G,"2025")</f>
        <v>0</v>
      </c>
      <c r="G393" s="57">
        <f>COUNTIFS('2024 -2025-2026'!$M:$M,B393,'2024 -2025-2026'!$K:$K,"Student Publication", '2024 -2025-2026'!$G:$G,"2025")</f>
        <v>0</v>
      </c>
      <c r="H393" s="53">
        <f>COUNTIFS('Patent - 2025'!$Q:$Q,B393,'Patent - 2025'!$D:$D,"Published")</f>
        <v>0</v>
      </c>
      <c r="I393" s="54">
        <f>COUNTIFS('Patent - 2025'!$Q:$Q,B393,'Patent - 2025'!D:D,"Granted")</f>
        <v>0</v>
      </c>
      <c r="J393" s="54">
        <f t="shared" si="12"/>
        <v>0</v>
      </c>
      <c r="K393" s="54">
        <f t="shared" si="13"/>
        <v>0</v>
      </c>
      <c r="L393" s="54">
        <f>COUNTIFS('2024 -2025-2026'!$M:$M,B393,'2024 -2025-2026'!$K:$K,"Book",'2024 -2025-2026'!$G:$G,"2025")</f>
        <v>0</v>
      </c>
      <c r="M393" s="61"/>
      <c r="N393" s="157" t="s">
        <v>14796</v>
      </c>
      <c r="O393" s="158">
        <v>0</v>
      </c>
    </row>
    <row r="394" spans="1:15" ht="15.75" customHeight="1" x14ac:dyDescent="0.2">
      <c r="A394" s="57">
        <f>'Name of the Faculty 2024'!A395</f>
        <v>0</v>
      </c>
      <c r="B394" s="58">
        <f>'Name of the Faculty 2024'!B394</f>
        <v>0</v>
      </c>
      <c r="C394" s="57">
        <f>'Name of the Faculty 2024'!C394</f>
        <v>0</v>
      </c>
      <c r="D394" s="57">
        <f>COUNTIFS('2024 -2025-2026'!$M:$M,B394,'2024 -2025-2026'!$K:$K,"SCI",'2024 -2025-2026'!$G:$G,"2025")</f>
        <v>0</v>
      </c>
      <c r="E394" s="57">
        <f>COUNTIFS('2024 -2025-2026'!$M:$M,B394,'2024 -2025-2026'!$K:$K,"Scopus/WoS Journals",'2024 -2025-2026'!$G:$G,"2025")</f>
        <v>0</v>
      </c>
      <c r="F394" s="57">
        <f>COUNTIFS('2024 -2025-2026'!$M:$M,B394,'2024 -2025-2026'!$K:$K,"Scopus/WoS Conference/Book Chapter/Others", '2024 -2025-2026'!$G:$G,"2025")</f>
        <v>0</v>
      </c>
      <c r="G394" s="57">
        <f>COUNTIFS('2024 -2025-2026'!$M:$M,B394,'2024 -2025-2026'!$K:$K,"Student Publication", '2024 -2025-2026'!$G:$G,"2025")</f>
        <v>0</v>
      </c>
      <c r="H394" s="53">
        <f>COUNTIFS('Patent - 2025'!$Q:$Q,B394,'Patent - 2025'!$D:$D,"Published")</f>
        <v>0</v>
      </c>
      <c r="I394" s="54">
        <f>COUNTIFS('Patent - 2025'!$Q:$Q,B394,'Patent - 2025'!D:D,"Granted")</f>
        <v>0</v>
      </c>
      <c r="J394" s="54">
        <f t="shared" si="12"/>
        <v>0</v>
      </c>
      <c r="K394" s="54">
        <f t="shared" si="13"/>
        <v>0</v>
      </c>
      <c r="L394" s="54">
        <f>COUNTIFS('2024 -2025-2026'!$M:$M,B394,'2024 -2025-2026'!$K:$K,"Book",'2024 -2025-2026'!$G:$G,"2025")</f>
        <v>0</v>
      </c>
      <c r="M394" s="61"/>
      <c r="N394" s="157" t="s">
        <v>14780</v>
      </c>
      <c r="O394" s="158">
        <v>0</v>
      </c>
    </row>
    <row r="395" spans="1:15" ht="15.75" customHeight="1" x14ac:dyDescent="0.2">
      <c r="A395" s="57">
        <f>'Name of the Faculty 2024'!A396</f>
        <v>0</v>
      </c>
      <c r="B395" s="58">
        <f>'Name of the Faculty 2024'!B395</f>
        <v>0</v>
      </c>
      <c r="C395" s="57">
        <f>'Name of the Faculty 2024'!C395</f>
        <v>0</v>
      </c>
      <c r="D395" s="57">
        <f>COUNTIFS('2024 -2025-2026'!$M:$M,B395,'2024 -2025-2026'!$K:$K,"SCI",'2024 -2025-2026'!$G:$G,"2025")</f>
        <v>0</v>
      </c>
      <c r="E395" s="57">
        <f>COUNTIFS('2024 -2025-2026'!$M:$M,B395,'2024 -2025-2026'!$K:$K,"Scopus/WoS Journals",'2024 -2025-2026'!$G:$G,"2025")</f>
        <v>0</v>
      </c>
      <c r="F395" s="57">
        <f>COUNTIFS('2024 -2025-2026'!$M:$M,B395,'2024 -2025-2026'!$K:$K,"Scopus/WoS Conference/Book Chapter/Others", '2024 -2025-2026'!$G:$G,"2025")</f>
        <v>0</v>
      </c>
      <c r="G395" s="57">
        <f>COUNTIFS('2024 -2025-2026'!$M:$M,B395,'2024 -2025-2026'!$K:$K,"Student Publication", '2024 -2025-2026'!$G:$G,"2025")</f>
        <v>0</v>
      </c>
      <c r="H395" s="53">
        <f>COUNTIFS('Patent - 2025'!$Q:$Q,B395,'Patent - 2025'!$D:$D,"Published")</f>
        <v>0</v>
      </c>
      <c r="I395" s="54">
        <f>COUNTIFS('Patent - 2025'!$Q:$Q,B395,'Patent - 2025'!D:D,"Granted")</f>
        <v>0</v>
      </c>
      <c r="J395" s="54">
        <f t="shared" si="12"/>
        <v>0</v>
      </c>
      <c r="K395" s="54">
        <f t="shared" si="13"/>
        <v>0</v>
      </c>
      <c r="L395" s="54">
        <f>COUNTIFS('2024 -2025-2026'!$M:$M,B395,'2024 -2025-2026'!$K:$K,"Book",'2024 -2025-2026'!$G:$G,"2025")</f>
        <v>0</v>
      </c>
      <c r="M395" s="61"/>
      <c r="N395" s="157" t="s">
        <v>14781</v>
      </c>
      <c r="O395" s="158">
        <v>0</v>
      </c>
    </row>
    <row r="396" spans="1:15" ht="15.75" customHeight="1" x14ac:dyDescent="0.2">
      <c r="A396" s="57">
        <f>'Name of the Faculty 2024'!A397</f>
        <v>0</v>
      </c>
      <c r="B396" s="58">
        <f>'Name of the Faculty 2024'!B396</f>
        <v>0</v>
      </c>
      <c r="C396" s="57">
        <f>'Name of the Faculty 2024'!C396</f>
        <v>0</v>
      </c>
      <c r="D396" s="57">
        <f>COUNTIFS('2024 -2025-2026'!$M:$M,B396,'2024 -2025-2026'!$K:$K,"SCI",'2024 -2025-2026'!$G:$G,"2025")</f>
        <v>0</v>
      </c>
      <c r="E396" s="57">
        <f>COUNTIFS('2024 -2025-2026'!$M:$M,B396,'2024 -2025-2026'!$K:$K,"Scopus/WoS Journals",'2024 -2025-2026'!$G:$G,"2025")</f>
        <v>0</v>
      </c>
      <c r="F396" s="57">
        <f>COUNTIFS('2024 -2025-2026'!$M:$M,B396,'2024 -2025-2026'!$K:$K,"Scopus/WoS Conference/Book Chapter/Others", '2024 -2025-2026'!$G:$G,"2025")</f>
        <v>0</v>
      </c>
      <c r="G396" s="57">
        <f>COUNTIFS('2024 -2025-2026'!$M:$M,B396,'2024 -2025-2026'!$K:$K,"Student Publication", '2024 -2025-2026'!$G:$G,"2025")</f>
        <v>0</v>
      </c>
      <c r="H396" s="53">
        <f>COUNTIFS('Patent - 2025'!$Q:$Q,B396,'Patent - 2025'!$D:$D,"Published")</f>
        <v>0</v>
      </c>
      <c r="I396" s="54">
        <f>COUNTIFS('Patent - 2025'!$Q:$Q,B396,'Patent - 2025'!D:D,"Granted")</f>
        <v>0</v>
      </c>
      <c r="J396" s="54">
        <f t="shared" si="12"/>
        <v>0</v>
      </c>
      <c r="K396" s="54">
        <f t="shared" si="13"/>
        <v>0</v>
      </c>
      <c r="L396" s="54">
        <f>COUNTIFS('2024 -2025-2026'!$M:$M,B396,'2024 -2025-2026'!$K:$K,"Book",'2024 -2025-2026'!$G:$G,"2025")</f>
        <v>0</v>
      </c>
      <c r="M396" s="61"/>
      <c r="N396" s="157" t="s">
        <v>14800</v>
      </c>
      <c r="O396" s="158">
        <v>0</v>
      </c>
    </row>
    <row r="397" spans="1:15" ht="15.75" customHeight="1" x14ac:dyDescent="0.2">
      <c r="A397" s="57">
        <f>'Name of the Faculty 2024'!A398</f>
        <v>0</v>
      </c>
      <c r="B397" s="58">
        <f>'Name of the Faculty 2024'!B397</f>
        <v>0</v>
      </c>
      <c r="C397" s="57">
        <f>'Name of the Faculty 2024'!C397</f>
        <v>0</v>
      </c>
      <c r="D397" s="57">
        <f>COUNTIFS('2024 -2025-2026'!$M:$M,B397,'2024 -2025-2026'!$K:$K,"SCI",'2024 -2025-2026'!$G:$G,"2025")</f>
        <v>0</v>
      </c>
      <c r="E397" s="57">
        <f>COUNTIFS('2024 -2025-2026'!$M:$M,B397,'2024 -2025-2026'!$K:$K,"Scopus/WoS Journals",'2024 -2025-2026'!$G:$G,"2025")</f>
        <v>0</v>
      </c>
      <c r="F397" s="57">
        <f>COUNTIFS('2024 -2025-2026'!$M:$M,B397,'2024 -2025-2026'!$K:$K,"Scopus/WoS Conference/Book Chapter/Others", '2024 -2025-2026'!$G:$G,"2025")</f>
        <v>0</v>
      </c>
      <c r="G397" s="57">
        <f>COUNTIFS('2024 -2025-2026'!$M:$M,B397,'2024 -2025-2026'!$K:$K,"Student Publication", '2024 -2025-2026'!$G:$G,"2025")</f>
        <v>0</v>
      </c>
      <c r="H397" s="53">
        <f>COUNTIFS('Patent - 2025'!$Q:$Q,B397,'Patent - 2025'!$D:$D,"Published")</f>
        <v>0</v>
      </c>
      <c r="I397" s="54">
        <f>COUNTIFS('Patent - 2025'!$Q:$Q,B397,'Patent - 2025'!D:D,"Granted")</f>
        <v>0</v>
      </c>
      <c r="J397" s="54">
        <f t="shared" si="12"/>
        <v>0</v>
      </c>
      <c r="K397" s="54">
        <f t="shared" si="13"/>
        <v>0</v>
      </c>
      <c r="L397" s="54">
        <f>COUNTIFS('2024 -2025-2026'!$M:$M,B397,'2024 -2025-2026'!$K:$K,"Book",'2024 -2025-2026'!$G:$G,"2025")</f>
        <v>0</v>
      </c>
      <c r="M397" s="61"/>
      <c r="N397" s="157" t="s">
        <v>14802</v>
      </c>
      <c r="O397" s="158">
        <v>0</v>
      </c>
    </row>
    <row r="398" spans="1:15" ht="15.75" customHeight="1" x14ac:dyDescent="0.2">
      <c r="A398" s="57">
        <f>'Name of the Faculty 2024'!A399</f>
        <v>0</v>
      </c>
      <c r="B398" s="58">
        <f>'Name of the Faculty 2024'!B398</f>
        <v>0</v>
      </c>
      <c r="C398" s="57">
        <f>'Name of the Faculty 2024'!C398</f>
        <v>0</v>
      </c>
      <c r="D398" s="57">
        <f>COUNTIFS('2024 -2025-2026'!$M:$M,B398,'2024 -2025-2026'!$K:$K,"SCI",'2024 -2025-2026'!$G:$G,"2025")</f>
        <v>0</v>
      </c>
      <c r="E398" s="57">
        <f>COUNTIFS('2024 -2025-2026'!$M:$M,B398,'2024 -2025-2026'!$K:$K,"Scopus/WoS Journals",'2024 -2025-2026'!$G:$G,"2025")</f>
        <v>0</v>
      </c>
      <c r="F398" s="57">
        <f>COUNTIFS('2024 -2025-2026'!$M:$M,B398,'2024 -2025-2026'!$K:$K,"Scopus/WoS Conference/Book Chapter/Others", '2024 -2025-2026'!$G:$G,"2025")</f>
        <v>0</v>
      </c>
      <c r="G398" s="57">
        <f>COUNTIFS('2024 -2025-2026'!$M:$M,B398,'2024 -2025-2026'!$K:$K,"Student Publication", '2024 -2025-2026'!$G:$G,"2025")</f>
        <v>0</v>
      </c>
      <c r="H398" s="53">
        <f>COUNTIFS('Patent - 2025'!$Q:$Q,B398,'Patent - 2025'!$D:$D,"Published")</f>
        <v>0</v>
      </c>
      <c r="I398" s="54">
        <f>COUNTIFS('Patent - 2025'!$Q:$Q,B398,'Patent - 2025'!D:D,"Granted")</f>
        <v>0</v>
      </c>
      <c r="J398" s="54">
        <f t="shared" si="12"/>
        <v>0</v>
      </c>
      <c r="K398" s="54">
        <f t="shared" si="13"/>
        <v>0</v>
      </c>
      <c r="L398" s="54">
        <f>COUNTIFS('2024 -2025-2026'!$M:$M,B398,'2024 -2025-2026'!$K:$K,"Book",'2024 -2025-2026'!$G:$G,"2025")</f>
        <v>0</v>
      </c>
      <c r="M398" s="61"/>
      <c r="N398" s="157" t="s">
        <v>14766</v>
      </c>
      <c r="O398" s="158">
        <v>4</v>
      </c>
    </row>
    <row r="399" spans="1:15" ht="15.75" customHeight="1" x14ac:dyDescent="0.2">
      <c r="A399" s="57">
        <f>'Name of the Faculty 2024'!A400</f>
        <v>0</v>
      </c>
      <c r="B399" s="58">
        <f>'Name of the Faculty 2024'!B399</f>
        <v>0</v>
      </c>
      <c r="C399" s="57">
        <f>'Name of the Faculty 2024'!C399</f>
        <v>0</v>
      </c>
      <c r="D399" s="57">
        <f>COUNTIFS('2024 -2025-2026'!$M:$M,B399,'2024 -2025-2026'!$K:$K,"SCI",'2024 -2025-2026'!$G:$G,"2025")</f>
        <v>0</v>
      </c>
      <c r="E399" s="57">
        <f>COUNTIFS('2024 -2025-2026'!$M:$M,B399,'2024 -2025-2026'!$K:$K,"Scopus/WoS Journals",'2024 -2025-2026'!$G:$G,"2025")</f>
        <v>0</v>
      </c>
      <c r="F399" s="57">
        <f>COUNTIFS('2024 -2025-2026'!$M:$M,B399,'2024 -2025-2026'!$K:$K,"Scopus/WoS Conference/Book Chapter/Others", '2024 -2025-2026'!$G:$G,"2025")</f>
        <v>0</v>
      </c>
      <c r="G399" s="57">
        <f>COUNTIFS('2024 -2025-2026'!$M:$M,B399,'2024 -2025-2026'!$K:$K,"Student Publication", '2024 -2025-2026'!$G:$G,"2025")</f>
        <v>0</v>
      </c>
      <c r="H399" s="53">
        <f>COUNTIFS('Patent - 2025'!$Q:$Q,B399,'Patent - 2025'!$D:$D,"Published")</f>
        <v>0</v>
      </c>
      <c r="I399" s="54">
        <f>COUNTIFS('Patent - 2025'!$Q:$Q,B399,'Patent - 2025'!D:D,"Granted")</f>
        <v>0</v>
      </c>
      <c r="J399" s="54">
        <f t="shared" si="12"/>
        <v>0</v>
      </c>
      <c r="K399" s="54">
        <f t="shared" si="13"/>
        <v>0</v>
      </c>
      <c r="L399" s="54">
        <f>COUNTIFS('2024 -2025-2026'!$M:$M,B399,'2024 -2025-2026'!$K:$K,"Book",'2024 -2025-2026'!$G:$G,"2025")</f>
        <v>0</v>
      </c>
      <c r="M399" s="61"/>
      <c r="N399" s="157" t="s">
        <v>14594</v>
      </c>
      <c r="O399" s="158">
        <v>7</v>
      </c>
    </row>
    <row r="400" spans="1:15" ht="15.75" customHeight="1" x14ac:dyDescent="0.2">
      <c r="A400" s="57">
        <f>'Name of the Faculty 2024'!A401</f>
        <v>0</v>
      </c>
      <c r="B400" s="58">
        <f>'Name of the Faculty 2024'!B400</f>
        <v>0</v>
      </c>
      <c r="C400" s="57">
        <f>'Name of the Faculty 2024'!C400</f>
        <v>0</v>
      </c>
      <c r="D400" s="57">
        <f>COUNTIFS('2024 -2025-2026'!$M:$M,B400,'2024 -2025-2026'!$K:$K,"SCI",'2024 -2025-2026'!$G:$G,"2025")</f>
        <v>0</v>
      </c>
      <c r="E400" s="57">
        <f>COUNTIFS('2024 -2025-2026'!$M:$M,B400,'2024 -2025-2026'!$K:$K,"Scopus/WoS Journals",'2024 -2025-2026'!$G:$G,"2025")</f>
        <v>0</v>
      </c>
      <c r="F400" s="57">
        <f>COUNTIFS('2024 -2025-2026'!$M:$M,B400,'2024 -2025-2026'!$K:$K,"Scopus/WoS Conference/Book Chapter/Others", '2024 -2025-2026'!$G:$G,"2025")</f>
        <v>0</v>
      </c>
      <c r="G400" s="57">
        <f>COUNTIFS('2024 -2025-2026'!$M:$M,B400,'2024 -2025-2026'!$K:$K,"Student Publication", '2024 -2025-2026'!$G:$G,"2025")</f>
        <v>0</v>
      </c>
      <c r="H400" s="53">
        <f>COUNTIFS('Patent - 2025'!$Q:$Q,B400,'Patent - 2025'!$D:$D,"Published")</f>
        <v>0</v>
      </c>
      <c r="I400" s="54">
        <f>COUNTIFS('Patent - 2025'!$Q:$Q,B400,'Patent - 2025'!D:D,"Granted")</f>
        <v>0</v>
      </c>
      <c r="J400" s="54">
        <f t="shared" si="12"/>
        <v>0</v>
      </c>
      <c r="K400" s="54">
        <f t="shared" si="13"/>
        <v>0</v>
      </c>
      <c r="L400" s="54">
        <f>COUNTIFS('2024 -2025-2026'!$M:$M,B400,'2024 -2025-2026'!$K:$K,"Book",'2024 -2025-2026'!$G:$G,"2025")</f>
        <v>0</v>
      </c>
      <c r="M400" s="61"/>
      <c r="N400" s="157" t="s">
        <v>14595</v>
      </c>
      <c r="O400" s="158">
        <v>1</v>
      </c>
    </row>
    <row r="401" spans="1:15" ht="15.75" customHeight="1" x14ac:dyDescent="0.2">
      <c r="A401" s="57">
        <f>'Name of the Faculty 2024'!A402</f>
        <v>0</v>
      </c>
      <c r="B401" s="58">
        <f>'Name of the Faculty 2024'!B401</f>
        <v>0</v>
      </c>
      <c r="C401" s="57">
        <f>'Name of the Faculty 2024'!C401</f>
        <v>0</v>
      </c>
      <c r="D401" s="57">
        <f>COUNTIFS('2024 -2025-2026'!$M:$M,B401,'2024 -2025-2026'!$K:$K,"SCI",'2024 -2025-2026'!$G:$G,"2025")</f>
        <v>0</v>
      </c>
      <c r="E401" s="57">
        <f>COUNTIFS('2024 -2025-2026'!$M:$M,B401,'2024 -2025-2026'!$K:$K,"Scopus/WoS Journals",'2024 -2025-2026'!$G:$G,"2025")</f>
        <v>0</v>
      </c>
      <c r="F401" s="57">
        <f>COUNTIFS('2024 -2025-2026'!$M:$M,B401,'2024 -2025-2026'!$K:$K,"Scopus/WoS Conference/Book Chapter/Others", '2024 -2025-2026'!$G:$G,"2025")</f>
        <v>0</v>
      </c>
      <c r="G401" s="57">
        <f>COUNTIFS('2024 -2025-2026'!$M:$M,B401,'2024 -2025-2026'!$K:$K,"Student Publication", '2024 -2025-2026'!$G:$G,"2025")</f>
        <v>0</v>
      </c>
      <c r="H401" s="53">
        <f>COUNTIFS('Patent - 2025'!$Q:$Q,B401,'Patent - 2025'!$D:$D,"Published")</f>
        <v>0</v>
      </c>
      <c r="I401" s="54">
        <f>COUNTIFS('Patent - 2025'!$Q:$Q,B401,'Patent - 2025'!D:D,"Granted")</f>
        <v>0</v>
      </c>
      <c r="J401" s="54">
        <f t="shared" si="12"/>
        <v>0</v>
      </c>
      <c r="K401" s="54">
        <f t="shared" si="13"/>
        <v>0</v>
      </c>
      <c r="L401" s="54">
        <f>COUNTIFS('2024 -2025-2026'!$M:$M,B401,'2024 -2025-2026'!$K:$K,"Book",'2024 -2025-2026'!$G:$G,"2025")</f>
        <v>0</v>
      </c>
      <c r="M401" s="61"/>
      <c r="N401" s="157" t="s">
        <v>14597</v>
      </c>
      <c r="O401" s="158">
        <v>44</v>
      </c>
    </row>
    <row r="402" spans="1:15" ht="15.75" customHeight="1" x14ac:dyDescent="0.2">
      <c r="A402" s="57">
        <f>'Name of the Faculty 2024'!A403</f>
        <v>0</v>
      </c>
      <c r="B402" s="58">
        <f>'Name of the Faculty 2024'!B402</f>
        <v>0</v>
      </c>
      <c r="C402" s="57">
        <f>'Name of the Faculty 2024'!C402</f>
        <v>0</v>
      </c>
      <c r="D402" s="57">
        <f>COUNTIFS('2024 -2025-2026'!$M:$M,B402,'2024 -2025-2026'!$K:$K,"SCI",'2024 -2025-2026'!$G:$G,"2025")</f>
        <v>0</v>
      </c>
      <c r="E402" s="57">
        <f>COUNTIFS('2024 -2025-2026'!$M:$M,B402,'2024 -2025-2026'!$K:$K,"Scopus/WoS Journals",'2024 -2025-2026'!$G:$G,"2025")</f>
        <v>0</v>
      </c>
      <c r="F402" s="57">
        <f>COUNTIFS('2024 -2025-2026'!$M:$M,B402,'2024 -2025-2026'!$K:$K,"Scopus/WoS Conference/Book Chapter/Others", '2024 -2025-2026'!$G:$G,"2025")</f>
        <v>0</v>
      </c>
      <c r="G402" s="57">
        <f>COUNTIFS('2024 -2025-2026'!$M:$M,B402,'2024 -2025-2026'!$K:$K,"Student Publication", '2024 -2025-2026'!$G:$G,"2025")</f>
        <v>0</v>
      </c>
      <c r="H402" s="53">
        <f>COUNTIFS('Patent - 2025'!$Q:$Q,B402,'Patent - 2025'!$D:$D,"Published")</f>
        <v>0</v>
      </c>
      <c r="I402" s="54">
        <f>COUNTIFS('Patent - 2025'!$Q:$Q,B402,'Patent - 2025'!D:D,"Granted")</f>
        <v>0</v>
      </c>
      <c r="J402" s="54">
        <f t="shared" si="12"/>
        <v>0</v>
      </c>
      <c r="K402" s="54">
        <f t="shared" si="13"/>
        <v>0</v>
      </c>
      <c r="L402" s="54">
        <f>COUNTIFS('2024 -2025-2026'!$M:$M,B402,'2024 -2025-2026'!$K:$K,"Book",'2024 -2025-2026'!$G:$G,"2025")</f>
        <v>0</v>
      </c>
      <c r="M402" s="61"/>
      <c r="N402" s="157" t="s">
        <v>14601</v>
      </c>
      <c r="O402" s="158">
        <v>16</v>
      </c>
    </row>
    <row r="403" spans="1:15" ht="15.75" customHeight="1" x14ac:dyDescent="0.2">
      <c r="A403" s="57">
        <f>'Name of the Faculty 2024'!A404</f>
        <v>0</v>
      </c>
      <c r="B403" s="58">
        <f>'Name of the Faculty 2024'!B403</f>
        <v>0</v>
      </c>
      <c r="C403" s="57">
        <f>'Name of the Faculty 2024'!C403</f>
        <v>0</v>
      </c>
      <c r="D403" s="57">
        <f>COUNTIFS('2024 -2025-2026'!$M:$M,B403,'2024 -2025-2026'!$K:$K,"SCI",'2024 -2025-2026'!$G:$G,"2025")</f>
        <v>0</v>
      </c>
      <c r="E403" s="57">
        <f>COUNTIFS('2024 -2025-2026'!$M:$M,B403,'2024 -2025-2026'!$K:$K,"Scopus/WoS Journals",'2024 -2025-2026'!$G:$G,"2025")</f>
        <v>0</v>
      </c>
      <c r="F403" s="57">
        <f>COUNTIFS('2024 -2025-2026'!$M:$M,B403,'2024 -2025-2026'!$K:$K,"Scopus/WoS Conference/Book Chapter/Others", '2024 -2025-2026'!$G:$G,"2025")</f>
        <v>0</v>
      </c>
      <c r="G403" s="57">
        <f>COUNTIFS('2024 -2025-2026'!$M:$M,B403,'2024 -2025-2026'!$K:$K,"Student Publication", '2024 -2025-2026'!$G:$G,"2025")</f>
        <v>0</v>
      </c>
      <c r="H403" s="53">
        <f>COUNTIFS('Patent - 2025'!$Q:$Q,B403,'Patent - 2025'!$D:$D,"Published")</f>
        <v>0</v>
      </c>
      <c r="I403" s="54">
        <f>COUNTIFS('Patent - 2025'!$Q:$Q,B403,'Patent - 2025'!D:D,"Granted")</f>
        <v>0</v>
      </c>
      <c r="J403" s="54">
        <f t="shared" si="12"/>
        <v>0</v>
      </c>
      <c r="K403" s="54">
        <f t="shared" si="13"/>
        <v>0</v>
      </c>
      <c r="L403" s="54">
        <f>COUNTIFS('2024 -2025-2026'!$M:$M,B403,'2024 -2025-2026'!$K:$K,"Book",'2024 -2025-2026'!$G:$G,"2025")</f>
        <v>0</v>
      </c>
      <c r="M403" s="61"/>
      <c r="N403" s="157" t="s">
        <v>114</v>
      </c>
      <c r="O403" s="158">
        <v>3</v>
      </c>
    </row>
    <row r="404" spans="1:15" ht="15.75" customHeight="1" x14ac:dyDescent="0.2">
      <c r="A404" s="57">
        <f>'Name of the Faculty 2024'!A405</f>
        <v>0</v>
      </c>
      <c r="B404" s="58">
        <f>'Name of the Faculty 2024'!B404</f>
        <v>0</v>
      </c>
      <c r="C404" s="57">
        <f>'Name of the Faculty 2024'!C404</f>
        <v>0</v>
      </c>
      <c r="D404" s="57">
        <f>COUNTIFS('2024 -2025-2026'!$M:$M,B404,'2024 -2025-2026'!$K:$K,"SCI",'2024 -2025-2026'!$G:$G,"2025")</f>
        <v>0</v>
      </c>
      <c r="E404" s="57">
        <f>COUNTIFS('2024 -2025-2026'!$M:$M,B404,'2024 -2025-2026'!$K:$K,"Scopus/WoS Journals",'2024 -2025-2026'!$G:$G,"2025")</f>
        <v>0</v>
      </c>
      <c r="F404" s="57">
        <f>COUNTIFS('2024 -2025-2026'!$M:$M,B404,'2024 -2025-2026'!$K:$K,"Scopus/WoS Conference/Book Chapter/Others", '2024 -2025-2026'!$G:$G,"2025")</f>
        <v>0</v>
      </c>
      <c r="G404" s="57">
        <f>COUNTIFS('2024 -2025-2026'!$M:$M,B404,'2024 -2025-2026'!$K:$K,"Student Publication", '2024 -2025-2026'!$G:$G,"2025")</f>
        <v>0</v>
      </c>
      <c r="H404" s="53">
        <f>COUNTIFS('Patent - 2025'!$Q:$Q,B404,'Patent - 2025'!$D:$D,"Published")</f>
        <v>0</v>
      </c>
      <c r="I404" s="54">
        <f>COUNTIFS('Patent - 2025'!$Q:$Q,B404,'Patent - 2025'!D:D,"Granted")</f>
        <v>0</v>
      </c>
      <c r="J404" s="54">
        <f t="shared" si="12"/>
        <v>0</v>
      </c>
      <c r="K404" s="54">
        <f t="shared" si="13"/>
        <v>0</v>
      </c>
      <c r="L404" s="54">
        <f>COUNTIFS('2024 -2025-2026'!$M:$M,B404,'2024 -2025-2026'!$K:$K,"Book",'2024 -2025-2026'!$G:$G,"2025")</f>
        <v>0</v>
      </c>
      <c r="M404" s="61"/>
      <c r="N404" s="157" t="s">
        <v>4871</v>
      </c>
      <c r="O404" s="158">
        <v>0</v>
      </c>
    </row>
    <row r="405" spans="1:15" ht="15.75" customHeight="1" x14ac:dyDescent="0.2">
      <c r="A405" s="57">
        <f>'Name of the Faculty 2024'!A406</f>
        <v>0</v>
      </c>
      <c r="B405" s="58">
        <f>'Name of the Faculty 2024'!B405</f>
        <v>0</v>
      </c>
      <c r="C405" s="57">
        <f>'Name of the Faculty 2024'!C405</f>
        <v>0</v>
      </c>
      <c r="D405" s="57">
        <f>COUNTIFS('2024 -2025-2026'!$M:$M,B405,'2024 -2025-2026'!$K:$K,"SCI",'2024 -2025-2026'!$G:$G,"2025")</f>
        <v>0</v>
      </c>
      <c r="E405" s="57">
        <f>COUNTIFS('2024 -2025-2026'!$M:$M,B405,'2024 -2025-2026'!$K:$K,"Scopus/WoS Journals",'2024 -2025-2026'!$G:$G,"2025")</f>
        <v>0</v>
      </c>
      <c r="F405" s="57">
        <f>COUNTIFS('2024 -2025-2026'!$M:$M,B405,'2024 -2025-2026'!$K:$K,"Scopus/WoS Conference/Book Chapter/Others", '2024 -2025-2026'!$G:$G,"2025")</f>
        <v>0</v>
      </c>
      <c r="G405" s="57">
        <f>COUNTIFS('2024 -2025-2026'!$M:$M,B405,'2024 -2025-2026'!$K:$K,"Student Publication", '2024 -2025-2026'!$G:$G,"2025")</f>
        <v>0</v>
      </c>
      <c r="H405" s="53">
        <f>COUNTIFS('Patent - 2025'!$Q:$Q,B405,'Patent - 2025'!$D:$D,"Published")</f>
        <v>0</v>
      </c>
      <c r="I405" s="54">
        <f>COUNTIFS('Patent - 2025'!$Q:$Q,B405,'Patent - 2025'!D:D,"Granted")</f>
        <v>0</v>
      </c>
      <c r="J405" s="54">
        <f t="shared" si="12"/>
        <v>0</v>
      </c>
      <c r="K405" s="54">
        <f t="shared" si="13"/>
        <v>0</v>
      </c>
      <c r="L405" s="54">
        <f>COUNTIFS('2024 -2025-2026'!$M:$M,B405,'2024 -2025-2026'!$K:$K,"Book",'2024 -2025-2026'!$G:$G,"2025")</f>
        <v>0</v>
      </c>
      <c r="M405" s="61"/>
      <c r="N405" s="157" t="s">
        <v>14747</v>
      </c>
      <c r="O405" s="158">
        <v>0</v>
      </c>
    </row>
    <row r="406" spans="1:15" ht="15.75" customHeight="1" x14ac:dyDescent="0.2">
      <c r="A406" s="57">
        <f>'Name of the Faculty 2024'!A407</f>
        <v>0</v>
      </c>
      <c r="B406" s="58">
        <f>'Name of the Faculty 2024'!B406</f>
        <v>0</v>
      </c>
      <c r="C406" s="57">
        <f>'Name of the Faculty 2024'!C406</f>
        <v>0</v>
      </c>
      <c r="D406" s="57">
        <f>COUNTIFS('2024 -2025-2026'!$M:$M,B406,'2024 -2025-2026'!$K:$K,"SCI",'2024 -2025-2026'!$G:$G,"2025")</f>
        <v>0</v>
      </c>
      <c r="E406" s="57">
        <f>COUNTIFS('2024 -2025-2026'!$M:$M,B406,'2024 -2025-2026'!$K:$K,"Scopus/WoS Journals",'2024 -2025-2026'!$G:$G,"2025")</f>
        <v>0</v>
      </c>
      <c r="F406" s="57">
        <f>COUNTIFS('2024 -2025-2026'!$M:$M,B406,'2024 -2025-2026'!$K:$K,"Scopus/WoS Conference/Book Chapter/Others", '2024 -2025-2026'!$G:$G,"2025")</f>
        <v>0</v>
      </c>
      <c r="G406" s="57">
        <f>COUNTIFS('2024 -2025-2026'!$M:$M,B406,'2024 -2025-2026'!$K:$K,"Student Publication", '2024 -2025-2026'!$G:$G,"2025")</f>
        <v>0</v>
      </c>
      <c r="H406" s="53">
        <f>COUNTIFS('Patent - 2025'!$Q:$Q,B406,'Patent - 2025'!$D:$D,"Published")</f>
        <v>0</v>
      </c>
      <c r="I406" s="54">
        <f>COUNTIFS('Patent - 2025'!$Q:$Q,B406,'Patent - 2025'!D:D,"Granted")</f>
        <v>0</v>
      </c>
      <c r="J406" s="54">
        <f t="shared" si="12"/>
        <v>0</v>
      </c>
      <c r="K406" s="54">
        <f t="shared" si="13"/>
        <v>0</v>
      </c>
      <c r="L406" s="54">
        <f>COUNTIFS('2024 -2025-2026'!$M:$M,B406,'2024 -2025-2026'!$K:$K,"Book",'2024 -2025-2026'!$G:$G,"2025")</f>
        <v>0</v>
      </c>
      <c r="M406" s="61"/>
      <c r="N406" s="157" t="s">
        <v>14748</v>
      </c>
      <c r="O406" s="158">
        <v>0</v>
      </c>
    </row>
    <row r="407" spans="1:15" ht="15.75" customHeight="1" x14ac:dyDescent="0.2">
      <c r="A407" s="57">
        <f>'Name of the Faculty 2024'!A408</f>
        <v>0</v>
      </c>
      <c r="B407" s="58">
        <f>'Name of the Faculty 2024'!B407</f>
        <v>0</v>
      </c>
      <c r="C407" s="57">
        <f>'Name of the Faculty 2024'!C407</f>
        <v>0</v>
      </c>
      <c r="D407" s="57">
        <f>COUNTIFS('2024 -2025-2026'!$M:$M,B407,'2024 -2025-2026'!$K:$K,"SCI",'2024 -2025-2026'!$G:$G,"2025")</f>
        <v>0</v>
      </c>
      <c r="E407" s="57">
        <f>COUNTIFS('2024 -2025-2026'!$M:$M,B407,'2024 -2025-2026'!$K:$K,"Scopus/WoS Journals",'2024 -2025-2026'!$G:$G,"2025")</f>
        <v>0</v>
      </c>
      <c r="F407" s="57">
        <f>COUNTIFS('2024 -2025-2026'!$M:$M,B407,'2024 -2025-2026'!$K:$K,"Scopus/WoS Conference/Book Chapter/Others", '2024 -2025-2026'!$G:$G,"2025")</f>
        <v>0</v>
      </c>
      <c r="G407" s="57">
        <f>COUNTIFS('2024 -2025-2026'!$M:$M,B407,'2024 -2025-2026'!$K:$K,"Student Publication", '2024 -2025-2026'!$G:$G,"2025")</f>
        <v>0</v>
      </c>
      <c r="H407" s="53">
        <f>COUNTIFS('Patent - 2025'!$Q:$Q,B407,'Patent - 2025'!$D:$D,"Published")</f>
        <v>0</v>
      </c>
      <c r="I407" s="54">
        <f>COUNTIFS('Patent - 2025'!$Q:$Q,B407,'Patent - 2025'!D:D,"Granted")</f>
        <v>0</v>
      </c>
      <c r="J407" s="54">
        <f t="shared" si="12"/>
        <v>0</v>
      </c>
      <c r="K407" s="54">
        <f t="shared" si="13"/>
        <v>0</v>
      </c>
      <c r="L407" s="54">
        <f>COUNTIFS('2024 -2025-2026'!$M:$M,B407,'2024 -2025-2026'!$K:$K,"Book",'2024 -2025-2026'!$G:$G,"2025")</f>
        <v>0</v>
      </c>
      <c r="M407" s="61"/>
      <c r="N407" s="157" t="s">
        <v>14819</v>
      </c>
      <c r="O407" s="158">
        <v>0</v>
      </c>
    </row>
    <row r="408" spans="1:15" ht="15.75" customHeight="1" x14ac:dyDescent="0.2">
      <c r="A408" s="57">
        <f>'Name of the Faculty 2024'!A409</f>
        <v>0</v>
      </c>
      <c r="B408" s="58">
        <f>'Name of the Faculty 2024'!B408</f>
        <v>0</v>
      </c>
      <c r="C408" s="57">
        <f>'Name of the Faculty 2024'!C408</f>
        <v>0</v>
      </c>
      <c r="D408" s="57">
        <f>COUNTIFS('2024 -2025-2026'!$M:$M,B408,'2024 -2025-2026'!$K:$K,"SCI",'2024 -2025-2026'!$G:$G,"2025")</f>
        <v>0</v>
      </c>
      <c r="E408" s="57">
        <f>COUNTIFS('2024 -2025-2026'!$M:$M,B408,'2024 -2025-2026'!$K:$K,"Scopus/WoS Journals",'2024 -2025-2026'!$G:$G,"2025")</f>
        <v>0</v>
      </c>
      <c r="F408" s="57">
        <f>COUNTIFS('2024 -2025-2026'!$M:$M,B408,'2024 -2025-2026'!$K:$K,"Scopus/WoS Conference/Book Chapter/Others", '2024 -2025-2026'!$G:$G,"2025")</f>
        <v>0</v>
      </c>
      <c r="G408" s="57">
        <f>COUNTIFS('2024 -2025-2026'!$M:$M,B408,'2024 -2025-2026'!$K:$K,"Student Publication", '2024 -2025-2026'!$G:$G,"2025")</f>
        <v>0</v>
      </c>
      <c r="H408" s="53">
        <f>COUNTIFS('Patent - 2025'!$Q:$Q,B408,'Patent - 2025'!$D:$D,"Published")</f>
        <v>0</v>
      </c>
      <c r="I408" s="54">
        <f>COUNTIFS('Patent - 2025'!$Q:$Q,B408,'Patent - 2025'!D:D,"Granted")</f>
        <v>0</v>
      </c>
      <c r="J408" s="54">
        <f t="shared" si="12"/>
        <v>0</v>
      </c>
      <c r="K408" s="54">
        <f t="shared" si="13"/>
        <v>0</v>
      </c>
      <c r="L408" s="54">
        <f>COUNTIFS('2024 -2025-2026'!$M:$M,B408,'2024 -2025-2026'!$K:$K,"Book",'2024 -2025-2026'!$G:$G,"2025")</f>
        <v>0</v>
      </c>
      <c r="M408" s="61"/>
      <c r="N408" s="157" t="s">
        <v>14749</v>
      </c>
      <c r="O408" s="158">
        <v>0</v>
      </c>
    </row>
    <row r="409" spans="1:15" ht="15.75" customHeight="1" x14ac:dyDescent="0.2">
      <c r="A409" s="57">
        <f>'Name of the Faculty 2024'!A409</f>
        <v>0</v>
      </c>
      <c r="B409" s="58">
        <f>'Name of the Faculty 2024'!B409</f>
        <v>0</v>
      </c>
      <c r="C409" s="57">
        <f>'Name of the Faculty 2024'!C409</f>
        <v>0</v>
      </c>
      <c r="D409" s="57">
        <f>COUNTIFS('2024 -2025-2026'!$M:$M,B409,'2024 -2025-2026'!$K:$K,"SCI",'2024 -2025-2026'!$G:$G,"2025")</f>
        <v>0</v>
      </c>
      <c r="E409" s="57">
        <f>COUNTIFS('2024 -2025-2026'!$M:$M,B409,'2024 -2025-2026'!$K:$K,"Scopus/WoS Journals",'2024 -2025-2026'!$G:$G,"2025")</f>
        <v>0</v>
      </c>
      <c r="F409" s="57">
        <f>COUNTIFS('2024 -2025-2026'!$M:$M,B409,'2024 -2025-2026'!$K:$K,"Scopus/WoS Conference/Book Chapter/Others", '2024 -2025-2026'!$G:$G,"2025")</f>
        <v>0</v>
      </c>
      <c r="G409" s="57">
        <f>COUNTIFS('2024 -2025-2026'!$M:$M,B409,'2024 -2025-2026'!$K:$K,"Student Publication", '2024 -2025-2026'!$G:$G,"2025")</f>
        <v>0</v>
      </c>
      <c r="H409" s="53">
        <f>COUNTIFS('Patent - 2025'!$Q:$Q,B409,'Patent - 2025'!$D:$D,"Published")</f>
        <v>0</v>
      </c>
      <c r="I409" s="54">
        <f>COUNTIFS('Patent - 2025'!$Q:$Q,B409,'Patent - 2025'!D:D,"Granted")</f>
        <v>0</v>
      </c>
      <c r="J409" s="54">
        <f t="shared" si="12"/>
        <v>0</v>
      </c>
      <c r="K409" s="54">
        <f t="shared" si="13"/>
        <v>0</v>
      </c>
      <c r="L409" s="54">
        <f>COUNTIFS('2024 -2025-2026'!$M:$M,B409,'2024 -2025-2026'!$K:$K,"Book",'2024 -2025-2026'!$G:$G,"2025")</f>
        <v>0</v>
      </c>
      <c r="M409" s="61"/>
      <c r="N409" s="157" t="s">
        <v>14750</v>
      </c>
      <c r="O409" s="158">
        <v>0</v>
      </c>
    </row>
    <row r="410" spans="1:15" ht="15.75" customHeight="1" x14ac:dyDescent="0.2">
      <c r="A410" s="57">
        <f>'Name of the Faculty 2024'!A410</f>
        <v>0</v>
      </c>
      <c r="B410" s="58">
        <f>'Name of the Faculty 2024'!B410</f>
        <v>0</v>
      </c>
      <c r="C410" s="57">
        <f>'Name of the Faculty 2024'!C410</f>
        <v>0</v>
      </c>
      <c r="D410" s="57">
        <f>COUNTIFS('2024 -2025-2026'!$M:$M,B410,'2024 -2025-2026'!$K:$K,"SCI",'2024 -2025-2026'!$G:$G,"2025")</f>
        <v>0</v>
      </c>
      <c r="E410" s="57">
        <f>COUNTIFS('2024 -2025-2026'!$M:$M,B410,'2024 -2025-2026'!$K:$K,"Scopus/WoS Journals",'2024 -2025-2026'!$G:$G,"2025")</f>
        <v>0</v>
      </c>
      <c r="F410" s="57">
        <f>COUNTIFS('2024 -2025-2026'!$M:$M,B410,'2024 -2025-2026'!$K:$K,"Scopus/WoS Conference/Book Chapter/Others", '2024 -2025-2026'!$G:$G,"2025")</f>
        <v>0</v>
      </c>
      <c r="G410" s="57">
        <f>COUNTIFS('2024 -2025-2026'!$M:$M,B410,'2024 -2025-2026'!$K:$K,"Student Publication", '2024 -2025-2026'!$G:$G,"2025")</f>
        <v>0</v>
      </c>
      <c r="H410" s="53">
        <f>COUNTIFS('Patent - 2025'!$Q:$Q,B410,'Patent - 2025'!$D:$D,"Published")</f>
        <v>0</v>
      </c>
      <c r="I410" s="54">
        <f>COUNTIFS('Patent - 2025'!$Q:$Q,B410,'Patent - 2025'!D:D,"Granted")</f>
        <v>0</v>
      </c>
      <c r="J410" s="54">
        <f t="shared" si="12"/>
        <v>0</v>
      </c>
      <c r="K410" s="54">
        <f t="shared" si="13"/>
        <v>0</v>
      </c>
      <c r="L410" s="54">
        <f>COUNTIFS('2024 -2025-2026'!$M:$M,B410,'2024 -2025-2026'!$K:$K,"Book",'2024 -2025-2026'!$G:$G,"2025")</f>
        <v>0</v>
      </c>
      <c r="M410" s="61"/>
      <c r="N410" s="157" t="s">
        <v>14751</v>
      </c>
      <c r="O410" s="158">
        <v>0</v>
      </c>
    </row>
    <row r="411" spans="1:15" ht="15.75" customHeight="1" x14ac:dyDescent="0.2">
      <c r="A411" s="57">
        <f>'Name of the Faculty 2024'!A411</f>
        <v>0</v>
      </c>
      <c r="B411" s="58">
        <f>'Name of the Faculty 2024'!B411</f>
        <v>0</v>
      </c>
      <c r="C411" s="57">
        <f>'Name of the Faculty 2024'!C411</f>
        <v>0</v>
      </c>
      <c r="D411" s="57">
        <f>COUNTIFS('2024 -2025-2026'!$M:$M,B411,'2024 -2025-2026'!$K:$K,"SCI",'2024 -2025-2026'!$G:$G,"2025")</f>
        <v>0</v>
      </c>
      <c r="E411" s="57">
        <f>COUNTIFS('2024 -2025-2026'!$M:$M,B411,'2024 -2025-2026'!$K:$K,"Scopus/WoS Journals",'2024 -2025-2026'!$G:$G,"2025")</f>
        <v>0</v>
      </c>
      <c r="F411" s="57">
        <f>COUNTIFS('2024 -2025-2026'!$M:$M,B411,'2024 -2025-2026'!$K:$K,"Scopus/WoS Conference/Book Chapter/Others", '2024 -2025-2026'!$G:$G,"2025")</f>
        <v>0</v>
      </c>
      <c r="G411" s="57">
        <f>COUNTIFS('2024 -2025-2026'!$M:$M,B411,'2024 -2025-2026'!$K:$K,"Student Publication", '2024 -2025-2026'!$G:$G,"2025")</f>
        <v>0</v>
      </c>
      <c r="H411" s="53">
        <f>COUNTIFS('Patent - 2025'!$Q:$Q,B411,'Patent - 2025'!$D:$D,"Published")</f>
        <v>0</v>
      </c>
      <c r="I411" s="54">
        <f>COUNTIFS('Patent - 2025'!$Q:$Q,B411,'Patent - 2025'!D:D,"Granted")</f>
        <v>0</v>
      </c>
      <c r="J411" s="54">
        <f t="shared" si="12"/>
        <v>0</v>
      </c>
      <c r="K411" s="54">
        <f t="shared" si="13"/>
        <v>0</v>
      </c>
      <c r="L411" s="54">
        <f>COUNTIFS('2024 -2025-2026'!$M:$M,B411,'2024 -2025-2026'!$K:$K,"Book",'2024 -2025-2026'!$G:$G,"2025")</f>
        <v>0</v>
      </c>
      <c r="M411" s="61"/>
      <c r="N411" s="157" t="s">
        <v>14752</v>
      </c>
      <c r="O411" s="158">
        <v>0</v>
      </c>
    </row>
    <row r="412" spans="1:15" ht="15.75" customHeight="1" x14ac:dyDescent="0.2">
      <c r="A412" s="57">
        <f>'Name of the Faculty 2024'!A412</f>
        <v>0</v>
      </c>
      <c r="B412" s="58">
        <f>'Name of the Faculty 2024'!B412</f>
        <v>0</v>
      </c>
      <c r="C412" s="57">
        <f>'Name of the Faculty 2024'!C412</f>
        <v>0</v>
      </c>
      <c r="D412" s="57">
        <f>COUNTIFS('2024 -2025-2026'!$M:$M,B412,'2024 -2025-2026'!$K:$K,"SCI",'2024 -2025-2026'!$G:$G,"2025")</f>
        <v>0</v>
      </c>
      <c r="E412" s="57">
        <f>COUNTIFS('2024 -2025-2026'!$M:$M,B412,'2024 -2025-2026'!$K:$K,"Scopus/WoS Journals",'2024 -2025-2026'!$G:$G,"2025")</f>
        <v>0</v>
      </c>
      <c r="F412" s="57">
        <f>COUNTIFS('2024 -2025-2026'!$M:$M,B412,'2024 -2025-2026'!$K:$K,"Scopus/WoS Conference/Book Chapter/Others", '2024 -2025-2026'!$G:$G,"2025")</f>
        <v>0</v>
      </c>
      <c r="G412" s="57">
        <f>COUNTIFS('2024 -2025-2026'!$M:$M,B412,'2024 -2025-2026'!$K:$K,"Student Publication", '2024 -2025-2026'!$G:$G,"2025")</f>
        <v>0</v>
      </c>
      <c r="H412" s="53">
        <f>COUNTIFS('Patent - 2025'!$Q:$Q,B412,'Patent - 2025'!$D:$D,"Published")</f>
        <v>0</v>
      </c>
      <c r="I412" s="54">
        <f>COUNTIFS('Patent - 2025'!$Q:$Q,B412,'Patent - 2025'!D:D,"Granted")</f>
        <v>0</v>
      </c>
      <c r="J412" s="54">
        <f t="shared" si="12"/>
        <v>0</v>
      </c>
      <c r="K412" s="54">
        <f t="shared" si="13"/>
        <v>0</v>
      </c>
      <c r="L412" s="54">
        <f>COUNTIFS('2024 -2025-2026'!$M:$M,B412,'2024 -2025-2026'!$K:$K,"Book",'2024 -2025-2026'!$G:$G,"2025")</f>
        <v>0</v>
      </c>
      <c r="M412" s="61"/>
      <c r="N412" s="157" t="s">
        <v>14753</v>
      </c>
      <c r="O412" s="158">
        <v>0</v>
      </c>
    </row>
    <row r="413" spans="1:15" ht="15.75" customHeight="1" x14ac:dyDescent="0.2">
      <c r="A413" s="57">
        <f>'Name of the Faculty 2024'!A413</f>
        <v>0</v>
      </c>
      <c r="B413" s="58">
        <f>'Name of the Faculty 2024'!B413</f>
        <v>0</v>
      </c>
      <c r="C413" s="57">
        <f>'Name of the Faculty 2024'!C413</f>
        <v>0</v>
      </c>
      <c r="D413" s="57">
        <f>COUNTIFS('2024 -2025-2026'!$M:$M,B413,'2024 -2025-2026'!$K:$K,"SCI",'2024 -2025-2026'!$G:$G,"2025")</f>
        <v>0</v>
      </c>
      <c r="E413" s="57">
        <f>COUNTIFS('2024 -2025-2026'!$M:$M,B413,'2024 -2025-2026'!$K:$K,"Scopus/WoS Journals",'2024 -2025-2026'!$G:$G,"2025")</f>
        <v>0</v>
      </c>
      <c r="F413" s="57">
        <f>COUNTIFS('2024 -2025-2026'!$M:$M,B413,'2024 -2025-2026'!$K:$K,"Scopus/WoS Conference/Book Chapter/Others", '2024 -2025-2026'!$G:$G,"2025")</f>
        <v>0</v>
      </c>
      <c r="G413" s="57">
        <f>COUNTIFS('2024 -2025-2026'!$M:$M,B413,'2024 -2025-2026'!$K:$K,"Student Publication", '2024 -2025-2026'!$G:$G,"2025")</f>
        <v>0</v>
      </c>
      <c r="H413" s="53">
        <f>COUNTIFS('Patent - 2025'!$Q:$Q,B413,'Patent - 2025'!$D:$D,"Published")</f>
        <v>0</v>
      </c>
      <c r="I413" s="54">
        <f>COUNTIFS('Patent - 2025'!$Q:$Q,B413,'Patent - 2025'!D:D,"Granted")</f>
        <v>0</v>
      </c>
      <c r="J413" s="54">
        <f t="shared" si="12"/>
        <v>0</v>
      </c>
      <c r="K413" s="54">
        <f t="shared" si="13"/>
        <v>0</v>
      </c>
      <c r="L413" s="54">
        <f>COUNTIFS('2024 -2025-2026'!$M:$M,B413,'2024 -2025-2026'!$K:$K,"Book",'2024 -2025-2026'!$G:$G,"2025")</f>
        <v>0</v>
      </c>
      <c r="M413" s="61"/>
      <c r="N413" s="157" t="s">
        <v>14754</v>
      </c>
      <c r="O413" s="158">
        <v>0</v>
      </c>
    </row>
    <row r="414" spans="1:15" ht="15.75" customHeight="1" x14ac:dyDescent="0.2">
      <c r="A414" s="57">
        <f>'Name of the Faculty 2024'!A414</f>
        <v>0</v>
      </c>
      <c r="B414" s="58">
        <f>'Name of the Faculty 2024'!B414</f>
        <v>0</v>
      </c>
      <c r="C414" s="57">
        <f>'Name of the Faculty 2024'!C414</f>
        <v>0</v>
      </c>
      <c r="D414" s="57">
        <f>COUNTIFS('2024 -2025-2026'!$M:$M,B414,'2024 -2025-2026'!$K:$K,"SCI",'2024 -2025-2026'!$G:$G,"2025")</f>
        <v>0</v>
      </c>
      <c r="E414" s="57">
        <f>COUNTIFS('2024 -2025-2026'!$M:$M,B414,'2024 -2025-2026'!$K:$K,"Scopus/WoS Journals",'2024 -2025-2026'!$G:$G,"2025")</f>
        <v>0</v>
      </c>
      <c r="F414" s="57">
        <f>COUNTIFS('2024 -2025-2026'!$M:$M,B414,'2024 -2025-2026'!$K:$K,"Scopus/WoS Conference/Book Chapter/Others", '2024 -2025-2026'!$G:$G,"2025")</f>
        <v>0</v>
      </c>
      <c r="G414" s="57">
        <f>COUNTIFS('2024 -2025-2026'!$M:$M,B414,'2024 -2025-2026'!$K:$K,"Student Publication", '2024 -2025-2026'!$G:$G,"2025")</f>
        <v>0</v>
      </c>
      <c r="H414" s="53">
        <f>COUNTIFS('Patent - 2025'!$Q:$Q,B414,'Patent - 2025'!$D:$D,"Published")</f>
        <v>0</v>
      </c>
      <c r="I414" s="54">
        <f>COUNTIFS('Patent - 2025'!$Q:$Q,B414,'Patent - 2025'!D:D,"Granted")</f>
        <v>0</v>
      </c>
      <c r="J414" s="54">
        <f t="shared" si="12"/>
        <v>0</v>
      </c>
      <c r="K414" s="54">
        <f t="shared" si="13"/>
        <v>0</v>
      </c>
      <c r="L414" s="54">
        <f>COUNTIFS('2024 -2025-2026'!$M:$M,B414,'2024 -2025-2026'!$K:$K,"Book",'2024 -2025-2026'!$G:$G,"2025")</f>
        <v>0</v>
      </c>
      <c r="M414" s="61"/>
      <c r="N414" s="157" t="s">
        <v>14755</v>
      </c>
      <c r="O414" s="158">
        <v>0</v>
      </c>
    </row>
    <row r="415" spans="1:15" ht="15.75" customHeight="1" x14ac:dyDescent="0.2">
      <c r="A415" s="57">
        <f>'Name of the Faculty 2024'!A415</f>
        <v>0</v>
      </c>
      <c r="B415" s="58">
        <f>'Name of the Faculty 2024'!B415</f>
        <v>0</v>
      </c>
      <c r="C415" s="57">
        <f>'Name of the Faculty 2024'!C415</f>
        <v>0</v>
      </c>
      <c r="D415" s="57">
        <f>COUNTIFS('2024 -2025-2026'!$M:$M,B415,'2024 -2025-2026'!$K:$K,"SCI",'2024 -2025-2026'!$G:$G,"2025")</f>
        <v>0</v>
      </c>
      <c r="E415" s="57">
        <f>COUNTIFS('2024 -2025-2026'!$M:$M,B415,'2024 -2025-2026'!$K:$K,"Scopus/WoS Journals",'2024 -2025-2026'!$G:$G,"2025")</f>
        <v>0</v>
      </c>
      <c r="F415" s="57">
        <f>COUNTIFS('2024 -2025-2026'!$M:$M,B415,'2024 -2025-2026'!$K:$K,"Scopus/WoS Conference/Book Chapter/Others", '2024 -2025-2026'!$G:$G,"2025")</f>
        <v>0</v>
      </c>
      <c r="G415" s="57">
        <f>COUNTIFS('2024 -2025-2026'!$M:$M,B415,'2024 -2025-2026'!$K:$K,"Student Publication", '2024 -2025-2026'!$G:$G,"2025")</f>
        <v>0</v>
      </c>
      <c r="H415" s="53">
        <f>COUNTIFS('Patent - 2025'!$Q:$Q,B415,'Patent - 2025'!$D:$D,"Published")</f>
        <v>0</v>
      </c>
      <c r="I415" s="54">
        <f>COUNTIFS('Patent - 2025'!$Q:$Q,B415,'Patent - 2025'!D:D,"Granted")</f>
        <v>0</v>
      </c>
      <c r="J415" s="54">
        <f t="shared" si="12"/>
        <v>0</v>
      </c>
      <c r="K415" s="54">
        <f t="shared" si="13"/>
        <v>0</v>
      </c>
      <c r="L415" s="54">
        <f>COUNTIFS('2024 -2025-2026'!$M:$M,B415,'2024 -2025-2026'!$K:$K,"Book",'2024 -2025-2026'!$G:$G,"2025")</f>
        <v>0</v>
      </c>
      <c r="M415" s="61"/>
      <c r="N415" s="157" t="s">
        <v>18057</v>
      </c>
      <c r="O415" s="158">
        <v>0</v>
      </c>
    </row>
    <row r="416" spans="1:15" ht="15.75" customHeight="1" x14ac:dyDescent="0.2">
      <c r="A416" s="57">
        <f>'Name of the Faculty 2024'!A416</f>
        <v>0</v>
      </c>
      <c r="B416" s="58">
        <f>'Name of the Faculty 2024'!B416</f>
        <v>0</v>
      </c>
      <c r="C416" s="57">
        <f>'Name of the Faculty 2024'!C416</f>
        <v>0</v>
      </c>
      <c r="D416" s="57">
        <f>COUNTIFS('2024 -2025-2026'!$M:$M,B416,'2024 -2025-2026'!$K:$K,"SCI",'2024 -2025-2026'!$G:$G,"2025")</f>
        <v>0</v>
      </c>
      <c r="E416" s="57">
        <f>COUNTIFS('2024 -2025-2026'!$M:$M,B416,'2024 -2025-2026'!$K:$K,"Scopus/WoS Journals",'2024 -2025-2026'!$G:$G,"2025")</f>
        <v>0</v>
      </c>
      <c r="F416" s="57">
        <f>COUNTIFS('2024 -2025-2026'!$M:$M,B416,'2024 -2025-2026'!$K:$K,"Scopus/WoS Conference/Book Chapter/Others", '2024 -2025-2026'!$G:$G,"2025")</f>
        <v>0</v>
      </c>
      <c r="G416" s="57">
        <f>COUNTIFS('2024 -2025-2026'!$M:$M,B416,'2024 -2025-2026'!$K:$K,"Student Publication", '2024 -2025-2026'!$G:$G,"2025")</f>
        <v>0</v>
      </c>
      <c r="H416" s="53">
        <f>COUNTIFS('Patent - 2025'!$Q:$Q,B416,'Patent - 2025'!$D:$D,"Published")</f>
        <v>0</v>
      </c>
      <c r="I416" s="54">
        <f>COUNTIFS('Patent - 2025'!$Q:$Q,B416,'Patent - 2025'!D:D,"Granted")</f>
        <v>0</v>
      </c>
      <c r="J416" s="54">
        <f t="shared" si="12"/>
        <v>0</v>
      </c>
      <c r="K416" s="54">
        <f t="shared" si="13"/>
        <v>0</v>
      </c>
      <c r="L416" s="54">
        <f>COUNTIFS('2024 -2025-2026'!$M:$M,B416,'2024 -2025-2026'!$K:$K,"Book",'2024 -2025-2026'!$G:$G,"2025")</f>
        <v>0</v>
      </c>
      <c r="M416" s="61"/>
      <c r="N416" s="159" t="s">
        <v>14604</v>
      </c>
      <c r="O416" s="160">
        <v>899</v>
      </c>
    </row>
    <row r="417" spans="1:13" ht="15.75" customHeight="1" x14ac:dyDescent="0.2">
      <c r="A417" s="57">
        <f>'Name of the Faculty 2024'!A417</f>
        <v>0</v>
      </c>
      <c r="B417" s="58">
        <f>'Name of the Faculty 2024'!B417</f>
        <v>0</v>
      </c>
      <c r="C417" s="57">
        <f>'Name of the Faculty 2024'!C417</f>
        <v>0</v>
      </c>
      <c r="D417" s="57">
        <f>COUNTIFS('2024 -2025-2026'!$M:$M,B417,'2024 -2025-2026'!$K:$K,"SCI",'2024 -2025-2026'!$G:$G,"2025")</f>
        <v>0</v>
      </c>
      <c r="E417" s="57">
        <f>COUNTIFS('2024 -2025-2026'!$M:$M,B417,'2024 -2025-2026'!$K:$K,"Scopus/WoS Journals",'2024 -2025-2026'!$G:$G,"2025")</f>
        <v>0</v>
      </c>
      <c r="F417" s="57">
        <f>COUNTIFS('2024 -2025-2026'!$M:$M,B417,'2024 -2025-2026'!$K:$K,"Scopus/WoS Conference/Book Chapter/Others", '2024 -2025-2026'!$G:$G,"2025")</f>
        <v>0</v>
      </c>
      <c r="G417" s="57">
        <f>COUNTIFS('2024 -2025-2026'!$M:$M,B417,'2024 -2025-2026'!$K:$K,"Student Publication", '2024 -2025-2026'!$G:$G,"2025")</f>
        <v>0</v>
      </c>
      <c r="H417" s="53">
        <f>COUNTIFS('Patent - 2025'!$Q:$Q,B417,'Patent - 2025'!$D:$D,"Published")</f>
        <v>0</v>
      </c>
      <c r="I417" s="54">
        <f>COUNTIFS('Patent - 2025'!$Q:$Q,B417,'Patent - 2025'!D:D,"Granted")</f>
        <v>0</v>
      </c>
      <c r="J417" s="54">
        <f t="shared" si="12"/>
        <v>0</v>
      </c>
      <c r="K417" s="54">
        <f t="shared" si="13"/>
        <v>0</v>
      </c>
      <c r="L417" s="54">
        <f>COUNTIFS('2024 -2025-2026'!$M:$M,B417,'2024 -2025-2026'!$K:$K,"Book",'2024 -2025-2026'!$G:$G,"2025")</f>
        <v>0</v>
      </c>
      <c r="M417" s="61"/>
    </row>
    <row r="418" spans="1:13" ht="15.75" customHeight="1" x14ac:dyDescent="0.2">
      <c r="A418" s="57">
        <f>'Name of the Faculty 2024'!A418</f>
        <v>0</v>
      </c>
      <c r="B418" s="58">
        <f>'Name of the Faculty 2024'!B418</f>
        <v>0</v>
      </c>
      <c r="C418" s="57">
        <f>'Name of the Faculty 2024'!C418</f>
        <v>0</v>
      </c>
      <c r="D418" s="57">
        <f>COUNTIFS('2024 -2025-2026'!$M:$M,B418,'2024 -2025-2026'!$K:$K,"SCI",'2024 -2025-2026'!$G:$G,"2025")</f>
        <v>0</v>
      </c>
      <c r="E418" s="57">
        <f>COUNTIFS('2024 -2025-2026'!$M:$M,B418,'2024 -2025-2026'!$K:$K,"Scopus/WoS Journals",'2024 -2025-2026'!$G:$G,"2025")</f>
        <v>0</v>
      </c>
      <c r="F418" s="57">
        <f>COUNTIFS('2024 -2025-2026'!$M:$M,B418,'2024 -2025-2026'!$K:$K,"Scopus/WoS Conference/Book Chapter/Others", '2024 -2025-2026'!$G:$G,"2025")</f>
        <v>0</v>
      </c>
      <c r="G418" s="57">
        <f>COUNTIFS('2024 -2025-2026'!$M:$M,B418,'2024 -2025-2026'!$K:$K,"Student Publication", '2024 -2025-2026'!$G:$G,"2025")</f>
        <v>0</v>
      </c>
      <c r="H418" s="53">
        <f>COUNTIFS('Patent - 2025'!$Q:$Q,B418,'Patent - 2025'!$D:$D,"Published")</f>
        <v>0</v>
      </c>
      <c r="I418" s="54">
        <f>COUNTIFS('Patent - 2025'!$Q:$Q,B418,'Patent - 2025'!D:D,"Granted")</f>
        <v>0</v>
      </c>
      <c r="J418" s="54">
        <f t="shared" si="12"/>
        <v>0</v>
      </c>
      <c r="K418" s="54">
        <f t="shared" si="13"/>
        <v>0</v>
      </c>
      <c r="L418" s="54">
        <f>COUNTIFS('2024 -2025-2026'!$M:$M,B418,'2024 -2025-2026'!$K:$K,"Book",'2024 -2025-2026'!$G:$G,"2025")</f>
        <v>0</v>
      </c>
      <c r="M418" s="61"/>
    </row>
    <row r="419" spans="1:13" ht="15.75" customHeight="1" x14ac:dyDescent="0.2">
      <c r="A419" s="57">
        <f>'Name of the Faculty 2024'!A419</f>
        <v>0</v>
      </c>
      <c r="B419" s="58">
        <f>'Name of the Faculty 2024'!B419</f>
        <v>0</v>
      </c>
      <c r="C419" s="57">
        <f>'Name of the Faculty 2024'!C419</f>
        <v>0</v>
      </c>
      <c r="D419" s="57">
        <f>COUNTIFS('2024 -2025-2026'!$M:$M,B419,'2024 -2025-2026'!$K:$K,"SCI",'2024 -2025-2026'!$G:$G,"2025")</f>
        <v>0</v>
      </c>
      <c r="E419" s="57">
        <f>COUNTIFS('2024 -2025-2026'!$M:$M,B419,'2024 -2025-2026'!$K:$K,"Scopus/WoS Journals",'2024 -2025-2026'!$G:$G,"2025")</f>
        <v>0</v>
      </c>
      <c r="F419" s="57">
        <f>COUNTIFS('2024 -2025-2026'!$M:$M,B419,'2024 -2025-2026'!$K:$K,"Scopus/WoS Conference/Book Chapter/Others", '2024 -2025-2026'!$G:$G,"2025")</f>
        <v>0</v>
      </c>
      <c r="G419" s="57">
        <f>COUNTIFS('2024 -2025-2026'!$M:$M,B419,'2024 -2025-2026'!$K:$K,"Student Publication", '2024 -2025-2026'!$G:$G,"2025")</f>
        <v>0</v>
      </c>
      <c r="H419" s="53">
        <f>COUNTIFS('Patent - 2025'!$Q:$Q,B419,'Patent - 2025'!$D:$D,"Published")</f>
        <v>0</v>
      </c>
      <c r="I419" s="54">
        <f>COUNTIFS('Patent - 2025'!$Q:$Q,B419,'Patent - 2025'!D:D,"Granted")</f>
        <v>0</v>
      </c>
      <c r="J419" s="54">
        <f t="shared" si="12"/>
        <v>0</v>
      </c>
      <c r="K419" s="54">
        <f t="shared" si="13"/>
        <v>0</v>
      </c>
      <c r="L419" s="54">
        <f>COUNTIFS('2024 -2025-2026'!$M:$M,B419,'2024 -2025-2026'!$K:$K,"Book",'2024 -2025-2026'!$G:$G,"2025")</f>
        <v>0</v>
      </c>
      <c r="M419" s="61"/>
    </row>
    <row r="420" spans="1:13" ht="15.75" customHeight="1" x14ac:dyDescent="0.2">
      <c r="A420" s="57">
        <f>'Name of the Faculty 2024'!A420</f>
        <v>0</v>
      </c>
      <c r="B420" s="58">
        <f>'Name of the Faculty 2024'!B420</f>
        <v>0</v>
      </c>
      <c r="C420" s="57">
        <f>'Name of the Faculty 2024'!C420</f>
        <v>0</v>
      </c>
      <c r="D420" s="57">
        <f>COUNTIFS('2024 -2025-2026'!$M:$M,B420,'2024 -2025-2026'!$K:$K,"SCI",'2024 -2025-2026'!$G:$G,"2025")</f>
        <v>0</v>
      </c>
      <c r="E420" s="57">
        <f>COUNTIFS('2024 -2025-2026'!$M:$M,B420,'2024 -2025-2026'!$K:$K,"Scopus/WoS Journals",'2024 -2025-2026'!$G:$G,"2025")</f>
        <v>0</v>
      </c>
      <c r="F420" s="57">
        <f>COUNTIFS('2024 -2025-2026'!$M:$M,B420,'2024 -2025-2026'!$K:$K,"Scopus/WoS Conference/Book Chapter/Others", '2024 -2025-2026'!$G:$G,"2025")</f>
        <v>0</v>
      </c>
      <c r="G420" s="57">
        <f>COUNTIFS('2024 -2025-2026'!$M:$M,B420,'2024 -2025-2026'!$K:$K,"Student Publication", '2024 -2025-2026'!$G:$G,"2025")</f>
        <v>0</v>
      </c>
      <c r="H420" s="53">
        <f>COUNTIFS('Patent - 2025'!$Q:$Q,B420,'Patent - 2025'!$D:$D,"Published")</f>
        <v>0</v>
      </c>
      <c r="I420" s="54">
        <f>COUNTIFS('Patent - 2025'!$Q:$Q,B420,'Patent - 2025'!D:D,"Granted")</f>
        <v>0</v>
      </c>
      <c r="J420" s="54">
        <f t="shared" si="12"/>
        <v>0</v>
      </c>
      <c r="K420" s="54">
        <f t="shared" si="13"/>
        <v>0</v>
      </c>
      <c r="L420" s="54">
        <f>COUNTIFS('2024 -2025-2026'!$M:$M,B420,'2024 -2025-2026'!$K:$K,"Book",'2024 -2025-2026'!$G:$G,"2025")</f>
        <v>0</v>
      </c>
      <c r="M420" s="61"/>
    </row>
    <row r="421" spans="1:13" ht="15.75" customHeight="1" x14ac:dyDescent="0.2">
      <c r="A421" s="57">
        <f>'Name of the Faculty 2024'!A421</f>
        <v>0</v>
      </c>
      <c r="B421" s="58">
        <f>'Name of the Faculty 2024'!B421</f>
        <v>0</v>
      </c>
      <c r="C421" s="57">
        <f>'Name of the Faculty 2024'!C421</f>
        <v>0</v>
      </c>
      <c r="D421" s="57">
        <f>COUNTIFS('2024 -2025-2026'!$M:$M,B421,'2024 -2025-2026'!$K:$K,"SCI",'2024 -2025-2026'!$G:$G,"2025")</f>
        <v>0</v>
      </c>
      <c r="E421" s="57">
        <f>COUNTIFS('2024 -2025-2026'!$M:$M,B421,'2024 -2025-2026'!$K:$K,"Scopus/WoS Journals",'2024 -2025-2026'!$G:$G,"2025")</f>
        <v>0</v>
      </c>
      <c r="F421" s="57">
        <f>COUNTIFS('2024 -2025-2026'!$M:$M,B421,'2024 -2025-2026'!$K:$K,"Scopus/WoS Conference/Book Chapter/Others", '2024 -2025-2026'!$G:$G,"2025")</f>
        <v>0</v>
      </c>
      <c r="G421" s="57">
        <f>COUNTIFS('2024 -2025-2026'!$M:$M,B421,'2024 -2025-2026'!$K:$K,"Student Publication", '2024 -2025-2026'!$G:$G,"2025")</f>
        <v>0</v>
      </c>
      <c r="H421" s="53">
        <f>COUNTIFS('Patent - 2025'!$Q:$Q,B421,'Patent - 2025'!$D:$D,"Published")</f>
        <v>0</v>
      </c>
      <c r="I421" s="54">
        <f>COUNTIFS('Patent - 2025'!$Q:$Q,B421,'Patent - 2025'!D:D,"Granted")</f>
        <v>0</v>
      </c>
      <c r="J421" s="54">
        <f t="shared" si="12"/>
        <v>0</v>
      </c>
      <c r="K421" s="54">
        <f t="shared" si="13"/>
        <v>0</v>
      </c>
      <c r="L421" s="54">
        <f>COUNTIFS('2024 -2025-2026'!$M:$M,B421,'2024 -2025-2026'!$K:$K,"Book",'2024 -2025-2026'!$G:$G,"2025")</f>
        <v>0</v>
      </c>
      <c r="M421" s="61"/>
    </row>
    <row r="422" spans="1:13" ht="15.75" customHeight="1" x14ac:dyDescent="0.2">
      <c r="A422" s="57">
        <f>'Name of the Faculty 2024'!A422</f>
        <v>0</v>
      </c>
      <c r="B422" s="58">
        <f>'Name of the Faculty 2024'!B422</f>
        <v>0</v>
      </c>
      <c r="C422" s="57">
        <f>'Name of the Faculty 2024'!C422</f>
        <v>0</v>
      </c>
      <c r="D422" s="57">
        <f>COUNTIFS('2024 -2025-2026'!$M:$M,B422,'2024 -2025-2026'!$K:$K,"SCI",'2024 -2025-2026'!$G:$G,"2025")</f>
        <v>0</v>
      </c>
      <c r="E422" s="57">
        <f>COUNTIFS('2024 -2025-2026'!$M:$M,B422,'2024 -2025-2026'!$K:$K,"Scopus/WoS Journals",'2024 -2025-2026'!$G:$G,"2025")</f>
        <v>0</v>
      </c>
      <c r="F422" s="57">
        <f>COUNTIFS('2024 -2025-2026'!$M:$M,B422,'2024 -2025-2026'!$K:$K,"Scopus/WoS Conference/Book Chapter/Others", '2024 -2025-2026'!$G:$G,"2025")</f>
        <v>0</v>
      </c>
      <c r="G422" s="57">
        <f>COUNTIFS('2024 -2025-2026'!$M:$M,B422,'2024 -2025-2026'!$K:$K,"Student Publication", '2024 -2025-2026'!$G:$G,"2025")</f>
        <v>0</v>
      </c>
      <c r="H422" s="53">
        <f>COUNTIFS('Patent - 2025'!$Q:$Q,B422,'Patent - 2025'!$D:$D,"Published")</f>
        <v>0</v>
      </c>
      <c r="I422" s="54">
        <f>COUNTIFS('Patent - 2025'!$Q:$Q,B422,'Patent - 2025'!D:D,"Granted")</f>
        <v>0</v>
      </c>
      <c r="J422" s="54">
        <f t="shared" si="12"/>
        <v>0</v>
      </c>
      <c r="K422" s="54">
        <f t="shared" si="13"/>
        <v>0</v>
      </c>
      <c r="L422" s="54">
        <f>COUNTIFS('2024 -2025-2026'!$M:$M,B422,'2024 -2025-2026'!$K:$K,"Book",'2024 -2025-2026'!$G:$G,"2025")</f>
        <v>0</v>
      </c>
      <c r="M422" s="61"/>
    </row>
    <row r="423" spans="1:13" ht="15.75" customHeight="1" x14ac:dyDescent="0.2">
      <c r="A423" s="57">
        <f>'Name of the Faculty 2024'!A423</f>
        <v>0</v>
      </c>
      <c r="B423" s="58">
        <f>'Name of the Faculty 2024'!B423</f>
        <v>0</v>
      </c>
      <c r="C423" s="57">
        <f>'Name of the Faculty 2024'!C423</f>
        <v>0</v>
      </c>
      <c r="D423" s="57">
        <f>COUNTIFS('2024 -2025-2026'!$M:$M,B423,'2024 -2025-2026'!$K:$K,"SCI",'2024 -2025-2026'!$G:$G,"2025")</f>
        <v>0</v>
      </c>
      <c r="E423" s="57">
        <f>COUNTIFS('2024 -2025-2026'!$M:$M,B423,'2024 -2025-2026'!$K:$K,"Scopus/WoS Journals",'2024 -2025-2026'!$G:$G,"2025")</f>
        <v>0</v>
      </c>
      <c r="F423" s="57">
        <f>COUNTIFS('2024 -2025-2026'!$M:$M,B423,'2024 -2025-2026'!$K:$K,"Scopus/WoS Conference/Book Chapter/Others", '2024 -2025-2026'!$G:$G,"2025")</f>
        <v>0</v>
      </c>
      <c r="G423" s="57">
        <f>COUNTIFS('2024 -2025-2026'!$M:$M,B423,'2024 -2025-2026'!$K:$K,"Student Publication", '2024 -2025-2026'!$G:$G,"2025")</f>
        <v>0</v>
      </c>
      <c r="H423" s="53">
        <f>COUNTIFS('Patent - 2025'!$Q:$Q,B423,'Patent - 2025'!$D:$D,"Published")</f>
        <v>0</v>
      </c>
      <c r="I423" s="54">
        <f>COUNTIFS('Patent - 2025'!$Q:$Q,B423,'Patent - 2025'!D:D,"Granted")</f>
        <v>0</v>
      </c>
      <c r="J423" s="54">
        <f t="shared" si="12"/>
        <v>0</v>
      </c>
      <c r="K423" s="54">
        <f t="shared" si="13"/>
        <v>0</v>
      </c>
      <c r="L423" s="54">
        <f>COUNTIFS('2024 -2025-2026'!$M:$M,B423,'2024 -2025-2026'!$K:$K,"Book",'2024 -2025-2026'!$G:$G,"2025")</f>
        <v>0</v>
      </c>
      <c r="M423" s="61"/>
    </row>
    <row r="424" spans="1:13" ht="15.75" customHeight="1" x14ac:dyDescent="0.2">
      <c r="A424" s="57">
        <f>'Name of the Faculty 2024'!A424</f>
        <v>0</v>
      </c>
      <c r="B424" s="58">
        <f>'Name of the Faculty 2024'!B424</f>
        <v>0</v>
      </c>
      <c r="C424" s="57">
        <f>'Name of the Faculty 2024'!C424</f>
        <v>0</v>
      </c>
      <c r="D424" s="57">
        <f>COUNTIFS('2024 -2025-2026'!$M:$M,B424,'2024 -2025-2026'!$K:$K,"SCI",'2024 -2025-2026'!$G:$G,"2025")</f>
        <v>0</v>
      </c>
      <c r="E424" s="57">
        <f>COUNTIFS('2024 -2025-2026'!$M:$M,B424,'2024 -2025-2026'!$K:$K,"Scopus/WoS Journals",'2024 -2025-2026'!$G:$G,"2025")</f>
        <v>0</v>
      </c>
      <c r="F424" s="57">
        <f>COUNTIFS('2024 -2025-2026'!$M:$M,B424,'2024 -2025-2026'!$K:$K,"Scopus/WoS Conference/Book Chapter/Others", '2024 -2025-2026'!$G:$G,"2025")</f>
        <v>0</v>
      </c>
      <c r="G424" s="57">
        <f>COUNTIFS('2024 -2025-2026'!$M:$M,B424,'2024 -2025-2026'!$K:$K,"Student Publication", '2024 -2025-2026'!$G:$G,"2025")</f>
        <v>0</v>
      </c>
      <c r="H424" s="53">
        <f>COUNTIFS('Patent - 2025'!$Q:$Q,B424,'Patent - 2025'!$D:$D,"Published")</f>
        <v>0</v>
      </c>
      <c r="I424" s="54">
        <f>COUNTIFS('Patent - 2025'!$Q:$Q,B424,'Patent - 2025'!D:D,"Granted")</f>
        <v>0</v>
      </c>
      <c r="J424" s="54">
        <f t="shared" si="12"/>
        <v>0</v>
      </c>
      <c r="K424" s="54">
        <f t="shared" si="13"/>
        <v>0</v>
      </c>
      <c r="L424" s="54">
        <f>COUNTIFS('2024 -2025-2026'!$M:$M,B424,'2024 -2025-2026'!$K:$K,"Book",'2024 -2025-2026'!$G:$G,"2025")</f>
        <v>0</v>
      </c>
      <c r="M424" s="61"/>
    </row>
    <row r="425" spans="1:13" ht="15.75" customHeight="1" x14ac:dyDescent="0.2">
      <c r="A425" s="57">
        <f>'Name of the Faculty 2024'!A425</f>
        <v>0</v>
      </c>
      <c r="B425" s="58">
        <f>'Name of the Faculty 2024'!B425</f>
        <v>0</v>
      </c>
      <c r="C425" s="57">
        <f>'Name of the Faculty 2024'!C425</f>
        <v>0</v>
      </c>
      <c r="D425" s="57">
        <f>COUNTIFS('2024 -2025-2026'!$M:$M,B425,'2024 -2025-2026'!$K:$K,"SCI",'2024 -2025-2026'!$G:$G,"2025")</f>
        <v>0</v>
      </c>
      <c r="E425" s="57">
        <f>COUNTIFS('2024 -2025-2026'!$M:$M,B425,'2024 -2025-2026'!$K:$K,"Scopus/WoS Journals",'2024 -2025-2026'!$G:$G,"2025")</f>
        <v>0</v>
      </c>
      <c r="F425" s="57">
        <f>COUNTIFS('2024 -2025-2026'!$M:$M,B425,'2024 -2025-2026'!$K:$K,"Scopus/WoS Conference/Book Chapter/Others", '2024 -2025-2026'!$G:$G,"2025")</f>
        <v>0</v>
      </c>
      <c r="G425" s="57">
        <f>COUNTIFS('2024 -2025-2026'!$M:$M,B425,'2024 -2025-2026'!$K:$K,"Student Publication", '2024 -2025-2026'!$G:$G,"2025")</f>
        <v>0</v>
      </c>
      <c r="H425" s="53">
        <f>COUNTIFS('Patent - 2025'!$Q:$Q,B425,'Patent - 2025'!$D:$D,"Published")</f>
        <v>0</v>
      </c>
      <c r="I425" s="54">
        <f>COUNTIFS('Patent - 2025'!$Q:$Q,B425,'Patent - 2025'!D:D,"Granted")</f>
        <v>0</v>
      </c>
      <c r="J425" s="54">
        <f t="shared" si="12"/>
        <v>0</v>
      </c>
      <c r="K425" s="54">
        <f t="shared" si="13"/>
        <v>0</v>
      </c>
      <c r="L425" s="54">
        <f>COUNTIFS('2024 -2025-2026'!$M:$M,B425,'2024 -2025-2026'!$K:$K,"Book",'2024 -2025-2026'!$G:$G,"2025")</f>
        <v>0</v>
      </c>
      <c r="M425" s="61"/>
    </row>
    <row r="426" spans="1:13" ht="15.75" customHeight="1" x14ac:dyDescent="0.2">
      <c r="A426" s="57">
        <f>'Name of the Faculty 2024'!A426</f>
        <v>0</v>
      </c>
      <c r="B426" s="58">
        <f>'Name of the Faculty 2024'!B426</f>
        <v>0</v>
      </c>
      <c r="C426" s="57">
        <f>'Name of the Faculty 2024'!C426</f>
        <v>0</v>
      </c>
      <c r="D426" s="57">
        <f>COUNTIFS('2024 -2025-2026'!$M:$M,B426,'2024 -2025-2026'!$K:$K,"SCI",'2024 -2025-2026'!$G:$G,"2025")</f>
        <v>0</v>
      </c>
      <c r="E426" s="57">
        <f>COUNTIFS('2024 -2025-2026'!$M:$M,B426,'2024 -2025-2026'!$K:$K,"Scopus/WoS Journals",'2024 -2025-2026'!$G:$G,"2025")</f>
        <v>0</v>
      </c>
      <c r="F426" s="57">
        <f>COUNTIFS('2024 -2025-2026'!$M:$M,B426,'2024 -2025-2026'!$K:$K,"Scopus/WoS Conference/Book Chapter/Others", '2024 -2025-2026'!$G:$G,"2025")</f>
        <v>0</v>
      </c>
      <c r="G426" s="57">
        <f>COUNTIFS('2024 -2025-2026'!$M:$M,B426,'2024 -2025-2026'!$K:$K,"Student Publication", '2024 -2025-2026'!$G:$G,"2025")</f>
        <v>0</v>
      </c>
      <c r="H426" s="53">
        <f>COUNTIFS('Patent - 2025'!$Q:$Q,B426,'Patent - 2025'!$D:$D,"Published")</f>
        <v>0</v>
      </c>
      <c r="I426" s="54">
        <f>COUNTIFS('Patent - 2025'!$Q:$Q,B426,'Patent - 2025'!D:D,"Granted")</f>
        <v>0</v>
      </c>
      <c r="J426" s="54">
        <f t="shared" si="12"/>
        <v>0</v>
      </c>
      <c r="K426" s="54">
        <f t="shared" si="13"/>
        <v>0</v>
      </c>
      <c r="L426" s="54">
        <f>COUNTIFS('2024 -2025-2026'!$M:$M,B426,'2024 -2025-2026'!$K:$K,"Book",'2024 -2025-2026'!$G:$G,"2025")</f>
        <v>0</v>
      </c>
      <c r="M426" s="61"/>
    </row>
    <row r="427" spans="1:13" ht="15.75" customHeight="1" x14ac:dyDescent="0.2">
      <c r="A427" s="57">
        <f>'Name of the Faculty 2024'!A427</f>
        <v>0</v>
      </c>
      <c r="B427" s="58">
        <f>'Name of the Faculty 2024'!B427</f>
        <v>0</v>
      </c>
      <c r="C427" s="57">
        <f>'Name of the Faculty 2024'!C427</f>
        <v>0</v>
      </c>
      <c r="D427" s="57">
        <f>COUNTIFS('2024 -2025-2026'!$M:$M,B427,'2024 -2025-2026'!$K:$K,"SCI",'2024 -2025-2026'!$G:$G,"2025")</f>
        <v>0</v>
      </c>
      <c r="E427" s="57">
        <f>COUNTIFS('2024 -2025-2026'!$M:$M,B427,'2024 -2025-2026'!$K:$K,"Scopus/WoS Journals",'2024 -2025-2026'!$G:$G,"2025")</f>
        <v>0</v>
      </c>
      <c r="F427" s="57">
        <f>COUNTIFS('2024 -2025-2026'!$M:$M,B427,'2024 -2025-2026'!$K:$K,"Scopus/WoS Conference/Book Chapter/Others", '2024 -2025-2026'!$G:$G,"2025")</f>
        <v>0</v>
      </c>
      <c r="G427" s="57">
        <f>COUNTIFS('2024 -2025-2026'!$M:$M,B427,'2024 -2025-2026'!$K:$K,"Student Publication", '2024 -2025-2026'!$G:$G,"2025")</f>
        <v>0</v>
      </c>
      <c r="H427" s="53">
        <f>COUNTIFS('Patent - 2025'!$Q:$Q,B427,'Patent - 2025'!$D:$D,"Published")</f>
        <v>0</v>
      </c>
      <c r="I427" s="54">
        <f>COUNTIFS('Patent - 2025'!$Q:$Q,B427,'Patent - 2025'!D:D,"Granted")</f>
        <v>0</v>
      </c>
      <c r="J427" s="54">
        <f t="shared" si="12"/>
        <v>0</v>
      </c>
      <c r="K427" s="54">
        <f t="shared" si="13"/>
        <v>0</v>
      </c>
      <c r="L427" s="54">
        <f>COUNTIFS('2024 -2025-2026'!$M:$M,B427,'2024 -2025-2026'!$K:$K,"Book",'2024 -2025-2026'!$G:$G,"2025")</f>
        <v>0</v>
      </c>
      <c r="M427" s="61"/>
    </row>
    <row r="428" spans="1:13" ht="15.75" customHeight="1" x14ac:dyDescent="0.2">
      <c r="A428" s="57">
        <f>'Name of the Faculty 2024'!A428</f>
        <v>0</v>
      </c>
      <c r="B428" s="58">
        <f>'Name of the Faculty 2024'!B428</f>
        <v>0</v>
      </c>
      <c r="C428" s="57">
        <f>'Name of the Faculty 2024'!C428</f>
        <v>0</v>
      </c>
      <c r="D428" s="57">
        <f>COUNTIFS('2024 -2025-2026'!$M:$M,B428,'2024 -2025-2026'!$K:$K,"SCI",'2024 -2025-2026'!$G:$G,"2025")</f>
        <v>0</v>
      </c>
      <c r="E428" s="57">
        <f>COUNTIFS('2024 -2025-2026'!$M:$M,B428,'2024 -2025-2026'!$K:$K,"Scopus/WoS Journals",'2024 -2025-2026'!$G:$G,"2025")</f>
        <v>0</v>
      </c>
      <c r="F428" s="57">
        <f>COUNTIFS('2024 -2025-2026'!$M:$M,B428,'2024 -2025-2026'!$K:$K,"Scopus/WoS Conference/Book Chapter/Others", '2024 -2025-2026'!$G:$G,"2025")</f>
        <v>0</v>
      </c>
      <c r="G428" s="57">
        <f>COUNTIFS('2024 -2025-2026'!$M:$M,B428,'2024 -2025-2026'!$K:$K,"Student Publication", '2024 -2025-2026'!$G:$G,"2025")</f>
        <v>0</v>
      </c>
      <c r="H428" s="53">
        <f>COUNTIFS('Patent - 2025'!$Q:$Q,B428,'Patent - 2025'!$D:$D,"Published")</f>
        <v>0</v>
      </c>
      <c r="I428" s="54">
        <f>COUNTIFS('Patent - 2025'!$Q:$Q,B428,'Patent - 2025'!D:D,"Granted")</f>
        <v>0</v>
      </c>
      <c r="J428" s="54">
        <f t="shared" si="12"/>
        <v>0</v>
      </c>
      <c r="K428" s="54">
        <f t="shared" si="13"/>
        <v>0</v>
      </c>
      <c r="L428" s="54">
        <f>COUNTIFS('2024 -2025-2026'!$M:$M,B428,'2024 -2025-2026'!$K:$K,"Book",'2024 -2025-2026'!$G:$G,"2025")</f>
        <v>0</v>
      </c>
      <c r="M428" s="61"/>
    </row>
    <row r="429" spans="1:13" ht="15.75" customHeight="1" x14ac:dyDescent="0.2">
      <c r="A429" s="57">
        <f>'Name of the Faculty 2024'!A429</f>
        <v>0</v>
      </c>
      <c r="B429" s="58">
        <f>'Name of the Faculty 2024'!B429</f>
        <v>0</v>
      </c>
      <c r="C429" s="57">
        <f>'Name of the Faculty 2024'!C429</f>
        <v>0</v>
      </c>
      <c r="D429" s="57">
        <f>COUNTIFS('2024 -2025-2026'!$M:$M,B429,'2024 -2025-2026'!$K:$K,"SCI",'2024 -2025-2026'!$G:$G,"2025")</f>
        <v>0</v>
      </c>
      <c r="E429" s="57">
        <f>COUNTIFS('2024 -2025-2026'!$M:$M,B429,'2024 -2025-2026'!$K:$K,"Scopus/WoS Journals",'2024 -2025-2026'!$G:$G,"2025")</f>
        <v>0</v>
      </c>
      <c r="F429" s="57">
        <f>COUNTIFS('2024 -2025-2026'!$M:$M,B429,'2024 -2025-2026'!$K:$K,"Scopus/WoS Conference/Book Chapter/Others", '2024 -2025-2026'!$G:$G,"2025")</f>
        <v>0</v>
      </c>
      <c r="G429" s="57">
        <f>COUNTIFS('2024 -2025-2026'!$M:$M,B429,'2024 -2025-2026'!$K:$K,"Student Publication", '2024 -2025-2026'!$G:$G,"2025")</f>
        <v>0</v>
      </c>
      <c r="H429" s="53">
        <f>COUNTIFS('Patent - 2025'!$Q:$Q,B429,'Patent - 2025'!$D:$D,"Published")</f>
        <v>0</v>
      </c>
      <c r="I429" s="54">
        <f>COUNTIFS('Patent - 2025'!$Q:$Q,B429,'Patent - 2025'!D:D,"Granted")</f>
        <v>0</v>
      </c>
      <c r="J429" s="54">
        <f t="shared" si="12"/>
        <v>0</v>
      </c>
      <c r="K429" s="54">
        <f t="shared" si="13"/>
        <v>0</v>
      </c>
      <c r="L429" s="54">
        <f>COUNTIFS('2024 -2025-2026'!$M:$M,B429,'2024 -2025-2026'!$K:$K,"Book",'2024 -2025-2026'!$G:$G,"2025")</f>
        <v>0</v>
      </c>
      <c r="M429" s="61"/>
    </row>
    <row r="430" spans="1:13" ht="15.75" customHeight="1" x14ac:dyDescent="0.2">
      <c r="A430" s="57">
        <f>'Name of the Faculty 2024'!A430</f>
        <v>0</v>
      </c>
      <c r="B430" s="58">
        <f>'Name of the Faculty 2024'!B430</f>
        <v>0</v>
      </c>
      <c r="C430" s="57">
        <f>'Name of the Faculty 2024'!C430</f>
        <v>0</v>
      </c>
      <c r="D430" s="57">
        <f>COUNTIFS('2024 -2025-2026'!$M:$M,B430,'2024 -2025-2026'!$K:$K,"SCI",'2024 -2025-2026'!$G:$G,"2025")</f>
        <v>0</v>
      </c>
      <c r="E430" s="57">
        <f>COUNTIFS('2024 -2025-2026'!$M:$M,B430,'2024 -2025-2026'!$K:$K,"Scopus/WoS Journals",'2024 -2025-2026'!$G:$G,"2025")</f>
        <v>0</v>
      </c>
      <c r="F430" s="57">
        <f>COUNTIFS('2024 -2025-2026'!$M:$M,B430,'2024 -2025-2026'!$K:$K,"Scopus/WoS Conference/Book Chapter/Others", '2024 -2025-2026'!$G:$G,"2025")</f>
        <v>0</v>
      </c>
      <c r="G430" s="57">
        <f>COUNTIFS('2024 -2025-2026'!$M:$M,B430,'2024 -2025-2026'!$K:$K,"Student Publication", '2024 -2025-2026'!$G:$G,"2025")</f>
        <v>0</v>
      </c>
      <c r="H430" s="53">
        <f>COUNTIFS('Patent - 2025'!$Q:$Q,B430,'Patent - 2025'!$D:$D,"Published")</f>
        <v>0</v>
      </c>
      <c r="I430" s="54">
        <f>COUNTIFS('Patent - 2025'!$Q:$Q,B430,'Patent - 2025'!D:D,"Granted")</f>
        <v>0</v>
      </c>
      <c r="J430" s="54">
        <f t="shared" si="12"/>
        <v>0</v>
      </c>
      <c r="K430" s="54">
        <f t="shared" si="13"/>
        <v>0</v>
      </c>
      <c r="L430" s="54">
        <f>COUNTIFS('2024 -2025-2026'!$M:$M,B430,'2024 -2025-2026'!$K:$K,"Book",'2024 -2025-2026'!$G:$G,"2025")</f>
        <v>0</v>
      </c>
      <c r="M430" s="61"/>
    </row>
    <row r="431" spans="1:13" ht="15.75" customHeight="1" x14ac:dyDescent="0.2">
      <c r="A431" s="57">
        <f>'Name of the Faculty 2024'!A431</f>
        <v>0</v>
      </c>
      <c r="B431" s="58">
        <f>'Name of the Faculty 2024'!B431</f>
        <v>0</v>
      </c>
      <c r="C431" s="57">
        <f>'Name of the Faculty 2024'!C431</f>
        <v>0</v>
      </c>
      <c r="D431" s="57">
        <f>COUNTIFS('2024 -2025-2026'!$M:$M,B431,'2024 -2025-2026'!$K:$K,"SCI",'2024 -2025-2026'!$G:$G,"2025")</f>
        <v>0</v>
      </c>
      <c r="E431" s="57">
        <f>COUNTIFS('2024 -2025-2026'!$M:$M,B431,'2024 -2025-2026'!$K:$K,"Scopus/WoS Journals",'2024 -2025-2026'!$G:$G,"2025")</f>
        <v>0</v>
      </c>
      <c r="F431" s="57">
        <f>COUNTIFS('2024 -2025-2026'!$M:$M,B431,'2024 -2025-2026'!$K:$K,"Scopus/WoS Conference/Book Chapter/Others", '2024 -2025-2026'!$G:$G,"2025")</f>
        <v>0</v>
      </c>
      <c r="G431" s="57">
        <f>COUNTIFS('2024 -2025-2026'!$M:$M,B431,'2024 -2025-2026'!$K:$K,"Student Publication", '2024 -2025-2026'!$G:$G,"2025")</f>
        <v>0</v>
      </c>
      <c r="H431" s="53">
        <f>COUNTIFS('Patent - 2025'!$Q:$Q,B431,'Patent - 2025'!$D:$D,"Published")</f>
        <v>0</v>
      </c>
      <c r="I431" s="54">
        <f>COUNTIFS('Patent - 2025'!$Q:$Q,B431,'Patent - 2025'!D:D,"Granted")</f>
        <v>0</v>
      </c>
      <c r="J431" s="54">
        <f t="shared" si="12"/>
        <v>0</v>
      </c>
      <c r="K431" s="54">
        <f t="shared" si="13"/>
        <v>0</v>
      </c>
      <c r="L431" s="54">
        <f>COUNTIFS('2024 -2025-2026'!$M:$M,B431,'2024 -2025-2026'!$K:$K,"Book",'2024 -2025-2026'!$G:$G,"2025")</f>
        <v>0</v>
      </c>
      <c r="M431" s="61"/>
    </row>
    <row r="432" spans="1:13" ht="15.75" customHeight="1" x14ac:dyDescent="0.2">
      <c r="A432" s="57">
        <f>'Name of the Faculty 2024'!A432</f>
        <v>0</v>
      </c>
      <c r="B432" s="58">
        <f>'Name of the Faculty 2024'!B432</f>
        <v>0</v>
      </c>
      <c r="C432" s="57">
        <f>'Name of the Faculty 2024'!C432</f>
        <v>0</v>
      </c>
      <c r="D432" s="57">
        <f>COUNTIFS('2024 -2025-2026'!$M:$M,B432,'2024 -2025-2026'!$K:$K,"SCI",'2024 -2025-2026'!$G:$G,"2025")</f>
        <v>0</v>
      </c>
      <c r="E432" s="57">
        <f>COUNTIFS('2024 -2025-2026'!$M:$M,B432,'2024 -2025-2026'!$K:$K,"Scopus/WoS Journals",'2024 -2025-2026'!$G:$G,"2025")</f>
        <v>0</v>
      </c>
      <c r="F432" s="57">
        <f>COUNTIFS('2024 -2025-2026'!$M:$M,B432,'2024 -2025-2026'!$K:$K,"Scopus/WoS Conference/Book Chapter/Others", '2024 -2025-2026'!$G:$G,"2025")</f>
        <v>0</v>
      </c>
      <c r="G432" s="57">
        <f>COUNTIFS('2024 -2025-2026'!$M:$M,B432,'2024 -2025-2026'!$K:$K,"Student Publication", '2024 -2025-2026'!$G:$G,"2025")</f>
        <v>0</v>
      </c>
      <c r="H432" s="53">
        <f>COUNTIFS('Patent - 2025'!$Q:$Q,B432,'Patent - 2025'!$D:$D,"Published")</f>
        <v>0</v>
      </c>
      <c r="I432" s="54">
        <f>COUNTIFS('Patent - 2025'!$Q:$Q,B432,'Patent - 2025'!D:D,"Granted")</f>
        <v>0</v>
      </c>
      <c r="J432" s="54">
        <f t="shared" si="12"/>
        <v>0</v>
      </c>
      <c r="K432" s="54">
        <f t="shared" si="13"/>
        <v>0</v>
      </c>
      <c r="L432" s="54">
        <f>COUNTIFS('2024 -2025-2026'!$M:$M,B432,'2024 -2025-2026'!$K:$K,"Book",'2024 -2025-2026'!$G:$G,"2025")</f>
        <v>0</v>
      </c>
      <c r="M432" s="61"/>
    </row>
    <row r="433" spans="1:13" ht="15.75" customHeight="1" x14ac:dyDescent="0.2">
      <c r="A433" s="57">
        <f>'Name of the Faculty 2024'!A433</f>
        <v>0</v>
      </c>
      <c r="B433" s="58">
        <f>'Name of the Faculty 2024'!B433</f>
        <v>0</v>
      </c>
      <c r="C433" s="57">
        <f>'Name of the Faculty 2024'!C433</f>
        <v>0</v>
      </c>
      <c r="D433" s="57">
        <f>COUNTIFS('2024 -2025-2026'!$M:$M,B433,'2024 -2025-2026'!$K:$K,"SCI",'2024 -2025-2026'!$G:$G,"2025")</f>
        <v>0</v>
      </c>
      <c r="E433" s="57">
        <f>COUNTIFS('2024 -2025-2026'!$M:$M,B433,'2024 -2025-2026'!$K:$K,"Scopus/WoS Journals",'2024 -2025-2026'!$G:$G,"2025")</f>
        <v>0</v>
      </c>
      <c r="F433" s="57">
        <f>COUNTIFS('2024 -2025-2026'!$M:$M,B433,'2024 -2025-2026'!$K:$K,"Scopus/WoS Conference/Book Chapter/Others", '2024 -2025-2026'!$G:$G,"2025")</f>
        <v>0</v>
      </c>
      <c r="G433" s="57">
        <f>COUNTIFS('2024 -2025-2026'!$M:$M,B433,'2024 -2025-2026'!$K:$K,"Student Publication", '2024 -2025-2026'!$G:$G,"2025")</f>
        <v>0</v>
      </c>
      <c r="H433" s="53">
        <f>COUNTIFS('Patent - 2025'!$Q:$Q,B433,'Patent - 2025'!$D:$D,"Published")</f>
        <v>0</v>
      </c>
      <c r="I433" s="54">
        <f>COUNTIFS('Patent - 2025'!$Q:$Q,B433,'Patent - 2025'!D:D,"Granted")</f>
        <v>0</v>
      </c>
      <c r="J433" s="54">
        <f t="shared" si="12"/>
        <v>0</v>
      </c>
      <c r="K433" s="54">
        <f t="shared" si="13"/>
        <v>0</v>
      </c>
      <c r="L433" s="54">
        <f>COUNTIFS('2024 -2025-2026'!$M:$M,B433,'2024 -2025-2026'!$K:$K,"Book",'2024 -2025-2026'!$G:$G,"2025")</f>
        <v>0</v>
      </c>
      <c r="M433" s="61"/>
    </row>
    <row r="434" spans="1:13" ht="15.75" customHeight="1" x14ac:dyDescent="0.2">
      <c r="A434" s="57">
        <f>'Name of the Faculty 2024'!A434</f>
        <v>0</v>
      </c>
      <c r="B434" s="58">
        <f>'Name of the Faculty 2024'!B434</f>
        <v>0</v>
      </c>
      <c r="C434" s="57">
        <f>'Name of the Faculty 2024'!C434</f>
        <v>0</v>
      </c>
      <c r="D434" s="57">
        <f>COUNTIFS('2024 -2025-2026'!$M:$M,B434,'2024 -2025-2026'!$K:$K,"SCI",'2024 -2025-2026'!$G:$G,"2025")</f>
        <v>0</v>
      </c>
      <c r="E434" s="57">
        <f>COUNTIFS('2024 -2025-2026'!$M:$M,B434,'2024 -2025-2026'!$K:$K,"Scopus/WoS Journals",'2024 -2025-2026'!$G:$G,"2025")</f>
        <v>0</v>
      </c>
      <c r="F434" s="57">
        <f>COUNTIFS('2024 -2025-2026'!$M:$M,B434,'2024 -2025-2026'!$K:$K,"Scopus/WoS Conference/Book Chapter/Others", '2024 -2025-2026'!$G:$G,"2025")</f>
        <v>0</v>
      </c>
      <c r="G434" s="57">
        <f>COUNTIFS('2024 -2025-2026'!$M:$M,B434,'2024 -2025-2026'!$K:$K,"Student Publication", '2024 -2025-2026'!$G:$G,"2025")</f>
        <v>0</v>
      </c>
      <c r="H434" s="53">
        <f>COUNTIFS('Patent - 2025'!$Q:$Q,B434,'Patent - 2025'!$D:$D,"Published")</f>
        <v>0</v>
      </c>
      <c r="I434" s="54">
        <f>COUNTIFS('Patent - 2025'!$Q:$Q,B434,'Patent - 2025'!D:D,"Granted")</f>
        <v>0</v>
      </c>
      <c r="J434" s="54">
        <f t="shared" si="12"/>
        <v>0</v>
      </c>
      <c r="K434" s="54">
        <f t="shared" si="13"/>
        <v>0</v>
      </c>
      <c r="L434" s="54">
        <f>COUNTIFS('2024 -2025-2026'!$M:$M,B434,'2024 -2025-2026'!$K:$K,"Book",'2024 -2025-2026'!$G:$G,"2025")</f>
        <v>0</v>
      </c>
      <c r="M434" s="61"/>
    </row>
    <row r="435" spans="1:13" ht="15.75" customHeight="1" x14ac:dyDescent="0.2">
      <c r="A435" s="57">
        <f>'Name of the Faculty 2024'!A435</f>
        <v>0</v>
      </c>
      <c r="B435" s="58">
        <f>'Name of the Faculty 2024'!B435</f>
        <v>0</v>
      </c>
      <c r="C435" s="57">
        <f>'Name of the Faculty 2024'!C435</f>
        <v>0</v>
      </c>
      <c r="D435" s="57">
        <f>COUNTIFS('2024 -2025-2026'!$M:$M,B435,'2024 -2025-2026'!$K:$K,"SCI",'2024 -2025-2026'!$G:$G,"2025")</f>
        <v>0</v>
      </c>
      <c r="E435" s="57">
        <f>COUNTIFS('2024 -2025-2026'!$M:$M,B435,'2024 -2025-2026'!$K:$K,"Scopus/WoS Journals",'2024 -2025-2026'!$G:$G,"2025")</f>
        <v>0</v>
      </c>
      <c r="F435" s="57">
        <f>COUNTIFS('2024 -2025-2026'!$M:$M,B435,'2024 -2025-2026'!$K:$K,"Scopus/WoS Conference/Book Chapter/Others", '2024 -2025-2026'!$G:$G,"2025")</f>
        <v>0</v>
      </c>
      <c r="G435" s="57">
        <f>COUNTIFS('2024 -2025-2026'!$M:$M,B435,'2024 -2025-2026'!$K:$K,"Student Publication", '2024 -2025-2026'!$G:$G,"2025")</f>
        <v>0</v>
      </c>
      <c r="H435" s="53">
        <f>COUNTIFS('Patent - 2025'!$Q:$Q,B435,'Patent - 2025'!$D:$D,"Published")</f>
        <v>0</v>
      </c>
      <c r="I435" s="54">
        <f>COUNTIFS('Patent - 2025'!$Q:$Q,B435,'Patent - 2025'!D:D,"Granted")</f>
        <v>0</v>
      </c>
      <c r="J435" s="54">
        <f t="shared" si="12"/>
        <v>0</v>
      </c>
      <c r="K435" s="54">
        <f t="shared" si="13"/>
        <v>0</v>
      </c>
      <c r="L435" s="54">
        <f>COUNTIFS('2024 -2025-2026'!$M:$M,B435,'2024 -2025-2026'!$K:$K,"Book",'2024 -2025-2026'!$G:$G,"2025")</f>
        <v>0</v>
      </c>
      <c r="M435" s="61"/>
    </row>
    <row r="436" spans="1:13" ht="15.75" customHeight="1" x14ac:dyDescent="0.2">
      <c r="A436" s="57">
        <f>'Name of the Faculty 2024'!A436</f>
        <v>0</v>
      </c>
      <c r="B436" s="58">
        <f>'Name of the Faculty 2024'!B436</f>
        <v>0</v>
      </c>
      <c r="C436" s="57">
        <f>'Name of the Faculty 2024'!C436</f>
        <v>0</v>
      </c>
      <c r="D436" s="57">
        <f>COUNTIFS('2024 -2025-2026'!$M:$M,B436,'2024 -2025-2026'!$K:$K,"SCI",'2024 -2025-2026'!$G:$G,"2025")</f>
        <v>0</v>
      </c>
      <c r="E436" s="57">
        <f>COUNTIFS('2024 -2025-2026'!$M:$M,B436,'2024 -2025-2026'!$K:$K,"Scopus/WoS Journals",'2024 -2025-2026'!$G:$G,"2025")</f>
        <v>0</v>
      </c>
      <c r="F436" s="57">
        <f>COUNTIFS('2024 -2025-2026'!$M:$M,B436,'2024 -2025-2026'!$K:$K,"Scopus/WoS Conference/Book Chapter/Others", '2024 -2025-2026'!$G:$G,"2025")</f>
        <v>0</v>
      </c>
      <c r="G436" s="57">
        <f>COUNTIFS('2024 -2025-2026'!$M:$M,B436,'2024 -2025-2026'!$K:$K,"Student Publication", '2024 -2025-2026'!$G:$G,"2025")</f>
        <v>0</v>
      </c>
      <c r="H436" s="53">
        <f>COUNTIFS('Patent - 2025'!$Q:$Q,B436,'Patent - 2025'!$D:$D,"Published")</f>
        <v>0</v>
      </c>
      <c r="I436" s="54">
        <f>COUNTIFS('Patent - 2025'!$Q:$Q,B436,'Patent - 2025'!D:D,"Granted")</f>
        <v>0</v>
      </c>
      <c r="J436" s="54">
        <f t="shared" si="12"/>
        <v>0</v>
      </c>
      <c r="K436" s="54">
        <f t="shared" si="13"/>
        <v>0</v>
      </c>
      <c r="L436" s="54">
        <f>COUNTIFS('2024 -2025-2026'!$M:$M,B436,'2024 -2025-2026'!$K:$K,"Book",'2024 -2025-2026'!$G:$G,"2025")</f>
        <v>0</v>
      </c>
      <c r="M436" s="61"/>
    </row>
    <row r="437" spans="1:13" ht="15.75" customHeight="1" x14ac:dyDescent="0.2">
      <c r="A437" s="57">
        <f>'Name of the Faculty 2024'!A437</f>
        <v>0</v>
      </c>
      <c r="B437" s="58">
        <f>'Name of the Faculty 2024'!B437</f>
        <v>0</v>
      </c>
      <c r="C437" s="57">
        <f>'Name of the Faculty 2024'!C437</f>
        <v>0</v>
      </c>
      <c r="D437" s="57">
        <f>COUNTIFS('2024 -2025-2026'!$M:$M,B437,'2024 -2025-2026'!$K:$K,"SCI",'2024 -2025-2026'!$G:$G,"2025")</f>
        <v>0</v>
      </c>
      <c r="E437" s="57">
        <f>COUNTIFS('2024 -2025-2026'!$M:$M,B437,'2024 -2025-2026'!$K:$K,"Scopus/WoS Journals",'2024 -2025-2026'!$G:$G,"2025")</f>
        <v>0</v>
      </c>
      <c r="F437" s="57">
        <f>COUNTIFS('2024 -2025-2026'!$M:$M,B437,'2024 -2025-2026'!$K:$K,"Scopus/WoS Conference/Book Chapter/Others", '2024 -2025-2026'!$G:$G,"2025")</f>
        <v>0</v>
      </c>
      <c r="G437" s="57">
        <f>COUNTIFS('2024 -2025-2026'!$M:$M,B437,'2024 -2025-2026'!$K:$K,"Student Publication", '2024 -2025-2026'!$G:$G,"2025")</f>
        <v>0</v>
      </c>
      <c r="H437" s="53">
        <f>COUNTIFS('Patent - 2025'!$Q:$Q,B437,'Patent - 2025'!$D:$D,"Published")</f>
        <v>0</v>
      </c>
      <c r="I437" s="54">
        <f>COUNTIFS('Patent - 2025'!$Q:$Q,B437,'Patent - 2025'!D:D,"Granted")</f>
        <v>0</v>
      </c>
      <c r="J437" s="54">
        <f t="shared" si="12"/>
        <v>0</v>
      </c>
      <c r="K437" s="54">
        <f t="shared" si="13"/>
        <v>0</v>
      </c>
      <c r="L437" s="54">
        <f>COUNTIFS('2024 -2025-2026'!$M:$M,B437,'2024 -2025-2026'!$K:$K,"Book",'2024 -2025-2026'!$G:$G,"2025")</f>
        <v>0</v>
      </c>
      <c r="M437" s="61"/>
    </row>
    <row r="438" spans="1:13" ht="15.75" customHeight="1" x14ac:dyDescent="0.2">
      <c r="A438" s="57">
        <f>'Name of the Faculty 2024'!A438</f>
        <v>0</v>
      </c>
      <c r="B438" s="58">
        <f>'Name of the Faculty 2024'!B438</f>
        <v>0</v>
      </c>
      <c r="C438" s="57">
        <f>'Name of the Faculty 2024'!C438</f>
        <v>0</v>
      </c>
      <c r="D438" s="57">
        <f>COUNTIFS('2024 -2025-2026'!$M:$M,B438,'2024 -2025-2026'!$K:$K,"SCI",'2024 -2025-2026'!$G:$G,"2025")</f>
        <v>0</v>
      </c>
      <c r="E438" s="57">
        <f>COUNTIFS('2024 -2025-2026'!$M:$M,B438,'2024 -2025-2026'!$K:$K,"Scopus/WoS Journals",'2024 -2025-2026'!$G:$G,"2025")</f>
        <v>0</v>
      </c>
      <c r="F438" s="57">
        <f>COUNTIFS('2024 -2025-2026'!$M:$M,B438,'2024 -2025-2026'!$K:$K,"Scopus/WoS Conference/Book Chapter/Others", '2024 -2025-2026'!$G:$G,"2025")</f>
        <v>0</v>
      </c>
      <c r="G438" s="57">
        <f>COUNTIFS('2024 -2025-2026'!$M:$M,B438,'2024 -2025-2026'!$K:$K,"Student Publication", '2024 -2025-2026'!$G:$G,"2025")</f>
        <v>0</v>
      </c>
      <c r="H438" s="53">
        <f>COUNTIFS('Patent - 2025'!$Q:$Q,B438,'Patent - 2025'!$D:$D,"Published")</f>
        <v>0</v>
      </c>
      <c r="I438" s="54">
        <f>COUNTIFS('Patent - 2025'!$Q:$Q,B438,'Patent - 2025'!D:D,"Granted")</f>
        <v>0</v>
      </c>
      <c r="J438" s="54">
        <f t="shared" si="12"/>
        <v>0</v>
      </c>
      <c r="K438" s="54">
        <f t="shared" si="13"/>
        <v>0</v>
      </c>
      <c r="L438" s="54">
        <f>COUNTIFS('2024 -2025-2026'!$M:$M,B438,'2024 -2025-2026'!$K:$K,"Book",'2024 -2025-2026'!$G:$G,"2025")</f>
        <v>0</v>
      </c>
      <c r="M438" s="61"/>
    </row>
    <row r="439" spans="1:13" ht="15.75" customHeight="1" x14ac:dyDescent="0.2">
      <c r="A439" s="57">
        <f>'Name of the Faculty 2024'!A439</f>
        <v>0</v>
      </c>
      <c r="B439" s="58">
        <f>'Name of the Faculty 2024'!B439</f>
        <v>0</v>
      </c>
      <c r="C439" s="57">
        <f>'Name of the Faculty 2024'!C439</f>
        <v>0</v>
      </c>
      <c r="D439" s="57">
        <f>COUNTIFS('2024 -2025-2026'!$M:$M,B439,'2024 -2025-2026'!$K:$K,"SCI",'2024 -2025-2026'!$G:$G,"2025")</f>
        <v>0</v>
      </c>
      <c r="E439" s="57">
        <f>COUNTIFS('2024 -2025-2026'!$M:$M,B439,'2024 -2025-2026'!$K:$K,"Scopus/WoS Journals",'2024 -2025-2026'!$G:$G,"2025")</f>
        <v>0</v>
      </c>
      <c r="F439" s="57">
        <f>COUNTIFS('2024 -2025-2026'!$M:$M,B439,'2024 -2025-2026'!$K:$K,"Scopus/WoS Conference/Book Chapter/Others", '2024 -2025-2026'!$G:$G,"2025")</f>
        <v>0</v>
      </c>
      <c r="G439" s="57">
        <f>COUNTIFS('2024 -2025-2026'!$M:$M,B439,'2024 -2025-2026'!$K:$K,"Student Publication", '2024 -2025-2026'!$G:$G,"2025")</f>
        <v>0</v>
      </c>
      <c r="H439" s="53">
        <f>COUNTIFS('Patent - 2025'!$Q:$Q,B439,'Patent - 2025'!$D:$D,"Published")</f>
        <v>0</v>
      </c>
      <c r="I439" s="54">
        <f>COUNTIFS('Patent - 2025'!$Q:$Q,B439,'Patent - 2025'!D:D,"Granted")</f>
        <v>0</v>
      </c>
      <c r="J439" s="54">
        <f t="shared" si="12"/>
        <v>0</v>
      </c>
      <c r="K439" s="54">
        <f t="shared" si="13"/>
        <v>0</v>
      </c>
      <c r="L439" s="54">
        <f>COUNTIFS('2024 -2025-2026'!$M:$M,B439,'2024 -2025-2026'!$K:$K,"Book",'2024 -2025-2026'!$G:$G,"2025")</f>
        <v>0</v>
      </c>
      <c r="M439" s="61"/>
    </row>
    <row r="440" spans="1:13" ht="15.75" customHeight="1" x14ac:dyDescent="0.2">
      <c r="A440" s="57">
        <f>'Name of the Faculty 2024'!A440</f>
        <v>0</v>
      </c>
      <c r="B440" s="58">
        <f>'Name of the Faculty 2024'!B440</f>
        <v>0</v>
      </c>
      <c r="C440" s="57">
        <f>'Name of the Faculty 2024'!C440</f>
        <v>0</v>
      </c>
      <c r="D440" s="57">
        <f>COUNTIFS('2024 -2025-2026'!$M:$M,B440,'2024 -2025-2026'!$K:$K,"SCI",'2024 -2025-2026'!$G:$G,"2025")</f>
        <v>0</v>
      </c>
      <c r="E440" s="57">
        <f>COUNTIFS('2024 -2025-2026'!$M:$M,B440,'2024 -2025-2026'!$K:$K,"Scopus/WoS Journals",'2024 -2025-2026'!$G:$G,"2025")</f>
        <v>0</v>
      </c>
      <c r="F440" s="57">
        <f>COUNTIFS('2024 -2025-2026'!$M:$M,B440,'2024 -2025-2026'!$K:$K,"Scopus/WoS Conference/Book Chapter/Others", '2024 -2025-2026'!$G:$G,"2025")</f>
        <v>0</v>
      </c>
      <c r="G440" s="57">
        <f>COUNTIFS('2024 -2025-2026'!$M:$M,B440,'2024 -2025-2026'!$K:$K,"Student Publication", '2024 -2025-2026'!$G:$G,"2025")</f>
        <v>0</v>
      </c>
      <c r="H440" s="53">
        <f>COUNTIFS('Patent - 2025'!$Q:$Q,B440,'Patent - 2025'!$D:$D,"Published")</f>
        <v>0</v>
      </c>
      <c r="I440" s="54">
        <f>COUNTIFS('Patent - 2025'!$Q:$Q,B440,'Patent - 2025'!D:D,"Granted")</f>
        <v>0</v>
      </c>
      <c r="J440" s="54">
        <f t="shared" si="12"/>
        <v>0</v>
      </c>
      <c r="K440" s="54">
        <f t="shared" si="13"/>
        <v>0</v>
      </c>
      <c r="L440" s="54">
        <f>COUNTIFS('2024 -2025-2026'!$M:$M,B440,'2024 -2025-2026'!$K:$K,"Book",'2024 -2025-2026'!$G:$G,"2025")</f>
        <v>0</v>
      </c>
      <c r="M440" s="61"/>
    </row>
    <row r="441" spans="1:13" ht="15.75" customHeight="1" x14ac:dyDescent="0.2">
      <c r="A441" s="57">
        <f>'Name of the Faculty 2024'!A441</f>
        <v>0</v>
      </c>
      <c r="B441" s="58">
        <f>'Name of the Faculty 2024'!B441</f>
        <v>0</v>
      </c>
      <c r="C441" s="57">
        <f>'Name of the Faculty 2024'!C441</f>
        <v>0</v>
      </c>
      <c r="D441" s="57">
        <f>COUNTIFS('2024 -2025-2026'!$M:$M,B441,'2024 -2025-2026'!$K:$K,"SCI",'2024 -2025-2026'!$G:$G,"2025")</f>
        <v>0</v>
      </c>
      <c r="E441" s="57">
        <f>COUNTIFS('2024 -2025-2026'!$M:$M,B441,'2024 -2025-2026'!$K:$K,"Scopus/WoS Journals",'2024 -2025-2026'!$G:$G,"2025")</f>
        <v>0</v>
      </c>
      <c r="F441" s="57">
        <f>COUNTIFS('2024 -2025-2026'!$M:$M,B441,'2024 -2025-2026'!$K:$K,"Scopus/WoS Conference/Book Chapter/Others", '2024 -2025-2026'!$G:$G,"2025")</f>
        <v>0</v>
      </c>
      <c r="G441" s="57">
        <f>COUNTIFS('2024 -2025-2026'!$M:$M,B441,'2024 -2025-2026'!$K:$K,"Student Publication", '2024 -2025-2026'!$G:$G,"2025")</f>
        <v>0</v>
      </c>
      <c r="H441" s="53">
        <f>COUNTIFS('Patent - 2025'!$Q:$Q,B441,'Patent - 2025'!$D:$D,"Published")</f>
        <v>0</v>
      </c>
      <c r="I441" s="54">
        <f>COUNTIFS('Patent - 2025'!$Q:$Q,B441,'Patent - 2025'!D:D,"Granted")</f>
        <v>0</v>
      </c>
      <c r="J441" s="54">
        <f t="shared" si="12"/>
        <v>0</v>
      </c>
      <c r="K441" s="54">
        <f t="shared" si="13"/>
        <v>0</v>
      </c>
      <c r="L441" s="54">
        <f>COUNTIFS('2024 -2025-2026'!$M:$M,B441,'2024 -2025-2026'!$K:$K,"Book",'2024 -2025-2026'!$G:$G,"2025")</f>
        <v>0</v>
      </c>
      <c r="M441" s="61"/>
    </row>
    <row r="442" spans="1:13" ht="15.75" customHeight="1" x14ac:dyDescent="0.2">
      <c r="A442" s="57">
        <f>'Name of the Faculty 2024'!A442</f>
        <v>0</v>
      </c>
      <c r="B442" s="58">
        <f>'Name of the Faculty 2024'!B442</f>
        <v>0</v>
      </c>
      <c r="C442" s="57">
        <f>'Name of the Faculty 2024'!C442</f>
        <v>0</v>
      </c>
      <c r="D442" s="57">
        <f>COUNTIFS('2024 -2025-2026'!$M:$M,B442,'2024 -2025-2026'!$K:$K,"SCI",'2024 -2025-2026'!$G:$G,"2025")</f>
        <v>0</v>
      </c>
      <c r="E442" s="57">
        <f>COUNTIFS('2024 -2025-2026'!$M:$M,B442,'2024 -2025-2026'!$K:$K,"Scopus/WoS Journals",'2024 -2025-2026'!$G:$G,"2025")</f>
        <v>0</v>
      </c>
      <c r="F442" s="57">
        <f>COUNTIFS('2024 -2025-2026'!$M:$M,B442,'2024 -2025-2026'!$K:$K,"Scopus/WoS Conference/Book Chapter/Others", '2024 -2025-2026'!$G:$G,"2025")</f>
        <v>0</v>
      </c>
      <c r="G442" s="57">
        <f>COUNTIFS('2024 -2025-2026'!$M:$M,B442,'2024 -2025-2026'!$K:$K,"Student Publication", '2024 -2025-2026'!$G:$G,"2025")</f>
        <v>0</v>
      </c>
      <c r="H442" s="53">
        <f>COUNTIFS('Patent - 2025'!$Q:$Q,B442,'Patent - 2025'!$D:$D,"Published")</f>
        <v>0</v>
      </c>
      <c r="I442" s="54">
        <f>COUNTIFS('Patent - 2025'!$Q:$Q,B442,'Patent - 2025'!D:D,"Granted")</f>
        <v>0</v>
      </c>
      <c r="J442" s="54">
        <f t="shared" si="12"/>
        <v>0</v>
      </c>
      <c r="K442" s="54">
        <f t="shared" si="13"/>
        <v>0</v>
      </c>
      <c r="L442" s="54">
        <f>COUNTIFS('2024 -2025-2026'!$M:$M,B442,'2024 -2025-2026'!$K:$K,"Book",'2024 -2025-2026'!$G:$G,"2025")</f>
        <v>0</v>
      </c>
      <c r="M442" s="61"/>
    </row>
    <row r="443" spans="1:13" ht="15.75" customHeight="1" x14ac:dyDescent="0.2">
      <c r="A443" s="57">
        <f>'Name of the Faculty 2024'!A443</f>
        <v>0</v>
      </c>
      <c r="B443" s="58">
        <f>'Name of the Faculty 2024'!B443</f>
        <v>0</v>
      </c>
      <c r="C443" s="57">
        <f>'Name of the Faculty 2024'!C443</f>
        <v>0</v>
      </c>
      <c r="D443" s="57">
        <f>COUNTIFS('2024 -2025-2026'!$M:$M,B443,'2024 -2025-2026'!$K:$K,"SCI",'2024 -2025-2026'!$G:$G,"2025")</f>
        <v>0</v>
      </c>
      <c r="E443" s="57">
        <f>COUNTIFS('2024 -2025-2026'!$M:$M,B443,'2024 -2025-2026'!$K:$K,"Scopus/WoS Journals",'2024 -2025-2026'!$G:$G,"2025")</f>
        <v>0</v>
      </c>
      <c r="F443" s="57">
        <f>COUNTIFS('2024 -2025-2026'!$M:$M,B443,'2024 -2025-2026'!$K:$K,"Scopus/WoS Conference/Book Chapter/Others", '2024 -2025-2026'!$G:$G,"2025")</f>
        <v>0</v>
      </c>
      <c r="G443" s="57">
        <f>COUNTIFS('2024 -2025-2026'!$M:$M,B443,'2024 -2025-2026'!$K:$K,"Student Publication", '2024 -2025-2026'!$G:$G,"2025")</f>
        <v>0</v>
      </c>
      <c r="H443" s="53">
        <f>COUNTIFS('Patent - 2025'!$Q:$Q,B443,'Patent - 2025'!$D:$D,"Published")</f>
        <v>0</v>
      </c>
      <c r="I443" s="54">
        <f>COUNTIFS('Patent - 2025'!$Q:$Q,B443,'Patent - 2025'!D:D,"Granted")</f>
        <v>0</v>
      </c>
      <c r="J443" s="54">
        <f t="shared" si="12"/>
        <v>0</v>
      </c>
      <c r="K443" s="54">
        <f t="shared" si="13"/>
        <v>0</v>
      </c>
      <c r="L443" s="54">
        <f>COUNTIFS('2024 -2025-2026'!$M:$M,B443,'2024 -2025-2026'!$K:$K,"Book",'2024 -2025-2026'!$G:$G,"2025")</f>
        <v>0</v>
      </c>
      <c r="M443" s="61"/>
    </row>
    <row r="444" spans="1:13" ht="15.75" customHeight="1" x14ac:dyDescent="0.2">
      <c r="A444" s="57">
        <f>'Name of the Faculty 2024'!A444</f>
        <v>0</v>
      </c>
      <c r="B444" s="58">
        <f>'Name of the Faculty 2024'!B444</f>
        <v>0</v>
      </c>
      <c r="C444" s="57">
        <f>'Name of the Faculty 2024'!C444</f>
        <v>0</v>
      </c>
      <c r="D444" s="57">
        <f>COUNTIFS('2024 -2025-2026'!$M:$M,B444,'2024 -2025-2026'!$K:$K,"SCI",'2024 -2025-2026'!$G:$G,"2025")</f>
        <v>0</v>
      </c>
      <c r="E444" s="57">
        <f>COUNTIFS('2024 -2025-2026'!$M:$M,B444,'2024 -2025-2026'!$K:$K,"Scopus/WoS Journals",'2024 -2025-2026'!$G:$G,"2025")</f>
        <v>0</v>
      </c>
      <c r="F444" s="57">
        <f>COUNTIFS('2024 -2025-2026'!$M:$M,B444,'2024 -2025-2026'!$K:$K,"Scopus/WoS Conference/Book Chapter/Others", '2024 -2025-2026'!$G:$G,"2025")</f>
        <v>0</v>
      </c>
      <c r="G444" s="57">
        <f>COUNTIFS('2024 -2025-2026'!$M:$M,B444,'2024 -2025-2026'!$K:$K,"Student Publication", '2024 -2025-2026'!$G:$G,"2025")</f>
        <v>0</v>
      </c>
      <c r="H444" s="53">
        <f>COUNTIFS('Patent - 2025'!$Q:$Q,B444,'Patent - 2025'!$D:$D,"Published")</f>
        <v>0</v>
      </c>
      <c r="I444" s="54">
        <f>COUNTIFS('Patent - 2025'!$Q:$Q,B444,'Patent - 2025'!D:D,"Granted")</f>
        <v>0</v>
      </c>
      <c r="J444" s="54">
        <f t="shared" si="12"/>
        <v>0</v>
      </c>
      <c r="K444" s="54">
        <f t="shared" si="13"/>
        <v>0</v>
      </c>
      <c r="L444" s="54">
        <f>COUNTIFS('2024 -2025-2026'!$M:$M,B444,'2024 -2025-2026'!$K:$K,"Book",'2024 -2025-2026'!$G:$G,"2025")</f>
        <v>0</v>
      </c>
      <c r="M444" s="61"/>
    </row>
    <row r="445" spans="1:13" ht="15.75" customHeight="1" x14ac:dyDescent="0.2">
      <c r="A445" s="57">
        <f>'Name of the Faculty 2024'!A445</f>
        <v>0</v>
      </c>
      <c r="B445" s="58">
        <f>'Name of the Faculty 2024'!B445</f>
        <v>0</v>
      </c>
      <c r="C445" s="57">
        <f>'Name of the Faculty 2024'!C445</f>
        <v>0</v>
      </c>
      <c r="D445" s="57">
        <f>COUNTIFS('2024 -2025-2026'!$M:$M,B445,'2024 -2025-2026'!$K:$K,"SCI",'2024 -2025-2026'!$G:$G,"2025")</f>
        <v>0</v>
      </c>
      <c r="E445" s="57">
        <f>COUNTIFS('2024 -2025-2026'!$M:$M,B445,'2024 -2025-2026'!$K:$K,"Scopus/WoS Journals",'2024 -2025-2026'!$G:$G,"2025")</f>
        <v>0</v>
      </c>
      <c r="F445" s="57">
        <f>COUNTIFS('2024 -2025-2026'!$M:$M,B445,'2024 -2025-2026'!$K:$K,"Scopus/WoS Conference/Book Chapter/Others", '2024 -2025-2026'!$G:$G,"2025")</f>
        <v>0</v>
      </c>
      <c r="G445" s="57">
        <f>COUNTIFS('2024 -2025-2026'!$M:$M,B445,'2024 -2025-2026'!$K:$K,"Student Publication", '2024 -2025-2026'!$G:$G,"2025")</f>
        <v>0</v>
      </c>
      <c r="H445" s="53">
        <f>COUNTIFS('Patent - 2025'!$Q:$Q,B445,'Patent - 2025'!$D:$D,"Published")</f>
        <v>0</v>
      </c>
      <c r="I445" s="54">
        <f>COUNTIFS('Patent - 2025'!$Q:$Q,B445,'Patent - 2025'!D:D,"Granted")</f>
        <v>0</v>
      </c>
      <c r="J445" s="54">
        <f t="shared" si="12"/>
        <v>0</v>
      </c>
      <c r="K445" s="54">
        <f t="shared" si="13"/>
        <v>0</v>
      </c>
      <c r="L445" s="54">
        <f>COUNTIFS('2024 -2025-2026'!$M:$M,B445,'2024 -2025-2026'!$K:$K,"Book",'2024 -2025-2026'!$G:$G,"2025")</f>
        <v>0</v>
      </c>
      <c r="M445" s="61"/>
    </row>
    <row r="446" spans="1:13" ht="15.75" customHeight="1" x14ac:dyDescent="0.2">
      <c r="A446" s="57">
        <f>'Name of the Faculty 2024'!A446</f>
        <v>0</v>
      </c>
      <c r="B446" s="58">
        <f>'Name of the Faculty 2024'!B446</f>
        <v>0</v>
      </c>
      <c r="C446" s="57">
        <f>'Name of the Faculty 2024'!C446</f>
        <v>0</v>
      </c>
      <c r="D446" s="57">
        <f>COUNTIFS('2024 -2025-2026'!$M:$M,B446,'2024 -2025-2026'!$K:$K,"SCI",'2024 -2025-2026'!$G:$G,"2025")</f>
        <v>0</v>
      </c>
      <c r="E446" s="57">
        <f>COUNTIFS('2024 -2025-2026'!$M:$M,B446,'2024 -2025-2026'!$K:$K,"Scopus/WoS Journals",'2024 -2025-2026'!$G:$G,"2025")</f>
        <v>0</v>
      </c>
      <c r="F446" s="57">
        <f>COUNTIFS('2024 -2025-2026'!$M:$M,B446,'2024 -2025-2026'!$K:$K,"Scopus/WoS Conference/Book Chapter/Others", '2024 -2025-2026'!$G:$G,"2025")</f>
        <v>0</v>
      </c>
      <c r="G446" s="57">
        <f>COUNTIFS('2024 -2025-2026'!$M:$M,B446,'2024 -2025-2026'!$K:$K,"Student Publication", '2024 -2025-2026'!$G:$G,"2025")</f>
        <v>0</v>
      </c>
      <c r="H446" s="53">
        <f>COUNTIFS('Patent - 2025'!$Q:$Q,B446,'Patent - 2025'!$D:$D,"Published")</f>
        <v>0</v>
      </c>
      <c r="I446" s="54">
        <f>COUNTIFS('Patent - 2025'!$Q:$Q,B446,'Patent - 2025'!D:D,"Granted")</f>
        <v>0</v>
      </c>
      <c r="J446" s="54">
        <f t="shared" si="12"/>
        <v>0</v>
      </c>
      <c r="K446" s="54">
        <f t="shared" si="13"/>
        <v>0</v>
      </c>
      <c r="L446" s="54">
        <f>COUNTIFS('2024 -2025-2026'!$M:$M,B446,'2024 -2025-2026'!$K:$K,"Book",'2024 -2025-2026'!$G:$G,"2025")</f>
        <v>0</v>
      </c>
      <c r="M446" s="61"/>
    </row>
    <row r="447" spans="1:13" ht="15.75" customHeight="1" x14ac:dyDescent="0.2">
      <c r="A447" s="57">
        <f>'Name of the Faculty 2024'!A447</f>
        <v>0</v>
      </c>
      <c r="B447" s="58">
        <f>'Name of the Faculty 2024'!B447</f>
        <v>0</v>
      </c>
      <c r="C447" s="57">
        <f>'Name of the Faculty 2024'!C447</f>
        <v>0</v>
      </c>
      <c r="D447" s="57">
        <f>COUNTIFS('2024 -2025-2026'!$M:$M,B447,'2024 -2025-2026'!$K:$K,"SCI",'2024 -2025-2026'!$G:$G,"2025")</f>
        <v>0</v>
      </c>
      <c r="E447" s="57">
        <f>COUNTIFS('2024 -2025-2026'!$M:$M,B447,'2024 -2025-2026'!$K:$K,"Scopus/WoS Journals",'2024 -2025-2026'!$G:$G,"2025")</f>
        <v>0</v>
      </c>
      <c r="F447" s="57">
        <f>COUNTIFS('2024 -2025-2026'!$M:$M,B447,'2024 -2025-2026'!$K:$K,"Scopus/WoS Conference/Book Chapter/Others", '2024 -2025-2026'!$G:$G,"2025")</f>
        <v>0</v>
      </c>
      <c r="G447" s="57">
        <f>COUNTIFS('2024 -2025-2026'!$M:$M,B447,'2024 -2025-2026'!$K:$K,"Student Publication", '2024 -2025-2026'!$G:$G,"2025")</f>
        <v>0</v>
      </c>
      <c r="H447" s="53">
        <f>COUNTIFS('Patent - 2025'!$Q:$Q,B447,'Patent - 2025'!$D:$D,"Published")</f>
        <v>0</v>
      </c>
      <c r="I447" s="54">
        <f>COUNTIFS('Patent - 2025'!$Q:$Q,B447,'Patent - 2025'!D:D,"Granted")</f>
        <v>0</v>
      </c>
      <c r="J447" s="54">
        <f t="shared" si="12"/>
        <v>0</v>
      </c>
      <c r="K447" s="54">
        <f t="shared" si="13"/>
        <v>0</v>
      </c>
      <c r="L447" s="54">
        <f>COUNTIFS('2024 -2025-2026'!$M:$M,B447,'2024 -2025-2026'!$K:$K,"Book",'2024 -2025-2026'!$G:$G,"2025")</f>
        <v>0</v>
      </c>
      <c r="M447" s="61"/>
    </row>
    <row r="448" spans="1:13" ht="15.75" customHeight="1" x14ac:dyDescent="0.2">
      <c r="A448" s="57">
        <f>'Name of the Faculty 2024'!A448</f>
        <v>0</v>
      </c>
      <c r="B448" s="58">
        <f>'Name of the Faculty 2024'!B448</f>
        <v>0</v>
      </c>
      <c r="C448" s="57">
        <f>'Name of the Faculty 2024'!C448</f>
        <v>0</v>
      </c>
      <c r="D448" s="57">
        <f>COUNTIFS('2024 -2025-2026'!$M:$M,B448,'2024 -2025-2026'!$K:$K,"SCI",'2024 -2025-2026'!$G:$G,"2025")</f>
        <v>0</v>
      </c>
      <c r="E448" s="57">
        <f>COUNTIFS('2024 -2025-2026'!$M:$M,B448,'2024 -2025-2026'!$K:$K,"Scopus/WoS Journals",'2024 -2025-2026'!$G:$G,"2025")</f>
        <v>0</v>
      </c>
      <c r="F448" s="57">
        <f>COUNTIFS('2024 -2025-2026'!$M:$M,B448,'2024 -2025-2026'!$K:$K,"Scopus/WoS Conference/Book Chapter/Others", '2024 -2025-2026'!$G:$G,"2025")</f>
        <v>0</v>
      </c>
      <c r="G448" s="57">
        <f>COUNTIFS('2024 -2025-2026'!$M:$M,B448,'2024 -2025-2026'!$K:$K,"Student Publication", '2024 -2025-2026'!$G:$G,"2025")</f>
        <v>0</v>
      </c>
      <c r="H448" s="53">
        <f>COUNTIFS('Patent - 2025'!$Q:$Q,B448,'Patent - 2025'!$D:$D,"Published")</f>
        <v>0</v>
      </c>
      <c r="I448" s="54">
        <f>COUNTIFS('Patent - 2025'!$Q:$Q,B448,'Patent - 2025'!D:D,"Granted")</f>
        <v>0</v>
      </c>
      <c r="J448" s="54">
        <f t="shared" si="12"/>
        <v>0</v>
      </c>
      <c r="K448" s="54">
        <f t="shared" si="13"/>
        <v>0</v>
      </c>
      <c r="L448" s="54">
        <f>COUNTIFS('2024 -2025-2026'!$M:$M,B448,'2024 -2025-2026'!$K:$K,"Book",'2024 -2025-2026'!$G:$G,"2025")</f>
        <v>0</v>
      </c>
      <c r="M448" s="61"/>
    </row>
    <row r="449" spans="1:13" ht="15.75" customHeight="1" x14ac:dyDescent="0.2">
      <c r="A449" s="57">
        <f>'Name of the Faculty 2024'!A449</f>
        <v>0</v>
      </c>
      <c r="B449" s="58">
        <f>'Name of the Faculty 2024'!B449</f>
        <v>0</v>
      </c>
      <c r="C449" s="57">
        <f>'Name of the Faculty 2024'!C449</f>
        <v>0</v>
      </c>
      <c r="D449" s="57">
        <f>COUNTIFS('2024 -2025-2026'!$M:$M,B449,'2024 -2025-2026'!$K:$K,"SCI",'2024 -2025-2026'!$G:$G,"2025")</f>
        <v>0</v>
      </c>
      <c r="E449" s="57">
        <f>COUNTIFS('2024 -2025-2026'!$M:$M,B449,'2024 -2025-2026'!$K:$K,"Scopus/WoS Journals",'2024 -2025-2026'!$G:$G,"2025")</f>
        <v>0</v>
      </c>
      <c r="F449" s="57">
        <f>COUNTIFS('2024 -2025-2026'!$M:$M,B449,'2024 -2025-2026'!$K:$K,"Scopus/WoS Conference/Book Chapter/Others", '2024 -2025-2026'!$G:$G,"2025")</f>
        <v>0</v>
      </c>
      <c r="G449" s="57">
        <f>COUNTIFS('2024 -2025-2026'!$M:$M,B449,'2024 -2025-2026'!$K:$K,"Student Publication", '2024 -2025-2026'!$G:$G,"2025")</f>
        <v>0</v>
      </c>
      <c r="H449" s="53">
        <f>COUNTIFS('Patent - 2025'!$Q:$Q,B449,'Patent - 2025'!$D:$D,"Published")</f>
        <v>0</v>
      </c>
      <c r="I449" s="54">
        <f>COUNTIFS('Patent - 2025'!$Q:$Q,B449,'Patent - 2025'!D:D,"Granted")</f>
        <v>0</v>
      </c>
      <c r="J449" s="54">
        <f t="shared" si="12"/>
        <v>0</v>
      </c>
      <c r="K449" s="54">
        <f t="shared" si="13"/>
        <v>0</v>
      </c>
      <c r="L449" s="54">
        <f>COUNTIFS('2024 -2025-2026'!$M:$M,B449,'2024 -2025-2026'!$K:$K,"Book",'2024 -2025-2026'!$G:$G,"2025")</f>
        <v>0</v>
      </c>
      <c r="M449" s="61"/>
    </row>
    <row r="450" spans="1:13" ht="15.75" customHeight="1" x14ac:dyDescent="0.2">
      <c r="A450" s="57">
        <f>'Name of the Faculty 2024'!A450</f>
        <v>0</v>
      </c>
      <c r="B450" s="58">
        <f>'Name of the Faculty 2024'!B450</f>
        <v>0</v>
      </c>
      <c r="C450" s="57">
        <f>'Name of the Faculty 2024'!C450</f>
        <v>0</v>
      </c>
      <c r="D450" s="57">
        <f>COUNTIFS('2024 -2025-2026'!$M:$M,B450,'2024 -2025-2026'!$K:$K,"SCI",'2024 -2025-2026'!$G:$G,"2025")</f>
        <v>0</v>
      </c>
      <c r="E450" s="57">
        <f>COUNTIFS('2024 -2025-2026'!$M:$M,B450,'2024 -2025-2026'!$K:$K,"Scopus/WoS Journals",'2024 -2025-2026'!$G:$G,"2025")</f>
        <v>0</v>
      </c>
      <c r="F450" s="57">
        <f>COUNTIFS('2024 -2025-2026'!$M:$M,B450,'2024 -2025-2026'!$K:$K,"Scopus/WoS Conference/Book Chapter/Others", '2024 -2025-2026'!$G:$G,"2025")</f>
        <v>0</v>
      </c>
      <c r="G450" s="57">
        <f>COUNTIFS('2024 -2025-2026'!$M:$M,B450,'2024 -2025-2026'!$K:$K,"Student Publication", '2024 -2025-2026'!$G:$G,"2025")</f>
        <v>0</v>
      </c>
      <c r="H450" s="53">
        <f>COUNTIFS('Patent - 2025'!$Q:$Q,B450,'Patent - 2025'!$D:$D,"Published")</f>
        <v>0</v>
      </c>
      <c r="I450" s="54">
        <f>COUNTIFS('Patent - 2025'!$Q:$Q,B450,'Patent - 2025'!D:D,"Granted")</f>
        <v>0</v>
      </c>
      <c r="J450" s="54">
        <f t="shared" ref="J450:J513" si="14">SUM(D450:F450)</f>
        <v>0</v>
      </c>
      <c r="K450" s="54">
        <f t="shared" ref="K450:K513" si="15">SUM(D450:G450)</f>
        <v>0</v>
      </c>
      <c r="L450" s="54">
        <f>COUNTIFS('2024 -2025-2026'!$M:$M,B450,'2024 -2025-2026'!$K:$K,"Book",'2024 -2025-2026'!$G:$G,"2025")</f>
        <v>0</v>
      </c>
      <c r="M450" s="61"/>
    </row>
    <row r="451" spans="1:13" ht="15.75" customHeight="1" x14ac:dyDescent="0.2">
      <c r="A451" s="57">
        <f>'Name of the Faculty 2024'!A451</f>
        <v>0</v>
      </c>
      <c r="B451" s="58">
        <f>'Name of the Faculty 2024'!B451</f>
        <v>0</v>
      </c>
      <c r="C451" s="57">
        <f>'Name of the Faculty 2024'!C451</f>
        <v>0</v>
      </c>
      <c r="D451" s="57">
        <f>COUNTIFS('2024 -2025-2026'!$M:$M,B451,'2024 -2025-2026'!$K:$K,"SCI",'2024 -2025-2026'!$G:$G,"2025")</f>
        <v>0</v>
      </c>
      <c r="E451" s="57">
        <f>COUNTIFS('2024 -2025-2026'!$M:$M,B451,'2024 -2025-2026'!$K:$K,"Scopus/WoS Journals",'2024 -2025-2026'!$G:$G,"2025")</f>
        <v>0</v>
      </c>
      <c r="F451" s="57">
        <f>COUNTIFS('2024 -2025-2026'!$M:$M,B451,'2024 -2025-2026'!$K:$K,"Scopus/WoS Conference/Book Chapter/Others", '2024 -2025-2026'!$G:$G,"2025")</f>
        <v>0</v>
      </c>
      <c r="G451" s="57">
        <f>COUNTIFS('2024 -2025-2026'!$M:$M,B451,'2024 -2025-2026'!$K:$K,"Student Publication", '2024 -2025-2026'!$G:$G,"2025")</f>
        <v>0</v>
      </c>
      <c r="H451" s="53">
        <f>COUNTIFS('Patent - 2025'!$Q:$Q,B451,'Patent - 2025'!$D:$D,"Published")</f>
        <v>0</v>
      </c>
      <c r="I451" s="54">
        <f>COUNTIFS('Patent - 2025'!$Q:$Q,B451,'Patent - 2025'!D:D,"Granted")</f>
        <v>0</v>
      </c>
      <c r="J451" s="54">
        <f t="shared" si="14"/>
        <v>0</v>
      </c>
      <c r="K451" s="54">
        <f t="shared" si="15"/>
        <v>0</v>
      </c>
      <c r="L451" s="54">
        <f>COUNTIFS('2024 -2025-2026'!$M:$M,B451,'2024 -2025-2026'!$K:$K,"Book",'2024 -2025-2026'!$G:$G,"2025")</f>
        <v>0</v>
      </c>
      <c r="M451" s="61"/>
    </row>
    <row r="452" spans="1:13" ht="15.75" customHeight="1" x14ac:dyDescent="0.2">
      <c r="A452" s="57">
        <f>'Name of the Faculty 2024'!A452</f>
        <v>0</v>
      </c>
      <c r="B452" s="58">
        <f>'Name of the Faculty 2024'!B452</f>
        <v>0</v>
      </c>
      <c r="C452" s="57">
        <f>'Name of the Faculty 2024'!C452</f>
        <v>0</v>
      </c>
      <c r="D452" s="57">
        <f>COUNTIFS('2024 -2025-2026'!$M:$M,B452,'2024 -2025-2026'!$K:$K,"SCI",'2024 -2025-2026'!$G:$G,"2025")</f>
        <v>0</v>
      </c>
      <c r="E452" s="57">
        <f>COUNTIFS('2024 -2025-2026'!$M:$M,B452,'2024 -2025-2026'!$K:$K,"Scopus/WoS Journals",'2024 -2025-2026'!$G:$G,"2025")</f>
        <v>0</v>
      </c>
      <c r="F452" s="57">
        <f>COUNTIFS('2024 -2025-2026'!$M:$M,B452,'2024 -2025-2026'!$K:$K,"Scopus/WoS Conference/Book Chapter/Others", '2024 -2025-2026'!$G:$G,"2025")</f>
        <v>0</v>
      </c>
      <c r="G452" s="57">
        <f>COUNTIFS('2024 -2025-2026'!$M:$M,B452,'2024 -2025-2026'!$K:$K,"Student Publication", '2024 -2025-2026'!$G:$G,"2025")</f>
        <v>0</v>
      </c>
      <c r="H452" s="53">
        <f>COUNTIFS('Patent - 2025'!$Q:$Q,B452,'Patent - 2025'!$D:$D,"Published")</f>
        <v>0</v>
      </c>
      <c r="I452" s="54">
        <f>COUNTIFS('Patent - 2025'!$Q:$Q,B452,'Patent - 2025'!D:D,"Granted")</f>
        <v>0</v>
      </c>
      <c r="J452" s="54">
        <f t="shared" si="14"/>
        <v>0</v>
      </c>
      <c r="K452" s="54">
        <f t="shared" si="15"/>
        <v>0</v>
      </c>
      <c r="L452" s="54">
        <f>COUNTIFS('2024 -2025-2026'!$M:$M,B452,'2024 -2025-2026'!$K:$K,"Book",'2024 -2025-2026'!$G:$G,"2025")</f>
        <v>0</v>
      </c>
      <c r="M452" s="61"/>
    </row>
    <row r="453" spans="1:13" ht="15.75" customHeight="1" x14ac:dyDescent="0.2">
      <c r="A453" s="57">
        <f>'Name of the Faculty 2024'!A453</f>
        <v>0</v>
      </c>
      <c r="B453" s="58">
        <f>'Name of the Faculty 2024'!B453</f>
        <v>0</v>
      </c>
      <c r="C453" s="57">
        <f>'Name of the Faculty 2024'!C453</f>
        <v>0</v>
      </c>
      <c r="D453" s="57">
        <f>COUNTIFS('2024 -2025-2026'!$M:$M,B453,'2024 -2025-2026'!$K:$K,"SCI",'2024 -2025-2026'!$G:$G,"2025")</f>
        <v>0</v>
      </c>
      <c r="E453" s="57">
        <f>COUNTIFS('2024 -2025-2026'!$M:$M,B453,'2024 -2025-2026'!$K:$K,"Scopus/WoS Journals",'2024 -2025-2026'!$G:$G,"2025")</f>
        <v>0</v>
      </c>
      <c r="F453" s="57">
        <f>COUNTIFS('2024 -2025-2026'!$M:$M,B453,'2024 -2025-2026'!$K:$K,"Scopus/WoS Conference/Book Chapter/Others", '2024 -2025-2026'!$G:$G,"2025")</f>
        <v>0</v>
      </c>
      <c r="G453" s="57">
        <f>COUNTIFS('2024 -2025-2026'!$M:$M,B453,'2024 -2025-2026'!$K:$K,"Student Publication", '2024 -2025-2026'!$G:$G,"2025")</f>
        <v>0</v>
      </c>
      <c r="H453" s="53">
        <f>COUNTIFS('Patent - 2025'!$Q:$Q,B453,'Patent - 2025'!$D:$D,"Published")</f>
        <v>0</v>
      </c>
      <c r="I453" s="54">
        <f>COUNTIFS('Patent - 2025'!$Q:$Q,B453,'Patent - 2025'!D:D,"Granted")</f>
        <v>0</v>
      </c>
      <c r="J453" s="54">
        <f t="shared" si="14"/>
        <v>0</v>
      </c>
      <c r="K453" s="54">
        <f t="shared" si="15"/>
        <v>0</v>
      </c>
      <c r="L453" s="54">
        <f>COUNTIFS('2024 -2025-2026'!$M:$M,B453,'2024 -2025-2026'!$K:$K,"Book",'2024 -2025-2026'!$G:$G,"2025")</f>
        <v>0</v>
      </c>
      <c r="M453" s="61"/>
    </row>
    <row r="454" spans="1:13" ht="15.75" customHeight="1" x14ac:dyDescent="0.2">
      <c r="A454" s="57">
        <f>'Name of the Faculty 2024'!A454</f>
        <v>0</v>
      </c>
      <c r="B454" s="58">
        <f>'Name of the Faculty 2024'!B454</f>
        <v>0</v>
      </c>
      <c r="C454" s="57">
        <f>'Name of the Faculty 2024'!C454</f>
        <v>0</v>
      </c>
      <c r="D454" s="57">
        <f>COUNTIFS('2024 -2025-2026'!$M:$M,B454,'2024 -2025-2026'!$K:$K,"SCI",'2024 -2025-2026'!$G:$G,"2025")</f>
        <v>0</v>
      </c>
      <c r="E454" s="57">
        <f>COUNTIFS('2024 -2025-2026'!$M:$M,B454,'2024 -2025-2026'!$K:$K,"Scopus/WoS Journals",'2024 -2025-2026'!$G:$G,"2025")</f>
        <v>0</v>
      </c>
      <c r="F454" s="57">
        <f>COUNTIFS('2024 -2025-2026'!$M:$M,B454,'2024 -2025-2026'!$K:$K,"Scopus/WoS Conference/Book Chapter/Others", '2024 -2025-2026'!$G:$G,"2025")</f>
        <v>0</v>
      </c>
      <c r="G454" s="57">
        <f>COUNTIFS('2024 -2025-2026'!$M:$M,B454,'2024 -2025-2026'!$K:$K,"Student Publication", '2024 -2025-2026'!$G:$G,"2025")</f>
        <v>0</v>
      </c>
      <c r="H454" s="53">
        <f>COUNTIFS('Patent - 2025'!$Q:$Q,B454,'Patent - 2025'!$D:$D,"Published")</f>
        <v>0</v>
      </c>
      <c r="I454" s="54">
        <f>COUNTIFS('Patent - 2025'!$Q:$Q,B454,'Patent - 2025'!D:D,"Granted")</f>
        <v>0</v>
      </c>
      <c r="J454" s="54">
        <f t="shared" si="14"/>
        <v>0</v>
      </c>
      <c r="K454" s="54">
        <f t="shared" si="15"/>
        <v>0</v>
      </c>
      <c r="L454" s="54">
        <f>COUNTIFS('2024 -2025-2026'!$M:$M,B454,'2024 -2025-2026'!$K:$K,"Book",'2024 -2025-2026'!$G:$G,"2025")</f>
        <v>0</v>
      </c>
      <c r="M454" s="61"/>
    </row>
    <row r="455" spans="1:13" ht="15.75" customHeight="1" x14ac:dyDescent="0.2">
      <c r="A455" s="57">
        <f>'Name of the Faculty 2024'!A455</f>
        <v>0</v>
      </c>
      <c r="B455" s="58">
        <f>'Name of the Faculty 2024'!B455</f>
        <v>0</v>
      </c>
      <c r="C455" s="57">
        <f>'Name of the Faculty 2024'!C455</f>
        <v>0</v>
      </c>
      <c r="D455" s="57">
        <f>COUNTIFS('2024 -2025-2026'!$M:$M,B455,'2024 -2025-2026'!$K:$K,"SCI",'2024 -2025-2026'!$G:$G,"2025")</f>
        <v>0</v>
      </c>
      <c r="E455" s="57">
        <f>COUNTIFS('2024 -2025-2026'!$M:$M,B455,'2024 -2025-2026'!$K:$K,"Scopus/WoS Journals",'2024 -2025-2026'!$G:$G,"2025")</f>
        <v>0</v>
      </c>
      <c r="F455" s="57">
        <f>COUNTIFS('2024 -2025-2026'!$M:$M,B455,'2024 -2025-2026'!$K:$K,"Scopus/WoS Conference/Book Chapter/Others", '2024 -2025-2026'!$G:$G,"2025")</f>
        <v>0</v>
      </c>
      <c r="G455" s="57">
        <f>COUNTIFS('2024 -2025-2026'!$M:$M,B455,'2024 -2025-2026'!$K:$K,"Student Publication", '2024 -2025-2026'!$G:$G,"2025")</f>
        <v>0</v>
      </c>
      <c r="H455" s="53">
        <f>COUNTIFS('Patent - 2025'!$Q:$Q,B455,'Patent - 2025'!$D:$D,"Published")</f>
        <v>0</v>
      </c>
      <c r="I455" s="54">
        <f>COUNTIFS('Patent - 2025'!$Q:$Q,B455,'Patent - 2025'!D:D,"Granted")</f>
        <v>0</v>
      </c>
      <c r="J455" s="54">
        <f t="shared" si="14"/>
        <v>0</v>
      </c>
      <c r="K455" s="54">
        <f t="shared" si="15"/>
        <v>0</v>
      </c>
      <c r="L455" s="54">
        <f>COUNTIFS('2024 -2025-2026'!$M:$M,B455,'2024 -2025-2026'!$K:$K,"Book",'2024 -2025-2026'!$G:$G,"2025")</f>
        <v>0</v>
      </c>
      <c r="M455" s="61"/>
    </row>
    <row r="456" spans="1:13" ht="15.75" customHeight="1" x14ac:dyDescent="0.2">
      <c r="A456" s="57">
        <f>'Name of the Faculty 2024'!A456</f>
        <v>0</v>
      </c>
      <c r="B456" s="58">
        <f>'Name of the Faculty 2024'!B456</f>
        <v>0</v>
      </c>
      <c r="C456" s="57">
        <f>'Name of the Faculty 2024'!C456</f>
        <v>0</v>
      </c>
      <c r="D456" s="57">
        <f>COUNTIFS('2024 -2025-2026'!$M:$M,B456,'2024 -2025-2026'!$K:$K,"SCI",'2024 -2025-2026'!$G:$G,"2025")</f>
        <v>0</v>
      </c>
      <c r="E456" s="57">
        <f>COUNTIFS('2024 -2025-2026'!$M:$M,B456,'2024 -2025-2026'!$K:$K,"Scopus/WoS Journals",'2024 -2025-2026'!$G:$G,"2025")</f>
        <v>0</v>
      </c>
      <c r="F456" s="57">
        <f>COUNTIFS('2024 -2025-2026'!$M:$M,B456,'2024 -2025-2026'!$K:$K,"Scopus/WoS Conference/Book Chapter/Others", '2024 -2025-2026'!$G:$G,"2025")</f>
        <v>0</v>
      </c>
      <c r="G456" s="57">
        <f>COUNTIFS('2024 -2025-2026'!$M:$M,B456,'2024 -2025-2026'!$K:$K,"Student Publication", '2024 -2025-2026'!$G:$G,"2025")</f>
        <v>0</v>
      </c>
      <c r="H456" s="53">
        <f>COUNTIFS('Patent - 2025'!$Q:$Q,B456,'Patent - 2025'!$D:$D,"Published")</f>
        <v>0</v>
      </c>
      <c r="I456" s="54">
        <f>COUNTIFS('Patent - 2025'!$Q:$Q,B456,'Patent - 2025'!D:D,"Granted")</f>
        <v>0</v>
      </c>
      <c r="J456" s="54">
        <f t="shared" si="14"/>
        <v>0</v>
      </c>
      <c r="K456" s="54">
        <f t="shared" si="15"/>
        <v>0</v>
      </c>
      <c r="L456" s="54">
        <f>COUNTIFS('2024 -2025-2026'!$M:$M,B456,'2024 -2025-2026'!$K:$K,"Book",'2024 -2025-2026'!$G:$G,"2025")</f>
        <v>0</v>
      </c>
      <c r="M456" s="61"/>
    </row>
    <row r="457" spans="1:13" ht="15.75" customHeight="1" x14ac:dyDescent="0.2">
      <c r="A457" s="57">
        <f>'Name of the Faculty 2024'!A457</f>
        <v>0</v>
      </c>
      <c r="B457" s="58">
        <f>'Name of the Faculty 2024'!B457</f>
        <v>0</v>
      </c>
      <c r="C457" s="57">
        <f>'Name of the Faculty 2024'!C457</f>
        <v>0</v>
      </c>
      <c r="D457" s="57">
        <f>COUNTIFS('2024 -2025-2026'!$M:$M,B457,'2024 -2025-2026'!$K:$K,"SCI",'2024 -2025-2026'!$G:$G,"2025")</f>
        <v>0</v>
      </c>
      <c r="E457" s="57">
        <f>COUNTIFS('2024 -2025-2026'!$M:$M,B457,'2024 -2025-2026'!$K:$K,"Scopus/WoS Journals",'2024 -2025-2026'!$G:$G,"2025")</f>
        <v>0</v>
      </c>
      <c r="F457" s="57">
        <f>COUNTIFS('2024 -2025-2026'!$M:$M,B457,'2024 -2025-2026'!$K:$K,"Scopus/WoS Conference/Book Chapter/Others", '2024 -2025-2026'!$G:$G,"2025")</f>
        <v>0</v>
      </c>
      <c r="G457" s="57">
        <f>COUNTIFS('2024 -2025-2026'!$M:$M,B457,'2024 -2025-2026'!$K:$K,"Student Publication", '2024 -2025-2026'!$G:$G,"2025")</f>
        <v>0</v>
      </c>
      <c r="H457" s="53">
        <f>COUNTIFS('Patent - 2025'!$Q:$Q,B457,'Patent - 2025'!$D:$D,"Published")</f>
        <v>0</v>
      </c>
      <c r="I457" s="54">
        <f>COUNTIFS('Patent - 2025'!$Q:$Q,B457,'Patent - 2025'!D:D,"Granted")</f>
        <v>0</v>
      </c>
      <c r="J457" s="54">
        <f t="shared" si="14"/>
        <v>0</v>
      </c>
      <c r="K457" s="54">
        <f t="shared" si="15"/>
        <v>0</v>
      </c>
      <c r="L457" s="54">
        <f>COUNTIFS('2024 -2025-2026'!$M:$M,B457,'2024 -2025-2026'!$K:$K,"Book",'2024 -2025-2026'!$G:$G,"2025")</f>
        <v>0</v>
      </c>
      <c r="M457" s="61"/>
    </row>
    <row r="458" spans="1:13" ht="15.75" customHeight="1" x14ac:dyDescent="0.2">
      <c r="A458" s="57">
        <f>'Name of the Faculty 2024'!A458</f>
        <v>0</v>
      </c>
      <c r="B458" s="58">
        <f>'Name of the Faculty 2024'!B458</f>
        <v>0</v>
      </c>
      <c r="C458" s="57">
        <f>'Name of the Faculty 2024'!C458</f>
        <v>0</v>
      </c>
      <c r="D458" s="57">
        <f>COUNTIFS('2024 -2025-2026'!$M:$M,B458,'2024 -2025-2026'!$K:$K,"SCI",'2024 -2025-2026'!$G:$G,"2025")</f>
        <v>0</v>
      </c>
      <c r="E458" s="57">
        <f>COUNTIFS('2024 -2025-2026'!$M:$M,B458,'2024 -2025-2026'!$K:$K,"Scopus/WoS Journals",'2024 -2025-2026'!$G:$G,"2025")</f>
        <v>0</v>
      </c>
      <c r="F458" s="57">
        <f>COUNTIFS('2024 -2025-2026'!$M:$M,B458,'2024 -2025-2026'!$K:$K,"Scopus/WoS Conference/Book Chapter/Others", '2024 -2025-2026'!$G:$G,"2025")</f>
        <v>0</v>
      </c>
      <c r="G458" s="57">
        <f>COUNTIFS('2024 -2025-2026'!$M:$M,B458,'2024 -2025-2026'!$K:$K,"Student Publication", '2024 -2025-2026'!$G:$G,"2025")</f>
        <v>0</v>
      </c>
      <c r="H458" s="53">
        <f>COUNTIFS('Patent - 2025'!$Q:$Q,B458,'Patent - 2025'!$D:$D,"Published")</f>
        <v>0</v>
      </c>
      <c r="I458" s="54">
        <f>COUNTIFS('Patent - 2025'!$Q:$Q,B458,'Patent - 2025'!D:D,"Granted")</f>
        <v>0</v>
      </c>
      <c r="J458" s="54">
        <f t="shared" si="14"/>
        <v>0</v>
      </c>
      <c r="K458" s="54">
        <f t="shared" si="15"/>
        <v>0</v>
      </c>
      <c r="L458" s="54">
        <f>COUNTIFS('2024 -2025-2026'!$M:$M,B458,'2024 -2025-2026'!$K:$K,"Book",'2024 -2025-2026'!$G:$G,"2025")</f>
        <v>0</v>
      </c>
      <c r="M458" s="61"/>
    </row>
    <row r="459" spans="1:13" ht="15.75" customHeight="1" x14ac:dyDescent="0.2">
      <c r="A459" s="57">
        <f>'Name of the Faculty 2024'!A459</f>
        <v>0</v>
      </c>
      <c r="B459" s="58">
        <f>'Name of the Faculty 2024'!B459</f>
        <v>0</v>
      </c>
      <c r="C459" s="57">
        <f>'Name of the Faculty 2024'!C459</f>
        <v>0</v>
      </c>
      <c r="D459" s="57">
        <f>COUNTIFS('2024 -2025-2026'!$M:$M,B459,'2024 -2025-2026'!$K:$K,"SCI",'2024 -2025-2026'!$G:$G,"2025")</f>
        <v>0</v>
      </c>
      <c r="E459" s="57">
        <f>COUNTIFS('2024 -2025-2026'!$M:$M,B459,'2024 -2025-2026'!$K:$K,"Scopus/WoS Journals",'2024 -2025-2026'!$G:$G,"2025")</f>
        <v>0</v>
      </c>
      <c r="F459" s="57">
        <f>COUNTIFS('2024 -2025-2026'!$M:$M,B459,'2024 -2025-2026'!$K:$K,"Scopus/WoS Conference/Book Chapter/Others", '2024 -2025-2026'!$G:$G,"2025")</f>
        <v>0</v>
      </c>
      <c r="G459" s="57">
        <f>COUNTIFS('2024 -2025-2026'!$M:$M,B459,'2024 -2025-2026'!$K:$K,"Student Publication", '2024 -2025-2026'!$G:$G,"2025")</f>
        <v>0</v>
      </c>
      <c r="H459" s="53">
        <f>COUNTIFS('Patent - 2025'!$Q:$Q,B459,'Patent - 2025'!$D:$D,"Published")</f>
        <v>0</v>
      </c>
      <c r="I459" s="54">
        <f>COUNTIFS('Patent - 2025'!$Q:$Q,B459,'Patent - 2025'!D:D,"Granted")</f>
        <v>0</v>
      </c>
      <c r="J459" s="54">
        <f t="shared" si="14"/>
        <v>0</v>
      </c>
      <c r="K459" s="54">
        <f t="shared" si="15"/>
        <v>0</v>
      </c>
      <c r="L459" s="54">
        <f>COUNTIFS('2024 -2025-2026'!$M:$M,B459,'2024 -2025-2026'!$K:$K,"Book",'2024 -2025-2026'!$G:$G,"2025")</f>
        <v>0</v>
      </c>
      <c r="M459" s="61"/>
    </row>
    <row r="460" spans="1:13" ht="15.75" customHeight="1" x14ac:dyDescent="0.2">
      <c r="A460" s="57">
        <f>'Name of the Faculty 2024'!A460</f>
        <v>0</v>
      </c>
      <c r="B460" s="58">
        <f>'Name of the Faculty 2024'!B460</f>
        <v>0</v>
      </c>
      <c r="C460" s="57">
        <f>'Name of the Faculty 2024'!C460</f>
        <v>0</v>
      </c>
      <c r="D460" s="57">
        <f>COUNTIFS('2024 -2025-2026'!$M:$M,B460,'2024 -2025-2026'!$K:$K,"SCI",'2024 -2025-2026'!$G:$G,"2025")</f>
        <v>0</v>
      </c>
      <c r="E460" s="57">
        <f>COUNTIFS('2024 -2025-2026'!$M:$M,B460,'2024 -2025-2026'!$K:$K,"Scopus/WoS Journals",'2024 -2025-2026'!$G:$G,"2025")</f>
        <v>0</v>
      </c>
      <c r="F460" s="57">
        <f>COUNTIFS('2024 -2025-2026'!$M:$M,B460,'2024 -2025-2026'!$K:$K,"Scopus/WoS Conference/Book Chapter/Others", '2024 -2025-2026'!$G:$G,"2025")</f>
        <v>0</v>
      </c>
      <c r="G460" s="57">
        <f>COUNTIFS('2024 -2025-2026'!$M:$M,B460,'2024 -2025-2026'!$K:$K,"Student Publication", '2024 -2025-2026'!$G:$G,"2025")</f>
        <v>0</v>
      </c>
      <c r="H460" s="53">
        <f>COUNTIFS('Patent - 2025'!$Q:$Q,B460,'Patent - 2025'!$D:$D,"Published")</f>
        <v>0</v>
      </c>
      <c r="I460" s="54">
        <f>COUNTIFS('Patent - 2025'!$Q:$Q,B460,'Patent - 2025'!D:D,"Granted")</f>
        <v>0</v>
      </c>
      <c r="J460" s="54">
        <f t="shared" si="14"/>
        <v>0</v>
      </c>
      <c r="K460" s="54">
        <f t="shared" si="15"/>
        <v>0</v>
      </c>
      <c r="L460" s="54">
        <f>COUNTIFS('2024 -2025-2026'!$M:$M,B460,'2024 -2025-2026'!$K:$K,"Book",'2024 -2025-2026'!$G:$G,"2025")</f>
        <v>0</v>
      </c>
      <c r="M460" s="61"/>
    </row>
    <row r="461" spans="1:13" ht="15.75" customHeight="1" x14ac:dyDescent="0.2">
      <c r="A461" s="57">
        <f>'Name of the Faculty 2024'!A461</f>
        <v>0</v>
      </c>
      <c r="B461" s="58">
        <f>'Name of the Faculty 2024'!B461</f>
        <v>0</v>
      </c>
      <c r="C461" s="57">
        <f>'Name of the Faculty 2024'!C461</f>
        <v>0</v>
      </c>
      <c r="D461" s="57">
        <f>COUNTIFS('2024 -2025-2026'!$M:$M,B461,'2024 -2025-2026'!$K:$K,"SCI",'2024 -2025-2026'!$G:$G,"2025")</f>
        <v>0</v>
      </c>
      <c r="E461" s="57">
        <f>COUNTIFS('2024 -2025-2026'!$M:$M,B461,'2024 -2025-2026'!$K:$K,"Scopus/WoS Journals",'2024 -2025-2026'!$G:$G,"2025")</f>
        <v>0</v>
      </c>
      <c r="F461" s="57">
        <f>COUNTIFS('2024 -2025-2026'!$M:$M,B461,'2024 -2025-2026'!$K:$K,"Scopus/WoS Conference/Book Chapter/Others", '2024 -2025-2026'!$G:$G,"2025")</f>
        <v>0</v>
      </c>
      <c r="G461" s="57">
        <f>COUNTIFS('2024 -2025-2026'!$M:$M,B461,'2024 -2025-2026'!$K:$K,"Student Publication", '2024 -2025-2026'!$G:$G,"2025")</f>
        <v>0</v>
      </c>
      <c r="H461" s="53">
        <f>COUNTIFS('Patent - 2025'!$Q:$Q,B461,'Patent - 2025'!$D:$D,"Published")</f>
        <v>0</v>
      </c>
      <c r="I461" s="54">
        <f>COUNTIFS('Patent - 2025'!$Q:$Q,B461,'Patent - 2025'!D:D,"Granted")</f>
        <v>0</v>
      </c>
      <c r="J461" s="54">
        <f t="shared" si="14"/>
        <v>0</v>
      </c>
      <c r="K461" s="54">
        <f t="shared" si="15"/>
        <v>0</v>
      </c>
      <c r="L461" s="54">
        <f>COUNTIFS('2024 -2025-2026'!$M:$M,B461,'2024 -2025-2026'!$K:$K,"Book",'2024 -2025-2026'!$G:$G,"2025")</f>
        <v>0</v>
      </c>
      <c r="M461" s="61"/>
    </row>
    <row r="462" spans="1:13" ht="15.75" customHeight="1" x14ac:dyDescent="0.2">
      <c r="A462" s="57">
        <f>'Name of the Faculty 2024'!A462</f>
        <v>0</v>
      </c>
      <c r="B462" s="58">
        <f>'Name of the Faculty 2024'!B462</f>
        <v>0</v>
      </c>
      <c r="C462" s="57">
        <f>'Name of the Faculty 2024'!C462</f>
        <v>0</v>
      </c>
      <c r="D462" s="57">
        <f>COUNTIFS('2024 -2025-2026'!$M:$M,B462,'2024 -2025-2026'!$K:$K,"SCI",'2024 -2025-2026'!$G:$G,"2025")</f>
        <v>0</v>
      </c>
      <c r="E462" s="57">
        <f>COUNTIFS('2024 -2025-2026'!$M:$M,B462,'2024 -2025-2026'!$K:$K,"Scopus/WoS Journals",'2024 -2025-2026'!$G:$G,"2025")</f>
        <v>0</v>
      </c>
      <c r="F462" s="57">
        <f>COUNTIFS('2024 -2025-2026'!$M:$M,B462,'2024 -2025-2026'!$K:$K,"Scopus/WoS Conference/Book Chapter/Others", '2024 -2025-2026'!$G:$G,"2025")</f>
        <v>0</v>
      </c>
      <c r="G462" s="57">
        <f>COUNTIFS('2024 -2025-2026'!$M:$M,B462,'2024 -2025-2026'!$K:$K,"Student Publication", '2024 -2025-2026'!$G:$G,"2025")</f>
        <v>0</v>
      </c>
      <c r="H462" s="53">
        <f>COUNTIFS('Patent - 2025'!$Q:$Q,B462,'Patent - 2025'!$D:$D,"Published")</f>
        <v>0</v>
      </c>
      <c r="I462" s="54">
        <f>COUNTIFS('Patent - 2025'!$Q:$Q,B462,'Patent - 2025'!D:D,"Granted")</f>
        <v>0</v>
      </c>
      <c r="J462" s="54">
        <f t="shared" si="14"/>
        <v>0</v>
      </c>
      <c r="K462" s="54">
        <f t="shared" si="15"/>
        <v>0</v>
      </c>
      <c r="L462" s="54">
        <f>COUNTIFS('2024 -2025-2026'!$M:$M,B462,'2024 -2025-2026'!$K:$K,"Book",'2024 -2025-2026'!$G:$G,"2025")</f>
        <v>0</v>
      </c>
      <c r="M462" s="61"/>
    </row>
    <row r="463" spans="1:13" ht="15.75" customHeight="1" x14ac:dyDescent="0.2">
      <c r="A463" s="57">
        <f>'Name of the Faculty 2024'!A463</f>
        <v>0</v>
      </c>
      <c r="B463" s="58">
        <f>'Name of the Faculty 2024'!B463</f>
        <v>0</v>
      </c>
      <c r="C463" s="57">
        <f>'Name of the Faculty 2024'!C463</f>
        <v>0</v>
      </c>
      <c r="D463" s="57">
        <f>COUNTIFS('2024 -2025-2026'!$M:$M,B463,'2024 -2025-2026'!$K:$K,"SCI",'2024 -2025-2026'!$G:$G,"2025")</f>
        <v>0</v>
      </c>
      <c r="E463" s="57">
        <f>COUNTIFS('2024 -2025-2026'!$M:$M,B463,'2024 -2025-2026'!$K:$K,"Scopus/WoS Journals",'2024 -2025-2026'!$G:$G,"2025")</f>
        <v>0</v>
      </c>
      <c r="F463" s="57">
        <f>COUNTIFS('2024 -2025-2026'!$M:$M,B463,'2024 -2025-2026'!$K:$K,"Scopus/WoS Conference/Book Chapter/Others", '2024 -2025-2026'!$G:$G,"2025")</f>
        <v>0</v>
      </c>
      <c r="G463" s="57">
        <f>COUNTIFS('2024 -2025-2026'!$M:$M,B463,'2024 -2025-2026'!$K:$K,"Student Publication", '2024 -2025-2026'!$G:$G,"2025")</f>
        <v>0</v>
      </c>
      <c r="H463" s="53">
        <f>COUNTIFS('Patent - 2025'!$Q:$Q,B463,'Patent - 2025'!$D:$D,"Published")</f>
        <v>0</v>
      </c>
      <c r="I463" s="54">
        <f>COUNTIFS('Patent - 2025'!$Q:$Q,B463,'Patent - 2025'!D:D,"Granted")</f>
        <v>0</v>
      </c>
      <c r="J463" s="54">
        <f t="shared" si="14"/>
        <v>0</v>
      </c>
      <c r="K463" s="54">
        <f t="shared" si="15"/>
        <v>0</v>
      </c>
      <c r="L463" s="54">
        <f>COUNTIFS('2024 -2025-2026'!$M:$M,B463,'2024 -2025-2026'!$K:$K,"Book",'2024 -2025-2026'!$G:$G,"2025")</f>
        <v>0</v>
      </c>
      <c r="M463" s="61"/>
    </row>
    <row r="464" spans="1:13" ht="15.75" customHeight="1" x14ac:dyDescent="0.2">
      <c r="A464" s="57">
        <f>'Name of the Faculty 2024'!A464</f>
        <v>0</v>
      </c>
      <c r="B464" s="58">
        <f>'Name of the Faculty 2024'!B464</f>
        <v>0</v>
      </c>
      <c r="C464" s="57">
        <f>'Name of the Faculty 2024'!C464</f>
        <v>0</v>
      </c>
      <c r="D464" s="57">
        <f>COUNTIFS('2024 -2025-2026'!$M:$M,B464,'2024 -2025-2026'!$K:$K,"SCI",'2024 -2025-2026'!$G:$G,"2025")</f>
        <v>0</v>
      </c>
      <c r="E464" s="57">
        <f>COUNTIFS('2024 -2025-2026'!$M:$M,B464,'2024 -2025-2026'!$K:$K,"Scopus/WoS Journals",'2024 -2025-2026'!$G:$G,"2025")</f>
        <v>0</v>
      </c>
      <c r="F464" s="57">
        <f>COUNTIFS('2024 -2025-2026'!$M:$M,B464,'2024 -2025-2026'!$K:$K,"Scopus/WoS Conference/Book Chapter/Others", '2024 -2025-2026'!$G:$G,"2025")</f>
        <v>0</v>
      </c>
      <c r="G464" s="57">
        <f>COUNTIFS('2024 -2025-2026'!$M:$M,B464,'2024 -2025-2026'!$K:$K,"Student Publication", '2024 -2025-2026'!$G:$G,"2025")</f>
        <v>0</v>
      </c>
      <c r="H464" s="53">
        <f>COUNTIFS('Patent - 2025'!$Q:$Q,B464,'Patent - 2025'!$D:$D,"Published")</f>
        <v>0</v>
      </c>
      <c r="I464" s="54">
        <f>COUNTIFS('Patent - 2025'!$Q:$Q,B464,'Patent - 2025'!D:D,"Granted")</f>
        <v>0</v>
      </c>
      <c r="J464" s="54">
        <f t="shared" si="14"/>
        <v>0</v>
      </c>
      <c r="K464" s="54">
        <f t="shared" si="15"/>
        <v>0</v>
      </c>
      <c r="L464" s="54">
        <f>COUNTIFS('2024 -2025-2026'!$M:$M,B464,'2024 -2025-2026'!$K:$K,"Book",'2024 -2025-2026'!$G:$G,"2025")</f>
        <v>0</v>
      </c>
      <c r="M464" s="61"/>
    </row>
    <row r="465" spans="1:13" ht="15.75" customHeight="1" x14ac:dyDescent="0.2">
      <c r="A465" s="57">
        <f>'Name of the Faculty 2024'!A465</f>
        <v>0</v>
      </c>
      <c r="B465" s="58">
        <f>'Name of the Faculty 2024'!B465</f>
        <v>0</v>
      </c>
      <c r="C465" s="57">
        <f>'Name of the Faculty 2024'!C465</f>
        <v>0</v>
      </c>
      <c r="D465" s="57">
        <f>COUNTIFS('2024 -2025-2026'!$M:$M,B465,'2024 -2025-2026'!$K:$K,"SCI",'2024 -2025-2026'!$G:$G,"2025")</f>
        <v>0</v>
      </c>
      <c r="E465" s="57">
        <f>COUNTIFS('2024 -2025-2026'!$M:$M,B465,'2024 -2025-2026'!$K:$K,"Scopus/WoS Journals",'2024 -2025-2026'!$G:$G,"2025")</f>
        <v>0</v>
      </c>
      <c r="F465" s="57">
        <f>COUNTIFS('2024 -2025-2026'!$M:$M,B465,'2024 -2025-2026'!$K:$K,"Scopus/WoS Conference/Book Chapter/Others", '2024 -2025-2026'!$G:$G,"2025")</f>
        <v>0</v>
      </c>
      <c r="G465" s="57">
        <f>COUNTIFS('2024 -2025-2026'!$M:$M,B465,'2024 -2025-2026'!$K:$K,"Student Publication", '2024 -2025-2026'!$G:$G,"2025")</f>
        <v>0</v>
      </c>
      <c r="H465" s="53">
        <f>COUNTIFS('Patent - 2025'!$Q:$Q,B465,'Patent - 2025'!$D:$D,"Published")</f>
        <v>0</v>
      </c>
      <c r="I465" s="54">
        <f>COUNTIFS('Patent - 2025'!$Q:$Q,B465,'Patent - 2025'!D:D,"Granted")</f>
        <v>0</v>
      </c>
      <c r="J465" s="54">
        <f t="shared" si="14"/>
        <v>0</v>
      </c>
      <c r="K465" s="54">
        <f t="shared" si="15"/>
        <v>0</v>
      </c>
      <c r="L465" s="54">
        <f>COUNTIFS('2024 -2025-2026'!$M:$M,B465,'2024 -2025-2026'!$K:$K,"Book",'2024 -2025-2026'!$G:$G,"2025")</f>
        <v>0</v>
      </c>
      <c r="M465" s="61"/>
    </row>
    <row r="466" spans="1:13" ht="15.75" customHeight="1" x14ac:dyDescent="0.2">
      <c r="A466" s="57">
        <f>'Name of the Faculty 2024'!A466</f>
        <v>0</v>
      </c>
      <c r="B466" s="58">
        <f>'Name of the Faculty 2024'!B466</f>
        <v>0</v>
      </c>
      <c r="C466" s="57">
        <f>'Name of the Faculty 2024'!C466</f>
        <v>0</v>
      </c>
      <c r="D466" s="57">
        <f>COUNTIFS('2024 -2025-2026'!$M:$M,B466,'2024 -2025-2026'!$K:$K,"SCI",'2024 -2025-2026'!$G:$G,"2025")</f>
        <v>0</v>
      </c>
      <c r="E466" s="57">
        <f>COUNTIFS('2024 -2025-2026'!$M:$M,B466,'2024 -2025-2026'!$K:$K,"Scopus/WoS Journals",'2024 -2025-2026'!$G:$G,"2025")</f>
        <v>0</v>
      </c>
      <c r="F466" s="57">
        <f>COUNTIFS('2024 -2025-2026'!$M:$M,B466,'2024 -2025-2026'!$K:$K,"Scopus/WoS Conference/Book Chapter/Others", '2024 -2025-2026'!$G:$G,"2025")</f>
        <v>0</v>
      </c>
      <c r="G466" s="57">
        <f>COUNTIFS('2024 -2025-2026'!$M:$M,B466,'2024 -2025-2026'!$K:$K,"Student Publication", '2024 -2025-2026'!$G:$G,"2025")</f>
        <v>0</v>
      </c>
      <c r="H466" s="53">
        <f>COUNTIFS('Patent - 2025'!$Q:$Q,B466,'Patent - 2025'!$D:$D,"Published")</f>
        <v>0</v>
      </c>
      <c r="I466" s="54">
        <f>COUNTIFS('Patent - 2025'!$Q:$Q,B466,'Patent - 2025'!D:D,"Granted")</f>
        <v>0</v>
      </c>
      <c r="J466" s="54">
        <f t="shared" si="14"/>
        <v>0</v>
      </c>
      <c r="K466" s="54">
        <f t="shared" si="15"/>
        <v>0</v>
      </c>
      <c r="L466" s="54">
        <f>COUNTIFS('2024 -2025-2026'!$M:$M,B466,'2024 -2025-2026'!$K:$K,"Book",'2024 -2025-2026'!$G:$G,"2025")</f>
        <v>0</v>
      </c>
      <c r="M466" s="61"/>
    </row>
    <row r="467" spans="1:13" ht="15.75" customHeight="1" x14ac:dyDescent="0.2">
      <c r="A467" s="57">
        <f>'Name of the Faculty 2024'!A467</f>
        <v>0</v>
      </c>
      <c r="B467" s="58">
        <f>'Name of the Faculty 2024'!B467</f>
        <v>0</v>
      </c>
      <c r="C467" s="57">
        <f>'Name of the Faculty 2024'!C467</f>
        <v>0</v>
      </c>
      <c r="D467" s="57">
        <f>COUNTIFS('2024 -2025-2026'!$M:$M,B467,'2024 -2025-2026'!$K:$K,"SCI",'2024 -2025-2026'!$G:$G,"2025")</f>
        <v>0</v>
      </c>
      <c r="E467" s="57">
        <f>COUNTIFS('2024 -2025-2026'!$M:$M,B467,'2024 -2025-2026'!$K:$K,"Scopus/WoS Journals",'2024 -2025-2026'!$G:$G,"2025")</f>
        <v>0</v>
      </c>
      <c r="F467" s="57">
        <f>COUNTIFS('2024 -2025-2026'!$M:$M,B467,'2024 -2025-2026'!$K:$K,"Scopus/WoS Conference/Book Chapter/Others", '2024 -2025-2026'!$G:$G,"2025")</f>
        <v>0</v>
      </c>
      <c r="G467" s="57">
        <f>COUNTIFS('2024 -2025-2026'!$M:$M,B467,'2024 -2025-2026'!$K:$K,"Student Publication", '2024 -2025-2026'!$G:$G,"2025")</f>
        <v>0</v>
      </c>
      <c r="H467" s="53">
        <f>COUNTIFS('Patent - 2025'!$Q:$Q,B467,'Patent - 2025'!$D:$D,"Published")</f>
        <v>0</v>
      </c>
      <c r="I467" s="54">
        <f>COUNTIFS('Patent - 2025'!$Q:$Q,B467,'Patent - 2025'!D:D,"Granted")</f>
        <v>0</v>
      </c>
      <c r="J467" s="54">
        <f t="shared" si="14"/>
        <v>0</v>
      </c>
      <c r="K467" s="54">
        <f t="shared" si="15"/>
        <v>0</v>
      </c>
      <c r="L467" s="54">
        <f>COUNTIFS('2024 -2025-2026'!$M:$M,B467,'2024 -2025-2026'!$K:$K,"Book",'2024 -2025-2026'!$G:$G,"2025")</f>
        <v>0</v>
      </c>
      <c r="M467" s="61"/>
    </row>
    <row r="468" spans="1:13" ht="15.75" customHeight="1" x14ac:dyDescent="0.2">
      <c r="A468" s="57">
        <f>'Name of the Faculty 2024'!A468</f>
        <v>0</v>
      </c>
      <c r="B468" s="58">
        <f>'Name of the Faculty 2024'!B468</f>
        <v>0</v>
      </c>
      <c r="C468" s="57">
        <f>'Name of the Faculty 2024'!C468</f>
        <v>0</v>
      </c>
      <c r="D468" s="57">
        <f>COUNTIFS('2024 -2025-2026'!$M:$M,B468,'2024 -2025-2026'!$K:$K,"SCI",'2024 -2025-2026'!$G:$G,"2025")</f>
        <v>0</v>
      </c>
      <c r="E468" s="57">
        <f>COUNTIFS('2024 -2025-2026'!$M:$M,B468,'2024 -2025-2026'!$K:$K,"Scopus/WoS Journals",'2024 -2025-2026'!$G:$G,"2025")</f>
        <v>0</v>
      </c>
      <c r="F468" s="57">
        <f>COUNTIFS('2024 -2025-2026'!$M:$M,B468,'2024 -2025-2026'!$K:$K,"Scopus/WoS Conference/Book Chapter/Others", '2024 -2025-2026'!$G:$G,"2025")</f>
        <v>0</v>
      </c>
      <c r="G468" s="57">
        <f>COUNTIFS('2024 -2025-2026'!$M:$M,B468,'2024 -2025-2026'!$K:$K,"Student Publication", '2024 -2025-2026'!$G:$G,"2025")</f>
        <v>0</v>
      </c>
      <c r="H468" s="53">
        <f>COUNTIFS('Patent - 2025'!$Q:$Q,B468,'Patent - 2025'!$D:$D,"Published")</f>
        <v>0</v>
      </c>
      <c r="I468" s="54">
        <f>COUNTIFS('Patent - 2025'!$Q:$Q,B468,'Patent - 2025'!D:D,"Granted")</f>
        <v>0</v>
      </c>
      <c r="J468" s="54">
        <f t="shared" si="14"/>
        <v>0</v>
      </c>
      <c r="K468" s="54">
        <f t="shared" si="15"/>
        <v>0</v>
      </c>
      <c r="L468" s="54">
        <f>COUNTIFS('2024 -2025-2026'!$M:$M,B468,'2024 -2025-2026'!$K:$K,"Book",'2024 -2025-2026'!$G:$G,"2025")</f>
        <v>0</v>
      </c>
      <c r="M468" s="61"/>
    </row>
    <row r="469" spans="1:13" ht="15.75" customHeight="1" x14ac:dyDescent="0.2">
      <c r="A469" s="57">
        <f>'Name of the Faculty 2024'!A469</f>
        <v>0</v>
      </c>
      <c r="B469" s="58">
        <f>'Name of the Faculty 2024'!B469</f>
        <v>0</v>
      </c>
      <c r="C469" s="57">
        <f>'Name of the Faculty 2024'!C469</f>
        <v>0</v>
      </c>
      <c r="D469" s="57">
        <f>COUNTIFS('2024 -2025-2026'!$M:$M,B469,'2024 -2025-2026'!$K:$K,"SCI",'2024 -2025-2026'!$G:$G,"2025")</f>
        <v>0</v>
      </c>
      <c r="E469" s="57">
        <f>COUNTIFS('2024 -2025-2026'!$M:$M,B469,'2024 -2025-2026'!$K:$K,"Scopus/WoS Journals",'2024 -2025-2026'!$G:$G,"2025")</f>
        <v>0</v>
      </c>
      <c r="F469" s="57">
        <f>COUNTIFS('2024 -2025-2026'!$M:$M,B469,'2024 -2025-2026'!$K:$K,"Scopus/WoS Conference/Book Chapter/Others", '2024 -2025-2026'!$G:$G,"2025")</f>
        <v>0</v>
      </c>
      <c r="G469" s="57">
        <f>COUNTIFS('2024 -2025-2026'!$M:$M,B469,'2024 -2025-2026'!$K:$K,"Student Publication", '2024 -2025-2026'!$G:$G,"2025")</f>
        <v>0</v>
      </c>
      <c r="H469" s="53">
        <f>COUNTIFS('Patent - 2025'!$Q:$Q,B469,'Patent - 2025'!$D:$D,"Published")</f>
        <v>0</v>
      </c>
      <c r="I469" s="54">
        <f>COUNTIFS('Patent - 2025'!$Q:$Q,B469,'Patent - 2025'!D:D,"Granted")</f>
        <v>0</v>
      </c>
      <c r="J469" s="54">
        <f t="shared" si="14"/>
        <v>0</v>
      </c>
      <c r="K469" s="54">
        <f t="shared" si="15"/>
        <v>0</v>
      </c>
      <c r="L469" s="54">
        <f>COUNTIFS('2024 -2025-2026'!$M:$M,B469,'2024 -2025-2026'!$K:$K,"Book",'2024 -2025-2026'!$G:$G,"2025")</f>
        <v>0</v>
      </c>
      <c r="M469" s="61"/>
    </row>
    <row r="470" spans="1:13" ht="15.75" customHeight="1" x14ac:dyDescent="0.2">
      <c r="A470" s="57">
        <f>'Name of the Faculty 2024'!A470</f>
        <v>0</v>
      </c>
      <c r="B470" s="58">
        <f>'Name of the Faculty 2024'!B470</f>
        <v>0</v>
      </c>
      <c r="C470" s="57">
        <f>'Name of the Faculty 2024'!C470</f>
        <v>0</v>
      </c>
      <c r="D470" s="57">
        <f>COUNTIFS('2024 -2025-2026'!$M:$M,B470,'2024 -2025-2026'!$K:$K,"SCI",'2024 -2025-2026'!$G:$G,"2025")</f>
        <v>0</v>
      </c>
      <c r="E470" s="57">
        <f>COUNTIFS('2024 -2025-2026'!$M:$M,B470,'2024 -2025-2026'!$K:$K,"Scopus/WoS Journals",'2024 -2025-2026'!$G:$G,"2025")</f>
        <v>0</v>
      </c>
      <c r="F470" s="57">
        <f>COUNTIFS('2024 -2025-2026'!$M:$M,B470,'2024 -2025-2026'!$K:$K,"Scopus/WoS Conference/Book Chapter/Others", '2024 -2025-2026'!$G:$G,"2025")</f>
        <v>0</v>
      </c>
      <c r="G470" s="57">
        <f>COUNTIFS('2024 -2025-2026'!$M:$M,B470,'2024 -2025-2026'!$K:$K,"Student Publication", '2024 -2025-2026'!$G:$G,"2025")</f>
        <v>0</v>
      </c>
      <c r="H470" s="53">
        <f>COUNTIFS('Patent - 2025'!$Q:$Q,B470,'Patent - 2025'!$D:$D,"Published")</f>
        <v>0</v>
      </c>
      <c r="I470" s="54">
        <f>COUNTIFS('Patent - 2025'!$Q:$Q,B470,'Patent - 2025'!D:D,"Granted")</f>
        <v>0</v>
      </c>
      <c r="J470" s="54">
        <f t="shared" si="14"/>
        <v>0</v>
      </c>
      <c r="K470" s="54">
        <f t="shared" si="15"/>
        <v>0</v>
      </c>
      <c r="L470" s="54">
        <f>COUNTIFS('2024 -2025-2026'!$M:$M,B470,'2024 -2025-2026'!$K:$K,"Book",'2024 -2025-2026'!$G:$G,"2025")</f>
        <v>0</v>
      </c>
      <c r="M470" s="61"/>
    </row>
    <row r="471" spans="1:13" ht="15.75" customHeight="1" x14ac:dyDescent="0.2">
      <c r="A471" s="57">
        <f>'Name of the Faculty 2024'!A471</f>
        <v>0</v>
      </c>
      <c r="B471" s="58">
        <f>'Name of the Faculty 2024'!B471</f>
        <v>0</v>
      </c>
      <c r="C471" s="57">
        <f>'Name of the Faculty 2024'!C471</f>
        <v>0</v>
      </c>
      <c r="D471" s="57">
        <f>COUNTIFS('2024 -2025-2026'!$M:$M,B471,'2024 -2025-2026'!$K:$K,"SCI",'2024 -2025-2026'!$G:$G,"2025")</f>
        <v>0</v>
      </c>
      <c r="E471" s="57">
        <f>COUNTIFS('2024 -2025-2026'!$M:$M,B471,'2024 -2025-2026'!$K:$K,"Scopus/WoS Journals",'2024 -2025-2026'!$G:$G,"2025")</f>
        <v>0</v>
      </c>
      <c r="F471" s="57">
        <f>COUNTIFS('2024 -2025-2026'!$M:$M,B471,'2024 -2025-2026'!$K:$K,"Scopus/WoS Conference/Book Chapter/Others", '2024 -2025-2026'!$G:$G,"2025")</f>
        <v>0</v>
      </c>
      <c r="G471" s="57">
        <f>COUNTIFS('2024 -2025-2026'!$M:$M,B471,'2024 -2025-2026'!$K:$K,"Student Publication", '2024 -2025-2026'!$G:$G,"2025")</f>
        <v>0</v>
      </c>
      <c r="H471" s="53">
        <f>COUNTIFS('Patent - 2025'!$Q:$Q,B471,'Patent - 2025'!$D:$D,"Published")</f>
        <v>0</v>
      </c>
      <c r="I471" s="54">
        <f>COUNTIFS('Patent - 2025'!$Q:$Q,B471,'Patent - 2025'!D:D,"Granted")</f>
        <v>0</v>
      </c>
      <c r="J471" s="54">
        <f t="shared" si="14"/>
        <v>0</v>
      </c>
      <c r="K471" s="54">
        <f t="shared" si="15"/>
        <v>0</v>
      </c>
      <c r="L471" s="54">
        <f>COUNTIFS('2024 -2025-2026'!$M:$M,B471,'2024 -2025-2026'!$K:$K,"Book",'2024 -2025-2026'!$G:$G,"2025")</f>
        <v>0</v>
      </c>
      <c r="M471" s="61"/>
    </row>
    <row r="472" spans="1:13" ht="15.75" customHeight="1" x14ac:dyDescent="0.2">
      <c r="A472" s="57">
        <f>'Name of the Faculty 2024'!A472</f>
        <v>0</v>
      </c>
      <c r="B472" s="58">
        <f>'Name of the Faculty 2024'!B472</f>
        <v>0</v>
      </c>
      <c r="C472" s="57">
        <f>'Name of the Faculty 2024'!C472</f>
        <v>0</v>
      </c>
      <c r="D472" s="57">
        <f>COUNTIFS('2024 -2025-2026'!$M:$M,B472,'2024 -2025-2026'!$K:$K,"SCI",'2024 -2025-2026'!$G:$G,"2025")</f>
        <v>0</v>
      </c>
      <c r="E472" s="57">
        <f>COUNTIFS('2024 -2025-2026'!$M:$M,B472,'2024 -2025-2026'!$K:$K,"Scopus/WoS Journals",'2024 -2025-2026'!$G:$G,"2025")</f>
        <v>0</v>
      </c>
      <c r="F472" s="57">
        <f>COUNTIFS('2024 -2025-2026'!$M:$M,B472,'2024 -2025-2026'!$K:$K,"Scopus/WoS Conference/Book Chapter/Others", '2024 -2025-2026'!$G:$G,"2025")</f>
        <v>0</v>
      </c>
      <c r="G472" s="57">
        <f>COUNTIFS('2024 -2025-2026'!$M:$M,B472,'2024 -2025-2026'!$K:$K,"Student Publication", '2024 -2025-2026'!$G:$G,"2025")</f>
        <v>0</v>
      </c>
      <c r="H472" s="53">
        <f>COUNTIFS('Patent - 2025'!$Q:$Q,B472,'Patent - 2025'!$D:$D,"Published")</f>
        <v>0</v>
      </c>
      <c r="I472" s="54">
        <f>COUNTIFS('Patent - 2025'!$Q:$Q,B472,'Patent - 2025'!D:D,"Granted")</f>
        <v>0</v>
      </c>
      <c r="J472" s="54">
        <f t="shared" si="14"/>
        <v>0</v>
      </c>
      <c r="K472" s="54">
        <f t="shared" si="15"/>
        <v>0</v>
      </c>
      <c r="L472" s="54">
        <f>COUNTIFS('2024 -2025-2026'!$M:$M,B472,'2024 -2025-2026'!$K:$K,"Book",'2024 -2025-2026'!$G:$G,"2025")</f>
        <v>0</v>
      </c>
      <c r="M472" s="61"/>
    </row>
    <row r="473" spans="1:13" ht="15.75" customHeight="1" x14ac:dyDescent="0.2">
      <c r="A473" s="57">
        <f>'Name of the Faculty 2024'!A473</f>
        <v>0</v>
      </c>
      <c r="B473" s="58">
        <f>'Name of the Faculty 2024'!B473</f>
        <v>0</v>
      </c>
      <c r="C473" s="57">
        <f>'Name of the Faculty 2024'!C473</f>
        <v>0</v>
      </c>
      <c r="D473" s="57">
        <f>COUNTIFS('2024 -2025-2026'!$M:$M,B473,'2024 -2025-2026'!$K:$K,"SCI",'2024 -2025-2026'!$G:$G,"2025")</f>
        <v>0</v>
      </c>
      <c r="E473" s="57">
        <f>COUNTIFS('2024 -2025-2026'!$M:$M,B473,'2024 -2025-2026'!$K:$K,"Scopus/WoS Journals",'2024 -2025-2026'!$G:$G,"2025")</f>
        <v>0</v>
      </c>
      <c r="F473" s="57">
        <f>COUNTIFS('2024 -2025-2026'!$M:$M,B473,'2024 -2025-2026'!$K:$K,"Scopus/WoS Conference/Book Chapter/Others", '2024 -2025-2026'!$G:$G,"2025")</f>
        <v>0</v>
      </c>
      <c r="G473" s="57">
        <f>COUNTIFS('2024 -2025-2026'!$M:$M,B473,'2024 -2025-2026'!$K:$K,"Student Publication", '2024 -2025-2026'!$G:$G,"2025")</f>
        <v>0</v>
      </c>
      <c r="H473" s="53">
        <f>COUNTIFS('Patent - 2025'!$Q:$Q,B473,'Patent - 2025'!$D:$D,"Published")</f>
        <v>0</v>
      </c>
      <c r="I473" s="54">
        <f>COUNTIFS('Patent - 2025'!$Q:$Q,B473,'Patent - 2025'!D:D,"Granted")</f>
        <v>0</v>
      </c>
      <c r="J473" s="54">
        <f t="shared" si="14"/>
        <v>0</v>
      </c>
      <c r="K473" s="54">
        <f t="shared" si="15"/>
        <v>0</v>
      </c>
      <c r="L473" s="54">
        <f>COUNTIFS('2024 -2025-2026'!$M:$M,B473,'2024 -2025-2026'!$K:$K,"Book",'2024 -2025-2026'!$G:$G,"2025")</f>
        <v>0</v>
      </c>
      <c r="M473" s="61"/>
    </row>
    <row r="474" spans="1:13" ht="15.75" customHeight="1" x14ac:dyDescent="0.2">
      <c r="A474" s="57">
        <f>'Name of the Faculty 2024'!A474</f>
        <v>0</v>
      </c>
      <c r="B474" s="58">
        <f>'Name of the Faculty 2024'!B474</f>
        <v>0</v>
      </c>
      <c r="C474" s="57">
        <f>'Name of the Faculty 2024'!C474</f>
        <v>0</v>
      </c>
      <c r="D474" s="57">
        <f>COUNTIFS('2024 -2025-2026'!$M:$M,B474,'2024 -2025-2026'!$K:$K,"SCI",'2024 -2025-2026'!$G:$G,"2025")</f>
        <v>0</v>
      </c>
      <c r="E474" s="57">
        <f>COUNTIFS('2024 -2025-2026'!$M:$M,B474,'2024 -2025-2026'!$K:$K,"Scopus/WoS Journals",'2024 -2025-2026'!$G:$G,"2025")</f>
        <v>0</v>
      </c>
      <c r="F474" s="57">
        <f>COUNTIFS('2024 -2025-2026'!$M:$M,B474,'2024 -2025-2026'!$K:$K,"Scopus/WoS Conference/Book Chapter/Others", '2024 -2025-2026'!$G:$G,"2025")</f>
        <v>0</v>
      </c>
      <c r="G474" s="57">
        <f>COUNTIFS('2024 -2025-2026'!$M:$M,B474,'2024 -2025-2026'!$K:$K,"Student Publication", '2024 -2025-2026'!$G:$G,"2025")</f>
        <v>0</v>
      </c>
      <c r="H474" s="53">
        <f>COUNTIFS('Patent - 2025'!$Q:$Q,B474,'Patent - 2025'!$D:$D,"Published")</f>
        <v>0</v>
      </c>
      <c r="I474" s="54">
        <f>COUNTIFS('Patent - 2025'!$Q:$Q,B474,'Patent - 2025'!D:D,"Granted")</f>
        <v>0</v>
      </c>
      <c r="J474" s="54">
        <f t="shared" si="14"/>
        <v>0</v>
      </c>
      <c r="K474" s="54">
        <f t="shared" si="15"/>
        <v>0</v>
      </c>
      <c r="L474" s="54">
        <f>COUNTIFS('2024 -2025-2026'!$M:$M,B474,'2024 -2025-2026'!$K:$K,"Book",'2024 -2025-2026'!$G:$G,"2025")</f>
        <v>0</v>
      </c>
      <c r="M474" s="61"/>
    </row>
    <row r="475" spans="1:13" ht="15.75" customHeight="1" x14ac:dyDescent="0.2">
      <c r="A475" s="57">
        <f>'Name of the Faculty 2024'!A475</f>
        <v>0</v>
      </c>
      <c r="B475" s="58">
        <f>'Name of the Faculty 2024'!B475</f>
        <v>0</v>
      </c>
      <c r="C475" s="57">
        <f>'Name of the Faculty 2024'!C475</f>
        <v>0</v>
      </c>
      <c r="D475" s="57">
        <f>COUNTIFS('2024 -2025-2026'!$M:$M,B475,'2024 -2025-2026'!$K:$K,"SCI",'2024 -2025-2026'!$G:$G,"2025")</f>
        <v>0</v>
      </c>
      <c r="E475" s="57">
        <f>COUNTIFS('2024 -2025-2026'!$M:$M,B475,'2024 -2025-2026'!$K:$K,"Scopus/WoS Journals",'2024 -2025-2026'!$G:$G,"2025")</f>
        <v>0</v>
      </c>
      <c r="F475" s="57">
        <f>COUNTIFS('2024 -2025-2026'!$M:$M,B475,'2024 -2025-2026'!$K:$K,"Scopus/WoS Conference/Book Chapter/Others", '2024 -2025-2026'!$G:$G,"2025")</f>
        <v>0</v>
      </c>
      <c r="G475" s="57">
        <f>COUNTIFS('2024 -2025-2026'!$M:$M,B475,'2024 -2025-2026'!$K:$K,"Student Publication", '2024 -2025-2026'!$G:$G,"2025")</f>
        <v>0</v>
      </c>
      <c r="H475" s="53">
        <f>COUNTIFS('Patent - 2025'!$Q:$Q,B475,'Patent - 2025'!$D:$D,"Published")</f>
        <v>0</v>
      </c>
      <c r="I475" s="54">
        <f>COUNTIFS('Patent - 2025'!$Q:$Q,B475,'Patent - 2025'!D:D,"Granted")</f>
        <v>0</v>
      </c>
      <c r="J475" s="54">
        <f t="shared" si="14"/>
        <v>0</v>
      </c>
      <c r="K475" s="54">
        <f t="shared" si="15"/>
        <v>0</v>
      </c>
      <c r="L475" s="54">
        <f>COUNTIFS('2024 -2025-2026'!$M:$M,B475,'2024 -2025-2026'!$K:$K,"Book",'2024 -2025-2026'!$G:$G,"2025")</f>
        <v>0</v>
      </c>
      <c r="M475" s="61"/>
    </row>
    <row r="476" spans="1:13" ht="15.75" customHeight="1" x14ac:dyDescent="0.2">
      <c r="A476" s="57">
        <f>'Name of the Faculty 2024'!A476</f>
        <v>0</v>
      </c>
      <c r="B476" s="58">
        <f>'Name of the Faculty 2024'!B476</f>
        <v>0</v>
      </c>
      <c r="C476" s="57">
        <f>'Name of the Faculty 2024'!C476</f>
        <v>0</v>
      </c>
      <c r="D476" s="57">
        <f>COUNTIFS('2024 -2025-2026'!$M:$M,B476,'2024 -2025-2026'!$K:$K,"SCI",'2024 -2025-2026'!$G:$G,"2025")</f>
        <v>0</v>
      </c>
      <c r="E476" s="57">
        <f>COUNTIFS('2024 -2025-2026'!$M:$M,B476,'2024 -2025-2026'!$K:$K,"Scopus/WoS Journals",'2024 -2025-2026'!$G:$G,"2025")</f>
        <v>0</v>
      </c>
      <c r="F476" s="57">
        <f>COUNTIFS('2024 -2025-2026'!$M:$M,B476,'2024 -2025-2026'!$K:$K,"Scopus/WoS Conference/Book Chapter/Others", '2024 -2025-2026'!$G:$G,"2025")</f>
        <v>0</v>
      </c>
      <c r="G476" s="57">
        <f>COUNTIFS('2024 -2025-2026'!$M:$M,B476,'2024 -2025-2026'!$K:$K,"Student Publication", '2024 -2025-2026'!$G:$G,"2025")</f>
        <v>0</v>
      </c>
      <c r="H476" s="53">
        <f>COUNTIFS('Patent - 2025'!$Q:$Q,B476,'Patent - 2025'!$D:$D,"Published")</f>
        <v>0</v>
      </c>
      <c r="I476" s="54">
        <f>COUNTIFS('Patent - 2025'!$Q:$Q,B476,'Patent - 2025'!D:D,"Granted")</f>
        <v>0</v>
      </c>
      <c r="J476" s="54">
        <f t="shared" si="14"/>
        <v>0</v>
      </c>
      <c r="K476" s="54">
        <f t="shared" si="15"/>
        <v>0</v>
      </c>
      <c r="L476" s="54">
        <f>COUNTIFS('2024 -2025-2026'!$M:$M,B476,'2024 -2025-2026'!$K:$K,"Book",'2024 -2025-2026'!$G:$G,"2025")</f>
        <v>0</v>
      </c>
      <c r="M476" s="61"/>
    </row>
    <row r="477" spans="1:13" ht="15.75" customHeight="1" x14ac:dyDescent="0.2">
      <c r="A477" s="57">
        <f>'Name of the Faculty 2024'!A477</f>
        <v>0</v>
      </c>
      <c r="B477" s="58">
        <f>'Name of the Faculty 2024'!B477</f>
        <v>0</v>
      </c>
      <c r="C477" s="57">
        <f>'Name of the Faculty 2024'!C477</f>
        <v>0</v>
      </c>
      <c r="D477" s="57">
        <f>COUNTIFS('2024 -2025-2026'!$M:$M,B477,'2024 -2025-2026'!$K:$K,"SCI",'2024 -2025-2026'!$G:$G,"2025")</f>
        <v>0</v>
      </c>
      <c r="E477" s="57">
        <f>COUNTIFS('2024 -2025-2026'!$M:$M,B477,'2024 -2025-2026'!$K:$K,"Scopus/WoS Journals",'2024 -2025-2026'!$G:$G,"2025")</f>
        <v>0</v>
      </c>
      <c r="F477" s="57">
        <f>COUNTIFS('2024 -2025-2026'!$M:$M,B477,'2024 -2025-2026'!$K:$K,"Scopus/WoS Conference/Book Chapter/Others", '2024 -2025-2026'!$G:$G,"2025")</f>
        <v>0</v>
      </c>
      <c r="G477" s="57">
        <f>COUNTIFS('2024 -2025-2026'!$M:$M,B477,'2024 -2025-2026'!$K:$K,"Student Publication", '2024 -2025-2026'!$G:$G,"2025")</f>
        <v>0</v>
      </c>
      <c r="H477" s="53">
        <f>COUNTIFS('Patent - 2025'!$Q:$Q,B477,'Patent - 2025'!$D:$D,"Published")</f>
        <v>0</v>
      </c>
      <c r="I477" s="54">
        <f>COUNTIFS('Patent - 2025'!$Q:$Q,B477,'Patent - 2025'!D:D,"Granted")</f>
        <v>0</v>
      </c>
      <c r="J477" s="54">
        <f t="shared" si="14"/>
        <v>0</v>
      </c>
      <c r="K477" s="54">
        <f t="shared" si="15"/>
        <v>0</v>
      </c>
      <c r="L477" s="54">
        <f>COUNTIFS('2024 -2025-2026'!$M:$M,B477,'2024 -2025-2026'!$K:$K,"Book",'2024 -2025-2026'!$G:$G,"2025")</f>
        <v>0</v>
      </c>
      <c r="M477" s="61"/>
    </row>
    <row r="478" spans="1:13" ht="15.75" customHeight="1" x14ac:dyDescent="0.2">
      <c r="A478" s="57">
        <f>'Name of the Faculty 2024'!A478</f>
        <v>0</v>
      </c>
      <c r="B478" s="58">
        <f>'Name of the Faculty 2024'!B478</f>
        <v>0</v>
      </c>
      <c r="C478" s="57">
        <f>'Name of the Faculty 2024'!C478</f>
        <v>0</v>
      </c>
      <c r="D478" s="57">
        <f>COUNTIFS('2024 -2025-2026'!$M:$M,B478,'2024 -2025-2026'!$K:$K,"SCI",'2024 -2025-2026'!$G:$G,"2025")</f>
        <v>0</v>
      </c>
      <c r="E478" s="57">
        <f>COUNTIFS('2024 -2025-2026'!$M:$M,B478,'2024 -2025-2026'!$K:$K,"Scopus/WoS Journals",'2024 -2025-2026'!$G:$G,"2025")</f>
        <v>0</v>
      </c>
      <c r="F478" s="57">
        <f>COUNTIFS('2024 -2025-2026'!$M:$M,B478,'2024 -2025-2026'!$K:$K,"Scopus/WoS Conference/Book Chapter/Others", '2024 -2025-2026'!$G:$G,"2025")</f>
        <v>0</v>
      </c>
      <c r="G478" s="57">
        <f>COUNTIFS('2024 -2025-2026'!$M:$M,B478,'2024 -2025-2026'!$K:$K,"Student Publication", '2024 -2025-2026'!$G:$G,"2025")</f>
        <v>0</v>
      </c>
      <c r="H478" s="53">
        <f>COUNTIFS('Patent - 2025'!$Q:$Q,B478,'Patent - 2025'!$D:$D,"Published")</f>
        <v>0</v>
      </c>
      <c r="I478" s="54">
        <f>COUNTIFS('Patent - 2025'!$Q:$Q,B478,'Patent - 2025'!D:D,"Granted")</f>
        <v>0</v>
      </c>
      <c r="J478" s="54">
        <f t="shared" si="14"/>
        <v>0</v>
      </c>
      <c r="K478" s="54">
        <f t="shared" si="15"/>
        <v>0</v>
      </c>
      <c r="L478" s="54">
        <f>COUNTIFS('2024 -2025-2026'!$M:$M,B478,'2024 -2025-2026'!$K:$K,"Book",'2024 -2025-2026'!$G:$G,"2025")</f>
        <v>0</v>
      </c>
      <c r="M478" s="61"/>
    </row>
    <row r="479" spans="1:13" ht="15.75" customHeight="1" x14ac:dyDescent="0.2">
      <c r="A479" s="57">
        <f>'Name of the Faculty 2024'!A479</f>
        <v>0</v>
      </c>
      <c r="B479" s="58">
        <f>'Name of the Faculty 2024'!B479</f>
        <v>0</v>
      </c>
      <c r="C479" s="57">
        <f>'Name of the Faculty 2024'!C479</f>
        <v>0</v>
      </c>
      <c r="D479" s="57">
        <f>COUNTIFS('2024 -2025-2026'!$M:$M,B479,'2024 -2025-2026'!$K:$K,"SCI",'2024 -2025-2026'!$G:$G,"2025")</f>
        <v>0</v>
      </c>
      <c r="E479" s="57">
        <f>COUNTIFS('2024 -2025-2026'!$M:$M,B479,'2024 -2025-2026'!$K:$K,"Scopus/WoS Journals",'2024 -2025-2026'!$G:$G,"2025")</f>
        <v>0</v>
      </c>
      <c r="F479" s="57">
        <f>COUNTIFS('2024 -2025-2026'!$M:$M,B479,'2024 -2025-2026'!$K:$K,"Scopus/WoS Conference/Book Chapter/Others", '2024 -2025-2026'!$G:$G,"2025")</f>
        <v>0</v>
      </c>
      <c r="G479" s="57">
        <f>COUNTIFS('2024 -2025-2026'!$M:$M,B479,'2024 -2025-2026'!$K:$K,"Student Publication", '2024 -2025-2026'!$G:$G,"2025")</f>
        <v>0</v>
      </c>
      <c r="H479" s="53">
        <f>COUNTIFS('Patent - 2025'!$Q:$Q,B479,'Patent - 2025'!$D:$D,"Published")</f>
        <v>0</v>
      </c>
      <c r="I479" s="54">
        <f>COUNTIFS('Patent - 2025'!$Q:$Q,B479,'Patent - 2025'!D:D,"Granted")</f>
        <v>0</v>
      </c>
      <c r="J479" s="54">
        <f t="shared" si="14"/>
        <v>0</v>
      </c>
      <c r="K479" s="54">
        <f t="shared" si="15"/>
        <v>0</v>
      </c>
      <c r="L479" s="54">
        <f>COUNTIFS('2024 -2025-2026'!$M:$M,B479,'2024 -2025-2026'!$K:$K,"Book",'2024 -2025-2026'!$G:$G,"2025")</f>
        <v>0</v>
      </c>
      <c r="M479" s="61"/>
    </row>
    <row r="480" spans="1:13" ht="15.75" customHeight="1" x14ac:dyDescent="0.2">
      <c r="A480" s="57">
        <f>'Name of the Faculty 2024'!A480</f>
        <v>0</v>
      </c>
      <c r="B480" s="58">
        <f>'Name of the Faculty 2024'!B480</f>
        <v>0</v>
      </c>
      <c r="C480" s="57">
        <f>'Name of the Faculty 2024'!C480</f>
        <v>0</v>
      </c>
      <c r="D480" s="57">
        <f>COUNTIFS('2024 -2025-2026'!$M:$M,B480,'2024 -2025-2026'!$K:$K,"SCI",'2024 -2025-2026'!$G:$G,"2025")</f>
        <v>0</v>
      </c>
      <c r="E480" s="57">
        <f>COUNTIFS('2024 -2025-2026'!$M:$M,B480,'2024 -2025-2026'!$K:$K,"Scopus/WoS Journals",'2024 -2025-2026'!$G:$G,"2025")</f>
        <v>0</v>
      </c>
      <c r="F480" s="57">
        <f>COUNTIFS('2024 -2025-2026'!$M:$M,B480,'2024 -2025-2026'!$K:$K,"Scopus/WoS Conference/Book Chapter/Others", '2024 -2025-2026'!$G:$G,"2025")</f>
        <v>0</v>
      </c>
      <c r="G480" s="57">
        <f>COUNTIFS('2024 -2025-2026'!$M:$M,B480,'2024 -2025-2026'!$K:$K,"Student Publication", '2024 -2025-2026'!$G:$G,"2025")</f>
        <v>0</v>
      </c>
      <c r="H480" s="53">
        <f>COUNTIFS('Patent - 2025'!$Q:$Q,B480,'Patent - 2025'!$D:$D,"Published")</f>
        <v>0</v>
      </c>
      <c r="I480" s="54">
        <f>COUNTIFS('Patent - 2025'!$Q:$Q,B480,'Patent - 2025'!D:D,"Granted")</f>
        <v>0</v>
      </c>
      <c r="J480" s="54">
        <f t="shared" si="14"/>
        <v>0</v>
      </c>
      <c r="K480" s="54">
        <f t="shared" si="15"/>
        <v>0</v>
      </c>
      <c r="L480" s="54">
        <f>COUNTIFS('2024 -2025-2026'!$M:$M,B480,'2024 -2025-2026'!$K:$K,"Book",'2024 -2025-2026'!$G:$G,"2025")</f>
        <v>0</v>
      </c>
      <c r="M480" s="61"/>
    </row>
    <row r="481" spans="1:13" ht="15.75" customHeight="1" x14ac:dyDescent="0.2">
      <c r="A481" s="57">
        <f>'Name of the Faculty 2024'!A481</f>
        <v>0</v>
      </c>
      <c r="B481" s="58">
        <f>'Name of the Faculty 2024'!B481</f>
        <v>0</v>
      </c>
      <c r="C481" s="57">
        <f>'Name of the Faculty 2024'!C481</f>
        <v>0</v>
      </c>
      <c r="D481" s="57">
        <f>COUNTIFS('2024 -2025-2026'!$M:$M,B481,'2024 -2025-2026'!$K:$K,"SCI",'2024 -2025-2026'!$G:$G,"2025")</f>
        <v>0</v>
      </c>
      <c r="E481" s="57">
        <f>COUNTIFS('2024 -2025-2026'!$M:$M,B481,'2024 -2025-2026'!$K:$K,"Scopus/WoS Journals",'2024 -2025-2026'!$G:$G,"2025")</f>
        <v>0</v>
      </c>
      <c r="F481" s="57">
        <f>COUNTIFS('2024 -2025-2026'!$M:$M,B481,'2024 -2025-2026'!$K:$K,"Scopus/WoS Conference/Book Chapter/Others", '2024 -2025-2026'!$G:$G,"2025")</f>
        <v>0</v>
      </c>
      <c r="G481" s="57">
        <f>COUNTIFS('2024 -2025-2026'!$M:$M,B481,'2024 -2025-2026'!$K:$K,"Student Publication", '2024 -2025-2026'!$G:$G,"2025")</f>
        <v>0</v>
      </c>
      <c r="H481" s="53">
        <f>COUNTIFS('Patent - 2025'!$Q:$Q,B481,'Patent - 2025'!$D:$D,"Published")</f>
        <v>0</v>
      </c>
      <c r="I481" s="54">
        <f>COUNTIFS('Patent - 2025'!$Q:$Q,B481,'Patent - 2025'!D:D,"Granted")</f>
        <v>0</v>
      </c>
      <c r="J481" s="54">
        <f t="shared" si="14"/>
        <v>0</v>
      </c>
      <c r="K481" s="54">
        <f t="shared" si="15"/>
        <v>0</v>
      </c>
      <c r="L481" s="54">
        <f>COUNTIFS('2024 -2025-2026'!$M:$M,B481,'2024 -2025-2026'!$K:$K,"Book",'2024 -2025-2026'!$G:$G,"2025")</f>
        <v>0</v>
      </c>
      <c r="M481" s="61"/>
    </row>
    <row r="482" spans="1:13" ht="15.75" customHeight="1" x14ac:dyDescent="0.2">
      <c r="A482" s="57">
        <f>'Name of the Faculty 2024'!A482</f>
        <v>0</v>
      </c>
      <c r="B482" s="58">
        <f>'Name of the Faculty 2024'!B482</f>
        <v>0</v>
      </c>
      <c r="C482" s="57">
        <f>'Name of the Faculty 2024'!C482</f>
        <v>0</v>
      </c>
      <c r="D482" s="57">
        <f>COUNTIFS('2024 -2025-2026'!$M:$M,B482,'2024 -2025-2026'!$K:$K,"SCI",'2024 -2025-2026'!$G:$G,"2025")</f>
        <v>0</v>
      </c>
      <c r="E482" s="57">
        <f>COUNTIFS('2024 -2025-2026'!$M:$M,B482,'2024 -2025-2026'!$K:$K,"Scopus/WoS Journals",'2024 -2025-2026'!$G:$G,"2025")</f>
        <v>0</v>
      </c>
      <c r="F482" s="57">
        <f>COUNTIFS('2024 -2025-2026'!$M:$M,B482,'2024 -2025-2026'!$K:$K,"Scopus/WoS Conference/Book Chapter/Others", '2024 -2025-2026'!$G:$G,"2025")</f>
        <v>0</v>
      </c>
      <c r="G482" s="57">
        <f>COUNTIFS('2024 -2025-2026'!$M:$M,B482,'2024 -2025-2026'!$K:$K,"Student Publication", '2024 -2025-2026'!$G:$G,"2025")</f>
        <v>0</v>
      </c>
      <c r="H482" s="53">
        <f>COUNTIFS('Patent - 2025'!$Q:$Q,B482,'Patent - 2025'!$D:$D,"Published")</f>
        <v>0</v>
      </c>
      <c r="I482" s="54">
        <f>COUNTIFS('Patent - 2025'!$Q:$Q,B482,'Patent - 2025'!D:D,"Granted")</f>
        <v>0</v>
      </c>
      <c r="J482" s="54">
        <f t="shared" si="14"/>
        <v>0</v>
      </c>
      <c r="K482" s="54">
        <f t="shared" si="15"/>
        <v>0</v>
      </c>
      <c r="L482" s="54">
        <f>COUNTIFS('2024 -2025-2026'!$M:$M,B482,'2024 -2025-2026'!$K:$K,"Book",'2024 -2025-2026'!$G:$G,"2025")</f>
        <v>0</v>
      </c>
      <c r="M482" s="61"/>
    </row>
    <row r="483" spans="1:13" ht="15.75" customHeight="1" x14ac:dyDescent="0.2">
      <c r="A483" s="57">
        <f>'Name of the Faculty 2024'!A483</f>
        <v>0</v>
      </c>
      <c r="B483" s="58">
        <f>'Name of the Faculty 2024'!B483</f>
        <v>0</v>
      </c>
      <c r="C483" s="57">
        <f>'Name of the Faculty 2024'!C483</f>
        <v>0</v>
      </c>
      <c r="D483" s="57">
        <f>COUNTIFS('2024 -2025-2026'!$M:$M,B483,'2024 -2025-2026'!$K:$K,"SCI",'2024 -2025-2026'!$G:$G,"2025")</f>
        <v>0</v>
      </c>
      <c r="E483" s="57">
        <f>COUNTIFS('2024 -2025-2026'!$M:$M,B483,'2024 -2025-2026'!$K:$K,"Scopus/WoS Journals",'2024 -2025-2026'!$G:$G,"2025")</f>
        <v>0</v>
      </c>
      <c r="F483" s="57">
        <f>COUNTIFS('2024 -2025-2026'!$M:$M,B483,'2024 -2025-2026'!$K:$K,"Scopus/WoS Conference/Book Chapter/Others", '2024 -2025-2026'!$G:$G,"2025")</f>
        <v>0</v>
      </c>
      <c r="G483" s="57">
        <f>COUNTIFS('2024 -2025-2026'!$M:$M,B483,'2024 -2025-2026'!$K:$K,"Student Publication", '2024 -2025-2026'!$G:$G,"2025")</f>
        <v>0</v>
      </c>
      <c r="H483" s="53">
        <f>COUNTIFS('Patent - 2025'!$Q:$Q,B483,'Patent - 2025'!$D:$D,"Published")</f>
        <v>0</v>
      </c>
      <c r="I483" s="54">
        <f>COUNTIFS('Patent - 2025'!$Q:$Q,B483,'Patent - 2025'!D:D,"Granted")</f>
        <v>0</v>
      </c>
      <c r="J483" s="54">
        <f t="shared" si="14"/>
        <v>0</v>
      </c>
      <c r="K483" s="54">
        <f t="shared" si="15"/>
        <v>0</v>
      </c>
      <c r="L483" s="54">
        <f>COUNTIFS('2024 -2025-2026'!$M:$M,B483,'2024 -2025-2026'!$K:$K,"Book",'2024 -2025-2026'!$G:$G,"2025")</f>
        <v>0</v>
      </c>
      <c r="M483" s="61"/>
    </row>
    <row r="484" spans="1:13" ht="15.75" customHeight="1" x14ac:dyDescent="0.2">
      <c r="A484" s="57">
        <f>'Name of the Faculty 2024'!A484</f>
        <v>0</v>
      </c>
      <c r="B484" s="58">
        <f>'Name of the Faculty 2024'!B484</f>
        <v>0</v>
      </c>
      <c r="C484" s="57">
        <f>'Name of the Faculty 2024'!C484</f>
        <v>0</v>
      </c>
      <c r="D484" s="57">
        <f>COUNTIFS('2024 -2025-2026'!$M:$M,B484,'2024 -2025-2026'!$K:$K,"SCI",'2024 -2025-2026'!$G:$G,"2025")</f>
        <v>0</v>
      </c>
      <c r="E484" s="57">
        <f>COUNTIFS('2024 -2025-2026'!$M:$M,B484,'2024 -2025-2026'!$K:$K,"Scopus/WoS Journals",'2024 -2025-2026'!$G:$G,"2025")</f>
        <v>0</v>
      </c>
      <c r="F484" s="57">
        <f>COUNTIFS('2024 -2025-2026'!$M:$M,B484,'2024 -2025-2026'!$K:$K,"Scopus/WoS Conference/Book Chapter/Others", '2024 -2025-2026'!$G:$G,"2025")</f>
        <v>0</v>
      </c>
      <c r="G484" s="57">
        <f>COUNTIFS('2024 -2025-2026'!$M:$M,B484,'2024 -2025-2026'!$K:$K,"Student Publication", '2024 -2025-2026'!$G:$G,"2025")</f>
        <v>0</v>
      </c>
      <c r="H484" s="53">
        <f>COUNTIFS('Patent - 2025'!$Q:$Q,B484,'Patent - 2025'!$D:$D,"Published")</f>
        <v>0</v>
      </c>
      <c r="I484" s="54">
        <f>COUNTIFS('Patent - 2025'!$Q:$Q,B484,'Patent - 2025'!D:D,"Granted")</f>
        <v>0</v>
      </c>
      <c r="J484" s="54">
        <f t="shared" si="14"/>
        <v>0</v>
      </c>
      <c r="K484" s="54">
        <f t="shared" si="15"/>
        <v>0</v>
      </c>
      <c r="L484" s="54">
        <f>COUNTIFS('2024 -2025-2026'!$M:$M,B484,'2024 -2025-2026'!$K:$K,"Book",'2024 -2025-2026'!$G:$G,"2025")</f>
        <v>0</v>
      </c>
      <c r="M484" s="61"/>
    </row>
    <row r="485" spans="1:13" ht="15.75" customHeight="1" x14ac:dyDescent="0.2">
      <c r="A485" s="57">
        <f>'Name of the Faculty 2024'!A485</f>
        <v>0</v>
      </c>
      <c r="B485" s="58">
        <f>'Name of the Faculty 2024'!B485</f>
        <v>0</v>
      </c>
      <c r="C485" s="57">
        <f>'Name of the Faculty 2024'!C485</f>
        <v>0</v>
      </c>
      <c r="D485" s="57">
        <f>COUNTIFS('2024 -2025-2026'!$M:$M,B485,'2024 -2025-2026'!$K:$K,"SCI",'2024 -2025-2026'!$G:$G,"2025")</f>
        <v>0</v>
      </c>
      <c r="E485" s="57">
        <f>COUNTIFS('2024 -2025-2026'!$M:$M,B485,'2024 -2025-2026'!$K:$K,"Scopus/WoS Journals",'2024 -2025-2026'!$G:$G,"2025")</f>
        <v>0</v>
      </c>
      <c r="F485" s="57">
        <f>COUNTIFS('2024 -2025-2026'!$M:$M,B485,'2024 -2025-2026'!$K:$K,"Scopus/WoS Conference/Book Chapter/Others", '2024 -2025-2026'!$G:$G,"2025")</f>
        <v>0</v>
      </c>
      <c r="G485" s="57">
        <f>COUNTIFS('2024 -2025-2026'!$M:$M,B485,'2024 -2025-2026'!$K:$K,"Student Publication", '2024 -2025-2026'!$G:$G,"2025")</f>
        <v>0</v>
      </c>
      <c r="H485" s="53">
        <f>COUNTIFS('Patent - 2025'!$Q:$Q,B485,'Patent - 2025'!$D:$D,"Published")</f>
        <v>0</v>
      </c>
      <c r="I485" s="54">
        <f>COUNTIFS('Patent - 2025'!$Q:$Q,B485,'Patent - 2025'!D:D,"Granted")</f>
        <v>0</v>
      </c>
      <c r="J485" s="54">
        <f t="shared" si="14"/>
        <v>0</v>
      </c>
      <c r="K485" s="54">
        <f t="shared" si="15"/>
        <v>0</v>
      </c>
      <c r="L485" s="54">
        <f>COUNTIFS('2024 -2025-2026'!$M:$M,B485,'2024 -2025-2026'!$K:$K,"Book",'2024 -2025-2026'!$G:$G,"2025")</f>
        <v>0</v>
      </c>
      <c r="M485" s="61"/>
    </row>
    <row r="486" spans="1:13" ht="15.75" customHeight="1" x14ac:dyDescent="0.2">
      <c r="A486" s="57">
        <f>'Name of the Faculty 2024'!A486</f>
        <v>0</v>
      </c>
      <c r="B486" s="58">
        <f>'Name of the Faculty 2024'!B486</f>
        <v>0</v>
      </c>
      <c r="C486" s="57">
        <f>'Name of the Faculty 2024'!C486</f>
        <v>0</v>
      </c>
      <c r="D486" s="57">
        <f>COUNTIFS('2024 -2025-2026'!$M:$M,B486,'2024 -2025-2026'!$K:$K,"SCI",'2024 -2025-2026'!$G:$G,"2025")</f>
        <v>0</v>
      </c>
      <c r="E486" s="57">
        <f>COUNTIFS('2024 -2025-2026'!$M:$M,B486,'2024 -2025-2026'!$K:$K,"Scopus/WoS Journals",'2024 -2025-2026'!$G:$G,"2025")</f>
        <v>0</v>
      </c>
      <c r="F486" s="57">
        <f>COUNTIFS('2024 -2025-2026'!$M:$M,B486,'2024 -2025-2026'!$K:$K,"Scopus/WoS Conference/Book Chapter/Others", '2024 -2025-2026'!$G:$G,"2025")</f>
        <v>0</v>
      </c>
      <c r="G486" s="57">
        <f>COUNTIFS('2024 -2025-2026'!$M:$M,B486,'2024 -2025-2026'!$K:$K,"Student Publication", '2024 -2025-2026'!$G:$G,"2025")</f>
        <v>0</v>
      </c>
      <c r="H486" s="53">
        <f>COUNTIFS('Patent - 2025'!$Q:$Q,B486,'Patent - 2025'!$D:$D,"Published")</f>
        <v>0</v>
      </c>
      <c r="I486" s="54">
        <f>COUNTIFS('Patent - 2025'!$Q:$Q,B486,'Patent - 2025'!D:D,"Granted")</f>
        <v>0</v>
      </c>
      <c r="J486" s="54">
        <f t="shared" si="14"/>
        <v>0</v>
      </c>
      <c r="K486" s="54">
        <f t="shared" si="15"/>
        <v>0</v>
      </c>
      <c r="L486" s="54">
        <f>COUNTIFS('2024 -2025-2026'!$M:$M,B486,'2024 -2025-2026'!$K:$K,"Book",'2024 -2025-2026'!$G:$G,"2025")</f>
        <v>0</v>
      </c>
      <c r="M486" s="61"/>
    </row>
    <row r="487" spans="1:13" ht="15.75" customHeight="1" x14ac:dyDescent="0.2">
      <c r="A487" s="57">
        <f>'Name of the Faculty 2024'!A487</f>
        <v>0</v>
      </c>
      <c r="B487" s="58">
        <f>'Name of the Faculty 2024'!B487</f>
        <v>0</v>
      </c>
      <c r="C487" s="57">
        <f>'Name of the Faculty 2024'!C487</f>
        <v>0</v>
      </c>
      <c r="D487" s="57">
        <f>COUNTIFS('2024 -2025-2026'!$M:$M,B487,'2024 -2025-2026'!$K:$K,"SCI",'2024 -2025-2026'!$G:$G,"2025")</f>
        <v>0</v>
      </c>
      <c r="E487" s="57">
        <f>COUNTIFS('2024 -2025-2026'!$M:$M,B487,'2024 -2025-2026'!$K:$K,"Scopus/WoS Journals",'2024 -2025-2026'!$G:$G,"2025")</f>
        <v>0</v>
      </c>
      <c r="F487" s="57">
        <f>COUNTIFS('2024 -2025-2026'!$M:$M,B487,'2024 -2025-2026'!$K:$K,"Scopus/WoS Conference/Book Chapter/Others", '2024 -2025-2026'!$G:$G,"2025")</f>
        <v>0</v>
      </c>
      <c r="G487" s="57">
        <f>COUNTIFS('2024 -2025-2026'!$M:$M,B487,'2024 -2025-2026'!$K:$K,"Student Publication", '2024 -2025-2026'!$G:$G,"2025")</f>
        <v>0</v>
      </c>
      <c r="H487" s="53">
        <f>COUNTIFS('Patent - 2025'!$Q:$Q,B487,'Patent - 2025'!$D:$D,"Published")</f>
        <v>0</v>
      </c>
      <c r="I487" s="54">
        <f>COUNTIFS('Patent - 2025'!$Q:$Q,B487,'Patent - 2025'!D:D,"Granted")</f>
        <v>0</v>
      </c>
      <c r="J487" s="54">
        <f t="shared" si="14"/>
        <v>0</v>
      </c>
      <c r="K487" s="54">
        <f t="shared" si="15"/>
        <v>0</v>
      </c>
      <c r="L487" s="54">
        <f>COUNTIFS('2024 -2025-2026'!$M:$M,B487,'2024 -2025-2026'!$K:$K,"Book",'2024 -2025-2026'!$G:$G,"2025")</f>
        <v>0</v>
      </c>
      <c r="M487" s="61"/>
    </row>
    <row r="488" spans="1:13" ht="15.75" customHeight="1" x14ac:dyDescent="0.2">
      <c r="A488" s="57">
        <f>'Name of the Faculty 2024'!A488</f>
        <v>0</v>
      </c>
      <c r="B488" s="58">
        <f>'Name of the Faculty 2024'!B488</f>
        <v>0</v>
      </c>
      <c r="C488" s="57">
        <f>'Name of the Faculty 2024'!C488</f>
        <v>0</v>
      </c>
      <c r="D488" s="57">
        <f>COUNTIFS('2024 -2025-2026'!$M:$M,B488,'2024 -2025-2026'!$K:$K,"SCI",'2024 -2025-2026'!$G:$G,"2025")</f>
        <v>0</v>
      </c>
      <c r="E488" s="57">
        <f>COUNTIFS('2024 -2025-2026'!$M:$M,B488,'2024 -2025-2026'!$K:$K,"Scopus/WoS Journals",'2024 -2025-2026'!$G:$G,"2025")</f>
        <v>0</v>
      </c>
      <c r="F488" s="57">
        <f>COUNTIFS('2024 -2025-2026'!$M:$M,B488,'2024 -2025-2026'!$K:$K,"Scopus/WoS Conference/Book Chapter/Others", '2024 -2025-2026'!$G:$G,"2025")</f>
        <v>0</v>
      </c>
      <c r="G488" s="57">
        <f>COUNTIFS('2024 -2025-2026'!$M:$M,B488,'2024 -2025-2026'!$K:$K,"Student Publication", '2024 -2025-2026'!$G:$G,"2025")</f>
        <v>0</v>
      </c>
      <c r="H488" s="53">
        <f>COUNTIFS('Patent - 2025'!$Q:$Q,B488,'Patent - 2025'!$D:$D,"Published")</f>
        <v>0</v>
      </c>
      <c r="I488" s="54">
        <f>COUNTIFS('Patent - 2025'!$Q:$Q,B488,'Patent - 2025'!D:D,"Granted")</f>
        <v>0</v>
      </c>
      <c r="J488" s="54">
        <f t="shared" si="14"/>
        <v>0</v>
      </c>
      <c r="K488" s="54">
        <f t="shared" si="15"/>
        <v>0</v>
      </c>
      <c r="L488" s="54">
        <f>COUNTIFS('2024 -2025-2026'!$M:$M,B488,'2024 -2025-2026'!$K:$K,"Book",'2024 -2025-2026'!$G:$G,"2025")</f>
        <v>0</v>
      </c>
      <c r="M488" s="61"/>
    </row>
    <row r="489" spans="1:13" ht="15.75" customHeight="1" x14ac:dyDescent="0.2">
      <c r="A489" s="57">
        <f>'Name of the Faculty 2024'!A489</f>
        <v>0</v>
      </c>
      <c r="B489" s="58">
        <f>'Name of the Faculty 2024'!B489</f>
        <v>0</v>
      </c>
      <c r="C489" s="57">
        <f>'Name of the Faculty 2024'!C489</f>
        <v>0</v>
      </c>
      <c r="D489" s="57">
        <f>COUNTIFS('2024 -2025-2026'!$M:$M,B489,'2024 -2025-2026'!$K:$K,"SCI",'2024 -2025-2026'!$G:$G,"2025")</f>
        <v>0</v>
      </c>
      <c r="E489" s="57">
        <f>COUNTIFS('2024 -2025-2026'!$M:$M,B489,'2024 -2025-2026'!$K:$K,"Scopus/WoS Journals",'2024 -2025-2026'!$G:$G,"2025")</f>
        <v>0</v>
      </c>
      <c r="F489" s="57">
        <f>COUNTIFS('2024 -2025-2026'!$M:$M,B489,'2024 -2025-2026'!$K:$K,"Scopus/WoS Conference/Book Chapter/Others", '2024 -2025-2026'!$G:$G,"2025")</f>
        <v>0</v>
      </c>
      <c r="G489" s="57">
        <f>COUNTIFS('2024 -2025-2026'!$M:$M,B489,'2024 -2025-2026'!$K:$K,"Student Publication", '2024 -2025-2026'!$G:$G,"2025")</f>
        <v>0</v>
      </c>
      <c r="H489" s="53">
        <f>COUNTIFS('Patent - 2025'!$Q:$Q,B489,'Patent - 2025'!$D:$D,"Published")</f>
        <v>0</v>
      </c>
      <c r="I489" s="54">
        <f>COUNTIFS('Patent - 2025'!$Q:$Q,B489,'Patent - 2025'!D:D,"Granted")</f>
        <v>0</v>
      </c>
      <c r="J489" s="54">
        <f t="shared" si="14"/>
        <v>0</v>
      </c>
      <c r="K489" s="54">
        <f t="shared" si="15"/>
        <v>0</v>
      </c>
      <c r="L489" s="54">
        <f>COUNTIFS('2024 -2025-2026'!$M:$M,B489,'2024 -2025-2026'!$K:$K,"Book",'2024 -2025-2026'!$G:$G,"2025")</f>
        <v>0</v>
      </c>
      <c r="M489" s="61"/>
    </row>
    <row r="490" spans="1:13" ht="15.75" customHeight="1" x14ac:dyDescent="0.2">
      <c r="A490" s="57">
        <f>'Name of the Faculty 2024'!A490</f>
        <v>0</v>
      </c>
      <c r="B490" s="58">
        <f>'Name of the Faculty 2024'!B490</f>
        <v>0</v>
      </c>
      <c r="C490" s="57">
        <f>'Name of the Faculty 2024'!C490</f>
        <v>0</v>
      </c>
      <c r="D490" s="57">
        <f>COUNTIFS('2024 -2025-2026'!$M:$M,B490,'2024 -2025-2026'!$K:$K,"SCI",'2024 -2025-2026'!$G:$G,"2025")</f>
        <v>0</v>
      </c>
      <c r="E490" s="57">
        <f>COUNTIFS('2024 -2025-2026'!$M:$M,B490,'2024 -2025-2026'!$K:$K,"Scopus/WoS Journals",'2024 -2025-2026'!$G:$G,"2025")</f>
        <v>0</v>
      </c>
      <c r="F490" s="57">
        <f>COUNTIFS('2024 -2025-2026'!$M:$M,B490,'2024 -2025-2026'!$K:$K,"Scopus/WoS Conference/Book Chapter/Others", '2024 -2025-2026'!$G:$G,"2025")</f>
        <v>0</v>
      </c>
      <c r="G490" s="57">
        <f>COUNTIFS('2024 -2025-2026'!$M:$M,B490,'2024 -2025-2026'!$K:$K,"Student Publication", '2024 -2025-2026'!$G:$G,"2025")</f>
        <v>0</v>
      </c>
      <c r="H490" s="53">
        <f>COUNTIFS('Patent - 2025'!$Q:$Q,B490,'Patent - 2025'!$D:$D,"Published")</f>
        <v>0</v>
      </c>
      <c r="I490" s="54">
        <f>COUNTIFS('Patent - 2025'!$Q:$Q,B490,'Patent - 2025'!D:D,"Granted")</f>
        <v>0</v>
      </c>
      <c r="J490" s="54">
        <f t="shared" si="14"/>
        <v>0</v>
      </c>
      <c r="K490" s="54">
        <f t="shared" si="15"/>
        <v>0</v>
      </c>
      <c r="L490" s="54">
        <f>COUNTIFS('2024 -2025-2026'!$M:$M,B490,'2024 -2025-2026'!$K:$K,"Book",'2024 -2025-2026'!$G:$G,"2025")</f>
        <v>0</v>
      </c>
      <c r="M490" s="61"/>
    </row>
    <row r="491" spans="1:13" ht="15.75" customHeight="1" x14ac:dyDescent="0.2">
      <c r="A491" s="57">
        <f>'Name of the Faculty 2024'!A491</f>
        <v>0</v>
      </c>
      <c r="B491" s="58">
        <f>'Name of the Faculty 2024'!B491</f>
        <v>0</v>
      </c>
      <c r="C491" s="57">
        <f>'Name of the Faculty 2024'!C491</f>
        <v>0</v>
      </c>
      <c r="D491" s="57">
        <f>COUNTIFS('2024 -2025-2026'!$M:$M,B491,'2024 -2025-2026'!$K:$K,"SCI",'2024 -2025-2026'!$G:$G,"2025")</f>
        <v>0</v>
      </c>
      <c r="E491" s="57">
        <f>COUNTIFS('2024 -2025-2026'!$M:$M,B491,'2024 -2025-2026'!$K:$K,"Scopus/WoS Journals",'2024 -2025-2026'!$G:$G,"2025")</f>
        <v>0</v>
      </c>
      <c r="F491" s="57">
        <f>COUNTIFS('2024 -2025-2026'!$M:$M,B491,'2024 -2025-2026'!$K:$K,"Scopus/WoS Conference/Book Chapter/Others", '2024 -2025-2026'!$G:$G,"2025")</f>
        <v>0</v>
      </c>
      <c r="G491" s="57">
        <f>COUNTIFS('2024 -2025-2026'!$M:$M,B491,'2024 -2025-2026'!$K:$K,"Student Publication", '2024 -2025-2026'!$G:$G,"2025")</f>
        <v>0</v>
      </c>
      <c r="H491" s="53">
        <f>COUNTIFS('Patent - 2025'!$Q:$Q,B491,'Patent - 2025'!$D:$D,"Published")</f>
        <v>0</v>
      </c>
      <c r="I491" s="54">
        <f>COUNTIFS('Patent - 2025'!$Q:$Q,B491,'Patent - 2025'!D:D,"Granted")</f>
        <v>0</v>
      </c>
      <c r="J491" s="54">
        <f t="shared" si="14"/>
        <v>0</v>
      </c>
      <c r="K491" s="54">
        <f t="shared" si="15"/>
        <v>0</v>
      </c>
      <c r="L491" s="54">
        <f>COUNTIFS('2024 -2025-2026'!$M:$M,B491,'2024 -2025-2026'!$K:$K,"Book",'2024 -2025-2026'!$G:$G,"2025")</f>
        <v>0</v>
      </c>
      <c r="M491" s="61"/>
    </row>
    <row r="492" spans="1:13" ht="15.75" customHeight="1" x14ac:dyDescent="0.2">
      <c r="A492" s="57">
        <f>'Name of the Faculty 2024'!A492</f>
        <v>0</v>
      </c>
      <c r="B492" s="58">
        <f>'Name of the Faculty 2024'!B492</f>
        <v>0</v>
      </c>
      <c r="C492" s="57">
        <f>'Name of the Faculty 2024'!C492</f>
        <v>0</v>
      </c>
      <c r="D492" s="57">
        <f>COUNTIFS('2024 -2025-2026'!$M:$M,B492,'2024 -2025-2026'!$K:$K,"SCI",'2024 -2025-2026'!$G:$G,"2025")</f>
        <v>0</v>
      </c>
      <c r="E492" s="57">
        <f>COUNTIFS('2024 -2025-2026'!$M:$M,B492,'2024 -2025-2026'!$K:$K,"Scopus/WoS Journals",'2024 -2025-2026'!$G:$G,"2025")</f>
        <v>0</v>
      </c>
      <c r="F492" s="57">
        <f>COUNTIFS('2024 -2025-2026'!$M:$M,B492,'2024 -2025-2026'!$K:$K,"Scopus/WoS Conference/Book Chapter/Others", '2024 -2025-2026'!$G:$G,"2025")</f>
        <v>0</v>
      </c>
      <c r="G492" s="57">
        <f>COUNTIFS('2024 -2025-2026'!$M:$M,B492,'2024 -2025-2026'!$K:$K,"Student Publication", '2024 -2025-2026'!$G:$G,"2025")</f>
        <v>0</v>
      </c>
      <c r="H492" s="53">
        <f>COUNTIFS('Patent - 2025'!$Q:$Q,B492,'Patent - 2025'!$D:$D,"Published")</f>
        <v>0</v>
      </c>
      <c r="I492" s="54">
        <f>COUNTIFS('Patent - 2025'!$Q:$Q,B492,'Patent - 2025'!D:D,"Granted")</f>
        <v>0</v>
      </c>
      <c r="J492" s="54">
        <f t="shared" si="14"/>
        <v>0</v>
      </c>
      <c r="K492" s="54">
        <f t="shared" si="15"/>
        <v>0</v>
      </c>
      <c r="L492" s="54">
        <f>COUNTIFS('2024 -2025-2026'!$M:$M,B492,'2024 -2025-2026'!$K:$K,"Book",'2024 -2025-2026'!$G:$G,"2025")</f>
        <v>0</v>
      </c>
      <c r="M492" s="61"/>
    </row>
    <row r="493" spans="1:13" ht="15.75" customHeight="1" x14ac:dyDescent="0.2">
      <c r="A493" s="57">
        <f>'Name of the Faculty 2024'!A493</f>
        <v>0</v>
      </c>
      <c r="B493" s="58">
        <f>'Name of the Faculty 2024'!B493</f>
        <v>0</v>
      </c>
      <c r="C493" s="57">
        <f>'Name of the Faculty 2024'!C493</f>
        <v>0</v>
      </c>
      <c r="D493" s="57">
        <f>COUNTIFS('2024 -2025-2026'!$M:$M,B493,'2024 -2025-2026'!$K:$K,"SCI",'2024 -2025-2026'!$G:$G,"2025")</f>
        <v>0</v>
      </c>
      <c r="E493" s="57">
        <f>COUNTIFS('2024 -2025-2026'!$M:$M,B493,'2024 -2025-2026'!$K:$K,"Scopus/WoS Journals",'2024 -2025-2026'!$G:$G,"2025")</f>
        <v>0</v>
      </c>
      <c r="F493" s="57">
        <f>COUNTIFS('2024 -2025-2026'!$M:$M,B493,'2024 -2025-2026'!$K:$K,"Scopus/WoS Conference/Book Chapter/Others", '2024 -2025-2026'!$G:$G,"2025")</f>
        <v>0</v>
      </c>
      <c r="G493" s="57">
        <f>COUNTIFS('2024 -2025-2026'!$M:$M,B493,'2024 -2025-2026'!$K:$K,"Student Publication", '2024 -2025-2026'!$G:$G,"2025")</f>
        <v>0</v>
      </c>
      <c r="H493" s="53">
        <f>COUNTIFS('Patent - 2025'!$Q:$Q,B493,'Patent - 2025'!$D:$D,"Published")</f>
        <v>0</v>
      </c>
      <c r="I493" s="54">
        <f>COUNTIFS('Patent - 2025'!$Q:$Q,B493,'Patent - 2025'!D:D,"Granted")</f>
        <v>0</v>
      </c>
      <c r="J493" s="54">
        <f t="shared" si="14"/>
        <v>0</v>
      </c>
      <c r="K493" s="54">
        <f t="shared" si="15"/>
        <v>0</v>
      </c>
      <c r="L493" s="54">
        <f>COUNTIFS('2024 -2025-2026'!$M:$M,B493,'2024 -2025-2026'!$K:$K,"Book",'2024 -2025-2026'!$G:$G,"2025")</f>
        <v>0</v>
      </c>
      <c r="M493" s="61"/>
    </row>
    <row r="494" spans="1:13" ht="15.75" customHeight="1" x14ac:dyDescent="0.2">
      <c r="A494" s="57">
        <f>'Name of the Faculty 2024'!A494</f>
        <v>0</v>
      </c>
      <c r="B494" s="58">
        <f>'Name of the Faculty 2024'!B494</f>
        <v>0</v>
      </c>
      <c r="C494" s="57">
        <f>'Name of the Faculty 2024'!C494</f>
        <v>0</v>
      </c>
      <c r="D494" s="57">
        <f>COUNTIFS('2024 -2025-2026'!$M:$M,B494,'2024 -2025-2026'!$K:$K,"SCI",'2024 -2025-2026'!$G:$G,"2025")</f>
        <v>0</v>
      </c>
      <c r="E494" s="57">
        <f>COUNTIFS('2024 -2025-2026'!$M:$M,B494,'2024 -2025-2026'!$K:$K,"Scopus/WoS Journals",'2024 -2025-2026'!$G:$G,"2025")</f>
        <v>0</v>
      </c>
      <c r="F494" s="57">
        <f>COUNTIFS('2024 -2025-2026'!$M:$M,B494,'2024 -2025-2026'!$K:$K,"Scopus/WoS Conference/Book Chapter/Others", '2024 -2025-2026'!$G:$G,"2025")</f>
        <v>0</v>
      </c>
      <c r="G494" s="57">
        <f>COUNTIFS('2024 -2025-2026'!$M:$M,B494,'2024 -2025-2026'!$K:$K,"Student Publication", '2024 -2025-2026'!$G:$G,"2025")</f>
        <v>0</v>
      </c>
      <c r="H494" s="53">
        <f>COUNTIFS('Patent - 2025'!$Q:$Q,B494,'Patent - 2025'!$D:$D,"Published")</f>
        <v>0</v>
      </c>
      <c r="I494" s="54">
        <f>COUNTIFS('Patent - 2025'!$Q:$Q,B494,'Patent - 2025'!D:D,"Granted")</f>
        <v>0</v>
      </c>
      <c r="J494" s="54">
        <f t="shared" si="14"/>
        <v>0</v>
      </c>
      <c r="K494" s="54">
        <f t="shared" si="15"/>
        <v>0</v>
      </c>
      <c r="L494" s="54">
        <f>COUNTIFS('2024 -2025-2026'!$M:$M,B494,'2024 -2025-2026'!$K:$K,"Book",'2024 -2025-2026'!$G:$G,"2025")</f>
        <v>0</v>
      </c>
      <c r="M494" s="61"/>
    </row>
    <row r="495" spans="1:13" ht="15.75" customHeight="1" x14ac:dyDescent="0.2">
      <c r="A495" s="57">
        <f>'Name of the Faculty 2024'!A495</f>
        <v>0</v>
      </c>
      <c r="B495" s="58">
        <f>'Name of the Faculty 2024'!B495</f>
        <v>0</v>
      </c>
      <c r="C495" s="57">
        <f>'Name of the Faculty 2024'!C495</f>
        <v>0</v>
      </c>
      <c r="D495" s="57">
        <f>COUNTIFS('2024 -2025-2026'!$M:$M,B495,'2024 -2025-2026'!$K:$K,"SCI",'2024 -2025-2026'!$G:$G,"2025")</f>
        <v>0</v>
      </c>
      <c r="E495" s="57">
        <f>COUNTIFS('2024 -2025-2026'!$M:$M,B495,'2024 -2025-2026'!$K:$K,"Scopus/WoS Journals",'2024 -2025-2026'!$G:$G,"2025")</f>
        <v>0</v>
      </c>
      <c r="F495" s="57">
        <f>COUNTIFS('2024 -2025-2026'!$M:$M,B495,'2024 -2025-2026'!$K:$K,"Scopus/WoS Conference/Book Chapter/Others", '2024 -2025-2026'!$G:$G,"2025")</f>
        <v>0</v>
      </c>
      <c r="G495" s="57">
        <f>COUNTIFS('2024 -2025-2026'!$M:$M,B495,'2024 -2025-2026'!$K:$K,"Student Publication", '2024 -2025-2026'!$G:$G,"2025")</f>
        <v>0</v>
      </c>
      <c r="H495" s="53">
        <f>COUNTIFS('Patent - 2025'!$Q:$Q,B495,'Patent - 2025'!$D:$D,"Published")</f>
        <v>0</v>
      </c>
      <c r="I495" s="54">
        <f>COUNTIFS('Patent - 2025'!$Q:$Q,B495,'Patent - 2025'!D:D,"Granted")</f>
        <v>0</v>
      </c>
      <c r="J495" s="54">
        <f t="shared" si="14"/>
        <v>0</v>
      </c>
      <c r="K495" s="54">
        <f t="shared" si="15"/>
        <v>0</v>
      </c>
      <c r="L495" s="54">
        <f>COUNTIFS('2024 -2025-2026'!$M:$M,B495,'2024 -2025-2026'!$K:$K,"Book",'2024 -2025-2026'!$G:$G,"2025")</f>
        <v>0</v>
      </c>
      <c r="M495" s="61"/>
    </row>
    <row r="496" spans="1:13" ht="15.75" customHeight="1" x14ac:dyDescent="0.2">
      <c r="A496" s="57">
        <f>'Name of the Faculty 2024'!A496</f>
        <v>0</v>
      </c>
      <c r="B496" s="58">
        <f>'Name of the Faculty 2024'!B496</f>
        <v>0</v>
      </c>
      <c r="C496" s="57">
        <f>'Name of the Faculty 2024'!C496</f>
        <v>0</v>
      </c>
      <c r="D496" s="57">
        <f>COUNTIFS('2024 -2025-2026'!$M:$M,B496,'2024 -2025-2026'!$K:$K,"SCI",'2024 -2025-2026'!$G:$G,"2025")</f>
        <v>0</v>
      </c>
      <c r="E496" s="57">
        <f>COUNTIFS('2024 -2025-2026'!$M:$M,B496,'2024 -2025-2026'!$K:$K,"Scopus/WoS Journals",'2024 -2025-2026'!$G:$G,"2025")</f>
        <v>0</v>
      </c>
      <c r="F496" s="57">
        <f>COUNTIFS('2024 -2025-2026'!$M:$M,B496,'2024 -2025-2026'!$K:$K,"Scopus/WoS Conference/Book Chapter/Others", '2024 -2025-2026'!$G:$G,"2025")</f>
        <v>0</v>
      </c>
      <c r="G496" s="57">
        <f>COUNTIFS('2024 -2025-2026'!$M:$M,B496,'2024 -2025-2026'!$K:$K,"Student Publication", '2024 -2025-2026'!$G:$G,"2025")</f>
        <v>0</v>
      </c>
      <c r="H496" s="53">
        <f>COUNTIFS('Patent - 2025'!$Q:$Q,B496,'Patent - 2025'!$D:$D,"Published")</f>
        <v>0</v>
      </c>
      <c r="I496" s="54">
        <f>COUNTIFS('Patent - 2025'!$Q:$Q,B496,'Patent - 2025'!D:D,"Granted")</f>
        <v>0</v>
      </c>
      <c r="J496" s="54">
        <f t="shared" si="14"/>
        <v>0</v>
      </c>
      <c r="K496" s="54">
        <f t="shared" si="15"/>
        <v>0</v>
      </c>
      <c r="L496" s="54">
        <f>COUNTIFS('2024 -2025-2026'!$M:$M,B496,'2024 -2025-2026'!$K:$K,"Book",'2024 -2025-2026'!$G:$G,"2025")</f>
        <v>0</v>
      </c>
      <c r="M496" s="61"/>
    </row>
    <row r="497" spans="1:14" ht="15.75" customHeight="1" x14ac:dyDescent="0.2">
      <c r="A497" s="57">
        <f>'Name of the Faculty 2024'!A497</f>
        <v>0</v>
      </c>
      <c r="B497" s="58">
        <f>'Name of the Faculty 2024'!B497</f>
        <v>0</v>
      </c>
      <c r="C497" s="57">
        <f>'Name of the Faculty 2024'!C497</f>
        <v>0</v>
      </c>
      <c r="D497" s="57">
        <f>COUNTIFS('2024 -2025-2026'!$M:$M,B497,'2024 -2025-2026'!$K:$K,"SCI",'2024 -2025-2026'!$G:$G,"2025")</f>
        <v>0</v>
      </c>
      <c r="E497" s="57">
        <f>COUNTIFS('2024 -2025-2026'!$M:$M,B497,'2024 -2025-2026'!$K:$K,"Scopus/WoS Journals",'2024 -2025-2026'!$G:$G,"2025")</f>
        <v>0</v>
      </c>
      <c r="F497" s="57">
        <f>COUNTIFS('2024 -2025-2026'!$M:$M,B497,'2024 -2025-2026'!$K:$K,"Scopus/WoS Conference/Book Chapter/Others", '2024 -2025-2026'!$G:$G,"2025")</f>
        <v>0</v>
      </c>
      <c r="G497" s="57">
        <f>COUNTIFS('2024 -2025-2026'!$M:$M,B497,'2024 -2025-2026'!$K:$K,"Student Publication", '2024 -2025-2026'!$G:$G,"2025")</f>
        <v>0</v>
      </c>
      <c r="H497" s="53">
        <f>COUNTIFS('Patent - 2025'!$Q:$Q,B497,'Patent - 2025'!$D:$D,"Published")</f>
        <v>0</v>
      </c>
      <c r="I497" s="54">
        <f>COUNTIFS('Patent - 2025'!$Q:$Q,B497,'Patent - 2025'!D:D,"Granted")</f>
        <v>0</v>
      </c>
      <c r="J497" s="54">
        <f t="shared" si="14"/>
        <v>0</v>
      </c>
      <c r="K497" s="54">
        <f t="shared" si="15"/>
        <v>0</v>
      </c>
      <c r="L497" s="54">
        <f>COUNTIFS('2024 -2025-2026'!$M:$M,B497,'2024 -2025-2026'!$K:$K,"Book",'2024 -2025-2026'!$G:$G,"2025")</f>
        <v>0</v>
      </c>
      <c r="M497" s="61"/>
    </row>
    <row r="498" spans="1:14" ht="15.75" customHeight="1" x14ac:dyDescent="0.2">
      <c r="A498" s="57">
        <f>'Name of the Faculty 2024'!A498</f>
        <v>0</v>
      </c>
      <c r="B498" s="58">
        <f>'Name of the Faculty 2024'!B498</f>
        <v>0</v>
      </c>
      <c r="C498" s="57">
        <f>'Name of the Faculty 2024'!C498</f>
        <v>0</v>
      </c>
      <c r="D498" s="57">
        <f>COUNTIFS('2024 -2025-2026'!$M:$M,B498,'2024 -2025-2026'!$K:$K,"SCI",'2024 -2025-2026'!$G:$G,"2025")</f>
        <v>0</v>
      </c>
      <c r="E498" s="57">
        <f>COUNTIFS('2024 -2025-2026'!$M:$M,B498,'2024 -2025-2026'!$K:$K,"Scopus/WoS Journals",'2024 -2025-2026'!$G:$G,"2025")</f>
        <v>0</v>
      </c>
      <c r="F498" s="57">
        <f>COUNTIFS('2024 -2025-2026'!$M:$M,B498,'2024 -2025-2026'!$K:$K,"Scopus/WoS Conference/Book Chapter/Others", '2024 -2025-2026'!$G:$G,"2025")</f>
        <v>0</v>
      </c>
      <c r="G498" s="57">
        <f>COUNTIFS('2024 -2025-2026'!$M:$M,B498,'2024 -2025-2026'!$K:$K,"Student Publication", '2024 -2025-2026'!$G:$G,"2025")</f>
        <v>0</v>
      </c>
      <c r="H498" s="53">
        <f>COUNTIFS('Patent - 2025'!$Q:$Q,B498,'Patent - 2025'!$D:$D,"Published")</f>
        <v>0</v>
      </c>
      <c r="I498" s="54">
        <f>COUNTIFS('Patent - 2025'!$Q:$Q,B498,'Patent - 2025'!D:D,"Granted")</f>
        <v>0</v>
      </c>
      <c r="J498" s="54">
        <f t="shared" si="14"/>
        <v>0</v>
      </c>
      <c r="K498" s="54">
        <f t="shared" si="15"/>
        <v>0</v>
      </c>
      <c r="L498" s="54">
        <f>COUNTIFS('2024 -2025-2026'!$M:$M,B498,'2024 -2025-2026'!$K:$K,"Book",'2024 -2025-2026'!$G:$G,"2025")</f>
        <v>0</v>
      </c>
      <c r="M498" s="61"/>
    </row>
    <row r="499" spans="1:14" ht="15.75" customHeight="1" x14ac:dyDescent="0.2">
      <c r="A499" s="57">
        <f>'Name of the Faculty 2024'!A499</f>
        <v>0</v>
      </c>
      <c r="B499" s="58">
        <f>'Name of the Faculty 2024'!B499</f>
        <v>0</v>
      </c>
      <c r="C499" s="57">
        <f>'Name of the Faculty 2024'!C499</f>
        <v>0</v>
      </c>
      <c r="D499" s="57">
        <f>COUNTIFS('2024 -2025-2026'!$M:$M,B499,'2024 -2025-2026'!$K:$K,"SCI",'2024 -2025-2026'!$G:$G,"2025")</f>
        <v>0</v>
      </c>
      <c r="E499" s="57">
        <f>COUNTIFS('2024 -2025-2026'!$M:$M,B499,'2024 -2025-2026'!$K:$K,"Scopus/WoS Journals",'2024 -2025-2026'!$G:$G,"2025")</f>
        <v>0</v>
      </c>
      <c r="F499" s="57">
        <f>COUNTIFS('2024 -2025-2026'!$M:$M,B499,'2024 -2025-2026'!$K:$K,"Scopus/WoS Conference/Book Chapter/Others", '2024 -2025-2026'!$G:$G,"2025")</f>
        <v>0</v>
      </c>
      <c r="G499" s="57">
        <f>COUNTIFS('2024 -2025-2026'!$M:$M,B499,'2024 -2025-2026'!$K:$K,"Student Publication", '2024 -2025-2026'!$G:$G,"2025")</f>
        <v>0</v>
      </c>
      <c r="H499" s="53">
        <f>COUNTIFS('Patent - 2025'!$Q:$Q,B499,'Patent - 2025'!$D:$D,"Published")</f>
        <v>0</v>
      </c>
      <c r="I499" s="54">
        <f>COUNTIFS('Patent - 2025'!$Q:$Q,B499,'Patent - 2025'!D:D,"Granted")</f>
        <v>0</v>
      </c>
      <c r="J499" s="54">
        <f t="shared" si="14"/>
        <v>0</v>
      </c>
      <c r="K499" s="54">
        <f t="shared" si="15"/>
        <v>0</v>
      </c>
      <c r="L499" s="54">
        <f>COUNTIFS('2024 -2025-2026'!$M:$M,B499,'2024 -2025-2026'!$K:$K,"Book",'2024 -2025-2026'!$G:$G,"2025")</f>
        <v>0</v>
      </c>
      <c r="M499" s="61"/>
    </row>
    <row r="500" spans="1:14" ht="15.75" customHeight="1" x14ac:dyDescent="0.2">
      <c r="A500" s="57">
        <f>'Name of the Faculty 2024'!A500</f>
        <v>0</v>
      </c>
      <c r="B500" s="58">
        <f>'Name of the Faculty 2024'!B500</f>
        <v>0</v>
      </c>
      <c r="C500" s="57">
        <f>'Name of the Faculty 2024'!C500</f>
        <v>0</v>
      </c>
      <c r="D500" s="57">
        <f>COUNTIFS('2024 -2025-2026'!$M:$M,B500,'2024 -2025-2026'!$K:$K,"SCI",'2024 -2025-2026'!$G:$G,"2025")</f>
        <v>0</v>
      </c>
      <c r="E500" s="57">
        <f>COUNTIFS('2024 -2025-2026'!$M:$M,B500,'2024 -2025-2026'!$K:$K,"Scopus/WoS Journals",'2024 -2025-2026'!$G:$G,"2025")</f>
        <v>0</v>
      </c>
      <c r="F500" s="57">
        <f>COUNTIFS('2024 -2025-2026'!$M:$M,B500,'2024 -2025-2026'!$K:$K,"Scopus/WoS Conference/Book Chapter/Others", '2024 -2025-2026'!$G:$G,"2025")</f>
        <v>0</v>
      </c>
      <c r="G500" s="57">
        <f>COUNTIFS('2024 -2025-2026'!$M:$M,B500,'2024 -2025-2026'!$K:$K,"Student Publication", '2024 -2025-2026'!$G:$G,"2025")</f>
        <v>0</v>
      </c>
      <c r="H500" s="53">
        <f>COUNTIFS('Patent - 2025'!$Q:$Q,B500,'Patent - 2025'!$D:$D,"Published")</f>
        <v>0</v>
      </c>
      <c r="I500" s="54">
        <f>COUNTIFS('Patent - 2025'!$Q:$Q,B500,'Patent - 2025'!D:D,"Granted")</f>
        <v>0</v>
      </c>
      <c r="J500" s="54">
        <f t="shared" si="14"/>
        <v>0</v>
      </c>
      <c r="K500" s="54">
        <f t="shared" si="15"/>
        <v>0</v>
      </c>
      <c r="L500" s="54">
        <f>COUNTIFS('2024 -2025-2026'!$M:$M,B500,'2024 -2025-2026'!$K:$K,"Book",'2024 -2025-2026'!$G:$G,"2025")</f>
        <v>0</v>
      </c>
      <c r="M500" s="61"/>
    </row>
    <row r="501" spans="1:14" ht="15.75" customHeight="1" x14ac:dyDescent="0.2">
      <c r="A501" s="57">
        <f>'Name of the Faculty 2024'!A501</f>
        <v>0</v>
      </c>
      <c r="B501" s="58">
        <f>'Name of the Faculty 2024'!B501</f>
        <v>0</v>
      </c>
      <c r="C501" s="57">
        <f>'Name of the Faculty 2024'!C501</f>
        <v>0</v>
      </c>
      <c r="D501" s="57">
        <f>COUNTIFS('2024 -2025-2026'!$M:$M,B501,'2024 -2025-2026'!$K:$K,"SCI",'2024 -2025-2026'!$G:$G,"2025")</f>
        <v>0</v>
      </c>
      <c r="E501" s="57">
        <f>COUNTIFS('2024 -2025-2026'!$M:$M,B501,'2024 -2025-2026'!$K:$K,"Scopus/WoS Journals",'2024 -2025-2026'!$G:$G,"2025")</f>
        <v>0</v>
      </c>
      <c r="F501" s="57">
        <f>COUNTIFS('2024 -2025-2026'!$M:$M,B501,'2024 -2025-2026'!$K:$K,"Scopus/WoS Conference/Book Chapter/Others", '2024 -2025-2026'!$G:$G,"2025")</f>
        <v>0</v>
      </c>
      <c r="G501" s="57">
        <f>COUNTIFS('2024 -2025-2026'!$M:$M,B501,'2024 -2025-2026'!$K:$K,"Student Publication", '2024 -2025-2026'!$G:$G,"2025")</f>
        <v>0</v>
      </c>
      <c r="H501" s="53">
        <f>COUNTIFS('Patent - 2025'!$Q:$Q,B501,'Patent - 2025'!$D:$D,"Published")</f>
        <v>0</v>
      </c>
      <c r="I501" s="54">
        <f>COUNTIFS('Patent - 2025'!$Q:$Q,B501,'Patent - 2025'!D:D,"Granted")</f>
        <v>0</v>
      </c>
      <c r="J501" s="54">
        <f t="shared" si="14"/>
        <v>0</v>
      </c>
      <c r="K501" s="54">
        <f t="shared" si="15"/>
        <v>0</v>
      </c>
      <c r="L501" s="54">
        <f>COUNTIFS('2024 -2025-2026'!$M:$M,B501,'2024 -2025-2026'!$K:$K,"Book",'2024 -2025-2026'!$G:$G,"2025")</f>
        <v>0</v>
      </c>
      <c r="M501" s="61"/>
    </row>
    <row r="502" spans="1:14" ht="15.75" customHeight="1" x14ac:dyDescent="0.2">
      <c r="A502" s="57">
        <f>'Name of the Faculty 2024'!A502</f>
        <v>0</v>
      </c>
      <c r="B502" s="58">
        <f>'Name of the Faculty 2024'!B502</f>
        <v>0</v>
      </c>
      <c r="C502" s="57">
        <f>'Name of the Faculty 2024'!C502</f>
        <v>0</v>
      </c>
      <c r="D502" s="57">
        <f>COUNTIFS('2024 -2025-2026'!$M:$M,B502,'2024 -2025-2026'!$K:$K,"SCI",'2024 -2025-2026'!$G:$G,"2025")</f>
        <v>0</v>
      </c>
      <c r="E502" s="57">
        <f>COUNTIFS('2024 -2025-2026'!$M:$M,B502,'2024 -2025-2026'!$K:$K,"Scopus/WoS Journals",'2024 -2025-2026'!$G:$G,"2025")</f>
        <v>0</v>
      </c>
      <c r="F502" s="57">
        <f>COUNTIFS('2024 -2025-2026'!$M:$M,B502,'2024 -2025-2026'!$K:$K,"Scopus/WoS Conference/Book Chapter/Others", '2024 -2025-2026'!$G:$G,"2025")</f>
        <v>0</v>
      </c>
      <c r="G502" s="57">
        <f>COUNTIFS('2024 -2025-2026'!$M:$M,B502,'2024 -2025-2026'!$K:$K,"Student Publication", '2024 -2025-2026'!$G:$G,"2025")</f>
        <v>0</v>
      </c>
      <c r="H502" s="53">
        <f>COUNTIFS('Patent - 2025'!$Q:$Q,B502,'Patent - 2025'!$D:$D,"Published")</f>
        <v>0</v>
      </c>
      <c r="I502" s="54">
        <f>COUNTIFS('Patent - 2025'!$Q:$Q,B502,'Patent - 2025'!D:D,"Granted")</f>
        <v>0</v>
      </c>
      <c r="J502" s="54">
        <f t="shared" si="14"/>
        <v>0</v>
      </c>
      <c r="K502" s="54">
        <f t="shared" si="15"/>
        <v>0</v>
      </c>
      <c r="L502" s="54">
        <f>COUNTIFS('2024 -2025-2026'!$M:$M,B502,'2024 -2025-2026'!$K:$K,"Book",'2024 -2025-2026'!$G:$G,"2025")</f>
        <v>0</v>
      </c>
      <c r="M502" s="61"/>
      <c r="N502" s="50"/>
    </row>
    <row r="503" spans="1:14" ht="15.75" customHeight="1" x14ac:dyDescent="0.2">
      <c r="A503" s="57">
        <f>'Name of the Faculty 2024'!A503</f>
        <v>0</v>
      </c>
      <c r="B503" s="58">
        <f>'Name of the Faculty 2024'!B503</f>
        <v>0</v>
      </c>
      <c r="C503" s="57">
        <f>'Name of the Faculty 2024'!C503</f>
        <v>0</v>
      </c>
      <c r="D503" s="57">
        <f>COUNTIFS('2024 -2025-2026'!$M:$M,B503,'2024 -2025-2026'!$K:$K,"SCI",'2024 -2025-2026'!$G:$G,"2025")</f>
        <v>0</v>
      </c>
      <c r="E503" s="57">
        <f>COUNTIFS('2024 -2025-2026'!$M:$M,B503,'2024 -2025-2026'!$K:$K,"Scopus/WoS Journals",'2024 -2025-2026'!$G:$G,"2025")</f>
        <v>0</v>
      </c>
      <c r="F503" s="57">
        <f>COUNTIFS('2024 -2025-2026'!$M:$M,B503,'2024 -2025-2026'!$K:$K,"Scopus/WoS Conference/Book Chapter/Others", '2024 -2025-2026'!$G:$G,"2025")</f>
        <v>0</v>
      </c>
      <c r="G503" s="57">
        <f>COUNTIFS('2024 -2025-2026'!$M:$M,B503,'2024 -2025-2026'!$K:$K,"Student Publication", '2024 -2025-2026'!$G:$G,"2025")</f>
        <v>0</v>
      </c>
      <c r="H503" s="53">
        <f>COUNTIFS('Patent - 2025'!$Q:$Q,B503,'Patent - 2025'!$D:$D,"Published")</f>
        <v>0</v>
      </c>
      <c r="I503" s="54">
        <f>COUNTIFS('Patent - 2025'!$Q:$Q,B503,'Patent - 2025'!D:D,"Granted")</f>
        <v>0</v>
      </c>
      <c r="J503" s="54">
        <f t="shared" si="14"/>
        <v>0</v>
      </c>
      <c r="K503" s="54">
        <f t="shared" si="15"/>
        <v>0</v>
      </c>
      <c r="L503" s="54">
        <f>COUNTIFS('2024 -2025-2026'!$M:$M,B503,'2024 -2025-2026'!$K:$K,"Book",'2024 -2025-2026'!$G:$G,"2025")</f>
        <v>0</v>
      </c>
      <c r="M503" s="61"/>
    </row>
    <row r="504" spans="1:14" ht="15.75" customHeight="1" x14ac:dyDescent="0.2">
      <c r="A504" s="57">
        <f>'Name of the Faculty 2024'!A504</f>
        <v>0</v>
      </c>
      <c r="B504" s="58">
        <f>'Name of the Faculty 2024'!B504</f>
        <v>0</v>
      </c>
      <c r="C504" s="57">
        <f>'Name of the Faculty 2024'!C504</f>
        <v>0</v>
      </c>
      <c r="D504" s="57">
        <f>COUNTIFS('2024 -2025-2026'!$M:$M,B504,'2024 -2025-2026'!$K:$K,"SCI",'2024 -2025-2026'!$G:$G,"2025")</f>
        <v>0</v>
      </c>
      <c r="E504" s="57">
        <f>COUNTIFS('2024 -2025-2026'!$M:$M,B504,'2024 -2025-2026'!$K:$K,"Scopus/WoS Journals",'2024 -2025-2026'!$G:$G,"2025")</f>
        <v>0</v>
      </c>
      <c r="F504" s="57">
        <f>COUNTIFS('2024 -2025-2026'!$M:$M,B504,'2024 -2025-2026'!$K:$K,"Scopus/WoS Conference/Book Chapter/Others", '2024 -2025-2026'!$G:$G,"2025")</f>
        <v>0</v>
      </c>
      <c r="G504" s="57">
        <f>COUNTIFS('2024 -2025-2026'!$M:$M,B504,'2024 -2025-2026'!$K:$K,"Student Publication", '2024 -2025-2026'!$G:$G,"2025")</f>
        <v>0</v>
      </c>
      <c r="H504" s="53">
        <f>COUNTIFS('Patent - 2025'!$Q:$Q,B504,'Patent - 2025'!$D:$D,"Published")</f>
        <v>0</v>
      </c>
      <c r="I504" s="54">
        <f>COUNTIFS('Patent - 2025'!$Q:$Q,B504,'Patent - 2025'!D:D,"Granted")</f>
        <v>0</v>
      </c>
      <c r="J504" s="54">
        <f t="shared" si="14"/>
        <v>0</v>
      </c>
      <c r="K504" s="54">
        <f t="shared" si="15"/>
        <v>0</v>
      </c>
      <c r="L504" s="54">
        <f>COUNTIFS('2024 -2025-2026'!$M:$M,B504,'2024 -2025-2026'!$K:$K,"Book",'2024 -2025-2026'!$G:$G,"2025")</f>
        <v>0</v>
      </c>
      <c r="M504" s="61"/>
    </row>
    <row r="505" spans="1:14" ht="15.75" customHeight="1" x14ac:dyDescent="0.2">
      <c r="A505" s="57">
        <f>'Name of the Faculty 2024'!A505</f>
        <v>0</v>
      </c>
      <c r="B505" s="58">
        <f>'Name of the Faculty 2024'!B505</f>
        <v>0</v>
      </c>
      <c r="C505" s="57">
        <f>'Name of the Faculty 2024'!C505</f>
        <v>0</v>
      </c>
      <c r="D505" s="57">
        <f>COUNTIFS('2024 -2025-2026'!$M:$M,B505,'2024 -2025-2026'!$K:$K,"SCI",'2024 -2025-2026'!$G:$G,"2025")</f>
        <v>0</v>
      </c>
      <c r="E505" s="57">
        <f>COUNTIFS('2024 -2025-2026'!$M:$M,B505,'2024 -2025-2026'!$K:$K,"Scopus/WoS Journals",'2024 -2025-2026'!$G:$G,"2025")</f>
        <v>0</v>
      </c>
      <c r="F505" s="57">
        <f>COUNTIFS('2024 -2025-2026'!$M:$M,B505,'2024 -2025-2026'!$K:$K,"Scopus/WoS Conference/Book Chapter/Others", '2024 -2025-2026'!$G:$G,"2025")</f>
        <v>0</v>
      </c>
      <c r="G505" s="57">
        <f>COUNTIFS('2024 -2025-2026'!$M:$M,B505,'2024 -2025-2026'!$K:$K,"Student Publication", '2024 -2025-2026'!$G:$G,"2025")</f>
        <v>0</v>
      </c>
      <c r="H505" s="53">
        <f>COUNTIFS('Patent - 2025'!$Q:$Q,B505,'Patent - 2025'!$D:$D,"Published")</f>
        <v>0</v>
      </c>
      <c r="I505" s="54">
        <f>COUNTIFS('Patent - 2025'!$Q:$Q,B505,'Patent - 2025'!D:D,"Granted")</f>
        <v>0</v>
      </c>
      <c r="J505" s="54">
        <f t="shared" si="14"/>
        <v>0</v>
      </c>
      <c r="K505" s="54">
        <f t="shared" si="15"/>
        <v>0</v>
      </c>
      <c r="L505" s="54">
        <f>COUNTIFS('2024 -2025-2026'!$M:$M,B505,'2024 -2025-2026'!$K:$K,"Book",'2024 -2025-2026'!$G:$G,"2025")</f>
        <v>0</v>
      </c>
      <c r="M505" s="61"/>
    </row>
    <row r="506" spans="1:14" ht="15.75" customHeight="1" x14ac:dyDescent="0.2">
      <c r="A506" s="57">
        <f>'Name of the Faculty 2024'!A506</f>
        <v>0</v>
      </c>
      <c r="B506" s="58">
        <f>'Name of the Faculty 2024'!B506</f>
        <v>0</v>
      </c>
      <c r="C506" s="57">
        <f>'Name of the Faculty 2024'!C506</f>
        <v>0</v>
      </c>
      <c r="D506" s="57">
        <f>COUNTIFS('2024 -2025-2026'!$M:$M,B506,'2024 -2025-2026'!$K:$K,"SCI",'2024 -2025-2026'!$G:$G,"2025")</f>
        <v>0</v>
      </c>
      <c r="E506" s="57">
        <f>COUNTIFS('2024 -2025-2026'!$M:$M,B506,'2024 -2025-2026'!$K:$K,"Scopus/WoS Journals",'2024 -2025-2026'!$G:$G,"2025")</f>
        <v>0</v>
      </c>
      <c r="F506" s="57">
        <f>COUNTIFS('2024 -2025-2026'!$M:$M,B506,'2024 -2025-2026'!$K:$K,"Scopus/WoS Conference/Book Chapter/Others", '2024 -2025-2026'!$G:$G,"2025")</f>
        <v>0</v>
      </c>
      <c r="G506" s="57">
        <f>COUNTIFS('2024 -2025-2026'!$M:$M,B506,'2024 -2025-2026'!$K:$K,"Student Publication", '2024 -2025-2026'!$G:$G,"2025")</f>
        <v>0</v>
      </c>
      <c r="H506" s="53">
        <f>COUNTIFS('Patent - 2025'!$Q:$Q,B506,'Patent - 2025'!$D:$D,"Published")</f>
        <v>0</v>
      </c>
      <c r="I506" s="54">
        <f>COUNTIFS('Patent - 2025'!$Q:$Q,B506,'Patent - 2025'!D:D,"Granted")</f>
        <v>0</v>
      </c>
      <c r="J506" s="54">
        <f t="shared" si="14"/>
        <v>0</v>
      </c>
      <c r="K506" s="54">
        <f t="shared" si="15"/>
        <v>0</v>
      </c>
      <c r="L506" s="54">
        <f>COUNTIFS('2024 -2025-2026'!$M:$M,B506,'2024 -2025-2026'!$K:$K,"Book",'2024 -2025-2026'!$G:$G,"2025")</f>
        <v>0</v>
      </c>
      <c r="M506" s="61"/>
    </row>
    <row r="507" spans="1:14" ht="15.75" customHeight="1" x14ac:dyDescent="0.2">
      <c r="A507" s="57">
        <f>'Name of the Faculty 2024'!A507</f>
        <v>0</v>
      </c>
      <c r="B507" s="58">
        <f>'Name of the Faculty 2024'!B507</f>
        <v>0</v>
      </c>
      <c r="C507" s="57">
        <f>'Name of the Faculty 2024'!C507</f>
        <v>0</v>
      </c>
      <c r="D507" s="57">
        <f>COUNTIFS('2024 -2025-2026'!$M:$M,B507,'2024 -2025-2026'!$K:$K,"SCI",'2024 -2025-2026'!$G:$G,"2025")</f>
        <v>0</v>
      </c>
      <c r="E507" s="57">
        <f>COUNTIFS('2024 -2025-2026'!$M:$M,B507,'2024 -2025-2026'!$K:$K,"Scopus/WoS Journals",'2024 -2025-2026'!$G:$G,"2025")</f>
        <v>0</v>
      </c>
      <c r="F507" s="57">
        <f>COUNTIFS('2024 -2025-2026'!$M:$M,B507,'2024 -2025-2026'!$K:$K,"Scopus/WoS Conference/Book Chapter/Others", '2024 -2025-2026'!$G:$G,"2025")</f>
        <v>0</v>
      </c>
      <c r="G507" s="57">
        <f>COUNTIFS('2024 -2025-2026'!$M:$M,B507,'2024 -2025-2026'!$K:$K,"Student Publication", '2024 -2025-2026'!$G:$G,"2025")</f>
        <v>0</v>
      </c>
      <c r="H507" s="53">
        <f>COUNTIFS('Patent - 2025'!$Q:$Q,B507,'Patent - 2025'!$D:$D,"Published")</f>
        <v>0</v>
      </c>
      <c r="I507" s="54">
        <f>COUNTIFS('Patent - 2025'!$Q:$Q,B507,'Patent - 2025'!D:D,"Granted")</f>
        <v>0</v>
      </c>
      <c r="J507" s="54">
        <f t="shared" si="14"/>
        <v>0</v>
      </c>
      <c r="K507" s="54">
        <f t="shared" si="15"/>
        <v>0</v>
      </c>
      <c r="L507" s="54">
        <f>COUNTIFS('2024 -2025-2026'!$M:$M,B507,'2024 -2025-2026'!$K:$K,"Book",'2024 -2025-2026'!$G:$G,"2025")</f>
        <v>0</v>
      </c>
      <c r="M507" s="61"/>
    </row>
    <row r="508" spans="1:14" ht="15.75" customHeight="1" x14ac:dyDescent="0.2">
      <c r="A508" s="57">
        <f>'Name of the Faculty 2024'!A508</f>
        <v>0</v>
      </c>
      <c r="B508" s="58">
        <f>'Name of the Faculty 2024'!B508</f>
        <v>0</v>
      </c>
      <c r="C508" s="57">
        <f>'Name of the Faculty 2024'!C508</f>
        <v>0</v>
      </c>
      <c r="D508" s="57">
        <f>COUNTIFS('2024 -2025-2026'!$M:$M,B508,'2024 -2025-2026'!$K:$K,"SCI",'2024 -2025-2026'!$G:$G,"2025")</f>
        <v>0</v>
      </c>
      <c r="E508" s="57">
        <f>COUNTIFS('2024 -2025-2026'!$M:$M,B508,'2024 -2025-2026'!$K:$K,"Scopus/WoS Journals",'2024 -2025-2026'!$G:$G,"2025")</f>
        <v>0</v>
      </c>
      <c r="F508" s="57">
        <f>COUNTIFS('2024 -2025-2026'!$M:$M,B508,'2024 -2025-2026'!$K:$K,"Scopus/WoS Conference/Book Chapter/Others", '2024 -2025-2026'!$G:$G,"2025")</f>
        <v>0</v>
      </c>
      <c r="G508" s="57">
        <f>COUNTIFS('2024 -2025-2026'!$M:$M,B508,'2024 -2025-2026'!$K:$K,"Student Publication", '2024 -2025-2026'!$G:$G,"2025")</f>
        <v>0</v>
      </c>
      <c r="H508" s="53">
        <f>COUNTIFS('Patent - 2025'!$Q:$Q,B508,'Patent - 2025'!$D:$D,"Published")</f>
        <v>0</v>
      </c>
      <c r="I508" s="54">
        <f>COUNTIFS('Patent - 2025'!$Q:$Q,B508,'Patent - 2025'!D:D,"Granted")</f>
        <v>0</v>
      </c>
      <c r="J508" s="54">
        <f t="shared" si="14"/>
        <v>0</v>
      </c>
      <c r="K508" s="54">
        <f t="shared" si="15"/>
        <v>0</v>
      </c>
      <c r="L508" s="54">
        <f>COUNTIFS('2024 -2025-2026'!$M:$M,B508,'2024 -2025-2026'!$K:$K,"Book",'2024 -2025-2026'!$G:$G,"2025")</f>
        <v>0</v>
      </c>
      <c r="M508" s="61"/>
    </row>
    <row r="509" spans="1:14" ht="15.75" customHeight="1" x14ac:dyDescent="0.2">
      <c r="A509" s="57">
        <f>'Name of the Faculty 2024'!A509</f>
        <v>0</v>
      </c>
      <c r="B509" s="58">
        <f>'Name of the Faculty 2024'!B509</f>
        <v>0</v>
      </c>
      <c r="C509" s="57">
        <f>'Name of the Faculty 2024'!C509</f>
        <v>0</v>
      </c>
      <c r="D509" s="57">
        <f>COUNTIFS('2024 -2025-2026'!$M:$M,B509,'2024 -2025-2026'!$K:$K,"SCI",'2024 -2025-2026'!$G:$G,"2025")</f>
        <v>0</v>
      </c>
      <c r="E509" s="57">
        <f>COUNTIFS('2024 -2025-2026'!$M:$M,B509,'2024 -2025-2026'!$K:$K,"Scopus/WoS Journals",'2024 -2025-2026'!$G:$G,"2025")</f>
        <v>0</v>
      </c>
      <c r="F509" s="57">
        <f>COUNTIFS('2024 -2025-2026'!$M:$M,B509,'2024 -2025-2026'!$K:$K,"Scopus/WoS Conference/Book Chapter/Others", '2024 -2025-2026'!$G:$G,"2025")</f>
        <v>0</v>
      </c>
      <c r="G509" s="57">
        <f>COUNTIFS('2024 -2025-2026'!$M:$M,B509,'2024 -2025-2026'!$K:$K,"Student Publication", '2024 -2025-2026'!$G:$G,"2025")</f>
        <v>0</v>
      </c>
      <c r="H509" s="53">
        <f>COUNTIFS('Patent - 2025'!$Q:$Q,B509,'Patent - 2025'!$D:$D,"Published")</f>
        <v>0</v>
      </c>
      <c r="I509" s="54">
        <f>COUNTIFS('Patent - 2025'!$Q:$Q,B509,'Patent - 2025'!D:D,"Granted")</f>
        <v>0</v>
      </c>
      <c r="J509" s="54">
        <f t="shared" si="14"/>
        <v>0</v>
      </c>
      <c r="K509" s="54">
        <f t="shared" si="15"/>
        <v>0</v>
      </c>
      <c r="L509" s="54">
        <f>COUNTIFS('2024 -2025-2026'!$M:$M,B509,'2024 -2025-2026'!$K:$K,"Book",'2024 -2025-2026'!$G:$G,"2025")</f>
        <v>0</v>
      </c>
      <c r="M509" s="61"/>
    </row>
    <row r="510" spans="1:14" ht="15.75" customHeight="1" x14ac:dyDescent="0.2">
      <c r="A510" s="57">
        <f>'Name of the Faculty 2024'!A510</f>
        <v>0</v>
      </c>
      <c r="B510" s="58">
        <f>'Name of the Faculty 2024'!B510</f>
        <v>0</v>
      </c>
      <c r="C510" s="57">
        <f>'Name of the Faculty 2024'!C510</f>
        <v>0</v>
      </c>
      <c r="D510" s="57">
        <f>COUNTIFS('2024 -2025-2026'!$M:$M,B510,'2024 -2025-2026'!$K:$K,"SCI",'2024 -2025-2026'!$G:$G,"2025")</f>
        <v>0</v>
      </c>
      <c r="E510" s="57">
        <f>COUNTIFS('2024 -2025-2026'!$M:$M,B510,'2024 -2025-2026'!$K:$K,"Scopus/WoS Journals",'2024 -2025-2026'!$G:$G,"2025")</f>
        <v>0</v>
      </c>
      <c r="F510" s="57">
        <f>COUNTIFS('2024 -2025-2026'!$M:$M,B510,'2024 -2025-2026'!$K:$K,"Scopus/WoS Conference/Book Chapter/Others", '2024 -2025-2026'!$G:$G,"2025")</f>
        <v>0</v>
      </c>
      <c r="G510" s="57">
        <f>COUNTIFS('2024 -2025-2026'!$M:$M,B510,'2024 -2025-2026'!$K:$K,"Student Publication", '2024 -2025-2026'!$G:$G,"2025")</f>
        <v>0</v>
      </c>
      <c r="H510" s="53">
        <f>COUNTIFS('Patent - 2025'!$Q:$Q,B510,'Patent - 2025'!$D:$D,"Published")</f>
        <v>0</v>
      </c>
      <c r="I510" s="54">
        <f>COUNTIFS('Patent - 2025'!$Q:$Q,B510,'Patent - 2025'!D:D,"Granted")</f>
        <v>0</v>
      </c>
      <c r="J510" s="54">
        <f t="shared" si="14"/>
        <v>0</v>
      </c>
      <c r="K510" s="54">
        <f t="shared" si="15"/>
        <v>0</v>
      </c>
      <c r="L510" s="54">
        <f>COUNTIFS('2024 -2025-2026'!$M:$M,B510,'2024 -2025-2026'!$K:$K,"Book",'2024 -2025-2026'!$G:$G,"2025")</f>
        <v>0</v>
      </c>
      <c r="M510" s="61"/>
    </row>
    <row r="511" spans="1:14" ht="15.75" customHeight="1" x14ac:dyDescent="0.2">
      <c r="A511" s="57">
        <f>'Name of the Faculty 2024'!A511</f>
        <v>0</v>
      </c>
      <c r="B511" s="58">
        <f>'Name of the Faculty 2024'!B511</f>
        <v>0</v>
      </c>
      <c r="C511" s="57">
        <f>'Name of the Faculty 2024'!C511</f>
        <v>0</v>
      </c>
      <c r="D511" s="57">
        <f>COUNTIFS('2024 -2025-2026'!$M:$M,B511,'2024 -2025-2026'!$K:$K,"SCI",'2024 -2025-2026'!$G:$G,"2025")</f>
        <v>0</v>
      </c>
      <c r="E511" s="57">
        <f>COUNTIFS('2024 -2025-2026'!$M:$M,B511,'2024 -2025-2026'!$K:$K,"Scopus/WoS Journals",'2024 -2025-2026'!$G:$G,"2025")</f>
        <v>0</v>
      </c>
      <c r="F511" s="57">
        <f>COUNTIFS('2024 -2025-2026'!$M:$M,B511,'2024 -2025-2026'!$K:$K,"Scopus/WoS Conference/Book Chapter/Others", '2024 -2025-2026'!$G:$G,"2025")</f>
        <v>0</v>
      </c>
      <c r="G511" s="57">
        <f>COUNTIFS('2024 -2025-2026'!$M:$M,B511,'2024 -2025-2026'!$K:$K,"Student Publication", '2024 -2025-2026'!$G:$G,"2025")</f>
        <v>0</v>
      </c>
      <c r="H511" s="53">
        <f>COUNTIFS('Patent - 2025'!$Q:$Q,B511,'Patent - 2025'!$D:$D,"Published")</f>
        <v>0</v>
      </c>
      <c r="I511" s="54">
        <f>COUNTIFS('Patent - 2025'!$Q:$Q,B511,'Patent - 2025'!D:D,"Granted")</f>
        <v>0</v>
      </c>
      <c r="J511" s="54">
        <f t="shared" si="14"/>
        <v>0</v>
      </c>
      <c r="K511" s="54">
        <f t="shared" si="15"/>
        <v>0</v>
      </c>
      <c r="L511" s="54">
        <f>COUNTIFS('2024 -2025-2026'!$M:$M,B511,'2024 -2025-2026'!$K:$K,"Book",'2024 -2025-2026'!$G:$G,"2025")</f>
        <v>0</v>
      </c>
      <c r="M511" s="61"/>
    </row>
    <row r="512" spans="1:14" ht="15.75" customHeight="1" x14ac:dyDescent="0.2">
      <c r="A512" s="57">
        <f>'Name of the Faculty 2024'!A512</f>
        <v>0</v>
      </c>
      <c r="B512" s="58">
        <f>'Name of the Faculty 2024'!B512</f>
        <v>0</v>
      </c>
      <c r="C512" s="57">
        <f>'Name of the Faculty 2024'!C512</f>
        <v>0</v>
      </c>
      <c r="D512" s="57">
        <f>COUNTIFS('2024 -2025-2026'!$M:$M,B512,'2024 -2025-2026'!$K:$K,"SCI",'2024 -2025-2026'!$G:$G,"2025")</f>
        <v>0</v>
      </c>
      <c r="E512" s="57">
        <f>COUNTIFS('2024 -2025-2026'!$M:$M,B512,'2024 -2025-2026'!$K:$K,"Scopus/WoS Journals",'2024 -2025-2026'!$G:$G,"2025")</f>
        <v>0</v>
      </c>
      <c r="F512" s="57">
        <f>COUNTIFS('2024 -2025-2026'!$M:$M,B512,'2024 -2025-2026'!$K:$K,"Scopus/WoS Conference/Book Chapter/Others", '2024 -2025-2026'!$G:$G,"2025")</f>
        <v>0</v>
      </c>
      <c r="G512" s="57">
        <f>COUNTIFS('2024 -2025-2026'!$M:$M,B512,'2024 -2025-2026'!$K:$K,"Student Publication", '2024 -2025-2026'!$G:$G,"2025")</f>
        <v>0</v>
      </c>
      <c r="H512" s="53">
        <f>COUNTIFS('Patent - 2025'!$Q:$Q,B512,'Patent - 2025'!$D:$D,"Published")</f>
        <v>0</v>
      </c>
      <c r="I512" s="54">
        <f>COUNTIFS('Patent - 2025'!$Q:$Q,B512,'Patent - 2025'!D:D,"Granted")</f>
        <v>0</v>
      </c>
      <c r="J512" s="54">
        <f t="shared" si="14"/>
        <v>0</v>
      </c>
      <c r="K512" s="54">
        <f t="shared" si="15"/>
        <v>0</v>
      </c>
      <c r="L512" s="54">
        <f>COUNTIFS('2024 -2025-2026'!$M:$M,B512,'2024 -2025-2026'!$K:$K,"Book",'2024 -2025-2026'!$G:$G,"2025")</f>
        <v>0</v>
      </c>
      <c r="M512" s="61"/>
    </row>
    <row r="513" spans="1:13" ht="15.75" customHeight="1" x14ac:dyDescent="0.2">
      <c r="A513" s="57">
        <f>'Name of the Faculty 2024'!A513</f>
        <v>0</v>
      </c>
      <c r="B513" s="58">
        <f>'Name of the Faculty 2024'!B513</f>
        <v>0</v>
      </c>
      <c r="C513" s="57">
        <f>'Name of the Faculty 2024'!C513</f>
        <v>0</v>
      </c>
      <c r="D513" s="57">
        <f>COUNTIFS('2024 -2025-2026'!$M:$M,B513,'2024 -2025-2026'!$K:$K,"SCI",'2024 -2025-2026'!$G:$G,"2025")</f>
        <v>0</v>
      </c>
      <c r="E513" s="57">
        <f>COUNTIFS('2024 -2025-2026'!$M:$M,B513,'2024 -2025-2026'!$K:$K,"Scopus/WoS Journals",'2024 -2025-2026'!$G:$G,"2025")</f>
        <v>0</v>
      </c>
      <c r="F513" s="57">
        <f>COUNTIFS('2024 -2025-2026'!$M:$M,B513,'2024 -2025-2026'!$K:$K,"Scopus/WoS Conference/Book Chapter/Others", '2024 -2025-2026'!$G:$G,"2025")</f>
        <v>0</v>
      </c>
      <c r="G513" s="57">
        <f>COUNTIFS('2024 -2025-2026'!$M:$M,B513,'2024 -2025-2026'!$K:$K,"Student Publication", '2024 -2025-2026'!$G:$G,"2025")</f>
        <v>0</v>
      </c>
      <c r="H513" s="53">
        <f>COUNTIFS('Patent - 2025'!$Q:$Q,B513,'Patent - 2025'!$D:$D,"Published")</f>
        <v>0</v>
      </c>
      <c r="I513" s="54">
        <f>COUNTIFS('Patent - 2025'!$Q:$Q,B513,'Patent - 2025'!D:D,"Granted")</f>
        <v>0</v>
      </c>
      <c r="J513" s="54">
        <f t="shared" si="14"/>
        <v>0</v>
      </c>
      <c r="K513" s="54">
        <f t="shared" si="15"/>
        <v>0</v>
      </c>
      <c r="L513" s="54">
        <f>COUNTIFS('2024 -2025-2026'!$M:$M,B513,'2024 -2025-2026'!$K:$K,"Book",'2024 -2025-2026'!$G:$G,"2025")</f>
        <v>0</v>
      </c>
      <c r="M513" s="61"/>
    </row>
    <row r="514" spans="1:13" ht="15.75" customHeight="1" x14ac:dyDescent="0.2">
      <c r="A514" s="57">
        <f>'Name of the Faculty 2024'!A514</f>
        <v>0</v>
      </c>
      <c r="B514" s="58">
        <f>'Name of the Faculty 2024'!B514</f>
        <v>0</v>
      </c>
      <c r="C514" s="57">
        <f>'Name of the Faculty 2024'!C514</f>
        <v>0</v>
      </c>
      <c r="D514" s="57">
        <f>COUNTIFS('2024 -2025-2026'!$M:$M,B514,'2024 -2025-2026'!$K:$K,"SCI",'2024 -2025-2026'!$G:$G,"2025")</f>
        <v>0</v>
      </c>
      <c r="E514" s="57">
        <f>COUNTIFS('2024 -2025-2026'!$M:$M,B514,'2024 -2025-2026'!$K:$K,"Scopus/WoS Journals",'2024 -2025-2026'!$G:$G,"2025")</f>
        <v>0</v>
      </c>
      <c r="F514" s="57">
        <f>COUNTIFS('2024 -2025-2026'!$M:$M,B514,'2024 -2025-2026'!$K:$K,"Scopus/WoS Conference/Book Chapter/Others", '2024 -2025-2026'!$G:$G,"2025")</f>
        <v>0</v>
      </c>
      <c r="G514" s="57">
        <f>COUNTIFS('2024 -2025-2026'!$M:$M,B514,'2024 -2025-2026'!$K:$K,"Student Publication", '2024 -2025-2026'!$G:$G,"2025")</f>
        <v>0</v>
      </c>
      <c r="H514" s="53">
        <f>COUNTIFS('Patent - 2025'!$Q:$Q,B514,'Patent - 2025'!$D:$D,"Published")</f>
        <v>0</v>
      </c>
      <c r="I514" s="54">
        <f>COUNTIFS('Patent - 2025'!$Q:$Q,B514,'Patent - 2025'!D:D,"Granted")</f>
        <v>0</v>
      </c>
      <c r="J514" s="54">
        <f t="shared" ref="J514:J577" si="16">SUM(D514:F514)</f>
        <v>0</v>
      </c>
      <c r="K514" s="54">
        <f t="shared" ref="K514:K577" si="17">SUM(D514:G514)</f>
        <v>0</v>
      </c>
      <c r="L514" s="54">
        <f>COUNTIFS('2024 -2025-2026'!$M:$M,B514,'2024 -2025-2026'!$K:$K,"Book",'2024 -2025-2026'!$G:$G,"2025")</f>
        <v>0</v>
      </c>
      <c r="M514" s="61"/>
    </row>
    <row r="515" spans="1:13" ht="15.75" customHeight="1" x14ac:dyDescent="0.2">
      <c r="A515" s="57">
        <f>'Name of the Faculty 2024'!A515</f>
        <v>0</v>
      </c>
      <c r="B515" s="58">
        <f>'Name of the Faculty 2024'!B515</f>
        <v>0</v>
      </c>
      <c r="C515" s="57">
        <f>'Name of the Faculty 2024'!C515</f>
        <v>0</v>
      </c>
      <c r="D515" s="57">
        <f>COUNTIFS('2024 -2025-2026'!$M:$M,B515,'2024 -2025-2026'!$K:$K,"SCI",'2024 -2025-2026'!$G:$G,"2025")</f>
        <v>0</v>
      </c>
      <c r="E515" s="57">
        <f>COUNTIFS('2024 -2025-2026'!$M:$M,B515,'2024 -2025-2026'!$K:$K,"Scopus/WoS Journals",'2024 -2025-2026'!$G:$G,"2025")</f>
        <v>0</v>
      </c>
      <c r="F515" s="57">
        <f>COUNTIFS('2024 -2025-2026'!$M:$M,B515,'2024 -2025-2026'!$K:$K,"Scopus/WoS Conference/Book Chapter/Others", '2024 -2025-2026'!$G:$G,"2025")</f>
        <v>0</v>
      </c>
      <c r="G515" s="57">
        <f>COUNTIFS('2024 -2025-2026'!$M:$M,B515,'2024 -2025-2026'!$K:$K,"Student Publication", '2024 -2025-2026'!$G:$G,"2025")</f>
        <v>0</v>
      </c>
      <c r="H515" s="53">
        <f>COUNTIFS('Patent - 2025'!$Q:$Q,B515,'Patent - 2025'!$D:$D,"Published")</f>
        <v>0</v>
      </c>
      <c r="I515" s="54">
        <f>COUNTIFS('Patent - 2025'!$Q:$Q,B515,'Patent - 2025'!D:D,"Granted")</f>
        <v>0</v>
      </c>
      <c r="J515" s="54">
        <f t="shared" si="16"/>
        <v>0</v>
      </c>
      <c r="K515" s="54">
        <f t="shared" si="17"/>
        <v>0</v>
      </c>
      <c r="L515" s="54">
        <f>COUNTIFS('2024 -2025-2026'!$M:$M,B515,'2024 -2025-2026'!$K:$K,"Book",'2024 -2025-2026'!$G:$G,"2025")</f>
        <v>0</v>
      </c>
      <c r="M515" s="61"/>
    </row>
    <row r="516" spans="1:13" ht="15.75" customHeight="1" x14ac:dyDescent="0.2">
      <c r="A516" s="57">
        <f>'Name of the Faculty 2024'!A516</f>
        <v>0</v>
      </c>
      <c r="B516" s="58">
        <f>'Name of the Faculty 2024'!B516</f>
        <v>0</v>
      </c>
      <c r="C516" s="57">
        <f>'Name of the Faculty 2024'!C516</f>
        <v>0</v>
      </c>
      <c r="D516" s="57">
        <f>COUNTIFS('2024 -2025-2026'!$M:$M,B516,'2024 -2025-2026'!$K:$K,"SCI",'2024 -2025-2026'!$G:$G,"2025")</f>
        <v>0</v>
      </c>
      <c r="E516" s="57">
        <f>COUNTIFS('2024 -2025-2026'!$M:$M,B516,'2024 -2025-2026'!$K:$K,"Scopus/WoS Journals",'2024 -2025-2026'!$G:$G,"2025")</f>
        <v>0</v>
      </c>
      <c r="F516" s="57">
        <f>COUNTIFS('2024 -2025-2026'!$M:$M,B516,'2024 -2025-2026'!$K:$K,"Scopus/WoS Conference/Book Chapter/Others", '2024 -2025-2026'!$G:$G,"2025")</f>
        <v>0</v>
      </c>
      <c r="G516" s="57">
        <f>COUNTIFS('2024 -2025-2026'!$M:$M,B516,'2024 -2025-2026'!$K:$K,"Student Publication", '2024 -2025-2026'!$G:$G,"2025")</f>
        <v>0</v>
      </c>
      <c r="H516" s="53">
        <f>COUNTIFS('Patent - 2025'!$Q:$Q,B516,'Patent - 2025'!$D:$D,"Published")</f>
        <v>0</v>
      </c>
      <c r="I516" s="54">
        <f>COUNTIFS('Patent - 2025'!$Q:$Q,B516,'Patent - 2025'!D:D,"Granted")</f>
        <v>0</v>
      </c>
      <c r="J516" s="54">
        <f t="shared" si="16"/>
        <v>0</v>
      </c>
      <c r="K516" s="54">
        <f t="shared" si="17"/>
        <v>0</v>
      </c>
      <c r="L516" s="54">
        <f>COUNTIFS('2024 -2025-2026'!$M:$M,B516,'2024 -2025-2026'!$K:$K,"Book",'2024 -2025-2026'!$G:$G,"2025")</f>
        <v>0</v>
      </c>
      <c r="M516" s="61"/>
    </row>
    <row r="517" spans="1:13" ht="15.75" customHeight="1" x14ac:dyDescent="0.2">
      <c r="A517" s="57">
        <f>'Name of the Faculty 2024'!A517</f>
        <v>0</v>
      </c>
      <c r="B517" s="58">
        <f>'Name of the Faculty 2024'!B517</f>
        <v>0</v>
      </c>
      <c r="C517" s="57">
        <f>'Name of the Faculty 2024'!C517</f>
        <v>0</v>
      </c>
      <c r="D517" s="57">
        <f>COUNTIFS('2024 -2025-2026'!$M:$M,B517,'2024 -2025-2026'!$K:$K,"SCI",'2024 -2025-2026'!$G:$G,"2025")</f>
        <v>0</v>
      </c>
      <c r="E517" s="57">
        <f>COUNTIFS('2024 -2025-2026'!$M:$M,B517,'2024 -2025-2026'!$K:$K,"Scopus/WoS Journals",'2024 -2025-2026'!$G:$G,"2025")</f>
        <v>0</v>
      </c>
      <c r="F517" s="57">
        <f>COUNTIFS('2024 -2025-2026'!$M:$M,B517,'2024 -2025-2026'!$K:$K,"Scopus/WoS Conference/Book Chapter/Others", '2024 -2025-2026'!$G:$G,"2025")</f>
        <v>0</v>
      </c>
      <c r="G517" s="57">
        <f>COUNTIFS('2024 -2025-2026'!$M:$M,B517,'2024 -2025-2026'!$K:$K,"Student Publication", '2024 -2025-2026'!$G:$G,"2025")</f>
        <v>0</v>
      </c>
      <c r="H517" s="53">
        <f>COUNTIFS('Patent - 2025'!$Q:$Q,B517,'Patent - 2025'!$D:$D,"Published")</f>
        <v>0</v>
      </c>
      <c r="I517" s="54">
        <f>COUNTIFS('Patent - 2025'!$Q:$Q,B517,'Patent - 2025'!D:D,"Granted")</f>
        <v>0</v>
      </c>
      <c r="J517" s="54">
        <f t="shared" si="16"/>
        <v>0</v>
      </c>
      <c r="K517" s="54">
        <f t="shared" si="17"/>
        <v>0</v>
      </c>
      <c r="L517" s="54">
        <f>COUNTIFS('2024 -2025-2026'!$M:$M,B517,'2024 -2025-2026'!$K:$K,"Book",'2024 -2025-2026'!$G:$G,"2025")</f>
        <v>0</v>
      </c>
      <c r="M517" s="61"/>
    </row>
    <row r="518" spans="1:13" ht="15.75" customHeight="1" x14ac:dyDescent="0.2">
      <c r="A518" s="57">
        <f>'Name of the Faculty 2024'!A518</f>
        <v>0</v>
      </c>
      <c r="B518" s="58">
        <f>'Name of the Faculty 2024'!B518</f>
        <v>0</v>
      </c>
      <c r="C518" s="57">
        <f>'Name of the Faculty 2024'!C518</f>
        <v>0</v>
      </c>
      <c r="D518" s="57">
        <f>COUNTIFS('2024 -2025-2026'!$M:$M,B518,'2024 -2025-2026'!$K:$K,"SCI",'2024 -2025-2026'!$G:$G,"2025")</f>
        <v>0</v>
      </c>
      <c r="E518" s="57">
        <f>COUNTIFS('2024 -2025-2026'!$M:$M,B518,'2024 -2025-2026'!$K:$K,"Scopus/WoS Journals",'2024 -2025-2026'!$G:$G,"2025")</f>
        <v>0</v>
      </c>
      <c r="F518" s="57">
        <f>COUNTIFS('2024 -2025-2026'!$M:$M,B518,'2024 -2025-2026'!$K:$K,"Scopus/WoS Conference/Book Chapter/Others", '2024 -2025-2026'!$G:$G,"2025")</f>
        <v>0</v>
      </c>
      <c r="G518" s="57">
        <f>COUNTIFS('2024 -2025-2026'!$M:$M,B518,'2024 -2025-2026'!$K:$K,"Student Publication", '2024 -2025-2026'!$G:$G,"2025")</f>
        <v>0</v>
      </c>
      <c r="H518" s="53">
        <f>COUNTIFS('Patent - 2025'!$Q:$Q,B518,'Patent - 2025'!$D:$D,"Published")</f>
        <v>0</v>
      </c>
      <c r="I518" s="54">
        <f>COUNTIFS('Patent - 2025'!$Q:$Q,B518,'Patent - 2025'!D:D,"Granted")</f>
        <v>0</v>
      </c>
      <c r="J518" s="54">
        <f t="shared" si="16"/>
        <v>0</v>
      </c>
      <c r="K518" s="54">
        <f t="shared" si="17"/>
        <v>0</v>
      </c>
      <c r="L518" s="54">
        <f>COUNTIFS('2024 -2025-2026'!$M:$M,B518,'2024 -2025-2026'!$K:$K,"Book",'2024 -2025-2026'!$G:$G,"2025")</f>
        <v>0</v>
      </c>
      <c r="M518" s="61"/>
    </row>
    <row r="519" spans="1:13" ht="15.75" customHeight="1" x14ac:dyDescent="0.2">
      <c r="A519" s="57">
        <f>'Name of the Faculty 2024'!A519</f>
        <v>0</v>
      </c>
      <c r="B519" s="58">
        <f>'Name of the Faculty 2024'!B519</f>
        <v>0</v>
      </c>
      <c r="C519" s="57">
        <f>'Name of the Faculty 2024'!C519</f>
        <v>0</v>
      </c>
      <c r="D519" s="57">
        <f>COUNTIFS('2024 -2025-2026'!$M:$M,B519,'2024 -2025-2026'!$K:$K,"SCI",'2024 -2025-2026'!$G:$G,"2025")</f>
        <v>0</v>
      </c>
      <c r="E519" s="57">
        <f>COUNTIFS('2024 -2025-2026'!$M:$M,B519,'2024 -2025-2026'!$K:$K,"Scopus/WoS Journals",'2024 -2025-2026'!$G:$G,"2025")</f>
        <v>0</v>
      </c>
      <c r="F519" s="57">
        <f>COUNTIFS('2024 -2025-2026'!$M:$M,B519,'2024 -2025-2026'!$K:$K,"Scopus/WoS Conference/Book Chapter/Others", '2024 -2025-2026'!$G:$G,"2025")</f>
        <v>0</v>
      </c>
      <c r="G519" s="57">
        <f>COUNTIFS('2024 -2025-2026'!$M:$M,B519,'2024 -2025-2026'!$K:$K,"Student Publication", '2024 -2025-2026'!$G:$G,"2025")</f>
        <v>0</v>
      </c>
      <c r="H519" s="53">
        <f>COUNTIFS('Patent - 2025'!$Q:$Q,B519,'Patent - 2025'!$D:$D,"Published")</f>
        <v>0</v>
      </c>
      <c r="I519" s="54">
        <f>COUNTIFS('Patent - 2025'!$Q:$Q,B519,'Patent - 2025'!D:D,"Granted")</f>
        <v>0</v>
      </c>
      <c r="J519" s="54">
        <f t="shared" si="16"/>
        <v>0</v>
      </c>
      <c r="K519" s="54">
        <f t="shared" si="17"/>
        <v>0</v>
      </c>
      <c r="L519" s="54">
        <f>COUNTIFS('2024 -2025-2026'!$M:$M,B519,'2024 -2025-2026'!$K:$K,"Book",'2024 -2025-2026'!$G:$G,"2025")</f>
        <v>0</v>
      </c>
      <c r="M519" s="61"/>
    </row>
    <row r="520" spans="1:13" ht="15.75" customHeight="1" x14ac:dyDescent="0.2">
      <c r="A520" s="57">
        <f>'Name of the Faculty 2024'!A520</f>
        <v>0</v>
      </c>
      <c r="B520" s="58">
        <f>'Name of the Faculty 2024'!B520</f>
        <v>0</v>
      </c>
      <c r="C520" s="57">
        <f>'Name of the Faculty 2024'!C520</f>
        <v>0</v>
      </c>
      <c r="D520" s="57">
        <f>COUNTIFS('2024 -2025-2026'!$M:$M,B520,'2024 -2025-2026'!$K:$K,"SCI",'2024 -2025-2026'!$G:$G,"2025")</f>
        <v>0</v>
      </c>
      <c r="E520" s="57">
        <f>COUNTIFS('2024 -2025-2026'!$M:$M,B520,'2024 -2025-2026'!$K:$K,"Scopus/WoS Journals",'2024 -2025-2026'!$G:$G,"2025")</f>
        <v>0</v>
      </c>
      <c r="F520" s="57">
        <f>COUNTIFS('2024 -2025-2026'!$M:$M,B520,'2024 -2025-2026'!$K:$K,"Scopus/WoS Conference/Book Chapter/Others", '2024 -2025-2026'!$G:$G,"2025")</f>
        <v>0</v>
      </c>
      <c r="G520" s="57">
        <f>COUNTIFS('2024 -2025-2026'!$M:$M,B520,'2024 -2025-2026'!$K:$K,"Student Publication", '2024 -2025-2026'!$G:$G,"2025")</f>
        <v>0</v>
      </c>
      <c r="H520" s="53">
        <f>COUNTIFS('Patent - 2025'!$Q:$Q,B520,'Patent - 2025'!$D:$D,"Published")</f>
        <v>0</v>
      </c>
      <c r="I520" s="54">
        <f>COUNTIFS('Patent - 2025'!$Q:$Q,B520,'Patent - 2025'!D:D,"Granted")</f>
        <v>0</v>
      </c>
      <c r="J520" s="54">
        <f t="shared" si="16"/>
        <v>0</v>
      </c>
      <c r="K520" s="54">
        <f t="shared" si="17"/>
        <v>0</v>
      </c>
      <c r="L520" s="54">
        <f>COUNTIFS('2024 -2025-2026'!$M:$M,B520,'2024 -2025-2026'!$K:$K,"Book",'2024 -2025-2026'!$G:$G,"2025")</f>
        <v>0</v>
      </c>
      <c r="M520" s="61"/>
    </row>
    <row r="521" spans="1:13" ht="15.75" customHeight="1" x14ac:dyDescent="0.2">
      <c r="A521" s="57">
        <f>'Name of the Faculty 2024'!A521</f>
        <v>0</v>
      </c>
      <c r="B521" s="58">
        <f>'Name of the Faculty 2024'!B521</f>
        <v>0</v>
      </c>
      <c r="C521" s="57">
        <f>'Name of the Faculty 2024'!C521</f>
        <v>0</v>
      </c>
      <c r="D521" s="57">
        <f>COUNTIFS('2024 -2025-2026'!$M:$M,B521,'2024 -2025-2026'!$K:$K,"SCI",'2024 -2025-2026'!$G:$G,"2025")</f>
        <v>0</v>
      </c>
      <c r="E521" s="57">
        <f>COUNTIFS('2024 -2025-2026'!$M:$M,B521,'2024 -2025-2026'!$K:$K,"Scopus/WoS Journals",'2024 -2025-2026'!$G:$G,"2025")</f>
        <v>0</v>
      </c>
      <c r="F521" s="57">
        <f>COUNTIFS('2024 -2025-2026'!$M:$M,B521,'2024 -2025-2026'!$K:$K,"Scopus/WoS Conference/Book Chapter/Others", '2024 -2025-2026'!$G:$G,"2025")</f>
        <v>0</v>
      </c>
      <c r="G521" s="57">
        <f>COUNTIFS('2024 -2025-2026'!$M:$M,B521,'2024 -2025-2026'!$K:$K,"Student Publication", '2024 -2025-2026'!$G:$G,"2025")</f>
        <v>0</v>
      </c>
      <c r="H521" s="53">
        <f>COUNTIFS('Patent - 2025'!$Q:$Q,B521,'Patent - 2025'!$D:$D,"Published")</f>
        <v>0</v>
      </c>
      <c r="I521" s="54">
        <f>COUNTIFS('Patent - 2025'!$Q:$Q,B521,'Patent - 2025'!D:D,"Granted")</f>
        <v>0</v>
      </c>
      <c r="J521" s="54">
        <f t="shared" si="16"/>
        <v>0</v>
      </c>
      <c r="K521" s="54">
        <f t="shared" si="17"/>
        <v>0</v>
      </c>
      <c r="L521" s="54">
        <f>COUNTIFS('2024 -2025-2026'!$M:$M,B521,'2024 -2025-2026'!$K:$K,"Book",'2024 -2025-2026'!$G:$G,"2025")</f>
        <v>0</v>
      </c>
      <c r="M521" s="61"/>
    </row>
    <row r="522" spans="1:13" ht="15.75" customHeight="1" x14ac:dyDescent="0.2">
      <c r="A522" s="57">
        <f>'Name of the Faculty 2024'!A522</f>
        <v>0</v>
      </c>
      <c r="B522" s="58">
        <f>'Name of the Faculty 2024'!B522</f>
        <v>0</v>
      </c>
      <c r="C522" s="57">
        <f>'Name of the Faculty 2024'!C522</f>
        <v>0</v>
      </c>
      <c r="D522" s="57">
        <f>COUNTIFS('2024 -2025-2026'!$M:$M,B522,'2024 -2025-2026'!$K:$K,"SCI",'2024 -2025-2026'!$G:$G,"2025")</f>
        <v>0</v>
      </c>
      <c r="E522" s="57">
        <f>COUNTIFS('2024 -2025-2026'!$M:$M,B522,'2024 -2025-2026'!$K:$K,"Scopus/WoS Journals",'2024 -2025-2026'!$G:$G,"2025")</f>
        <v>0</v>
      </c>
      <c r="F522" s="57">
        <f>COUNTIFS('2024 -2025-2026'!$M:$M,B522,'2024 -2025-2026'!$K:$K,"Scopus/WoS Conference/Book Chapter/Others", '2024 -2025-2026'!$G:$G,"2025")</f>
        <v>0</v>
      </c>
      <c r="G522" s="57">
        <f>COUNTIFS('2024 -2025-2026'!$M:$M,B522,'2024 -2025-2026'!$K:$K,"Student Publication", '2024 -2025-2026'!$G:$G,"2025")</f>
        <v>0</v>
      </c>
      <c r="H522" s="53">
        <f>COUNTIFS('Patent - 2025'!$Q:$Q,B522,'Patent - 2025'!$D:$D,"Published")</f>
        <v>0</v>
      </c>
      <c r="I522" s="54">
        <f>COUNTIFS('Patent - 2025'!$Q:$Q,B522,'Patent - 2025'!D:D,"Granted")</f>
        <v>0</v>
      </c>
      <c r="J522" s="54">
        <f t="shared" si="16"/>
        <v>0</v>
      </c>
      <c r="K522" s="54">
        <f t="shared" si="17"/>
        <v>0</v>
      </c>
      <c r="L522" s="54">
        <f>COUNTIFS('2024 -2025-2026'!$M:$M,B522,'2024 -2025-2026'!$K:$K,"Book",'2024 -2025-2026'!$G:$G,"2025")</f>
        <v>0</v>
      </c>
      <c r="M522" s="61"/>
    </row>
    <row r="523" spans="1:13" ht="15.75" customHeight="1" x14ac:dyDescent="0.2">
      <c r="A523" s="57">
        <f>'Name of the Faculty 2024'!A523</f>
        <v>0</v>
      </c>
      <c r="B523" s="58">
        <f>'Name of the Faculty 2024'!B523</f>
        <v>0</v>
      </c>
      <c r="C523" s="57">
        <f>'Name of the Faculty 2024'!C523</f>
        <v>0</v>
      </c>
      <c r="D523" s="57">
        <f>COUNTIFS('2024 -2025-2026'!$M:$M,B523,'2024 -2025-2026'!$K:$K,"SCI",'2024 -2025-2026'!$G:$G,"2025")</f>
        <v>0</v>
      </c>
      <c r="E523" s="57">
        <f>COUNTIFS('2024 -2025-2026'!$M:$M,B523,'2024 -2025-2026'!$K:$K,"Scopus/WoS Journals",'2024 -2025-2026'!$G:$G,"2025")</f>
        <v>0</v>
      </c>
      <c r="F523" s="57">
        <f>COUNTIFS('2024 -2025-2026'!$M:$M,B523,'2024 -2025-2026'!$K:$K,"Scopus/WoS Conference/Book Chapter/Others", '2024 -2025-2026'!$G:$G,"2025")</f>
        <v>0</v>
      </c>
      <c r="G523" s="57">
        <f>COUNTIFS('2024 -2025-2026'!$M:$M,B523,'2024 -2025-2026'!$K:$K,"Student Publication", '2024 -2025-2026'!$G:$G,"2025")</f>
        <v>0</v>
      </c>
      <c r="H523" s="53">
        <f>COUNTIFS('Patent - 2025'!$Q:$Q,B523,'Patent - 2025'!$D:$D,"Published")</f>
        <v>0</v>
      </c>
      <c r="I523" s="54">
        <f>COUNTIFS('Patent - 2025'!$Q:$Q,B523,'Patent - 2025'!D:D,"Granted")</f>
        <v>0</v>
      </c>
      <c r="J523" s="54">
        <f t="shared" si="16"/>
        <v>0</v>
      </c>
      <c r="K523" s="54">
        <f t="shared" si="17"/>
        <v>0</v>
      </c>
      <c r="L523" s="54">
        <f>COUNTIFS('2024 -2025-2026'!$M:$M,B523,'2024 -2025-2026'!$K:$K,"Book",'2024 -2025-2026'!$G:$G,"2025")</f>
        <v>0</v>
      </c>
      <c r="M523" s="61"/>
    </row>
    <row r="524" spans="1:13" ht="15.75" customHeight="1" x14ac:dyDescent="0.2">
      <c r="A524" s="57">
        <f>'Name of the Faculty 2024'!A524</f>
        <v>0</v>
      </c>
      <c r="B524" s="58">
        <f>'Name of the Faculty 2024'!B524</f>
        <v>0</v>
      </c>
      <c r="C524" s="57">
        <f>'Name of the Faculty 2024'!C524</f>
        <v>0</v>
      </c>
      <c r="D524" s="57">
        <f>COUNTIFS('2024 -2025-2026'!$M:$M,B524,'2024 -2025-2026'!$K:$K,"SCI",'2024 -2025-2026'!$G:$G,"2025")</f>
        <v>0</v>
      </c>
      <c r="E524" s="57">
        <f>COUNTIFS('2024 -2025-2026'!$M:$M,B524,'2024 -2025-2026'!$K:$K,"Scopus/WoS Journals",'2024 -2025-2026'!$G:$G,"2025")</f>
        <v>0</v>
      </c>
      <c r="F524" s="57">
        <f>COUNTIFS('2024 -2025-2026'!$M:$M,B524,'2024 -2025-2026'!$K:$K,"Scopus/WoS Conference/Book Chapter/Others", '2024 -2025-2026'!$G:$G,"2025")</f>
        <v>0</v>
      </c>
      <c r="G524" s="57">
        <f>COUNTIFS('2024 -2025-2026'!$M:$M,B524,'2024 -2025-2026'!$K:$K,"Student Publication", '2024 -2025-2026'!$G:$G,"2025")</f>
        <v>0</v>
      </c>
      <c r="H524" s="53">
        <f>COUNTIFS('Patent - 2025'!$Q:$Q,B524,'Patent - 2025'!$D:$D,"Published")</f>
        <v>0</v>
      </c>
      <c r="I524" s="54">
        <f>COUNTIFS('Patent - 2025'!$Q:$Q,B524,'Patent - 2025'!D:D,"Granted")</f>
        <v>0</v>
      </c>
      <c r="J524" s="54">
        <f t="shared" si="16"/>
        <v>0</v>
      </c>
      <c r="K524" s="54">
        <f t="shared" si="17"/>
        <v>0</v>
      </c>
      <c r="L524" s="54">
        <f>COUNTIFS('2024 -2025-2026'!$M:$M,B524,'2024 -2025-2026'!$K:$K,"Book",'2024 -2025-2026'!$G:$G,"2025")</f>
        <v>0</v>
      </c>
      <c r="M524" s="61"/>
    </row>
    <row r="525" spans="1:13" ht="15.75" customHeight="1" x14ac:dyDescent="0.2">
      <c r="A525" s="57">
        <f>'Name of the Faculty 2024'!A525</f>
        <v>0</v>
      </c>
      <c r="B525" s="58">
        <f>'Name of the Faculty 2024'!B525</f>
        <v>0</v>
      </c>
      <c r="C525" s="57">
        <f>'Name of the Faculty 2024'!C525</f>
        <v>0</v>
      </c>
      <c r="D525" s="57">
        <f>COUNTIFS('2024 -2025-2026'!$M:$M,B525,'2024 -2025-2026'!$K:$K,"SCI",'2024 -2025-2026'!$G:$G,"2025")</f>
        <v>0</v>
      </c>
      <c r="E525" s="57">
        <f>COUNTIFS('2024 -2025-2026'!$M:$M,B525,'2024 -2025-2026'!$K:$K,"Scopus/WoS Journals",'2024 -2025-2026'!$G:$G,"2025")</f>
        <v>0</v>
      </c>
      <c r="F525" s="57">
        <f>COUNTIFS('2024 -2025-2026'!$M:$M,B525,'2024 -2025-2026'!$K:$K,"Scopus/WoS Conference/Book Chapter/Others", '2024 -2025-2026'!$G:$G,"2025")</f>
        <v>0</v>
      </c>
      <c r="G525" s="57">
        <f>COUNTIFS('2024 -2025-2026'!$M:$M,B525,'2024 -2025-2026'!$K:$K,"Student Publication", '2024 -2025-2026'!$G:$G,"2025")</f>
        <v>0</v>
      </c>
      <c r="H525" s="53">
        <f>COUNTIFS('Patent - 2025'!$Q:$Q,B525,'Patent - 2025'!$D:$D,"Published")</f>
        <v>0</v>
      </c>
      <c r="I525" s="54">
        <f>COUNTIFS('Patent - 2025'!$Q:$Q,B525,'Patent - 2025'!D:D,"Granted")</f>
        <v>0</v>
      </c>
      <c r="J525" s="54">
        <f t="shared" si="16"/>
        <v>0</v>
      </c>
      <c r="K525" s="54">
        <f t="shared" si="17"/>
        <v>0</v>
      </c>
      <c r="L525" s="54">
        <f>COUNTIFS('2024 -2025-2026'!$M:$M,B525,'2024 -2025-2026'!$K:$K,"Book",'2024 -2025-2026'!$G:$G,"2025")</f>
        <v>0</v>
      </c>
      <c r="M525" s="61"/>
    </row>
    <row r="526" spans="1:13" ht="15.75" customHeight="1" x14ac:dyDescent="0.2">
      <c r="A526" s="57">
        <f>'Name of the Faculty 2024'!A526</f>
        <v>0</v>
      </c>
      <c r="B526" s="58">
        <f>'Name of the Faculty 2024'!B526</f>
        <v>0</v>
      </c>
      <c r="C526" s="57">
        <f>'Name of the Faculty 2024'!C526</f>
        <v>0</v>
      </c>
      <c r="D526" s="57">
        <f>COUNTIFS('2024 -2025-2026'!$M:$M,B526,'2024 -2025-2026'!$K:$K,"SCI",'2024 -2025-2026'!$G:$G,"2025")</f>
        <v>0</v>
      </c>
      <c r="E526" s="57">
        <f>COUNTIFS('2024 -2025-2026'!$M:$M,B526,'2024 -2025-2026'!$K:$K,"Scopus/WoS Journals",'2024 -2025-2026'!$G:$G,"2025")</f>
        <v>0</v>
      </c>
      <c r="F526" s="57">
        <f>COUNTIFS('2024 -2025-2026'!$M:$M,B526,'2024 -2025-2026'!$K:$K,"Scopus/WoS Conference/Book Chapter/Others", '2024 -2025-2026'!$G:$G,"2025")</f>
        <v>0</v>
      </c>
      <c r="G526" s="57">
        <f>COUNTIFS('2024 -2025-2026'!$M:$M,B526,'2024 -2025-2026'!$K:$K,"Student Publication", '2024 -2025-2026'!$G:$G,"2025")</f>
        <v>0</v>
      </c>
      <c r="H526" s="53">
        <f>COUNTIFS('Patent - 2025'!$Q:$Q,B526,'Patent - 2025'!$D:$D,"Published")</f>
        <v>0</v>
      </c>
      <c r="I526" s="54">
        <f>COUNTIFS('Patent - 2025'!$Q:$Q,B526,'Patent - 2025'!D:D,"Granted")</f>
        <v>0</v>
      </c>
      <c r="J526" s="54">
        <f t="shared" si="16"/>
        <v>0</v>
      </c>
      <c r="K526" s="54">
        <f t="shared" si="17"/>
        <v>0</v>
      </c>
      <c r="L526" s="54">
        <f>COUNTIFS('2024 -2025-2026'!$M:$M,B526,'2024 -2025-2026'!$K:$K,"Book",'2024 -2025-2026'!$G:$G,"2025")</f>
        <v>0</v>
      </c>
      <c r="M526" s="61"/>
    </row>
    <row r="527" spans="1:13" ht="15.75" customHeight="1" x14ac:dyDescent="0.2">
      <c r="A527" s="57">
        <f>'Name of the Faculty 2024'!A527</f>
        <v>0</v>
      </c>
      <c r="B527" s="58">
        <f>'Name of the Faculty 2024'!B527</f>
        <v>0</v>
      </c>
      <c r="C527" s="57">
        <f>'Name of the Faculty 2024'!C527</f>
        <v>0</v>
      </c>
      <c r="D527" s="57">
        <f>COUNTIFS('2024 -2025-2026'!$M:$M,B527,'2024 -2025-2026'!$K:$K,"SCI",'2024 -2025-2026'!$G:$G,"2025")</f>
        <v>0</v>
      </c>
      <c r="E527" s="57">
        <f>COUNTIFS('2024 -2025-2026'!$M:$M,B527,'2024 -2025-2026'!$K:$K,"Scopus/WoS Journals",'2024 -2025-2026'!$G:$G,"2025")</f>
        <v>0</v>
      </c>
      <c r="F527" s="57">
        <f>COUNTIFS('2024 -2025-2026'!$M:$M,B527,'2024 -2025-2026'!$K:$K,"Scopus/WoS Conference/Book Chapter/Others", '2024 -2025-2026'!$G:$G,"2025")</f>
        <v>0</v>
      </c>
      <c r="G527" s="57">
        <f>COUNTIFS('2024 -2025-2026'!$M:$M,B527,'2024 -2025-2026'!$K:$K,"Student Publication", '2024 -2025-2026'!$G:$G,"2025")</f>
        <v>0</v>
      </c>
      <c r="H527" s="53">
        <f>COUNTIFS('Patent - 2025'!$Q:$Q,B527,'Patent - 2025'!$D:$D,"Published")</f>
        <v>0</v>
      </c>
      <c r="I527" s="54">
        <f>COUNTIFS('Patent - 2025'!$Q:$Q,B527,'Patent - 2025'!D:D,"Granted")</f>
        <v>0</v>
      </c>
      <c r="J527" s="54">
        <f t="shared" si="16"/>
        <v>0</v>
      </c>
      <c r="K527" s="54">
        <f t="shared" si="17"/>
        <v>0</v>
      </c>
      <c r="L527" s="54">
        <f>COUNTIFS('2024 -2025-2026'!$M:$M,B527,'2024 -2025-2026'!$K:$K,"Book",'2024 -2025-2026'!$G:$G,"2025")</f>
        <v>0</v>
      </c>
      <c r="M527" s="61"/>
    </row>
    <row r="528" spans="1:13" ht="15.75" customHeight="1" x14ac:dyDescent="0.2">
      <c r="A528" s="57">
        <f>'Name of the Faculty 2024'!A528</f>
        <v>0</v>
      </c>
      <c r="B528" s="58">
        <f>'Name of the Faculty 2024'!B528</f>
        <v>0</v>
      </c>
      <c r="C528" s="57">
        <f>'Name of the Faculty 2024'!C528</f>
        <v>0</v>
      </c>
      <c r="D528" s="57">
        <f>COUNTIFS('2024 -2025-2026'!$M:$M,B528,'2024 -2025-2026'!$K:$K,"SCI",'2024 -2025-2026'!$G:$G,"2025")</f>
        <v>0</v>
      </c>
      <c r="E528" s="57">
        <f>COUNTIFS('2024 -2025-2026'!$M:$M,B528,'2024 -2025-2026'!$K:$K,"Scopus/WoS Journals",'2024 -2025-2026'!$G:$G,"2025")</f>
        <v>0</v>
      </c>
      <c r="F528" s="57">
        <f>COUNTIFS('2024 -2025-2026'!$M:$M,B528,'2024 -2025-2026'!$K:$K,"Scopus/WoS Conference/Book Chapter/Others", '2024 -2025-2026'!$G:$G,"2025")</f>
        <v>0</v>
      </c>
      <c r="G528" s="57">
        <f>COUNTIFS('2024 -2025-2026'!$M:$M,B528,'2024 -2025-2026'!$K:$K,"Student Publication", '2024 -2025-2026'!$G:$G,"2025")</f>
        <v>0</v>
      </c>
      <c r="H528" s="53">
        <f>COUNTIFS('Patent - 2025'!$Q:$Q,B528,'Patent - 2025'!$D:$D,"Published")</f>
        <v>0</v>
      </c>
      <c r="I528" s="54">
        <f>COUNTIFS('Patent - 2025'!$Q:$Q,B528,'Patent - 2025'!D:D,"Granted")</f>
        <v>0</v>
      </c>
      <c r="J528" s="54">
        <f t="shared" si="16"/>
        <v>0</v>
      </c>
      <c r="K528" s="54">
        <f t="shared" si="17"/>
        <v>0</v>
      </c>
      <c r="L528" s="54">
        <f>COUNTIFS('2024 -2025-2026'!$M:$M,B528,'2024 -2025-2026'!$K:$K,"Book",'2024 -2025-2026'!$G:$G,"2025")</f>
        <v>0</v>
      </c>
      <c r="M528" s="61"/>
    </row>
    <row r="529" spans="1:13" ht="15.75" customHeight="1" x14ac:dyDescent="0.2">
      <c r="A529" s="57">
        <f>'Name of the Faculty 2024'!A529</f>
        <v>0</v>
      </c>
      <c r="B529" s="58">
        <f>'Name of the Faculty 2024'!B529</f>
        <v>0</v>
      </c>
      <c r="C529" s="57">
        <f>'Name of the Faculty 2024'!C529</f>
        <v>0</v>
      </c>
      <c r="D529" s="57">
        <f>COUNTIFS('2024 -2025-2026'!$M:$M,B529,'2024 -2025-2026'!$K:$K,"SCI",'2024 -2025-2026'!$G:$G,"2025")</f>
        <v>0</v>
      </c>
      <c r="E529" s="57">
        <f>COUNTIFS('2024 -2025-2026'!$M:$M,B529,'2024 -2025-2026'!$K:$K,"Scopus/WoS Journals",'2024 -2025-2026'!$G:$G,"2025")</f>
        <v>0</v>
      </c>
      <c r="F529" s="57">
        <f>COUNTIFS('2024 -2025-2026'!$M:$M,B529,'2024 -2025-2026'!$K:$K,"Scopus/WoS Conference/Book Chapter/Others", '2024 -2025-2026'!$G:$G,"2025")</f>
        <v>0</v>
      </c>
      <c r="G529" s="57">
        <f>COUNTIFS('2024 -2025-2026'!$M:$M,B529,'2024 -2025-2026'!$K:$K,"Student Publication", '2024 -2025-2026'!$G:$G,"2025")</f>
        <v>0</v>
      </c>
      <c r="H529" s="53">
        <f>COUNTIFS('Patent - 2025'!$Q:$Q,B529,'Patent - 2025'!$D:$D,"Published")</f>
        <v>0</v>
      </c>
      <c r="I529" s="54">
        <f>COUNTIFS('Patent - 2025'!$Q:$Q,B529,'Patent - 2025'!D:D,"Granted")</f>
        <v>0</v>
      </c>
      <c r="J529" s="54">
        <f t="shared" si="16"/>
        <v>0</v>
      </c>
      <c r="K529" s="54">
        <f t="shared" si="17"/>
        <v>0</v>
      </c>
      <c r="L529" s="54">
        <f>COUNTIFS('2024 -2025-2026'!$M:$M,B529,'2024 -2025-2026'!$K:$K,"Book",'2024 -2025-2026'!$G:$G,"2025")</f>
        <v>0</v>
      </c>
      <c r="M529" s="61"/>
    </row>
    <row r="530" spans="1:13" ht="15.75" customHeight="1" x14ac:dyDescent="0.2">
      <c r="A530" s="57">
        <f>'Name of the Faculty 2024'!A530</f>
        <v>0</v>
      </c>
      <c r="B530" s="58">
        <f>'Name of the Faculty 2024'!B530</f>
        <v>0</v>
      </c>
      <c r="C530" s="57">
        <f>'Name of the Faculty 2024'!C530</f>
        <v>0</v>
      </c>
      <c r="D530" s="57">
        <f>COUNTIFS('2024 -2025-2026'!$M:$M,B530,'2024 -2025-2026'!$K:$K,"SCI",'2024 -2025-2026'!$G:$G,"2025")</f>
        <v>0</v>
      </c>
      <c r="E530" s="57">
        <f>COUNTIFS('2024 -2025-2026'!$M:$M,B530,'2024 -2025-2026'!$K:$K,"Scopus/WoS Journals",'2024 -2025-2026'!$G:$G,"2025")</f>
        <v>0</v>
      </c>
      <c r="F530" s="57">
        <f>COUNTIFS('2024 -2025-2026'!$M:$M,B530,'2024 -2025-2026'!$K:$K,"Scopus/WoS Conference/Book Chapter/Others", '2024 -2025-2026'!$G:$G,"2025")</f>
        <v>0</v>
      </c>
      <c r="G530" s="57">
        <f>COUNTIFS('2024 -2025-2026'!$M:$M,B530,'2024 -2025-2026'!$K:$K,"Student Publication", '2024 -2025-2026'!$G:$G,"2025")</f>
        <v>0</v>
      </c>
      <c r="H530" s="53">
        <f>COUNTIFS('Patent - 2025'!$Q:$Q,B530,'Patent - 2025'!$D:$D,"Published")</f>
        <v>0</v>
      </c>
      <c r="I530" s="54">
        <f>COUNTIFS('Patent - 2025'!$Q:$Q,B530,'Patent - 2025'!D:D,"Granted")</f>
        <v>0</v>
      </c>
      <c r="J530" s="54">
        <f t="shared" si="16"/>
        <v>0</v>
      </c>
      <c r="K530" s="54">
        <f t="shared" si="17"/>
        <v>0</v>
      </c>
      <c r="L530" s="54">
        <f>COUNTIFS('2024 -2025-2026'!$M:$M,B530,'2024 -2025-2026'!$K:$K,"Book",'2024 -2025-2026'!$G:$G,"2025")</f>
        <v>0</v>
      </c>
      <c r="M530" s="61"/>
    </row>
    <row r="531" spans="1:13" ht="15.75" customHeight="1" x14ac:dyDescent="0.2">
      <c r="A531" s="57">
        <f>'Name of the Faculty 2024'!A531</f>
        <v>0</v>
      </c>
      <c r="B531" s="58">
        <f>'Name of the Faculty 2024'!B531</f>
        <v>0</v>
      </c>
      <c r="C531" s="57">
        <f>'Name of the Faculty 2024'!C531</f>
        <v>0</v>
      </c>
      <c r="D531" s="57">
        <f>COUNTIFS('2024 -2025-2026'!$M:$M,B531,'2024 -2025-2026'!$K:$K,"SCI",'2024 -2025-2026'!$G:$G,"2025")</f>
        <v>0</v>
      </c>
      <c r="E531" s="57">
        <f>COUNTIFS('2024 -2025-2026'!$M:$M,B531,'2024 -2025-2026'!$K:$K,"Scopus/WoS Journals",'2024 -2025-2026'!$G:$G,"2025")</f>
        <v>0</v>
      </c>
      <c r="F531" s="57">
        <f>COUNTIFS('2024 -2025-2026'!$M:$M,B531,'2024 -2025-2026'!$K:$K,"Scopus/WoS Conference/Book Chapter/Others", '2024 -2025-2026'!$G:$G,"2025")</f>
        <v>0</v>
      </c>
      <c r="G531" s="57">
        <f>COUNTIFS('2024 -2025-2026'!$M:$M,B531,'2024 -2025-2026'!$K:$K,"Student Publication", '2024 -2025-2026'!$G:$G,"2025")</f>
        <v>0</v>
      </c>
      <c r="H531" s="53">
        <f>COUNTIFS('Patent - 2025'!$Q:$Q,B531,'Patent - 2025'!$D:$D,"Published")</f>
        <v>0</v>
      </c>
      <c r="I531" s="54">
        <f>COUNTIFS('Patent - 2025'!$Q:$Q,B531,'Patent - 2025'!D:D,"Granted")</f>
        <v>0</v>
      </c>
      <c r="J531" s="54">
        <f t="shared" si="16"/>
        <v>0</v>
      </c>
      <c r="K531" s="54">
        <f t="shared" si="17"/>
        <v>0</v>
      </c>
      <c r="L531" s="54">
        <f>COUNTIFS('2024 -2025-2026'!$M:$M,B531,'2024 -2025-2026'!$K:$K,"Book",'2024 -2025-2026'!$G:$G,"2025")</f>
        <v>0</v>
      </c>
      <c r="M531" s="61"/>
    </row>
    <row r="532" spans="1:13" ht="15.75" customHeight="1" x14ac:dyDescent="0.2">
      <c r="A532" s="57">
        <f>'Name of the Faculty 2024'!A532</f>
        <v>0</v>
      </c>
      <c r="B532" s="58">
        <f>'Name of the Faculty 2024'!B532</f>
        <v>0</v>
      </c>
      <c r="C532" s="57">
        <f>'Name of the Faculty 2024'!C532</f>
        <v>0</v>
      </c>
      <c r="D532" s="57">
        <f>COUNTIFS('2024 -2025-2026'!$M:$M,B532,'2024 -2025-2026'!$K:$K,"SCI",'2024 -2025-2026'!$G:$G,"2025")</f>
        <v>0</v>
      </c>
      <c r="E532" s="57">
        <f>COUNTIFS('2024 -2025-2026'!$M:$M,B532,'2024 -2025-2026'!$K:$K,"Scopus/WoS Journals",'2024 -2025-2026'!$G:$G,"2025")</f>
        <v>0</v>
      </c>
      <c r="F532" s="57">
        <f>COUNTIFS('2024 -2025-2026'!$M:$M,B532,'2024 -2025-2026'!$K:$K,"Scopus/WoS Conference/Book Chapter/Others", '2024 -2025-2026'!$G:$G,"2025")</f>
        <v>0</v>
      </c>
      <c r="G532" s="57">
        <f>COUNTIFS('2024 -2025-2026'!$M:$M,B532,'2024 -2025-2026'!$K:$K,"Student Publication", '2024 -2025-2026'!$G:$G,"2025")</f>
        <v>0</v>
      </c>
      <c r="H532" s="53">
        <f>COUNTIFS('Patent - 2025'!$Q:$Q,B532,'Patent - 2025'!$D:$D,"Published")</f>
        <v>0</v>
      </c>
      <c r="I532" s="54">
        <f>COUNTIFS('Patent - 2025'!$Q:$Q,B532,'Patent - 2025'!D:D,"Granted")</f>
        <v>0</v>
      </c>
      <c r="J532" s="54">
        <f t="shared" si="16"/>
        <v>0</v>
      </c>
      <c r="K532" s="54">
        <f t="shared" si="17"/>
        <v>0</v>
      </c>
      <c r="L532" s="54">
        <f>COUNTIFS('2024 -2025-2026'!$M:$M,B532,'2024 -2025-2026'!$K:$K,"Book",'2024 -2025-2026'!$G:$G,"2025")</f>
        <v>0</v>
      </c>
      <c r="M532" s="61"/>
    </row>
    <row r="533" spans="1:13" ht="15.75" customHeight="1" x14ac:dyDescent="0.2">
      <c r="A533" s="57">
        <f>'Name of the Faculty 2024'!A533</f>
        <v>0</v>
      </c>
      <c r="B533" s="58">
        <f>'Name of the Faculty 2024'!B533</f>
        <v>0</v>
      </c>
      <c r="C533" s="57">
        <f>'Name of the Faculty 2024'!C533</f>
        <v>0</v>
      </c>
      <c r="D533" s="57">
        <f>COUNTIFS('2024 -2025-2026'!$M:$M,B533,'2024 -2025-2026'!$K:$K,"SCI",'2024 -2025-2026'!$G:$G,"2025")</f>
        <v>0</v>
      </c>
      <c r="E533" s="57">
        <f>COUNTIFS('2024 -2025-2026'!$M:$M,B533,'2024 -2025-2026'!$K:$K,"Scopus/WoS Journals",'2024 -2025-2026'!$G:$G,"2025")</f>
        <v>0</v>
      </c>
      <c r="F533" s="57">
        <f>COUNTIFS('2024 -2025-2026'!$M:$M,B533,'2024 -2025-2026'!$K:$K,"Scopus/WoS Conference/Book Chapter/Others", '2024 -2025-2026'!$G:$G,"2025")</f>
        <v>0</v>
      </c>
      <c r="G533" s="57">
        <f>COUNTIFS('2024 -2025-2026'!$M:$M,B533,'2024 -2025-2026'!$K:$K,"Student Publication", '2024 -2025-2026'!$G:$G,"2025")</f>
        <v>0</v>
      </c>
      <c r="H533" s="53">
        <f>COUNTIFS('Patent - 2025'!$Q:$Q,B533,'Patent - 2025'!$D:$D,"Published")</f>
        <v>0</v>
      </c>
      <c r="I533" s="54">
        <f>COUNTIFS('Patent - 2025'!$Q:$Q,B533,'Patent - 2025'!D:D,"Granted")</f>
        <v>0</v>
      </c>
      <c r="J533" s="54">
        <f t="shared" si="16"/>
        <v>0</v>
      </c>
      <c r="K533" s="54">
        <f t="shared" si="17"/>
        <v>0</v>
      </c>
      <c r="L533" s="54">
        <f>COUNTIFS('2024 -2025-2026'!$M:$M,B533,'2024 -2025-2026'!$K:$K,"Book",'2024 -2025-2026'!$G:$G,"2025")</f>
        <v>0</v>
      </c>
      <c r="M533" s="61"/>
    </row>
    <row r="534" spans="1:13" ht="15.75" customHeight="1" x14ac:dyDescent="0.2">
      <c r="A534" s="57">
        <f>'Name of the Faculty 2024'!A534</f>
        <v>0</v>
      </c>
      <c r="B534" s="58">
        <f>'Name of the Faculty 2024'!B534</f>
        <v>0</v>
      </c>
      <c r="C534" s="57">
        <f>'Name of the Faculty 2024'!C534</f>
        <v>0</v>
      </c>
      <c r="D534" s="57">
        <f>COUNTIFS('2024 -2025-2026'!$M:$M,B534,'2024 -2025-2026'!$K:$K,"SCI",'2024 -2025-2026'!$G:$G,"2025")</f>
        <v>0</v>
      </c>
      <c r="E534" s="57">
        <f>COUNTIFS('2024 -2025-2026'!$M:$M,B534,'2024 -2025-2026'!$K:$K,"Scopus/WoS Journals",'2024 -2025-2026'!$G:$G,"2025")</f>
        <v>0</v>
      </c>
      <c r="F534" s="57">
        <f>COUNTIFS('2024 -2025-2026'!$M:$M,B534,'2024 -2025-2026'!$K:$K,"Scopus/WoS Conference/Book Chapter/Others", '2024 -2025-2026'!$G:$G,"2025")</f>
        <v>0</v>
      </c>
      <c r="G534" s="57">
        <f>COUNTIFS('2024 -2025-2026'!$M:$M,B534,'2024 -2025-2026'!$K:$K,"Student Publication", '2024 -2025-2026'!$G:$G,"2025")</f>
        <v>0</v>
      </c>
      <c r="H534" s="53">
        <f>COUNTIFS('Patent - 2025'!$Q:$Q,B534,'Patent - 2025'!$D:$D,"Published")</f>
        <v>0</v>
      </c>
      <c r="I534" s="54">
        <f>COUNTIFS('Patent - 2025'!$Q:$Q,B534,'Patent - 2025'!D:D,"Granted")</f>
        <v>0</v>
      </c>
      <c r="J534" s="54">
        <f t="shared" si="16"/>
        <v>0</v>
      </c>
      <c r="K534" s="54">
        <f t="shared" si="17"/>
        <v>0</v>
      </c>
      <c r="L534" s="54">
        <f>COUNTIFS('2024 -2025-2026'!$M:$M,B534,'2024 -2025-2026'!$K:$K,"Book",'2024 -2025-2026'!$G:$G,"2025")</f>
        <v>0</v>
      </c>
      <c r="M534" s="61"/>
    </row>
    <row r="535" spans="1:13" ht="15.75" customHeight="1" x14ac:dyDescent="0.2">
      <c r="A535" s="57">
        <f>'Name of the Faculty 2024'!A535</f>
        <v>0</v>
      </c>
      <c r="B535" s="58">
        <f>'Name of the Faculty 2024'!B535</f>
        <v>0</v>
      </c>
      <c r="C535" s="57">
        <f>'Name of the Faculty 2024'!C535</f>
        <v>0</v>
      </c>
      <c r="D535" s="57">
        <f>COUNTIFS('2024 -2025-2026'!$M:$M,B535,'2024 -2025-2026'!$K:$K,"SCI",'2024 -2025-2026'!$G:$G,"2025")</f>
        <v>0</v>
      </c>
      <c r="E535" s="57">
        <f>COUNTIFS('2024 -2025-2026'!$M:$M,B535,'2024 -2025-2026'!$K:$K,"Scopus/WoS Journals",'2024 -2025-2026'!$G:$G,"2025")</f>
        <v>0</v>
      </c>
      <c r="F535" s="57">
        <f>COUNTIFS('2024 -2025-2026'!$M:$M,B535,'2024 -2025-2026'!$K:$K,"Scopus/WoS Conference/Book Chapter/Others", '2024 -2025-2026'!$G:$G,"2025")</f>
        <v>0</v>
      </c>
      <c r="G535" s="57">
        <f>COUNTIFS('2024 -2025-2026'!$M:$M,B535,'2024 -2025-2026'!$K:$K,"Student Publication", '2024 -2025-2026'!$G:$G,"2025")</f>
        <v>0</v>
      </c>
      <c r="H535" s="53">
        <f>COUNTIFS('Patent - 2025'!$Q:$Q,B535,'Patent - 2025'!$D:$D,"Published")</f>
        <v>0</v>
      </c>
      <c r="I535" s="54">
        <f>COUNTIFS('Patent - 2025'!$Q:$Q,B535,'Patent - 2025'!D:D,"Granted")</f>
        <v>0</v>
      </c>
      <c r="J535" s="54">
        <f t="shared" si="16"/>
        <v>0</v>
      </c>
      <c r="K535" s="54">
        <f t="shared" si="17"/>
        <v>0</v>
      </c>
      <c r="L535" s="54">
        <f>COUNTIFS('2024 -2025-2026'!$M:$M,B535,'2024 -2025-2026'!$K:$K,"Book",'2024 -2025-2026'!$G:$G,"2025")</f>
        <v>0</v>
      </c>
      <c r="M535" s="61"/>
    </row>
    <row r="536" spans="1:13" ht="15.75" customHeight="1" x14ac:dyDescent="0.2">
      <c r="A536" s="57">
        <f>'Name of the Faculty 2024'!A536</f>
        <v>0</v>
      </c>
      <c r="B536" s="58">
        <f>'Name of the Faculty 2024'!B536</f>
        <v>0</v>
      </c>
      <c r="C536" s="57">
        <f>'Name of the Faculty 2024'!C536</f>
        <v>0</v>
      </c>
      <c r="D536" s="57">
        <f>COUNTIFS('2024 -2025-2026'!$M:$M,B536,'2024 -2025-2026'!$K:$K,"SCI",'2024 -2025-2026'!$G:$G,"2025")</f>
        <v>0</v>
      </c>
      <c r="E536" s="57">
        <f>COUNTIFS('2024 -2025-2026'!$M:$M,B536,'2024 -2025-2026'!$K:$K,"Scopus/WoS Journals",'2024 -2025-2026'!$G:$G,"2025")</f>
        <v>0</v>
      </c>
      <c r="F536" s="57">
        <f>COUNTIFS('2024 -2025-2026'!$M:$M,B536,'2024 -2025-2026'!$K:$K,"Scopus/WoS Conference/Book Chapter/Others", '2024 -2025-2026'!$G:$G,"2025")</f>
        <v>0</v>
      </c>
      <c r="G536" s="57">
        <f>COUNTIFS('2024 -2025-2026'!$M:$M,B536,'2024 -2025-2026'!$K:$K,"Student Publication", '2024 -2025-2026'!$G:$G,"2025")</f>
        <v>0</v>
      </c>
      <c r="H536" s="53">
        <f>COUNTIFS('Patent - 2025'!$Q:$Q,B536,'Patent - 2025'!$D:$D,"Published")</f>
        <v>0</v>
      </c>
      <c r="I536" s="54">
        <f>COUNTIFS('Patent - 2025'!$Q:$Q,B536,'Patent - 2025'!D:D,"Granted")</f>
        <v>0</v>
      </c>
      <c r="J536" s="54">
        <f t="shared" si="16"/>
        <v>0</v>
      </c>
      <c r="K536" s="54">
        <f t="shared" si="17"/>
        <v>0</v>
      </c>
      <c r="L536" s="54">
        <f>COUNTIFS('2024 -2025-2026'!$M:$M,B536,'2024 -2025-2026'!$K:$K,"Book",'2024 -2025-2026'!$G:$G,"2025")</f>
        <v>0</v>
      </c>
      <c r="M536" s="61"/>
    </row>
    <row r="537" spans="1:13" ht="15.75" customHeight="1" x14ac:dyDescent="0.2">
      <c r="A537" s="57">
        <f>'Name of the Faculty 2024'!A537</f>
        <v>0</v>
      </c>
      <c r="B537" s="58">
        <f>'Name of the Faculty 2024'!B537</f>
        <v>0</v>
      </c>
      <c r="C537" s="57">
        <f>'Name of the Faculty 2024'!C537</f>
        <v>0</v>
      </c>
      <c r="D537" s="57">
        <f>COUNTIFS('2024 -2025-2026'!$M:$M,B537,'2024 -2025-2026'!$K:$K,"SCI",'2024 -2025-2026'!$G:$G,"2025")</f>
        <v>0</v>
      </c>
      <c r="E537" s="57">
        <f>COUNTIFS('2024 -2025-2026'!$M:$M,B537,'2024 -2025-2026'!$K:$K,"Scopus/WoS Journals",'2024 -2025-2026'!$G:$G,"2025")</f>
        <v>0</v>
      </c>
      <c r="F537" s="57">
        <f>COUNTIFS('2024 -2025-2026'!$M:$M,B537,'2024 -2025-2026'!$K:$K,"Scopus/WoS Conference/Book Chapter/Others", '2024 -2025-2026'!$G:$G,"2025")</f>
        <v>0</v>
      </c>
      <c r="G537" s="57">
        <f>COUNTIFS('2024 -2025-2026'!$M:$M,B537,'2024 -2025-2026'!$K:$K,"Student Publication", '2024 -2025-2026'!$G:$G,"2025")</f>
        <v>0</v>
      </c>
      <c r="H537" s="53">
        <f>COUNTIFS('Patent - 2025'!$Q:$Q,B537,'Patent - 2025'!$D:$D,"Published")</f>
        <v>0</v>
      </c>
      <c r="I537" s="54">
        <f>COUNTIFS('Patent - 2025'!$Q:$Q,B537,'Patent - 2025'!D:D,"Granted")</f>
        <v>0</v>
      </c>
      <c r="J537" s="54">
        <f t="shared" si="16"/>
        <v>0</v>
      </c>
      <c r="K537" s="54">
        <f t="shared" si="17"/>
        <v>0</v>
      </c>
      <c r="L537" s="54">
        <f>COUNTIFS('2024 -2025-2026'!$M:$M,B537,'2024 -2025-2026'!$K:$K,"Book",'2024 -2025-2026'!$G:$G,"2025")</f>
        <v>0</v>
      </c>
      <c r="M537" s="61"/>
    </row>
    <row r="538" spans="1:13" ht="15.75" customHeight="1" x14ac:dyDescent="0.2">
      <c r="A538" s="57">
        <f>'Name of the Faculty 2024'!A538</f>
        <v>0</v>
      </c>
      <c r="B538" s="58">
        <f>'Name of the Faculty 2024'!B538</f>
        <v>0</v>
      </c>
      <c r="C538" s="57">
        <f>'Name of the Faculty 2024'!C538</f>
        <v>0</v>
      </c>
      <c r="D538" s="57">
        <f>COUNTIFS('2024 -2025-2026'!$M:$M,B538,'2024 -2025-2026'!$K:$K,"SCI",'2024 -2025-2026'!$G:$G,"2025")</f>
        <v>0</v>
      </c>
      <c r="E538" s="57">
        <f>COUNTIFS('2024 -2025-2026'!$M:$M,B538,'2024 -2025-2026'!$K:$K,"Scopus/WoS Journals",'2024 -2025-2026'!$G:$G,"2025")</f>
        <v>0</v>
      </c>
      <c r="F538" s="57">
        <f>COUNTIFS('2024 -2025-2026'!$M:$M,B538,'2024 -2025-2026'!$K:$K,"Scopus/WoS Conference/Book Chapter/Others", '2024 -2025-2026'!$G:$G,"2025")</f>
        <v>0</v>
      </c>
      <c r="G538" s="57">
        <f>COUNTIFS('2024 -2025-2026'!$M:$M,B538,'2024 -2025-2026'!$K:$K,"Student Publication", '2024 -2025-2026'!$G:$G,"2025")</f>
        <v>0</v>
      </c>
      <c r="H538" s="53">
        <f>COUNTIFS('Patent - 2025'!$Q:$Q,B538,'Patent - 2025'!$D:$D,"Published")</f>
        <v>0</v>
      </c>
      <c r="I538" s="54">
        <f>COUNTIFS('Patent - 2025'!$Q:$Q,B538,'Patent - 2025'!D:D,"Granted")</f>
        <v>0</v>
      </c>
      <c r="J538" s="54">
        <f t="shared" si="16"/>
        <v>0</v>
      </c>
      <c r="K538" s="54">
        <f t="shared" si="17"/>
        <v>0</v>
      </c>
      <c r="L538" s="54">
        <f>COUNTIFS('2024 -2025-2026'!$M:$M,B538,'2024 -2025-2026'!$K:$K,"Book",'2024 -2025-2026'!$G:$G,"2025")</f>
        <v>0</v>
      </c>
      <c r="M538" s="61"/>
    </row>
    <row r="539" spans="1:13" ht="15.75" customHeight="1" x14ac:dyDescent="0.2">
      <c r="A539" s="57">
        <f>'Name of the Faculty 2024'!A539</f>
        <v>0</v>
      </c>
      <c r="B539" s="58">
        <f>'Name of the Faculty 2024'!B539</f>
        <v>0</v>
      </c>
      <c r="C539" s="57">
        <f>'Name of the Faculty 2024'!C539</f>
        <v>0</v>
      </c>
      <c r="D539" s="57">
        <f>COUNTIFS('2024 -2025-2026'!$M:$M,B539,'2024 -2025-2026'!$K:$K,"SCI",'2024 -2025-2026'!$G:$G,"2025")</f>
        <v>0</v>
      </c>
      <c r="E539" s="57">
        <f>COUNTIFS('2024 -2025-2026'!$M:$M,B539,'2024 -2025-2026'!$K:$K,"Scopus/WoS Journals",'2024 -2025-2026'!$G:$G,"2025")</f>
        <v>0</v>
      </c>
      <c r="F539" s="57">
        <f>COUNTIFS('2024 -2025-2026'!$M:$M,B539,'2024 -2025-2026'!$K:$K,"Scopus/WoS Conference/Book Chapter/Others", '2024 -2025-2026'!$G:$G,"2025")</f>
        <v>0</v>
      </c>
      <c r="G539" s="57">
        <f>COUNTIFS('2024 -2025-2026'!$M:$M,B539,'2024 -2025-2026'!$K:$K,"Student Publication", '2024 -2025-2026'!$G:$G,"2025")</f>
        <v>0</v>
      </c>
      <c r="H539" s="53">
        <f>COUNTIFS('Patent - 2025'!$Q:$Q,B539,'Patent - 2025'!$D:$D,"Published")</f>
        <v>0</v>
      </c>
      <c r="I539" s="54">
        <f>COUNTIFS('Patent - 2025'!$Q:$Q,B539,'Patent - 2025'!D:D,"Granted")</f>
        <v>0</v>
      </c>
      <c r="J539" s="54">
        <f t="shared" si="16"/>
        <v>0</v>
      </c>
      <c r="K539" s="54">
        <f t="shared" si="17"/>
        <v>0</v>
      </c>
      <c r="L539" s="54">
        <f>COUNTIFS('2024 -2025-2026'!$M:$M,B539,'2024 -2025-2026'!$K:$K,"Book",'2024 -2025-2026'!$G:$G,"2025")</f>
        <v>0</v>
      </c>
      <c r="M539" s="61"/>
    </row>
    <row r="540" spans="1:13" ht="15.75" customHeight="1" x14ac:dyDescent="0.2">
      <c r="A540" s="57">
        <f>'Name of the Faculty 2024'!A540</f>
        <v>0</v>
      </c>
      <c r="B540" s="58">
        <f>'Name of the Faculty 2024'!B540</f>
        <v>0</v>
      </c>
      <c r="C540" s="57">
        <f>'Name of the Faculty 2024'!C540</f>
        <v>0</v>
      </c>
      <c r="D540" s="57">
        <f>COUNTIFS('2024 -2025-2026'!$M:$M,B540,'2024 -2025-2026'!$K:$K,"SCI",'2024 -2025-2026'!$G:$G,"2025")</f>
        <v>0</v>
      </c>
      <c r="E540" s="57">
        <f>COUNTIFS('2024 -2025-2026'!$M:$M,B540,'2024 -2025-2026'!$K:$K,"Scopus/WoS Journals",'2024 -2025-2026'!$G:$G,"2025")</f>
        <v>0</v>
      </c>
      <c r="F540" s="57">
        <f>COUNTIFS('2024 -2025-2026'!$M:$M,B540,'2024 -2025-2026'!$K:$K,"Scopus/WoS Conference/Book Chapter/Others", '2024 -2025-2026'!$G:$G,"2025")</f>
        <v>0</v>
      </c>
      <c r="G540" s="57">
        <f>COUNTIFS('2024 -2025-2026'!$M:$M,B540,'2024 -2025-2026'!$K:$K,"Student Publication", '2024 -2025-2026'!$G:$G,"2025")</f>
        <v>0</v>
      </c>
      <c r="H540" s="53">
        <f>COUNTIFS('Patent - 2025'!$Q:$Q,B540,'Patent - 2025'!$D:$D,"Published")</f>
        <v>0</v>
      </c>
      <c r="I540" s="54">
        <f>COUNTIFS('Patent - 2025'!$Q:$Q,B540,'Patent - 2025'!D:D,"Granted")</f>
        <v>0</v>
      </c>
      <c r="J540" s="54">
        <f t="shared" si="16"/>
        <v>0</v>
      </c>
      <c r="K540" s="54">
        <f t="shared" si="17"/>
        <v>0</v>
      </c>
      <c r="L540" s="54">
        <f>COUNTIFS('2024 -2025-2026'!$M:$M,B540,'2024 -2025-2026'!$K:$K,"Book",'2024 -2025-2026'!$G:$G,"2025")</f>
        <v>0</v>
      </c>
      <c r="M540" s="61"/>
    </row>
    <row r="541" spans="1:13" ht="15.75" customHeight="1" x14ac:dyDescent="0.2">
      <c r="A541" s="57">
        <f>'Name of the Faculty 2024'!A541</f>
        <v>0</v>
      </c>
      <c r="B541" s="58">
        <f>'Name of the Faculty 2024'!B541</f>
        <v>0</v>
      </c>
      <c r="C541" s="57">
        <f>'Name of the Faculty 2024'!C541</f>
        <v>0</v>
      </c>
      <c r="D541" s="57">
        <f>COUNTIFS('2024 -2025-2026'!$M:$M,B541,'2024 -2025-2026'!$K:$K,"SCI",'2024 -2025-2026'!$G:$G,"2025")</f>
        <v>0</v>
      </c>
      <c r="E541" s="57">
        <f>COUNTIFS('2024 -2025-2026'!$M:$M,B541,'2024 -2025-2026'!$K:$K,"Scopus/WoS Journals",'2024 -2025-2026'!$G:$G,"2025")</f>
        <v>0</v>
      </c>
      <c r="F541" s="57">
        <f>COUNTIFS('2024 -2025-2026'!$M:$M,B541,'2024 -2025-2026'!$K:$K,"Scopus/WoS Conference/Book Chapter/Others", '2024 -2025-2026'!$G:$G,"2025")</f>
        <v>0</v>
      </c>
      <c r="G541" s="57">
        <f>COUNTIFS('2024 -2025-2026'!$M:$M,B541,'2024 -2025-2026'!$K:$K,"Student Publication", '2024 -2025-2026'!$G:$G,"2025")</f>
        <v>0</v>
      </c>
      <c r="H541" s="53">
        <f>COUNTIFS('Patent - 2025'!$Q:$Q,B541,'Patent - 2025'!$D:$D,"Published")</f>
        <v>0</v>
      </c>
      <c r="I541" s="54">
        <f>COUNTIFS('Patent - 2025'!$Q:$Q,B541,'Patent - 2025'!D:D,"Granted")</f>
        <v>0</v>
      </c>
      <c r="J541" s="54">
        <f t="shared" si="16"/>
        <v>0</v>
      </c>
      <c r="K541" s="54">
        <f t="shared" si="17"/>
        <v>0</v>
      </c>
      <c r="L541" s="54">
        <f>COUNTIFS('2024 -2025-2026'!$M:$M,B541,'2024 -2025-2026'!$K:$K,"Book",'2024 -2025-2026'!$G:$G,"2025")</f>
        <v>0</v>
      </c>
      <c r="M541" s="61"/>
    </row>
    <row r="542" spans="1:13" ht="15.75" customHeight="1" x14ac:dyDescent="0.2">
      <c r="A542" s="57">
        <f>'Name of the Faculty 2024'!A542</f>
        <v>0</v>
      </c>
      <c r="B542" s="58">
        <f>'Name of the Faculty 2024'!B542</f>
        <v>0</v>
      </c>
      <c r="C542" s="57">
        <f>'Name of the Faculty 2024'!C542</f>
        <v>0</v>
      </c>
      <c r="D542" s="57">
        <f>COUNTIFS('2024 -2025-2026'!$M:$M,B542,'2024 -2025-2026'!$K:$K,"SCI",'2024 -2025-2026'!$G:$G,"2025")</f>
        <v>0</v>
      </c>
      <c r="E542" s="57">
        <f>COUNTIFS('2024 -2025-2026'!$M:$M,B542,'2024 -2025-2026'!$K:$K,"Scopus/WoS Journals",'2024 -2025-2026'!$G:$G,"2025")</f>
        <v>0</v>
      </c>
      <c r="F542" s="57">
        <f>COUNTIFS('2024 -2025-2026'!$M:$M,B542,'2024 -2025-2026'!$K:$K,"Scopus/WoS Conference/Book Chapter/Others", '2024 -2025-2026'!$G:$G,"2025")</f>
        <v>0</v>
      </c>
      <c r="G542" s="57">
        <f>COUNTIFS('2024 -2025-2026'!$M:$M,B542,'2024 -2025-2026'!$K:$K,"Student Publication", '2024 -2025-2026'!$G:$G,"2025")</f>
        <v>0</v>
      </c>
      <c r="H542" s="53">
        <f>COUNTIFS('Patent - 2025'!$Q:$Q,B542,'Patent - 2025'!$D:$D,"Published")</f>
        <v>0</v>
      </c>
      <c r="I542" s="54">
        <f>COUNTIFS('Patent - 2025'!$Q:$Q,B542,'Patent - 2025'!D:D,"Granted")</f>
        <v>0</v>
      </c>
      <c r="J542" s="54">
        <f t="shared" si="16"/>
        <v>0</v>
      </c>
      <c r="K542" s="54">
        <f t="shared" si="17"/>
        <v>0</v>
      </c>
      <c r="L542" s="54">
        <f>COUNTIFS('2024 -2025-2026'!$M:$M,B542,'2024 -2025-2026'!$K:$K,"Book",'2024 -2025-2026'!$G:$G,"2025")</f>
        <v>0</v>
      </c>
      <c r="M542" s="61"/>
    </row>
    <row r="543" spans="1:13" ht="15.75" customHeight="1" x14ac:dyDescent="0.2">
      <c r="A543" s="57">
        <f>'Name of the Faculty 2024'!A543</f>
        <v>0</v>
      </c>
      <c r="B543" s="58">
        <f>'Name of the Faculty 2024'!B543</f>
        <v>0</v>
      </c>
      <c r="C543" s="57">
        <f>'Name of the Faculty 2024'!C543</f>
        <v>0</v>
      </c>
      <c r="D543" s="57">
        <f>COUNTIFS('2024 -2025-2026'!$M:$M,B543,'2024 -2025-2026'!$K:$K,"SCI",'2024 -2025-2026'!$G:$G,"2025")</f>
        <v>0</v>
      </c>
      <c r="E543" s="57">
        <f>COUNTIFS('2024 -2025-2026'!$M:$M,B543,'2024 -2025-2026'!$K:$K,"Scopus/WoS Journals",'2024 -2025-2026'!$G:$G,"2025")</f>
        <v>0</v>
      </c>
      <c r="F543" s="57">
        <f>COUNTIFS('2024 -2025-2026'!$M:$M,B543,'2024 -2025-2026'!$K:$K,"Scopus/WoS Conference/Book Chapter/Others", '2024 -2025-2026'!$G:$G,"2025")</f>
        <v>0</v>
      </c>
      <c r="G543" s="57">
        <f>COUNTIFS('2024 -2025-2026'!$M:$M,B543,'2024 -2025-2026'!$K:$K,"Student Publication", '2024 -2025-2026'!$G:$G,"2025")</f>
        <v>0</v>
      </c>
      <c r="H543" s="53">
        <f>COUNTIFS('Patent - 2025'!$Q:$Q,B543,'Patent - 2025'!$D:$D,"Published")</f>
        <v>0</v>
      </c>
      <c r="I543" s="54">
        <f>COUNTIFS('Patent - 2025'!$Q:$Q,B543,'Patent - 2025'!D:D,"Granted")</f>
        <v>0</v>
      </c>
      <c r="J543" s="54">
        <f t="shared" si="16"/>
        <v>0</v>
      </c>
      <c r="K543" s="54">
        <f t="shared" si="17"/>
        <v>0</v>
      </c>
      <c r="L543" s="54">
        <f>COUNTIFS('2024 -2025-2026'!$M:$M,B543,'2024 -2025-2026'!$K:$K,"Book",'2024 -2025-2026'!$G:$G,"2025")</f>
        <v>0</v>
      </c>
      <c r="M543" s="61"/>
    </row>
    <row r="544" spans="1:13" ht="15.75" customHeight="1" x14ac:dyDescent="0.2">
      <c r="A544" s="57">
        <f>'Name of the Faculty 2024'!A544</f>
        <v>0</v>
      </c>
      <c r="B544" s="58">
        <f>'Name of the Faculty 2024'!B544</f>
        <v>0</v>
      </c>
      <c r="C544" s="57">
        <f>'Name of the Faculty 2024'!C544</f>
        <v>0</v>
      </c>
      <c r="D544" s="57">
        <f>COUNTIFS('2024 -2025-2026'!$M:$M,B544,'2024 -2025-2026'!$K:$K,"SCI",'2024 -2025-2026'!$G:$G,"2025")</f>
        <v>0</v>
      </c>
      <c r="E544" s="57">
        <f>COUNTIFS('2024 -2025-2026'!$M:$M,B544,'2024 -2025-2026'!$K:$K,"Scopus/WoS Journals",'2024 -2025-2026'!$G:$G,"2025")</f>
        <v>0</v>
      </c>
      <c r="F544" s="57">
        <f>COUNTIFS('2024 -2025-2026'!$M:$M,B544,'2024 -2025-2026'!$K:$K,"Scopus/WoS Conference/Book Chapter/Others", '2024 -2025-2026'!$G:$G,"2025")</f>
        <v>0</v>
      </c>
      <c r="G544" s="57">
        <f>COUNTIFS('2024 -2025-2026'!$M:$M,B544,'2024 -2025-2026'!$K:$K,"Student Publication", '2024 -2025-2026'!$G:$G,"2025")</f>
        <v>0</v>
      </c>
      <c r="H544" s="53">
        <f>COUNTIFS('Patent - 2025'!$Q:$Q,B544,'Patent - 2025'!$D:$D,"Published")</f>
        <v>0</v>
      </c>
      <c r="I544" s="54">
        <f>COUNTIFS('Patent - 2025'!$Q:$Q,B544,'Patent - 2025'!D:D,"Granted")</f>
        <v>0</v>
      </c>
      <c r="J544" s="54">
        <f t="shared" si="16"/>
        <v>0</v>
      </c>
      <c r="K544" s="54">
        <f t="shared" si="17"/>
        <v>0</v>
      </c>
      <c r="L544" s="54">
        <f>COUNTIFS('2024 -2025-2026'!$M:$M,B544,'2024 -2025-2026'!$K:$K,"Book",'2024 -2025-2026'!$G:$G,"2025")</f>
        <v>0</v>
      </c>
      <c r="M544" s="61"/>
    </row>
    <row r="545" spans="1:13" ht="15.75" customHeight="1" x14ac:dyDescent="0.2">
      <c r="A545" s="57">
        <f>'Name of the Faculty 2024'!A545</f>
        <v>0</v>
      </c>
      <c r="B545" s="58">
        <f>'Name of the Faculty 2024'!B545</f>
        <v>0</v>
      </c>
      <c r="C545" s="57">
        <f>'Name of the Faculty 2024'!C545</f>
        <v>0</v>
      </c>
      <c r="D545" s="57">
        <f>COUNTIFS('2024 -2025-2026'!$M:$M,B545,'2024 -2025-2026'!$K:$K,"SCI",'2024 -2025-2026'!$G:$G,"2025")</f>
        <v>0</v>
      </c>
      <c r="E545" s="57">
        <f>COUNTIFS('2024 -2025-2026'!$M:$M,B545,'2024 -2025-2026'!$K:$K,"Scopus/WoS Journals",'2024 -2025-2026'!$G:$G,"2025")</f>
        <v>0</v>
      </c>
      <c r="F545" s="57">
        <f>COUNTIFS('2024 -2025-2026'!$M:$M,B545,'2024 -2025-2026'!$K:$K,"Scopus/WoS Conference/Book Chapter/Others", '2024 -2025-2026'!$G:$G,"2025")</f>
        <v>0</v>
      </c>
      <c r="G545" s="57">
        <f>COUNTIFS('2024 -2025-2026'!$M:$M,B545,'2024 -2025-2026'!$K:$K,"Student Publication", '2024 -2025-2026'!$G:$G,"2025")</f>
        <v>0</v>
      </c>
      <c r="H545" s="53">
        <f>COUNTIFS('Patent - 2025'!$Q:$Q,B545,'Patent - 2025'!$D:$D,"Published")</f>
        <v>0</v>
      </c>
      <c r="I545" s="54">
        <f>COUNTIFS('Patent - 2025'!$Q:$Q,B545,'Patent - 2025'!D:D,"Granted")</f>
        <v>0</v>
      </c>
      <c r="J545" s="54">
        <f t="shared" si="16"/>
        <v>0</v>
      </c>
      <c r="K545" s="54">
        <f t="shared" si="17"/>
        <v>0</v>
      </c>
      <c r="L545" s="54">
        <f>COUNTIFS('2024 -2025-2026'!$M:$M,B545,'2024 -2025-2026'!$K:$K,"Book",'2024 -2025-2026'!$G:$G,"2025")</f>
        <v>0</v>
      </c>
      <c r="M545" s="61"/>
    </row>
    <row r="546" spans="1:13" ht="15.75" customHeight="1" x14ac:dyDescent="0.2">
      <c r="A546" s="57">
        <f>'Name of the Faculty 2024'!A546</f>
        <v>0</v>
      </c>
      <c r="B546" s="58">
        <f>'Name of the Faculty 2024'!B546</f>
        <v>0</v>
      </c>
      <c r="C546" s="57">
        <f>'Name of the Faculty 2024'!C546</f>
        <v>0</v>
      </c>
      <c r="D546" s="57">
        <f>COUNTIFS('2024 -2025-2026'!$M:$M,B546,'2024 -2025-2026'!$K:$K,"SCI",'2024 -2025-2026'!$G:$G,"2025")</f>
        <v>0</v>
      </c>
      <c r="E546" s="57">
        <f>COUNTIFS('2024 -2025-2026'!$M:$M,B546,'2024 -2025-2026'!$K:$K,"Scopus/WoS Journals",'2024 -2025-2026'!$G:$G,"2025")</f>
        <v>0</v>
      </c>
      <c r="F546" s="57">
        <f>COUNTIFS('2024 -2025-2026'!$M:$M,B546,'2024 -2025-2026'!$K:$K,"Scopus/WoS Conference/Book Chapter/Others", '2024 -2025-2026'!$G:$G,"2025")</f>
        <v>0</v>
      </c>
      <c r="G546" s="57">
        <f>COUNTIFS('2024 -2025-2026'!$M:$M,B546,'2024 -2025-2026'!$K:$K,"Student Publication", '2024 -2025-2026'!$G:$G,"2025")</f>
        <v>0</v>
      </c>
      <c r="H546" s="53">
        <f>COUNTIFS('Patent - 2025'!$Q:$Q,B546,'Patent - 2025'!$D:$D,"Published")</f>
        <v>0</v>
      </c>
      <c r="I546" s="54">
        <f>COUNTIFS('Patent - 2025'!$Q:$Q,B546,'Patent - 2025'!D:D,"Granted")</f>
        <v>0</v>
      </c>
      <c r="J546" s="54">
        <f t="shared" si="16"/>
        <v>0</v>
      </c>
      <c r="K546" s="54">
        <f t="shared" si="17"/>
        <v>0</v>
      </c>
      <c r="L546" s="54">
        <f>COUNTIFS('2024 -2025-2026'!$M:$M,B546,'2024 -2025-2026'!$K:$K,"Book",'2024 -2025-2026'!$G:$G,"2025")</f>
        <v>0</v>
      </c>
      <c r="M546" s="61"/>
    </row>
    <row r="547" spans="1:13" ht="15.75" customHeight="1" x14ac:dyDescent="0.2">
      <c r="A547" s="57">
        <f>'Name of the Faculty 2024'!A547</f>
        <v>0</v>
      </c>
      <c r="B547" s="58">
        <f>'Name of the Faculty 2024'!B547</f>
        <v>0</v>
      </c>
      <c r="C547" s="57">
        <f>'Name of the Faculty 2024'!C547</f>
        <v>0</v>
      </c>
      <c r="D547" s="57">
        <f>COUNTIFS('2024 -2025-2026'!$M:$M,B547,'2024 -2025-2026'!$K:$K,"SCI",'2024 -2025-2026'!$G:$G,"2025")</f>
        <v>0</v>
      </c>
      <c r="E547" s="57">
        <f>COUNTIFS('2024 -2025-2026'!$M:$M,B547,'2024 -2025-2026'!$K:$K,"Scopus/WoS Journals",'2024 -2025-2026'!$G:$G,"2025")</f>
        <v>0</v>
      </c>
      <c r="F547" s="57">
        <f>COUNTIFS('2024 -2025-2026'!$M:$M,B547,'2024 -2025-2026'!$K:$K,"Scopus/WoS Conference/Book Chapter/Others", '2024 -2025-2026'!$G:$G,"2025")</f>
        <v>0</v>
      </c>
      <c r="G547" s="57">
        <f>COUNTIFS('2024 -2025-2026'!$M:$M,B547,'2024 -2025-2026'!$K:$K,"Student Publication", '2024 -2025-2026'!$G:$G,"2025")</f>
        <v>0</v>
      </c>
      <c r="H547" s="53">
        <f>COUNTIFS('Patent - 2025'!$Q:$Q,B547,'Patent - 2025'!$D:$D,"Published")</f>
        <v>0</v>
      </c>
      <c r="I547" s="54">
        <f>COUNTIFS('Patent - 2025'!$Q:$Q,B547,'Patent - 2025'!D:D,"Granted")</f>
        <v>0</v>
      </c>
      <c r="J547" s="54">
        <f t="shared" si="16"/>
        <v>0</v>
      </c>
      <c r="K547" s="54">
        <f t="shared" si="17"/>
        <v>0</v>
      </c>
      <c r="L547" s="54">
        <f>COUNTIFS('2024 -2025-2026'!$M:$M,B547,'2024 -2025-2026'!$K:$K,"Book",'2024 -2025-2026'!$G:$G,"2025")</f>
        <v>0</v>
      </c>
      <c r="M547" s="61"/>
    </row>
    <row r="548" spans="1:13" ht="15.75" customHeight="1" x14ac:dyDescent="0.2">
      <c r="A548" s="57">
        <f>'Name of the Faculty 2024'!A548</f>
        <v>0</v>
      </c>
      <c r="B548" s="58">
        <f>'Name of the Faculty 2024'!B548</f>
        <v>0</v>
      </c>
      <c r="C548" s="57">
        <f>'Name of the Faculty 2024'!C548</f>
        <v>0</v>
      </c>
      <c r="D548" s="57">
        <f>COUNTIFS('2024 -2025-2026'!$M:$M,B548,'2024 -2025-2026'!$K:$K,"SCI",'2024 -2025-2026'!$G:$G,"2025")</f>
        <v>0</v>
      </c>
      <c r="E548" s="57">
        <f>COUNTIFS('2024 -2025-2026'!$M:$M,B548,'2024 -2025-2026'!$K:$K,"Scopus/WoS Journals",'2024 -2025-2026'!$G:$G,"2025")</f>
        <v>0</v>
      </c>
      <c r="F548" s="57">
        <f>COUNTIFS('2024 -2025-2026'!$M:$M,B548,'2024 -2025-2026'!$K:$K,"Scopus/WoS Conference/Book Chapter/Others", '2024 -2025-2026'!$G:$G,"2025")</f>
        <v>0</v>
      </c>
      <c r="G548" s="57">
        <f>COUNTIFS('2024 -2025-2026'!$M:$M,B548,'2024 -2025-2026'!$K:$K,"Student Publication", '2024 -2025-2026'!$G:$G,"2025")</f>
        <v>0</v>
      </c>
      <c r="H548" s="53">
        <f>COUNTIFS('Patent - 2025'!$Q:$Q,B548,'Patent - 2025'!$D:$D,"Published")</f>
        <v>0</v>
      </c>
      <c r="I548" s="54">
        <f>COUNTIFS('Patent - 2025'!$Q:$Q,B548,'Patent - 2025'!D:D,"Granted")</f>
        <v>0</v>
      </c>
      <c r="J548" s="54">
        <f t="shared" si="16"/>
        <v>0</v>
      </c>
      <c r="K548" s="54">
        <f t="shared" si="17"/>
        <v>0</v>
      </c>
      <c r="L548" s="54">
        <f>COUNTIFS('2024 -2025-2026'!$M:$M,B548,'2024 -2025-2026'!$K:$K,"Book",'2024 -2025-2026'!$G:$G,"2025")</f>
        <v>0</v>
      </c>
      <c r="M548" s="61"/>
    </row>
    <row r="549" spans="1:13" ht="15.75" customHeight="1" x14ac:dyDescent="0.2">
      <c r="A549" s="57">
        <f>'Name of the Faculty 2024'!A549</f>
        <v>0</v>
      </c>
      <c r="B549" s="58">
        <f>'Name of the Faculty 2024'!B549</f>
        <v>0</v>
      </c>
      <c r="C549" s="57">
        <f>'Name of the Faculty 2024'!C549</f>
        <v>0</v>
      </c>
      <c r="D549" s="57">
        <f>COUNTIFS('2024 -2025-2026'!$M:$M,B549,'2024 -2025-2026'!$K:$K,"SCI",'2024 -2025-2026'!$G:$G,"2025")</f>
        <v>0</v>
      </c>
      <c r="E549" s="57">
        <f>COUNTIFS('2024 -2025-2026'!$M:$M,B549,'2024 -2025-2026'!$K:$K,"Scopus/WoS Journals",'2024 -2025-2026'!$G:$G,"2025")</f>
        <v>0</v>
      </c>
      <c r="F549" s="57">
        <f>COUNTIFS('2024 -2025-2026'!$M:$M,B549,'2024 -2025-2026'!$K:$K,"Scopus/WoS Conference/Book Chapter/Others", '2024 -2025-2026'!$G:$G,"2025")</f>
        <v>0</v>
      </c>
      <c r="G549" s="57">
        <f>COUNTIFS('2024 -2025-2026'!$M:$M,B549,'2024 -2025-2026'!$K:$K,"Student Publication", '2024 -2025-2026'!$G:$G,"2025")</f>
        <v>0</v>
      </c>
      <c r="H549" s="53">
        <f>COUNTIFS('Patent - 2025'!$Q:$Q,B549,'Patent - 2025'!$D:$D,"Published")</f>
        <v>0</v>
      </c>
      <c r="I549" s="54">
        <f>COUNTIFS('Patent - 2025'!$Q:$Q,B549,'Patent - 2025'!D:D,"Granted")</f>
        <v>0</v>
      </c>
      <c r="J549" s="54">
        <f t="shared" si="16"/>
        <v>0</v>
      </c>
      <c r="K549" s="54">
        <f t="shared" si="17"/>
        <v>0</v>
      </c>
      <c r="L549" s="54">
        <f>COUNTIFS('2024 -2025-2026'!$M:$M,B549,'2024 -2025-2026'!$K:$K,"Book",'2024 -2025-2026'!$G:$G,"2025")</f>
        <v>0</v>
      </c>
      <c r="M549" s="61"/>
    </row>
    <row r="550" spans="1:13" ht="15.75" customHeight="1" x14ac:dyDescent="0.2">
      <c r="A550" s="57">
        <f>'Name of the Faculty 2024'!A550</f>
        <v>0</v>
      </c>
      <c r="B550" s="58">
        <f>'Name of the Faculty 2024'!B550</f>
        <v>0</v>
      </c>
      <c r="C550" s="57">
        <f>'Name of the Faculty 2024'!C550</f>
        <v>0</v>
      </c>
      <c r="D550" s="57">
        <f>COUNTIFS('2024 -2025-2026'!$M:$M,B550,'2024 -2025-2026'!$K:$K,"SCI",'2024 -2025-2026'!$G:$G,"2025")</f>
        <v>0</v>
      </c>
      <c r="E550" s="57">
        <f>COUNTIFS('2024 -2025-2026'!$M:$M,B550,'2024 -2025-2026'!$K:$K,"Scopus/WoS Journals",'2024 -2025-2026'!$G:$G,"2025")</f>
        <v>0</v>
      </c>
      <c r="F550" s="57">
        <f>COUNTIFS('2024 -2025-2026'!$M:$M,B550,'2024 -2025-2026'!$K:$K,"Scopus/WoS Conference/Book Chapter/Others", '2024 -2025-2026'!$G:$G,"2025")</f>
        <v>0</v>
      </c>
      <c r="G550" s="57">
        <f>COUNTIFS('2024 -2025-2026'!$M:$M,B550,'2024 -2025-2026'!$K:$K,"Student Publication", '2024 -2025-2026'!$G:$G,"2025")</f>
        <v>0</v>
      </c>
      <c r="H550" s="53">
        <f>COUNTIFS('Patent - 2025'!$Q:$Q,B550,'Patent - 2025'!$D:$D,"Published")</f>
        <v>0</v>
      </c>
      <c r="I550" s="54">
        <f>COUNTIFS('Patent - 2025'!$Q:$Q,B550,'Patent - 2025'!D:D,"Granted")</f>
        <v>0</v>
      </c>
      <c r="J550" s="54">
        <f t="shared" si="16"/>
        <v>0</v>
      </c>
      <c r="K550" s="54">
        <f t="shared" si="17"/>
        <v>0</v>
      </c>
      <c r="L550" s="54">
        <f>COUNTIFS('2024 -2025-2026'!$M:$M,B550,'2024 -2025-2026'!$K:$K,"Book",'2024 -2025-2026'!$G:$G,"2025")</f>
        <v>0</v>
      </c>
      <c r="M550" s="61"/>
    </row>
    <row r="551" spans="1:13" ht="15.75" customHeight="1" x14ac:dyDescent="0.2">
      <c r="A551" s="57">
        <f>'Name of the Faculty 2024'!A551</f>
        <v>0</v>
      </c>
      <c r="B551" s="58">
        <f>'Name of the Faculty 2024'!B551</f>
        <v>0</v>
      </c>
      <c r="C551" s="57">
        <f>'Name of the Faculty 2024'!C551</f>
        <v>0</v>
      </c>
      <c r="D551" s="57">
        <f>COUNTIFS('2024 -2025-2026'!$M:$M,B551,'2024 -2025-2026'!$K:$K,"SCI",'2024 -2025-2026'!$G:$G,"2025")</f>
        <v>0</v>
      </c>
      <c r="E551" s="57">
        <f>COUNTIFS('2024 -2025-2026'!$M:$M,B551,'2024 -2025-2026'!$K:$K,"Scopus/WoS Journals",'2024 -2025-2026'!$G:$G,"2025")</f>
        <v>0</v>
      </c>
      <c r="F551" s="57">
        <f>COUNTIFS('2024 -2025-2026'!$M:$M,B551,'2024 -2025-2026'!$K:$K,"Scopus/WoS Conference/Book Chapter/Others", '2024 -2025-2026'!$G:$G,"2025")</f>
        <v>0</v>
      </c>
      <c r="G551" s="57">
        <f>COUNTIFS('2024 -2025-2026'!$M:$M,B551,'2024 -2025-2026'!$K:$K,"Student Publication", '2024 -2025-2026'!$G:$G,"2025")</f>
        <v>0</v>
      </c>
      <c r="H551" s="53">
        <f>COUNTIFS('Patent - 2025'!$Q:$Q,B551,'Patent - 2025'!$D:$D,"Published")</f>
        <v>0</v>
      </c>
      <c r="I551" s="54">
        <f>COUNTIFS('Patent - 2025'!$Q:$Q,B551,'Patent - 2025'!D:D,"Granted")</f>
        <v>0</v>
      </c>
      <c r="J551" s="54">
        <f t="shared" si="16"/>
        <v>0</v>
      </c>
      <c r="K551" s="54">
        <f t="shared" si="17"/>
        <v>0</v>
      </c>
      <c r="L551" s="54">
        <f>COUNTIFS('2024 -2025-2026'!$M:$M,B551,'2024 -2025-2026'!$K:$K,"Book",'2024 -2025-2026'!$G:$G,"2025")</f>
        <v>0</v>
      </c>
      <c r="M551" s="61"/>
    </row>
    <row r="552" spans="1:13" ht="15.75" customHeight="1" x14ac:dyDescent="0.2">
      <c r="A552" s="57">
        <f>'Name of the Faculty 2024'!A552</f>
        <v>0</v>
      </c>
      <c r="B552" s="58">
        <f>'Name of the Faculty 2024'!B552</f>
        <v>0</v>
      </c>
      <c r="C552" s="57">
        <f>'Name of the Faculty 2024'!C552</f>
        <v>0</v>
      </c>
      <c r="D552" s="57">
        <f>COUNTIFS('2024 -2025-2026'!$M:$M,B552,'2024 -2025-2026'!$K:$K,"SCI",'2024 -2025-2026'!$G:$G,"2025")</f>
        <v>0</v>
      </c>
      <c r="E552" s="57">
        <f>COUNTIFS('2024 -2025-2026'!$M:$M,B552,'2024 -2025-2026'!$K:$K,"Scopus/WoS Journals",'2024 -2025-2026'!$G:$G,"2025")</f>
        <v>0</v>
      </c>
      <c r="F552" s="57">
        <f>COUNTIFS('2024 -2025-2026'!$M:$M,B552,'2024 -2025-2026'!$K:$K,"Scopus/WoS Conference/Book Chapter/Others", '2024 -2025-2026'!$G:$G,"2025")</f>
        <v>0</v>
      </c>
      <c r="G552" s="57">
        <f>COUNTIFS('2024 -2025-2026'!$M:$M,B552,'2024 -2025-2026'!$K:$K,"Student Publication", '2024 -2025-2026'!$G:$G,"2025")</f>
        <v>0</v>
      </c>
      <c r="H552" s="53">
        <f>COUNTIFS('Patent - 2025'!$Q:$Q,B552,'Patent - 2025'!$D:$D,"Published")</f>
        <v>0</v>
      </c>
      <c r="I552" s="54">
        <f>COUNTIFS('Patent - 2025'!$Q:$Q,B552,'Patent - 2025'!D:D,"Granted")</f>
        <v>0</v>
      </c>
      <c r="J552" s="54">
        <f t="shared" si="16"/>
        <v>0</v>
      </c>
      <c r="K552" s="54">
        <f t="shared" si="17"/>
        <v>0</v>
      </c>
      <c r="L552" s="54">
        <f>COUNTIFS('2024 -2025-2026'!$M:$M,B552,'2024 -2025-2026'!$K:$K,"Book",'2024 -2025-2026'!$G:$G,"2025")</f>
        <v>0</v>
      </c>
      <c r="M552" s="61"/>
    </row>
    <row r="553" spans="1:13" ht="15.75" customHeight="1" x14ac:dyDescent="0.2">
      <c r="A553" s="57">
        <f>'Name of the Faculty 2024'!A553</f>
        <v>0</v>
      </c>
      <c r="B553" s="58">
        <f>'Name of the Faculty 2024'!B553</f>
        <v>0</v>
      </c>
      <c r="C553" s="57">
        <f>'Name of the Faculty 2024'!C553</f>
        <v>0</v>
      </c>
      <c r="D553" s="57">
        <f>COUNTIFS('2024 -2025-2026'!$M:$M,B553,'2024 -2025-2026'!$K:$K,"SCI",'2024 -2025-2026'!$G:$G,"2025")</f>
        <v>0</v>
      </c>
      <c r="E553" s="57">
        <f>COUNTIFS('2024 -2025-2026'!$M:$M,B553,'2024 -2025-2026'!$K:$K,"Scopus/WoS Journals",'2024 -2025-2026'!$G:$G,"2025")</f>
        <v>0</v>
      </c>
      <c r="F553" s="57">
        <f>COUNTIFS('2024 -2025-2026'!$M:$M,B553,'2024 -2025-2026'!$K:$K,"Scopus/WoS Conference/Book Chapter/Others", '2024 -2025-2026'!$G:$G,"2025")</f>
        <v>0</v>
      </c>
      <c r="G553" s="57">
        <f>COUNTIFS('2024 -2025-2026'!$M:$M,B553,'2024 -2025-2026'!$K:$K,"Student Publication", '2024 -2025-2026'!$G:$G,"2025")</f>
        <v>0</v>
      </c>
      <c r="H553" s="53">
        <f>COUNTIFS('Patent - 2025'!$Q:$Q,B553,'Patent - 2025'!$D:$D,"Published")</f>
        <v>0</v>
      </c>
      <c r="I553" s="54">
        <f>COUNTIFS('Patent - 2025'!$Q:$Q,B553,'Patent - 2025'!D:D,"Granted")</f>
        <v>0</v>
      </c>
      <c r="J553" s="54">
        <f t="shared" si="16"/>
        <v>0</v>
      </c>
      <c r="K553" s="54">
        <f t="shared" si="17"/>
        <v>0</v>
      </c>
      <c r="L553" s="54">
        <f>COUNTIFS('2024 -2025-2026'!$M:$M,B553,'2024 -2025-2026'!$K:$K,"Book",'2024 -2025-2026'!$G:$G,"2025")</f>
        <v>0</v>
      </c>
      <c r="M553" s="61"/>
    </row>
    <row r="554" spans="1:13" ht="15.75" customHeight="1" x14ac:dyDescent="0.2">
      <c r="A554" s="57">
        <f>'Name of the Faculty 2024'!A554</f>
        <v>0</v>
      </c>
      <c r="B554" s="58">
        <f>'Name of the Faculty 2024'!B554</f>
        <v>0</v>
      </c>
      <c r="C554" s="57">
        <f>'Name of the Faculty 2024'!C554</f>
        <v>0</v>
      </c>
      <c r="D554" s="57">
        <f>COUNTIFS('2024 -2025-2026'!$M:$M,B554,'2024 -2025-2026'!$K:$K,"SCI",'2024 -2025-2026'!$G:$G,"2025")</f>
        <v>0</v>
      </c>
      <c r="E554" s="57">
        <f>COUNTIFS('2024 -2025-2026'!$M:$M,B554,'2024 -2025-2026'!$K:$K,"Scopus/WoS Journals",'2024 -2025-2026'!$G:$G,"2025")</f>
        <v>0</v>
      </c>
      <c r="F554" s="57">
        <f>COUNTIFS('2024 -2025-2026'!$M:$M,B554,'2024 -2025-2026'!$K:$K,"Scopus/WoS Conference/Book Chapter/Others", '2024 -2025-2026'!$G:$G,"2025")</f>
        <v>0</v>
      </c>
      <c r="G554" s="57">
        <f>COUNTIFS('2024 -2025-2026'!$M:$M,B554,'2024 -2025-2026'!$K:$K,"Student Publication", '2024 -2025-2026'!$G:$G,"2025")</f>
        <v>0</v>
      </c>
      <c r="H554" s="53">
        <f>COUNTIFS('Patent - 2025'!$Q:$Q,B554,'Patent - 2025'!$D:$D,"Published")</f>
        <v>0</v>
      </c>
      <c r="I554" s="54">
        <f>COUNTIFS('Patent - 2025'!$Q:$Q,B554,'Patent - 2025'!D:D,"Granted")</f>
        <v>0</v>
      </c>
      <c r="J554" s="54">
        <f t="shared" si="16"/>
        <v>0</v>
      </c>
      <c r="K554" s="54">
        <f t="shared" si="17"/>
        <v>0</v>
      </c>
      <c r="L554" s="54">
        <f>COUNTIFS('2024 -2025-2026'!$M:$M,B554,'2024 -2025-2026'!$K:$K,"Book",'2024 -2025-2026'!$G:$G,"2025")</f>
        <v>0</v>
      </c>
      <c r="M554" s="61"/>
    </row>
    <row r="555" spans="1:13" ht="15.75" customHeight="1" x14ac:dyDescent="0.2">
      <c r="A555" s="57">
        <f>'Name of the Faculty 2024'!A555</f>
        <v>0</v>
      </c>
      <c r="B555" s="58">
        <f>'Name of the Faculty 2024'!B555</f>
        <v>0</v>
      </c>
      <c r="C555" s="57">
        <f>'Name of the Faculty 2024'!C555</f>
        <v>0</v>
      </c>
      <c r="D555" s="57">
        <f>COUNTIFS('2024 -2025-2026'!$M:$M,B555,'2024 -2025-2026'!$K:$K,"SCI",'2024 -2025-2026'!$G:$G,"2025")</f>
        <v>0</v>
      </c>
      <c r="E555" s="57">
        <f>COUNTIFS('2024 -2025-2026'!$M:$M,B555,'2024 -2025-2026'!$K:$K,"Scopus/WoS Journals",'2024 -2025-2026'!$G:$G,"2025")</f>
        <v>0</v>
      </c>
      <c r="F555" s="57">
        <f>COUNTIFS('2024 -2025-2026'!$M:$M,B555,'2024 -2025-2026'!$K:$K,"Scopus/WoS Conference/Book Chapter/Others", '2024 -2025-2026'!$G:$G,"2025")</f>
        <v>0</v>
      </c>
      <c r="G555" s="57">
        <f>COUNTIFS('2024 -2025-2026'!$M:$M,B555,'2024 -2025-2026'!$K:$K,"Student Publication", '2024 -2025-2026'!$G:$G,"2025")</f>
        <v>0</v>
      </c>
      <c r="H555" s="53">
        <f>COUNTIFS('Patent - 2025'!$Q:$Q,B555,'Patent - 2025'!$D:$D,"Published")</f>
        <v>0</v>
      </c>
      <c r="I555" s="54">
        <f>COUNTIFS('Patent - 2025'!$Q:$Q,B555,'Patent - 2025'!D:D,"Granted")</f>
        <v>0</v>
      </c>
      <c r="J555" s="54">
        <f t="shared" si="16"/>
        <v>0</v>
      </c>
      <c r="K555" s="54">
        <f t="shared" si="17"/>
        <v>0</v>
      </c>
      <c r="L555" s="54">
        <f>COUNTIFS('2024 -2025-2026'!$M:$M,B555,'2024 -2025-2026'!$K:$K,"Book",'2024 -2025-2026'!$G:$G,"2025")</f>
        <v>0</v>
      </c>
      <c r="M555" s="61"/>
    </row>
    <row r="556" spans="1:13" ht="15.75" customHeight="1" x14ac:dyDescent="0.2">
      <c r="A556" s="57">
        <f>'Name of the Faculty 2024'!A556</f>
        <v>0</v>
      </c>
      <c r="B556" s="58">
        <f>'Name of the Faculty 2024'!B556</f>
        <v>0</v>
      </c>
      <c r="C556" s="57">
        <f>'Name of the Faculty 2024'!C556</f>
        <v>0</v>
      </c>
      <c r="D556" s="57">
        <f>COUNTIFS('2024 -2025-2026'!$M:$M,B556,'2024 -2025-2026'!$K:$K,"SCI",'2024 -2025-2026'!$G:$G,"2025")</f>
        <v>0</v>
      </c>
      <c r="E556" s="57">
        <f>COUNTIFS('2024 -2025-2026'!$M:$M,B556,'2024 -2025-2026'!$K:$K,"Scopus/WoS Journals",'2024 -2025-2026'!$G:$G,"2025")</f>
        <v>0</v>
      </c>
      <c r="F556" s="57">
        <f>COUNTIFS('2024 -2025-2026'!$M:$M,B556,'2024 -2025-2026'!$K:$K,"Scopus/WoS Conference/Book Chapter/Others", '2024 -2025-2026'!$G:$G,"2025")</f>
        <v>0</v>
      </c>
      <c r="G556" s="57">
        <f>COUNTIFS('2024 -2025-2026'!$M:$M,B556,'2024 -2025-2026'!$K:$K,"Student Publication", '2024 -2025-2026'!$G:$G,"2025")</f>
        <v>0</v>
      </c>
      <c r="H556" s="53">
        <f>COUNTIFS('Patent - 2025'!$Q:$Q,B556,'Patent - 2025'!$D:$D,"Published")</f>
        <v>0</v>
      </c>
      <c r="I556" s="54">
        <f>COUNTIFS('Patent - 2025'!$Q:$Q,B556,'Patent - 2025'!D:D,"Granted")</f>
        <v>0</v>
      </c>
      <c r="J556" s="54">
        <f t="shared" si="16"/>
        <v>0</v>
      </c>
      <c r="K556" s="54">
        <f t="shared" si="17"/>
        <v>0</v>
      </c>
      <c r="L556" s="54">
        <f>COUNTIFS('2024 -2025-2026'!$M:$M,B556,'2024 -2025-2026'!$K:$K,"Book",'2024 -2025-2026'!$G:$G,"2025")</f>
        <v>0</v>
      </c>
      <c r="M556" s="61"/>
    </row>
    <row r="557" spans="1:13" ht="15.75" customHeight="1" x14ac:dyDescent="0.2">
      <c r="A557" s="57">
        <f>'Name of the Faculty 2024'!A557</f>
        <v>0</v>
      </c>
      <c r="B557" s="58">
        <f>'Name of the Faculty 2024'!B557</f>
        <v>0</v>
      </c>
      <c r="C557" s="57">
        <f>'Name of the Faculty 2024'!C557</f>
        <v>0</v>
      </c>
      <c r="D557" s="57">
        <f>COUNTIFS('2024 -2025-2026'!$M:$M,B557,'2024 -2025-2026'!$K:$K,"SCI",'2024 -2025-2026'!$G:$G,"2025")</f>
        <v>0</v>
      </c>
      <c r="E557" s="57">
        <f>COUNTIFS('2024 -2025-2026'!$M:$M,B557,'2024 -2025-2026'!$K:$K,"Scopus/WoS Journals",'2024 -2025-2026'!$G:$G,"2025")</f>
        <v>0</v>
      </c>
      <c r="F557" s="57">
        <f>COUNTIFS('2024 -2025-2026'!$M:$M,B557,'2024 -2025-2026'!$K:$K,"Scopus/WoS Conference/Book Chapter/Others", '2024 -2025-2026'!$G:$G,"2025")</f>
        <v>0</v>
      </c>
      <c r="G557" s="57">
        <f>COUNTIFS('2024 -2025-2026'!$M:$M,B557,'2024 -2025-2026'!$K:$K,"Student Publication", '2024 -2025-2026'!$G:$G,"2025")</f>
        <v>0</v>
      </c>
      <c r="H557" s="53">
        <f>COUNTIFS('Patent - 2025'!$Q:$Q,B557,'Patent - 2025'!$D:$D,"Published")</f>
        <v>0</v>
      </c>
      <c r="I557" s="54">
        <f>COUNTIFS('Patent - 2025'!$Q:$Q,B557,'Patent - 2025'!D:D,"Granted")</f>
        <v>0</v>
      </c>
      <c r="J557" s="54">
        <f t="shared" si="16"/>
        <v>0</v>
      </c>
      <c r="K557" s="54">
        <f t="shared" si="17"/>
        <v>0</v>
      </c>
      <c r="L557" s="54">
        <f>COUNTIFS('2024 -2025-2026'!$M:$M,B557,'2024 -2025-2026'!$K:$K,"Book",'2024 -2025-2026'!$G:$G,"2025")</f>
        <v>0</v>
      </c>
      <c r="M557" s="61"/>
    </row>
    <row r="558" spans="1:13" ht="15.75" customHeight="1" x14ac:dyDescent="0.2">
      <c r="A558" s="57">
        <f>'Name of the Faculty 2024'!A558</f>
        <v>0</v>
      </c>
      <c r="B558" s="58">
        <f>'Name of the Faculty 2024'!B558</f>
        <v>0</v>
      </c>
      <c r="C558" s="57">
        <f>'Name of the Faculty 2024'!C558</f>
        <v>0</v>
      </c>
      <c r="D558" s="57">
        <f>COUNTIFS('2024 -2025-2026'!$M:$M,B558,'2024 -2025-2026'!$K:$K,"SCI",'2024 -2025-2026'!$G:$G,"2025")</f>
        <v>0</v>
      </c>
      <c r="E558" s="57">
        <f>COUNTIFS('2024 -2025-2026'!$M:$M,B558,'2024 -2025-2026'!$K:$K,"Scopus/WoS Journals",'2024 -2025-2026'!$G:$G,"2025")</f>
        <v>0</v>
      </c>
      <c r="F558" s="57">
        <f>COUNTIFS('2024 -2025-2026'!$M:$M,B558,'2024 -2025-2026'!$K:$K,"Scopus/WoS Conference/Book Chapter/Others", '2024 -2025-2026'!$G:$G,"2025")</f>
        <v>0</v>
      </c>
      <c r="G558" s="57">
        <f>COUNTIFS('2024 -2025-2026'!$M:$M,B558,'2024 -2025-2026'!$K:$K,"Student Publication", '2024 -2025-2026'!$G:$G,"2025")</f>
        <v>0</v>
      </c>
      <c r="H558" s="53">
        <f>COUNTIFS('Patent - 2025'!$Q:$Q,B558,'Patent - 2025'!$D:$D,"Published")</f>
        <v>0</v>
      </c>
      <c r="I558" s="54">
        <f>COUNTIFS('Patent - 2025'!$Q:$Q,B558,'Patent - 2025'!D:D,"Granted")</f>
        <v>0</v>
      </c>
      <c r="J558" s="54">
        <f t="shared" si="16"/>
        <v>0</v>
      </c>
      <c r="K558" s="54">
        <f t="shared" si="17"/>
        <v>0</v>
      </c>
      <c r="L558" s="54">
        <f>COUNTIFS('2024 -2025-2026'!$M:$M,B558,'2024 -2025-2026'!$K:$K,"Book",'2024 -2025-2026'!$G:$G,"2025")</f>
        <v>0</v>
      </c>
      <c r="M558" s="61"/>
    </row>
    <row r="559" spans="1:13" ht="15.75" customHeight="1" x14ac:dyDescent="0.2">
      <c r="A559" s="57">
        <f>'Name of the Faculty 2024'!A559</f>
        <v>0</v>
      </c>
      <c r="B559" s="58">
        <f>'Name of the Faculty 2024'!B559</f>
        <v>0</v>
      </c>
      <c r="C559" s="57">
        <f>'Name of the Faculty 2024'!C559</f>
        <v>0</v>
      </c>
      <c r="D559" s="57">
        <f>COUNTIFS('2024 -2025-2026'!$M:$M,B559,'2024 -2025-2026'!$K:$K,"SCI",'2024 -2025-2026'!$G:$G,"2025")</f>
        <v>0</v>
      </c>
      <c r="E559" s="57">
        <f>COUNTIFS('2024 -2025-2026'!$M:$M,B559,'2024 -2025-2026'!$K:$K,"Scopus/WoS Journals",'2024 -2025-2026'!$G:$G,"2025")</f>
        <v>0</v>
      </c>
      <c r="F559" s="57">
        <f>COUNTIFS('2024 -2025-2026'!$M:$M,B559,'2024 -2025-2026'!$K:$K,"Scopus/WoS Conference/Book Chapter/Others", '2024 -2025-2026'!$G:$G,"2025")</f>
        <v>0</v>
      </c>
      <c r="G559" s="57">
        <f>COUNTIFS('2024 -2025-2026'!$M:$M,B559,'2024 -2025-2026'!$K:$K,"Student Publication", '2024 -2025-2026'!$G:$G,"2025")</f>
        <v>0</v>
      </c>
      <c r="H559" s="53">
        <f>COUNTIFS('Patent - 2025'!$Q:$Q,B559,'Patent - 2025'!$D:$D,"Published")</f>
        <v>0</v>
      </c>
      <c r="I559" s="54">
        <f>COUNTIFS('Patent - 2025'!$Q:$Q,B559,'Patent - 2025'!D:D,"Granted")</f>
        <v>0</v>
      </c>
      <c r="J559" s="54">
        <f t="shared" si="16"/>
        <v>0</v>
      </c>
      <c r="K559" s="54">
        <f t="shared" si="17"/>
        <v>0</v>
      </c>
      <c r="L559" s="54">
        <f>COUNTIFS('2024 -2025-2026'!$M:$M,B559,'2024 -2025-2026'!$K:$K,"Book",'2024 -2025-2026'!$G:$G,"2025")</f>
        <v>0</v>
      </c>
      <c r="M559" s="61"/>
    </row>
    <row r="560" spans="1:13" ht="15.75" customHeight="1" x14ac:dyDescent="0.2">
      <c r="A560" s="57">
        <f>'Name of the Faculty 2024'!A560</f>
        <v>0</v>
      </c>
      <c r="B560" s="58">
        <f>'Name of the Faculty 2024'!B560</f>
        <v>0</v>
      </c>
      <c r="C560" s="57">
        <f>'Name of the Faculty 2024'!C560</f>
        <v>0</v>
      </c>
      <c r="D560" s="57">
        <f>COUNTIFS('2024 -2025-2026'!$M:$M,B560,'2024 -2025-2026'!$K:$K,"SCI",'2024 -2025-2026'!$G:$G,"2025")</f>
        <v>0</v>
      </c>
      <c r="E560" s="57">
        <f>COUNTIFS('2024 -2025-2026'!$M:$M,B560,'2024 -2025-2026'!$K:$K,"Scopus/WoS Journals",'2024 -2025-2026'!$G:$G,"2025")</f>
        <v>0</v>
      </c>
      <c r="F560" s="57">
        <f>COUNTIFS('2024 -2025-2026'!$M:$M,B560,'2024 -2025-2026'!$K:$K,"Scopus/WoS Conference/Book Chapter/Others", '2024 -2025-2026'!$G:$G,"2025")</f>
        <v>0</v>
      </c>
      <c r="G560" s="57">
        <f>COUNTIFS('2024 -2025-2026'!$M:$M,B560,'2024 -2025-2026'!$K:$K,"Student Publication", '2024 -2025-2026'!$G:$G,"2025")</f>
        <v>0</v>
      </c>
      <c r="H560" s="53">
        <f>COUNTIFS('Patent - 2025'!$Q:$Q,B560,'Patent - 2025'!$D:$D,"Published")</f>
        <v>0</v>
      </c>
      <c r="I560" s="54">
        <f>COUNTIFS('Patent - 2025'!$Q:$Q,B560,'Patent - 2025'!D:D,"Granted")</f>
        <v>0</v>
      </c>
      <c r="J560" s="54">
        <f t="shared" si="16"/>
        <v>0</v>
      </c>
      <c r="K560" s="54">
        <f t="shared" si="17"/>
        <v>0</v>
      </c>
      <c r="L560" s="54">
        <f>COUNTIFS('2024 -2025-2026'!$M:$M,B560,'2024 -2025-2026'!$K:$K,"Book",'2024 -2025-2026'!$G:$G,"2025")</f>
        <v>0</v>
      </c>
      <c r="M560" s="61"/>
    </row>
    <row r="561" spans="1:13" ht="15.75" customHeight="1" x14ac:dyDescent="0.2">
      <c r="A561" s="57">
        <f>'Name of the Faculty 2024'!A561</f>
        <v>0</v>
      </c>
      <c r="B561" s="58">
        <f>'Name of the Faculty 2024'!B561</f>
        <v>0</v>
      </c>
      <c r="C561" s="57">
        <f>'Name of the Faculty 2024'!C561</f>
        <v>0</v>
      </c>
      <c r="D561" s="57">
        <f>COUNTIFS('2024 -2025-2026'!$M:$M,B561,'2024 -2025-2026'!$K:$K,"SCI",'2024 -2025-2026'!$G:$G,"2025")</f>
        <v>0</v>
      </c>
      <c r="E561" s="57">
        <f>COUNTIFS('2024 -2025-2026'!$M:$M,B561,'2024 -2025-2026'!$K:$K,"Scopus/WoS Journals",'2024 -2025-2026'!$G:$G,"2025")</f>
        <v>0</v>
      </c>
      <c r="F561" s="57">
        <f>COUNTIFS('2024 -2025-2026'!$M:$M,B561,'2024 -2025-2026'!$K:$K,"Scopus/WoS Conference/Book Chapter/Others", '2024 -2025-2026'!$G:$G,"2025")</f>
        <v>0</v>
      </c>
      <c r="G561" s="57">
        <f>COUNTIFS('2024 -2025-2026'!$M:$M,B561,'2024 -2025-2026'!$K:$K,"Student Publication", '2024 -2025-2026'!$G:$G,"2025")</f>
        <v>0</v>
      </c>
      <c r="H561" s="53">
        <f>COUNTIFS('Patent - 2025'!$Q:$Q,B561,'Patent - 2025'!$D:$D,"Published")</f>
        <v>0</v>
      </c>
      <c r="I561" s="54">
        <f>COUNTIFS('Patent - 2025'!$Q:$Q,B561,'Patent - 2025'!D:D,"Granted")</f>
        <v>0</v>
      </c>
      <c r="J561" s="54">
        <f t="shared" si="16"/>
        <v>0</v>
      </c>
      <c r="K561" s="54">
        <f t="shared" si="17"/>
        <v>0</v>
      </c>
      <c r="L561" s="54">
        <f>COUNTIFS('2024 -2025-2026'!$M:$M,B561,'2024 -2025-2026'!$K:$K,"Book",'2024 -2025-2026'!$G:$G,"2025")</f>
        <v>0</v>
      </c>
      <c r="M561" s="61"/>
    </row>
    <row r="562" spans="1:13" ht="15.75" customHeight="1" x14ac:dyDescent="0.2">
      <c r="A562" s="57">
        <f>'Name of the Faculty 2024'!A562</f>
        <v>0</v>
      </c>
      <c r="B562" s="58">
        <f>'Name of the Faculty 2024'!B562</f>
        <v>0</v>
      </c>
      <c r="C562" s="57">
        <f>'Name of the Faculty 2024'!C562</f>
        <v>0</v>
      </c>
      <c r="D562" s="57">
        <f>COUNTIFS('2024 -2025-2026'!$M:$M,B562,'2024 -2025-2026'!$K:$K,"SCI",'2024 -2025-2026'!$G:$G,"2025")</f>
        <v>0</v>
      </c>
      <c r="E562" s="57">
        <f>COUNTIFS('2024 -2025-2026'!$M:$M,B562,'2024 -2025-2026'!$K:$K,"Scopus/WoS Journals",'2024 -2025-2026'!$G:$G,"2025")</f>
        <v>0</v>
      </c>
      <c r="F562" s="57">
        <f>COUNTIFS('2024 -2025-2026'!$M:$M,B562,'2024 -2025-2026'!$K:$K,"Scopus/WoS Conference/Book Chapter/Others", '2024 -2025-2026'!$G:$G,"2025")</f>
        <v>0</v>
      </c>
      <c r="G562" s="57">
        <f>COUNTIFS('2024 -2025-2026'!$M:$M,B562,'2024 -2025-2026'!$K:$K,"Student Publication", '2024 -2025-2026'!$G:$G,"2025")</f>
        <v>0</v>
      </c>
      <c r="H562" s="53">
        <f>COUNTIFS('Patent - 2025'!$Q:$Q,B562,'Patent - 2025'!$D:$D,"Published")</f>
        <v>0</v>
      </c>
      <c r="I562" s="54">
        <f>COUNTIFS('Patent - 2025'!$Q:$Q,B562,'Patent - 2025'!D:D,"Granted")</f>
        <v>0</v>
      </c>
      <c r="J562" s="54">
        <f t="shared" si="16"/>
        <v>0</v>
      </c>
      <c r="K562" s="54">
        <f t="shared" si="17"/>
        <v>0</v>
      </c>
      <c r="L562" s="54">
        <f>COUNTIFS('2024 -2025-2026'!$M:$M,B562,'2024 -2025-2026'!$K:$K,"Book",'2024 -2025-2026'!$G:$G,"2025")</f>
        <v>0</v>
      </c>
      <c r="M562" s="61"/>
    </row>
    <row r="563" spans="1:13" ht="15.75" customHeight="1" x14ac:dyDescent="0.2">
      <c r="A563" s="57">
        <f>'Name of the Faculty 2024'!A563</f>
        <v>0</v>
      </c>
      <c r="B563" s="58">
        <f>'Name of the Faculty 2024'!B563</f>
        <v>0</v>
      </c>
      <c r="C563" s="57">
        <f>'Name of the Faculty 2024'!C563</f>
        <v>0</v>
      </c>
      <c r="D563" s="57">
        <f>COUNTIFS('2024 -2025-2026'!$M:$M,B563,'2024 -2025-2026'!$K:$K,"SCI",'2024 -2025-2026'!$G:$G,"2025")</f>
        <v>0</v>
      </c>
      <c r="E563" s="57">
        <f>COUNTIFS('2024 -2025-2026'!$M:$M,B563,'2024 -2025-2026'!$K:$K,"Scopus/WoS Journals",'2024 -2025-2026'!$G:$G,"2025")</f>
        <v>0</v>
      </c>
      <c r="F563" s="57">
        <f>COUNTIFS('2024 -2025-2026'!$M:$M,B563,'2024 -2025-2026'!$K:$K,"Scopus/WoS Conference/Book Chapter/Others", '2024 -2025-2026'!$G:$G,"2025")</f>
        <v>0</v>
      </c>
      <c r="G563" s="57">
        <f>COUNTIFS('2024 -2025-2026'!$M:$M,B563,'2024 -2025-2026'!$K:$K,"Student Publication", '2024 -2025-2026'!$G:$G,"2025")</f>
        <v>0</v>
      </c>
      <c r="H563" s="53">
        <f>COUNTIFS('Patent - 2025'!$Q:$Q,B563,'Patent - 2025'!$D:$D,"Published")</f>
        <v>0</v>
      </c>
      <c r="I563" s="54">
        <f>COUNTIFS('Patent - 2025'!$Q:$Q,B563,'Patent - 2025'!D:D,"Granted")</f>
        <v>0</v>
      </c>
      <c r="J563" s="54">
        <f t="shared" si="16"/>
        <v>0</v>
      </c>
      <c r="K563" s="54">
        <f t="shared" si="17"/>
        <v>0</v>
      </c>
      <c r="L563" s="54">
        <f>COUNTIFS('2024 -2025-2026'!$M:$M,B563,'2024 -2025-2026'!$K:$K,"Book",'2024 -2025-2026'!$G:$G,"2025")</f>
        <v>0</v>
      </c>
      <c r="M563" s="61"/>
    </row>
    <row r="564" spans="1:13" ht="15.75" customHeight="1" x14ac:dyDescent="0.2">
      <c r="A564" s="57">
        <f>'Name of the Faculty 2024'!A564</f>
        <v>0</v>
      </c>
      <c r="B564" s="58">
        <f>'Name of the Faculty 2024'!B564</f>
        <v>0</v>
      </c>
      <c r="C564" s="57">
        <f>'Name of the Faculty 2024'!C564</f>
        <v>0</v>
      </c>
      <c r="D564" s="57">
        <f>COUNTIFS('2024 -2025-2026'!$M:$M,B564,'2024 -2025-2026'!$K:$K,"SCI",'2024 -2025-2026'!$G:$G,"2025")</f>
        <v>0</v>
      </c>
      <c r="E564" s="57">
        <f>COUNTIFS('2024 -2025-2026'!$M:$M,B564,'2024 -2025-2026'!$K:$K,"Scopus/WoS Journals",'2024 -2025-2026'!$G:$G,"2025")</f>
        <v>0</v>
      </c>
      <c r="F564" s="57">
        <f>COUNTIFS('2024 -2025-2026'!$M:$M,B564,'2024 -2025-2026'!$K:$K,"Scopus/WoS Conference/Book Chapter/Others", '2024 -2025-2026'!$G:$G,"2025")</f>
        <v>0</v>
      </c>
      <c r="G564" s="57">
        <f>COUNTIFS('2024 -2025-2026'!$M:$M,B564,'2024 -2025-2026'!$K:$K,"Student Publication", '2024 -2025-2026'!$G:$G,"2025")</f>
        <v>0</v>
      </c>
      <c r="H564" s="53">
        <f>COUNTIFS('Patent - 2025'!$Q:$Q,B564,'Patent - 2025'!$D:$D,"Published")</f>
        <v>0</v>
      </c>
      <c r="I564" s="54">
        <f>COUNTIFS('Patent - 2025'!$Q:$Q,B564,'Patent - 2025'!D:D,"Granted")</f>
        <v>0</v>
      </c>
      <c r="J564" s="54">
        <f t="shared" si="16"/>
        <v>0</v>
      </c>
      <c r="K564" s="54">
        <f t="shared" si="17"/>
        <v>0</v>
      </c>
      <c r="L564" s="54">
        <f>COUNTIFS('2024 -2025-2026'!$M:$M,B564,'2024 -2025-2026'!$K:$K,"Book",'2024 -2025-2026'!$G:$G,"2025")</f>
        <v>0</v>
      </c>
      <c r="M564" s="61"/>
    </row>
    <row r="565" spans="1:13" ht="15.75" customHeight="1" x14ac:dyDescent="0.2">
      <c r="A565" s="57">
        <f>'Name of the Faculty 2024'!A565</f>
        <v>0</v>
      </c>
      <c r="B565" s="58">
        <f>'Name of the Faculty 2024'!B565</f>
        <v>0</v>
      </c>
      <c r="C565" s="57">
        <f>'Name of the Faculty 2024'!C565</f>
        <v>0</v>
      </c>
      <c r="D565" s="57">
        <f>COUNTIFS('2024 -2025-2026'!$M:$M,B565,'2024 -2025-2026'!$K:$K,"SCI",'2024 -2025-2026'!$G:$G,"2025")</f>
        <v>0</v>
      </c>
      <c r="E565" s="57">
        <f>COUNTIFS('2024 -2025-2026'!$M:$M,B565,'2024 -2025-2026'!$K:$K,"Scopus/WoS Journals",'2024 -2025-2026'!$G:$G,"2025")</f>
        <v>0</v>
      </c>
      <c r="F565" s="57">
        <f>COUNTIFS('2024 -2025-2026'!$M:$M,B565,'2024 -2025-2026'!$K:$K,"Scopus/WoS Conference/Book Chapter/Others", '2024 -2025-2026'!$G:$G,"2025")</f>
        <v>0</v>
      </c>
      <c r="G565" s="57">
        <f>COUNTIFS('2024 -2025-2026'!$M:$M,B565,'2024 -2025-2026'!$K:$K,"Student Publication", '2024 -2025-2026'!$G:$G,"2025")</f>
        <v>0</v>
      </c>
      <c r="H565" s="53">
        <f>COUNTIFS('Patent - 2025'!$Q:$Q,B565,'Patent - 2025'!$D:$D,"Published")</f>
        <v>0</v>
      </c>
      <c r="I565" s="54">
        <f>COUNTIFS('Patent - 2025'!$Q:$Q,B565,'Patent - 2025'!D:D,"Granted")</f>
        <v>0</v>
      </c>
      <c r="J565" s="54">
        <f t="shared" si="16"/>
        <v>0</v>
      </c>
      <c r="K565" s="54">
        <f t="shared" si="17"/>
        <v>0</v>
      </c>
      <c r="L565" s="54">
        <f>COUNTIFS('2024 -2025-2026'!$M:$M,B565,'2024 -2025-2026'!$K:$K,"Book",'2024 -2025-2026'!$G:$G,"2025")</f>
        <v>0</v>
      </c>
      <c r="M565" s="61"/>
    </row>
    <row r="566" spans="1:13" ht="15.75" customHeight="1" x14ac:dyDescent="0.2">
      <c r="A566" s="57">
        <f>'Name of the Faculty 2024'!A566</f>
        <v>0</v>
      </c>
      <c r="B566" s="58">
        <f>'Name of the Faculty 2024'!B566</f>
        <v>0</v>
      </c>
      <c r="C566" s="57">
        <f>'Name of the Faculty 2024'!C566</f>
        <v>0</v>
      </c>
      <c r="D566" s="57">
        <f>COUNTIFS('2024 -2025-2026'!$M:$M,B566,'2024 -2025-2026'!$K:$K,"SCI",'2024 -2025-2026'!$G:$G,"2025")</f>
        <v>0</v>
      </c>
      <c r="E566" s="57">
        <f>COUNTIFS('2024 -2025-2026'!$M:$M,B566,'2024 -2025-2026'!$K:$K,"Scopus/WoS Journals",'2024 -2025-2026'!$G:$G,"2025")</f>
        <v>0</v>
      </c>
      <c r="F566" s="57">
        <f>COUNTIFS('2024 -2025-2026'!$M:$M,B566,'2024 -2025-2026'!$K:$K,"Scopus/WoS Conference/Book Chapter/Others", '2024 -2025-2026'!$G:$G,"2025")</f>
        <v>0</v>
      </c>
      <c r="G566" s="57">
        <f>COUNTIFS('2024 -2025-2026'!$M:$M,B566,'2024 -2025-2026'!$K:$K,"Student Publication", '2024 -2025-2026'!$G:$G,"2025")</f>
        <v>0</v>
      </c>
      <c r="H566" s="53">
        <f>COUNTIFS('Patent - 2025'!$Q:$Q,B566,'Patent - 2025'!$D:$D,"Published")</f>
        <v>0</v>
      </c>
      <c r="I566" s="54">
        <f>COUNTIFS('Patent - 2025'!$Q:$Q,B566,'Patent - 2025'!D:D,"Granted")</f>
        <v>0</v>
      </c>
      <c r="J566" s="54">
        <f t="shared" si="16"/>
        <v>0</v>
      </c>
      <c r="K566" s="54">
        <f t="shared" si="17"/>
        <v>0</v>
      </c>
      <c r="L566" s="54">
        <f>COUNTIFS('2024 -2025-2026'!$M:$M,B566,'2024 -2025-2026'!$K:$K,"Book",'2024 -2025-2026'!$G:$G,"2025")</f>
        <v>0</v>
      </c>
      <c r="M566" s="61"/>
    </row>
    <row r="567" spans="1:13" ht="15.75" customHeight="1" x14ac:dyDescent="0.2">
      <c r="A567" s="57">
        <f>'Name of the Faculty 2024'!A567</f>
        <v>0</v>
      </c>
      <c r="B567" s="58">
        <f>'Name of the Faculty 2024'!B567</f>
        <v>0</v>
      </c>
      <c r="C567" s="57">
        <f>'Name of the Faculty 2024'!C567</f>
        <v>0</v>
      </c>
      <c r="D567" s="57">
        <f>COUNTIFS('2024 -2025-2026'!$M:$M,B567,'2024 -2025-2026'!$K:$K,"SCI",'2024 -2025-2026'!$G:$G,"2025")</f>
        <v>0</v>
      </c>
      <c r="E567" s="57">
        <f>COUNTIFS('2024 -2025-2026'!$M:$M,B567,'2024 -2025-2026'!$K:$K,"Scopus/WoS Journals",'2024 -2025-2026'!$G:$G,"2025")</f>
        <v>0</v>
      </c>
      <c r="F567" s="57">
        <f>COUNTIFS('2024 -2025-2026'!$M:$M,B567,'2024 -2025-2026'!$K:$K,"Scopus/WoS Conference/Book Chapter/Others", '2024 -2025-2026'!$G:$G,"2025")</f>
        <v>0</v>
      </c>
      <c r="G567" s="57">
        <f>COUNTIFS('2024 -2025-2026'!$M:$M,B567,'2024 -2025-2026'!$K:$K,"Student Publication", '2024 -2025-2026'!$G:$G,"2025")</f>
        <v>0</v>
      </c>
      <c r="H567" s="53">
        <f>COUNTIFS('Patent - 2025'!$Q:$Q,B567,'Patent - 2025'!$D:$D,"Published")</f>
        <v>0</v>
      </c>
      <c r="I567" s="54">
        <f>COUNTIFS('Patent - 2025'!$Q:$Q,B567,'Patent - 2025'!D:D,"Granted")</f>
        <v>0</v>
      </c>
      <c r="J567" s="54">
        <f t="shared" si="16"/>
        <v>0</v>
      </c>
      <c r="K567" s="54">
        <f t="shared" si="17"/>
        <v>0</v>
      </c>
      <c r="L567" s="54">
        <f>COUNTIFS('2024 -2025-2026'!$M:$M,B567,'2024 -2025-2026'!$K:$K,"Book",'2024 -2025-2026'!$G:$G,"2025")</f>
        <v>0</v>
      </c>
      <c r="M567" s="61"/>
    </row>
    <row r="568" spans="1:13" ht="15.75" customHeight="1" x14ac:dyDescent="0.2">
      <c r="A568" s="57">
        <f>'Name of the Faculty 2024'!A568</f>
        <v>0</v>
      </c>
      <c r="B568" s="58">
        <f>'Name of the Faculty 2024'!B568</f>
        <v>0</v>
      </c>
      <c r="C568" s="57">
        <f>'Name of the Faculty 2024'!C568</f>
        <v>0</v>
      </c>
      <c r="D568" s="57">
        <f>COUNTIFS('2024 -2025-2026'!$M:$M,B568,'2024 -2025-2026'!$K:$K,"SCI",'2024 -2025-2026'!$G:$G,"2025")</f>
        <v>0</v>
      </c>
      <c r="E568" s="57">
        <f>COUNTIFS('2024 -2025-2026'!$M:$M,B568,'2024 -2025-2026'!$K:$K,"Scopus/WoS Journals",'2024 -2025-2026'!$G:$G,"2025")</f>
        <v>0</v>
      </c>
      <c r="F568" s="57">
        <f>COUNTIFS('2024 -2025-2026'!$M:$M,B568,'2024 -2025-2026'!$K:$K,"Scopus/WoS Conference/Book Chapter/Others", '2024 -2025-2026'!$G:$G,"2025")</f>
        <v>0</v>
      </c>
      <c r="G568" s="57">
        <f>COUNTIFS('2024 -2025-2026'!$M:$M,B568,'2024 -2025-2026'!$K:$K,"Student Publication", '2024 -2025-2026'!$G:$G,"2025")</f>
        <v>0</v>
      </c>
      <c r="H568" s="53">
        <f>COUNTIFS('Patent - 2025'!$Q:$Q,B568,'Patent - 2025'!$D:$D,"Published")</f>
        <v>0</v>
      </c>
      <c r="I568" s="54">
        <f>COUNTIFS('Patent - 2025'!$Q:$Q,B568,'Patent - 2025'!D:D,"Granted")</f>
        <v>0</v>
      </c>
      <c r="J568" s="54">
        <f t="shared" si="16"/>
        <v>0</v>
      </c>
      <c r="K568" s="54">
        <f t="shared" si="17"/>
        <v>0</v>
      </c>
      <c r="L568" s="54">
        <f>COUNTIFS('2024 -2025-2026'!$M:$M,B568,'2024 -2025-2026'!$K:$K,"Book",'2024 -2025-2026'!$G:$G,"2025")</f>
        <v>0</v>
      </c>
      <c r="M568" s="61"/>
    </row>
    <row r="569" spans="1:13" ht="15.75" customHeight="1" x14ac:dyDescent="0.2">
      <c r="A569" s="57">
        <f>'Name of the Faculty 2024'!A569</f>
        <v>0</v>
      </c>
      <c r="B569" s="58">
        <f>'Name of the Faculty 2024'!B569</f>
        <v>0</v>
      </c>
      <c r="C569" s="57">
        <f>'Name of the Faculty 2024'!C569</f>
        <v>0</v>
      </c>
      <c r="D569" s="57">
        <f>COUNTIFS('2024 -2025-2026'!$M:$M,B569,'2024 -2025-2026'!$K:$K,"SCI",'2024 -2025-2026'!$G:$G,"2025")</f>
        <v>0</v>
      </c>
      <c r="E569" s="57">
        <f>COUNTIFS('2024 -2025-2026'!$M:$M,B569,'2024 -2025-2026'!$K:$K,"Scopus/WoS Journals",'2024 -2025-2026'!$G:$G,"2025")</f>
        <v>0</v>
      </c>
      <c r="F569" s="57">
        <f>COUNTIFS('2024 -2025-2026'!$M:$M,B569,'2024 -2025-2026'!$K:$K,"Scopus/WoS Conference/Book Chapter/Others", '2024 -2025-2026'!$G:$G,"2025")</f>
        <v>0</v>
      </c>
      <c r="G569" s="57">
        <f>COUNTIFS('2024 -2025-2026'!$M:$M,B569,'2024 -2025-2026'!$K:$K,"Student Publication", '2024 -2025-2026'!$G:$G,"2025")</f>
        <v>0</v>
      </c>
      <c r="H569" s="53">
        <f>COUNTIFS('Patent - 2025'!$Q:$Q,B569,'Patent - 2025'!$D:$D,"Published")</f>
        <v>0</v>
      </c>
      <c r="I569" s="54">
        <f>COUNTIFS('Patent - 2025'!$Q:$Q,B569,'Patent - 2025'!D:D,"Granted")</f>
        <v>0</v>
      </c>
      <c r="J569" s="54">
        <f t="shared" si="16"/>
        <v>0</v>
      </c>
      <c r="K569" s="54">
        <f t="shared" si="17"/>
        <v>0</v>
      </c>
      <c r="L569" s="54">
        <f>COUNTIFS('2024 -2025-2026'!$M:$M,B569,'2024 -2025-2026'!$K:$K,"Book",'2024 -2025-2026'!$G:$G,"2025")</f>
        <v>0</v>
      </c>
      <c r="M569" s="61"/>
    </row>
    <row r="570" spans="1:13" ht="15.75" customHeight="1" x14ac:dyDescent="0.2">
      <c r="A570" s="57">
        <f>'Name of the Faculty 2024'!A570</f>
        <v>0</v>
      </c>
      <c r="B570" s="58">
        <f>'Name of the Faculty 2024'!B570</f>
        <v>0</v>
      </c>
      <c r="C570" s="57">
        <f>'Name of the Faculty 2024'!C570</f>
        <v>0</v>
      </c>
      <c r="D570" s="57">
        <f>COUNTIFS('2024 -2025-2026'!$M:$M,B570,'2024 -2025-2026'!$K:$K,"SCI",'2024 -2025-2026'!$G:$G,"2025")</f>
        <v>0</v>
      </c>
      <c r="E570" s="57">
        <f>COUNTIFS('2024 -2025-2026'!$M:$M,B570,'2024 -2025-2026'!$K:$K,"Scopus/WoS Journals",'2024 -2025-2026'!$G:$G,"2025")</f>
        <v>0</v>
      </c>
      <c r="F570" s="57">
        <f>COUNTIFS('2024 -2025-2026'!$M:$M,B570,'2024 -2025-2026'!$K:$K,"Scopus/WoS Conference/Book Chapter/Others", '2024 -2025-2026'!$G:$G,"2025")</f>
        <v>0</v>
      </c>
      <c r="G570" s="57">
        <f>COUNTIFS('2024 -2025-2026'!$M:$M,B570,'2024 -2025-2026'!$K:$K,"Student Publication", '2024 -2025-2026'!$G:$G,"2025")</f>
        <v>0</v>
      </c>
      <c r="H570" s="53">
        <f>COUNTIFS('Patent - 2025'!$Q:$Q,B570,'Patent - 2025'!$D:$D,"Published")</f>
        <v>0</v>
      </c>
      <c r="I570" s="54">
        <f>COUNTIFS('Patent - 2025'!$Q:$Q,B570,'Patent - 2025'!D:D,"Granted")</f>
        <v>0</v>
      </c>
      <c r="J570" s="54">
        <f t="shared" si="16"/>
        <v>0</v>
      </c>
      <c r="K570" s="54">
        <f t="shared" si="17"/>
        <v>0</v>
      </c>
      <c r="L570" s="54">
        <f>COUNTIFS('2024 -2025-2026'!$M:$M,B570,'2024 -2025-2026'!$K:$K,"Book",'2024 -2025-2026'!$G:$G,"2025")</f>
        <v>0</v>
      </c>
      <c r="M570" s="61"/>
    </row>
    <row r="571" spans="1:13" ht="15.75" customHeight="1" x14ac:dyDescent="0.2">
      <c r="A571" s="57">
        <f>'Name of the Faculty 2024'!A571</f>
        <v>0</v>
      </c>
      <c r="B571" s="58">
        <f>'Name of the Faculty 2024'!B571</f>
        <v>0</v>
      </c>
      <c r="C571" s="57">
        <f>'Name of the Faculty 2024'!C571</f>
        <v>0</v>
      </c>
      <c r="D571" s="57">
        <f>COUNTIFS('2024 -2025-2026'!$M:$M,B571,'2024 -2025-2026'!$K:$K,"SCI",'2024 -2025-2026'!$G:$G,"2025")</f>
        <v>0</v>
      </c>
      <c r="E571" s="57">
        <f>COUNTIFS('2024 -2025-2026'!$M:$M,B571,'2024 -2025-2026'!$K:$K,"Scopus/WoS Journals",'2024 -2025-2026'!$G:$G,"2025")</f>
        <v>0</v>
      </c>
      <c r="F571" s="57">
        <f>COUNTIFS('2024 -2025-2026'!$M:$M,B571,'2024 -2025-2026'!$K:$K,"Scopus/WoS Conference/Book Chapter/Others", '2024 -2025-2026'!$G:$G,"2025")</f>
        <v>0</v>
      </c>
      <c r="G571" s="57">
        <f>COUNTIFS('2024 -2025-2026'!$M:$M,B571,'2024 -2025-2026'!$K:$K,"Student Publication", '2024 -2025-2026'!$G:$G,"2025")</f>
        <v>0</v>
      </c>
      <c r="H571" s="53">
        <f>COUNTIFS('Patent - 2025'!$Q:$Q,B571,'Patent - 2025'!$D:$D,"Published")</f>
        <v>0</v>
      </c>
      <c r="I571" s="54">
        <f>COUNTIFS('Patent - 2025'!$Q:$Q,B571,'Patent - 2025'!D:D,"Granted")</f>
        <v>0</v>
      </c>
      <c r="J571" s="54">
        <f t="shared" si="16"/>
        <v>0</v>
      </c>
      <c r="K571" s="54">
        <f t="shared" si="17"/>
        <v>0</v>
      </c>
      <c r="L571" s="54">
        <f>COUNTIFS('2024 -2025-2026'!$M:$M,B571,'2024 -2025-2026'!$K:$K,"Book",'2024 -2025-2026'!$G:$G,"2025")</f>
        <v>0</v>
      </c>
      <c r="M571" s="61"/>
    </row>
    <row r="572" spans="1:13" ht="15.75" customHeight="1" x14ac:dyDescent="0.2">
      <c r="A572" s="57">
        <f>'Name of the Faculty 2024'!A572</f>
        <v>0</v>
      </c>
      <c r="B572" s="58">
        <f>'Name of the Faculty 2024'!B572</f>
        <v>0</v>
      </c>
      <c r="C572" s="57">
        <f>'Name of the Faculty 2024'!C572</f>
        <v>0</v>
      </c>
      <c r="D572" s="57">
        <f>COUNTIFS('2024 -2025-2026'!$M:$M,B572,'2024 -2025-2026'!$K:$K,"SCI",'2024 -2025-2026'!$G:$G,"2025")</f>
        <v>0</v>
      </c>
      <c r="E572" s="57">
        <f>COUNTIFS('2024 -2025-2026'!$M:$M,B572,'2024 -2025-2026'!$K:$K,"Scopus/WoS Journals",'2024 -2025-2026'!$G:$G,"2025")</f>
        <v>0</v>
      </c>
      <c r="F572" s="57">
        <f>COUNTIFS('2024 -2025-2026'!$M:$M,B572,'2024 -2025-2026'!$K:$K,"Scopus/WoS Conference/Book Chapter/Others", '2024 -2025-2026'!$G:$G,"2025")</f>
        <v>0</v>
      </c>
      <c r="G572" s="57">
        <f>COUNTIFS('2024 -2025-2026'!$M:$M,B572,'2024 -2025-2026'!$K:$K,"Student Publication", '2024 -2025-2026'!$G:$G,"2025")</f>
        <v>0</v>
      </c>
      <c r="H572" s="53">
        <f>COUNTIFS('Patent - 2025'!$Q:$Q,B572,'Patent - 2025'!$D:$D,"Published")</f>
        <v>0</v>
      </c>
      <c r="I572" s="54">
        <f>COUNTIFS('Patent - 2025'!$Q:$Q,B572,'Patent - 2025'!D:D,"Granted")</f>
        <v>0</v>
      </c>
      <c r="J572" s="54">
        <f t="shared" si="16"/>
        <v>0</v>
      </c>
      <c r="K572" s="54">
        <f t="shared" si="17"/>
        <v>0</v>
      </c>
      <c r="L572" s="54">
        <f>COUNTIFS('2024 -2025-2026'!$M:$M,B572,'2024 -2025-2026'!$K:$K,"Book",'2024 -2025-2026'!$G:$G,"2025")</f>
        <v>0</v>
      </c>
      <c r="M572" s="61"/>
    </row>
    <row r="573" spans="1:13" ht="15.75" customHeight="1" x14ac:dyDescent="0.2">
      <c r="A573" s="57">
        <f>'Name of the Faculty 2024'!A573</f>
        <v>0</v>
      </c>
      <c r="B573" s="58">
        <f>'Name of the Faculty 2024'!B573</f>
        <v>0</v>
      </c>
      <c r="C573" s="57">
        <f>'Name of the Faculty 2024'!C573</f>
        <v>0</v>
      </c>
      <c r="D573" s="57">
        <f>COUNTIFS('2024 -2025-2026'!$M:$M,B573,'2024 -2025-2026'!$K:$K,"SCI",'2024 -2025-2026'!$G:$G,"2025")</f>
        <v>0</v>
      </c>
      <c r="E573" s="57">
        <f>COUNTIFS('2024 -2025-2026'!$M:$M,B573,'2024 -2025-2026'!$K:$K,"Scopus/WoS Journals",'2024 -2025-2026'!$G:$G,"2025")</f>
        <v>0</v>
      </c>
      <c r="F573" s="57">
        <f>COUNTIFS('2024 -2025-2026'!$M:$M,B573,'2024 -2025-2026'!$K:$K,"Scopus/WoS Conference/Book Chapter/Others", '2024 -2025-2026'!$G:$G,"2025")</f>
        <v>0</v>
      </c>
      <c r="G573" s="57">
        <f>COUNTIFS('2024 -2025-2026'!$M:$M,B573,'2024 -2025-2026'!$K:$K,"Student Publication", '2024 -2025-2026'!$G:$G,"2025")</f>
        <v>0</v>
      </c>
      <c r="H573" s="53">
        <f>COUNTIFS('Patent - 2025'!$Q:$Q,B573,'Patent - 2025'!$D:$D,"Published")</f>
        <v>0</v>
      </c>
      <c r="I573" s="54">
        <f>COUNTIFS('Patent - 2025'!$Q:$Q,B573,'Patent - 2025'!D:D,"Granted")</f>
        <v>0</v>
      </c>
      <c r="J573" s="54">
        <f t="shared" si="16"/>
        <v>0</v>
      </c>
      <c r="K573" s="54">
        <f t="shared" si="17"/>
        <v>0</v>
      </c>
      <c r="L573" s="54">
        <f>COUNTIFS('2024 -2025-2026'!$M:$M,B573,'2024 -2025-2026'!$K:$K,"Book",'2024 -2025-2026'!$G:$G,"2025")</f>
        <v>0</v>
      </c>
      <c r="M573" s="61"/>
    </row>
    <row r="574" spans="1:13" ht="15.75" customHeight="1" x14ac:dyDescent="0.2">
      <c r="A574" s="57">
        <f>'Name of the Faculty 2024'!A574</f>
        <v>0</v>
      </c>
      <c r="B574" s="58">
        <f>'Name of the Faculty 2024'!B574</f>
        <v>0</v>
      </c>
      <c r="C574" s="57">
        <f>'Name of the Faculty 2024'!C574</f>
        <v>0</v>
      </c>
      <c r="D574" s="57">
        <f>COUNTIFS('2024 -2025-2026'!$M:$M,B574,'2024 -2025-2026'!$K:$K,"SCI",'2024 -2025-2026'!$G:$G,"2025")</f>
        <v>0</v>
      </c>
      <c r="E574" s="57">
        <f>COUNTIFS('2024 -2025-2026'!$M:$M,B574,'2024 -2025-2026'!$K:$K,"Scopus/WoS Journals",'2024 -2025-2026'!$G:$G,"2025")</f>
        <v>0</v>
      </c>
      <c r="F574" s="57">
        <f>COUNTIFS('2024 -2025-2026'!$M:$M,B574,'2024 -2025-2026'!$K:$K,"Scopus/WoS Conference/Book Chapter/Others", '2024 -2025-2026'!$G:$G,"2025")</f>
        <v>0</v>
      </c>
      <c r="G574" s="57">
        <f>COUNTIFS('2024 -2025-2026'!$M:$M,B574,'2024 -2025-2026'!$K:$K,"Student Publication", '2024 -2025-2026'!$G:$G,"2025")</f>
        <v>0</v>
      </c>
      <c r="H574" s="53">
        <f>COUNTIFS('Patent - 2025'!$Q:$Q,B574,'Patent - 2025'!$D:$D,"Published")</f>
        <v>0</v>
      </c>
      <c r="I574" s="54">
        <f>COUNTIFS('Patent - 2025'!$Q:$Q,B574,'Patent - 2025'!D:D,"Granted")</f>
        <v>0</v>
      </c>
      <c r="J574" s="54">
        <f t="shared" si="16"/>
        <v>0</v>
      </c>
      <c r="K574" s="54">
        <f t="shared" si="17"/>
        <v>0</v>
      </c>
      <c r="L574" s="54">
        <f>COUNTIFS('2024 -2025-2026'!$M:$M,B574,'2024 -2025-2026'!$K:$K,"Book",'2024 -2025-2026'!$G:$G,"2025")</f>
        <v>0</v>
      </c>
      <c r="M574" s="61"/>
    </row>
    <row r="575" spans="1:13" ht="15.75" customHeight="1" x14ac:dyDescent="0.2">
      <c r="A575" s="57">
        <f>'Name of the Faculty 2024'!A575</f>
        <v>0</v>
      </c>
      <c r="B575" s="58">
        <f>'Name of the Faculty 2024'!B575</f>
        <v>0</v>
      </c>
      <c r="C575" s="57">
        <f>'Name of the Faculty 2024'!C575</f>
        <v>0</v>
      </c>
      <c r="D575" s="57">
        <f>COUNTIFS('2024 -2025-2026'!$M:$M,B575,'2024 -2025-2026'!$K:$K,"SCI",'2024 -2025-2026'!$G:$G,"2025")</f>
        <v>0</v>
      </c>
      <c r="E575" s="57">
        <f>COUNTIFS('2024 -2025-2026'!$M:$M,B575,'2024 -2025-2026'!$K:$K,"Scopus/WoS Journals",'2024 -2025-2026'!$G:$G,"2025")</f>
        <v>0</v>
      </c>
      <c r="F575" s="57">
        <f>COUNTIFS('2024 -2025-2026'!$M:$M,B575,'2024 -2025-2026'!$K:$K,"Scopus/WoS Conference/Book Chapter/Others", '2024 -2025-2026'!$G:$G,"2025")</f>
        <v>0</v>
      </c>
      <c r="G575" s="57">
        <f>COUNTIFS('2024 -2025-2026'!$M:$M,B575,'2024 -2025-2026'!$K:$K,"Student Publication", '2024 -2025-2026'!$G:$G,"2025")</f>
        <v>0</v>
      </c>
      <c r="H575" s="53">
        <f>COUNTIFS('Patent - 2025'!$Q:$Q,B575,'Patent - 2025'!$D:$D,"Published")</f>
        <v>0</v>
      </c>
      <c r="I575" s="54">
        <f>COUNTIFS('Patent - 2025'!$Q:$Q,B575,'Patent - 2025'!D:D,"Granted")</f>
        <v>0</v>
      </c>
      <c r="J575" s="54">
        <f t="shared" si="16"/>
        <v>0</v>
      </c>
      <c r="K575" s="54">
        <f t="shared" si="17"/>
        <v>0</v>
      </c>
      <c r="L575" s="54">
        <f>COUNTIFS('2024 -2025-2026'!$M:$M,B575,'2024 -2025-2026'!$K:$K,"Book",'2024 -2025-2026'!$G:$G,"2025")</f>
        <v>0</v>
      </c>
      <c r="M575" s="61"/>
    </row>
    <row r="576" spans="1:13" ht="15.75" customHeight="1" x14ac:dyDescent="0.2">
      <c r="A576" s="57">
        <f>'Name of the Faculty 2024'!A576</f>
        <v>0</v>
      </c>
      <c r="B576" s="58">
        <f>'Name of the Faculty 2024'!B576</f>
        <v>0</v>
      </c>
      <c r="C576" s="57">
        <f>'Name of the Faculty 2024'!C576</f>
        <v>0</v>
      </c>
      <c r="D576" s="57">
        <f>COUNTIFS('2024 -2025-2026'!$M:$M,B576,'2024 -2025-2026'!$K:$K,"SCI",'2024 -2025-2026'!$G:$G,"2025")</f>
        <v>0</v>
      </c>
      <c r="E576" s="57">
        <f>COUNTIFS('2024 -2025-2026'!$M:$M,B576,'2024 -2025-2026'!$K:$K,"Scopus/WoS Journals",'2024 -2025-2026'!$G:$G,"2025")</f>
        <v>0</v>
      </c>
      <c r="F576" s="57">
        <f>COUNTIFS('2024 -2025-2026'!$M:$M,B576,'2024 -2025-2026'!$K:$K,"Scopus/WoS Conference/Book Chapter/Others", '2024 -2025-2026'!$G:$G,"2025")</f>
        <v>0</v>
      </c>
      <c r="G576" s="57">
        <f>COUNTIFS('2024 -2025-2026'!$M:$M,B576,'2024 -2025-2026'!$K:$K,"Student Publication", '2024 -2025-2026'!$G:$G,"2025")</f>
        <v>0</v>
      </c>
      <c r="H576" s="53">
        <f>COUNTIFS('Patent - 2025'!$Q:$Q,B576,'Patent - 2025'!$D:$D,"Published")</f>
        <v>0</v>
      </c>
      <c r="I576" s="54">
        <f>COUNTIFS('Patent - 2025'!$Q:$Q,B576,'Patent - 2025'!D:D,"Granted")</f>
        <v>0</v>
      </c>
      <c r="J576" s="54">
        <f t="shared" si="16"/>
        <v>0</v>
      </c>
      <c r="K576" s="54">
        <f t="shared" si="17"/>
        <v>0</v>
      </c>
      <c r="L576" s="54">
        <f>COUNTIFS('2024 -2025-2026'!$M:$M,B576,'2024 -2025-2026'!$K:$K,"Book",'2024 -2025-2026'!$G:$G,"2025")</f>
        <v>0</v>
      </c>
      <c r="M576" s="61"/>
    </row>
    <row r="577" spans="1:13" ht="15.75" customHeight="1" x14ac:dyDescent="0.2">
      <c r="A577" s="57">
        <f>'Name of the Faculty 2024'!A577</f>
        <v>0</v>
      </c>
      <c r="B577" s="58">
        <f>'Name of the Faculty 2024'!B577</f>
        <v>0</v>
      </c>
      <c r="C577" s="57">
        <f>'Name of the Faculty 2024'!C577</f>
        <v>0</v>
      </c>
      <c r="D577" s="57">
        <f>COUNTIFS('2024 -2025-2026'!$M:$M,B577,'2024 -2025-2026'!$K:$K,"SCI",'2024 -2025-2026'!$G:$G,"2025")</f>
        <v>0</v>
      </c>
      <c r="E577" s="57">
        <f>COUNTIFS('2024 -2025-2026'!$M:$M,B577,'2024 -2025-2026'!$K:$K,"Scopus/WoS Journals",'2024 -2025-2026'!$G:$G,"2025")</f>
        <v>0</v>
      </c>
      <c r="F577" s="57">
        <f>COUNTIFS('2024 -2025-2026'!$M:$M,B577,'2024 -2025-2026'!$K:$K,"Scopus/WoS Conference/Book Chapter/Others", '2024 -2025-2026'!$G:$G,"2025")</f>
        <v>0</v>
      </c>
      <c r="G577" s="57">
        <f>COUNTIFS('2024 -2025-2026'!$M:$M,B577,'2024 -2025-2026'!$K:$K,"Student Publication", '2024 -2025-2026'!$G:$G,"2025")</f>
        <v>0</v>
      </c>
      <c r="H577" s="53">
        <f>COUNTIFS('Patent - 2025'!$Q:$Q,B577,'Patent - 2025'!$D:$D,"Published")</f>
        <v>0</v>
      </c>
      <c r="I577" s="54">
        <f>COUNTIFS('Patent - 2025'!$Q:$Q,B577,'Patent - 2025'!D:D,"Granted")</f>
        <v>0</v>
      </c>
      <c r="J577" s="54">
        <f t="shared" si="16"/>
        <v>0</v>
      </c>
      <c r="K577" s="54">
        <f t="shared" si="17"/>
        <v>0</v>
      </c>
      <c r="L577" s="54">
        <f>COUNTIFS('2024 -2025-2026'!$M:$M,B577,'2024 -2025-2026'!$K:$K,"Book",'2024 -2025-2026'!$G:$G,"2025")</f>
        <v>0</v>
      </c>
      <c r="M577" s="61"/>
    </row>
    <row r="578" spans="1:13" ht="15.75" customHeight="1" x14ac:dyDescent="0.2">
      <c r="A578" s="57">
        <f>'Name of the Faculty 2024'!A578</f>
        <v>0</v>
      </c>
      <c r="B578" s="58">
        <f>'Name of the Faculty 2024'!B578</f>
        <v>0</v>
      </c>
      <c r="C578" s="57">
        <f>'Name of the Faculty 2024'!C578</f>
        <v>0</v>
      </c>
      <c r="D578" s="57">
        <f>COUNTIFS('2024 -2025-2026'!$M:$M,B578,'2024 -2025-2026'!$K:$K,"SCI",'2024 -2025-2026'!$G:$G,"2025")</f>
        <v>0</v>
      </c>
      <c r="E578" s="57">
        <f>COUNTIFS('2024 -2025-2026'!$M:$M,B578,'2024 -2025-2026'!$K:$K,"Scopus/WoS Journals",'2024 -2025-2026'!$G:$G,"2025")</f>
        <v>0</v>
      </c>
      <c r="F578" s="57">
        <f>COUNTIFS('2024 -2025-2026'!$M:$M,B578,'2024 -2025-2026'!$K:$K,"Scopus/WoS Conference/Book Chapter/Others", '2024 -2025-2026'!$G:$G,"2025")</f>
        <v>0</v>
      </c>
      <c r="G578" s="57">
        <f>COUNTIFS('2024 -2025-2026'!$M:$M,B578,'2024 -2025-2026'!$K:$K,"Student Publication", '2024 -2025-2026'!$G:$G,"2025")</f>
        <v>0</v>
      </c>
      <c r="H578" s="53">
        <f>COUNTIFS('Patent - 2025'!$Q:$Q,B578,'Patent - 2025'!$D:$D,"Published")</f>
        <v>0</v>
      </c>
      <c r="I578" s="54">
        <f>COUNTIFS('Patent - 2025'!$Q:$Q,B578,'Patent - 2025'!D:D,"Granted")</f>
        <v>0</v>
      </c>
      <c r="J578" s="54">
        <f t="shared" ref="J578:J641" si="18">SUM(D578:F578)</f>
        <v>0</v>
      </c>
      <c r="K578" s="54">
        <f t="shared" ref="K578:K641" si="19">SUM(D578:G578)</f>
        <v>0</v>
      </c>
      <c r="L578" s="54">
        <f>COUNTIFS('2024 -2025-2026'!$M:$M,B578,'2024 -2025-2026'!$K:$K,"Book",'2024 -2025-2026'!$G:$G,"2025")</f>
        <v>0</v>
      </c>
      <c r="M578" s="61"/>
    </row>
    <row r="579" spans="1:13" ht="15.75" customHeight="1" x14ac:dyDescent="0.2">
      <c r="A579" s="57">
        <f>'Name of the Faculty 2024'!A579</f>
        <v>0</v>
      </c>
      <c r="B579" s="58">
        <f>'Name of the Faculty 2024'!B579</f>
        <v>0</v>
      </c>
      <c r="C579" s="57">
        <f>'Name of the Faculty 2024'!C579</f>
        <v>0</v>
      </c>
      <c r="D579" s="57">
        <f>COUNTIFS('2024 -2025-2026'!$M:$M,B579,'2024 -2025-2026'!$K:$K,"SCI",'2024 -2025-2026'!$G:$G,"2025")</f>
        <v>0</v>
      </c>
      <c r="E579" s="57">
        <f>COUNTIFS('2024 -2025-2026'!$M:$M,B579,'2024 -2025-2026'!$K:$K,"Scopus/WoS Journals",'2024 -2025-2026'!$G:$G,"2025")</f>
        <v>0</v>
      </c>
      <c r="F579" s="57">
        <f>COUNTIFS('2024 -2025-2026'!$M:$M,B579,'2024 -2025-2026'!$K:$K,"Scopus/WoS Conference/Book Chapter/Others", '2024 -2025-2026'!$G:$G,"2025")</f>
        <v>0</v>
      </c>
      <c r="G579" s="57">
        <f>COUNTIFS('2024 -2025-2026'!$M:$M,B579,'2024 -2025-2026'!$K:$K,"Student Publication", '2024 -2025-2026'!$G:$G,"2025")</f>
        <v>0</v>
      </c>
      <c r="H579" s="53">
        <f>COUNTIFS('Patent - 2025'!$Q:$Q,B579,'Patent - 2025'!$D:$D,"Published")</f>
        <v>0</v>
      </c>
      <c r="I579" s="54">
        <f>COUNTIFS('Patent - 2025'!$Q:$Q,B579,'Patent - 2025'!D:D,"Granted")</f>
        <v>0</v>
      </c>
      <c r="J579" s="54">
        <f t="shared" si="18"/>
        <v>0</v>
      </c>
      <c r="K579" s="54">
        <f t="shared" si="19"/>
        <v>0</v>
      </c>
      <c r="L579" s="54">
        <f>COUNTIFS('2024 -2025-2026'!$M:$M,B579,'2024 -2025-2026'!$K:$K,"Book",'2024 -2025-2026'!$G:$G,"2025")</f>
        <v>0</v>
      </c>
      <c r="M579" s="61"/>
    </row>
    <row r="580" spans="1:13" ht="15.75" customHeight="1" x14ac:dyDescent="0.2">
      <c r="A580" s="57">
        <f>'Name of the Faculty 2024'!A580</f>
        <v>0</v>
      </c>
      <c r="B580" s="58">
        <f>'Name of the Faculty 2024'!B580</f>
        <v>0</v>
      </c>
      <c r="C580" s="57">
        <f>'Name of the Faculty 2024'!C580</f>
        <v>0</v>
      </c>
      <c r="D580" s="57">
        <f>COUNTIFS('2024 -2025-2026'!$M:$M,B580,'2024 -2025-2026'!$K:$K,"SCI",'2024 -2025-2026'!$G:$G,"2025")</f>
        <v>0</v>
      </c>
      <c r="E580" s="57">
        <f>COUNTIFS('2024 -2025-2026'!$M:$M,B580,'2024 -2025-2026'!$K:$K,"Scopus/WoS Journals",'2024 -2025-2026'!$G:$G,"2025")</f>
        <v>0</v>
      </c>
      <c r="F580" s="57">
        <f>COUNTIFS('2024 -2025-2026'!$M:$M,B580,'2024 -2025-2026'!$K:$K,"Scopus/WoS Conference/Book Chapter/Others", '2024 -2025-2026'!$G:$G,"2025")</f>
        <v>0</v>
      </c>
      <c r="G580" s="57">
        <f>COUNTIFS('2024 -2025-2026'!$M:$M,B580,'2024 -2025-2026'!$K:$K,"Student Publication", '2024 -2025-2026'!$G:$G,"2025")</f>
        <v>0</v>
      </c>
      <c r="H580" s="53">
        <f>COUNTIFS('Patent - 2025'!$Q:$Q,B580,'Patent - 2025'!$D:$D,"Published")</f>
        <v>0</v>
      </c>
      <c r="I580" s="54">
        <f>COUNTIFS('Patent - 2025'!$Q:$Q,B580,'Patent - 2025'!D:D,"Granted")</f>
        <v>0</v>
      </c>
      <c r="J580" s="54">
        <f t="shared" si="18"/>
        <v>0</v>
      </c>
      <c r="K580" s="54">
        <f t="shared" si="19"/>
        <v>0</v>
      </c>
      <c r="L580" s="54">
        <f>COUNTIFS('2024 -2025-2026'!$M:$M,B580,'2024 -2025-2026'!$K:$K,"Book",'2024 -2025-2026'!$G:$G,"2025")</f>
        <v>0</v>
      </c>
      <c r="M580" s="61"/>
    </row>
    <row r="581" spans="1:13" ht="15.75" customHeight="1" x14ac:dyDescent="0.2">
      <c r="A581" s="57">
        <f>'Name of the Faculty 2024'!A581</f>
        <v>0</v>
      </c>
      <c r="B581" s="58">
        <f>'Name of the Faculty 2024'!B581</f>
        <v>0</v>
      </c>
      <c r="C581" s="57">
        <f>'Name of the Faculty 2024'!C581</f>
        <v>0</v>
      </c>
      <c r="D581" s="57">
        <f>COUNTIFS('2024 -2025-2026'!$M:$M,B581,'2024 -2025-2026'!$K:$K,"SCI",'2024 -2025-2026'!$G:$G,"2025")</f>
        <v>0</v>
      </c>
      <c r="E581" s="57">
        <f>COUNTIFS('2024 -2025-2026'!$M:$M,B581,'2024 -2025-2026'!$K:$K,"Scopus/WoS Journals",'2024 -2025-2026'!$G:$G,"2025")</f>
        <v>0</v>
      </c>
      <c r="F581" s="57">
        <f>COUNTIFS('2024 -2025-2026'!$M:$M,B581,'2024 -2025-2026'!$K:$K,"Scopus/WoS Conference/Book Chapter/Others", '2024 -2025-2026'!$G:$G,"2025")</f>
        <v>0</v>
      </c>
      <c r="G581" s="57">
        <f>COUNTIFS('2024 -2025-2026'!$M:$M,B581,'2024 -2025-2026'!$K:$K,"Student Publication", '2024 -2025-2026'!$G:$G,"2025")</f>
        <v>0</v>
      </c>
      <c r="H581" s="53">
        <f>COUNTIFS('Patent - 2025'!$Q:$Q,B581,'Patent - 2025'!$D:$D,"Published")</f>
        <v>0</v>
      </c>
      <c r="I581" s="54">
        <f>COUNTIFS('Patent - 2025'!$Q:$Q,B581,'Patent - 2025'!D:D,"Granted")</f>
        <v>0</v>
      </c>
      <c r="J581" s="54">
        <f t="shared" si="18"/>
        <v>0</v>
      </c>
      <c r="K581" s="54">
        <f t="shared" si="19"/>
        <v>0</v>
      </c>
      <c r="L581" s="54">
        <f>COUNTIFS('2024 -2025-2026'!$M:$M,B581,'2024 -2025-2026'!$K:$K,"Book",'2024 -2025-2026'!$G:$G,"2025")</f>
        <v>0</v>
      </c>
      <c r="M581" s="61"/>
    </row>
    <row r="582" spans="1:13" ht="15.75" customHeight="1" x14ac:dyDescent="0.2">
      <c r="A582" s="57">
        <f>'Name of the Faculty 2024'!A582</f>
        <v>0</v>
      </c>
      <c r="B582" s="58">
        <f>'Name of the Faculty 2024'!B582</f>
        <v>0</v>
      </c>
      <c r="C582" s="57">
        <f>'Name of the Faculty 2024'!C582</f>
        <v>0</v>
      </c>
      <c r="D582" s="57">
        <f>COUNTIFS('2024 -2025-2026'!$M:$M,B582,'2024 -2025-2026'!$K:$K,"SCI",'2024 -2025-2026'!$G:$G,"2025")</f>
        <v>0</v>
      </c>
      <c r="E582" s="57">
        <f>COUNTIFS('2024 -2025-2026'!$M:$M,B582,'2024 -2025-2026'!$K:$K,"Scopus/WoS Journals",'2024 -2025-2026'!$G:$G,"2025")</f>
        <v>0</v>
      </c>
      <c r="F582" s="57">
        <f>COUNTIFS('2024 -2025-2026'!$M:$M,B582,'2024 -2025-2026'!$K:$K,"Scopus/WoS Conference/Book Chapter/Others", '2024 -2025-2026'!$G:$G,"2025")</f>
        <v>0</v>
      </c>
      <c r="G582" s="57">
        <f>COUNTIFS('2024 -2025-2026'!$M:$M,B582,'2024 -2025-2026'!$K:$K,"Student Publication", '2024 -2025-2026'!$G:$G,"2025")</f>
        <v>0</v>
      </c>
      <c r="H582" s="53">
        <f>COUNTIFS('Patent - 2025'!$Q:$Q,B582,'Patent - 2025'!$D:$D,"Published")</f>
        <v>0</v>
      </c>
      <c r="I582" s="54">
        <f>COUNTIFS('Patent - 2025'!$Q:$Q,B582,'Patent - 2025'!D:D,"Granted")</f>
        <v>0</v>
      </c>
      <c r="J582" s="54">
        <f t="shared" si="18"/>
        <v>0</v>
      </c>
      <c r="K582" s="54">
        <f t="shared" si="19"/>
        <v>0</v>
      </c>
      <c r="L582" s="54">
        <f>COUNTIFS('2024 -2025-2026'!$M:$M,B582,'2024 -2025-2026'!$K:$K,"Book",'2024 -2025-2026'!$G:$G,"2025")</f>
        <v>0</v>
      </c>
      <c r="M582" s="61"/>
    </row>
    <row r="583" spans="1:13" ht="15.75" customHeight="1" x14ac:dyDescent="0.2">
      <c r="A583" s="57">
        <f>'Name of the Faculty 2024'!A583</f>
        <v>0</v>
      </c>
      <c r="B583" s="58">
        <f>'Name of the Faculty 2024'!B583</f>
        <v>0</v>
      </c>
      <c r="C583" s="57">
        <f>'Name of the Faculty 2024'!C583</f>
        <v>0</v>
      </c>
      <c r="D583" s="57">
        <f>COUNTIFS('2024 -2025-2026'!$M:$M,B583,'2024 -2025-2026'!$K:$K,"SCI",'2024 -2025-2026'!$G:$G,"2025")</f>
        <v>0</v>
      </c>
      <c r="E583" s="57">
        <f>COUNTIFS('2024 -2025-2026'!$M:$M,B583,'2024 -2025-2026'!$K:$K,"Scopus/WoS Journals",'2024 -2025-2026'!$G:$G,"2025")</f>
        <v>0</v>
      </c>
      <c r="F583" s="57">
        <f>COUNTIFS('2024 -2025-2026'!$M:$M,B583,'2024 -2025-2026'!$K:$K,"Scopus/WoS Conference/Book Chapter/Others", '2024 -2025-2026'!$G:$G,"2025")</f>
        <v>0</v>
      </c>
      <c r="G583" s="57">
        <f>COUNTIFS('2024 -2025-2026'!$M:$M,B583,'2024 -2025-2026'!$K:$K,"Student Publication", '2024 -2025-2026'!$G:$G,"2025")</f>
        <v>0</v>
      </c>
      <c r="H583" s="53">
        <f>COUNTIFS('Patent - 2025'!$Q:$Q,B583,'Patent - 2025'!$D:$D,"Published")</f>
        <v>0</v>
      </c>
      <c r="I583" s="54">
        <f>COUNTIFS('Patent - 2025'!$Q:$Q,B583,'Patent - 2025'!D:D,"Granted")</f>
        <v>0</v>
      </c>
      <c r="J583" s="54">
        <f t="shared" si="18"/>
        <v>0</v>
      </c>
      <c r="K583" s="54">
        <f t="shared" si="19"/>
        <v>0</v>
      </c>
      <c r="L583" s="54">
        <f>COUNTIFS('2024 -2025-2026'!$M:$M,B583,'2024 -2025-2026'!$K:$K,"Book",'2024 -2025-2026'!$G:$G,"2025")</f>
        <v>0</v>
      </c>
      <c r="M583" s="61"/>
    </row>
    <row r="584" spans="1:13" ht="15.75" customHeight="1" x14ac:dyDescent="0.2">
      <c r="A584" s="57">
        <f>'Name of the Faculty 2024'!A584</f>
        <v>0</v>
      </c>
      <c r="B584" s="58">
        <f>'Name of the Faculty 2024'!B584</f>
        <v>0</v>
      </c>
      <c r="C584" s="57">
        <f>'Name of the Faculty 2024'!C584</f>
        <v>0</v>
      </c>
      <c r="D584" s="57">
        <f>COUNTIFS('2024 -2025-2026'!$M:$M,B584,'2024 -2025-2026'!$K:$K,"SCI",'2024 -2025-2026'!$G:$G,"2025")</f>
        <v>0</v>
      </c>
      <c r="E584" s="57">
        <f>COUNTIFS('2024 -2025-2026'!$M:$M,B584,'2024 -2025-2026'!$K:$K,"Scopus/WoS Journals",'2024 -2025-2026'!$G:$G,"2025")</f>
        <v>0</v>
      </c>
      <c r="F584" s="57">
        <f>COUNTIFS('2024 -2025-2026'!$M:$M,B584,'2024 -2025-2026'!$K:$K,"Scopus/WoS Conference/Book Chapter/Others", '2024 -2025-2026'!$G:$G,"2025")</f>
        <v>0</v>
      </c>
      <c r="G584" s="57">
        <f>COUNTIFS('2024 -2025-2026'!$M:$M,B584,'2024 -2025-2026'!$K:$K,"Student Publication", '2024 -2025-2026'!$G:$G,"2025")</f>
        <v>0</v>
      </c>
      <c r="H584" s="53">
        <f>COUNTIFS('Patent - 2025'!$Q:$Q,B584,'Patent - 2025'!$D:$D,"Published")</f>
        <v>0</v>
      </c>
      <c r="I584" s="54">
        <f>COUNTIFS('Patent - 2025'!$Q:$Q,B584,'Patent - 2025'!D:D,"Granted")</f>
        <v>0</v>
      </c>
      <c r="J584" s="54">
        <f t="shared" si="18"/>
        <v>0</v>
      </c>
      <c r="K584" s="54">
        <f t="shared" si="19"/>
        <v>0</v>
      </c>
      <c r="L584" s="54">
        <f>COUNTIFS('2024 -2025-2026'!$M:$M,B584,'2024 -2025-2026'!$K:$K,"Book",'2024 -2025-2026'!$G:$G,"2025")</f>
        <v>0</v>
      </c>
      <c r="M584" s="61"/>
    </row>
    <row r="585" spans="1:13" ht="15.75" customHeight="1" x14ac:dyDescent="0.2">
      <c r="A585" s="57">
        <f>'Name of the Faculty 2024'!A585</f>
        <v>0</v>
      </c>
      <c r="B585" s="58">
        <f>'Name of the Faculty 2024'!B585</f>
        <v>0</v>
      </c>
      <c r="C585" s="57">
        <f>'Name of the Faculty 2024'!C585</f>
        <v>0</v>
      </c>
      <c r="D585" s="57">
        <f>COUNTIFS('2024 -2025-2026'!$M:$M,B585,'2024 -2025-2026'!$K:$K,"SCI",'2024 -2025-2026'!$G:$G,"2025")</f>
        <v>0</v>
      </c>
      <c r="E585" s="57">
        <f>COUNTIFS('2024 -2025-2026'!$M:$M,B585,'2024 -2025-2026'!$K:$K,"Scopus/WoS Journals",'2024 -2025-2026'!$G:$G,"2025")</f>
        <v>0</v>
      </c>
      <c r="F585" s="57">
        <f>COUNTIFS('2024 -2025-2026'!$M:$M,B585,'2024 -2025-2026'!$K:$K,"Scopus/WoS Conference/Book Chapter/Others", '2024 -2025-2026'!$G:$G,"2025")</f>
        <v>0</v>
      </c>
      <c r="G585" s="57">
        <f>COUNTIFS('2024 -2025-2026'!$M:$M,B585,'2024 -2025-2026'!$K:$K,"Student Publication", '2024 -2025-2026'!$G:$G,"2025")</f>
        <v>0</v>
      </c>
      <c r="H585" s="53">
        <f>COUNTIFS('Patent - 2025'!$Q:$Q,B585,'Patent - 2025'!$D:$D,"Published")</f>
        <v>0</v>
      </c>
      <c r="I585" s="54">
        <f>COUNTIFS('Patent - 2025'!$Q:$Q,B585,'Patent - 2025'!D:D,"Granted")</f>
        <v>0</v>
      </c>
      <c r="J585" s="54">
        <f t="shared" si="18"/>
        <v>0</v>
      </c>
      <c r="K585" s="54">
        <f t="shared" si="19"/>
        <v>0</v>
      </c>
      <c r="L585" s="54">
        <f>COUNTIFS('2024 -2025-2026'!$M:$M,B585,'2024 -2025-2026'!$K:$K,"Book",'2024 -2025-2026'!$G:$G,"2025")</f>
        <v>0</v>
      </c>
      <c r="M585" s="61"/>
    </row>
    <row r="586" spans="1:13" ht="15.75" customHeight="1" x14ac:dyDescent="0.2">
      <c r="A586" s="57">
        <f>'Name of the Faculty 2024'!A586</f>
        <v>0</v>
      </c>
      <c r="B586" s="58">
        <f>'Name of the Faculty 2024'!B586</f>
        <v>0</v>
      </c>
      <c r="C586" s="57">
        <f>'Name of the Faculty 2024'!C586</f>
        <v>0</v>
      </c>
      <c r="D586" s="57">
        <f>COUNTIFS('2024 -2025-2026'!$M:$M,B586,'2024 -2025-2026'!$K:$K,"SCI",'2024 -2025-2026'!$G:$G,"2025")</f>
        <v>0</v>
      </c>
      <c r="E586" s="57">
        <f>COUNTIFS('2024 -2025-2026'!$M:$M,B586,'2024 -2025-2026'!$K:$K,"Scopus/WoS Journals",'2024 -2025-2026'!$G:$G,"2025")</f>
        <v>0</v>
      </c>
      <c r="F586" s="57">
        <f>COUNTIFS('2024 -2025-2026'!$M:$M,B586,'2024 -2025-2026'!$K:$K,"Scopus/WoS Conference/Book Chapter/Others", '2024 -2025-2026'!$G:$G,"2025")</f>
        <v>0</v>
      </c>
      <c r="G586" s="57">
        <f>COUNTIFS('2024 -2025-2026'!$M:$M,B586,'2024 -2025-2026'!$K:$K,"Student Publication", '2024 -2025-2026'!$G:$G,"2025")</f>
        <v>0</v>
      </c>
      <c r="H586" s="53">
        <f>COUNTIFS('Patent - 2025'!$Q:$Q,B586,'Patent - 2025'!$D:$D,"Published")</f>
        <v>0</v>
      </c>
      <c r="I586" s="54">
        <f>COUNTIFS('Patent - 2025'!$Q:$Q,B586,'Patent - 2025'!D:D,"Granted")</f>
        <v>0</v>
      </c>
      <c r="J586" s="54">
        <f t="shared" si="18"/>
        <v>0</v>
      </c>
      <c r="K586" s="54">
        <f t="shared" si="19"/>
        <v>0</v>
      </c>
      <c r="L586" s="54">
        <f>COUNTIFS('2024 -2025-2026'!$M:$M,B586,'2024 -2025-2026'!$K:$K,"Book",'2024 -2025-2026'!$G:$G,"2025")</f>
        <v>0</v>
      </c>
      <c r="M586" s="61"/>
    </row>
    <row r="587" spans="1:13" ht="15.75" customHeight="1" x14ac:dyDescent="0.2">
      <c r="A587" s="57">
        <f>'Name of the Faculty 2024'!A587</f>
        <v>0</v>
      </c>
      <c r="B587" s="58">
        <f>'Name of the Faculty 2024'!B587</f>
        <v>0</v>
      </c>
      <c r="C587" s="57">
        <f>'Name of the Faculty 2024'!C587</f>
        <v>0</v>
      </c>
      <c r="D587" s="57">
        <f>COUNTIFS('2024 -2025-2026'!$M:$M,B587,'2024 -2025-2026'!$K:$K,"SCI",'2024 -2025-2026'!$G:$G,"2025")</f>
        <v>0</v>
      </c>
      <c r="E587" s="57">
        <f>COUNTIFS('2024 -2025-2026'!$M:$M,B587,'2024 -2025-2026'!$K:$K,"Scopus/WoS Journals",'2024 -2025-2026'!$G:$G,"2025")</f>
        <v>0</v>
      </c>
      <c r="F587" s="57">
        <f>COUNTIFS('2024 -2025-2026'!$M:$M,B587,'2024 -2025-2026'!$K:$K,"Scopus/WoS Conference/Book Chapter/Others", '2024 -2025-2026'!$G:$G,"2025")</f>
        <v>0</v>
      </c>
      <c r="G587" s="57">
        <f>COUNTIFS('2024 -2025-2026'!$M:$M,B587,'2024 -2025-2026'!$K:$K,"Student Publication", '2024 -2025-2026'!$G:$G,"2025")</f>
        <v>0</v>
      </c>
      <c r="H587" s="53">
        <f>COUNTIFS('Patent - 2025'!$Q:$Q,B587,'Patent - 2025'!$D:$D,"Published")</f>
        <v>0</v>
      </c>
      <c r="I587" s="54">
        <f>COUNTIFS('Patent - 2025'!$Q:$Q,B587,'Patent - 2025'!D:D,"Granted")</f>
        <v>0</v>
      </c>
      <c r="J587" s="54">
        <f t="shared" si="18"/>
        <v>0</v>
      </c>
      <c r="K587" s="54">
        <f t="shared" si="19"/>
        <v>0</v>
      </c>
      <c r="L587" s="54">
        <f>COUNTIFS('2024 -2025-2026'!$M:$M,B587,'2024 -2025-2026'!$K:$K,"Book",'2024 -2025-2026'!$G:$G,"2025")</f>
        <v>0</v>
      </c>
      <c r="M587" s="61"/>
    </row>
    <row r="588" spans="1:13" ht="15.75" customHeight="1" x14ac:dyDescent="0.2">
      <c r="A588" s="57">
        <f>'Name of the Faculty 2024'!A588</f>
        <v>0</v>
      </c>
      <c r="B588" s="58">
        <f>'Name of the Faculty 2024'!B588</f>
        <v>0</v>
      </c>
      <c r="C588" s="57">
        <f>'Name of the Faculty 2024'!C588</f>
        <v>0</v>
      </c>
      <c r="D588" s="57">
        <f>COUNTIFS('2024 -2025-2026'!$M:$M,B588,'2024 -2025-2026'!$K:$K,"SCI",'2024 -2025-2026'!$G:$G,"2025")</f>
        <v>0</v>
      </c>
      <c r="E588" s="57">
        <f>COUNTIFS('2024 -2025-2026'!$M:$M,B588,'2024 -2025-2026'!$K:$K,"Scopus/WoS Journals",'2024 -2025-2026'!$G:$G,"2025")</f>
        <v>0</v>
      </c>
      <c r="F588" s="57">
        <f>COUNTIFS('2024 -2025-2026'!$M:$M,B588,'2024 -2025-2026'!$K:$K,"Scopus/WoS Conference/Book Chapter/Others", '2024 -2025-2026'!$G:$G,"2025")</f>
        <v>0</v>
      </c>
      <c r="G588" s="57">
        <f>COUNTIFS('2024 -2025-2026'!$M:$M,B588,'2024 -2025-2026'!$K:$K,"Student Publication", '2024 -2025-2026'!$G:$G,"2025")</f>
        <v>0</v>
      </c>
      <c r="H588" s="53">
        <f>COUNTIFS('Patent - 2025'!$Q:$Q,B588,'Patent - 2025'!$D:$D,"Published")</f>
        <v>0</v>
      </c>
      <c r="I588" s="54">
        <f>COUNTIFS('Patent - 2025'!$Q:$Q,B588,'Patent - 2025'!D:D,"Granted")</f>
        <v>0</v>
      </c>
      <c r="J588" s="54">
        <f t="shared" si="18"/>
        <v>0</v>
      </c>
      <c r="K588" s="54">
        <f t="shared" si="19"/>
        <v>0</v>
      </c>
      <c r="L588" s="54">
        <f>COUNTIFS('2024 -2025-2026'!$M:$M,B588,'2024 -2025-2026'!$K:$K,"Book",'2024 -2025-2026'!$G:$G,"2025")</f>
        <v>0</v>
      </c>
      <c r="M588" s="61"/>
    </row>
    <row r="589" spans="1:13" ht="15.75" customHeight="1" x14ac:dyDescent="0.2">
      <c r="A589" s="57">
        <f>'Name of the Faculty 2024'!A589</f>
        <v>0</v>
      </c>
      <c r="B589" s="58">
        <f>'Name of the Faculty 2024'!B589</f>
        <v>0</v>
      </c>
      <c r="C589" s="57">
        <f>'Name of the Faculty 2024'!C589</f>
        <v>0</v>
      </c>
      <c r="D589" s="57">
        <f>COUNTIFS('2024 -2025-2026'!$M:$M,B589,'2024 -2025-2026'!$K:$K,"SCI",'2024 -2025-2026'!$G:$G,"2025")</f>
        <v>0</v>
      </c>
      <c r="E589" s="57">
        <f>COUNTIFS('2024 -2025-2026'!$M:$M,B589,'2024 -2025-2026'!$K:$K,"Scopus/WoS Journals",'2024 -2025-2026'!$G:$G,"2025")</f>
        <v>0</v>
      </c>
      <c r="F589" s="57">
        <f>COUNTIFS('2024 -2025-2026'!$M:$M,B589,'2024 -2025-2026'!$K:$K,"Scopus/WoS Conference/Book Chapter/Others", '2024 -2025-2026'!$G:$G,"2025")</f>
        <v>0</v>
      </c>
      <c r="G589" s="57">
        <f>COUNTIFS('2024 -2025-2026'!$M:$M,B589,'2024 -2025-2026'!$K:$K,"Student Publication", '2024 -2025-2026'!$G:$G,"2025")</f>
        <v>0</v>
      </c>
      <c r="H589" s="53">
        <f>COUNTIFS('Patent - 2025'!$Q:$Q,B589,'Patent - 2025'!$D:$D,"Published")</f>
        <v>0</v>
      </c>
      <c r="I589" s="54">
        <f>COUNTIFS('Patent - 2025'!$Q:$Q,B589,'Patent - 2025'!D:D,"Granted")</f>
        <v>0</v>
      </c>
      <c r="J589" s="54">
        <f t="shared" si="18"/>
        <v>0</v>
      </c>
      <c r="K589" s="54">
        <f t="shared" si="19"/>
        <v>0</v>
      </c>
      <c r="L589" s="54">
        <f>COUNTIFS('2024 -2025-2026'!$M:$M,B589,'2024 -2025-2026'!$K:$K,"Book",'2024 -2025-2026'!$G:$G,"2025")</f>
        <v>0</v>
      </c>
      <c r="M589" s="61"/>
    </row>
    <row r="590" spans="1:13" ht="15.75" customHeight="1" x14ac:dyDescent="0.2">
      <c r="A590" s="57">
        <f>'Name of the Faculty 2024'!A590</f>
        <v>0</v>
      </c>
      <c r="B590" s="58">
        <f>'Name of the Faculty 2024'!B590</f>
        <v>0</v>
      </c>
      <c r="C590" s="57">
        <f>'Name of the Faculty 2024'!C590</f>
        <v>0</v>
      </c>
      <c r="D590" s="57">
        <f>COUNTIFS('2024 -2025-2026'!$M:$M,B590,'2024 -2025-2026'!$K:$K,"SCI",'2024 -2025-2026'!$G:$G,"2025")</f>
        <v>0</v>
      </c>
      <c r="E590" s="57">
        <f>COUNTIFS('2024 -2025-2026'!$M:$M,B590,'2024 -2025-2026'!$K:$K,"Scopus/WoS Journals",'2024 -2025-2026'!$G:$G,"2025")</f>
        <v>0</v>
      </c>
      <c r="F590" s="57">
        <f>COUNTIFS('2024 -2025-2026'!$M:$M,B590,'2024 -2025-2026'!$K:$K,"Scopus/WoS Conference/Book Chapter/Others", '2024 -2025-2026'!$G:$G,"2025")</f>
        <v>0</v>
      </c>
      <c r="G590" s="57">
        <f>COUNTIFS('2024 -2025-2026'!$M:$M,B590,'2024 -2025-2026'!$K:$K,"Student Publication", '2024 -2025-2026'!$G:$G,"2025")</f>
        <v>0</v>
      </c>
      <c r="H590" s="53">
        <f>COUNTIFS('Patent - 2025'!$Q:$Q,B590,'Patent - 2025'!$D:$D,"Published")</f>
        <v>0</v>
      </c>
      <c r="I590" s="54">
        <f>COUNTIFS('Patent - 2025'!$Q:$Q,B590,'Patent - 2025'!D:D,"Granted")</f>
        <v>0</v>
      </c>
      <c r="J590" s="54">
        <f t="shared" si="18"/>
        <v>0</v>
      </c>
      <c r="K590" s="54">
        <f t="shared" si="19"/>
        <v>0</v>
      </c>
      <c r="L590" s="54">
        <f>COUNTIFS('2024 -2025-2026'!$M:$M,B590,'2024 -2025-2026'!$K:$K,"Book",'2024 -2025-2026'!$G:$G,"2025")</f>
        <v>0</v>
      </c>
      <c r="M590" s="61"/>
    </row>
    <row r="591" spans="1:13" ht="15.75" customHeight="1" x14ac:dyDescent="0.2">
      <c r="A591" s="57">
        <f>'Name of the Faculty 2024'!A591</f>
        <v>0</v>
      </c>
      <c r="B591" s="58">
        <f>'Name of the Faculty 2024'!B591</f>
        <v>0</v>
      </c>
      <c r="C591" s="57">
        <f>'Name of the Faculty 2024'!C591</f>
        <v>0</v>
      </c>
      <c r="D591" s="57">
        <f>COUNTIFS('2024 -2025-2026'!$M:$M,B591,'2024 -2025-2026'!$K:$K,"SCI",'2024 -2025-2026'!$G:$G,"2025")</f>
        <v>0</v>
      </c>
      <c r="E591" s="57">
        <f>COUNTIFS('2024 -2025-2026'!$M:$M,B591,'2024 -2025-2026'!$K:$K,"Scopus/WoS Journals",'2024 -2025-2026'!$G:$G,"2025")</f>
        <v>0</v>
      </c>
      <c r="F591" s="57">
        <f>COUNTIFS('2024 -2025-2026'!$M:$M,B591,'2024 -2025-2026'!$K:$K,"Scopus/WoS Conference/Book Chapter/Others", '2024 -2025-2026'!$G:$G,"2025")</f>
        <v>0</v>
      </c>
      <c r="G591" s="57">
        <f>COUNTIFS('2024 -2025-2026'!$M:$M,B591,'2024 -2025-2026'!$K:$K,"Student Publication", '2024 -2025-2026'!$G:$G,"2025")</f>
        <v>0</v>
      </c>
      <c r="H591" s="53">
        <f>COUNTIFS('Patent - 2025'!$Q:$Q,B591,'Patent - 2025'!$D:$D,"Published")</f>
        <v>0</v>
      </c>
      <c r="I591" s="54">
        <f>COUNTIFS('Patent - 2025'!$Q:$Q,B591,'Patent - 2025'!D:D,"Granted")</f>
        <v>0</v>
      </c>
      <c r="J591" s="54">
        <f t="shared" si="18"/>
        <v>0</v>
      </c>
      <c r="K591" s="54">
        <f t="shared" si="19"/>
        <v>0</v>
      </c>
      <c r="L591" s="54">
        <f>COUNTIFS('2024 -2025-2026'!$M:$M,B591,'2024 -2025-2026'!$K:$K,"Book",'2024 -2025-2026'!$G:$G,"2025")</f>
        <v>0</v>
      </c>
      <c r="M591" s="61"/>
    </row>
    <row r="592" spans="1:13" ht="15.75" customHeight="1" x14ac:dyDescent="0.2">
      <c r="A592" s="57">
        <f>'Name of the Faculty 2024'!A592</f>
        <v>0</v>
      </c>
      <c r="B592" s="58">
        <f>'Name of the Faculty 2024'!B592</f>
        <v>0</v>
      </c>
      <c r="C592" s="57">
        <f>'Name of the Faculty 2024'!C592</f>
        <v>0</v>
      </c>
      <c r="D592" s="57">
        <f>COUNTIFS('2024 -2025-2026'!$M:$M,B592,'2024 -2025-2026'!$K:$K,"SCI",'2024 -2025-2026'!$G:$G,"2025")</f>
        <v>0</v>
      </c>
      <c r="E592" s="57">
        <f>COUNTIFS('2024 -2025-2026'!$M:$M,B592,'2024 -2025-2026'!$K:$K,"Scopus/WoS Journals",'2024 -2025-2026'!$G:$G,"2025")</f>
        <v>0</v>
      </c>
      <c r="F592" s="57">
        <f>COUNTIFS('2024 -2025-2026'!$M:$M,B592,'2024 -2025-2026'!$K:$K,"Scopus/WoS Conference/Book Chapter/Others", '2024 -2025-2026'!$G:$G,"2025")</f>
        <v>0</v>
      </c>
      <c r="G592" s="57">
        <f>COUNTIFS('2024 -2025-2026'!$M:$M,B592,'2024 -2025-2026'!$K:$K,"Student Publication", '2024 -2025-2026'!$G:$G,"2025")</f>
        <v>0</v>
      </c>
      <c r="H592" s="53">
        <f>COUNTIFS('Patent - 2025'!$Q:$Q,B592,'Patent - 2025'!$D:$D,"Published")</f>
        <v>0</v>
      </c>
      <c r="I592" s="54">
        <f>COUNTIFS('Patent - 2025'!$Q:$Q,B592,'Patent - 2025'!D:D,"Granted")</f>
        <v>0</v>
      </c>
      <c r="J592" s="54">
        <f t="shared" si="18"/>
        <v>0</v>
      </c>
      <c r="K592" s="54">
        <f t="shared" si="19"/>
        <v>0</v>
      </c>
      <c r="L592" s="54">
        <f>COUNTIFS('2024 -2025-2026'!$M:$M,B592,'2024 -2025-2026'!$K:$K,"Book",'2024 -2025-2026'!$G:$G,"2025")</f>
        <v>0</v>
      </c>
      <c r="M592" s="61"/>
    </row>
    <row r="593" spans="1:13" ht="15.75" customHeight="1" x14ac:dyDescent="0.2">
      <c r="A593" s="57">
        <f>'Name of the Faculty 2024'!A593</f>
        <v>0</v>
      </c>
      <c r="B593" s="58">
        <f>'Name of the Faculty 2024'!B593</f>
        <v>0</v>
      </c>
      <c r="C593" s="57">
        <f>'Name of the Faculty 2024'!C593</f>
        <v>0</v>
      </c>
      <c r="D593" s="57">
        <f>COUNTIFS('2024 -2025-2026'!$M:$M,B593,'2024 -2025-2026'!$K:$K,"SCI",'2024 -2025-2026'!$G:$G,"2025")</f>
        <v>0</v>
      </c>
      <c r="E593" s="57">
        <f>COUNTIFS('2024 -2025-2026'!$M:$M,B593,'2024 -2025-2026'!$K:$K,"Scopus/WoS Journals",'2024 -2025-2026'!$G:$G,"2025")</f>
        <v>0</v>
      </c>
      <c r="F593" s="57">
        <f>COUNTIFS('2024 -2025-2026'!$M:$M,B593,'2024 -2025-2026'!$K:$K,"Scopus/WoS Conference/Book Chapter/Others", '2024 -2025-2026'!$G:$G,"2025")</f>
        <v>0</v>
      </c>
      <c r="G593" s="57">
        <f>COUNTIFS('2024 -2025-2026'!$M:$M,B593,'2024 -2025-2026'!$K:$K,"Student Publication", '2024 -2025-2026'!$G:$G,"2025")</f>
        <v>0</v>
      </c>
      <c r="H593" s="53">
        <f>COUNTIFS('Patent - 2025'!$Q:$Q,B593,'Patent - 2025'!$D:$D,"Published")</f>
        <v>0</v>
      </c>
      <c r="I593" s="54">
        <f>COUNTIFS('Patent - 2025'!$Q:$Q,B593,'Patent - 2025'!D:D,"Granted")</f>
        <v>0</v>
      </c>
      <c r="J593" s="54">
        <f t="shared" si="18"/>
        <v>0</v>
      </c>
      <c r="K593" s="54">
        <f t="shared" si="19"/>
        <v>0</v>
      </c>
      <c r="L593" s="54">
        <f>COUNTIFS('2024 -2025-2026'!$M:$M,B593,'2024 -2025-2026'!$K:$K,"Book",'2024 -2025-2026'!$G:$G,"2025")</f>
        <v>0</v>
      </c>
      <c r="M593" s="61"/>
    </row>
    <row r="594" spans="1:13" ht="15.75" customHeight="1" x14ac:dyDescent="0.2">
      <c r="A594" s="57">
        <f>'Name of the Faculty 2024'!A594</f>
        <v>0</v>
      </c>
      <c r="B594" s="58">
        <f>'Name of the Faculty 2024'!B594</f>
        <v>0</v>
      </c>
      <c r="C594" s="57">
        <f>'Name of the Faculty 2024'!C594</f>
        <v>0</v>
      </c>
      <c r="D594" s="57">
        <f>COUNTIFS('2024 -2025-2026'!$M:$M,B594,'2024 -2025-2026'!$K:$K,"SCI",'2024 -2025-2026'!$G:$G,"2025")</f>
        <v>0</v>
      </c>
      <c r="E594" s="57">
        <f>COUNTIFS('2024 -2025-2026'!$M:$M,B594,'2024 -2025-2026'!$K:$K,"Scopus/WoS Journals",'2024 -2025-2026'!$G:$G,"2025")</f>
        <v>0</v>
      </c>
      <c r="F594" s="57">
        <f>COUNTIFS('2024 -2025-2026'!$M:$M,B594,'2024 -2025-2026'!$K:$K,"Scopus/WoS Conference/Book Chapter/Others", '2024 -2025-2026'!$G:$G,"2025")</f>
        <v>0</v>
      </c>
      <c r="G594" s="57">
        <f>COUNTIFS('2024 -2025-2026'!$M:$M,B594,'2024 -2025-2026'!$K:$K,"Student Publication", '2024 -2025-2026'!$G:$G,"2025")</f>
        <v>0</v>
      </c>
      <c r="H594" s="53">
        <f>COUNTIFS('Patent - 2025'!$Q:$Q,B594,'Patent - 2025'!$D:$D,"Published")</f>
        <v>0</v>
      </c>
      <c r="I594" s="54">
        <f>COUNTIFS('Patent - 2025'!$Q:$Q,B594,'Patent - 2025'!D:D,"Granted")</f>
        <v>0</v>
      </c>
      <c r="J594" s="54">
        <f t="shared" si="18"/>
        <v>0</v>
      </c>
      <c r="K594" s="54">
        <f t="shared" si="19"/>
        <v>0</v>
      </c>
      <c r="L594" s="54">
        <f>COUNTIFS('2024 -2025-2026'!$M:$M,B594,'2024 -2025-2026'!$K:$K,"Book",'2024 -2025-2026'!$G:$G,"2025")</f>
        <v>0</v>
      </c>
      <c r="M594" s="61"/>
    </row>
    <row r="595" spans="1:13" ht="15.75" customHeight="1" x14ac:dyDescent="0.2">
      <c r="A595" s="57">
        <f>'Name of the Faculty 2024'!A595</f>
        <v>0</v>
      </c>
      <c r="B595" s="58">
        <f>'Name of the Faculty 2024'!B595</f>
        <v>0</v>
      </c>
      <c r="C595" s="57">
        <f>'Name of the Faculty 2024'!C595</f>
        <v>0</v>
      </c>
      <c r="D595" s="57">
        <f>COUNTIFS('2024 -2025-2026'!$M:$M,B595,'2024 -2025-2026'!$K:$K,"SCI",'2024 -2025-2026'!$G:$G,"2025")</f>
        <v>0</v>
      </c>
      <c r="E595" s="57">
        <f>COUNTIFS('2024 -2025-2026'!$M:$M,B595,'2024 -2025-2026'!$K:$K,"Scopus/WoS Journals",'2024 -2025-2026'!$G:$G,"2025")</f>
        <v>0</v>
      </c>
      <c r="F595" s="57">
        <f>COUNTIFS('2024 -2025-2026'!$M:$M,B595,'2024 -2025-2026'!$K:$K,"Scopus/WoS Conference/Book Chapter/Others", '2024 -2025-2026'!$G:$G,"2025")</f>
        <v>0</v>
      </c>
      <c r="G595" s="57">
        <f>COUNTIFS('2024 -2025-2026'!$M:$M,B595,'2024 -2025-2026'!$K:$K,"Student Publication", '2024 -2025-2026'!$G:$G,"2025")</f>
        <v>0</v>
      </c>
      <c r="H595" s="53">
        <f>COUNTIFS('Patent - 2025'!$Q:$Q,B595,'Patent - 2025'!$D:$D,"Published")</f>
        <v>0</v>
      </c>
      <c r="I595" s="54">
        <f>COUNTIFS('Patent - 2025'!$Q:$Q,B595,'Patent - 2025'!D:D,"Granted")</f>
        <v>0</v>
      </c>
      <c r="J595" s="54">
        <f t="shared" si="18"/>
        <v>0</v>
      </c>
      <c r="K595" s="54">
        <f t="shared" si="19"/>
        <v>0</v>
      </c>
      <c r="L595" s="54">
        <f>COUNTIFS('2024 -2025-2026'!$M:$M,B595,'2024 -2025-2026'!$K:$K,"Book",'2024 -2025-2026'!$G:$G,"2025")</f>
        <v>0</v>
      </c>
      <c r="M595" s="61"/>
    </row>
    <row r="596" spans="1:13" ht="15.75" customHeight="1" x14ac:dyDescent="0.2">
      <c r="A596" s="57">
        <f>'Name of the Faculty 2024'!A596</f>
        <v>0</v>
      </c>
      <c r="B596" s="58">
        <f>'Name of the Faculty 2024'!B596</f>
        <v>0</v>
      </c>
      <c r="C596" s="57">
        <f>'Name of the Faculty 2024'!C596</f>
        <v>0</v>
      </c>
      <c r="D596" s="57">
        <f>COUNTIFS('2024 -2025-2026'!$M:$M,B596,'2024 -2025-2026'!$K:$K,"SCI",'2024 -2025-2026'!$G:$G,"2025")</f>
        <v>0</v>
      </c>
      <c r="E596" s="57">
        <f>COUNTIFS('2024 -2025-2026'!$M:$M,B596,'2024 -2025-2026'!$K:$K,"Scopus/WoS Journals",'2024 -2025-2026'!$G:$G,"2025")</f>
        <v>0</v>
      </c>
      <c r="F596" s="57">
        <f>COUNTIFS('2024 -2025-2026'!$M:$M,B596,'2024 -2025-2026'!$K:$K,"Scopus/WoS Conference/Book Chapter/Others", '2024 -2025-2026'!$G:$G,"2025")</f>
        <v>0</v>
      </c>
      <c r="G596" s="57">
        <f>COUNTIFS('2024 -2025-2026'!$M:$M,B596,'2024 -2025-2026'!$K:$K,"Student Publication", '2024 -2025-2026'!$G:$G,"2025")</f>
        <v>0</v>
      </c>
      <c r="H596" s="53">
        <f>COUNTIFS('Patent - 2025'!$Q:$Q,B596,'Patent - 2025'!$D:$D,"Published")</f>
        <v>0</v>
      </c>
      <c r="I596" s="54">
        <f>COUNTIFS('Patent - 2025'!$Q:$Q,B596,'Patent - 2025'!D:D,"Granted")</f>
        <v>0</v>
      </c>
      <c r="J596" s="54">
        <f t="shared" si="18"/>
        <v>0</v>
      </c>
      <c r="K596" s="54">
        <f t="shared" si="19"/>
        <v>0</v>
      </c>
      <c r="L596" s="54">
        <f>COUNTIFS('2024 -2025-2026'!$M:$M,B596,'2024 -2025-2026'!$K:$K,"Book",'2024 -2025-2026'!$G:$G,"2025")</f>
        <v>0</v>
      </c>
      <c r="M596" s="61"/>
    </row>
    <row r="597" spans="1:13" ht="15.75" customHeight="1" x14ac:dyDescent="0.2">
      <c r="A597" s="57">
        <f>'Name of the Faculty 2024'!A597</f>
        <v>0</v>
      </c>
      <c r="B597" s="58">
        <f>'Name of the Faculty 2024'!B597</f>
        <v>0</v>
      </c>
      <c r="C597" s="57">
        <f>'Name of the Faculty 2024'!C597</f>
        <v>0</v>
      </c>
      <c r="D597" s="57">
        <f>COUNTIFS('2024 -2025-2026'!$M:$M,B597,'2024 -2025-2026'!$K:$K,"SCI",'2024 -2025-2026'!$G:$G,"2025")</f>
        <v>0</v>
      </c>
      <c r="E597" s="57">
        <f>COUNTIFS('2024 -2025-2026'!$M:$M,B597,'2024 -2025-2026'!$K:$K,"Scopus/WoS Journals",'2024 -2025-2026'!$G:$G,"2025")</f>
        <v>0</v>
      </c>
      <c r="F597" s="57">
        <f>COUNTIFS('2024 -2025-2026'!$M:$M,B597,'2024 -2025-2026'!$K:$K,"Scopus/WoS Conference/Book Chapter/Others", '2024 -2025-2026'!$G:$G,"2025")</f>
        <v>0</v>
      </c>
      <c r="G597" s="57">
        <f>COUNTIFS('2024 -2025-2026'!$M:$M,B597,'2024 -2025-2026'!$K:$K,"Student Publication", '2024 -2025-2026'!$G:$G,"2025")</f>
        <v>0</v>
      </c>
      <c r="H597" s="53">
        <f>COUNTIFS('Patent - 2025'!$Q:$Q,B597,'Patent - 2025'!$D:$D,"Published")</f>
        <v>0</v>
      </c>
      <c r="I597" s="54">
        <f>COUNTIFS('Patent - 2025'!$Q:$Q,B597,'Patent - 2025'!D:D,"Granted")</f>
        <v>0</v>
      </c>
      <c r="J597" s="54">
        <f t="shared" si="18"/>
        <v>0</v>
      </c>
      <c r="K597" s="54">
        <f t="shared" si="19"/>
        <v>0</v>
      </c>
      <c r="L597" s="54">
        <f>COUNTIFS('2024 -2025-2026'!$M:$M,B597,'2024 -2025-2026'!$K:$K,"Book",'2024 -2025-2026'!$G:$G,"2025")</f>
        <v>0</v>
      </c>
      <c r="M597" s="61"/>
    </row>
    <row r="598" spans="1:13" ht="15.75" customHeight="1" x14ac:dyDescent="0.2">
      <c r="A598" s="57">
        <f>'Name of the Faculty 2024'!A598</f>
        <v>0</v>
      </c>
      <c r="B598" s="58">
        <f>'Name of the Faculty 2024'!B598</f>
        <v>0</v>
      </c>
      <c r="C598" s="57">
        <f>'Name of the Faculty 2024'!C598</f>
        <v>0</v>
      </c>
      <c r="D598" s="57">
        <f>COUNTIFS('2024 -2025-2026'!$M:$M,B598,'2024 -2025-2026'!$K:$K,"SCI",'2024 -2025-2026'!$G:$G,"2025")</f>
        <v>0</v>
      </c>
      <c r="E598" s="57">
        <f>COUNTIFS('2024 -2025-2026'!$M:$M,B598,'2024 -2025-2026'!$K:$K,"Scopus/WoS Journals",'2024 -2025-2026'!$G:$G,"2025")</f>
        <v>0</v>
      </c>
      <c r="F598" s="57">
        <f>COUNTIFS('2024 -2025-2026'!$M:$M,B598,'2024 -2025-2026'!$K:$K,"Scopus/WoS Conference/Book Chapter/Others", '2024 -2025-2026'!$G:$G,"2025")</f>
        <v>0</v>
      </c>
      <c r="G598" s="57">
        <f>COUNTIFS('2024 -2025-2026'!$M:$M,B598,'2024 -2025-2026'!$K:$K,"Student Publication", '2024 -2025-2026'!$G:$G,"2025")</f>
        <v>0</v>
      </c>
      <c r="H598" s="53">
        <f>COUNTIFS('Patent - 2025'!$Q:$Q,B598,'Patent - 2025'!$D:$D,"Published")</f>
        <v>0</v>
      </c>
      <c r="I598" s="54">
        <f>COUNTIFS('Patent - 2025'!$Q:$Q,B598,'Patent - 2025'!D:D,"Granted")</f>
        <v>0</v>
      </c>
      <c r="J598" s="54">
        <f t="shared" si="18"/>
        <v>0</v>
      </c>
      <c r="K598" s="54">
        <f t="shared" si="19"/>
        <v>0</v>
      </c>
      <c r="L598" s="54">
        <f>COUNTIFS('2024 -2025-2026'!$M:$M,B598,'2024 -2025-2026'!$K:$K,"Book",'2024 -2025-2026'!$G:$G,"2025")</f>
        <v>0</v>
      </c>
      <c r="M598" s="61"/>
    </row>
    <row r="599" spans="1:13" ht="15.75" customHeight="1" x14ac:dyDescent="0.2">
      <c r="A599" s="57">
        <f>'Name of the Faculty 2024'!A599</f>
        <v>0</v>
      </c>
      <c r="B599" s="58">
        <f>'Name of the Faculty 2024'!B599</f>
        <v>0</v>
      </c>
      <c r="C599" s="57">
        <f>'Name of the Faculty 2024'!C599</f>
        <v>0</v>
      </c>
      <c r="D599" s="57">
        <f>COUNTIFS('2024 -2025-2026'!$M:$M,B599,'2024 -2025-2026'!$K:$K,"SCI",'2024 -2025-2026'!$G:$G,"2025")</f>
        <v>0</v>
      </c>
      <c r="E599" s="57">
        <f>COUNTIFS('2024 -2025-2026'!$M:$M,B599,'2024 -2025-2026'!$K:$K,"Scopus/WoS Journals",'2024 -2025-2026'!$G:$G,"2025")</f>
        <v>0</v>
      </c>
      <c r="F599" s="57">
        <f>COUNTIFS('2024 -2025-2026'!$M:$M,B599,'2024 -2025-2026'!$K:$K,"Scopus/WoS Conference/Book Chapter/Others", '2024 -2025-2026'!$G:$G,"2025")</f>
        <v>0</v>
      </c>
      <c r="G599" s="57">
        <f>COUNTIFS('2024 -2025-2026'!$M:$M,B599,'2024 -2025-2026'!$K:$K,"Student Publication", '2024 -2025-2026'!$G:$G,"2025")</f>
        <v>0</v>
      </c>
      <c r="H599" s="53">
        <f>COUNTIFS('Patent - 2025'!$Q:$Q,B599,'Patent - 2025'!$D:$D,"Published")</f>
        <v>0</v>
      </c>
      <c r="I599" s="54">
        <f>COUNTIFS('Patent - 2025'!$Q:$Q,B599,'Patent - 2025'!D:D,"Granted")</f>
        <v>0</v>
      </c>
      <c r="J599" s="54">
        <f t="shared" si="18"/>
        <v>0</v>
      </c>
      <c r="K599" s="54">
        <f t="shared" si="19"/>
        <v>0</v>
      </c>
      <c r="L599" s="54">
        <f>COUNTIFS('2024 -2025-2026'!$M:$M,B599,'2024 -2025-2026'!$K:$K,"Book",'2024 -2025-2026'!$G:$G,"2025")</f>
        <v>0</v>
      </c>
      <c r="M599" s="61"/>
    </row>
    <row r="600" spans="1:13" ht="15.75" customHeight="1" x14ac:dyDescent="0.2">
      <c r="A600" s="57">
        <f>'Name of the Faculty 2024'!A600</f>
        <v>0</v>
      </c>
      <c r="B600" s="58">
        <f>'Name of the Faculty 2024'!B600</f>
        <v>0</v>
      </c>
      <c r="C600" s="57">
        <f>'Name of the Faculty 2024'!C600</f>
        <v>0</v>
      </c>
      <c r="D600" s="57">
        <f>COUNTIFS('2024 -2025-2026'!$M:$M,B600,'2024 -2025-2026'!$K:$K,"SCI",'2024 -2025-2026'!$G:$G,"2025")</f>
        <v>0</v>
      </c>
      <c r="E600" s="57">
        <f>COUNTIFS('2024 -2025-2026'!$M:$M,B600,'2024 -2025-2026'!$K:$K,"Scopus/WoS Journals",'2024 -2025-2026'!$G:$G,"2025")</f>
        <v>0</v>
      </c>
      <c r="F600" s="57">
        <f>COUNTIFS('2024 -2025-2026'!$M:$M,B600,'2024 -2025-2026'!$K:$K,"Scopus/WoS Conference/Book Chapter/Others", '2024 -2025-2026'!$G:$G,"2025")</f>
        <v>0</v>
      </c>
      <c r="G600" s="57">
        <f>COUNTIFS('2024 -2025-2026'!$M:$M,B600,'2024 -2025-2026'!$K:$K,"Student Publication", '2024 -2025-2026'!$G:$G,"2025")</f>
        <v>0</v>
      </c>
      <c r="H600" s="53">
        <f>COUNTIFS('Patent - 2025'!$Q:$Q,B600,'Patent - 2025'!$D:$D,"Published")</f>
        <v>0</v>
      </c>
      <c r="I600" s="54">
        <f>COUNTIFS('Patent - 2025'!$Q:$Q,B600,'Patent - 2025'!D:D,"Granted")</f>
        <v>0</v>
      </c>
      <c r="J600" s="54">
        <f t="shared" si="18"/>
        <v>0</v>
      </c>
      <c r="K600" s="54">
        <f t="shared" si="19"/>
        <v>0</v>
      </c>
      <c r="L600" s="54">
        <f>COUNTIFS('2024 -2025-2026'!$M:$M,B600,'2024 -2025-2026'!$K:$K,"Book",'2024 -2025-2026'!$G:$G,"2025")</f>
        <v>0</v>
      </c>
      <c r="M600" s="61"/>
    </row>
    <row r="601" spans="1:13" ht="15.75" customHeight="1" x14ac:dyDescent="0.2">
      <c r="A601" s="57">
        <f>'Name of the Faculty 2024'!A601</f>
        <v>0</v>
      </c>
      <c r="B601" s="58">
        <f>'Name of the Faculty 2024'!B601</f>
        <v>0</v>
      </c>
      <c r="C601" s="57">
        <f>'Name of the Faculty 2024'!C601</f>
        <v>0</v>
      </c>
      <c r="D601" s="57">
        <f>COUNTIFS('2024 -2025-2026'!$M:$M,B601,'2024 -2025-2026'!$K:$K,"SCI",'2024 -2025-2026'!$G:$G,"2025")</f>
        <v>0</v>
      </c>
      <c r="E601" s="57">
        <f>COUNTIFS('2024 -2025-2026'!$M:$M,B601,'2024 -2025-2026'!$K:$K,"Scopus/WoS Journals",'2024 -2025-2026'!$G:$G,"2025")</f>
        <v>0</v>
      </c>
      <c r="F601" s="57">
        <f>COUNTIFS('2024 -2025-2026'!$M:$M,B601,'2024 -2025-2026'!$K:$K,"Scopus/WoS Conference/Book Chapter/Others", '2024 -2025-2026'!$G:$G,"2025")</f>
        <v>0</v>
      </c>
      <c r="G601" s="57">
        <f>COUNTIFS('2024 -2025-2026'!$M:$M,B601,'2024 -2025-2026'!$K:$K,"Student Publication", '2024 -2025-2026'!$G:$G,"2025")</f>
        <v>0</v>
      </c>
      <c r="H601" s="53">
        <f>COUNTIFS('Patent - 2025'!$Q:$Q,B601,'Patent - 2025'!$D:$D,"Published")</f>
        <v>0</v>
      </c>
      <c r="I601" s="54">
        <f>COUNTIFS('Patent - 2025'!$Q:$Q,B601,'Patent - 2025'!D:D,"Granted")</f>
        <v>0</v>
      </c>
      <c r="J601" s="54">
        <f t="shared" si="18"/>
        <v>0</v>
      </c>
      <c r="K601" s="54">
        <f t="shared" si="19"/>
        <v>0</v>
      </c>
      <c r="L601" s="54">
        <f>COUNTIFS('2024 -2025-2026'!$M:$M,B601,'2024 -2025-2026'!$K:$K,"Book",'2024 -2025-2026'!$G:$G,"2025")</f>
        <v>0</v>
      </c>
      <c r="M601" s="61"/>
    </row>
    <row r="602" spans="1:13" ht="15.75" customHeight="1" x14ac:dyDescent="0.2">
      <c r="A602" s="57">
        <f>'Name of the Faculty 2024'!A602</f>
        <v>0</v>
      </c>
      <c r="B602" s="58">
        <f>'Name of the Faculty 2024'!B602</f>
        <v>0</v>
      </c>
      <c r="C602" s="57">
        <f>'Name of the Faculty 2024'!C602</f>
        <v>0</v>
      </c>
      <c r="D602" s="57">
        <f>COUNTIFS('2024 -2025-2026'!$M:$M,B602,'2024 -2025-2026'!$K:$K,"SCI",'2024 -2025-2026'!$G:$G,"2025")</f>
        <v>0</v>
      </c>
      <c r="E602" s="57">
        <f>COUNTIFS('2024 -2025-2026'!$M:$M,B602,'2024 -2025-2026'!$K:$K,"Scopus/WoS Journals",'2024 -2025-2026'!$G:$G,"2025")</f>
        <v>0</v>
      </c>
      <c r="F602" s="57">
        <f>COUNTIFS('2024 -2025-2026'!$M:$M,B602,'2024 -2025-2026'!$K:$K,"Scopus/WoS Conference/Book Chapter/Others", '2024 -2025-2026'!$G:$G,"2025")</f>
        <v>0</v>
      </c>
      <c r="G602" s="57">
        <f>COUNTIFS('2024 -2025-2026'!$M:$M,B602,'2024 -2025-2026'!$K:$K,"Student Publication", '2024 -2025-2026'!$G:$G,"2025")</f>
        <v>0</v>
      </c>
      <c r="H602" s="53">
        <f>COUNTIFS('Patent - 2025'!$Q:$Q,B602,'Patent - 2025'!$D:$D,"Published")</f>
        <v>0</v>
      </c>
      <c r="I602" s="54">
        <f>COUNTIFS('Patent - 2025'!$Q:$Q,B602,'Patent - 2025'!D:D,"Granted")</f>
        <v>0</v>
      </c>
      <c r="J602" s="54">
        <f t="shared" si="18"/>
        <v>0</v>
      </c>
      <c r="K602" s="54">
        <f t="shared" si="19"/>
        <v>0</v>
      </c>
      <c r="L602" s="54">
        <f>COUNTIFS('2024 -2025-2026'!$M:$M,B602,'2024 -2025-2026'!$K:$K,"Book",'2024 -2025-2026'!$G:$G,"2025")</f>
        <v>0</v>
      </c>
      <c r="M602" s="61"/>
    </row>
    <row r="603" spans="1:13" ht="15.75" customHeight="1" x14ac:dyDescent="0.2">
      <c r="A603" s="57">
        <f>'Name of the Faculty 2024'!A603</f>
        <v>0</v>
      </c>
      <c r="B603" s="58">
        <f>'Name of the Faculty 2024'!B603</f>
        <v>0</v>
      </c>
      <c r="C603" s="57">
        <f>'Name of the Faculty 2024'!C603</f>
        <v>0</v>
      </c>
      <c r="D603" s="57">
        <f>COUNTIFS('2024 -2025-2026'!$M:$M,B603,'2024 -2025-2026'!$K:$K,"SCI",'2024 -2025-2026'!$G:$G,"2025")</f>
        <v>0</v>
      </c>
      <c r="E603" s="57">
        <f>COUNTIFS('2024 -2025-2026'!$M:$M,B603,'2024 -2025-2026'!$K:$K,"Scopus/WoS Journals",'2024 -2025-2026'!$G:$G,"2025")</f>
        <v>0</v>
      </c>
      <c r="F603" s="57">
        <f>COUNTIFS('2024 -2025-2026'!$M:$M,B603,'2024 -2025-2026'!$K:$K,"Scopus/WoS Conference/Book Chapter/Others", '2024 -2025-2026'!$G:$G,"2025")</f>
        <v>0</v>
      </c>
      <c r="G603" s="57">
        <f>COUNTIFS('2024 -2025-2026'!$M:$M,B603,'2024 -2025-2026'!$K:$K,"Student Publication", '2024 -2025-2026'!$G:$G,"2025")</f>
        <v>0</v>
      </c>
      <c r="H603" s="53">
        <f>COUNTIFS('Patent - 2025'!$Q:$Q,B603,'Patent - 2025'!$D:$D,"Published")</f>
        <v>0</v>
      </c>
      <c r="I603" s="54">
        <f>COUNTIFS('Patent - 2025'!$Q:$Q,B603,'Patent - 2025'!D:D,"Granted")</f>
        <v>0</v>
      </c>
      <c r="J603" s="54">
        <f t="shared" si="18"/>
        <v>0</v>
      </c>
      <c r="K603" s="54">
        <f t="shared" si="19"/>
        <v>0</v>
      </c>
      <c r="L603" s="54">
        <f>COUNTIFS('2024 -2025-2026'!$M:$M,B603,'2024 -2025-2026'!$K:$K,"Book",'2024 -2025-2026'!$G:$G,"2025")</f>
        <v>0</v>
      </c>
      <c r="M603" s="61"/>
    </row>
    <row r="604" spans="1:13" ht="15.75" customHeight="1" x14ac:dyDescent="0.2">
      <c r="A604" s="57">
        <f>'Name of the Faculty 2024'!A604</f>
        <v>0</v>
      </c>
      <c r="B604" s="58">
        <f>'Name of the Faculty 2024'!B604</f>
        <v>0</v>
      </c>
      <c r="C604" s="57">
        <f>'Name of the Faculty 2024'!C604</f>
        <v>0</v>
      </c>
      <c r="D604" s="57">
        <f>COUNTIFS('2024 -2025-2026'!$M:$M,B604,'2024 -2025-2026'!$K:$K,"SCI",'2024 -2025-2026'!$G:$G,"2025")</f>
        <v>0</v>
      </c>
      <c r="E604" s="57">
        <f>COUNTIFS('2024 -2025-2026'!$M:$M,B604,'2024 -2025-2026'!$K:$K,"Scopus/WoS Journals",'2024 -2025-2026'!$G:$G,"2025")</f>
        <v>0</v>
      </c>
      <c r="F604" s="57">
        <f>COUNTIFS('2024 -2025-2026'!$M:$M,B604,'2024 -2025-2026'!$K:$K,"Scopus/WoS Conference/Book Chapter/Others", '2024 -2025-2026'!$G:$G,"2025")</f>
        <v>0</v>
      </c>
      <c r="G604" s="57">
        <f>COUNTIFS('2024 -2025-2026'!$M:$M,B604,'2024 -2025-2026'!$K:$K,"Student Publication", '2024 -2025-2026'!$G:$G,"2025")</f>
        <v>0</v>
      </c>
      <c r="H604" s="53">
        <f>COUNTIFS('Patent - 2025'!$Q:$Q,B604,'Patent - 2025'!$D:$D,"Published")</f>
        <v>0</v>
      </c>
      <c r="I604" s="54">
        <f>COUNTIFS('Patent - 2025'!$Q:$Q,B604,'Patent - 2025'!D:D,"Granted")</f>
        <v>0</v>
      </c>
      <c r="J604" s="54">
        <f t="shared" si="18"/>
        <v>0</v>
      </c>
      <c r="K604" s="54">
        <f t="shared" si="19"/>
        <v>0</v>
      </c>
      <c r="L604" s="54">
        <f>COUNTIFS('2024 -2025-2026'!$M:$M,B604,'2024 -2025-2026'!$K:$K,"Book",'2024 -2025-2026'!$G:$G,"2025")</f>
        <v>0</v>
      </c>
      <c r="M604" s="61"/>
    </row>
    <row r="605" spans="1:13" ht="15.75" customHeight="1" x14ac:dyDescent="0.2">
      <c r="A605" s="57">
        <f>'Name of the Faculty 2024'!A605</f>
        <v>0</v>
      </c>
      <c r="B605" s="58">
        <f>'Name of the Faculty 2024'!B605</f>
        <v>0</v>
      </c>
      <c r="C605" s="57">
        <f>'Name of the Faculty 2024'!C605</f>
        <v>0</v>
      </c>
      <c r="D605" s="57">
        <f>COUNTIFS('2024 -2025-2026'!$M:$M,B605,'2024 -2025-2026'!$K:$K,"SCI",'2024 -2025-2026'!$G:$G,"2025")</f>
        <v>0</v>
      </c>
      <c r="E605" s="57">
        <f>COUNTIFS('2024 -2025-2026'!$M:$M,B605,'2024 -2025-2026'!$K:$K,"Scopus/WoS Journals",'2024 -2025-2026'!$G:$G,"2025")</f>
        <v>0</v>
      </c>
      <c r="F605" s="57">
        <f>COUNTIFS('2024 -2025-2026'!$M:$M,B605,'2024 -2025-2026'!$K:$K,"Scopus/WoS Conference/Book Chapter/Others", '2024 -2025-2026'!$G:$G,"2025")</f>
        <v>0</v>
      </c>
      <c r="G605" s="57">
        <f>COUNTIFS('2024 -2025-2026'!$M:$M,B605,'2024 -2025-2026'!$K:$K,"Student Publication", '2024 -2025-2026'!$G:$G,"2025")</f>
        <v>0</v>
      </c>
      <c r="H605" s="53">
        <f>COUNTIFS('Patent - 2025'!$Q:$Q,B605,'Patent - 2025'!$D:$D,"Published")</f>
        <v>0</v>
      </c>
      <c r="I605" s="54">
        <f>COUNTIFS('Patent - 2025'!$Q:$Q,B605,'Patent - 2025'!D:D,"Granted")</f>
        <v>0</v>
      </c>
      <c r="J605" s="54">
        <f t="shared" si="18"/>
        <v>0</v>
      </c>
      <c r="K605" s="54">
        <f t="shared" si="19"/>
        <v>0</v>
      </c>
      <c r="L605" s="54">
        <f>COUNTIFS('2024 -2025-2026'!$M:$M,B605,'2024 -2025-2026'!$K:$K,"Book",'2024 -2025-2026'!$G:$G,"2025")</f>
        <v>0</v>
      </c>
      <c r="M605" s="61"/>
    </row>
    <row r="606" spans="1:13" ht="15.75" customHeight="1" x14ac:dyDescent="0.2">
      <c r="A606" s="57">
        <f>'Name of the Faculty 2024'!A606</f>
        <v>0</v>
      </c>
      <c r="B606" s="58">
        <f>'Name of the Faculty 2024'!B606</f>
        <v>0</v>
      </c>
      <c r="C606" s="57">
        <f>'Name of the Faculty 2024'!C606</f>
        <v>0</v>
      </c>
      <c r="D606" s="57">
        <f>COUNTIFS('2024 -2025-2026'!$M:$M,B606,'2024 -2025-2026'!$K:$K,"SCI",'2024 -2025-2026'!$G:$G,"2025")</f>
        <v>0</v>
      </c>
      <c r="E606" s="57">
        <f>COUNTIFS('2024 -2025-2026'!$M:$M,B606,'2024 -2025-2026'!$K:$K,"Scopus/WoS Journals",'2024 -2025-2026'!$G:$G,"2025")</f>
        <v>0</v>
      </c>
      <c r="F606" s="57">
        <f>COUNTIFS('2024 -2025-2026'!$M:$M,B606,'2024 -2025-2026'!$K:$K,"Scopus/WoS Conference/Book Chapter/Others", '2024 -2025-2026'!$G:$G,"2025")</f>
        <v>0</v>
      </c>
      <c r="G606" s="57">
        <f>COUNTIFS('2024 -2025-2026'!$M:$M,B606,'2024 -2025-2026'!$K:$K,"Student Publication", '2024 -2025-2026'!$G:$G,"2025")</f>
        <v>0</v>
      </c>
      <c r="H606" s="53">
        <f>COUNTIFS('Patent - 2025'!$Q:$Q,B606,'Patent - 2025'!$D:$D,"Published")</f>
        <v>0</v>
      </c>
      <c r="I606" s="54">
        <f>COUNTIFS('Patent - 2025'!$Q:$Q,B606,'Patent - 2025'!D:D,"Granted")</f>
        <v>0</v>
      </c>
      <c r="J606" s="54">
        <f t="shared" si="18"/>
        <v>0</v>
      </c>
      <c r="K606" s="54">
        <f t="shared" si="19"/>
        <v>0</v>
      </c>
      <c r="L606" s="54">
        <f>COUNTIFS('2024 -2025-2026'!$M:$M,B606,'2024 -2025-2026'!$K:$K,"Book",'2024 -2025-2026'!$G:$G,"2025")</f>
        <v>0</v>
      </c>
      <c r="M606" s="61"/>
    </row>
    <row r="607" spans="1:13" ht="15.75" customHeight="1" x14ac:dyDescent="0.2">
      <c r="A607" s="57">
        <f>'Name of the Faculty 2024'!A607</f>
        <v>0</v>
      </c>
      <c r="B607" s="58">
        <f>'Name of the Faculty 2024'!B607</f>
        <v>0</v>
      </c>
      <c r="C607" s="57">
        <f>'Name of the Faculty 2024'!C607</f>
        <v>0</v>
      </c>
      <c r="D607" s="57">
        <f>COUNTIFS('2024 -2025-2026'!$M:$M,B607,'2024 -2025-2026'!$K:$K,"SCI",'2024 -2025-2026'!$G:$G,"2025")</f>
        <v>0</v>
      </c>
      <c r="E607" s="57">
        <f>COUNTIFS('2024 -2025-2026'!$M:$M,B607,'2024 -2025-2026'!$K:$K,"Scopus/WoS Journals",'2024 -2025-2026'!$G:$G,"2025")</f>
        <v>0</v>
      </c>
      <c r="F607" s="57">
        <f>COUNTIFS('2024 -2025-2026'!$M:$M,B607,'2024 -2025-2026'!$K:$K,"Scopus/WoS Conference/Book Chapter/Others", '2024 -2025-2026'!$G:$G,"2025")</f>
        <v>0</v>
      </c>
      <c r="G607" s="57">
        <f>COUNTIFS('2024 -2025-2026'!$M:$M,B607,'2024 -2025-2026'!$K:$K,"Student Publication", '2024 -2025-2026'!$G:$G,"2025")</f>
        <v>0</v>
      </c>
      <c r="H607" s="53">
        <f>COUNTIFS('Patent - 2025'!$Q:$Q,B607,'Patent - 2025'!$D:$D,"Published")</f>
        <v>0</v>
      </c>
      <c r="I607" s="54">
        <f>COUNTIFS('Patent - 2025'!$Q:$Q,B607,'Patent - 2025'!D:D,"Granted")</f>
        <v>0</v>
      </c>
      <c r="J607" s="54">
        <f t="shared" si="18"/>
        <v>0</v>
      </c>
      <c r="K607" s="54">
        <f t="shared" si="19"/>
        <v>0</v>
      </c>
      <c r="L607" s="54">
        <f>COUNTIFS('2024 -2025-2026'!$M:$M,B607,'2024 -2025-2026'!$K:$K,"Book",'2024 -2025-2026'!$G:$G,"2025")</f>
        <v>0</v>
      </c>
      <c r="M607" s="61"/>
    </row>
    <row r="608" spans="1:13" ht="15.75" customHeight="1" x14ac:dyDescent="0.2">
      <c r="A608" s="57">
        <f>'Name of the Faculty 2024'!A608</f>
        <v>0</v>
      </c>
      <c r="B608" s="58">
        <f>'Name of the Faculty 2024'!B608</f>
        <v>0</v>
      </c>
      <c r="C608" s="57">
        <f>'Name of the Faculty 2024'!C608</f>
        <v>0</v>
      </c>
      <c r="D608" s="57">
        <f>COUNTIFS('2024 -2025-2026'!$M:$M,B608,'2024 -2025-2026'!$K:$K,"SCI",'2024 -2025-2026'!$G:$G,"2025")</f>
        <v>0</v>
      </c>
      <c r="E608" s="57">
        <f>COUNTIFS('2024 -2025-2026'!$M:$M,B608,'2024 -2025-2026'!$K:$K,"Scopus/WoS Journals",'2024 -2025-2026'!$G:$G,"2025")</f>
        <v>0</v>
      </c>
      <c r="F608" s="57">
        <f>COUNTIFS('2024 -2025-2026'!$M:$M,B608,'2024 -2025-2026'!$K:$K,"Scopus/WoS Conference/Book Chapter/Others", '2024 -2025-2026'!$G:$G,"2025")</f>
        <v>0</v>
      </c>
      <c r="G608" s="57">
        <f>COUNTIFS('2024 -2025-2026'!$M:$M,B608,'2024 -2025-2026'!$K:$K,"Student Publication", '2024 -2025-2026'!$G:$G,"2025")</f>
        <v>0</v>
      </c>
      <c r="H608" s="53">
        <f>COUNTIFS('Patent - 2025'!$Q:$Q,B608,'Patent - 2025'!$D:$D,"Published")</f>
        <v>0</v>
      </c>
      <c r="I608" s="54">
        <f>COUNTIFS('Patent - 2025'!$Q:$Q,B608,'Patent - 2025'!D:D,"Granted")</f>
        <v>0</v>
      </c>
      <c r="J608" s="54">
        <f t="shared" si="18"/>
        <v>0</v>
      </c>
      <c r="K608" s="54">
        <f t="shared" si="19"/>
        <v>0</v>
      </c>
      <c r="L608" s="54">
        <f>COUNTIFS('2024 -2025-2026'!$M:$M,B608,'2024 -2025-2026'!$K:$K,"Book",'2024 -2025-2026'!$G:$G,"2025")</f>
        <v>0</v>
      </c>
      <c r="M608" s="61"/>
    </row>
    <row r="609" spans="1:13" ht="15.75" customHeight="1" x14ac:dyDescent="0.2">
      <c r="A609" s="57">
        <f>'Name of the Faculty 2024'!A609</f>
        <v>0</v>
      </c>
      <c r="B609" s="58">
        <f>'Name of the Faculty 2024'!B609</f>
        <v>0</v>
      </c>
      <c r="C609" s="57">
        <f>'Name of the Faculty 2024'!C609</f>
        <v>0</v>
      </c>
      <c r="D609" s="57">
        <f>COUNTIFS('2024 -2025-2026'!$M:$M,B609,'2024 -2025-2026'!$K:$K,"SCI",'2024 -2025-2026'!$G:$G,"2025")</f>
        <v>0</v>
      </c>
      <c r="E609" s="57">
        <f>COUNTIFS('2024 -2025-2026'!$M:$M,B609,'2024 -2025-2026'!$K:$K,"Scopus/WoS Journals",'2024 -2025-2026'!$G:$G,"2025")</f>
        <v>0</v>
      </c>
      <c r="F609" s="57">
        <f>COUNTIFS('2024 -2025-2026'!$M:$M,B609,'2024 -2025-2026'!$K:$K,"Scopus/WoS Conference/Book Chapter/Others", '2024 -2025-2026'!$G:$G,"2025")</f>
        <v>0</v>
      </c>
      <c r="G609" s="57">
        <f>COUNTIFS('2024 -2025-2026'!$M:$M,B609,'2024 -2025-2026'!$K:$K,"Student Publication", '2024 -2025-2026'!$G:$G,"2025")</f>
        <v>0</v>
      </c>
      <c r="H609" s="53">
        <f>COUNTIFS('Patent - 2025'!$Q:$Q,B609,'Patent - 2025'!$D:$D,"Published")</f>
        <v>0</v>
      </c>
      <c r="I609" s="54">
        <f>COUNTIFS('Patent - 2025'!$Q:$Q,B609,'Patent - 2025'!D:D,"Granted")</f>
        <v>0</v>
      </c>
      <c r="J609" s="54">
        <f t="shared" si="18"/>
        <v>0</v>
      </c>
      <c r="K609" s="54">
        <f t="shared" si="19"/>
        <v>0</v>
      </c>
      <c r="L609" s="54">
        <f>COUNTIFS('2024 -2025-2026'!$M:$M,B609,'2024 -2025-2026'!$K:$K,"Book",'2024 -2025-2026'!$G:$G,"2025")</f>
        <v>0</v>
      </c>
      <c r="M609" s="61"/>
    </row>
    <row r="610" spans="1:13" ht="15.75" customHeight="1" x14ac:dyDescent="0.2">
      <c r="A610" s="57">
        <f>'Name of the Faculty 2024'!A610</f>
        <v>0</v>
      </c>
      <c r="B610" s="58">
        <f>'Name of the Faculty 2024'!B610</f>
        <v>0</v>
      </c>
      <c r="C610" s="57">
        <f>'Name of the Faculty 2024'!C610</f>
        <v>0</v>
      </c>
      <c r="D610" s="57">
        <f>COUNTIFS('2024 -2025-2026'!$M:$M,B610,'2024 -2025-2026'!$K:$K,"SCI",'2024 -2025-2026'!$G:$G,"2025")</f>
        <v>0</v>
      </c>
      <c r="E610" s="57">
        <f>COUNTIFS('2024 -2025-2026'!$M:$M,B610,'2024 -2025-2026'!$K:$K,"Scopus/WoS Journals",'2024 -2025-2026'!$G:$G,"2025")</f>
        <v>0</v>
      </c>
      <c r="F610" s="57">
        <f>COUNTIFS('2024 -2025-2026'!$M:$M,B610,'2024 -2025-2026'!$K:$K,"Scopus/WoS Conference/Book Chapter/Others", '2024 -2025-2026'!$G:$G,"2025")</f>
        <v>0</v>
      </c>
      <c r="G610" s="57">
        <f>COUNTIFS('2024 -2025-2026'!$M:$M,B610,'2024 -2025-2026'!$K:$K,"Student Publication", '2024 -2025-2026'!$G:$G,"2025")</f>
        <v>0</v>
      </c>
      <c r="H610" s="53">
        <f>COUNTIFS('Patent - 2025'!$Q:$Q,B610,'Patent - 2025'!$D:$D,"Published")</f>
        <v>0</v>
      </c>
      <c r="I610" s="54">
        <f>COUNTIFS('Patent - 2025'!$Q:$Q,B610,'Patent - 2025'!D:D,"Granted")</f>
        <v>0</v>
      </c>
      <c r="J610" s="54">
        <f t="shared" si="18"/>
        <v>0</v>
      </c>
      <c r="K610" s="54">
        <f t="shared" si="19"/>
        <v>0</v>
      </c>
      <c r="L610" s="54">
        <f>COUNTIFS('2024 -2025-2026'!$M:$M,B610,'2024 -2025-2026'!$K:$K,"Book",'2024 -2025-2026'!$G:$G,"2025")</f>
        <v>0</v>
      </c>
      <c r="M610" s="61"/>
    </row>
    <row r="611" spans="1:13" ht="15.75" customHeight="1" x14ac:dyDescent="0.2">
      <c r="A611" s="57">
        <f>'Name of the Faculty 2024'!A611</f>
        <v>0</v>
      </c>
      <c r="B611" s="58">
        <f>'Name of the Faculty 2024'!B611</f>
        <v>0</v>
      </c>
      <c r="C611" s="57">
        <f>'Name of the Faculty 2024'!C611</f>
        <v>0</v>
      </c>
      <c r="D611" s="57">
        <f>COUNTIFS('2024 -2025-2026'!$M:$M,B611,'2024 -2025-2026'!$K:$K,"SCI",'2024 -2025-2026'!$G:$G,"2025")</f>
        <v>0</v>
      </c>
      <c r="E611" s="57">
        <f>COUNTIFS('2024 -2025-2026'!$M:$M,B611,'2024 -2025-2026'!$K:$K,"Scopus/WoS Journals",'2024 -2025-2026'!$G:$G,"2025")</f>
        <v>0</v>
      </c>
      <c r="F611" s="57">
        <f>COUNTIFS('2024 -2025-2026'!$M:$M,B611,'2024 -2025-2026'!$K:$K,"Scopus/WoS Conference/Book Chapter/Others", '2024 -2025-2026'!$G:$G,"2025")</f>
        <v>0</v>
      </c>
      <c r="G611" s="57">
        <f>COUNTIFS('2024 -2025-2026'!$M:$M,B611,'2024 -2025-2026'!$K:$K,"Student Publication", '2024 -2025-2026'!$G:$G,"2025")</f>
        <v>0</v>
      </c>
      <c r="H611" s="53">
        <f>COUNTIFS('Patent - 2025'!$Q:$Q,B611,'Patent - 2025'!$D:$D,"Published")</f>
        <v>0</v>
      </c>
      <c r="I611" s="54">
        <f>COUNTIFS('Patent - 2025'!$Q:$Q,B611,'Patent - 2025'!D:D,"Granted")</f>
        <v>0</v>
      </c>
      <c r="J611" s="54">
        <f t="shared" si="18"/>
        <v>0</v>
      </c>
      <c r="K611" s="54">
        <f t="shared" si="19"/>
        <v>0</v>
      </c>
      <c r="L611" s="54">
        <f>COUNTIFS('2024 -2025-2026'!$M:$M,B611,'2024 -2025-2026'!$K:$K,"Book",'2024 -2025-2026'!$G:$G,"2025")</f>
        <v>0</v>
      </c>
      <c r="M611" s="61"/>
    </row>
    <row r="612" spans="1:13" ht="15.75" customHeight="1" x14ac:dyDescent="0.2">
      <c r="A612" s="57">
        <f>'Name of the Faculty 2024'!A612</f>
        <v>0</v>
      </c>
      <c r="B612" s="58">
        <f>'Name of the Faculty 2024'!B612</f>
        <v>0</v>
      </c>
      <c r="C612" s="57">
        <f>'Name of the Faculty 2024'!C612</f>
        <v>0</v>
      </c>
      <c r="D612" s="57">
        <f>COUNTIFS('2024 -2025-2026'!$M:$M,B612,'2024 -2025-2026'!$K:$K,"SCI",'2024 -2025-2026'!$G:$G,"2025")</f>
        <v>0</v>
      </c>
      <c r="E612" s="57">
        <f>COUNTIFS('2024 -2025-2026'!$M:$M,B612,'2024 -2025-2026'!$K:$K,"Scopus/WoS Journals",'2024 -2025-2026'!$G:$G,"2025")</f>
        <v>0</v>
      </c>
      <c r="F612" s="57">
        <f>COUNTIFS('2024 -2025-2026'!$M:$M,B612,'2024 -2025-2026'!$K:$K,"Scopus/WoS Conference/Book Chapter/Others", '2024 -2025-2026'!$G:$G,"2025")</f>
        <v>0</v>
      </c>
      <c r="G612" s="57">
        <f>COUNTIFS('2024 -2025-2026'!$M:$M,B612,'2024 -2025-2026'!$K:$K,"Student Publication", '2024 -2025-2026'!$G:$G,"2025")</f>
        <v>0</v>
      </c>
      <c r="H612" s="53">
        <f>COUNTIFS('Patent - 2025'!$Q:$Q,B612,'Patent - 2025'!$D:$D,"Published")</f>
        <v>0</v>
      </c>
      <c r="I612" s="54">
        <f>COUNTIFS('Patent - 2025'!$Q:$Q,B612,'Patent - 2025'!D:D,"Granted")</f>
        <v>0</v>
      </c>
      <c r="J612" s="54">
        <f t="shared" si="18"/>
        <v>0</v>
      </c>
      <c r="K612" s="54">
        <f t="shared" si="19"/>
        <v>0</v>
      </c>
      <c r="L612" s="54">
        <f>COUNTIFS('2024 -2025-2026'!$M:$M,B612,'2024 -2025-2026'!$K:$K,"Book",'2024 -2025-2026'!$G:$G,"2025")</f>
        <v>0</v>
      </c>
      <c r="M612" s="61"/>
    </row>
    <row r="613" spans="1:13" ht="15.75" customHeight="1" x14ac:dyDescent="0.2">
      <c r="A613" s="57">
        <f>'Name of the Faculty 2024'!A613</f>
        <v>0</v>
      </c>
      <c r="B613" s="58">
        <f>'Name of the Faculty 2024'!B613</f>
        <v>0</v>
      </c>
      <c r="C613" s="57">
        <f>'Name of the Faculty 2024'!C613</f>
        <v>0</v>
      </c>
      <c r="D613" s="57">
        <f>COUNTIFS('2024 -2025-2026'!$M:$M,B613,'2024 -2025-2026'!$K:$K,"SCI",'2024 -2025-2026'!$G:$G,"2025")</f>
        <v>0</v>
      </c>
      <c r="E613" s="57">
        <f>COUNTIFS('2024 -2025-2026'!$M:$M,B613,'2024 -2025-2026'!$K:$K,"Scopus/WoS Journals",'2024 -2025-2026'!$G:$G,"2025")</f>
        <v>0</v>
      </c>
      <c r="F613" s="57">
        <f>COUNTIFS('2024 -2025-2026'!$M:$M,B613,'2024 -2025-2026'!$K:$K,"Scopus/WoS Conference/Book Chapter/Others", '2024 -2025-2026'!$G:$G,"2025")</f>
        <v>0</v>
      </c>
      <c r="G613" s="57">
        <f>COUNTIFS('2024 -2025-2026'!$M:$M,B613,'2024 -2025-2026'!$K:$K,"Student Publication", '2024 -2025-2026'!$G:$G,"2025")</f>
        <v>0</v>
      </c>
      <c r="H613" s="53">
        <f>COUNTIFS('Patent - 2025'!$Q:$Q,B613,'Patent - 2025'!$D:$D,"Published")</f>
        <v>0</v>
      </c>
      <c r="I613" s="54">
        <f>COUNTIFS('Patent - 2025'!$Q:$Q,B613,'Patent - 2025'!D:D,"Granted")</f>
        <v>0</v>
      </c>
      <c r="J613" s="54">
        <f t="shared" si="18"/>
        <v>0</v>
      </c>
      <c r="K613" s="54">
        <f t="shared" si="19"/>
        <v>0</v>
      </c>
      <c r="L613" s="54">
        <f>COUNTIFS('2024 -2025-2026'!$M:$M,B613,'2024 -2025-2026'!$K:$K,"Book",'2024 -2025-2026'!$G:$G,"2025")</f>
        <v>0</v>
      </c>
      <c r="M613" s="61"/>
    </row>
    <row r="614" spans="1:13" ht="15.75" customHeight="1" x14ac:dyDescent="0.2">
      <c r="A614" s="57">
        <f>'Name of the Faculty 2024'!A614</f>
        <v>0</v>
      </c>
      <c r="B614" s="58">
        <f>'Name of the Faculty 2024'!B614</f>
        <v>0</v>
      </c>
      <c r="C614" s="57">
        <f>'Name of the Faculty 2024'!C614</f>
        <v>0</v>
      </c>
      <c r="D614" s="57">
        <f>COUNTIFS('2024 -2025-2026'!$M:$M,B614,'2024 -2025-2026'!$K:$K,"SCI",'2024 -2025-2026'!$G:$G,"2025")</f>
        <v>0</v>
      </c>
      <c r="E614" s="57">
        <f>COUNTIFS('2024 -2025-2026'!$M:$M,B614,'2024 -2025-2026'!$K:$K,"Scopus/WoS Journals",'2024 -2025-2026'!$G:$G,"2025")</f>
        <v>0</v>
      </c>
      <c r="F614" s="57">
        <f>COUNTIFS('2024 -2025-2026'!$M:$M,B614,'2024 -2025-2026'!$K:$K,"Scopus/WoS Conference/Book Chapter/Others", '2024 -2025-2026'!$G:$G,"2025")</f>
        <v>0</v>
      </c>
      <c r="G614" s="57">
        <f>COUNTIFS('2024 -2025-2026'!$M:$M,B614,'2024 -2025-2026'!$K:$K,"Student Publication", '2024 -2025-2026'!$G:$G,"2025")</f>
        <v>0</v>
      </c>
      <c r="H614" s="53">
        <f>COUNTIFS('Patent - 2025'!$Q:$Q,B614,'Patent - 2025'!$D:$D,"Published")</f>
        <v>0</v>
      </c>
      <c r="I614" s="54">
        <f>COUNTIFS('Patent - 2025'!$Q:$Q,B614,'Patent - 2025'!D:D,"Granted")</f>
        <v>0</v>
      </c>
      <c r="J614" s="54">
        <f t="shared" si="18"/>
        <v>0</v>
      </c>
      <c r="K614" s="54">
        <f t="shared" si="19"/>
        <v>0</v>
      </c>
      <c r="L614" s="54">
        <f>COUNTIFS('2024 -2025-2026'!$M:$M,B614,'2024 -2025-2026'!$K:$K,"Book",'2024 -2025-2026'!$G:$G,"2025")</f>
        <v>0</v>
      </c>
      <c r="M614" s="61"/>
    </row>
    <row r="615" spans="1:13" ht="15.75" customHeight="1" x14ac:dyDescent="0.2">
      <c r="A615" s="57">
        <f>'Name of the Faculty 2024'!A615</f>
        <v>0</v>
      </c>
      <c r="B615" s="58">
        <f>'Name of the Faculty 2024'!B615</f>
        <v>0</v>
      </c>
      <c r="C615" s="57">
        <f>'Name of the Faculty 2024'!C615</f>
        <v>0</v>
      </c>
      <c r="D615" s="57">
        <f>COUNTIFS('2024 -2025-2026'!$M:$M,B615,'2024 -2025-2026'!$K:$K,"SCI",'2024 -2025-2026'!$G:$G,"2025")</f>
        <v>0</v>
      </c>
      <c r="E615" s="57">
        <f>COUNTIFS('2024 -2025-2026'!$M:$M,B615,'2024 -2025-2026'!$K:$K,"Scopus/WoS Journals",'2024 -2025-2026'!$G:$G,"2025")</f>
        <v>0</v>
      </c>
      <c r="F615" s="57">
        <f>COUNTIFS('2024 -2025-2026'!$M:$M,B615,'2024 -2025-2026'!$K:$K,"Scopus/WoS Conference/Book Chapter/Others", '2024 -2025-2026'!$G:$G,"2025")</f>
        <v>0</v>
      </c>
      <c r="G615" s="57">
        <f>COUNTIFS('2024 -2025-2026'!$M:$M,B615,'2024 -2025-2026'!$K:$K,"Student Publication", '2024 -2025-2026'!$G:$G,"2025")</f>
        <v>0</v>
      </c>
      <c r="H615" s="53">
        <f>COUNTIFS('Patent - 2025'!$Q:$Q,B615,'Patent - 2025'!$D:$D,"Published")</f>
        <v>0</v>
      </c>
      <c r="I615" s="54">
        <f>COUNTIFS('Patent - 2025'!$Q:$Q,B615,'Patent - 2025'!D:D,"Granted")</f>
        <v>0</v>
      </c>
      <c r="J615" s="54">
        <f t="shared" si="18"/>
        <v>0</v>
      </c>
      <c r="K615" s="54">
        <f t="shared" si="19"/>
        <v>0</v>
      </c>
      <c r="L615" s="54">
        <f>COUNTIFS('2024 -2025-2026'!$M:$M,B615,'2024 -2025-2026'!$K:$K,"Book",'2024 -2025-2026'!$G:$G,"2025")</f>
        <v>0</v>
      </c>
      <c r="M615" s="61"/>
    </row>
    <row r="616" spans="1:13" ht="15.75" customHeight="1" x14ac:dyDescent="0.2">
      <c r="A616" s="57">
        <f>'Name of the Faculty 2024'!A616</f>
        <v>0</v>
      </c>
      <c r="B616" s="58">
        <f>'Name of the Faculty 2024'!B616</f>
        <v>0</v>
      </c>
      <c r="C616" s="57">
        <f>'Name of the Faculty 2024'!C616</f>
        <v>0</v>
      </c>
      <c r="D616" s="57">
        <f>COUNTIFS('2024 -2025-2026'!$M:$M,B616,'2024 -2025-2026'!$K:$K,"SCI",'2024 -2025-2026'!$G:$G,"2025")</f>
        <v>0</v>
      </c>
      <c r="E616" s="57">
        <f>COUNTIFS('2024 -2025-2026'!$M:$M,B616,'2024 -2025-2026'!$K:$K,"Scopus/WoS Journals",'2024 -2025-2026'!$G:$G,"2025")</f>
        <v>0</v>
      </c>
      <c r="F616" s="57">
        <f>COUNTIFS('2024 -2025-2026'!$M:$M,B616,'2024 -2025-2026'!$K:$K,"Scopus/WoS Conference/Book Chapter/Others", '2024 -2025-2026'!$G:$G,"2025")</f>
        <v>0</v>
      </c>
      <c r="G616" s="57">
        <f>COUNTIFS('2024 -2025-2026'!$M:$M,B616,'2024 -2025-2026'!$K:$K,"Student Publication", '2024 -2025-2026'!$G:$G,"2025")</f>
        <v>0</v>
      </c>
      <c r="H616" s="53">
        <f>COUNTIFS('Patent - 2025'!$Q:$Q,B616,'Patent - 2025'!$D:$D,"Published")</f>
        <v>0</v>
      </c>
      <c r="I616" s="54">
        <f>COUNTIFS('Patent - 2025'!$Q:$Q,B616,'Patent - 2025'!D:D,"Granted")</f>
        <v>0</v>
      </c>
      <c r="J616" s="54">
        <f t="shared" si="18"/>
        <v>0</v>
      </c>
      <c r="K616" s="54">
        <f t="shared" si="19"/>
        <v>0</v>
      </c>
      <c r="L616" s="54">
        <f>COUNTIFS('2024 -2025-2026'!$M:$M,B616,'2024 -2025-2026'!$K:$K,"Book",'2024 -2025-2026'!$G:$G,"2025")</f>
        <v>0</v>
      </c>
      <c r="M616" s="61"/>
    </row>
    <row r="617" spans="1:13" ht="15.75" customHeight="1" x14ac:dyDescent="0.2">
      <c r="A617" s="57">
        <f>'Name of the Faculty 2024'!A617</f>
        <v>0</v>
      </c>
      <c r="B617" s="58">
        <f>'Name of the Faculty 2024'!B617</f>
        <v>0</v>
      </c>
      <c r="C617" s="57">
        <f>'Name of the Faculty 2024'!C617</f>
        <v>0</v>
      </c>
      <c r="D617" s="57">
        <f>COUNTIFS('2024 -2025-2026'!$M:$M,B617,'2024 -2025-2026'!$K:$K,"SCI",'2024 -2025-2026'!$G:$G,"2025")</f>
        <v>0</v>
      </c>
      <c r="E617" s="57">
        <f>COUNTIFS('2024 -2025-2026'!$M:$M,B617,'2024 -2025-2026'!$K:$K,"Scopus/WoS Journals",'2024 -2025-2026'!$G:$G,"2025")</f>
        <v>0</v>
      </c>
      <c r="F617" s="57">
        <f>COUNTIFS('2024 -2025-2026'!$M:$M,B617,'2024 -2025-2026'!$K:$K,"Scopus/WoS Conference/Book Chapter/Others", '2024 -2025-2026'!$G:$G,"2025")</f>
        <v>0</v>
      </c>
      <c r="G617" s="57">
        <f>COUNTIFS('2024 -2025-2026'!$M:$M,B617,'2024 -2025-2026'!$K:$K,"Student Publication", '2024 -2025-2026'!$G:$G,"2025")</f>
        <v>0</v>
      </c>
      <c r="H617" s="53">
        <f>COUNTIFS('Patent - 2025'!$Q:$Q,B617,'Patent - 2025'!$D:$D,"Published")</f>
        <v>0</v>
      </c>
      <c r="I617" s="54">
        <f>COUNTIFS('Patent - 2025'!$Q:$Q,B617,'Patent - 2025'!D:D,"Granted")</f>
        <v>0</v>
      </c>
      <c r="J617" s="54">
        <f t="shared" si="18"/>
        <v>0</v>
      </c>
      <c r="K617" s="54">
        <f t="shared" si="19"/>
        <v>0</v>
      </c>
      <c r="L617" s="54">
        <f>COUNTIFS('2024 -2025-2026'!$M:$M,B617,'2024 -2025-2026'!$K:$K,"Book",'2024 -2025-2026'!$G:$G,"2025")</f>
        <v>0</v>
      </c>
      <c r="M617" s="61"/>
    </row>
    <row r="618" spans="1:13" ht="15.75" customHeight="1" x14ac:dyDescent="0.2">
      <c r="A618" s="57">
        <f>'Name of the Faculty 2024'!A618</f>
        <v>0</v>
      </c>
      <c r="B618" s="58">
        <f>'Name of the Faculty 2024'!B618</f>
        <v>0</v>
      </c>
      <c r="C618" s="57">
        <f>'Name of the Faculty 2024'!C618</f>
        <v>0</v>
      </c>
      <c r="D618" s="57">
        <f>COUNTIFS('2024 -2025-2026'!$M:$M,B618,'2024 -2025-2026'!$K:$K,"SCI",'2024 -2025-2026'!$G:$G,"2025")</f>
        <v>0</v>
      </c>
      <c r="E618" s="57">
        <f>COUNTIFS('2024 -2025-2026'!$M:$M,B618,'2024 -2025-2026'!$K:$K,"Scopus/WoS Journals",'2024 -2025-2026'!$G:$G,"2025")</f>
        <v>0</v>
      </c>
      <c r="F618" s="57">
        <f>COUNTIFS('2024 -2025-2026'!$M:$M,B618,'2024 -2025-2026'!$K:$K,"Scopus/WoS Conference/Book Chapter/Others", '2024 -2025-2026'!$G:$G,"2025")</f>
        <v>0</v>
      </c>
      <c r="G618" s="57">
        <f>COUNTIFS('2024 -2025-2026'!$M:$M,B618,'2024 -2025-2026'!$K:$K,"Student Publication", '2024 -2025-2026'!$G:$G,"2025")</f>
        <v>0</v>
      </c>
      <c r="H618" s="53">
        <f>COUNTIFS('Patent - 2025'!$Q:$Q,B618,'Patent - 2025'!$D:$D,"Published")</f>
        <v>0</v>
      </c>
      <c r="I618" s="54">
        <f>COUNTIFS('Patent - 2025'!$Q:$Q,B618,'Patent - 2025'!D:D,"Granted")</f>
        <v>0</v>
      </c>
      <c r="J618" s="54">
        <f t="shared" si="18"/>
        <v>0</v>
      </c>
      <c r="K618" s="54">
        <f t="shared" si="19"/>
        <v>0</v>
      </c>
      <c r="L618" s="54">
        <f>COUNTIFS('2024 -2025-2026'!$M:$M,B618,'2024 -2025-2026'!$K:$K,"Book",'2024 -2025-2026'!$G:$G,"2025")</f>
        <v>0</v>
      </c>
      <c r="M618" s="61"/>
    </row>
    <row r="619" spans="1:13" ht="15.75" customHeight="1" x14ac:dyDescent="0.2">
      <c r="A619" s="57">
        <f>'Name of the Faculty 2024'!A619</f>
        <v>0</v>
      </c>
      <c r="B619" s="58">
        <f>'Name of the Faculty 2024'!B619</f>
        <v>0</v>
      </c>
      <c r="C619" s="57">
        <f>'Name of the Faculty 2024'!C619</f>
        <v>0</v>
      </c>
      <c r="D619" s="57">
        <f>COUNTIFS('2024 -2025-2026'!$M:$M,B619,'2024 -2025-2026'!$K:$K,"SCI",'2024 -2025-2026'!$G:$G,"2025")</f>
        <v>0</v>
      </c>
      <c r="E619" s="57">
        <f>COUNTIFS('2024 -2025-2026'!$M:$M,B619,'2024 -2025-2026'!$K:$K,"Scopus/WoS Journals",'2024 -2025-2026'!$G:$G,"2025")</f>
        <v>0</v>
      </c>
      <c r="F619" s="57">
        <f>COUNTIFS('2024 -2025-2026'!$M:$M,B619,'2024 -2025-2026'!$K:$K,"Scopus/WoS Conference/Book Chapter/Others", '2024 -2025-2026'!$G:$G,"2025")</f>
        <v>0</v>
      </c>
      <c r="G619" s="57">
        <f>COUNTIFS('2024 -2025-2026'!$M:$M,B619,'2024 -2025-2026'!$K:$K,"Student Publication", '2024 -2025-2026'!$G:$G,"2025")</f>
        <v>0</v>
      </c>
      <c r="H619" s="53">
        <f>COUNTIFS('Patent - 2025'!$Q:$Q,B619,'Patent - 2025'!$D:$D,"Published")</f>
        <v>0</v>
      </c>
      <c r="I619" s="54">
        <f>COUNTIFS('Patent - 2025'!$Q:$Q,B619,'Patent - 2025'!D:D,"Granted")</f>
        <v>0</v>
      </c>
      <c r="J619" s="54">
        <f t="shared" si="18"/>
        <v>0</v>
      </c>
      <c r="K619" s="54">
        <f t="shared" si="19"/>
        <v>0</v>
      </c>
      <c r="L619" s="54">
        <f>COUNTIFS('2024 -2025-2026'!$M:$M,B619,'2024 -2025-2026'!$K:$K,"Book",'2024 -2025-2026'!$G:$G,"2025")</f>
        <v>0</v>
      </c>
      <c r="M619" s="61"/>
    </row>
    <row r="620" spans="1:13" ht="15.75" customHeight="1" x14ac:dyDescent="0.2">
      <c r="A620" s="57">
        <f>'Name of the Faculty 2024'!A620</f>
        <v>0</v>
      </c>
      <c r="B620" s="58">
        <f>'Name of the Faculty 2024'!B620</f>
        <v>0</v>
      </c>
      <c r="C620" s="57">
        <f>'Name of the Faculty 2024'!C620</f>
        <v>0</v>
      </c>
      <c r="D620" s="57">
        <f>COUNTIFS('2024 -2025-2026'!$M:$M,B620,'2024 -2025-2026'!$K:$K,"SCI",'2024 -2025-2026'!$G:$G,"2025")</f>
        <v>0</v>
      </c>
      <c r="E620" s="57">
        <f>COUNTIFS('2024 -2025-2026'!$M:$M,B620,'2024 -2025-2026'!$K:$K,"Scopus/WoS Journals",'2024 -2025-2026'!$G:$G,"2025")</f>
        <v>0</v>
      </c>
      <c r="F620" s="57">
        <f>COUNTIFS('2024 -2025-2026'!$M:$M,B620,'2024 -2025-2026'!$K:$K,"Scopus/WoS Conference/Book Chapter/Others", '2024 -2025-2026'!$G:$G,"2025")</f>
        <v>0</v>
      </c>
      <c r="G620" s="57">
        <f>COUNTIFS('2024 -2025-2026'!$M:$M,B620,'2024 -2025-2026'!$K:$K,"Student Publication", '2024 -2025-2026'!$G:$G,"2025")</f>
        <v>0</v>
      </c>
      <c r="H620" s="53">
        <f>COUNTIFS('Patent - 2025'!$Q:$Q,B620,'Patent - 2025'!$D:$D,"Published")</f>
        <v>0</v>
      </c>
      <c r="I620" s="54">
        <f>COUNTIFS('Patent - 2025'!$Q:$Q,B620,'Patent - 2025'!D:D,"Granted")</f>
        <v>0</v>
      </c>
      <c r="J620" s="54">
        <f t="shared" si="18"/>
        <v>0</v>
      </c>
      <c r="K620" s="54">
        <f t="shared" si="19"/>
        <v>0</v>
      </c>
      <c r="L620" s="54">
        <f>COUNTIFS('2024 -2025-2026'!$M:$M,B620,'2024 -2025-2026'!$K:$K,"Book",'2024 -2025-2026'!$G:$G,"2025")</f>
        <v>0</v>
      </c>
      <c r="M620" s="61"/>
    </row>
    <row r="621" spans="1:13" ht="15.75" customHeight="1" x14ac:dyDescent="0.2">
      <c r="A621" s="57">
        <f>'Name of the Faculty 2024'!A621</f>
        <v>0</v>
      </c>
      <c r="B621" s="58">
        <f>'Name of the Faculty 2024'!B621</f>
        <v>0</v>
      </c>
      <c r="C621" s="57">
        <f>'Name of the Faculty 2024'!C621</f>
        <v>0</v>
      </c>
      <c r="D621" s="57">
        <f>COUNTIFS('2024 -2025-2026'!$M:$M,B621,'2024 -2025-2026'!$K:$K,"SCI",'2024 -2025-2026'!$G:$G,"2025")</f>
        <v>0</v>
      </c>
      <c r="E621" s="57">
        <f>COUNTIFS('2024 -2025-2026'!$M:$M,B621,'2024 -2025-2026'!$K:$K,"Scopus/WoS Journals",'2024 -2025-2026'!$G:$G,"2025")</f>
        <v>0</v>
      </c>
      <c r="F621" s="57">
        <f>COUNTIFS('2024 -2025-2026'!$M:$M,B621,'2024 -2025-2026'!$K:$K,"Scopus/WoS Conference/Book Chapter/Others", '2024 -2025-2026'!$G:$G,"2025")</f>
        <v>0</v>
      </c>
      <c r="G621" s="57">
        <f>COUNTIFS('2024 -2025-2026'!$M:$M,B621,'2024 -2025-2026'!$K:$K,"Student Publication", '2024 -2025-2026'!$G:$G,"2025")</f>
        <v>0</v>
      </c>
      <c r="H621" s="53">
        <f>COUNTIFS('Patent - 2025'!$Q:$Q,B621,'Patent - 2025'!$D:$D,"Published")</f>
        <v>0</v>
      </c>
      <c r="I621" s="54">
        <f>COUNTIFS('Patent - 2025'!$Q:$Q,B621,'Patent - 2025'!D:D,"Granted")</f>
        <v>0</v>
      </c>
      <c r="J621" s="54">
        <f t="shared" si="18"/>
        <v>0</v>
      </c>
      <c r="K621" s="54">
        <f t="shared" si="19"/>
        <v>0</v>
      </c>
      <c r="L621" s="54">
        <f>COUNTIFS('2024 -2025-2026'!$M:$M,B621,'2024 -2025-2026'!$K:$K,"Book",'2024 -2025-2026'!$G:$G,"2025")</f>
        <v>0</v>
      </c>
      <c r="M621" s="61"/>
    </row>
    <row r="622" spans="1:13" ht="15.75" customHeight="1" x14ac:dyDescent="0.2">
      <c r="A622" s="57">
        <f>'Name of the Faculty 2024'!A622</f>
        <v>0</v>
      </c>
      <c r="B622" s="58">
        <f>'Name of the Faculty 2024'!B622</f>
        <v>0</v>
      </c>
      <c r="C622" s="57">
        <f>'Name of the Faculty 2024'!C622</f>
        <v>0</v>
      </c>
      <c r="D622" s="57">
        <f>COUNTIFS('2024 -2025-2026'!$M:$M,B622,'2024 -2025-2026'!$K:$K,"SCI",'2024 -2025-2026'!$G:$G,"2025")</f>
        <v>0</v>
      </c>
      <c r="E622" s="57">
        <f>COUNTIFS('2024 -2025-2026'!$M:$M,B622,'2024 -2025-2026'!$K:$K,"Scopus/WoS Journals",'2024 -2025-2026'!$G:$G,"2025")</f>
        <v>0</v>
      </c>
      <c r="F622" s="57">
        <f>COUNTIFS('2024 -2025-2026'!$M:$M,B622,'2024 -2025-2026'!$K:$K,"Scopus/WoS Conference/Book Chapter/Others", '2024 -2025-2026'!$G:$G,"2025")</f>
        <v>0</v>
      </c>
      <c r="G622" s="57">
        <f>COUNTIFS('2024 -2025-2026'!$M:$M,B622,'2024 -2025-2026'!$K:$K,"Student Publication", '2024 -2025-2026'!$G:$G,"2025")</f>
        <v>0</v>
      </c>
      <c r="H622" s="53">
        <f>COUNTIFS('Patent - 2025'!$Q:$Q,B622,'Patent - 2025'!$D:$D,"Published")</f>
        <v>0</v>
      </c>
      <c r="I622" s="54">
        <f>COUNTIFS('Patent - 2025'!$Q:$Q,B622,'Patent - 2025'!D:D,"Granted")</f>
        <v>0</v>
      </c>
      <c r="J622" s="54">
        <f t="shared" si="18"/>
        <v>0</v>
      </c>
      <c r="K622" s="54">
        <f t="shared" si="19"/>
        <v>0</v>
      </c>
      <c r="L622" s="54">
        <f>COUNTIFS('2024 -2025-2026'!$M:$M,B622,'2024 -2025-2026'!$K:$K,"Book",'2024 -2025-2026'!$G:$G,"2025")</f>
        <v>0</v>
      </c>
      <c r="M622" s="61"/>
    </row>
    <row r="623" spans="1:13" ht="15.75" customHeight="1" x14ac:dyDescent="0.2">
      <c r="A623" s="57">
        <f>'Name of the Faculty 2024'!A623</f>
        <v>0</v>
      </c>
      <c r="B623" s="58">
        <f>'Name of the Faculty 2024'!B623</f>
        <v>0</v>
      </c>
      <c r="C623" s="57">
        <f>'Name of the Faculty 2024'!C623</f>
        <v>0</v>
      </c>
      <c r="D623" s="57">
        <f>COUNTIFS('2024 -2025-2026'!$M:$M,B623,'2024 -2025-2026'!$K:$K,"SCI",'2024 -2025-2026'!$G:$G,"2025")</f>
        <v>0</v>
      </c>
      <c r="E623" s="57">
        <f>COUNTIFS('2024 -2025-2026'!$M:$M,B623,'2024 -2025-2026'!$K:$K,"Scopus/WoS Journals",'2024 -2025-2026'!$G:$G,"2025")</f>
        <v>0</v>
      </c>
      <c r="F623" s="57">
        <f>COUNTIFS('2024 -2025-2026'!$M:$M,B623,'2024 -2025-2026'!$K:$K,"Scopus/WoS Conference/Book Chapter/Others", '2024 -2025-2026'!$G:$G,"2025")</f>
        <v>0</v>
      </c>
      <c r="G623" s="57">
        <f>COUNTIFS('2024 -2025-2026'!$M:$M,B623,'2024 -2025-2026'!$K:$K,"Student Publication", '2024 -2025-2026'!$G:$G,"2025")</f>
        <v>0</v>
      </c>
      <c r="H623" s="53">
        <f>COUNTIFS('Patent - 2025'!$Q:$Q,B623,'Patent - 2025'!$D:$D,"Published")</f>
        <v>0</v>
      </c>
      <c r="I623" s="54">
        <f>COUNTIFS('Patent - 2025'!$Q:$Q,B623,'Patent - 2025'!D:D,"Granted")</f>
        <v>0</v>
      </c>
      <c r="J623" s="54">
        <f t="shared" si="18"/>
        <v>0</v>
      </c>
      <c r="K623" s="54">
        <f t="shared" si="19"/>
        <v>0</v>
      </c>
      <c r="L623" s="54">
        <f>COUNTIFS('2024 -2025-2026'!$M:$M,B623,'2024 -2025-2026'!$K:$K,"Book",'2024 -2025-2026'!$G:$G,"2025")</f>
        <v>0</v>
      </c>
      <c r="M623" s="61"/>
    </row>
    <row r="624" spans="1:13" ht="15.75" customHeight="1" x14ac:dyDescent="0.2">
      <c r="A624" s="57">
        <f>'Name of the Faculty 2024'!A624</f>
        <v>0</v>
      </c>
      <c r="B624" s="58">
        <f>'Name of the Faculty 2024'!B624</f>
        <v>0</v>
      </c>
      <c r="C624" s="57">
        <f>'Name of the Faculty 2024'!C624</f>
        <v>0</v>
      </c>
      <c r="D624" s="57">
        <f>COUNTIFS('2024 -2025-2026'!$M:$M,B624,'2024 -2025-2026'!$K:$K,"SCI",'2024 -2025-2026'!$G:$G,"2025")</f>
        <v>0</v>
      </c>
      <c r="E624" s="57">
        <f>COUNTIFS('2024 -2025-2026'!$M:$M,B624,'2024 -2025-2026'!$K:$K,"Scopus/WoS Journals",'2024 -2025-2026'!$G:$G,"2025")</f>
        <v>0</v>
      </c>
      <c r="F624" s="57">
        <f>COUNTIFS('2024 -2025-2026'!$M:$M,B624,'2024 -2025-2026'!$K:$K,"Scopus/WoS Conference/Book Chapter/Others", '2024 -2025-2026'!$G:$G,"2025")</f>
        <v>0</v>
      </c>
      <c r="G624" s="57">
        <f>COUNTIFS('2024 -2025-2026'!$M:$M,B624,'2024 -2025-2026'!$K:$K,"Student Publication", '2024 -2025-2026'!$G:$G,"2025")</f>
        <v>0</v>
      </c>
      <c r="H624" s="53">
        <f>COUNTIFS('Patent - 2025'!$Q:$Q,B624,'Patent - 2025'!$D:$D,"Published")</f>
        <v>0</v>
      </c>
      <c r="I624" s="54">
        <f>COUNTIFS('Patent - 2025'!$Q:$Q,B624,'Patent - 2025'!D:D,"Granted")</f>
        <v>0</v>
      </c>
      <c r="J624" s="54">
        <f t="shared" si="18"/>
        <v>0</v>
      </c>
      <c r="K624" s="54">
        <f t="shared" si="19"/>
        <v>0</v>
      </c>
      <c r="L624" s="54">
        <f>COUNTIFS('2024 -2025-2026'!$M:$M,B624,'2024 -2025-2026'!$K:$K,"Book",'2024 -2025-2026'!$G:$G,"2025")</f>
        <v>0</v>
      </c>
      <c r="M624" s="61"/>
    </row>
    <row r="625" spans="1:13" ht="15.75" customHeight="1" x14ac:dyDescent="0.2">
      <c r="A625" s="57">
        <f>'Name of the Faculty 2024'!A625</f>
        <v>0</v>
      </c>
      <c r="B625" s="58">
        <f>'Name of the Faculty 2024'!B625</f>
        <v>0</v>
      </c>
      <c r="C625" s="57">
        <f>'Name of the Faculty 2024'!C625</f>
        <v>0</v>
      </c>
      <c r="D625" s="57">
        <f>COUNTIFS('2024 -2025-2026'!$M:$M,B625,'2024 -2025-2026'!$K:$K,"SCI",'2024 -2025-2026'!$G:$G,"2025")</f>
        <v>0</v>
      </c>
      <c r="E625" s="57">
        <f>COUNTIFS('2024 -2025-2026'!$M:$M,B625,'2024 -2025-2026'!$K:$K,"Scopus/WoS Journals",'2024 -2025-2026'!$G:$G,"2025")</f>
        <v>0</v>
      </c>
      <c r="F625" s="57">
        <f>COUNTIFS('2024 -2025-2026'!$M:$M,B625,'2024 -2025-2026'!$K:$K,"Scopus/WoS Conference/Book Chapter/Others", '2024 -2025-2026'!$G:$G,"2025")</f>
        <v>0</v>
      </c>
      <c r="G625" s="57">
        <f>COUNTIFS('2024 -2025-2026'!$M:$M,B625,'2024 -2025-2026'!$K:$K,"Student Publication", '2024 -2025-2026'!$G:$G,"2025")</f>
        <v>0</v>
      </c>
      <c r="H625" s="53">
        <f>COUNTIFS('Patent - 2025'!$Q:$Q,B625,'Patent - 2025'!$D:$D,"Published")</f>
        <v>0</v>
      </c>
      <c r="I625" s="54">
        <f>COUNTIFS('Patent - 2025'!$Q:$Q,B625,'Patent - 2025'!D:D,"Granted")</f>
        <v>0</v>
      </c>
      <c r="J625" s="54">
        <f t="shared" si="18"/>
        <v>0</v>
      </c>
      <c r="K625" s="54">
        <f t="shared" si="19"/>
        <v>0</v>
      </c>
      <c r="L625" s="54">
        <f>COUNTIFS('2024 -2025-2026'!$M:$M,B625,'2024 -2025-2026'!$K:$K,"Book",'2024 -2025-2026'!$G:$G,"2025")</f>
        <v>0</v>
      </c>
      <c r="M625" s="61"/>
    </row>
    <row r="626" spans="1:13" ht="15.75" customHeight="1" x14ac:dyDescent="0.2">
      <c r="A626" s="57">
        <f>'Name of the Faculty 2024'!A626</f>
        <v>0</v>
      </c>
      <c r="B626" s="58">
        <f>'Name of the Faculty 2024'!B626</f>
        <v>0</v>
      </c>
      <c r="C626" s="57">
        <f>'Name of the Faculty 2024'!C626</f>
        <v>0</v>
      </c>
      <c r="D626" s="57">
        <f>COUNTIFS('2024 -2025-2026'!$M:$M,B626,'2024 -2025-2026'!$K:$K,"SCI",'2024 -2025-2026'!$G:$G,"2025")</f>
        <v>0</v>
      </c>
      <c r="E626" s="57">
        <f>COUNTIFS('2024 -2025-2026'!$M:$M,B626,'2024 -2025-2026'!$K:$K,"Scopus/WoS Journals",'2024 -2025-2026'!$G:$G,"2025")</f>
        <v>0</v>
      </c>
      <c r="F626" s="57">
        <f>COUNTIFS('2024 -2025-2026'!$M:$M,B626,'2024 -2025-2026'!$K:$K,"Scopus/WoS Conference/Book Chapter/Others", '2024 -2025-2026'!$G:$G,"2025")</f>
        <v>0</v>
      </c>
      <c r="G626" s="57">
        <f>COUNTIFS('2024 -2025-2026'!$M:$M,B626,'2024 -2025-2026'!$K:$K,"Student Publication", '2024 -2025-2026'!$G:$G,"2025")</f>
        <v>0</v>
      </c>
      <c r="H626" s="53">
        <f>COUNTIFS('Patent - 2025'!$Q:$Q,B626,'Patent - 2025'!$D:$D,"Published")</f>
        <v>0</v>
      </c>
      <c r="I626" s="54">
        <f>COUNTIFS('Patent - 2025'!$Q:$Q,B626,'Patent - 2025'!D:D,"Granted")</f>
        <v>0</v>
      </c>
      <c r="J626" s="54">
        <f t="shared" si="18"/>
        <v>0</v>
      </c>
      <c r="K626" s="54">
        <f t="shared" si="19"/>
        <v>0</v>
      </c>
      <c r="L626" s="54">
        <f>COUNTIFS('2024 -2025-2026'!$M:$M,B626,'2024 -2025-2026'!$K:$K,"Book",'2024 -2025-2026'!$G:$G,"2025")</f>
        <v>0</v>
      </c>
      <c r="M626" s="61"/>
    </row>
    <row r="627" spans="1:13" ht="15.75" customHeight="1" x14ac:dyDescent="0.2">
      <c r="A627" s="57">
        <f>'Name of the Faculty 2024'!A627</f>
        <v>0</v>
      </c>
      <c r="B627" s="58">
        <f>'Name of the Faculty 2024'!B627</f>
        <v>0</v>
      </c>
      <c r="C627" s="57">
        <f>'Name of the Faculty 2024'!C627</f>
        <v>0</v>
      </c>
      <c r="D627" s="57">
        <f>COUNTIFS('2024 -2025-2026'!$M:$M,B627,'2024 -2025-2026'!$K:$K,"SCI",'2024 -2025-2026'!$G:$G,"2025")</f>
        <v>0</v>
      </c>
      <c r="E627" s="57">
        <f>COUNTIFS('2024 -2025-2026'!$M:$M,B627,'2024 -2025-2026'!$K:$K,"Scopus/WoS Journals",'2024 -2025-2026'!$G:$G,"2025")</f>
        <v>0</v>
      </c>
      <c r="F627" s="57">
        <f>COUNTIFS('2024 -2025-2026'!$M:$M,B627,'2024 -2025-2026'!$K:$K,"Scopus/WoS Conference/Book Chapter/Others", '2024 -2025-2026'!$G:$G,"2025")</f>
        <v>0</v>
      </c>
      <c r="G627" s="57">
        <f>COUNTIFS('2024 -2025-2026'!$M:$M,B627,'2024 -2025-2026'!$K:$K,"Student Publication", '2024 -2025-2026'!$G:$G,"2025")</f>
        <v>0</v>
      </c>
      <c r="H627" s="53">
        <f>COUNTIFS('Patent - 2025'!$Q:$Q,B627,'Patent - 2025'!$D:$D,"Published")</f>
        <v>0</v>
      </c>
      <c r="I627" s="54">
        <f>COUNTIFS('Patent - 2025'!$Q:$Q,B627,'Patent - 2025'!D:D,"Granted")</f>
        <v>0</v>
      </c>
      <c r="J627" s="54">
        <f t="shared" si="18"/>
        <v>0</v>
      </c>
      <c r="K627" s="54">
        <f t="shared" si="19"/>
        <v>0</v>
      </c>
      <c r="L627" s="54">
        <f>COUNTIFS('2024 -2025-2026'!$M:$M,B627,'2024 -2025-2026'!$K:$K,"Book",'2024 -2025-2026'!$G:$G,"2025")</f>
        <v>0</v>
      </c>
      <c r="M627" s="61"/>
    </row>
    <row r="628" spans="1:13" ht="15.75" customHeight="1" x14ac:dyDescent="0.2">
      <c r="A628" s="57">
        <f>'Name of the Faculty 2024'!A628</f>
        <v>0</v>
      </c>
      <c r="B628" s="58">
        <f>'Name of the Faculty 2024'!B628</f>
        <v>0</v>
      </c>
      <c r="C628" s="57">
        <f>'Name of the Faculty 2024'!C628</f>
        <v>0</v>
      </c>
      <c r="D628" s="57">
        <f>COUNTIFS('2024 -2025-2026'!$M:$M,B628,'2024 -2025-2026'!$K:$K,"SCI",'2024 -2025-2026'!$G:$G,"2025")</f>
        <v>0</v>
      </c>
      <c r="E628" s="57">
        <f>COUNTIFS('2024 -2025-2026'!$M:$M,B628,'2024 -2025-2026'!$K:$K,"Scopus/WoS Journals",'2024 -2025-2026'!$G:$G,"2025")</f>
        <v>0</v>
      </c>
      <c r="F628" s="57">
        <f>COUNTIFS('2024 -2025-2026'!$M:$M,B628,'2024 -2025-2026'!$K:$K,"Scopus/WoS Conference/Book Chapter/Others", '2024 -2025-2026'!$G:$G,"2025")</f>
        <v>0</v>
      </c>
      <c r="G628" s="57">
        <f>COUNTIFS('2024 -2025-2026'!$M:$M,B628,'2024 -2025-2026'!$K:$K,"Student Publication", '2024 -2025-2026'!$G:$G,"2025")</f>
        <v>0</v>
      </c>
      <c r="H628" s="53">
        <f>COUNTIFS('Patent - 2025'!$Q:$Q,B628,'Patent - 2025'!$D:$D,"Published")</f>
        <v>0</v>
      </c>
      <c r="I628" s="54">
        <f>COUNTIFS('Patent - 2025'!$Q:$Q,B628,'Patent - 2025'!D:D,"Granted")</f>
        <v>0</v>
      </c>
      <c r="J628" s="54">
        <f t="shared" si="18"/>
        <v>0</v>
      </c>
      <c r="K628" s="54">
        <f t="shared" si="19"/>
        <v>0</v>
      </c>
      <c r="L628" s="54">
        <f>COUNTIFS('2024 -2025-2026'!$M:$M,B628,'2024 -2025-2026'!$K:$K,"Book",'2024 -2025-2026'!$G:$G,"2025")</f>
        <v>0</v>
      </c>
      <c r="M628" s="61"/>
    </row>
    <row r="629" spans="1:13" ht="15.75" customHeight="1" x14ac:dyDescent="0.2">
      <c r="A629" s="57">
        <f>'Name of the Faculty 2024'!A629</f>
        <v>0</v>
      </c>
      <c r="B629" s="58">
        <f>'Name of the Faculty 2024'!B629</f>
        <v>0</v>
      </c>
      <c r="C629" s="57">
        <f>'Name of the Faculty 2024'!C629</f>
        <v>0</v>
      </c>
      <c r="D629" s="57">
        <f>COUNTIFS('2024 -2025-2026'!$M:$M,B629,'2024 -2025-2026'!$K:$K,"SCI",'2024 -2025-2026'!$G:$G,"2025")</f>
        <v>0</v>
      </c>
      <c r="E629" s="57">
        <f>COUNTIFS('2024 -2025-2026'!$M:$M,B629,'2024 -2025-2026'!$K:$K,"Scopus/WoS Journals",'2024 -2025-2026'!$G:$G,"2025")</f>
        <v>0</v>
      </c>
      <c r="F629" s="57">
        <f>COUNTIFS('2024 -2025-2026'!$M:$M,B629,'2024 -2025-2026'!$K:$K,"Scopus/WoS Conference/Book Chapter/Others", '2024 -2025-2026'!$G:$G,"2025")</f>
        <v>0</v>
      </c>
      <c r="G629" s="57">
        <f>COUNTIFS('2024 -2025-2026'!$M:$M,B629,'2024 -2025-2026'!$K:$K,"Student Publication", '2024 -2025-2026'!$G:$G,"2025")</f>
        <v>0</v>
      </c>
      <c r="H629" s="53">
        <f>COUNTIFS('Patent - 2025'!$Q:$Q,B629,'Patent - 2025'!$D:$D,"Published")</f>
        <v>0</v>
      </c>
      <c r="I629" s="54">
        <f>COUNTIFS('Patent - 2025'!$Q:$Q,B629,'Patent - 2025'!D:D,"Granted")</f>
        <v>0</v>
      </c>
      <c r="J629" s="54">
        <f t="shared" si="18"/>
        <v>0</v>
      </c>
      <c r="K629" s="54">
        <f t="shared" si="19"/>
        <v>0</v>
      </c>
      <c r="L629" s="54">
        <f>COUNTIFS('2024 -2025-2026'!$M:$M,B629,'2024 -2025-2026'!$K:$K,"Book",'2024 -2025-2026'!$G:$G,"2025")</f>
        <v>0</v>
      </c>
      <c r="M629" s="61"/>
    </row>
    <row r="630" spans="1:13" ht="15.75" customHeight="1" x14ac:dyDescent="0.2">
      <c r="A630" s="57">
        <f>'Name of the Faculty 2024'!A630</f>
        <v>0</v>
      </c>
      <c r="B630" s="58">
        <f>'Name of the Faculty 2024'!B630</f>
        <v>0</v>
      </c>
      <c r="C630" s="57">
        <f>'Name of the Faculty 2024'!C630</f>
        <v>0</v>
      </c>
      <c r="D630" s="57">
        <f>COUNTIFS('2024 -2025-2026'!$M:$M,B630,'2024 -2025-2026'!$K:$K,"SCI",'2024 -2025-2026'!$G:$G,"2025")</f>
        <v>0</v>
      </c>
      <c r="E630" s="57">
        <f>COUNTIFS('2024 -2025-2026'!$M:$M,B630,'2024 -2025-2026'!$K:$K,"Scopus/WoS Journals",'2024 -2025-2026'!$G:$G,"2025")</f>
        <v>0</v>
      </c>
      <c r="F630" s="57">
        <f>COUNTIFS('2024 -2025-2026'!$M:$M,B630,'2024 -2025-2026'!$K:$K,"Scopus/WoS Conference/Book Chapter/Others", '2024 -2025-2026'!$G:$G,"2025")</f>
        <v>0</v>
      </c>
      <c r="G630" s="57">
        <f>COUNTIFS('2024 -2025-2026'!$M:$M,B630,'2024 -2025-2026'!$K:$K,"Student Publication", '2024 -2025-2026'!$G:$G,"2025")</f>
        <v>0</v>
      </c>
      <c r="H630" s="53">
        <f>COUNTIFS('Patent - 2025'!$Q:$Q,B630,'Patent - 2025'!$D:$D,"Published")</f>
        <v>0</v>
      </c>
      <c r="I630" s="54">
        <f>COUNTIFS('Patent - 2025'!$Q:$Q,B630,'Patent - 2025'!D:D,"Granted")</f>
        <v>0</v>
      </c>
      <c r="J630" s="54">
        <f t="shared" si="18"/>
        <v>0</v>
      </c>
      <c r="K630" s="54">
        <f t="shared" si="19"/>
        <v>0</v>
      </c>
      <c r="L630" s="54">
        <f>COUNTIFS('2024 -2025-2026'!$M:$M,B630,'2024 -2025-2026'!$K:$K,"Book",'2024 -2025-2026'!$G:$G,"2025")</f>
        <v>0</v>
      </c>
      <c r="M630" s="61"/>
    </row>
    <row r="631" spans="1:13" ht="15.75" customHeight="1" x14ac:dyDescent="0.2">
      <c r="A631" s="57">
        <f>'Name of the Faculty 2024'!A631</f>
        <v>0</v>
      </c>
      <c r="B631" s="58">
        <f>'Name of the Faculty 2024'!B631</f>
        <v>0</v>
      </c>
      <c r="C631" s="57">
        <f>'Name of the Faculty 2024'!C631</f>
        <v>0</v>
      </c>
      <c r="D631" s="57">
        <f>COUNTIFS('2024 -2025-2026'!$M:$M,B631,'2024 -2025-2026'!$K:$K,"SCI",'2024 -2025-2026'!$G:$G,"2025")</f>
        <v>0</v>
      </c>
      <c r="E631" s="57">
        <f>COUNTIFS('2024 -2025-2026'!$M:$M,B631,'2024 -2025-2026'!$K:$K,"Scopus/WoS Journals",'2024 -2025-2026'!$G:$G,"2025")</f>
        <v>0</v>
      </c>
      <c r="F631" s="57">
        <f>COUNTIFS('2024 -2025-2026'!$M:$M,B631,'2024 -2025-2026'!$K:$K,"Scopus/WoS Conference/Book Chapter/Others", '2024 -2025-2026'!$G:$G,"2025")</f>
        <v>0</v>
      </c>
      <c r="G631" s="57">
        <f>COUNTIFS('2024 -2025-2026'!$M:$M,B631,'2024 -2025-2026'!$K:$K,"Student Publication", '2024 -2025-2026'!$G:$G,"2025")</f>
        <v>0</v>
      </c>
      <c r="H631" s="53">
        <f>COUNTIFS('Patent - 2025'!$Q:$Q,B631,'Patent - 2025'!$D:$D,"Published")</f>
        <v>0</v>
      </c>
      <c r="I631" s="54">
        <f>COUNTIFS('Patent - 2025'!$Q:$Q,B631,'Patent - 2025'!D:D,"Granted")</f>
        <v>0</v>
      </c>
      <c r="J631" s="54">
        <f t="shared" si="18"/>
        <v>0</v>
      </c>
      <c r="K631" s="54">
        <f t="shared" si="19"/>
        <v>0</v>
      </c>
      <c r="L631" s="54">
        <f>COUNTIFS('2024 -2025-2026'!$M:$M,B631,'2024 -2025-2026'!$K:$K,"Book",'2024 -2025-2026'!$G:$G,"2025")</f>
        <v>0</v>
      </c>
      <c r="M631" s="61"/>
    </row>
    <row r="632" spans="1:13" ht="15.75" customHeight="1" x14ac:dyDescent="0.2">
      <c r="A632" s="57">
        <f>'Name of the Faculty 2024'!A632</f>
        <v>0</v>
      </c>
      <c r="B632" s="58">
        <f>'Name of the Faculty 2024'!B632</f>
        <v>0</v>
      </c>
      <c r="C632" s="57">
        <f>'Name of the Faculty 2024'!C632</f>
        <v>0</v>
      </c>
      <c r="D632" s="57">
        <f>COUNTIFS('2024 -2025-2026'!$M:$M,B632,'2024 -2025-2026'!$K:$K,"SCI",'2024 -2025-2026'!$G:$G,"2025")</f>
        <v>0</v>
      </c>
      <c r="E632" s="57">
        <f>COUNTIFS('2024 -2025-2026'!$M:$M,B632,'2024 -2025-2026'!$K:$K,"Scopus/WoS Journals",'2024 -2025-2026'!$G:$G,"2025")</f>
        <v>0</v>
      </c>
      <c r="F632" s="57">
        <f>COUNTIFS('2024 -2025-2026'!$M:$M,B632,'2024 -2025-2026'!$K:$K,"Scopus/WoS Conference/Book Chapter/Others", '2024 -2025-2026'!$G:$G,"2025")</f>
        <v>0</v>
      </c>
      <c r="G632" s="57">
        <f>COUNTIFS('2024 -2025-2026'!$M:$M,B632,'2024 -2025-2026'!$K:$K,"Student Publication", '2024 -2025-2026'!$G:$G,"2025")</f>
        <v>0</v>
      </c>
      <c r="H632" s="53">
        <f>COUNTIFS('Patent - 2025'!$Q:$Q,B632,'Patent - 2025'!$D:$D,"Published")</f>
        <v>0</v>
      </c>
      <c r="I632" s="54">
        <f>COUNTIFS('Patent - 2025'!$Q:$Q,B632,'Patent - 2025'!D:D,"Granted")</f>
        <v>0</v>
      </c>
      <c r="J632" s="54">
        <f t="shared" si="18"/>
        <v>0</v>
      </c>
      <c r="K632" s="54">
        <f t="shared" si="19"/>
        <v>0</v>
      </c>
      <c r="L632" s="54">
        <f>COUNTIFS('2024 -2025-2026'!$M:$M,B632,'2024 -2025-2026'!$K:$K,"Book",'2024 -2025-2026'!$G:$G,"2025")</f>
        <v>0</v>
      </c>
      <c r="M632" s="61"/>
    </row>
    <row r="633" spans="1:13" ht="15.75" customHeight="1" x14ac:dyDescent="0.2">
      <c r="A633" s="57">
        <f>'Name of the Faculty 2024'!A633</f>
        <v>0</v>
      </c>
      <c r="B633" s="58">
        <f>'Name of the Faculty 2024'!B633</f>
        <v>0</v>
      </c>
      <c r="C633" s="57">
        <f>'Name of the Faculty 2024'!C633</f>
        <v>0</v>
      </c>
      <c r="D633" s="57">
        <f>COUNTIFS('2024 -2025-2026'!$M:$M,B633,'2024 -2025-2026'!$K:$K,"SCI",'2024 -2025-2026'!$G:$G,"2025")</f>
        <v>0</v>
      </c>
      <c r="E633" s="57">
        <f>COUNTIFS('2024 -2025-2026'!$M:$M,B633,'2024 -2025-2026'!$K:$K,"Scopus/WoS Journals",'2024 -2025-2026'!$G:$G,"2025")</f>
        <v>0</v>
      </c>
      <c r="F633" s="57">
        <f>COUNTIFS('2024 -2025-2026'!$M:$M,B633,'2024 -2025-2026'!$K:$K,"Scopus/WoS Conference/Book Chapter/Others", '2024 -2025-2026'!$G:$G,"2025")</f>
        <v>0</v>
      </c>
      <c r="G633" s="57">
        <f>COUNTIFS('2024 -2025-2026'!$M:$M,B633,'2024 -2025-2026'!$K:$K,"Student Publication", '2024 -2025-2026'!$G:$G,"2025")</f>
        <v>0</v>
      </c>
      <c r="H633" s="53">
        <f>COUNTIFS('Patent - 2025'!$Q:$Q,B633,'Patent - 2025'!$D:$D,"Published")</f>
        <v>0</v>
      </c>
      <c r="I633" s="54">
        <f>COUNTIFS('Patent - 2025'!$Q:$Q,B633,'Patent - 2025'!D:D,"Granted")</f>
        <v>0</v>
      </c>
      <c r="J633" s="54">
        <f t="shared" si="18"/>
        <v>0</v>
      </c>
      <c r="K633" s="54">
        <f t="shared" si="19"/>
        <v>0</v>
      </c>
      <c r="L633" s="54">
        <f>COUNTIFS('2024 -2025-2026'!$M:$M,B633,'2024 -2025-2026'!$K:$K,"Book",'2024 -2025-2026'!$G:$G,"2025")</f>
        <v>0</v>
      </c>
      <c r="M633" s="61"/>
    </row>
    <row r="634" spans="1:13" ht="15.75" customHeight="1" x14ac:dyDescent="0.2">
      <c r="A634" s="57">
        <f>'Name of the Faculty 2024'!A634</f>
        <v>0</v>
      </c>
      <c r="B634" s="58">
        <f>'Name of the Faculty 2024'!B634</f>
        <v>0</v>
      </c>
      <c r="C634" s="57">
        <f>'Name of the Faculty 2024'!C634</f>
        <v>0</v>
      </c>
      <c r="D634" s="57">
        <f>COUNTIFS('2024 -2025-2026'!$M:$M,B634,'2024 -2025-2026'!$K:$K,"SCI",'2024 -2025-2026'!$G:$G,"2025")</f>
        <v>0</v>
      </c>
      <c r="E634" s="57">
        <f>COUNTIFS('2024 -2025-2026'!$M:$M,B634,'2024 -2025-2026'!$K:$K,"Scopus/WoS Journals",'2024 -2025-2026'!$G:$G,"2025")</f>
        <v>0</v>
      </c>
      <c r="F634" s="57">
        <f>COUNTIFS('2024 -2025-2026'!$M:$M,B634,'2024 -2025-2026'!$K:$K,"Scopus/WoS Conference/Book Chapter/Others", '2024 -2025-2026'!$G:$G,"2025")</f>
        <v>0</v>
      </c>
      <c r="G634" s="57">
        <f>COUNTIFS('2024 -2025-2026'!$M:$M,B634,'2024 -2025-2026'!$K:$K,"Student Publication", '2024 -2025-2026'!$G:$G,"2025")</f>
        <v>0</v>
      </c>
      <c r="H634" s="53">
        <f>COUNTIFS('Patent - 2025'!$Q:$Q,B634,'Patent - 2025'!$D:$D,"Published")</f>
        <v>0</v>
      </c>
      <c r="I634" s="54">
        <f>COUNTIFS('Patent - 2025'!$Q:$Q,B634,'Patent - 2025'!D:D,"Granted")</f>
        <v>0</v>
      </c>
      <c r="J634" s="54">
        <f t="shared" si="18"/>
        <v>0</v>
      </c>
      <c r="K634" s="54">
        <f t="shared" si="19"/>
        <v>0</v>
      </c>
      <c r="L634" s="54">
        <f>COUNTIFS('2024 -2025-2026'!$M:$M,B634,'2024 -2025-2026'!$K:$K,"Book",'2024 -2025-2026'!$G:$G,"2025")</f>
        <v>0</v>
      </c>
      <c r="M634" s="61"/>
    </row>
    <row r="635" spans="1:13" ht="15.75" customHeight="1" x14ac:dyDescent="0.2">
      <c r="A635" s="57">
        <f>'Name of the Faculty 2024'!A635</f>
        <v>0</v>
      </c>
      <c r="B635" s="58">
        <f>'Name of the Faculty 2024'!B635</f>
        <v>0</v>
      </c>
      <c r="C635" s="57">
        <f>'Name of the Faculty 2024'!C635</f>
        <v>0</v>
      </c>
      <c r="D635" s="57">
        <f>COUNTIFS('2024 -2025-2026'!$M:$M,B635,'2024 -2025-2026'!$K:$K,"SCI",'2024 -2025-2026'!$G:$G,"2025")</f>
        <v>0</v>
      </c>
      <c r="E635" s="57">
        <f>COUNTIFS('2024 -2025-2026'!$M:$M,B635,'2024 -2025-2026'!$K:$K,"Scopus/WoS Journals",'2024 -2025-2026'!$G:$G,"2025")</f>
        <v>0</v>
      </c>
      <c r="F635" s="57">
        <f>COUNTIFS('2024 -2025-2026'!$M:$M,B635,'2024 -2025-2026'!$K:$K,"Scopus/WoS Conference/Book Chapter/Others", '2024 -2025-2026'!$G:$G,"2025")</f>
        <v>0</v>
      </c>
      <c r="G635" s="57">
        <f>COUNTIFS('2024 -2025-2026'!$M:$M,B635,'2024 -2025-2026'!$K:$K,"Student Publication", '2024 -2025-2026'!$G:$G,"2025")</f>
        <v>0</v>
      </c>
      <c r="H635" s="53">
        <f>COUNTIFS('Patent - 2025'!$Q:$Q,B635,'Patent - 2025'!$D:$D,"Published")</f>
        <v>0</v>
      </c>
      <c r="I635" s="54">
        <f>COUNTIFS('Patent - 2025'!$Q:$Q,B635,'Patent - 2025'!D:D,"Granted")</f>
        <v>0</v>
      </c>
      <c r="J635" s="54">
        <f t="shared" si="18"/>
        <v>0</v>
      </c>
      <c r="K635" s="54">
        <f t="shared" si="19"/>
        <v>0</v>
      </c>
      <c r="L635" s="54">
        <f>COUNTIFS('2024 -2025-2026'!$M:$M,B635,'2024 -2025-2026'!$K:$K,"Book",'2024 -2025-2026'!$G:$G,"2025")</f>
        <v>0</v>
      </c>
      <c r="M635" s="61"/>
    </row>
    <row r="636" spans="1:13" ht="15.75" customHeight="1" x14ac:dyDescent="0.2">
      <c r="A636" s="57">
        <f>'Name of the Faculty 2024'!A636</f>
        <v>0</v>
      </c>
      <c r="B636" s="58">
        <f>'Name of the Faculty 2024'!B636</f>
        <v>0</v>
      </c>
      <c r="C636" s="57">
        <f>'Name of the Faculty 2024'!C636</f>
        <v>0</v>
      </c>
      <c r="D636" s="57">
        <f>COUNTIFS('2024 -2025-2026'!$M:$M,B636,'2024 -2025-2026'!$K:$K,"SCI",'2024 -2025-2026'!$G:$G,"2025")</f>
        <v>0</v>
      </c>
      <c r="E636" s="57">
        <f>COUNTIFS('2024 -2025-2026'!$M:$M,B636,'2024 -2025-2026'!$K:$K,"Scopus/WoS Journals",'2024 -2025-2026'!$G:$G,"2025")</f>
        <v>0</v>
      </c>
      <c r="F636" s="57">
        <f>COUNTIFS('2024 -2025-2026'!$M:$M,B636,'2024 -2025-2026'!$K:$K,"Scopus/WoS Conference/Book Chapter/Others", '2024 -2025-2026'!$G:$G,"2025")</f>
        <v>0</v>
      </c>
      <c r="G636" s="57">
        <f>COUNTIFS('2024 -2025-2026'!$M:$M,B636,'2024 -2025-2026'!$K:$K,"Student Publication", '2024 -2025-2026'!$G:$G,"2025")</f>
        <v>0</v>
      </c>
      <c r="H636" s="53">
        <f>COUNTIFS('Patent - 2025'!$Q:$Q,B636,'Patent - 2025'!$D:$D,"Published")</f>
        <v>0</v>
      </c>
      <c r="I636" s="54">
        <f>COUNTIFS('Patent - 2025'!$Q:$Q,B636,'Patent - 2025'!D:D,"Granted")</f>
        <v>0</v>
      </c>
      <c r="J636" s="54">
        <f t="shared" si="18"/>
        <v>0</v>
      </c>
      <c r="K636" s="54">
        <f t="shared" si="19"/>
        <v>0</v>
      </c>
      <c r="L636" s="54">
        <f>COUNTIFS('2024 -2025-2026'!$M:$M,B636,'2024 -2025-2026'!$K:$K,"Book",'2024 -2025-2026'!$G:$G,"2025")</f>
        <v>0</v>
      </c>
      <c r="M636" s="61"/>
    </row>
    <row r="637" spans="1:13" ht="15.75" customHeight="1" x14ac:dyDescent="0.2">
      <c r="A637" s="57">
        <f>'Name of the Faculty 2024'!A637</f>
        <v>0</v>
      </c>
      <c r="B637" s="58">
        <f>'Name of the Faculty 2024'!B637</f>
        <v>0</v>
      </c>
      <c r="C637" s="57">
        <f>'Name of the Faculty 2024'!C637</f>
        <v>0</v>
      </c>
      <c r="D637" s="57">
        <f>COUNTIFS('2024 -2025-2026'!$M:$M,B637,'2024 -2025-2026'!$K:$K,"SCI",'2024 -2025-2026'!$G:$G,"2025")</f>
        <v>0</v>
      </c>
      <c r="E637" s="57">
        <f>COUNTIFS('2024 -2025-2026'!$M:$M,B637,'2024 -2025-2026'!$K:$K,"Scopus/WoS Journals",'2024 -2025-2026'!$G:$G,"2025")</f>
        <v>0</v>
      </c>
      <c r="F637" s="57">
        <f>COUNTIFS('2024 -2025-2026'!$M:$M,B637,'2024 -2025-2026'!$K:$K,"Scopus/WoS Conference/Book Chapter/Others", '2024 -2025-2026'!$G:$G,"2025")</f>
        <v>0</v>
      </c>
      <c r="G637" s="57">
        <f>COUNTIFS('2024 -2025-2026'!$M:$M,B637,'2024 -2025-2026'!$K:$K,"Student Publication", '2024 -2025-2026'!$G:$G,"2025")</f>
        <v>0</v>
      </c>
      <c r="H637" s="53">
        <f>COUNTIFS('Patent - 2025'!$Q:$Q,B637,'Patent - 2025'!$D:$D,"Published")</f>
        <v>0</v>
      </c>
      <c r="I637" s="54">
        <f>COUNTIFS('Patent - 2025'!$Q:$Q,B637,'Patent - 2025'!D:D,"Granted")</f>
        <v>0</v>
      </c>
      <c r="J637" s="54">
        <f t="shared" si="18"/>
        <v>0</v>
      </c>
      <c r="K637" s="54">
        <f t="shared" si="19"/>
        <v>0</v>
      </c>
      <c r="L637" s="54">
        <f>COUNTIFS('2024 -2025-2026'!$M:$M,B637,'2024 -2025-2026'!$K:$K,"Book",'2024 -2025-2026'!$G:$G,"2025")</f>
        <v>0</v>
      </c>
      <c r="M637" s="61"/>
    </row>
    <row r="638" spans="1:13" ht="15.75" customHeight="1" x14ac:dyDescent="0.2">
      <c r="A638" s="57">
        <f>'Name of the Faculty 2024'!A638</f>
        <v>0</v>
      </c>
      <c r="B638" s="58">
        <f>'Name of the Faculty 2024'!B638</f>
        <v>0</v>
      </c>
      <c r="C638" s="57">
        <f>'Name of the Faculty 2024'!C638</f>
        <v>0</v>
      </c>
      <c r="D638" s="57">
        <f>COUNTIFS('2024 -2025-2026'!$M:$M,B638,'2024 -2025-2026'!$K:$K,"SCI",'2024 -2025-2026'!$G:$G,"2025")</f>
        <v>0</v>
      </c>
      <c r="E638" s="57">
        <f>COUNTIFS('2024 -2025-2026'!$M:$M,B638,'2024 -2025-2026'!$K:$K,"Scopus/WoS Journals",'2024 -2025-2026'!$G:$G,"2025")</f>
        <v>0</v>
      </c>
      <c r="F638" s="57">
        <f>COUNTIFS('2024 -2025-2026'!$M:$M,B638,'2024 -2025-2026'!$K:$K,"Scopus/WoS Conference/Book Chapter/Others", '2024 -2025-2026'!$G:$G,"2025")</f>
        <v>0</v>
      </c>
      <c r="G638" s="57">
        <f>COUNTIFS('2024 -2025-2026'!$M:$M,B638,'2024 -2025-2026'!$K:$K,"Student Publication", '2024 -2025-2026'!$G:$G,"2025")</f>
        <v>0</v>
      </c>
      <c r="H638" s="53">
        <f>COUNTIFS('Patent - 2025'!$Q:$Q,B638,'Patent - 2025'!$D:$D,"Published")</f>
        <v>0</v>
      </c>
      <c r="I638" s="54">
        <f>COUNTIFS('Patent - 2025'!$Q:$Q,B638,'Patent - 2025'!D:D,"Granted")</f>
        <v>0</v>
      </c>
      <c r="J638" s="54">
        <f t="shared" si="18"/>
        <v>0</v>
      </c>
      <c r="K638" s="54">
        <f t="shared" si="19"/>
        <v>0</v>
      </c>
      <c r="L638" s="54">
        <f>COUNTIFS('2024 -2025-2026'!$M:$M,B638,'2024 -2025-2026'!$K:$K,"Book",'2024 -2025-2026'!$G:$G,"2025")</f>
        <v>0</v>
      </c>
      <c r="M638" s="61"/>
    </row>
    <row r="639" spans="1:13" ht="15.75" customHeight="1" x14ac:dyDescent="0.2">
      <c r="A639" s="57">
        <f>'Name of the Faculty 2024'!A639</f>
        <v>0</v>
      </c>
      <c r="B639" s="58">
        <f>'Name of the Faculty 2024'!B639</f>
        <v>0</v>
      </c>
      <c r="C639" s="57">
        <f>'Name of the Faculty 2024'!C639</f>
        <v>0</v>
      </c>
      <c r="D639" s="57">
        <f>COUNTIFS('2024 -2025-2026'!$M:$M,B639,'2024 -2025-2026'!$K:$K,"SCI",'2024 -2025-2026'!$G:$G,"2025")</f>
        <v>0</v>
      </c>
      <c r="E639" s="57">
        <f>COUNTIFS('2024 -2025-2026'!$M:$M,B639,'2024 -2025-2026'!$K:$K,"Scopus/WoS Journals",'2024 -2025-2026'!$G:$G,"2025")</f>
        <v>0</v>
      </c>
      <c r="F639" s="57">
        <f>COUNTIFS('2024 -2025-2026'!$M:$M,B639,'2024 -2025-2026'!$K:$K,"Scopus/WoS Conference/Book Chapter/Others", '2024 -2025-2026'!$G:$G,"2025")</f>
        <v>0</v>
      </c>
      <c r="G639" s="57">
        <f>COUNTIFS('2024 -2025-2026'!$M:$M,B639,'2024 -2025-2026'!$K:$K,"Student Publication", '2024 -2025-2026'!$G:$G,"2025")</f>
        <v>0</v>
      </c>
      <c r="H639" s="53">
        <f>COUNTIFS('Patent - 2025'!$Q:$Q,B639,'Patent - 2025'!$D:$D,"Published")</f>
        <v>0</v>
      </c>
      <c r="I639" s="54">
        <f>COUNTIFS('Patent - 2025'!$Q:$Q,B639,'Patent - 2025'!D:D,"Granted")</f>
        <v>0</v>
      </c>
      <c r="J639" s="54">
        <f t="shared" si="18"/>
        <v>0</v>
      </c>
      <c r="K639" s="54">
        <f t="shared" si="19"/>
        <v>0</v>
      </c>
      <c r="L639" s="54">
        <f>COUNTIFS('2024 -2025-2026'!$M:$M,B639,'2024 -2025-2026'!$K:$K,"Book",'2024 -2025-2026'!$G:$G,"2025")</f>
        <v>0</v>
      </c>
      <c r="M639" s="61"/>
    </row>
    <row r="640" spans="1:13" ht="15.75" customHeight="1" x14ac:dyDescent="0.2">
      <c r="A640" s="57">
        <f>'Name of the Faculty 2024'!A640</f>
        <v>0</v>
      </c>
      <c r="B640" s="58">
        <f>'Name of the Faculty 2024'!B640</f>
        <v>0</v>
      </c>
      <c r="C640" s="57">
        <f>'Name of the Faculty 2024'!C640</f>
        <v>0</v>
      </c>
      <c r="D640" s="57">
        <f>COUNTIFS('2024 -2025-2026'!$M:$M,B640,'2024 -2025-2026'!$K:$K,"SCI",'2024 -2025-2026'!$G:$G,"2025")</f>
        <v>0</v>
      </c>
      <c r="E640" s="57">
        <f>COUNTIFS('2024 -2025-2026'!$M:$M,B640,'2024 -2025-2026'!$K:$K,"Scopus/WoS Journals",'2024 -2025-2026'!$G:$G,"2025")</f>
        <v>0</v>
      </c>
      <c r="F640" s="57">
        <f>COUNTIFS('2024 -2025-2026'!$M:$M,B640,'2024 -2025-2026'!$K:$K,"Scopus/WoS Conference/Book Chapter/Others", '2024 -2025-2026'!$G:$G,"2025")</f>
        <v>0</v>
      </c>
      <c r="G640" s="57">
        <f>COUNTIFS('2024 -2025-2026'!$M:$M,B640,'2024 -2025-2026'!$K:$K,"Student Publication", '2024 -2025-2026'!$G:$G,"2025")</f>
        <v>0</v>
      </c>
      <c r="H640" s="53">
        <f>COUNTIFS('Patent - 2025'!$Q:$Q,B640,'Patent - 2025'!$D:$D,"Published")</f>
        <v>0</v>
      </c>
      <c r="I640" s="54">
        <f>COUNTIFS('Patent - 2025'!$Q:$Q,B640,'Patent - 2025'!D:D,"Granted")</f>
        <v>0</v>
      </c>
      <c r="J640" s="54">
        <f t="shared" si="18"/>
        <v>0</v>
      </c>
      <c r="K640" s="54">
        <f t="shared" si="19"/>
        <v>0</v>
      </c>
      <c r="L640" s="54">
        <f>COUNTIFS('2024 -2025-2026'!$M:$M,B640,'2024 -2025-2026'!$K:$K,"Book",'2024 -2025-2026'!$G:$G,"2025")</f>
        <v>0</v>
      </c>
      <c r="M640" s="61"/>
    </row>
    <row r="641" spans="1:13" ht="15.75" customHeight="1" x14ac:dyDescent="0.2">
      <c r="A641" s="57">
        <f>'Name of the Faculty 2024'!A641</f>
        <v>0</v>
      </c>
      <c r="B641" s="58">
        <f>'Name of the Faculty 2024'!B641</f>
        <v>0</v>
      </c>
      <c r="C641" s="57">
        <f>'Name of the Faculty 2024'!C641</f>
        <v>0</v>
      </c>
      <c r="D641" s="57">
        <f>COUNTIFS('2024 -2025-2026'!$M:$M,B641,'2024 -2025-2026'!$K:$K,"SCI",'2024 -2025-2026'!$G:$G,"2025")</f>
        <v>0</v>
      </c>
      <c r="E641" s="57">
        <f>COUNTIFS('2024 -2025-2026'!$M:$M,B641,'2024 -2025-2026'!$K:$K,"Scopus/WoS Journals",'2024 -2025-2026'!$G:$G,"2025")</f>
        <v>0</v>
      </c>
      <c r="F641" s="57">
        <f>COUNTIFS('2024 -2025-2026'!$M:$M,B641,'2024 -2025-2026'!$K:$K,"Scopus/WoS Conference/Book Chapter/Others", '2024 -2025-2026'!$G:$G,"2025")</f>
        <v>0</v>
      </c>
      <c r="G641" s="57">
        <f>COUNTIFS('2024 -2025-2026'!$M:$M,B641,'2024 -2025-2026'!$K:$K,"Student Publication", '2024 -2025-2026'!$G:$G,"2025")</f>
        <v>0</v>
      </c>
      <c r="H641" s="53">
        <f>COUNTIFS('Patent - 2025'!$Q:$Q,B641,'Patent - 2025'!$D:$D,"Published")</f>
        <v>0</v>
      </c>
      <c r="I641" s="54">
        <f>COUNTIFS('Patent - 2025'!$Q:$Q,B641,'Patent - 2025'!D:D,"Granted")</f>
        <v>0</v>
      </c>
      <c r="J641" s="54">
        <f t="shared" si="18"/>
        <v>0</v>
      </c>
      <c r="K641" s="54">
        <f t="shared" si="19"/>
        <v>0</v>
      </c>
      <c r="L641" s="54">
        <f>COUNTIFS('2024 -2025-2026'!$M:$M,B641,'2024 -2025-2026'!$K:$K,"Book",'2024 -2025-2026'!$G:$G,"2025")</f>
        <v>0</v>
      </c>
      <c r="M641" s="61"/>
    </row>
    <row r="642" spans="1:13" ht="15.75" customHeight="1" x14ac:dyDescent="0.2">
      <c r="A642" s="57">
        <f>'Name of the Faculty 2024'!A642</f>
        <v>0</v>
      </c>
      <c r="B642" s="58">
        <f>'Name of the Faculty 2024'!B642</f>
        <v>0</v>
      </c>
      <c r="C642" s="57">
        <f>'Name of the Faculty 2024'!C642</f>
        <v>0</v>
      </c>
      <c r="D642" s="57">
        <f>COUNTIFS('2024 -2025-2026'!$M:$M,B642,'2024 -2025-2026'!$K:$K,"SCI",'2024 -2025-2026'!$G:$G,"2025")</f>
        <v>0</v>
      </c>
      <c r="E642" s="57">
        <f>COUNTIFS('2024 -2025-2026'!$M:$M,B642,'2024 -2025-2026'!$K:$K,"Scopus/WoS Journals",'2024 -2025-2026'!$G:$G,"2025")</f>
        <v>0</v>
      </c>
      <c r="F642" s="57">
        <f>COUNTIFS('2024 -2025-2026'!$M:$M,B642,'2024 -2025-2026'!$K:$K,"Scopus/WoS Conference/Book Chapter/Others", '2024 -2025-2026'!$G:$G,"2025")</f>
        <v>0</v>
      </c>
      <c r="G642" s="57">
        <f>COUNTIFS('2024 -2025-2026'!$M:$M,B642,'2024 -2025-2026'!$K:$K,"Student Publication", '2024 -2025-2026'!$G:$G,"2025")</f>
        <v>0</v>
      </c>
      <c r="H642" s="53">
        <f>COUNTIFS('Patent - 2025'!$Q:$Q,B642,'Patent - 2025'!$D:$D,"Published")</f>
        <v>0</v>
      </c>
      <c r="I642" s="54">
        <f>COUNTIFS('Patent - 2025'!$Q:$Q,B642,'Patent - 2025'!D:D,"Granted")</f>
        <v>0</v>
      </c>
      <c r="J642" s="54">
        <f t="shared" ref="J642:J705" si="20">SUM(D642:F642)</f>
        <v>0</v>
      </c>
      <c r="K642" s="54">
        <f t="shared" ref="K642:K705" si="21">SUM(D642:G642)</f>
        <v>0</v>
      </c>
      <c r="L642" s="54">
        <f>COUNTIFS('2024 -2025-2026'!$M:$M,B642,'2024 -2025-2026'!$K:$K,"Book",'2024 -2025-2026'!$G:$G,"2025")</f>
        <v>0</v>
      </c>
      <c r="M642" s="61"/>
    </row>
    <row r="643" spans="1:13" ht="15.75" customHeight="1" x14ac:dyDescent="0.2">
      <c r="A643" s="57">
        <f>'Name of the Faculty 2024'!A643</f>
        <v>0</v>
      </c>
      <c r="B643" s="58">
        <f>'Name of the Faculty 2024'!B643</f>
        <v>0</v>
      </c>
      <c r="C643" s="57">
        <f>'Name of the Faculty 2024'!C643</f>
        <v>0</v>
      </c>
      <c r="D643" s="57">
        <f>COUNTIFS('2024 -2025-2026'!$M:$M,B643,'2024 -2025-2026'!$K:$K,"SCI",'2024 -2025-2026'!$G:$G,"2025")</f>
        <v>0</v>
      </c>
      <c r="E643" s="57">
        <f>COUNTIFS('2024 -2025-2026'!$M:$M,B643,'2024 -2025-2026'!$K:$K,"Scopus/WoS Journals",'2024 -2025-2026'!$G:$G,"2025")</f>
        <v>0</v>
      </c>
      <c r="F643" s="57">
        <f>COUNTIFS('2024 -2025-2026'!$M:$M,B643,'2024 -2025-2026'!$K:$K,"Scopus/WoS Conference/Book Chapter/Others", '2024 -2025-2026'!$G:$G,"2025")</f>
        <v>0</v>
      </c>
      <c r="G643" s="57">
        <f>COUNTIFS('2024 -2025-2026'!$M:$M,B643,'2024 -2025-2026'!$K:$K,"Student Publication", '2024 -2025-2026'!$G:$G,"2025")</f>
        <v>0</v>
      </c>
      <c r="H643" s="53">
        <f>COUNTIFS('Patent - 2025'!$Q:$Q,B643,'Patent - 2025'!$D:$D,"Published")</f>
        <v>0</v>
      </c>
      <c r="I643" s="54">
        <f>COUNTIFS('Patent - 2025'!$Q:$Q,B643,'Patent - 2025'!D:D,"Granted")</f>
        <v>0</v>
      </c>
      <c r="J643" s="54">
        <f t="shared" si="20"/>
        <v>0</v>
      </c>
      <c r="K643" s="54">
        <f t="shared" si="21"/>
        <v>0</v>
      </c>
      <c r="L643" s="54">
        <f>COUNTIFS('2024 -2025-2026'!$M:$M,B643,'2024 -2025-2026'!$K:$K,"Book",'2024 -2025-2026'!$G:$G,"2025")</f>
        <v>0</v>
      </c>
      <c r="M643" s="61"/>
    </row>
    <row r="644" spans="1:13" ht="15.75" customHeight="1" x14ac:dyDescent="0.2">
      <c r="A644" s="57">
        <f>'Name of the Faculty 2024'!A644</f>
        <v>0</v>
      </c>
      <c r="B644" s="58">
        <f>'Name of the Faculty 2024'!B644</f>
        <v>0</v>
      </c>
      <c r="C644" s="57">
        <f>'Name of the Faculty 2024'!C644</f>
        <v>0</v>
      </c>
      <c r="D644" s="57">
        <f>COUNTIFS('2024 -2025-2026'!$M:$M,B644,'2024 -2025-2026'!$K:$K,"SCI",'2024 -2025-2026'!$G:$G,"2025")</f>
        <v>0</v>
      </c>
      <c r="E644" s="57">
        <f>COUNTIFS('2024 -2025-2026'!$M:$M,B644,'2024 -2025-2026'!$K:$K,"Scopus/WoS Journals",'2024 -2025-2026'!$G:$G,"2025")</f>
        <v>0</v>
      </c>
      <c r="F644" s="57">
        <f>COUNTIFS('2024 -2025-2026'!$M:$M,B644,'2024 -2025-2026'!$K:$K,"Scopus/WoS Conference/Book Chapter/Others", '2024 -2025-2026'!$G:$G,"2025")</f>
        <v>0</v>
      </c>
      <c r="G644" s="57">
        <f>COUNTIFS('2024 -2025-2026'!$M:$M,B644,'2024 -2025-2026'!$K:$K,"Student Publication", '2024 -2025-2026'!$G:$G,"2025")</f>
        <v>0</v>
      </c>
      <c r="H644" s="53">
        <f>COUNTIFS('Patent - 2025'!$Q:$Q,B644,'Patent - 2025'!$D:$D,"Published")</f>
        <v>0</v>
      </c>
      <c r="I644" s="54">
        <f>COUNTIFS('Patent - 2025'!$Q:$Q,B644,'Patent - 2025'!D:D,"Granted")</f>
        <v>0</v>
      </c>
      <c r="J644" s="54">
        <f t="shared" si="20"/>
        <v>0</v>
      </c>
      <c r="K644" s="54">
        <f t="shared" si="21"/>
        <v>0</v>
      </c>
      <c r="L644" s="54">
        <f>COUNTIFS('2024 -2025-2026'!$M:$M,B644,'2024 -2025-2026'!$K:$K,"Book",'2024 -2025-2026'!$G:$G,"2025")</f>
        <v>0</v>
      </c>
      <c r="M644" s="61"/>
    </row>
    <row r="645" spans="1:13" ht="15.75" customHeight="1" x14ac:dyDescent="0.2">
      <c r="A645" s="57">
        <f>'Name of the Faculty 2024'!A645</f>
        <v>0</v>
      </c>
      <c r="B645" s="58">
        <f>'Name of the Faculty 2024'!B645</f>
        <v>0</v>
      </c>
      <c r="C645" s="57">
        <f>'Name of the Faculty 2024'!C645</f>
        <v>0</v>
      </c>
      <c r="D645" s="57">
        <f>COUNTIFS('2024 -2025-2026'!$M:$M,B645,'2024 -2025-2026'!$K:$K,"SCI",'2024 -2025-2026'!$G:$G,"2025")</f>
        <v>0</v>
      </c>
      <c r="E645" s="57">
        <f>COUNTIFS('2024 -2025-2026'!$M:$M,B645,'2024 -2025-2026'!$K:$K,"Scopus/WoS Journals",'2024 -2025-2026'!$G:$G,"2025")</f>
        <v>0</v>
      </c>
      <c r="F645" s="57">
        <f>COUNTIFS('2024 -2025-2026'!$M:$M,B645,'2024 -2025-2026'!$K:$K,"Scopus/WoS Conference/Book Chapter/Others", '2024 -2025-2026'!$G:$G,"2025")</f>
        <v>0</v>
      </c>
      <c r="G645" s="57">
        <f>COUNTIFS('2024 -2025-2026'!$M:$M,B645,'2024 -2025-2026'!$K:$K,"Student Publication", '2024 -2025-2026'!$G:$G,"2025")</f>
        <v>0</v>
      </c>
      <c r="H645" s="53">
        <f>COUNTIFS('Patent - 2025'!$Q:$Q,B645,'Patent - 2025'!$D:$D,"Published")</f>
        <v>0</v>
      </c>
      <c r="I645" s="54">
        <f>COUNTIFS('Patent - 2025'!$Q:$Q,B645,'Patent - 2025'!D:D,"Granted")</f>
        <v>0</v>
      </c>
      <c r="J645" s="54">
        <f t="shared" si="20"/>
        <v>0</v>
      </c>
      <c r="K645" s="54">
        <f t="shared" si="21"/>
        <v>0</v>
      </c>
      <c r="L645" s="54">
        <f>COUNTIFS('2024 -2025-2026'!$M:$M,B645,'2024 -2025-2026'!$K:$K,"Book",'2024 -2025-2026'!$G:$G,"2025")</f>
        <v>0</v>
      </c>
      <c r="M645" s="61"/>
    </row>
    <row r="646" spans="1:13" ht="15.75" customHeight="1" x14ac:dyDescent="0.2">
      <c r="A646" s="57">
        <f>'Name of the Faculty 2024'!A646</f>
        <v>0</v>
      </c>
      <c r="B646" s="58">
        <f>'Name of the Faculty 2024'!B646</f>
        <v>0</v>
      </c>
      <c r="C646" s="57">
        <f>'Name of the Faculty 2024'!C646</f>
        <v>0</v>
      </c>
      <c r="D646" s="57">
        <f>COUNTIFS('2024 -2025-2026'!$M:$M,B646,'2024 -2025-2026'!$K:$K,"SCI",'2024 -2025-2026'!$G:$G,"2025")</f>
        <v>0</v>
      </c>
      <c r="E646" s="57">
        <f>COUNTIFS('2024 -2025-2026'!$M:$M,B646,'2024 -2025-2026'!$K:$K,"Scopus/WoS Journals",'2024 -2025-2026'!$G:$G,"2025")</f>
        <v>0</v>
      </c>
      <c r="F646" s="57">
        <f>COUNTIFS('2024 -2025-2026'!$M:$M,B646,'2024 -2025-2026'!$K:$K,"Scopus/WoS Conference/Book Chapter/Others", '2024 -2025-2026'!$G:$G,"2025")</f>
        <v>0</v>
      </c>
      <c r="G646" s="57">
        <f>COUNTIFS('2024 -2025-2026'!$M:$M,B646,'2024 -2025-2026'!$K:$K,"Student Publication", '2024 -2025-2026'!$G:$G,"2025")</f>
        <v>0</v>
      </c>
      <c r="H646" s="53">
        <f>COUNTIFS('Patent - 2025'!$Q:$Q,B646,'Patent - 2025'!$D:$D,"Published")</f>
        <v>0</v>
      </c>
      <c r="I646" s="54">
        <f>COUNTIFS('Patent - 2025'!$Q:$Q,B646,'Patent - 2025'!D:D,"Granted")</f>
        <v>0</v>
      </c>
      <c r="J646" s="54">
        <f t="shared" si="20"/>
        <v>0</v>
      </c>
      <c r="K646" s="54">
        <f t="shared" si="21"/>
        <v>0</v>
      </c>
      <c r="L646" s="54">
        <f>COUNTIFS('2024 -2025-2026'!$M:$M,B646,'2024 -2025-2026'!$K:$K,"Book",'2024 -2025-2026'!$G:$G,"2025")</f>
        <v>0</v>
      </c>
      <c r="M646" s="61"/>
    </row>
    <row r="647" spans="1:13" ht="15.75" customHeight="1" x14ac:dyDescent="0.2">
      <c r="A647" s="57">
        <f>'Name of the Faculty 2024'!A647</f>
        <v>0</v>
      </c>
      <c r="B647" s="58">
        <f>'Name of the Faculty 2024'!B647</f>
        <v>0</v>
      </c>
      <c r="C647" s="57">
        <f>'Name of the Faculty 2024'!C647</f>
        <v>0</v>
      </c>
      <c r="D647" s="57">
        <f>COUNTIFS('2024 -2025-2026'!$M:$M,B647,'2024 -2025-2026'!$K:$K,"SCI",'2024 -2025-2026'!$G:$G,"2025")</f>
        <v>0</v>
      </c>
      <c r="E647" s="57">
        <f>COUNTIFS('2024 -2025-2026'!$M:$M,B647,'2024 -2025-2026'!$K:$K,"Scopus/WoS Journals",'2024 -2025-2026'!$G:$G,"2025")</f>
        <v>0</v>
      </c>
      <c r="F647" s="57">
        <f>COUNTIFS('2024 -2025-2026'!$M:$M,B647,'2024 -2025-2026'!$K:$K,"Scopus/WoS Conference/Book Chapter/Others", '2024 -2025-2026'!$G:$G,"2025")</f>
        <v>0</v>
      </c>
      <c r="G647" s="57">
        <f>COUNTIFS('2024 -2025-2026'!$M:$M,B647,'2024 -2025-2026'!$K:$K,"Student Publication", '2024 -2025-2026'!$G:$G,"2025")</f>
        <v>0</v>
      </c>
      <c r="H647" s="53">
        <f>COUNTIFS('Patent - 2025'!$Q:$Q,B647,'Patent - 2025'!$D:$D,"Published")</f>
        <v>0</v>
      </c>
      <c r="I647" s="54">
        <f>COUNTIFS('Patent - 2025'!$Q:$Q,B647,'Patent - 2025'!D:D,"Granted")</f>
        <v>0</v>
      </c>
      <c r="J647" s="54">
        <f t="shared" si="20"/>
        <v>0</v>
      </c>
      <c r="K647" s="54">
        <f t="shared" si="21"/>
        <v>0</v>
      </c>
      <c r="L647" s="54">
        <f>COUNTIFS('2024 -2025-2026'!$M:$M,B647,'2024 -2025-2026'!$K:$K,"Book",'2024 -2025-2026'!$G:$G,"2025")</f>
        <v>0</v>
      </c>
      <c r="M647" s="61"/>
    </row>
    <row r="648" spans="1:13" ht="15.75" customHeight="1" x14ac:dyDescent="0.2">
      <c r="A648" s="57">
        <f>'Name of the Faculty 2024'!A648</f>
        <v>0</v>
      </c>
      <c r="B648" s="58">
        <f>'Name of the Faculty 2024'!B648</f>
        <v>0</v>
      </c>
      <c r="C648" s="57">
        <f>'Name of the Faculty 2024'!C648</f>
        <v>0</v>
      </c>
      <c r="D648" s="57">
        <f>COUNTIFS('2024 -2025-2026'!$M:$M,B648,'2024 -2025-2026'!$K:$K,"SCI",'2024 -2025-2026'!$G:$G,"2025")</f>
        <v>0</v>
      </c>
      <c r="E648" s="57">
        <f>COUNTIFS('2024 -2025-2026'!$M:$M,B648,'2024 -2025-2026'!$K:$K,"Scopus/WoS Journals",'2024 -2025-2026'!$G:$G,"2025")</f>
        <v>0</v>
      </c>
      <c r="F648" s="57">
        <f>COUNTIFS('2024 -2025-2026'!$M:$M,B648,'2024 -2025-2026'!$K:$K,"Scopus/WoS Conference/Book Chapter/Others", '2024 -2025-2026'!$G:$G,"2025")</f>
        <v>0</v>
      </c>
      <c r="G648" s="57">
        <f>COUNTIFS('2024 -2025-2026'!$M:$M,B648,'2024 -2025-2026'!$K:$K,"Student Publication", '2024 -2025-2026'!$G:$G,"2025")</f>
        <v>0</v>
      </c>
      <c r="H648" s="53">
        <f>COUNTIFS('Patent - 2025'!$Q:$Q,B648,'Patent - 2025'!$D:$D,"Published")</f>
        <v>0</v>
      </c>
      <c r="I648" s="54">
        <f>COUNTIFS('Patent - 2025'!$Q:$Q,B648,'Patent - 2025'!D:D,"Granted")</f>
        <v>0</v>
      </c>
      <c r="J648" s="54">
        <f t="shared" si="20"/>
        <v>0</v>
      </c>
      <c r="K648" s="54">
        <f t="shared" si="21"/>
        <v>0</v>
      </c>
      <c r="L648" s="54">
        <f>COUNTIFS('2024 -2025-2026'!$M:$M,B648,'2024 -2025-2026'!$K:$K,"Book",'2024 -2025-2026'!$G:$G,"2025")</f>
        <v>0</v>
      </c>
      <c r="M648" s="61"/>
    </row>
    <row r="649" spans="1:13" ht="15.75" customHeight="1" x14ac:dyDescent="0.2">
      <c r="A649" s="57">
        <f>'Name of the Faculty 2024'!A649</f>
        <v>0</v>
      </c>
      <c r="B649" s="58">
        <f>'Name of the Faculty 2024'!B649</f>
        <v>0</v>
      </c>
      <c r="C649" s="57">
        <f>'Name of the Faculty 2024'!C649</f>
        <v>0</v>
      </c>
      <c r="D649" s="57">
        <f>COUNTIFS('2024 -2025-2026'!$M:$M,B649,'2024 -2025-2026'!$K:$K,"SCI",'2024 -2025-2026'!$G:$G,"2025")</f>
        <v>0</v>
      </c>
      <c r="E649" s="57">
        <f>COUNTIFS('2024 -2025-2026'!$M:$M,B649,'2024 -2025-2026'!$K:$K,"Scopus/WoS Journals",'2024 -2025-2026'!$G:$G,"2025")</f>
        <v>0</v>
      </c>
      <c r="F649" s="57">
        <f>COUNTIFS('2024 -2025-2026'!$M:$M,B649,'2024 -2025-2026'!$K:$K,"Scopus/WoS Conference/Book Chapter/Others", '2024 -2025-2026'!$G:$G,"2025")</f>
        <v>0</v>
      </c>
      <c r="G649" s="57">
        <f>COUNTIFS('2024 -2025-2026'!$M:$M,B649,'2024 -2025-2026'!$K:$K,"Student Publication", '2024 -2025-2026'!$G:$G,"2025")</f>
        <v>0</v>
      </c>
      <c r="H649" s="53">
        <f>COUNTIFS('Patent - 2025'!$Q:$Q,B649,'Patent - 2025'!$D:$D,"Published")</f>
        <v>0</v>
      </c>
      <c r="I649" s="54">
        <f>COUNTIFS('Patent - 2025'!$Q:$Q,B649,'Patent - 2025'!D:D,"Granted")</f>
        <v>0</v>
      </c>
      <c r="J649" s="54">
        <f t="shared" si="20"/>
        <v>0</v>
      </c>
      <c r="K649" s="54">
        <f t="shared" si="21"/>
        <v>0</v>
      </c>
      <c r="L649" s="54">
        <f>COUNTIFS('2024 -2025-2026'!$M:$M,B649,'2024 -2025-2026'!$K:$K,"Book",'2024 -2025-2026'!$G:$G,"2025")</f>
        <v>0</v>
      </c>
      <c r="M649" s="61"/>
    </row>
    <row r="650" spans="1:13" ht="15.75" customHeight="1" x14ac:dyDescent="0.2">
      <c r="A650" s="57">
        <f>'Name of the Faculty 2024'!A650</f>
        <v>0</v>
      </c>
      <c r="B650" s="58">
        <f>'Name of the Faculty 2024'!B650</f>
        <v>0</v>
      </c>
      <c r="C650" s="57">
        <f>'Name of the Faculty 2024'!C650</f>
        <v>0</v>
      </c>
      <c r="D650" s="57">
        <f>COUNTIFS('2024 -2025-2026'!$M:$M,B650,'2024 -2025-2026'!$K:$K,"SCI",'2024 -2025-2026'!$G:$G,"2025")</f>
        <v>0</v>
      </c>
      <c r="E650" s="57">
        <f>COUNTIFS('2024 -2025-2026'!$M:$M,B650,'2024 -2025-2026'!$K:$K,"Scopus/WoS Journals",'2024 -2025-2026'!$G:$G,"2025")</f>
        <v>0</v>
      </c>
      <c r="F650" s="57">
        <f>COUNTIFS('2024 -2025-2026'!$M:$M,B650,'2024 -2025-2026'!$K:$K,"Scopus/WoS Conference/Book Chapter/Others", '2024 -2025-2026'!$G:$G,"2025")</f>
        <v>0</v>
      </c>
      <c r="G650" s="57">
        <f>COUNTIFS('2024 -2025-2026'!$M:$M,B650,'2024 -2025-2026'!$K:$K,"Student Publication", '2024 -2025-2026'!$G:$G,"2025")</f>
        <v>0</v>
      </c>
      <c r="H650" s="53">
        <f>COUNTIFS('Patent - 2025'!$Q:$Q,B650,'Patent - 2025'!$D:$D,"Published")</f>
        <v>0</v>
      </c>
      <c r="I650" s="54">
        <f>COUNTIFS('Patent - 2025'!$Q:$Q,B650,'Patent - 2025'!D:D,"Granted")</f>
        <v>0</v>
      </c>
      <c r="J650" s="54">
        <f t="shared" si="20"/>
        <v>0</v>
      </c>
      <c r="K650" s="54">
        <f t="shared" si="21"/>
        <v>0</v>
      </c>
      <c r="L650" s="54">
        <f>COUNTIFS('2024 -2025-2026'!$M:$M,B650,'2024 -2025-2026'!$K:$K,"Book",'2024 -2025-2026'!$G:$G,"2025")</f>
        <v>0</v>
      </c>
      <c r="M650" s="61"/>
    </row>
    <row r="651" spans="1:13" ht="15.75" customHeight="1" x14ac:dyDescent="0.2">
      <c r="A651" s="57">
        <f>'Name of the Faculty 2024'!A651</f>
        <v>0</v>
      </c>
      <c r="B651" s="58">
        <f>'Name of the Faculty 2024'!B651</f>
        <v>0</v>
      </c>
      <c r="C651" s="57">
        <f>'Name of the Faculty 2024'!C651</f>
        <v>0</v>
      </c>
      <c r="D651" s="57">
        <f>COUNTIFS('2024 -2025-2026'!$M:$M,B651,'2024 -2025-2026'!$K:$K,"SCI",'2024 -2025-2026'!$G:$G,"2025")</f>
        <v>0</v>
      </c>
      <c r="E651" s="57">
        <f>COUNTIFS('2024 -2025-2026'!$M:$M,B651,'2024 -2025-2026'!$K:$K,"Scopus/WoS Journals",'2024 -2025-2026'!$G:$G,"2025")</f>
        <v>0</v>
      </c>
      <c r="F651" s="57">
        <f>COUNTIFS('2024 -2025-2026'!$M:$M,B651,'2024 -2025-2026'!$K:$K,"Scopus/WoS Conference/Book Chapter/Others", '2024 -2025-2026'!$G:$G,"2025")</f>
        <v>0</v>
      </c>
      <c r="G651" s="57">
        <f>COUNTIFS('2024 -2025-2026'!$M:$M,B651,'2024 -2025-2026'!$K:$K,"Student Publication", '2024 -2025-2026'!$G:$G,"2025")</f>
        <v>0</v>
      </c>
      <c r="H651" s="53">
        <f>COUNTIFS('Patent - 2025'!$Q:$Q,B651,'Patent - 2025'!$D:$D,"Published")</f>
        <v>0</v>
      </c>
      <c r="I651" s="54">
        <f>COUNTIFS('Patent - 2025'!$Q:$Q,B651,'Patent - 2025'!D:D,"Granted")</f>
        <v>0</v>
      </c>
      <c r="J651" s="54">
        <f t="shared" si="20"/>
        <v>0</v>
      </c>
      <c r="K651" s="54">
        <f t="shared" si="21"/>
        <v>0</v>
      </c>
      <c r="L651" s="54">
        <f>COUNTIFS('2024 -2025-2026'!$M:$M,B651,'2024 -2025-2026'!$K:$K,"Book",'2024 -2025-2026'!$G:$G,"2025")</f>
        <v>0</v>
      </c>
      <c r="M651" s="61"/>
    </row>
    <row r="652" spans="1:13" ht="15.75" customHeight="1" x14ac:dyDescent="0.2">
      <c r="A652" s="57">
        <f>'Name of the Faculty 2024'!A652</f>
        <v>0</v>
      </c>
      <c r="B652" s="58">
        <f>'Name of the Faculty 2024'!B652</f>
        <v>0</v>
      </c>
      <c r="C652" s="57">
        <f>'Name of the Faculty 2024'!C652</f>
        <v>0</v>
      </c>
      <c r="D652" s="57">
        <f>COUNTIFS('2024 -2025-2026'!$M:$M,B652,'2024 -2025-2026'!$K:$K,"SCI",'2024 -2025-2026'!$G:$G,"2025")</f>
        <v>0</v>
      </c>
      <c r="E652" s="57">
        <f>COUNTIFS('2024 -2025-2026'!$M:$M,B652,'2024 -2025-2026'!$K:$K,"Scopus/WoS Journals",'2024 -2025-2026'!$G:$G,"2025")</f>
        <v>0</v>
      </c>
      <c r="F652" s="57">
        <f>COUNTIFS('2024 -2025-2026'!$M:$M,B652,'2024 -2025-2026'!$K:$K,"Scopus/WoS Conference/Book Chapter/Others", '2024 -2025-2026'!$G:$G,"2025")</f>
        <v>0</v>
      </c>
      <c r="G652" s="57">
        <f>COUNTIFS('2024 -2025-2026'!$M:$M,B652,'2024 -2025-2026'!$K:$K,"Student Publication", '2024 -2025-2026'!$G:$G,"2025")</f>
        <v>0</v>
      </c>
      <c r="H652" s="53">
        <f>COUNTIFS('Patent - 2025'!$Q:$Q,B652,'Patent - 2025'!$D:$D,"Published")</f>
        <v>0</v>
      </c>
      <c r="I652" s="54">
        <f>COUNTIFS('Patent - 2025'!$Q:$Q,B652,'Patent - 2025'!D:D,"Granted")</f>
        <v>0</v>
      </c>
      <c r="J652" s="54">
        <f t="shared" si="20"/>
        <v>0</v>
      </c>
      <c r="K652" s="54">
        <f t="shared" si="21"/>
        <v>0</v>
      </c>
      <c r="L652" s="54">
        <f>COUNTIFS('2024 -2025-2026'!$M:$M,B652,'2024 -2025-2026'!$K:$K,"Book",'2024 -2025-2026'!$G:$G,"2025")</f>
        <v>0</v>
      </c>
      <c r="M652" s="61"/>
    </row>
    <row r="653" spans="1:13" ht="15.75" customHeight="1" x14ac:dyDescent="0.2">
      <c r="A653" s="57">
        <f>'Name of the Faculty 2024'!A653</f>
        <v>0</v>
      </c>
      <c r="B653" s="58">
        <f>'Name of the Faculty 2024'!B653</f>
        <v>0</v>
      </c>
      <c r="C653" s="57">
        <f>'Name of the Faculty 2024'!C653</f>
        <v>0</v>
      </c>
      <c r="D653" s="57">
        <f>COUNTIFS('2024 -2025-2026'!$M:$M,B653,'2024 -2025-2026'!$K:$K,"SCI",'2024 -2025-2026'!$G:$G,"2025")</f>
        <v>0</v>
      </c>
      <c r="E653" s="57">
        <f>COUNTIFS('2024 -2025-2026'!$M:$M,B653,'2024 -2025-2026'!$K:$K,"Scopus/WoS Journals",'2024 -2025-2026'!$G:$G,"2025")</f>
        <v>0</v>
      </c>
      <c r="F653" s="57">
        <f>COUNTIFS('2024 -2025-2026'!$M:$M,B653,'2024 -2025-2026'!$K:$K,"Scopus/WoS Conference/Book Chapter/Others", '2024 -2025-2026'!$G:$G,"2025")</f>
        <v>0</v>
      </c>
      <c r="G653" s="57">
        <f>COUNTIFS('2024 -2025-2026'!$M:$M,B653,'2024 -2025-2026'!$K:$K,"Student Publication", '2024 -2025-2026'!$G:$G,"2025")</f>
        <v>0</v>
      </c>
      <c r="H653" s="53">
        <f>COUNTIFS('Patent - 2025'!$Q:$Q,B653,'Patent - 2025'!$D:$D,"Published")</f>
        <v>0</v>
      </c>
      <c r="I653" s="54">
        <f>COUNTIFS('Patent - 2025'!$Q:$Q,B653,'Patent - 2025'!D:D,"Granted")</f>
        <v>0</v>
      </c>
      <c r="J653" s="54">
        <f t="shared" si="20"/>
        <v>0</v>
      </c>
      <c r="K653" s="54">
        <f t="shared" si="21"/>
        <v>0</v>
      </c>
      <c r="L653" s="54">
        <f>COUNTIFS('2024 -2025-2026'!$M:$M,B653,'2024 -2025-2026'!$K:$K,"Book",'2024 -2025-2026'!$G:$G,"2025")</f>
        <v>0</v>
      </c>
      <c r="M653" s="61"/>
    </row>
    <row r="654" spans="1:13" ht="15.75" customHeight="1" x14ac:dyDescent="0.2">
      <c r="A654" s="57">
        <f>'Name of the Faculty 2024'!A654</f>
        <v>0</v>
      </c>
      <c r="B654" s="58">
        <f>'Name of the Faculty 2024'!B654</f>
        <v>0</v>
      </c>
      <c r="C654" s="57">
        <f>'Name of the Faculty 2024'!C654</f>
        <v>0</v>
      </c>
      <c r="D654" s="57">
        <f>COUNTIFS('2024 -2025-2026'!$M:$M,B654,'2024 -2025-2026'!$K:$K,"SCI",'2024 -2025-2026'!$G:$G,"2025")</f>
        <v>0</v>
      </c>
      <c r="E654" s="57">
        <f>COUNTIFS('2024 -2025-2026'!$M:$M,B654,'2024 -2025-2026'!$K:$K,"Scopus/WoS Journals",'2024 -2025-2026'!$G:$G,"2025")</f>
        <v>0</v>
      </c>
      <c r="F654" s="57">
        <f>COUNTIFS('2024 -2025-2026'!$M:$M,B654,'2024 -2025-2026'!$K:$K,"Scopus/WoS Conference/Book Chapter/Others", '2024 -2025-2026'!$G:$G,"2025")</f>
        <v>0</v>
      </c>
      <c r="G654" s="57">
        <f>COUNTIFS('2024 -2025-2026'!$M:$M,B654,'2024 -2025-2026'!$K:$K,"Student Publication", '2024 -2025-2026'!$G:$G,"2025")</f>
        <v>0</v>
      </c>
      <c r="H654" s="53">
        <f>COUNTIFS('Patent - 2025'!$Q:$Q,B654,'Patent - 2025'!$D:$D,"Published")</f>
        <v>0</v>
      </c>
      <c r="I654" s="54">
        <f>COUNTIFS('Patent - 2025'!$Q:$Q,B654,'Patent - 2025'!D:D,"Granted")</f>
        <v>0</v>
      </c>
      <c r="J654" s="54">
        <f t="shared" si="20"/>
        <v>0</v>
      </c>
      <c r="K654" s="54">
        <f t="shared" si="21"/>
        <v>0</v>
      </c>
      <c r="L654" s="54">
        <f>COUNTIFS('2024 -2025-2026'!$M:$M,B654,'2024 -2025-2026'!$K:$K,"Book",'2024 -2025-2026'!$G:$G,"2025")</f>
        <v>0</v>
      </c>
      <c r="M654" s="61"/>
    </row>
    <row r="655" spans="1:13" ht="15.75" customHeight="1" x14ac:dyDescent="0.2">
      <c r="A655" s="57">
        <f>'Name of the Faculty 2024'!A655</f>
        <v>0</v>
      </c>
      <c r="B655" s="58">
        <f>'Name of the Faculty 2024'!B655</f>
        <v>0</v>
      </c>
      <c r="C655" s="57">
        <f>'Name of the Faculty 2024'!C655</f>
        <v>0</v>
      </c>
      <c r="D655" s="57">
        <f>COUNTIFS('2024 -2025-2026'!$M:$M,B655,'2024 -2025-2026'!$K:$K,"SCI",'2024 -2025-2026'!$G:$G,"2025")</f>
        <v>0</v>
      </c>
      <c r="E655" s="57">
        <f>COUNTIFS('2024 -2025-2026'!$M:$M,B655,'2024 -2025-2026'!$K:$K,"Scopus/WoS Journals",'2024 -2025-2026'!$G:$G,"2025")</f>
        <v>0</v>
      </c>
      <c r="F655" s="57">
        <f>COUNTIFS('2024 -2025-2026'!$M:$M,B655,'2024 -2025-2026'!$K:$K,"Scopus/WoS Conference/Book Chapter/Others", '2024 -2025-2026'!$G:$G,"2025")</f>
        <v>0</v>
      </c>
      <c r="G655" s="57">
        <f>COUNTIFS('2024 -2025-2026'!$M:$M,B655,'2024 -2025-2026'!$K:$K,"Student Publication", '2024 -2025-2026'!$G:$G,"2025")</f>
        <v>0</v>
      </c>
      <c r="H655" s="53">
        <f>COUNTIFS('Patent - 2025'!$Q:$Q,B655,'Patent - 2025'!$D:$D,"Published")</f>
        <v>0</v>
      </c>
      <c r="I655" s="54">
        <f>COUNTIFS('Patent - 2025'!$Q:$Q,B655,'Patent - 2025'!D:D,"Granted")</f>
        <v>0</v>
      </c>
      <c r="J655" s="54">
        <f t="shared" si="20"/>
        <v>0</v>
      </c>
      <c r="K655" s="54">
        <f t="shared" si="21"/>
        <v>0</v>
      </c>
      <c r="L655" s="54">
        <f>COUNTIFS('2024 -2025-2026'!$M:$M,B655,'2024 -2025-2026'!$K:$K,"Book",'2024 -2025-2026'!$G:$G,"2025")</f>
        <v>0</v>
      </c>
      <c r="M655" s="61"/>
    </row>
    <row r="656" spans="1:13" ht="15.75" customHeight="1" x14ac:dyDescent="0.2">
      <c r="A656" s="57">
        <f>'Name of the Faculty 2024'!A656</f>
        <v>0</v>
      </c>
      <c r="B656" s="58">
        <f>'Name of the Faculty 2024'!B656</f>
        <v>0</v>
      </c>
      <c r="C656" s="57">
        <f>'Name of the Faculty 2024'!C656</f>
        <v>0</v>
      </c>
      <c r="D656" s="57">
        <f>COUNTIFS('2024 -2025-2026'!$M:$M,B656,'2024 -2025-2026'!$K:$K,"SCI",'2024 -2025-2026'!$G:$G,"2025")</f>
        <v>0</v>
      </c>
      <c r="E656" s="57">
        <f>COUNTIFS('2024 -2025-2026'!$M:$M,B656,'2024 -2025-2026'!$K:$K,"Scopus/WoS Journals",'2024 -2025-2026'!$G:$G,"2025")</f>
        <v>0</v>
      </c>
      <c r="F656" s="57">
        <f>COUNTIFS('2024 -2025-2026'!$M:$M,B656,'2024 -2025-2026'!$K:$K,"Scopus/WoS Conference/Book Chapter/Others", '2024 -2025-2026'!$G:$G,"2025")</f>
        <v>0</v>
      </c>
      <c r="G656" s="57">
        <f>COUNTIFS('2024 -2025-2026'!$M:$M,B656,'2024 -2025-2026'!$K:$K,"Student Publication", '2024 -2025-2026'!$G:$G,"2025")</f>
        <v>0</v>
      </c>
      <c r="H656" s="53">
        <f>COUNTIFS('Patent - 2025'!$Q:$Q,B656,'Patent - 2025'!$D:$D,"Published")</f>
        <v>0</v>
      </c>
      <c r="I656" s="54">
        <f>COUNTIFS('Patent - 2025'!$Q:$Q,B656,'Patent - 2025'!D:D,"Granted")</f>
        <v>0</v>
      </c>
      <c r="J656" s="54">
        <f t="shared" si="20"/>
        <v>0</v>
      </c>
      <c r="K656" s="54">
        <f t="shared" si="21"/>
        <v>0</v>
      </c>
      <c r="L656" s="54">
        <f>COUNTIFS('2024 -2025-2026'!$M:$M,B656,'2024 -2025-2026'!$K:$K,"Book",'2024 -2025-2026'!$G:$G,"2025")</f>
        <v>0</v>
      </c>
      <c r="M656" s="61"/>
    </row>
    <row r="657" spans="1:13" ht="15.75" customHeight="1" x14ac:dyDescent="0.2">
      <c r="A657" s="57">
        <f>'Name of the Faculty 2024'!A657</f>
        <v>0</v>
      </c>
      <c r="B657" s="58">
        <f>'Name of the Faculty 2024'!B657</f>
        <v>0</v>
      </c>
      <c r="C657" s="57">
        <f>'Name of the Faculty 2024'!C657</f>
        <v>0</v>
      </c>
      <c r="D657" s="57">
        <f>COUNTIFS('2024 -2025-2026'!$M:$M,B657,'2024 -2025-2026'!$K:$K,"SCI",'2024 -2025-2026'!$G:$G,"2025")</f>
        <v>0</v>
      </c>
      <c r="E657" s="57">
        <f>COUNTIFS('2024 -2025-2026'!$M:$M,B657,'2024 -2025-2026'!$K:$K,"Scopus/WoS Journals",'2024 -2025-2026'!$G:$G,"2025")</f>
        <v>0</v>
      </c>
      <c r="F657" s="57">
        <f>COUNTIFS('2024 -2025-2026'!$M:$M,B657,'2024 -2025-2026'!$K:$K,"Scopus/WoS Conference/Book Chapter/Others", '2024 -2025-2026'!$G:$G,"2025")</f>
        <v>0</v>
      </c>
      <c r="G657" s="57">
        <f>COUNTIFS('2024 -2025-2026'!$M:$M,B657,'2024 -2025-2026'!$K:$K,"Student Publication", '2024 -2025-2026'!$G:$G,"2025")</f>
        <v>0</v>
      </c>
      <c r="H657" s="53">
        <f>COUNTIFS('Patent - 2025'!$Q:$Q,B657,'Patent - 2025'!$D:$D,"Published")</f>
        <v>0</v>
      </c>
      <c r="I657" s="54">
        <f>COUNTIFS('Patent - 2025'!$Q:$Q,B657,'Patent - 2025'!D:D,"Granted")</f>
        <v>0</v>
      </c>
      <c r="J657" s="54">
        <f t="shared" si="20"/>
        <v>0</v>
      </c>
      <c r="K657" s="54">
        <f t="shared" si="21"/>
        <v>0</v>
      </c>
      <c r="L657" s="54">
        <f>COUNTIFS('2024 -2025-2026'!$M:$M,B657,'2024 -2025-2026'!$K:$K,"Book",'2024 -2025-2026'!$G:$G,"2025")</f>
        <v>0</v>
      </c>
      <c r="M657" s="61"/>
    </row>
    <row r="658" spans="1:13" ht="15.75" customHeight="1" x14ac:dyDescent="0.2">
      <c r="A658" s="57">
        <f>'Name of the Faculty 2024'!A658</f>
        <v>0</v>
      </c>
      <c r="B658" s="58">
        <f>'Name of the Faculty 2024'!B658</f>
        <v>0</v>
      </c>
      <c r="C658" s="57">
        <f>'Name of the Faculty 2024'!C658</f>
        <v>0</v>
      </c>
      <c r="D658" s="57">
        <f>COUNTIFS('2024 -2025-2026'!$M:$M,B658,'2024 -2025-2026'!$K:$K,"SCI",'2024 -2025-2026'!$G:$G,"2025")</f>
        <v>0</v>
      </c>
      <c r="E658" s="57">
        <f>COUNTIFS('2024 -2025-2026'!$M:$M,B658,'2024 -2025-2026'!$K:$K,"Scopus/WoS Journals",'2024 -2025-2026'!$G:$G,"2025")</f>
        <v>0</v>
      </c>
      <c r="F658" s="57">
        <f>COUNTIFS('2024 -2025-2026'!$M:$M,B658,'2024 -2025-2026'!$K:$K,"Scopus/WoS Conference/Book Chapter/Others", '2024 -2025-2026'!$G:$G,"2025")</f>
        <v>0</v>
      </c>
      <c r="G658" s="57">
        <f>COUNTIFS('2024 -2025-2026'!$M:$M,B658,'2024 -2025-2026'!$K:$K,"Student Publication", '2024 -2025-2026'!$G:$G,"2025")</f>
        <v>0</v>
      </c>
      <c r="H658" s="53">
        <f>COUNTIFS('Patent - 2025'!$Q:$Q,B658,'Patent - 2025'!$D:$D,"Published")</f>
        <v>0</v>
      </c>
      <c r="I658" s="54">
        <f>COUNTIFS('Patent - 2025'!$Q:$Q,B658,'Patent - 2025'!D:D,"Granted")</f>
        <v>0</v>
      </c>
      <c r="J658" s="54">
        <f t="shared" si="20"/>
        <v>0</v>
      </c>
      <c r="K658" s="54">
        <f t="shared" si="21"/>
        <v>0</v>
      </c>
      <c r="L658" s="54">
        <f>COUNTIFS('2024 -2025-2026'!$M:$M,B658,'2024 -2025-2026'!$K:$K,"Book",'2024 -2025-2026'!$G:$G,"2025")</f>
        <v>0</v>
      </c>
      <c r="M658" s="61"/>
    </row>
    <row r="659" spans="1:13" ht="15.75" customHeight="1" x14ac:dyDescent="0.2">
      <c r="A659" s="57">
        <f>'Name of the Faculty 2024'!A659</f>
        <v>0</v>
      </c>
      <c r="B659" s="58">
        <f>'Name of the Faculty 2024'!B659</f>
        <v>0</v>
      </c>
      <c r="C659" s="57">
        <f>'Name of the Faculty 2024'!C659</f>
        <v>0</v>
      </c>
      <c r="D659" s="57">
        <f>COUNTIFS('2024 -2025-2026'!$M:$M,B659,'2024 -2025-2026'!$K:$K,"SCI",'2024 -2025-2026'!$G:$G,"2025")</f>
        <v>0</v>
      </c>
      <c r="E659" s="57">
        <f>COUNTIFS('2024 -2025-2026'!$M:$M,B659,'2024 -2025-2026'!$K:$K,"Scopus/WoS Journals",'2024 -2025-2026'!$G:$G,"2025")</f>
        <v>0</v>
      </c>
      <c r="F659" s="57">
        <f>COUNTIFS('2024 -2025-2026'!$M:$M,B659,'2024 -2025-2026'!$K:$K,"Scopus/WoS Conference/Book Chapter/Others", '2024 -2025-2026'!$G:$G,"2025")</f>
        <v>0</v>
      </c>
      <c r="G659" s="57">
        <f>COUNTIFS('2024 -2025-2026'!$M:$M,B659,'2024 -2025-2026'!$K:$K,"Student Publication", '2024 -2025-2026'!$G:$G,"2025")</f>
        <v>0</v>
      </c>
      <c r="H659" s="53">
        <f>COUNTIFS('Patent - 2025'!$Q:$Q,B659,'Patent - 2025'!$D:$D,"Published")</f>
        <v>0</v>
      </c>
      <c r="I659" s="54">
        <f>COUNTIFS('Patent - 2025'!$Q:$Q,B659,'Patent - 2025'!D:D,"Granted")</f>
        <v>0</v>
      </c>
      <c r="J659" s="54">
        <f t="shared" si="20"/>
        <v>0</v>
      </c>
      <c r="K659" s="54">
        <f t="shared" si="21"/>
        <v>0</v>
      </c>
      <c r="L659" s="54">
        <f>COUNTIFS('2024 -2025-2026'!$M:$M,B659,'2024 -2025-2026'!$K:$K,"Book",'2024 -2025-2026'!$G:$G,"2025")</f>
        <v>0</v>
      </c>
      <c r="M659" s="61"/>
    </row>
    <row r="660" spans="1:13" ht="15.75" customHeight="1" x14ac:dyDescent="0.2">
      <c r="A660" s="57">
        <f>'Name of the Faculty 2024'!A660</f>
        <v>0</v>
      </c>
      <c r="B660" s="58">
        <f>'Name of the Faculty 2024'!B660</f>
        <v>0</v>
      </c>
      <c r="C660" s="57">
        <f>'Name of the Faculty 2024'!C660</f>
        <v>0</v>
      </c>
      <c r="D660" s="57">
        <f>COUNTIFS('2024 -2025-2026'!$M:$M,B660,'2024 -2025-2026'!$K:$K,"SCI",'2024 -2025-2026'!$G:$G,"2025")</f>
        <v>0</v>
      </c>
      <c r="E660" s="57">
        <f>COUNTIFS('2024 -2025-2026'!$M:$M,B660,'2024 -2025-2026'!$K:$K,"Scopus/WoS Journals",'2024 -2025-2026'!$G:$G,"2025")</f>
        <v>0</v>
      </c>
      <c r="F660" s="57">
        <f>COUNTIFS('2024 -2025-2026'!$M:$M,B660,'2024 -2025-2026'!$K:$K,"Scopus/WoS Conference/Book Chapter/Others", '2024 -2025-2026'!$G:$G,"2025")</f>
        <v>0</v>
      </c>
      <c r="G660" s="57">
        <f>COUNTIFS('2024 -2025-2026'!$M:$M,B660,'2024 -2025-2026'!$K:$K,"Student Publication", '2024 -2025-2026'!$G:$G,"2025")</f>
        <v>0</v>
      </c>
      <c r="H660" s="53">
        <f>COUNTIFS('Patent - 2025'!$Q:$Q,B660,'Patent - 2025'!$D:$D,"Published")</f>
        <v>0</v>
      </c>
      <c r="I660" s="54">
        <f>COUNTIFS('Patent - 2025'!$Q:$Q,B660,'Patent - 2025'!D:D,"Granted")</f>
        <v>0</v>
      </c>
      <c r="J660" s="54">
        <f t="shared" si="20"/>
        <v>0</v>
      </c>
      <c r="K660" s="54">
        <f t="shared" si="21"/>
        <v>0</v>
      </c>
      <c r="L660" s="54">
        <f>COUNTIFS('2024 -2025-2026'!$M:$M,B660,'2024 -2025-2026'!$K:$K,"Book",'2024 -2025-2026'!$G:$G,"2025")</f>
        <v>0</v>
      </c>
      <c r="M660" s="61"/>
    </row>
    <row r="661" spans="1:13" ht="15.75" customHeight="1" x14ac:dyDescent="0.2">
      <c r="A661" s="57">
        <f>'Name of the Faculty 2024'!A661</f>
        <v>0</v>
      </c>
      <c r="B661" s="58">
        <f>'Name of the Faculty 2024'!B661</f>
        <v>0</v>
      </c>
      <c r="C661" s="57">
        <f>'Name of the Faculty 2024'!C661</f>
        <v>0</v>
      </c>
      <c r="D661" s="57">
        <f>COUNTIFS('2024 -2025-2026'!$M:$M,B661,'2024 -2025-2026'!$K:$K,"SCI",'2024 -2025-2026'!$G:$G,"2025")</f>
        <v>0</v>
      </c>
      <c r="E661" s="57">
        <f>COUNTIFS('2024 -2025-2026'!$M:$M,B661,'2024 -2025-2026'!$K:$K,"Scopus/WoS Journals",'2024 -2025-2026'!$G:$G,"2025")</f>
        <v>0</v>
      </c>
      <c r="F661" s="57">
        <f>COUNTIFS('2024 -2025-2026'!$M:$M,B661,'2024 -2025-2026'!$K:$K,"Scopus/WoS Conference/Book Chapter/Others", '2024 -2025-2026'!$G:$G,"2025")</f>
        <v>0</v>
      </c>
      <c r="G661" s="57">
        <f>COUNTIFS('2024 -2025-2026'!$M:$M,B661,'2024 -2025-2026'!$K:$K,"Student Publication", '2024 -2025-2026'!$G:$G,"2025")</f>
        <v>0</v>
      </c>
      <c r="H661" s="53">
        <f>COUNTIFS('Patent - 2025'!$Q:$Q,B661,'Patent - 2025'!$D:$D,"Published")</f>
        <v>0</v>
      </c>
      <c r="I661" s="54">
        <f>COUNTIFS('Patent - 2025'!$Q:$Q,B661,'Patent - 2025'!D:D,"Granted")</f>
        <v>0</v>
      </c>
      <c r="J661" s="54">
        <f t="shared" si="20"/>
        <v>0</v>
      </c>
      <c r="K661" s="54">
        <f t="shared" si="21"/>
        <v>0</v>
      </c>
      <c r="L661" s="54">
        <f>COUNTIFS('2024 -2025-2026'!$M:$M,B661,'2024 -2025-2026'!$K:$K,"Book",'2024 -2025-2026'!$G:$G,"2025")</f>
        <v>0</v>
      </c>
      <c r="M661" s="61"/>
    </row>
    <row r="662" spans="1:13" ht="15.75" customHeight="1" x14ac:dyDescent="0.2">
      <c r="A662" s="57">
        <f>'Name of the Faculty 2024'!A662</f>
        <v>0</v>
      </c>
      <c r="B662" s="58">
        <f>'Name of the Faculty 2024'!B662</f>
        <v>0</v>
      </c>
      <c r="C662" s="57">
        <f>'Name of the Faculty 2024'!C662</f>
        <v>0</v>
      </c>
      <c r="D662" s="57">
        <f>COUNTIFS('2024 -2025-2026'!$M:$M,B662,'2024 -2025-2026'!$K:$K,"SCI",'2024 -2025-2026'!$G:$G,"2025")</f>
        <v>0</v>
      </c>
      <c r="E662" s="57">
        <f>COUNTIFS('2024 -2025-2026'!$M:$M,B662,'2024 -2025-2026'!$K:$K,"Scopus/WoS Journals",'2024 -2025-2026'!$G:$G,"2025")</f>
        <v>0</v>
      </c>
      <c r="F662" s="57">
        <f>COUNTIFS('2024 -2025-2026'!$M:$M,B662,'2024 -2025-2026'!$K:$K,"Scopus/WoS Conference/Book Chapter/Others", '2024 -2025-2026'!$G:$G,"2025")</f>
        <v>0</v>
      </c>
      <c r="G662" s="57">
        <f>COUNTIFS('2024 -2025-2026'!$M:$M,B662,'2024 -2025-2026'!$K:$K,"Student Publication", '2024 -2025-2026'!$G:$G,"2025")</f>
        <v>0</v>
      </c>
      <c r="H662" s="53">
        <f>COUNTIFS('Patent - 2025'!$Q:$Q,B662,'Patent - 2025'!$D:$D,"Published")</f>
        <v>0</v>
      </c>
      <c r="I662" s="54">
        <f>COUNTIFS('Patent - 2025'!$Q:$Q,B662,'Patent - 2025'!D:D,"Granted")</f>
        <v>0</v>
      </c>
      <c r="J662" s="54">
        <f t="shared" si="20"/>
        <v>0</v>
      </c>
      <c r="K662" s="54">
        <f t="shared" si="21"/>
        <v>0</v>
      </c>
      <c r="L662" s="54">
        <f>COUNTIFS('2024 -2025-2026'!$M:$M,B662,'2024 -2025-2026'!$K:$K,"Book",'2024 -2025-2026'!$G:$G,"2025")</f>
        <v>0</v>
      </c>
      <c r="M662" s="61"/>
    </row>
    <row r="663" spans="1:13" ht="15.75" customHeight="1" x14ac:dyDescent="0.2">
      <c r="A663" s="57">
        <f>'Name of the Faculty 2024'!A663</f>
        <v>0</v>
      </c>
      <c r="B663" s="58">
        <f>'Name of the Faculty 2024'!B663</f>
        <v>0</v>
      </c>
      <c r="C663" s="57">
        <f>'Name of the Faculty 2024'!C663</f>
        <v>0</v>
      </c>
      <c r="D663" s="57">
        <f>COUNTIFS('2024 -2025-2026'!$M:$M,B663,'2024 -2025-2026'!$K:$K,"SCI",'2024 -2025-2026'!$G:$G,"2025")</f>
        <v>0</v>
      </c>
      <c r="E663" s="57">
        <f>COUNTIFS('2024 -2025-2026'!$M:$M,B663,'2024 -2025-2026'!$K:$K,"Scopus/WoS Journals",'2024 -2025-2026'!$G:$G,"2025")</f>
        <v>0</v>
      </c>
      <c r="F663" s="57">
        <f>COUNTIFS('2024 -2025-2026'!$M:$M,B663,'2024 -2025-2026'!$K:$K,"Scopus/WoS Conference/Book Chapter/Others", '2024 -2025-2026'!$G:$G,"2025")</f>
        <v>0</v>
      </c>
      <c r="G663" s="57">
        <f>COUNTIFS('2024 -2025-2026'!$M:$M,B663,'2024 -2025-2026'!$K:$K,"Student Publication", '2024 -2025-2026'!$G:$G,"2025")</f>
        <v>0</v>
      </c>
      <c r="H663" s="53">
        <f>COUNTIFS('Patent - 2025'!$Q:$Q,B663,'Patent - 2025'!$D:$D,"Published")</f>
        <v>0</v>
      </c>
      <c r="I663" s="54">
        <f>COUNTIFS('Patent - 2025'!$Q:$Q,B663,'Patent - 2025'!D:D,"Granted")</f>
        <v>0</v>
      </c>
      <c r="J663" s="54">
        <f t="shared" si="20"/>
        <v>0</v>
      </c>
      <c r="K663" s="54">
        <f t="shared" si="21"/>
        <v>0</v>
      </c>
      <c r="L663" s="54">
        <f>COUNTIFS('2024 -2025-2026'!$M:$M,B663,'2024 -2025-2026'!$K:$K,"Book",'2024 -2025-2026'!$G:$G,"2025")</f>
        <v>0</v>
      </c>
      <c r="M663" s="61"/>
    </row>
    <row r="664" spans="1:13" ht="15.75" customHeight="1" x14ac:dyDescent="0.2">
      <c r="A664" s="57">
        <f>'Name of the Faculty 2024'!A664</f>
        <v>0</v>
      </c>
      <c r="B664" s="58">
        <f>'Name of the Faculty 2024'!B664</f>
        <v>0</v>
      </c>
      <c r="C664" s="57">
        <f>'Name of the Faculty 2024'!C664</f>
        <v>0</v>
      </c>
      <c r="D664" s="57">
        <f>COUNTIFS('2024 -2025-2026'!$M:$M,B664,'2024 -2025-2026'!$K:$K,"SCI",'2024 -2025-2026'!$G:$G,"2025")</f>
        <v>0</v>
      </c>
      <c r="E664" s="57">
        <f>COUNTIFS('2024 -2025-2026'!$M:$M,B664,'2024 -2025-2026'!$K:$K,"Scopus/WoS Journals",'2024 -2025-2026'!$G:$G,"2025")</f>
        <v>0</v>
      </c>
      <c r="F664" s="57">
        <f>COUNTIFS('2024 -2025-2026'!$M:$M,B664,'2024 -2025-2026'!$K:$K,"Scopus/WoS Conference/Book Chapter/Others", '2024 -2025-2026'!$G:$G,"2025")</f>
        <v>0</v>
      </c>
      <c r="G664" s="57">
        <f>COUNTIFS('2024 -2025-2026'!$M:$M,B664,'2024 -2025-2026'!$K:$K,"Student Publication", '2024 -2025-2026'!$G:$G,"2025")</f>
        <v>0</v>
      </c>
      <c r="H664" s="53">
        <f>COUNTIFS('Patent - 2025'!$Q:$Q,B664,'Patent - 2025'!$D:$D,"Published")</f>
        <v>0</v>
      </c>
      <c r="I664" s="54">
        <f>COUNTIFS('Patent - 2025'!$Q:$Q,B664,'Patent - 2025'!D:D,"Granted")</f>
        <v>0</v>
      </c>
      <c r="J664" s="54">
        <f t="shared" si="20"/>
        <v>0</v>
      </c>
      <c r="K664" s="54">
        <f t="shared" si="21"/>
        <v>0</v>
      </c>
      <c r="L664" s="54">
        <f>COUNTIFS('2024 -2025-2026'!$M:$M,B664,'2024 -2025-2026'!$K:$K,"Book",'2024 -2025-2026'!$G:$G,"2025")</f>
        <v>0</v>
      </c>
      <c r="M664" s="61"/>
    </row>
    <row r="665" spans="1:13" ht="15.75" customHeight="1" x14ac:dyDescent="0.2">
      <c r="A665" s="57">
        <f>'Name of the Faculty 2024'!A665</f>
        <v>0</v>
      </c>
      <c r="B665" s="58">
        <f>'Name of the Faculty 2024'!B665</f>
        <v>0</v>
      </c>
      <c r="C665" s="57">
        <f>'Name of the Faculty 2024'!C665</f>
        <v>0</v>
      </c>
      <c r="D665" s="57">
        <f>COUNTIFS('2024 -2025-2026'!$M:$M,B665,'2024 -2025-2026'!$K:$K,"SCI",'2024 -2025-2026'!$G:$G,"2025")</f>
        <v>0</v>
      </c>
      <c r="E665" s="57">
        <f>COUNTIFS('2024 -2025-2026'!$M:$M,B665,'2024 -2025-2026'!$K:$K,"Scopus/WoS Journals",'2024 -2025-2026'!$G:$G,"2025")</f>
        <v>0</v>
      </c>
      <c r="F665" s="57">
        <f>COUNTIFS('2024 -2025-2026'!$M:$M,B665,'2024 -2025-2026'!$K:$K,"Scopus/WoS Conference/Book Chapter/Others", '2024 -2025-2026'!$G:$G,"2025")</f>
        <v>0</v>
      </c>
      <c r="G665" s="57">
        <f>COUNTIFS('2024 -2025-2026'!$M:$M,B665,'2024 -2025-2026'!$K:$K,"Student Publication", '2024 -2025-2026'!$G:$G,"2025")</f>
        <v>0</v>
      </c>
      <c r="H665" s="53">
        <f>COUNTIFS('Patent - 2025'!$Q:$Q,B665,'Patent - 2025'!$D:$D,"Published")</f>
        <v>0</v>
      </c>
      <c r="I665" s="54">
        <f>COUNTIFS('Patent - 2025'!$Q:$Q,B665,'Patent - 2025'!D:D,"Granted")</f>
        <v>0</v>
      </c>
      <c r="J665" s="54">
        <f t="shared" si="20"/>
        <v>0</v>
      </c>
      <c r="K665" s="54">
        <f t="shared" si="21"/>
        <v>0</v>
      </c>
      <c r="L665" s="54">
        <f>COUNTIFS('2024 -2025-2026'!$M:$M,B665,'2024 -2025-2026'!$K:$K,"Book",'2024 -2025-2026'!$G:$G,"2025")</f>
        <v>0</v>
      </c>
      <c r="M665" s="61"/>
    </row>
    <row r="666" spans="1:13" ht="15.75" customHeight="1" x14ac:dyDescent="0.2">
      <c r="A666" s="57">
        <f>'Name of the Faculty 2024'!A666</f>
        <v>0</v>
      </c>
      <c r="B666" s="58">
        <f>'Name of the Faculty 2024'!B666</f>
        <v>0</v>
      </c>
      <c r="C666" s="57">
        <f>'Name of the Faculty 2024'!C666</f>
        <v>0</v>
      </c>
      <c r="D666" s="57">
        <f>COUNTIFS('2024 -2025-2026'!$M:$M,B666,'2024 -2025-2026'!$K:$K,"SCI",'2024 -2025-2026'!$G:$G,"2025")</f>
        <v>0</v>
      </c>
      <c r="E666" s="57">
        <f>COUNTIFS('2024 -2025-2026'!$M:$M,B666,'2024 -2025-2026'!$K:$K,"Scopus/WoS Journals",'2024 -2025-2026'!$G:$G,"2025")</f>
        <v>0</v>
      </c>
      <c r="F666" s="57">
        <f>COUNTIFS('2024 -2025-2026'!$M:$M,B666,'2024 -2025-2026'!$K:$K,"Scopus/WoS Conference/Book Chapter/Others", '2024 -2025-2026'!$G:$G,"2025")</f>
        <v>0</v>
      </c>
      <c r="G666" s="57">
        <f>COUNTIFS('2024 -2025-2026'!$M:$M,B666,'2024 -2025-2026'!$K:$K,"Student Publication", '2024 -2025-2026'!$G:$G,"2025")</f>
        <v>0</v>
      </c>
      <c r="H666" s="53">
        <f>COUNTIFS('Patent - 2025'!$Q:$Q,B666,'Patent - 2025'!$D:$D,"Published")</f>
        <v>0</v>
      </c>
      <c r="I666" s="54">
        <f>COUNTIFS('Patent - 2025'!$Q:$Q,B666,'Patent - 2025'!D:D,"Granted")</f>
        <v>0</v>
      </c>
      <c r="J666" s="54">
        <f t="shared" si="20"/>
        <v>0</v>
      </c>
      <c r="K666" s="54">
        <f t="shared" si="21"/>
        <v>0</v>
      </c>
      <c r="L666" s="54">
        <f>COUNTIFS('2024 -2025-2026'!$M:$M,B666,'2024 -2025-2026'!$K:$K,"Book",'2024 -2025-2026'!$G:$G,"2025")</f>
        <v>0</v>
      </c>
      <c r="M666" s="61"/>
    </row>
    <row r="667" spans="1:13" ht="15.75" customHeight="1" x14ac:dyDescent="0.2">
      <c r="A667" s="57">
        <f>'Name of the Faculty 2024'!A667</f>
        <v>0</v>
      </c>
      <c r="B667" s="58">
        <f>'Name of the Faculty 2024'!B667</f>
        <v>0</v>
      </c>
      <c r="C667" s="57">
        <f>'Name of the Faculty 2024'!C667</f>
        <v>0</v>
      </c>
      <c r="D667" s="57">
        <f>COUNTIFS('2024 -2025-2026'!$M:$M,B667,'2024 -2025-2026'!$K:$K,"SCI",'2024 -2025-2026'!$G:$G,"2025")</f>
        <v>0</v>
      </c>
      <c r="E667" s="57">
        <f>COUNTIFS('2024 -2025-2026'!$M:$M,B667,'2024 -2025-2026'!$K:$K,"Scopus/WoS Journals",'2024 -2025-2026'!$G:$G,"2025")</f>
        <v>0</v>
      </c>
      <c r="F667" s="57">
        <f>COUNTIFS('2024 -2025-2026'!$M:$M,B667,'2024 -2025-2026'!$K:$K,"Scopus/WoS Conference/Book Chapter/Others", '2024 -2025-2026'!$G:$G,"2025")</f>
        <v>0</v>
      </c>
      <c r="G667" s="57">
        <f>COUNTIFS('2024 -2025-2026'!$M:$M,B667,'2024 -2025-2026'!$K:$K,"Student Publication", '2024 -2025-2026'!$G:$G,"2025")</f>
        <v>0</v>
      </c>
      <c r="H667" s="53">
        <f>COUNTIFS('Patent - 2025'!$Q:$Q,B667,'Patent - 2025'!$D:$D,"Published")</f>
        <v>0</v>
      </c>
      <c r="I667" s="54">
        <f>COUNTIFS('Patent - 2025'!$Q:$Q,B667,'Patent - 2025'!D:D,"Granted")</f>
        <v>0</v>
      </c>
      <c r="J667" s="54">
        <f t="shared" si="20"/>
        <v>0</v>
      </c>
      <c r="K667" s="54">
        <f t="shared" si="21"/>
        <v>0</v>
      </c>
      <c r="L667" s="54">
        <f>COUNTIFS('2024 -2025-2026'!$M:$M,B667,'2024 -2025-2026'!$K:$K,"Book",'2024 -2025-2026'!$G:$G,"2025")</f>
        <v>0</v>
      </c>
      <c r="M667" s="61"/>
    </row>
    <row r="668" spans="1:13" ht="15.75" customHeight="1" x14ac:dyDescent="0.2">
      <c r="A668" s="57">
        <f>'Name of the Faculty 2024'!A668</f>
        <v>0</v>
      </c>
      <c r="B668" s="58">
        <f>'Name of the Faculty 2024'!B668</f>
        <v>0</v>
      </c>
      <c r="C668" s="57">
        <f>'Name of the Faculty 2024'!C668</f>
        <v>0</v>
      </c>
      <c r="D668" s="57">
        <f>COUNTIFS('2024 -2025-2026'!$M:$M,B668,'2024 -2025-2026'!$K:$K,"SCI",'2024 -2025-2026'!$G:$G,"2025")</f>
        <v>0</v>
      </c>
      <c r="E668" s="57">
        <f>COUNTIFS('2024 -2025-2026'!$M:$M,B668,'2024 -2025-2026'!$K:$K,"Scopus/WoS Journals",'2024 -2025-2026'!$G:$G,"2025")</f>
        <v>0</v>
      </c>
      <c r="F668" s="57">
        <f>COUNTIFS('2024 -2025-2026'!$M:$M,B668,'2024 -2025-2026'!$K:$K,"Scopus/WoS Conference/Book Chapter/Others", '2024 -2025-2026'!$G:$G,"2025")</f>
        <v>0</v>
      </c>
      <c r="G668" s="57">
        <f>COUNTIFS('2024 -2025-2026'!$M:$M,B668,'2024 -2025-2026'!$K:$K,"Student Publication", '2024 -2025-2026'!$G:$G,"2025")</f>
        <v>0</v>
      </c>
      <c r="H668" s="53">
        <f>COUNTIFS('Patent - 2025'!$Q:$Q,B668,'Patent - 2025'!$D:$D,"Published")</f>
        <v>0</v>
      </c>
      <c r="I668" s="54">
        <f>COUNTIFS('Patent - 2025'!$Q:$Q,B668,'Patent - 2025'!D:D,"Granted")</f>
        <v>0</v>
      </c>
      <c r="J668" s="54">
        <f t="shared" si="20"/>
        <v>0</v>
      </c>
      <c r="K668" s="54">
        <f t="shared" si="21"/>
        <v>0</v>
      </c>
      <c r="L668" s="54">
        <f>COUNTIFS('2024 -2025-2026'!$M:$M,B668,'2024 -2025-2026'!$K:$K,"Book",'2024 -2025-2026'!$G:$G,"2025")</f>
        <v>0</v>
      </c>
      <c r="M668" s="61"/>
    </row>
    <row r="669" spans="1:13" ht="15.75" customHeight="1" x14ac:dyDescent="0.2">
      <c r="A669" s="57">
        <f>'Name of the Faculty 2024'!A669</f>
        <v>0</v>
      </c>
      <c r="B669" s="58">
        <f>'Name of the Faculty 2024'!B669</f>
        <v>0</v>
      </c>
      <c r="C669" s="57">
        <f>'Name of the Faculty 2024'!C669</f>
        <v>0</v>
      </c>
      <c r="D669" s="57">
        <f>COUNTIFS('2024 -2025-2026'!$M:$M,B669,'2024 -2025-2026'!$K:$K,"SCI",'2024 -2025-2026'!$G:$G,"2025")</f>
        <v>0</v>
      </c>
      <c r="E669" s="57">
        <f>COUNTIFS('2024 -2025-2026'!$M:$M,B669,'2024 -2025-2026'!$K:$K,"Scopus/WoS Journals",'2024 -2025-2026'!$G:$G,"2025")</f>
        <v>0</v>
      </c>
      <c r="F669" s="57">
        <f>COUNTIFS('2024 -2025-2026'!$M:$M,B669,'2024 -2025-2026'!$K:$K,"Scopus/WoS Conference/Book Chapter/Others", '2024 -2025-2026'!$G:$G,"2025")</f>
        <v>0</v>
      </c>
      <c r="G669" s="57">
        <f>COUNTIFS('2024 -2025-2026'!$M:$M,B669,'2024 -2025-2026'!$K:$K,"Student Publication", '2024 -2025-2026'!$G:$G,"2025")</f>
        <v>0</v>
      </c>
      <c r="H669" s="53">
        <f>COUNTIFS('Patent - 2025'!$Q:$Q,B669,'Patent - 2025'!$D:$D,"Published")</f>
        <v>0</v>
      </c>
      <c r="I669" s="54">
        <f>COUNTIFS('Patent - 2025'!$Q:$Q,B669,'Patent - 2025'!D:D,"Granted")</f>
        <v>0</v>
      </c>
      <c r="J669" s="54">
        <f t="shared" si="20"/>
        <v>0</v>
      </c>
      <c r="K669" s="54">
        <f t="shared" si="21"/>
        <v>0</v>
      </c>
      <c r="L669" s="54">
        <f>COUNTIFS('2024 -2025-2026'!$M:$M,B669,'2024 -2025-2026'!$K:$K,"Book",'2024 -2025-2026'!$G:$G,"2025")</f>
        <v>0</v>
      </c>
      <c r="M669" s="61"/>
    </row>
    <row r="670" spans="1:13" ht="15.75" customHeight="1" x14ac:dyDescent="0.2">
      <c r="A670" s="57">
        <f>'Name of the Faculty 2024'!A670</f>
        <v>0</v>
      </c>
      <c r="B670" s="58">
        <f>'Name of the Faculty 2024'!B670</f>
        <v>0</v>
      </c>
      <c r="C670" s="57">
        <f>'Name of the Faculty 2024'!C670</f>
        <v>0</v>
      </c>
      <c r="D670" s="57">
        <f>COUNTIFS('2024 -2025-2026'!$M:$M,B670,'2024 -2025-2026'!$K:$K,"SCI",'2024 -2025-2026'!$G:$G,"2025")</f>
        <v>0</v>
      </c>
      <c r="E670" s="57">
        <f>COUNTIFS('2024 -2025-2026'!$M:$M,B670,'2024 -2025-2026'!$K:$K,"Scopus/WoS Journals",'2024 -2025-2026'!$G:$G,"2025")</f>
        <v>0</v>
      </c>
      <c r="F670" s="57">
        <f>COUNTIFS('2024 -2025-2026'!$M:$M,B670,'2024 -2025-2026'!$K:$K,"Scopus/WoS Conference/Book Chapter/Others", '2024 -2025-2026'!$G:$G,"2025")</f>
        <v>0</v>
      </c>
      <c r="G670" s="57">
        <f>COUNTIFS('2024 -2025-2026'!$M:$M,B670,'2024 -2025-2026'!$K:$K,"Student Publication", '2024 -2025-2026'!$G:$G,"2025")</f>
        <v>0</v>
      </c>
      <c r="H670" s="53">
        <f>COUNTIFS('Patent - 2025'!$Q:$Q,B670,'Patent - 2025'!$D:$D,"Published")</f>
        <v>0</v>
      </c>
      <c r="I670" s="54">
        <f>COUNTIFS('Patent - 2025'!$Q:$Q,B670,'Patent - 2025'!D:D,"Granted")</f>
        <v>0</v>
      </c>
      <c r="J670" s="54">
        <f t="shared" si="20"/>
        <v>0</v>
      </c>
      <c r="K670" s="54">
        <f t="shared" si="21"/>
        <v>0</v>
      </c>
      <c r="L670" s="54">
        <f>COUNTIFS('2024 -2025-2026'!$M:$M,B670,'2024 -2025-2026'!$K:$K,"Book",'2024 -2025-2026'!$G:$G,"2025")</f>
        <v>0</v>
      </c>
      <c r="M670" s="61"/>
    </row>
    <row r="671" spans="1:13" ht="15.75" customHeight="1" x14ac:dyDescent="0.2">
      <c r="A671" s="57">
        <f>'Name of the Faculty 2024'!A671</f>
        <v>0</v>
      </c>
      <c r="B671" s="58">
        <f>'Name of the Faculty 2024'!B671</f>
        <v>0</v>
      </c>
      <c r="C671" s="57">
        <f>'Name of the Faculty 2024'!C671</f>
        <v>0</v>
      </c>
      <c r="D671" s="57">
        <f>COUNTIFS('2024 -2025-2026'!$M:$M,B671,'2024 -2025-2026'!$K:$K,"SCI",'2024 -2025-2026'!$G:$G,"2025")</f>
        <v>0</v>
      </c>
      <c r="E671" s="57">
        <f>COUNTIFS('2024 -2025-2026'!$M:$M,B671,'2024 -2025-2026'!$K:$K,"Scopus/WoS Journals",'2024 -2025-2026'!$G:$G,"2025")</f>
        <v>0</v>
      </c>
      <c r="F671" s="57">
        <f>COUNTIFS('2024 -2025-2026'!$M:$M,B671,'2024 -2025-2026'!$K:$K,"Scopus/WoS Conference/Book Chapter/Others", '2024 -2025-2026'!$G:$G,"2025")</f>
        <v>0</v>
      </c>
      <c r="G671" s="57">
        <f>COUNTIFS('2024 -2025-2026'!$M:$M,B671,'2024 -2025-2026'!$K:$K,"Student Publication", '2024 -2025-2026'!$G:$G,"2025")</f>
        <v>0</v>
      </c>
      <c r="H671" s="53">
        <f>COUNTIFS('Patent - 2025'!$Q:$Q,B671,'Patent - 2025'!$D:$D,"Published")</f>
        <v>0</v>
      </c>
      <c r="I671" s="54">
        <f>COUNTIFS('Patent - 2025'!$Q:$Q,B671,'Patent - 2025'!D:D,"Granted")</f>
        <v>0</v>
      </c>
      <c r="J671" s="54">
        <f t="shared" si="20"/>
        <v>0</v>
      </c>
      <c r="K671" s="54">
        <f t="shared" si="21"/>
        <v>0</v>
      </c>
      <c r="L671" s="54">
        <f>COUNTIFS('2024 -2025-2026'!$M:$M,B671,'2024 -2025-2026'!$K:$K,"Book",'2024 -2025-2026'!$G:$G,"2025")</f>
        <v>0</v>
      </c>
      <c r="M671" s="61"/>
    </row>
    <row r="672" spans="1:13" ht="15.75" customHeight="1" x14ac:dyDescent="0.2">
      <c r="A672" s="57">
        <f>'Name of the Faculty 2024'!A672</f>
        <v>0</v>
      </c>
      <c r="B672" s="58">
        <f>'Name of the Faculty 2024'!B672</f>
        <v>0</v>
      </c>
      <c r="C672" s="57">
        <f>'Name of the Faculty 2024'!C672</f>
        <v>0</v>
      </c>
      <c r="D672" s="57">
        <f>COUNTIFS('2024 -2025-2026'!$M:$M,B672,'2024 -2025-2026'!$K:$K,"SCI",'2024 -2025-2026'!$G:$G,"2025")</f>
        <v>0</v>
      </c>
      <c r="E672" s="57">
        <f>COUNTIFS('2024 -2025-2026'!$M:$M,B672,'2024 -2025-2026'!$K:$K,"Scopus/WoS Journals",'2024 -2025-2026'!$G:$G,"2025")</f>
        <v>0</v>
      </c>
      <c r="F672" s="57">
        <f>COUNTIFS('2024 -2025-2026'!$M:$M,B672,'2024 -2025-2026'!$K:$K,"Scopus/WoS Conference/Book Chapter/Others", '2024 -2025-2026'!$G:$G,"2025")</f>
        <v>0</v>
      </c>
      <c r="G672" s="57">
        <f>COUNTIFS('2024 -2025-2026'!$M:$M,B672,'2024 -2025-2026'!$K:$K,"Student Publication", '2024 -2025-2026'!$G:$G,"2025")</f>
        <v>0</v>
      </c>
      <c r="H672" s="53">
        <f>COUNTIFS('Patent - 2025'!$Q:$Q,B672,'Patent - 2025'!$D:$D,"Published")</f>
        <v>0</v>
      </c>
      <c r="I672" s="54">
        <f>COUNTIFS('Patent - 2025'!$Q:$Q,B672,'Patent - 2025'!D:D,"Granted")</f>
        <v>0</v>
      </c>
      <c r="J672" s="54">
        <f t="shared" si="20"/>
        <v>0</v>
      </c>
      <c r="K672" s="54">
        <f t="shared" si="21"/>
        <v>0</v>
      </c>
      <c r="L672" s="54">
        <f>COUNTIFS('2024 -2025-2026'!$M:$M,B672,'2024 -2025-2026'!$K:$K,"Book",'2024 -2025-2026'!$G:$G,"2025")</f>
        <v>0</v>
      </c>
      <c r="M672" s="61"/>
    </row>
    <row r="673" spans="1:13" ht="15.75" customHeight="1" x14ac:dyDescent="0.2">
      <c r="A673" s="57">
        <f>'Name of the Faculty 2024'!A673</f>
        <v>0</v>
      </c>
      <c r="B673" s="58">
        <f>'Name of the Faculty 2024'!B673</f>
        <v>0</v>
      </c>
      <c r="C673" s="57">
        <f>'Name of the Faculty 2024'!C673</f>
        <v>0</v>
      </c>
      <c r="D673" s="57">
        <f>COUNTIFS('2024 -2025-2026'!$M:$M,B673,'2024 -2025-2026'!$K:$K,"SCI",'2024 -2025-2026'!$G:$G,"2025")</f>
        <v>0</v>
      </c>
      <c r="E673" s="57">
        <f>COUNTIFS('2024 -2025-2026'!$M:$M,B673,'2024 -2025-2026'!$K:$K,"Scopus/WoS Journals",'2024 -2025-2026'!$G:$G,"2025")</f>
        <v>0</v>
      </c>
      <c r="F673" s="57">
        <f>COUNTIFS('2024 -2025-2026'!$M:$M,B673,'2024 -2025-2026'!$K:$K,"Scopus/WoS Conference/Book Chapter/Others", '2024 -2025-2026'!$G:$G,"2025")</f>
        <v>0</v>
      </c>
      <c r="G673" s="57">
        <f>COUNTIFS('2024 -2025-2026'!$M:$M,B673,'2024 -2025-2026'!$K:$K,"Student Publication", '2024 -2025-2026'!$G:$G,"2025")</f>
        <v>0</v>
      </c>
      <c r="H673" s="53">
        <f>COUNTIFS('Patent - 2025'!$Q:$Q,B673,'Patent - 2025'!$D:$D,"Published")</f>
        <v>0</v>
      </c>
      <c r="I673" s="54">
        <f>COUNTIFS('Patent - 2025'!$Q:$Q,B673,'Patent - 2025'!D:D,"Granted")</f>
        <v>0</v>
      </c>
      <c r="J673" s="54">
        <f t="shared" si="20"/>
        <v>0</v>
      </c>
      <c r="K673" s="54">
        <f t="shared" si="21"/>
        <v>0</v>
      </c>
      <c r="L673" s="54">
        <f>COUNTIFS('2024 -2025-2026'!$M:$M,B673,'2024 -2025-2026'!$K:$K,"Book",'2024 -2025-2026'!$G:$G,"2025")</f>
        <v>0</v>
      </c>
      <c r="M673" s="61"/>
    </row>
    <row r="674" spans="1:13" ht="15.75" customHeight="1" x14ac:dyDescent="0.2">
      <c r="A674" s="57">
        <f>'Name of the Faculty 2024'!A674</f>
        <v>0</v>
      </c>
      <c r="B674" s="58">
        <f>'Name of the Faculty 2024'!B674</f>
        <v>0</v>
      </c>
      <c r="C674" s="57">
        <f>'Name of the Faculty 2024'!C674</f>
        <v>0</v>
      </c>
      <c r="D674" s="57">
        <f>COUNTIFS('2024 -2025-2026'!$M:$M,B674,'2024 -2025-2026'!$K:$K,"SCI",'2024 -2025-2026'!$G:$G,"2025")</f>
        <v>0</v>
      </c>
      <c r="E674" s="57">
        <f>COUNTIFS('2024 -2025-2026'!$M:$M,B674,'2024 -2025-2026'!$K:$K,"Scopus/WoS Journals",'2024 -2025-2026'!$G:$G,"2025")</f>
        <v>0</v>
      </c>
      <c r="F674" s="57">
        <f>COUNTIFS('2024 -2025-2026'!$M:$M,B674,'2024 -2025-2026'!$K:$K,"Scopus/WoS Conference/Book Chapter/Others", '2024 -2025-2026'!$G:$G,"2025")</f>
        <v>0</v>
      </c>
      <c r="G674" s="57">
        <f>COUNTIFS('2024 -2025-2026'!$M:$M,B674,'2024 -2025-2026'!$K:$K,"Student Publication", '2024 -2025-2026'!$G:$G,"2025")</f>
        <v>0</v>
      </c>
      <c r="H674" s="53">
        <f>COUNTIFS('Patent - 2025'!$Q:$Q,B674,'Patent - 2025'!$D:$D,"Published")</f>
        <v>0</v>
      </c>
      <c r="I674" s="54">
        <f>COUNTIFS('Patent - 2025'!$Q:$Q,B674,'Patent - 2025'!D:D,"Granted")</f>
        <v>0</v>
      </c>
      <c r="J674" s="54">
        <f t="shared" si="20"/>
        <v>0</v>
      </c>
      <c r="K674" s="54">
        <f t="shared" si="21"/>
        <v>0</v>
      </c>
      <c r="L674" s="54">
        <f>COUNTIFS('2024 -2025-2026'!$M:$M,B674,'2024 -2025-2026'!$K:$K,"Book",'2024 -2025-2026'!$G:$G,"2025")</f>
        <v>0</v>
      </c>
      <c r="M674" s="61"/>
    </row>
    <row r="675" spans="1:13" ht="15.75" customHeight="1" x14ac:dyDescent="0.2">
      <c r="A675" s="57">
        <f>'Name of the Faculty 2024'!A675</f>
        <v>0</v>
      </c>
      <c r="B675" s="58">
        <f>'Name of the Faculty 2024'!B675</f>
        <v>0</v>
      </c>
      <c r="C675" s="57">
        <f>'Name of the Faculty 2024'!C675</f>
        <v>0</v>
      </c>
      <c r="D675" s="57">
        <f>COUNTIFS('2024 -2025-2026'!$M:$M,B675,'2024 -2025-2026'!$K:$K,"SCI",'2024 -2025-2026'!$G:$G,"2025")</f>
        <v>0</v>
      </c>
      <c r="E675" s="57">
        <f>COUNTIFS('2024 -2025-2026'!$M:$M,B675,'2024 -2025-2026'!$K:$K,"Scopus/WoS Journals",'2024 -2025-2026'!$G:$G,"2025")</f>
        <v>0</v>
      </c>
      <c r="F675" s="57">
        <f>COUNTIFS('2024 -2025-2026'!$M:$M,B675,'2024 -2025-2026'!$K:$K,"Scopus/WoS Conference/Book Chapter/Others", '2024 -2025-2026'!$G:$G,"2025")</f>
        <v>0</v>
      </c>
      <c r="G675" s="57">
        <f>COUNTIFS('2024 -2025-2026'!$M:$M,B675,'2024 -2025-2026'!$K:$K,"Student Publication", '2024 -2025-2026'!$G:$G,"2025")</f>
        <v>0</v>
      </c>
      <c r="H675" s="53">
        <f>COUNTIFS('Patent - 2025'!$Q:$Q,B675,'Patent - 2025'!$D:$D,"Published")</f>
        <v>0</v>
      </c>
      <c r="I675" s="54">
        <f>COUNTIFS('Patent - 2025'!$Q:$Q,B675,'Patent - 2025'!D:D,"Granted")</f>
        <v>0</v>
      </c>
      <c r="J675" s="54">
        <f t="shared" si="20"/>
        <v>0</v>
      </c>
      <c r="K675" s="54">
        <f t="shared" si="21"/>
        <v>0</v>
      </c>
      <c r="L675" s="54">
        <f>COUNTIFS('2024 -2025-2026'!$M:$M,B675,'2024 -2025-2026'!$K:$K,"Book",'2024 -2025-2026'!$G:$G,"2025")</f>
        <v>0</v>
      </c>
      <c r="M675" s="61"/>
    </row>
    <row r="676" spans="1:13" ht="15.75" customHeight="1" x14ac:dyDescent="0.2">
      <c r="A676" s="57">
        <f>'Name of the Faculty 2024'!A676</f>
        <v>0</v>
      </c>
      <c r="B676" s="58">
        <f>'Name of the Faculty 2024'!B676</f>
        <v>0</v>
      </c>
      <c r="C676" s="57">
        <f>'Name of the Faculty 2024'!C676</f>
        <v>0</v>
      </c>
      <c r="D676" s="57">
        <f>COUNTIFS('2024 -2025-2026'!$M:$M,B676,'2024 -2025-2026'!$K:$K,"SCI",'2024 -2025-2026'!$G:$G,"2025")</f>
        <v>0</v>
      </c>
      <c r="E676" s="57">
        <f>COUNTIFS('2024 -2025-2026'!$M:$M,B676,'2024 -2025-2026'!$K:$K,"Scopus/WoS Journals",'2024 -2025-2026'!$G:$G,"2025")</f>
        <v>0</v>
      </c>
      <c r="F676" s="57">
        <f>COUNTIFS('2024 -2025-2026'!$M:$M,B676,'2024 -2025-2026'!$K:$K,"Scopus/WoS Conference/Book Chapter/Others", '2024 -2025-2026'!$G:$G,"2025")</f>
        <v>0</v>
      </c>
      <c r="G676" s="57">
        <f>COUNTIFS('2024 -2025-2026'!$M:$M,B676,'2024 -2025-2026'!$K:$K,"Student Publication", '2024 -2025-2026'!$G:$G,"2025")</f>
        <v>0</v>
      </c>
      <c r="H676" s="53">
        <f>COUNTIFS('Patent - 2025'!$Q:$Q,B676,'Patent - 2025'!$D:$D,"Published")</f>
        <v>0</v>
      </c>
      <c r="I676" s="54">
        <f>COUNTIFS('Patent - 2025'!$Q:$Q,B676,'Patent - 2025'!D:D,"Granted")</f>
        <v>0</v>
      </c>
      <c r="J676" s="54">
        <f t="shared" si="20"/>
        <v>0</v>
      </c>
      <c r="K676" s="54">
        <f t="shared" si="21"/>
        <v>0</v>
      </c>
      <c r="L676" s="54">
        <f>COUNTIFS('2024 -2025-2026'!$M:$M,B676,'2024 -2025-2026'!$K:$K,"Book",'2024 -2025-2026'!$G:$G,"2025")</f>
        <v>0</v>
      </c>
      <c r="M676" s="61"/>
    </row>
    <row r="677" spans="1:13" ht="15.75" customHeight="1" x14ac:dyDescent="0.2">
      <c r="A677" s="57">
        <f>'Name of the Faculty 2024'!A677</f>
        <v>0</v>
      </c>
      <c r="B677" s="58">
        <f>'Name of the Faculty 2024'!B677</f>
        <v>0</v>
      </c>
      <c r="C677" s="57">
        <f>'Name of the Faculty 2024'!C677</f>
        <v>0</v>
      </c>
      <c r="D677" s="57">
        <f>COUNTIFS('2024 -2025-2026'!$M:$M,B677,'2024 -2025-2026'!$K:$K,"SCI",'2024 -2025-2026'!$G:$G,"2025")</f>
        <v>0</v>
      </c>
      <c r="E677" s="57">
        <f>COUNTIFS('2024 -2025-2026'!$M:$M,B677,'2024 -2025-2026'!$K:$K,"Scopus/WoS Journals",'2024 -2025-2026'!$G:$G,"2025")</f>
        <v>0</v>
      </c>
      <c r="F677" s="57">
        <f>COUNTIFS('2024 -2025-2026'!$M:$M,B677,'2024 -2025-2026'!$K:$K,"Scopus/WoS Conference/Book Chapter/Others", '2024 -2025-2026'!$G:$G,"2025")</f>
        <v>0</v>
      </c>
      <c r="G677" s="57">
        <f>COUNTIFS('2024 -2025-2026'!$M:$M,B677,'2024 -2025-2026'!$K:$K,"Student Publication", '2024 -2025-2026'!$G:$G,"2025")</f>
        <v>0</v>
      </c>
      <c r="H677" s="53">
        <f>COUNTIFS('Patent - 2025'!$Q:$Q,B677,'Patent - 2025'!$D:$D,"Published")</f>
        <v>0</v>
      </c>
      <c r="I677" s="54">
        <f>COUNTIFS('Patent - 2025'!$Q:$Q,B677,'Patent - 2025'!D:D,"Granted")</f>
        <v>0</v>
      </c>
      <c r="J677" s="54">
        <f t="shared" si="20"/>
        <v>0</v>
      </c>
      <c r="K677" s="54">
        <f t="shared" si="21"/>
        <v>0</v>
      </c>
      <c r="L677" s="54">
        <f>COUNTIFS('2024 -2025-2026'!$M:$M,B677,'2024 -2025-2026'!$K:$K,"Book",'2024 -2025-2026'!$G:$G,"2025")</f>
        <v>0</v>
      </c>
      <c r="M677" s="61"/>
    </row>
    <row r="678" spans="1:13" ht="15.75" customHeight="1" x14ac:dyDescent="0.2">
      <c r="A678" s="57">
        <f>'Name of the Faculty 2024'!A678</f>
        <v>0</v>
      </c>
      <c r="B678" s="58">
        <f>'Name of the Faculty 2024'!B678</f>
        <v>0</v>
      </c>
      <c r="C678" s="57">
        <f>'Name of the Faculty 2024'!C678</f>
        <v>0</v>
      </c>
      <c r="D678" s="57">
        <f>COUNTIFS('2024 -2025-2026'!$M:$M,B678,'2024 -2025-2026'!$K:$K,"SCI",'2024 -2025-2026'!$G:$G,"2025")</f>
        <v>0</v>
      </c>
      <c r="E678" s="57">
        <f>COUNTIFS('2024 -2025-2026'!$M:$M,B678,'2024 -2025-2026'!$K:$K,"Scopus/WoS Journals",'2024 -2025-2026'!$G:$G,"2025")</f>
        <v>0</v>
      </c>
      <c r="F678" s="57">
        <f>COUNTIFS('2024 -2025-2026'!$M:$M,B678,'2024 -2025-2026'!$K:$K,"Scopus/WoS Conference/Book Chapter/Others", '2024 -2025-2026'!$G:$G,"2025")</f>
        <v>0</v>
      </c>
      <c r="G678" s="57">
        <f>COUNTIFS('2024 -2025-2026'!$M:$M,B678,'2024 -2025-2026'!$K:$K,"Student Publication", '2024 -2025-2026'!$G:$G,"2025")</f>
        <v>0</v>
      </c>
      <c r="H678" s="53">
        <f>COUNTIFS('Patent - 2025'!$Q:$Q,B678,'Patent - 2025'!$D:$D,"Published")</f>
        <v>0</v>
      </c>
      <c r="I678" s="54">
        <f>COUNTIFS('Patent - 2025'!$Q:$Q,B678,'Patent - 2025'!D:D,"Granted")</f>
        <v>0</v>
      </c>
      <c r="J678" s="54">
        <f t="shared" si="20"/>
        <v>0</v>
      </c>
      <c r="K678" s="54">
        <f t="shared" si="21"/>
        <v>0</v>
      </c>
      <c r="L678" s="54">
        <f>COUNTIFS('2024 -2025-2026'!$M:$M,B678,'2024 -2025-2026'!$K:$K,"Book",'2024 -2025-2026'!$G:$G,"2025")</f>
        <v>0</v>
      </c>
      <c r="M678" s="61"/>
    </row>
    <row r="679" spans="1:13" ht="15.75" customHeight="1" x14ac:dyDescent="0.2">
      <c r="A679" s="57">
        <f>'Name of the Faculty 2024'!A679</f>
        <v>0</v>
      </c>
      <c r="B679" s="58">
        <f>'Name of the Faculty 2024'!B679</f>
        <v>0</v>
      </c>
      <c r="C679" s="57">
        <f>'Name of the Faculty 2024'!C679</f>
        <v>0</v>
      </c>
      <c r="D679" s="57">
        <f>COUNTIFS('2024 -2025-2026'!$M:$M,B679,'2024 -2025-2026'!$K:$K,"SCI",'2024 -2025-2026'!$G:$G,"2025")</f>
        <v>0</v>
      </c>
      <c r="E679" s="57">
        <f>COUNTIFS('2024 -2025-2026'!$M:$M,B679,'2024 -2025-2026'!$K:$K,"Scopus/WoS Journals",'2024 -2025-2026'!$G:$G,"2025")</f>
        <v>0</v>
      </c>
      <c r="F679" s="57">
        <f>COUNTIFS('2024 -2025-2026'!$M:$M,B679,'2024 -2025-2026'!$K:$K,"Scopus/WoS Conference/Book Chapter/Others", '2024 -2025-2026'!$G:$G,"2025")</f>
        <v>0</v>
      </c>
      <c r="G679" s="57">
        <f>COUNTIFS('2024 -2025-2026'!$M:$M,B679,'2024 -2025-2026'!$K:$K,"Student Publication", '2024 -2025-2026'!$G:$G,"2025")</f>
        <v>0</v>
      </c>
      <c r="H679" s="53">
        <f>COUNTIFS('Patent - 2025'!$Q:$Q,B679,'Patent - 2025'!$D:$D,"Published")</f>
        <v>0</v>
      </c>
      <c r="I679" s="54">
        <f>COUNTIFS('Patent - 2025'!$Q:$Q,B679,'Patent - 2025'!D:D,"Granted")</f>
        <v>0</v>
      </c>
      <c r="J679" s="54">
        <f t="shared" si="20"/>
        <v>0</v>
      </c>
      <c r="K679" s="54">
        <f t="shared" si="21"/>
        <v>0</v>
      </c>
      <c r="L679" s="54">
        <f>COUNTIFS('2024 -2025-2026'!$M:$M,B679,'2024 -2025-2026'!$K:$K,"Book",'2024 -2025-2026'!$G:$G,"2025")</f>
        <v>0</v>
      </c>
      <c r="M679" s="61"/>
    </row>
    <row r="680" spans="1:13" ht="15.75" customHeight="1" x14ac:dyDescent="0.2">
      <c r="A680" s="57">
        <f>'Name of the Faculty 2024'!A680</f>
        <v>0</v>
      </c>
      <c r="B680" s="58">
        <f>'Name of the Faculty 2024'!B680</f>
        <v>0</v>
      </c>
      <c r="C680" s="57">
        <f>'Name of the Faculty 2024'!C680</f>
        <v>0</v>
      </c>
      <c r="D680" s="57">
        <f>COUNTIFS('2024 -2025-2026'!$M:$M,B680,'2024 -2025-2026'!$K:$K,"SCI",'2024 -2025-2026'!$G:$G,"2025")</f>
        <v>0</v>
      </c>
      <c r="E680" s="57">
        <f>COUNTIFS('2024 -2025-2026'!$M:$M,B680,'2024 -2025-2026'!$K:$K,"Scopus/WoS Journals",'2024 -2025-2026'!$G:$G,"2025")</f>
        <v>0</v>
      </c>
      <c r="F680" s="57">
        <f>COUNTIFS('2024 -2025-2026'!$M:$M,B680,'2024 -2025-2026'!$K:$K,"Scopus/WoS Conference/Book Chapter/Others", '2024 -2025-2026'!$G:$G,"2025")</f>
        <v>0</v>
      </c>
      <c r="G680" s="57">
        <f>COUNTIFS('2024 -2025-2026'!$M:$M,B680,'2024 -2025-2026'!$K:$K,"Student Publication", '2024 -2025-2026'!$G:$G,"2025")</f>
        <v>0</v>
      </c>
      <c r="H680" s="53">
        <f>COUNTIFS('Patent - 2025'!$Q:$Q,B680,'Patent - 2025'!$D:$D,"Published")</f>
        <v>0</v>
      </c>
      <c r="I680" s="54">
        <f>COUNTIFS('Patent - 2025'!$Q:$Q,B680,'Patent - 2025'!D:D,"Granted")</f>
        <v>0</v>
      </c>
      <c r="J680" s="54">
        <f t="shared" si="20"/>
        <v>0</v>
      </c>
      <c r="K680" s="54">
        <f t="shared" si="21"/>
        <v>0</v>
      </c>
      <c r="L680" s="54">
        <f>COUNTIFS('2024 -2025-2026'!$M:$M,B680,'2024 -2025-2026'!$K:$K,"Book",'2024 -2025-2026'!$G:$G,"2025")</f>
        <v>0</v>
      </c>
      <c r="M680" s="61"/>
    </row>
    <row r="681" spans="1:13" ht="15.75" customHeight="1" x14ac:dyDescent="0.2">
      <c r="A681" s="57">
        <f>'Name of the Faculty 2024'!A681</f>
        <v>0</v>
      </c>
      <c r="B681" s="58">
        <f>'Name of the Faculty 2024'!B681</f>
        <v>0</v>
      </c>
      <c r="C681" s="57">
        <f>'Name of the Faculty 2024'!C681</f>
        <v>0</v>
      </c>
      <c r="D681" s="57">
        <f>COUNTIFS('2024 -2025-2026'!$M:$M,B681,'2024 -2025-2026'!$K:$K,"SCI",'2024 -2025-2026'!$G:$G,"2025")</f>
        <v>0</v>
      </c>
      <c r="E681" s="57">
        <f>COUNTIFS('2024 -2025-2026'!$M:$M,B681,'2024 -2025-2026'!$K:$K,"Scopus/WoS Journals",'2024 -2025-2026'!$G:$G,"2025")</f>
        <v>0</v>
      </c>
      <c r="F681" s="57">
        <f>COUNTIFS('2024 -2025-2026'!$M:$M,B681,'2024 -2025-2026'!$K:$K,"Scopus/WoS Conference/Book Chapter/Others", '2024 -2025-2026'!$G:$G,"2025")</f>
        <v>0</v>
      </c>
      <c r="G681" s="57">
        <f>COUNTIFS('2024 -2025-2026'!$M:$M,B681,'2024 -2025-2026'!$K:$K,"Student Publication", '2024 -2025-2026'!$G:$G,"2025")</f>
        <v>0</v>
      </c>
      <c r="H681" s="53">
        <f>COUNTIFS('Patent - 2025'!$Q:$Q,B681,'Patent - 2025'!$D:$D,"Published")</f>
        <v>0</v>
      </c>
      <c r="I681" s="54">
        <f>COUNTIFS('Patent - 2025'!$Q:$Q,B681,'Patent - 2025'!D:D,"Granted")</f>
        <v>0</v>
      </c>
      <c r="J681" s="54">
        <f t="shared" si="20"/>
        <v>0</v>
      </c>
      <c r="K681" s="54">
        <f t="shared" si="21"/>
        <v>0</v>
      </c>
      <c r="L681" s="54">
        <f>COUNTIFS('2024 -2025-2026'!$M:$M,B681,'2024 -2025-2026'!$K:$K,"Book",'2024 -2025-2026'!$G:$G,"2025")</f>
        <v>0</v>
      </c>
      <c r="M681" s="61"/>
    </row>
    <row r="682" spans="1:13" ht="15.75" customHeight="1" x14ac:dyDescent="0.2">
      <c r="A682" s="57">
        <f>'Name of the Faculty 2024'!A682</f>
        <v>0</v>
      </c>
      <c r="B682" s="58">
        <f>'Name of the Faculty 2024'!B682</f>
        <v>0</v>
      </c>
      <c r="C682" s="57">
        <f>'Name of the Faculty 2024'!C682</f>
        <v>0</v>
      </c>
      <c r="D682" s="57">
        <f>COUNTIFS('2024 -2025-2026'!$M:$M,B682,'2024 -2025-2026'!$K:$K,"SCI",'2024 -2025-2026'!$G:$G,"2025")</f>
        <v>0</v>
      </c>
      <c r="E682" s="57">
        <f>COUNTIFS('2024 -2025-2026'!$M:$M,B682,'2024 -2025-2026'!$K:$K,"Scopus/WoS Journals",'2024 -2025-2026'!$G:$G,"2025")</f>
        <v>0</v>
      </c>
      <c r="F682" s="57">
        <f>COUNTIFS('2024 -2025-2026'!$M:$M,B682,'2024 -2025-2026'!$K:$K,"Scopus/WoS Conference/Book Chapter/Others", '2024 -2025-2026'!$G:$G,"2025")</f>
        <v>0</v>
      </c>
      <c r="G682" s="57">
        <f>COUNTIFS('2024 -2025-2026'!$M:$M,B682,'2024 -2025-2026'!$K:$K,"Student Publication", '2024 -2025-2026'!$G:$G,"2025")</f>
        <v>0</v>
      </c>
      <c r="H682" s="53">
        <f>COUNTIFS('Patent - 2025'!$Q:$Q,B682,'Patent - 2025'!$D:$D,"Published")</f>
        <v>0</v>
      </c>
      <c r="I682" s="54">
        <f>COUNTIFS('Patent - 2025'!$Q:$Q,B682,'Patent - 2025'!D:D,"Granted")</f>
        <v>0</v>
      </c>
      <c r="J682" s="54">
        <f t="shared" si="20"/>
        <v>0</v>
      </c>
      <c r="K682" s="54">
        <f t="shared" si="21"/>
        <v>0</v>
      </c>
      <c r="L682" s="54">
        <f>COUNTIFS('2024 -2025-2026'!$M:$M,B682,'2024 -2025-2026'!$K:$K,"Book",'2024 -2025-2026'!$G:$G,"2025")</f>
        <v>0</v>
      </c>
      <c r="M682" s="61"/>
    </row>
    <row r="683" spans="1:13" ht="15.75" customHeight="1" x14ac:dyDescent="0.2">
      <c r="A683" s="57">
        <f>'Name of the Faculty 2024'!A683</f>
        <v>0</v>
      </c>
      <c r="B683" s="58">
        <f>'Name of the Faculty 2024'!B683</f>
        <v>0</v>
      </c>
      <c r="C683" s="57">
        <f>'Name of the Faculty 2024'!C683</f>
        <v>0</v>
      </c>
      <c r="D683" s="57">
        <f>COUNTIFS('2024 -2025-2026'!$M:$M,B683,'2024 -2025-2026'!$K:$K,"SCI",'2024 -2025-2026'!$G:$G,"2025")</f>
        <v>0</v>
      </c>
      <c r="E683" s="57">
        <f>COUNTIFS('2024 -2025-2026'!$M:$M,B683,'2024 -2025-2026'!$K:$K,"Scopus/WoS Journals",'2024 -2025-2026'!$G:$G,"2025")</f>
        <v>0</v>
      </c>
      <c r="F683" s="57">
        <f>COUNTIFS('2024 -2025-2026'!$M:$M,B683,'2024 -2025-2026'!$K:$K,"Scopus/WoS Conference/Book Chapter/Others", '2024 -2025-2026'!$G:$G,"2025")</f>
        <v>0</v>
      </c>
      <c r="G683" s="57">
        <f>COUNTIFS('2024 -2025-2026'!$M:$M,B683,'2024 -2025-2026'!$K:$K,"Student Publication", '2024 -2025-2026'!$G:$G,"2025")</f>
        <v>0</v>
      </c>
      <c r="H683" s="53">
        <f>COUNTIFS('Patent - 2025'!$Q:$Q,B683,'Patent - 2025'!$D:$D,"Published")</f>
        <v>0</v>
      </c>
      <c r="I683" s="54">
        <f>COUNTIFS('Patent - 2025'!$Q:$Q,B683,'Patent - 2025'!D:D,"Granted")</f>
        <v>0</v>
      </c>
      <c r="J683" s="54">
        <f t="shared" si="20"/>
        <v>0</v>
      </c>
      <c r="K683" s="54">
        <f t="shared" si="21"/>
        <v>0</v>
      </c>
      <c r="L683" s="54">
        <f>COUNTIFS('2024 -2025-2026'!$M:$M,B683,'2024 -2025-2026'!$K:$K,"Book",'2024 -2025-2026'!$G:$G,"2025")</f>
        <v>0</v>
      </c>
      <c r="M683" s="61"/>
    </row>
    <row r="684" spans="1:13" ht="15.75" customHeight="1" x14ac:dyDescent="0.2">
      <c r="A684" s="57">
        <f>'Name of the Faculty 2024'!A684</f>
        <v>0</v>
      </c>
      <c r="B684" s="58">
        <f>'Name of the Faculty 2024'!B684</f>
        <v>0</v>
      </c>
      <c r="C684" s="57">
        <f>'Name of the Faculty 2024'!C684</f>
        <v>0</v>
      </c>
      <c r="D684" s="57">
        <f>COUNTIFS('2024 -2025-2026'!$M:$M,B684,'2024 -2025-2026'!$K:$K,"SCI",'2024 -2025-2026'!$G:$G,"2025")</f>
        <v>0</v>
      </c>
      <c r="E684" s="57">
        <f>COUNTIFS('2024 -2025-2026'!$M:$M,B684,'2024 -2025-2026'!$K:$K,"Scopus/WoS Journals",'2024 -2025-2026'!$G:$G,"2025")</f>
        <v>0</v>
      </c>
      <c r="F684" s="57">
        <f>COUNTIFS('2024 -2025-2026'!$M:$M,B684,'2024 -2025-2026'!$K:$K,"Scopus/WoS Conference/Book Chapter/Others", '2024 -2025-2026'!$G:$G,"2025")</f>
        <v>0</v>
      </c>
      <c r="G684" s="57">
        <f>COUNTIFS('2024 -2025-2026'!$M:$M,B684,'2024 -2025-2026'!$K:$K,"Student Publication", '2024 -2025-2026'!$G:$G,"2025")</f>
        <v>0</v>
      </c>
      <c r="H684" s="53">
        <f>COUNTIFS('Patent - 2025'!$Q:$Q,B684,'Patent - 2025'!$D:$D,"Published")</f>
        <v>0</v>
      </c>
      <c r="I684" s="54">
        <f>COUNTIFS('Patent - 2025'!$Q:$Q,B684,'Patent - 2025'!D:D,"Granted")</f>
        <v>0</v>
      </c>
      <c r="J684" s="54">
        <f t="shared" si="20"/>
        <v>0</v>
      </c>
      <c r="K684" s="54">
        <f t="shared" si="21"/>
        <v>0</v>
      </c>
      <c r="L684" s="54">
        <f>COUNTIFS('2024 -2025-2026'!$M:$M,B684,'2024 -2025-2026'!$K:$K,"Book",'2024 -2025-2026'!$G:$G,"2025")</f>
        <v>0</v>
      </c>
      <c r="M684" s="61"/>
    </row>
    <row r="685" spans="1:13" ht="15.75" customHeight="1" x14ac:dyDescent="0.2">
      <c r="A685" s="57">
        <f>'Name of the Faculty 2024'!A685</f>
        <v>0</v>
      </c>
      <c r="B685" s="58">
        <f>'Name of the Faculty 2024'!B685</f>
        <v>0</v>
      </c>
      <c r="C685" s="57">
        <f>'Name of the Faculty 2024'!C685</f>
        <v>0</v>
      </c>
      <c r="D685" s="57">
        <f>COUNTIFS('2024 -2025-2026'!$M:$M,B685,'2024 -2025-2026'!$K:$K,"SCI",'2024 -2025-2026'!$G:$G,"2025")</f>
        <v>0</v>
      </c>
      <c r="E685" s="57">
        <f>COUNTIFS('2024 -2025-2026'!$M:$M,B685,'2024 -2025-2026'!$K:$K,"Scopus/WoS Journals",'2024 -2025-2026'!$G:$G,"2025")</f>
        <v>0</v>
      </c>
      <c r="F685" s="57">
        <f>COUNTIFS('2024 -2025-2026'!$M:$M,B685,'2024 -2025-2026'!$K:$K,"Scopus/WoS Conference/Book Chapter/Others", '2024 -2025-2026'!$G:$G,"2025")</f>
        <v>0</v>
      </c>
      <c r="G685" s="57">
        <f>COUNTIFS('2024 -2025-2026'!$M:$M,B685,'2024 -2025-2026'!$K:$K,"Student Publication", '2024 -2025-2026'!$G:$G,"2025")</f>
        <v>0</v>
      </c>
      <c r="H685" s="53">
        <f>COUNTIFS('Patent - 2025'!$Q:$Q,B685,'Patent - 2025'!$D:$D,"Published")</f>
        <v>0</v>
      </c>
      <c r="I685" s="54">
        <f>COUNTIFS('Patent - 2025'!$Q:$Q,B685,'Patent - 2025'!D:D,"Granted")</f>
        <v>0</v>
      </c>
      <c r="J685" s="54">
        <f t="shared" si="20"/>
        <v>0</v>
      </c>
      <c r="K685" s="54">
        <f t="shared" si="21"/>
        <v>0</v>
      </c>
      <c r="L685" s="54">
        <f>COUNTIFS('2024 -2025-2026'!$M:$M,B685,'2024 -2025-2026'!$K:$K,"Book",'2024 -2025-2026'!$G:$G,"2025")</f>
        <v>0</v>
      </c>
      <c r="M685" s="61"/>
    </row>
    <row r="686" spans="1:13" ht="15.75" customHeight="1" x14ac:dyDescent="0.2">
      <c r="A686" s="57">
        <f>'Name of the Faculty 2024'!A686</f>
        <v>0</v>
      </c>
      <c r="B686" s="58">
        <f>'Name of the Faculty 2024'!B686</f>
        <v>0</v>
      </c>
      <c r="C686" s="57">
        <f>'Name of the Faculty 2024'!C686</f>
        <v>0</v>
      </c>
      <c r="D686" s="57">
        <f>COUNTIFS('2024 -2025-2026'!$M:$M,B686,'2024 -2025-2026'!$K:$K,"SCI",'2024 -2025-2026'!$G:$G,"2025")</f>
        <v>0</v>
      </c>
      <c r="E686" s="57">
        <f>COUNTIFS('2024 -2025-2026'!$M:$M,B686,'2024 -2025-2026'!$K:$K,"Scopus/WoS Journals",'2024 -2025-2026'!$G:$G,"2025")</f>
        <v>0</v>
      </c>
      <c r="F686" s="57">
        <f>COUNTIFS('2024 -2025-2026'!$M:$M,B686,'2024 -2025-2026'!$K:$K,"Scopus/WoS Conference/Book Chapter/Others", '2024 -2025-2026'!$G:$G,"2025")</f>
        <v>0</v>
      </c>
      <c r="G686" s="57">
        <f>COUNTIFS('2024 -2025-2026'!$M:$M,B686,'2024 -2025-2026'!$K:$K,"Student Publication", '2024 -2025-2026'!$G:$G,"2025")</f>
        <v>0</v>
      </c>
      <c r="H686" s="53">
        <f>COUNTIFS('Patent - 2025'!$Q:$Q,B686,'Patent - 2025'!$D:$D,"Published")</f>
        <v>0</v>
      </c>
      <c r="I686" s="54">
        <f>COUNTIFS('Patent - 2025'!$Q:$Q,B686,'Patent - 2025'!D:D,"Granted")</f>
        <v>0</v>
      </c>
      <c r="J686" s="54">
        <f t="shared" si="20"/>
        <v>0</v>
      </c>
      <c r="K686" s="54">
        <f t="shared" si="21"/>
        <v>0</v>
      </c>
      <c r="L686" s="54">
        <f>COUNTIFS('2024 -2025-2026'!$M:$M,B686,'2024 -2025-2026'!$K:$K,"Book",'2024 -2025-2026'!$G:$G,"2025")</f>
        <v>0</v>
      </c>
      <c r="M686" s="61"/>
    </row>
    <row r="687" spans="1:13" ht="15.75" customHeight="1" x14ac:dyDescent="0.2">
      <c r="A687" s="57">
        <f>'Name of the Faculty 2024'!A687</f>
        <v>0</v>
      </c>
      <c r="B687" s="58">
        <f>'Name of the Faculty 2024'!B687</f>
        <v>0</v>
      </c>
      <c r="C687" s="57">
        <f>'Name of the Faculty 2024'!C687</f>
        <v>0</v>
      </c>
      <c r="D687" s="57">
        <f>COUNTIFS('2024 -2025-2026'!$M:$M,B687,'2024 -2025-2026'!$K:$K,"SCI",'2024 -2025-2026'!$G:$G,"2025")</f>
        <v>0</v>
      </c>
      <c r="E687" s="57">
        <f>COUNTIFS('2024 -2025-2026'!$M:$M,B687,'2024 -2025-2026'!$K:$K,"Scopus/WoS Journals",'2024 -2025-2026'!$G:$G,"2025")</f>
        <v>0</v>
      </c>
      <c r="F687" s="57">
        <f>COUNTIFS('2024 -2025-2026'!$M:$M,B687,'2024 -2025-2026'!$K:$K,"Scopus/WoS Conference/Book Chapter/Others", '2024 -2025-2026'!$G:$G,"2025")</f>
        <v>0</v>
      </c>
      <c r="G687" s="57">
        <f>COUNTIFS('2024 -2025-2026'!$M:$M,B687,'2024 -2025-2026'!$K:$K,"Student Publication", '2024 -2025-2026'!$G:$G,"2025")</f>
        <v>0</v>
      </c>
      <c r="H687" s="53">
        <f>COUNTIFS('Patent - 2025'!$Q:$Q,B687,'Patent - 2025'!$D:$D,"Published")</f>
        <v>0</v>
      </c>
      <c r="I687" s="54">
        <f>COUNTIFS('Patent - 2025'!$Q:$Q,B687,'Patent - 2025'!D:D,"Granted")</f>
        <v>0</v>
      </c>
      <c r="J687" s="54">
        <f t="shared" si="20"/>
        <v>0</v>
      </c>
      <c r="K687" s="54">
        <f t="shared" si="21"/>
        <v>0</v>
      </c>
      <c r="L687" s="54">
        <f>COUNTIFS('2024 -2025-2026'!$M:$M,B687,'2024 -2025-2026'!$K:$K,"Book",'2024 -2025-2026'!$G:$G,"2025")</f>
        <v>0</v>
      </c>
      <c r="M687" s="61"/>
    </row>
    <row r="688" spans="1:13" ht="15.75" customHeight="1" x14ac:dyDescent="0.2">
      <c r="A688" s="57">
        <f>'Name of the Faculty 2024'!A688</f>
        <v>0</v>
      </c>
      <c r="B688" s="58">
        <f>'Name of the Faculty 2024'!B688</f>
        <v>0</v>
      </c>
      <c r="C688" s="57">
        <f>'Name of the Faculty 2024'!C688</f>
        <v>0</v>
      </c>
      <c r="D688" s="57">
        <f>COUNTIFS('2024 -2025-2026'!$M:$M,B688,'2024 -2025-2026'!$K:$K,"SCI",'2024 -2025-2026'!$G:$G,"2025")</f>
        <v>0</v>
      </c>
      <c r="E688" s="57">
        <f>COUNTIFS('2024 -2025-2026'!$M:$M,B688,'2024 -2025-2026'!$K:$K,"Scopus/WoS Journals",'2024 -2025-2026'!$G:$G,"2025")</f>
        <v>0</v>
      </c>
      <c r="F688" s="57">
        <f>COUNTIFS('2024 -2025-2026'!$M:$M,B688,'2024 -2025-2026'!$K:$K,"Scopus/WoS Conference/Book Chapter/Others", '2024 -2025-2026'!$G:$G,"2025")</f>
        <v>0</v>
      </c>
      <c r="G688" s="57">
        <f>COUNTIFS('2024 -2025-2026'!$M:$M,B688,'2024 -2025-2026'!$K:$K,"Student Publication", '2024 -2025-2026'!$G:$G,"2025")</f>
        <v>0</v>
      </c>
      <c r="H688" s="53">
        <f>COUNTIFS('Patent - 2025'!$Q:$Q,B688,'Patent - 2025'!$D:$D,"Published")</f>
        <v>0</v>
      </c>
      <c r="I688" s="54">
        <f>COUNTIFS('Patent - 2025'!$Q:$Q,B688,'Patent - 2025'!D:D,"Granted")</f>
        <v>0</v>
      </c>
      <c r="J688" s="54">
        <f t="shared" si="20"/>
        <v>0</v>
      </c>
      <c r="K688" s="54">
        <f t="shared" si="21"/>
        <v>0</v>
      </c>
      <c r="L688" s="54">
        <f>COUNTIFS('2024 -2025-2026'!$M:$M,B688,'2024 -2025-2026'!$K:$K,"Book",'2024 -2025-2026'!$G:$G,"2025")</f>
        <v>0</v>
      </c>
      <c r="M688" s="61"/>
    </row>
    <row r="689" spans="1:13" ht="15.75" customHeight="1" x14ac:dyDescent="0.2">
      <c r="A689" s="57">
        <f>'Name of the Faculty 2024'!A689</f>
        <v>0</v>
      </c>
      <c r="B689" s="58">
        <f>'Name of the Faculty 2024'!B689</f>
        <v>0</v>
      </c>
      <c r="C689" s="57">
        <f>'Name of the Faculty 2024'!C689</f>
        <v>0</v>
      </c>
      <c r="D689" s="57">
        <f>COUNTIFS('2024 -2025-2026'!$M:$M,B689,'2024 -2025-2026'!$K:$K,"SCI",'2024 -2025-2026'!$G:$G,"2025")</f>
        <v>0</v>
      </c>
      <c r="E689" s="57">
        <f>COUNTIFS('2024 -2025-2026'!$M:$M,B689,'2024 -2025-2026'!$K:$K,"Scopus/WoS Journals",'2024 -2025-2026'!$G:$G,"2025")</f>
        <v>0</v>
      </c>
      <c r="F689" s="57">
        <f>COUNTIFS('2024 -2025-2026'!$M:$M,B689,'2024 -2025-2026'!$K:$K,"Scopus/WoS Conference/Book Chapter/Others", '2024 -2025-2026'!$G:$G,"2025")</f>
        <v>0</v>
      </c>
      <c r="G689" s="57">
        <f>COUNTIFS('2024 -2025-2026'!$M:$M,B689,'2024 -2025-2026'!$K:$K,"Student Publication", '2024 -2025-2026'!$G:$G,"2025")</f>
        <v>0</v>
      </c>
      <c r="H689" s="53">
        <f>COUNTIFS('Patent - 2025'!$Q:$Q,B689,'Patent - 2025'!$D:$D,"Published")</f>
        <v>0</v>
      </c>
      <c r="I689" s="54">
        <f>COUNTIFS('Patent - 2025'!$Q:$Q,B689,'Patent - 2025'!D:D,"Granted")</f>
        <v>0</v>
      </c>
      <c r="J689" s="54">
        <f t="shared" si="20"/>
        <v>0</v>
      </c>
      <c r="K689" s="54">
        <f t="shared" si="21"/>
        <v>0</v>
      </c>
      <c r="L689" s="54">
        <f>COUNTIFS('2024 -2025-2026'!$M:$M,B689,'2024 -2025-2026'!$K:$K,"Book",'2024 -2025-2026'!$G:$G,"2025")</f>
        <v>0</v>
      </c>
      <c r="M689" s="61"/>
    </row>
    <row r="690" spans="1:13" ht="15.75" customHeight="1" x14ac:dyDescent="0.2">
      <c r="A690" s="57">
        <f>'Name of the Faculty 2024'!A690</f>
        <v>0</v>
      </c>
      <c r="B690" s="58">
        <f>'Name of the Faculty 2024'!B690</f>
        <v>0</v>
      </c>
      <c r="C690" s="57">
        <f>'Name of the Faculty 2024'!C690</f>
        <v>0</v>
      </c>
      <c r="D690" s="57">
        <f>COUNTIFS('2024 -2025-2026'!$M:$M,B690,'2024 -2025-2026'!$K:$K,"SCI",'2024 -2025-2026'!$G:$G,"2025")</f>
        <v>0</v>
      </c>
      <c r="E690" s="57">
        <f>COUNTIFS('2024 -2025-2026'!$M:$M,B690,'2024 -2025-2026'!$K:$K,"Scopus/WoS Journals",'2024 -2025-2026'!$G:$G,"2025")</f>
        <v>0</v>
      </c>
      <c r="F690" s="57">
        <f>COUNTIFS('2024 -2025-2026'!$M:$M,B690,'2024 -2025-2026'!$K:$K,"Scopus/WoS Conference/Book Chapter/Others", '2024 -2025-2026'!$G:$G,"2025")</f>
        <v>0</v>
      </c>
      <c r="G690" s="57">
        <f>COUNTIFS('2024 -2025-2026'!$M:$M,B690,'2024 -2025-2026'!$K:$K,"Student Publication", '2024 -2025-2026'!$G:$G,"2025")</f>
        <v>0</v>
      </c>
      <c r="H690" s="53">
        <f>COUNTIFS('Patent - 2025'!$Q:$Q,B690,'Patent - 2025'!$D:$D,"Published")</f>
        <v>0</v>
      </c>
      <c r="I690" s="54">
        <f>COUNTIFS('Patent - 2025'!$Q:$Q,B690,'Patent - 2025'!D:D,"Granted")</f>
        <v>0</v>
      </c>
      <c r="J690" s="54">
        <f t="shared" si="20"/>
        <v>0</v>
      </c>
      <c r="K690" s="54">
        <f t="shared" si="21"/>
        <v>0</v>
      </c>
      <c r="L690" s="54">
        <f>COUNTIFS('2024 -2025-2026'!$M:$M,B690,'2024 -2025-2026'!$K:$K,"Book",'2024 -2025-2026'!$G:$G,"2025")</f>
        <v>0</v>
      </c>
      <c r="M690" s="61"/>
    </row>
    <row r="691" spans="1:13" ht="15.75" customHeight="1" x14ac:dyDescent="0.2">
      <c r="A691" s="57">
        <f>'Name of the Faculty 2024'!A691</f>
        <v>0</v>
      </c>
      <c r="B691" s="58">
        <f>'Name of the Faculty 2024'!B691</f>
        <v>0</v>
      </c>
      <c r="C691" s="57">
        <f>'Name of the Faculty 2024'!C691</f>
        <v>0</v>
      </c>
      <c r="D691" s="57">
        <f>COUNTIFS('2024 -2025-2026'!$M:$M,B691,'2024 -2025-2026'!$K:$K,"SCI",'2024 -2025-2026'!$G:$G,"2025")</f>
        <v>0</v>
      </c>
      <c r="E691" s="57">
        <f>COUNTIFS('2024 -2025-2026'!$M:$M,B691,'2024 -2025-2026'!$K:$K,"Scopus/WoS Journals",'2024 -2025-2026'!$G:$G,"2025")</f>
        <v>0</v>
      </c>
      <c r="F691" s="57">
        <f>COUNTIFS('2024 -2025-2026'!$M:$M,B691,'2024 -2025-2026'!$K:$K,"Scopus/WoS Conference/Book Chapter/Others", '2024 -2025-2026'!$G:$G,"2025")</f>
        <v>0</v>
      </c>
      <c r="G691" s="57">
        <f>COUNTIFS('2024 -2025-2026'!$M:$M,B691,'2024 -2025-2026'!$K:$K,"Student Publication", '2024 -2025-2026'!$G:$G,"2025")</f>
        <v>0</v>
      </c>
      <c r="H691" s="53">
        <f>COUNTIFS('Patent - 2025'!$Q:$Q,B691,'Patent - 2025'!$D:$D,"Published")</f>
        <v>0</v>
      </c>
      <c r="I691" s="54">
        <f>COUNTIFS('Patent - 2025'!$Q:$Q,B691,'Patent - 2025'!D:D,"Granted")</f>
        <v>0</v>
      </c>
      <c r="J691" s="54">
        <f t="shared" si="20"/>
        <v>0</v>
      </c>
      <c r="K691" s="54">
        <f t="shared" si="21"/>
        <v>0</v>
      </c>
      <c r="L691" s="54">
        <f>COUNTIFS('2024 -2025-2026'!$M:$M,B691,'2024 -2025-2026'!$K:$K,"Book",'2024 -2025-2026'!$G:$G,"2025")</f>
        <v>0</v>
      </c>
      <c r="M691" s="61"/>
    </row>
    <row r="692" spans="1:13" ht="15.75" customHeight="1" x14ac:dyDescent="0.2">
      <c r="A692" s="57">
        <f>'Name of the Faculty 2024'!A692</f>
        <v>0</v>
      </c>
      <c r="B692" s="58">
        <f>'Name of the Faculty 2024'!B692</f>
        <v>0</v>
      </c>
      <c r="C692" s="57">
        <f>'Name of the Faculty 2024'!C692</f>
        <v>0</v>
      </c>
      <c r="D692" s="57">
        <f>COUNTIFS('2024 -2025-2026'!$M:$M,B692,'2024 -2025-2026'!$K:$K,"SCI",'2024 -2025-2026'!$G:$G,"2025")</f>
        <v>0</v>
      </c>
      <c r="E692" s="57">
        <f>COUNTIFS('2024 -2025-2026'!$M:$M,B692,'2024 -2025-2026'!$K:$K,"Scopus/WoS Journals",'2024 -2025-2026'!$G:$G,"2025")</f>
        <v>0</v>
      </c>
      <c r="F692" s="57">
        <f>COUNTIFS('2024 -2025-2026'!$M:$M,B692,'2024 -2025-2026'!$K:$K,"Scopus/WoS Conference/Book Chapter/Others", '2024 -2025-2026'!$G:$G,"2025")</f>
        <v>0</v>
      </c>
      <c r="G692" s="57">
        <f>COUNTIFS('2024 -2025-2026'!$M:$M,B692,'2024 -2025-2026'!$K:$K,"Student Publication", '2024 -2025-2026'!$G:$G,"2025")</f>
        <v>0</v>
      </c>
      <c r="H692" s="53">
        <f>COUNTIFS('Patent - 2025'!$Q:$Q,B692,'Patent - 2025'!$D:$D,"Published")</f>
        <v>0</v>
      </c>
      <c r="I692" s="54">
        <f>COUNTIFS('Patent - 2025'!$Q:$Q,B692,'Patent - 2025'!D:D,"Granted")</f>
        <v>0</v>
      </c>
      <c r="J692" s="54">
        <f t="shared" si="20"/>
        <v>0</v>
      </c>
      <c r="K692" s="54">
        <f t="shared" si="21"/>
        <v>0</v>
      </c>
      <c r="L692" s="54">
        <f>COUNTIFS('2024 -2025-2026'!$M:$M,B692,'2024 -2025-2026'!$K:$K,"Book",'2024 -2025-2026'!$G:$G,"2025")</f>
        <v>0</v>
      </c>
      <c r="M692" s="61"/>
    </row>
    <row r="693" spans="1:13" ht="15.75" customHeight="1" x14ac:dyDescent="0.2">
      <c r="A693" s="57">
        <f>'Name of the Faculty 2024'!A693</f>
        <v>0</v>
      </c>
      <c r="B693" s="58">
        <f>'Name of the Faculty 2024'!B693</f>
        <v>0</v>
      </c>
      <c r="C693" s="57">
        <f>'Name of the Faculty 2024'!C693</f>
        <v>0</v>
      </c>
      <c r="D693" s="57">
        <f>COUNTIFS('2024 -2025-2026'!$M:$M,B693,'2024 -2025-2026'!$K:$K,"SCI",'2024 -2025-2026'!$G:$G,"2025")</f>
        <v>0</v>
      </c>
      <c r="E693" s="57">
        <f>COUNTIFS('2024 -2025-2026'!$M:$M,B693,'2024 -2025-2026'!$K:$K,"Scopus/WoS Journals",'2024 -2025-2026'!$G:$G,"2025")</f>
        <v>0</v>
      </c>
      <c r="F693" s="57">
        <f>COUNTIFS('2024 -2025-2026'!$M:$M,B693,'2024 -2025-2026'!$K:$K,"Scopus/WoS Conference/Book Chapter/Others", '2024 -2025-2026'!$G:$G,"2025")</f>
        <v>0</v>
      </c>
      <c r="G693" s="57">
        <f>COUNTIFS('2024 -2025-2026'!$M:$M,B693,'2024 -2025-2026'!$K:$K,"Student Publication", '2024 -2025-2026'!$G:$G,"2025")</f>
        <v>0</v>
      </c>
      <c r="H693" s="53">
        <f>COUNTIFS('Patent - 2025'!$Q:$Q,B693,'Patent - 2025'!$D:$D,"Published")</f>
        <v>0</v>
      </c>
      <c r="I693" s="54">
        <f>COUNTIFS('Patent - 2025'!$Q:$Q,B693,'Patent - 2025'!D:D,"Granted")</f>
        <v>0</v>
      </c>
      <c r="J693" s="54">
        <f t="shared" si="20"/>
        <v>0</v>
      </c>
      <c r="K693" s="54">
        <f t="shared" si="21"/>
        <v>0</v>
      </c>
      <c r="L693" s="54">
        <f>COUNTIFS('2024 -2025-2026'!$M:$M,B693,'2024 -2025-2026'!$K:$K,"Book",'2024 -2025-2026'!$G:$G,"2025")</f>
        <v>0</v>
      </c>
      <c r="M693" s="61"/>
    </row>
    <row r="694" spans="1:13" ht="15.75" customHeight="1" x14ac:dyDescent="0.2">
      <c r="A694" s="57">
        <f>'Name of the Faculty 2024'!A694</f>
        <v>0</v>
      </c>
      <c r="B694" s="58">
        <f>'Name of the Faculty 2024'!B694</f>
        <v>0</v>
      </c>
      <c r="C694" s="57">
        <f>'Name of the Faculty 2024'!C694</f>
        <v>0</v>
      </c>
      <c r="D694" s="57">
        <f>COUNTIFS('2024 -2025-2026'!$M:$M,B694,'2024 -2025-2026'!$K:$K,"SCI",'2024 -2025-2026'!$G:$G,"2025")</f>
        <v>0</v>
      </c>
      <c r="E694" s="57">
        <f>COUNTIFS('2024 -2025-2026'!$M:$M,B694,'2024 -2025-2026'!$K:$K,"Scopus/WoS Journals",'2024 -2025-2026'!$G:$G,"2025")</f>
        <v>0</v>
      </c>
      <c r="F694" s="57">
        <f>COUNTIFS('2024 -2025-2026'!$M:$M,B694,'2024 -2025-2026'!$K:$K,"Scopus/WoS Conference/Book Chapter/Others", '2024 -2025-2026'!$G:$G,"2025")</f>
        <v>0</v>
      </c>
      <c r="G694" s="57">
        <f>COUNTIFS('2024 -2025-2026'!$M:$M,B694,'2024 -2025-2026'!$K:$K,"Student Publication", '2024 -2025-2026'!$G:$G,"2025")</f>
        <v>0</v>
      </c>
      <c r="H694" s="53">
        <f>COUNTIFS('Patent - 2025'!$Q:$Q,B694,'Patent - 2025'!$D:$D,"Published")</f>
        <v>0</v>
      </c>
      <c r="I694" s="54">
        <f>COUNTIFS('Patent - 2025'!$Q:$Q,B694,'Patent - 2025'!D:D,"Granted")</f>
        <v>0</v>
      </c>
      <c r="J694" s="54">
        <f t="shared" si="20"/>
        <v>0</v>
      </c>
      <c r="K694" s="54">
        <f t="shared" si="21"/>
        <v>0</v>
      </c>
      <c r="L694" s="54">
        <f>COUNTIFS('2024 -2025-2026'!$M:$M,B694,'2024 -2025-2026'!$K:$K,"Book",'2024 -2025-2026'!$G:$G,"2025")</f>
        <v>0</v>
      </c>
      <c r="M694" s="61"/>
    </row>
    <row r="695" spans="1:13" ht="15.75" customHeight="1" x14ac:dyDescent="0.2">
      <c r="A695" s="57">
        <f>'Name of the Faculty 2024'!A695</f>
        <v>0</v>
      </c>
      <c r="B695" s="58">
        <f>'Name of the Faculty 2024'!B695</f>
        <v>0</v>
      </c>
      <c r="C695" s="57">
        <f>'Name of the Faculty 2024'!C695</f>
        <v>0</v>
      </c>
      <c r="D695" s="57">
        <f>COUNTIFS('2024 -2025-2026'!$M:$M,B695,'2024 -2025-2026'!$K:$K,"SCI",'2024 -2025-2026'!$G:$G,"2025")</f>
        <v>0</v>
      </c>
      <c r="E695" s="57">
        <f>COUNTIFS('2024 -2025-2026'!$M:$M,B695,'2024 -2025-2026'!$K:$K,"Scopus/WoS Journals",'2024 -2025-2026'!$G:$G,"2025")</f>
        <v>0</v>
      </c>
      <c r="F695" s="57">
        <f>COUNTIFS('2024 -2025-2026'!$M:$M,B695,'2024 -2025-2026'!$K:$K,"Scopus/WoS Conference/Book Chapter/Others", '2024 -2025-2026'!$G:$G,"2025")</f>
        <v>0</v>
      </c>
      <c r="G695" s="57">
        <f>COUNTIFS('2024 -2025-2026'!$M:$M,B695,'2024 -2025-2026'!$K:$K,"Student Publication", '2024 -2025-2026'!$G:$G,"2025")</f>
        <v>0</v>
      </c>
      <c r="H695" s="53">
        <f>COUNTIFS('Patent - 2025'!$Q:$Q,B695,'Patent - 2025'!$D:$D,"Published")</f>
        <v>0</v>
      </c>
      <c r="I695" s="54">
        <f>COUNTIFS('Patent - 2025'!$Q:$Q,B695,'Patent - 2025'!D:D,"Granted")</f>
        <v>0</v>
      </c>
      <c r="J695" s="54">
        <f t="shared" si="20"/>
        <v>0</v>
      </c>
      <c r="K695" s="54">
        <f t="shared" si="21"/>
        <v>0</v>
      </c>
      <c r="L695" s="54">
        <f>COUNTIFS('2024 -2025-2026'!$M:$M,B695,'2024 -2025-2026'!$K:$K,"Book",'2024 -2025-2026'!$G:$G,"2025")</f>
        <v>0</v>
      </c>
      <c r="M695" s="61"/>
    </row>
    <row r="696" spans="1:13" ht="15.75" customHeight="1" x14ac:dyDescent="0.2">
      <c r="A696" s="57">
        <f>'Name of the Faculty 2024'!A696</f>
        <v>0</v>
      </c>
      <c r="B696" s="58">
        <f>'Name of the Faculty 2024'!B696</f>
        <v>0</v>
      </c>
      <c r="C696" s="57">
        <f>'Name of the Faculty 2024'!C696</f>
        <v>0</v>
      </c>
      <c r="D696" s="57">
        <f>COUNTIFS('2024 -2025-2026'!$M:$M,B696,'2024 -2025-2026'!$K:$K,"SCI",'2024 -2025-2026'!$G:$G,"2025")</f>
        <v>0</v>
      </c>
      <c r="E696" s="57">
        <f>COUNTIFS('2024 -2025-2026'!$M:$M,B696,'2024 -2025-2026'!$K:$K,"Scopus/WoS Journals",'2024 -2025-2026'!$G:$G,"2025")</f>
        <v>0</v>
      </c>
      <c r="F696" s="57">
        <f>COUNTIFS('2024 -2025-2026'!$M:$M,B696,'2024 -2025-2026'!$K:$K,"Scopus/WoS Conference/Book Chapter/Others", '2024 -2025-2026'!$G:$G,"2025")</f>
        <v>0</v>
      </c>
      <c r="G696" s="57">
        <f>COUNTIFS('2024 -2025-2026'!$M:$M,B696,'2024 -2025-2026'!$K:$K,"Student Publication", '2024 -2025-2026'!$G:$G,"2025")</f>
        <v>0</v>
      </c>
      <c r="H696" s="53">
        <f>COUNTIFS('Patent - 2025'!$Q:$Q,B696,'Patent - 2025'!$D:$D,"Published")</f>
        <v>0</v>
      </c>
      <c r="I696" s="54">
        <f>COUNTIFS('Patent - 2025'!$Q:$Q,B696,'Patent - 2025'!D:D,"Granted")</f>
        <v>0</v>
      </c>
      <c r="J696" s="54">
        <f t="shared" si="20"/>
        <v>0</v>
      </c>
      <c r="K696" s="54">
        <f t="shared" si="21"/>
        <v>0</v>
      </c>
      <c r="L696" s="54">
        <f>COUNTIFS('2024 -2025-2026'!$M:$M,B696,'2024 -2025-2026'!$K:$K,"Book",'2024 -2025-2026'!$G:$G,"2025")</f>
        <v>0</v>
      </c>
      <c r="M696" s="61"/>
    </row>
    <row r="697" spans="1:13" ht="15.75" customHeight="1" x14ac:dyDescent="0.2">
      <c r="A697" s="57">
        <f>'Name of the Faculty 2024'!A697</f>
        <v>0</v>
      </c>
      <c r="B697" s="58">
        <f>'Name of the Faculty 2024'!B697</f>
        <v>0</v>
      </c>
      <c r="C697" s="57">
        <f>'Name of the Faculty 2024'!C697</f>
        <v>0</v>
      </c>
      <c r="D697" s="57">
        <f>COUNTIFS('2024 -2025-2026'!$M:$M,B697,'2024 -2025-2026'!$K:$K,"SCI",'2024 -2025-2026'!$G:$G,"2025")</f>
        <v>0</v>
      </c>
      <c r="E697" s="57">
        <f>COUNTIFS('2024 -2025-2026'!$M:$M,B697,'2024 -2025-2026'!$K:$K,"Scopus/WoS Journals",'2024 -2025-2026'!$G:$G,"2025")</f>
        <v>0</v>
      </c>
      <c r="F697" s="57">
        <f>COUNTIFS('2024 -2025-2026'!$M:$M,B697,'2024 -2025-2026'!$K:$K,"Scopus/WoS Conference/Book Chapter/Others", '2024 -2025-2026'!$G:$G,"2025")</f>
        <v>0</v>
      </c>
      <c r="G697" s="57">
        <f>COUNTIFS('2024 -2025-2026'!$M:$M,B697,'2024 -2025-2026'!$K:$K,"Student Publication", '2024 -2025-2026'!$G:$G,"2025")</f>
        <v>0</v>
      </c>
      <c r="H697" s="53">
        <f>COUNTIFS('Patent - 2025'!$Q:$Q,B697,'Patent - 2025'!$D:$D,"Published")</f>
        <v>0</v>
      </c>
      <c r="I697" s="54">
        <f>COUNTIFS('Patent - 2025'!$Q:$Q,B697,'Patent - 2025'!D:D,"Granted")</f>
        <v>0</v>
      </c>
      <c r="J697" s="54">
        <f t="shared" si="20"/>
        <v>0</v>
      </c>
      <c r="K697" s="54">
        <f t="shared" si="21"/>
        <v>0</v>
      </c>
      <c r="L697" s="54">
        <f>COUNTIFS('2024 -2025-2026'!$M:$M,B697,'2024 -2025-2026'!$K:$K,"Book",'2024 -2025-2026'!$G:$G,"2025")</f>
        <v>0</v>
      </c>
      <c r="M697" s="61"/>
    </row>
    <row r="698" spans="1:13" ht="15.75" customHeight="1" x14ac:dyDescent="0.2">
      <c r="A698" s="57">
        <f>'Name of the Faculty 2024'!A698</f>
        <v>0</v>
      </c>
      <c r="B698" s="58">
        <f>'Name of the Faculty 2024'!B698</f>
        <v>0</v>
      </c>
      <c r="C698" s="57">
        <f>'Name of the Faculty 2024'!C698</f>
        <v>0</v>
      </c>
      <c r="D698" s="57">
        <f>COUNTIFS('2024 -2025-2026'!$M:$M,B698,'2024 -2025-2026'!$K:$K,"SCI",'2024 -2025-2026'!$G:$G,"2025")</f>
        <v>0</v>
      </c>
      <c r="E698" s="57">
        <f>COUNTIFS('2024 -2025-2026'!$M:$M,B698,'2024 -2025-2026'!$K:$K,"Scopus/WoS Journals",'2024 -2025-2026'!$G:$G,"2025")</f>
        <v>0</v>
      </c>
      <c r="F698" s="57">
        <f>COUNTIFS('2024 -2025-2026'!$M:$M,B698,'2024 -2025-2026'!$K:$K,"Scopus/WoS Conference/Book Chapter/Others", '2024 -2025-2026'!$G:$G,"2025")</f>
        <v>0</v>
      </c>
      <c r="G698" s="57">
        <f>COUNTIFS('2024 -2025-2026'!$M:$M,B698,'2024 -2025-2026'!$K:$K,"Student Publication", '2024 -2025-2026'!$G:$G,"2025")</f>
        <v>0</v>
      </c>
      <c r="H698" s="53">
        <f>COUNTIFS('Patent - 2025'!$Q:$Q,B698,'Patent - 2025'!$D:$D,"Published")</f>
        <v>0</v>
      </c>
      <c r="I698" s="54">
        <f>COUNTIFS('Patent - 2025'!$Q:$Q,B698,'Patent - 2025'!D:D,"Granted")</f>
        <v>0</v>
      </c>
      <c r="J698" s="54">
        <f t="shared" si="20"/>
        <v>0</v>
      </c>
      <c r="K698" s="54">
        <f t="shared" si="21"/>
        <v>0</v>
      </c>
      <c r="L698" s="54">
        <f>COUNTIFS('2024 -2025-2026'!$M:$M,B698,'2024 -2025-2026'!$K:$K,"Book",'2024 -2025-2026'!$G:$G,"2025")</f>
        <v>0</v>
      </c>
      <c r="M698" s="61"/>
    </row>
    <row r="699" spans="1:13" ht="15.75" customHeight="1" x14ac:dyDescent="0.2">
      <c r="A699" s="57">
        <f>'Name of the Faculty 2024'!A699</f>
        <v>0</v>
      </c>
      <c r="B699" s="58">
        <f>'Name of the Faculty 2024'!B699</f>
        <v>0</v>
      </c>
      <c r="C699" s="57">
        <f>'Name of the Faculty 2024'!C699</f>
        <v>0</v>
      </c>
      <c r="D699" s="57">
        <f>COUNTIFS('2024 -2025-2026'!$M:$M,B699,'2024 -2025-2026'!$K:$K,"SCI",'2024 -2025-2026'!$G:$G,"2025")</f>
        <v>0</v>
      </c>
      <c r="E699" s="57">
        <f>COUNTIFS('2024 -2025-2026'!$M:$M,B699,'2024 -2025-2026'!$K:$K,"Scopus/WoS Journals",'2024 -2025-2026'!$G:$G,"2025")</f>
        <v>0</v>
      </c>
      <c r="F699" s="57">
        <f>COUNTIFS('2024 -2025-2026'!$M:$M,B699,'2024 -2025-2026'!$K:$K,"Scopus/WoS Conference/Book Chapter/Others", '2024 -2025-2026'!$G:$G,"2025")</f>
        <v>0</v>
      </c>
      <c r="G699" s="57">
        <f>COUNTIFS('2024 -2025-2026'!$M:$M,B699,'2024 -2025-2026'!$K:$K,"Student Publication", '2024 -2025-2026'!$G:$G,"2025")</f>
        <v>0</v>
      </c>
      <c r="H699" s="53">
        <f>COUNTIFS('Patent - 2025'!$Q:$Q,B699,'Patent - 2025'!$D:$D,"Published")</f>
        <v>0</v>
      </c>
      <c r="I699" s="54">
        <f>COUNTIFS('Patent - 2025'!$Q:$Q,B699,'Patent - 2025'!D:D,"Granted")</f>
        <v>0</v>
      </c>
      <c r="J699" s="54">
        <f t="shared" si="20"/>
        <v>0</v>
      </c>
      <c r="K699" s="54">
        <f t="shared" si="21"/>
        <v>0</v>
      </c>
      <c r="L699" s="54">
        <f>COUNTIFS('2024 -2025-2026'!$M:$M,B699,'2024 -2025-2026'!$K:$K,"Book",'2024 -2025-2026'!$G:$G,"2025")</f>
        <v>0</v>
      </c>
      <c r="M699" s="61"/>
    </row>
    <row r="700" spans="1:13" ht="15.75" customHeight="1" x14ac:dyDescent="0.2">
      <c r="A700" s="57">
        <f>'Name of the Faculty 2024'!A700</f>
        <v>0</v>
      </c>
      <c r="B700" s="58">
        <f>'Name of the Faculty 2024'!B700</f>
        <v>0</v>
      </c>
      <c r="C700" s="57">
        <f>'Name of the Faculty 2024'!C700</f>
        <v>0</v>
      </c>
      <c r="D700" s="57">
        <f>COUNTIFS('2024 -2025-2026'!$M:$M,B700,'2024 -2025-2026'!$K:$K,"SCI",'2024 -2025-2026'!$G:$G,"2025")</f>
        <v>0</v>
      </c>
      <c r="E700" s="57">
        <f>COUNTIFS('2024 -2025-2026'!$M:$M,B700,'2024 -2025-2026'!$K:$K,"Scopus/WoS Journals",'2024 -2025-2026'!$G:$G,"2025")</f>
        <v>0</v>
      </c>
      <c r="F700" s="57">
        <f>COUNTIFS('2024 -2025-2026'!$M:$M,B700,'2024 -2025-2026'!$K:$K,"Scopus/WoS Conference/Book Chapter/Others", '2024 -2025-2026'!$G:$G,"2025")</f>
        <v>0</v>
      </c>
      <c r="G700" s="57">
        <f>COUNTIFS('2024 -2025-2026'!$M:$M,B700,'2024 -2025-2026'!$K:$K,"Student Publication", '2024 -2025-2026'!$G:$G,"2025")</f>
        <v>0</v>
      </c>
      <c r="H700" s="53">
        <f>COUNTIFS('Patent - 2025'!$Q:$Q,B700,'Patent - 2025'!$D:$D,"Published")</f>
        <v>0</v>
      </c>
      <c r="I700" s="54">
        <f>COUNTIFS('Patent - 2025'!$Q:$Q,B700,'Patent - 2025'!D:D,"Granted")</f>
        <v>0</v>
      </c>
      <c r="J700" s="54">
        <f t="shared" si="20"/>
        <v>0</v>
      </c>
      <c r="K700" s="54">
        <f t="shared" si="21"/>
        <v>0</v>
      </c>
      <c r="L700" s="54">
        <f>COUNTIFS('2024 -2025-2026'!$M:$M,B700,'2024 -2025-2026'!$K:$K,"Book",'2024 -2025-2026'!$G:$G,"2025")</f>
        <v>0</v>
      </c>
      <c r="M700" s="61"/>
    </row>
    <row r="701" spans="1:13" ht="15.75" customHeight="1" x14ac:dyDescent="0.2">
      <c r="A701" s="57">
        <f>'Name of the Faculty 2024'!A701</f>
        <v>0</v>
      </c>
      <c r="B701" s="58">
        <f>'Name of the Faculty 2024'!B701</f>
        <v>0</v>
      </c>
      <c r="C701" s="57">
        <f>'Name of the Faculty 2024'!C701</f>
        <v>0</v>
      </c>
      <c r="D701" s="57">
        <f>COUNTIFS('2024 -2025-2026'!$M:$M,B701,'2024 -2025-2026'!$K:$K,"SCI",'2024 -2025-2026'!$G:$G,"2025")</f>
        <v>0</v>
      </c>
      <c r="E701" s="57">
        <f>COUNTIFS('2024 -2025-2026'!$M:$M,B701,'2024 -2025-2026'!$K:$K,"Scopus/WoS Journals",'2024 -2025-2026'!$G:$G,"2025")</f>
        <v>0</v>
      </c>
      <c r="F701" s="57">
        <f>COUNTIFS('2024 -2025-2026'!$M:$M,B701,'2024 -2025-2026'!$K:$K,"Scopus/WoS Conference/Book Chapter/Others", '2024 -2025-2026'!$G:$G,"2025")</f>
        <v>0</v>
      </c>
      <c r="G701" s="57">
        <f>COUNTIFS('2024 -2025-2026'!$M:$M,B701,'2024 -2025-2026'!$K:$K,"Student Publication", '2024 -2025-2026'!$G:$G,"2025")</f>
        <v>0</v>
      </c>
      <c r="H701" s="53">
        <f>COUNTIFS('Patent - 2025'!$Q:$Q,B701,'Patent - 2025'!$D:$D,"Published")</f>
        <v>0</v>
      </c>
      <c r="I701" s="54">
        <f>COUNTIFS('Patent - 2025'!$Q:$Q,B701,'Patent - 2025'!D:D,"Granted")</f>
        <v>0</v>
      </c>
      <c r="J701" s="54">
        <f t="shared" si="20"/>
        <v>0</v>
      </c>
      <c r="K701" s="54">
        <f t="shared" si="21"/>
        <v>0</v>
      </c>
      <c r="L701" s="54">
        <f>COUNTIFS('2024 -2025-2026'!$M:$M,B701,'2024 -2025-2026'!$K:$K,"Book",'2024 -2025-2026'!$G:$G,"2025")</f>
        <v>0</v>
      </c>
      <c r="M701" s="61"/>
    </row>
    <row r="702" spans="1:13" ht="15.75" customHeight="1" x14ac:dyDescent="0.2">
      <c r="A702" s="57">
        <f>'Name of the Faculty 2024'!A702</f>
        <v>0</v>
      </c>
      <c r="B702" s="58">
        <f>'Name of the Faculty 2024'!B702</f>
        <v>0</v>
      </c>
      <c r="C702" s="57">
        <f>'Name of the Faculty 2024'!C702</f>
        <v>0</v>
      </c>
      <c r="D702" s="57">
        <f>COUNTIFS('2024 -2025-2026'!$M:$M,B702,'2024 -2025-2026'!$K:$K,"SCI",'2024 -2025-2026'!$G:$G,"2025")</f>
        <v>0</v>
      </c>
      <c r="E702" s="57">
        <f>COUNTIFS('2024 -2025-2026'!$M:$M,B702,'2024 -2025-2026'!$K:$K,"Scopus/WoS Journals",'2024 -2025-2026'!$G:$G,"2025")</f>
        <v>0</v>
      </c>
      <c r="F702" s="57">
        <f>COUNTIFS('2024 -2025-2026'!$M:$M,B702,'2024 -2025-2026'!$K:$K,"Scopus/WoS Conference/Book Chapter/Others", '2024 -2025-2026'!$G:$G,"2025")</f>
        <v>0</v>
      </c>
      <c r="G702" s="57">
        <f>COUNTIFS('2024 -2025-2026'!$M:$M,B702,'2024 -2025-2026'!$K:$K,"Student Publication", '2024 -2025-2026'!$G:$G,"2025")</f>
        <v>0</v>
      </c>
      <c r="H702" s="53">
        <f>COUNTIFS('Patent - 2025'!$Q:$Q,B702,'Patent - 2025'!$D:$D,"Published")</f>
        <v>0</v>
      </c>
      <c r="I702" s="54">
        <f>COUNTIFS('Patent - 2025'!$Q:$Q,B702,'Patent - 2025'!D:D,"Granted")</f>
        <v>0</v>
      </c>
      <c r="J702" s="54">
        <f t="shared" si="20"/>
        <v>0</v>
      </c>
      <c r="K702" s="54">
        <f t="shared" si="21"/>
        <v>0</v>
      </c>
      <c r="L702" s="54">
        <f>COUNTIFS('2024 -2025-2026'!$M:$M,B702,'2024 -2025-2026'!$K:$K,"Book",'2024 -2025-2026'!$G:$G,"2025")</f>
        <v>0</v>
      </c>
      <c r="M702" s="61"/>
    </row>
    <row r="703" spans="1:13" ht="15.75" customHeight="1" x14ac:dyDescent="0.2">
      <c r="A703" s="57">
        <f>'Name of the Faculty 2024'!A703</f>
        <v>0</v>
      </c>
      <c r="B703" s="58">
        <f>'Name of the Faculty 2024'!B703</f>
        <v>0</v>
      </c>
      <c r="C703" s="57">
        <f>'Name of the Faculty 2024'!C703</f>
        <v>0</v>
      </c>
      <c r="D703" s="57">
        <f>COUNTIFS('2024 -2025-2026'!$M:$M,B703,'2024 -2025-2026'!$K:$K,"SCI",'2024 -2025-2026'!$G:$G,"2025")</f>
        <v>0</v>
      </c>
      <c r="E703" s="57">
        <f>COUNTIFS('2024 -2025-2026'!$M:$M,B703,'2024 -2025-2026'!$K:$K,"Scopus/WoS Journals",'2024 -2025-2026'!$G:$G,"2025")</f>
        <v>0</v>
      </c>
      <c r="F703" s="57">
        <f>COUNTIFS('2024 -2025-2026'!$M:$M,B703,'2024 -2025-2026'!$K:$K,"Scopus/WoS Conference/Book Chapter/Others", '2024 -2025-2026'!$G:$G,"2025")</f>
        <v>0</v>
      </c>
      <c r="G703" s="57">
        <f>COUNTIFS('2024 -2025-2026'!$M:$M,B703,'2024 -2025-2026'!$K:$K,"Student Publication", '2024 -2025-2026'!$G:$G,"2025")</f>
        <v>0</v>
      </c>
      <c r="H703" s="53">
        <f>COUNTIFS('Patent - 2025'!$Q:$Q,B703,'Patent - 2025'!$D:$D,"Published")</f>
        <v>0</v>
      </c>
      <c r="I703" s="54">
        <f>COUNTIFS('Patent - 2025'!$Q:$Q,B703,'Patent - 2025'!D:D,"Granted")</f>
        <v>0</v>
      </c>
      <c r="J703" s="54">
        <f t="shared" si="20"/>
        <v>0</v>
      </c>
      <c r="K703" s="54">
        <f t="shared" si="21"/>
        <v>0</v>
      </c>
      <c r="L703" s="54">
        <f>COUNTIFS('2024 -2025-2026'!$M:$M,B703,'2024 -2025-2026'!$K:$K,"Book",'2024 -2025-2026'!$G:$G,"2025")</f>
        <v>0</v>
      </c>
      <c r="M703" s="61"/>
    </row>
    <row r="704" spans="1:13" ht="15.75" customHeight="1" x14ac:dyDescent="0.2">
      <c r="A704" s="57">
        <f>'Name of the Faculty 2024'!A704</f>
        <v>0</v>
      </c>
      <c r="B704" s="58">
        <f>'Name of the Faculty 2024'!B704</f>
        <v>0</v>
      </c>
      <c r="C704" s="57">
        <f>'Name of the Faculty 2024'!C704</f>
        <v>0</v>
      </c>
      <c r="D704" s="57">
        <f>COUNTIFS('2024 -2025-2026'!$M:$M,B704,'2024 -2025-2026'!$K:$K,"SCI",'2024 -2025-2026'!$G:$G,"2025")</f>
        <v>0</v>
      </c>
      <c r="E704" s="57">
        <f>COUNTIFS('2024 -2025-2026'!$M:$M,B704,'2024 -2025-2026'!$K:$K,"Scopus/WoS Journals",'2024 -2025-2026'!$G:$G,"2025")</f>
        <v>0</v>
      </c>
      <c r="F704" s="57">
        <f>COUNTIFS('2024 -2025-2026'!$M:$M,B704,'2024 -2025-2026'!$K:$K,"Scopus/WoS Conference/Book Chapter/Others", '2024 -2025-2026'!$G:$G,"2025")</f>
        <v>0</v>
      </c>
      <c r="G704" s="57">
        <f>COUNTIFS('2024 -2025-2026'!$M:$M,B704,'2024 -2025-2026'!$K:$K,"Student Publication", '2024 -2025-2026'!$G:$G,"2025")</f>
        <v>0</v>
      </c>
      <c r="H704" s="53">
        <f>COUNTIFS('Patent - 2025'!$Q:$Q,B704,'Patent - 2025'!$D:$D,"Published")</f>
        <v>0</v>
      </c>
      <c r="I704" s="54">
        <f>COUNTIFS('Patent - 2025'!$Q:$Q,B704,'Patent - 2025'!D:D,"Granted")</f>
        <v>0</v>
      </c>
      <c r="J704" s="54">
        <f t="shared" si="20"/>
        <v>0</v>
      </c>
      <c r="K704" s="54">
        <f t="shared" si="21"/>
        <v>0</v>
      </c>
      <c r="L704" s="54">
        <f>COUNTIFS('2024 -2025-2026'!$M:$M,B704,'2024 -2025-2026'!$K:$K,"Book",'2024 -2025-2026'!$G:$G,"2025")</f>
        <v>0</v>
      </c>
      <c r="M704" s="61"/>
    </row>
    <row r="705" spans="1:13" ht="15.75" customHeight="1" x14ac:dyDescent="0.2">
      <c r="A705" s="57">
        <f>'Name of the Faculty 2024'!A705</f>
        <v>0</v>
      </c>
      <c r="B705" s="58">
        <f>'Name of the Faculty 2024'!B705</f>
        <v>0</v>
      </c>
      <c r="C705" s="57">
        <f>'Name of the Faculty 2024'!C705</f>
        <v>0</v>
      </c>
      <c r="D705" s="57">
        <f>COUNTIFS('2024 -2025-2026'!$M:$M,B705,'2024 -2025-2026'!$K:$K,"SCI",'2024 -2025-2026'!$G:$G,"2025")</f>
        <v>0</v>
      </c>
      <c r="E705" s="57">
        <f>COUNTIFS('2024 -2025-2026'!$M:$M,B705,'2024 -2025-2026'!$K:$K,"Scopus/WoS Journals",'2024 -2025-2026'!$G:$G,"2025")</f>
        <v>0</v>
      </c>
      <c r="F705" s="57">
        <f>COUNTIFS('2024 -2025-2026'!$M:$M,B705,'2024 -2025-2026'!$K:$K,"Scopus/WoS Conference/Book Chapter/Others", '2024 -2025-2026'!$G:$G,"2025")</f>
        <v>0</v>
      </c>
      <c r="G705" s="57">
        <f>COUNTIFS('2024 -2025-2026'!$M:$M,B705,'2024 -2025-2026'!$K:$K,"Student Publication", '2024 -2025-2026'!$G:$G,"2025")</f>
        <v>0</v>
      </c>
      <c r="H705" s="53">
        <f>COUNTIFS('Patent - 2025'!$Q:$Q,B705,'Patent - 2025'!$D:$D,"Published")</f>
        <v>0</v>
      </c>
      <c r="I705" s="54">
        <f>COUNTIFS('Patent - 2025'!$Q:$Q,B705,'Patent - 2025'!D:D,"Granted")</f>
        <v>0</v>
      </c>
      <c r="J705" s="54">
        <f t="shared" si="20"/>
        <v>0</v>
      </c>
      <c r="K705" s="54">
        <f t="shared" si="21"/>
        <v>0</v>
      </c>
      <c r="L705" s="54">
        <f>COUNTIFS('2024 -2025-2026'!$M:$M,B705,'2024 -2025-2026'!$K:$K,"Book",'2024 -2025-2026'!$G:$G,"2025")</f>
        <v>0</v>
      </c>
      <c r="M705" s="61"/>
    </row>
    <row r="706" spans="1:13" ht="15.75" customHeight="1" x14ac:dyDescent="0.2">
      <c r="A706" s="57">
        <f>'Name of the Faculty 2024'!A706</f>
        <v>0</v>
      </c>
      <c r="B706" s="58">
        <f>'Name of the Faculty 2024'!B706</f>
        <v>0</v>
      </c>
      <c r="C706" s="57">
        <f>'Name of the Faculty 2024'!C706</f>
        <v>0</v>
      </c>
      <c r="D706" s="57">
        <f>COUNTIFS('2024 -2025-2026'!$M:$M,B706,'2024 -2025-2026'!$K:$K,"SCI",'2024 -2025-2026'!$G:$G,"2025")</f>
        <v>0</v>
      </c>
      <c r="E706" s="57">
        <f>COUNTIFS('2024 -2025-2026'!$M:$M,B706,'2024 -2025-2026'!$K:$K,"Scopus/WoS Journals",'2024 -2025-2026'!$G:$G,"2025")</f>
        <v>0</v>
      </c>
      <c r="F706" s="57">
        <f>COUNTIFS('2024 -2025-2026'!$M:$M,B706,'2024 -2025-2026'!$K:$K,"Scopus/WoS Conference/Book Chapter/Others", '2024 -2025-2026'!$G:$G,"2025")</f>
        <v>0</v>
      </c>
      <c r="G706" s="57">
        <f>COUNTIFS('2024 -2025-2026'!$M:$M,B706,'2024 -2025-2026'!$K:$K,"Student Publication", '2024 -2025-2026'!$G:$G,"2025")</f>
        <v>0</v>
      </c>
      <c r="H706" s="53">
        <f>COUNTIFS('Patent - 2025'!$Q:$Q,B706,'Patent - 2025'!$D:$D,"Published")</f>
        <v>0</v>
      </c>
      <c r="I706" s="54">
        <f>COUNTIFS('Patent - 2025'!$Q:$Q,B706,'Patent - 2025'!D:D,"Granted")</f>
        <v>0</v>
      </c>
      <c r="J706" s="54">
        <f t="shared" ref="J706:J769" si="22">SUM(D706:F706)</f>
        <v>0</v>
      </c>
      <c r="K706" s="54">
        <f t="shared" ref="K706:K769" si="23">SUM(D706:G706)</f>
        <v>0</v>
      </c>
      <c r="L706" s="54">
        <f>COUNTIFS('2024 -2025-2026'!$M:$M,B706,'2024 -2025-2026'!$K:$K,"Book",'2024 -2025-2026'!$G:$G,"2025")</f>
        <v>0</v>
      </c>
      <c r="M706" s="61"/>
    </row>
    <row r="707" spans="1:13" ht="15.75" customHeight="1" x14ac:dyDescent="0.2">
      <c r="A707" s="57">
        <f>'Name of the Faculty 2024'!A707</f>
        <v>0</v>
      </c>
      <c r="B707" s="58">
        <f>'Name of the Faculty 2024'!B707</f>
        <v>0</v>
      </c>
      <c r="C707" s="57">
        <f>'Name of the Faculty 2024'!C707</f>
        <v>0</v>
      </c>
      <c r="D707" s="57">
        <f>COUNTIFS('2024 -2025-2026'!$M:$M,B707,'2024 -2025-2026'!$K:$K,"SCI",'2024 -2025-2026'!$G:$G,"2025")</f>
        <v>0</v>
      </c>
      <c r="E707" s="57">
        <f>COUNTIFS('2024 -2025-2026'!$M:$M,B707,'2024 -2025-2026'!$K:$K,"Scopus/WoS Journals",'2024 -2025-2026'!$G:$G,"2025")</f>
        <v>0</v>
      </c>
      <c r="F707" s="57">
        <f>COUNTIFS('2024 -2025-2026'!$M:$M,B707,'2024 -2025-2026'!$K:$K,"Scopus/WoS Conference/Book Chapter/Others", '2024 -2025-2026'!$G:$G,"2025")</f>
        <v>0</v>
      </c>
      <c r="G707" s="57">
        <f>COUNTIFS('2024 -2025-2026'!$M:$M,B707,'2024 -2025-2026'!$K:$K,"Student Publication", '2024 -2025-2026'!$G:$G,"2025")</f>
        <v>0</v>
      </c>
      <c r="H707" s="53">
        <f>COUNTIFS('Patent - 2025'!$Q:$Q,B707,'Patent - 2025'!$D:$D,"Published")</f>
        <v>0</v>
      </c>
      <c r="I707" s="54">
        <f>COUNTIFS('Patent - 2025'!$Q:$Q,B707,'Patent - 2025'!D:D,"Granted")</f>
        <v>0</v>
      </c>
      <c r="J707" s="54">
        <f t="shared" si="22"/>
        <v>0</v>
      </c>
      <c r="K707" s="54">
        <f t="shared" si="23"/>
        <v>0</v>
      </c>
      <c r="L707" s="54">
        <f>COUNTIFS('2024 -2025-2026'!$M:$M,B707,'2024 -2025-2026'!$K:$K,"Book",'2024 -2025-2026'!$G:$G,"2025")</f>
        <v>0</v>
      </c>
      <c r="M707" s="61"/>
    </row>
    <row r="708" spans="1:13" ht="15.75" customHeight="1" x14ac:dyDescent="0.2">
      <c r="A708" s="57">
        <f>'Name of the Faculty 2024'!A708</f>
        <v>0</v>
      </c>
      <c r="B708" s="58">
        <f>'Name of the Faculty 2024'!B708</f>
        <v>0</v>
      </c>
      <c r="C708" s="57">
        <f>'Name of the Faculty 2024'!C708</f>
        <v>0</v>
      </c>
      <c r="D708" s="57">
        <f>COUNTIFS('2024 -2025-2026'!$M:$M,B708,'2024 -2025-2026'!$K:$K,"SCI",'2024 -2025-2026'!$G:$G,"2025")</f>
        <v>0</v>
      </c>
      <c r="E708" s="57">
        <f>COUNTIFS('2024 -2025-2026'!$M:$M,B708,'2024 -2025-2026'!$K:$K,"Scopus/WoS Journals",'2024 -2025-2026'!$G:$G,"2025")</f>
        <v>0</v>
      </c>
      <c r="F708" s="57">
        <f>COUNTIFS('2024 -2025-2026'!$M:$M,B708,'2024 -2025-2026'!$K:$K,"Scopus/WoS Conference/Book Chapter/Others", '2024 -2025-2026'!$G:$G,"2025")</f>
        <v>0</v>
      </c>
      <c r="G708" s="57">
        <f>COUNTIFS('2024 -2025-2026'!$M:$M,B708,'2024 -2025-2026'!$K:$K,"Student Publication", '2024 -2025-2026'!$G:$G,"2025")</f>
        <v>0</v>
      </c>
      <c r="H708" s="53">
        <f>COUNTIFS('Patent - 2025'!$Q:$Q,B708,'Patent - 2025'!$D:$D,"Published")</f>
        <v>0</v>
      </c>
      <c r="I708" s="54">
        <f>COUNTIFS('Patent - 2025'!$Q:$Q,B708,'Patent - 2025'!D:D,"Granted")</f>
        <v>0</v>
      </c>
      <c r="J708" s="54">
        <f t="shared" si="22"/>
        <v>0</v>
      </c>
      <c r="K708" s="54">
        <f t="shared" si="23"/>
        <v>0</v>
      </c>
      <c r="L708" s="54">
        <f>COUNTIFS('2024 -2025-2026'!$M:$M,B708,'2024 -2025-2026'!$K:$K,"Book",'2024 -2025-2026'!$G:$G,"2025")</f>
        <v>0</v>
      </c>
      <c r="M708" s="61"/>
    </row>
    <row r="709" spans="1:13" ht="15.75" customHeight="1" x14ac:dyDescent="0.2">
      <c r="A709" s="57">
        <f>'Name of the Faculty 2024'!A709</f>
        <v>0</v>
      </c>
      <c r="B709" s="58">
        <f>'Name of the Faculty 2024'!B709</f>
        <v>0</v>
      </c>
      <c r="C709" s="57">
        <f>'Name of the Faculty 2024'!C709</f>
        <v>0</v>
      </c>
      <c r="D709" s="57">
        <f>COUNTIFS('2024 -2025-2026'!$M:$M,B709,'2024 -2025-2026'!$K:$K,"SCI",'2024 -2025-2026'!$G:$G,"2025")</f>
        <v>0</v>
      </c>
      <c r="E709" s="57">
        <f>COUNTIFS('2024 -2025-2026'!$M:$M,B709,'2024 -2025-2026'!$K:$K,"Scopus/WoS Journals",'2024 -2025-2026'!$G:$G,"2025")</f>
        <v>0</v>
      </c>
      <c r="F709" s="57">
        <f>COUNTIFS('2024 -2025-2026'!$M:$M,B709,'2024 -2025-2026'!$K:$K,"Scopus/WoS Conference/Book Chapter/Others", '2024 -2025-2026'!$G:$G,"2025")</f>
        <v>0</v>
      </c>
      <c r="G709" s="57">
        <f>COUNTIFS('2024 -2025-2026'!$M:$M,B709,'2024 -2025-2026'!$K:$K,"Student Publication", '2024 -2025-2026'!$G:$G,"2025")</f>
        <v>0</v>
      </c>
      <c r="H709" s="53">
        <f>COUNTIFS('Patent - 2025'!$Q:$Q,B709,'Patent - 2025'!$D:$D,"Published")</f>
        <v>0</v>
      </c>
      <c r="I709" s="54">
        <f>COUNTIFS('Patent - 2025'!$Q:$Q,B709,'Patent - 2025'!D:D,"Granted")</f>
        <v>0</v>
      </c>
      <c r="J709" s="54">
        <f t="shared" si="22"/>
        <v>0</v>
      </c>
      <c r="K709" s="54">
        <f t="shared" si="23"/>
        <v>0</v>
      </c>
      <c r="L709" s="54">
        <f>COUNTIFS('2024 -2025-2026'!$M:$M,B709,'2024 -2025-2026'!$K:$K,"Book",'2024 -2025-2026'!$G:$G,"2025")</f>
        <v>0</v>
      </c>
      <c r="M709" s="61"/>
    </row>
    <row r="710" spans="1:13" ht="15.75" customHeight="1" x14ac:dyDescent="0.2">
      <c r="A710" s="57">
        <f>'Name of the Faculty 2024'!A710</f>
        <v>0</v>
      </c>
      <c r="B710" s="58">
        <f>'Name of the Faculty 2024'!B710</f>
        <v>0</v>
      </c>
      <c r="C710" s="57">
        <f>'Name of the Faculty 2024'!C710</f>
        <v>0</v>
      </c>
      <c r="D710" s="57">
        <f>COUNTIFS('2024 -2025-2026'!$M:$M,B710,'2024 -2025-2026'!$K:$K,"SCI",'2024 -2025-2026'!$G:$G,"2025")</f>
        <v>0</v>
      </c>
      <c r="E710" s="57">
        <f>COUNTIFS('2024 -2025-2026'!$M:$M,B710,'2024 -2025-2026'!$K:$K,"Scopus/WoS Journals",'2024 -2025-2026'!$G:$G,"2025")</f>
        <v>0</v>
      </c>
      <c r="F710" s="57">
        <f>COUNTIFS('2024 -2025-2026'!$M:$M,B710,'2024 -2025-2026'!$K:$K,"Scopus/WoS Conference/Book Chapter/Others", '2024 -2025-2026'!$G:$G,"2025")</f>
        <v>0</v>
      </c>
      <c r="G710" s="57">
        <f>COUNTIFS('2024 -2025-2026'!$M:$M,B710,'2024 -2025-2026'!$K:$K,"Student Publication", '2024 -2025-2026'!$G:$G,"2025")</f>
        <v>0</v>
      </c>
      <c r="H710" s="53">
        <f>COUNTIFS('Patent - 2025'!$Q:$Q,B710,'Patent - 2025'!$D:$D,"Published")</f>
        <v>0</v>
      </c>
      <c r="I710" s="54">
        <f>COUNTIFS('Patent - 2025'!$Q:$Q,B710,'Patent - 2025'!D:D,"Granted")</f>
        <v>0</v>
      </c>
      <c r="J710" s="54">
        <f t="shared" si="22"/>
        <v>0</v>
      </c>
      <c r="K710" s="54">
        <f t="shared" si="23"/>
        <v>0</v>
      </c>
      <c r="L710" s="54">
        <f>COUNTIFS('2024 -2025-2026'!$M:$M,B710,'2024 -2025-2026'!$K:$K,"Book",'2024 -2025-2026'!$G:$G,"2025")</f>
        <v>0</v>
      </c>
      <c r="M710" s="61"/>
    </row>
    <row r="711" spans="1:13" ht="15.75" customHeight="1" x14ac:dyDescent="0.2">
      <c r="A711" s="57">
        <f>'Name of the Faculty 2024'!A711</f>
        <v>0</v>
      </c>
      <c r="B711" s="58">
        <f>'Name of the Faculty 2024'!B711</f>
        <v>0</v>
      </c>
      <c r="C711" s="57">
        <f>'Name of the Faculty 2024'!C711</f>
        <v>0</v>
      </c>
      <c r="D711" s="57">
        <f>COUNTIFS('2024 -2025-2026'!$M:$M,B711,'2024 -2025-2026'!$K:$K,"SCI",'2024 -2025-2026'!$G:$G,"2025")</f>
        <v>0</v>
      </c>
      <c r="E711" s="57">
        <f>COUNTIFS('2024 -2025-2026'!$M:$M,B711,'2024 -2025-2026'!$K:$K,"Scopus/WoS Journals",'2024 -2025-2026'!$G:$G,"2025")</f>
        <v>0</v>
      </c>
      <c r="F711" s="57">
        <f>COUNTIFS('2024 -2025-2026'!$M:$M,B711,'2024 -2025-2026'!$K:$K,"Scopus/WoS Conference/Book Chapter/Others", '2024 -2025-2026'!$G:$G,"2025")</f>
        <v>0</v>
      </c>
      <c r="G711" s="57">
        <f>COUNTIFS('2024 -2025-2026'!$M:$M,B711,'2024 -2025-2026'!$K:$K,"Student Publication", '2024 -2025-2026'!$G:$G,"2025")</f>
        <v>0</v>
      </c>
      <c r="H711" s="53">
        <f>COUNTIFS('Patent - 2025'!$Q:$Q,B711,'Patent - 2025'!$D:$D,"Published")</f>
        <v>0</v>
      </c>
      <c r="I711" s="54">
        <f>COUNTIFS('Patent - 2025'!$Q:$Q,B711,'Patent - 2025'!D:D,"Granted")</f>
        <v>0</v>
      </c>
      <c r="J711" s="54">
        <f t="shared" si="22"/>
        <v>0</v>
      </c>
      <c r="K711" s="54">
        <f t="shared" si="23"/>
        <v>0</v>
      </c>
      <c r="L711" s="54">
        <f>COUNTIFS('2024 -2025-2026'!$M:$M,B711,'2024 -2025-2026'!$K:$K,"Book",'2024 -2025-2026'!$G:$G,"2025")</f>
        <v>0</v>
      </c>
      <c r="M711" s="61"/>
    </row>
    <row r="712" spans="1:13" ht="15.75" customHeight="1" x14ac:dyDescent="0.2">
      <c r="A712" s="57">
        <f>'Name of the Faculty 2024'!A712</f>
        <v>0</v>
      </c>
      <c r="B712" s="58">
        <f>'Name of the Faculty 2024'!B712</f>
        <v>0</v>
      </c>
      <c r="C712" s="57">
        <f>'Name of the Faculty 2024'!C712</f>
        <v>0</v>
      </c>
      <c r="D712" s="57">
        <f>COUNTIFS('2024 -2025-2026'!$M:$M,B712,'2024 -2025-2026'!$K:$K,"SCI",'2024 -2025-2026'!$G:$G,"2025")</f>
        <v>0</v>
      </c>
      <c r="E712" s="57">
        <f>COUNTIFS('2024 -2025-2026'!$M:$M,B712,'2024 -2025-2026'!$K:$K,"Scopus/WoS Journals",'2024 -2025-2026'!$G:$G,"2025")</f>
        <v>0</v>
      </c>
      <c r="F712" s="57">
        <f>COUNTIFS('2024 -2025-2026'!$M:$M,B712,'2024 -2025-2026'!$K:$K,"Scopus/WoS Conference/Book Chapter/Others", '2024 -2025-2026'!$G:$G,"2025")</f>
        <v>0</v>
      </c>
      <c r="G712" s="57">
        <f>COUNTIFS('2024 -2025-2026'!$M:$M,B712,'2024 -2025-2026'!$K:$K,"Student Publication", '2024 -2025-2026'!$G:$G,"2025")</f>
        <v>0</v>
      </c>
      <c r="H712" s="53">
        <f>COUNTIFS('Patent - 2025'!$Q:$Q,B712,'Patent - 2025'!$D:$D,"Published")</f>
        <v>0</v>
      </c>
      <c r="I712" s="54">
        <f>COUNTIFS('Patent - 2025'!$Q:$Q,B712,'Patent - 2025'!D:D,"Granted")</f>
        <v>0</v>
      </c>
      <c r="J712" s="54">
        <f t="shared" si="22"/>
        <v>0</v>
      </c>
      <c r="K712" s="54">
        <f t="shared" si="23"/>
        <v>0</v>
      </c>
      <c r="L712" s="54">
        <f>COUNTIFS('2024 -2025-2026'!$M:$M,B712,'2024 -2025-2026'!$K:$K,"Book",'2024 -2025-2026'!$G:$G,"2025")</f>
        <v>0</v>
      </c>
      <c r="M712" s="61"/>
    </row>
    <row r="713" spans="1:13" ht="15.75" customHeight="1" x14ac:dyDescent="0.2">
      <c r="A713" s="57">
        <f>'Name of the Faculty 2024'!A713</f>
        <v>0</v>
      </c>
      <c r="B713" s="58">
        <f>'Name of the Faculty 2024'!B713</f>
        <v>0</v>
      </c>
      <c r="C713" s="57">
        <f>'Name of the Faculty 2024'!C713</f>
        <v>0</v>
      </c>
      <c r="D713" s="57">
        <f>COUNTIFS('2024 -2025-2026'!$M:$M,B713,'2024 -2025-2026'!$K:$K,"SCI",'2024 -2025-2026'!$G:$G,"2025")</f>
        <v>0</v>
      </c>
      <c r="E713" s="57">
        <f>COUNTIFS('2024 -2025-2026'!$M:$M,B713,'2024 -2025-2026'!$K:$K,"Scopus/WoS Journals",'2024 -2025-2026'!$G:$G,"2025")</f>
        <v>0</v>
      </c>
      <c r="F713" s="57">
        <f>COUNTIFS('2024 -2025-2026'!$M:$M,B713,'2024 -2025-2026'!$K:$K,"Scopus/WoS Conference/Book Chapter/Others", '2024 -2025-2026'!$G:$G,"2025")</f>
        <v>0</v>
      </c>
      <c r="G713" s="57">
        <f>COUNTIFS('2024 -2025-2026'!$M:$M,B713,'2024 -2025-2026'!$K:$K,"Student Publication", '2024 -2025-2026'!$G:$G,"2025")</f>
        <v>0</v>
      </c>
      <c r="H713" s="53">
        <f>COUNTIFS('Patent - 2025'!$Q:$Q,B713,'Patent - 2025'!$D:$D,"Published")</f>
        <v>0</v>
      </c>
      <c r="I713" s="54">
        <f>COUNTIFS('Patent - 2025'!$Q:$Q,B713,'Patent - 2025'!D:D,"Granted")</f>
        <v>0</v>
      </c>
      <c r="J713" s="54">
        <f t="shared" si="22"/>
        <v>0</v>
      </c>
      <c r="K713" s="54">
        <f t="shared" si="23"/>
        <v>0</v>
      </c>
      <c r="L713" s="54">
        <f>COUNTIFS('2024 -2025-2026'!$M:$M,B713,'2024 -2025-2026'!$K:$K,"Book",'2024 -2025-2026'!$G:$G,"2025")</f>
        <v>0</v>
      </c>
      <c r="M713" s="61"/>
    </row>
    <row r="714" spans="1:13" ht="15.75" customHeight="1" x14ac:dyDescent="0.2">
      <c r="A714" s="57">
        <f>'Name of the Faculty 2024'!A714</f>
        <v>0</v>
      </c>
      <c r="B714" s="58">
        <f>'Name of the Faculty 2024'!B714</f>
        <v>0</v>
      </c>
      <c r="C714" s="57">
        <f>'Name of the Faculty 2024'!C714</f>
        <v>0</v>
      </c>
      <c r="D714" s="57">
        <f>COUNTIFS('2024 -2025-2026'!$M:$M,B714,'2024 -2025-2026'!$K:$K,"SCI",'2024 -2025-2026'!$G:$G,"2025")</f>
        <v>0</v>
      </c>
      <c r="E714" s="57">
        <f>COUNTIFS('2024 -2025-2026'!$M:$M,B714,'2024 -2025-2026'!$K:$K,"Scopus/WoS Journals",'2024 -2025-2026'!$G:$G,"2025")</f>
        <v>0</v>
      </c>
      <c r="F714" s="57">
        <f>COUNTIFS('2024 -2025-2026'!$M:$M,B714,'2024 -2025-2026'!$K:$K,"Scopus/WoS Conference/Book Chapter/Others", '2024 -2025-2026'!$G:$G,"2025")</f>
        <v>0</v>
      </c>
      <c r="G714" s="57">
        <f>COUNTIFS('2024 -2025-2026'!$M:$M,B714,'2024 -2025-2026'!$K:$K,"Student Publication", '2024 -2025-2026'!$G:$G,"2025")</f>
        <v>0</v>
      </c>
      <c r="H714" s="53">
        <f>COUNTIFS('Patent - 2025'!$Q:$Q,B714,'Patent - 2025'!$D:$D,"Published")</f>
        <v>0</v>
      </c>
      <c r="I714" s="54">
        <f>COUNTIFS('Patent - 2025'!$Q:$Q,B714,'Patent - 2025'!D:D,"Granted")</f>
        <v>0</v>
      </c>
      <c r="J714" s="54">
        <f t="shared" si="22"/>
        <v>0</v>
      </c>
      <c r="K714" s="54">
        <f t="shared" si="23"/>
        <v>0</v>
      </c>
      <c r="L714" s="54">
        <f>COUNTIFS('2024 -2025-2026'!$M:$M,B714,'2024 -2025-2026'!$K:$K,"Book",'2024 -2025-2026'!$G:$G,"2025")</f>
        <v>0</v>
      </c>
      <c r="M714" s="61"/>
    </row>
    <row r="715" spans="1:13" ht="15.75" customHeight="1" x14ac:dyDescent="0.2">
      <c r="A715" s="57">
        <f>'Name of the Faculty 2024'!A715</f>
        <v>0</v>
      </c>
      <c r="B715" s="58">
        <f>'Name of the Faculty 2024'!B715</f>
        <v>0</v>
      </c>
      <c r="C715" s="57">
        <f>'Name of the Faculty 2024'!C715</f>
        <v>0</v>
      </c>
      <c r="D715" s="57">
        <f>COUNTIFS('2024 -2025-2026'!$M:$M,B715,'2024 -2025-2026'!$K:$K,"SCI",'2024 -2025-2026'!$G:$G,"2025")</f>
        <v>0</v>
      </c>
      <c r="E715" s="57">
        <f>COUNTIFS('2024 -2025-2026'!$M:$M,B715,'2024 -2025-2026'!$K:$K,"Scopus/WoS Journals",'2024 -2025-2026'!$G:$G,"2025")</f>
        <v>0</v>
      </c>
      <c r="F715" s="57">
        <f>COUNTIFS('2024 -2025-2026'!$M:$M,B715,'2024 -2025-2026'!$K:$K,"Scopus/WoS Conference/Book Chapter/Others", '2024 -2025-2026'!$G:$G,"2025")</f>
        <v>0</v>
      </c>
      <c r="G715" s="57">
        <f>COUNTIFS('2024 -2025-2026'!$M:$M,B715,'2024 -2025-2026'!$K:$K,"Student Publication", '2024 -2025-2026'!$G:$G,"2025")</f>
        <v>0</v>
      </c>
      <c r="H715" s="53">
        <f>COUNTIFS('Patent - 2025'!$Q:$Q,B715,'Patent - 2025'!$D:$D,"Published")</f>
        <v>0</v>
      </c>
      <c r="I715" s="54">
        <f>COUNTIFS('Patent - 2025'!$Q:$Q,B715,'Patent - 2025'!D:D,"Granted")</f>
        <v>0</v>
      </c>
      <c r="J715" s="54">
        <f t="shared" si="22"/>
        <v>0</v>
      </c>
      <c r="K715" s="54">
        <f t="shared" si="23"/>
        <v>0</v>
      </c>
      <c r="L715" s="54">
        <f>COUNTIFS('2024 -2025-2026'!$M:$M,B715,'2024 -2025-2026'!$K:$K,"Book",'2024 -2025-2026'!$G:$G,"2025")</f>
        <v>0</v>
      </c>
      <c r="M715" s="61"/>
    </row>
    <row r="716" spans="1:13" ht="15.75" customHeight="1" x14ac:dyDescent="0.2">
      <c r="A716" s="57">
        <f>'Name of the Faculty 2024'!A716</f>
        <v>0</v>
      </c>
      <c r="B716" s="58">
        <f>'Name of the Faculty 2024'!B716</f>
        <v>0</v>
      </c>
      <c r="C716" s="57">
        <f>'Name of the Faculty 2024'!C716</f>
        <v>0</v>
      </c>
      <c r="D716" s="57">
        <f>COUNTIFS('2024 -2025-2026'!$M:$M,B716,'2024 -2025-2026'!$K:$K,"SCI",'2024 -2025-2026'!$G:$G,"2025")</f>
        <v>0</v>
      </c>
      <c r="E716" s="57">
        <f>COUNTIFS('2024 -2025-2026'!$M:$M,B716,'2024 -2025-2026'!$K:$K,"Scopus/WoS Journals",'2024 -2025-2026'!$G:$G,"2025")</f>
        <v>0</v>
      </c>
      <c r="F716" s="57">
        <f>COUNTIFS('2024 -2025-2026'!$M:$M,B716,'2024 -2025-2026'!$K:$K,"Scopus/WoS Conference/Book Chapter/Others", '2024 -2025-2026'!$G:$G,"2025")</f>
        <v>0</v>
      </c>
      <c r="G716" s="57">
        <f>COUNTIFS('2024 -2025-2026'!$M:$M,B716,'2024 -2025-2026'!$K:$K,"Student Publication", '2024 -2025-2026'!$G:$G,"2025")</f>
        <v>0</v>
      </c>
      <c r="H716" s="53">
        <f>COUNTIFS('Patent - 2025'!$Q:$Q,B716,'Patent - 2025'!$D:$D,"Published")</f>
        <v>0</v>
      </c>
      <c r="I716" s="54">
        <f>COUNTIFS('Patent - 2025'!$Q:$Q,B716,'Patent - 2025'!D:D,"Granted")</f>
        <v>0</v>
      </c>
      <c r="J716" s="54">
        <f t="shared" si="22"/>
        <v>0</v>
      </c>
      <c r="K716" s="54">
        <f t="shared" si="23"/>
        <v>0</v>
      </c>
      <c r="L716" s="54">
        <f>COUNTIFS('2024 -2025-2026'!$M:$M,B716,'2024 -2025-2026'!$K:$K,"Book",'2024 -2025-2026'!$G:$G,"2025")</f>
        <v>0</v>
      </c>
      <c r="M716" s="61"/>
    </row>
    <row r="717" spans="1:13" ht="15.75" customHeight="1" x14ac:dyDescent="0.2">
      <c r="A717" s="57">
        <f>'Name of the Faculty 2024'!A717</f>
        <v>0</v>
      </c>
      <c r="B717" s="58">
        <f>'Name of the Faculty 2024'!B717</f>
        <v>0</v>
      </c>
      <c r="C717" s="57">
        <f>'Name of the Faculty 2024'!C717</f>
        <v>0</v>
      </c>
      <c r="D717" s="57">
        <f>COUNTIFS('2024 -2025-2026'!$M:$M,B717,'2024 -2025-2026'!$K:$K,"SCI",'2024 -2025-2026'!$G:$G,"2025")</f>
        <v>0</v>
      </c>
      <c r="E717" s="57">
        <f>COUNTIFS('2024 -2025-2026'!$M:$M,B717,'2024 -2025-2026'!$K:$K,"Scopus/WoS Journals",'2024 -2025-2026'!$G:$G,"2025")</f>
        <v>0</v>
      </c>
      <c r="F717" s="57">
        <f>COUNTIFS('2024 -2025-2026'!$M:$M,B717,'2024 -2025-2026'!$K:$K,"Scopus/WoS Conference/Book Chapter/Others", '2024 -2025-2026'!$G:$G,"2025")</f>
        <v>0</v>
      </c>
      <c r="G717" s="57">
        <f>COUNTIFS('2024 -2025-2026'!$M:$M,B717,'2024 -2025-2026'!$K:$K,"Student Publication", '2024 -2025-2026'!$G:$G,"2025")</f>
        <v>0</v>
      </c>
      <c r="H717" s="53">
        <f>COUNTIFS('Patent - 2025'!$Q:$Q,B717,'Patent - 2025'!$D:$D,"Published")</f>
        <v>0</v>
      </c>
      <c r="I717" s="54">
        <f>COUNTIFS('Patent - 2025'!$Q:$Q,B717,'Patent - 2025'!D:D,"Granted")</f>
        <v>0</v>
      </c>
      <c r="J717" s="54">
        <f t="shared" si="22"/>
        <v>0</v>
      </c>
      <c r="K717" s="54">
        <f t="shared" si="23"/>
        <v>0</v>
      </c>
      <c r="L717" s="54">
        <f>COUNTIFS('2024 -2025-2026'!$M:$M,B717,'2024 -2025-2026'!$K:$K,"Book",'2024 -2025-2026'!$G:$G,"2025")</f>
        <v>0</v>
      </c>
      <c r="M717" s="61"/>
    </row>
    <row r="718" spans="1:13" ht="15.75" customHeight="1" x14ac:dyDescent="0.2">
      <c r="A718" s="57">
        <f>'Name of the Faculty 2024'!A718</f>
        <v>0</v>
      </c>
      <c r="B718" s="58">
        <f>'Name of the Faculty 2024'!B718</f>
        <v>0</v>
      </c>
      <c r="C718" s="57">
        <f>'Name of the Faculty 2024'!C718</f>
        <v>0</v>
      </c>
      <c r="D718" s="57">
        <f>COUNTIFS('2024 -2025-2026'!$M:$M,B718,'2024 -2025-2026'!$K:$K,"SCI",'2024 -2025-2026'!$G:$G,"2025")</f>
        <v>0</v>
      </c>
      <c r="E718" s="57">
        <f>COUNTIFS('2024 -2025-2026'!$M:$M,B718,'2024 -2025-2026'!$K:$K,"Scopus/WoS Journals",'2024 -2025-2026'!$G:$G,"2025")</f>
        <v>0</v>
      </c>
      <c r="F718" s="57">
        <f>COUNTIFS('2024 -2025-2026'!$M:$M,B718,'2024 -2025-2026'!$K:$K,"Scopus/WoS Conference/Book Chapter/Others", '2024 -2025-2026'!$G:$G,"2025")</f>
        <v>0</v>
      </c>
      <c r="G718" s="57">
        <f>COUNTIFS('2024 -2025-2026'!$M:$M,B718,'2024 -2025-2026'!$K:$K,"Student Publication", '2024 -2025-2026'!$G:$G,"2025")</f>
        <v>0</v>
      </c>
      <c r="H718" s="53">
        <f>COUNTIFS('Patent - 2025'!$Q:$Q,B718,'Patent - 2025'!$D:$D,"Published")</f>
        <v>0</v>
      </c>
      <c r="I718" s="54">
        <f>COUNTIFS('Patent - 2025'!$Q:$Q,B718,'Patent - 2025'!D:D,"Granted")</f>
        <v>0</v>
      </c>
      <c r="J718" s="54">
        <f t="shared" si="22"/>
        <v>0</v>
      </c>
      <c r="K718" s="54">
        <f t="shared" si="23"/>
        <v>0</v>
      </c>
      <c r="L718" s="54">
        <f>COUNTIFS('2024 -2025-2026'!$M:$M,B718,'2024 -2025-2026'!$K:$K,"Book",'2024 -2025-2026'!$G:$G,"2025")</f>
        <v>0</v>
      </c>
      <c r="M718" s="61"/>
    </row>
    <row r="719" spans="1:13" ht="15.75" customHeight="1" x14ac:dyDescent="0.2">
      <c r="A719" s="57">
        <f>'Name of the Faculty 2024'!A719</f>
        <v>0</v>
      </c>
      <c r="B719" s="58">
        <f>'Name of the Faculty 2024'!B719</f>
        <v>0</v>
      </c>
      <c r="C719" s="57">
        <f>'Name of the Faculty 2024'!C719</f>
        <v>0</v>
      </c>
      <c r="D719" s="57">
        <f>COUNTIFS('2024 -2025-2026'!$M:$M,B719,'2024 -2025-2026'!$K:$K,"SCI",'2024 -2025-2026'!$G:$G,"2025")</f>
        <v>0</v>
      </c>
      <c r="E719" s="57">
        <f>COUNTIFS('2024 -2025-2026'!$M:$M,B719,'2024 -2025-2026'!$K:$K,"Scopus/WoS Journals",'2024 -2025-2026'!$G:$G,"2025")</f>
        <v>0</v>
      </c>
      <c r="F719" s="57">
        <f>COUNTIFS('2024 -2025-2026'!$M:$M,B719,'2024 -2025-2026'!$K:$K,"Scopus/WoS Conference/Book Chapter/Others", '2024 -2025-2026'!$G:$G,"2025")</f>
        <v>0</v>
      </c>
      <c r="G719" s="57">
        <f>COUNTIFS('2024 -2025-2026'!$M:$M,B719,'2024 -2025-2026'!$K:$K,"Student Publication", '2024 -2025-2026'!$G:$G,"2025")</f>
        <v>0</v>
      </c>
      <c r="H719" s="53">
        <f>COUNTIFS('Patent - 2025'!$Q:$Q,B719,'Patent - 2025'!$D:$D,"Published")</f>
        <v>0</v>
      </c>
      <c r="I719" s="54">
        <f>COUNTIFS('Patent - 2025'!$Q:$Q,B719,'Patent - 2025'!D:D,"Granted")</f>
        <v>0</v>
      </c>
      <c r="J719" s="54">
        <f t="shared" si="22"/>
        <v>0</v>
      </c>
      <c r="K719" s="54">
        <f t="shared" si="23"/>
        <v>0</v>
      </c>
      <c r="L719" s="54">
        <f>COUNTIFS('2024 -2025-2026'!$M:$M,B719,'2024 -2025-2026'!$K:$K,"Book",'2024 -2025-2026'!$G:$G,"2025")</f>
        <v>0</v>
      </c>
      <c r="M719" s="61"/>
    </row>
    <row r="720" spans="1:13" ht="15.75" customHeight="1" x14ac:dyDescent="0.2">
      <c r="A720" s="57">
        <f>'Name of the Faculty 2024'!A720</f>
        <v>0</v>
      </c>
      <c r="B720" s="58">
        <f>'Name of the Faculty 2024'!B720</f>
        <v>0</v>
      </c>
      <c r="C720" s="57">
        <f>'Name of the Faculty 2024'!C720</f>
        <v>0</v>
      </c>
      <c r="D720" s="57">
        <f>COUNTIFS('2024 -2025-2026'!$M:$M,B720,'2024 -2025-2026'!$K:$K,"SCI",'2024 -2025-2026'!$G:$G,"2025")</f>
        <v>0</v>
      </c>
      <c r="E720" s="57">
        <f>COUNTIFS('2024 -2025-2026'!$M:$M,B720,'2024 -2025-2026'!$K:$K,"Scopus/WoS Journals",'2024 -2025-2026'!$G:$G,"2025")</f>
        <v>0</v>
      </c>
      <c r="F720" s="57">
        <f>COUNTIFS('2024 -2025-2026'!$M:$M,B720,'2024 -2025-2026'!$K:$K,"Scopus/WoS Conference/Book Chapter/Others", '2024 -2025-2026'!$G:$G,"2025")</f>
        <v>0</v>
      </c>
      <c r="G720" s="57">
        <f>COUNTIFS('2024 -2025-2026'!$M:$M,B720,'2024 -2025-2026'!$K:$K,"Student Publication", '2024 -2025-2026'!$G:$G,"2025")</f>
        <v>0</v>
      </c>
      <c r="H720" s="53">
        <f>COUNTIFS('Patent - 2025'!$Q:$Q,B720,'Patent - 2025'!$D:$D,"Published")</f>
        <v>0</v>
      </c>
      <c r="I720" s="54">
        <f>COUNTIFS('Patent - 2025'!$Q:$Q,B720,'Patent - 2025'!D:D,"Granted")</f>
        <v>0</v>
      </c>
      <c r="J720" s="54">
        <f t="shared" si="22"/>
        <v>0</v>
      </c>
      <c r="K720" s="54">
        <f t="shared" si="23"/>
        <v>0</v>
      </c>
      <c r="L720" s="54">
        <f>COUNTIFS('2024 -2025-2026'!$M:$M,B720,'2024 -2025-2026'!$K:$K,"Book",'2024 -2025-2026'!$G:$G,"2025")</f>
        <v>0</v>
      </c>
      <c r="M720" s="61"/>
    </row>
    <row r="721" spans="1:13" ht="15.75" customHeight="1" x14ac:dyDescent="0.2">
      <c r="A721" s="57">
        <f>'Name of the Faculty 2024'!A721</f>
        <v>0</v>
      </c>
      <c r="B721" s="58">
        <f>'Name of the Faculty 2024'!B721</f>
        <v>0</v>
      </c>
      <c r="C721" s="57">
        <f>'Name of the Faculty 2024'!C721</f>
        <v>0</v>
      </c>
      <c r="D721" s="57">
        <f>COUNTIFS('2024 -2025-2026'!$M:$M,B721,'2024 -2025-2026'!$K:$K,"SCI",'2024 -2025-2026'!$G:$G,"2025")</f>
        <v>0</v>
      </c>
      <c r="E721" s="57">
        <f>COUNTIFS('2024 -2025-2026'!$M:$M,B721,'2024 -2025-2026'!$K:$K,"Scopus/WoS Journals",'2024 -2025-2026'!$G:$G,"2025")</f>
        <v>0</v>
      </c>
      <c r="F721" s="57">
        <f>COUNTIFS('2024 -2025-2026'!$M:$M,B721,'2024 -2025-2026'!$K:$K,"Scopus/WoS Conference/Book Chapter/Others", '2024 -2025-2026'!$G:$G,"2025")</f>
        <v>0</v>
      </c>
      <c r="G721" s="57">
        <f>COUNTIFS('2024 -2025-2026'!$M:$M,B721,'2024 -2025-2026'!$K:$K,"Student Publication", '2024 -2025-2026'!$G:$G,"2025")</f>
        <v>0</v>
      </c>
      <c r="H721" s="53">
        <f>COUNTIFS('Patent - 2025'!$Q:$Q,B721,'Patent - 2025'!$D:$D,"Published")</f>
        <v>0</v>
      </c>
      <c r="I721" s="54">
        <f>COUNTIFS('Patent - 2025'!$Q:$Q,B721,'Patent - 2025'!D:D,"Granted")</f>
        <v>0</v>
      </c>
      <c r="J721" s="54">
        <f t="shared" si="22"/>
        <v>0</v>
      </c>
      <c r="K721" s="54">
        <f t="shared" si="23"/>
        <v>0</v>
      </c>
      <c r="L721" s="54">
        <f>COUNTIFS('2024 -2025-2026'!$M:$M,B721,'2024 -2025-2026'!$K:$K,"Book",'2024 -2025-2026'!$G:$G,"2025")</f>
        <v>0</v>
      </c>
      <c r="M721" s="61"/>
    </row>
    <row r="722" spans="1:13" ht="15.75" customHeight="1" x14ac:dyDescent="0.2">
      <c r="A722" s="57">
        <f>'Name of the Faculty 2024'!A722</f>
        <v>0</v>
      </c>
      <c r="B722" s="58">
        <f>'Name of the Faculty 2024'!B722</f>
        <v>0</v>
      </c>
      <c r="C722" s="57">
        <f>'Name of the Faculty 2024'!C722</f>
        <v>0</v>
      </c>
      <c r="D722" s="57">
        <f>COUNTIFS('2024 -2025-2026'!$M:$M,B722,'2024 -2025-2026'!$K:$K,"SCI",'2024 -2025-2026'!$G:$G,"2025")</f>
        <v>0</v>
      </c>
      <c r="E722" s="57">
        <f>COUNTIFS('2024 -2025-2026'!$M:$M,B722,'2024 -2025-2026'!$K:$K,"Scopus/WoS Journals",'2024 -2025-2026'!$G:$G,"2025")</f>
        <v>0</v>
      </c>
      <c r="F722" s="57">
        <f>COUNTIFS('2024 -2025-2026'!$M:$M,B722,'2024 -2025-2026'!$K:$K,"Scopus/WoS Conference/Book Chapter/Others", '2024 -2025-2026'!$G:$G,"2025")</f>
        <v>0</v>
      </c>
      <c r="G722" s="57">
        <f>COUNTIFS('2024 -2025-2026'!$M:$M,B722,'2024 -2025-2026'!$K:$K,"Student Publication", '2024 -2025-2026'!$G:$G,"2025")</f>
        <v>0</v>
      </c>
      <c r="H722" s="53">
        <f>COUNTIFS('Patent - 2025'!$Q:$Q,B722,'Patent - 2025'!$D:$D,"Published")</f>
        <v>0</v>
      </c>
      <c r="I722" s="54">
        <f>COUNTIFS('Patent - 2025'!$Q:$Q,B722,'Patent - 2025'!D:D,"Granted")</f>
        <v>0</v>
      </c>
      <c r="J722" s="54">
        <f t="shared" si="22"/>
        <v>0</v>
      </c>
      <c r="K722" s="54">
        <f t="shared" si="23"/>
        <v>0</v>
      </c>
      <c r="L722" s="54">
        <f>COUNTIFS('2024 -2025-2026'!$M:$M,B722,'2024 -2025-2026'!$K:$K,"Book",'2024 -2025-2026'!$G:$G,"2025")</f>
        <v>0</v>
      </c>
      <c r="M722" s="61"/>
    </row>
    <row r="723" spans="1:13" ht="15.75" customHeight="1" x14ac:dyDescent="0.2">
      <c r="A723" s="57">
        <f>'Name of the Faculty 2024'!A723</f>
        <v>0</v>
      </c>
      <c r="B723" s="58">
        <f>'Name of the Faculty 2024'!B723</f>
        <v>0</v>
      </c>
      <c r="C723" s="57">
        <f>'Name of the Faculty 2024'!C723</f>
        <v>0</v>
      </c>
      <c r="D723" s="57">
        <f>COUNTIFS('2024 -2025-2026'!$M:$M,B723,'2024 -2025-2026'!$K:$K,"SCI",'2024 -2025-2026'!$G:$G,"2025")</f>
        <v>0</v>
      </c>
      <c r="E723" s="57">
        <f>COUNTIFS('2024 -2025-2026'!$M:$M,B723,'2024 -2025-2026'!$K:$K,"Scopus/WoS Journals",'2024 -2025-2026'!$G:$G,"2025")</f>
        <v>0</v>
      </c>
      <c r="F723" s="57">
        <f>COUNTIFS('2024 -2025-2026'!$M:$M,B723,'2024 -2025-2026'!$K:$K,"Scopus/WoS Conference/Book Chapter/Others", '2024 -2025-2026'!$G:$G,"2025")</f>
        <v>0</v>
      </c>
      <c r="G723" s="57">
        <f>COUNTIFS('2024 -2025-2026'!$M:$M,B723,'2024 -2025-2026'!$K:$K,"Student Publication", '2024 -2025-2026'!$G:$G,"2025")</f>
        <v>0</v>
      </c>
      <c r="H723" s="53">
        <f>COUNTIFS('Patent - 2025'!$Q:$Q,B723,'Patent - 2025'!$D:$D,"Published")</f>
        <v>0</v>
      </c>
      <c r="I723" s="54">
        <f>COUNTIFS('Patent - 2025'!$Q:$Q,B723,'Patent - 2025'!D:D,"Granted")</f>
        <v>0</v>
      </c>
      <c r="J723" s="54">
        <f t="shared" si="22"/>
        <v>0</v>
      </c>
      <c r="K723" s="54">
        <f t="shared" si="23"/>
        <v>0</v>
      </c>
      <c r="L723" s="54">
        <f>COUNTIFS('2024 -2025-2026'!$M:$M,B723,'2024 -2025-2026'!$K:$K,"Book",'2024 -2025-2026'!$G:$G,"2025")</f>
        <v>0</v>
      </c>
      <c r="M723" s="61"/>
    </row>
    <row r="724" spans="1:13" ht="15.75" customHeight="1" x14ac:dyDescent="0.2">
      <c r="A724" s="57">
        <f>'Name of the Faculty 2024'!A724</f>
        <v>0</v>
      </c>
      <c r="B724" s="58">
        <f>'Name of the Faculty 2024'!B724</f>
        <v>0</v>
      </c>
      <c r="C724" s="57">
        <f>'Name of the Faculty 2024'!C724</f>
        <v>0</v>
      </c>
      <c r="D724" s="57">
        <f>COUNTIFS('2024 -2025-2026'!$M:$M,B724,'2024 -2025-2026'!$K:$K,"SCI",'2024 -2025-2026'!$G:$G,"2025")</f>
        <v>0</v>
      </c>
      <c r="E724" s="57">
        <f>COUNTIFS('2024 -2025-2026'!$M:$M,B724,'2024 -2025-2026'!$K:$K,"Scopus/WoS Journals",'2024 -2025-2026'!$G:$G,"2025")</f>
        <v>0</v>
      </c>
      <c r="F724" s="57">
        <f>COUNTIFS('2024 -2025-2026'!$M:$M,B724,'2024 -2025-2026'!$K:$K,"Scopus/WoS Conference/Book Chapter/Others", '2024 -2025-2026'!$G:$G,"2025")</f>
        <v>0</v>
      </c>
      <c r="G724" s="57">
        <f>COUNTIFS('2024 -2025-2026'!$M:$M,B724,'2024 -2025-2026'!$K:$K,"Student Publication", '2024 -2025-2026'!$G:$G,"2025")</f>
        <v>0</v>
      </c>
      <c r="H724" s="53">
        <f>COUNTIFS('Patent - 2025'!$Q:$Q,B724,'Patent - 2025'!$D:$D,"Published")</f>
        <v>0</v>
      </c>
      <c r="I724" s="54">
        <f>COUNTIFS('Patent - 2025'!$Q:$Q,B724,'Patent - 2025'!D:D,"Granted")</f>
        <v>0</v>
      </c>
      <c r="J724" s="54">
        <f t="shared" si="22"/>
        <v>0</v>
      </c>
      <c r="K724" s="54">
        <f t="shared" si="23"/>
        <v>0</v>
      </c>
      <c r="L724" s="54">
        <f>COUNTIFS('2024 -2025-2026'!$M:$M,B724,'2024 -2025-2026'!$K:$K,"Book",'2024 -2025-2026'!$G:$G,"2025")</f>
        <v>0</v>
      </c>
      <c r="M724" s="61"/>
    </row>
    <row r="725" spans="1:13" ht="15.75" customHeight="1" x14ac:dyDescent="0.2">
      <c r="A725" s="57">
        <f>'Name of the Faculty 2024'!A725</f>
        <v>0</v>
      </c>
      <c r="B725" s="58">
        <f>'Name of the Faculty 2024'!B725</f>
        <v>0</v>
      </c>
      <c r="C725" s="57">
        <f>'Name of the Faculty 2024'!C725</f>
        <v>0</v>
      </c>
      <c r="D725" s="57">
        <f>COUNTIFS('2024 -2025-2026'!$M:$M,B725,'2024 -2025-2026'!$K:$K,"SCI",'2024 -2025-2026'!$G:$G,"2025")</f>
        <v>0</v>
      </c>
      <c r="E725" s="57">
        <f>COUNTIFS('2024 -2025-2026'!$M:$M,B725,'2024 -2025-2026'!$K:$K,"Scopus/WoS Journals",'2024 -2025-2026'!$G:$G,"2025")</f>
        <v>0</v>
      </c>
      <c r="F725" s="57">
        <f>COUNTIFS('2024 -2025-2026'!$M:$M,B725,'2024 -2025-2026'!$K:$K,"Scopus/WoS Conference/Book Chapter/Others", '2024 -2025-2026'!$G:$G,"2025")</f>
        <v>0</v>
      </c>
      <c r="G725" s="57">
        <f>COUNTIFS('2024 -2025-2026'!$M:$M,B725,'2024 -2025-2026'!$K:$K,"Student Publication", '2024 -2025-2026'!$G:$G,"2025")</f>
        <v>0</v>
      </c>
      <c r="H725" s="53">
        <f>COUNTIFS('Patent - 2025'!$Q:$Q,B725,'Patent - 2025'!$D:$D,"Published")</f>
        <v>0</v>
      </c>
      <c r="I725" s="54">
        <f>COUNTIFS('Patent - 2025'!$Q:$Q,B725,'Patent - 2025'!D:D,"Granted")</f>
        <v>0</v>
      </c>
      <c r="J725" s="54">
        <f t="shared" si="22"/>
        <v>0</v>
      </c>
      <c r="K725" s="54">
        <f t="shared" si="23"/>
        <v>0</v>
      </c>
      <c r="L725" s="54">
        <f>COUNTIFS('2024 -2025-2026'!$M:$M,B725,'2024 -2025-2026'!$K:$K,"Book",'2024 -2025-2026'!$G:$G,"2025")</f>
        <v>0</v>
      </c>
      <c r="M725" s="61"/>
    </row>
    <row r="726" spans="1:13" ht="15.75" customHeight="1" x14ac:dyDescent="0.2">
      <c r="A726" s="57">
        <f>'Name of the Faculty 2024'!A726</f>
        <v>0</v>
      </c>
      <c r="B726" s="58">
        <f>'Name of the Faculty 2024'!B726</f>
        <v>0</v>
      </c>
      <c r="C726" s="57">
        <f>'Name of the Faculty 2024'!C726</f>
        <v>0</v>
      </c>
      <c r="D726" s="57">
        <f>COUNTIFS('2024 -2025-2026'!$M:$M,B726,'2024 -2025-2026'!$K:$K,"SCI",'2024 -2025-2026'!$G:$G,"2025")</f>
        <v>0</v>
      </c>
      <c r="E726" s="57">
        <f>COUNTIFS('2024 -2025-2026'!$M:$M,B726,'2024 -2025-2026'!$K:$K,"Scopus/WoS Journals",'2024 -2025-2026'!$G:$G,"2025")</f>
        <v>0</v>
      </c>
      <c r="F726" s="57">
        <f>COUNTIFS('2024 -2025-2026'!$M:$M,B726,'2024 -2025-2026'!$K:$K,"Scopus/WoS Conference/Book Chapter/Others", '2024 -2025-2026'!$G:$G,"2025")</f>
        <v>0</v>
      </c>
      <c r="G726" s="57">
        <f>COUNTIFS('2024 -2025-2026'!$M:$M,B726,'2024 -2025-2026'!$K:$K,"Student Publication", '2024 -2025-2026'!$G:$G,"2025")</f>
        <v>0</v>
      </c>
      <c r="H726" s="53">
        <f>COUNTIFS('Patent - 2025'!$Q:$Q,B726,'Patent - 2025'!$D:$D,"Published")</f>
        <v>0</v>
      </c>
      <c r="I726" s="54">
        <f>COUNTIFS('Patent - 2025'!$Q:$Q,B726,'Patent - 2025'!D:D,"Granted")</f>
        <v>0</v>
      </c>
      <c r="J726" s="54">
        <f t="shared" si="22"/>
        <v>0</v>
      </c>
      <c r="K726" s="54">
        <f t="shared" si="23"/>
        <v>0</v>
      </c>
      <c r="L726" s="54">
        <f>COUNTIFS('2024 -2025-2026'!$M:$M,B726,'2024 -2025-2026'!$K:$K,"Book",'2024 -2025-2026'!$G:$G,"2025")</f>
        <v>0</v>
      </c>
      <c r="M726" s="61"/>
    </row>
    <row r="727" spans="1:13" ht="15.75" customHeight="1" x14ac:dyDescent="0.2">
      <c r="A727" s="57">
        <f>'Name of the Faculty 2024'!A727</f>
        <v>0</v>
      </c>
      <c r="B727" s="58">
        <f>'Name of the Faculty 2024'!B727</f>
        <v>0</v>
      </c>
      <c r="C727" s="57">
        <f>'Name of the Faculty 2024'!C727</f>
        <v>0</v>
      </c>
      <c r="D727" s="57">
        <f>COUNTIFS('2024 -2025-2026'!$M:$M,B727,'2024 -2025-2026'!$K:$K,"SCI",'2024 -2025-2026'!$G:$G,"2025")</f>
        <v>0</v>
      </c>
      <c r="E727" s="57">
        <f>COUNTIFS('2024 -2025-2026'!$M:$M,B727,'2024 -2025-2026'!$K:$K,"Scopus/WoS Journals",'2024 -2025-2026'!$G:$G,"2025")</f>
        <v>0</v>
      </c>
      <c r="F727" s="57">
        <f>COUNTIFS('2024 -2025-2026'!$M:$M,B727,'2024 -2025-2026'!$K:$K,"Scopus/WoS Conference/Book Chapter/Others", '2024 -2025-2026'!$G:$G,"2025")</f>
        <v>0</v>
      </c>
      <c r="G727" s="57">
        <f>COUNTIFS('2024 -2025-2026'!$M:$M,B727,'2024 -2025-2026'!$K:$K,"Student Publication", '2024 -2025-2026'!$G:$G,"2025")</f>
        <v>0</v>
      </c>
      <c r="H727" s="53">
        <f>COUNTIFS('Patent - 2025'!$Q:$Q,B727,'Patent - 2025'!$D:$D,"Published")</f>
        <v>0</v>
      </c>
      <c r="I727" s="54">
        <f>COUNTIFS('Patent - 2025'!$Q:$Q,B727,'Patent - 2025'!D:D,"Granted")</f>
        <v>0</v>
      </c>
      <c r="J727" s="54">
        <f t="shared" si="22"/>
        <v>0</v>
      </c>
      <c r="K727" s="54">
        <f t="shared" si="23"/>
        <v>0</v>
      </c>
      <c r="L727" s="54">
        <f>COUNTIFS('2024 -2025-2026'!$M:$M,B727,'2024 -2025-2026'!$K:$K,"Book",'2024 -2025-2026'!$G:$G,"2025")</f>
        <v>0</v>
      </c>
      <c r="M727" s="61"/>
    </row>
    <row r="728" spans="1:13" ht="15.75" customHeight="1" x14ac:dyDescent="0.2">
      <c r="A728" s="57">
        <f>'Name of the Faculty 2024'!A728</f>
        <v>0</v>
      </c>
      <c r="B728" s="58">
        <f>'Name of the Faculty 2024'!B728</f>
        <v>0</v>
      </c>
      <c r="C728" s="57">
        <f>'Name of the Faculty 2024'!C728</f>
        <v>0</v>
      </c>
      <c r="D728" s="57">
        <f>COUNTIFS('2024 -2025-2026'!$M:$M,B728,'2024 -2025-2026'!$K:$K,"SCI",'2024 -2025-2026'!$G:$G,"2025")</f>
        <v>0</v>
      </c>
      <c r="E728" s="57">
        <f>COUNTIFS('2024 -2025-2026'!$M:$M,B728,'2024 -2025-2026'!$K:$K,"Scopus/WoS Journals",'2024 -2025-2026'!$G:$G,"2025")</f>
        <v>0</v>
      </c>
      <c r="F728" s="57">
        <f>COUNTIFS('2024 -2025-2026'!$M:$M,B728,'2024 -2025-2026'!$K:$K,"Scopus/WoS Conference/Book Chapter/Others", '2024 -2025-2026'!$G:$G,"2025")</f>
        <v>0</v>
      </c>
      <c r="G728" s="57">
        <f>COUNTIFS('2024 -2025-2026'!$M:$M,B728,'2024 -2025-2026'!$K:$K,"Student Publication", '2024 -2025-2026'!$G:$G,"2025")</f>
        <v>0</v>
      </c>
      <c r="H728" s="53">
        <f>COUNTIFS('Patent - 2025'!$Q:$Q,B728,'Patent - 2025'!$D:$D,"Published")</f>
        <v>0</v>
      </c>
      <c r="I728" s="54">
        <f>COUNTIFS('Patent - 2025'!$Q:$Q,B728,'Patent - 2025'!D:D,"Granted")</f>
        <v>0</v>
      </c>
      <c r="J728" s="54">
        <f t="shared" si="22"/>
        <v>0</v>
      </c>
      <c r="K728" s="54">
        <f t="shared" si="23"/>
        <v>0</v>
      </c>
      <c r="L728" s="54">
        <f>COUNTIFS('2024 -2025-2026'!$M:$M,B728,'2024 -2025-2026'!$K:$K,"Book",'2024 -2025-2026'!$G:$G,"2025")</f>
        <v>0</v>
      </c>
      <c r="M728" s="61"/>
    </row>
    <row r="729" spans="1:13" ht="15.75" customHeight="1" x14ac:dyDescent="0.2">
      <c r="A729" s="57">
        <f>'Name of the Faculty 2024'!A729</f>
        <v>0</v>
      </c>
      <c r="B729" s="58">
        <f>'Name of the Faculty 2024'!B729</f>
        <v>0</v>
      </c>
      <c r="C729" s="57">
        <f>'Name of the Faculty 2024'!C729</f>
        <v>0</v>
      </c>
      <c r="D729" s="57">
        <f>COUNTIFS('2024 -2025-2026'!$M:$M,B729,'2024 -2025-2026'!$K:$K,"SCI",'2024 -2025-2026'!$G:$G,"2025")</f>
        <v>0</v>
      </c>
      <c r="E729" s="57">
        <f>COUNTIFS('2024 -2025-2026'!$M:$M,B729,'2024 -2025-2026'!$K:$K,"Scopus/WoS Journals",'2024 -2025-2026'!$G:$G,"2025")</f>
        <v>0</v>
      </c>
      <c r="F729" s="57">
        <f>COUNTIFS('2024 -2025-2026'!$M:$M,B729,'2024 -2025-2026'!$K:$K,"Scopus/WoS Conference/Book Chapter/Others", '2024 -2025-2026'!$G:$G,"2025")</f>
        <v>0</v>
      </c>
      <c r="G729" s="57">
        <f>COUNTIFS('2024 -2025-2026'!$M:$M,B729,'2024 -2025-2026'!$K:$K,"Student Publication", '2024 -2025-2026'!$G:$G,"2025")</f>
        <v>0</v>
      </c>
      <c r="H729" s="53">
        <f>COUNTIFS('Patent - 2025'!$Q:$Q,B729,'Patent - 2025'!$D:$D,"Published")</f>
        <v>0</v>
      </c>
      <c r="I729" s="54">
        <f>COUNTIFS('Patent - 2025'!$Q:$Q,B729,'Patent - 2025'!D:D,"Granted")</f>
        <v>0</v>
      </c>
      <c r="J729" s="54">
        <f t="shared" si="22"/>
        <v>0</v>
      </c>
      <c r="K729" s="54">
        <f t="shared" si="23"/>
        <v>0</v>
      </c>
      <c r="L729" s="54">
        <f>COUNTIFS('2024 -2025-2026'!$M:$M,B729,'2024 -2025-2026'!$K:$K,"Book",'2024 -2025-2026'!$G:$G,"2025")</f>
        <v>0</v>
      </c>
      <c r="M729" s="61"/>
    </row>
    <row r="730" spans="1:13" ht="15.75" customHeight="1" x14ac:dyDescent="0.2">
      <c r="A730" s="57">
        <f>'Name of the Faculty 2024'!A730</f>
        <v>0</v>
      </c>
      <c r="B730" s="58">
        <f>'Name of the Faculty 2024'!B730</f>
        <v>0</v>
      </c>
      <c r="C730" s="57">
        <f>'Name of the Faculty 2024'!C730</f>
        <v>0</v>
      </c>
      <c r="D730" s="57">
        <f>COUNTIFS('2024 -2025-2026'!$M:$M,B730,'2024 -2025-2026'!$K:$K,"SCI",'2024 -2025-2026'!$G:$G,"2025")</f>
        <v>0</v>
      </c>
      <c r="E730" s="57">
        <f>COUNTIFS('2024 -2025-2026'!$M:$M,B730,'2024 -2025-2026'!$K:$K,"Scopus/WoS Journals",'2024 -2025-2026'!$G:$G,"2025")</f>
        <v>0</v>
      </c>
      <c r="F730" s="57">
        <f>COUNTIFS('2024 -2025-2026'!$M:$M,B730,'2024 -2025-2026'!$K:$K,"Scopus/WoS Conference/Book Chapter/Others", '2024 -2025-2026'!$G:$G,"2025")</f>
        <v>0</v>
      </c>
      <c r="G730" s="57">
        <f>COUNTIFS('2024 -2025-2026'!$M:$M,B730,'2024 -2025-2026'!$K:$K,"Student Publication", '2024 -2025-2026'!$G:$G,"2025")</f>
        <v>0</v>
      </c>
      <c r="H730" s="53">
        <f>COUNTIFS('Patent - 2025'!$Q:$Q,B730,'Patent - 2025'!$D:$D,"Published")</f>
        <v>0</v>
      </c>
      <c r="I730" s="54">
        <f>COUNTIFS('Patent - 2025'!$Q:$Q,B730,'Patent - 2025'!D:D,"Granted")</f>
        <v>0</v>
      </c>
      <c r="J730" s="54">
        <f t="shared" si="22"/>
        <v>0</v>
      </c>
      <c r="K730" s="54">
        <f t="shared" si="23"/>
        <v>0</v>
      </c>
      <c r="L730" s="54">
        <f>COUNTIFS('2024 -2025-2026'!$M:$M,B730,'2024 -2025-2026'!$K:$K,"Book",'2024 -2025-2026'!$G:$G,"2025")</f>
        <v>0</v>
      </c>
      <c r="M730" s="61"/>
    </row>
    <row r="731" spans="1:13" ht="15.75" customHeight="1" x14ac:dyDescent="0.2">
      <c r="A731" s="57">
        <f>'Name of the Faculty 2024'!A731</f>
        <v>0</v>
      </c>
      <c r="B731" s="58">
        <f>'Name of the Faculty 2024'!B731</f>
        <v>0</v>
      </c>
      <c r="C731" s="57">
        <f>'Name of the Faculty 2024'!C731</f>
        <v>0</v>
      </c>
      <c r="D731" s="57">
        <f>COUNTIFS('2024 -2025-2026'!$M:$M,B731,'2024 -2025-2026'!$K:$K,"SCI",'2024 -2025-2026'!$G:$G,"2025")</f>
        <v>0</v>
      </c>
      <c r="E731" s="57">
        <f>COUNTIFS('2024 -2025-2026'!$M:$M,B731,'2024 -2025-2026'!$K:$K,"Scopus/WoS Journals",'2024 -2025-2026'!$G:$G,"2025")</f>
        <v>0</v>
      </c>
      <c r="F731" s="57">
        <f>COUNTIFS('2024 -2025-2026'!$M:$M,B731,'2024 -2025-2026'!$K:$K,"Scopus/WoS Conference/Book Chapter/Others", '2024 -2025-2026'!$G:$G,"2025")</f>
        <v>0</v>
      </c>
      <c r="G731" s="57">
        <f>COUNTIFS('2024 -2025-2026'!$M:$M,B731,'2024 -2025-2026'!$K:$K,"Student Publication", '2024 -2025-2026'!$G:$G,"2025")</f>
        <v>0</v>
      </c>
      <c r="H731" s="53">
        <f>COUNTIFS('Patent - 2025'!$Q:$Q,B731,'Patent - 2025'!$D:$D,"Published")</f>
        <v>0</v>
      </c>
      <c r="I731" s="54">
        <f>COUNTIFS('Patent - 2025'!$Q:$Q,B731,'Patent - 2025'!D:D,"Granted")</f>
        <v>0</v>
      </c>
      <c r="J731" s="54">
        <f t="shared" si="22"/>
        <v>0</v>
      </c>
      <c r="K731" s="54">
        <f t="shared" si="23"/>
        <v>0</v>
      </c>
      <c r="L731" s="54">
        <f>COUNTIFS('2024 -2025-2026'!$M:$M,B731,'2024 -2025-2026'!$K:$K,"Book",'2024 -2025-2026'!$G:$G,"2025")</f>
        <v>0</v>
      </c>
      <c r="M731" s="61"/>
    </row>
    <row r="732" spans="1:13" ht="15.75" customHeight="1" x14ac:dyDescent="0.2">
      <c r="A732" s="57">
        <f>'Name of the Faculty 2024'!A732</f>
        <v>0</v>
      </c>
      <c r="B732" s="58">
        <f>'Name of the Faculty 2024'!B732</f>
        <v>0</v>
      </c>
      <c r="C732" s="57">
        <f>'Name of the Faculty 2024'!C732</f>
        <v>0</v>
      </c>
      <c r="D732" s="57">
        <f>COUNTIFS('2024 -2025-2026'!$M:$M,B732,'2024 -2025-2026'!$K:$K,"SCI",'2024 -2025-2026'!$G:$G,"2025")</f>
        <v>0</v>
      </c>
      <c r="E732" s="57">
        <f>COUNTIFS('2024 -2025-2026'!$M:$M,B732,'2024 -2025-2026'!$K:$K,"Scopus/WoS Journals",'2024 -2025-2026'!$G:$G,"2025")</f>
        <v>0</v>
      </c>
      <c r="F732" s="57">
        <f>COUNTIFS('2024 -2025-2026'!$M:$M,B732,'2024 -2025-2026'!$K:$K,"Scopus/WoS Conference/Book Chapter/Others", '2024 -2025-2026'!$G:$G,"2025")</f>
        <v>0</v>
      </c>
      <c r="G732" s="57">
        <f>COUNTIFS('2024 -2025-2026'!$M:$M,B732,'2024 -2025-2026'!$K:$K,"Student Publication", '2024 -2025-2026'!$G:$G,"2025")</f>
        <v>0</v>
      </c>
      <c r="H732" s="53">
        <f>COUNTIFS('Patent - 2025'!$Q:$Q,B732,'Patent - 2025'!$D:$D,"Published")</f>
        <v>0</v>
      </c>
      <c r="I732" s="54">
        <f>COUNTIFS('Patent - 2025'!$Q:$Q,B732,'Patent - 2025'!D:D,"Granted")</f>
        <v>0</v>
      </c>
      <c r="J732" s="54">
        <f t="shared" si="22"/>
        <v>0</v>
      </c>
      <c r="K732" s="54">
        <f t="shared" si="23"/>
        <v>0</v>
      </c>
      <c r="L732" s="54">
        <f>COUNTIFS('2024 -2025-2026'!$M:$M,B732,'2024 -2025-2026'!$K:$K,"Book",'2024 -2025-2026'!$G:$G,"2025")</f>
        <v>0</v>
      </c>
      <c r="M732" s="61"/>
    </row>
    <row r="733" spans="1:13" ht="15.75" customHeight="1" x14ac:dyDescent="0.2">
      <c r="A733" s="57">
        <f>'Name of the Faculty 2024'!A733</f>
        <v>0</v>
      </c>
      <c r="B733" s="58">
        <f>'Name of the Faculty 2024'!B733</f>
        <v>0</v>
      </c>
      <c r="C733" s="57">
        <f>'Name of the Faculty 2024'!C733</f>
        <v>0</v>
      </c>
      <c r="D733" s="57">
        <f>COUNTIFS('2024 -2025-2026'!$M:$M,B733,'2024 -2025-2026'!$K:$K,"SCI",'2024 -2025-2026'!$G:$G,"2025")</f>
        <v>0</v>
      </c>
      <c r="E733" s="57">
        <f>COUNTIFS('2024 -2025-2026'!$M:$M,B733,'2024 -2025-2026'!$K:$K,"Scopus/WoS Journals",'2024 -2025-2026'!$G:$G,"2025")</f>
        <v>0</v>
      </c>
      <c r="F733" s="57">
        <f>COUNTIFS('2024 -2025-2026'!$M:$M,B733,'2024 -2025-2026'!$K:$K,"Scopus/WoS Conference/Book Chapter/Others", '2024 -2025-2026'!$G:$G,"2025")</f>
        <v>0</v>
      </c>
      <c r="G733" s="57">
        <f>COUNTIFS('2024 -2025-2026'!$M:$M,B733,'2024 -2025-2026'!$K:$K,"Student Publication", '2024 -2025-2026'!$G:$G,"2025")</f>
        <v>0</v>
      </c>
      <c r="H733" s="53">
        <f>COUNTIFS('Patent - 2025'!$Q:$Q,B733,'Patent - 2025'!$D:$D,"Published")</f>
        <v>0</v>
      </c>
      <c r="I733" s="54">
        <f>COUNTIFS('Patent - 2025'!$Q:$Q,B733,'Patent - 2025'!D:D,"Granted")</f>
        <v>0</v>
      </c>
      <c r="J733" s="54">
        <f t="shared" si="22"/>
        <v>0</v>
      </c>
      <c r="K733" s="54">
        <f t="shared" si="23"/>
        <v>0</v>
      </c>
      <c r="L733" s="54">
        <f>COUNTIFS('2024 -2025-2026'!$M:$M,B733,'2024 -2025-2026'!$K:$K,"Book",'2024 -2025-2026'!$G:$G,"2025")</f>
        <v>0</v>
      </c>
      <c r="M733" s="61"/>
    </row>
    <row r="734" spans="1:13" ht="15.75" customHeight="1" x14ac:dyDescent="0.2">
      <c r="A734" s="57">
        <f>'Name of the Faculty 2024'!A734</f>
        <v>0</v>
      </c>
      <c r="B734" s="58">
        <f>'Name of the Faculty 2024'!B734</f>
        <v>0</v>
      </c>
      <c r="C734" s="57">
        <f>'Name of the Faculty 2024'!C734</f>
        <v>0</v>
      </c>
      <c r="D734" s="57">
        <f>COUNTIFS('2024 -2025-2026'!$M:$M,B734,'2024 -2025-2026'!$K:$K,"SCI",'2024 -2025-2026'!$G:$G,"2025")</f>
        <v>0</v>
      </c>
      <c r="E734" s="57">
        <f>COUNTIFS('2024 -2025-2026'!$M:$M,B734,'2024 -2025-2026'!$K:$K,"Scopus/WoS Journals",'2024 -2025-2026'!$G:$G,"2025")</f>
        <v>0</v>
      </c>
      <c r="F734" s="57">
        <f>COUNTIFS('2024 -2025-2026'!$M:$M,B734,'2024 -2025-2026'!$K:$K,"Scopus/WoS Conference/Book Chapter/Others", '2024 -2025-2026'!$G:$G,"2025")</f>
        <v>0</v>
      </c>
      <c r="G734" s="57">
        <f>COUNTIFS('2024 -2025-2026'!$M:$M,B734,'2024 -2025-2026'!$K:$K,"Student Publication", '2024 -2025-2026'!$G:$G,"2025")</f>
        <v>0</v>
      </c>
      <c r="H734" s="53">
        <f>COUNTIFS('Patent - 2025'!$Q:$Q,B734,'Patent - 2025'!$D:$D,"Published")</f>
        <v>0</v>
      </c>
      <c r="I734" s="54">
        <f>COUNTIFS('Patent - 2025'!$Q:$Q,B734,'Patent - 2025'!D:D,"Granted")</f>
        <v>0</v>
      </c>
      <c r="J734" s="54">
        <f t="shared" si="22"/>
        <v>0</v>
      </c>
      <c r="K734" s="54">
        <f t="shared" si="23"/>
        <v>0</v>
      </c>
      <c r="L734" s="54">
        <f>COUNTIFS('2024 -2025-2026'!$M:$M,B734,'2024 -2025-2026'!$K:$K,"Book",'2024 -2025-2026'!$G:$G,"2025")</f>
        <v>0</v>
      </c>
      <c r="M734" s="61"/>
    </row>
    <row r="735" spans="1:13" ht="15.75" customHeight="1" x14ac:dyDescent="0.2">
      <c r="A735" s="57">
        <f>'Name of the Faculty 2024'!A735</f>
        <v>0</v>
      </c>
      <c r="B735" s="58">
        <f>'Name of the Faculty 2024'!B735</f>
        <v>0</v>
      </c>
      <c r="C735" s="57">
        <f>'Name of the Faculty 2024'!C735</f>
        <v>0</v>
      </c>
      <c r="D735" s="57">
        <f>COUNTIFS('2024 -2025-2026'!$M:$M,B735,'2024 -2025-2026'!$K:$K,"SCI",'2024 -2025-2026'!$G:$G,"2025")</f>
        <v>0</v>
      </c>
      <c r="E735" s="57">
        <f>COUNTIFS('2024 -2025-2026'!$M:$M,B735,'2024 -2025-2026'!$K:$K,"Scopus/WoS Journals",'2024 -2025-2026'!$G:$G,"2025")</f>
        <v>0</v>
      </c>
      <c r="F735" s="57">
        <f>COUNTIFS('2024 -2025-2026'!$M:$M,B735,'2024 -2025-2026'!$K:$K,"Scopus/WoS Conference/Book Chapter/Others", '2024 -2025-2026'!$G:$G,"2025")</f>
        <v>0</v>
      </c>
      <c r="G735" s="57">
        <f>COUNTIFS('2024 -2025-2026'!$M:$M,B735,'2024 -2025-2026'!$K:$K,"Student Publication", '2024 -2025-2026'!$G:$G,"2025")</f>
        <v>0</v>
      </c>
      <c r="H735" s="53">
        <f>COUNTIFS('Patent - 2025'!$Q:$Q,B735,'Patent - 2025'!$D:$D,"Published")</f>
        <v>0</v>
      </c>
      <c r="I735" s="54">
        <f>COUNTIFS('Patent - 2025'!$Q:$Q,B735,'Patent - 2025'!D:D,"Granted")</f>
        <v>0</v>
      </c>
      <c r="J735" s="54">
        <f t="shared" si="22"/>
        <v>0</v>
      </c>
      <c r="K735" s="54">
        <f t="shared" si="23"/>
        <v>0</v>
      </c>
      <c r="L735" s="54">
        <f>COUNTIFS('2024 -2025-2026'!$M:$M,B735,'2024 -2025-2026'!$K:$K,"Book",'2024 -2025-2026'!$G:$G,"2025")</f>
        <v>0</v>
      </c>
      <c r="M735" s="61"/>
    </row>
    <row r="736" spans="1:13" ht="15.75" customHeight="1" x14ac:dyDescent="0.2">
      <c r="A736" s="57">
        <f>'Name of the Faculty 2024'!A736</f>
        <v>0</v>
      </c>
      <c r="B736" s="58">
        <f>'Name of the Faculty 2024'!B736</f>
        <v>0</v>
      </c>
      <c r="C736" s="57">
        <f>'Name of the Faculty 2024'!C736</f>
        <v>0</v>
      </c>
      <c r="D736" s="57">
        <f>COUNTIFS('2024 -2025-2026'!$M:$M,B736,'2024 -2025-2026'!$K:$K,"SCI",'2024 -2025-2026'!$G:$G,"2025")</f>
        <v>0</v>
      </c>
      <c r="E736" s="57">
        <f>COUNTIFS('2024 -2025-2026'!$M:$M,B736,'2024 -2025-2026'!$K:$K,"Scopus/WoS Journals",'2024 -2025-2026'!$G:$G,"2025")</f>
        <v>0</v>
      </c>
      <c r="F736" s="57">
        <f>COUNTIFS('2024 -2025-2026'!$M:$M,B736,'2024 -2025-2026'!$K:$K,"Scopus/WoS Conference/Book Chapter/Others", '2024 -2025-2026'!$G:$G,"2025")</f>
        <v>0</v>
      </c>
      <c r="G736" s="57">
        <f>COUNTIFS('2024 -2025-2026'!$M:$M,B736,'2024 -2025-2026'!$K:$K,"Student Publication", '2024 -2025-2026'!$G:$G,"2025")</f>
        <v>0</v>
      </c>
      <c r="H736" s="53">
        <f>COUNTIFS('Patent - 2025'!$Q:$Q,B736,'Patent - 2025'!$D:$D,"Published")</f>
        <v>0</v>
      </c>
      <c r="I736" s="54">
        <f>COUNTIFS('Patent - 2025'!$Q:$Q,B736,'Patent - 2025'!D:D,"Granted")</f>
        <v>0</v>
      </c>
      <c r="J736" s="54">
        <f t="shared" si="22"/>
        <v>0</v>
      </c>
      <c r="K736" s="54">
        <f t="shared" si="23"/>
        <v>0</v>
      </c>
      <c r="L736" s="54">
        <f>COUNTIFS('2024 -2025-2026'!$M:$M,B736,'2024 -2025-2026'!$K:$K,"Book",'2024 -2025-2026'!$G:$G,"2025")</f>
        <v>0</v>
      </c>
      <c r="M736" s="61"/>
    </row>
    <row r="737" spans="1:13" ht="15.75" customHeight="1" x14ac:dyDescent="0.2">
      <c r="A737" s="57">
        <f>'Name of the Faculty 2024'!A737</f>
        <v>0</v>
      </c>
      <c r="B737" s="58">
        <f>'Name of the Faculty 2024'!B737</f>
        <v>0</v>
      </c>
      <c r="C737" s="57">
        <f>'Name of the Faculty 2024'!C737</f>
        <v>0</v>
      </c>
      <c r="D737" s="57">
        <f>COUNTIFS('2024 -2025-2026'!$M:$M,B737,'2024 -2025-2026'!$K:$K,"SCI",'2024 -2025-2026'!$G:$G,"2025")</f>
        <v>0</v>
      </c>
      <c r="E737" s="57">
        <f>COUNTIFS('2024 -2025-2026'!$M:$M,B737,'2024 -2025-2026'!$K:$K,"Scopus/WoS Journals",'2024 -2025-2026'!$G:$G,"2025")</f>
        <v>0</v>
      </c>
      <c r="F737" s="57">
        <f>COUNTIFS('2024 -2025-2026'!$M:$M,B737,'2024 -2025-2026'!$K:$K,"Scopus/WoS Conference/Book Chapter/Others", '2024 -2025-2026'!$G:$G,"2025")</f>
        <v>0</v>
      </c>
      <c r="G737" s="57">
        <f>COUNTIFS('2024 -2025-2026'!$M:$M,B737,'2024 -2025-2026'!$K:$K,"Student Publication", '2024 -2025-2026'!$G:$G,"2025")</f>
        <v>0</v>
      </c>
      <c r="H737" s="53">
        <f>COUNTIFS('Patent - 2025'!$Q:$Q,B737,'Patent - 2025'!$D:$D,"Published")</f>
        <v>0</v>
      </c>
      <c r="I737" s="54">
        <f>COUNTIFS('Patent - 2025'!$Q:$Q,B737,'Patent - 2025'!D:D,"Granted")</f>
        <v>0</v>
      </c>
      <c r="J737" s="54">
        <f t="shared" si="22"/>
        <v>0</v>
      </c>
      <c r="K737" s="54">
        <f t="shared" si="23"/>
        <v>0</v>
      </c>
      <c r="L737" s="54">
        <f>COUNTIFS('2024 -2025-2026'!$M:$M,B737,'2024 -2025-2026'!$K:$K,"Book",'2024 -2025-2026'!$G:$G,"2025")</f>
        <v>0</v>
      </c>
      <c r="M737" s="61"/>
    </row>
    <row r="738" spans="1:13" ht="15.75" customHeight="1" x14ac:dyDescent="0.2">
      <c r="A738" s="57">
        <f>'Name of the Faculty 2024'!A738</f>
        <v>0</v>
      </c>
      <c r="B738" s="58">
        <f>'Name of the Faculty 2024'!B738</f>
        <v>0</v>
      </c>
      <c r="C738" s="57">
        <f>'Name of the Faculty 2024'!C738</f>
        <v>0</v>
      </c>
      <c r="D738" s="57">
        <f>COUNTIFS('2024 -2025-2026'!$M:$M,B738,'2024 -2025-2026'!$K:$K,"SCI",'2024 -2025-2026'!$G:$G,"2025")</f>
        <v>0</v>
      </c>
      <c r="E738" s="57">
        <f>COUNTIFS('2024 -2025-2026'!$M:$M,B738,'2024 -2025-2026'!$K:$K,"Scopus/WoS Journals",'2024 -2025-2026'!$G:$G,"2025")</f>
        <v>0</v>
      </c>
      <c r="F738" s="57">
        <f>COUNTIFS('2024 -2025-2026'!$M:$M,B738,'2024 -2025-2026'!$K:$K,"Scopus/WoS Conference/Book Chapter/Others", '2024 -2025-2026'!$G:$G,"2025")</f>
        <v>0</v>
      </c>
      <c r="G738" s="57">
        <f>COUNTIFS('2024 -2025-2026'!$M:$M,B738,'2024 -2025-2026'!$K:$K,"Student Publication", '2024 -2025-2026'!$G:$G,"2025")</f>
        <v>0</v>
      </c>
      <c r="H738" s="53">
        <f>COUNTIFS('Patent - 2025'!$Q:$Q,B738,'Patent - 2025'!$D:$D,"Published")</f>
        <v>0</v>
      </c>
      <c r="I738" s="54">
        <f>COUNTIFS('Patent - 2025'!$Q:$Q,B738,'Patent - 2025'!D:D,"Granted")</f>
        <v>0</v>
      </c>
      <c r="J738" s="54">
        <f t="shared" si="22"/>
        <v>0</v>
      </c>
      <c r="K738" s="54">
        <f t="shared" si="23"/>
        <v>0</v>
      </c>
      <c r="L738" s="54">
        <f>COUNTIFS('2024 -2025-2026'!$M:$M,B738,'2024 -2025-2026'!$K:$K,"Book",'2024 -2025-2026'!$G:$G,"2025")</f>
        <v>0</v>
      </c>
      <c r="M738" s="61"/>
    </row>
    <row r="739" spans="1:13" ht="15.75" customHeight="1" x14ac:dyDescent="0.2">
      <c r="A739" s="57">
        <f>'Name of the Faculty 2024'!A739</f>
        <v>0</v>
      </c>
      <c r="B739" s="58">
        <f>'Name of the Faculty 2024'!B739</f>
        <v>0</v>
      </c>
      <c r="C739" s="57">
        <f>'Name of the Faculty 2024'!C739</f>
        <v>0</v>
      </c>
      <c r="D739" s="57">
        <f>COUNTIFS('2024 -2025-2026'!$M:$M,B739,'2024 -2025-2026'!$K:$K,"SCI",'2024 -2025-2026'!$G:$G,"2025")</f>
        <v>0</v>
      </c>
      <c r="E739" s="57">
        <f>COUNTIFS('2024 -2025-2026'!$M:$M,B739,'2024 -2025-2026'!$K:$K,"Scopus/WoS Journals",'2024 -2025-2026'!$G:$G,"2025")</f>
        <v>0</v>
      </c>
      <c r="F739" s="57">
        <f>COUNTIFS('2024 -2025-2026'!$M:$M,B739,'2024 -2025-2026'!$K:$K,"Scopus/WoS Conference/Book Chapter/Others", '2024 -2025-2026'!$G:$G,"2025")</f>
        <v>0</v>
      </c>
      <c r="G739" s="57">
        <f>COUNTIFS('2024 -2025-2026'!$M:$M,B739,'2024 -2025-2026'!$K:$K,"Student Publication", '2024 -2025-2026'!$G:$G,"2025")</f>
        <v>0</v>
      </c>
      <c r="H739" s="53">
        <f>COUNTIFS('Patent - 2025'!$Q:$Q,B739,'Patent - 2025'!$D:$D,"Published")</f>
        <v>0</v>
      </c>
      <c r="I739" s="54">
        <f>COUNTIFS('Patent - 2025'!$Q:$Q,B739,'Patent - 2025'!D:D,"Granted")</f>
        <v>0</v>
      </c>
      <c r="J739" s="54">
        <f t="shared" si="22"/>
        <v>0</v>
      </c>
      <c r="K739" s="54">
        <f t="shared" si="23"/>
        <v>0</v>
      </c>
      <c r="L739" s="54">
        <f>COUNTIFS('2024 -2025-2026'!$M:$M,B739,'2024 -2025-2026'!$K:$K,"Book",'2024 -2025-2026'!$G:$G,"2025")</f>
        <v>0</v>
      </c>
      <c r="M739" s="61"/>
    </row>
    <row r="740" spans="1:13" ht="15.75" customHeight="1" x14ac:dyDescent="0.2">
      <c r="A740" s="57">
        <f>'Name of the Faculty 2024'!A740</f>
        <v>0</v>
      </c>
      <c r="B740" s="58">
        <f>'Name of the Faculty 2024'!B740</f>
        <v>0</v>
      </c>
      <c r="C740" s="57">
        <f>'Name of the Faculty 2024'!C740</f>
        <v>0</v>
      </c>
      <c r="D740" s="57">
        <f>COUNTIFS('2024 -2025-2026'!$M:$M,B740,'2024 -2025-2026'!$K:$K,"SCI",'2024 -2025-2026'!$G:$G,"2025")</f>
        <v>0</v>
      </c>
      <c r="E740" s="57">
        <f>COUNTIFS('2024 -2025-2026'!$M:$M,B740,'2024 -2025-2026'!$K:$K,"Scopus/WoS Journals",'2024 -2025-2026'!$G:$G,"2025")</f>
        <v>0</v>
      </c>
      <c r="F740" s="57">
        <f>COUNTIFS('2024 -2025-2026'!$M:$M,B740,'2024 -2025-2026'!$K:$K,"Scopus/WoS Conference/Book Chapter/Others", '2024 -2025-2026'!$G:$G,"2025")</f>
        <v>0</v>
      </c>
      <c r="G740" s="57">
        <f>COUNTIFS('2024 -2025-2026'!$M:$M,B740,'2024 -2025-2026'!$K:$K,"Student Publication", '2024 -2025-2026'!$G:$G,"2025")</f>
        <v>0</v>
      </c>
      <c r="H740" s="53">
        <f>COUNTIFS('Patent - 2025'!$Q:$Q,B740,'Patent - 2025'!$D:$D,"Published")</f>
        <v>0</v>
      </c>
      <c r="I740" s="54">
        <f>COUNTIFS('Patent - 2025'!$Q:$Q,B740,'Patent - 2025'!D:D,"Granted")</f>
        <v>0</v>
      </c>
      <c r="J740" s="54">
        <f t="shared" si="22"/>
        <v>0</v>
      </c>
      <c r="K740" s="54">
        <f t="shared" si="23"/>
        <v>0</v>
      </c>
      <c r="L740" s="54">
        <f>COUNTIFS('2024 -2025-2026'!$M:$M,B740,'2024 -2025-2026'!$K:$K,"Book",'2024 -2025-2026'!$G:$G,"2025")</f>
        <v>0</v>
      </c>
      <c r="M740" s="61"/>
    </row>
    <row r="741" spans="1:13" ht="15.75" customHeight="1" x14ac:dyDescent="0.2">
      <c r="A741" s="57">
        <f>'Name of the Faculty 2024'!A741</f>
        <v>0</v>
      </c>
      <c r="B741" s="58">
        <f>'Name of the Faculty 2024'!B741</f>
        <v>0</v>
      </c>
      <c r="C741" s="57">
        <f>'Name of the Faculty 2024'!C741</f>
        <v>0</v>
      </c>
      <c r="D741" s="57">
        <f>COUNTIFS('2024 -2025-2026'!$M:$M,B741,'2024 -2025-2026'!$K:$K,"SCI",'2024 -2025-2026'!$G:$G,"2025")</f>
        <v>0</v>
      </c>
      <c r="E741" s="57">
        <f>COUNTIFS('2024 -2025-2026'!$M:$M,B741,'2024 -2025-2026'!$K:$K,"Scopus/WoS Journals",'2024 -2025-2026'!$G:$G,"2025")</f>
        <v>0</v>
      </c>
      <c r="F741" s="57">
        <f>COUNTIFS('2024 -2025-2026'!$M:$M,B741,'2024 -2025-2026'!$K:$K,"Scopus/WoS Conference/Book Chapter/Others", '2024 -2025-2026'!$G:$G,"2025")</f>
        <v>0</v>
      </c>
      <c r="G741" s="57">
        <f>COUNTIFS('2024 -2025-2026'!$M:$M,B741,'2024 -2025-2026'!$K:$K,"Student Publication", '2024 -2025-2026'!$G:$G,"2025")</f>
        <v>0</v>
      </c>
      <c r="H741" s="53">
        <f>COUNTIFS('Patent - 2025'!$Q:$Q,B741,'Patent - 2025'!$D:$D,"Published")</f>
        <v>0</v>
      </c>
      <c r="I741" s="54">
        <f>COUNTIFS('Patent - 2025'!$Q:$Q,B741,'Patent - 2025'!D:D,"Granted")</f>
        <v>0</v>
      </c>
      <c r="J741" s="54">
        <f t="shared" si="22"/>
        <v>0</v>
      </c>
      <c r="K741" s="54">
        <f t="shared" si="23"/>
        <v>0</v>
      </c>
      <c r="L741" s="54">
        <f>COUNTIFS('2024 -2025-2026'!$M:$M,B741,'2024 -2025-2026'!$K:$K,"Book",'2024 -2025-2026'!$G:$G,"2025")</f>
        <v>0</v>
      </c>
      <c r="M741" s="61"/>
    </row>
    <row r="742" spans="1:13" ht="15.75" customHeight="1" x14ac:dyDescent="0.2">
      <c r="A742" s="57">
        <f>'Name of the Faculty 2024'!A742</f>
        <v>0</v>
      </c>
      <c r="B742" s="58">
        <f>'Name of the Faculty 2024'!B742</f>
        <v>0</v>
      </c>
      <c r="C742" s="57">
        <f>'Name of the Faculty 2024'!C742</f>
        <v>0</v>
      </c>
      <c r="D742" s="57">
        <f>COUNTIFS('2024 -2025-2026'!$M:$M,B742,'2024 -2025-2026'!$K:$K,"SCI",'2024 -2025-2026'!$G:$G,"2025")</f>
        <v>0</v>
      </c>
      <c r="E742" s="57">
        <f>COUNTIFS('2024 -2025-2026'!$M:$M,B742,'2024 -2025-2026'!$K:$K,"Scopus/WoS Journals",'2024 -2025-2026'!$G:$G,"2025")</f>
        <v>0</v>
      </c>
      <c r="F742" s="57">
        <f>COUNTIFS('2024 -2025-2026'!$M:$M,B742,'2024 -2025-2026'!$K:$K,"Scopus/WoS Conference/Book Chapter/Others", '2024 -2025-2026'!$G:$G,"2025")</f>
        <v>0</v>
      </c>
      <c r="G742" s="57">
        <f>COUNTIFS('2024 -2025-2026'!$M:$M,B742,'2024 -2025-2026'!$K:$K,"Student Publication", '2024 -2025-2026'!$G:$G,"2025")</f>
        <v>0</v>
      </c>
      <c r="H742" s="53">
        <f>COUNTIFS('Patent - 2025'!$Q:$Q,B742,'Patent - 2025'!$D:$D,"Published")</f>
        <v>0</v>
      </c>
      <c r="I742" s="54">
        <f>COUNTIFS('Patent - 2025'!$Q:$Q,B742,'Patent - 2025'!D:D,"Granted")</f>
        <v>0</v>
      </c>
      <c r="J742" s="54">
        <f t="shared" si="22"/>
        <v>0</v>
      </c>
      <c r="K742" s="54">
        <f t="shared" si="23"/>
        <v>0</v>
      </c>
      <c r="L742" s="54">
        <f>COUNTIFS('2024 -2025-2026'!$M:$M,B742,'2024 -2025-2026'!$K:$K,"Book",'2024 -2025-2026'!$G:$G,"2025")</f>
        <v>0</v>
      </c>
      <c r="M742" s="61"/>
    </row>
    <row r="743" spans="1:13" ht="15.75" customHeight="1" x14ac:dyDescent="0.2">
      <c r="A743" s="57">
        <f>'Name of the Faculty 2024'!A743</f>
        <v>0</v>
      </c>
      <c r="B743" s="58">
        <f>'Name of the Faculty 2024'!B743</f>
        <v>0</v>
      </c>
      <c r="C743" s="57">
        <f>'Name of the Faculty 2024'!C743</f>
        <v>0</v>
      </c>
      <c r="D743" s="57">
        <f>COUNTIFS('2024 -2025-2026'!$M:$M,B743,'2024 -2025-2026'!$K:$K,"SCI",'2024 -2025-2026'!$G:$G,"2025")</f>
        <v>0</v>
      </c>
      <c r="E743" s="57">
        <f>COUNTIFS('2024 -2025-2026'!$M:$M,B743,'2024 -2025-2026'!$K:$K,"Scopus/WoS Journals",'2024 -2025-2026'!$G:$G,"2025")</f>
        <v>0</v>
      </c>
      <c r="F743" s="57">
        <f>COUNTIFS('2024 -2025-2026'!$M:$M,B743,'2024 -2025-2026'!$K:$K,"Scopus/WoS Conference/Book Chapter/Others", '2024 -2025-2026'!$G:$G,"2025")</f>
        <v>0</v>
      </c>
      <c r="G743" s="57">
        <f>COUNTIFS('2024 -2025-2026'!$M:$M,B743,'2024 -2025-2026'!$K:$K,"Student Publication", '2024 -2025-2026'!$G:$G,"2025")</f>
        <v>0</v>
      </c>
      <c r="H743" s="53">
        <f>COUNTIFS('Patent - 2025'!$Q:$Q,B743,'Patent - 2025'!$D:$D,"Published")</f>
        <v>0</v>
      </c>
      <c r="I743" s="54">
        <f>COUNTIFS('Patent - 2025'!$Q:$Q,B743,'Patent - 2025'!D:D,"Granted")</f>
        <v>0</v>
      </c>
      <c r="J743" s="54">
        <f t="shared" si="22"/>
        <v>0</v>
      </c>
      <c r="K743" s="54">
        <f t="shared" si="23"/>
        <v>0</v>
      </c>
      <c r="L743" s="54">
        <f>COUNTIFS('2024 -2025-2026'!$M:$M,B743,'2024 -2025-2026'!$K:$K,"Book",'2024 -2025-2026'!$G:$G,"2025")</f>
        <v>0</v>
      </c>
      <c r="M743" s="61"/>
    </row>
    <row r="744" spans="1:13" ht="15.75" customHeight="1" x14ac:dyDescent="0.2">
      <c r="A744" s="57">
        <f>'Name of the Faculty 2024'!A744</f>
        <v>0</v>
      </c>
      <c r="B744" s="58">
        <f>'Name of the Faculty 2024'!B744</f>
        <v>0</v>
      </c>
      <c r="C744" s="57">
        <f>'Name of the Faculty 2024'!C744</f>
        <v>0</v>
      </c>
      <c r="D744" s="57">
        <f>COUNTIFS('2024 -2025-2026'!$M:$M,B744,'2024 -2025-2026'!$K:$K,"SCI",'2024 -2025-2026'!$G:$G,"2025")</f>
        <v>0</v>
      </c>
      <c r="E744" s="57">
        <f>COUNTIFS('2024 -2025-2026'!$M:$M,B744,'2024 -2025-2026'!$K:$K,"Scopus/WoS Journals",'2024 -2025-2026'!$G:$G,"2025")</f>
        <v>0</v>
      </c>
      <c r="F744" s="57">
        <f>COUNTIFS('2024 -2025-2026'!$M:$M,B744,'2024 -2025-2026'!$K:$K,"Scopus/WoS Conference/Book Chapter/Others", '2024 -2025-2026'!$G:$G,"2025")</f>
        <v>0</v>
      </c>
      <c r="G744" s="57">
        <f>COUNTIFS('2024 -2025-2026'!$M:$M,B744,'2024 -2025-2026'!$K:$K,"Student Publication", '2024 -2025-2026'!$G:$G,"2025")</f>
        <v>0</v>
      </c>
      <c r="H744" s="53">
        <f>COUNTIFS('Patent - 2025'!$Q:$Q,B744,'Patent - 2025'!$D:$D,"Published")</f>
        <v>0</v>
      </c>
      <c r="I744" s="54">
        <f>COUNTIFS('Patent - 2025'!$Q:$Q,B744,'Patent - 2025'!D:D,"Granted")</f>
        <v>0</v>
      </c>
      <c r="J744" s="54">
        <f t="shared" si="22"/>
        <v>0</v>
      </c>
      <c r="K744" s="54">
        <f t="shared" si="23"/>
        <v>0</v>
      </c>
      <c r="L744" s="54">
        <f>COUNTIFS('2024 -2025-2026'!$M:$M,B744,'2024 -2025-2026'!$K:$K,"Book",'2024 -2025-2026'!$G:$G,"2025")</f>
        <v>0</v>
      </c>
      <c r="M744" s="61"/>
    </row>
    <row r="745" spans="1:13" ht="15.75" customHeight="1" x14ac:dyDescent="0.2">
      <c r="A745" s="57">
        <f>'Name of the Faculty 2024'!A745</f>
        <v>0</v>
      </c>
      <c r="B745" s="58">
        <f>'Name of the Faculty 2024'!B745</f>
        <v>0</v>
      </c>
      <c r="C745" s="57">
        <f>'Name of the Faculty 2024'!C745</f>
        <v>0</v>
      </c>
      <c r="D745" s="57">
        <f>COUNTIFS('2024 -2025-2026'!$M:$M,B745,'2024 -2025-2026'!$K:$K,"SCI",'2024 -2025-2026'!$G:$G,"2025")</f>
        <v>0</v>
      </c>
      <c r="E745" s="57">
        <f>COUNTIFS('2024 -2025-2026'!$M:$M,B745,'2024 -2025-2026'!$K:$K,"Scopus/WoS Journals",'2024 -2025-2026'!$G:$G,"2025")</f>
        <v>0</v>
      </c>
      <c r="F745" s="57">
        <f>COUNTIFS('2024 -2025-2026'!$M:$M,B745,'2024 -2025-2026'!$K:$K,"Scopus/WoS Conference/Book Chapter/Others", '2024 -2025-2026'!$G:$G,"2025")</f>
        <v>0</v>
      </c>
      <c r="G745" s="57">
        <f>COUNTIFS('2024 -2025-2026'!$M:$M,B745,'2024 -2025-2026'!$K:$K,"Student Publication", '2024 -2025-2026'!$G:$G,"2025")</f>
        <v>0</v>
      </c>
      <c r="H745" s="53">
        <f>COUNTIFS('Patent - 2025'!$Q:$Q,B745,'Patent - 2025'!$D:$D,"Published")</f>
        <v>0</v>
      </c>
      <c r="I745" s="54">
        <f>COUNTIFS('Patent - 2025'!$Q:$Q,B745,'Patent - 2025'!D:D,"Granted")</f>
        <v>0</v>
      </c>
      <c r="J745" s="54">
        <f t="shared" si="22"/>
        <v>0</v>
      </c>
      <c r="K745" s="54">
        <f t="shared" si="23"/>
        <v>0</v>
      </c>
      <c r="L745" s="54">
        <f>COUNTIFS('2024 -2025-2026'!$M:$M,B745,'2024 -2025-2026'!$K:$K,"Book",'2024 -2025-2026'!$G:$G,"2025")</f>
        <v>0</v>
      </c>
      <c r="M745" s="61"/>
    </row>
    <row r="746" spans="1:13" ht="15.75" customHeight="1" x14ac:dyDescent="0.2">
      <c r="A746" s="57">
        <f>'Name of the Faculty 2024'!A746</f>
        <v>0</v>
      </c>
      <c r="B746" s="58">
        <f>'Name of the Faculty 2024'!B746</f>
        <v>0</v>
      </c>
      <c r="C746" s="57">
        <f>'Name of the Faculty 2024'!C746</f>
        <v>0</v>
      </c>
      <c r="D746" s="57">
        <f>COUNTIFS('2024 -2025-2026'!$M:$M,B746,'2024 -2025-2026'!$K:$K,"SCI",'2024 -2025-2026'!$G:$G,"2025")</f>
        <v>0</v>
      </c>
      <c r="E746" s="57">
        <f>COUNTIFS('2024 -2025-2026'!$M:$M,B746,'2024 -2025-2026'!$K:$K,"Scopus/WoS Journals",'2024 -2025-2026'!$G:$G,"2025")</f>
        <v>0</v>
      </c>
      <c r="F746" s="57">
        <f>COUNTIFS('2024 -2025-2026'!$M:$M,B746,'2024 -2025-2026'!$K:$K,"Scopus/WoS Conference/Book Chapter/Others", '2024 -2025-2026'!$G:$G,"2025")</f>
        <v>0</v>
      </c>
      <c r="G746" s="57">
        <f>COUNTIFS('2024 -2025-2026'!$M:$M,B746,'2024 -2025-2026'!$K:$K,"Student Publication", '2024 -2025-2026'!$G:$G,"2025")</f>
        <v>0</v>
      </c>
      <c r="H746" s="53">
        <f>COUNTIFS('Patent - 2025'!$Q:$Q,B746,'Patent - 2025'!$D:$D,"Published")</f>
        <v>0</v>
      </c>
      <c r="I746" s="54">
        <f>COUNTIFS('Patent - 2025'!$Q:$Q,B746,'Patent - 2025'!D:D,"Granted")</f>
        <v>0</v>
      </c>
      <c r="J746" s="54">
        <f t="shared" si="22"/>
        <v>0</v>
      </c>
      <c r="K746" s="54">
        <f t="shared" si="23"/>
        <v>0</v>
      </c>
      <c r="L746" s="54">
        <f>COUNTIFS('2024 -2025-2026'!$M:$M,B746,'2024 -2025-2026'!$K:$K,"Book",'2024 -2025-2026'!$G:$G,"2025")</f>
        <v>0</v>
      </c>
      <c r="M746" s="61"/>
    </row>
    <row r="747" spans="1:13" ht="15.75" customHeight="1" x14ac:dyDescent="0.2">
      <c r="A747" s="57">
        <f>'Name of the Faculty 2024'!A747</f>
        <v>0</v>
      </c>
      <c r="B747" s="58">
        <f>'Name of the Faculty 2024'!B747</f>
        <v>0</v>
      </c>
      <c r="C747" s="57">
        <f>'Name of the Faculty 2024'!C747</f>
        <v>0</v>
      </c>
      <c r="D747" s="57">
        <f>COUNTIFS('2024 -2025-2026'!$M:$M,B747,'2024 -2025-2026'!$K:$K,"SCI",'2024 -2025-2026'!$G:$G,"2025")</f>
        <v>0</v>
      </c>
      <c r="E747" s="57">
        <f>COUNTIFS('2024 -2025-2026'!$M:$M,B747,'2024 -2025-2026'!$K:$K,"Scopus/WoS Journals",'2024 -2025-2026'!$G:$G,"2025")</f>
        <v>0</v>
      </c>
      <c r="F747" s="57">
        <f>COUNTIFS('2024 -2025-2026'!$M:$M,B747,'2024 -2025-2026'!$K:$K,"Scopus/WoS Conference/Book Chapter/Others", '2024 -2025-2026'!$G:$G,"2025")</f>
        <v>0</v>
      </c>
      <c r="G747" s="57">
        <f>COUNTIFS('2024 -2025-2026'!$M:$M,B747,'2024 -2025-2026'!$K:$K,"Student Publication", '2024 -2025-2026'!$G:$G,"2025")</f>
        <v>0</v>
      </c>
      <c r="H747" s="53">
        <f>COUNTIFS('Patent - 2025'!$Q:$Q,B747,'Patent - 2025'!$D:$D,"Published")</f>
        <v>0</v>
      </c>
      <c r="I747" s="54">
        <f>COUNTIFS('Patent - 2025'!$Q:$Q,B747,'Patent - 2025'!D:D,"Granted")</f>
        <v>0</v>
      </c>
      <c r="J747" s="54">
        <f t="shared" si="22"/>
        <v>0</v>
      </c>
      <c r="K747" s="54">
        <f t="shared" si="23"/>
        <v>0</v>
      </c>
      <c r="L747" s="54">
        <f>COUNTIFS('2024 -2025-2026'!$M:$M,B747,'2024 -2025-2026'!$K:$K,"Book",'2024 -2025-2026'!$G:$G,"2025")</f>
        <v>0</v>
      </c>
      <c r="M747" s="61"/>
    </row>
    <row r="748" spans="1:13" ht="15.75" customHeight="1" x14ac:dyDescent="0.2">
      <c r="A748" s="57">
        <f>'Name of the Faculty 2024'!A748</f>
        <v>0</v>
      </c>
      <c r="B748" s="58">
        <f>'Name of the Faculty 2024'!B748</f>
        <v>0</v>
      </c>
      <c r="C748" s="57">
        <f>'Name of the Faculty 2024'!C748</f>
        <v>0</v>
      </c>
      <c r="D748" s="57">
        <f>COUNTIFS('2024 -2025-2026'!$M:$M,B748,'2024 -2025-2026'!$K:$K,"SCI",'2024 -2025-2026'!$G:$G,"2025")</f>
        <v>0</v>
      </c>
      <c r="E748" s="57">
        <f>COUNTIFS('2024 -2025-2026'!$M:$M,B748,'2024 -2025-2026'!$K:$K,"Scopus/WoS Journals",'2024 -2025-2026'!$G:$G,"2025")</f>
        <v>0</v>
      </c>
      <c r="F748" s="57">
        <f>COUNTIFS('2024 -2025-2026'!$M:$M,B748,'2024 -2025-2026'!$K:$K,"Scopus/WoS Conference/Book Chapter/Others", '2024 -2025-2026'!$G:$G,"2025")</f>
        <v>0</v>
      </c>
      <c r="G748" s="57">
        <f>COUNTIFS('2024 -2025-2026'!$M:$M,B748,'2024 -2025-2026'!$K:$K,"Student Publication", '2024 -2025-2026'!$G:$G,"2025")</f>
        <v>0</v>
      </c>
      <c r="H748" s="53">
        <f>COUNTIFS('Patent - 2025'!$Q:$Q,B748,'Patent - 2025'!$D:$D,"Published")</f>
        <v>0</v>
      </c>
      <c r="I748" s="54">
        <f>COUNTIFS('Patent - 2025'!$Q:$Q,B748,'Patent - 2025'!D:D,"Granted")</f>
        <v>0</v>
      </c>
      <c r="J748" s="54">
        <f t="shared" si="22"/>
        <v>0</v>
      </c>
      <c r="K748" s="54">
        <f t="shared" si="23"/>
        <v>0</v>
      </c>
      <c r="L748" s="54">
        <f>COUNTIFS('2024 -2025-2026'!$M:$M,B748,'2024 -2025-2026'!$K:$K,"Book",'2024 -2025-2026'!$G:$G,"2025")</f>
        <v>0</v>
      </c>
      <c r="M748" s="61"/>
    </row>
    <row r="749" spans="1:13" ht="15.75" customHeight="1" x14ac:dyDescent="0.2">
      <c r="A749" s="57">
        <f>'Name of the Faculty 2024'!A749</f>
        <v>0</v>
      </c>
      <c r="B749" s="58">
        <f>'Name of the Faculty 2024'!B749</f>
        <v>0</v>
      </c>
      <c r="C749" s="57">
        <f>'Name of the Faculty 2024'!C749</f>
        <v>0</v>
      </c>
      <c r="D749" s="57">
        <f>COUNTIFS('2024 -2025-2026'!$M:$M,B749,'2024 -2025-2026'!$K:$K,"SCI",'2024 -2025-2026'!$G:$G,"2025")</f>
        <v>0</v>
      </c>
      <c r="E749" s="57">
        <f>COUNTIFS('2024 -2025-2026'!$M:$M,B749,'2024 -2025-2026'!$K:$K,"Scopus/WoS Journals",'2024 -2025-2026'!$G:$G,"2025")</f>
        <v>0</v>
      </c>
      <c r="F749" s="57">
        <f>COUNTIFS('2024 -2025-2026'!$M:$M,B749,'2024 -2025-2026'!$K:$K,"Scopus/WoS Conference/Book Chapter/Others", '2024 -2025-2026'!$G:$G,"2025")</f>
        <v>0</v>
      </c>
      <c r="G749" s="57">
        <f>COUNTIFS('2024 -2025-2026'!$M:$M,B749,'2024 -2025-2026'!$K:$K,"Student Publication", '2024 -2025-2026'!$G:$G,"2025")</f>
        <v>0</v>
      </c>
      <c r="H749" s="53">
        <f>COUNTIFS('Patent - 2025'!$Q:$Q,B749,'Patent - 2025'!$D:$D,"Published")</f>
        <v>0</v>
      </c>
      <c r="I749" s="54">
        <f>COUNTIFS('Patent - 2025'!$Q:$Q,B749,'Patent - 2025'!D:D,"Granted")</f>
        <v>0</v>
      </c>
      <c r="J749" s="54">
        <f t="shared" si="22"/>
        <v>0</v>
      </c>
      <c r="K749" s="54">
        <f t="shared" si="23"/>
        <v>0</v>
      </c>
      <c r="L749" s="54">
        <f>COUNTIFS('2024 -2025-2026'!$M:$M,B749,'2024 -2025-2026'!$K:$K,"Book",'2024 -2025-2026'!$G:$G,"2025")</f>
        <v>0</v>
      </c>
      <c r="M749" s="61"/>
    </row>
    <row r="750" spans="1:13" ht="15.75" customHeight="1" x14ac:dyDescent="0.2">
      <c r="A750" s="57">
        <f>'Name of the Faculty 2024'!A750</f>
        <v>0</v>
      </c>
      <c r="B750" s="58">
        <f>'Name of the Faculty 2024'!B750</f>
        <v>0</v>
      </c>
      <c r="C750" s="57">
        <f>'Name of the Faculty 2024'!C750</f>
        <v>0</v>
      </c>
      <c r="D750" s="57">
        <f>COUNTIFS('2024 -2025-2026'!$M:$M,B750,'2024 -2025-2026'!$K:$K,"SCI",'2024 -2025-2026'!$G:$G,"2025")</f>
        <v>0</v>
      </c>
      <c r="E750" s="57">
        <f>COUNTIFS('2024 -2025-2026'!$M:$M,B750,'2024 -2025-2026'!$K:$K,"Scopus/WoS Journals",'2024 -2025-2026'!$G:$G,"2025")</f>
        <v>0</v>
      </c>
      <c r="F750" s="57">
        <f>COUNTIFS('2024 -2025-2026'!$M:$M,B750,'2024 -2025-2026'!$K:$K,"Scopus/WoS Conference/Book Chapter/Others", '2024 -2025-2026'!$G:$G,"2025")</f>
        <v>0</v>
      </c>
      <c r="G750" s="57">
        <f>COUNTIFS('2024 -2025-2026'!$M:$M,B750,'2024 -2025-2026'!$K:$K,"Student Publication", '2024 -2025-2026'!$G:$G,"2025")</f>
        <v>0</v>
      </c>
      <c r="H750" s="53">
        <f>COUNTIFS('Patent - 2025'!$Q:$Q,B750,'Patent - 2025'!$D:$D,"Published")</f>
        <v>0</v>
      </c>
      <c r="I750" s="54">
        <f>COUNTIFS('Patent - 2025'!$Q:$Q,B750,'Patent - 2025'!D:D,"Granted")</f>
        <v>0</v>
      </c>
      <c r="J750" s="54">
        <f t="shared" si="22"/>
        <v>0</v>
      </c>
      <c r="K750" s="54">
        <f t="shared" si="23"/>
        <v>0</v>
      </c>
      <c r="L750" s="54">
        <f>COUNTIFS('2024 -2025-2026'!$M:$M,B750,'2024 -2025-2026'!$K:$K,"Book",'2024 -2025-2026'!$G:$G,"2025")</f>
        <v>0</v>
      </c>
      <c r="M750" s="61"/>
    </row>
    <row r="751" spans="1:13" ht="15.75" customHeight="1" x14ac:dyDescent="0.2">
      <c r="A751" s="57">
        <f>'Name of the Faculty 2024'!A751</f>
        <v>0</v>
      </c>
      <c r="B751" s="58">
        <f>'Name of the Faculty 2024'!B751</f>
        <v>0</v>
      </c>
      <c r="C751" s="57">
        <f>'Name of the Faculty 2024'!C751</f>
        <v>0</v>
      </c>
      <c r="D751" s="57">
        <f>COUNTIFS('2024 -2025-2026'!$M:$M,B751,'2024 -2025-2026'!$K:$K,"SCI",'2024 -2025-2026'!$G:$G,"2025")</f>
        <v>0</v>
      </c>
      <c r="E751" s="57">
        <f>COUNTIFS('2024 -2025-2026'!$M:$M,B751,'2024 -2025-2026'!$K:$K,"Scopus/WoS Journals",'2024 -2025-2026'!$G:$G,"2025")</f>
        <v>0</v>
      </c>
      <c r="F751" s="57">
        <f>COUNTIFS('2024 -2025-2026'!$M:$M,B751,'2024 -2025-2026'!$K:$K,"Scopus/WoS Conference/Book Chapter/Others", '2024 -2025-2026'!$G:$G,"2025")</f>
        <v>0</v>
      </c>
      <c r="G751" s="57">
        <f>COUNTIFS('2024 -2025-2026'!$M:$M,B751,'2024 -2025-2026'!$K:$K,"Student Publication", '2024 -2025-2026'!$G:$G,"2025")</f>
        <v>0</v>
      </c>
      <c r="H751" s="53">
        <f>COUNTIFS('Patent - 2025'!$Q:$Q,B751,'Patent - 2025'!$D:$D,"Published")</f>
        <v>0</v>
      </c>
      <c r="I751" s="54">
        <f>COUNTIFS('Patent - 2025'!$Q:$Q,B751,'Patent - 2025'!D:D,"Granted")</f>
        <v>0</v>
      </c>
      <c r="J751" s="54">
        <f t="shared" si="22"/>
        <v>0</v>
      </c>
      <c r="K751" s="54">
        <f t="shared" si="23"/>
        <v>0</v>
      </c>
      <c r="L751" s="54">
        <f>COUNTIFS('2024 -2025-2026'!$M:$M,B751,'2024 -2025-2026'!$K:$K,"Book",'2024 -2025-2026'!$G:$G,"2025")</f>
        <v>0</v>
      </c>
      <c r="M751" s="61"/>
    </row>
    <row r="752" spans="1:13" ht="15.75" customHeight="1" x14ac:dyDescent="0.2">
      <c r="A752" s="57">
        <f>'Name of the Faculty 2024'!A752</f>
        <v>0</v>
      </c>
      <c r="B752" s="58">
        <f>'Name of the Faculty 2024'!B752</f>
        <v>0</v>
      </c>
      <c r="C752" s="57">
        <f>'Name of the Faculty 2024'!C752</f>
        <v>0</v>
      </c>
      <c r="D752" s="57">
        <f>COUNTIFS('2024 -2025-2026'!$M:$M,B752,'2024 -2025-2026'!$K:$K,"SCI",'2024 -2025-2026'!$G:$G,"2025")</f>
        <v>0</v>
      </c>
      <c r="E752" s="57">
        <f>COUNTIFS('2024 -2025-2026'!$M:$M,B752,'2024 -2025-2026'!$K:$K,"Scopus/WoS Journals",'2024 -2025-2026'!$G:$G,"2025")</f>
        <v>0</v>
      </c>
      <c r="F752" s="57">
        <f>COUNTIFS('2024 -2025-2026'!$M:$M,B752,'2024 -2025-2026'!$K:$K,"Scopus/WoS Conference/Book Chapter/Others", '2024 -2025-2026'!$G:$G,"2025")</f>
        <v>0</v>
      </c>
      <c r="G752" s="57">
        <f>COUNTIFS('2024 -2025-2026'!$M:$M,B752,'2024 -2025-2026'!$K:$K,"Student Publication", '2024 -2025-2026'!$G:$G,"2025")</f>
        <v>0</v>
      </c>
      <c r="H752" s="53">
        <f>COUNTIFS('Patent - 2025'!$Q:$Q,B752,'Patent - 2025'!$D:$D,"Published")</f>
        <v>0</v>
      </c>
      <c r="I752" s="54">
        <f>COUNTIFS('Patent - 2025'!$Q:$Q,B752,'Patent - 2025'!D:D,"Granted")</f>
        <v>0</v>
      </c>
      <c r="J752" s="54">
        <f t="shared" si="22"/>
        <v>0</v>
      </c>
      <c r="K752" s="54">
        <f t="shared" si="23"/>
        <v>0</v>
      </c>
      <c r="L752" s="54">
        <f>COUNTIFS('2024 -2025-2026'!$M:$M,B752,'2024 -2025-2026'!$K:$K,"Book",'2024 -2025-2026'!$G:$G,"2025")</f>
        <v>0</v>
      </c>
      <c r="M752" s="61"/>
    </row>
    <row r="753" spans="1:13" ht="15.75" customHeight="1" x14ac:dyDescent="0.2">
      <c r="A753" s="57">
        <f>'Name of the Faculty 2024'!A753</f>
        <v>0</v>
      </c>
      <c r="B753" s="58">
        <f>'Name of the Faculty 2024'!B753</f>
        <v>0</v>
      </c>
      <c r="C753" s="57">
        <f>'Name of the Faculty 2024'!C753</f>
        <v>0</v>
      </c>
      <c r="D753" s="57">
        <f>COUNTIFS('2024 -2025-2026'!$M:$M,B753,'2024 -2025-2026'!$K:$K,"SCI",'2024 -2025-2026'!$G:$G,"2025")</f>
        <v>0</v>
      </c>
      <c r="E753" s="57">
        <f>COUNTIFS('2024 -2025-2026'!$M:$M,B753,'2024 -2025-2026'!$K:$K,"Scopus/WoS Journals",'2024 -2025-2026'!$G:$G,"2025")</f>
        <v>0</v>
      </c>
      <c r="F753" s="57">
        <f>COUNTIFS('2024 -2025-2026'!$M:$M,B753,'2024 -2025-2026'!$K:$K,"Scopus/WoS Conference/Book Chapter/Others", '2024 -2025-2026'!$G:$G,"2025")</f>
        <v>0</v>
      </c>
      <c r="G753" s="57">
        <f>COUNTIFS('2024 -2025-2026'!$M:$M,B753,'2024 -2025-2026'!$K:$K,"Student Publication", '2024 -2025-2026'!$G:$G,"2025")</f>
        <v>0</v>
      </c>
      <c r="H753" s="53">
        <f>COUNTIFS('Patent - 2025'!$Q:$Q,B753,'Patent - 2025'!$D:$D,"Published")</f>
        <v>0</v>
      </c>
      <c r="I753" s="54">
        <f>COUNTIFS('Patent - 2025'!$Q:$Q,B753,'Patent - 2025'!D:D,"Granted")</f>
        <v>0</v>
      </c>
      <c r="J753" s="54">
        <f t="shared" si="22"/>
        <v>0</v>
      </c>
      <c r="K753" s="54">
        <f t="shared" si="23"/>
        <v>0</v>
      </c>
      <c r="L753" s="54">
        <f>COUNTIFS('2024 -2025-2026'!$M:$M,B753,'2024 -2025-2026'!$K:$K,"Book",'2024 -2025-2026'!$G:$G,"2025")</f>
        <v>0</v>
      </c>
      <c r="M753" s="61"/>
    </row>
    <row r="754" spans="1:13" ht="15.75" customHeight="1" x14ac:dyDescent="0.2">
      <c r="A754" s="57">
        <f>'Name of the Faculty 2024'!A754</f>
        <v>0</v>
      </c>
      <c r="B754" s="58">
        <f>'Name of the Faculty 2024'!B754</f>
        <v>0</v>
      </c>
      <c r="C754" s="57">
        <f>'Name of the Faculty 2024'!C754</f>
        <v>0</v>
      </c>
      <c r="D754" s="57">
        <f>COUNTIFS('2024 -2025-2026'!$M:$M,B754,'2024 -2025-2026'!$K:$K,"SCI",'2024 -2025-2026'!$G:$G,"2025")</f>
        <v>0</v>
      </c>
      <c r="E754" s="57">
        <f>COUNTIFS('2024 -2025-2026'!$M:$M,B754,'2024 -2025-2026'!$K:$K,"Scopus/WoS Journals",'2024 -2025-2026'!$G:$G,"2025")</f>
        <v>0</v>
      </c>
      <c r="F754" s="57">
        <f>COUNTIFS('2024 -2025-2026'!$M:$M,B754,'2024 -2025-2026'!$K:$K,"Scopus/WoS Conference/Book Chapter/Others", '2024 -2025-2026'!$G:$G,"2025")</f>
        <v>0</v>
      </c>
      <c r="G754" s="57">
        <f>COUNTIFS('2024 -2025-2026'!$M:$M,B754,'2024 -2025-2026'!$K:$K,"Student Publication", '2024 -2025-2026'!$G:$G,"2025")</f>
        <v>0</v>
      </c>
      <c r="H754" s="53">
        <f>COUNTIFS('Patent - 2025'!$Q:$Q,B754,'Patent - 2025'!$D:$D,"Published")</f>
        <v>0</v>
      </c>
      <c r="I754" s="54">
        <f>COUNTIFS('Patent - 2025'!$Q:$Q,B754,'Patent - 2025'!D:D,"Granted")</f>
        <v>0</v>
      </c>
      <c r="J754" s="54">
        <f t="shared" si="22"/>
        <v>0</v>
      </c>
      <c r="K754" s="54">
        <f t="shared" si="23"/>
        <v>0</v>
      </c>
      <c r="L754" s="54">
        <f>COUNTIFS('2024 -2025-2026'!$M:$M,B754,'2024 -2025-2026'!$K:$K,"Book",'2024 -2025-2026'!$G:$G,"2025")</f>
        <v>0</v>
      </c>
      <c r="M754" s="61"/>
    </row>
    <row r="755" spans="1:13" ht="15.75" customHeight="1" x14ac:dyDescent="0.2">
      <c r="A755" s="57">
        <f>'Name of the Faculty 2024'!A755</f>
        <v>0</v>
      </c>
      <c r="B755" s="58">
        <f>'Name of the Faculty 2024'!B755</f>
        <v>0</v>
      </c>
      <c r="C755" s="57">
        <f>'Name of the Faculty 2024'!C755</f>
        <v>0</v>
      </c>
      <c r="D755" s="57">
        <f>COUNTIFS('2024 -2025-2026'!$M:$M,B755,'2024 -2025-2026'!$K:$K,"SCI",'2024 -2025-2026'!$G:$G,"2025")</f>
        <v>0</v>
      </c>
      <c r="E755" s="57">
        <f>COUNTIFS('2024 -2025-2026'!$M:$M,B755,'2024 -2025-2026'!$K:$K,"Scopus/WoS Journals",'2024 -2025-2026'!$G:$G,"2025")</f>
        <v>0</v>
      </c>
      <c r="F755" s="57">
        <f>COUNTIFS('2024 -2025-2026'!$M:$M,B755,'2024 -2025-2026'!$K:$K,"Scopus/WoS Conference/Book Chapter/Others", '2024 -2025-2026'!$G:$G,"2025")</f>
        <v>0</v>
      </c>
      <c r="G755" s="57">
        <f>COUNTIFS('2024 -2025-2026'!$M:$M,B755,'2024 -2025-2026'!$K:$K,"Student Publication", '2024 -2025-2026'!$G:$G,"2025")</f>
        <v>0</v>
      </c>
      <c r="H755" s="53">
        <f>COUNTIFS('Patent - 2025'!$Q:$Q,B755,'Patent - 2025'!$D:$D,"Published")</f>
        <v>0</v>
      </c>
      <c r="I755" s="54">
        <f>COUNTIFS('Patent - 2025'!$Q:$Q,B755,'Patent - 2025'!D:D,"Granted")</f>
        <v>0</v>
      </c>
      <c r="J755" s="54">
        <f t="shared" si="22"/>
        <v>0</v>
      </c>
      <c r="K755" s="54">
        <f t="shared" si="23"/>
        <v>0</v>
      </c>
      <c r="L755" s="54">
        <f>COUNTIFS('2024 -2025-2026'!$M:$M,B755,'2024 -2025-2026'!$K:$K,"Book",'2024 -2025-2026'!$G:$G,"2025")</f>
        <v>0</v>
      </c>
      <c r="M755" s="61"/>
    </row>
    <row r="756" spans="1:13" ht="15.75" customHeight="1" x14ac:dyDescent="0.2">
      <c r="A756" s="57">
        <f>'Name of the Faculty 2024'!A756</f>
        <v>0</v>
      </c>
      <c r="B756" s="58">
        <f>'Name of the Faculty 2024'!B756</f>
        <v>0</v>
      </c>
      <c r="C756" s="57">
        <f>'Name of the Faculty 2024'!C756</f>
        <v>0</v>
      </c>
      <c r="D756" s="57">
        <f>COUNTIFS('2024 -2025-2026'!$M:$M,B756,'2024 -2025-2026'!$K:$K,"SCI",'2024 -2025-2026'!$G:$G,"2025")</f>
        <v>0</v>
      </c>
      <c r="E756" s="57">
        <f>COUNTIFS('2024 -2025-2026'!$M:$M,B756,'2024 -2025-2026'!$K:$K,"Scopus/WoS Journals",'2024 -2025-2026'!$G:$G,"2025")</f>
        <v>0</v>
      </c>
      <c r="F756" s="57">
        <f>COUNTIFS('2024 -2025-2026'!$M:$M,B756,'2024 -2025-2026'!$K:$K,"Scopus/WoS Conference/Book Chapter/Others", '2024 -2025-2026'!$G:$G,"2025")</f>
        <v>0</v>
      </c>
      <c r="G756" s="57">
        <f>COUNTIFS('2024 -2025-2026'!$M:$M,B756,'2024 -2025-2026'!$K:$K,"Student Publication", '2024 -2025-2026'!$G:$G,"2025")</f>
        <v>0</v>
      </c>
      <c r="H756" s="53">
        <f>COUNTIFS('Patent - 2025'!$Q:$Q,B756,'Patent - 2025'!$D:$D,"Published")</f>
        <v>0</v>
      </c>
      <c r="I756" s="54">
        <f>COUNTIFS('Patent - 2025'!$Q:$Q,B756,'Patent - 2025'!D:D,"Granted")</f>
        <v>0</v>
      </c>
      <c r="J756" s="54">
        <f t="shared" si="22"/>
        <v>0</v>
      </c>
      <c r="K756" s="54">
        <f t="shared" si="23"/>
        <v>0</v>
      </c>
      <c r="L756" s="54">
        <f>COUNTIFS('2024 -2025-2026'!$M:$M,B756,'2024 -2025-2026'!$K:$K,"Book",'2024 -2025-2026'!$G:$G,"2025")</f>
        <v>0</v>
      </c>
      <c r="M756" s="61"/>
    </row>
    <row r="757" spans="1:13" ht="15.75" customHeight="1" x14ac:dyDescent="0.2">
      <c r="A757" s="57">
        <f>'Name of the Faculty 2024'!A757</f>
        <v>0</v>
      </c>
      <c r="B757" s="58">
        <f>'Name of the Faculty 2024'!B757</f>
        <v>0</v>
      </c>
      <c r="C757" s="57">
        <f>'Name of the Faculty 2024'!C757</f>
        <v>0</v>
      </c>
      <c r="D757" s="57">
        <f>COUNTIFS('2024 -2025-2026'!$M:$M,B757,'2024 -2025-2026'!$K:$K,"SCI",'2024 -2025-2026'!$G:$G,"2025")</f>
        <v>0</v>
      </c>
      <c r="E757" s="57">
        <f>COUNTIFS('2024 -2025-2026'!$M:$M,B757,'2024 -2025-2026'!$K:$K,"Scopus/WoS Journals",'2024 -2025-2026'!$G:$G,"2025")</f>
        <v>0</v>
      </c>
      <c r="F757" s="57">
        <f>COUNTIFS('2024 -2025-2026'!$M:$M,B757,'2024 -2025-2026'!$K:$K,"Scopus/WoS Conference/Book Chapter/Others", '2024 -2025-2026'!$G:$G,"2025")</f>
        <v>0</v>
      </c>
      <c r="G757" s="57">
        <f>COUNTIFS('2024 -2025-2026'!$M:$M,B757,'2024 -2025-2026'!$K:$K,"Student Publication", '2024 -2025-2026'!$G:$G,"2025")</f>
        <v>0</v>
      </c>
      <c r="H757" s="53">
        <f>COUNTIFS('Patent - 2025'!$Q:$Q,B757,'Patent - 2025'!$D:$D,"Published")</f>
        <v>0</v>
      </c>
      <c r="I757" s="54">
        <f>COUNTIFS('Patent - 2025'!$Q:$Q,B757,'Patent - 2025'!D:D,"Granted")</f>
        <v>0</v>
      </c>
      <c r="J757" s="54">
        <f t="shared" si="22"/>
        <v>0</v>
      </c>
      <c r="K757" s="54">
        <f t="shared" si="23"/>
        <v>0</v>
      </c>
      <c r="L757" s="54">
        <f>COUNTIFS('2024 -2025-2026'!$M:$M,B757,'2024 -2025-2026'!$K:$K,"Book",'2024 -2025-2026'!$G:$G,"2025")</f>
        <v>0</v>
      </c>
      <c r="M757" s="61"/>
    </row>
    <row r="758" spans="1:13" ht="15.75" customHeight="1" x14ac:dyDescent="0.2">
      <c r="A758" s="57">
        <f>'Name of the Faculty 2024'!A758</f>
        <v>0</v>
      </c>
      <c r="B758" s="58">
        <f>'Name of the Faculty 2024'!B758</f>
        <v>0</v>
      </c>
      <c r="C758" s="57">
        <f>'Name of the Faculty 2024'!C758</f>
        <v>0</v>
      </c>
      <c r="D758" s="57">
        <f>COUNTIFS('2024 -2025-2026'!$M:$M,B758,'2024 -2025-2026'!$K:$K,"SCI",'2024 -2025-2026'!$G:$G,"2025")</f>
        <v>0</v>
      </c>
      <c r="E758" s="57">
        <f>COUNTIFS('2024 -2025-2026'!$M:$M,B758,'2024 -2025-2026'!$K:$K,"Scopus/WoS Journals",'2024 -2025-2026'!$G:$G,"2025")</f>
        <v>0</v>
      </c>
      <c r="F758" s="57">
        <f>COUNTIFS('2024 -2025-2026'!$M:$M,B758,'2024 -2025-2026'!$K:$K,"Scopus/WoS Conference/Book Chapter/Others", '2024 -2025-2026'!$G:$G,"2025")</f>
        <v>0</v>
      </c>
      <c r="G758" s="57">
        <f>COUNTIFS('2024 -2025-2026'!$M:$M,B758,'2024 -2025-2026'!$K:$K,"Student Publication", '2024 -2025-2026'!$G:$G,"2025")</f>
        <v>0</v>
      </c>
      <c r="H758" s="53">
        <f>COUNTIFS('Patent - 2025'!$Q:$Q,B758,'Patent - 2025'!$D:$D,"Published")</f>
        <v>0</v>
      </c>
      <c r="I758" s="54">
        <f>COUNTIFS('Patent - 2025'!$Q:$Q,B758,'Patent - 2025'!D:D,"Granted")</f>
        <v>0</v>
      </c>
      <c r="J758" s="54">
        <f t="shared" si="22"/>
        <v>0</v>
      </c>
      <c r="K758" s="54">
        <f t="shared" si="23"/>
        <v>0</v>
      </c>
      <c r="L758" s="54">
        <f>COUNTIFS('2024 -2025-2026'!$M:$M,B758,'2024 -2025-2026'!$K:$K,"Book",'2024 -2025-2026'!$G:$G,"2025")</f>
        <v>0</v>
      </c>
      <c r="M758" s="61"/>
    </row>
    <row r="759" spans="1:13" ht="15.75" customHeight="1" x14ac:dyDescent="0.2">
      <c r="A759" s="57">
        <f>'Name of the Faculty 2024'!A759</f>
        <v>0</v>
      </c>
      <c r="B759" s="58">
        <f>'Name of the Faculty 2024'!B759</f>
        <v>0</v>
      </c>
      <c r="C759" s="57">
        <f>'Name of the Faculty 2024'!C759</f>
        <v>0</v>
      </c>
      <c r="D759" s="57">
        <f>COUNTIFS('2024 -2025-2026'!$M:$M,B759,'2024 -2025-2026'!$K:$K,"SCI",'2024 -2025-2026'!$G:$G,"2025")</f>
        <v>0</v>
      </c>
      <c r="E759" s="57">
        <f>COUNTIFS('2024 -2025-2026'!$M:$M,B759,'2024 -2025-2026'!$K:$K,"Scopus/WoS Journals",'2024 -2025-2026'!$G:$G,"2025")</f>
        <v>0</v>
      </c>
      <c r="F759" s="57">
        <f>COUNTIFS('2024 -2025-2026'!$M:$M,B759,'2024 -2025-2026'!$K:$K,"Scopus/WoS Conference/Book Chapter/Others", '2024 -2025-2026'!$G:$G,"2025")</f>
        <v>0</v>
      </c>
      <c r="G759" s="57">
        <f>COUNTIFS('2024 -2025-2026'!$M:$M,B759,'2024 -2025-2026'!$K:$K,"Student Publication", '2024 -2025-2026'!$G:$G,"2025")</f>
        <v>0</v>
      </c>
      <c r="H759" s="53">
        <f>COUNTIFS('Patent - 2025'!$Q:$Q,B759,'Patent - 2025'!$D:$D,"Published")</f>
        <v>0</v>
      </c>
      <c r="I759" s="54">
        <f>COUNTIFS('Patent - 2025'!$Q:$Q,B759,'Patent - 2025'!D:D,"Granted")</f>
        <v>0</v>
      </c>
      <c r="J759" s="54">
        <f t="shared" si="22"/>
        <v>0</v>
      </c>
      <c r="K759" s="54">
        <f t="shared" si="23"/>
        <v>0</v>
      </c>
      <c r="L759" s="54">
        <f>COUNTIFS('2024 -2025-2026'!$M:$M,B759,'2024 -2025-2026'!$K:$K,"Book",'2024 -2025-2026'!$G:$G,"2025")</f>
        <v>0</v>
      </c>
      <c r="M759" s="61"/>
    </row>
    <row r="760" spans="1:13" ht="15.75" customHeight="1" x14ac:dyDescent="0.2">
      <c r="A760" s="57">
        <f>'Name of the Faculty 2024'!A760</f>
        <v>0</v>
      </c>
      <c r="B760" s="58">
        <f>'Name of the Faculty 2024'!B760</f>
        <v>0</v>
      </c>
      <c r="C760" s="57">
        <f>'Name of the Faculty 2024'!C760</f>
        <v>0</v>
      </c>
      <c r="D760" s="57">
        <f>COUNTIFS('2024 -2025-2026'!$M:$M,B760,'2024 -2025-2026'!$K:$K,"SCI",'2024 -2025-2026'!$G:$G,"2025")</f>
        <v>0</v>
      </c>
      <c r="E760" s="57">
        <f>COUNTIFS('2024 -2025-2026'!$M:$M,B760,'2024 -2025-2026'!$K:$K,"Scopus/WoS Journals",'2024 -2025-2026'!$G:$G,"2025")</f>
        <v>0</v>
      </c>
      <c r="F760" s="57">
        <f>COUNTIFS('2024 -2025-2026'!$M:$M,B760,'2024 -2025-2026'!$K:$K,"Scopus/WoS Conference/Book Chapter/Others", '2024 -2025-2026'!$G:$G,"2025")</f>
        <v>0</v>
      </c>
      <c r="G760" s="57">
        <f>COUNTIFS('2024 -2025-2026'!$M:$M,B760,'2024 -2025-2026'!$K:$K,"Student Publication", '2024 -2025-2026'!$G:$G,"2025")</f>
        <v>0</v>
      </c>
      <c r="H760" s="53">
        <f>COUNTIFS('Patent - 2025'!$Q:$Q,B760,'Patent - 2025'!$D:$D,"Published")</f>
        <v>0</v>
      </c>
      <c r="I760" s="54">
        <f>COUNTIFS('Patent - 2025'!$Q:$Q,B760,'Patent - 2025'!D:D,"Granted")</f>
        <v>0</v>
      </c>
      <c r="J760" s="54">
        <f t="shared" si="22"/>
        <v>0</v>
      </c>
      <c r="K760" s="54">
        <f t="shared" si="23"/>
        <v>0</v>
      </c>
      <c r="L760" s="54">
        <f>COUNTIFS('2024 -2025-2026'!$M:$M,B760,'2024 -2025-2026'!$K:$K,"Book",'2024 -2025-2026'!$G:$G,"2025")</f>
        <v>0</v>
      </c>
      <c r="M760" s="61"/>
    </row>
    <row r="761" spans="1:13" ht="15.75" customHeight="1" x14ac:dyDescent="0.2">
      <c r="A761" s="57">
        <f>'Name of the Faculty 2024'!A761</f>
        <v>0</v>
      </c>
      <c r="B761" s="58">
        <f>'Name of the Faculty 2024'!B761</f>
        <v>0</v>
      </c>
      <c r="C761" s="57">
        <f>'Name of the Faculty 2024'!C761</f>
        <v>0</v>
      </c>
      <c r="D761" s="57">
        <f>COUNTIFS('2024 -2025-2026'!$M:$M,B761,'2024 -2025-2026'!$K:$K,"SCI",'2024 -2025-2026'!$G:$G,"2025")</f>
        <v>0</v>
      </c>
      <c r="E761" s="57">
        <f>COUNTIFS('2024 -2025-2026'!$M:$M,B761,'2024 -2025-2026'!$K:$K,"Scopus/WoS Journals",'2024 -2025-2026'!$G:$G,"2025")</f>
        <v>0</v>
      </c>
      <c r="F761" s="57">
        <f>COUNTIFS('2024 -2025-2026'!$M:$M,B761,'2024 -2025-2026'!$K:$K,"Scopus/WoS Conference/Book Chapter/Others", '2024 -2025-2026'!$G:$G,"2025")</f>
        <v>0</v>
      </c>
      <c r="G761" s="57">
        <f>COUNTIFS('2024 -2025-2026'!$M:$M,B761,'2024 -2025-2026'!$K:$K,"Student Publication", '2024 -2025-2026'!$G:$G,"2025")</f>
        <v>0</v>
      </c>
      <c r="H761" s="53">
        <f>COUNTIFS('Patent - 2025'!$Q:$Q,B761,'Patent - 2025'!$D:$D,"Published")</f>
        <v>0</v>
      </c>
      <c r="I761" s="54">
        <f>COUNTIFS('Patent - 2025'!$Q:$Q,B761,'Patent - 2025'!D:D,"Granted")</f>
        <v>0</v>
      </c>
      <c r="J761" s="54">
        <f t="shared" si="22"/>
        <v>0</v>
      </c>
      <c r="K761" s="54">
        <f t="shared" si="23"/>
        <v>0</v>
      </c>
      <c r="L761" s="54">
        <f>COUNTIFS('2024 -2025-2026'!$M:$M,B761,'2024 -2025-2026'!$K:$K,"Book",'2024 -2025-2026'!$G:$G,"2025")</f>
        <v>0</v>
      </c>
      <c r="M761" s="61"/>
    </row>
    <row r="762" spans="1:13" ht="15.75" customHeight="1" x14ac:dyDescent="0.2">
      <c r="A762" s="57">
        <f>'Name of the Faculty 2024'!A762</f>
        <v>0</v>
      </c>
      <c r="B762" s="58">
        <f>'Name of the Faculty 2024'!B762</f>
        <v>0</v>
      </c>
      <c r="C762" s="57">
        <f>'Name of the Faculty 2024'!C762</f>
        <v>0</v>
      </c>
      <c r="D762" s="57">
        <f>COUNTIFS('2024 -2025-2026'!$M:$M,B762,'2024 -2025-2026'!$K:$K,"SCI",'2024 -2025-2026'!$G:$G,"2025")</f>
        <v>0</v>
      </c>
      <c r="E762" s="57">
        <f>COUNTIFS('2024 -2025-2026'!$M:$M,B762,'2024 -2025-2026'!$K:$K,"Scopus/WoS Journals",'2024 -2025-2026'!$G:$G,"2025")</f>
        <v>0</v>
      </c>
      <c r="F762" s="57">
        <f>COUNTIFS('2024 -2025-2026'!$M:$M,B762,'2024 -2025-2026'!$K:$K,"Scopus/WoS Conference/Book Chapter/Others", '2024 -2025-2026'!$G:$G,"2025")</f>
        <v>0</v>
      </c>
      <c r="G762" s="57">
        <f>COUNTIFS('2024 -2025-2026'!$M:$M,B762,'2024 -2025-2026'!$K:$K,"Student Publication", '2024 -2025-2026'!$G:$G,"2025")</f>
        <v>0</v>
      </c>
      <c r="H762" s="53">
        <f>COUNTIFS('Patent - 2025'!$Q:$Q,B762,'Patent - 2025'!$D:$D,"Published")</f>
        <v>0</v>
      </c>
      <c r="I762" s="54">
        <f>COUNTIFS('Patent - 2025'!$Q:$Q,B762,'Patent - 2025'!D:D,"Granted")</f>
        <v>0</v>
      </c>
      <c r="J762" s="54">
        <f t="shared" si="22"/>
        <v>0</v>
      </c>
      <c r="K762" s="54">
        <f t="shared" si="23"/>
        <v>0</v>
      </c>
      <c r="L762" s="54">
        <f>COUNTIFS('2024 -2025-2026'!$M:$M,B762,'2024 -2025-2026'!$K:$K,"Book",'2024 -2025-2026'!$G:$G,"2025")</f>
        <v>0</v>
      </c>
      <c r="M762" s="61"/>
    </row>
    <row r="763" spans="1:13" ht="15.75" customHeight="1" x14ac:dyDescent="0.2">
      <c r="A763" s="57">
        <f>'Name of the Faculty 2024'!A763</f>
        <v>0</v>
      </c>
      <c r="B763" s="58">
        <f>'Name of the Faculty 2024'!B763</f>
        <v>0</v>
      </c>
      <c r="C763" s="57">
        <f>'Name of the Faculty 2024'!C763</f>
        <v>0</v>
      </c>
      <c r="D763" s="57">
        <f>COUNTIFS('2024 -2025-2026'!$M:$M,B763,'2024 -2025-2026'!$K:$K,"SCI",'2024 -2025-2026'!$G:$G,"2025")</f>
        <v>0</v>
      </c>
      <c r="E763" s="57">
        <f>COUNTIFS('2024 -2025-2026'!$M:$M,B763,'2024 -2025-2026'!$K:$K,"Scopus/WoS Journals",'2024 -2025-2026'!$G:$G,"2025")</f>
        <v>0</v>
      </c>
      <c r="F763" s="57">
        <f>COUNTIFS('2024 -2025-2026'!$M:$M,B763,'2024 -2025-2026'!$K:$K,"Scopus/WoS Conference/Book Chapter/Others", '2024 -2025-2026'!$G:$G,"2025")</f>
        <v>0</v>
      </c>
      <c r="G763" s="57">
        <f>COUNTIFS('2024 -2025-2026'!$M:$M,B763,'2024 -2025-2026'!$K:$K,"Student Publication", '2024 -2025-2026'!$G:$G,"2025")</f>
        <v>0</v>
      </c>
      <c r="H763" s="53">
        <f>COUNTIFS('Patent - 2025'!$Q:$Q,B763,'Patent - 2025'!$D:$D,"Published")</f>
        <v>0</v>
      </c>
      <c r="I763" s="54">
        <f>COUNTIFS('Patent - 2025'!$Q:$Q,B763,'Patent - 2025'!D:D,"Granted")</f>
        <v>0</v>
      </c>
      <c r="J763" s="54">
        <f t="shared" si="22"/>
        <v>0</v>
      </c>
      <c r="K763" s="54">
        <f t="shared" si="23"/>
        <v>0</v>
      </c>
      <c r="L763" s="54">
        <f>COUNTIFS('2024 -2025-2026'!$M:$M,B763,'2024 -2025-2026'!$K:$K,"Book",'2024 -2025-2026'!$G:$G,"2025")</f>
        <v>0</v>
      </c>
      <c r="M763" s="61"/>
    </row>
    <row r="764" spans="1:13" ht="15.75" customHeight="1" x14ac:dyDescent="0.2">
      <c r="A764" s="57">
        <f>'Name of the Faculty 2024'!A764</f>
        <v>0</v>
      </c>
      <c r="B764" s="58">
        <f>'Name of the Faculty 2024'!B764</f>
        <v>0</v>
      </c>
      <c r="C764" s="57">
        <f>'Name of the Faculty 2024'!C764</f>
        <v>0</v>
      </c>
      <c r="D764" s="57">
        <f>COUNTIFS('2024 -2025-2026'!$M:$M,B764,'2024 -2025-2026'!$K:$K,"SCI",'2024 -2025-2026'!$G:$G,"2025")</f>
        <v>0</v>
      </c>
      <c r="E764" s="57">
        <f>COUNTIFS('2024 -2025-2026'!$M:$M,B764,'2024 -2025-2026'!$K:$K,"Scopus/WoS Journals",'2024 -2025-2026'!$G:$G,"2025")</f>
        <v>0</v>
      </c>
      <c r="F764" s="57">
        <f>COUNTIFS('2024 -2025-2026'!$M:$M,B764,'2024 -2025-2026'!$K:$K,"Scopus/WoS Conference/Book Chapter/Others", '2024 -2025-2026'!$G:$G,"2025")</f>
        <v>0</v>
      </c>
      <c r="G764" s="57">
        <f>COUNTIFS('2024 -2025-2026'!$M:$M,B764,'2024 -2025-2026'!$K:$K,"Student Publication", '2024 -2025-2026'!$G:$G,"2025")</f>
        <v>0</v>
      </c>
      <c r="H764" s="53">
        <f>COUNTIFS('Patent - 2025'!$Q:$Q,B764,'Patent - 2025'!$D:$D,"Published")</f>
        <v>0</v>
      </c>
      <c r="I764" s="54">
        <f>COUNTIFS('Patent - 2025'!$Q:$Q,B764,'Patent - 2025'!D:D,"Granted")</f>
        <v>0</v>
      </c>
      <c r="J764" s="54">
        <f t="shared" si="22"/>
        <v>0</v>
      </c>
      <c r="K764" s="54">
        <f t="shared" si="23"/>
        <v>0</v>
      </c>
      <c r="L764" s="54">
        <f>COUNTIFS('2024 -2025-2026'!$M:$M,B764,'2024 -2025-2026'!$K:$K,"Book",'2024 -2025-2026'!$G:$G,"2025")</f>
        <v>0</v>
      </c>
      <c r="M764" s="61"/>
    </row>
    <row r="765" spans="1:13" ht="15.75" customHeight="1" x14ac:dyDescent="0.2">
      <c r="A765" s="57">
        <f>'Name of the Faculty 2024'!A765</f>
        <v>0</v>
      </c>
      <c r="B765" s="58">
        <f>'Name of the Faculty 2024'!B765</f>
        <v>0</v>
      </c>
      <c r="C765" s="57">
        <f>'Name of the Faculty 2024'!C765</f>
        <v>0</v>
      </c>
      <c r="D765" s="57">
        <f>COUNTIFS('2024 -2025-2026'!$M:$M,B765,'2024 -2025-2026'!$K:$K,"SCI",'2024 -2025-2026'!$G:$G,"2025")</f>
        <v>0</v>
      </c>
      <c r="E765" s="57">
        <f>COUNTIFS('2024 -2025-2026'!$M:$M,B765,'2024 -2025-2026'!$K:$K,"Scopus/WoS Journals",'2024 -2025-2026'!$G:$G,"2025")</f>
        <v>0</v>
      </c>
      <c r="F765" s="57">
        <f>COUNTIFS('2024 -2025-2026'!$M:$M,B765,'2024 -2025-2026'!$K:$K,"Scopus/WoS Conference/Book Chapter/Others", '2024 -2025-2026'!$G:$G,"2025")</f>
        <v>0</v>
      </c>
      <c r="G765" s="57">
        <f>COUNTIFS('2024 -2025-2026'!$M:$M,B765,'2024 -2025-2026'!$K:$K,"Student Publication", '2024 -2025-2026'!$G:$G,"2025")</f>
        <v>0</v>
      </c>
      <c r="H765" s="53">
        <f>COUNTIFS('Patent - 2025'!$Q:$Q,B765,'Patent - 2025'!$D:$D,"Published")</f>
        <v>0</v>
      </c>
      <c r="I765" s="54">
        <f>COUNTIFS('Patent - 2025'!$Q:$Q,B765,'Patent - 2025'!D:D,"Granted")</f>
        <v>0</v>
      </c>
      <c r="J765" s="54">
        <f t="shared" si="22"/>
        <v>0</v>
      </c>
      <c r="K765" s="54">
        <f t="shared" si="23"/>
        <v>0</v>
      </c>
      <c r="L765" s="54">
        <f>COUNTIFS('2024 -2025-2026'!$M:$M,B765,'2024 -2025-2026'!$K:$K,"Book",'2024 -2025-2026'!$G:$G,"2025")</f>
        <v>0</v>
      </c>
      <c r="M765" s="61"/>
    </row>
    <row r="766" spans="1:13" ht="15.75" customHeight="1" x14ac:dyDescent="0.2">
      <c r="A766" s="57">
        <f>'Name of the Faculty 2024'!A766</f>
        <v>0</v>
      </c>
      <c r="B766" s="58">
        <f>'Name of the Faculty 2024'!B766</f>
        <v>0</v>
      </c>
      <c r="C766" s="57">
        <f>'Name of the Faculty 2024'!C766</f>
        <v>0</v>
      </c>
      <c r="D766" s="57">
        <f>COUNTIFS('2024 -2025-2026'!$M:$M,B766,'2024 -2025-2026'!$K:$K,"SCI",'2024 -2025-2026'!$G:$G,"2025")</f>
        <v>0</v>
      </c>
      <c r="E766" s="57">
        <f>COUNTIFS('2024 -2025-2026'!$M:$M,B766,'2024 -2025-2026'!$K:$K,"Scopus/WoS Journals",'2024 -2025-2026'!$G:$G,"2025")</f>
        <v>0</v>
      </c>
      <c r="F766" s="57">
        <f>COUNTIFS('2024 -2025-2026'!$M:$M,B766,'2024 -2025-2026'!$K:$K,"Scopus/WoS Conference/Book Chapter/Others", '2024 -2025-2026'!$G:$G,"2025")</f>
        <v>0</v>
      </c>
      <c r="G766" s="57">
        <f>COUNTIFS('2024 -2025-2026'!$M:$M,B766,'2024 -2025-2026'!$K:$K,"Student Publication", '2024 -2025-2026'!$G:$G,"2025")</f>
        <v>0</v>
      </c>
      <c r="H766" s="53">
        <f>COUNTIFS('Patent - 2025'!$Q:$Q,B766,'Patent - 2025'!$D:$D,"Published")</f>
        <v>0</v>
      </c>
      <c r="I766" s="54">
        <f>COUNTIFS('Patent - 2025'!$Q:$Q,B766,'Patent - 2025'!D:D,"Granted")</f>
        <v>0</v>
      </c>
      <c r="J766" s="54">
        <f t="shared" si="22"/>
        <v>0</v>
      </c>
      <c r="K766" s="54">
        <f t="shared" si="23"/>
        <v>0</v>
      </c>
      <c r="L766" s="54">
        <f>COUNTIFS('2024 -2025-2026'!$M:$M,B766,'2024 -2025-2026'!$K:$K,"Book",'2024 -2025-2026'!$G:$G,"2025")</f>
        <v>0</v>
      </c>
      <c r="M766" s="61"/>
    </row>
    <row r="767" spans="1:13" ht="15.75" customHeight="1" x14ac:dyDescent="0.2">
      <c r="A767" s="57">
        <f>'Name of the Faculty 2024'!A767</f>
        <v>0</v>
      </c>
      <c r="B767" s="58">
        <f>'Name of the Faculty 2024'!B767</f>
        <v>0</v>
      </c>
      <c r="C767" s="57">
        <f>'Name of the Faculty 2024'!C767</f>
        <v>0</v>
      </c>
      <c r="D767" s="57">
        <f>COUNTIFS('2024 -2025-2026'!$M:$M,B767,'2024 -2025-2026'!$K:$K,"SCI",'2024 -2025-2026'!$G:$G,"2025")</f>
        <v>0</v>
      </c>
      <c r="E767" s="57">
        <f>COUNTIFS('2024 -2025-2026'!$M:$M,B767,'2024 -2025-2026'!$K:$K,"Scopus/WoS Journals",'2024 -2025-2026'!$G:$G,"2025")</f>
        <v>0</v>
      </c>
      <c r="F767" s="57">
        <f>COUNTIFS('2024 -2025-2026'!$M:$M,B767,'2024 -2025-2026'!$K:$K,"Scopus/WoS Conference/Book Chapter/Others", '2024 -2025-2026'!$G:$G,"2025")</f>
        <v>0</v>
      </c>
      <c r="G767" s="57">
        <f>COUNTIFS('2024 -2025-2026'!$M:$M,B767,'2024 -2025-2026'!$K:$K,"Student Publication", '2024 -2025-2026'!$G:$G,"2025")</f>
        <v>0</v>
      </c>
      <c r="H767" s="53">
        <f>COUNTIFS('Patent - 2025'!$Q:$Q,B767,'Patent - 2025'!$D:$D,"Published")</f>
        <v>0</v>
      </c>
      <c r="I767" s="54">
        <f>COUNTIFS('Patent - 2025'!$Q:$Q,B767,'Patent - 2025'!D:D,"Granted")</f>
        <v>0</v>
      </c>
      <c r="J767" s="54">
        <f t="shared" si="22"/>
        <v>0</v>
      </c>
      <c r="K767" s="54">
        <f t="shared" si="23"/>
        <v>0</v>
      </c>
      <c r="L767" s="54">
        <f>COUNTIFS('2024 -2025-2026'!$M:$M,B767,'2024 -2025-2026'!$K:$K,"Book",'2024 -2025-2026'!$G:$G,"2025")</f>
        <v>0</v>
      </c>
      <c r="M767" s="61"/>
    </row>
    <row r="768" spans="1:13" ht="15.75" customHeight="1" x14ac:dyDescent="0.2">
      <c r="A768" s="57">
        <f>'Name of the Faculty 2024'!A768</f>
        <v>0</v>
      </c>
      <c r="B768" s="58">
        <f>'Name of the Faculty 2024'!B768</f>
        <v>0</v>
      </c>
      <c r="C768" s="57">
        <f>'Name of the Faculty 2024'!C768</f>
        <v>0</v>
      </c>
      <c r="D768" s="57">
        <f>COUNTIFS('2024 -2025-2026'!$M:$M,B768,'2024 -2025-2026'!$K:$K,"SCI",'2024 -2025-2026'!$G:$G,"2025")</f>
        <v>0</v>
      </c>
      <c r="E768" s="57">
        <f>COUNTIFS('2024 -2025-2026'!$M:$M,B768,'2024 -2025-2026'!$K:$K,"Scopus/WoS Journals",'2024 -2025-2026'!$G:$G,"2025")</f>
        <v>0</v>
      </c>
      <c r="F768" s="57">
        <f>COUNTIFS('2024 -2025-2026'!$M:$M,B768,'2024 -2025-2026'!$K:$K,"Scopus/WoS Conference/Book Chapter/Others", '2024 -2025-2026'!$G:$G,"2025")</f>
        <v>0</v>
      </c>
      <c r="G768" s="57">
        <f>COUNTIFS('2024 -2025-2026'!$M:$M,B768,'2024 -2025-2026'!$K:$K,"Student Publication", '2024 -2025-2026'!$G:$G,"2025")</f>
        <v>0</v>
      </c>
      <c r="H768" s="53">
        <f>COUNTIFS('Patent - 2025'!$Q:$Q,B768,'Patent - 2025'!$D:$D,"Published")</f>
        <v>0</v>
      </c>
      <c r="I768" s="54">
        <f>COUNTIFS('Patent - 2025'!$Q:$Q,B768,'Patent - 2025'!D:D,"Granted")</f>
        <v>0</v>
      </c>
      <c r="J768" s="54">
        <f t="shared" si="22"/>
        <v>0</v>
      </c>
      <c r="K768" s="54">
        <f t="shared" si="23"/>
        <v>0</v>
      </c>
      <c r="L768" s="54">
        <f>COUNTIFS('2024 -2025-2026'!$M:$M,B768,'2024 -2025-2026'!$K:$K,"Book",'2024 -2025-2026'!$G:$G,"2025")</f>
        <v>0</v>
      </c>
      <c r="M768" s="61"/>
    </row>
    <row r="769" spans="1:13" ht="15.75" customHeight="1" x14ac:dyDescent="0.2">
      <c r="A769" s="57">
        <f>'Name of the Faculty 2024'!A769</f>
        <v>0</v>
      </c>
      <c r="B769" s="58">
        <f>'Name of the Faculty 2024'!B769</f>
        <v>0</v>
      </c>
      <c r="C769" s="57">
        <f>'Name of the Faculty 2024'!C769</f>
        <v>0</v>
      </c>
      <c r="D769" s="57">
        <f>COUNTIFS('2024 -2025-2026'!$M:$M,B769,'2024 -2025-2026'!$K:$K,"SCI",'2024 -2025-2026'!$G:$G,"2025")</f>
        <v>0</v>
      </c>
      <c r="E769" s="57">
        <f>COUNTIFS('2024 -2025-2026'!$M:$M,B769,'2024 -2025-2026'!$K:$K,"Scopus/WoS Journals",'2024 -2025-2026'!$G:$G,"2025")</f>
        <v>0</v>
      </c>
      <c r="F769" s="57">
        <f>COUNTIFS('2024 -2025-2026'!$M:$M,B769,'2024 -2025-2026'!$K:$K,"Scopus/WoS Conference/Book Chapter/Others", '2024 -2025-2026'!$G:$G,"2025")</f>
        <v>0</v>
      </c>
      <c r="G769" s="57">
        <f>COUNTIFS('2024 -2025-2026'!$M:$M,B769,'2024 -2025-2026'!$K:$K,"Student Publication", '2024 -2025-2026'!$G:$G,"2025")</f>
        <v>0</v>
      </c>
      <c r="H769" s="53">
        <f>COUNTIFS('Patent - 2025'!$Q:$Q,B769,'Patent - 2025'!$D:$D,"Published")</f>
        <v>0</v>
      </c>
      <c r="I769" s="54">
        <f>COUNTIFS('Patent - 2025'!$Q:$Q,B769,'Patent - 2025'!D:D,"Granted")</f>
        <v>0</v>
      </c>
      <c r="J769" s="54">
        <f t="shared" si="22"/>
        <v>0</v>
      </c>
      <c r="K769" s="54">
        <f t="shared" si="23"/>
        <v>0</v>
      </c>
      <c r="L769" s="54">
        <f>COUNTIFS('2024 -2025-2026'!$M:$M,B769,'2024 -2025-2026'!$K:$K,"Book",'2024 -2025-2026'!$G:$G,"2025")</f>
        <v>0</v>
      </c>
      <c r="M769" s="61"/>
    </row>
    <row r="770" spans="1:13" ht="15.75" customHeight="1" x14ac:dyDescent="0.2">
      <c r="A770" s="57">
        <f>'Name of the Faculty 2024'!A770</f>
        <v>0</v>
      </c>
      <c r="B770" s="58">
        <f>'Name of the Faculty 2024'!B770</f>
        <v>0</v>
      </c>
      <c r="C770" s="57">
        <f>'Name of the Faculty 2024'!C770</f>
        <v>0</v>
      </c>
      <c r="D770" s="57">
        <f>COUNTIFS('2024 -2025-2026'!$M:$M,B770,'2024 -2025-2026'!$K:$K,"SCI",'2024 -2025-2026'!$G:$G,"2025")</f>
        <v>0</v>
      </c>
      <c r="E770" s="57">
        <f>COUNTIFS('2024 -2025-2026'!$M:$M,B770,'2024 -2025-2026'!$K:$K,"Scopus/WoS Journals",'2024 -2025-2026'!$G:$G,"2025")</f>
        <v>0</v>
      </c>
      <c r="F770" s="57">
        <f>COUNTIFS('2024 -2025-2026'!$M:$M,B770,'2024 -2025-2026'!$K:$K,"Scopus/WoS Conference/Book Chapter/Others", '2024 -2025-2026'!$G:$G,"2025")</f>
        <v>0</v>
      </c>
      <c r="G770" s="57">
        <f>COUNTIFS('2024 -2025-2026'!$M:$M,B770,'2024 -2025-2026'!$K:$K,"Student Publication", '2024 -2025-2026'!$G:$G,"2025")</f>
        <v>0</v>
      </c>
      <c r="H770" s="53">
        <f>COUNTIFS('Patent - 2025'!$Q:$Q,B770,'Patent - 2025'!$D:$D,"Published")</f>
        <v>0</v>
      </c>
      <c r="I770" s="54">
        <f>COUNTIFS('Patent - 2025'!$Q:$Q,B770,'Patent - 2025'!D:D,"Granted")</f>
        <v>0</v>
      </c>
      <c r="J770" s="54">
        <f t="shared" ref="J770:J833" si="24">SUM(D770:F770)</f>
        <v>0</v>
      </c>
      <c r="K770" s="54">
        <f t="shared" ref="K770:K833" si="25">SUM(D770:G770)</f>
        <v>0</v>
      </c>
      <c r="L770" s="54">
        <f>COUNTIFS('2024 -2025-2026'!$M:$M,B770,'2024 -2025-2026'!$K:$K,"Book",'2024 -2025-2026'!$G:$G,"2025")</f>
        <v>0</v>
      </c>
      <c r="M770" s="61"/>
    </row>
    <row r="771" spans="1:13" ht="15.75" customHeight="1" x14ac:dyDescent="0.2">
      <c r="A771" s="57">
        <f>'Name of the Faculty 2024'!A771</f>
        <v>0</v>
      </c>
      <c r="B771" s="58">
        <f>'Name of the Faculty 2024'!B771</f>
        <v>0</v>
      </c>
      <c r="C771" s="57">
        <f>'Name of the Faculty 2024'!C771</f>
        <v>0</v>
      </c>
      <c r="D771" s="57">
        <f>COUNTIFS('2024 -2025-2026'!$M:$M,B771,'2024 -2025-2026'!$K:$K,"SCI",'2024 -2025-2026'!$G:$G,"2025")</f>
        <v>0</v>
      </c>
      <c r="E771" s="57">
        <f>COUNTIFS('2024 -2025-2026'!$M:$M,B771,'2024 -2025-2026'!$K:$K,"Scopus/WoS Journals",'2024 -2025-2026'!$G:$G,"2025")</f>
        <v>0</v>
      </c>
      <c r="F771" s="57">
        <f>COUNTIFS('2024 -2025-2026'!$M:$M,B771,'2024 -2025-2026'!$K:$K,"Scopus/WoS Conference/Book Chapter/Others", '2024 -2025-2026'!$G:$G,"2025")</f>
        <v>0</v>
      </c>
      <c r="G771" s="57">
        <f>COUNTIFS('2024 -2025-2026'!$M:$M,B771,'2024 -2025-2026'!$K:$K,"Student Publication", '2024 -2025-2026'!$G:$G,"2025")</f>
        <v>0</v>
      </c>
      <c r="H771" s="53">
        <f>COUNTIFS('Patent - 2025'!$Q:$Q,B771,'Patent - 2025'!$D:$D,"Published")</f>
        <v>0</v>
      </c>
      <c r="I771" s="54">
        <f>COUNTIFS('Patent - 2025'!$Q:$Q,B771,'Patent - 2025'!D:D,"Granted")</f>
        <v>0</v>
      </c>
      <c r="J771" s="54">
        <f t="shared" si="24"/>
        <v>0</v>
      </c>
      <c r="K771" s="54">
        <f t="shared" si="25"/>
        <v>0</v>
      </c>
      <c r="L771" s="54">
        <f>COUNTIFS('2024 -2025-2026'!$M:$M,B771,'2024 -2025-2026'!$K:$K,"Book",'2024 -2025-2026'!$G:$G,"2025")</f>
        <v>0</v>
      </c>
      <c r="M771" s="61"/>
    </row>
    <row r="772" spans="1:13" ht="15.75" customHeight="1" x14ac:dyDescent="0.2">
      <c r="A772" s="57">
        <f>'Name of the Faculty 2024'!A772</f>
        <v>0</v>
      </c>
      <c r="B772" s="58">
        <f>'Name of the Faculty 2024'!B772</f>
        <v>0</v>
      </c>
      <c r="C772" s="57">
        <f>'Name of the Faculty 2024'!C772</f>
        <v>0</v>
      </c>
      <c r="D772" s="57">
        <f>COUNTIFS('2024 -2025-2026'!$M:$M,B772,'2024 -2025-2026'!$K:$K,"SCI",'2024 -2025-2026'!$G:$G,"2025")</f>
        <v>0</v>
      </c>
      <c r="E772" s="57">
        <f>COUNTIFS('2024 -2025-2026'!$M:$M,B772,'2024 -2025-2026'!$K:$K,"Scopus/WoS Journals",'2024 -2025-2026'!$G:$G,"2025")</f>
        <v>0</v>
      </c>
      <c r="F772" s="57">
        <f>COUNTIFS('2024 -2025-2026'!$M:$M,B772,'2024 -2025-2026'!$K:$K,"Scopus/WoS Conference/Book Chapter/Others", '2024 -2025-2026'!$G:$G,"2025")</f>
        <v>0</v>
      </c>
      <c r="G772" s="57">
        <f>COUNTIFS('2024 -2025-2026'!$M:$M,B772,'2024 -2025-2026'!$K:$K,"Student Publication", '2024 -2025-2026'!$G:$G,"2025")</f>
        <v>0</v>
      </c>
      <c r="H772" s="53">
        <f>COUNTIFS('Patent - 2025'!$Q:$Q,B772,'Patent - 2025'!$D:$D,"Published")</f>
        <v>0</v>
      </c>
      <c r="I772" s="54">
        <f>COUNTIFS('Patent - 2025'!$Q:$Q,B772,'Patent - 2025'!D:D,"Granted")</f>
        <v>0</v>
      </c>
      <c r="J772" s="54">
        <f t="shared" si="24"/>
        <v>0</v>
      </c>
      <c r="K772" s="54">
        <f t="shared" si="25"/>
        <v>0</v>
      </c>
      <c r="L772" s="54">
        <f>COUNTIFS('2024 -2025-2026'!$M:$M,B772,'2024 -2025-2026'!$K:$K,"Book",'2024 -2025-2026'!$G:$G,"2025")</f>
        <v>0</v>
      </c>
      <c r="M772" s="61"/>
    </row>
    <row r="773" spans="1:13" ht="15.75" customHeight="1" x14ac:dyDescent="0.2">
      <c r="A773" s="57">
        <f>'Name of the Faculty 2024'!A773</f>
        <v>0</v>
      </c>
      <c r="B773" s="58">
        <f>'Name of the Faculty 2024'!B773</f>
        <v>0</v>
      </c>
      <c r="C773" s="57">
        <f>'Name of the Faculty 2024'!C773</f>
        <v>0</v>
      </c>
      <c r="D773" s="57">
        <f>COUNTIFS('2024 -2025-2026'!$M:$M,B773,'2024 -2025-2026'!$K:$K,"SCI",'2024 -2025-2026'!$G:$G,"2025")</f>
        <v>0</v>
      </c>
      <c r="E773" s="57">
        <f>COUNTIFS('2024 -2025-2026'!$M:$M,B773,'2024 -2025-2026'!$K:$K,"Scopus/WoS Journals",'2024 -2025-2026'!$G:$G,"2025")</f>
        <v>0</v>
      </c>
      <c r="F773" s="57">
        <f>COUNTIFS('2024 -2025-2026'!$M:$M,B773,'2024 -2025-2026'!$K:$K,"Scopus/WoS Conference/Book Chapter/Others", '2024 -2025-2026'!$G:$G,"2025")</f>
        <v>0</v>
      </c>
      <c r="G773" s="57">
        <f>COUNTIFS('2024 -2025-2026'!$M:$M,B773,'2024 -2025-2026'!$K:$K,"Student Publication", '2024 -2025-2026'!$G:$G,"2025")</f>
        <v>0</v>
      </c>
      <c r="H773" s="53">
        <f>COUNTIFS('Patent - 2025'!$Q:$Q,B773,'Patent - 2025'!$D:$D,"Published")</f>
        <v>0</v>
      </c>
      <c r="I773" s="54">
        <f>COUNTIFS('Patent - 2025'!$Q:$Q,B773,'Patent - 2025'!D:D,"Granted")</f>
        <v>0</v>
      </c>
      <c r="J773" s="54">
        <f t="shared" si="24"/>
        <v>0</v>
      </c>
      <c r="K773" s="54">
        <f t="shared" si="25"/>
        <v>0</v>
      </c>
      <c r="L773" s="54">
        <f>COUNTIFS('2024 -2025-2026'!$M:$M,B773,'2024 -2025-2026'!$K:$K,"Book",'2024 -2025-2026'!$G:$G,"2025")</f>
        <v>0</v>
      </c>
      <c r="M773" s="61"/>
    </row>
    <row r="774" spans="1:13" ht="15.75" customHeight="1" x14ac:dyDescent="0.2">
      <c r="A774" s="57">
        <f>'Name of the Faculty 2024'!A774</f>
        <v>0</v>
      </c>
      <c r="B774" s="58">
        <f>'Name of the Faculty 2024'!B774</f>
        <v>0</v>
      </c>
      <c r="C774" s="57">
        <f>'Name of the Faculty 2024'!C774</f>
        <v>0</v>
      </c>
      <c r="D774" s="57">
        <f>COUNTIFS('2024 -2025-2026'!$M:$M,B774,'2024 -2025-2026'!$K:$K,"SCI",'2024 -2025-2026'!$G:$G,"2025")</f>
        <v>0</v>
      </c>
      <c r="E774" s="57">
        <f>COUNTIFS('2024 -2025-2026'!$M:$M,B774,'2024 -2025-2026'!$K:$K,"Scopus/WoS Journals",'2024 -2025-2026'!$G:$G,"2025")</f>
        <v>0</v>
      </c>
      <c r="F774" s="57">
        <f>COUNTIFS('2024 -2025-2026'!$M:$M,B774,'2024 -2025-2026'!$K:$K,"Scopus/WoS Conference/Book Chapter/Others", '2024 -2025-2026'!$G:$G,"2025")</f>
        <v>0</v>
      </c>
      <c r="G774" s="57">
        <f>COUNTIFS('2024 -2025-2026'!$M:$M,B774,'2024 -2025-2026'!$K:$K,"Student Publication", '2024 -2025-2026'!$G:$G,"2025")</f>
        <v>0</v>
      </c>
      <c r="H774" s="53">
        <f>COUNTIFS('Patent - 2025'!$Q:$Q,B774,'Patent - 2025'!$D:$D,"Published")</f>
        <v>0</v>
      </c>
      <c r="I774" s="54">
        <f>COUNTIFS('Patent - 2025'!$Q:$Q,B774,'Patent - 2025'!D:D,"Granted")</f>
        <v>0</v>
      </c>
      <c r="J774" s="54">
        <f t="shared" si="24"/>
        <v>0</v>
      </c>
      <c r="K774" s="54">
        <f t="shared" si="25"/>
        <v>0</v>
      </c>
      <c r="L774" s="54">
        <f>COUNTIFS('2024 -2025-2026'!$M:$M,B774,'2024 -2025-2026'!$K:$K,"Book",'2024 -2025-2026'!$G:$G,"2025")</f>
        <v>0</v>
      </c>
      <c r="M774" s="61"/>
    </row>
    <row r="775" spans="1:13" ht="15.75" customHeight="1" x14ac:dyDescent="0.2">
      <c r="A775" s="57">
        <f>'Name of the Faculty 2024'!A775</f>
        <v>0</v>
      </c>
      <c r="B775" s="58">
        <f>'Name of the Faculty 2024'!B775</f>
        <v>0</v>
      </c>
      <c r="C775" s="57">
        <f>'Name of the Faculty 2024'!C775</f>
        <v>0</v>
      </c>
      <c r="D775" s="57">
        <f>COUNTIFS('2024 -2025-2026'!$M:$M,B775,'2024 -2025-2026'!$K:$K,"SCI",'2024 -2025-2026'!$G:$G,"2025")</f>
        <v>0</v>
      </c>
      <c r="E775" s="57">
        <f>COUNTIFS('2024 -2025-2026'!$M:$M,B775,'2024 -2025-2026'!$K:$K,"Scopus/WoS Journals",'2024 -2025-2026'!$G:$G,"2025")</f>
        <v>0</v>
      </c>
      <c r="F775" s="57">
        <f>COUNTIFS('2024 -2025-2026'!$M:$M,B775,'2024 -2025-2026'!$K:$K,"Scopus/WoS Conference/Book Chapter/Others", '2024 -2025-2026'!$G:$G,"2025")</f>
        <v>0</v>
      </c>
      <c r="G775" s="57">
        <f>COUNTIFS('2024 -2025-2026'!$M:$M,B775,'2024 -2025-2026'!$K:$K,"Student Publication", '2024 -2025-2026'!$G:$G,"2025")</f>
        <v>0</v>
      </c>
      <c r="H775" s="53">
        <f>COUNTIFS('Patent - 2025'!$Q:$Q,B775,'Patent - 2025'!$D:$D,"Published")</f>
        <v>0</v>
      </c>
      <c r="I775" s="54">
        <f>COUNTIFS('Patent - 2025'!$Q:$Q,B775,'Patent - 2025'!D:D,"Granted")</f>
        <v>0</v>
      </c>
      <c r="J775" s="54">
        <f t="shared" si="24"/>
        <v>0</v>
      </c>
      <c r="K775" s="54">
        <f t="shared" si="25"/>
        <v>0</v>
      </c>
      <c r="L775" s="54">
        <f>COUNTIFS('2024 -2025-2026'!$M:$M,B775,'2024 -2025-2026'!$K:$K,"Book",'2024 -2025-2026'!$G:$G,"2025")</f>
        <v>0</v>
      </c>
      <c r="M775" s="61"/>
    </row>
    <row r="776" spans="1:13" ht="15.75" customHeight="1" x14ac:dyDescent="0.2">
      <c r="A776" s="57">
        <f>'Name of the Faculty 2024'!A776</f>
        <v>0</v>
      </c>
      <c r="B776" s="58">
        <f>'Name of the Faculty 2024'!B776</f>
        <v>0</v>
      </c>
      <c r="C776" s="57">
        <f>'Name of the Faculty 2024'!C776</f>
        <v>0</v>
      </c>
      <c r="D776" s="57">
        <f>COUNTIFS('2024 -2025-2026'!$M:$M,B776,'2024 -2025-2026'!$K:$K,"SCI",'2024 -2025-2026'!$G:$G,"2025")</f>
        <v>0</v>
      </c>
      <c r="E776" s="57">
        <f>COUNTIFS('2024 -2025-2026'!$M:$M,B776,'2024 -2025-2026'!$K:$K,"Scopus/WoS Journals",'2024 -2025-2026'!$G:$G,"2025")</f>
        <v>0</v>
      </c>
      <c r="F776" s="57">
        <f>COUNTIFS('2024 -2025-2026'!$M:$M,B776,'2024 -2025-2026'!$K:$K,"Scopus/WoS Conference/Book Chapter/Others", '2024 -2025-2026'!$G:$G,"2025")</f>
        <v>0</v>
      </c>
      <c r="G776" s="57">
        <f>COUNTIFS('2024 -2025-2026'!$M:$M,B776,'2024 -2025-2026'!$K:$K,"Student Publication", '2024 -2025-2026'!$G:$G,"2025")</f>
        <v>0</v>
      </c>
      <c r="H776" s="53">
        <f>COUNTIFS('Patent - 2025'!$Q:$Q,B776,'Patent - 2025'!$D:$D,"Published")</f>
        <v>0</v>
      </c>
      <c r="I776" s="54">
        <f>COUNTIFS('Patent - 2025'!$Q:$Q,B776,'Patent - 2025'!D:D,"Granted")</f>
        <v>0</v>
      </c>
      <c r="J776" s="54">
        <f t="shared" si="24"/>
        <v>0</v>
      </c>
      <c r="K776" s="54">
        <f t="shared" si="25"/>
        <v>0</v>
      </c>
      <c r="L776" s="54">
        <f>COUNTIFS('2024 -2025-2026'!$M:$M,B776,'2024 -2025-2026'!$K:$K,"Book",'2024 -2025-2026'!$G:$G,"2025")</f>
        <v>0</v>
      </c>
      <c r="M776" s="61"/>
    </row>
    <row r="777" spans="1:13" ht="15.75" customHeight="1" x14ac:dyDescent="0.2">
      <c r="A777" s="57">
        <f>'Name of the Faculty 2024'!A777</f>
        <v>0</v>
      </c>
      <c r="B777" s="58">
        <f>'Name of the Faculty 2024'!B777</f>
        <v>0</v>
      </c>
      <c r="C777" s="57">
        <f>'Name of the Faculty 2024'!C777</f>
        <v>0</v>
      </c>
      <c r="D777" s="57">
        <f>COUNTIFS('2024 -2025-2026'!$M:$M,B777,'2024 -2025-2026'!$K:$K,"SCI",'2024 -2025-2026'!$G:$G,"2025")</f>
        <v>0</v>
      </c>
      <c r="E777" s="57">
        <f>COUNTIFS('2024 -2025-2026'!$M:$M,B777,'2024 -2025-2026'!$K:$K,"Scopus/WoS Journals",'2024 -2025-2026'!$G:$G,"2025")</f>
        <v>0</v>
      </c>
      <c r="F777" s="57">
        <f>COUNTIFS('2024 -2025-2026'!$M:$M,B777,'2024 -2025-2026'!$K:$K,"Scopus/WoS Conference/Book Chapter/Others", '2024 -2025-2026'!$G:$G,"2025")</f>
        <v>0</v>
      </c>
      <c r="G777" s="57">
        <f>COUNTIFS('2024 -2025-2026'!$M:$M,B777,'2024 -2025-2026'!$K:$K,"Student Publication", '2024 -2025-2026'!$G:$G,"2025")</f>
        <v>0</v>
      </c>
      <c r="H777" s="53">
        <f>COUNTIFS('Patent - 2025'!$Q:$Q,B777,'Patent - 2025'!$D:$D,"Published")</f>
        <v>0</v>
      </c>
      <c r="I777" s="54">
        <f>COUNTIFS('Patent - 2025'!$Q:$Q,B777,'Patent - 2025'!D:D,"Granted")</f>
        <v>0</v>
      </c>
      <c r="J777" s="54">
        <f t="shared" si="24"/>
        <v>0</v>
      </c>
      <c r="K777" s="54">
        <f t="shared" si="25"/>
        <v>0</v>
      </c>
      <c r="L777" s="54">
        <f>COUNTIFS('2024 -2025-2026'!$M:$M,B777,'2024 -2025-2026'!$K:$K,"Book",'2024 -2025-2026'!$G:$G,"2025")</f>
        <v>0</v>
      </c>
      <c r="M777" s="61"/>
    </row>
    <row r="778" spans="1:13" ht="15.75" customHeight="1" x14ac:dyDescent="0.2">
      <c r="A778" s="57">
        <f>'Name of the Faculty 2024'!A778</f>
        <v>0</v>
      </c>
      <c r="B778" s="58">
        <f>'Name of the Faculty 2024'!B778</f>
        <v>0</v>
      </c>
      <c r="C778" s="57">
        <f>'Name of the Faculty 2024'!C778</f>
        <v>0</v>
      </c>
      <c r="D778" s="57">
        <f>COUNTIFS('2024 -2025-2026'!$M:$M,B778,'2024 -2025-2026'!$K:$K,"SCI",'2024 -2025-2026'!$G:$G,"2025")</f>
        <v>0</v>
      </c>
      <c r="E778" s="57">
        <f>COUNTIFS('2024 -2025-2026'!$M:$M,B778,'2024 -2025-2026'!$K:$K,"Scopus/WoS Journals",'2024 -2025-2026'!$G:$G,"2025")</f>
        <v>0</v>
      </c>
      <c r="F778" s="57">
        <f>COUNTIFS('2024 -2025-2026'!$M:$M,B778,'2024 -2025-2026'!$K:$K,"Scopus/WoS Conference/Book Chapter/Others", '2024 -2025-2026'!$G:$G,"2025")</f>
        <v>0</v>
      </c>
      <c r="G778" s="57">
        <f>COUNTIFS('2024 -2025-2026'!$M:$M,B778,'2024 -2025-2026'!$K:$K,"Student Publication", '2024 -2025-2026'!$G:$G,"2025")</f>
        <v>0</v>
      </c>
      <c r="H778" s="53">
        <f>COUNTIFS('Patent - 2025'!$Q:$Q,B778,'Patent - 2025'!$D:$D,"Published")</f>
        <v>0</v>
      </c>
      <c r="I778" s="54">
        <f>COUNTIFS('Patent - 2025'!$Q:$Q,B778,'Patent - 2025'!D:D,"Granted")</f>
        <v>0</v>
      </c>
      <c r="J778" s="54">
        <f t="shared" si="24"/>
        <v>0</v>
      </c>
      <c r="K778" s="54">
        <f t="shared" si="25"/>
        <v>0</v>
      </c>
      <c r="L778" s="54">
        <f>COUNTIFS('2024 -2025-2026'!$M:$M,B778,'2024 -2025-2026'!$K:$K,"Book",'2024 -2025-2026'!$G:$G,"2025")</f>
        <v>0</v>
      </c>
      <c r="M778" s="61"/>
    </row>
    <row r="779" spans="1:13" ht="15.75" customHeight="1" x14ac:dyDescent="0.2">
      <c r="A779" s="57">
        <f>'Name of the Faculty 2024'!A779</f>
        <v>0</v>
      </c>
      <c r="B779" s="58">
        <f>'Name of the Faculty 2024'!B779</f>
        <v>0</v>
      </c>
      <c r="C779" s="57">
        <f>'Name of the Faculty 2024'!C779</f>
        <v>0</v>
      </c>
      <c r="D779" s="57">
        <f>COUNTIFS('2024 -2025-2026'!$M:$M,B779,'2024 -2025-2026'!$K:$K,"SCI",'2024 -2025-2026'!$G:$G,"2025")</f>
        <v>0</v>
      </c>
      <c r="E779" s="57">
        <f>COUNTIFS('2024 -2025-2026'!$M:$M,B779,'2024 -2025-2026'!$K:$K,"Scopus/WoS Journals",'2024 -2025-2026'!$G:$G,"2025")</f>
        <v>0</v>
      </c>
      <c r="F779" s="57">
        <f>COUNTIFS('2024 -2025-2026'!$M:$M,B779,'2024 -2025-2026'!$K:$K,"Scopus/WoS Conference/Book Chapter/Others", '2024 -2025-2026'!$G:$G,"2025")</f>
        <v>0</v>
      </c>
      <c r="G779" s="57">
        <f>COUNTIFS('2024 -2025-2026'!$M:$M,B779,'2024 -2025-2026'!$K:$K,"Student Publication", '2024 -2025-2026'!$G:$G,"2025")</f>
        <v>0</v>
      </c>
      <c r="H779" s="53">
        <f>COUNTIFS('Patent - 2025'!$Q:$Q,B779,'Patent - 2025'!$D:$D,"Published")</f>
        <v>0</v>
      </c>
      <c r="I779" s="54">
        <f>COUNTIFS('Patent - 2025'!$Q:$Q,B779,'Patent - 2025'!D:D,"Granted")</f>
        <v>0</v>
      </c>
      <c r="J779" s="54">
        <f t="shared" si="24"/>
        <v>0</v>
      </c>
      <c r="K779" s="54">
        <f t="shared" si="25"/>
        <v>0</v>
      </c>
      <c r="L779" s="54">
        <f>COUNTIFS('2024 -2025-2026'!$M:$M,B779,'2024 -2025-2026'!$K:$K,"Book",'2024 -2025-2026'!$G:$G,"2025")</f>
        <v>0</v>
      </c>
      <c r="M779" s="61"/>
    </row>
    <row r="780" spans="1:13" ht="15.75" customHeight="1" x14ac:dyDescent="0.2">
      <c r="A780" s="57">
        <f>'Name of the Faculty 2024'!A780</f>
        <v>0</v>
      </c>
      <c r="B780" s="58">
        <f>'Name of the Faculty 2024'!B780</f>
        <v>0</v>
      </c>
      <c r="C780" s="57">
        <f>'Name of the Faculty 2024'!C780</f>
        <v>0</v>
      </c>
      <c r="D780" s="57">
        <f>COUNTIFS('2024 -2025-2026'!$M:$M,B780,'2024 -2025-2026'!$K:$K,"SCI",'2024 -2025-2026'!$G:$G,"2025")</f>
        <v>0</v>
      </c>
      <c r="E780" s="57">
        <f>COUNTIFS('2024 -2025-2026'!$M:$M,B780,'2024 -2025-2026'!$K:$K,"Scopus/WoS Journals",'2024 -2025-2026'!$G:$G,"2025")</f>
        <v>0</v>
      </c>
      <c r="F780" s="57">
        <f>COUNTIFS('2024 -2025-2026'!$M:$M,B780,'2024 -2025-2026'!$K:$K,"Scopus/WoS Conference/Book Chapter/Others", '2024 -2025-2026'!$G:$G,"2025")</f>
        <v>0</v>
      </c>
      <c r="G780" s="57">
        <f>COUNTIFS('2024 -2025-2026'!$M:$M,B780,'2024 -2025-2026'!$K:$K,"Student Publication", '2024 -2025-2026'!$G:$G,"2025")</f>
        <v>0</v>
      </c>
      <c r="H780" s="53">
        <f>COUNTIFS('Patent - 2025'!$Q:$Q,B780,'Patent - 2025'!$D:$D,"Published")</f>
        <v>0</v>
      </c>
      <c r="I780" s="54">
        <f>COUNTIFS('Patent - 2025'!$Q:$Q,B780,'Patent - 2025'!D:D,"Granted")</f>
        <v>0</v>
      </c>
      <c r="J780" s="54">
        <f t="shared" si="24"/>
        <v>0</v>
      </c>
      <c r="K780" s="54">
        <f t="shared" si="25"/>
        <v>0</v>
      </c>
      <c r="L780" s="54">
        <f>COUNTIFS('2024 -2025-2026'!$M:$M,B780,'2024 -2025-2026'!$K:$K,"Book",'2024 -2025-2026'!$G:$G,"2025")</f>
        <v>0</v>
      </c>
      <c r="M780" s="61"/>
    </row>
    <row r="781" spans="1:13" ht="15.75" customHeight="1" x14ac:dyDescent="0.2">
      <c r="A781" s="57">
        <f>'Name of the Faculty 2024'!A781</f>
        <v>0</v>
      </c>
      <c r="B781" s="58">
        <f>'Name of the Faculty 2024'!B781</f>
        <v>0</v>
      </c>
      <c r="C781" s="57">
        <f>'Name of the Faculty 2024'!C781</f>
        <v>0</v>
      </c>
      <c r="D781" s="57">
        <f>COUNTIFS('2024 -2025-2026'!$M:$M,B781,'2024 -2025-2026'!$K:$K,"SCI",'2024 -2025-2026'!$G:$G,"2025")</f>
        <v>0</v>
      </c>
      <c r="E781" s="57">
        <f>COUNTIFS('2024 -2025-2026'!$M:$M,B781,'2024 -2025-2026'!$K:$K,"Scopus/WoS Journals",'2024 -2025-2026'!$G:$G,"2025")</f>
        <v>0</v>
      </c>
      <c r="F781" s="57">
        <f>COUNTIFS('2024 -2025-2026'!$M:$M,B781,'2024 -2025-2026'!$K:$K,"Scopus/WoS Conference/Book Chapter/Others", '2024 -2025-2026'!$G:$G,"2025")</f>
        <v>0</v>
      </c>
      <c r="G781" s="57">
        <f>COUNTIFS('2024 -2025-2026'!$M:$M,B781,'2024 -2025-2026'!$K:$K,"Student Publication", '2024 -2025-2026'!$G:$G,"2025")</f>
        <v>0</v>
      </c>
      <c r="H781" s="53">
        <f>COUNTIFS('Patent - 2025'!$Q:$Q,B781,'Patent - 2025'!$D:$D,"Published")</f>
        <v>0</v>
      </c>
      <c r="I781" s="54">
        <f>COUNTIFS('Patent - 2025'!$Q:$Q,B781,'Patent - 2025'!D:D,"Granted")</f>
        <v>0</v>
      </c>
      <c r="J781" s="54">
        <f t="shared" si="24"/>
        <v>0</v>
      </c>
      <c r="K781" s="54">
        <f t="shared" si="25"/>
        <v>0</v>
      </c>
      <c r="L781" s="54">
        <f>COUNTIFS('2024 -2025-2026'!$M:$M,B781,'2024 -2025-2026'!$K:$K,"Book",'2024 -2025-2026'!$G:$G,"2025")</f>
        <v>0</v>
      </c>
      <c r="M781" s="61"/>
    </row>
    <row r="782" spans="1:13" ht="15.75" customHeight="1" x14ac:dyDescent="0.2">
      <c r="A782" s="57">
        <f>'Name of the Faculty 2024'!A782</f>
        <v>0</v>
      </c>
      <c r="B782" s="58">
        <f>'Name of the Faculty 2024'!B782</f>
        <v>0</v>
      </c>
      <c r="C782" s="57">
        <f>'Name of the Faculty 2024'!C782</f>
        <v>0</v>
      </c>
      <c r="D782" s="57">
        <f>COUNTIFS('2024 -2025-2026'!$M:$M,B782,'2024 -2025-2026'!$K:$K,"SCI",'2024 -2025-2026'!$G:$G,"2025")</f>
        <v>0</v>
      </c>
      <c r="E782" s="57">
        <f>COUNTIFS('2024 -2025-2026'!$M:$M,B782,'2024 -2025-2026'!$K:$K,"Scopus/WoS Journals",'2024 -2025-2026'!$G:$G,"2025")</f>
        <v>0</v>
      </c>
      <c r="F782" s="57">
        <f>COUNTIFS('2024 -2025-2026'!$M:$M,B782,'2024 -2025-2026'!$K:$K,"Scopus/WoS Conference/Book Chapter/Others", '2024 -2025-2026'!$G:$G,"2025")</f>
        <v>0</v>
      </c>
      <c r="G782" s="57">
        <f>COUNTIFS('2024 -2025-2026'!$M:$M,B782,'2024 -2025-2026'!$K:$K,"Student Publication", '2024 -2025-2026'!$G:$G,"2025")</f>
        <v>0</v>
      </c>
      <c r="H782" s="53">
        <f>COUNTIFS('Patent - 2025'!$Q:$Q,B782,'Patent - 2025'!$D:$D,"Published")</f>
        <v>0</v>
      </c>
      <c r="I782" s="54">
        <f>COUNTIFS('Patent - 2025'!$Q:$Q,B782,'Patent - 2025'!D:D,"Granted")</f>
        <v>0</v>
      </c>
      <c r="J782" s="54">
        <f t="shared" si="24"/>
        <v>0</v>
      </c>
      <c r="K782" s="54">
        <f t="shared" si="25"/>
        <v>0</v>
      </c>
      <c r="L782" s="54">
        <f>COUNTIFS('2024 -2025-2026'!$M:$M,B782,'2024 -2025-2026'!$K:$K,"Book",'2024 -2025-2026'!$G:$G,"2025")</f>
        <v>0</v>
      </c>
      <c r="M782" s="61"/>
    </row>
    <row r="783" spans="1:13" ht="15.75" customHeight="1" x14ac:dyDescent="0.2">
      <c r="A783" s="57">
        <f>'Name of the Faculty 2024'!A783</f>
        <v>0</v>
      </c>
      <c r="B783" s="58">
        <f>'Name of the Faculty 2024'!B783</f>
        <v>0</v>
      </c>
      <c r="C783" s="57">
        <f>'Name of the Faculty 2024'!C783</f>
        <v>0</v>
      </c>
      <c r="D783" s="57">
        <f>COUNTIFS('2024 -2025-2026'!$M:$M,B783,'2024 -2025-2026'!$K:$K,"SCI",'2024 -2025-2026'!$G:$G,"2025")</f>
        <v>0</v>
      </c>
      <c r="E783" s="57">
        <f>COUNTIFS('2024 -2025-2026'!$M:$M,B783,'2024 -2025-2026'!$K:$K,"Scopus/WoS Journals",'2024 -2025-2026'!$G:$G,"2025")</f>
        <v>0</v>
      </c>
      <c r="F783" s="57">
        <f>COUNTIFS('2024 -2025-2026'!$M:$M,B783,'2024 -2025-2026'!$K:$K,"Scopus/WoS Conference/Book Chapter/Others", '2024 -2025-2026'!$G:$G,"2025")</f>
        <v>0</v>
      </c>
      <c r="G783" s="57">
        <f>COUNTIFS('2024 -2025-2026'!$M:$M,B783,'2024 -2025-2026'!$K:$K,"Student Publication", '2024 -2025-2026'!$G:$G,"2025")</f>
        <v>0</v>
      </c>
      <c r="H783" s="53">
        <f>COUNTIFS('Patent - 2025'!$Q:$Q,B783,'Patent - 2025'!$D:$D,"Published")</f>
        <v>0</v>
      </c>
      <c r="I783" s="54">
        <f>COUNTIFS('Patent - 2025'!$Q:$Q,B783,'Patent - 2025'!D:D,"Granted")</f>
        <v>0</v>
      </c>
      <c r="J783" s="54">
        <f t="shared" si="24"/>
        <v>0</v>
      </c>
      <c r="K783" s="54">
        <f t="shared" si="25"/>
        <v>0</v>
      </c>
      <c r="L783" s="54">
        <f>COUNTIFS('2024 -2025-2026'!$M:$M,B783,'2024 -2025-2026'!$K:$K,"Book",'2024 -2025-2026'!$G:$G,"2025")</f>
        <v>0</v>
      </c>
      <c r="M783" s="61"/>
    </row>
    <row r="784" spans="1:13" ht="15.75" customHeight="1" x14ac:dyDescent="0.2">
      <c r="A784" s="57">
        <f>'Name of the Faculty 2024'!A784</f>
        <v>0</v>
      </c>
      <c r="B784" s="58">
        <f>'Name of the Faculty 2024'!B784</f>
        <v>0</v>
      </c>
      <c r="C784" s="57">
        <f>'Name of the Faculty 2024'!C784</f>
        <v>0</v>
      </c>
      <c r="D784" s="57">
        <f>COUNTIFS('2024 -2025-2026'!$M:$M,B784,'2024 -2025-2026'!$K:$K,"SCI",'2024 -2025-2026'!$G:$G,"2025")</f>
        <v>0</v>
      </c>
      <c r="E784" s="57">
        <f>COUNTIFS('2024 -2025-2026'!$M:$M,B784,'2024 -2025-2026'!$K:$K,"Scopus/WoS Journals",'2024 -2025-2026'!$G:$G,"2025")</f>
        <v>0</v>
      </c>
      <c r="F784" s="57">
        <f>COUNTIFS('2024 -2025-2026'!$M:$M,B784,'2024 -2025-2026'!$K:$K,"Scopus/WoS Conference/Book Chapter/Others", '2024 -2025-2026'!$G:$G,"2025")</f>
        <v>0</v>
      </c>
      <c r="G784" s="57">
        <f>COUNTIFS('2024 -2025-2026'!$M:$M,B784,'2024 -2025-2026'!$K:$K,"Student Publication", '2024 -2025-2026'!$G:$G,"2025")</f>
        <v>0</v>
      </c>
      <c r="H784" s="53">
        <f>COUNTIFS('Patent - 2025'!$Q:$Q,B784,'Patent - 2025'!$D:$D,"Published")</f>
        <v>0</v>
      </c>
      <c r="I784" s="54">
        <f>COUNTIFS('Patent - 2025'!$Q:$Q,B784,'Patent - 2025'!D:D,"Granted")</f>
        <v>0</v>
      </c>
      <c r="J784" s="54">
        <f t="shared" si="24"/>
        <v>0</v>
      </c>
      <c r="K784" s="54">
        <f t="shared" si="25"/>
        <v>0</v>
      </c>
      <c r="L784" s="54">
        <f>COUNTIFS('2024 -2025-2026'!$M:$M,B784,'2024 -2025-2026'!$K:$K,"Book",'2024 -2025-2026'!$G:$G,"2025")</f>
        <v>0</v>
      </c>
      <c r="M784" s="61"/>
    </row>
    <row r="785" spans="1:13" ht="15.75" customHeight="1" x14ac:dyDescent="0.2">
      <c r="A785" s="57">
        <f>'Name of the Faculty 2024'!A785</f>
        <v>0</v>
      </c>
      <c r="B785" s="58">
        <f>'Name of the Faculty 2024'!B785</f>
        <v>0</v>
      </c>
      <c r="C785" s="57">
        <f>'Name of the Faculty 2024'!C785</f>
        <v>0</v>
      </c>
      <c r="D785" s="57">
        <f>COUNTIFS('2024 -2025-2026'!$M:$M,B785,'2024 -2025-2026'!$K:$K,"SCI",'2024 -2025-2026'!$G:$G,"2025")</f>
        <v>0</v>
      </c>
      <c r="E785" s="57">
        <f>COUNTIFS('2024 -2025-2026'!$M:$M,B785,'2024 -2025-2026'!$K:$K,"Scopus/WoS Journals",'2024 -2025-2026'!$G:$G,"2025")</f>
        <v>0</v>
      </c>
      <c r="F785" s="57">
        <f>COUNTIFS('2024 -2025-2026'!$M:$M,B785,'2024 -2025-2026'!$K:$K,"Scopus/WoS Conference/Book Chapter/Others", '2024 -2025-2026'!$G:$G,"2025")</f>
        <v>0</v>
      </c>
      <c r="G785" s="57">
        <f>COUNTIFS('2024 -2025-2026'!$M:$M,B785,'2024 -2025-2026'!$K:$K,"Student Publication", '2024 -2025-2026'!$G:$G,"2025")</f>
        <v>0</v>
      </c>
      <c r="H785" s="53">
        <f>COUNTIFS('Patent - 2025'!$Q:$Q,B785,'Patent - 2025'!$D:$D,"Published")</f>
        <v>0</v>
      </c>
      <c r="I785" s="54">
        <f>COUNTIFS('Patent - 2025'!$Q:$Q,B785,'Patent - 2025'!D:D,"Granted")</f>
        <v>0</v>
      </c>
      <c r="J785" s="54">
        <f t="shared" si="24"/>
        <v>0</v>
      </c>
      <c r="K785" s="54">
        <f t="shared" si="25"/>
        <v>0</v>
      </c>
      <c r="L785" s="54">
        <f>COUNTIFS('2024 -2025-2026'!$M:$M,B785,'2024 -2025-2026'!$K:$K,"Book",'2024 -2025-2026'!$G:$G,"2025")</f>
        <v>0</v>
      </c>
      <c r="M785" s="61"/>
    </row>
    <row r="786" spans="1:13" ht="15.75" customHeight="1" x14ac:dyDescent="0.2">
      <c r="A786" s="57">
        <f>'Name of the Faculty 2024'!A786</f>
        <v>0</v>
      </c>
      <c r="B786" s="58">
        <f>'Name of the Faculty 2024'!B786</f>
        <v>0</v>
      </c>
      <c r="C786" s="57">
        <f>'Name of the Faculty 2024'!C786</f>
        <v>0</v>
      </c>
      <c r="D786" s="57">
        <f>COUNTIFS('2024 -2025-2026'!$M:$M,B786,'2024 -2025-2026'!$K:$K,"SCI",'2024 -2025-2026'!$G:$G,"2025")</f>
        <v>0</v>
      </c>
      <c r="E786" s="57">
        <f>COUNTIFS('2024 -2025-2026'!$M:$M,B786,'2024 -2025-2026'!$K:$K,"Scopus/WoS Journals",'2024 -2025-2026'!$G:$G,"2025")</f>
        <v>0</v>
      </c>
      <c r="F786" s="57">
        <f>COUNTIFS('2024 -2025-2026'!$M:$M,B786,'2024 -2025-2026'!$K:$K,"Scopus/WoS Conference/Book Chapter/Others", '2024 -2025-2026'!$G:$G,"2025")</f>
        <v>0</v>
      </c>
      <c r="G786" s="57">
        <f>COUNTIFS('2024 -2025-2026'!$M:$M,B786,'2024 -2025-2026'!$K:$K,"Student Publication", '2024 -2025-2026'!$G:$G,"2025")</f>
        <v>0</v>
      </c>
      <c r="H786" s="53">
        <f>COUNTIFS('Patent - 2025'!$Q:$Q,B786,'Patent - 2025'!$D:$D,"Published")</f>
        <v>0</v>
      </c>
      <c r="I786" s="54">
        <f>COUNTIFS('Patent - 2025'!$Q:$Q,B786,'Patent - 2025'!D:D,"Granted")</f>
        <v>0</v>
      </c>
      <c r="J786" s="54">
        <f t="shared" si="24"/>
        <v>0</v>
      </c>
      <c r="K786" s="54">
        <f t="shared" si="25"/>
        <v>0</v>
      </c>
      <c r="L786" s="54">
        <f>COUNTIFS('2024 -2025-2026'!$M:$M,B786,'2024 -2025-2026'!$K:$K,"Book",'2024 -2025-2026'!$G:$G,"2025")</f>
        <v>0</v>
      </c>
      <c r="M786" s="61"/>
    </row>
    <row r="787" spans="1:13" ht="15.75" customHeight="1" x14ac:dyDescent="0.2">
      <c r="A787" s="57">
        <f>'Name of the Faculty 2024'!A787</f>
        <v>0</v>
      </c>
      <c r="B787" s="58">
        <f>'Name of the Faculty 2024'!B787</f>
        <v>0</v>
      </c>
      <c r="C787" s="57">
        <f>'Name of the Faculty 2024'!C787</f>
        <v>0</v>
      </c>
      <c r="D787" s="57">
        <f>COUNTIFS('2024 -2025-2026'!$M:$M,B787,'2024 -2025-2026'!$K:$K,"SCI",'2024 -2025-2026'!$G:$G,"2025")</f>
        <v>0</v>
      </c>
      <c r="E787" s="57">
        <f>COUNTIFS('2024 -2025-2026'!$M:$M,B787,'2024 -2025-2026'!$K:$K,"Scopus/WoS Journals",'2024 -2025-2026'!$G:$G,"2025")</f>
        <v>0</v>
      </c>
      <c r="F787" s="57">
        <f>COUNTIFS('2024 -2025-2026'!$M:$M,B787,'2024 -2025-2026'!$K:$K,"Scopus/WoS Conference/Book Chapter/Others", '2024 -2025-2026'!$G:$G,"2025")</f>
        <v>0</v>
      </c>
      <c r="G787" s="57">
        <f>COUNTIFS('2024 -2025-2026'!$M:$M,B787,'2024 -2025-2026'!$K:$K,"Student Publication", '2024 -2025-2026'!$G:$G,"2025")</f>
        <v>0</v>
      </c>
      <c r="H787" s="53">
        <f>COUNTIFS('Patent - 2025'!$Q:$Q,B787,'Patent - 2025'!$D:$D,"Published")</f>
        <v>0</v>
      </c>
      <c r="I787" s="54">
        <f>COUNTIFS('Patent - 2025'!$Q:$Q,B787,'Patent - 2025'!D:D,"Granted")</f>
        <v>0</v>
      </c>
      <c r="J787" s="54">
        <f t="shared" si="24"/>
        <v>0</v>
      </c>
      <c r="K787" s="54">
        <f t="shared" si="25"/>
        <v>0</v>
      </c>
      <c r="L787" s="54">
        <f>COUNTIFS('2024 -2025-2026'!$M:$M,B787,'2024 -2025-2026'!$K:$K,"Book",'2024 -2025-2026'!$G:$G,"2025")</f>
        <v>0</v>
      </c>
      <c r="M787" s="61"/>
    </row>
    <row r="788" spans="1:13" ht="15.75" customHeight="1" x14ac:dyDescent="0.2">
      <c r="A788" s="57">
        <f>'Name of the Faculty 2024'!A788</f>
        <v>0</v>
      </c>
      <c r="B788" s="58">
        <f>'Name of the Faculty 2024'!B788</f>
        <v>0</v>
      </c>
      <c r="C788" s="57">
        <f>'Name of the Faculty 2024'!C788</f>
        <v>0</v>
      </c>
      <c r="D788" s="57">
        <f>COUNTIFS('2024 -2025-2026'!$M:$M,B788,'2024 -2025-2026'!$K:$K,"SCI",'2024 -2025-2026'!$G:$G,"2025")</f>
        <v>0</v>
      </c>
      <c r="E788" s="57">
        <f>COUNTIFS('2024 -2025-2026'!$M:$M,B788,'2024 -2025-2026'!$K:$K,"Scopus/WoS Journals",'2024 -2025-2026'!$G:$G,"2025")</f>
        <v>0</v>
      </c>
      <c r="F788" s="57">
        <f>COUNTIFS('2024 -2025-2026'!$M:$M,B788,'2024 -2025-2026'!$K:$K,"Scopus/WoS Conference/Book Chapter/Others", '2024 -2025-2026'!$G:$G,"2025")</f>
        <v>0</v>
      </c>
      <c r="G788" s="57">
        <f>COUNTIFS('2024 -2025-2026'!$M:$M,B788,'2024 -2025-2026'!$K:$K,"Student Publication", '2024 -2025-2026'!$G:$G,"2025")</f>
        <v>0</v>
      </c>
      <c r="H788" s="53">
        <f>COUNTIFS('Patent - 2025'!$Q:$Q,B788,'Patent - 2025'!$D:$D,"Published")</f>
        <v>0</v>
      </c>
      <c r="I788" s="54">
        <f>COUNTIFS('Patent - 2025'!$Q:$Q,B788,'Patent - 2025'!D:D,"Granted")</f>
        <v>0</v>
      </c>
      <c r="J788" s="54">
        <f t="shared" si="24"/>
        <v>0</v>
      </c>
      <c r="K788" s="54">
        <f t="shared" si="25"/>
        <v>0</v>
      </c>
      <c r="L788" s="54">
        <f>COUNTIFS('2024 -2025-2026'!$M:$M,B788,'2024 -2025-2026'!$K:$K,"Book",'2024 -2025-2026'!$G:$G,"2025")</f>
        <v>0</v>
      </c>
      <c r="M788" s="61"/>
    </row>
    <row r="789" spans="1:13" ht="15.75" customHeight="1" x14ac:dyDescent="0.2">
      <c r="A789" s="57">
        <f>'Name of the Faculty 2024'!A789</f>
        <v>0</v>
      </c>
      <c r="B789" s="58">
        <f>'Name of the Faculty 2024'!B789</f>
        <v>0</v>
      </c>
      <c r="C789" s="57">
        <f>'Name of the Faculty 2024'!C789</f>
        <v>0</v>
      </c>
      <c r="D789" s="57">
        <f>COUNTIFS('2024 -2025-2026'!$M:$M,B789,'2024 -2025-2026'!$K:$K,"SCI",'2024 -2025-2026'!$G:$G,"2025")</f>
        <v>0</v>
      </c>
      <c r="E789" s="57">
        <f>COUNTIFS('2024 -2025-2026'!$M:$M,B789,'2024 -2025-2026'!$K:$K,"Scopus/WoS Journals",'2024 -2025-2026'!$G:$G,"2025")</f>
        <v>0</v>
      </c>
      <c r="F789" s="57">
        <f>COUNTIFS('2024 -2025-2026'!$M:$M,B789,'2024 -2025-2026'!$K:$K,"Scopus/WoS Conference/Book Chapter/Others", '2024 -2025-2026'!$G:$G,"2025")</f>
        <v>0</v>
      </c>
      <c r="G789" s="57">
        <f>COUNTIFS('2024 -2025-2026'!$M:$M,B789,'2024 -2025-2026'!$K:$K,"Student Publication", '2024 -2025-2026'!$G:$G,"2025")</f>
        <v>0</v>
      </c>
      <c r="H789" s="53">
        <f>COUNTIFS('Patent - 2025'!$Q:$Q,B789,'Patent - 2025'!$D:$D,"Published")</f>
        <v>0</v>
      </c>
      <c r="I789" s="54">
        <f>COUNTIFS('Patent - 2025'!$Q:$Q,B789,'Patent - 2025'!D:D,"Granted")</f>
        <v>0</v>
      </c>
      <c r="J789" s="54">
        <f t="shared" si="24"/>
        <v>0</v>
      </c>
      <c r="K789" s="54">
        <f t="shared" si="25"/>
        <v>0</v>
      </c>
      <c r="L789" s="54">
        <f>COUNTIFS('2024 -2025-2026'!$M:$M,B789,'2024 -2025-2026'!$K:$K,"Book",'2024 -2025-2026'!$G:$G,"2025")</f>
        <v>0</v>
      </c>
      <c r="M789" s="61"/>
    </row>
    <row r="790" spans="1:13" ht="15.75" customHeight="1" x14ac:dyDescent="0.2">
      <c r="A790" s="57">
        <f>'Name of the Faculty 2024'!A790</f>
        <v>0</v>
      </c>
      <c r="B790" s="58">
        <f>'Name of the Faculty 2024'!B790</f>
        <v>0</v>
      </c>
      <c r="C790" s="57">
        <f>'Name of the Faculty 2024'!C790</f>
        <v>0</v>
      </c>
      <c r="D790" s="57">
        <f>COUNTIFS('2024 -2025-2026'!$M:$M,B790,'2024 -2025-2026'!$K:$K,"SCI",'2024 -2025-2026'!$G:$G,"2025")</f>
        <v>0</v>
      </c>
      <c r="E790" s="57">
        <f>COUNTIFS('2024 -2025-2026'!$M:$M,B790,'2024 -2025-2026'!$K:$K,"Scopus/WoS Journals",'2024 -2025-2026'!$G:$G,"2025")</f>
        <v>0</v>
      </c>
      <c r="F790" s="57">
        <f>COUNTIFS('2024 -2025-2026'!$M:$M,B790,'2024 -2025-2026'!$K:$K,"Scopus/WoS Conference/Book Chapter/Others", '2024 -2025-2026'!$G:$G,"2025")</f>
        <v>0</v>
      </c>
      <c r="G790" s="57">
        <f>COUNTIFS('2024 -2025-2026'!$M:$M,B790,'2024 -2025-2026'!$K:$K,"Student Publication", '2024 -2025-2026'!$G:$G,"2025")</f>
        <v>0</v>
      </c>
      <c r="H790" s="53">
        <f>COUNTIFS('Patent - 2025'!$Q:$Q,B790,'Patent - 2025'!$D:$D,"Published")</f>
        <v>0</v>
      </c>
      <c r="I790" s="54">
        <f>COUNTIFS('Patent - 2025'!$Q:$Q,B790,'Patent - 2025'!D:D,"Granted")</f>
        <v>0</v>
      </c>
      <c r="J790" s="54">
        <f t="shared" si="24"/>
        <v>0</v>
      </c>
      <c r="K790" s="54">
        <f t="shared" si="25"/>
        <v>0</v>
      </c>
      <c r="L790" s="54">
        <f>COUNTIFS('2024 -2025-2026'!$M:$M,B790,'2024 -2025-2026'!$K:$K,"Book",'2024 -2025-2026'!$G:$G,"2025")</f>
        <v>0</v>
      </c>
      <c r="M790" s="61"/>
    </row>
    <row r="791" spans="1:13" ht="15.75" customHeight="1" x14ac:dyDescent="0.2">
      <c r="A791" s="57">
        <f>'Name of the Faculty 2024'!A791</f>
        <v>0</v>
      </c>
      <c r="B791" s="58">
        <f>'Name of the Faculty 2024'!B791</f>
        <v>0</v>
      </c>
      <c r="C791" s="57">
        <f>'Name of the Faculty 2024'!C791</f>
        <v>0</v>
      </c>
      <c r="D791" s="57">
        <f>COUNTIFS('2024 -2025-2026'!$M:$M,B791,'2024 -2025-2026'!$K:$K,"SCI",'2024 -2025-2026'!$G:$G,"2025")</f>
        <v>0</v>
      </c>
      <c r="E791" s="57">
        <f>COUNTIFS('2024 -2025-2026'!$M:$M,B791,'2024 -2025-2026'!$K:$K,"Scopus/WoS Journals",'2024 -2025-2026'!$G:$G,"2025")</f>
        <v>0</v>
      </c>
      <c r="F791" s="57">
        <f>COUNTIFS('2024 -2025-2026'!$M:$M,B791,'2024 -2025-2026'!$K:$K,"Scopus/WoS Conference/Book Chapter/Others", '2024 -2025-2026'!$G:$G,"2025")</f>
        <v>0</v>
      </c>
      <c r="G791" s="57">
        <f>COUNTIFS('2024 -2025-2026'!$M:$M,B791,'2024 -2025-2026'!$K:$K,"Student Publication", '2024 -2025-2026'!$G:$G,"2025")</f>
        <v>0</v>
      </c>
      <c r="H791" s="53">
        <f>COUNTIFS('Patent - 2025'!$Q:$Q,B791,'Patent - 2025'!$D:$D,"Published")</f>
        <v>0</v>
      </c>
      <c r="I791" s="54">
        <f>COUNTIFS('Patent - 2025'!$Q:$Q,B791,'Patent - 2025'!D:D,"Granted")</f>
        <v>0</v>
      </c>
      <c r="J791" s="54">
        <f t="shared" si="24"/>
        <v>0</v>
      </c>
      <c r="K791" s="54">
        <f t="shared" si="25"/>
        <v>0</v>
      </c>
      <c r="L791" s="54">
        <f>COUNTIFS('2024 -2025-2026'!$M:$M,B791,'2024 -2025-2026'!$K:$K,"Book",'2024 -2025-2026'!$G:$G,"2025")</f>
        <v>0</v>
      </c>
      <c r="M791" s="61"/>
    </row>
    <row r="792" spans="1:13" ht="15.75" customHeight="1" x14ac:dyDescent="0.2">
      <c r="A792" s="57">
        <f>'Name of the Faculty 2024'!A792</f>
        <v>0</v>
      </c>
      <c r="B792" s="58">
        <f>'Name of the Faculty 2024'!B792</f>
        <v>0</v>
      </c>
      <c r="C792" s="57">
        <f>'Name of the Faculty 2024'!C792</f>
        <v>0</v>
      </c>
      <c r="D792" s="57">
        <f>COUNTIFS('2024 -2025-2026'!$M:$M,B792,'2024 -2025-2026'!$K:$K,"SCI",'2024 -2025-2026'!$G:$G,"2025")</f>
        <v>0</v>
      </c>
      <c r="E792" s="57">
        <f>COUNTIFS('2024 -2025-2026'!$M:$M,B792,'2024 -2025-2026'!$K:$K,"Scopus/WoS Journals",'2024 -2025-2026'!$G:$G,"2025")</f>
        <v>0</v>
      </c>
      <c r="F792" s="57">
        <f>COUNTIFS('2024 -2025-2026'!$M:$M,B792,'2024 -2025-2026'!$K:$K,"Scopus/WoS Conference/Book Chapter/Others", '2024 -2025-2026'!$G:$G,"2025")</f>
        <v>0</v>
      </c>
      <c r="G792" s="57">
        <f>COUNTIFS('2024 -2025-2026'!$M:$M,B792,'2024 -2025-2026'!$K:$K,"Student Publication", '2024 -2025-2026'!$G:$G,"2025")</f>
        <v>0</v>
      </c>
      <c r="H792" s="53">
        <f>COUNTIFS('Patent - 2025'!$Q:$Q,B792,'Patent - 2025'!$D:$D,"Published")</f>
        <v>0</v>
      </c>
      <c r="I792" s="54">
        <f>COUNTIFS('Patent - 2025'!$Q:$Q,B792,'Patent - 2025'!D:D,"Granted")</f>
        <v>0</v>
      </c>
      <c r="J792" s="54">
        <f t="shared" si="24"/>
        <v>0</v>
      </c>
      <c r="K792" s="54">
        <f t="shared" si="25"/>
        <v>0</v>
      </c>
      <c r="L792" s="54">
        <f>COUNTIFS('2024 -2025-2026'!$M:$M,B792,'2024 -2025-2026'!$K:$K,"Book",'2024 -2025-2026'!$G:$G,"2025")</f>
        <v>0</v>
      </c>
      <c r="M792" s="61"/>
    </row>
    <row r="793" spans="1:13" ht="15.75" customHeight="1" x14ac:dyDescent="0.2">
      <c r="A793" s="57">
        <f>'Name of the Faculty 2024'!A793</f>
        <v>0</v>
      </c>
      <c r="B793" s="58">
        <f>'Name of the Faculty 2024'!B793</f>
        <v>0</v>
      </c>
      <c r="C793" s="57">
        <f>'Name of the Faculty 2024'!C793</f>
        <v>0</v>
      </c>
      <c r="D793" s="57">
        <f>COUNTIFS('2024 -2025-2026'!$M:$M,B793,'2024 -2025-2026'!$K:$K,"SCI",'2024 -2025-2026'!$G:$G,"2025")</f>
        <v>0</v>
      </c>
      <c r="E793" s="57">
        <f>COUNTIFS('2024 -2025-2026'!$M:$M,B793,'2024 -2025-2026'!$K:$K,"Scopus/WoS Journals",'2024 -2025-2026'!$G:$G,"2025")</f>
        <v>0</v>
      </c>
      <c r="F793" s="57">
        <f>COUNTIFS('2024 -2025-2026'!$M:$M,B793,'2024 -2025-2026'!$K:$K,"Scopus/WoS Conference/Book Chapter/Others", '2024 -2025-2026'!$G:$G,"2025")</f>
        <v>0</v>
      </c>
      <c r="G793" s="57">
        <f>COUNTIFS('2024 -2025-2026'!$M:$M,B793,'2024 -2025-2026'!$K:$K,"Student Publication", '2024 -2025-2026'!$G:$G,"2025")</f>
        <v>0</v>
      </c>
      <c r="H793" s="53">
        <f>COUNTIFS('Patent - 2025'!$Q:$Q,B793,'Patent - 2025'!$D:$D,"Published")</f>
        <v>0</v>
      </c>
      <c r="I793" s="54">
        <f>COUNTIFS('Patent - 2025'!$Q:$Q,B793,'Patent - 2025'!D:D,"Granted")</f>
        <v>0</v>
      </c>
      <c r="J793" s="54">
        <f t="shared" si="24"/>
        <v>0</v>
      </c>
      <c r="K793" s="54">
        <f t="shared" si="25"/>
        <v>0</v>
      </c>
      <c r="L793" s="54">
        <f>COUNTIFS('2024 -2025-2026'!$M:$M,B793,'2024 -2025-2026'!$K:$K,"Book",'2024 -2025-2026'!$G:$G,"2025")</f>
        <v>0</v>
      </c>
      <c r="M793" s="61"/>
    </row>
    <row r="794" spans="1:13" ht="15.75" customHeight="1" x14ac:dyDescent="0.2">
      <c r="A794" s="57">
        <f>'Name of the Faculty 2024'!A794</f>
        <v>0</v>
      </c>
      <c r="B794" s="58">
        <f>'Name of the Faculty 2024'!B794</f>
        <v>0</v>
      </c>
      <c r="C794" s="57">
        <f>'Name of the Faculty 2024'!C794</f>
        <v>0</v>
      </c>
      <c r="D794" s="57">
        <f>COUNTIFS('2024 -2025-2026'!$M:$M,B794,'2024 -2025-2026'!$K:$K,"SCI",'2024 -2025-2026'!$G:$G,"2025")</f>
        <v>0</v>
      </c>
      <c r="E794" s="57">
        <f>COUNTIFS('2024 -2025-2026'!$M:$M,B794,'2024 -2025-2026'!$K:$K,"Scopus/WoS Journals",'2024 -2025-2026'!$G:$G,"2025")</f>
        <v>0</v>
      </c>
      <c r="F794" s="57">
        <f>COUNTIFS('2024 -2025-2026'!$M:$M,B794,'2024 -2025-2026'!$K:$K,"Scopus/WoS Conference/Book Chapter/Others", '2024 -2025-2026'!$G:$G,"2025")</f>
        <v>0</v>
      </c>
      <c r="G794" s="57">
        <f>COUNTIFS('2024 -2025-2026'!$M:$M,B794,'2024 -2025-2026'!$K:$K,"Student Publication", '2024 -2025-2026'!$G:$G,"2025")</f>
        <v>0</v>
      </c>
      <c r="H794" s="53">
        <f>COUNTIFS('Patent - 2025'!$Q:$Q,B794,'Patent - 2025'!$D:$D,"Published")</f>
        <v>0</v>
      </c>
      <c r="I794" s="54">
        <f>COUNTIFS('Patent - 2025'!$Q:$Q,B794,'Patent - 2025'!D:D,"Granted")</f>
        <v>0</v>
      </c>
      <c r="J794" s="54">
        <f t="shared" si="24"/>
        <v>0</v>
      </c>
      <c r="K794" s="54">
        <f t="shared" si="25"/>
        <v>0</v>
      </c>
      <c r="L794" s="54">
        <f>COUNTIFS('2024 -2025-2026'!$M:$M,B794,'2024 -2025-2026'!$K:$K,"Book",'2024 -2025-2026'!$G:$G,"2025")</f>
        <v>0</v>
      </c>
      <c r="M794" s="61"/>
    </row>
    <row r="795" spans="1:13" ht="15.75" customHeight="1" x14ac:dyDescent="0.2">
      <c r="A795" s="57">
        <f>'Name of the Faculty 2024'!A795</f>
        <v>0</v>
      </c>
      <c r="B795" s="58">
        <f>'Name of the Faculty 2024'!B795</f>
        <v>0</v>
      </c>
      <c r="C795" s="57">
        <f>'Name of the Faculty 2024'!C795</f>
        <v>0</v>
      </c>
      <c r="D795" s="57">
        <f>COUNTIFS('2024 -2025-2026'!$M:$M,B795,'2024 -2025-2026'!$K:$K,"SCI",'2024 -2025-2026'!$G:$G,"2025")</f>
        <v>0</v>
      </c>
      <c r="E795" s="57">
        <f>COUNTIFS('2024 -2025-2026'!$M:$M,B795,'2024 -2025-2026'!$K:$K,"Scopus/WoS Journals",'2024 -2025-2026'!$G:$G,"2025")</f>
        <v>0</v>
      </c>
      <c r="F795" s="57">
        <f>COUNTIFS('2024 -2025-2026'!$M:$M,B795,'2024 -2025-2026'!$K:$K,"Scopus/WoS Conference/Book Chapter/Others", '2024 -2025-2026'!$G:$G,"2025")</f>
        <v>0</v>
      </c>
      <c r="G795" s="57">
        <f>COUNTIFS('2024 -2025-2026'!$M:$M,B795,'2024 -2025-2026'!$K:$K,"Student Publication", '2024 -2025-2026'!$G:$G,"2025")</f>
        <v>0</v>
      </c>
      <c r="H795" s="53">
        <f>COUNTIFS('Patent - 2025'!$Q:$Q,B795,'Patent - 2025'!$D:$D,"Published")</f>
        <v>0</v>
      </c>
      <c r="I795" s="54">
        <f>COUNTIFS('Patent - 2025'!$Q:$Q,B795,'Patent - 2025'!D:D,"Granted")</f>
        <v>0</v>
      </c>
      <c r="J795" s="54">
        <f t="shared" si="24"/>
        <v>0</v>
      </c>
      <c r="K795" s="54">
        <f t="shared" si="25"/>
        <v>0</v>
      </c>
      <c r="L795" s="54">
        <f>COUNTIFS('2024 -2025-2026'!$M:$M,B795,'2024 -2025-2026'!$K:$K,"Book",'2024 -2025-2026'!$G:$G,"2025")</f>
        <v>0</v>
      </c>
      <c r="M795" s="61"/>
    </row>
    <row r="796" spans="1:13" ht="15.75" customHeight="1" x14ac:dyDescent="0.2">
      <c r="A796" s="57">
        <f>'Name of the Faculty 2024'!A796</f>
        <v>0</v>
      </c>
      <c r="B796" s="58">
        <f>'Name of the Faculty 2024'!B796</f>
        <v>0</v>
      </c>
      <c r="C796" s="57">
        <f>'Name of the Faculty 2024'!C796</f>
        <v>0</v>
      </c>
      <c r="D796" s="57">
        <f>COUNTIFS('2024 -2025-2026'!$M:$M,B796,'2024 -2025-2026'!$K:$K,"SCI",'2024 -2025-2026'!$G:$G,"2025")</f>
        <v>0</v>
      </c>
      <c r="E796" s="57">
        <f>COUNTIFS('2024 -2025-2026'!$M:$M,B796,'2024 -2025-2026'!$K:$K,"Scopus/WoS Journals",'2024 -2025-2026'!$G:$G,"2025")</f>
        <v>0</v>
      </c>
      <c r="F796" s="57">
        <f>COUNTIFS('2024 -2025-2026'!$M:$M,B796,'2024 -2025-2026'!$K:$K,"Scopus/WoS Conference/Book Chapter/Others", '2024 -2025-2026'!$G:$G,"2025")</f>
        <v>0</v>
      </c>
      <c r="G796" s="57">
        <f>COUNTIFS('2024 -2025-2026'!$M:$M,B796,'2024 -2025-2026'!$K:$K,"Student Publication", '2024 -2025-2026'!$G:$G,"2025")</f>
        <v>0</v>
      </c>
      <c r="H796" s="53">
        <f>COUNTIFS('Patent - 2025'!$Q:$Q,B796,'Patent - 2025'!$D:$D,"Published")</f>
        <v>0</v>
      </c>
      <c r="I796" s="54">
        <f>COUNTIFS('Patent - 2025'!$Q:$Q,B796,'Patent - 2025'!D:D,"Granted")</f>
        <v>0</v>
      </c>
      <c r="J796" s="54">
        <f t="shared" si="24"/>
        <v>0</v>
      </c>
      <c r="K796" s="54">
        <f t="shared" si="25"/>
        <v>0</v>
      </c>
      <c r="L796" s="54">
        <f>COUNTIFS('2024 -2025-2026'!$M:$M,B796,'2024 -2025-2026'!$K:$K,"Book",'2024 -2025-2026'!$G:$G,"2025")</f>
        <v>0</v>
      </c>
      <c r="M796" s="61"/>
    </row>
    <row r="797" spans="1:13" ht="15.75" customHeight="1" x14ac:dyDescent="0.2">
      <c r="A797" s="57">
        <f>'Name of the Faculty 2024'!A797</f>
        <v>0</v>
      </c>
      <c r="B797" s="58">
        <f>'Name of the Faculty 2024'!B797</f>
        <v>0</v>
      </c>
      <c r="C797" s="57">
        <f>'Name of the Faculty 2024'!C797</f>
        <v>0</v>
      </c>
      <c r="D797" s="57">
        <f>COUNTIFS('2024 -2025-2026'!$M:$M,B797,'2024 -2025-2026'!$K:$K,"SCI",'2024 -2025-2026'!$G:$G,"2025")</f>
        <v>0</v>
      </c>
      <c r="E797" s="57">
        <f>COUNTIFS('2024 -2025-2026'!$M:$M,B797,'2024 -2025-2026'!$K:$K,"Scopus/WoS Journals",'2024 -2025-2026'!$G:$G,"2025")</f>
        <v>0</v>
      </c>
      <c r="F797" s="57">
        <f>COUNTIFS('2024 -2025-2026'!$M:$M,B797,'2024 -2025-2026'!$K:$K,"Scopus/WoS Conference/Book Chapter/Others", '2024 -2025-2026'!$G:$G,"2025")</f>
        <v>0</v>
      </c>
      <c r="G797" s="57">
        <f>COUNTIFS('2024 -2025-2026'!$M:$M,B797,'2024 -2025-2026'!$K:$K,"Student Publication", '2024 -2025-2026'!$G:$G,"2025")</f>
        <v>0</v>
      </c>
      <c r="H797" s="53">
        <f>COUNTIFS('Patent - 2025'!$Q:$Q,B797,'Patent - 2025'!$D:$D,"Published")</f>
        <v>0</v>
      </c>
      <c r="I797" s="54">
        <f>COUNTIFS('Patent - 2025'!$Q:$Q,B797,'Patent - 2025'!D:D,"Granted")</f>
        <v>0</v>
      </c>
      <c r="J797" s="54">
        <f t="shared" si="24"/>
        <v>0</v>
      </c>
      <c r="K797" s="54">
        <f t="shared" si="25"/>
        <v>0</v>
      </c>
      <c r="L797" s="54">
        <f>COUNTIFS('2024 -2025-2026'!$M:$M,B797,'2024 -2025-2026'!$K:$K,"Book",'2024 -2025-2026'!$G:$G,"2025")</f>
        <v>0</v>
      </c>
      <c r="M797" s="61"/>
    </row>
    <row r="798" spans="1:13" ht="15.75" customHeight="1" x14ac:dyDescent="0.2">
      <c r="A798" s="57">
        <f>'Name of the Faculty 2024'!A798</f>
        <v>0</v>
      </c>
      <c r="B798" s="58">
        <f>'Name of the Faculty 2024'!B798</f>
        <v>0</v>
      </c>
      <c r="C798" s="57">
        <f>'Name of the Faculty 2024'!C798</f>
        <v>0</v>
      </c>
      <c r="D798" s="57">
        <f>COUNTIFS('2024 -2025-2026'!$M:$M,B798,'2024 -2025-2026'!$K:$K,"SCI",'2024 -2025-2026'!$G:$G,"2025")</f>
        <v>0</v>
      </c>
      <c r="E798" s="57">
        <f>COUNTIFS('2024 -2025-2026'!$M:$M,B798,'2024 -2025-2026'!$K:$K,"Scopus/WoS Journals",'2024 -2025-2026'!$G:$G,"2025")</f>
        <v>0</v>
      </c>
      <c r="F798" s="57">
        <f>COUNTIFS('2024 -2025-2026'!$M:$M,B798,'2024 -2025-2026'!$K:$K,"Scopus/WoS Conference/Book Chapter/Others", '2024 -2025-2026'!$G:$G,"2025")</f>
        <v>0</v>
      </c>
      <c r="G798" s="57">
        <f>COUNTIFS('2024 -2025-2026'!$M:$M,B798,'2024 -2025-2026'!$K:$K,"Student Publication", '2024 -2025-2026'!$G:$G,"2025")</f>
        <v>0</v>
      </c>
      <c r="H798" s="53">
        <f>COUNTIFS('Patent - 2025'!$Q:$Q,B798,'Patent - 2025'!$D:$D,"Published")</f>
        <v>0</v>
      </c>
      <c r="I798" s="54">
        <f>COUNTIFS('Patent - 2025'!$Q:$Q,B798,'Patent - 2025'!D:D,"Granted")</f>
        <v>0</v>
      </c>
      <c r="J798" s="54">
        <f t="shared" si="24"/>
        <v>0</v>
      </c>
      <c r="K798" s="54">
        <f t="shared" si="25"/>
        <v>0</v>
      </c>
      <c r="L798" s="54">
        <f>COUNTIFS('2024 -2025-2026'!$M:$M,B798,'2024 -2025-2026'!$K:$K,"Book",'2024 -2025-2026'!$G:$G,"2025")</f>
        <v>0</v>
      </c>
      <c r="M798" s="61"/>
    </row>
    <row r="799" spans="1:13" ht="15.75" customHeight="1" x14ac:dyDescent="0.2">
      <c r="A799" s="57">
        <f>'Name of the Faculty 2024'!A799</f>
        <v>0</v>
      </c>
      <c r="B799" s="58">
        <f>'Name of the Faculty 2024'!B799</f>
        <v>0</v>
      </c>
      <c r="C799" s="57">
        <f>'Name of the Faculty 2024'!C799</f>
        <v>0</v>
      </c>
      <c r="D799" s="57">
        <f>COUNTIFS('2024 -2025-2026'!$M:$M,B799,'2024 -2025-2026'!$K:$K,"SCI",'2024 -2025-2026'!$G:$G,"2025")</f>
        <v>0</v>
      </c>
      <c r="E799" s="57">
        <f>COUNTIFS('2024 -2025-2026'!$M:$M,B799,'2024 -2025-2026'!$K:$K,"Scopus/WoS Journals",'2024 -2025-2026'!$G:$G,"2025")</f>
        <v>0</v>
      </c>
      <c r="F799" s="57">
        <f>COUNTIFS('2024 -2025-2026'!$M:$M,B799,'2024 -2025-2026'!$K:$K,"Scopus/WoS Conference/Book Chapter/Others", '2024 -2025-2026'!$G:$G,"2025")</f>
        <v>0</v>
      </c>
      <c r="G799" s="57">
        <f>COUNTIFS('2024 -2025-2026'!$M:$M,B799,'2024 -2025-2026'!$K:$K,"Student Publication", '2024 -2025-2026'!$G:$G,"2025")</f>
        <v>0</v>
      </c>
      <c r="H799" s="53">
        <f>COUNTIFS('Patent - 2025'!$Q:$Q,B799,'Patent - 2025'!$D:$D,"Published")</f>
        <v>0</v>
      </c>
      <c r="I799" s="54">
        <f>COUNTIFS('Patent - 2025'!$Q:$Q,B799,'Patent - 2025'!D:D,"Granted")</f>
        <v>0</v>
      </c>
      <c r="J799" s="54">
        <f t="shared" si="24"/>
        <v>0</v>
      </c>
      <c r="K799" s="54">
        <f t="shared" si="25"/>
        <v>0</v>
      </c>
      <c r="L799" s="54">
        <f>COUNTIFS('2024 -2025-2026'!$M:$M,B799,'2024 -2025-2026'!$K:$K,"Book",'2024 -2025-2026'!$G:$G,"2025")</f>
        <v>0</v>
      </c>
      <c r="M799" s="61"/>
    </row>
    <row r="800" spans="1:13" ht="15.75" customHeight="1" x14ac:dyDescent="0.2">
      <c r="A800" s="57">
        <f>'Name of the Faculty 2024'!A800</f>
        <v>0</v>
      </c>
      <c r="B800" s="58">
        <f>'Name of the Faculty 2024'!B800</f>
        <v>0</v>
      </c>
      <c r="C800" s="57">
        <f>'Name of the Faculty 2024'!C800</f>
        <v>0</v>
      </c>
      <c r="D800" s="57">
        <f>COUNTIFS('2024 -2025-2026'!$M:$M,B800,'2024 -2025-2026'!$K:$K,"SCI",'2024 -2025-2026'!$G:$G,"2025")</f>
        <v>0</v>
      </c>
      <c r="E800" s="57">
        <f>COUNTIFS('2024 -2025-2026'!$M:$M,B800,'2024 -2025-2026'!$K:$K,"Scopus/WoS Journals",'2024 -2025-2026'!$G:$G,"2025")</f>
        <v>0</v>
      </c>
      <c r="F800" s="57">
        <f>COUNTIFS('2024 -2025-2026'!$M:$M,B800,'2024 -2025-2026'!$K:$K,"Scopus/WoS Conference/Book Chapter/Others", '2024 -2025-2026'!$G:$G,"2025")</f>
        <v>0</v>
      </c>
      <c r="G800" s="57">
        <f>COUNTIFS('2024 -2025-2026'!$M:$M,B800,'2024 -2025-2026'!$K:$K,"Student Publication", '2024 -2025-2026'!$G:$G,"2025")</f>
        <v>0</v>
      </c>
      <c r="H800" s="53">
        <f>COUNTIFS('Patent - 2025'!$Q:$Q,B800,'Patent - 2025'!$D:$D,"Published")</f>
        <v>0</v>
      </c>
      <c r="I800" s="54">
        <f>COUNTIFS('Patent - 2025'!$Q:$Q,B800,'Patent - 2025'!D:D,"Granted")</f>
        <v>0</v>
      </c>
      <c r="J800" s="54">
        <f t="shared" si="24"/>
        <v>0</v>
      </c>
      <c r="K800" s="54">
        <f t="shared" si="25"/>
        <v>0</v>
      </c>
      <c r="L800" s="54">
        <f>COUNTIFS('2024 -2025-2026'!$M:$M,B800,'2024 -2025-2026'!$K:$K,"Book",'2024 -2025-2026'!$G:$G,"2025")</f>
        <v>0</v>
      </c>
      <c r="M800" s="61"/>
    </row>
    <row r="801" spans="1:13" ht="15.75" customHeight="1" x14ac:dyDescent="0.2">
      <c r="A801" s="57">
        <f>'Name of the Faculty 2024'!A801</f>
        <v>0</v>
      </c>
      <c r="B801" s="58">
        <f>'Name of the Faculty 2024'!B801</f>
        <v>0</v>
      </c>
      <c r="C801" s="57">
        <f>'Name of the Faculty 2024'!C801</f>
        <v>0</v>
      </c>
      <c r="D801" s="57">
        <f>COUNTIFS('2024 -2025-2026'!$M:$M,B801,'2024 -2025-2026'!$K:$K,"SCI",'2024 -2025-2026'!$G:$G,"2025")</f>
        <v>0</v>
      </c>
      <c r="E801" s="57">
        <f>COUNTIFS('2024 -2025-2026'!$M:$M,B801,'2024 -2025-2026'!$K:$K,"Scopus/WoS Journals",'2024 -2025-2026'!$G:$G,"2025")</f>
        <v>0</v>
      </c>
      <c r="F801" s="57">
        <f>COUNTIFS('2024 -2025-2026'!$M:$M,B801,'2024 -2025-2026'!$K:$K,"Scopus/WoS Conference/Book Chapter/Others", '2024 -2025-2026'!$G:$G,"2025")</f>
        <v>0</v>
      </c>
      <c r="G801" s="57">
        <f>COUNTIFS('2024 -2025-2026'!$M:$M,B801,'2024 -2025-2026'!$K:$K,"Student Publication", '2024 -2025-2026'!$G:$G,"2025")</f>
        <v>0</v>
      </c>
      <c r="H801" s="53">
        <f>COUNTIFS('Patent - 2025'!$Q:$Q,B801,'Patent - 2025'!$D:$D,"Published")</f>
        <v>0</v>
      </c>
      <c r="I801" s="54">
        <f>COUNTIFS('Patent - 2025'!$Q:$Q,B801,'Patent - 2025'!D:D,"Granted")</f>
        <v>0</v>
      </c>
      <c r="J801" s="54">
        <f t="shared" si="24"/>
        <v>0</v>
      </c>
      <c r="K801" s="54">
        <f t="shared" si="25"/>
        <v>0</v>
      </c>
      <c r="L801" s="54">
        <f>COUNTIFS('2024 -2025-2026'!$M:$M,B801,'2024 -2025-2026'!$K:$K,"Book",'2024 -2025-2026'!$G:$G,"2025")</f>
        <v>0</v>
      </c>
      <c r="M801" s="61"/>
    </row>
    <row r="802" spans="1:13" ht="15.75" customHeight="1" x14ac:dyDescent="0.2">
      <c r="A802" s="57">
        <f>'Name of the Faculty 2024'!A802</f>
        <v>0</v>
      </c>
      <c r="B802" s="58">
        <f>'Name of the Faculty 2024'!B802</f>
        <v>0</v>
      </c>
      <c r="C802" s="57">
        <f>'Name of the Faculty 2024'!C802</f>
        <v>0</v>
      </c>
      <c r="D802" s="57">
        <f>COUNTIFS('2024 -2025-2026'!$M:$M,B802,'2024 -2025-2026'!$K:$K,"SCI",'2024 -2025-2026'!$G:$G,"2025")</f>
        <v>0</v>
      </c>
      <c r="E802" s="57">
        <f>COUNTIFS('2024 -2025-2026'!$M:$M,B802,'2024 -2025-2026'!$K:$K,"Scopus/WoS Journals",'2024 -2025-2026'!$G:$G,"2025")</f>
        <v>0</v>
      </c>
      <c r="F802" s="57">
        <f>COUNTIFS('2024 -2025-2026'!$M:$M,B802,'2024 -2025-2026'!$K:$K,"Scopus/WoS Conference/Book Chapter/Others", '2024 -2025-2026'!$G:$G,"2025")</f>
        <v>0</v>
      </c>
      <c r="G802" s="57">
        <f>COUNTIFS('2024 -2025-2026'!$M:$M,B802,'2024 -2025-2026'!$K:$K,"Student Publication", '2024 -2025-2026'!$G:$G,"2025")</f>
        <v>0</v>
      </c>
      <c r="H802" s="53">
        <f>COUNTIFS('Patent - 2025'!$Q:$Q,B802,'Patent - 2025'!$D:$D,"Published")</f>
        <v>0</v>
      </c>
      <c r="I802" s="54">
        <f>COUNTIFS('Patent - 2025'!$Q:$Q,B802,'Patent - 2025'!D:D,"Granted")</f>
        <v>0</v>
      </c>
      <c r="J802" s="54">
        <f t="shared" si="24"/>
        <v>0</v>
      </c>
      <c r="K802" s="54">
        <f t="shared" si="25"/>
        <v>0</v>
      </c>
      <c r="L802" s="54">
        <f>COUNTIFS('2024 -2025-2026'!$M:$M,B802,'2024 -2025-2026'!$K:$K,"Book",'2024 -2025-2026'!$G:$G,"2025")</f>
        <v>0</v>
      </c>
      <c r="M802" s="61"/>
    </row>
    <row r="803" spans="1:13" ht="15.75" customHeight="1" x14ac:dyDescent="0.2">
      <c r="A803" s="57">
        <f>'Name of the Faculty 2024'!A803</f>
        <v>0</v>
      </c>
      <c r="B803" s="58">
        <f>'Name of the Faculty 2024'!B803</f>
        <v>0</v>
      </c>
      <c r="C803" s="57">
        <f>'Name of the Faculty 2024'!C803</f>
        <v>0</v>
      </c>
      <c r="D803" s="57">
        <f>COUNTIFS('2024 -2025-2026'!$M:$M,B803,'2024 -2025-2026'!$K:$K,"SCI",'2024 -2025-2026'!$G:$G,"2025")</f>
        <v>0</v>
      </c>
      <c r="E803" s="57">
        <f>COUNTIFS('2024 -2025-2026'!$M:$M,B803,'2024 -2025-2026'!$K:$K,"Scopus/WoS Journals",'2024 -2025-2026'!$G:$G,"2025")</f>
        <v>0</v>
      </c>
      <c r="F803" s="57">
        <f>COUNTIFS('2024 -2025-2026'!$M:$M,B803,'2024 -2025-2026'!$K:$K,"Scopus/WoS Conference/Book Chapter/Others", '2024 -2025-2026'!$G:$G,"2025")</f>
        <v>0</v>
      </c>
      <c r="G803" s="57">
        <f>COUNTIFS('2024 -2025-2026'!$M:$M,B803,'2024 -2025-2026'!$K:$K,"Student Publication", '2024 -2025-2026'!$G:$G,"2025")</f>
        <v>0</v>
      </c>
      <c r="H803" s="53">
        <f>COUNTIFS('Patent - 2025'!$Q:$Q,B803,'Patent - 2025'!$D:$D,"Published")</f>
        <v>0</v>
      </c>
      <c r="I803" s="54">
        <f>COUNTIFS('Patent - 2025'!$Q:$Q,B803,'Patent - 2025'!D:D,"Granted")</f>
        <v>0</v>
      </c>
      <c r="J803" s="54">
        <f t="shared" si="24"/>
        <v>0</v>
      </c>
      <c r="K803" s="54">
        <f t="shared" si="25"/>
        <v>0</v>
      </c>
      <c r="L803" s="54">
        <f>COUNTIFS('2024 -2025-2026'!$M:$M,B803,'2024 -2025-2026'!$K:$K,"Book",'2024 -2025-2026'!$G:$G,"2025")</f>
        <v>0</v>
      </c>
      <c r="M803" s="61"/>
    </row>
    <row r="804" spans="1:13" ht="15.75" customHeight="1" x14ac:dyDescent="0.2">
      <c r="A804" s="57">
        <f>'Name of the Faculty 2024'!A804</f>
        <v>0</v>
      </c>
      <c r="B804" s="58">
        <f>'Name of the Faculty 2024'!B804</f>
        <v>0</v>
      </c>
      <c r="C804" s="57">
        <f>'Name of the Faculty 2024'!C804</f>
        <v>0</v>
      </c>
      <c r="D804" s="57">
        <f>COUNTIFS('2024 -2025-2026'!$M:$M,B804,'2024 -2025-2026'!$K:$K,"SCI",'2024 -2025-2026'!$G:$G,"2025")</f>
        <v>0</v>
      </c>
      <c r="E804" s="57">
        <f>COUNTIFS('2024 -2025-2026'!$M:$M,B804,'2024 -2025-2026'!$K:$K,"Scopus/WoS Journals",'2024 -2025-2026'!$G:$G,"2025")</f>
        <v>0</v>
      </c>
      <c r="F804" s="57">
        <f>COUNTIFS('2024 -2025-2026'!$M:$M,B804,'2024 -2025-2026'!$K:$K,"Scopus/WoS Conference/Book Chapter/Others", '2024 -2025-2026'!$G:$G,"2025")</f>
        <v>0</v>
      </c>
      <c r="G804" s="57">
        <f>COUNTIFS('2024 -2025-2026'!$M:$M,B804,'2024 -2025-2026'!$K:$K,"Student Publication", '2024 -2025-2026'!$G:$G,"2025")</f>
        <v>0</v>
      </c>
      <c r="H804" s="53">
        <f>COUNTIFS('Patent - 2025'!$Q:$Q,B804,'Patent - 2025'!$D:$D,"Published")</f>
        <v>0</v>
      </c>
      <c r="I804" s="54">
        <f>COUNTIFS('Patent - 2025'!$Q:$Q,B804,'Patent - 2025'!D:D,"Granted")</f>
        <v>0</v>
      </c>
      <c r="J804" s="54">
        <f t="shared" si="24"/>
        <v>0</v>
      </c>
      <c r="K804" s="54">
        <f t="shared" si="25"/>
        <v>0</v>
      </c>
      <c r="L804" s="54">
        <f>COUNTIFS('2024 -2025-2026'!$M:$M,B804,'2024 -2025-2026'!$K:$K,"Book",'2024 -2025-2026'!$G:$G,"2025")</f>
        <v>0</v>
      </c>
      <c r="M804" s="61"/>
    </row>
    <row r="805" spans="1:13" ht="15.75" customHeight="1" x14ac:dyDescent="0.2">
      <c r="A805" s="57">
        <f>'Name of the Faculty 2024'!A805</f>
        <v>0</v>
      </c>
      <c r="B805" s="58">
        <f>'Name of the Faculty 2024'!B805</f>
        <v>0</v>
      </c>
      <c r="C805" s="57">
        <f>'Name of the Faculty 2024'!C805</f>
        <v>0</v>
      </c>
      <c r="D805" s="57">
        <f>COUNTIFS('2024 -2025-2026'!$M:$M,B805,'2024 -2025-2026'!$K:$K,"SCI",'2024 -2025-2026'!$G:$G,"2025")</f>
        <v>0</v>
      </c>
      <c r="E805" s="57">
        <f>COUNTIFS('2024 -2025-2026'!$M:$M,B805,'2024 -2025-2026'!$K:$K,"Scopus/WoS Journals",'2024 -2025-2026'!$G:$G,"2025")</f>
        <v>0</v>
      </c>
      <c r="F805" s="57">
        <f>COUNTIFS('2024 -2025-2026'!$M:$M,B805,'2024 -2025-2026'!$K:$K,"Scopus/WoS Conference/Book Chapter/Others", '2024 -2025-2026'!$G:$G,"2025")</f>
        <v>0</v>
      </c>
      <c r="G805" s="57">
        <f>COUNTIFS('2024 -2025-2026'!$M:$M,B805,'2024 -2025-2026'!$K:$K,"Student Publication", '2024 -2025-2026'!$G:$G,"2025")</f>
        <v>0</v>
      </c>
      <c r="H805" s="53">
        <f>COUNTIFS('Patent - 2025'!$Q:$Q,B805,'Patent - 2025'!$D:$D,"Published")</f>
        <v>0</v>
      </c>
      <c r="I805" s="54">
        <f>COUNTIFS('Patent - 2025'!$Q:$Q,B805,'Patent - 2025'!D:D,"Granted")</f>
        <v>0</v>
      </c>
      <c r="J805" s="54">
        <f t="shared" si="24"/>
        <v>0</v>
      </c>
      <c r="K805" s="54">
        <f t="shared" si="25"/>
        <v>0</v>
      </c>
      <c r="L805" s="54">
        <f>COUNTIFS('2024 -2025-2026'!$M:$M,B805,'2024 -2025-2026'!$K:$K,"Book",'2024 -2025-2026'!$G:$G,"2025")</f>
        <v>0</v>
      </c>
      <c r="M805" s="61"/>
    </row>
    <row r="806" spans="1:13" ht="15.75" customHeight="1" x14ac:dyDescent="0.2">
      <c r="A806" s="57">
        <f>'Name of the Faculty 2024'!A806</f>
        <v>0</v>
      </c>
      <c r="B806" s="58">
        <f>'Name of the Faculty 2024'!B806</f>
        <v>0</v>
      </c>
      <c r="C806" s="57">
        <f>'Name of the Faculty 2024'!C806</f>
        <v>0</v>
      </c>
      <c r="D806" s="57">
        <f>COUNTIFS('2024 -2025-2026'!$M:$M,B806,'2024 -2025-2026'!$K:$K,"SCI",'2024 -2025-2026'!$G:$G,"2025")</f>
        <v>0</v>
      </c>
      <c r="E806" s="57">
        <f>COUNTIFS('2024 -2025-2026'!$M:$M,B806,'2024 -2025-2026'!$K:$K,"Scopus/WoS Journals",'2024 -2025-2026'!$G:$G,"2025")</f>
        <v>0</v>
      </c>
      <c r="F806" s="57">
        <f>COUNTIFS('2024 -2025-2026'!$M:$M,B806,'2024 -2025-2026'!$K:$K,"Scopus/WoS Conference/Book Chapter/Others", '2024 -2025-2026'!$G:$G,"2025")</f>
        <v>0</v>
      </c>
      <c r="G806" s="57">
        <f>COUNTIFS('2024 -2025-2026'!$M:$M,B806,'2024 -2025-2026'!$K:$K,"Student Publication", '2024 -2025-2026'!$G:$G,"2025")</f>
        <v>0</v>
      </c>
      <c r="H806" s="53">
        <f>COUNTIFS('Patent - 2025'!$Q:$Q,B806,'Patent - 2025'!$D:$D,"Published")</f>
        <v>0</v>
      </c>
      <c r="I806" s="54">
        <f>COUNTIFS('Patent - 2025'!$Q:$Q,B806,'Patent - 2025'!D:D,"Granted")</f>
        <v>0</v>
      </c>
      <c r="J806" s="54">
        <f t="shared" si="24"/>
        <v>0</v>
      </c>
      <c r="K806" s="54">
        <f t="shared" si="25"/>
        <v>0</v>
      </c>
      <c r="L806" s="54">
        <f>COUNTIFS('2024 -2025-2026'!$M:$M,B806,'2024 -2025-2026'!$K:$K,"Book",'2024 -2025-2026'!$G:$G,"2025")</f>
        <v>0</v>
      </c>
      <c r="M806" s="61"/>
    </row>
    <row r="807" spans="1:13" ht="15.75" customHeight="1" x14ac:dyDescent="0.2">
      <c r="A807" s="57">
        <f>'Name of the Faculty 2024'!A807</f>
        <v>0</v>
      </c>
      <c r="B807" s="58">
        <f>'Name of the Faculty 2024'!B807</f>
        <v>0</v>
      </c>
      <c r="C807" s="57">
        <f>'Name of the Faculty 2024'!C807</f>
        <v>0</v>
      </c>
      <c r="D807" s="57">
        <f>COUNTIFS('2024 -2025-2026'!$M:$M,B807,'2024 -2025-2026'!$K:$K,"SCI",'2024 -2025-2026'!$G:$G,"2025")</f>
        <v>0</v>
      </c>
      <c r="E807" s="57">
        <f>COUNTIFS('2024 -2025-2026'!$M:$M,B807,'2024 -2025-2026'!$K:$K,"Scopus/WoS Journals",'2024 -2025-2026'!$G:$G,"2025")</f>
        <v>0</v>
      </c>
      <c r="F807" s="57">
        <f>COUNTIFS('2024 -2025-2026'!$M:$M,B807,'2024 -2025-2026'!$K:$K,"Scopus/WoS Conference/Book Chapter/Others", '2024 -2025-2026'!$G:$G,"2025")</f>
        <v>0</v>
      </c>
      <c r="G807" s="57">
        <f>COUNTIFS('2024 -2025-2026'!$M:$M,B807,'2024 -2025-2026'!$K:$K,"Student Publication", '2024 -2025-2026'!$G:$G,"2025")</f>
        <v>0</v>
      </c>
      <c r="H807" s="53">
        <f>COUNTIFS('Patent - 2025'!$Q:$Q,B807,'Patent - 2025'!$D:$D,"Published")</f>
        <v>0</v>
      </c>
      <c r="I807" s="54">
        <f>COUNTIFS('Patent - 2025'!$Q:$Q,B807,'Patent - 2025'!D:D,"Granted")</f>
        <v>0</v>
      </c>
      <c r="J807" s="54">
        <f t="shared" si="24"/>
        <v>0</v>
      </c>
      <c r="K807" s="54">
        <f t="shared" si="25"/>
        <v>0</v>
      </c>
      <c r="L807" s="54">
        <f>COUNTIFS('2024 -2025-2026'!$M:$M,B807,'2024 -2025-2026'!$K:$K,"Book",'2024 -2025-2026'!$G:$G,"2025")</f>
        <v>0</v>
      </c>
      <c r="M807" s="61"/>
    </row>
    <row r="808" spans="1:13" ht="15.75" customHeight="1" x14ac:dyDescent="0.2">
      <c r="A808" s="57">
        <f>'Name of the Faculty 2024'!A808</f>
        <v>0</v>
      </c>
      <c r="B808" s="58">
        <f>'Name of the Faculty 2024'!B808</f>
        <v>0</v>
      </c>
      <c r="C808" s="57">
        <f>'Name of the Faculty 2024'!C808</f>
        <v>0</v>
      </c>
      <c r="D808" s="57">
        <f>COUNTIFS('2024 -2025-2026'!$M:$M,B808,'2024 -2025-2026'!$K:$K,"SCI",'2024 -2025-2026'!$G:$G,"2025")</f>
        <v>0</v>
      </c>
      <c r="E808" s="57">
        <f>COUNTIFS('2024 -2025-2026'!$M:$M,B808,'2024 -2025-2026'!$K:$K,"Scopus/WoS Journals",'2024 -2025-2026'!$G:$G,"2025")</f>
        <v>0</v>
      </c>
      <c r="F808" s="57">
        <f>COUNTIFS('2024 -2025-2026'!$M:$M,B808,'2024 -2025-2026'!$K:$K,"Scopus/WoS Conference/Book Chapter/Others", '2024 -2025-2026'!$G:$G,"2025")</f>
        <v>0</v>
      </c>
      <c r="G808" s="57">
        <f>COUNTIFS('2024 -2025-2026'!$M:$M,B808,'2024 -2025-2026'!$K:$K,"Student Publication", '2024 -2025-2026'!$G:$G,"2025")</f>
        <v>0</v>
      </c>
      <c r="H808" s="53">
        <f>COUNTIFS('Patent - 2025'!$Q:$Q,B808,'Patent - 2025'!$D:$D,"Published")</f>
        <v>0</v>
      </c>
      <c r="I808" s="54">
        <f>COUNTIFS('Patent - 2025'!$Q:$Q,B808,'Patent - 2025'!D:D,"Granted")</f>
        <v>0</v>
      </c>
      <c r="J808" s="54">
        <f t="shared" si="24"/>
        <v>0</v>
      </c>
      <c r="K808" s="54">
        <f t="shared" si="25"/>
        <v>0</v>
      </c>
      <c r="L808" s="54">
        <f>COUNTIFS('2024 -2025-2026'!$M:$M,B808,'2024 -2025-2026'!$K:$K,"Book",'2024 -2025-2026'!$G:$G,"2025")</f>
        <v>0</v>
      </c>
      <c r="M808" s="61"/>
    </row>
    <row r="809" spans="1:13" ht="15.75" customHeight="1" x14ac:dyDescent="0.2">
      <c r="A809" s="57">
        <f>'Name of the Faculty 2024'!A809</f>
        <v>0</v>
      </c>
      <c r="B809" s="58">
        <f>'Name of the Faculty 2024'!B809</f>
        <v>0</v>
      </c>
      <c r="C809" s="57">
        <f>'Name of the Faculty 2024'!C809</f>
        <v>0</v>
      </c>
      <c r="D809" s="57">
        <f>COUNTIFS('2024 -2025-2026'!$M:$M,B809,'2024 -2025-2026'!$K:$K,"SCI",'2024 -2025-2026'!$G:$G,"2025")</f>
        <v>0</v>
      </c>
      <c r="E809" s="57">
        <f>COUNTIFS('2024 -2025-2026'!$M:$M,B809,'2024 -2025-2026'!$K:$K,"Scopus/WoS Journals",'2024 -2025-2026'!$G:$G,"2025")</f>
        <v>0</v>
      </c>
      <c r="F809" s="57">
        <f>COUNTIFS('2024 -2025-2026'!$M:$M,B809,'2024 -2025-2026'!$K:$K,"Scopus/WoS Conference/Book Chapter/Others", '2024 -2025-2026'!$G:$G,"2025")</f>
        <v>0</v>
      </c>
      <c r="G809" s="57">
        <f>COUNTIFS('2024 -2025-2026'!$M:$M,B809,'2024 -2025-2026'!$K:$K,"Student Publication", '2024 -2025-2026'!$G:$G,"2025")</f>
        <v>0</v>
      </c>
      <c r="H809" s="53">
        <f>COUNTIFS('Patent - 2025'!$Q:$Q,B809,'Patent - 2025'!$D:$D,"Published")</f>
        <v>0</v>
      </c>
      <c r="I809" s="54">
        <f>COUNTIFS('Patent - 2025'!$Q:$Q,B809,'Patent - 2025'!D:D,"Granted")</f>
        <v>0</v>
      </c>
      <c r="J809" s="54">
        <f t="shared" si="24"/>
        <v>0</v>
      </c>
      <c r="K809" s="54">
        <f t="shared" si="25"/>
        <v>0</v>
      </c>
      <c r="L809" s="54">
        <f>COUNTIFS('2024 -2025-2026'!$M:$M,B809,'2024 -2025-2026'!$K:$K,"Book",'2024 -2025-2026'!$G:$G,"2025")</f>
        <v>0</v>
      </c>
      <c r="M809" s="61"/>
    </row>
    <row r="810" spans="1:13" ht="15.75" customHeight="1" x14ac:dyDescent="0.2">
      <c r="A810" s="57">
        <f>'Name of the Faculty 2024'!A810</f>
        <v>0</v>
      </c>
      <c r="B810" s="58">
        <f>'Name of the Faculty 2024'!B810</f>
        <v>0</v>
      </c>
      <c r="C810" s="57">
        <f>'Name of the Faculty 2024'!C810</f>
        <v>0</v>
      </c>
      <c r="D810" s="57">
        <f>COUNTIFS('2024 -2025-2026'!$M:$M,B810,'2024 -2025-2026'!$K:$K,"SCI",'2024 -2025-2026'!$G:$G,"2025")</f>
        <v>0</v>
      </c>
      <c r="E810" s="57">
        <f>COUNTIFS('2024 -2025-2026'!$M:$M,B810,'2024 -2025-2026'!$K:$K,"Scopus/WoS Journals",'2024 -2025-2026'!$G:$G,"2025")</f>
        <v>0</v>
      </c>
      <c r="F810" s="57">
        <f>COUNTIFS('2024 -2025-2026'!$M:$M,B810,'2024 -2025-2026'!$K:$K,"Scopus/WoS Conference/Book Chapter/Others", '2024 -2025-2026'!$G:$G,"2025")</f>
        <v>0</v>
      </c>
      <c r="G810" s="57">
        <f>COUNTIFS('2024 -2025-2026'!$M:$M,B810,'2024 -2025-2026'!$K:$K,"Student Publication", '2024 -2025-2026'!$G:$G,"2025")</f>
        <v>0</v>
      </c>
      <c r="H810" s="53">
        <f>COUNTIFS('Patent - 2025'!$Q:$Q,B810,'Patent - 2025'!$D:$D,"Published")</f>
        <v>0</v>
      </c>
      <c r="I810" s="54">
        <f>COUNTIFS('Patent - 2025'!$Q:$Q,B810,'Patent - 2025'!D:D,"Granted")</f>
        <v>0</v>
      </c>
      <c r="J810" s="54">
        <f t="shared" si="24"/>
        <v>0</v>
      </c>
      <c r="K810" s="54">
        <f t="shared" si="25"/>
        <v>0</v>
      </c>
      <c r="L810" s="54">
        <f>COUNTIFS('2024 -2025-2026'!$M:$M,B810,'2024 -2025-2026'!$K:$K,"Book",'2024 -2025-2026'!$G:$G,"2025")</f>
        <v>0</v>
      </c>
      <c r="M810" s="61"/>
    </row>
    <row r="811" spans="1:13" ht="15.75" customHeight="1" x14ac:dyDescent="0.2">
      <c r="A811" s="57">
        <f>'Name of the Faculty 2024'!A811</f>
        <v>0</v>
      </c>
      <c r="B811" s="58">
        <f>'Name of the Faculty 2024'!B811</f>
        <v>0</v>
      </c>
      <c r="C811" s="57">
        <f>'Name of the Faculty 2024'!C811</f>
        <v>0</v>
      </c>
      <c r="D811" s="57">
        <f>COUNTIFS('2024 -2025-2026'!$M:$M,B811,'2024 -2025-2026'!$K:$K,"SCI",'2024 -2025-2026'!$G:$G,"2025")</f>
        <v>0</v>
      </c>
      <c r="E811" s="57">
        <f>COUNTIFS('2024 -2025-2026'!$M:$M,B811,'2024 -2025-2026'!$K:$K,"Scopus/WoS Journals",'2024 -2025-2026'!$G:$G,"2025")</f>
        <v>0</v>
      </c>
      <c r="F811" s="57">
        <f>COUNTIFS('2024 -2025-2026'!$M:$M,B811,'2024 -2025-2026'!$K:$K,"Scopus/WoS Conference/Book Chapter/Others", '2024 -2025-2026'!$G:$G,"2025")</f>
        <v>0</v>
      </c>
      <c r="G811" s="57">
        <f>COUNTIFS('2024 -2025-2026'!$M:$M,B811,'2024 -2025-2026'!$K:$K,"Student Publication", '2024 -2025-2026'!$G:$G,"2025")</f>
        <v>0</v>
      </c>
      <c r="H811" s="53">
        <f>COUNTIFS('Patent - 2025'!$Q:$Q,B811,'Patent - 2025'!$D:$D,"Published")</f>
        <v>0</v>
      </c>
      <c r="I811" s="54">
        <f>COUNTIFS('Patent - 2025'!$Q:$Q,B811,'Patent - 2025'!D:D,"Granted")</f>
        <v>0</v>
      </c>
      <c r="J811" s="54">
        <f t="shared" si="24"/>
        <v>0</v>
      </c>
      <c r="K811" s="54">
        <f t="shared" si="25"/>
        <v>0</v>
      </c>
      <c r="L811" s="54">
        <f>COUNTIFS('2024 -2025-2026'!$M:$M,B811,'2024 -2025-2026'!$K:$K,"Book",'2024 -2025-2026'!$G:$G,"2025")</f>
        <v>0</v>
      </c>
      <c r="M811" s="61"/>
    </row>
    <row r="812" spans="1:13" ht="15.75" customHeight="1" x14ac:dyDescent="0.2">
      <c r="A812" s="57">
        <f>'Name of the Faculty 2024'!A812</f>
        <v>0</v>
      </c>
      <c r="B812" s="58">
        <f>'Name of the Faculty 2024'!B812</f>
        <v>0</v>
      </c>
      <c r="C812" s="57">
        <f>'Name of the Faculty 2024'!C812</f>
        <v>0</v>
      </c>
      <c r="D812" s="57">
        <f>COUNTIFS('2024 -2025-2026'!$M:$M,B812,'2024 -2025-2026'!$K:$K,"SCI",'2024 -2025-2026'!$G:$G,"2025")</f>
        <v>0</v>
      </c>
      <c r="E812" s="57">
        <f>COUNTIFS('2024 -2025-2026'!$M:$M,B812,'2024 -2025-2026'!$K:$K,"Scopus/WoS Journals",'2024 -2025-2026'!$G:$G,"2025")</f>
        <v>0</v>
      </c>
      <c r="F812" s="57">
        <f>COUNTIFS('2024 -2025-2026'!$M:$M,B812,'2024 -2025-2026'!$K:$K,"Scopus/WoS Conference/Book Chapter/Others", '2024 -2025-2026'!$G:$G,"2025")</f>
        <v>0</v>
      </c>
      <c r="G812" s="57">
        <f>COUNTIFS('2024 -2025-2026'!$M:$M,B812,'2024 -2025-2026'!$K:$K,"Student Publication", '2024 -2025-2026'!$G:$G,"2025")</f>
        <v>0</v>
      </c>
      <c r="H812" s="53">
        <f>COUNTIFS('Patent - 2025'!$Q:$Q,B812,'Patent - 2025'!$D:$D,"Published")</f>
        <v>0</v>
      </c>
      <c r="I812" s="54">
        <f>COUNTIFS('Patent - 2025'!$Q:$Q,B812,'Patent - 2025'!D:D,"Granted")</f>
        <v>0</v>
      </c>
      <c r="J812" s="54">
        <f t="shared" si="24"/>
        <v>0</v>
      </c>
      <c r="K812" s="54">
        <f t="shared" si="25"/>
        <v>0</v>
      </c>
      <c r="L812" s="54">
        <f>COUNTIFS('2024 -2025-2026'!$M:$M,B812,'2024 -2025-2026'!$K:$K,"Book",'2024 -2025-2026'!$G:$G,"2025")</f>
        <v>0</v>
      </c>
      <c r="M812" s="61"/>
    </row>
    <row r="813" spans="1:13" ht="15.75" customHeight="1" x14ac:dyDescent="0.2">
      <c r="A813" s="57">
        <f>'Name of the Faculty 2024'!A813</f>
        <v>0</v>
      </c>
      <c r="B813" s="58">
        <f>'Name of the Faculty 2024'!B813</f>
        <v>0</v>
      </c>
      <c r="C813" s="57">
        <f>'Name of the Faculty 2024'!C813</f>
        <v>0</v>
      </c>
      <c r="D813" s="57">
        <f>COUNTIFS('2024 -2025-2026'!$M:$M,B813,'2024 -2025-2026'!$K:$K,"SCI",'2024 -2025-2026'!$G:$G,"2025")</f>
        <v>0</v>
      </c>
      <c r="E813" s="57">
        <f>COUNTIFS('2024 -2025-2026'!$M:$M,B813,'2024 -2025-2026'!$K:$K,"Scopus/WoS Journals",'2024 -2025-2026'!$G:$G,"2025")</f>
        <v>0</v>
      </c>
      <c r="F813" s="57">
        <f>COUNTIFS('2024 -2025-2026'!$M:$M,B813,'2024 -2025-2026'!$K:$K,"Scopus/WoS Conference/Book Chapter/Others", '2024 -2025-2026'!$G:$G,"2025")</f>
        <v>0</v>
      </c>
      <c r="G813" s="57">
        <f>COUNTIFS('2024 -2025-2026'!$M:$M,B813,'2024 -2025-2026'!$K:$K,"Student Publication", '2024 -2025-2026'!$G:$G,"2025")</f>
        <v>0</v>
      </c>
      <c r="H813" s="53">
        <f>COUNTIFS('Patent - 2025'!$Q:$Q,B813,'Patent - 2025'!$D:$D,"Published")</f>
        <v>0</v>
      </c>
      <c r="I813" s="54">
        <f>COUNTIFS('Patent - 2025'!$Q:$Q,B813,'Patent - 2025'!D:D,"Granted")</f>
        <v>0</v>
      </c>
      <c r="J813" s="54">
        <f t="shared" si="24"/>
        <v>0</v>
      </c>
      <c r="K813" s="54">
        <f t="shared" si="25"/>
        <v>0</v>
      </c>
      <c r="L813" s="54">
        <f>COUNTIFS('2024 -2025-2026'!$M:$M,B813,'2024 -2025-2026'!$K:$K,"Book",'2024 -2025-2026'!$G:$G,"2025")</f>
        <v>0</v>
      </c>
      <c r="M813" s="61"/>
    </row>
    <row r="814" spans="1:13" ht="15.75" customHeight="1" x14ac:dyDescent="0.2">
      <c r="A814" s="57">
        <f>'Name of the Faculty 2024'!A814</f>
        <v>0</v>
      </c>
      <c r="B814" s="58">
        <f>'Name of the Faculty 2024'!B814</f>
        <v>0</v>
      </c>
      <c r="C814" s="57">
        <f>'Name of the Faculty 2024'!C814</f>
        <v>0</v>
      </c>
      <c r="D814" s="57">
        <f>COUNTIFS('2024 -2025-2026'!$M:$M,B814,'2024 -2025-2026'!$K:$K,"SCI",'2024 -2025-2026'!$G:$G,"2025")</f>
        <v>0</v>
      </c>
      <c r="E814" s="57">
        <f>COUNTIFS('2024 -2025-2026'!$M:$M,B814,'2024 -2025-2026'!$K:$K,"Scopus/WoS Journals",'2024 -2025-2026'!$G:$G,"2025")</f>
        <v>0</v>
      </c>
      <c r="F814" s="57">
        <f>COUNTIFS('2024 -2025-2026'!$M:$M,B814,'2024 -2025-2026'!$K:$K,"Scopus/WoS Conference/Book Chapter/Others", '2024 -2025-2026'!$G:$G,"2025")</f>
        <v>0</v>
      </c>
      <c r="G814" s="57">
        <f>COUNTIFS('2024 -2025-2026'!$M:$M,B814,'2024 -2025-2026'!$K:$K,"Student Publication", '2024 -2025-2026'!$G:$G,"2025")</f>
        <v>0</v>
      </c>
      <c r="H814" s="53">
        <f>COUNTIFS('Patent - 2025'!$Q:$Q,B814,'Patent - 2025'!$D:$D,"Published")</f>
        <v>0</v>
      </c>
      <c r="I814" s="54">
        <f>COUNTIFS('Patent - 2025'!$Q:$Q,B814,'Patent - 2025'!D:D,"Granted")</f>
        <v>0</v>
      </c>
      <c r="J814" s="54">
        <f t="shared" si="24"/>
        <v>0</v>
      </c>
      <c r="K814" s="54">
        <f t="shared" si="25"/>
        <v>0</v>
      </c>
      <c r="L814" s="54">
        <f>COUNTIFS('2024 -2025-2026'!$M:$M,B814,'2024 -2025-2026'!$K:$K,"Book",'2024 -2025-2026'!$G:$G,"2025")</f>
        <v>0</v>
      </c>
      <c r="M814" s="61"/>
    </row>
    <row r="815" spans="1:13" ht="15.75" customHeight="1" x14ac:dyDescent="0.2">
      <c r="A815" s="57">
        <f>'Name of the Faculty 2024'!A815</f>
        <v>0</v>
      </c>
      <c r="B815" s="58">
        <f>'Name of the Faculty 2024'!B815</f>
        <v>0</v>
      </c>
      <c r="C815" s="57">
        <f>'Name of the Faculty 2024'!C815</f>
        <v>0</v>
      </c>
      <c r="D815" s="57">
        <f>COUNTIFS('2024 -2025-2026'!$M:$M,B815,'2024 -2025-2026'!$K:$K,"SCI",'2024 -2025-2026'!$G:$G,"2025")</f>
        <v>0</v>
      </c>
      <c r="E815" s="57">
        <f>COUNTIFS('2024 -2025-2026'!$M:$M,B815,'2024 -2025-2026'!$K:$K,"Scopus/WoS Journals",'2024 -2025-2026'!$G:$G,"2025")</f>
        <v>0</v>
      </c>
      <c r="F815" s="57">
        <f>COUNTIFS('2024 -2025-2026'!$M:$M,B815,'2024 -2025-2026'!$K:$K,"Scopus/WoS Conference/Book Chapter/Others", '2024 -2025-2026'!$G:$G,"2025")</f>
        <v>0</v>
      </c>
      <c r="G815" s="57">
        <f>COUNTIFS('2024 -2025-2026'!$M:$M,B815,'2024 -2025-2026'!$K:$K,"Student Publication", '2024 -2025-2026'!$G:$G,"2025")</f>
        <v>0</v>
      </c>
      <c r="H815" s="53">
        <f>COUNTIFS('Patent - 2025'!$Q:$Q,B815,'Patent - 2025'!$D:$D,"Published")</f>
        <v>0</v>
      </c>
      <c r="I815" s="54">
        <f>COUNTIFS('Patent - 2025'!$Q:$Q,B815,'Patent - 2025'!D:D,"Granted")</f>
        <v>0</v>
      </c>
      <c r="J815" s="54">
        <f t="shared" si="24"/>
        <v>0</v>
      </c>
      <c r="K815" s="54">
        <f t="shared" si="25"/>
        <v>0</v>
      </c>
      <c r="L815" s="54">
        <f>COUNTIFS('2024 -2025-2026'!$M:$M,B815,'2024 -2025-2026'!$K:$K,"Book",'2024 -2025-2026'!$G:$G,"2025")</f>
        <v>0</v>
      </c>
      <c r="M815" s="61"/>
    </row>
    <row r="816" spans="1:13" ht="15.75" customHeight="1" x14ac:dyDescent="0.2">
      <c r="A816" s="57">
        <f>'Name of the Faculty 2024'!A816</f>
        <v>0</v>
      </c>
      <c r="B816" s="58">
        <f>'Name of the Faculty 2024'!B816</f>
        <v>0</v>
      </c>
      <c r="C816" s="57">
        <f>'Name of the Faculty 2024'!C816</f>
        <v>0</v>
      </c>
      <c r="D816" s="57">
        <f>COUNTIFS('2024 -2025-2026'!$M:$M,B816,'2024 -2025-2026'!$K:$K,"SCI",'2024 -2025-2026'!$G:$G,"2025")</f>
        <v>0</v>
      </c>
      <c r="E816" s="57">
        <f>COUNTIFS('2024 -2025-2026'!$M:$M,B816,'2024 -2025-2026'!$K:$K,"Scopus/WoS Journals",'2024 -2025-2026'!$G:$G,"2025")</f>
        <v>0</v>
      </c>
      <c r="F816" s="57">
        <f>COUNTIFS('2024 -2025-2026'!$M:$M,B816,'2024 -2025-2026'!$K:$K,"Scopus/WoS Conference/Book Chapter/Others", '2024 -2025-2026'!$G:$G,"2025")</f>
        <v>0</v>
      </c>
      <c r="G816" s="57">
        <f>COUNTIFS('2024 -2025-2026'!$M:$M,B816,'2024 -2025-2026'!$K:$K,"Student Publication", '2024 -2025-2026'!$G:$G,"2025")</f>
        <v>0</v>
      </c>
      <c r="H816" s="53">
        <f>COUNTIFS('Patent - 2025'!$Q:$Q,B816,'Patent - 2025'!$D:$D,"Published")</f>
        <v>0</v>
      </c>
      <c r="I816" s="54">
        <f>COUNTIFS('Patent - 2025'!$Q:$Q,B816,'Patent - 2025'!D:D,"Granted")</f>
        <v>0</v>
      </c>
      <c r="J816" s="54">
        <f t="shared" si="24"/>
        <v>0</v>
      </c>
      <c r="K816" s="54">
        <f t="shared" si="25"/>
        <v>0</v>
      </c>
      <c r="L816" s="54">
        <f>COUNTIFS('2024 -2025-2026'!$M:$M,B816,'2024 -2025-2026'!$K:$K,"Book",'2024 -2025-2026'!$G:$G,"2025")</f>
        <v>0</v>
      </c>
      <c r="M816" s="61"/>
    </row>
    <row r="817" spans="1:13" ht="15.75" customHeight="1" x14ac:dyDescent="0.2">
      <c r="A817" s="57">
        <f>'Name of the Faculty 2024'!A817</f>
        <v>0</v>
      </c>
      <c r="B817" s="58">
        <f>'Name of the Faculty 2024'!B817</f>
        <v>0</v>
      </c>
      <c r="C817" s="57">
        <f>'Name of the Faculty 2024'!C817</f>
        <v>0</v>
      </c>
      <c r="D817" s="57">
        <f>COUNTIFS('2024 -2025-2026'!$M:$M,B817,'2024 -2025-2026'!$K:$K,"SCI",'2024 -2025-2026'!$G:$G,"2025")</f>
        <v>0</v>
      </c>
      <c r="E817" s="57">
        <f>COUNTIFS('2024 -2025-2026'!$M:$M,B817,'2024 -2025-2026'!$K:$K,"Scopus/WoS Journals",'2024 -2025-2026'!$G:$G,"2025")</f>
        <v>0</v>
      </c>
      <c r="F817" s="57">
        <f>COUNTIFS('2024 -2025-2026'!$M:$M,B817,'2024 -2025-2026'!$K:$K,"Scopus/WoS Conference/Book Chapter/Others", '2024 -2025-2026'!$G:$G,"2025")</f>
        <v>0</v>
      </c>
      <c r="G817" s="57">
        <f>COUNTIFS('2024 -2025-2026'!$M:$M,B817,'2024 -2025-2026'!$K:$K,"Student Publication", '2024 -2025-2026'!$G:$G,"2025")</f>
        <v>0</v>
      </c>
      <c r="H817" s="53">
        <f>COUNTIFS('Patent - 2025'!$Q:$Q,B817,'Patent - 2025'!$D:$D,"Published")</f>
        <v>0</v>
      </c>
      <c r="I817" s="54">
        <f>COUNTIFS('Patent - 2025'!$Q:$Q,B817,'Patent - 2025'!D:D,"Granted")</f>
        <v>0</v>
      </c>
      <c r="J817" s="54">
        <f t="shared" si="24"/>
        <v>0</v>
      </c>
      <c r="K817" s="54">
        <f t="shared" si="25"/>
        <v>0</v>
      </c>
      <c r="L817" s="54">
        <f>COUNTIFS('2024 -2025-2026'!$M:$M,B817,'2024 -2025-2026'!$K:$K,"Book",'2024 -2025-2026'!$G:$G,"2025")</f>
        <v>0</v>
      </c>
      <c r="M817" s="61"/>
    </row>
    <row r="818" spans="1:13" ht="15.75" customHeight="1" x14ac:dyDescent="0.2">
      <c r="A818" s="57">
        <f>'Name of the Faculty 2024'!A818</f>
        <v>0</v>
      </c>
      <c r="B818" s="58">
        <f>'Name of the Faculty 2024'!B818</f>
        <v>0</v>
      </c>
      <c r="C818" s="57">
        <f>'Name of the Faculty 2024'!C818</f>
        <v>0</v>
      </c>
      <c r="D818" s="57">
        <f>COUNTIFS('2024 -2025-2026'!$M:$M,B818,'2024 -2025-2026'!$K:$K,"SCI",'2024 -2025-2026'!$G:$G,"2025")</f>
        <v>0</v>
      </c>
      <c r="E818" s="57">
        <f>COUNTIFS('2024 -2025-2026'!$M:$M,B818,'2024 -2025-2026'!$K:$K,"Scopus/WoS Journals",'2024 -2025-2026'!$G:$G,"2025")</f>
        <v>0</v>
      </c>
      <c r="F818" s="57">
        <f>COUNTIFS('2024 -2025-2026'!$M:$M,B818,'2024 -2025-2026'!$K:$K,"Scopus/WoS Conference/Book Chapter/Others", '2024 -2025-2026'!$G:$G,"2025")</f>
        <v>0</v>
      </c>
      <c r="G818" s="57">
        <f>COUNTIFS('2024 -2025-2026'!$M:$M,B818,'2024 -2025-2026'!$K:$K,"Student Publication", '2024 -2025-2026'!$G:$G,"2025")</f>
        <v>0</v>
      </c>
      <c r="H818" s="53">
        <f>COUNTIFS('Patent - 2025'!$Q:$Q,B818,'Patent - 2025'!$D:$D,"Published")</f>
        <v>0</v>
      </c>
      <c r="I818" s="54">
        <f>COUNTIFS('Patent - 2025'!$Q:$Q,B818,'Patent - 2025'!D:D,"Granted")</f>
        <v>0</v>
      </c>
      <c r="J818" s="54">
        <f t="shared" si="24"/>
        <v>0</v>
      </c>
      <c r="K818" s="54">
        <f t="shared" si="25"/>
        <v>0</v>
      </c>
      <c r="L818" s="54">
        <f>COUNTIFS('2024 -2025-2026'!$M:$M,B818,'2024 -2025-2026'!$K:$K,"Book",'2024 -2025-2026'!$G:$G,"2025")</f>
        <v>0</v>
      </c>
      <c r="M818" s="61"/>
    </row>
    <row r="819" spans="1:13" ht="15.75" customHeight="1" x14ac:dyDescent="0.2">
      <c r="A819" s="57">
        <f>'Name of the Faculty 2024'!A819</f>
        <v>0</v>
      </c>
      <c r="B819" s="58">
        <f>'Name of the Faculty 2024'!B819</f>
        <v>0</v>
      </c>
      <c r="C819" s="57">
        <f>'Name of the Faculty 2024'!C819</f>
        <v>0</v>
      </c>
      <c r="D819" s="57">
        <f>COUNTIFS('2024 -2025-2026'!$M:$M,B819,'2024 -2025-2026'!$K:$K,"SCI",'2024 -2025-2026'!$G:$G,"2025")</f>
        <v>0</v>
      </c>
      <c r="E819" s="57">
        <f>COUNTIFS('2024 -2025-2026'!$M:$M,B819,'2024 -2025-2026'!$K:$K,"Scopus/WoS Journals",'2024 -2025-2026'!$G:$G,"2025")</f>
        <v>0</v>
      </c>
      <c r="F819" s="57">
        <f>COUNTIFS('2024 -2025-2026'!$M:$M,B819,'2024 -2025-2026'!$K:$K,"Scopus/WoS Conference/Book Chapter/Others", '2024 -2025-2026'!$G:$G,"2025")</f>
        <v>0</v>
      </c>
      <c r="G819" s="57">
        <f>COUNTIFS('2024 -2025-2026'!$M:$M,B819,'2024 -2025-2026'!$K:$K,"Student Publication", '2024 -2025-2026'!$G:$G,"2025")</f>
        <v>0</v>
      </c>
      <c r="H819" s="53">
        <f>COUNTIFS('Patent - 2025'!$Q:$Q,B819,'Patent - 2025'!$D:$D,"Published")</f>
        <v>0</v>
      </c>
      <c r="I819" s="54">
        <f>COUNTIFS('Patent - 2025'!$Q:$Q,B819,'Patent - 2025'!D:D,"Granted")</f>
        <v>0</v>
      </c>
      <c r="J819" s="54">
        <f t="shared" si="24"/>
        <v>0</v>
      </c>
      <c r="K819" s="54">
        <f t="shared" si="25"/>
        <v>0</v>
      </c>
      <c r="L819" s="54">
        <f>COUNTIFS('2024 -2025-2026'!$M:$M,B819,'2024 -2025-2026'!$K:$K,"Book",'2024 -2025-2026'!$G:$G,"2025")</f>
        <v>0</v>
      </c>
      <c r="M819" s="61"/>
    </row>
    <row r="820" spans="1:13" ht="15.75" customHeight="1" x14ac:dyDescent="0.2">
      <c r="A820" s="57">
        <f>'Name of the Faculty 2024'!A820</f>
        <v>0</v>
      </c>
      <c r="B820" s="58">
        <f>'Name of the Faculty 2024'!B820</f>
        <v>0</v>
      </c>
      <c r="C820" s="57">
        <f>'Name of the Faculty 2024'!C820</f>
        <v>0</v>
      </c>
      <c r="D820" s="57">
        <f>COUNTIFS('2024 -2025-2026'!$M:$M,B820,'2024 -2025-2026'!$K:$K,"SCI",'2024 -2025-2026'!$G:$G,"2025")</f>
        <v>0</v>
      </c>
      <c r="E820" s="57">
        <f>COUNTIFS('2024 -2025-2026'!$M:$M,B820,'2024 -2025-2026'!$K:$K,"Scopus/WoS Journals",'2024 -2025-2026'!$G:$G,"2025")</f>
        <v>0</v>
      </c>
      <c r="F820" s="57">
        <f>COUNTIFS('2024 -2025-2026'!$M:$M,B820,'2024 -2025-2026'!$K:$K,"Scopus/WoS Conference/Book Chapter/Others", '2024 -2025-2026'!$G:$G,"2025")</f>
        <v>0</v>
      </c>
      <c r="G820" s="57">
        <f>COUNTIFS('2024 -2025-2026'!$M:$M,B820,'2024 -2025-2026'!$K:$K,"Student Publication", '2024 -2025-2026'!$G:$G,"2025")</f>
        <v>0</v>
      </c>
      <c r="H820" s="53">
        <f>COUNTIFS('Patent - 2025'!$Q:$Q,B820,'Patent - 2025'!$D:$D,"Published")</f>
        <v>0</v>
      </c>
      <c r="I820" s="54">
        <f>COUNTIFS('Patent - 2025'!$Q:$Q,B820,'Patent - 2025'!D:D,"Granted")</f>
        <v>0</v>
      </c>
      <c r="J820" s="54">
        <f t="shared" si="24"/>
        <v>0</v>
      </c>
      <c r="K820" s="54">
        <f t="shared" si="25"/>
        <v>0</v>
      </c>
      <c r="L820" s="54">
        <f>COUNTIFS('2024 -2025-2026'!$M:$M,B820,'2024 -2025-2026'!$K:$K,"Book",'2024 -2025-2026'!$G:$G,"2025")</f>
        <v>0</v>
      </c>
      <c r="M820" s="61"/>
    </row>
    <row r="821" spans="1:13" ht="15.75" customHeight="1" x14ac:dyDescent="0.2">
      <c r="A821" s="57">
        <f>'Name of the Faculty 2024'!A821</f>
        <v>0</v>
      </c>
      <c r="B821" s="58">
        <f>'Name of the Faculty 2024'!B821</f>
        <v>0</v>
      </c>
      <c r="C821" s="57">
        <f>'Name of the Faculty 2024'!C821</f>
        <v>0</v>
      </c>
      <c r="D821" s="57">
        <f>COUNTIFS('2024 -2025-2026'!$M:$M,B821,'2024 -2025-2026'!$K:$K,"SCI",'2024 -2025-2026'!$G:$G,"2025")</f>
        <v>0</v>
      </c>
      <c r="E821" s="57">
        <f>COUNTIFS('2024 -2025-2026'!$M:$M,B821,'2024 -2025-2026'!$K:$K,"Scopus/WoS Journals",'2024 -2025-2026'!$G:$G,"2025")</f>
        <v>0</v>
      </c>
      <c r="F821" s="57">
        <f>COUNTIFS('2024 -2025-2026'!$M:$M,B821,'2024 -2025-2026'!$K:$K,"Scopus/WoS Conference/Book Chapter/Others", '2024 -2025-2026'!$G:$G,"2025")</f>
        <v>0</v>
      </c>
      <c r="G821" s="57">
        <f>COUNTIFS('2024 -2025-2026'!$M:$M,B821,'2024 -2025-2026'!$K:$K,"Student Publication", '2024 -2025-2026'!$G:$G,"2025")</f>
        <v>0</v>
      </c>
      <c r="H821" s="53">
        <f>COUNTIFS('Patent - 2025'!$Q:$Q,B821,'Patent - 2025'!$D:$D,"Published")</f>
        <v>0</v>
      </c>
      <c r="I821" s="54">
        <f>COUNTIFS('Patent - 2025'!$Q:$Q,B821,'Patent - 2025'!D:D,"Granted")</f>
        <v>0</v>
      </c>
      <c r="J821" s="54">
        <f t="shared" si="24"/>
        <v>0</v>
      </c>
      <c r="K821" s="54">
        <f t="shared" si="25"/>
        <v>0</v>
      </c>
      <c r="L821" s="54">
        <f>COUNTIFS('2024 -2025-2026'!$M:$M,B821,'2024 -2025-2026'!$K:$K,"Book",'2024 -2025-2026'!$G:$G,"2025")</f>
        <v>0</v>
      </c>
      <c r="M821" s="61"/>
    </row>
    <row r="822" spans="1:13" ht="15.75" customHeight="1" x14ac:dyDescent="0.2">
      <c r="A822" s="57">
        <f>'Name of the Faculty 2024'!A822</f>
        <v>0</v>
      </c>
      <c r="B822" s="58">
        <f>'Name of the Faculty 2024'!B822</f>
        <v>0</v>
      </c>
      <c r="C822" s="57">
        <f>'Name of the Faculty 2024'!C822</f>
        <v>0</v>
      </c>
      <c r="D822" s="57">
        <f>COUNTIFS('2024 -2025-2026'!$M:$M,B822,'2024 -2025-2026'!$K:$K,"SCI",'2024 -2025-2026'!$G:$G,"2025")</f>
        <v>0</v>
      </c>
      <c r="E822" s="57">
        <f>COUNTIFS('2024 -2025-2026'!$M:$M,B822,'2024 -2025-2026'!$K:$K,"Scopus/WoS Journals",'2024 -2025-2026'!$G:$G,"2025")</f>
        <v>0</v>
      </c>
      <c r="F822" s="57">
        <f>COUNTIFS('2024 -2025-2026'!$M:$M,B822,'2024 -2025-2026'!$K:$K,"Scopus/WoS Conference/Book Chapter/Others", '2024 -2025-2026'!$G:$G,"2025")</f>
        <v>0</v>
      </c>
      <c r="G822" s="57">
        <f>COUNTIFS('2024 -2025-2026'!$M:$M,B822,'2024 -2025-2026'!$K:$K,"Student Publication", '2024 -2025-2026'!$G:$G,"2025")</f>
        <v>0</v>
      </c>
      <c r="H822" s="53">
        <f>COUNTIFS('Patent - 2025'!$Q:$Q,B822,'Patent - 2025'!$D:$D,"Published")</f>
        <v>0</v>
      </c>
      <c r="I822" s="54">
        <f>COUNTIFS('Patent - 2025'!$Q:$Q,B822,'Patent - 2025'!D:D,"Granted")</f>
        <v>0</v>
      </c>
      <c r="J822" s="54">
        <f t="shared" si="24"/>
        <v>0</v>
      </c>
      <c r="K822" s="54">
        <f t="shared" si="25"/>
        <v>0</v>
      </c>
      <c r="L822" s="54">
        <f>COUNTIFS('2024 -2025-2026'!$M:$M,B822,'2024 -2025-2026'!$K:$K,"Book",'2024 -2025-2026'!$G:$G,"2025")</f>
        <v>0</v>
      </c>
      <c r="M822" s="61"/>
    </row>
    <row r="823" spans="1:13" ht="15.75" customHeight="1" x14ac:dyDescent="0.2">
      <c r="A823" s="57">
        <f>'Name of the Faculty 2024'!A823</f>
        <v>0</v>
      </c>
      <c r="B823" s="58">
        <f>'Name of the Faculty 2024'!B823</f>
        <v>0</v>
      </c>
      <c r="C823" s="57">
        <f>'Name of the Faculty 2024'!C823</f>
        <v>0</v>
      </c>
      <c r="D823" s="57">
        <f>COUNTIFS('2024 -2025-2026'!$M:$M,B823,'2024 -2025-2026'!$K:$K,"SCI",'2024 -2025-2026'!$G:$G,"2025")</f>
        <v>0</v>
      </c>
      <c r="E823" s="57">
        <f>COUNTIFS('2024 -2025-2026'!$M:$M,B823,'2024 -2025-2026'!$K:$K,"Scopus/WoS Journals",'2024 -2025-2026'!$G:$G,"2025")</f>
        <v>0</v>
      </c>
      <c r="F823" s="57">
        <f>COUNTIFS('2024 -2025-2026'!$M:$M,B823,'2024 -2025-2026'!$K:$K,"Scopus/WoS Conference/Book Chapter/Others", '2024 -2025-2026'!$G:$G,"2025")</f>
        <v>0</v>
      </c>
      <c r="G823" s="57">
        <f>COUNTIFS('2024 -2025-2026'!$M:$M,B823,'2024 -2025-2026'!$K:$K,"Student Publication", '2024 -2025-2026'!$G:$G,"2025")</f>
        <v>0</v>
      </c>
      <c r="H823" s="53">
        <f>COUNTIFS('Patent - 2025'!$Q:$Q,B823,'Patent - 2025'!$D:$D,"Published")</f>
        <v>0</v>
      </c>
      <c r="I823" s="54">
        <f>COUNTIFS('Patent - 2025'!$Q:$Q,B823,'Patent - 2025'!D:D,"Granted")</f>
        <v>0</v>
      </c>
      <c r="J823" s="54">
        <f t="shared" si="24"/>
        <v>0</v>
      </c>
      <c r="K823" s="54">
        <f t="shared" si="25"/>
        <v>0</v>
      </c>
      <c r="L823" s="54">
        <f>COUNTIFS('2024 -2025-2026'!$M:$M,B823,'2024 -2025-2026'!$K:$K,"Book",'2024 -2025-2026'!$G:$G,"2025")</f>
        <v>0</v>
      </c>
      <c r="M823" s="61"/>
    </row>
    <row r="824" spans="1:13" ht="15.75" customHeight="1" x14ac:dyDescent="0.2">
      <c r="A824" s="57">
        <f>'Name of the Faculty 2024'!A824</f>
        <v>0</v>
      </c>
      <c r="B824" s="58">
        <f>'Name of the Faculty 2024'!B824</f>
        <v>0</v>
      </c>
      <c r="C824" s="57">
        <f>'Name of the Faculty 2024'!C824</f>
        <v>0</v>
      </c>
      <c r="D824" s="57">
        <f>COUNTIFS('2024 -2025-2026'!$M:$M,B824,'2024 -2025-2026'!$K:$K,"SCI",'2024 -2025-2026'!$G:$G,"2025")</f>
        <v>0</v>
      </c>
      <c r="E824" s="57">
        <f>COUNTIFS('2024 -2025-2026'!$M:$M,B824,'2024 -2025-2026'!$K:$K,"Scopus/WoS Journals",'2024 -2025-2026'!$G:$G,"2025")</f>
        <v>0</v>
      </c>
      <c r="F824" s="57">
        <f>COUNTIFS('2024 -2025-2026'!$M:$M,B824,'2024 -2025-2026'!$K:$K,"Scopus/WoS Conference/Book Chapter/Others", '2024 -2025-2026'!$G:$G,"2025")</f>
        <v>0</v>
      </c>
      <c r="G824" s="57">
        <f>COUNTIFS('2024 -2025-2026'!$M:$M,B824,'2024 -2025-2026'!$K:$K,"Student Publication", '2024 -2025-2026'!$G:$G,"2025")</f>
        <v>0</v>
      </c>
      <c r="H824" s="53">
        <f>COUNTIFS('Patent - 2025'!$Q:$Q,B824,'Patent - 2025'!$D:$D,"Published")</f>
        <v>0</v>
      </c>
      <c r="I824" s="54">
        <f>COUNTIFS('Patent - 2025'!$Q:$Q,B824,'Patent - 2025'!D:D,"Granted")</f>
        <v>0</v>
      </c>
      <c r="J824" s="54">
        <f t="shared" si="24"/>
        <v>0</v>
      </c>
      <c r="K824" s="54">
        <f t="shared" si="25"/>
        <v>0</v>
      </c>
      <c r="L824" s="54">
        <f>COUNTIFS('2024 -2025-2026'!$M:$M,B824,'2024 -2025-2026'!$K:$K,"Book",'2024 -2025-2026'!$G:$G,"2025")</f>
        <v>0</v>
      </c>
      <c r="M824" s="61"/>
    </row>
    <row r="825" spans="1:13" ht="15.75" customHeight="1" x14ac:dyDescent="0.2">
      <c r="A825" s="57">
        <f>'Name of the Faculty 2024'!A825</f>
        <v>0</v>
      </c>
      <c r="B825" s="58">
        <f>'Name of the Faculty 2024'!B825</f>
        <v>0</v>
      </c>
      <c r="C825" s="57">
        <f>'Name of the Faculty 2024'!C825</f>
        <v>0</v>
      </c>
      <c r="D825" s="57">
        <f>COUNTIFS('2024 -2025-2026'!$M:$M,B825,'2024 -2025-2026'!$K:$K,"SCI",'2024 -2025-2026'!$G:$G,"2025")</f>
        <v>0</v>
      </c>
      <c r="E825" s="57">
        <f>COUNTIFS('2024 -2025-2026'!$M:$M,B825,'2024 -2025-2026'!$K:$K,"Scopus/WoS Journals",'2024 -2025-2026'!$G:$G,"2025")</f>
        <v>0</v>
      </c>
      <c r="F825" s="57">
        <f>COUNTIFS('2024 -2025-2026'!$M:$M,B825,'2024 -2025-2026'!$K:$K,"Scopus/WoS Conference/Book Chapter/Others", '2024 -2025-2026'!$G:$G,"2025")</f>
        <v>0</v>
      </c>
      <c r="G825" s="57">
        <f>COUNTIFS('2024 -2025-2026'!$M:$M,B825,'2024 -2025-2026'!$K:$K,"Student Publication", '2024 -2025-2026'!$G:$G,"2025")</f>
        <v>0</v>
      </c>
      <c r="H825" s="53">
        <f>COUNTIFS('Patent - 2025'!$Q:$Q,B825,'Patent - 2025'!$D:$D,"Published")</f>
        <v>0</v>
      </c>
      <c r="I825" s="54">
        <f>COUNTIFS('Patent - 2025'!$Q:$Q,B825,'Patent - 2025'!D:D,"Granted")</f>
        <v>0</v>
      </c>
      <c r="J825" s="54">
        <f t="shared" si="24"/>
        <v>0</v>
      </c>
      <c r="K825" s="54">
        <f t="shared" si="25"/>
        <v>0</v>
      </c>
      <c r="L825" s="54">
        <f>COUNTIFS('2024 -2025-2026'!$M:$M,B825,'2024 -2025-2026'!$K:$K,"Book",'2024 -2025-2026'!$G:$G,"2025")</f>
        <v>0</v>
      </c>
      <c r="M825" s="61"/>
    </row>
    <row r="826" spans="1:13" ht="15.75" customHeight="1" x14ac:dyDescent="0.2">
      <c r="A826" s="57">
        <f>'Name of the Faculty 2024'!A826</f>
        <v>0</v>
      </c>
      <c r="B826" s="58">
        <f>'Name of the Faculty 2024'!B826</f>
        <v>0</v>
      </c>
      <c r="C826" s="57">
        <f>'Name of the Faculty 2024'!C826</f>
        <v>0</v>
      </c>
      <c r="D826" s="57">
        <f>COUNTIFS('2024 -2025-2026'!$M:$M,B826,'2024 -2025-2026'!$K:$K,"SCI",'2024 -2025-2026'!$G:$G,"2025")</f>
        <v>0</v>
      </c>
      <c r="E826" s="57">
        <f>COUNTIFS('2024 -2025-2026'!$M:$M,B826,'2024 -2025-2026'!$K:$K,"Scopus/WoS Journals",'2024 -2025-2026'!$G:$G,"2025")</f>
        <v>0</v>
      </c>
      <c r="F826" s="57">
        <f>COUNTIFS('2024 -2025-2026'!$M:$M,B826,'2024 -2025-2026'!$K:$K,"Scopus/WoS Conference/Book Chapter/Others", '2024 -2025-2026'!$G:$G,"2025")</f>
        <v>0</v>
      </c>
      <c r="G826" s="57">
        <f>COUNTIFS('2024 -2025-2026'!$M:$M,B826,'2024 -2025-2026'!$K:$K,"Student Publication", '2024 -2025-2026'!$G:$G,"2025")</f>
        <v>0</v>
      </c>
      <c r="H826" s="53">
        <f>COUNTIFS('Patent - 2025'!$Q:$Q,B826,'Patent - 2025'!$D:$D,"Published")</f>
        <v>0</v>
      </c>
      <c r="I826" s="54">
        <f>COUNTIFS('Patent - 2025'!$Q:$Q,B826,'Patent - 2025'!D:D,"Granted")</f>
        <v>0</v>
      </c>
      <c r="J826" s="54">
        <f t="shared" si="24"/>
        <v>0</v>
      </c>
      <c r="K826" s="54">
        <f t="shared" si="25"/>
        <v>0</v>
      </c>
      <c r="L826" s="54">
        <f>COUNTIFS('2024 -2025-2026'!$M:$M,B826,'2024 -2025-2026'!$K:$K,"Book",'2024 -2025-2026'!$G:$G,"2025")</f>
        <v>0</v>
      </c>
      <c r="M826" s="61"/>
    </row>
    <row r="827" spans="1:13" ht="15.75" customHeight="1" x14ac:dyDescent="0.2">
      <c r="A827" s="57">
        <f>'Name of the Faculty 2024'!A827</f>
        <v>0</v>
      </c>
      <c r="B827" s="58">
        <f>'Name of the Faculty 2024'!B827</f>
        <v>0</v>
      </c>
      <c r="C827" s="57">
        <f>'Name of the Faculty 2024'!C827</f>
        <v>0</v>
      </c>
      <c r="D827" s="57">
        <f>COUNTIFS('2024 -2025-2026'!$M:$M,B827,'2024 -2025-2026'!$K:$K,"SCI",'2024 -2025-2026'!$G:$G,"2025")</f>
        <v>0</v>
      </c>
      <c r="E827" s="57">
        <f>COUNTIFS('2024 -2025-2026'!$M:$M,B827,'2024 -2025-2026'!$K:$K,"Scopus/WoS Journals",'2024 -2025-2026'!$G:$G,"2025")</f>
        <v>0</v>
      </c>
      <c r="F827" s="57">
        <f>COUNTIFS('2024 -2025-2026'!$M:$M,B827,'2024 -2025-2026'!$K:$K,"Scopus/WoS Conference/Book Chapter/Others", '2024 -2025-2026'!$G:$G,"2025")</f>
        <v>0</v>
      </c>
      <c r="G827" s="57">
        <f>COUNTIFS('2024 -2025-2026'!$M:$M,B827,'2024 -2025-2026'!$K:$K,"Student Publication", '2024 -2025-2026'!$G:$G,"2025")</f>
        <v>0</v>
      </c>
      <c r="H827" s="53">
        <f>COUNTIFS('Patent - 2025'!$Q:$Q,B827,'Patent - 2025'!$D:$D,"Published")</f>
        <v>0</v>
      </c>
      <c r="I827" s="54">
        <f>COUNTIFS('Patent - 2025'!$Q:$Q,B827,'Patent - 2025'!D:D,"Granted")</f>
        <v>0</v>
      </c>
      <c r="J827" s="54">
        <f t="shared" si="24"/>
        <v>0</v>
      </c>
      <c r="K827" s="54">
        <f t="shared" si="25"/>
        <v>0</v>
      </c>
      <c r="L827" s="54">
        <f>COUNTIFS('2024 -2025-2026'!$M:$M,B827,'2024 -2025-2026'!$K:$K,"Book",'2024 -2025-2026'!$G:$G,"2025")</f>
        <v>0</v>
      </c>
      <c r="M827" s="61"/>
    </row>
    <row r="828" spans="1:13" ht="15.75" customHeight="1" x14ac:dyDescent="0.2">
      <c r="A828" s="57">
        <f>'Name of the Faculty 2024'!A828</f>
        <v>0</v>
      </c>
      <c r="B828" s="58">
        <f>'Name of the Faculty 2024'!B828</f>
        <v>0</v>
      </c>
      <c r="C828" s="57">
        <f>'Name of the Faculty 2024'!C828</f>
        <v>0</v>
      </c>
      <c r="D828" s="57">
        <f>COUNTIFS('2024 -2025-2026'!$M:$M,B828,'2024 -2025-2026'!$K:$K,"SCI",'2024 -2025-2026'!$G:$G,"2025")</f>
        <v>0</v>
      </c>
      <c r="E828" s="57">
        <f>COUNTIFS('2024 -2025-2026'!$M:$M,B828,'2024 -2025-2026'!$K:$K,"Scopus/WoS Journals",'2024 -2025-2026'!$G:$G,"2025")</f>
        <v>0</v>
      </c>
      <c r="F828" s="57">
        <f>COUNTIFS('2024 -2025-2026'!$M:$M,B828,'2024 -2025-2026'!$K:$K,"Scopus/WoS Conference/Book Chapter/Others", '2024 -2025-2026'!$G:$G,"2025")</f>
        <v>0</v>
      </c>
      <c r="G828" s="57">
        <f>COUNTIFS('2024 -2025-2026'!$M:$M,B828,'2024 -2025-2026'!$K:$K,"Student Publication", '2024 -2025-2026'!$G:$G,"2025")</f>
        <v>0</v>
      </c>
      <c r="H828" s="53">
        <f>COUNTIFS('Patent - 2025'!$Q:$Q,B828,'Patent - 2025'!$D:$D,"Published")</f>
        <v>0</v>
      </c>
      <c r="I828" s="54">
        <f>COUNTIFS('Patent - 2025'!$Q:$Q,B828,'Patent - 2025'!D:D,"Granted")</f>
        <v>0</v>
      </c>
      <c r="J828" s="54">
        <f t="shared" si="24"/>
        <v>0</v>
      </c>
      <c r="K828" s="54">
        <f t="shared" si="25"/>
        <v>0</v>
      </c>
      <c r="L828" s="54">
        <f>COUNTIFS('2024 -2025-2026'!$M:$M,B828,'2024 -2025-2026'!$K:$K,"Book",'2024 -2025-2026'!$G:$G,"2025")</f>
        <v>0</v>
      </c>
      <c r="M828" s="61"/>
    </row>
    <row r="829" spans="1:13" ht="15.75" customHeight="1" x14ac:dyDescent="0.2">
      <c r="A829" s="57">
        <f>'Name of the Faculty 2024'!A829</f>
        <v>0</v>
      </c>
      <c r="B829" s="58">
        <f>'Name of the Faculty 2024'!B829</f>
        <v>0</v>
      </c>
      <c r="C829" s="57">
        <f>'Name of the Faculty 2024'!C829</f>
        <v>0</v>
      </c>
      <c r="D829" s="57">
        <f>COUNTIFS('2024 -2025-2026'!$M:$M,B829,'2024 -2025-2026'!$K:$K,"SCI",'2024 -2025-2026'!$G:$G,"2025")</f>
        <v>0</v>
      </c>
      <c r="E829" s="57">
        <f>COUNTIFS('2024 -2025-2026'!$M:$M,B829,'2024 -2025-2026'!$K:$K,"Scopus/WoS Journals",'2024 -2025-2026'!$G:$G,"2025")</f>
        <v>0</v>
      </c>
      <c r="F829" s="57">
        <f>COUNTIFS('2024 -2025-2026'!$M:$M,B829,'2024 -2025-2026'!$K:$K,"Scopus/WoS Conference/Book Chapter/Others", '2024 -2025-2026'!$G:$G,"2025")</f>
        <v>0</v>
      </c>
      <c r="G829" s="57">
        <f>COUNTIFS('2024 -2025-2026'!$M:$M,B829,'2024 -2025-2026'!$K:$K,"Student Publication", '2024 -2025-2026'!$G:$G,"2025")</f>
        <v>0</v>
      </c>
      <c r="H829" s="53">
        <f>COUNTIFS('Patent - 2025'!$Q:$Q,B829,'Patent - 2025'!$D:$D,"Published")</f>
        <v>0</v>
      </c>
      <c r="I829" s="54">
        <f>COUNTIFS('Patent - 2025'!$Q:$Q,B829,'Patent - 2025'!D:D,"Granted")</f>
        <v>0</v>
      </c>
      <c r="J829" s="54">
        <f t="shared" si="24"/>
        <v>0</v>
      </c>
      <c r="K829" s="54">
        <f t="shared" si="25"/>
        <v>0</v>
      </c>
      <c r="L829" s="54">
        <f>COUNTIFS('2024 -2025-2026'!$M:$M,B829,'2024 -2025-2026'!$K:$K,"Book",'2024 -2025-2026'!$G:$G,"2025")</f>
        <v>0</v>
      </c>
      <c r="M829" s="61"/>
    </row>
    <row r="830" spans="1:13" ht="15.75" customHeight="1" x14ac:dyDescent="0.2">
      <c r="A830" s="57">
        <f>'Name of the Faculty 2024'!A830</f>
        <v>0</v>
      </c>
      <c r="B830" s="58">
        <f>'Name of the Faculty 2024'!B830</f>
        <v>0</v>
      </c>
      <c r="C830" s="57">
        <f>'Name of the Faculty 2024'!C830</f>
        <v>0</v>
      </c>
      <c r="D830" s="57">
        <f>COUNTIFS('2024 -2025-2026'!$M:$M,B830,'2024 -2025-2026'!$K:$K,"SCI",'2024 -2025-2026'!$G:$G,"2025")</f>
        <v>0</v>
      </c>
      <c r="E830" s="57">
        <f>COUNTIFS('2024 -2025-2026'!$M:$M,B830,'2024 -2025-2026'!$K:$K,"Scopus/WoS Journals",'2024 -2025-2026'!$G:$G,"2025")</f>
        <v>0</v>
      </c>
      <c r="F830" s="57">
        <f>COUNTIFS('2024 -2025-2026'!$M:$M,B830,'2024 -2025-2026'!$K:$K,"Scopus/WoS Conference/Book Chapter/Others", '2024 -2025-2026'!$G:$G,"2025")</f>
        <v>0</v>
      </c>
      <c r="G830" s="57">
        <f>COUNTIFS('2024 -2025-2026'!$M:$M,B830,'2024 -2025-2026'!$K:$K,"Student Publication", '2024 -2025-2026'!$G:$G,"2025")</f>
        <v>0</v>
      </c>
      <c r="H830" s="53">
        <f>COUNTIFS('Patent - 2025'!$Q:$Q,B830,'Patent - 2025'!$D:$D,"Published")</f>
        <v>0</v>
      </c>
      <c r="I830" s="54">
        <f>COUNTIFS('Patent - 2025'!$Q:$Q,B830,'Patent - 2025'!D:D,"Granted")</f>
        <v>0</v>
      </c>
      <c r="J830" s="54">
        <f t="shared" si="24"/>
        <v>0</v>
      </c>
      <c r="K830" s="54">
        <f t="shared" si="25"/>
        <v>0</v>
      </c>
      <c r="L830" s="54">
        <f>COUNTIFS('2024 -2025-2026'!$M:$M,B830,'2024 -2025-2026'!$K:$K,"Book",'2024 -2025-2026'!$G:$G,"2025")</f>
        <v>0</v>
      </c>
      <c r="M830" s="61"/>
    </row>
    <row r="831" spans="1:13" ht="15.75" customHeight="1" x14ac:dyDescent="0.2">
      <c r="A831" s="57">
        <f>'Name of the Faculty 2024'!A831</f>
        <v>0</v>
      </c>
      <c r="B831" s="58">
        <f>'Name of the Faculty 2024'!B831</f>
        <v>0</v>
      </c>
      <c r="C831" s="57">
        <f>'Name of the Faculty 2024'!C831</f>
        <v>0</v>
      </c>
      <c r="D831" s="57">
        <f>COUNTIFS('2024 -2025-2026'!$M:$M,B831,'2024 -2025-2026'!$K:$K,"SCI",'2024 -2025-2026'!$G:$G,"2025")</f>
        <v>0</v>
      </c>
      <c r="E831" s="57">
        <f>COUNTIFS('2024 -2025-2026'!$M:$M,B831,'2024 -2025-2026'!$K:$K,"Scopus/WoS Journals",'2024 -2025-2026'!$G:$G,"2025")</f>
        <v>0</v>
      </c>
      <c r="F831" s="57">
        <f>COUNTIFS('2024 -2025-2026'!$M:$M,B831,'2024 -2025-2026'!$K:$K,"Scopus/WoS Conference/Book Chapter/Others", '2024 -2025-2026'!$G:$G,"2025")</f>
        <v>0</v>
      </c>
      <c r="G831" s="57">
        <f>COUNTIFS('2024 -2025-2026'!$M:$M,B831,'2024 -2025-2026'!$K:$K,"Student Publication", '2024 -2025-2026'!$G:$G,"2025")</f>
        <v>0</v>
      </c>
      <c r="H831" s="53">
        <f>COUNTIFS('Patent - 2025'!$Q:$Q,B831,'Patent - 2025'!$D:$D,"Published")</f>
        <v>0</v>
      </c>
      <c r="I831" s="54">
        <f>COUNTIFS('Patent - 2025'!$Q:$Q,B831,'Patent - 2025'!D:D,"Granted")</f>
        <v>0</v>
      </c>
      <c r="J831" s="54">
        <f t="shared" si="24"/>
        <v>0</v>
      </c>
      <c r="K831" s="54">
        <f t="shared" si="25"/>
        <v>0</v>
      </c>
      <c r="L831" s="54">
        <f>COUNTIFS('2024 -2025-2026'!$M:$M,B831,'2024 -2025-2026'!$K:$K,"Book",'2024 -2025-2026'!$G:$G,"2025")</f>
        <v>0</v>
      </c>
      <c r="M831" s="61"/>
    </row>
    <row r="832" spans="1:13" ht="15.75" customHeight="1" x14ac:dyDescent="0.2">
      <c r="A832" s="57">
        <f>'Name of the Faculty 2024'!A832</f>
        <v>0</v>
      </c>
      <c r="B832" s="58">
        <f>'Name of the Faculty 2024'!B832</f>
        <v>0</v>
      </c>
      <c r="C832" s="57">
        <f>'Name of the Faculty 2024'!C832</f>
        <v>0</v>
      </c>
      <c r="D832" s="57">
        <f>COUNTIFS('2024 -2025-2026'!$M:$M,B832,'2024 -2025-2026'!$K:$K,"SCI",'2024 -2025-2026'!$G:$G,"2025")</f>
        <v>0</v>
      </c>
      <c r="E832" s="57">
        <f>COUNTIFS('2024 -2025-2026'!$M:$M,B832,'2024 -2025-2026'!$K:$K,"Scopus/WoS Journals",'2024 -2025-2026'!$G:$G,"2025")</f>
        <v>0</v>
      </c>
      <c r="F832" s="57">
        <f>COUNTIFS('2024 -2025-2026'!$M:$M,B832,'2024 -2025-2026'!$K:$K,"Scopus/WoS Conference/Book Chapter/Others", '2024 -2025-2026'!$G:$G,"2025")</f>
        <v>0</v>
      </c>
      <c r="G832" s="57">
        <f>COUNTIFS('2024 -2025-2026'!$M:$M,B832,'2024 -2025-2026'!$K:$K,"Student Publication", '2024 -2025-2026'!$G:$G,"2025")</f>
        <v>0</v>
      </c>
      <c r="H832" s="53">
        <f>COUNTIFS('Patent - 2025'!$Q:$Q,B832,'Patent - 2025'!$D:$D,"Published")</f>
        <v>0</v>
      </c>
      <c r="I832" s="54">
        <f>COUNTIFS('Patent - 2025'!$Q:$Q,B832,'Patent - 2025'!D:D,"Granted")</f>
        <v>0</v>
      </c>
      <c r="J832" s="54">
        <f t="shared" si="24"/>
        <v>0</v>
      </c>
      <c r="K832" s="54">
        <f t="shared" si="25"/>
        <v>0</v>
      </c>
      <c r="L832" s="54">
        <f>COUNTIFS('2024 -2025-2026'!$M:$M,B832,'2024 -2025-2026'!$K:$K,"Book",'2024 -2025-2026'!$G:$G,"2025")</f>
        <v>0</v>
      </c>
      <c r="M832" s="61"/>
    </row>
    <row r="833" spans="1:13" ht="15.75" customHeight="1" x14ac:dyDescent="0.2">
      <c r="A833" s="57">
        <f>'Name of the Faculty 2024'!A833</f>
        <v>0</v>
      </c>
      <c r="B833" s="58">
        <f>'Name of the Faculty 2024'!B833</f>
        <v>0</v>
      </c>
      <c r="C833" s="57">
        <f>'Name of the Faculty 2024'!C833</f>
        <v>0</v>
      </c>
      <c r="D833" s="57">
        <f>COUNTIFS('2024 -2025-2026'!$M:$M,B833,'2024 -2025-2026'!$K:$K,"SCI",'2024 -2025-2026'!$G:$G,"2025")</f>
        <v>0</v>
      </c>
      <c r="E833" s="57">
        <f>COUNTIFS('2024 -2025-2026'!$M:$M,B833,'2024 -2025-2026'!$K:$K,"Scopus/WoS Journals",'2024 -2025-2026'!$G:$G,"2025")</f>
        <v>0</v>
      </c>
      <c r="F833" s="57">
        <f>COUNTIFS('2024 -2025-2026'!$M:$M,B833,'2024 -2025-2026'!$K:$K,"Scopus/WoS Conference/Book Chapter/Others", '2024 -2025-2026'!$G:$G,"2025")</f>
        <v>0</v>
      </c>
      <c r="G833" s="57">
        <f>COUNTIFS('2024 -2025-2026'!$M:$M,B833,'2024 -2025-2026'!$K:$K,"Student Publication", '2024 -2025-2026'!$G:$G,"2025")</f>
        <v>0</v>
      </c>
      <c r="H833" s="53">
        <f>COUNTIFS('Patent - 2025'!$Q:$Q,B833,'Patent - 2025'!$D:$D,"Published")</f>
        <v>0</v>
      </c>
      <c r="I833" s="54">
        <f>COUNTIFS('Patent - 2025'!$Q:$Q,B833,'Patent - 2025'!D:D,"Granted")</f>
        <v>0</v>
      </c>
      <c r="J833" s="54">
        <f t="shared" si="24"/>
        <v>0</v>
      </c>
      <c r="K833" s="54">
        <f t="shared" si="25"/>
        <v>0</v>
      </c>
      <c r="L833" s="54">
        <f>COUNTIFS('2024 -2025-2026'!$M:$M,B833,'2024 -2025-2026'!$K:$K,"Book",'2024 -2025-2026'!$G:$G,"2025")</f>
        <v>0</v>
      </c>
      <c r="M833" s="61"/>
    </row>
    <row r="834" spans="1:13" ht="15.75" customHeight="1" x14ac:dyDescent="0.2">
      <c r="A834" s="57">
        <f>'Name of the Faculty 2024'!A834</f>
        <v>0</v>
      </c>
      <c r="B834" s="58">
        <f>'Name of the Faculty 2024'!B834</f>
        <v>0</v>
      </c>
      <c r="C834" s="57">
        <f>'Name of the Faculty 2024'!C834</f>
        <v>0</v>
      </c>
      <c r="D834" s="57">
        <f>COUNTIFS('2024 -2025-2026'!$M:$M,B834,'2024 -2025-2026'!$K:$K,"SCI",'2024 -2025-2026'!$G:$G,"2025")</f>
        <v>0</v>
      </c>
      <c r="E834" s="57">
        <f>COUNTIFS('2024 -2025-2026'!$M:$M,B834,'2024 -2025-2026'!$K:$K,"Scopus/WoS Journals",'2024 -2025-2026'!$G:$G,"2025")</f>
        <v>0</v>
      </c>
      <c r="F834" s="57">
        <f>COUNTIFS('2024 -2025-2026'!$M:$M,B834,'2024 -2025-2026'!$K:$K,"Scopus/WoS Conference/Book Chapter/Others", '2024 -2025-2026'!$G:$G,"2025")</f>
        <v>0</v>
      </c>
      <c r="G834" s="57">
        <f>COUNTIFS('2024 -2025-2026'!$M:$M,B834,'2024 -2025-2026'!$K:$K,"Student Publication", '2024 -2025-2026'!$G:$G,"2025")</f>
        <v>0</v>
      </c>
      <c r="H834" s="53">
        <f>COUNTIFS('Patent - 2025'!$Q:$Q,B834,'Patent - 2025'!$D:$D,"Published")</f>
        <v>0</v>
      </c>
      <c r="I834" s="54">
        <f>COUNTIFS('Patent - 2025'!$Q:$Q,B834,'Patent - 2025'!D:D,"Granted")</f>
        <v>0</v>
      </c>
      <c r="J834" s="54">
        <f t="shared" ref="J834:J897" si="26">SUM(D834:F834)</f>
        <v>0</v>
      </c>
      <c r="K834" s="54">
        <f t="shared" ref="K834:K897" si="27">SUM(D834:G834)</f>
        <v>0</v>
      </c>
      <c r="L834" s="54">
        <f>COUNTIFS('2024 -2025-2026'!$M:$M,B834,'2024 -2025-2026'!$K:$K,"Book",'2024 -2025-2026'!$G:$G,"2025")</f>
        <v>0</v>
      </c>
      <c r="M834" s="61"/>
    </row>
    <row r="835" spans="1:13" ht="15.75" customHeight="1" x14ac:dyDescent="0.2">
      <c r="A835" s="57">
        <f>'Name of the Faculty 2024'!A835</f>
        <v>0</v>
      </c>
      <c r="B835" s="58">
        <f>'Name of the Faculty 2024'!B835</f>
        <v>0</v>
      </c>
      <c r="C835" s="57">
        <f>'Name of the Faculty 2024'!C835</f>
        <v>0</v>
      </c>
      <c r="D835" s="57">
        <f>COUNTIFS('2024 -2025-2026'!$M:$M,B835,'2024 -2025-2026'!$K:$K,"SCI",'2024 -2025-2026'!$G:$G,"2025")</f>
        <v>0</v>
      </c>
      <c r="E835" s="57">
        <f>COUNTIFS('2024 -2025-2026'!$M:$M,B835,'2024 -2025-2026'!$K:$K,"Scopus/WoS Journals",'2024 -2025-2026'!$G:$G,"2025")</f>
        <v>0</v>
      </c>
      <c r="F835" s="57">
        <f>COUNTIFS('2024 -2025-2026'!$M:$M,B835,'2024 -2025-2026'!$K:$K,"Scopus/WoS Conference/Book Chapter/Others", '2024 -2025-2026'!$G:$G,"2025")</f>
        <v>0</v>
      </c>
      <c r="G835" s="57">
        <f>COUNTIFS('2024 -2025-2026'!$M:$M,B835,'2024 -2025-2026'!$K:$K,"Student Publication", '2024 -2025-2026'!$G:$G,"2025")</f>
        <v>0</v>
      </c>
      <c r="H835" s="53">
        <f>COUNTIFS('Patent - 2025'!$Q:$Q,B835,'Patent - 2025'!$D:$D,"Published")</f>
        <v>0</v>
      </c>
      <c r="I835" s="54">
        <f>COUNTIFS('Patent - 2025'!$Q:$Q,B835,'Patent - 2025'!D:D,"Granted")</f>
        <v>0</v>
      </c>
      <c r="J835" s="54">
        <f t="shared" si="26"/>
        <v>0</v>
      </c>
      <c r="K835" s="54">
        <f t="shared" si="27"/>
        <v>0</v>
      </c>
      <c r="L835" s="54">
        <f>COUNTIFS('2024 -2025-2026'!$M:$M,B835,'2024 -2025-2026'!$K:$K,"Book",'2024 -2025-2026'!$G:$G,"2025")</f>
        <v>0</v>
      </c>
      <c r="M835" s="61"/>
    </row>
    <row r="836" spans="1:13" ht="15.75" customHeight="1" x14ac:dyDescent="0.2">
      <c r="A836" s="57">
        <f>'Name of the Faculty 2024'!A836</f>
        <v>0</v>
      </c>
      <c r="B836" s="58">
        <f>'Name of the Faculty 2024'!B836</f>
        <v>0</v>
      </c>
      <c r="C836" s="57">
        <f>'Name of the Faculty 2024'!C836</f>
        <v>0</v>
      </c>
      <c r="D836" s="57">
        <f>COUNTIFS('2024 -2025-2026'!$M:$M,B836,'2024 -2025-2026'!$K:$K,"SCI",'2024 -2025-2026'!$G:$G,"2025")</f>
        <v>0</v>
      </c>
      <c r="E836" s="57">
        <f>COUNTIFS('2024 -2025-2026'!$M:$M,B836,'2024 -2025-2026'!$K:$K,"Scopus/WoS Journals",'2024 -2025-2026'!$G:$G,"2025")</f>
        <v>0</v>
      </c>
      <c r="F836" s="57">
        <f>COUNTIFS('2024 -2025-2026'!$M:$M,B836,'2024 -2025-2026'!$K:$K,"Scopus/WoS Conference/Book Chapter/Others", '2024 -2025-2026'!$G:$G,"2025")</f>
        <v>0</v>
      </c>
      <c r="G836" s="57">
        <f>COUNTIFS('2024 -2025-2026'!$M:$M,B836,'2024 -2025-2026'!$K:$K,"Student Publication", '2024 -2025-2026'!$G:$G,"2025")</f>
        <v>0</v>
      </c>
      <c r="H836" s="53">
        <f>COUNTIFS('Patent - 2025'!$Q:$Q,B836,'Patent - 2025'!$D:$D,"Published")</f>
        <v>0</v>
      </c>
      <c r="I836" s="54">
        <f>COUNTIFS('Patent - 2025'!$Q:$Q,B836,'Patent - 2025'!D:D,"Granted")</f>
        <v>0</v>
      </c>
      <c r="J836" s="54">
        <f t="shared" si="26"/>
        <v>0</v>
      </c>
      <c r="K836" s="54">
        <f t="shared" si="27"/>
        <v>0</v>
      </c>
      <c r="L836" s="54">
        <f>COUNTIFS('2024 -2025-2026'!$M:$M,B836,'2024 -2025-2026'!$K:$K,"Book",'2024 -2025-2026'!$G:$G,"2025")</f>
        <v>0</v>
      </c>
      <c r="M836" s="61"/>
    </row>
    <row r="837" spans="1:13" ht="15.75" customHeight="1" x14ac:dyDescent="0.2">
      <c r="A837" s="57">
        <f>'Name of the Faculty 2024'!A837</f>
        <v>0</v>
      </c>
      <c r="B837" s="58">
        <f>'Name of the Faculty 2024'!B837</f>
        <v>0</v>
      </c>
      <c r="C837" s="57">
        <f>'Name of the Faculty 2024'!C837</f>
        <v>0</v>
      </c>
      <c r="D837" s="57">
        <f>COUNTIFS('2024 -2025-2026'!$M:$M,B837,'2024 -2025-2026'!$K:$K,"SCI",'2024 -2025-2026'!$G:$G,"2025")</f>
        <v>0</v>
      </c>
      <c r="E837" s="57">
        <f>COUNTIFS('2024 -2025-2026'!$M:$M,B837,'2024 -2025-2026'!$K:$K,"Scopus/WoS Journals",'2024 -2025-2026'!$G:$G,"2025")</f>
        <v>0</v>
      </c>
      <c r="F837" s="57">
        <f>COUNTIFS('2024 -2025-2026'!$M:$M,B837,'2024 -2025-2026'!$K:$K,"Scopus/WoS Conference/Book Chapter/Others", '2024 -2025-2026'!$G:$G,"2025")</f>
        <v>0</v>
      </c>
      <c r="G837" s="57">
        <f>COUNTIFS('2024 -2025-2026'!$M:$M,B837,'2024 -2025-2026'!$K:$K,"Student Publication", '2024 -2025-2026'!$G:$G,"2025")</f>
        <v>0</v>
      </c>
      <c r="H837" s="53">
        <f>COUNTIFS('Patent - 2025'!$Q:$Q,B837,'Patent - 2025'!$D:$D,"Published")</f>
        <v>0</v>
      </c>
      <c r="I837" s="54">
        <f>COUNTIFS('Patent - 2025'!$Q:$Q,B837,'Patent - 2025'!D:D,"Granted")</f>
        <v>0</v>
      </c>
      <c r="J837" s="54">
        <f t="shared" si="26"/>
        <v>0</v>
      </c>
      <c r="K837" s="54">
        <f t="shared" si="27"/>
        <v>0</v>
      </c>
      <c r="L837" s="54">
        <f>COUNTIFS('2024 -2025-2026'!$M:$M,B837,'2024 -2025-2026'!$K:$K,"Book",'2024 -2025-2026'!$G:$G,"2025")</f>
        <v>0</v>
      </c>
      <c r="M837" s="61"/>
    </row>
    <row r="838" spans="1:13" ht="15.75" customHeight="1" x14ac:dyDescent="0.2">
      <c r="A838" s="57">
        <f>'Name of the Faculty 2024'!A838</f>
        <v>0</v>
      </c>
      <c r="B838" s="58">
        <f>'Name of the Faculty 2024'!B838</f>
        <v>0</v>
      </c>
      <c r="C838" s="57">
        <f>'Name of the Faculty 2024'!C838</f>
        <v>0</v>
      </c>
      <c r="D838" s="57">
        <f>COUNTIFS('2024 -2025-2026'!$M:$M,B838,'2024 -2025-2026'!$K:$K,"SCI",'2024 -2025-2026'!$G:$G,"2025")</f>
        <v>0</v>
      </c>
      <c r="E838" s="57">
        <f>COUNTIFS('2024 -2025-2026'!$M:$M,B838,'2024 -2025-2026'!$K:$K,"Scopus/WoS Journals",'2024 -2025-2026'!$G:$G,"2025")</f>
        <v>0</v>
      </c>
      <c r="F838" s="57">
        <f>COUNTIFS('2024 -2025-2026'!$M:$M,B838,'2024 -2025-2026'!$K:$K,"Scopus/WoS Conference/Book Chapter/Others", '2024 -2025-2026'!$G:$G,"2025")</f>
        <v>0</v>
      </c>
      <c r="G838" s="57">
        <f>COUNTIFS('2024 -2025-2026'!$M:$M,B838,'2024 -2025-2026'!$K:$K,"Student Publication", '2024 -2025-2026'!$G:$G,"2025")</f>
        <v>0</v>
      </c>
      <c r="H838" s="53">
        <f>COUNTIFS('Patent - 2025'!$Q:$Q,B838,'Patent - 2025'!$D:$D,"Published")</f>
        <v>0</v>
      </c>
      <c r="I838" s="54">
        <f>COUNTIFS('Patent - 2025'!$Q:$Q,B838,'Patent - 2025'!D:D,"Granted")</f>
        <v>0</v>
      </c>
      <c r="J838" s="54">
        <f t="shared" si="26"/>
        <v>0</v>
      </c>
      <c r="K838" s="54">
        <f t="shared" si="27"/>
        <v>0</v>
      </c>
      <c r="L838" s="54">
        <f>COUNTIFS('2024 -2025-2026'!$M:$M,B838,'2024 -2025-2026'!$K:$K,"Book",'2024 -2025-2026'!$G:$G,"2025")</f>
        <v>0</v>
      </c>
      <c r="M838" s="61"/>
    </row>
    <row r="839" spans="1:13" ht="15.75" customHeight="1" x14ac:dyDescent="0.2">
      <c r="A839" s="57">
        <f>'Name of the Faculty 2024'!A839</f>
        <v>0</v>
      </c>
      <c r="B839" s="58">
        <f>'Name of the Faculty 2024'!B839</f>
        <v>0</v>
      </c>
      <c r="C839" s="57">
        <f>'Name of the Faculty 2024'!C839</f>
        <v>0</v>
      </c>
      <c r="D839" s="57">
        <f>COUNTIFS('2024 -2025-2026'!$M:$M,B839,'2024 -2025-2026'!$K:$K,"SCI",'2024 -2025-2026'!$G:$G,"2025")</f>
        <v>0</v>
      </c>
      <c r="E839" s="57">
        <f>COUNTIFS('2024 -2025-2026'!$M:$M,B839,'2024 -2025-2026'!$K:$K,"Scopus/WoS Journals",'2024 -2025-2026'!$G:$G,"2025")</f>
        <v>0</v>
      </c>
      <c r="F839" s="57">
        <f>COUNTIFS('2024 -2025-2026'!$M:$M,B839,'2024 -2025-2026'!$K:$K,"Scopus/WoS Conference/Book Chapter/Others", '2024 -2025-2026'!$G:$G,"2025")</f>
        <v>0</v>
      </c>
      <c r="G839" s="57">
        <f>COUNTIFS('2024 -2025-2026'!$M:$M,B839,'2024 -2025-2026'!$K:$K,"Student Publication", '2024 -2025-2026'!$G:$G,"2025")</f>
        <v>0</v>
      </c>
      <c r="H839" s="53">
        <f>COUNTIFS('Patent - 2025'!$Q:$Q,B839,'Patent - 2025'!$D:$D,"Published")</f>
        <v>0</v>
      </c>
      <c r="I839" s="54">
        <f>COUNTIFS('Patent - 2025'!$Q:$Q,B839,'Patent - 2025'!D:D,"Granted")</f>
        <v>0</v>
      </c>
      <c r="J839" s="54">
        <f t="shared" si="26"/>
        <v>0</v>
      </c>
      <c r="K839" s="54">
        <f t="shared" si="27"/>
        <v>0</v>
      </c>
      <c r="L839" s="54">
        <f>COUNTIFS('2024 -2025-2026'!$M:$M,B839,'2024 -2025-2026'!$K:$K,"Book",'2024 -2025-2026'!$G:$G,"2025")</f>
        <v>0</v>
      </c>
      <c r="M839" s="61"/>
    </row>
    <row r="840" spans="1:13" ht="15.75" customHeight="1" x14ac:dyDescent="0.2">
      <c r="A840" s="57">
        <f>'Name of the Faculty 2024'!A840</f>
        <v>0</v>
      </c>
      <c r="B840" s="58">
        <f>'Name of the Faculty 2024'!B840</f>
        <v>0</v>
      </c>
      <c r="C840" s="57">
        <f>'Name of the Faculty 2024'!C840</f>
        <v>0</v>
      </c>
      <c r="D840" s="57">
        <f>COUNTIFS('2024 -2025-2026'!$M:$M,B840,'2024 -2025-2026'!$K:$K,"SCI",'2024 -2025-2026'!$G:$G,"2025")</f>
        <v>0</v>
      </c>
      <c r="E840" s="57">
        <f>COUNTIFS('2024 -2025-2026'!$M:$M,B840,'2024 -2025-2026'!$K:$K,"Scopus/WoS Journals",'2024 -2025-2026'!$G:$G,"2025")</f>
        <v>0</v>
      </c>
      <c r="F840" s="57">
        <f>COUNTIFS('2024 -2025-2026'!$M:$M,B840,'2024 -2025-2026'!$K:$K,"Scopus/WoS Conference/Book Chapter/Others", '2024 -2025-2026'!$G:$G,"2025")</f>
        <v>0</v>
      </c>
      <c r="G840" s="57">
        <f>COUNTIFS('2024 -2025-2026'!$M:$M,B840,'2024 -2025-2026'!$K:$K,"Student Publication", '2024 -2025-2026'!$G:$G,"2025")</f>
        <v>0</v>
      </c>
      <c r="H840" s="53">
        <f>COUNTIFS('Patent - 2025'!$Q:$Q,B840,'Patent - 2025'!$D:$D,"Published")</f>
        <v>0</v>
      </c>
      <c r="I840" s="54">
        <f>COUNTIFS('Patent - 2025'!$Q:$Q,B840,'Patent - 2025'!D:D,"Granted")</f>
        <v>0</v>
      </c>
      <c r="J840" s="54">
        <f t="shared" si="26"/>
        <v>0</v>
      </c>
      <c r="K840" s="54">
        <f t="shared" si="27"/>
        <v>0</v>
      </c>
      <c r="L840" s="54">
        <f>COUNTIFS('2024 -2025-2026'!$M:$M,B840,'2024 -2025-2026'!$K:$K,"Book",'2024 -2025-2026'!$G:$G,"2025")</f>
        <v>0</v>
      </c>
      <c r="M840" s="61"/>
    </row>
    <row r="841" spans="1:13" ht="15.75" customHeight="1" x14ac:dyDescent="0.2">
      <c r="A841" s="57">
        <f>'Name of the Faculty 2024'!A841</f>
        <v>0</v>
      </c>
      <c r="B841" s="58">
        <f>'Name of the Faculty 2024'!B841</f>
        <v>0</v>
      </c>
      <c r="C841" s="57">
        <f>'Name of the Faculty 2024'!C841</f>
        <v>0</v>
      </c>
      <c r="D841" s="57">
        <f>COUNTIFS('2024 -2025-2026'!$M:$M,B841,'2024 -2025-2026'!$K:$K,"SCI",'2024 -2025-2026'!$G:$G,"2025")</f>
        <v>0</v>
      </c>
      <c r="E841" s="57">
        <f>COUNTIFS('2024 -2025-2026'!$M:$M,B841,'2024 -2025-2026'!$K:$K,"Scopus/WoS Journals",'2024 -2025-2026'!$G:$G,"2025")</f>
        <v>0</v>
      </c>
      <c r="F841" s="57">
        <f>COUNTIFS('2024 -2025-2026'!$M:$M,B841,'2024 -2025-2026'!$K:$K,"Scopus/WoS Conference/Book Chapter/Others", '2024 -2025-2026'!$G:$G,"2025")</f>
        <v>0</v>
      </c>
      <c r="G841" s="57">
        <f>COUNTIFS('2024 -2025-2026'!$M:$M,B841,'2024 -2025-2026'!$K:$K,"Student Publication", '2024 -2025-2026'!$G:$G,"2025")</f>
        <v>0</v>
      </c>
      <c r="H841" s="53">
        <f>COUNTIFS('Patent - 2025'!$Q:$Q,B841,'Patent - 2025'!$D:$D,"Published")</f>
        <v>0</v>
      </c>
      <c r="I841" s="54">
        <f>COUNTIFS('Patent - 2025'!$Q:$Q,B841,'Patent - 2025'!D:D,"Granted")</f>
        <v>0</v>
      </c>
      <c r="J841" s="54">
        <f t="shared" si="26"/>
        <v>0</v>
      </c>
      <c r="K841" s="54">
        <f t="shared" si="27"/>
        <v>0</v>
      </c>
      <c r="L841" s="54">
        <f>COUNTIFS('2024 -2025-2026'!$M:$M,B841,'2024 -2025-2026'!$K:$K,"Book",'2024 -2025-2026'!$G:$G,"2025")</f>
        <v>0</v>
      </c>
      <c r="M841" s="61"/>
    </row>
    <row r="842" spans="1:13" ht="15.75" customHeight="1" x14ac:dyDescent="0.2">
      <c r="A842" s="57">
        <f>'Name of the Faculty 2024'!A842</f>
        <v>0</v>
      </c>
      <c r="B842" s="58">
        <f>'Name of the Faculty 2024'!B842</f>
        <v>0</v>
      </c>
      <c r="C842" s="57">
        <f>'Name of the Faculty 2024'!C842</f>
        <v>0</v>
      </c>
      <c r="D842" s="57">
        <f>COUNTIFS('2024 -2025-2026'!$M:$M,B842,'2024 -2025-2026'!$K:$K,"SCI",'2024 -2025-2026'!$G:$G,"2025")</f>
        <v>0</v>
      </c>
      <c r="E842" s="57">
        <f>COUNTIFS('2024 -2025-2026'!$M:$M,B842,'2024 -2025-2026'!$K:$K,"Scopus/WoS Journals",'2024 -2025-2026'!$G:$G,"2025")</f>
        <v>0</v>
      </c>
      <c r="F842" s="57">
        <f>COUNTIFS('2024 -2025-2026'!$M:$M,B842,'2024 -2025-2026'!$K:$K,"Scopus/WoS Conference/Book Chapter/Others", '2024 -2025-2026'!$G:$G,"2025")</f>
        <v>0</v>
      </c>
      <c r="G842" s="57">
        <f>COUNTIFS('2024 -2025-2026'!$M:$M,B842,'2024 -2025-2026'!$K:$K,"Student Publication", '2024 -2025-2026'!$G:$G,"2025")</f>
        <v>0</v>
      </c>
      <c r="H842" s="53">
        <f>COUNTIFS('Patent - 2025'!$Q:$Q,B842,'Patent - 2025'!$D:$D,"Published")</f>
        <v>0</v>
      </c>
      <c r="I842" s="54">
        <f>COUNTIFS('Patent - 2025'!$Q:$Q,B842,'Patent - 2025'!D:D,"Granted")</f>
        <v>0</v>
      </c>
      <c r="J842" s="54">
        <f t="shared" si="26"/>
        <v>0</v>
      </c>
      <c r="K842" s="54">
        <f t="shared" si="27"/>
        <v>0</v>
      </c>
      <c r="L842" s="54">
        <f>COUNTIFS('2024 -2025-2026'!$M:$M,B842,'2024 -2025-2026'!$K:$K,"Book",'2024 -2025-2026'!$G:$G,"2025")</f>
        <v>0</v>
      </c>
      <c r="M842" s="61"/>
    </row>
    <row r="843" spans="1:13" ht="15.75" customHeight="1" x14ac:dyDescent="0.2">
      <c r="A843" s="57">
        <f>'Name of the Faculty 2024'!A843</f>
        <v>0</v>
      </c>
      <c r="B843" s="58">
        <f>'Name of the Faculty 2024'!B843</f>
        <v>0</v>
      </c>
      <c r="C843" s="57">
        <f>'Name of the Faculty 2024'!C843</f>
        <v>0</v>
      </c>
      <c r="D843" s="57">
        <f>COUNTIFS('2024 -2025-2026'!$M:$M,B843,'2024 -2025-2026'!$K:$K,"SCI",'2024 -2025-2026'!$G:$G,"2025")</f>
        <v>0</v>
      </c>
      <c r="E843" s="57">
        <f>COUNTIFS('2024 -2025-2026'!$M:$M,B843,'2024 -2025-2026'!$K:$K,"Scopus/WoS Journals",'2024 -2025-2026'!$G:$G,"2025")</f>
        <v>0</v>
      </c>
      <c r="F843" s="57">
        <f>COUNTIFS('2024 -2025-2026'!$M:$M,B843,'2024 -2025-2026'!$K:$K,"Scopus/WoS Conference/Book Chapter/Others", '2024 -2025-2026'!$G:$G,"2025")</f>
        <v>0</v>
      </c>
      <c r="G843" s="57">
        <f>COUNTIFS('2024 -2025-2026'!$M:$M,B843,'2024 -2025-2026'!$K:$K,"Student Publication", '2024 -2025-2026'!$G:$G,"2025")</f>
        <v>0</v>
      </c>
      <c r="H843" s="53">
        <f>COUNTIFS('Patent - 2025'!$Q:$Q,B843,'Patent - 2025'!$D:$D,"Published")</f>
        <v>0</v>
      </c>
      <c r="I843" s="54">
        <f>COUNTIFS('Patent - 2025'!$Q:$Q,B843,'Patent - 2025'!D:D,"Granted")</f>
        <v>0</v>
      </c>
      <c r="J843" s="54">
        <f t="shared" si="26"/>
        <v>0</v>
      </c>
      <c r="K843" s="54">
        <f t="shared" si="27"/>
        <v>0</v>
      </c>
      <c r="L843" s="54">
        <f>COUNTIFS('2024 -2025-2026'!$M:$M,B843,'2024 -2025-2026'!$K:$K,"Book",'2024 -2025-2026'!$G:$G,"2025")</f>
        <v>0</v>
      </c>
      <c r="M843" s="61"/>
    </row>
    <row r="844" spans="1:13" ht="15.75" customHeight="1" x14ac:dyDescent="0.2">
      <c r="A844" s="57">
        <f>'Name of the Faculty 2024'!A844</f>
        <v>0</v>
      </c>
      <c r="B844" s="58">
        <f>'Name of the Faculty 2024'!B844</f>
        <v>0</v>
      </c>
      <c r="C844" s="57">
        <f>'Name of the Faculty 2024'!C844</f>
        <v>0</v>
      </c>
      <c r="D844" s="57">
        <f>COUNTIFS('2024 -2025-2026'!$M:$M,B844,'2024 -2025-2026'!$K:$K,"SCI",'2024 -2025-2026'!$G:$G,"2025")</f>
        <v>0</v>
      </c>
      <c r="E844" s="57">
        <f>COUNTIFS('2024 -2025-2026'!$M:$M,B844,'2024 -2025-2026'!$K:$K,"Scopus/WoS Journals",'2024 -2025-2026'!$G:$G,"2025")</f>
        <v>0</v>
      </c>
      <c r="F844" s="57">
        <f>COUNTIFS('2024 -2025-2026'!$M:$M,B844,'2024 -2025-2026'!$K:$K,"Scopus/WoS Conference/Book Chapter/Others", '2024 -2025-2026'!$G:$G,"2025")</f>
        <v>0</v>
      </c>
      <c r="G844" s="57">
        <f>COUNTIFS('2024 -2025-2026'!$M:$M,B844,'2024 -2025-2026'!$K:$K,"Student Publication", '2024 -2025-2026'!$G:$G,"2025")</f>
        <v>0</v>
      </c>
      <c r="H844" s="53">
        <f>COUNTIFS('Patent - 2025'!$Q:$Q,B844,'Patent - 2025'!$D:$D,"Published")</f>
        <v>0</v>
      </c>
      <c r="I844" s="54">
        <f>COUNTIFS('Patent - 2025'!$Q:$Q,B844,'Patent - 2025'!D:D,"Granted")</f>
        <v>0</v>
      </c>
      <c r="J844" s="54">
        <f t="shared" si="26"/>
        <v>0</v>
      </c>
      <c r="K844" s="54">
        <f t="shared" si="27"/>
        <v>0</v>
      </c>
      <c r="L844" s="54">
        <f>COUNTIFS('2024 -2025-2026'!$M:$M,B844,'2024 -2025-2026'!$K:$K,"Book",'2024 -2025-2026'!$G:$G,"2025")</f>
        <v>0</v>
      </c>
      <c r="M844" s="61"/>
    </row>
    <row r="845" spans="1:13" ht="15.75" customHeight="1" x14ac:dyDescent="0.2">
      <c r="A845" s="57">
        <f>'Name of the Faculty 2024'!A845</f>
        <v>0</v>
      </c>
      <c r="B845" s="58">
        <f>'Name of the Faculty 2024'!B845</f>
        <v>0</v>
      </c>
      <c r="C845" s="57">
        <f>'Name of the Faculty 2024'!C845</f>
        <v>0</v>
      </c>
      <c r="D845" s="57">
        <f>COUNTIFS('2024 -2025-2026'!$M:$M,B845,'2024 -2025-2026'!$K:$K,"SCI",'2024 -2025-2026'!$G:$G,"2025")</f>
        <v>0</v>
      </c>
      <c r="E845" s="57">
        <f>COUNTIFS('2024 -2025-2026'!$M:$M,B845,'2024 -2025-2026'!$K:$K,"Scopus/WoS Journals",'2024 -2025-2026'!$G:$G,"2025")</f>
        <v>0</v>
      </c>
      <c r="F845" s="57">
        <f>COUNTIFS('2024 -2025-2026'!$M:$M,B845,'2024 -2025-2026'!$K:$K,"Scopus/WoS Conference/Book Chapter/Others", '2024 -2025-2026'!$G:$G,"2025")</f>
        <v>0</v>
      </c>
      <c r="G845" s="57">
        <f>COUNTIFS('2024 -2025-2026'!$M:$M,B845,'2024 -2025-2026'!$K:$K,"Student Publication", '2024 -2025-2026'!$G:$G,"2025")</f>
        <v>0</v>
      </c>
      <c r="H845" s="53">
        <f>COUNTIFS('Patent - 2025'!$Q:$Q,B845,'Patent - 2025'!$D:$D,"Published")</f>
        <v>0</v>
      </c>
      <c r="I845" s="54">
        <f>COUNTIFS('Patent - 2025'!$Q:$Q,B845,'Patent - 2025'!D:D,"Granted")</f>
        <v>0</v>
      </c>
      <c r="J845" s="54">
        <f t="shared" si="26"/>
        <v>0</v>
      </c>
      <c r="K845" s="54">
        <f t="shared" si="27"/>
        <v>0</v>
      </c>
      <c r="L845" s="54">
        <f>COUNTIFS('2024 -2025-2026'!$M:$M,B845,'2024 -2025-2026'!$K:$K,"Book",'2024 -2025-2026'!$G:$G,"2025")</f>
        <v>0</v>
      </c>
      <c r="M845" s="61"/>
    </row>
    <row r="846" spans="1:13" ht="15.75" customHeight="1" x14ac:dyDescent="0.2">
      <c r="A846" s="57">
        <f>'Name of the Faculty 2024'!A846</f>
        <v>0</v>
      </c>
      <c r="B846" s="58">
        <f>'Name of the Faculty 2024'!B846</f>
        <v>0</v>
      </c>
      <c r="C846" s="57">
        <f>'Name of the Faculty 2024'!C846</f>
        <v>0</v>
      </c>
      <c r="D846" s="57">
        <f>COUNTIFS('2024 -2025-2026'!$M:$M,B846,'2024 -2025-2026'!$K:$K,"SCI",'2024 -2025-2026'!$G:$G,"2025")</f>
        <v>0</v>
      </c>
      <c r="E846" s="57">
        <f>COUNTIFS('2024 -2025-2026'!$M:$M,B846,'2024 -2025-2026'!$K:$K,"Scopus/WoS Journals",'2024 -2025-2026'!$G:$G,"2025")</f>
        <v>0</v>
      </c>
      <c r="F846" s="57">
        <f>COUNTIFS('2024 -2025-2026'!$M:$M,B846,'2024 -2025-2026'!$K:$K,"Scopus/WoS Conference/Book Chapter/Others", '2024 -2025-2026'!$G:$G,"2025")</f>
        <v>0</v>
      </c>
      <c r="G846" s="57">
        <f>COUNTIFS('2024 -2025-2026'!$M:$M,B846,'2024 -2025-2026'!$K:$K,"Student Publication", '2024 -2025-2026'!$G:$G,"2025")</f>
        <v>0</v>
      </c>
      <c r="H846" s="53">
        <f>COUNTIFS('Patent - 2025'!$Q:$Q,B846,'Patent - 2025'!$D:$D,"Published")</f>
        <v>0</v>
      </c>
      <c r="I846" s="54">
        <f>COUNTIFS('Patent - 2025'!$Q:$Q,B846,'Patent - 2025'!D:D,"Granted")</f>
        <v>0</v>
      </c>
      <c r="J846" s="54">
        <f t="shared" si="26"/>
        <v>0</v>
      </c>
      <c r="K846" s="54">
        <f t="shared" si="27"/>
        <v>0</v>
      </c>
      <c r="L846" s="54">
        <f>COUNTIFS('2024 -2025-2026'!$M:$M,B846,'2024 -2025-2026'!$K:$K,"Book",'2024 -2025-2026'!$G:$G,"2025")</f>
        <v>0</v>
      </c>
      <c r="M846" s="61"/>
    </row>
    <row r="847" spans="1:13" ht="15.75" customHeight="1" x14ac:dyDescent="0.2">
      <c r="A847" s="57">
        <f>'Name of the Faculty 2024'!A847</f>
        <v>0</v>
      </c>
      <c r="B847" s="58">
        <f>'Name of the Faculty 2024'!B847</f>
        <v>0</v>
      </c>
      <c r="C847" s="57">
        <f>'Name of the Faculty 2024'!C847</f>
        <v>0</v>
      </c>
      <c r="D847" s="57">
        <f>COUNTIFS('2024 -2025-2026'!$M:$M,B847,'2024 -2025-2026'!$K:$K,"SCI",'2024 -2025-2026'!$G:$G,"2025")</f>
        <v>0</v>
      </c>
      <c r="E847" s="57">
        <f>COUNTIFS('2024 -2025-2026'!$M:$M,B847,'2024 -2025-2026'!$K:$K,"Scopus/WoS Journals",'2024 -2025-2026'!$G:$G,"2025")</f>
        <v>0</v>
      </c>
      <c r="F847" s="57">
        <f>COUNTIFS('2024 -2025-2026'!$M:$M,B847,'2024 -2025-2026'!$K:$K,"Scopus/WoS Conference/Book Chapter/Others", '2024 -2025-2026'!$G:$G,"2025")</f>
        <v>0</v>
      </c>
      <c r="G847" s="57">
        <f>COUNTIFS('2024 -2025-2026'!$M:$M,B847,'2024 -2025-2026'!$K:$K,"Student Publication", '2024 -2025-2026'!$G:$G,"2025")</f>
        <v>0</v>
      </c>
      <c r="H847" s="53">
        <f>COUNTIFS('Patent - 2025'!$Q:$Q,B847,'Patent - 2025'!$D:$D,"Published")</f>
        <v>0</v>
      </c>
      <c r="I847" s="54">
        <f>COUNTIFS('Patent - 2025'!$Q:$Q,B847,'Patent - 2025'!D:D,"Granted")</f>
        <v>0</v>
      </c>
      <c r="J847" s="54">
        <f t="shared" si="26"/>
        <v>0</v>
      </c>
      <c r="K847" s="54">
        <f t="shared" si="27"/>
        <v>0</v>
      </c>
      <c r="L847" s="54">
        <f>COUNTIFS('2024 -2025-2026'!$M:$M,B847,'2024 -2025-2026'!$K:$K,"Book",'2024 -2025-2026'!$G:$G,"2025")</f>
        <v>0</v>
      </c>
      <c r="M847" s="61"/>
    </row>
    <row r="848" spans="1:13" ht="15.75" customHeight="1" x14ac:dyDescent="0.2">
      <c r="A848" s="57">
        <f>'Name of the Faculty 2024'!A848</f>
        <v>0</v>
      </c>
      <c r="B848" s="58">
        <f>'Name of the Faculty 2024'!B848</f>
        <v>0</v>
      </c>
      <c r="C848" s="57">
        <f>'Name of the Faculty 2024'!C848</f>
        <v>0</v>
      </c>
      <c r="D848" s="57">
        <f>COUNTIFS('2024 -2025-2026'!$M:$M,B848,'2024 -2025-2026'!$K:$K,"SCI",'2024 -2025-2026'!$G:$G,"2025")</f>
        <v>0</v>
      </c>
      <c r="E848" s="57">
        <f>COUNTIFS('2024 -2025-2026'!$M:$M,B848,'2024 -2025-2026'!$K:$K,"Scopus/WoS Journals",'2024 -2025-2026'!$G:$G,"2025")</f>
        <v>0</v>
      </c>
      <c r="F848" s="57">
        <f>COUNTIFS('2024 -2025-2026'!$M:$M,B848,'2024 -2025-2026'!$K:$K,"Scopus/WoS Conference/Book Chapter/Others", '2024 -2025-2026'!$G:$G,"2025")</f>
        <v>0</v>
      </c>
      <c r="G848" s="57">
        <f>COUNTIFS('2024 -2025-2026'!$M:$M,B848,'2024 -2025-2026'!$K:$K,"Student Publication", '2024 -2025-2026'!$G:$G,"2025")</f>
        <v>0</v>
      </c>
      <c r="H848" s="53">
        <f>COUNTIFS('Patent - 2025'!$Q:$Q,B848,'Patent - 2025'!$D:$D,"Published")</f>
        <v>0</v>
      </c>
      <c r="I848" s="54">
        <f>COUNTIFS('Patent - 2025'!$Q:$Q,B848,'Patent - 2025'!D:D,"Granted")</f>
        <v>0</v>
      </c>
      <c r="J848" s="54">
        <f t="shared" si="26"/>
        <v>0</v>
      </c>
      <c r="K848" s="54">
        <f t="shared" si="27"/>
        <v>0</v>
      </c>
      <c r="L848" s="54">
        <f>COUNTIFS('2024 -2025-2026'!$M:$M,B848,'2024 -2025-2026'!$K:$K,"Book",'2024 -2025-2026'!$G:$G,"2025")</f>
        <v>0</v>
      </c>
      <c r="M848" s="61"/>
    </row>
    <row r="849" spans="1:13" ht="15.75" customHeight="1" x14ac:dyDescent="0.2">
      <c r="A849" s="57">
        <f>'Name of the Faculty 2024'!A849</f>
        <v>0</v>
      </c>
      <c r="B849" s="58">
        <f>'Name of the Faculty 2024'!B849</f>
        <v>0</v>
      </c>
      <c r="C849" s="57">
        <f>'Name of the Faculty 2024'!C849</f>
        <v>0</v>
      </c>
      <c r="D849" s="57">
        <f>COUNTIFS('2024 -2025-2026'!$M:$M,B849,'2024 -2025-2026'!$K:$K,"SCI",'2024 -2025-2026'!$G:$G,"2025")</f>
        <v>0</v>
      </c>
      <c r="E849" s="57">
        <f>COUNTIFS('2024 -2025-2026'!$M:$M,B849,'2024 -2025-2026'!$K:$K,"Scopus/WoS Journals",'2024 -2025-2026'!$G:$G,"2025")</f>
        <v>0</v>
      </c>
      <c r="F849" s="57">
        <f>COUNTIFS('2024 -2025-2026'!$M:$M,B849,'2024 -2025-2026'!$K:$K,"Scopus/WoS Conference/Book Chapter/Others", '2024 -2025-2026'!$G:$G,"2025")</f>
        <v>0</v>
      </c>
      <c r="G849" s="57">
        <f>COUNTIFS('2024 -2025-2026'!$M:$M,B849,'2024 -2025-2026'!$K:$K,"Student Publication", '2024 -2025-2026'!$G:$G,"2025")</f>
        <v>0</v>
      </c>
      <c r="H849" s="53">
        <f>COUNTIFS('Patent - 2025'!$Q:$Q,B849,'Patent - 2025'!$D:$D,"Published")</f>
        <v>0</v>
      </c>
      <c r="I849" s="54">
        <f>COUNTIFS('Patent - 2025'!$Q:$Q,B849,'Patent - 2025'!D:D,"Granted")</f>
        <v>0</v>
      </c>
      <c r="J849" s="54">
        <f t="shared" si="26"/>
        <v>0</v>
      </c>
      <c r="K849" s="54">
        <f t="shared" si="27"/>
        <v>0</v>
      </c>
      <c r="L849" s="54">
        <f>COUNTIFS('2024 -2025-2026'!$M:$M,B849,'2024 -2025-2026'!$K:$K,"Book",'2024 -2025-2026'!$G:$G,"2025")</f>
        <v>0</v>
      </c>
      <c r="M849" s="61"/>
    </row>
    <row r="850" spans="1:13" ht="15.75" customHeight="1" x14ac:dyDescent="0.2">
      <c r="A850" s="57">
        <f>'Name of the Faculty 2024'!A850</f>
        <v>0</v>
      </c>
      <c r="B850" s="58">
        <f>'Name of the Faculty 2024'!B850</f>
        <v>0</v>
      </c>
      <c r="C850" s="57">
        <f>'Name of the Faculty 2024'!C850</f>
        <v>0</v>
      </c>
      <c r="D850" s="57">
        <f>COUNTIFS('2024 -2025-2026'!$M:$M,B850,'2024 -2025-2026'!$K:$K,"SCI",'2024 -2025-2026'!$G:$G,"2025")</f>
        <v>0</v>
      </c>
      <c r="E850" s="57">
        <f>COUNTIFS('2024 -2025-2026'!$M:$M,B850,'2024 -2025-2026'!$K:$K,"Scopus/WoS Journals",'2024 -2025-2026'!$G:$G,"2025")</f>
        <v>0</v>
      </c>
      <c r="F850" s="57">
        <f>COUNTIFS('2024 -2025-2026'!$M:$M,B850,'2024 -2025-2026'!$K:$K,"Scopus/WoS Conference/Book Chapter/Others", '2024 -2025-2026'!$G:$G,"2025")</f>
        <v>0</v>
      </c>
      <c r="G850" s="57">
        <f>COUNTIFS('2024 -2025-2026'!$M:$M,B850,'2024 -2025-2026'!$K:$K,"Student Publication", '2024 -2025-2026'!$G:$G,"2025")</f>
        <v>0</v>
      </c>
      <c r="H850" s="53">
        <f>COUNTIFS('Patent - 2025'!$Q:$Q,B850,'Patent - 2025'!$D:$D,"Published")</f>
        <v>0</v>
      </c>
      <c r="I850" s="54">
        <f>COUNTIFS('Patent - 2025'!$Q:$Q,B850,'Patent - 2025'!D:D,"Granted")</f>
        <v>0</v>
      </c>
      <c r="J850" s="54">
        <f t="shared" si="26"/>
        <v>0</v>
      </c>
      <c r="K850" s="54">
        <f t="shared" si="27"/>
        <v>0</v>
      </c>
      <c r="L850" s="54">
        <f>COUNTIFS('2024 -2025-2026'!$M:$M,B850,'2024 -2025-2026'!$K:$K,"Book",'2024 -2025-2026'!$G:$G,"2025")</f>
        <v>0</v>
      </c>
      <c r="M850" s="61"/>
    </row>
    <row r="851" spans="1:13" ht="15.75" customHeight="1" x14ac:dyDescent="0.2">
      <c r="A851" s="57">
        <f>'Name of the Faculty 2024'!A851</f>
        <v>0</v>
      </c>
      <c r="B851" s="58">
        <f>'Name of the Faculty 2024'!B851</f>
        <v>0</v>
      </c>
      <c r="C851" s="57">
        <f>'Name of the Faculty 2024'!C851</f>
        <v>0</v>
      </c>
      <c r="D851" s="57">
        <f>COUNTIFS('2024 -2025-2026'!$M:$M,B851,'2024 -2025-2026'!$K:$K,"SCI",'2024 -2025-2026'!$G:$G,"2025")</f>
        <v>0</v>
      </c>
      <c r="E851" s="57">
        <f>COUNTIFS('2024 -2025-2026'!$M:$M,B851,'2024 -2025-2026'!$K:$K,"Scopus/WoS Journals",'2024 -2025-2026'!$G:$G,"2025")</f>
        <v>0</v>
      </c>
      <c r="F851" s="57">
        <f>COUNTIFS('2024 -2025-2026'!$M:$M,B851,'2024 -2025-2026'!$K:$K,"Scopus/WoS Conference/Book Chapter/Others", '2024 -2025-2026'!$G:$G,"2025")</f>
        <v>0</v>
      </c>
      <c r="G851" s="57">
        <f>COUNTIFS('2024 -2025-2026'!$M:$M,B851,'2024 -2025-2026'!$K:$K,"Student Publication", '2024 -2025-2026'!$G:$G,"2025")</f>
        <v>0</v>
      </c>
      <c r="H851" s="53">
        <f>COUNTIFS('Patent - 2025'!$Q:$Q,B851,'Patent - 2025'!$D:$D,"Published")</f>
        <v>0</v>
      </c>
      <c r="I851" s="54">
        <f>COUNTIFS('Patent - 2025'!$Q:$Q,B851,'Patent - 2025'!D:D,"Granted")</f>
        <v>0</v>
      </c>
      <c r="J851" s="54">
        <f t="shared" si="26"/>
        <v>0</v>
      </c>
      <c r="K851" s="54">
        <f t="shared" si="27"/>
        <v>0</v>
      </c>
      <c r="L851" s="54">
        <f>COUNTIFS('2024 -2025-2026'!$M:$M,B851,'2024 -2025-2026'!$K:$K,"Book",'2024 -2025-2026'!$G:$G,"2025")</f>
        <v>0</v>
      </c>
      <c r="M851" s="61"/>
    </row>
    <row r="852" spans="1:13" ht="15.75" customHeight="1" x14ac:dyDescent="0.2">
      <c r="A852" s="57">
        <f>'Name of the Faculty 2024'!A852</f>
        <v>0</v>
      </c>
      <c r="B852" s="58">
        <f>'Name of the Faculty 2024'!B852</f>
        <v>0</v>
      </c>
      <c r="C852" s="57">
        <f>'Name of the Faculty 2024'!C852</f>
        <v>0</v>
      </c>
      <c r="D852" s="57">
        <f>COUNTIFS('2024 -2025-2026'!$M:$M,B852,'2024 -2025-2026'!$K:$K,"SCI",'2024 -2025-2026'!$G:$G,"2025")</f>
        <v>0</v>
      </c>
      <c r="E852" s="57">
        <f>COUNTIFS('2024 -2025-2026'!$M:$M,B852,'2024 -2025-2026'!$K:$K,"Scopus/WoS Journals",'2024 -2025-2026'!$G:$G,"2025")</f>
        <v>0</v>
      </c>
      <c r="F852" s="57">
        <f>COUNTIFS('2024 -2025-2026'!$M:$M,B852,'2024 -2025-2026'!$K:$K,"Scopus/WoS Conference/Book Chapter/Others", '2024 -2025-2026'!$G:$G,"2025")</f>
        <v>0</v>
      </c>
      <c r="G852" s="57">
        <f>COUNTIFS('2024 -2025-2026'!$M:$M,B852,'2024 -2025-2026'!$K:$K,"Student Publication", '2024 -2025-2026'!$G:$G,"2025")</f>
        <v>0</v>
      </c>
      <c r="H852" s="53">
        <f>COUNTIFS('Patent - 2025'!$Q:$Q,B852,'Patent - 2025'!$D:$D,"Published")</f>
        <v>0</v>
      </c>
      <c r="I852" s="54">
        <f>COUNTIFS('Patent - 2025'!$Q:$Q,B852,'Patent - 2025'!D:D,"Granted")</f>
        <v>0</v>
      </c>
      <c r="J852" s="54">
        <f t="shared" si="26"/>
        <v>0</v>
      </c>
      <c r="K852" s="54">
        <f t="shared" si="27"/>
        <v>0</v>
      </c>
      <c r="L852" s="54">
        <f>COUNTIFS('2024 -2025-2026'!$M:$M,B852,'2024 -2025-2026'!$K:$K,"Book",'2024 -2025-2026'!$G:$G,"2025")</f>
        <v>0</v>
      </c>
      <c r="M852" s="61"/>
    </row>
    <row r="853" spans="1:13" ht="15.75" customHeight="1" x14ac:dyDescent="0.2">
      <c r="A853" s="57">
        <f>'Name of the Faculty 2024'!A853</f>
        <v>0</v>
      </c>
      <c r="B853" s="58">
        <f>'Name of the Faculty 2024'!B853</f>
        <v>0</v>
      </c>
      <c r="C853" s="57">
        <f>'Name of the Faculty 2024'!C853</f>
        <v>0</v>
      </c>
      <c r="D853" s="57">
        <f>COUNTIFS('2024 -2025-2026'!$M:$M,B853,'2024 -2025-2026'!$K:$K,"SCI",'2024 -2025-2026'!$G:$G,"2025")</f>
        <v>0</v>
      </c>
      <c r="E853" s="57">
        <f>COUNTIFS('2024 -2025-2026'!$M:$M,B853,'2024 -2025-2026'!$K:$K,"Scopus/WoS Journals",'2024 -2025-2026'!$G:$G,"2025")</f>
        <v>0</v>
      </c>
      <c r="F853" s="57">
        <f>COUNTIFS('2024 -2025-2026'!$M:$M,B853,'2024 -2025-2026'!$K:$K,"Scopus/WoS Conference/Book Chapter/Others", '2024 -2025-2026'!$G:$G,"2025")</f>
        <v>0</v>
      </c>
      <c r="G853" s="57">
        <f>COUNTIFS('2024 -2025-2026'!$M:$M,B853,'2024 -2025-2026'!$K:$K,"Student Publication", '2024 -2025-2026'!$G:$G,"2025")</f>
        <v>0</v>
      </c>
      <c r="H853" s="53">
        <f>COUNTIFS('Patent - 2025'!$Q:$Q,B853,'Patent - 2025'!$D:$D,"Published")</f>
        <v>0</v>
      </c>
      <c r="I853" s="54">
        <f>COUNTIFS('Patent - 2025'!$Q:$Q,B853,'Patent - 2025'!D:D,"Granted")</f>
        <v>0</v>
      </c>
      <c r="J853" s="54">
        <f t="shared" si="26"/>
        <v>0</v>
      </c>
      <c r="K853" s="54">
        <f t="shared" si="27"/>
        <v>0</v>
      </c>
      <c r="L853" s="54">
        <f>COUNTIFS('2024 -2025-2026'!$M:$M,B853,'2024 -2025-2026'!$K:$K,"Book",'2024 -2025-2026'!$G:$G,"2025")</f>
        <v>0</v>
      </c>
      <c r="M853" s="61"/>
    </row>
    <row r="854" spans="1:13" ht="15.75" customHeight="1" x14ac:dyDescent="0.2">
      <c r="A854" s="57">
        <f>'Name of the Faculty 2024'!A854</f>
        <v>0</v>
      </c>
      <c r="B854" s="58">
        <f>'Name of the Faculty 2024'!B854</f>
        <v>0</v>
      </c>
      <c r="C854" s="57">
        <f>'Name of the Faculty 2024'!C854</f>
        <v>0</v>
      </c>
      <c r="D854" s="57">
        <f>COUNTIFS('2024 -2025-2026'!$M:$M,B854,'2024 -2025-2026'!$K:$K,"SCI",'2024 -2025-2026'!$G:$G,"2025")</f>
        <v>0</v>
      </c>
      <c r="E854" s="57">
        <f>COUNTIFS('2024 -2025-2026'!$M:$M,B854,'2024 -2025-2026'!$K:$K,"Scopus/WoS Journals",'2024 -2025-2026'!$G:$G,"2025")</f>
        <v>0</v>
      </c>
      <c r="F854" s="57">
        <f>COUNTIFS('2024 -2025-2026'!$M:$M,B854,'2024 -2025-2026'!$K:$K,"Scopus/WoS Conference/Book Chapter/Others", '2024 -2025-2026'!$G:$G,"2025")</f>
        <v>0</v>
      </c>
      <c r="G854" s="57">
        <f>COUNTIFS('2024 -2025-2026'!$M:$M,B854,'2024 -2025-2026'!$K:$K,"Student Publication", '2024 -2025-2026'!$G:$G,"2025")</f>
        <v>0</v>
      </c>
      <c r="H854" s="53">
        <f>COUNTIFS('Patent - 2025'!$Q:$Q,B854,'Patent - 2025'!$D:$D,"Published")</f>
        <v>0</v>
      </c>
      <c r="I854" s="54">
        <f>COUNTIFS('Patent - 2025'!$Q:$Q,B854,'Patent - 2025'!D:D,"Granted")</f>
        <v>0</v>
      </c>
      <c r="J854" s="54">
        <f t="shared" si="26"/>
        <v>0</v>
      </c>
      <c r="K854" s="54">
        <f t="shared" si="27"/>
        <v>0</v>
      </c>
      <c r="L854" s="54">
        <f>COUNTIFS('2024 -2025-2026'!$M:$M,B854,'2024 -2025-2026'!$K:$K,"Book",'2024 -2025-2026'!$G:$G,"2025")</f>
        <v>0</v>
      </c>
      <c r="M854" s="61"/>
    </row>
    <row r="855" spans="1:13" ht="15.75" customHeight="1" x14ac:dyDescent="0.2">
      <c r="A855" s="57">
        <f>'Name of the Faculty 2024'!A855</f>
        <v>0</v>
      </c>
      <c r="B855" s="58">
        <f>'Name of the Faculty 2024'!B855</f>
        <v>0</v>
      </c>
      <c r="C855" s="57">
        <f>'Name of the Faculty 2024'!C855</f>
        <v>0</v>
      </c>
      <c r="D855" s="57">
        <f>COUNTIFS('2024 -2025-2026'!$M:$M,B855,'2024 -2025-2026'!$K:$K,"SCI",'2024 -2025-2026'!$G:$G,"2025")</f>
        <v>0</v>
      </c>
      <c r="E855" s="57">
        <f>COUNTIFS('2024 -2025-2026'!$M:$M,B855,'2024 -2025-2026'!$K:$K,"Scopus/WoS Journals",'2024 -2025-2026'!$G:$G,"2025")</f>
        <v>0</v>
      </c>
      <c r="F855" s="57">
        <f>COUNTIFS('2024 -2025-2026'!$M:$M,B855,'2024 -2025-2026'!$K:$K,"Scopus/WoS Conference/Book Chapter/Others", '2024 -2025-2026'!$G:$G,"2025")</f>
        <v>0</v>
      </c>
      <c r="G855" s="57">
        <f>COUNTIFS('2024 -2025-2026'!$M:$M,B855,'2024 -2025-2026'!$K:$K,"Student Publication", '2024 -2025-2026'!$G:$G,"2025")</f>
        <v>0</v>
      </c>
      <c r="H855" s="53">
        <f>COUNTIFS('Patent - 2025'!$Q:$Q,B855,'Patent - 2025'!$D:$D,"Published")</f>
        <v>0</v>
      </c>
      <c r="I855" s="54">
        <f>COUNTIFS('Patent - 2025'!$Q:$Q,B855,'Patent - 2025'!D:D,"Granted")</f>
        <v>0</v>
      </c>
      <c r="J855" s="54">
        <f t="shared" si="26"/>
        <v>0</v>
      </c>
      <c r="K855" s="54">
        <f t="shared" si="27"/>
        <v>0</v>
      </c>
      <c r="L855" s="54">
        <f>COUNTIFS('2024 -2025-2026'!$M:$M,B855,'2024 -2025-2026'!$K:$K,"Book",'2024 -2025-2026'!$G:$G,"2025")</f>
        <v>0</v>
      </c>
      <c r="M855" s="61"/>
    </row>
    <row r="856" spans="1:13" ht="15.75" customHeight="1" x14ac:dyDescent="0.2">
      <c r="A856" s="57">
        <f>'Name of the Faculty 2024'!A856</f>
        <v>0</v>
      </c>
      <c r="B856" s="58">
        <f>'Name of the Faculty 2024'!B856</f>
        <v>0</v>
      </c>
      <c r="C856" s="57">
        <f>'Name of the Faculty 2024'!C856</f>
        <v>0</v>
      </c>
      <c r="D856" s="57">
        <f>COUNTIFS('2024 -2025-2026'!$M:$M,B856,'2024 -2025-2026'!$K:$K,"SCI",'2024 -2025-2026'!$G:$G,"2025")</f>
        <v>0</v>
      </c>
      <c r="E856" s="57">
        <f>COUNTIFS('2024 -2025-2026'!$M:$M,B856,'2024 -2025-2026'!$K:$K,"Scopus/WoS Journals",'2024 -2025-2026'!$G:$G,"2025")</f>
        <v>0</v>
      </c>
      <c r="F856" s="57">
        <f>COUNTIFS('2024 -2025-2026'!$M:$M,B856,'2024 -2025-2026'!$K:$K,"Scopus/WoS Conference/Book Chapter/Others", '2024 -2025-2026'!$G:$G,"2025")</f>
        <v>0</v>
      </c>
      <c r="G856" s="57">
        <f>COUNTIFS('2024 -2025-2026'!$M:$M,B856,'2024 -2025-2026'!$K:$K,"Student Publication", '2024 -2025-2026'!$G:$G,"2025")</f>
        <v>0</v>
      </c>
      <c r="H856" s="53">
        <f>COUNTIFS('Patent - 2025'!$Q:$Q,B856,'Patent - 2025'!$D:$D,"Published")</f>
        <v>0</v>
      </c>
      <c r="I856" s="54">
        <f>COUNTIFS('Patent - 2025'!$Q:$Q,B856,'Patent - 2025'!D:D,"Granted")</f>
        <v>0</v>
      </c>
      <c r="J856" s="54">
        <f t="shared" si="26"/>
        <v>0</v>
      </c>
      <c r="K856" s="54">
        <f t="shared" si="27"/>
        <v>0</v>
      </c>
      <c r="L856" s="54">
        <f>COUNTIFS('2024 -2025-2026'!$M:$M,B856,'2024 -2025-2026'!$K:$K,"Book",'2024 -2025-2026'!$G:$G,"2025")</f>
        <v>0</v>
      </c>
      <c r="M856" s="61"/>
    </row>
    <row r="857" spans="1:13" ht="15.75" customHeight="1" x14ac:dyDescent="0.2">
      <c r="A857" s="57">
        <f>'Name of the Faculty 2024'!A857</f>
        <v>0</v>
      </c>
      <c r="B857" s="58">
        <f>'Name of the Faculty 2024'!B857</f>
        <v>0</v>
      </c>
      <c r="C857" s="57">
        <f>'Name of the Faculty 2024'!C857</f>
        <v>0</v>
      </c>
      <c r="D857" s="57">
        <f>COUNTIFS('2024 -2025-2026'!$M:$M,B857,'2024 -2025-2026'!$K:$K,"SCI",'2024 -2025-2026'!$G:$G,"2025")</f>
        <v>0</v>
      </c>
      <c r="E857" s="57">
        <f>COUNTIFS('2024 -2025-2026'!$M:$M,B857,'2024 -2025-2026'!$K:$K,"Scopus/WoS Journals",'2024 -2025-2026'!$G:$G,"2025")</f>
        <v>0</v>
      </c>
      <c r="F857" s="57">
        <f>COUNTIFS('2024 -2025-2026'!$M:$M,B857,'2024 -2025-2026'!$K:$K,"Scopus/WoS Conference/Book Chapter/Others", '2024 -2025-2026'!$G:$G,"2025")</f>
        <v>0</v>
      </c>
      <c r="G857" s="57">
        <f>COUNTIFS('2024 -2025-2026'!$M:$M,B857,'2024 -2025-2026'!$K:$K,"Student Publication", '2024 -2025-2026'!$G:$G,"2025")</f>
        <v>0</v>
      </c>
      <c r="H857" s="53">
        <f>COUNTIFS('Patent - 2025'!$Q:$Q,B857,'Patent - 2025'!$D:$D,"Published")</f>
        <v>0</v>
      </c>
      <c r="I857" s="54">
        <f>COUNTIFS('Patent - 2025'!$Q:$Q,B857,'Patent - 2025'!D:D,"Granted")</f>
        <v>0</v>
      </c>
      <c r="J857" s="54">
        <f t="shared" si="26"/>
        <v>0</v>
      </c>
      <c r="K857" s="54">
        <f t="shared" si="27"/>
        <v>0</v>
      </c>
      <c r="L857" s="54">
        <f>COUNTIFS('2024 -2025-2026'!$M:$M,B857,'2024 -2025-2026'!$K:$K,"Book",'2024 -2025-2026'!$G:$G,"2025")</f>
        <v>0</v>
      </c>
      <c r="M857" s="61"/>
    </row>
    <row r="858" spans="1:13" ht="15.75" customHeight="1" x14ac:dyDescent="0.2">
      <c r="A858" s="57">
        <f>'Name of the Faculty 2024'!A858</f>
        <v>0</v>
      </c>
      <c r="B858" s="58">
        <f>'Name of the Faculty 2024'!B858</f>
        <v>0</v>
      </c>
      <c r="C858" s="57">
        <f>'Name of the Faculty 2024'!C858</f>
        <v>0</v>
      </c>
      <c r="D858" s="57">
        <f>COUNTIFS('2024 -2025-2026'!$M:$M,B858,'2024 -2025-2026'!$K:$K,"SCI",'2024 -2025-2026'!$G:$G,"2025")</f>
        <v>0</v>
      </c>
      <c r="E858" s="57">
        <f>COUNTIFS('2024 -2025-2026'!$M:$M,B858,'2024 -2025-2026'!$K:$K,"Scopus/WoS Journals",'2024 -2025-2026'!$G:$G,"2025")</f>
        <v>0</v>
      </c>
      <c r="F858" s="57">
        <f>COUNTIFS('2024 -2025-2026'!$M:$M,B858,'2024 -2025-2026'!$K:$K,"Scopus/WoS Conference/Book Chapter/Others", '2024 -2025-2026'!$G:$G,"2025")</f>
        <v>0</v>
      </c>
      <c r="G858" s="57">
        <f>COUNTIFS('2024 -2025-2026'!$M:$M,B858,'2024 -2025-2026'!$K:$K,"Student Publication", '2024 -2025-2026'!$G:$G,"2025")</f>
        <v>0</v>
      </c>
      <c r="H858" s="53">
        <f>COUNTIFS('Patent - 2025'!$Q:$Q,B858,'Patent - 2025'!$D:$D,"Published")</f>
        <v>0</v>
      </c>
      <c r="I858" s="54">
        <f>COUNTIFS('Patent - 2025'!$Q:$Q,B858,'Patent - 2025'!D:D,"Granted")</f>
        <v>0</v>
      </c>
      <c r="J858" s="54">
        <f t="shared" si="26"/>
        <v>0</v>
      </c>
      <c r="K858" s="54">
        <f t="shared" si="27"/>
        <v>0</v>
      </c>
      <c r="L858" s="54">
        <f>COUNTIFS('2024 -2025-2026'!$M:$M,B858,'2024 -2025-2026'!$K:$K,"Book",'2024 -2025-2026'!$G:$G,"2025")</f>
        <v>0</v>
      </c>
      <c r="M858" s="61"/>
    </row>
    <row r="859" spans="1:13" ht="15.75" customHeight="1" x14ac:dyDescent="0.2">
      <c r="A859" s="57">
        <f>'Name of the Faculty 2024'!A859</f>
        <v>0</v>
      </c>
      <c r="B859" s="58">
        <f>'Name of the Faculty 2024'!B859</f>
        <v>0</v>
      </c>
      <c r="C859" s="57">
        <f>'Name of the Faculty 2024'!C859</f>
        <v>0</v>
      </c>
      <c r="D859" s="57">
        <f>COUNTIFS('2024 -2025-2026'!$M:$M,B859,'2024 -2025-2026'!$K:$K,"SCI",'2024 -2025-2026'!$G:$G,"2025")</f>
        <v>0</v>
      </c>
      <c r="E859" s="57">
        <f>COUNTIFS('2024 -2025-2026'!$M:$M,B859,'2024 -2025-2026'!$K:$K,"Scopus/WoS Journals",'2024 -2025-2026'!$G:$G,"2025")</f>
        <v>0</v>
      </c>
      <c r="F859" s="57">
        <f>COUNTIFS('2024 -2025-2026'!$M:$M,B859,'2024 -2025-2026'!$K:$K,"Scopus/WoS Conference/Book Chapter/Others", '2024 -2025-2026'!$G:$G,"2025")</f>
        <v>0</v>
      </c>
      <c r="G859" s="57">
        <f>COUNTIFS('2024 -2025-2026'!$M:$M,B859,'2024 -2025-2026'!$K:$K,"Student Publication", '2024 -2025-2026'!$G:$G,"2025")</f>
        <v>0</v>
      </c>
      <c r="H859" s="53">
        <f>COUNTIFS('Patent - 2025'!$Q:$Q,B859,'Patent - 2025'!$D:$D,"Published")</f>
        <v>0</v>
      </c>
      <c r="I859" s="54">
        <f>COUNTIFS('Patent - 2025'!$Q:$Q,B859,'Patent - 2025'!D:D,"Granted")</f>
        <v>0</v>
      </c>
      <c r="J859" s="54">
        <f t="shared" si="26"/>
        <v>0</v>
      </c>
      <c r="K859" s="54">
        <f t="shared" si="27"/>
        <v>0</v>
      </c>
      <c r="L859" s="54">
        <f>COUNTIFS('2024 -2025-2026'!$M:$M,B859,'2024 -2025-2026'!$K:$K,"Book",'2024 -2025-2026'!$G:$G,"2025")</f>
        <v>0</v>
      </c>
      <c r="M859" s="61"/>
    </row>
    <row r="860" spans="1:13" ht="15.75" customHeight="1" x14ac:dyDescent="0.2">
      <c r="A860" s="57">
        <f>'Name of the Faculty 2024'!A860</f>
        <v>0</v>
      </c>
      <c r="B860" s="58">
        <f>'Name of the Faculty 2024'!B860</f>
        <v>0</v>
      </c>
      <c r="C860" s="57">
        <f>'Name of the Faculty 2024'!C860</f>
        <v>0</v>
      </c>
      <c r="D860" s="57">
        <f>COUNTIFS('2024 -2025-2026'!$M:$M,B860,'2024 -2025-2026'!$K:$K,"SCI",'2024 -2025-2026'!$G:$G,"2025")</f>
        <v>0</v>
      </c>
      <c r="E860" s="57">
        <f>COUNTIFS('2024 -2025-2026'!$M:$M,B860,'2024 -2025-2026'!$K:$K,"Scopus/WoS Journals",'2024 -2025-2026'!$G:$G,"2025")</f>
        <v>0</v>
      </c>
      <c r="F860" s="57">
        <f>COUNTIFS('2024 -2025-2026'!$M:$M,B860,'2024 -2025-2026'!$K:$K,"Scopus/WoS Conference/Book Chapter/Others", '2024 -2025-2026'!$G:$G,"2025")</f>
        <v>0</v>
      </c>
      <c r="G860" s="57">
        <f>COUNTIFS('2024 -2025-2026'!$M:$M,B860,'2024 -2025-2026'!$K:$K,"Student Publication", '2024 -2025-2026'!$G:$G,"2025")</f>
        <v>0</v>
      </c>
      <c r="H860" s="53">
        <f>COUNTIFS('Patent - 2025'!$Q:$Q,B860,'Patent - 2025'!$D:$D,"Published")</f>
        <v>0</v>
      </c>
      <c r="I860" s="54">
        <f>COUNTIFS('Patent - 2025'!$Q:$Q,B860,'Patent - 2025'!D:D,"Granted")</f>
        <v>0</v>
      </c>
      <c r="J860" s="54">
        <f t="shared" si="26"/>
        <v>0</v>
      </c>
      <c r="K860" s="54">
        <f t="shared" si="27"/>
        <v>0</v>
      </c>
      <c r="L860" s="54">
        <f>COUNTIFS('2024 -2025-2026'!$M:$M,B860,'2024 -2025-2026'!$K:$K,"Book",'2024 -2025-2026'!$G:$G,"2025")</f>
        <v>0</v>
      </c>
      <c r="M860" s="61"/>
    </row>
    <row r="861" spans="1:13" ht="15.75" customHeight="1" x14ac:dyDescent="0.2">
      <c r="A861" s="57">
        <f>'Name of the Faculty 2024'!A861</f>
        <v>0</v>
      </c>
      <c r="B861" s="58">
        <f>'Name of the Faculty 2024'!B861</f>
        <v>0</v>
      </c>
      <c r="C861" s="57">
        <f>'Name of the Faculty 2024'!C861</f>
        <v>0</v>
      </c>
      <c r="D861" s="57">
        <f>COUNTIFS('2024 -2025-2026'!$M:$M,B861,'2024 -2025-2026'!$K:$K,"SCI",'2024 -2025-2026'!$G:$G,"2025")</f>
        <v>0</v>
      </c>
      <c r="E861" s="57">
        <f>COUNTIFS('2024 -2025-2026'!$M:$M,B861,'2024 -2025-2026'!$K:$K,"Scopus/WoS Journals",'2024 -2025-2026'!$G:$G,"2025")</f>
        <v>0</v>
      </c>
      <c r="F861" s="57">
        <f>COUNTIFS('2024 -2025-2026'!$M:$M,B861,'2024 -2025-2026'!$K:$K,"Scopus/WoS Conference/Book Chapter/Others", '2024 -2025-2026'!$G:$G,"2025")</f>
        <v>0</v>
      </c>
      <c r="G861" s="57">
        <f>COUNTIFS('2024 -2025-2026'!$M:$M,B861,'2024 -2025-2026'!$K:$K,"Student Publication", '2024 -2025-2026'!$G:$G,"2025")</f>
        <v>0</v>
      </c>
      <c r="H861" s="53">
        <f>COUNTIFS('Patent - 2025'!$Q:$Q,B861,'Patent - 2025'!$D:$D,"Published")</f>
        <v>0</v>
      </c>
      <c r="I861" s="54">
        <f>COUNTIFS('Patent - 2025'!$Q:$Q,B861,'Patent - 2025'!D:D,"Granted")</f>
        <v>0</v>
      </c>
      <c r="J861" s="54">
        <f t="shared" si="26"/>
        <v>0</v>
      </c>
      <c r="K861" s="54">
        <f t="shared" si="27"/>
        <v>0</v>
      </c>
      <c r="L861" s="54">
        <f>COUNTIFS('2024 -2025-2026'!$M:$M,B861,'2024 -2025-2026'!$K:$K,"Book",'2024 -2025-2026'!$G:$G,"2025")</f>
        <v>0</v>
      </c>
      <c r="M861" s="61"/>
    </row>
    <row r="862" spans="1:13" ht="15.75" customHeight="1" x14ac:dyDescent="0.2">
      <c r="A862" s="57">
        <f>'Name of the Faculty 2024'!A862</f>
        <v>0</v>
      </c>
      <c r="B862" s="58">
        <f>'Name of the Faculty 2024'!B862</f>
        <v>0</v>
      </c>
      <c r="C862" s="57">
        <f>'Name of the Faculty 2024'!C862</f>
        <v>0</v>
      </c>
      <c r="D862" s="57">
        <f>COUNTIFS('2024 -2025-2026'!$M:$M,B862,'2024 -2025-2026'!$K:$K,"SCI",'2024 -2025-2026'!$G:$G,"2025")</f>
        <v>0</v>
      </c>
      <c r="E862" s="57">
        <f>COUNTIFS('2024 -2025-2026'!$M:$M,B862,'2024 -2025-2026'!$K:$K,"Scopus/WoS Journals",'2024 -2025-2026'!$G:$G,"2025")</f>
        <v>0</v>
      </c>
      <c r="F862" s="57">
        <f>COUNTIFS('2024 -2025-2026'!$M:$M,B862,'2024 -2025-2026'!$K:$K,"Scopus/WoS Conference/Book Chapter/Others", '2024 -2025-2026'!$G:$G,"2025")</f>
        <v>0</v>
      </c>
      <c r="G862" s="57">
        <f>COUNTIFS('2024 -2025-2026'!$M:$M,B862,'2024 -2025-2026'!$K:$K,"Student Publication", '2024 -2025-2026'!$G:$G,"2025")</f>
        <v>0</v>
      </c>
      <c r="H862" s="53">
        <f>COUNTIFS('Patent - 2025'!$Q:$Q,B862,'Patent - 2025'!$D:$D,"Published")</f>
        <v>0</v>
      </c>
      <c r="I862" s="54">
        <f>COUNTIFS('Patent - 2025'!$Q:$Q,B862,'Patent - 2025'!D:D,"Granted")</f>
        <v>0</v>
      </c>
      <c r="J862" s="54">
        <f t="shared" si="26"/>
        <v>0</v>
      </c>
      <c r="K862" s="54">
        <f t="shared" si="27"/>
        <v>0</v>
      </c>
      <c r="L862" s="54">
        <f>COUNTIFS('2024 -2025-2026'!$M:$M,B862,'2024 -2025-2026'!$K:$K,"Book",'2024 -2025-2026'!$G:$G,"2025")</f>
        <v>0</v>
      </c>
      <c r="M862" s="61"/>
    </row>
    <row r="863" spans="1:13" ht="15.75" customHeight="1" x14ac:dyDescent="0.2">
      <c r="A863" s="57">
        <f>'Name of the Faculty 2024'!A863</f>
        <v>0</v>
      </c>
      <c r="B863" s="58">
        <f>'Name of the Faculty 2024'!B863</f>
        <v>0</v>
      </c>
      <c r="C863" s="57">
        <f>'Name of the Faculty 2024'!C863</f>
        <v>0</v>
      </c>
      <c r="D863" s="57">
        <f>COUNTIFS('2024 -2025-2026'!$M:$M,B863,'2024 -2025-2026'!$K:$K,"SCI",'2024 -2025-2026'!$G:$G,"2025")</f>
        <v>0</v>
      </c>
      <c r="E863" s="57">
        <f>COUNTIFS('2024 -2025-2026'!$M:$M,B863,'2024 -2025-2026'!$K:$K,"Scopus/WoS Journals",'2024 -2025-2026'!$G:$G,"2025")</f>
        <v>0</v>
      </c>
      <c r="F863" s="57">
        <f>COUNTIFS('2024 -2025-2026'!$M:$M,B863,'2024 -2025-2026'!$K:$K,"Scopus/WoS Conference/Book Chapter/Others", '2024 -2025-2026'!$G:$G,"2025")</f>
        <v>0</v>
      </c>
      <c r="G863" s="57">
        <f>COUNTIFS('2024 -2025-2026'!$M:$M,B863,'2024 -2025-2026'!$K:$K,"Student Publication", '2024 -2025-2026'!$G:$G,"2025")</f>
        <v>0</v>
      </c>
      <c r="H863" s="53">
        <f>COUNTIFS('Patent - 2025'!$Q:$Q,B863,'Patent - 2025'!$D:$D,"Published")</f>
        <v>0</v>
      </c>
      <c r="I863" s="54">
        <f>COUNTIFS('Patent - 2025'!$Q:$Q,B863,'Patent - 2025'!D:D,"Granted")</f>
        <v>0</v>
      </c>
      <c r="J863" s="54">
        <f t="shared" si="26"/>
        <v>0</v>
      </c>
      <c r="K863" s="54">
        <f t="shared" si="27"/>
        <v>0</v>
      </c>
      <c r="L863" s="54">
        <f>COUNTIFS('2024 -2025-2026'!$M:$M,B863,'2024 -2025-2026'!$K:$K,"Book",'2024 -2025-2026'!$G:$G,"2025")</f>
        <v>0</v>
      </c>
      <c r="M863" s="61"/>
    </row>
    <row r="864" spans="1:13" ht="15.75" customHeight="1" x14ac:dyDescent="0.2">
      <c r="A864" s="57">
        <f>'Name of the Faculty 2024'!A864</f>
        <v>0</v>
      </c>
      <c r="B864" s="58">
        <f>'Name of the Faculty 2024'!B864</f>
        <v>0</v>
      </c>
      <c r="C864" s="57">
        <f>'Name of the Faculty 2024'!C864</f>
        <v>0</v>
      </c>
      <c r="D864" s="57">
        <f>COUNTIFS('2024 -2025-2026'!$M:$M,B864,'2024 -2025-2026'!$K:$K,"SCI",'2024 -2025-2026'!$G:$G,"2025")</f>
        <v>0</v>
      </c>
      <c r="E864" s="57">
        <f>COUNTIFS('2024 -2025-2026'!$M:$M,B864,'2024 -2025-2026'!$K:$K,"Scopus/WoS Journals",'2024 -2025-2026'!$G:$G,"2025")</f>
        <v>0</v>
      </c>
      <c r="F864" s="57">
        <f>COUNTIFS('2024 -2025-2026'!$M:$M,B864,'2024 -2025-2026'!$K:$K,"Scopus/WoS Conference/Book Chapter/Others", '2024 -2025-2026'!$G:$G,"2025")</f>
        <v>0</v>
      </c>
      <c r="G864" s="57">
        <f>COUNTIFS('2024 -2025-2026'!$M:$M,B864,'2024 -2025-2026'!$K:$K,"Student Publication", '2024 -2025-2026'!$G:$G,"2025")</f>
        <v>0</v>
      </c>
      <c r="H864" s="53">
        <f>COUNTIFS('Patent - 2025'!$Q:$Q,B864,'Patent - 2025'!$D:$D,"Published")</f>
        <v>0</v>
      </c>
      <c r="I864" s="54">
        <f>COUNTIFS('Patent - 2025'!$Q:$Q,B864,'Patent - 2025'!D:D,"Granted")</f>
        <v>0</v>
      </c>
      <c r="J864" s="54">
        <f t="shared" si="26"/>
        <v>0</v>
      </c>
      <c r="K864" s="54">
        <f t="shared" si="27"/>
        <v>0</v>
      </c>
      <c r="L864" s="54">
        <f>COUNTIFS('2024 -2025-2026'!$M:$M,B864,'2024 -2025-2026'!$K:$K,"Book",'2024 -2025-2026'!$G:$G,"2025")</f>
        <v>0</v>
      </c>
      <c r="M864" s="61"/>
    </row>
    <row r="865" spans="1:13" ht="15.75" customHeight="1" x14ac:dyDescent="0.2">
      <c r="A865" s="57">
        <f>'Name of the Faculty 2024'!A865</f>
        <v>0</v>
      </c>
      <c r="B865" s="58">
        <f>'Name of the Faculty 2024'!B865</f>
        <v>0</v>
      </c>
      <c r="C865" s="57">
        <f>'Name of the Faculty 2024'!C865</f>
        <v>0</v>
      </c>
      <c r="D865" s="57">
        <f>COUNTIFS('2024 -2025-2026'!$M:$M,B865,'2024 -2025-2026'!$K:$K,"SCI",'2024 -2025-2026'!$G:$G,"2025")</f>
        <v>0</v>
      </c>
      <c r="E865" s="57">
        <f>COUNTIFS('2024 -2025-2026'!$M:$M,B865,'2024 -2025-2026'!$K:$K,"Scopus/WoS Journals",'2024 -2025-2026'!$G:$G,"2025")</f>
        <v>0</v>
      </c>
      <c r="F865" s="57">
        <f>COUNTIFS('2024 -2025-2026'!$M:$M,B865,'2024 -2025-2026'!$K:$K,"Scopus/WoS Conference/Book Chapter/Others", '2024 -2025-2026'!$G:$G,"2025")</f>
        <v>0</v>
      </c>
      <c r="G865" s="57">
        <f>COUNTIFS('2024 -2025-2026'!$M:$M,B865,'2024 -2025-2026'!$K:$K,"Student Publication", '2024 -2025-2026'!$G:$G,"2025")</f>
        <v>0</v>
      </c>
      <c r="H865" s="53">
        <f>COUNTIFS('Patent - 2025'!$Q:$Q,B865,'Patent - 2025'!$D:$D,"Published")</f>
        <v>0</v>
      </c>
      <c r="I865" s="54">
        <f>COUNTIFS('Patent - 2025'!$Q:$Q,B865,'Patent - 2025'!D:D,"Granted")</f>
        <v>0</v>
      </c>
      <c r="J865" s="54">
        <f t="shared" si="26"/>
        <v>0</v>
      </c>
      <c r="K865" s="54">
        <f t="shared" si="27"/>
        <v>0</v>
      </c>
      <c r="L865" s="54">
        <f>COUNTIFS('2024 -2025-2026'!$M:$M,B865,'2024 -2025-2026'!$K:$K,"Book",'2024 -2025-2026'!$G:$G,"2025")</f>
        <v>0</v>
      </c>
      <c r="M865" s="61"/>
    </row>
    <row r="866" spans="1:13" ht="15.75" customHeight="1" x14ac:dyDescent="0.2">
      <c r="A866" s="57">
        <f>'Name of the Faculty 2024'!A866</f>
        <v>0</v>
      </c>
      <c r="B866" s="58">
        <f>'Name of the Faculty 2024'!B866</f>
        <v>0</v>
      </c>
      <c r="C866" s="57">
        <f>'Name of the Faculty 2024'!C866</f>
        <v>0</v>
      </c>
      <c r="D866" s="57">
        <f>COUNTIFS('2024 -2025-2026'!$M:$M,B866,'2024 -2025-2026'!$K:$K,"SCI",'2024 -2025-2026'!$G:$G,"2025")</f>
        <v>0</v>
      </c>
      <c r="E866" s="57">
        <f>COUNTIFS('2024 -2025-2026'!$M:$M,B866,'2024 -2025-2026'!$K:$K,"Scopus/WoS Journals",'2024 -2025-2026'!$G:$G,"2025")</f>
        <v>0</v>
      </c>
      <c r="F866" s="57">
        <f>COUNTIFS('2024 -2025-2026'!$M:$M,B866,'2024 -2025-2026'!$K:$K,"Scopus/WoS Conference/Book Chapter/Others", '2024 -2025-2026'!$G:$G,"2025")</f>
        <v>0</v>
      </c>
      <c r="G866" s="57">
        <f>COUNTIFS('2024 -2025-2026'!$M:$M,B866,'2024 -2025-2026'!$K:$K,"Student Publication", '2024 -2025-2026'!$G:$G,"2025")</f>
        <v>0</v>
      </c>
      <c r="H866" s="53">
        <f>COUNTIFS('Patent - 2025'!$Q:$Q,B866,'Patent - 2025'!$D:$D,"Published")</f>
        <v>0</v>
      </c>
      <c r="I866" s="54">
        <f>COUNTIFS('Patent - 2025'!$Q:$Q,B866,'Patent - 2025'!D:D,"Granted")</f>
        <v>0</v>
      </c>
      <c r="J866" s="54">
        <f t="shared" si="26"/>
        <v>0</v>
      </c>
      <c r="K866" s="54">
        <f t="shared" si="27"/>
        <v>0</v>
      </c>
      <c r="L866" s="54">
        <f>COUNTIFS('2024 -2025-2026'!$M:$M,B866,'2024 -2025-2026'!$K:$K,"Book",'2024 -2025-2026'!$G:$G,"2025")</f>
        <v>0</v>
      </c>
      <c r="M866" s="61"/>
    </row>
    <row r="867" spans="1:13" ht="15.75" customHeight="1" x14ac:dyDescent="0.2">
      <c r="A867" s="57">
        <f>'Name of the Faculty 2024'!A867</f>
        <v>0</v>
      </c>
      <c r="B867" s="58">
        <f>'Name of the Faculty 2024'!B867</f>
        <v>0</v>
      </c>
      <c r="C867" s="57">
        <f>'Name of the Faculty 2024'!C867</f>
        <v>0</v>
      </c>
      <c r="D867" s="57">
        <f>COUNTIFS('2024 -2025-2026'!$M:$M,B867,'2024 -2025-2026'!$K:$K,"SCI",'2024 -2025-2026'!$G:$G,"2025")</f>
        <v>0</v>
      </c>
      <c r="E867" s="57">
        <f>COUNTIFS('2024 -2025-2026'!$M:$M,B867,'2024 -2025-2026'!$K:$K,"Scopus/WoS Journals",'2024 -2025-2026'!$G:$G,"2025")</f>
        <v>0</v>
      </c>
      <c r="F867" s="57">
        <f>COUNTIFS('2024 -2025-2026'!$M:$M,B867,'2024 -2025-2026'!$K:$K,"Scopus/WoS Conference/Book Chapter/Others", '2024 -2025-2026'!$G:$G,"2025")</f>
        <v>0</v>
      </c>
      <c r="G867" s="57">
        <f>COUNTIFS('2024 -2025-2026'!$M:$M,B867,'2024 -2025-2026'!$K:$K,"Student Publication", '2024 -2025-2026'!$G:$G,"2025")</f>
        <v>0</v>
      </c>
      <c r="H867" s="53">
        <f>COUNTIFS('Patent - 2025'!$Q:$Q,B867,'Patent - 2025'!$D:$D,"Published")</f>
        <v>0</v>
      </c>
      <c r="I867" s="54">
        <f>COUNTIFS('Patent - 2025'!$Q:$Q,B867,'Patent - 2025'!D:D,"Granted")</f>
        <v>0</v>
      </c>
      <c r="J867" s="54">
        <f t="shared" si="26"/>
        <v>0</v>
      </c>
      <c r="K867" s="54">
        <f t="shared" si="27"/>
        <v>0</v>
      </c>
      <c r="L867" s="54">
        <f>COUNTIFS('2024 -2025-2026'!$M:$M,B867,'2024 -2025-2026'!$K:$K,"Book",'2024 -2025-2026'!$G:$G,"2025")</f>
        <v>0</v>
      </c>
      <c r="M867" s="61"/>
    </row>
    <row r="868" spans="1:13" ht="15.75" customHeight="1" x14ac:dyDescent="0.2">
      <c r="A868" s="57">
        <f>'Name of the Faculty 2024'!A868</f>
        <v>0</v>
      </c>
      <c r="B868" s="58">
        <f>'Name of the Faculty 2024'!B868</f>
        <v>0</v>
      </c>
      <c r="C868" s="57">
        <f>'Name of the Faculty 2024'!C868</f>
        <v>0</v>
      </c>
      <c r="D868" s="57">
        <f>COUNTIFS('2024 -2025-2026'!$M:$M,B868,'2024 -2025-2026'!$K:$K,"SCI",'2024 -2025-2026'!$G:$G,"2025")</f>
        <v>0</v>
      </c>
      <c r="E868" s="57">
        <f>COUNTIFS('2024 -2025-2026'!$M:$M,B868,'2024 -2025-2026'!$K:$K,"Scopus/WoS Journals",'2024 -2025-2026'!$G:$G,"2025")</f>
        <v>0</v>
      </c>
      <c r="F868" s="57">
        <f>COUNTIFS('2024 -2025-2026'!$M:$M,B868,'2024 -2025-2026'!$K:$K,"Scopus/WoS Conference/Book Chapter/Others", '2024 -2025-2026'!$G:$G,"2025")</f>
        <v>0</v>
      </c>
      <c r="G868" s="57">
        <f>COUNTIFS('2024 -2025-2026'!$M:$M,B868,'2024 -2025-2026'!$K:$K,"Student Publication", '2024 -2025-2026'!$G:$G,"2025")</f>
        <v>0</v>
      </c>
      <c r="H868" s="53">
        <f>COUNTIFS('Patent - 2025'!$Q:$Q,B868,'Patent - 2025'!$D:$D,"Published")</f>
        <v>0</v>
      </c>
      <c r="I868" s="54">
        <f>COUNTIFS('Patent - 2025'!$Q:$Q,B868,'Patent - 2025'!D:D,"Granted")</f>
        <v>0</v>
      </c>
      <c r="J868" s="54">
        <f t="shared" si="26"/>
        <v>0</v>
      </c>
      <c r="K868" s="54">
        <f t="shared" si="27"/>
        <v>0</v>
      </c>
      <c r="L868" s="54">
        <f>COUNTIFS('2024 -2025-2026'!$M:$M,B868,'2024 -2025-2026'!$K:$K,"Book",'2024 -2025-2026'!$G:$G,"2025")</f>
        <v>0</v>
      </c>
      <c r="M868" s="61"/>
    </row>
    <row r="869" spans="1:13" ht="15.75" customHeight="1" x14ac:dyDescent="0.2">
      <c r="A869" s="57">
        <f>'Name of the Faculty 2024'!A869</f>
        <v>0</v>
      </c>
      <c r="B869" s="58">
        <f>'Name of the Faculty 2024'!B869</f>
        <v>0</v>
      </c>
      <c r="C869" s="57">
        <f>'Name of the Faculty 2024'!C869</f>
        <v>0</v>
      </c>
      <c r="D869" s="57">
        <f>COUNTIFS('2024 -2025-2026'!$M:$M,B869,'2024 -2025-2026'!$K:$K,"SCI",'2024 -2025-2026'!$G:$G,"2025")</f>
        <v>0</v>
      </c>
      <c r="E869" s="57">
        <f>COUNTIFS('2024 -2025-2026'!$M:$M,B869,'2024 -2025-2026'!$K:$K,"Scopus/WoS Journals",'2024 -2025-2026'!$G:$G,"2025")</f>
        <v>0</v>
      </c>
      <c r="F869" s="57">
        <f>COUNTIFS('2024 -2025-2026'!$M:$M,B869,'2024 -2025-2026'!$K:$K,"Scopus/WoS Conference/Book Chapter/Others", '2024 -2025-2026'!$G:$G,"2025")</f>
        <v>0</v>
      </c>
      <c r="G869" s="57">
        <f>COUNTIFS('2024 -2025-2026'!$M:$M,B869,'2024 -2025-2026'!$K:$K,"Student Publication", '2024 -2025-2026'!$G:$G,"2025")</f>
        <v>0</v>
      </c>
      <c r="H869" s="53">
        <f>COUNTIFS('Patent - 2025'!$Q:$Q,B869,'Patent - 2025'!$D:$D,"Published")</f>
        <v>0</v>
      </c>
      <c r="I869" s="54">
        <f>COUNTIFS('Patent - 2025'!$Q:$Q,B869,'Patent - 2025'!D:D,"Granted")</f>
        <v>0</v>
      </c>
      <c r="J869" s="54">
        <f t="shared" si="26"/>
        <v>0</v>
      </c>
      <c r="K869" s="54">
        <f t="shared" si="27"/>
        <v>0</v>
      </c>
      <c r="L869" s="54">
        <f>COUNTIFS('2024 -2025-2026'!$M:$M,B869,'2024 -2025-2026'!$K:$K,"Book",'2024 -2025-2026'!$G:$G,"2025")</f>
        <v>0</v>
      </c>
      <c r="M869" s="61"/>
    </row>
    <row r="870" spans="1:13" ht="15.75" customHeight="1" x14ac:dyDescent="0.2">
      <c r="A870" s="57">
        <f>'Name of the Faculty 2024'!A870</f>
        <v>0</v>
      </c>
      <c r="B870" s="58">
        <f>'Name of the Faculty 2024'!B870</f>
        <v>0</v>
      </c>
      <c r="C870" s="57">
        <f>'Name of the Faculty 2024'!C870</f>
        <v>0</v>
      </c>
      <c r="D870" s="57">
        <f>COUNTIFS('2024 -2025-2026'!$M:$M,B870,'2024 -2025-2026'!$K:$K,"SCI",'2024 -2025-2026'!$G:$G,"2025")</f>
        <v>0</v>
      </c>
      <c r="E870" s="57">
        <f>COUNTIFS('2024 -2025-2026'!$M:$M,B870,'2024 -2025-2026'!$K:$K,"Scopus/WoS Journals",'2024 -2025-2026'!$G:$G,"2025")</f>
        <v>0</v>
      </c>
      <c r="F870" s="57">
        <f>COUNTIFS('2024 -2025-2026'!$M:$M,B870,'2024 -2025-2026'!$K:$K,"Scopus/WoS Conference/Book Chapter/Others", '2024 -2025-2026'!$G:$G,"2025")</f>
        <v>0</v>
      </c>
      <c r="G870" s="57">
        <f>COUNTIFS('2024 -2025-2026'!$M:$M,B870,'2024 -2025-2026'!$K:$K,"Student Publication", '2024 -2025-2026'!$G:$G,"2025")</f>
        <v>0</v>
      </c>
      <c r="H870" s="53">
        <f>COUNTIFS('Patent - 2025'!$Q:$Q,B870,'Patent - 2025'!$D:$D,"Published")</f>
        <v>0</v>
      </c>
      <c r="I870" s="54">
        <f>COUNTIFS('Patent - 2025'!$Q:$Q,B870,'Patent - 2025'!D:D,"Granted")</f>
        <v>0</v>
      </c>
      <c r="J870" s="54">
        <f t="shared" si="26"/>
        <v>0</v>
      </c>
      <c r="K870" s="54">
        <f t="shared" si="27"/>
        <v>0</v>
      </c>
      <c r="L870" s="54">
        <f>COUNTIFS('2024 -2025-2026'!$M:$M,B870,'2024 -2025-2026'!$K:$K,"Book",'2024 -2025-2026'!$G:$G,"2025")</f>
        <v>0</v>
      </c>
      <c r="M870" s="61"/>
    </row>
    <row r="871" spans="1:13" ht="15.75" customHeight="1" x14ac:dyDescent="0.2">
      <c r="A871" s="57">
        <f>'Name of the Faculty 2024'!A871</f>
        <v>0</v>
      </c>
      <c r="B871" s="58">
        <f>'Name of the Faculty 2024'!B871</f>
        <v>0</v>
      </c>
      <c r="C871" s="57">
        <f>'Name of the Faculty 2024'!C871</f>
        <v>0</v>
      </c>
      <c r="D871" s="57">
        <f>COUNTIFS('2024 -2025-2026'!$M:$M,B871,'2024 -2025-2026'!$K:$K,"SCI",'2024 -2025-2026'!$G:$G,"2025")</f>
        <v>0</v>
      </c>
      <c r="E871" s="57">
        <f>COUNTIFS('2024 -2025-2026'!$M:$M,B871,'2024 -2025-2026'!$K:$K,"Scopus/WoS Journals",'2024 -2025-2026'!$G:$G,"2025")</f>
        <v>0</v>
      </c>
      <c r="F871" s="57">
        <f>COUNTIFS('2024 -2025-2026'!$M:$M,B871,'2024 -2025-2026'!$K:$K,"Scopus/WoS Conference/Book Chapter/Others", '2024 -2025-2026'!$G:$G,"2025")</f>
        <v>0</v>
      </c>
      <c r="G871" s="57">
        <f>COUNTIFS('2024 -2025-2026'!$M:$M,B871,'2024 -2025-2026'!$K:$K,"Student Publication", '2024 -2025-2026'!$G:$G,"2025")</f>
        <v>0</v>
      </c>
      <c r="H871" s="53">
        <f>COUNTIFS('Patent - 2025'!$Q:$Q,B871,'Patent - 2025'!$D:$D,"Published")</f>
        <v>0</v>
      </c>
      <c r="I871" s="54">
        <f>COUNTIFS('Patent - 2025'!$Q:$Q,B871,'Patent - 2025'!D:D,"Granted")</f>
        <v>0</v>
      </c>
      <c r="J871" s="54">
        <f t="shared" si="26"/>
        <v>0</v>
      </c>
      <c r="K871" s="54">
        <f t="shared" si="27"/>
        <v>0</v>
      </c>
      <c r="L871" s="54">
        <f>COUNTIFS('2024 -2025-2026'!$M:$M,B871,'2024 -2025-2026'!$K:$K,"Book",'2024 -2025-2026'!$G:$G,"2025")</f>
        <v>0</v>
      </c>
      <c r="M871" s="61"/>
    </row>
    <row r="872" spans="1:13" ht="15.75" customHeight="1" x14ac:dyDescent="0.2">
      <c r="A872" s="57">
        <f>'Name of the Faculty 2024'!A872</f>
        <v>0</v>
      </c>
      <c r="B872" s="58">
        <f>'Name of the Faculty 2024'!B872</f>
        <v>0</v>
      </c>
      <c r="C872" s="57">
        <f>'Name of the Faculty 2024'!C872</f>
        <v>0</v>
      </c>
      <c r="D872" s="57">
        <f>COUNTIFS('2024 -2025-2026'!$M:$M,B872,'2024 -2025-2026'!$K:$K,"SCI",'2024 -2025-2026'!$G:$G,"2025")</f>
        <v>0</v>
      </c>
      <c r="E872" s="57">
        <f>COUNTIFS('2024 -2025-2026'!$M:$M,B872,'2024 -2025-2026'!$K:$K,"Scopus/WoS Journals",'2024 -2025-2026'!$G:$G,"2025")</f>
        <v>0</v>
      </c>
      <c r="F872" s="57">
        <f>COUNTIFS('2024 -2025-2026'!$M:$M,B872,'2024 -2025-2026'!$K:$K,"Scopus/WoS Conference/Book Chapter/Others", '2024 -2025-2026'!$G:$G,"2025")</f>
        <v>0</v>
      </c>
      <c r="G872" s="57">
        <f>COUNTIFS('2024 -2025-2026'!$M:$M,B872,'2024 -2025-2026'!$K:$K,"Student Publication", '2024 -2025-2026'!$G:$G,"2025")</f>
        <v>0</v>
      </c>
      <c r="H872" s="53">
        <f>COUNTIFS('Patent - 2025'!$Q:$Q,B872,'Patent - 2025'!$D:$D,"Published")</f>
        <v>0</v>
      </c>
      <c r="I872" s="54">
        <f>COUNTIFS('Patent - 2025'!$Q:$Q,B872,'Patent - 2025'!D:D,"Granted")</f>
        <v>0</v>
      </c>
      <c r="J872" s="54">
        <f t="shared" si="26"/>
        <v>0</v>
      </c>
      <c r="K872" s="54">
        <f t="shared" si="27"/>
        <v>0</v>
      </c>
      <c r="L872" s="54">
        <f>COUNTIFS('2024 -2025-2026'!$M:$M,B872,'2024 -2025-2026'!$K:$K,"Book",'2024 -2025-2026'!$G:$G,"2025")</f>
        <v>0</v>
      </c>
      <c r="M872" s="61"/>
    </row>
    <row r="873" spans="1:13" ht="15.75" customHeight="1" x14ac:dyDescent="0.2">
      <c r="A873" s="57">
        <f>'Name of the Faculty 2024'!A873</f>
        <v>0</v>
      </c>
      <c r="B873" s="58">
        <f>'Name of the Faculty 2024'!B873</f>
        <v>0</v>
      </c>
      <c r="C873" s="57">
        <f>'Name of the Faculty 2024'!C873</f>
        <v>0</v>
      </c>
      <c r="D873" s="57">
        <f>COUNTIFS('2024 -2025-2026'!$M:$M,B873,'2024 -2025-2026'!$K:$K,"SCI",'2024 -2025-2026'!$G:$G,"2025")</f>
        <v>0</v>
      </c>
      <c r="E873" s="57">
        <f>COUNTIFS('2024 -2025-2026'!$M:$M,B873,'2024 -2025-2026'!$K:$K,"Scopus/WoS Journals",'2024 -2025-2026'!$G:$G,"2025")</f>
        <v>0</v>
      </c>
      <c r="F873" s="57">
        <f>COUNTIFS('2024 -2025-2026'!$M:$M,B873,'2024 -2025-2026'!$K:$K,"Scopus/WoS Conference/Book Chapter/Others", '2024 -2025-2026'!$G:$G,"2025")</f>
        <v>0</v>
      </c>
      <c r="G873" s="57">
        <f>COUNTIFS('2024 -2025-2026'!$M:$M,B873,'2024 -2025-2026'!$K:$K,"Student Publication", '2024 -2025-2026'!$G:$G,"2025")</f>
        <v>0</v>
      </c>
      <c r="H873" s="53">
        <f>COUNTIFS('Patent - 2025'!$Q:$Q,B873,'Patent - 2025'!$D:$D,"Published")</f>
        <v>0</v>
      </c>
      <c r="I873" s="54">
        <f>COUNTIFS('Patent - 2025'!$Q:$Q,B873,'Patent - 2025'!D:D,"Granted")</f>
        <v>0</v>
      </c>
      <c r="J873" s="54">
        <f t="shared" si="26"/>
        <v>0</v>
      </c>
      <c r="K873" s="54">
        <f t="shared" si="27"/>
        <v>0</v>
      </c>
      <c r="L873" s="54">
        <f>COUNTIFS('2024 -2025-2026'!$M:$M,B873,'2024 -2025-2026'!$K:$K,"Book",'2024 -2025-2026'!$G:$G,"2025")</f>
        <v>0</v>
      </c>
      <c r="M873" s="61"/>
    </row>
    <row r="874" spans="1:13" ht="15.75" customHeight="1" x14ac:dyDescent="0.2">
      <c r="A874" s="57">
        <f>'Name of the Faculty 2024'!A874</f>
        <v>0</v>
      </c>
      <c r="B874" s="58">
        <f>'Name of the Faculty 2024'!B874</f>
        <v>0</v>
      </c>
      <c r="C874" s="57">
        <f>'Name of the Faculty 2024'!C874</f>
        <v>0</v>
      </c>
      <c r="D874" s="57">
        <f>COUNTIFS('2024 -2025-2026'!$M:$M,B874,'2024 -2025-2026'!$K:$K,"SCI",'2024 -2025-2026'!$G:$G,"2025")</f>
        <v>0</v>
      </c>
      <c r="E874" s="57">
        <f>COUNTIFS('2024 -2025-2026'!$M:$M,B874,'2024 -2025-2026'!$K:$K,"Scopus/WoS Journals",'2024 -2025-2026'!$G:$G,"2025")</f>
        <v>0</v>
      </c>
      <c r="F874" s="57">
        <f>COUNTIFS('2024 -2025-2026'!$M:$M,B874,'2024 -2025-2026'!$K:$K,"Scopus/WoS Conference/Book Chapter/Others", '2024 -2025-2026'!$G:$G,"2025")</f>
        <v>0</v>
      </c>
      <c r="G874" s="57">
        <f>COUNTIFS('2024 -2025-2026'!$M:$M,B874,'2024 -2025-2026'!$K:$K,"Student Publication", '2024 -2025-2026'!$G:$G,"2025")</f>
        <v>0</v>
      </c>
      <c r="H874" s="53">
        <f>COUNTIFS('Patent - 2025'!$Q:$Q,B874,'Patent - 2025'!$D:$D,"Published")</f>
        <v>0</v>
      </c>
      <c r="I874" s="54">
        <f>COUNTIFS('Patent - 2025'!$Q:$Q,B874,'Patent - 2025'!D:D,"Granted")</f>
        <v>0</v>
      </c>
      <c r="J874" s="54">
        <f t="shared" si="26"/>
        <v>0</v>
      </c>
      <c r="K874" s="54">
        <f t="shared" si="27"/>
        <v>0</v>
      </c>
      <c r="L874" s="54">
        <f>COUNTIFS('2024 -2025-2026'!$M:$M,B874,'2024 -2025-2026'!$K:$K,"Book",'2024 -2025-2026'!$G:$G,"2025")</f>
        <v>0</v>
      </c>
      <c r="M874" s="61"/>
    </row>
    <row r="875" spans="1:13" ht="15.75" customHeight="1" x14ac:dyDescent="0.2">
      <c r="A875" s="57">
        <f>'Name of the Faculty 2024'!A875</f>
        <v>0</v>
      </c>
      <c r="B875" s="58">
        <f>'Name of the Faculty 2024'!B875</f>
        <v>0</v>
      </c>
      <c r="C875" s="57">
        <f>'Name of the Faculty 2024'!C875</f>
        <v>0</v>
      </c>
      <c r="D875" s="57">
        <f>COUNTIFS('2024 -2025-2026'!$M:$M,B875,'2024 -2025-2026'!$K:$K,"SCI",'2024 -2025-2026'!$G:$G,"2025")</f>
        <v>0</v>
      </c>
      <c r="E875" s="57">
        <f>COUNTIFS('2024 -2025-2026'!$M:$M,B875,'2024 -2025-2026'!$K:$K,"Scopus/WoS Journals",'2024 -2025-2026'!$G:$G,"2025")</f>
        <v>0</v>
      </c>
      <c r="F875" s="57">
        <f>COUNTIFS('2024 -2025-2026'!$M:$M,B875,'2024 -2025-2026'!$K:$K,"Scopus/WoS Conference/Book Chapter/Others", '2024 -2025-2026'!$G:$G,"2025")</f>
        <v>0</v>
      </c>
      <c r="G875" s="57">
        <f>COUNTIFS('2024 -2025-2026'!$M:$M,B875,'2024 -2025-2026'!$K:$K,"Student Publication", '2024 -2025-2026'!$G:$G,"2025")</f>
        <v>0</v>
      </c>
      <c r="H875" s="53">
        <f>COUNTIFS('Patent - 2025'!$Q:$Q,B875,'Patent - 2025'!$D:$D,"Published")</f>
        <v>0</v>
      </c>
      <c r="I875" s="54">
        <f>COUNTIFS('Patent - 2025'!$Q:$Q,B875,'Patent - 2025'!D:D,"Granted")</f>
        <v>0</v>
      </c>
      <c r="J875" s="54">
        <f t="shared" si="26"/>
        <v>0</v>
      </c>
      <c r="K875" s="54">
        <f t="shared" si="27"/>
        <v>0</v>
      </c>
      <c r="L875" s="54">
        <f>COUNTIFS('2024 -2025-2026'!$M:$M,B875,'2024 -2025-2026'!$K:$K,"Book",'2024 -2025-2026'!$G:$G,"2025")</f>
        <v>0</v>
      </c>
      <c r="M875" s="61"/>
    </row>
    <row r="876" spans="1:13" ht="15.75" customHeight="1" x14ac:dyDescent="0.2">
      <c r="A876" s="57">
        <f>'Name of the Faculty 2024'!A876</f>
        <v>0</v>
      </c>
      <c r="B876" s="58">
        <f>'Name of the Faculty 2024'!B876</f>
        <v>0</v>
      </c>
      <c r="C876" s="57">
        <f>'Name of the Faculty 2024'!C876</f>
        <v>0</v>
      </c>
      <c r="D876" s="57">
        <f>COUNTIFS('2024 -2025-2026'!$M:$M,B876,'2024 -2025-2026'!$K:$K,"SCI",'2024 -2025-2026'!$G:$G,"2025")</f>
        <v>0</v>
      </c>
      <c r="E876" s="57">
        <f>COUNTIFS('2024 -2025-2026'!$M:$M,B876,'2024 -2025-2026'!$K:$K,"Scopus/WoS Journals",'2024 -2025-2026'!$G:$G,"2025")</f>
        <v>0</v>
      </c>
      <c r="F876" s="57">
        <f>COUNTIFS('2024 -2025-2026'!$M:$M,B876,'2024 -2025-2026'!$K:$K,"Scopus/WoS Conference/Book Chapter/Others", '2024 -2025-2026'!$G:$G,"2025")</f>
        <v>0</v>
      </c>
      <c r="G876" s="57">
        <f>COUNTIFS('2024 -2025-2026'!$M:$M,B876,'2024 -2025-2026'!$K:$K,"Student Publication", '2024 -2025-2026'!$G:$G,"2025")</f>
        <v>0</v>
      </c>
      <c r="H876" s="53">
        <f>COUNTIFS('Patent - 2025'!$Q:$Q,B876,'Patent - 2025'!$D:$D,"Published")</f>
        <v>0</v>
      </c>
      <c r="I876" s="54">
        <f>COUNTIFS('Patent - 2025'!$Q:$Q,B876,'Patent - 2025'!D:D,"Granted")</f>
        <v>0</v>
      </c>
      <c r="J876" s="54">
        <f t="shared" si="26"/>
        <v>0</v>
      </c>
      <c r="K876" s="54">
        <f t="shared" si="27"/>
        <v>0</v>
      </c>
      <c r="L876" s="54">
        <f>COUNTIFS('2024 -2025-2026'!$M:$M,B876,'2024 -2025-2026'!$K:$K,"Book",'2024 -2025-2026'!$G:$G,"2025")</f>
        <v>0</v>
      </c>
      <c r="M876" s="61"/>
    </row>
    <row r="877" spans="1:13" ht="15.75" customHeight="1" x14ac:dyDescent="0.2">
      <c r="A877" s="57">
        <f>'Name of the Faculty 2024'!A877</f>
        <v>0</v>
      </c>
      <c r="B877" s="58">
        <f>'Name of the Faculty 2024'!B877</f>
        <v>0</v>
      </c>
      <c r="C877" s="57">
        <f>'Name of the Faculty 2024'!C877</f>
        <v>0</v>
      </c>
      <c r="D877" s="57">
        <f>COUNTIFS('2024 -2025-2026'!$M:$M,B877,'2024 -2025-2026'!$K:$K,"SCI",'2024 -2025-2026'!$G:$G,"2025")</f>
        <v>0</v>
      </c>
      <c r="E877" s="57">
        <f>COUNTIFS('2024 -2025-2026'!$M:$M,B877,'2024 -2025-2026'!$K:$K,"Scopus/WoS Journals",'2024 -2025-2026'!$G:$G,"2025")</f>
        <v>0</v>
      </c>
      <c r="F877" s="57">
        <f>COUNTIFS('2024 -2025-2026'!$M:$M,B877,'2024 -2025-2026'!$K:$K,"Scopus/WoS Conference/Book Chapter/Others", '2024 -2025-2026'!$G:$G,"2025")</f>
        <v>0</v>
      </c>
      <c r="G877" s="57">
        <f>COUNTIFS('2024 -2025-2026'!$M:$M,B877,'2024 -2025-2026'!$K:$K,"Student Publication", '2024 -2025-2026'!$G:$G,"2025")</f>
        <v>0</v>
      </c>
      <c r="H877" s="53">
        <f>COUNTIFS('Patent - 2025'!$Q:$Q,B877,'Patent - 2025'!$D:$D,"Published")</f>
        <v>0</v>
      </c>
      <c r="I877" s="54">
        <f>COUNTIFS('Patent - 2025'!$Q:$Q,B877,'Patent - 2025'!D:D,"Granted")</f>
        <v>0</v>
      </c>
      <c r="J877" s="54">
        <f t="shared" si="26"/>
        <v>0</v>
      </c>
      <c r="K877" s="54">
        <f t="shared" si="27"/>
        <v>0</v>
      </c>
      <c r="L877" s="54">
        <f>COUNTIFS('2024 -2025-2026'!$M:$M,B877,'2024 -2025-2026'!$K:$K,"Book",'2024 -2025-2026'!$G:$G,"2025")</f>
        <v>0</v>
      </c>
      <c r="M877" s="61"/>
    </row>
    <row r="878" spans="1:13" ht="15.75" customHeight="1" x14ac:dyDescent="0.2">
      <c r="A878" s="57">
        <f>'Name of the Faculty 2024'!A878</f>
        <v>0</v>
      </c>
      <c r="B878" s="58">
        <f>'Name of the Faculty 2024'!B878</f>
        <v>0</v>
      </c>
      <c r="C878" s="57">
        <f>'Name of the Faculty 2024'!C878</f>
        <v>0</v>
      </c>
      <c r="D878" s="57">
        <f>COUNTIFS('2024 -2025-2026'!$M:$M,B878,'2024 -2025-2026'!$K:$K,"SCI",'2024 -2025-2026'!$G:$G,"2025")</f>
        <v>0</v>
      </c>
      <c r="E878" s="57">
        <f>COUNTIFS('2024 -2025-2026'!$M:$M,B878,'2024 -2025-2026'!$K:$K,"Scopus/WoS Journals",'2024 -2025-2026'!$G:$G,"2025")</f>
        <v>0</v>
      </c>
      <c r="F878" s="57">
        <f>COUNTIFS('2024 -2025-2026'!$M:$M,B878,'2024 -2025-2026'!$K:$K,"Scopus/WoS Conference/Book Chapter/Others", '2024 -2025-2026'!$G:$G,"2025")</f>
        <v>0</v>
      </c>
      <c r="G878" s="57">
        <f>COUNTIFS('2024 -2025-2026'!$M:$M,B878,'2024 -2025-2026'!$K:$K,"Student Publication", '2024 -2025-2026'!$G:$G,"2025")</f>
        <v>0</v>
      </c>
      <c r="H878" s="53">
        <f>COUNTIFS('Patent - 2025'!$Q:$Q,B878,'Patent - 2025'!$D:$D,"Published")</f>
        <v>0</v>
      </c>
      <c r="I878" s="54">
        <f>COUNTIFS('Patent - 2025'!$Q:$Q,B878,'Patent - 2025'!D:D,"Granted")</f>
        <v>0</v>
      </c>
      <c r="J878" s="54">
        <f t="shared" si="26"/>
        <v>0</v>
      </c>
      <c r="K878" s="54">
        <f t="shared" si="27"/>
        <v>0</v>
      </c>
      <c r="L878" s="54">
        <f>COUNTIFS('2024 -2025-2026'!$M:$M,B878,'2024 -2025-2026'!$K:$K,"Book",'2024 -2025-2026'!$G:$G,"2025")</f>
        <v>0</v>
      </c>
      <c r="M878" s="61"/>
    </row>
    <row r="879" spans="1:13" ht="15.75" customHeight="1" x14ac:dyDescent="0.2">
      <c r="A879" s="57">
        <f>'Name of the Faculty 2024'!A879</f>
        <v>0</v>
      </c>
      <c r="B879" s="58">
        <f>'Name of the Faculty 2024'!B879</f>
        <v>0</v>
      </c>
      <c r="C879" s="57">
        <f>'Name of the Faculty 2024'!C879</f>
        <v>0</v>
      </c>
      <c r="D879" s="57">
        <f>COUNTIFS('2024 -2025-2026'!$M:$M,B879,'2024 -2025-2026'!$K:$K,"SCI",'2024 -2025-2026'!$G:$G,"2025")</f>
        <v>0</v>
      </c>
      <c r="E879" s="57">
        <f>COUNTIFS('2024 -2025-2026'!$M:$M,B879,'2024 -2025-2026'!$K:$K,"Scopus/WoS Journals",'2024 -2025-2026'!$G:$G,"2025")</f>
        <v>0</v>
      </c>
      <c r="F879" s="57">
        <f>COUNTIFS('2024 -2025-2026'!$M:$M,B879,'2024 -2025-2026'!$K:$K,"Scopus/WoS Conference/Book Chapter/Others", '2024 -2025-2026'!$G:$G,"2025")</f>
        <v>0</v>
      </c>
      <c r="G879" s="57">
        <f>COUNTIFS('2024 -2025-2026'!$M:$M,B879,'2024 -2025-2026'!$K:$K,"Student Publication", '2024 -2025-2026'!$G:$G,"2025")</f>
        <v>0</v>
      </c>
      <c r="H879" s="53">
        <f>COUNTIFS('Patent - 2025'!$Q:$Q,B879,'Patent - 2025'!$D:$D,"Published")</f>
        <v>0</v>
      </c>
      <c r="I879" s="54">
        <f>COUNTIFS('Patent - 2025'!$Q:$Q,B879,'Patent - 2025'!D:D,"Granted")</f>
        <v>0</v>
      </c>
      <c r="J879" s="54">
        <f t="shared" si="26"/>
        <v>0</v>
      </c>
      <c r="K879" s="54">
        <f t="shared" si="27"/>
        <v>0</v>
      </c>
      <c r="L879" s="54">
        <f>COUNTIFS('2024 -2025-2026'!$M:$M,B879,'2024 -2025-2026'!$K:$K,"Book",'2024 -2025-2026'!$G:$G,"2025")</f>
        <v>0</v>
      </c>
      <c r="M879" s="61"/>
    </row>
    <row r="880" spans="1:13" ht="15.75" customHeight="1" x14ac:dyDescent="0.2">
      <c r="A880" s="57">
        <f>'Name of the Faculty 2024'!A880</f>
        <v>0</v>
      </c>
      <c r="B880" s="58">
        <f>'Name of the Faculty 2024'!B880</f>
        <v>0</v>
      </c>
      <c r="C880" s="57">
        <f>'Name of the Faculty 2024'!C880</f>
        <v>0</v>
      </c>
      <c r="D880" s="57">
        <f>COUNTIFS('2024 -2025-2026'!$M:$M,B880,'2024 -2025-2026'!$K:$K,"SCI",'2024 -2025-2026'!$G:$G,"2025")</f>
        <v>0</v>
      </c>
      <c r="E880" s="57">
        <f>COUNTIFS('2024 -2025-2026'!$M:$M,B880,'2024 -2025-2026'!$K:$K,"Scopus/WoS Journals",'2024 -2025-2026'!$G:$G,"2025")</f>
        <v>0</v>
      </c>
      <c r="F880" s="57">
        <f>COUNTIFS('2024 -2025-2026'!$M:$M,B880,'2024 -2025-2026'!$K:$K,"Scopus/WoS Conference/Book Chapter/Others", '2024 -2025-2026'!$G:$G,"2025")</f>
        <v>0</v>
      </c>
      <c r="G880" s="57">
        <f>COUNTIFS('2024 -2025-2026'!$M:$M,B880,'2024 -2025-2026'!$K:$K,"Student Publication", '2024 -2025-2026'!$G:$G,"2025")</f>
        <v>0</v>
      </c>
      <c r="H880" s="53">
        <f>COUNTIFS('Patent - 2025'!$Q:$Q,B880,'Patent - 2025'!$D:$D,"Published")</f>
        <v>0</v>
      </c>
      <c r="I880" s="54">
        <f>COUNTIFS('Patent - 2025'!$Q:$Q,B880,'Patent - 2025'!D:D,"Granted")</f>
        <v>0</v>
      </c>
      <c r="J880" s="54">
        <f t="shared" si="26"/>
        <v>0</v>
      </c>
      <c r="K880" s="54">
        <f t="shared" si="27"/>
        <v>0</v>
      </c>
      <c r="L880" s="54">
        <f>COUNTIFS('2024 -2025-2026'!$M:$M,B880,'2024 -2025-2026'!$K:$K,"Book",'2024 -2025-2026'!$G:$G,"2025")</f>
        <v>0</v>
      </c>
      <c r="M880" s="61"/>
    </row>
    <row r="881" spans="1:13" ht="15.75" customHeight="1" x14ac:dyDescent="0.2">
      <c r="A881" s="57">
        <f>'Name of the Faculty 2024'!A881</f>
        <v>0</v>
      </c>
      <c r="B881" s="58">
        <f>'Name of the Faculty 2024'!B881</f>
        <v>0</v>
      </c>
      <c r="C881" s="57">
        <f>'Name of the Faculty 2024'!C881</f>
        <v>0</v>
      </c>
      <c r="D881" s="57">
        <f>COUNTIFS('2024 -2025-2026'!$M:$M,B881,'2024 -2025-2026'!$K:$K,"SCI",'2024 -2025-2026'!$G:$G,"2025")</f>
        <v>0</v>
      </c>
      <c r="E881" s="57">
        <f>COUNTIFS('2024 -2025-2026'!$M:$M,B881,'2024 -2025-2026'!$K:$K,"Scopus/WoS Journals",'2024 -2025-2026'!$G:$G,"2025")</f>
        <v>0</v>
      </c>
      <c r="F881" s="57">
        <f>COUNTIFS('2024 -2025-2026'!$M:$M,B881,'2024 -2025-2026'!$K:$K,"Scopus/WoS Conference/Book Chapter/Others", '2024 -2025-2026'!$G:$G,"2025")</f>
        <v>0</v>
      </c>
      <c r="G881" s="57">
        <f>COUNTIFS('2024 -2025-2026'!$M:$M,B881,'2024 -2025-2026'!$K:$K,"Student Publication", '2024 -2025-2026'!$G:$G,"2025")</f>
        <v>0</v>
      </c>
      <c r="H881" s="53">
        <f>COUNTIFS('Patent - 2025'!$Q:$Q,B881,'Patent - 2025'!$D:$D,"Published")</f>
        <v>0</v>
      </c>
      <c r="I881" s="54">
        <f>COUNTIFS('Patent - 2025'!$Q:$Q,B881,'Patent - 2025'!D:D,"Granted")</f>
        <v>0</v>
      </c>
      <c r="J881" s="54">
        <f t="shared" si="26"/>
        <v>0</v>
      </c>
      <c r="K881" s="54">
        <f t="shared" si="27"/>
        <v>0</v>
      </c>
      <c r="L881" s="54">
        <f>COUNTIFS('2024 -2025-2026'!$M:$M,B881,'2024 -2025-2026'!$K:$K,"Book",'2024 -2025-2026'!$G:$G,"2025")</f>
        <v>0</v>
      </c>
      <c r="M881" s="61"/>
    </row>
    <row r="882" spans="1:13" ht="15.75" customHeight="1" x14ac:dyDescent="0.2">
      <c r="A882" s="57">
        <f>'Name of the Faculty 2024'!A882</f>
        <v>0</v>
      </c>
      <c r="B882" s="58">
        <f>'Name of the Faculty 2024'!B882</f>
        <v>0</v>
      </c>
      <c r="C882" s="57">
        <f>'Name of the Faculty 2024'!C882</f>
        <v>0</v>
      </c>
      <c r="D882" s="57">
        <f>COUNTIFS('2024 -2025-2026'!$M:$M,B882,'2024 -2025-2026'!$K:$K,"SCI",'2024 -2025-2026'!$G:$G,"2025")</f>
        <v>0</v>
      </c>
      <c r="E882" s="57">
        <f>COUNTIFS('2024 -2025-2026'!$M:$M,B882,'2024 -2025-2026'!$K:$K,"Scopus/WoS Journals",'2024 -2025-2026'!$G:$G,"2025")</f>
        <v>0</v>
      </c>
      <c r="F882" s="57">
        <f>COUNTIFS('2024 -2025-2026'!$M:$M,B882,'2024 -2025-2026'!$K:$K,"Scopus/WoS Conference/Book Chapter/Others", '2024 -2025-2026'!$G:$G,"2025")</f>
        <v>0</v>
      </c>
      <c r="G882" s="57">
        <f>COUNTIFS('2024 -2025-2026'!$M:$M,B882,'2024 -2025-2026'!$K:$K,"Student Publication", '2024 -2025-2026'!$G:$G,"2025")</f>
        <v>0</v>
      </c>
      <c r="H882" s="53">
        <f>COUNTIFS('Patent - 2025'!$Q:$Q,B882,'Patent - 2025'!$D:$D,"Published")</f>
        <v>0</v>
      </c>
      <c r="I882" s="54">
        <f>COUNTIFS('Patent - 2025'!$Q:$Q,B882,'Patent - 2025'!D:D,"Granted")</f>
        <v>0</v>
      </c>
      <c r="J882" s="54">
        <f t="shared" si="26"/>
        <v>0</v>
      </c>
      <c r="K882" s="54">
        <f t="shared" si="27"/>
        <v>0</v>
      </c>
      <c r="L882" s="54">
        <f>COUNTIFS('2024 -2025-2026'!$M:$M,B882,'2024 -2025-2026'!$K:$K,"Book",'2024 -2025-2026'!$G:$G,"2025")</f>
        <v>0</v>
      </c>
      <c r="M882" s="61"/>
    </row>
    <row r="883" spans="1:13" ht="15.75" customHeight="1" x14ac:dyDescent="0.2">
      <c r="A883" s="57">
        <f>'Name of the Faculty 2024'!A883</f>
        <v>0</v>
      </c>
      <c r="B883" s="58">
        <f>'Name of the Faculty 2024'!B883</f>
        <v>0</v>
      </c>
      <c r="C883" s="57">
        <f>'Name of the Faculty 2024'!C883</f>
        <v>0</v>
      </c>
      <c r="D883" s="57">
        <f>COUNTIFS('2024 -2025-2026'!$M:$M,B883,'2024 -2025-2026'!$K:$K,"SCI",'2024 -2025-2026'!$G:$G,"2025")</f>
        <v>0</v>
      </c>
      <c r="E883" s="57">
        <f>COUNTIFS('2024 -2025-2026'!$M:$M,B883,'2024 -2025-2026'!$K:$K,"Scopus/WoS Journals",'2024 -2025-2026'!$G:$G,"2025")</f>
        <v>0</v>
      </c>
      <c r="F883" s="57">
        <f>COUNTIFS('2024 -2025-2026'!$M:$M,B883,'2024 -2025-2026'!$K:$K,"Scopus/WoS Conference/Book Chapter/Others", '2024 -2025-2026'!$G:$G,"2025")</f>
        <v>0</v>
      </c>
      <c r="G883" s="57">
        <f>COUNTIFS('2024 -2025-2026'!$M:$M,B883,'2024 -2025-2026'!$K:$K,"Student Publication", '2024 -2025-2026'!$G:$G,"2025")</f>
        <v>0</v>
      </c>
      <c r="H883" s="53">
        <f>COUNTIFS('Patent - 2025'!$Q:$Q,B883,'Patent - 2025'!$D:$D,"Published")</f>
        <v>0</v>
      </c>
      <c r="I883" s="54">
        <f>COUNTIFS('Patent - 2025'!$Q:$Q,B883,'Patent - 2025'!D:D,"Granted")</f>
        <v>0</v>
      </c>
      <c r="J883" s="54">
        <f t="shared" si="26"/>
        <v>0</v>
      </c>
      <c r="K883" s="54">
        <f t="shared" si="27"/>
        <v>0</v>
      </c>
      <c r="L883" s="54">
        <f>COUNTIFS('2024 -2025-2026'!$M:$M,B883,'2024 -2025-2026'!$K:$K,"Book",'2024 -2025-2026'!$G:$G,"2025")</f>
        <v>0</v>
      </c>
      <c r="M883" s="61"/>
    </row>
    <row r="884" spans="1:13" ht="15.75" customHeight="1" x14ac:dyDescent="0.2">
      <c r="A884" s="57">
        <f>'Name of the Faculty 2024'!A884</f>
        <v>0</v>
      </c>
      <c r="B884" s="58">
        <f>'Name of the Faculty 2024'!B884</f>
        <v>0</v>
      </c>
      <c r="C884" s="57">
        <f>'Name of the Faculty 2024'!C884</f>
        <v>0</v>
      </c>
      <c r="D884" s="57">
        <f>COUNTIFS('2024 -2025-2026'!$M:$M,B884,'2024 -2025-2026'!$K:$K,"SCI",'2024 -2025-2026'!$G:$G,"2025")</f>
        <v>0</v>
      </c>
      <c r="E884" s="57">
        <f>COUNTIFS('2024 -2025-2026'!$M:$M,B884,'2024 -2025-2026'!$K:$K,"Scopus/WoS Journals",'2024 -2025-2026'!$G:$G,"2025")</f>
        <v>0</v>
      </c>
      <c r="F884" s="57">
        <f>COUNTIFS('2024 -2025-2026'!$M:$M,B884,'2024 -2025-2026'!$K:$K,"Scopus/WoS Conference/Book Chapter/Others", '2024 -2025-2026'!$G:$G,"2025")</f>
        <v>0</v>
      </c>
      <c r="G884" s="57">
        <f>COUNTIFS('2024 -2025-2026'!$M:$M,B884,'2024 -2025-2026'!$K:$K,"Student Publication", '2024 -2025-2026'!$G:$G,"2025")</f>
        <v>0</v>
      </c>
      <c r="H884" s="53">
        <f>COUNTIFS('Patent - 2025'!$Q:$Q,B884,'Patent - 2025'!$D:$D,"Published")</f>
        <v>0</v>
      </c>
      <c r="I884" s="54">
        <f>COUNTIFS('Patent - 2025'!$Q:$Q,B884,'Patent - 2025'!D:D,"Granted")</f>
        <v>0</v>
      </c>
      <c r="J884" s="54">
        <f t="shared" si="26"/>
        <v>0</v>
      </c>
      <c r="K884" s="54">
        <f t="shared" si="27"/>
        <v>0</v>
      </c>
      <c r="L884" s="54">
        <f>COUNTIFS('2024 -2025-2026'!$M:$M,B884,'2024 -2025-2026'!$K:$K,"Book",'2024 -2025-2026'!$G:$G,"2025")</f>
        <v>0</v>
      </c>
      <c r="M884" s="61"/>
    </row>
    <row r="885" spans="1:13" ht="15.75" customHeight="1" x14ac:dyDescent="0.2">
      <c r="A885" s="57">
        <f>'Name of the Faculty 2024'!A885</f>
        <v>0</v>
      </c>
      <c r="B885" s="58">
        <f>'Name of the Faculty 2024'!B885</f>
        <v>0</v>
      </c>
      <c r="C885" s="57">
        <f>'Name of the Faculty 2024'!C885</f>
        <v>0</v>
      </c>
      <c r="D885" s="57">
        <f>COUNTIFS('2024 -2025-2026'!$M:$M,B885,'2024 -2025-2026'!$K:$K,"SCI",'2024 -2025-2026'!$G:$G,"2025")</f>
        <v>0</v>
      </c>
      <c r="E885" s="57">
        <f>COUNTIFS('2024 -2025-2026'!$M:$M,B885,'2024 -2025-2026'!$K:$K,"Scopus/WoS Journals",'2024 -2025-2026'!$G:$G,"2025")</f>
        <v>0</v>
      </c>
      <c r="F885" s="57">
        <f>COUNTIFS('2024 -2025-2026'!$M:$M,B885,'2024 -2025-2026'!$K:$K,"Scopus/WoS Conference/Book Chapter/Others", '2024 -2025-2026'!$G:$G,"2025")</f>
        <v>0</v>
      </c>
      <c r="G885" s="57">
        <f>COUNTIFS('2024 -2025-2026'!$M:$M,B885,'2024 -2025-2026'!$K:$K,"Student Publication", '2024 -2025-2026'!$G:$G,"2025")</f>
        <v>0</v>
      </c>
      <c r="H885" s="53">
        <f>COUNTIFS('Patent - 2025'!$Q:$Q,B885,'Patent - 2025'!$D:$D,"Published")</f>
        <v>0</v>
      </c>
      <c r="I885" s="54">
        <f>COUNTIFS('Patent - 2025'!$Q:$Q,B885,'Patent - 2025'!D:D,"Granted")</f>
        <v>0</v>
      </c>
      <c r="J885" s="54">
        <f t="shared" si="26"/>
        <v>0</v>
      </c>
      <c r="K885" s="54">
        <f t="shared" si="27"/>
        <v>0</v>
      </c>
      <c r="L885" s="54">
        <f>COUNTIFS('2024 -2025-2026'!$M:$M,B885,'2024 -2025-2026'!$K:$K,"Book",'2024 -2025-2026'!$G:$G,"2025")</f>
        <v>0</v>
      </c>
      <c r="M885" s="61"/>
    </row>
    <row r="886" spans="1:13" ht="15.75" customHeight="1" x14ac:dyDescent="0.2">
      <c r="A886" s="57">
        <f>'Name of the Faculty 2024'!A886</f>
        <v>0</v>
      </c>
      <c r="B886" s="58">
        <f>'Name of the Faculty 2024'!B886</f>
        <v>0</v>
      </c>
      <c r="C886" s="57">
        <f>'Name of the Faculty 2024'!C886</f>
        <v>0</v>
      </c>
      <c r="D886" s="57">
        <f>COUNTIFS('2024 -2025-2026'!$M:$M,B886,'2024 -2025-2026'!$K:$K,"SCI",'2024 -2025-2026'!$G:$G,"2025")</f>
        <v>0</v>
      </c>
      <c r="E886" s="57">
        <f>COUNTIFS('2024 -2025-2026'!$M:$M,B886,'2024 -2025-2026'!$K:$K,"Scopus/WoS Journals",'2024 -2025-2026'!$G:$G,"2025")</f>
        <v>0</v>
      </c>
      <c r="F886" s="57">
        <f>COUNTIFS('2024 -2025-2026'!$M:$M,B886,'2024 -2025-2026'!$K:$K,"Scopus/WoS Conference/Book Chapter/Others", '2024 -2025-2026'!$G:$G,"2025")</f>
        <v>0</v>
      </c>
      <c r="G886" s="57">
        <f>COUNTIFS('2024 -2025-2026'!$M:$M,B886,'2024 -2025-2026'!$K:$K,"Student Publication", '2024 -2025-2026'!$G:$G,"2025")</f>
        <v>0</v>
      </c>
      <c r="H886" s="53">
        <f>COUNTIFS('Patent - 2025'!$Q:$Q,B886,'Patent - 2025'!$D:$D,"Published")</f>
        <v>0</v>
      </c>
      <c r="I886" s="54">
        <f>COUNTIFS('Patent - 2025'!$Q:$Q,B886,'Patent - 2025'!D:D,"Granted")</f>
        <v>0</v>
      </c>
      <c r="J886" s="54">
        <f t="shared" si="26"/>
        <v>0</v>
      </c>
      <c r="K886" s="54">
        <f t="shared" si="27"/>
        <v>0</v>
      </c>
      <c r="L886" s="54">
        <f>COUNTIFS('2024 -2025-2026'!$M:$M,B886,'2024 -2025-2026'!$K:$K,"Book",'2024 -2025-2026'!$G:$G,"2025")</f>
        <v>0</v>
      </c>
      <c r="M886" s="61"/>
    </row>
    <row r="887" spans="1:13" ht="15.75" customHeight="1" x14ac:dyDescent="0.2">
      <c r="A887" s="57">
        <f>'Name of the Faculty 2024'!A887</f>
        <v>0</v>
      </c>
      <c r="B887" s="58">
        <f>'Name of the Faculty 2024'!B887</f>
        <v>0</v>
      </c>
      <c r="C887" s="57">
        <f>'Name of the Faculty 2024'!C887</f>
        <v>0</v>
      </c>
      <c r="D887" s="57">
        <f>COUNTIFS('2024 -2025-2026'!$M:$M,B887,'2024 -2025-2026'!$K:$K,"SCI",'2024 -2025-2026'!$G:$G,"2025")</f>
        <v>0</v>
      </c>
      <c r="E887" s="57">
        <f>COUNTIFS('2024 -2025-2026'!$M:$M,B887,'2024 -2025-2026'!$K:$K,"Scopus/WoS Journals",'2024 -2025-2026'!$G:$G,"2025")</f>
        <v>0</v>
      </c>
      <c r="F887" s="57">
        <f>COUNTIFS('2024 -2025-2026'!$M:$M,B887,'2024 -2025-2026'!$K:$K,"Scopus/WoS Conference/Book Chapter/Others", '2024 -2025-2026'!$G:$G,"2025")</f>
        <v>0</v>
      </c>
      <c r="G887" s="57">
        <f>COUNTIFS('2024 -2025-2026'!$M:$M,B887,'2024 -2025-2026'!$K:$K,"Student Publication", '2024 -2025-2026'!$G:$G,"2025")</f>
        <v>0</v>
      </c>
      <c r="H887" s="53">
        <f>COUNTIFS('Patent - 2025'!$Q:$Q,B887,'Patent - 2025'!$D:$D,"Published")</f>
        <v>0</v>
      </c>
      <c r="I887" s="54">
        <f>COUNTIFS('Patent - 2025'!$Q:$Q,B887,'Patent - 2025'!D:D,"Granted")</f>
        <v>0</v>
      </c>
      <c r="J887" s="54">
        <f t="shared" si="26"/>
        <v>0</v>
      </c>
      <c r="K887" s="54">
        <f t="shared" si="27"/>
        <v>0</v>
      </c>
      <c r="L887" s="54">
        <f>COUNTIFS('2024 -2025-2026'!$M:$M,B887,'2024 -2025-2026'!$K:$K,"Book",'2024 -2025-2026'!$G:$G,"2025")</f>
        <v>0</v>
      </c>
      <c r="M887" s="61"/>
    </row>
    <row r="888" spans="1:13" ht="15.75" customHeight="1" x14ac:dyDescent="0.2">
      <c r="A888" s="57">
        <f>'Name of the Faculty 2024'!A888</f>
        <v>0</v>
      </c>
      <c r="B888" s="58">
        <f>'Name of the Faculty 2024'!B888</f>
        <v>0</v>
      </c>
      <c r="C888" s="57">
        <f>'Name of the Faculty 2024'!C888</f>
        <v>0</v>
      </c>
      <c r="D888" s="57">
        <f>COUNTIFS('2024 -2025-2026'!$M:$M,B888,'2024 -2025-2026'!$K:$K,"SCI",'2024 -2025-2026'!$G:$G,"2025")</f>
        <v>0</v>
      </c>
      <c r="E888" s="57">
        <f>COUNTIFS('2024 -2025-2026'!$M:$M,B888,'2024 -2025-2026'!$K:$K,"Scopus/WoS Journals",'2024 -2025-2026'!$G:$G,"2025")</f>
        <v>0</v>
      </c>
      <c r="F888" s="57">
        <f>COUNTIFS('2024 -2025-2026'!$M:$M,B888,'2024 -2025-2026'!$K:$K,"Scopus/WoS Conference/Book Chapter/Others", '2024 -2025-2026'!$G:$G,"2025")</f>
        <v>0</v>
      </c>
      <c r="G888" s="57">
        <f>COUNTIFS('2024 -2025-2026'!$M:$M,B888,'2024 -2025-2026'!$K:$K,"Student Publication", '2024 -2025-2026'!$G:$G,"2025")</f>
        <v>0</v>
      </c>
      <c r="H888" s="53">
        <f>COUNTIFS('Patent - 2025'!$Q:$Q,B888,'Patent - 2025'!$D:$D,"Published")</f>
        <v>0</v>
      </c>
      <c r="I888" s="54">
        <f>COUNTIFS('Patent - 2025'!$Q:$Q,B888,'Patent - 2025'!D:D,"Granted")</f>
        <v>0</v>
      </c>
      <c r="J888" s="54">
        <f t="shared" si="26"/>
        <v>0</v>
      </c>
      <c r="K888" s="54">
        <f t="shared" si="27"/>
        <v>0</v>
      </c>
      <c r="L888" s="54">
        <f>COUNTIFS('2024 -2025-2026'!$M:$M,B888,'2024 -2025-2026'!$K:$K,"Book",'2024 -2025-2026'!$G:$G,"2025")</f>
        <v>0</v>
      </c>
      <c r="M888" s="61"/>
    </row>
    <row r="889" spans="1:13" ht="15.75" customHeight="1" x14ac:dyDescent="0.2">
      <c r="A889" s="57">
        <f>'Name of the Faculty 2024'!A889</f>
        <v>0</v>
      </c>
      <c r="B889" s="58">
        <f>'Name of the Faculty 2024'!B889</f>
        <v>0</v>
      </c>
      <c r="C889" s="57">
        <f>'Name of the Faculty 2024'!C889</f>
        <v>0</v>
      </c>
      <c r="D889" s="57">
        <f>COUNTIFS('2024 -2025-2026'!$M:$M,B889,'2024 -2025-2026'!$K:$K,"SCI",'2024 -2025-2026'!$G:$G,"2025")</f>
        <v>0</v>
      </c>
      <c r="E889" s="57">
        <f>COUNTIFS('2024 -2025-2026'!$M:$M,B889,'2024 -2025-2026'!$K:$K,"Scopus/WoS Journals",'2024 -2025-2026'!$G:$G,"2025")</f>
        <v>0</v>
      </c>
      <c r="F889" s="57">
        <f>COUNTIFS('2024 -2025-2026'!$M:$M,B889,'2024 -2025-2026'!$K:$K,"Scopus/WoS Conference/Book Chapter/Others", '2024 -2025-2026'!$G:$G,"2025")</f>
        <v>0</v>
      </c>
      <c r="G889" s="57">
        <f>COUNTIFS('2024 -2025-2026'!$M:$M,B889,'2024 -2025-2026'!$K:$K,"Student Publication", '2024 -2025-2026'!$G:$G,"2025")</f>
        <v>0</v>
      </c>
      <c r="H889" s="53">
        <f>COUNTIFS('Patent - 2025'!$Q:$Q,B889,'Patent - 2025'!$D:$D,"Published")</f>
        <v>0</v>
      </c>
      <c r="I889" s="54">
        <f>COUNTIFS('Patent - 2025'!$Q:$Q,B889,'Patent - 2025'!D:D,"Granted")</f>
        <v>0</v>
      </c>
      <c r="J889" s="54">
        <f t="shared" si="26"/>
        <v>0</v>
      </c>
      <c r="K889" s="54">
        <f t="shared" si="27"/>
        <v>0</v>
      </c>
      <c r="L889" s="54">
        <f>COUNTIFS('2024 -2025-2026'!$M:$M,B889,'2024 -2025-2026'!$K:$K,"Book",'2024 -2025-2026'!$G:$G,"2025")</f>
        <v>0</v>
      </c>
      <c r="M889" s="61"/>
    </row>
    <row r="890" spans="1:13" ht="15.75" customHeight="1" x14ac:dyDescent="0.2">
      <c r="A890" s="57">
        <f>'Name of the Faculty 2024'!A890</f>
        <v>0</v>
      </c>
      <c r="B890" s="58">
        <f>'Name of the Faculty 2024'!B890</f>
        <v>0</v>
      </c>
      <c r="C890" s="57">
        <f>'Name of the Faculty 2024'!C890</f>
        <v>0</v>
      </c>
      <c r="D890" s="57">
        <f>COUNTIFS('2024 -2025-2026'!$M:$M,B890,'2024 -2025-2026'!$K:$K,"SCI",'2024 -2025-2026'!$G:$G,"2025")</f>
        <v>0</v>
      </c>
      <c r="E890" s="57">
        <f>COUNTIFS('2024 -2025-2026'!$M:$M,B890,'2024 -2025-2026'!$K:$K,"Scopus/WoS Journals",'2024 -2025-2026'!$G:$G,"2025")</f>
        <v>0</v>
      </c>
      <c r="F890" s="57">
        <f>COUNTIFS('2024 -2025-2026'!$M:$M,B890,'2024 -2025-2026'!$K:$K,"Scopus/WoS Conference/Book Chapter/Others", '2024 -2025-2026'!$G:$G,"2025")</f>
        <v>0</v>
      </c>
      <c r="G890" s="57">
        <f>COUNTIFS('2024 -2025-2026'!$M:$M,B890,'2024 -2025-2026'!$K:$K,"Student Publication", '2024 -2025-2026'!$G:$G,"2025")</f>
        <v>0</v>
      </c>
      <c r="H890" s="53">
        <f>COUNTIFS('Patent - 2025'!$Q:$Q,B890,'Patent - 2025'!$D:$D,"Published")</f>
        <v>0</v>
      </c>
      <c r="I890" s="54">
        <f>COUNTIFS('Patent - 2025'!$Q:$Q,B890,'Patent - 2025'!D:D,"Granted")</f>
        <v>0</v>
      </c>
      <c r="J890" s="54">
        <f t="shared" si="26"/>
        <v>0</v>
      </c>
      <c r="K890" s="54">
        <f t="shared" si="27"/>
        <v>0</v>
      </c>
      <c r="L890" s="54">
        <f>COUNTIFS('2024 -2025-2026'!$M:$M,B890,'2024 -2025-2026'!$K:$K,"Book",'2024 -2025-2026'!$G:$G,"2025")</f>
        <v>0</v>
      </c>
      <c r="M890" s="61"/>
    </row>
    <row r="891" spans="1:13" ht="15.75" customHeight="1" x14ac:dyDescent="0.2">
      <c r="A891" s="57">
        <f>'Name of the Faculty 2024'!A891</f>
        <v>0</v>
      </c>
      <c r="B891" s="58">
        <f>'Name of the Faculty 2024'!B891</f>
        <v>0</v>
      </c>
      <c r="C891" s="57">
        <f>'Name of the Faculty 2024'!C891</f>
        <v>0</v>
      </c>
      <c r="D891" s="57">
        <f>COUNTIFS('2024 -2025-2026'!$M:$M,B891,'2024 -2025-2026'!$K:$K,"SCI",'2024 -2025-2026'!$G:$G,"2025")</f>
        <v>0</v>
      </c>
      <c r="E891" s="57">
        <f>COUNTIFS('2024 -2025-2026'!$M:$M,B891,'2024 -2025-2026'!$K:$K,"Scopus/WoS Journals",'2024 -2025-2026'!$G:$G,"2025")</f>
        <v>0</v>
      </c>
      <c r="F891" s="57">
        <f>COUNTIFS('2024 -2025-2026'!$M:$M,B891,'2024 -2025-2026'!$K:$K,"Scopus/WoS Conference/Book Chapter/Others", '2024 -2025-2026'!$G:$G,"2025")</f>
        <v>0</v>
      </c>
      <c r="G891" s="57">
        <f>COUNTIFS('2024 -2025-2026'!$M:$M,B891,'2024 -2025-2026'!$K:$K,"Student Publication", '2024 -2025-2026'!$G:$G,"2025")</f>
        <v>0</v>
      </c>
      <c r="H891" s="53">
        <f>COUNTIFS('Patent - 2025'!$Q:$Q,B891,'Patent - 2025'!$D:$D,"Published")</f>
        <v>0</v>
      </c>
      <c r="I891" s="54">
        <f>COUNTIFS('Patent - 2025'!$Q:$Q,B891,'Patent - 2025'!D:D,"Granted")</f>
        <v>0</v>
      </c>
      <c r="J891" s="54">
        <f t="shared" si="26"/>
        <v>0</v>
      </c>
      <c r="K891" s="54">
        <f t="shared" si="27"/>
        <v>0</v>
      </c>
      <c r="L891" s="54">
        <f>COUNTIFS('2024 -2025-2026'!$M:$M,B891,'2024 -2025-2026'!$K:$K,"Book",'2024 -2025-2026'!$G:$G,"2025")</f>
        <v>0</v>
      </c>
      <c r="M891" s="61"/>
    </row>
    <row r="892" spans="1:13" ht="15.75" customHeight="1" x14ac:dyDescent="0.2">
      <c r="A892" s="57">
        <f>'Name of the Faculty 2024'!A892</f>
        <v>0</v>
      </c>
      <c r="B892" s="58">
        <f>'Name of the Faculty 2024'!B892</f>
        <v>0</v>
      </c>
      <c r="C892" s="57">
        <f>'Name of the Faculty 2024'!C892</f>
        <v>0</v>
      </c>
      <c r="D892" s="57">
        <f>COUNTIFS('2024 -2025-2026'!$M:$M,B892,'2024 -2025-2026'!$K:$K,"SCI",'2024 -2025-2026'!$G:$G,"2025")</f>
        <v>0</v>
      </c>
      <c r="E892" s="57">
        <f>COUNTIFS('2024 -2025-2026'!$M:$M,B892,'2024 -2025-2026'!$K:$K,"Scopus/WoS Journals",'2024 -2025-2026'!$G:$G,"2025")</f>
        <v>0</v>
      </c>
      <c r="F892" s="57">
        <f>COUNTIFS('2024 -2025-2026'!$M:$M,B892,'2024 -2025-2026'!$K:$K,"Scopus/WoS Conference/Book Chapter/Others", '2024 -2025-2026'!$G:$G,"2025")</f>
        <v>0</v>
      </c>
      <c r="G892" s="57">
        <f>COUNTIFS('2024 -2025-2026'!$M:$M,B892,'2024 -2025-2026'!$K:$K,"Student Publication", '2024 -2025-2026'!$G:$G,"2025")</f>
        <v>0</v>
      </c>
      <c r="H892" s="53">
        <f>COUNTIFS('Patent - 2025'!$Q:$Q,B892,'Patent - 2025'!$D:$D,"Published")</f>
        <v>0</v>
      </c>
      <c r="I892" s="54">
        <f>COUNTIFS('Patent - 2025'!$Q:$Q,B892,'Patent - 2025'!D:D,"Granted")</f>
        <v>0</v>
      </c>
      <c r="J892" s="54">
        <f t="shared" si="26"/>
        <v>0</v>
      </c>
      <c r="K892" s="54">
        <f t="shared" si="27"/>
        <v>0</v>
      </c>
      <c r="L892" s="54">
        <f>COUNTIFS('2024 -2025-2026'!$M:$M,B892,'2024 -2025-2026'!$K:$K,"Book",'2024 -2025-2026'!$G:$G,"2025")</f>
        <v>0</v>
      </c>
      <c r="M892" s="61"/>
    </row>
    <row r="893" spans="1:13" ht="15.75" customHeight="1" x14ac:dyDescent="0.2">
      <c r="A893" s="57">
        <f>'Name of the Faculty 2024'!A893</f>
        <v>0</v>
      </c>
      <c r="B893" s="58">
        <f>'Name of the Faculty 2024'!B893</f>
        <v>0</v>
      </c>
      <c r="C893" s="57">
        <f>'Name of the Faculty 2024'!C893</f>
        <v>0</v>
      </c>
      <c r="D893" s="57">
        <f>COUNTIFS('2024 -2025-2026'!$M:$M,B893,'2024 -2025-2026'!$K:$K,"SCI",'2024 -2025-2026'!$G:$G,"2025")</f>
        <v>0</v>
      </c>
      <c r="E893" s="57">
        <f>COUNTIFS('2024 -2025-2026'!$M:$M,B893,'2024 -2025-2026'!$K:$K,"Scopus/WoS Journals",'2024 -2025-2026'!$G:$G,"2025")</f>
        <v>0</v>
      </c>
      <c r="F893" s="57">
        <f>COUNTIFS('2024 -2025-2026'!$M:$M,B893,'2024 -2025-2026'!$K:$K,"Scopus/WoS Conference/Book Chapter/Others", '2024 -2025-2026'!$G:$G,"2025")</f>
        <v>0</v>
      </c>
      <c r="G893" s="57">
        <f>COUNTIFS('2024 -2025-2026'!$M:$M,B893,'2024 -2025-2026'!$K:$K,"Student Publication", '2024 -2025-2026'!$G:$G,"2025")</f>
        <v>0</v>
      </c>
      <c r="H893" s="53">
        <f>COUNTIFS('Patent - 2025'!$Q:$Q,B893,'Patent - 2025'!$D:$D,"Published")</f>
        <v>0</v>
      </c>
      <c r="I893" s="54">
        <f>COUNTIFS('Patent - 2025'!$Q:$Q,B893,'Patent - 2025'!D:D,"Granted")</f>
        <v>0</v>
      </c>
      <c r="J893" s="54">
        <f t="shared" si="26"/>
        <v>0</v>
      </c>
      <c r="K893" s="54">
        <f t="shared" si="27"/>
        <v>0</v>
      </c>
      <c r="L893" s="54">
        <f>COUNTIFS('2024 -2025-2026'!$M:$M,B893,'2024 -2025-2026'!$K:$K,"Book",'2024 -2025-2026'!$G:$G,"2025")</f>
        <v>0</v>
      </c>
      <c r="M893" s="61"/>
    </row>
    <row r="894" spans="1:13" ht="15.75" customHeight="1" x14ac:dyDescent="0.2">
      <c r="A894" s="57">
        <f>'Name of the Faculty 2024'!A894</f>
        <v>0</v>
      </c>
      <c r="B894" s="58">
        <f>'Name of the Faculty 2024'!B894</f>
        <v>0</v>
      </c>
      <c r="C894" s="57">
        <f>'Name of the Faculty 2024'!C894</f>
        <v>0</v>
      </c>
      <c r="D894" s="57">
        <f>COUNTIFS('2024 -2025-2026'!$M:$M,B894,'2024 -2025-2026'!$K:$K,"SCI",'2024 -2025-2026'!$G:$G,"2025")</f>
        <v>0</v>
      </c>
      <c r="E894" s="57">
        <f>COUNTIFS('2024 -2025-2026'!$M:$M,B894,'2024 -2025-2026'!$K:$K,"Scopus/WoS Journals",'2024 -2025-2026'!$G:$G,"2025")</f>
        <v>0</v>
      </c>
      <c r="F894" s="57">
        <f>COUNTIFS('2024 -2025-2026'!$M:$M,B894,'2024 -2025-2026'!$K:$K,"Scopus/WoS Conference/Book Chapter/Others", '2024 -2025-2026'!$G:$G,"2025")</f>
        <v>0</v>
      </c>
      <c r="G894" s="57">
        <f>COUNTIFS('2024 -2025-2026'!$M:$M,B894,'2024 -2025-2026'!$K:$K,"Student Publication", '2024 -2025-2026'!$G:$G,"2025")</f>
        <v>0</v>
      </c>
      <c r="H894" s="53">
        <f>COUNTIFS('Patent - 2025'!$Q:$Q,B894,'Patent - 2025'!$D:$D,"Published")</f>
        <v>0</v>
      </c>
      <c r="I894" s="54">
        <f>COUNTIFS('Patent - 2025'!$Q:$Q,B894,'Patent - 2025'!D:D,"Granted")</f>
        <v>0</v>
      </c>
      <c r="J894" s="54">
        <f t="shared" si="26"/>
        <v>0</v>
      </c>
      <c r="K894" s="54">
        <f t="shared" si="27"/>
        <v>0</v>
      </c>
      <c r="L894" s="54">
        <f>COUNTIFS('2024 -2025-2026'!$M:$M,B894,'2024 -2025-2026'!$K:$K,"Book",'2024 -2025-2026'!$G:$G,"2025")</f>
        <v>0</v>
      </c>
      <c r="M894" s="61"/>
    </row>
    <row r="895" spans="1:13" ht="15.75" customHeight="1" x14ac:dyDescent="0.2">
      <c r="A895" s="57">
        <f>'Name of the Faculty 2024'!A895</f>
        <v>0</v>
      </c>
      <c r="B895" s="58">
        <f>'Name of the Faculty 2024'!B895</f>
        <v>0</v>
      </c>
      <c r="C895" s="57">
        <f>'Name of the Faculty 2024'!C895</f>
        <v>0</v>
      </c>
      <c r="D895" s="57">
        <f>COUNTIFS('2024 -2025-2026'!$M:$M,B895,'2024 -2025-2026'!$K:$K,"SCI",'2024 -2025-2026'!$G:$G,"2025")</f>
        <v>0</v>
      </c>
      <c r="E895" s="57">
        <f>COUNTIFS('2024 -2025-2026'!$M:$M,B895,'2024 -2025-2026'!$K:$K,"Scopus/WoS Journals",'2024 -2025-2026'!$G:$G,"2025")</f>
        <v>0</v>
      </c>
      <c r="F895" s="57">
        <f>COUNTIFS('2024 -2025-2026'!$M:$M,B895,'2024 -2025-2026'!$K:$K,"Scopus/WoS Conference/Book Chapter/Others", '2024 -2025-2026'!$G:$G,"2025")</f>
        <v>0</v>
      </c>
      <c r="G895" s="57">
        <f>COUNTIFS('2024 -2025-2026'!$M:$M,B895,'2024 -2025-2026'!$K:$K,"Student Publication", '2024 -2025-2026'!$G:$G,"2025")</f>
        <v>0</v>
      </c>
      <c r="H895" s="53">
        <f>COUNTIFS('Patent - 2025'!$Q:$Q,B895,'Patent - 2025'!$D:$D,"Published")</f>
        <v>0</v>
      </c>
      <c r="I895" s="54">
        <f>COUNTIFS('Patent - 2025'!$Q:$Q,B895,'Patent - 2025'!D:D,"Granted")</f>
        <v>0</v>
      </c>
      <c r="J895" s="54">
        <f t="shared" si="26"/>
        <v>0</v>
      </c>
      <c r="K895" s="54">
        <f t="shared" si="27"/>
        <v>0</v>
      </c>
      <c r="L895" s="54">
        <f>COUNTIFS('2024 -2025-2026'!$M:$M,B895,'2024 -2025-2026'!$K:$K,"Book",'2024 -2025-2026'!$G:$G,"2025")</f>
        <v>0</v>
      </c>
      <c r="M895" s="61"/>
    </row>
    <row r="896" spans="1:13" ht="15.75" customHeight="1" x14ac:dyDescent="0.2">
      <c r="A896" s="57">
        <f>'Name of the Faculty 2024'!A896</f>
        <v>0</v>
      </c>
      <c r="B896" s="58">
        <f>'Name of the Faculty 2024'!B896</f>
        <v>0</v>
      </c>
      <c r="C896" s="57">
        <f>'Name of the Faculty 2024'!C896</f>
        <v>0</v>
      </c>
      <c r="D896" s="57">
        <f>COUNTIFS('2024 -2025-2026'!$M:$M,B896,'2024 -2025-2026'!$K:$K,"SCI",'2024 -2025-2026'!$G:$G,"2025")</f>
        <v>0</v>
      </c>
      <c r="E896" s="57">
        <f>COUNTIFS('2024 -2025-2026'!$M:$M,B896,'2024 -2025-2026'!$K:$K,"Scopus/WoS Journals",'2024 -2025-2026'!$G:$G,"2025")</f>
        <v>0</v>
      </c>
      <c r="F896" s="57">
        <f>COUNTIFS('2024 -2025-2026'!$M:$M,B896,'2024 -2025-2026'!$K:$K,"Scopus/WoS Conference/Book Chapter/Others", '2024 -2025-2026'!$G:$G,"2025")</f>
        <v>0</v>
      </c>
      <c r="G896" s="57">
        <f>COUNTIFS('2024 -2025-2026'!$M:$M,B896,'2024 -2025-2026'!$K:$K,"Student Publication", '2024 -2025-2026'!$G:$G,"2025")</f>
        <v>0</v>
      </c>
      <c r="H896" s="53">
        <f>COUNTIFS('Patent - 2025'!$Q:$Q,B896,'Patent - 2025'!$D:$D,"Published")</f>
        <v>0</v>
      </c>
      <c r="I896" s="54">
        <f>COUNTIFS('Patent - 2025'!$Q:$Q,B896,'Patent - 2025'!D:D,"Granted")</f>
        <v>0</v>
      </c>
      <c r="J896" s="54">
        <f t="shared" si="26"/>
        <v>0</v>
      </c>
      <c r="K896" s="54">
        <f t="shared" si="27"/>
        <v>0</v>
      </c>
      <c r="L896" s="54">
        <f>COUNTIFS('2024 -2025-2026'!$M:$M,B896,'2024 -2025-2026'!$K:$K,"Book",'2024 -2025-2026'!$G:$G,"2025")</f>
        <v>0</v>
      </c>
      <c r="M896" s="61"/>
    </row>
    <row r="897" spans="1:13" ht="15.75" customHeight="1" x14ac:dyDescent="0.2">
      <c r="A897" s="57">
        <f>'Name of the Faculty 2024'!A897</f>
        <v>0</v>
      </c>
      <c r="B897" s="58">
        <f>'Name of the Faculty 2024'!B897</f>
        <v>0</v>
      </c>
      <c r="C897" s="57">
        <f>'Name of the Faculty 2024'!C897</f>
        <v>0</v>
      </c>
      <c r="D897" s="57">
        <f>COUNTIFS('2024 -2025-2026'!$M:$M,B897,'2024 -2025-2026'!$K:$K,"SCI",'2024 -2025-2026'!$G:$G,"2025")</f>
        <v>0</v>
      </c>
      <c r="E897" s="57">
        <f>COUNTIFS('2024 -2025-2026'!$M:$M,B897,'2024 -2025-2026'!$K:$K,"Scopus/WoS Journals",'2024 -2025-2026'!$G:$G,"2025")</f>
        <v>0</v>
      </c>
      <c r="F897" s="57">
        <f>COUNTIFS('2024 -2025-2026'!$M:$M,B897,'2024 -2025-2026'!$K:$K,"Scopus/WoS Conference/Book Chapter/Others", '2024 -2025-2026'!$G:$G,"2025")</f>
        <v>0</v>
      </c>
      <c r="G897" s="57">
        <f>COUNTIFS('2024 -2025-2026'!$M:$M,B897,'2024 -2025-2026'!$K:$K,"Student Publication", '2024 -2025-2026'!$G:$G,"2025")</f>
        <v>0</v>
      </c>
      <c r="H897" s="53">
        <f>COUNTIFS('Patent - 2025'!$Q:$Q,B897,'Patent - 2025'!$D:$D,"Published")</f>
        <v>0</v>
      </c>
      <c r="I897" s="54">
        <f>COUNTIFS('Patent - 2025'!$Q:$Q,B897,'Patent - 2025'!D:D,"Granted")</f>
        <v>0</v>
      </c>
      <c r="J897" s="54">
        <f t="shared" si="26"/>
        <v>0</v>
      </c>
      <c r="K897" s="54">
        <f t="shared" si="27"/>
        <v>0</v>
      </c>
      <c r="L897" s="54">
        <f>COUNTIFS('2024 -2025-2026'!$M:$M,B897,'2024 -2025-2026'!$K:$K,"Book",'2024 -2025-2026'!$G:$G,"2025")</f>
        <v>0</v>
      </c>
      <c r="M897" s="61"/>
    </row>
    <row r="898" spans="1:13" ht="15.75" customHeight="1" x14ac:dyDescent="0.2">
      <c r="A898" s="57">
        <f>'Name of the Faculty 2024'!A898</f>
        <v>0</v>
      </c>
      <c r="B898" s="58">
        <f>'Name of the Faculty 2024'!B898</f>
        <v>0</v>
      </c>
      <c r="C898" s="57">
        <f>'Name of the Faculty 2024'!C898</f>
        <v>0</v>
      </c>
      <c r="D898" s="57">
        <f>COUNTIFS('2024 -2025-2026'!$M:$M,B898,'2024 -2025-2026'!$K:$K,"SCI",'2024 -2025-2026'!$G:$G,"2025")</f>
        <v>0</v>
      </c>
      <c r="E898" s="57">
        <f>COUNTIFS('2024 -2025-2026'!$M:$M,B898,'2024 -2025-2026'!$K:$K,"Scopus/WoS Journals",'2024 -2025-2026'!$G:$G,"2025")</f>
        <v>0</v>
      </c>
      <c r="F898" s="57">
        <f>COUNTIFS('2024 -2025-2026'!$M:$M,B898,'2024 -2025-2026'!$K:$K,"Scopus/WoS Conference/Book Chapter/Others", '2024 -2025-2026'!$G:$G,"2025")</f>
        <v>0</v>
      </c>
      <c r="G898" s="57">
        <f>COUNTIFS('2024 -2025-2026'!$M:$M,B898,'2024 -2025-2026'!$K:$K,"Student Publication", '2024 -2025-2026'!$G:$G,"2025")</f>
        <v>0</v>
      </c>
      <c r="H898" s="53">
        <f>COUNTIFS('Patent - 2025'!$Q:$Q,B898,'Patent - 2025'!$D:$D,"Published")</f>
        <v>0</v>
      </c>
      <c r="I898" s="54">
        <f>COUNTIFS('Patent - 2025'!$Q:$Q,B898,'Patent - 2025'!D:D,"Granted")</f>
        <v>0</v>
      </c>
      <c r="J898" s="54">
        <f t="shared" ref="J898:J961" si="28">SUM(D898:F898)</f>
        <v>0</v>
      </c>
      <c r="K898" s="54">
        <f t="shared" ref="K898:K961" si="29">SUM(D898:G898)</f>
        <v>0</v>
      </c>
      <c r="L898" s="54">
        <f>COUNTIFS('2024 -2025-2026'!$M:$M,B898,'2024 -2025-2026'!$K:$K,"Book",'2024 -2025-2026'!$G:$G,"2025")</f>
        <v>0</v>
      </c>
      <c r="M898" s="61"/>
    </row>
    <row r="899" spans="1:13" ht="15.75" customHeight="1" x14ac:dyDescent="0.2">
      <c r="A899" s="57">
        <f>'Name of the Faculty 2024'!A899</f>
        <v>0</v>
      </c>
      <c r="B899" s="58">
        <f>'Name of the Faculty 2024'!B899</f>
        <v>0</v>
      </c>
      <c r="C899" s="57">
        <f>'Name of the Faculty 2024'!C899</f>
        <v>0</v>
      </c>
      <c r="D899" s="57">
        <f>COUNTIFS('2024 -2025-2026'!$M:$M,B899,'2024 -2025-2026'!$K:$K,"SCI",'2024 -2025-2026'!$G:$G,"2025")</f>
        <v>0</v>
      </c>
      <c r="E899" s="57">
        <f>COUNTIFS('2024 -2025-2026'!$M:$M,B899,'2024 -2025-2026'!$K:$K,"Scopus/WoS Journals",'2024 -2025-2026'!$G:$G,"2025")</f>
        <v>0</v>
      </c>
      <c r="F899" s="57">
        <f>COUNTIFS('2024 -2025-2026'!$M:$M,B899,'2024 -2025-2026'!$K:$K,"Scopus/WoS Conference/Book Chapter/Others", '2024 -2025-2026'!$G:$G,"2025")</f>
        <v>0</v>
      </c>
      <c r="G899" s="57">
        <f>COUNTIFS('2024 -2025-2026'!$M:$M,B899,'2024 -2025-2026'!$K:$K,"Student Publication", '2024 -2025-2026'!$G:$G,"2025")</f>
        <v>0</v>
      </c>
      <c r="H899" s="53">
        <f>COUNTIFS('Patent - 2025'!$Q:$Q,B899,'Patent - 2025'!$D:$D,"Published")</f>
        <v>0</v>
      </c>
      <c r="I899" s="54">
        <f>COUNTIFS('Patent - 2025'!$Q:$Q,B899,'Patent - 2025'!D:D,"Granted")</f>
        <v>0</v>
      </c>
      <c r="J899" s="54">
        <f t="shared" si="28"/>
        <v>0</v>
      </c>
      <c r="K899" s="54">
        <f t="shared" si="29"/>
        <v>0</v>
      </c>
      <c r="L899" s="54">
        <f>COUNTIFS('2024 -2025-2026'!$M:$M,B899,'2024 -2025-2026'!$K:$K,"Book",'2024 -2025-2026'!$G:$G,"2025")</f>
        <v>0</v>
      </c>
      <c r="M899" s="61"/>
    </row>
    <row r="900" spans="1:13" ht="15.75" customHeight="1" x14ac:dyDescent="0.2">
      <c r="A900" s="57">
        <f>'Name of the Faculty 2024'!A900</f>
        <v>0</v>
      </c>
      <c r="B900" s="58">
        <f>'Name of the Faculty 2024'!B900</f>
        <v>0</v>
      </c>
      <c r="C900" s="57">
        <f>'Name of the Faculty 2024'!C900</f>
        <v>0</v>
      </c>
      <c r="D900" s="57">
        <f>COUNTIFS('2024 -2025-2026'!$M:$M,B900,'2024 -2025-2026'!$K:$K,"SCI",'2024 -2025-2026'!$G:$G,"2025")</f>
        <v>0</v>
      </c>
      <c r="E900" s="57">
        <f>COUNTIFS('2024 -2025-2026'!$M:$M,B900,'2024 -2025-2026'!$K:$K,"Scopus/WoS Journals",'2024 -2025-2026'!$G:$G,"2025")</f>
        <v>0</v>
      </c>
      <c r="F900" s="57">
        <f>COUNTIFS('2024 -2025-2026'!$M:$M,B900,'2024 -2025-2026'!$K:$K,"Scopus/WoS Conference/Book Chapter/Others", '2024 -2025-2026'!$G:$G,"2025")</f>
        <v>0</v>
      </c>
      <c r="G900" s="57">
        <f>COUNTIFS('2024 -2025-2026'!$M:$M,B900,'2024 -2025-2026'!$K:$K,"Student Publication", '2024 -2025-2026'!$G:$G,"2025")</f>
        <v>0</v>
      </c>
      <c r="H900" s="53">
        <f>COUNTIFS('Patent - 2025'!$Q:$Q,B900,'Patent - 2025'!$D:$D,"Published")</f>
        <v>0</v>
      </c>
      <c r="I900" s="54">
        <f>COUNTIFS('Patent - 2025'!$Q:$Q,B900,'Patent - 2025'!D:D,"Granted")</f>
        <v>0</v>
      </c>
      <c r="J900" s="54">
        <f t="shared" si="28"/>
        <v>0</v>
      </c>
      <c r="K900" s="54">
        <f t="shared" si="29"/>
        <v>0</v>
      </c>
      <c r="L900" s="54">
        <f>COUNTIFS('2024 -2025-2026'!$M:$M,B900,'2024 -2025-2026'!$K:$K,"Book",'2024 -2025-2026'!$G:$G,"2025")</f>
        <v>0</v>
      </c>
      <c r="M900" s="61"/>
    </row>
    <row r="901" spans="1:13" ht="15.75" customHeight="1" x14ac:dyDescent="0.2">
      <c r="A901" s="57">
        <f>'Name of the Faculty 2024'!A901</f>
        <v>0</v>
      </c>
      <c r="B901" s="58">
        <f>'Name of the Faculty 2024'!B901</f>
        <v>0</v>
      </c>
      <c r="C901" s="57">
        <f>'Name of the Faculty 2024'!C901</f>
        <v>0</v>
      </c>
      <c r="D901" s="57">
        <f>COUNTIFS('2024 -2025-2026'!$M:$M,B901,'2024 -2025-2026'!$K:$K,"SCI",'2024 -2025-2026'!$G:$G,"2025")</f>
        <v>0</v>
      </c>
      <c r="E901" s="57">
        <f>COUNTIFS('2024 -2025-2026'!$M:$M,B901,'2024 -2025-2026'!$K:$K,"Scopus/WoS Journals",'2024 -2025-2026'!$G:$G,"2025")</f>
        <v>0</v>
      </c>
      <c r="F901" s="57">
        <f>COUNTIFS('2024 -2025-2026'!$M:$M,B901,'2024 -2025-2026'!$K:$K,"Scopus/WoS Conference/Book Chapter/Others", '2024 -2025-2026'!$G:$G,"2025")</f>
        <v>0</v>
      </c>
      <c r="G901" s="57">
        <f>COUNTIFS('2024 -2025-2026'!$M:$M,B901,'2024 -2025-2026'!$K:$K,"Student Publication", '2024 -2025-2026'!$G:$G,"2025")</f>
        <v>0</v>
      </c>
      <c r="H901" s="53">
        <f>COUNTIFS('Patent - 2025'!$Q:$Q,B901,'Patent - 2025'!$D:$D,"Published")</f>
        <v>0</v>
      </c>
      <c r="I901" s="54">
        <f>COUNTIFS('Patent - 2025'!$Q:$Q,B901,'Patent - 2025'!D:D,"Granted")</f>
        <v>0</v>
      </c>
      <c r="J901" s="54">
        <f t="shared" si="28"/>
        <v>0</v>
      </c>
      <c r="K901" s="54">
        <f t="shared" si="29"/>
        <v>0</v>
      </c>
      <c r="L901" s="54">
        <f>COUNTIFS('2024 -2025-2026'!$M:$M,B901,'2024 -2025-2026'!$K:$K,"Book",'2024 -2025-2026'!$G:$G,"2025")</f>
        <v>0</v>
      </c>
      <c r="M901" s="61"/>
    </row>
    <row r="902" spans="1:13" ht="15.75" customHeight="1" x14ac:dyDescent="0.2">
      <c r="A902" s="57">
        <f>'Name of the Faculty 2024'!A902</f>
        <v>0</v>
      </c>
      <c r="B902" s="58">
        <f>'Name of the Faculty 2024'!B902</f>
        <v>0</v>
      </c>
      <c r="C902" s="57">
        <f>'Name of the Faculty 2024'!C902</f>
        <v>0</v>
      </c>
      <c r="D902" s="57">
        <f>COUNTIFS('2024 -2025-2026'!$M:$M,B902,'2024 -2025-2026'!$K:$K,"SCI",'2024 -2025-2026'!$G:$G,"2025")</f>
        <v>0</v>
      </c>
      <c r="E902" s="57">
        <f>COUNTIFS('2024 -2025-2026'!$M:$M,B902,'2024 -2025-2026'!$K:$K,"Scopus/WoS Journals",'2024 -2025-2026'!$G:$G,"2025")</f>
        <v>0</v>
      </c>
      <c r="F902" s="57">
        <f>COUNTIFS('2024 -2025-2026'!$M:$M,B902,'2024 -2025-2026'!$K:$K,"Scopus/WoS Conference/Book Chapter/Others", '2024 -2025-2026'!$G:$G,"2025")</f>
        <v>0</v>
      </c>
      <c r="G902" s="57">
        <f>COUNTIFS('2024 -2025-2026'!$M:$M,B902,'2024 -2025-2026'!$K:$K,"Student Publication", '2024 -2025-2026'!$G:$G,"2025")</f>
        <v>0</v>
      </c>
      <c r="H902" s="53">
        <f>COUNTIFS('Patent - 2025'!$Q:$Q,B902,'Patent - 2025'!$D:$D,"Published")</f>
        <v>0</v>
      </c>
      <c r="I902" s="54">
        <f>COUNTIFS('Patent - 2025'!$Q:$Q,B902,'Patent - 2025'!D:D,"Granted")</f>
        <v>0</v>
      </c>
      <c r="J902" s="54">
        <f t="shared" si="28"/>
        <v>0</v>
      </c>
      <c r="K902" s="54">
        <f t="shared" si="29"/>
        <v>0</v>
      </c>
      <c r="L902" s="54">
        <f>COUNTIFS('2024 -2025-2026'!$M:$M,B902,'2024 -2025-2026'!$K:$K,"Book",'2024 -2025-2026'!$G:$G,"2025")</f>
        <v>0</v>
      </c>
      <c r="M902" s="61"/>
    </row>
    <row r="903" spans="1:13" ht="15.75" customHeight="1" x14ac:dyDescent="0.2">
      <c r="A903" s="57">
        <f>'Name of the Faculty 2024'!A903</f>
        <v>0</v>
      </c>
      <c r="B903" s="58">
        <f>'Name of the Faculty 2024'!B903</f>
        <v>0</v>
      </c>
      <c r="C903" s="57">
        <f>'Name of the Faculty 2024'!C903</f>
        <v>0</v>
      </c>
      <c r="D903" s="57">
        <f>COUNTIFS('2024 -2025-2026'!$M:$M,B903,'2024 -2025-2026'!$K:$K,"SCI",'2024 -2025-2026'!$G:$G,"2025")</f>
        <v>0</v>
      </c>
      <c r="E903" s="57">
        <f>COUNTIFS('2024 -2025-2026'!$M:$M,B903,'2024 -2025-2026'!$K:$K,"Scopus/WoS Journals",'2024 -2025-2026'!$G:$G,"2025")</f>
        <v>0</v>
      </c>
      <c r="F903" s="57">
        <f>COUNTIFS('2024 -2025-2026'!$M:$M,B903,'2024 -2025-2026'!$K:$K,"Scopus/WoS Conference/Book Chapter/Others", '2024 -2025-2026'!$G:$G,"2025")</f>
        <v>0</v>
      </c>
      <c r="G903" s="57">
        <f>COUNTIFS('2024 -2025-2026'!$M:$M,B903,'2024 -2025-2026'!$K:$K,"Student Publication", '2024 -2025-2026'!$G:$G,"2025")</f>
        <v>0</v>
      </c>
      <c r="H903" s="53">
        <f>COUNTIFS('Patent - 2025'!$Q:$Q,B903,'Patent - 2025'!$D:$D,"Published")</f>
        <v>0</v>
      </c>
      <c r="I903" s="54">
        <f>COUNTIFS('Patent - 2025'!$Q:$Q,B903,'Patent - 2025'!D:D,"Granted")</f>
        <v>0</v>
      </c>
      <c r="J903" s="54">
        <f t="shared" si="28"/>
        <v>0</v>
      </c>
      <c r="K903" s="54">
        <f t="shared" si="29"/>
        <v>0</v>
      </c>
      <c r="L903" s="54">
        <f>COUNTIFS('2024 -2025-2026'!$M:$M,B903,'2024 -2025-2026'!$K:$K,"Book",'2024 -2025-2026'!$G:$G,"2025")</f>
        <v>0</v>
      </c>
      <c r="M903" s="61"/>
    </row>
    <row r="904" spans="1:13" ht="15.75" customHeight="1" x14ac:dyDescent="0.2">
      <c r="A904" s="57">
        <f>'Name of the Faculty 2024'!A904</f>
        <v>0</v>
      </c>
      <c r="B904" s="58">
        <f>'Name of the Faculty 2024'!B904</f>
        <v>0</v>
      </c>
      <c r="C904" s="57">
        <f>'Name of the Faculty 2024'!C904</f>
        <v>0</v>
      </c>
      <c r="D904" s="57">
        <f>COUNTIFS('2024 -2025-2026'!$M:$M,B904,'2024 -2025-2026'!$K:$K,"SCI",'2024 -2025-2026'!$G:$G,"2025")</f>
        <v>0</v>
      </c>
      <c r="E904" s="57">
        <f>COUNTIFS('2024 -2025-2026'!$M:$M,B904,'2024 -2025-2026'!$K:$K,"Scopus/WoS Journals",'2024 -2025-2026'!$G:$G,"2025")</f>
        <v>0</v>
      </c>
      <c r="F904" s="57">
        <f>COUNTIFS('2024 -2025-2026'!$M:$M,B904,'2024 -2025-2026'!$K:$K,"Scopus/WoS Conference/Book Chapter/Others", '2024 -2025-2026'!$G:$G,"2025")</f>
        <v>0</v>
      </c>
      <c r="G904" s="57">
        <f>COUNTIFS('2024 -2025-2026'!$M:$M,B904,'2024 -2025-2026'!$K:$K,"Student Publication", '2024 -2025-2026'!$G:$G,"2025")</f>
        <v>0</v>
      </c>
      <c r="H904" s="53">
        <f>COUNTIFS('Patent - 2025'!$Q:$Q,B904,'Patent - 2025'!$D:$D,"Published")</f>
        <v>0</v>
      </c>
      <c r="I904" s="54">
        <f>COUNTIFS('Patent - 2025'!$Q:$Q,B904,'Patent - 2025'!D:D,"Granted")</f>
        <v>0</v>
      </c>
      <c r="J904" s="54">
        <f t="shared" si="28"/>
        <v>0</v>
      </c>
      <c r="K904" s="54">
        <f t="shared" si="29"/>
        <v>0</v>
      </c>
      <c r="L904" s="54">
        <f>COUNTIFS('2024 -2025-2026'!$M:$M,B904,'2024 -2025-2026'!$K:$K,"Book",'2024 -2025-2026'!$G:$G,"2025")</f>
        <v>0</v>
      </c>
      <c r="M904" s="61"/>
    </row>
    <row r="905" spans="1:13" ht="15.75" customHeight="1" x14ac:dyDescent="0.2">
      <c r="A905" s="57">
        <f>'Name of the Faculty 2024'!A905</f>
        <v>0</v>
      </c>
      <c r="B905" s="58">
        <f>'Name of the Faculty 2024'!B905</f>
        <v>0</v>
      </c>
      <c r="C905" s="57">
        <f>'Name of the Faculty 2024'!C905</f>
        <v>0</v>
      </c>
      <c r="D905" s="57">
        <f>COUNTIFS('2024 -2025-2026'!$M:$M,B905,'2024 -2025-2026'!$K:$K,"SCI",'2024 -2025-2026'!$G:$G,"2025")</f>
        <v>0</v>
      </c>
      <c r="E905" s="57">
        <f>COUNTIFS('2024 -2025-2026'!$M:$M,B905,'2024 -2025-2026'!$K:$K,"Scopus/WoS Journals",'2024 -2025-2026'!$G:$G,"2025")</f>
        <v>0</v>
      </c>
      <c r="F905" s="57">
        <f>COUNTIFS('2024 -2025-2026'!$M:$M,B905,'2024 -2025-2026'!$K:$K,"Scopus/WoS Conference/Book Chapter/Others", '2024 -2025-2026'!$G:$G,"2025")</f>
        <v>0</v>
      </c>
      <c r="G905" s="57">
        <f>COUNTIFS('2024 -2025-2026'!$M:$M,B905,'2024 -2025-2026'!$K:$K,"Student Publication", '2024 -2025-2026'!$G:$G,"2025")</f>
        <v>0</v>
      </c>
      <c r="H905" s="53">
        <f>COUNTIFS('Patent - 2025'!$Q:$Q,B905,'Patent - 2025'!$D:$D,"Published")</f>
        <v>0</v>
      </c>
      <c r="I905" s="54">
        <f>COUNTIFS('Patent - 2025'!$Q:$Q,B905,'Patent - 2025'!D:D,"Granted")</f>
        <v>0</v>
      </c>
      <c r="J905" s="54">
        <f t="shared" si="28"/>
        <v>0</v>
      </c>
      <c r="K905" s="54">
        <f t="shared" si="29"/>
        <v>0</v>
      </c>
      <c r="L905" s="54">
        <f>COUNTIFS('2024 -2025-2026'!$M:$M,B905,'2024 -2025-2026'!$K:$K,"Book",'2024 -2025-2026'!$G:$G,"2025")</f>
        <v>0</v>
      </c>
      <c r="M905" s="61"/>
    </row>
    <row r="906" spans="1:13" ht="15.75" customHeight="1" x14ac:dyDescent="0.2">
      <c r="A906" s="57">
        <f>'Name of the Faculty 2024'!A906</f>
        <v>0</v>
      </c>
      <c r="B906" s="58">
        <f>'Name of the Faculty 2024'!B906</f>
        <v>0</v>
      </c>
      <c r="C906" s="57">
        <f>'Name of the Faculty 2024'!C906</f>
        <v>0</v>
      </c>
      <c r="D906" s="57">
        <f>COUNTIFS('2024 -2025-2026'!$M:$M,B906,'2024 -2025-2026'!$K:$K,"SCI",'2024 -2025-2026'!$G:$G,"2025")</f>
        <v>0</v>
      </c>
      <c r="E906" s="57">
        <f>COUNTIFS('2024 -2025-2026'!$M:$M,B906,'2024 -2025-2026'!$K:$K,"Scopus/WoS Journals",'2024 -2025-2026'!$G:$G,"2025")</f>
        <v>0</v>
      </c>
      <c r="F906" s="57">
        <f>COUNTIFS('2024 -2025-2026'!$M:$M,B906,'2024 -2025-2026'!$K:$K,"Scopus/WoS Conference/Book Chapter/Others", '2024 -2025-2026'!$G:$G,"2025")</f>
        <v>0</v>
      </c>
      <c r="G906" s="57">
        <f>COUNTIFS('2024 -2025-2026'!$M:$M,B906,'2024 -2025-2026'!$K:$K,"Student Publication", '2024 -2025-2026'!$G:$G,"2025")</f>
        <v>0</v>
      </c>
      <c r="H906" s="53">
        <f>COUNTIFS('Patent - 2025'!$Q:$Q,B906,'Patent - 2025'!$D:$D,"Published")</f>
        <v>0</v>
      </c>
      <c r="I906" s="54">
        <f>COUNTIFS('Patent - 2025'!$Q:$Q,B906,'Patent - 2025'!D:D,"Granted")</f>
        <v>0</v>
      </c>
      <c r="J906" s="54">
        <f t="shared" si="28"/>
        <v>0</v>
      </c>
      <c r="K906" s="54">
        <f t="shared" si="29"/>
        <v>0</v>
      </c>
      <c r="L906" s="54">
        <f>COUNTIFS('2024 -2025-2026'!$M:$M,B906,'2024 -2025-2026'!$K:$K,"Book",'2024 -2025-2026'!$G:$G,"2025")</f>
        <v>0</v>
      </c>
      <c r="M906" s="61"/>
    </row>
    <row r="907" spans="1:13" ht="15.75" customHeight="1" x14ac:dyDescent="0.2">
      <c r="A907" s="57">
        <f>'Name of the Faculty 2024'!A907</f>
        <v>0</v>
      </c>
      <c r="B907" s="58">
        <f>'Name of the Faculty 2024'!B907</f>
        <v>0</v>
      </c>
      <c r="C907" s="57">
        <f>'Name of the Faculty 2024'!C907</f>
        <v>0</v>
      </c>
      <c r="D907" s="57">
        <f>COUNTIFS('2024 -2025-2026'!$M:$M,B907,'2024 -2025-2026'!$K:$K,"SCI",'2024 -2025-2026'!$G:$G,"2025")</f>
        <v>0</v>
      </c>
      <c r="E907" s="57">
        <f>COUNTIFS('2024 -2025-2026'!$M:$M,B907,'2024 -2025-2026'!$K:$K,"Scopus/WoS Journals",'2024 -2025-2026'!$G:$G,"2025")</f>
        <v>0</v>
      </c>
      <c r="F907" s="57">
        <f>COUNTIFS('2024 -2025-2026'!$M:$M,B907,'2024 -2025-2026'!$K:$K,"Scopus/WoS Conference/Book Chapter/Others", '2024 -2025-2026'!$G:$G,"2025")</f>
        <v>0</v>
      </c>
      <c r="G907" s="57">
        <f>COUNTIFS('2024 -2025-2026'!$M:$M,B907,'2024 -2025-2026'!$K:$K,"Student Publication", '2024 -2025-2026'!$G:$G,"2025")</f>
        <v>0</v>
      </c>
      <c r="H907" s="53">
        <f>COUNTIFS('Patent - 2025'!$Q:$Q,B907,'Patent - 2025'!$D:$D,"Published")</f>
        <v>0</v>
      </c>
      <c r="I907" s="54">
        <f>COUNTIFS('Patent - 2025'!$Q:$Q,B907,'Patent - 2025'!D:D,"Granted")</f>
        <v>0</v>
      </c>
      <c r="J907" s="54">
        <f t="shared" si="28"/>
        <v>0</v>
      </c>
      <c r="K907" s="54">
        <f t="shared" si="29"/>
        <v>0</v>
      </c>
      <c r="L907" s="54">
        <f>COUNTIFS('2024 -2025-2026'!$M:$M,B907,'2024 -2025-2026'!$K:$K,"Book",'2024 -2025-2026'!$G:$G,"2025")</f>
        <v>0</v>
      </c>
      <c r="M907" s="61"/>
    </row>
    <row r="908" spans="1:13" ht="15.75" customHeight="1" x14ac:dyDescent="0.2">
      <c r="A908" s="57">
        <f>'Name of the Faculty 2024'!A908</f>
        <v>0</v>
      </c>
      <c r="B908" s="58">
        <f>'Name of the Faculty 2024'!B908</f>
        <v>0</v>
      </c>
      <c r="C908" s="57">
        <f>'Name of the Faculty 2024'!C908</f>
        <v>0</v>
      </c>
      <c r="D908" s="57">
        <f>COUNTIFS('2024 -2025-2026'!$M:$M,B908,'2024 -2025-2026'!$K:$K,"SCI",'2024 -2025-2026'!$G:$G,"2025")</f>
        <v>0</v>
      </c>
      <c r="E908" s="57">
        <f>COUNTIFS('2024 -2025-2026'!$M:$M,B908,'2024 -2025-2026'!$K:$K,"Scopus/WoS Journals",'2024 -2025-2026'!$G:$G,"2025")</f>
        <v>0</v>
      </c>
      <c r="F908" s="57">
        <f>COUNTIFS('2024 -2025-2026'!$M:$M,B908,'2024 -2025-2026'!$K:$K,"Scopus/WoS Conference/Book Chapter/Others", '2024 -2025-2026'!$G:$G,"2025")</f>
        <v>0</v>
      </c>
      <c r="G908" s="57">
        <f>COUNTIFS('2024 -2025-2026'!$M:$M,B908,'2024 -2025-2026'!$K:$K,"Student Publication", '2024 -2025-2026'!$G:$G,"2025")</f>
        <v>0</v>
      </c>
      <c r="H908" s="53">
        <f>COUNTIFS('Patent - 2025'!$Q:$Q,B908,'Patent - 2025'!$D:$D,"Published")</f>
        <v>0</v>
      </c>
      <c r="I908" s="54">
        <f>COUNTIFS('Patent - 2025'!$Q:$Q,B908,'Patent - 2025'!D:D,"Granted")</f>
        <v>0</v>
      </c>
      <c r="J908" s="54">
        <f t="shared" si="28"/>
        <v>0</v>
      </c>
      <c r="K908" s="54">
        <f t="shared" si="29"/>
        <v>0</v>
      </c>
      <c r="L908" s="54">
        <f>COUNTIFS('2024 -2025-2026'!$M:$M,B908,'2024 -2025-2026'!$K:$K,"Book",'2024 -2025-2026'!$G:$G,"2025")</f>
        <v>0</v>
      </c>
      <c r="M908" s="61"/>
    </row>
    <row r="909" spans="1:13" ht="15.75" customHeight="1" x14ac:dyDescent="0.2">
      <c r="A909" s="57">
        <f>'Name of the Faculty 2024'!A909</f>
        <v>0</v>
      </c>
      <c r="B909" s="58">
        <f>'Name of the Faculty 2024'!B909</f>
        <v>0</v>
      </c>
      <c r="C909" s="57">
        <f>'Name of the Faculty 2024'!C909</f>
        <v>0</v>
      </c>
      <c r="D909" s="57">
        <f>COUNTIFS('2024 -2025-2026'!$M:$M,B909,'2024 -2025-2026'!$K:$K,"SCI",'2024 -2025-2026'!$G:$G,"2025")</f>
        <v>0</v>
      </c>
      <c r="E909" s="57">
        <f>COUNTIFS('2024 -2025-2026'!$M:$M,B909,'2024 -2025-2026'!$K:$K,"Scopus/WoS Journals",'2024 -2025-2026'!$G:$G,"2025")</f>
        <v>0</v>
      </c>
      <c r="F909" s="57">
        <f>COUNTIFS('2024 -2025-2026'!$M:$M,B909,'2024 -2025-2026'!$K:$K,"Scopus/WoS Conference/Book Chapter/Others", '2024 -2025-2026'!$G:$G,"2025")</f>
        <v>0</v>
      </c>
      <c r="G909" s="57">
        <f>COUNTIFS('2024 -2025-2026'!$M:$M,B909,'2024 -2025-2026'!$K:$K,"Student Publication", '2024 -2025-2026'!$G:$G,"2025")</f>
        <v>0</v>
      </c>
      <c r="H909" s="53">
        <f>COUNTIFS('Patent - 2025'!$Q:$Q,B909,'Patent - 2025'!$D:$D,"Published")</f>
        <v>0</v>
      </c>
      <c r="I909" s="54">
        <f>COUNTIFS('Patent - 2025'!$Q:$Q,B909,'Patent - 2025'!D:D,"Granted")</f>
        <v>0</v>
      </c>
      <c r="J909" s="54">
        <f t="shared" si="28"/>
        <v>0</v>
      </c>
      <c r="K909" s="54">
        <f t="shared" si="29"/>
        <v>0</v>
      </c>
      <c r="L909" s="54">
        <f>COUNTIFS('2024 -2025-2026'!$M:$M,B909,'2024 -2025-2026'!$K:$K,"Book",'2024 -2025-2026'!$G:$G,"2025")</f>
        <v>0</v>
      </c>
      <c r="M909" s="61"/>
    </row>
    <row r="910" spans="1:13" ht="15.75" customHeight="1" x14ac:dyDescent="0.2">
      <c r="A910" s="57">
        <f>'Name of the Faculty 2024'!A910</f>
        <v>0</v>
      </c>
      <c r="B910" s="58">
        <f>'Name of the Faculty 2024'!B910</f>
        <v>0</v>
      </c>
      <c r="C910" s="57">
        <f>'Name of the Faculty 2024'!C910</f>
        <v>0</v>
      </c>
      <c r="D910" s="57">
        <f>COUNTIFS('2024 -2025-2026'!$M:$M,B910,'2024 -2025-2026'!$K:$K,"SCI",'2024 -2025-2026'!$G:$G,"2025")</f>
        <v>0</v>
      </c>
      <c r="E910" s="57">
        <f>COUNTIFS('2024 -2025-2026'!$M:$M,B910,'2024 -2025-2026'!$K:$K,"Scopus/WoS Journals",'2024 -2025-2026'!$G:$G,"2025")</f>
        <v>0</v>
      </c>
      <c r="F910" s="57">
        <f>COUNTIFS('2024 -2025-2026'!$M:$M,B910,'2024 -2025-2026'!$K:$K,"Scopus/WoS Conference/Book Chapter/Others", '2024 -2025-2026'!$G:$G,"2025")</f>
        <v>0</v>
      </c>
      <c r="G910" s="57">
        <f>COUNTIFS('2024 -2025-2026'!$M:$M,B910,'2024 -2025-2026'!$K:$K,"Student Publication", '2024 -2025-2026'!$G:$G,"2025")</f>
        <v>0</v>
      </c>
      <c r="H910" s="53">
        <f>COUNTIFS('Patent - 2025'!$Q:$Q,B910,'Patent - 2025'!$D:$D,"Published")</f>
        <v>0</v>
      </c>
      <c r="I910" s="54">
        <f>COUNTIFS('Patent - 2025'!$Q:$Q,B910,'Patent - 2025'!D:D,"Granted")</f>
        <v>0</v>
      </c>
      <c r="J910" s="54">
        <f t="shared" si="28"/>
        <v>0</v>
      </c>
      <c r="K910" s="54">
        <f t="shared" si="29"/>
        <v>0</v>
      </c>
      <c r="L910" s="54">
        <f>COUNTIFS('2024 -2025-2026'!$M:$M,B910,'2024 -2025-2026'!$K:$K,"Book",'2024 -2025-2026'!$G:$G,"2025")</f>
        <v>0</v>
      </c>
      <c r="M910" s="61"/>
    </row>
    <row r="911" spans="1:13" ht="15.75" customHeight="1" x14ac:dyDescent="0.2">
      <c r="A911" s="57">
        <f>'Name of the Faculty 2024'!A911</f>
        <v>0</v>
      </c>
      <c r="B911" s="58">
        <f>'Name of the Faculty 2024'!B911</f>
        <v>0</v>
      </c>
      <c r="C911" s="57">
        <f>'Name of the Faculty 2024'!C911</f>
        <v>0</v>
      </c>
      <c r="D911" s="57">
        <f>COUNTIFS('2024 -2025-2026'!$M:$M,B911,'2024 -2025-2026'!$K:$K,"SCI",'2024 -2025-2026'!$G:$G,"2025")</f>
        <v>0</v>
      </c>
      <c r="E911" s="57">
        <f>COUNTIFS('2024 -2025-2026'!$M:$M,B911,'2024 -2025-2026'!$K:$K,"Scopus/WoS Journals",'2024 -2025-2026'!$G:$G,"2025")</f>
        <v>0</v>
      </c>
      <c r="F911" s="57">
        <f>COUNTIFS('2024 -2025-2026'!$M:$M,B911,'2024 -2025-2026'!$K:$K,"Scopus/WoS Conference/Book Chapter/Others", '2024 -2025-2026'!$G:$G,"2025")</f>
        <v>0</v>
      </c>
      <c r="G911" s="57">
        <f>COUNTIFS('2024 -2025-2026'!$M:$M,B911,'2024 -2025-2026'!$K:$K,"Student Publication", '2024 -2025-2026'!$G:$G,"2025")</f>
        <v>0</v>
      </c>
      <c r="H911" s="53">
        <f>COUNTIFS('Patent - 2025'!$Q:$Q,B911,'Patent - 2025'!$D:$D,"Published")</f>
        <v>0</v>
      </c>
      <c r="I911" s="54">
        <f>COUNTIFS('Patent - 2025'!$Q:$Q,B911,'Patent - 2025'!D:D,"Granted")</f>
        <v>0</v>
      </c>
      <c r="J911" s="54">
        <f t="shared" si="28"/>
        <v>0</v>
      </c>
      <c r="K911" s="54">
        <f t="shared" si="29"/>
        <v>0</v>
      </c>
      <c r="L911" s="54">
        <f>COUNTIFS('2024 -2025-2026'!$M:$M,B911,'2024 -2025-2026'!$K:$K,"Book",'2024 -2025-2026'!$G:$G,"2025")</f>
        <v>0</v>
      </c>
      <c r="M911" s="61"/>
    </row>
    <row r="912" spans="1:13" ht="15.75" customHeight="1" x14ac:dyDescent="0.2">
      <c r="A912" s="57">
        <f>'Name of the Faculty 2024'!A912</f>
        <v>0</v>
      </c>
      <c r="B912" s="58">
        <f>'Name of the Faculty 2024'!B912</f>
        <v>0</v>
      </c>
      <c r="C912" s="57">
        <f>'Name of the Faculty 2024'!C912</f>
        <v>0</v>
      </c>
      <c r="D912" s="57">
        <f>COUNTIFS('2024 -2025-2026'!$M:$M,B912,'2024 -2025-2026'!$K:$K,"SCI",'2024 -2025-2026'!$G:$G,"2025")</f>
        <v>0</v>
      </c>
      <c r="E912" s="57">
        <f>COUNTIFS('2024 -2025-2026'!$M:$M,B912,'2024 -2025-2026'!$K:$K,"Scopus/WoS Journals",'2024 -2025-2026'!$G:$G,"2025")</f>
        <v>0</v>
      </c>
      <c r="F912" s="57">
        <f>COUNTIFS('2024 -2025-2026'!$M:$M,B912,'2024 -2025-2026'!$K:$K,"Scopus/WoS Conference/Book Chapter/Others", '2024 -2025-2026'!$G:$G,"2025")</f>
        <v>0</v>
      </c>
      <c r="G912" s="57">
        <f>COUNTIFS('2024 -2025-2026'!$M:$M,B912,'2024 -2025-2026'!$K:$K,"Student Publication", '2024 -2025-2026'!$G:$G,"2025")</f>
        <v>0</v>
      </c>
      <c r="H912" s="53">
        <f>COUNTIFS('Patent - 2025'!$Q:$Q,B912,'Patent - 2025'!$D:$D,"Published")</f>
        <v>0</v>
      </c>
      <c r="I912" s="54">
        <f>COUNTIFS('Patent - 2025'!$Q:$Q,B912,'Patent - 2025'!D:D,"Granted")</f>
        <v>0</v>
      </c>
      <c r="J912" s="54">
        <f t="shared" si="28"/>
        <v>0</v>
      </c>
      <c r="K912" s="54">
        <f t="shared" si="29"/>
        <v>0</v>
      </c>
      <c r="L912" s="54">
        <f>COUNTIFS('2024 -2025-2026'!$M:$M,B912,'2024 -2025-2026'!$K:$K,"Book",'2024 -2025-2026'!$G:$G,"2025")</f>
        <v>0</v>
      </c>
      <c r="M912" s="61"/>
    </row>
    <row r="913" spans="1:13" ht="15.75" customHeight="1" x14ac:dyDescent="0.2">
      <c r="A913" s="57">
        <f>'Name of the Faculty 2024'!A913</f>
        <v>0</v>
      </c>
      <c r="B913" s="58">
        <f>'Name of the Faculty 2024'!B913</f>
        <v>0</v>
      </c>
      <c r="C913" s="57">
        <f>'Name of the Faculty 2024'!C913</f>
        <v>0</v>
      </c>
      <c r="D913" s="57">
        <f>COUNTIFS('2024 -2025-2026'!$M:$M,B913,'2024 -2025-2026'!$K:$K,"SCI",'2024 -2025-2026'!$G:$G,"2025")</f>
        <v>0</v>
      </c>
      <c r="E913" s="57">
        <f>COUNTIFS('2024 -2025-2026'!$M:$M,B913,'2024 -2025-2026'!$K:$K,"Scopus/WoS Journals",'2024 -2025-2026'!$G:$G,"2025")</f>
        <v>0</v>
      </c>
      <c r="F913" s="57">
        <f>COUNTIFS('2024 -2025-2026'!$M:$M,B913,'2024 -2025-2026'!$K:$K,"Scopus/WoS Conference/Book Chapter/Others", '2024 -2025-2026'!$G:$G,"2025")</f>
        <v>0</v>
      </c>
      <c r="G913" s="57">
        <f>COUNTIFS('2024 -2025-2026'!$M:$M,B913,'2024 -2025-2026'!$K:$K,"Student Publication", '2024 -2025-2026'!$G:$G,"2025")</f>
        <v>0</v>
      </c>
      <c r="H913" s="53">
        <f>COUNTIFS('Patent - 2025'!$Q:$Q,B913,'Patent - 2025'!$D:$D,"Published")</f>
        <v>0</v>
      </c>
      <c r="I913" s="54">
        <f>COUNTIFS('Patent - 2025'!$Q:$Q,B913,'Patent - 2025'!D:D,"Granted")</f>
        <v>0</v>
      </c>
      <c r="J913" s="54">
        <f t="shared" si="28"/>
        <v>0</v>
      </c>
      <c r="K913" s="54">
        <f t="shared" si="29"/>
        <v>0</v>
      </c>
      <c r="L913" s="54">
        <f>COUNTIFS('2024 -2025-2026'!$M:$M,B913,'2024 -2025-2026'!$K:$K,"Book",'2024 -2025-2026'!$G:$G,"2025")</f>
        <v>0</v>
      </c>
      <c r="M913" s="61"/>
    </row>
    <row r="914" spans="1:13" ht="15.75" customHeight="1" x14ac:dyDescent="0.2">
      <c r="A914" s="57">
        <f>'Name of the Faculty 2024'!A914</f>
        <v>0</v>
      </c>
      <c r="B914" s="58">
        <f>'Name of the Faculty 2024'!B914</f>
        <v>0</v>
      </c>
      <c r="C914" s="57">
        <f>'Name of the Faculty 2024'!C914</f>
        <v>0</v>
      </c>
      <c r="D914" s="57">
        <f>COUNTIFS('2024 -2025-2026'!$M:$M,B914,'2024 -2025-2026'!$K:$K,"SCI",'2024 -2025-2026'!$G:$G,"2025")</f>
        <v>0</v>
      </c>
      <c r="E914" s="57">
        <f>COUNTIFS('2024 -2025-2026'!$M:$M,B914,'2024 -2025-2026'!$K:$K,"Scopus/WoS Journals",'2024 -2025-2026'!$G:$G,"2025")</f>
        <v>0</v>
      </c>
      <c r="F914" s="57">
        <f>COUNTIFS('2024 -2025-2026'!$M:$M,B914,'2024 -2025-2026'!$K:$K,"Scopus/WoS Conference/Book Chapter/Others", '2024 -2025-2026'!$G:$G,"2025")</f>
        <v>0</v>
      </c>
      <c r="G914" s="57">
        <f>COUNTIFS('2024 -2025-2026'!$M:$M,B914,'2024 -2025-2026'!$K:$K,"Student Publication", '2024 -2025-2026'!$G:$G,"2025")</f>
        <v>0</v>
      </c>
      <c r="H914" s="53">
        <f>COUNTIFS('Patent - 2025'!$Q:$Q,B914,'Patent - 2025'!$D:$D,"Published")</f>
        <v>0</v>
      </c>
      <c r="I914" s="54">
        <f>COUNTIFS('Patent - 2025'!$Q:$Q,B914,'Patent - 2025'!D:D,"Granted")</f>
        <v>0</v>
      </c>
      <c r="J914" s="54">
        <f t="shared" si="28"/>
        <v>0</v>
      </c>
      <c r="K914" s="54">
        <f t="shared" si="29"/>
        <v>0</v>
      </c>
      <c r="L914" s="54">
        <f>COUNTIFS('2024 -2025-2026'!$M:$M,B914,'2024 -2025-2026'!$K:$K,"Book",'2024 -2025-2026'!$G:$G,"2025")</f>
        <v>0</v>
      </c>
      <c r="M914" s="61"/>
    </row>
    <row r="915" spans="1:13" ht="15.75" customHeight="1" x14ac:dyDescent="0.2">
      <c r="A915" s="57">
        <f>'Name of the Faculty 2024'!A915</f>
        <v>0</v>
      </c>
      <c r="B915" s="58">
        <f>'Name of the Faculty 2024'!B915</f>
        <v>0</v>
      </c>
      <c r="C915" s="57">
        <f>'Name of the Faculty 2024'!C915</f>
        <v>0</v>
      </c>
      <c r="D915" s="57">
        <f>COUNTIFS('2024 -2025-2026'!$M:$M,B915,'2024 -2025-2026'!$K:$K,"SCI",'2024 -2025-2026'!$G:$G,"2025")</f>
        <v>0</v>
      </c>
      <c r="E915" s="57">
        <f>COUNTIFS('2024 -2025-2026'!$M:$M,B915,'2024 -2025-2026'!$K:$K,"Scopus/WoS Journals",'2024 -2025-2026'!$G:$G,"2025")</f>
        <v>0</v>
      </c>
      <c r="F915" s="57">
        <f>COUNTIFS('2024 -2025-2026'!$M:$M,B915,'2024 -2025-2026'!$K:$K,"Scopus/WoS Conference/Book Chapter/Others", '2024 -2025-2026'!$G:$G,"2025")</f>
        <v>0</v>
      </c>
      <c r="G915" s="57">
        <f>COUNTIFS('2024 -2025-2026'!$M:$M,B915,'2024 -2025-2026'!$K:$K,"Student Publication", '2024 -2025-2026'!$G:$G,"2025")</f>
        <v>0</v>
      </c>
      <c r="H915" s="53">
        <f>COUNTIFS('Patent - 2025'!$Q:$Q,B915,'Patent - 2025'!$D:$D,"Published")</f>
        <v>0</v>
      </c>
      <c r="I915" s="54">
        <f>COUNTIFS('Patent - 2025'!$Q:$Q,B915,'Patent - 2025'!D:D,"Granted")</f>
        <v>0</v>
      </c>
      <c r="J915" s="54">
        <f t="shared" si="28"/>
        <v>0</v>
      </c>
      <c r="K915" s="54">
        <f t="shared" si="29"/>
        <v>0</v>
      </c>
      <c r="L915" s="54">
        <f>COUNTIFS('2024 -2025-2026'!$M:$M,B915,'2024 -2025-2026'!$K:$K,"Book",'2024 -2025-2026'!$G:$G,"2025")</f>
        <v>0</v>
      </c>
      <c r="M915" s="61"/>
    </row>
    <row r="916" spans="1:13" ht="15.75" customHeight="1" x14ac:dyDescent="0.2">
      <c r="A916" s="57">
        <f>'Name of the Faculty 2024'!A916</f>
        <v>0</v>
      </c>
      <c r="B916" s="58">
        <f>'Name of the Faculty 2024'!B916</f>
        <v>0</v>
      </c>
      <c r="C916" s="57">
        <f>'Name of the Faculty 2024'!C916</f>
        <v>0</v>
      </c>
      <c r="D916" s="57">
        <f>COUNTIFS('2024 -2025-2026'!$M:$M,B916,'2024 -2025-2026'!$K:$K,"SCI",'2024 -2025-2026'!$G:$G,"2025")</f>
        <v>0</v>
      </c>
      <c r="E916" s="57">
        <f>COUNTIFS('2024 -2025-2026'!$M:$M,B916,'2024 -2025-2026'!$K:$K,"Scopus/WoS Journals",'2024 -2025-2026'!$G:$G,"2025")</f>
        <v>0</v>
      </c>
      <c r="F916" s="57">
        <f>COUNTIFS('2024 -2025-2026'!$M:$M,B916,'2024 -2025-2026'!$K:$K,"Scopus/WoS Conference/Book Chapter/Others", '2024 -2025-2026'!$G:$G,"2025")</f>
        <v>0</v>
      </c>
      <c r="G916" s="57">
        <f>COUNTIFS('2024 -2025-2026'!$M:$M,B916,'2024 -2025-2026'!$K:$K,"Student Publication", '2024 -2025-2026'!$G:$G,"2025")</f>
        <v>0</v>
      </c>
      <c r="H916" s="53">
        <f>COUNTIFS('Patent - 2025'!$Q:$Q,B916,'Patent - 2025'!$D:$D,"Published")</f>
        <v>0</v>
      </c>
      <c r="I916" s="54">
        <f>COUNTIFS('Patent - 2025'!$Q:$Q,B916,'Patent - 2025'!D:D,"Granted")</f>
        <v>0</v>
      </c>
      <c r="J916" s="54">
        <f t="shared" si="28"/>
        <v>0</v>
      </c>
      <c r="K916" s="54">
        <f t="shared" si="29"/>
        <v>0</v>
      </c>
      <c r="L916" s="54">
        <f>COUNTIFS('2024 -2025-2026'!$M:$M,B916,'2024 -2025-2026'!$K:$K,"Book",'2024 -2025-2026'!$G:$G,"2025")</f>
        <v>0</v>
      </c>
      <c r="M916" s="61"/>
    </row>
    <row r="917" spans="1:13" ht="15.75" customHeight="1" x14ac:dyDescent="0.2">
      <c r="A917" s="57">
        <f>'Name of the Faculty 2024'!A917</f>
        <v>0</v>
      </c>
      <c r="B917" s="58">
        <f>'Name of the Faculty 2024'!B917</f>
        <v>0</v>
      </c>
      <c r="C917" s="57">
        <f>'Name of the Faculty 2024'!C917</f>
        <v>0</v>
      </c>
      <c r="D917" s="57">
        <f>COUNTIFS('2024 -2025-2026'!$M:$M,B917,'2024 -2025-2026'!$K:$K,"SCI",'2024 -2025-2026'!$G:$G,"2025")</f>
        <v>0</v>
      </c>
      <c r="E917" s="57">
        <f>COUNTIFS('2024 -2025-2026'!$M:$M,B917,'2024 -2025-2026'!$K:$K,"Scopus/WoS Journals",'2024 -2025-2026'!$G:$G,"2025")</f>
        <v>0</v>
      </c>
      <c r="F917" s="57">
        <f>COUNTIFS('2024 -2025-2026'!$M:$M,B917,'2024 -2025-2026'!$K:$K,"Scopus/WoS Conference/Book Chapter/Others", '2024 -2025-2026'!$G:$G,"2025")</f>
        <v>0</v>
      </c>
      <c r="G917" s="57">
        <f>COUNTIFS('2024 -2025-2026'!$M:$M,B917,'2024 -2025-2026'!$K:$K,"Student Publication", '2024 -2025-2026'!$G:$G,"2025")</f>
        <v>0</v>
      </c>
      <c r="H917" s="53">
        <f>COUNTIFS('Patent - 2025'!$Q:$Q,B917,'Patent - 2025'!$D:$D,"Published")</f>
        <v>0</v>
      </c>
      <c r="I917" s="54">
        <f>COUNTIFS('Patent - 2025'!$Q:$Q,B917,'Patent - 2025'!D:D,"Granted")</f>
        <v>0</v>
      </c>
      <c r="J917" s="54">
        <f t="shared" si="28"/>
        <v>0</v>
      </c>
      <c r="K917" s="54">
        <f t="shared" si="29"/>
        <v>0</v>
      </c>
      <c r="L917" s="54">
        <f>COUNTIFS('2024 -2025-2026'!$M:$M,B917,'2024 -2025-2026'!$K:$K,"Book",'2024 -2025-2026'!$G:$G,"2025")</f>
        <v>0</v>
      </c>
      <c r="M917" s="61"/>
    </row>
    <row r="918" spans="1:13" ht="15.75" customHeight="1" x14ac:dyDescent="0.2">
      <c r="A918" s="57">
        <f>'Name of the Faculty 2024'!A918</f>
        <v>0</v>
      </c>
      <c r="B918" s="58">
        <f>'Name of the Faculty 2024'!B918</f>
        <v>0</v>
      </c>
      <c r="C918" s="57">
        <f>'Name of the Faculty 2024'!C918</f>
        <v>0</v>
      </c>
      <c r="D918" s="57">
        <f>COUNTIFS('2024 -2025-2026'!$M:$M,B918,'2024 -2025-2026'!$K:$K,"SCI",'2024 -2025-2026'!$G:$G,"2025")</f>
        <v>0</v>
      </c>
      <c r="E918" s="57">
        <f>COUNTIFS('2024 -2025-2026'!$M:$M,B918,'2024 -2025-2026'!$K:$K,"Scopus/WoS Journals",'2024 -2025-2026'!$G:$G,"2025")</f>
        <v>0</v>
      </c>
      <c r="F918" s="57">
        <f>COUNTIFS('2024 -2025-2026'!$M:$M,B918,'2024 -2025-2026'!$K:$K,"Scopus/WoS Conference/Book Chapter/Others", '2024 -2025-2026'!$G:$G,"2025")</f>
        <v>0</v>
      </c>
      <c r="G918" s="57">
        <f>COUNTIFS('2024 -2025-2026'!$M:$M,B918,'2024 -2025-2026'!$K:$K,"Student Publication", '2024 -2025-2026'!$G:$G,"2025")</f>
        <v>0</v>
      </c>
      <c r="H918" s="53">
        <f>COUNTIFS('Patent - 2025'!$Q:$Q,B918,'Patent - 2025'!$D:$D,"Published")</f>
        <v>0</v>
      </c>
      <c r="I918" s="54">
        <f>COUNTIFS('Patent - 2025'!$Q:$Q,B918,'Patent - 2025'!D:D,"Granted")</f>
        <v>0</v>
      </c>
      <c r="J918" s="54">
        <f t="shared" si="28"/>
        <v>0</v>
      </c>
      <c r="K918" s="54">
        <f t="shared" si="29"/>
        <v>0</v>
      </c>
      <c r="L918" s="54">
        <f>COUNTIFS('2024 -2025-2026'!$M:$M,B918,'2024 -2025-2026'!$K:$K,"Book",'2024 -2025-2026'!$G:$G,"2025")</f>
        <v>0</v>
      </c>
      <c r="M918" s="61"/>
    </row>
    <row r="919" spans="1:13" ht="15.75" customHeight="1" x14ac:dyDescent="0.2">
      <c r="A919" s="57">
        <f>'Name of the Faculty 2024'!A919</f>
        <v>0</v>
      </c>
      <c r="B919" s="58">
        <f>'Name of the Faculty 2024'!B919</f>
        <v>0</v>
      </c>
      <c r="C919" s="57">
        <f>'Name of the Faculty 2024'!C919</f>
        <v>0</v>
      </c>
      <c r="D919" s="57">
        <f>COUNTIFS('2024 -2025-2026'!$M:$M,B919,'2024 -2025-2026'!$K:$K,"SCI",'2024 -2025-2026'!$G:$G,"2025")</f>
        <v>0</v>
      </c>
      <c r="E919" s="57">
        <f>COUNTIFS('2024 -2025-2026'!$M:$M,B919,'2024 -2025-2026'!$K:$K,"Scopus/WoS Journals",'2024 -2025-2026'!$G:$G,"2025")</f>
        <v>0</v>
      </c>
      <c r="F919" s="57">
        <f>COUNTIFS('2024 -2025-2026'!$M:$M,B919,'2024 -2025-2026'!$K:$K,"Scopus/WoS Conference/Book Chapter/Others", '2024 -2025-2026'!$G:$G,"2025")</f>
        <v>0</v>
      </c>
      <c r="G919" s="57">
        <f>COUNTIFS('2024 -2025-2026'!$M:$M,B919,'2024 -2025-2026'!$K:$K,"Student Publication", '2024 -2025-2026'!$G:$G,"2025")</f>
        <v>0</v>
      </c>
      <c r="H919" s="53">
        <f>COUNTIFS('Patent - 2025'!$Q:$Q,B919,'Patent - 2025'!$D:$D,"Published")</f>
        <v>0</v>
      </c>
      <c r="I919" s="54">
        <f>COUNTIFS('Patent - 2025'!$Q:$Q,B919,'Patent - 2025'!D:D,"Granted")</f>
        <v>0</v>
      </c>
      <c r="J919" s="54">
        <f t="shared" si="28"/>
        <v>0</v>
      </c>
      <c r="K919" s="54">
        <f t="shared" si="29"/>
        <v>0</v>
      </c>
      <c r="L919" s="54">
        <f>COUNTIFS('2024 -2025-2026'!$M:$M,B919,'2024 -2025-2026'!$K:$K,"Book",'2024 -2025-2026'!$G:$G,"2025")</f>
        <v>0</v>
      </c>
      <c r="M919" s="61"/>
    </row>
    <row r="920" spans="1:13" ht="15.75" customHeight="1" x14ac:dyDescent="0.2">
      <c r="A920" s="57">
        <f>'Name of the Faculty 2024'!A920</f>
        <v>0</v>
      </c>
      <c r="B920" s="58">
        <f>'Name of the Faculty 2024'!B920</f>
        <v>0</v>
      </c>
      <c r="C920" s="57">
        <f>'Name of the Faculty 2024'!C920</f>
        <v>0</v>
      </c>
      <c r="D920" s="57">
        <f>COUNTIFS('2024 -2025-2026'!$M:$M,B920,'2024 -2025-2026'!$K:$K,"SCI",'2024 -2025-2026'!$G:$G,"2025")</f>
        <v>0</v>
      </c>
      <c r="E920" s="57">
        <f>COUNTIFS('2024 -2025-2026'!$M:$M,B920,'2024 -2025-2026'!$K:$K,"Scopus/WoS Journals",'2024 -2025-2026'!$G:$G,"2025")</f>
        <v>0</v>
      </c>
      <c r="F920" s="57">
        <f>COUNTIFS('2024 -2025-2026'!$M:$M,B920,'2024 -2025-2026'!$K:$K,"Scopus/WoS Conference/Book Chapter/Others", '2024 -2025-2026'!$G:$G,"2025")</f>
        <v>0</v>
      </c>
      <c r="G920" s="57">
        <f>COUNTIFS('2024 -2025-2026'!$M:$M,B920,'2024 -2025-2026'!$K:$K,"Student Publication", '2024 -2025-2026'!$G:$G,"2025")</f>
        <v>0</v>
      </c>
      <c r="H920" s="53">
        <f>COUNTIFS('Patent - 2025'!$Q:$Q,B920,'Patent - 2025'!$D:$D,"Published")</f>
        <v>0</v>
      </c>
      <c r="I920" s="54">
        <f>COUNTIFS('Patent - 2025'!$Q:$Q,B920,'Patent - 2025'!D:D,"Granted")</f>
        <v>0</v>
      </c>
      <c r="J920" s="54">
        <f t="shared" si="28"/>
        <v>0</v>
      </c>
      <c r="K920" s="54">
        <f t="shared" si="29"/>
        <v>0</v>
      </c>
      <c r="L920" s="54">
        <f>COUNTIFS('2024 -2025-2026'!$M:$M,B920,'2024 -2025-2026'!$K:$K,"Book",'2024 -2025-2026'!$G:$G,"2025")</f>
        <v>0</v>
      </c>
      <c r="M920" s="61"/>
    </row>
    <row r="921" spans="1:13" ht="15.75" customHeight="1" x14ac:dyDescent="0.2">
      <c r="A921" s="57">
        <f>'Name of the Faculty 2024'!A921</f>
        <v>0</v>
      </c>
      <c r="B921" s="58">
        <f>'Name of the Faculty 2024'!B921</f>
        <v>0</v>
      </c>
      <c r="C921" s="57">
        <f>'Name of the Faculty 2024'!C921</f>
        <v>0</v>
      </c>
      <c r="D921" s="57">
        <f>COUNTIFS('2024 -2025-2026'!$M:$M,B921,'2024 -2025-2026'!$K:$K,"SCI",'2024 -2025-2026'!$G:$G,"2025")</f>
        <v>0</v>
      </c>
      <c r="E921" s="57">
        <f>COUNTIFS('2024 -2025-2026'!$M:$M,B921,'2024 -2025-2026'!$K:$K,"Scopus/WoS Journals",'2024 -2025-2026'!$G:$G,"2025")</f>
        <v>0</v>
      </c>
      <c r="F921" s="57">
        <f>COUNTIFS('2024 -2025-2026'!$M:$M,B921,'2024 -2025-2026'!$K:$K,"Scopus/WoS Conference/Book Chapter/Others", '2024 -2025-2026'!$G:$G,"2025")</f>
        <v>0</v>
      </c>
      <c r="G921" s="57">
        <f>COUNTIFS('2024 -2025-2026'!$M:$M,B921,'2024 -2025-2026'!$K:$K,"Student Publication", '2024 -2025-2026'!$G:$G,"2025")</f>
        <v>0</v>
      </c>
      <c r="H921" s="53">
        <f>COUNTIFS('Patent - 2025'!$Q:$Q,B921,'Patent - 2025'!$D:$D,"Published")</f>
        <v>0</v>
      </c>
      <c r="I921" s="54">
        <f>COUNTIFS('Patent - 2025'!$Q:$Q,B921,'Patent - 2025'!D:D,"Granted")</f>
        <v>0</v>
      </c>
      <c r="J921" s="54">
        <f t="shared" si="28"/>
        <v>0</v>
      </c>
      <c r="K921" s="54">
        <f t="shared" si="29"/>
        <v>0</v>
      </c>
      <c r="L921" s="54">
        <f>COUNTIFS('2024 -2025-2026'!$M:$M,B921,'2024 -2025-2026'!$K:$K,"Book",'2024 -2025-2026'!$G:$G,"2025")</f>
        <v>0</v>
      </c>
      <c r="M921" s="61"/>
    </row>
    <row r="922" spans="1:13" ht="15.75" customHeight="1" x14ac:dyDescent="0.2">
      <c r="A922" s="57">
        <f>'Name of the Faculty 2024'!A922</f>
        <v>0</v>
      </c>
      <c r="B922" s="58">
        <f>'Name of the Faculty 2024'!B922</f>
        <v>0</v>
      </c>
      <c r="C922" s="57">
        <f>'Name of the Faculty 2024'!C922</f>
        <v>0</v>
      </c>
      <c r="D922" s="57">
        <f>COUNTIFS('2024 -2025-2026'!$M:$M,B922,'2024 -2025-2026'!$K:$K,"SCI",'2024 -2025-2026'!$G:$G,"2025")</f>
        <v>0</v>
      </c>
      <c r="E922" s="57">
        <f>COUNTIFS('2024 -2025-2026'!$M:$M,B922,'2024 -2025-2026'!$K:$K,"Scopus/WoS Journals",'2024 -2025-2026'!$G:$G,"2025")</f>
        <v>0</v>
      </c>
      <c r="F922" s="57">
        <f>COUNTIFS('2024 -2025-2026'!$M:$M,B922,'2024 -2025-2026'!$K:$K,"Scopus/WoS Conference/Book Chapter/Others", '2024 -2025-2026'!$G:$G,"2025")</f>
        <v>0</v>
      </c>
      <c r="G922" s="57">
        <f>COUNTIFS('2024 -2025-2026'!$M:$M,B922,'2024 -2025-2026'!$K:$K,"Student Publication", '2024 -2025-2026'!$G:$G,"2025")</f>
        <v>0</v>
      </c>
      <c r="H922" s="53">
        <f>COUNTIFS('Patent - 2025'!$Q:$Q,B922,'Patent - 2025'!$D:$D,"Published")</f>
        <v>0</v>
      </c>
      <c r="I922" s="54">
        <f>COUNTIFS('Patent - 2025'!$Q:$Q,B922,'Patent - 2025'!D:D,"Granted")</f>
        <v>0</v>
      </c>
      <c r="J922" s="54">
        <f t="shared" si="28"/>
        <v>0</v>
      </c>
      <c r="K922" s="54">
        <f t="shared" si="29"/>
        <v>0</v>
      </c>
      <c r="L922" s="54">
        <f>COUNTIFS('2024 -2025-2026'!$M:$M,B922,'2024 -2025-2026'!$K:$K,"Book",'2024 -2025-2026'!$G:$G,"2025")</f>
        <v>0</v>
      </c>
      <c r="M922" s="61"/>
    </row>
    <row r="923" spans="1:13" ht="15.75" customHeight="1" x14ac:dyDescent="0.2">
      <c r="A923" s="57">
        <f>'Name of the Faculty 2024'!A923</f>
        <v>0</v>
      </c>
      <c r="B923" s="58">
        <f>'Name of the Faculty 2024'!B923</f>
        <v>0</v>
      </c>
      <c r="C923" s="57">
        <f>'Name of the Faculty 2024'!C923</f>
        <v>0</v>
      </c>
      <c r="D923" s="57">
        <f>COUNTIFS('2024 -2025-2026'!$M:$M,B923,'2024 -2025-2026'!$K:$K,"SCI",'2024 -2025-2026'!$G:$G,"2025")</f>
        <v>0</v>
      </c>
      <c r="E923" s="57">
        <f>COUNTIFS('2024 -2025-2026'!$M:$M,B923,'2024 -2025-2026'!$K:$K,"Scopus/WoS Journals",'2024 -2025-2026'!$G:$G,"2025")</f>
        <v>0</v>
      </c>
      <c r="F923" s="57">
        <f>COUNTIFS('2024 -2025-2026'!$M:$M,B923,'2024 -2025-2026'!$K:$K,"Scopus/WoS Conference/Book Chapter/Others", '2024 -2025-2026'!$G:$G,"2025")</f>
        <v>0</v>
      </c>
      <c r="G923" s="57">
        <f>COUNTIFS('2024 -2025-2026'!$M:$M,B923,'2024 -2025-2026'!$K:$K,"Student Publication", '2024 -2025-2026'!$G:$G,"2025")</f>
        <v>0</v>
      </c>
      <c r="H923" s="53">
        <f>COUNTIFS('Patent - 2025'!$Q:$Q,B923,'Patent - 2025'!$D:$D,"Published")</f>
        <v>0</v>
      </c>
      <c r="I923" s="54">
        <f>COUNTIFS('Patent - 2025'!$Q:$Q,B923,'Patent - 2025'!D:D,"Granted")</f>
        <v>0</v>
      </c>
      <c r="J923" s="54">
        <f t="shared" si="28"/>
        <v>0</v>
      </c>
      <c r="K923" s="54">
        <f t="shared" si="29"/>
        <v>0</v>
      </c>
      <c r="L923" s="54">
        <f>COUNTIFS('2024 -2025-2026'!$M:$M,B923,'2024 -2025-2026'!$K:$K,"Book",'2024 -2025-2026'!$G:$G,"2025")</f>
        <v>0</v>
      </c>
      <c r="M923" s="61"/>
    </row>
    <row r="924" spans="1:13" ht="15.75" customHeight="1" x14ac:dyDescent="0.2">
      <c r="A924" s="57">
        <f>'Name of the Faculty 2024'!A924</f>
        <v>0</v>
      </c>
      <c r="B924" s="58">
        <f>'Name of the Faculty 2024'!B924</f>
        <v>0</v>
      </c>
      <c r="C924" s="57">
        <f>'Name of the Faculty 2024'!C924</f>
        <v>0</v>
      </c>
      <c r="D924" s="57">
        <f>COUNTIFS('2024 -2025-2026'!$M:$M,B924,'2024 -2025-2026'!$K:$K,"SCI",'2024 -2025-2026'!$G:$G,"2025")</f>
        <v>0</v>
      </c>
      <c r="E924" s="57">
        <f>COUNTIFS('2024 -2025-2026'!$M:$M,B924,'2024 -2025-2026'!$K:$K,"Scopus/WoS Journals",'2024 -2025-2026'!$G:$G,"2025")</f>
        <v>0</v>
      </c>
      <c r="F924" s="57">
        <f>COUNTIFS('2024 -2025-2026'!$M:$M,B924,'2024 -2025-2026'!$K:$K,"Scopus/WoS Conference/Book Chapter/Others", '2024 -2025-2026'!$G:$G,"2025")</f>
        <v>0</v>
      </c>
      <c r="G924" s="57">
        <f>COUNTIFS('2024 -2025-2026'!$M:$M,B924,'2024 -2025-2026'!$K:$K,"Student Publication", '2024 -2025-2026'!$G:$G,"2025")</f>
        <v>0</v>
      </c>
      <c r="H924" s="53">
        <f>COUNTIFS('Patent - 2025'!$Q:$Q,B924,'Patent - 2025'!$D:$D,"Published")</f>
        <v>0</v>
      </c>
      <c r="I924" s="54">
        <f>COUNTIFS('Patent - 2025'!$Q:$Q,B924,'Patent - 2025'!D:D,"Granted")</f>
        <v>0</v>
      </c>
      <c r="J924" s="54">
        <f t="shared" si="28"/>
        <v>0</v>
      </c>
      <c r="K924" s="54">
        <f t="shared" si="29"/>
        <v>0</v>
      </c>
      <c r="L924" s="54">
        <f>COUNTIFS('2024 -2025-2026'!$M:$M,B924,'2024 -2025-2026'!$K:$K,"Book",'2024 -2025-2026'!$G:$G,"2025")</f>
        <v>0</v>
      </c>
      <c r="M924" s="61"/>
    </row>
    <row r="925" spans="1:13" ht="15.75" customHeight="1" x14ac:dyDescent="0.2">
      <c r="A925" s="57">
        <f>'Name of the Faculty 2024'!A925</f>
        <v>0</v>
      </c>
      <c r="B925" s="58">
        <f>'Name of the Faculty 2024'!B925</f>
        <v>0</v>
      </c>
      <c r="C925" s="57">
        <f>'Name of the Faculty 2024'!C925</f>
        <v>0</v>
      </c>
      <c r="D925" s="57">
        <f>COUNTIFS('2024 -2025-2026'!$M:$M,B925,'2024 -2025-2026'!$K:$K,"SCI",'2024 -2025-2026'!$G:$G,"2025")</f>
        <v>0</v>
      </c>
      <c r="E925" s="57">
        <f>COUNTIFS('2024 -2025-2026'!$M:$M,B925,'2024 -2025-2026'!$K:$K,"Scopus/WoS Journals",'2024 -2025-2026'!$G:$G,"2025")</f>
        <v>0</v>
      </c>
      <c r="F925" s="57">
        <f>COUNTIFS('2024 -2025-2026'!$M:$M,B925,'2024 -2025-2026'!$K:$K,"Scopus/WoS Conference/Book Chapter/Others", '2024 -2025-2026'!$G:$G,"2025")</f>
        <v>0</v>
      </c>
      <c r="G925" s="57">
        <f>COUNTIFS('2024 -2025-2026'!$M:$M,B925,'2024 -2025-2026'!$K:$K,"Student Publication", '2024 -2025-2026'!$G:$G,"2025")</f>
        <v>0</v>
      </c>
      <c r="H925" s="53">
        <f>COUNTIFS('Patent - 2025'!$Q:$Q,B925,'Patent - 2025'!$D:$D,"Published")</f>
        <v>0</v>
      </c>
      <c r="I925" s="54">
        <f>COUNTIFS('Patent - 2025'!$Q:$Q,B925,'Patent - 2025'!D:D,"Granted")</f>
        <v>0</v>
      </c>
      <c r="J925" s="54">
        <f t="shared" si="28"/>
        <v>0</v>
      </c>
      <c r="K925" s="54">
        <f t="shared" si="29"/>
        <v>0</v>
      </c>
      <c r="L925" s="54">
        <f>COUNTIFS('2024 -2025-2026'!$M:$M,B925,'2024 -2025-2026'!$K:$K,"Book",'2024 -2025-2026'!$G:$G,"2025")</f>
        <v>0</v>
      </c>
      <c r="M925" s="61"/>
    </row>
    <row r="926" spans="1:13" ht="15.75" customHeight="1" x14ac:dyDescent="0.2">
      <c r="A926" s="57">
        <f>'Name of the Faculty 2024'!A926</f>
        <v>0</v>
      </c>
      <c r="B926" s="58">
        <f>'Name of the Faculty 2024'!B926</f>
        <v>0</v>
      </c>
      <c r="C926" s="57">
        <f>'Name of the Faculty 2024'!C926</f>
        <v>0</v>
      </c>
      <c r="D926" s="57">
        <f>COUNTIFS('2024 -2025-2026'!$M:$M,B926,'2024 -2025-2026'!$K:$K,"SCI",'2024 -2025-2026'!$G:$G,"2025")</f>
        <v>0</v>
      </c>
      <c r="E926" s="57">
        <f>COUNTIFS('2024 -2025-2026'!$M:$M,B926,'2024 -2025-2026'!$K:$K,"Scopus/WoS Journals",'2024 -2025-2026'!$G:$G,"2025")</f>
        <v>0</v>
      </c>
      <c r="F926" s="57">
        <f>COUNTIFS('2024 -2025-2026'!$M:$M,B926,'2024 -2025-2026'!$K:$K,"Scopus/WoS Conference/Book Chapter/Others", '2024 -2025-2026'!$G:$G,"2025")</f>
        <v>0</v>
      </c>
      <c r="G926" s="57">
        <f>COUNTIFS('2024 -2025-2026'!$M:$M,B926,'2024 -2025-2026'!$K:$K,"Student Publication", '2024 -2025-2026'!$G:$G,"2025")</f>
        <v>0</v>
      </c>
      <c r="H926" s="53">
        <f>COUNTIFS('Patent - 2025'!$Q:$Q,B926,'Patent - 2025'!$D:$D,"Published")</f>
        <v>0</v>
      </c>
      <c r="I926" s="54">
        <f>COUNTIFS('Patent - 2025'!$Q:$Q,B926,'Patent - 2025'!D:D,"Granted")</f>
        <v>0</v>
      </c>
      <c r="J926" s="54">
        <f t="shared" si="28"/>
        <v>0</v>
      </c>
      <c r="K926" s="54">
        <f t="shared" si="29"/>
        <v>0</v>
      </c>
      <c r="L926" s="54">
        <f>COUNTIFS('2024 -2025-2026'!$M:$M,B926,'2024 -2025-2026'!$K:$K,"Book",'2024 -2025-2026'!$G:$G,"2025")</f>
        <v>0</v>
      </c>
      <c r="M926" s="61"/>
    </row>
    <row r="927" spans="1:13" ht="15.75" customHeight="1" x14ac:dyDescent="0.2">
      <c r="A927" s="57">
        <f>'Name of the Faculty 2024'!A927</f>
        <v>0</v>
      </c>
      <c r="B927" s="58">
        <f>'Name of the Faculty 2024'!B927</f>
        <v>0</v>
      </c>
      <c r="C927" s="57">
        <f>'Name of the Faculty 2024'!C927</f>
        <v>0</v>
      </c>
      <c r="D927" s="57">
        <f>COUNTIFS('2024 -2025-2026'!$M:$M,B927,'2024 -2025-2026'!$K:$K,"SCI",'2024 -2025-2026'!$G:$G,"2025")</f>
        <v>0</v>
      </c>
      <c r="E927" s="57">
        <f>COUNTIFS('2024 -2025-2026'!$M:$M,B927,'2024 -2025-2026'!$K:$K,"Scopus/WoS Journals",'2024 -2025-2026'!$G:$G,"2025")</f>
        <v>0</v>
      </c>
      <c r="F927" s="57">
        <f>COUNTIFS('2024 -2025-2026'!$M:$M,B927,'2024 -2025-2026'!$K:$K,"Scopus/WoS Conference/Book Chapter/Others", '2024 -2025-2026'!$G:$G,"2025")</f>
        <v>0</v>
      </c>
      <c r="G927" s="57">
        <f>COUNTIFS('2024 -2025-2026'!$M:$M,B927,'2024 -2025-2026'!$K:$K,"Student Publication", '2024 -2025-2026'!$G:$G,"2025")</f>
        <v>0</v>
      </c>
      <c r="H927" s="53">
        <f>COUNTIFS('Patent - 2025'!$Q:$Q,B927,'Patent - 2025'!$D:$D,"Published")</f>
        <v>0</v>
      </c>
      <c r="I927" s="54">
        <f>COUNTIFS('Patent - 2025'!$Q:$Q,B927,'Patent - 2025'!D:D,"Granted")</f>
        <v>0</v>
      </c>
      <c r="J927" s="54">
        <f t="shared" si="28"/>
        <v>0</v>
      </c>
      <c r="K927" s="54">
        <f t="shared" si="29"/>
        <v>0</v>
      </c>
      <c r="L927" s="54">
        <f>COUNTIFS('2024 -2025-2026'!$M:$M,B927,'2024 -2025-2026'!$K:$K,"Book",'2024 -2025-2026'!$G:$G,"2025")</f>
        <v>0</v>
      </c>
      <c r="M927" s="61"/>
    </row>
    <row r="928" spans="1:13" ht="15.75" customHeight="1" x14ac:dyDescent="0.2">
      <c r="A928" s="57">
        <f>'Name of the Faculty 2024'!A928</f>
        <v>0</v>
      </c>
      <c r="B928" s="58">
        <f>'Name of the Faculty 2024'!B928</f>
        <v>0</v>
      </c>
      <c r="C928" s="57">
        <f>'Name of the Faculty 2024'!C928</f>
        <v>0</v>
      </c>
      <c r="D928" s="57">
        <f>COUNTIFS('2024 -2025-2026'!$M:$M,B928,'2024 -2025-2026'!$K:$K,"SCI",'2024 -2025-2026'!$G:$G,"2025")</f>
        <v>0</v>
      </c>
      <c r="E928" s="57">
        <f>COUNTIFS('2024 -2025-2026'!$M:$M,B928,'2024 -2025-2026'!$K:$K,"Scopus/WoS Journals",'2024 -2025-2026'!$G:$G,"2025")</f>
        <v>0</v>
      </c>
      <c r="F928" s="57">
        <f>COUNTIFS('2024 -2025-2026'!$M:$M,B928,'2024 -2025-2026'!$K:$K,"Scopus/WoS Conference/Book Chapter/Others", '2024 -2025-2026'!$G:$G,"2025")</f>
        <v>0</v>
      </c>
      <c r="G928" s="57">
        <f>COUNTIFS('2024 -2025-2026'!$M:$M,B928,'2024 -2025-2026'!$K:$K,"Student Publication", '2024 -2025-2026'!$G:$G,"2025")</f>
        <v>0</v>
      </c>
      <c r="H928" s="53">
        <f>COUNTIFS('Patent - 2025'!$Q:$Q,B928,'Patent - 2025'!$D:$D,"Published")</f>
        <v>0</v>
      </c>
      <c r="I928" s="54">
        <f>COUNTIFS('Patent - 2025'!$Q:$Q,B928,'Patent - 2025'!D:D,"Granted")</f>
        <v>0</v>
      </c>
      <c r="J928" s="54">
        <f t="shared" si="28"/>
        <v>0</v>
      </c>
      <c r="K928" s="54">
        <f t="shared" si="29"/>
        <v>0</v>
      </c>
      <c r="L928" s="54">
        <f>COUNTIFS('2024 -2025-2026'!$M:$M,B928,'2024 -2025-2026'!$K:$K,"Book",'2024 -2025-2026'!$G:$G,"2025")</f>
        <v>0</v>
      </c>
      <c r="M928" s="61"/>
    </row>
    <row r="929" spans="1:13" ht="15.75" customHeight="1" x14ac:dyDescent="0.2">
      <c r="A929" s="57">
        <f>'Name of the Faculty 2024'!A929</f>
        <v>0</v>
      </c>
      <c r="B929" s="58">
        <f>'Name of the Faculty 2024'!B929</f>
        <v>0</v>
      </c>
      <c r="C929" s="57">
        <f>'Name of the Faculty 2024'!C929</f>
        <v>0</v>
      </c>
      <c r="D929" s="57">
        <f>COUNTIFS('2024 -2025-2026'!$M:$M,B929,'2024 -2025-2026'!$K:$K,"SCI",'2024 -2025-2026'!$G:$G,"2025")</f>
        <v>0</v>
      </c>
      <c r="E929" s="57">
        <f>COUNTIFS('2024 -2025-2026'!$M:$M,B929,'2024 -2025-2026'!$K:$K,"Scopus/WoS Journals",'2024 -2025-2026'!$G:$G,"2025")</f>
        <v>0</v>
      </c>
      <c r="F929" s="57">
        <f>COUNTIFS('2024 -2025-2026'!$M:$M,B929,'2024 -2025-2026'!$K:$K,"Scopus/WoS Conference/Book Chapter/Others", '2024 -2025-2026'!$G:$G,"2025")</f>
        <v>0</v>
      </c>
      <c r="G929" s="57">
        <f>COUNTIFS('2024 -2025-2026'!$M:$M,B929,'2024 -2025-2026'!$K:$K,"Student Publication", '2024 -2025-2026'!$G:$G,"2025")</f>
        <v>0</v>
      </c>
      <c r="H929" s="53">
        <f>COUNTIFS('Patent - 2025'!$Q:$Q,B929,'Patent - 2025'!$D:$D,"Published")</f>
        <v>0</v>
      </c>
      <c r="I929" s="54">
        <f>COUNTIFS('Patent - 2025'!$Q:$Q,B929,'Patent - 2025'!D:D,"Granted")</f>
        <v>0</v>
      </c>
      <c r="J929" s="54">
        <f t="shared" si="28"/>
        <v>0</v>
      </c>
      <c r="K929" s="54">
        <f t="shared" si="29"/>
        <v>0</v>
      </c>
      <c r="L929" s="54">
        <f>COUNTIFS('2024 -2025-2026'!$M:$M,B929,'2024 -2025-2026'!$K:$K,"Book",'2024 -2025-2026'!$G:$G,"2025")</f>
        <v>0</v>
      </c>
      <c r="M929" s="61"/>
    </row>
    <row r="930" spans="1:13" ht="15.75" customHeight="1" x14ac:dyDescent="0.2">
      <c r="A930" s="57">
        <f>'Name of the Faculty 2024'!A930</f>
        <v>0</v>
      </c>
      <c r="B930" s="58">
        <f>'Name of the Faculty 2024'!B930</f>
        <v>0</v>
      </c>
      <c r="C930" s="57">
        <f>'Name of the Faculty 2024'!C930</f>
        <v>0</v>
      </c>
      <c r="D930" s="57">
        <f>COUNTIFS('2024 -2025-2026'!$M:$M,B930,'2024 -2025-2026'!$K:$K,"SCI",'2024 -2025-2026'!$G:$G,"2025")</f>
        <v>0</v>
      </c>
      <c r="E930" s="57">
        <f>COUNTIFS('2024 -2025-2026'!$M:$M,B930,'2024 -2025-2026'!$K:$K,"Scopus/WoS Journals",'2024 -2025-2026'!$G:$G,"2025")</f>
        <v>0</v>
      </c>
      <c r="F930" s="57">
        <f>COUNTIFS('2024 -2025-2026'!$M:$M,B930,'2024 -2025-2026'!$K:$K,"Scopus/WoS Conference/Book Chapter/Others", '2024 -2025-2026'!$G:$G,"2025")</f>
        <v>0</v>
      </c>
      <c r="G930" s="57">
        <f>COUNTIFS('2024 -2025-2026'!$M:$M,B930,'2024 -2025-2026'!$K:$K,"Student Publication", '2024 -2025-2026'!$G:$G,"2025")</f>
        <v>0</v>
      </c>
      <c r="H930" s="53">
        <f>COUNTIFS('Patent - 2025'!$Q:$Q,B930,'Patent - 2025'!$D:$D,"Published")</f>
        <v>0</v>
      </c>
      <c r="I930" s="54">
        <f>COUNTIFS('Patent - 2025'!$Q:$Q,B930,'Patent - 2025'!D:D,"Granted")</f>
        <v>0</v>
      </c>
      <c r="J930" s="54">
        <f t="shared" si="28"/>
        <v>0</v>
      </c>
      <c r="K930" s="54">
        <f t="shared" si="29"/>
        <v>0</v>
      </c>
      <c r="L930" s="54">
        <f>COUNTIFS('2024 -2025-2026'!$M:$M,B930,'2024 -2025-2026'!$K:$K,"Book",'2024 -2025-2026'!$G:$G,"2025")</f>
        <v>0</v>
      </c>
      <c r="M930" s="61"/>
    </row>
    <row r="931" spans="1:13" ht="15.75" customHeight="1" x14ac:dyDescent="0.2">
      <c r="A931" s="57">
        <f>'Name of the Faculty 2024'!A931</f>
        <v>0</v>
      </c>
      <c r="B931" s="58">
        <f>'Name of the Faculty 2024'!B931</f>
        <v>0</v>
      </c>
      <c r="C931" s="57">
        <f>'Name of the Faculty 2024'!C931</f>
        <v>0</v>
      </c>
      <c r="D931" s="57">
        <f>COUNTIFS('2024 -2025-2026'!$M:$M,B931,'2024 -2025-2026'!$K:$K,"SCI",'2024 -2025-2026'!$G:$G,"2025")</f>
        <v>0</v>
      </c>
      <c r="E931" s="57">
        <f>COUNTIFS('2024 -2025-2026'!$M:$M,B931,'2024 -2025-2026'!$K:$K,"Scopus/WoS Journals",'2024 -2025-2026'!$G:$G,"2025")</f>
        <v>0</v>
      </c>
      <c r="F931" s="57">
        <f>COUNTIFS('2024 -2025-2026'!$M:$M,B931,'2024 -2025-2026'!$K:$K,"Scopus/WoS Conference/Book Chapter/Others", '2024 -2025-2026'!$G:$G,"2025")</f>
        <v>0</v>
      </c>
      <c r="G931" s="57">
        <f>COUNTIFS('2024 -2025-2026'!$M:$M,B931,'2024 -2025-2026'!$K:$K,"Student Publication", '2024 -2025-2026'!$G:$G,"2025")</f>
        <v>0</v>
      </c>
      <c r="H931" s="53">
        <f>COUNTIFS('Patent - 2025'!$Q:$Q,B931,'Patent - 2025'!$D:$D,"Published")</f>
        <v>0</v>
      </c>
      <c r="I931" s="54">
        <f>COUNTIFS('Patent - 2025'!$Q:$Q,B931,'Patent - 2025'!D:D,"Granted")</f>
        <v>0</v>
      </c>
      <c r="J931" s="54">
        <f t="shared" si="28"/>
        <v>0</v>
      </c>
      <c r="K931" s="54">
        <f t="shared" si="29"/>
        <v>0</v>
      </c>
      <c r="L931" s="54">
        <f>COUNTIFS('2024 -2025-2026'!$M:$M,B931,'2024 -2025-2026'!$K:$K,"Book",'2024 -2025-2026'!$G:$G,"2025")</f>
        <v>0</v>
      </c>
      <c r="M931" s="61"/>
    </row>
    <row r="932" spans="1:13" ht="15.75" customHeight="1" x14ac:dyDescent="0.2">
      <c r="A932" s="57">
        <f>'Name of the Faculty 2024'!A932</f>
        <v>0</v>
      </c>
      <c r="B932" s="58">
        <f>'Name of the Faculty 2024'!B932</f>
        <v>0</v>
      </c>
      <c r="C932" s="57">
        <f>'Name of the Faculty 2024'!C932</f>
        <v>0</v>
      </c>
      <c r="D932" s="57">
        <f>COUNTIFS('2024 -2025-2026'!$M:$M,B932,'2024 -2025-2026'!$K:$K,"SCI",'2024 -2025-2026'!$G:$G,"2025")</f>
        <v>0</v>
      </c>
      <c r="E932" s="57">
        <f>COUNTIFS('2024 -2025-2026'!$M:$M,B932,'2024 -2025-2026'!$K:$K,"Scopus/WoS Journals",'2024 -2025-2026'!$G:$G,"2025")</f>
        <v>0</v>
      </c>
      <c r="F932" s="57">
        <f>COUNTIFS('2024 -2025-2026'!$M:$M,B932,'2024 -2025-2026'!$K:$K,"Scopus/WoS Conference/Book Chapter/Others", '2024 -2025-2026'!$G:$G,"2025")</f>
        <v>0</v>
      </c>
      <c r="G932" s="57">
        <f>COUNTIFS('2024 -2025-2026'!$M:$M,B932,'2024 -2025-2026'!$K:$K,"Student Publication", '2024 -2025-2026'!$G:$G,"2025")</f>
        <v>0</v>
      </c>
      <c r="H932" s="53">
        <f>COUNTIFS('Patent - 2025'!$Q:$Q,B932,'Patent - 2025'!$D:$D,"Published")</f>
        <v>0</v>
      </c>
      <c r="I932" s="54">
        <f>COUNTIFS('Patent - 2025'!$Q:$Q,B932,'Patent - 2025'!D:D,"Granted")</f>
        <v>0</v>
      </c>
      <c r="J932" s="54">
        <f t="shared" si="28"/>
        <v>0</v>
      </c>
      <c r="K932" s="54">
        <f t="shared" si="29"/>
        <v>0</v>
      </c>
      <c r="L932" s="54">
        <f>COUNTIFS('2024 -2025-2026'!$M:$M,B932,'2024 -2025-2026'!$K:$K,"Book",'2024 -2025-2026'!$G:$G,"2025")</f>
        <v>0</v>
      </c>
      <c r="M932" s="61"/>
    </row>
    <row r="933" spans="1:13" ht="15.75" customHeight="1" x14ac:dyDescent="0.2">
      <c r="A933" s="57">
        <f>'Name of the Faculty 2024'!A933</f>
        <v>0</v>
      </c>
      <c r="B933" s="58">
        <f>'Name of the Faculty 2024'!B933</f>
        <v>0</v>
      </c>
      <c r="C933" s="57">
        <f>'Name of the Faculty 2024'!C933</f>
        <v>0</v>
      </c>
      <c r="D933" s="57">
        <f>COUNTIFS('2024 -2025-2026'!$M:$M,B933,'2024 -2025-2026'!$K:$K,"SCI",'2024 -2025-2026'!$G:$G,"2025")</f>
        <v>0</v>
      </c>
      <c r="E933" s="57">
        <f>COUNTIFS('2024 -2025-2026'!$M:$M,B933,'2024 -2025-2026'!$K:$K,"Scopus/WoS Journals",'2024 -2025-2026'!$G:$G,"2025")</f>
        <v>0</v>
      </c>
      <c r="F933" s="57">
        <f>COUNTIFS('2024 -2025-2026'!$M:$M,B933,'2024 -2025-2026'!$K:$K,"Scopus/WoS Conference/Book Chapter/Others", '2024 -2025-2026'!$G:$G,"2025")</f>
        <v>0</v>
      </c>
      <c r="G933" s="57">
        <f>COUNTIFS('2024 -2025-2026'!$M:$M,B933,'2024 -2025-2026'!$K:$K,"Student Publication", '2024 -2025-2026'!$G:$G,"2025")</f>
        <v>0</v>
      </c>
      <c r="H933" s="53">
        <f>COUNTIFS('Patent - 2025'!$Q:$Q,B933,'Patent - 2025'!$D:$D,"Published")</f>
        <v>0</v>
      </c>
      <c r="I933" s="54">
        <f>COUNTIFS('Patent - 2025'!$Q:$Q,B933,'Patent - 2025'!D:D,"Granted")</f>
        <v>0</v>
      </c>
      <c r="J933" s="54">
        <f t="shared" si="28"/>
        <v>0</v>
      </c>
      <c r="K933" s="54">
        <f t="shared" si="29"/>
        <v>0</v>
      </c>
      <c r="L933" s="54">
        <f>COUNTIFS('2024 -2025-2026'!$M:$M,B933,'2024 -2025-2026'!$K:$K,"Book",'2024 -2025-2026'!$G:$G,"2025")</f>
        <v>0</v>
      </c>
      <c r="M933" s="61"/>
    </row>
    <row r="934" spans="1:13" ht="15.75" customHeight="1" x14ac:dyDescent="0.2">
      <c r="A934" s="57">
        <f>'Name of the Faculty 2024'!A934</f>
        <v>0</v>
      </c>
      <c r="B934" s="58">
        <f>'Name of the Faculty 2024'!B934</f>
        <v>0</v>
      </c>
      <c r="C934" s="57">
        <f>'Name of the Faculty 2024'!C934</f>
        <v>0</v>
      </c>
      <c r="D934" s="57">
        <f>COUNTIFS('2024 -2025-2026'!$M:$M,B934,'2024 -2025-2026'!$K:$K,"SCI",'2024 -2025-2026'!$G:$G,"2025")</f>
        <v>0</v>
      </c>
      <c r="E934" s="57">
        <f>COUNTIFS('2024 -2025-2026'!$M:$M,B934,'2024 -2025-2026'!$K:$K,"Scopus/WoS Journals",'2024 -2025-2026'!$G:$G,"2025")</f>
        <v>0</v>
      </c>
      <c r="F934" s="57">
        <f>COUNTIFS('2024 -2025-2026'!$M:$M,B934,'2024 -2025-2026'!$K:$K,"Scopus/WoS Conference/Book Chapter/Others", '2024 -2025-2026'!$G:$G,"2025")</f>
        <v>0</v>
      </c>
      <c r="G934" s="57">
        <f>COUNTIFS('2024 -2025-2026'!$M:$M,B934,'2024 -2025-2026'!$K:$K,"Student Publication", '2024 -2025-2026'!$G:$G,"2025")</f>
        <v>0</v>
      </c>
      <c r="H934" s="53">
        <f>COUNTIFS('Patent - 2025'!$Q:$Q,B934,'Patent - 2025'!$D:$D,"Published")</f>
        <v>0</v>
      </c>
      <c r="I934" s="54">
        <f>COUNTIFS('Patent - 2025'!$Q:$Q,B934,'Patent - 2025'!D:D,"Granted")</f>
        <v>0</v>
      </c>
      <c r="J934" s="54">
        <f t="shared" si="28"/>
        <v>0</v>
      </c>
      <c r="K934" s="54">
        <f t="shared" si="29"/>
        <v>0</v>
      </c>
      <c r="L934" s="54">
        <f>COUNTIFS('2024 -2025-2026'!$M:$M,B934,'2024 -2025-2026'!$K:$K,"Book",'2024 -2025-2026'!$G:$G,"2025")</f>
        <v>0</v>
      </c>
      <c r="M934" s="61"/>
    </row>
    <row r="935" spans="1:13" ht="15.75" customHeight="1" x14ac:dyDescent="0.2">
      <c r="A935" s="57">
        <f>'Name of the Faculty 2024'!A935</f>
        <v>0</v>
      </c>
      <c r="B935" s="58">
        <f>'Name of the Faculty 2024'!B935</f>
        <v>0</v>
      </c>
      <c r="C935" s="57">
        <f>'Name of the Faculty 2024'!C935</f>
        <v>0</v>
      </c>
      <c r="D935" s="57">
        <f>COUNTIFS('2024 -2025-2026'!$M:$M,B935,'2024 -2025-2026'!$K:$K,"SCI",'2024 -2025-2026'!$G:$G,"2025")</f>
        <v>0</v>
      </c>
      <c r="E935" s="57">
        <f>COUNTIFS('2024 -2025-2026'!$M:$M,B935,'2024 -2025-2026'!$K:$K,"Scopus/WoS Journals",'2024 -2025-2026'!$G:$G,"2025")</f>
        <v>0</v>
      </c>
      <c r="F935" s="57">
        <f>COUNTIFS('2024 -2025-2026'!$M:$M,B935,'2024 -2025-2026'!$K:$K,"Scopus/WoS Conference/Book Chapter/Others", '2024 -2025-2026'!$G:$G,"2025")</f>
        <v>0</v>
      </c>
      <c r="G935" s="57">
        <f>COUNTIFS('2024 -2025-2026'!$M:$M,B935,'2024 -2025-2026'!$K:$K,"Student Publication", '2024 -2025-2026'!$G:$G,"2025")</f>
        <v>0</v>
      </c>
      <c r="H935" s="53">
        <f>COUNTIFS('Patent - 2025'!$Q:$Q,B935,'Patent - 2025'!$D:$D,"Published")</f>
        <v>0</v>
      </c>
      <c r="I935" s="54">
        <f>COUNTIFS('Patent - 2025'!$Q:$Q,B935,'Patent - 2025'!D:D,"Granted")</f>
        <v>0</v>
      </c>
      <c r="J935" s="54">
        <f t="shared" si="28"/>
        <v>0</v>
      </c>
      <c r="K935" s="54">
        <f t="shared" si="29"/>
        <v>0</v>
      </c>
      <c r="L935" s="54">
        <f>COUNTIFS('2024 -2025-2026'!$M:$M,B935,'2024 -2025-2026'!$K:$K,"Book",'2024 -2025-2026'!$G:$G,"2025")</f>
        <v>0</v>
      </c>
      <c r="M935" s="61"/>
    </row>
    <row r="936" spans="1:13" ht="15.75" customHeight="1" x14ac:dyDescent="0.2">
      <c r="A936" s="57">
        <f>'Name of the Faculty 2024'!A936</f>
        <v>0</v>
      </c>
      <c r="B936" s="58">
        <f>'Name of the Faculty 2024'!B936</f>
        <v>0</v>
      </c>
      <c r="C936" s="57">
        <f>'Name of the Faculty 2024'!C936</f>
        <v>0</v>
      </c>
      <c r="D936" s="57">
        <f>COUNTIFS('2024 -2025-2026'!$M:$M,B936,'2024 -2025-2026'!$K:$K,"SCI",'2024 -2025-2026'!$G:$G,"2025")</f>
        <v>0</v>
      </c>
      <c r="E936" s="57">
        <f>COUNTIFS('2024 -2025-2026'!$M:$M,B936,'2024 -2025-2026'!$K:$K,"Scopus/WoS Journals",'2024 -2025-2026'!$G:$G,"2025")</f>
        <v>0</v>
      </c>
      <c r="F936" s="57">
        <f>COUNTIFS('2024 -2025-2026'!$M:$M,B936,'2024 -2025-2026'!$K:$K,"Scopus/WoS Conference/Book Chapter/Others", '2024 -2025-2026'!$G:$G,"2025")</f>
        <v>0</v>
      </c>
      <c r="G936" s="57">
        <f>COUNTIFS('2024 -2025-2026'!$M:$M,B936,'2024 -2025-2026'!$K:$K,"Student Publication", '2024 -2025-2026'!$G:$G,"2025")</f>
        <v>0</v>
      </c>
      <c r="H936" s="53">
        <f>COUNTIFS('Patent - 2025'!$Q:$Q,B936,'Patent - 2025'!$D:$D,"Published")</f>
        <v>0</v>
      </c>
      <c r="I936" s="54">
        <f>COUNTIFS('Patent - 2025'!$Q:$Q,B936,'Patent - 2025'!D:D,"Granted")</f>
        <v>0</v>
      </c>
      <c r="J936" s="54">
        <f t="shared" si="28"/>
        <v>0</v>
      </c>
      <c r="K936" s="54">
        <f t="shared" si="29"/>
        <v>0</v>
      </c>
      <c r="L936" s="54">
        <f>COUNTIFS('2024 -2025-2026'!$M:$M,B936,'2024 -2025-2026'!$K:$K,"Book",'2024 -2025-2026'!$G:$G,"2025")</f>
        <v>0</v>
      </c>
      <c r="M936" s="61"/>
    </row>
    <row r="937" spans="1:13" ht="15.75" customHeight="1" x14ac:dyDescent="0.2">
      <c r="A937" s="57">
        <f>'Name of the Faculty 2024'!A937</f>
        <v>0</v>
      </c>
      <c r="B937" s="58">
        <f>'Name of the Faculty 2024'!B937</f>
        <v>0</v>
      </c>
      <c r="C937" s="57">
        <f>'Name of the Faculty 2024'!C937</f>
        <v>0</v>
      </c>
      <c r="D937" s="57">
        <f>COUNTIFS('2024 -2025-2026'!$M:$M,B937,'2024 -2025-2026'!$K:$K,"SCI",'2024 -2025-2026'!$G:$G,"2025")</f>
        <v>0</v>
      </c>
      <c r="E937" s="57">
        <f>COUNTIFS('2024 -2025-2026'!$M:$M,B937,'2024 -2025-2026'!$K:$K,"Scopus/WoS Journals",'2024 -2025-2026'!$G:$G,"2025")</f>
        <v>0</v>
      </c>
      <c r="F937" s="57">
        <f>COUNTIFS('2024 -2025-2026'!$M:$M,B937,'2024 -2025-2026'!$K:$K,"Scopus/WoS Conference/Book Chapter/Others", '2024 -2025-2026'!$G:$G,"2025")</f>
        <v>0</v>
      </c>
      <c r="G937" s="57">
        <f>COUNTIFS('2024 -2025-2026'!$M:$M,B937,'2024 -2025-2026'!$K:$K,"Student Publication", '2024 -2025-2026'!$G:$G,"2025")</f>
        <v>0</v>
      </c>
      <c r="H937" s="53">
        <f>COUNTIFS('Patent - 2025'!$Q:$Q,B937,'Patent - 2025'!$D:$D,"Published")</f>
        <v>0</v>
      </c>
      <c r="I937" s="54">
        <f>COUNTIFS('Patent - 2025'!$Q:$Q,B937,'Patent - 2025'!D:D,"Granted")</f>
        <v>0</v>
      </c>
      <c r="J937" s="54">
        <f t="shared" si="28"/>
        <v>0</v>
      </c>
      <c r="K937" s="54">
        <f t="shared" si="29"/>
        <v>0</v>
      </c>
      <c r="L937" s="54">
        <f>COUNTIFS('2024 -2025-2026'!$M:$M,B937,'2024 -2025-2026'!$K:$K,"Book",'2024 -2025-2026'!$G:$G,"2025")</f>
        <v>0</v>
      </c>
      <c r="M937" s="61"/>
    </row>
    <row r="938" spans="1:13" ht="15.75" customHeight="1" x14ac:dyDescent="0.2">
      <c r="A938" s="57">
        <f>'Name of the Faculty 2024'!A938</f>
        <v>0</v>
      </c>
      <c r="B938" s="58">
        <f>'Name of the Faculty 2024'!B938</f>
        <v>0</v>
      </c>
      <c r="C938" s="57">
        <f>'Name of the Faculty 2024'!C938</f>
        <v>0</v>
      </c>
      <c r="D938" s="57">
        <f>COUNTIFS('2024 -2025-2026'!$M:$M,B938,'2024 -2025-2026'!$K:$K,"SCI",'2024 -2025-2026'!$G:$G,"2025")</f>
        <v>0</v>
      </c>
      <c r="E938" s="57">
        <f>COUNTIFS('2024 -2025-2026'!$M:$M,B938,'2024 -2025-2026'!$K:$K,"Scopus/WoS Journals",'2024 -2025-2026'!$G:$G,"2025")</f>
        <v>0</v>
      </c>
      <c r="F938" s="57">
        <f>COUNTIFS('2024 -2025-2026'!$M:$M,B938,'2024 -2025-2026'!$K:$K,"Scopus/WoS Conference/Book Chapter/Others", '2024 -2025-2026'!$G:$G,"2025")</f>
        <v>0</v>
      </c>
      <c r="G938" s="57">
        <f>COUNTIFS('2024 -2025-2026'!$M:$M,B938,'2024 -2025-2026'!$K:$K,"Student Publication", '2024 -2025-2026'!$G:$G,"2025")</f>
        <v>0</v>
      </c>
      <c r="H938" s="53">
        <f>COUNTIFS('Patent - 2025'!$Q:$Q,B938,'Patent - 2025'!$D:$D,"Published")</f>
        <v>0</v>
      </c>
      <c r="I938" s="54">
        <f>COUNTIFS('Patent - 2025'!$Q:$Q,B938,'Patent - 2025'!D:D,"Granted")</f>
        <v>0</v>
      </c>
      <c r="J938" s="54">
        <f t="shared" si="28"/>
        <v>0</v>
      </c>
      <c r="K938" s="54">
        <f t="shared" si="29"/>
        <v>0</v>
      </c>
      <c r="L938" s="54">
        <f>COUNTIFS('2024 -2025-2026'!$M:$M,B938,'2024 -2025-2026'!$K:$K,"Book",'2024 -2025-2026'!$G:$G,"2025")</f>
        <v>0</v>
      </c>
      <c r="M938" s="61"/>
    </row>
    <row r="939" spans="1:13" ht="15.75" customHeight="1" x14ac:dyDescent="0.2">
      <c r="A939" s="57">
        <f>'Name of the Faculty 2024'!A939</f>
        <v>0</v>
      </c>
      <c r="B939" s="58">
        <f>'Name of the Faculty 2024'!B939</f>
        <v>0</v>
      </c>
      <c r="C939" s="57">
        <f>'Name of the Faculty 2024'!C939</f>
        <v>0</v>
      </c>
      <c r="D939" s="57">
        <f>COUNTIFS('2024 -2025-2026'!$M:$M,B939,'2024 -2025-2026'!$K:$K,"SCI",'2024 -2025-2026'!$G:$G,"2025")</f>
        <v>0</v>
      </c>
      <c r="E939" s="57">
        <f>COUNTIFS('2024 -2025-2026'!$M:$M,B939,'2024 -2025-2026'!$K:$K,"Scopus/WoS Journals",'2024 -2025-2026'!$G:$G,"2025")</f>
        <v>0</v>
      </c>
      <c r="F939" s="57">
        <f>COUNTIFS('2024 -2025-2026'!$M:$M,B939,'2024 -2025-2026'!$K:$K,"Scopus/WoS Conference/Book Chapter/Others", '2024 -2025-2026'!$G:$G,"2025")</f>
        <v>0</v>
      </c>
      <c r="G939" s="57">
        <f>COUNTIFS('2024 -2025-2026'!$M:$M,B939,'2024 -2025-2026'!$K:$K,"Student Publication", '2024 -2025-2026'!$G:$G,"2025")</f>
        <v>0</v>
      </c>
      <c r="H939" s="53">
        <f>COUNTIFS('Patent - 2025'!$Q:$Q,B939,'Patent - 2025'!$D:$D,"Published")</f>
        <v>0</v>
      </c>
      <c r="I939" s="54">
        <f>COUNTIFS('Patent - 2025'!$Q:$Q,B939,'Patent - 2025'!D:D,"Granted")</f>
        <v>0</v>
      </c>
      <c r="J939" s="54">
        <f t="shared" si="28"/>
        <v>0</v>
      </c>
      <c r="K939" s="54">
        <f t="shared" si="29"/>
        <v>0</v>
      </c>
      <c r="L939" s="54">
        <f>COUNTIFS('2024 -2025-2026'!$M:$M,B939,'2024 -2025-2026'!$K:$K,"Book",'2024 -2025-2026'!$G:$G,"2025")</f>
        <v>0</v>
      </c>
      <c r="M939" s="61"/>
    </row>
    <row r="940" spans="1:13" ht="15.75" customHeight="1" x14ac:dyDescent="0.2">
      <c r="A940" s="57">
        <f>'Name of the Faculty 2024'!A940</f>
        <v>0</v>
      </c>
      <c r="B940" s="58">
        <f>'Name of the Faculty 2024'!B940</f>
        <v>0</v>
      </c>
      <c r="C940" s="57">
        <f>'Name of the Faculty 2024'!C940</f>
        <v>0</v>
      </c>
      <c r="D940" s="57">
        <f>COUNTIFS('2024 -2025-2026'!$M:$M,B940,'2024 -2025-2026'!$K:$K,"SCI",'2024 -2025-2026'!$G:$G,"2025")</f>
        <v>0</v>
      </c>
      <c r="E940" s="57">
        <f>COUNTIFS('2024 -2025-2026'!$M:$M,B940,'2024 -2025-2026'!$K:$K,"Scopus/WoS Journals",'2024 -2025-2026'!$G:$G,"2025")</f>
        <v>0</v>
      </c>
      <c r="F940" s="57">
        <f>COUNTIFS('2024 -2025-2026'!$M:$M,B940,'2024 -2025-2026'!$K:$K,"Scopus/WoS Conference/Book Chapter/Others", '2024 -2025-2026'!$G:$G,"2025")</f>
        <v>0</v>
      </c>
      <c r="G940" s="57">
        <f>COUNTIFS('2024 -2025-2026'!$M:$M,B940,'2024 -2025-2026'!$K:$K,"Student Publication", '2024 -2025-2026'!$G:$G,"2025")</f>
        <v>0</v>
      </c>
      <c r="H940" s="53">
        <f>COUNTIFS('Patent - 2025'!$Q:$Q,B940,'Patent - 2025'!$D:$D,"Published")</f>
        <v>0</v>
      </c>
      <c r="I940" s="54">
        <f>COUNTIFS('Patent - 2025'!$Q:$Q,B940,'Patent - 2025'!D:D,"Granted")</f>
        <v>0</v>
      </c>
      <c r="J940" s="54">
        <f t="shared" si="28"/>
        <v>0</v>
      </c>
      <c r="K940" s="54">
        <f t="shared" si="29"/>
        <v>0</v>
      </c>
      <c r="L940" s="54">
        <f>COUNTIFS('2024 -2025-2026'!$M:$M,B940,'2024 -2025-2026'!$K:$K,"Book",'2024 -2025-2026'!$G:$G,"2025")</f>
        <v>0</v>
      </c>
      <c r="M940" s="61"/>
    </row>
    <row r="941" spans="1:13" ht="15.75" customHeight="1" x14ac:dyDescent="0.2">
      <c r="A941" s="57">
        <f>'Name of the Faculty 2024'!A941</f>
        <v>0</v>
      </c>
      <c r="B941" s="58">
        <f>'Name of the Faculty 2024'!B941</f>
        <v>0</v>
      </c>
      <c r="C941" s="57">
        <f>'Name of the Faculty 2024'!C941</f>
        <v>0</v>
      </c>
      <c r="D941" s="57">
        <f>COUNTIFS('2024 -2025-2026'!$M:$M,B941,'2024 -2025-2026'!$K:$K,"SCI",'2024 -2025-2026'!$G:$G,"2025")</f>
        <v>0</v>
      </c>
      <c r="E941" s="57">
        <f>COUNTIFS('2024 -2025-2026'!$M:$M,B941,'2024 -2025-2026'!$K:$K,"Scopus/WoS Journals",'2024 -2025-2026'!$G:$G,"2025")</f>
        <v>0</v>
      </c>
      <c r="F941" s="57">
        <f>COUNTIFS('2024 -2025-2026'!$M:$M,B941,'2024 -2025-2026'!$K:$K,"Scopus/WoS Conference/Book Chapter/Others", '2024 -2025-2026'!$G:$G,"2025")</f>
        <v>0</v>
      </c>
      <c r="G941" s="57">
        <f>COUNTIFS('2024 -2025-2026'!$M:$M,B941,'2024 -2025-2026'!$K:$K,"Student Publication", '2024 -2025-2026'!$G:$G,"2025")</f>
        <v>0</v>
      </c>
      <c r="H941" s="53">
        <f>COUNTIFS('Patent - 2025'!$Q:$Q,B941,'Patent - 2025'!$D:$D,"Published")</f>
        <v>0</v>
      </c>
      <c r="I941" s="54">
        <f>COUNTIFS('Patent - 2025'!$Q:$Q,B941,'Patent - 2025'!D:D,"Granted")</f>
        <v>0</v>
      </c>
      <c r="J941" s="54">
        <f t="shared" si="28"/>
        <v>0</v>
      </c>
      <c r="K941" s="54">
        <f t="shared" si="29"/>
        <v>0</v>
      </c>
      <c r="L941" s="54">
        <f>COUNTIFS('2024 -2025-2026'!$M:$M,B941,'2024 -2025-2026'!$K:$K,"Book",'2024 -2025-2026'!$G:$G,"2025")</f>
        <v>0</v>
      </c>
      <c r="M941" s="61"/>
    </row>
    <row r="942" spans="1:13" ht="15.75" customHeight="1" x14ac:dyDescent="0.2">
      <c r="A942" s="57">
        <f>'Name of the Faculty 2024'!A942</f>
        <v>0</v>
      </c>
      <c r="B942" s="58">
        <f>'Name of the Faculty 2024'!B942</f>
        <v>0</v>
      </c>
      <c r="C942" s="57">
        <f>'Name of the Faculty 2024'!C942</f>
        <v>0</v>
      </c>
      <c r="D942" s="57">
        <f>COUNTIFS('2024 -2025-2026'!$M:$M,B942,'2024 -2025-2026'!$K:$K,"SCI",'2024 -2025-2026'!$G:$G,"2025")</f>
        <v>0</v>
      </c>
      <c r="E942" s="57">
        <f>COUNTIFS('2024 -2025-2026'!$M:$M,B942,'2024 -2025-2026'!$K:$K,"Scopus/WoS Journals",'2024 -2025-2026'!$G:$G,"2025")</f>
        <v>0</v>
      </c>
      <c r="F942" s="57">
        <f>COUNTIFS('2024 -2025-2026'!$M:$M,B942,'2024 -2025-2026'!$K:$K,"Scopus/WoS Conference/Book Chapter/Others", '2024 -2025-2026'!$G:$G,"2025")</f>
        <v>0</v>
      </c>
      <c r="G942" s="57">
        <f>COUNTIFS('2024 -2025-2026'!$M:$M,B942,'2024 -2025-2026'!$K:$K,"Student Publication", '2024 -2025-2026'!$G:$G,"2025")</f>
        <v>0</v>
      </c>
      <c r="H942" s="53">
        <f>COUNTIFS('Patent - 2025'!$Q:$Q,B942,'Patent - 2025'!$D:$D,"Published")</f>
        <v>0</v>
      </c>
      <c r="I942" s="54">
        <f>COUNTIFS('Patent - 2025'!$Q:$Q,B942,'Patent - 2025'!D:D,"Granted")</f>
        <v>0</v>
      </c>
      <c r="J942" s="54">
        <f t="shared" si="28"/>
        <v>0</v>
      </c>
      <c r="K942" s="54">
        <f t="shared" si="29"/>
        <v>0</v>
      </c>
      <c r="L942" s="54">
        <f>COUNTIFS('2024 -2025-2026'!$M:$M,B942,'2024 -2025-2026'!$K:$K,"Book",'2024 -2025-2026'!$G:$G,"2025")</f>
        <v>0</v>
      </c>
      <c r="M942" s="61"/>
    </row>
    <row r="943" spans="1:13" ht="15.75" customHeight="1" x14ac:dyDescent="0.2">
      <c r="A943" s="57">
        <f>'Name of the Faculty 2024'!A943</f>
        <v>0</v>
      </c>
      <c r="B943" s="58">
        <f>'Name of the Faculty 2024'!B943</f>
        <v>0</v>
      </c>
      <c r="C943" s="57">
        <f>'Name of the Faculty 2024'!C943</f>
        <v>0</v>
      </c>
      <c r="D943" s="57">
        <f>COUNTIFS('2024 -2025-2026'!$M:$M,B943,'2024 -2025-2026'!$K:$K,"SCI",'2024 -2025-2026'!$G:$G,"2025")</f>
        <v>0</v>
      </c>
      <c r="E943" s="57">
        <f>COUNTIFS('2024 -2025-2026'!$M:$M,B943,'2024 -2025-2026'!$K:$K,"Scopus/WoS Journals",'2024 -2025-2026'!$G:$G,"2025")</f>
        <v>0</v>
      </c>
      <c r="F943" s="57">
        <f>COUNTIFS('2024 -2025-2026'!$M:$M,B943,'2024 -2025-2026'!$K:$K,"Scopus/WoS Conference/Book Chapter/Others", '2024 -2025-2026'!$G:$G,"2025")</f>
        <v>0</v>
      </c>
      <c r="G943" s="57">
        <f>COUNTIFS('2024 -2025-2026'!$M:$M,B943,'2024 -2025-2026'!$K:$K,"Student Publication", '2024 -2025-2026'!$G:$G,"2025")</f>
        <v>0</v>
      </c>
      <c r="H943" s="53">
        <f>COUNTIFS('Patent - 2025'!$Q:$Q,B943,'Patent - 2025'!$D:$D,"Published")</f>
        <v>0</v>
      </c>
      <c r="I943" s="54">
        <f>COUNTIFS('Patent - 2025'!$Q:$Q,B943,'Patent - 2025'!D:D,"Granted")</f>
        <v>0</v>
      </c>
      <c r="J943" s="54">
        <f t="shared" si="28"/>
        <v>0</v>
      </c>
      <c r="K943" s="54">
        <f t="shared" si="29"/>
        <v>0</v>
      </c>
      <c r="L943" s="54">
        <f>COUNTIFS('2024 -2025-2026'!$M:$M,B943,'2024 -2025-2026'!$K:$K,"Book",'2024 -2025-2026'!$G:$G,"2025")</f>
        <v>0</v>
      </c>
      <c r="M943" s="61"/>
    </row>
    <row r="944" spans="1:13" ht="15.75" customHeight="1" x14ac:dyDescent="0.2">
      <c r="A944" s="57">
        <f>'Name of the Faculty 2024'!A944</f>
        <v>0</v>
      </c>
      <c r="B944" s="58">
        <f>'Name of the Faculty 2024'!B944</f>
        <v>0</v>
      </c>
      <c r="C944" s="57">
        <f>'Name of the Faculty 2024'!C944</f>
        <v>0</v>
      </c>
      <c r="D944" s="57">
        <f>COUNTIFS('2024 -2025-2026'!$M:$M,B944,'2024 -2025-2026'!$K:$K,"SCI",'2024 -2025-2026'!$G:$G,"2025")</f>
        <v>0</v>
      </c>
      <c r="E944" s="57">
        <f>COUNTIFS('2024 -2025-2026'!$M:$M,B944,'2024 -2025-2026'!$K:$K,"Scopus/WoS Journals",'2024 -2025-2026'!$G:$G,"2025")</f>
        <v>0</v>
      </c>
      <c r="F944" s="57">
        <f>COUNTIFS('2024 -2025-2026'!$M:$M,B944,'2024 -2025-2026'!$K:$K,"Scopus/WoS Conference/Book Chapter/Others", '2024 -2025-2026'!$G:$G,"2025")</f>
        <v>0</v>
      </c>
      <c r="G944" s="57">
        <f>COUNTIFS('2024 -2025-2026'!$M:$M,B944,'2024 -2025-2026'!$K:$K,"Student Publication", '2024 -2025-2026'!$G:$G,"2025")</f>
        <v>0</v>
      </c>
      <c r="H944" s="53">
        <f>COUNTIFS('Patent - 2025'!$Q:$Q,B944,'Patent - 2025'!$D:$D,"Published")</f>
        <v>0</v>
      </c>
      <c r="I944" s="54">
        <f>COUNTIFS('Patent - 2025'!$Q:$Q,B944,'Patent - 2025'!D:D,"Granted")</f>
        <v>0</v>
      </c>
      <c r="J944" s="54">
        <f t="shared" si="28"/>
        <v>0</v>
      </c>
      <c r="K944" s="54">
        <f t="shared" si="29"/>
        <v>0</v>
      </c>
      <c r="L944" s="54">
        <f>COUNTIFS('2024 -2025-2026'!$M:$M,B944,'2024 -2025-2026'!$K:$K,"Book",'2024 -2025-2026'!$G:$G,"2025")</f>
        <v>0</v>
      </c>
      <c r="M944" s="61"/>
    </row>
    <row r="945" spans="1:13" ht="15.75" customHeight="1" x14ac:dyDescent="0.2">
      <c r="A945" s="57">
        <f>'Name of the Faculty 2024'!A945</f>
        <v>0</v>
      </c>
      <c r="B945" s="58">
        <f>'Name of the Faculty 2024'!B945</f>
        <v>0</v>
      </c>
      <c r="C945" s="57">
        <f>'Name of the Faculty 2024'!C945</f>
        <v>0</v>
      </c>
      <c r="D945" s="57">
        <f>COUNTIFS('2024 -2025-2026'!$M:$M,B945,'2024 -2025-2026'!$K:$K,"SCI",'2024 -2025-2026'!$G:$G,"2025")</f>
        <v>0</v>
      </c>
      <c r="E945" s="57">
        <f>COUNTIFS('2024 -2025-2026'!$M:$M,B945,'2024 -2025-2026'!$K:$K,"Scopus/WoS Journals",'2024 -2025-2026'!$G:$G,"2025")</f>
        <v>0</v>
      </c>
      <c r="F945" s="57">
        <f>COUNTIFS('2024 -2025-2026'!$M:$M,B945,'2024 -2025-2026'!$K:$K,"Scopus/WoS Conference/Book Chapter/Others", '2024 -2025-2026'!$G:$G,"2025")</f>
        <v>0</v>
      </c>
      <c r="G945" s="57">
        <f>COUNTIFS('2024 -2025-2026'!$M:$M,B945,'2024 -2025-2026'!$K:$K,"Student Publication", '2024 -2025-2026'!$G:$G,"2025")</f>
        <v>0</v>
      </c>
      <c r="H945" s="53">
        <f>COUNTIFS('Patent - 2025'!$Q:$Q,B945,'Patent - 2025'!$D:$D,"Published")</f>
        <v>0</v>
      </c>
      <c r="I945" s="54">
        <f>COUNTIFS('Patent - 2025'!$Q:$Q,B945,'Patent - 2025'!D:D,"Granted")</f>
        <v>0</v>
      </c>
      <c r="J945" s="54">
        <f t="shared" si="28"/>
        <v>0</v>
      </c>
      <c r="K945" s="54">
        <f t="shared" si="29"/>
        <v>0</v>
      </c>
      <c r="L945" s="54">
        <f>COUNTIFS('2024 -2025-2026'!$M:$M,B945,'2024 -2025-2026'!$K:$K,"Book",'2024 -2025-2026'!$G:$G,"2025")</f>
        <v>0</v>
      </c>
      <c r="M945" s="61"/>
    </row>
    <row r="946" spans="1:13" ht="15.75" customHeight="1" x14ac:dyDescent="0.2">
      <c r="A946" s="57">
        <f>'Name of the Faculty 2024'!A946</f>
        <v>0</v>
      </c>
      <c r="B946" s="58">
        <f>'Name of the Faculty 2024'!B946</f>
        <v>0</v>
      </c>
      <c r="C946" s="57">
        <f>'Name of the Faculty 2024'!C946</f>
        <v>0</v>
      </c>
      <c r="D946" s="57">
        <f>COUNTIFS('2024 -2025-2026'!$M:$M,B946,'2024 -2025-2026'!$K:$K,"SCI",'2024 -2025-2026'!$G:$G,"2025")</f>
        <v>0</v>
      </c>
      <c r="E946" s="57">
        <f>COUNTIFS('2024 -2025-2026'!$M:$M,B946,'2024 -2025-2026'!$K:$K,"Scopus/WoS Journals",'2024 -2025-2026'!$G:$G,"2025")</f>
        <v>0</v>
      </c>
      <c r="F946" s="57">
        <f>COUNTIFS('2024 -2025-2026'!$M:$M,B946,'2024 -2025-2026'!$K:$K,"Scopus/WoS Conference/Book Chapter/Others", '2024 -2025-2026'!$G:$G,"2025")</f>
        <v>0</v>
      </c>
      <c r="G946" s="57">
        <f>COUNTIFS('2024 -2025-2026'!$M:$M,B946,'2024 -2025-2026'!$K:$K,"Student Publication", '2024 -2025-2026'!$G:$G,"2025")</f>
        <v>0</v>
      </c>
      <c r="H946" s="53">
        <f>COUNTIFS('Patent - 2025'!$Q:$Q,B946,'Patent - 2025'!$D:$D,"Published")</f>
        <v>0</v>
      </c>
      <c r="I946" s="54">
        <f>COUNTIFS('Patent - 2025'!$Q:$Q,B946,'Patent - 2025'!D:D,"Granted")</f>
        <v>0</v>
      </c>
      <c r="J946" s="54">
        <f t="shared" si="28"/>
        <v>0</v>
      </c>
      <c r="K946" s="54">
        <f t="shared" si="29"/>
        <v>0</v>
      </c>
      <c r="L946" s="54">
        <f>COUNTIFS('2024 -2025-2026'!$M:$M,B946,'2024 -2025-2026'!$K:$K,"Book",'2024 -2025-2026'!$G:$G,"2025")</f>
        <v>0</v>
      </c>
      <c r="M946" s="61"/>
    </row>
    <row r="947" spans="1:13" ht="15.75" customHeight="1" x14ac:dyDescent="0.2">
      <c r="A947" s="57">
        <f>'Name of the Faculty 2024'!A947</f>
        <v>0</v>
      </c>
      <c r="B947" s="58">
        <f>'Name of the Faculty 2024'!B947</f>
        <v>0</v>
      </c>
      <c r="C947" s="57">
        <f>'Name of the Faculty 2024'!C947</f>
        <v>0</v>
      </c>
      <c r="D947" s="57">
        <f>COUNTIFS('2024 -2025-2026'!$M:$M,B947,'2024 -2025-2026'!$K:$K,"SCI",'2024 -2025-2026'!$G:$G,"2025")</f>
        <v>0</v>
      </c>
      <c r="E947" s="57">
        <f>COUNTIFS('2024 -2025-2026'!$M:$M,B947,'2024 -2025-2026'!$K:$K,"Scopus/WoS Journals",'2024 -2025-2026'!$G:$G,"2025")</f>
        <v>0</v>
      </c>
      <c r="F947" s="57">
        <f>COUNTIFS('2024 -2025-2026'!$M:$M,B947,'2024 -2025-2026'!$K:$K,"Scopus/WoS Conference/Book Chapter/Others", '2024 -2025-2026'!$G:$G,"2025")</f>
        <v>0</v>
      </c>
      <c r="G947" s="57">
        <f>COUNTIFS('2024 -2025-2026'!$M:$M,B947,'2024 -2025-2026'!$K:$K,"Student Publication", '2024 -2025-2026'!$G:$G,"2025")</f>
        <v>0</v>
      </c>
      <c r="H947" s="53">
        <f>COUNTIFS('Patent - 2025'!$Q:$Q,B947,'Patent - 2025'!$D:$D,"Published")</f>
        <v>0</v>
      </c>
      <c r="I947" s="54">
        <f>COUNTIFS('Patent - 2025'!$Q:$Q,B947,'Patent - 2025'!D:D,"Granted")</f>
        <v>0</v>
      </c>
      <c r="J947" s="54">
        <f t="shared" si="28"/>
        <v>0</v>
      </c>
      <c r="K947" s="54">
        <f t="shared" si="29"/>
        <v>0</v>
      </c>
      <c r="L947" s="54">
        <f>COUNTIFS('2024 -2025-2026'!$M:$M,B947,'2024 -2025-2026'!$K:$K,"Book",'2024 -2025-2026'!$G:$G,"2025")</f>
        <v>0</v>
      </c>
      <c r="M947" s="61"/>
    </row>
    <row r="948" spans="1:13" ht="15.75" customHeight="1" x14ac:dyDescent="0.2">
      <c r="A948" s="57">
        <f>'Name of the Faculty 2024'!A948</f>
        <v>0</v>
      </c>
      <c r="B948" s="58">
        <f>'Name of the Faculty 2024'!B948</f>
        <v>0</v>
      </c>
      <c r="C948" s="57">
        <f>'Name of the Faculty 2024'!C948</f>
        <v>0</v>
      </c>
      <c r="D948" s="57">
        <f>COUNTIFS('2024 -2025-2026'!$M:$M,B948,'2024 -2025-2026'!$K:$K,"SCI",'2024 -2025-2026'!$G:$G,"2025")</f>
        <v>0</v>
      </c>
      <c r="E948" s="57">
        <f>COUNTIFS('2024 -2025-2026'!$M:$M,B948,'2024 -2025-2026'!$K:$K,"Scopus/WoS Journals",'2024 -2025-2026'!$G:$G,"2025")</f>
        <v>0</v>
      </c>
      <c r="F948" s="57">
        <f>COUNTIFS('2024 -2025-2026'!$M:$M,B948,'2024 -2025-2026'!$K:$K,"Scopus/WoS Conference/Book Chapter/Others", '2024 -2025-2026'!$G:$G,"2025")</f>
        <v>0</v>
      </c>
      <c r="G948" s="57">
        <f>COUNTIFS('2024 -2025-2026'!$M:$M,B948,'2024 -2025-2026'!$K:$K,"Student Publication", '2024 -2025-2026'!$G:$G,"2025")</f>
        <v>0</v>
      </c>
      <c r="H948" s="53">
        <f>COUNTIFS('Patent - 2025'!$Q:$Q,B948,'Patent - 2025'!$D:$D,"Published")</f>
        <v>0</v>
      </c>
      <c r="I948" s="54">
        <f>COUNTIFS('Patent - 2025'!$Q:$Q,B948,'Patent - 2025'!D:D,"Granted")</f>
        <v>0</v>
      </c>
      <c r="J948" s="54">
        <f t="shared" si="28"/>
        <v>0</v>
      </c>
      <c r="K948" s="54">
        <f t="shared" si="29"/>
        <v>0</v>
      </c>
      <c r="L948" s="54">
        <f>COUNTIFS('2024 -2025-2026'!$M:$M,B948,'2024 -2025-2026'!$K:$K,"Book",'2024 -2025-2026'!$G:$G,"2025")</f>
        <v>0</v>
      </c>
      <c r="M948" s="61"/>
    </row>
    <row r="949" spans="1:13" ht="15.75" customHeight="1" x14ac:dyDescent="0.2">
      <c r="A949" s="57">
        <f>'Name of the Faculty 2024'!A949</f>
        <v>0</v>
      </c>
      <c r="B949" s="58">
        <f>'Name of the Faculty 2024'!B949</f>
        <v>0</v>
      </c>
      <c r="C949" s="57">
        <f>'Name of the Faculty 2024'!C949</f>
        <v>0</v>
      </c>
      <c r="D949" s="57">
        <f>COUNTIFS('2024 -2025-2026'!$M:$M,B949,'2024 -2025-2026'!$K:$K,"SCI",'2024 -2025-2026'!$G:$G,"2025")</f>
        <v>0</v>
      </c>
      <c r="E949" s="57">
        <f>COUNTIFS('2024 -2025-2026'!$M:$M,B949,'2024 -2025-2026'!$K:$K,"Scopus/WoS Journals",'2024 -2025-2026'!$G:$G,"2025")</f>
        <v>0</v>
      </c>
      <c r="F949" s="57">
        <f>COUNTIFS('2024 -2025-2026'!$M:$M,B949,'2024 -2025-2026'!$K:$K,"Scopus/WoS Conference/Book Chapter/Others", '2024 -2025-2026'!$G:$G,"2025")</f>
        <v>0</v>
      </c>
      <c r="G949" s="57">
        <f>COUNTIFS('2024 -2025-2026'!$M:$M,B949,'2024 -2025-2026'!$K:$K,"Student Publication", '2024 -2025-2026'!$G:$G,"2025")</f>
        <v>0</v>
      </c>
      <c r="H949" s="53">
        <f>COUNTIFS('Patent - 2025'!$Q:$Q,B949,'Patent - 2025'!$D:$D,"Published")</f>
        <v>0</v>
      </c>
      <c r="I949" s="54">
        <f>COUNTIFS('Patent - 2025'!$Q:$Q,B949,'Patent - 2025'!D:D,"Granted")</f>
        <v>0</v>
      </c>
      <c r="J949" s="54">
        <f t="shared" si="28"/>
        <v>0</v>
      </c>
      <c r="K949" s="54">
        <f t="shared" si="29"/>
        <v>0</v>
      </c>
      <c r="L949" s="54">
        <f>COUNTIFS('2024 -2025-2026'!$M:$M,B949,'2024 -2025-2026'!$K:$K,"Book",'2024 -2025-2026'!$G:$G,"2025")</f>
        <v>0</v>
      </c>
      <c r="M949" s="61"/>
    </row>
    <row r="950" spans="1:13" ht="15.75" customHeight="1" x14ac:dyDescent="0.2">
      <c r="A950" s="57">
        <f>'Name of the Faculty 2024'!A950</f>
        <v>0</v>
      </c>
      <c r="B950" s="58">
        <f>'Name of the Faculty 2024'!B950</f>
        <v>0</v>
      </c>
      <c r="C950" s="57">
        <f>'Name of the Faculty 2024'!C950</f>
        <v>0</v>
      </c>
      <c r="D950" s="57">
        <f>COUNTIFS('2024 -2025-2026'!$M:$M,B950,'2024 -2025-2026'!$K:$K,"SCI",'2024 -2025-2026'!$G:$G,"2025")</f>
        <v>0</v>
      </c>
      <c r="E950" s="57">
        <f>COUNTIFS('2024 -2025-2026'!$M:$M,B950,'2024 -2025-2026'!$K:$K,"Scopus/WoS Journals",'2024 -2025-2026'!$G:$G,"2025")</f>
        <v>0</v>
      </c>
      <c r="F950" s="57">
        <f>COUNTIFS('2024 -2025-2026'!$M:$M,B950,'2024 -2025-2026'!$K:$K,"Scopus/WoS Conference/Book Chapter/Others", '2024 -2025-2026'!$G:$G,"2025")</f>
        <v>0</v>
      </c>
      <c r="G950" s="57">
        <f>COUNTIFS('2024 -2025-2026'!$M:$M,B950,'2024 -2025-2026'!$K:$K,"Student Publication", '2024 -2025-2026'!$G:$G,"2025")</f>
        <v>0</v>
      </c>
      <c r="H950" s="53">
        <f>COUNTIFS('Patent - 2025'!$Q:$Q,B950,'Patent - 2025'!$D:$D,"Published")</f>
        <v>0</v>
      </c>
      <c r="I950" s="54">
        <f>COUNTIFS('Patent - 2025'!$Q:$Q,B950,'Patent - 2025'!D:D,"Granted")</f>
        <v>0</v>
      </c>
      <c r="J950" s="54">
        <f t="shared" si="28"/>
        <v>0</v>
      </c>
      <c r="K950" s="54">
        <f t="shared" si="29"/>
        <v>0</v>
      </c>
      <c r="L950" s="54">
        <f>COUNTIFS('2024 -2025-2026'!$M:$M,B950,'2024 -2025-2026'!$K:$K,"Book",'2024 -2025-2026'!$G:$G,"2025")</f>
        <v>0</v>
      </c>
      <c r="M950" s="61"/>
    </row>
    <row r="951" spans="1:13" ht="15.75" customHeight="1" x14ac:dyDescent="0.2">
      <c r="A951" s="57">
        <f>'Name of the Faculty 2024'!A951</f>
        <v>0</v>
      </c>
      <c r="B951" s="58">
        <f>'Name of the Faculty 2024'!B951</f>
        <v>0</v>
      </c>
      <c r="C951" s="57">
        <f>'Name of the Faculty 2024'!C951</f>
        <v>0</v>
      </c>
      <c r="D951" s="57">
        <f>COUNTIFS('2024 -2025-2026'!$M:$M,B951,'2024 -2025-2026'!$K:$K,"SCI",'2024 -2025-2026'!$G:$G,"2025")</f>
        <v>0</v>
      </c>
      <c r="E951" s="57">
        <f>COUNTIFS('2024 -2025-2026'!$M:$M,B951,'2024 -2025-2026'!$K:$K,"Scopus/WoS Journals",'2024 -2025-2026'!$G:$G,"2025")</f>
        <v>0</v>
      </c>
      <c r="F951" s="57">
        <f>COUNTIFS('2024 -2025-2026'!$M:$M,B951,'2024 -2025-2026'!$K:$K,"Scopus/WoS Conference/Book Chapter/Others", '2024 -2025-2026'!$G:$G,"2025")</f>
        <v>0</v>
      </c>
      <c r="G951" s="57">
        <f>COUNTIFS('2024 -2025-2026'!$M:$M,B951,'2024 -2025-2026'!$K:$K,"Student Publication", '2024 -2025-2026'!$G:$G,"2025")</f>
        <v>0</v>
      </c>
      <c r="H951" s="53">
        <f>COUNTIFS('Patent - 2025'!$Q:$Q,B951,'Patent - 2025'!$D:$D,"Published")</f>
        <v>0</v>
      </c>
      <c r="I951" s="54">
        <f>COUNTIFS('Patent - 2025'!$Q:$Q,B951,'Patent - 2025'!D:D,"Granted")</f>
        <v>0</v>
      </c>
      <c r="J951" s="54">
        <f t="shared" si="28"/>
        <v>0</v>
      </c>
      <c r="K951" s="54">
        <f t="shared" si="29"/>
        <v>0</v>
      </c>
      <c r="L951" s="54">
        <f>COUNTIFS('2024 -2025-2026'!$M:$M,B951,'2024 -2025-2026'!$K:$K,"Book",'2024 -2025-2026'!$G:$G,"2025")</f>
        <v>0</v>
      </c>
      <c r="M951" s="61"/>
    </row>
    <row r="952" spans="1:13" ht="15.75" customHeight="1" x14ac:dyDescent="0.2">
      <c r="A952" s="57">
        <f>'Name of the Faculty 2024'!A952</f>
        <v>0</v>
      </c>
      <c r="B952" s="58">
        <f>'Name of the Faculty 2024'!B952</f>
        <v>0</v>
      </c>
      <c r="C952" s="57">
        <f>'Name of the Faculty 2024'!C952</f>
        <v>0</v>
      </c>
      <c r="D952" s="57">
        <f>COUNTIFS('2024 -2025-2026'!$M:$M,B952,'2024 -2025-2026'!$K:$K,"SCI",'2024 -2025-2026'!$G:$G,"2025")</f>
        <v>0</v>
      </c>
      <c r="E952" s="57">
        <f>COUNTIFS('2024 -2025-2026'!$M:$M,B952,'2024 -2025-2026'!$K:$K,"Scopus/WoS Journals",'2024 -2025-2026'!$G:$G,"2025")</f>
        <v>0</v>
      </c>
      <c r="F952" s="57">
        <f>COUNTIFS('2024 -2025-2026'!$M:$M,B952,'2024 -2025-2026'!$K:$K,"Scopus/WoS Conference/Book Chapter/Others", '2024 -2025-2026'!$G:$G,"2025")</f>
        <v>0</v>
      </c>
      <c r="G952" s="57">
        <f>COUNTIFS('2024 -2025-2026'!$M:$M,B952,'2024 -2025-2026'!$K:$K,"Student Publication", '2024 -2025-2026'!$G:$G,"2025")</f>
        <v>0</v>
      </c>
      <c r="H952" s="53">
        <f>COUNTIFS('Patent - 2025'!$Q:$Q,B952,'Patent - 2025'!$D:$D,"Published")</f>
        <v>0</v>
      </c>
      <c r="I952" s="54">
        <f>COUNTIFS('Patent - 2025'!$Q:$Q,B952,'Patent - 2025'!D:D,"Granted")</f>
        <v>0</v>
      </c>
      <c r="J952" s="54">
        <f t="shared" si="28"/>
        <v>0</v>
      </c>
      <c r="K952" s="54">
        <f t="shared" si="29"/>
        <v>0</v>
      </c>
      <c r="L952" s="54">
        <f>COUNTIFS('2024 -2025-2026'!$M:$M,B952,'2024 -2025-2026'!$K:$K,"Book",'2024 -2025-2026'!$G:$G,"2025")</f>
        <v>0</v>
      </c>
      <c r="M952" s="61"/>
    </row>
    <row r="953" spans="1:13" ht="15.75" customHeight="1" x14ac:dyDescent="0.2">
      <c r="A953" s="57">
        <f>'Name of the Faculty 2024'!A953</f>
        <v>0</v>
      </c>
      <c r="B953" s="58">
        <f>'Name of the Faculty 2024'!B953</f>
        <v>0</v>
      </c>
      <c r="C953" s="57">
        <f>'Name of the Faculty 2024'!C953</f>
        <v>0</v>
      </c>
      <c r="D953" s="57">
        <f>COUNTIFS('2024 -2025-2026'!$M:$M,B953,'2024 -2025-2026'!$K:$K,"SCI",'2024 -2025-2026'!$G:$G,"2025")</f>
        <v>0</v>
      </c>
      <c r="E953" s="57">
        <f>COUNTIFS('2024 -2025-2026'!$M:$M,B953,'2024 -2025-2026'!$K:$K,"Scopus/WoS Journals",'2024 -2025-2026'!$G:$G,"2025")</f>
        <v>0</v>
      </c>
      <c r="F953" s="57">
        <f>COUNTIFS('2024 -2025-2026'!$M:$M,B953,'2024 -2025-2026'!$K:$K,"Scopus/WoS Conference/Book Chapter/Others", '2024 -2025-2026'!$G:$G,"2025")</f>
        <v>0</v>
      </c>
      <c r="G953" s="57">
        <f>COUNTIFS('2024 -2025-2026'!$M:$M,B953,'2024 -2025-2026'!$K:$K,"Student Publication", '2024 -2025-2026'!$G:$G,"2025")</f>
        <v>0</v>
      </c>
      <c r="H953" s="53">
        <f>COUNTIFS('Patent - 2025'!$Q:$Q,B953,'Patent - 2025'!$D:$D,"Published")</f>
        <v>0</v>
      </c>
      <c r="I953" s="54">
        <f>COUNTIFS('Patent - 2025'!$Q:$Q,B953,'Patent - 2025'!D:D,"Granted")</f>
        <v>0</v>
      </c>
      <c r="J953" s="54">
        <f t="shared" si="28"/>
        <v>0</v>
      </c>
      <c r="K953" s="54">
        <f t="shared" si="29"/>
        <v>0</v>
      </c>
      <c r="L953" s="54">
        <f>COUNTIFS('2024 -2025-2026'!$M:$M,B953,'2024 -2025-2026'!$K:$K,"Book",'2024 -2025-2026'!$G:$G,"2025")</f>
        <v>0</v>
      </c>
      <c r="M953" s="61"/>
    </row>
    <row r="954" spans="1:13" ht="15.75" customHeight="1" x14ac:dyDescent="0.2">
      <c r="A954" s="57">
        <f>'Name of the Faculty 2024'!A954</f>
        <v>0</v>
      </c>
      <c r="B954" s="58">
        <f>'Name of the Faculty 2024'!B954</f>
        <v>0</v>
      </c>
      <c r="C954" s="57">
        <f>'Name of the Faculty 2024'!C954</f>
        <v>0</v>
      </c>
      <c r="D954" s="57">
        <f>COUNTIFS('2024 -2025-2026'!$M:$M,B954,'2024 -2025-2026'!$K:$K,"SCI",'2024 -2025-2026'!$G:$G,"2025")</f>
        <v>0</v>
      </c>
      <c r="E954" s="57">
        <f>COUNTIFS('2024 -2025-2026'!$M:$M,B954,'2024 -2025-2026'!$K:$K,"Scopus/WoS Journals",'2024 -2025-2026'!$G:$G,"2025")</f>
        <v>0</v>
      </c>
      <c r="F954" s="57">
        <f>COUNTIFS('2024 -2025-2026'!$M:$M,B954,'2024 -2025-2026'!$K:$K,"Scopus/WoS Conference/Book Chapter/Others", '2024 -2025-2026'!$G:$G,"2025")</f>
        <v>0</v>
      </c>
      <c r="G954" s="57">
        <f>COUNTIFS('2024 -2025-2026'!$M:$M,B954,'2024 -2025-2026'!$K:$K,"Student Publication", '2024 -2025-2026'!$G:$G,"2025")</f>
        <v>0</v>
      </c>
      <c r="H954" s="53">
        <f>COUNTIFS('Patent - 2025'!$Q:$Q,B954,'Patent - 2025'!$D:$D,"Published")</f>
        <v>0</v>
      </c>
      <c r="I954" s="54">
        <f>COUNTIFS('Patent - 2025'!$Q:$Q,B954,'Patent - 2025'!D:D,"Granted")</f>
        <v>0</v>
      </c>
      <c r="J954" s="54">
        <f t="shared" si="28"/>
        <v>0</v>
      </c>
      <c r="K954" s="54">
        <f t="shared" si="29"/>
        <v>0</v>
      </c>
      <c r="L954" s="54">
        <f>COUNTIFS('2024 -2025-2026'!$M:$M,B954,'2024 -2025-2026'!$K:$K,"Book",'2024 -2025-2026'!$G:$G,"2025")</f>
        <v>0</v>
      </c>
      <c r="M954" s="61"/>
    </row>
    <row r="955" spans="1:13" ht="15.75" customHeight="1" x14ac:dyDescent="0.2">
      <c r="A955" s="57">
        <f>'Name of the Faculty 2024'!A955</f>
        <v>0</v>
      </c>
      <c r="B955" s="58">
        <f>'Name of the Faculty 2024'!B955</f>
        <v>0</v>
      </c>
      <c r="C955" s="57">
        <f>'Name of the Faculty 2024'!C955</f>
        <v>0</v>
      </c>
      <c r="D955" s="57">
        <f>COUNTIFS('2024 -2025-2026'!$M:$M,B955,'2024 -2025-2026'!$K:$K,"SCI",'2024 -2025-2026'!$G:$G,"2025")</f>
        <v>0</v>
      </c>
      <c r="E955" s="57">
        <f>COUNTIFS('2024 -2025-2026'!$M:$M,B955,'2024 -2025-2026'!$K:$K,"Scopus/WoS Journals",'2024 -2025-2026'!$G:$G,"2025")</f>
        <v>0</v>
      </c>
      <c r="F955" s="57">
        <f>COUNTIFS('2024 -2025-2026'!$M:$M,B955,'2024 -2025-2026'!$K:$K,"Scopus/WoS Conference/Book Chapter/Others", '2024 -2025-2026'!$G:$G,"2025")</f>
        <v>0</v>
      </c>
      <c r="G955" s="57">
        <f>COUNTIFS('2024 -2025-2026'!$M:$M,B955,'2024 -2025-2026'!$K:$K,"Student Publication", '2024 -2025-2026'!$G:$G,"2025")</f>
        <v>0</v>
      </c>
      <c r="H955" s="53">
        <f>COUNTIFS('Patent - 2025'!$Q:$Q,B955,'Patent - 2025'!$D:$D,"Published")</f>
        <v>0</v>
      </c>
      <c r="I955" s="54">
        <f>COUNTIFS('Patent - 2025'!$Q:$Q,B955,'Patent - 2025'!D:D,"Granted")</f>
        <v>0</v>
      </c>
      <c r="J955" s="54">
        <f t="shared" si="28"/>
        <v>0</v>
      </c>
      <c r="K955" s="54">
        <f t="shared" si="29"/>
        <v>0</v>
      </c>
      <c r="L955" s="54">
        <f>COUNTIFS('2024 -2025-2026'!$M:$M,B955,'2024 -2025-2026'!$K:$K,"Book",'2024 -2025-2026'!$G:$G,"2025")</f>
        <v>0</v>
      </c>
      <c r="M955" s="61"/>
    </row>
    <row r="956" spans="1:13" ht="15.75" customHeight="1" x14ac:dyDescent="0.2">
      <c r="A956" s="57">
        <f>'Name of the Faculty 2024'!A956</f>
        <v>0</v>
      </c>
      <c r="B956" s="58">
        <f>'Name of the Faculty 2024'!B956</f>
        <v>0</v>
      </c>
      <c r="C956" s="57">
        <f>'Name of the Faculty 2024'!C956</f>
        <v>0</v>
      </c>
      <c r="D956" s="57">
        <f>COUNTIFS('2024 -2025-2026'!$M:$M,B956,'2024 -2025-2026'!$K:$K,"SCI",'2024 -2025-2026'!$G:$G,"2025")</f>
        <v>0</v>
      </c>
      <c r="E956" s="57">
        <f>COUNTIFS('2024 -2025-2026'!$M:$M,B956,'2024 -2025-2026'!$K:$K,"Scopus/WoS Journals",'2024 -2025-2026'!$G:$G,"2025")</f>
        <v>0</v>
      </c>
      <c r="F956" s="57">
        <f>COUNTIFS('2024 -2025-2026'!$M:$M,B956,'2024 -2025-2026'!$K:$K,"Scopus/WoS Conference/Book Chapter/Others", '2024 -2025-2026'!$G:$G,"2025")</f>
        <v>0</v>
      </c>
      <c r="G956" s="57">
        <f>COUNTIFS('2024 -2025-2026'!$M:$M,B956,'2024 -2025-2026'!$K:$K,"Student Publication", '2024 -2025-2026'!$G:$G,"2025")</f>
        <v>0</v>
      </c>
      <c r="H956" s="53">
        <f>COUNTIFS('Patent - 2025'!$Q:$Q,B956,'Patent - 2025'!$D:$D,"Published")</f>
        <v>0</v>
      </c>
      <c r="I956" s="54">
        <f>COUNTIFS('Patent - 2025'!$Q:$Q,B956,'Patent - 2025'!D:D,"Granted")</f>
        <v>0</v>
      </c>
      <c r="J956" s="54">
        <f t="shared" si="28"/>
        <v>0</v>
      </c>
      <c r="K956" s="54">
        <f t="shared" si="29"/>
        <v>0</v>
      </c>
      <c r="L956" s="54">
        <f>COUNTIFS('2024 -2025-2026'!$M:$M,B956,'2024 -2025-2026'!$K:$K,"Book",'2024 -2025-2026'!$G:$G,"2025")</f>
        <v>0</v>
      </c>
      <c r="M956" s="61"/>
    </row>
    <row r="957" spans="1:13" ht="15.75" customHeight="1" x14ac:dyDescent="0.2">
      <c r="A957" s="57">
        <f>'Name of the Faculty 2024'!A957</f>
        <v>0</v>
      </c>
      <c r="B957" s="58">
        <f>'Name of the Faculty 2024'!B957</f>
        <v>0</v>
      </c>
      <c r="C957" s="57">
        <f>'Name of the Faculty 2024'!C957</f>
        <v>0</v>
      </c>
      <c r="D957" s="57">
        <f>COUNTIFS('2024 -2025-2026'!$M:$M,B957,'2024 -2025-2026'!$K:$K,"SCI",'2024 -2025-2026'!$G:$G,"2025")</f>
        <v>0</v>
      </c>
      <c r="E957" s="57">
        <f>COUNTIFS('2024 -2025-2026'!$M:$M,B957,'2024 -2025-2026'!$K:$K,"Scopus/WoS Journals",'2024 -2025-2026'!$G:$G,"2025")</f>
        <v>0</v>
      </c>
      <c r="F957" s="57">
        <f>COUNTIFS('2024 -2025-2026'!$M:$M,B957,'2024 -2025-2026'!$K:$K,"Scopus/WoS Conference/Book Chapter/Others", '2024 -2025-2026'!$G:$G,"2025")</f>
        <v>0</v>
      </c>
      <c r="G957" s="57">
        <f>COUNTIFS('2024 -2025-2026'!$M:$M,B957,'2024 -2025-2026'!$K:$K,"Student Publication", '2024 -2025-2026'!$G:$G,"2025")</f>
        <v>0</v>
      </c>
      <c r="H957" s="53">
        <f>COUNTIFS('Patent - 2025'!$Q:$Q,B957,'Patent - 2025'!$D:$D,"Published")</f>
        <v>0</v>
      </c>
      <c r="I957" s="54">
        <f>COUNTIFS('Patent - 2025'!$Q:$Q,B957,'Patent - 2025'!D:D,"Granted")</f>
        <v>0</v>
      </c>
      <c r="J957" s="54">
        <f t="shared" si="28"/>
        <v>0</v>
      </c>
      <c r="K957" s="54">
        <f t="shared" si="29"/>
        <v>0</v>
      </c>
      <c r="L957" s="54">
        <f>COUNTIFS('2024 -2025-2026'!$M:$M,B957,'2024 -2025-2026'!$K:$K,"Book",'2024 -2025-2026'!$G:$G,"2025")</f>
        <v>0</v>
      </c>
      <c r="M957" s="61"/>
    </row>
    <row r="958" spans="1:13" ht="15.75" customHeight="1" x14ac:dyDescent="0.2">
      <c r="A958" s="57">
        <f>'Name of the Faculty 2024'!A958</f>
        <v>0</v>
      </c>
      <c r="B958" s="58">
        <f>'Name of the Faculty 2024'!B958</f>
        <v>0</v>
      </c>
      <c r="C958" s="57">
        <f>'Name of the Faculty 2024'!C958</f>
        <v>0</v>
      </c>
      <c r="D958" s="57">
        <f>COUNTIFS('2024 -2025-2026'!$M:$M,B958,'2024 -2025-2026'!$K:$K,"SCI",'2024 -2025-2026'!$G:$G,"2025")</f>
        <v>0</v>
      </c>
      <c r="E958" s="57">
        <f>COUNTIFS('2024 -2025-2026'!$M:$M,B958,'2024 -2025-2026'!$K:$K,"Scopus/WoS Journals",'2024 -2025-2026'!$G:$G,"2025")</f>
        <v>0</v>
      </c>
      <c r="F958" s="57">
        <f>COUNTIFS('2024 -2025-2026'!$M:$M,B958,'2024 -2025-2026'!$K:$K,"Scopus/WoS Conference/Book Chapter/Others", '2024 -2025-2026'!$G:$G,"2025")</f>
        <v>0</v>
      </c>
      <c r="G958" s="57">
        <f>COUNTIFS('2024 -2025-2026'!$M:$M,B958,'2024 -2025-2026'!$K:$K,"Student Publication", '2024 -2025-2026'!$G:$G,"2025")</f>
        <v>0</v>
      </c>
      <c r="H958" s="53">
        <f>COUNTIFS('Patent - 2025'!$Q:$Q,B958,'Patent - 2025'!$D:$D,"Published")</f>
        <v>0</v>
      </c>
      <c r="I958" s="54">
        <f>COUNTIFS('Patent - 2025'!$Q:$Q,B958,'Patent - 2025'!D:D,"Granted")</f>
        <v>0</v>
      </c>
      <c r="J958" s="54">
        <f t="shared" si="28"/>
        <v>0</v>
      </c>
      <c r="K958" s="54">
        <f t="shared" si="29"/>
        <v>0</v>
      </c>
      <c r="L958" s="54">
        <f>COUNTIFS('2024 -2025-2026'!$M:$M,B958,'2024 -2025-2026'!$K:$K,"Book",'2024 -2025-2026'!$G:$G,"2025")</f>
        <v>0</v>
      </c>
      <c r="M958" s="61"/>
    </row>
    <row r="959" spans="1:13" ht="15.75" customHeight="1" x14ac:dyDescent="0.2">
      <c r="A959" s="57">
        <f>'Name of the Faculty 2024'!A959</f>
        <v>0</v>
      </c>
      <c r="B959" s="58">
        <f>'Name of the Faculty 2024'!B959</f>
        <v>0</v>
      </c>
      <c r="C959" s="57">
        <f>'Name of the Faculty 2024'!C959</f>
        <v>0</v>
      </c>
      <c r="D959" s="57">
        <f>COUNTIFS('2024 -2025-2026'!$M:$M,B959,'2024 -2025-2026'!$K:$K,"SCI",'2024 -2025-2026'!$G:$G,"2025")</f>
        <v>0</v>
      </c>
      <c r="E959" s="57">
        <f>COUNTIFS('2024 -2025-2026'!$M:$M,B959,'2024 -2025-2026'!$K:$K,"Scopus/WoS Journals",'2024 -2025-2026'!$G:$G,"2025")</f>
        <v>0</v>
      </c>
      <c r="F959" s="57">
        <f>COUNTIFS('2024 -2025-2026'!$M:$M,B959,'2024 -2025-2026'!$K:$K,"Scopus/WoS Conference/Book Chapter/Others", '2024 -2025-2026'!$G:$G,"2025")</f>
        <v>0</v>
      </c>
      <c r="G959" s="57">
        <f>COUNTIFS('2024 -2025-2026'!$M:$M,B959,'2024 -2025-2026'!$K:$K,"Student Publication", '2024 -2025-2026'!$G:$G,"2025")</f>
        <v>0</v>
      </c>
      <c r="H959" s="53">
        <f>COUNTIFS('Patent - 2025'!$Q:$Q,B959,'Patent - 2025'!$D:$D,"Published")</f>
        <v>0</v>
      </c>
      <c r="I959" s="54">
        <f>COUNTIFS('Patent - 2025'!$Q:$Q,B959,'Patent - 2025'!D:D,"Granted")</f>
        <v>0</v>
      </c>
      <c r="J959" s="54">
        <f t="shared" si="28"/>
        <v>0</v>
      </c>
      <c r="K959" s="54">
        <f t="shared" si="29"/>
        <v>0</v>
      </c>
      <c r="L959" s="54">
        <f>COUNTIFS('2024 -2025-2026'!$M:$M,B959,'2024 -2025-2026'!$K:$K,"Book",'2024 -2025-2026'!$G:$G,"2025")</f>
        <v>0</v>
      </c>
      <c r="M959" s="61"/>
    </row>
    <row r="960" spans="1:13" ht="15.75" customHeight="1" x14ac:dyDescent="0.2">
      <c r="A960" s="57">
        <f>'Name of the Faculty 2024'!A960</f>
        <v>0</v>
      </c>
      <c r="B960" s="58">
        <f>'Name of the Faculty 2024'!B960</f>
        <v>0</v>
      </c>
      <c r="C960" s="57">
        <f>'Name of the Faculty 2024'!C960</f>
        <v>0</v>
      </c>
      <c r="D960" s="57">
        <f>COUNTIFS('2024 -2025-2026'!$M:$M,B960,'2024 -2025-2026'!$K:$K,"SCI",'2024 -2025-2026'!$G:$G,"2025")</f>
        <v>0</v>
      </c>
      <c r="E960" s="57">
        <f>COUNTIFS('2024 -2025-2026'!$M:$M,B960,'2024 -2025-2026'!$K:$K,"Scopus/WoS Journals",'2024 -2025-2026'!$G:$G,"2025")</f>
        <v>0</v>
      </c>
      <c r="F960" s="57">
        <f>COUNTIFS('2024 -2025-2026'!$M:$M,B960,'2024 -2025-2026'!$K:$K,"Scopus/WoS Conference/Book Chapter/Others", '2024 -2025-2026'!$G:$G,"2025")</f>
        <v>0</v>
      </c>
      <c r="G960" s="57">
        <f>COUNTIFS('2024 -2025-2026'!$M:$M,B960,'2024 -2025-2026'!$K:$K,"Student Publication", '2024 -2025-2026'!$G:$G,"2025")</f>
        <v>0</v>
      </c>
      <c r="H960" s="53">
        <f>COUNTIFS('Patent - 2025'!$Q:$Q,B960,'Patent - 2025'!$D:$D,"Published")</f>
        <v>0</v>
      </c>
      <c r="I960" s="54">
        <f>COUNTIFS('Patent - 2025'!$Q:$Q,B960,'Patent - 2025'!D:D,"Granted")</f>
        <v>0</v>
      </c>
      <c r="J960" s="54">
        <f t="shared" si="28"/>
        <v>0</v>
      </c>
      <c r="K960" s="54">
        <f t="shared" si="29"/>
        <v>0</v>
      </c>
      <c r="L960" s="54">
        <f>COUNTIFS('2024 -2025-2026'!$M:$M,B960,'2024 -2025-2026'!$K:$K,"Book",'2024 -2025-2026'!$G:$G,"2025")</f>
        <v>0</v>
      </c>
      <c r="M960" s="61"/>
    </row>
    <row r="961" spans="1:13" ht="15.75" customHeight="1" x14ac:dyDescent="0.2">
      <c r="A961" s="57">
        <f>'Name of the Faculty 2024'!A961</f>
        <v>0</v>
      </c>
      <c r="B961" s="58">
        <f>'Name of the Faculty 2024'!B961</f>
        <v>0</v>
      </c>
      <c r="C961" s="57">
        <f>'Name of the Faculty 2024'!C961</f>
        <v>0</v>
      </c>
      <c r="D961" s="57">
        <f>COUNTIFS('2024 -2025-2026'!$M:$M,B961,'2024 -2025-2026'!$K:$K,"SCI",'2024 -2025-2026'!$G:$G,"2025")</f>
        <v>0</v>
      </c>
      <c r="E961" s="57">
        <f>COUNTIFS('2024 -2025-2026'!$M:$M,B961,'2024 -2025-2026'!$K:$K,"Scopus/WoS Journals",'2024 -2025-2026'!$G:$G,"2025")</f>
        <v>0</v>
      </c>
      <c r="F961" s="57">
        <f>COUNTIFS('2024 -2025-2026'!$M:$M,B961,'2024 -2025-2026'!$K:$K,"Scopus/WoS Conference/Book Chapter/Others", '2024 -2025-2026'!$G:$G,"2025")</f>
        <v>0</v>
      </c>
      <c r="G961" s="57">
        <f>COUNTIFS('2024 -2025-2026'!$M:$M,B961,'2024 -2025-2026'!$K:$K,"Student Publication", '2024 -2025-2026'!$G:$G,"2025")</f>
        <v>0</v>
      </c>
      <c r="H961" s="53">
        <f>COUNTIFS('Patent - 2025'!$Q:$Q,B961,'Patent - 2025'!$D:$D,"Published")</f>
        <v>0</v>
      </c>
      <c r="I961" s="54">
        <f>COUNTIFS('Patent - 2025'!$Q:$Q,B961,'Patent - 2025'!D:D,"Granted")</f>
        <v>0</v>
      </c>
      <c r="J961" s="54">
        <f t="shared" si="28"/>
        <v>0</v>
      </c>
      <c r="K961" s="54">
        <f t="shared" si="29"/>
        <v>0</v>
      </c>
      <c r="L961" s="54">
        <f>COUNTIFS('2024 -2025-2026'!$M:$M,B961,'2024 -2025-2026'!$K:$K,"Book",'2024 -2025-2026'!$G:$G,"2025")</f>
        <v>0</v>
      </c>
      <c r="M961" s="61"/>
    </row>
    <row r="962" spans="1:13" ht="15.75" customHeight="1" x14ac:dyDescent="0.2">
      <c r="A962" s="57">
        <f>'Name of the Faculty 2024'!A962</f>
        <v>0</v>
      </c>
      <c r="B962" s="58">
        <f>'Name of the Faculty 2024'!B962</f>
        <v>0</v>
      </c>
      <c r="C962" s="57">
        <f>'Name of the Faculty 2024'!C962</f>
        <v>0</v>
      </c>
      <c r="D962" s="57">
        <f>COUNTIFS('2024 -2025-2026'!$M:$M,B962,'2024 -2025-2026'!$K:$K,"SCI",'2024 -2025-2026'!$G:$G,"2025")</f>
        <v>0</v>
      </c>
      <c r="E962" s="57">
        <f>COUNTIFS('2024 -2025-2026'!$M:$M,B962,'2024 -2025-2026'!$K:$K,"Scopus/WoS Journals",'2024 -2025-2026'!$G:$G,"2025")</f>
        <v>0</v>
      </c>
      <c r="F962" s="57">
        <f>COUNTIFS('2024 -2025-2026'!$M:$M,B962,'2024 -2025-2026'!$K:$K,"Scopus/WoS Conference/Book Chapter/Others", '2024 -2025-2026'!$G:$G,"2025")</f>
        <v>0</v>
      </c>
      <c r="G962" s="57">
        <f>COUNTIFS('2024 -2025-2026'!$M:$M,B962,'2024 -2025-2026'!$K:$K,"Student Publication", '2024 -2025-2026'!$G:$G,"2025")</f>
        <v>0</v>
      </c>
      <c r="H962" s="53">
        <f>COUNTIFS('Patent - 2025'!$Q:$Q,B962,'Patent - 2025'!$D:$D,"Published")</f>
        <v>0</v>
      </c>
      <c r="I962" s="54">
        <f>COUNTIFS('Patent - 2025'!$Q:$Q,B962,'Patent - 2025'!D:D,"Granted")</f>
        <v>0</v>
      </c>
      <c r="J962" s="54">
        <f t="shared" ref="J962:J1025" si="30">SUM(D962:F962)</f>
        <v>0</v>
      </c>
      <c r="K962" s="54">
        <f t="shared" ref="K962:K1025" si="31">SUM(D962:G962)</f>
        <v>0</v>
      </c>
      <c r="L962" s="54">
        <f>COUNTIFS('2024 -2025-2026'!$M:$M,B962,'2024 -2025-2026'!$K:$K,"Book",'2024 -2025-2026'!$G:$G,"2025")</f>
        <v>0</v>
      </c>
      <c r="M962" s="61"/>
    </row>
    <row r="963" spans="1:13" ht="15.75" customHeight="1" x14ac:dyDescent="0.2">
      <c r="A963" s="57">
        <f>'Name of the Faculty 2024'!A963</f>
        <v>0</v>
      </c>
      <c r="B963" s="58">
        <f>'Name of the Faculty 2024'!B963</f>
        <v>0</v>
      </c>
      <c r="C963" s="57">
        <f>'Name of the Faculty 2024'!C963</f>
        <v>0</v>
      </c>
      <c r="D963" s="57">
        <f>COUNTIFS('2024 -2025-2026'!$M:$M,B963,'2024 -2025-2026'!$K:$K,"SCI",'2024 -2025-2026'!$G:$G,"2025")</f>
        <v>0</v>
      </c>
      <c r="E963" s="57">
        <f>COUNTIFS('2024 -2025-2026'!$M:$M,B963,'2024 -2025-2026'!$K:$K,"Scopus/WoS Journals",'2024 -2025-2026'!$G:$G,"2025")</f>
        <v>0</v>
      </c>
      <c r="F963" s="57">
        <f>COUNTIFS('2024 -2025-2026'!$M:$M,B963,'2024 -2025-2026'!$K:$K,"Scopus/WoS Conference/Book Chapter/Others", '2024 -2025-2026'!$G:$G,"2025")</f>
        <v>0</v>
      </c>
      <c r="G963" s="57">
        <f>COUNTIFS('2024 -2025-2026'!$M:$M,B963,'2024 -2025-2026'!$K:$K,"Student Publication", '2024 -2025-2026'!$G:$G,"2025")</f>
        <v>0</v>
      </c>
      <c r="H963" s="53">
        <f>COUNTIFS('Patent - 2025'!$Q:$Q,B963,'Patent - 2025'!$D:$D,"Published")</f>
        <v>0</v>
      </c>
      <c r="I963" s="54">
        <f>COUNTIFS('Patent - 2025'!$Q:$Q,B963,'Patent - 2025'!D:D,"Granted")</f>
        <v>0</v>
      </c>
      <c r="J963" s="54">
        <f t="shared" si="30"/>
        <v>0</v>
      </c>
      <c r="K963" s="54">
        <f t="shared" si="31"/>
        <v>0</v>
      </c>
      <c r="L963" s="54">
        <f>COUNTIFS('2024 -2025-2026'!$M:$M,B963,'2024 -2025-2026'!$K:$K,"Book",'2024 -2025-2026'!$G:$G,"2025")</f>
        <v>0</v>
      </c>
      <c r="M963" s="61"/>
    </row>
    <row r="964" spans="1:13" ht="15.75" customHeight="1" x14ac:dyDescent="0.2">
      <c r="A964" s="57">
        <f>'Name of the Faculty 2024'!A964</f>
        <v>0</v>
      </c>
      <c r="B964" s="58">
        <f>'Name of the Faculty 2024'!B964</f>
        <v>0</v>
      </c>
      <c r="C964" s="57">
        <f>'Name of the Faculty 2024'!C964</f>
        <v>0</v>
      </c>
      <c r="D964" s="57">
        <f>COUNTIFS('2024 -2025-2026'!$M:$M,B964,'2024 -2025-2026'!$K:$K,"SCI",'2024 -2025-2026'!$G:$G,"2025")</f>
        <v>0</v>
      </c>
      <c r="E964" s="57">
        <f>COUNTIFS('2024 -2025-2026'!$M:$M,B964,'2024 -2025-2026'!$K:$K,"Scopus/WoS Journals",'2024 -2025-2026'!$G:$G,"2025")</f>
        <v>0</v>
      </c>
      <c r="F964" s="57">
        <f>COUNTIFS('2024 -2025-2026'!$M:$M,B964,'2024 -2025-2026'!$K:$K,"Scopus/WoS Conference/Book Chapter/Others", '2024 -2025-2026'!$G:$G,"2025")</f>
        <v>0</v>
      </c>
      <c r="G964" s="57">
        <f>COUNTIFS('2024 -2025-2026'!$M:$M,B964,'2024 -2025-2026'!$K:$K,"Student Publication", '2024 -2025-2026'!$G:$G,"2025")</f>
        <v>0</v>
      </c>
      <c r="H964" s="53">
        <f>COUNTIFS('Patent - 2025'!$Q:$Q,B964,'Patent - 2025'!$D:$D,"Published")</f>
        <v>0</v>
      </c>
      <c r="I964" s="54">
        <f>COUNTIFS('Patent - 2025'!$Q:$Q,B964,'Patent - 2025'!D:D,"Granted")</f>
        <v>0</v>
      </c>
      <c r="J964" s="54">
        <f t="shared" si="30"/>
        <v>0</v>
      </c>
      <c r="K964" s="54">
        <f t="shared" si="31"/>
        <v>0</v>
      </c>
      <c r="L964" s="54">
        <f>COUNTIFS('2024 -2025-2026'!$M:$M,B964,'2024 -2025-2026'!$K:$K,"Book",'2024 -2025-2026'!$G:$G,"2025")</f>
        <v>0</v>
      </c>
      <c r="M964" s="61"/>
    </row>
    <row r="965" spans="1:13" ht="15.75" customHeight="1" x14ac:dyDescent="0.2">
      <c r="A965" s="57">
        <f>'Name of the Faculty 2024'!A965</f>
        <v>0</v>
      </c>
      <c r="B965" s="58">
        <f>'Name of the Faculty 2024'!B965</f>
        <v>0</v>
      </c>
      <c r="C965" s="57">
        <f>'Name of the Faculty 2024'!C965</f>
        <v>0</v>
      </c>
      <c r="D965" s="57">
        <f>COUNTIFS('2024 -2025-2026'!$M:$M,B965,'2024 -2025-2026'!$K:$K,"SCI",'2024 -2025-2026'!$G:$G,"2025")</f>
        <v>0</v>
      </c>
      <c r="E965" s="57">
        <f>COUNTIFS('2024 -2025-2026'!$M:$M,B965,'2024 -2025-2026'!$K:$K,"Scopus/WoS Journals",'2024 -2025-2026'!$G:$G,"2025")</f>
        <v>0</v>
      </c>
      <c r="F965" s="57">
        <f>COUNTIFS('2024 -2025-2026'!$M:$M,B965,'2024 -2025-2026'!$K:$K,"Scopus/WoS Conference/Book Chapter/Others", '2024 -2025-2026'!$G:$G,"2025")</f>
        <v>0</v>
      </c>
      <c r="G965" s="57">
        <f>COUNTIFS('2024 -2025-2026'!$M:$M,B965,'2024 -2025-2026'!$K:$K,"Student Publication", '2024 -2025-2026'!$G:$G,"2025")</f>
        <v>0</v>
      </c>
      <c r="H965" s="53">
        <f>COUNTIFS('Patent - 2025'!$Q:$Q,B965,'Patent - 2025'!$D:$D,"Published")</f>
        <v>0</v>
      </c>
      <c r="I965" s="54">
        <f>COUNTIFS('Patent - 2025'!$Q:$Q,B965,'Patent - 2025'!D:D,"Granted")</f>
        <v>0</v>
      </c>
      <c r="J965" s="54">
        <f t="shared" si="30"/>
        <v>0</v>
      </c>
      <c r="K965" s="54">
        <f t="shared" si="31"/>
        <v>0</v>
      </c>
      <c r="L965" s="54">
        <f>COUNTIFS('2024 -2025-2026'!$M:$M,B965,'2024 -2025-2026'!$K:$K,"Book",'2024 -2025-2026'!$G:$G,"2025")</f>
        <v>0</v>
      </c>
      <c r="M965" s="61"/>
    </row>
    <row r="966" spans="1:13" ht="15.75" customHeight="1" x14ac:dyDescent="0.2">
      <c r="A966" s="57">
        <f>'Name of the Faculty 2024'!A966</f>
        <v>0</v>
      </c>
      <c r="B966" s="58">
        <f>'Name of the Faculty 2024'!B966</f>
        <v>0</v>
      </c>
      <c r="C966" s="57">
        <f>'Name of the Faculty 2024'!C966</f>
        <v>0</v>
      </c>
      <c r="D966" s="57">
        <f>COUNTIFS('2024 -2025-2026'!$M:$M,B966,'2024 -2025-2026'!$K:$K,"SCI",'2024 -2025-2026'!$G:$G,"2025")</f>
        <v>0</v>
      </c>
      <c r="E966" s="57">
        <f>COUNTIFS('2024 -2025-2026'!$M:$M,B966,'2024 -2025-2026'!$K:$K,"Scopus/WoS Journals",'2024 -2025-2026'!$G:$G,"2025")</f>
        <v>0</v>
      </c>
      <c r="F966" s="57">
        <f>COUNTIFS('2024 -2025-2026'!$M:$M,B966,'2024 -2025-2026'!$K:$K,"Scopus/WoS Conference/Book Chapter/Others", '2024 -2025-2026'!$G:$G,"2025")</f>
        <v>0</v>
      </c>
      <c r="G966" s="57">
        <f>COUNTIFS('2024 -2025-2026'!$M:$M,B966,'2024 -2025-2026'!$K:$K,"Student Publication", '2024 -2025-2026'!$G:$G,"2025")</f>
        <v>0</v>
      </c>
      <c r="H966" s="53">
        <f>COUNTIFS('Patent - 2025'!$Q:$Q,B966,'Patent - 2025'!$D:$D,"Published")</f>
        <v>0</v>
      </c>
      <c r="I966" s="54">
        <f>COUNTIFS('Patent - 2025'!$Q:$Q,B966,'Patent - 2025'!D:D,"Granted")</f>
        <v>0</v>
      </c>
      <c r="J966" s="54">
        <f t="shared" si="30"/>
        <v>0</v>
      </c>
      <c r="K966" s="54">
        <f t="shared" si="31"/>
        <v>0</v>
      </c>
      <c r="L966" s="54">
        <f>COUNTIFS('2024 -2025-2026'!$M:$M,B966,'2024 -2025-2026'!$K:$K,"Book",'2024 -2025-2026'!$G:$G,"2025")</f>
        <v>0</v>
      </c>
      <c r="M966" s="61"/>
    </row>
    <row r="967" spans="1:13" ht="15.75" customHeight="1" x14ac:dyDescent="0.2">
      <c r="A967" s="57">
        <f>'Name of the Faculty 2024'!A967</f>
        <v>0</v>
      </c>
      <c r="B967" s="58">
        <f>'Name of the Faculty 2024'!B967</f>
        <v>0</v>
      </c>
      <c r="C967" s="57">
        <f>'Name of the Faculty 2024'!C967</f>
        <v>0</v>
      </c>
      <c r="D967" s="57">
        <f>COUNTIFS('2024 -2025-2026'!$M:$M,B967,'2024 -2025-2026'!$K:$K,"SCI",'2024 -2025-2026'!$G:$G,"2025")</f>
        <v>0</v>
      </c>
      <c r="E967" s="57">
        <f>COUNTIFS('2024 -2025-2026'!$M:$M,B967,'2024 -2025-2026'!$K:$K,"Scopus/WoS Journals",'2024 -2025-2026'!$G:$G,"2025")</f>
        <v>0</v>
      </c>
      <c r="F967" s="57">
        <f>COUNTIFS('2024 -2025-2026'!$M:$M,B967,'2024 -2025-2026'!$K:$K,"Scopus/WoS Conference/Book Chapter/Others", '2024 -2025-2026'!$G:$G,"2025")</f>
        <v>0</v>
      </c>
      <c r="G967" s="57">
        <f>COUNTIFS('2024 -2025-2026'!$M:$M,B967,'2024 -2025-2026'!$K:$K,"Student Publication", '2024 -2025-2026'!$G:$G,"2025")</f>
        <v>0</v>
      </c>
      <c r="H967" s="53">
        <f>COUNTIFS('Patent - 2025'!$Q:$Q,B967,'Patent - 2025'!$D:$D,"Published")</f>
        <v>0</v>
      </c>
      <c r="I967" s="54">
        <f>COUNTIFS('Patent - 2025'!$Q:$Q,B967,'Patent - 2025'!D:D,"Granted")</f>
        <v>0</v>
      </c>
      <c r="J967" s="54">
        <f t="shared" si="30"/>
        <v>0</v>
      </c>
      <c r="K967" s="54">
        <f t="shared" si="31"/>
        <v>0</v>
      </c>
      <c r="L967" s="54">
        <f>COUNTIFS('2024 -2025-2026'!$M:$M,B967,'2024 -2025-2026'!$K:$K,"Book",'2024 -2025-2026'!$G:$G,"2025")</f>
        <v>0</v>
      </c>
      <c r="M967" s="61"/>
    </row>
    <row r="968" spans="1:13" ht="15.75" customHeight="1" x14ac:dyDescent="0.2">
      <c r="A968" s="57">
        <f>'Name of the Faculty 2024'!A968</f>
        <v>0</v>
      </c>
      <c r="B968" s="58">
        <f>'Name of the Faculty 2024'!B968</f>
        <v>0</v>
      </c>
      <c r="C968" s="57">
        <f>'Name of the Faculty 2024'!C968</f>
        <v>0</v>
      </c>
      <c r="D968" s="57">
        <f>COUNTIFS('2024 -2025-2026'!$M:$M,B968,'2024 -2025-2026'!$K:$K,"SCI",'2024 -2025-2026'!$G:$G,"2025")</f>
        <v>0</v>
      </c>
      <c r="E968" s="57">
        <f>COUNTIFS('2024 -2025-2026'!$M:$M,B968,'2024 -2025-2026'!$K:$K,"Scopus/WoS Journals",'2024 -2025-2026'!$G:$G,"2025")</f>
        <v>0</v>
      </c>
      <c r="F968" s="57">
        <f>COUNTIFS('2024 -2025-2026'!$M:$M,B968,'2024 -2025-2026'!$K:$K,"Scopus/WoS Conference/Book Chapter/Others", '2024 -2025-2026'!$G:$G,"2025")</f>
        <v>0</v>
      </c>
      <c r="G968" s="57">
        <f>COUNTIFS('2024 -2025-2026'!$M:$M,B968,'2024 -2025-2026'!$K:$K,"Student Publication", '2024 -2025-2026'!$G:$G,"2025")</f>
        <v>0</v>
      </c>
      <c r="H968" s="53">
        <f>COUNTIFS('Patent - 2025'!$Q:$Q,B968,'Patent - 2025'!$D:$D,"Published")</f>
        <v>0</v>
      </c>
      <c r="I968" s="54">
        <f>COUNTIFS('Patent - 2025'!$Q:$Q,B968,'Patent - 2025'!D:D,"Granted")</f>
        <v>0</v>
      </c>
      <c r="J968" s="54">
        <f t="shared" si="30"/>
        <v>0</v>
      </c>
      <c r="K968" s="54">
        <f t="shared" si="31"/>
        <v>0</v>
      </c>
      <c r="L968" s="54">
        <f>COUNTIFS('2024 -2025-2026'!$M:$M,B968,'2024 -2025-2026'!$K:$K,"Book",'2024 -2025-2026'!$G:$G,"2025")</f>
        <v>0</v>
      </c>
      <c r="M968" s="61"/>
    </row>
    <row r="969" spans="1:13" ht="15.75" customHeight="1" x14ac:dyDescent="0.2">
      <c r="A969" s="57">
        <f>'Name of the Faculty 2024'!A969</f>
        <v>0</v>
      </c>
      <c r="B969" s="58">
        <f>'Name of the Faculty 2024'!B969</f>
        <v>0</v>
      </c>
      <c r="C969" s="57">
        <f>'Name of the Faculty 2024'!C969</f>
        <v>0</v>
      </c>
      <c r="D969" s="57">
        <f>COUNTIFS('2024 -2025-2026'!$M:$M,B969,'2024 -2025-2026'!$K:$K,"SCI",'2024 -2025-2026'!$G:$G,"2025")</f>
        <v>0</v>
      </c>
      <c r="E969" s="57">
        <f>COUNTIFS('2024 -2025-2026'!$M:$M,B969,'2024 -2025-2026'!$K:$K,"Scopus/WoS Journals",'2024 -2025-2026'!$G:$G,"2025")</f>
        <v>0</v>
      </c>
      <c r="F969" s="57">
        <f>COUNTIFS('2024 -2025-2026'!$M:$M,B969,'2024 -2025-2026'!$K:$K,"Scopus/WoS Conference/Book Chapter/Others", '2024 -2025-2026'!$G:$G,"2025")</f>
        <v>0</v>
      </c>
      <c r="G969" s="57">
        <f>COUNTIFS('2024 -2025-2026'!$M:$M,B969,'2024 -2025-2026'!$K:$K,"Student Publication", '2024 -2025-2026'!$G:$G,"2025")</f>
        <v>0</v>
      </c>
      <c r="H969" s="53">
        <f>COUNTIFS('Patent - 2025'!$Q:$Q,B969,'Patent - 2025'!$D:$D,"Published")</f>
        <v>0</v>
      </c>
      <c r="I969" s="54">
        <f>COUNTIFS('Patent - 2025'!$Q:$Q,B969,'Patent - 2025'!D:D,"Granted")</f>
        <v>0</v>
      </c>
      <c r="J969" s="54">
        <f t="shared" si="30"/>
        <v>0</v>
      </c>
      <c r="K969" s="54">
        <f t="shared" si="31"/>
        <v>0</v>
      </c>
      <c r="L969" s="54">
        <f>COUNTIFS('2024 -2025-2026'!$M:$M,B969,'2024 -2025-2026'!$K:$K,"Book",'2024 -2025-2026'!$G:$G,"2025")</f>
        <v>0</v>
      </c>
      <c r="M969" s="61"/>
    </row>
    <row r="970" spans="1:13" ht="15.75" customHeight="1" x14ac:dyDescent="0.2">
      <c r="A970" s="57">
        <f>'Name of the Faculty 2024'!A970</f>
        <v>0</v>
      </c>
      <c r="B970" s="58">
        <f>'Name of the Faculty 2024'!B970</f>
        <v>0</v>
      </c>
      <c r="C970" s="57">
        <f>'Name of the Faculty 2024'!C970</f>
        <v>0</v>
      </c>
      <c r="D970" s="57">
        <f>COUNTIFS('2024 -2025-2026'!$M:$M,B970,'2024 -2025-2026'!$K:$K,"SCI",'2024 -2025-2026'!$G:$G,"2025")</f>
        <v>0</v>
      </c>
      <c r="E970" s="57">
        <f>COUNTIFS('2024 -2025-2026'!$M:$M,B970,'2024 -2025-2026'!$K:$K,"Scopus/WoS Journals",'2024 -2025-2026'!$G:$G,"2025")</f>
        <v>0</v>
      </c>
      <c r="F970" s="57">
        <f>COUNTIFS('2024 -2025-2026'!$M:$M,B970,'2024 -2025-2026'!$K:$K,"Scopus/WoS Conference/Book Chapter/Others", '2024 -2025-2026'!$G:$G,"2025")</f>
        <v>0</v>
      </c>
      <c r="G970" s="57">
        <f>COUNTIFS('2024 -2025-2026'!$M:$M,B970,'2024 -2025-2026'!$K:$K,"Student Publication", '2024 -2025-2026'!$G:$G,"2025")</f>
        <v>0</v>
      </c>
      <c r="H970" s="53">
        <f>COUNTIFS('Patent - 2025'!$Q:$Q,B970,'Patent - 2025'!$D:$D,"Published")</f>
        <v>0</v>
      </c>
      <c r="I970" s="54">
        <f>COUNTIFS('Patent - 2025'!$Q:$Q,B970,'Patent - 2025'!D:D,"Granted")</f>
        <v>0</v>
      </c>
      <c r="J970" s="54">
        <f t="shared" si="30"/>
        <v>0</v>
      </c>
      <c r="K970" s="54">
        <f t="shared" si="31"/>
        <v>0</v>
      </c>
      <c r="L970" s="54">
        <f>COUNTIFS('2024 -2025-2026'!$M:$M,B970,'2024 -2025-2026'!$K:$K,"Book",'2024 -2025-2026'!$G:$G,"2025")</f>
        <v>0</v>
      </c>
      <c r="M970" s="61"/>
    </row>
    <row r="971" spans="1:13" ht="15.75" customHeight="1" x14ac:dyDescent="0.2">
      <c r="A971" s="57">
        <f>'Name of the Faculty 2024'!A971</f>
        <v>0</v>
      </c>
      <c r="B971" s="58">
        <f>'Name of the Faculty 2024'!B971</f>
        <v>0</v>
      </c>
      <c r="C971" s="57">
        <f>'Name of the Faculty 2024'!C971</f>
        <v>0</v>
      </c>
      <c r="D971" s="57">
        <f>COUNTIFS('2024 -2025-2026'!$M:$M,B971,'2024 -2025-2026'!$K:$K,"SCI",'2024 -2025-2026'!$G:$G,"2025")</f>
        <v>0</v>
      </c>
      <c r="E971" s="57">
        <f>COUNTIFS('2024 -2025-2026'!$M:$M,B971,'2024 -2025-2026'!$K:$K,"Scopus/WoS Journals",'2024 -2025-2026'!$G:$G,"2025")</f>
        <v>0</v>
      </c>
      <c r="F971" s="57">
        <f>COUNTIFS('2024 -2025-2026'!$M:$M,B971,'2024 -2025-2026'!$K:$K,"Scopus/WoS Conference/Book Chapter/Others", '2024 -2025-2026'!$G:$G,"2025")</f>
        <v>0</v>
      </c>
      <c r="G971" s="57">
        <f>COUNTIFS('2024 -2025-2026'!$M:$M,B971,'2024 -2025-2026'!$K:$K,"Student Publication", '2024 -2025-2026'!$G:$G,"2025")</f>
        <v>0</v>
      </c>
      <c r="H971" s="53">
        <f>COUNTIFS('Patent - 2025'!$Q:$Q,B971,'Patent - 2025'!$D:$D,"Published")</f>
        <v>0</v>
      </c>
      <c r="I971" s="54">
        <f>COUNTIFS('Patent - 2025'!$Q:$Q,B971,'Patent - 2025'!D:D,"Granted")</f>
        <v>0</v>
      </c>
      <c r="J971" s="54">
        <f t="shared" si="30"/>
        <v>0</v>
      </c>
      <c r="K971" s="54">
        <f t="shared" si="31"/>
        <v>0</v>
      </c>
      <c r="L971" s="54">
        <f>COUNTIFS('2024 -2025-2026'!$M:$M,B971,'2024 -2025-2026'!$K:$K,"Book",'2024 -2025-2026'!$G:$G,"2025")</f>
        <v>0</v>
      </c>
      <c r="M971" s="61"/>
    </row>
    <row r="972" spans="1:13" ht="15.75" customHeight="1" x14ac:dyDescent="0.2">
      <c r="A972" s="57">
        <f>'Name of the Faculty 2024'!A972</f>
        <v>0</v>
      </c>
      <c r="B972" s="58">
        <f>'Name of the Faculty 2024'!B972</f>
        <v>0</v>
      </c>
      <c r="C972" s="57">
        <f>'Name of the Faculty 2024'!C972</f>
        <v>0</v>
      </c>
      <c r="D972" s="57">
        <f>COUNTIFS('2024 -2025-2026'!$M:$M,B972,'2024 -2025-2026'!$K:$K,"SCI",'2024 -2025-2026'!$G:$G,"2025")</f>
        <v>0</v>
      </c>
      <c r="E972" s="57">
        <f>COUNTIFS('2024 -2025-2026'!$M:$M,B972,'2024 -2025-2026'!$K:$K,"Scopus/WoS Journals",'2024 -2025-2026'!$G:$G,"2025")</f>
        <v>0</v>
      </c>
      <c r="F972" s="57">
        <f>COUNTIFS('2024 -2025-2026'!$M:$M,B972,'2024 -2025-2026'!$K:$K,"Scopus/WoS Conference/Book Chapter/Others", '2024 -2025-2026'!$G:$G,"2025")</f>
        <v>0</v>
      </c>
      <c r="G972" s="57">
        <f>COUNTIFS('2024 -2025-2026'!$M:$M,B972,'2024 -2025-2026'!$K:$K,"Student Publication", '2024 -2025-2026'!$G:$G,"2025")</f>
        <v>0</v>
      </c>
      <c r="H972" s="53">
        <f>COUNTIFS('Patent - 2025'!$Q:$Q,B972,'Patent - 2025'!$D:$D,"Published")</f>
        <v>0</v>
      </c>
      <c r="I972" s="54">
        <f>COUNTIFS('Patent - 2025'!$Q:$Q,B972,'Patent - 2025'!D:D,"Granted")</f>
        <v>0</v>
      </c>
      <c r="J972" s="54">
        <f t="shared" si="30"/>
        <v>0</v>
      </c>
      <c r="K972" s="54">
        <f t="shared" si="31"/>
        <v>0</v>
      </c>
      <c r="L972" s="54">
        <f>COUNTIFS('2024 -2025-2026'!$M:$M,B972,'2024 -2025-2026'!$K:$K,"Book",'2024 -2025-2026'!$G:$G,"2025")</f>
        <v>0</v>
      </c>
      <c r="M972" s="61"/>
    </row>
    <row r="973" spans="1:13" ht="15.75" customHeight="1" x14ac:dyDescent="0.2">
      <c r="A973" s="57">
        <f>'Name of the Faculty 2024'!A973</f>
        <v>0</v>
      </c>
      <c r="B973" s="58">
        <f>'Name of the Faculty 2024'!B973</f>
        <v>0</v>
      </c>
      <c r="C973" s="57">
        <f>'Name of the Faculty 2024'!C973</f>
        <v>0</v>
      </c>
      <c r="D973" s="57">
        <f>COUNTIFS('2024 -2025-2026'!$M:$M,B973,'2024 -2025-2026'!$K:$K,"SCI",'2024 -2025-2026'!$G:$G,"2025")</f>
        <v>0</v>
      </c>
      <c r="E973" s="57">
        <f>COUNTIFS('2024 -2025-2026'!$M:$M,B973,'2024 -2025-2026'!$K:$K,"Scopus/WoS Journals",'2024 -2025-2026'!$G:$G,"2025")</f>
        <v>0</v>
      </c>
      <c r="F973" s="57">
        <f>COUNTIFS('2024 -2025-2026'!$M:$M,B973,'2024 -2025-2026'!$K:$K,"Scopus/WoS Conference/Book Chapter/Others", '2024 -2025-2026'!$G:$G,"2025")</f>
        <v>0</v>
      </c>
      <c r="G973" s="57">
        <f>COUNTIFS('2024 -2025-2026'!$M:$M,B973,'2024 -2025-2026'!$K:$K,"Student Publication", '2024 -2025-2026'!$G:$G,"2025")</f>
        <v>0</v>
      </c>
      <c r="H973" s="53">
        <f>COUNTIFS('Patent - 2025'!$Q:$Q,B973,'Patent - 2025'!$D:$D,"Published")</f>
        <v>0</v>
      </c>
      <c r="I973" s="54">
        <f>COUNTIFS('Patent - 2025'!$Q:$Q,B973,'Patent - 2025'!D:D,"Granted")</f>
        <v>0</v>
      </c>
      <c r="J973" s="54">
        <f t="shared" si="30"/>
        <v>0</v>
      </c>
      <c r="K973" s="54">
        <f t="shared" si="31"/>
        <v>0</v>
      </c>
      <c r="L973" s="54">
        <f>COUNTIFS('2024 -2025-2026'!$M:$M,B973,'2024 -2025-2026'!$K:$K,"Book",'2024 -2025-2026'!$G:$G,"2025")</f>
        <v>0</v>
      </c>
      <c r="M973" s="61"/>
    </row>
    <row r="974" spans="1:13" ht="15.75" customHeight="1" x14ac:dyDescent="0.2">
      <c r="A974" s="57">
        <f>'Name of the Faculty 2024'!A974</f>
        <v>0</v>
      </c>
      <c r="B974" s="58">
        <f>'Name of the Faculty 2024'!B974</f>
        <v>0</v>
      </c>
      <c r="C974" s="57">
        <f>'Name of the Faculty 2024'!C974</f>
        <v>0</v>
      </c>
      <c r="D974" s="57">
        <f>COUNTIFS('2024 -2025-2026'!$M:$M,B974,'2024 -2025-2026'!$K:$K,"SCI",'2024 -2025-2026'!$G:$G,"2025")</f>
        <v>0</v>
      </c>
      <c r="E974" s="57">
        <f>COUNTIFS('2024 -2025-2026'!$M:$M,B974,'2024 -2025-2026'!$K:$K,"Scopus/WoS Journals",'2024 -2025-2026'!$G:$G,"2025")</f>
        <v>0</v>
      </c>
      <c r="F974" s="57">
        <f>COUNTIFS('2024 -2025-2026'!$M:$M,B974,'2024 -2025-2026'!$K:$K,"Scopus/WoS Conference/Book Chapter/Others", '2024 -2025-2026'!$G:$G,"2025")</f>
        <v>0</v>
      </c>
      <c r="G974" s="57">
        <f>COUNTIFS('2024 -2025-2026'!$M:$M,B974,'2024 -2025-2026'!$K:$K,"Student Publication", '2024 -2025-2026'!$G:$G,"2025")</f>
        <v>0</v>
      </c>
      <c r="H974" s="53">
        <f>COUNTIFS('Patent - 2025'!$Q:$Q,B974,'Patent - 2025'!$D:$D,"Published")</f>
        <v>0</v>
      </c>
      <c r="I974" s="54">
        <f>COUNTIFS('Patent - 2025'!$Q:$Q,B974,'Patent - 2025'!D:D,"Granted")</f>
        <v>0</v>
      </c>
      <c r="J974" s="54">
        <f t="shared" si="30"/>
        <v>0</v>
      </c>
      <c r="K974" s="54">
        <f t="shared" si="31"/>
        <v>0</v>
      </c>
      <c r="L974" s="54">
        <f>COUNTIFS('2024 -2025-2026'!$M:$M,B974,'2024 -2025-2026'!$K:$K,"Book",'2024 -2025-2026'!$G:$G,"2025")</f>
        <v>0</v>
      </c>
      <c r="M974" s="61"/>
    </row>
    <row r="975" spans="1:13" ht="15.75" customHeight="1" x14ac:dyDescent="0.2">
      <c r="A975" s="57">
        <f>'Name of the Faculty 2024'!A975</f>
        <v>0</v>
      </c>
      <c r="B975" s="58">
        <f>'Name of the Faculty 2024'!B975</f>
        <v>0</v>
      </c>
      <c r="C975" s="57">
        <f>'Name of the Faculty 2024'!C975</f>
        <v>0</v>
      </c>
      <c r="D975" s="57">
        <f>COUNTIFS('2024 -2025-2026'!$M:$M,B975,'2024 -2025-2026'!$K:$K,"SCI",'2024 -2025-2026'!$G:$G,"2025")</f>
        <v>0</v>
      </c>
      <c r="E975" s="57">
        <f>COUNTIFS('2024 -2025-2026'!$M:$M,B975,'2024 -2025-2026'!$K:$K,"Scopus/WoS Journals",'2024 -2025-2026'!$G:$G,"2025")</f>
        <v>0</v>
      </c>
      <c r="F975" s="57">
        <f>COUNTIFS('2024 -2025-2026'!$M:$M,B975,'2024 -2025-2026'!$K:$K,"Scopus/WoS Conference/Book Chapter/Others", '2024 -2025-2026'!$G:$G,"2025")</f>
        <v>0</v>
      </c>
      <c r="G975" s="57">
        <f>COUNTIFS('2024 -2025-2026'!$M:$M,B975,'2024 -2025-2026'!$K:$K,"Student Publication", '2024 -2025-2026'!$G:$G,"2025")</f>
        <v>0</v>
      </c>
      <c r="H975" s="53">
        <f>COUNTIFS('Patent - 2025'!$Q:$Q,B975,'Patent - 2025'!$D:$D,"Published")</f>
        <v>0</v>
      </c>
      <c r="I975" s="54">
        <f>COUNTIFS('Patent - 2025'!$Q:$Q,B975,'Patent - 2025'!D:D,"Granted")</f>
        <v>0</v>
      </c>
      <c r="J975" s="54">
        <f t="shared" si="30"/>
        <v>0</v>
      </c>
      <c r="K975" s="54">
        <f t="shared" si="31"/>
        <v>0</v>
      </c>
      <c r="L975" s="54">
        <f>COUNTIFS('2024 -2025-2026'!$M:$M,B975,'2024 -2025-2026'!$K:$K,"Book",'2024 -2025-2026'!$G:$G,"2025")</f>
        <v>0</v>
      </c>
      <c r="M975" s="61"/>
    </row>
    <row r="976" spans="1:13" ht="15.75" customHeight="1" x14ac:dyDescent="0.2">
      <c r="A976" s="57">
        <f>'Name of the Faculty 2024'!A976</f>
        <v>0</v>
      </c>
      <c r="B976" s="58">
        <f>'Name of the Faculty 2024'!B976</f>
        <v>0</v>
      </c>
      <c r="C976" s="57">
        <f>'Name of the Faculty 2024'!C976</f>
        <v>0</v>
      </c>
      <c r="D976" s="57">
        <f>COUNTIFS('2024 -2025-2026'!$M:$M,B976,'2024 -2025-2026'!$K:$K,"SCI",'2024 -2025-2026'!$G:$G,"2025")</f>
        <v>0</v>
      </c>
      <c r="E976" s="57">
        <f>COUNTIFS('2024 -2025-2026'!$M:$M,B976,'2024 -2025-2026'!$K:$K,"Scopus/WoS Journals",'2024 -2025-2026'!$G:$G,"2025")</f>
        <v>0</v>
      </c>
      <c r="F976" s="57">
        <f>COUNTIFS('2024 -2025-2026'!$M:$M,B976,'2024 -2025-2026'!$K:$K,"Scopus/WoS Conference/Book Chapter/Others", '2024 -2025-2026'!$G:$G,"2025")</f>
        <v>0</v>
      </c>
      <c r="G976" s="57">
        <f>COUNTIFS('2024 -2025-2026'!$M:$M,B976,'2024 -2025-2026'!$K:$K,"Student Publication", '2024 -2025-2026'!$G:$G,"2025")</f>
        <v>0</v>
      </c>
      <c r="H976" s="53">
        <f>COUNTIFS('Patent - 2025'!$Q:$Q,B976,'Patent - 2025'!$D:$D,"Published")</f>
        <v>0</v>
      </c>
      <c r="I976" s="54">
        <f>COUNTIFS('Patent - 2025'!$Q:$Q,B976,'Patent - 2025'!D:D,"Granted")</f>
        <v>0</v>
      </c>
      <c r="J976" s="54">
        <f t="shared" si="30"/>
        <v>0</v>
      </c>
      <c r="K976" s="54">
        <f t="shared" si="31"/>
        <v>0</v>
      </c>
      <c r="L976" s="54">
        <f>COUNTIFS('2024 -2025-2026'!$M:$M,B976,'2024 -2025-2026'!$K:$K,"Book",'2024 -2025-2026'!$G:$G,"2025")</f>
        <v>0</v>
      </c>
      <c r="M976" s="61"/>
    </row>
    <row r="977" spans="1:13" ht="15.75" customHeight="1" x14ac:dyDescent="0.2">
      <c r="A977" s="57">
        <f>'Name of the Faculty 2024'!A977</f>
        <v>0</v>
      </c>
      <c r="B977" s="58">
        <f>'Name of the Faculty 2024'!B977</f>
        <v>0</v>
      </c>
      <c r="C977" s="57">
        <f>'Name of the Faculty 2024'!C977</f>
        <v>0</v>
      </c>
      <c r="D977" s="57">
        <f>COUNTIFS('2024 -2025-2026'!$M:$M,B977,'2024 -2025-2026'!$K:$K,"SCI",'2024 -2025-2026'!$G:$G,"2025")</f>
        <v>0</v>
      </c>
      <c r="E977" s="57">
        <f>COUNTIFS('2024 -2025-2026'!$M:$M,B977,'2024 -2025-2026'!$K:$K,"Scopus/WoS Journals",'2024 -2025-2026'!$G:$G,"2025")</f>
        <v>0</v>
      </c>
      <c r="F977" s="57">
        <f>COUNTIFS('2024 -2025-2026'!$M:$M,B977,'2024 -2025-2026'!$K:$K,"Scopus/WoS Conference/Book Chapter/Others", '2024 -2025-2026'!$G:$G,"2025")</f>
        <v>0</v>
      </c>
      <c r="G977" s="57">
        <f>COUNTIFS('2024 -2025-2026'!$M:$M,B977,'2024 -2025-2026'!$K:$K,"Student Publication", '2024 -2025-2026'!$G:$G,"2025")</f>
        <v>0</v>
      </c>
      <c r="H977" s="53">
        <f>COUNTIFS('Patent - 2025'!$Q:$Q,B977,'Patent - 2025'!$D:$D,"Published")</f>
        <v>0</v>
      </c>
      <c r="I977" s="54">
        <f>COUNTIFS('Patent - 2025'!$Q:$Q,B977,'Patent - 2025'!D:D,"Granted")</f>
        <v>0</v>
      </c>
      <c r="J977" s="54">
        <f t="shared" si="30"/>
        <v>0</v>
      </c>
      <c r="K977" s="54">
        <f t="shared" si="31"/>
        <v>0</v>
      </c>
      <c r="L977" s="54">
        <f>COUNTIFS('2024 -2025-2026'!$M:$M,B977,'2024 -2025-2026'!$K:$K,"Book",'2024 -2025-2026'!$G:$G,"2025")</f>
        <v>0</v>
      </c>
      <c r="M977" s="61"/>
    </row>
    <row r="978" spans="1:13" ht="15.75" customHeight="1" x14ac:dyDescent="0.2">
      <c r="A978" s="57">
        <f>'Name of the Faculty 2024'!A978</f>
        <v>0</v>
      </c>
      <c r="B978" s="58">
        <f>'Name of the Faculty 2024'!B978</f>
        <v>0</v>
      </c>
      <c r="C978" s="57">
        <f>'Name of the Faculty 2024'!C978</f>
        <v>0</v>
      </c>
      <c r="D978" s="57">
        <f>COUNTIFS('2024 -2025-2026'!$M:$M,B978,'2024 -2025-2026'!$K:$K,"SCI",'2024 -2025-2026'!$G:$G,"2025")</f>
        <v>0</v>
      </c>
      <c r="E978" s="57">
        <f>COUNTIFS('2024 -2025-2026'!$M:$M,B978,'2024 -2025-2026'!$K:$K,"Scopus/WoS Journals",'2024 -2025-2026'!$G:$G,"2025")</f>
        <v>0</v>
      </c>
      <c r="F978" s="57">
        <f>COUNTIFS('2024 -2025-2026'!$M:$M,B978,'2024 -2025-2026'!$K:$K,"Scopus/WoS Conference/Book Chapter/Others", '2024 -2025-2026'!$G:$G,"2025")</f>
        <v>0</v>
      </c>
      <c r="G978" s="57">
        <f>COUNTIFS('2024 -2025-2026'!$M:$M,B978,'2024 -2025-2026'!$K:$K,"Student Publication", '2024 -2025-2026'!$G:$G,"2025")</f>
        <v>0</v>
      </c>
      <c r="H978" s="53">
        <f>COUNTIFS('Patent - 2025'!$Q:$Q,B978,'Patent - 2025'!$D:$D,"Published")</f>
        <v>0</v>
      </c>
      <c r="I978" s="54">
        <f>COUNTIFS('Patent - 2025'!$Q:$Q,B978,'Patent - 2025'!D:D,"Granted")</f>
        <v>0</v>
      </c>
      <c r="J978" s="54">
        <f t="shared" si="30"/>
        <v>0</v>
      </c>
      <c r="K978" s="54">
        <f t="shared" si="31"/>
        <v>0</v>
      </c>
      <c r="L978" s="54">
        <f>COUNTIFS('2024 -2025-2026'!$M:$M,B978,'2024 -2025-2026'!$K:$K,"Book",'2024 -2025-2026'!$G:$G,"2025")</f>
        <v>0</v>
      </c>
      <c r="M978" s="61"/>
    </row>
    <row r="979" spans="1:13" ht="15.75" customHeight="1" x14ac:dyDescent="0.2">
      <c r="A979" s="57">
        <f>'Name of the Faculty 2024'!A979</f>
        <v>0</v>
      </c>
      <c r="B979" s="58">
        <f>'Name of the Faculty 2024'!B979</f>
        <v>0</v>
      </c>
      <c r="C979" s="57">
        <f>'Name of the Faculty 2024'!C979</f>
        <v>0</v>
      </c>
      <c r="D979" s="57">
        <f>COUNTIFS('2024 -2025-2026'!$M:$M,B979,'2024 -2025-2026'!$K:$K,"SCI",'2024 -2025-2026'!$G:$G,"2025")</f>
        <v>0</v>
      </c>
      <c r="E979" s="57">
        <f>COUNTIFS('2024 -2025-2026'!$M:$M,B979,'2024 -2025-2026'!$K:$K,"Scopus/WoS Journals",'2024 -2025-2026'!$G:$G,"2025")</f>
        <v>0</v>
      </c>
      <c r="F979" s="57">
        <f>COUNTIFS('2024 -2025-2026'!$M:$M,B979,'2024 -2025-2026'!$K:$K,"Scopus/WoS Conference/Book Chapter/Others", '2024 -2025-2026'!$G:$G,"2025")</f>
        <v>0</v>
      </c>
      <c r="G979" s="57">
        <f>COUNTIFS('2024 -2025-2026'!$M:$M,B979,'2024 -2025-2026'!$K:$K,"Student Publication", '2024 -2025-2026'!$G:$G,"2025")</f>
        <v>0</v>
      </c>
      <c r="H979" s="53">
        <f>COUNTIFS('Patent - 2025'!$Q:$Q,B979,'Patent - 2025'!$D:$D,"Published")</f>
        <v>0</v>
      </c>
      <c r="I979" s="54">
        <f>COUNTIFS('Patent - 2025'!$Q:$Q,B979,'Patent - 2025'!D:D,"Granted")</f>
        <v>0</v>
      </c>
      <c r="J979" s="54">
        <f t="shared" si="30"/>
        <v>0</v>
      </c>
      <c r="K979" s="54">
        <f t="shared" si="31"/>
        <v>0</v>
      </c>
      <c r="L979" s="54">
        <f>COUNTIFS('2024 -2025-2026'!$M:$M,B979,'2024 -2025-2026'!$K:$K,"Book",'2024 -2025-2026'!$G:$G,"2025")</f>
        <v>0</v>
      </c>
      <c r="M979" s="61"/>
    </row>
    <row r="980" spans="1:13" ht="15.75" customHeight="1" x14ac:dyDescent="0.2">
      <c r="A980" s="57">
        <f>'Name of the Faculty 2024'!A980</f>
        <v>0</v>
      </c>
      <c r="B980" s="58">
        <f>'Name of the Faculty 2024'!B980</f>
        <v>0</v>
      </c>
      <c r="C980" s="57">
        <f>'Name of the Faculty 2024'!C980</f>
        <v>0</v>
      </c>
      <c r="D980" s="57">
        <f>COUNTIFS('2024 -2025-2026'!$M:$M,B980,'2024 -2025-2026'!$K:$K,"SCI",'2024 -2025-2026'!$G:$G,"2025")</f>
        <v>0</v>
      </c>
      <c r="E980" s="57">
        <f>COUNTIFS('2024 -2025-2026'!$M:$M,B980,'2024 -2025-2026'!$K:$K,"Scopus/WoS Journals",'2024 -2025-2026'!$G:$G,"2025")</f>
        <v>0</v>
      </c>
      <c r="F980" s="57">
        <f>COUNTIFS('2024 -2025-2026'!$M:$M,B980,'2024 -2025-2026'!$K:$K,"Scopus/WoS Conference/Book Chapter/Others", '2024 -2025-2026'!$G:$G,"2025")</f>
        <v>0</v>
      </c>
      <c r="G980" s="57">
        <f>COUNTIFS('2024 -2025-2026'!$M:$M,B980,'2024 -2025-2026'!$K:$K,"Student Publication", '2024 -2025-2026'!$G:$G,"2025")</f>
        <v>0</v>
      </c>
      <c r="H980" s="53">
        <f>COUNTIFS('Patent - 2025'!$Q:$Q,B980,'Patent - 2025'!$D:$D,"Published")</f>
        <v>0</v>
      </c>
      <c r="I980" s="54">
        <f>COUNTIFS('Patent - 2025'!$Q:$Q,B980,'Patent - 2025'!D:D,"Granted")</f>
        <v>0</v>
      </c>
      <c r="J980" s="54">
        <f t="shared" si="30"/>
        <v>0</v>
      </c>
      <c r="K980" s="54">
        <f t="shared" si="31"/>
        <v>0</v>
      </c>
      <c r="L980" s="54">
        <f>COUNTIFS('2024 -2025-2026'!$M:$M,B980,'2024 -2025-2026'!$K:$K,"Book",'2024 -2025-2026'!$G:$G,"2025")</f>
        <v>0</v>
      </c>
      <c r="M980" s="61"/>
    </row>
    <row r="981" spans="1:13" ht="15.75" customHeight="1" x14ac:dyDescent="0.2">
      <c r="A981" s="57">
        <f>'Name of the Faculty 2024'!A981</f>
        <v>0</v>
      </c>
      <c r="B981" s="58">
        <f>'Name of the Faculty 2024'!B981</f>
        <v>0</v>
      </c>
      <c r="C981" s="57">
        <f>'Name of the Faculty 2024'!C981</f>
        <v>0</v>
      </c>
      <c r="D981" s="57">
        <f>COUNTIFS('2024 -2025-2026'!$M:$M,B981,'2024 -2025-2026'!$K:$K,"SCI",'2024 -2025-2026'!$G:$G,"2025")</f>
        <v>0</v>
      </c>
      <c r="E981" s="57">
        <f>COUNTIFS('2024 -2025-2026'!$M:$M,B981,'2024 -2025-2026'!$K:$K,"Scopus/WoS Journals",'2024 -2025-2026'!$G:$G,"2025")</f>
        <v>0</v>
      </c>
      <c r="F981" s="57">
        <f>COUNTIFS('2024 -2025-2026'!$M:$M,B981,'2024 -2025-2026'!$K:$K,"Scopus/WoS Conference/Book Chapter/Others", '2024 -2025-2026'!$G:$G,"2025")</f>
        <v>0</v>
      </c>
      <c r="G981" s="57">
        <f>COUNTIFS('2024 -2025-2026'!$M:$M,B981,'2024 -2025-2026'!$K:$K,"Student Publication", '2024 -2025-2026'!$G:$G,"2025")</f>
        <v>0</v>
      </c>
      <c r="H981" s="53">
        <f>COUNTIFS('Patent - 2025'!$Q:$Q,B981,'Patent - 2025'!$D:$D,"Published")</f>
        <v>0</v>
      </c>
      <c r="I981" s="54">
        <f>COUNTIFS('Patent - 2025'!$Q:$Q,B981,'Patent - 2025'!D:D,"Granted")</f>
        <v>0</v>
      </c>
      <c r="J981" s="54">
        <f t="shared" si="30"/>
        <v>0</v>
      </c>
      <c r="K981" s="54">
        <f t="shared" si="31"/>
        <v>0</v>
      </c>
      <c r="L981" s="54">
        <f>COUNTIFS('2024 -2025-2026'!$M:$M,B981,'2024 -2025-2026'!$K:$K,"Book",'2024 -2025-2026'!$G:$G,"2025")</f>
        <v>0</v>
      </c>
      <c r="M981" s="61"/>
    </row>
    <row r="982" spans="1:13" ht="15.75" customHeight="1" x14ac:dyDescent="0.2">
      <c r="A982" s="57">
        <f>'Name of the Faculty 2024'!A982</f>
        <v>0</v>
      </c>
      <c r="B982" s="58">
        <f>'Name of the Faculty 2024'!B982</f>
        <v>0</v>
      </c>
      <c r="C982" s="57">
        <f>'Name of the Faculty 2024'!C982</f>
        <v>0</v>
      </c>
      <c r="D982" s="57">
        <f>COUNTIFS('2024 -2025-2026'!$M:$M,B982,'2024 -2025-2026'!$K:$K,"SCI",'2024 -2025-2026'!$G:$G,"2025")</f>
        <v>0</v>
      </c>
      <c r="E982" s="57">
        <f>COUNTIFS('2024 -2025-2026'!$M:$M,B982,'2024 -2025-2026'!$K:$K,"Scopus/WoS Journals",'2024 -2025-2026'!$G:$G,"2025")</f>
        <v>0</v>
      </c>
      <c r="F982" s="57">
        <f>COUNTIFS('2024 -2025-2026'!$M:$M,B982,'2024 -2025-2026'!$K:$K,"Scopus/WoS Conference/Book Chapter/Others", '2024 -2025-2026'!$G:$G,"2025")</f>
        <v>0</v>
      </c>
      <c r="G982" s="57">
        <f>COUNTIFS('2024 -2025-2026'!$M:$M,B982,'2024 -2025-2026'!$K:$K,"Student Publication", '2024 -2025-2026'!$G:$G,"2025")</f>
        <v>0</v>
      </c>
      <c r="H982" s="53">
        <f>COUNTIFS('Patent - 2025'!$Q:$Q,B982,'Patent - 2025'!$D:$D,"Published")</f>
        <v>0</v>
      </c>
      <c r="I982" s="54">
        <f>COUNTIFS('Patent - 2025'!$Q:$Q,B982,'Patent - 2025'!D:D,"Granted")</f>
        <v>0</v>
      </c>
      <c r="J982" s="54">
        <f t="shared" si="30"/>
        <v>0</v>
      </c>
      <c r="K982" s="54">
        <f t="shared" si="31"/>
        <v>0</v>
      </c>
      <c r="L982" s="54">
        <f>COUNTIFS('2024 -2025-2026'!$M:$M,B982,'2024 -2025-2026'!$K:$K,"Book",'2024 -2025-2026'!$G:$G,"2025")</f>
        <v>0</v>
      </c>
      <c r="M982" s="61"/>
    </row>
    <row r="983" spans="1:13" ht="15.75" customHeight="1" x14ac:dyDescent="0.2">
      <c r="A983" s="57">
        <f>'Name of the Faculty 2024'!A983</f>
        <v>0</v>
      </c>
      <c r="B983" s="58">
        <f>'Name of the Faculty 2024'!B983</f>
        <v>0</v>
      </c>
      <c r="C983" s="57">
        <f>'Name of the Faculty 2024'!C983</f>
        <v>0</v>
      </c>
      <c r="D983" s="57">
        <f>COUNTIFS('2024 -2025-2026'!$M:$M,B983,'2024 -2025-2026'!$K:$K,"SCI",'2024 -2025-2026'!$G:$G,"2025")</f>
        <v>0</v>
      </c>
      <c r="E983" s="57">
        <f>COUNTIFS('2024 -2025-2026'!$M:$M,B983,'2024 -2025-2026'!$K:$K,"Scopus/WoS Journals",'2024 -2025-2026'!$G:$G,"2025")</f>
        <v>0</v>
      </c>
      <c r="F983" s="57">
        <f>COUNTIFS('2024 -2025-2026'!$M:$M,B983,'2024 -2025-2026'!$K:$K,"Scopus/WoS Conference/Book Chapter/Others", '2024 -2025-2026'!$G:$G,"2025")</f>
        <v>0</v>
      </c>
      <c r="G983" s="57">
        <f>COUNTIFS('2024 -2025-2026'!$M:$M,B983,'2024 -2025-2026'!$K:$K,"Student Publication", '2024 -2025-2026'!$G:$G,"2025")</f>
        <v>0</v>
      </c>
      <c r="H983" s="53">
        <f>COUNTIFS('Patent - 2025'!$Q:$Q,B983,'Patent - 2025'!$D:$D,"Published")</f>
        <v>0</v>
      </c>
      <c r="I983" s="54">
        <f>COUNTIFS('Patent - 2025'!$Q:$Q,B983,'Patent - 2025'!D:D,"Granted")</f>
        <v>0</v>
      </c>
      <c r="J983" s="54">
        <f t="shared" si="30"/>
        <v>0</v>
      </c>
      <c r="K983" s="54">
        <f t="shared" si="31"/>
        <v>0</v>
      </c>
      <c r="L983" s="54">
        <f>COUNTIFS('2024 -2025-2026'!$M:$M,B983,'2024 -2025-2026'!$K:$K,"Book",'2024 -2025-2026'!$G:$G,"2025")</f>
        <v>0</v>
      </c>
      <c r="M983" s="61"/>
    </row>
    <row r="984" spans="1:13" ht="15.75" customHeight="1" x14ac:dyDescent="0.2">
      <c r="A984" s="57">
        <f>'Name of the Faculty 2024'!A984</f>
        <v>0</v>
      </c>
      <c r="B984" s="58">
        <f>'Name of the Faculty 2024'!B984</f>
        <v>0</v>
      </c>
      <c r="C984" s="57">
        <f>'Name of the Faculty 2024'!C984</f>
        <v>0</v>
      </c>
      <c r="D984" s="57">
        <f>COUNTIFS('2024 -2025-2026'!$M:$M,B984,'2024 -2025-2026'!$K:$K,"SCI",'2024 -2025-2026'!$G:$G,"2025")</f>
        <v>0</v>
      </c>
      <c r="E984" s="57">
        <f>COUNTIFS('2024 -2025-2026'!$M:$M,B984,'2024 -2025-2026'!$K:$K,"Scopus/WoS Journals",'2024 -2025-2026'!$G:$G,"2025")</f>
        <v>0</v>
      </c>
      <c r="F984" s="57">
        <f>COUNTIFS('2024 -2025-2026'!$M:$M,B984,'2024 -2025-2026'!$K:$K,"Scopus/WoS Conference/Book Chapter/Others", '2024 -2025-2026'!$G:$G,"2025")</f>
        <v>0</v>
      </c>
      <c r="G984" s="57">
        <f>COUNTIFS('2024 -2025-2026'!$M:$M,B984,'2024 -2025-2026'!$K:$K,"Student Publication", '2024 -2025-2026'!$G:$G,"2025")</f>
        <v>0</v>
      </c>
      <c r="H984" s="53">
        <f>COUNTIFS('Patent - 2025'!$Q:$Q,B984,'Patent - 2025'!$D:$D,"Published")</f>
        <v>0</v>
      </c>
      <c r="I984" s="54">
        <f>COUNTIFS('Patent - 2025'!$Q:$Q,B984,'Patent - 2025'!D:D,"Granted")</f>
        <v>0</v>
      </c>
      <c r="J984" s="54">
        <f t="shared" si="30"/>
        <v>0</v>
      </c>
      <c r="K984" s="54">
        <f t="shared" si="31"/>
        <v>0</v>
      </c>
      <c r="L984" s="54">
        <f>COUNTIFS('2024 -2025-2026'!$M:$M,B984,'2024 -2025-2026'!$K:$K,"Book",'2024 -2025-2026'!$G:$G,"2025")</f>
        <v>0</v>
      </c>
      <c r="M984" s="61"/>
    </row>
    <row r="985" spans="1:13" ht="15.75" customHeight="1" x14ac:dyDescent="0.2">
      <c r="A985" s="57">
        <f>'Name of the Faculty 2024'!A985</f>
        <v>0</v>
      </c>
      <c r="B985" s="58">
        <f>'Name of the Faculty 2024'!B985</f>
        <v>0</v>
      </c>
      <c r="C985" s="57">
        <f>'Name of the Faculty 2024'!C985</f>
        <v>0</v>
      </c>
      <c r="D985" s="57">
        <f>COUNTIFS('2024 -2025-2026'!$M:$M,B985,'2024 -2025-2026'!$K:$K,"SCI",'2024 -2025-2026'!$G:$G,"2025")</f>
        <v>0</v>
      </c>
      <c r="E985" s="57">
        <f>COUNTIFS('2024 -2025-2026'!$M:$M,B985,'2024 -2025-2026'!$K:$K,"Scopus/WoS Journals",'2024 -2025-2026'!$G:$G,"2025")</f>
        <v>0</v>
      </c>
      <c r="F985" s="57">
        <f>COUNTIFS('2024 -2025-2026'!$M:$M,B985,'2024 -2025-2026'!$K:$K,"Scopus/WoS Conference/Book Chapter/Others", '2024 -2025-2026'!$G:$G,"2025")</f>
        <v>0</v>
      </c>
      <c r="G985" s="57">
        <f>COUNTIFS('2024 -2025-2026'!$M:$M,B985,'2024 -2025-2026'!$K:$K,"Student Publication", '2024 -2025-2026'!$G:$G,"2025")</f>
        <v>0</v>
      </c>
      <c r="H985" s="53">
        <f>COUNTIFS('Patent - 2025'!$Q:$Q,B985,'Patent - 2025'!$D:$D,"Published")</f>
        <v>0</v>
      </c>
      <c r="I985" s="54">
        <f>COUNTIFS('Patent - 2025'!$Q:$Q,B985,'Patent - 2025'!D:D,"Granted")</f>
        <v>0</v>
      </c>
      <c r="J985" s="54">
        <f t="shared" si="30"/>
        <v>0</v>
      </c>
      <c r="K985" s="54">
        <f t="shared" si="31"/>
        <v>0</v>
      </c>
      <c r="L985" s="54">
        <f>COUNTIFS('2024 -2025-2026'!$M:$M,B985,'2024 -2025-2026'!$K:$K,"Book",'2024 -2025-2026'!$G:$G,"2025")</f>
        <v>0</v>
      </c>
      <c r="M985" s="61"/>
    </row>
    <row r="986" spans="1:13" ht="15.75" customHeight="1" x14ac:dyDescent="0.2">
      <c r="A986" s="57">
        <f>'Name of the Faculty 2024'!A986</f>
        <v>0</v>
      </c>
      <c r="B986" s="58">
        <f>'Name of the Faculty 2024'!B986</f>
        <v>0</v>
      </c>
      <c r="C986" s="57">
        <f>'Name of the Faculty 2024'!C986</f>
        <v>0</v>
      </c>
      <c r="D986" s="57">
        <f>COUNTIFS('2024 -2025-2026'!$M:$M,B986,'2024 -2025-2026'!$K:$K,"SCI",'2024 -2025-2026'!$G:$G,"2025")</f>
        <v>0</v>
      </c>
      <c r="E986" s="57">
        <f>COUNTIFS('2024 -2025-2026'!$M:$M,B986,'2024 -2025-2026'!$K:$K,"Scopus/WoS Journals",'2024 -2025-2026'!$G:$G,"2025")</f>
        <v>0</v>
      </c>
      <c r="F986" s="57">
        <f>COUNTIFS('2024 -2025-2026'!$M:$M,B986,'2024 -2025-2026'!$K:$K,"Scopus/WoS Conference/Book Chapter/Others", '2024 -2025-2026'!$G:$G,"2025")</f>
        <v>0</v>
      </c>
      <c r="G986" s="57">
        <f>COUNTIFS('2024 -2025-2026'!$M:$M,B986,'2024 -2025-2026'!$K:$K,"Student Publication", '2024 -2025-2026'!$G:$G,"2025")</f>
        <v>0</v>
      </c>
      <c r="H986" s="53">
        <f>COUNTIFS('Patent - 2025'!$Q:$Q,B986,'Patent - 2025'!$D:$D,"Published")</f>
        <v>0</v>
      </c>
      <c r="I986" s="54">
        <f>COUNTIFS('Patent - 2025'!$Q:$Q,B986,'Patent - 2025'!D:D,"Granted")</f>
        <v>0</v>
      </c>
      <c r="J986" s="54">
        <f t="shared" si="30"/>
        <v>0</v>
      </c>
      <c r="K986" s="54">
        <f t="shared" si="31"/>
        <v>0</v>
      </c>
      <c r="L986" s="54">
        <f>COUNTIFS('2024 -2025-2026'!$M:$M,B986,'2024 -2025-2026'!$K:$K,"Book",'2024 -2025-2026'!$G:$G,"2025")</f>
        <v>0</v>
      </c>
      <c r="M986" s="61"/>
    </row>
    <row r="987" spans="1:13" ht="15.75" customHeight="1" x14ac:dyDescent="0.2">
      <c r="A987" s="57">
        <f>'Name of the Faculty 2024'!A987</f>
        <v>0</v>
      </c>
      <c r="B987" s="58">
        <f>'Name of the Faculty 2024'!B987</f>
        <v>0</v>
      </c>
      <c r="C987" s="57">
        <f>'Name of the Faculty 2024'!C987</f>
        <v>0</v>
      </c>
      <c r="D987" s="57">
        <f>COUNTIFS('2024 -2025-2026'!$M:$M,B987,'2024 -2025-2026'!$K:$K,"SCI",'2024 -2025-2026'!$G:$G,"2025")</f>
        <v>0</v>
      </c>
      <c r="E987" s="57">
        <f>COUNTIFS('2024 -2025-2026'!$M:$M,B987,'2024 -2025-2026'!$K:$K,"Scopus/WoS Journals",'2024 -2025-2026'!$G:$G,"2025")</f>
        <v>0</v>
      </c>
      <c r="F987" s="57">
        <f>COUNTIFS('2024 -2025-2026'!$M:$M,B987,'2024 -2025-2026'!$K:$K,"Scopus/WoS Conference/Book Chapter/Others", '2024 -2025-2026'!$G:$G,"2025")</f>
        <v>0</v>
      </c>
      <c r="G987" s="57">
        <f>COUNTIFS('2024 -2025-2026'!$M:$M,B987,'2024 -2025-2026'!$K:$K,"Student Publication", '2024 -2025-2026'!$G:$G,"2025")</f>
        <v>0</v>
      </c>
      <c r="H987" s="53">
        <f>COUNTIFS('Patent - 2025'!$Q:$Q,B987,'Patent - 2025'!$D:$D,"Published")</f>
        <v>0</v>
      </c>
      <c r="I987" s="54">
        <f>COUNTIFS('Patent - 2025'!$Q:$Q,B987,'Patent - 2025'!D:D,"Granted")</f>
        <v>0</v>
      </c>
      <c r="J987" s="54">
        <f t="shared" si="30"/>
        <v>0</v>
      </c>
      <c r="K987" s="54">
        <f t="shared" si="31"/>
        <v>0</v>
      </c>
      <c r="L987" s="54">
        <f>COUNTIFS('2024 -2025-2026'!$M:$M,B987,'2024 -2025-2026'!$K:$K,"Book",'2024 -2025-2026'!$G:$G,"2025")</f>
        <v>0</v>
      </c>
      <c r="M987" s="61"/>
    </row>
    <row r="988" spans="1:13" ht="15.75" customHeight="1" x14ac:dyDescent="0.2">
      <c r="A988" s="57">
        <f>'Name of the Faculty 2024'!A988</f>
        <v>0</v>
      </c>
      <c r="B988" s="58">
        <f>'Name of the Faculty 2024'!B988</f>
        <v>0</v>
      </c>
      <c r="C988" s="57">
        <f>'Name of the Faculty 2024'!C988</f>
        <v>0</v>
      </c>
      <c r="D988" s="57">
        <f>COUNTIFS('2024 -2025-2026'!$M:$M,B988,'2024 -2025-2026'!$K:$K,"SCI",'2024 -2025-2026'!$G:$G,"2025")</f>
        <v>0</v>
      </c>
      <c r="E988" s="57">
        <f>COUNTIFS('2024 -2025-2026'!$M:$M,B988,'2024 -2025-2026'!$K:$K,"Scopus/WoS Journals",'2024 -2025-2026'!$G:$G,"2025")</f>
        <v>0</v>
      </c>
      <c r="F988" s="57">
        <f>COUNTIFS('2024 -2025-2026'!$M:$M,B988,'2024 -2025-2026'!$K:$K,"Scopus/WoS Conference/Book Chapter/Others", '2024 -2025-2026'!$G:$G,"2025")</f>
        <v>0</v>
      </c>
      <c r="G988" s="57">
        <f>COUNTIFS('2024 -2025-2026'!$M:$M,B988,'2024 -2025-2026'!$K:$K,"Student Publication", '2024 -2025-2026'!$G:$G,"2025")</f>
        <v>0</v>
      </c>
      <c r="H988" s="53">
        <f>COUNTIFS('Patent - 2025'!$Q:$Q,B988,'Patent - 2025'!$D:$D,"Published")</f>
        <v>0</v>
      </c>
      <c r="I988" s="54">
        <f>COUNTIFS('Patent - 2025'!$Q:$Q,B988,'Patent - 2025'!D:D,"Granted")</f>
        <v>0</v>
      </c>
      <c r="J988" s="54">
        <f t="shared" si="30"/>
        <v>0</v>
      </c>
      <c r="K988" s="54">
        <f t="shared" si="31"/>
        <v>0</v>
      </c>
      <c r="L988" s="54">
        <f>COUNTIFS('2024 -2025-2026'!$M:$M,B988,'2024 -2025-2026'!$K:$K,"Book",'2024 -2025-2026'!$G:$G,"2025")</f>
        <v>0</v>
      </c>
      <c r="M988" s="61"/>
    </row>
    <row r="989" spans="1:13" ht="15.75" customHeight="1" x14ac:dyDescent="0.2">
      <c r="A989" s="57">
        <f>'Name of the Faculty 2024'!A989</f>
        <v>0</v>
      </c>
      <c r="B989" s="58">
        <f>'Name of the Faculty 2024'!B989</f>
        <v>0</v>
      </c>
      <c r="C989" s="57">
        <f>'Name of the Faculty 2024'!C989</f>
        <v>0</v>
      </c>
      <c r="D989" s="57">
        <f>COUNTIFS('2024 -2025-2026'!$M:$M,B989,'2024 -2025-2026'!$K:$K,"SCI",'2024 -2025-2026'!$G:$G,"2025")</f>
        <v>0</v>
      </c>
      <c r="E989" s="57">
        <f>COUNTIFS('2024 -2025-2026'!$M:$M,B989,'2024 -2025-2026'!$K:$K,"Scopus/WoS Journals",'2024 -2025-2026'!$G:$G,"2025")</f>
        <v>0</v>
      </c>
      <c r="F989" s="57">
        <f>COUNTIFS('2024 -2025-2026'!$M:$M,B989,'2024 -2025-2026'!$K:$K,"Scopus/WoS Conference/Book Chapter/Others", '2024 -2025-2026'!$G:$G,"2025")</f>
        <v>0</v>
      </c>
      <c r="G989" s="57">
        <f>COUNTIFS('2024 -2025-2026'!$M:$M,B989,'2024 -2025-2026'!$K:$K,"Student Publication", '2024 -2025-2026'!$G:$G,"2025")</f>
        <v>0</v>
      </c>
      <c r="H989" s="53">
        <f>COUNTIFS('Patent - 2025'!$Q:$Q,B989,'Patent - 2025'!$D:$D,"Published")</f>
        <v>0</v>
      </c>
      <c r="I989" s="54">
        <f>COUNTIFS('Patent - 2025'!$Q:$Q,B989,'Patent - 2025'!D:D,"Granted")</f>
        <v>0</v>
      </c>
      <c r="J989" s="54">
        <f t="shared" si="30"/>
        <v>0</v>
      </c>
      <c r="K989" s="54">
        <f t="shared" si="31"/>
        <v>0</v>
      </c>
      <c r="L989" s="54">
        <f>COUNTIFS('2024 -2025-2026'!$M:$M,B989,'2024 -2025-2026'!$K:$K,"Book",'2024 -2025-2026'!$G:$G,"2025")</f>
        <v>0</v>
      </c>
      <c r="M989" s="61"/>
    </row>
    <row r="990" spans="1:13" ht="15.75" customHeight="1" x14ac:dyDescent="0.2">
      <c r="A990" s="57">
        <f>'Name of the Faculty 2024'!A990</f>
        <v>0</v>
      </c>
      <c r="B990" s="58">
        <f>'Name of the Faculty 2024'!B990</f>
        <v>0</v>
      </c>
      <c r="C990" s="57">
        <f>'Name of the Faculty 2024'!C990</f>
        <v>0</v>
      </c>
      <c r="D990" s="57">
        <f>COUNTIFS('2024 -2025-2026'!$M:$M,B990,'2024 -2025-2026'!$K:$K,"SCI",'2024 -2025-2026'!$G:$G,"2025")</f>
        <v>0</v>
      </c>
      <c r="E990" s="57">
        <f>COUNTIFS('2024 -2025-2026'!$M:$M,B990,'2024 -2025-2026'!$K:$K,"Scopus/WoS Journals",'2024 -2025-2026'!$G:$G,"2025")</f>
        <v>0</v>
      </c>
      <c r="F990" s="57">
        <f>COUNTIFS('2024 -2025-2026'!$M:$M,B990,'2024 -2025-2026'!$K:$K,"Scopus/WoS Conference/Book Chapter/Others", '2024 -2025-2026'!$G:$G,"2025")</f>
        <v>0</v>
      </c>
      <c r="G990" s="57">
        <f>COUNTIFS('2024 -2025-2026'!$M:$M,B990,'2024 -2025-2026'!$K:$K,"Student Publication", '2024 -2025-2026'!$G:$G,"2025")</f>
        <v>0</v>
      </c>
      <c r="H990" s="53">
        <f>COUNTIFS('Patent - 2025'!$Q:$Q,B990,'Patent - 2025'!$D:$D,"Published")</f>
        <v>0</v>
      </c>
      <c r="I990" s="54">
        <f>COUNTIFS('Patent - 2025'!$Q:$Q,B990,'Patent - 2025'!D:D,"Granted")</f>
        <v>0</v>
      </c>
      <c r="J990" s="54">
        <f t="shared" si="30"/>
        <v>0</v>
      </c>
      <c r="K990" s="54">
        <f t="shared" si="31"/>
        <v>0</v>
      </c>
      <c r="L990" s="54">
        <f>COUNTIFS('2024 -2025-2026'!$M:$M,B990,'2024 -2025-2026'!$K:$K,"Book",'2024 -2025-2026'!$G:$G,"2025")</f>
        <v>0</v>
      </c>
      <c r="M990" s="61"/>
    </row>
    <row r="991" spans="1:13" ht="15.75" customHeight="1" x14ac:dyDescent="0.2">
      <c r="A991" s="57">
        <f>'Name of the Faculty 2024'!A991</f>
        <v>0</v>
      </c>
      <c r="B991" s="58">
        <f>'Name of the Faculty 2024'!B991</f>
        <v>0</v>
      </c>
      <c r="C991" s="57">
        <f>'Name of the Faculty 2024'!C991</f>
        <v>0</v>
      </c>
      <c r="D991" s="57">
        <f>COUNTIFS('2024 -2025-2026'!$M:$M,B991,'2024 -2025-2026'!$K:$K,"SCI",'2024 -2025-2026'!$G:$G,"2025")</f>
        <v>0</v>
      </c>
      <c r="E991" s="57">
        <f>COUNTIFS('2024 -2025-2026'!$M:$M,B991,'2024 -2025-2026'!$K:$K,"Scopus/WoS Journals",'2024 -2025-2026'!$G:$G,"2025")</f>
        <v>0</v>
      </c>
      <c r="F991" s="57">
        <f>COUNTIFS('2024 -2025-2026'!$M:$M,B991,'2024 -2025-2026'!$K:$K,"Scopus/WoS Conference/Book Chapter/Others", '2024 -2025-2026'!$G:$G,"2025")</f>
        <v>0</v>
      </c>
      <c r="G991" s="57">
        <f>COUNTIFS('2024 -2025-2026'!$M:$M,B991,'2024 -2025-2026'!$K:$K,"Student Publication", '2024 -2025-2026'!$G:$G,"2025")</f>
        <v>0</v>
      </c>
      <c r="H991" s="53">
        <f>COUNTIFS('Patent - 2025'!$Q:$Q,B991,'Patent - 2025'!$D:$D,"Published")</f>
        <v>0</v>
      </c>
      <c r="I991" s="54">
        <f>COUNTIFS('Patent - 2025'!$Q:$Q,B991,'Patent - 2025'!D:D,"Granted")</f>
        <v>0</v>
      </c>
      <c r="J991" s="54">
        <f t="shared" si="30"/>
        <v>0</v>
      </c>
      <c r="K991" s="54">
        <f t="shared" si="31"/>
        <v>0</v>
      </c>
      <c r="L991" s="54">
        <f>COUNTIFS('2024 -2025-2026'!$M:$M,B991,'2024 -2025-2026'!$K:$K,"Book",'2024 -2025-2026'!$G:$G,"2025")</f>
        <v>0</v>
      </c>
      <c r="M991" s="61"/>
    </row>
    <row r="992" spans="1:13" ht="15.75" customHeight="1" x14ac:dyDescent="0.2">
      <c r="A992" s="57">
        <f>'Name of the Faculty 2024'!A992</f>
        <v>0</v>
      </c>
      <c r="B992" s="58">
        <f>'Name of the Faculty 2024'!B992</f>
        <v>0</v>
      </c>
      <c r="C992" s="57">
        <f>'Name of the Faculty 2024'!C992</f>
        <v>0</v>
      </c>
      <c r="D992" s="57">
        <f>COUNTIFS('2024 -2025-2026'!$M:$M,B992,'2024 -2025-2026'!$K:$K,"SCI",'2024 -2025-2026'!$G:$G,"2025")</f>
        <v>0</v>
      </c>
      <c r="E992" s="57">
        <f>COUNTIFS('2024 -2025-2026'!$M:$M,B992,'2024 -2025-2026'!$K:$K,"Scopus/WoS Journals",'2024 -2025-2026'!$G:$G,"2025")</f>
        <v>0</v>
      </c>
      <c r="F992" s="57">
        <f>COUNTIFS('2024 -2025-2026'!$M:$M,B992,'2024 -2025-2026'!$K:$K,"Scopus/WoS Conference/Book Chapter/Others", '2024 -2025-2026'!$G:$G,"2025")</f>
        <v>0</v>
      </c>
      <c r="G992" s="57">
        <f>COUNTIFS('2024 -2025-2026'!$M:$M,B992,'2024 -2025-2026'!$K:$K,"Student Publication", '2024 -2025-2026'!$G:$G,"2025")</f>
        <v>0</v>
      </c>
      <c r="H992" s="53">
        <f>COUNTIFS('Patent - 2025'!$Q:$Q,B992,'Patent - 2025'!$D:$D,"Published")</f>
        <v>0</v>
      </c>
      <c r="I992" s="54">
        <f>COUNTIFS('Patent - 2025'!$Q:$Q,B992,'Patent - 2025'!D:D,"Granted")</f>
        <v>0</v>
      </c>
      <c r="J992" s="54">
        <f t="shared" si="30"/>
        <v>0</v>
      </c>
      <c r="K992" s="54">
        <f t="shared" si="31"/>
        <v>0</v>
      </c>
      <c r="L992" s="54">
        <f>COUNTIFS('2024 -2025-2026'!$M:$M,B992,'2024 -2025-2026'!$K:$K,"Book",'2024 -2025-2026'!$G:$G,"2025")</f>
        <v>0</v>
      </c>
      <c r="M992" s="61"/>
    </row>
    <row r="993" spans="1:13" ht="15.75" customHeight="1" x14ac:dyDescent="0.2">
      <c r="A993" s="57">
        <f>'Name of the Faculty 2024'!A993</f>
        <v>0</v>
      </c>
      <c r="B993" s="58">
        <f>'Name of the Faculty 2024'!B993</f>
        <v>0</v>
      </c>
      <c r="C993" s="57">
        <f>'Name of the Faculty 2024'!C993</f>
        <v>0</v>
      </c>
      <c r="D993" s="57">
        <f>COUNTIFS('2024 -2025-2026'!$M:$M,B993,'2024 -2025-2026'!$K:$K,"SCI",'2024 -2025-2026'!$G:$G,"2025")</f>
        <v>0</v>
      </c>
      <c r="E993" s="57">
        <f>COUNTIFS('2024 -2025-2026'!$M:$M,B993,'2024 -2025-2026'!$K:$K,"Scopus/WoS Journals",'2024 -2025-2026'!$G:$G,"2025")</f>
        <v>0</v>
      </c>
      <c r="F993" s="57">
        <f>COUNTIFS('2024 -2025-2026'!$M:$M,B993,'2024 -2025-2026'!$K:$K,"Scopus/WoS Conference/Book Chapter/Others", '2024 -2025-2026'!$G:$G,"2025")</f>
        <v>0</v>
      </c>
      <c r="G993" s="57">
        <f>COUNTIFS('2024 -2025-2026'!$M:$M,B993,'2024 -2025-2026'!$K:$K,"Student Publication", '2024 -2025-2026'!$G:$G,"2025")</f>
        <v>0</v>
      </c>
      <c r="H993" s="53">
        <f>COUNTIFS('Patent - 2025'!$Q:$Q,B993,'Patent - 2025'!$D:$D,"Published")</f>
        <v>0</v>
      </c>
      <c r="I993" s="54">
        <f>COUNTIFS('Patent - 2025'!$Q:$Q,B993,'Patent - 2025'!D:D,"Granted")</f>
        <v>0</v>
      </c>
      <c r="J993" s="54">
        <f t="shared" si="30"/>
        <v>0</v>
      </c>
      <c r="K993" s="54">
        <f t="shared" si="31"/>
        <v>0</v>
      </c>
      <c r="L993" s="54">
        <f>COUNTIFS('2024 -2025-2026'!$M:$M,B993,'2024 -2025-2026'!$K:$K,"Book",'2024 -2025-2026'!$G:$G,"2025")</f>
        <v>0</v>
      </c>
      <c r="M993" s="61"/>
    </row>
    <row r="994" spans="1:13" ht="15.75" customHeight="1" x14ac:dyDescent="0.2">
      <c r="A994" s="57">
        <f>'Name of the Faculty 2024'!A994</f>
        <v>0</v>
      </c>
      <c r="B994" s="58">
        <f>'Name of the Faculty 2024'!B994</f>
        <v>0</v>
      </c>
      <c r="C994" s="57">
        <f>'Name of the Faculty 2024'!C994</f>
        <v>0</v>
      </c>
      <c r="D994" s="57">
        <f>COUNTIFS('2024 -2025-2026'!$M:$M,B994,'2024 -2025-2026'!$K:$K,"SCI",'2024 -2025-2026'!$G:$G,"2025")</f>
        <v>0</v>
      </c>
      <c r="E994" s="57">
        <f>COUNTIFS('2024 -2025-2026'!$M:$M,B994,'2024 -2025-2026'!$K:$K,"Scopus/WoS Journals",'2024 -2025-2026'!$G:$G,"2025")</f>
        <v>0</v>
      </c>
      <c r="F994" s="57">
        <f>COUNTIFS('2024 -2025-2026'!$M:$M,B994,'2024 -2025-2026'!$K:$K,"Scopus/WoS Conference/Book Chapter/Others", '2024 -2025-2026'!$G:$G,"2025")</f>
        <v>0</v>
      </c>
      <c r="G994" s="57">
        <f>COUNTIFS('2024 -2025-2026'!$M:$M,B994,'2024 -2025-2026'!$K:$K,"Student Publication", '2024 -2025-2026'!$G:$G,"2025")</f>
        <v>0</v>
      </c>
      <c r="H994" s="53">
        <f>COUNTIFS('Patent - 2025'!$Q:$Q,B994,'Patent - 2025'!$D:$D,"Published")</f>
        <v>0</v>
      </c>
      <c r="I994" s="54">
        <f>COUNTIFS('Patent - 2025'!$Q:$Q,B994,'Patent - 2025'!D:D,"Granted")</f>
        <v>0</v>
      </c>
      <c r="J994" s="54">
        <f t="shared" si="30"/>
        <v>0</v>
      </c>
      <c r="K994" s="54">
        <f t="shared" si="31"/>
        <v>0</v>
      </c>
      <c r="L994" s="54">
        <f>COUNTIFS('2024 -2025-2026'!$M:$M,B994,'2024 -2025-2026'!$K:$K,"Book",'2024 -2025-2026'!$G:$G,"2025")</f>
        <v>0</v>
      </c>
      <c r="M994" s="61"/>
    </row>
    <row r="995" spans="1:13" ht="15.75" customHeight="1" x14ac:dyDescent="0.2">
      <c r="A995" s="57">
        <f>'Name of the Faculty 2024'!A995</f>
        <v>0</v>
      </c>
      <c r="B995" s="58">
        <f>'Name of the Faculty 2024'!B995</f>
        <v>0</v>
      </c>
      <c r="C995" s="57">
        <f>'Name of the Faculty 2024'!C995</f>
        <v>0</v>
      </c>
      <c r="D995" s="57">
        <f>COUNTIFS('2024 -2025-2026'!$M:$M,B995,'2024 -2025-2026'!$K:$K,"SCI",'2024 -2025-2026'!$G:$G,"2025")</f>
        <v>0</v>
      </c>
      <c r="E995" s="57">
        <f>COUNTIFS('2024 -2025-2026'!$M:$M,B995,'2024 -2025-2026'!$K:$K,"Scopus/WoS Journals",'2024 -2025-2026'!$G:$G,"2025")</f>
        <v>0</v>
      </c>
      <c r="F995" s="57">
        <f>COUNTIFS('2024 -2025-2026'!$M:$M,B995,'2024 -2025-2026'!$K:$K,"Scopus/WoS Conference/Book Chapter/Others", '2024 -2025-2026'!$G:$G,"2025")</f>
        <v>0</v>
      </c>
      <c r="G995" s="57">
        <f>COUNTIFS('2024 -2025-2026'!$M:$M,B995,'2024 -2025-2026'!$K:$K,"Student Publication", '2024 -2025-2026'!$G:$G,"2025")</f>
        <v>0</v>
      </c>
      <c r="H995" s="53">
        <f>COUNTIFS('Patent - 2025'!$Q:$Q,B995,'Patent - 2025'!$D:$D,"Published")</f>
        <v>0</v>
      </c>
      <c r="I995" s="54">
        <f>COUNTIFS('Patent - 2025'!$Q:$Q,B995,'Patent - 2025'!D:D,"Granted")</f>
        <v>0</v>
      </c>
      <c r="J995" s="54">
        <f t="shared" si="30"/>
        <v>0</v>
      </c>
      <c r="K995" s="54">
        <f t="shared" si="31"/>
        <v>0</v>
      </c>
      <c r="L995" s="54">
        <f>COUNTIFS('2024 -2025-2026'!$M:$M,B995,'2024 -2025-2026'!$K:$K,"Book",'2024 -2025-2026'!$G:$G,"2025")</f>
        <v>0</v>
      </c>
      <c r="M995" s="61"/>
    </row>
    <row r="996" spans="1:13" ht="15.75" customHeight="1" x14ac:dyDescent="0.2">
      <c r="A996" s="57">
        <f>'Name of the Faculty 2024'!A996</f>
        <v>0</v>
      </c>
      <c r="B996" s="58">
        <f>'Name of the Faculty 2024'!B996</f>
        <v>0</v>
      </c>
      <c r="C996" s="57">
        <f>'Name of the Faculty 2024'!C996</f>
        <v>0</v>
      </c>
      <c r="D996" s="57">
        <f>COUNTIFS('2024 -2025-2026'!$M:$M,B996,'2024 -2025-2026'!$K:$K,"SCI",'2024 -2025-2026'!$G:$G,"2025")</f>
        <v>0</v>
      </c>
      <c r="E996" s="57">
        <f>COUNTIFS('2024 -2025-2026'!$M:$M,B996,'2024 -2025-2026'!$K:$K,"Scopus/WoS Journals",'2024 -2025-2026'!$G:$G,"2025")</f>
        <v>0</v>
      </c>
      <c r="F996" s="57">
        <f>COUNTIFS('2024 -2025-2026'!$M:$M,B996,'2024 -2025-2026'!$K:$K,"Scopus/WoS Conference/Book Chapter/Others", '2024 -2025-2026'!$G:$G,"2025")</f>
        <v>0</v>
      </c>
      <c r="G996" s="57">
        <f>COUNTIFS('2024 -2025-2026'!$M:$M,B996,'2024 -2025-2026'!$K:$K,"Student Publication", '2024 -2025-2026'!$G:$G,"2025")</f>
        <v>0</v>
      </c>
      <c r="H996" s="53">
        <f>COUNTIFS('Patent - 2025'!$Q:$Q,B996,'Patent - 2025'!$D:$D,"Published")</f>
        <v>0</v>
      </c>
      <c r="I996" s="54">
        <f>COUNTIFS('Patent - 2025'!$Q:$Q,B996,'Patent - 2025'!D:D,"Granted")</f>
        <v>0</v>
      </c>
      <c r="J996" s="54">
        <f t="shared" si="30"/>
        <v>0</v>
      </c>
      <c r="K996" s="54">
        <f t="shared" si="31"/>
        <v>0</v>
      </c>
      <c r="L996" s="54">
        <f>COUNTIFS('2024 -2025-2026'!$M:$M,B996,'2024 -2025-2026'!$K:$K,"Book",'2024 -2025-2026'!$G:$G,"2025")</f>
        <v>0</v>
      </c>
      <c r="M996" s="61"/>
    </row>
    <row r="997" spans="1:13" ht="15.75" customHeight="1" x14ac:dyDescent="0.2">
      <c r="A997" s="57">
        <f>'Name of the Faculty 2024'!A997</f>
        <v>0</v>
      </c>
      <c r="B997" s="58">
        <f>'Name of the Faculty 2024'!B997</f>
        <v>0</v>
      </c>
      <c r="C997" s="57">
        <f>'Name of the Faculty 2024'!C997</f>
        <v>0</v>
      </c>
      <c r="D997" s="57">
        <f>COUNTIFS('2024 -2025-2026'!$M:$M,B997,'2024 -2025-2026'!$K:$K,"SCI",'2024 -2025-2026'!$G:$G,"2025")</f>
        <v>0</v>
      </c>
      <c r="E997" s="57">
        <f>COUNTIFS('2024 -2025-2026'!$M:$M,B997,'2024 -2025-2026'!$K:$K,"Scopus/WoS Journals",'2024 -2025-2026'!$G:$G,"2025")</f>
        <v>0</v>
      </c>
      <c r="F997" s="57">
        <f>COUNTIFS('2024 -2025-2026'!$M:$M,B997,'2024 -2025-2026'!$K:$K,"Scopus/WoS Conference/Book Chapter/Others", '2024 -2025-2026'!$G:$G,"2025")</f>
        <v>0</v>
      </c>
      <c r="G997" s="57">
        <f>COUNTIFS('2024 -2025-2026'!$M:$M,B997,'2024 -2025-2026'!$K:$K,"Student Publication", '2024 -2025-2026'!$G:$G,"2025")</f>
        <v>0</v>
      </c>
      <c r="H997" s="53">
        <f>COUNTIFS('Patent - 2025'!$Q:$Q,B997,'Patent - 2025'!$D:$D,"Published")</f>
        <v>0</v>
      </c>
      <c r="I997" s="54">
        <f>COUNTIFS('Patent - 2025'!$Q:$Q,B997,'Patent - 2025'!D:D,"Granted")</f>
        <v>0</v>
      </c>
      <c r="J997" s="54">
        <f t="shared" si="30"/>
        <v>0</v>
      </c>
      <c r="K997" s="54">
        <f t="shared" si="31"/>
        <v>0</v>
      </c>
      <c r="L997" s="54">
        <f>COUNTIFS('2024 -2025-2026'!$M:$M,B997,'2024 -2025-2026'!$K:$K,"Book",'2024 -2025-2026'!$G:$G,"2025")</f>
        <v>0</v>
      </c>
      <c r="M997" s="61"/>
    </row>
    <row r="998" spans="1:13" ht="15.75" customHeight="1" x14ac:dyDescent="0.2">
      <c r="A998" s="57">
        <f>'Name of the Faculty 2024'!A998</f>
        <v>0</v>
      </c>
      <c r="B998" s="58">
        <f>'Name of the Faculty 2024'!B998</f>
        <v>0</v>
      </c>
      <c r="C998" s="57">
        <f>'Name of the Faculty 2024'!C998</f>
        <v>0</v>
      </c>
      <c r="D998" s="57">
        <f>COUNTIFS('2024 -2025-2026'!$M:$M,B998,'2024 -2025-2026'!$K:$K,"SCI",'2024 -2025-2026'!$G:$G,"2025")</f>
        <v>0</v>
      </c>
      <c r="E998" s="57">
        <f>COUNTIFS('2024 -2025-2026'!$M:$M,B998,'2024 -2025-2026'!$K:$K,"Scopus/WoS Journals",'2024 -2025-2026'!$G:$G,"2025")</f>
        <v>0</v>
      </c>
      <c r="F998" s="57">
        <f>COUNTIFS('2024 -2025-2026'!$M:$M,B998,'2024 -2025-2026'!$K:$K,"Scopus/WoS Conference/Book Chapter/Others", '2024 -2025-2026'!$G:$G,"2025")</f>
        <v>0</v>
      </c>
      <c r="G998" s="57">
        <f>COUNTIFS('2024 -2025-2026'!$M:$M,B998,'2024 -2025-2026'!$K:$K,"Student Publication", '2024 -2025-2026'!$G:$G,"2025")</f>
        <v>0</v>
      </c>
      <c r="H998" s="53">
        <f>COUNTIFS('Patent - 2025'!$Q:$Q,B998,'Patent - 2025'!$D:$D,"Published")</f>
        <v>0</v>
      </c>
      <c r="I998" s="54">
        <f>COUNTIFS('Patent - 2025'!$Q:$Q,B998,'Patent - 2025'!D:D,"Granted")</f>
        <v>0</v>
      </c>
      <c r="J998" s="54">
        <f t="shared" si="30"/>
        <v>0</v>
      </c>
      <c r="K998" s="54">
        <f t="shared" si="31"/>
        <v>0</v>
      </c>
      <c r="L998" s="54">
        <f>COUNTIFS('2024 -2025-2026'!$M:$M,B998,'2024 -2025-2026'!$K:$K,"Book",'2024 -2025-2026'!$G:$G,"2025")</f>
        <v>0</v>
      </c>
      <c r="M998" s="61"/>
    </row>
    <row r="999" spans="1:13" ht="15.75" customHeight="1" x14ac:dyDescent="0.2">
      <c r="A999" s="57">
        <f>'Name of the Faculty 2024'!A999</f>
        <v>0</v>
      </c>
      <c r="B999" s="58">
        <f>'Name of the Faculty 2024'!B999</f>
        <v>0</v>
      </c>
      <c r="C999" s="57">
        <f>'Name of the Faculty 2024'!C999</f>
        <v>0</v>
      </c>
      <c r="D999" s="57">
        <f>COUNTIFS('2024 -2025-2026'!$M:$M,B999,'2024 -2025-2026'!$K:$K,"SCI",'2024 -2025-2026'!$G:$G,"2025")</f>
        <v>0</v>
      </c>
      <c r="E999" s="57">
        <f>COUNTIFS('2024 -2025-2026'!$M:$M,B999,'2024 -2025-2026'!$K:$K,"Scopus/WoS Journals",'2024 -2025-2026'!$G:$G,"2025")</f>
        <v>0</v>
      </c>
      <c r="F999" s="57">
        <f>COUNTIFS('2024 -2025-2026'!$M:$M,B999,'2024 -2025-2026'!$K:$K,"Scopus/WoS Conference/Book Chapter/Others", '2024 -2025-2026'!$G:$G,"2025")</f>
        <v>0</v>
      </c>
      <c r="G999" s="57">
        <f>COUNTIFS('2024 -2025-2026'!$M:$M,B999,'2024 -2025-2026'!$K:$K,"Student Publication", '2024 -2025-2026'!$G:$G,"2025")</f>
        <v>0</v>
      </c>
      <c r="H999" s="53">
        <f>COUNTIFS('Patent - 2025'!$Q:$Q,B999,'Patent - 2025'!$D:$D,"Published")</f>
        <v>0</v>
      </c>
      <c r="I999" s="54">
        <f>COUNTIFS('Patent - 2025'!$Q:$Q,B999,'Patent - 2025'!D:D,"Granted")</f>
        <v>0</v>
      </c>
      <c r="J999" s="54">
        <f t="shared" si="30"/>
        <v>0</v>
      </c>
      <c r="K999" s="54">
        <f t="shared" si="31"/>
        <v>0</v>
      </c>
      <c r="L999" s="54">
        <f>COUNTIFS('2024 -2025-2026'!$M:$M,B999,'2024 -2025-2026'!$K:$K,"Book",'2024 -2025-2026'!$G:$G,"2025")</f>
        <v>0</v>
      </c>
      <c r="M999" s="61"/>
    </row>
    <row r="1000" spans="1:13" ht="15.75" customHeight="1" x14ac:dyDescent="0.2">
      <c r="A1000" s="57">
        <f>'Name of the Faculty 2024'!A1000</f>
        <v>0</v>
      </c>
      <c r="B1000" s="58">
        <f>'Name of the Faculty 2024'!B1000</f>
        <v>0</v>
      </c>
      <c r="C1000" s="57">
        <f>'Name of the Faculty 2024'!C1000</f>
        <v>0</v>
      </c>
      <c r="D1000" s="57">
        <f>COUNTIFS('2024 -2025-2026'!$M:$M,B1000,'2024 -2025-2026'!$K:$K,"SCI",'2024 -2025-2026'!$G:$G,"2025")</f>
        <v>0</v>
      </c>
      <c r="E1000" s="57">
        <f>COUNTIFS('2024 -2025-2026'!$M:$M,B1000,'2024 -2025-2026'!$K:$K,"Scopus/WoS Journals",'2024 -2025-2026'!$G:$G,"2025")</f>
        <v>0</v>
      </c>
      <c r="F1000" s="57">
        <f>COUNTIFS('2024 -2025-2026'!$M:$M,B1000,'2024 -2025-2026'!$K:$K,"Scopus/WoS Conference/Book Chapter/Others", '2024 -2025-2026'!$G:$G,"2025")</f>
        <v>0</v>
      </c>
      <c r="G1000" s="57">
        <f>COUNTIFS('2024 -2025-2026'!$M:$M,B1000,'2024 -2025-2026'!$K:$K,"Student Publication", '2024 -2025-2026'!$G:$G,"2025")</f>
        <v>0</v>
      </c>
      <c r="H1000" s="53">
        <f>COUNTIFS('Patent - 2025'!$Q:$Q,B1000,'Patent - 2025'!$D:$D,"Published")</f>
        <v>0</v>
      </c>
      <c r="I1000" s="54">
        <f>COUNTIFS('Patent - 2025'!$Q:$Q,B1000,'Patent - 2025'!D:D,"Granted")</f>
        <v>0</v>
      </c>
      <c r="J1000" s="54">
        <f t="shared" si="30"/>
        <v>0</v>
      </c>
      <c r="K1000" s="54">
        <f t="shared" si="31"/>
        <v>0</v>
      </c>
      <c r="L1000" s="54">
        <f>COUNTIFS('2024 -2025-2026'!$M:$M,B1000,'2024 -2025-2026'!$K:$K,"Book",'2024 -2025-2026'!$G:$G,"2025")</f>
        <v>0</v>
      </c>
      <c r="M1000" s="61"/>
    </row>
    <row r="1001" spans="1:13" ht="15.75" customHeight="1" x14ac:dyDescent="0.2">
      <c r="A1001" s="57">
        <f>'Name of the Faculty 2024'!A1001</f>
        <v>0</v>
      </c>
      <c r="B1001" s="58">
        <f>'Name of the Faculty 2024'!B1001</f>
        <v>0</v>
      </c>
      <c r="C1001" s="57">
        <f>'Name of the Faculty 2024'!C1001</f>
        <v>0</v>
      </c>
      <c r="D1001" s="57">
        <f>COUNTIFS('2024 -2025-2026'!$M:$M,B1001,'2024 -2025-2026'!$K:$K,"SCI",'2024 -2025-2026'!$G:$G,"2025")</f>
        <v>0</v>
      </c>
      <c r="E1001" s="57">
        <f>COUNTIFS('2024 -2025-2026'!$M:$M,B1001,'2024 -2025-2026'!$K:$K,"Scopus/WoS Journals",'2024 -2025-2026'!$G:$G,"2025")</f>
        <v>0</v>
      </c>
      <c r="F1001" s="57">
        <f>COUNTIFS('2024 -2025-2026'!$M:$M,B1001,'2024 -2025-2026'!$K:$K,"Scopus/WoS Conference/Book Chapter/Others", '2024 -2025-2026'!$G:$G,"2025")</f>
        <v>0</v>
      </c>
      <c r="G1001" s="57">
        <f>COUNTIFS('2024 -2025-2026'!$M:$M,B1001,'2024 -2025-2026'!$K:$K,"Student Publication", '2024 -2025-2026'!$G:$G,"2025")</f>
        <v>0</v>
      </c>
      <c r="H1001" s="53">
        <f>COUNTIFS('Patent - 2025'!$Q:$Q,B1001,'Patent - 2025'!$D:$D,"Published")</f>
        <v>0</v>
      </c>
      <c r="I1001" s="54">
        <f>COUNTIFS('Patent - 2025'!$Q:$Q,B1001,'Patent - 2025'!D:D,"Granted")</f>
        <v>0</v>
      </c>
      <c r="J1001" s="54">
        <f t="shared" si="30"/>
        <v>0</v>
      </c>
      <c r="K1001" s="54">
        <f t="shared" si="31"/>
        <v>0</v>
      </c>
      <c r="L1001" s="54">
        <f>COUNTIFS('2024 -2025-2026'!$M:$M,B1001,'2024 -2025-2026'!$K:$K,"Book",'2024 -2025-2026'!$G:$G,"2025")</f>
        <v>0</v>
      </c>
      <c r="M1001" s="61"/>
    </row>
    <row r="1002" spans="1:13" ht="15.75" customHeight="1" x14ac:dyDescent="0.2">
      <c r="A1002" s="57">
        <f>'Name of the Faculty 2024'!A1002</f>
        <v>0</v>
      </c>
      <c r="B1002" s="58">
        <f>'Name of the Faculty 2024'!B1002</f>
        <v>0</v>
      </c>
      <c r="C1002" s="57">
        <f>'Name of the Faculty 2024'!C1002</f>
        <v>0</v>
      </c>
      <c r="D1002" s="57">
        <f>COUNTIFS('2024 -2025-2026'!$M:$M,B1002,'2024 -2025-2026'!$K:$K,"SCI",'2024 -2025-2026'!$G:$G,"2025")</f>
        <v>0</v>
      </c>
      <c r="E1002" s="57">
        <f>COUNTIFS('2024 -2025-2026'!$M:$M,B1002,'2024 -2025-2026'!$K:$K,"Scopus/WoS Journals",'2024 -2025-2026'!$G:$G,"2025")</f>
        <v>0</v>
      </c>
      <c r="F1002" s="57">
        <f>COUNTIFS('2024 -2025-2026'!$M:$M,B1002,'2024 -2025-2026'!$K:$K,"Scopus/WoS Conference/Book Chapter/Others", '2024 -2025-2026'!$G:$G,"2025")</f>
        <v>0</v>
      </c>
      <c r="G1002" s="57">
        <f>COUNTIFS('2024 -2025-2026'!$M:$M,B1002,'2024 -2025-2026'!$K:$K,"Student Publication", '2024 -2025-2026'!$G:$G,"2025")</f>
        <v>0</v>
      </c>
      <c r="H1002" s="53">
        <f>COUNTIFS('Patent - 2025'!$Q:$Q,B1002,'Patent - 2025'!$D:$D,"Published")</f>
        <v>0</v>
      </c>
      <c r="I1002" s="54">
        <f>COUNTIFS('Patent - 2025'!$Q:$Q,B1002,'Patent - 2025'!D:D,"Granted")</f>
        <v>0</v>
      </c>
      <c r="J1002" s="54">
        <f t="shared" si="30"/>
        <v>0</v>
      </c>
      <c r="K1002" s="54">
        <f t="shared" si="31"/>
        <v>0</v>
      </c>
      <c r="L1002" s="54">
        <f>COUNTIFS('2024 -2025-2026'!$M:$M,B1002,'2024 -2025-2026'!$K:$K,"Book",'2024 -2025-2026'!$G:$G,"2025")</f>
        <v>0</v>
      </c>
      <c r="M1002" s="61"/>
    </row>
    <row r="1003" spans="1:13" ht="15.75" customHeight="1" x14ac:dyDescent="0.2">
      <c r="A1003" s="57">
        <f>'Name of the Faculty 2024'!A1003</f>
        <v>0</v>
      </c>
      <c r="B1003" s="58">
        <f>'Name of the Faculty 2024'!B1003</f>
        <v>0</v>
      </c>
      <c r="C1003" s="57">
        <f>'Name of the Faculty 2024'!C1003</f>
        <v>0</v>
      </c>
      <c r="D1003" s="57">
        <f>COUNTIFS('2024 -2025-2026'!$M:$M,B1003,'2024 -2025-2026'!$K:$K,"SCI",'2024 -2025-2026'!$G:$G,"2025")</f>
        <v>0</v>
      </c>
      <c r="E1003" s="57">
        <f>COUNTIFS('2024 -2025-2026'!$M:$M,B1003,'2024 -2025-2026'!$K:$K,"Scopus/WoS Journals",'2024 -2025-2026'!$G:$G,"2025")</f>
        <v>0</v>
      </c>
      <c r="F1003" s="57">
        <f>COUNTIFS('2024 -2025-2026'!$M:$M,B1003,'2024 -2025-2026'!$K:$K,"Scopus/WoS Conference/Book Chapter/Others", '2024 -2025-2026'!$G:$G,"2025")</f>
        <v>0</v>
      </c>
      <c r="G1003" s="57">
        <f>COUNTIFS('2024 -2025-2026'!$M:$M,B1003,'2024 -2025-2026'!$K:$K,"Student Publication", '2024 -2025-2026'!$G:$G,"2025")</f>
        <v>0</v>
      </c>
      <c r="H1003" s="53">
        <f>COUNTIFS('Patent - 2025'!$Q:$Q,B1003,'Patent - 2025'!$D:$D,"Published")</f>
        <v>0</v>
      </c>
      <c r="I1003" s="54">
        <f>COUNTIFS('Patent - 2025'!$Q:$Q,B1003,'Patent - 2025'!D:D,"Granted")</f>
        <v>0</v>
      </c>
      <c r="J1003" s="54">
        <f t="shared" si="30"/>
        <v>0</v>
      </c>
      <c r="K1003" s="54">
        <f t="shared" si="31"/>
        <v>0</v>
      </c>
      <c r="L1003" s="54">
        <f>COUNTIFS('2024 -2025-2026'!$M:$M,B1003,'2024 -2025-2026'!$K:$K,"Book",'2024 -2025-2026'!$G:$G,"2025")</f>
        <v>0</v>
      </c>
      <c r="M1003" s="61"/>
    </row>
    <row r="1004" spans="1:13" ht="15.75" customHeight="1" x14ac:dyDescent="0.2">
      <c r="A1004" s="57">
        <f>'Name of the Faculty 2024'!A1004</f>
        <v>0</v>
      </c>
      <c r="B1004" s="58">
        <f>'Name of the Faculty 2024'!B1004</f>
        <v>0</v>
      </c>
      <c r="C1004" s="57">
        <f>'Name of the Faculty 2024'!C1004</f>
        <v>0</v>
      </c>
      <c r="D1004" s="57">
        <f>COUNTIFS('2024 -2025-2026'!$M:$M,B1004,'2024 -2025-2026'!$K:$K,"SCI",'2024 -2025-2026'!$G:$G,"2025")</f>
        <v>0</v>
      </c>
      <c r="E1004" s="57">
        <f>COUNTIFS('2024 -2025-2026'!$M:$M,B1004,'2024 -2025-2026'!$K:$K,"Scopus/WoS Journals",'2024 -2025-2026'!$G:$G,"2025")</f>
        <v>0</v>
      </c>
      <c r="F1004" s="57">
        <f>COUNTIFS('2024 -2025-2026'!$M:$M,B1004,'2024 -2025-2026'!$K:$K,"Scopus/WoS Conference/Book Chapter/Others", '2024 -2025-2026'!$G:$G,"2025")</f>
        <v>0</v>
      </c>
      <c r="G1004" s="57">
        <f>COUNTIFS('2024 -2025-2026'!$M:$M,B1004,'2024 -2025-2026'!$K:$K,"Student Publication", '2024 -2025-2026'!$G:$G,"2025")</f>
        <v>0</v>
      </c>
      <c r="H1004" s="53">
        <f>COUNTIFS('Patent - 2025'!$Q:$Q,B1004,'Patent - 2025'!$D:$D,"Published")</f>
        <v>0</v>
      </c>
      <c r="I1004" s="54">
        <f>COUNTIFS('Patent - 2025'!$Q:$Q,B1004,'Patent - 2025'!D:D,"Granted")</f>
        <v>0</v>
      </c>
      <c r="J1004" s="54">
        <f t="shared" si="30"/>
        <v>0</v>
      </c>
      <c r="K1004" s="54">
        <f t="shared" si="31"/>
        <v>0</v>
      </c>
      <c r="L1004" s="54">
        <f>COUNTIFS('2024 -2025-2026'!$M:$M,B1004,'2024 -2025-2026'!$K:$K,"Book",'2024 -2025-2026'!$G:$G,"2025")</f>
        <v>0</v>
      </c>
      <c r="M1004" s="61"/>
    </row>
    <row r="1005" spans="1:13" ht="15.75" customHeight="1" x14ac:dyDescent="0.2">
      <c r="A1005" s="57">
        <f>'Name of the Faculty 2024'!A1005</f>
        <v>0</v>
      </c>
      <c r="B1005" s="58">
        <f>'Name of the Faculty 2024'!B1005</f>
        <v>0</v>
      </c>
      <c r="C1005" s="57">
        <f>'Name of the Faculty 2024'!C1005</f>
        <v>0</v>
      </c>
      <c r="D1005" s="57">
        <f>COUNTIFS('2024 -2025-2026'!$M:$M,B1005,'2024 -2025-2026'!$K:$K,"SCI",'2024 -2025-2026'!$G:$G,"2025")</f>
        <v>0</v>
      </c>
      <c r="E1005" s="57">
        <f>COUNTIFS('2024 -2025-2026'!$M:$M,B1005,'2024 -2025-2026'!$K:$K,"Scopus/WoS Journals",'2024 -2025-2026'!$G:$G,"2025")</f>
        <v>0</v>
      </c>
      <c r="F1005" s="57">
        <f>COUNTIFS('2024 -2025-2026'!$M:$M,B1005,'2024 -2025-2026'!$K:$K,"Scopus/WoS Conference/Book Chapter/Others", '2024 -2025-2026'!$G:$G,"2025")</f>
        <v>0</v>
      </c>
      <c r="G1005" s="57">
        <f>COUNTIFS('2024 -2025-2026'!$M:$M,B1005,'2024 -2025-2026'!$K:$K,"Student Publication", '2024 -2025-2026'!$G:$G,"2025")</f>
        <v>0</v>
      </c>
      <c r="H1005" s="53">
        <f>COUNTIFS('Patent - 2025'!$Q:$Q,B1005,'Patent - 2025'!$D:$D,"Published")</f>
        <v>0</v>
      </c>
      <c r="I1005" s="54">
        <f>COUNTIFS('Patent - 2025'!$Q:$Q,B1005,'Patent - 2025'!D:D,"Granted")</f>
        <v>0</v>
      </c>
      <c r="J1005" s="54">
        <f t="shared" si="30"/>
        <v>0</v>
      </c>
      <c r="K1005" s="54">
        <f t="shared" si="31"/>
        <v>0</v>
      </c>
      <c r="L1005" s="54">
        <f>COUNTIFS('2024 -2025-2026'!$M:$M,B1005,'2024 -2025-2026'!$K:$K,"Book",'2024 -2025-2026'!$G:$G,"2025")</f>
        <v>0</v>
      </c>
      <c r="M1005" s="61"/>
    </row>
    <row r="1006" spans="1:13" ht="15.75" customHeight="1" x14ac:dyDescent="0.2">
      <c r="A1006" s="57">
        <f>'Name of the Faculty 2024'!A1006</f>
        <v>0</v>
      </c>
      <c r="B1006" s="58">
        <f>'Name of the Faculty 2024'!B1006</f>
        <v>0</v>
      </c>
      <c r="C1006" s="57">
        <f>'Name of the Faculty 2024'!C1006</f>
        <v>0</v>
      </c>
      <c r="D1006" s="57">
        <f>COUNTIFS('2024 -2025-2026'!$M:$M,B1006,'2024 -2025-2026'!$K:$K,"SCI",'2024 -2025-2026'!$G:$G,"2025")</f>
        <v>0</v>
      </c>
      <c r="E1006" s="57">
        <f>COUNTIFS('2024 -2025-2026'!$M:$M,B1006,'2024 -2025-2026'!$K:$K,"Scopus/WoS Journals",'2024 -2025-2026'!$G:$G,"2025")</f>
        <v>0</v>
      </c>
      <c r="F1006" s="57">
        <f>COUNTIFS('2024 -2025-2026'!$M:$M,B1006,'2024 -2025-2026'!$K:$K,"Scopus/WoS Conference/Book Chapter/Others", '2024 -2025-2026'!$G:$G,"2025")</f>
        <v>0</v>
      </c>
      <c r="G1006" s="57">
        <f>COUNTIFS('2024 -2025-2026'!$M:$M,B1006,'2024 -2025-2026'!$K:$K,"Student Publication", '2024 -2025-2026'!$G:$G,"2025")</f>
        <v>0</v>
      </c>
      <c r="H1006" s="53">
        <f>COUNTIFS('Patent - 2025'!$Q:$Q,B1006,'Patent - 2025'!$D:$D,"Published")</f>
        <v>0</v>
      </c>
      <c r="I1006" s="54">
        <f>COUNTIFS('Patent - 2025'!$Q:$Q,B1006,'Patent - 2025'!D:D,"Granted")</f>
        <v>0</v>
      </c>
      <c r="J1006" s="54">
        <f t="shared" si="30"/>
        <v>0</v>
      </c>
      <c r="K1006" s="54">
        <f t="shared" si="31"/>
        <v>0</v>
      </c>
      <c r="L1006" s="54">
        <f>COUNTIFS('2024 -2025-2026'!$M:$M,B1006,'2024 -2025-2026'!$K:$K,"Book",'2024 -2025-2026'!$G:$G,"2025")</f>
        <v>0</v>
      </c>
      <c r="M1006" s="61"/>
    </row>
    <row r="1007" spans="1:13" ht="15.75" customHeight="1" x14ac:dyDescent="0.2">
      <c r="A1007" s="57">
        <f>'Name of the Faculty 2024'!A1007</f>
        <v>0</v>
      </c>
      <c r="B1007" s="58">
        <f>'Name of the Faculty 2024'!B1007</f>
        <v>0</v>
      </c>
      <c r="C1007" s="57">
        <f>'Name of the Faculty 2024'!C1007</f>
        <v>0</v>
      </c>
      <c r="D1007" s="57">
        <f>COUNTIFS('2024 -2025-2026'!$M:$M,B1007,'2024 -2025-2026'!$K:$K,"SCI",'2024 -2025-2026'!$G:$G,"2025")</f>
        <v>0</v>
      </c>
      <c r="E1007" s="57">
        <f>COUNTIFS('2024 -2025-2026'!$M:$M,B1007,'2024 -2025-2026'!$K:$K,"Scopus/WoS Journals",'2024 -2025-2026'!$G:$G,"2025")</f>
        <v>0</v>
      </c>
      <c r="F1007" s="57">
        <f>COUNTIFS('2024 -2025-2026'!$M:$M,B1007,'2024 -2025-2026'!$K:$K,"Scopus/WoS Conference/Book Chapter/Others", '2024 -2025-2026'!$G:$G,"2025")</f>
        <v>0</v>
      </c>
      <c r="G1007" s="57">
        <f>COUNTIFS('2024 -2025-2026'!$M:$M,B1007,'2024 -2025-2026'!$K:$K,"Student Publication", '2024 -2025-2026'!$G:$G,"2025")</f>
        <v>0</v>
      </c>
      <c r="H1007" s="53">
        <f>COUNTIFS('Patent - 2025'!$Q:$Q,B1007,'Patent - 2025'!$D:$D,"Published")</f>
        <v>0</v>
      </c>
      <c r="I1007" s="54">
        <f>COUNTIFS('Patent - 2025'!$Q:$Q,B1007,'Patent - 2025'!D:D,"Granted")</f>
        <v>0</v>
      </c>
      <c r="J1007" s="54">
        <f t="shared" si="30"/>
        <v>0</v>
      </c>
      <c r="K1007" s="54">
        <f t="shared" si="31"/>
        <v>0</v>
      </c>
      <c r="L1007" s="54">
        <f>COUNTIFS('2024 -2025-2026'!$M:$M,B1007,'2024 -2025-2026'!$K:$K,"Book",'2024 -2025-2026'!$G:$G,"2025")</f>
        <v>0</v>
      </c>
      <c r="M1007" s="61"/>
    </row>
    <row r="1008" spans="1:13" ht="15.75" customHeight="1" x14ac:dyDescent="0.2">
      <c r="A1008" s="57">
        <f>'Name of the Faculty 2024'!A1008</f>
        <v>0</v>
      </c>
      <c r="B1008" s="58">
        <f>'Name of the Faculty 2024'!B1008</f>
        <v>0</v>
      </c>
      <c r="C1008" s="57">
        <f>'Name of the Faculty 2024'!C1008</f>
        <v>0</v>
      </c>
      <c r="D1008" s="57">
        <f>COUNTIFS('2024 -2025-2026'!$M:$M,B1008,'2024 -2025-2026'!$K:$K,"SCI",'2024 -2025-2026'!$G:$G,"2025")</f>
        <v>0</v>
      </c>
      <c r="E1008" s="57">
        <f>COUNTIFS('2024 -2025-2026'!$M:$M,B1008,'2024 -2025-2026'!$K:$K,"Scopus/WoS Journals",'2024 -2025-2026'!$G:$G,"2025")</f>
        <v>0</v>
      </c>
      <c r="F1008" s="57">
        <f>COUNTIFS('2024 -2025-2026'!$M:$M,B1008,'2024 -2025-2026'!$K:$K,"Scopus/WoS Conference/Book Chapter/Others", '2024 -2025-2026'!$G:$G,"2025")</f>
        <v>0</v>
      </c>
      <c r="G1008" s="57">
        <f>COUNTIFS('2024 -2025-2026'!$M:$M,B1008,'2024 -2025-2026'!$K:$K,"Student Publication", '2024 -2025-2026'!$G:$G,"2025")</f>
        <v>0</v>
      </c>
      <c r="H1008" s="53">
        <f>COUNTIFS('Patent - 2025'!$Q:$Q,B1008,'Patent - 2025'!$D:$D,"Published")</f>
        <v>0</v>
      </c>
      <c r="I1008" s="54">
        <f>COUNTIFS('Patent - 2025'!$Q:$Q,B1008,'Patent - 2025'!D:D,"Granted")</f>
        <v>0</v>
      </c>
      <c r="J1008" s="54">
        <f t="shared" si="30"/>
        <v>0</v>
      </c>
      <c r="K1008" s="54">
        <f t="shared" si="31"/>
        <v>0</v>
      </c>
      <c r="L1008" s="54">
        <f>COUNTIFS('2024 -2025-2026'!$M:$M,B1008,'2024 -2025-2026'!$K:$K,"Book",'2024 -2025-2026'!$G:$G,"2025")</f>
        <v>0</v>
      </c>
      <c r="M1008" s="61"/>
    </row>
    <row r="1009" spans="1:13" ht="15.75" customHeight="1" x14ac:dyDescent="0.2">
      <c r="A1009" s="57">
        <f>'Name of the Faculty 2024'!A1009</f>
        <v>0</v>
      </c>
      <c r="B1009" s="58">
        <f>'Name of the Faculty 2024'!B1009</f>
        <v>0</v>
      </c>
      <c r="C1009" s="57">
        <f>'Name of the Faculty 2024'!C1009</f>
        <v>0</v>
      </c>
      <c r="D1009" s="57">
        <f>COUNTIFS('2024 -2025-2026'!$M:$M,B1009,'2024 -2025-2026'!$K:$K,"SCI",'2024 -2025-2026'!$G:$G,"2025")</f>
        <v>0</v>
      </c>
      <c r="E1009" s="57">
        <f>COUNTIFS('2024 -2025-2026'!$M:$M,B1009,'2024 -2025-2026'!$K:$K,"Scopus/WoS Journals",'2024 -2025-2026'!$G:$G,"2025")</f>
        <v>0</v>
      </c>
      <c r="F1009" s="57">
        <f>COUNTIFS('2024 -2025-2026'!$M:$M,B1009,'2024 -2025-2026'!$K:$K,"Scopus/WoS Conference/Book Chapter/Others", '2024 -2025-2026'!$G:$G,"2025")</f>
        <v>0</v>
      </c>
      <c r="G1009" s="57">
        <f>COUNTIFS('2024 -2025-2026'!$M:$M,B1009,'2024 -2025-2026'!$K:$K,"Student Publication", '2024 -2025-2026'!$G:$G,"2025")</f>
        <v>0</v>
      </c>
      <c r="H1009" s="53">
        <f>COUNTIFS('Patent - 2025'!$Q:$Q,B1009,'Patent - 2025'!$D:$D,"Published")</f>
        <v>0</v>
      </c>
      <c r="I1009" s="54">
        <f>COUNTIFS('Patent - 2025'!$Q:$Q,B1009,'Patent - 2025'!D:D,"Granted")</f>
        <v>0</v>
      </c>
      <c r="J1009" s="54">
        <f t="shared" si="30"/>
        <v>0</v>
      </c>
      <c r="K1009" s="54">
        <f t="shared" si="31"/>
        <v>0</v>
      </c>
      <c r="L1009" s="54">
        <f>COUNTIFS('2024 -2025-2026'!$M:$M,B1009,'2024 -2025-2026'!$K:$K,"Book",'2024 -2025-2026'!$G:$G,"2025")</f>
        <v>0</v>
      </c>
      <c r="M1009" s="61"/>
    </row>
    <row r="1010" spans="1:13" ht="15.75" customHeight="1" x14ac:dyDescent="0.2">
      <c r="A1010" s="57">
        <f>'Name of the Faculty 2024'!A1010</f>
        <v>0</v>
      </c>
      <c r="B1010" s="58">
        <f>'Name of the Faculty 2024'!B1010</f>
        <v>0</v>
      </c>
      <c r="C1010" s="57">
        <f>'Name of the Faculty 2024'!C1010</f>
        <v>0</v>
      </c>
      <c r="D1010" s="57">
        <f>COUNTIFS('2024 -2025-2026'!$M:$M,B1010,'2024 -2025-2026'!$K:$K,"SCI",'2024 -2025-2026'!$G:$G,"2025")</f>
        <v>0</v>
      </c>
      <c r="E1010" s="57">
        <f>COUNTIFS('2024 -2025-2026'!$M:$M,B1010,'2024 -2025-2026'!$K:$K,"Scopus/WoS Journals",'2024 -2025-2026'!$G:$G,"2025")</f>
        <v>0</v>
      </c>
      <c r="F1010" s="57">
        <f>COUNTIFS('2024 -2025-2026'!$M:$M,B1010,'2024 -2025-2026'!$K:$K,"Scopus/WoS Conference/Book Chapter/Others", '2024 -2025-2026'!$G:$G,"2025")</f>
        <v>0</v>
      </c>
      <c r="G1010" s="57">
        <f>COUNTIFS('2024 -2025-2026'!$M:$M,B1010,'2024 -2025-2026'!$K:$K,"Student Publication", '2024 -2025-2026'!$G:$G,"2025")</f>
        <v>0</v>
      </c>
      <c r="H1010" s="53">
        <f>COUNTIFS('Patent - 2025'!$Q:$Q,B1010,'Patent - 2025'!$D:$D,"Published")</f>
        <v>0</v>
      </c>
      <c r="I1010" s="54">
        <f>COUNTIFS('Patent - 2025'!$Q:$Q,B1010,'Patent - 2025'!D:D,"Granted")</f>
        <v>0</v>
      </c>
      <c r="J1010" s="54">
        <f t="shared" si="30"/>
        <v>0</v>
      </c>
      <c r="K1010" s="54">
        <f t="shared" si="31"/>
        <v>0</v>
      </c>
      <c r="L1010" s="54">
        <f>COUNTIFS('2024 -2025-2026'!$M:$M,B1010,'2024 -2025-2026'!$K:$K,"Book",'2024 -2025-2026'!$G:$G,"2025")</f>
        <v>0</v>
      </c>
      <c r="M1010" s="61"/>
    </row>
    <row r="1011" spans="1:13" ht="15.75" customHeight="1" x14ac:dyDescent="0.2">
      <c r="A1011" s="57">
        <f>'Name of the Faculty 2024'!A1011</f>
        <v>0</v>
      </c>
      <c r="B1011" s="58">
        <f>'Name of the Faculty 2024'!B1011</f>
        <v>0</v>
      </c>
      <c r="C1011" s="57">
        <f>'Name of the Faculty 2024'!C1011</f>
        <v>0</v>
      </c>
      <c r="D1011" s="57">
        <f>COUNTIFS('2024 -2025-2026'!$M:$M,B1011,'2024 -2025-2026'!$K:$K,"SCI",'2024 -2025-2026'!$G:$G,"2025")</f>
        <v>0</v>
      </c>
      <c r="E1011" s="57">
        <f>COUNTIFS('2024 -2025-2026'!$M:$M,B1011,'2024 -2025-2026'!$K:$K,"Scopus/WoS Journals",'2024 -2025-2026'!$G:$G,"2025")</f>
        <v>0</v>
      </c>
      <c r="F1011" s="57">
        <f>COUNTIFS('2024 -2025-2026'!$M:$M,B1011,'2024 -2025-2026'!$K:$K,"Scopus/WoS Conference/Book Chapter/Others", '2024 -2025-2026'!$G:$G,"2025")</f>
        <v>0</v>
      </c>
      <c r="G1011" s="57">
        <f>COUNTIFS('2024 -2025-2026'!$M:$M,B1011,'2024 -2025-2026'!$K:$K,"Student Publication", '2024 -2025-2026'!$G:$G,"2025")</f>
        <v>0</v>
      </c>
      <c r="H1011" s="53">
        <f>COUNTIFS('Patent - 2025'!$Q:$Q,B1011,'Patent - 2025'!$D:$D,"Published")</f>
        <v>0</v>
      </c>
      <c r="I1011" s="54">
        <f>COUNTIFS('Patent - 2025'!$Q:$Q,B1011,'Patent - 2025'!D:D,"Granted")</f>
        <v>0</v>
      </c>
      <c r="J1011" s="54">
        <f t="shared" si="30"/>
        <v>0</v>
      </c>
      <c r="K1011" s="54">
        <f t="shared" si="31"/>
        <v>0</v>
      </c>
      <c r="L1011" s="54">
        <f>COUNTIFS('2024 -2025-2026'!$M:$M,B1011,'2024 -2025-2026'!$K:$K,"Book",'2024 -2025-2026'!$G:$G,"2025")</f>
        <v>0</v>
      </c>
      <c r="M1011" s="61"/>
    </row>
    <row r="1012" spans="1:13" ht="15.75" customHeight="1" x14ac:dyDescent="0.2">
      <c r="A1012" s="57">
        <f>'Name of the Faculty 2024'!A1012</f>
        <v>0</v>
      </c>
      <c r="B1012" s="58">
        <f>'Name of the Faculty 2024'!B1012</f>
        <v>0</v>
      </c>
      <c r="C1012" s="57">
        <f>'Name of the Faculty 2024'!C1012</f>
        <v>0</v>
      </c>
      <c r="D1012" s="57">
        <f>COUNTIFS('2024 -2025-2026'!$M:$M,B1012,'2024 -2025-2026'!$K:$K,"SCI",'2024 -2025-2026'!$G:$G,"2025")</f>
        <v>0</v>
      </c>
      <c r="E1012" s="57">
        <f>COUNTIFS('2024 -2025-2026'!$M:$M,B1012,'2024 -2025-2026'!$K:$K,"Scopus/WoS Journals",'2024 -2025-2026'!$G:$G,"2025")</f>
        <v>0</v>
      </c>
      <c r="F1012" s="57">
        <f>COUNTIFS('2024 -2025-2026'!$M:$M,B1012,'2024 -2025-2026'!$K:$K,"Scopus/WoS Conference/Book Chapter/Others", '2024 -2025-2026'!$G:$G,"2025")</f>
        <v>0</v>
      </c>
      <c r="G1012" s="57">
        <f>COUNTIFS('2024 -2025-2026'!$M:$M,B1012,'2024 -2025-2026'!$K:$K,"Student Publication", '2024 -2025-2026'!$G:$G,"2025")</f>
        <v>0</v>
      </c>
      <c r="H1012" s="53">
        <f>COUNTIFS('Patent - 2025'!$Q:$Q,B1012,'Patent - 2025'!$D:$D,"Published")</f>
        <v>0</v>
      </c>
      <c r="I1012" s="54">
        <f>COUNTIFS('Patent - 2025'!$Q:$Q,B1012,'Patent - 2025'!D:D,"Granted")</f>
        <v>0</v>
      </c>
      <c r="J1012" s="54">
        <f t="shared" si="30"/>
        <v>0</v>
      </c>
      <c r="K1012" s="54">
        <f t="shared" si="31"/>
        <v>0</v>
      </c>
      <c r="L1012" s="54">
        <f>COUNTIFS('2024 -2025-2026'!$M:$M,B1012,'2024 -2025-2026'!$K:$K,"Book",'2024 -2025-2026'!$G:$G,"2025")</f>
        <v>0</v>
      </c>
      <c r="M1012" s="61"/>
    </row>
    <row r="1013" spans="1:13" ht="15.75" customHeight="1" x14ac:dyDescent="0.2">
      <c r="A1013" s="57">
        <f>'Name of the Faculty 2024'!A1013</f>
        <v>0</v>
      </c>
      <c r="B1013" s="58">
        <f>'Name of the Faculty 2024'!B1013</f>
        <v>0</v>
      </c>
      <c r="C1013" s="57">
        <f>'Name of the Faculty 2024'!C1013</f>
        <v>0</v>
      </c>
      <c r="D1013" s="57">
        <f>COUNTIFS('2024 -2025-2026'!$M:$M,B1013,'2024 -2025-2026'!$K:$K,"SCI",'2024 -2025-2026'!$G:$G,"2025")</f>
        <v>0</v>
      </c>
      <c r="E1013" s="57">
        <f>COUNTIFS('2024 -2025-2026'!$M:$M,B1013,'2024 -2025-2026'!$K:$K,"Scopus/WoS Journals",'2024 -2025-2026'!$G:$G,"2025")</f>
        <v>0</v>
      </c>
      <c r="F1013" s="57">
        <f>COUNTIFS('2024 -2025-2026'!$M:$M,B1013,'2024 -2025-2026'!$K:$K,"Scopus/WoS Conference/Book Chapter/Others", '2024 -2025-2026'!$G:$G,"2025")</f>
        <v>0</v>
      </c>
      <c r="G1013" s="57">
        <f>COUNTIFS('2024 -2025-2026'!$M:$M,B1013,'2024 -2025-2026'!$K:$K,"Student Publication", '2024 -2025-2026'!$G:$G,"2025")</f>
        <v>0</v>
      </c>
      <c r="H1013" s="53">
        <f>COUNTIFS('Patent - 2025'!$Q:$Q,B1013,'Patent - 2025'!$D:$D,"Published")</f>
        <v>0</v>
      </c>
      <c r="I1013" s="54">
        <f>COUNTIFS('Patent - 2025'!$Q:$Q,B1013,'Patent - 2025'!D:D,"Granted")</f>
        <v>0</v>
      </c>
      <c r="J1013" s="54">
        <f t="shared" si="30"/>
        <v>0</v>
      </c>
      <c r="K1013" s="54">
        <f t="shared" si="31"/>
        <v>0</v>
      </c>
      <c r="L1013" s="54">
        <f>COUNTIFS('2024 -2025-2026'!$M:$M,B1013,'2024 -2025-2026'!$K:$K,"Book",'2024 -2025-2026'!$G:$G,"2025")</f>
        <v>0</v>
      </c>
      <c r="M1013" s="61"/>
    </row>
    <row r="1014" spans="1:13" ht="15.75" customHeight="1" x14ac:dyDescent="0.2">
      <c r="A1014" s="57">
        <f>'Name of the Faculty 2024'!A1014</f>
        <v>0</v>
      </c>
      <c r="B1014" s="58">
        <f>'Name of the Faculty 2024'!B1014</f>
        <v>0</v>
      </c>
      <c r="C1014" s="57">
        <f>'Name of the Faculty 2024'!C1014</f>
        <v>0</v>
      </c>
      <c r="D1014" s="57">
        <f>COUNTIFS('2024 -2025-2026'!$M:$M,B1014,'2024 -2025-2026'!$K:$K,"SCI",'2024 -2025-2026'!$G:$G,"2025")</f>
        <v>0</v>
      </c>
      <c r="E1014" s="57">
        <f>COUNTIFS('2024 -2025-2026'!$M:$M,B1014,'2024 -2025-2026'!$K:$K,"Scopus/WoS Journals",'2024 -2025-2026'!$G:$G,"2025")</f>
        <v>0</v>
      </c>
      <c r="F1014" s="57">
        <f>COUNTIFS('2024 -2025-2026'!$M:$M,B1014,'2024 -2025-2026'!$K:$K,"Scopus/WoS Conference/Book Chapter/Others", '2024 -2025-2026'!$G:$G,"2025")</f>
        <v>0</v>
      </c>
      <c r="G1014" s="57">
        <f>COUNTIFS('2024 -2025-2026'!$M:$M,B1014,'2024 -2025-2026'!$K:$K,"Student Publication", '2024 -2025-2026'!$G:$G,"2025")</f>
        <v>0</v>
      </c>
      <c r="H1014" s="53">
        <f>COUNTIFS('Patent - 2025'!$Q:$Q,B1014,'Patent - 2025'!$D:$D,"Published")</f>
        <v>0</v>
      </c>
      <c r="I1014" s="54">
        <f>COUNTIFS('Patent - 2025'!$Q:$Q,B1014,'Patent - 2025'!D:D,"Granted")</f>
        <v>0</v>
      </c>
      <c r="J1014" s="54">
        <f t="shared" si="30"/>
        <v>0</v>
      </c>
      <c r="K1014" s="54">
        <f t="shared" si="31"/>
        <v>0</v>
      </c>
      <c r="L1014" s="54">
        <f>COUNTIFS('2024 -2025-2026'!$M:$M,B1014,'2024 -2025-2026'!$K:$K,"Book",'2024 -2025-2026'!$G:$G,"2025")</f>
        <v>0</v>
      </c>
      <c r="M1014" s="61"/>
    </row>
    <row r="1015" spans="1:13" ht="15.75" customHeight="1" x14ac:dyDescent="0.2">
      <c r="A1015" s="57">
        <f>'Name of the Faculty 2024'!A1015</f>
        <v>0</v>
      </c>
      <c r="B1015" s="58">
        <f>'Name of the Faculty 2024'!B1015</f>
        <v>0</v>
      </c>
      <c r="C1015" s="57">
        <f>'Name of the Faculty 2024'!C1015</f>
        <v>0</v>
      </c>
      <c r="D1015" s="57">
        <f>COUNTIFS('2024 -2025-2026'!$M:$M,B1015,'2024 -2025-2026'!$K:$K,"SCI",'2024 -2025-2026'!$G:$G,"2025")</f>
        <v>0</v>
      </c>
      <c r="E1015" s="57">
        <f>COUNTIFS('2024 -2025-2026'!$M:$M,B1015,'2024 -2025-2026'!$K:$K,"Scopus/WoS Journals",'2024 -2025-2026'!$G:$G,"2025")</f>
        <v>0</v>
      </c>
      <c r="F1015" s="57">
        <f>COUNTIFS('2024 -2025-2026'!$M:$M,B1015,'2024 -2025-2026'!$K:$K,"Scopus/WoS Conference/Book Chapter/Others", '2024 -2025-2026'!$G:$G,"2025")</f>
        <v>0</v>
      </c>
      <c r="G1015" s="57">
        <f>COUNTIFS('2024 -2025-2026'!$M:$M,B1015,'2024 -2025-2026'!$K:$K,"Student Publication", '2024 -2025-2026'!$G:$G,"2025")</f>
        <v>0</v>
      </c>
      <c r="H1015" s="53">
        <f>COUNTIFS('Patent - 2025'!$Q:$Q,B1015,'Patent - 2025'!$D:$D,"Published")</f>
        <v>0</v>
      </c>
      <c r="I1015" s="54">
        <f>COUNTIFS('Patent - 2025'!$Q:$Q,B1015,'Patent - 2025'!D:D,"Granted")</f>
        <v>0</v>
      </c>
      <c r="J1015" s="54">
        <f t="shared" si="30"/>
        <v>0</v>
      </c>
      <c r="K1015" s="54">
        <f t="shared" si="31"/>
        <v>0</v>
      </c>
      <c r="L1015" s="54">
        <f>COUNTIFS('2024 -2025-2026'!$M:$M,B1015,'2024 -2025-2026'!$K:$K,"Book",'2024 -2025-2026'!$G:$G,"2025")</f>
        <v>0</v>
      </c>
      <c r="M1015" s="61"/>
    </row>
    <row r="1016" spans="1:13" ht="15.75" customHeight="1" x14ac:dyDescent="0.2">
      <c r="A1016" s="57">
        <f>'Name of the Faculty 2024'!A1016</f>
        <v>0</v>
      </c>
      <c r="B1016" s="58">
        <f>'Name of the Faculty 2024'!B1016</f>
        <v>0</v>
      </c>
      <c r="C1016" s="57">
        <f>'Name of the Faculty 2024'!C1016</f>
        <v>0</v>
      </c>
      <c r="D1016" s="57">
        <f>COUNTIFS('2024 -2025-2026'!$M:$M,B1016,'2024 -2025-2026'!$K:$K,"SCI",'2024 -2025-2026'!$G:$G,"2025")</f>
        <v>0</v>
      </c>
      <c r="E1016" s="57">
        <f>COUNTIFS('2024 -2025-2026'!$M:$M,B1016,'2024 -2025-2026'!$K:$K,"Scopus/WoS Journals",'2024 -2025-2026'!$G:$G,"2025")</f>
        <v>0</v>
      </c>
      <c r="F1016" s="57">
        <f>COUNTIFS('2024 -2025-2026'!$M:$M,B1016,'2024 -2025-2026'!$K:$K,"Scopus/WoS Conference/Book Chapter/Others", '2024 -2025-2026'!$G:$G,"2025")</f>
        <v>0</v>
      </c>
      <c r="G1016" s="57">
        <f>COUNTIFS('2024 -2025-2026'!$M:$M,B1016,'2024 -2025-2026'!$K:$K,"Student Publication", '2024 -2025-2026'!$G:$G,"2025")</f>
        <v>0</v>
      </c>
      <c r="H1016" s="53">
        <f>COUNTIFS('Patent - 2025'!$Q:$Q,B1016,'Patent - 2025'!$D:$D,"Published")</f>
        <v>0</v>
      </c>
      <c r="I1016" s="54">
        <f>COUNTIFS('Patent - 2025'!$Q:$Q,B1016,'Patent - 2025'!D:D,"Granted")</f>
        <v>0</v>
      </c>
      <c r="J1016" s="54">
        <f t="shared" si="30"/>
        <v>0</v>
      </c>
      <c r="K1016" s="54">
        <f t="shared" si="31"/>
        <v>0</v>
      </c>
      <c r="L1016" s="54">
        <f>COUNTIFS('2024 -2025-2026'!$M:$M,B1016,'2024 -2025-2026'!$K:$K,"Book",'2024 -2025-2026'!$G:$G,"2025")</f>
        <v>0</v>
      </c>
      <c r="M1016" s="61"/>
    </row>
    <row r="1017" spans="1:13" ht="15.75" customHeight="1" x14ac:dyDescent="0.2">
      <c r="A1017" s="57">
        <f>'Name of the Faculty 2024'!A1017</f>
        <v>0</v>
      </c>
      <c r="B1017" s="58">
        <f>'Name of the Faculty 2024'!B1017</f>
        <v>0</v>
      </c>
      <c r="C1017" s="57">
        <f>'Name of the Faculty 2024'!C1017</f>
        <v>0</v>
      </c>
      <c r="D1017" s="57">
        <f>COUNTIFS('2024 -2025-2026'!$M:$M,B1017,'2024 -2025-2026'!$K:$K,"SCI",'2024 -2025-2026'!$G:$G,"2025")</f>
        <v>0</v>
      </c>
      <c r="E1017" s="57">
        <f>COUNTIFS('2024 -2025-2026'!$M:$M,B1017,'2024 -2025-2026'!$K:$K,"Scopus/WoS Journals",'2024 -2025-2026'!$G:$G,"2025")</f>
        <v>0</v>
      </c>
      <c r="F1017" s="57">
        <f>COUNTIFS('2024 -2025-2026'!$M:$M,B1017,'2024 -2025-2026'!$K:$K,"Scopus/WoS Conference/Book Chapter/Others", '2024 -2025-2026'!$G:$G,"2025")</f>
        <v>0</v>
      </c>
      <c r="G1017" s="57">
        <f>COUNTIFS('2024 -2025-2026'!$M:$M,B1017,'2024 -2025-2026'!$K:$K,"Student Publication", '2024 -2025-2026'!$G:$G,"2025")</f>
        <v>0</v>
      </c>
      <c r="H1017" s="53">
        <f>COUNTIFS('Patent - 2025'!$Q:$Q,B1017,'Patent - 2025'!$D:$D,"Published")</f>
        <v>0</v>
      </c>
      <c r="I1017" s="54">
        <f>COUNTIFS('Patent - 2025'!$Q:$Q,B1017,'Patent - 2025'!D:D,"Granted")</f>
        <v>0</v>
      </c>
      <c r="J1017" s="54">
        <f t="shared" si="30"/>
        <v>0</v>
      </c>
      <c r="K1017" s="54">
        <f t="shared" si="31"/>
        <v>0</v>
      </c>
      <c r="L1017" s="54">
        <f>COUNTIFS('2024 -2025-2026'!$M:$M,B1017,'2024 -2025-2026'!$K:$K,"Book",'2024 -2025-2026'!$G:$G,"2025")</f>
        <v>0</v>
      </c>
      <c r="M1017" s="61"/>
    </row>
    <row r="1018" spans="1:13" ht="15.75" customHeight="1" x14ac:dyDescent="0.2">
      <c r="A1018" s="57">
        <f>'Name of the Faculty 2024'!A1018</f>
        <v>0</v>
      </c>
      <c r="B1018" s="58">
        <f>'Name of the Faculty 2024'!B1018</f>
        <v>0</v>
      </c>
      <c r="C1018" s="57">
        <f>'Name of the Faculty 2024'!C1018</f>
        <v>0</v>
      </c>
      <c r="D1018" s="57">
        <f>COUNTIFS('2024 -2025-2026'!$M:$M,B1018,'2024 -2025-2026'!$K:$K,"SCI",'2024 -2025-2026'!$G:$G,"2025")</f>
        <v>0</v>
      </c>
      <c r="E1018" s="57">
        <f>COUNTIFS('2024 -2025-2026'!$M:$M,B1018,'2024 -2025-2026'!$K:$K,"Scopus/WoS Journals",'2024 -2025-2026'!$G:$G,"2025")</f>
        <v>0</v>
      </c>
      <c r="F1018" s="57">
        <f>COUNTIFS('2024 -2025-2026'!$M:$M,B1018,'2024 -2025-2026'!$K:$K,"Scopus/WoS Conference/Book Chapter/Others", '2024 -2025-2026'!$G:$G,"2025")</f>
        <v>0</v>
      </c>
      <c r="G1018" s="57">
        <f>COUNTIFS('2024 -2025-2026'!$M:$M,B1018,'2024 -2025-2026'!$K:$K,"Student Publication", '2024 -2025-2026'!$G:$G,"2025")</f>
        <v>0</v>
      </c>
      <c r="H1018" s="53">
        <f>COUNTIFS('Patent - 2025'!$Q:$Q,B1018,'Patent - 2025'!$D:$D,"Published")</f>
        <v>0</v>
      </c>
      <c r="I1018" s="54">
        <f>COUNTIFS('Patent - 2025'!$Q:$Q,B1018,'Patent - 2025'!D:D,"Granted")</f>
        <v>0</v>
      </c>
      <c r="J1018" s="54">
        <f t="shared" si="30"/>
        <v>0</v>
      </c>
      <c r="K1018" s="54">
        <f t="shared" si="31"/>
        <v>0</v>
      </c>
      <c r="L1018" s="54">
        <f>COUNTIFS('2024 -2025-2026'!$M:$M,B1018,'2024 -2025-2026'!$K:$K,"Book",'2024 -2025-2026'!$G:$G,"2025")</f>
        <v>0</v>
      </c>
      <c r="M1018" s="61"/>
    </row>
    <row r="1019" spans="1:13" ht="15.75" customHeight="1" x14ac:dyDescent="0.2">
      <c r="A1019" s="57">
        <f>'Name of the Faculty 2024'!A1019</f>
        <v>0</v>
      </c>
      <c r="B1019" s="58">
        <f>'Name of the Faculty 2024'!B1019</f>
        <v>0</v>
      </c>
      <c r="C1019" s="57">
        <f>'Name of the Faculty 2024'!C1019</f>
        <v>0</v>
      </c>
      <c r="D1019" s="57">
        <f>COUNTIFS('2024 -2025-2026'!$M:$M,B1019,'2024 -2025-2026'!$K:$K,"SCI",'2024 -2025-2026'!$G:$G,"2025")</f>
        <v>0</v>
      </c>
      <c r="E1019" s="57">
        <f>COUNTIFS('2024 -2025-2026'!$M:$M,B1019,'2024 -2025-2026'!$K:$K,"Scopus/WoS Journals",'2024 -2025-2026'!$G:$G,"2025")</f>
        <v>0</v>
      </c>
      <c r="F1019" s="57">
        <f>COUNTIFS('2024 -2025-2026'!$M:$M,B1019,'2024 -2025-2026'!$K:$K,"Scopus/WoS Conference/Book Chapter/Others", '2024 -2025-2026'!$G:$G,"2025")</f>
        <v>0</v>
      </c>
      <c r="G1019" s="57">
        <f>COUNTIFS('2024 -2025-2026'!$M:$M,B1019,'2024 -2025-2026'!$K:$K,"Student Publication", '2024 -2025-2026'!$G:$G,"2025")</f>
        <v>0</v>
      </c>
      <c r="H1019" s="53">
        <f>COUNTIFS('Patent - 2025'!$Q:$Q,B1019,'Patent - 2025'!$D:$D,"Published")</f>
        <v>0</v>
      </c>
      <c r="I1019" s="54">
        <f>COUNTIFS('Patent - 2025'!$Q:$Q,B1019,'Patent - 2025'!D:D,"Granted")</f>
        <v>0</v>
      </c>
      <c r="J1019" s="54">
        <f t="shared" si="30"/>
        <v>0</v>
      </c>
      <c r="K1019" s="54">
        <f t="shared" si="31"/>
        <v>0</v>
      </c>
      <c r="L1019" s="54">
        <f>COUNTIFS('2024 -2025-2026'!$M:$M,B1019,'2024 -2025-2026'!$K:$K,"Book",'2024 -2025-2026'!$G:$G,"2025")</f>
        <v>0</v>
      </c>
      <c r="M1019" s="61"/>
    </row>
    <row r="1020" spans="1:13" ht="15.75" customHeight="1" x14ac:dyDescent="0.2">
      <c r="A1020" s="57">
        <f>'Name of the Faculty 2024'!A1020</f>
        <v>0</v>
      </c>
      <c r="B1020" s="58">
        <f>'Name of the Faculty 2024'!B1020</f>
        <v>0</v>
      </c>
      <c r="C1020" s="57">
        <f>'Name of the Faculty 2024'!C1020</f>
        <v>0</v>
      </c>
      <c r="D1020" s="57">
        <f>COUNTIFS('2024 -2025-2026'!$M:$M,B1020,'2024 -2025-2026'!$K:$K,"SCI",'2024 -2025-2026'!$G:$G,"2025")</f>
        <v>0</v>
      </c>
      <c r="E1020" s="57">
        <f>COUNTIFS('2024 -2025-2026'!$M:$M,B1020,'2024 -2025-2026'!$K:$K,"Scopus/WoS Journals",'2024 -2025-2026'!$G:$G,"2025")</f>
        <v>0</v>
      </c>
      <c r="F1020" s="57">
        <f>COUNTIFS('2024 -2025-2026'!$M:$M,B1020,'2024 -2025-2026'!$K:$K,"Scopus/WoS Conference/Book Chapter/Others", '2024 -2025-2026'!$G:$G,"2025")</f>
        <v>0</v>
      </c>
      <c r="G1020" s="57">
        <f>COUNTIFS('2024 -2025-2026'!$M:$M,B1020,'2024 -2025-2026'!$K:$K,"Student Publication", '2024 -2025-2026'!$G:$G,"2025")</f>
        <v>0</v>
      </c>
      <c r="H1020" s="53">
        <f>COUNTIFS('Patent - 2025'!$Q:$Q,B1020,'Patent - 2025'!$D:$D,"Published")</f>
        <v>0</v>
      </c>
      <c r="I1020" s="54">
        <f>COUNTIFS('Patent - 2025'!$Q:$Q,B1020,'Patent - 2025'!D:D,"Granted")</f>
        <v>0</v>
      </c>
      <c r="J1020" s="54">
        <f t="shared" si="30"/>
        <v>0</v>
      </c>
      <c r="K1020" s="54">
        <f t="shared" si="31"/>
        <v>0</v>
      </c>
      <c r="L1020" s="54">
        <f>COUNTIFS('2024 -2025-2026'!$M:$M,B1020,'2024 -2025-2026'!$K:$K,"Book",'2024 -2025-2026'!$G:$G,"2025")</f>
        <v>0</v>
      </c>
      <c r="M1020" s="61"/>
    </row>
    <row r="1021" spans="1:13" ht="15.75" customHeight="1" x14ac:dyDescent="0.2">
      <c r="A1021" s="57">
        <f>'Name of the Faculty 2024'!A1021</f>
        <v>0</v>
      </c>
      <c r="B1021" s="58">
        <f>'Name of the Faculty 2024'!B1021</f>
        <v>0</v>
      </c>
      <c r="C1021" s="57">
        <f>'Name of the Faculty 2024'!C1021</f>
        <v>0</v>
      </c>
      <c r="D1021" s="57">
        <f>COUNTIFS('2024 -2025-2026'!$M:$M,B1021,'2024 -2025-2026'!$K:$K,"SCI",'2024 -2025-2026'!$G:$G,"2025")</f>
        <v>0</v>
      </c>
      <c r="E1021" s="57">
        <f>COUNTIFS('2024 -2025-2026'!$M:$M,B1021,'2024 -2025-2026'!$K:$K,"Scopus/WoS Journals",'2024 -2025-2026'!$G:$G,"2025")</f>
        <v>0</v>
      </c>
      <c r="F1021" s="57">
        <f>COUNTIFS('2024 -2025-2026'!$M:$M,B1021,'2024 -2025-2026'!$K:$K,"Scopus/WoS Conference/Book Chapter/Others", '2024 -2025-2026'!$G:$G,"2025")</f>
        <v>0</v>
      </c>
      <c r="G1021" s="57">
        <f>COUNTIFS('2024 -2025-2026'!$M:$M,B1021,'2024 -2025-2026'!$K:$K,"Student Publication", '2024 -2025-2026'!$G:$G,"2025")</f>
        <v>0</v>
      </c>
      <c r="H1021" s="53">
        <f>COUNTIFS('Patent - 2025'!$Q:$Q,B1021,'Patent - 2025'!$D:$D,"Published")</f>
        <v>0</v>
      </c>
      <c r="I1021" s="54">
        <f>COUNTIFS('Patent - 2025'!$Q:$Q,B1021,'Patent - 2025'!D:D,"Granted")</f>
        <v>0</v>
      </c>
      <c r="J1021" s="54">
        <f t="shared" si="30"/>
        <v>0</v>
      </c>
      <c r="K1021" s="54">
        <f t="shared" si="31"/>
        <v>0</v>
      </c>
      <c r="L1021" s="54">
        <f>COUNTIFS('2024 -2025-2026'!$M:$M,B1021,'2024 -2025-2026'!$K:$K,"Book",'2024 -2025-2026'!$G:$G,"2025")</f>
        <v>0</v>
      </c>
      <c r="M1021" s="61"/>
    </row>
    <row r="1022" spans="1:13" ht="15.75" customHeight="1" x14ac:dyDescent="0.2">
      <c r="A1022" s="57">
        <f>'Name of the Faculty 2024'!A1022</f>
        <v>0</v>
      </c>
      <c r="B1022" s="58">
        <f>'Name of the Faculty 2024'!B1022</f>
        <v>0</v>
      </c>
      <c r="C1022" s="57">
        <f>'Name of the Faculty 2024'!C1022</f>
        <v>0</v>
      </c>
      <c r="D1022" s="57">
        <f>COUNTIFS('2024 -2025-2026'!$M:$M,B1022,'2024 -2025-2026'!$K:$K,"SCI",'2024 -2025-2026'!$G:$G,"2025")</f>
        <v>0</v>
      </c>
      <c r="E1022" s="57">
        <f>COUNTIFS('2024 -2025-2026'!$M:$M,B1022,'2024 -2025-2026'!$K:$K,"Scopus/WoS Journals",'2024 -2025-2026'!$G:$G,"2025")</f>
        <v>0</v>
      </c>
      <c r="F1022" s="57">
        <f>COUNTIFS('2024 -2025-2026'!$M:$M,B1022,'2024 -2025-2026'!$K:$K,"Scopus/WoS Conference/Book Chapter/Others", '2024 -2025-2026'!$G:$G,"2025")</f>
        <v>0</v>
      </c>
      <c r="G1022" s="57">
        <f>COUNTIFS('2024 -2025-2026'!$M:$M,B1022,'2024 -2025-2026'!$K:$K,"Student Publication", '2024 -2025-2026'!$G:$G,"2025")</f>
        <v>0</v>
      </c>
      <c r="H1022" s="53">
        <f>COUNTIFS('Patent - 2025'!$Q:$Q,B1022,'Patent - 2025'!$D:$D,"Published")</f>
        <v>0</v>
      </c>
      <c r="I1022" s="54">
        <f>COUNTIFS('Patent - 2025'!$Q:$Q,B1022,'Patent - 2025'!D:D,"Granted")</f>
        <v>0</v>
      </c>
      <c r="J1022" s="54">
        <f t="shared" si="30"/>
        <v>0</v>
      </c>
      <c r="K1022" s="54">
        <f t="shared" si="31"/>
        <v>0</v>
      </c>
      <c r="L1022" s="54">
        <f>COUNTIFS('2024 -2025-2026'!$M:$M,B1022,'2024 -2025-2026'!$K:$K,"Book",'2024 -2025-2026'!$G:$G,"2025")</f>
        <v>0</v>
      </c>
      <c r="M1022" s="61"/>
    </row>
    <row r="1023" spans="1:13" ht="15.75" customHeight="1" x14ac:dyDescent="0.2">
      <c r="A1023" s="57">
        <f>'Name of the Faculty 2024'!A1023</f>
        <v>0</v>
      </c>
      <c r="B1023" s="58">
        <f>'Name of the Faculty 2024'!B1023</f>
        <v>0</v>
      </c>
      <c r="C1023" s="57">
        <f>'Name of the Faculty 2024'!C1023</f>
        <v>0</v>
      </c>
      <c r="D1023" s="57">
        <f>COUNTIFS('2024 -2025-2026'!$M:$M,B1023,'2024 -2025-2026'!$K:$K,"SCI",'2024 -2025-2026'!$G:$G,"2025")</f>
        <v>0</v>
      </c>
      <c r="E1023" s="57">
        <f>COUNTIFS('2024 -2025-2026'!$M:$M,B1023,'2024 -2025-2026'!$K:$K,"Scopus/WoS Journals",'2024 -2025-2026'!$G:$G,"2025")</f>
        <v>0</v>
      </c>
      <c r="F1023" s="57">
        <f>COUNTIFS('2024 -2025-2026'!$M:$M,B1023,'2024 -2025-2026'!$K:$K,"Scopus/WoS Conference/Book Chapter/Others", '2024 -2025-2026'!$G:$G,"2025")</f>
        <v>0</v>
      </c>
      <c r="G1023" s="57">
        <f>COUNTIFS('2024 -2025-2026'!$M:$M,B1023,'2024 -2025-2026'!$K:$K,"Student Publication", '2024 -2025-2026'!$G:$G,"2025")</f>
        <v>0</v>
      </c>
      <c r="H1023" s="53">
        <f>COUNTIFS('Patent - 2025'!$Q:$Q,B1023,'Patent - 2025'!$D:$D,"Published")</f>
        <v>0</v>
      </c>
      <c r="I1023" s="54">
        <f>COUNTIFS('Patent - 2025'!$Q:$Q,B1023,'Patent - 2025'!D:D,"Granted")</f>
        <v>0</v>
      </c>
      <c r="J1023" s="54">
        <f t="shared" si="30"/>
        <v>0</v>
      </c>
      <c r="K1023" s="54">
        <f t="shared" si="31"/>
        <v>0</v>
      </c>
      <c r="L1023" s="54">
        <f>COUNTIFS('2024 -2025-2026'!$M:$M,B1023,'2024 -2025-2026'!$K:$K,"Book",'2024 -2025-2026'!$G:$G,"2025")</f>
        <v>0</v>
      </c>
      <c r="M1023" s="61"/>
    </row>
    <row r="1024" spans="1:13" ht="15.75" customHeight="1" x14ac:dyDescent="0.2">
      <c r="A1024" s="57">
        <f>'Name of the Faculty 2024'!A1024</f>
        <v>0</v>
      </c>
      <c r="B1024" s="58">
        <f>'Name of the Faculty 2024'!B1024</f>
        <v>0</v>
      </c>
      <c r="C1024" s="57">
        <f>'Name of the Faculty 2024'!C1024</f>
        <v>0</v>
      </c>
      <c r="D1024" s="57">
        <f>COUNTIFS('2024 -2025-2026'!$M:$M,B1024,'2024 -2025-2026'!$K:$K,"SCI",'2024 -2025-2026'!$G:$G,"2025")</f>
        <v>0</v>
      </c>
      <c r="E1024" s="57">
        <f>COUNTIFS('2024 -2025-2026'!$M:$M,B1024,'2024 -2025-2026'!$K:$K,"Scopus/WoS Journals",'2024 -2025-2026'!$G:$G,"2025")</f>
        <v>0</v>
      </c>
      <c r="F1024" s="57">
        <f>COUNTIFS('2024 -2025-2026'!$M:$M,B1024,'2024 -2025-2026'!$K:$K,"Scopus/WoS Conference/Book Chapter/Others", '2024 -2025-2026'!$G:$G,"2025")</f>
        <v>0</v>
      </c>
      <c r="G1024" s="57">
        <f>COUNTIFS('2024 -2025-2026'!$M:$M,B1024,'2024 -2025-2026'!$K:$K,"Student Publication", '2024 -2025-2026'!$G:$G,"2025")</f>
        <v>0</v>
      </c>
      <c r="H1024" s="53">
        <f>COUNTIFS('Patent - 2025'!$Q:$Q,B1024,'Patent - 2025'!$D:$D,"Published")</f>
        <v>0</v>
      </c>
      <c r="I1024" s="54">
        <f>COUNTIFS('Patent - 2025'!$Q:$Q,B1024,'Patent - 2025'!D:D,"Granted")</f>
        <v>0</v>
      </c>
      <c r="J1024" s="54">
        <f t="shared" si="30"/>
        <v>0</v>
      </c>
      <c r="K1024" s="54">
        <f t="shared" si="31"/>
        <v>0</v>
      </c>
      <c r="L1024" s="54">
        <f>COUNTIFS('2024 -2025-2026'!$M:$M,B1024,'2024 -2025-2026'!$K:$K,"Book",'2024 -2025-2026'!$G:$G,"2025")</f>
        <v>0</v>
      </c>
      <c r="M1024" s="61"/>
    </row>
    <row r="1025" spans="1:13" ht="15.75" customHeight="1" x14ac:dyDescent="0.2">
      <c r="A1025" s="57">
        <f>'Name of the Faculty 2024'!A1025</f>
        <v>0</v>
      </c>
      <c r="B1025" s="58">
        <f>'Name of the Faculty 2024'!B1025</f>
        <v>0</v>
      </c>
      <c r="C1025" s="57">
        <f>'Name of the Faculty 2024'!C1025</f>
        <v>0</v>
      </c>
      <c r="D1025" s="57">
        <f>COUNTIFS('2024 -2025-2026'!$M:$M,B1025,'2024 -2025-2026'!$K:$K,"SCI",'2024 -2025-2026'!$G:$G,"2025")</f>
        <v>0</v>
      </c>
      <c r="E1025" s="57">
        <f>COUNTIFS('2024 -2025-2026'!$M:$M,B1025,'2024 -2025-2026'!$K:$K,"Scopus/WoS Journals",'2024 -2025-2026'!$G:$G,"2025")</f>
        <v>0</v>
      </c>
      <c r="F1025" s="57">
        <f>COUNTIFS('2024 -2025-2026'!$M:$M,B1025,'2024 -2025-2026'!$K:$K,"Scopus/WoS Conference/Book Chapter/Others", '2024 -2025-2026'!$G:$G,"2025")</f>
        <v>0</v>
      </c>
      <c r="G1025" s="57">
        <f>COUNTIFS('2024 -2025-2026'!$M:$M,B1025,'2024 -2025-2026'!$K:$K,"Student Publication", '2024 -2025-2026'!$G:$G,"2025")</f>
        <v>0</v>
      </c>
      <c r="H1025" s="53">
        <f>COUNTIFS('Patent - 2025'!$Q:$Q,B1025,'Patent - 2025'!$D:$D,"Published")</f>
        <v>0</v>
      </c>
      <c r="I1025" s="54">
        <f>COUNTIFS('Patent - 2025'!$Q:$Q,B1025,'Patent - 2025'!D:D,"Granted")</f>
        <v>0</v>
      </c>
      <c r="J1025" s="54">
        <f t="shared" si="30"/>
        <v>0</v>
      </c>
      <c r="K1025" s="54">
        <f t="shared" si="31"/>
        <v>0</v>
      </c>
      <c r="L1025" s="54">
        <f>COUNTIFS('2024 -2025-2026'!$M:$M,B1025,'2024 -2025-2026'!$K:$K,"Book",'2024 -2025-2026'!$G:$G,"2025")</f>
        <v>0</v>
      </c>
      <c r="M1025" s="61"/>
    </row>
    <row r="1026" spans="1:13" ht="15.75" customHeight="1" x14ac:dyDescent="0.2">
      <c r="A1026" s="57">
        <f>'Name of the Faculty 2024'!A1026</f>
        <v>0</v>
      </c>
      <c r="B1026" s="58">
        <f>'Name of the Faculty 2024'!B1026</f>
        <v>0</v>
      </c>
      <c r="C1026" s="57">
        <f>'Name of the Faculty 2024'!C1026</f>
        <v>0</v>
      </c>
      <c r="D1026" s="57">
        <f>COUNTIFS('2024 -2025-2026'!$M:$M,B1026,'2024 -2025-2026'!$K:$K,"SCI",'2024 -2025-2026'!$G:$G,"2025")</f>
        <v>0</v>
      </c>
      <c r="E1026" s="57">
        <f>COUNTIFS('2024 -2025-2026'!$M:$M,B1026,'2024 -2025-2026'!$K:$K,"Scopus/WoS Journals",'2024 -2025-2026'!$G:$G,"2025")</f>
        <v>0</v>
      </c>
      <c r="F1026" s="57">
        <f>COUNTIFS('2024 -2025-2026'!$M:$M,B1026,'2024 -2025-2026'!$K:$K,"Scopus/WoS Conference/Book Chapter/Others", '2024 -2025-2026'!$G:$G,"2025")</f>
        <v>0</v>
      </c>
      <c r="G1026" s="57">
        <f>COUNTIFS('2024 -2025-2026'!$M:$M,B1026,'2024 -2025-2026'!$K:$K,"Student Publication", '2024 -2025-2026'!$G:$G,"2025")</f>
        <v>0</v>
      </c>
      <c r="H1026" s="53">
        <f>COUNTIFS('Patent - 2025'!$Q:$Q,B1026,'Patent - 2025'!$D:$D,"Published")</f>
        <v>0</v>
      </c>
      <c r="I1026" s="54">
        <f>COUNTIFS('Patent - 2025'!$Q:$Q,B1026,'Patent - 2025'!D:D,"Granted")</f>
        <v>0</v>
      </c>
      <c r="J1026" s="54">
        <f t="shared" ref="J1026:J1089" si="32">SUM(D1026:F1026)</f>
        <v>0</v>
      </c>
      <c r="K1026" s="54">
        <f t="shared" ref="K1026:K1089" si="33">SUM(D1026:G1026)</f>
        <v>0</v>
      </c>
      <c r="L1026" s="54">
        <f>COUNTIFS('2024 -2025-2026'!$M:$M,B1026,'2024 -2025-2026'!$K:$K,"Book",'2024 -2025-2026'!$G:$G,"2025")</f>
        <v>0</v>
      </c>
      <c r="M1026" s="61"/>
    </row>
    <row r="1027" spans="1:13" ht="15.75" customHeight="1" x14ac:dyDescent="0.2">
      <c r="A1027" s="57">
        <f>'Name of the Faculty 2024'!A1027</f>
        <v>0</v>
      </c>
      <c r="B1027" s="58">
        <f>'Name of the Faculty 2024'!B1027</f>
        <v>0</v>
      </c>
      <c r="C1027" s="57">
        <f>'Name of the Faculty 2024'!C1027</f>
        <v>0</v>
      </c>
      <c r="D1027" s="57">
        <f>COUNTIFS('2024 -2025-2026'!$M:$M,B1027,'2024 -2025-2026'!$K:$K,"SCI",'2024 -2025-2026'!$G:$G,"2025")</f>
        <v>0</v>
      </c>
      <c r="E1027" s="57">
        <f>COUNTIFS('2024 -2025-2026'!$M:$M,B1027,'2024 -2025-2026'!$K:$K,"Scopus/WoS Journals",'2024 -2025-2026'!$G:$G,"2025")</f>
        <v>0</v>
      </c>
      <c r="F1027" s="57">
        <f>COUNTIFS('2024 -2025-2026'!$M:$M,B1027,'2024 -2025-2026'!$K:$K,"Scopus/WoS Conference/Book Chapter/Others", '2024 -2025-2026'!$G:$G,"2025")</f>
        <v>0</v>
      </c>
      <c r="G1027" s="57">
        <f>COUNTIFS('2024 -2025-2026'!$M:$M,B1027,'2024 -2025-2026'!$K:$K,"Student Publication", '2024 -2025-2026'!$G:$G,"2025")</f>
        <v>0</v>
      </c>
      <c r="H1027" s="53">
        <f>COUNTIFS('Patent - 2025'!$Q:$Q,B1027,'Patent - 2025'!$D:$D,"Published")</f>
        <v>0</v>
      </c>
      <c r="I1027" s="54">
        <f>COUNTIFS('Patent - 2025'!$Q:$Q,B1027,'Patent - 2025'!D:D,"Granted")</f>
        <v>0</v>
      </c>
      <c r="J1027" s="54">
        <f t="shared" si="32"/>
        <v>0</v>
      </c>
      <c r="K1027" s="54">
        <f t="shared" si="33"/>
        <v>0</v>
      </c>
      <c r="L1027" s="54">
        <f>COUNTIFS('2024 -2025-2026'!$M:$M,B1027,'2024 -2025-2026'!$K:$K,"Book",'2024 -2025-2026'!$G:$G,"2025")</f>
        <v>0</v>
      </c>
      <c r="M1027" s="61"/>
    </row>
    <row r="1028" spans="1:13" ht="15.75" customHeight="1" x14ac:dyDescent="0.2">
      <c r="A1028" s="57">
        <f>'Name of the Faculty 2024'!A1028</f>
        <v>0</v>
      </c>
      <c r="B1028" s="58">
        <f>'Name of the Faculty 2024'!B1028</f>
        <v>0</v>
      </c>
      <c r="C1028" s="57">
        <f>'Name of the Faculty 2024'!C1028</f>
        <v>0</v>
      </c>
      <c r="D1028" s="57">
        <f>COUNTIFS('2024 -2025-2026'!$M:$M,B1028,'2024 -2025-2026'!$K:$K,"SCI",'2024 -2025-2026'!$G:$G,"2025")</f>
        <v>0</v>
      </c>
      <c r="E1028" s="57">
        <f>COUNTIFS('2024 -2025-2026'!$M:$M,B1028,'2024 -2025-2026'!$K:$K,"Scopus/WoS Journals",'2024 -2025-2026'!$G:$G,"2025")</f>
        <v>0</v>
      </c>
      <c r="F1028" s="57">
        <f>COUNTIFS('2024 -2025-2026'!$M:$M,B1028,'2024 -2025-2026'!$K:$K,"Scopus/WoS Conference/Book Chapter/Others", '2024 -2025-2026'!$G:$G,"2025")</f>
        <v>0</v>
      </c>
      <c r="G1028" s="57">
        <f>COUNTIFS('2024 -2025-2026'!$M:$M,B1028,'2024 -2025-2026'!$K:$K,"Student Publication", '2024 -2025-2026'!$G:$G,"2025")</f>
        <v>0</v>
      </c>
      <c r="H1028" s="53">
        <f>COUNTIFS('Patent - 2025'!$Q:$Q,B1028,'Patent - 2025'!$D:$D,"Published")</f>
        <v>0</v>
      </c>
      <c r="I1028" s="54">
        <f>COUNTIFS('Patent - 2025'!$Q:$Q,B1028,'Patent - 2025'!D:D,"Granted")</f>
        <v>0</v>
      </c>
      <c r="J1028" s="54">
        <f t="shared" si="32"/>
        <v>0</v>
      </c>
      <c r="K1028" s="54">
        <f t="shared" si="33"/>
        <v>0</v>
      </c>
      <c r="L1028" s="54">
        <f>COUNTIFS('2024 -2025-2026'!$M:$M,B1028,'2024 -2025-2026'!$K:$K,"Book",'2024 -2025-2026'!$G:$G,"2025")</f>
        <v>0</v>
      </c>
      <c r="M1028" s="61"/>
    </row>
    <row r="1029" spans="1:13" ht="15.75" customHeight="1" x14ac:dyDescent="0.2">
      <c r="A1029" s="57">
        <f>'Name of the Faculty 2024'!A1029</f>
        <v>0</v>
      </c>
      <c r="B1029" s="58">
        <f>'Name of the Faculty 2024'!B1029</f>
        <v>0</v>
      </c>
      <c r="C1029" s="57">
        <f>'Name of the Faculty 2024'!C1029</f>
        <v>0</v>
      </c>
      <c r="D1029" s="57">
        <f>COUNTIFS('2024 -2025-2026'!$M:$M,B1029,'2024 -2025-2026'!$K:$K,"SCI",'2024 -2025-2026'!$G:$G,"2025")</f>
        <v>0</v>
      </c>
      <c r="E1029" s="57">
        <f>COUNTIFS('2024 -2025-2026'!$M:$M,B1029,'2024 -2025-2026'!$K:$K,"Scopus/WoS Journals",'2024 -2025-2026'!$G:$G,"2025")</f>
        <v>0</v>
      </c>
      <c r="F1029" s="57">
        <f>COUNTIFS('2024 -2025-2026'!$M:$M,B1029,'2024 -2025-2026'!$K:$K,"Scopus/WoS Conference/Book Chapter/Others", '2024 -2025-2026'!$G:$G,"2025")</f>
        <v>0</v>
      </c>
      <c r="G1029" s="57">
        <f>COUNTIFS('2024 -2025-2026'!$M:$M,B1029,'2024 -2025-2026'!$K:$K,"Student Publication", '2024 -2025-2026'!$G:$G,"2025")</f>
        <v>0</v>
      </c>
      <c r="H1029" s="53">
        <f>COUNTIFS('Patent - 2025'!$Q:$Q,B1029,'Patent - 2025'!$D:$D,"Published")</f>
        <v>0</v>
      </c>
      <c r="I1029" s="54">
        <f>COUNTIFS('Patent - 2025'!$Q:$Q,B1029,'Patent - 2025'!D:D,"Granted")</f>
        <v>0</v>
      </c>
      <c r="J1029" s="54">
        <f t="shared" si="32"/>
        <v>0</v>
      </c>
      <c r="K1029" s="54">
        <f t="shared" si="33"/>
        <v>0</v>
      </c>
      <c r="L1029" s="54">
        <f>COUNTIFS('2024 -2025-2026'!$M:$M,B1029,'2024 -2025-2026'!$K:$K,"Book",'2024 -2025-2026'!$G:$G,"2025")</f>
        <v>0</v>
      </c>
      <c r="M1029" s="61"/>
    </row>
    <row r="1030" spans="1:13" ht="15.75" customHeight="1" x14ac:dyDescent="0.2">
      <c r="A1030" s="57">
        <f>'Name of the Faculty 2024'!A1030</f>
        <v>0</v>
      </c>
      <c r="B1030" s="58">
        <f>'Name of the Faculty 2024'!B1030</f>
        <v>0</v>
      </c>
      <c r="C1030" s="57">
        <f>'Name of the Faculty 2024'!C1030</f>
        <v>0</v>
      </c>
      <c r="D1030" s="57">
        <f>COUNTIFS('2024 -2025-2026'!$M:$M,B1030,'2024 -2025-2026'!$K:$K,"SCI",'2024 -2025-2026'!$G:$G,"2025")</f>
        <v>0</v>
      </c>
      <c r="E1030" s="57">
        <f>COUNTIFS('2024 -2025-2026'!$M:$M,B1030,'2024 -2025-2026'!$K:$K,"Scopus/WoS Journals",'2024 -2025-2026'!$G:$G,"2025")</f>
        <v>0</v>
      </c>
      <c r="F1030" s="57">
        <f>COUNTIFS('2024 -2025-2026'!$M:$M,B1030,'2024 -2025-2026'!$K:$K,"Scopus/WoS Conference/Book Chapter/Others", '2024 -2025-2026'!$G:$G,"2025")</f>
        <v>0</v>
      </c>
      <c r="G1030" s="57">
        <f>COUNTIFS('2024 -2025-2026'!$M:$M,B1030,'2024 -2025-2026'!$K:$K,"Student Publication", '2024 -2025-2026'!$G:$G,"2025")</f>
        <v>0</v>
      </c>
      <c r="H1030" s="53">
        <f>COUNTIFS('Patent - 2025'!$Q:$Q,B1030,'Patent - 2025'!$D:$D,"Published")</f>
        <v>0</v>
      </c>
      <c r="I1030" s="54">
        <f>COUNTIFS('Patent - 2025'!$Q:$Q,B1030,'Patent - 2025'!D:D,"Granted")</f>
        <v>0</v>
      </c>
      <c r="J1030" s="54">
        <f t="shared" si="32"/>
        <v>0</v>
      </c>
      <c r="K1030" s="54">
        <f t="shared" si="33"/>
        <v>0</v>
      </c>
      <c r="L1030" s="54">
        <f>COUNTIFS('2024 -2025-2026'!$M:$M,B1030,'2024 -2025-2026'!$K:$K,"Book",'2024 -2025-2026'!$G:$G,"2025")</f>
        <v>0</v>
      </c>
      <c r="M1030" s="61"/>
    </row>
    <row r="1031" spans="1:13" ht="15.75" customHeight="1" x14ac:dyDescent="0.2">
      <c r="A1031" s="57">
        <f>'Name of the Faculty 2024'!A1031</f>
        <v>0</v>
      </c>
      <c r="B1031" s="58">
        <f>'Name of the Faculty 2024'!B1031</f>
        <v>0</v>
      </c>
      <c r="C1031" s="57">
        <f>'Name of the Faculty 2024'!C1031</f>
        <v>0</v>
      </c>
      <c r="D1031" s="57">
        <f>COUNTIFS('2024 -2025-2026'!$M:$M,B1031,'2024 -2025-2026'!$K:$K,"SCI",'2024 -2025-2026'!$G:$G,"2025")</f>
        <v>0</v>
      </c>
      <c r="E1031" s="57">
        <f>COUNTIFS('2024 -2025-2026'!$M:$M,B1031,'2024 -2025-2026'!$K:$K,"Scopus/WoS Journals",'2024 -2025-2026'!$G:$G,"2025")</f>
        <v>0</v>
      </c>
      <c r="F1031" s="57">
        <f>COUNTIFS('2024 -2025-2026'!$M:$M,B1031,'2024 -2025-2026'!$K:$K,"Scopus/WoS Conference/Book Chapter/Others", '2024 -2025-2026'!$G:$G,"2025")</f>
        <v>0</v>
      </c>
      <c r="G1031" s="57">
        <f>COUNTIFS('2024 -2025-2026'!$M:$M,B1031,'2024 -2025-2026'!$K:$K,"Student Publication", '2024 -2025-2026'!$G:$G,"2025")</f>
        <v>0</v>
      </c>
      <c r="H1031" s="53">
        <f>COUNTIFS('Patent - 2025'!$Q:$Q,B1031,'Patent - 2025'!$D:$D,"Published")</f>
        <v>0</v>
      </c>
      <c r="I1031" s="54">
        <f>COUNTIFS('Patent - 2025'!$Q:$Q,B1031,'Patent - 2025'!D:D,"Granted")</f>
        <v>0</v>
      </c>
      <c r="J1031" s="54">
        <f t="shared" si="32"/>
        <v>0</v>
      </c>
      <c r="K1031" s="54">
        <f t="shared" si="33"/>
        <v>0</v>
      </c>
      <c r="L1031" s="54">
        <f>COUNTIFS('2024 -2025-2026'!$M:$M,B1031,'2024 -2025-2026'!$K:$K,"Book",'2024 -2025-2026'!$G:$G,"2025")</f>
        <v>0</v>
      </c>
      <c r="M1031" s="61"/>
    </row>
    <row r="1032" spans="1:13" ht="15.75" customHeight="1" x14ac:dyDescent="0.2">
      <c r="A1032" s="57">
        <f>'Name of the Faculty 2024'!A1032</f>
        <v>0</v>
      </c>
      <c r="B1032" s="58">
        <f>'Name of the Faculty 2024'!B1032</f>
        <v>0</v>
      </c>
      <c r="C1032" s="57">
        <f>'Name of the Faculty 2024'!C1032</f>
        <v>0</v>
      </c>
      <c r="D1032" s="57">
        <f>COUNTIFS('2024 -2025-2026'!$M:$M,B1032,'2024 -2025-2026'!$K:$K,"SCI",'2024 -2025-2026'!$G:$G,"2025")</f>
        <v>0</v>
      </c>
      <c r="E1032" s="57">
        <f>COUNTIFS('2024 -2025-2026'!$M:$M,B1032,'2024 -2025-2026'!$K:$K,"Scopus/WoS Journals",'2024 -2025-2026'!$G:$G,"2025")</f>
        <v>0</v>
      </c>
      <c r="F1032" s="57">
        <f>COUNTIFS('2024 -2025-2026'!$M:$M,B1032,'2024 -2025-2026'!$K:$K,"Scopus/WoS Conference/Book Chapter/Others", '2024 -2025-2026'!$G:$G,"2025")</f>
        <v>0</v>
      </c>
      <c r="G1032" s="57">
        <f>COUNTIFS('2024 -2025-2026'!$M:$M,B1032,'2024 -2025-2026'!$K:$K,"Student Publication", '2024 -2025-2026'!$G:$G,"2025")</f>
        <v>0</v>
      </c>
      <c r="H1032" s="53">
        <f>COUNTIFS('Patent - 2025'!$Q:$Q,B1032,'Patent - 2025'!$D:$D,"Published")</f>
        <v>0</v>
      </c>
      <c r="I1032" s="54">
        <f>COUNTIFS('Patent - 2025'!$Q:$Q,B1032,'Patent - 2025'!D:D,"Granted")</f>
        <v>0</v>
      </c>
      <c r="J1032" s="54">
        <f t="shared" si="32"/>
        <v>0</v>
      </c>
      <c r="K1032" s="54">
        <f t="shared" si="33"/>
        <v>0</v>
      </c>
      <c r="L1032" s="54">
        <f>COUNTIFS('2024 -2025-2026'!$M:$M,B1032,'2024 -2025-2026'!$K:$K,"Book",'2024 -2025-2026'!$G:$G,"2025")</f>
        <v>0</v>
      </c>
      <c r="M1032" s="61"/>
    </row>
    <row r="1033" spans="1:13" ht="15.75" customHeight="1" x14ac:dyDescent="0.2">
      <c r="A1033" s="57">
        <f>'Name of the Faculty 2024'!A1033</f>
        <v>0</v>
      </c>
      <c r="B1033" s="58">
        <f>'Name of the Faculty 2024'!B1033</f>
        <v>0</v>
      </c>
      <c r="C1033" s="57">
        <f>'Name of the Faculty 2024'!C1033</f>
        <v>0</v>
      </c>
      <c r="D1033" s="57">
        <f>COUNTIFS('2024 -2025-2026'!$M:$M,B1033,'2024 -2025-2026'!$K:$K,"SCI",'2024 -2025-2026'!$G:$G,"2025")</f>
        <v>0</v>
      </c>
      <c r="E1033" s="57">
        <f>COUNTIFS('2024 -2025-2026'!$M:$M,B1033,'2024 -2025-2026'!$K:$K,"Scopus/WoS Journals",'2024 -2025-2026'!$G:$G,"2025")</f>
        <v>0</v>
      </c>
      <c r="F1033" s="57">
        <f>COUNTIFS('2024 -2025-2026'!$M:$M,B1033,'2024 -2025-2026'!$K:$K,"Scopus/WoS Conference/Book Chapter/Others", '2024 -2025-2026'!$G:$G,"2025")</f>
        <v>0</v>
      </c>
      <c r="G1033" s="57">
        <f>COUNTIFS('2024 -2025-2026'!$M:$M,B1033,'2024 -2025-2026'!$K:$K,"Student Publication", '2024 -2025-2026'!$G:$G,"2025")</f>
        <v>0</v>
      </c>
      <c r="H1033" s="53">
        <f>COUNTIFS('Patent - 2025'!$Q:$Q,B1033,'Patent - 2025'!$D:$D,"Published")</f>
        <v>0</v>
      </c>
      <c r="I1033" s="54">
        <f>COUNTIFS('Patent - 2025'!$Q:$Q,B1033,'Patent - 2025'!D:D,"Granted")</f>
        <v>0</v>
      </c>
      <c r="J1033" s="54">
        <f t="shared" si="32"/>
        <v>0</v>
      </c>
      <c r="K1033" s="54">
        <f t="shared" si="33"/>
        <v>0</v>
      </c>
      <c r="L1033" s="54">
        <f>COUNTIFS('2024 -2025-2026'!$M:$M,B1033,'2024 -2025-2026'!$K:$K,"Book",'2024 -2025-2026'!$G:$G,"2025")</f>
        <v>0</v>
      </c>
      <c r="M1033" s="61"/>
    </row>
    <row r="1034" spans="1:13" ht="15.75" customHeight="1" x14ac:dyDescent="0.2">
      <c r="A1034" s="57">
        <f>'Name of the Faculty 2024'!A1034</f>
        <v>0</v>
      </c>
      <c r="B1034" s="58">
        <f>'Name of the Faculty 2024'!B1034</f>
        <v>0</v>
      </c>
      <c r="C1034" s="57">
        <f>'Name of the Faculty 2024'!C1034</f>
        <v>0</v>
      </c>
      <c r="D1034" s="57">
        <f>COUNTIFS('2024 -2025-2026'!$M:$M,B1034,'2024 -2025-2026'!$K:$K,"SCI",'2024 -2025-2026'!$G:$G,"2025")</f>
        <v>0</v>
      </c>
      <c r="E1034" s="57">
        <f>COUNTIFS('2024 -2025-2026'!$M:$M,B1034,'2024 -2025-2026'!$K:$K,"Scopus/WoS Journals",'2024 -2025-2026'!$G:$G,"2025")</f>
        <v>0</v>
      </c>
      <c r="F1034" s="57">
        <f>COUNTIFS('2024 -2025-2026'!$M:$M,B1034,'2024 -2025-2026'!$K:$K,"Scopus/WoS Conference/Book Chapter/Others", '2024 -2025-2026'!$G:$G,"2025")</f>
        <v>0</v>
      </c>
      <c r="G1034" s="57">
        <f>COUNTIFS('2024 -2025-2026'!$M:$M,B1034,'2024 -2025-2026'!$K:$K,"Student Publication", '2024 -2025-2026'!$G:$G,"2025")</f>
        <v>0</v>
      </c>
      <c r="H1034" s="53">
        <f>COUNTIFS('Patent - 2025'!$Q:$Q,B1034,'Patent - 2025'!$D:$D,"Published")</f>
        <v>0</v>
      </c>
      <c r="I1034" s="54">
        <f>COUNTIFS('Patent - 2025'!$Q:$Q,B1034,'Patent - 2025'!D:D,"Granted")</f>
        <v>0</v>
      </c>
      <c r="J1034" s="54">
        <f t="shared" si="32"/>
        <v>0</v>
      </c>
      <c r="K1034" s="54">
        <f t="shared" si="33"/>
        <v>0</v>
      </c>
      <c r="L1034" s="54">
        <f>COUNTIFS('2024 -2025-2026'!$M:$M,B1034,'2024 -2025-2026'!$K:$K,"Book",'2024 -2025-2026'!$G:$G,"2025")</f>
        <v>0</v>
      </c>
      <c r="M1034" s="61"/>
    </row>
    <row r="1035" spans="1:13" ht="15.75" customHeight="1" x14ac:dyDescent="0.2">
      <c r="A1035" s="57">
        <f>'Name of the Faculty 2024'!A1035</f>
        <v>0</v>
      </c>
      <c r="B1035" s="58">
        <f>'Name of the Faculty 2024'!B1035</f>
        <v>0</v>
      </c>
      <c r="C1035" s="57">
        <f>'Name of the Faculty 2024'!C1035</f>
        <v>0</v>
      </c>
      <c r="D1035" s="57">
        <f>COUNTIFS('2024 -2025-2026'!$M:$M,B1035,'2024 -2025-2026'!$K:$K,"SCI",'2024 -2025-2026'!$G:$G,"2025")</f>
        <v>0</v>
      </c>
      <c r="E1035" s="57">
        <f>COUNTIFS('2024 -2025-2026'!$M:$M,B1035,'2024 -2025-2026'!$K:$K,"Scopus/WoS Journals",'2024 -2025-2026'!$G:$G,"2025")</f>
        <v>0</v>
      </c>
      <c r="F1035" s="57">
        <f>COUNTIFS('2024 -2025-2026'!$M:$M,B1035,'2024 -2025-2026'!$K:$K,"Scopus/WoS Conference/Book Chapter/Others", '2024 -2025-2026'!$G:$G,"2025")</f>
        <v>0</v>
      </c>
      <c r="G1035" s="57">
        <f>COUNTIFS('2024 -2025-2026'!$M:$M,B1035,'2024 -2025-2026'!$K:$K,"Student Publication", '2024 -2025-2026'!$G:$G,"2025")</f>
        <v>0</v>
      </c>
      <c r="H1035" s="53">
        <f>COUNTIFS('Patent - 2025'!$Q:$Q,B1035,'Patent - 2025'!$D:$D,"Published")</f>
        <v>0</v>
      </c>
      <c r="I1035" s="54">
        <f>COUNTIFS('Patent - 2025'!$Q:$Q,B1035,'Patent - 2025'!D:D,"Granted")</f>
        <v>0</v>
      </c>
      <c r="J1035" s="54">
        <f t="shared" si="32"/>
        <v>0</v>
      </c>
      <c r="K1035" s="54">
        <f t="shared" si="33"/>
        <v>0</v>
      </c>
      <c r="L1035" s="54">
        <f>COUNTIFS('2024 -2025-2026'!$M:$M,B1035,'2024 -2025-2026'!$K:$K,"Book",'2024 -2025-2026'!$G:$G,"2025")</f>
        <v>0</v>
      </c>
      <c r="M1035" s="61"/>
    </row>
    <row r="1036" spans="1:13" ht="15.75" customHeight="1" x14ac:dyDescent="0.2">
      <c r="A1036" s="57">
        <f>'Name of the Faculty 2024'!A1036</f>
        <v>0</v>
      </c>
      <c r="B1036" s="58">
        <f>'Name of the Faculty 2024'!B1036</f>
        <v>0</v>
      </c>
      <c r="C1036" s="57">
        <f>'Name of the Faculty 2024'!C1036</f>
        <v>0</v>
      </c>
      <c r="D1036" s="57">
        <f>COUNTIFS('2024 -2025-2026'!$M:$M,B1036,'2024 -2025-2026'!$K:$K,"SCI",'2024 -2025-2026'!$G:$G,"2025")</f>
        <v>0</v>
      </c>
      <c r="E1036" s="57">
        <f>COUNTIFS('2024 -2025-2026'!$M:$M,B1036,'2024 -2025-2026'!$K:$K,"Scopus/WoS Journals",'2024 -2025-2026'!$G:$G,"2025")</f>
        <v>0</v>
      </c>
      <c r="F1036" s="57">
        <f>COUNTIFS('2024 -2025-2026'!$M:$M,B1036,'2024 -2025-2026'!$K:$K,"Scopus/WoS Conference/Book Chapter/Others", '2024 -2025-2026'!$G:$G,"2025")</f>
        <v>0</v>
      </c>
      <c r="G1036" s="57">
        <f>COUNTIFS('2024 -2025-2026'!$M:$M,B1036,'2024 -2025-2026'!$K:$K,"Student Publication", '2024 -2025-2026'!$G:$G,"2025")</f>
        <v>0</v>
      </c>
      <c r="H1036" s="53">
        <f>COUNTIFS('Patent - 2025'!$Q:$Q,B1036,'Patent - 2025'!$D:$D,"Published")</f>
        <v>0</v>
      </c>
      <c r="I1036" s="54">
        <f>COUNTIFS('Patent - 2025'!$Q:$Q,B1036,'Patent - 2025'!D:D,"Granted")</f>
        <v>0</v>
      </c>
      <c r="J1036" s="54">
        <f t="shared" si="32"/>
        <v>0</v>
      </c>
      <c r="K1036" s="54">
        <f t="shared" si="33"/>
        <v>0</v>
      </c>
      <c r="L1036" s="54">
        <f>COUNTIFS('2024 -2025-2026'!$M:$M,B1036,'2024 -2025-2026'!$K:$K,"Book",'2024 -2025-2026'!$G:$G,"2025")</f>
        <v>0</v>
      </c>
      <c r="M1036" s="61"/>
    </row>
    <row r="1037" spans="1:13" ht="15.75" customHeight="1" x14ac:dyDescent="0.2">
      <c r="A1037" s="57">
        <f>'Name of the Faculty 2024'!A1037</f>
        <v>0</v>
      </c>
      <c r="B1037" s="58">
        <f>'Name of the Faculty 2024'!B1037</f>
        <v>0</v>
      </c>
      <c r="C1037" s="57">
        <f>'Name of the Faculty 2024'!C1037</f>
        <v>0</v>
      </c>
      <c r="D1037" s="57">
        <f>COUNTIFS('2024 -2025-2026'!$M:$M,B1037,'2024 -2025-2026'!$K:$K,"SCI",'2024 -2025-2026'!$G:$G,"2025")</f>
        <v>0</v>
      </c>
      <c r="E1037" s="57">
        <f>COUNTIFS('2024 -2025-2026'!$M:$M,B1037,'2024 -2025-2026'!$K:$K,"Scopus/WoS Journals",'2024 -2025-2026'!$G:$G,"2025")</f>
        <v>0</v>
      </c>
      <c r="F1037" s="57">
        <f>COUNTIFS('2024 -2025-2026'!$M:$M,B1037,'2024 -2025-2026'!$K:$K,"Scopus/WoS Conference/Book Chapter/Others", '2024 -2025-2026'!$G:$G,"2025")</f>
        <v>0</v>
      </c>
      <c r="G1037" s="57">
        <f>COUNTIFS('2024 -2025-2026'!$M:$M,B1037,'2024 -2025-2026'!$K:$K,"Student Publication", '2024 -2025-2026'!$G:$G,"2025")</f>
        <v>0</v>
      </c>
      <c r="H1037" s="53">
        <f>COUNTIFS('Patent - 2025'!$Q:$Q,B1037,'Patent - 2025'!$D:$D,"Published")</f>
        <v>0</v>
      </c>
      <c r="I1037" s="54">
        <f>COUNTIFS('Patent - 2025'!$Q:$Q,B1037,'Patent - 2025'!D:D,"Granted")</f>
        <v>0</v>
      </c>
      <c r="J1037" s="54">
        <f t="shared" si="32"/>
        <v>0</v>
      </c>
      <c r="K1037" s="54">
        <f t="shared" si="33"/>
        <v>0</v>
      </c>
      <c r="L1037" s="54">
        <f>COUNTIFS('2024 -2025-2026'!$M:$M,B1037,'2024 -2025-2026'!$K:$K,"Book",'2024 -2025-2026'!$G:$G,"2025")</f>
        <v>0</v>
      </c>
      <c r="M1037" s="61"/>
    </row>
    <row r="1038" spans="1:13" ht="15.75" customHeight="1" x14ac:dyDescent="0.2">
      <c r="A1038" s="57">
        <f>'Name of the Faculty 2024'!A1038</f>
        <v>0</v>
      </c>
      <c r="B1038" s="58">
        <f>'Name of the Faculty 2024'!B1038</f>
        <v>0</v>
      </c>
      <c r="C1038" s="57">
        <f>'Name of the Faculty 2024'!C1038</f>
        <v>0</v>
      </c>
      <c r="D1038" s="57">
        <f>COUNTIFS('2024 -2025-2026'!$M:$M,B1038,'2024 -2025-2026'!$K:$K,"SCI",'2024 -2025-2026'!$G:$G,"2025")</f>
        <v>0</v>
      </c>
      <c r="E1038" s="57">
        <f>COUNTIFS('2024 -2025-2026'!$M:$M,B1038,'2024 -2025-2026'!$K:$K,"Scopus/WoS Journals",'2024 -2025-2026'!$G:$G,"2025")</f>
        <v>0</v>
      </c>
      <c r="F1038" s="57">
        <f>COUNTIFS('2024 -2025-2026'!$M:$M,B1038,'2024 -2025-2026'!$K:$K,"Scopus/WoS Conference/Book Chapter/Others", '2024 -2025-2026'!$G:$G,"2025")</f>
        <v>0</v>
      </c>
      <c r="G1038" s="57">
        <f>COUNTIFS('2024 -2025-2026'!$M:$M,B1038,'2024 -2025-2026'!$K:$K,"Student Publication", '2024 -2025-2026'!$G:$G,"2025")</f>
        <v>0</v>
      </c>
      <c r="H1038" s="53">
        <f>COUNTIFS('Patent - 2025'!$Q:$Q,B1038,'Patent - 2025'!$D:$D,"Published")</f>
        <v>0</v>
      </c>
      <c r="I1038" s="54">
        <f>COUNTIFS('Patent - 2025'!$Q:$Q,B1038,'Patent - 2025'!D:D,"Granted")</f>
        <v>0</v>
      </c>
      <c r="J1038" s="54">
        <f t="shared" si="32"/>
        <v>0</v>
      </c>
      <c r="K1038" s="54">
        <f t="shared" si="33"/>
        <v>0</v>
      </c>
      <c r="L1038" s="54">
        <f>COUNTIFS('2024 -2025-2026'!$M:$M,B1038,'2024 -2025-2026'!$K:$K,"Book",'2024 -2025-2026'!$G:$G,"2025")</f>
        <v>0</v>
      </c>
      <c r="M1038" s="61"/>
    </row>
    <row r="1039" spans="1:13" ht="15.75" customHeight="1" x14ac:dyDescent="0.2">
      <c r="A1039" s="57">
        <f>'Name of the Faculty 2024'!A1039</f>
        <v>0</v>
      </c>
      <c r="B1039" s="58">
        <f>'Name of the Faculty 2024'!B1039</f>
        <v>0</v>
      </c>
      <c r="C1039" s="57">
        <f>'Name of the Faculty 2024'!C1039</f>
        <v>0</v>
      </c>
      <c r="D1039" s="57">
        <f>COUNTIFS('2024 -2025-2026'!$M:$M,B1039,'2024 -2025-2026'!$K:$K,"SCI",'2024 -2025-2026'!$G:$G,"2025")</f>
        <v>0</v>
      </c>
      <c r="E1039" s="57">
        <f>COUNTIFS('2024 -2025-2026'!$M:$M,B1039,'2024 -2025-2026'!$K:$K,"Scopus/WoS Journals",'2024 -2025-2026'!$G:$G,"2025")</f>
        <v>0</v>
      </c>
      <c r="F1039" s="57">
        <f>COUNTIFS('2024 -2025-2026'!$M:$M,B1039,'2024 -2025-2026'!$K:$K,"Scopus/WoS Conference/Book Chapter/Others", '2024 -2025-2026'!$G:$G,"2025")</f>
        <v>0</v>
      </c>
      <c r="G1039" s="57">
        <f>COUNTIFS('2024 -2025-2026'!$M:$M,B1039,'2024 -2025-2026'!$K:$K,"Student Publication", '2024 -2025-2026'!$G:$G,"2025")</f>
        <v>0</v>
      </c>
      <c r="H1039" s="53">
        <f>COUNTIFS('Patent - 2025'!$Q:$Q,B1039,'Patent - 2025'!$D:$D,"Published")</f>
        <v>0</v>
      </c>
      <c r="I1039" s="54">
        <f>COUNTIFS('Patent - 2025'!$Q:$Q,B1039,'Patent - 2025'!D:D,"Granted")</f>
        <v>0</v>
      </c>
      <c r="J1039" s="54">
        <f t="shared" si="32"/>
        <v>0</v>
      </c>
      <c r="K1039" s="54">
        <f t="shared" si="33"/>
        <v>0</v>
      </c>
      <c r="L1039" s="54">
        <f>COUNTIFS('2024 -2025-2026'!$M:$M,B1039,'2024 -2025-2026'!$K:$K,"Book",'2024 -2025-2026'!$G:$G,"2025")</f>
        <v>0</v>
      </c>
      <c r="M1039" s="61"/>
    </row>
    <row r="1040" spans="1:13" ht="15.75" customHeight="1" x14ac:dyDescent="0.2">
      <c r="A1040" s="57">
        <f>'Name of the Faculty 2024'!A1040</f>
        <v>0</v>
      </c>
      <c r="B1040" s="58">
        <f>'Name of the Faculty 2024'!B1040</f>
        <v>0</v>
      </c>
      <c r="C1040" s="57">
        <f>'Name of the Faculty 2024'!C1040</f>
        <v>0</v>
      </c>
      <c r="D1040" s="57">
        <f>COUNTIFS('2024 -2025-2026'!$M:$M,B1040,'2024 -2025-2026'!$K:$K,"SCI",'2024 -2025-2026'!$G:$G,"2025")</f>
        <v>0</v>
      </c>
      <c r="E1040" s="57">
        <f>COUNTIFS('2024 -2025-2026'!$M:$M,B1040,'2024 -2025-2026'!$K:$K,"Scopus/WoS Journals",'2024 -2025-2026'!$G:$G,"2025")</f>
        <v>0</v>
      </c>
      <c r="F1040" s="57">
        <f>COUNTIFS('2024 -2025-2026'!$M:$M,B1040,'2024 -2025-2026'!$K:$K,"Scopus/WoS Conference/Book Chapter/Others", '2024 -2025-2026'!$G:$G,"2025")</f>
        <v>0</v>
      </c>
      <c r="G1040" s="57">
        <f>COUNTIFS('2024 -2025-2026'!$M:$M,B1040,'2024 -2025-2026'!$K:$K,"Student Publication", '2024 -2025-2026'!$G:$G,"2025")</f>
        <v>0</v>
      </c>
      <c r="H1040" s="53">
        <f>COUNTIFS('Patent - 2025'!$Q:$Q,B1040,'Patent - 2025'!$D:$D,"Published")</f>
        <v>0</v>
      </c>
      <c r="I1040" s="54">
        <f>COUNTIFS('Patent - 2025'!$Q:$Q,B1040,'Patent - 2025'!D:D,"Granted")</f>
        <v>0</v>
      </c>
      <c r="J1040" s="54">
        <f t="shared" si="32"/>
        <v>0</v>
      </c>
      <c r="K1040" s="54">
        <f t="shared" si="33"/>
        <v>0</v>
      </c>
      <c r="L1040" s="54">
        <f>COUNTIFS('2024 -2025-2026'!$M:$M,B1040,'2024 -2025-2026'!$K:$K,"Book",'2024 -2025-2026'!$G:$G,"2025")</f>
        <v>0</v>
      </c>
      <c r="M1040" s="61"/>
    </row>
    <row r="1041" spans="1:13" ht="15.75" customHeight="1" x14ac:dyDescent="0.2">
      <c r="A1041" s="57">
        <f>'Name of the Faculty 2024'!A1041</f>
        <v>0</v>
      </c>
      <c r="B1041" s="58">
        <f>'Name of the Faculty 2024'!B1041</f>
        <v>0</v>
      </c>
      <c r="C1041" s="57">
        <f>'Name of the Faculty 2024'!C1041</f>
        <v>0</v>
      </c>
      <c r="D1041" s="57">
        <f>COUNTIFS('2024 -2025-2026'!$M:$M,B1041,'2024 -2025-2026'!$K:$K,"SCI",'2024 -2025-2026'!$G:$G,"2025")</f>
        <v>0</v>
      </c>
      <c r="E1041" s="57">
        <f>COUNTIFS('2024 -2025-2026'!$M:$M,B1041,'2024 -2025-2026'!$K:$K,"Scopus/WoS Journals",'2024 -2025-2026'!$G:$G,"2025")</f>
        <v>0</v>
      </c>
      <c r="F1041" s="57">
        <f>COUNTIFS('2024 -2025-2026'!$M:$M,B1041,'2024 -2025-2026'!$K:$K,"Scopus/WoS Conference/Book Chapter/Others", '2024 -2025-2026'!$G:$G,"2025")</f>
        <v>0</v>
      </c>
      <c r="G1041" s="57">
        <f>COUNTIFS('2024 -2025-2026'!$M:$M,B1041,'2024 -2025-2026'!$K:$K,"Student Publication", '2024 -2025-2026'!$G:$G,"2025")</f>
        <v>0</v>
      </c>
      <c r="H1041" s="53">
        <f>COUNTIFS('Patent - 2025'!$Q:$Q,B1041,'Patent - 2025'!$D:$D,"Published")</f>
        <v>0</v>
      </c>
      <c r="I1041" s="54">
        <f>COUNTIFS('Patent - 2025'!$Q:$Q,B1041,'Patent - 2025'!D:D,"Granted")</f>
        <v>0</v>
      </c>
      <c r="J1041" s="54">
        <f t="shared" si="32"/>
        <v>0</v>
      </c>
      <c r="K1041" s="54">
        <f t="shared" si="33"/>
        <v>0</v>
      </c>
      <c r="L1041" s="54">
        <f>COUNTIFS('2024 -2025-2026'!$M:$M,B1041,'2024 -2025-2026'!$K:$K,"Book",'2024 -2025-2026'!$G:$G,"2025")</f>
        <v>0</v>
      </c>
      <c r="M1041" s="61"/>
    </row>
    <row r="1042" spans="1:13" ht="15.75" customHeight="1" x14ac:dyDescent="0.2">
      <c r="A1042" s="57">
        <f>'Name of the Faculty 2024'!A1042</f>
        <v>0</v>
      </c>
      <c r="B1042" s="58">
        <f>'Name of the Faculty 2024'!B1042</f>
        <v>0</v>
      </c>
      <c r="C1042" s="57">
        <f>'Name of the Faculty 2024'!C1042</f>
        <v>0</v>
      </c>
      <c r="D1042" s="57">
        <f>COUNTIFS('2024 -2025-2026'!$M:$M,B1042,'2024 -2025-2026'!$K:$K,"SCI",'2024 -2025-2026'!$G:$G,"2025")</f>
        <v>0</v>
      </c>
      <c r="E1042" s="57">
        <f>COUNTIFS('2024 -2025-2026'!$M:$M,B1042,'2024 -2025-2026'!$K:$K,"Scopus/WoS Journals",'2024 -2025-2026'!$G:$G,"2025")</f>
        <v>0</v>
      </c>
      <c r="F1042" s="57">
        <f>COUNTIFS('2024 -2025-2026'!$M:$M,B1042,'2024 -2025-2026'!$K:$K,"Scopus/WoS Conference/Book Chapter/Others", '2024 -2025-2026'!$G:$G,"2025")</f>
        <v>0</v>
      </c>
      <c r="G1042" s="57">
        <f>COUNTIFS('2024 -2025-2026'!$M:$M,B1042,'2024 -2025-2026'!$K:$K,"Student Publication", '2024 -2025-2026'!$G:$G,"2025")</f>
        <v>0</v>
      </c>
      <c r="H1042" s="53">
        <f>COUNTIFS('Patent - 2025'!$Q:$Q,B1042,'Patent - 2025'!$D:$D,"Published")</f>
        <v>0</v>
      </c>
      <c r="I1042" s="54">
        <f>COUNTIFS('Patent - 2025'!$Q:$Q,B1042,'Patent - 2025'!D:D,"Granted")</f>
        <v>0</v>
      </c>
      <c r="J1042" s="54">
        <f t="shared" si="32"/>
        <v>0</v>
      </c>
      <c r="K1042" s="54">
        <f t="shared" si="33"/>
        <v>0</v>
      </c>
      <c r="L1042" s="54">
        <f>COUNTIFS('2024 -2025-2026'!$M:$M,B1042,'2024 -2025-2026'!$K:$K,"Book",'2024 -2025-2026'!$G:$G,"2025")</f>
        <v>0</v>
      </c>
      <c r="M1042" s="61"/>
    </row>
    <row r="1043" spans="1:13" ht="15.75" customHeight="1" x14ac:dyDescent="0.2">
      <c r="A1043" s="57">
        <f>'Name of the Faculty 2024'!A1043</f>
        <v>0</v>
      </c>
      <c r="B1043" s="58">
        <f>'Name of the Faculty 2024'!B1043</f>
        <v>0</v>
      </c>
      <c r="C1043" s="57">
        <f>'Name of the Faculty 2024'!C1043</f>
        <v>0</v>
      </c>
      <c r="D1043" s="57">
        <f>COUNTIFS('2024 -2025-2026'!$M:$M,B1043,'2024 -2025-2026'!$K:$K,"SCI",'2024 -2025-2026'!$G:$G,"2025")</f>
        <v>0</v>
      </c>
      <c r="E1043" s="57">
        <f>COUNTIFS('2024 -2025-2026'!$M:$M,B1043,'2024 -2025-2026'!$K:$K,"Scopus/WoS Journals",'2024 -2025-2026'!$G:$G,"2025")</f>
        <v>0</v>
      </c>
      <c r="F1043" s="57">
        <f>COUNTIFS('2024 -2025-2026'!$M:$M,B1043,'2024 -2025-2026'!$K:$K,"Scopus/WoS Conference/Book Chapter/Others", '2024 -2025-2026'!$G:$G,"2025")</f>
        <v>0</v>
      </c>
      <c r="G1043" s="57">
        <f>COUNTIFS('2024 -2025-2026'!$M:$M,B1043,'2024 -2025-2026'!$K:$K,"Student Publication", '2024 -2025-2026'!$G:$G,"2025")</f>
        <v>0</v>
      </c>
      <c r="H1043" s="53">
        <f>COUNTIFS('Patent - 2025'!$Q:$Q,B1043,'Patent - 2025'!$D:$D,"Published")</f>
        <v>0</v>
      </c>
      <c r="I1043" s="54">
        <f>COUNTIFS('Patent - 2025'!$Q:$Q,B1043,'Patent - 2025'!D:D,"Granted")</f>
        <v>0</v>
      </c>
      <c r="J1043" s="54">
        <f t="shared" si="32"/>
        <v>0</v>
      </c>
      <c r="K1043" s="54">
        <f t="shared" si="33"/>
        <v>0</v>
      </c>
      <c r="L1043" s="54">
        <f>COUNTIFS('2024 -2025-2026'!$M:$M,B1043,'2024 -2025-2026'!$K:$K,"Book",'2024 -2025-2026'!$G:$G,"2025")</f>
        <v>0</v>
      </c>
      <c r="M1043" s="61"/>
    </row>
    <row r="1044" spans="1:13" ht="15.75" customHeight="1" x14ac:dyDescent="0.2">
      <c r="A1044" s="57">
        <f>'Name of the Faculty 2024'!A1044</f>
        <v>0</v>
      </c>
      <c r="B1044" s="58">
        <f>'Name of the Faculty 2024'!B1044</f>
        <v>0</v>
      </c>
      <c r="C1044" s="57">
        <f>'Name of the Faculty 2024'!C1044</f>
        <v>0</v>
      </c>
      <c r="D1044" s="57">
        <f>COUNTIFS('2024 -2025-2026'!$M:$M,B1044,'2024 -2025-2026'!$K:$K,"SCI",'2024 -2025-2026'!$G:$G,"2025")</f>
        <v>0</v>
      </c>
      <c r="E1044" s="57">
        <f>COUNTIFS('2024 -2025-2026'!$M:$M,B1044,'2024 -2025-2026'!$K:$K,"Scopus/WoS Journals",'2024 -2025-2026'!$G:$G,"2025")</f>
        <v>0</v>
      </c>
      <c r="F1044" s="57">
        <f>COUNTIFS('2024 -2025-2026'!$M:$M,B1044,'2024 -2025-2026'!$K:$K,"Scopus/WoS Conference/Book Chapter/Others", '2024 -2025-2026'!$G:$G,"2025")</f>
        <v>0</v>
      </c>
      <c r="G1044" s="57">
        <f>COUNTIFS('2024 -2025-2026'!$M:$M,B1044,'2024 -2025-2026'!$K:$K,"Student Publication", '2024 -2025-2026'!$G:$G,"2025")</f>
        <v>0</v>
      </c>
      <c r="H1044" s="53">
        <f>COUNTIFS('Patent - 2025'!$Q:$Q,B1044,'Patent - 2025'!$D:$D,"Published")</f>
        <v>0</v>
      </c>
      <c r="I1044" s="54">
        <f>COUNTIFS('Patent - 2025'!$Q:$Q,B1044,'Patent - 2025'!D:D,"Granted")</f>
        <v>0</v>
      </c>
      <c r="J1044" s="54">
        <f t="shared" si="32"/>
        <v>0</v>
      </c>
      <c r="K1044" s="54">
        <f t="shared" si="33"/>
        <v>0</v>
      </c>
      <c r="L1044" s="54">
        <f>COUNTIFS('2024 -2025-2026'!$M:$M,B1044,'2024 -2025-2026'!$K:$K,"Book",'2024 -2025-2026'!$G:$G,"2025")</f>
        <v>0</v>
      </c>
      <c r="M1044" s="61"/>
    </row>
    <row r="1045" spans="1:13" ht="15.75" customHeight="1" x14ac:dyDescent="0.2">
      <c r="A1045" s="57">
        <f>'Name of the Faculty 2024'!A1045</f>
        <v>0</v>
      </c>
      <c r="B1045" s="58">
        <f>'Name of the Faculty 2024'!B1045</f>
        <v>0</v>
      </c>
      <c r="C1045" s="57">
        <f>'Name of the Faculty 2024'!C1045</f>
        <v>0</v>
      </c>
      <c r="D1045" s="57">
        <f>COUNTIFS('2024 -2025-2026'!$M:$M,B1045,'2024 -2025-2026'!$K:$K,"SCI",'2024 -2025-2026'!$G:$G,"2025")</f>
        <v>0</v>
      </c>
      <c r="E1045" s="57">
        <f>COUNTIFS('2024 -2025-2026'!$M:$M,B1045,'2024 -2025-2026'!$K:$K,"Scopus/WoS Journals",'2024 -2025-2026'!$G:$G,"2025")</f>
        <v>0</v>
      </c>
      <c r="F1045" s="57">
        <f>COUNTIFS('2024 -2025-2026'!$M:$M,B1045,'2024 -2025-2026'!$K:$K,"Scopus/WoS Conference/Book Chapter/Others", '2024 -2025-2026'!$G:$G,"2025")</f>
        <v>0</v>
      </c>
      <c r="G1045" s="57">
        <f>COUNTIFS('2024 -2025-2026'!$M:$M,B1045,'2024 -2025-2026'!$K:$K,"Student Publication", '2024 -2025-2026'!$G:$G,"2025")</f>
        <v>0</v>
      </c>
      <c r="H1045" s="53">
        <f>COUNTIFS('Patent - 2025'!$Q:$Q,B1045,'Patent - 2025'!$D:$D,"Published")</f>
        <v>0</v>
      </c>
      <c r="I1045" s="54">
        <f>COUNTIFS('Patent - 2025'!$Q:$Q,B1045,'Patent - 2025'!D:D,"Granted")</f>
        <v>0</v>
      </c>
      <c r="J1045" s="54">
        <f t="shared" si="32"/>
        <v>0</v>
      </c>
      <c r="K1045" s="54">
        <f t="shared" si="33"/>
        <v>0</v>
      </c>
      <c r="L1045" s="54">
        <f>COUNTIFS('2024 -2025-2026'!$M:$M,B1045,'2024 -2025-2026'!$K:$K,"Book",'2024 -2025-2026'!$G:$G,"2025")</f>
        <v>0</v>
      </c>
      <c r="M1045" s="61"/>
    </row>
    <row r="1046" spans="1:13" ht="15.75" customHeight="1" x14ac:dyDescent="0.2">
      <c r="A1046" s="57">
        <f>'Name of the Faculty 2024'!A1046</f>
        <v>0</v>
      </c>
      <c r="B1046" s="58">
        <f>'Name of the Faculty 2024'!B1046</f>
        <v>0</v>
      </c>
      <c r="C1046" s="57">
        <f>'Name of the Faculty 2024'!C1046</f>
        <v>0</v>
      </c>
      <c r="D1046" s="57">
        <f>COUNTIFS('2024 -2025-2026'!$M:$M,B1046,'2024 -2025-2026'!$K:$K,"SCI",'2024 -2025-2026'!$G:$G,"2025")</f>
        <v>0</v>
      </c>
      <c r="E1046" s="57">
        <f>COUNTIFS('2024 -2025-2026'!$M:$M,B1046,'2024 -2025-2026'!$K:$K,"Scopus/WoS Journals",'2024 -2025-2026'!$G:$G,"2025")</f>
        <v>0</v>
      </c>
      <c r="F1046" s="57">
        <f>COUNTIFS('2024 -2025-2026'!$M:$M,B1046,'2024 -2025-2026'!$K:$K,"Scopus/WoS Conference/Book Chapter/Others", '2024 -2025-2026'!$G:$G,"2025")</f>
        <v>0</v>
      </c>
      <c r="G1046" s="57">
        <f>COUNTIFS('2024 -2025-2026'!$M:$M,B1046,'2024 -2025-2026'!$K:$K,"Student Publication", '2024 -2025-2026'!$G:$G,"2025")</f>
        <v>0</v>
      </c>
      <c r="H1046" s="53">
        <f>COUNTIFS('Patent - 2025'!$Q:$Q,B1046,'Patent - 2025'!$D:$D,"Published")</f>
        <v>0</v>
      </c>
      <c r="I1046" s="54">
        <f>COUNTIFS('Patent - 2025'!$Q:$Q,B1046,'Patent - 2025'!D:D,"Granted")</f>
        <v>0</v>
      </c>
      <c r="J1046" s="54">
        <f t="shared" si="32"/>
        <v>0</v>
      </c>
      <c r="K1046" s="54">
        <f t="shared" si="33"/>
        <v>0</v>
      </c>
      <c r="L1046" s="54">
        <f>COUNTIFS('2024 -2025-2026'!$M:$M,B1046,'2024 -2025-2026'!$K:$K,"Book",'2024 -2025-2026'!$G:$G,"2025")</f>
        <v>0</v>
      </c>
      <c r="M1046" s="61"/>
    </row>
    <row r="1047" spans="1:13" ht="15.75" customHeight="1" x14ac:dyDescent="0.2">
      <c r="A1047" s="57">
        <f>'Name of the Faculty 2024'!A1047</f>
        <v>0</v>
      </c>
      <c r="B1047" s="58">
        <f>'Name of the Faculty 2024'!B1047</f>
        <v>0</v>
      </c>
      <c r="C1047" s="57">
        <f>'Name of the Faculty 2024'!C1047</f>
        <v>0</v>
      </c>
      <c r="D1047" s="57">
        <f>COUNTIFS('2024 -2025-2026'!$M:$M,B1047,'2024 -2025-2026'!$K:$K,"SCI",'2024 -2025-2026'!$G:$G,"2025")</f>
        <v>0</v>
      </c>
      <c r="E1047" s="57">
        <f>COUNTIFS('2024 -2025-2026'!$M:$M,B1047,'2024 -2025-2026'!$K:$K,"Scopus/WoS Journals",'2024 -2025-2026'!$G:$G,"2025")</f>
        <v>0</v>
      </c>
      <c r="F1047" s="57">
        <f>COUNTIFS('2024 -2025-2026'!$M:$M,B1047,'2024 -2025-2026'!$K:$K,"Scopus/WoS Conference/Book Chapter/Others", '2024 -2025-2026'!$G:$G,"2025")</f>
        <v>0</v>
      </c>
      <c r="G1047" s="57">
        <f>COUNTIFS('2024 -2025-2026'!$M:$M,B1047,'2024 -2025-2026'!$K:$K,"Student Publication", '2024 -2025-2026'!$G:$G,"2025")</f>
        <v>0</v>
      </c>
      <c r="H1047" s="53">
        <f>COUNTIFS('Patent - 2025'!$Q:$Q,B1047,'Patent - 2025'!$D:$D,"Published")</f>
        <v>0</v>
      </c>
      <c r="I1047" s="54">
        <f>COUNTIFS('Patent - 2025'!$Q:$Q,B1047,'Patent - 2025'!D:D,"Granted")</f>
        <v>0</v>
      </c>
      <c r="J1047" s="54">
        <f t="shared" si="32"/>
        <v>0</v>
      </c>
      <c r="K1047" s="54">
        <f t="shared" si="33"/>
        <v>0</v>
      </c>
      <c r="L1047" s="54">
        <f>COUNTIFS('2024 -2025-2026'!$M:$M,B1047,'2024 -2025-2026'!$K:$K,"Book",'2024 -2025-2026'!$G:$G,"2025")</f>
        <v>0</v>
      </c>
      <c r="M1047" s="61"/>
    </row>
    <row r="1048" spans="1:13" ht="15.75" customHeight="1" x14ac:dyDescent="0.2">
      <c r="A1048" s="57">
        <f>'Name of the Faculty 2024'!A1048</f>
        <v>0</v>
      </c>
      <c r="B1048" s="58">
        <f>'Name of the Faculty 2024'!B1048</f>
        <v>0</v>
      </c>
      <c r="C1048" s="57">
        <f>'Name of the Faculty 2024'!C1048</f>
        <v>0</v>
      </c>
      <c r="D1048" s="57">
        <f>COUNTIFS('2024 -2025-2026'!$M:$M,B1048,'2024 -2025-2026'!$K:$K,"SCI",'2024 -2025-2026'!$G:$G,"2025")</f>
        <v>0</v>
      </c>
      <c r="E1048" s="57">
        <f>COUNTIFS('2024 -2025-2026'!$M:$M,B1048,'2024 -2025-2026'!$K:$K,"Scopus/WoS Journals",'2024 -2025-2026'!$G:$G,"2025")</f>
        <v>0</v>
      </c>
      <c r="F1048" s="57">
        <f>COUNTIFS('2024 -2025-2026'!$M:$M,B1048,'2024 -2025-2026'!$K:$K,"Scopus/WoS Conference/Book Chapter/Others", '2024 -2025-2026'!$G:$G,"2025")</f>
        <v>0</v>
      </c>
      <c r="G1048" s="57">
        <f>COUNTIFS('2024 -2025-2026'!$M:$M,B1048,'2024 -2025-2026'!$K:$K,"Student Publication", '2024 -2025-2026'!$G:$G,"2025")</f>
        <v>0</v>
      </c>
      <c r="H1048" s="53">
        <f>COUNTIFS('Patent - 2025'!$Q:$Q,B1048,'Patent - 2025'!$D:$D,"Published")</f>
        <v>0</v>
      </c>
      <c r="I1048" s="54">
        <f>COUNTIFS('Patent - 2025'!$Q:$Q,B1048,'Patent - 2025'!D:D,"Granted")</f>
        <v>0</v>
      </c>
      <c r="J1048" s="54">
        <f t="shared" si="32"/>
        <v>0</v>
      </c>
      <c r="K1048" s="54">
        <f t="shared" si="33"/>
        <v>0</v>
      </c>
      <c r="L1048" s="54">
        <f>COUNTIFS('2024 -2025-2026'!$M:$M,B1048,'2024 -2025-2026'!$K:$K,"Book",'2024 -2025-2026'!$G:$G,"2025")</f>
        <v>0</v>
      </c>
      <c r="M1048" s="61"/>
    </row>
    <row r="1049" spans="1:13" ht="15.75" customHeight="1" x14ac:dyDescent="0.2">
      <c r="A1049" s="57">
        <f>'Name of the Faculty 2024'!A1049</f>
        <v>0</v>
      </c>
      <c r="B1049" s="58">
        <f>'Name of the Faculty 2024'!B1049</f>
        <v>0</v>
      </c>
      <c r="C1049" s="57">
        <f>'Name of the Faculty 2024'!C1049</f>
        <v>0</v>
      </c>
      <c r="D1049" s="57">
        <f>COUNTIFS('2024 -2025-2026'!$M:$M,B1049,'2024 -2025-2026'!$K:$K,"SCI",'2024 -2025-2026'!$G:$G,"2025")</f>
        <v>0</v>
      </c>
      <c r="E1049" s="57">
        <f>COUNTIFS('2024 -2025-2026'!$M:$M,B1049,'2024 -2025-2026'!$K:$K,"Scopus/WoS Journals",'2024 -2025-2026'!$G:$G,"2025")</f>
        <v>0</v>
      </c>
      <c r="F1049" s="57">
        <f>COUNTIFS('2024 -2025-2026'!$M:$M,B1049,'2024 -2025-2026'!$K:$K,"Scopus/WoS Conference/Book Chapter/Others", '2024 -2025-2026'!$G:$G,"2025")</f>
        <v>0</v>
      </c>
      <c r="G1049" s="57">
        <f>COUNTIFS('2024 -2025-2026'!$M:$M,B1049,'2024 -2025-2026'!$K:$K,"Student Publication", '2024 -2025-2026'!$G:$G,"2025")</f>
        <v>0</v>
      </c>
      <c r="H1049" s="53">
        <f>COUNTIFS('Patent - 2025'!$Q:$Q,B1049,'Patent - 2025'!$D:$D,"Published")</f>
        <v>0</v>
      </c>
      <c r="I1049" s="54">
        <f>COUNTIFS('Patent - 2025'!$Q:$Q,B1049,'Patent - 2025'!D:D,"Granted")</f>
        <v>0</v>
      </c>
      <c r="J1049" s="54">
        <f t="shared" si="32"/>
        <v>0</v>
      </c>
      <c r="K1049" s="54">
        <f t="shared" si="33"/>
        <v>0</v>
      </c>
      <c r="L1049" s="54">
        <f>COUNTIFS('2024 -2025-2026'!$M:$M,B1049,'2024 -2025-2026'!$K:$K,"Book",'2024 -2025-2026'!$G:$G,"2025")</f>
        <v>0</v>
      </c>
      <c r="M1049" s="61"/>
    </row>
    <row r="1050" spans="1:13" ht="15.75" customHeight="1" x14ac:dyDescent="0.2">
      <c r="A1050" s="57">
        <f>'Name of the Faculty 2024'!A1050</f>
        <v>0</v>
      </c>
      <c r="B1050" s="58">
        <f>'Name of the Faculty 2024'!B1050</f>
        <v>0</v>
      </c>
      <c r="C1050" s="57">
        <f>'Name of the Faculty 2024'!C1050</f>
        <v>0</v>
      </c>
      <c r="D1050" s="57">
        <f>COUNTIFS('2024 -2025-2026'!$M:$M,B1050,'2024 -2025-2026'!$K:$K,"SCI",'2024 -2025-2026'!$G:$G,"2025")</f>
        <v>0</v>
      </c>
      <c r="E1050" s="57">
        <f>COUNTIFS('2024 -2025-2026'!$M:$M,B1050,'2024 -2025-2026'!$K:$K,"Scopus/WoS Journals",'2024 -2025-2026'!$G:$G,"2025")</f>
        <v>0</v>
      </c>
      <c r="F1050" s="57">
        <f>COUNTIFS('2024 -2025-2026'!$M:$M,B1050,'2024 -2025-2026'!$K:$K,"Scopus/WoS Conference/Book Chapter/Others", '2024 -2025-2026'!$G:$G,"2025")</f>
        <v>0</v>
      </c>
      <c r="G1050" s="57">
        <f>COUNTIFS('2024 -2025-2026'!$M:$M,B1050,'2024 -2025-2026'!$K:$K,"Student Publication", '2024 -2025-2026'!$G:$G,"2025")</f>
        <v>0</v>
      </c>
      <c r="H1050" s="53">
        <f>COUNTIFS('Patent - 2025'!$Q:$Q,B1050,'Patent - 2025'!$D:$D,"Published")</f>
        <v>0</v>
      </c>
      <c r="I1050" s="54">
        <f>COUNTIFS('Patent - 2025'!$Q:$Q,B1050,'Patent - 2025'!D:D,"Granted")</f>
        <v>0</v>
      </c>
      <c r="J1050" s="54">
        <f t="shared" si="32"/>
        <v>0</v>
      </c>
      <c r="K1050" s="54">
        <f t="shared" si="33"/>
        <v>0</v>
      </c>
      <c r="L1050" s="54">
        <f>COUNTIFS('2024 -2025-2026'!$M:$M,B1050,'2024 -2025-2026'!$K:$K,"Book",'2024 -2025-2026'!$G:$G,"2025")</f>
        <v>0</v>
      </c>
      <c r="M1050" s="61"/>
    </row>
    <row r="1051" spans="1:13" ht="15.75" customHeight="1" x14ac:dyDescent="0.2">
      <c r="A1051" s="57">
        <f>'Name of the Faculty 2024'!A1051</f>
        <v>0</v>
      </c>
      <c r="B1051" s="58">
        <f>'Name of the Faculty 2024'!B1051</f>
        <v>0</v>
      </c>
      <c r="C1051" s="57">
        <f>'Name of the Faculty 2024'!C1051</f>
        <v>0</v>
      </c>
      <c r="D1051" s="57">
        <f>COUNTIFS('2024 -2025-2026'!$M:$M,B1051,'2024 -2025-2026'!$K:$K,"SCI",'2024 -2025-2026'!$G:$G,"2025")</f>
        <v>0</v>
      </c>
      <c r="E1051" s="57">
        <f>COUNTIFS('2024 -2025-2026'!$M:$M,B1051,'2024 -2025-2026'!$K:$K,"Scopus/WoS Journals",'2024 -2025-2026'!$G:$G,"2025")</f>
        <v>0</v>
      </c>
      <c r="F1051" s="57">
        <f>COUNTIFS('2024 -2025-2026'!$M:$M,B1051,'2024 -2025-2026'!$K:$K,"Scopus/WoS Conference/Book Chapter/Others", '2024 -2025-2026'!$G:$G,"2025")</f>
        <v>0</v>
      </c>
      <c r="G1051" s="57">
        <f>COUNTIFS('2024 -2025-2026'!$M:$M,B1051,'2024 -2025-2026'!$K:$K,"Student Publication", '2024 -2025-2026'!$G:$G,"2025")</f>
        <v>0</v>
      </c>
      <c r="H1051" s="53">
        <f>COUNTIFS('Patent - 2025'!$Q:$Q,B1051,'Patent - 2025'!$D:$D,"Published")</f>
        <v>0</v>
      </c>
      <c r="I1051" s="54">
        <f>COUNTIFS('Patent - 2025'!$Q:$Q,B1051,'Patent - 2025'!D:D,"Granted")</f>
        <v>0</v>
      </c>
      <c r="J1051" s="54">
        <f t="shared" si="32"/>
        <v>0</v>
      </c>
      <c r="K1051" s="54">
        <f t="shared" si="33"/>
        <v>0</v>
      </c>
      <c r="L1051" s="54">
        <f>COUNTIFS('2024 -2025-2026'!$M:$M,B1051,'2024 -2025-2026'!$K:$K,"Book",'2024 -2025-2026'!$G:$G,"2025")</f>
        <v>0</v>
      </c>
      <c r="M1051" s="61"/>
    </row>
    <row r="1052" spans="1:13" ht="15.75" customHeight="1" x14ac:dyDescent="0.2">
      <c r="A1052" s="57">
        <f>'Name of the Faculty 2024'!A1052</f>
        <v>0</v>
      </c>
      <c r="B1052" s="58">
        <f>'Name of the Faculty 2024'!B1052</f>
        <v>0</v>
      </c>
      <c r="C1052" s="57">
        <f>'Name of the Faculty 2024'!C1052</f>
        <v>0</v>
      </c>
      <c r="D1052" s="57">
        <f>COUNTIFS('2024 -2025-2026'!$M:$M,B1052,'2024 -2025-2026'!$K:$K,"SCI",'2024 -2025-2026'!$G:$G,"2025")</f>
        <v>0</v>
      </c>
      <c r="E1052" s="57">
        <f>COUNTIFS('2024 -2025-2026'!$M:$M,B1052,'2024 -2025-2026'!$K:$K,"Scopus/WoS Journals",'2024 -2025-2026'!$G:$G,"2025")</f>
        <v>0</v>
      </c>
      <c r="F1052" s="57">
        <f>COUNTIFS('2024 -2025-2026'!$M:$M,B1052,'2024 -2025-2026'!$K:$K,"Scopus/WoS Conference/Book Chapter/Others", '2024 -2025-2026'!$G:$G,"2025")</f>
        <v>0</v>
      </c>
      <c r="G1052" s="57">
        <f>COUNTIFS('2024 -2025-2026'!$M:$M,B1052,'2024 -2025-2026'!$K:$K,"Student Publication", '2024 -2025-2026'!$G:$G,"2025")</f>
        <v>0</v>
      </c>
      <c r="H1052" s="53">
        <f>COUNTIFS('Patent - 2025'!$Q:$Q,B1052,'Patent - 2025'!$D:$D,"Published")</f>
        <v>0</v>
      </c>
      <c r="I1052" s="54">
        <f>COUNTIFS('Patent - 2025'!$Q:$Q,B1052,'Patent - 2025'!D:D,"Granted")</f>
        <v>0</v>
      </c>
      <c r="J1052" s="54">
        <f t="shared" si="32"/>
        <v>0</v>
      </c>
      <c r="K1052" s="54">
        <f t="shared" si="33"/>
        <v>0</v>
      </c>
      <c r="L1052" s="54">
        <f>COUNTIFS('2024 -2025-2026'!$M:$M,B1052,'2024 -2025-2026'!$K:$K,"Book",'2024 -2025-2026'!$G:$G,"2025")</f>
        <v>0</v>
      </c>
      <c r="M1052" s="61"/>
    </row>
    <row r="1053" spans="1:13" ht="15.75" customHeight="1" x14ac:dyDescent="0.2">
      <c r="A1053" s="57">
        <f>'Name of the Faculty 2024'!A1053</f>
        <v>0</v>
      </c>
      <c r="B1053" s="58">
        <f>'Name of the Faculty 2024'!B1053</f>
        <v>0</v>
      </c>
      <c r="C1053" s="57">
        <f>'Name of the Faculty 2024'!C1053</f>
        <v>0</v>
      </c>
      <c r="D1053" s="57">
        <f>COUNTIFS('2024 -2025-2026'!$M:$M,B1053,'2024 -2025-2026'!$K:$K,"SCI",'2024 -2025-2026'!$G:$G,"2025")</f>
        <v>0</v>
      </c>
      <c r="E1053" s="57">
        <f>COUNTIFS('2024 -2025-2026'!$M:$M,B1053,'2024 -2025-2026'!$K:$K,"Scopus/WoS Journals",'2024 -2025-2026'!$G:$G,"2025")</f>
        <v>0</v>
      </c>
      <c r="F1053" s="57">
        <f>COUNTIFS('2024 -2025-2026'!$M:$M,B1053,'2024 -2025-2026'!$K:$K,"Scopus/WoS Conference/Book Chapter/Others", '2024 -2025-2026'!$G:$G,"2025")</f>
        <v>0</v>
      </c>
      <c r="G1053" s="57">
        <f>COUNTIFS('2024 -2025-2026'!$M:$M,B1053,'2024 -2025-2026'!$K:$K,"Student Publication", '2024 -2025-2026'!$G:$G,"2025")</f>
        <v>0</v>
      </c>
      <c r="H1053" s="53">
        <f>COUNTIFS('Patent - 2025'!$Q:$Q,B1053,'Patent - 2025'!$D:$D,"Published")</f>
        <v>0</v>
      </c>
      <c r="I1053" s="54">
        <f>COUNTIFS('Patent - 2025'!$Q:$Q,B1053,'Patent - 2025'!D:D,"Granted")</f>
        <v>0</v>
      </c>
      <c r="J1053" s="54">
        <f t="shared" si="32"/>
        <v>0</v>
      </c>
      <c r="K1053" s="54">
        <f t="shared" si="33"/>
        <v>0</v>
      </c>
      <c r="L1053" s="54">
        <f>COUNTIFS('2024 -2025-2026'!$M:$M,B1053,'2024 -2025-2026'!$K:$K,"Book",'2024 -2025-2026'!$G:$G,"2025")</f>
        <v>0</v>
      </c>
      <c r="M1053" s="61"/>
    </row>
    <row r="1054" spans="1:13" ht="15.75" customHeight="1" x14ac:dyDescent="0.2">
      <c r="A1054" s="57">
        <f>'Name of the Faculty 2024'!A1054</f>
        <v>0</v>
      </c>
      <c r="B1054" s="58">
        <f>'Name of the Faculty 2024'!B1054</f>
        <v>0</v>
      </c>
      <c r="C1054" s="57">
        <f>'Name of the Faculty 2024'!C1054</f>
        <v>0</v>
      </c>
      <c r="D1054" s="57">
        <f>COUNTIFS('2024 -2025-2026'!$M:$M,B1054,'2024 -2025-2026'!$K:$K,"SCI",'2024 -2025-2026'!$G:$G,"2025")</f>
        <v>0</v>
      </c>
      <c r="E1054" s="57">
        <f>COUNTIFS('2024 -2025-2026'!$M:$M,B1054,'2024 -2025-2026'!$K:$K,"Scopus/WoS Journals",'2024 -2025-2026'!$G:$G,"2025")</f>
        <v>0</v>
      </c>
      <c r="F1054" s="57">
        <f>COUNTIFS('2024 -2025-2026'!$M:$M,B1054,'2024 -2025-2026'!$K:$K,"Scopus/WoS Conference/Book Chapter/Others", '2024 -2025-2026'!$G:$G,"2025")</f>
        <v>0</v>
      </c>
      <c r="G1054" s="57">
        <f>COUNTIFS('2024 -2025-2026'!$M:$M,B1054,'2024 -2025-2026'!$K:$K,"Student Publication", '2024 -2025-2026'!$G:$G,"2025")</f>
        <v>0</v>
      </c>
      <c r="H1054" s="53">
        <f>COUNTIFS('Patent - 2025'!$Q:$Q,B1054,'Patent - 2025'!$D:$D,"Published")</f>
        <v>0</v>
      </c>
      <c r="I1054" s="54">
        <f>COUNTIFS('Patent - 2025'!$Q:$Q,B1054,'Patent - 2025'!D:D,"Granted")</f>
        <v>0</v>
      </c>
      <c r="J1054" s="54">
        <f t="shared" si="32"/>
        <v>0</v>
      </c>
      <c r="K1054" s="54">
        <f t="shared" si="33"/>
        <v>0</v>
      </c>
      <c r="L1054" s="54">
        <f>COUNTIFS('2024 -2025-2026'!$M:$M,B1054,'2024 -2025-2026'!$K:$K,"Book",'2024 -2025-2026'!$G:$G,"2025")</f>
        <v>0</v>
      </c>
      <c r="M1054" s="61"/>
    </row>
    <row r="1055" spans="1:13" ht="15.75" customHeight="1" x14ac:dyDescent="0.2">
      <c r="A1055" s="57">
        <f>'Name of the Faculty 2024'!A1055</f>
        <v>0</v>
      </c>
      <c r="B1055" s="58">
        <f>'Name of the Faculty 2024'!B1055</f>
        <v>0</v>
      </c>
      <c r="C1055" s="57">
        <f>'Name of the Faculty 2024'!C1055</f>
        <v>0</v>
      </c>
      <c r="D1055" s="57">
        <f>COUNTIFS('2024 -2025-2026'!$M:$M,B1055,'2024 -2025-2026'!$K:$K,"SCI",'2024 -2025-2026'!$G:$G,"2025")</f>
        <v>0</v>
      </c>
      <c r="E1055" s="57">
        <f>COUNTIFS('2024 -2025-2026'!$M:$M,B1055,'2024 -2025-2026'!$K:$K,"Scopus/WoS Journals",'2024 -2025-2026'!$G:$G,"2025")</f>
        <v>0</v>
      </c>
      <c r="F1055" s="57">
        <f>COUNTIFS('2024 -2025-2026'!$M:$M,B1055,'2024 -2025-2026'!$K:$K,"Scopus/WoS Conference/Book Chapter/Others", '2024 -2025-2026'!$G:$G,"2025")</f>
        <v>0</v>
      </c>
      <c r="G1055" s="57">
        <f>COUNTIFS('2024 -2025-2026'!$M:$M,B1055,'2024 -2025-2026'!$K:$K,"Student Publication", '2024 -2025-2026'!$G:$G,"2025")</f>
        <v>0</v>
      </c>
      <c r="H1055" s="53">
        <f>COUNTIFS('Patent - 2025'!$Q:$Q,B1055,'Patent - 2025'!$D:$D,"Published")</f>
        <v>0</v>
      </c>
      <c r="I1055" s="54">
        <f>COUNTIFS('Patent - 2025'!$Q:$Q,B1055,'Patent - 2025'!D:D,"Granted")</f>
        <v>0</v>
      </c>
      <c r="J1055" s="54">
        <f t="shared" si="32"/>
        <v>0</v>
      </c>
      <c r="K1055" s="54">
        <f t="shared" si="33"/>
        <v>0</v>
      </c>
      <c r="L1055" s="54">
        <f>COUNTIFS('2024 -2025-2026'!$M:$M,B1055,'2024 -2025-2026'!$K:$K,"Book",'2024 -2025-2026'!$G:$G,"2025")</f>
        <v>0</v>
      </c>
      <c r="M1055" s="61"/>
    </row>
    <row r="1056" spans="1:13" ht="15.75" customHeight="1" x14ac:dyDescent="0.2">
      <c r="A1056" s="57">
        <f>'Name of the Faculty 2024'!A1056</f>
        <v>0</v>
      </c>
      <c r="B1056" s="58">
        <f>'Name of the Faculty 2024'!B1056</f>
        <v>0</v>
      </c>
      <c r="C1056" s="57">
        <f>'Name of the Faculty 2024'!C1056</f>
        <v>0</v>
      </c>
      <c r="D1056" s="57">
        <f>COUNTIFS('2024 -2025-2026'!$M:$M,B1056,'2024 -2025-2026'!$K:$K,"SCI",'2024 -2025-2026'!$G:$G,"2025")</f>
        <v>0</v>
      </c>
      <c r="E1056" s="57">
        <f>COUNTIFS('2024 -2025-2026'!$M:$M,B1056,'2024 -2025-2026'!$K:$K,"Scopus/WoS Journals",'2024 -2025-2026'!$G:$G,"2025")</f>
        <v>0</v>
      </c>
      <c r="F1056" s="57">
        <f>COUNTIFS('2024 -2025-2026'!$M:$M,B1056,'2024 -2025-2026'!$K:$K,"Scopus/WoS Conference/Book Chapter/Others", '2024 -2025-2026'!$G:$G,"2025")</f>
        <v>0</v>
      </c>
      <c r="G1056" s="57">
        <f>COUNTIFS('2024 -2025-2026'!$M:$M,B1056,'2024 -2025-2026'!$K:$K,"Student Publication", '2024 -2025-2026'!$G:$G,"2025")</f>
        <v>0</v>
      </c>
      <c r="H1056" s="53">
        <f>COUNTIFS('Patent - 2025'!$Q:$Q,B1056,'Patent - 2025'!$D:$D,"Published")</f>
        <v>0</v>
      </c>
      <c r="I1056" s="54">
        <f>COUNTIFS('Patent - 2025'!$Q:$Q,B1056,'Patent - 2025'!D:D,"Granted")</f>
        <v>0</v>
      </c>
      <c r="J1056" s="54">
        <f t="shared" si="32"/>
        <v>0</v>
      </c>
      <c r="K1056" s="54">
        <f t="shared" si="33"/>
        <v>0</v>
      </c>
      <c r="L1056" s="54">
        <f>COUNTIFS('2024 -2025-2026'!$M:$M,B1056,'2024 -2025-2026'!$K:$K,"Book",'2024 -2025-2026'!$G:$G,"2025")</f>
        <v>0</v>
      </c>
      <c r="M1056" s="61"/>
    </row>
    <row r="1057" spans="1:13" ht="15.75" customHeight="1" x14ac:dyDescent="0.2">
      <c r="A1057" s="57">
        <f>'Name of the Faculty 2024'!A1057</f>
        <v>0</v>
      </c>
      <c r="B1057" s="58">
        <f>'Name of the Faculty 2024'!B1057</f>
        <v>0</v>
      </c>
      <c r="C1057" s="57">
        <f>'Name of the Faculty 2024'!C1057</f>
        <v>0</v>
      </c>
      <c r="D1057" s="57">
        <f>COUNTIFS('2024 -2025-2026'!$M:$M,B1057,'2024 -2025-2026'!$K:$K,"SCI",'2024 -2025-2026'!$G:$G,"2025")</f>
        <v>0</v>
      </c>
      <c r="E1057" s="57">
        <f>COUNTIFS('2024 -2025-2026'!$M:$M,B1057,'2024 -2025-2026'!$K:$K,"Scopus/WoS Journals",'2024 -2025-2026'!$G:$G,"2025")</f>
        <v>0</v>
      </c>
      <c r="F1057" s="57">
        <f>COUNTIFS('2024 -2025-2026'!$M:$M,B1057,'2024 -2025-2026'!$K:$K,"Scopus/WoS Conference/Book Chapter/Others", '2024 -2025-2026'!$G:$G,"2025")</f>
        <v>0</v>
      </c>
      <c r="G1057" s="57">
        <f>COUNTIFS('2024 -2025-2026'!$M:$M,B1057,'2024 -2025-2026'!$K:$K,"Student Publication", '2024 -2025-2026'!$G:$G,"2025")</f>
        <v>0</v>
      </c>
      <c r="H1057" s="53">
        <f>COUNTIFS('Patent - 2025'!$Q:$Q,B1057,'Patent - 2025'!$D:$D,"Published")</f>
        <v>0</v>
      </c>
      <c r="I1057" s="54">
        <f>COUNTIFS('Patent - 2025'!$Q:$Q,B1057,'Patent - 2025'!D:D,"Granted")</f>
        <v>0</v>
      </c>
      <c r="J1057" s="54">
        <f t="shared" si="32"/>
        <v>0</v>
      </c>
      <c r="K1057" s="54">
        <f t="shared" si="33"/>
        <v>0</v>
      </c>
      <c r="L1057" s="54">
        <f>COUNTIFS('2024 -2025-2026'!$M:$M,B1057,'2024 -2025-2026'!$K:$K,"Book",'2024 -2025-2026'!$G:$G,"2025")</f>
        <v>0</v>
      </c>
      <c r="M1057" s="61"/>
    </row>
    <row r="1058" spans="1:13" ht="15.75" customHeight="1" x14ac:dyDescent="0.2">
      <c r="A1058" s="57">
        <f>'Name of the Faculty 2024'!A1058</f>
        <v>0</v>
      </c>
      <c r="B1058" s="58">
        <f>'Name of the Faculty 2024'!B1058</f>
        <v>0</v>
      </c>
      <c r="C1058" s="57">
        <f>'Name of the Faculty 2024'!C1058</f>
        <v>0</v>
      </c>
      <c r="D1058" s="57">
        <f>COUNTIFS('2024 -2025-2026'!$M:$M,B1058,'2024 -2025-2026'!$K:$K,"SCI",'2024 -2025-2026'!$G:$G,"2025")</f>
        <v>0</v>
      </c>
      <c r="E1058" s="57">
        <f>COUNTIFS('2024 -2025-2026'!$M:$M,B1058,'2024 -2025-2026'!$K:$K,"Scopus/WoS Journals",'2024 -2025-2026'!$G:$G,"2025")</f>
        <v>0</v>
      </c>
      <c r="F1058" s="57">
        <f>COUNTIFS('2024 -2025-2026'!$M:$M,B1058,'2024 -2025-2026'!$K:$K,"Scopus/WoS Conference/Book Chapter/Others", '2024 -2025-2026'!$G:$G,"2025")</f>
        <v>0</v>
      </c>
      <c r="G1058" s="57">
        <f>COUNTIFS('2024 -2025-2026'!$M:$M,B1058,'2024 -2025-2026'!$K:$K,"Student Publication", '2024 -2025-2026'!$G:$G,"2025")</f>
        <v>0</v>
      </c>
      <c r="H1058" s="53">
        <f>COUNTIFS('Patent - 2025'!$Q:$Q,B1058,'Patent - 2025'!$D:$D,"Published")</f>
        <v>0</v>
      </c>
      <c r="I1058" s="54">
        <f>COUNTIFS('Patent - 2025'!$Q:$Q,B1058,'Patent - 2025'!D:D,"Granted")</f>
        <v>0</v>
      </c>
      <c r="J1058" s="54">
        <f t="shared" si="32"/>
        <v>0</v>
      </c>
      <c r="K1058" s="54">
        <f t="shared" si="33"/>
        <v>0</v>
      </c>
      <c r="L1058" s="54">
        <f>COUNTIFS('2024 -2025-2026'!$M:$M,B1058,'2024 -2025-2026'!$K:$K,"Book",'2024 -2025-2026'!$G:$G,"2025")</f>
        <v>0</v>
      </c>
      <c r="M1058" s="61"/>
    </row>
    <row r="1059" spans="1:13" ht="15.75" customHeight="1" x14ac:dyDescent="0.2">
      <c r="A1059" s="57">
        <f>'Name of the Faculty 2024'!A1059</f>
        <v>0</v>
      </c>
      <c r="B1059" s="58">
        <f>'Name of the Faculty 2024'!B1059</f>
        <v>0</v>
      </c>
      <c r="C1059" s="57">
        <f>'Name of the Faculty 2024'!C1059</f>
        <v>0</v>
      </c>
      <c r="D1059" s="57">
        <f>COUNTIFS('2024 -2025-2026'!$M:$M,B1059,'2024 -2025-2026'!$K:$K,"SCI",'2024 -2025-2026'!$G:$G,"2025")</f>
        <v>0</v>
      </c>
      <c r="E1059" s="57">
        <f>COUNTIFS('2024 -2025-2026'!$M:$M,B1059,'2024 -2025-2026'!$K:$K,"Scopus/WoS Journals",'2024 -2025-2026'!$G:$G,"2025")</f>
        <v>0</v>
      </c>
      <c r="F1059" s="57">
        <f>COUNTIFS('2024 -2025-2026'!$M:$M,B1059,'2024 -2025-2026'!$K:$K,"Scopus/WoS Conference/Book Chapter/Others", '2024 -2025-2026'!$G:$G,"2025")</f>
        <v>0</v>
      </c>
      <c r="G1059" s="57">
        <f>COUNTIFS('2024 -2025-2026'!$M:$M,B1059,'2024 -2025-2026'!$K:$K,"Student Publication", '2024 -2025-2026'!$G:$G,"2025")</f>
        <v>0</v>
      </c>
      <c r="H1059" s="53">
        <f>COUNTIFS('Patent - 2025'!$Q:$Q,B1059,'Patent - 2025'!$D:$D,"Published")</f>
        <v>0</v>
      </c>
      <c r="I1059" s="54">
        <f>COUNTIFS('Patent - 2025'!$Q:$Q,B1059,'Patent - 2025'!D:D,"Granted")</f>
        <v>0</v>
      </c>
      <c r="J1059" s="54">
        <f t="shared" si="32"/>
        <v>0</v>
      </c>
      <c r="K1059" s="54">
        <f t="shared" si="33"/>
        <v>0</v>
      </c>
      <c r="L1059" s="54">
        <f>COUNTIFS('2024 -2025-2026'!$M:$M,B1059,'2024 -2025-2026'!$K:$K,"Book",'2024 -2025-2026'!$G:$G,"2025")</f>
        <v>0</v>
      </c>
      <c r="M1059" s="61"/>
    </row>
    <row r="1060" spans="1:13" ht="15.75" customHeight="1" x14ac:dyDescent="0.2">
      <c r="A1060" s="57">
        <f>'Name of the Faculty 2024'!A1060</f>
        <v>0</v>
      </c>
      <c r="B1060" s="58">
        <f>'Name of the Faculty 2024'!B1060</f>
        <v>0</v>
      </c>
      <c r="C1060" s="57">
        <f>'Name of the Faculty 2024'!C1060</f>
        <v>0</v>
      </c>
      <c r="D1060" s="57">
        <f>COUNTIFS('2024 -2025-2026'!$M:$M,B1060,'2024 -2025-2026'!$K:$K,"SCI",'2024 -2025-2026'!$G:$G,"2025")</f>
        <v>0</v>
      </c>
      <c r="E1060" s="57">
        <f>COUNTIFS('2024 -2025-2026'!$M:$M,B1060,'2024 -2025-2026'!$K:$K,"Scopus/WoS Journals",'2024 -2025-2026'!$G:$G,"2025")</f>
        <v>0</v>
      </c>
      <c r="F1060" s="57">
        <f>COUNTIFS('2024 -2025-2026'!$M:$M,B1060,'2024 -2025-2026'!$K:$K,"Scopus/WoS Conference/Book Chapter/Others", '2024 -2025-2026'!$G:$G,"2025")</f>
        <v>0</v>
      </c>
      <c r="G1060" s="57">
        <f>COUNTIFS('2024 -2025-2026'!$M:$M,B1060,'2024 -2025-2026'!$K:$K,"Student Publication", '2024 -2025-2026'!$G:$G,"2025")</f>
        <v>0</v>
      </c>
      <c r="H1060" s="53">
        <f>COUNTIFS('Patent - 2025'!$Q:$Q,B1060,'Patent - 2025'!$D:$D,"Published")</f>
        <v>0</v>
      </c>
      <c r="I1060" s="54">
        <f>COUNTIFS('Patent - 2025'!$Q:$Q,B1060,'Patent - 2025'!D:D,"Granted")</f>
        <v>0</v>
      </c>
      <c r="J1060" s="54">
        <f t="shared" si="32"/>
        <v>0</v>
      </c>
      <c r="K1060" s="54">
        <f t="shared" si="33"/>
        <v>0</v>
      </c>
      <c r="L1060" s="54">
        <f>COUNTIFS('2024 -2025-2026'!$M:$M,B1060,'2024 -2025-2026'!$K:$K,"Book",'2024 -2025-2026'!$G:$G,"2025")</f>
        <v>0</v>
      </c>
      <c r="M1060" s="61"/>
    </row>
    <row r="1061" spans="1:13" ht="15.75" customHeight="1" x14ac:dyDescent="0.2">
      <c r="A1061" s="57">
        <f>'Name of the Faculty 2024'!A1061</f>
        <v>0</v>
      </c>
      <c r="B1061" s="58">
        <f>'Name of the Faculty 2024'!B1061</f>
        <v>0</v>
      </c>
      <c r="C1061" s="57">
        <f>'Name of the Faculty 2024'!C1061</f>
        <v>0</v>
      </c>
      <c r="D1061" s="57">
        <f>COUNTIFS('2024 -2025-2026'!$M:$M,B1061,'2024 -2025-2026'!$K:$K,"SCI",'2024 -2025-2026'!$G:$G,"2025")</f>
        <v>0</v>
      </c>
      <c r="E1061" s="57">
        <f>COUNTIFS('2024 -2025-2026'!$M:$M,B1061,'2024 -2025-2026'!$K:$K,"Scopus/WoS Journals",'2024 -2025-2026'!$G:$G,"2025")</f>
        <v>0</v>
      </c>
      <c r="F1061" s="57">
        <f>COUNTIFS('2024 -2025-2026'!$M:$M,B1061,'2024 -2025-2026'!$K:$K,"Scopus/WoS Conference/Book Chapter/Others", '2024 -2025-2026'!$G:$G,"2025")</f>
        <v>0</v>
      </c>
      <c r="G1061" s="57">
        <f>COUNTIFS('2024 -2025-2026'!$M:$M,B1061,'2024 -2025-2026'!$K:$K,"Student Publication", '2024 -2025-2026'!$G:$G,"2025")</f>
        <v>0</v>
      </c>
      <c r="H1061" s="53">
        <f>COUNTIFS('Patent - 2025'!$Q:$Q,B1061,'Patent - 2025'!$D:$D,"Published")</f>
        <v>0</v>
      </c>
      <c r="I1061" s="54">
        <f>COUNTIFS('Patent - 2025'!$Q:$Q,B1061,'Patent - 2025'!D:D,"Granted")</f>
        <v>0</v>
      </c>
      <c r="J1061" s="54">
        <f t="shared" si="32"/>
        <v>0</v>
      </c>
      <c r="K1061" s="54">
        <f t="shared" si="33"/>
        <v>0</v>
      </c>
      <c r="L1061" s="54">
        <f>COUNTIFS('2024 -2025-2026'!$M:$M,B1061,'2024 -2025-2026'!$K:$K,"Book",'2024 -2025-2026'!$G:$G,"2025")</f>
        <v>0</v>
      </c>
      <c r="M1061" s="61"/>
    </row>
    <row r="1062" spans="1:13" ht="15.75" customHeight="1" x14ac:dyDescent="0.2">
      <c r="A1062" s="57">
        <f>'Name of the Faculty 2024'!A1062</f>
        <v>0</v>
      </c>
      <c r="B1062" s="58">
        <f>'Name of the Faculty 2024'!B1062</f>
        <v>0</v>
      </c>
      <c r="C1062" s="57">
        <f>'Name of the Faculty 2024'!C1062</f>
        <v>0</v>
      </c>
      <c r="D1062" s="57">
        <f>COUNTIFS('2024 -2025-2026'!$M:$M,B1062,'2024 -2025-2026'!$K:$K,"SCI",'2024 -2025-2026'!$G:$G,"2025")</f>
        <v>0</v>
      </c>
      <c r="E1062" s="57">
        <f>COUNTIFS('2024 -2025-2026'!$M:$M,B1062,'2024 -2025-2026'!$K:$K,"Scopus/WoS Journals",'2024 -2025-2026'!$G:$G,"2025")</f>
        <v>0</v>
      </c>
      <c r="F1062" s="57">
        <f>COUNTIFS('2024 -2025-2026'!$M:$M,B1062,'2024 -2025-2026'!$K:$K,"Scopus/WoS Conference/Book Chapter/Others", '2024 -2025-2026'!$G:$G,"2025")</f>
        <v>0</v>
      </c>
      <c r="G1062" s="57">
        <f>COUNTIFS('2024 -2025-2026'!$M:$M,B1062,'2024 -2025-2026'!$K:$K,"Student Publication", '2024 -2025-2026'!$G:$G,"2025")</f>
        <v>0</v>
      </c>
      <c r="H1062" s="53">
        <f>COUNTIFS('Patent - 2025'!$Q:$Q,B1062,'Patent - 2025'!$D:$D,"Published")</f>
        <v>0</v>
      </c>
      <c r="I1062" s="54">
        <f>COUNTIFS('Patent - 2025'!$Q:$Q,B1062,'Patent - 2025'!D:D,"Granted")</f>
        <v>0</v>
      </c>
      <c r="J1062" s="54">
        <f t="shared" si="32"/>
        <v>0</v>
      </c>
      <c r="K1062" s="54">
        <f t="shared" si="33"/>
        <v>0</v>
      </c>
      <c r="L1062" s="54">
        <f>COUNTIFS('2024 -2025-2026'!$M:$M,B1062,'2024 -2025-2026'!$K:$K,"Book",'2024 -2025-2026'!$G:$G,"2025")</f>
        <v>0</v>
      </c>
      <c r="M1062" s="61"/>
    </row>
    <row r="1063" spans="1:13" ht="15.75" customHeight="1" x14ac:dyDescent="0.2">
      <c r="A1063" s="57">
        <f>'Name of the Faculty 2024'!A1063</f>
        <v>0</v>
      </c>
      <c r="B1063" s="58">
        <f>'Name of the Faculty 2024'!B1063</f>
        <v>0</v>
      </c>
      <c r="C1063" s="57">
        <f>'Name of the Faculty 2024'!C1063</f>
        <v>0</v>
      </c>
      <c r="D1063" s="57">
        <f>COUNTIFS('2024 -2025-2026'!$M:$M,B1063,'2024 -2025-2026'!$K:$K,"SCI",'2024 -2025-2026'!$G:$G,"2025")</f>
        <v>0</v>
      </c>
      <c r="E1063" s="57">
        <f>COUNTIFS('2024 -2025-2026'!$M:$M,B1063,'2024 -2025-2026'!$K:$K,"Scopus/WoS Journals",'2024 -2025-2026'!$G:$G,"2025")</f>
        <v>0</v>
      </c>
      <c r="F1063" s="57">
        <f>COUNTIFS('2024 -2025-2026'!$M:$M,B1063,'2024 -2025-2026'!$K:$K,"Scopus/WoS Conference/Book Chapter/Others", '2024 -2025-2026'!$G:$G,"2025")</f>
        <v>0</v>
      </c>
      <c r="G1063" s="57">
        <f>COUNTIFS('2024 -2025-2026'!$M:$M,B1063,'2024 -2025-2026'!$K:$K,"Student Publication", '2024 -2025-2026'!$G:$G,"2025")</f>
        <v>0</v>
      </c>
      <c r="H1063" s="53">
        <f>COUNTIFS('Patent - 2025'!$Q:$Q,B1063,'Patent - 2025'!$D:$D,"Published")</f>
        <v>0</v>
      </c>
      <c r="I1063" s="54">
        <f>COUNTIFS('Patent - 2025'!$Q:$Q,B1063,'Patent - 2025'!D:D,"Granted")</f>
        <v>0</v>
      </c>
      <c r="J1063" s="54">
        <f t="shared" si="32"/>
        <v>0</v>
      </c>
      <c r="K1063" s="54">
        <f t="shared" si="33"/>
        <v>0</v>
      </c>
      <c r="L1063" s="54">
        <f>COUNTIFS('2024 -2025-2026'!$M:$M,B1063,'2024 -2025-2026'!$K:$K,"Book",'2024 -2025-2026'!$G:$G,"2025")</f>
        <v>0</v>
      </c>
      <c r="M1063" s="61"/>
    </row>
    <row r="1064" spans="1:13" ht="15.75" customHeight="1" x14ac:dyDescent="0.2">
      <c r="A1064" s="57">
        <f>'Name of the Faculty 2024'!A1064</f>
        <v>0</v>
      </c>
      <c r="B1064" s="58">
        <f>'Name of the Faculty 2024'!B1064</f>
        <v>0</v>
      </c>
      <c r="C1064" s="57">
        <f>'Name of the Faculty 2024'!C1064</f>
        <v>0</v>
      </c>
      <c r="D1064" s="57">
        <f>COUNTIFS('2024 -2025-2026'!$M:$M,B1064,'2024 -2025-2026'!$K:$K,"SCI",'2024 -2025-2026'!$G:$G,"2025")</f>
        <v>0</v>
      </c>
      <c r="E1064" s="57">
        <f>COUNTIFS('2024 -2025-2026'!$M:$M,B1064,'2024 -2025-2026'!$K:$K,"Scopus/WoS Journals",'2024 -2025-2026'!$G:$G,"2025")</f>
        <v>0</v>
      </c>
      <c r="F1064" s="57">
        <f>COUNTIFS('2024 -2025-2026'!$M:$M,B1064,'2024 -2025-2026'!$K:$K,"Scopus/WoS Conference/Book Chapter/Others", '2024 -2025-2026'!$G:$G,"2025")</f>
        <v>0</v>
      </c>
      <c r="G1064" s="57">
        <f>COUNTIFS('2024 -2025-2026'!$M:$M,B1064,'2024 -2025-2026'!$K:$K,"Student Publication", '2024 -2025-2026'!$G:$G,"2025")</f>
        <v>0</v>
      </c>
      <c r="H1064" s="53">
        <f>COUNTIFS('Patent - 2025'!$Q:$Q,B1064,'Patent - 2025'!$D:$D,"Published")</f>
        <v>0</v>
      </c>
      <c r="I1064" s="54">
        <f>COUNTIFS('Patent - 2025'!$Q:$Q,B1064,'Patent - 2025'!D:D,"Granted")</f>
        <v>0</v>
      </c>
      <c r="J1064" s="54">
        <f t="shared" si="32"/>
        <v>0</v>
      </c>
      <c r="K1064" s="54">
        <f t="shared" si="33"/>
        <v>0</v>
      </c>
      <c r="L1064" s="54">
        <f>COUNTIFS('2024 -2025-2026'!$M:$M,B1064,'2024 -2025-2026'!$K:$K,"Book",'2024 -2025-2026'!$G:$G,"2025")</f>
        <v>0</v>
      </c>
      <c r="M1064" s="61"/>
    </row>
    <row r="1065" spans="1:13" ht="15.75" customHeight="1" x14ac:dyDescent="0.2">
      <c r="A1065" s="57">
        <f>'Name of the Faculty 2024'!A1065</f>
        <v>0</v>
      </c>
      <c r="B1065" s="58">
        <f>'Name of the Faculty 2024'!B1065</f>
        <v>0</v>
      </c>
      <c r="C1065" s="57">
        <f>'Name of the Faculty 2024'!C1065</f>
        <v>0</v>
      </c>
      <c r="D1065" s="57">
        <f>COUNTIFS('2024 -2025-2026'!$M:$M,B1065,'2024 -2025-2026'!$K:$K,"SCI",'2024 -2025-2026'!$G:$G,"2025")</f>
        <v>0</v>
      </c>
      <c r="E1065" s="57">
        <f>COUNTIFS('2024 -2025-2026'!$M:$M,B1065,'2024 -2025-2026'!$K:$K,"Scopus/WoS Journals",'2024 -2025-2026'!$G:$G,"2025")</f>
        <v>0</v>
      </c>
      <c r="F1065" s="57">
        <f>COUNTIFS('2024 -2025-2026'!$M:$M,B1065,'2024 -2025-2026'!$K:$K,"Scopus/WoS Conference/Book Chapter/Others", '2024 -2025-2026'!$G:$G,"2025")</f>
        <v>0</v>
      </c>
      <c r="G1065" s="57">
        <f>COUNTIFS('2024 -2025-2026'!$M:$M,B1065,'2024 -2025-2026'!$K:$K,"Student Publication", '2024 -2025-2026'!$G:$G,"2025")</f>
        <v>0</v>
      </c>
      <c r="H1065" s="53">
        <f>COUNTIFS('Patent - 2025'!$Q:$Q,B1065,'Patent - 2025'!$D:$D,"Published")</f>
        <v>0</v>
      </c>
      <c r="I1065" s="54">
        <f>COUNTIFS('Patent - 2025'!$Q:$Q,B1065,'Patent - 2025'!D:D,"Granted")</f>
        <v>0</v>
      </c>
      <c r="J1065" s="54">
        <f t="shared" si="32"/>
        <v>0</v>
      </c>
      <c r="K1065" s="54">
        <f t="shared" si="33"/>
        <v>0</v>
      </c>
      <c r="L1065" s="54">
        <f>COUNTIFS('2024 -2025-2026'!$M:$M,B1065,'2024 -2025-2026'!$K:$K,"Book",'2024 -2025-2026'!$G:$G,"2025")</f>
        <v>0</v>
      </c>
      <c r="M1065" s="61"/>
    </row>
    <row r="1066" spans="1:13" ht="15.75" customHeight="1" x14ac:dyDescent="0.2">
      <c r="A1066" s="57">
        <f>'Name of the Faculty 2024'!A1066</f>
        <v>0</v>
      </c>
      <c r="B1066" s="58">
        <f>'Name of the Faculty 2024'!B1066</f>
        <v>0</v>
      </c>
      <c r="C1066" s="57">
        <f>'Name of the Faculty 2024'!C1066</f>
        <v>0</v>
      </c>
      <c r="D1066" s="57">
        <f>COUNTIFS('2024 -2025-2026'!$M:$M,B1066,'2024 -2025-2026'!$K:$K,"SCI",'2024 -2025-2026'!$G:$G,"2025")</f>
        <v>0</v>
      </c>
      <c r="E1066" s="57">
        <f>COUNTIFS('2024 -2025-2026'!$M:$M,B1066,'2024 -2025-2026'!$K:$K,"Scopus/WoS Journals",'2024 -2025-2026'!$G:$G,"2025")</f>
        <v>0</v>
      </c>
      <c r="F1066" s="57">
        <f>COUNTIFS('2024 -2025-2026'!$M:$M,B1066,'2024 -2025-2026'!$K:$K,"Scopus/WoS Conference/Book Chapter/Others", '2024 -2025-2026'!$G:$G,"2025")</f>
        <v>0</v>
      </c>
      <c r="G1066" s="57">
        <f>COUNTIFS('2024 -2025-2026'!$M:$M,B1066,'2024 -2025-2026'!$K:$K,"Student Publication", '2024 -2025-2026'!$G:$G,"2025")</f>
        <v>0</v>
      </c>
      <c r="H1066" s="53">
        <f>COUNTIFS('Patent - 2025'!$Q:$Q,B1066,'Patent - 2025'!$D:$D,"Published")</f>
        <v>0</v>
      </c>
      <c r="I1066" s="54">
        <f>COUNTIFS('Patent - 2025'!$Q:$Q,B1066,'Patent - 2025'!D:D,"Granted")</f>
        <v>0</v>
      </c>
      <c r="J1066" s="54">
        <f t="shared" si="32"/>
        <v>0</v>
      </c>
      <c r="K1066" s="54">
        <f t="shared" si="33"/>
        <v>0</v>
      </c>
      <c r="L1066" s="54">
        <f>COUNTIFS('2024 -2025-2026'!$M:$M,B1066,'2024 -2025-2026'!$K:$K,"Book",'2024 -2025-2026'!$G:$G,"2025")</f>
        <v>0</v>
      </c>
      <c r="M1066" s="61"/>
    </row>
    <row r="1067" spans="1:13" ht="15.75" customHeight="1" x14ac:dyDescent="0.2">
      <c r="A1067" s="57">
        <f>'Name of the Faculty 2024'!A1067</f>
        <v>0</v>
      </c>
      <c r="B1067" s="58">
        <f>'Name of the Faculty 2024'!B1067</f>
        <v>0</v>
      </c>
      <c r="C1067" s="57">
        <f>'Name of the Faculty 2024'!C1067</f>
        <v>0</v>
      </c>
      <c r="D1067" s="57">
        <f>COUNTIFS('2024 -2025-2026'!$M:$M,B1067,'2024 -2025-2026'!$K:$K,"SCI",'2024 -2025-2026'!$G:$G,"2025")</f>
        <v>0</v>
      </c>
      <c r="E1067" s="57">
        <f>COUNTIFS('2024 -2025-2026'!$M:$M,B1067,'2024 -2025-2026'!$K:$K,"Scopus/WoS Journals",'2024 -2025-2026'!$G:$G,"2025")</f>
        <v>0</v>
      </c>
      <c r="F1067" s="57">
        <f>COUNTIFS('2024 -2025-2026'!$M:$M,B1067,'2024 -2025-2026'!$K:$K,"Scopus/WoS Conference/Book Chapter/Others", '2024 -2025-2026'!$G:$G,"2025")</f>
        <v>0</v>
      </c>
      <c r="G1067" s="57">
        <f>COUNTIFS('2024 -2025-2026'!$M:$M,B1067,'2024 -2025-2026'!$K:$K,"Student Publication", '2024 -2025-2026'!$G:$G,"2025")</f>
        <v>0</v>
      </c>
      <c r="H1067" s="53">
        <f>COUNTIFS('Patent - 2025'!$Q:$Q,B1067,'Patent - 2025'!$D:$D,"Published")</f>
        <v>0</v>
      </c>
      <c r="I1067" s="54">
        <f>COUNTIFS('Patent - 2025'!$Q:$Q,B1067,'Patent - 2025'!D:D,"Granted")</f>
        <v>0</v>
      </c>
      <c r="J1067" s="54">
        <f t="shared" si="32"/>
        <v>0</v>
      </c>
      <c r="K1067" s="54">
        <f t="shared" si="33"/>
        <v>0</v>
      </c>
      <c r="L1067" s="54">
        <f>COUNTIFS('2024 -2025-2026'!$M:$M,B1067,'2024 -2025-2026'!$K:$K,"Book",'2024 -2025-2026'!$G:$G,"2025")</f>
        <v>0</v>
      </c>
      <c r="M1067" s="61"/>
    </row>
    <row r="1068" spans="1:13" ht="15.75" customHeight="1" x14ac:dyDescent="0.2">
      <c r="A1068" s="57">
        <f>'Name of the Faculty 2024'!A1068</f>
        <v>0</v>
      </c>
      <c r="B1068" s="58">
        <f>'Name of the Faculty 2024'!B1068</f>
        <v>0</v>
      </c>
      <c r="C1068" s="57">
        <f>'Name of the Faculty 2024'!C1068</f>
        <v>0</v>
      </c>
      <c r="D1068" s="57">
        <f>COUNTIFS('2024 -2025-2026'!$M:$M,B1068,'2024 -2025-2026'!$K:$K,"SCI",'2024 -2025-2026'!$G:$G,"2025")</f>
        <v>0</v>
      </c>
      <c r="E1068" s="57">
        <f>COUNTIFS('2024 -2025-2026'!$M:$M,B1068,'2024 -2025-2026'!$K:$K,"Scopus/WoS Journals",'2024 -2025-2026'!$G:$G,"2025")</f>
        <v>0</v>
      </c>
      <c r="F1068" s="57">
        <f>COUNTIFS('2024 -2025-2026'!$M:$M,B1068,'2024 -2025-2026'!$K:$K,"Scopus/WoS Conference/Book Chapter/Others", '2024 -2025-2026'!$G:$G,"2025")</f>
        <v>0</v>
      </c>
      <c r="G1068" s="57">
        <f>COUNTIFS('2024 -2025-2026'!$M:$M,B1068,'2024 -2025-2026'!$K:$K,"Student Publication", '2024 -2025-2026'!$G:$G,"2025")</f>
        <v>0</v>
      </c>
      <c r="H1068" s="53">
        <f>COUNTIFS('Patent - 2025'!$Q:$Q,B1068,'Patent - 2025'!$D:$D,"Published")</f>
        <v>0</v>
      </c>
      <c r="I1068" s="54">
        <f>COUNTIFS('Patent - 2025'!$Q:$Q,B1068,'Patent - 2025'!D:D,"Granted")</f>
        <v>0</v>
      </c>
      <c r="J1068" s="54">
        <f t="shared" si="32"/>
        <v>0</v>
      </c>
      <c r="K1068" s="54">
        <f t="shared" si="33"/>
        <v>0</v>
      </c>
      <c r="L1068" s="54">
        <f>COUNTIFS('2024 -2025-2026'!$M:$M,B1068,'2024 -2025-2026'!$K:$K,"Book",'2024 -2025-2026'!$G:$G,"2025")</f>
        <v>0</v>
      </c>
      <c r="M1068" s="61"/>
    </row>
    <row r="1069" spans="1:13" ht="15.75" customHeight="1" x14ac:dyDescent="0.2">
      <c r="A1069" s="57">
        <f>'Name of the Faculty 2024'!A1069</f>
        <v>0</v>
      </c>
      <c r="B1069" s="58">
        <f>'Name of the Faculty 2024'!B1069</f>
        <v>0</v>
      </c>
      <c r="C1069" s="57">
        <f>'Name of the Faculty 2024'!C1069</f>
        <v>0</v>
      </c>
      <c r="D1069" s="57">
        <f>COUNTIFS('2024 -2025-2026'!$M:$M,B1069,'2024 -2025-2026'!$K:$K,"SCI",'2024 -2025-2026'!$G:$G,"2025")</f>
        <v>0</v>
      </c>
      <c r="E1069" s="57">
        <f>COUNTIFS('2024 -2025-2026'!$M:$M,B1069,'2024 -2025-2026'!$K:$K,"Scopus/WoS Journals",'2024 -2025-2026'!$G:$G,"2025")</f>
        <v>0</v>
      </c>
      <c r="F1069" s="57">
        <f>COUNTIFS('2024 -2025-2026'!$M:$M,B1069,'2024 -2025-2026'!$K:$K,"Scopus/WoS Conference/Book Chapter/Others", '2024 -2025-2026'!$G:$G,"2025")</f>
        <v>0</v>
      </c>
      <c r="G1069" s="57">
        <f>COUNTIFS('2024 -2025-2026'!$M:$M,B1069,'2024 -2025-2026'!$K:$K,"Student Publication", '2024 -2025-2026'!$G:$G,"2025")</f>
        <v>0</v>
      </c>
      <c r="H1069" s="53">
        <f>COUNTIFS('Patent - 2025'!$Q:$Q,B1069,'Patent - 2025'!$D:$D,"Published")</f>
        <v>0</v>
      </c>
      <c r="I1069" s="54">
        <f>COUNTIFS('Patent - 2025'!$Q:$Q,B1069,'Patent - 2025'!D:D,"Granted")</f>
        <v>0</v>
      </c>
      <c r="J1069" s="54">
        <f t="shared" si="32"/>
        <v>0</v>
      </c>
      <c r="K1069" s="54">
        <f t="shared" si="33"/>
        <v>0</v>
      </c>
      <c r="L1069" s="54">
        <f>COUNTIFS('2024 -2025-2026'!$M:$M,B1069,'2024 -2025-2026'!$K:$K,"Book",'2024 -2025-2026'!$G:$G,"2025")</f>
        <v>0</v>
      </c>
      <c r="M1069" s="61"/>
    </row>
    <row r="1070" spans="1:13" ht="15.75" customHeight="1" x14ac:dyDescent="0.2">
      <c r="A1070" s="57">
        <f>'Name of the Faculty 2024'!A1070</f>
        <v>0</v>
      </c>
      <c r="B1070" s="58">
        <f>'Name of the Faculty 2024'!B1070</f>
        <v>0</v>
      </c>
      <c r="C1070" s="57">
        <f>'Name of the Faculty 2024'!C1070</f>
        <v>0</v>
      </c>
      <c r="D1070" s="57">
        <f>COUNTIFS('2024 -2025-2026'!$M:$M,B1070,'2024 -2025-2026'!$K:$K,"SCI",'2024 -2025-2026'!$G:$G,"2025")</f>
        <v>0</v>
      </c>
      <c r="E1070" s="57">
        <f>COUNTIFS('2024 -2025-2026'!$M:$M,B1070,'2024 -2025-2026'!$K:$K,"Scopus/WoS Journals",'2024 -2025-2026'!$G:$G,"2025")</f>
        <v>0</v>
      </c>
      <c r="F1070" s="57">
        <f>COUNTIFS('2024 -2025-2026'!$M:$M,B1070,'2024 -2025-2026'!$K:$K,"Scopus/WoS Conference/Book Chapter/Others", '2024 -2025-2026'!$G:$G,"2025")</f>
        <v>0</v>
      </c>
      <c r="G1070" s="57">
        <f>COUNTIFS('2024 -2025-2026'!$M:$M,B1070,'2024 -2025-2026'!$K:$K,"Student Publication", '2024 -2025-2026'!$G:$G,"2025")</f>
        <v>0</v>
      </c>
      <c r="H1070" s="53">
        <f>COUNTIFS('Patent - 2025'!$Q:$Q,B1070,'Patent - 2025'!$D:$D,"Published")</f>
        <v>0</v>
      </c>
      <c r="I1070" s="54">
        <f>COUNTIFS('Patent - 2025'!$Q:$Q,B1070,'Patent - 2025'!D:D,"Granted")</f>
        <v>0</v>
      </c>
      <c r="J1070" s="54">
        <f t="shared" si="32"/>
        <v>0</v>
      </c>
      <c r="K1070" s="54">
        <f t="shared" si="33"/>
        <v>0</v>
      </c>
      <c r="L1070" s="54">
        <f>COUNTIFS('2024 -2025-2026'!$M:$M,B1070,'2024 -2025-2026'!$K:$K,"Book",'2024 -2025-2026'!$G:$G,"2025")</f>
        <v>0</v>
      </c>
      <c r="M1070" s="61"/>
    </row>
    <row r="1071" spans="1:13" ht="15.75" customHeight="1" x14ac:dyDescent="0.2">
      <c r="A1071" s="57">
        <f>'Name of the Faculty 2024'!A1071</f>
        <v>0</v>
      </c>
      <c r="B1071" s="58">
        <f>'Name of the Faculty 2024'!B1071</f>
        <v>0</v>
      </c>
      <c r="C1071" s="57">
        <f>'Name of the Faculty 2024'!C1071</f>
        <v>0</v>
      </c>
      <c r="D1071" s="57">
        <f>COUNTIFS('2024 -2025-2026'!$M:$M,B1071,'2024 -2025-2026'!$K:$K,"SCI",'2024 -2025-2026'!$G:$G,"2025")</f>
        <v>0</v>
      </c>
      <c r="E1071" s="57">
        <f>COUNTIFS('2024 -2025-2026'!$M:$M,B1071,'2024 -2025-2026'!$K:$K,"Scopus/WoS Journals",'2024 -2025-2026'!$G:$G,"2025")</f>
        <v>0</v>
      </c>
      <c r="F1071" s="57">
        <f>COUNTIFS('2024 -2025-2026'!$M:$M,B1071,'2024 -2025-2026'!$K:$K,"Scopus/WoS Conference/Book Chapter/Others", '2024 -2025-2026'!$G:$G,"2025")</f>
        <v>0</v>
      </c>
      <c r="G1071" s="57">
        <f>COUNTIFS('2024 -2025-2026'!$M:$M,B1071,'2024 -2025-2026'!$K:$K,"Student Publication", '2024 -2025-2026'!$G:$G,"2025")</f>
        <v>0</v>
      </c>
      <c r="H1071" s="53">
        <f>COUNTIFS('Patent - 2025'!$Q:$Q,B1071,'Patent - 2025'!$D:$D,"Published")</f>
        <v>0</v>
      </c>
      <c r="I1071" s="54">
        <f>COUNTIFS('Patent - 2025'!$Q:$Q,B1071,'Patent - 2025'!D:D,"Granted")</f>
        <v>0</v>
      </c>
      <c r="J1071" s="54">
        <f t="shared" si="32"/>
        <v>0</v>
      </c>
      <c r="K1071" s="54">
        <f t="shared" si="33"/>
        <v>0</v>
      </c>
      <c r="L1071" s="54">
        <f>COUNTIFS('2024 -2025-2026'!$M:$M,B1071,'2024 -2025-2026'!$K:$K,"Book",'2024 -2025-2026'!$G:$G,"2025")</f>
        <v>0</v>
      </c>
      <c r="M1071" s="61"/>
    </row>
    <row r="1072" spans="1:13" ht="15.75" customHeight="1" x14ac:dyDescent="0.2">
      <c r="A1072" s="57">
        <f>'Name of the Faculty 2024'!A1072</f>
        <v>0</v>
      </c>
      <c r="B1072" s="58">
        <f>'Name of the Faculty 2024'!B1072</f>
        <v>0</v>
      </c>
      <c r="C1072" s="57">
        <f>'Name of the Faculty 2024'!C1072</f>
        <v>0</v>
      </c>
      <c r="D1072" s="57">
        <f>COUNTIFS('2024 -2025-2026'!$M:$M,B1072,'2024 -2025-2026'!$K:$K,"SCI",'2024 -2025-2026'!$G:$G,"2025")</f>
        <v>0</v>
      </c>
      <c r="E1072" s="57">
        <f>COUNTIFS('2024 -2025-2026'!$M:$M,B1072,'2024 -2025-2026'!$K:$K,"Scopus/WoS Journals",'2024 -2025-2026'!$G:$G,"2025")</f>
        <v>0</v>
      </c>
      <c r="F1072" s="57">
        <f>COUNTIFS('2024 -2025-2026'!$M:$M,B1072,'2024 -2025-2026'!$K:$K,"Scopus/WoS Conference/Book Chapter/Others", '2024 -2025-2026'!$G:$G,"2025")</f>
        <v>0</v>
      </c>
      <c r="G1072" s="57">
        <f>COUNTIFS('2024 -2025-2026'!$M:$M,B1072,'2024 -2025-2026'!$K:$K,"Student Publication", '2024 -2025-2026'!$G:$G,"2025")</f>
        <v>0</v>
      </c>
      <c r="H1072" s="53">
        <f>COUNTIFS('Patent - 2025'!$Q:$Q,B1072,'Patent - 2025'!$D:$D,"Published")</f>
        <v>0</v>
      </c>
      <c r="I1072" s="54">
        <f>COUNTIFS('Patent - 2025'!$Q:$Q,B1072,'Patent - 2025'!D:D,"Granted")</f>
        <v>0</v>
      </c>
      <c r="J1072" s="54">
        <f t="shared" si="32"/>
        <v>0</v>
      </c>
      <c r="K1072" s="54">
        <f t="shared" si="33"/>
        <v>0</v>
      </c>
      <c r="L1072" s="54">
        <f>COUNTIFS('2024 -2025-2026'!$M:$M,B1072,'2024 -2025-2026'!$K:$K,"Book",'2024 -2025-2026'!$G:$G,"2025")</f>
        <v>0</v>
      </c>
      <c r="M1072" s="61"/>
    </row>
    <row r="1073" spans="1:13" ht="15.75" customHeight="1" x14ac:dyDescent="0.2">
      <c r="A1073" s="57">
        <f>'Name of the Faculty 2024'!A1073</f>
        <v>0</v>
      </c>
      <c r="B1073" s="58">
        <f>'Name of the Faculty 2024'!B1073</f>
        <v>0</v>
      </c>
      <c r="C1073" s="57">
        <f>'Name of the Faculty 2024'!C1073</f>
        <v>0</v>
      </c>
      <c r="D1073" s="57">
        <f>COUNTIFS('2024 -2025-2026'!$M:$M,B1073,'2024 -2025-2026'!$K:$K,"SCI",'2024 -2025-2026'!$G:$G,"2025")</f>
        <v>0</v>
      </c>
      <c r="E1073" s="57">
        <f>COUNTIFS('2024 -2025-2026'!$M:$M,B1073,'2024 -2025-2026'!$K:$K,"Scopus/WoS Journals",'2024 -2025-2026'!$G:$G,"2025")</f>
        <v>0</v>
      </c>
      <c r="F1073" s="57">
        <f>COUNTIFS('2024 -2025-2026'!$M:$M,B1073,'2024 -2025-2026'!$K:$K,"Scopus/WoS Conference/Book Chapter/Others", '2024 -2025-2026'!$G:$G,"2025")</f>
        <v>0</v>
      </c>
      <c r="G1073" s="57">
        <f>COUNTIFS('2024 -2025-2026'!$M:$M,B1073,'2024 -2025-2026'!$K:$K,"Student Publication", '2024 -2025-2026'!$G:$G,"2025")</f>
        <v>0</v>
      </c>
      <c r="H1073" s="53">
        <f>COUNTIFS('Patent - 2025'!$Q:$Q,B1073,'Patent - 2025'!$D:$D,"Published")</f>
        <v>0</v>
      </c>
      <c r="I1073" s="54">
        <f>COUNTIFS('Patent - 2025'!$Q:$Q,B1073,'Patent - 2025'!D:D,"Granted")</f>
        <v>0</v>
      </c>
      <c r="J1073" s="54">
        <f t="shared" si="32"/>
        <v>0</v>
      </c>
      <c r="K1073" s="54">
        <f t="shared" si="33"/>
        <v>0</v>
      </c>
      <c r="L1073" s="54">
        <f>COUNTIFS('2024 -2025-2026'!$M:$M,B1073,'2024 -2025-2026'!$K:$K,"Book",'2024 -2025-2026'!$G:$G,"2025")</f>
        <v>0</v>
      </c>
      <c r="M1073" s="61"/>
    </row>
    <row r="1074" spans="1:13" ht="15.75" customHeight="1" x14ac:dyDescent="0.2">
      <c r="A1074" s="57">
        <f>'Name of the Faculty 2024'!A1074</f>
        <v>0</v>
      </c>
      <c r="B1074" s="58">
        <f>'Name of the Faculty 2024'!B1074</f>
        <v>0</v>
      </c>
      <c r="C1074" s="57">
        <f>'Name of the Faculty 2024'!C1074</f>
        <v>0</v>
      </c>
      <c r="D1074" s="57">
        <f>COUNTIFS('2024 -2025-2026'!$M:$M,B1074,'2024 -2025-2026'!$K:$K,"SCI",'2024 -2025-2026'!$G:$G,"2025")</f>
        <v>0</v>
      </c>
      <c r="E1074" s="57">
        <f>COUNTIFS('2024 -2025-2026'!$M:$M,B1074,'2024 -2025-2026'!$K:$K,"Scopus/WoS Journals",'2024 -2025-2026'!$G:$G,"2025")</f>
        <v>0</v>
      </c>
      <c r="F1074" s="57">
        <f>COUNTIFS('2024 -2025-2026'!$M:$M,B1074,'2024 -2025-2026'!$K:$K,"Scopus/WoS Conference/Book Chapter/Others", '2024 -2025-2026'!$G:$G,"2025")</f>
        <v>0</v>
      </c>
      <c r="G1074" s="57">
        <f>COUNTIFS('2024 -2025-2026'!$M:$M,B1074,'2024 -2025-2026'!$K:$K,"Student Publication", '2024 -2025-2026'!$G:$G,"2025")</f>
        <v>0</v>
      </c>
      <c r="H1074" s="53">
        <f>COUNTIFS('Patent - 2025'!$Q:$Q,B1074,'Patent - 2025'!$D:$D,"Published")</f>
        <v>0</v>
      </c>
      <c r="I1074" s="54">
        <f>COUNTIFS('Patent - 2025'!$Q:$Q,B1074,'Patent - 2025'!D:D,"Granted")</f>
        <v>0</v>
      </c>
      <c r="J1074" s="54">
        <f t="shared" si="32"/>
        <v>0</v>
      </c>
      <c r="K1074" s="54">
        <f t="shared" si="33"/>
        <v>0</v>
      </c>
      <c r="L1074" s="54">
        <f>COUNTIFS('2024 -2025-2026'!$M:$M,B1074,'2024 -2025-2026'!$K:$K,"Book",'2024 -2025-2026'!$G:$G,"2025")</f>
        <v>0</v>
      </c>
      <c r="M1074" s="61"/>
    </row>
    <row r="1075" spans="1:13" ht="15.75" customHeight="1" x14ac:dyDescent="0.2">
      <c r="A1075" s="57">
        <f>'Name of the Faculty 2024'!A1075</f>
        <v>0</v>
      </c>
      <c r="B1075" s="58">
        <f>'Name of the Faculty 2024'!B1075</f>
        <v>0</v>
      </c>
      <c r="C1075" s="57">
        <f>'Name of the Faculty 2024'!C1075</f>
        <v>0</v>
      </c>
      <c r="D1075" s="57">
        <f>COUNTIFS('2024 -2025-2026'!$M:$M,B1075,'2024 -2025-2026'!$K:$K,"SCI",'2024 -2025-2026'!$G:$G,"2025")</f>
        <v>0</v>
      </c>
      <c r="E1075" s="57">
        <f>COUNTIFS('2024 -2025-2026'!$M:$M,B1075,'2024 -2025-2026'!$K:$K,"Scopus/WoS Journals",'2024 -2025-2026'!$G:$G,"2025")</f>
        <v>0</v>
      </c>
      <c r="F1075" s="57">
        <f>COUNTIFS('2024 -2025-2026'!$M:$M,B1075,'2024 -2025-2026'!$K:$K,"Scopus/WoS Conference/Book Chapter/Others", '2024 -2025-2026'!$G:$G,"2025")</f>
        <v>0</v>
      </c>
      <c r="G1075" s="57">
        <f>COUNTIFS('2024 -2025-2026'!$M:$M,B1075,'2024 -2025-2026'!$K:$K,"Student Publication", '2024 -2025-2026'!$G:$G,"2025")</f>
        <v>0</v>
      </c>
      <c r="H1075" s="53">
        <f>COUNTIFS('Patent - 2025'!$Q:$Q,B1075,'Patent - 2025'!$D:$D,"Published")</f>
        <v>0</v>
      </c>
      <c r="I1075" s="54">
        <f>COUNTIFS('Patent - 2025'!$Q:$Q,B1075,'Patent - 2025'!D:D,"Granted")</f>
        <v>0</v>
      </c>
      <c r="J1075" s="54">
        <f t="shared" si="32"/>
        <v>0</v>
      </c>
      <c r="K1075" s="54">
        <f t="shared" si="33"/>
        <v>0</v>
      </c>
      <c r="L1075" s="54">
        <f>COUNTIFS('2024 -2025-2026'!$M:$M,B1075,'2024 -2025-2026'!$K:$K,"Book",'2024 -2025-2026'!$G:$G,"2025")</f>
        <v>0</v>
      </c>
      <c r="M1075" s="61"/>
    </row>
    <row r="1076" spans="1:13" ht="15.75" customHeight="1" x14ac:dyDescent="0.2">
      <c r="A1076" s="57">
        <f>'Name of the Faculty 2024'!A1076</f>
        <v>0</v>
      </c>
      <c r="B1076" s="58">
        <f>'Name of the Faculty 2024'!B1076</f>
        <v>0</v>
      </c>
      <c r="C1076" s="57">
        <f>'Name of the Faculty 2024'!C1076</f>
        <v>0</v>
      </c>
      <c r="D1076" s="57">
        <f>COUNTIFS('2024 -2025-2026'!$M:$M,B1076,'2024 -2025-2026'!$K:$K,"SCI",'2024 -2025-2026'!$G:$G,"2025")</f>
        <v>0</v>
      </c>
      <c r="E1076" s="57">
        <f>COUNTIFS('2024 -2025-2026'!$M:$M,B1076,'2024 -2025-2026'!$K:$K,"Scopus/WoS Journals",'2024 -2025-2026'!$G:$G,"2025")</f>
        <v>0</v>
      </c>
      <c r="F1076" s="57">
        <f>COUNTIFS('2024 -2025-2026'!$M:$M,B1076,'2024 -2025-2026'!$K:$K,"Scopus/WoS Conference/Book Chapter/Others", '2024 -2025-2026'!$G:$G,"2025")</f>
        <v>0</v>
      </c>
      <c r="G1076" s="57">
        <f>COUNTIFS('2024 -2025-2026'!$M:$M,B1076,'2024 -2025-2026'!$K:$K,"Student Publication", '2024 -2025-2026'!$G:$G,"2025")</f>
        <v>0</v>
      </c>
      <c r="H1076" s="53">
        <f>COUNTIFS('Patent - 2025'!$Q:$Q,B1076,'Patent - 2025'!$D:$D,"Published")</f>
        <v>0</v>
      </c>
      <c r="I1076" s="54">
        <f>COUNTIFS('Patent - 2025'!$Q:$Q,B1076,'Patent - 2025'!D:D,"Granted")</f>
        <v>0</v>
      </c>
      <c r="J1076" s="54">
        <f t="shared" si="32"/>
        <v>0</v>
      </c>
      <c r="K1076" s="54">
        <f t="shared" si="33"/>
        <v>0</v>
      </c>
      <c r="L1076" s="54">
        <f>COUNTIFS('2024 -2025-2026'!$M:$M,B1076,'2024 -2025-2026'!$K:$K,"Book",'2024 -2025-2026'!$G:$G,"2025")</f>
        <v>0</v>
      </c>
      <c r="M1076" s="61"/>
    </row>
    <row r="1077" spans="1:13" ht="15.75" customHeight="1" x14ac:dyDescent="0.2">
      <c r="A1077" s="57">
        <f>'Name of the Faculty 2024'!A1077</f>
        <v>0</v>
      </c>
      <c r="B1077" s="58">
        <f>'Name of the Faculty 2024'!B1077</f>
        <v>0</v>
      </c>
      <c r="C1077" s="57">
        <f>'Name of the Faculty 2024'!C1077</f>
        <v>0</v>
      </c>
      <c r="D1077" s="57">
        <f>COUNTIFS('2024 -2025-2026'!$M:$M,B1077,'2024 -2025-2026'!$K:$K,"SCI",'2024 -2025-2026'!$G:$G,"2025")</f>
        <v>0</v>
      </c>
      <c r="E1077" s="57">
        <f>COUNTIFS('2024 -2025-2026'!$M:$M,B1077,'2024 -2025-2026'!$K:$K,"Scopus/WoS Journals",'2024 -2025-2026'!$G:$G,"2025")</f>
        <v>0</v>
      </c>
      <c r="F1077" s="57">
        <f>COUNTIFS('2024 -2025-2026'!$M:$M,B1077,'2024 -2025-2026'!$K:$K,"Scopus/WoS Conference/Book Chapter/Others", '2024 -2025-2026'!$G:$G,"2025")</f>
        <v>0</v>
      </c>
      <c r="G1077" s="57">
        <f>COUNTIFS('2024 -2025-2026'!$M:$M,B1077,'2024 -2025-2026'!$K:$K,"Student Publication", '2024 -2025-2026'!$G:$G,"2025")</f>
        <v>0</v>
      </c>
      <c r="H1077" s="53">
        <f>COUNTIFS('Patent - 2025'!$Q:$Q,B1077,'Patent - 2025'!$D:$D,"Published")</f>
        <v>0</v>
      </c>
      <c r="I1077" s="54">
        <f>COUNTIFS('Patent - 2025'!$Q:$Q,B1077,'Patent - 2025'!D:D,"Granted")</f>
        <v>0</v>
      </c>
      <c r="J1077" s="54">
        <f t="shared" si="32"/>
        <v>0</v>
      </c>
      <c r="K1077" s="54">
        <f t="shared" si="33"/>
        <v>0</v>
      </c>
      <c r="L1077" s="54">
        <f>COUNTIFS('2024 -2025-2026'!$M:$M,B1077,'2024 -2025-2026'!$K:$K,"Book",'2024 -2025-2026'!$G:$G,"2025")</f>
        <v>0</v>
      </c>
      <c r="M1077" s="61"/>
    </row>
    <row r="1078" spans="1:13" ht="15.75" customHeight="1" x14ac:dyDescent="0.2">
      <c r="A1078" s="57">
        <f>'Name of the Faculty 2024'!A1078</f>
        <v>0</v>
      </c>
      <c r="B1078" s="58">
        <f>'Name of the Faculty 2024'!B1078</f>
        <v>0</v>
      </c>
      <c r="C1078" s="57">
        <f>'Name of the Faculty 2024'!C1078</f>
        <v>0</v>
      </c>
      <c r="D1078" s="57">
        <f>COUNTIFS('2024 -2025-2026'!$M:$M,B1078,'2024 -2025-2026'!$K:$K,"SCI",'2024 -2025-2026'!$G:$G,"2025")</f>
        <v>0</v>
      </c>
      <c r="E1078" s="57">
        <f>COUNTIFS('2024 -2025-2026'!$M:$M,B1078,'2024 -2025-2026'!$K:$K,"Scopus/WoS Journals",'2024 -2025-2026'!$G:$G,"2025")</f>
        <v>0</v>
      </c>
      <c r="F1078" s="57">
        <f>COUNTIFS('2024 -2025-2026'!$M:$M,B1078,'2024 -2025-2026'!$K:$K,"Scopus/WoS Conference/Book Chapter/Others", '2024 -2025-2026'!$G:$G,"2025")</f>
        <v>0</v>
      </c>
      <c r="G1078" s="57">
        <f>COUNTIFS('2024 -2025-2026'!$M:$M,B1078,'2024 -2025-2026'!$K:$K,"Student Publication", '2024 -2025-2026'!$G:$G,"2025")</f>
        <v>0</v>
      </c>
      <c r="H1078" s="53">
        <f>COUNTIFS('Patent - 2025'!$Q:$Q,B1078,'Patent - 2025'!$D:$D,"Published")</f>
        <v>0</v>
      </c>
      <c r="I1078" s="54">
        <f>COUNTIFS('Patent - 2025'!$Q:$Q,B1078,'Patent - 2025'!D:D,"Granted")</f>
        <v>0</v>
      </c>
      <c r="J1078" s="54">
        <f t="shared" si="32"/>
        <v>0</v>
      </c>
      <c r="K1078" s="54">
        <f t="shared" si="33"/>
        <v>0</v>
      </c>
      <c r="L1078" s="54">
        <f>COUNTIFS('2024 -2025-2026'!$M:$M,B1078,'2024 -2025-2026'!$K:$K,"Book",'2024 -2025-2026'!$G:$G,"2025")</f>
        <v>0</v>
      </c>
      <c r="M1078" s="61"/>
    </row>
    <row r="1079" spans="1:13" ht="15.75" customHeight="1" x14ac:dyDescent="0.2">
      <c r="A1079" s="57">
        <f>'Name of the Faculty 2024'!A1079</f>
        <v>0</v>
      </c>
      <c r="B1079" s="58">
        <f>'Name of the Faculty 2024'!B1079</f>
        <v>0</v>
      </c>
      <c r="C1079" s="57">
        <f>'Name of the Faculty 2024'!C1079</f>
        <v>0</v>
      </c>
      <c r="D1079" s="57">
        <f>COUNTIFS('2024 -2025-2026'!$M:$M,B1079,'2024 -2025-2026'!$K:$K,"SCI",'2024 -2025-2026'!$G:$G,"2025")</f>
        <v>0</v>
      </c>
      <c r="E1079" s="57">
        <f>COUNTIFS('2024 -2025-2026'!$M:$M,B1079,'2024 -2025-2026'!$K:$K,"Scopus/WoS Journals",'2024 -2025-2026'!$G:$G,"2025")</f>
        <v>0</v>
      </c>
      <c r="F1079" s="57">
        <f>COUNTIFS('2024 -2025-2026'!$M:$M,B1079,'2024 -2025-2026'!$K:$K,"Scopus/WoS Conference/Book Chapter/Others", '2024 -2025-2026'!$G:$G,"2025")</f>
        <v>0</v>
      </c>
      <c r="G1079" s="57">
        <f>COUNTIFS('2024 -2025-2026'!$M:$M,B1079,'2024 -2025-2026'!$K:$K,"Student Publication", '2024 -2025-2026'!$G:$G,"2025")</f>
        <v>0</v>
      </c>
      <c r="H1079" s="53">
        <f>COUNTIFS('Patent - 2025'!$Q:$Q,B1079,'Patent - 2025'!$D:$D,"Published")</f>
        <v>0</v>
      </c>
      <c r="I1079" s="54">
        <f>COUNTIFS('Patent - 2025'!$Q:$Q,B1079,'Patent - 2025'!D:D,"Granted")</f>
        <v>0</v>
      </c>
      <c r="J1079" s="54">
        <f t="shared" si="32"/>
        <v>0</v>
      </c>
      <c r="K1079" s="54">
        <f t="shared" si="33"/>
        <v>0</v>
      </c>
      <c r="L1079" s="54">
        <f>COUNTIFS('2024 -2025-2026'!$M:$M,B1079,'2024 -2025-2026'!$K:$K,"Book",'2024 -2025-2026'!$G:$G,"2025")</f>
        <v>0</v>
      </c>
      <c r="M1079" s="61"/>
    </row>
    <row r="1080" spans="1:13" ht="15.75" customHeight="1" x14ac:dyDescent="0.2">
      <c r="A1080" s="57">
        <f>'Name of the Faculty 2024'!A1080</f>
        <v>0</v>
      </c>
      <c r="B1080" s="58">
        <f>'Name of the Faculty 2024'!B1080</f>
        <v>0</v>
      </c>
      <c r="C1080" s="57">
        <f>'Name of the Faculty 2024'!C1080</f>
        <v>0</v>
      </c>
      <c r="D1080" s="57">
        <f>COUNTIFS('2024 -2025-2026'!$M:$M,B1080,'2024 -2025-2026'!$K:$K,"SCI",'2024 -2025-2026'!$G:$G,"2025")</f>
        <v>0</v>
      </c>
      <c r="E1080" s="57">
        <f>COUNTIFS('2024 -2025-2026'!$M:$M,B1080,'2024 -2025-2026'!$K:$K,"Scopus/WoS Journals",'2024 -2025-2026'!$G:$G,"2025")</f>
        <v>0</v>
      </c>
      <c r="F1080" s="57">
        <f>COUNTIFS('2024 -2025-2026'!$M:$M,B1080,'2024 -2025-2026'!$K:$K,"Scopus/WoS Conference/Book Chapter/Others", '2024 -2025-2026'!$G:$G,"2025")</f>
        <v>0</v>
      </c>
      <c r="G1080" s="57">
        <f>COUNTIFS('2024 -2025-2026'!$M:$M,B1080,'2024 -2025-2026'!$K:$K,"Student Publication", '2024 -2025-2026'!$G:$G,"2025")</f>
        <v>0</v>
      </c>
      <c r="H1080" s="53">
        <f>COUNTIFS('Patent - 2025'!$Q:$Q,B1080,'Patent - 2025'!$D:$D,"Published")</f>
        <v>0</v>
      </c>
      <c r="I1080" s="54">
        <f>COUNTIFS('Patent - 2025'!$Q:$Q,B1080,'Patent - 2025'!D:D,"Granted")</f>
        <v>0</v>
      </c>
      <c r="J1080" s="54">
        <f t="shared" si="32"/>
        <v>0</v>
      </c>
      <c r="K1080" s="54">
        <f t="shared" si="33"/>
        <v>0</v>
      </c>
      <c r="L1080" s="54">
        <f>COUNTIFS('2024 -2025-2026'!$M:$M,B1080,'2024 -2025-2026'!$K:$K,"Book",'2024 -2025-2026'!$G:$G,"2025")</f>
        <v>0</v>
      </c>
      <c r="M1080" s="61"/>
    </row>
    <row r="1081" spans="1:13" ht="15.75" customHeight="1" x14ac:dyDescent="0.2">
      <c r="A1081" s="57">
        <f>'Name of the Faculty 2024'!A1081</f>
        <v>0</v>
      </c>
      <c r="B1081" s="58">
        <f>'Name of the Faculty 2024'!B1081</f>
        <v>0</v>
      </c>
      <c r="C1081" s="57">
        <f>'Name of the Faculty 2024'!C1081</f>
        <v>0</v>
      </c>
      <c r="D1081" s="57">
        <f>COUNTIFS('2024 -2025-2026'!$M:$M,B1081,'2024 -2025-2026'!$K:$K,"SCI",'2024 -2025-2026'!$G:$G,"2025")</f>
        <v>0</v>
      </c>
      <c r="E1081" s="57">
        <f>COUNTIFS('2024 -2025-2026'!$M:$M,B1081,'2024 -2025-2026'!$K:$K,"Scopus/WoS Journals",'2024 -2025-2026'!$G:$G,"2025")</f>
        <v>0</v>
      </c>
      <c r="F1081" s="57">
        <f>COUNTIFS('2024 -2025-2026'!$M:$M,B1081,'2024 -2025-2026'!$K:$K,"Scopus/WoS Conference/Book Chapter/Others", '2024 -2025-2026'!$G:$G,"2025")</f>
        <v>0</v>
      </c>
      <c r="G1081" s="57">
        <f>COUNTIFS('2024 -2025-2026'!$M:$M,B1081,'2024 -2025-2026'!$K:$K,"Student Publication", '2024 -2025-2026'!$G:$G,"2025")</f>
        <v>0</v>
      </c>
      <c r="H1081" s="53">
        <f>COUNTIFS('Patent - 2025'!$Q:$Q,B1081,'Patent - 2025'!$D:$D,"Published")</f>
        <v>0</v>
      </c>
      <c r="I1081" s="54">
        <f>COUNTIFS('Patent - 2025'!$Q:$Q,B1081,'Patent - 2025'!D:D,"Granted")</f>
        <v>0</v>
      </c>
      <c r="J1081" s="54">
        <f t="shared" si="32"/>
        <v>0</v>
      </c>
      <c r="K1081" s="54">
        <f t="shared" si="33"/>
        <v>0</v>
      </c>
      <c r="L1081" s="54">
        <f>COUNTIFS('2024 -2025-2026'!$M:$M,B1081,'2024 -2025-2026'!$K:$K,"Book",'2024 -2025-2026'!$G:$G,"2025")</f>
        <v>0</v>
      </c>
      <c r="M1081" s="61"/>
    </row>
    <row r="1082" spans="1:13" ht="15.75" customHeight="1" x14ac:dyDescent="0.2">
      <c r="A1082" s="57">
        <f>'Name of the Faculty 2024'!A1082</f>
        <v>0</v>
      </c>
      <c r="B1082" s="58">
        <f>'Name of the Faculty 2024'!B1082</f>
        <v>0</v>
      </c>
      <c r="C1082" s="57">
        <f>'Name of the Faculty 2024'!C1082</f>
        <v>0</v>
      </c>
      <c r="D1082" s="57">
        <f>COUNTIFS('2024 -2025-2026'!$M:$M,B1082,'2024 -2025-2026'!$K:$K,"SCI",'2024 -2025-2026'!$G:$G,"2025")</f>
        <v>0</v>
      </c>
      <c r="E1082" s="57">
        <f>COUNTIFS('2024 -2025-2026'!$M:$M,B1082,'2024 -2025-2026'!$K:$K,"Scopus/WoS Journals",'2024 -2025-2026'!$G:$G,"2025")</f>
        <v>0</v>
      </c>
      <c r="F1082" s="57">
        <f>COUNTIFS('2024 -2025-2026'!$M:$M,B1082,'2024 -2025-2026'!$K:$K,"Scopus/WoS Conference/Book Chapter/Others", '2024 -2025-2026'!$G:$G,"2025")</f>
        <v>0</v>
      </c>
      <c r="G1082" s="57">
        <f>COUNTIFS('2024 -2025-2026'!$M:$M,B1082,'2024 -2025-2026'!$K:$K,"Student Publication", '2024 -2025-2026'!$G:$G,"2025")</f>
        <v>0</v>
      </c>
      <c r="H1082" s="53">
        <f>COUNTIFS('Patent - 2025'!$Q:$Q,B1082,'Patent - 2025'!$D:$D,"Published")</f>
        <v>0</v>
      </c>
      <c r="I1082" s="54">
        <f>COUNTIFS('Patent - 2025'!$Q:$Q,B1082,'Patent - 2025'!D:D,"Granted")</f>
        <v>0</v>
      </c>
      <c r="J1082" s="54">
        <f t="shared" si="32"/>
        <v>0</v>
      </c>
      <c r="K1082" s="54">
        <f t="shared" si="33"/>
        <v>0</v>
      </c>
      <c r="L1082" s="54">
        <f>COUNTIFS('2024 -2025-2026'!$M:$M,B1082,'2024 -2025-2026'!$K:$K,"Book",'2024 -2025-2026'!$G:$G,"2025")</f>
        <v>0</v>
      </c>
      <c r="M1082" s="61"/>
    </row>
    <row r="1083" spans="1:13" ht="15.75" customHeight="1" x14ac:dyDescent="0.2">
      <c r="A1083" s="57">
        <f>'Name of the Faculty 2024'!A1083</f>
        <v>0</v>
      </c>
      <c r="B1083" s="58">
        <f>'Name of the Faculty 2024'!B1083</f>
        <v>0</v>
      </c>
      <c r="C1083" s="57">
        <f>'Name of the Faculty 2024'!C1083</f>
        <v>0</v>
      </c>
      <c r="D1083" s="57">
        <f>COUNTIFS('2024 -2025-2026'!$M:$M,B1083,'2024 -2025-2026'!$K:$K,"SCI",'2024 -2025-2026'!$G:$G,"2025")</f>
        <v>0</v>
      </c>
      <c r="E1083" s="57">
        <f>COUNTIFS('2024 -2025-2026'!$M:$M,B1083,'2024 -2025-2026'!$K:$K,"Scopus/WoS Journals",'2024 -2025-2026'!$G:$G,"2025")</f>
        <v>0</v>
      </c>
      <c r="F1083" s="57">
        <f>COUNTIFS('2024 -2025-2026'!$M:$M,B1083,'2024 -2025-2026'!$K:$K,"Scopus/WoS Conference/Book Chapter/Others", '2024 -2025-2026'!$G:$G,"2025")</f>
        <v>0</v>
      </c>
      <c r="G1083" s="57">
        <f>COUNTIFS('2024 -2025-2026'!$M:$M,B1083,'2024 -2025-2026'!$K:$K,"Student Publication", '2024 -2025-2026'!$G:$G,"2025")</f>
        <v>0</v>
      </c>
      <c r="H1083" s="53">
        <f>COUNTIFS('Patent - 2025'!$Q:$Q,B1083,'Patent - 2025'!$D:$D,"Published")</f>
        <v>0</v>
      </c>
      <c r="I1083" s="54">
        <f>COUNTIFS('Patent - 2025'!$Q:$Q,B1083,'Patent - 2025'!D:D,"Granted")</f>
        <v>0</v>
      </c>
      <c r="J1083" s="54">
        <f t="shared" si="32"/>
        <v>0</v>
      </c>
      <c r="K1083" s="54">
        <f t="shared" si="33"/>
        <v>0</v>
      </c>
      <c r="L1083" s="54">
        <f>COUNTIFS('2024 -2025-2026'!$M:$M,B1083,'2024 -2025-2026'!$K:$K,"Book",'2024 -2025-2026'!$G:$G,"2025")</f>
        <v>0</v>
      </c>
      <c r="M1083" s="61"/>
    </row>
    <row r="1084" spans="1:13" ht="15.75" customHeight="1" x14ac:dyDescent="0.2">
      <c r="A1084" s="57">
        <f>'Name of the Faculty 2024'!A1084</f>
        <v>0</v>
      </c>
      <c r="B1084" s="58">
        <f>'Name of the Faculty 2024'!B1084</f>
        <v>0</v>
      </c>
      <c r="C1084" s="57">
        <f>'Name of the Faculty 2024'!C1084</f>
        <v>0</v>
      </c>
      <c r="D1084" s="57">
        <f>COUNTIFS('2024 -2025-2026'!$M:$M,B1084,'2024 -2025-2026'!$K:$K,"SCI",'2024 -2025-2026'!$G:$G,"2025")</f>
        <v>0</v>
      </c>
      <c r="E1084" s="57">
        <f>COUNTIFS('2024 -2025-2026'!$M:$M,B1084,'2024 -2025-2026'!$K:$K,"Scopus/WoS Journals",'2024 -2025-2026'!$G:$G,"2025")</f>
        <v>0</v>
      </c>
      <c r="F1084" s="57">
        <f>COUNTIFS('2024 -2025-2026'!$M:$M,B1084,'2024 -2025-2026'!$K:$K,"Scopus/WoS Conference/Book Chapter/Others", '2024 -2025-2026'!$G:$G,"2025")</f>
        <v>0</v>
      </c>
      <c r="G1084" s="57">
        <f>COUNTIFS('2024 -2025-2026'!$M:$M,B1084,'2024 -2025-2026'!$K:$K,"Student Publication", '2024 -2025-2026'!$G:$G,"2025")</f>
        <v>0</v>
      </c>
      <c r="H1084" s="53">
        <f>COUNTIFS('Patent - 2025'!$Q:$Q,B1084,'Patent - 2025'!$D:$D,"Published")</f>
        <v>0</v>
      </c>
      <c r="I1084" s="54">
        <f>COUNTIFS('Patent - 2025'!$Q:$Q,B1084,'Patent - 2025'!D:D,"Granted")</f>
        <v>0</v>
      </c>
      <c r="J1084" s="54">
        <f t="shared" si="32"/>
        <v>0</v>
      </c>
      <c r="K1084" s="54">
        <f t="shared" si="33"/>
        <v>0</v>
      </c>
      <c r="L1084" s="54">
        <f>COUNTIFS('2024 -2025-2026'!$M:$M,B1084,'2024 -2025-2026'!$K:$K,"Book",'2024 -2025-2026'!$G:$G,"2025")</f>
        <v>0</v>
      </c>
      <c r="M1084" s="61"/>
    </row>
    <row r="1085" spans="1:13" ht="15.75" customHeight="1" x14ac:dyDescent="0.2">
      <c r="A1085" s="57">
        <f>'Name of the Faculty 2024'!A1085</f>
        <v>0</v>
      </c>
      <c r="B1085" s="58">
        <f>'Name of the Faculty 2024'!B1085</f>
        <v>0</v>
      </c>
      <c r="C1085" s="57">
        <f>'Name of the Faculty 2024'!C1085</f>
        <v>0</v>
      </c>
      <c r="D1085" s="57">
        <f>COUNTIFS('2024 -2025-2026'!$M:$M,B1085,'2024 -2025-2026'!$K:$K,"SCI",'2024 -2025-2026'!$G:$G,"2025")</f>
        <v>0</v>
      </c>
      <c r="E1085" s="57">
        <f>COUNTIFS('2024 -2025-2026'!$M:$M,B1085,'2024 -2025-2026'!$K:$K,"Scopus/WoS Journals",'2024 -2025-2026'!$G:$G,"2025")</f>
        <v>0</v>
      </c>
      <c r="F1085" s="57">
        <f>COUNTIFS('2024 -2025-2026'!$M:$M,B1085,'2024 -2025-2026'!$K:$K,"Scopus/WoS Conference/Book Chapter/Others", '2024 -2025-2026'!$G:$G,"2025")</f>
        <v>0</v>
      </c>
      <c r="G1085" s="57">
        <f>COUNTIFS('2024 -2025-2026'!$M:$M,B1085,'2024 -2025-2026'!$K:$K,"Student Publication", '2024 -2025-2026'!$G:$G,"2025")</f>
        <v>0</v>
      </c>
      <c r="H1085" s="53">
        <f>COUNTIFS('Patent - 2025'!$Q:$Q,B1085,'Patent - 2025'!$D:$D,"Published")</f>
        <v>0</v>
      </c>
      <c r="I1085" s="54">
        <f>COUNTIFS('Patent - 2025'!$Q:$Q,B1085,'Patent - 2025'!D:D,"Granted")</f>
        <v>0</v>
      </c>
      <c r="J1085" s="54">
        <f t="shared" si="32"/>
        <v>0</v>
      </c>
      <c r="K1085" s="54">
        <f t="shared" si="33"/>
        <v>0</v>
      </c>
      <c r="L1085" s="54">
        <f>COUNTIFS('2024 -2025-2026'!$M:$M,B1085,'2024 -2025-2026'!$K:$K,"Book",'2024 -2025-2026'!$G:$G,"2025")</f>
        <v>0</v>
      </c>
      <c r="M1085" s="61"/>
    </row>
    <row r="1086" spans="1:13" ht="15.75" customHeight="1" x14ac:dyDescent="0.2">
      <c r="A1086" s="57">
        <f>'Name of the Faculty 2024'!A1086</f>
        <v>0</v>
      </c>
      <c r="B1086" s="58">
        <f>'Name of the Faculty 2024'!B1086</f>
        <v>0</v>
      </c>
      <c r="C1086" s="57">
        <f>'Name of the Faculty 2024'!C1086</f>
        <v>0</v>
      </c>
      <c r="D1086" s="57">
        <f>COUNTIFS('2024 -2025-2026'!$M:$M,B1086,'2024 -2025-2026'!$K:$K,"SCI",'2024 -2025-2026'!$G:$G,"2025")</f>
        <v>0</v>
      </c>
      <c r="E1086" s="57">
        <f>COUNTIFS('2024 -2025-2026'!$M:$M,B1086,'2024 -2025-2026'!$K:$K,"Scopus/WoS Journals",'2024 -2025-2026'!$G:$G,"2025")</f>
        <v>0</v>
      </c>
      <c r="F1086" s="57">
        <f>COUNTIFS('2024 -2025-2026'!$M:$M,B1086,'2024 -2025-2026'!$K:$K,"Scopus/WoS Conference/Book Chapter/Others", '2024 -2025-2026'!$G:$G,"2025")</f>
        <v>0</v>
      </c>
      <c r="G1086" s="57">
        <f>COUNTIFS('2024 -2025-2026'!$M:$M,B1086,'2024 -2025-2026'!$K:$K,"Student Publication", '2024 -2025-2026'!$G:$G,"2025")</f>
        <v>0</v>
      </c>
      <c r="H1086" s="53">
        <f>COUNTIFS('Patent - 2025'!$Q:$Q,B1086,'Patent - 2025'!$D:$D,"Published")</f>
        <v>0</v>
      </c>
      <c r="I1086" s="54">
        <f>COUNTIFS('Patent - 2025'!$Q:$Q,B1086,'Patent - 2025'!D:D,"Granted")</f>
        <v>0</v>
      </c>
      <c r="J1086" s="54">
        <f t="shared" si="32"/>
        <v>0</v>
      </c>
      <c r="K1086" s="54">
        <f t="shared" si="33"/>
        <v>0</v>
      </c>
      <c r="L1086" s="54">
        <f>COUNTIFS('2024 -2025-2026'!$M:$M,B1086,'2024 -2025-2026'!$K:$K,"Book",'2024 -2025-2026'!$G:$G,"2025")</f>
        <v>0</v>
      </c>
      <c r="M1086" s="61"/>
    </row>
    <row r="1087" spans="1:13" ht="15.75" customHeight="1" x14ac:dyDescent="0.2">
      <c r="A1087" s="57">
        <f>'Name of the Faculty 2024'!A1087</f>
        <v>0</v>
      </c>
      <c r="B1087" s="58">
        <f>'Name of the Faculty 2024'!B1087</f>
        <v>0</v>
      </c>
      <c r="C1087" s="57">
        <f>'Name of the Faculty 2024'!C1087</f>
        <v>0</v>
      </c>
      <c r="D1087" s="57">
        <f>COUNTIFS('2024 -2025-2026'!$M:$M,B1087,'2024 -2025-2026'!$K:$K,"SCI",'2024 -2025-2026'!$G:$G,"2025")</f>
        <v>0</v>
      </c>
      <c r="E1087" s="57">
        <f>COUNTIFS('2024 -2025-2026'!$M:$M,B1087,'2024 -2025-2026'!$K:$K,"Scopus/WoS Journals",'2024 -2025-2026'!$G:$G,"2025")</f>
        <v>0</v>
      </c>
      <c r="F1087" s="57">
        <f>COUNTIFS('2024 -2025-2026'!$M:$M,B1087,'2024 -2025-2026'!$K:$K,"Scopus/WoS Conference/Book Chapter/Others", '2024 -2025-2026'!$G:$G,"2025")</f>
        <v>0</v>
      </c>
      <c r="G1087" s="57">
        <f>COUNTIFS('2024 -2025-2026'!$M:$M,B1087,'2024 -2025-2026'!$K:$K,"Student Publication", '2024 -2025-2026'!$G:$G,"2025")</f>
        <v>0</v>
      </c>
      <c r="H1087" s="53">
        <f>COUNTIFS('Patent - 2025'!$Q:$Q,B1087,'Patent - 2025'!$D:$D,"Published")</f>
        <v>0</v>
      </c>
      <c r="I1087" s="54">
        <f>COUNTIFS('Patent - 2025'!$Q:$Q,B1087,'Patent - 2025'!D:D,"Granted")</f>
        <v>0</v>
      </c>
      <c r="J1087" s="54">
        <f t="shared" si="32"/>
        <v>0</v>
      </c>
      <c r="K1087" s="54">
        <f t="shared" si="33"/>
        <v>0</v>
      </c>
      <c r="L1087" s="54">
        <f>COUNTIFS('2024 -2025-2026'!$M:$M,B1087,'2024 -2025-2026'!$K:$K,"Book",'2024 -2025-2026'!$G:$G,"2025")</f>
        <v>0</v>
      </c>
      <c r="M1087" s="61"/>
    </row>
    <row r="1088" spans="1:13" ht="15.75" customHeight="1" x14ac:dyDescent="0.2">
      <c r="A1088" s="57">
        <f>'Name of the Faculty 2024'!A1088</f>
        <v>0</v>
      </c>
      <c r="B1088" s="58">
        <f>'Name of the Faculty 2024'!B1088</f>
        <v>0</v>
      </c>
      <c r="C1088" s="57">
        <f>'Name of the Faculty 2024'!C1088</f>
        <v>0</v>
      </c>
      <c r="D1088" s="57">
        <f>COUNTIFS('2024 -2025-2026'!$M:$M,B1088,'2024 -2025-2026'!$K:$K,"SCI",'2024 -2025-2026'!$G:$G,"2025")</f>
        <v>0</v>
      </c>
      <c r="E1088" s="57">
        <f>COUNTIFS('2024 -2025-2026'!$M:$M,B1088,'2024 -2025-2026'!$K:$K,"Scopus/WoS Journals",'2024 -2025-2026'!$G:$G,"2025")</f>
        <v>0</v>
      </c>
      <c r="F1088" s="57">
        <f>COUNTIFS('2024 -2025-2026'!$M:$M,B1088,'2024 -2025-2026'!$K:$K,"Scopus/WoS Conference/Book Chapter/Others", '2024 -2025-2026'!$G:$G,"2025")</f>
        <v>0</v>
      </c>
      <c r="G1088" s="57">
        <f>COUNTIFS('2024 -2025-2026'!$M:$M,B1088,'2024 -2025-2026'!$K:$K,"Student Publication", '2024 -2025-2026'!$G:$G,"2025")</f>
        <v>0</v>
      </c>
      <c r="H1088" s="53">
        <f>COUNTIFS('Patent - 2025'!$Q:$Q,B1088,'Patent - 2025'!$D:$D,"Published")</f>
        <v>0</v>
      </c>
      <c r="I1088" s="54">
        <f>COUNTIFS('Patent - 2025'!$Q:$Q,B1088,'Patent - 2025'!D:D,"Granted")</f>
        <v>0</v>
      </c>
      <c r="J1088" s="54">
        <f t="shared" si="32"/>
        <v>0</v>
      </c>
      <c r="K1088" s="54">
        <f t="shared" si="33"/>
        <v>0</v>
      </c>
      <c r="L1088" s="54">
        <f>COUNTIFS('2024 -2025-2026'!$M:$M,B1088,'2024 -2025-2026'!$K:$K,"Book",'2024 -2025-2026'!$G:$G,"2025")</f>
        <v>0</v>
      </c>
      <c r="M1088" s="61"/>
    </row>
    <row r="1089" spans="1:13" ht="15.75" customHeight="1" x14ac:dyDescent="0.2">
      <c r="A1089" s="57">
        <f>'Name of the Faculty 2024'!A1089</f>
        <v>0</v>
      </c>
      <c r="B1089" s="58">
        <f>'Name of the Faculty 2024'!B1089</f>
        <v>0</v>
      </c>
      <c r="C1089" s="57">
        <f>'Name of the Faculty 2024'!C1089</f>
        <v>0</v>
      </c>
      <c r="D1089" s="57">
        <f>COUNTIFS('2024 -2025-2026'!$M:$M,B1089,'2024 -2025-2026'!$K:$K,"SCI",'2024 -2025-2026'!$G:$G,"2025")</f>
        <v>0</v>
      </c>
      <c r="E1089" s="57">
        <f>COUNTIFS('2024 -2025-2026'!$M:$M,B1089,'2024 -2025-2026'!$K:$K,"Scopus/WoS Journals",'2024 -2025-2026'!$G:$G,"2025")</f>
        <v>0</v>
      </c>
      <c r="F1089" s="57">
        <f>COUNTIFS('2024 -2025-2026'!$M:$M,B1089,'2024 -2025-2026'!$K:$K,"Scopus/WoS Conference/Book Chapter/Others", '2024 -2025-2026'!$G:$G,"2025")</f>
        <v>0</v>
      </c>
      <c r="G1089" s="57">
        <f>COUNTIFS('2024 -2025-2026'!$M:$M,B1089,'2024 -2025-2026'!$K:$K,"Student Publication", '2024 -2025-2026'!$G:$G,"2025")</f>
        <v>0</v>
      </c>
      <c r="H1089" s="53">
        <f>COUNTIFS('Patent - 2025'!$Q:$Q,B1089,'Patent - 2025'!$D:$D,"Published")</f>
        <v>0</v>
      </c>
      <c r="I1089" s="54">
        <f>COUNTIFS('Patent - 2025'!$Q:$Q,B1089,'Patent - 2025'!D:D,"Granted")</f>
        <v>0</v>
      </c>
      <c r="J1089" s="54">
        <f t="shared" si="32"/>
        <v>0</v>
      </c>
      <c r="K1089" s="54">
        <f t="shared" si="33"/>
        <v>0</v>
      </c>
      <c r="L1089" s="54">
        <f>COUNTIFS('2024 -2025-2026'!$M:$M,B1089,'2024 -2025-2026'!$K:$K,"Book",'2024 -2025-2026'!$G:$G,"2025")</f>
        <v>0</v>
      </c>
      <c r="M1089" s="61"/>
    </row>
    <row r="1090" spans="1:13" ht="15.75" customHeight="1" x14ac:dyDescent="0.2">
      <c r="A1090" s="57">
        <f>'Name of the Faculty 2024'!A1090</f>
        <v>0</v>
      </c>
      <c r="B1090" s="58">
        <f>'Name of the Faculty 2024'!B1090</f>
        <v>0</v>
      </c>
      <c r="C1090" s="57">
        <f>'Name of the Faculty 2024'!C1090</f>
        <v>0</v>
      </c>
      <c r="D1090" s="57">
        <f>COUNTIFS('2024 -2025-2026'!$M:$M,B1090,'2024 -2025-2026'!$K:$K,"SCI",'2024 -2025-2026'!$G:$G,"2025")</f>
        <v>0</v>
      </c>
      <c r="E1090" s="57">
        <f>COUNTIFS('2024 -2025-2026'!$M:$M,B1090,'2024 -2025-2026'!$K:$K,"Scopus/WoS Journals",'2024 -2025-2026'!$G:$G,"2025")</f>
        <v>0</v>
      </c>
      <c r="F1090" s="57">
        <f>COUNTIFS('2024 -2025-2026'!$M:$M,B1090,'2024 -2025-2026'!$K:$K,"Scopus/WoS Conference/Book Chapter/Others", '2024 -2025-2026'!$G:$G,"2025")</f>
        <v>0</v>
      </c>
      <c r="G1090" s="57">
        <f>COUNTIFS('2024 -2025-2026'!$M:$M,B1090,'2024 -2025-2026'!$K:$K,"Student Publication", '2024 -2025-2026'!$G:$G,"2025")</f>
        <v>0</v>
      </c>
      <c r="H1090" s="53">
        <f>COUNTIFS('Patent - 2025'!$Q:$Q,B1090,'Patent - 2025'!$D:$D,"Published")</f>
        <v>0</v>
      </c>
      <c r="I1090" s="54">
        <f>COUNTIFS('Patent - 2025'!$Q:$Q,B1090,'Patent - 2025'!D:D,"Granted")</f>
        <v>0</v>
      </c>
      <c r="J1090" s="54">
        <f t="shared" ref="J1090:J1153" si="34">SUM(D1090:F1090)</f>
        <v>0</v>
      </c>
      <c r="K1090" s="54">
        <f t="shared" ref="K1090:K1153" si="35">SUM(D1090:G1090)</f>
        <v>0</v>
      </c>
      <c r="L1090" s="54">
        <f>COUNTIFS('2024 -2025-2026'!$M:$M,B1090,'2024 -2025-2026'!$K:$K,"Book",'2024 -2025-2026'!$G:$G,"2025")</f>
        <v>0</v>
      </c>
      <c r="M1090" s="61"/>
    </row>
    <row r="1091" spans="1:13" ht="15.75" customHeight="1" x14ac:dyDescent="0.2">
      <c r="A1091" s="57">
        <f>'Name of the Faculty 2024'!A1091</f>
        <v>0</v>
      </c>
      <c r="B1091" s="58">
        <f>'Name of the Faculty 2024'!B1091</f>
        <v>0</v>
      </c>
      <c r="C1091" s="57">
        <f>'Name of the Faculty 2024'!C1091</f>
        <v>0</v>
      </c>
      <c r="D1091" s="57">
        <f>COUNTIFS('2024 -2025-2026'!$M:$M,B1091,'2024 -2025-2026'!$K:$K,"SCI",'2024 -2025-2026'!$G:$G,"2025")</f>
        <v>0</v>
      </c>
      <c r="E1091" s="57">
        <f>COUNTIFS('2024 -2025-2026'!$M:$M,B1091,'2024 -2025-2026'!$K:$K,"Scopus/WoS Journals",'2024 -2025-2026'!$G:$G,"2025")</f>
        <v>0</v>
      </c>
      <c r="F1091" s="57">
        <f>COUNTIFS('2024 -2025-2026'!$M:$M,B1091,'2024 -2025-2026'!$K:$K,"Scopus/WoS Conference/Book Chapter/Others", '2024 -2025-2026'!$G:$G,"2025")</f>
        <v>0</v>
      </c>
      <c r="G1091" s="57">
        <f>COUNTIFS('2024 -2025-2026'!$M:$M,B1091,'2024 -2025-2026'!$K:$K,"Student Publication", '2024 -2025-2026'!$G:$G,"2025")</f>
        <v>0</v>
      </c>
      <c r="H1091" s="53">
        <f>COUNTIFS('Patent - 2025'!$Q:$Q,B1091,'Patent - 2025'!$D:$D,"Published")</f>
        <v>0</v>
      </c>
      <c r="I1091" s="54">
        <f>COUNTIFS('Patent - 2025'!$Q:$Q,B1091,'Patent - 2025'!D:D,"Granted")</f>
        <v>0</v>
      </c>
      <c r="J1091" s="54">
        <f t="shared" si="34"/>
        <v>0</v>
      </c>
      <c r="K1091" s="54">
        <f t="shared" si="35"/>
        <v>0</v>
      </c>
      <c r="L1091" s="54">
        <f>COUNTIFS('2024 -2025-2026'!$M:$M,B1091,'2024 -2025-2026'!$K:$K,"Book",'2024 -2025-2026'!$G:$G,"2025")</f>
        <v>0</v>
      </c>
      <c r="M1091" s="61"/>
    </row>
    <row r="1092" spans="1:13" ht="15.75" customHeight="1" x14ac:dyDescent="0.2">
      <c r="A1092" s="57">
        <f>'Name of the Faculty 2024'!A1092</f>
        <v>0</v>
      </c>
      <c r="B1092" s="58">
        <f>'Name of the Faculty 2024'!B1092</f>
        <v>0</v>
      </c>
      <c r="C1092" s="57">
        <f>'Name of the Faculty 2024'!C1092</f>
        <v>0</v>
      </c>
      <c r="D1092" s="57">
        <f>COUNTIFS('2024 -2025-2026'!$M:$M,B1092,'2024 -2025-2026'!$K:$K,"SCI",'2024 -2025-2026'!$G:$G,"2025")</f>
        <v>0</v>
      </c>
      <c r="E1092" s="57">
        <f>COUNTIFS('2024 -2025-2026'!$M:$M,B1092,'2024 -2025-2026'!$K:$K,"Scopus/WoS Journals",'2024 -2025-2026'!$G:$G,"2025")</f>
        <v>0</v>
      </c>
      <c r="F1092" s="57">
        <f>COUNTIFS('2024 -2025-2026'!$M:$M,B1092,'2024 -2025-2026'!$K:$K,"Scopus/WoS Conference/Book Chapter/Others", '2024 -2025-2026'!$G:$G,"2025")</f>
        <v>0</v>
      </c>
      <c r="G1092" s="57">
        <f>COUNTIFS('2024 -2025-2026'!$M:$M,B1092,'2024 -2025-2026'!$K:$K,"Student Publication", '2024 -2025-2026'!$G:$G,"2025")</f>
        <v>0</v>
      </c>
      <c r="H1092" s="53">
        <f>COUNTIFS('Patent - 2025'!$Q:$Q,B1092,'Patent - 2025'!$D:$D,"Published")</f>
        <v>0</v>
      </c>
      <c r="I1092" s="54">
        <f>COUNTIFS('Patent - 2025'!$Q:$Q,B1092,'Patent - 2025'!D:D,"Granted")</f>
        <v>0</v>
      </c>
      <c r="J1092" s="54">
        <f t="shared" si="34"/>
        <v>0</v>
      </c>
      <c r="K1092" s="54">
        <f t="shared" si="35"/>
        <v>0</v>
      </c>
      <c r="L1092" s="54">
        <f>COUNTIFS('2024 -2025-2026'!$M:$M,B1092,'2024 -2025-2026'!$K:$K,"Book",'2024 -2025-2026'!$G:$G,"2025")</f>
        <v>0</v>
      </c>
      <c r="M1092" s="61"/>
    </row>
    <row r="1093" spans="1:13" ht="15.75" customHeight="1" x14ac:dyDescent="0.2">
      <c r="A1093" s="57">
        <f>'Name of the Faculty 2024'!A1093</f>
        <v>0</v>
      </c>
      <c r="B1093" s="58">
        <f>'Name of the Faculty 2024'!B1093</f>
        <v>0</v>
      </c>
      <c r="C1093" s="57">
        <f>'Name of the Faculty 2024'!C1093</f>
        <v>0</v>
      </c>
      <c r="D1093" s="57">
        <f>COUNTIFS('2024 -2025-2026'!$M:$M,B1093,'2024 -2025-2026'!$K:$K,"SCI",'2024 -2025-2026'!$G:$G,"2025")</f>
        <v>0</v>
      </c>
      <c r="E1093" s="57">
        <f>COUNTIFS('2024 -2025-2026'!$M:$M,B1093,'2024 -2025-2026'!$K:$K,"Scopus/WoS Journals",'2024 -2025-2026'!$G:$G,"2025")</f>
        <v>0</v>
      </c>
      <c r="F1093" s="57">
        <f>COUNTIFS('2024 -2025-2026'!$M:$M,B1093,'2024 -2025-2026'!$K:$K,"Scopus/WoS Conference/Book Chapter/Others", '2024 -2025-2026'!$G:$G,"2025")</f>
        <v>0</v>
      </c>
      <c r="G1093" s="57">
        <f>COUNTIFS('2024 -2025-2026'!$M:$M,B1093,'2024 -2025-2026'!$K:$K,"Student Publication", '2024 -2025-2026'!$G:$G,"2025")</f>
        <v>0</v>
      </c>
      <c r="H1093" s="53">
        <f>COUNTIFS('Patent - 2025'!$Q:$Q,B1093,'Patent - 2025'!$D:$D,"Published")</f>
        <v>0</v>
      </c>
      <c r="I1093" s="54">
        <f>COUNTIFS('Patent - 2025'!$Q:$Q,B1093,'Patent - 2025'!D:D,"Granted")</f>
        <v>0</v>
      </c>
      <c r="J1093" s="54">
        <f t="shared" si="34"/>
        <v>0</v>
      </c>
      <c r="K1093" s="54">
        <f t="shared" si="35"/>
        <v>0</v>
      </c>
      <c r="L1093" s="54">
        <f>COUNTIFS('2024 -2025-2026'!$M:$M,B1093,'2024 -2025-2026'!$K:$K,"Book",'2024 -2025-2026'!$G:$G,"2025")</f>
        <v>0</v>
      </c>
      <c r="M1093" s="61"/>
    </row>
    <row r="1094" spans="1:13" ht="15.75" customHeight="1" x14ac:dyDescent="0.2">
      <c r="A1094" s="57">
        <f>'Name of the Faculty 2024'!A1094</f>
        <v>0</v>
      </c>
      <c r="B1094" s="58">
        <f>'Name of the Faculty 2024'!B1094</f>
        <v>0</v>
      </c>
      <c r="C1094" s="57">
        <f>'Name of the Faculty 2024'!C1094</f>
        <v>0</v>
      </c>
      <c r="D1094" s="57">
        <f>COUNTIFS('2024 -2025-2026'!$M:$M,B1094,'2024 -2025-2026'!$K:$K,"SCI",'2024 -2025-2026'!$G:$G,"2025")</f>
        <v>0</v>
      </c>
      <c r="E1094" s="57">
        <f>COUNTIFS('2024 -2025-2026'!$M:$M,B1094,'2024 -2025-2026'!$K:$K,"Scopus/WoS Journals",'2024 -2025-2026'!$G:$G,"2025")</f>
        <v>0</v>
      </c>
      <c r="F1094" s="57">
        <f>COUNTIFS('2024 -2025-2026'!$M:$M,B1094,'2024 -2025-2026'!$K:$K,"Scopus/WoS Conference/Book Chapter/Others", '2024 -2025-2026'!$G:$G,"2025")</f>
        <v>0</v>
      </c>
      <c r="G1094" s="57">
        <f>COUNTIFS('2024 -2025-2026'!$M:$M,B1094,'2024 -2025-2026'!$K:$K,"Student Publication", '2024 -2025-2026'!$G:$G,"2025")</f>
        <v>0</v>
      </c>
      <c r="H1094" s="53">
        <f>COUNTIFS('Patent - 2025'!$Q:$Q,B1094,'Patent - 2025'!$D:$D,"Published")</f>
        <v>0</v>
      </c>
      <c r="I1094" s="54">
        <f>COUNTIFS('Patent - 2025'!$Q:$Q,B1094,'Patent - 2025'!D:D,"Granted")</f>
        <v>0</v>
      </c>
      <c r="J1094" s="54">
        <f t="shared" si="34"/>
        <v>0</v>
      </c>
      <c r="K1094" s="54">
        <f t="shared" si="35"/>
        <v>0</v>
      </c>
      <c r="L1094" s="54">
        <f>COUNTIFS('2024 -2025-2026'!$M:$M,B1094,'2024 -2025-2026'!$K:$K,"Book",'2024 -2025-2026'!$G:$G,"2025")</f>
        <v>0</v>
      </c>
      <c r="M1094" s="61"/>
    </row>
    <row r="1095" spans="1:13" ht="15.75" customHeight="1" x14ac:dyDescent="0.2">
      <c r="A1095" s="57">
        <f>'Name of the Faculty 2024'!A1095</f>
        <v>0</v>
      </c>
      <c r="B1095" s="58">
        <f>'Name of the Faculty 2024'!B1095</f>
        <v>0</v>
      </c>
      <c r="C1095" s="57">
        <f>'Name of the Faculty 2024'!C1095</f>
        <v>0</v>
      </c>
      <c r="D1095" s="57">
        <f>COUNTIFS('2024 -2025-2026'!$M:$M,B1095,'2024 -2025-2026'!$K:$K,"SCI",'2024 -2025-2026'!$G:$G,"2025")</f>
        <v>0</v>
      </c>
      <c r="E1095" s="57">
        <f>COUNTIFS('2024 -2025-2026'!$M:$M,B1095,'2024 -2025-2026'!$K:$K,"Scopus/WoS Journals",'2024 -2025-2026'!$G:$G,"2025")</f>
        <v>0</v>
      </c>
      <c r="F1095" s="57">
        <f>COUNTIFS('2024 -2025-2026'!$M:$M,B1095,'2024 -2025-2026'!$K:$K,"Scopus/WoS Conference/Book Chapter/Others", '2024 -2025-2026'!$G:$G,"2025")</f>
        <v>0</v>
      </c>
      <c r="G1095" s="57">
        <f>COUNTIFS('2024 -2025-2026'!$M:$M,B1095,'2024 -2025-2026'!$K:$K,"Student Publication", '2024 -2025-2026'!$G:$G,"2025")</f>
        <v>0</v>
      </c>
      <c r="H1095" s="53">
        <f>COUNTIFS('Patent - 2025'!$Q:$Q,B1095,'Patent - 2025'!$D:$D,"Published")</f>
        <v>0</v>
      </c>
      <c r="I1095" s="54">
        <f>COUNTIFS('Patent - 2025'!$Q:$Q,B1095,'Patent - 2025'!D:D,"Granted")</f>
        <v>0</v>
      </c>
      <c r="J1095" s="54">
        <f t="shared" si="34"/>
        <v>0</v>
      </c>
      <c r="K1095" s="54">
        <f t="shared" si="35"/>
        <v>0</v>
      </c>
      <c r="L1095" s="54">
        <f>COUNTIFS('2024 -2025-2026'!$M:$M,B1095,'2024 -2025-2026'!$K:$K,"Book",'2024 -2025-2026'!$G:$G,"2025")</f>
        <v>0</v>
      </c>
      <c r="M1095" s="61"/>
    </row>
    <row r="1096" spans="1:13" ht="15.75" customHeight="1" x14ac:dyDescent="0.2">
      <c r="A1096" s="57">
        <f>'Name of the Faculty 2024'!A1096</f>
        <v>0</v>
      </c>
      <c r="B1096" s="58">
        <f>'Name of the Faculty 2024'!B1096</f>
        <v>0</v>
      </c>
      <c r="C1096" s="57">
        <f>'Name of the Faculty 2024'!C1096</f>
        <v>0</v>
      </c>
      <c r="D1096" s="57">
        <f>COUNTIFS('2024 -2025-2026'!$M:$M,B1096,'2024 -2025-2026'!$K:$K,"SCI",'2024 -2025-2026'!$G:$G,"2025")</f>
        <v>0</v>
      </c>
      <c r="E1096" s="57">
        <f>COUNTIFS('2024 -2025-2026'!$M:$M,B1096,'2024 -2025-2026'!$K:$K,"Scopus/WoS Journals",'2024 -2025-2026'!$G:$G,"2025")</f>
        <v>0</v>
      </c>
      <c r="F1096" s="57">
        <f>COUNTIFS('2024 -2025-2026'!$M:$M,B1096,'2024 -2025-2026'!$K:$K,"Scopus/WoS Conference/Book Chapter/Others", '2024 -2025-2026'!$G:$G,"2025")</f>
        <v>0</v>
      </c>
      <c r="G1096" s="57">
        <f>COUNTIFS('2024 -2025-2026'!$M:$M,B1096,'2024 -2025-2026'!$K:$K,"Student Publication", '2024 -2025-2026'!$G:$G,"2025")</f>
        <v>0</v>
      </c>
      <c r="H1096" s="53">
        <f>COUNTIFS('Patent - 2025'!$Q:$Q,B1096,'Patent - 2025'!$D:$D,"Published")</f>
        <v>0</v>
      </c>
      <c r="I1096" s="54">
        <f>COUNTIFS('Patent - 2025'!$Q:$Q,B1096,'Patent - 2025'!D:D,"Granted")</f>
        <v>0</v>
      </c>
      <c r="J1096" s="54">
        <f t="shared" si="34"/>
        <v>0</v>
      </c>
      <c r="K1096" s="54">
        <f t="shared" si="35"/>
        <v>0</v>
      </c>
      <c r="L1096" s="54">
        <f>COUNTIFS('2024 -2025-2026'!$M:$M,B1096,'2024 -2025-2026'!$K:$K,"Book",'2024 -2025-2026'!$G:$G,"2025")</f>
        <v>0</v>
      </c>
      <c r="M1096" s="61"/>
    </row>
    <row r="1097" spans="1:13" ht="15.75" customHeight="1" x14ac:dyDescent="0.2">
      <c r="A1097" s="57">
        <f>'Name of the Faculty 2024'!A1097</f>
        <v>0</v>
      </c>
      <c r="B1097" s="58">
        <f>'Name of the Faculty 2024'!B1097</f>
        <v>0</v>
      </c>
      <c r="C1097" s="57">
        <f>'Name of the Faculty 2024'!C1097</f>
        <v>0</v>
      </c>
      <c r="D1097" s="57">
        <f>COUNTIFS('2024 -2025-2026'!$M:$M,B1097,'2024 -2025-2026'!$K:$K,"SCI",'2024 -2025-2026'!$G:$G,"2025")</f>
        <v>0</v>
      </c>
      <c r="E1097" s="57">
        <f>COUNTIFS('2024 -2025-2026'!$M:$M,B1097,'2024 -2025-2026'!$K:$K,"Scopus/WoS Journals",'2024 -2025-2026'!$G:$G,"2025")</f>
        <v>0</v>
      </c>
      <c r="F1097" s="57">
        <f>COUNTIFS('2024 -2025-2026'!$M:$M,B1097,'2024 -2025-2026'!$K:$K,"Scopus/WoS Conference/Book Chapter/Others", '2024 -2025-2026'!$G:$G,"2025")</f>
        <v>0</v>
      </c>
      <c r="G1097" s="57">
        <f>COUNTIFS('2024 -2025-2026'!$M:$M,B1097,'2024 -2025-2026'!$K:$K,"Student Publication", '2024 -2025-2026'!$G:$G,"2025")</f>
        <v>0</v>
      </c>
      <c r="H1097" s="53">
        <f>COUNTIFS('Patent - 2025'!$Q:$Q,B1097,'Patent - 2025'!$D:$D,"Published")</f>
        <v>0</v>
      </c>
      <c r="I1097" s="54">
        <f>COUNTIFS('Patent - 2025'!$Q:$Q,B1097,'Patent - 2025'!D:D,"Granted")</f>
        <v>0</v>
      </c>
      <c r="J1097" s="54">
        <f t="shared" si="34"/>
        <v>0</v>
      </c>
      <c r="K1097" s="54">
        <f t="shared" si="35"/>
        <v>0</v>
      </c>
      <c r="L1097" s="54">
        <f>COUNTIFS('2024 -2025-2026'!$M:$M,B1097,'2024 -2025-2026'!$K:$K,"Book",'2024 -2025-2026'!$G:$G,"2025")</f>
        <v>0</v>
      </c>
      <c r="M1097" s="61"/>
    </row>
    <row r="1098" spans="1:13" ht="15.75" customHeight="1" x14ac:dyDescent="0.2">
      <c r="A1098" s="57">
        <f>'Name of the Faculty 2024'!A1098</f>
        <v>0</v>
      </c>
      <c r="B1098" s="58">
        <f>'Name of the Faculty 2024'!B1098</f>
        <v>0</v>
      </c>
      <c r="C1098" s="57">
        <f>'Name of the Faculty 2024'!C1098</f>
        <v>0</v>
      </c>
      <c r="D1098" s="57">
        <f>COUNTIFS('2024 -2025-2026'!$M:$M,B1098,'2024 -2025-2026'!$K:$K,"SCI",'2024 -2025-2026'!$G:$G,"2025")</f>
        <v>0</v>
      </c>
      <c r="E1098" s="57">
        <f>COUNTIFS('2024 -2025-2026'!$M:$M,B1098,'2024 -2025-2026'!$K:$K,"Scopus/WoS Journals",'2024 -2025-2026'!$G:$G,"2025")</f>
        <v>0</v>
      </c>
      <c r="F1098" s="57">
        <f>COUNTIFS('2024 -2025-2026'!$M:$M,B1098,'2024 -2025-2026'!$K:$K,"Scopus/WoS Conference/Book Chapter/Others", '2024 -2025-2026'!$G:$G,"2025")</f>
        <v>0</v>
      </c>
      <c r="G1098" s="57">
        <f>COUNTIFS('2024 -2025-2026'!$M:$M,B1098,'2024 -2025-2026'!$K:$K,"Student Publication", '2024 -2025-2026'!$G:$G,"2025")</f>
        <v>0</v>
      </c>
      <c r="H1098" s="53">
        <f>COUNTIFS('Patent - 2025'!$Q:$Q,B1098,'Patent - 2025'!$D:$D,"Published")</f>
        <v>0</v>
      </c>
      <c r="I1098" s="54">
        <f>COUNTIFS('Patent - 2025'!$Q:$Q,B1098,'Patent - 2025'!D:D,"Granted")</f>
        <v>0</v>
      </c>
      <c r="J1098" s="54">
        <f t="shared" si="34"/>
        <v>0</v>
      </c>
      <c r="K1098" s="54">
        <f t="shared" si="35"/>
        <v>0</v>
      </c>
      <c r="L1098" s="54">
        <f>COUNTIFS('2024 -2025-2026'!$M:$M,B1098,'2024 -2025-2026'!$K:$K,"Book",'2024 -2025-2026'!$G:$G,"2025")</f>
        <v>0</v>
      </c>
      <c r="M1098" s="61"/>
    </row>
    <row r="1099" spans="1:13" ht="15.75" customHeight="1" x14ac:dyDescent="0.2">
      <c r="A1099" s="57">
        <f>'Name of the Faculty 2024'!A1099</f>
        <v>0</v>
      </c>
      <c r="B1099" s="58">
        <f>'Name of the Faculty 2024'!B1099</f>
        <v>0</v>
      </c>
      <c r="C1099" s="57">
        <f>'Name of the Faculty 2024'!C1099</f>
        <v>0</v>
      </c>
      <c r="D1099" s="57">
        <f>COUNTIFS('2024 -2025-2026'!$M:$M,B1099,'2024 -2025-2026'!$K:$K,"SCI",'2024 -2025-2026'!$G:$G,"2025")</f>
        <v>0</v>
      </c>
      <c r="E1099" s="57">
        <f>COUNTIFS('2024 -2025-2026'!$M:$M,B1099,'2024 -2025-2026'!$K:$K,"Scopus/WoS Journals",'2024 -2025-2026'!$G:$G,"2025")</f>
        <v>0</v>
      </c>
      <c r="F1099" s="57">
        <f>COUNTIFS('2024 -2025-2026'!$M:$M,B1099,'2024 -2025-2026'!$K:$K,"Scopus/WoS Conference/Book Chapter/Others", '2024 -2025-2026'!$G:$G,"2025")</f>
        <v>0</v>
      </c>
      <c r="G1099" s="57">
        <f>COUNTIFS('2024 -2025-2026'!$M:$M,B1099,'2024 -2025-2026'!$K:$K,"Student Publication", '2024 -2025-2026'!$G:$G,"2025")</f>
        <v>0</v>
      </c>
      <c r="H1099" s="53">
        <f>COUNTIFS('Patent - 2025'!$Q:$Q,B1099,'Patent - 2025'!$D:$D,"Published")</f>
        <v>0</v>
      </c>
      <c r="I1099" s="54">
        <f>COUNTIFS('Patent - 2025'!$Q:$Q,B1099,'Patent - 2025'!D:D,"Granted")</f>
        <v>0</v>
      </c>
      <c r="J1099" s="54">
        <f t="shared" si="34"/>
        <v>0</v>
      </c>
      <c r="K1099" s="54">
        <f t="shared" si="35"/>
        <v>0</v>
      </c>
      <c r="L1099" s="54">
        <f>COUNTIFS('2024 -2025-2026'!$M:$M,B1099,'2024 -2025-2026'!$K:$K,"Book",'2024 -2025-2026'!$G:$G,"2025")</f>
        <v>0</v>
      </c>
      <c r="M1099" s="61"/>
    </row>
    <row r="1100" spans="1:13" ht="15.75" customHeight="1" x14ac:dyDescent="0.2">
      <c r="A1100" s="57">
        <f>'Name of the Faculty 2024'!A1100</f>
        <v>0</v>
      </c>
      <c r="B1100" s="58">
        <f>'Name of the Faculty 2024'!B1100</f>
        <v>0</v>
      </c>
      <c r="C1100" s="57">
        <f>'Name of the Faculty 2024'!C1100</f>
        <v>0</v>
      </c>
      <c r="D1100" s="57">
        <f>COUNTIFS('2024 -2025-2026'!$M:$M,B1100,'2024 -2025-2026'!$K:$K,"SCI",'2024 -2025-2026'!$G:$G,"2025")</f>
        <v>0</v>
      </c>
      <c r="E1100" s="57">
        <f>COUNTIFS('2024 -2025-2026'!$M:$M,B1100,'2024 -2025-2026'!$K:$K,"Scopus/WoS Journals",'2024 -2025-2026'!$G:$G,"2025")</f>
        <v>0</v>
      </c>
      <c r="F1100" s="57">
        <f>COUNTIFS('2024 -2025-2026'!$M:$M,B1100,'2024 -2025-2026'!$K:$K,"Scopus/WoS Conference/Book Chapter/Others", '2024 -2025-2026'!$G:$G,"2025")</f>
        <v>0</v>
      </c>
      <c r="G1100" s="57">
        <f>COUNTIFS('2024 -2025-2026'!$M:$M,B1100,'2024 -2025-2026'!$K:$K,"Student Publication", '2024 -2025-2026'!$G:$G,"2025")</f>
        <v>0</v>
      </c>
      <c r="H1100" s="53">
        <f>COUNTIFS('Patent - 2025'!$Q:$Q,B1100,'Patent - 2025'!$D:$D,"Published")</f>
        <v>0</v>
      </c>
      <c r="I1100" s="54">
        <f>COUNTIFS('Patent - 2025'!$Q:$Q,B1100,'Patent - 2025'!D:D,"Granted")</f>
        <v>0</v>
      </c>
      <c r="J1100" s="54">
        <f t="shared" si="34"/>
        <v>0</v>
      </c>
      <c r="K1100" s="54">
        <f t="shared" si="35"/>
        <v>0</v>
      </c>
      <c r="L1100" s="54">
        <f>COUNTIFS('2024 -2025-2026'!$M:$M,B1100,'2024 -2025-2026'!$K:$K,"Book",'2024 -2025-2026'!$G:$G,"2025")</f>
        <v>0</v>
      </c>
      <c r="M1100" s="61"/>
    </row>
    <row r="1101" spans="1:13" ht="15.75" customHeight="1" x14ac:dyDescent="0.2">
      <c r="A1101" s="57">
        <f>'Name of the Faculty 2024'!A1101</f>
        <v>0</v>
      </c>
      <c r="B1101" s="58">
        <f>'Name of the Faculty 2024'!B1101</f>
        <v>0</v>
      </c>
      <c r="C1101" s="57">
        <f>'Name of the Faculty 2024'!C1101</f>
        <v>0</v>
      </c>
      <c r="D1101" s="57">
        <f>COUNTIFS('2024 -2025-2026'!$M:$M,B1101,'2024 -2025-2026'!$K:$K,"SCI",'2024 -2025-2026'!$G:$G,"2025")</f>
        <v>0</v>
      </c>
      <c r="E1101" s="57">
        <f>COUNTIFS('2024 -2025-2026'!$M:$M,B1101,'2024 -2025-2026'!$K:$K,"Scopus/WoS Journals",'2024 -2025-2026'!$G:$G,"2025")</f>
        <v>0</v>
      </c>
      <c r="F1101" s="57">
        <f>COUNTIFS('2024 -2025-2026'!$M:$M,B1101,'2024 -2025-2026'!$K:$K,"Scopus/WoS Conference/Book Chapter/Others", '2024 -2025-2026'!$G:$G,"2025")</f>
        <v>0</v>
      </c>
      <c r="G1101" s="57">
        <f>COUNTIFS('2024 -2025-2026'!$M:$M,B1101,'2024 -2025-2026'!$K:$K,"Student Publication", '2024 -2025-2026'!$G:$G,"2025")</f>
        <v>0</v>
      </c>
      <c r="H1101" s="53">
        <f>COUNTIFS('Patent - 2025'!$Q:$Q,B1101,'Patent - 2025'!$D:$D,"Published")</f>
        <v>0</v>
      </c>
      <c r="I1101" s="54">
        <f>COUNTIFS('Patent - 2025'!$Q:$Q,B1101,'Patent - 2025'!D:D,"Granted")</f>
        <v>0</v>
      </c>
      <c r="J1101" s="54">
        <f t="shared" si="34"/>
        <v>0</v>
      </c>
      <c r="K1101" s="54">
        <f t="shared" si="35"/>
        <v>0</v>
      </c>
      <c r="L1101" s="54">
        <f>COUNTIFS('2024 -2025-2026'!$M:$M,B1101,'2024 -2025-2026'!$K:$K,"Book",'2024 -2025-2026'!$G:$G,"2025")</f>
        <v>0</v>
      </c>
      <c r="M1101" s="61"/>
    </row>
    <row r="1102" spans="1:13" ht="15.75" customHeight="1" x14ac:dyDescent="0.2">
      <c r="A1102" s="57">
        <f>'Name of the Faculty 2024'!A1102</f>
        <v>0</v>
      </c>
      <c r="B1102" s="58">
        <f>'Name of the Faculty 2024'!B1102</f>
        <v>0</v>
      </c>
      <c r="C1102" s="57">
        <f>'Name of the Faculty 2024'!C1102</f>
        <v>0</v>
      </c>
      <c r="D1102" s="57">
        <f>COUNTIFS('2024 -2025-2026'!$M:$M,B1102,'2024 -2025-2026'!$K:$K,"SCI",'2024 -2025-2026'!$G:$G,"2025")</f>
        <v>0</v>
      </c>
      <c r="E1102" s="57">
        <f>COUNTIFS('2024 -2025-2026'!$M:$M,B1102,'2024 -2025-2026'!$K:$K,"Scopus/WoS Journals",'2024 -2025-2026'!$G:$G,"2025")</f>
        <v>0</v>
      </c>
      <c r="F1102" s="57">
        <f>COUNTIFS('2024 -2025-2026'!$M:$M,B1102,'2024 -2025-2026'!$K:$K,"Scopus/WoS Conference/Book Chapter/Others", '2024 -2025-2026'!$G:$G,"2025")</f>
        <v>0</v>
      </c>
      <c r="G1102" s="57">
        <f>COUNTIFS('2024 -2025-2026'!$M:$M,B1102,'2024 -2025-2026'!$K:$K,"Student Publication", '2024 -2025-2026'!$G:$G,"2025")</f>
        <v>0</v>
      </c>
      <c r="H1102" s="53">
        <f>COUNTIFS('Patent - 2025'!$Q:$Q,B1102,'Patent - 2025'!$D:$D,"Published")</f>
        <v>0</v>
      </c>
      <c r="I1102" s="54">
        <f>COUNTIFS('Patent - 2025'!$Q:$Q,B1102,'Patent - 2025'!D:D,"Granted")</f>
        <v>0</v>
      </c>
      <c r="J1102" s="54">
        <f t="shared" si="34"/>
        <v>0</v>
      </c>
      <c r="K1102" s="54">
        <f t="shared" si="35"/>
        <v>0</v>
      </c>
      <c r="L1102" s="54">
        <f>COUNTIFS('2024 -2025-2026'!$M:$M,B1102,'2024 -2025-2026'!$K:$K,"Book",'2024 -2025-2026'!$G:$G,"2025")</f>
        <v>0</v>
      </c>
      <c r="M1102" s="61"/>
    </row>
    <row r="1103" spans="1:13" ht="15.75" customHeight="1" x14ac:dyDescent="0.2">
      <c r="A1103" s="57">
        <f>'Name of the Faculty 2024'!A1103</f>
        <v>0</v>
      </c>
      <c r="B1103" s="58">
        <f>'Name of the Faculty 2024'!B1103</f>
        <v>0</v>
      </c>
      <c r="C1103" s="57">
        <f>'Name of the Faculty 2024'!C1103</f>
        <v>0</v>
      </c>
      <c r="D1103" s="57">
        <f>COUNTIFS('2024 -2025-2026'!$M:$M,B1103,'2024 -2025-2026'!$K:$K,"SCI",'2024 -2025-2026'!$G:$G,"2025")</f>
        <v>0</v>
      </c>
      <c r="E1103" s="57">
        <f>COUNTIFS('2024 -2025-2026'!$M:$M,B1103,'2024 -2025-2026'!$K:$K,"Scopus/WoS Journals",'2024 -2025-2026'!$G:$G,"2025")</f>
        <v>0</v>
      </c>
      <c r="F1103" s="57">
        <f>COUNTIFS('2024 -2025-2026'!$M:$M,B1103,'2024 -2025-2026'!$K:$K,"Scopus/WoS Conference/Book Chapter/Others", '2024 -2025-2026'!$G:$G,"2025")</f>
        <v>0</v>
      </c>
      <c r="G1103" s="57">
        <f>COUNTIFS('2024 -2025-2026'!$M:$M,B1103,'2024 -2025-2026'!$K:$K,"Student Publication", '2024 -2025-2026'!$G:$G,"2025")</f>
        <v>0</v>
      </c>
      <c r="H1103" s="53">
        <f>COUNTIFS('Patent - 2025'!$Q:$Q,B1103,'Patent - 2025'!$D:$D,"Published")</f>
        <v>0</v>
      </c>
      <c r="I1103" s="54">
        <f>COUNTIFS('Patent - 2025'!$Q:$Q,B1103,'Patent - 2025'!D:D,"Granted")</f>
        <v>0</v>
      </c>
      <c r="J1103" s="54">
        <f t="shared" si="34"/>
        <v>0</v>
      </c>
      <c r="K1103" s="54">
        <f t="shared" si="35"/>
        <v>0</v>
      </c>
      <c r="L1103" s="54">
        <f>COUNTIFS('2024 -2025-2026'!$M:$M,B1103,'2024 -2025-2026'!$K:$K,"Book",'2024 -2025-2026'!$G:$G,"2025")</f>
        <v>0</v>
      </c>
      <c r="M1103" s="61"/>
    </row>
    <row r="1104" spans="1:13" ht="15.75" customHeight="1" x14ac:dyDescent="0.2">
      <c r="A1104" s="57">
        <f>'Name of the Faculty 2024'!A1104</f>
        <v>0</v>
      </c>
      <c r="B1104" s="58">
        <f>'Name of the Faculty 2024'!B1104</f>
        <v>0</v>
      </c>
      <c r="C1104" s="57">
        <f>'Name of the Faculty 2024'!C1104</f>
        <v>0</v>
      </c>
      <c r="D1104" s="57">
        <f>COUNTIFS('2024 -2025-2026'!$M:$M,B1104,'2024 -2025-2026'!$K:$K,"SCI",'2024 -2025-2026'!$G:$G,"2025")</f>
        <v>0</v>
      </c>
      <c r="E1104" s="57">
        <f>COUNTIFS('2024 -2025-2026'!$M:$M,B1104,'2024 -2025-2026'!$K:$K,"Scopus/WoS Journals",'2024 -2025-2026'!$G:$G,"2025")</f>
        <v>0</v>
      </c>
      <c r="F1104" s="57">
        <f>COUNTIFS('2024 -2025-2026'!$M:$M,B1104,'2024 -2025-2026'!$K:$K,"Scopus/WoS Conference/Book Chapter/Others", '2024 -2025-2026'!$G:$G,"2025")</f>
        <v>0</v>
      </c>
      <c r="G1104" s="57">
        <f>COUNTIFS('2024 -2025-2026'!$M:$M,B1104,'2024 -2025-2026'!$K:$K,"Student Publication", '2024 -2025-2026'!$G:$G,"2025")</f>
        <v>0</v>
      </c>
      <c r="H1104" s="53">
        <f>COUNTIFS('Patent - 2025'!$Q:$Q,B1104,'Patent - 2025'!$D:$D,"Published")</f>
        <v>0</v>
      </c>
      <c r="I1104" s="54">
        <f>COUNTIFS('Patent - 2025'!$Q:$Q,B1104,'Patent - 2025'!D:D,"Granted")</f>
        <v>0</v>
      </c>
      <c r="J1104" s="54">
        <f t="shared" si="34"/>
        <v>0</v>
      </c>
      <c r="K1104" s="54">
        <f t="shared" si="35"/>
        <v>0</v>
      </c>
      <c r="L1104" s="54">
        <f>COUNTIFS('2024 -2025-2026'!$M:$M,B1104,'2024 -2025-2026'!$K:$K,"Book",'2024 -2025-2026'!$G:$G,"2025")</f>
        <v>0</v>
      </c>
      <c r="M1104" s="61"/>
    </row>
    <row r="1105" spans="1:13" ht="15.75" customHeight="1" x14ac:dyDescent="0.2">
      <c r="A1105" s="57">
        <f>'Name of the Faculty 2024'!A1105</f>
        <v>0</v>
      </c>
      <c r="B1105" s="58">
        <f>'Name of the Faculty 2024'!B1105</f>
        <v>0</v>
      </c>
      <c r="C1105" s="57">
        <f>'Name of the Faculty 2024'!C1105</f>
        <v>0</v>
      </c>
      <c r="D1105" s="57">
        <f>COUNTIFS('2024 -2025-2026'!$M:$M,B1105,'2024 -2025-2026'!$K:$K,"SCI",'2024 -2025-2026'!$G:$G,"2025")</f>
        <v>0</v>
      </c>
      <c r="E1105" s="57">
        <f>COUNTIFS('2024 -2025-2026'!$M:$M,B1105,'2024 -2025-2026'!$K:$K,"Scopus/WoS Journals",'2024 -2025-2026'!$G:$G,"2025")</f>
        <v>0</v>
      </c>
      <c r="F1105" s="57">
        <f>COUNTIFS('2024 -2025-2026'!$M:$M,B1105,'2024 -2025-2026'!$K:$K,"Scopus/WoS Conference/Book Chapter/Others", '2024 -2025-2026'!$G:$G,"2025")</f>
        <v>0</v>
      </c>
      <c r="G1105" s="57">
        <f>COUNTIFS('2024 -2025-2026'!$M:$M,B1105,'2024 -2025-2026'!$K:$K,"Student Publication", '2024 -2025-2026'!$G:$G,"2025")</f>
        <v>0</v>
      </c>
      <c r="H1105" s="53">
        <f>COUNTIFS('Patent - 2025'!$Q:$Q,B1105,'Patent - 2025'!$D:$D,"Published")</f>
        <v>0</v>
      </c>
      <c r="I1105" s="54">
        <f>COUNTIFS('Patent - 2025'!$Q:$Q,B1105,'Patent - 2025'!D:D,"Granted")</f>
        <v>0</v>
      </c>
      <c r="J1105" s="54">
        <f t="shared" si="34"/>
        <v>0</v>
      </c>
      <c r="K1105" s="54">
        <f t="shared" si="35"/>
        <v>0</v>
      </c>
      <c r="L1105" s="54">
        <f>COUNTIFS('2024 -2025-2026'!$M:$M,B1105,'2024 -2025-2026'!$K:$K,"Book",'2024 -2025-2026'!$G:$G,"2025")</f>
        <v>0</v>
      </c>
      <c r="M1105" s="61"/>
    </row>
    <row r="1106" spans="1:13" ht="15.75" customHeight="1" x14ac:dyDescent="0.2">
      <c r="A1106" s="57">
        <f>'Name of the Faculty 2024'!A1106</f>
        <v>0</v>
      </c>
      <c r="B1106" s="58">
        <f>'Name of the Faculty 2024'!B1106</f>
        <v>0</v>
      </c>
      <c r="C1106" s="57">
        <f>'Name of the Faculty 2024'!C1106</f>
        <v>0</v>
      </c>
      <c r="D1106" s="57">
        <f>COUNTIFS('2024 -2025-2026'!$M:$M,B1106,'2024 -2025-2026'!$K:$K,"SCI",'2024 -2025-2026'!$G:$G,"2025")</f>
        <v>0</v>
      </c>
      <c r="E1106" s="57">
        <f>COUNTIFS('2024 -2025-2026'!$M:$M,B1106,'2024 -2025-2026'!$K:$K,"Scopus/WoS Journals",'2024 -2025-2026'!$G:$G,"2025")</f>
        <v>0</v>
      </c>
      <c r="F1106" s="57">
        <f>COUNTIFS('2024 -2025-2026'!$M:$M,B1106,'2024 -2025-2026'!$K:$K,"Scopus/WoS Conference/Book Chapter/Others", '2024 -2025-2026'!$G:$G,"2025")</f>
        <v>0</v>
      </c>
      <c r="G1106" s="57">
        <f>COUNTIFS('2024 -2025-2026'!$M:$M,B1106,'2024 -2025-2026'!$K:$K,"Student Publication", '2024 -2025-2026'!$G:$G,"2025")</f>
        <v>0</v>
      </c>
      <c r="H1106" s="53">
        <f>COUNTIFS('Patent - 2025'!$Q:$Q,B1106,'Patent - 2025'!$D:$D,"Published")</f>
        <v>0</v>
      </c>
      <c r="I1106" s="54">
        <f>COUNTIFS('Patent - 2025'!$Q:$Q,B1106,'Patent - 2025'!D:D,"Granted")</f>
        <v>0</v>
      </c>
      <c r="J1106" s="54">
        <f t="shared" si="34"/>
        <v>0</v>
      </c>
      <c r="K1106" s="54">
        <f t="shared" si="35"/>
        <v>0</v>
      </c>
      <c r="L1106" s="54">
        <f>COUNTIFS('2024 -2025-2026'!$M:$M,B1106,'2024 -2025-2026'!$K:$K,"Book",'2024 -2025-2026'!$G:$G,"2025")</f>
        <v>0</v>
      </c>
      <c r="M1106" s="61"/>
    </row>
    <row r="1107" spans="1:13" ht="15.75" customHeight="1" x14ac:dyDescent="0.2">
      <c r="A1107" s="57">
        <f>'Name of the Faculty 2024'!A1107</f>
        <v>0</v>
      </c>
      <c r="B1107" s="58">
        <f>'Name of the Faculty 2024'!B1107</f>
        <v>0</v>
      </c>
      <c r="C1107" s="57">
        <f>'Name of the Faculty 2024'!C1107</f>
        <v>0</v>
      </c>
      <c r="D1107" s="57">
        <f>COUNTIFS('2024 -2025-2026'!$M:$M,B1107,'2024 -2025-2026'!$K:$K,"SCI",'2024 -2025-2026'!$G:$G,"2025")</f>
        <v>0</v>
      </c>
      <c r="E1107" s="57">
        <f>COUNTIFS('2024 -2025-2026'!$M:$M,B1107,'2024 -2025-2026'!$K:$K,"Scopus/WoS Journals",'2024 -2025-2026'!$G:$G,"2025")</f>
        <v>0</v>
      </c>
      <c r="F1107" s="57">
        <f>COUNTIFS('2024 -2025-2026'!$M:$M,B1107,'2024 -2025-2026'!$K:$K,"Scopus/WoS Conference/Book Chapter/Others", '2024 -2025-2026'!$G:$G,"2025")</f>
        <v>0</v>
      </c>
      <c r="G1107" s="57">
        <f>COUNTIFS('2024 -2025-2026'!$M:$M,B1107,'2024 -2025-2026'!$K:$K,"Student Publication", '2024 -2025-2026'!$G:$G,"2025")</f>
        <v>0</v>
      </c>
      <c r="H1107" s="53">
        <f>COUNTIFS('Patent - 2025'!$Q:$Q,B1107,'Patent - 2025'!$D:$D,"Published")</f>
        <v>0</v>
      </c>
      <c r="I1107" s="54">
        <f>COUNTIFS('Patent - 2025'!$Q:$Q,B1107,'Patent - 2025'!D:D,"Granted")</f>
        <v>0</v>
      </c>
      <c r="J1107" s="54">
        <f t="shared" si="34"/>
        <v>0</v>
      </c>
      <c r="K1107" s="54">
        <f t="shared" si="35"/>
        <v>0</v>
      </c>
      <c r="L1107" s="54">
        <f>COUNTIFS('2024 -2025-2026'!$M:$M,B1107,'2024 -2025-2026'!$K:$K,"Book",'2024 -2025-2026'!$G:$G,"2025")</f>
        <v>0</v>
      </c>
      <c r="M1107" s="61"/>
    </row>
    <row r="1108" spans="1:13" ht="15.75" customHeight="1" x14ac:dyDescent="0.2">
      <c r="A1108" s="57">
        <f>'Name of the Faculty 2024'!A1108</f>
        <v>0</v>
      </c>
      <c r="B1108" s="58">
        <f>'Name of the Faculty 2024'!B1108</f>
        <v>0</v>
      </c>
      <c r="C1108" s="57">
        <f>'Name of the Faculty 2024'!C1108</f>
        <v>0</v>
      </c>
      <c r="D1108" s="57">
        <f>COUNTIFS('2024 -2025-2026'!$M:$M,B1108,'2024 -2025-2026'!$K:$K,"SCI",'2024 -2025-2026'!$G:$G,"2025")</f>
        <v>0</v>
      </c>
      <c r="E1108" s="57">
        <f>COUNTIFS('2024 -2025-2026'!$M:$M,B1108,'2024 -2025-2026'!$K:$K,"Scopus/WoS Journals",'2024 -2025-2026'!$G:$G,"2025")</f>
        <v>0</v>
      </c>
      <c r="F1108" s="57">
        <f>COUNTIFS('2024 -2025-2026'!$M:$M,B1108,'2024 -2025-2026'!$K:$K,"Scopus/WoS Conference/Book Chapter/Others", '2024 -2025-2026'!$G:$G,"2025")</f>
        <v>0</v>
      </c>
      <c r="G1108" s="57">
        <f>COUNTIFS('2024 -2025-2026'!$M:$M,B1108,'2024 -2025-2026'!$K:$K,"Student Publication", '2024 -2025-2026'!$G:$G,"2025")</f>
        <v>0</v>
      </c>
      <c r="H1108" s="53">
        <f>COUNTIFS('Patent - 2025'!$Q:$Q,B1108,'Patent - 2025'!$D:$D,"Published")</f>
        <v>0</v>
      </c>
      <c r="I1108" s="54">
        <f>COUNTIFS('Patent - 2025'!$Q:$Q,B1108,'Patent - 2025'!D:D,"Granted")</f>
        <v>0</v>
      </c>
      <c r="J1108" s="54">
        <f t="shared" si="34"/>
        <v>0</v>
      </c>
      <c r="K1108" s="54">
        <f t="shared" si="35"/>
        <v>0</v>
      </c>
      <c r="L1108" s="54">
        <f>COUNTIFS('2024 -2025-2026'!$M:$M,B1108,'2024 -2025-2026'!$K:$K,"Book",'2024 -2025-2026'!$G:$G,"2025")</f>
        <v>0</v>
      </c>
      <c r="M1108" s="61"/>
    </row>
    <row r="1109" spans="1:13" ht="15.75" customHeight="1" x14ac:dyDescent="0.2">
      <c r="A1109" s="57">
        <f>'Name of the Faculty 2024'!A1109</f>
        <v>0</v>
      </c>
      <c r="B1109" s="58">
        <f>'Name of the Faculty 2024'!B1109</f>
        <v>0</v>
      </c>
      <c r="C1109" s="57">
        <f>'Name of the Faculty 2024'!C1109</f>
        <v>0</v>
      </c>
      <c r="D1109" s="57">
        <f>COUNTIFS('2024 -2025-2026'!$M:$M,B1109,'2024 -2025-2026'!$K:$K,"SCI",'2024 -2025-2026'!$G:$G,"2025")</f>
        <v>0</v>
      </c>
      <c r="E1109" s="57">
        <f>COUNTIFS('2024 -2025-2026'!$M:$M,B1109,'2024 -2025-2026'!$K:$K,"Scopus/WoS Journals",'2024 -2025-2026'!$G:$G,"2025")</f>
        <v>0</v>
      </c>
      <c r="F1109" s="57">
        <f>COUNTIFS('2024 -2025-2026'!$M:$M,B1109,'2024 -2025-2026'!$K:$K,"Scopus/WoS Conference/Book Chapter/Others", '2024 -2025-2026'!$G:$G,"2025")</f>
        <v>0</v>
      </c>
      <c r="G1109" s="57">
        <f>COUNTIFS('2024 -2025-2026'!$M:$M,B1109,'2024 -2025-2026'!$K:$K,"Student Publication", '2024 -2025-2026'!$G:$G,"2025")</f>
        <v>0</v>
      </c>
      <c r="H1109" s="53">
        <f>COUNTIFS('Patent - 2025'!$Q:$Q,B1109,'Patent - 2025'!$D:$D,"Published")</f>
        <v>0</v>
      </c>
      <c r="I1109" s="54">
        <f>COUNTIFS('Patent - 2025'!$Q:$Q,B1109,'Patent - 2025'!D:D,"Granted")</f>
        <v>0</v>
      </c>
      <c r="J1109" s="54">
        <f t="shared" si="34"/>
        <v>0</v>
      </c>
      <c r="K1109" s="54">
        <f t="shared" si="35"/>
        <v>0</v>
      </c>
      <c r="L1109" s="54">
        <f>COUNTIFS('2024 -2025-2026'!$M:$M,B1109,'2024 -2025-2026'!$K:$K,"Book",'2024 -2025-2026'!$G:$G,"2025")</f>
        <v>0</v>
      </c>
      <c r="M1109" s="61"/>
    </row>
    <row r="1110" spans="1:13" ht="15.75" customHeight="1" x14ac:dyDescent="0.2">
      <c r="A1110" s="57">
        <f>'Name of the Faculty 2024'!A1110</f>
        <v>0</v>
      </c>
      <c r="B1110" s="58">
        <f>'Name of the Faculty 2024'!B1110</f>
        <v>0</v>
      </c>
      <c r="C1110" s="57">
        <f>'Name of the Faculty 2024'!C1110</f>
        <v>0</v>
      </c>
      <c r="D1110" s="57">
        <f>COUNTIFS('2024 -2025-2026'!$M:$M,B1110,'2024 -2025-2026'!$K:$K,"SCI",'2024 -2025-2026'!$G:$G,"2025")</f>
        <v>0</v>
      </c>
      <c r="E1110" s="57">
        <f>COUNTIFS('2024 -2025-2026'!$M:$M,B1110,'2024 -2025-2026'!$K:$K,"Scopus/WoS Journals",'2024 -2025-2026'!$G:$G,"2025")</f>
        <v>0</v>
      </c>
      <c r="F1110" s="57">
        <f>COUNTIFS('2024 -2025-2026'!$M:$M,B1110,'2024 -2025-2026'!$K:$K,"Scopus/WoS Conference/Book Chapter/Others", '2024 -2025-2026'!$G:$G,"2025")</f>
        <v>0</v>
      </c>
      <c r="G1110" s="57">
        <f>COUNTIFS('2024 -2025-2026'!$M:$M,B1110,'2024 -2025-2026'!$K:$K,"Student Publication", '2024 -2025-2026'!$G:$G,"2025")</f>
        <v>0</v>
      </c>
      <c r="H1110" s="53">
        <f>COUNTIFS('Patent - 2025'!$Q:$Q,B1110,'Patent - 2025'!$D:$D,"Published")</f>
        <v>0</v>
      </c>
      <c r="I1110" s="54">
        <f>COUNTIFS('Patent - 2025'!$Q:$Q,B1110,'Patent - 2025'!D:D,"Granted")</f>
        <v>0</v>
      </c>
      <c r="J1110" s="54">
        <f t="shared" si="34"/>
        <v>0</v>
      </c>
      <c r="K1110" s="54">
        <f t="shared" si="35"/>
        <v>0</v>
      </c>
      <c r="L1110" s="54">
        <f>COUNTIFS('2024 -2025-2026'!$M:$M,B1110,'2024 -2025-2026'!$K:$K,"Book",'2024 -2025-2026'!$G:$G,"2025")</f>
        <v>0</v>
      </c>
      <c r="M1110" s="61"/>
    </row>
    <row r="1111" spans="1:13" ht="15.75" customHeight="1" x14ac:dyDescent="0.2">
      <c r="A1111" s="57">
        <f>'Name of the Faculty 2024'!A1111</f>
        <v>0</v>
      </c>
      <c r="B1111" s="58">
        <f>'Name of the Faculty 2024'!B1111</f>
        <v>0</v>
      </c>
      <c r="C1111" s="57">
        <f>'Name of the Faculty 2024'!C1111</f>
        <v>0</v>
      </c>
      <c r="D1111" s="57">
        <f>COUNTIFS('2024 -2025-2026'!$M:$M,B1111,'2024 -2025-2026'!$K:$K,"SCI",'2024 -2025-2026'!$G:$G,"2025")</f>
        <v>0</v>
      </c>
      <c r="E1111" s="57">
        <f>COUNTIFS('2024 -2025-2026'!$M:$M,B1111,'2024 -2025-2026'!$K:$K,"Scopus/WoS Journals",'2024 -2025-2026'!$G:$G,"2025")</f>
        <v>0</v>
      </c>
      <c r="F1111" s="57">
        <f>COUNTIFS('2024 -2025-2026'!$M:$M,B1111,'2024 -2025-2026'!$K:$K,"Scopus/WoS Conference/Book Chapter/Others", '2024 -2025-2026'!$G:$G,"2025")</f>
        <v>0</v>
      </c>
      <c r="G1111" s="57">
        <f>COUNTIFS('2024 -2025-2026'!$M:$M,B1111,'2024 -2025-2026'!$K:$K,"Student Publication", '2024 -2025-2026'!$G:$G,"2025")</f>
        <v>0</v>
      </c>
      <c r="H1111" s="53">
        <f>COUNTIFS('Patent - 2025'!$Q:$Q,B1111,'Patent - 2025'!$D:$D,"Published")</f>
        <v>0</v>
      </c>
      <c r="I1111" s="54">
        <f>COUNTIFS('Patent - 2025'!$Q:$Q,B1111,'Patent - 2025'!D:D,"Granted")</f>
        <v>0</v>
      </c>
      <c r="J1111" s="54">
        <f t="shared" si="34"/>
        <v>0</v>
      </c>
      <c r="K1111" s="54">
        <f t="shared" si="35"/>
        <v>0</v>
      </c>
      <c r="L1111" s="54">
        <f>COUNTIFS('2024 -2025-2026'!$M:$M,B1111,'2024 -2025-2026'!$K:$K,"Book",'2024 -2025-2026'!$G:$G,"2025")</f>
        <v>0</v>
      </c>
      <c r="M1111" s="61"/>
    </row>
    <row r="1112" spans="1:13" ht="15.75" customHeight="1" x14ac:dyDescent="0.2">
      <c r="A1112" s="57">
        <f>'Name of the Faculty 2024'!A1112</f>
        <v>0</v>
      </c>
      <c r="B1112" s="58">
        <f>'Name of the Faculty 2024'!B1112</f>
        <v>0</v>
      </c>
      <c r="C1112" s="57">
        <f>'Name of the Faculty 2024'!C1112</f>
        <v>0</v>
      </c>
      <c r="D1112" s="57">
        <f>COUNTIFS('2024 -2025-2026'!$M:$M,B1112,'2024 -2025-2026'!$K:$K,"SCI",'2024 -2025-2026'!$G:$G,"2025")</f>
        <v>0</v>
      </c>
      <c r="E1112" s="57">
        <f>COUNTIFS('2024 -2025-2026'!$M:$M,B1112,'2024 -2025-2026'!$K:$K,"Scopus/WoS Journals",'2024 -2025-2026'!$G:$G,"2025")</f>
        <v>0</v>
      </c>
      <c r="F1112" s="57">
        <f>COUNTIFS('2024 -2025-2026'!$M:$M,B1112,'2024 -2025-2026'!$K:$K,"Scopus/WoS Conference/Book Chapter/Others", '2024 -2025-2026'!$G:$G,"2025")</f>
        <v>0</v>
      </c>
      <c r="G1112" s="57">
        <f>COUNTIFS('2024 -2025-2026'!$M:$M,B1112,'2024 -2025-2026'!$K:$K,"Student Publication", '2024 -2025-2026'!$G:$G,"2025")</f>
        <v>0</v>
      </c>
      <c r="H1112" s="53">
        <f>COUNTIFS('Patent - 2025'!$Q:$Q,B1112,'Patent - 2025'!$D:$D,"Published")</f>
        <v>0</v>
      </c>
      <c r="I1112" s="54">
        <f>COUNTIFS('Patent - 2025'!$Q:$Q,B1112,'Patent - 2025'!D:D,"Granted")</f>
        <v>0</v>
      </c>
      <c r="J1112" s="54">
        <f t="shared" si="34"/>
        <v>0</v>
      </c>
      <c r="K1112" s="54">
        <f t="shared" si="35"/>
        <v>0</v>
      </c>
      <c r="L1112" s="54">
        <f>COUNTIFS('2024 -2025-2026'!$M:$M,B1112,'2024 -2025-2026'!$K:$K,"Book",'2024 -2025-2026'!$G:$G,"2025")</f>
        <v>0</v>
      </c>
      <c r="M1112" s="61"/>
    </row>
    <row r="1113" spans="1:13" ht="15.75" customHeight="1" x14ac:dyDescent="0.2">
      <c r="A1113" s="57">
        <f>'Name of the Faculty 2024'!A1113</f>
        <v>0</v>
      </c>
      <c r="B1113" s="58">
        <f>'Name of the Faculty 2024'!B1113</f>
        <v>0</v>
      </c>
      <c r="C1113" s="57">
        <f>'Name of the Faculty 2024'!C1113</f>
        <v>0</v>
      </c>
      <c r="D1113" s="57">
        <f>COUNTIFS('2024 -2025-2026'!$M:$M,B1113,'2024 -2025-2026'!$K:$K,"SCI",'2024 -2025-2026'!$G:$G,"2025")</f>
        <v>0</v>
      </c>
      <c r="E1113" s="57">
        <f>COUNTIFS('2024 -2025-2026'!$M:$M,B1113,'2024 -2025-2026'!$K:$K,"Scopus/WoS Journals",'2024 -2025-2026'!$G:$G,"2025")</f>
        <v>0</v>
      </c>
      <c r="F1113" s="57">
        <f>COUNTIFS('2024 -2025-2026'!$M:$M,B1113,'2024 -2025-2026'!$K:$K,"Scopus/WoS Conference/Book Chapter/Others", '2024 -2025-2026'!$G:$G,"2025")</f>
        <v>0</v>
      </c>
      <c r="G1113" s="57">
        <f>COUNTIFS('2024 -2025-2026'!$M:$M,B1113,'2024 -2025-2026'!$K:$K,"Student Publication", '2024 -2025-2026'!$G:$G,"2025")</f>
        <v>0</v>
      </c>
      <c r="H1113" s="53">
        <f>COUNTIFS('Patent - 2025'!$Q:$Q,B1113,'Patent - 2025'!$D:$D,"Published")</f>
        <v>0</v>
      </c>
      <c r="I1113" s="54">
        <f>COUNTIFS('Patent - 2025'!$Q:$Q,B1113,'Patent - 2025'!D:D,"Granted")</f>
        <v>0</v>
      </c>
      <c r="J1113" s="54">
        <f t="shared" si="34"/>
        <v>0</v>
      </c>
      <c r="K1113" s="54">
        <f t="shared" si="35"/>
        <v>0</v>
      </c>
      <c r="L1113" s="54">
        <f>COUNTIFS('2024 -2025-2026'!$M:$M,B1113,'2024 -2025-2026'!$K:$K,"Book",'2024 -2025-2026'!$G:$G,"2025")</f>
        <v>0</v>
      </c>
      <c r="M1113" s="61"/>
    </row>
    <row r="1114" spans="1:13" ht="15.75" customHeight="1" x14ac:dyDescent="0.2">
      <c r="A1114" s="57">
        <f>'Name of the Faculty 2024'!A1114</f>
        <v>0</v>
      </c>
      <c r="B1114" s="58">
        <f>'Name of the Faculty 2024'!B1114</f>
        <v>0</v>
      </c>
      <c r="C1114" s="57">
        <f>'Name of the Faculty 2024'!C1114</f>
        <v>0</v>
      </c>
      <c r="D1114" s="57">
        <f>COUNTIFS('2024 -2025-2026'!$M:$M,B1114,'2024 -2025-2026'!$K:$K,"SCI",'2024 -2025-2026'!$G:$G,"2025")</f>
        <v>0</v>
      </c>
      <c r="E1114" s="57">
        <f>COUNTIFS('2024 -2025-2026'!$M:$M,B1114,'2024 -2025-2026'!$K:$K,"Scopus/WoS Journals",'2024 -2025-2026'!$G:$G,"2025")</f>
        <v>0</v>
      </c>
      <c r="F1114" s="57">
        <f>COUNTIFS('2024 -2025-2026'!$M:$M,B1114,'2024 -2025-2026'!$K:$K,"Scopus/WoS Conference/Book Chapter/Others", '2024 -2025-2026'!$G:$G,"2025")</f>
        <v>0</v>
      </c>
      <c r="G1114" s="57">
        <f>COUNTIFS('2024 -2025-2026'!$M:$M,B1114,'2024 -2025-2026'!$K:$K,"Student Publication", '2024 -2025-2026'!$G:$G,"2025")</f>
        <v>0</v>
      </c>
      <c r="H1114" s="53">
        <f>COUNTIFS('Patent - 2025'!$Q:$Q,B1114,'Patent - 2025'!$D:$D,"Published")</f>
        <v>0</v>
      </c>
      <c r="I1114" s="54">
        <f>COUNTIFS('Patent - 2025'!$Q:$Q,B1114,'Patent - 2025'!D:D,"Granted")</f>
        <v>0</v>
      </c>
      <c r="J1114" s="54">
        <f t="shared" si="34"/>
        <v>0</v>
      </c>
      <c r="K1114" s="54">
        <f t="shared" si="35"/>
        <v>0</v>
      </c>
      <c r="L1114" s="54">
        <f>COUNTIFS('2024 -2025-2026'!$M:$M,B1114,'2024 -2025-2026'!$K:$K,"Book",'2024 -2025-2026'!$G:$G,"2025")</f>
        <v>0</v>
      </c>
      <c r="M1114" s="61"/>
    </row>
    <row r="1115" spans="1:13" ht="15.75" customHeight="1" x14ac:dyDescent="0.2">
      <c r="A1115" s="57">
        <f>'Name of the Faculty 2024'!A1115</f>
        <v>0</v>
      </c>
      <c r="B1115" s="58">
        <f>'Name of the Faculty 2024'!B1115</f>
        <v>0</v>
      </c>
      <c r="C1115" s="57">
        <f>'Name of the Faculty 2024'!C1115</f>
        <v>0</v>
      </c>
      <c r="D1115" s="57">
        <f>COUNTIFS('2024 -2025-2026'!$M:$M,B1115,'2024 -2025-2026'!$K:$K,"SCI",'2024 -2025-2026'!$G:$G,"2025")</f>
        <v>0</v>
      </c>
      <c r="E1115" s="57">
        <f>COUNTIFS('2024 -2025-2026'!$M:$M,B1115,'2024 -2025-2026'!$K:$K,"Scopus/WoS Journals",'2024 -2025-2026'!$G:$G,"2025")</f>
        <v>0</v>
      </c>
      <c r="F1115" s="57">
        <f>COUNTIFS('2024 -2025-2026'!$M:$M,B1115,'2024 -2025-2026'!$K:$K,"Scopus/WoS Conference/Book Chapter/Others", '2024 -2025-2026'!$G:$G,"2025")</f>
        <v>0</v>
      </c>
      <c r="G1115" s="57">
        <f>COUNTIFS('2024 -2025-2026'!$M:$M,B1115,'2024 -2025-2026'!$K:$K,"Student Publication", '2024 -2025-2026'!$G:$G,"2025")</f>
        <v>0</v>
      </c>
      <c r="H1115" s="53">
        <f>COUNTIFS('Patent - 2025'!$Q:$Q,B1115,'Patent - 2025'!$D:$D,"Published")</f>
        <v>0</v>
      </c>
      <c r="I1115" s="54">
        <f>COUNTIFS('Patent - 2025'!$Q:$Q,B1115,'Patent - 2025'!D:D,"Granted")</f>
        <v>0</v>
      </c>
      <c r="J1115" s="54">
        <f t="shared" si="34"/>
        <v>0</v>
      </c>
      <c r="K1115" s="54">
        <f t="shared" si="35"/>
        <v>0</v>
      </c>
      <c r="L1115" s="54">
        <f>COUNTIFS('2024 -2025-2026'!$M:$M,B1115,'2024 -2025-2026'!$K:$K,"Book",'2024 -2025-2026'!$G:$G,"2025")</f>
        <v>0</v>
      </c>
      <c r="M1115" s="61"/>
    </row>
    <row r="1116" spans="1:13" ht="15.75" customHeight="1" x14ac:dyDescent="0.2">
      <c r="A1116" s="57">
        <f>'Name of the Faculty 2024'!A1116</f>
        <v>0</v>
      </c>
      <c r="B1116" s="58">
        <f>'Name of the Faculty 2024'!B1116</f>
        <v>0</v>
      </c>
      <c r="C1116" s="57">
        <f>'Name of the Faculty 2024'!C1116</f>
        <v>0</v>
      </c>
      <c r="D1116" s="57">
        <f>COUNTIFS('2024 -2025-2026'!$M:$M,B1116,'2024 -2025-2026'!$K:$K,"SCI",'2024 -2025-2026'!$G:$G,"2025")</f>
        <v>0</v>
      </c>
      <c r="E1116" s="57">
        <f>COUNTIFS('2024 -2025-2026'!$M:$M,B1116,'2024 -2025-2026'!$K:$K,"Scopus/WoS Journals",'2024 -2025-2026'!$G:$G,"2025")</f>
        <v>0</v>
      </c>
      <c r="F1116" s="57">
        <f>COUNTIFS('2024 -2025-2026'!$M:$M,B1116,'2024 -2025-2026'!$K:$K,"Scopus/WoS Conference/Book Chapter/Others", '2024 -2025-2026'!$G:$G,"2025")</f>
        <v>0</v>
      </c>
      <c r="G1116" s="57">
        <f>COUNTIFS('2024 -2025-2026'!$M:$M,B1116,'2024 -2025-2026'!$K:$K,"Student Publication", '2024 -2025-2026'!$G:$G,"2025")</f>
        <v>0</v>
      </c>
      <c r="H1116" s="53">
        <f>COUNTIFS('Patent - 2025'!$Q:$Q,B1116,'Patent - 2025'!$D:$D,"Published")</f>
        <v>0</v>
      </c>
      <c r="I1116" s="54">
        <f>COUNTIFS('Patent - 2025'!$Q:$Q,B1116,'Patent - 2025'!D:D,"Granted")</f>
        <v>0</v>
      </c>
      <c r="J1116" s="54">
        <f t="shared" si="34"/>
        <v>0</v>
      </c>
      <c r="K1116" s="54">
        <f t="shared" si="35"/>
        <v>0</v>
      </c>
      <c r="L1116" s="54">
        <f>COUNTIFS('2024 -2025-2026'!$M:$M,B1116,'2024 -2025-2026'!$K:$K,"Book",'2024 -2025-2026'!$G:$G,"2025")</f>
        <v>0</v>
      </c>
      <c r="M1116" s="61"/>
    </row>
    <row r="1117" spans="1:13" ht="15.75" customHeight="1" x14ac:dyDescent="0.2">
      <c r="A1117" s="57">
        <f>'Name of the Faculty 2024'!A1117</f>
        <v>0</v>
      </c>
      <c r="B1117" s="58">
        <f>'Name of the Faculty 2024'!B1117</f>
        <v>0</v>
      </c>
      <c r="C1117" s="57">
        <f>'Name of the Faculty 2024'!C1117</f>
        <v>0</v>
      </c>
      <c r="D1117" s="57">
        <f>COUNTIFS('2024 -2025-2026'!$M:$M,B1117,'2024 -2025-2026'!$K:$K,"SCI",'2024 -2025-2026'!$G:$G,"2025")</f>
        <v>0</v>
      </c>
      <c r="E1117" s="57">
        <f>COUNTIFS('2024 -2025-2026'!$M:$M,B1117,'2024 -2025-2026'!$K:$K,"Scopus/WoS Journals",'2024 -2025-2026'!$G:$G,"2025")</f>
        <v>0</v>
      </c>
      <c r="F1117" s="57">
        <f>COUNTIFS('2024 -2025-2026'!$M:$M,B1117,'2024 -2025-2026'!$K:$K,"Scopus/WoS Conference/Book Chapter/Others", '2024 -2025-2026'!$G:$G,"2025")</f>
        <v>0</v>
      </c>
      <c r="G1117" s="57">
        <f>COUNTIFS('2024 -2025-2026'!$M:$M,B1117,'2024 -2025-2026'!$K:$K,"Student Publication", '2024 -2025-2026'!$G:$G,"2025")</f>
        <v>0</v>
      </c>
      <c r="H1117" s="53">
        <f>COUNTIFS('Patent - 2025'!$Q:$Q,B1117,'Patent - 2025'!$D:$D,"Published")</f>
        <v>0</v>
      </c>
      <c r="I1117" s="54">
        <f>COUNTIFS('Patent - 2025'!$Q:$Q,B1117,'Patent - 2025'!D:D,"Granted")</f>
        <v>0</v>
      </c>
      <c r="J1117" s="54">
        <f t="shared" si="34"/>
        <v>0</v>
      </c>
      <c r="K1117" s="54">
        <f t="shared" si="35"/>
        <v>0</v>
      </c>
      <c r="L1117" s="54">
        <f>COUNTIFS('2024 -2025-2026'!$M:$M,B1117,'2024 -2025-2026'!$K:$K,"Book",'2024 -2025-2026'!$G:$G,"2025")</f>
        <v>0</v>
      </c>
      <c r="M1117" s="61"/>
    </row>
    <row r="1118" spans="1:13" ht="15.75" customHeight="1" x14ac:dyDescent="0.2">
      <c r="A1118" s="57">
        <f>'Name of the Faculty 2024'!A1118</f>
        <v>0</v>
      </c>
      <c r="B1118" s="58">
        <f>'Name of the Faculty 2024'!B1118</f>
        <v>0</v>
      </c>
      <c r="C1118" s="57">
        <f>'Name of the Faculty 2024'!C1118</f>
        <v>0</v>
      </c>
      <c r="D1118" s="57">
        <f>COUNTIFS('2024 -2025-2026'!$M:$M,B1118,'2024 -2025-2026'!$K:$K,"SCI",'2024 -2025-2026'!$G:$G,"2025")</f>
        <v>0</v>
      </c>
      <c r="E1118" s="57">
        <f>COUNTIFS('2024 -2025-2026'!$M:$M,B1118,'2024 -2025-2026'!$K:$K,"Scopus/WoS Journals",'2024 -2025-2026'!$G:$G,"2025")</f>
        <v>0</v>
      </c>
      <c r="F1118" s="57">
        <f>COUNTIFS('2024 -2025-2026'!$M:$M,B1118,'2024 -2025-2026'!$K:$K,"Scopus/WoS Conference/Book Chapter/Others", '2024 -2025-2026'!$G:$G,"2025")</f>
        <v>0</v>
      </c>
      <c r="G1118" s="57">
        <f>COUNTIFS('2024 -2025-2026'!$M:$M,B1118,'2024 -2025-2026'!$K:$K,"Student Publication", '2024 -2025-2026'!$G:$G,"2025")</f>
        <v>0</v>
      </c>
      <c r="H1118" s="53">
        <f>COUNTIFS('Patent - 2025'!$Q:$Q,B1118,'Patent - 2025'!$D:$D,"Published")</f>
        <v>0</v>
      </c>
      <c r="I1118" s="54">
        <f>COUNTIFS('Patent - 2025'!$Q:$Q,B1118,'Patent - 2025'!D:D,"Granted")</f>
        <v>0</v>
      </c>
      <c r="J1118" s="54">
        <f t="shared" si="34"/>
        <v>0</v>
      </c>
      <c r="K1118" s="54">
        <f t="shared" si="35"/>
        <v>0</v>
      </c>
      <c r="L1118" s="54">
        <f>COUNTIFS('2024 -2025-2026'!$M:$M,B1118,'2024 -2025-2026'!$K:$K,"Book",'2024 -2025-2026'!$G:$G,"2025")</f>
        <v>0</v>
      </c>
      <c r="M1118" s="61"/>
    </row>
    <row r="1119" spans="1:13" ht="15.75" customHeight="1" x14ac:dyDescent="0.2">
      <c r="A1119" s="57">
        <f>'Name of the Faculty 2024'!A1119</f>
        <v>0</v>
      </c>
      <c r="B1119" s="58">
        <f>'Name of the Faculty 2024'!B1119</f>
        <v>0</v>
      </c>
      <c r="C1119" s="57">
        <f>'Name of the Faculty 2024'!C1119</f>
        <v>0</v>
      </c>
      <c r="D1119" s="57">
        <f>COUNTIFS('2024 -2025-2026'!$M:$M,B1119,'2024 -2025-2026'!$K:$K,"SCI",'2024 -2025-2026'!$G:$G,"2025")</f>
        <v>0</v>
      </c>
      <c r="E1119" s="57">
        <f>COUNTIFS('2024 -2025-2026'!$M:$M,B1119,'2024 -2025-2026'!$K:$K,"Scopus/WoS Journals",'2024 -2025-2026'!$G:$G,"2025")</f>
        <v>0</v>
      </c>
      <c r="F1119" s="57">
        <f>COUNTIFS('2024 -2025-2026'!$M:$M,B1119,'2024 -2025-2026'!$K:$K,"Scopus/WoS Conference/Book Chapter/Others", '2024 -2025-2026'!$G:$G,"2025")</f>
        <v>0</v>
      </c>
      <c r="G1119" s="57">
        <f>COUNTIFS('2024 -2025-2026'!$M:$M,B1119,'2024 -2025-2026'!$K:$K,"Student Publication", '2024 -2025-2026'!$G:$G,"2025")</f>
        <v>0</v>
      </c>
      <c r="H1119" s="53">
        <f>COUNTIFS('Patent - 2025'!$Q:$Q,B1119,'Patent - 2025'!$D:$D,"Published")</f>
        <v>0</v>
      </c>
      <c r="I1119" s="54">
        <f>COUNTIFS('Patent - 2025'!$Q:$Q,B1119,'Patent - 2025'!D:D,"Granted")</f>
        <v>0</v>
      </c>
      <c r="J1119" s="54">
        <f t="shared" si="34"/>
        <v>0</v>
      </c>
      <c r="K1119" s="54">
        <f t="shared" si="35"/>
        <v>0</v>
      </c>
      <c r="L1119" s="54">
        <f>COUNTIFS('2024 -2025-2026'!$M:$M,B1119,'2024 -2025-2026'!$K:$K,"Book",'2024 -2025-2026'!$G:$G,"2025")</f>
        <v>0</v>
      </c>
      <c r="M1119" s="61"/>
    </row>
    <row r="1120" spans="1:13" ht="15.75" customHeight="1" x14ac:dyDescent="0.2">
      <c r="A1120" s="57">
        <f>'Name of the Faculty 2024'!A1120</f>
        <v>0</v>
      </c>
      <c r="B1120" s="58">
        <f>'Name of the Faculty 2024'!B1120</f>
        <v>0</v>
      </c>
      <c r="C1120" s="57">
        <f>'Name of the Faculty 2024'!C1120</f>
        <v>0</v>
      </c>
      <c r="D1120" s="57">
        <f>COUNTIFS('2024 -2025-2026'!$M:$M,B1120,'2024 -2025-2026'!$K:$K,"SCI",'2024 -2025-2026'!$G:$G,"2025")</f>
        <v>0</v>
      </c>
      <c r="E1120" s="57">
        <f>COUNTIFS('2024 -2025-2026'!$M:$M,B1120,'2024 -2025-2026'!$K:$K,"Scopus/WoS Journals",'2024 -2025-2026'!$G:$G,"2025")</f>
        <v>0</v>
      </c>
      <c r="F1120" s="57">
        <f>COUNTIFS('2024 -2025-2026'!$M:$M,B1120,'2024 -2025-2026'!$K:$K,"Scopus/WoS Conference/Book Chapter/Others", '2024 -2025-2026'!$G:$G,"2025")</f>
        <v>0</v>
      </c>
      <c r="G1120" s="57">
        <f>COUNTIFS('2024 -2025-2026'!$M:$M,B1120,'2024 -2025-2026'!$K:$K,"Student Publication", '2024 -2025-2026'!$G:$G,"2025")</f>
        <v>0</v>
      </c>
      <c r="H1120" s="53">
        <f>COUNTIFS('Patent - 2025'!$Q:$Q,B1120,'Patent - 2025'!$D:$D,"Published")</f>
        <v>0</v>
      </c>
      <c r="I1120" s="54">
        <f>COUNTIFS('Patent - 2025'!$Q:$Q,B1120,'Patent - 2025'!D:D,"Granted")</f>
        <v>0</v>
      </c>
      <c r="J1120" s="54">
        <f t="shared" si="34"/>
        <v>0</v>
      </c>
      <c r="K1120" s="54">
        <f t="shared" si="35"/>
        <v>0</v>
      </c>
      <c r="L1120" s="54">
        <f>COUNTIFS('2024 -2025-2026'!$M:$M,B1120,'2024 -2025-2026'!$K:$K,"Book",'2024 -2025-2026'!$G:$G,"2025")</f>
        <v>0</v>
      </c>
      <c r="M1120" s="61"/>
    </row>
    <row r="1121" spans="1:13" ht="15.75" customHeight="1" x14ac:dyDescent="0.2">
      <c r="A1121" s="57">
        <f>'Name of the Faculty 2024'!A1121</f>
        <v>0</v>
      </c>
      <c r="B1121" s="58">
        <f>'Name of the Faculty 2024'!B1121</f>
        <v>0</v>
      </c>
      <c r="C1121" s="57">
        <f>'Name of the Faculty 2024'!C1121</f>
        <v>0</v>
      </c>
      <c r="D1121" s="57">
        <f>COUNTIFS('2024 -2025-2026'!$M:$M,B1121,'2024 -2025-2026'!$K:$K,"SCI",'2024 -2025-2026'!$G:$G,"2025")</f>
        <v>0</v>
      </c>
      <c r="E1121" s="57">
        <f>COUNTIFS('2024 -2025-2026'!$M:$M,B1121,'2024 -2025-2026'!$K:$K,"Scopus/WoS Journals",'2024 -2025-2026'!$G:$G,"2025")</f>
        <v>0</v>
      </c>
      <c r="F1121" s="57">
        <f>COUNTIFS('2024 -2025-2026'!$M:$M,B1121,'2024 -2025-2026'!$K:$K,"Scopus/WoS Conference/Book Chapter/Others", '2024 -2025-2026'!$G:$G,"2025")</f>
        <v>0</v>
      </c>
      <c r="G1121" s="57">
        <f>COUNTIFS('2024 -2025-2026'!$M:$M,B1121,'2024 -2025-2026'!$K:$K,"Student Publication", '2024 -2025-2026'!$G:$G,"2025")</f>
        <v>0</v>
      </c>
      <c r="H1121" s="53">
        <f>COUNTIFS('Patent - 2025'!$Q:$Q,B1121,'Patent - 2025'!$D:$D,"Published")</f>
        <v>0</v>
      </c>
      <c r="I1121" s="54">
        <f>COUNTIFS('Patent - 2025'!$Q:$Q,B1121,'Patent - 2025'!D:D,"Granted")</f>
        <v>0</v>
      </c>
      <c r="J1121" s="54">
        <f t="shared" si="34"/>
        <v>0</v>
      </c>
      <c r="K1121" s="54">
        <f t="shared" si="35"/>
        <v>0</v>
      </c>
      <c r="L1121" s="54">
        <f>COUNTIFS('2024 -2025-2026'!$M:$M,B1121,'2024 -2025-2026'!$K:$K,"Book",'2024 -2025-2026'!$G:$G,"2025")</f>
        <v>0</v>
      </c>
      <c r="M1121" s="61"/>
    </row>
    <row r="1122" spans="1:13" ht="15.75" customHeight="1" x14ac:dyDescent="0.2">
      <c r="A1122" s="57">
        <f>'Name of the Faculty 2024'!A1122</f>
        <v>0</v>
      </c>
      <c r="B1122" s="58">
        <f>'Name of the Faculty 2024'!B1122</f>
        <v>0</v>
      </c>
      <c r="C1122" s="57">
        <f>'Name of the Faculty 2024'!C1122</f>
        <v>0</v>
      </c>
      <c r="D1122" s="57">
        <f>COUNTIFS('2024 -2025-2026'!$M:$M,B1122,'2024 -2025-2026'!$K:$K,"SCI",'2024 -2025-2026'!$G:$G,"2025")</f>
        <v>0</v>
      </c>
      <c r="E1122" s="57">
        <f>COUNTIFS('2024 -2025-2026'!$M:$M,B1122,'2024 -2025-2026'!$K:$K,"Scopus/WoS Journals",'2024 -2025-2026'!$G:$G,"2025")</f>
        <v>0</v>
      </c>
      <c r="F1122" s="57">
        <f>COUNTIFS('2024 -2025-2026'!$M:$M,B1122,'2024 -2025-2026'!$K:$K,"Scopus/WoS Conference/Book Chapter/Others", '2024 -2025-2026'!$G:$G,"2025")</f>
        <v>0</v>
      </c>
      <c r="G1122" s="57">
        <f>COUNTIFS('2024 -2025-2026'!$M:$M,B1122,'2024 -2025-2026'!$K:$K,"Student Publication", '2024 -2025-2026'!$G:$G,"2025")</f>
        <v>0</v>
      </c>
      <c r="H1122" s="53">
        <f>COUNTIFS('Patent - 2025'!$Q:$Q,B1122,'Patent - 2025'!$D:$D,"Published")</f>
        <v>0</v>
      </c>
      <c r="I1122" s="54">
        <f>COUNTIFS('Patent - 2025'!$Q:$Q,B1122,'Patent - 2025'!D:D,"Granted")</f>
        <v>0</v>
      </c>
      <c r="J1122" s="54">
        <f t="shared" si="34"/>
        <v>0</v>
      </c>
      <c r="K1122" s="54">
        <f t="shared" si="35"/>
        <v>0</v>
      </c>
      <c r="L1122" s="54">
        <f>COUNTIFS('2024 -2025-2026'!$M:$M,B1122,'2024 -2025-2026'!$K:$K,"Book",'2024 -2025-2026'!$G:$G,"2025")</f>
        <v>0</v>
      </c>
      <c r="M1122" s="61"/>
    </row>
    <row r="1123" spans="1:13" ht="15.75" customHeight="1" x14ac:dyDescent="0.2">
      <c r="A1123" s="57">
        <f>'Name of the Faculty 2024'!A1123</f>
        <v>0</v>
      </c>
      <c r="B1123" s="58">
        <f>'Name of the Faculty 2024'!B1123</f>
        <v>0</v>
      </c>
      <c r="C1123" s="57">
        <f>'Name of the Faculty 2024'!C1123</f>
        <v>0</v>
      </c>
      <c r="D1123" s="57">
        <f>COUNTIFS('2024 -2025-2026'!$M:$M,B1123,'2024 -2025-2026'!$K:$K,"SCI",'2024 -2025-2026'!$G:$G,"2025")</f>
        <v>0</v>
      </c>
      <c r="E1123" s="57">
        <f>COUNTIFS('2024 -2025-2026'!$M:$M,B1123,'2024 -2025-2026'!$K:$K,"Scopus/WoS Journals",'2024 -2025-2026'!$G:$G,"2025")</f>
        <v>0</v>
      </c>
      <c r="F1123" s="57">
        <f>COUNTIFS('2024 -2025-2026'!$M:$M,B1123,'2024 -2025-2026'!$K:$K,"Scopus/WoS Conference/Book Chapter/Others", '2024 -2025-2026'!$G:$G,"2025")</f>
        <v>0</v>
      </c>
      <c r="G1123" s="57">
        <f>COUNTIFS('2024 -2025-2026'!$M:$M,B1123,'2024 -2025-2026'!$K:$K,"Student Publication", '2024 -2025-2026'!$G:$G,"2025")</f>
        <v>0</v>
      </c>
      <c r="H1123" s="53">
        <f>COUNTIFS('Patent - 2025'!$Q:$Q,B1123,'Patent - 2025'!$D:$D,"Published")</f>
        <v>0</v>
      </c>
      <c r="I1123" s="54">
        <f>COUNTIFS('Patent - 2025'!$Q:$Q,B1123,'Patent - 2025'!D:D,"Granted")</f>
        <v>0</v>
      </c>
      <c r="J1123" s="54">
        <f t="shared" si="34"/>
        <v>0</v>
      </c>
      <c r="K1123" s="54">
        <f t="shared" si="35"/>
        <v>0</v>
      </c>
      <c r="L1123" s="54">
        <f>COUNTIFS('2024 -2025-2026'!$M:$M,B1123,'2024 -2025-2026'!$K:$K,"Book",'2024 -2025-2026'!$G:$G,"2025")</f>
        <v>0</v>
      </c>
      <c r="M1123" s="61"/>
    </row>
    <row r="1124" spans="1:13" ht="15.75" customHeight="1" x14ac:dyDescent="0.2">
      <c r="A1124" s="57">
        <f>'Name of the Faculty 2024'!A1124</f>
        <v>0</v>
      </c>
      <c r="B1124" s="58">
        <f>'Name of the Faculty 2024'!B1124</f>
        <v>0</v>
      </c>
      <c r="C1124" s="57">
        <f>'Name of the Faculty 2024'!C1124</f>
        <v>0</v>
      </c>
      <c r="D1124" s="57">
        <f>COUNTIFS('2024 -2025-2026'!$M:$M,B1124,'2024 -2025-2026'!$K:$K,"SCI",'2024 -2025-2026'!$G:$G,"2025")</f>
        <v>0</v>
      </c>
      <c r="E1124" s="57">
        <f>COUNTIFS('2024 -2025-2026'!$M:$M,B1124,'2024 -2025-2026'!$K:$K,"Scopus/WoS Journals",'2024 -2025-2026'!$G:$G,"2025")</f>
        <v>0</v>
      </c>
      <c r="F1124" s="57">
        <f>COUNTIFS('2024 -2025-2026'!$M:$M,B1124,'2024 -2025-2026'!$K:$K,"Scopus/WoS Conference/Book Chapter/Others", '2024 -2025-2026'!$G:$G,"2025")</f>
        <v>0</v>
      </c>
      <c r="G1124" s="57">
        <f>COUNTIFS('2024 -2025-2026'!$M:$M,B1124,'2024 -2025-2026'!$K:$K,"Student Publication", '2024 -2025-2026'!$G:$G,"2025")</f>
        <v>0</v>
      </c>
      <c r="H1124" s="53">
        <f>COUNTIFS('Patent - 2025'!$Q:$Q,B1124,'Patent - 2025'!$D:$D,"Published")</f>
        <v>0</v>
      </c>
      <c r="I1124" s="54">
        <f>COUNTIFS('Patent - 2025'!$Q:$Q,B1124,'Patent - 2025'!D:D,"Granted")</f>
        <v>0</v>
      </c>
      <c r="J1124" s="54">
        <f t="shared" si="34"/>
        <v>0</v>
      </c>
      <c r="K1124" s="54">
        <f t="shared" si="35"/>
        <v>0</v>
      </c>
      <c r="L1124" s="54">
        <f>COUNTIFS('2024 -2025-2026'!$M:$M,B1124,'2024 -2025-2026'!$K:$K,"Book",'2024 -2025-2026'!$G:$G,"2025")</f>
        <v>0</v>
      </c>
      <c r="M1124" s="61"/>
    </row>
    <row r="1125" spans="1:13" ht="15.75" customHeight="1" x14ac:dyDescent="0.2">
      <c r="A1125" s="57">
        <f>'Name of the Faculty 2024'!A1125</f>
        <v>0</v>
      </c>
      <c r="B1125" s="58">
        <f>'Name of the Faculty 2024'!B1125</f>
        <v>0</v>
      </c>
      <c r="C1125" s="57">
        <f>'Name of the Faculty 2024'!C1125</f>
        <v>0</v>
      </c>
      <c r="D1125" s="57">
        <f>COUNTIFS('2024 -2025-2026'!$M:$M,B1125,'2024 -2025-2026'!$K:$K,"SCI",'2024 -2025-2026'!$G:$G,"2025")</f>
        <v>0</v>
      </c>
      <c r="E1125" s="57">
        <f>COUNTIFS('2024 -2025-2026'!$M:$M,B1125,'2024 -2025-2026'!$K:$K,"Scopus/WoS Journals",'2024 -2025-2026'!$G:$G,"2025")</f>
        <v>0</v>
      </c>
      <c r="F1125" s="57">
        <f>COUNTIFS('2024 -2025-2026'!$M:$M,B1125,'2024 -2025-2026'!$K:$K,"Scopus/WoS Conference/Book Chapter/Others", '2024 -2025-2026'!$G:$G,"2025")</f>
        <v>0</v>
      </c>
      <c r="G1125" s="57">
        <f>COUNTIFS('2024 -2025-2026'!$M:$M,B1125,'2024 -2025-2026'!$K:$K,"Student Publication", '2024 -2025-2026'!$G:$G,"2025")</f>
        <v>0</v>
      </c>
      <c r="H1125" s="53">
        <f>COUNTIFS('Patent - 2025'!$Q:$Q,B1125,'Patent - 2025'!$D:$D,"Published")</f>
        <v>0</v>
      </c>
      <c r="I1125" s="54">
        <f>COUNTIFS('Patent - 2025'!$Q:$Q,B1125,'Patent - 2025'!D:D,"Granted")</f>
        <v>0</v>
      </c>
      <c r="J1125" s="54">
        <f t="shared" si="34"/>
        <v>0</v>
      </c>
      <c r="K1125" s="54">
        <f t="shared" si="35"/>
        <v>0</v>
      </c>
      <c r="L1125" s="54">
        <f>COUNTIFS('2024 -2025-2026'!$M:$M,B1125,'2024 -2025-2026'!$K:$K,"Book",'2024 -2025-2026'!$G:$G,"2025")</f>
        <v>0</v>
      </c>
      <c r="M1125" s="61"/>
    </row>
    <row r="1126" spans="1:13" ht="15.75" customHeight="1" x14ac:dyDescent="0.2">
      <c r="A1126" s="57">
        <f>'Name of the Faculty 2024'!A1126</f>
        <v>0</v>
      </c>
      <c r="B1126" s="58">
        <f>'Name of the Faculty 2024'!B1126</f>
        <v>0</v>
      </c>
      <c r="C1126" s="57">
        <f>'Name of the Faculty 2024'!C1126</f>
        <v>0</v>
      </c>
      <c r="D1126" s="57">
        <f>COUNTIFS('2024 -2025-2026'!$M:$M,B1126,'2024 -2025-2026'!$K:$K,"SCI",'2024 -2025-2026'!$G:$G,"2025")</f>
        <v>0</v>
      </c>
      <c r="E1126" s="57">
        <f>COUNTIFS('2024 -2025-2026'!$M:$M,B1126,'2024 -2025-2026'!$K:$K,"Scopus/WoS Journals",'2024 -2025-2026'!$G:$G,"2025")</f>
        <v>0</v>
      </c>
      <c r="F1126" s="57">
        <f>COUNTIFS('2024 -2025-2026'!$M:$M,B1126,'2024 -2025-2026'!$K:$K,"Scopus/WoS Conference/Book Chapter/Others", '2024 -2025-2026'!$G:$G,"2025")</f>
        <v>0</v>
      </c>
      <c r="G1126" s="57">
        <f>COUNTIFS('2024 -2025-2026'!$M:$M,B1126,'2024 -2025-2026'!$K:$K,"Student Publication", '2024 -2025-2026'!$G:$G,"2025")</f>
        <v>0</v>
      </c>
      <c r="H1126" s="53">
        <f>COUNTIFS('Patent - 2025'!$Q:$Q,B1126,'Patent - 2025'!$D:$D,"Published")</f>
        <v>0</v>
      </c>
      <c r="I1126" s="54">
        <f>COUNTIFS('Patent - 2025'!$Q:$Q,B1126,'Patent - 2025'!D:D,"Granted")</f>
        <v>0</v>
      </c>
      <c r="J1126" s="54">
        <f t="shared" si="34"/>
        <v>0</v>
      </c>
      <c r="K1126" s="54">
        <f t="shared" si="35"/>
        <v>0</v>
      </c>
      <c r="L1126" s="54">
        <f>COUNTIFS('2024 -2025-2026'!$M:$M,B1126,'2024 -2025-2026'!$K:$K,"Book",'2024 -2025-2026'!$G:$G,"2025")</f>
        <v>0</v>
      </c>
      <c r="M1126" s="61"/>
    </row>
    <row r="1127" spans="1:13" ht="15.75" customHeight="1" x14ac:dyDescent="0.2">
      <c r="A1127" s="57">
        <f>'Name of the Faculty 2024'!A1127</f>
        <v>0</v>
      </c>
      <c r="B1127" s="58">
        <f>'Name of the Faculty 2024'!B1127</f>
        <v>0</v>
      </c>
      <c r="C1127" s="57">
        <f>'Name of the Faculty 2024'!C1127</f>
        <v>0</v>
      </c>
      <c r="D1127" s="57">
        <f>COUNTIFS('2024 -2025-2026'!$M:$M,B1127,'2024 -2025-2026'!$K:$K,"SCI",'2024 -2025-2026'!$G:$G,"2025")</f>
        <v>0</v>
      </c>
      <c r="E1127" s="57">
        <f>COUNTIFS('2024 -2025-2026'!$M:$M,B1127,'2024 -2025-2026'!$K:$K,"Scopus/WoS Journals",'2024 -2025-2026'!$G:$G,"2025")</f>
        <v>0</v>
      </c>
      <c r="F1127" s="57">
        <f>COUNTIFS('2024 -2025-2026'!$M:$M,B1127,'2024 -2025-2026'!$K:$K,"Scopus/WoS Conference/Book Chapter/Others", '2024 -2025-2026'!$G:$G,"2025")</f>
        <v>0</v>
      </c>
      <c r="G1127" s="57">
        <f>COUNTIFS('2024 -2025-2026'!$M:$M,B1127,'2024 -2025-2026'!$K:$K,"Student Publication", '2024 -2025-2026'!$G:$G,"2025")</f>
        <v>0</v>
      </c>
      <c r="H1127" s="53">
        <f>COUNTIFS('Patent - 2025'!$Q:$Q,B1127,'Patent - 2025'!$D:$D,"Published")</f>
        <v>0</v>
      </c>
      <c r="I1127" s="54">
        <f>COUNTIFS('Patent - 2025'!$Q:$Q,B1127,'Patent - 2025'!D:D,"Granted")</f>
        <v>0</v>
      </c>
      <c r="J1127" s="54">
        <f t="shared" si="34"/>
        <v>0</v>
      </c>
      <c r="K1127" s="54">
        <f t="shared" si="35"/>
        <v>0</v>
      </c>
      <c r="L1127" s="54">
        <f>COUNTIFS('2024 -2025-2026'!$M:$M,B1127,'2024 -2025-2026'!$K:$K,"Book",'2024 -2025-2026'!$G:$G,"2025")</f>
        <v>0</v>
      </c>
      <c r="M1127" s="61"/>
    </row>
    <row r="1128" spans="1:13" ht="15.75" customHeight="1" x14ac:dyDescent="0.2">
      <c r="A1128" s="57">
        <f>'Name of the Faculty 2024'!A1128</f>
        <v>0</v>
      </c>
      <c r="B1128" s="58">
        <f>'Name of the Faculty 2024'!B1128</f>
        <v>0</v>
      </c>
      <c r="C1128" s="57">
        <f>'Name of the Faculty 2024'!C1128</f>
        <v>0</v>
      </c>
      <c r="D1128" s="57">
        <f>COUNTIFS('2024 -2025-2026'!$M:$M,B1128,'2024 -2025-2026'!$K:$K,"SCI",'2024 -2025-2026'!$G:$G,"2025")</f>
        <v>0</v>
      </c>
      <c r="E1128" s="57">
        <f>COUNTIFS('2024 -2025-2026'!$M:$M,B1128,'2024 -2025-2026'!$K:$K,"Scopus/WoS Journals",'2024 -2025-2026'!$G:$G,"2025")</f>
        <v>0</v>
      </c>
      <c r="F1128" s="57">
        <f>COUNTIFS('2024 -2025-2026'!$M:$M,B1128,'2024 -2025-2026'!$K:$K,"Scopus/WoS Conference/Book Chapter/Others", '2024 -2025-2026'!$G:$G,"2025")</f>
        <v>0</v>
      </c>
      <c r="G1128" s="57">
        <f>COUNTIFS('2024 -2025-2026'!$M:$M,B1128,'2024 -2025-2026'!$K:$K,"Student Publication", '2024 -2025-2026'!$G:$G,"2025")</f>
        <v>0</v>
      </c>
      <c r="H1128" s="53">
        <f>COUNTIFS('Patent - 2025'!$Q:$Q,B1128,'Patent - 2025'!$D:$D,"Published")</f>
        <v>0</v>
      </c>
      <c r="I1128" s="54">
        <f>COUNTIFS('Patent - 2025'!$Q:$Q,B1128,'Patent - 2025'!D:D,"Granted")</f>
        <v>0</v>
      </c>
      <c r="J1128" s="54">
        <f t="shared" si="34"/>
        <v>0</v>
      </c>
      <c r="K1128" s="54">
        <f t="shared" si="35"/>
        <v>0</v>
      </c>
      <c r="L1128" s="54">
        <f>COUNTIFS('2024 -2025-2026'!$M:$M,B1128,'2024 -2025-2026'!$K:$K,"Book",'2024 -2025-2026'!$G:$G,"2025")</f>
        <v>0</v>
      </c>
      <c r="M1128" s="61"/>
    </row>
    <row r="1129" spans="1:13" ht="15.75" customHeight="1" x14ac:dyDescent="0.2">
      <c r="A1129" s="57">
        <f>'Name of the Faculty 2024'!A1129</f>
        <v>0</v>
      </c>
      <c r="B1129" s="58">
        <f>'Name of the Faculty 2024'!B1129</f>
        <v>0</v>
      </c>
      <c r="C1129" s="57">
        <f>'Name of the Faculty 2024'!C1129</f>
        <v>0</v>
      </c>
      <c r="D1129" s="57">
        <f>COUNTIFS('2024 -2025-2026'!$M:$M,B1129,'2024 -2025-2026'!$K:$K,"SCI",'2024 -2025-2026'!$G:$G,"2025")</f>
        <v>0</v>
      </c>
      <c r="E1129" s="57">
        <f>COUNTIFS('2024 -2025-2026'!$M:$M,B1129,'2024 -2025-2026'!$K:$K,"Scopus/WoS Journals",'2024 -2025-2026'!$G:$G,"2025")</f>
        <v>0</v>
      </c>
      <c r="F1129" s="57">
        <f>COUNTIFS('2024 -2025-2026'!$M:$M,B1129,'2024 -2025-2026'!$K:$K,"Scopus/WoS Conference/Book Chapter/Others", '2024 -2025-2026'!$G:$G,"2025")</f>
        <v>0</v>
      </c>
      <c r="G1129" s="57">
        <f>COUNTIFS('2024 -2025-2026'!$M:$M,B1129,'2024 -2025-2026'!$K:$K,"Student Publication", '2024 -2025-2026'!$G:$G,"2025")</f>
        <v>0</v>
      </c>
      <c r="H1129" s="53">
        <f>COUNTIFS('Patent - 2025'!$Q:$Q,B1129,'Patent - 2025'!$D:$D,"Published")</f>
        <v>0</v>
      </c>
      <c r="I1129" s="54">
        <f>COUNTIFS('Patent - 2025'!$Q:$Q,B1129,'Patent - 2025'!D:D,"Granted")</f>
        <v>0</v>
      </c>
      <c r="J1129" s="54">
        <f t="shared" si="34"/>
        <v>0</v>
      </c>
      <c r="K1129" s="54">
        <f t="shared" si="35"/>
        <v>0</v>
      </c>
      <c r="L1129" s="54">
        <f>COUNTIFS('2024 -2025-2026'!$M:$M,B1129,'2024 -2025-2026'!$K:$K,"Book",'2024 -2025-2026'!$G:$G,"2025")</f>
        <v>0</v>
      </c>
      <c r="M1129" s="61"/>
    </row>
    <row r="1130" spans="1:13" ht="15.75" customHeight="1" x14ac:dyDescent="0.2">
      <c r="A1130" s="57">
        <f>'Name of the Faculty 2024'!A1130</f>
        <v>0</v>
      </c>
      <c r="B1130" s="58">
        <f>'Name of the Faculty 2024'!B1130</f>
        <v>0</v>
      </c>
      <c r="C1130" s="57">
        <f>'Name of the Faculty 2024'!C1130</f>
        <v>0</v>
      </c>
      <c r="D1130" s="57">
        <f>COUNTIFS('2024 -2025-2026'!$M:$M,B1130,'2024 -2025-2026'!$K:$K,"SCI",'2024 -2025-2026'!$G:$G,"2025")</f>
        <v>0</v>
      </c>
      <c r="E1130" s="57">
        <f>COUNTIFS('2024 -2025-2026'!$M:$M,B1130,'2024 -2025-2026'!$K:$K,"Scopus/WoS Journals",'2024 -2025-2026'!$G:$G,"2025")</f>
        <v>0</v>
      </c>
      <c r="F1130" s="57">
        <f>COUNTIFS('2024 -2025-2026'!$M:$M,B1130,'2024 -2025-2026'!$K:$K,"Scopus/WoS Conference/Book Chapter/Others", '2024 -2025-2026'!$G:$G,"2025")</f>
        <v>0</v>
      </c>
      <c r="G1130" s="57">
        <f>COUNTIFS('2024 -2025-2026'!$M:$M,B1130,'2024 -2025-2026'!$K:$K,"Student Publication", '2024 -2025-2026'!$G:$G,"2025")</f>
        <v>0</v>
      </c>
      <c r="H1130" s="53">
        <f>COUNTIFS('Patent - 2025'!$Q:$Q,B1130,'Patent - 2025'!$D:$D,"Published")</f>
        <v>0</v>
      </c>
      <c r="I1130" s="54">
        <f>COUNTIFS('Patent - 2025'!$Q:$Q,B1130,'Patent - 2025'!D:D,"Granted")</f>
        <v>0</v>
      </c>
      <c r="J1130" s="54">
        <f t="shared" si="34"/>
        <v>0</v>
      </c>
      <c r="K1130" s="54">
        <f t="shared" si="35"/>
        <v>0</v>
      </c>
      <c r="L1130" s="54">
        <f>COUNTIFS('2024 -2025-2026'!$M:$M,B1130,'2024 -2025-2026'!$K:$K,"Book",'2024 -2025-2026'!$G:$G,"2025")</f>
        <v>0</v>
      </c>
      <c r="M1130" s="61"/>
    </row>
    <row r="1131" spans="1:13" ht="15.75" customHeight="1" x14ac:dyDescent="0.2">
      <c r="A1131" s="57">
        <f>'Name of the Faculty 2024'!A1131</f>
        <v>0</v>
      </c>
      <c r="B1131" s="58">
        <f>'Name of the Faculty 2024'!B1131</f>
        <v>0</v>
      </c>
      <c r="C1131" s="57">
        <f>'Name of the Faculty 2024'!C1131</f>
        <v>0</v>
      </c>
      <c r="D1131" s="57">
        <f>COUNTIFS('2024 -2025-2026'!$M:$M,B1131,'2024 -2025-2026'!$K:$K,"SCI",'2024 -2025-2026'!$G:$G,"2025")</f>
        <v>0</v>
      </c>
      <c r="E1131" s="57">
        <f>COUNTIFS('2024 -2025-2026'!$M:$M,B1131,'2024 -2025-2026'!$K:$K,"Scopus/WoS Journals",'2024 -2025-2026'!$G:$G,"2025")</f>
        <v>0</v>
      </c>
      <c r="F1131" s="57">
        <f>COUNTIFS('2024 -2025-2026'!$M:$M,B1131,'2024 -2025-2026'!$K:$K,"Scopus/WoS Conference/Book Chapter/Others", '2024 -2025-2026'!$G:$G,"2025")</f>
        <v>0</v>
      </c>
      <c r="G1131" s="57">
        <f>COUNTIFS('2024 -2025-2026'!$M:$M,B1131,'2024 -2025-2026'!$K:$K,"Student Publication", '2024 -2025-2026'!$G:$G,"2025")</f>
        <v>0</v>
      </c>
      <c r="H1131" s="53">
        <f>COUNTIFS('Patent - 2025'!$Q:$Q,B1131,'Patent - 2025'!$D:$D,"Published")</f>
        <v>0</v>
      </c>
      <c r="I1131" s="54">
        <f>COUNTIFS('Patent - 2025'!$Q:$Q,B1131,'Patent - 2025'!D:D,"Granted")</f>
        <v>0</v>
      </c>
      <c r="J1131" s="54">
        <f t="shared" si="34"/>
        <v>0</v>
      </c>
      <c r="K1131" s="54">
        <f t="shared" si="35"/>
        <v>0</v>
      </c>
      <c r="L1131" s="54">
        <f>COUNTIFS('2024 -2025-2026'!$M:$M,B1131,'2024 -2025-2026'!$K:$K,"Book",'2024 -2025-2026'!$G:$G,"2025")</f>
        <v>0</v>
      </c>
      <c r="M1131" s="61"/>
    </row>
    <row r="1132" spans="1:13" ht="15.75" customHeight="1" x14ac:dyDescent="0.2">
      <c r="A1132" s="57">
        <f>'Name of the Faculty 2024'!A1132</f>
        <v>0</v>
      </c>
      <c r="B1132" s="58">
        <f>'Name of the Faculty 2024'!B1132</f>
        <v>0</v>
      </c>
      <c r="C1132" s="57">
        <f>'Name of the Faculty 2024'!C1132</f>
        <v>0</v>
      </c>
      <c r="D1132" s="57">
        <f>COUNTIFS('2024 -2025-2026'!$M:$M,B1132,'2024 -2025-2026'!$K:$K,"SCI",'2024 -2025-2026'!$G:$G,"2025")</f>
        <v>0</v>
      </c>
      <c r="E1132" s="57">
        <f>COUNTIFS('2024 -2025-2026'!$M:$M,B1132,'2024 -2025-2026'!$K:$K,"Scopus/WoS Journals",'2024 -2025-2026'!$G:$G,"2025")</f>
        <v>0</v>
      </c>
      <c r="F1132" s="57">
        <f>COUNTIFS('2024 -2025-2026'!$M:$M,B1132,'2024 -2025-2026'!$K:$K,"Scopus/WoS Conference/Book Chapter/Others", '2024 -2025-2026'!$G:$G,"2025")</f>
        <v>0</v>
      </c>
      <c r="G1132" s="57">
        <f>COUNTIFS('2024 -2025-2026'!$M:$M,B1132,'2024 -2025-2026'!$K:$K,"Student Publication", '2024 -2025-2026'!$G:$G,"2025")</f>
        <v>0</v>
      </c>
      <c r="H1132" s="53">
        <f>COUNTIFS('Patent - 2025'!$Q:$Q,B1132,'Patent - 2025'!$D:$D,"Published")</f>
        <v>0</v>
      </c>
      <c r="I1132" s="54">
        <f>COUNTIFS('Patent - 2025'!$Q:$Q,B1132,'Patent - 2025'!D:D,"Granted")</f>
        <v>0</v>
      </c>
      <c r="J1132" s="54">
        <f t="shared" si="34"/>
        <v>0</v>
      </c>
      <c r="K1132" s="54">
        <f t="shared" si="35"/>
        <v>0</v>
      </c>
      <c r="L1132" s="54">
        <f>COUNTIFS('2024 -2025-2026'!$M:$M,B1132,'2024 -2025-2026'!$K:$K,"Book",'2024 -2025-2026'!$G:$G,"2025")</f>
        <v>0</v>
      </c>
      <c r="M1132" s="61"/>
    </row>
    <row r="1133" spans="1:13" ht="15.75" customHeight="1" x14ac:dyDescent="0.2">
      <c r="A1133" s="57">
        <f>'Name of the Faculty 2024'!A1133</f>
        <v>0</v>
      </c>
      <c r="B1133" s="58">
        <f>'Name of the Faculty 2024'!B1133</f>
        <v>0</v>
      </c>
      <c r="C1133" s="57">
        <f>'Name of the Faculty 2024'!C1133</f>
        <v>0</v>
      </c>
      <c r="D1133" s="57">
        <f>COUNTIFS('2024 -2025-2026'!$M:$M,B1133,'2024 -2025-2026'!$K:$K,"SCI",'2024 -2025-2026'!$G:$G,"2025")</f>
        <v>0</v>
      </c>
      <c r="E1133" s="57">
        <f>COUNTIFS('2024 -2025-2026'!$M:$M,B1133,'2024 -2025-2026'!$K:$K,"Scopus/WoS Journals",'2024 -2025-2026'!$G:$G,"2025")</f>
        <v>0</v>
      </c>
      <c r="F1133" s="57">
        <f>COUNTIFS('2024 -2025-2026'!$M:$M,B1133,'2024 -2025-2026'!$K:$K,"Scopus/WoS Conference/Book Chapter/Others", '2024 -2025-2026'!$G:$G,"2025")</f>
        <v>0</v>
      </c>
      <c r="G1133" s="57">
        <f>COUNTIFS('2024 -2025-2026'!$M:$M,B1133,'2024 -2025-2026'!$K:$K,"Student Publication", '2024 -2025-2026'!$G:$G,"2025")</f>
        <v>0</v>
      </c>
      <c r="H1133" s="53">
        <f>COUNTIFS('Patent - 2025'!$Q:$Q,B1133,'Patent - 2025'!$D:$D,"Published")</f>
        <v>0</v>
      </c>
      <c r="I1133" s="54">
        <f>COUNTIFS('Patent - 2025'!$Q:$Q,B1133,'Patent - 2025'!D:D,"Granted")</f>
        <v>0</v>
      </c>
      <c r="J1133" s="54">
        <f t="shared" si="34"/>
        <v>0</v>
      </c>
      <c r="K1133" s="54">
        <f t="shared" si="35"/>
        <v>0</v>
      </c>
      <c r="L1133" s="54">
        <f>COUNTIFS('2024 -2025-2026'!$M:$M,B1133,'2024 -2025-2026'!$K:$K,"Book",'2024 -2025-2026'!$G:$G,"2025")</f>
        <v>0</v>
      </c>
      <c r="M1133" s="61"/>
    </row>
    <row r="1134" spans="1:13" ht="15.75" customHeight="1" x14ac:dyDescent="0.2">
      <c r="A1134" s="57">
        <f>'Name of the Faculty 2024'!A1134</f>
        <v>0</v>
      </c>
      <c r="B1134" s="58">
        <f>'Name of the Faculty 2024'!B1134</f>
        <v>0</v>
      </c>
      <c r="C1134" s="57">
        <f>'Name of the Faculty 2024'!C1134</f>
        <v>0</v>
      </c>
      <c r="D1134" s="57">
        <f>COUNTIFS('2024 -2025-2026'!$M:$M,B1134,'2024 -2025-2026'!$K:$K,"SCI",'2024 -2025-2026'!$G:$G,"2025")</f>
        <v>0</v>
      </c>
      <c r="E1134" s="57">
        <f>COUNTIFS('2024 -2025-2026'!$M:$M,B1134,'2024 -2025-2026'!$K:$K,"Scopus/WoS Journals",'2024 -2025-2026'!$G:$G,"2025")</f>
        <v>0</v>
      </c>
      <c r="F1134" s="57">
        <f>COUNTIFS('2024 -2025-2026'!$M:$M,B1134,'2024 -2025-2026'!$K:$K,"Scopus/WoS Conference/Book Chapter/Others", '2024 -2025-2026'!$G:$G,"2025")</f>
        <v>0</v>
      </c>
      <c r="G1134" s="57">
        <f>COUNTIFS('2024 -2025-2026'!$M:$M,B1134,'2024 -2025-2026'!$K:$K,"Student Publication", '2024 -2025-2026'!$G:$G,"2025")</f>
        <v>0</v>
      </c>
      <c r="H1134" s="53">
        <f>COUNTIFS('Patent - 2025'!$Q:$Q,B1134,'Patent - 2025'!$D:$D,"Published")</f>
        <v>0</v>
      </c>
      <c r="I1134" s="54">
        <f>COUNTIFS('Patent - 2025'!$Q:$Q,B1134,'Patent - 2025'!D:D,"Granted")</f>
        <v>0</v>
      </c>
      <c r="J1134" s="54">
        <f t="shared" si="34"/>
        <v>0</v>
      </c>
      <c r="K1134" s="54">
        <f t="shared" si="35"/>
        <v>0</v>
      </c>
      <c r="L1134" s="54">
        <f>COUNTIFS('2024 -2025-2026'!$M:$M,B1134,'2024 -2025-2026'!$K:$K,"Book",'2024 -2025-2026'!$G:$G,"2025")</f>
        <v>0</v>
      </c>
      <c r="M1134" s="61"/>
    </row>
    <row r="1135" spans="1:13" ht="15.75" customHeight="1" x14ac:dyDescent="0.2">
      <c r="A1135" s="57">
        <f>'Name of the Faculty 2024'!A1135</f>
        <v>0</v>
      </c>
      <c r="B1135" s="58">
        <f>'Name of the Faculty 2024'!B1135</f>
        <v>0</v>
      </c>
      <c r="C1135" s="57">
        <f>'Name of the Faculty 2024'!C1135</f>
        <v>0</v>
      </c>
      <c r="D1135" s="57">
        <f>COUNTIFS('2024 -2025-2026'!$M:$M,B1135,'2024 -2025-2026'!$K:$K,"SCI",'2024 -2025-2026'!$G:$G,"2025")</f>
        <v>0</v>
      </c>
      <c r="E1135" s="57">
        <f>COUNTIFS('2024 -2025-2026'!$M:$M,B1135,'2024 -2025-2026'!$K:$K,"Scopus/WoS Journals",'2024 -2025-2026'!$G:$G,"2025")</f>
        <v>0</v>
      </c>
      <c r="F1135" s="57">
        <f>COUNTIFS('2024 -2025-2026'!$M:$M,B1135,'2024 -2025-2026'!$K:$K,"Scopus/WoS Conference/Book Chapter/Others", '2024 -2025-2026'!$G:$G,"2025")</f>
        <v>0</v>
      </c>
      <c r="G1135" s="57">
        <f>COUNTIFS('2024 -2025-2026'!$M:$M,B1135,'2024 -2025-2026'!$K:$K,"Student Publication", '2024 -2025-2026'!$G:$G,"2025")</f>
        <v>0</v>
      </c>
      <c r="H1135" s="53">
        <f>COUNTIFS('Patent - 2025'!$Q:$Q,B1135,'Patent - 2025'!$D:$D,"Published")</f>
        <v>0</v>
      </c>
      <c r="I1135" s="54">
        <f>COUNTIFS('Patent - 2025'!$Q:$Q,B1135,'Patent - 2025'!D:D,"Granted")</f>
        <v>0</v>
      </c>
      <c r="J1135" s="54">
        <f t="shared" si="34"/>
        <v>0</v>
      </c>
      <c r="K1135" s="54">
        <f t="shared" si="35"/>
        <v>0</v>
      </c>
      <c r="L1135" s="54">
        <f>COUNTIFS('2024 -2025-2026'!$M:$M,B1135,'2024 -2025-2026'!$K:$K,"Book",'2024 -2025-2026'!$G:$G,"2025")</f>
        <v>0</v>
      </c>
      <c r="M1135" s="61"/>
    </row>
    <row r="1136" spans="1:13" ht="15.75" customHeight="1" x14ac:dyDescent="0.2">
      <c r="A1136" s="57">
        <f>'Name of the Faculty 2024'!A1136</f>
        <v>0</v>
      </c>
      <c r="B1136" s="58">
        <f>'Name of the Faculty 2024'!B1136</f>
        <v>0</v>
      </c>
      <c r="C1136" s="57">
        <f>'Name of the Faculty 2024'!C1136</f>
        <v>0</v>
      </c>
      <c r="D1136" s="57">
        <f>COUNTIFS('2024 -2025-2026'!$M:$M,B1136,'2024 -2025-2026'!$K:$K,"SCI",'2024 -2025-2026'!$G:$G,"2025")</f>
        <v>0</v>
      </c>
      <c r="E1136" s="57">
        <f>COUNTIFS('2024 -2025-2026'!$M:$M,B1136,'2024 -2025-2026'!$K:$K,"Scopus/WoS Journals",'2024 -2025-2026'!$G:$G,"2025")</f>
        <v>0</v>
      </c>
      <c r="F1136" s="57">
        <f>COUNTIFS('2024 -2025-2026'!$M:$M,B1136,'2024 -2025-2026'!$K:$K,"Scopus/WoS Conference/Book Chapter/Others", '2024 -2025-2026'!$G:$G,"2025")</f>
        <v>0</v>
      </c>
      <c r="G1136" s="57">
        <f>COUNTIFS('2024 -2025-2026'!$M:$M,B1136,'2024 -2025-2026'!$K:$K,"Student Publication", '2024 -2025-2026'!$G:$G,"2025")</f>
        <v>0</v>
      </c>
      <c r="H1136" s="53">
        <f>COUNTIFS('Patent - 2025'!$Q:$Q,B1136,'Patent - 2025'!$D:$D,"Published")</f>
        <v>0</v>
      </c>
      <c r="I1136" s="54">
        <f>COUNTIFS('Patent - 2025'!$Q:$Q,B1136,'Patent - 2025'!D:D,"Granted")</f>
        <v>0</v>
      </c>
      <c r="J1136" s="54">
        <f t="shared" si="34"/>
        <v>0</v>
      </c>
      <c r="K1136" s="54">
        <f t="shared" si="35"/>
        <v>0</v>
      </c>
      <c r="L1136" s="54">
        <f>COUNTIFS('2024 -2025-2026'!$M:$M,B1136,'2024 -2025-2026'!$K:$K,"Book",'2024 -2025-2026'!$G:$G,"2025")</f>
        <v>0</v>
      </c>
      <c r="M1136" s="61"/>
    </row>
    <row r="1137" spans="1:13" ht="15.75" customHeight="1" x14ac:dyDescent="0.2">
      <c r="A1137" s="57">
        <f>'Name of the Faculty 2024'!A1137</f>
        <v>0</v>
      </c>
      <c r="B1137" s="58">
        <f>'Name of the Faculty 2024'!B1137</f>
        <v>0</v>
      </c>
      <c r="C1137" s="57">
        <f>'Name of the Faculty 2024'!C1137</f>
        <v>0</v>
      </c>
      <c r="D1137" s="57">
        <f>COUNTIFS('2024 -2025-2026'!$M:$M,B1137,'2024 -2025-2026'!$K:$K,"SCI",'2024 -2025-2026'!$G:$G,"2025")</f>
        <v>0</v>
      </c>
      <c r="E1137" s="57">
        <f>COUNTIFS('2024 -2025-2026'!$M:$M,B1137,'2024 -2025-2026'!$K:$K,"Scopus/WoS Journals",'2024 -2025-2026'!$G:$G,"2025")</f>
        <v>0</v>
      </c>
      <c r="F1137" s="57">
        <f>COUNTIFS('2024 -2025-2026'!$M:$M,B1137,'2024 -2025-2026'!$K:$K,"Scopus/WoS Conference/Book Chapter/Others", '2024 -2025-2026'!$G:$G,"2025")</f>
        <v>0</v>
      </c>
      <c r="G1137" s="57">
        <f>COUNTIFS('2024 -2025-2026'!$M:$M,B1137,'2024 -2025-2026'!$K:$K,"Student Publication", '2024 -2025-2026'!$G:$G,"2025")</f>
        <v>0</v>
      </c>
      <c r="H1137" s="53">
        <f>COUNTIFS('Patent - 2025'!$Q:$Q,B1137,'Patent - 2025'!$D:$D,"Published")</f>
        <v>0</v>
      </c>
      <c r="I1137" s="54">
        <f>COUNTIFS('Patent - 2025'!$Q:$Q,B1137,'Patent - 2025'!D:D,"Granted")</f>
        <v>0</v>
      </c>
      <c r="J1137" s="54">
        <f t="shared" si="34"/>
        <v>0</v>
      </c>
      <c r="K1137" s="54">
        <f t="shared" si="35"/>
        <v>0</v>
      </c>
      <c r="L1137" s="54">
        <f>COUNTIFS('2024 -2025-2026'!$M:$M,B1137,'2024 -2025-2026'!$K:$K,"Book",'2024 -2025-2026'!$G:$G,"2025")</f>
        <v>0</v>
      </c>
      <c r="M1137" s="61"/>
    </row>
    <row r="1138" spans="1:13" ht="15.75" customHeight="1" x14ac:dyDescent="0.2">
      <c r="A1138" s="57">
        <f>'Name of the Faculty 2024'!A1138</f>
        <v>0</v>
      </c>
      <c r="B1138" s="58">
        <f>'Name of the Faculty 2024'!B1138</f>
        <v>0</v>
      </c>
      <c r="C1138" s="57">
        <f>'Name of the Faculty 2024'!C1138</f>
        <v>0</v>
      </c>
      <c r="D1138" s="57">
        <f>COUNTIFS('2024 -2025-2026'!$M:$M,B1138,'2024 -2025-2026'!$K:$K,"SCI",'2024 -2025-2026'!$G:$G,"2025")</f>
        <v>0</v>
      </c>
      <c r="E1138" s="57">
        <f>COUNTIFS('2024 -2025-2026'!$M:$M,B1138,'2024 -2025-2026'!$K:$K,"Scopus/WoS Journals",'2024 -2025-2026'!$G:$G,"2025")</f>
        <v>0</v>
      </c>
      <c r="F1138" s="57">
        <f>COUNTIFS('2024 -2025-2026'!$M:$M,B1138,'2024 -2025-2026'!$K:$K,"Scopus/WoS Conference/Book Chapter/Others", '2024 -2025-2026'!$G:$G,"2025")</f>
        <v>0</v>
      </c>
      <c r="G1138" s="57">
        <f>COUNTIFS('2024 -2025-2026'!$M:$M,B1138,'2024 -2025-2026'!$K:$K,"Student Publication", '2024 -2025-2026'!$G:$G,"2025")</f>
        <v>0</v>
      </c>
      <c r="H1138" s="53">
        <f>COUNTIFS('Patent - 2025'!$Q:$Q,B1138,'Patent - 2025'!$D:$D,"Published")</f>
        <v>0</v>
      </c>
      <c r="I1138" s="54">
        <f>COUNTIFS('Patent - 2025'!$Q:$Q,B1138,'Patent - 2025'!D:D,"Granted")</f>
        <v>0</v>
      </c>
      <c r="J1138" s="54">
        <f t="shared" si="34"/>
        <v>0</v>
      </c>
      <c r="K1138" s="54">
        <f t="shared" si="35"/>
        <v>0</v>
      </c>
      <c r="L1138" s="54">
        <f>COUNTIFS('2024 -2025-2026'!$M:$M,B1138,'2024 -2025-2026'!$K:$K,"Book",'2024 -2025-2026'!$G:$G,"2025")</f>
        <v>0</v>
      </c>
      <c r="M1138" s="61"/>
    </row>
    <row r="1139" spans="1:13" ht="15.75" customHeight="1" x14ac:dyDescent="0.2">
      <c r="A1139" s="57">
        <f>'Name of the Faculty 2024'!A1139</f>
        <v>0</v>
      </c>
      <c r="B1139" s="58">
        <f>'Name of the Faculty 2024'!B1139</f>
        <v>0</v>
      </c>
      <c r="C1139" s="57">
        <f>'Name of the Faculty 2024'!C1139</f>
        <v>0</v>
      </c>
      <c r="D1139" s="57">
        <f>COUNTIFS('2024 -2025-2026'!$M:$M,B1139,'2024 -2025-2026'!$K:$K,"SCI",'2024 -2025-2026'!$G:$G,"2025")</f>
        <v>0</v>
      </c>
      <c r="E1139" s="57">
        <f>COUNTIFS('2024 -2025-2026'!$M:$M,B1139,'2024 -2025-2026'!$K:$K,"Scopus/WoS Journals",'2024 -2025-2026'!$G:$G,"2025")</f>
        <v>0</v>
      </c>
      <c r="F1139" s="57">
        <f>COUNTIFS('2024 -2025-2026'!$M:$M,B1139,'2024 -2025-2026'!$K:$K,"Scopus/WoS Conference/Book Chapter/Others", '2024 -2025-2026'!$G:$G,"2025")</f>
        <v>0</v>
      </c>
      <c r="G1139" s="57">
        <f>COUNTIFS('2024 -2025-2026'!$M:$M,B1139,'2024 -2025-2026'!$K:$K,"Student Publication", '2024 -2025-2026'!$G:$G,"2025")</f>
        <v>0</v>
      </c>
      <c r="H1139" s="53">
        <f>COUNTIFS('Patent - 2025'!$Q:$Q,B1139,'Patent - 2025'!$D:$D,"Published")</f>
        <v>0</v>
      </c>
      <c r="I1139" s="54">
        <f>COUNTIFS('Patent - 2025'!$Q:$Q,B1139,'Patent - 2025'!D:D,"Granted")</f>
        <v>0</v>
      </c>
      <c r="J1139" s="54">
        <f t="shared" si="34"/>
        <v>0</v>
      </c>
      <c r="K1139" s="54">
        <f t="shared" si="35"/>
        <v>0</v>
      </c>
      <c r="L1139" s="54">
        <f>COUNTIFS('2024 -2025-2026'!$M:$M,B1139,'2024 -2025-2026'!$K:$K,"Book",'2024 -2025-2026'!$G:$G,"2025")</f>
        <v>0</v>
      </c>
      <c r="M1139" s="61"/>
    </row>
    <row r="1140" spans="1:13" ht="15.75" customHeight="1" x14ac:dyDescent="0.2">
      <c r="A1140" s="57">
        <f>'Name of the Faculty 2024'!A1140</f>
        <v>0</v>
      </c>
      <c r="B1140" s="58">
        <f>'Name of the Faculty 2024'!B1140</f>
        <v>0</v>
      </c>
      <c r="C1140" s="57">
        <f>'Name of the Faculty 2024'!C1140</f>
        <v>0</v>
      </c>
      <c r="D1140" s="57">
        <f>COUNTIFS('2024 -2025-2026'!$M:$M,B1140,'2024 -2025-2026'!$K:$K,"SCI",'2024 -2025-2026'!$G:$G,"2025")</f>
        <v>0</v>
      </c>
      <c r="E1140" s="57">
        <f>COUNTIFS('2024 -2025-2026'!$M:$M,B1140,'2024 -2025-2026'!$K:$K,"Scopus/WoS Journals",'2024 -2025-2026'!$G:$G,"2025")</f>
        <v>0</v>
      </c>
      <c r="F1140" s="57">
        <f>COUNTIFS('2024 -2025-2026'!$M:$M,B1140,'2024 -2025-2026'!$K:$K,"Scopus/WoS Conference/Book Chapter/Others", '2024 -2025-2026'!$G:$G,"2025")</f>
        <v>0</v>
      </c>
      <c r="G1140" s="57">
        <f>COUNTIFS('2024 -2025-2026'!$M:$M,B1140,'2024 -2025-2026'!$K:$K,"Student Publication", '2024 -2025-2026'!$G:$G,"2025")</f>
        <v>0</v>
      </c>
      <c r="H1140" s="53">
        <f>COUNTIFS('Patent - 2025'!$Q:$Q,B1140,'Patent - 2025'!$D:$D,"Published")</f>
        <v>0</v>
      </c>
      <c r="I1140" s="54">
        <f>COUNTIFS('Patent - 2025'!$Q:$Q,B1140,'Patent - 2025'!D:D,"Granted")</f>
        <v>0</v>
      </c>
      <c r="J1140" s="54">
        <f t="shared" si="34"/>
        <v>0</v>
      </c>
      <c r="K1140" s="54">
        <f t="shared" si="35"/>
        <v>0</v>
      </c>
      <c r="L1140" s="54">
        <f>COUNTIFS('2024 -2025-2026'!$M:$M,B1140,'2024 -2025-2026'!$K:$K,"Book",'2024 -2025-2026'!$G:$G,"2025")</f>
        <v>0</v>
      </c>
      <c r="M1140" s="61"/>
    </row>
    <row r="1141" spans="1:13" ht="15.75" customHeight="1" x14ac:dyDescent="0.2">
      <c r="A1141" s="57">
        <f>'Name of the Faculty 2024'!A1141</f>
        <v>0</v>
      </c>
      <c r="B1141" s="58">
        <f>'Name of the Faculty 2024'!B1141</f>
        <v>0</v>
      </c>
      <c r="C1141" s="57">
        <f>'Name of the Faculty 2024'!C1141</f>
        <v>0</v>
      </c>
      <c r="D1141" s="57">
        <f>COUNTIFS('2024 -2025-2026'!$M:$M,B1141,'2024 -2025-2026'!$K:$K,"SCI",'2024 -2025-2026'!$G:$G,"2025")</f>
        <v>0</v>
      </c>
      <c r="E1141" s="57">
        <f>COUNTIFS('2024 -2025-2026'!$M:$M,B1141,'2024 -2025-2026'!$K:$K,"Scopus/WoS Journals",'2024 -2025-2026'!$G:$G,"2025")</f>
        <v>0</v>
      </c>
      <c r="F1141" s="57">
        <f>COUNTIFS('2024 -2025-2026'!$M:$M,B1141,'2024 -2025-2026'!$K:$K,"Scopus/WoS Conference/Book Chapter/Others", '2024 -2025-2026'!$G:$G,"2025")</f>
        <v>0</v>
      </c>
      <c r="G1141" s="57">
        <f>COUNTIFS('2024 -2025-2026'!$M:$M,B1141,'2024 -2025-2026'!$K:$K,"Student Publication", '2024 -2025-2026'!$G:$G,"2025")</f>
        <v>0</v>
      </c>
      <c r="H1141" s="53">
        <f>COUNTIFS('Patent - 2025'!$Q:$Q,B1141,'Patent - 2025'!$D:$D,"Published")</f>
        <v>0</v>
      </c>
      <c r="I1141" s="54">
        <f>COUNTIFS('Patent - 2025'!$Q:$Q,B1141,'Patent - 2025'!D:D,"Granted")</f>
        <v>0</v>
      </c>
      <c r="J1141" s="54">
        <f t="shared" si="34"/>
        <v>0</v>
      </c>
      <c r="K1141" s="54">
        <f t="shared" si="35"/>
        <v>0</v>
      </c>
      <c r="L1141" s="54">
        <f>COUNTIFS('2024 -2025-2026'!$M:$M,B1141,'2024 -2025-2026'!$K:$K,"Book",'2024 -2025-2026'!$G:$G,"2025")</f>
        <v>0</v>
      </c>
      <c r="M1141" s="61"/>
    </row>
    <row r="1142" spans="1:13" ht="15.75" customHeight="1" x14ac:dyDescent="0.2">
      <c r="A1142" s="57">
        <f>'Name of the Faculty 2024'!A1142</f>
        <v>0</v>
      </c>
      <c r="B1142" s="58">
        <f>'Name of the Faculty 2024'!B1142</f>
        <v>0</v>
      </c>
      <c r="C1142" s="57">
        <f>'Name of the Faculty 2024'!C1142</f>
        <v>0</v>
      </c>
      <c r="D1142" s="57">
        <f>COUNTIFS('2024 -2025-2026'!$M:$M,B1142,'2024 -2025-2026'!$K:$K,"SCI",'2024 -2025-2026'!$G:$G,"2025")</f>
        <v>0</v>
      </c>
      <c r="E1142" s="57">
        <f>COUNTIFS('2024 -2025-2026'!$M:$M,B1142,'2024 -2025-2026'!$K:$K,"Scopus/WoS Journals",'2024 -2025-2026'!$G:$G,"2025")</f>
        <v>0</v>
      </c>
      <c r="F1142" s="57">
        <f>COUNTIFS('2024 -2025-2026'!$M:$M,B1142,'2024 -2025-2026'!$K:$K,"Scopus/WoS Conference/Book Chapter/Others", '2024 -2025-2026'!$G:$G,"2025")</f>
        <v>0</v>
      </c>
      <c r="G1142" s="57">
        <f>COUNTIFS('2024 -2025-2026'!$M:$M,B1142,'2024 -2025-2026'!$K:$K,"Student Publication", '2024 -2025-2026'!$G:$G,"2025")</f>
        <v>0</v>
      </c>
      <c r="H1142" s="53">
        <f>COUNTIFS('Patent - 2025'!$Q:$Q,B1142,'Patent - 2025'!$D:$D,"Published")</f>
        <v>0</v>
      </c>
      <c r="I1142" s="54">
        <f>COUNTIFS('Patent - 2025'!$Q:$Q,B1142,'Patent - 2025'!D:D,"Granted")</f>
        <v>0</v>
      </c>
      <c r="J1142" s="54">
        <f t="shared" si="34"/>
        <v>0</v>
      </c>
      <c r="K1142" s="54">
        <f t="shared" si="35"/>
        <v>0</v>
      </c>
      <c r="L1142" s="54">
        <f>COUNTIFS('2024 -2025-2026'!$M:$M,B1142,'2024 -2025-2026'!$K:$K,"Book",'2024 -2025-2026'!$G:$G,"2025")</f>
        <v>0</v>
      </c>
      <c r="M1142" s="61"/>
    </row>
    <row r="1143" spans="1:13" ht="15.75" customHeight="1" x14ac:dyDescent="0.2">
      <c r="A1143" s="57">
        <f>'Name of the Faculty 2024'!A1143</f>
        <v>0</v>
      </c>
      <c r="B1143" s="58">
        <f>'Name of the Faculty 2024'!B1143</f>
        <v>0</v>
      </c>
      <c r="C1143" s="57">
        <f>'Name of the Faculty 2024'!C1143</f>
        <v>0</v>
      </c>
      <c r="D1143" s="57">
        <f>COUNTIFS('2024 -2025-2026'!$M:$M,B1143,'2024 -2025-2026'!$K:$K,"SCI",'2024 -2025-2026'!$G:$G,"2025")</f>
        <v>0</v>
      </c>
      <c r="E1143" s="57">
        <f>COUNTIFS('2024 -2025-2026'!$M:$M,B1143,'2024 -2025-2026'!$K:$K,"Scopus/WoS Journals",'2024 -2025-2026'!$G:$G,"2025")</f>
        <v>0</v>
      </c>
      <c r="F1143" s="57">
        <f>COUNTIFS('2024 -2025-2026'!$M:$M,B1143,'2024 -2025-2026'!$K:$K,"Scopus/WoS Conference/Book Chapter/Others", '2024 -2025-2026'!$G:$G,"2025")</f>
        <v>0</v>
      </c>
      <c r="G1143" s="57">
        <f>COUNTIFS('2024 -2025-2026'!$M:$M,B1143,'2024 -2025-2026'!$K:$K,"Student Publication", '2024 -2025-2026'!$G:$G,"2025")</f>
        <v>0</v>
      </c>
      <c r="H1143" s="53">
        <f>COUNTIFS('Patent - 2025'!$Q:$Q,B1143,'Patent - 2025'!$D:$D,"Published")</f>
        <v>0</v>
      </c>
      <c r="I1143" s="54">
        <f>COUNTIFS('Patent - 2025'!$Q:$Q,B1143,'Patent - 2025'!D:D,"Granted")</f>
        <v>0</v>
      </c>
      <c r="J1143" s="54">
        <f t="shared" si="34"/>
        <v>0</v>
      </c>
      <c r="K1143" s="54">
        <f t="shared" si="35"/>
        <v>0</v>
      </c>
      <c r="L1143" s="54">
        <f>COUNTIFS('2024 -2025-2026'!$M:$M,B1143,'2024 -2025-2026'!$K:$K,"Book",'2024 -2025-2026'!$G:$G,"2025")</f>
        <v>0</v>
      </c>
      <c r="M1143" s="61"/>
    </row>
    <row r="1144" spans="1:13" ht="15.75" customHeight="1" x14ac:dyDescent="0.2">
      <c r="A1144" s="57">
        <f>'Name of the Faculty 2024'!A1144</f>
        <v>0</v>
      </c>
      <c r="B1144" s="58">
        <f>'Name of the Faculty 2024'!B1144</f>
        <v>0</v>
      </c>
      <c r="C1144" s="57">
        <f>'Name of the Faculty 2024'!C1144</f>
        <v>0</v>
      </c>
      <c r="D1144" s="57">
        <f>COUNTIFS('2024 -2025-2026'!$M:$M,B1144,'2024 -2025-2026'!$K:$K,"SCI",'2024 -2025-2026'!$G:$G,"2025")</f>
        <v>0</v>
      </c>
      <c r="E1144" s="57">
        <f>COUNTIFS('2024 -2025-2026'!$M:$M,B1144,'2024 -2025-2026'!$K:$K,"Scopus/WoS Journals",'2024 -2025-2026'!$G:$G,"2025")</f>
        <v>0</v>
      </c>
      <c r="F1144" s="57">
        <f>COUNTIFS('2024 -2025-2026'!$M:$M,B1144,'2024 -2025-2026'!$K:$K,"Scopus/WoS Conference/Book Chapter/Others", '2024 -2025-2026'!$G:$G,"2025")</f>
        <v>0</v>
      </c>
      <c r="G1144" s="57">
        <f>COUNTIFS('2024 -2025-2026'!$M:$M,B1144,'2024 -2025-2026'!$K:$K,"Student Publication", '2024 -2025-2026'!$G:$G,"2025")</f>
        <v>0</v>
      </c>
      <c r="H1144" s="53">
        <f>COUNTIFS('Patent - 2025'!$Q:$Q,B1144,'Patent - 2025'!$D:$D,"Published")</f>
        <v>0</v>
      </c>
      <c r="I1144" s="54">
        <f>COUNTIFS('Patent - 2025'!$Q:$Q,B1144,'Patent - 2025'!D:D,"Granted")</f>
        <v>0</v>
      </c>
      <c r="J1144" s="54">
        <f t="shared" si="34"/>
        <v>0</v>
      </c>
      <c r="K1144" s="54">
        <f t="shared" si="35"/>
        <v>0</v>
      </c>
      <c r="L1144" s="54">
        <f>COUNTIFS('2024 -2025-2026'!$M:$M,B1144,'2024 -2025-2026'!$K:$K,"Book",'2024 -2025-2026'!$G:$G,"2025")</f>
        <v>0</v>
      </c>
      <c r="M1144" s="61"/>
    </row>
    <row r="1145" spans="1:13" ht="15.75" customHeight="1" x14ac:dyDescent="0.2">
      <c r="A1145" s="57">
        <f>'Name of the Faculty 2024'!A1145</f>
        <v>0</v>
      </c>
      <c r="B1145" s="58">
        <f>'Name of the Faculty 2024'!B1145</f>
        <v>0</v>
      </c>
      <c r="C1145" s="57">
        <f>'Name of the Faculty 2024'!C1145</f>
        <v>0</v>
      </c>
      <c r="D1145" s="57">
        <f>COUNTIFS('2024 -2025-2026'!$M:$M,B1145,'2024 -2025-2026'!$K:$K,"SCI",'2024 -2025-2026'!$G:$G,"2025")</f>
        <v>0</v>
      </c>
      <c r="E1145" s="57">
        <f>COUNTIFS('2024 -2025-2026'!$M:$M,B1145,'2024 -2025-2026'!$K:$K,"Scopus/WoS Journals",'2024 -2025-2026'!$G:$G,"2025")</f>
        <v>0</v>
      </c>
      <c r="F1145" s="57">
        <f>COUNTIFS('2024 -2025-2026'!$M:$M,B1145,'2024 -2025-2026'!$K:$K,"Scopus/WoS Conference/Book Chapter/Others", '2024 -2025-2026'!$G:$G,"2025")</f>
        <v>0</v>
      </c>
      <c r="G1145" s="57">
        <f>COUNTIFS('2024 -2025-2026'!$M:$M,B1145,'2024 -2025-2026'!$K:$K,"Student Publication", '2024 -2025-2026'!$G:$G,"2025")</f>
        <v>0</v>
      </c>
      <c r="H1145" s="53">
        <f>COUNTIFS('Patent - 2025'!$Q:$Q,B1145,'Patent - 2025'!$D:$D,"Published")</f>
        <v>0</v>
      </c>
      <c r="I1145" s="54">
        <f>COUNTIFS('Patent - 2025'!$Q:$Q,B1145,'Patent - 2025'!D:D,"Granted")</f>
        <v>0</v>
      </c>
      <c r="J1145" s="54">
        <f t="shared" si="34"/>
        <v>0</v>
      </c>
      <c r="K1145" s="54">
        <f t="shared" si="35"/>
        <v>0</v>
      </c>
      <c r="L1145" s="54">
        <f>COUNTIFS('2024 -2025-2026'!$M:$M,B1145,'2024 -2025-2026'!$K:$K,"Book",'2024 -2025-2026'!$G:$G,"2025")</f>
        <v>0</v>
      </c>
      <c r="M1145" s="61"/>
    </row>
    <row r="1146" spans="1:13" ht="15.75" customHeight="1" x14ac:dyDescent="0.2">
      <c r="A1146" s="57">
        <f>'Name of the Faculty 2024'!A1146</f>
        <v>0</v>
      </c>
      <c r="B1146" s="58">
        <f>'Name of the Faculty 2024'!B1146</f>
        <v>0</v>
      </c>
      <c r="C1146" s="57">
        <f>'Name of the Faculty 2024'!C1146</f>
        <v>0</v>
      </c>
      <c r="D1146" s="57">
        <f>COUNTIFS('2024 -2025-2026'!$M:$M,B1146,'2024 -2025-2026'!$K:$K,"SCI",'2024 -2025-2026'!$G:$G,"2025")</f>
        <v>0</v>
      </c>
      <c r="E1146" s="57">
        <f>COUNTIFS('2024 -2025-2026'!$M:$M,B1146,'2024 -2025-2026'!$K:$K,"Scopus/WoS Journals",'2024 -2025-2026'!$G:$G,"2025")</f>
        <v>0</v>
      </c>
      <c r="F1146" s="57">
        <f>COUNTIFS('2024 -2025-2026'!$M:$M,B1146,'2024 -2025-2026'!$K:$K,"Scopus/WoS Conference/Book Chapter/Others", '2024 -2025-2026'!$G:$G,"2025")</f>
        <v>0</v>
      </c>
      <c r="G1146" s="57">
        <f>COUNTIFS('2024 -2025-2026'!$M:$M,B1146,'2024 -2025-2026'!$K:$K,"Student Publication", '2024 -2025-2026'!$G:$G,"2025")</f>
        <v>0</v>
      </c>
      <c r="H1146" s="53">
        <f>COUNTIFS('Patent - 2025'!$Q:$Q,B1146,'Patent - 2025'!$D:$D,"Published")</f>
        <v>0</v>
      </c>
      <c r="I1146" s="54">
        <f>COUNTIFS('Patent - 2025'!$Q:$Q,B1146,'Patent - 2025'!D:D,"Granted")</f>
        <v>0</v>
      </c>
      <c r="J1146" s="54">
        <f t="shared" si="34"/>
        <v>0</v>
      </c>
      <c r="K1146" s="54">
        <f t="shared" si="35"/>
        <v>0</v>
      </c>
      <c r="L1146" s="54">
        <f>COUNTIFS('2024 -2025-2026'!$M:$M,B1146,'2024 -2025-2026'!$K:$K,"Book",'2024 -2025-2026'!$G:$G,"2025")</f>
        <v>0</v>
      </c>
      <c r="M1146" s="61"/>
    </row>
    <row r="1147" spans="1:13" ht="15.75" customHeight="1" x14ac:dyDescent="0.2">
      <c r="A1147" s="57">
        <f>'Name of the Faculty 2024'!A1147</f>
        <v>0</v>
      </c>
      <c r="B1147" s="58">
        <f>'Name of the Faculty 2024'!B1147</f>
        <v>0</v>
      </c>
      <c r="C1147" s="57">
        <f>'Name of the Faculty 2024'!C1147</f>
        <v>0</v>
      </c>
      <c r="D1147" s="57">
        <f>COUNTIFS('2024 -2025-2026'!$M:$M,B1147,'2024 -2025-2026'!$K:$K,"SCI",'2024 -2025-2026'!$G:$G,"2025")</f>
        <v>0</v>
      </c>
      <c r="E1147" s="57">
        <f>COUNTIFS('2024 -2025-2026'!$M:$M,B1147,'2024 -2025-2026'!$K:$K,"Scopus/WoS Journals",'2024 -2025-2026'!$G:$G,"2025")</f>
        <v>0</v>
      </c>
      <c r="F1147" s="57">
        <f>COUNTIFS('2024 -2025-2026'!$M:$M,B1147,'2024 -2025-2026'!$K:$K,"Scopus/WoS Conference/Book Chapter/Others", '2024 -2025-2026'!$G:$G,"2025")</f>
        <v>0</v>
      </c>
      <c r="G1147" s="57">
        <f>COUNTIFS('2024 -2025-2026'!$M:$M,B1147,'2024 -2025-2026'!$K:$K,"Student Publication", '2024 -2025-2026'!$G:$G,"2025")</f>
        <v>0</v>
      </c>
      <c r="H1147" s="53">
        <f>COUNTIFS('Patent - 2025'!$Q:$Q,B1147,'Patent - 2025'!$D:$D,"Published")</f>
        <v>0</v>
      </c>
      <c r="I1147" s="54">
        <f>COUNTIFS('Patent - 2025'!$Q:$Q,B1147,'Patent - 2025'!D:D,"Granted")</f>
        <v>0</v>
      </c>
      <c r="J1147" s="54">
        <f t="shared" si="34"/>
        <v>0</v>
      </c>
      <c r="K1147" s="54">
        <f t="shared" si="35"/>
        <v>0</v>
      </c>
      <c r="L1147" s="54">
        <f>COUNTIFS('2024 -2025-2026'!$M:$M,B1147,'2024 -2025-2026'!$K:$K,"Book",'2024 -2025-2026'!$G:$G,"2025")</f>
        <v>0</v>
      </c>
      <c r="M1147" s="61"/>
    </row>
    <row r="1148" spans="1:13" ht="15.75" customHeight="1" x14ac:dyDescent="0.2">
      <c r="A1148" s="57">
        <f>'Name of the Faculty 2024'!A1148</f>
        <v>0</v>
      </c>
      <c r="B1148" s="58">
        <f>'Name of the Faculty 2024'!B1148</f>
        <v>0</v>
      </c>
      <c r="C1148" s="57">
        <f>'Name of the Faculty 2024'!C1148</f>
        <v>0</v>
      </c>
      <c r="D1148" s="57">
        <f>COUNTIFS('2024 -2025-2026'!$M:$M,B1148,'2024 -2025-2026'!$K:$K,"SCI",'2024 -2025-2026'!$G:$G,"2025")</f>
        <v>0</v>
      </c>
      <c r="E1148" s="57">
        <f>COUNTIFS('2024 -2025-2026'!$M:$M,B1148,'2024 -2025-2026'!$K:$K,"Scopus/WoS Journals",'2024 -2025-2026'!$G:$G,"2025")</f>
        <v>0</v>
      </c>
      <c r="F1148" s="57">
        <f>COUNTIFS('2024 -2025-2026'!$M:$M,B1148,'2024 -2025-2026'!$K:$K,"Scopus/WoS Conference/Book Chapter/Others", '2024 -2025-2026'!$G:$G,"2025")</f>
        <v>0</v>
      </c>
      <c r="G1148" s="57">
        <f>COUNTIFS('2024 -2025-2026'!$M:$M,B1148,'2024 -2025-2026'!$K:$K,"Student Publication", '2024 -2025-2026'!$G:$G,"2025")</f>
        <v>0</v>
      </c>
      <c r="H1148" s="53">
        <f>COUNTIFS('Patent - 2025'!$Q:$Q,B1148,'Patent - 2025'!$D:$D,"Published")</f>
        <v>0</v>
      </c>
      <c r="I1148" s="54">
        <f>COUNTIFS('Patent - 2025'!$Q:$Q,B1148,'Patent - 2025'!D:D,"Granted")</f>
        <v>0</v>
      </c>
      <c r="J1148" s="54">
        <f t="shared" si="34"/>
        <v>0</v>
      </c>
      <c r="K1148" s="54">
        <f t="shared" si="35"/>
        <v>0</v>
      </c>
      <c r="L1148" s="54">
        <f>COUNTIFS('2024 -2025-2026'!$M:$M,B1148,'2024 -2025-2026'!$K:$K,"Book",'2024 -2025-2026'!$G:$G,"2025")</f>
        <v>0</v>
      </c>
      <c r="M1148" s="61"/>
    </row>
    <row r="1149" spans="1:13" ht="15.75" customHeight="1" x14ac:dyDescent="0.2">
      <c r="A1149" s="57">
        <f>'Name of the Faculty 2024'!A1149</f>
        <v>0</v>
      </c>
      <c r="B1149" s="58">
        <f>'Name of the Faculty 2024'!B1149</f>
        <v>0</v>
      </c>
      <c r="C1149" s="57">
        <f>'Name of the Faculty 2024'!C1149</f>
        <v>0</v>
      </c>
      <c r="D1149" s="57">
        <f>COUNTIFS('2024 -2025-2026'!$M:$M,B1149,'2024 -2025-2026'!$K:$K,"SCI",'2024 -2025-2026'!$G:$G,"2025")</f>
        <v>0</v>
      </c>
      <c r="E1149" s="57">
        <f>COUNTIFS('2024 -2025-2026'!$M:$M,B1149,'2024 -2025-2026'!$K:$K,"Scopus/WoS Journals",'2024 -2025-2026'!$G:$G,"2025")</f>
        <v>0</v>
      </c>
      <c r="F1149" s="57">
        <f>COUNTIFS('2024 -2025-2026'!$M:$M,B1149,'2024 -2025-2026'!$K:$K,"Scopus/WoS Conference/Book Chapter/Others", '2024 -2025-2026'!$G:$G,"2025")</f>
        <v>0</v>
      </c>
      <c r="G1149" s="57">
        <f>COUNTIFS('2024 -2025-2026'!$M:$M,B1149,'2024 -2025-2026'!$K:$K,"Student Publication", '2024 -2025-2026'!$G:$G,"2025")</f>
        <v>0</v>
      </c>
      <c r="H1149" s="53">
        <f>COUNTIFS('Patent - 2025'!$Q:$Q,B1149,'Patent - 2025'!$D:$D,"Published")</f>
        <v>0</v>
      </c>
      <c r="I1149" s="54">
        <f>COUNTIFS('Patent - 2025'!$Q:$Q,B1149,'Patent - 2025'!D:D,"Granted")</f>
        <v>0</v>
      </c>
      <c r="J1149" s="54">
        <f t="shared" si="34"/>
        <v>0</v>
      </c>
      <c r="K1149" s="54">
        <f t="shared" si="35"/>
        <v>0</v>
      </c>
      <c r="L1149" s="54">
        <f>COUNTIFS('2024 -2025-2026'!$M:$M,B1149,'2024 -2025-2026'!$K:$K,"Book",'2024 -2025-2026'!$G:$G,"2025")</f>
        <v>0</v>
      </c>
      <c r="M1149" s="61"/>
    </row>
    <row r="1150" spans="1:13" ht="15.75" customHeight="1" x14ac:dyDescent="0.2">
      <c r="A1150" s="57">
        <f>'Name of the Faculty 2024'!A1150</f>
        <v>0</v>
      </c>
      <c r="B1150" s="58">
        <f>'Name of the Faculty 2024'!B1150</f>
        <v>0</v>
      </c>
      <c r="C1150" s="57">
        <f>'Name of the Faculty 2024'!C1150</f>
        <v>0</v>
      </c>
      <c r="D1150" s="57">
        <f>COUNTIFS('2024 -2025-2026'!$M:$M,B1150,'2024 -2025-2026'!$K:$K,"SCI",'2024 -2025-2026'!$G:$G,"2025")</f>
        <v>0</v>
      </c>
      <c r="E1150" s="57">
        <f>COUNTIFS('2024 -2025-2026'!$M:$M,B1150,'2024 -2025-2026'!$K:$K,"Scopus/WoS Journals",'2024 -2025-2026'!$G:$G,"2025")</f>
        <v>0</v>
      </c>
      <c r="F1150" s="57">
        <f>COUNTIFS('2024 -2025-2026'!$M:$M,B1150,'2024 -2025-2026'!$K:$K,"Scopus/WoS Conference/Book Chapter/Others", '2024 -2025-2026'!$G:$G,"2025")</f>
        <v>0</v>
      </c>
      <c r="G1150" s="57">
        <f>COUNTIFS('2024 -2025-2026'!$M:$M,B1150,'2024 -2025-2026'!$K:$K,"Student Publication", '2024 -2025-2026'!$G:$G,"2025")</f>
        <v>0</v>
      </c>
      <c r="H1150" s="53">
        <f>COUNTIFS('Patent - 2025'!$Q:$Q,B1150,'Patent - 2025'!$D:$D,"Published")</f>
        <v>0</v>
      </c>
      <c r="I1150" s="54">
        <f>COUNTIFS('Patent - 2025'!$Q:$Q,B1150,'Patent - 2025'!D:D,"Granted")</f>
        <v>0</v>
      </c>
      <c r="J1150" s="54">
        <f t="shared" si="34"/>
        <v>0</v>
      </c>
      <c r="K1150" s="54">
        <f t="shared" si="35"/>
        <v>0</v>
      </c>
      <c r="L1150" s="54">
        <f>COUNTIFS('2024 -2025-2026'!$M:$M,B1150,'2024 -2025-2026'!$K:$K,"Book",'2024 -2025-2026'!$G:$G,"2025")</f>
        <v>0</v>
      </c>
      <c r="M1150" s="61"/>
    </row>
    <row r="1151" spans="1:13" ht="15.75" customHeight="1" x14ac:dyDescent="0.2">
      <c r="A1151" s="57">
        <f>'Name of the Faculty 2024'!A1151</f>
        <v>0</v>
      </c>
      <c r="B1151" s="58">
        <f>'Name of the Faculty 2024'!B1151</f>
        <v>0</v>
      </c>
      <c r="C1151" s="57">
        <f>'Name of the Faculty 2024'!C1151</f>
        <v>0</v>
      </c>
      <c r="D1151" s="57">
        <f>COUNTIFS('2024 -2025-2026'!$M:$M,B1151,'2024 -2025-2026'!$K:$K,"SCI",'2024 -2025-2026'!$G:$G,"2025")</f>
        <v>0</v>
      </c>
      <c r="E1151" s="57">
        <f>COUNTIFS('2024 -2025-2026'!$M:$M,B1151,'2024 -2025-2026'!$K:$K,"Scopus/WoS Journals",'2024 -2025-2026'!$G:$G,"2025")</f>
        <v>0</v>
      </c>
      <c r="F1151" s="57">
        <f>COUNTIFS('2024 -2025-2026'!$M:$M,B1151,'2024 -2025-2026'!$K:$K,"Scopus/WoS Conference/Book Chapter/Others", '2024 -2025-2026'!$G:$G,"2025")</f>
        <v>0</v>
      </c>
      <c r="G1151" s="57">
        <f>COUNTIFS('2024 -2025-2026'!$M:$M,B1151,'2024 -2025-2026'!$K:$K,"Student Publication", '2024 -2025-2026'!$G:$G,"2025")</f>
        <v>0</v>
      </c>
      <c r="H1151" s="53">
        <f>COUNTIFS('Patent - 2025'!$Q:$Q,B1151,'Patent - 2025'!$D:$D,"Published")</f>
        <v>0</v>
      </c>
      <c r="I1151" s="54">
        <f>COUNTIFS('Patent - 2025'!$Q:$Q,B1151,'Patent - 2025'!D:D,"Granted")</f>
        <v>0</v>
      </c>
      <c r="J1151" s="54">
        <f t="shared" si="34"/>
        <v>0</v>
      </c>
      <c r="K1151" s="54">
        <f t="shared" si="35"/>
        <v>0</v>
      </c>
      <c r="L1151" s="54">
        <f>COUNTIFS('2024 -2025-2026'!$M:$M,B1151,'2024 -2025-2026'!$K:$K,"Book",'2024 -2025-2026'!$G:$G,"2025")</f>
        <v>0</v>
      </c>
      <c r="M1151" s="61"/>
    </row>
    <row r="1152" spans="1:13" ht="15.75" customHeight="1" x14ac:dyDescent="0.2">
      <c r="A1152" s="57">
        <f>'Name of the Faculty 2024'!A1152</f>
        <v>0</v>
      </c>
      <c r="B1152" s="58">
        <f>'Name of the Faculty 2024'!B1152</f>
        <v>0</v>
      </c>
      <c r="C1152" s="57">
        <f>'Name of the Faculty 2024'!C1152</f>
        <v>0</v>
      </c>
      <c r="D1152" s="57">
        <f>COUNTIFS('2024 -2025-2026'!$M:$M,B1152,'2024 -2025-2026'!$K:$K,"SCI",'2024 -2025-2026'!$G:$G,"2025")</f>
        <v>0</v>
      </c>
      <c r="E1152" s="57">
        <f>COUNTIFS('2024 -2025-2026'!$M:$M,B1152,'2024 -2025-2026'!$K:$K,"Scopus/WoS Journals",'2024 -2025-2026'!$G:$G,"2025")</f>
        <v>0</v>
      </c>
      <c r="F1152" s="57">
        <f>COUNTIFS('2024 -2025-2026'!$M:$M,B1152,'2024 -2025-2026'!$K:$K,"Scopus/WoS Conference/Book Chapter/Others", '2024 -2025-2026'!$G:$G,"2025")</f>
        <v>0</v>
      </c>
      <c r="G1152" s="57">
        <f>COUNTIFS('2024 -2025-2026'!$M:$M,B1152,'2024 -2025-2026'!$K:$K,"Student Publication", '2024 -2025-2026'!$G:$G,"2025")</f>
        <v>0</v>
      </c>
      <c r="H1152" s="53">
        <f>COUNTIFS('Patent - 2025'!$Q:$Q,B1152,'Patent - 2025'!$D:$D,"Published")</f>
        <v>0</v>
      </c>
      <c r="I1152" s="54">
        <f>COUNTIFS('Patent - 2025'!$Q:$Q,B1152,'Patent - 2025'!D:D,"Granted")</f>
        <v>0</v>
      </c>
      <c r="J1152" s="54">
        <f t="shared" si="34"/>
        <v>0</v>
      </c>
      <c r="K1152" s="54">
        <f t="shared" si="35"/>
        <v>0</v>
      </c>
      <c r="L1152" s="54">
        <f>COUNTIFS('2024 -2025-2026'!$M:$M,B1152,'2024 -2025-2026'!$K:$K,"Book",'2024 -2025-2026'!$G:$G,"2025")</f>
        <v>0</v>
      </c>
      <c r="M1152" s="61"/>
    </row>
    <row r="1153" spans="1:13" ht="15.75" customHeight="1" x14ac:dyDescent="0.2">
      <c r="A1153" s="57">
        <f>'Name of the Faculty 2024'!A1153</f>
        <v>0</v>
      </c>
      <c r="B1153" s="58">
        <f>'Name of the Faculty 2024'!B1153</f>
        <v>0</v>
      </c>
      <c r="C1153" s="57">
        <f>'Name of the Faculty 2024'!C1153</f>
        <v>0</v>
      </c>
      <c r="D1153" s="57">
        <f>COUNTIFS('2024 -2025-2026'!$M:$M,B1153,'2024 -2025-2026'!$K:$K,"SCI",'2024 -2025-2026'!$G:$G,"2025")</f>
        <v>0</v>
      </c>
      <c r="E1153" s="57">
        <f>COUNTIFS('2024 -2025-2026'!$M:$M,B1153,'2024 -2025-2026'!$K:$K,"Scopus/WoS Journals",'2024 -2025-2026'!$G:$G,"2025")</f>
        <v>0</v>
      </c>
      <c r="F1153" s="57">
        <f>COUNTIFS('2024 -2025-2026'!$M:$M,B1153,'2024 -2025-2026'!$K:$K,"Scopus/WoS Conference/Book Chapter/Others", '2024 -2025-2026'!$G:$G,"2025")</f>
        <v>0</v>
      </c>
      <c r="G1153" s="57">
        <f>COUNTIFS('2024 -2025-2026'!$M:$M,B1153,'2024 -2025-2026'!$K:$K,"Student Publication", '2024 -2025-2026'!$G:$G,"2025")</f>
        <v>0</v>
      </c>
      <c r="H1153" s="53">
        <f>COUNTIFS('Patent - 2025'!$Q:$Q,B1153,'Patent - 2025'!$D:$D,"Published")</f>
        <v>0</v>
      </c>
      <c r="I1153" s="54">
        <f>COUNTIFS('Patent - 2025'!$Q:$Q,B1153,'Patent - 2025'!D:D,"Granted")</f>
        <v>0</v>
      </c>
      <c r="J1153" s="54">
        <f t="shared" si="34"/>
        <v>0</v>
      </c>
      <c r="K1153" s="54">
        <f t="shared" si="35"/>
        <v>0</v>
      </c>
      <c r="L1153" s="54">
        <f>COUNTIFS('2024 -2025-2026'!$M:$M,B1153,'2024 -2025-2026'!$K:$K,"Book",'2024 -2025-2026'!$G:$G,"2025")</f>
        <v>0</v>
      </c>
      <c r="M1153" s="61"/>
    </row>
    <row r="1154" spans="1:13" ht="15.75" customHeight="1" x14ac:dyDescent="0.2">
      <c r="A1154" s="57">
        <f>'Name of the Faculty 2024'!A1154</f>
        <v>0</v>
      </c>
      <c r="B1154" s="58">
        <f>'Name of the Faculty 2024'!B1154</f>
        <v>0</v>
      </c>
      <c r="C1154" s="57">
        <f>'Name of the Faculty 2024'!C1154</f>
        <v>0</v>
      </c>
      <c r="D1154" s="57">
        <f>COUNTIFS('2024 -2025-2026'!$M:$M,B1154,'2024 -2025-2026'!$K:$K,"SCI",'2024 -2025-2026'!$G:$G,"2025")</f>
        <v>0</v>
      </c>
      <c r="E1154" s="57">
        <f>COUNTIFS('2024 -2025-2026'!$M:$M,B1154,'2024 -2025-2026'!$K:$K,"Scopus/WoS Journals",'2024 -2025-2026'!$G:$G,"2025")</f>
        <v>0</v>
      </c>
      <c r="F1154" s="57">
        <f>COUNTIFS('2024 -2025-2026'!$M:$M,B1154,'2024 -2025-2026'!$K:$K,"Scopus/WoS Conference/Book Chapter/Others", '2024 -2025-2026'!$G:$G,"2025")</f>
        <v>0</v>
      </c>
      <c r="G1154" s="57">
        <f>COUNTIFS('2024 -2025-2026'!$M:$M,B1154,'2024 -2025-2026'!$K:$K,"Student Publication", '2024 -2025-2026'!$G:$G,"2025")</f>
        <v>0</v>
      </c>
      <c r="H1154" s="53">
        <f>COUNTIFS('Patent - 2025'!$Q:$Q,B1154,'Patent - 2025'!$D:$D,"Published")</f>
        <v>0</v>
      </c>
      <c r="I1154" s="54">
        <f>COUNTIFS('Patent - 2025'!$Q:$Q,B1154,'Patent - 2025'!D:D,"Granted")</f>
        <v>0</v>
      </c>
      <c r="J1154" s="54">
        <f t="shared" ref="J1154:J1217" si="36">SUM(D1154:F1154)</f>
        <v>0</v>
      </c>
      <c r="K1154" s="54">
        <f t="shared" ref="K1154:K1217" si="37">SUM(D1154:G1154)</f>
        <v>0</v>
      </c>
      <c r="L1154" s="54">
        <f>COUNTIFS('2024 -2025-2026'!$M:$M,B1154,'2024 -2025-2026'!$K:$K,"Book",'2024 -2025-2026'!$G:$G,"2025")</f>
        <v>0</v>
      </c>
      <c r="M1154" s="61"/>
    </row>
    <row r="1155" spans="1:13" ht="15.75" customHeight="1" x14ac:dyDescent="0.2">
      <c r="A1155" s="57">
        <f>'Name of the Faculty 2024'!A1155</f>
        <v>0</v>
      </c>
      <c r="B1155" s="58">
        <f>'Name of the Faculty 2024'!B1155</f>
        <v>0</v>
      </c>
      <c r="C1155" s="57">
        <f>'Name of the Faculty 2024'!C1155</f>
        <v>0</v>
      </c>
      <c r="D1155" s="57">
        <f>COUNTIFS('2024 -2025-2026'!$M:$M,B1155,'2024 -2025-2026'!$K:$K,"SCI",'2024 -2025-2026'!$G:$G,"2025")</f>
        <v>0</v>
      </c>
      <c r="E1155" s="57">
        <f>COUNTIFS('2024 -2025-2026'!$M:$M,B1155,'2024 -2025-2026'!$K:$K,"Scopus/WoS Journals",'2024 -2025-2026'!$G:$G,"2025")</f>
        <v>0</v>
      </c>
      <c r="F1155" s="57">
        <f>COUNTIFS('2024 -2025-2026'!$M:$M,B1155,'2024 -2025-2026'!$K:$K,"Scopus/WoS Conference/Book Chapter/Others", '2024 -2025-2026'!$G:$G,"2025")</f>
        <v>0</v>
      </c>
      <c r="G1155" s="57">
        <f>COUNTIFS('2024 -2025-2026'!$M:$M,B1155,'2024 -2025-2026'!$K:$K,"Student Publication", '2024 -2025-2026'!$G:$G,"2025")</f>
        <v>0</v>
      </c>
      <c r="H1155" s="53">
        <f>COUNTIFS('Patent - 2025'!$Q:$Q,B1155,'Patent - 2025'!$D:$D,"Published")</f>
        <v>0</v>
      </c>
      <c r="I1155" s="54">
        <f>COUNTIFS('Patent - 2025'!$Q:$Q,B1155,'Patent - 2025'!D:D,"Granted")</f>
        <v>0</v>
      </c>
      <c r="J1155" s="54">
        <f t="shared" si="36"/>
        <v>0</v>
      </c>
      <c r="K1155" s="54">
        <f t="shared" si="37"/>
        <v>0</v>
      </c>
      <c r="L1155" s="54">
        <f>COUNTIFS('2024 -2025-2026'!$M:$M,B1155,'2024 -2025-2026'!$K:$K,"Book",'2024 -2025-2026'!$G:$G,"2025")</f>
        <v>0</v>
      </c>
      <c r="M1155" s="61"/>
    </row>
    <row r="1156" spans="1:13" ht="15.75" customHeight="1" x14ac:dyDescent="0.2">
      <c r="A1156" s="57">
        <f>'Name of the Faculty 2024'!A1156</f>
        <v>0</v>
      </c>
      <c r="B1156" s="58">
        <f>'Name of the Faculty 2024'!B1156</f>
        <v>0</v>
      </c>
      <c r="C1156" s="57">
        <f>'Name of the Faculty 2024'!C1156</f>
        <v>0</v>
      </c>
      <c r="D1156" s="57">
        <f>COUNTIFS('2024 -2025-2026'!$M:$M,B1156,'2024 -2025-2026'!$K:$K,"SCI",'2024 -2025-2026'!$G:$G,"2025")</f>
        <v>0</v>
      </c>
      <c r="E1156" s="57">
        <f>COUNTIFS('2024 -2025-2026'!$M:$M,B1156,'2024 -2025-2026'!$K:$K,"Scopus/WoS Journals",'2024 -2025-2026'!$G:$G,"2025")</f>
        <v>0</v>
      </c>
      <c r="F1156" s="57">
        <f>COUNTIFS('2024 -2025-2026'!$M:$M,B1156,'2024 -2025-2026'!$K:$K,"Scopus/WoS Conference/Book Chapter/Others", '2024 -2025-2026'!$G:$G,"2025")</f>
        <v>0</v>
      </c>
      <c r="G1156" s="57">
        <f>COUNTIFS('2024 -2025-2026'!$M:$M,B1156,'2024 -2025-2026'!$K:$K,"Student Publication", '2024 -2025-2026'!$G:$G,"2025")</f>
        <v>0</v>
      </c>
      <c r="H1156" s="53">
        <f>COUNTIFS('Patent - 2025'!$Q:$Q,B1156,'Patent - 2025'!$D:$D,"Published")</f>
        <v>0</v>
      </c>
      <c r="I1156" s="54">
        <f>COUNTIFS('Patent - 2025'!$Q:$Q,B1156,'Patent - 2025'!D:D,"Granted")</f>
        <v>0</v>
      </c>
      <c r="J1156" s="54">
        <f t="shared" si="36"/>
        <v>0</v>
      </c>
      <c r="K1156" s="54">
        <f t="shared" si="37"/>
        <v>0</v>
      </c>
      <c r="L1156" s="54">
        <f>COUNTIFS('2024 -2025-2026'!$M:$M,B1156,'2024 -2025-2026'!$K:$K,"Book",'2024 -2025-2026'!$G:$G,"2025")</f>
        <v>0</v>
      </c>
      <c r="M1156" s="61"/>
    </row>
    <row r="1157" spans="1:13" ht="15.75" customHeight="1" x14ac:dyDescent="0.2">
      <c r="A1157" s="57">
        <f>'Name of the Faculty 2024'!A1157</f>
        <v>0</v>
      </c>
      <c r="B1157" s="58">
        <f>'Name of the Faculty 2024'!B1157</f>
        <v>0</v>
      </c>
      <c r="C1157" s="57">
        <f>'Name of the Faculty 2024'!C1157</f>
        <v>0</v>
      </c>
      <c r="D1157" s="57">
        <f>COUNTIFS('2024 -2025-2026'!$M:$M,B1157,'2024 -2025-2026'!$K:$K,"SCI",'2024 -2025-2026'!$G:$G,"2025")</f>
        <v>0</v>
      </c>
      <c r="E1157" s="57">
        <f>COUNTIFS('2024 -2025-2026'!$M:$M,B1157,'2024 -2025-2026'!$K:$K,"Scopus/WoS Journals",'2024 -2025-2026'!$G:$G,"2025")</f>
        <v>0</v>
      </c>
      <c r="F1157" s="57">
        <f>COUNTIFS('2024 -2025-2026'!$M:$M,B1157,'2024 -2025-2026'!$K:$K,"Scopus/WoS Conference/Book Chapter/Others", '2024 -2025-2026'!$G:$G,"2025")</f>
        <v>0</v>
      </c>
      <c r="G1157" s="57">
        <f>COUNTIFS('2024 -2025-2026'!$M:$M,B1157,'2024 -2025-2026'!$K:$K,"Student Publication", '2024 -2025-2026'!$G:$G,"2025")</f>
        <v>0</v>
      </c>
      <c r="H1157" s="53">
        <f>COUNTIFS('Patent - 2025'!$Q:$Q,B1157,'Patent - 2025'!$D:$D,"Published")</f>
        <v>0</v>
      </c>
      <c r="I1157" s="54">
        <f>COUNTIFS('Patent - 2025'!$Q:$Q,B1157,'Patent - 2025'!D:D,"Granted")</f>
        <v>0</v>
      </c>
      <c r="J1157" s="54">
        <f t="shared" si="36"/>
        <v>0</v>
      </c>
      <c r="K1157" s="54">
        <f t="shared" si="37"/>
        <v>0</v>
      </c>
      <c r="L1157" s="54">
        <f>COUNTIFS('2024 -2025-2026'!$M:$M,B1157,'2024 -2025-2026'!$K:$K,"Book",'2024 -2025-2026'!$G:$G,"2025")</f>
        <v>0</v>
      </c>
      <c r="M1157" s="61"/>
    </row>
    <row r="1158" spans="1:13" ht="15.75" customHeight="1" x14ac:dyDescent="0.2">
      <c r="A1158" s="57">
        <f>'Name of the Faculty 2024'!A1158</f>
        <v>0</v>
      </c>
      <c r="B1158" s="58">
        <f>'Name of the Faculty 2024'!B1158</f>
        <v>0</v>
      </c>
      <c r="C1158" s="57">
        <f>'Name of the Faculty 2024'!C1158</f>
        <v>0</v>
      </c>
      <c r="D1158" s="57">
        <f>COUNTIFS('2024 -2025-2026'!$M:$M,B1158,'2024 -2025-2026'!$K:$K,"SCI",'2024 -2025-2026'!$G:$G,"2025")</f>
        <v>0</v>
      </c>
      <c r="E1158" s="57">
        <f>COUNTIFS('2024 -2025-2026'!$M:$M,B1158,'2024 -2025-2026'!$K:$K,"Scopus/WoS Journals",'2024 -2025-2026'!$G:$G,"2025")</f>
        <v>0</v>
      </c>
      <c r="F1158" s="57">
        <f>COUNTIFS('2024 -2025-2026'!$M:$M,B1158,'2024 -2025-2026'!$K:$K,"Scopus/WoS Conference/Book Chapter/Others", '2024 -2025-2026'!$G:$G,"2025")</f>
        <v>0</v>
      </c>
      <c r="G1158" s="57">
        <f>COUNTIFS('2024 -2025-2026'!$M:$M,B1158,'2024 -2025-2026'!$K:$K,"Student Publication", '2024 -2025-2026'!$G:$G,"2025")</f>
        <v>0</v>
      </c>
      <c r="H1158" s="53">
        <f>COUNTIFS('Patent - 2025'!$Q:$Q,B1158,'Patent - 2025'!$D:$D,"Published")</f>
        <v>0</v>
      </c>
      <c r="I1158" s="54">
        <f>COUNTIFS('Patent - 2025'!$Q:$Q,B1158,'Patent - 2025'!D:D,"Granted")</f>
        <v>0</v>
      </c>
      <c r="J1158" s="54">
        <f t="shared" si="36"/>
        <v>0</v>
      </c>
      <c r="K1158" s="54">
        <f t="shared" si="37"/>
        <v>0</v>
      </c>
      <c r="L1158" s="54">
        <f>COUNTIFS('2024 -2025-2026'!$M:$M,B1158,'2024 -2025-2026'!$K:$K,"Book",'2024 -2025-2026'!$G:$G,"2025")</f>
        <v>0</v>
      </c>
      <c r="M1158" s="61"/>
    </row>
    <row r="1159" spans="1:13" ht="15.75" customHeight="1" x14ac:dyDescent="0.2">
      <c r="A1159" s="57">
        <f>'Name of the Faculty 2024'!A1159</f>
        <v>0</v>
      </c>
      <c r="B1159" s="58">
        <f>'Name of the Faculty 2024'!B1159</f>
        <v>0</v>
      </c>
      <c r="C1159" s="57">
        <f>'Name of the Faculty 2024'!C1159</f>
        <v>0</v>
      </c>
      <c r="D1159" s="57">
        <f>COUNTIFS('2024 -2025-2026'!$M:$M,B1159,'2024 -2025-2026'!$K:$K,"SCI",'2024 -2025-2026'!$G:$G,"2025")</f>
        <v>0</v>
      </c>
      <c r="E1159" s="57">
        <f>COUNTIFS('2024 -2025-2026'!$M:$M,B1159,'2024 -2025-2026'!$K:$K,"Scopus/WoS Journals",'2024 -2025-2026'!$G:$G,"2025")</f>
        <v>0</v>
      </c>
      <c r="F1159" s="57">
        <f>COUNTIFS('2024 -2025-2026'!$M:$M,B1159,'2024 -2025-2026'!$K:$K,"Scopus/WoS Conference/Book Chapter/Others", '2024 -2025-2026'!$G:$G,"2025")</f>
        <v>0</v>
      </c>
      <c r="G1159" s="57">
        <f>COUNTIFS('2024 -2025-2026'!$M:$M,B1159,'2024 -2025-2026'!$K:$K,"Student Publication", '2024 -2025-2026'!$G:$G,"2025")</f>
        <v>0</v>
      </c>
      <c r="H1159" s="53">
        <f>COUNTIFS('Patent - 2025'!$Q:$Q,B1159,'Patent - 2025'!$D:$D,"Published")</f>
        <v>0</v>
      </c>
      <c r="I1159" s="54">
        <f>COUNTIFS('Patent - 2025'!$Q:$Q,B1159,'Patent - 2025'!D:D,"Granted")</f>
        <v>0</v>
      </c>
      <c r="J1159" s="54">
        <f t="shared" si="36"/>
        <v>0</v>
      </c>
      <c r="K1159" s="54">
        <f t="shared" si="37"/>
        <v>0</v>
      </c>
      <c r="L1159" s="54">
        <f>COUNTIFS('2024 -2025-2026'!$M:$M,B1159,'2024 -2025-2026'!$K:$K,"Book",'2024 -2025-2026'!$G:$G,"2025")</f>
        <v>0</v>
      </c>
      <c r="M1159" s="61"/>
    </row>
    <row r="1160" spans="1:13" ht="15.75" customHeight="1" x14ac:dyDescent="0.2">
      <c r="A1160" s="57">
        <f>'Name of the Faculty 2024'!A1160</f>
        <v>0</v>
      </c>
      <c r="B1160" s="58">
        <f>'Name of the Faculty 2024'!B1160</f>
        <v>0</v>
      </c>
      <c r="C1160" s="57">
        <f>'Name of the Faculty 2024'!C1160</f>
        <v>0</v>
      </c>
      <c r="D1160" s="57">
        <f>COUNTIFS('2024 -2025-2026'!$M:$M,B1160,'2024 -2025-2026'!$K:$K,"SCI",'2024 -2025-2026'!$G:$G,"2025")</f>
        <v>0</v>
      </c>
      <c r="E1160" s="57">
        <f>COUNTIFS('2024 -2025-2026'!$M:$M,B1160,'2024 -2025-2026'!$K:$K,"Scopus/WoS Journals",'2024 -2025-2026'!$G:$G,"2025")</f>
        <v>0</v>
      </c>
      <c r="F1160" s="57">
        <f>COUNTIFS('2024 -2025-2026'!$M:$M,B1160,'2024 -2025-2026'!$K:$K,"Scopus/WoS Conference/Book Chapter/Others", '2024 -2025-2026'!$G:$G,"2025")</f>
        <v>0</v>
      </c>
      <c r="G1160" s="57">
        <f>COUNTIFS('2024 -2025-2026'!$M:$M,B1160,'2024 -2025-2026'!$K:$K,"Student Publication", '2024 -2025-2026'!$G:$G,"2025")</f>
        <v>0</v>
      </c>
      <c r="H1160" s="53">
        <f>COUNTIFS('Patent - 2025'!$Q:$Q,B1160,'Patent - 2025'!$D:$D,"Published")</f>
        <v>0</v>
      </c>
      <c r="I1160" s="54">
        <f>COUNTIFS('Patent - 2025'!$Q:$Q,B1160,'Patent - 2025'!D:D,"Granted")</f>
        <v>0</v>
      </c>
      <c r="J1160" s="54">
        <f t="shared" si="36"/>
        <v>0</v>
      </c>
      <c r="K1160" s="54">
        <f t="shared" si="37"/>
        <v>0</v>
      </c>
      <c r="L1160" s="54">
        <f>COUNTIFS('2024 -2025-2026'!$M:$M,B1160,'2024 -2025-2026'!$K:$K,"Book",'2024 -2025-2026'!$G:$G,"2025")</f>
        <v>0</v>
      </c>
      <c r="M1160" s="61"/>
    </row>
    <row r="1161" spans="1:13" ht="15.75" customHeight="1" x14ac:dyDescent="0.2">
      <c r="A1161" s="57">
        <f>'Name of the Faculty 2024'!A1161</f>
        <v>0</v>
      </c>
      <c r="B1161" s="58">
        <f>'Name of the Faculty 2024'!B1161</f>
        <v>0</v>
      </c>
      <c r="C1161" s="57">
        <f>'Name of the Faculty 2024'!C1161</f>
        <v>0</v>
      </c>
      <c r="D1161" s="57">
        <f>COUNTIFS('2024 -2025-2026'!$M:$M,B1161,'2024 -2025-2026'!$K:$K,"SCI",'2024 -2025-2026'!$G:$G,"2025")</f>
        <v>0</v>
      </c>
      <c r="E1161" s="57">
        <f>COUNTIFS('2024 -2025-2026'!$M:$M,B1161,'2024 -2025-2026'!$K:$K,"Scopus/WoS Journals",'2024 -2025-2026'!$G:$G,"2025")</f>
        <v>0</v>
      </c>
      <c r="F1161" s="57">
        <f>COUNTIFS('2024 -2025-2026'!$M:$M,B1161,'2024 -2025-2026'!$K:$K,"Scopus/WoS Conference/Book Chapter/Others", '2024 -2025-2026'!$G:$G,"2025")</f>
        <v>0</v>
      </c>
      <c r="G1161" s="57">
        <f>COUNTIFS('2024 -2025-2026'!$M:$M,B1161,'2024 -2025-2026'!$K:$K,"Student Publication", '2024 -2025-2026'!$G:$G,"2025")</f>
        <v>0</v>
      </c>
      <c r="H1161" s="53">
        <f>COUNTIFS('Patent - 2025'!$Q:$Q,B1161,'Patent - 2025'!$D:$D,"Published")</f>
        <v>0</v>
      </c>
      <c r="I1161" s="54">
        <f>COUNTIFS('Patent - 2025'!$Q:$Q,B1161,'Patent - 2025'!D:D,"Granted")</f>
        <v>0</v>
      </c>
      <c r="J1161" s="54">
        <f t="shared" si="36"/>
        <v>0</v>
      </c>
      <c r="K1161" s="54">
        <f t="shared" si="37"/>
        <v>0</v>
      </c>
      <c r="L1161" s="54">
        <f>COUNTIFS('2024 -2025-2026'!$M:$M,B1161,'2024 -2025-2026'!$K:$K,"Book",'2024 -2025-2026'!$G:$G,"2025")</f>
        <v>0</v>
      </c>
      <c r="M1161" s="61"/>
    </row>
    <row r="1162" spans="1:13" ht="15.75" customHeight="1" x14ac:dyDescent="0.2">
      <c r="A1162" s="57">
        <f>'Name of the Faculty 2024'!A1162</f>
        <v>0</v>
      </c>
      <c r="B1162" s="58">
        <f>'Name of the Faculty 2024'!B1162</f>
        <v>0</v>
      </c>
      <c r="C1162" s="57">
        <f>'Name of the Faculty 2024'!C1162</f>
        <v>0</v>
      </c>
      <c r="D1162" s="57">
        <f>COUNTIFS('2024 -2025-2026'!$M:$M,B1162,'2024 -2025-2026'!$K:$K,"SCI",'2024 -2025-2026'!$G:$G,"2025")</f>
        <v>0</v>
      </c>
      <c r="E1162" s="57">
        <f>COUNTIFS('2024 -2025-2026'!$M:$M,B1162,'2024 -2025-2026'!$K:$K,"Scopus/WoS Journals",'2024 -2025-2026'!$G:$G,"2025")</f>
        <v>0</v>
      </c>
      <c r="F1162" s="57">
        <f>COUNTIFS('2024 -2025-2026'!$M:$M,B1162,'2024 -2025-2026'!$K:$K,"Scopus/WoS Conference/Book Chapter/Others", '2024 -2025-2026'!$G:$G,"2025")</f>
        <v>0</v>
      </c>
      <c r="G1162" s="57">
        <f>COUNTIFS('2024 -2025-2026'!$M:$M,B1162,'2024 -2025-2026'!$K:$K,"Student Publication", '2024 -2025-2026'!$G:$G,"2025")</f>
        <v>0</v>
      </c>
      <c r="H1162" s="53">
        <f>COUNTIFS('Patent - 2025'!$Q:$Q,B1162,'Patent - 2025'!$D:$D,"Published")</f>
        <v>0</v>
      </c>
      <c r="I1162" s="54">
        <f>COUNTIFS('Patent - 2025'!$Q:$Q,B1162,'Patent - 2025'!D:D,"Granted")</f>
        <v>0</v>
      </c>
      <c r="J1162" s="54">
        <f t="shared" si="36"/>
        <v>0</v>
      </c>
      <c r="K1162" s="54">
        <f t="shared" si="37"/>
        <v>0</v>
      </c>
      <c r="L1162" s="54">
        <f>COUNTIFS('2024 -2025-2026'!$M:$M,B1162,'2024 -2025-2026'!$K:$K,"Book",'2024 -2025-2026'!$G:$G,"2025")</f>
        <v>0</v>
      </c>
      <c r="M1162" s="61"/>
    </row>
    <row r="1163" spans="1:13" ht="15.75" customHeight="1" x14ac:dyDescent="0.2">
      <c r="A1163" s="57">
        <f>'Name of the Faculty 2024'!A1163</f>
        <v>0</v>
      </c>
      <c r="B1163" s="58">
        <f>'Name of the Faculty 2024'!B1163</f>
        <v>0</v>
      </c>
      <c r="C1163" s="57">
        <f>'Name of the Faculty 2024'!C1163</f>
        <v>0</v>
      </c>
      <c r="D1163" s="57">
        <f>COUNTIFS('2024 -2025-2026'!$M:$M,B1163,'2024 -2025-2026'!$K:$K,"SCI",'2024 -2025-2026'!$G:$G,"2025")</f>
        <v>0</v>
      </c>
      <c r="E1163" s="57">
        <f>COUNTIFS('2024 -2025-2026'!$M:$M,B1163,'2024 -2025-2026'!$K:$K,"Scopus/WoS Journals",'2024 -2025-2026'!$G:$G,"2025")</f>
        <v>0</v>
      </c>
      <c r="F1163" s="57">
        <f>COUNTIFS('2024 -2025-2026'!$M:$M,B1163,'2024 -2025-2026'!$K:$K,"Scopus/WoS Conference/Book Chapter/Others", '2024 -2025-2026'!$G:$G,"2025")</f>
        <v>0</v>
      </c>
      <c r="G1163" s="57">
        <f>COUNTIFS('2024 -2025-2026'!$M:$M,B1163,'2024 -2025-2026'!$K:$K,"Student Publication", '2024 -2025-2026'!$G:$G,"2025")</f>
        <v>0</v>
      </c>
      <c r="H1163" s="53">
        <f>COUNTIFS('Patent - 2025'!$Q:$Q,B1163,'Patent - 2025'!$D:$D,"Published")</f>
        <v>0</v>
      </c>
      <c r="I1163" s="54">
        <f>COUNTIFS('Patent - 2025'!$Q:$Q,B1163,'Patent - 2025'!D:D,"Granted")</f>
        <v>0</v>
      </c>
      <c r="J1163" s="54">
        <f t="shared" si="36"/>
        <v>0</v>
      </c>
      <c r="K1163" s="54">
        <f t="shared" si="37"/>
        <v>0</v>
      </c>
      <c r="L1163" s="54">
        <f>COUNTIFS('2024 -2025-2026'!$M:$M,B1163,'2024 -2025-2026'!$K:$K,"Book",'2024 -2025-2026'!$G:$G,"2025")</f>
        <v>0</v>
      </c>
      <c r="M1163" s="61"/>
    </row>
    <row r="1164" spans="1:13" ht="15.75" customHeight="1" x14ac:dyDescent="0.2">
      <c r="A1164" s="57">
        <f>'Name of the Faculty 2024'!A1164</f>
        <v>0</v>
      </c>
      <c r="B1164" s="58">
        <f>'Name of the Faculty 2024'!B1164</f>
        <v>0</v>
      </c>
      <c r="C1164" s="57">
        <f>'Name of the Faculty 2024'!C1164</f>
        <v>0</v>
      </c>
      <c r="D1164" s="57">
        <f>COUNTIFS('2024 -2025-2026'!$M:$M,B1164,'2024 -2025-2026'!$K:$K,"SCI",'2024 -2025-2026'!$G:$G,"2025")</f>
        <v>0</v>
      </c>
      <c r="E1164" s="57">
        <f>COUNTIFS('2024 -2025-2026'!$M:$M,B1164,'2024 -2025-2026'!$K:$K,"Scopus/WoS Journals",'2024 -2025-2026'!$G:$G,"2025")</f>
        <v>0</v>
      </c>
      <c r="F1164" s="57">
        <f>COUNTIFS('2024 -2025-2026'!$M:$M,B1164,'2024 -2025-2026'!$K:$K,"Scopus/WoS Conference/Book Chapter/Others", '2024 -2025-2026'!$G:$G,"2025")</f>
        <v>0</v>
      </c>
      <c r="G1164" s="57">
        <f>COUNTIFS('2024 -2025-2026'!$M:$M,B1164,'2024 -2025-2026'!$K:$K,"Student Publication", '2024 -2025-2026'!$G:$G,"2025")</f>
        <v>0</v>
      </c>
      <c r="H1164" s="53">
        <f>COUNTIFS('Patent - 2025'!$Q:$Q,B1164,'Patent - 2025'!$D:$D,"Published")</f>
        <v>0</v>
      </c>
      <c r="I1164" s="54">
        <f>COUNTIFS('Patent - 2025'!$Q:$Q,B1164,'Patent - 2025'!D:D,"Granted")</f>
        <v>0</v>
      </c>
      <c r="J1164" s="54">
        <f t="shared" si="36"/>
        <v>0</v>
      </c>
      <c r="K1164" s="54">
        <f t="shared" si="37"/>
        <v>0</v>
      </c>
      <c r="L1164" s="54">
        <f>COUNTIFS('2024 -2025-2026'!$M:$M,B1164,'2024 -2025-2026'!$K:$K,"Book",'2024 -2025-2026'!$G:$G,"2025")</f>
        <v>0</v>
      </c>
      <c r="M1164" s="61"/>
    </row>
    <row r="1165" spans="1:13" ht="15.75" customHeight="1" x14ac:dyDescent="0.2">
      <c r="A1165" s="57">
        <f>'Name of the Faculty 2024'!A1165</f>
        <v>0</v>
      </c>
      <c r="B1165" s="58">
        <f>'Name of the Faculty 2024'!B1165</f>
        <v>0</v>
      </c>
      <c r="C1165" s="57">
        <f>'Name of the Faculty 2024'!C1165</f>
        <v>0</v>
      </c>
      <c r="D1165" s="57">
        <f>COUNTIFS('2024 -2025-2026'!$M:$M,B1165,'2024 -2025-2026'!$K:$K,"SCI",'2024 -2025-2026'!$G:$G,"2025")</f>
        <v>0</v>
      </c>
      <c r="E1165" s="57">
        <f>COUNTIFS('2024 -2025-2026'!$M:$M,B1165,'2024 -2025-2026'!$K:$K,"Scopus/WoS Journals",'2024 -2025-2026'!$G:$G,"2025")</f>
        <v>0</v>
      </c>
      <c r="F1165" s="57">
        <f>COUNTIFS('2024 -2025-2026'!$M:$M,B1165,'2024 -2025-2026'!$K:$K,"Scopus/WoS Conference/Book Chapter/Others", '2024 -2025-2026'!$G:$G,"2025")</f>
        <v>0</v>
      </c>
      <c r="G1165" s="57">
        <f>COUNTIFS('2024 -2025-2026'!$M:$M,B1165,'2024 -2025-2026'!$K:$K,"Student Publication", '2024 -2025-2026'!$G:$G,"2025")</f>
        <v>0</v>
      </c>
      <c r="H1165" s="53">
        <f>COUNTIFS('Patent - 2025'!$Q:$Q,B1165,'Patent - 2025'!$D:$D,"Published")</f>
        <v>0</v>
      </c>
      <c r="I1165" s="54">
        <f>COUNTIFS('Patent - 2025'!$Q:$Q,B1165,'Patent - 2025'!D:D,"Granted")</f>
        <v>0</v>
      </c>
      <c r="J1165" s="54">
        <f t="shared" si="36"/>
        <v>0</v>
      </c>
      <c r="K1165" s="54">
        <f t="shared" si="37"/>
        <v>0</v>
      </c>
      <c r="L1165" s="54">
        <f>COUNTIFS('2024 -2025-2026'!$M:$M,B1165,'2024 -2025-2026'!$K:$K,"Book",'2024 -2025-2026'!$G:$G,"2025")</f>
        <v>0</v>
      </c>
      <c r="M1165" s="61"/>
    </row>
    <row r="1166" spans="1:13" ht="15.75" customHeight="1" x14ac:dyDescent="0.2">
      <c r="A1166" s="57">
        <f>'Name of the Faculty 2024'!A1166</f>
        <v>0</v>
      </c>
      <c r="B1166" s="58">
        <f>'Name of the Faculty 2024'!B1166</f>
        <v>0</v>
      </c>
      <c r="C1166" s="57">
        <f>'Name of the Faculty 2024'!C1166</f>
        <v>0</v>
      </c>
      <c r="D1166" s="57">
        <f>COUNTIFS('2024 -2025-2026'!$M:$M,B1166,'2024 -2025-2026'!$K:$K,"SCI",'2024 -2025-2026'!$G:$G,"2025")</f>
        <v>0</v>
      </c>
      <c r="E1166" s="57">
        <f>COUNTIFS('2024 -2025-2026'!$M:$M,B1166,'2024 -2025-2026'!$K:$K,"Scopus/WoS Journals",'2024 -2025-2026'!$G:$G,"2025")</f>
        <v>0</v>
      </c>
      <c r="F1166" s="57">
        <f>COUNTIFS('2024 -2025-2026'!$M:$M,B1166,'2024 -2025-2026'!$K:$K,"Scopus/WoS Conference/Book Chapter/Others", '2024 -2025-2026'!$G:$G,"2025")</f>
        <v>0</v>
      </c>
      <c r="G1166" s="57">
        <f>COUNTIFS('2024 -2025-2026'!$M:$M,B1166,'2024 -2025-2026'!$K:$K,"Student Publication", '2024 -2025-2026'!$G:$G,"2025")</f>
        <v>0</v>
      </c>
      <c r="H1166" s="53">
        <f>COUNTIFS('Patent - 2025'!$Q:$Q,B1166,'Patent - 2025'!$D:$D,"Published")</f>
        <v>0</v>
      </c>
      <c r="I1166" s="54">
        <f>COUNTIFS('Patent - 2025'!$Q:$Q,B1166,'Patent - 2025'!D:D,"Granted")</f>
        <v>0</v>
      </c>
      <c r="J1166" s="54">
        <f t="shared" si="36"/>
        <v>0</v>
      </c>
      <c r="K1166" s="54">
        <f t="shared" si="37"/>
        <v>0</v>
      </c>
      <c r="L1166" s="54">
        <f>COUNTIFS('2024 -2025-2026'!$M:$M,B1166,'2024 -2025-2026'!$K:$K,"Book",'2024 -2025-2026'!$G:$G,"2025")</f>
        <v>0</v>
      </c>
      <c r="M1166" s="61"/>
    </row>
    <row r="1167" spans="1:13" ht="15.75" customHeight="1" x14ac:dyDescent="0.2">
      <c r="A1167" s="57">
        <f>'Name of the Faculty 2024'!A1167</f>
        <v>0</v>
      </c>
      <c r="B1167" s="58">
        <f>'Name of the Faculty 2024'!B1167</f>
        <v>0</v>
      </c>
      <c r="C1167" s="57">
        <f>'Name of the Faculty 2024'!C1167</f>
        <v>0</v>
      </c>
      <c r="D1167" s="57">
        <f>COUNTIFS('2024 -2025-2026'!$M:$M,B1167,'2024 -2025-2026'!$K:$K,"SCI",'2024 -2025-2026'!$G:$G,"2025")</f>
        <v>0</v>
      </c>
      <c r="E1167" s="57">
        <f>COUNTIFS('2024 -2025-2026'!$M:$M,B1167,'2024 -2025-2026'!$K:$K,"Scopus/WoS Journals",'2024 -2025-2026'!$G:$G,"2025")</f>
        <v>0</v>
      </c>
      <c r="F1167" s="57">
        <f>COUNTIFS('2024 -2025-2026'!$M:$M,B1167,'2024 -2025-2026'!$K:$K,"Scopus/WoS Conference/Book Chapter/Others", '2024 -2025-2026'!$G:$G,"2025")</f>
        <v>0</v>
      </c>
      <c r="G1167" s="57">
        <f>COUNTIFS('2024 -2025-2026'!$M:$M,B1167,'2024 -2025-2026'!$K:$K,"Student Publication", '2024 -2025-2026'!$G:$G,"2025")</f>
        <v>0</v>
      </c>
      <c r="H1167" s="53">
        <f>COUNTIFS('Patent - 2025'!$Q:$Q,B1167,'Patent - 2025'!$D:$D,"Published")</f>
        <v>0</v>
      </c>
      <c r="I1167" s="54">
        <f>COUNTIFS('Patent - 2025'!$Q:$Q,B1167,'Patent - 2025'!D:D,"Granted")</f>
        <v>0</v>
      </c>
      <c r="J1167" s="54">
        <f t="shared" si="36"/>
        <v>0</v>
      </c>
      <c r="K1167" s="54">
        <f t="shared" si="37"/>
        <v>0</v>
      </c>
      <c r="L1167" s="54">
        <f>COUNTIFS('2024 -2025-2026'!$M:$M,B1167,'2024 -2025-2026'!$K:$K,"Book",'2024 -2025-2026'!$G:$G,"2025")</f>
        <v>0</v>
      </c>
      <c r="M1167" s="61"/>
    </row>
    <row r="1168" spans="1:13" ht="15.75" customHeight="1" x14ac:dyDescent="0.2">
      <c r="A1168" s="57">
        <f>'Name of the Faculty 2024'!A1168</f>
        <v>0</v>
      </c>
      <c r="B1168" s="58">
        <f>'Name of the Faculty 2024'!B1168</f>
        <v>0</v>
      </c>
      <c r="C1168" s="57">
        <f>'Name of the Faculty 2024'!C1168</f>
        <v>0</v>
      </c>
      <c r="D1168" s="57">
        <f>COUNTIFS('2024 -2025-2026'!$M:$M,B1168,'2024 -2025-2026'!$K:$K,"SCI",'2024 -2025-2026'!$G:$G,"2025")</f>
        <v>0</v>
      </c>
      <c r="E1168" s="57">
        <f>COUNTIFS('2024 -2025-2026'!$M:$M,B1168,'2024 -2025-2026'!$K:$K,"Scopus/WoS Journals",'2024 -2025-2026'!$G:$G,"2025")</f>
        <v>0</v>
      </c>
      <c r="F1168" s="57">
        <f>COUNTIFS('2024 -2025-2026'!$M:$M,B1168,'2024 -2025-2026'!$K:$K,"Scopus/WoS Conference/Book Chapter/Others", '2024 -2025-2026'!$G:$G,"2025")</f>
        <v>0</v>
      </c>
      <c r="G1168" s="57">
        <f>COUNTIFS('2024 -2025-2026'!$M:$M,B1168,'2024 -2025-2026'!$K:$K,"Student Publication", '2024 -2025-2026'!$G:$G,"2025")</f>
        <v>0</v>
      </c>
      <c r="H1168" s="53">
        <f>COUNTIFS('Patent - 2025'!$Q:$Q,B1168,'Patent - 2025'!$D:$D,"Published")</f>
        <v>0</v>
      </c>
      <c r="I1168" s="54">
        <f>COUNTIFS('Patent - 2025'!$Q:$Q,B1168,'Patent - 2025'!D:D,"Granted")</f>
        <v>0</v>
      </c>
      <c r="J1168" s="54">
        <f t="shared" si="36"/>
        <v>0</v>
      </c>
      <c r="K1168" s="54">
        <f t="shared" si="37"/>
        <v>0</v>
      </c>
      <c r="L1168" s="54">
        <f>COUNTIFS('2024 -2025-2026'!$M:$M,B1168,'2024 -2025-2026'!$K:$K,"Book",'2024 -2025-2026'!$G:$G,"2025")</f>
        <v>0</v>
      </c>
      <c r="M1168" s="61"/>
    </row>
    <row r="1169" spans="1:13" ht="15.75" customHeight="1" x14ac:dyDescent="0.2">
      <c r="A1169" s="57">
        <f>'Name of the Faculty 2024'!A1169</f>
        <v>0</v>
      </c>
      <c r="B1169" s="58">
        <f>'Name of the Faculty 2024'!B1169</f>
        <v>0</v>
      </c>
      <c r="C1169" s="57">
        <f>'Name of the Faculty 2024'!C1169</f>
        <v>0</v>
      </c>
      <c r="D1169" s="57">
        <f>COUNTIFS('2024 -2025-2026'!$M:$M,B1169,'2024 -2025-2026'!$K:$K,"SCI",'2024 -2025-2026'!$G:$G,"2025")</f>
        <v>0</v>
      </c>
      <c r="E1169" s="57">
        <f>COUNTIFS('2024 -2025-2026'!$M:$M,B1169,'2024 -2025-2026'!$K:$K,"Scopus/WoS Journals",'2024 -2025-2026'!$G:$G,"2025")</f>
        <v>0</v>
      </c>
      <c r="F1169" s="57">
        <f>COUNTIFS('2024 -2025-2026'!$M:$M,B1169,'2024 -2025-2026'!$K:$K,"Scopus/WoS Conference/Book Chapter/Others", '2024 -2025-2026'!$G:$G,"2025")</f>
        <v>0</v>
      </c>
      <c r="G1169" s="57">
        <f>COUNTIFS('2024 -2025-2026'!$M:$M,B1169,'2024 -2025-2026'!$K:$K,"Student Publication", '2024 -2025-2026'!$G:$G,"2025")</f>
        <v>0</v>
      </c>
      <c r="H1169" s="53">
        <f>COUNTIFS('Patent - 2025'!$Q:$Q,B1169,'Patent - 2025'!$D:$D,"Published")</f>
        <v>0</v>
      </c>
      <c r="I1169" s="54">
        <f>COUNTIFS('Patent - 2025'!$Q:$Q,B1169,'Patent - 2025'!D:D,"Granted")</f>
        <v>0</v>
      </c>
      <c r="J1169" s="54">
        <f t="shared" si="36"/>
        <v>0</v>
      </c>
      <c r="K1169" s="54">
        <f t="shared" si="37"/>
        <v>0</v>
      </c>
      <c r="L1169" s="54">
        <f>COUNTIFS('2024 -2025-2026'!$M:$M,B1169,'2024 -2025-2026'!$K:$K,"Book",'2024 -2025-2026'!$G:$G,"2025")</f>
        <v>0</v>
      </c>
      <c r="M1169" s="61"/>
    </row>
    <row r="1170" spans="1:13" ht="15.75" customHeight="1" x14ac:dyDescent="0.2">
      <c r="A1170" s="57">
        <f>'Name of the Faculty 2024'!A1170</f>
        <v>0</v>
      </c>
      <c r="B1170" s="58">
        <f>'Name of the Faculty 2024'!B1170</f>
        <v>0</v>
      </c>
      <c r="C1170" s="57">
        <f>'Name of the Faculty 2024'!C1170</f>
        <v>0</v>
      </c>
      <c r="D1170" s="57">
        <f>COUNTIFS('2024 -2025-2026'!$M:$M,B1170,'2024 -2025-2026'!$K:$K,"SCI",'2024 -2025-2026'!$G:$G,"2025")</f>
        <v>0</v>
      </c>
      <c r="E1170" s="57">
        <f>COUNTIFS('2024 -2025-2026'!$M:$M,B1170,'2024 -2025-2026'!$K:$K,"Scopus/WoS Journals",'2024 -2025-2026'!$G:$G,"2025")</f>
        <v>0</v>
      </c>
      <c r="F1170" s="57">
        <f>COUNTIFS('2024 -2025-2026'!$M:$M,B1170,'2024 -2025-2026'!$K:$K,"Scopus/WoS Conference/Book Chapter/Others", '2024 -2025-2026'!$G:$G,"2025")</f>
        <v>0</v>
      </c>
      <c r="G1170" s="57">
        <f>COUNTIFS('2024 -2025-2026'!$M:$M,B1170,'2024 -2025-2026'!$K:$K,"Student Publication", '2024 -2025-2026'!$G:$G,"2025")</f>
        <v>0</v>
      </c>
      <c r="H1170" s="53">
        <f>COUNTIFS('Patent - 2025'!$Q:$Q,B1170,'Patent - 2025'!$D:$D,"Published")</f>
        <v>0</v>
      </c>
      <c r="I1170" s="54">
        <f>COUNTIFS('Patent - 2025'!$Q:$Q,B1170,'Patent - 2025'!D:D,"Granted")</f>
        <v>0</v>
      </c>
      <c r="J1170" s="54">
        <f t="shared" si="36"/>
        <v>0</v>
      </c>
      <c r="K1170" s="54">
        <f t="shared" si="37"/>
        <v>0</v>
      </c>
      <c r="L1170" s="54">
        <f>COUNTIFS('2024 -2025-2026'!$M:$M,B1170,'2024 -2025-2026'!$K:$K,"Book",'2024 -2025-2026'!$G:$G,"2025")</f>
        <v>0</v>
      </c>
      <c r="M1170" s="61"/>
    </row>
    <row r="1171" spans="1:13" ht="15.75" customHeight="1" x14ac:dyDescent="0.2">
      <c r="A1171" s="57">
        <f>'Name of the Faculty 2024'!A1171</f>
        <v>0</v>
      </c>
      <c r="B1171" s="58">
        <f>'Name of the Faculty 2024'!B1171</f>
        <v>0</v>
      </c>
      <c r="C1171" s="57">
        <f>'Name of the Faculty 2024'!C1171</f>
        <v>0</v>
      </c>
      <c r="D1171" s="57">
        <f>COUNTIFS('2024 -2025-2026'!$M:$M,B1171,'2024 -2025-2026'!$K:$K,"SCI",'2024 -2025-2026'!$G:$G,"2025")</f>
        <v>0</v>
      </c>
      <c r="E1171" s="57">
        <f>COUNTIFS('2024 -2025-2026'!$M:$M,B1171,'2024 -2025-2026'!$K:$K,"Scopus/WoS Journals",'2024 -2025-2026'!$G:$G,"2025")</f>
        <v>0</v>
      </c>
      <c r="F1171" s="57">
        <f>COUNTIFS('2024 -2025-2026'!$M:$M,B1171,'2024 -2025-2026'!$K:$K,"Scopus/WoS Conference/Book Chapter/Others", '2024 -2025-2026'!$G:$G,"2025")</f>
        <v>0</v>
      </c>
      <c r="G1171" s="57">
        <f>COUNTIFS('2024 -2025-2026'!$M:$M,B1171,'2024 -2025-2026'!$K:$K,"Student Publication", '2024 -2025-2026'!$G:$G,"2025")</f>
        <v>0</v>
      </c>
      <c r="H1171" s="53">
        <f>COUNTIFS('Patent - 2025'!$Q:$Q,B1171,'Patent - 2025'!$D:$D,"Published")</f>
        <v>0</v>
      </c>
      <c r="I1171" s="54">
        <f>COUNTIFS('Patent - 2025'!$Q:$Q,B1171,'Patent - 2025'!D:D,"Granted")</f>
        <v>0</v>
      </c>
      <c r="J1171" s="54">
        <f t="shared" si="36"/>
        <v>0</v>
      </c>
      <c r="K1171" s="54">
        <f t="shared" si="37"/>
        <v>0</v>
      </c>
      <c r="L1171" s="54">
        <f>COUNTIFS('2024 -2025-2026'!$M:$M,B1171,'2024 -2025-2026'!$K:$K,"Book",'2024 -2025-2026'!$G:$G,"2025")</f>
        <v>0</v>
      </c>
      <c r="M1171" s="61"/>
    </row>
    <row r="1172" spans="1:13" ht="15.75" customHeight="1" x14ac:dyDescent="0.2">
      <c r="A1172" s="57">
        <f>'Name of the Faculty 2024'!A1172</f>
        <v>0</v>
      </c>
      <c r="B1172" s="58">
        <f>'Name of the Faculty 2024'!B1172</f>
        <v>0</v>
      </c>
      <c r="C1172" s="57">
        <f>'Name of the Faculty 2024'!C1172</f>
        <v>0</v>
      </c>
      <c r="D1172" s="57">
        <f>COUNTIFS('2024 -2025-2026'!$M:$M,B1172,'2024 -2025-2026'!$K:$K,"SCI",'2024 -2025-2026'!$G:$G,"2025")</f>
        <v>0</v>
      </c>
      <c r="E1172" s="57">
        <f>COUNTIFS('2024 -2025-2026'!$M:$M,B1172,'2024 -2025-2026'!$K:$K,"Scopus/WoS Journals",'2024 -2025-2026'!$G:$G,"2025")</f>
        <v>0</v>
      </c>
      <c r="F1172" s="57">
        <f>COUNTIFS('2024 -2025-2026'!$M:$M,B1172,'2024 -2025-2026'!$K:$K,"Scopus/WoS Conference/Book Chapter/Others", '2024 -2025-2026'!$G:$G,"2025")</f>
        <v>0</v>
      </c>
      <c r="G1172" s="57">
        <f>COUNTIFS('2024 -2025-2026'!$M:$M,B1172,'2024 -2025-2026'!$K:$K,"Student Publication", '2024 -2025-2026'!$G:$G,"2025")</f>
        <v>0</v>
      </c>
      <c r="H1172" s="53">
        <f>COUNTIFS('Patent - 2025'!$Q:$Q,B1172,'Patent - 2025'!$D:$D,"Published")</f>
        <v>0</v>
      </c>
      <c r="I1172" s="54">
        <f>COUNTIFS('Patent - 2025'!$Q:$Q,B1172,'Patent - 2025'!D:D,"Granted")</f>
        <v>0</v>
      </c>
      <c r="J1172" s="54">
        <f t="shared" si="36"/>
        <v>0</v>
      </c>
      <c r="K1172" s="54">
        <f t="shared" si="37"/>
        <v>0</v>
      </c>
      <c r="L1172" s="54">
        <f>COUNTIFS('2024 -2025-2026'!$M:$M,B1172,'2024 -2025-2026'!$K:$K,"Book",'2024 -2025-2026'!$G:$G,"2025")</f>
        <v>0</v>
      </c>
      <c r="M1172" s="61"/>
    </row>
    <row r="1173" spans="1:13" ht="15.75" customHeight="1" x14ac:dyDescent="0.2">
      <c r="A1173" s="57">
        <f>'Name of the Faculty 2024'!A1173</f>
        <v>0</v>
      </c>
      <c r="B1173" s="58">
        <f>'Name of the Faculty 2024'!B1173</f>
        <v>0</v>
      </c>
      <c r="C1173" s="57">
        <f>'Name of the Faculty 2024'!C1173</f>
        <v>0</v>
      </c>
      <c r="D1173" s="57">
        <f>COUNTIFS('2024 -2025-2026'!$M:$M,B1173,'2024 -2025-2026'!$K:$K,"SCI",'2024 -2025-2026'!$G:$G,"2025")</f>
        <v>0</v>
      </c>
      <c r="E1173" s="57">
        <f>COUNTIFS('2024 -2025-2026'!$M:$M,B1173,'2024 -2025-2026'!$K:$K,"Scopus/WoS Journals",'2024 -2025-2026'!$G:$G,"2025")</f>
        <v>0</v>
      </c>
      <c r="F1173" s="57">
        <f>COUNTIFS('2024 -2025-2026'!$M:$M,B1173,'2024 -2025-2026'!$K:$K,"Scopus/WoS Conference/Book Chapter/Others", '2024 -2025-2026'!$G:$G,"2025")</f>
        <v>0</v>
      </c>
      <c r="G1173" s="57">
        <f>COUNTIFS('2024 -2025-2026'!$M:$M,B1173,'2024 -2025-2026'!$K:$K,"Student Publication", '2024 -2025-2026'!$G:$G,"2025")</f>
        <v>0</v>
      </c>
      <c r="H1173" s="53">
        <f>COUNTIFS('Patent - 2025'!$Q:$Q,B1173,'Patent - 2025'!$D:$D,"Published")</f>
        <v>0</v>
      </c>
      <c r="I1173" s="54">
        <f>COUNTIFS('Patent - 2025'!$Q:$Q,B1173,'Patent - 2025'!D:D,"Granted")</f>
        <v>0</v>
      </c>
      <c r="J1173" s="54">
        <f t="shared" si="36"/>
        <v>0</v>
      </c>
      <c r="K1173" s="54">
        <f t="shared" si="37"/>
        <v>0</v>
      </c>
      <c r="L1173" s="54">
        <f>COUNTIFS('2024 -2025-2026'!$M:$M,B1173,'2024 -2025-2026'!$K:$K,"Book",'2024 -2025-2026'!$G:$G,"2025")</f>
        <v>0</v>
      </c>
      <c r="M1173" s="61"/>
    </row>
    <row r="1174" spans="1:13" ht="15.75" customHeight="1" x14ac:dyDescent="0.2">
      <c r="A1174" s="57">
        <f>'Name of the Faculty 2024'!A1174</f>
        <v>0</v>
      </c>
      <c r="B1174" s="58">
        <f>'Name of the Faculty 2024'!B1174</f>
        <v>0</v>
      </c>
      <c r="C1174" s="57">
        <f>'Name of the Faculty 2024'!C1174</f>
        <v>0</v>
      </c>
      <c r="D1174" s="57">
        <f>COUNTIFS('2024 -2025-2026'!$M:$M,B1174,'2024 -2025-2026'!$K:$K,"SCI",'2024 -2025-2026'!$G:$G,"2025")</f>
        <v>0</v>
      </c>
      <c r="E1174" s="57">
        <f>COUNTIFS('2024 -2025-2026'!$M:$M,B1174,'2024 -2025-2026'!$K:$K,"Scopus/WoS Journals",'2024 -2025-2026'!$G:$G,"2025")</f>
        <v>0</v>
      </c>
      <c r="F1174" s="57">
        <f>COUNTIFS('2024 -2025-2026'!$M:$M,B1174,'2024 -2025-2026'!$K:$K,"Scopus/WoS Conference/Book Chapter/Others", '2024 -2025-2026'!$G:$G,"2025")</f>
        <v>0</v>
      </c>
      <c r="G1174" s="57">
        <f>COUNTIFS('2024 -2025-2026'!$M:$M,B1174,'2024 -2025-2026'!$K:$K,"Student Publication", '2024 -2025-2026'!$G:$G,"2025")</f>
        <v>0</v>
      </c>
      <c r="H1174" s="53">
        <f>COUNTIFS('Patent - 2025'!$Q:$Q,B1174,'Patent - 2025'!$D:$D,"Published")</f>
        <v>0</v>
      </c>
      <c r="I1174" s="54">
        <f>COUNTIFS('Patent - 2025'!$Q:$Q,B1174,'Patent - 2025'!D:D,"Granted")</f>
        <v>0</v>
      </c>
      <c r="J1174" s="54">
        <f t="shared" si="36"/>
        <v>0</v>
      </c>
      <c r="K1174" s="54">
        <f t="shared" si="37"/>
        <v>0</v>
      </c>
      <c r="L1174" s="54">
        <f>COUNTIFS('2024 -2025-2026'!$M:$M,B1174,'2024 -2025-2026'!$K:$K,"Book",'2024 -2025-2026'!$G:$G,"2025")</f>
        <v>0</v>
      </c>
      <c r="M1174" s="61"/>
    </row>
    <row r="1175" spans="1:13" ht="15.75" customHeight="1" x14ac:dyDescent="0.2">
      <c r="A1175" s="57">
        <f>'Name of the Faculty 2024'!A1175</f>
        <v>0</v>
      </c>
      <c r="B1175" s="58">
        <f>'Name of the Faculty 2024'!B1175</f>
        <v>0</v>
      </c>
      <c r="C1175" s="57">
        <f>'Name of the Faculty 2024'!C1175</f>
        <v>0</v>
      </c>
      <c r="D1175" s="57">
        <f>COUNTIFS('2024 -2025-2026'!$M:$M,B1175,'2024 -2025-2026'!$K:$K,"SCI",'2024 -2025-2026'!$G:$G,"2025")</f>
        <v>0</v>
      </c>
      <c r="E1175" s="57">
        <f>COUNTIFS('2024 -2025-2026'!$M:$M,B1175,'2024 -2025-2026'!$K:$K,"Scopus/WoS Journals",'2024 -2025-2026'!$G:$G,"2025")</f>
        <v>0</v>
      </c>
      <c r="F1175" s="57">
        <f>COUNTIFS('2024 -2025-2026'!$M:$M,B1175,'2024 -2025-2026'!$K:$K,"Scopus/WoS Conference/Book Chapter/Others", '2024 -2025-2026'!$G:$G,"2025")</f>
        <v>0</v>
      </c>
      <c r="G1175" s="57">
        <f>COUNTIFS('2024 -2025-2026'!$M:$M,B1175,'2024 -2025-2026'!$K:$K,"Student Publication", '2024 -2025-2026'!$G:$G,"2025")</f>
        <v>0</v>
      </c>
      <c r="H1175" s="53">
        <f>COUNTIFS('Patent - 2025'!$Q:$Q,B1175,'Patent - 2025'!$D:$D,"Published")</f>
        <v>0</v>
      </c>
      <c r="I1175" s="54">
        <f>COUNTIFS('Patent - 2025'!$Q:$Q,B1175,'Patent - 2025'!D:D,"Granted")</f>
        <v>0</v>
      </c>
      <c r="J1175" s="54">
        <f t="shared" si="36"/>
        <v>0</v>
      </c>
      <c r="K1175" s="54">
        <f t="shared" si="37"/>
        <v>0</v>
      </c>
      <c r="L1175" s="54">
        <f>COUNTIFS('2024 -2025-2026'!$M:$M,B1175,'2024 -2025-2026'!$K:$K,"Book",'2024 -2025-2026'!$G:$G,"2025")</f>
        <v>0</v>
      </c>
      <c r="M1175" s="61"/>
    </row>
    <row r="1176" spans="1:13" ht="15.75" customHeight="1" x14ac:dyDescent="0.2">
      <c r="A1176" s="57">
        <f>'Name of the Faculty 2024'!A1176</f>
        <v>0</v>
      </c>
      <c r="B1176" s="58">
        <f>'Name of the Faculty 2024'!B1176</f>
        <v>0</v>
      </c>
      <c r="C1176" s="57">
        <f>'Name of the Faculty 2024'!C1176</f>
        <v>0</v>
      </c>
      <c r="D1176" s="57">
        <f>COUNTIFS('2024 -2025-2026'!$M:$M,B1176,'2024 -2025-2026'!$K:$K,"SCI",'2024 -2025-2026'!$G:$G,"2025")</f>
        <v>0</v>
      </c>
      <c r="E1176" s="57">
        <f>COUNTIFS('2024 -2025-2026'!$M:$M,B1176,'2024 -2025-2026'!$K:$K,"Scopus/WoS Journals",'2024 -2025-2026'!$G:$G,"2025")</f>
        <v>0</v>
      </c>
      <c r="F1176" s="57">
        <f>COUNTIFS('2024 -2025-2026'!$M:$M,B1176,'2024 -2025-2026'!$K:$K,"Scopus/WoS Conference/Book Chapter/Others", '2024 -2025-2026'!$G:$G,"2025")</f>
        <v>0</v>
      </c>
      <c r="G1176" s="57">
        <f>COUNTIFS('2024 -2025-2026'!$M:$M,B1176,'2024 -2025-2026'!$K:$K,"Student Publication", '2024 -2025-2026'!$G:$G,"2025")</f>
        <v>0</v>
      </c>
      <c r="H1176" s="53">
        <f>COUNTIFS('Patent - 2025'!$Q:$Q,B1176,'Patent - 2025'!$D:$D,"Published")</f>
        <v>0</v>
      </c>
      <c r="I1176" s="54">
        <f>COUNTIFS('Patent - 2025'!$Q:$Q,B1176,'Patent - 2025'!D:D,"Granted")</f>
        <v>0</v>
      </c>
      <c r="J1176" s="54">
        <f t="shared" si="36"/>
        <v>0</v>
      </c>
      <c r="K1176" s="54">
        <f t="shared" si="37"/>
        <v>0</v>
      </c>
      <c r="L1176" s="54">
        <f>COUNTIFS('2024 -2025-2026'!$M:$M,B1176,'2024 -2025-2026'!$K:$K,"Book",'2024 -2025-2026'!$G:$G,"2025")</f>
        <v>0</v>
      </c>
      <c r="M1176" s="61"/>
    </row>
    <row r="1177" spans="1:13" ht="15.75" customHeight="1" x14ac:dyDescent="0.2">
      <c r="A1177" s="57">
        <f>'Name of the Faculty 2024'!A1177</f>
        <v>0</v>
      </c>
      <c r="B1177" s="58">
        <f>'Name of the Faculty 2024'!B1177</f>
        <v>0</v>
      </c>
      <c r="C1177" s="57">
        <f>'Name of the Faculty 2024'!C1177</f>
        <v>0</v>
      </c>
      <c r="D1177" s="57">
        <f>COUNTIFS('2024 -2025-2026'!$M:$M,B1177,'2024 -2025-2026'!$K:$K,"SCI",'2024 -2025-2026'!$G:$G,"2025")</f>
        <v>0</v>
      </c>
      <c r="E1177" s="57">
        <f>COUNTIFS('2024 -2025-2026'!$M:$M,B1177,'2024 -2025-2026'!$K:$K,"Scopus/WoS Journals",'2024 -2025-2026'!$G:$G,"2025")</f>
        <v>0</v>
      </c>
      <c r="F1177" s="57">
        <f>COUNTIFS('2024 -2025-2026'!$M:$M,B1177,'2024 -2025-2026'!$K:$K,"Scopus/WoS Conference/Book Chapter/Others", '2024 -2025-2026'!$G:$G,"2025")</f>
        <v>0</v>
      </c>
      <c r="G1177" s="57">
        <f>COUNTIFS('2024 -2025-2026'!$M:$M,B1177,'2024 -2025-2026'!$K:$K,"Student Publication", '2024 -2025-2026'!$G:$G,"2025")</f>
        <v>0</v>
      </c>
      <c r="H1177" s="53">
        <f>COUNTIFS('Patent - 2025'!$Q:$Q,B1177,'Patent - 2025'!$D:$D,"Published")</f>
        <v>0</v>
      </c>
      <c r="I1177" s="54">
        <f>COUNTIFS('Patent - 2025'!$Q:$Q,B1177,'Patent - 2025'!D:D,"Granted")</f>
        <v>0</v>
      </c>
      <c r="J1177" s="54">
        <f t="shared" si="36"/>
        <v>0</v>
      </c>
      <c r="K1177" s="54">
        <f t="shared" si="37"/>
        <v>0</v>
      </c>
      <c r="L1177" s="54">
        <f>COUNTIFS('2024 -2025-2026'!$M:$M,B1177,'2024 -2025-2026'!$K:$K,"Book",'2024 -2025-2026'!$G:$G,"2025")</f>
        <v>0</v>
      </c>
      <c r="M1177" s="61"/>
    </row>
    <row r="1178" spans="1:13" ht="15.75" customHeight="1" x14ac:dyDescent="0.2">
      <c r="A1178" s="57">
        <f>'Name of the Faculty 2024'!A1178</f>
        <v>0</v>
      </c>
      <c r="B1178" s="58">
        <f>'Name of the Faculty 2024'!B1178</f>
        <v>0</v>
      </c>
      <c r="C1178" s="57">
        <f>'Name of the Faculty 2024'!C1178</f>
        <v>0</v>
      </c>
      <c r="D1178" s="57">
        <f>COUNTIFS('2024 -2025-2026'!$M:$M,B1178,'2024 -2025-2026'!$K:$K,"SCI",'2024 -2025-2026'!$G:$G,"2025")</f>
        <v>0</v>
      </c>
      <c r="E1178" s="57">
        <f>COUNTIFS('2024 -2025-2026'!$M:$M,B1178,'2024 -2025-2026'!$K:$K,"Scopus/WoS Journals",'2024 -2025-2026'!$G:$G,"2025")</f>
        <v>0</v>
      </c>
      <c r="F1178" s="57">
        <f>COUNTIFS('2024 -2025-2026'!$M:$M,B1178,'2024 -2025-2026'!$K:$K,"Scopus/WoS Conference/Book Chapter/Others", '2024 -2025-2026'!$G:$G,"2025")</f>
        <v>0</v>
      </c>
      <c r="G1178" s="57">
        <f>COUNTIFS('2024 -2025-2026'!$M:$M,B1178,'2024 -2025-2026'!$K:$K,"Student Publication", '2024 -2025-2026'!$G:$G,"2025")</f>
        <v>0</v>
      </c>
      <c r="H1178" s="53">
        <f>COUNTIFS('Patent - 2025'!$Q:$Q,B1178,'Patent - 2025'!$D:$D,"Published")</f>
        <v>0</v>
      </c>
      <c r="I1178" s="54">
        <f>COUNTIFS('Patent - 2025'!$Q:$Q,B1178,'Patent - 2025'!D:D,"Granted")</f>
        <v>0</v>
      </c>
      <c r="J1178" s="54">
        <f t="shared" si="36"/>
        <v>0</v>
      </c>
      <c r="K1178" s="54">
        <f t="shared" si="37"/>
        <v>0</v>
      </c>
      <c r="L1178" s="54">
        <f>COUNTIFS('2024 -2025-2026'!$M:$M,B1178,'2024 -2025-2026'!$K:$K,"Book",'2024 -2025-2026'!$G:$G,"2025")</f>
        <v>0</v>
      </c>
      <c r="M1178" s="61"/>
    </row>
    <row r="1179" spans="1:13" ht="15.75" customHeight="1" x14ac:dyDescent="0.2">
      <c r="A1179" s="57">
        <f>'Name of the Faculty 2024'!A1179</f>
        <v>0</v>
      </c>
      <c r="B1179" s="58">
        <f>'Name of the Faculty 2024'!B1179</f>
        <v>0</v>
      </c>
      <c r="C1179" s="57">
        <f>'Name of the Faculty 2024'!C1179</f>
        <v>0</v>
      </c>
      <c r="D1179" s="57">
        <f>COUNTIFS('2024 -2025-2026'!$M:$M,B1179,'2024 -2025-2026'!$K:$K,"SCI",'2024 -2025-2026'!$G:$G,"2025")</f>
        <v>0</v>
      </c>
      <c r="E1179" s="57">
        <f>COUNTIFS('2024 -2025-2026'!$M:$M,B1179,'2024 -2025-2026'!$K:$K,"Scopus/WoS Journals",'2024 -2025-2026'!$G:$G,"2025")</f>
        <v>0</v>
      </c>
      <c r="F1179" s="57">
        <f>COUNTIFS('2024 -2025-2026'!$M:$M,B1179,'2024 -2025-2026'!$K:$K,"Scopus/WoS Conference/Book Chapter/Others", '2024 -2025-2026'!$G:$G,"2025")</f>
        <v>0</v>
      </c>
      <c r="G1179" s="57">
        <f>COUNTIFS('2024 -2025-2026'!$M:$M,B1179,'2024 -2025-2026'!$K:$K,"Student Publication", '2024 -2025-2026'!$G:$G,"2025")</f>
        <v>0</v>
      </c>
      <c r="H1179" s="53">
        <f>COUNTIFS('Patent - 2025'!$Q:$Q,B1179,'Patent - 2025'!$D:$D,"Published")</f>
        <v>0</v>
      </c>
      <c r="I1179" s="54">
        <f>COUNTIFS('Patent - 2025'!$Q:$Q,B1179,'Patent - 2025'!D:D,"Granted")</f>
        <v>0</v>
      </c>
      <c r="J1179" s="54">
        <f t="shared" si="36"/>
        <v>0</v>
      </c>
      <c r="K1179" s="54">
        <f t="shared" si="37"/>
        <v>0</v>
      </c>
      <c r="L1179" s="54">
        <f>COUNTIFS('2024 -2025-2026'!$M:$M,B1179,'2024 -2025-2026'!$K:$K,"Book",'2024 -2025-2026'!$G:$G,"2025")</f>
        <v>0</v>
      </c>
      <c r="M1179" s="61"/>
    </row>
    <row r="1180" spans="1:13" ht="15.75" customHeight="1" x14ac:dyDescent="0.2">
      <c r="A1180" s="57">
        <f>'Name of the Faculty 2024'!A1180</f>
        <v>0</v>
      </c>
      <c r="B1180" s="58">
        <f>'Name of the Faculty 2024'!B1180</f>
        <v>0</v>
      </c>
      <c r="C1180" s="57">
        <f>'Name of the Faculty 2024'!C1180</f>
        <v>0</v>
      </c>
      <c r="D1180" s="57">
        <f>COUNTIFS('2024 -2025-2026'!$M:$M,B1180,'2024 -2025-2026'!$K:$K,"SCI",'2024 -2025-2026'!$G:$G,"2025")</f>
        <v>0</v>
      </c>
      <c r="E1180" s="57">
        <f>COUNTIFS('2024 -2025-2026'!$M:$M,B1180,'2024 -2025-2026'!$K:$K,"Scopus/WoS Journals",'2024 -2025-2026'!$G:$G,"2025")</f>
        <v>0</v>
      </c>
      <c r="F1180" s="57">
        <f>COUNTIFS('2024 -2025-2026'!$M:$M,B1180,'2024 -2025-2026'!$K:$K,"Scopus/WoS Conference/Book Chapter/Others", '2024 -2025-2026'!$G:$G,"2025")</f>
        <v>0</v>
      </c>
      <c r="G1180" s="57">
        <f>COUNTIFS('2024 -2025-2026'!$M:$M,B1180,'2024 -2025-2026'!$K:$K,"Student Publication", '2024 -2025-2026'!$G:$G,"2025")</f>
        <v>0</v>
      </c>
      <c r="H1180" s="53">
        <f>COUNTIFS('Patent - 2025'!$Q:$Q,B1180,'Patent - 2025'!$D:$D,"Published")</f>
        <v>0</v>
      </c>
      <c r="I1180" s="54">
        <f>COUNTIFS('Patent - 2025'!$Q:$Q,B1180,'Patent - 2025'!D:D,"Granted")</f>
        <v>0</v>
      </c>
      <c r="J1180" s="54">
        <f t="shared" si="36"/>
        <v>0</v>
      </c>
      <c r="K1180" s="54">
        <f t="shared" si="37"/>
        <v>0</v>
      </c>
      <c r="L1180" s="54">
        <f>COUNTIFS('2024 -2025-2026'!$M:$M,B1180,'2024 -2025-2026'!$K:$K,"Book",'2024 -2025-2026'!$G:$G,"2025")</f>
        <v>0</v>
      </c>
      <c r="M1180" s="61"/>
    </row>
    <row r="1181" spans="1:13" ht="15.75" customHeight="1" x14ac:dyDescent="0.2">
      <c r="A1181" s="57">
        <f>'Name of the Faculty 2024'!A1181</f>
        <v>0</v>
      </c>
      <c r="B1181" s="58">
        <f>'Name of the Faculty 2024'!B1181</f>
        <v>0</v>
      </c>
      <c r="C1181" s="57">
        <f>'Name of the Faculty 2024'!C1181</f>
        <v>0</v>
      </c>
      <c r="D1181" s="57">
        <f>COUNTIFS('2024 -2025-2026'!$M:$M,B1181,'2024 -2025-2026'!$K:$K,"SCI",'2024 -2025-2026'!$G:$G,"2025")</f>
        <v>0</v>
      </c>
      <c r="E1181" s="57">
        <f>COUNTIFS('2024 -2025-2026'!$M:$M,B1181,'2024 -2025-2026'!$K:$K,"Scopus/WoS Journals",'2024 -2025-2026'!$G:$G,"2025")</f>
        <v>0</v>
      </c>
      <c r="F1181" s="57">
        <f>COUNTIFS('2024 -2025-2026'!$M:$M,B1181,'2024 -2025-2026'!$K:$K,"Scopus/WoS Conference/Book Chapter/Others", '2024 -2025-2026'!$G:$G,"2025")</f>
        <v>0</v>
      </c>
      <c r="G1181" s="57">
        <f>COUNTIFS('2024 -2025-2026'!$M:$M,B1181,'2024 -2025-2026'!$K:$K,"Student Publication", '2024 -2025-2026'!$G:$G,"2025")</f>
        <v>0</v>
      </c>
      <c r="H1181" s="53">
        <f>COUNTIFS('Patent - 2025'!$Q:$Q,B1181,'Patent - 2025'!$D:$D,"Published")</f>
        <v>0</v>
      </c>
      <c r="I1181" s="54">
        <f>COUNTIFS('Patent - 2025'!$Q:$Q,B1181,'Patent - 2025'!D:D,"Granted")</f>
        <v>0</v>
      </c>
      <c r="J1181" s="54">
        <f t="shared" si="36"/>
        <v>0</v>
      </c>
      <c r="K1181" s="54">
        <f t="shared" si="37"/>
        <v>0</v>
      </c>
      <c r="L1181" s="54">
        <f>COUNTIFS('2024 -2025-2026'!$M:$M,B1181,'2024 -2025-2026'!$K:$K,"Book",'2024 -2025-2026'!$G:$G,"2025")</f>
        <v>0</v>
      </c>
      <c r="M1181" s="61"/>
    </row>
    <row r="1182" spans="1:13" ht="15.75" customHeight="1" x14ac:dyDescent="0.2">
      <c r="A1182" s="57">
        <f>'Name of the Faculty 2024'!A1182</f>
        <v>0</v>
      </c>
      <c r="B1182" s="58">
        <f>'Name of the Faculty 2024'!B1182</f>
        <v>0</v>
      </c>
      <c r="C1182" s="57">
        <f>'Name of the Faculty 2024'!C1182</f>
        <v>0</v>
      </c>
      <c r="D1182" s="57">
        <f>COUNTIFS('2024 -2025-2026'!$M:$M,B1182,'2024 -2025-2026'!$K:$K,"SCI",'2024 -2025-2026'!$G:$G,"2025")</f>
        <v>0</v>
      </c>
      <c r="E1182" s="57">
        <f>COUNTIFS('2024 -2025-2026'!$M:$M,B1182,'2024 -2025-2026'!$K:$K,"Scopus/WoS Journals",'2024 -2025-2026'!$G:$G,"2025")</f>
        <v>0</v>
      </c>
      <c r="F1182" s="57">
        <f>COUNTIFS('2024 -2025-2026'!$M:$M,B1182,'2024 -2025-2026'!$K:$K,"Scopus/WoS Conference/Book Chapter/Others", '2024 -2025-2026'!$G:$G,"2025")</f>
        <v>0</v>
      </c>
      <c r="G1182" s="57">
        <f>COUNTIFS('2024 -2025-2026'!$M:$M,B1182,'2024 -2025-2026'!$K:$K,"Student Publication", '2024 -2025-2026'!$G:$G,"2025")</f>
        <v>0</v>
      </c>
      <c r="H1182" s="53">
        <f>COUNTIFS('Patent - 2025'!$Q:$Q,B1182,'Patent - 2025'!$D:$D,"Published")</f>
        <v>0</v>
      </c>
      <c r="I1182" s="54">
        <f>COUNTIFS('Patent - 2025'!$Q:$Q,B1182,'Patent - 2025'!D:D,"Granted")</f>
        <v>0</v>
      </c>
      <c r="J1182" s="54">
        <f t="shared" si="36"/>
        <v>0</v>
      </c>
      <c r="K1182" s="54">
        <f t="shared" si="37"/>
        <v>0</v>
      </c>
      <c r="L1182" s="54">
        <f>COUNTIFS('2024 -2025-2026'!$M:$M,B1182,'2024 -2025-2026'!$K:$K,"Book",'2024 -2025-2026'!$G:$G,"2025")</f>
        <v>0</v>
      </c>
      <c r="M1182" s="61"/>
    </row>
    <row r="1183" spans="1:13" ht="15.75" customHeight="1" x14ac:dyDescent="0.2">
      <c r="A1183" s="57">
        <f>'Name of the Faculty 2024'!A1183</f>
        <v>0</v>
      </c>
      <c r="B1183" s="58">
        <f>'Name of the Faculty 2024'!B1183</f>
        <v>0</v>
      </c>
      <c r="C1183" s="57">
        <f>'Name of the Faculty 2024'!C1183</f>
        <v>0</v>
      </c>
      <c r="D1183" s="57">
        <f>COUNTIFS('2024 -2025-2026'!$M:$M,B1183,'2024 -2025-2026'!$K:$K,"SCI",'2024 -2025-2026'!$G:$G,"2025")</f>
        <v>0</v>
      </c>
      <c r="E1183" s="57">
        <f>COUNTIFS('2024 -2025-2026'!$M:$M,B1183,'2024 -2025-2026'!$K:$K,"Scopus/WoS Journals",'2024 -2025-2026'!$G:$G,"2025")</f>
        <v>0</v>
      </c>
      <c r="F1183" s="57">
        <f>COUNTIFS('2024 -2025-2026'!$M:$M,B1183,'2024 -2025-2026'!$K:$K,"Scopus/WoS Conference/Book Chapter/Others", '2024 -2025-2026'!$G:$G,"2025")</f>
        <v>0</v>
      </c>
      <c r="G1183" s="57">
        <f>COUNTIFS('2024 -2025-2026'!$M:$M,B1183,'2024 -2025-2026'!$K:$K,"Student Publication", '2024 -2025-2026'!$G:$G,"2025")</f>
        <v>0</v>
      </c>
      <c r="H1183" s="53">
        <f>COUNTIFS('Patent - 2025'!$Q:$Q,B1183,'Patent - 2025'!$D:$D,"Published")</f>
        <v>0</v>
      </c>
      <c r="I1183" s="54">
        <f>COUNTIFS('Patent - 2025'!$Q:$Q,B1183,'Patent - 2025'!D:D,"Granted")</f>
        <v>0</v>
      </c>
      <c r="J1183" s="54">
        <f t="shared" si="36"/>
        <v>0</v>
      </c>
      <c r="K1183" s="54">
        <f t="shared" si="37"/>
        <v>0</v>
      </c>
      <c r="L1183" s="54">
        <f>COUNTIFS('2024 -2025-2026'!$M:$M,B1183,'2024 -2025-2026'!$K:$K,"Book",'2024 -2025-2026'!$G:$G,"2025")</f>
        <v>0</v>
      </c>
      <c r="M1183" s="61"/>
    </row>
    <row r="1184" spans="1:13" ht="15.75" customHeight="1" x14ac:dyDescent="0.2">
      <c r="A1184" s="57">
        <f>'Name of the Faculty 2024'!A1184</f>
        <v>0</v>
      </c>
      <c r="B1184" s="58">
        <f>'Name of the Faculty 2024'!B1184</f>
        <v>0</v>
      </c>
      <c r="C1184" s="57">
        <f>'Name of the Faculty 2024'!C1184</f>
        <v>0</v>
      </c>
      <c r="D1184" s="57">
        <f>COUNTIFS('2024 -2025-2026'!$M:$M,B1184,'2024 -2025-2026'!$K:$K,"SCI",'2024 -2025-2026'!$G:$G,"2025")</f>
        <v>0</v>
      </c>
      <c r="E1184" s="57">
        <f>COUNTIFS('2024 -2025-2026'!$M:$M,B1184,'2024 -2025-2026'!$K:$K,"Scopus/WoS Journals",'2024 -2025-2026'!$G:$G,"2025")</f>
        <v>0</v>
      </c>
      <c r="F1184" s="57">
        <f>COUNTIFS('2024 -2025-2026'!$M:$M,B1184,'2024 -2025-2026'!$K:$K,"Scopus/WoS Conference/Book Chapter/Others", '2024 -2025-2026'!$G:$G,"2025")</f>
        <v>0</v>
      </c>
      <c r="G1184" s="57">
        <f>COUNTIFS('2024 -2025-2026'!$M:$M,B1184,'2024 -2025-2026'!$K:$K,"Student Publication", '2024 -2025-2026'!$G:$G,"2025")</f>
        <v>0</v>
      </c>
      <c r="H1184" s="53">
        <f>COUNTIFS('Patent - 2025'!$Q:$Q,B1184,'Patent - 2025'!$D:$D,"Published")</f>
        <v>0</v>
      </c>
      <c r="I1184" s="54">
        <f>COUNTIFS('Patent - 2025'!$Q:$Q,B1184,'Patent - 2025'!D:D,"Granted")</f>
        <v>0</v>
      </c>
      <c r="J1184" s="54">
        <f t="shared" si="36"/>
        <v>0</v>
      </c>
      <c r="K1184" s="54">
        <f t="shared" si="37"/>
        <v>0</v>
      </c>
      <c r="L1184" s="54">
        <f>COUNTIFS('2024 -2025-2026'!$M:$M,B1184,'2024 -2025-2026'!$K:$K,"Book",'2024 -2025-2026'!$G:$G,"2025")</f>
        <v>0</v>
      </c>
      <c r="M1184" s="61"/>
    </row>
    <row r="1185" spans="1:13" ht="15.75" customHeight="1" x14ac:dyDescent="0.2">
      <c r="A1185" s="57">
        <f>'Name of the Faculty 2024'!A1185</f>
        <v>0</v>
      </c>
      <c r="B1185" s="58">
        <f>'Name of the Faculty 2024'!B1185</f>
        <v>0</v>
      </c>
      <c r="C1185" s="57">
        <f>'Name of the Faculty 2024'!C1185</f>
        <v>0</v>
      </c>
      <c r="D1185" s="57">
        <f>COUNTIFS('2024 -2025-2026'!$M:$M,B1185,'2024 -2025-2026'!$K:$K,"SCI",'2024 -2025-2026'!$G:$G,"2025")</f>
        <v>0</v>
      </c>
      <c r="E1185" s="57">
        <f>COUNTIFS('2024 -2025-2026'!$M:$M,B1185,'2024 -2025-2026'!$K:$K,"Scopus/WoS Journals",'2024 -2025-2026'!$G:$G,"2025")</f>
        <v>0</v>
      </c>
      <c r="F1185" s="57">
        <f>COUNTIFS('2024 -2025-2026'!$M:$M,B1185,'2024 -2025-2026'!$K:$K,"Scopus/WoS Conference/Book Chapter/Others", '2024 -2025-2026'!$G:$G,"2025")</f>
        <v>0</v>
      </c>
      <c r="G1185" s="57">
        <f>COUNTIFS('2024 -2025-2026'!$M:$M,B1185,'2024 -2025-2026'!$K:$K,"Student Publication", '2024 -2025-2026'!$G:$G,"2025")</f>
        <v>0</v>
      </c>
      <c r="H1185" s="53">
        <f>COUNTIFS('Patent - 2025'!$Q:$Q,B1185,'Patent - 2025'!$D:$D,"Published")</f>
        <v>0</v>
      </c>
      <c r="I1185" s="54">
        <f>COUNTIFS('Patent - 2025'!$Q:$Q,B1185,'Patent - 2025'!D:D,"Granted")</f>
        <v>0</v>
      </c>
      <c r="J1185" s="54">
        <f t="shared" si="36"/>
        <v>0</v>
      </c>
      <c r="K1185" s="54">
        <f t="shared" si="37"/>
        <v>0</v>
      </c>
      <c r="L1185" s="54">
        <f>COUNTIFS('2024 -2025-2026'!$M:$M,B1185,'2024 -2025-2026'!$K:$K,"Book",'2024 -2025-2026'!$G:$G,"2025")</f>
        <v>0</v>
      </c>
      <c r="M1185" s="61"/>
    </row>
    <row r="1186" spans="1:13" ht="15.75" customHeight="1" x14ac:dyDescent="0.2">
      <c r="A1186" s="57">
        <f>'Name of the Faculty 2024'!A1186</f>
        <v>0</v>
      </c>
      <c r="B1186" s="58">
        <f>'Name of the Faculty 2024'!B1186</f>
        <v>0</v>
      </c>
      <c r="C1186" s="57">
        <f>'Name of the Faculty 2024'!C1186</f>
        <v>0</v>
      </c>
      <c r="D1186" s="57">
        <f>COUNTIFS('2024 -2025-2026'!$M:$M,B1186,'2024 -2025-2026'!$K:$K,"SCI",'2024 -2025-2026'!$G:$G,"2025")</f>
        <v>0</v>
      </c>
      <c r="E1186" s="57">
        <f>COUNTIFS('2024 -2025-2026'!$M:$M,B1186,'2024 -2025-2026'!$K:$K,"Scopus/WoS Journals",'2024 -2025-2026'!$G:$G,"2025")</f>
        <v>0</v>
      </c>
      <c r="F1186" s="57">
        <f>COUNTIFS('2024 -2025-2026'!$M:$M,B1186,'2024 -2025-2026'!$K:$K,"Scopus/WoS Conference/Book Chapter/Others", '2024 -2025-2026'!$G:$G,"2025")</f>
        <v>0</v>
      </c>
      <c r="G1186" s="57">
        <f>COUNTIFS('2024 -2025-2026'!$M:$M,B1186,'2024 -2025-2026'!$K:$K,"Student Publication", '2024 -2025-2026'!$G:$G,"2025")</f>
        <v>0</v>
      </c>
      <c r="H1186" s="53">
        <f>COUNTIFS('Patent - 2025'!$Q:$Q,B1186,'Patent - 2025'!$D:$D,"Published")</f>
        <v>0</v>
      </c>
      <c r="I1186" s="54">
        <f>COUNTIFS('Patent - 2025'!$Q:$Q,B1186,'Patent - 2025'!D:D,"Granted")</f>
        <v>0</v>
      </c>
      <c r="J1186" s="54">
        <f t="shared" si="36"/>
        <v>0</v>
      </c>
      <c r="K1186" s="54">
        <f t="shared" si="37"/>
        <v>0</v>
      </c>
      <c r="L1186" s="54">
        <f>COUNTIFS('2024 -2025-2026'!$M:$M,B1186,'2024 -2025-2026'!$K:$K,"Book",'2024 -2025-2026'!$G:$G,"2025")</f>
        <v>0</v>
      </c>
      <c r="M1186" s="61"/>
    </row>
    <row r="1187" spans="1:13" ht="15.75" customHeight="1" x14ac:dyDescent="0.2">
      <c r="A1187" s="57">
        <f>'Name of the Faculty 2024'!A1187</f>
        <v>0</v>
      </c>
      <c r="B1187" s="58">
        <f>'Name of the Faculty 2024'!B1187</f>
        <v>0</v>
      </c>
      <c r="C1187" s="57">
        <f>'Name of the Faculty 2024'!C1187</f>
        <v>0</v>
      </c>
      <c r="D1187" s="57">
        <f>COUNTIFS('2024 -2025-2026'!$M:$M,B1187,'2024 -2025-2026'!$K:$K,"SCI",'2024 -2025-2026'!$G:$G,"2025")</f>
        <v>0</v>
      </c>
      <c r="E1187" s="57">
        <f>COUNTIFS('2024 -2025-2026'!$M:$M,B1187,'2024 -2025-2026'!$K:$K,"Scopus/WoS Journals",'2024 -2025-2026'!$G:$G,"2025")</f>
        <v>0</v>
      </c>
      <c r="F1187" s="57">
        <f>COUNTIFS('2024 -2025-2026'!$M:$M,B1187,'2024 -2025-2026'!$K:$K,"Scopus/WoS Conference/Book Chapter/Others", '2024 -2025-2026'!$G:$G,"2025")</f>
        <v>0</v>
      </c>
      <c r="G1187" s="57">
        <f>COUNTIFS('2024 -2025-2026'!$M:$M,B1187,'2024 -2025-2026'!$K:$K,"Student Publication", '2024 -2025-2026'!$G:$G,"2025")</f>
        <v>0</v>
      </c>
      <c r="H1187" s="53">
        <f>COUNTIFS('Patent - 2025'!$Q:$Q,B1187,'Patent - 2025'!$D:$D,"Published")</f>
        <v>0</v>
      </c>
      <c r="I1187" s="54">
        <f>COUNTIFS('Patent - 2025'!$Q:$Q,B1187,'Patent - 2025'!D:D,"Granted")</f>
        <v>0</v>
      </c>
      <c r="J1187" s="54">
        <f t="shared" si="36"/>
        <v>0</v>
      </c>
      <c r="K1187" s="54">
        <f t="shared" si="37"/>
        <v>0</v>
      </c>
      <c r="L1187" s="54">
        <f>COUNTIFS('2024 -2025-2026'!$M:$M,B1187,'2024 -2025-2026'!$K:$K,"Book",'2024 -2025-2026'!$G:$G,"2025")</f>
        <v>0</v>
      </c>
      <c r="M1187" s="61"/>
    </row>
    <row r="1188" spans="1:13" ht="15.75" customHeight="1" x14ac:dyDescent="0.2">
      <c r="A1188" s="57">
        <f>'Name of the Faculty 2024'!A1188</f>
        <v>0</v>
      </c>
      <c r="B1188" s="58">
        <f>'Name of the Faculty 2024'!B1188</f>
        <v>0</v>
      </c>
      <c r="C1188" s="57">
        <f>'Name of the Faculty 2024'!C1188</f>
        <v>0</v>
      </c>
      <c r="D1188" s="57">
        <f>COUNTIFS('2024 -2025-2026'!$M:$M,B1188,'2024 -2025-2026'!$K:$K,"SCI",'2024 -2025-2026'!$G:$G,"2025")</f>
        <v>0</v>
      </c>
      <c r="E1188" s="57">
        <f>COUNTIFS('2024 -2025-2026'!$M:$M,B1188,'2024 -2025-2026'!$K:$K,"Scopus/WoS Journals",'2024 -2025-2026'!$G:$G,"2025")</f>
        <v>0</v>
      </c>
      <c r="F1188" s="57">
        <f>COUNTIFS('2024 -2025-2026'!$M:$M,B1188,'2024 -2025-2026'!$K:$K,"Scopus/WoS Conference/Book Chapter/Others", '2024 -2025-2026'!$G:$G,"2025")</f>
        <v>0</v>
      </c>
      <c r="G1188" s="57">
        <f>COUNTIFS('2024 -2025-2026'!$M:$M,B1188,'2024 -2025-2026'!$K:$K,"Student Publication", '2024 -2025-2026'!$G:$G,"2025")</f>
        <v>0</v>
      </c>
      <c r="H1188" s="53">
        <f>COUNTIFS('Patent - 2025'!$Q:$Q,B1188,'Patent - 2025'!$D:$D,"Published")</f>
        <v>0</v>
      </c>
      <c r="I1188" s="54">
        <f>COUNTIFS('Patent - 2025'!$Q:$Q,B1188,'Patent - 2025'!D:D,"Granted")</f>
        <v>0</v>
      </c>
      <c r="J1188" s="54">
        <f t="shared" si="36"/>
        <v>0</v>
      </c>
      <c r="K1188" s="54">
        <f t="shared" si="37"/>
        <v>0</v>
      </c>
      <c r="L1188" s="54">
        <f>COUNTIFS('2024 -2025-2026'!$M:$M,B1188,'2024 -2025-2026'!$K:$K,"Book",'2024 -2025-2026'!$G:$G,"2025")</f>
        <v>0</v>
      </c>
      <c r="M1188" s="61"/>
    </row>
    <row r="1189" spans="1:13" ht="15.75" customHeight="1" x14ac:dyDescent="0.2">
      <c r="A1189" s="57">
        <f>'Name of the Faculty 2024'!A1189</f>
        <v>0</v>
      </c>
      <c r="B1189" s="58">
        <f>'Name of the Faculty 2024'!B1189</f>
        <v>0</v>
      </c>
      <c r="C1189" s="57">
        <f>'Name of the Faculty 2024'!C1189</f>
        <v>0</v>
      </c>
      <c r="D1189" s="57">
        <f>COUNTIFS('2024 -2025-2026'!$M:$M,B1189,'2024 -2025-2026'!$K:$K,"SCI",'2024 -2025-2026'!$G:$G,"2025")</f>
        <v>0</v>
      </c>
      <c r="E1189" s="57">
        <f>COUNTIFS('2024 -2025-2026'!$M:$M,B1189,'2024 -2025-2026'!$K:$K,"Scopus/WoS Journals",'2024 -2025-2026'!$G:$G,"2025")</f>
        <v>0</v>
      </c>
      <c r="F1189" s="57">
        <f>COUNTIFS('2024 -2025-2026'!$M:$M,B1189,'2024 -2025-2026'!$K:$K,"Scopus/WoS Conference/Book Chapter/Others", '2024 -2025-2026'!$G:$G,"2025")</f>
        <v>0</v>
      </c>
      <c r="G1189" s="57">
        <f>COUNTIFS('2024 -2025-2026'!$M:$M,B1189,'2024 -2025-2026'!$K:$K,"Student Publication", '2024 -2025-2026'!$G:$G,"2025")</f>
        <v>0</v>
      </c>
      <c r="H1189" s="53">
        <f>COUNTIFS('Patent - 2025'!$Q:$Q,B1189,'Patent - 2025'!$D:$D,"Published")</f>
        <v>0</v>
      </c>
      <c r="I1189" s="54">
        <f>COUNTIFS('Patent - 2025'!$Q:$Q,B1189,'Patent - 2025'!D:D,"Granted")</f>
        <v>0</v>
      </c>
      <c r="J1189" s="54">
        <f t="shared" si="36"/>
        <v>0</v>
      </c>
      <c r="K1189" s="54">
        <f t="shared" si="37"/>
        <v>0</v>
      </c>
      <c r="L1189" s="54">
        <f>COUNTIFS('2024 -2025-2026'!$M:$M,B1189,'2024 -2025-2026'!$K:$K,"Book",'2024 -2025-2026'!$G:$G,"2025")</f>
        <v>0</v>
      </c>
      <c r="M1189" s="61"/>
    </row>
    <row r="1190" spans="1:13" ht="15.75" customHeight="1" x14ac:dyDescent="0.2">
      <c r="A1190" s="57">
        <f>'Name of the Faculty 2024'!A1190</f>
        <v>0</v>
      </c>
      <c r="B1190" s="58">
        <f>'Name of the Faculty 2024'!B1190</f>
        <v>0</v>
      </c>
      <c r="C1190" s="57">
        <f>'Name of the Faculty 2024'!C1190</f>
        <v>0</v>
      </c>
      <c r="D1190" s="57">
        <f>COUNTIFS('2024 -2025-2026'!$M:$M,B1190,'2024 -2025-2026'!$K:$K,"SCI",'2024 -2025-2026'!$G:$G,"2025")</f>
        <v>0</v>
      </c>
      <c r="E1190" s="57">
        <f>COUNTIFS('2024 -2025-2026'!$M:$M,B1190,'2024 -2025-2026'!$K:$K,"Scopus/WoS Journals",'2024 -2025-2026'!$G:$G,"2025")</f>
        <v>0</v>
      </c>
      <c r="F1190" s="57">
        <f>COUNTIFS('2024 -2025-2026'!$M:$M,B1190,'2024 -2025-2026'!$K:$K,"Scopus/WoS Conference/Book Chapter/Others", '2024 -2025-2026'!$G:$G,"2025")</f>
        <v>0</v>
      </c>
      <c r="G1190" s="57">
        <f>COUNTIFS('2024 -2025-2026'!$M:$M,B1190,'2024 -2025-2026'!$K:$K,"Student Publication", '2024 -2025-2026'!$G:$G,"2025")</f>
        <v>0</v>
      </c>
      <c r="H1190" s="53">
        <f>COUNTIFS('Patent - 2025'!$Q:$Q,B1190,'Patent - 2025'!$D:$D,"Published")</f>
        <v>0</v>
      </c>
      <c r="I1190" s="54">
        <f>COUNTIFS('Patent - 2025'!$Q:$Q,B1190,'Patent - 2025'!D:D,"Granted")</f>
        <v>0</v>
      </c>
      <c r="J1190" s="54">
        <f t="shared" si="36"/>
        <v>0</v>
      </c>
      <c r="K1190" s="54">
        <f t="shared" si="37"/>
        <v>0</v>
      </c>
      <c r="L1190" s="54">
        <f>COUNTIFS('2024 -2025-2026'!$M:$M,B1190,'2024 -2025-2026'!$K:$K,"Book",'2024 -2025-2026'!$G:$G,"2025")</f>
        <v>0</v>
      </c>
      <c r="M1190" s="61"/>
    </row>
    <row r="1191" spans="1:13" ht="15.75" customHeight="1" x14ac:dyDescent="0.2">
      <c r="A1191" s="57">
        <f>'Name of the Faculty 2024'!A1191</f>
        <v>0</v>
      </c>
      <c r="B1191" s="58">
        <f>'Name of the Faculty 2024'!B1191</f>
        <v>0</v>
      </c>
      <c r="C1191" s="57">
        <f>'Name of the Faculty 2024'!C1191</f>
        <v>0</v>
      </c>
      <c r="D1191" s="57">
        <f>COUNTIFS('2024 -2025-2026'!$M:$M,B1191,'2024 -2025-2026'!$K:$K,"SCI",'2024 -2025-2026'!$G:$G,"2025")</f>
        <v>0</v>
      </c>
      <c r="E1191" s="57">
        <f>COUNTIFS('2024 -2025-2026'!$M:$M,B1191,'2024 -2025-2026'!$K:$K,"Scopus/WoS Journals",'2024 -2025-2026'!$G:$G,"2025")</f>
        <v>0</v>
      </c>
      <c r="F1191" s="57">
        <f>COUNTIFS('2024 -2025-2026'!$M:$M,B1191,'2024 -2025-2026'!$K:$K,"Scopus/WoS Conference/Book Chapter/Others", '2024 -2025-2026'!$G:$G,"2025")</f>
        <v>0</v>
      </c>
      <c r="G1191" s="57">
        <f>COUNTIFS('2024 -2025-2026'!$M:$M,B1191,'2024 -2025-2026'!$K:$K,"Student Publication", '2024 -2025-2026'!$G:$G,"2025")</f>
        <v>0</v>
      </c>
      <c r="H1191" s="53">
        <f>COUNTIFS('Patent - 2025'!$Q:$Q,B1191,'Patent - 2025'!$D:$D,"Published")</f>
        <v>0</v>
      </c>
      <c r="I1191" s="54">
        <f>COUNTIFS('Patent - 2025'!$Q:$Q,B1191,'Patent - 2025'!D:D,"Granted")</f>
        <v>0</v>
      </c>
      <c r="J1191" s="54">
        <f t="shared" si="36"/>
        <v>0</v>
      </c>
      <c r="K1191" s="54">
        <f t="shared" si="37"/>
        <v>0</v>
      </c>
      <c r="L1191" s="54">
        <f>COUNTIFS('2024 -2025-2026'!$M:$M,B1191,'2024 -2025-2026'!$K:$K,"Book",'2024 -2025-2026'!$G:$G,"2025")</f>
        <v>0</v>
      </c>
      <c r="M1191" s="61"/>
    </row>
    <row r="1192" spans="1:13" ht="15.75" customHeight="1" x14ac:dyDescent="0.2">
      <c r="A1192" s="57">
        <f>'Name of the Faculty 2024'!A1192</f>
        <v>0</v>
      </c>
      <c r="B1192" s="58">
        <f>'Name of the Faculty 2024'!B1192</f>
        <v>0</v>
      </c>
      <c r="C1192" s="57">
        <f>'Name of the Faculty 2024'!C1192</f>
        <v>0</v>
      </c>
      <c r="D1192" s="57">
        <f>COUNTIFS('2024 -2025-2026'!$M:$M,B1192,'2024 -2025-2026'!$K:$K,"SCI",'2024 -2025-2026'!$G:$G,"2025")</f>
        <v>0</v>
      </c>
      <c r="E1192" s="57">
        <f>COUNTIFS('2024 -2025-2026'!$M:$M,B1192,'2024 -2025-2026'!$K:$K,"Scopus/WoS Journals",'2024 -2025-2026'!$G:$G,"2025")</f>
        <v>0</v>
      </c>
      <c r="F1192" s="57">
        <f>COUNTIFS('2024 -2025-2026'!$M:$M,B1192,'2024 -2025-2026'!$K:$K,"Scopus/WoS Conference/Book Chapter/Others", '2024 -2025-2026'!$G:$G,"2025")</f>
        <v>0</v>
      </c>
      <c r="G1192" s="57">
        <f>COUNTIFS('2024 -2025-2026'!$M:$M,B1192,'2024 -2025-2026'!$K:$K,"Student Publication", '2024 -2025-2026'!$G:$G,"2025")</f>
        <v>0</v>
      </c>
      <c r="H1192" s="53">
        <f>COUNTIFS('Patent - 2025'!$Q:$Q,B1192,'Patent - 2025'!$D:$D,"Published")</f>
        <v>0</v>
      </c>
      <c r="I1192" s="54">
        <f>COUNTIFS('Patent - 2025'!$Q:$Q,B1192,'Patent - 2025'!D:D,"Granted")</f>
        <v>0</v>
      </c>
      <c r="J1192" s="54">
        <f t="shared" si="36"/>
        <v>0</v>
      </c>
      <c r="K1192" s="54">
        <f t="shared" si="37"/>
        <v>0</v>
      </c>
      <c r="L1192" s="54">
        <f>COUNTIFS('2024 -2025-2026'!$M:$M,B1192,'2024 -2025-2026'!$K:$K,"Book",'2024 -2025-2026'!$G:$G,"2025")</f>
        <v>0</v>
      </c>
      <c r="M1192" s="61"/>
    </row>
    <row r="1193" spans="1:13" ht="15.75" customHeight="1" x14ac:dyDescent="0.2">
      <c r="A1193" s="57">
        <f>'Name of the Faculty 2024'!A1193</f>
        <v>0</v>
      </c>
      <c r="B1193" s="58">
        <f>'Name of the Faculty 2024'!B1193</f>
        <v>0</v>
      </c>
      <c r="C1193" s="57">
        <f>'Name of the Faculty 2024'!C1193</f>
        <v>0</v>
      </c>
      <c r="D1193" s="57">
        <f>COUNTIFS('2024 -2025-2026'!$M:$M,B1193,'2024 -2025-2026'!$K:$K,"SCI",'2024 -2025-2026'!$G:$G,"2025")</f>
        <v>0</v>
      </c>
      <c r="E1193" s="57">
        <f>COUNTIFS('2024 -2025-2026'!$M:$M,B1193,'2024 -2025-2026'!$K:$K,"Scopus/WoS Journals",'2024 -2025-2026'!$G:$G,"2025")</f>
        <v>0</v>
      </c>
      <c r="F1193" s="57">
        <f>COUNTIFS('2024 -2025-2026'!$M:$M,B1193,'2024 -2025-2026'!$K:$K,"Scopus/WoS Conference/Book Chapter/Others", '2024 -2025-2026'!$G:$G,"2025")</f>
        <v>0</v>
      </c>
      <c r="G1193" s="57">
        <f>COUNTIFS('2024 -2025-2026'!$M:$M,B1193,'2024 -2025-2026'!$K:$K,"Student Publication", '2024 -2025-2026'!$G:$G,"2025")</f>
        <v>0</v>
      </c>
      <c r="H1193" s="53">
        <f>COUNTIFS('Patent - 2025'!$Q:$Q,B1193,'Patent - 2025'!$D:$D,"Published")</f>
        <v>0</v>
      </c>
      <c r="I1193" s="54">
        <f>COUNTIFS('Patent - 2025'!$Q:$Q,B1193,'Patent - 2025'!D:D,"Granted")</f>
        <v>0</v>
      </c>
      <c r="J1193" s="54">
        <f t="shared" si="36"/>
        <v>0</v>
      </c>
      <c r="K1193" s="54">
        <f t="shared" si="37"/>
        <v>0</v>
      </c>
      <c r="L1193" s="54">
        <f>COUNTIFS('2024 -2025-2026'!$M:$M,B1193,'2024 -2025-2026'!$K:$K,"Book",'2024 -2025-2026'!$G:$G,"2025")</f>
        <v>0</v>
      </c>
      <c r="M1193" s="61"/>
    </row>
    <row r="1194" spans="1:13" ht="15.75" customHeight="1" x14ac:dyDescent="0.2">
      <c r="A1194" s="57">
        <f>'Name of the Faculty 2024'!A1194</f>
        <v>0</v>
      </c>
      <c r="B1194" s="58">
        <f>'Name of the Faculty 2024'!B1194</f>
        <v>0</v>
      </c>
      <c r="C1194" s="57">
        <f>'Name of the Faculty 2024'!C1194</f>
        <v>0</v>
      </c>
      <c r="D1194" s="57">
        <f>COUNTIFS('2024 -2025-2026'!$M:$M,B1194,'2024 -2025-2026'!$K:$K,"SCI",'2024 -2025-2026'!$G:$G,"2025")</f>
        <v>0</v>
      </c>
      <c r="E1194" s="57">
        <f>COUNTIFS('2024 -2025-2026'!$M:$M,B1194,'2024 -2025-2026'!$K:$K,"Scopus/WoS Journals",'2024 -2025-2026'!$G:$G,"2025")</f>
        <v>0</v>
      </c>
      <c r="F1194" s="57">
        <f>COUNTIFS('2024 -2025-2026'!$M:$M,B1194,'2024 -2025-2026'!$K:$K,"Scopus/WoS Conference/Book Chapter/Others", '2024 -2025-2026'!$G:$G,"2025")</f>
        <v>0</v>
      </c>
      <c r="G1194" s="57">
        <f>COUNTIFS('2024 -2025-2026'!$M:$M,B1194,'2024 -2025-2026'!$K:$K,"Student Publication", '2024 -2025-2026'!$G:$G,"2025")</f>
        <v>0</v>
      </c>
      <c r="H1194" s="53">
        <f>COUNTIFS('Patent - 2025'!$Q:$Q,B1194,'Patent - 2025'!$D:$D,"Published")</f>
        <v>0</v>
      </c>
      <c r="I1194" s="54">
        <f>COUNTIFS('Patent - 2025'!$Q:$Q,B1194,'Patent - 2025'!D:D,"Granted")</f>
        <v>0</v>
      </c>
      <c r="J1194" s="54">
        <f t="shared" si="36"/>
        <v>0</v>
      </c>
      <c r="K1194" s="54">
        <f t="shared" si="37"/>
        <v>0</v>
      </c>
      <c r="L1194" s="54">
        <f>COUNTIFS('2024 -2025-2026'!$M:$M,B1194,'2024 -2025-2026'!$K:$K,"Book",'2024 -2025-2026'!$G:$G,"2025")</f>
        <v>0</v>
      </c>
      <c r="M1194" s="61"/>
    </row>
    <row r="1195" spans="1:13" ht="15.75" customHeight="1" x14ac:dyDescent="0.2">
      <c r="A1195" s="57">
        <f>'Name of the Faculty 2024'!A1195</f>
        <v>0</v>
      </c>
      <c r="B1195" s="58">
        <f>'Name of the Faculty 2024'!B1195</f>
        <v>0</v>
      </c>
      <c r="C1195" s="57">
        <f>'Name of the Faculty 2024'!C1195</f>
        <v>0</v>
      </c>
      <c r="D1195" s="57">
        <f>COUNTIFS('2024 -2025-2026'!$M:$M,B1195,'2024 -2025-2026'!$K:$K,"SCI",'2024 -2025-2026'!$G:$G,"2025")</f>
        <v>0</v>
      </c>
      <c r="E1195" s="57">
        <f>COUNTIFS('2024 -2025-2026'!$M:$M,B1195,'2024 -2025-2026'!$K:$K,"Scopus/WoS Journals",'2024 -2025-2026'!$G:$G,"2025")</f>
        <v>0</v>
      </c>
      <c r="F1195" s="57">
        <f>COUNTIFS('2024 -2025-2026'!$M:$M,B1195,'2024 -2025-2026'!$K:$K,"Scopus/WoS Conference/Book Chapter/Others", '2024 -2025-2026'!$G:$G,"2025")</f>
        <v>0</v>
      </c>
      <c r="G1195" s="57">
        <f>COUNTIFS('2024 -2025-2026'!$M:$M,B1195,'2024 -2025-2026'!$K:$K,"Student Publication", '2024 -2025-2026'!$G:$G,"2025")</f>
        <v>0</v>
      </c>
      <c r="H1195" s="53">
        <f>COUNTIFS('Patent - 2025'!$Q:$Q,B1195,'Patent - 2025'!$D:$D,"Published")</f>
        <v>0</v>
      </c>
      <c r="I1195" s="54">
        <f>COUNTIFS('Patent - 2025'!$Q:$Q,B1195,'Patent - 2025'!D:D,"Granted")</f>
        <v>0</v>
      </c>
      <c r="J1195" s="54">
        <f t="shared" si="36"/>
        <v>0</v>
      </c>
      <c r="K1195" s="54">
        <f t="shared" si="37"/>
        <v>0</v>
      </c>
      <c r="L1195" s="54">
        <f>COUNTIFS('2024 -2025-2026'!$M:$M,B1195,'2024 -2025-2026'!$K:$K,"Book",'2024 -2025-2026'!$G:$G,"2025")</f>
        <v>0</v>
      </c>
      <c r="M1195" s="61"/>
    </row>
    <row r="1196" spans="1:13" ht="15.75" customHeight="1" x14ac:dyDescent="0.2">
      <c r="A1196" s="57">
        <f>'Name of the Faculty 2024'!A1196</f>
        <v>0</v>
      </c>
      <c r="B1196" s="58">
        <f>'Name of the Faculty 2024'!B1196</f>
        <v>0</v>
      </c>
      <c r="C1196" s="57">
        <f>'Name of the Faculty 2024'!C1196</f>
        <v>0</v>
      </c>
      <c r="D1196" s="57">
        <f>COUNTIFS('2024 -2025-2026'!$M:$M,B1196,'2024 -2025-2026'!$K:$K,"SCI",'2024 -2025-2026'!$G:$G,"2025")</f>
        <v>0</v>
      </c>
      <c r="E1196" s="57">
        <f>COUNTIFS('2024 -2025-2026'!$M:$M,B1196,'2024 -2025-2026'!$K:$K,"Scopus/WoS Journals",'2024 -2025-2026'!$G:$G,"2025")</f>
        <v>0</v>
      </c>
      <c r="F1196" s="57">
        <f>COUNTIFS('2024 -2025-2026'!$M:$M,B1196,'2024 -2025-2026'!$K:$K,"Scopus/WoS Conference/Book Chapter/Others", '2024 -2025-2026'!$G:$G,"2025")</f>
        <v>0</v>
      </c>
      <c r="G1196" s="57">
        <f>COUNTIFS('2024 -2025-2026'!$M:$M,B1196,'2024 -2025-2026'!$K:$K,"Student Publication", '2024 -2025-2026'!$G:$G,"2025")</f>
        <v>0</v>
      </c>
      <c r="H1196" s="53">
        <f>COUNTIFS('Patent - 2025'!$Q:$Q,B1196,'Patent - 2025'!$D:$D,"Published")</f>
        <v>0</v>
      </c>
      <c r="I1196" s="54">
        <f>COUNTIFS('Patent - 2025'!$Q:$Q,B1196,'Patent - 2025'!D:D,"Granted")</f>
        <v>0</v>
      </c>
      <c r="J1196" s="54">
        <f t="shared" si="36"/>
        <v>0</v>
      </c>
      <c r="K1196" s="54">
        <f t="shared" si="37"/>
        <v>0</v>
      </c>
      <c r="L1196" s="54">
        <f>COUNTIFS('2024 -2025-2026'!$M:$M,B1196,'2024 -2025-2026'!$K:$K,"Book",'2024 -2025-2026'!$G:$G,"2025")</f>
        <v>0</v>
      </c>
      <c r="M1196" s="61"/>
    </row>
    <row r="1197" spans="1:13" ht="15.75" customHeight="1" x14ac:dyDescent="0.2">
      <c r="A1197" s="57">
        <f>'Name of the Faculty 2024'!A1197</f>
        <v>0</v>
      </c>
      <c r="B1197" s="58">
        <f>'Name of the Faculty 2024'!B1197</f>
        <v>0</v>
      </c>
      <c r="C1197" s="57">
        <f>'Name of the Faculty 2024'!C1197</f>
        <v>0</v>
      </c>
      <c r="D1197" s="57">
        <f>COUNTIFS('2024 -2025-2026'!$M:$M,B1197,'2024 -2025-2026'!$K:$K,"SCI",'2024 -2025-2026'!$G:$G,"2025")</f>
        <v>0</v>
      </c>
      <c r="E1197" s="57">
        <f>COUNTIFS('2024 -2025-2026'!$M:$M,B1197,'2024 -2025-2026'!$K:$K,"Scopus/WoS Journals",'2024 -2025-2026'!$G:$G,"2025")</f>
        <v>0</v>
      </c>
      <c r="F1197" s="57">
        <f>COUNTIFS('2024 -2025-2026'!$M:$M,B1197,'2024 -2025-2026'!$K:$K,"Scopus/WoS Conference/Book Chapter/Others", '2024 -2025-2026'!$G:$G,"2025")</f>
        <v>0</v>
      </c>
      <c r="G1197" s="57">
        <f>COUNTIFS('2024 -2025-2026'!$M:$M,B1197,'2024 -2025-2026'!$K:$K,"Student Publication", '2024 -2025-2026'!$G:$G,"2025")</f>
        <v>0</v>
      </c>
      <c r="H1197" s="53">
        <f>COUNTIFS('Patent - 2025'!$Q:$Q,B1197,'Patent - 2025'!$D:$D,"Published")</f>
        <v>0</v>
      </c>
      <c r="I1197" s="54">
        <f>COUNTIFS('Patent - 2025'!$Q:$Q,B1197,'Patent - 2025'!D:D,"Granted")</f>
        <v>0</v>
      </c>
      <c r="J1197" s="54">
        <f t="shared" si="36"/>
        <v>0</v>
      </c>
      <c r="K1197" s="54">
        <f t="shared" si="37"/>
        <v>0</v>
      </c>
      <c r="L1197" s="54">
        <f>COUNTIFS('2024 -2025-2026'!$M:$M,B1197,'2024 -2025-2026'!$K:$K,"Book",'2024 -2025-2026'!$G:$G,"2025")</f>
        <v>0</v>
      </c>
      <c r="M1197" s="61"/>
    </row>
    <row r="1198" spans="1:13" ht="15.75" customHeight="1" x14ac:dyDescent="0.2">
      <c r="A1198" s="57">
        <f>'Name of the Faculty 2024'!A1198</f>
        <v>0</v>
      </c>
      <c r="B1198" s="58">
        <f>'Name of the Faculty 2024'!B1198</f>
        <v>0</v>
      </c>
      <c r="C1198" s="57">
        <f>'Name of the Faculty 2024'!C1198</f>
        <v>0</v>
      </c>
      <c r="D1198" s="57">
        <f>COUNTIFS('2024 -2025-2026'!$M:$M,B1198,'2024 -2025-2026'!$K:$K,"SCI",'2024 -2025-2026'!$G:$G,"2025")</f>
        <v>0</v>
      </c>
      <c r="E1198" s="57">
        <f>COUNTIFS('2024 -2025-2026'!$M:$M,B1198,'2024 -2025-2026'!$K:$K,"Scopus/WoS Journals",'2024 -2025-2026'!$G:$G,"2025")</f>
        <v>0</v>
      </c>
      <c r="F1198" s="57">
        <f>COUNTIFS('2024 -2025-2026'!$M:$M,B1198,'2024 -2025-2026'!$K:$K,"Scopus/WoS Conference/Book Chapter/Others", '2024 -2025-2026'!$G:$G,"2025")</f>
        <v>0</v>
      </c>
      <c r="G1198" s="57">
        <f>COUNTIFS('2024 -2025-2026'!$M:$M,B1198,'2024 -2025-2026'!$K:$K,"Student Publication", '2024 -2025-2026'!$G:$G,"2025")</f>
        <v>0</v>
      </c>
      <c r="H1198" s="53">
        <f>COUNTIFS('Patent - 2025'!$Q:$Q,B1198,'Patent - 2025'!$D:$D,"Published")</f>
        <v>0</v>
      </c>
      <c r="I1198" s="54">
        <f>COUNTIFS('Patent - 2025'!$Q:$Q,B1198,'Patent - 2025'!D:D,"Granted")</f>
        <v>0</v>
      </c>
      <c r="J1198" s="54">
        <f t="shared" si="36"/>
        <v>0</v>
      </c>
      <c r="K1198" s="54">
        <f t="shared" si="37"/>
        <v>0</v>
      </c>
      <c r="L1198" s="54">
        <f>COUNTIFS('2024 -2025-2026'!$M:$M,B1198,'2024 -2025-2026'!$K:$K,"Book",'2024 -2025-2026'!$G:$G,"2025")</f>
        <v>0</v>
      </c>
      <c r="M1198" s="61"/>
    </row>
    <row r="1199" spans="1:13" ht="15.75" customHeight="1" x14ac:dyDescent="0.2">
      <c r="A1199" s="57">
        <f>'Name of the Faculty 2024'!A1199</f>
        <v>0</v>
      </c>
      <c r="B1199" s="58">
        <f>'Name of the Faculty 2024'!B1199</f>
        <v>0</v>
      </c>
      <c r="C1199" s="57">
        <f>'Name of the Faculty 2024'!C1199</f>
        <v>0</v>
      </c>
      <c r="D1199" s="57">
        <f>COUNTIFS('2024 -2025-2026'!$M:$M,B1199,'2024 -2025-2026'!$K:$K,"SCI",'2024 -2025-2026'!$G:$G,"2025")</f>
        <v>0</v>
      </c>
      <c r="E1199" s="57">
        <f>COUNTIFS('2024 -2025-2026'!$M:$M,B1199,'2024 -2025-2026'!$K:$K,"Scopus/WoS Journals",'2024 -2025-2026'!$G:$G,"2025")</f>
        <v>0</v>
      </c>
      <c r="F1199" s="57">
        <f>COUNTIFS('2024 -2025-2026'!$M:$M,B1199,'2024 -2025-2026'!$K:$K,"Scopus/WoS Conference/Book Chapter/Others", '2024 -2025-2026'!$G:$G,"2025")</f>
        <v>0</v>
      </c>
      <c r="G1199" s="57">
        <f>COUNTIFS('2024 -2025-2026'!$M:$M,B1199,'2024 -2025-2026'!$K:$K,"Student Publication", '2024 -2025-2026'!$G:$G,"2025")</f>
        <v>0</v>
      </c>
      <c r="H1199" s="53">
        <f>COUNTIFS('Patent - 2025'!$Q:$Q,B1199,'Patent - 2025'!$D:$D,"Published")</f>
        <v>0</v>
      </c>
      <c r="I1199" s="54">
        <f>COUNTIFS('Patent - 2025'!$Q:$Q,B1199,'Patent - 2025'!D:D,"Granted")</f>
        <v>0</v>
      </c>
      <c r="J1199" s="54">
        <f t="shared" si="36"/>
        <v>0</v>
      </c>
      <c r="K1199" s="54">
        <f t="shared" si="37"/>
        <v>0</v>
      </c>
      <c r="L1199" s="54">
        <f>COUNTIFS('2024 -2025-2026'!$M:$M,B1199,'2024 -2025-2026'!$K:$K,"Book",'2024 -2025-2026'!$G:$G,"2025")</f>
        <v>0</v>
      </c>
      <c r="M1199" s="61"/>
    </row>
    <row r="1200" spans="1:13" ht="15.75" customHeight="1" x14ac:dyDescent="0.2">
      <c r="A1200" s="57">
        <f>'Name of the Faculty 2024'!A1200</f>
        <v>0</v>
      </c>
      <c r="B1200" s="58">
        <f>'Name of the Faculty 2024'!B1200</f>
        <v>0</v>
      </c>
      <c r="C1200" s="57">
        <f>'Name of the Faculty 2024'!C1200</f>
        <v>0</v>
      </c>
      <c r="D1200" s="57">
        <f>COUNTIFS('2024 -2025-2026'!$M:$M,B1200,'2024 -2025-2026'!$K:$K,"SCI",'2024 -2025-2026'!$G:$G,"2025")</f>
        <v>0</v>
      </c>
      <c r="E1200" s="57">
        <f>COUNTIFS('2024 -2025-2026'!$M:$M,B1200,'2024 -2025-2026'!$K:$K,"Scopus/WoS Journals",'2024 -2025-2026'!$G:$G,"2025")</f>
        <v>0</v>
      </c>
      <c r="F1200" s="57">
        <f>COUNTIFS('2024 -2025-2026'!$M:$M,B1200,'2024 -2025-2026'!$K:$K,"Scopus/WoS Conference/Book Chapter/Others", '2024 -2025-2026'!$G:$G,"2025")</f>
        <v>0</v>
      </c>
      <c r="G1200" s="57">
        <f>COUNTIFS('2024 -2025-2026'!$M:$M,B1200,'2024 -2025-2026'!$K:$K,"Student Publication", '2024 -2025-2026'!$G:$G,"2025")</f>
        <v>0</v>
      </c>
      <c r="H1200" s="53">
        <f>COUNTIFS('Patent - 2025'!$Q:$Q,B1200,'Patent - 2025'!$D:$D,"Published")</f>
        <v>0</v>
      </c>
      <c r="I1200" s="54">
        <f>COUNTIFS('Patent - 2025'!$Q:$Q,B1200,'Patent - 2025'!D:D,"Granted")</f>
        <v>0</v>
      </c>
      <c r="J1200" s="54">
        <f t="shared" si="36"/>
        <v>0</v>
      </c>
      <c r="K1200" s="54">
        <f t="shared" si="37"/>
        <v>0</v>
      </c>
      <c r="L1200" s="54">
        <f>COUNTIFS('2024 -2025-2026'!$M:$M,B1200,'2024 -2025-2026'!$K:$K,"Book",'2024 -2025-2026'!$G:$G,"2025")</f>
        <v>0</v>
      </c>
      <c r="M1200" s="61"/>
    </row>
    <row r="1201" spans="1:13" ht="15.75" customHeight="1" x14ac:dyDescent="0.2">
      <c r="A1201" s="57">
        <f>'Name of the Faculty 2024'!A1201</f>
        <v>0</v>
      </c>
      <c r="B1201" s="58">
        <f>'Name of the Faculty 2024'!B1201</f>
        <v>0</v>
      </c>
      <c r="C1201" s="57">
        <f>'Name of the Faculty 2024'!C1201</f>
        <v>0</v>
      </c>
      <c r="D1201" s="57">
        <f>COUNTIFS('2024 -2025-2026'!$M:$M,B1201,'2024 -2025-2026'!$K:$K,"SCI",'2024 -2025-2026'!$G:$G,"2025")</f>
        <v>0</v>
      </c>
      <c r="E1201" s="57">
        <f>COUNTIFS('2024 -2025-2026'!$M:$M,B1201,'2024 -2025-2026'!$K:$K,"Scopus/WoS Journals",'2024 -2025-2026'!$G:$G,"2025")</f>
        <v>0</v>
      </c>
      <c r="F1201" s="57">
        <f>COUNTIFS('2024 -2025-2026'!$M:$M,B1201,'2024 -2025-2026'!$K:$K,"Scopus/WoS Conference/Book Chapter/Others", '2024 -2025-2026'!$G:$G,"2025")</f>
        <v>0</v>
      </c>
      <c r="G1201" s="57">
        <f>COUNTIFS('2024 -2025-2026'!$M:$M,B1201,'2024 -2025-2026'!$K:$K,"Student Publication", '2024 -2025-2026'!$G:$G,"2025")</f>
        <v>0</v>
      </c>
      <c r="H1201" s="53">
        <f>COUNTIFS('Patent - 2025'!$Q:$Q,B1201,'Patent - 2025'!$D:$D,"Published")</f>
        <v>0</v>
      </c>
      <c r="I1201" s="54">
        <f>COUNTIFS('Patent - 2025'!$Q:$Q,B1201,'Patent - 2025'!D:D,"Granted")</f>
        <v>0</v>
      </c>
      <c r="J1201" s="54">
        <f t="shared" si="36"/>
        <v>0</v>
      </c>
      <c r="K1201" s="54">
        <f t="shared" si="37"/>
        <v>0</v>
      </c>
      <c r="L1201" s="54">
        <f>COUNTIFS('2024 -2025-2026'!$M:$M,B1201,'2024 -2025-2026'!$K:$K,"Book",'2024 -2025-2026'!$G:$G,"2025")</f>
        <v>0</v>
      </c>
      <c r="M1201" s="61"/>
    </row>
    <row r="1202" spans="1:13" ht="15.75" customHeight="1" x14ac:dyDescent="0.2">
      <c r="A1202" s="57">
        <f>'Name of the Faculty 2024'!A1202</f>
        <v>0</v>
      </c>
      <c r="B1202" s="58">
        <f>'Name of the Faculty 2024'!B1202</f>
        <v>0</v>
      </c>
      <c r="C1202" s="57">
        <f>'Name of the Faculty 2024'!C1202</f>
        <v>0</v>
      </c>
      <c r="D1202" s="57">
        <f>COUNTIFS('2024 -2025-2026'!$M:$M,B1202,'2024 -2025-2026'!$K:$K,"SCI",'2024 -2025-2026'!$G:$G,"2025")</f>
        <v>0</v>
      </c>
      <c r="E1202" s="57">
        <f>COUNTIFS('2024 -2025-2026'!$M:$M,B1202,'2024 -2025-2026'!$K:$K,"Scopus/WoS Journals",'2024 -2025-2026'!$G:$G,"2025")</f>
        <v>0</v>
      </c>
      <c r="F1202" s="57">
        <f>COUNTIFS('2024 -2025-2026'!$M:$M,B1202,'2024 -2025-2026'!$K:$K,"Scopus/WoS Conference/Book Chapter/Others", '2024 -2025-2026'!$G:$G,"2025")</f>
        <v>0</v>
      </c>
      <c r="G1202" s="57">
        <f>COUNTIFS('2024 -2025-2026'!$M:$M,B1202,'2024 -2025-2026'!$K:$K,"Student Publication", '2024 -2025-2026'!$G:$G,"2025")</f>
        <v>0</v>
      </c>
      <c r="H1202" s="53">
        <f>COUNTIFS('Patent - 2025'!$Q:$Q,B1202,'Patent - 2025'!$D:$D,"Published")</f>
        <v>0</v>
      </c>
      <c r="I1202" s="54">
        <f>COUNTIFS('Patent - 2025'!$Q:$Q,B1202,'Patent - 2025'!D:D,"Granted")</f>
        <v>0</v>
      </c>
      <c r="J1202" s="54">
        <f t="shared" si="36"/>
        <v>0</v>
      </c>
      <c r="K1202" s="54">
        <f t="shared" si="37"/>
        <v>0</v>
      </c>
      <c r="L1202" s="54">
        <f>COUNTIFS('2024 -2025-2026'!$M:$M,B1202,'2024 -2025-2026'!$K:$K,"Book",'2024 -2025-2026'!$G:$G,"2025")</f>
        <v>0</v>
      </c>
      <c r="M1202" s="61"/>
    </row>
    <row r="1203" spans="1:13" ht="15.75" customHeight="1" x14ac:dyDescent="0.2">
      <c r="A1203" s="57">
        <f>'Name of the Faculty 2024'!A1203</f>
        <v>0</v>
      </c>
      <c r="B1203" s="58">
        <f>'Name of the Faculty 2024'!B1203</f>
        <v>0</v>
      </c>
      <c r="C1203" s="57">
        <f>'Name of the Faculty 2024'!C1203</f>
        <v>0</v>
      </c>
      <c r="D1203" s="57">
        <f>COUNTIFS('2024 -2025-2026'!$M:$M,B1203,'2024 -2025-2026'!$K:$K,"SCI",'2024 -2025-2026'!$G:$G,"2025")</f>
        <v>0</v>
      </c>
      <c r="E1203" s="57">
        <f>COUNTIFS('2024 -2025-2026'!$M:$M,B1203,'2024 -2025-2026'!$K:$K,"Scopus/WoS Journals",'2024 -2025-2026'!$G:$G,"2025")</f>
        <v>0</v>
      </c>
      <c r="F1203" s="57">
        <f>COUNTIFS('2024 -2025-2026'!$M:$M,B1203,'2024 -2025-2026'!$K:$K,"Scopus/WoS Conference/Book Chapter/Others", '2024 -2025-2026'!$G:$G,"2025")</f>
        <v>0</v>
      </c>
      <c r="G1203" s="57">
        <f>COUNTIFS('2024 -2025-2026'!$M:$M,B1203,'2024 -2025-2026'!$K:$K,"Student Publication", '2024 -2025-2026'!$G:$G,"2025")</f>
        <v>0</v>
      </c>
      <c r="H1203" s="53">
        <f>COUNTIFS('Patent - 2025'!$Q:$Q,B1203,'Patent - 2025'!$D:$D,"Published")</f>
        <v>0</v>
      </c>
      <c r="I1203" s="54">
        <f>COUNTIFS('Patent - 2025'!$Q:$Q,B1203,'Patent - 2025'!D:D,"Granted")</f>
        <v>0</v>
      </c>
      <c r="J1203" s="54">
        <f t="shared" si="36"/>
        <v>0</v>
      </c>
      <c r="K1203" s="54">
        <f t="shared" si="37"/>
        <v>0</v>
      </c>
      <c r="L1203" s="54">
        <f>COUNTIFS('2024 -2025-2026'!$M:$M,B1203,'2024 -2025-2026'!$K:$K,"Book",'2024 -2025-2026'!$G:$G,"2025")</f>
        <v>0</v>
      </c>
      <c r="M1203" s="61"/>
    </row>
    <row r="1204" spans="1:13" ht="15.75" customHeight="1" x14ac:dyDescent="0.2">
      <c r="A1204" s="57">
        <f>'Name of the Faculty 2024'!A1204</f>
        <v>0</v>
      </c>
      <c r="B1204" s="58">
        <f>'Name of the Faculty 2024'!B1204</f>
        <v>0</v>
      </c>
      <c r="C1204" s="57">
        <f>'Name of the Faculty 2024'!C1204</f>
        <v>0</v>
      </c>
      <c r="D1204" s="57">
        <f>COUNTIFS('2024 -2025-2026'!$M:$M,B1204,'2024 -2025-2026'!$K:$K,"SCI",'2024 -2025-2026'!$G:$G,"2025")</f>
        <v>0</v>
      </c>
      <c r="E1204" s="57">
        <f>COUNTIFS('2024 -2025-2026'!$M:$M,B1204,'2024 -2025-2026'!$K:$K,"Scopus/WoS Journals",'2024 -2025-2026'!$G:$G,"2025")</f>
        <v>0</v>
      </c>
      <c r="F1204" s="57">
        <f>COUNTIFS('2024 -2025-2026'!$M:$M,B1204,'2024 -2025-2026'!$K:$K,"Scopus/WoS Conference/Book Chapter/Others", '2024 -2025-2026'!$G:$G,"2025")</f>
        <v>0</v>
      </c>
      <c r="G1204" s="57">
        <f>COUNTIFS('2024 -2025-2026'!$M:$M,B1204,'2024 -2025-2026'!$K:$K,"Student Publication", '2024 -2025-2026'!$G:$G,"2025")</f>
        <v>0</v>
      </c>
      <c r="H1204" s="53">
        <f>COUNTIFS('Patent - 2025'!$Q:$Q,B1204,'Patent - 2025'!$D:$D,"Published")</f>
        <v>0</v>
      </c>
      <c r="I1204" s="54">
        <f>COUNTIFS('Patent - 2025'!$Q:$Q,B1204,'Patent - 2025'!D:D,"Granted")</f>
        <v>0</v>
      </c>
      <c r="J1204" s="54">
        <f t="shared" si="36"/>
        <v>0</v>
      </c>
      <c r="K1204" s="54">
        <f t="shared" si="37"/>
        <v>0</v>
      </c>
      <c r="L1204" s="54">
        <f>COUNTIFS('2024 -2025-2026'!$M:$M,B1204,'2024 -2025-2026'!$K:$K,"Book",'2024 -2025-2026'!$G:$G,"2025")</f>
        <v>0</v>
      </c>
      <c r="M1204" s="61"/>
    </row>
    <row r="1205" spans="1:13" ht="15.75" customHeight="1" x14ac:dyDescent="0.2">
      <c r="A1205" s="57">
        <f>'Name of the Faculty 2024'!A1205</f>
        <v>0</v>
      </c>
      <c r="B1205" s="58">
        <f>'Name of the Faculty 2024'!B1205</f>
        <v>0</v>
      </c>
      <c r="C1205" s="57">
        <f>'Name of the Faculty 2024'!C1205</f>
        <v>0</v>
      </c>
      <c r="D1205" s="57">
        <f>COUNTIFS('2024 -2025-2026'!$M:$M,B1205,'2024 -2025-2026'!$K:$K,"SCI",'2024 -2025-2026'!$G:$G,"2025")</f>
        <v>0</v>
      </c>
      <c r="E1205" s="57">
        <f>COUNTIFS('2024 -2025-2026'!$M:$M,B1205,'2024 -2025-2026'!$K:$K,"Scopus/WoS Journals",'2024 -2025-2026'!$G:$G,"2025")</f>
        <v>0</v>
      </c>
      <c r="F1205" s="57">
        <f>COUNTIFS('2024 -2025-2026'!$M:$M,B1205,'2024 -2025-2026'!$K:$K,"Scopus/WoS Conference/Book Chapter/Others", '2024 -2025-2026'!$G:$G,"2025")</f>
        <v>0</v>
      </c>
      <c r="G1205" s="57">
        <f>COUNTIFS('2024 -2025-2026'!$M:$M,B1205,'2024 -2025-2026'!$K:$K,"Student Publication", '2024 -2025-2026'!$G:$G,"2025")</f>
        <v>0</v>
      </c>
      <c r="H1205" s="53">
        <f>COUNTIFS('Patent - 2025'!$Q:$Q,B1205,'Patent - 2025'!$D:$D,"Published")</f>
        <v>0</v>
      </c>
      <c r="I1205" s="54">
        <f>COUNTIFS('Patent - 2025'!$Q:$Q,B1205,'Patent - 2025'!D:D,"Granted")</f>
        <v>0</v>
      </c>
      <c r="J1205" s="54">
        <f t="shared" si="36"/>
        <v>0</v>
      </c>
      <c r="K1205" s="54">
        <f t="shared" si="37"/>
        <v>0</v>
      </c>
      <c r="L1205" s="54">
        <f>COUNTIFS('2024 -2025-2026'!$M:$M,B1205,'2024 -2025-2026'!$K:$K,"Book",'2024 -2025-2026'!$G:$G,"2025")</f>
        <v>0</v>
      </c>
      <c r="M1205" s="61"/>
    </row>
    <row r="1206" spans="1:13" ht="15.75" customHeight="1" x14ac:dyDescent="0.2">
      <c r="A1206" s="57">
        <f>'Name of the Faculty 2024'!A1206</f>
        <v>0</v>
      </c>
      <c r="B1206" s="58">
        <f>'Name of the Faculty 2024'!B1206</f>
        <v>0</v>
      </c>
      <c r="C1206" s="57">
        <f>'Name of the Faculty 2024'!C1206</f>
        <v>0</v>
      </c>
      <c r="D1206" s="57">
        <f>COUNTIFS('2024 -2025-2026'!$M:$M,B1206,'2024 -2025-2026'!$K:$K,"SCI",'2024 -2025-2026'!$G:$G,"2025")</f>
        <v>0</v>
      </c>
      <c r="E1206" s="57">
        <f>COUNTIFS('2024 -2025-2026'!$M:$M,B1206,'2024 -2025-2026'!$K:$K,"Scopus/WoS Journals",'2024 -2025-2026'!$G:$G,"2025")</f>
        <v>0</v>
      </c>
      <c r="F1206" s="57">
        <f>COUNTIFS('2024 -2025-2026'!$M:$M,B1206,'2024 -2025-2026'!$K:$K,"Scopus/WoS Conference/Book Chapter/Others", '2024 -2025-2026'!$G:$G,"2025")</f>
        <v>0</v>
      </c>
      <c r="G1206" s="57">
        <f>COUNTIFS('2024 -2025-2026'!$M:$M,B1206,'2024 -2025-2026'!$K:$K,"Student Publication", '2024 -2025-2026'!$G:$G,"2025")</f>
        <v>0</v>
      </c>
      <c r="H1206" s="53">
        <f>COUNTIFS('Patent - 2025'!$Q:$Q,B1206,'Patent - 2025'!$D:$D,"Published")</f>
        <v>0</v>
      </c>
      <c r="I1206" s="54">
        <f>COUNTIFS('Patent - 2025'!$Q:$Q,B1206,'Patent - 2025'!D:D,"Granted")</f>
        <v>0</v>
      </c>
      <c r="J1206" s="54">
        <f t="shared" si="36"/>
        <v>0</v>
      </c>
      <c r="K1206" s="54">
        <f t="shared" si="37"/>
        <v>0</v>
      </c>
      <c r="L1206" s="54">
        <f>COUNTIFS('2024 -2025-2026'!$M:$M,B1206,'2024 -2025-2026'!$K:$K,"Book",'2024 -2025-2026'!$G:$G,"2025")</f>
        <v>0</v>
      </c>
      <c r="M1206" s="61"/>
    </row>
    <row r="1207" spans="1:13" ht="15.75" customHeight="1" x14ac:dyDescent="0.2">
      <c r="A1207" s="57">
        <f>'Name of the Faculty 2024'!A1207</f>
        <v>0</v>
      </c>
      <c r="B1207" s="58">
        <f>'Name of the Faculty 2024'!B1207</f>
        <v>0</v>
      </c>
      <c r="C1207" s="57">
        <f>'Name of the Faculty 2024'!C1207</f>
        <v>0</v>
      </c>
      <c r="D1207" s="57">
        <f>COUNTIFS('2024 -2025-2026'!$M:$M,B1207,'2024 -2025-2026'!$K:$K,"SCI",'2024 -2025-2026'!$G:$G,"2025")</f>
        <v>0</v>
      </c>
      <c r="E1207" s="57">
        <f>COUNTIFS('2024 -2025-2026'!$M:$M,B1207,'2024 -2025-2026'!$K:$K,"Scopus/WoS Journals",'2024 -2025-2026'!$G:$G,"2025")</f>
        <v>0</v>
      </c>
      <c r="F1207" s="57">
        <f>COUNTIFS('2024 -2025-2026'!$M:$M,B1207,'2024 -2025-2026'!$K:$K,"Scopus/WoS Conference/Book Chapter/Others", '2024 -2025-2026'!$G:$G,"2025")</f>
        <v>0</v>
      </c>
      <c r="G1207" s="57">
        <f>COUNTIFS('2024 -2025-2026'!$M:$M,B1207,'2024 -2025-2026'!$K:$K,"Student Publication", '2024 -2025-2026'!$G:$G,"2025")</f>
        <v>0</v>
      </c>
      <c r="H1207" s="53">
        <f>COUNTIFS('Patent - 2025'!$Q:$Q,B1207,'Patent - 2025'!$D:$D,"Published")</f>
        <v>0</v>
      </c>
      <c r="I1207" s="54">
        <f>COUNTIFS('Patent - 2025'!$Q:$Q,B1207,'Patent - 2025'!D:D,"Granted")</f>
        <v>0</v>
      </c>
      <c r="J1207" s="54">
        <f t="shared" si="36"/>
        <v>0</v>
      </c>
      <c r="K1207" s="54">
        <f t="shared" si="37"/>
        <v>0</v>
      </c>
      <c r="L1207" s="54">
        <f>COUNTIFS('2024 -2025-2026'!$M:$M,B1207,'2024 -2025-2026'!$K:$K,"Book",'2024 -2025-2026'!$G:$G,"2025")</f>
        <v>0</v>
      </c>
      <c r="M1207" s="61"/>
    </row>
    <row r="1208" spans="1:13" ht="15.75" customHeight="1" x14ac:dyDescent="0.2">
      <c r="A1208" s="57">
        <f>'Name of the Faculty 2024'!A1208</f>
        <v>0</v>
      </c>
      <c r="B1208" s="58">
        <f>'Name of the Faculty 2024'!B1208</f>
        <v>0</v>
      </c>
      <c r="C1208" s="57">
        <f>'Name of the Faculty 2024'!C1208</f>
        <v>0</v>
      </c>
      <c r="D1208" s="57">
        <f>COUNTIFS('2024 -2025-2026'!$M:$M,B1208,'2024 -2025-2026'!$K:$K,"SCI",'2024 -2025-2026'!$G:$G,"2025")</f>
        <v>0</v>
      </c>
      <c r="E1208" s="57">
        <f>COUNTIFS('2024 -2025-2026'!$M:$M,B1208,'2024 -2025-2026'!$K:$K,"Scopus/WoS Journals",'2024 -2025-2026'!$G:$G,"2025")</f>
        <v>0</v>
      </c>
      <c r="F1208" s="57">
        <f>COUNTIFS('2024 -2025-2026'!$M:$M,B1208,'2024 -2025-2026'!$K:$K,"Scopus/WoS Conference/Book Chapter/Others", '2024 -2025-2026'!$G:$G,"2025")</f>
        <v>0</v>
      </c>
      <c r="G1208" s="57">
        <f>COUNTIFS('2024 -2025-2026'!$M:$M,B1208,'2024 -2025-2026'!$K:$K,"Student Publication", '2024 -2025-2026'!$G:$G,"2025")</f>
        <v>0</v>
      </c>
      <c r="H1208" s="53">
        <f>COUNTIFS('Patent - 2025'!$Q:$Q,B1208,'Patent - 2025'!$D:$D,"Published")</f>
        <v>0</v>
      </c>
      <c r="I1208" s="54">
        <f>COUNTIFS('Patent - 2025'!$Q:$Q,B1208,'Patent - 2025'!D:D,"Granted")</f>
        <v>0</v>
      </c>
      <c r="J1208" s="54">
        <f t="shared" si="36"/>
        <v>0</v>
      </c>
      <c r="K1208" s="54">
        <f t="shared" si="37"/>
        <v>0</v>
      </c>
      <c r="L1208" s="54">
        <f>COUNTIFS('2024 -2025-2026'!$M:$M,B1208,'2024 -2025-2026'!$K:$K,"Book",'2024 -2025-2026'!$G:$G,"2025")</f>
        <v>0</v>
      </c>
      <c r="M1208" s="61"/>
    </row>
    <row r="1209" spans="1:13" ht="15.75" customHeight="1" x14ac:dyDescent="0.2">
      <c r="A1209" s="57">
        <f>'Name of the Faculty 2024'!A1209</f>
        <v>0</v>
      </c>
      <c r="B1209" s="58">
        <f>'Name of the Faculty 2024'!B1209</f>
        <v>0</v>
      </c>
      <c r="C1209" s="57">
        <f>'Name of the Faculty 2024'!C1209</f>
        <v>0</v>
      </c>
      <c r="D1209" s="57">
        <f>COUNTIFS('2024 -2025-2026'!$M:$M,B1209,'2024 -2025-2026'!$K:$K,"SCI",'2024 -2025-2026'!$G:$G,"2025")</f>
        <v>0</v>
      </c>
      <c r="E1209" s="57">
        <f>COUNTIFS('2024 -2025-2026'!$M:$M,B1209,'2024 -2025-2026'!$K:$K,"Scopus/WoS Journals",'2024 -2025-2026'!$G:$G,"2025")</f>
        <v>0</v>
      </c>
      <c r="F1209" s="57">
        <f>COUNTIFS('2024 -2025-2026'!$M:$M,B1209,'2024 -2025-2026'!$K:$K,"Scopus/WoS Conference/Book Chapter/Others", '2024 -2025-2026'!$G:$G,"2025")</f>
        <v>0</v>
      </c>
      <c r="G1209" s="57">
        <f>COUNTIFS('2024 -2025-2026'!$M:$M,B1209,'2024 -2025-2026'!$K:$K,"Student Publication", '2024 -2025-2026'!$G:$G,"2025")</f>
        <v>0</v>
      </c>
      <c r="H1209" s="53">
        <f>COUNTIFS('Patent - 2025'!$Q:$Q,B1209,'Patent - 2025'!$D:$D,"Published")</f>
        <v>0</v>
      </c>
      <c r="I1209" s="54">
        <f>COUNTIFS('Patent - 2025'!$Q:$Q,B1209,'Patent - 2025'!D:D,"Granted")</f>
        <v>0</v>
      </c>
      <c r="J1209" s="54">
        <f t="shared" si="36"/>
        <v>0</v>
      </c>
      <c r="K1209" s="54">
        <f t="shared" si="37"/>
        <v>0</v>
      </c>
      <c r="L1209" s="54">
        <f>COUNTIFS('2024 -2025-2026'!$M:$M,B1209,'2024 -2025-2026'!$K:$K,"Book",'2024 -2025-2026'!$G:$G,"2025")</f>
        <v>0</v>
      </c>
      <c r="M1209" s="61"/>
    </row>
    <row r="1210" spans="1:13" ht="15.75" customHeight="1" x14ac:dyDescent="0.2">
      <c r="A1210" s="57">
        <f>'Name of the Faculty 2024'!A1210</f>
        <v>0</v>
      </c>
      <c r="B1210" s="58">
        <f>'Name of the Faculty 2024'!B1210</f>
        <v>0</v>
      </c>
      <c r="C1210" s="57">
        <f>'Name of the Faculty 2024'!C1210</f>
        <v>0</v>
      </c>
      <c r="D1210" s="57">
        <f>COUNTIFS('2024 -2025-2026'!$M:$M,B1210,'2024 -2025-2026'!$K:$K,"SCI",'2024 -2025-2026'!$G:$G,"2025")</f>
        <v>0</v>
      </c>
      <c r="E1210" s="57">
        <f>COUNTIFS('2024 -2025-2026'!$M:$M,B1210,'2024 -2025-2026'!$K:$K,"Scopus/WoS Journals",'2024 -2025-2026'!$G:$G,"2025")</f>
        <v>0</v>
      </c>
      <c r="F1210" s="57">
        <f>COUNTIFS('2024 -2025-2026'!$M:$M,B1210,'2024 -2025-2026'!$K:$K,"Scopus/WoS Conference/Book Chapter/Others", '2024 -2025-2026'!$G:$G,"2025")</f>
        <v>0</v>
      </c>
      <c r="G1210" s="57">
        <f>COUNTIFS('2024 -2025-2026'!$M:$M,B1210,'2024 -2025-2026'!$K:$K,"Student Publication", '2024 -2025-2026'!$G:$G,"2025")</f>
        <v>0</v>
      </c>
      <c r="H1210" s="53">
        <f>COUNTIFS('Patent - 2025'!$Q:$Q,B1210,'Patent - 2025'!$D:$D,"Published")</f>
        <v>0</v>
      </c>
      <c r="I1210" s="54">
        <f>COUNTIFS('Patent - 2025'!$Q:$Q,B1210,'Patent - 2025'!D:D,"Granted")</f>
        <v>0</v>
      </c>
      <c r="J1210" s="54">
        <f t="shared" si="36"/>
        <v>0</v>
      </c>
      <c r="K1210" s="54">
        <f t="shared" si="37"/>
        <v>0</v>
      </c>
      <c r="L1210" s="54">
        <f>COUNTIFS('2024 -2025-2026'!$M:$M,B1210,'2024 -2025-2026'!$K:$K,"Book",'2024 -2025-2026'!$G:$G,"2025")</f>
        <v>0</v>
      </c>
      <c r="M1210" s="61"/>
    </row>
    <row r="1211" spans="1:13" ht="15.75" customHeight="1" x14ac:dyDescent="0.2">
      <c r="A1211" s="57">
        <f>'Name of the Faculty 2024'!A1211</f>
        <v>0</v>
      </c>
      <c r="B1211" s="58">
        <f>'Name of the Faculty 2024'!B1211</f>
        <v>0</v>
      </c>
      <c r="C1211" s="57">
        <f>'Name of the Faculty 2024'!C1211</f>
        <v>0</v>
      </c>
      <c r="D1211" s="57">
        <f>COUNTIFS('2024 -2025-2026'!$M:$M,B1211,'2024 -2025-2026'!$K:$K,"SCI",'2024 -2025-2026'!$G:$G,"2025")</f>
        <v>0</v>
      </c>
      <c r="E1211" s="57">
        <f>COUNTIFS('2024 -2025-2026'!$M:$M,B1211,'2024 -2025-2026'!$K:$K,"Scopus/WoS Journals",'2024 -2025-2026'!$G:$G,"2025")</f>
        <v>0</v>
      </c>
      <c r="F1211" s="57">
        <f>COUNTIFS('2024 -2025-2026'!$M:$M,B1211,'2024 -2025-2026'!$K:$K,"Scopus/WoS Conference/Book Chapter/Others", '2024 -2025-2026'!$G:$G,"2025")</f>
        <v>0</v>
      </c>
      <c r="G1211" s="57">
        <f>COUNTIFS('2024 -2025-2026'!$M:$M,B1211,'2024 -2025-2026'!$K:$K,"Student Publication", '2024 -2025-2026'!$G:$G,"2025")</f>
        <v>0</v>
      </c>
      <c r="H1211" s="53">
        <f>COUNTIFS('Patent - 2025'!$Q:$Q,B1211,'Patent - 2025'!$D:$D,"Published")</f>
        <v>0</v>
      </c>
      <c r="I1211" s="54">
        <f>COUNTIFS('Patent - 2025'!$Q:$Q,B1211,'Patent - 2025'!D:D,"Granted")</f>
        <v>0</v>
      </c>
      <c r="J1211" s="54">
        <f t="shared" si="36"/>
        <v>0</v>
      </c>
      <c r="K1211" s="54">
        <f t="shared" si="37"/>
        <v>0</v>
      </c>
      <c r="L1211" s="54">
        <f>COUNTIFS('2024 -2025-2026'!$M:$M,B1211,'2024 -2025-2026'!$K:$K,"Book",'2024 -2025-2026'!$G:$G,"2025")</f>
        <v>0</v>
      </c>
      <c r="M1211" s="61"/>
    </row>
    <row r="1212" spans="1:13" ht="15.75" customHeight="1" x14ac:dyDescent="0.2">
      <c r="A1212" s="57">
        <f>'Name of the Faculty 2024'!A1212</f>
        <v>0</v>
      </c>
      <c r="B1212" s="58">
        <f>'Name of the Faculty 2024'!B1212</f>
        <v>0</v>
      </c>
      <c r="C1212" s="57">
        <f>'Name of the Faculty 2024'!C1212</f>
        <v>0</v>
      </c>
      <c r="D1212" s="57">
        <f>COUNTIFS('2024 -2025-2026'!$M:$M,B1212,'2024 -2025-2026'!$K:$K,"SCI",'2024 -2025-2026'!$G:$G,"2025")</f>
        <v>0</v>
      </c>
      <c r="E1212" s="57">
        <f>COUNTIFS('2024 -2025-2026'!$M:$M,B1212,'2024 -2025-2026'!$K:$K,"Scopus/WoS Journals",'2024 -2025-2026'!$G:$G,"2025")</f>
        <v>0</v>
      </c>
      <c r="F1212" s="57">
        <f>COUNTIFS('2024 -2025-2026'!$M:$M,B1212,'2024 -2025-2026'!$K:$K,"Scopus/WoS Conference/Book Chapter/Others", '2024 -2025-2026'!$G:$G,"2025")</f>
        <v>0</v>
      </c>
      <c r="G1212" s="57">
        <f>COUNTIFS('2024 -2025-2026'!$M:$M,B1212,'2024 -2025-2026'!$K:$K,"Student Publication", '2024 -2025-2026'!$G:$G,"2025")</f>
        <v>0</v>
      </c>
      <c r="H1212" s="53">
        <f>COUNTIFS('Patent - 2025'!$Q:$Q,B1212,'Patent - 2025'!$D:$D,"Published")</f>
        <v>0</v>
      </c>
      <c r="I1212" s="54">
        <f>COUNTIFS('Patent - 2025'!$Q:$Q,B1212,'Patent - 2025'!D:D,"Granted")</f>
        <v>0</v>
      </c>
      <c r="J1212" s="54">
        <f t="shared" si="36"/>
        <v>0</v>
      </c>
      <c r="K1212" s="54">
        <f t="shared" si="37"/>
        <v>0</v>
      </c>
      <c r="L1212" s="54">
        <f>COUNTIFS('2024 -2025-2026'!$M:$M,B1212,'2024 -2025-2026'!$K:$K,"Book",'2024 -2025-2026'!$G:$G,"2025")</f>
        <v>0</v>
      </c>
      <c r="M1212" s="61"/>
    </row>
    <row r="1213" spans="1:13" ht="15.75" customHeight="1" x14ac:dyDescent="0.2">
      <c r="A1213" s="57">
        <f>'Name of the Faculty 2024'!A1213</f>
        <v>0</v>
      </c>
      <c r="B1213" s="58">
        <f>'Name of the Faculty 2024'!B1213</f>
        <v>0</v>
      </c>
      <c r="C1213" s="57">
        <f>'Name of the Faculty 2024'!C1213</f>
        <v>0</v>
      </c>
      <c r="D1213" s="57">
        <f>COUNTIFS('2024 -2025-2026'!$M:$M,B1213,'2024 -2025-2026'!$K:$K,"SCI",'2024 -2025-2026'!$G:$G,"2025")</f>
        <v>0</v>
      </c>
      <c r="E1213" s="57">
        <f>COUNTIFS('2024 -2025-2026'!$M:$M,B1213,'2024 -2025-2026'!$K:$K,"Scopus/WoS Journals",'2024 -2025-2026'!$G:$G,"2025")</f>
        <v>0</v>
      </c>
      <c r="F1213" s="57">
        <f>COUNTIFS('2024 -2025-2026'!$M:$M,B1213,'2024 -2025-2026'!$K:$K,"Scopus/WoS Conference/Book Chapter/Others", '2024 -2025-2026'!$G:$G,"2025")</f>
        <v>0</v>
      </c>
      <c r="G1213" s="57">
        <f>COUNTIFS('2024 -2025-2026'!$M:$M,B1213,'2024 -2025-2026'!$K:$K,"Student Publication", '2024 -2025-2026'!$G:$G,"2025")</f>
        <v>0</v>
      </c>
      <c r="H1213" s="53">
        <f>COUNTIFS('Patent - 2025'!$Q:$Q,B1213,'Patent - 2025'!$D:$D,"Published")</f>
        <v>0</v>
      </c>
      <c r="I1213" s="54">
        <f>COUNTIFS('Patent - 2025'!$Q:$Q,B1213,'Patent - 2025'!D:D,"Granted")</f>
        <v>0</v>
      </c>
      <c r="J1213" s="54">
        <f t="shared" si="36"/>
        <v>0</v>
      </c>
      <c r="K1213" s="54">
        <f t="shared" si="37"/>
        <v>0</v>
      </c>
      <c r="L1213" s="54">
        <f>COUNTIFS('2024 -2025-2026'!$M:$M,B1213,'2024 -2025-2026'!$K:$K,"Book",'2024 -2025-2026'!$G:$G,"2025")</f>
        <v>0</v>
      </c>
      <c r="M1213" s="61"/>
    </row>
    <row r="1214" spans="1:13" ht="15.75" customHeight="1" x14ac:dyDescent="0.2">
      <c r="A1214" s="57">
        <f>'Name of the Faculty 2024'!A1214</f>
        <v>0</v>
      </c>
      <c r="B1214" s="58">
        <f>'Name of the Faculty 2024'!B1214</f>
        <v>0</v>
      </c>
      <c r="C1214" s="57">
        <f>'Name of the Faculty 2024'!C1214</f>
        <v>0</v>
      </c>
      <c r="D1214" s="57">
        <f>COUNTIFS('2024 -2025-2026'!$M:$M,B1214,'2024 -2025-2026'!$K:$K,"SCI",'2024 -2025-2026'!$G:$G,"2025")</f>
        <v>0</v>
      </c>
      <c r="E1214" s="57">
        <f>COUNTIFS('2024 -2025-2026'!$M:$M,B1214,'2024 -2025-2026'!$K:$K,"Scopus/WoS Journals",'2024 -2025-2026'!$G:$G,"2025")</f>
        <v>0</v>
      </c>
      <c r="F1214" s="57">
        <f>COUNTIFS('2024 -2025-2026'!$M:$M,B1214,'2024 -2025-2026'!$K:$K,"Scopus/WoS Conference/Book Chapter/Others", '2024 -2025-2026'!$G:$G,"2025")</f>
        <v>0</v>
      </c>
      <c r="G1214" s="57">
        <f>COUNTIFS('2024 -2025-2026'!$M:$M,B1214,'2024 -2025-2026'!$K:$K,"Student Publication", '2024 -2025-2026'!$G:$G,"2025")</f>
        <v>0</v>
      </c>
      <c r="H1214" s="53">
        <f>COUNTIFS('Patent - 2025'!$Q:$Q,B1214,'Patent - 2025'!$D:$D,"Published")</f>
        <v>0</v>
      </c>
      <c r="I1214" s="54">
        <f>COUNTIFS('Patent - 2025'!$Q:$Q,B1214,'Patent - 2025'!D:D,"Granted")</f>
        <v>0</v>
      </c>
      <c r="J1214" s="54">
        <f t="shared" si="36"/>
        <v>0</v>
      </c>
      <c r="K1214" s="54">
        <f t="shared" si="37"/>
        <v>0</v>
      </c>
      <c r="L1214" s="54">
        <f>COUNTIFS('2024 -2025-2026'!$M:$M,B1214,'2024 -2025-2026'!$K:$K,"Book",'2024 -2025-2026'!$G:$G,"2025")</f>
        <v>0</v>
      </c>
      <c r="M1214" s="61"/>
    </row>
    <row r="1215" spans="1:13" ht="15.75" customHeight="1" x14ac:dyDescent="0.2">
      <c r="A1215" s="57">
        <f>'Name of the Faculty 2024'!A1215</f>
        <v>0</v>
      </c>
      <c r="B1215" s="58">
        <f>'Name of the Faculty 2024'!B1215</f>
        <v>0</v>
      </c>
      <c r="C1215" s="57">
        <f>'Name of the Faculty 2024'!C1215</f>
        <v>0</v>
      </c>
      <c r="D1215" s="57">
        <f>COUNTIFS('2024 -2025-2026'!$M:$M,B1215,'2024 -2025-2026'!$K:$K,"SCI",'2024 -2025-2026'!$G:$G,"2025")</f>
        <v>0</v>
      </c>
      <c r="E1215" s="57">
        <f>COUNTIFS('2024 -2025-2026'!$M:$M,B1215,'2024 -2025-2026'!$K:$K,"Scopus/WoS Journals",'2024 -2025-2026'!$G:$G,"2025")</f>
        <v>0</v>
      </c>
      <c r="F1215" s="57">
        <f>COUNTIFS('2024 -2025-2026'!$M:$M,B1215,'2024 -2025-2026'!$K:$K,"Scopus/WoS Conference/Book Chapter/Others", '2024 -2025-2026'!$G:$G,"2025")</f>
        <v>0</v>
      </c>
      <c r="G1215" s="57">
        <f>COUNTIFS('2024 -2025-2026'!$M:$M,B1215,'2024 -2025-2026'!$K:$K,"Student Publication", '2024 -2025-2026'!$G:$G,"2025")</f>
        <v>0</v>
      </c>
      <c r="H1215" s="53">
        <f>COUNTIFS('Patent - 2025'!$Q:$Q,B1215,'Patent - 2025'!$D:$D,"Published")</f>
        <v>0</v>
      </c>
      <c r="I1215" s="54">
        <f>COUNTIFS('Patent - 2025'!$Q:$Q,B1215,'Patent - 2025'!D:D,"Granted")</f>
        <v>0</v>
      </c>
      <c r="J1215" s="54">
        <f t="shared" si="36"/>
        <v>0</v>
      </c>
      <c r="K1215" s="54">
        <f t="shared" si="37"/>
        <v>0</v>
      </c>
      <c r="L1215" s="54">
        <f>COUNTIFS('2024 -2025-2026'!$M:$M,B1215,'2024 -2025-2026'!$K:$K,"Book",'2024 -2025-2026'!$G:$G,"2025")</f>
        <v>0</v>
      </c>
      <c r="M1215" s="61"/>
    </row>
    <row r="1216" spans="1:13" ht="15.75" customHeight="1" x14ac:dyDescent="0.2">
      <c r="A1216" s="57">
        <f>'Name of the Faculty 2024'!A1216</f>
        <v>0</v>
      </c>
      <c r="B1216" s="58">
        <f>'Name of the Faculty 2024'!B1216</f>
        <v>0</v>
      </c>
      <c r="C1216" s="57">
        <f>'Name of the Faculty 2024'!C1216</f>
        <v>0</v>
      </c>
      <c r="D1216" s="57">
        <f>COUNTIFS('2024 -2025-2026'!$M:$M,B1216,'2024 -2025-2026'!$K:$K,"SCI",'2024 -2025-2026'!$G:$G,"2025")</f>
        <v>0</v>
      </c>
      <c r="E1216" s="57">
        <f>COUNTIFS('2024 -2025-2026'!$M:$M,B1216,'2024 -2025-2026'!$K:$K,"Scopus/WoS Journals",'2024 -2025-2026'!$G:$G,"2025")</f>
        <v>0</v>
      </c>
      <c r="F1216" s="57">
        <f>COUNTIFS('2024 -2025-2026'!$M:$M,B1216,'2024 -2025-2026'!$K:$K,"Scopus/WoS Conference/Book Chapter/Others", '2024 -2025-2026'!$G:$G,"2025")</f>
        <v>0</v>
      </c>
      <c r="G1216" s="57">
        <f>COUNTIFS('2024 -2025-2026'!$M:$M,B1216,'2024 -2025-2026'!$K:$K,"Student Publication", '2024 -2025-2026'!$G:$G,"2025")</f>
        <v>0</v>
      </c>
      <c r="H1216" s="53">
        <f>COUNTIFS('Patent - 2025'!$Q:$Q,B1216,'Patent - 2025'!$D:$D,"Published")</f>
        <v>0</v>
      </c>
      <c r="I1216" s="54">
        <f>COUNTIFS('Patent - 2025'!$Q:$Q,B1216,'Patent - 2025'!D:D,"Granted")</f>
        <v>0</v>
      </c>
      <c r="J1216" s="54">
        <f t="shared" si="36"/>
        <v>0</v>
      </c>
      <c r="K1216" s="54">
        <f t="shared" si="37"/>
        <v>0</v>
      </c>
      <c r="L1216" s="54">
        <f>COUNTIFS('2024 -2025-2026'!$M:$M,B1216,'2024 -2025-2026'!$K:$K,"Book",'2024 -2025-2026'!$G:$G,"2025")</f>
        <v>0</v>
      </c>
      <c r="M1216" s="61"/>
    </row>
    <row r="1217" spans="1:13" ht="15.75" customHeight="1" x14ac:dyDescent="0.2">
      <c r="A1217" s="57">
        <f>'Name of the Faculty 2024'!A1217</f>
        <v>0</v>
      </c>
      <c r="B1217" s="58">
        <f>'Name of the Faculty 2024'!B1217</f>
        <v>0</v>
      </c>
      <c r="C1217" s="57">
        <f>'Name of the Faculty 2024'!C1217</f>
        <v>0</v>
      </c>
      <c r="D1217" s="57">
        <f>COUNTIFS('2024 -2025-2026'!$M:$M,B1217,'2024 -2025-2026'!$K:$K,"SCI",'2024 -2025-2026'!$G:$G,"2025")</f>
        <v>0</v>
      </c>
      <c r="E1217" s="57">
        <f>COUNTIFS('2024 -2025-2026'!$M:$M,B1217,'2024 -2025-2026'!$K:$K,"Scopus/WoS Journals",'2024 -2025-2026'!$G:$G,"2025")</f>
        <v>0</v>
      </c>
      <c r="F1217" s="57">
        <f>COUNTIFS('2024 -2025-2026'!$M:$M,B1217,'2024 -2025-2026'!$K:$K,"Scopus/WoS Conference/Book Chapter/Others", '2024 -2025-2026'!$G:$G,"2025")</f>
        <v>0</v>
      </c>
      <c r="G1217" s="57">
        <f>COUNTIFS('2024 -2025-2026'!$M:$M,B1217,'2024 -2025-2026'!$K:$K,"Student Publication", '2024 -2025-2026'!$G:$G,"2025")</f>
        <v>0</v>
      </c>
      <c r="H1217" s="53">
        <f>COUNTIFS('Patent - 2025'!$Q:$Q,B1217,'Patent - 2025'!$D:$D,"Published")</f>
        <v>0</v>
      </c>
      <c r="I1217" s="54">
        <f>COUNTIFS('Patent - 2025'!$Q:$Q,B1217,'Patent - 2025'!D:D,"Granted")</f>
        <v>0</v>
      </c>
      <c r="J1217" s="54">
        <f t="shared" si="36"/>
        <v>0</v>
      </c>
      <c r="K1217" s="54">
        <f t="shared" si="37"/>
        <v>0</v>
      </c>
      <c r="L1217" s="54">
        <f>COUNTIFS('2024 -2025-2026'!$M:$M,B1217,'2024 -2025-2026'!$K:$K,"Book",'2024 -2025-2026'!$G:$G,"2025")</f>
        <v>0</v>
      </c>
      <c r="M1217" s="61"/>
    </row>
    <row r="1218" spans="1:13" ht="15.75" customHeight="1" x14ac:dyDescent="0.2">
      <c r="A1218" s="57">
        <f>'Name of the Faculty 2024'!A1218</f>
        <v>0</v>
      </c>
      <c r="B1218" s="58">
        <f>'Name of the Faculty 2024'!B1218</f>
        <v>0</v>
      </c>
      <c r="C1218" s="57">
        <f>'Name of the Faculty 2024'!C1218</f>
        <v>0</v>
      </c>
      <c r="D1218" s="57">
        <f>COUNTIFS('2024 -2025-2026'!$M:$M,B1218,'2024 -2025-2026'!$K:$K,"SCI",'2024 -2025-2026'!$G:$G,"2025")</f>
        <v>0</v>
      </c>
      <c r="E1218" s="57">
        <f>COUNTIFS('2024 -2025-2026'!$M:$M,B1218,'2024 -2025-2026'!$K:$K,"Scopus/WoS Journals",'2024 -2025-2026'!$G:$G,"2025")</f>
        <v>0</v>
      </c>
      <c r="F1218" s="57">
        <f>COUNTIFS('2024 -2025-2026'!$M:$M,B1218,'2024 -2025-2026'!$K:$K,"Scopus/WoS Conference/Book Chapter/Others", '2024 -2025-2026'!$G:$G,"2025")</f>
        <v>0</v>
      </c>
      <c r="G1218" s="57">
        <f>COUNTIFS('2024 -2025-2026'!$M:$M,B1218,'2024 -2025-2026'!$K:$K,"Student Publication", '2024 -2025-2026'!$G:$G,"2025")</f>
        <v>0</v>
      </c>
      <c r="H1218" s="53">
        <f>COUNTIFS('Patent - 2025'!$Q:$Q,B1218,'Patent - 2025'!$D:$D,"Published")</f>
        <v>0</v>
      </c>
      <c r="I1218" s="54">
        <f>COUNTIFS('Patent - 2025'!$Q:$Q,B1218,'Patent - 2025'!D:D,"Granted")</f>
        <v>0</v>
      </c>
      <c r="J1218" s="54">
        <f t="shared" ref="J1218:J1259" si="38">SUM(D1218:F1218)</f>
        <v>0</v>
      </c>
      <c r="K1218" s="54">
        <f t="shared" ref="K1218:K1259" si="39">SUM(D1218:G1218)</f>
        <v>0</v>
      </c>
      <c r="L1218" s="54">
        <f>COUNTIFS('2024 -2025-2026'!$M:$M,B1218,'2024 -2025-2026'!$K:$K,"Book",'2024 -2025-2026'!$G:$G,"2025")</f>
        <v>0</v>
      </c>
      <c r="M1218" s="61"/>
    </row>
    <row r="1219" spans="1:13" ht="15.75" customHeight="1" x14ac:dyDescent="0.2">
      <c r="A1219" s="57">
        <f>'Name of the Faculty 2024'!A1219</f>
        <v>0</v>
      </c>
      <c r="B1219" s="58">
        <f>'Name of the Faculty 2024'!B1219</f>
        <v>0</v>
      </c>
      <c r="C1219" s="57">
        <f>'Name of the Faculty 2024'!C1219</f>
        <v>0</v>
      </c>
      <c r="D1219" s="57">
        <f>COUNTIFS('2024 -2025-2026'!$M:$M,B1219,'2024 -2025-2026'!$K:$K,"SCI",'2024 -2025-2026'!$G:$G,"2025")</f>
        <v>0</v>
      </c>
      <c r="E1219" s="57">
        <f>COUNTIFS('2024 -2025-2026'!$M:$M,B1219,'2024 -2025-2026'!$K:$K,"Scopus/WoS Journals",'2024 -2025-2026'!$G:$G,"2025")</f>
        <v>0</v>
      </c>
      <c r="F1219" s="57">
        <f>COUNTIFS('2024 -2025-2026'!$M:$M,B1219,'2024 -2025-2026'!$K:$K,"Scopus/WoS Conference/Book Chapter/Others", '2024 -2025-2026'!$G:$G,"2025")</f>
        <v>0</v>
      </c>
      <c r="G1219" s="57">
        <f>COUNTIFS('2024 -2025-2026'!$M:$M,B1219,'2024 -2025-2026'!$K:$K,"Student Publication", '2024 -2025-2026'!$G:$G,"2025")</f>
        <v>0</v>
      </c>
      <c r="H1219" s="53">
        <f>COUNTIFS('Patent - 2025'!$Q:$Q,B1219,'Patent - 2025'!$D:$D,"Published")</f>
        <v>0</v>
      </c>
      <c r="I1219" s="54">
        <f>COUNTIFS('Patent - 2025'!$Q:$Q,B1219,'Patent - 2025'!D:D,"Granted")</f>
        <v>0</v>
      </c>
      <c r="J1219" s="54">
        <f t="shared" si="38"/>
        <v>0</v>
      </c>
      <c r="K1219" s="54">
        <f t="shared" si="39"/>
        <v>0</v>
      </c>
      <c r="L1219" s="54">
        <f>COUNTIFS('2024 -2025-2026'!$M:$M,B1219,'2024 -2025-2026'!$K:$K,"Book",'2024 -2025-2026'!$G:$G,"2025")</f>
        <v>0</v>
      </c>
      <c r="M1219" s="61"/>
    </row>
    <row r="1220" spans="1:13" ht="15.75" customHeight="1" x14ac:dyDescent="0.2">
      <c r="A1220" s="57">
        <f>'Name of the Faculty 2024'!A1220</f>
        <v>0</v>
      </c>
      <c r="B1220" s="58">
        <f>'Name of the Faculty 2024'!B1220</f>
        <v>0</v>
      </c>
      <c r="C1220" s="57">
        <f>'Name of the Faculty 2024'!C1220</f>
        <v>0</v>
      </c>
      <c r="D1220" s="57">
        <f>COUNTIFS('2024 -2025-2026'!$M:$M,B1220,'2024 -2025-2026'!$K:$K,"SCI",'2024 -2025-2026'!$G:$G,"2025")</f>
        <v>0</v>
      </c>
      <c r="E1220" s="57">
        <f>COUNTIFS('2024 -2025-2026'!$M:$M,B1220,'2024 -2025-2026'!$K:$K,"Scopus/WoS Journals",'2024 -2025-2026'!$G:$G,"2025")</f>
        <v>0</v>
      </c>
      <c r="F1220" s="57">
        <f>COUNTIFS('2024 -2025-2026'!$M:$M,B1220,'2024 -2025-2026'!$K:$K,"Scopus/WoS Conference/Book Chapter/Others", '2024 -2025-2026'!$G:$G,"2025")</f>
        <v>0</v>
      </c>
      <c r="G1220" s="57">
        <f>COUNTIFS('2024 -2025-2026'!$M:$M,B1220,'2024 -2025-2026'!$K:$K,"Student Publication", '2024 -2025-2026'!$G:$G,"2025")</f>
        <v>0</v>
      </c>
      <c r="H1220" s="53">
        <f>COUNTIFS('Patent - 2025'!$Q:$Q,B1220,'Patent - 2025'!$D:$D,"Published")</f>
        <v>0</v>
      </c>
      <c r="I1220" s="54">
        <f>COUNTIFS('Patent - 2025'!$Q:$Q,B1220,'Patent - 2025'!D:D,"Granted")</f>
        <v>0</v>
      </c>
      <c r="J1220" s="54">
        <f t="shared" si="38"/>
        <v>0</v>
      </c>
      <c r="K1220" s="54">
        <f t="shared" si="39"/>
        <v>0</v>
      </c>
      <c r="L1220" s="54">
        <f>COUNTIFS('2024 -2025-2026'!$M:$M,B1220,'2024 -2025-2026'!$K:$K,"Book",'2024 -2025-2026'!$G:$G,"2025")</f>
        <v>0</v>
      </c>
      <c r="M1220" s="61"/>
    </row>
    <row r="1221" spans="1:13" ht="15.75" customHeight="1" x14ac:dyDescent="0.2">
      <c r="A1221" s="57">
        <f>'Name of the Faculty 2024'!A1221</f>
        <v>0</v>
      </c>
      <c r="B1221" s="58">
        <f>'Name of the Faculty 2024'!B1221</f>
        <v>0</v>
      </c>
      <c r="C1221" s="57">
        <f>'Name of the Faculty 2024'!C1221</f>
        <v>0</v>
      </c>
      <c r="D1221" s="57">
        <f>COUNTIFS('2024 -2025-2026'!$M:$M,B1221,'2024 -2025-2026'!$K:$K,"SCI",'2024 -2025-2026'!$G:$G,"2025")</f>
        <v>0</v>
      </c>
      <c r="E1221" s="57">
        <f>COUNTIFS('2024 -2025-2026'!$M:$M,B1221,'2024 -2025-2026'!$K:$K,"Scopus/WoS Journals",'2024 -2025-2026'!$G:$G,"2025")</f>
        <v>0</v>
      </c>
      <c r="F1221" s="57">
        <f>COUNTIFS('2024 -2025-2026'!$M:$M,B1221,'2024 -2025-2026'!$K:$K,"Scopus/WoS Conference/Book Chapter/Others", '2024 -2025-2026'!$G:$G,"2025")</f>
        <v>0</v>
      </c>
      <c r="G1221" s="57">
        <f>COUNTIFS('2024 -2025-2026'!$M:$M,B1221,'2024 -2025-2026'!$K:$K,"Student Publication", '2024 -2025-2026'!$G:$G,"2025")</f>
        <v>0</v>
      </c>
      <c r="H1221" s="53">
        <f>COUNTIFS('Patent - 2025'!$Q:$Q,B1221,'Patent - 2025'!$D:$D,"Published")</f>
        <v>0</v>
      </c>
      <c r="I1221" s="54">
        <f>COUNTIFS('Patent - 2025'!$Q:$Q,B1221,'Patent - 2025'!D:D,"Granted")</f>
        <v>0</v>
      </c>
      <c r="J1221" s="54">
        <f t="shared" si="38"/>
        <v>0</v>
      </c>
      <c r="K1221" s="54">
        <f t="shared" si="39"/>
        <v>0</v>
      </c>
      <c r="L1221" s="54">
        <f>COUNTIFS('2024 -2025-2026'!$M:$M,B1221,'2024 -2025-2026'!$K:$K,"Book",'2024 -2025-2026'!$G:$G,"2025")</f>
        <v>0</v>
      </c>
      <c r="M1221" s="61"/>
    </row>
    <row r="1222" spans="1:13" ht="15.75" customHeight="1" x14ac:dyDescent="0.2">
      <c r="A1222" s="57">
        <f>'Name of the Faculty 2024'!A1222</f>
        <v>0</v>
      </c>
      <c r="B1222" s="58">
        <f>'Name of the Faculty 2024'!B1222</f>
        <v>0</v>
      </c>
      <c r="C1222" s="57">
        <f>'Name of the Faculty 2024'!C1222</f>
        <v>0</v>
      </c>
      <c r="D1222" s="57">
        <f>COUNTIFS('2024 -2025-2026'!$M:$M,B1222,'2024 -2025-2026'!$K:$K,"SCI",'2024 -2025-2026'!$G:$G,"2025")</f>
        <v>0</v>
      </c>
      <c r="E1222" s="57">
        <f>COUNTIFS('2024 -2025-2026'!$M:$M,B1222,'2024 -2025-2026'!$K:$K,"Scopus/WoS Journals",'2024 -2025-2026'!$G:$G,"2025")</f>
        <v>0</v>
      </c>
      <c r="F1222" s="57">
        <f>COUNTIFS('2024 -2025-2026'!$M:$M,B1222,'2024 -2025-2026'!$K:$K,"Scopus/WoS Conference/Book Chapter/Others", '2024 -2025-2026'!$G:$G,"2025")</f>
        <v>0</v>
      </c>
      <c r="G1222" s="57">
        <f>COUNTIFS('2024 -2025-2026'!$M:$M,B1222,'2024 -2025-2026'!$K:$K,"Student Publication", '2024 -2025-2026'!$G:$G,"2025")</f>
        <v>0</v>
      </c>
      <c r="H1222" s="53">
        <f>COUNTIFS('Patent - 2025'!$Q:$Q,B1222,'Patent - 2025'!$D:$D,"Published")</f>
        <v>0</v>
      </c>
      <c r="I1222" s="54">
        <f>COUNTIFS('Patent - 2025'!$Q:$Q,B1222,'Patent - 2025'!D:D,"Granted")</f>
        <v>0</v>
      </c>
      <c r="J1222" s="54">
        <f t="shared" si="38"/>
        <v>0</v>
      </c>
      <c r="K1222" s="54">
        <f t="shared" si="39"/>
        <v>0</v>
      </c>
      <c r="L1222" s="54">
        <f>COUNTIFS('2024 -2025-2026'!$M:$M,B1222,'2024 -2025-2026'!$K:$K,"Book",'2024 -2025-2026'!$G:$G,"2025")</f>
        <v>0</v>
      </c>
      <c r="M1222" s="61"/>
    </row>
    <row r="1223" spans="1:13" ht="15.75" customHeight="1" x14ac:dyDescent="0.2">
      <c r="A1223" s="57">
        <f>'Name of the Faculty 2024'!A1223</f>
        <v>0</v>
      </c>
      <c r="B1223" s="58">
        <f>'Name of the Faculty 2024'!B1223</f>
        <v>0</v>
      </c>
      <c r="C1223" s="57">
        <f>'Name of the Faculty 2024'!C1223</f>
        <v>0</v>
      </c>
      <c r="D1223" s="57">
        <f>COUNTIFS('2024 -2025-2026'!$M:$M,B1223,'2024 -2025-2026'!$K:$K,"SCI",'2024 -2025-2026'!$G:$G,"2025")</f>
        <v>0</v>
      </c>
      <c r="E1223" s="57">
        <f>COUNTIFS('2024 -2025-2026'!$M:$M,B1223,'2024 -2025-2026'!$K:$K,"Scopus/WoS Journals",'2024 -2025-2026'!$G:$G,"2025")</f>
        <v>0</v>
      </c>
      <c r="F1223" s="57">
        <f>COUNTIFS('2024 -2025-2026'!$M:$M,B1223,'2024 -2025-2026'!$K:$K,"Scopus/WoS Conference/Book Chapter/Others", '2024 -2025-2026'!$G:$G,"2025")</f>
        <v>0</v>
      </c>
      <c r="G1223" s="57">
        <f>COUNTIFS('2024 -2025-2026'!$M:$M,B1223,'2024 -2025-2026'!$K:$K,"Student Publication", '2024 -2025-2026'!$G:$G,"2025")</f>
        <v>0</v>
      </c>
      <c r="H1223" s="53">
        <f>COUNTIFS('Patent - 2025'!$Q:$Q,B1223,'Patent - 2025'!$D:$D,"Published")</f>
        <v>0</v>
      </c>
      <c r="I1223" s="54">
        <f>COUNTIFS('Patent - 2025'!$Q:$Q,B1223,'Patent - 2025'!D:D,"Granted")</f>
        <v>0</v>
      </c>
      <c r="J1223" s="54">
        <f t="shared" si="38"/>
        <v>0</v>
      </c>
      <c r="K1223" s="54">
        <f t="shared" si="39"/>
        <v>0</v>
      </c>
      <c r="L1223" s="54">
        <f>COUNTIFS('2024 -2025-2026'!$M:$M,B1223,'2024 -2025-2026'!$K:$K,"Book",'2024 -2025-2026'!$G:$G,"2025")</f>
        <v>0</v>
      </c>
      <c r="M1223" s="61"/>
    </row>
    <row r="1224" spans="1:13" ht="15.75" customHeight="1" x14ac:dyDescent="0.2">
      <c r="A1224" s="57">
        <f>'Name of the Faculty 2024'!A1224</f>
        <v>0</v>
      </c>
      <c r="B1224" s="58">
        <f>'Name of the Faculty 2024'!B1224</f>
        <v>0</v>
      </c>
      <c r="C1224" s="57">
        <f>'Name of the Faculty 2024'!C1224</f>
        <v>0</v>
      </c>
      <c r="D1224" s="57">
        <f>COUNTIFS('2024 -2025-2026'!$M:$M,B1224,'2024 -2025-2026'!$K:$K,"SCI",'2024 -2025-2026'!$G:$G,"2025")</f>
        <v>0</v>
      </c>
      <c r="E1224" s="57">
        <f>COUNTIFS('2024 -2025-2026'!$M:$M,B1224,'2024 -2025-2026'!$K:$K,"Scopus/WoS Journals",'2024 -2025-2026'!$G:$G,"2025")</f>
        <v>0</v>
      </c>
      <c r="F1224" s="57">
        <f>COUNTIFS('2024 -2025-2026'!$M:$M,B1224,'2024 -2025-2026'!$K:$K,"Scopus/WoS Conference/Book Chapter/Others", '2024 -2025-2026'!$G:$G,"2025")</f>
        <v>0</v>
      </c>
      <c r="G1224" s="57">
        <f>COUNTIFS('2024 -2025-2026'!$M:$M,B1224,'2024 -2025-2026'!$K:$K,"Student Publication", '2024 -2025-2026'!$G:$G,"2025")</f>
        <v>0</v>
      </c>
      <c r="H1224" s="53">
        <f>COUNTIFS('Patent - 2025'!$Q:$Q,B1224,'Patent - 2025'!$D:$D,"Published")</f>
        <v>0</v>
      </c>
      <c r="I1224" s="54">
        <f>COUNTIFS('Patent - 2025'!$Q:$Q,B1224,'Patent - 2025'!D:D,"Granted")</f>
        <v>0</v>
      </c>
      <c r="J1224" s="54">
        <f t="shared" si="38"/>
        <v>0</v>
      </c>
      <c r="K1224" s="54">
        <f t="shared" si="39"/>
        <v>0</v>
      </c>
      <c r="L1224" s="54">
        <f>COUNTIFS('2024 -2025-2026'!$M:$M,B1224,'2024 -2025-2026'!$K:$K,"Book",'2024 -2025-2026'!$G:$G,"2025")</f>
        <v>0</v>
      </c>
      <c r="M1224" s="61"/>
    </row>
    <row r="1225" spans="1:13" ht="15.75" customHeight="1" x14ac:dyDescent="0.2">
      <c r="A1225" s="57">
        <f>'Name of the Faculty 2024'!A1225</f>
        <v>0</v>
      </c>
      <c r="B1225" s="58">
        <f>'Name of the Faculty 2024'!B1225</f>
        <v>0</v>
      </c>
      <c r="C1225" s="57">
        <f>'Name of the Faculty 2024'!C1225</f>
        <v>0</v>
      </c>
      <c r="D1225" s="57">
        <f>COUNTIFS('2024 -2025-2026'!$M:$M,B1225,'2024 -2025-2026'!$K:$K,"SCI",'2024 -2025-2026'!$G:$G,"2025")</f>
        <v>0</v>
      </c>
      <c r="E1225" s="57">
        <f>COUNTIFS('2024 -2025-2026'!$M:$M,B1225,'2024 -2025-2026'!$K:$K,"Scopus/WoS Journals",'2024 -2025-2026'!$G:$G,"2025")</f>
        <v>0</v>
      </c>
      <c r="F1225" s="57">
        <f>COUNTIFS('2024 -2025-2026'!$M:$M,B1225,'2024 -2025-2026'!$K:$K,"Scopus/WoS Conference/Book Chapter/Others", '2024 -2025-2026'!$G:$G,"2025")</f>
        <v>0</v>
      </c>
      <c r="G1225" s="57">
        <f>COUNTIFS('2024 -2025-2026'!$M:$M,B1225,'2024 -2025-2026'!$K:$K,"Student Publication", '2024 -2025-2026'!$G:$G,"2025")</f>
        <v>0</v>
      </c>
      <c r="H1225" s="53">
        <f>COUNTIFS('Patent - 2025'!$Q:$Q,B1225,'Patent - 2025'!$D:$D,"Published")</f>
        <v>0</v>
      </c>
      <c r="I1225" s="54">
        <f>COUNTIFS('Patent - 2025'!$Q:$Q,B1225,'Patent - 2025'!D:D,"Granted")</f>
        <v>0</v>
      </c>
      <c r="J1225" s="54">
        <f t="shared" si="38"/>
        <v>0</v>
      </c>
      <c r="K1225" s="54">
        <f t="shared" si="39"/>
        <v>0</v>
      </c>
      <c r="L1225" s="54">
        <f>COUNTIFS('2024 -2025-2026'!$M:$M,B1225,'2024 -2025-2026'!$K:$K,"Book",'2024 -2025-2026'!$G:$G,"2025")</f>
        <v>0</v>
      </c>
      <c r="M1225" s="61"/>
    </row>
    <row r="1226" spans="1:13" ht="15.75" customHeight="1" x14ac:dyDescent="0.2">
      <c r="A1226" s="57">
        <f>'Name of the Faculty 2024'!A1226</f>
        <v>0</v>
      </c>
      <c r="B1226" s="58">
        <f>'Name of the Faculty 2024'!B1226</f>
        <v>0</v>
      </c>
      <c r="C1226" s="57">
        <f>'Name of the Faculty 2024'!C1226</f>
        <v>0</v>
      </c>
      <c r="D1226" s="57">
        <f>COUNTIFS('2024 -2025-2026'!$M:$M,B1226,'2024 -2025-2026'!$K:$K,"SCI",'2024 -2025-2026'!$G:$G,"2025")</f>
        <v>0</v>
      </c>
      <c r="E1226" s="57">
        <f>COUNTIFS('2024 -2025-2026'!$M:$M,B1226,'2024 -2025-2026'!$K:$K,"Scopus/WoS Journals",'2024 -2025-2026'!$G:$G,"2025")</f>
        <v>0</v>
      </c>
      <c r="F1226" s="57">
        <f>COUNTIFS('2024 -2025-2026'!$M:$M,B1226,'2024 -2025-2026'!$K:$K,"Scopus/WoS Conference/Book Chapter/Others", '2024 -2025-2026'!$G:$G,"2025")</f>
        <v>0</v>
      </c>
      <c r="G1226" s="57">
        <f>COUNTIFS('2024 -2025-2026'!$M:$M,B1226,'2024 -2025-2026'!$K:$K,"Student Publication", '2024 -2025-2026'!$G:$G,"2025")</f>
        <v>0</v>
      </c>
      <c r="H1226" s="53">
        <f>COUNTIFS('Patent - 2025'!$Q:$Q,B1226,'Patent - 2025'!$D:$D,"Published")</f>
        <v>0</v>
      </c>
      <c r="I1226" s="54">
        <f>COUNTIFS('Patent - 2025'!$Q:$Q,B1226,'Patent - 2025'!D:D,"Granted")</f>
        <v>0</v>
      </c>
      <c r="J1226" s="54">
        <f t="shared" si="38"/>
        <v>0</v>
      </c>
      <c r="K1226" s="54">
        <f t="shared" si="39"/>
        <v>0</v>
      </c>
      <c r="L1226" s="54">
        <f>COUNTIFS('2024 -2025-2026'!$M:$M,B1226,'2024 -2025-2026'!$K:$K,"Book",'2024 -2025-2026'!$G:$G,"2025")</f>
        <v>0</v>
      </c>
      <c r="M1226" s="61"/>
    </row>
    <row r="1227" spans="1:13" ht="15.75" customHeight="1" x14ac:dyDescent="0.2">
      <c r="A1227" s="57">
        <f>'Name of the Faculty 2024'!A1227</f>
        <v>0</v>
      </c>
      <c r="B1227" s="58">
        <f>'Name of the Faculty 2024'!B1227</f>
        <v>0</v>
      </c>
      <c r="C1227" s="57">
        <f>'Name of the Faculty 2024'!C1227</f>
        <v>0</v>
      </c>
      <c r="D1227" s="57">
        <f>COUNTIFS('2024 -2025-2026'!$M:$M,B1227,'2024 -2025-2026'!$K:$K,"SCI",'2024 -2025-2026'!$G:$G,"2025")</f>
        <v>0</v>
      </c>
      <c r="E1227" s="57">
        <f>COUNTIFS('2024 -2025-2026'!$M:$M,B1227,'2024 -2025-2026'!$K:$K,"Scopus/WoS Journals",'2024 -2025-2026'!$G:$G,"2025")</f>
        <v>0</v>
      </c>
      <c r="F1227" s="57">
        <f>COUNTIFS('2024 -2025-2026'!$M:$M,B1227,'2024 -2025-2026'!$K:$K,"Scopus/WoS Conference/Book Chapter/Others", '2024 -2025-2026'!$G:$G,"2025")</f>
        <v>0</v>
      </c>
      <c r="G1227" s="57">
        <f>COUNTIFS('2024 -2025-2026'!$M:$M,B1227,'2024 -2025-2026'!$K:$K,"Student Publication", '2024 -2025-2026'!$G:$G,"2025")</f>
        <v>0</v>
      </c>
      <c r="H1227" s="53">
        <f>COUNTIFS('Patent - 2025'!$Q:$Q,B1227,'Patent - 2025'!$D:$D,"Published")</f>
        <v>0</v>
      </c>
      <c r="I1227" s="54">
        <f>COUNTIFS('Patent - 2025'!$Q:$Q,B1227,'Patent - 2025'!D:D,"Granted")</f>
        <v>0</v>
      </c>
      <c r="J1227" s="54">
        <f t="shared" si="38"/>
        <v>0</v>
      </c>
      <c r="K1227" s="54">
        <f t="shared" si="39"/>
        <v>0</v>
      </c>
      <c r="L1227" s="54">
        <f>COUNTIFS('2024 -2025-2026'!$M:$M,B1227,'2024 -2025-2026'!$K:$K,"Book",'2024 -2025-2026'!$G:$G,"2025")</f>
        <v>0</v>
      </c>
      <c r="M1227" s="61"/>
    </row>
    <row r="1228" spans="1:13" ht="15.75" customHeight="1" x14ac:dyDescent="0.2">
      <c r="A1228" s="57">
        <f>'Name of the Faculty 2024'!A1228</f>
        <v>0</v>
      </c>
      <c r="B1228" s="58">
        <f>'Name of the Faculty 2024'!B1228</f>
        <v>0</v>
      </c>
      <c r="C1228" s="57">
        <f>'Name of the Faculty 2024'!C1228</f>
        <v>0</v>
      </c>
      <c r="D1228" s="57">
        <f>COUNTIFS('2024 -2025-2026'!$M:$M,B1228,'2024 -2025-2026'!$K:$K,"SCI",'2024 -2025-2026'!$G:$G,"2025")</f>
        <v>0</v>
      </c>
      <c r="E1228" s="57">
        <f>COUNTIFS('2024 -2025-2026'!$M:$M,B1228,'2024 -2025-2026'!$K:$K,"Scopus/WoS Journals",'2024 -2025-2026'!$G:$G,"2025")</f>
        <v>0</v>
      </c>
      <c r="F1228" s="57">
        <f>COUNTIFS('2024 -2025-2026'!$M:$M,B1228,'2024 -2025-2026'!$K:$K,"Scopus/WoS Conference/Book Chapter/Others", '2024 -2025-2026'!$G:$G,"2025")</f>
        <v>0</v>
      </c>
      <c r="G1228" s="57">
        <f>COUNTIFS('2024 -2025-2026'!$M:$M,B1228,'2024 -2025-2026'!$K:$K,"Student Publication", '2024 -2025-2026'!$G:$G,"2025")</f>
        <v>0</v>
      </c>
      <c r="H1228" s="53">
        <f>COUNTIFS('Patent - 2025'!$Q:$Q,B1228,'Patent - 2025'!$D:$D,"Published")</f>
        <v>0</v>
      </c>
      <c r="I1228" s="54">
        <f>COUNTIFS('Patent - 2025'!$Q:$Q,B1228,'Patent - 2025'!D:D,"Granted")</f>
        <v>0</v>
      </c>
      <c r="J1228" s="54">
        <f t="shared" si="38"/>
        <v>0</v>
      </c>
      <c r="K1228" s="54">
        <f t="shared" si="39"/>
        <v>0</v>
      </c>
      <c r="L1228" s="54">
        <f>COUNTIFS('2024 -2025-2026'!$M:$M,B1228,'2024 -2025-2026'!$K:$K,"Book",'2024 -2025-2026'!$G:$G,"2025")</f>
        <v>0</v>
      </c>
      <c r="M1228" s="61"/>
    </row>
    <row r="1229" spans="1:13" ht="15.75" customHeight="1" x14ac:dyDescent="0.2">
      <c r="A1229" s="57">
        <f>'Name of the Faculty 2024'!A1229</f>
        <v>0</v>
      </c>
      <c r="B1229" s="58">
        <f>'Name of the Faculty 2024'!B1229</f>
        <v>0</v>
      </c>
      <c r="C1229" s="57">
        <f>'Name of the Faculty 2024'!C1229</f>
        <v>0</v>
      </c>
      <c r="D1229" s="57">
        <f>COUNTIFS('2024 -2025-2026'!$M:$M,B1229,'2024 -2025-2026'!$K:$K,"SCI",'2024 -2025-2026'!$G:$G,"2025")</f>
        <v>0</v>
      </c>
      <c r="E1229" s="57">
        <f>COUNTIFS('2024 -2025-2026'!$M:$M,B1229,'2024 -2025-2026'!$K:$K,"Scopus/WoS Journals",'2024 -2025-2026'!$G:$G,"2025")</f>
        <v>0</v>
      </c>
      <c r="F1229" s="57">
        <f>COUNTIFS('2024 -2025-2026'!$M:$M,B1229,'2024 -2025-2026'!$K:$K,"Scopus/WoS Conference/Book Chapter/Others", '2024 -2025-2026'!$G:$G,"2025")</f>
        <v>0</v>
      </c>
      <c r="G1229" s="57">
        <f>COUNTIFS('2024 -2025-2026'!$M:$M,B1229,'2024 -2025-2026'!$K:$K,"Student Publication", '2024 -2025-2026'!$G:$G,"2025")</f>
        <v>0</v>
      </c>
      <c r="H1229" s="53">
        <f>COUNTIFS('Patent - 2025'!$Q:$Q,B1229,'Patent - 2025'!$D:$D,"Published")</f>
        <v>0</v>
      </c>
      <c r="I1229" s="54">
        <f>COUNTIFS('Patent - 2025'!$Q:$Q,B1229,'Patent - 2025'!D:D,"Granted")</f>
        <v>0</v>
      </c>
      <c r="J1229" s="54">
        <f t="shared" si="38"/>
        <v>0</v>
      </c>
      <c r="K1229" s="54">
        <f t="shared" si="39"/>
        <v>0</v>
      </c>
      <c r="L1229" s="54">
        <f>COUNTIFS('2024 -2025-2026'!$M:$M,B1229,'2024 -2025-2026'!$K:$K,"Book",'2024 -2025-2026'!$G:$G,"2025")</f>
        <v>0</v>
      </c>
      <c r="M1229" s="61"/>
    </row>
    <row r="1230" spans="1:13" ht="15.75" customHeight="1" x14ac:dyDescent="0.2">
      <c r="A1230" s="57">
        <f>'Name of the Faculty 2024'!A1230</f>
        <v>0</v>
      </c>
      <c r="B1230" s="58">
        <f>'Name of the Faculty 2024'!B1230</f>
        <v>0</v>
      </c>
      <c r="C1230" s="57">
        <f>'Name of the Faculty 2024'!C1230</f>
        <v>0</v>
      </c>
      <c r="D1230" s="57">
        <f>COUNTIFS('2024 -2025-2026'!$M:$M,B1230,'2024 -2025-2026'!$K:$K,"SCI",'2024 -2025-2026'!$G:$G,"2025")</f>
        <v>0</v>
      </c>
      <c r="E1230" s="57">
        <f>COUNTIFS('2024 -2025-2026'!$M:$M,B1230,'2024 -2025-2026'!$K:$K,"Scopus/WoS Journals",'2024 -2025-2026'!$G:$G,"2025")</f>
        <v>0</v>
      </c>
      <c r="F1230" s="57">
        <f>COUNTIFS('2024 -2025-2026'!$M:$M,B1230,'2024 -2025-2026'!$K:$K,"Scopus/WoS Conference/Book Chapter/Others", '2024 -2025-2026'!$G:$G,"2025")</f>
        <v>0</v>
      </c>
      <c r="G1230" s="57">
        <f>COUNTIFS('2024 -2025-2026'!$M:$M,B1230,'2024 -2025-2026'!$K:$K,"Student Publication", '2024 -2025-2026'!$G:$G,"2025")</f>
        <v>0</v>
      </c>
      <c r="H1230" s="53">
        <f>COUNTIFS('Patent - 2025'!$Q:$Q,B1230,'Patent - 2025'!$D:$D,"Published")</f>
        <v>0</v>
      </c>
      <c r="I1230" s="54">
        <f>COUNTIFS('Patent - 2025'!$Q:$Q,B1230,'Patent - 2025'!D:D,"Granted")</f>
        <v>0</v>
      </c>
      <c r="J1230" s="54">
        <f t="shared" si="38"/>
        <v>0</v>
      </c>
      <c r="K1230" s="54">
        <f t="shared" si="39"/>
        <v>0</v>
      </c>
      <c r="L1230" s="54">
        <f>COUNTIFS('2024 -2025-2026'!$M:$M,B1230,'2024 -2025-2026'!$K:$K,"Book",'2024 -2025-2026'!$G:$G,"2025")</f>
        <v>0</v>
      </c>
      <c r="M1230" s="61"/>
    </row>
    <row r="1231" spans="1:13" ht="15.75" customHeight="1" x14ac:dyDescent="0.2">
      <c r="A1231" s="57">
        <f>'Name of the Faculty 2024'!A1231</f>
        <v>0</v>
      </c>
      <c r="B1231" s="58">
        <f>'Name of the Faculty 2024'!B1231</f>
        <v>0</v>
      </c>
      <c r="C1231" s="57">
        <f>'Name of the Faculty 2024'!C1231</f>
        <v>0</v>
      </c>
      <c r="D1231" s="57">
        <f>COUNTIFS('2024 -2025-2026'!$M:$M,B1231,'2024 -2025-2026'!$K:$K,"SCI",'2024 -2025-2026'!$G:$G,"2025")</f>
        <v>0</v>
      </c>
      <c r="E1231" s="57">
        <f>COUNTIFS('2024 -2025-2026'!$M:$M,B1231,'2024 -2025-2026'!$K:$K,"Scopus/WoS Journals",'2024 -2025-2026'!$G:$G,"2025")</f>
        <v>0</v>
      </c>
      <c r="F1231" s="57">
        <f>COUNTIFS('2024 -2025-2026'!$M:$M,B1231,'2024 -2025-2026'!$K:$K,"Scopus/WoS Conference/Book Chapter/Others", '2024 -2025-2026'!$G:$G,"2025")</f>
        <v>0</v>
      </c>
      <c r="G1231" s="57">
        <f>COUNTIFS('2024 -2025-2026'!$M:$M,B1231,'2024 -2025-2026'!$K:$K,"Student Publication", '2024 -2025-2026'!$G:$G,"2025")</f>
        <v>0</v>
      </c>
      <c r="H1231" s="53">
        <f>COUNTIFS('Patent - 2025'!$Q:$Q,B1231,'Patent - 2025'!$D:$D,"Published")</f>
        <v>0</v>
      </c>
      <c r="I1231" s="54">
        <f>COUNTIFS('Patent - 2025'!$Q:$Q,B1231,'Patent - 2025'!D:D,"Granted")</f>
        <v>0</v>
      </c>
      <c r="J1231" s="54">
        <f t="shared" si="38"/>
        <v>0</v>
      </c>
      <c r="K1231" s="54">
        <f t="shared" si="39"/>
        <v>0</v>
      </c>
      <c r="L1231" s="54">
        <f>COUNTIFS('2024 -2025-2026'!$M:$M,B1231,'2024 -2025-2026'!$K:$K,"Book",'2024 -2025-2026'!$G:$G,"2025")</f>
        <v>0</v>
      </c>
      <c r="M1231" s="61"/>
    </row>
    <row r="1232" spans="1:13" ht="15.75" customHeight="1" x14ac:dyDescent="0.2">
      <c r="A1232" s="57">
        <f>'Name of the Faculty 2024'!A1232</f>
        <v>0</v>
      </c>
      <c r="B1232" s="58">
        <f>'Name of the Faculty 2024'!B1232</f>
        <v>0</v>
      </c>
      <c r="C1232" s="57">
        <f>'Name of the Faculty 2024'!C1232</f>
        <v>0</v>
      </c>
      <c r="D1232" s="57">
        <f>COUNTIFS('2024 -2025-2026'!$M:$M,B1232,'2024 -2025-2026'!$K:$K,"SCI",'2024 -2025-2026'!$G:$G,"2025")</f>
        <v>0</v>
      </c>
      <c r="E1232" s="57">
        <f>COUNTIFS('2024 -2025-2026'!$M:$M,B1232,'2024 -2025-2026'!$K:$K,"Scopus/WoS Journals",'2024 -2025-2026'!$G:$G,"2025")</f>
        <v>0</v>
      </c>
      <c r="F1232" s="57">
        <f>COUNTIFS('2024 -2025-2026'!$M:$M,B1232,'2024 -2025-2026'!$K:$K,"Scopus/WoS Conference/Book Chapter/Others", '2024 -2025-2026'!$G:$G,"2025")</f>
        <v>0</v>
      </c>
      <c r="G1232" s="57">
        <f>COUNTIFS('2024 -2025-2026'!$M:$M,B1232,'2024 -2025-2026'!$K:$K,"Student Publication", '2024 -2025-2026'!$G:$G,"2025")</f>
        <v>0</v>
      </c>
      <c r="H1232" s="53">
        <f>COUNTIFS('Patent - 2025'!$Q:$Q,B1232,'Patent - 2025'!$D:$D,"Published")</f>
        <v>0</v>
      </c>
      <c r="I1232" s="54">
        <f>COUNTIFS('Patent - 2025'!$Q:$Q,B1232,'Patent - 2025'!D:D,"Granted")</f>
        <v>0</v>
      </c>
      <c r="J1232" s="54">
        <f t="shared" si="38"/>
        <v>0</v>
      </c>
      <c r="K1232" s="54">
        <f t="shared" si="39"/>
        <v>0</v>
      </c>
      <c r="L1232" s="54">
        <f>COUNTIFS('2024 -2025-2026'!$M:$M,B1232,'2024 -2025-2026'!$K:$K,"Book",'2024 -2025-2026'!$G:$G,"2025")</f>
        <v>0</v>
      </c>
      <c r="M1232" s="61"/>
    </row>
    <row r="1233" spans="1:13" ht="15.75" customHeight="1" x14ac:dyDescent="0.2">
      <c r="A1233" s="57">
        <f>'Name of the Faculty 2024'!A1233</f>
        <v>0</v>
      </c>
      <c r="B1233" s="58">
        <f>'Name of the Faculty 2024'!B1233</f>
        <v>0</v>
      </c>
      <c r="C1233" s="57">
        <f>'Name of the Faculty 2024'!C1233</f>
        <v>0</v>
      </c>
      <c r="D1233" s="57">
        <f>COUNTIFS('2024 -2025-2026'!$M:$M,B1233,'2024 -2025-2026'!$K:$K,"SCI",'2024 -2025-2026'!$G:$G,"2025")</f>
        <v>0</v>
      </c>
      <c r="E1233" s="57">
        <f>COUNTIFS('2024 -2025-2026'!$M:$M,B1233,'2024 -2025-2026'!$K:$K,"Scopus/WoS Journals",'2024 -2025-2026'!$G:$G,"2025")</f>
        <v>0</v>
      </c>
      <c r="F1233" s="57">
        <f>COUNTIFS('2024 -2025-2026'!$M:$M,B1233,'2024 -2025-2026'!$K:$K,"Scopus/WoS Conference/Book Chapter/Others", '2024 -2025-2026'!$G:$G,"2025")</f>
        <v>0</v>
      </c>
      <c r="G1233" s="57">
        <f>COUNTIFS('2024 -2025-2026'!$M:$M,B1233,'2024 -2025-2026'!$K:$K,"Student Publication", '2024 -2025-2026'!$G:$G,"2025")</f>
        <v>0</v>
      </c>
      <c r="H1233" s="53">
        <f>COUNTIFS('Patent - 2025'!$Q:$Q,B1233,'Patent - 2025'!$D:$D,"Published")</f>
        <v>0</v>
      </c>
      <c r="I1233" s="54">
        <f>COUNTIFS('Patent - 2025'!$Q:$Q,B1233,'Patent - 2025'!D:D,"Granted")</f>
        <v>0</v>
      </c>
      <c r="J1233" s="54">
        <f t="shared" si="38"/>
        <v>0</v>
      </c>
      <c r="K1233" s="54">
        <f t="shared" si="39"/>
        <v>0</v>
      </c>
      <c r="L1233" s="54">
        <f>COUNTIFS('2024 -2025-2026'!$M:$M,B1233,'2024 -2025-2026'!$K:$K,"Book",'2024 -2025-2026'!$G:$G,"2025")</f>
        <v>0</v>
      </c>
      <c r="M1233" s="61"/>
    </row>
    <row r="1234" spans="1:13" ht="15.75" customHeight="1" x14ac:dyDescent="0.2">
      <c r="A1234" s="57">
        <f>'Name of the Faculty 2024'!A1234</f>
        <v>0</v>
      </c>
      <c r="B1234" s="58">
        <f>'Name of the Faculty 2024'!B1234</f>
        <v>0</v>
      </c>
      <c r="C1234" s="57">
        <f>'Name of the Faculty 2024'!C1234</f>
        <v>0</v>
      </c>
      <c r="D1234" s="57">
        <f>COUNTIFS('2024 -2025-2026'!$M:$M,B1234,'2024 -2025-2026'!$K:$K,"SCI",'2024 -2025-2026'!$G:$G,"2025")</f>
        <v>0</v>
      </c>
      <c r="E1234" s="57">
        <f>COUNTIFS('2024 -2025-2026'!$M:$M,B1234,'2024 -2025-2026'!$K:$K,"Scopus/WoS Journals",'2024 -2025-2026'!$G:$G,"2025")</f>
        <v>0</v>
      </c>
      <c r="F1234" s="57">
        <f>COUNTIFS('2024 -2025-2026'!$M:$M,B1234,'2024 -2025-2026'!$K:$K,"Scopus/WoS Conference/Book Chapter/Others", '2024 -2025-2026'!$G:$G,"2025")</f>
        <v>0</v>
      </c>
      <c r="G1234" s="57">
        <f>COUNTIFS('2024 -2025-2026'!$M:$M,B1234,'2024 -2025-2026'!$K:$K,"Student Publication", '2024 -2025-2026'!$G:$G,"2025")</f>
        <v>0</v>
      </c>
      <c r="H1234" s="53">
        <f>COUNTIFS('Patent - 2025'!$Q:$Q,B1234,'Patent - 2025'!$D:$D,"Published")</f>
        <v>0</v>
      </c>
      <c r="I1234" s="54">
        <f>COUNTIFS('Patent - 2025'!$Q:$Q,B1234,'Patent - 2025'!D:D,"Granted")</f>
        <v>0</v>
      </c>
      <c r="J1234" s="54">
        <f t="shared" si="38"/>
        <v>0</v>
      </c>
      <c r="K1234" s="54">
        <f t="shared" si="39"/>
        <v>0</v>
      </c>
      <c r="L1234" s="54">
        <f>COUNTIFS('2024 -2025-2026'!$M:$M,B1234,'2024 -2025-2026'!$K:$K,"Book",'2024 -2025-2026'!$G:$G,"2025")</f>
        <v>0</v>
      </c>
      <c r="M1234" s="61"/>
    </row>
    <row r="1235" spans="1:13" ht="15.75" customHeight="1" x14ac:dyDescent="0.2">
      <c r="A1235" s="57">
        <f>'Name of the Faculty 2024'!A1235</f>
        <v>0</v>
      </c>
      <c r="B1235" s="58">
        <f>'Name of the Faculty 2024'!B1235</f>
        <v>0</v>
      </c>
      <c r="C1235" s="57">
        <f>'Name of the Faculty 2024'!C1235</f>
        <v>0</v>
      </c>
      <c r="D1235" s="57">
        <f>COUNTIFS('2024 -2025-2026'!$M:$M,B1235,'2024 -2025-2026'!$K:$K,"SCI",'2024 -2025-2026'!$G:$G,"2025")</f>
        <v>0</v>
      </c>
      <c r="E1235" s="57">
        <f>COUNTIFS('2024 -2025-2026'!$M:$M,B1235,'2024 -2025-2026'!$K:$K,"Scopus/WoS Journals",'2024 -2025-2026'!$G:$G,"2025")</f>
        <v>0</v>
      </c>
      <c r="F1235" s="57">
        <f>COUNTIFS('2024 -2025-2026'!$M:$M,B1235,'2024 -2025-2026'!$K:$K,"Scopus/WoS Conference/Book Chapter/Others", '2024 -2025-2026'!$G:$G,"2025")</f>
        <v>0</v>
      </c>
      <c r="G1235" s="57">
        <f>COUNTIFS('2024 -2025-2026'!$M:$M,B1235,'2024 -2025-2026'!$K:$K,"Student Publication", '2024 -2025-2026'!$G:$G,"2025")</f>
        <v>0</v>
      </c>
      <c r="H1235" s="53">
        <f>COUNTIFS('Patent - 2025'!$Q:$Q,B1235,'Patent - 2025'!$D:$D,"Published")</f>
        <v>0</v>
      </c>
      <c r="I1235" s="54">
        <f>COUNTIFS('Patent - 2025'!$Q:$Q,B1235,'Patent - 2025'!D:D,"Granted")</f>
        <v>0</v>
      </c>
      <c r="J1235" s="54">
        <f t="shared" si="38"/>
        <v>0</v>
      </c>
      <c r="K1235" s="54">
        <f t="shared" si="39"/>
        <v>0</v>
      </c>
      <c r="L1235" s="54">
        <f>COUNTIFS('2024 -2025-2026'!$M:$M,B1235,'2024 -2025-2026'!$K:$K,"Book",'2024 -2025-2026'!$G:$G,"2025")</f>
        <v>0</v>
      </c>
      <c r="M1235" s="61"/>
    </row>
    <row r="1236" spans="1:13" ht="15.75" customHeight="1" x14ac:dyDescent="0.2">
      <c r="A1236" s="57">
        <f>'Name of the Faculty 2024'!A1236</f>
        <v>0</v>
      </c>
      <c r="B1236" s="58">
        <f>'Name of the Faculty 2024'!B1236</f>
        <v>0</v>
      </c>
      <c r="C1236" s="57">
        <f>'Name of the Faculty 2024'!C1236</f>
        <v>0</v>
      </c>
      <c r="D1236" s="57">
        <f>COUNTIFS('2024 -2025-2026'!$M:$M,B1236,'2024 -2025-2026'!$K:$K,"SCI",'2024 -2025-2026'!$G:$G,"2025")</f>
        <v>0</v>
      </c>
      <c r="E1236" s="57">
        <f>COUNTIFS('2024 -2025-2026'!$M:$M,B1236,'2024 -2025-2026'!$K:$K,"Scopus/WoS Journals",'2024 -2025-2026'!$G:$G,"2025")</f>
        <v>0</v>
      </c>
      <c r="F1236" s="57">
        <f>COUNTIFS('2024 -2025-2026'!$M:$M,B1236,'2024 -2025-2026'!$K:$K,"Scopus/WoS Conference/Book Chapter/Others", '2024 -2025-2026'!$G:$G,"2025")</f>
        <v>0</v>
      </c>
      <c r="G1236" s="57">
        <f>COUNTIFS('2024 -2025-2026'!$M:$M,B1236,'2024 -2025-2026'!$K:$K,"Student Publication", '2024 -2025-2026'!$G:$G,"2025")</f>
        <v>0</v>
      </c>
      <c r="H1236" s="53">
        <f>COUNTIFS('Patent - 2025'!$Q:$Q,B1236,'Patent - 2025'!$D:$D,"Published")</f>
        <v>0</v>
      </c>
      <c r="I1236" s="54">
        <f>COUNTIFS('Patent - 2025'!$Q:$Q,B1236,'Patent - 2025'!D:D,"Granted")</f>
        <v>0</v>
      </c>
      <c r="J1236" s="54">
        <f t="shared" si="38"/>
        <v>0</v>
      </c>
      <c r="K1236" s="54">
        <f t="shared" si="39"/>
        <v>0</v>
      </c>
      <c r="L1236" s="54">
        <f>COUNTIFS('2024 -2025-2026'!$M:$M,B1236,'2024 -2025-2026'!$K:$K,"Book",'2024 -2025-2026'!$G:$G,"2025")</f>
        <v>0</v>
      </c>
      <c r="M1236" s="61"/>
    </row>
    <row r="1237" spans="1:13" ht="15.75" customHeight="1" x14ac:dyDescent="0.2">
      <c r="A1237" s="57">
        <f>'Name of the Faculty 2024'!A1237</f>
        <v>0</v>
      </c>
      <c r="B1237" s="58">
        <f>'Name of the Faculty 2024'!B1237</f>
        <v>0</v>
      </c>
      <c r="C1237" s="57">
        <f>'Name of the Faculty 2024'!C1237</f>
        <v>0</v>
      </c>
      <c r="D1237" s="57">
        <f>COUNTIFS('2024 -2025-2026'!$M:$M,B1237,'2024 -2025-2026'!$K:$K,"SCI",'2024 -2025-2026'!$G:$G,"2025")</f>
        <v>0</v>
      </c>
      <c r="E1237" s="57">
        <f>COUNTIFS('2024 -2025-2026'!$M:$M,B1237,'2024 -2025-2026'!$K:$K,"Scopus/WoS Journals",'2024 -2025-2026'!$G:$G,"2025")</f>
        <v>0</v>
      </c>
      <c r="F1237" s="57">
        <f>COUNTIFS('2024 -2025-2026'!$M:$M,B1237,'2024 -2025-2026'!$K:$K,"Scopus/WoS Conference/Book Chapter/Others", '2024 -2025-2026'!$G:$G,"2025")</f>
        <v>0</v>
      </c>
      <c r="G1237" s="57">
        <f>COUNTIFS('2024 -2025-2026'!$M:$M,B1237,'2024 -2025-2026'!$K:$K,"Student Publication", '2024 -2025-2026'!$G:$G,"2025")</f>
        <v>0</v>
      </c>
      <c r="H1237" s="53">
        <f>COUNTIFS('Patent - 2025'!$Q:$Q,B1237,'Patent - 2025'!$D:$D,"Published")</f>
        <v>0</v>
      </c>
      <c r="I1237" s="54">
        <f>COUNTIFS('Patent - 2025'!$Q:$Q,B1237,'Patent - 2025'!D:D,"Granted")</f>
        <v>0</v>
      </c>
      <c r="J1237" s="54">
        <f t="shared" si="38"/>
        <v>0</v>
      </c>
      <c r="K1237" s="54">
        <f t="shared" si="39"/>
        <v>0</v>
      </c>
      <c r="L1237" s="54">
        <f>COUNTIFS('2024 -2025-2026'!$M:$M,B1237,'2024 -2025-2026'!$K:$K,"Book",'2024 -2025-2026'!$G:$G,"2025")</f>
        <v>0</v>
      </c>
      <c r="M1237" s="61"/>
    </row>
    <row r="1238" spans="1:13" ht="15.75" customHeight="1" x14ac:dyDescent="0.2">
      <c r="A1238" s="57">
        <f>'Name of the Faculty 2024'!A1238</f>
        <v>0</v>
      </c>
      <c r="B1238" s="58">
        <f>'Name of the Faculty 2024'!B1238</f>
        <v>0</v>
      </c>
      <c r="C1238" s="57">
        <f>'Name of the Faculty 2024'!C1238</f>
        <v>0</v>
      </c>
      <c r="D1238" s="57">
        <f>COUNTIFS('2024 -2025-2026'!$M:$M,B1238,'2024 -2025-2026'!$K:$K,"SCI",'2024 -2025-2026'!$G:$G,"2025")</f>
        <v>0</v>
      </c>
      <c r="E1238" s="57">
        <f>COUNTIFS('2024 -2025-2026'!$M:$M,B1238,'2024 -2025-2026'!$K:$K,"Scopus/WoS Journals",'2024 -2025-2026'!$G:$G,"2025")</f>
        <v>0</v>
      </c>
      <c r="F1238" s="57">
        <f>COUNTIFS('2024 -2025-2026'!$M:$M,B1238,'2024 -2025-2026'!$K:$K,"Scopus/WoS Conference/Book Chapter/Others", '2024 -2025-2026'!$G:$G,"2025")</f>
        <v>0</v>
      </c>
      <c r="G1238" s="57">
        <f>COUNTIFS('2024 -2025-2026'!$M:$M,B1238,'2024 -2025-2026'!$K:$K,"Student Publication", '2024 -2025-2026'!$G:$G,"2025")</f>
        <v>0</v>
      </c>
      <c r="H1238" s="53">
        <f>COUNTIFS('Patent - 2025'!$Q:$Q,B1238,'Patent - 2025'!$D:$D,"Published")</f>
        <v>0</v>
      </c>
      <c r="I1238" s="54">
        <f>COUNTIFS('Patent - 2025'!$Q:$Q,B1238,'Patent - 2025'!D:D,"Granted")</f>
        <v>0</v>
      </c>
      <c r="J1238" s="54">
        <f t="shared" si="38"/>
        <v>0</v>
      </c>
      <c r="K1238" s="54">
        <f t="shared" si="39"/>
        <v>0</v>
      </c>
      <c r="L1238" s="54">
        <f>COUNTIFS('2024 -2025-2026'!$M:$M,B1238,'2024 -2025-2026'!$K:$K,"Book",'2024 -2025-2026'!$G:$G,"2025")</f>
        <v>0</v>
      </c>
      <c r="M1238" s="61"/>
    </row>
    <row r="1239" spans="1:13" ht="15.75" customHeight="1" x14ac:dyDescent="0.2">
      <c r="A1239" s="57">
        <f>'Name of the Faculty 2024'!A1239</f>
        <v>0</v>
      </c>
      <c r="B1239" s="58">
        <f>'Name of the Faculty 2024'!B1239</f>
        <v>0</v>
      </c>
      <c r="C1239" s="57">
        <f>'Name of the Faculty 2024'!C1239</f>
        <v>0</v>
      </c>
      <c r="D1239" s="57">
        <f>COUNTIFS('2024 -2025-2026'!$M:$M,B1239,'2024 -2025-2026'!$K:$K,"SCI",'2024 -2025-2026'!$G:$G,"2025")</f>
        <v>0</v>
      </c>
      <c r="E1239" s="57">
        <f>COUNTIFS('2024 -2025-2026'!$M:$M,B1239,'2024 -2025-2026'!$K:$K,"Scopus/WoS Journals",'2024 -2025-2026'!$G:$G,"2025")</f>
        <v>0</v>
      </c>
      <c r="F1239" s="57">
        <f>COUNTIFS('2024 -2025-2026'!$M:$M,B1239,'2024 -2025-2026'!$K:$K,"Scopus/WoS Conference/Book Chapter/Others", '2024 -2025-2026'!$G:$G,"2025")</f>
        <v>0</v>
      </c>
      <c r="G1239" s="57">
        <f>COUNTIFS('2024 -2025-2026'!$M:$M,B1239,'2024 -2025-2026'!$K:$K,"Student Publication", '2024 -2025-2026'!$G:$G,"2025")</f>
        <v>0</v>
      </c>
      <c r="H1239" s="53">
        <f>COUNTIFS('Patent - 2025'!$Q:$Q,B1239,'Patent - 2025'!$D:$D,"Published")</f>
        <v>0</v>
      </c>
      <c r="I1239" s="54">
        <f>COUNTIFS('Patent - 2025'!$Q:$Q,B1239,'Patent - 2025'!D:D,"Granted")</f>
        <v>0</v>
      </c>
      <c r="J1239" s="54">
        <f t="shared" si="38"/>
        <v>0</v>
      </c>
      <c r="K1239" s="54">
        <f t="shared" si="39"/>
        <v>0</v>
      </c>
      <c r="L1239" s="54">
        <f>COUNTIFS('2024 -2025-2026'!$M:$M,B1239,'2024 -2025-2026'!$K:$K,"Book",'2024 -2025-2026'!$G:$G,"2025")</f>
        <v>0</v>
      </c>
      <c r="M1239" s="61"/>
    </row>
    <row r="1240" spans="1:13" ht="15.75" customHeight="1" x14ac:dyDescent="0.2">
      <c r="A1240" s="57">
        <f>'Name of the Faculty 2024'!A1240</f>
        <v>0</v>
      </c>
      <c r="B1240" s="58">
        <f>'Name of the Faculty 2024'!B1240</f>
        <v>0</v>
      </c>
      <c r="C1240" s="57">
        <f>'Name of the Faculty 2024'!C1240</f>
        <v>0</v>
      </c>
      <c r="D1240" s="57">
        <f>COUNTIFS('2024 -2025-2026'!$M:$M,B1240,'2024 -2025-2026'!$K:$K,"SCI",'2024 -2025-2026'!$G:$G,"2025")</f>
        <v>0</v>
      </c>
      <c r="E1240" s="57">
        <f>COUNTIFS('2024 -2025-2026'!$M:$M,B1240,'2024 -2025-2026'!$K:$K,"Scopus/WoS Journals",'2024 -2025-2026'!$G:$G,"2025")</f>
        <v>0</v>
      </c>
      <c r="F1240" s="57">
        <f>COUNTIFS('2024 -2025-2026'!$M:$M,B1240,'2024 -2025-2026'!$K:$K,"Scopus/WoS Conference/Book Chapter/Others", '2024 -2025-2026'!$G:$G,"2025")</f>
        <v>0</v>
      </c>
      <c r="G1240" s="57">
        <f>COUNTIFS('2024 -2025-2026'!$M:$M,B1240,'2024 -2025-2026'!$K:$K,"Student Publication", '2024 -2025-2026'!$G:$G,"2025")</f>
        <v>0</v>
      </c>
      <c r="H1240" s="53">
        <f>COUNTIFS('Patent - 2025'!$Q:$Q,B1240,'Patent - 2025'!$D:$D,"Published")</f>
        <v>0</v>
      </c>
      <c r="I1240" s="54">
        <f>COUNTIFS('Patent - 2025'!$Q:$Q,B1240,'Patent - 2025'!D:D,"Granted")</f>
        <v>0</v>
      </c>
      <c r="J1240" s="54">
        <f t="shared" si="38"/>
        <v>0</v>
      </c>
      <c r="K1240" s="54">
        <f t="shared" si="39"/>
        <v>0</v>
      </c>
      <c r="L1240" s="54">
        <f>COUNTIFS('2024 -2025-2026'!$M:$M,B1240,'2024 -2025-2026'!$K:$K,"Book",'2024 -2025-2026'!$G:$G,"2025")</f>
        <v>0</v>
      </c>
      <c r="M1240" s="61"/>
    </row>
    <row r="1241" spans="1:13" ht="15.75" customHeight="1" x14ac:dyDescent="0.2">
      <c r="A1241" s="57">
        <f>'Name of the Faculty 2024'!A1241</f>
        <v>0</v>
      </c>
      <c r="B1241" s="58">
        <f>'Name of the Faculty 2024'!B1241</f>
        <v>0</v>
      </c>
      <c r="C1241" s="57">
        <f>'Name of the Faculty 2024'!C1241</f>
        <v>0</v>
      </c>
      <c r="D1241" s="57">
        <f>COUNTIFS('2024 -2025-2026'!$M:$M,B1241,'2024 -2025-2026'!$K:$K,"SCI",'2024 -2025-2026'!$G:$G,"2025")</f>
        <v>0</v>
      </c>
      <c r="E1241" s="57">
        <f>COUNTIFS('2024 -2025-2026'!$M:$M,B1241,'2024 -2025-2026'!$K:$K,"Scopus/WoS Journals",'2024 -2025-2026'!$G:$G,"2025")</f>
        <v>0</v>
      </c>
      <c r="F1241" s="57">
        <f>COUNTIFS('2024 -2025-2026'!$M:$M,B1241,'2024 -2025-2026'!$K:$K,"Scopus/WoS Conference/Book Chapter/Others", '2024 -2025-2026'!$G:$G,"2025")</f>
        <v>0</v>
      </c>
      <c r="G1241" s="57">
        <f>COUNTIFS('2024 -2025-2026'!$M:$M,B1241,'2024 -2025-2026'!$K:$K,"Student Publication", '2024 -2025-2026'!$G:$G,"2025")</f>
        <v>0</v>
      </c>
      <c r="H1241" s="53">
        <f>COUNTIFS('Patent - 2025'!$Q:$Q,B1241,'Patent - 2025'!$D:$D,"Published")</f>
        <v>0</v>
      </c>
      <c r="I1241" s="54">
        <f>COUNTIFS('Patent - 2025'!$Q:$Q,B1241,'Patent - 2025'!D:D,"Granted")</f>
        <v>0</v>
      </c>
      <c r="J1241" s="54">
        <f t="shared" si="38"/>
        <v>0</v>
      </c>
      <c r="K1241" s="54">
        <f t="shared" si="39"/>
        <v>0</v>
      </c>
      <c r="L1241" s="54">
        <f>COUNTIFS('2024 -2025-2026'!$M:$M,B1241,'2024 -2025-2026'!$K:$K,"Book",'2024 -2025-2026'!$G:$G,"2025")</f>
        <v>0</v>
      </c>
      <c r="M1241" s="61"/>
    </row>
    <row r="1242" spans="1:13" ht="15.75" customHeight="1" x14ac:dyDescent="0.2">
      <c r="A1242" s="57">
        <f>'Name of the Faculty 2024'!A1242</f>
        <v>0</v>
      </c>
      <c r="B1242" s="58">
        <f>'Name of the Faculty 2024'!B1242</f>
        <v>0</v>
      </c>
      <c r="C1242" s="57">
        <f>'Name of the Faculty 2024'!C1242</f>
        <v>0</v>
      </c>
      <c r="D1242" s="57">
        <f>COUNTIFS('2024 -2025-2026'!$M:$M,B1242,'2024 -2025-2026'!$K:$K,"SCI",'2024 -2025-2026'!$G:$G,"2025")</f>
        <v>0</v>
      </c>
      <c r="E1242" s="57">
        <f>COUNTIFS('2024 -2025-2026'!$M:$M,B1242,'2024 -2025-2026'!$K:$K,"Scopus/WoS Journals",'2024 -2025-2026'!$G:$G,"2025")</f>
        <v>0</v>
      </c>
      <c r="F1242" s="57">
        <f>COUNTIFS('2024 -2025-2026'!$M:$M,B1242,'2024 -2025-2026'!$K:$K,"Scopus/WoS Conference/Book Chapter/Others", '2024 -2025-2026'!$G:$G,"2025")</f>
        <v>0</v>
      </c>
      <c r="G1242" s="57">
        <f>COUNTIFS('2024 -2025-2026'!$M:$M,B1242,'2024 -2025-2026'!$K:$K,"Student Publication", '2024 -2025-2026'!$G:$G,"2025")</f>
        <v>0</v>
      </c>
      <c r="H1242" s="53">
        <f>COUNTIFS('Patent - 2025'!$Q:$Q,B1242,'Patent - 2025'!$D:$D,"Published")</f>
        <v>0</v>
      </c>
      <c r="I1242" s="54">
        <f>COUNTIFS('Patent - 2025'!$Q:$Q,B1242,'Patent - 2025'!D:D,"Granted")</f>
        <v>0</v>
      </c>
      <c r="J1242" s="54">
        <f t="shared" si="38"/>
        <v>0</v>
      </c>
      <c r="K1242" s="54">
        <f t="shared" si="39"/>
        <v>0</v>
      </c>
      <c r="L1242" s="54">
        <f>COUNTIFS('2024 -2025-2026'!$M:$M,B1242,'2024 -2025-2026'!$K:$K,"Book",'2024 -2025-2026'!$G:$G,"2025")</f>
        <v>0</v>
      </c>
      <c r="M1242" s="61"/>
    </row>
    <row r="1243" spans="1:13" ht="15.75" customHeight="1" x14ac:dyDescent="0.2">
      <c r="A1243" s="57">
        <f>'Name of the Faculty 2024'!A1243</f>
        <v>0</v>
      </c>
      <c r="B1243" s="58">
        <f>'Name of the Faculty 2024'!B1243</f>
        <v>0</v>
      </c>
      <c r="C1243" s="57">
        <f>'Name of the Faculty 2024'!C1243</f>
        <v>0</v>
      </c>
      <c r="D1243" s="57">
        <f>COUNTIFS('2024 -2025-2026'!$M:$M,B1243,'2024 -2025-2026'!$K:$K,"SCI",'2024 -2025-2026'!$G:$G,"2025")</f>
        <v>0</v>
      </c>
      <c r="E1243" s="57">
        <f>COUNTIFS('2024 -2025-2026'!$M:$M,B1243,'2024 -2025-2026'!$K:$K,"Scopus/WoS Journals",'2024 -2025-2026'!$G:$G,"2025")</f>
        <v>0</v>
      </c>
      <c r="F1243" s="57">
        <f>COUNTIFS('2024 -2025-2026'!$M:$M,B1243,'2024 -2025-2026'!$K:$K,"Scopus/WoS Conference/Book Chapter/Others", '2024 -2025-2026'!$G:$G,"2025")</f>
        <v>0</v>
      </c>
      <c r="G1243" s="57">
        <f>COUNTIFS('2024 -2025-2026'!$M:$M,B1243,'2024 -2025-2026'!$K:$K,"Student Publication", '2024 -2025-2026'!$G:$G,"2025")</f>
        <v>0</v>
      </c>
      <c r="H1243" s="53">
        <f>COUNTIFS('Patent - 2025'!$Q:$Q,B1243,'Patent - 2025'!$D:$D,"Published")</f>
        <v>0</v>
      </c>
      <c r="I1243" s="54">
        <f>COUNTIFS('Patent - 2025'!$Q:$Q,B1243,'Patent - 2025'!D:D,"Granted")</f>
        <v>0</v>
      </c>
      <c r="J1243" s="54">
        <f t="shared" si="38"/>
        <v>0</v>
      </c>
      <c r="K1243" s="54">
        <f t="shared" si="39"/>
        <v>0</v>
      </c>
      <c r="L1243" s="54">
        <f>COUNTIFS('2024 -2025-2026'!$M:$M,B1243,'2024 -2025-2026'!$K:$K,"Book",'2024 -2025-2026'!$G:$G,"2025")</f>
        <v>0</v>
      </c>
      <c r="M1243" s="61"/>
    </row>
    <row r="1244" spans="1:13" ht="15.75" customHeight="1" x14ac:dyDescent="0.2">
      <c r="A1244" s="57">
        <f>'Name of the Faculty 2024'!A1244</f>
        <v>0</v>
      </c>
      <c r="B1244" s="58">
        <f>'Name of the Faculty 2024'!B1244</f>
        <v>0</v>
      </c>
      <c r="C1244" s="57">
        <f>'Name of the Faculty 2024'!C1244</f>
        <v>0</v>
      </c>
      <c r="D1244" s="57">
        <f>COUNTIFS('2024 -2025-2026'!$M:$M,B1244,'2024 -2025-2026'!$K:$K,"SCI",'2024 -2025-2026'!$G:$G,"2025")</f>
        <v>0</v>
      </c>
      <c r="E1244" s="57">
        <f>COUNTIFS('2024 -2025-2026'!$M:$M,B1244,'2024 -2025-2026'!$K:$K,"Scopus/WoS Journals",'2024 -2025-2026'!$G:$G,"2025")</f>
        <v>0</v>
      </c>
      <c r="F1244" s="57">
        <f>COUNTIFS('2024 -2025-2026'!$M:$M,B1244,'2024 -2025-2026'!$K:$K,"Scopus/WoS Conference/Book Chapter/Others", '2024 -2025-2026'!$G:$G,"2025")</f>
        <v>0</v>
      </c>
      <c r="G1244" s="57">
        <f>COUNTIFS('2024 -2025-2026'!$M:$M,B1244,'2024 -2025-2026'!$K:$K,"Student Publication", '2024 -2025-2026'!$G:$G,"2025")</f>
        <v>0</v>
      </c>
      <c r="H1244" s="53">
        <f>COUNTIFS('Patent - 2025'!$Q:$Q,B1244,'Patent - 2025'!$D:$D,"Published")</f>
        <v>0</v>
      </c>
      <c r="I1244" s="54">
        <f>COUNTIFS('Patent - 2025'!$Q:$Q,B1244,'Patent - 2025'!D:D,"Granted")</f>
        <v>0</v>
      </c>
      <c r="J1244" s="54">
        <f t="shared" si="38"/>
        <v>0</v>
      </c>
      <c r="K1244" s="54">
        <f t="shared" si="39"/>
        <v>0</v>
      </c>
      <c r="L1244" s="54">
        <f>COUNTIFS('2024 -2025-2026'!$M:$M,B1244,'2024 -2025-2026'!$K:$K,"Book",'2024 -2025-2026'!$G:$G,"2025")</f>
        <v>0</v>
      </c>
      <c r="M1244" s="61"/>
    </row>
    <row r="1245" spans="1:13" ht="15.75" customHeight="1" x14ac:dyDescent="0.2">
      <c r="A1245" s="57">
        <f>'Name of the Faculty 2024'!A1245</f>
        <v>0</v>
      </c>
      <c r="B1245" s="58">
        <f>'Name of the Faculty 2024'!B1245</f>
        <v>0</v>
      </c>
      <c r="C1245" s="57">
        <f>'Name of the Faculty 2024'!C1245</f>
        <v>0</v>
      </c>
      <c r="D1245" s="57">
        <f>COUNTIFS('2024 -2025-2026'!$M:$M,B1245,'2024 -2025-2026'!$K:$K,"SCI",'2024 -2025-2026'!$G:$G,"2025")</f>
        <v>0</v>
      </c>
      <c r="E1245" s="57">
        <f>COUNTIFS('2024 -2025-2026'!$M:$M,B1245,'2024 -2025-2026'!$K:$K,"Scopus/WoS Journals",'2024 -2025-2026'!$G:$G,"2025")</f>
        <v>0</v>
      </c>
      <c r="F1245" s="57">
        <f>COUNTIFS('2024 -2025-2026'!$M:$M,B1245,'2024 -2025-2026'!$K:$K,"Scopus/WoS Conference/Book Chapter/Others", '2024 -2025-2026'!$G:$G,"2025")</f>
        <v>0</v>
      </c>
      <c r="G1245" s="57">
        <f>COUNTIFS('2024 -2025-2026'!$M:$M,B1245,'2024 -2025-2026'!$K:$K,"Student Publication", '2024 -2025-2026'!$G:$G,"2025")</f>
        <v>0</v>
      </c>
      <c r="H1245" s="53">
        <f>COUNTIFS('Patent - 2025'!$Q:$Q,B1245,'Patent - 2025'!$D:$D,"Published")</f>
        <v>0</v>
      </c>
      <c r="I1245" s="54">
        <f>COUNTIFS('Patent - 2025'!$Q:$Q,B1245,'Patent - 2025'!D:D,"Granted")</f>
        <v>0</v>
      </c>
      <c r="J1245" s="54">
        <f t="shared" si="38"/>
        <v>0</v>
      </c>
      <c r="K1245" s="54">
        <f t="shared" si="39"/>
        <v>0</v>
      </c>
      <c r="L1245" s="54">
        <f>COUNTIFS('2024 -2025-2026'!$M:$M,B1245,'2024 -2025-2026'!$K:$K,"Book",'2024 -2025-2026'!$G:$G,"2025")</f>
        <v>0</v>
      </c>
      <c r="M1245" s="61"/>
    </row>
    <row r="1246" spans="1:13" ht="15.75" customHeight="1" x14ac:dyDescent="0.2">
      <c r="A1246" s="57">
        <f>'Name of the Faculty 2024'!A1246</f>
        <v>0</v>
      </c>
      <c r="B1246" s="58">
        <f>'Name of the Faculty 2024'!B1246</f>
        <v>0</v>
      </c>
      <c r="C1246" s="57">
        <f>'Name of the Faculty 2024'!C1246</f>
        <v>0</v>
      </c>
      <c r="D1246" s="57">
        <f>COUNTIFS('2024 -2025-2026'!$M:$M,B1246,'2024 -2025-2026'!$K:$K,"SCI",'2024 -2025-2026'!$G:$G,"2025")</f>
        <v>0</v>
      </c>
      <c r="E1246" s="57">
        <f>COUNTIFS('2024 -2025-2026'!$M:$M,B1246,'2024 -2025-2026'!$K:$K,"Scopus/WoS Journals",'2024 -2025-2026'!$G:$G,"2025")</f>
        <v>0</v>
      </c>
      <c r="F1246" s="57">
        <f>COUNTIFS('2024 -2025-2026'!$M:$M,B1246,'2024 -2025-2026'!$K:$K,"Scopus/WoS Conference/Book Chapter/Others", '2024 -2025-2026'!$G:$G,"2025")</f>
        <v>0</v>
      </c>
      <c r="G1246" s="57">
        <f>COUNTIFS('2024 -2025-2026'!$M:$M,B1246,'2024 -2025-2026'!$K:$K,"Student Publication", '2024 -2025-2026'!$G:$G,"2025")</f>
        <v>0</v>
      </c>
      <c r="H1246" s="53">
        <f>COUNTIFS('Patent - 2025'!$Q:$Q,B1246,'Patent - 2025'!$D:$D,"Published")</f>
        <v>0</v>
      </c>
      <c r="I1246" s="54">
        <f>COUNTIFS('Patent - 2025'!$Q:$Q,B1246,'Patent - 2025'!D:D,"Granted")</f>
        <v>0</v>
      </c>
      <c r="J1246" s="54">
        <f t="shared" si="38"/>
        <v>0</v>
      </c>
      <c r="K1246" s="54">
        <f t="shared" si="39"/>
        <v>0</v>
      </c>
      <c r="L1246" s="54">
        <f>COUNTIFS('2024 -2025-2026'!$M:$M,B1246,'2024 -2025-2026'!$K:$K,"Book",'2024 -2025-2026'!$G:$G,"2025")</f>
        <v>0</v>
      </c>
      <c r="M1246" s="61"/>
    </row>
    <row r="1247" spans="1:13" ht="15.75" customHeight="1" x14ac:dyDescent="0.2">
      <c r="A1247" s="57">
        <f>'Name of the Faculty 2024'!A1247</f>
        <v>0</v>
      </c>
      <c r="B1247" s="58">
        <f>'Name of the Faculty 2024'!B1247</f>
        <v>0</v>
      </c>
      <c r="C1247" s="57">
        <f>'Name of the Faculty 2024'!C1247</f>
        <v>0</v>
      </c>
      <c r="D1247" s="57">
        <f>COUNTIFS('2024 -2025-2026'!$M:$M,B1247,'2024 -2025-2026'!$K:$K,"SCI",'2024 -2025-2026'!$G:$G,"2025")</f>
        <v>0</v>
      </c>
      <c r="E1247" s="57">
        <f>COUNTIFS('2024 -2025-2026'!$M:$M,B1247,'2024 -2025-2026'!$K:$K,"Scopus/WoS Journals",'2024 -2025-2026'!$G:$G,"2025")</f>
        <v>0</v>
      </c>
      <c r="F1247" s="57">
        <f>COUNTIFS('2024 -2025-2026'!$M:$M,B1247,'2024 -2025-2026'!$K:$K,"Scopus/WoS Conference/Book Chapter/Others", '2024 -2025-2026'!$G:$G,"2025")</f>
        <v>0</v>
      </c>
      <c r="G1247" s="57">
        <f>COUNTIFS('2024 -2025-2026'!$M:$M,B1247,'2024 -2025-2026'!$K:$K,"Student Publication", '2024 -2025-2026'!$G:$G,"2025")</f>
        <v>0</v>
      </c>
      <c r="H1247" s="53">
        <f>COUNTIFS('Patent - 2025'!$Q:$Q,B1247,'Patent - 2025'!$D:$D,"Published")</f>
        <v>0</v>
      </c>
      <c r="I1247" s="54">
        <f>COUNTIFS('Patent - 2025'!$Q:$Q,B1247,'Patent - 2025'!D:D,"Granted")</f>
        <v>0</v>
      </c>
      <c r="J1247" s="54">
        <f t="shared" si="38"/>
        <v>0</v>
      </c>
      <c r="K1247" s="54">
        <f t="shared" si="39"/>
        <v>0</v>
      </c>
      <c r="L1247" s="54">
        <f>COUNTIFS('2024 -2025-2026'!$M:$M,B1247,'2024 -2025-2026'!$K:$K,"Book",'2024 -2025-2026'!$G:$G,"2025")</f>
        <v>0</v>
      </c>
      <c r="M1247" s="61"/>
    </row>
    <row r="1248" spans="1:13" ht="15.75" customHeight="1" x14ac:dyDescent="0.2">
      <c r="A1248" s="57">
        <f>'Name of the Faculty 2024'!A1248</f>
        <v>0</v>
      </c>
      <c r="B1248" s="58">
        <f>'Name of the Faculty 2024'!B1248</f>
        <v>0</v>
      </c>
      <c r="C1248" s="57">
        <f>'Name of the Faculty 2024'!C1248</f>
        <v>0</v>
      </c>
      <c r="D1248" s="57">
        <f>COUNTIFS('2024 -2025-2026'!$M:$M,B1248,'2024 -2025-2026'!$K:$K,"SCI",'2024 -2025-2026'!$G:$G,"2025")</f>
        <v>0</v>
      </c>
      <c r="E1248" s="57">
        <f>COUNTIFS('2024 -2025-2026'!$M:$M,B1248,'2024 -2025-2026'!$K:$K,"Scopus/WoS Journals",'2024 -2025-2026'!$G:$G,"2025")</f>
        <v>0</v>
      </c>
      <c r="F1248" s="57">
        <f>COUNTIFS('2024 -2025-2026'!$M:$M,B1248,'2024 -2025-2026'!$K:$K,"Scopus/WoS Conference/Book Chapter/Others", '2024 -2025-2026'!$G:$G,"2025")</f>
        <v>0</v>
      </c>
      <c r="G1248" s="57">
        <f>COUNTIFS('2024 -2025-2026'!$M:$M,B1248,'2024 -2025-2026'!$K:$K,"Student Publication", '2024 -2025-2026'!$G:$G,"2025")</f>
        <v>0</v>
      </c>
      <c r="H1248" s="53">
        <f>COUNTIFS('Patent - 2025'!$Q:$Q,B1248,'Patent - 2025'!$D:$D,"Published")</f>
        <v>0</v>
      </c>
      <c r="I1248" s="54">
        <f>COUNTIFS('Patent - 2025'!$Q:$Q,B1248,'Patent - 2025'!D:D,"Granted")</f>
        <v>0</v>
      </c>
      <c r="J1248" s="54">
        <f t="shared" si="38"/>
        <v>0</v>
      </c>
      <c r="K1248" s="54">
        <f t="shared" si="39"/>
        <v>0</v>
      </c>
      <c r="L1248" s="54">
        <f>COUNTIFS('2024 -2025-2026'!$M:$M,B1248,'2024 -2025-2026'!$K:$K,"Book",'2024 -2025-2026'!$G:$G,"2025")</f>
        <v>0</v>
      </c>
      <c r="M1248" s="61"/>
    </row>
    <row r="1249" spans="1:12" ht="15.75" customHeight="1" x14ac:dyDescent="0.2">
      <c r="A1249" s="57">
        <f>'Name of the Faculty 2024'!A1249</f>
        <v>0</v>
      </c>
      <c r="B1249" s="58">
        <f>'Name of the Faculty 2024'!B1249</f>
        <v>0</v>
      </c>
      <c r="C1249" s="57">
        <f>'Name of the Faculty 2024'!C1249</f>
        <v>0</v>
      </c>
      <c r="D1249" s="57">
        <f>COUNTIFS('2024 -2025-2026'!$M:$M,B1249,'2024 -2025-2026'!$K:$K,"SCI",'2024 -2025-2026'!$G:$G,"2025")</f>
        <v>0</v>
      </c>
      <c r="E1249" s="57">
        <f>COUNTIFS('2024 -2025-2026'!$M:$M,B1249,'2024 -2025-2026'!$K:$K,"Scopus/WoS Journals",'2024 -2025-2026'!$G:$G,"2025")</f>
        <v>0</v>
      </c>
      <c r="F1249" s="57">
        <f>COUNTIFS('2024 -2025-2026'!$M:$M,B1249,'2024 -2025-2026'!$K:$K,"Scopus/WoS Conference/Book Chapter/Others", '2024 -2025-2026'!$G:$G,"2025")</f>
        <v>0</v>
      </c>
      <c r="G1249" s="57">
        <f>COUNTIFS('2024 -2025-2026'!$M:$M,B1249,'2024 -2025-2026'!$K:$K,"Student Publication", '2024 -2025-2026'!$G:$G,"2025")</f>
        <v>0</v>
      </c>
      <c r="H1249" s="53">
        <f>COUNTIFS('Patent - 2025'!$Q:$Q,B1249,'Patent - 2025'!$D:$D,"Published")</f>
        <v>0</v>
      </c>
      <c r="I1249" s="54">
        <f>COUNTIFS('Patent - 2025'!$Q:$Q,B1249,'Patent - 2025'!D:D,"Granted")</f>
        <v>0</v>
      </c>
      <c r="J1249" s="54">
        <f t="shared" si="38"/>
        <v>0</v>
      </c>
      <c r="K1249" s="54">
        <f t="shared" si="39"/>
        <v>0</v>
      </c>
      <c r="L1249" s="54">
        <f>COUNTIFS('2024 -2025-2026'!$M:$M,B1249,'2024 -2025-2026'!$K:$K,"Book",'2024 -2025-2026'!$G:$G,"2025")</f>
        <v>0</v>
      </c>
    </row>
    <row r="1250" spans="1:12" ht="15.75" customHeight="1" x14ac:dyDescent="0.2">
      <c r="A1250" s="57">
        <f>'Name of the Faculty 2024'!A1250</f>
        <v>0</v>
      </c>
      <c r="B1250" s="58">
        <f>'Name of the Faculty 2024'!B1250</f>
        <v>0</v>
      </c>
      <c r="C1250" s="57">
        <f>'Name of the Faculty 2024'!C1250</f>
        <v>0</v>
      </c>
      <c r="D1250" s="57">
        <f>COUNTIFS('2024 -2025-2026'!$M:$M,B1250,'2024 -2025-2026'!$K:$K,"SCI",'2024 -2025-2026'!$G:$G,"2025")</f>
        <v>0</v>
      </c>
      <c r="E1250" s="57">
        <f>COUNTIFS('2024 -2025-2026'!$M:$M,B1250,'2024 -2025-2026'!$K:$K,"Scopus/WoS Journals",'2024 -2025-2026'!$G:$G,"2025")</f>
        <v>0</v>
      </c>
      <c r="F1250" s="57">
        <f>COUNTIFS('2024 -2025-2026'!$M:$M,B1250,'2024 -2025-2026'!$K:$K,"Scopus/WoS Conference/Book Chapter/Others", '2024 -2025-2026'!$G:$G,"2025")</f>
        <v>0</v>
      </c>
      <c r="G1250" s="57">
        <f>COUNTIFS('2024 -2025-2026'!$M:$M,B1250,'2024 -2025-2026'!$K:$K,"Student Publication", '2024 -2025-2026'!$G:$G,"2025")</f>
        <v>0</v>
      </c>
      <c r="H1250" s="53">
        <f>COUNTIFS('Patent - 2025'!$Q:$Q,B1250,'Patent - 2025'!$D:$D,"Published")</f>
        <v>0</v>
      </c>
      <c r="I1250" s="54">
        <f>COUNTIFS('Patent - 2025'!$Q:$Q,B1250,'Patent - 2025'!D:D,"Granted")</f>
        <v>0</v>
      </c>
      <c r="J1250" s="54">
        <f t="shared" si="38"/>
        <v>0</v>
      </c>
      <c r="K1250" s="54">
        <f t="shared" si="39"/>
        <v>0</v>
      </c>
      <c r="L1250" s="54">
        <f>COUNTIFS('2024 -2025-2026'!$M:$M,B1250,'2024 -2025-2026'!$K:$K,"Book",'2024 -2025-2026'!$G:$G,"2025")</f>
        <v>0</v>
      </c>
    </row>
    <row r="1251" spans="1:12" ht="15.75" customHeight="1" x14ac:dyDescent="0.2">
      <c r="A1251" s="57">
        <f>'Name of the Faculty 2024'!A1251</f>
        <v>0</v>
      </c>
      <c r="B1251" s="58">
        <f>'Name of the Faculty 2024'!B1251</f>
        <v>0</v>
      </c>
      <c r="C1251" s="57">
        <f>'Name of the Faculty 2024'!C1251</f>
        <v>0</v>
      </c>
      <c r="D1251" s="57">
        <f>COUNTIFS('2024 -2025-2026'!$M:$M,B1251,'2024 -2025-2026'!$K:$K,"SCI",'2024 -2025-2026'!$G:$G,"2025")</f>
        <v>0</v>
      </c>
      <c r="E1251" s="57">
        <f>COUNTIFS('2024 -2025-2026'!$M:$M,B1251,'2024 -2025-2026'!$K:$K,"Scopus/WoS Journals",'2024 -2025-2026'!$G:$G,"2025")</f>
        <v>0</v>
      </c>
      <c r="F1251" s="57">
        <f>COUNTIFS('2024 -2025-2026'!$M:$M,B1251,'2024 -2025-2026'!$K:$K,"Scopus/WoS Conference/Book Chapter/Others", '2024 -2025-2026'!$G:$G,"2025")</f>
        <v>0</v>
      </c>
      <c r="G1251" s="57">
        <f>COUNTIFS('2024 -2025-2026'!$M:$M,B1251,'2024 -2025-2026'!$K:$K,"Student Publication", '2024 -2025-2026'!$G:$G,"2025")</f>
        <v>0</v>
      </c>
      <c r="H1251" s="53">
        <f>COUNTIFS('Patent - 2025'!$Q:$Q,B1251,'Patent - 2025'!$D:$D,"Published")</f>
        <v>0</v>
      </c>
      <c r="I1251" s="54">
        <f>COUNTIFS('Patent - 2025'!$Q:$Q,B1251,'Patent - 2025'!D:D,"Granted")</f>
        <v>0</v>
      </c>
      <c r="J1251" s="54">
        <f t="shared" si="38"/>
        <v>0</v>
      </c>
      <c r="K1251" s="54">
        <f t="shared" si="39"/>
        <v>0</v>
      </c>
      <c r="L1251" s="54">
        <f>COUNTIFS('2024 -2025-2026'!$M:$M,B1251,'2024 -2025-2026'!$K:$K,"Book",'2024 -2025-2026'!$G:$G,"2025")</f>
        <v>0</v>
      </c>
    </row>
    <row r="1252" spans="1:12" ht="15.75" customHeight="1" x14ac:dyDescent="0.2">
      <c r="A1252" s="57">
        <f>'Name of the Faculty 2024'!A1252</f>
        <v>0</v>
      </c>
      <c r="B1252" s="58">
        <f>'Name of the Faculty 2024'!B1252</f>
        <v>0</v>
      </c>
      <c r="C1252" s="57">
        <f>'Name of the Faculty 2024'!C1252</f>
        <v>0</v>
      </c>
      <c r="D1252" s="57">
        <f>COUNTIFS('2024 -2025-2026'!$M:$M,B1252,'2024 -2025-2026'!$K:$K,"SCI",'2024 -2025-2026'!$G:$G,"2025")</f>
        <v>0</v>
      </c>
      <c r="E1252" s="57">
        <f>COUNTIFS('2024 -2025-2026'!$M:$M,B1252,'2024 -2025-2026'!$K:$K,"Scopus/WoS Journals",'2024 -2025-2026'!$G:$G,"2025")</f>
        <v>0</v>
      </c>
      <c r="F1252" s="57">
        <f>COUNTIFS('2024 -2025-2026'!$M:$M,B1252,'2024 -2025-2026'!$K:$K,"Scopus/WoS Conference/Book Chapter/Others", '2024 -2025-2026'!$G:$G,"2025")</f>
        <v>0</v>
      </c>
      <c r="G1252" s="57">
        <f>COUNTIFS('2024 -2025-2026'!$M:$M,B1252,'2024 -2025-2026'!$K:$K,"Student Publication", '2024 -2025-2026'!$G:$G,"2025")</f>
        <v>0</v>
      </c>
      <c r="H1252" s="53">
        <f>COUNTIFS('Patent - 2025'!$Q:$Q,B1252,'Patent - 2025'!$D:$D,"Published")</f>
        <v>0</v>
      </c>
      <c r="I1252" s="54">
        <f>COUNTIFS('Patent - 2025'!$Q:$Q,B1252,'Patent - 2025'!D:D,"Granted")</f>
        <v>0</v>
      </c>
      <c r="J1252" s="54">
        <f t="shared" si="38"/>
        <v>0</v>
      </c>
      <c r="K1252" s="54">
        <f t="shared" si="39"/>
        <v>0</v>
      </c>
      <c r="L1252" s="54">
        <f>COUNTIFS('2024 -2025-2026'!$M:$M,B1252,'2024 -2025-2026'!$K:$K,"Book",'2024 -2025-2026'!$G:$G,"2025")</f>
        <v>0</v>
      </c>
    </row>
    <row r="1253" spans="1:12" ht="15.75" customHeight="1" x14ac:dyDescent="0.2">
      <c r="A1253" s="57">
        <f>'Name of the Faculty 2024'!A1253</f>
        <v>0</v>
      </c>
      <c r="B1253" s="58">
        <f>'Name of the Faculty 2024'!B1253</f>
        <v>0</v>
      </c>
      <c r="C1253" s="57">
        <f>'Name of the Faculty 2024'!C1253</f>
        <v>0</v>
      </c>
      <c r="D1253" s="57">
        <f>COUNTIFS('2024 -2025-2026'!$M:$M,B1253,'2024 -2025-2026'!$K:$K,"SCI",'2024 -2025-2026'!$G:$G,"2025")</f>
        <v>0</v>
      </c>
      <c r="E1253" s="57">
        <f>COUNTIFS('2024 -2025-2026'!$M:$M,B1253,'2024 -2025-2026'!$K:$K,"Scopus/WoS Journals",'2024 -2025-2026'!$G:$G,"2025")</f>
        <v>0</v>
      </c>
      <c r="F1253" s="57">
        <f>COUNTIFS('2024 -2025-2026'!$M:$M,B1253,'2024 -2025-2026'!$K:$K,"Scopus/WoS Conference/Book Chapter/Others", '2024 -2025-2026'!$G:$G,"2025")</f>
        <v>0</v>
      </c>
      <c r="G1253" s="57">
        <f>COUNTIFS('2024 -2025-2026'!$M:$M,B1253,'2024 -2025-2026'!$K:$K,"Student Publication", '2024 -2025-2026'!$G:$G,"2025")</f>
        <v>0</v>
      </c>
      <c r="H1253" s="53">
        <f>COUNTIFS('Patent - 2025'!$Q:$Q,B1253,'Patent - 2025'!$D:$D,"Published")</f>
        <v>0</v>
      </c>
      <c r="I1253" s="54">
        <f>COUNTIFS('Patent - 2025'!$Q:$Q,B1253,'Patent - 2025'!D:D,"Granted")</f>
        <v>0</v>
      </c>
      <c r="J1253" s="54">
        <f t="shared" si="38"/>
        <v>0</v>
      </c>
      <c r="K1253" s="54">
        <f t="shared" si="39"/>
        <v>0</v>
      </c>
      <c r="L1253" s="54">
        <f>COUNTIFS('2024 -2025-2026'!$M:$M,B1253,'2024 -2025-2026'!$K:$K,"Book",'2024 -2025-2026'!$G:$G,"2025")</f>
        <v>0</v>
      </c>
    </row>
    <row r="1254" spans="1:12" ht="15.75" customHeight="1" x14ac:dyDescent="0.2">
      <c r="A1254" s="57">
        <f>'Name of the Faculty 2024'!A1254</f>
        <v>0</v>
      </c>
      <c r="B1254" s="58">
        <f>'Name of the Faculty 2024'!B1254</f>
        <v>0</v>
      </c>
      <c r="C1254" s="57">
        <f>'Name of the Faculty 2024'!C1254</f>
        <v>0</v>
      </c>
      <c r="D1254" s="57">
        <f>COUNTIFS('2024 -2025-2026'!$M:$M,B1254,'2024 -2025-2026'!$K:$K,"SCI",'2024 -2025-2026'!$G:$G,"2025")</f>
        <v>0</v>
      </c>
      <c r="E1254" s="57">
        <f>COUNTIFS('2024 -2025-2026'!$M:$M,B1254,'2024 -2025-2026'!$K:$K,"Scopus/WoS Journals",'2024 -2025-2026'!$G:$G,"2025")</f>
        <v>0</v>
      </c>
      <c r="F1254" s="57">
        <f>COUNTIFS('2024 -2025-2026'!$M:$M,B1254,'2024 -2025-2026'!$K:$K,"Scopus/WoS Conference/Book Chapter/Others", '2024 -2025-2026'!$G:$G,"2025")</f>
        <v>0</v>
      </c>
      <c r="G1254" s="57">
        <f>COUNTIFS('2024 -2025-2026'!$M:$M,B1254,'2024 -2025-2026'!$K:$K,"Student Publication", '2024 -2025-2026'!$G:$G,"2025")</f>
        <v>0</v>
      </c>
      <c r="H1254" s="53">
        <f>COUNTIFS('Patent - 2025'!$Q:$Q,B1254,'Patent - 2025'!$D:$D,"Published")</f>
        <v>0</v>
      </c>
      <c r="I1254" s="54">
        <f>COUNTIFS('Patent - 2025'!$Q:$Q,B1254,'Patent - 2025'!D:D,"Granted")</f>
        <v>0</v>
      </c>
      <c r="J1254" s="54">
        <f t="shared" si="38"/>
        <v>0</v>
      </c>
      <c r="K1254" s="54">
        <f t="shared" si="39"/>
        <v>0</v>
      </c>
      <c r="L1254" s="54">
        <f>COUNTIFS('2024 -2025-2026'!$M:$M,B1254,'2024 -2025-2026'!$K:$K,"Book",'2024 -2025-2026'!$G:$G,"2025")</f>
        <v>0</v>
      </c>
    </row>
    <row r="1255" spans="1:12" ht="15.75" customHeight="1" x14ac:dyDescent="0.2">
      <c r="A1255" s="57">
        <f>'Name of the Faculty 2024'!A1255</f>
        <v>0</v>
      </c>
      <c r="B1255" s="58">
        <f>'Name of the Faculty 2024'!B1255</f>
        <v>0</v>
      </c>
      <c r="C1255" s="57">
        <f>'Name of the Faculty 2024'!C1255</f>
        <v>0</v>
      </c>
      <c r="D1255" s="57">
        <f>COUNTIFS('2024 -2025-2026'!$M:$M,B1255,'2024 -2025-2026'!$K:$K,"SCI",'2024 -2025-2026'!$G:$G,"2025")</f>
        <v>0</v>
      </c>
      <c r="E1255" s="57">
        <f>COUNTIFS('2024 -2025-2026'!$M:$M,B1255,'2024 -2025-2026'!$K:$K,"Scopus/WoS Journals",'2024 -2025-2026'!$G:$G,"2025")</f>
        <v>0</v>
      </c>
      <c r="F1255" s="57">
        <f>COUNTIFS('2024 -2025-2026'!$M:$M,B1255,'2024 -2025-2026'!$K:$K,"Scopus/WoS Conference/Book Chapter/Others", '2024 -2025-2026'!$G:$G,"2025")</f>
        <v>0</v>
      </c>
      <c r="G1255" s="57">
        <f>COUNTIFS('2024 -2025-2026'!$M:$M,B1255,'2024 -2025-2026'!$K:$K,"Student Publication", '2024 -2025-2026'!$G:$G,"2025")</f>
        <v>0</v>
      </c>
      <c r="H1255" s="53">
        <f>COUNTIFS('Patent - 2025'!$Q:$Q,B1255,'Patent - 2025'!$D:$D,"Published")</f>
        <v>0</v>
      </c>
      <c r="I1255" s="54">
        <f>COUNTIFS('Patent - 2025'!$Q:$Q,B1255,'Patent - 2025'!D:D,"Granted")</f>
        <v>0</v>
      </c>
      <c r="J1255" s="54">
        <f t="shared" si="38"/>
        <v>0</v>
      </c>
      <c r="K1255" s="54">
        <f t="shared" si="39"/>
        <v>0</v>
      </c>
      <c r="L1255" s="54">
        <f>COUNTIFS('2024 -2025-2026'!$M:$M,B1255,'2024 -2025-2026'!$K:$K,"Book",'2024 -2025-2026'!$G:$G,"2025")</f>
        <v>0</v>
      </c>
    </row>
    <row r="1256" spans="1:12" ht="15.75" customHeight="1" x14ac:dyDescent="0.2">
      <c r="A1256" s="57">
        <f>'Name of the Faculty 2024'!A1256</f>
        <v>0</v>
      </c>
      <c r="B1256" s="58">
        <f>'Name of the Faculty 2024'!B1256</f>
        <v>0</v>
      </c>
      <c r="C1256" s="57">
        <f>'Name of the Faculty 2024'!C1256</f>
        <v>0</v>
      </c>
      <c r="D1256" s="57">
        <f>COUNTIFS('2024 -2025-2026'!$M:$M,B1256,'2024 -2025-2026'!$K:$K,"SCI",'2024 -2025-2026'!$G:$G,"2025")</f>
        <v>0</v>
      </c>
      <c r="E1256" s="57">
        <f>COUNTIFS('2024 -2025-2026'!$M:$M,B1256,'2024 -2025-2026'!$K:$K,"Scopus/WoS Journals",'2024 -2025-2026'!$G:$G,"2025")</f>
        <v>0</v>
      </c>
      <c r="F1256" s="57">
        <f>COUNTIFS('2024 -2025-2026'!$M:$M,B1256,'2024 -2025-2026'!$K:$K,"Scopus/WoS Conference/Book Chapter/Others", '2024 -2025-2026'!$G:$G,"2025")</f>
        <v>0</v>
      </c>
      <c r="G1256" s="57">
        <f>COUNTIFS('2024 -2025-2026'!$M:$M,B1256,'2024 -2025-2026'!$K:$K,"Student Publication", '2024 -2025-2026'!$G:$G,"2025")</f>
        <v>0</v>
      </c>
      <c r="H1256" s="53">
        <f>COUNTIFS('Patent - 2025'!$Q:$Q,B1256,'Patent - 2025'!$D:$D,"Published")</f>
        <v>0</v>
      </c>
      <c r="I1256" s="54">
        <f>COUNTIFS('Patent - 2025'!$Q:$Q,B1256,'Patent - 2025'!D:D,"Granted")</f>
        <v>0</v>
      </c>
      <c r="J1256" s="54">
        <f t="shared" si="38"/>
        <v>0</v>
      </c>
      <c r="K1256" s="54">
        <f t="shared" si="39"/>
        <v>0</v>
      </c>
      <c r="L1256" s="54">
        <f>COUNTIFS('2024 -2025-2026'!$M:$M,B1256,'2024 -2025-2026'!$K:$K,"Book",'2024 -2025-2026'!$G:$G,"2025")</f>
        <v>0</v>
      </c>
    </row>
    <row r="1257" spans="1:12" ht="15.75" customHeight="1" x14ac:dyDescent="0.2">
      <c r="A1257" s="57">
        <f>'Name of the Faculty 2024'!A1257</f>
        <v>0</v>
      </c>
      <c r="B1257" s="58">
        <f>'Name of the Faculty 2024'!B1257</f>
        <v>0</v>
      </c>
      <c r="C1257" s="57">
        <f>'Name of the Faculty 2024'!C1257</f>
        <v>0</v>
      </c>
      <c r="D1257" s="57">
        <f>COUNTIFS('2024 -2025-2026'!$M:$M,B1257,'2024 -2025-2026'!$K:$K,"SCI",'2024 -2025-2026'!$G:$G,"2025")</f>
        <v>0</v>
      </c>
      <c r="E1257" s="57">
        <f>COUNTIFS('2024 -2025-2026'!$M:$M,B1257,'2024 -2025-2026'!$K:$K,"Scopus/WoS Journals",'2024 -2025-2026'!$G:$G,"2025")</f>
        <v>0</v>
      </c>
      <c r="F1257" s="57">
        <f>COUNTIFS('2024 -2025-2026'!$M:$M,B1257,'2024 -2025-2026'!$K:$K,"Scopus/WoS Conference/Book Chapter/Others", '2024 -2025-2026'!$G:$G,"2025")</f>
        <v>0</v>
      </c>
      <c r="G1257" s="57">
        <f>COUNTIFS('2024 -2025-2026'!$M:$M,B1257,'2024 -2025-2026'!$K:$K,"Student Publication", '2024 -2025-2026'!$G:$G,"2025")</f>
        <v>0</v>
      </c>
      <c r="H1257" s="53">
        <f>COUNTIFS('Patent - 2025'!$Q:$Q,B1257,'Patent - 2025'!$D:$D,"Published")</f>
        <v>0</v>
      </c>
      <c r="I1257" s="54">
        <f>COUNTIFS('Patent - 2025'!$Q:$Q,B1257,'Patent - 2025'!D:D,"Granted")</f>
        <v>0</v>
      </c>
      <c r="J1257" s="54">
        <f t="shared" si="38"/>
        <v>0</v>
      </c>
      <c r="K1257" s="54">
        <f t="shared" si="39"/>
        <v>0</v>
      </c>
      <c r="L1257" s="54">
        <f>COUNTIFS('2024 -2025-2026'!$M:$M,B1257,'2024 -2025-2026'!$K:$K,"Book",'2024 -2025-2026'!$G:$G,"2025")</f>
        <v>0</v>
      </c>
    </row>
    <row r="1258" spans="1:12" ht="15.75" customHeight="1" x14ac:dyDescent="0.2">
      <c r="A1258" s="57">
        <f>'Name of the Faculty 2024'!A1258</f>
        <v>0</v>
      </c>
      <c r="B1258" s="58">
        <f>'Name of the Faculty 2024'!B1258</f>
        <v>0</v>
      </c>
      <c r="C1258" s="57">
        <f>'Name of the Faculty 2024'!C1258</f>
        <v>0</v>
      </c>
      <c r="D1258" s="57">
        <f>COUNTIFS('2024 -2025-2026'!$M:$M,B1258,'2024 -2025-2026'!$K:$K,"SCI",'2024 -2025-2026'!$G:$G,"2025")</f>
        <v>0</v>
      </c>
      <c r="E1258" s="57">
        <f>COUNTIFS('2024 -2025-2026'!$M:$M,B1258,'2024 -2025-2026'!$K:$K,"Scopus/WoS Journals",'2024 -2025-2026'!$G:$G,"2025")</f>
        <v>0</v>
      </c>
      <c r="F1258" s="57">
        <f>COUNTIFS('2024 -2025-2026'!$M:$M,B1258,'2024 -2025-2026'!$K:$K,"Scopus/WoS Conference/Book Chapter/Others", '2024 -2025-2026'!$G:$G,"2025")</f>
        <v>0</v>
      </c>
      <c r="G1258" s="57">
        <f>COUNTIFS('2024 -2025-2026'!$M:$M,B1258,'2024 -2025-2026'!$K:$K,"Student Publication", '2024 -2025-2026'!$G:$G,"2025")</f>
        <v>0</v>
      </c>
      <c r="H1258" s="53">
        <f>COUNTIFS('Patent - 2025'!$Q:$Q,B1258,'Patent - 2025'!$D:$D,"Published")</f>
        <v>0</v>
      </c>
      <c r="I1258" s="54">
        <f>COUNTIFS('Patent - 2025'!$Q:$Q,B1258,'Patent - 2025'!D:D,"Granted")</f>
        <v>0</v>
      </c>
      <c r="J1258" s="54">
        <f t="shared" si="38"/>
        <v>0</v>
      </c>
      <c r="K1258" s="54">
        <f t="shared" si="39"/>
        <v>0</v>
      </c>
      <c r="L1258" s="54">
        <f>COUNTIFS('2024 -2025-2026'!$M:$M,B1258,'2024 -2025-2026'!$K:$K,"Book",'2024 -2025-2026'!$G:$G,"2025")</f>
        <v>0</v>
      </c>
    </row>
    <row r="1259" spans="1:12" ht="15.75" customHeight="1" x14ac:dyDescent="0.2">
      <c r="A1259" s="57">
        <f>'Name of the Faculty 2024'!A1259</f>
        <v>0</v>
      </c>
      <c r="B1259" s="58">
        <f>'Name of the Faculty 2024'!B1259</f>
        <v>0</v>
      </c>
      <c r="C1259" s="57">
        <f>'Name of the Faculty 2024'!C1259</f>
        <v>0</v>
      </c>
      <c r="D1259" s="57">
        <f>COUNTIFS('2024 -2025-2026'!$M:$M,B1259,'2024 -2025-2026'!$K:$K,"SCI",'2024 -2025-2026'!$G:$G,"2025")</f>
        <v>0</v>
      </c>
      <c r="E1259" s="57">
        <f>COUNTIFS('2024 -2025-2026'!$M:$M,B1259,'2024 -2025-2026'!$K:$K,"Scopus/WoS Journals",'2024 -2025-2026'!$G:$G,"2025")</f>
        <v>0</v>
      </c>
      <c r="F1259" s="57">
        <f>COUNTIFS('2024 -2025-2026'!$M:$M,B1259,'2024 -2025-2026'!$K:$K,"Scopus/WoS Conference/Book Chapter/Others", '2024 -2025-2026'!$G:$G,"2025")</f>
        <v>0</v>
      </c>
      <c r="G1259" s="57">
        <f>COUNTIFS('2024 -2025-2026'!$M:$M,B1259,'2024 -2025-2026'!$K:$K,"Student Publication", '2024 -2025-2026'!$G:$G,"2025")</f>
        <v>0</v>
      </c>
      <c r="H1259" s="53">
        <f>COUNTIFS('Patent - 2025'!$Q:$Q,B1259,'Patent - 2025'!$D:$D,"Published")</f>
        <v>0</v>
      </c>
      <c r="I1259" s="54">
        <f>COUNTIFS('Patent - 2025'!$Q:$Q,B1259,'Patent - 2025'!D:D,"Granted")</f>
        <v>0</v>
      </c>
      <c r="J1259" s="54">
        <f t="shared" si="38"/>
        <v>0</v>
      </c>
      <c r="K1259" s="54">
        <f t="shared" si="39"/>
        <v>0</v>
      </c>
      <c r="L1259" s="54">
        <f>COUNTIFS('2024 -2025-2026'!$M:$M,B1259,'2024 -2025-2026'!$K:$K,"Book",'2024 -2025-2026'!$G:$G,"2025")</f>
        <v>0</v>
      </c>
    </row>
    <row r="1260" spans="1:12" ht="15.75" customHeight="1" x14ac:dyDescent="0.2">
      <c r="B1260" s="77"/>
      <c r="C1260" s="91"/>
      <c r="D1260" s="92"/>
      <c r="E1260" s="92"/>
      <c r="F1260" s="92"/>
      <c r="G1260" s="62"/>
      <c r="I1260" s="62"/>
      <c r="J1260" s="62"/>
      <c r="K1260" s="62"/>
      <c r="L1260" s="62"/>
    </row>
    <row r="1261" spans="1:12" ht="15.75" customHeight="1" x14ac:dyDescent="0.2">
      <c r="B1261" s="77"/>
      <c r="C1261" s="91"/>
      <c r="D1261" s="92"/>
      <c r="E1261" s="92"/>
      <c r="F1261" s="92"/>
      <c r="G1261" s="62"/>
      <c r="I1261" s="62"/>
      <c r="J1261" s="62"/>
      <c r="K1261" s="62"/>
      <c r="L1261" s="62"/>
    </row>
    <row r="1262" spans="1:12" ht="15.75" customHeight="1" x14ac:dyDescent="0.2">
      <c r="B1262" s="77"/>
      <c r="C1262" s="91"/>
      <c r="D1262" s="92"/>
      <c r="E1262" s="92"/>
      <c r="F1262" s="92"/>
      <c r="G1262" s="62"/>
      <c r="I1262" s="62"/>
      <c r="J1262" s="62"/>
      <c r="K1262" s="62"/>
      <c r="L1262" s="62"/>
    </row>
    <row r="1263" spans="1:12" ht="15.75" customHeight="1" x14ac:dyDescent="0.2">
      <c r="B1263" s="77"/>
      <c r="C1263" s="91"/>
      <c r="D1263" s="92"/>
      <c r="E1263" s="92"/>
      <c r="F1263" s="92"/>
      <c r="G1263" s="62"/>
      <c r="I1263" s="62"/>
      <c r="J1263" s="62"/>
      <c r="K1263" s="62"/>
      <c r="L1263" s="62"/>
    </row>
    <row r="1264" spans="1:12" ht="15.75" customHeight="1" x14ac:dyDescent="0.2">
      <c r="B1264" s="77"/>
      <c r="C1264" s="91"/>
      <c r="D1264" s="92"/>
      <c r="E1264" s="92"/>
      <c r="F1264" s="92"/>
      <c r="G1264" s="62"/>
      <c r="I1264" s="62"/>
      <c r="J1264" s="62"/>
      <c r="K1264" s="62"/>
      <c r="L1264" s="62"/>
    </row>
    <row r="1265" spans="2:12" ht="15.75" customHeight="1" x14ac:dyDescent="0.2">
      <c r="B1265" s="77"/>
      <c r="C1265" s="91"/>
      <c r="D1265" s="92"/>
      <c r="E1265" s="92"/>
      <c r="F1265" s="92"/>
      <c r="G1265" s="62"/>
      <c r="I1265" s="62"/>
      <c r="J1265" s="62"/>
      <c r="K1265" s="62"/>
      <c r="L1265" s="62"/>
    </row>
    <row r="1266" spans="2:12" ht="15.75" customHeight="1" x14ac:dyDescent="0.2">
      <c r="B1266" s="77"/>
      <c r="C1266" s="91"/>
      <c r="D1266" s="92"/>
      <c r="E1266" s="92"/>
      <c r="F1266" s="92"/>
      <c r="G1266" s="62"/>
      <c r="I1266" s="62"/>
      <c r="J1266" s="62"/>
      <c r="K1266" s="62"/>
      <c r="L1266" s="62"/>
    </row>
    <row r="1267" spans="2:12" ht="15.75" customHeight="1" x14ac:dyDescent="0.2">
      <c r="B1267" s="77"/>
      <c r="C1267" s="91"/>
      <c r="D1267" s="92"/>
      <c r="E1267" s="92"/>
      <c r="F1267" s="92"/>
      <c r="G1267" s="62"/>
      <c r="I1267" s="62"/>
      <c r="J1267" s="62"/>
      <c r="K1267" s="62"/>
      <c r="L1267" s="62"/>
    </row>
    <row r="1268" spans="2:12" ht="15.75" customHeight="1" x14ac:dyDescent="0.2">
      <c r="B1268" s="77"/>
      <c r="C1268" s="91"/>
      <c r="D1268" s="92"/>
      <c r="E1268" s="92"/>
      <c r="F1268" s="92"/>
      <c r="G1268" s="62"/>
      <c r="I1268" s="62"/>
      <c r="J1268" s="62"/>
      <c r="K1268" s="62"/>
      <c r="L1268" s="62"/>
    </row>
    <row r="1269" spans="2:12" ht="15.75" customHeight="1" x14ac:dyDescent="0.2">
      <c r="B1269" s="77"/>
      <c r="C1269" s="91"/>
      <c r="D1269" s="92"/>
      <c r="E1269" s="92"/>
      <c r="F1269" s="92"/>
      <c r="G1269" s="62"/>
      <c r="I1269" s="62"/>
      <c r="J1269" s="62"/>
      <c r="K1269" s="62"/>
      <c r="L1269" s="62"/>
    </row>
    <row r="1270" spans="2:12" ht="15.75" customHeight="1" x14ac:dyDescent="0.2">
      <c r="B1270" s="77"/>
      <c r="C1270" s="91"/>
      <c r="D1270" s="92"/>
      <c r="E1270" s="92"/>
      <c r="F1270" s="92"/>
      <c r="G1270" s="62"/>
      <c r="I1270" s="62"/>
      <c r="J1270" s="62"/>
      <c r="K1270" s="62"/>
      <c r="L1270" s="62"/>
    </row>
    <row r="1271" spans="2:12" ht="15.75" customHeight="1" x14ac:dyDescent="0.2">
      <c r="B1271" s="77"/>
      <c r="C1271" s="91"/>
      <c r="D1271" s="92"/>
      <c r="E1271" s="92"/>
      <c r="F1271" s="92"/>
      <c r="G1271" s="62"/>
      <c r="I1271" s="62"/>
      <c r="J1271" s="62"/>
      <c r="K1271" s="62"/>
      <c r="L1271" s="62"/>
    </row>
    <row r="1272" spans="2:12" ht="15.75" customHeight="1" x14ac:dyDescent="0.2">
      <c r="B1272" s="77"/>
      <c r="C1272" s="91"/>
      <c r="D1272" s="92"/>
      <c r="E1272" s="92"/>
      <c r="F1272" s="92"/>
      <c r="G1272" s="62"/>
      <c r="I1272" s="62"/>
      <c r="J1272" s="62"/>
      <c r="K1272" s="62"/>
      <c r="L1272" s="62"/>
    </row>
    <row r="1273" spans="2:12" ht="15.75" customHeight="1" x14ac:dyDescent="0.2">
      <c r="B1273" s="77"/>
      <c r="C1273" s="91"/>
      <c r="D1273" s="92"/>
      <c r="E1273" s="92"/>
      <c r="F1273" s="92"/>
      <c r="G1273" s="62"/>
      <c r="I1273" s="62"/>
      <c r="J1273" s="62"/>
      <c r="K1273" s="62"/>
      <c r="L1273" s="62"/>
    </row>
    <row r="1274" spans="2:12" ht="15.75" customHeight="1" x14ac:dyDescent="0.2">
      <c r="B1274" s="77"/>
      <c r="C1274" s="91"/>
      <c r="D1274" s="92"/>
      <c r="E1274" s="92"/>
      <c r="F1274" s="92"/>
      <c r="G1274" s="62"/>
      <c r="I1274" s="62"/>
      <c r="J1274" s="62"/>
      <c r="K1274" s="62"/>
      <c r="L1274" s="62"/>
    </row>
    <row r="1275" spans="2:12" ht="15.75" customHeight="1" x14ac:dyDescent="0.2">
      <c r="B1275" s="77"/>
      <c r="C1275" s="91"/>
      <c r="D1275" s="92"/>
      <c r="E1275" s="92"/>
      <c r="F1275" s="92"/>
      <c r="G1275" s="62"/>
      <c r="I1275" s="62"/>
      <c r="J1275" s="62"/>
      <c r="K1275" s="62"/>
      <c r="L1275" s="62"/>
    </row>
    <row r="1276" spans="2:12" ht="15.75" customHeight="1" x14ac:dyDescent="0.2">
      <c r="B1276" s="77"/>
      <c r="C1276" s="91"/>
      <c r="D1276" s="92"/>
      <c r="E1276" s="92"/>
      <c r="F1276" s="92"/>
      <c r="G1276" s="62"/>
      <c r="I1276" s="62"/>
      <c r="J1276" s="62"/>
      <c r="K1276" s="62"/>
      <c r="L1276" s="62"/>
    </row>
    <row r="1277" spans="2:12" ht="15.75" customHeight="1" x14ac:dyDescent="0.2">
      <c r="B1277" s="77"/>
      <c r="C1277" s="91"/>
      <c r="D1277" s="92"/>
      <c r="E1277" s="92"/>
      <c r="F1277" s="92"/>
      <c r="G1277" s="62"/>
      <c r="I1277" s="62"/>
      <c r="J1277" s="62"/>
      <c r="K1277" s="62"/>
      <c r="L1277" s="62"/>
    </row>
    <row r="1278" spans="2:12" ht="15.75" customHeight="1" x14ac:dyDescent="0.2">
      <c r="B1278" s="77"/>
      <c r="C1278" s="91"/>
      <c r="D1278" s="92"/>
      <c r="E1278" s="92"/>
      <c r="F1278" s="92"/>
      <c r="G1278" s="62"/>
      <c r="I1278" s="62"/>
      <c r="J1278" s="62"/>
      <c r="K1278" s="62"/>
      <c r="L1278" s="62"/>
    </row>
    <row r="1279" spans="2:12" ht="15.75" customHeight="1" x14ac:dyDescent="0.2">
      <c r="B1279" s="77"/>
      <c r="C1279" s="91"/>
      <c r="D1279" s="92"/>
      <c r="E1279" s="92"/>
      <c r="F1279" s="92"/>
      <c r="G1279" s="62"/>
      <c r="I1279" s="62"/>
      <c r="J1279" s="62"/>
      <c r="K1279" s="62"/>
      <c r="L1279" s="62"/>
    </row>
    <row r="1280" spans="2:12" ht="15.75" customHeight="1" x14ac:dyDescent="0.2">
      <c r="B1280" s="77"/>
      <c r="C1280" s="91"/>
      <c r="D1280" s="92"/>
      <c r="E1280" s="92"/>
      <c r="F1280" s="92"/>
      <c r="G1280" s="62"/>
      <c r="I1280" s="62"/>
      <c r="J1280" s="62"/>
      <c r="K1280" s="62"/>
      <c r="L1280" s="62"/>
    </row>
    <row r="1281" spans="2:12" ht="15.75" customHeight="1" x14ac:dyDescent="0.2">
      <c r="B1281" s="77"/>
      <c r="C1281" s="91"/>
      <c r="D1281" s="92"/>
      <c r="E1281" s="92"/>
      <c r="F1281" s="92"/>
      <c r="G1281" s="62"/>
      <c r="I1281" s="62"/>
      <c r="J1281" s="62"/>
      <c r="K1281" s="62"/>
      <c r="L1281" s="62"/>
    </row>
    <row r="1282" spans="2:12" ht="15.75" customHeight="1" x14ac:dyDescent="0.2">
      <c r="B1282" s="77"/>
      <c r="C1282" s="91"/>
      <c r="D1282" s="92"/>
      <c r="E1282" s="92"/>
      <c r="F1282" s="92"/>
      <c r="G1282" s="62"/>
      <c r="I1282" s="62"/>
      <c r="J1282" s="62"/>
      <c r="K1282" s="62"/>
      <c r="L1282" s="62"/>
    </row>
    <row r="1283" spans="2:12" ht="15.75" customHeight="1" x14ac:dyDescent="0.2">
      <c r="B1283" s="77"/>
      <c r="C1283" s="91"/>
      <c r="D1283" s="92"/>
      <c r="E1283" s="92"/>
      <c r="F1283" s="92"/>
      <c r="G1283" s="62"/>
      <c r="I1283" s="62"/>
      <c r="J1283" s="62"/>
      <c r="K1283" s="62"/>
      <c r="L1283" s="62"/>
    </row>
    <row r="1284" spans="2:12" ht="15.75" customHeight="1" x14ac:dyDescent="0.2">
      <c r="B1284" s="77"/>
      <c r="C1284" s="91"/>
      <c r="D1284" s="92"/>
      <c r="E1284" s="92"/>
      <c r="F1284" s="92"/>
      <c r="G1284" s="62"/>
      <c r="I1284" s="62"/>
      <c r="J1284" s="62"/>
      <c r="K1284" s="62"/>
      <c r="L1284" s="62"/>
    </row>
    <row r="1285" spans="2:12" ht="15.75" customHeight="1" x14ac:dyDescent="0.2">
      <c r="B1285" s="77"/>
      <c r="C1285" s="91"/>
      <c r="D1285" s="92"/>
      <c r="E1285" s="92"/>
      <c r="F1285" s="92"/>
      <c r="G1285" s="62"/>
      <c r="I1285" s="62"/>
      <c r="J1285" s="62"/>
      <c r="K1285" s="62"/>
      <c r="L1285" s="62"/>
    </row>
    <row r="1286" spans="2:12" ht="15.75" customHeight="1" x14ac:dyDescent="0.2">
      <c r="B1286" s="77"/>
      <c r="C1286" s="91"/>
      <c r="D1286" s="92"/>
      <c r="E1286" s="92"/>
      <c r="F1286" s="92"/>
      <c r="G1286" s="62"/>
      <c r="I1286" s="62"/>
      <c r="J1286" s="62"/>
      <c r="K1286" s="62"/>
      <c r="L1286" s="62"/>
    </row>
    <row r="1287" spans="2:12" ht="15.75" customHeight="1" x14ac:dyDescent="0.2">
      <c r="B1287" s="77"/>
      <c r="C1287" s="91"/>
      <c r="D1287" s="92"/>
      <c r="E1287" s="92"/>
      <c r="F1287" s="92"/>
      <c r="G1287" s="62"/>
      <c r="I1287" s="62"/>
      <c r="J1287" s="62"/>
      <c r="K1287" s="62"/>
      <c r="L1287" s="62"/>
    </row>
    <row r="1288" spans="2:12" ht="15.75" customHeight="1" x14ac:dyDescent="0.2">
      <c r="B1288" s="77"/>
      <c r="C1288" s="91"/>
      <c r="D1288" s="92"/>
      <c r="E1288" s="92"/>
      <c r="F1288" s="92"/>
      <c r="G1288" s="62"/>
      <c r="I1288" s="62"/>
      <c r="J1288" s="62"/>
      <c r="K1288" s="62"/>
      <c r="L1288" s="62"/>
    </row>
    <row r="1289" spans="2:12" ht="15.75" customHeight="1" x14ac:dyDescent="0.2">
      <c r="B1289" s="77"/>
      <c r="C1289" s="91"/>
      <c r="D1289" s="92"/>
      <c r="E1289" s="92"/>
      <c r="F1289" s="92"/>
      <c r="G1289" s="62"/>
      <c r="I1289" s="62"/>
      <c r="J1289" s="62"/>
      <c r="K1289" s="62"/>
      <c r="L1289" s="62"/>
    </row>
    <row r="1290" spans="2:12" ht="15.75" customHeight="1" x14ac:dyDescent="0.2">
      <c r="B1290" s="77"/>
      <c r="C1290" s="91"/>
      <c r="D1290" s="92"/>
      <c r="E1290" s="92"/>
      <c r="F1290" s="92"/>
      <c r="G1290" s="62"/>
      <c r="I1290" s="62"/>
      <c r="J1290" s="62"/>
      <c r="K1290" s="62"/>
      <c r="L1290" s="62"/>
    </row>
    <row r="1291" spans="2:12" ht="15.75" customHeight="1" x14ac:dyDescent="0.2">
      <c r="B1291" s="77"/>
      <c r="C1291" s="91"/>
      <c r="D1291" s="92"/>
      <c r="E1291" s="92"/>
      <c r="F1291" s="92"/>
      <c r="G1291" s="62"/>
      <c r="I1291" s="62"/>
      <c r="J1291" s="62"/>
      <c r="K1291" s="62"/>
      <c r="L1291" s="62"/>
    </row>
    <row r="1292" spans="2:12" ht="15.75" customHeight="1" x14ac:dyDescent="0.2">
      <c r="B1292" s="77"/>
      <c r="C1292" s="91"/>
      <c r="D1292" s="92"/>
      <c r="E1292" s="92"/>
      <c r="F1292" s="92"/>
      <c r="G1292" s="62"/>
      <c r="I1292" s="62"/>
      <c r="J1292" s="62"/>
      <c r="K1292" s="62"/>
      <c r="L1292" s="62"/>
    </row>
    <row r="1293" spans="2:12" ht="15.75" customHeight="1" x14ac:dyDescent="0.2">
      <c r="B1293" s="77"/>
      <c r="C1293" s="91"/>
      <c r="D1293" s="92"/>
      <c r="E1293" s="92"/>
      <c r="F1293" s="92"/>
      <c r="G1293" s="62"/>
      <c r="I1293" s="62"/>
      <c r="J1293" s="62"/>
      <c r="K1293" s="62"/>
      <c r="L1293" s="62"/>
    </row>
    <row r="1294" spans="2:12" ht="15.75" customHeight="1" x14ac:dyDescent="0.2">
      <c r="B1294" s="77"/>
      <c r="C1294" s="91"/>
      <c r="D1294" s="92"/>
      <c r="E1294" s="92"/>
      <c r="F1294" s="92"/>
      <c r="G1294" s="62"/>
      <c r="I1294" s="62"/>
      <c r="J1294" s="62"/>
      <c r="K1294" s="62"/>
      <c r="L1294" s="62"/>
    </row>
    <row r="1295" spans="2:12" ht="15.75" customHeight="1" x14ac:dyDescent="0.2">
      <c r="B1295" s="77"/>
      <c r="C1295" s="91"/>
      <c r="D1295" s="92"/>
      <c r="E1295" s="92"/>
      <c r="F1295" s="92"/>
      <c r="G1295" s="62"/>
      <c r="I1295" s="62"/>
      <c r="J1295" s="62"/>
      <c r="K1295" s="62"/>
      <c r="L1295" s="62"/>
    </row>
    <row r="1296" spans="2:12" ht="15.75" customHeight="1" x14ac:dyDescent="0.2">
      <c r="B1296" s="77"/>
      <c r="C1296" s="91"/>
      <c r="D1296" s="92"/>
      <c r="E1296" s="92"/>
      <c r="F1296" s="92"/>
      <c r="G1296" s="62"/>
      <c r="I1296" s="62"/>
      <c r="J1296" s="62"/>
      <c r="K1296" s="62"/>
      <c r="L1296" s="62"/>
    </row>
    <row r="1297" spans="2:12" ht="15.75" customHeight="1" x14ac:dyDescent="0.2">
      <c r="B1297" s="77"/>
      <c r="C1297" s="91"/>
      <c r="D1297" s="92"/>
      <c r="E1297" s="92"/>
      <c r="F1297" s="92"/>
      <c r="G1297" s="62"/>
      <c r="I1297" s="62"/>
      <c r="J1297" s="62"/>
      <c r="K1297" s="62"/>
      <c r="L1297" s="62"/>
    </row>
    <row r="1298" spans="2:12" ht="15.75" customHeight="1" x14ac:dyDescent="0.2">
      <c r="B1298" s="77"/>
      <c r="C1298" s="91"/>
      <c r="D1298" s="92"/>
      <c r="E1298" s="92"/>
      <c r="F1298" s="92"/>
      <c r="G1298" s="62"/>
      <c r="I1298" s="62"/>
      <c r="J1298" s="62"/>
      <c r="K1298" s="62"/>
      <c r="L1298" s="62"/>
    </row>
    <row r="1299" spans="2:12" ht="15.75" customHeight="1" x14ac:dyDescent="0.2">
      <c r="B1299" s="77"/>
      <c r="C1299" s="91"/>
      <c r="D1299" s="92"/>
      <c r="E1299" s="92"/>
      <c r="F1299" s="92"/>
      <c r="G1299" s="62"/>
      <c r="I1299" s="62"/>
      <c r="J1299" s="62"/>
      <c r="K1299" s="62"/>
      <c r="L1299" s="62"/>
    </row>
    <row r="1300" spans="2:12" ht="15.75" customHeight="1" x14ac:dyDescent="0.2">
      <c r="B1300" s="77"/>
      <c r="C1300" s="91"/>
      <c r="D1300" s="92"/>
      <c r="E1300" s="92"/>
      <c r="F1300" s="92"/>
      <c r="G1300" s="62"/>
      <c r="I1300" s="62"/>
      <c r="J1300" s="62"/>
      <c r="K1300" s="62"/>
      <c r="L1300" s="62"/>
    </row>
    <row r="1301" spans="2:12" ht="15.75" customHeight="1" x14ac:dyDescent="0.2">
      <c r="B1301" s="77"/>
      <c r="C1301" s="91"/>
      <c r="D1301" s="92"/>
      <c r="E1301" s="92"/>
      <c r="F1301" s="92"/>
      <c r="G1301" s="62"/>
      <c r="I1301" s="62"/>
      <c r="J1301" s="62"/>
      <c r="K1301" s="62"/>
      <c r="L1301" s="62"/>
    </row>
    <row r="1302" spans="2:12" ht="15.75" customHeight="1" x14ac:dyDescent="0.2">
      <c r="B1302" s="77"/>
      <c r="C1302" s="91"/>
      <c r="D1302" s="92"/>
      <c r="E1302" s="92"/>
      <c r="F1302" s="92"/>
      <c r="G1302" s="62"/>
      <c r="I1302" s="62"/>
      <c r="J1302" s="62"/>
      <c r="K1302" s="62"/>
      <c r="L1302" s="62"/>
    </row>
    <row r="1303" spans="2:12" ht="15.75" customHeight="1" x14ac:dyDescent="0.2">
      <c r="B1303" s="77"/>
      <c r="C1303" s="91"/>
      <c r="D1303" s="92"/>
      <c r="E1303" s="92"/>
      <c r="F1303" s="92"/>
      <c r="G1303" s="62"/>
      <c r="I1303" s="62"/>
      <c r="J1303" s="62"/>
      <c r="K1303" s="62"/>
      <c r="L1303" s="62"/>
    </row>
    <row r="1304" spans="2:12" ht="15.75" customHeight="1" x14ac:dyDescent="0.2">
      <c r="B1304" s="77"/>
      <c r="C1304" s="91"/>
      <c r="D1304" s="92"/>
      <c r="E1304" s="92"/>
      <c r="F1304" s="92"/>
      <c r="G1304" s="62"/>
      <c r="I1304" s="62"/>
      <c r="J1304" s="62"/>
      <c r="K1304" s="62"/>
      <c r="L1304" s="62"/>
    </row>
    <row r="1305" spans="2:12" ht="15.75" customHeight="1" x14ac:dyDescent="0.2">
      <c r="B1305" s="77"/>
      <c r="C1305" s="91"/>
      <c r="D1305" s="92"/>
      <c r="E1305" s="92"/>
      <c r="F1305" s="92"/>
      <c r="G1305" s="62"/>
      <c r="I1305" s="62"/>
      <c r="J1305" s="62"/>
      <c r="K1305" s="62"/>
      <c r="L1305" s="62"/>
    </row>
    <row r="1306" spans="2:12" ht="15.75" customHeight="1" x14ac:dyDescent="0.2">
      <c r="B1306" s="77"/>
      <c r="C1306" s="91"/>
      <c r="D1306" s="92"/>
      <c r="E1306" s="92"/>
      <c r="F1306" s="92"/>
      <c r="G1306" s="62"/>
      <c r="I1306" s="62"/>
      <c r="J1306" s="62"/>
      <c r="K1306" s="62"/>
      <c r="L1306" s="62"/>
    </row>
    <row r="1307" spans="2:12" ht="15.75" customHeight="1" x14ac:dyDescent="0.2">
      <c r="B1307" s="77"/>
      <c r="C1307" s="91"/>
      <c r="D1307" s="92"/>
      <c r="E1307" s="92"/>
      <c r="F1307" s="92"/>
      <c r="G1307" s="62"/>
      <c r="I1307" s="62"/>
      <c r="J1307" s="62"/>
      <c r="K1307" s="62"/>
      <c r="L1307" s="62"/>
    </row>
    <row r="1308" spans="2:12" ht="15.75" customHeight="1" x14ac:dyDescent="0.2">
      <c r="B1308" s="77"/>
      <c r="C1308" s="91"/>
      <c r="D1308" s="92"/>
      <c r="E1308" s="92"/>
      <c r="F1308" s="92"/>
      <c r="G1308" s="62"/>
      <c r="I1308" s="62"/>
      <c r="J1308" s="62"/>
      <c r="K1308" s="62"/>
      <c r="L1308" s="62"/>
    </row>
    <row r="1309" spans="2:12" ht="15.75" customHeight="1" x14ac:dyDescent="0.2">
      <c r="B1309" s="77"/>
      <c r="C1309" s="91"/>
      <c r="D1309" s="92"/>
      <c r="E1309" s="92"/>
      <c r="F1309" s="92"/>
      <c r="G1309" s="62"/>
      <c r="I1309" s="62"/>
      <c r="J1309" s="62"/>
      <c r="K1309" s="62"/>
      <c r="L1309" s="62"/>
    </row>
    <row r="1310" spans="2:12" ht="15.75" customHeight="1" x14ac:dyDescent="0.2">
      <c r="B1310" s="77"/>
      <c r="C1310" s="91"/>
      <c r="D1310" s="92"/>
      <c r="E1310" s="92"/>
      <c r="F1310" s="92"/>
      <c r="G1310" s="62"/>
      <c r="I1310" s="62"/>
      <c r="J1310" s="62"/>
      <c r="K1310" s="62"/>
      <c r="L1310" s="62"/>
    </row>
    <row r="1311" spans="2:12" ht="15.75" customHeight="1" x14ac:dyDescent="0.2">
      <c r="B1311" s="77"/>
      <c r="C1311" s="91"/>
      <c r="D1311" s="92"/>
      <c r="E1311" s="92"/>
      <c r="F1311" s="92"/>
      <c r="G1311" s="62"/>
      <c r="I1311" s="62"/>
      <c r="J1311" s="62"/>
      <c r="K1311" s="62"/>
      <c r="L1311" s="62"/>
    </row>
    <row r="1312" spans="2:12" ht="15.75" customHeight="1" x14ac:dyDescent="0.2">
      <c r="B1312" s="77"/>
      <c r="C1312" s="91"/>
      <c r="D1312" s="92"/>
      <c r="E1312" s="92"/>
      <c r="F1312" s="92"/>
      <c r="G1312" s="62"/>
      <c r="I1312" s="62"/>
      <c r="J1312" s="62"/>
      <c r="K1312" s="62"/>
      <c r="L1312" s="62"/>
    </row>
    <row r="1313" spans="2:12" ht="15.75" customHeight="1" x14ac:dyDescent="0.2">
      <c r="B1313" s="77"/>
      <c r="C1313" s="91"/>
      <c r="D1313" s="92"/>
      <c r="E1313" s="92"/>
      <c r="F1313" s="92"/>
      <c r="G1313" s="62"/>
      <c r="I1313" s="62"/>
      <c r="J1313" s="62"/>
      <c r="K1313" s="62"/>
      <c r="L1313" s="62"/>
    </row>
    <row r="1314" spans="2:12" ht="15.75" customHeight="1" x14ac:dyDescent="0.2">
      <c r="B1314" s="77"/>
      <c r="C1314" s="91"/>
      <c r="D1314" s="92"/>
      <c r="E1314" s="92"/>
      <c r="F1314" s="92"/>
      <c r="G1314" s="62"/>
      <c r="I1314" s="62"/>
      <c r="J1314" s="62"/>
      <c r="K1314" s="62"/>
      <c r="L1314" s="62"/>
    </row>
    <row r="1315" spans="2:12" ht="15.75" customHeight="1" x14ac:dyDescent="0.2">
      <c r="B1315" s="77"/>
      <c r="C1315" s="91"/>
      <c r="D1315" s="92"/>
      <c r="E1315" s="92"/>
      <c r="F1315" s="92"/>
      <c r="G1315" s="62"/>
      <c r="I1315" s="62"/>
      <c r="J1315" s="62"/>
      <c r="K1315" s="62"/>
      <c r="L1315" s="62"/>
    </row>
    <row r="1316" spans="2:12" ht="15.75" customHeight="1" x14ac:dyDescent="0.2">
      <c r="B1316" s="77"/>
      <c r="C1316" s="91"/>
      <c r="D1316" s="92"/>
      <c r="E1316" s="92"/>
      <c r="F1316" s="92"/>
      <c r="G1316" s="62"/>
      <c r="I1316" s="62"/>
      <c r="J1316" s="62"/>
      <c r="K1316" s="62"/>
      <c r="L1316" s="62"/>
    </row>
    <row r="1317" spans="2:12" ht="15.75" customHeight="1" x14ac:dyDescent="0.2">
      <c r="B1317" s="77"/>
      <c r="C1317" s="91"/>
      <c r="D1317" s="92"/>
      <c r="E1317" s="92"/>
      <c r="F1317" s="92"/>
      <c r="G1317" s="62"/>
      <c r="I1317" s="62"/>
      <c r="J1317" s="62"/>
      <c r="K1317" s="62"/>
      <c r="L1317" s="62"/>
    </row>
    <row r="1318" spans="2:12" ht="15.75" customHeight="1" x14ac:dyDescent="0.2">
      <c r="B1318" s="77"/>
      <c r="C1318" s="91"/>
      <c r="D1318" s="92"/>
      <c r="E1318" s="92"/>
      <c r="F1318" s="92"/>
      <c r="G1318" s="62"/>
      <c r="I1318" s="62"/>
      <c r="J1318" s="62"/>
      <c r="K1318" s="62"/>
      <c r="L1318" s="62"/>
    </row>
    <row r="1319" spans="2:12" ht="15.75" customHeight="1" x14ac:dyDescent="0.2">
      <c r="B1319" s="77"/>
      <c r="C1319" s="91"/>
      <c r="D1319" s="92"/>
      <c r="E1319" s="92"/>
      <c r="F1319" s="92"/>
      <c r="G1319" s="62"/>
      <c r="I1319" s="62"/>
      <c r="J1319" s="62"/>
      <c r="K1319" s="62"/>
      <c r="L1319" s="62"/>
    </row>
    <row r="1320" spans="2:12" ht="15.75" customHeight="1" x14ac:dyDescent="0.2">
      <c r="B1320" s="77"/>
      <c r="C1320" s="91"/>
      <c r="D1320" s="92"/>
      <c r="E1320" s="92"/>
      <c r="F1320" s="92"/>
      <c r="G1320" s="62"/>
      <c r="I1320" s="62"/>
      <c r="J1320" s="62"/>
      <c r="K1320" s="62"/>
      <c r="L1320" s="62"/>
    </row>
    <row r="1321" spans="2:12" ht="15.75" customHeight="1" x14ac:dyDescent="0.2">
      <c r="B1321" s="77"/>
      <c r="C1321" s="91"/>
      <c r="D1321" s="92"/>
      <c r="E1321" s="92"/>
      <c r="F1321" s="92"/>
      <c r="G1321" s="62"/>
      <c r="I1321" s="62"/>
      <c r="J1321" s="62"/>
      <c r="K1321" s="62"/>
      <c r="L1321" s="62"/>
    </row>
    <row r="1322" spans="2:12" ht="15.75" customHeight="1" x14ac:dyDescent="0.2">
      <c r="B1322" s="77"/>
      <c r="C1322" s="91"/>
      <c r="D1322" s="92"/>
      <c r="E1322" s="92"/>
      <c r="F1322" s="92"/>
      <c r="G1322" s="62"/>
      <c r="I1322" s="62"/>
      <c r="J1322" s="62"/>
      <c r="K1322" s="62"/>
      <c r="L1322" s="62"/>
    </row>
    <row r="1323" spans="2:12" ht="15.75" customHeight="1" x14ac:dyDescent="0.2">
      <c r="B1323" s="77"/>
      <c r="C1323" s="91"/>
      <c r="D1323" s="92"/>
      <c r="E1323" s="92"/>
      <c r="F1323" s="92"/>
      <c r="G1323" s="62"/>
      <c r="I1323" s="62"/>
      <c r="J1323" s="62"/>
      <c r="K1323" s="62"/>
      <c r="L1323" s="62"/>
    </row>
    <row r="1324" spans="2:12" ht="15.75" customHeight="1" x14ac:dyDescent="0.2">
      <c r="B1324" s="77"/>
      <c r="C1324" s="91"/>
      <c r="D1324" s="92"/>
      <c r="E1324" s="92"/>
      <c r="F1324" s="92"/>
      <c r="G1324" s="62"/>
      <c r="I1324" s="62"/>
      <c r="J1324" s="62"/>
      <c r="K1324" s="62"/>
      <c r="L1324" s="62"/>
    </row>
    <row r="1325" spans="2:12" ht="15.75" customHeight="1" x14ac:dyDescent="0.2">
      <c r="B1325" s="77"/>
      <c r="C1325" s="91"/>
      <c r="D1325" s="92"/>
      <c r="E1325" s="92"/>
      <c r="F1325" s="92"/>
      <c r="G1325" s="62"/>
      <c r="I1325" s="62"/>
      <c r="J1325" s="62"/>
      <c r="K1325" s="62"/>
      <c r="L1325" s="62"/>
    </row>
    <row r="1326" spans="2:12" ht="15.75" customHeight="1" x14ac:dyDescent="0.2">
      <c r="B1326" s="77"/>
      <c r="C1326" s="91"/>
      <c r="D1326" s="92"/>
      <c r="E1326" s="92"/>
      <c r="F1326" s="92"/>
      <c r="G1326" s="62"/>
      <c r="I1326" s="62"/>
      <c r="J1326" s="62"/>
      <c r="K1326" s="62"/>
      <c r="L1326" s="62"/>
    </row>
    <row r="1327" spans="2:12" ht="15.75" customHeight="1" x14ac:dyDescent="0.2">
      <c r="B1327" s="77"/>
      <c r="C1327" s="91"/>
      <c r="D1327" s="92"/>
      <c r="E1327" s="92"/>
      <c r="F1327" s="92"/>
      <c r="G1327" s="62"/>
      <c r="I1327" s="62"/>
      <c r="J1327" s="62"/>
      <c r="K1327" s="62"/>
      <c r="L1327" s="62"/>
    </row>
    <row r="1328" spans="2:12" ht="15.75" customHeight="1" x14ac:dyDescent="0.2">
      <c r="B1328" s="77"/>
      <c r="C1328" s="91"/>
      <c r="D1328" s="92"/>
      <c r="E1328" s="92"/>
      <c r="F1328" s="92"/>
      <c r="G1328" s="62"/>
      <c r="I1328" s="62"/>
      <c r="J1328" s="62"/>
      <c r="K1328" s="62"/>
      <c r="L1328" s="62"/>
    </row>
    <row r="1329" spans="2:12" ht="15.75" customHeight="1" x14ac:dyDescent="0.2">
      <c r="B1329" s="77"/>
      <c r="C1329" s="91"/>
      <c r="D1329" s="92"/>
      <c r="E1329" s="92"/>
      <c r="F1329" s="92"/>
      <c r="G1329" s="62"/>
      <c r="I1329" s="62"/>
      <c r="J1329" s="62"/>
      <c r="K1329" s="62"/>
      <c r="L1329" s="62"/>
    </row>
    <row r="1330" spans="2:12" ht="15.75" customHeight="1" x14ac:dyDescent="0.2">
      <c r="B1330" s="77"/>
      <c r="C1330" s="91"/>
      <c r="D1330" s="92"/>
      <c r="E1330" s="92"/>
      <c r="F1330" s="92"/>
      <c r="G1330" s="62"/>
      <c r="I1330" s="62"/>
      <c r="J1330" s="62"/>
      <c r="K1330" s="62"/>
      <c r="L1330" s="62"/>
    </row>
    <row r="1331" spans="2:12" ht="15.75" customHeight="1" x14ac:dyDescent="0.2">
      <c r="B1331" s="77"/>
      <c r="C1331" s="91"/>
      <c r="D1331" s="92"/>
      <c r="E1331" s="92"/>
      <c r="F1331" s="92"/>
      <c r="G1331" s="62"/>
      <c r="I1331" s="62"/>
      <c r="J1331" s="62"/>
      <c r="K1331" s="62"/>
      <c r="L1331" s="62"/>
    </row>
    <row r="1332" spans="2:12" ht="15.75" customHeight="1" x14ac:dyDescent="0.2">
      <c r="B1332" s="77"/>
      <c r="C1332" s="91"/>
      <c r="D1332" s="92"/>
      <c r="E1332" s="92"/>
      <c r="F1332" s="92"/>
      <c r="G1332" s="62"/>
      <c r="I1332" s="62"/>
      <c r="J1332" s="62"/>
      <c r="K1332" s="62"/>
      <c r="L1332" s="62"/>
    </row>
    <row r="1333" spans="2:12" ht="15.75" customHeight="1" x14ac:dyDescent="0.2">
      <c r="B1333" s="77"/>
      <c r="C1333" s="91"/>
      <c r="D1333" s="92"/>
      <c r="E1333" s="92"/>
      <c r="F1333" s="92"/>
      <c r="G1333" s="62"/>
      <c r="I1333" s="62"/>
      <c r="J1333" s="62"/>
      <c r="K1333" s="62"/>
      <c r="L1333" s="62"/>
    </row>
    <row r="1334" spans="2:12" ht="15.75" customHeight="1" x14ac:dyDescent="0.2">
      <c r="B1334" s="77"/>
      <c r="C1334" s="91"/>
      <c r="D1334" s="92"/>
      <c r="E1334" s="92"/>
      <c r="F1334" s="92"/>
      <c r="G1334" s="62"/>
      <c r="I1334" s="62"/>
      <c r="J1334" s="62"/>
      <c r="K1334" s="62"/>
      <c r="L1334" s="62"/>
    </row>
    <row r="1335" spans="2:12" ht="15.75" customHeight="1" x14ac:dyDescent="0.2">
      <c r="B1335" s="77"/>
      <c r="C1335" s="91"/>
      <c r="D1335" s="92"/>
      <c r="E1335" s="92"/>
      <c r="F1335" s="92"/>
      <c r="G1335" s="62"/>
      <c r="I1335" s="62"/>
      <c r="J1335" s="62"/>
      <c r="K1335" s="62"/>
      <c r="L1335" s="62"/>
    </row>
    <row r="1336" spans="2:12" ht="15.75" customHeight="1" x14ac:dyDescent="0.2">
      <c r="B1336" s="77"/>
      <c r="C1336" s="91"/>
      <c r="D1336" s="92"/>
      <c r="E1336" s="92"/>
      <c r="F1336" s="92"/>
      <c r="G1336" s="62"/>
      <c r="I1336" s="62"/>
      <c r="J1336" s="62"/>
      <c r="K1336" s="62"/>
      <c r="L1336" s="62"/>
    </row>
    <row r="1337" spans="2:12" ht="15.75" customHeight="1" x14ac:dyDescent="0.2">
      <c r="B1337" s="77"/>
      <c r="C1337" s="91"/>
      <c r="D1337" s="92"/>
      <c r="E1337" s="92"/>
      <c r="F1337" s="92"/>
      <c r="G1337" s="62"/>
      <c r="I1337" s="62"/>
      <c r="J1337" s="62"/>
      <c r="K1337" s="62"/>
      <c r="L1337" s="62"/>
    </row>
    <row r="1338" spans="2:12" ht="15.75" customHeight="1" x14ac:dyDescent="0.2">
      <c r="B1338" s="77"/>
      <c r="C1338" s="91"/>
      <c r="D1338" s="92"/>
      <c r="E1338" s="92"/>
      <c r="F1338" s="92"/>
      <c r="G1338" s="62"/>
      <c r="I1338" s="62"/>
      <c r="J1338" s="62"/>
      <c r="K1338" s="62"/>
      <c r="L1338" s="62"/>
    </row>
    <row r="1339" spans="2:12" ht="15.75" customHeight="1" x14ac:dyDescent="0.2">
      <c r="B1339" s="77"/>
      <c r="C1339" s="91"/>
      <c r="D1339" s="92"/>
      <c r="E1339" s="92"/>
      <c r="F1339" s="92"/>
      <c r="G1339" s="62"/>
      <c r="I1339" s="62"/>
      <c r="J1339" s="62"/>
      <c r="K1339" s="62"/>
      <c r="L1339" s="62"/>
    </row>
    <row r="1340" spans="2:12" ht="15.75" customHeight="1" x14ac:dyDescent="0.2">
      <c r="B1340" s="77"/>
      <c r="C1340" s="91"/>
      <c r="D1340" s="92"/>
      <c r="E1340" s="92"/>
      <c r="F1340" s="92"/>
      <c r="G1340" s="62"/>
      <c r="I1340" s="62"/>
      <c r="J1340" s="62"/>
      <c r="K1340" s="62"/>
      <c r="L1340" s="62"/>
    </row>
    <row r="1341" spans="2:12" ht="15.75" customHeight="1" x14ac:dyDescent="0.2">
      <c r="B1341" s="77"/>
      <c r="C1341" s="91"/>
      <c r="D1341" s="92"/>
      <c r="E1341" s="92"/>
      <c r="F1341" s="92"/>
      <c r="G1341" s="62"/>
      <c r="I1341" s="62"/>
      <c r="J1341" s="62"/>
      <c r="K1341" s="62"/>
      <c r="L1341" s="62"/>
    </row>
    <row r="1342" spans="2:12" ht="15.75" customHeight="1" x14ac:dyDescent="0.2">
      <c r="B1342" s="77"/>
      <c r="C1342" s="91"/>
      <c r="D1342" s="92"/>
      <c r="E1342" s="92"/>
      <c r="F1342" s="92"/>
      <c r="G1342" s="62"/>
      <c r="I1342" s="62"/>
      <c r="J1342" s="62"/>
      <c r="K1342" s="62"/>
      <c r="L1342" s="62"/>
    </row>
    <row r="1343" spans="2:12" ht="15.75" customHeight="1" x14ac:dyDescent="0.2">
      <c r="B1343" s="77"/>
      <c r="C1343" s="91"/>
      <c r="D1343" s="92"/>
      <c r="E1343" s="92"/>
      <c r="F1343" s="92"/>
      <c r="G1343" s="62"/>
      <c r="I1343" s="62"/>
      <c r="J1343" s="62"/>
      <c r="K1343" s="62"/>
      <c r="L1343" s="62"/>
    </row>
    <row r="1344" spans="2:12" ht="15.75" customHeight="1" x14ac:dyDescent="0.2">
      <c r="B1344" s="77"/>
      <c r="C1344" s="91"/>
      <c r="D1344" s="92"/>
      <c r="E1344" s="92"/>
      <c r="F1344" s="92"/>
      <c r="G1344" s="62"/>
      <c r="I1344" s="62"/>
      <c r="J1344" s="62"/>
      <c r="K1344" s="62"/>
      <c r="L1344" s="62"/>
    </row>
    <row r="1345" spans="2:12" ht="15.75" customHeight="1" x14ac:dyDescent="0.2">
      <c r="B1345" s="77"/>
      <c r="C1345" s="91"/>
      <c r="D1345" s="92"/>
      <c r="E1345" s="92"/>
      <c r="F1345" s="92"/>
      <c r="G1345" s="62"/>
      <c r="I1345" s="62"/>
      <c r="J1345" s="62"/>
      <c r="K1345" s="62"/>
      <c r="L1345" s="62"/>
    </row>
    <row r="1346" spans="2:12" ht="15.75" customHeight="1" x14ac:dyDescent="0.2">
      <c r="B1346" s="77"/>
      <c r="C1346" s="91"/>
      <c r="D1346" s="92"/>
      <c r="E1346" s="92"/>
      <c r="F1346" s="92"/>
      <c r="G1346" s="62"/>
      <c r="I1346" s="62"/>
      <c r="J1346" s="62"/>
      <c r="K1346" s="62"/>
      <c r="L1346" s="62"/>
    </row>
    <row r="1347" spans="2:12" ht="15.75" customHeight="1" x14ac:dyDescent="0.2">
      <c r="B1347" s="77"/>
      <c r="C1347" s="91"/>
      <c r="D1347" s="92"/>
      <c r="E1347" s="92"/>
      <c r="F1347" s="92"/>
      <c r="G1347" s="62"/>
      <c r="I1347" s="62"/>
      <c r="J1347" s="62"/>
      <c r="K1347" s="62"/>
      <c r="L1347" s="62"/>
    </row>
    <row r="1348" spans="2:12" ht="15.75" customHeight="1" x14ac:dyDescent="0.2">
      <c r="B1348" s="77"/>
      <c r="C1348" s="91"/>
      <c r="D1348" s="92"/>
      <c r="E1348" s="92"/>
      <c r="F1348" s="92"/>
      <c r="G1348" s="62"/>
      <c r="I1348" s="62"/>
      <c r="J1348" s="62"/>
      <c r="K1348" s="62"/>
      <c r="L1348" s="62"/>
    </row>
    <row r="1349" spans="2:12" ht="15.75" customHeight="1" x14ac:dyDescent="0.2">
      <c r="B1349" s="77"/>
      <c r="C1349" s="91"/>
      <c r="D1349" s="92"/>
      <c r="E1349" s="92"/>
      <c r="F1349" s="92"/>
      <c r="G1349" s="62"/>
      <c r="I1349" s="62"/>
      <c r="J1349" s="62"/>
      <c r="K1349" s="62"/>
      <c r="L1349" s="62"/>
    </row>
    <row r="1350" spans="2:12" ht="15.75" customHeight="1" x14ac:dyDescent="0.2">
      <c r="B1350" s="77"/>
      <c r="C1350" s="91"/>
      <c r="D1350" s="92"/>
      <c r="E1350" s="92"/>
      <c r="F1350" s="92"/>
      <c r="G1350" s="62"/>
      <c r="I1350" s="62"/>
      <c r="J1350" s="62"/>
      <c r="K1350" s="62"/>
      <c r="L1350" s="62"/>
    </row>
    <row r="1351" spans="2:12" ht="15.75" customHeight="1" x14ac:dyDescent="0.2">
      <c r="B1351" s="77"/>
      <c r="C1351" s="91"/>
      <c r="D1351" s="92"/>
      <c r="E1351" s="92"/>
      <c r="F1351" s="92"/>
      <c r="G1351" s="62"/>
      <c r="I1351" s="62"/>
      <c r="J1351" s="62"/>
      <c r="K1351" s="62"/>
      <c r="L1351" s="62"/>
    </row>
    <row r="1352" spans="2:12" ht="15.75" customHeight="1" x14ac:dyDescent="0.2">
      <c r="B1352" s="77"/>
      <c r="C1352" s="91"/>
      <c r="D1352" s="92"/>
      <c r="E1352" s="92"/>
      <c r="F1352" s="92"/>
      <c r="G1352" s="62"/>
      <c r="I1352" s="62"/>
      <c r="J1352" s="62"/>
      <c r="K1352" s="62"/>
      <c r="L1352" s="62"/>
    </row>
    <row r="1353" spans="2:12" ht="15.75" customHeight="1" x14ac:dyDescent="0.2">
      <c r="B1353" s="77"/>
      <c r="C1353" s="91"/>
      <c r="D1353" s="92"/>
      <c r="E1353" s="92"/>
      <c r="F1353" s="92"/>
      <c r="G1353" s="62"/>
      <c r="I1353" s="62"/>
      <c r="J1353" s="62"/>
      <c r="K1353" s="62"/>
      <c r="L1353" s="62"/>
    </row>
    <row r="1354" spans="2:12" ht="15.75" customHeight="1" x14ac:dyDescent="0.2">
      <c r="B1354" s="77"/>
      <c r="C1354" s="91"/>
      <c r="D1354" s="92"/>
      <c r="E1354" s="92"/>
      <c r="F1354" s="92"/>
      <c r="G1354" s="62"/>
      <c r="I1354" s="62"/>
      <c r="J1354" s="62"/>
      <c r="K1354" s="62"/>
      <c r="L1354" s="62"/>
    </row>
    <row r="1355" spans="2:12" ht="15.75" customHeight="1" x14ac:dyDescent="0.2">
      <c r="B1355" s="77"/>
      <c r="C1355" s="91"/>
      <c r="D1355" s="92"/>
      <c r="E1355" s="92"/>
      <c r="F1355" s="92"/>
      <c r="G1355" s="62"/>
      <c r="I1355" s="62"/>
      <c r="J1355" s="62"/>
      <c r="K1355" s="62"/>
      <c r="L1355" s="62"/>
    </row>
    <row r="1356" spans="2:12" ht="15.75" customHeight="1" x14ac:dyDescent="0.2">
      <c r="B1356" s="77"/>
      <c r="C1356" s="91"/>
      <c r="D1356" s="92"/>
      <c r="E1356" s="92"/>
      <c r="F1356" s="92"/>
      <c r="G1356" s="62"/>
      <c r="I1356" s="62"/>
      <c r="J1356" s="62"/>
      <c r="K1356" s="62"/>
      <c r="L1356" s="62"/>
    </row>
    <row r="1357" spans="2:12" ht="15.75" customHeight="1" x14ac:dyDescent="0.2">
      <c r="B1357" s="77"/>
      <c r="C1357" s="91"/>
      <c r="D1357" s="92"/>
      <c r="E1357" s="92"/>
      <c r="F1357" s="92"/>
      <c r="G1357" s="62"/>
      <c r="I1357" s="62"/>
      <c r="J1357" s="62"/>
      <c r="K1357" s="62"/>
      <c r="L1357" s="62"/>
    </row>
    <row r="1358" spans="2:12" ht="15.75" customHeight="1" x14ac:dyDescent="0.2">
      <c r="B1358" s="77"/>
      <c r="C1358" s="91"/>
      <c r="D1358" s="92"/>
      <c r="E1358" s="92"/>
      <c r="F1358" s="92"/>
      <c r="G1358" s="62"/>
      <c r="I1358" s="62"/>
      <c r="J1358" s="62"/>
      <c r="K1358" s="62"/>
      <c r="L1358" s="62"/>
    </row>
    <row r="1359" spans="2:12" ht="15.75" customHeight="1" x14ac:dyDescent="0.2">
      <c r="B1359" s="77"/>
      <c r="C1359" s="91"/>
      <c r="D1359" s="92"/>
      <c r="E1359" s="92"/>
      <c r="F1359" s="92"/>
      <c r="G1359" s="62"/>
      <c r="I1359" s="62"/>
      <c r="J1359" s="62"/>
      <c r="K1359" s="62"/>
      <c r="L1359" s="62"/>
    </row>
    <row r="1360" spans="2:12" ht="15.75" customHeight="1" x14ac:dyDescent="0.2">
      <c r="B1360" s="77"/>
      <c r="C1360" s="91"/>
      <c r="D1360" s="92"/>
      <c r="E1360" s="92"/>
      <c r="F1360" s="92"/>
      <c r="G1360" s="62"/>
      <c r="I1360" s="62"/>
      <c r="J1360" s="62"/>
      <c r="K1360" s="62"/>
      <c r="L1360" s="62"/>
    </row>
    <row r="1361" spans="2:12" ht="15.75" customHeight="1" x14ac:dyDescent="0.2">
      <c r="B1361" s="77"/>
      <c r="C1361" s="91"/>
      <c r="D1361" s="92"/>
      <c r="E1361" s="92"/>
      <c r="F1361" s="92"/>
      <c r="G1361" s="62"/>
      <c r="I1361" s="62"/>
      <c r="J1361" s="62"/>
      <c r="K1361" s="62"/>
      <c r="L1361" s="62"/>
    </row>
    <row r="1362" spans="2:12" ht="15.75" customHeight="1" x14ac:dyDescent="0.2">
      <c r="B1362" s="77"/>
      <c r="C1362" s="91"/>
      <c r="D1362" s="92"/>
      <c r="E1362" s="92"/>
      <c r="F1362" s="92"/>
      <c r="G1362" s="62"/>
      <c r="I1362" s="62"/>
      <c r="J1362" s="62"/>
      <c r="K1362" s="62"/>
      <c r="L1362" s="62"/>
    </row>
    <row r="1363" spans="2:12" ht="15.75" customHeight="1" x14ac:dyDescent="0.2">
      <c r="B1363" s="77"/>
      <c r="C1363" s="91"/>
      <c r="D1363" s="92"/>
      <c r="E1363" s="92"/>
      <c r="F1363" s="92"/>
      <c r="G1363" s="62"/>
      <c r="I1363" s="62"/>
      <c r="J1363" s="62"/>
      <c r="K1363" s="62"/>
      <c r="L1363" s="62"/>
    </row>
    <row r="1364" spans="2:12" ht="15.75" customHeight="1" x14ac:dyDescent="0.2">
      <c r="B1364" s="77"/>
      <c r="C1364" s="91"/>
      <c r="D1364" s="92"/>
      <c r="E1364" s="92"/>
      <c r="F1364" s="92"/>
      <c r="G1364" s="62"/>
      <c r="I1364" s="62"/>
      <c r="J1364" s="62"/>
      <c r="K1364" s="62"/>
      <c r="L1364" s="62"/>
    </row>
    <row r="1365" spans="2:12" ht="15.75" customHeight="1" x14ac:dyDescent="0.2">
      <c r="B1365" s="77"/>
      <c r="C1365" s="91"/>
      <c r="D1365" s="92"/>
      <c r="E1365" s="92"/>
      <c r="F1365" s="92"/>
      <c r="G1365" s="62"/>
      <c r="I1365" s="62"/>
      <c r="J1365" s="62"/>
      <c r="K1365" s="62"/>
      <c r="L1365" s="62"/>
    </row>
    <row r="1366" spans="2:12" ht="15.75" customHeight="1" x14ac:dyDescent="0.2">
      <c r="B1366" s="77"/>
      <c r="C1366" s="91"/>
      <c r="D1366" s="92"/>
      <c r="E1366" s="92"/>
      <c r="F1366" s="92"/>
      <c r="G1366" s="62"/>
      <c r="I1366" s="62"/>
      <c r="J1366" s="62"/>
      <c r="K1366" s="62"/>
      <c r="L1366" s="62"/>
    </row>
    <row r="1367" spans="2:12" ht="15.75" customHeight="1" x14ac:dyDescent="0.2">
      <c r="B1367" s="77"/>
      <c r="C1367" s="91"/>
      <c r="D1367" s="92"/>
      <c r="E1367" s="92"/>
      <c r="F1367" s="92"/>
      <c r="G1367" s="62"/>
      <c r="I1367" s="62"/>
      <c r="J1367" s="62"/>
      <c r="K1367" s="62"/>
      <c r="L1367" s="62"/>
    </row>
    <row r="1368" spans="2:12" ht="15.75" customHeight="1" x14ac:dyDescent="0.2">
      <c r="B1368" s="77"/>
      <c r="C1368" s="91"/>
      <c r="D1368" s="92"/>
      <c r="E1368" s="92"/>
      <c r="F1368" s="92"/>
      <c r="G1368" s="62"/>
      <c r="I1368" s="62"/>
      <c r="J1368" s="62"/>
      <c r="K1368" s="62"/>
      <c r="L1368" s="62"/>
    </row>
    <row r="1369" spans="2:12" ht="15.75" customHeight="1" x14ac:dyDescent="0.2">
      <c r="B1369" s="77"/>
      <c r="C1369" s="91"/>
      <c r="D1369" s="92"/>
      <c r="E1369" s="92"/>
      <c r="F1369" s="92"/>
      <c r="G1369" s="62"/>
      <c r="I1369" s="62"/>
      <c r="J1369" s="62"/>
      <c r="K1369" s="62"/>
      <c r="L1369" s="62"/>
    </row>
    <row r="1370" spans="2:12" ht="15.75" customHeight="1" x14ac:dyDescent="0.2">
      <c r="B1370" s="77"/>
      <c r="C1370" s="91"/>
      <c r="D1370" s="92"/>
      <c r="E1370" s="92"/>
      <c r="F1370" s="92"/>
      <c r="G1370" s="62"/>
      <c r="I1370" s="62"/>
      <c r="J1370" s="62"/>
      <c r="K1370" s="62"/>
      <c r="L1370" s="62"/>
    </row>
    <row r="1371" spans="2:12" ht="15.75" customHeight="1" x14ac:dyDescent="0.2">
      <c r="B1371" s="77"/>
      <c r="C1371" s="91"/>
      <c r="D1371" s="92"/>
      <c r="E1371" s="92"/>
      <c r="F1371" s="92"/>
      <c r="G1371" s="62"/>
      <c r="I1371" s="62"/>
      <c r="J1371" s="62"/>
      <c r="K1371" s="62"/>
      <c r="L1371" s="62"/>
    </row>
    <row r="1372" spans="2:12" ht="15.75" customHeight="1" x14ac:dyDescent="0.2">
      <c r="B1372" s="77"/>
      <c r="C1372" s="91"/>
      <c r="D1372" s="92"/>
      <c r="E1372" s="92"/>
      <c r="F1372" s="92"/>
      <c r="G1372" s="62"/>
      <c r="I1372" s="62"/>
      <c r="J1372" s="62"/>
      <c r="K1372" s="62"/>
      <c r="L1372" s="62"/>
    </row>
    <row r="1373" spans="2:12" ht="15.75" customHeight="1" x14ac:dyDescent="0.2">
      <c r="B1373" s="77"/>
      <c r="C1373" s="91"/>
      <c r="D1373" s="92"/>
      <c r="E1373" s="92"/>
      <c r="F1373" s="92"/>
      <c r="G1373" s="62"/>
      <c r="I1373" s="62"/>
      <c r="J1373" s="62"/>
      <c r="K1373" s="62"/>
      <c r="L1373" s="62"/>
    </row>
    <row r="1374" spans="2:12" ht="15.75" customHeight="1" x14ac:dyDescent="0.2">
      <c r="B1374" s="77"/>
      <c r="C1374" s="91"/>
      <c r="D1374" s="92"/>
      <c r="E1374" s="92"/>
      <c r="F1374" s="92"/>
      <c r="G1374" s="62"/>
      <c r="I1374" s="62"/>
      <c r="J1374" s="62"/>
      <c r="K1374" s="62"/>
      <c r="L1374" s="62"/>
    </row>
    <row r="1375" spans="2:12" ht="15.75" customHeight="1" x14ac:dyDescent="0.2">
      <c r="B1375" s="77"/>
      <c r="C1375" s="91"/>
      <c r="D1375" s="92"/>
      <c r="E1375" s="92"/>
      <c r="F1375" s="92"/>
      <c r="G1375" s="62"/>
      <c r="I1375" s="62"/>
      <c r="J1375" s="62"/>
      <c r="K1375" s="62"/>
      <c r="L1375" s="62"/>
    </row>
    <row r="1376" spans="2:12" ht="15.75" customHeight="1" x14ac:dyDescent="0.2">
      <c r="B1376" s="77"/>
      <c r="C1376" s="91"/>
      <c r="D1376" s="92"/>
      <c r="E1376" s="92"/>
      <c r="F1376" s="92"/>
      <c r="G1376" s="62"/>
      <c r="I1376" s="62"/>
      <c r="J1376" s="62"/>
      <c r="K1376" s="62"/>
      <c r="L1376" s="62"/>
    </row>
    <row r="1377" spans="2:12" ht="15.75" customHeight="1" x14ac:dyDescent="0.2">
      <c r="B1377" s="77"/>
      <c r="C1377" s="91"/>
      <c r="D1377" s="92"/>
      <c r="E1377" s="92"/>
      <c r="F1377" s="92"/>
      <c r="G1377" s="62"/>
      <c r="I1377" s="62"/>
      <c r="J1377" s="62"/>
      <c r="K1377" s="62"/>
      <c r="L1377" s="62"/>
    </row>
    <row r="1378" spans="2:12" ht="15.75" customHeight="1" x14ac:dyDescent="0.2">
      <c r="B1378" s="77"/>
      <c r="C1378" s="91"/>
      <c r="D1378" s="92"/>
      <c r="E1378" s="92"/>
      <c r="F1378" s="92"/>
      <c r="G1378" s="62"/>
      <c r="I1378" s="62"/>
      <c r="J1378" s="62"/>
      <c r="K1378" s="62"/>
      <c r="L1378" s="62"/>
    </row>
    <row r="1379" spans="2:12" ht="15.75" customHeight="1" x14ac:dyDescent="0.2">
      <c r="B1379" s="77"/>
      <c r="C1379" s="91"/>
      <c r="D1379" s="92"/>
      <c r="E1379" s="92"/>
      <c r="F1379" s="92"/>
      <c r="G1379" s="62"/>
      <c r="I1379" s="62"/>
      <c r="J1379" s="62"/>
      <c r="K1379" s="62"/>
      <c r="L1379" s="62"/>
    </row>
    <row r="1380" spans="2:12" ht="15.75" customHeight="1" x14ac:dyDescent="0.2">
      <c r="B1380" s="77"/>
      <c r="C1380" s="91"/>
      <c r="D1380" s="92"/>
      <c r="E1380" s="92"/>
      <c r="F1380" s="92"/>
      <c r="G1380" s="62"/>
      <c r="I1380" s="62"/>
      <c r="J1380" s="62"/>
      <c r="K1380" s="62"/>
      <c r="L1380" s="62"/>
    </row>
    <row r="1381" spans="2:12" ht="15.75" customHeight="1" x14ac:dyDescent="0.2">
      <c r="B1381" s="77"/>
      <c r="C1381" s="91"/>
      <c r="D1381" s="92"/>
      <c r="E1381" s="92"/>
      <c r="F1381" s="92"/>
      <c r="G1381" s="62"/>
      <c r="I1381" s="62"/>
      <c r="J1381" s="62"/>
      <c r="K1381" s="62"/>
      <c r="L1381" s="62"/>
    </row>
    <row r="1382" spans="2:12" ht="15.75" customHeight="1" x14ac:dyDescent="0.2">
      <c r="B1382" s="77"/>
      <c r="C1382" s="91"/>
      <c r="D1382" s="92"/>
      <c r="E1382" s="92"/>
      <c r="F1382" s="92"/>
      <c r="G1382" s="62"/>
      <c r="I1382" s="62"/>
      <c r="J1382" s="62"/>
      <c r="K1382" s="62"/>
      <c r="L1382" s="62"/>
    </row>
    <row r="1383" spans="2:12" ht="15.75" customHeight="1" x14ac:dyDescent="0.2">
      <c r="B1383" s="77"/>
      <c r="C1383" s="91"/>
      <c r="D1383" s="92"/>
      <c r="E1383" s="92"/>
      <c r="F1383" s="92"/>
      <c r="G1383" s="62"/>
      <c r="I1383" s="62"/>
      <c r="J1383" s="62"/>
      <c r="K1383" s="62"/>
      <c r="L1383" s="62"/>
    </row>
    <row r="1384" spans="2:12" ht="15.75" customHeight="1" x14ac:dyDescent="0.2">
      <c r="B1384" s="77"/>
      <c r="C1384" s="91"/>
      <c r="D1384" s="92"/>
      <c r="E1384" s="92"/>
      <c r="F1384" s="92"/>
      <c r="G1384" s="62"/>
      <c r="I1384" s="62"/>
      <c r="J1384" s="62"/>
      <c r="K1384" s="62"/>
      <c r="L1384" s="62"/>
    </row>
    <row r="1385" spans="2:12" ht="15.75" customHeight="1" x14ac:dyDescent="0.2">
      <c r="B1385" s="77"/>
      <c r="C1385" s="91"/>
      <c r="D1385" s="92"/>
      <c r="E1385" s="92"/>
      <c r="F1385" s="92"/>
      <c r="G1385" s="62"/>
      <c r="I1385" s="62"/>
      <c r="J1385" s="62"/>
      <c r="K1385" s="62"/>
      <c r="L1385" s="62"/>
    </row>
    <row r="1386" spans="2:12" ht="15.75" customHeight="1" x14ac:dyDescent="0.2">
      <c r="B1386" s="77"/>
      <c r="C1386" s="91"/>
      <c r="D1386" s="92"/>
      <c r="E1386" s="92"/>
      <c r="F1386" s="92"/>
      <c r="G1386" s="62"/>
      <c r="I1386" s="62"/>
      <c r="J1386" s="62"/>
      <c r="K1386" s="62"/>
      <c r="L1386" s="62"/>
    </row>
    <row r="1387" spans="2:12" ht="15.75" customHeight="1" x14ac:dyDescent="0.2">
      <c r="B1387" s="77"/>
      <c r="C1387" s="91"/>
      <c r="D1387" s="92"/>
      <c r="E1387" s="92"/>
      <c r="F1387" s="92"/>
      <c r="G1387" s="62"/>
      <c r="I1387" s="62"/>
      <c r="J1387" s="62"/>
      <c r="K1387" s="62"/>
      <c r="L1387" s="62"/>
    </row>
    <row r="1388" spans="2:12" ht="15.75" customHeight="1" x14ac:dyDescent="0.2">
      <c r="B1388" s="77"/>
      <c r="C1388" s="91"/>
      <c r="D1388" s="92"/>
      <c r="E1388" s="92"/>
      <c r="F1388" s="92"/>
      <c r="G1388" s="62"/>
      <c r="I1388" s="62"/>
      <c r="J1388" s="62"/>
      <c r="K1388" s="62"/>
      <c r="L1388" s="62"/>
    </row>
    <row r="1389" spans="2:12" ht="15.75" customHeight="1" x14ac:dyDescent="0.2">
      <c r="B1389" s="77"/>
      <c r="C1389" s="91"/>
      <c r="D1389" s="92"/>
      <c r="E1389" s="92"/>
      <c r="F1389" s="92"/>
      <c r="G1389" s="62"/>
      <c r="I1389" s="62"/>
      <c r="J1389" s="62"/>
      <c r="K1389" s="62"/>
      <c r="L1389" s="62"/>
    </row>
    <row r="1390" spans="2:12" ht="15.75" customHeight="1" x14ac:dyDescent="0.2">
      <c r="B1390" s="77"/>
      <c r="C1390" s="91"/>
      <c r="D1390" s="92"/>
      <c r="E1390" s="92"/>
      <c r="F1390" s="92"/>
      <c r="G1390" s="62"/>
      <c r="I1390" s="62"/>
      <c r="J1390" s="62"/>
      <c r="K1390" s="62"/>
      <c r="L1390" s="62"/>
    </row>
    <row r="1391" spans="2:12" ht="15.75" customHeight="1" x14ac:dyDescent="0.2">
      <c r="B1391" s="77"/>
      <c r="C1391" s="91"/>
      <c r="D1391" s="92"/>
      <c r="E1391" s="92"/>
      <c r="F1391" s="92"/>
      <c r="G1391" s="62"/>
      <c r="I1391" s="62"/>
      <c r="J1391" s="62"/>
      <c r="K1391" s="62"/>
      <c r="L1391" s="62"/>
    </row>
    <row r="1392" spans="2:12" ht="15.75" customHeight="1" x14ac:dyDescent="0.2">
      <c r="B1392" s="77"/>
      <c r="C1392" s="91"/>
      <c r="D1392" s="92"/>
      <c r="E1392" s="92"/>
      <c r="F1392" s="92"/>
      <c r="G1392" s="62"/>
      <c r="I1392" s="62"/>
      <c r="J1392" s="62"/>
      <c r="K1392" s="62"/>
      <c r="L1392" s="62"/>
    </row>
    <row r="1393" spans="2:12" ht="15.75" customHeight="1" x14ac:dyDescent="0.2">
      <c r="B1393" s="77"/>
      <c r="C1393" s="91"/>
      <c r="D1393" s="92"/>
      <c r="E1393" s="92"/>
      <c r="F1393" s="92"/>
      <c r="G1393" s="62"/>
      <c r="I1393" s="62"/>
      <c r="J1393" s="62"/>
      <c r="K1393" s="62"/>
      <c r="L1393" s="62"/>
    </row>
    <row r="1394" spans="2:12" ht="15.75" customHeight="1" x14ac:dyDescent="0.2">
      <c r="B1394" s="77"/>
      <c r="C1394" s="91"/>
      <c r="D1394" s="92"/>
      <c r="E1394" s="92"/>
      <c r="F1394" s="92"/>
      <c r="G1394" s="62"/>
      <c r="I1394" s="62"/>
      <c r="J1394" s="62"/>
      <c r="K1394" s="62"/>
      <c r="L1394" s="62"/>
    </row>
    <row r="1395" spans="2:12" ht="15.75" customHeight="1" x14ac:dyDescent="0.2">
      <c r="B1395" s="77"/>
      <c r="C1395" s="91"/>
      <c r="D1395" s="92"/>
      <c r="E1395" s="92"/>
      <c r="F1395" s="92"/>
      <c r="G1395" s="62"/>
      <c r="I1395" s="62"/>
      <c r="J1395" s="62"/>
      <c r="K1395" s="62"/>
      <c r="L1395" s="62"/>
    </row>
    <row r="1396" spans="2:12" ht="15.75" customHeight="1" x14ac:dyDescent="0.2">
      <c r="B1396" s="77"/>
      <c r="C1396" s="91"/>
      <c r="D1396" s="92"/>
      <c r="E1396" s="92"/>
      <c r="F1396" s="92"/>
      <c r="G1396" s="62"/>
      <c r="I1396" s="62"/>
      <c r="J1396" s="62"/>
      <c r="K1396" s="62"/>
      <c r="L1396" s="62"/>
    </row>
    <row r="1397" spans="2:12" ht="15.75" customHeight="1" x14ac:dyDescent="0.2">
      <c r="B1397" s="77"/>
      <c r="C1397" s="91"/>
      <c r="D1397" s="92"/>
      <c r="E1397" s="92"/>
      <c r="F1397" s="92"/>
      <c r="G1397" s="62"/>
      <c r="I1397" s="62"/>
      <c r="J1397" s="62"/>
      <c r="K1397" s="62"/>
      <c r="L1397" s="62"/>
    </row>
    <row r="1398" spans="2:12" ht="15.75" customHeight="1" x14ac:dyDescent="0.2">
      <c r="B1398" s="77"/>
      <c r="C1398" s="91"/>
      <c r="D1398" s="92"/>
      <c r="E1398" s="92"/>
      <c r="F1398" s="92"/>
      <c r="G1398" s="62"/>
      <c r="I1398" s="62"/>
      <c r="J1398" s="62"/>
      <c r="K1398" s="62"/>
      <c r="L1398" s="62"/>
    </row>
    <row r="1399" spans="2:12" ht="15.75" customHeight="1" x14ac:dyDescent="0.2">
      <c r="B1399" s="77"/>
      <c r="C1399" s="91"/>
      <c r="D1399" s="92"/>
      <c r="E1399" s="92"/>
      <c r="F1399" s="92"/>
      <c r="G1399" s="62"/>
      <c r="I1399" s="62"/>
      <c r="J1399" s="62"/>
      <c r="K1399" s="62"/>
      <c r="L1399" s="62"/>
    </row>
    <row r="1400" spans="2:12" ht="15.75" customHeight="1" x14ac:dyDescent="0.2">
      <c r="B1400" s="77"/>
      <c r="C1400" s="91"/>
      <c r="D1400" s="92"/>
      <c r="E1400" s="92"/>
      <c r="F1400" s="92"/>
      <c r="G1400" s="62"/>
      <c r="I1400" s="62"/>
      <c r="J1400" s="62"/>
      <c r="K1400" s="62"/>
      <c r="L1400" s="62"/>
    </row>
    <row r="1401" spans="2:12" ht="15.75" customHeight="1" x14ac:dyDescent="0.2">
      <c r="B1401" s="77"/>
      <c r="C1401" s="91"/>
      <c r="D1401" s="92"/>
      <c r="E1401" s="92"/>
      <c r="F1401" s="92"/>
      <c r="G1401" s="62"/>
      <c r="I1401" s="62"/>
      <c r="J1401" s="62"/>
      <c r="K1401" s="62"/>
      <c r="L1401" s="62"/>
    </row>
    <row r="1402" spans="2:12" ht="15.75" customHeight="1" x14ac:dyDescent="0.2">
      <c r="B1402" s="77"/>
      <c r="C1402" s="91"/>
      <c r="D1402" s="92"/>
      <c r="E1402" s="92"/>
      <c r="F1402" s="92"/>
      <c r="G1402" s="62"/>
      <c r="I1402" s="62"/>
      <c r="J1402" s="62"/>
      <c r="K1402" s="62"/>
      <c r="L1402" s="62"/>
    </row>
    <row r="1403" spans="2:12" ht="15.75" customHeight="1" x14ac:dyDescent="0.2">
      <c r="B1403" s="77"/>
      <c r="C1403" s="91"/>
      <c r="D1403" s="92"/>
      <c r="E1403" s="92"/>
      <c r="F1403" s="92"/>
      <c r="G1403" s="62"/>
      <c r="I1403" s="62"/>
      <c r="J1403" s="62"/>
      <c r="K1403" s="62"/>
      <c r="L1403" s="62"/>
    </row>
    <row r="1404" spans="2:12" ht="15.75" customHeight="1" x14ac:dyDescent="0.2">
      <c r="B1404" s="77"/>
      <c r="C1404" s="91"/>
      <c r="D1404" s="92"/>
      <c r="E1404" s="92"/>
      <c r="F1404" s="92"/>
      <c r="G1404" s="62"/>
      <c r="I1404" s="62"/>
      <c r="J1404" s="62"/>
      <c r="K1404" s="62"/>
      <c r="L1404" s="62"/>
    </row>
    <row r="1405" spans="2:12" ht="15.75" customHeight="1" x14ac:dyDescent="0.2">
      <c r="B1405" s="77"/>
      <c r="C1405" s="91"/>
      <c r="D1405" s="92"/>
      <c r="E1405" s="92"/>
      <c r="F1405" s="92"/>
      <c r="G1405" s="62"/>
      <c r="I1405" s="62"/>
      <c r="J1405" s="62"/>
      <c r="K1405" s="62"/>
      <c r="L1405" s="62"/>
    </row>
    <row r="1406" spans="2:12" ht="15.75" customHeight="1" x14ac:dyDescent="0.2">
      <c r="B1406" s="77"/>
      <c r="C1406" s="91"/>
      <c r="D1406" s="92"/>
      <c r="E1406" s="92"/>
      <c r="F1406" s="92"/>
      <c r="G1406" s="62"/>
      <c r="I1406" s="62"/>
      <c r="J1406" s="62"/>
      <c r="K1406" s="62"/>
      <c r="L1406" s="62"/>
    </row>
    <row r="1407" spans="2:12" ht="15.75" customHeight="1" x14ac:dyDescent="0.2">
      <c r="B1407" s="77"/>
      <c r="C1407" s="91"/>
      <c r="D1407" s="92"/>
      <c r="E1407" s="92"/>
      <c r="F1407" s="92"/>
      <c r="G1407" s="62"/>
      <c r="I1407" s="62"/>
      <c r="J1407" s="62"/>
      <c r="K1407" s="62"/>
      <c r="L1407" s="62"/>
    </row>
    <row r="1408" spans="2:12" ht="15.75" customHeight="1" x14ac:dyDescent="0.2">
      <c r="B1408" s="77"/>
      <c r="C1408" s="91"/>
      <c r="D1408" s="92"/>
      <c r="E1408" s="92"/>
      <c r="F1408" s="92"/>
      <c r="G1408" s="62"/>
      <c r="I1408" s="62"/>
      <c r="J1408" s="62"/>
      <c r="K1408" s="62"/>
      <c r="L1408" s="62"/>
    </row>
    <row r="1409" spans="2:12" ht="15.75" customHeight="1" x14ac:dyDescent="0.2">
      <c r="B1409" s="77"/>
      <c r="C1409" s="91"/>
      <c r="D1409" s="92"/>
      <c r="E1409" s="92"/>
      <c r="F1409" s="92"/>
      <c r="G1409" s="62"/>
      <c r="I1409" s="62"/>
      <c r="J1409" s="62"/>
      <c r="K1409" s="62"/>
      <c r="L1409" s="62"/>
    </row>
    <row r="1410" spans="2:12" ht="15.75" customHeight="1" x14ac:dyDescent="0.2">
      <c r="B1410" s="77"/>
      <c r="C1410" s="91"/>
      <c r="D1410" s="92"/>
      <c r="E1410" s="92"/>
      <c r="F1410" s="92"/>
      <c r="G1410" s="62"/>
      <c r="I1410" s="62"/>
      <c r="J1410" s="62"/>
      <c r="K1410" s="62"/>
      <c r="L1410" s="62"/>
    </row>
    <row r="1411" spans="2:12" ht="15.75" customHeight="1" x14ac:dyDescent="0.2">
      <c r="B1411" s="77"/>
      <c r="C1411" s="91"/>
      <c r="D1411" s="92"/>
      <c r="E1411" s="92"/>
      <c r="F1411" s="92"/>
      <c r="G1411" s="62"/>
      <c r="I1411" s="62"/>
      <c r="J1411" s="62"/>
      <c r="K1411" s="62"/>
      <c r="L1411" s="62"/>
    </row>
    <row r="1412" spans="2:12" ht="15.75" customHeight="1" x14ac:dyDescent="0.2">
      <c r="B1412" s="77"/>
      <c r="C1412" s="91"/>
      <c r="D1412" s="92"/>
      <c r="E1412" s="92"/>
      <c r="F1412" s="92"/>
      <c r="G1412" s="62"/>
      <c r="I1412" s="62"/>
      <c r="J1412" s="62"/>
      <c r="K1412" s="62"/>
      <c r="L1412" s="62"/>
    </row>
    <row r="1413" spans="2:12" ht="15.75" customHeight="1" x14ac:dyDescent="0.2">
      <c r="B1413" s="77"/>
      <c r="C1413" s="91"/>
      <c r="D1413" s="92"/>
      <c r="E1413" s="92"/>
      <c r="F1413" s="92"/>
      <c r="G1413" s="62"/>
      <c r="I1413" s="62"/>
      <c r="J1413" s="62"/>
      <c r="K1413" s="62"/>
      <c r="L1413" s="62"/>
    </row>
    <row r="1414" spans="2:12" ht="15.75" customHeight="1" x14ac:dyDescent="0.2">
      <c r="B1414" s="77"/>
      <c r="C1414" s="91"/>
      <c r="D1414" s="92"/>
      <c r="E1414" s="92"/>
      <c r="F1414" s="92"/>
      <c r="G1414" s="62"/>
      <c r="I1414" s="62"/>
      <c r="J1414" s="62"/>
      <c r="K1414" s="62"/>
      <c r="L1414" s="62"/>
    </row>
    <row r="1415" spans="2:12" ht="15.75" customHeight="1" x14ac:dyDescent="0.2">
      <c r="B1415" s="77"/>
      <c r="C1415" s="91"/>
      <c r="D1415" s="92"/>
      <c r="E1415" s="92"/>
      <c r="F1415" s="92"/>
      <c r="G1415" s="62"/>
      <c r="I1415" s="62"/>
      <c r="J1415" s="62"/>
      <c r="K1415" s="62"/>
      <c r="L1415" s="62"/>
    </row>
    <row r="1416" spans="2:12" ht="15.75" customHeight="1" x14ac:dyDescent="0.2">
      <c r="B1416" s="77"/>
      <c r="C1416" s="91"/>
      <c r="D1416" s="92"/>
      <c r="E1416" s="92"/>
      <c r="F1416" s="92"/>
      <c r="G1416" s="62"/>
      <c r="I1416" s="62"/>
      <c r="J1416" s="62"/>
      <c r="K1416" s="62"/>
      <c r="L1416" s="62"/>
    </row>
    <row r="1417" spans="2:12" ht="15.75" customHeight="1" x14ac:dyDescent="0.2">
      <c r="B1417" s="77"/>
      <c r="C1417" s="91"/>
      <c r="D1417" s="92"/>
      <c r="E1417" s="92"/>
      <c r="F1417" s="92"/>
      <c r="G1417" s="62"/>
      <c r="I1417" s="62"/>
      <c r="J1417" s="62"/>
      <c r="K1417" s="62"/>
      <c r="L1417" s="62"/>
    </row>
    <row r="1418" spans="2:12" ht="15.75" customHeight="1" x14ac:dyDescent="0.2">
      <c r="B1418" s="77"/>
      <c r="C1418" s="91"/>
      <c r="D1418" s="92"/>
      <c r="E1418" s="92"/>
      <c r="F1418" s="92"/>
      <c r="G1418" s="62"/>
      <c r="I1418" s="62"/>
      <c r="J1418" s="62"/>
      <c r="K1418" s="62"/>
      <c r="L1418" s="62"/>
    </row>
    <row r="1419" spans="2:12" ht="15.75" customHeight="1" x14ac:dyDescent="0.2">
      <c r="B1419" s="77"/>
      <c r="C1419" s="91"/>
      <c r="D1419" s="92"/>
      <c r="E1419" s="92"/>
      <c r="F1419" s="92"/>
      <c r="G1419" s="62"/>
      <c r="I1419" s="62"/>
      <c r="J1419" s="62"/>
      <c r="K1419" s="62"/>
      <c r="L1419" s="62"/>
    </row>
    <row r="1420" spans="2:12" ht="15.75" customHeight="1" x14ac:dyDescent="0.2">
      <c r="B1420" s="77"/>
      <c r="C1420" s="91"/>
      <c r="D1420" s="92"/>
      <c r="E1420" s="92"/>
      <c r="F1420" s="92"/>
      <c r="G1420" s="62"/>
      <c r="I1420" s="62"/>
      <c r="J1420" s="62"/>
      <c r="K1420" s="62"/>
      <c r="L1420" s="62"/>
    </row>
    <row r="1421" spans="2:12" ht="15.75" customHeight="1" x14ac:dyDescent="0.2">
      <c r="B1421" s="77"/>
      <c r="C1421" s="91"/>
      <c r="D1421" s="92"/>
      <c r="E1421" s="92"/>
      <c r="F1421" s="92"/>
      <c r="G1421" s="62"/>
      <c r="I1421" s="62"/>
      <c r="J1421" s="62"/>
      <c r="K1421" s="62"/>
      <c r="L1421" s="62"/>
    </row>
    <row r="1422" spans="2:12" ht="15.75" customHeight="1" x14ac:dyDescent="0.2">
      <c r="B1422" s="77"/>
      <c r="C1422" s="91"/>
      <c r="D1422" s="92"/>
      <c r="E1422" s="92"/>
      <c r="F1422" s="92"/>
      <c r="G1422" s="62"/>
      <c r="I1422" s="62"/>
      <c r="J1422" s="62"/>
      <c r="K1422" s="62"/>
      <c r="L1422" s="62"/>
    </row>
    <row r="1423" spans="2:12" ht="15.75" customHeight="1" x14ac:dyDescent="0.2">
      <c r="B1423" s="77"/>
      <c r="C1423" s="91"/>
      <c r="D1423" s="92"/>
      <c r="E1423" s="92"/>
      <c r="F1423" s="92"/>
      <c r="G1423" s="62"/>
      <c r="I1423" s="62"/>
      <c r="J1423" s="62"/>
      <c r="K1423" s="62"/>
      <c r="L1423" s="62"/>
    </row>
    <row r="1424" spans="2:12" ht="15.75" customHeight="1" x14ac:dyDescent="0.2">
      <c r="B1424" s="77"/>
      <c r="C1424" s="91"/>
      <c r="D1424" s="92"/>
      <c r="E1424" s="92"/>
      <c r="F1424" s="92"/>
      <c r="G1424" s="62"/>
      <c r="I1424" s="62"/>
      <c r="J1424" s="62"/>
      <c r="K1424" s="62"/>
      <c r="L1424" s="62"/>
    </row>
    <row r="1425" spans="2:12" ht="15.75" customHeight="1" x14ac:dyDescent="0.2">
      <c r="B1425" s="77"/>
      <c r="C1425" s="91"/>
      <c r="D1425" s="92"/>
      <c r="E1425" s="92"/>
      <c r="F1425" s="92"/>
      <c r="G1425" s="62"/>
      <c r="I1425" s="62"/>
      <c r="J1425" s="62"/>
      <c r="K1425" s="62"/>
      <c r="L1425" s="62"/>
    </row>
    <row r="1426" spans="2:12" ht="15.75" customHeight="1" x14ac:dyDescent="0.2">
      <c r="B1426" s="77"/>
      <c r="C1426" s="91"/>
      <c r="D1426" s="92"/>
      <c r="E1426" s="92"/>
      <c r="F1426" s="92"/>
      <c r="G1426" s="62"/>
      <c r="I1426" s="62"/>
      <c r="J1426" s="62"/>
      <c r="K1426" s="62"/>
      <c r="L1426" s="62"/>
    </row>
    <row r="1427" spans="2:12" ht="15.75" customHeight="1" x14ac:dyDescent="0.2">
      <c r="B1427" s="77"/>
      <c r="C1427" s="91"/>
      <c r="D1427" s="92"/>
      <c r="E1427" s="92"/>
      <c r="F1427" s="92"/>
      <c r="G1427" s="62"/>
      <c r="I1427" s="62"/>
      <c r="J1427" s="62"/>
      <c r="K1427" s="62"/>
      <c r="L1427" s="62"/>
    </row>
    <row r="1428" spans="2:12" ht="15.75" customHeight="1" x14ac:dyDescent="0.2">
      <c r="B1428" s="77"/>
      <c r="C1428" s="91"/>
      <c r="D1428" s="92"/>
      <c r="E1428" s="92"/>
      <c r="F1428" s="92"/>
      <c r="G1428" s="62"/>
      <c r="I1428" s="62"/>
      <c r="J1428" s="62"/>
      <c r="K1428" s="62"/>
      <c r="L1428" s="62"/>
    </row>
    <row r="1429" spans="2:12" ht="15.75" customHeight="1" x14ac:dyDescent="0.2">
      <c r="B1429" s="77"/>
      <c r="C1429" s="91"/>
      <c r="D1429" s="92"/>
      <c r="E1429" s="92"/>
      <c r="F1429" s="92"/>
      <c r="G1429" s="62"/>
      <c r="I1429" s="62"/>
      <c r="J1429" s="62"/>
      <c r="K1429" s="62"/>
      <c r="L1429" s="62"/>
    </row>
    <row r="1430" spans="2:12" ht="15.75" customHeight="1" x14ac:dyDescent="0.2">
      <c r="B1430" s="77"/>
      <c r="C1430" s="91"/>
      <c r="D1430" s="92"/>
      <c r="E1430" s="92"/>
      <c r="F1430" s="92"/>
      <c r="G1430" s="62"/>
      <c r="I1430" s="62"/>
      <c r="J1430" s="62"/>
      <c r="K1430" s="62"/>
      <c r="L1430" s="62"/>
    </row>
    <row r="1431" spans="2:12" ht="15.75" customHeight="1" x14ac:dyDescent="0.2">
      <c r="B1431" s="77"/>
      <c r="C1431" s="91"/>
      <c r="D1431" s="92"/>
      <c r="E1431" s="92"/>
      <c r="F1431" s="92"/>
      <c r="G1431" s="62"/>
      <c r="I1431" s="62"/>
      <c r="J1431" s="62"/>
      <c r="K1431" s="62"/>
      <c r="L1431" s="62"/>
    </row>
    <row r="1432" spans="2:12" ht="15.75" customHeight="1" x14ac:dyDescent="0.2">
      <c r="B1432" s="77"/>
      <c r="C1432" s="91"/>
      <c r="D1432" s="92"/>
      <c r="E1432" s="92"/>
      <c r="F1432" s="92"/>
      <c r="G1432" s="62"/>
      <c r="I1432" s="62"/>
      <c r="J1432" s="62"/>
      <c r="K1432" s="62"/>
      <c r="L1432" s="62"/>
    </row>
    <row r="1433" spans="2:12" ht="15.75" customHeight="1" x14ac:dyDescent="0.2">
      <c r="B1433" s="77"/>
      <c r="C1433" s="91"/>
      <c r="D1433" s="92"/>
      <c r="E1433" s="92"/>
      <c r="F1433" s="92"/>
      <c r="G1433" s="62"/>
      <c r="I1433" s="62"/>
      <c r="J1433" s="62"/>
      <c r="K1433" s="62"/>
      <c r="L1433" s="62"/>
    </row>
    <row r="1434" spans="2:12" ht="15.75" customHeight="1" x14ac:dyDescent="0.2">
      <c r="B1434" s="77"/>
      <c r="C1434" s="91"/>
      <c r="D1434" s="92"/>
      <c r="E1434" s="92"/>
      <c r="F1434" s="92"/>
      <c r="G1434" s="62"/>
      <c r="I1434" s="62"/>
      <c r="J1434" s="62"/>
      <c r="K1434" s="62"/>
      <c r="L1434" s="62"/>
    </row>
    <row r="1435" spans="2:12" ht="15.75" customHeight="1" x14ac:dyDescent="0.2">
      <c r="B1435" s="77"/>
      <c r="C1435" s="91"/>
      <c r="D1435" s="92"/>
      <c r="E1435" s="92"/>
      <c r="F1435" s="92"/>
      <c r="G1435" s="62"/>
      <c r="I1435" s="62"/>
      <c r="J1435" s="62"/>
      <c r="K1435" s="62"/>
      <c r="L1435" s="62"/>
    </row>
    <row r="1436" spans="2:12" ht="15.75" customHeight="1" x14ac:dyDescent="0.2">
      <c r="B1436" s="77"/>
      <c r="C1436" s="91"/>
      <c r="D1436" s="92"/>
      <c r="E1436" s="92"/>
      <c r="F1436" s="92"/>
      <c r="G1436" s="62"/>
      <c r="I1436" s="62"/>
      <c r="J1436" s="62"/>
      <c r="K1436" s="62"/>
      <c r="L1436" s="62"/>
    </row>
    <row r="1437" spans="2:12" ht="15.75" customHeight="1" x14ac:dyDescent="0.2">
      <c r="B1437" s="77"/>
      <c r="C1437" s="91"/>
      <c r="D1437" s="92"/>
      <c r="E1437" s="92"/>
      <c r="F1437" s="92"/>
      <c r="G1437" s="62"/>
      <c r="I1437" s="62"/>
      <c r="J1437" s="62"/>
      <c r="K1437" s="62"/>
      <c r="L1437" s="62"/>
    </row>
    <row r="1438" spans="2:12" ht="15.75" customHeight="1" x14ac:dyDescent="0.2">
      <c r="B1438" s="77"/>
      <c r="C1438" s="91"/>
      <c r="D1438" s="92"/>
      <c r="E1438" s="92"/>
      <c r="F1438" s="92"/>
      <c r="G1438" s="62"/>
      <c r="I1438" s="62"/>
      <c r="J1438" s="62"/>
      <c r="K1438" s="62"/>
      <c r="L1438" s="62"/>
    </row>
    <row r="1439" spans="2:12" ht="15.75" customHeight="1" x14ac:dyDescent="0.2">
      <c r="B1439" s="77"/>
      <c r="C1439" s="91"/>
      <c r="D1439" s="92"/>
      <c r="E1439" s="92"/>
      <c r="F1439" s="92"/>
      <c r="G1439" s="62"/>
      <c r="I1439" s="62"/>
      <c r="J1439" s="62"/>
      <c r="K1439" s="62"/>
      <c r="L1439" s="62"/>
    </row>
    <row r="1440" spans="2:12" ht="15.75" customHeight="1" x14ac:dyDescent="0.2">
      <c r="B1440" s="77"/>
      <c r="C1440" s="91"/>
      <c r="D1440" s="92"/>
      <c r="E1440" s="92"/>
      <c r="F1440" s="92"/>
      <c r="G1440" s="62"/>
      <c r="I1440" s="62"/>
      <c r="J1440" s="62"/>
      <c r="K1440" s="62"/>
      <c r="L1440" s="62"/>
    </row>
    <row r="1441" spans="2:12" ht="15.75" customHeight="1" x14ac:dyDescent="0.2">
      <c r="B1441" s="77"/>
      <c r="C1441" s="91"/>
      <c r="D1441" s="92"/>
      <c r="E1441" s="92"/>
      <c r="F1441" s="92"/>
      <c r="G1441" s="62"/>
      <c r="I1441" s="62"/>
      <c r="J1441" s="62"/>
      <c r="K1441" s="62"/>
      <c r="L1441" s="62"/>
    </row>
    <row r="1442" spans="2:12" ht="15.75" customHeight="1" x14ac:dyDescent="0.2">
      <c r="B1442" s="77"/>
      <c r="C1442" s="91"/>
      <c r="D1442" s="92"/>
      <c r="E1442" s="92"/>
      <c r="F1442" s="92"/>
      <c r="G1442" s="62"/>
      <c r="I1442" s="62"/>
      <c r="J1442" s="62"/>
      <c r="K1442" s="62"/>
      <c r="L1442" s="62"/>
    </row>
    <row r="1443" spans="2:12" ht="15.75" customHeight="1" x14ac:dyDescent="0.2">
      <c r="B1443" s="77"/>
      <c r="C1443" s="91"/>
      <c r="D1443" s="92"/>
      <c r="E1443" s="92"/>
      <c r="F1443" s="92"/>
      <c r="G1443" s="62"/>
      <c r="I1443" s="62"/>
      <c r="J1443" s="62"/>
      <c r="K1443" s="62"/>
      <c r="L1443" s="62"/>
    </row>
    <row r="1444" spans="2:12" ht="15.75" customHeight="1" x14ac:dyDescent="0.2">
      <c r="B1444" s="77"/>
      <c r="C1444" s="91"/>
      <c r="D1444" s="92"/>
      <c r="E1444" s="92"/>
      <c r="F1444" s="92"/>
      <c r="G1444" s="62"/>
      <c r="I1444" s="62"/>
      <c r="J1444" s="62"/>
      <c r="K1444" s="62"/>
      <c r="L1444" s="62"/>
    </row>
    <row r="1445" spans="2:12" ht="15.75" customHeight="1" x14ac:dyDescent="0.2">
      <c r="B1445" s="77"/>
      <c r="C1445" s="91"/>
      <c r="D1445" s="92"/>
      <c r="E1445" s="92"/>
      <c r="F1445" s="92"/>
      <c r="G1445" s="62"/>
      <c r="I1445" s="62"/>
      <c r="J1445" s="62"/>
      <c r="K1445" s="62"/>
      <c r="L1445" s="62"/>
    </row>
    <row r="1446" spans="2:12" ht="15.75" customHeight="1" x14ac:dyDescent="0.2">
      <c r="B1446" s="77"/>
      <c r="C1446" s="91"/>
      <c r="D1446" s="92"/>
      <c r="E1446" s="92"/>
      <c r="F1446" s="92"/>
      <c r="G1446" s="62"/>
      <c r="I1446" s="62"/>
      <c r="J1446" s="62"/>
      <c r="K1446" s="62"/>
      <c r="L1446" s="62"/>
    </row>
    <row r="1447" spans="2:12" ht="15.75" customHeight="1" x14ac:dyDescent="0.2">
      <c r="B1447" s="77"/>
      <c r="C1447" s="91"/>
      <c r="D1447" s="92"/>
      <c r="E1447" s="92"/>
      <c r="F1447" s="92"/>
      <c r="G1447" s="62"/>
      <c r="I1447" s="62"/>
      <c r="J1447" s="62"/>
      <c r="K1447" s="62"/>
      <c r="L1447" s="62"/>
    </row>
    <row r="1448" spans="2:12" ht="15.75" customHeight="1" x14ac:dyDescent="0.2">
      <c r="B1448" s="77"/>
      <c r="C1448" s="91"/>
      <c r="D1448" s="92"/>
      <c r="E1448" s="92"/>
      <c r="F1448" s="92"/>
      <c r="G1448" s="62"/>
      <c r="I1448" s="62"/>
      <c r="J1448" s="62"/>
      <c r="K1448" s="62"/>
      <c r="L1448" s="62"/>
    </row>
    <row r="1449" spans="2:12" ht="15.75" customHeight="1" x14ac:dyDescent="0.2">
      <c r="B1449" s="77"/>
      <c r="C1449" s="91"/>
      <c r="D1449" s="92"/>
      <c r="E1449" s="92"/>
      <c r="F1449" s="92"/>
      <c r="G1449" s="62"/>
      <c r="I1449" s="62"/>
      <c r="J1449" s="62"/>
      <c r="K1449" s="62"/>
      <c r="L1449" s="62"/>
    </row>
    <row r="1450" spans="2:12" ht="15.75" customHeight="1" x14ac:dyDescent="0.2">
      <c r="B1450" s="77"/>
      <c r="C1450" s="91"/>
      <c r="D1450" s="92"/>
      <c r="E1450" s="92"/>
      <c r="F1450" s="92"/>
      <c r="G1450" s="62"/>
      <c r="I1450" s="62"/>
      <c r="J1450" s="62"/>
      <c r="K1450" s="62"/>
      <c r="L1450" s="62"/>
    </row>
    <row r="1451" spans="2:12" ht="15.75" customHeight="1" x14ac:dyDescent="0.2">
      <c r="B1451" s="77"/>
      <c r="C1451" s="91"/>
      <c r="D1451" s="92"/>
      <c r="E1451" s="92"/>
      <c r="F1451" s="92"/>
      <c r="G1451" s="62"/>
      <c r="I1451" s="62"/>
      <c r="J1451" s="62"/>
      <c r="K1451" s="62"/>
      <c r="L1451" s="62"/>
    </row>
    <row r="1452" spans="2:12" ht="15.75" customHeight="1" x14ac:dyDescent="0.2">
      <c r="B1452" s="77"/>
      <c r="C1452" s="91"/>
      <c r="D1452" s="92"/>
      <c r="E1452" s="92"/>
      <c r="F1452" s="92"/>
      <c r="G1452" s="62"/>
      <c r="I1452" s="62"/>
      <c r="J1452" s="62"/>
      <c r="K1452" s="62"/>
      <c r="L1452" s="62"/>
    </row>
    <row r="1453" spans="2:12" ht="15.75" customHeight="1" x14ac:dyDescent="0.2">
      <c r="B1453" s="77"/>
      <c r="C1453" s="91"/>
      <c r="D1453" s="92"/>
      <c r="E1453" s="92"/>
      <c r="F1453" s="92"/>
      <c r="G1453" s="62"/>
      <c r="I1453" s="62"/>
      <c r="J1453" s="62"/>
      <c r="K1453" s="62"/>
      <c r="L1453" s="62"/>
    </row>
    <row r="1454" spans="2:12" ht="15.75" customHeight="1" x14ac:dyDescent="0.2">
      <c r="B1454" s="77"/>
      <c r="C1454" s="91"/>
      <c r="D1454" s="92"/>
      <c r="E1454" s="92"/>
      <c r="F1454" s="92"/>
      <c r="G1454" s="62"/>
      <c r="I1454" s="62"/>
      <c r="J1454" s="62"/>
      <c r="K1454" s="62"/>
      <c r="L1454" s="62"/>
    </row>
    <row r="1455" spans="2:12" ht="15.75" customHeight="1" x14ac:dyDescent="0.2">
      <c r="B1455" s="77"/>
      <c r="C1455" s="91"/>
      <c r="D1455" s="92"/>
      <c r="E1455" s="92"/>
      <c r="F1455" s="92"/>
      <c r="G1455" s="62"/>
      <c r="I1455" s="62"/>
      <c r="J1455" s="62"/>
      <c r="K1455" s="62"/>
      <c r="L1455" s="62"/>
    </row>
    <row r="1456" spans="2:12" ht="15.75" customHeight="1" x14ac:dyDescent="0.2">
      <c r="B1456" s="77"/>
      <c r="C1456" s="91"/>
      <c r="D1456" s="92"/>
      <c r="E1456" s="92"/>
      <c r="F1456" s="92"/>
      <c r="G1456" s="62"/>
      <c r="I1456" s="62"/>
      <c r="J1456" s="62"/>
      <c r="K1456" s="62"/>
      <c r="L1456" s="62"/>
    </row>
    <row r="1457" spans="2:12" ht="15.75" customHeight="1" x14ac:dyDescent="0.2">
      <c r="B1457" s="77"/>
      <c r="C1457" s="91"/>
      <c r="D1457" s="92"/>
      <c r="E1457" s="92"/>
      <c r="F1457" s="92"/>
      <c r="G1457" s="62"/>
      <c r="I1457" s="62"/>
      <c r="J1457" s="62"/>
      <c r="K1457" s="62"/>
      <c r="L1457" s="62"/>
    </row>
    <row r="1458" spans="2:12" ht="15.75" customHeight="1" x14ac:dyDescent="0.2">
      <c r="B1458" s="77"/>
      <c r="C1458" s="91"/>
      <c r="D1458" s="92"/>
      <c r="E1458" s="92"/>
      <c r="F1458" s="92"/>
      <c r="G1458" s="62"/>
      <c r="I1458" s="62"/>
      <c r="J1458" s="62"/>
      <c r="K1458" s="62"/>
      <c r="L1458" s="62"/>
    </row>
    <row r="1459" spans="2:12" ht="15.75" customHeight="1" x14ac:dyDescent="0.2">
      <c r="B1459" s="77"/>
      <c r="C1459" s="91"/>
      <c r="D1459" s="92"/>
      <c r="E1459" s="92"/>
      <c r="F1459" s="92"/>
      <c r="G1459" s="62"/>
      <c r="I1459" s="62"/>
      <c r="J1459" s="62"/>
      <c r="K1459" s="62"/>
      <c r="L1459" s="62"/>
    </row>
    <row r="1460" spans="2:12" ht="15.75" customHeight="1" x14ac:dyDescent="0.2">
      <c r="B1460" s="77"/>
      <c r="C1460" s="91"/>
      <c r="D1460" s="92"/>
      <c r="E1460" s="92"/>
      <c r="F1460" s="92"/>
      <c r="G1460" s="62"/>
      <c r="I1460" s="62"/>
      <c r="J1460" s="62"/>
      <c r="K1460" s="62"/>
      <c r="L1460" s="62"/>
    </row>
    <row r="1461" spans="2:12" ht="15.75" customHeight="1" x14ac:dyDescent="0.2">
      <c r="B1461" s="77"/>
      <c r="C1461" s="91"/>
      <c r="D1461" s="92"/>
      <c r="E1461" s="92"/>
      <c r="F1461" s="92"/>
      <c r="G1461" s="62"/>
      <c r="I1461" s="62"/>
      <c r="J1461" s="62"/>
      <c r="K1461" s="62"/>
      <c r="L1461" s="62"/>
    </row>
    <row r="1462" spans="2:12" ht="15.75" customHeight="1" x14ac:dyDescent="0.2">
      <c r="B1462" s="77"/>
      <c r="C1462" s="91"/>
      <c r="D1462" s="92"/>
      <c r="E1462" s="92"/>
      <c r="F1462" s="92"/>
      <c r="G1462" s="62"/>
      <c r="I1462" s="62"/>
      <c r="J1462" s="62"/>
      <c r="K1462" s="62"/>
      <c r="L1462" s="62"/>
    </row>
    <row r="1463" spans="2:12" ht="15.75" customHeight="1" x14ac:dyDescent="0.2">
      <c r="B1463" s="77"/>
      <c r="C1463" s="91"/>
      <c r="D1463" s="92"/>
      <c r="E1463" s="92"/>
      <c r="F1463" s="92"/>
      <c r="G1463" s="62"/>
      <c r="I1463" s="62"/>
      <c r="J1463" s="62"/>
      <c r="K1463" s="62"/>
      <c r="L1463" s="62"/>
    </row>
    <row r="1464" spans="2:12" ht="15.75" customHeight="1" x14ac:dyDescent="0.2">
      <c r="B1464" s="77"/>
      <c r="C1464" s="91"/>
      <c r="D1464" s="92"/>
      <c r="E1464" s="92"/>
      <c r="F1464" s="92"/>
      <c r="G1464" s="62"/>
      <c r="I1464" s="62"/>
      <c r="J1464" s="62"/>
      <c r="K1464" s="62"/>
      <c r="L1464" s="62"/>
    </row>
    <row r="1465" spans="2:12" ht="15.75" customHeight="1" x14ac:dyDescent="0.2">
      <c r="B1465" s="77"/>
      <c r="C1465" s="91"/>
      <c r="D1465" s="92"/>
      <c r="E1465" s="92"/>
      <c r="F1465" s="92"/>
      <c r="G1465" s="62"/>
      <c r="I1465" s="62"/>
      <c r="J1465" s="62"/>
      <c r="K1465" s="62"/>
      <c r="L1465" s="62"/>
    </row>
    <row r="1466" spans="2:12" ht="15.75" customHeight="1" x14ac:dyDescent="0.2">
      <c r="B1466" s="77"/>
      <c r="C1466" s="91"/>
      <c r="D1466" s="92"/>
      <c r="E1466" s="92"/>
      <c r="F1466" s="92"/>
      <c r="G1466" s="62"/>
      <c r="I1466" s="62"/>
      <c r="J1466" s="62"/>
      <c r="K1466" s="62"/>
      <c r="L1466" s="62"/>
    </row>
    <row r="1467" spans="2:12" ht="15.75" customHeight="1" x14ac:dyDescent="0.2">
      <c r="B1467" s="77"/>
      <c r="C1467" s="91"/>
      <c r="D1467" s="92"/>
      <c r="E1467" s="92"/>
      <c r="F1467" s="92"/>
      <c r="G1467" s="62"/>
      <c r="I1467" s="62"/>
      <c r="J1467" s="62"/>
      <c r="K1467" s="62"/>
      <c r="L1467" s="62"/>
    </row>
    <row r="1468" spans="2:12" ht="15.75" customHeight="1" x14ac:dyDescent="0.2">
      <c r="B1468" s="77"/>
      <c r="C1468" s="91"/>
      <c r="D1468" s="92"/>
      <c r="E1468" s="92"/>
      <c r="F1468" s="92"/>
      <c r="G1468" s="62"/>
      <c r="I1468" s="62"/>
      <c r="J1468" s="62"/>
      <c r="K1468" s="62"/>
      <c r="L1468" s="62"/>
    </row>
    <row r="1469" spans="2:12" ht="15.75" customHeight="1" x14ac:dyDescent="0.2">
      <c r="B1469" s="77"/>
      <c r="C1469" s="91"/>
      <c r="D1469" s="92"/>
      <c r="E1469" s="92"/>
      <c r="F1469" s="92"/>
      <c r="G1469" s="62"/>
      <c r="I1469" s="62"/>
      <c r="J1469" s="62"/>
      <c r="K1469" s="62"/>
      <c r="L1469" s="62"/>
    </row>
    <row r="1470" spans="2:12" ht="15.75" customHeight="1" x14ac:dyDescent="0.2">
      <c r="B1470" s="77"/>
      <c r="C1470" s="91"/>
      <c r="D1470" s="92"/>
      <c r="E1470" s="92"/>
      <c r="F1470" s="92"/>
      <c r="G1470" s="62"/>
      <c r="I1470" s="62"/>
      <c r="J1470" s="62"/>
      <c r="K1470" s="62"/>
      <c r="L1470" s="62"/>
    </row>
    <row r="1471" spans="2:12" ht="15.75" customHeight="1" x14ac:dyDescent="0.2">
      <c r="B1471" s="77"/>
      <c r="C1471" s="91"/>
      <c r="D1471" s="92"/>
      <c r="E1471" s="92"/>
      <c r="F1471" s="92"/>
      <c r="G1471" s="62"/>
      <c r="I1471" s="62"/>
      <c r="J1471" s="62"/>
      <c r="K1471" s="62"/>
      <c r="L1471" s="62"/>
    </row>
    <row r="1472" spans="2:12" ht="15.75" customHeight="1" x14ac:dyDescent="0.2">
      <c r="B1472" s="77"/>
      <c r="C1472" s="91"/>
      <c r="D1472" s="92"/>
      <c r="E1472" s="92"/>
      <c r="F1472" s="92"/>
      <c r="G1472" s="62"/>
      <c r="I1472" s="62"/>
      <c r="J1472" s="62"/>
      <c r="K1472" s="62"/>
      <c r="L1472" s="62"/>
    </row>
    <row r="1473" spans="2:12" ht="15.75" customHeight="1" x14ac:dyDescent="0.2">
      <c r="B1473" s="77"/>
      <c r="C1473" s="91"/>
      <c r="D1473" s="92"/>
      <c r="E1473" s="92"/>
      <c r="F1473" s="92"/>
      <c r="G1473" s="62"/>
      <c r="I1473" s="62"/>
      <c r="J1473" s="62"/>
      <c r="K1473" s="62"/>
      <c r="L1473" s="62"/>
    </row>
    <row r="1474" spans="2:12" ht="15.75" customHeight="1" x14ac:dyDescent="0.2">
      <c r="B1474" s="77"/>
      <c r="C1474" s="91"/>
      <c r="D1474" s="92"/>
      <c r="E1474" s="92"/>
      <c r="F1474" s="92"/>
      <c r="G1474" s="62"/>
      <c r="I1474" s="62"/>
      <c r="J1474" s="62"/>
      <c r="K1474" s="62"/>
      <c r="L1474" s="62"/>
    </row>
    <row r="1475" spans="2:12" ht="15.75" customHeight="1" x14ac:dyDescent="0.2">
      <c r="B1475" s="77"/>
      <c r="C1475" s="91"/>
      <c r="D1475" s="92"/>
      <c r="E1475" s="92"/>
      <c r="F1475" s="92"/>
      <c r="G1475" s="62"/>
      <c r="I1475" s="62"/>
      <c r="J1475" s="62"/>
      <c r="K1475" s="62"/>
      <c r="L1475" s="62"/>
    </row>
    <row r="1476" spans="2:12" ht="15.75" customHeight="1" x14ac:dyDescent="0.2">
      <c r="B1476" s="77"/>
      <c r="C1476" s="91"/>
      <c r="D1476" s="92"/>
      <c r="E1476" s="92"/>
      <c r="F1476" s="92"/>
      <c r="G1476" s="62"/>
      <c r="I1476" s="62"/>
      <c r="J1476" s="62"/>
      <c r="K1476" s="62"/>
      <c r="L1476" s="62"/>
    </row>
    <row r="1477" spans="2:12" ht="15.75" customHeight="1" x14ac:dyDescent="0.2">
      <c r="B1477" s="77"/>
      <c r="C1477" s="91"/>
      <c r="D1477" s="92"/>
      <c r="E1477" s="92"/>
      <c r="F1477" s="92"/>
      <c r="G1477" s="62"/>
      <c r="I1477" s="62"/>
      <c r="J1477" s="62"/>
      <c r="K1477" s="62"/>
      <c r="L1477" s="62"/>
    </row>
    <row r="1478" spans="2:12" ht="15.75" customHeight="1" x14ac:dyDescent="0.2">
      <c r="B1478" s="77"/>
      <c r="C1478" s="91"/>
      <c r="D1478" s="92"/>
      <c r="E1478" s="92"/>
      <c r="F1478" s="92"/>
      <c r="G1478" s="62"/>
      <c r="I1478" s="62"/>
      <c r="J1478" s="62"/>
      <c r="K1478" s="62"/>
      <c r="L1478" s="62"/>
    </row>
    <row r="1479" spans="2:12" ht="15.75" customHeight="1" x14ac:dyDescent="0.2">
      <c r="B1479" s="77"/>
      <c r="C1479" s="91"/>
      <c r="D1479" s="92"/>
      <c r="E1479" s="92"/>
      <c r="F1479" s="92"/>
      <c r="G1479" s="62"/>
      <c r="I1479" s="62"/>
      <c r="J1479" s="62"/>
      <c r="K1479" s="62"/>
      <c r="L1479" s="62"/>
    </row>
    <row r="1480" spans="2:12" ht="15.75" customHeight="1" x14ac:dyDescent="0.2">
      <c r="B1480" s="77"/>
      <c r="C1480" s="91"/>
      <c r="D1480" s="92"/>
      <c r="E1480" s="92"/>
      <c r="F1480" s="92"/>
      <c r="G1480" s="62"/>
      <c r="I1480" s="62"/>
      <c r="J1480" s="62"/>
      <c r="K1480" s="62"/>
      <c r="L1480" s="62"/>
    </row>
    <row r="1481" spans="2:12" ht="15.75" customHeight="1" x14ac:dyDescent="0.2">
      <c r="B1481" s="77"/>
      <c r="C1481" s="91"/>
      <c r="D1481" s="92"/>
      <c r="E1481" s="92"/>
      <c r="F1481" s="92"/>
      <c r="G1481" s="62"/>
      <c r="I1481" s="62"/>
      <c r="J1481" s="62"/>
      <c r="K1481" s="62"/>
      <c r="L1481" s="62"/>
    </row>
    <row r="1482" spans="2:12" ht="15.75" customHeight="1" x14ac:dyDescent="0.2">
      <c r="B1482" s="77"/>
      <c r="C1482" s="91"/>
      <c r="D1482" s="92"/>
      <c r="E1482" s="92"/>
      <c r="F1482" s="92"/>
      <c r="G1482" s="62"/>
      <c r="I1482" s="62"/>
      <c r="J1482" s="62"/>
      <c r="K1482" s="62"/>
      <c r="L1482" s="62"/>
    </row>
    <row r="1483" spans="2:12" ht="15.75" customHeight="1" x14ac:dyDescent="0.2">
      <c r="B1483" s="77"/>
      <c r="C1483" s="91"/>
      <c r="D1483" s="92"/>
      <c r="E1483" s="92"/>
      <c r="F1483" s="92"/>
      <c r="G1483" s="62"/>
      <c r="I1483" s="62"/>
      <c r="J1483" s="62"/>
      <c r="K1483" s="62"/>
      <c r="L1483" s="62"/>
    </row>
    <row r="1484" spans="2:12" ht="15.75" customHeight="1" x14ac:dyDescent="0.2">
      <c r="B1484" s="77"/>
      <c r="C1484" s="91"/>
      <c r="D1484" s="92"/>
      <c r="E1484" s="92"/>
      <c r="F1484" s="92"/>
      <c r="G1484" s="62"/>
      <c r="I1484" s="62"/>
      <c r="J1484" s="62"/>
      <c r="K1484" s="62"/>
      <c r="L1484" s="62"/>
    </row>
    <row r="1485" spans="2:12" ht="15.75" customHeight="1" x14ac:dyDescent="0.2">
      <c r="B1485" s="77"/>
      <c r="C1485" s="91"/>
      <c r="D1485" s="92"/>
      <c r="E1485" s="92"/>
      <c r="F1485" s="92"/>
      <c r="G1485" s="62"/>
      <c r="I1485" s="62"/>
      <c r="J1485" s="62"/>
      <c r="K1485" s="62"/>
      <c r="L1485" s="62"/>
    </row>
    <row r="1486" spans="2:12" ht="15.75" customHeight="1" x14ac:dyDescent="0.2">
      <c r="B1486" s="77"/>
      <c r="C1486" s="91"/>
      <c r="D1486" s="92"/>
      <c r="E1486" s="92"/>
      <c r="F1486" s="92"/>
      <c r="G1486" s="62"/>
      <c r="I1486" s="62"/>
      <c r="J1486" s="62"/>
      <c r="K1486" s="62"/>
      <c r="L1486" s="62"/>
    </row>
    <row r="1487" spans="2:12" ht="15.75" customHeight="1" x14ac:dyDescent="0.2">
      <c r="B1487" s="77"/>
      <c r="C1487" s="91"/>
      <c r="D1487" s="92"/>
      <c r="E1487" s="92"/>
      <c r="F1487" s="92"/>
      <c r="G1487" s="62"/>
      <c r="I1487" s="62"/>
      <c r="J1487" s="62"/>
      <c r="K1487" s="62"/>
      <c r="L1487" s="62"/>
    </row>
    <row r="1488" spans="2:12" ht="15.75" customHeight="1" x14ac:dyDescent="0.2">
      <c r="B1488" s="77"/>
      <c r="C1488" s="91"/>
      <c r="D1488" s="92"/>
      <c r="E1488" s="92"/>
      <c r="F1488" s="92"/>
      <c r="G1488" s="62"/>
      <c r="I1488" s="62"/>
      <c r="J1488" s="62"/>
      <c r="K1488" s="62"/>
      <c r="L1488" s="62"/>
    </row>
    <row r="1489" spans="2:12" ht="15.75" customHeight="1" x14ac:dyDescent="0.2">
      <c r="B1489" s="77"/>
      <c r="C1489" s="91"/>
      <c r="D1489" s="92"/>
      <c r="E1489" s="92"/>
      <c r="F1489" s="92"/>
      <c r="G1489" s="62"/>
      <c r="I1489" s="62"/>
      <c r="J1489" s="62"/>
      <c r="K1489" s="62"/>
      <c r="L1489" s="62"/>
    </row>
    <row r="1490" spans="2:12" ht="15.75" customHeight="1" x14ac:dyDescent="0.2">
      <c r="B1490" s="77"/>
      <c r="C1490" s="91"/>
      <c r="D1490" s="92"/>
      <c r="E1490" s="92"/>
      <c r="F1490" s="92"/>
      <c r="G1490" s="62"/>
      <c r="I1490" s="62"/>
      <c r="J1490" s="62"/>
      <c r="K1490" s="62"/>
      <c r="L1490" s="62"/>
    </row>
    <row r="1491" spans="2:12" ht="15.75" customHeight="1" x14ac:dyDescent="0.2">
      <c r="B1491" s="77"/>
      <c r="C1491" s="91"/>
      <c r="D1491" s="92"/>
      <c r="E1491" s="92"/>
      <c r="F1491" s="92"/>
      <c r="G1491" s="62"/>
      <c r="I1491" s="62"/>
      <c r="J1491" s="62"/>
      <c r="K1491" s="62"/>
      <c r="L1491" s="62"/>
    </row>
    <row r="1492" spans="2:12" ht="15.75" customHeight="1" x14ac:dyDescent="0.2">
      <c r="B1492" s="77"/>
      <c r="C1492" s="91"/>
      <c r="D1492" s="92"/>
      <c r="E1492" s="92"/>
      <c r="F1492" s="92"/>
      <c r="G1492" s="62"/>
      <c r="I1492" s="62"/>
      <c r="J1492" s="62"/>
      <c r="K1492" s="62"/>
      <c r="L1492" s="62"/>
    </row>
    <row r="1493" spans="2:12" ht="15.75" customHeight="1" x14ac:dyDescent="0.2">
      <c r="B1493" s="77"/>
      <c r="C1493" s="91"/>
      <c r="D1493" s="92"/>
      <c r="E1493" s="92"/>
      <c r="F1493" s="92"/>
      <c r="G1493" s="62"/>
      <c r="I1493" s="62"/>
      <c r="J1493" s="62"/>
      <c r="K1493" s="62"/>
      <c r="L1493" s="62"/>
    </row>
    <row r="1494" spans="2:12" ht="15.75" customHeight="1" x14ac:dyDescent="0.2">
      <c r="B1494" s="77"/>
      <c r="C1494" s="91"/>
      <c r="D1494" s="92"/>
      <c r="E1494" s="92"/>
      <c r="F1494" s="92"/>
      <c r="G1494" s="62"/>
      <c r="I1494" s="62"/>
      <c r="J1494" s="62"/>
      <c r="K1494" s="62"/>
      <c r="L1494" s="62"/>
    </row>
    <row r="1495" spans="2:12" ht="15.75" customHeight="1" x14ac:dyDescent="0.2">
      <c r="B1495" s="77"/>
      <c r="C1495" s="91"/>
      <c r="D1495" s="92"/>
      <c r="E1495" s="92"/>
      <c r="F1495" s="92"/>
      <c r="G1495" s="62"/>
      <c r="I1495" s="62"/>
      <c r="J1495" s="62"/>
      <c r="K1495" s="62"/>
      <c r="L1495" s="62"/>
    </row>
    <row r="1496" spans="2:12" ht="15.75" customHeight="1" x14ac:dyDescent="0.2">
      <c r="B1496" s="77"/>
      <c r="C1496" s="91"/>
      <c r="D1496" s="92"/>
      <c r="E1496" s="92"/>
      <c r="F1496" s="92"/>
      <c r="G1496" s="62"/>
      <c r="I1496" s="62"/>
      <c r="J1496" s="62"/>
      <c r="K1496" s="62"/>
      <c r="L1496" s="62"/>
    </row>
    <row r="1497" spans="2:12" ht="15.75" customHeight="1" x14ac:dyDescent="0.2">
      <c r="B1497" s="77"/>
      <c r="C1497" s="91"/>
      <c r="D1497" s="92"/>
      <c r="E1497" s="92"/>
      <c r="F1497" s="92"/>
      <c r="G1497" s="62"/>
      <c r="I1497" s="62"/>
      <c r="J1497" s="62"/>
      <c r="K1497" s="62"/>
      <c r="L1497" s="62"/>
    </row>
    <row r="1498" spans="2:12" ht="15.75" customHeight="1" x14ac:dyDescent="0.2">
      <c r="B1498" s="77"/>
      <c r="C1498" s="91"/>
      <c r="D1498" s="92"/>
      <c r="E1498" s="92"/>
      <c r="F1498" s="92"/>
      <c r="G1498" s="62"/>
      <c r="I1498" s="62"/>
      <c r="J1498" s="62"/>
      <c r="K1498" s="62"/>
      <c r="L1498" s="62"/>
    </row>
    <row r="1499" spans="2:12" ht="15.75" customHeight="1" x14ac:dyDescent="0.2">
      <c r="B1499" s="77"/>
      <c r="C1499" s="91"/>
      <c r="D1499" s="92"/>
      <c r="E1499" s="92"/>
      <c r="F1499" s="92"/>
      <c r="G1499" s="62"/>
      <c r="I1499" s="62"/>
      <c r="J1499" s="62"/>
      <c r="K1499" s="62"/>
      <c r="L1499" s="62"/>
    </row>
    <row r="1500" spans="2:12" ht="15.75" customHeight="1" x14ac:dyDescent="0.2">
      <c r="B1500" s="77"/>
      <c r="C1500" s="91"/>
      <c r="D1500" s="92"/>
      <c r="E1500" s="92"/>
      <c r="F1500" s="92"/>
      <c r="G1500" s="62"/>
      <c r="I1500" s="62"/>
      <c r="J1500" s="62"/>
      <c r="K1500" s="62"/>
      <c r="L1500" s="62"/>
    </row>
    <row r="1501" spans="2:12" ht="15.75" customHeight="1" x14ac:dyDescent="0.2">
      <c r="B1501" s="77"/>
      <c r="C1501" s="91"/>
      <c r="D1501" s="92"/>
      <c r="E1501" s="92"/>
      <c r="F1501" s="92"/>
      <c r="G1501" s="62"/>
      <c r="I1501" s="62"/>
      <c r="J1501" s="62"/>
      <c r="K1501" s="62"/>
      <c r="L1501" s="62"/>
    </row>
    <row r="1502" spans="2:12" ht="15.75" customHeight="1" x14ac:dyDescent="0.2">
      <c r="B1502" s="77"/>
      <c r="C1502" s="91"/>
      <c r="D1502" s="92"/>
      <c r="E1502" s="92"/>
      <c r="F1502" s="92"/>
      <c r="G1502" s="62"/>
      <c r="I1502" s="62"/>
      <c r="J1502" s="62"/>
      <c r="K1502" s="62"/>
      <c r="L1502" s="62"/>
    </row>
    <row r="1503" spans="2:12" ht="15.75" customHeight="1" x14ac:dyDescent="0.2">
      <c r="B1503" s="77"/>
      <c r="C1503" s="91"/>
      <c r="D1503" s="92"/>
      <c r="E1503" s="92"/>
      <c r="F1503" s="92"/>
      <c r="G1503" s="62"/>
      <c r="I1503" s="62"/>
      <c r="J1503" s="62"/>
      <c r="K1503" s="62"/>
      <c r="L1503" s="62"/>
    </row>
    <row r="1504" spans="2:12" ht="15.75" customHeight="1" x14ac:dyDescent="0.2">
      <c r="B1504" s="77"/>
      <c r="C1504" s="91"/>
      <c r="D1504" s="92"/>
      <c r="E1504" s="92"/>
      <c r="F1504" s="92"/>
      <c r="G1504" s="62"/>
      <c r="I1504" s="62"/>
      <c r="J1504" s="62"/>
      <c r="K1504" s="62"/>
      <c r="L1504" s="62"/>
    </row>
    <row r="1505" spans="2:12" ht="15.75" customHeight="1" x14ac:dyDescent="0.2">
      <c r="B1505" s="77"/>
      <c r="C1505" s="91"/>
      <c r="D1505" s="92"/>
      <c r="E1505" s="92"/>
      <c r="F1505" s="92"/>
      <c r="G1505" s="62"/>
      <c r="I1505" s="62"/>
      <c r="J1505" s="62"/>
      <c r="K1505" s="62"/>
      <c r="L1505" s="62"/>
    </row>
    <row r="1506" spans="2:12" ht="15.75" customHeight="1" x14ac:dyDescent="0.2">
      <c r="B1506" s="77"/>
      <c r="C1506" s="91"/>
      <c r="D1506" s="92"/>
      <c r="E1506" s="92"/>
      <c r="F1506" s="92"/>
      <c r="G1506" s="62"/>
      <c r="I1506" s="62"/>
      <c r="J1506" s="62"/>
      <c r="K1506" s="62"/>
      <c r="L1506" s="62"/>
    </row>
    <row r="1507" spans="2:12" ht="15.75" customHeight="1" x14ac:dyDescent="0.2">
      <c r="B1507" s="77"/>
      <c r="C1507" s="91"/>
      <c r="D1507" s="92"/>
      <c r="E1507" s="92"/>
      <c r="F1507" s="92"/>
      <c r="G1507" s="62"/>
      <c r="I1507" s="62"/>
      <c r="J1507" s="62"/>
      <c r="K1507" s="62"/>
      <c r="L1507" s="62"/>
    </row>
    <row r="1508" spans="2:12" ht="15.75" customHeight="1" x14ac:dyDescent="0.2">
      <c r="B1508" s="77"/>
      <c r="C1508" s="91"/>
      <c r="D1508" s="92"/>
      <c r="E1508" s="92"/>
      <c r="F1508" s="92"/>
      <c r="G1508" s="62"/>
      <c r="I1508" s="62"/>
      <c r="J1508" s="62"/>
      <c r="K1508" s="62"/>
      <c r="L1508" s="62"/>
    </row>
    <row r="1509" spans="2:12" ht="15.75" customHeight="1" x14ac:dyDescent="0.2">
      <c r="B1509" s="77"/>
      <c r="C1509" s="91"/>
      <c r="D1509" s="92"/>
      <c r="E1509" s="92"/>
      <c r="F1509" s="92"/>
      <c r="G1509" s="62"/>
      <c r="I1509" s="62"/>
      <c r="J1509" s="62"/>
      <c r="K1509" s="62"/>
      <c r="L1509" s="62"/>
    </row>
    <row r="1510" spans="2:12" ht="15.75" customHeight="1" x14ac:dyDescent="0.2">
      <c r="B1510" s="77"/>
      <c r="C1510" s="91"/>
      <c r="D1510" s="92"/>
      <c r="E1510" s="92"/>
      <c r="F1510" s="92"/>
      <c r="G1510" s="62"/>
      <c r="I1510" s="62"/>
      <c r="J1510" s="62"/>
      <c r="K1510" s="62"/>
      <c r="L1510" s="62"/>
    </row>
    <row r="1511" spans="2:12" ht="15.75" customHeight="1" x14ac:dyDescent="0.2">
      <c r="B1511" s="77"/>
      <c r="C1511" s="91"/>
      <c r="D1511" s="92"/>
      <c r="E1511" s="92"/>
      <c r="F1511" s="92"/>
      <c r="G1511" s="62"/>
      <c r="I1511" s="62"/>
      <c r="J1511" s="62"/>
      <c r="K1511" s="62"/>
      <c r="L1511" s="62"/>
    </row>
    <row r="1512" spans="2:12" ht="15.75" customHeight="1" x14ac:dyDescent="0.2">
      <c r="B1512" s="77"/>
      <c r="C1512" s="91"/>
      <c r="D1512" s="92"/>
      <c r="E1512" s="92"/>
      <c r="F1512" s="92"/>
      <c r="G1512" s="62"/>
      <c r="I1512" s="62"/>
      <c r="J1512" s="62"/>
      <c r="K1512" s="62"/>
      <c r="L1512" s="62"/>
    </row>
    <row r="1513" spans="2:12" ht="15.75" customHeight="1" x14ac:dyDescent="0.2">
      <c r="B1513" s="77"/>
      <c r="C1513" s="91"/>
      <c r="D1513" s="92"/>
      <c r="E1513" s="92"/>
      <c r="F1513" s="92"/>
      <c r="G1513" s="62"/>
      <c r="I1513" s="62"/>
      <c r="J1513" s="62"/>
      <c r="K1513" s="62"/>
      <c r="L1513" s="62"/>
    </row>
    <row r="1514" spans="2:12" ht="15.75" customHeight="1" x14ac:dyDescent="0.2">
      <c r="B1514" s="77"/>
      <c r="C1514" s="91"/>
      <c r="D1514" s="92"/>
      <c r="E1514" s="92"/>
      <c r="F1514" s="92"/>
      <c r="G1514" s="62"/>
      <c r="I1514" s="62"/>
      <c r="J1514" s="62"/>
      <c r="K1514" s="62"/>
      <c r="L1514" s="62"/>
    </row>
    <row r="1515" spans="2:12" ht="15.75" customHeight="1" x14ac:dyDescent="0.2">
      <c r="B1515" s="77"/>
      <c r="C1515" s="91"/>
      <c r="D1515" s="92"/>
      <c r="E1515" s="92"/>
      <c r="F1515" s="92"/>
      <c r="G1515" s="62"/>
      <c r="I1515" s="62"/>
      <c r="J1515" s="62"/>
      <c r="K1515" s="62"/>
      <c r="L1515" s="62"/>
    </row>
    <row r="1516" spans="2:12" ht="15.75" customHeight="1" x14ac:dyDescent="0.2">
      <c r="B1516" s="77"/>
      <c r="C1516" s="91"/>
      <c r="D1516" s="92"/>
      <c r="E1516" s="92"/>
      <c r="F1516" s="92"/>
      <c r="G1516" s="62"/>
      <c r="I1516" s="62"/>
      <c r="J1516" s="62"/>
      <c r="K1516" s="62"/>
      <c r="L1516" s="62"/>
    </row>
    <row r="1517" spans="2:12" ht="15.75" customHeight="1" x14ac:dyDescent="0.2">
      <c r="B1517" s="77"/>
      <c r="C1517" s="91"/>
      <c r="D1517" s="92"/>
      <c r="E1517" s="92"/>
      <c r="F1517" s="92"/>
      <c r="G1517" s="62"/>
      <c r="I1517" s="62"/>
      <c r="J1517" s="62"/>
      <c r="K1517" s="62"/>
      <c r="L1517" s="62"/>
    </row>
    <row r="1518" spans="2:12" ht="15.75" customHeight="1" x14ac:dyDescent="0.2">
      <c r="B1518" s="77"/>
      <c r="C1518" s="91"/>
      <c r="D1518" s="92"/>
      <c r="E1518" s="92"/>
      <c r="F1518" s="92"/>
      <c r="G1518" s="62"/>
      <c r="I1518" s="62"/>
      <c r="J1518" s="62"/>
      <c r="K1518" s="62"/>
      <c r="L1518" s="62"/>
    </row>
    <row r="1519" spans="2:12" ht="15.75" customHeight="1" x14ac:dyDescent="0.2">
      <c r="B1519" s="77"/>
      <c r="C1519" s="91"/>
      <c r="D1519" s="92"/>
      <c r="E1519" s="92"/>
      <c r="F1519" s="92"/>
      <c r="G1519" s="62"/>
      <c r="I1519" s="62"/>
      <c r="J1519" s="62"/>
      <c r="K1519" s="62"/>
      <c r="L1519" s="62"/>
    </row>
    <row r="1520" spans="2:12" ht="15.75" customHeight="1" x14ac:dyDescent="0.2">
      <c r="B1520" s="77"/>
      <c r="C1520" s="91"/>
      <c r="D1520" s="92"/>
      <c r="E1520" s="92"/>
      <c r="F1520" s="92"/>
      <c r="G1520" s="62"/>
      <c r="I1520" s="62"/>
      <c r="J1520" s="62"/>
      <c r="K1520" s="62"/>
      <c r="L1520" s="62"/>
    </row>
    <row r="1521" spans="2:12" ht="15.75" customHeight="1" x14ac:dyDescent="0.2">
      <c r="B1521" s="77"/>
      <c r="C1521" s="91"/>
      <c r="D1521" s="92"/>
      <c r="E1521" s="92"/>
      <c r="F1521" s="92"/>
      <c r="G1521" s="62"/>
      <c r="I1521" s="62"/>
      <c r="J1521" s="62"/>
      <c r="K1521" s="62"/>
      <c r="L1521" s="62"/>
    </row>
    <row r="1522" spans="2:12" ht="15.75" customHeight="1" x14ac:dyDescent="0.2">
      <c r="B1522" s="77"/>
      <c r="C1522" s="91"/>
      <c r="D1522" s="92"/>
      <c r="E1522" s="92"/>
      <c r="F1522" s="92"/>
      <c r="G1522" s="62"/>
      <c r="I1522" s="62"/>
      <c r="J1522" s="62"/>
      <c r="K1522" s="62"/>
      <c r="L1522" s="62"/>
    </row>
    <row r="1523" spans="2:12" ht="15.75" customHeight="1" x14ac:dyDescent="0.2">
      <c r="B1523" s="77"/>
      <c r="C1523" s="91"/>
      <c r="D1523" s="92"/>
      <c r="E1523" s="92"/>
      <c r="F1523" s="92"/>
      <c r="G1523" s="62"/>
      <c r="I1523" s="62"/>
      <c r="J1523" s="62"/>
      <c r="K1523" s="62"/>
      <c r="L1523" s="62"/>
    </row>
    <row r="1524" spans="2:12" ht="15.75" customHeight="1" x14ac:dyDescent="0.2">
      <c r="B1524" s="77"/>
      <c r="C1524" s="91"/>
      <c r="D1524" s="92"/>
      <c r="E1524" s="92"/>
      <c r="F1524" s="92"/>
      <c r="G1524" s="62"/>
      <c r="I1524" s="62"/>
      <c r="J1524" s="62"/>
      <c r="K1524" s="62"/>
      <c r="L1524" s="62"/>
    </row>
    <row r="1525" spans="2:12" ht="15.75" customHeight="1" x14ac:dyDescent="0.2">
      <c r="B1525" s="77"/>
      <c r="C1525" s="91"/>
      <c r="D1525" s="92"/>
      <c r="E1525" s="92"/>
      <c r="F1525" s="92"/>
      <c r="G1525" s="62"/>
      <c r="I1525" s="62"/>
      <c r="J1525" s="62"/>
      <c r="K1525" s="62"/>
      <c r="L1525" s="62"/>
    </row>
    <row r="1526" spans="2:12" ht="15.75" customHeight="1" x14ac:dyDescent="0.2">
      <c r="B1526" s="77"/>
      <c r="C1526" s="91"/>
      <c r="D1526" s="92"/>
      <c r="E1526" s="92"/>
      <c r="F1526" s="92"/>
      <c r="G1526" s="62"/>
      <c r="I1526" s="62"/>
      <c r="J1526" s="62"/>
      <c r="K1526" s="62"/>
      <c r="L1526" s="62"/>
    </row>
    <row r="1527" spans="2:12" ht="15.75" customHeight="1" x14ac:dyDescent="0.2">
      <c r="B1527" s="77"/>
      <c r="C1527" s="91"/>
      <c r="D1527" s="92"/>
      <c r="E1527" s="92"/>
      <c r="F1527" s="92"/>
      <c r="G1527" s="62"/>
      <c r="I1527" s="62"/>
      <c r="J1527" s="62"/>
      <c r="K1527" s="62"/>
      <c r="L1527" s="62"/>
    </row>
    <row r="1528" spans="2:12" ht="15.75" customHeight="1" x14ac:dyDescent="0.2">
      <c r="B1528" s="77"/>
      <c r="C1528" s="91"/>
      <c r="D1528" s="92"/>
      <c r="E1528" s="92"/>
      <c r="F1528" s="92"/>
      <c r="G1528" s="62"/>
      <c r="I1528" s="62"/>
      <c r="J1528" s="62"/>
      <c r="K1528" s="62"/>
      <c r="L1528" s="62"/>
    </row>
    <row r="1529" spans="2:12" ht="15.75" customHeight="1" x14ac:dyDescent="0.2">
      <c r="B1529" s="77"/>
      <c r="C1529" s="91"/>
      <c r="D1529" s="92"/>
      <c r="E1529" s="92"/>
      <c r="F1529" s="92"/>
      <c r="G1529" s="62"/>
      <c r="I1529" s="62"/>
      <c r="J1529" s="62"/>
      <c r="K1529" s="62"/>
      <c r="L1529" s="62"/>
    </row>
    <row r="1530" spans="2:12" ht="15.75" customHeight="1" x14ac:dyDescent="0.2">
      <c r="B1530" s="77"/>
      <c r="C1530" s="91"/>
      <c r="D1530" s="92"/>
      <c r="E1530" s="92"/>
      <c r="F1530" s="92"/>
      <c r="G1530" s="62"/>
      <c r="I1530" s="62"/>
      <c r="J1530" s="62"/>
      <c r="K1530" s="62"/>
      <c r="L1530" s="62"/>
    </row>
    <row r="1531" spans="2:12" ht="15.75" customHeight="1" x14ac:dyDescent="0.2">
      <c r="B1531" s="77"/>
      <c r="C1531" s="91"/>
      <c r="D1531" s="92"/>
      <c r="E1531" s="92"/>
      <c r="F1531" s="92"/>
      <c r="G1531" s="62"/>
      <c r="I1531" s="62"/>
      <c r="J1531" s="62"/>
      <c r="K1531" s="62"/>
      <c r="L1531" s="62"/>
    </row>
    <row r="1532" spans="2:12" ht="15.75" customHeight="1" x14ac:dyDescent="0.2">
      <c r="B1532" s="77"/>
      <c r="C1532" s="91"/>
      <c r="D1532" s="92"/>
      <c r="E1532" s="92"/>
      <c r="F1532" s="92"/>
      <c r="G1532" s="62"/>
      <c r="I1532" s="62"/>
      <c r="J1532" s="62"/>
      <c r="K1532" s="62"/>
      <c r="L1532" s="62"/>
    </row>
    <row r="1533" spans="2:12" ht="15.75" customHeight="1" x14ac:dyDescent="0.2">
      <c r="B1533" s="77"/>
      <c r="C1533" s="91"/>
      <c r="D1533" s="92"/>
      <c r="E1533" s="92"/>
      <c r="F1533" s="92"/>
      <c r="G1533" s="62"/>
      <c r="I1533" s="62"/>
      <c r="J1533" s="62"/>
      <c r="K1533" s="62"/>
      <c r="L1533" s="62"/>
    </row>
    <row r="1534" spans="2:12" ht="15.75" customHeight="1" x14ac:dyDescent="0.2">
      <c r="B1534" s="77"/>
      <c r="C1534" s="91"/>
      <c r="D1534" s="92"/>
      <c r="E1534" s="92"/>
      <c r="F1534" s="92"/>
      <c r="G1534" s="62"/>
      <c r="I1534" s="62"/>
      <c r="J1534" s="62"/>
      <c r="K1534" s="62"/>
      <c r="L1534" s="62"/>
    </row>
    <row r="1535" spans="2:12" ht="15.75" customHeight="1" x14ac:dyDescent="0.2">
      <c r="B1535" s="77"/>
      <c r="C1535" s="91"/>
      <c r="D1535" s="92"/>
      <c r="E1535" s="92"/>
      <c r="F1535" s="92"/>
      <c r="G1535" s="62"/>
      <c r="I1535" s="62"/>
      <c r="J1535" s="62"/>
      <c r="K1535" s="62"/>
      <c r="L1535" s="62"/>
    </row>
    <row r="1536" spans="2:12" ht="15.75" customHeight="1" x14ac:dyDescent="0.2">
      <c r="B1536" s="77"/>
      <c r="C1536" s="91"/>
      <c r="D1536" s="92"/>
      <c r="E1536" s="92"/>
      <c r="F1536" s="92"/>
      <c r="G1536" s="62"/>
      <c r="I1536" s="62"/>
      <c r="J1536" s="62"/>
      <c r="K1536" s="62"/>
      <c r="L1536" s="62"/>
    </row>
    <row r="1537" spans="2:12" ht="15.75" customHeight="1" x14ac:dyDescent="0.2">
      <c r="B1537" s="77"/>
      <c r="C1537" s="91"/>
      <c r="D1537" s="92"/>
      <c r="E1537" s="92"/>
      <c r="F1537" s="92"/>
      <c r="G1537" s="62"/>
      <c r="I1537" s="62"/>
      <c r="J1537" s="62"/>
      <c r="K1537" s="62"/>
      <c r="L1537" s="62"/>
    </row>
    <row r="1538" spans="2:12" ht="15.75" customHeight="1" x14ac:dyDescent="0.2">
      <c r="B1538" s="77"/>
      <c r="C1538" s="91"/>
      <c r="D1538" s="92"/>
      <c r="E1538" s="92"/>
      <c r="F1538" s="92"/>
      <c r="G1538" s="62"/>
      <c r="I1538" s="62"/>
      <c r="J1538" s="62"/>
      <c r="K1538" s="62"/>
      <c r="L1538" s="62"/>
    </row>
    <row r="1539" spans="2:12" ht="15.75" customHeight="1" x14ac:dyDescent="0.2">
      <c r="B1539" s="77"/>
      <c r="C1539" s="91"/>
      <c r="D1539" s="92"/>
      <c r="E1539" s="92"/>
      <c r="F1539" s="92"/>
      <c r="G1539" s="62"/>
      <c r="I1539" s="62"/>
      <c r="J1539" s="62"/>
      <c r="K1539" s="62"/>
      <c r="L1539" s="62"/>
    </row>
    <row r="1540" spans="2:12" ht="15.75" customHeight="1" x14ac:dyDescent="0.2">
      <c r="B1540" s="77"/>
      <c r="C1540" s="91"/>
      <c r="D1540" s="92"/>
      <c r="E1540" s="92"/>
      <c r="F1540" s="92"/>
      <c r="G1540" s="62"/>
      <c r="I1540" s="62"/>
      <c r="J1540" s="62"/>
      <c r="K1540" s="62"/>
      <c r="L1540" s="62"/>
    </row>
    <row r="1541" spans="2:12" ht="15.75" customHeight="1" x14ac:dyDescent="0.2">
      <c r="B1541" s="77"/>
      <c r="C1541" s="91"/>
      <c r="D1541" s="92"/>
      <c r="E1541" s="92"/>
      <c r="F1541" s="92"/>
      <c r="G1541" s="62"/>
      <c r="I1541" s="62"/>
      <c r="J1541" s="62"/>
      <c r="K1541" s="62"/>
      <c r="L1541" s="62"/>
    </row>
    <row r="1542" spans="2:12" ht="15.75" customHeight="1" x14ac:dyDescent="0.2">
      <c r="B1542" s="77"/>
      <c r="C1542" s="91"/>
      <c r="D1542" s="92"/>
      <c r="E1542" s="92"/>
      <c r="F1542" s="92"/>
      <c r="G1542" s="62"/>
      <c r="I1542" s="62"/>
      <c r="J1542" s="62"/>
      <c r="K1542" s="62"/>
      <c r="L1542" s="62"/>
    </row>
    <row r="1543" spans="2:12" ht="15.75" customHeight="1" x14ac:dyDescent="0.2">
      <c r="B1543" s="77"/>
      <c r="C1543" s="91"/>
      <c r="D1543" s="92"/>
      <c r="E1543" s="92"/>
      <c r="F1543" s="92"/>
      <c r="G1543" s="62"/>
      <c r="I1543" s="62"/>
      <c r="J1543" s="62"/>
      <c r="K1543" s="62"/>
      <c r="L1543" s="62"/>
    </row>
    <row r="1544" spans="2:12" ht="15.75" customHeight="1" x14ac:dyDescent="0.2">
      <c r="B1544" s="77"/>
      <c r="C1544" s="91"/>
      <c r="D1544" s="92"/>
      <c r="E1544" s="92"/>
      <c r="F1544" s="92"/>
      <c r="G1544" s="62"/>
      <c r="I1544" s="62"/>
      <c r="J1544" s="62"/>
      <c r="K1544" s="62"/>
      <c r="L1544" s="62"/>
    </row>
    <row r="1545" spans="2:12" ht="15.75" customHeight="1" x14ac:dyDescent="0.2">
      <c r="B1545" s="77"/>
      <c r="C1545" s="91"/>
      <c r="D1545" s="92"/>
      <c r="E1545" s="92"/>
      <c r="F1545" s="92"/>
      <c r="G1545" s="62"/>
      <c r="I1545" s="62"/>
      <c r="J1545" s="62"/>
      <c r="K1545" s="62"/>
      <c r="L1545" s="62"/>
    </row>
    <row r="1546" spans="2:12" ht="15.75" customHeight="1" x14ac:dyDescent="0.2">
      <c r="B1546" s="77"/>
      <c r="C1546" s="91"/>
      <c r="D1546" s="92"/>
      <c r="E1546" s="92"/>
      <c r="F1546" s="92"/>
      <c r="G1546" s="62"/>
      <c r="I1546" s="62"/>
      <c r="J1546" s="62"/>
      <c r="K1546" s="62"/>
      <c r="L1546" s="62"/>
    </row>
    <row r="1547" spans="2:12" ht="15.75" customHeight="1" x14ac:dyDescent="0.2">
      <c r="B1547" s="77"/>
      <c r="C1547" s="91"/>
      <c r="D1547" s="92"/>
      <c r="E1547" s="92"/>
      <c r="F1547" s="92"/>
      <c r="G1547" s="62"/>
      <c r="I1547" s="62"/>
      <c r="J1547" s="62"/>
      <c r="K1547" s="62"/>
      <c r="L1547" s="62"/>
    </row>
    <row r="1548" spans="2:12" ht="15.75" customHeight="1" x14ac:dyDescent="0.2">
      <c r="B1548" s="77"/>
      <c r="C1548" s="91"/>
      <c r="D1548" s="92"/>
      <c r="E1548" s="92"/>
      <c r="F1548" s="92"/>
      <c r="G1548" s="62"/>
      <c r="I1548" s="62"/>
      <c r="J1548" s="62"/>
      <c r="K1548" s="62"/>
      <c r="L1548" s="62"/>
    </row>
    <row r="1549" spans="2:12" ht="15.75" customHeight="1" x14ac:dyDescent="0.2">
      <c r="B1549" s="77"/>
      <c r="C1549" s="91"/>
      <c r="D1549" s="92"/>
      <c r="E1549" s="92"/>
      <c r="F1549" s="92"/>
      <c r="G1549" s="62"/>
      <c r="I1549" s="62"/>
      <c r="J1549" s="62"/>
      <c r="K1549" s="62"/>
      <c r="L1549" s="62"/>
    </row>
    <row r="1550" spans="2:12" ht="15.75" customHeight="1" x14ac:dyDescent="0.2">
      <c r="B1550" s="77"/>
      <c r="C1550" s="91"/>
      <c r="D1550" s="92"/>
      <c r="E1550" s="92"/>
      <c r="F1550" s="92"/>
      <c r="G1550" s="62"/>
      <c r="I1550" s="62"/>
      <c r="J1550" s="62"/>
      <c r="K1550" s="62"/>
      <c r="L1550" s="62"/>
    </row>
    <row r="1551" spans="2:12" ht="15.75" customHeight="1" x14ac:dyDescent="0.2">
      <c r="B1551" s="77"/>
      <c r="C1551" s="91"/>
      <c r="D1551" s="92"/>
      <c r="E1551" s="92"/>
      <c r="F1551" s="92"/>
      <c r="G1551" s="62"/>
      <c r="I1551" s="62"/>
      <c r="J1551" s="62"/>
      <c r="K1551" s="62"/>
      <c r="L1551" s="62"/>
    </row>
    <row r="1552" spans="2:12" ht="15.75" customHeight="1" x14ac:dyDescent="0.2">
      <c r="B1552" s="77"/>
      <c r="C1552" s="91"/>
      <c r="D1552" s="92"/>
      <c r="E1552" s="92"/>
      <c r="F1552" s="92"/>
      <c r="G1552" s="62"/>
      <c r="I1552" s="62"/>
      <c r="J1552" s="62"/>
      <c r="K1552" s="62"/>
      <c r="L1552" s="62"/>
    </row>
    <row r="1553" spans="2:12" ht="15.75" customHeight="1" x14ac:dyDescent="0.2">
      <c r="B1553" s="77"/>
      <c r="C1553" s="91"/>
      <c r="D1553" s="92"/>
      <c r="E1553" s="92"/>
      <c r="F1553" s="92"/>
      <c r="G1553" s="62"/>
      <c r="I1553" s="62"/>
      <c r="J1553" s="62"/>
      <c r="K1553" s="62"/>
      <c r="L1553" s="62"/>
    </row>
    <row r="1554" spans="2:12" ht="15.75" customHeight="1" x14ac:dyDescent="0.2">
      <c r="B1554" s="77"/>
      <c r="C1554" s="91"/>
      <c r="D1554" s="92"/>
      <c r="E1554" s="92"/>
      <c r="F1554" s="92"/>
      <c r="G1554" s="62"/>
      <c r="I1554" s="62"/>
      <c r="J1554" s="62"/>
      <c r="K1554" s="62"/>
      <c r="L1554" s="62"/>
    </row>
    <row r="1555" spans="2:12" ht="15.75" customHeight="1" x14ac:dyDescent="0.2">
      <c r="B1555" s="77"/>
      <c r="C1555" s="91"/>
      <c r="D1555" s="92"/>
      <c r="E1555" s="92"/>
      <c r="F1555" s="92"/>
      <c r="G1555" s="62"/>
      <c r="I1555" s="62"/>
      <c r="J1555" s="62"/>
      <c r="K1555" s="62"/>
      <c r="L1555" s="62"/>
    </row>
    <row r="1556" spans="2:12" ht="15.75" customHeight="1" x14ac:dyDescent="0.2">
      <c r="B1556" s="77"/>
      <c r="C1556" s="91"/>
      <c r="D1556" s="92"/>
      <c r="E1556" s="92"/>
      <c r="F1556" s="92"/>
      <c r="G1556" s="62"/>
      <c r="I1556" s="62"/>
      <c r="J1556" s="62"/>
      <c r="K1556" s="62"/>
      <c r="L1556" s="62"/>
    </row>
    <row r="1557" spans="2:12" ht="15.75" customHeight="1" x14ac:dyDescent="0.2">
      <c r="B1557" s="77"/>
      <c r="C1557" s="91"/>
      <c r="D1557" s="92"/>
      <c r="E1557" s="92"/>
      <c r="F1557" s="92"/>
      <c r="G1557" s="62"/>
      <c r="I1557" s="62"/>
      <c r="J1557" s="62"/>
      <c r="K1557" s="62"/>
      <c r="L1557" s="62"/>
    </row>
    <row r="1558" spans="2:12" ht="15.75" customHeight="1" x14ac:dyDescent="0.2">
      <c r="B1558" s="77"/>
      <c r="C1558" s="91"/>
      <c r="D1558" s="92"/>
      <c r="E1558" s="92"/>
      <c r="F1558" s="92"/>
      <c r="G1558" s="62"/>
      <c r="I1558" s="62"/>
      <c r="J1558" s="62"/>
      <c r="K1558" s="62"/>
      <c r="L1558" s="62"/>
    </row>
    <row r="1559" spans="2:12" ht="15.75" customHeight="1" x14ac:dyDescent="0.2">
      <c r="B1559" s="77"/>
      <c r="C1559" s="91"/>
      <c r="D1559" s="92"/>
      <c r="E1559" s="92"/>
      <c r="F1559" s="92"/>
      <c r="G1559" s="62"/>
      <c r="I1559" s="62"/>
      <c r="J1559" s="62"/>
      <c r="K1559" s="62"/>
      <c r="L1559" s="62"/>
    </row>
    <row r="1560" spans="2:12" ht="15.75" customHeight="1" x14ac:dyDescent="0.2">
      <c r="B1560" s="77"/>
      <c r="C1560" s="91"/>
      <c r="D1560" s="92"/>
      <c r="E1560" s="92"/>
      <c r="F1560" s="92"/>
      <c r="G1560" s="62"/>
      <c r="I1560" s="62"/>
      <c r="J1560" s="62"/>
      <c r="K1560" s="62"/>
      <c r="L1560" s="62"/>
    </row>
    <row r="1561" spans="2:12" ht="15.75" customHeight="1" x14ac:dyDescent="0.2">
      <c r="B1561" s="77"/>
      <c r="C1561" s="91"/>
      <c r="D1561" s="92"/>
      <c r="E1561" s="92"/>
      <c r="F1561" s="92"/>
      <c r="G1561" s="62"/>
      <c r="I1561" s="62"/>
      <c r="J1561" s="62"/>
      <c r="K1561" s="62"/>
      <c r="L1561" s="62"/>
    </row>
    <row r="1562" spans="2:12" ht="15.75" customHeight="1" x14ac:dyDescent="0.2">
      <c r="B1562" s="77"/>
      <c r="C1562" s="91"/>
      <c r="D1562" s="92"/>
      <c r="E1562" s="92"/>
      <c r="F1562" s="92"/>
      <c r="G1562" s="62"/>
      <c r="I1562" s="62"/>
      <c r="J1562" s="62"/>
      <c r="K1562" s="62"/>
      <c r="L1562" s="62"/>
    </row>
    <row r="1563" spans="2:12" ht="15.75" customHeight="1" x14ac:dyDescent="0.2">
      <c r="B1563" s="77"/>
      <c r="C1563" s="91"/>
      <c r="D1563" s="92"/>
      <c r="E1563" s="92"/>
      <c r="F1563" s="92"/>
      <c r="G1563" s="62"/>
      <c r="I1563" s="62"/>
      <c r="J1563" s="62"/>
      <c r="K1563" s="62"/>
      <c r="L1563" s="62"/>
    </row>
    <row r="1564" spans="2:12" ht="15.75" customHeight="1" x14ac:dyDescent="0.2">
      <c r="B1564" s="77"/>
      <c r="C1564" s="91"/>
      <c r="D1564" s="92"/>
      <c r="E1564" s="92"/>
      <c r="F1564" s="92"/>
      <c r="G1564" s="62"/>
      <c r="I1564" s="62"/>
      <c r="J1564" s="62"/>
      <c r="K1564" s="62"/>
      <c r="L1564" s="62"/>
    </row>
    <row r="1565" spans="2:12" ht="15.75" customHeight="1" x14ac:dyDescent="0.2">
      <c r="B1565" s="77"/>
      <c r="C1565" s="91"/>
      <c r="D1565" s="92"/>
      <c r="E1565" s="92"/>
      <c r="F1565" s="92"/>
      <c r="G1565" s="62"/>
      <c r="I1565" s="62"/>
      <c r="J1565" s="62"/>
      <c r="K1565" s="62"/>
      <c r="L1565" s="62"/>
    </row>
    <row r="1566" spans="2:12" ht="15.75" customHeight="1" x14ac:dyDescent="0.2">
      <c r="B1566" s="77"/>
      <c r="C1566" s="91"/>
      <c r="D1566" s="92"/>
      <c r="E1566" s="92"/>
      <c r="F1566" s="92"/>
      <c r="G1566" s="62"/>
      <c r="I1566" s="62"/>
      <c r="J1566" s="62"/>
      <c r="K1566" s="62"/>
      <c r="L1566" s="62"/>
    </row>
    <row r="1567" spans="2:12" ht="15.75" customHeight="1" x14ac:dyDescent="0.2">
      <c r="B1567" s="77"/>
      <c r="C1567" s="91"/>
      <c r="D1567" s="92"/>
      <c r="E1567" s="92"/>
      <c r="F1567" s="92"/>
      <c r="G1567" s="62"/>
      <c r="I1567" s="62"/>
      <c r="J1567" s="62"/>
      <c r="K1567" s="62"/>
      <c r="L1567" s="62"/>
    </row>
    <row r="1568" spans="2:12" ht="15.75" customHeight="1" x14ac:dyDescent="0.2">
      <c r="B1568" s="77"/>
      <c r="C1568" s="91"/>
      <c r="D1568" s="92"/>
      <c r="E1568" s="92"/>
      <c r="F1568" s="92"/>
      <c r="G1568" s="62"/>
      <c r="I1568" s="62"/>
      <c r="J1568" s="62"/>
      <c r="K1568" s="62"/>
      <c r="L1568" s="62"/>
    </row>
    <row r="1569" spans="2:12" ht="15.75" customHeight="1" x14ac:dyDescent="0.2">
      <c r="B1569" s="77"/>
      <c r="C1569" s="91"/>
      <c r="D1569" s="92"/>
      <c r="E1569" s="92"/>
      <c r="F1569" s="92"/>
      <c r="G1569" s="62"/>
      <c r="I1569" s="62"/>
      <c r="J1569" s="62"/>
      <c r="K1569" s="62"/>
      <c r="L1569" s="62"/>
    </row>
    <row r="1570" spans="2:12" ht="15.75" customHeight="1" x14ac:dyDescent="0.2">
      <c r="B1570" s="77"/>
      <c r="C1570" s="91"/>
      <c r="D1570" s="92"/>
      <c r="E1570" s="92"/>
      <c r="F1570" s="92"/>
      <c r="G1570" s="62"/>
      <c r="I1570" s="62"/>
      <c r="J1570" s="62"/>
      <c r="K1570" s="62"/>
      <c r="L1570" s="62"/>
    </row>
    <row r="1571" spans="2:12" ht="15.75" customHeight="1" x14ac:dyDescent="0.2">
      <c r="B1571" s="77"/>
      <c r="C1571" s="91"/>
      <c r="D1571" s="92"/>
      <c r="E1571" s="92"/>
      <c r="F1571" s="92"/>
      <c r="G1571" s="62"/>
      <c r="I1571" s="62"/>
      <c r="J1571" s="62"/>
      <c r="K1571" s="62"/>
      <c r="L1571" s="62"/>
    </row>
    <row r="1572" spans="2:12" ht="15.75" customHeight="1" x14ac:dyDescent="0.2">
      <c r="B1572" s="77"/>
      <c r="C1572" s="91"/>
      <c r="D1572" s="92"/>
      <c r="E1572" s="92"/>
      <c r="F1572" s="92"/>
      <c r="G1572" s="62"/>
      <c r="I1572" s="62"/>
      <c r="J1572" s="62"/>
      <c r="K1572" s="62"/>
      <c r="L1572" s="62"/>
    </row>
    <row r="1573" spans="2:12" ht="15.75" customHeight="1" x14ac:dyDescent="0.2">
      <c r="B1573" s="77"/>
      <c r="C1573" s="91"/>
      <c r="D1573" s="92"/>
      <c r="E1573" s="92"/>
      <c r="F1573" s="92"/>
      <c r="G1573" s="62"/>
      <c r="I1573" s="62"/>
      <c r="J1573" s="62"/>
      <c r="K1573" s="62"/>
      <c r="L1573" s="62"/>
    </row>
    <row r="1574" spans="2:12" ht="15.75" customHeight="1" x14ac:dyDescent="0.2">
      <c r="B1574" s="77"/>
      <c r="C1574" s="91"/>
      <c r="D1574" s="92"/>
      <c r="E1574" s="92"/>
      <c r="F1574" s="92"/>
      <c r="G1574" s="62"/>
      <c r="I1574" s="62"/>
      <c r="J1574" s="62"/>
      <c r="K1574" s="62"/>
      <c r="L1574" s="62"/>
    </row>
    <row r="1575" spans="2:12" ht="15.75" customHeight="1" x14ac:dyDescent="0.2">
      <c r="B1575" s="77"/>
      <c r="C1575" s="91"/>
      <c r="D1575" s="92"/>
      <c r="E1575" s="92"/>
      <c r="F1575" s="92"/>
      <c r="G1575" s="62"/>
      <c r="I1575" s="62"/>
      <c r="J1575" s="62"/>
      <c r="K1575" s="62"/>
      <c r="L1575" s="62"/>
    </row>
    <row r="1576" spans="2:12" ht="15.75" customHeight="1" x14ac:dyDescent="0.2">
      <c r="B1576" s="77"/>
      <c r="C1576" s="91"/>
      <c r="D1576" s="92"/>
      <c r="E1576" s="92"/>
      <c r="F1576" s="92"/>
      <c r="G1576" s="62"/>
      <c r="I1576" s="62"/>
      <c r="J1576" s="62"/>
      <c r="K1576" s="62"/>
      <c r="L1576" s="62"/>
    </row>
    <row r="1577" spans="2:12" ht="15.75" customHeight="1" x14ac:dyDescent="0.2">
      <c r="B1577" s="77"/>
      <c r="C1577" s="91"/>
      <c r="D1577" s="92"/>
      <c r="E1577" s="92"/>
      <c r="F1577" s="92"/>
      <c r="G1577" s="62"/>
      <c r="I1577" s="62"/>
      <c r="J1577" s="62"/>
      <c r="K1577" s="62"/>
      <c r="L1577" s="62"/>
    </row>
    <row r="1578" spans="2:12" ht="15.75" customHeight="1" x14ac:dyDescent="0.2">
      <c r="B1578" s="77"/>
      <c r="C1578" s="91"/>
      <c r="D1578" s="92"/>
      <c r="E1578" s="92"/>
      <c r="F1578" s="92"/>
      <c r="G1578" s="62"/>
      <c r="I1578" s="62"/>
      <c r="J1578" s="62"/>
      <c r="K1578" s="62"/>
      <c r="L1578" s="62"/>
    </row>
    <row r="1579" spans="2:12" ht="15.75" customHeight="1" x14ac:dyDescent="0.2">
      <c r="B1579" s="77"/>
      <c r="C1579" s="91"/>
      <c r="D1579" s="92"/>
      <c r="E1579" s="92"/>
      <c r="F1579" s="92"/>
      <c r="G1579" s="62"/>
      <c r="I1579" s="62"/>
      <c r="J1579" s="62"/>
      <c r="K1579" s="62"/>
      <c r="L1579" s="62"/>
    </row>
    <row r="1580" spans="2:12" ht="15.75" customHeight="1" x14ac:dyDescent="0.2">
      <c r="B1580" s="77"/>
      <c r="C1580" s="91"/>
      <c r="D1580" s="92"/>
      <c r="E1580" s="92"/>
      <c r="F1580" s="92"/>
      <c r="G1580" s="62"/>
      <c r="I1580" s="62"/>
      <c r="J1580" s="62"/>
      <c r="K1580" s="62"/>
      <c r="L1580" s="62"/>
    </row>
    <row r="1581" spans="2:12" ht="15.75" customHeight="1" x14ac:dyDescent="0.2">
      <c r="B1581" s="77"/>
      <c r="C1581" s="91"/>
      <c r="D1581" s="92"/>
      <c r="E1581" s="92"/>
      <c r="F1581" s="92"/>
      <c r="G1581" s="62"/>
      <c r="I1581" s="62"/>
      <c r="J1581" s="62"/>
      <c r="K1581" s="62"/>
      <c r="L1581" s="62"/>
    </row>
    <row r="1582" spans="2:12" ht="15.75" customHeight="1" x14ac:dyDescent="0.2">
      <c r="B1582" s="77"/>
      <c r="C1582" s="91"/>
      <c r="D1582" s="92"/>
      <c r="E1582" s="92"/>
      <c r="F1582" s="92"/>
      <c r="G1582" s="62"/>
      <c r="I1582" s="62"/>
      <c r="J1582" s="62"/>
      <c r="K1582" s="62"/>
      <c r="L1582" s="62"/>
    </row>
    <row r="1583" spans="2:12" ht="15.75" customHeight="1" x14ac:dyDescent="0.2">
      <c r="B1583" s="77"/>
      <c r="C1583" s="91"/>
      <c r="D1583" s="92"/>
      <c r="E1583" s="92"/>
      <c r="F1583" s="92"/>
      <c r="G1583" s="62"/>
      <c r="I1583" s="62"/>
      <c r="J1583" s="62"/>
      <c r="K1583" s="62"/>
      <c r="L1583" s="62"/>
    </row>
    <row r="1584" spans="2:12" ht="15.75" customHeight="1" x14ac:dyDescent="0.2">
      <c r="B1584" s="77"/>
      <c r="C1584" s="91"/>
      <c r="D1584" s="92"/>
      <c r="E1584" s="92"/>
      <c r="F1584" s="92"/>
      <c r="G1584" s="62"/>
      <c r="I1584" s="62"/>
      <c r="J1584" s="62"/>
      <c r="K1584" s="62"/>
      <c r="L1584" s="62"/>
    </row>
    <row r="1585" spans="2:12" ht="15.75" customHeight="1" x14ac:dyDescent="0.2">
      <c r="B1585" s="77"/>
      <c r="C1585" s="91"/>
      <c r="D1585" s="92"/>
      <c r="E1585" s="92"/>
      <c r="F1585" s="92"/>
      <c r="G1585" s="62"/>
      <c r="I1585" s="62"/>
      <c r="J1585" s="62"/>
      <c r="K1585" s="62"/>
      <c r="L1585" s="62"/>
    </row>
    <row r="1586" spans="2:12" ht="15.75" customHeight="1" x14ac:dyDescent="0.2">
      <c r="B1586" s="77"/>
      <c r="C1586" s="91"/>
      <c r="D1586" s="92"/>
      <c r="E1586" s="92"/>
      <c r="F1586" s="92"/>
      <c r="G1586" s="62"/>
      <c r="I1586" s="62"/>
      <c r="J1586" s="62"/>
      <c r="K1586" s="62"/>
      <c r="L1586" s="62"/>
    </row>
    <row r="1587" spans="2:12" ht="15.75" customHeight="1" x14ac:dyDescent="0.2">
      <c r="B1587" s="77"/>
      <c r="C1587" s="91"/>
      <c r="D1587" s="92"/>
      <c r="E1587" s="92"/>
      <c r="F1587" s="92"/>
      <c r="G1587" s="62"/>
      <c r="I1587" s="62"/>
      <c r="J1587" s="62"/>
      <c r="K1587" s="62"/>
      <c r="L1587" s="62"/>
    </row>
    <row r="1588" spans="2:12" ht="15.75" customHeight="1" x14ac:dyDescent="0.2">
      <c r="B1588" s="77"/>
      <c r="C1588" s="91"/>
      <c r="D1588" s="92"/>
      <c r="E1588" s="92"/>
      <c r="F1588" s="92"/>
      <c r="G1588" s="62"/>
      <c r="I1588" s="62"/>
      <c r="J1588" s="62"/>
      <c r="K1588" s="62"/>
      <c r="L1588" s="62"/>
    </row>
    <row r="1589" spans="2:12" ht="15.75" customHeight="1" x14ac:dyDescent="0.2">
      <c r="B1589" s="77"/>
      <c r="C1589" s="91"/>
      <c r="D1589" s="92"/>
      <c r="E1589" s="92"/>
      <c r="F1589" s="92"/>
      <c r="G1589" s="62"/>
      <c r="I1589" s="62"/>
      <c r="J1589" s="62"/>
      <c r="K1589" s="62"/>
      <c r="L1589" s="62"/>
    </row>
    <row r="1590" spans="2:12" ht="15.75" customHeight="1" x14ac:dyDescent="0.2">
      <c r="B1590" s="77"/>
      <c r="C1590" s="91"/>
      <c r="D1590" s="92"/>
      <c r="E1590" s="92"/>
      <c r="F1590" s="92"/>
      <c r="G1590" s="62"/>
      <c r="I1590" s="62"/>
      <c r="J1590" s="62"/>
      <c r="K1590" s="62"/>
      <c r="L1590" s="62"/>
    </row>
    <row r="1591" spans="2:12" ht="15.75" customHeight="1" x14ac:dyDescent="0.2">
      <c r="B1591" s="77"/>
      <c r="C1591" s="91"/>
      <c r="D1591" s="92"/>
      <c r="E1591" s="92"/>
      <c r="F1591" s="92"/>
      <c r="G1591" s="62"/>
      <c r="I1591" s="62"/>
      <c r="J1591" s="62"/>
      <c r="K1591" s="62"/>
      <c r="L1591" s="62"/>
    </row>
    <row r="1592" spans="2:12" ht="15.75" customHeight="1" x14ac:dyDescent="0.2">
      <c r="B1592" s="77"/>
      <c r="C1592" s="91"/>
      <c r="D1592" s="92"/>
      <c r="E1592" s="92"/>
      <c r="F1592" s="92"/>
      <c r="G1592" s="62"/>
      <c r="I1592" s="62"/>
      <c r="J1592" s="62"/>
      <c r="K1592" s="62"/>
      <c r="L1592" s="62"/>
    </row>
    <row r="1593" spans="2:12" ht="15.75" customHeight="1" x14ac:dyDescent="0.2">
      <c r="B1593" s="77"/>
      <c r="C1593" s="91"/>
      <c r="D1593" s="92"/>
      <c r="E1593" s="92"/>
      <c r="F1593" s="92"/>
      <c r="G1593" s="62"/>
      <c r="I1593" s="62"/>
      <c r="J1593" s="62"/>
      <c r="K1593" s="62"/>
      <c r="L1593" s="62"/>
    </row>
    <row r="1594" spans="2:12" ht="15.75" customHeight="1" x14ac:dyDescent="0.2">
      <c r="B1594" s="77"/>
      <c r="C1594" s="91"/>
      <c r="D1594" s="92"/>
      <c r="E1594" s="92"/>
      <c r="F1594" s="92"/>
      <c r="G1594" s="62"/>
      <c r="I1594" s="62"/>
      <c r="J1594" s="62"/>
      <c r="K1594" s="62"/>
      <c r="L1594" s="62"/>
    </row>
    <row r="1595" spans="2:12" ht="15.75" customHeight="1" x14ac:dyDescent="0.2">
      <c r="B1595" s="77"/>
      <c r="C1595" s="91"/>
      <c r="D1595" s="92"/>
      <c r="E1595" s="92"/>
      <c r="F1595" s="92"/>
      <c r="G1595" s="62"/>
      <c r="I1595" s="62"/>
      <c r="J1595" s="62"/>
      <c r="K1595" s="62"/>
      <c r="L1595" s="62"/>
    </row>
    <row r="1596" spans="2:12" ht="15.75" customHeight="1" x14ac:dyDescent="0.2">
      <c r="B1596" s="77"/>
      <c r="C1596" s="91"/>
      <c r="D1596" s="92"/>
      <c r="E1596" s="92"/>
      <c r="F1596" s="92"/>
      <c r="G1596" s="62"/>
      <c r="I1596" s="62"/>
      <c r="J1596" s="62"/>
      <c r="K1596" s="62"/>
      <c r="L1596" s="62"/>
    </row>
    <row r="1597" spans="2:12" ht="15.75" customHeight="1" x14ac:dyDescent="0.2">
      <c r="B1597" s="77"/>
      <c r="C1597" s="91"/>
      <c r="D1597" s="92"/>
      <c r="E1597" s="92"/>
      <c r="F1597" s="92"/>
      <c r="G1597" s="62"/>
      <c r="I1597" s="62"/>
      <c r="J1597" s="62"/>
      <c r="K1597" s="62"/>
      <c r="L1597" s="62"/>
    </row>
    <row r="1598" spans="2:12" ht="15.75" customHeight="1" x14ac:dyDescent="0.2">
      <c r="B1598" s="77"/>
      <c r="C1598" s="91"/>
      <c r="D1598" s="92"/>
      <c r="E1598" s="92"/>
      <c r="F1598" s="92"/>
      <c r="G1598" s="62"/>
      <c r="I1598" s="62"/>
      <c r="J1598" s="62"/>
      <c r="K1598" s="62"/>
      <c r="L1598" s="62"/>
    </row>
    <row r="1599" spans="2:12" ht="15.75" customHeight="1" x14ac:dyDescent="0.2">
      <c r="B1599" s="77"/>
      <c r="C1599" s="91"/>
      <c r="D1599" s="92"/>
      <c r="E1599" s="92"/>
      <c r="F1599" s="92"/>
      <c r="G1599" s="62"/>
      <c r="I1599" s="62"/>
      <c r="J1599" s="62"/>
      <c r="K1599" s="62"/>
      <c r="L1599" s="62"/>
    </row>
    <row r="1600" spans="2:12" ht="15.75" customHeight="1" x14ac:dyDescent="0.2">
      <c r="B1600" s="77"/>
      <c r="C1600" s="91"/>
      <c r="D1600" s="92"/>
      <c r="E1600" s="92"/>
      <c r="F1600" s="92"/>
      <c r="G1600" s="62"/>
      <c r="I1600" s="62"/>
      <c r="J1600" s="62"/>
      <c r="K1600" s="62"/>
      <c r="L1600" s="62"/>
    </row>
    <row r="1601" spans="2:12" ht="15.75" customHeight="1" x14ac:dyDescent="0.2">
      <c r="B1601" s="77"/>
      <c r="C1601" s="91"/>
      <c r="D1601" s="92"/>
      <c r="E1601" s="92"/>
      <c r="F1601" s="92"/>
      <c r="G1601" s="62"/>
      <c r="I1601" s="62"/>
      <c r="J1601" s="62"/>
      <c r="K1601" s="62"/>
      <c r="L1601" s="62"/>
    </row>
    <row r="1602" spans="2:12" ht="15.75" customHeight="1" x14ac:dyDescent="0.2">
      <c r="B1602" s="77"/>
      <c r="C1602" s="91"/>
      <c r="D1602" s="92"/>
      <c r="E1602" s="92"/>
      <c r="F1602" s="92"/>
      <c r="G1602" s="62"/>
      <c r="I1602" s="62"/>
      <c r="J1602" s="62"/>
      <c r="K1602" s="62"/>
      <c r="L1602" s="62"/>
    </row>
    <row r="1603" spans="2:12" ht="15.75" customHeight="1" x14ac:dyDescent="0.2">
      <c r="B1603" s="77"/>
      <c r="C1603" s="91"/>
      <c r="D1603" s="92"/>
      <c r="E1603" s="92"/>
      <c r="F1603" s="92"/>
      <c r="G1603" s="62"/>
      <c r="I1603" s="62"/>
      <c r="J1603" s="62"/>
      <c r="K1603" s="62"/>
      <c r="L1603" s="62"/>
    </row>
    <row r="1604" spans="2:12" ht="15.75" customHeight="1" x14ac:dyDescent="0.2">
      <c r="B1604" s="77"/>
      <c r="C1604" s="91"/>
      <c r="D1604" s="92"/>
      <c r="E1604" s="92"/>
      <c r="F1604" s="92"/>
      <c r="G1604" s="62"/>
      <c r="I1604" s="62"/>
      <c r="J1604" s="62"/>
      <c r="K1604" s="62"/>
      <c r="L1604" s="62"/>
    </row>
    <row r="1605" spans="2:12" ht="15.75" customHeight="1" x14ac:dyDescent="0.2">
      <c r="B1605" s="77"/>
      <c r="C1605" s="91"/>
      <c r="D1605" s="92"/>
      <c r="E1605" s="92"/>
      <c r="F1605" s="92"/>
      <c r="G1605" s="62"/>
      <c r="I1605" s="62"/>
      <c r="J1605" s="62"/>
      <c r="K1605" s="62"/>
      <c r="L1605" s="62"/>
    </row>
    <row r="1606" spans="2:12" ht="15.75" customHeight="1" x14ac:dyDescent="0.2">
      <c r="B1606" s="77"/>
      <c r="C1606" s="91"/>
      <c r="D1606" s="92"/>
      <c r="E1606" s="92"/>
      <c r="F1606" s="92"/>
      <c r="G1606" s="62"/>
      <c r="I1606" s="62"/>
      <c r="J1606" s="62"/>
      <c r="K1606" s="62"/>
      <c r="L1606" s="62"/>
    </row>
    <row r="1607" spans="2:12" ht="15.75" customHeight="1" x14ac:dyDescent="0.2">
      <c r="B1607" s="77"/>
      <c r="C1607" s="91"/>
      <c r="D1607" s="92"/>
      <c r="E1607" s="92"/>
      <c r="F1607" s="92"/>
      <c r="G1607" s="62"/>
      <c r="I1607" s="62"/>
      <c r="J1607" s="62"/>
      <c r="K1607" s="62"/>
      <c r="L1607" s="62"/>
    </row>
    <row r="1608" spans="2:12" ht="15.75" customHeight="1" x14ac:dyDescent="0.2">
      <c r="B1608" s="77"/>
      <c r="C1608" s="91"/>
      <c r="D1608" s="92"/>
      <c r="E1608" s="92"/>
      <c r="F1608" s="92"/>
      <c r="G1608" s="62"/>
      <c r="I1608" s="62"/>
      <c r="J1608" s="62"/>
      <c r="K1608" s="62"/>
      <c r="L1608" s="62"/>
    </row>
    <row r="1609" spans="2:12" ht="15.75" customHeight="1" x14ac:dyDescent="0.2">
      <c r="B1609" s="77"/>
      <c r="C1609" s="91"/>
      <c r="D1609" s="92"/>
      <c r="E1609" s="92"/>
      <c r="F1609" s="92"/>
      <c r="G1609" s="62"/>
      <c r="I1609" s="62"/>
      <c r="J1609" s="62"/>
      <c r="K1609" s="62"/>
      <c r="L1609" s="62"/>
    </row>
    <row r="1610" spans="2:12" ht="15.75" customHeight="1" x14ac:dyDescent="0.2">
      <c r="B1610" s="77"/>
      <c r="C1610" s="91"/>
      <c r="D1610" s="92"/>
      <c r="E1610" s="92"/>
      <c r="F1610" s="92"/>
      <c r="G1610" s="62"/>
      <c r="I1610" s="62"/>
      <c r="J1610" s="62"/>
      <c r="K1610" s="62"/>
      <c r="L1610" s="62"/>
    </row>
    <row r="1611" spans="2:12" ht="15.75" customHeight="1" x14ac:dyDescent="0.2">
      <c r="B1611" s="77"/>
      <c r="C1611" s="91"/>
      <c r="D1611" s="92"/>
      <c r="E1611" s="92"/>
      <c r="F1611" s="92"/>
      <c r="G1611" s="62"/>
      <c r="I1611" s="62"/>
      <c r="J1611" s="62"/>
      <c r="K1611" s="62"/>
      <c r="L1611" s="62"/>
    </row>
    <row r="1612" spans="2:12" ht="15.75" customHeight="1" x14ac:dyDescent="0.2">
      <c r="B1612" s="77"/>
      <c r="C1612" s="91"/>
      <c r="D1612" s="92"/>
      <c r="E1612" s="92"/>
      <c r="F1612" s="92"/>
      <c r="G1612" s="62"/>
      <c r="I1612" s="62"/>
      <c r="J1612" s="62"/>
      <c r="K1612" s="62"/>
      <c r="L1612" s="62"/>
    </row>
    <row r="1613" spans="2:12" ht="15.75" customHeight="1" x14ac:dyDescent="0.2">
      <c r="B1613" s="77"/>
      <c r="C1613" s="91"/>
      <c r="D1613" s="92"/>
      <c r="E1613" s="92"/>
      <c r="F1613" s="92"/>
      <c r="G1613" s="62"/>
      <c r="I1613" s="62"/>
      <c r="J1613" s="62"/>
      <c r="K1613" s="62"/>
      <c r="L1613" s="62"/>
    </row>
    <row r="1614" spans="2:12" ht="15.75" customHeight="1" x14ac:dyDescent="0.2">
      <c r="B1614" s="77"/>
      <c r="C1614" s="91"/>
      <c r="D1614" s="92"/>
      <c r="E1614" s="92"/>
      <c r="F1614" s="92"/>
      <c r="G1614" s="62"/>
      <c r="I1614" s="62"/>
      <c r="J1614" s="62"/>
      <c r="K1614" s="62"/>
      <c r="L1614" s="62"/>
    </row>
    <row r="1615" spans="2:12" ht="15.75" customHeight="1" x14ac:dyDescent="0.2">
      <c r="B1615" s="77"/>
      <c r="C1615" s="91"/>
      <c r="D1615" s="92"/>
      <c r="E1615" s="92"/>
      <c r="F1615" s="92"/>
      <c r="G1615" s="62"/>
      <c r="I1615" s="62"/>
      <c r="J1615" s="62"/>
      <c r="K1615" s="62"/>
      <c r="L1615" s="62"/>
    </row>
    <row r="1616" spans="2:12" ht="15.75" customHeight="1" x14ac:dyDescent="0.2">
      <c r="B1616" s="77"/>
      <c r="C1616" s="91"/>
      <c r="D1616" s="92"/>
      <c r="E1616" s="92"/>
      <c r="F1616" s="92"/>
      <c r="G1616" s="62"/>
      <c r="I1616" s="62"/>
      <c r="J1616" s="62"/>
      <c r="K1616" s="62"/>
      <c r="L1616" s="62"/>
    </row>
    <row r="1617" spans="2:12" ht="15.75" customHeight="1" x14ac:dyDescent="0.2">
      <c r="B1617" s="77"/>
      <c r="C1617" s="91"/>
      <c r="D1617" s="92"/>
      <c r="E1617" s="92"/>
      <c r="F1617" s="92"/>
      <c r="G1617" s="62"/>
      <c r="I1617" s="62"/>
      <c r="J1617" s="62"/>
      <c r="K1617" s="62"/>
      <c r="L1617" s="62"/>
    </row>
    <row r="1618" spans="2:12" ht="15.75" customHeight="1" x14ac:dyDescent="0.2">
      <c r="B1618" s="77"/>
      <c r="C1618" s="91"/>
      <c r="D1618" s="92"/>
      <c r="E1618" s="92"/>
      <c r="F1618" s="92"/>
      <c r="G1618" s="62"/>
      <c r="I1618" s="62"/>
      <c r="J1618" s="62"/>
      <c r="K1618" s="62"/>
      <c r="L1618" s="62"/>
    </row>
    <row r="1619" spans="2:12" ht="15.75" customHeight="1" x14ac:dyDescent="0.2">
      <c r="B1619" s="77"/>
      <c r="C1619" s="91"/>
      <c r="D1619" s="92"/>
      <c r="E1619" s="92"/>
      <c r="F1619" s="92"/>
      <c r="G1619" s="62"/>
      <c r="I1619" s="62"/>
      <c r="J1619" s="62"/>
      <c r="K1619" s="62"/>
      <c r="L1619" s="62"/>
    </row>
    <row r="1620" spans="2:12" ht="15.75" customHeight="1" x14ac:dyDescent="0.2">
      <c r="B1620" s="77"/>
      <c r="C1620" s="91"/>
      <c r="D1620" s="92"/>
      <c r="E1620" s="92"/>
      <c r="F1620" s="92"/>
      <c r="G1620" s="62"/>
      <c r="I1620" s="62"/>
      <c r="J1620" s="62"/>
      <c r="K1620" s="62"/>
      <c r="L1620" s="62"/>
    </row>
    <row r="1621" spans="2:12" ht="15.75" customHeight="1" x14ac:dyDescent="0.2">
      <c r="B1621" s="77"/>
      <c r="C1621" s="91"/>
      <c r="D1621" s="92"/>
      <c r="E1621" s="92"/>
      <c r="F1621" s="92"/>
      <c r="G1621" s="62"/>
      <c r="I1621" s="62"/>
      <c r="J1621" s="62"/>
      <c r="K1621" s="62"/>
      <c r="L1621" s="62"/>
    </row>
    <row r="1622" spans="2:12" ht="15.75" customHeight="1" x14ac:dyDescent="0.2">
      <c r="B1622" s="77"/>
      <c r="C1622" s="91"/>
      <c r="D1622" s="92"/>
      <c r="E1622" s="92"/>
      <c r="F1622" s="92"/>
      <c r="G1622" s="62"/>
      <c r="I1622" s="62"/>
      <c r="J1622" s="62"/>
      <c r="K1622" s="62"/>
      <c r="L1622" s="62"/>
    </row>
    <row r="1623" spans="2:12" ht="15.75" customHeight="1" x14ac:dyDescent="0.2">
      <c r="B1623" s="77"/>
      <c r="C1623" s="91"/>
      <c r="D1623" s="92"/>
      <c r="E1623" s="92"/>
      <c r="F1623" s="92"/>
      <c r="G1623" s="62"/>
      <c r="I1623" s="62"/>
      <c r="J1623" s="62"/>
      <c r="K1623" s="62"/>
      <c r="L1623" s="62"/>
    </row>
    <row r="1624" spans="2:12" ht="15.75" customHeight="1" x14ac:dyDescent="0.2">
      <c r="B1624" s="77"/>
      <c r="C1624" s="91"/>
      <c r="D1624" s="92"/>
      <c r="E1624" s="92"/>
      <c r="F1624" s="92"/>
      <c r="G1624" s="62"/>
      <c r="I1624" s="62"/>
      <c r="J1624" s="62"/>
      <c r="K1624" s="62"/>
      <c r="L1624" s="62"/>
    </row>
    <row r="1625" spans="2:12" ht="15.75" customHeight="1" x14ac:dyDescent="0.2">
      <c r="B1625" s="77"/>
      <c r="C1625" s="91"/>
      <c r="D1625" s="92"/>
      <c r="E1625" s="92"/>
      <c r="F1625" s="92"/>
      <c r="G1625" s="62"/>
      <c r="I1625" s="62"/>
      <c r="J1625" s="62"/>
      <c r="K1625" s="62"/>
      <c r="L1625" s="62"/>
    </row>
    <row r="1626" spans="2:12" ht="15.75" customHeight="1" x14ac:dyDescent="0.2">
      <c r="B1626" s="77"/>
      <c r="C1626" s="91"/>
      <c r="D1626" s="92"/>
      <c r="E1626" s="92"/>
      <c r="F1626" s="92"/>
      <c r="G1626" s="62"/>
      <c r="I1626" s="62"/>
      <c r="J1626" s="62"/>
      <c r="K1626" s="62"/>
      <c r="L1626" s="62"/>
    </row>
    <row r="1627" spans="2:12" ht="15.75" customHeight="1" x14ac:dyDescent="0.2">
      <c r="B1627" s="77"/>
      <c r="C1627" s="91"/>
      <c r="D1627" s="92"/>
      <c r="E1627" s="92"/>
      <c r="F1627" s="92"/>
      <c r="G1627" s="62"/>
      <c r="I1627" s="62"/>
      <c r="J1627" s="62"/>
      <c r="K1627" s="62"/>
      <c r="L1627" s="62"/>
    </row>
    <row r="1628" spans="2:12" ht="15.75" customHeight="1" x14ac:dyDescent="0.2">
      <c r="B1628" s="77"/>
      <c r="C1628" s="91"/>
      <c r="D1628" s="92"/>
      <c r="E1628" s="92"/>
      <c r="F1628" s="92"/>
      <c r="G1628" s="62"/>
      <c r="I1628" s="62"/>
      <c r="J1628" s="62"/>
      <c r="K1628" s="62"/>
      <c r="L1628" s="62"/>
    </row>
    <row r="1629" spans="2:12" ht="15.75" customHeight="1" x14ac:dyDescent="0.2">
      <c r="B1629" s="77"/>
      <c r="C1629" s="91"/>
      <c r="D1629" s="92"/>
      <c r="E1629" s="92"/>
      <c r="F1629" s="92"/>
      <c r="G1629" s="62"/>
      <c r="I1629" s="62"/>
      <c r="J1629" s="62"/>
      <c r="K1629" s="62"/>
      <c r="L1629" s="62"/>
    </row>
    <row r="1630" spans="2:12" ht="15.75" customHeight="1" x14ac:dyDescent="0.2">
      <c r="B1630" s="77"/>
      <c r="C1630" s="91"/>
      <c r="D1630" s="92"/>
      <c r="E1630" s="92"/>
      <c r="F1630" s="92"/>
      <c r="G1630" s="62"/>
      <c r="I1630" s="62"/>
      <c r="J1630" s="62"/>
      <c r="K1630" s="62"/>
      <c r="L1630" s="62"/>
    </row>
    <row r="1631" spans="2:12" ht="15.75" customHeight="1" x14ac:dyDescent="0.2">
      <c r="B1631" s="77"/>
      <c r="C1631" s="91"/>
      <c r="D1631" s="92"/>
      <c r="E1631" s="92"/>
      <c r="F1631" s="92"/>
      <c r="G1631" s="62"/>
      <c r="I1631" s="62"/>
      <c r="J1631" s="62"/>
      <c r="K1631" s="62"/>
      <c r="L1631" s="62"/>
    </row>
    <row r="1632" spans="2:12" ht="15.75" customHeight="1" x14ac:dyDescent="0.2">
      <c r="B1632" s="77"/>
      <c r="C1632" s="91"/>
      <c r="D1632" s="92"/>
      <c r="E1632" s="92"/>
      <c r="F1632" s="92"/>
      <c r="G1632" s="62"/>
      <c r="I1632" s="62"/>
      <c r="J1632" s="62"/>
      <c r="K1632" s="62"/>
      <c r="L1632" s="62"/>
    </row>
    <row r="1633" spans="2:12" ht="15.75" customHeight="1" x14ac:dyDescent="0.2">
      <c r="B1633" s="77"/>
      <c r="C1633" s="91"/>
      <c r="D1633" s="92"/>
      <c r="E1633" s="92"/>
      <c r="F1633" s="92"/>
      <c r="G1633" s="62"/>
      <c r="I1633" s="62"/>
      <c r="J1633" s="62"/>
      <c r="K1633" s="62"/>
      <c r="L1633" s="62"/>
    </row>
    <row r="1634" spans="2:12" ht="15.75" customHeight="1" x14ac:dyDescent="0.2">
      <c r="B1634" s="77"/>
      <c r="C1634" s="91"/>
      <c r="D1634" s="92"/>
      <c r="E1634" s="92"/>
      <c r="F1634" s="92"/>
      <c r="G1634" s="62"/>
      <c r="I1634" s="62"/>
      <c r="J1634" s="62"/>
      <c r="K1634" s="62"/>
      <c r="L1634" s="62"/>
    </row>
    <row r="1635" spans="2:12" ht="15.75" customHeight="1" x14ac:dyDescent="0.2">
      <c r="B1635" s="77"/>
      <c r="C1635" s="91"/>
      <c r="D1635" s="92"/>
      <c r="E1635" s="92"/>
      <c r="F1635" s="92"/>
      <c r="G1635" s="62"/>
      <c r="I1635" s="62"/>
      <c r="J1635" s="62"/>
      <c r="K1635" s="62"/>
      <c r="L1635" s="62"/>
    </row>
    <row r="1636" spans="2:12" ht="15.75" customHeight="1" x14ac:dyDescent="0.2">
      <c r="B1636" s="77"/>
      <c r="C1636" s="91"/>
      <c r="D1636" s="92"/>
      <c r="E1636" s="92"/>
      <c r="F1636" s="92"/>
      <c r="G1636" s="62"/>
      <c r="I1636" s="62"/>
      <c r="J1636" s="62"/>
      <c r="K1636" s="62"/>
      <c r="L1636" s="62"/>
    </row>
    <row r="1637" spans="2:12" ht="15.75" customHeight="1" x14ac:dyDescent="0.2">
      <c r="B1637" s="77"/>
      <c r="C1637" s="91"/>
      <c r="D1637" s="92"/>
      <c r="E1637" s="92"/>
      <c r="F1637" s="92"/>
      <c r="G1637" s="62"/>
      <c r="I1637" s="62"/>
      <c r="J1637" s="62"/>
      <c r="K1637" s="62"/>
      <c r="L1637" s="62"/>
    </row>
    <row r="1638" spans="2:12" ht="15.75" customHeight="1" x14ac:dyDescent="0.2">
      <c r="B1638" s="77"/>
      <c r="C1638" s="91"/>
      <c r="D1638" s="92"/>
      <c r="E1638" s="92"/>
      <c r="F1638" s="92"/>
      <c r="G1638" s="62"/>
      <c r="I1638" s="62"/>
      <c r="J1638" s="62"/>
      <c r="K1638" s="62"/>
      <c r="L1638" s="62"/>
    </row>
    <row r="1639" spans="2:12" ht="15.75" customHeight="1" x14ac:dyDescent="0.2">
      <c r="B1639" s="77"/>
      <c r="C1639" s="91"/>
      <c r="D1639" s="92"/>
      <c r="E1639" s="92"/>
      <c r="F1639" s="92"/>
      <c r="G1639" s="62"/>
      <c r="I1639" s="62"/>
      <c r="J1639" s="62"/>
      <c r="K1639" s="62"/>
      <c r="L1639" s="62"/>
    </row>
    <row r="1640" spans="2:12" ht="15.75" customHeight="1" x14ac:dyDescent="0.2">
      <c r="B1640" s="77"/>
      <c r="C1640" s="91"/>
      <c r="D1640" s="92"/>
      <c r="E1640" s="92"/>
      <c r="F1640" s="92"/>
      <c r="G1640" s="62"/>
      <c r="I1640" s="62"/>
      <c r="J1640" s="62"/>
      <c r="K1640" s="62"/>
      <c r="L1640" s="62"/>
    </row>
    <row r="1641" spans="2:12" ht="15.75" customHeight="1" x14ac:dyDescent="0.2">
      <c r="B1641" s="77"/>
      <c r="C1641" s="91"/>
      <c r="D1641" s="92"/>
      <c r="E1641" s="92"/>
      <c r="F1641" s="92"/>
      <c r="G1641" s="62"/>
      <c r="I1641" s="62"/>
      <c r="J1641" s="62"/>
      <c r="K1641" s="62"/>
      <c r="L1641" s="62"/>
    </row>
    <row r="1642" spans="2:12" ht="15.75" customHeight="1" x14ac:dyDescent="0.2">
      <c r="B1642" s="77"/>
      <c r="C1642" s="91"/>
      <c r="D1642" s="92"/>
      <c r="E1642" s="92"/>
      <c r="F1642" s="92"/>
      <c r="G1642" s="62"/>
      <c r="I1642" s="62"/>
      <c r="J1642" s="62"/>
      <c r="K1642" s="62"/>
      <c r="L1642" s="62"/>
    </row>
    <row r="1643" spans="2:12" ht="15.75" customHeight="1" x14ac:dyDescent="0.2">
      <c r="B1643" s="77"/>
      <c r="C1643" s="91"/>
      <c r="D1643" s="92"/>
      <c r="E1643" s="92"/>
      <c r="F1643" s="92"/>
      <c r="G1643" s="62"/>
      <c r="I1643" s="62"/>
      <c r="J1643" s="62"/>
      <c r="K1643" s="62"/>
      <c r="L1643" s="62"/>
    </row>
    <row r="1644" spans="2:12" ht="15.75" customHeight="1" x14ac:dyDescent="0.2">
      <c r="B1644" s="77"/>
      <c r="C1644" s="91"/>
      <c r="D1644" s="92"/>
      <c r="E1644" s="92"/>
      <c r="F1644" s="92"/>
      <c r="G1644" s="62"/>
      <c r="I1644" s="62"/>
      <c r="J1644" s="62"/>
      <c r="K1644" s="62"/>
      <c r="L1644" s="62"/>
    </row>
    <row r="1645" spans="2:12" ht="15.75" customHeight="1" x14ac:dyDescent="0.2">
      <c r="B1645" s="77"/>
      <c r="C1645" s="91"/>
      <c r="D1645" s="92"/>
      <c r="E1645" s="92"/>
      <c r="F1645" s="92"/>
      <c r="G1645" s="62"/>
      <c r="I1645" s="62"/>
      <c r="J1645" s="62"/>
      <c r="K1645" s="62"/>
      <c r="L1645" s="62"/>
    </row>
    <row r="1646" spans="2:12" ht="15.75" customHeight="1" x14ac:dyDescent="0.2">
      <c r="B1646" s="77"/>
      <c r="C1646" s="91"/>
      <c r="D1646" s="92"/>
      <c r="E1646" s="92"/>
      <c r="F1646" s="92"/>
      <c r="G1646" s="62"/>
      <c r="I1646" s="62"/>
      <c r="J1646" s="62"/>
      <c r="K1646" s="62"/>
      <c r="L1646" s="62"/>
    </row>
    <row r="1647" spans="2:12" ht="15.75" customHeight="1" x14ac:dyDescent="0.2">
      <c r="B1647" s="77"/>
      <c r="C1647" s="91"/>
      <c r="D1647" s="92"/>
      <c r="E1647" s="92"/>
      <c r="F1647" s="92"/>
      <c r="G1647" s="62"/>
      <c r="I1647" s="62"/>
      <c r="J1647" s="62"/>
      <c r="K1647" s="62"/>
      <c r="L1647" s="62"/>
    </row>
    <row r="1648" spans="2:12" ht="15.75" customHeight="1" x14ac:dyDescent="0.2">
      <c r="B1648" s="77"/>
      <c r="C1648" s="91"/>
      <c r="D1648" s="92"/>
      <c r="E1648" s="92"/>
      <c r="F1648" s="92"/>
      <c r="G1648" s="62"/>
      <c r="I1648" s="62"/>
      <c r="J1648" s="62"/>
      <c r="K1648" s="62"/>
      <c r="L1648" s="62"/>
    </row>
    <row r="1649" spans="2:12" ht="15.75" customHeight="1" x14ac:dyDescent="0.2">
      <c r="B1649" s="77"/>
      <c r="C1649" s="91"/>
      <c r="D1649" s="92"/>
      <c r="E1649" s="92"/>
      <c r="F1649" s="92"/>
      <c r="G1649" s="62"/>
      <c r="I1649" s="62"/>
      <c r="J1649" s="62"/>
      <c r="K1649" s="62"/>
      <c r="L1649" s="62"/>
    </row>
    <row r="1650" spans="2:12" ht="15.75" customHeight="1" x14ac:dyDescent="0.2">
      <c r="B1650" s="77"/>
      <c r="C1650" s="91"/>
      <c r="D1650" s="92"/>
      <c r="E1650" s="92"/>
      <c r="F1650" s="92"/>
      <c r="G1650" s="62"/>
      <c r="I1650" s="62"/>
      <c r="J1650" s="62"/>
      <c r="K1650" s="62"/>
      <c r="L1650" s="62"/>
    </row>
    <row r="1651" spans="2:12" ht="15.75" customHeight="1" x14ac:dyDescent="0.2">
      <c r="B1651" s="77"/>
      <c r="C1651" s="91"/>
      <c r="D1651" s="92"/>
      <c r="E1651" s="92"/>
      <c r="F1651" s="92"/>
      <c r="G1651" s="62"/>
      <c r="I1651" s="62"/>
      <c r="J1651" s="62"/>
      <c r="K1651" s="62"/>
      <c r="L1651" s="62"/>
    </row>
    <row r="1652" spans="2:12" ht="15.75" customHeight="1" x14ac:dyDescent="0.2">
      <c r="B1652" s="77"/>
      <c r="C1652" s="91"/>
      <c r="D1652" s="92"/>
      <c r="E1652" s="92"/>
      <c r="F1652" s="92"/>
      <c r="G1652" s="62"/>
      <c r="I1652" s="62"/>
      <c r="J1652" s="62"/>
      <c r="K1652" s="62"/>
      <c r="L1652" s="62"/>
    </row>
    <row r="1653" spans="2:12" ht="15.75" customHeight="1" x14ac:dyDescent="0.2">
      <c r="B1653" s="77"/>
      <c r="C1653" s="91"/>
      <c r="D1653" s="92"/>
      <c r="E1653" s="92"/>
      <c r="F1653" s="92"/>
      <c r="G1653" s="62"/>
      <c r="I1653" s="62"/>
      <c r="J1653" s="62"/>
      <c r="K1653" s="62"/>
      <c r="L1653" s="62"/>
    </row>
    <row r="1654" spans="2:12" ht="15.75" customHeight="1" x14ac:dyDescent="0.2">
      <c r="B1654" s="77"/>
      <c r="C1654" s="91"/>
      <c r="D1654" s="92"/>
      <c r="E1654" s="92"/>
      <c r="F1654" s="92"/>
      <c r="G1654" s="62"/>
      <c r="I1654" s="62"/>
      <c r="J1654" s="62"/>
      <c r="K1654" s="62"/>
      <c r="L1654" s="62"/>
    </row>
    <row r="1655" spans="2:12" ht="15.75" customHeight="1" x14ac:dyDescent="0.2">
      <c r="B1655" s="77"/>
      <c r="C1655" s="91"/>
      <c r="D1655" s="92"/>
      <c r="E1655" s="92"/>
      <c r="F1655" s="92"/>
      <c r="G1655" s="62"/>
      <c r="I1655" s="62"/>
      <c r="J1655" s="62"/>
      <c r="K1655" s="62"/>
      <c r="L1655" s="62"/>
    </row>
    <row r="1656" spans="2:12" ht="15.75" customHeight="1" x14ac:dyDescent="0.2">
      <c r="B1656" s="77"/>
      <c r="C1656" s="91"/>
      <c r="D1656" s="92"/>
      <c r="E1656" s="92"/>
      <c r="F1656" s="92"/>
      <c r="G1656" s="62"/>
      <c r="I1656" s="62"/>
      <c r="J1656" s="62"/>
      <c r="K1656" s="62"/>
      <c r="L1656" s="62"/>
    </row>
    <row r="1657" spans="2:12" ht="15.75" customHeight="1" x14ac:dyDescent="0.2">
      <c r="B1657" s="77"/>
      <c r="C1657" s="91"/>
      <c r="D1657" s="92"/>
      <c r="E1657" s="92"/>
      <c r="F1657" s="92"/>
      <c r="G1657" s="62"/>
      <c r="I1657" s="62"/>
      <c r="J1657" s="62"/>
      <c r="K1657" s="62"/>
      <c r="L1657" s="62"/>
    </row>
    <row r="1658" spans="2:12" ht="15.75" customHeight="1" x14ac:dyDescent="0.2">
      <c r="B1658" s="77"/>
      <c r="C1658" s="91"/>
      <c r="D1658" s="92"/>
      <c r="E1658" s="92"/>
      <c r="F1658" s="92"/>
      <c r="G1658" s="62"/>
      <c r="I1658" s="62"/>
      <c r="J1658" s="62"/>
      <c r="K1658" s="62"/>
      <c r="L1658" s="62"/>
    </row>
    <row r="1659" spans="2:12" ht="15.75" customHeight="1" x14ac:dyDescent="0.2">
      <c r="B1659" s="77"/>
      <c r="C1659" s="91"/>
      <c r="D1659" s="92"/>
      <c r="E1659" s="92"/>
      <c r="F1659" s="92"/>
      <c r="G1659" s="62"/>
      <c r="I1659" s="62"/>
      <c r="J1659" s="62"/>
      <c r="K1659" s="62"/>
      <c r="L1659" s="62"/>
    </row>
    <row r="1660" spans="2:12" ht="15.75" customHeight="1" x14ac:dyDescent="0.2">
      <c r="B1660" s="77"/>
      <c r="C1660" s="91"/>
      <c r="D1660" s="92"/>
      <c r="E1660" s="92"/>
      <c r="F1660" s="92"/>
      <c r="G1660" s="62"/>
      <c r="I1660" s="62"/>
      <c r="J1660" s="62"/>
      <c r="K1660" s="62"/>
      <c r="L1660" s="62"/>
    </row>
    <row r="1661" spans="2:12" ht="15.75" customHeight="1" x14ac:dyDescent="0.2">
      <c r="B1661" s="77"/>
      <c r="C1661" s="91"/>
      <c r="D1661" s="92"/>
      <c r="E1661" s="92"/>
      <c r="F1661" s="92"/>
      <c r="G1661" s="62"/>
      <c r="I1661" s="62"/>
      <c r="J1661" s="62"/>
      <c r="K1661" s="62"/>
      <c r="L1661" s="62"/>
    </row>
    <row r="1662" spans="2:12" ht="15.75" customHeight="1" x14ac:dyDescent="0.2">
      <c r="B1662" s="77"/>
      <c r="C1662" s="91"/>
      <c r="D1662" s="92"/>
      <c r="E1662" s="92"/>
      <c r="F1662" s="92"/>
      <c r="G1662" s="62"/>
      <c r="I1662" s="62"/>
      <c r="J1662" s="62"/>
      <c r="K1662" s="62"/>
      <c r="L1662" s="62"/>
    </row>
    <row r="1663" spans="2:12" ht="15.75" customHeight="1" x14ac:dyDescent="0.2">
      <c r="B1663" s="77"/>
      <c r="C1663" s="91"/>
      <c r="D1663" s="92"/>
      <c r="E1663" s="92"/>
      <c r="F1663" s="92"/>
      <c r="G1663" s="62"/>
      <c r="I1663" s="62"/>
      <c r="J1663" s="62"/>
      <c r="K1663" s="62"/>
      <c r="L1663" s="62"/>
    </row>
    <row r="1664" spans="2:12" ht="15.75" customHeight="1" x14ac:dyDescent="0.2">
      <c r="B1664" s="77"/>
      <c r="C1664" s="91"/>
      <c r="D1664" s="92"/>
      <c r="E1664" s="92"/>
      <c r="F1664" s="92"/>
      <c r="G1664" s="62"/>
      <c r="I1664" s="62"/>
      <c r="J1664" s="62"/>
      <c r="K1664" s="62"/>
      <c r="L1664" s="62"/>
    </row>
    <row r="1665" spans="2:12" ht="15.75" customHeight="1" x14ac:dyDescent="0.2">
      <c r="B1665" s="77"/>
      <c r="C1665" s="91"/>
      <c r="D1665" s="92"/>
      <c r="E1665" s="92"/>
      <c r="F1665" s="92"/>
      <c r="G1665" s="62"/>
      <c r="I1665" s="62"/>
      <c r="J1665" s="62"/>
      <c r="K1665" s="62"/>
      <c r="L1665" s="62"/>
    </row>
    <row r="1666" spans="2:12" ht="15.75" customHeight="1" x14ac:dyDescent="0.2">
      <c r="B1666" s="77"/>
      <c r="C1666" s="91"/>
      <c r="D1666" s="92"/>
      <c r="E1666" s="92"/>
      <c r="F1666" s="92"/>
      <c r="G1666" s="62"/>
      <c r="I1666" s="62"/>
      <c r="J1666" s="62"/>
      <c r="K1666" s="62"/>
      <c r="L1666" s="62"/>
    </row>
    <row r="1667" spans="2:12" ht="15.75" customHeight="1" x14ac:dyDescent="0.2">
      <c r="B1667" s="77"/>
      <c r="C1667" s="91"/>
      <c r="D1667" s="92"/>
      <c r="E1667" s="92"/>
      <c r="F1667" s="92"/>
      <c r="G1667" s="62"/>
      <c r="I1667" s="62"/>
      <c r="J1667" s="62"/>
      <c r="K1667" s="62"/>
      <c r="L1667" s="62"/>
    </row>
    <row r="1668" spans="2:12" ht="15.75" customHeight="1" x14ac:dyDescent="0.2">
      <c r="B1668" s="77"/>
      <c r="C1668" s="91"/>
      <c r="D1668" s="92"/>
      <c r="E1668" s="92"/>
      <c r="F1668" s="92"/>
      <c r="G1668" s="62"/>
      <c r="I1668" s="62"/>
      <c r="J1668" s="62"/>
      <c r="K1668" s="62"/>
      <c r="L1668" s="62"/>
    </row>
    <row r="1669" spans="2:12" ht="15.75" customHeight="1" x14ac:dyDescent="0.2">
      <c r="B1669" s="77"/>
      <c r="C1669" s="91"/>
      <c r="D1669" s="92"/>
      <c r="E1669" s="92"/>
      <c r="F1669" s="92"/>
      <c r="G1669" s="62"/>
      <c r="I1669" s="62"/>
      <c r="J1669" s="62"/>
      <c r="K1669" s="62"/>
      <c r="L1669" s="62"/>
    </row>
    <row r="1670" spans="2:12" ht="15.75" customHeight="1" x14ac:dyDescent="0.2">
      <c r="B1670" s="77"/>
      <c r="C1670" s="91"/>
      <c r="D1670" s="92"/>
      <c r="E1670" s="92"/>
      <c r="F1670" s="92"/>
      <c r="G1670" s="62"/>
      <c r="I1670" s="62"/>
      <c r="J1670" s="62"/>
      <c r="K1670" s="62"/>
      <c r="L1670" s="62"/>
    </row>
    <row r="1671" spans="2:12" ht="15.75" customHeight="1" x14ac:dyDescent="0.2">
      <c r="B1671" s="77"/>
      <c r="C1671" s="91"/>
      <c r="D1671" s="92"/>
      <c r="E1671" s="92"/>
      <c r="F1671" s="92"/>
      <c r="G1671" s="62"/>
      <c r="I1671" s="62"/>
      <c r="J1671" s="62"/>
      <c r="K1671" s="62"/>
      <c r="L1671" s="62"/>
    </row>
    <row r="1672" spans="2:12" ht="15.75" customHeight="1" x14ac:dyDescent="0.2">
      <c r="B1672" s="77"/>
      <c r="C1672" s="91"/>
      <c r="D1672" s="92"/>
      <c r="E1672" s="92"/>
      <c r="F1672" s="92"/>
      <c r="G1672" s="62"/>
      <c r="I1672" s="62"/>
      <c r="J1672" s="62"/>
      <c r="K1672" s="62"/>
      <c r="L1672" s="62"/>
    </row>
    <row r="1673" spans="2:12" ht="15.75" customHeight="1" x14ac:dyDescent="0.2">
      <c r="B1673" s="77"/>
      <c r="C1673" s="91"/>
      <c r="D1673" s="92"/>
      <c r="E1673" s="92"/>
      <c r="F1673" s="92"/>
      <c r="G1673" s="62"/>
      <c r="I1673" s="62"/>
      <c r="J1673" s="62"/>
      <c r="K1673" s="62"/>
      <c r="L1673" s="62"/>
    </row>
    <row r="1674" spans="2:12" ht="15.75" customHeight="1" x14ac:dyDescent="0.2">
      <c r="B1674" s="77"/>
      <c r="C1674" s="91"/>
      <c r="D1674" s="92"/>
      <c r="E1674" s="92"/>
      <c r="F1674" s="92"/>
      <c r="G1674" s="62"/>
      <c r="I1674" s="62"/>
      <c r="J1674" s="62"/>
      <c r="K1674" s="62"/>
      <c r="L1674" s="62"/>
    </row>
    <row r="1675" spans="2:12" ht="15.75" customHeight="1" x14ac:dyDescent="0.2">
      <c r="B1675" s="77"/>
      <c r="C1675" s="91"/>
      <c r="D1675" s="92"/>
      <c r="E1675" s="92"/>
      <c r="F1675" s="92"/>
      <c r="G1675" s="62"/>
      <c r="I1675" s="62"/>
      <c r="J1675" s="62"/>
      <c r="K1675" s="62"/>
      <c r="L1675" s="62"/>
    </row>
    <row r="1676" spans="2:12" ht="15.75" customHeight="1" x14ac:dyDescent="0.2">
      <c r="B1676" s="77"/>
      <c r="C1676" s="91"/>
      <c r="D1676" s="92"/>
      <c r="E1676" s="92"/>
      <c r="F1676" s="92"/>
      <c r="G1676" s="62"/>
      <c r="I1676" s="62"/>
      <c r="J1676" s="62"/>
      <c r="K1676" s="62"/>
      <c r="L1676" s="62"/>
    </row>
    <row r="1677" spans="2:12" ht="15.75" customHeight="1" x14ac:dyDescent="0.2">
      <c r="B1677" s="77"/>
      <c r="C1677" s="91"/>
      <c r="D1677" s="92"/>
      <c r="E1677" s="92"/>
      <c r="F1677" s="92"/>
      <c r="G1677" s="62"/>
      <c r="I1677" s="62"/>
      <c r="J1677" s="62"/>
      <c r="K1677" s="62"/>
      <c r="L1677" s="62"/>
    </row>
    <row r="1678" spans="2:12" ht="15.75" customHeight="1" x14ac:dyDescent="0.2">
      <c r="B1678" s="77"/>
      <c r="C1678" s="91"/>
      <c r="D1678" s="92"/>
      <c r="E1678" s="92"/>
      <c r="F1678" s="92"/>
      <c r="G1678" s="62"/>
      <c r="I1678" s="62"/>
      <c r="J1678" s="62"/>
      <c r="K1678" s="62"/>
      <c r="L1678" s="62"/>
    </row>
    <row r="1679" spans="2:12" ht="15.75" customHeight="1" x14ac:dyDescent="0.2">
      <c r="B1679" s="77"/>
      <c r="C1679" s="91"/>
      <c r="D1679" s="92"/>
      <c r="E1679" s="92"/>
      <c r="F1679" s="92"/>
      <c r="G1679" s="62"/>
      <c r="I1679" s="62"/>
      <c r="J1679" s="62"/>
      <c r="K1679" s="62"/>
      <c r="L1679" s="62"/>
    </row>
    <row r="1680" spans="2:12" ht="15.75" customHeight="1" x14ac:dyDescent="0.2">
      <c r="B1680" s="77"/>
      <c r="C1680" s="91"/>
      <c r="D1680" s="92"/>
      <c r="E1680" s="92"/>
      <c r="F1680" s="92"/>
      <c r="G1680" s="62"/>
      <c r="I1680" s="62"/>
      <c r="J1680" s="62"/>
      <c r="K1680" s="62"/>
      <c r="L1680" s="62"/>
    </row>
    <row r="1681" spans="2:12" ht="15.75" customHeight="1" x14ac:dyDescent="0.2">
      <c r="B1681" s="77"/>
      <c r="C1681" s="91"/>
      <c r="D1681" s="92"/>
      <c r="E1681" s="92"/>
      <c r="F1681" s="92"/>
      <c r="G1681" s="62"/>
      <c r="I1681" s="62"/>
      <c r="J1681" s="62"/>
      <c r="K1681" s="62"/>
      <c r="L1681" s="62"/>
    </row>
    <row r="1682" spans="2:12" ht="15.75" customHeight="1" x14ac:dyDescent="0.2">
      <c r="B1682" s="77"/>
      <c r="C1682" s="91"/>
      <c r="D1682" s="92"/>
      <c r="E1682" s="92"/>
      <c r="F1682" s="92"/>
      <c r="G1682" s="62"/>
      <c r="I1682" s="62"/>
      <c r="J1682" s="62"/>
      <c r="K1682" s="62"/>
      <c r="L1682" s="62"/>
    </row>
    <row r="1683" spans="2:12" ht="15.75" customHeight="1" x14ac:dyDescent="0.2">
      <c r="B1683" s="77"/>
      <c r="C1683" s="91"/>
      <c r="D1683" s="92"/>
      <c r="E1683" s="92"/>
      <c r="F1683" s="92"/>
      <c r="G1683" s="62"/>
      <c r="I1683" s="62"/>
      <c r="J1683" s="62"/>
      <c r="K1683" s="62"/>
      <c r="L1683" s="62"/>
    </row>
    <row r="1684" spans="2:12" ht="15.75" customHeight="1" x14ac:dyDescent="0.2">
      <c r="B1684" s="77"/>
      <c r="C1684" s="91"/>
      <c r="D1684" s="92"/>
      <c r="E1684" s="92"/>
      <c r="F1684" s="92"/>
      <c r="G1684" s="62"/>
      <c r="I1684" s="62"/>
      <c r="J1684" s="62"/>
      <c r="K1684" s="62"/>
      <c r="L1684" s="62"/>
    </row>
    <row r="1685" spans="2:12" ht="15.75" customHeight="1" x14ac:dyDescent="0.2">
      <c r="B1685" s="77"/>
      <c r="C1685" s="91"/>
      <c r="D1685" s="92"/>
      <c r="E1685" s="92"/>
      <c r="F1685" s="92"/>
      <c r="G1685" s="62"/>
      <c r="I1685" s="62"/>
      <c r="J1685" s="62"/>
      <c r="K1685" s="62"/>
      <c r="L1685" s="62"/>
    </row>
    <row r="1686" spans="2:12" ht="15.75" customHeight="1" x14ac:dyDescent="0.2">
      <c r="B1686" s="77"/>
      <c r="C1686" s="91"/>
      <c r="D1686" s="92"/>
      <c r="E1686" s="92"/>
      <c r="F1686" s="92"/>
      <c r="G1686" s="62"/>
      <c r="I1686" s="62"/>
      <c r="J1686" s="62"/>
      <c r="K1686" s="62"/>
      <c r="L1686" s="62"/>
    </row>
    <row r="1687" spans="2:12" ht="15.75" customHeight="1" x14ac:dyDescent="0.2">
      <c r="B1687" s="77"/>
      <c r="C1687" s="91"/>
      <c r="D1687" s="92"/>
      <c r="E1687" s="92"/>
      <c r="F1687" s="92"/>
      <c r="G1687" s="62"/>
      <c r="I1687" s="62"/>
      <c r="J1687" s="62"/>
      <c r="K1687" s="62"/>
      <c r="L1687" s="62"/>
    </row>
    <row r="1688" spans="2:12" ht="15.75" customHeight="1" x14ac:dyDescent="0.2">
      <c r="B1688" s="77"/>
      <c r="C1688" s="91"/>
      <c r="D1688" s="92"/>
      <c r="E1688" s="92"/>
      <c r="F1688" s="92"/>
      <c r="G1688" s="62"/>
      <c r="I1688" s="62"/>
      <c r="J1688" s="62"/>
      <c r="K1688" s="62"/>
      <c r="L1688" s="62"/>
    </row>
    <row r="1689" spans="2:12" ht="15.75" customHeight="1" x14ac:dyDescent="0.2">
      <c r="B1689" s="77"/>
      <c r="C1689" s="91"/>
      <c r="D1689" s="92"/>
      <c r="E1689" s="92"/>
      <c r="F1689" s="92"/>
      <c r="G1689" s="62"/>
      <c r="I1689" s="62"/>
      <c r="J1689" s="62"/>
      <c r="K1689" s="62"/>
      <c r="L1689" s="62"/>
    </row>
    <row r="1690" spans="2:12" ht="15.75" customHeight="1" x14ac:dyDescent="0.2">
      <c r="B1690" s="77"/>
      <c r="C1690" s="91"/>
      <c r="D1690" s="92"/>
      <c r="E1690" s="92"/>
      <c r="F1690" s="92"/>
      <c r="G1690" s="62"/>
      <c r="I1690" s="62"/>
      <c r="J1690" s="62"/>
      <c r="K1690" s="62"/>
      <c r="L1690" s="62"/>
    </row>
    <row r="1691" spans="2:12" ht="15.75" customHeight="1" x14ac:dyDescent="0.2">
      <c r="B1691" s="77"/>
      <c r="C1691" s="91"/>
      <c r="D1691" s="92"/>
      <c r="E1691" s="92"/>
      <c r="F1691" s="92"/>
      <c r="G1691" s="62"/>
      <c r="I1691" s="62"/>
      <c r="J1691" s="62"/>
      <c r="K1691" s="62"/>
      <c r="L1691" s="62"/>
    </row>
    <row r="1692" spans="2:12" ht="15.75" customHeight="1" x14ac:dyDescent="0.2">
      <c r="B1692" s="77"/>
      <c r="C1692" s="91"/>
      <c r="D1692" s="92"/>
      <c r="E1692" s="92"/>
      <c r="F1692" s="92"/>
      <c r="G1692" s="62"/>
      <c r="I1692" s="62"/>
      <c r="J1692" s="62"/>
      <c r="K1692" s="62"/>
      <c r="L1692" s="62"/>
    </row>
    <row r="1693" spans="2:12" ht="15.75" customHeight="1" x14ac:dyDescent="0.2">
      <c r="B1693" s="77"/>
      <c r="C1693" s="91"/>
      <c r="D1693" s="92"/>
      <c r="E1693" s="92"/>
      <c r="F1693" s="92"/>
      <c r="G1693" s="62"/>
      <c r="I1693" s="62"/>
      <c r="J1693" s="62"/>
      <c r="K1693" s="62"/>
      <c r="L1693" s="62"/>
    </row>
    <row r="1694" spans="2:12" ht="15.75" customHeight="1" x14ac:dyDescent="0.2">
      <c r="B1694" s="77"/>
      <c r="C1694" s="91"/>
      <c r="D1694" s="92"/>
      <c r="E1694" s="92"/>
      <c r="F1694" s="92"/>
      <c r="G1694" s="62"/>
      <c r="I1694" s="62"/>
      <c r="J1694" s="62"/>
      <c r="K1694" s="62"/>
      <c r="L1694" s="62"/>
    </row>
    <row r="1695" spans="2:12" ht="15.75" customHeight="1" x14ac:dyDescent="0.2">
      <c r="B1695" s="77"/>
      <c r="C1695" s="91"/>
      <c r="D1695" s="92"/>
      <c r="E1695" s="92"/>
      <c r="F1695" s="92"/>
      <c r="G1695" s="62"/>
      <c r="I1695" s="62"/>
      <c r="J1695" s="62"/>
      <c r="K1695" s="62"/>
      <c r="L1695" s="62"/>
    </row>
    <row r="1696" spans="2:12" ht="15.75" customHeight="1" x14ac:dyDescent="0.2">
      <c r="B1696" s="77"/>
      <c r="C1696" s="91"/>
      <c r="D1696" s="92"/>
      <c r="E1696" s="92"/>
      <c r="F1696" s="92"/>
      <c r="G1696" s="62"/>
      <c r="I1696" s="62"/>
      <c r="J1696" s="62"/>
      <c r="K1696" s="62"/>
      <c r="L1696" s="62"/>
    </row>
    <row r="1697" spans="2:12" ht="15.75" customHeight="1" x14ac:dyDescent="0.2">
      <c r="B1697" s="77"/>
      <c r="C1697" s="91"/>
      <c r="D1697" s="92"/>
      <c r="E1697" s="92"/>
      <c r="F1697" s="92"/>
      <c r="G1697" s="62"/>
      <c r="I1697" s="62"/>
      <c r="J1697" s="62"/>
      <c r="K1697" s="62"/>
      <c r="L1697" s="62"/>
    </row>
    <row r="1698" spans="2:12" ht="15.75" customHeight="1" x14ac:dyDescent="0.2">
      <c r="B1698" s="77"/>
      <c r="C1698" s="91"/>
      <c r="D1698" s="92"/>
      <c r="E1698" s="92"/>
      <c r="F1698" s="92"/>
      <c r="G1698" s="62"/>
      <c r="I1698" s="62"/>
      <c r="J1698" s="62"/>
      <c r="K1698" s="62"/>
      <c r="L1698" s="62"/>
    </row>
    <row r="1699" spans="2:12" ht="15.75" customHeight="1" x14ac:dyDescent="0.2">
      <c r="B1699" s="77"/>
      <c r="C1699" s="91"/>
      <c r="D1699" s="92"/>
      <c r="E1699" s="92"/>
      <c r="F1699" s="92"/>
      <c r="G1699" s="62"/>
      <c r="I1699" s="62"/>
      <c r="J1699" s="62"/>
      <c r="K1699" s="62"/>
      <c r="L1699" s="62"/>
    </row>
    <row r="1700" spans="2:12" ht="15.75" customHeight="1" x14ac:dyDescent="0.2">
      <c r="B1700" s="77"/>
      <c r="C1700" s="91"/>
      <c r="D1700" s="92"/>
      <c r="E1700" s="92"/>
      <c r="F1700" s="92"/>
      <c r="G1700" s="62"/>
      <c r="I1700" s="62"/>
      <c r="J1700" s="62"/>
      <c r="K1700" s="62"/>
      <c r="L1700" s="62"/>
    </row>
    <row r="1701" spans="2:12" ht="15.75" customHeight="1" x14ac:dyDescent="0.2">
      <c r="B1701" s="77"/>
      <c r="C1701" s="91"/>
      <c r="D1701" s="92"/>
      <c r="E1701" s="92"/>
      <c r="F1701" s="92"/>
      <c r="G1701" s="62"/>
      <c r="I1701" s="62"/>
      <c r="J1701" s="62"/>
      <c r="K1701" s="62"/>
      <c r="L1701" s="62"/>
    </row>
    <row r="1702" spans="2:12" ht="15.75" customHeight="1" x14ac:dyDescent="0.2">
      <c r="B1702" s="77"/>
      <c r="C1702" s="91"/>
      <c r="D1702" s="92"/>
      <c r="E1702" s="92"/>
      <c r="F1702" s="92"/>
      <c r="G1702" s="62"/>
      <c r="I1702" s="62"/>
      <c r="J1702" s="62"/>
      <c r="K1702" s="62"/>
      <c r="L1702" s="62"/>
    </row>
    <row r="1703" spans="2:12" ht="15.75" customHeight="1" x14ac:dyDescent="0.2">
      <c r="B1703" s="77"/>
      <c r="C1703" s="91"/>
      <c r="D1703" s="92"/>
      <c r="E1703" s="92"/>
      <c r="F1703" s="92"/>
      <c r="G1703" s="62"/>
      <c r="I1703" s="62"/>
      <c r="J1703" s="62"/>
      <c r="K1703" s="62"/>
      <c r="L1703" s="62"/>
    </row>
    <row r="1704" spans="2:12" ht="15.75" customHeight="1" x14ac:dyDescent="0.2">
      <c r="B1704" s="77"/>
      <c r="C1704" s="91"/>
      <c r="D1704" s="92"/>
      <c r="E1704" s="92"/>
      <c r="F1704" s="92"/>
      <c r="G1704" s="62"/>
      <c r="I1704" s="62"/>
      <c r="J1704" s="62"/>
      <c r="K1704" s="62"/>
      <c r="L1704" s="62"/>
    </row>
    <row r="1705" spans="2:12" ht="15.75" customHeight="1" x14ac:dyDescent="0.2">
      <c r="B1705" s="77"/>
      <c r="C1705" s="91"/>
      <c r="D1705" s="92"/>
      <c r="E1705" s="92"/>
      <c r="F1705" s="92"/>
      <c r="G1705" s="62"/>
      <c r="I1705" s="62"/>
      <c r="J1705" s="62"/>
      <c r="K1705" s="62"/>
      <c r="L1705" s="62"/>
    </row>
    <row r="1706" spans="2:12" ht="15.75" customHeight="1" x14ac:dyDescent="0.2">
      <c r="B1706" s="77"/>
      <c r="C1706" s="91"/>
      <c r="D1706" s="92"/>
      <c r="E1706" s="92"/>
      <c r="F1706" s="92"/>
      <c r="G1706" s="62"/>
      <c r="I1706" s="62"/>
      <c r="J1706" s="62"/>
      <c r="K1706" s="62"/>
      <c r="L1706" s="62"/>
    </row>
    <row r="1707" spans="2:12" ht="15.75" customHeight="1" x14ac:dyDescent="0.2">
      <c r="B1707" s="77"/>
      <c r="C1707" s="91"/>
      <c r="D1707" s="92"/>
      <c r="E1707" s="92"/>
      <c r="F1707" s="92"/>
      <c r="G1707" s="62"/>
      <c r="I1707" s="62"/>
      <c r="J1707" s="62"/>
      <c r="K1707" s="62"/>
      <c r="L1707" s="62"/>
    </row>
    <row r="1708" spans="2:12" ht="15.75" customHeight="1" x14ac:dyDescent="0.2">
      <c r="B1708" s="77"/>
      <c r="C1708" s="91"/>
      <c r="D1708" s="92"/>
      <c r="E1708" s="92"/>
      <c r="F1708" s="92"/>
      <c r="G1708" s="62"/>
      <c r="I1708" s="62"/>
      <c r="J1708" s="62"/>
      <c r="K1708" s="62"/>
      <c r="L1708" s="62"/>
    </row>
    <row r="1709" spans="2:12" ht="15.75" customHeight="1" x14ac:dyDescent="0.2">
      <c r="B1709" s="77"/>
      <c r="C1709" s="91"/>
      <c r="D1709" s="92"/>
      <c r="E1709" s="92"/>
      <c r="F1709" s="92"/>
      <c r="G1709" s="62"/>
      <c r="I1709" s="62"/>
      <c r="J1709" s="62"/>
      <c r="K1709" s="62"/>
      <c r="L1709" s="62"/>
    </row>
    <row r="1710" spans="2:12" ht="15.75" customHeight="1" x14ac:dyDescent="0.2">
      <c r="B1710" s="77"/>
      <c r="C1710" s="91"/>
      <c r="D1710" s="92"/>
      <c r="E1710" s="92"/>
      <c r="F1710" s="92"/>
      <c r="G1710" s="62"/>
      <c r="I1710" s="62"/>
      <c r="J1710" s="62"/>
      <c r="K1710" s="62"/>
      <c r="L1710" s="62"/>
    </row>
    <row r="1711" spans="2:12" ht="15.75" customHeight="1" x14ac:dyDescent="0.2">
      <c r="B1711" s="77"/>
      <c r="C1711" s="91"/>
      <c r="D1711" s="92"/>
      <c r="E1711" s="92"/>
      <c r="F1711" s="92"/>
      <c r="G1711" s="62"/>
      <c r="I1711" s="62"/>
      <c r="J1711" s="62"/>
      <c r="K1711" s="62"/>
      <c r="L1711" s="62"/>
    </row>
    <row r="1712" spans="2:12" ht="15.75" customHeight="1" x14ac:dyDescent="0.2">
      <c r="B1712" s="77"/>
      <c r="C1712" s="91"/>
      <c r="D1712" s="92"/>
      <c r="E1712" s="92"/>
      <c r="F1712" s="92"/>
      <c r="G1712" s="62"/>
      <c r="I1712" s="62"/>
      <c r="J1712" s="62"/>
      <c r="K1712" s="62"/>
      <c r="L1712" s="62"/>
    </row>
    <row r="1713" spans="2:12" ht="15.75" customHeight="1" x14ac:dyDescent="0.2">
      <c r="B1713" s="77"/>
      <c r="C1713" s="91"/>
      <c r="D1713" s="92"/>
      <c r="E1713" s="92"/>
      <c r="F1713" s="92"/>
      <c r="G1713" s="62"/>
      <c r="I1713" s="62"/>
      <c r="J1713" s="62"/>
      <c r="K1713" s="62"/>
      <c r="L1713" s="62"/>
    </row>
    <row r="1714" spans="2:12" ht="15.75" customHeight="1" x14ac:dyDescent="0.2">
      <c r="B1714" s="77"/>
      <c r="C1714" s="91"/>
      <c r="D1714" s="92"/>
      <c r="E1714" s="92"/>
      <c r="F1714" s="92"/>
      <c r="G1714" s="62"/>
      <c r="I1714" s="62"/>
      <c r="J1714" s="62"/>
      <c r="K1714" s="62"/>
      <c r="L1714" s="62"/>
    </row>
    <row r="1715" spans="2:12" ht="15.75" customHeight="1" x14ac:dyDescent="0.2">
      <c r="B1715" s="77"/>
      <c r="C1715" s="91"/>
      <c r="D1715" s="92"/>
      <c r="E1715" s="92"/>
      <c r="F1715" s="92"/>
      <c r="G1715" s="62"/>
      <c r="I1715" s="62"/>
      <c r="J1715" s="62"/>
      <c r="K1715" s="62"/>
      <c r="L1715" s="62"/>
    </row>
    <row r="1716" spans="2:12" ht="15.75" customHeight="1" x14ac:dyDescent="0.2">
      <c r="B1716" s="77"/>
      <c r="C1716" s="91"/>
      <c r="D1716" s="92"/>
      <c r="E1716" s="92"/>
      <c r="F1716" s="92"/>
      <c r="G1716" s="62"/>
      <c r="I1716" s="62"/>
      <c r="J1716" s="62"/>
      <c r="K1716" s="62"/>
      <c r="L1716" s="62"/>
    </row>
    <row r="1717" spans="2:12" ht="15.75" customHeight="1" x14ac:dyDescent="0.2">
      <c r="B1717" s="77"/>
      <c r="C1717" s="91"/>
      <c r="D1717" s="92"/>
      <c r="E1717" s="92"/>
      <c r="F1717" s="92"/>
      <c r="G1717" s="62"/>
      <c r="I1717" s="62"/>
      <c r="J1717" s="62"/>
      <c r="K1717" s="62"/>
      <c r="L1717" s="62"/>
    </row>
    <row r="1718" spans="2:12" ht="15.75" customHeight="1" x14ac:dyDescent="0.2">
      <c r="B1718" s="77"/>
      <c r="C1718" s="91"/>
      <c r="D1718" s="92"/>
      <c r="E1718" s="92"/>
      <c r="F1718" s="92"/>
      <c r="G1718" s="62"/>
      <c r="I1718" s="62"/>
      <c r="J1718" s="62"/>
      <c r="K1718" s="62"/>
      <c r="L1718" s="62"/>
    </row>
    <row r="1719" spans="2:12" ht="15.75" customHeight="1" x14ac:dyDescent="0.2">
      <c r="B1719" s="77"/>
      <c r="C1719" s="91"/>
      <c r="D1719" s="92"/>
      <c r="E1719" s="92"/>
      <c r="F1719" s="92"/>
      <c r="G1719" s="62"/>
      <c r="I1719" s="62"/>
      <c r="J1719" s="62"/>
      <c r="K1719" s="62"/>
      <c r="L1719" s="62"/>
    </row>
    <row r="1720" spans="2:12" ht="15.75" customHeight="1" x14ac:dyDescent="0.2">
      <c r="B1720" s="77"/>
      <c r="C1720" s="91"/>
      <c r="D1720" s="92"/>
      <c r="E1720" s="92"/>
      <c r="F1720" s="92"/>
      <c r="G1720" s="62"/>
      <c r="I1720" s="62"/>
      <c r="J1720" s="62"/>
      <c r="K1720" s="62"/>
      <c r="L1720" s="62"/>
    </row>
    <row r="1721" spans="2:12" ht="15.75" customHeight="1" x14ac:dyDescent="0.2">
      <c r="B1721" s="77"/>
      <c r="C1721" s="91"/>
      <c r="D1721" s="92"/>
      <c r="E1721" s="92"/>
      <c r="F1721" s="92"/>
      <c r="G1721" s="62"/>
      <c r="I1721" s="62"/>
      <c r="J1721" s="62"/>
      <c r="K1721" s="62"/>
      <c r="L1721" s="62"/>
    </row>
    <row r="1722" spans="2:12" ht="15.75" customHeight="1" x14ac:dyDescent="0.2">
      <c r="B1722" s="77"/>
      <c r="C1722" s="91"/>
      <c r="D1722" s="92"/>
      <c r="E1722" s="92"/>
      <c r="F1722" s="92"/>
      <c r="G1722" s="62"/>
      <c r="I1722" s="62"/>
      <c r="J1722" s="62"/>
      <c r="K1722" s="62"/>
      <c r="L1722" s="62"/>
    </row>
    <row r="1723" spans="2:12" ht="15.75" customHeight="1" x14ac:dyDescent="0.2">
      <c r="B1723" s="77"/>
      <c r="C1723" s="91"/>
      <c r="D1723" s="92"/>
      <c r="E1723" s="92"/>
      <c r="F1723" s="92"/>
      <c r="G1723" s="62"/>
      <c r="I1723" s="62"/>
      <c r="J1723" s="62"/>
      <c r="K1723" s="62"/>
      <c r="L1723" s="62"/>
    </row>
    <row r="1724" spans="2:12" ht="15.75" customHeight="1" x14ac:dyDescent="0.2">
      <c r="B1724" s="77"/>
      <c r="C1724" s="91"/>
      <c r="D1724" s="92"/>
      <c r="E1724" s="92"/>
      <c r="F1724" s="92"/>
      <c r="G1724" s="62"/>
      <c r="I1724" s="62"/>
      <c r="J1724" s="62"/>
      <c r="K1724" s="62"/>
      <c r="L1724" s="62"/>
    </row>
    <row r="1725" spans="2:12" ht="15.75" customHeight="1" x14ac:dyDescent="0.2">
      <c r="B1725" s="77"/>
      <c r="C1725" s="91"/>
      <c r="D1725" s="92"/>
      <c r="E1725" s="92"/>
      <c r="F1725" s="92"/>
      <c r="G1725" s="62"/>
      <c r="I1725" s="62"/>
      <c r="J1725" s="62"/>
      <c r="K1725" s="62"/>
      <c r="L1725" s="62"/>
    </row>
    <row r="1726" spans="2:12" ht="15.75" customHeight="1" x14ac:dyDescent="0.2">
      <c r="B1726" s="77"/>
      <c r="C1726" s="91"/>
      <c r="D1726" s="92"/>
      <c r="E1726" s="92"/>
      <c r="F1726" s="92"/>
      <c r="G1726" s="62"/>
      <c r="I1726" s="62"/>
      <c r="J1726" s="62"/>
      <c r="K1726" s="62"/>
      <c r="L1726" s="62"/>
    </row>
    <row r="1727" spans="2:12" ht="15.75" customHeight="1" x14ac:dyDescent="0.2">
      <c r="B1727" s="77"/>
      <c r="C1727" s="91"/>
      <c r="D1727" s="92"/>
      <c r="E1727" s="92"/>
      <c r="F1727" s="92"/>
      <c r="G1727" s="62"/>
      <c r="I1727" s="62"/>
      <c r="J1727" s="62"/>
      <c r="K1727" s="62"/>
      <c r="L1727" s="62"/>
    </row>
    <row r="1728" spans="2:12" ht="15.75" customHeight="1" x14ac:dyDescent="0.2">
      <c r="B1728" s="77"/>
      <c r="C1728" s="91"/>
      <c r="D1728" s="92"/>
      <c r="E1728" s="92"/>
      <c r="F1728" s="92"/>
      <c r="G1728" s="62"/>
      <c r="I1728" s="62"/>
      <c r="J1728" s="62"/>
      <c r="K1728" s="62"/>
      <c r="L1728" s="62"/>
    </row>
    <row r="1729" spans="2:12" ht="15.75" customHeight="1" x14ac:dyDescent="0.2">
      <c r="B1729" s="77"/>
      <c r="C1729" s="91"/>
      <c r="D1729" s="92"/>
      <c r="E1729" s="92"/>
      <c r="F1729" s="92"/>
      <c r="G1729" s="62"/>
      <c r="I1729" s="62"/>
      <c r="J1729" s="62"/>
      <c r="K1729" s="62"/>
      <c r="L1729" s="62"/>
    </row>
    <row r="1730" spans="2:12" ht="15.75" customHeight="1" x14ac:dyDescent="0.2">
      <c r="B1730" s="77"/>
      <c r="C1730" s="91"/>
      <c r="D1730" s="92"/>
      <c r="E1730" s="92"/>
      <c r="F1730" s="92"/>
      <c r="G1730" s="62"/>
      <c r="I1730" s="62"/>
      <c r="J1730" s="62"/>
      <c r="K1730" s="62"/>
      <c r="L1730" s="62"/>
    </row>
    <row r="1731" spans="2:12" ht="15.75" customHeight="1" x14ac:dyDescent="0.2">
      <c r="B1731" s="77"/>
      <c r="C1731" s="91"/>
      <c r="D1731" s="92"/>
      <c r="E1731" s="92"/>
      <c r="F1731" s="92"/>
      <c r="G1731" s="62"/>
      <c r="I1731" s="62"/>
      <c r="J1731" s="62"/>
      <c r="K1731" s="62"/>
      <c r="L1731" s="62"/>
    </row>
    <row r="1732" spans="2:12" ht="15.75" customHeight="1" x14ac:dyDescent="0.2">
      <c r="B1732" s="77"/>
      <c r="C1732" s="91"/>
      <c r="D1732" s="92"/>
      <c r="E1732" s="92"/>
      <c r="F1732" s="92"/>
      <c r="G1732" s="62"/>
      <c r="I1732" s="62"/>
      <c r="J1732" s="62"/>
      <c r="K1732" s="62"/>
      <c r="L1732" s="62"/>
    </row>
    <row r="1733" spans="2:12" ht="15.75" customHeight="1" x14ac:dyDescent="0.2">
      <c r="B1733" s="77"/>
      <c r="C1733" s="91"/>
      <c r="D1733" s="92"/>
      <c r="E1733" s="92"/>
      <c r="F1733" s="92"/>
      <c r="G1733" s="62"/>
      <c r="I1733" s="62"/>
      <c r="J1733" s="62"/>
      <c r="K1733" s="62"/>
      <c r="L1733" s="62"/>
    </row>
    <row r="1734" spans="2:12" ht="15.75" customHeight="1" x14ac:dyDescent="0.2">
      <c r="B1734" s="77"/>
      <c r="C1734" s="91"/>
      <c r="D1734" s="92"/>
      <c r="E1734" s="92"/>
      <c r="F1734" s="92"/>
      <c r="G1734" s="62"/>
      <c r="I1734" s="62"/>
      <c r="J1734" s="62"/>
      <c r="K1734" s="62"/>
      <c r="L1734" s="62"/>
    </row>
    <row r="1735" spans="2:12" ht="15.75" customHeight="1" x14ac:dyDescent="0.2">
      <c r="B1735" s="77"/>
      <c r="C1735" s="91"/>
      <c r="D1735" s="92"/>
      <c r="E1735" s="92"/>
      <c r="F1735" s="92"/>
      <c r="G1735" s="62"/>
      <c r="I1735" s="62"/>
      <c r="J1735" s="62"/>
      <c r="K1735" s="62"/>
      <c r="L1735" s="62"/>
    </row>
    <row r="1736" spans="2:12" ht="15.75" customHeight="1" x14ac:dyDescent="0.2">
      <c r="B1736" s="77"/>
      <c r="C1736" s="91"/>
      <c r="D1736" s="92"/>
      <c r="E1736" s="92"/>
      <c r="F1736" s="92"/>
      <c r="G1736" s="62"/>
      <c r="I1736" s="62"/>
      <c r="J1736" s="62"/>
      <c r="K1736" s="62"/>
      <c r="L1736" s="62"/>
    </row>
    <row r="1737" spans="2:12" ht="15.75" customHeight="1" x14ac:dyDescent="0.2">
      <c r="B1737" s="77"/>
      <c r="C1737" s="91"/>
      <c r="D1737" s="92"/>
      <c r="E1737" s="92"/>
      <c r="F1737" s="92"/>
      <c r="G1737" s="62"/>
      <c r="I1737" s="62"/>
      <c r="J1737" s="62"/>
      <c r="K1737" s="62"/>
      <c r="L1737" s="62"/>
    </row>
    <row r="1738" spans="2:12" ht="15.75" customHeight="1" x14ac:dyDescent="0.2">
      <c r="B1738" s="77"/>
      <c r="C1738" s="91"/>
      <c r="D1738" s="92"/>
      <c r="E1738" s="92"/>
      <c r="F1738" s="92"/>
      <c r="G1738" s="62"/>
      <c r="I1738" s="62"/>
      <c r="J1738" s="62"/>
      <c r="K1738" s="62"/>
      <c r="L1738" s="62"/>
    </row>
    <row r="1739" spans="2:12" ht="15.75" customHeight="1" x14ac:dyDescent="0.2">
      <c r="B1739" s="77"/>
      <c r="C1739" s="91"/>
      <c r="D1739" s="92"/>
      <c r="E1739" s="92"/>
      <c r="F1739" s="92"/>
      <c r="G1739" s="62"/>
      <c r="I1739" s="62"/>
      <c r="J1739" s="62"/>
      <c r="K1739" s="62"/>
      <c r="L1739" s="62"/>
    </row>
    <row r="1740" spans="2:12" ht="15.75" customHeight="1" x14ac:dyDescent="0.2">
      <c r="B1740" s="77"/>
      <c r="C1740" s="91"/>
      <c r="D1740" s="92"/>
      <c r="E1740" s="92"/>
      <c r="F1740" s="92"/>
      <c r="G1740" s="62"/>
      <c r="I1740" s="62"/>
      <c r="J1740" s="62"/>
      <c r="K1740" s="62"/>
      <c r="L1740" s="62"/>
    </row>
    <row r="1741" spans="2:12" ht="15.75" customHeight="1" x14ac:dyDescent="0.2">
      <c r="B1741" s="77"/>
      <c r="C1741" s="91"/>
      <c r="D1741" s="92"/>
      <c r="E1741" s="92"/>
      <c r="F1741" s="92"/>
      <c r="G1741" s="62"/>
      <c r="I1741" s="62"/>
      <c r="J1741" s="62"/>
      <c r="K1741" s="62"/>
      <c r="L1741" s="62"/>
    </row>
    <row r="1742" spans="2:12" ht="15.75" customHeight="1" x14ac:dyDescent="0.2">
      <c r="B1742" s="77"/>
      <c r="C1742" s="91"/>
      <c r="D1742" s="92"/>
      <c r="E1742" s="92"/>
      <c r="F1742" s="92"/>
      <c r="G1742" s="62"/>
      <c r="I1742" s="62"/>
      <c r="J1742" s="62"/>
      <c r="K1742" s="62"/>
      <c r="L1742" s="62"/>
    </row>
    <row r="1743" spans="2:12" ht="15.75" customHeight="1" x14ac:dyDescent="0.2">
      <c r="B1743" s="77"/>
      <c r="C1743" s="91"/>
      <c r="D1743" s="92"/>
      <c r="E1743" s="92"/>
      <c r="F1743" s="92"/>
      <c r="G1743" s="62"/>
      <c r="I1743" s="62"/>
      <c r="J1743" s="62"/>
      <c r="K1743" s="62"/>
      <c r="L1743" s="62"/>
    </row>
    <row r="1744" spans="2:12" ht="15.75" customHeight="1" x14ac:dyDescent="0.2">
      <c r="B1744" s="77"/>
      <c r="C1744" s="91"/>
      <c r="D1744" s="92"/>
      <c r="E1744" s="92"/>
      <c r="F1744" s="92"/>
      <c r="G1744" s="62"/>
      <c r="I1744" s="62"/>
      <c r="J1744" s="62"/>
      <c r="K1744" s="62"/>
      <c r="L1744" s="62"/>
    </row>
    <row r="1745" spans="2:12" ht="15.75" customHeight="1" x14ac:dyDescent="0.2">
      <c r="B1745" s="77"/>
      <c r="C1745" s="91"/>
      <c r="D1745" s="92"/>
      <c r="E1745" s="92"/>
      <c r="F1745" s="92"/>
      <c r="G1745" s="62"/>
      <c r="I1745" s="62"/>
      <c r="J1745" s="62"/>
      <c r="K1745" s="62"/>
      <c r="L1745" s="62"/>
    </row>
    <row r="1746" spans="2:12" ht="15.75" customHeight="1" x14ac:dyDescent="0.2">
      <c r="B1746" s="77"/>
      <c r="C1746" s="91"/>
      <c r="D1746" s="92"/>
      <c r="E1746" s="92"/>
      <c r="F1746" s="92"/>
      <c r="G1746" s="62"/>
      <c r="I1746" s="62"/>
      <c r="J1746" s="62"/>
      <c r="K1746" s="62"/>
      <c r="L1746" s="62"/>
    </row>
    <row r="1747" spans="2:12" ht="15.75" customHeight="1" x14ac:dyDescent="0.2">
      <c r="B1747" s="77"/>
      <c r="C1747" s="91"/>
      <c r="D1747" s="92"/>
      <c r="E1747" s="92"/>
      <c r="F1747" s="92"/>
      <c r="G1747" s="62"/>
      <c r="I1747" s="62"/>
      <c r="J1747" s="62"/>
      <c r="K1747" s="62"/>
      <c r="L1747" s="62"/>
    </row>
    <row r="1748" spans="2:12" ht="15.75" customHeight="1" x14ac:dyDescent="0.2">
      <c r="B1748" s="77"/>
      <c r="C1748" s="91"/>
      <c r="D1748" s="92"/>
      <c r="E1748" s="92"/>
      <c r="F1748" s="92"/>
      <c r="G1748" s="62"/>
      <c r="I1748" s="62"/>
      <c r="J1748" s="62"/>
      <c r="K1748" s="62"/>
      <c r="L1748" s="62"/>
    </row>
    <row r="1749" spans="2:12" ht="15.75" customHeight="1" x14ac:dyDescent="0.2">
      <c r="B1749" s="77"/>
      <c r="C1749" s="91"/>
      <c r="D1749" s="92"/>
      <c r="E1749" s="92"/>
      <c r="F1749" s="92"/>
      <c r="G1749" s="62"/>
      <c r="I1749" s="62"/>
      <c r="J1749" s="62"/>
      <c r="K1749" s="62"/>
      <c r="L1749" s="62"/>
    </row>
    <row r="1750" spans="2:12" ht="15.75" customHeight="1" x14ac:dyDescent="0.2">
      <c r="B1750" s="77"/>
      <c r="C1750" s="91"/>
      <c r="D1750" s="92"/>
      <c r="E1750" s="92"/>
      <c r="F1750" s="92"/>
      <c r="G1750" s="62"/>
      <c r="I1750" s="62"/>
      <c r="J1750" s="62"/>
      <c r="K1750" s="62"/>
      <c r="L1750" s="62"/>
    </row>
    <row r="1751" spans="2:12" ht="15.75" customHeight="1" x14ac:dyDescent="0.2">
      <c r="B1751" s="77"/>
      <c r="C1751" s="91"/>
      <c r="D1751" s="92"/>
      <c r="E1751" s="92"/>
      <c r="F1751" s="92"/>
      <c r="G1751" s="62"/>
      <c r="I1751" s="62"/>
      <c r="J1751" s="62"/>
      <c r="K1751" s="62"/>
      <c r="L1751" s="62"/>
    </row>
    <row r="1752" spans="2:12" ht="15.75" customHeight="1" x14ac:dyDescent="0.2">
      <c r="B1752" s="77"/>
      <c r="C1752" s="91"/>
      <c r="D1752" s="92"/>
      <c r="E1752" s="92"/>
      <c r="F1752" s="92"/>
      <c r="G1752" s="62"/>
      <c r="I1752" s="62"/>
      <c r="J1752" s="62"/>
      <c r="K1752" s="62"/>
      <c r="L1752" s="62"/>
    </row>
    <row r="1753" spans="2:12" ht="15.75" customHeight="1" x14ac:dyDescent="0.2">
      <c r="B1753" s="77"/>
      <c r="C1753" s="91"/>
      <c r="D1753" s="92"/>
      <c r="E1753" s="92"/>
      <c r="F1753" s="92"/>
      <c r="G1753" s="62"/>
      <c r="I1753" s="62"/>
      <c r="J1753" s="62"/>
      <c r="K1753" s="62"/>
      <c r="L1753" s="62"/>
    </row>
    <row r="1754" spans="2:12" ht="15.75" customHeight="1" x14ac:dyDescent="0.2">
      <c r="B1754" s="77"/>
      <c r="C1754" s="91"/>
      <c r="D1754" s="92"/>
      <c r="E1754" s="92"/>
      <c r="F1754" s="92"/>
      <c r="G1754" s="62"/>
      <c r="I1754" s="62"/>
      <c r="J1754" s="62"/>
      <c r="K1754" s="62"/>
      <c r="L1754" s="62"/>
    </row>
    <row r="1755" spans="2:12" ht="15.75" customHeight="1" x14ac:dyDescent="0.2">
      <c r="B1755" s="77"/>
      <c r="C1755" s="91"/>
      <c r="D1755" s="92"/>
      <c r="E1755" s="92"/>
      <c r="F1755" s="92"/>
      <c r="G1755" s="62"/>
      <c r="I1755" s="62"/>
      <c r="J1755" s="62"/>
      <c r="K1755" s="62"/>
      <c r="L1755" s="62"/>
    </row>
    <row r="1756" spans="2:12" ht="15.75" customHeight="1" x14ac:dyDescent="0.2">
      <c r="B1756" s="77"/>
      <c r="C1756" s="91"/>
      <c r="D1756" s="92"/>
      <c r="E1756" s="92"/>
      <c r="F1756" s="92"/>
      <c r="G1756" s="62"/>
      <c r="I1756" s="62"/>
      <c r="J1756" s="62"/>
      <c r="K1756" s="62"/>
      <c r="L1756" s="62"/>
    </row>
    <row r="1757" spans="2:12" ht="15.75" customHeight="1" x14ac:dyDescent="0.2">
      <c r="B1757" s="77"/>
      <c r="C1757" s="91"/>
      <c r="D1757" s="92"/>
      <c r="E1757" s="92"/>
      <c r="F1757" s="92"/>
      <c r="G1757" s="62"/>
      <c r="I1757" s="62"/>
      <c r="J1757" s="62"/>
      <c r="K1757" s="62"/>
      <c r="L1757" s="62"/>
    </row>
    <row r="1758" spans="2:12" ht="15.75" customHeight="1" x14ac:dyDescent="0.2">
      <c r="B1758" s="77"/>
      <c r="C1758" s="91"/>
      <c r="D1758" s="92"/>
      <c r="E1758" s="92"/>
      <c r="F1758" s="92"/>
      <c r="G1758" s="62"/>
      <c r="I1758" s="62"/>
      <c r="J1758" s="62"/>
      <c r="K1758" s="62"/>
      <c r="L1758" s="62"/>
    </row>
    <row r="1759" spans="2:12" ht="15.75" customHeight="1" x14ac:dyDescent="0.2">
      <c r="B1759" s="77"/>
      <c r="C1759" s="91"/>
      <c r="D1759" s="92"/>
      <c r="E1759" s="92"/>
      <c r="F1759" s="92"/>
      <c r="G1759" s="62"/>
      <c r="I1759" s="62"/>
      <c r="J1759" s="62"/>
      <c r="K1759" s="62"/>
      <c r="L1759" s="62"/>
    </row>
    <row r="1760" spans="2:12" ht="15.75" customHeight="1" x14ac:dyDescent="0.2">
      <c r="B1760" s="77"/>
      <c r="C1760" s="91"/>
      <c r="D1760" s="92"/>
      <c r="E1760" s="92"/>
      <c r="F1760" s="92"/>
      <c r="G1760" s="62"/>
      <c r="I1760" s="62"/>
      <c r="J1760" s="62"/>
      <c r="K1760" s="62"/>
      <c r="L1760" s="62"/>
    </row>
    <row r="1761" spans="2:12" ht="15.75" customHeight="1" x14ac:dyDescent="0.2">
      <c r="B1761" s="77"/>
      <c r="C1761" s="91"/>
      <c r="D1761" s="92"/>
      <c r="E1761" s="92"/>
      <c r="F1761" s="92"/>
      <c r="G1761" s="62"/>
      <c r="I1761" s="62"/>
      <c r="J1761" s="62"/>
      <c r="K1761" s="62"/>
      <c r="L1761" s="62"/>
    </row>
    <row r="1762" spans="2:12" ht="15.75" customHeight="1" x14ac:dyDescent="0.2">
      <c r="B1762" s="77"/>
      <c r="C1762" s="91"/>
      <c r="D1762" s="92"/>
      <c r="E1762" s="92"/>
      <c r="F1762" s="92"/>
      <c r="G1762" s="62"/>
      <c r="I1762" s="62"/>
      <c r="J1762" s="62"/>
      <c r="K1762" s="62"/>
      <c r="L1762" s="62"/>
    </row>
    <row r="1763" spans="2:12" ht="15.75" customHeight="1" x14ac:dyDescent="0.2">
      <c r="B1763" s="77"/>
      <c r="C1763" s="91"/>
      <c r="D1763" s="92"/>
      <c r="E1763" s="92"/>
      <c r="F1763" s="92"/>
      <c r="G1763" s="62"/>
      <c r="I1763" s="62"/>
      <c r="J1763" s="62"/>
      <c r="K1763" s="62"/>
      <c r="L1763" s="62"/>
    </row>
    <row r="1764" spans="2:12" ht="15.75" customHeight="1" x14ac:dyDescent="0.2">
      <c r="B1764" s="77"/>
      <c r="C1764" s="91"/>
      <c r="D1764" s="92"/>
      <c r="E1764" s="92"/>
      <c r="F1764" s="92"/>
      <c r="G1764" s="62"/>
      <c r="I1764" s="62"/>
      <c r="J1764" s="62"/>
      <c r="K1764" s="62"/>
      <c r="L1764" s="62"/>
    </row>
    <row r="1765" spans="2:12" ht="15.75" customHeight="1" x14ac:dyDescent="0.2">
      <c r="B1765" s="77"/>
      <c r="C1765" s="91"/>
      <c r="D1765" s="92"/>
      <c r="E1765" s="92"/>
      <c r="F1765" s="92"/>
      <c r="G1765" s="62"/>
      <c r="I1765" s="62"/>
      <c r="J1765" s="62"/>
      <c r="K1765" s="62"/>
      <c r="L1765" s="62"/>
    </row>
    <row r="1766" spans="2:12" ht="15.75" customHeight="1" x14ac:dyDescent="0.2">
      <c r="B1766" s="77"/>
      <c r="C1766" s="91"/>
      <c r="D1766" s="92"/>
      <c r="E1766" s="92"/>
      <c r="F1766" s="92"/>
      <c r="G1766" s="62"/>
      <c r="I1766" s="62"/>
      <c r="J1766" s="62"/>
      <c r="K1766" s="62"/>
      <c r="L1766" s="62"/>
    </row>
    <row r="1767" spans="2:12" ht="15.75" customHeight="1" x14ac:dyDescent="0.2">
      <c r="B1767" s="77"/>
      <c r="C1767" s="91"/>
      <c r="D1767" s="92"/>
      <c r="E1767" s="92"/>
      <c r="F1767" s="92"/>
      <c r="G1767" s="62"/>
      <c r="I1767" s="62"/>
      <c r="J1767" s="62"/>
      <c r="K1767" s="62"/>
      <c r="L1767" s="62"/>
    </row>
    <row r="1768" spans="2:12" ht="15.75" customHeight="1" x14ac:dyDescent="0.2">
      <c r="B1768" s="77"/>
      <c r="C1768" s="91"/>
      <c r="D1768" s="92"/>
      <c r="E1768" s="92"/>
      <c r="F1768" s="92"/>
      <c r="G1768" s="62"/>
      <c r="I1768" s="62"/>
      <c r="J1768" s="62"/>
      <c r="K1768" s="62"/>
      <c r="L1768" s="62"/>
    </row>
    <row r="1769" spans="2:12" ht="15.75" customHeight="1" x14ac:dyDescent="0.2">
      <c r="B1769" s="77"/>
      <c r="C1769" s="91"/>
      <c r="D1769" s="92"/>
      <c r="E1769" s="92"/>
      <c r="F1769" s="92"/>
      <c r="G1769" s="62"/>
      <c r="I1769" s="62"/>
      <c r="J1769" s="62"/>
      <c r="K1769" s="62"/>
      <c r="L1769" s="62"/>
    </row>
    <row r="1770" spans="2:12" ht="15.75" customHeight="1" x14ac:dyDescent="0.2">
      <c r="B1770" s="77"/>
      <c r="C1770" s="91"/>
      <c r="D1770" s="92"/>
      <c r="E1770" s="92"/>
      <c r="F1770" s="92"/>
      <c r="G1770" s="62"/>
      <c r="I1770" s="62"/>
      <c r="J1770" s="62"/>
      <c r="K1770" s="62"/>
      <c r="L1770" s="62"/>
    </row>
    <row r="1771" spans="2:12" ht="15.75" customHeight="1" x14ac:dyDescent="0.2">
      <c r="B1771" s="77"/>
      <c r="C1771" s="91"/>
      <c r="D1771" s="92"/>
      <c r="E1771" s="92"/>
      <c r="F1771" s="92"/>
      <c r="G1771" s="62"/>
      <c r="I1771" s="62"/>
      <c r="J1771" s="62"/>
      <c r="K1771" s="62"/>
      <c r="L1771" s="62"/>
    </row>
    <row r="1772" spans="2:12" ht="15.75" customHeight="1" x14ac:dyDescent="0.2">
      <c r="B1772" s="77"/>
      <c r="C1772" s="91"/>
      <c r="D1772" s="92"/>
      <c r="E1772" s="92"/>
      <c r="F1772" s="92"/>
      <c r="G1772" s="62"/>
      <c r="I1772" s="62"/>
      <c r="J1772" s="62"/>
      <c r="K1772" s="62"/>
      <c r="L1772" s="62"/>
    </row>
    <row r="1773" spans="2:12" ht="15.75" customHeight="1" x14ac:dyDescent="0.2">
      <c r="B1773" s="77"/>
      <c r="C1773" s="91"/>
      <c r="D1773" s="92"/>
      <c r="E1773" s="92"/>
      <c r="F1773" s="92"/>
      <c r="G1773" s="62"/>
      <c r="I1773" s="62"/>
      <c r="J1773" s="62"/>
      <c r="K1773" s="62"/>
      <c r="L1773" s="62"/>
    </row>
    <row r="1774" spans="2:12" ht="15.75" customHeight="1" x14ac:dyDescent="0.2">
      <c r="B1774" s="77"/>
      <c r="C1774" s="91"/>
      <c r="D1774" s="92"/>
      <c r="E1774" s="92"/>
      <c r="F1774" s="92"/>
      <c r="G1774" s="62"/>
      <c r="I1774" s="62"/>
      <c r="J1774" s="62"/>
      <c r="K1774" s="62"/>
      <c r="L1774" s="62"/>
    </row>
    <row r="1775" spans="2:12" ht="15.75" customHeight="1" x14ac:dyDescent="0.2">
      <c r="B1775" s="77"/>
      <c r="C1775" s="91"/>
      <c r="D1775" s="92"/>
      <c r="E1775" s="92"/>
      <c r="F1775" s="92"/>
      <c r="G1775" s="62"/>
      <c r="I1775" s="62"/>
      <c r="J1775" s="62"/>
      <c r="K1775" s="62"/>
      <c r="L1775" s="62"/>
    </row>
    <row r="1776" spans="2:12" ht="15.75" customHeight="1" x14ac:dyDescent="0.2">
      <c r="B1776" s="77"/>
      <c r="C1776" s="91"/>
      <c r="D1776" s="92"/>
      <c r="E1776" s="92"/>
      <c r="F1776" s="92"/>
      <c r="G1776" s="62"/>
      <c r="I1776" s="62"/>
      <c r="J1776" s="62"/>
      <c r="K1776" s="62"/>
      <c r="L1776" s="62"/>
    </row>
    <row r="1777" spans="2:12" ht="15.75" customHeight="1" x14ac:dyDescent="0.2">
      <c r="B1777" s="77"/>
      <c r="C1777" s="91"/>
      <c r="D1777" s="92"/>
      <c r="E1777" s="92"/>
      <c r="F1777" s="92"/>
      <c r="G1777" s="62"/>
      <c r="I1777" s="62"/>
      <c r="J1777" s="62"/>
      <c r="K1777" s="62"/>
      <c r="L1777" s="62"/>
    </row>
    <row r="1778" spans="2:12" ht="15.75" customHeight="1" x14ac:dyDescent="0.2">
      <c r="B1778" s="77"/>
      <c r="C1778" s="91"/>
      <c r="D1778" s="92"/>
      <c r="E1778" s="92"/>
      <c r="F1778" s="92"/>
      <c r="G1778" s="62"/>
      <c r="I1778" s="62"/>
      <c r="J1778" s="62"/>
      <c r="K1778" s="62"/>
      <c r="L1778" s="62"/>
    </row>
    <row r="1779" spans="2:12" ht="15.75" customHeight="1" x14ac:dyDescent="0.2">
      <c r="B1779" s="77"/>
      <c r="C1779" s="91"/>
      <c r="D1779" s="92"/>
      <c r="E1779" s="92"/>
      <c r="F1779" s="92"/>
      <c r="G1779" s="62"/>
      <c r="I1779" s="62"/>
      <c r="J1779" s="62"/>
      <c r="K1779" s="62"/>
      <c r="L1779" s="62"/>
    </row>
    <row r="1780" spans="2:12" ht="15.75" customHeight="1" x14ac:dyDescent="0.2">
      <c r="B1780" s="77"/>
      <c r="C1780" s="91"/>
      <c r="D1780" s="92"/>
      <c r="E1780" s="92"/>
      <c r="F1780" s="92"/>
      <c r="G1780" s="62"/>
      <c r="I1780" s="62"/>
      <c r="J1780" s="62"/>
      <c r="K1780" s="62"/>
      <c r="L1780" s="62"/>
    </row>
    <row r="1781" spans="2:12" ht="15.75" customHeight="1" x14ac:dyDescent="0.2">
      <c r="B1781" s="77"/>
      <c r="C1781" s="91"/>
      <c r="D1781" s="92"/>
      <c r="E1781" s="92"/>
      <c r="F1781" s="92"/>
      <c r="G1781" s="62"/>
      <c r="I1781" s="62"/>
      <c r="J1781" s="62"/>
      <c r="K1781" s="62"/>
      <c r="L1781" s="62"/>
    </row>
    <row r="1782" spans="2:12" ht="15.75" customHeight="1" x14ac:dyDescent="0.2">
      <c r="B1782" s="77"/>
      <c r="C1782" s="91"/>
      <c r="D1782" s="92"/>
      <c r="E1782" s="92"/>
      <c r="F1782" s="92"/>
      <c r="G1782" s="62"/>
      <c r="I1782" s="62"/>
      <c r="J1782" s="62"/>
      <c r="K1782" s="62"/>
      <c r="L1782" s="62"/>
    </row>
    <row r="1783" spans="2:12" ht="15.75" customHeight="1" x14ac:dyDescent="0.2">
      <c r="B1783" s="77"/>
      <c r="C1783" s="91"/>
      <c r="D1783" s="92"/>
      <c r="E1783" s="92"/>
      <c r="F1783" s="92"/>
      <c r="G1783" s="62"/>
      <c r="I1783" s="62"/>
      <c r="J1783" s="62"/>
      <c r="K1783" s="62"/>
      <c r="L1783" s="62"/>
    </row>
    <row r="1784" spans="2:12" ht="15.75" customHeight="1" x14ac:dyDescent="0.2">
      <c r="B1784" s="77"/>
      <c r="C1784" s="91"/>
      <c r="D1784" s="92"/>
      <c r="E1784" s="92"/>
      <c r="F1784" s="92"/>
      <c r="G1784" s="62"/>
      <c r="I1784" s="62"/>
      <c r="J1784" s="62"/>
      <c r="K1784" s="62"/>
      <c r="L1784" s="62"/>
    </row>
    <row r="1785" spans="2:12" ht="15.75" customHeight="1" x14ac:dyDescent="0.2">
      <c r="B1785" s="77"/>
      <c r="C1785" s="91"/>
      <c r="D1785" s="92"/>
      <c r="E1785" s="92"/>
      <c r="F1785" s="92"/>
      <c r="G1785" s="62"/>
      <c r="I1785" s="62"/>
      <c r="J1785" s="62"/>
      <c r="K1785" s="62"/>
      <c r="L1785" s="62"/>
    </row>
    <row r="1786" spans="2:12" ht="15.75" customHeight="1" x14ac:dyDescent="0.2">
      <c r="B1786" s="77"/>
      <c r="C1786" s="91"/>
      <c r="D1786" s="92"/>
      <c r="E1786" s="92"/>
      <c r="F1786" s="92"/>
      <c r="G1786" s="62"/>
      <c r="I1786" s="62"/>
      <c r="J1786" s="62"/>
      <c r="K1786" s="62"/>
      <c r="L1786" s="62"/>
    </row>
    <row r="1787" spans="2:12" ht="15.75" customHeight="1" x14ac:dyDescent="0.2">
      <c r="B1787" s="77"/>
      <c r="C1787" s="91"/>
      <c r="D1787" s="92"/>
      <c r="E1787" s="92"/>
      <c r="F1787" s="92"/>
      <c r="G1787" s="62"/>
      <c r="I1787" s="62"/>
      <c r="J1787" s="62"/>
      <c r="K1787" s="62"/>
      <c r="L1787" s="62"/>
    </row>
    <row r="1788" spans="2:12" ht="15.75" customHeight="1" x14ac:dyDescent="0.2">
      <c r="B1788" s="77"/>
      <c r="C1788" s="91"/>
      <c r="D1788" s="92"/>
      <c r="E1788" s="92"/>
      <c r="F1788" s="92"/>
      <c r="G1788" s="62"/>
      <c r="I1788" s="62"/>
      <c r="J1788" s="62"/>
      <c r="K1788" s="62"/>
      <c r="L1788" s="62"/>
    </row>
    <row r="1789" spans="2:12" ht="15.75" customHeight="1" x14ac:dyDescent="0.2">
      <c r="B1789" s="77"/>
      <c r="C1789" s="91"/>
      <c r="D1789" s="92"/>
      <c r="E1789" s="92"/>
      <c r="F1789" s="92"/>
      <c r="G1789" s="62"/>
      <c r="I1789" s="62"/>
      <c r="J1789" s="62"/>
      <c r="K1789" s="62"/>
      <c r="L1789" s="62"/>
    </row>
    <row r="1790" spans="2:12" ht="15.75" customHeight="1" x14ac:dyDescent="0.2">
      <c r="B1790" s="77"/>
      <c r="C1790" s="91"/>
      <c r="D1790" s="92"/>
      <c r="E1790" s="92"/>
      <c r="F1790" s="92"/>
      <c r="G1790" s="62"/>
      <c r="I1790" s="62"/>
      <c r="J1790" s="62"/>
      <c r="K1790" s="62"/>
      <c r="L1790" s="62"/>
    </row>
    <row r="1791" spans="2:12" ht="15.75" customHeight="1" x14ac:dyDescent="0.2">
      <c r="B1791" s="77"/>
      <c r="C1791" s="91"/>
      <c r="D1791" s="92"/>
      <c r="E1791" s="92"/>
      <c r="F1791" s="92"/>
      <c r="G1791" s="62"/>
      <c r="I1791" s="62"/>
      <c r="J1791" s="62"/>
      <c r="K1791" s="62"/>
      <c r="L1791" s="62"/>
    </row>
    <row r="1792" spans="2:12" ht="15.75" customHeight="1" x14ac:dyDescent="0.2">
      <c r="B1792" s="77"/>
      <c r="C1792" s="91"/>
      <c r="D1792" s="92"/>
      <c r="E1792" s="92"/>
      <c r="F1792" s="92"/>
      <c r="G1792" s="62"/>
      <c r="I1792" s="62"/>
      <c r="J1792" s="62"/>
      <c r="K1792" s="62"/>
      <c r="L1792" s="62"/>
    </row>
    <row r="1793" spans="2:12" ht="15.75" customHeight="1" x14ac:dyDescent="0.2">
      <c r="B1793" s="77"/>
      <c r="C1793" s="91"/>
      <c r="D1793" s="92"/>
      <c r="E1793" s="92"/>
      <c r="F1793" s="92"/>
      <c r="G1793" s="62"/>
      <c r="I1793" s="62"/>
      <c r="J1793" s="62"/>
      <c r="K1793" s="62"/>
      <c r="L1793" s="62"/>
    </row>
    <row r="1794" spans="2:12" ht="15.75" customHeight="1" x14ac:dyDescent="0.2">
      <c r="B1794" s="77"/>
      <c r="C1794" s="91"/>
      <c r="D1794" s="92"/>
      <c r="E1794" s="92"/>
      <c r="F1794" s="92"/>
      <c r="G1794" s="62"/>
      <c r="I1794" s="62"/>
      <c r="J1794" s="62"/>
      <c r="K1794" s="62"/>
      <c r="L1794" s="62"/>
    </row>
    <row r="1795" spans="2:12" ht="15.75" customHeight="1" x14ac:dyDescent="0.2">
      <c r="B1795" s="77"/>
      <c r="C1795" s="91"/>
      <c r="D1795" s="92"/>
      <c r="E1795" s="92"/>
      <c r="F1795" s="92"/>
      <c r="G1795" s="62"/>
      <c r="I1795" s="62"/>
      <c r="J1795" s="62"/>
      <c r="K1795" s="62"/>
      <c r="L1795" s="62"/>
    </row>
    <row r="1796" spans="2:12" ht="15.75" customHeight="1" x14ac:dyDescent="0.2">
      <c r="B1796" s="77"/>
      <c r="C1796" s="91"/>
      <c r="D1796" s="92"/>
      <c r="E1796" s="92"/>
      <c r="F1796" s="92"/>
      <c r="G1796" s="62"/>
      <c r="I1796" s="62"/>
      <c r="J1796" s="62"/>
      <c r="K1796" s="62"/>
      <c r="L1796" s="62"/>
    </row>
    <row r="1797" spans="2:12" ht="15.75" customHeight="1" x14ac:dyDescent="0.2">
      <c r="B1797" s="77"/>
      <c r="C1797" s="91"/>
      <c r="D1797" s="92"/>
      <c r="E1797" s="92"/>
      <c r="F1797" s="92"/>
      <c r="G1797" s="62"/>
      <c r="I1797" s="62"/>
      <c r="J1797" s="62"/>
      <c r="K1797" s="62"/>
      <c r="L1797" s="62"/>
    </row>
    <row r="1798" spans="2:12" ht="15.75" customHeight="1" x14ac:dyDescent="0.2">
      <c r="B1798" s="77"/>
      <c r="C1798" s="91"/>
      <c r="D1798" s="92"/>
      <c r="E1798" s="92"/>
      <c r="F1798" s="92"/>
      <c r="G1798" s="62"/>
      <c r="I1798" s="62"/>
      <c r="J1798" s="62"/>
      <c r="K1798" s="62"/>
      <c r="L1798" s="62"/>
    </row>
    <row r="1799" spans="2:12" ht="15.75" customHeight="1" x14ac:dyDescent="0.2">
      <c r="B1799" s="77"/>
      <c r="C1799" s="91"/>
      <c r="D1799" s="92"/>
      <c r="E1799" s="92"/>
      <c r="F1799" s="92"/>
      <c r="G1799" s="62"/>
      <c r="I1799" s="62"/>
      <c r="J1799" s="62"/>
      <c r="K1799" s="62"/>
      <c r="L1799" s="62"/>
    </row>
    <row r="1800" spans="2:12" ht="15.75" customHeight="1" x14ac:dyDescent="0.2">
      <c r="B1800" s="77"/>
      <c r="C1800" s="91"/>
      <c r="D1800" s="92"/>
      <c r="E1800" s="92"/>
      <c r="F1800" s="92"/>
      <c r="G1800" s="62"/>
      <c r="I1800" s="62"/>
      <c r="J1800" s="62"/>
      <c r="K1800" s="62"/>
      <c r="L1800" s="62"/>
    </row>
    <row r="1801" spans="2:12" ht="15.75" customHeight="1" x14ac:dyDescent="0.2">
      <c r="B1801" s="77"/>
      <c r="C1801" s="91"/>
      <c r="D1801" s="92"/>
      <c r="E1801" s="92"/>
      <c r="F1801" s="92"/>
      <c r="G1801" s="62"/>
      <c r="I1801" s="62"/>
      <c r="J1801" s="62"/>
      <c r="K1801" s="62"/>
      <c r="L1801" s="62"/>
    </row>
    <row r="1802" spans="2:12" ht="15.75" customHeight="1" x14ac:dyDescent="0.2">
      <c r="B1802" s="77"/>
      <c r="C1802" s="91"/>
      <c r="D1802" s="92"/>
      <c r="E1802" s="92"/>
      <c r="F1802" s="92"/>
      <c r="G1802" s="62"/>
      <c r="I1802" s="62"/>
      <c r="J1802" s="62"/>
      <c r="K1802" s="62"/>
      <c r="L1802" s="62"/>
    </row>
    <row r="1803" spans="2:12" ht="15.75" customHeight="1" x14ac:dyDescent="0.2">
      <c r="B1803" s="77"/>
      <c r="C1803" s="91"/>
      <c r="D1803" s="92"/>
      <c r="E1803" s="92"/>
      <c r="F1803" s="92"/>
      <c r="G1803" s="62"/>
      <c r="I1803" s="62"/>
      <c r="J1803" s="62"/>
      <c r="K1803" s="62"/>
      <c r="L1803" s="62"/>
    </row>
    <row r="1804" spans="2:12" ht="15.75" customHeight="1" x14ac:dyDescent="0.2">
      <c r="B1804" s="77"/>
      <c r="C1804" s="91"/>
      <c r="D1804" s="92"/>
      <c r="E1804" s="92"/>
      <c r="F1804" s="92"/>
      <c r="G1804" s="62"/>
      <c r="I1804" s="62"/>
      <c r="J1804" s="62"/>
      <c r="K1804" s="62"/>
      <c r="L1804" s="62"/>
    </row>
    <row r="1805" spans="2:12" ht="15.75" customHeight="1" x14ac:dyDescent="0.2">
      <c r="B1805" s="77"/>
      <c r="C1805" s="91"/>
      <c r="D1805" s="92"/>
      <c r="E1805" s="92"/>
      <c r="F1805" s="92"/>
      <c r="G1805" s="62"/>
      <c r="I1805" s="62"/>
      <c r="J1805" s="62"/>
      <c r="K1805" s="62"/>
      <c r="L1805" s="62"/>
    </row>
    <row r="1806" spans="2:12" ht="15.75" customHeight="1" x14ac:dyDescent="0.2">
      <c r="B1806" s="77"/>
      <c r="C1806" s="91"/>
      <c r="D1806" s="92"/>
      <c r="E1806" s="92"/>
      <c r="F1806" s="92"/>
      <c r="G1806" s="62"/>
      <c r="I1806" s="62"/>
      <c r="J1806" s="62"/>
      <c r="K1806" s="62"/>
      <c r="L1806" s="62"/>
    </row>
    <row r="1807" spans="2:12" ht="15.75" customHeight="1" x14ac:dyDescent="0.2">
      <c r="B1807" s="77"/>
      <c r="C1807" s="91"/>
      <c r="D1807" s="92"/>
      <c r="E1807" s="92"/>
      <c r="F1807" s="92"/>
      <c r="G1807" s="62"/>
      <c r="I1807" s="62"/>
      <c r="J1807" s="62"/>
      <c r="K1807" s="62"/>
      <c r="L1807" s="62"/>
    </row>
    <row r="1808" spans="2:12" ht="15.75" customHeight="1" x14ac:dyDescent="0.2">
      <c r="B1808" s="77"/>
      <c r="C1808" s="91"/>
      <c r="D1808" s="92"/>
      <c r="E1808" s="92"/>
      <c r="F1808" s="92"/>
      <c r="G1808" s="62"/>
      <c r="I1808" s="62"/>
      <c r="J1808" s="62"/>
      <c r="K1808" s="62"/>
      <c r="L1808" s="62"/>
    </row>
    <row r="1809" spans="2:12" ht="15.75" customHeight="1" x14ac:dyDescent="0.2">
      <c r="B1809" s="77"/>
      <c r="C1809" s="91"/>
      <c r="D1809" s="92"/>
      <c r="E1809" s="92"/>
      <c r="F1809" s="92"/>
      <c r="G1809" s="62"/>
      <c r="I1809" s="62"/>
      <c r="J1809" s="62"/>
      <c r="K1809" s="62"/>
      <c r="L1809" s="62"/>
    </row>
    <row r="1810" spans="2:12" ht="15.75" customHeight="1" x14ac:dyDescent="0.2">
      <c r="B1810" s="77"/>
      <c r="C1810" s="91"/>
      <c r="D1810" s="92"/>
      <c r="E1810" s="92"/>
      <c r="F1810" s="92"/>
      <c r="G1810" s="62"/>
      <c r="I1810" s="62"/>
      <c r="J1810" s="62"/>
      <c r="K1810" s="62"/>
      <c r="L1810" s="62"/>
    </row>
    <row r="1811" spans="2:12" ht="15.75" customHeight="1" x14ac:dyDescent="0.2">
      <c r="B1811" s="77"/>
      <c r="C1811" s="91"/>
      <c r="D1811" s="92"/>
      <c r="E1811" s="92"/>
      <c r="F1811" s="92"/>
      <c r="G1811" s="62"/>
      <c r="I1811" s="62"/>
      <c r="J1811" s="62"/>
      <c r="K1811" s="62"/>
      <c r="L1811" s="62"/>
    </row>
    <row r="1812" spans="2:12" ht="15.75" customHeight="1" x14ac:dyDescent="0.2">
      <c r="B1812" s="77"/>
      <c r="C1812" s="91"/>
      <c r="D1812" s="92"/>
      <c r="E1812" s="92"/>
      <c r="F1812" s="92"/>
      <c r="G1812" s="62"/>
      <c r="I1812" s="62"/>
      <c r="J1812" s="62"/>
      <c r="K1812" s="62"/>
      <c r="L1812" s="62"/>
    </row>
    <row r="1813" spans="2:12" ht="15.75" customHeight="1" x14ac:dyDescent="0.2">
      <c r="B1813" s="77"/>
      <c r="C1813" s="91"/>
      <c r="D1813" s="92"/>
      <c r="E1813" s="92"/>
      <c r="F1813" s="92"/>
      <c r="G1813" s="62"/>
      <c r="I1813" s="62"/>
      <c r="J1813" s="62"/>
      <c r="K1813" s="62"/>
      <c r="L1813" s="62"/>
    </row>
    <row r="1814" spans="2:12" ht="15.75" customHeight="1" x14ac:dyDescent="0.2">
      <c r="B1814" s="77"/>
      <c r="C1814" s="91"/>
      <c r="D1814" s="92"/>
      <c r="E1814" s="92"/>
      <c r="F1814" s="92"/>
      <c r="G1814" s="62"/>
      <c r="I1814" s="62"/>
      <c r="J1814" s="62"/>
      <c r="K1814" s="62"/>
      <c r="L1814" s="62"/>
    </row>
    <row r="1815" spans="2:12" ht="15.75" customHeight="1" x14ac:dyDescent="0.2">
      <c r="B1815" s="77"/>
      <c r="C1815" s="91"/>
      <c r="D1815" s="92"/>
      <c r="E1815" s="92"/>
      <c r="F1815" s="92"/>
      <c r="G1815" s="62"/>
      <c r="I1815" s="62"/>
      <c r="J1815" s="62"/>
      <c r="K1815" s="62"/>
      <c r="L1815" s="62"/>
    </row>
    <row r="1816" spans="2:12" ht="15.75" customHeight="1" x14ac:dyDescent="0.2">
      <c r="B1816" s="77"/>
      <c r="C1816" s="91"/>
      <c r="D1816" s="92"/>
      <c r="E1816" s="92"/>
      <c r="F1816" s="92"/>
      <c r="G1816" s="62"/>
      <c r="I1816" s="62"/>
      <c r="J1816" s="62"/>
      <c r="K1816" s="62"/>
      <c r="L1816" s="62"/>
    </row>
    <row r="1817" spans="2:12" ht="15.75" customHeight="1" x14ac:dyDescent="0.2">
      <c r="B1817" s="77"/>
      <c r="C1817" s="91"/>
      <c r="D1817" s="92"/>
      <c r="E1817" s="92"/>
      <c r="F1817" s="92"/>
      <c r="G1817" s="62"/>
      <c r="I1817" s="62"/>
      <c r="J1817" s="62"/>
      <c r="K1817" s="62"/>
      <c r="L1817" s="62"/>
    </row>
    <row r="1818" spans="2:12" ht="15.75" customHeight="1" x14ac:dyDescent="0.2">
      <c r="B1818" s="77"/>
      <c r="C1818" s="91"/>
      <c r="D1818" s="92"/>
      <c r="E1818" s="92"/>
      <c r="F1818" s="92"/>
      <c r="G1818" s="62"/>
      <c r="I1818" s="62"/>
      <c r="J1818" s="62"/>
      <c r="K1818" s="62"/>
      <c r="L1818" s="62"/>
    </row>
    <row r="1819" spans="2:12" ht="15.75" customHeight="1" x14ac:dyDescent="0.2">
      <c r="B1819" s="77"/>
      <c r="C1819" s="91"/>
      <c r="D1819" s="92"/>
      <c r="E1819" s="92"/>
      <c r="F1819" s="92"/>
      <c r="G1819" s="62"/>
      <c r="I1819" s="62"/>
      <c r="J1819" s="62"/>
      <c r="K1819" s="62"/>
      <c r="L1819" s="62"/>
    </row>
    <row r="1820" spans="2:12" ht="15.75" customHeight="1" x14ac:dyDescent="0.2">
      <c r="B1820" s="77"/>
      <c r="C1820" s="91"/>
      <c r="D1820" s="92"/>
      <c r="E1820" s="92"/>
      <c r="F1820" s="92"/>
      <c r="G1820" s="62"/>
      <c r="I1820" s="62"/>
      <c r="J1820" s="62"/>
      <c r="K1820" s="62"/>
      <c r="L1820" s="62"/>
    </row>
    <row r="1821" spans="2:12" ht="15.75" customHeight="1" x14ac:dyDescent="0.2">
      <c r="B1821" s="77"/>
      <c r="C1821" s="91"/>
      <c r="D1821" s="92"/>
      <c r="E1821" s="92"/>
      <c r="F1821" s="92"/>
      <c r="G1821" s="62"/>
      <c r="I1821" s="62"/>
      <c r="J1821" s="62"/>
      <c r="K1821" s="62"/>
      <c r="L1821" s="62"/>
    </row>
    <row r="1822" spans="2:12" ht="15.75" customHeight="1" x14ac:dyDescent="0.2">
      <c r="B1822" s="77"/>
      <c r="C1822" s="91"/>
      <c r="D1822" s="92"/>
      <c r="E1822" s="92"/>
      <c r="F1822" s="92"/>
      <c r="G1822" s="62"/>
      <c r="I1822" s="62"/>
      <c r="J1822" s="62"/>
      <c r="K1822" s="62"/>
      <c r="L1822" s="62"/>
    </row>
    <row r="1823" spans="2:12" ht="15.75" customHeight="1" x14ac:dyDescent="0.2">
      <c r="B1823" s="77"/>
      <c r="C1823" s="91"/>
      <c r="D1823" s="92"/>
      <c r="E1823" s="92"/>
      <c r="F1823" s="92"/>
      <c r="G1823" s="62"/>
      <c r="I1823" s="62"/>
      <c r="J1823" s="62"/>
      <c r="K1823" s="62"/>
      <c r="L1823" s="62"/>
    </row>
    <row r="1824" spans="2:12" ht="15.75" customHeight="1" x14ac:dyDescent="0.2">
      <c r="B1824" s="77"/>
      <c r="C1824" s="91"/>
      <c r="D1824" s="92"/>
      <c r="E1824" s="92"/>
      <c r="F1824" s="92"/>
      <c r="G1824" s="62"/>
      <c r="I1824" s="62"/>
      <c r="J1824" s="62"/>
      <c r="K1824" s="62"/>
      <c r="L1824" s="62"/>
    </row>
    <row r="1825" spans="2:12" ht="15.75" customHeight="1" x14ac:dyDescent="0.2">
      <c r="B1825" s="77"/>
      <c r="C1825" s="91"/>
      <c r="D1825" s="92"/>
      <c r="E1825" s="92"/>
      <c r="F1825" s="92"/>
      <c r="G1825" s="62"/>
      <c r="I1825" s="62"/>
      <c r="J1825" s="62"/>
      <c r="K1825" s="62"/>
      <c r="L1825" s="62"/>
    </row>
    <row r="1826" spans="2:12" ht="15.75" customHeight="1" x14ac:dyDescent="0.2">
      <c r="B1826" s="77"/>
      <c r="C1826" s="91"/>
      <c r="D1826" s="92"/>
      <c r="E1826" s="92"/>
      <c r="F1826" s="92"/>
      <c r="G1826" s="62"/>
      <c r="I1826" s="62"/>
      <c r="J1826" s="62"/>
      <c r="K1826" s="62"/>
      <c r="L1826" s="62"/>
    </row>
    <row r="1827" spans="2:12" ht="15.75" customHeight="1" x14ac:dyDescent="0.2">
      <c r="B1827" s="77"/>
      <c r="C1827" s="91"/>
      <c r="D1827" s="92"/>
      <c r="E1827" s="92"/>
      <c r="F1827" s="92"/>
      <c r="G1827" s="62"/>
      <c r="I1827" s="62"/>
      <c r="J1827" s="62"/>
      <c r="K1827" s="62"/>
      <c r="L1827" s="62"/>
    </row>
    <row r="1828" spans="2:12" ht="15.75" customHeight="1" x14ac:dyDescent="0.2">
      <c r="B1828" s="77"/>
      <c r="C1828" s="91"/>
      <c r="D1828" s="92"/>
      <c r="E1828" s="92"/>
      <c r="F1828" s="92"/>
      <c r="G1828" s="62"/>
      <c r="I1828" s="62"/>
      <c r="J1828" s="62"/>
      <c r="K1828" s="62"/>
      <c r="L1828" s="62"/>
    </row>
    <row r="1829" spans="2:12" ht="15.75" customHeight="1" x14ac:dyDescent="0.2">
      <c r="B1829" s="77"/>
      <c r="C1829" s="91"/>
      <c r="D1829" s="92"/>
      <c r="E1829" s="92"/>
      <c r="F1829" s="92"/>
      <c r="G1829" s="62"/>
      <c r="I1829" s="62"/>
      <c r="J1829" s="62"/>
      <c r="K1829" s="62"/>
      <c r="L1829" s="62"/>
    </row>
    <row r="1830" spans="2:12" ht="15.75" customHeight="1" x14ac:dyDescent="0.2">
      <c r="B1830" s="77"/>
      <c r="C1830" s="91"/>
      <c r="D1830" s="92"/>
      <c r="E1830" s="92"/>
      <c r="F1830" s="92"/>
      <c r="G1830" s="62"/>
      <c r="I1830" s="62"/>
      <c r="J1830" s="62"/>
      <c r="K1830" s="62"/>
      <c r="L1830" s="62"/>
    </row>
    <row r="1831" spans="2:12" ht="15.75" customHeight="1" x14ac:dyDescent="0.2">
      <c r="B1831" s="77"/>
      <c r="C1831" s="91"/>
      <c r="D1831" s="92"/>
      <c r="E1831" s="92"/>
      <c r="F1831" s="92"/>
      <c r="G1831" s="62"/>
      <c r="I1831" s="62"/>
      <c r="J1831" s="62"/>
      <c r="K1831" s="62"/>
      <c r="L1831" s="62"/>
    </row>
    <row r="1832" spans="2:12" ht="15.75" customHeight="1" x14ac:dyDescent="0.2">
      <c r="B1832" s="77"/>
      <c r="C1832" s="91"/>
      <c r="D1832" s="92"/>
      <c r="E1832" s="92"/>
      <c r="F1832" s="92"/>
      <c r="G1832" s="62"/>
      <c r="I1832" s="62"/>
      <c r="J1832" s="62"/>
      <c r="K1832" s="62"/>
      <c r="L1832" s="62"/>
    </row>
    <row r="1833" spans="2:12" ht="15.75" customHeight="1" x14ac:dyDescent="0.2">
      <c r="B1833" s="77"/>
      <c r="C1833" s="91"/>
      <c r="D1833" s="92"/>
      <c r="E1833" s="92"/>
      <c r="F1833" s="92"/>
      <c r="G1833" s="62"/>
      <c r="I1833" s="62"/>
      <c r="J1833" s="62"/>
      <c r="K1833" s="62"/>
      <c r="L1833" s="62"/>
    </row>
    <row r="1834" spans="2:12" ht="15.75" customHeight="1" x14ac:dyDescent="0.2">
      <c r="B1834" s="77"/>
      <c r="C1834" s="91"/>
      <c r="D1834" s="92"/>
      <c r="E1834" s="92"/>
      <c r="F1834" s="92"/>
      <c r="G1834" s="62"/>
      <c r="I1834" s="62"/>
      <c r="J1834" s="62"/>
      <c r="K1834" s="62"/>
      <c r="L1834" s="62"/>
    </row>
    <row r="1835" spans="2:12" ht="15.75" customHeight="1" x14ac:dyDescent="0.2">
      <c r="B1835" s="77"/>
      <c r="C1835" s="91"/>
      <c r="D1835" s="92"/>
      <c r="E1835" s="92"/>
      <c r="F1835" s="92"/>
      <c r="G1835" s="62"/>
      <c r="I1835" s="62"/>
      <c r="J1835" s="62"/>
      <c r="K1835" s="62"/>
      <c r="L1835" s="62"/>
    </row>
    <row r="1836" spans="2:12" ht="15.75" customHeight="1" x14ac:dyDescent="0.2">
      <c r="B1836" s="77"/>
      <c r="C1836" s="91"/>
      <c r="D1836" s="92"/>
      <c r="E1836" s="92"/>
      <c r="F1836" s="92"/>
      <c r="G1836" s="62"/>
      <c r="I1836" s="62"/>
      <c r="J1836" s="62"/>
      <c r="K1836" s="62"/>
      <c r="L1836" s="62"/>
    </row>
    <row r="1837" spans="2:12" ht="15.75" customHeight="1" x14ac:dyDescent="0.2">
      <c r="B1837" s="77"/>
      <c r="C1837" s="91"/>
      <c r="D1837" s="92"/>
      <c r="E1837" s="92"/>
      <c r="F1837" s="92"/>
      <c r="G1837" s="62"/>
      <c r="I1837" s="62"/>
      <c r="J1837" s="62"/>
      <c r="K1837" s="62"/>
      <c r="L1837" s="62"/>
    </row>
    <row r="1838" spans="2:12" ht="15.75" customHeight="1" x14ac:dyDescent="0.2">
      <c r="B1838" s="77"/>
      <c r="C1838" s="91"/>
      <c r="D1838" s="92"/>
      <c r="E1838" s="92"/>
      <c r="F1838" s="92"/>
      <c r="G1838" s="62"/>
      <c r="I1838" s="62"/>
      <c r="J1838" s="62"/>
      <c r="K1838" s="62"/>
      <c r="L1838" s="62"/>
    </row>
    <row r="1839" spans="2:12" ht="15.75" customHeight="1" x14ac:dyDescent="0.2">
      <c r="B1839" s="77"/>
      <c r="C1839" s="91"/>
      <c r="D1839" s="92"/>
      <c r="E1839" s="92"/>
      <c r="F1839" s="92"/>
      <c r="G1839" s="62"/>
      <c r="I1839" s="62"/>
      <c r="J1839" s="62"/>
      <c r="K1839" s="62"/>
      <c r="L1839" s="62"/>
    </row>
    <row r="1840" spans="2:12" ht="15.75" customHeight="1" x14ac:dyDescent="0.2">
      <c r="B1840" s="77"/>
      <c r="C1840" s="91"/>
      <c r="D1840" s="92"/>
      <c r="E1840" s="92"/>
      <c r="F1840" s="92"/>
      <c r="G1840" s="62"/>
      <c r="I1840" s="62"/>
      <c r="J1840" s="62"/>
      <c r="K1840" s="62"/>
      <c r="L1840" s="62"/>
    </row>
    <row r="1841" spans="2:12" ht="15.75" customHeight="1" x14ac:dyDescent="0.2">
      <c r="B1841" s="77"/>
      <c r="C1841" s="91"/>
      <c r="D1841" s="92"/>
      <c r="E1841" s="92"/>
      <c r="F1841" s="92"/>
      <c r="G1841" s="62"/>
      <c r="I1841" s="62"/>
      <c r="J1841" s="62"/>
      <c r="K1841" s="62"/>
      <c r="L1841" s="62"/>
    </row>
    <row r="1842" spans="2:12" ht="15.75" customHeight="1" x14ac:dyDescent="0.2">
      <c r="B1842" s="77"/>
      <c r="C1842" s="91"/>
      <c r="D1842" s="92"/>
      <c r="E1842" s="92"/>
      <c r="F1842" s="92"/>
      <c r="G1842" s="62"/>
      <c r="I1842" s="62"/>
      <c r="J1842" s="62"/>
      <c r="K1842" s="62"/>
      <c r="L1842" s="62"/>
    </row>
    <row r="1843" spans="2:12" ht="15.75" customHeight="1" x14ac:dyDescent="0.2">
      <c r="B1843" s="77"/>
      <c r="C1843" s="91"/>
      <c r="D1843" s="92"/>
      <c r="E1843" s="92"/>
      <c r="F1843" s="92"/>
      <c r="G1843" s="62"/>
      <c r="I1843" s="62"/>
      <c r="J1843" s="62"/>
      <c r="K1843" s="62"/>
      <c r="L1843" s="62"/>
    </row>
    <row r="1844" spans="2:12" ht="15.75" customHeight="1" x14ac:dyDescent="0.2">
      <c r="B1844" s="77"/>
      <c r="C1844" s="91"/>
      <c r="D1844" s="92"/>
      <c r="E1844" s="92"/>
      <c r="F1844" s="92"/>
      <c r="G1844" s="62"/>
      <c r="I1844" s="62"/>
      <c r="J1844" s="62"/>
      <c r="K1844" s="62"/>
      <c r="L1844" s="62"/>
    </row>
    <row r="1845" spans="2:12" ht="15.75" customHeight="1" x14ac:dyDescent="0.2">
      <c r="B1845" s="77"/>
      <c r="C1845" s="91"/>
      <c r="D1845" s="92"/>
      <c r="E1845" s="92"/>
      <c r="F1845" s="92"/>
      <c r="G1845" s="62"/>
      <c r="I1845" s="62"/>
      <c r="J1845" s="62"/>
      <c r="K1845" s="62"/>
      <c r="L1845" s="62"/>
    </row>
    <row r="1846" spans="2:12" ht="15.75" customHeight="1" x14ac:dyDescent="0.2">
      <c r="B1846" s="77"/>
      <c r="C1846" s="91"/>
      <c r="D1846" s="92"/>
      <c r="E1846" s="92"/>
      <c r="F1846" s="92"/>
      <c r="G1846" s="62"/>
      <c r="I1846" s="62"/>
      <c r="J1846" s="62"/>
      <c r="K1846" s="62"/>
      <c r="L1846" s="62"/>
    </row>
    <row r="1847" spans="2:12" ht="15.75" customHeight="1" x14ac:dyDescent="0.2">
      <c r="B1847" s="77"/>
      <c r="C1847" s="91"/>
      <c r="D1847" s="92"/>
      <c r="E1847" s="92"/>
      <c r="F1847" s="92"/>
      <c r="G1847" s="62"/>
      <c r="I1847" s="62"/>
      <c r="J1847" s="62"/>
      <c r="K1847" s="62"/>
      <c r="L1847" s="62"/>
    </row>
    <row r="1848" spans="2:12" ht="15.75" customHeight="1" x14ac:dyDescent="0.2">
      <c r="B1848" s="77"/>
      <c r="C1848" s="91"/>
      <c r="D1848" s="92"/>
      <c r="E1848" s="92"/>
      <c r="F1848" s="92"/>
      <c r="G1848" s="62"/>
      <c r="I1848" s="62"/>
      <c r="J1848" s="62"/>
      <c r="K1848" s="62"/>
      <c r="L1848" s="62"/>
    </row>
    <row r="1849" spans="2:12" ht="15.75" customHeight="1" x14ac:dyDescent="0.2">
      <c r="B1849" s="77"/>
      <c r="C1849" s="91"/>
      <c r="D1849" s="92"/>
      <c r="E1849" s="92"/>
      <c r="F1849" s="92"/>
      <c r="G1849" s="62"/>
      <c r="I1849" s="62"/>
      <c r="J1849" s="62"/>
      <c r="K1849" s="62"/>
      <c r="L1849" s="62"/>
    </row>
    <row r="1850" spans="2:12" ht="15.75" customHeight="1" x14ac:dyDescent="0.2">
      <c r="B1850" s="77"/>
      <c r="C1850" s="91"/>
      <c r="D1850" s="92"/>
      <c r="E1850" s="92"/>
      <c r="F1850" s="92"/>
      <c r="G1850" s="62"/>
      <c r="I1850" s="62"/>
      <c r="J1850" s="62"/>
      <c r="K1850" s="62"/>
      <c r="L1850" s="62"/>
    </row>
    <row r="1851" spans="2:12" ht="15.75" customHeight="1" x14ac:dyDescent="0.2">
      <c r="B1851" s="77"/>
      <c r="C1851" s="91"/>
      <c r="D1851" s="92"/>
      <c r="E1851" s="92"/>
      <c r="F1851" s="92"/>
      <c r="G1851" s="62"/>
      <c r="I1851" s="62"/>
      <c r="J1851" s="62"/>
      <c r="K1851" s="62"/>
      <c r="L1851" s="62"/>
    </row>
    <row r="1852" spans="2:12" ht="15.75" customHeight="1" x14ac:dyDescent="0.2">
      <c r="B1852" s="77"/>
      <c r="C1852" s="91"/>
      <c r="D1852" s="92"/>
      <c r="E1852" s="92"/>
      <c r="F1852" s="92"/>
      <c r="G1852" s="62"/>
      <c r="I1852" s="62"/>
      <c r="J1852" s="62"/>
      <c r="K1852" s="62"/>
      <c r="L1852" s="62"/>
    </row>
    <row r="1853" spans="2:12" ht="15.75" customHeight="1" x14ac:dyDescent="0.2">
      <c r="B1853" s="77"/>
      <c r="C1853" s="91"/>
      <c r="D1853" s="92"/>
      <c r="E1853" s="92"/>
      <c r="F1853" s="92"/>
      <c r="G1853" s="62"/>
      <c r="I1853" s="62"/>
      <c r="J1853" s="62"/>
      <c r="K1853" s="62"/>
      <c r="L1853" s="62"/>
    </row>
    <row r="1854" spans="2:12" ht="15.75" customHeight="1" x14ac:dyDescent="0.2">
      <c r="B1854" s="77"/>
      <c r="C1854" s="91"/>
      <c r="D1854" s="92"/>
      <c r="E1854" s="92"/>
      <c r="F1854" s="92"/>
      <c r="G1854" s="62"/>
      <c r="I1854" s="62"/>
      <c r="J1854" s="62"/>
      <c r="K1854" s="62"/>
      <c r="L1854" s="62"/>
    </row>
    <row r="1855" spans="2:12" ht="15.75" customHeight="1" x14ac:dyDescent="0.2">
      <c r="B1855" s="77"/>
      <c r="C1855" s="91"/>
      <c r="D1855" s="92"/>
      <c r="E1855" s="92"/>
      <c r="F1855" s="92"/>
      <c r="G1855" s="62"/>
      <c r="I1855" s="62"/>
      <c r="J1855" s="62"/>
      <c r="K1855" s="62"/>
      <c r="L1855" s="62"/>
    </row>
    <row r="1856" spans="2:12" ht="15.75" customHeight="1" x14ac:dyDescent="0.2">
      <c r="B1856" s="77"/>
      <c r="C1856" s="91"/>
      <c r="D1856" s="92"/>
      <c r="E1856" s="92"/>
      <c r="F1856" s="92"/>
      <c r="G1856" s="62"/>
      <c r="I1856" s="62"/>
      <c r="J1856" s="62"/>
      <c r="K1856" s="62"/>
      <c r="L1856" s="62"/>
    </row>
    <row r="1857" spans="2:12" ht="15.75" customHeight="1" x14ac:dyDescent="0.2">
      <c r="B1857" s="77"/>
      <c r="C1857" s="91"/>
      <c r="D1857" s="92"/>
      <c r="E1857" s="92"/>
      <c r="F1857" s="92"/>
      <c r="G1857" s="62"/>
      <c r="I1857" s="62"/>
      <c r="J1857" s="62"/>
      <c r="K1857" s="62"/>
      <c r="L1857" s="62"/>
    </row>
    <row r="1858" spans="2:12" ht="15.75" customHeight="1" x14ac:dyDescent="0.2">
      <c r="B1858" s="77"/>
      <c r="C1858" s="91"/>
      <c r="D1858" s="92"/>
      <c r="E1858" s="92"/>
      <c r="F1858" s="92"/>
      <c r="G1858" s="62"/>
      <c r="I1858" s="62"/>
      <c r="J1858" s="62"/>
      <c r="K1858" s="62"/>
      <c r="L1858" s="62"/>
    </row>
    <row r="1859" spans="2:12" ht="15.75" customHeight="1" x14ac:dyDescent="0.2">
      <c r="B1859" s="77"/>
      <c r="C1859" s="91"/>
      <c r="D1859" s="92"/>
      <c r="E1859" s="92"/>
      <c r="F1859" s="92"/>
      <c r="G1859" s="62"/>
      <c r="I1859" s="62"/>
      <c r="J1859" s="62"/>
      <c r="K1859" s="62"/>
      <c r="L1859" s="62"/>
    </row>
    <row r="1860" spans="2:12" ht="15.75" customHeight="1" x14ac:dyDescent="0.2">
      <c r="B1860" s="77"/>
      <c r="C1860" s="91"/>
      <c r="D1860" s="92"/>
      <c r="E1860" s="92"/>
      <c r="F1860" s="92"/>
      <c r="G1860" s="62"/>
      <c r="I1860" s="62"/>
      <c r="J1860" s="62"/>
      <c r="K1860" s="62"/>
      <c r="L1860" s="62"/>
    </row>
    <row r="1861" spans="2:12" ht="15.75" customHeight="1" x14ac:dyDescent="0.2">
      <c r="B1861" s="77"/>
      <c r="C1861" s="91"/>
      <c r="D1861" s="92"/>
      <c r="E1861" s="92"/>
      <c r="F1861" s="92"/>
      <c r="G1861" s="62"/>
      <c r="I1861" s="62"/>
      <c r="J1861" s="62"/>
      <c r="K1861" s="62"/>
      <c r="L1861" s="62"/>
    </row>
    <row r="1862" spans="2:12" ht="15.75" customHeight="1" x14ac:dyDescent="0.2">
      <c r="B1862" s="77"/>
      <c r="C1862" s="91"/>
      <c r="D1862" s="92"/>
      <c r="E1862" s="92"/>
      <c r="F1862" s="92"/>
      <c r="G1862" s="62"/>
      <c r="I1862" s="62"/>
      <c r="J1862" s="62"/>
      <c r="K1862" s="62"/>
      <c r="L1862" s="62"/>
    </row>
    <row r="1863" spans="2:12" ht="15.75" customHeight="1" x14ac:dyDescent="0.2">
      <c r="B1863" s="77"/>
      <c r="C1863" s="91"/>
      <c r="D1863" s="92"/>
      <c r="E1863" s="92"/>
      <c r="F1863" s="92"/>
      <c r="G1863" s="62"/>
      <c r="I1863" s="62"/>
      <c r="J1863" s="62"/>
      <c r="K1863" s="62"/>
      <c r="L1863" s="62"/>
    </row>
    <row r="1864" spans="2:12" ht="15.75" customHeight="1" x14ac:dyDescent="0.2">
      <c r="B1864" s="77"/>
      <c r="C1864" s="91"/>
      <c r="D1864" s="92"/>
      <c r="E1864" s="92"/>
      <c r="F1864" s="92"/>
      <c r="G1864" s="62"/>
      <c r="I1864" s="62"/>
      <c r="J1864" s="62"/>
      <c r="K1864" s="62"/>
      <c r="L1864" s="62"/>
    </row>
    <row r="1865" spans="2:12" ht="15.75" customHeight="1" x14ac:dyDescent="0.2">
      <c r="B1865" s="77"/>
      <c r="C1865" s="91"/>
      <c r="D1865" s="92"/>
      <c r="E1865" s="92"/>
      <c r="F1865" s="92"/>
      <c r="G1865" s="62"/>
      <c r="I1865" s="62"/>
      <c r="J1865" s="62"/>
      <c r="K1865" s="62"/>
      <c r="L1865" s="62"/>
    </row>
    <row r="1866" spans="2:12" ht="15.75" customHeight="1" x14ac:dyDescent="0.2">
      <c r="B1866" s="77"/>
      <c r="C1866" s="91"/>
      <c r="D1866" s="92"/>
      <c r="E1866" s="92"/>
      <c r="F1866" s="92"/>
      <c r="G1866" s="62"/>
      <c r="I1866" s="62"/>
      <c r="J1866" s="62"/>
      <c r="K1866" s="62"/>
      <c r="L1866" s="62"/>
    </row>
    <row r="1867" spans="2:12" ht="15.75" customHeight="1" x14ac:dyDescent="0.2">
      <c r="B1867" s="77"/>
      <c r="C1867" s="91"/>
      <c r="D1867" s="92"/>
      <c r="E1867" s="92"/>
      <c r="F1867" s="92"/>
      <c r="G1867" s="62"/>
      <c r="I1867" s="62"/>
      <c r="J1867" s="62"/>
      <c r="K1867" s="62"/>
      <c r="L1867" s="62"/>
    </row>
    <row r="1868" spans="2:12" ht="15.75" customHeight="1" x14ac:dyDescent="0.2">
      <c r="B1868" s="77"/>
      <c r="C1868" s="91"/>
      <c r="D1868" s="92"/>
      <c r="E1868" s="92"/>
      <c r="F1868" s="92"/>
      <c r="G1868" s="62"/>
      <c r="I1868" s="62"/>
      <c r="J1868" s="62"/>
      <c r="K1868" s="62"/>
      <c r="L1868" s="62"/>
    </row>
    <row r="1869" spans="2:12" ht="15.75" customHeight="1" x14ac:dyDescent="0.2">
      <c r="B1869" s="77"/>
      <c r="C1869" s="91"/>
      <c r="D1869" s="92"/>
      <c r="E1869" s="92"/>
      <c r="F1869" s="92"/>
      <c r="G1869" s="62"/>
      <c r="I1869" s="62"/>
      <c r="J1869" s="62"/>
      <c r="K1869" s="62"/>
      <c r="L1869" s="62"/>
    </row>
    <row r="1870" spans="2:12" ht="15.75" customHeight="1" x14ac:dyDescent="0.2">
      <c r="B1870" s="77"/>
      <c r="C1870" s="91"/>
      <c r="D1870" s="92"/>
      <c r="E1870" s="92"/>
      <c r="F1870" s="92"/>
      <c r="G1870" s="62"/>
      <c r="I1870" s="62"/>
      <c r="J1870" s="62"/>
      <c r="K1870" s="62"/>
      <c r="L1870" s="62"/>
    </row>
    <row r="1871" spans="2:12" ht="15.75" customHeight="1" x14ac:dyDescent="0.2">
      <c r="B1871" s="77"/>
      <c r="C1871" s="91"/>
      <c r="D1871" s="92"/>
      <c r="E1871" s="92"/>
      <c r="F1871" s="92"/>
      <c r="G1871" s="62"/>
      <c r="I1871" s="62"/>
      <c r="J1871" s="62"/>
      <c r="K1871" s="62"/>
      <c r="L1871" s="62"/>
    </row>
    <row r="1872" spans="2:12" ht="15.75" customHeight="1" x14ac:dyDescent="0.2">
      <c r="B1872" s="77"/>
      <c r="C1872" s="91"/>
      <c r="D1872" s="92"/>
      <c r="E1872" s="92"/>
      <c r="F1872" s="92"/>
      <c r="G1872" s="62"/>
      <c r="I1872" s="62"/>
      <c r="J1872" s="62"/>
      <c r="K1872" s="62"/>
      <c r="L1872" s="62"/>
    </row>
    <row r="1873" spans="2:12" ht="15.75" customHeight="1" x14ac:dyDescent="0.2">
      <c r="B1873" s="77"/>
      <c r="C1873" s="91"/>
      <c r="D1873" s="92"/>
      <c r="E1873" s="92"/>
      <c r="F1873" s="92"/>
      <c r="G1873" s="62"/>
      <c r="I1873" s="62"/>
      <c r="J1873" s="62"/>
      <c r="K1873" s="62"/>
      <c r="L1873" s="62"/>
    </row>
    <row r="1874" spans="2:12" ht="15.75" customHeight="1" x14ac:dyDescent="0.2">
      <c r="B1874" s="77"/>
      <c r="C1874" s="91"/>
      <c r="D1874" s="92"/>
      <c r="E1874" s="92"/>
      <c r="F1874" s="92"/>
      <c r="G1874" s="62"/>
      <c r="I1874" s="62"/>
      <c r="J1874" s="62"/>
      <c r="K1874" s="62"/>
      <c r="L1874" s="62"/>
    </row>
    <row r="1875" spans="2:12" ht="15.75" customHeight="1" x14ac:dyDescent="0.2">
      <c r="B1875" s="77"/>
      <c r="C1875" s="91"/>
      <c r="D1875" s="92"/>
      <c r="E1875" s="92"/>
      <c r="F1875" s="92"/>
      <c r="G1875" s="62"/>
      <c r="I1875" s="62"/>
      <c r="J1875" s="62"/>
      <c r="K1875" s="62"/>
      <c r="L1875" s="62"/>
    </row>
    <row r="1876" spans="2:12" ht="15.75" customHeight="1" x14ac:dyDescent="0.2">
      <c r="B1876" s="77"/>
      <c r="C1876" s="91"/>
      <c r="D1876" s="92"/>
      <c r="E1876" s="92"/>
      <c r="F1876" s="92"/>
      <c r="G1876" s="62"/>
      <c r="I1876" s="62"/>
      <c r="J1876" s="62"/>
      <c r="K1876" s="62"/>
      <c r="L1876" s="62"/>
    </row>
    <row r="1877" spans="2:12" ht="15.75" customHeight="1" x14ac:dyDescent="0.2">
      <c r="B1877" s="77"/>
      <c r="C1877" s="91"/>
      <c r="D1877" s="92"/>
      <c r="E1877" s="92"/>
      <c r="F1877" s="92"/>
      <c r="G1877" s="62"/>
      <c r="I1877" s="62"/>
      <c r="J1877" s="62"/>
      <c r="K1877" s="62"/>
      <c r="L1877" s="62"/>
    </row>
    <row r="1878" spans="2:12" ht="15.75" customHeight="1" x14ac:dyDescent="0.2">
      <c r="B1878" s="77"/>
      <c r="C1878" s="91"/>
      <c r="D1878" s="92"/>
      <c r="E1878" s="92"/>
      <c r="F1878" s="92"/>
      <c r="G1878" s="62"/>
      <c r="I1878" s="62"/>
      <c r="J1878" s="62"/>
      <c r="K1878" s="62"/>
      <c r="L1878" s="62"/>
    </row>
    <row r="1879" spans="2:12" ht="15.75" customHeight="1" x14ac:dyDescent="0.2">
      <c r="B1879" s="77"/>
      <c r="C1879" s="91"/>
      <c r="D1879" s="92"/>
      <c r="E1879" s="92"/>
      <c r="F1879" s="92"/>
      <c r="G1879" s="62"/>
      <c r="I1879" s="62"/>
      <c r="J1879" s="62"/>
      <c r="K1879" s="62"/>
      <c r="L1879" s="62"/>
    </row>
    <row r="1880" spans="2:12" ht="15.75" customHeight="1" x14ac:dyDescent="0.2">
      <c r="B1880" s="77"/>
      <c r="C1880" s="91"/>
      <c r="D1880" s="92"/>
      <c r="E1880" s="92"/>
      <c r="F1880" s="92"/>
      <c r="G1880" s="62"/>
      <c r="I1880" s="62"/>
      <c r="J1880" s="62"/>
      <c r="K1880" s="62"/>
      <c r="L1880" s="62"/>
    </row>
    <row r="1881" spans="2:12" ht="15.75" customHeight="1" x14ac:dyDescent="0.2">
      <c r="B1881" s="77"/>
      <c r="C1881" s="91"/>
      <c r="D1881" s="92"/>
      <c r="E1881" s="92"/>
      <c r="F1881" s="92"/>
      <c r="G1881" s="62"/>
      <c r="I1881" s="62"/>
      <c r="J1881" s="62"/>
      <c r="K1881" s="62"/>
      <c r="L1881" s="62"/>
    </row>
    <row r="1882" spans="2:12" ht="15.75" customHeight="1" x14ac:dyDescent="0.2">
      <c r="B1882" s="77"/>
      <c r="C1882" s="91"/>
      <c r="D1882" s="92"/>
      <c r="E1882" s="92"/>
      <c r="F1882" s="92"/>
      <c r="G1882" s="62"/>
      <c r="I1882" s="62"/>
      <c r="J1882" s="62"/>
      <c r="K1882" s="62"/>
      <c r="L1882" s="62"/>
    </row>
    <row r="1883" spans="2:12" ht="15.75" customHeight="1" x14ac:dyDescent="0.2">
      <c r="B1883" s="77"/>
      <c r="C1883" s="91"/>
      <c r="D1883" s="92"/>
      <c r="E1883" s="92"/>
      <c r="F1883" s="92"/>
      <c r="G1883" s="62"/>
      <c r="I1883" s="62"/>
      <c r="J1883" s="62"/>
      <c r="K1883" s="62"/>
      <c r="L1883" s="62"/>
    </row>
    <row r="1884" spans="2:12" ht="15.75" customHeight="1" x14ac:dyDescent="0.2">
      <c r="B1884" s="77"/>
      <c r="C1884" s="91"/>
      <c r="D1884" s="92"/>
      <c r="E1884" s="92"/>
      <c r="F1884" s="92"/>
      <c r="G1884" s="62"/>
      <c r="I1884" s="62"/>
      <c r="J1884" s="62"/>
      <c r="K1884" s="62"/>
      <c r="L1884" s="62"/>
    </row>
    <row r="1885" spans="2:12" ht="15.75" customHeight="1" x14ac:dyDescent="0.2">
      <c r="B1885" s="77"/>
      <c r="C1885" s="91"/>
      <c r="D1885" s="92"/>
      <c r="E1885" s="92"/>
      <c r="F1885" s="92"/>
      <c r="G1885" s="62"/>
      <c r="I1885" s="62"/>
      <c r="J1885" s="62"/>
      <c r="K1885" s="62"/>
      <c r="L1885" s="62"/>
    </row>
    <row r="1886" spans="2:12" ht="15.75" customHeight="1" x14ac:dyDescent="0.2">
      <c r="B1886" s="77"/>
      <c r="C1886" s="91"/>
      <c r="D1886" s="92"/>
      <c r="E1886" s="92"/>
      <c r="F1886" s="92"/>
      <c r="G1886" s="62"/>
      <c r="I1886" s="62"/>
      <c r="J1886" s="62"/>
      <c r="K1886" s="62"/>
      <c r="L1886" s="62"/>
    </row>
    <row r="1887" spans="2:12" ht="15.75" customHeight="1" x14ac:dyDescent="0.2">
      <c r="B1887" s="77"/>
      <c r="C1887" s="91"/>
      <c r="D1887" s="92"/>
      <c r="E1887" s="92"/>
      <c r="F1887" s="92"/>
      <c r="G1887" s="62"/>
      <c r="I1887" s="62"/>
      <c r="J1887" s="62"/>
      <c r="K1887" s="62"/>
      <c r="L1887" s="62"/>
    </row>
    <row r="1888" spans="2:12" ht="15.75" customHeight="1" x14ac:dyDescent="0.2">
      <c r="B1888" s="77"/>
      <c r="C1888" s="91"/>
      <c r="D1888" s="92"/>
      <c r="E1888" s="92"/>
      <c r="F1888" s="92"/>
      <c r="G1888" s="62"/>
      <c r="I1888" s="62"/>
      <c r="J1888" s="62"/>
      <c r="K1888" s="62"/>
      <c r="L1888" s="62"/>
    </row>
    <row r="1889" spans="2:12" ht="15.75" customHeight="1" x14ac:dyDescent="0.2">
      <c r="B1889" s="77"/>
      <c r="C1889" s="91"/>
      <c r="D1889" s="92"/>
      <c r="E1889" s="92"/>
      <c r="F1889" s="92"/>
      <c r="G1889" s="62"/>
      <c r="I1889" s="62"/>
      <c r="J1889" s="62"/>
      <c r="K1889" s="62"/>
      <c r="L1889" s="62"/>
    </row>
    <row r="1890" spans="2:12" ht="15.75" customHeight="1" x14ac:dyDescent="0.2">
      <c r="B1890" s="77"/>
      <c r="C1890" s="91"/>
      <c r="D1890" s="92"/>
      <c r="E1890" s="92"/>
      <c r="F1890" s="92"/>
      <c r="G1890" s="62"/>
      <c r="I1890" s="62"/>
      <c r="J1890" s="62"/>
      <c r="K1890" s="62"/>
      <c r="L1890" s="62"/>
    </row>
    <row r="1891" spans="2:12" ht="15.75" customHeight="1" x14ac:dyDescent="0.2">
      <c r="B1891" s="77"/>
      <c r="C1891" s="91"/>
      <c r="D1891" s="92"/>
      <c r="E1891" s="92"/>
      <c r="F1891" s="92"/>
      <c r="G1891" s="62"/>
      <c r="I1891" s="62"/>
      <c r="J1891" s="62"/>
      <c r="K1891" s="62"/>
      <c r="L1891" s="62"/>
    </row>
    <row r="1892" spans="2:12" ht="15.75" customHeight="1" x14ac:dyDescent="0.2">
      <c r="B1892" s="77"/>
      <c r="C1892" s="91"/>
      <c r="D1892" s="92"/>
      <c r="E1892" s="92"/>
      <c r="F1892" s="92"/>
      <c r="G1892" s="62"/>
      <c r="I1892" s="62"/>
      <c r="J1892" s="62"/>
      <c r="K1892" s="62"/>
      <c r="L1892" s="62"/>
    </row>
    <row r="1893" spans="2:12" ht="15.75" customHeight="1" x14ac:dyDescent="0.2">
      <c r="B1893" s="77"/>
      <c r="C1893" s="91"/>
      <c r="D1893" s="92"/>
      <c r="E1893" s="92"/>
      <c r="F1893" s="92"/>
      <c r="G1893" s="62"/>
      <c r="I1893" s="62"/>
      <c r="J1893" s="62"/>
      <c r="K1893" s="62"/>
      <c r="L1893" s="62"/>
    </row>
    <row r="1894" spans="2:12" ht="15.75" customHeight="1" x14ac:dyDescent="0.2">
      <c r="B1894" s="77"/>
      <c r="C1894" s="91"/>
      <c r="D1894" s="92"/>
      <c r="E1894" s="92"/>
      <c r="F1894" s="92"/>
      <c r="G1894" s="62"/>
      <c r="I1894" s="62"/>
      <c r="J1894" s="62"/>
      <c r="K1894" s="62"/>
      <c r="L1894" s="62"/>
    </row>
    <row r="1895" spans="2:12" ht="15.75" customHeight="1" x14ac:dyDescent="0.2">
      <c r="B1895" s="77"/>
      <c r="C1895" s="91"/>
      <c r="D1895" s="92"/>
      <c r="E1895" s="92"/>
      <c r="F1895" s="92"/>
      <c r="G1895" s="62"/>
      <c r="I1895" s="62"/>
      <c r="J1895" s="62"/>
      <c r="K1895" s="62"/>
      <c r="L1895" s="62"/>
    </row>
    <row r="1896" spans="2:12" ht="15.75" customHeight="1" x14ac:dyDescent="0.2">
      <c r="B1896" s="77"/>
      <c r="C1896" s="91"/>
      <c r="D1896" s="92"/>
      <c r="E1896" s="92"/>
      <c r="F1896" s="92"/>
      <c r="G1896" s="62"/>
      <c r="I1896" s="62"/>
      <c r="J1896" s="62"/>
      <c r="K1896" s="62"/>
      <c r="L1896" s="62"/>
    </row>
    <row r="1897" spans="2:12" ht="15.75" customHeight="1" x14ac:dyDescent="0.2">
      <c r="B1897" s="77"/>
      <c r="C1897" s="91"/>
      <c r="D1897" s="92"/>
      <c r="E1897" s="92"/>
      <c r="F1897" s="92"/>
      <c r="G1897" s="62"/>
      <c r="I1897" s="62"/>
      <c r="J1897" s="62"/>
      <c r="K1897" s="62"/>
      <c r="L1897" s="62"/>
    </row>
    <row r="1898" spans="2:12" ht="15.75" customHeight="1" x14ac:dyDescent="0.2">
      <c r="B1898" s="77"/>
      <c r="C1898" s="91"/>
      <c r="D1898" s="92"/>
      <c r="E1898" s="92"/>
      <c r="F1898" s="92"/>
      <c r="G1898" s="62"/>
      <c r="I1898" s="62"/>
      <c r="J1898" s="62"/>
      <c r="K1898" s="62"/>
      <c r="L1898" s="62"/>
    </row>
    <row r="1899" spans="2:12" ht="15.75" customHeight="1" x14ac:dyDescent="0.2">
      <c r="B1899" s="77"/>
      <c r="C1899" s="91"/>
      <c r="D1899" s="92"/>
      <c r="E1899" s="92"/>
      <c r="F1899" s="92"/>
      <c r="G1899" s="62"/>
      <c r="I1899" s="62"/>
      <c r="J1899" s="62"/>
      <c r="K1899" s="62"/>
      <c r="L1899" s="62"/>
    </row>
    <row r="1900" spans="2:12" ht="15.75" customHeight="1" x14ac:dyDescent="0.2">
      <c r="B1900" s="77"/>
      <c r="C1900" s="91"/>
      <c r="D1900" s="92"/>
      <c r="E1900" s="92"/>
      <c r="F1900" s="92"/>
      <c r="G1900" s="62"/>
      <c r="I1900" s="62"/>
      <c r="J1900" s="62"/>
      <c r="K1900" s="62"/>
      <c r="L1900" s="62"/>
    </row>
    <row r="1901" spans="2:12" ht="15.75" customHeight="1" x14ac:dyDescent="0.2">
      <c r="B1901" s="77"/>
      <c r="C1901" s="91"/>
      <c r="D1901" s="92"/>
      <c r="E1901" s="92"/>
      <c r="F1901" s="92"/>
      <c r="G1901" s="62"/>
      <c r="I1901" s="62"/>
      <c r="J1901" s="62"/>
      <c r="K1901" s="62"/>
      <c r="L1901" s="62"/>
    </row>
    <row r="1902" spans="2:12" ht="15.75" customHeight="1" x14ac:dyDescent="0.2">
      <c r="B1902" s="77"/>
      <c r="C1902" s="91"/>
      <c r="D1902" s="92"/>
      <c r="E1902" s="92"/>
      <c r="F1902" s="92"/>
      <c r="G1902" s="62"/>
      <c r="I1902" s="62"/>
      <c r="J1902" s="62"/>
      <c r="K1902" s="62"/>
      <c r="L1902" s="62"/>
    </row>
    <row r="1903" spans="2:12" ht="15.75" customHeight="1" x14ac:dyDescent="0.2">
      <c r="B1903" s="77"/>
      <c r="C1903" s="91"/>
      <c r="D1903" s="92"/>
      <c r="E1903" s="92"/>
      <c r="F1903" s="92"/>
      <c r="G1903" s="62"/>
      <c r="I1903" s="62"/>
      <c r="J1903" s="62"/>
      <c r="K1903" s="62"/>
      <c r="L1903" s="62"/>
    </row>
    <row r="1904" spans="2:12" ht="15.75" customHeight="1" x14ac:dyDescent="0.2">
      <c r="B1904" s="77"/>
      <c r="C1904" s="91"/>
      <c r="D1904" s="92"/>
      <c r="E1904" s="92"/>
      <c r="F1904" s="92"/>
      <c r="G1904" s="62"/>
      <c r="I1904" s="62"/>
      <c r="J1904" s="62"/>
      <c r="K1904" s="62"/>
      <c r="L1904" s="62"/>
    </row>
    <row r="1905" spans="2:12" ht="15.75" customHeight="1" x14ac:dyDescent="0.2">
      <c r="B1905" s="77"/>
      <c r="C1905" s="91"/>
      <c r="D1905" s="92"/>
      <c r="E1905" s="92"/>
      <c r="F1905" s="92"/>
      <c r="G1905" s="62"/>
      <c r="I1905" s="62"/>
      <c r="J1905" s="62"/>
      <c r="K1905" s="62"/>
      <c r="L1905" s="62"/>
    </row>
    <row r="1906" spans="2:12" ht="15.75" customHeight="1" x14ac:dyDescent="0.2">
      <c r="B1906" s="77"/>
      <c r="C1906" s="91"/>
      <c r="D1906" s="92"/>
      <c r="E1906" s="92"/>
      <c r="F1906" s="92"/>
      <c r="G1906" s="62"/>
      <c r="I1906" s="62"/>
      <c r="J1906" s="62"/>
      <c r="K1906" s="62"/>
      <c r="L1906" s="62"/>
    </row>
    <row r="1907" spans="2:12" ht="15.75" customHeight="1" x14ac:dyDescent="0.2">
      <c r="B1907" s="77"/>
      <c r="C1907" s="91"/>
      <c r="D1907" s="92"/>
      <c r="E1907" s="92"/>
      <c r="F1907" s="92"/>
      <c r="G1907" s="62"/>
      <c r="I1907" s="62"/>
      <c r="J1907" s="62"/>
      <c r="K1907" s="62"/>
      <c r="L1907" s="62"/>
    </row>
    <row r="1908" spans="2:12" ht="15.75" customHeight="1" x14ac:dyDescent="0.2">
      <c r="B1908" s="77"/>
      <c r="C1908" s="91"/>
      <c r="D1908" s="92"/>
      <c r="E1908" s="92"/>
      <c r="F1908" s="92"/>
      <c r="G1908" s="62"/>
      <c r="I1908" s="62"/>
      <c r="J1908" s="62"/>
      <c r="K1908" s="62"/>
      <c r="L1908" s="62"/>
    </row>
    <row r="1909" spans="2:12" ht="15.75" customHeight="1" x14ac:dyDescent="0.2">
      <c r="B1909" s="77"/>
      <c r="C1909" s="91"/>
      <c r="D1909" s="92"/>
      <c r="E1909" s="92"/>
      <c r="F1909" s="92"/>
      <c r="G1909" s="62"/>
      <c r="I1909" s="62"/>
      <c r="J1909" s="62"/>
      <c r="K1909" s="62"/>
      <c r="L1909" s="62"/>
    </row>
    <row r="1910" spans="2:12" ht="15.75" customHeight="1" x14ac:dyDescent="0.2">
      <c r="B1910" s="77"/>
      <c r="C1910" s="91"/>
      <c r="D1910" s="92"/>
      <c r="E1910" s="92"/>
      <c r="F1910" s="92"/>
      <c r="G1910" s="62"/>
      <c r="I1910" s="62"/>
      <c r="J1910" s="62"/>
      <c r="K1910" s="62"/>
      <c r="L1910" s="62"/>
    </row>
    <row r="1911" spans="2:12" ht="15.75" customHeight="1" x14ac:dyDescent="0.2">
      <c r="B1911" s="77"/>
      <c r="C1911" s="91"/>
      <c r="D1911" s="92"/>
      <c r="E1911" s="92"/>
      <c r="F1911" s="92"/>
      <c r="G1911" s="62"/>
      <c r="I1911" s="62"/>
      <c r="J1911" s="62"/>
      <c r="K1911" s="62"/>
      <c r="L1911" s="62"/>
    </row>
    <row r="1912" spans="2:12" ht="15.75" customHeight="1" x14ac:dyDescent="0.2">
      <c r="B1912" s="77"/>
      <c r="C1912" s="91"/>
      <c r="D1912" s="92"/>
      <c r="E1912" s="92"/>
      <c r="F1912" s="92"/>
      <c r="G1912" s="62"/>
      <c r="I1912" s="62"/>
      <c r="J1912" s="62"/>
      <c r="K1912" s="62"/>
      <c r="L1912" s="62"/>
    </row>
    <row r="1913" spans="2:12" ht="15.75" customHeight="1" x14ac:dyDescent="0.2">
      <c r="B1913" s="77"/>
      <c r="C1913" s="91"/>
      <c r="D1913" s="92"/>
      <c r="E1913" s="92"/>
      <c r="F1913" s="92"/>
      <c r="G1913" s="62"/>
      <c r="I1913" s="62"/>
      <c r="J1913" s="62"/>
      <c r="K1913" s="62"/>
      <c r="L1913" s="62"/>
    </row>
    <row r="1914" spans="2:12" ht="15.75" customHeight="1" x14ac:dyDescent="0.2">
      <c r="B1914" s="77"/>
      <c r="C1914" s="91"/>
      <c r="D1914" s="92"/>
      <c r="E1914" s="92"/>
      <c r="F1914" s="92"/>
      <c r="G1914" s="62"/>
      <c r="I1914" s="62"/>
      <c r="J1914" s="62"/>
      <c r="K1914" s="62"/>
      <c r="L1914" s="62"/>
    </row>
    <row r="1915" spans="2:12" ht="15.75" customHeight="1" x14ac:dyDescent="0.2">
      <c r="B1915" s="77"/>
      <c r="C1915" s="91"/>
      <c r="D1915" s="92"/>
      <c r="E1915" s="92"/>
      <c r="F1915" s="92"/>
      <c r="G1915" s="62"/>
      <c r="I1915" s="62"/>
      <c r="J1915" s="62"/>
      <c r="K1915" s="62"/>
      <c r="L1915" s="62"/>
    </row>
    <row r="1916" spans="2:12" ht="15.75" customHeight="1" x14ac:dyDescent="0.2">
      <c r="B1916" s="77"/>
      <c r="C1916" s="91"/>
      <c r="D1916" s="92"/>
      <c r="E1916" s="92"/>
      <c r="F1916" s="92"/>
      <c r="G1916" s="62"/>
      <c r="I1916" s="62"/>
      <c r="J1916" s="62"/>
      <c r="K1916" s="62"/>
      <c r="L1916" s="62"/>
    </row>
    <row r="1917" spans="2:12" ht="15.75" customHeight="1" x14ac:dyDescent="0.2">
      <c r="B1917" s="77"/>
      <c r="C1917" s="91"/>
      <c r="D1917" s="92"/>
      <c r="E1917" s="92"/>
      <c r="F1917" s="92"/>
      <c r="G1917" s="62"/>
      <c r="I1917" s="62"/>
      <c r="J1917" s="62"/>
      <c r="K1917" s="62"/>
      <c r="L1917" s="62"/>
    </row>
    <row r="1918" spans="2:12" ht="15.75" customHeight="1" x14ac:dyDescent="0.2">
      <c r="B1918" s="77"/>
      <c r="C1918" s="91"/>
      <c r="D1918" s="92"/>
      <c r="E1918" s="92"/>
      <c r="F1918" s="92"/>
      <c r="G1918" s="62"/>
      <c r="I1918" s="62"/>
      <c r="J1918" s="62"/>
      <c r="K1918" s="62"/>
      <c r="L1918" s="62"/>
    </row>
    <row r="1919" spans="2:12" ht="15.75" customHeight="1" x14ac:dyDescent="0.2">
      <c r="B1919" s="77"/>
      <c r="C1919" s="91"/>
      <c r="D1919" s="92"/>
      <c r="E1919" s="92"/>
      <c r="F1919" s="92"/>
      <c r="G1919" s="62"/>
      <c r="I1919" s="62"/>
      <c r="J1919" s="62"/>
      <c r="K1919" s="62"/>
      <c r="L1919" s="62"/>
    </row>
    <row r="1920" spans="2:12" ht="15.75" customHeight="1" x14ac:dyDescent="0.2">
      <c r="B1920" s="77"/>
      <c r="C1920" s="91"/>
      <c r="D1920" s="92"/>
      <c r="E1920" s="92"/>
      <c r="F1920" s="92"/>
      <c r="G1920" s="62"/>
      <c r="I1920" s="62"/>
      <c r="J1920" s="62"/>
      <c r="K1920" s="62"/>
      <c r="L1920" s="62"/>
    </row>
    <row r="1921" spans="2:12" ht="15.75" customHeight="1" x14ac:dyDescent="0.2">
      <c r="B1921" s="77"/>
      <c r="C1921" s="91"/>
      <c r="D1921" s="92"/>
      <c r="E1921" s="92"/>
      <c r="F1921" s="92"/>
      <c r="G1921" s="62"/>
      <c r="I1921" s="62"/>
      <c r="J1921" s="62"/>
      <c r="K1921" s="62"/>
      <c r="L1921" s="62"/>
    </row>
    <row r="1922" spans="2:12" ht="15.75" customHeight="1" x14ac:dyDescent="0.2">
      <c r="B1922" s="77"/>
      <c r="C1922" s="91"/>
      <c r="D1922" s="92"/>
      <c r="E1922" s="92"/>
      <c r="F1922" s="92"/>
      <c r="G1922" s="62"/>
      <c r="I1922" s="62"/>
      <c r="J1922" s="62"/>
      <c r="K1922" s="62"/>
      <c r="L1922" s="62"/>
    </row>
    <row r="1923" spans="2:12" ht="15.75" customHeight="1" x14ac:dyDescent="0.2">
      <c r="B1923" s="77"/>
      <c r="C1923" s="91"/>
      <c r="D1923" s="92"/>
      <c r="E1923" s="92"/>
      <c r="F1923" s="92"/>
      <c r="G1923" s="62"/>
      <c r="I1923" s="62"/>
      <c r="J1923" s="62"/>
      <c r="K1923" s="62"/>
      <c r="L1923" s="62"/>
    </row>
    <row r="1924" spans="2:12" ht="15.75" customHeight="1" x14ac:dyDescent="0.2">
      <c r="B1924" s="77"/>
      <c r="C1924" s="91"/>
      <c r="D1924" s="92"/>
      <c r="E1924" s="92"/>
      <c r="F1924" s="92"/>
      <c r="G1924" s="62"/>
      <c r="I1924" s="62"/>
      <c r="J1924" s="62"/>
      <c r="K1924" s="62"/>
      <c r="L1924" s="62"/>
    </row>
    <row r="1925" spans="2:12" ht="15.75" customHeight="1" x14ac:dyDescent="0.2">
      <c r="B1925" s="77"/>
      <c r="C1925" s="91"/>
      <c r="D1925" s="92"/>
      <c r="E1925" s="92"/>
      <c r="F1925" s="92"/>
      <c r="G1925" s="62"/>
      <c r="I1925" s="62"/>
      <c r="J1925" s="62"/>
      <c r="K1925" s="62"/>
      <c r="L1925" s="62"/>
    </row>
    <row r="1926" spans="2:12" ht="15.75" customHeight="1" x14ac:dyDescent="0.2">
      <c r="B1926" s="77"/>
      <c r="C1926" s="91"/>
      <c r="D1926" s="92"/>
      <c r="E1926" s="92"/>
      <c r="F1926" s="92"/>
      <c r="G1926" s="62"/>
      <c r="I1926" s="62"/>
      <c r="J1926" s="62"/>
      <c r="K1926" s="62"/>
      <c r="L1926" s="62"/>
    </row>
    <row r="1927" spans="2:12" ht="15.75" customHeight="1" x14ac:dyDescent="0.2">
      <c r="B1927" s="77"/>
      <c r="C1927" s="91"/>
      <c r="D1927" s="92"/>
      <c r="E1927" s="92"/>
      <c r="F1927" s="92"/>
      <c r="G1927" s="62"/>
      <c r="I1927" s="62"/>
      <c r="J1927" s="62"/>
      <c r="K1927" s="62"/>
      <c r="L1927" s="62"/>
    </row>
    <row r="1928" spans="2:12" ht="15.75" customHeight="1" x14ac:dyDescent="0.2">
      <c r="B1928" s="77"/>
      <c r="C1928" s="91"/>
      <c r="D1928" s="92"/>
      <c r="E1928" s="92"/>
      <c r="F1928" s="92"/>
      <c r="G1928" s="62"/>
      <c r="I1928" s="62"/>
      <c r="J1928" s="62"/>
      <c r="K1928" s="62"/>
      <c r="L1928" s="62"/>
    </row>
    <row r="1929" spans="2:12" ht="15.75" customHeight="1" x14ac:dyDescent="0.2">
      <c r="B1929" s="77"/>
      <c r="C1929" s="91"/>
      <c r="D1929" s="92"/>
      <c r="E1929" s="92"/>
      <c r="F1929" s="92"/>
      <c r="G1929" s="62"/>
      <c r="I1929" s="62"/>
      <c r="J1929" s="62"/>
      <c r="K1929" s="62"/>
      <c r="L1929" s="62"/>
    </row>
    <row r="1930" spans="2:12" ht="15.75" customHeight="1" x14ac:dyDescent="0.2">
      <c r="B1930" s="77"/>
      <c r="C1930" s="91"/>
      <c r="D1930" s="92"/>
      <c r="E1930" s="92"/>
      <c r="F1930" s="92"/>
      <c r="G1930" s="62"/>
      <c r="I1930" s="62"/>
      <c r="J1930" s="62"/>
      <c r="K1930" s="62"/>
      <c r="L1930" s="62"/>
    </row>
    <row r="1931" spans="2:12" ht="15.75" customHeight="1" x14ac:dyDescent="0.2">
      <c r="B1931" s="77"/>
      <c r="C1931" s="91"/>
      <c r="D1931" s="92"/>
      <c r="E1931" s="92"/>
      <c r="F1931" s="92"/>
      <c r="G1931" s="62"/>
      <c r="I1931" s="62"/>
      <c r="J1931" s="62"/>
      <c r="K1931" s="62"/>
      <c r="L1931" s="62"/>
    </row>
    <row r="1932" spans="2:12" ht="15.75" customHeight="1" x14ac:dyDescent="0.2">
      <c r="B1932" s="77"/>
      <c r="C1932" s="91"/>
      <c r="D1932" s="92"/>
      <c r="E1932" s="92"/>
      <c r="F1932" s="92"/>
      <c r="G1932" s="62"/>
      <c r="I1932" s="62"/>
      <c r="J1932" s="62"/>
      <c r="K1932" s="62"/>
      <c r="L1932" s="62"/>
    </row>
    <row r="1933" spans="2:12" ht="15.75" customHeight="1" x14ac:dyDescent="0.2">
      <c r="B1933" s="77"/>
      <c r="C1933" s="91"/>
      <c r="D1933" s="92"/>
      <c r="E1933" s="92"/>
      <c r="F1933" s="92"/>
      <c r="G1933" s="62"/>
      <c r="I1933" s="62"/>
      <c r="J1933" s="62"/>
      <c r="K1933" s="62"/>
      <c r="L1933" s="62"/>
    </row>
    <row r="1934" spans="2:12" ht="15.75" customHeight="1" x14ac:dyDescent="0.2">
      <c r="B1934" s="77"/>
      <c r="C1934" s="91"/>
      <c r="D1934" s="92"/>
      <c r="E1934" s="92"/>
      <c r="F1934" s="92"/>
      <c r="G1934" s="62"/>
      <c r="I1934" s="62"/>
      <c r="J1934" s="62"/>
      <c r="K1934" s="62"/>
      <c r="L1934" s="62"/>
    </row>
    <row r="1935" spans="2:12" ht="15.75" customHeight="1" x14ac:dyDescent="0.2">
      <c r="B1935" s="77"/>
      <c r="C1935" s="91"/>
      <c r="D1935" s="92"/>
      <c r="E1935" s="92"/>
      <c r="F1935" s="92"/>
      <c r="G1935" s="62"/>
      <c r="I1935" s="62"/>
      <c r="J1935" s="62"/>
      <c r="K1935" s="62"/>
      <c r="L1935" s="62"/>
    </row>
    <row r="1936" spans="2:12" ht="15.75" customHeight="1" x14ac:dyDescent="0.2">
      <c r="B1936" s="77"/>
      <c r="C1936" s="91"/>
      <c r="D1936" s="92"/>
      <c r="E1936" s="92"/>
      <c r="F1936" s="92"/>
      <c r="G1936" s="62"/>
      <c r="I1936" s="62"/>
      <c r="J1936" s="62"/>
      <c r="K1936" s="62"/>
      <c r="L1936" s="62"/>
    </row>
    <row r="1937" spans="2:12" ht="15.75" customHeight="1" x14ac:dyDescent="0.2">
      <c r="B1937" s="77"/>
      <c r="C1937" s="91"/>
      <c r="D1937" s="92"/>
      <c r="E1937" s="92"/>
      <c r="F1937" s="92"/>
      <c r="G1937" s="62"/>
      <c r="I1937" s="62"/>
      <c r="J1937" s="62"/>
      <c r="K1937" s="62"/>
      <c r="L1937" s="62"/>
    </row>
    <row r="1938" spans="2:12" ht="15.75" customHeight="1" x14ac:dyDescent="0.2">
      <c r="B1938" s="77"/>
      <c r="C1938" s="91"/>
      <c r="D1938" s="92"/>
      <c r="E1938" s="92"/>
      <c r="F1938" s="92"/>
      <c r="G1938" s="62"/>
      <c r="I1938" s="62"/>
      <c r="J1938" s="62"/>
      <c r="K1938" s="62"/>
      <c r="L1938" s="62"/>
    </row>
    <row r="1939" spans="2:12" ht="15.75" customHeight="1" x14ac:dyDescent="0.2">
      <c r="B1939" s="77"/>
      <c r="C1939" s="91"/>
      <c r="D1939" s="92"/>
      <c r="E1939" s="92"/>
      <c r="F1939" s="92"/>
      <c r="G1939" s="62"/>
      <c r="I1939" s="62"/>
      <c r="J1939" s="62"/>
      <c r="K1939" s="62"/>
      <c r="L1939" s="62"/>
    </row>
    <row r="1940" spans="2:12" ht="15.75" customHeight="1" x14ac:dyDescent="0.2">
      <c r="B1940" s="77"/>
      <c r="C1940" s="91"/>
      <c r="D1940" s="92"/>
      <c r="E1940" s="92"/>
      <c r="F1940" s="92"/>
      <c r="G1940" s="62"/>
      <c r="I1940" s="62"/>
      <c r="J1940" s="62"/>
      <c r="K1940" s="62"/>
      <c r="L1940" s="62"/>
    </row>
    <row r="1941" spans="2:12" ht="15.75" customHeight="1" x14ac:dyDescent="0.2">
      <c r="B1941" s="77"/>
      <c r="C1941" s="91"/>
      <c r="D1941" s="92"/>
      <c r="E1941" s="92"/>
      <c r="F1941" s="92"/>
      <c r="G1941" s="62"/>
      <c r="I1941" s="62"/>
      <c r="J1941" s="62"/>
      <c r="K1941" s="62"/>
      <c r="L1941" s="62"/>
    </row>
    <row r="1942" spans="2:12" ht="15.75" customHeight="1" x14ac:dyDescent="0.2">
      <c r="B1942" s="77"/>
      <c r="C1942" s="91"/>
      <c r="D1942" s="92"/>
      <c r="E1942" s="92"/>
      <c r="F1942" s="92"/>
      <c r="G1942" s="62"/>
      <c r="I1942" s="62"/>
      <c r="J1942" s="62"/>
      <c r="K1942" s="62"/>
      <c r="L1942" s="62"/>
    </row>
    <row r="1943" spans="2:12" ht="15.75" customHeight="1" x14ac:dyDescent="0.2">
      <c r="B1943" s="77"/>
      <c r="C1943" s="91"/>
      <c r="D1943" s="92"/>
      <c r="E1943" s="92"/>
      <c r="F1943" s="92"/>
      <c r="G1943" s="62"/>
      <c r="I1943" s="62"/>
      <c r="J1943" s="62"/>
      <c r="K1943" s="62"/>
      <c r="L1943" s="62"/>
    </row>
    <row r="1944" spans="2:12" ht="15.75" customHeight="1" x14ac:dyDescent="0.2">
      <c r="B1944" s="77"/>
      <c r="C1944" s="91"/>
      <c r="D1944" s="92"/>
      <c r="E1944" s="92"/>
      <c r="F1944" s="92"/>
      <c r="G1944" s="62"/>
      <c r="I1944" s="62"/>
      <c r="J1944" s="62"/>
      <c r="K1944" s="62"/>
      <c r="L1944" s="62"/>
    </row>
    <row r="1945" spans="2:12" ht="15.75" customHeight="1" x14ac:dyDescent="0.2">
      <c r="B1945" s="77"/>
      <c r="C1945" s="91"/>
      <c r="D1945" s="92"/>
      <c r="E1945" s="92"/>
      <c r="F1945" s="92"/>
      <c r="G1945" s="62"/>
      <c r="I1945" s="62"/>
      <c r="J1945" s="62"/>
      <c r="K1945" s="62"/>
      <c r="L1945" s="62"/>
    </row>
    <row r="1946" spans="2:12" ht="15.75" customHeight="1" x14ac:dyDescent="0.2">
      <c r="B1946" s="77"/>
      <c r="C1946" s="91"/>
      <c r="D1946" s="92"/>
      <c r="E1946" s="92"/>
      <c r="F1946" s="92"/>
      <c r="G1946" s="62"/>
      <c r="I1946" s="62"/>
      <c r="J1946" s="62"/>
      <c r="K1946" s="62"/>
      <c r="L1946" s="62"/>
    </row>
    <row r="1947" spans="2:12" ht="15.75" customHeight="1" x14ac:dyDescent="0.2">
      <c r="B1947" s="77"/>
      <c r="C1947" s="91"/>
      <c r="D1947" s="92"/>
      <c r="E1947" s="92"/>
      <c r="F1947" s="92"/>
      <c r="G1947" s="62"/>
      <c r="I1947" s="62"/>
      <c r="J1947" s="62"/>
      <c r="K1947" s="62"/>
      <c r="L1947" s="62"/>
    </row>
    <row r="1948" spans="2:12" ht="15.75" customHeight="1" x14ac:dyDescent="0.2">
      <c r="B1948" s="77"/>
      <c r="C1948" s="91"/>
      <c r="D1948" s="92"/>
      <c r="E1948" s="92"/>
      <c r="F1948" s="92"/>
      <c r="G1948" s="62"/>
      <c r="I1948" s="62"/>
      <c r="J1948" s="62"/>
      <c r="K1948" s="62"/>
      <c r="L1948" s="62"/>
    </row>
    <row r="1949" spans="2:12" ht="15.75" customHeight="1" x14ac:dyDescent="0.2">
      <c r="B1949" s="77"/>
      <c r="C1949" s="91"/>
      <c r="D1949" s="92"/>
      <c r="E1949" s="92"/>
      <c r="F1949" s="92"/>
      <c r="G1949" s="62"/>
      <c r="I1949" s="62"/>
      <c r="J1949" s="62"/>
      <c r="K1949" s="62"/>
      <c r="L1949" s="62"/>
    </row>
    <row r="1950" spans="2:12" ht="15.75" customHeight="1" x14ac:dyDescent="0.2">
      <c r="B1950" s="77"/>
      <c r="C1950" s="91"/>
      <c r="D1950" s="92"/>
      <c r="E1950" s="92"/>
      <c r="F1950" s="92"/>
      <c r="G1950" s="62"/>
      <c r="I1950" s="62"/>
      <c r="J1950" s="62"/>
      <c r="K1950" s="62"/>
      <c r="L1950" s="62"/>
    </row>
    <row r="1951" spans="2:12" ht="15.75" customHeight="1" x14ac:dyDescent="0.2">
      <c r="B1951" s="77"/>
      <c r="C1951" s="91"/>
      <c r="D1951" s="92"/>
      <c r="E1951" s="92"/>
      <c r="F1951" s="92"/>
      <c r="G1951" s="62"/>
      <c r="I1951" s="62"/>
      <c r="J1951" s="62"/>
      <c r="K1951" s="62"/>
      <c r="L1951" s="62"/>
    </row>
    <row r="1952" spans="2:12" ht="15.75" customHeight="1" x14ac:dyDescent="0.2">
      <c r="B1952" s="77"/>
      <c r="C1952" s="91"/>
      <c r="D1952" s="92"/>
      <c r="E1952" s="92"/>
      <c r="F1952" s="92"/>
      <c r="G1952" s="62"/>
      <c r="I1952" s="62"/>
      <c r="J1952" s="62"/>
      <c r="K1952" s="62"/>
      <c r="L1952" s="62"/>
    </row>
    <row r="1953" spans="2:12" ht="15.75" customHeight="1" x14ac:dyDescent="0.2">
      <c r="B1953" s="77"/>
      <c r="C1953" s="91"/>
      <c r="D1953" s="92"/>
      <c r="E1953" s="92"/>
      <c r="F1953" s="92"/>
      <c r="G1953" s="62"/>
      <c r="I1953" s="62"/>
      <c r="J1953" s="62"/>
      <c r="K1953" s="62"/>
      <c r="L1953" s="62"/>
    </row>
    <row r="1954" spans="2:12" ht="15.75" customHeight="1" x14ac:dyDescent="0.2">
      <c r="B1954" s="77"/>
      <c r="C1954" s="91"/>
      <c r="D1954" s="92"/>
      <c r="E1954" s="92"/>
      <c r="F1954" s="92"/>
      <c r="G1954" s="62"/>
      <c r="I1954" s="62"/>
      <c r="J1954" s="62"/>
      <c r="K1954" s="62"/>
      <c r="L1954" s="62"/>
    </row>
    <row r="1955" spans="2:12" ht="15.75" customHeight="1" x14ac:dyDescent="0.2">
      <c r="B1955" s="77"/>
      <c r="C1955" s="91"/>
      <c r="D1955" s="92"/>
      <c r="E1955" s="92"/>
      <c r="F1955" s="92"/>
      <c r="G1955" s="62"/>
      <c r="I1955" s="62"/>
      <c r="J1955" s="62"/>
      <c r="K1955" s="62"/>
      <c r="L1955" s="62"/>
    </row>
    <row r="1956" spans="2:12" ht="15.75" customHeight="1" x14ac:dyDescent="0.2">
      <c r="B1956" s="77"/>
      <c r="C1956" s="91"/>
      <c r="D1956" s="92"/>
      <c r="E1956" s="92"/>
      <c r="F1956" s="92"/>
      <c r="G1956" s="62"/>
      <c r="I1956" s="62"/>
      <c r="J1956" s="62"/>
      <c r="K1956" s="62"/>
      <c r="L1956" s="62"/>
    </row>
    <row r="1957" spans="2:12" ht="15.75" customHeight="1" x14ac:dyDescent="0.2">
      <c r="B1957" s="77"/>
      <c r="C1957" s="91"/>
      <c r="D1957" s="92"/>
      <c r="E1957" s="92"/>
      <c r="F1957" s="92"/>
      <c r="G1957" s="62"/>
      <c r="I1957" s="62"/>
      <c r="J1957" s="62"/>
      <c r="K1957" s="62"/>
      <c r="L1957" s="62"/>
    </row>
    <row r="1958" spans="2:12" ht="15.75" customHeight="1" x14ac:dyDescent="0.2">
      <c r="B1958" s="77"/>
      <c r="C1958" s="91"/>
      <c r="D1958" s="92"/>
      <c r="E1958" s="92"/>
      <c r="F1958" s="92"/>
      <c r="G1958" s="62"/>
      <c r="I1958" s="62"/>
      <c r="J1958" s="62"/>
      <c r="K1958" s="62"/>
      <c r="L1958" s="62"/>
    </row>
    <row r="1959" spans="2:12" ht="15.75" customHeight="1" x14ac:dyDescent="0.2">
      <c r="B1959" s="77"/>
      <c r="C1959" s="91"/>
      <c r="D1959" s="92"/>
      <c r="E1959" s="92"/>
      <c r="F1959" s="92"/>
      <c r="G1959" s="62"/>
      <c r="I1959" s="62"/>
      <c r="J1959" s="62"/>
      <c r="K1959" s="62"/>
      <c r="L1959" s="62"/>
    </row>
    <row r="1960" spans="2:12" ht="15.75" customHeight="1" x14ac:dyDescent="0.2">
      <c r="B1960" s="77"/>
      <c r="C1960" s="91"/>
      <c r="D1960" s="92"/>
      <c r="E1960" s="92"/>
      <c r="F1960" s="92"/>
      <c r="G1960" s="62"/>
      <c r="I1960" s="62"/>
      <c r="J1960" s="62"/>
      <c r="K1960" s="62"/>
      <c r="L1960" s="62"/>
    </row>
    <row r="1961" spans="2:12" ht="15.75" customHeight="1" x14ac:dyDescent="0.2">
      <c r="B1961" s="77"/>
      <c r="C1961" s="91"/>
      <c r="D1961" s="92"/>
      <c r="E1961" s="92"/>
      <c r="F1961" s="92"/>
      <c r="G1961" s="62"/>
      <c r="I1961" s="62"/>
      <c r="J1961" s="62"/>
      <c r="K1961" s="62"/>
      <c r="L1961" s="62"/>
    </row>
    <row r="1962" spans="2:12" ht="15.75" customHeight="1" x14ac:dyDescent="0.2">
      <c r="B1962" s="77"/>
      <c r="C1962" s="91"/>
      <c r="D1962" s="92"/>
      <c r="E1962" s="92"/>
      <c r="F1962" s="92"/>
      <c r="G1962" s="62"/>
      <c r="I1962" s="62"/>
      <c r="J1962" s="62"/>
      <c r="K1962" s="62"/>
      <c r="L1962" s="62"/>
    </row>
    <row r="1963" spans="2:12" ht="15.75" customHeight="1" x14ac:dyDescent="0.2">
      <c r="B1963" s="77"/>
      <c r="C1963" s="91"/>
      <c r="D1963" s="92"/>
      <c r="E1963" s="92"/>
      <c r="F1963" s="92"/>
      <c r="G1963" s="62"/>
      <c r="I1963" s="62"/>
      <c r="J1963" s="62"/>
      <c r="K1963" s="62"/>
      <c r="L1963" s="62"/>
    </row>
    <row r="1964" spans="2:12" ht="15.75" customHeight="1" x14ac:dyDescent="0.2">
      <c r="B1964" s="77"/>
      <c r="C1964" s="91"/>
      <c r="D1964" s="92"/>
      <c r="E1964" s="92"/>
      <c r="F1964" s="92"/>
      <c r="G1964" s="62"/>
      <c r="I1964" s="62"/>
      <c r="J1964" s="62"/>
      <c r="K1964" s="62"/>
      <c r="L1964" s="62"/>
    </row>
    <row r="1965" spans="2:12" ht="15.75" customHeight="1" x14ac:dyDescent="0.2">
      <c r="B1965" s="77"/>
      <c r="C1965" s="91"/>
      <c r="D1965" s="92"/>
      <c r="E1965" s="92"/>
      <c r="F1965" s="92"/>
      <c r="G1965" s="62"/>
      <c r="I1965" s="62"/>
      <c r="J1965" s="62"/>
      <c r="K1965" s="62"/>
      <c r="L1965" s="62"/>
    </row>
    <row r="1966" spans="2:12" ht="15.75" customHeight="1" x14ac:dyDescent="0.2">
      <c r="B1966" s="77"/>
      <c r="C1966" s="91"/>
      <c r="D1966" s="92"/>
      <c r="E1966" s="92"/>
      <c r="F1966" s="92"/>
      <c r="G1966" s="62"/>
      <c r="I1966" s="62"/>
      <c r="J1966" s="62"/>
      <c r="K1966" s="62"/>
      <c r="L1966" s="62"/>
    </row>
    <row r="1967" spans="2:12" ht="15.75" customHeight="1" x14ac:dyDescent="0.2">
      <c r="B1967" s="77"/>
      <c r="C1967" s="91"/>
      <c r="D1967" s="92"/>
      <c r="E1967" s="92"/>
      <c r="F1967" s="92"/>
      <c r="G1967" s="62"/>
      <c r="I1967" s="62"/>
      <c r="J1967" s="62"/>
      <c r="K1967" s="62"/>
      <c r="L1967" s="62"/>
    </row>
    <row r="1968" spans="2:12" ht="15.75" customHeight="1" x14ac:dyDescent="0.2">
      <c r="B1968" s="77"/>
      <c r="C1968" s="91"/>
      <c r="D1968" s="92"/>
      <c r="E1968" s="92"/>
      <c r="F1968" s="92"/>
      <c r="G1968" s="62"/>
      <c r="I1968" s="62"/>
      <c r="J1968" s="62"/>
      <c r="K1968" s="62"/>
      <c r="L1968" s="62"/>
    </row>
    <row r="1969" spans="2:12" ht="15.75" customHeight="1" x14ac:dyDescent="0.2">
      <c r="B1969" s="77"/>
      <c r="C1969" s="91"/>
      <c r="D1969" s="92"/>
      <c r="E1969" s="92"/>
      <c r="F1969" s="92"/>
      <c r="G1969" s="62"/>
      <c r="I1969" s="62"/>
      <c r="J1969" s="62"/>
      <c r="K1969" s="62"/>
      <c r="L1969" s="62"/>
    </row>
    <row r="1970" spans="2:12" ht="15.75" customHeight="1" x14ac:dyDescent="0.2">
      <c r="B1970" s="77"/>
      <c r="C1970" s="91"/>
      <c r="D1970" s="92"/>
      <c r="E1970" s="92"/>
      <c r="F1970" s="92"/>
      <c r="G1970" s="62"/>
      <c r="I1970" s="62"/>
      <c r="J1970" s="62"/>
      <c r="K1970" s="62"/>
      <c r="L1970" s="62"/>
    </row>
    <row r="1971" spans="2:12" ht="15.75" customHeight="1" x14ac:dyDescent="0.2">
      <c r="B1971" s="77"/>
      <c r="C1971" s="91"/>
      <c r="D1971" s="92"/>
      <c r="E1971" s="92"/>
      <c r="F1971" s="92"/>
      <c r="G1971" s="62"/>
      <c r="I1971" s="62"/>
      <c r="J1971" s="62"/>
      <c r="K1971" s="62"/>
      <c r="L1971" s="62"/>
    </row>
    <row r="1972" spans="2:12" ht="15.75" customHeight="1" x14ac:dyDescent="0.2">
      <c r="B1972" s="77"/>
      <c r="C1972" s="91"/>
      <c r="D1972" s="92"/>
      <c r="E1972" s="92"/>
      <c r="F1972" s="92"/>
      <c r="G1972" s="62"/>
      <c r="I1972" s="62"/>
      <c r="J1972" s="62"/>
      <c r="K1972" s="62"/>
      <c r="L1972" s="62"/>
    </row>
    <row r="1973" spans="2:12" ht="15.75" customHeight="1" x14ac:dyDescent="0.2">
      <c r="B1973" s="77"/>
      <c r="C1973" s="91"/>
      <c r="D1973" s="92"/>
      <c r="E1973" s="92"/>
      <c r="F1973" s="92"/>
      <c r="G1973" s="62"/>
      <c r="I1973" s="62"/>
      <c r="J1973" s="62"/>
      <c r="K1973" s="62"/>
      <c r="L1973" s="62"/>
    </row>
    <row r="1974" spans="2:12" ht="15.75" customHeight="1" x14ac:dyDescent="0.2">
      <c r="B1974" s="77"/>
      <c r="C1974" s="91"/>
      <c r="D1974" s="92"/>
      <c r="E1974" s="92"/>
      <c r="F1974" s="92"/>
      <c r="G1974" s="62"/>
      <c r="I1974" s="62"/>
      <c r="J1974" s="62"/>
      <c r="K1974" s="62"/>
      <c r="L1974" s="62"/>
    </row>
    <row r="1975" spans="2:12" ht="15.75" customHeight="1" x14ac:dyDescent="0.2">
      <c r="B1975" s="77"/>
      <c r="C1975" s="91"/>
      <c r="D1975" s="92"/>
      <c r="E1975" s="92"/>
      <c r="F1975" s="92"/>
      <c r="G1975" s="62"/>
      <c r="I1975" s="62"/>
      <c r="J1975" s="62"/>
      <c r="K1975" s="62"/>
      <c r="L1975" s="62"/>
    </row>
    <row r="1976" spans="2:12" ht="15.75" customHeight="1" x14ac:dyDescent="0.2">
      <c r="B1976" s="77"/>
      <c r="C1976" s="91"/>
      <c r="D1976" s="92"/>
      <c r="E1976" s="92"/>
      <c r="F1976" s="92"/>
      <c r="G1976" s="62"/>
      <c r="I1976" s="62"/>
      <c r="J1976" s="62"/>
      <c r="K1976" s="62"/>
      <c r="L1976" s="62"/>
    </row>
    <row r="1977" spans="2:12" ht="15.75" customHeight="1" x14ac:dyDescent="0.2">
      <c r="B1977" s="77"/>
      <c r="C1977" s="91"/>
      <c r="D1977" s="92"/>
      <c r="E1977" s="92"/>
      <c r="F1977" s="92"/>
      <c r="G1977" s="62"/>
      <c r="I1977" s="62"/>
      <c r="J1977" s="62"/>
      <c r="K1977" s="62"/>
      <c r="L1977" s="62"/>
    </row>
    <row r="1978" spans="2:12" ht="15.75" customHeight="1" x14ac:dyDescent="0.2">
      <c r="B1978" s="77"/>
      <c r="C1978" s="91"/>
      <c r="D1978" s="92"/>
      <c r="E1978" s="92"/>
      <c r="F1978" s="92"/>
      <c r="G1978" s="62"/>
      <c r="I1978" s="62"/>
      <c r="J1978" s="62"/>
      <c r="K1978" s="62"/>
      <c r="L1978" s="62"/>
    </row>
    <row r="1979" spans="2:12" ht="15.75" customHeight="1" x14ac:dyDescent="0.2">
      <c r="B1979" s="77"/>
      <c r="C1979" s="91"/>
      <c r="D1979" s="92"/>
      <c r="E1979" s="92"/>
      <c r="F1979" s="92"/>
      <c r="G1979" s="62"/>
      <c r="I1979" s="62"/>
      <c r="J1979" s="62"/>
      <c r="K1979" s="62"/>
      <c r="L1979" s="62"/>
    </row>
    <row r="1980" spans="2:12" ht="15.75" customHeight="1" x14ac:dyDescent="0.2">
      <c r="B1980" s="77"/>
      <c r="C1980" s="91"/>
      <c r="D1980" s="92"/>
      <c r="E1980" s="92"/>
      <c r="F1980" s="92"/>
      <c r="G1980" s="62"/>
      <c r="I1980" s="62"/>
      <c r="J1980" s="62"/>
      <c r="K1980" s="62"/>
      <c r="L1980" s="62"/>
    </row>
    <row r="1981" spans="2:12" ht="15.75" customHeight="1" x14ac:dyDescent="0.2">
      <c r="B1981" s="77"/>
      <c r="C1981" s="91"/>
      <c r="D1981" s="92"/>
      <c r="E1981" s="92"/>
      <c r="F1981" s="92"/>
      <c r="G1981" s="62"/>
      <c r="I1981" s="62"/>
      <c r="J1981" s="62"/>
      <c r="K1981" s="62"/>
      <c r="L1981" s="62"/>
    </row>
    <row r="1982" spans="2:12" ht="15.75" customHeight="1" x14ac:dyDescent="0.2">
      <c r="B1982" s="77"/>
      <c r="C1982" s="91"/>
      <c r="D1982" s="92"/>
      <c r="E1982" s="92"/>
      <c r="F1982" s="92"/>
      <c r="G1982" s="62"/>
      <c r="I1982" s="62"/>
      <c r="J1982" s="62"/>
      <c r="K1982" s="62"/>
      <c r="L1982" s="62"/>
    </row>
    <row r="1983" spans="2:12" ht="15.75" customHeight="1" x14ac:dyDescent="0.2">
      <c r="B1983" s="77"/>
      <c r="C1983" s="91"/>
      <c r="D1983" s="92"/>
      <c r="E1983" s="92"/>
      <c r="F1983" s="92"/>
      <c r="G1983" s="62"/>
      <c r="I1983" s="62"/>
      <c r="J1983" s="62"/>
      <c r="K1983" s="62"/>
      <c r="L1983" s="62"/>
    </row>
    <row r="1984" spans="2:12" ht="15.75" customHeight="1" x14ac:dyDescent="0.2">
      <c r="B1984" s="77"/>
      <c r="C1984" s="91"/>
      <c r="D1984" s="92"/>
      <c r="E1984" s="92"/>
      <c r="F1984" s="92"/>
      <c r="G1984" s="62"/>
      <c r="I1984" s="62"/>
      <c r="J1984" s="62"/>
      <c r="K1984" s="62"/>
      <c r="L1984" s="62"/>
    </row>
    <row r="1985" spans="2:12" ht="15.75" customHeight="1" x14ac:dyDescent="0.2">
      <c r="B1985" s="77"/>
      <c r="C1985" s="91"/>
      <c r="D1985" s="92"/>
      <c r="E1985" s="92"/>
      <c r="F1985" s="92"/>
      <c r="G1985" s="62"/>
      <c r="I1985" s="62"/>
      <c r="J1985" s="62"/>
      <c r="K1985" s="62"/>
      <c r="L1985" s="62"/>
    </row>
    <row r="1986" spans="2:12" ht="15.75" customHeight="1" x14ac:dyDescent="0.2">
      <c r="B1986" s="77"/>
      <c r="C1986" s="91"/>
      <c r="D1986" s="92"/>
      <c r="E1986" s="92"/>
      <c r="F1986" s="92"/>
      <c r="G1986" s="62"/>
      <c r="I1986" s="62"/>
      <c r="J1986" s="62"/>
      <c r="K1986" s="62"/>
      <c r="L1986" s="62"/>
    </row>
    <row r="1987" spans="2:12" ht="15.75" customHeight="1" x14ac:dyDescent="0.2">
      <c r="B1987" s="77"/>
      <c r="C1987" s="91"/>
      <c r="D1987" s="92"/>
      <c r="E1987" s="92"/>
      <c r="F1987" s="92"/>
      <c r="G1987" s="62"/>
      <c r="I1987" s="62"/>
      <c r="J1987" s="62"/>
      <c r="K1987" s="62"/>
      <c r="L1987" s="62"/>
    </row>
    <row r="1988" spans="2:12" ht="15.75" customHeight="1" x14ac:dyDescent="0.2">
      <c r="B1988" s="77"/>
      <c r="C1988" s="91"/>
      <c r="D1988" s="92"/>
      <c r="E1988" s="92"/>
      <c r="F1988" s="92"/>
      <c r="G1988" s="62"/>
      <c r="I1988" s="62"/>
      <c r="J1988" s="62"/>
      <c r="K1988" s="62"/>
      <c r="L1988" s="62"/>
    </row>
    <row r="1989" spans="2:12" ht="15.75" customHeight="1" x14ac:dyDescent="0.2">
      <c r="B1989" s="77"/>
      <c r="C1989" s="91"/>
      <c r="D1989" s="92"/>
      <c r="E1989" s="92"/>
      <c r="F1989" s="92"/>
      <c r="G1989" s="62"/>
      <c r="I1989" s="62"/>
      <c r="J1989" s="62"/>
      <c r="K1989" s="62"/>
      <c r="L1989" s="62"/>
    </row>
    <row r="1990" spans="2:12" ht="15.75" customHeight="1" x14ac:dyDescent="0.2">
      <c r="B1990" s="77"/>
      <c r="C1990" s="91"/>
      <c r="D1990" s="92"/>
      <c r="E1990" s="92"/>
      <c r="F1990" s="92"/>
      <c r="G1990" s="62"/>
      <c r="I1990" s="62"/>
      <c r="J1990" s="62"/>
      <c r="K1990" s="62"/>
      <c r="L1990" s="62"/>
    </row>
    <row r="1991" spans="2:12" ht="15.75" customHeight="1" x14ac:dyDescent="0.2">
      <c r="B1991" s="77"/>
      <c r="C1991" s="91"/>
      <c r="D1991" s="92"/>
      <c r="E1991" s="92"/>
      <c r="F1991" s="92"/>
      <c r="G1991" s="62"/>
      <c r="I1991" s="62"/>
      <c r="J1991" s="62"/>
      <c r="K1991" s="62"/>
      <c r="L1991" s="62"/>
    </row>
    <row r="1992" spans="2:12" ht="15.75" customHeight="1" x14ac:dyDescent="0.2">
      <c r="B1992" s="77"/>
      <c r="C1992" s="91"/>
      <c r="D1992" s="92"/>
      <c r="E1992" s="92"/>
      <c r="F1992" s="92"/>
      <c r="G1992" s="62"/>
      <c r="I1992" s="62"/>
      <c r="J1992" s="62"/>
      <c r="K1992" s="62"/>
      <c r="L1992" s="62"/>
    </row>
    <row r="1993" spans="2:12" ht="15.75" customHeight="1" x14ac:dyDescent="0.2">
      <c r="B1993" s="77"/>
      <c r="C1993" s="91"/>
      <c r="D1993" s="92"/>
      <c r="E1993" s="92"/>
      <c r="F1993" s="92"/>
      <c r="G1993" s="62"/>
      <c r="I1993" s="62"/>
      <c r="J1993" s="62"/>
      <c r="K1993" s="62"/>
      <c r="L1993" s="62"/>
    </row>
    <row r="1994" spans="2:12" ht="15.75" customHeight="1" x14ac:dyDescent="0.2">
      <c r="B1994" s="77"/>
      <c r="C1994" s="91"/>
      <c r="D1994" s="92"/>
      <c r="E1994" s="92"/>
      <c r="F1994" s="92"/>
      <c r="G1994" s="62"/>
      <c r="I1994" s="62"/>
      <c r="J1994" s="62"/>
      <c r="K1994" s="62"/>
      <c r="L1994" s="62"/>
    </row>
    <row r="1995" spans="2:12" ht="15.75" customHeight="1" x14ac:dyDescent="0.2">
      <c r="B1995" s="77"/>
      <c r="C1995" s="91"/>
      <c r="D1995" s="92"/>
      <c r="E1995" s="92"/>
      <c r="F1995" s="92"/>
      <c r="G1995" s="62"/>
      <c r="I1995" s="62"/>
      <c r="J1995" s="62"/>
      <c r="K1995" s="62"/>
      <c r="L1995" s="62"/>
    </row>
    <row r="1996" spans="2:12" ht="15.75" customHeight="1" x14ac:dyDescent="0.2">
      <c r="B1996" s="77"/>
      <c r="C1996" s="91"/>
      <c r="D1996" s="92"/>
      <c r="E1996" s="92"/>
      <c r="F1996" s="92"/>
      <c r="G1996" s="62"/>
      <c r="I1996" s="62"/>
      <c r="J1996" s="62"/>
      <c r="K1996" s="62"/>
      <c r="L1996" s="62"/>
    </row>
    <row r="1997" spans="2:12" ht="15.75" customHeight="1" x14ac:dyDescent="0.2">
      <c r="B1997" s="77"/>
      <c r="C1997" s="91"/>
      <c r="D1997" s="92"/>
      <c r="E1997" s="92"/>
      <c r="F1997" s="92"/>
      <c r="G1997" s="62"/>
      <c r="I1997" s="62"/>
      <c r="J1997" s="62"/>
      <c r="K1997" s="62"/>
      <c r="L1997" s="62"/>
    </row>
    <row r="1998" spans="2:12" ht="15.75" customHeight="1" x14ac:dyDescent="0.2">
      <c r="B1998" s="77"/>
      <c r="C1998" s="91"/>
      <c r="D1998" s="92"/>
      <c r="E1998" s="92"/>
      <c r="F1998" s="92"/>
      <c r="G1998" s="62"/>
      <c r="I1998" s="62"/>
      <c r="J1998" s="62"/>
      <c r="K1998" s="62"/>
      <c r="L1998" s="62"/>
    </row>
    <row r="1999" spans="2:12" ht="15.75" customHeight="1" x14ac:dyDescent="0.2">
      <c r="B1999" s="77"/>
      <c r="C1999" s="91"/>
      <c r="D1999" s="92"/>
      <c r="E1999" s="92"/>
      <c r="F1999" s="92"/>
      <c r="G1999" s="62"/>
      <c r="I1999" s="62"/>
      <c r="J1999" s="62"/>
      <c r="K1999" s="62"/>
      <c r="L1999" s="62"/>
    </row>
    <row r="2000" spans="2:12" ht="15.75" customHeight="1" x14ac:dyDescent="0.2">
      <c r="B2000" s="77"/>
      <c r="C2000" s="91"/>
      <c r="D2000" s="92"/>
      <c r="E2000" s="92"/>
      <c r="F2000" s="92"/>
      <c r="G2000" s="62"/>
      <c r="I2000" s="62"/>
      <c r="J2000" s="62"/>
      <c r="K2000" s="62"/>
      <c r="L2000" s="62"/>
    </row>
    <row r="2001" spans="2:12" ht="15.75" customHeight="1" x14ac:dyDescent="0.2">
      <c r="B2001" s="77"/>
      <c r="C2001" s="91"/>
      <c r="D2001" s="92"/>
      <c r="E2001" s="92"/>
      <c r="F2001" s="92"/>
      <c r="G2001" s="62"/>
      <c r="I2001" s="62"/>
      <c r="J2001" s="62"/>
      <c r="K2001" s="62"/>
      <c r="L2001" s="62"/>
    </row>
    <row r="2002" spans="2:12" ht="15.75" customHeight="1" x14ac:dyDescent="0.2">
      <c r="B2002" s="77"/>
      <c r="C2002" s="91"/>
      <c r="D2002" s="92"/>
      <c r="E2002" s="92"/>
      <c r="F2002" s="92"/>
      <c r="G2002" s="62"/>
      <c r="I2002" s="62"/>
      <c r="J2002" s="62"/>
      <c r="K2002" s="62"/>
      <c r="L2002" s="62"/>
    </row>
    <row r="2003" spans="2:12" ht="15.75" customHeight="1" x14ac:dyDescent="0.2">
      <c r="B2003" s="77"/>
      <c r="C2003" s="91"/>
      <c r="D2003" s="92"/>
      <c r="E2003" s="92"/>
      <c r="F2003" s="92"/>
      <c r="G2003" s="62"/>
      <c r="I2003" s="62"/>
      <c r="J2003" s="62"/>
      <c r="K2003" s="62"/>
      <c r="L2003" s="62"/>
    </row>
    <row r="2004" spans="2:12" ht="15.75" customHeight="1" x14ac:dyDescent="0.2">
      <c r="B2004" s="77"/>
      <c r="C2004" s="91"/>
      <c r="D2004" s="92"/>
      <c r="E2004" s="92"/>
      <c r="F2004" s="92"/>
      <c r="G2004" s="62"/>
      <c r="I2004" s="62"/>
      <c r="J2004" s="62"/>
      <c r="K2004" s="62"/>
      <c r="L2004" s="62"/>
    </row>
    <row r="2005" spans="2:12" ht="15.75" customHeight="1" x14ac:dyDescent="0.2">
      <c r="B2005" s="77"/>
      <c r="C2005" s="91"/>
      <c r="D2005" s="92"/>
      <c r="E2005" s="92"/>
      <c r="F2005" s="92"/>
      <c r="G2005" s="62"/>
      <c r="I2005" s="62"/>
      <c r="J2005" s="62"/>
      <c r="K2005" s="62"/>
      <c r="L2005" s="62"/>
    </row>
    <row r="2006" spans="2:12" ht="15.75" customHeight="1" x14ac:dyDescent="0.2">
      <c r="B2006" s="77"/>
      <c r="C2006" s="91"/>
      <c r="D2006" s="92"/>
      <c r="E2006" s="92"/>
      <c r="F2006" s="92"/>
      <c r="G2006" s="62"/>
      <c r="I2006" s="62"/>
      <c r="J2006" s="62"/>
      <c r="K2006" s="62"/>
      <c r="L2006" s="62"/>
    </row>
    <row r="2007" spans="2:12" ht="15.75" customHeight="1" x14ac:dyDescent="0.2">
      <c r="B2007" s="77"/>
      <c r="C2007" s="91"/>
      <c r="D2007" s="92"/>
      <c r="E2007" s="92"/>
      <c r="F2007" s="92"/>
      <c r="G2007" s="62"/>
      <c r="I2007" s="62"/>
      <c r="J2007" s="62"/>
      <c r="K2007" s="62"/>
      <c r="L2007" s="62"/>
    </row>
    <row r="2008" spans="2:12" ht="15.75" customHeight="1" x14ac:dyDescent="0.2">
      <c r="B2008" s="77"/>
      <c r="C2008" s="91"/>
      <c r="D2008" s="92"/>
      <c r="E2008" s="92"/>
      <c r="F2008" s="92"/>
      <c r="G2008" s="62"/>
      <c r="I2008" s="62"/>
      <c r="J2008" s="62"/>
      <c r="K2008" s="62"/>
      <c r="L2008" s="62"/>
    </row>
    <row r="2009" spans="2:12" ht="15.75" customHeight="1" x14ac:dyDescent="0.2">
      <c r="B2009" s="77"/>
      <c r="C2009" s="91"/>
      <c r="D2009" s="92"/>
      <c r="E2009" s="92"/>
      <c r="F2009" s="92"/>
      <c r="G2009" s="62"/>
      <c r="I2009" s="62"/>
      <c r="J2009" s="62"/>
      <c r="K2009" s="62"/>
      <c r="L2009" s="62"/>
    </row>
    <row r="2010" spans="2:12" ht="15.75" customHeight="1" x14ac:dyDescent="0.2">
      <c r="B2010" s="77"/>
      <c r="C2010" s="91"/>
      <c r="D2010" s="92"/>
      <c r="E2010" s="92"/>
      <c r="F2010" s="92"/>
      <c r="G2010" s="62"/>
      <c r="I2010" s="62"/>
      <c r="J2010" s="62"/>
      <c r="K2010" s="62"/>
      <c r="L2010" s="62"/>
    </row>
    <row r="2011" spans="2:12" ht="15.75" customHeight="1" x14ac:dyDescent="0.2">
      <c r="B2011" s="77"/>
      <c r="C2011" s="91"/>
      <c r="D2011" s="92"/>
      <c r="E2011" s="92"/>
      <c r="F2011" s="92"/>
      <c r="G2011" s="62"/>
      <c r="I2011" s="62"/>
      <c r="J2011" s="62"/>
      <c r="K2011" s="62"/>
      <c r="L2011" s="62"/>
    </row>
    <row r="2012" spans="2:12" ht="15.75" customHeight="1" x14ac:dyDescent="0.2">
      <c r="B2012" s="77"/>
      <c r="C2012" s="91"/>
      <c r="D2012" s="92"/>
      <c r="E2012" s="92"/>
      <c r="F2012" s="92"/>
      <c r="G2012" s="62"/>
      <c r="I2012" s="62"/>
      <c r="J2012" s="62"/>
      <c r="K2012" s="62"/>
      <c r="L2012" s="62"/>
    </row>
    <row r="2013" spans="2:12" ht="15.75" customHeight="1" x14ac:dyDescent="0.2">
      <c r="B2013" s="77"/>
      <c r="C2013" s="91"/>
      <c r="D2013" s="92"/>
      <c r="E2013" s="92"/>
      <c r="F2013" s="92"/>
      <c r="G2013" s="62"/>
      <c r="I2013" s="62"/>
      <c r="J2013" s="62"/>
      <c r="K2013" s="62"/>
      <c r="L2013" s="62"/>
    </row>
    <row r="2014" spans="2:12" ht="15.75" customHeight="1" x14ac:dyDescent="0.2">
      <c r="B2014" s="77"/>
      <c r="C2014" s="91"/>
      <c r="D2014" s="92"/>
      <c r="E2014" s="92"/>
      <c r="F2014" s="92"/>
      <c r="G2014" s="62"/>
      <c r="I2014" s="62"/>
      <c r="J2014" s="62"/>
      <c r="K2014" s="62"/>
      <c r="L2014" s="62"/>
    </row>
    <row r="2015" spans="2:12" ht="15.75" customHeight="1" x14ac:dyDescent="0.2">
      <c r="B2015" s="77"/>
      <c r="C2015" s="91"/>
      <c r="D2015" s="92"/>
      <c r="E2015" s="92"/>
      <c r="F2015" s="92"/>
      <c r="G2015" s="62"/>
      <c r="I2015" s="62"/>
      <c r="J2015" s="62"/>
      <c r="K2015" s="62"/>
      <c r="L2015" s="62"/>
    </row>
    <row r="2016" spans="2:12" ht="15.75" customHeight="1" x14ac:dyDescent="0.2">
      <c r="B2016" s="77"/>
      <c r="C2016" s="91"/>
      <c r="D2016" s="92"/>
      <c r="E2016" s="92"/>
      <c r="F2016" s="92"/>
      <c r="G2016" s="62"/>
      <c r="I2016" s="62"/>
      <c r="J2016" s="62"/>
      <c r="K2016" s="62"/>
      <c r="L2016" s="62"/>
    </row>
    <row r="2017" spans="2:12" ht="15.75" customHeight="1" x14ac:dyDescent="0.2">
      <c r="B2017" s="77"/>
      <c r="C2017" s="91"/>
      <c r="D2017" s="92"/>
      <c r="E2017" s="92"/>
      <c r="F2017" s="92"/>
      <c r="G2017" s="62"/>
      <c r="I2017" s="62"/>
      <c r="J2017" s="62"/>
      <c r="K2017" s="62"/>
      <c r="L2017" s="62"/>
    </row>
    <row r="2018" spans="2:12" ht="15.75" customHeight="1" x14ac:dyDescent="0.2">
      <c r="B2018" s="77"/>
      <c r="C2018" s="91"/>
      <c r="D2018" s="92"/>
      <c r="E2018" s="92"/>
      <c r="F2018" s="92"/>
      <c r="G2018" s="62"/>
      <c r="I2018" s="62"/>
      <c r="J2018" s="62"/>
      <c r="K2018" s="62"/>
      <c r="L2018" s="62"/>
    </row>
    <row r="2019" spans="2:12" ht="15.75" customHeight="1" x14ac:dyDescent="0.2">
      <c r="B2019" s="77"/>
      <c r="C2019" s="91"/>
      <c r="D2019" s="92"/>
      <c r="E2019" s="92"/>
      <c r="F2019" s="92"/>
      <c r="G2019" s="62"/>
      <c r="I2019" s="62"/>
      <c r="J2019" s="62"/>
      <c r="K2019" s="62"/>
      <c r="L2019" s="62"/>
    </row>
    <row r="2020" spans="2:12" ht="15.75" customHeight="1" x14ac:dyDescent="0.2">
      <c r="B2020" s="77"/>
      <c r="C2020" s="91"/>
      <c r="D2020" s="92"/>
      <c r="E2020" s="92"/>
      <c r="F2020" s="92"/>
      <c r="G2020" s="62"/>
      <c r="I2020" s="62"/>
      <c r="J2020" s="62"/>
      <c r="K2020" s="62"/>
      <c r="L2020" s="62"/>
    </row>
    <row r="2021" spans="2:12" ht="15.75" customHeight="1" x14ac:dyDescent="0.2">
      <c r="B2021" s="77"/>
      <c r="C2021" s="91"/>
      <c r="D2021" s="92"/>
      <c r="E2021" s="92"/>
      <c r="F2021" s="92"/>
      <c r="G2021" s="62"/>
      <c r="I2021" s="62"/>
      <c r="J2021" s="62"/>
      <c r="K2021" s="62"/>
      <c r="L2021" s="62"/>
    </row>
    <row r="2022" spans="2:12" ht="15.75" customHeight="1" x14ac:dyDescent="0.2">
      <c r="B2022" s="77"/>
      <c r="C2022" s="91"/>
      <c r="D2022" s="92"/>
      <c r="E2022" s="92"/>
      <c r="F2022" s="92"/>
      <c r="G2022" s="62"/>
      <c r="I2022" s="62"/>
      <c r="J2022" s="62"/>
      <c r="K2022" s="62"/>
      <c r="L2022" s="62"/>
    </row>
    <row r="2023" spans="2:12" ht="15.75" customHeight="1" x14ac:dyDescent="0.2">
      <c r="B2023" s="77"/>
      <c r="C2023" s="91"/>
      <c r="D2023" s="92"/>
      <c r="E2023" s="92"/>
      <c r="F2023" s="92"/>
      <c r="G2023" s="62"/>
      <c r="I2023" s="62"/>
      <c r="J2023" s="62"/>
      <c r="K2023" s="62"/>
      <c r="L2023" s="62"/>
    </row>
    <row r="2024" spans="2:12" ht="15.75" customHeight="1" x14ac:dyDescent="0.2">
      <c r="B2024" s="77"/>
      <c r="C2024" s="91"/>
      <c r="D2024" s="92"/>
      <c r="E2024" s="92"/>
      <c r="F2024" s="92"/>
      <c r="G2024" s="62"/>
      <c r="I2024" s="62"/>
      <c r="J2024" s="62"/>
      <c r="K2024" s="62"/>
      <c r="L2024" s="62"/>
    </row>
    <row r="2025" spans="2:12" ht="15.75" customHeight="1" x14ac:dyDescent="0.2">
      <c r="B2025" s="77"/>
      <c r="C2025" s="91"/>
      <c r="D2025" s="92"/>
      <c r="E2025" s="92"/>
      <c r="F2025" s="92"/>
      <c r="G2025" s="62"/>
      <c r="I2025" s="62"/>
      <c r="J2025" s="62"/>
      <c r="K2025" s="62"/>
      <c r="L2025" s="62"/>
    </row>
    <row r="2026" spans="2:12" ht="15.75" customHeight="1" x14ac:dyDescent="0.2">
      <c r="B2026" s="77"/>
      <c r="C2026" s="91"/>
      <c r="D2026" s="92"/>
      <c r="E2026" s="92"/>
      <c r="F2026" s="92"/>
      <c r="G2026" s="62"/>
      <c r="I2026" s="62"/>
      <c r="J2026" s="62"/>
      <c r="K2026" s="62"/>
      <c r="L2026" s="62"/>
    </row>
    <row r="2027" spans="2:12" ht="15.75" customHeight="1" x14ac:dyDescent="0.2">
      <c r="B2027" s="77"/>
      <c r="C2027" s="91"/>
      <c r="D2027" s="92"/>
      <c r="E2027" s="92"/>
      <c r="F2027" s="92"/>
      <c r="G2027" s="62"/>
      <c r="I2027" s="62"/>
      <c r="J2027" s="62"/>
      <c r="K2027" s="62"/>
      <c r="L2027" s="62"/>
    </row>
    <row r="2028" spans="2:12" ht="15.75" customHeight="1" x14ac:dyDescent="0.2">
      <c r="B2028" s="77"/>
      <c r="C2028" s="91"/>
      <c r="D2028" s="92"/>
      <c r="E2028" s="92"/>
      <c r="F2028" s="92"/>
      <c r="G2028" s="62"/>
      <c r="I2028" s="62"/>
      <c r="J2028" s="62"/>
      <c r="K2028" s="62"/>
      <c r="L2028" s="62"/>
    </row>
    <row r="2029" spans="2:12" ht="15.75" customHeight="1" x14ac:dyDescent="0.2">
      <c r="B2029" s="77"/>
      <c r="C2029" s="91"/>
      <c r="D2029" s="92"/>
      <c r="E2029" s="92"/>
      <c r="F2029" s="92"/>
      <c r="G2029" s="62"/>
      <c r="I2029" s="62"/>
      <c r="J2029" s="62"/>
      <c r="K2029" s="62"/>
      <c r="L2029" s="62"/>
    </row>
    <row r="2030" spans="2:12" ht="15.75" customHeight="1" x14ac:dyDescent="0.2">
      <c r="B2030" s="77"/>
      <c r="C2030" s="91"/>
      <c r="D2030" s="92"/>
      <c r="E2030" s="92"/>
      <c r="F2030" s="92"/>
      <c r="G2030" s="62"/>
      <c r="I2030" s="62"/>
      <c r="J2030" s="62"/>
      <c r="K2030" s="62"/>
      <c r="L2030" s="62"/>
    </row>
    <row r="2031" spans="2:12" ht="15.75" customHeight="1" x14ac:dyDescent="0.2">
      <c r="B2031" s="77"/>
      <c r="C2031" s="91"/>
      <c r="D2031" s="92"/>
      <c r="E2031" s="92"/>
      <c r="F2031" s="92"/>
      <c r="G2031" s="62"/>
      <c r="I2031" s="62"/>
      <c r="J2031" s="62"/>
      <c r="K2031" s="62"/>
      <c r="L2031" s="62"/>
    </row>
    <row r="2032" spans="2:12" ht="15.75" customHeight="1" x14ac:dyDescent="0.2">
      <c r="B2032" s="77"/>
      <c r="C2032" s="91"/>
      <c r="D2032" s="92"/>
      <c r="E2032" s="92"/>
      <c r="F2032" s="92"/>
      <c r="G2032" s="62"/>
      <c r="I2032" s="62"/>
      <c r="J2032" s="62"/>
      <c r="K2032" s="62"/>
      <c r="L2032" s="62"/>
    </row>
    <row r="2033" spans="2:12" ht="15.75" customHeight="1" x14ac:dyDescent="0.2">
      <c r="B2033" s="77"/>
      <c r="C2033" s="91"/>
      <c r="D2033" s="92"/>
      <c r="E2033" s="92"/>
      <c r="F2033" s="92"/>
      <c r="G2033" s="62"/>
      <c r="I2033" s="62"/>
      <c r="J2033" s="62"/>
      <c r="K2033" s="62"/>
      <c r="L2033" s="62"/>
    </row>
    <row r="2034" spans="2:12" ht="15.75" customHeight="1" x14ac:dyDescent="0.2">
      <c r="B2034" s="77"/>
      <c r="C2034" s="91"/>
      <c r="D2034" s="92"/>
      <c r="E2034" s="92"/>
      <c r="F2034" s="92"/>
      <c r="G2034" s="62"/>
      <c r="I2034" s="62"/>
      <c r="J2034" s="62"/>
      <c r="K2034" s="62"/>
      <c r="L2034" s="62"/>
    </row>
    <row r="2035" spans="2:12" ht="15.75" customHeight="1" x14ac:dyDescent="0.2">
      <c r="B2035" s="77"/>
      <c r="C2035" s="91"/>
      <c r="D2035" s="92"/>
      <c r="E2035" s="92"/>
      <c r="F2035" s="92"/>
      <c r="G2035" s="62"/>
      <c r="I2035" s="62"/>
      <c r="J2035" s="62"/>
      <c r="K2035" s="62"/>
      <c r="L2035" s="62"/>
    </row>
    <row r="2036" spans="2:12" ht="15.75" customHeight="1" x14ac:dyDescent="0.2">
      <c r="B2036" s="77"/>
      <c r="C2036" s="91"/>
      <c r="D2036" s="92"/>
      <c r="E2036" s="92"/>
      <c r="F2036" s="92"/>
      <c r="G2036" s="62"/>
      <c r="I2036" s="62"/>
      <c r="J2036" s="62"/>
      <c r="K2036" s="62"/>
      <c r="L2036" s="62"/>
    </row>
    <row r="2037" spans="2:12" ht="15.75" customHeight="1" x14ac:dyDescent="0.2">
      <c r="B2037" s="77"/>
      <c r="C2037" s="91"/>
      <c r="D2037" s="92"/>
      <c r="E2037" s="92"/>
      <c r="F2037" s="92"/>
      <c r="G2037" s="62"/>
      <c r="I2037" s="62"/>
      <c r="J2037" s="62"/>
      <c r="K2037" s="62"/>
      <c r="L2037" s="62"/>
    </row>
    <row r="2038" spans="2:12" ht="15.75" customHeight="1" x14ac:dyDescent="0.2">
      <c r="B2038" s="77"/>
      <c r="C2038" s="91"/>
      <c r="D2038" s="92"/>
      <c r="E2038" s="92"/>
      <c r="F2038" s="92"/>
      <c r="G2038" s="62"/>
      <c r="I2038" s="62"/>
      <c r="J2038" s="62"/>
      <c r="K2038" s="62"/>
      <c r="L2038" s="62"/>
    </row>
    <row r="2039" spans="2:12" ht="15.75" customHeight="1" x14ac:dyDescent="0.2">
      <c r="B2039" s="77"/>
      <c r="C2039" s="91"/>
      <c r="D2039" s="92"/>
      <c r="E2039" s="92"/>
      <c r="F2039" s="92"/>
      <c r="G2039" s="62"/>
      <c r="I2039" s="62"/>
      <c r="J2039" s="62"/>
      <c r="K2039" s="62"/>
      <c r="L2039" s="62"/>
    </row>
    <row r="2040" spans="2:12" ht="15.75" customHeight="1" x14ac:dyDescent="0.2">
      <c r="B2040" s="77"/>
      <c r="C2040" s="91"/>
      <c r="D2040" s="92"/>
      <c r="E2040" s="92"/>
      <c r="F2040" s="92"/>
      <c r="G2040" s="62"/>
      <c r="I2040" s="62"/>
      <c r="J2040" s="62"/>
      <c r="K2040" s="62"/>
      <c r="L2040" s="62"/>
    </row>
    <row r="2041" spans="2:12" ht="15.75" customHeight="1" x14ac:dyDescent="0.2">
      <c r="B2041" s="77"/>
      <c r="C2041" s="91"/>
      <c r="D2041" s="92"/>
      <c r="E2041" s="92"/>
      <c r="F2041" s="92"/>
      <c r="G2041" s="62"/>
      <c r="I2041" s="62"/>
      <c r="J2041" s="62"/>
      <c r="K2041" s="62"/>
      <c r="L2041" s="62"/>
    </row>
    <row r="2042" spans="2:12" ht="15.75" customHeight="1" x14ac:dyDescent="0.2">
      <c r="B2042" s="77"/>
      <c r="C2042" s="91"/>
      <c r="D2042" s="92"/>
      <c r="E2042" s="92"/>
      <c r="F2042" s="92"/>
      <c r="G2042" s="62"/>
      <c r="I2042" s="62"/>
      <c r="J2042" s="62"/>
      <c r="K2042" s="62"/>
      <c r="L2042" s="62"/>
    </row>
    <row r="2043" spans="2:12" ht="15.75" customHeight="1" x14ac:dyDescent="0.2">
      <c r="B2043" s="77"/>
      <c r="C2043" s="91"/>
      <c r="D2043" s="92"/>
      <c r="E2043" s="92"/>
      <c r="F2043" s="92"/>
      <c r="G2043" s="62"/>
      <c r="I2043" s="62"/>
      <c r="J2043" s="62"/>
      <c r="K2043" s="62"/>
      <c r="L2043" s="62"/>
    </row>
    <row r="2044" spans="2:12" ht="15.75" customHeight="1" x14ac:dyDescent="0.2">
      <c r="B2044" s="77"/>
      <c r="C2044" s="91"/>
      <c r="D2044" s="92"/>
      <c r="E2044" s="92"/>
      <c r="F2044" s="92"/>
      <c r="G2044" s="62"/>
      <c r="I2044" s="62"/>
      <c r="J2044" s="62"/>
      <c r="K2044" s="62"/>
      <c r="L2044" s="62"/>
    </row>
    <row r="2045" spans="2:12" ht="15.75" customHeight="1" x14ac:dyDescent="0.2">
      <c r="B2045" s="77"/>
      <c r="C2045" s="91"/>
      <c r="D2045" s="92"/>
      <c r="E2045" s="92"/>
      <c r="F2045" s="92"/>
      <c r="G2045" s="62"/>
      <c r="I2045" s="62"/>
      <c r="J2045" s="62"/>
      <c r="K2045" s="62"/>
      <c r="L2045" s="62"/>
    </row>
    <row r="2046" spans="2:12" ht="15.75" customHeight="1" x14ac:dyDescent="0.2">
      <c r="B2046" s="77"/>
      <c r="C2046" s="91"/>
      <c r="D2046" s="92"/>
      <c r="E2046" s="92"/>
      <c r="F2046" s="92"/>
      <c r="G2046" s="62"/>
      <c r="I2046" s="62"/>
      <c r="J2046" s="62"/>
      <c r="K2046" s="62"/>
      <c r="L2046" s="62"/>
    </row>
    <row r="2047" spans="2:12" ht="15.75" customHeight="1" x14ac:dyDescent="0.2">
      <c r="B2047" s="77"/>
      <c r="C2047" s="91"/>
      <c r="D2047" s="92"/>
      <c r="E2047" s="92"/>
      <c r="F2047" s="92"/>
      <c r="G2047" s="62"/>
      <c r="I2047" s="62"/>
      <c r="J2047" s="62"/>
      <c r="K2047" s="62"/>
      <c r="L2047" s="62"/>
    </row>
    <row r="2048" spans="2:12" ht="15.75" customHeight="1" x14ac:dyDescent="0.2">
      <c r="B2048" s="77"/>
      <c r="C2048" s="91"/>
      <c r="D2048" s="92"/>
      <c r="E2048" s="92"/>
      <c r="F2048" s="92"/>
      <c r="G2048" s="62"/>
      <c r="I2048" s="62"/>
      <c r="J2048" s="62"/>
      <c r="K2048" s="62"/>
      <c r="L2048" s="62"/>
    </row>
    <row r="2049" spans="2:12" ht="15.75" customHeight="1" x14ac:dyDescent="0.2">
      <c r="B2049" s="77"/>
      <c r="C2049" s="91"/>
      <c r="D2049" s="92"/>
      <c r="E2049" s="92"/>
      <c r="F2049" s="92"/>
      <c r="G2049" s="62"/>
      <c r="I2049" s="62"/>
      <c r="J2049" s="62"/>
      <c r="K2049" s="62"/>
      <c r="L2049" s="62"/>
    </row>
    <row r="2050" spans="2:12" ht="15.75" customHeight="1" x14ac:dyDescent="0.2">
      <c r="B2050" s="77"/>
      <c r="C2050" s="91"/>
      <c r="D2050" s="92"/>
      <c r="E2050" s="92"/>
      <c r="F2050" s="92"/>
      <c r="G2050" s="62"/>
      <c r="I2050" s="62"/>
      <c r="J2050" s="62"/>
      <c r="K2050" s="62"/>
      <c r="L2050" s="62"/>
    </row>
    <row r="2051" spans="2:12" ht="15.75" customHeight="1" x14ac:dyDescent="0.2">
      <c r="B2051" s="77"/>
      <c r="C2051" s="91"/>
      <c r="D2051" s="92"/>
      <c r="E2051" s="92"/>
      <c r="F2051" s="92"/>
      <c r="G2051" s="62"/>
      <c r="I2051" s="62"/>
      <c r="J2051" s="62"/>
      <c r="K2051" s="62"/>
      <c r="L2051" s="62"/>
    </row>
    <row r="2052" spans="2:12" ht="15.75" customHeight="1" x14ac:dyDescent="0.2">
      <c r="B2052" s="77"/>
      <c r="C2052" s="91"/>
      <c r="D2052" s="92"/>
      <c r="E2052" s="92"/>
      <c r="F2052" s="92"/>
      <c r="G2052" s="62"/>
      <c r="I2052" s="62"/>
      <c r="J2052" s="62"/>
      <c r="K2052" s="62"/>
      <c r="L2052" s="62"/>
    </row>
    <row r="2053" spans="2:12" ht="15.75" customHeight="1" x14ac:dyDescent="0.2">
      <c r="B2053" s="77"/>
      <c r="C2053" s="91"/>
      <c r="D2053" s="92"/>
      <c r="E2053" s="92"/>
      <c r="F2053" s="92"/>
      <c r="G2053" s="62"/>
      <c r="I2053" s="62"/>
      <c r="J2053" s="62"/>
      <c r="K2053" s="62"/>
      <c r="L2053" s="62"/>
    </row>
    <row r="2054" spans="2:12" ht="15.75" customHeight="1" x14ac:dyDescent="0.2">
      <c r="B2054" s="77"/>
      <c r="C2054" s="91"/>
      <c r="D2054" s="92"/>
      <c r="E2054" s="92"/>
      <c r="F2054" s="92"/>
      <c r="G2054" s="62"/>
      <c r="I2054" s="62"/>
      <c r="J2054" s="62"/>
      <c r="K2054" s="62"/>
      <c r="L2054" s="62"/>
    </row>
    <row r="2055" spans="2:12" ht="15.75" customHeight="1" x14ac:dyDescent="0.2">
      <c r="B2055" s="77"/>
      <c r="C2055" s="91"/>
      <c r="D2055" s="92"/>
      <c r="E2055" s="92"/>
      <c r="F2055" s="92"/>
      <c r="G2055" s="62"/>
      <c r="I2055" s="62"/>
      <c r="J2055" s="62"/>
      <c r="K2055" s="62"/>
      <c r="L2055" s="62"/>
    </row>
    <row r="2056" spans="2:12" ht="15.75" customHeight="1" x14ac:dyDescent="0.2">
      <c r="B2056" s="77"/>
      <c r="C2056" s="91"/>
      <c r="D2056" s="92"/>
      <c r="E2056" s="92"/>
      <c r="F2056" s="92"/>
      <c r="G2056" s="62"/>
      <c r="I2056" s="62"/>
      <c r="J2056" s="62"/>
      <c r="K2056" s="62"/>
      <c r="L2056" s="62"/>
    </row>
    <row r="2057" spans="2:12" ht="15.75" customHeight="1" x14ac:dyDescent="0.2">
      <c r="B2057" s="77"/>
      <c r="C2057" s="91"/>
      <c r="D2057" s="92"/>
      <c r="E2057" s="92"/>
      <c r="F2057" s="92"/>
      <c r="G2057" s="62"/>
      <c r="I2057" s="62"/>
      <c r="J2057" s="62"/>
      <c r="K2057" s="62"/>
      <c r="L2057" s="62"/>
    </row>
    <row r="2058" spans="2:12" ht="15.75" customHeight="1" x14ac:dyDescent="0.2">
      <c r="B2058" s="77"/>
      <c r="C2058" s="91"/>
      <c r="D2058" s="92"/>
      <c r="E2058" s="92"/>
      <c r="F2058" s="92"/>
      <c r="G2058" s="62"/>
      <c r="I2058" s="62"/>
      <c r="J2058" s="62"/>
      <c r="K2058" s="62"/>
      <c r="L2058" s="62"/>
    </row>
    <row r="2059" spans="2:12" ht="15.75" customHeight="1" x14ac:dyDescent="0.2">
      <c r="B2059" s="77"/>
      <c r="C2059" s="91"/>
      <c r="D2059" s="92"/>
      <c r="E2059" s="92"/>
      <c r="F2059" s="92"/>
      <c r="G2059" s="62"/>
      <c r="I2059" s="62"/>
      <c r="J2059" s="62"/>
      <c r="K2059" s="62"/>
      <c r="L2059" s="62"/>
    </row>
    <row r="2060" spans="2:12" ht="15.75" customHeight="1" x14ac:dyDescent="0.2">
      <c r="B2060" s="77"/>
      <c r="C2060" s="91"/>
      <c r="D2060" s="92"/>
      <c r="E2060" s="92"/>
      <c r="F2060" s="92"/>
      <c r="G2060" s="62"/>
      <c r="I2060" s="62"/>
      <c r="J2060" s="62"/>
      <c r="K2060" s="62"/>
      <c r="L2060" s="62"/>
    </row>
    <row r="2061" spans="2:12" ht="15.75" customHeight="1" x14ac:dyDescent="0.2">
      <c r="B2061" s="77"/>
      <c r="C2061" s="91"/>
      <c r="D2061" s="92"/>
      <c r="E2061" s="92"/>
      <c r="F2061" s="92"/>
      <c r="G2061" s="62"/>
      <c r="I2061" s="62"/>
      <c r="J2061" s="62"/>
      <c r="K2061" s="62"/>
      <c r="L2061" s="62"/>
    </row>
    <row r="2062" spans="2:12" ht="15.75" customHeight="1" x14ac:dyDescent="0.2">
      <c r="B2062" s="77"/>
      <c r="C2062" s="91"/>
      <c r="D2062" s="92"/>
      <c r="E2062" s="92"/>
      <c r="F2062" s="92"/>
      <c r="G2062" s="62"/>
      <c r="I2062" s="62"/>
      <c r="J2062" s="62"/>
      <c r="K2062" s="62"/>
      <c r="L2062" s="62"/>
    </row>
    <row r="2063" spans="2:12" ht="15.75" customHeight="1" x14ac:dyDescent="0.2">
      <c r="B2063" s="77"/>
      <c r="C2063" s="91"/>
      <c r="D2063" s="92"/>
      <c r="E2063" s="92"/>
      <c r="F2063" s="92"/>
      <c r="G2063" s="62"/>
      <c r="I2063" s="62"/>
      <c r="J2063" s="62"/>
      <c r="K2063" s="62"/>
      <c r="L2063" s="62"/>
    </row>
    <row r="2064" spans="2:12" ht="15.75" customHeight="1" x14ac:dyDescent="0.2">
      <c r="B2064" s="77"/>
      <c r="C2064" s="91"/>
      <c r="D2064" s="92"/>
      <c r="E2064" s="92"/>
      <c r="F2064" s="92"/>
      <c r="G2064" s="62"/>
      <c r="I2064" s="62"/>
      <c r="J2064" s="62"/>
      <c r="K2064" s="62"/>
      <c r="L2064" s="62"/>
    </row>
    <row r="2065" spans="2:12" ht="15.75" customHeight="1" x14ac:dyDescent="0.2">
      <c r="B2065" s="77"/>
      <c r="C2065" s="91"/>
      <c r="D2065" s="92"/>
      <c r="E2065" s="92"/>
      <c r="F2065" s="92"/>
      <c r="G2065" s="62"/>
      <c r="I2065" s="62"/>
      <c r="J2065" s="62"/>
      <c r="K2065" s="62"/>
      <c r="L2065" s="62"/>
    </row>
    <row r="2066" spans="2:12" ht="15.75" customHeight="1" x14ac:dyDescent="0.2">
      <c r="B2066" s="77"/>
      <c r="C2066" s="91"/>
      <c r="D2066" s="92"/>
      <c r="E2066" s="92"/>
      <c r="F2066" s="92"/>
      <c r="G2066" s="62"/>
      <c r="I2066" s="62"/>
      <c r="J2066" s="62"/>
      <c r="K2066" s="62"/>
      <c r="L2066" s="62"/>
    </row>
    <row r="2067" spans="2:12" ht="15.75" customHeight="1" x14ac:dyDescent="0.2">
      <c r="B2067" s="77"/>
      <c r="C2067" s="91"/>
      <c r="D2067" s="92"/>
      <c r="E2067" s="92"/>
      <c r="F2067" s="92"/>
      <c r="G2067" s="62"/>
      <c r="I2067" s="62"/>
      <c r="J2067" s="62"/>
      <c r="K2067" s="62"/>
      <c r="L2067" s="62"/>
    </row>
    <row r="2068" spans="2:12" ht="15.75" customHeight="1" x14ac:dyDescent="0.2">
      <c r="B2068" s="77"/>
      <c r="C2068" s="91"/>
      <c r="D2068" s="92"/>
      <c r="E2068" s="92"/>
      <c r="F2068" s="92"/>
      <c r="G2068" s="62"/>
      <c r="I2068" s="62"/>
      <c r="J2068" s="62"/>
      <c r="K2068" s="62"/>
      <c r="L2068" s="62"/>
    </row>
    <row r="2069" spans="2:12" ht="15.75" customHeight="1" x14ac:dyDescent="0.2">
      <c r="B2069" s="77"/>
      <c r="C2069" s="91"/>
      <c r="D2069" s="92"/>
      <c r="E2069" s="92"/>
      <c r="F2069" s="92"/>
      <c r="G2069" s="62"/>
      <c r="I2069" s="62"/>
      <c r="J2069" s="62"/>
      <c r="K2069" s="62"/>
      <c r="L2069" s="62"/>
    </row>
    <row r="2070" spans="2:12" ht="15.75" customHeight="1" x14ac:dyDescent="0.2">
      <c r="B2070" s="77"/>
      <c r="C2070" s="91"/>
      <c r="D2070" s="92"/>
      <c r="E2070" s="92"/>
      <c r="F2070" s="92"/>
      <c r="G2070" s="62"/>
      <c r="I2070" s="62"/>
      <c r="J2070" s="62"/>
      <c r="K2070" s="62"/>
      <c r="L2070" s="62"/>
    </row>
    <row r="2071" spans="2:12" ht="15.75" customHeight="1" x14ac:dyDescent="0.2">
      <c r="B2071" s="77"/>
      <c r="C2071" s="91"/>
      <c r="D2071" s="92"/>
      <c r="E2071" s="92"/>
      <c r="F2071" s="92"/>
      <c r="G2071" s="62"/>
      <c r="I2071" s="62"/>
      <c r="J2071" s="62"/>
      <c r="K2071" s="62"/>
      <c r="L2071" s="62"/>
    </row>
    <row r="2072" spans="2:12" ht="15.75" customHeight="1" x14ac:dyDescent="0.2">
      <c r="B2072" s="77"/>
      <c r="C2072" s="91"/>
      <c r="D2072" s="92"/>
      <c r="E2072" s="92"/>
      <c r="F2072" s="92"/>
      <c r="G2072" s="62"/>
      <c r="I2072" s="62"/>
      <c r="J2072" s="62"/>
      <c r="K2072" s="62"/>
      <c r="L2072" s="62"/>
    </row>
    <row r="2073" spans="2:12" ht="15.75" customHeight="1" x14ac:dyDescent="0.2">
      <c r="B2073" s="77"/>
      <c r="C2073" s="91"/>
      <c r="D2073" s="92"/>
      <c r="E2073" s="92"/>
      <c r="F2073" s="92"/>
      <c r="G2073" s="62"/>
      <c r="I2073" s="62"/>
      <c r="J2073" s="62"/>
      <c r="K2073" s="62"/>
      <c r="L2073" s="62"/>
    </row>
    <row r="2074" spans="2:12" ht="15.75" customHeight="1" x14ac:dyDescent="0.2">
      <c r="B2074" s="77"/>
      <c r="C2074" s="91"/>
      <c r="D2074" s="92"/>
      <c r="E2074" s="92"/>
      <c r="F2074" s="92"/>
      <c r="G2074" s="62"/>
      <c r="I2074" s="62"/>
      <c r="J2074" s="62"/>
      <c r="K2074" s="62"/>
      <c r="L2074" s="62"/>
    </row>
    <row r="2075" spans="2:12" ht="15.75" customHeight="1" x14ac:dyDescent="0.2">
      <c r="B2075" s="77"/>
      <c r="C2075" s="91"/>
      <c r="D2075" s="92"/>
      <c r="E2075" s="92"/>
      <c r="F2075" s="92"/>
      <c r="G2075" s="62"/>
      <c r="I2075" s="62"/>
      <c r="J2075" s="62"/>
      <c r="K2075" s="62"/>
      <c r="L2075" s="62"/>
    </row>
    <row r="2076" spans="2:12" ht="15.75" customHeight="1" x14ac:dyDescent="0.2">
      <c r="B2076" s="77"/>
      <c r="C2076" s="91"/>
      <c r="D2076" s="92"/>
      <c r="E2076" s="92"/>
      <c r="F2076" s="92"/>
      <c r="G2076" s="62"/>
      <c r="I2076" s="62"/>
      <c r="J2076" s="62"/>
      <c r="K2076" s="62"/>
      <c r="L2076" s="62"/>
    </row>
    <row r="2077" spans="2:12" ht="15.75" customHeight="1" x14ac:dyDescent="0.2">
      <c r="B2077" s="77"/>
      <c r="C2077" s="91"/>
      <c r="D2077" s="92"/>
      <c r="E2077" s="92"/>
      <c r="F2077" s="92"/>
      <c r="G2077" s="62"/>
      <c r="I2077" s="62"/>
      <c r="J2077" s="62"/>
      <c r="K2077" s="62"/>
      <c r="L2077" s="62"/>
    </row>
    <row r="2078" spans="2:12" ht="15.75" customHeight="1" x14ac:dyDescent="0.2">
      <c r="B2078" s="77"/>
      <c r="C2078" s="91"/>
      <c r="D2078" s="92"/>
      <c r="E2078" s="92"/>
      <c r="F2078" s="92"/>
      <c r="G2078" s="62"/>
      <c r="I2078" s="62"/>
      <c r="J2078" s="62"/>
      <c r="K2078" s="62"/>
      <c r="L2078" s="62"/>
    </row>
    <row r="2079" spans="2:12" ht="15.75" customHeight="1" x14ac:dyDescent="0.2">
      <c r="B2079" s="77"/>
      <c r="C2079" s="91"/>
      <c r="D2079" s="92"/>
      <c r="E2079" s="92"/>
      <c r="F2079" s="92"/>
      <c r="G2079" s="62"/>
      <c r="I2079" s="62"/>
      <c r="J2079" s="62"/>
      <c r="K2079" s="62"/>
      <c r="L2079" s="62"/>
    </row>
    <row r="2080" spans="2:12" ht="15.75" customHeight="1" x14ac:dyDescent="0.2">
      <c r="B2080" s="77"/>
      <c r="C2080" s="91"/>
      <c r="D2080" s="92"/>
      <c r="E2080" s="92"/>
      <c r="F2080" s="92"/>
      <c r="G2080" s="62"/>
      <c r="I2080" s="62"/>
      <c r="J2080" s="62"/>
      <c r="K2080" s="62"/>
      <c r="L2080" s="62"/>
    </row>
    <row r="2081" spans="2:12" ht="15.75" customHeight="1" x14ac:dyDescent="0.2">
      <c r="B2081" s="77"/>
      <c r="C2081" s="91"/>
      <c r="D2081" s="92"/>
      <c r="E2081" s="92"/>
      <c r="F2081" s="92"/>
      <c r="G2081" s="62"/>
      <c r="I2081" s="62"/>
      <c r="J2081" s="62"/>
      <c r="K2081" s="62"/>
      <c r="L2081" s="62"/>
    </row>
    <row r="2082" spans="2:12" ht="15.75" customHeight="1" x14ac:dyDescent="0.2">
      <c r="B2082" s="77"/>
      <c r="C2082" s="91"/>
      <c r="D2082" s="92"/>
      <c r="E2082" s="92"/>
      <c r="F2082" s="92"/>
      <c r="G2082" s="62"/>
      <c r="I2082" s="62"/>
      <c r="J2082" s="62"/>
      <c r="K2082" s="62"/>
      <c r="L2082" s="62"/>
    </row>
    <row r="2083" spans="2:12" ht="15.75" customHeight="1" x14ac:dyDescent="0.2">
      <c r="B2083" s="77"/>
      <c r="C2083" s="91"/>
      <c r="D2083" s="92"/>
      <c r="E2083" s="92"/>
      <c r="F2083" s="92"/>
      <c r="G2083" s="62"/>
      <c r="I2083" s="62"/>
      <c r="J2083" s="62"/>
      <c r="K2083" s="62"/>
      <c r="L2083" s="62"/>
    </row>
    <row r="2084" spans="2:12" ht="15.75" customHeight="1" x14ac:dyDescent="0.2">
      <c r="B2084" s="77"/>
      <c r="C2084" s="91"/>
      <c r="D2084" s="92"/>
      <c r="E2084" s="92"/>
      <c r="F2084" s="92"/>
      <c r="G2084" s="62"/>
      <c r="I2084" s="62"/>
      <c r="J2084" s="62"/>
      <c r="K2084" s="62"/>
      <c r="L2084" s="62"/>
    </row>
    <row r="2085" spans="2:12" ht="15.75" customHeight="1" x14ac:dyDescent="0.2">
      <c r="B2085" s="77"/>
      <c r="C2085" s="91"/>
      <c r="D2085" s="92"/>
      <c r="E2085" s="92"/>
      <c r="F2085" s="92"/>
      <c r="G2085" s="62"/>
      <c r="I2085" s="62"/>
      <c r="J2085" s="62"/>
      <c r="K2085" s="62"/>
      <c r="L2085" s="62"/>
    </row>
    <row r="2086" spans="2:12" ht="15.75" customHeight="1" x14ac:dyDescent="0.2">
      <c r="B2086" s="77"/>
      <c r="C2086" s="91"/>
      <c r="D2086" s="92"/>
      <c r="E2086" s="92"/>
      <c r="F2086" s="92"/>
      <c r="G2086" s="62"/>
      <c r="I2086" s="62"/>
      <c r="J2086" s="62"/>
      <c r="K2086" s="62"/>
      <c r="L2086" s="62"/>
    </row>
    <row r="2087" spans="2:12" ht="15.75" customHeight="1" x14ac:dyDescent="0.2">
      <c r="B2087" s="77"/>
      <c r="C2087" s="91"/>
      <c r="D2087" s="92"/>
      <c r="E2087" s="92"/>
      <c r="F2087" s="92"/>
      <c r="G2087" s="62"/>
      <c r="I2087" s="62"/>
      <c r="J2087" s="62"/>
      <c r="K2087" s="62"/>
      <c r="L2087" s="62"/>
    </row>
    <row r="2088" spans="2:12" ht="15.75" customHeight="1" x14ac:dyDescent="0.2">
      <c r="B2088" s="77"/>
      <c r="C2088" s="91"/>
      <c r="D2088" s="92"/>
      <c r="E2088" s="92"/>
      <c r="F2088" s="92"/>
      <c r="G2088" s="62"/>
      <c r="I2088" s="62"/>
      <c r="J2088" s="62"/>
      <c r="K2088" s="62"/>
      <c r="L2088" s="62"/>
    </row>
    <row r="2089" spans="2:12" ht="15.75" customHeight="1" x14ac:dyDescent="0.2">
      <c r="B2089" s="77"/>
      <c r="C2089" s="91"/>
      <c r="D2089" s="92"/>
      <c r="E2089" s="92"/>
      <c r="F2089" s="92"/>
      <c r="G2089" s="62"/>
      <c r="I2089" s="62"/>
      <c r="J2089" s="62"/>
      <c r="K2089" s="62"/>
      <c r="L2089" s="62"/>
    </row>
    <row r="2090" spans="2:12" ht="15.75" customHeight="1" x14ac:dyDescent="0.2">
      <c r="B2090" s="77"/>
      <c r="C2090" s="91"/>
      <c r="D2090" s="92"/>
      <c r="E2090" s="92"/>
      <c r="F2090" s="92"/>
      <c r="G2090" s="62"/>
      <c r="I2090" s="62"/>
      <c r="J2090" s="62"/>
      <c r="K2090" s="62"/>
      <c r="L2090" s="62"/>
    </row>
    <row r="2091" spans="2:12" ht="15.75" customHeight="1" x14ac:dyDescent="0.2">
      <c r="B2091" s="77"/>
      <c r="C2091" s="91"/>
      <c r="D2091" s="92"/>
      <c r="E2091" s="92"/>
      <c r="F2091" s="92"/>
      <c r="G2091" s="62"/>
      <c r="I2091" s="62"/>
      <c r="J2091" s="62"/>
      <c r="K2091" s="62"/>
      <c r="L2091" s="62"/>
    </row>
    <row r="2092" spans="2:12" ht="15.75" customHeight="1" x14ac:dyDescent="0.2">
      <c r="B2092" s="77"/>
      <c r="C2092" s="91"/>
      <c r="D2092" s="92"/>
      <c r="E2092" s="92"/>
      <c r="F2092" s="92"/>
      <c r="G2092" s="62"/>
      <c r="I2092" s="62"/>
      <c r="J2092" s="62"/>
      <c r="K2092" s="62"/>
      <c r="L2092" s="62"/>
    </row>
    <row r="2093" spans="2:12" ht="15.75" customHeight="1" x14ac:dyDescent="0.2">
      <c r="B2093" s="77"/>
      <c r="C2093" s="91"/>
      <c r="D2093" s="92"/>
      <c r="E2093" s="92"/>
      <c r="F2093" s="92"/>
      <c r="G2093" s="62"/>
      <c r="I2093" s="62"/>
      <c r="J2093" s="62"/>
      <c r="K2093" s="62"/>
      <c r="L2093" s="62"/>
    </row>
    <row r="2094" spans="2:12" ht="15.75" customHeight="1" x14ac:dyDescent="0.2">
      <c r="B2094" s="77"/>
      <c r="C2094" s="91"/>
      <c r="D2094" s="92"/>
      <c r="E2094" s="92"/>
      <c r="F2094" s="92"/>
      <c r="G2094" s="62"/>
      <c r="I2094" s="62"/>
      <c r="J2094" s="62"/>
      <c r="K2094" s="62"/>
      <c r="L2094" s="62"/>
    </row>
    <row r="2095" spans="2:12" ht="15.75" customHeight="1" x14ac:dyDescent="0.2">
      <c r="B2095" s="77"/>
      <c r="C2095" s="91"/>
      <c r="D2095" s="92"/>
      <c r="E2095" s="92"/>
      <c r="F2095" s="92"/>
      <c r="G2095" s="62"/>
      <c r="I2095" s="62"/>
      <c r="J2095" s="62"/>
      <c r="K2095" s="62"/>
      <c r="L2095" s="62"/>
    </row>
    <row r="2096" spans="2:12" ht="15.75" customHeight="1" x14ac:dyDescent="0.2">
      <c r="B2096" s="77"/>
      <c r="C2096" s="91"/>
      <c r="D2096" s="92"/>
      <c r="E2096" s="92"/>
      <c r="F2096" s="92"/>
      <c r="G2096" s="62"/>
      <c r="I2096" s="62"/>
      <c r="J2096" s="62"/>
      <c r="K2096" s="62"/>
      <c r="L2096" s="62"/>
    </row>
    <row r="2097" spans="2:12" ht="15.75" customHeight="1" x14ac:dyDescent="0.2">
      <c r="B2097" s="77"/>
      <c r="C2097" s="91"/>
      <c r="D2097" s="92"/>
      <c r="E2097" s="92"/>
      <c r="F2097" s="92"/>
      <c r="G2097" s="62"/>
      <c r="I2097" s="62"/>
      <c r="J2097" s="62"/>
      <c r="K2097" s="62"/>
      <c r="L2097" s="62"/>
    </row>
    <row r="2098" spans="2:12" ht="15.75" customHeight="1" x14ac:dyDescent="0.2">
      <c r="B2098" s="77"/>
      <c r="C2098" s="91"/>
      <c r="D2098" s="92"/>
      <c r="E2098" s="92"/>
      <c r="F2098" s="92"/>
      <c r="G2098" s="62"/>
      <c r="I2098" s="62"/>
      <c r="J2098" s="62"/>
      <c r="K2098" s="62"/>
      <c r="L2098" s="62"/>
    </row>
    <row r="2099" spans="2:12" ht="15.75" customHeight="1" x14ac:dyDescent="0.2">
      <c r="B2099" s="77"/>
      <c r="C2099" s="91"/>
      <c r="D2099" s="92"/>
      <c r="E2099" s="92"/>
      <c r="F2099" s="92"/>
      <c r="G2099" s="62"/>
      <c r="I2099" s="62"/>
      <c r="J2099" s="62"/>
      <c r="K2099" s="62"/>
      <c r="L2099" s="62"/>
    </row>
    <row r="2100" spans="2:12" ht="15.75" customHeight="1" x14ac:dyDescent="0.2">
      <c r="B2100" s="77"/>
      <c r="C2100" s="91"/>
      <c r="D2100" s="92"/>
      <c r="E2100" s="92"/>
      <c r="F2100" s="92"/>
      <c r="G2100" s="62"/>
      <c r="I2100" s="62"/>
      <c r="J2100" s="62"/>
      <c r="K2100" s="62"/>
      <c r="L2100" s="62"/>
    </row>
    <row r="2101" spans="2:12" ht="15.75" customHeight="1" x14ac:dyDescent="0.2">
      <c r="B2101" s="77"/>
      <c r="C2101" s="91"/>
      <c r="D2101" s="92"/>
      <c r="E2101" s="92"/>
      <c r="F2101" s="92"/>
      <c r="G2101" s="62"/>
      <c r="I2101" s="62"/>
      <c r="J2101" s="62"/>
      <c r="K2101" s="62"/>
      <c r="L2101" s="62"/>
    </row>
    <row r="2102" spans="2:12" ht="15.75" customHeight="1" x14ac:dyDescent="0.2">
      <c r="B2102" s="77"/>
      <c r="C2102" s="91"/>
      <c r="D2102" s="92"/>
      <c r="E2102" s="92"/>
      <c r="F2102" s="92"/>
      <c r="G2102" s="62"/>
      <c r="I2102" s="62"/>
      <c r="J2102" s="62"/>
      <c r="K2102" s="62"/>
      <c r="L2102" s="62"/>
    </row>
    <row r="2103" spans="2:12" ht="15.75" customHeight="1" x14ac:dyDescent="0.2">
      <c r="B2103" s="77"/>
      <c r="C2103" s="91"/>
      <c r="D2103" s="92"/>
      <c r="E2103" s="92"/>
      <c r="F2103" s="92"/>
      <c r="G2103" s="62"/>
      <c r="I2103" s="62"/>
      <c r="J2103" s="62"/>
      <c r="K2103" s="62"/>
      <c r="L2103" s="62"/>
    </row>
    <row r="2104" spans="2:12" ht="15.75" customHeight="1" x14ac:dyDescent="0.2">
      <c r="B2104" s="77"/>
      <c r="C2104" s="91"/>
      <c r="D2104" s="92"/>
      <c r="E2104" s="92"/>
      <c r="F2104" s="92"/>
      <c r="G2104" s="62"/>
      <c r="I2104" s="62"/>
      <c r="J2104" s="62"/>
      <c r="K2104" s="62"/>
      <c r="L2104" s="62"/>
    </row>
    <row r="2105" spans="2:12" ht="15.75" customHeight="1" x14ac:dyDescent="0.2">
      <c r="B2105" s="77"/>
      <c r="C2105" s="91"/>
      <c r="D2105" s="92"/>
      <c r="E2105" s="92"/>
      <c r="F2105" s="92"/>
      <c r="G2105" s="62"/>
      <c r="I2105" s="62"/>
      <c r="J2105" s="62"/>
      <c r="K2105" s="62"/>
      <c r="L2105" s="62"/>
    </row>
    <row r="2106" spans="2:12" ht="15.75" customHeight="1" x14ac:dyDescent="0.2">
      <c r="B2106" s="77"/>
      <c r="C2106" s="91"/>
      <c r="D2106" s="92"/>
      <c r="E2106" s="92"/>
      <c r="F2106" s="92"/>
      <c r="G2106" s="62"/>
      <c r="I2106" s="62"/>
      <c r="J2106" s="62"/>
      <c r="K2106" s="62"/>
      <c r="L2106" s="62"/>
    </row>
    <row r="2107" spans="2:12" ht="15.75" customHeight="1" x14ac:dyDescent="0.2">
      <c r="B2107" s="77"/>
      <c r="C2107" s="91"/>
      <c r="D2107" s="92"/>
      <c r="E2107" s="92"/>
      <c r="F2107" s="92"/>
      <c r="G2107" s="62"/>
      <c r="I2107" s="62"/>
      <c r="J2107" s="62"/>
      <c r="K2107" s="62"/>
      <c r="L2107" s="62"/>
    </row>
    <row r="2108" spans="2:12" ht="15.75" customHeight="1" x14ac:dyDescent="0.2">
      <c r="B2108" s="77"/>
      <c r="C2108" s="91"/>
      <c r="D2108" s="92"/>
      <c r="E2108" s="92"/>
      <c r="F2108" s="92"/>
      <c r="G2108" s="62"/>
      <c r="I2108" s="62"/>
      <c r="J2108" s="62"/>
      <c r="K2108" s="62"/>
      <c r="L2108" s="62"/>
    </row>
    <row r="2109" spans="2:12" ht="15.75" customHeight="1" x14ac:dyDescent="0.2">
      <c r="B2109" s="77"/>
      <c r="C2109" s="91"/>
      <c r="D2109" s="92"/>
      <c r="E2109" s="92"/>
      <c r="F2109" s="92"/>
      <c r="G2109" s="62"/>
      <c r="I2109" s="62"/>
      <c r="J2109" s="62"/>
      <c r="K2109" s="62"/>
      <c r="L2109" s="62"/>
    </row>
    <row r="2110" spans="2:12" ht="15.75" customHeight="1" x14ac:dyDescent="0.2">
      <c r="B2110" s="77"/>
      <c r="C2110" s="91"/>
      <c r="D2110" s="92"/>
      <c r="E2110" s="92"/>
      <c r="F2110" s="92"/>
      <c r="G2110" s="62"/>
      <c r="I2110" s="62"/>
      <c r="J2110" s="62"/>
      <c r="K2110" s="62"/>
      <c r="L2110" s="62"/>
    </row>
    <row r="2111" spans="2:12" ht="15.75" customHeight="1" x14ac:dyDescent="0.2">
      <c r="B2111" s="77"/>
      <c r="C2111" s="91"/>
      <c r="D2111" s="92"/>
      <c r="E2111" s="92"/>
      <c r="F2111" s="92"/>
      <c r="G2111" s="62"/>
      <c r="I2111" s="62"/>
      <c r="J2111" s="62"/>
      <c r="K2111" s="62"/>
      <c r="L2111" s="62"/>
    </row>
    <row r="2112" spans="2:12" ht="15.75" customHeight="1" x14ac:dyDescent="0.2">
      <c r="B2112" s="77"/>
      <c r="C2112" s="91"/>
      <c r="D2112" s="92"/>
      <c r="E2112" s="92"/>
      <c r="F2112" s="92"/>
      <c r="G2112" s="62"/>
      <c r="I2112" s="62"/>
      <c r="J2112" s="62"/>
      <c r="K2112" s="62"/>
      <c r="L2112" s="62"/>
    </row>
    <row r="2113" spans="2:12" ht="15.75" customHeight="1" x14ac:dyDescent="0.2">
      <c r="B2113" s="77"/>
      <c r="C2113" s="91"/>
      <c r="D2113" s="92"/>
      <c r="E2113" s="92"/>
      <c r="F2113" s="92"/>
      <c r="G2113" s="62"/>
      <c r="I2113" s="62"/>
      <c r="J2113" s="62"/>
      <c r="K2113" s="62"/>
      <c r="L2113" s="62"/>
    </row>
    <row r="2114" spans="2:12" ht="15.75" customHeight="1" x14ac:dyDescent="0.2">
      <c r="B2114" s="77"/>
      <c r="C2114" s="91"/>
      <c r="D2114" s="92"/>
      <c r="E2114" s="92"/>
      <c r="F2114" s="92"/>
      <c r="G2114" s="62"/>
      <c r="I2114" s="62"/>
      <c r="J2114" s="62"/>
      <c r="K2114" s="62"/>
      <c r="L2114" s="62"/>
    </row>
    <row r="2115" spans="2:12" ht="15.75" customHeight="1" x14ac:dyDescent="0.2">
      <c r="B2115" s="77"/>
      <c r="C2115" s="91"/>
      <c r="D2115" s="92"/>
      <c r="E2115" s="92"/>
      <c r="F2115" s="92"/>
      <c r="G2115" s="62"/>
      <c r="I2115" s="62"/>
      <c r="J2115" s="62"/>
      <c r="K2115" s="62"/>
      <c r="L2115" s="62"/>
    </row>
    <row r="2116" spans="2:12" ht="15.75" customHeight="1" x14ac:dyDescent="0.2">
      <c r="B2116" s="77"/>
      <c r="C2116" s="91"/>
      <c r="D2116" s="92"/>
      <c r="E2116" s="92"/>
      <c r="F2116" s="92"/>
      <c r="G2116" s="62"/>
      <c r="I2116" s="62"/>
      <c r="J2116" s="62"/>
      <c r="K2116" s="62"/>
      <c r="L2116" s="62"/>
    </row>
    <row r="2117" spans="2:12" ht="15.75" customHeight="1" x14ac:dyDescent="0.2">
      <c r="B2117" s="77"/>
      <c r="C2117" s="91"/>
      <c r="D2117" s="92"/>
      <c r="E2117" s="92"/>
      <c r="F2117" s="92"/>
      <c r="G2117" s="62"/>
      <c r="I2117" s="62"/>
      <c r="J2117" s="62"/>
      <c r="K2117" s="62"/>
      <c r="L2117" s="62"/>
    </row>
    <row r="2118" spans="2:12" ht="15.75" customHeight="1" x14ac:dyDescent="0.2">
      <c r="B2118" s="77"/>
      <c r="C2118" s="91"/>
      <c r="D2118" s="92"/>
      <c r="E2118" s="92"/>
      <c r="F2118" s="92"/>
      <c r="G2118" s="62"/>
      <c r="I2118" s="62"/>
      <c r="J2118" s="62"/>
      <c r="K2118" s="62"/>
      <c r="L2118" s="62"/>
    </row>
    <row r="2119" spans="2:12" ht="15.75" customHeight="1" x14ac:dyDescent="0.2">
      <c r="B2119" s="77"/>
      <c r="C2119" s="91"/>
      <c r="D2119" s="92"/>
      <c r="E2119" s="92"/>
      <c r="F2119" s="92"/>
      <c r="G2119" s="62"/>
      <c r="I2119" s="62"/>
      <c r="J2119" s="62"/>
      <c r="K2119" s="62"/>
      <c r="L2119" s="62"/>
    </row>
    <row r="2120" spans="2:12" ht="15.75" customHeight="1" x14ac:dyDescent="0.2">
      <c r="B2120" s="77"/>
      <c r="C2120" s="91"/>
      <c r="D2120" s="92"/>
      <c r="E2120" s="92"/>
      <c r="F2120" s="92"/>
      <c r="G2120" s="62"/>
      <c r="I2120" s="62"/>
      <c r="J2120" s="62"/>
      <c r="K2120" s="62"/>
      <c r="L2120" s="62"/>
    </row>
    <row r="2121" spans="2:12" ht="15.75" customHeight="1" x14ac:dyDescent="0.2">
      <c r="B2121" s="77"/>
      <c r="C2121" s="91"/>
      <c r="D2121" s="92"/>
      <c r="E2121" s="92"/>
      <c r="F2121" s="92"/>
      <c r="G2121" s="62"/>
      <c r="I2121" s="62"/>
      <c r="J2121" s="62"/>
      <c r="K2121" s="62"/>
      <c r="L2121" s="62"/>
    </row>
    <row r="2122" spans="2:12" ht="15.75" customHeight="1" x14ac:dyDescent="0.2">
      <c r="B2122" s="77"/>
      <c r="C2122" s="91"/>
      <c r="D2122" s="92"/>
      <c r="E2122" s="92"/>
      <c r="F2122" s="92"/>
      <c r="G2122" s="62"/>
      <c r="I2122" s="62"/>
      <c r="J2122" s="62"/>
      <c r="K2122" s="62"/>
      <c r="L2122" s="62"/>
    </row>
    <row r="2123" spans="2:12" ht="15.75" customHeight="1" x14ac:dyDescent="0.2">
      <c r="B2123" s="77"/>
      <c r="C2123" s="91"/>
      <c r="D2123" s="92"/>
      <c r="E2123" s="92"/>
      <c r="F2123" s="92"/>
      <c r="G2123" s="62"/>
      <c r="I2123" s="62"/>
      <c r="J2123" s="62"/>
      <c r="K2123" s="62"/>
      <c r="L2123" s="62"/>
    </row>
    <row r="2124" spans="2:12" ht="15.75" customHeight="1" x14ac:dyDescent="0.2">
      <c r="B2124" s="77"/>
      <c r="C2124" s="91"/>
      <c r="D2124" s="92"/>
      <c r="E2124" s="92"/>
      <c r="F2124" s="92"/>
      <c r="G2124" s="62"/>
      <c r="I2124" s="62"/>
      <c r="J2124" s="62"/>
      <c r="K2124" s="62"/>
      <c r="L2124" s="62"/>
    </row>
    <row r="2125" spans="2:12" ht="15.75" customHeight="1" x14ac:dyDescent="0.2">
      <c r="B2125" s="77"/>
      <c r="C2125" s="91"/>
      <c r="D2125" s="92"/>
      <c r="E2125" s="92"/>
      <c r="F2125" s="92"/>
      <c r="G2125" s="62"/>
      <c r="I2125" s="62"/>
      <c r="J2125" s="62"/>
      <c r="K2125" s="62"/>
      <c r="L2125" s="62"/>
    </row>
    <row r="2126" spans="2:12" ht="15.75" customHeight="1" x14ac:dyDescent="0.2">
      <c r="B2126" s="77"/>
      <c r="C2126" s="91"/>
      <c r="D2126" s="92"/>
      <c r="E2126" s="92"/>
      <c r="F2126" s="92"/>
      <c r="G2126" s="62"/>
      <c r="I2126" s="62"/>
      <c r="J2126" s="62"/>
      <c r="K2126" s="62"/>
      <c r="L2126" s="62"/>
    </row>
    <row r="2127" spans="2:12" ht="15.75" customHeight="1" x14ac:dyDescent="0.2">
      <c r="B2127" s="77"/>
      <c r="C2127" s="91"/>
      <c r="D2127" s="92"/>
      <c r="E2127" s="92"/>
      <c r="F2127" s="92"/>
      <c r="G2127" s="62"/>
      <c r="I2127" s="62"/>
      <c r="J2127" s="62"/>
      <c r="K2127" s="62"/>
      <c r="L2127" s="62"/>
    </row>
    <row r="2128" spans="2:12" ht="15.75" customHeight="1" x14ac:dyDescent="0.2">
      <c r="B2128" s="77"/>
      <c r="C2128" s="91"/>
      <c r="D2128" s="92"/>
      <c r="E2128" s="92"/>
      <c r="F2128" s="92"/>
      <c r="G2128" s="62"/>
      <c r="I2128" s="62"/>
      <c r="J2128" s="62"/>
      <c r="K2128" s="62"/>
      <c r="L2128" s="62"/>
    </row>
    <row r="2129" spans="2:12" ht="15.75" customHeight="1" x14ac:dyDescent="0.2">
      <c r="B2129" s="77"/>
      <c r="C2129" s="91"/>
      <c r="D2129" s="92"/>
      <c r="E2129" s="92"/>
      <c r="F2129" s="92"/>
      <c r="G2129" s="62"/>
      <c r="I2129" s="62"/>
      <c r="J2129" s="62"/>
      <c r="K2129" s="62"/>
      <c r="L2129" s="62"/>
    </row>
    <row r="2130" spans="2:12" ht="15.75" customHeight="1" x14ac:dyDescent="0.2">
      <c r="B2130" s="77"/>
      <c r="C2130" s="91"/>
      <c r="D2130" s="92"/>
      <c r="E2130" s="92"/>
      <c r="F2130" s="92"/>
      <c r="G2130" s="62"/>
      <c r="I2130" s="62"/>
      <c r="J2130" s="62"/>
      <c r="K2130" s="62"/>
      <c r="L2130" s="62"/>
    </row>
    <row r="2131" spans="2:12" ht="15.75" customHeight="1" x14ac:dyDescent="0.2">
      <c r="B2131" s="77"/>
      <c r="C2131" s="91"/>
      <c r="D2131" s="92"/>
      <c r="E2131" s="92"/>
      <c r="F2131" s="92"/>
      <c r="G2131" s="62"/>
      <c r="I2131" s="62"/>
      <c r="J2131" s="62"/>
      <c r="K2131" s="62"/>
      <c r="L2131" s="62"/>
    </row>
    <row r="2132" spans="2:12" ht="15.75" customHeight="1" x14ac:dyDescent="0.2">
      <c r="B2132" s="77"/>
      <c r="C2132" s="91"/>
      <c r="D2132" s="92"/>
      <c r="E2132" s="92"/>
      <c r="F2132" s="92"/>
      <c r="G2132" s="62"/>
      <c r="I2132" s="62"/>
      <c r="J2132" s="62"/>
      <c r="K2132" s="62"/>
      <c r="L2132" s="62"/>
    </row>
    <row r="2133" spans="2:12" ht="15.75" customHeight="1" x14ac:dyDescent="0.2">
      <c r="B2133" s="77"/>
      <c r="C2133" s="91"/>
      <c r="D2133" s="92"/>
      <c r="E2133" s="92"/>
      <c r="F2133" s="92"/>
      <c r="G2133" s="62"/>
      <c r="I2133" s="62"/>
      <c r="J2133" s="62"/>
      <c r="K2133" s="62"/>
      <c r="L2133" s="62"/>
    </row>
    <row r="2134" spans="2:12" ht="15.75" customHeight="1" x14ac:dyDescent="0.2">
      <c r="B2134" s="77"/>
      <c r="C2134" s="91"/>
      <c r="D2134" s="92"/>
      <c r="E2134" s="92"/>
      <c r="F2134" s="92"/>
      <c r="G2134" s="62"/>
      <c r="I2134" s="62"/>
      <c r="J2134" s="62"/>
      <c r="K2134" s="62"/>
      <c r="L2134" s="62"/>
    </row>
    <row r="2135" spans="2:12" ht="15.75" customHeight="1" x14ac:dyDescent="0.2">
      <c r="B2135" s="77"/>
      <c r="C2135" s="91"/>
      <c r="D2135" s="92"/>
      <c r="E2135" s="92"/>
      <c r="F2135" s="92"/>
      <c r="G2135" s="62"/>
      <c r="I2135" s="62"/>
      <c r="J2135" s="62"/>
      <c r="K2135" s="62"/>
      <c r="L2135" s="62"/>
    </row>
    <row r="2136" spans="2:12" ht="15.75" customHeight="1" x14ac:dyDescent="0.2">
      <c r="B2136" s="77"/>
      <c r="C2136" s="91"/>
      <c r="D2136" s="92"/>
      <c r="E2136" s="92"/>
      <c r="F2136" s="92"/>
      <c r="G2136" s="62"/>
      <c r="I2136" s="62"/>
      <c r="J2136" s="62"/>
      <c r="K2136" s="62"/>
      <c r="L2136" s="62"/>
    </row>
    <row r="2137" spans="2:12" ht="15.75" customHeight="1" x14ac:dyDescent="0.2">
      <c r="B2137" s="77"/>
      <c r="C2137" s="91"/>
      <c r="D2137" s="92"/>
      <c r="E2137" s="92"/>
      <c r="F2137" s="92"/>
      <c r="G2137" s="62"/>
      <c r="I2137" s="62"/>
      <c r="J2137" s="62"/>
      <c r="K2137" s="62"/>
      <c r="L2137" s="62"/>
    </row>
    <row r="2138" spans="2:12" ht="15.75" customHeight="1" x14ac:dyDescent="0.2">
      <c r="B2138" s="77"/>
      <c r="C2138" s="91"/>
      <c r="D2138" s="92"/>
      <c r="E2138" s="92"/>
      <c r="F2138" s="92"/>
      <c r="G2138" s="62"/>
      <c r="I2138" s="62"/>
      <c r="J2138" s="62"/>
      <c r="K2138" s="62"/>
      <c r="L2138" s="62"/>
    </row>
    <row r="2139" spans="2:12" ht="15.75" customHeight="1" x14ac:dyDescent="0.2">
      <c r="B2139" s="77"/>
      <c r="C2139" s="91"/>
      <c r="D2139" s="92"/>
      <c r="E2139" s="92"/>
      <c r="F2139" s="92"/>
      <c r="G2139" s="62"/>
      <c r="I2139" s="62"/>
      <c r="J2139" s="62"/>
      <c r="K2139" s="62"/>
      <c r="L2139" s="62"/>
    </row>
    <row r="2140" spans="2:12" ht="15.75" customHeight="1" x14ac:dyDescent="0.2">
      <c r="B2140" s="77"/>
      <c r="C2140" s="91"/>
      <c r="D2140" s="92"/>
      <c r="E2140" s="92"/>
      <c r="F2140" s="92"/>
      <c r="G2140" s="62"/>
      <c r="I2140" s="62"/>
      <c r="J2140" s="62"/>
      <c r="K2140" s="62"/>
      <c r="L2140" s="62"/>
    </row>
    <row r="2141" spans="2:12" ht="15.75" customHeight="1" x14ac:dyDescent="0.2">
      <c r="B2141" s="77"/>
      <c r="C2141" s="91"/>
      <c r="D2141" s="92"/>
      <c r="E2141" s="92"/>
      <c r="F2141" s="92"/>
      <c r="G2141" s="62"/>
      <c r="I2141" s="62"/>
      <c r="J2141" s="62"/>
      <c r="K2141" s="62"/>
      <c r="L2141" s="62"/>
    </row>
    <row r="2142" spans="2:12" ht="15.75" customHeight="1" x14ac:dyDescent="0.2">
      <c r="B2142" s="77"/>
      <c r="C2142" s="91"/>
      <c r="D2142" s="92"/>
      <c r="E2142" s="92"/>
      <c r="F2142" s="92"/>
      <c r="G2142" s="62"/>
      <c r="I2142" s="62"/>
      <c r="J2142" s="62"/>
      <c r="K2142" s="62"/>
      <c r="L2142" s="62"/>
    </row>
    <row r="2143" spans="2:12" ht="15.75" customHeight="1" x14ac:dyDescent="0.2">
      <c r="B2143" s="77"/>
      <c r="C2143" s="91"/>
      <c r="D2143" s="92"/>
      <c r="E2143" s="92"/>
      <c r="F2143" s="92"/>
      <c r="G2143" s="62"/>
      <c r="I2143" s="62"/>
      <c r="J2143" s="62"/>
      <c r="K2143" s="62"/>
      <c r="L2143" s="62"/>
    </row>
    <row r="2144" spans="2:12" ht="15.75" customHeight="1" x14ac:dyDescent="0.2">
      <c r="B2144" s="77"/>
      <c r="C2144" s="91"/>
      <c r="D2144" s="92"/>
      <c r="E2144" s="92"/>
      <c r="F2144" s="92"/>
      <c r="G2144" s="62"/>
      <c r="I2144" s="62"/>
      <c r="J2144" s="62"/>
      <c r="K2144" s="62"/>
      <c r="L2144" s="62"/>
    </row>
    <row r="2145" spans="2:12" ht="15.75" customHeight="1" x14ac:dyDescent="0.2">
      <c r="B2145" s="77"/>
      <c r="C2145" s="91"/>
      <c r="D2145" s="92"/>
      <c r="E2145" s="92"/>
      <c r="F2145" s="92"/>
      <c r="G2145" s="62"/>
      <c r="I2145" s="62"/>
      <c r="J2145" s="62"/>
      <c r="K2145" s="62"/>
      <c r="L2145" s="62"/>
    </row>
    <row r="2146" spans="2:12" ht="15.75" customHeight="1" x14ac:dyDescent="0.2">
      <c r="B2146" s="77"/>
      <c r="C2146" s="91"/>
      <c r="D2146" s="92"/>
      <c r="E2146" s="92"/>
      <c r="F2146" s="92"/>
      <c r="G2146" s="62"/>
      <c r="I2146" s="62"/>
      <c r="J2146" s="62"/>
      <c r="K2146" s="62"/>
      <c r="L2146" s="62"/>
    </row>
    <row r="2147" spans="2:12" ht="15.75" customHeight="1" x14ac:dyDescent="0.2">
      <c r="B2147" s="77"/>
      <c r="C2147" s="91"/>
      <c r="D2147" s="92"/>
      <c r="E2147" s="92"/>
      <c r="F2147" s="92"/>
      <c r="G2147" s="62"/>
      <c r="I2147" s="62"/>
      <c r="J2147" s="62"/>
      <c r="K2147" s="62"/>
      <c r="L2147" s="62"/>
    </row>
    <row r="2148" spans="2:12" ht="15.75" customHeight="1" x14ac:dyDescent="0.2">
      <c r="B2148" s="77"/>
      <c r="C2148" s="91"/>
      <c r="D2148" s="92"/>
      <c r="E2148" s="92"/>
      <c r="F2148" s="92"/>
      <c r="G2148" s="62"/>
      <c r="I2148" s="62"/>
      <c r="J2148" s="62"/>
      <c r="K2148" s="62"/>
      <c r="L2148" s="62"/>
    </row>
    <row r="2149" spans="2:12" ht="15.75" customHeight="1" x14ac:dyDescent="0.2">
      <c r="B2149" s="77"/>
      <c r="C2149" s="91"/>
      <c r="D2149" s="92"/>
      <c r="E2149" s="92"/>
      <c r="F2149" s="92"/>
      <c r="G2149" s="62"/>
      <c r="I2149" s="62"/>
      <c r="J2149" s="62"/>
      <c r="K2149" s="62"/>
      <c r="L2149" s="62"/>
    </row>
    <row r="2150" spans="2:12" ht="15.75" customHeight="1" x14ac:dyDescent="0.2">
      <c r="B2150" s="77"/>
      <c r="C2150" s="91"/>
      <c r="D2150" s="92"/>
      <c r="E2150" s="92"/>
      <c r="F2150" s="92"/>
      <c r="G2150" s="62"/>
      <c r="I2150" s="62"/>
      <c r="J2150" s="62"/>
      <c r="K2150" s="62"/>
      <c r="L2150" s="62"/>
    </row>
    <row r="2151" spans="2:12" ht="15.75" customHeight="1" x14ac:dyDescent="0.2">
      <c r="B2151" s="77"/>
      <c r="C2151" s="91"/>
      <c r="D2151" s="92"/>
      <c r="E2151" s="92"/>
      <c r="F2151" s="92"/>
      <c r="G2151" s="62"/>
      <c r="I2151" s="62"/>
      <c r="J2151" s="62"/>
      <c r="K2151" s="62"/>
      <c r="L2151" s="62"/>
    </row>
    <row r="2152" spans="2:12" ht="15.75" customHeight="1" x14ac:dyDescent="0.2">
      <c r="B2152" s="77"/>
      <c r="C2152" s="91"/>
      <c r="D2152" s="92"/>
      <c r="E2152" s="92"/>
      <c r="F2152" s="92"/>
      <c r="G2152" s="62"/>
      <c r="I2152" s="62"/>
      <c r="J2152" s="62"/>
      <c r="K2152" s="62"/>
      <c r="L2152" s="62"/>
    </row>
    <row r="2153" spans="2:12" ht="15.75" customHeight="1" x14ac:dyDescent="0.2">
      <c r="B2153" s="77"/>
      <c r="C2153" s="91"/>
      <c r="D2153" s="92"/>
      <c r="E2153" s="92"/>
      <c r="F2153" s="92"/>
      <c r="G2153" s="62"/>
      <c r="I2153" s="62"/>
      <c r="J2153" s="62"/>
      <c r="K2153" s="62"/>
      <c r="L2153" s="62"/>
    </row>
    <row r="2154" spans="2:12" ht="15.75" customHeight="1" x14ac:dyDescent="0.2">
      <c r="B2154" s="77"/>
      <c r="C2154" s="91"/>
      <c r="D2154" s="92"/>
      <c r="E2154" s="92"/>
      <c r="F2154" s="92"/>
      <c r="G2154" s="62"/>
      <c r="I2154" s="62"/>
      <c r="J2154" s="62"/>
      <c r="K2154" s="62"/>
      <c r="L2154" s="62"/>
    </row>
    <row r="2155" spans="2:12" ht="15.75" customHeight="1" x14ac:dyDescent="0.2">
      <c r="B2155" s="77"/>
      <c r="C2155" s="91"/>
      <c r="D2155" s="92"/>
      <c r="E2155" s="92"/>
      <c r="F2155" s="92"/>
      <c r="G2155" s="62"/>
      <c r="I2155" s="62"/>
      <c r="J2155" s="62"/>
      <c r="K2155" s="62"/>
      <c r="L2155" s="62"/>
    </row>
    <row r="2156" spans="2:12" ht="15.75" customHeight="1" x14ac:dyDescent="0.2">
      <c r="B2156" s="77"/>
      <c r="C2156" s="91"/>
      <c r="D2156" s="92"/>
      <c r="E2156" s="92"/>
      <c r="F2156" s="92"/>
      <c r="G2156" s="62"/>
      <c r="I2156" s="62"/>
      <c r="J2156" s="62"/>
      <c r="K2156" s="62"/>
      <c r="L2156" s="62"/>
    </row>
    <row r="2157" spans="2:12" ht="15.75" customHeight="1" x14ac:dyDescent="0.2">
      <c r="B2157" s="77"/>
      <c r="C2157" s="91"/>
      <c r="D2157" s="92"/>
      <c r="E2157" s="92"/>
      <c r="F2157" s="92"/>
      <c r="G2157" s="62"/>
      <c r="I2157" s="62"/>
      <c r="J2157" s="62"/>
      <c r="K2157" s="62"/>
      <c r="L2157" s="62"/>
    </row>
    <row r="2158" spans="2:12" ht="15.75" customHeight="1" x14ac:dyDescent="0.2">
      <c r="B2158" s="77"/>
      <c r="C2158" s="91"/>
      <c r="D2158" s="92"/>
      <c r="E2158" s="92"/>
      <c r="F2158" s="92"/>
      <c r="G2158" s="62"/>
      <c r="I2158" s="62"/>
      <c r="J2158" s="62"/>
      <c r="K2158" s="62"/>
      <c r="L2158" s="62"/>
    </row>
    <row r="2159" spans="2:12" ht="15.75" customHeight="1" x14ac:dyDescent="0.2">
      <c r="B2159" s="77"/>
      <c r="C2159" s="91"/>
      <c r="D2159" s="92"/>
      <c r="E2159" s="92"/>
      <c r="F2159" s="92"/>
      <c r="G2159" s="62"/>
      <c r="I2159" s="62"/>
      <c r="J2159" s="62"/>
      <c r="K2159" s="62"/>
      <c r="L2159" s="62"/>
    </row>
    <row r="2160" spans="2:12" ht="15.75" customHeight="1" x14ac:dyDescent="0.2">
      <c r="B2160" s="77"/>
      <c r="C2160" s="91"/>
      <c r="D2160" s="92"/>
      <c r="E2160" s="92"/>
      <c r="F2160" s="92"/>
      <c r="G2160" s="62"/>
      <c r="I2160" s="62"/>
      <c r="J2160" s="62"/>
      <c r="K2160" s="62"/>
      <c r="L2160" s="62"/>
    </row>
    <row r="2161" spans="2:12" ht="15.75" customHeight="1" x14ac:dyDescent="0.2">
      <c r="B2161" s="77"/>
      <c r="C2161" s="91"/>
      <c r="D2161" s="92"/>
      <c r="E2161" s="92"/>
      <c r="F2161" s="92"/>
      <c r="G2161" s="62"/>
      <c r="I2161" s="62"/>
      <c r="J2161" s="62"/>
      <c r="K2161" s="62"/>
      <c r="L2161" s="62"/>
    </row>
    <row r="2162" spans="2:12" ht="15.75" customHeight="1" x14ac:dyDescent="0.2">
      <c r="B2162" s="77"/>
      <c r="C2162" s="91"/>
      <c r="D2162" s="92"/>
      <c r="E2162" s="92"/>
      <c r="F2162" s="92"/>
      <c r="G2162" s="62"/>
      <c r="I2162" s="62"/>
      <c r="J2162" s="62"/>
      <c r="K2162" s="62"/>
      <c r="L2162" s="62"/>
    </row>
    <row r="2163" spans="2:12" ht="15.75" customHeight="1" x14ac:dyDescent="0.2">
      <c r="B2163" s="77"/>
      <c r="C2163" s="91"/>
      <c r="D2163" s="92"/>
      <c r="E2163" s="92"/>
      <c r="F2163" s="92"/>
      <c r="G2163" s="62"/>
      <c r="I2163" s="62"/>
      <c r="J2163" s="62"/>
      <c r="K2163" s="62"/>
      <c r="L2163" s="62"/>
    </row>
    <row r="2164" spans="2:12" ht="15.75" customHeight="1" x14ac:dyDescent="0.2">
      <c r="B2164" s="77"/>
      <c r="C2164" s="91"/>
      <c r="D2164" s="92"/>
      <c r="E2164" s="92"/>
      <c r="F2164" s="92"/>
      <c r="G2164" s="62"/>
      <c r="I2164" s="62"/>
      <c r="J2164" s="62"/>
      <c r="K2164" s="62"/>
      <c r="L2164" s="62"/>
    </row>
    <row r="2165" spans="2:12" ht="15.75" customHeight="1" x14ac:dyDescent="0.2">
      <c r="B2165" s="77"/>
      <c r="C2165" s="91"/>
      <c r="D2165" s="92"/>
      <c r="E2165" s="92"/>
      <c r="F2165" s="92"/>
      <c r="G2165" s="62"/>
      <c r="I2165" s="62"/>
      <c r="J2165" s="62"/>
      <c r="K2165" s="62"/>
      <c r="L2165" s="62"/>
    </row>
    <row r="2166" spans="2:12" ht="15.75" customHeight="1" x14ac:dyDescent="0.2">
      <c r="B2166" s="77"/>
      <c r="C2166" s="91"/>
      <c r="D2166" s="92"/>
      <c r="E2166" s="92"/>
      <c r="F2166" s="92"/>
      <c r="G2166" s="62"/>
      <c r="I2166" s="62"/>
      <c r="J2166" s="62"/>
      <c r="K2166" s="62"/>
      <c r="L2166" s="62"/>
    </row>
    <row r="2167" spans="2:12" ht="15.75" customHeight="1" x14ac:dyDescent="0.2">
      <c r="B2167" s="77"/>
      <c r="C2167" s="91"/>
      <c r="D2167" s="92"/>
      <c r="E2167" s="92"/>
      <c r="F2167" s="92"/>
      <c r="G2167" s="62"/>
      <c r="I2167" s="62"/>
      <c r="J2167" s="62"/>
      <c r="K2167" s="62"/>
      <c r="L2167" s="62"/>
    </row>
    <row r="2168" spans="2:12" ht="15.75" customHeight="1" x14ac:dyDescent="0.2">
      <c r="B2168" s="77"/>
      <c r="C2168" s="91"/>
      <c r="D2168" s="92"/>
      <c r="E2168" s="92"/>
      <c r="F2168" s="92"/>
      <c r="G2168" s="62"/>
      <c r="I2168" s="62"/>
      <c r="J2168" s="62"/>
      <c r="K2168" s="62"/>
      <c r="L2168" s="62"/>
    </row>
    <row r="2169" spans="2:12" ht="15.75" customHeight="1" x14ac:dyDescent="0.2">
      <c r="B2169" s="77"/>
      <c r="C2169" s="91"/>
      <c r="D2169" s="92"/>
      <c r="E2169" s="92"/>
      <c r="F2169" s="92"/>
      <c r="G2169" s="62"/>
      <c r="I2169" s="62"/>
      <c r="J2169" s="62"/>
      <c r="K2169" s="62"/>
      <c r="L2169" s="62"/>
    </row>
    <row r="2170" spans="2:12" ht="15.75" customHeight="1" x14ac:dyDescent="0.2">
      <c r="B2170" s="77"/>
      <c r="C2170" s="91"/>
      <c r="D2170" s="92"/>
      <c r="E2170" s="92"/>
      <c r="F2170" s="92"/>
      <c r="G2170" s="62"/>
      <c r="I2170" s="62"/>
      <c r="J2170" s="62"/>
      <c r="K2170" s="62"/>
      <c r="L2170" s="62"/>
    </row>
    <row r="2171" spans="2:12" ht="15.75" customHeight="1" x14ac:dyDescent="0.2">
      <c r="B2171" s="77"/>
      <c r="C2171" s="91"/>
      <c r="D2171" s="92"/>
      <c r="E2171" s="92"/>
      <c r="F2171" s="92"/>
      <c r="G2171" s="62"/>
      <c r="I2171" s="62"/>
      <c r="J2171" s="62"/>
      <c r="K2171" s="62"/>
      <c r="L2171" s="62"/>
    </row>
    <row r="2172" spans="2:12" ht="15.75" customHeight="1" x14ac:dyDescent="0.2">
      <c r="B2172" s="77"/>
      <c r="C2172" s="91"/>
      <c r="D2172" s="92"/>
      <c r="E2172" s="92"/>
      <c r="F2172" s="92"/>
      <c r="G2172" s="62"/>
      <c r="I2172" s="62"/>
      <c r="J2172" s="62"/>
      <c r="K2172" s="62"/>
      <c r="L2172" s="62"/>
    </row>
    <row r="2173" spans="2:12" ht="15.75" customHeight="1" x14ac:dyDescent="0.2">
      <c r="B2173" s="77"/>
      <c r="C2173" s="91"/>
      <c r="D2173" s="92"/>
      <c r="E2173" s="92"/>
      <c r="F2173" s="92"/>
      <c r="G2173" s="62"/>
      <c r="I2173" s="62"/>
      <c r="J2173" s="62"/>
      <c r="K2173" s="62"/>
      <c r="L2173" s="62"/>
    </row>
    <row r="2174" spans="2:12" ht="15.75" customHeight="1" x14ac:dyDescent="0.2">
      <c r="B2174" s="77"/>
      <c r="C2174" s="91"/>
      <c r="D2174" s="92"/>
      <c r="E2174" s="92"/>
      <c r="F2174" s="92"/>
      <c r="G2174" s="62"/>
      <c r="I2174" s="62"/>
      <c r="J2174" s="62"/>
      <c r="K2174" s="62"/>
      <c r="L2174" s="62"/>
    </row>
    <row r="2175" spans="2:12" ht="15.75" customHeight="1" x14ac:dyDescent="0.2">
      <c r="B2175" s="77"/>
      <c r="C2175" s="91"/>
      <c r="D2175" s="92"/>
      <c r="E2175" s="92"/>
      <c r="F2175" s="92"/>
      <c r="G2175" s="62"/>
      <c r="I2175" s="62"/>
      <c r="J2175" s="62"/>
      <c r="K2175" s="62"/>
      <c r="L2175" s="62"/>
    </row>
    <row r="2176" spans="2:12" ht="15.75" customHeight="1" x14ac:dyDescent="0.2">
      <c r="B2176" s="77"/>
      <c r="C2176" s="91"/>
      <c r="D2176" s="92"/>
      <c r="E2176" s="92"/>
      <c r="F2176" s="92"/>
      <c r="G2176" s="62"/>
      <c r="I2176" s="62"/>
      <c r="J2176" s="62"/>
      <c r="K2176" s="62"/>
      <c r="L2176" s="62"/>
    </row>
    <row r="2177" spans="2:12" ht="15.75" customHeight="1" x14ac:dyDescent="0.2">
      <c r="B2177" s="77"/>
      <c r="C2177" s="91"/>
      <c r="D2177" s="92"/>
      <c r="E2177" s="92"/>
      <c r="F2177" s="92"/>
      <c r="G2177" s="62"/>
      <c r="I2177" s="62"/>
      <c r="J2177" s="62"/>
      <c r="K2177" s="62"/>
      <c r="L2177" s="62"/>
    </row>
    <row r="2178" spans="2:12" ht="15.75" customHeight="1" x14ac:dyDescent="0.2">
      <c r="B2178" s="77"/>
      <c r="C2178" s="91"/>
      <c r="D2178" s="92"/>
      <c r="E2178" s="92"/>
      <c r="F2178" s="92"/>
      <c r="G2178" s="62"/>
      <c r="I2178" s="62"/>
      <c r="J2178" s="62"/>
      <c r="K2178" s="62"/>
      <c r="L2178" s="62"/>
    </row>
    <row r="2179" spans="2:12" ht="15.75" customHeight="1" x14ac:dyDescent="0.2">
      <c r="B2179" s="77"/>
      <c r="C2179" s="91"/>
      <c r="D2179" s="92"/>
      <c r="E2179" s="92"/>
      <c r="F2179" s="92"/>
      <c r="G2179" s="62"/>
      <c r="I2179" s="62"/>
      <c r="J2179" s="62"/>
      <c r="K2179" s="62"/>
      <c r="L2179" s="62"/>
    </row>
    <row r="2180" spans="2:12" ht="15.75" customHeight="1" x14ac:dyDescent="0.2">
      <c r="B2180" s="77"/>
      <c r="C2180" s="91"/>
      <c r="D2180" s="92"/>
      <c r="E2180" s="92"/>
      <c r="F2180" s="92"/>
      <c r="G2180" s="62"/>
      <c r="I2180" s="62"/>
      <c r="J2180" s="62"/>
      <c r="K2180" s="62"/>
      <c r="L2180" s="62"/>
    </row>
    <row r="2181" spans="2:12" ht="15.75" customHeight="1" x14ac:dyDescent="0.2">
      <c r="B2181" s="77"/>
      <c r="C2181" s="91"/>
      <c r="D2181" s="92"/>
      <c r="E2181" s="92"/>
      <c r="F2181" s="92"/>
      <c r="G2181" s="62"/>
      <c r="I2181" s="62"/>
      <c r="J2181" s="62"/>
      <c r="K2181" s="62"/>
      <c r="L2181" s="62"/>
    </row>
    <row r="2182" spans="2:12" ht="15.75" customHeight="1" x14ac:dyDescent="0.2">
      <c r="B2182" s="77"/>
      <c r="C2182" s="91"/>
      <c r="D2182" s="92"/>
      <c r="E2182" s="92"/>
      <c r="F2182" s="92"/>
      <c r="G2182" s="62"/>
      <c r="I2182" s="62"/>
      <c r="J2182" s="62"/>
      <c r="K2182" s="62"/>
      <c r="L2182" s="62"/>
    </row>
    <row r="2183" spans="2:12" ht="15.75" customHeight="1" x14ac:dyDescent="0.2">
      <c r="B2183" s="77"/>
      <c r="C2183" s="91"/>
      <c r="D2183" s="92"/>
      <c r="E2183" s="92"/>
      <c r="F2183" s="92"/>
      <c r="G2183" s="62"/>
      <c r="I2183" s="62"/>
      <c r="J2183" s="62"/>
      <c r="K2183" s="62"/>
      <c r="L2183" s="62"/>
    </row>
    <row r="2184" spans="2:12" ht="15.75" customHeight="1" x14ac:dyDescent="0.2">
      <c r="B2184" s="77"/>
      <c r="C2184" s="91"/>
      <c r="D2184" s="92"/>
      <c r="E2184" s="92"/>
      <c r="F2184" s="92"/>
      <c r="G2184" s="62"/>
      <c r="I2184" s="62"/>
      <c r="J2184" s="62"/>
      <c r="K2184" s="62"/>
      <c r="L2184" s="62"/>
    </row>
    <row r="2185" spans="2:12" ht="15.75" customHeight="1" x14ac:dyDescent="0.2">
      <c r="B2185" s="77"/>
      <c r="C2185" s="91"/>
      <c r="D2185" s="92"/>
      <c r="E2185" s="92"/>
      <c r="F2185" s="92"/>
      <c r="G2185" s="62"/>
      <c r="I2185" s="62"/>
      <c r="J2185" s="62"/>
      <c r="K2185" s="62"/>
      <c r="L2185" s="62"/>
    </row>
    <row r="2186" spans="2:12" ht="15.75" customHeight="1" x14ac:dyDescent="0.2">
      <c r="B2186" s="77"/>
      <c r="C2186" s="91"/>
      <c r="D2186" s="92"/>
      <c r="E2186" s="92"/>
      <c r="F2186" s="92"/>
      <c r="G2186" s="62"/>
      <c r="I2186" s="62"/>
      <c r="J2186" s="62"/>
      <c r="K2186" s="62"/>
      <c r="L2186" s="62"/>
    </row>
    <row r="2187" spans="2:12" ht="15.75" customHeight="1" x14ac:dyDescent="0.2">
      <c r="B2187" s="77"/>
      <c r="C2187" s="91"/>
      <c r="D2187" s="92"/>
      <c r="E2187" s="92"/>
      <c r="F2187" s="92"/>
      <c r="G2187" s="62"/>
      <c r="I2187" s="62"/>
      <c r="J2187" s="62"/>
      <c r="K2187" s="62"/>
      <c r="L2187" s="62"/>
    </row>
    <row r="2188" spans="2:12" ht="15.75" customHeight="1" x14ac:dyDescent="0.2">
      <c r="B2188" s="77"/>
      <c r="C2188" s="91"/>
      <c r="D2188" s="92"/>
      <c r="E2188" s="92"/>
      <c r="F2188" s="92"/>
      <c r="G2188" s="62"/>
      <c r="I2188" s="62"/>
      <c r="J2188" s="62"/>
      <c r="K2188" s="62"/>
      <c r="L2188" s="62"/>
    </row>
    <row r="2189" spans="2:12" ht="15.75" customHeight="1" x14ac:dyDescent="0.2">
      <c r="B2189" s="77"/>
      <c r="C2189" s="91"/>
      <c r="D2189" s="92"/>
      <c r="E2189" s="92"/>
      <c r="F2189" s="92"/>
      <c r="G2189" s="62"/>
      <c r="I2189" s="62"/>
      <c r="J2189" s="62"/>
      <c r="K2189" s="62"/>
      <c r="L2189" s="62"/>
    </row>
    <row r="2190" spans="2:12" ht="15.75" customHeight="1" x14ac:dyDescent="0.2">
      <c r="B2190" s="77"/>
      <c r="C2190" s="91"/>
      <c r="D2190" s="92"/>
      <c r="E2190" s="92"/>
      <c r="F2190" s="92"/>
      <c r="G2190" s="62"/>
      <c r="I2190" s="62"/>
      <c r="J2190" s="62"/>
      <c r="K2190" s="62"/>
      <c r="L2190" s="62"/>
    </row>
    <row r="2191" spans="2:12" ht="15.75" customHeight="1" x14ac:dyDescent="0.2">
      <c r="B2191" s="77"/>
      <c r="C2191" s="91"/>
      <c r="D2191" s="92"/>
      <c r="E2191" s="92"/>
      <c r="F2191" s="92"/>
      <c r="G2191" s="62"/>
      <c r="I2191" s="62"/>
      <c r="J2191" s="62"/>
      <c r="K2191" s="62"/>
      <c r="L2191" s="62"/>
    </row>
    <row r="2192" spans="2:12" ht="15.75" customHeight="1" x14ac:dyDescent="0.2">
      <c r="B2192" s="77"/>
      <c r="C2192" s="91"/>
      <c r="D2192" s="92"/>
      <c r="E2192" s="92"/>
      <c r="F2192" s="92"/>
      <c r="G2192" s="62"/>
      <c r="I2192" s="62"/>
      <c r="J2192" s="62"/>
      <c r="K2192" s="62"/>
      <c r="L2192" s="62"/>
    </row>
    <row r="2193" spans="2:12" ht="15.75" customHeight="1" x14ac:dyDescent="0.2">
      <c r="B2193" s="77"/>
      <c r="C2193" s="91"/>
      <c r="D2193" s="92"/>
      <c r="E2193" s="92"/>
      <c r="F2193" s="92"/>
      <c r="G2193" s="62"/>
      <c r="I2193" s="62"/>
      <c r="J2193" s="62"/>
      <c r="K2193" s="62"/>
      <c r="L2193" s="62"/>
    </row>
    <row r="2194" spans="2:12" ht="15.75" customHeight="1" x14ac:dyDescent="0.2">
      <c r="B2194" s="77"/>
      <c r="C2194" s="91"/>
      <c r="D2194" s="92"/>
      <c r="E2194" s="92"/>
      <c r="F2194" s="92"/>
      <c r="G2194" s="62"/>
      <c r="I2194" s="62"/>
      <c r="J2194" s="62"/>
      <c r="K2194" s="62"/>
      <c r="L2194" s="62"/>
    </row>
    <row r="2195" spans="2:12" ht="15.75" customHeight="1" x14ac:dyDescent="0.2">
      <c r="B2195" s="77"/>
      <c r="C2195" s="91"/>
      <c r="D2195" s="92"/>
      <c r="E2195" s="92"/>
      <c r="F2195" s="92"/>
      <c r="G2195" s="62"/>
      <c r="I2195" s="62"/>
      <c r="J2195" s="62"/>
      <c r="K2195" s="62"/>
      <c r="L2195" s="62"/>
    </row>
    <row r="2196" spans="2:12" ht="15.75" customHeight="1" x14ac:dyDescent="0.2">
      <c r="B2196" s="77"/>
      <c r="C2196" s="91"/>
      <c r="D2196" s="92"/>
      <c r="E2196" s="92"/>
      <c r="F2196" s="92"/>
      <c r="G2196" s="62"/>
      <c r="I2196" s="62"/>
      <c r="J2196" s="62"/>
      <c r="K2196" s="62"/>
      <c r="L2196" s="62"/>
    </row>
    <row r="2197" spans="2:12" ht="15.75" customHeight="1" x14ac:dyDescent="0.2">
      <c r="B2197" s="77"/>
      <c r="C2197" s="91"/>
      <c r="D2197" s="92"/>
      <c r="E2197" s="92"/>
      <c r="F2197" s="92"/>
      <c r="G2197" s="62"/>
      <c r="I2197" s="62"/>
      <c r="J2197" s="62"/>
      <c r="K2197" s="62"/>
      <c r="L2197" s="62"/>
    </row>
    <row r="2198" spans="2:12" ht="15.75" customHeight="1" x14ac:dyDescent="0.2">
      <c r="B2198" s="77"/>
      <c r="C2198" s="91"/>
      <c r="D2198" s="92"/>
      <c r="E2198" s="92"/>
      <c r="F2198" s="92"/>
      <c r="G2198" s="62"/>
      <c r="I2198" s="62"/>
      <c r="J2198" s="62"/>
      <c r="K2198" s="62"/>
      <c r="L2198" s="62"/>
    </row>
    <row r="2199" spans="2:12" ht="15.75" customHeight="1" x14ac:dyDescent="0.2">
      <c r="B2199" s="77"/>
      <c r="C2199" s="91"/>
      <c r="D2199" s="92"/>
      <c r="E2199" s="92"/>
      <c r="F2199" s="92"/>
      <c r="G2199" s="62"/>
      <c r="I2199" s="62"/>
      <c r="J2199" s="62"/>
      <c r="K2199" s="62"/>
      <c r="L2199" s="62"/>
    </row>
    <row r="2200" spans="2:12" ht="15.75" customHeight="1" x14ac:dyDescent="0.2">
      <c r="B2200" s="77"/>
      <c r="C2200" s="91"/>
      <c r="D2200" s="92"/>
      <c r="E2200" s="92"/>
      <c r="F2200" s="92"/>
      <c r="G2200" s="62"/>
      <c r="I2200" s="62"/>
      <c r="J2200" s="62"/>
      <c r="K2200" s="62"/>
      <c r="L2200" s="62"/>
    </row>
    <row r="2201" spans="2:12" ht="15.75" customHeight="1" x14ac:dyDescent="0.2">
      <c r="B2201" s="77"/>
      <c r="C2201" s="91"/>
      <c r="D2201" s="92"/>
      <c r="E2201" s="92"/>
      <c r="F2201" s="92"/>
      <c r="G2201" s="62"/>
      <c r="I2201" s="62"/>
      <c r="J2201" s="62"/>
      <c r="K2201" s="62"/>
      <c r="L2201" s="62"/>
    </row>
    <row r="2202" spans="2:12" ht="15.75" customHeight="1" x14ac:dyDescent="0.2">
      <c r="B2202" s="77"/>
      <c r="C2202" s="91"/>
      <c r="D2202" s="92"/>
      <c r="E2202" s="92"/>
      <c r="F2202" s="92"/>
      <c r="G2202" s="62"/>
      <c r="I2202" s="62"/>
      <c r="J2202" s="62"/>
      <c r="K2202" s="62"/>
      <c r="L2202" s="62"/>
    </row>
    <row r="2203" spans="2:12" ht="15.75" customHeight="1" x14ac:dyDescent="0.2">
      <c r="B2203" s="77"/>
      <c r="C2203" s="91"/>
      <c r="D2203" s="92"/>
      <c r="E2203" s="92"/>
      <c r="F2203" s="92"/>
      <c r="G2203" s="62"/>
      <c r="I2203" s="62"/>
      <c r="J2203" s="62"/>
      <c r="K2203" s="62"/>
      <c r="L2203" s="62"/>
    </row>
    <row r="2204" spans="2:12" ht="15.75" customHeight="1" x14ac:dyDescent="0.2">
      <c r="B2204" s="77"/>
      <c r="C2204" s="91"/>
      <c r="D2204" s="92"/>
      <c r="E2204" s="92"/>
      <c r="F2204" s="92"/>
      <c r="G2204" s="62"/>
      <c r="I2204" s="62"/>
      <c r="J2204" s="62"/>
      <c r="K2204" s="62"/>
      <c r="L2204" s="62"/>
    </row>
    <row r="2205" spans="2:12" ht="15.75" customHeight="1" x14ac:dyDescent="0.2">
      <c r="B2205" s="77"/>
      <c r="C2205" s="91"/>
      <c r="D2205" s="92"/>
      <c r="E2205" s="92"/>
      <c r="F2205" s="92"/>
      <c r="G2205" s="62"/>
      <c r="I2205" s="62"/>
      <c r="J2205" s="62"/>
      <c r="K2205" s="62"/>
      <c r="L2205" s="62"/>
    </row>
    <row r="2206" spans="2:12" ht="15.75" customHeight="1" x14ac:dyDescent="0.2">
      <c r="B2206" s="77"/>
      <c r="C2206" s="91"/>
      <c r="D2206" s="92"/>
      <c r="E2206" s="92"/>
      <c r="F2206" s="92"/>
      <c r="G2206" s="62"/>
      <c r="I2206" s="62"/>
      <c r="J2206" s="62"/>
      <c r="K2206" s="62"/>
      <c r="L2206" s="62"/>
    </row>
    <row r="2207" spans="2:12" ht="15.75" customHeight="1" x14ac:dyDescent="0.2">
      <c r="B2207" s="77"/>
      <c r="C2207" s="91"/>
      <c r="D2207" s="92"/>
      <c r="E2207" s="92"/>
      <c r="F2207" s="92"/>
      <c r="G2207" s="62"/>
      <c r="I2207" s="62"/>
      <c r="J2207" s="62"/>
      <c r="K2207" s="62"/>
      <c r="L2207" s="62"/>
    </row>
    <row r="2208" spans="2:12" ht="15.75" customHeight="1" x14ac:dyDescent="0.2">
      <c r="B2208" s="77"/>
      <c r="C2208" s="91"/>
      <c r="D2208" s="92"/>
      <c r="E2208" s="92"/>
      <c r="F2208" s="92"/>
      <c r="G2208" s="62"/>
      <c r="I2208" s="62"/>
      <c r="J2208" s="62"/>
      <c r="K2208" s="62"/>
      <c r="L2208" s="62"/>
    </row>
    <row r="2209" spans="2:12" ht="15.75" customHeight="1" x14ac:dyDescent="0.2">
      <c r="B2209" s="77"/>
      <c r="C2209" s="91"/>
      <c r="D2209" s="92"/>
      <c r="E2209" s="92"/>
      <c r="F2209" s="92"/>
      <c r="G2209" s="62"/>
      <c r="I2209" s="62"/>
      <c r="J2209" s="62"/>
      <c r="K2209" s="62"/>
      <c r="L2209" s="62"/>
    </row>
    <row r="2210" spans="2:12" ht="15.75" customHeight="1" x14ac:dyDescent="0.2">
      <c r="B2210" s="77"/>
      <c r="C2210" s="91"/>
      <c r="D2210" s="92"/>
      <c r="E2210" s="92"/>
      <c r="F2210" s="92"/>
      <c r="G2210" s="62"/>
      <c r="I2210" s="62"/>
      <c r="J2210" s="62"/>
      <c r="K2210" s="62"/>
      <c r="L2210" s="62"/>
    </row>
    <row r="2211" spans="2:12" ht="15.75" customHeight="1" x14ac:dyDescent="0.2">
      <c r="B2211" s="77"/>
      <c r="C2211" s="91"/>
      <c r="D2211" s="92"/>
      <c r="E2211" s="92"/>
      <c r="F2211" s="92"/>
      <c r="G2211" s="62"/>
      <c r="I2211" s="62"/>
      <c r="J2211" s="62"/>
      <c r="K2211" s="62"/>
      <c r="L2211" s="62"/>
    </row>
    <row r="2212" spans="2:12" ht="15.75" customHeight="1" x14ac:dyDescent="0.2">
      <c r="B2212" s="77"/>
      <c r="C2212" s="91"/>
      <c r="D2212" s="92"/>
      <c r="E2212" s="92"/>
      <c r="F2212" s="92"/>
      <c r="G2212" s="62"/>
      <c r="I2212" s="62"/>
      <c r="J2212" s="62"/>
      <c r="K2212" s="62"/>
      <c r="L2212" s="62"/>
    </row>
    <row r="2213" spans="2:12" ht="15.75" customHeight="1" x14ac:dyDescent="0.2">
      <c r="B2213" s="77"/>
      <c r="C2213" s="91"/>
      <c r="D2213" s="92"/>
      <c r="E2213" s="92"/>
      <c r="F2213" s="92"/>
      <c r="G2213" s="62"/>
      <c r="I2213" s="62"/>
      <c r="J2213" s="62"/>
      <c r="K2213" s="62"/>
      <c r="L2213" s="62"/>
    </row>
    <row r="2214" spans="2:12" ht="15.75" customHeight="1" x14ac:dyDescent="0.2">
      <c r="B2214" s="77"/>
      <c r="C2214" s="91"/>
      <c r="D2214" s="92"/>
      <c r="E2214" s="92"/>
      <c r="F2214" s="92"/>
      <c r="G2214" s="62"/>
      <c r="I2214" s="62"/>
      <c r="J2214" s="62"/>
      <c r="K2214" s="62"/>
      <c r="L2214" s="62"/>
    </row>
    <row r="2215" spans="2:12" ht="15.75" customHeight="1" x14ac:dyDescent="0.2">
      <c r="B2215" s="77"/>
      <c r="C2215" s="91"/>
      <c r="D2215" s="92"/>
      <c r="E2215" s="92"/>
      <c r="F2215" s="92"/>
      <c r="G2215" s="62"/>
      <c r="I2215" s="62"/>
      <c r="J2215" s="62"/>
      <c r="K2215" s="62"/>
      <c r="L2215" s="62"/>
    </row>
    <row r="2216" spans="2:12" ht="15.75" customHeight="1" x14ac:dyDescent="0.2">
      <c r="B2216" s="77"/>
      <c r="C2216" s="91"/>
      <c r="D2216" s="92"/>
      <c r="E2216" s="92"/>
      <c r="F2216" s="92"/>
      <c r="G2216" s="62"/>
      <c r="I2216" s="62"/>
      <c r="J2216" s="62"/>
      <c r="K2216" s="62"/>
      <c r="L2216" s="62"/>
    </row>
    <row r="2217" spans="2:12" ht="15.75" customHeight="1" x14ac:dyDescent="0.2">
      <c r="B2217" s="77"/>
      <c r="C2217" s="91"/>
      <c r="D2217" s="92"/>
      <c r="E2217" s="92"/>
      <c r="F2217" s="92"/>
      <c r="G2217" s="62"/>
      <c r="I2217" s="62"/>
      <c r="J2217" s="62"/>
      <c r="K2217" s="62"/>
      <c r="L2217" s="62"/>
    </row>
    <row r="2218" spans="2:12" ht="15.75" customHeight="1" x14ac:dyDescent="0.2">
      <c r="B2218" s="77"/>
      <c r="C2218" s="91"/>
      <c r="D2218" s="92"/>
      <c r="E2218" s="92"/>
      <c r="F2218" s="92"/>
      <c r="G2218" s="62"/>
      <c r="I2218" s="62"/>
      <c r="J2218" s="62"/>
      <c r="K2218" s="62"/>
      <c r="L2218" s="62"/>
    </row>
    <row r="2219" spans="2:12" ht="15.75" customHeight="1" x14ac:dyDescent="0.2">
      <c r="B2219" s="77"/>
      <c r="C2219" s="91"/>
      <c r="D2219" s="92"/>
      <c r="E2219" s="92"/>
      <c r="F2219" s="92"/>
      <c r="G2219" s="62"/>
      <c r="I2219" s="62"/>
      <c r="J2219" s="62"/>
      <c r="K2219" s="62"/>
      <c r="L2219" s="62"/>
    </row>
    <row r="2220" spans="2:12" ht="15.75" customHeight="1" x14ac:dyDescent="0.2">
      <c r="B2220" s="77"/>
      <c r="C2220" s="91"/>
      <c r="D2220" s="92"/>
      <c r="E2220" s="92"/>
      <c r="F2220" s="92"/>
      <c r="G2220" s="62"/>
      <c r="I2220" s="62"/>
      <c r="J2220" s="62"/>
      <c r="K2220" s="62"/>
      <c r="L2220" s="62"/>
    </row>
    <row r="2221" spans="2:12" ht="15.75" customHeight="1" x14ac:dyDescent="0.2">
      <c r="B2221" s="77"/>
      <c r="C2221" s="91"/>
      <c r="D2221" s="92"/>
      <c r="E2221" s="92"/>
      <c r="F2221" s="92"/>
      <c r="G2221" s="62"/>
      <c r="I2221" s="62"/>
      <c r="J2221" s="62"/>
      <c r="K2221" s="62"/>
      <c r="L2221" s="62"/>
    </row>
    <row r="2222" spans="2:12" ht="15.75" customHeight="1" x14ac:dyDescent="0.2">
      <c r="B2222" s="77"/>
      <c r="C2222" s="91"/>
      <c r="D2222" s="92"/>
      <c r="E2222" s="92"/>
      <c r="F2222" s="92"/>
      <c r="G2222" s="62"/>
      <c r="I2222" s="62"/>
      <c r="J2222" s="62"/>
      <c r="K2222" s="62"/>
      <c r="L2222" s="62"/>
    </row>
    <row r="2223" spans="2:12" ht="15.75" customHeight="1" x14ac:dyDescent="0.2">
      <c r="B2223" s="77"/>
      <c r="C2223" s="91"/>
      <c r="D2223" s="92"/>
      <c r="E2223" s="92"/>
      <c r="F2223" s="92"/>
      <c r="G2223" s="62"/>
      <c r="I2223" s="62"/>
      <c r="J2223" s="62"/>
      <c r="K2223" s="62"/>
      <c r="L2223" s="62"/>
    </row>
    <row r="2224" spans="2:12" ht="15.75" customHeight="1" x14ac:dyDescent="0.2">
      <c r="B2224" s="77"/>
      <c r="C2224" s="91"/>
      <c r="D2224" s="92"/>
      <c r="E2224" s="92"/>
      <c r="F2224" s="92"/>
      <c r="G2224" s="62"/>
      <c r="I2224" s="62"/>
      <c r="J2224" s="62"/>
      <c r="K2224" s="62"/>
      <c r="L2224" s="62"/>
    </row>
    <row r="2225" spans="2:12" ht="15.75" customHeight="1" x14ac:dyDescent="0.2">
      <c r="B2225" s="77"/>
      <c r="C2225" s="91"/>
      <c r="D2225" s="92"/>
      <c r="E2225" s="92"/>
      <c r="F2225" s="92"/>
      <c r="G2225" s="62"/>
      <c r="I2225" s="62"/>
      <c r="J2225" s="62"/>
      <c r="K2225" s="62"/>
      <c r="L2225" s="62"/>
    </row>
    <row r="2226" spans="2:12" ht="15.75" customHeight="1" x14ac:dyDescent="0.2">
      <c r="B2226" s="77"/>
      <c r="C2226" s="91"/>
      <c r="D2226" s="92"/>
      <c r="E2226" s="92"/>
      <c r="F2226" s="92"/>
      <c r="G2226" s="62"/>
      <c r="I2226" s="62"/>
      <c r="J2226" s="62"/>
      <c r="K2226" s="62"/>
      <c r="L2226" s="62"/>
    </row>
    <row r="2227" spans="2:12" ht="15.75" customHeight="1" x14ac:dyDescent="0.2">
      <c r="B2227" s="77"/>
      <c r="C2227" s="91"/>
      <c r="D2227" s="92"/>
      <c r="E2227" s="92"/>
      <c r="F2227" s="92"/>
      <c r="G2227" s="62"/>
      <c r="I2227" s="62"/>
      <c r="J2227" s="62"/>
      <c r="K2227" s="62"/>
      <c r="L2227" s="62"/>
    </row>
    <row r="2228" spans="2:12" ht="15.75" customHeight="1" x14ac:dyDescent="0.2">
      <c r="B2228" s="77"/>
      <c r="C2228" s="91"/>
      <c r="D2228" s="92"/>
      <c r="E2228" s="92"/>
      <c r="F2228" s="92"/>
      <c r="G2228" s="62"/>
      <c r="I2228" s="62"/>
      <c r="J2228" s="62"/>
      <c r="K2228" s="62"/>
      <c r="L2228" s="62"/>
    </row>
    <row r="2229" spans="2:12" ht="15.75" customHeight="1" x14ac:dyDescent="0.2">
      <c r="B2229" s="77"/>
      <c r="C2229" s="91"/>
      <c r="D2229" s="92"/>
      <c r="E2229" s="92"/>
      <c r="F2229" s="92"/>
      <c r="G2229" s="62"/>
      <c r="I2229" s="62"/>
      <c r="J2229" s="62"/>
      <c r="K2229" s="62"/>
      <c r="L2229" s="62"/>
    </row>
    <row r="2230" spans="2:12" ht="15.75" customHeight="1" x14ac:dyDescent="0.2">
      <c r="B2230" s="77"/>
      <c r="C2230" s="91"/>
      <c r="D2230" s="92"/>
      <c r="E2230" s="92"/>
      <c r="F2230" s="92"/>
      <c r="G2230" s="62"/>
      <c r="I2230" s="62"/>
      <c r="J2230" s="62"/>
      <c r="K2230" s="62"/>
      <c r="L2230" s="62"/>
    </row>
    <row r="2231" spans="2:12" ht="15.75" customHeight="1" x14ac:dyDescent="0.2">
      <c r="B2231" s="77"/>
      <c r="C2231" s="91"/>
      <c r="D2231" s="92"/>
      <c r="E2231" s="92"/>
      <c r="F2231" s="92"/>
      <c r="G2231" s="62"/>
      <c r="I2231" s="62"/>
      <c r="J2231" s="62"/>
      <c r="K2231" s="62"/>
      <c r="L2231" s="62"/>
    </row>
    <row r="2232" spans="2:12" ht="15.75" customHeight="1" x14ac:dyDescent="0.2">
      <c r="B2232" s="77"/>
      <c r="C2232" s="91"/>
      <c r="D2232" s="92"/>
      <c r="E2232" s="92"/>
      <c r="F2232" s="92"/>
      <c r="G2232" s="62"/>
      <c r="I2232" s="62"/>
      <c r="J2232" s="62"/>
      <c r="K2232" s="62"/>
      <c r="L2232" s="62"/>
    </row>
    <row r="2233" spans="2:12" ht="15.75" customHeight="1" x14ac:dyDescent="0.2">
      <c r="B2233" s="77"/>
      <c r="C2233" s="91"/>
      <c r="D2233" s="92"/>
      <c r="E2233" s="92"/>
      <c r="F2233" s="92"/>
      <c r="G2233" s="62"/>
      <c r="I2233" s="62"/>
      <c r="J2233" s="62"/>
      <c r="K2233" s="62"/>
      <c r="L2233" s="62"/>
    </row>
    <row r="2234" spans="2:12" ht="15.75" customHeight="1" x14ac:dyDescent="0.2">
      <c r="B2234" s="77"/>
      <c r="C2234" s="91"/>
      <c r="D2234" s="92"/>
      <c r="E2234" s="92"/>
      <c r="F2234" s="92"/>
      <c r="G2234" s="62"/>
      <c r="I2234" s="62"/>
      <c r="J2234" s="62"/>
      <c r="K2234" s="62"/>
      <c r="L2234" s="62"/>
    </row>
    <row r="2235" spans="2:12" ht="15.75" customHeight="1" x14ac:dyDescent="0.2">
      <c r="B2235" s="77"/>
      <c r="C2235" s="91"/>
      <c r="D2235" s="92"/>
      <c r="E2235" s="92"/>
      <c r="F2235" s="92"/>
      <c r="G2235" s="62"/>
      <c r="I2235" s="62"/>
      <c r="J2235" s="62"/>
      <c r="K2235" s="62"/>
      <c r="L2235" s="62"/>
    </row>
    <row r="2236" spans="2:12" ht="15.75" customHeight="1" x14ac:dyDescent="0.2">
      <c r="B2236" s="77"/>
      <c r="C2236" s="91"/>
      <c r="D2236" s="92"/>
      <c r="E2236" s="92"/>
      <c r="F2236" s="92"/>
      <c r="G2236" s="62"/>
      <c r="I2236" s="62"/>
      <c r="J2236" s="62"/>
      <c r="K2236" s="62"/>
      <c r="L2236" s="62"/>
    </row>
    <row r="2237" spans="2:12" ht="15.75" customHeight="1" x14ac:dyDescent="0.2">
      <c r="B2237" s="77"/>
      <c r="C2237" s="91"/>
      <c r="D2237" s="92"/>
      <c r="E2237" s="92"/>
      <c r="F2237" s="92"/>
      <c r="G2237" s="62"/>
      <c r="I2237" s="62"/>
      <c r="J2237" s="62"/>
      <c r="K2237" s="62"/>
      <c r="L2237" s="62"/>
    </row>
    <row r="2238" spans="2:12" ht="15.75" customHeight="1" x14ac:dyDescent="0.2">
      <c r="B2238" s="77"/>
      <c r="C2238" s="91"/>
      <c r="D2238" s="92"/>
      <c r="E2238" s="92"/>
      <c r="F2238" s="92"/>
      <c r="G2238" s="62"/>
      <c r="I2238" s="62"/>
      <c r="J2238" s="62"/>
      <c r="K2238" s="62"/>
      <c r="L2238" s="62"/>
    </row>
    <row r="2239" spans="2:12" ht="15.75" customHeight="1" x14ac:dyDescent="0.2">
      <c r="B2239" s="77"/>
      <c r="C2239" s="91"/>
      <c r="D2239" s="92"/>
      <c r="E2239" s="92"/>
      <c r="F2239" s="92"/>
      <c r="G2239" s="62"/>
      <c r="I2239" s="62"/>
      <c r="J2239" s="62"/>
      <c r="K2239" s="62"/>
      <c r="L2239" s="62"/>
    </row>
    <row r="2240" spans="2:12" ht="15.75" customHeight="1" x14ac:dyDescent="0.2">
      <c r="B2240" s="77"/>
      <c r="C2240" s="91"/>
      <c r="D2240" s="92"/>
      <c r="E2240" s="92"/>
      <c r="F2240" s="92"/>
      <c r="G2240" s="62"/>
      <c r="I2240" s="62"/>
      <c r="J2240" s="62"/>
      <c r="K2240" s="62"/>
      <c r="L2240" s="62"/>
    </row>
    <row r="2241" spans="2:12" ht="15.75" customHeight="1" x14ac:dyDescent="0.2">
      <c r="B2241" s="77"/>
      <c r="C2241" s="91"/>
      <c r="D2241" s="92"/>
      <c r="E2241" s="92"/>
      <c r="F2241" s="92"/>
      <c r="G2241" s="62"/>
      <c r="I2241" s="62"/>
      <c r="J2241" s="62"/>
      <c r="K2241" s="62"/>
      <c r="L2241" s="62"/>
    </row>
    <row r="2242" spans="2:12" ht="15.75" customHeight="1" x14ac:dyDescent="0.2">
      <c r="B2242" s="77"/>
      <c r="C2242" s="91"/>
      <c r="D2242" s="92"/>
      <c r="E2242" s="92"/>
      <c r="F2242" s="92"/>
      <c r="G2242" s="62"/>
      <c r="I2242" s="62"/>
      <c r="J2242" s="62"/>
      <c r="K2242" s="62"/>
      <c r="L2242" s="62"/>
    </row>
    <row r="2243" spans="2:12" ht="15.75" customHeight="1" x14ac:dyDescent="0.2">
      <c r="B2243" s="77"/>
      <c r="C2243" s="91"/>
      <c r="D2243" s="92"/>
      <c r="E2243" s="92"/>
      <c r="F2243" s="92"/>
      <c r="G2243" s="62"/>
      <c r="I2243" s="62"/>
      <c r="J2243" s="62"/>
      <c r="K2243" s="62"/>
      <c r="L2243" s="62"/>
    </row>
    <row r="2244" spans="2:12" ht="15.75" customHeight="1" x14ac:dyDescent="0.2">
      <c r="B2244" s="77"/>
      <c r="C2244" s="91"/>
      <c r="D2244" s="92"/>
      <c r="E2244" s="92"/>
      <c r="F2244" s="92"/>
      <c r="G2244" s="62"/>
      <c r="I2244" s="62"/>
      <c r="J2244" s="62"/>
      <c r="K2244" s="62"/>
      <c r="L2244" s="62"/>
    </row>
    <row r="2245" spans="2:12" ht="15.75" customHeight="1" x14ac:dyDescent="0.2">
      <c r="B2245" s="77"/>
      <c r="C2245" s="91"/>
      <c r="D2245" s="92"/>
      <c r="E2245" s="92"/>
      <c r="F2245" s="92"/>
      <c r="G2245" s="62"/>
      <c r="I2245" s="62"/>
      <c r="J2245" s="62"/>
      <c r="K2245" s="62"/>
      <c r="L2245" s="62"/>
    </row>
    <row r="2246" spans="2:12" ht="15.75" customHeight="1" x14ac:dyDescent="0.2">
      <c r="B2246" s="77"/>
      <c r="C2246" s="91"/>
      <c r="D2246" s="92"/>
      <c r="E2246" s="92"/>
      <c r="F2246" s="92"/>
      <c r="G2246" s="62"/>
      <c r="I2246" s="62"/>
      <c r="J2246" s="62"/>
      <c r="K2246" s="62"/>
      <c r="L2246" s="62"/>
    </row>
  </sheetData>
  <conditionalFormatting sqref="B2:B306">
    <cfRule type="colorScale" priority="1">
      <colorScale>
        <cfvo type="min"/>
        <cfvo type="max"/>
        <color rgb="FFFFFFFF"/>
        <color rgb="FF57BB8A"/>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245"/>
  <sheetViews>
    <sheetView workbookViewId="0">
      <pane ySplit="1" topLeftCell="A2" activePane="bottomLeft" state="frozen"/>
      <selection pane="bottomLeft" activeCell="B5" sqref="B5"/>
    </sheetView>
  </sheetViews>
  <sheetFormatPr defaultColWidth="11.25" defaultRowHeight="12.75" x14ac:dyDescent="0.2"/>
  <cols>
    <col min="1" max="1" width="4.375" customWidth="1"/>
    <col min="2" max="2" width="21.5" style="217" customWidth="1"/>
    <col min="3" max="3" width="10" customWidth="1"/>
    <col min="4" max="4" width="8.125" customWidth="1"/>
    <col min="5" max="5" width="7" customWidth="1"/>
    <col min="6" max="6" width="10" customWidth="1"/>
    <col min="7" max="7" width="7.25" customWidth="1"/>
    <col min="8" max="8" width="5.625" customWidth="1"/>
    <col min="9" max="9" width="9.875" customWidth="1"/>
    <col min="10" max="10" width="4.5" customWidth="1"/>
    <col min="11" max="11" width="4.625" customWidth="1"/>
    <col min="12" max="12" width="18.25" customWidth="1"/>
    <col min="13" max="16" width="13.5" customWidth="1"/>
    <col min="17" max="17" width="12.125" customWidth="1"/>
    <col min="18" max="18" width="12.25" customWidth="1"/>
    <col min="19" max="19" width="6.25" customWidth="1"/>
    <col min="20" max="20" width="23.5" customWidth="1"/>
    <col min="21" max="21" width="11.5" customWidth="1"/>
    <col min="22" max="22" width="17.875" customWidth="1"/>
    <col min="23" max="42" width="7.625" customWidth="1"/>
  </cols>
  <sheetData>
    <row r="1" spans="1:42" ht="110.25" x14ac:dyDescent="0.2">
      <c r="A1" s="51" t="s">
        <v>0</v>
      </c>
      <c r="B1" s="213" t="s">
        <v>21</v>
      </c>
      <c r="C1" s="51" t="s">
        <v>14721</v>
      </c>
      <c r="D1" s="52" t="s">
        <v>14822</v>
      </c>
      <c r="E1" s="53" t="s">
        <v>14823</v>
      </c>
      <c r="F1" s="53" t="s">
        <v>14824</v>
      </c>
      <c r="G1" s="53" t="s">
        <v>14825</v>
      </c>
      <c r="H1" s="53" t="s">
        <v>14826</v>
      </c>
      <c r="I1" s="53" t="s">
        <v>14818</v>
      </c>
      <c r="J1" s="54" t="s">
        <v>14605</v>
      </c>
      <c r="K1" s="54" t="s">
        <v>590</v>
      </c>
      <c r="L1" s="84" t="s">
        <v>14827</v>
      </c>
      <c r="M1" s="53" t="s">
        <v>14828</v>
      </c>
      <c r="N1" s="62" t="s">
        <v>55</v>
      </c>
      <c r="O1" s="62" t="s">
        <v>14829</v>
      </c>
      <c r="P1" s="62" t="s">
        <v>14830</v>
      </c>
      <c r="Q1" s="62" t="s">
        <v>14817</v>
      </c>
      <c r="R1" s="84" t="s">
        <v>14831</v>
      </c>
      <c r="S1" s="84"/>
      <c r="T1" s="56"/>
      <c r="U1" s="56"/>
      <c r="V1" s="51" t="s">
        <v>19</v>
      </c>
      <c r="W1" s="55"/>
      <c r="X1" s="55"/>
      <c r="Y1" s="55"/>
      <c r="Z1" s="55"/>
      <c r="AA1" s="55"/>
      <c r="AB1" s="55"/>
      <c r="AC1" s="55"/>
      <c r="AD1" s="55"/>
      <c r="AE1" s="55"/>
      <c r="AF1" s="55"/>
      <c r="AG1" s="55"/>
      <c r="AH1" s="55"/>
      <c r="AI1" s="55"/>
      <c r="AJ1" s="55"/>
      <c r="AK1" s="55"/>
      <c r="AL1" s="55"/>
      <c r="AM1" s="55"/>
      <c r="AN1" s="55"/>
      <c r="AO1" s="55"/>
      <c r="AP1" s="55"/>
    </row>
    <row r="2" spans="1:42" ht="19.5" x14ac:dyDescent="0.25">
      <c r="A2" s="93">
        <v>1</v>
      </c>
      <c r="B2" s="37" t="s">
        <v>7880</v>
      </c>
      <c r="C2" s="94" t="s">
        <v>725</v>
      </c>
      <c r="D2" s="57">
        <f>COUNTIFS('2024 -2025-2026'!$M:$M,B2,'2024 -2025-2026'!$K:$K,"SCI",'2024 -2025-2026'!$G:$G,"2026")</f>
        <v>0</v>
      </c>
      <c r="E2" s="57">
        <f>COUNTIFS('2024 -2025-2026'!$M:$M,B2,'2024 -2025-2026'!$K:$K,"Scopus/WoS Journals",'2024 -2025-2026'!$G:$G,"2026")</f>
        <v>0</v>
      </c>
      <c r="F2" s="57">
        <f>COUNTIFS('2024 -2025-2026'!$M:$M,B2,'2024 -2025-2026'!$K:$K,"Scopus/WoS Conference/Book Chapter/Others", '2024 -2025-2026'!$G:$G,"2026")</f>
        <v>0</v>
      </c>
      <c r="G2" s="57">
        <f>COUNTIFS('2024 -2025-2026'!$M:$M,B2,'2024 -2025-2026'!$K:$K,"Student Publication", '2024 -2025-2026'!$G:$G,"2026")</f>
        <v>0</v>
      </c>
      <c r="H2" s="54">
        <f>COUNTIFS('Patent - 2026'!$Q:$Q,B2,'Patent - 2026'!$D:$D,"Published")</f>
        <v>0</v>
      </c>
      <c r="I2" s="54">
        <f t="shared" ref="I2:I65" si="0">SUM(D2:F2)</f>
        <v>0</v>
      </c>
      <c r="J2" s="54">
        <f t="shared" ref="J2:J65" si="1">SUM(D2:G2)</f>
        <v>0</v>
      </c>
      <c r="K2" s="54">
        <f>COUNTIFS('2024 -2025-2026'!$M:$M,B2,'2024 -2025-2026'!$K:$K,"Book",'2024 -2025-2026'!$G:$G,"2026")</f>
        <v>0</v>
      </c>
      <c r="L2" s="54" t="s">
        <v>14583</v>
      </c>
      <c r="M2" s="54" t="s">
        <v>14832</v>
      </c>
      <c r="N2" s="54">
        <v>2</v>
      </c>
      <c r="O2" s="54">
        <v>2</v>
      </c>
      <c r="P2" s="54">
        <v>1</v>
      </c>
      <c r="Q2" s="54">
        <f>COUNTIFS('Patent - 2026'!$Q:$Q,B2,'Patent - 2026'!$D:$D,"Granted")</f>
        <v>0</v>
      </c>
      <c r="R2" s="54">
        <f>COUNTIFS('Patent - 2026'!$Q:$Q,B2,'Patent - 2026'!$D:$D,"Design Grant")</f>
        <v>0</v>
      </c>
      <c r="S2" s="54"/>
      <c r="T2" s="51" t="s">
        <v>55</v>
      </c>
      <c r="U2" s="85">
        <f>SUM(D2:D498)</f>
        <v>105</v>
      </c>
      <c r="V2" s="7" t="s">
        <v>725</v>
      </c>
    </row>
    <row r="3" spans="1:42" ht="30" x14ac:dyDescent="0.25">
      <c r="A3" s="93">
        <v>2</v>
      </c>
      <c r="B3" s="37" t="s">
        <v>9024</v>
      </c>
      <c r="C3" s="94" t="s">
        <v>725</v>
      </c>
      <c r="D3" s="57">
        <f>COUNTIFS('2024 -2025-2026'!$M:$M,B3,'2024 -2025-2026'!$K:$K,"SCI",'2024 -2025-2026'!$G:$G,"2026")</f>
        <v>0</v>
      </c>
      <c r="E3" s="57">
        <f>COUNTIFS('2024 -2025-2026'!$M:$M,B3,'2024 -2025-2026'!$K:$K,"Scopus/WoS Journals",'2024 -2025-2026'!$G:$G,"2026")</f>
        <v>2</v>
      </c>
      <c r="F3" s="57">
        <f>COUNTIFS('2024 -2025-2026'!$M:$M,B3,'2024 -2025-2026'!$K:$K,"Scopus/WoS Conference/Book Chapter/Others", '2024 -2025-2026'!$G:$G,"2026")</f>
        <v>1</v>
      </c>
      <c r="G3" s="57">
        <f>COUNTIFS('2024 -2025-2026'!$M:$M,B3,'2024 -2025-2026'!$K:$K,"Student Publication", '2024 -2025-2026'!$G:$G,"2026")</f>
        <v>0</v>
      </c>
      <c r="H3" s="54">
        <f>COUNTIFS('Patent - 2026'!$Q:$Q,B3,'Patent - 2026'!$D:$D,"Published")</f>
        <v>0</v>
      </c>
      <c r="I3" s="54">
        <f t="shared" si="0"/>
        <v>3</v>
      </c>
      <c r="J3" s="54">
        <f t="shared" si="1"/>
        <v>3</v>
      </c>
      <c r="K3" s="54">
        <f>COUNTIFS('2024 -2025-2026'!$M:$M,B3,'2024 -2025-2026'!$K:$K,"Book",'2024 -2025-2026'!$G:$G,"2026")</f>
        <v>0</v>
      </c>
      <c r="L3" s="54" t="s">
        <v>14584</v>
      </c>
      <c r="M3" s="54" t="s">
        <v>14832</v>
      </c>
      <c r="N3" s="54">
        <v>2</v>
      </c>
      <c r="O3" s="54">
        <v>2</v>
      </c>
      <c r="P3" s="54">
        <v>1</v>
      </c>
      <c r="Q3" s="54">
        <f>COUNTIFS('Patent - 2026'!$Q:$Q,B3,'Patent - 2026'!$D:$D,"Granted")</f>
        <v>0</v>
      </c>
      <c r="R3" s="54">
        <f>COUNTIFS('Patent - 2026'!$Q:$Q,B3,'Patent - 2026'!$D:$D,"Design Grant")</f>
        <v>0</v>
      </c>
      <c r="S3" s="54"/>
      <c r="T3" s="53" t="s">
        <v>590</v>
      </c>
      <c r="U3" s="87">
        <f>SUM(K2:K2245)</f>
        <v>1</v>
      </c>
      <c r="V3" s="7" t="s">
        <v>80</v>
      </c>
    </row>
    <row r="4" spans="1:42" ht="47.25" x14ac:dyDescent="0.25">
      <c r="A4" s="93">
        <v>3</v>
      </c>
      <c r="B4" s="37" t="s">
        <v>433</v>
      </c>
      <c r="C4" s="94" t="s">
        <v>725</v>
      </c>
      <c r="D4" s="57">
        <f>COUNTIFS('2024 -2025-2026'!$M:$M,B4,'2024 -2025-2026'!$K:$K,"SCI",'2024 -2025-2026'!$G:$G,"2026")</f>
        <v>0</v>
      </c>
      <c r="E4" s="57">
        <f>COUNTIFS('2024 -2025-2026'!$M:$M,B4,'2024 -2025-2026'!$K:$K,"Scopus/WoS Journals",'2024 -2025-2026'!$G:$G,"2026")</f>
        <v>0</v>
      </c>
      <c r="F4" s="57">
        <f>COUNTIFS('2024 -2025-2026'!$M:$M,B4,'2024 -2025-2026'!$K:$K,"Scopus/WoS Conference/Book Chapter/Others", '2024 -2025-2026'!$G:$G,"2026")</f>
        <v>0</v>
      </c>
      <c r="G4" s="57">
        <f>COUNTIFS('2024 -2025-2026'!$M:$M,B4,'2024 -2025-2026'!$K:$K,"Student Publication", '2024 -2025-2026'!$G:$G,"2026")</f>
        <v>0</v>
      </c>
      <c r="H4" s="54">
        <f>COUNTIFS('Patent - 2026'!$Q:$Q,B4,'Patent - 2026'!$D:$D,"Published")</f>
        <v>0</v>
      </c>
      <c r="I4" s="54">
        <f t="shared" si="0"/>
        <v>0</v>
      </c>
      <c r="J4" s="54">
        <f t="shared" si="1"/>
        <v>0</v>
      </c>
      <c r="K4" s="54">
        <f>COUNTIFS('2024 -2025-2026'!$M:$M,B4,'2024 -2025-2026'!$K:$K,"Book",'2024 -2025-2026'!$G:$G,"2026")</f>
        <v>0</v>
      </c>
      <c r="L4" s="54" t="s">
        <v>14583</v>
      </c>
      <c r="M4" s="54" t="s">
        <v>14832</v>
      </c>
      <c r="N4" s="54">
        <v>2</v>
      </c>
      <c r="O4" s="54">
        <v>2</v>
      </c>
      <c r="P4" s="54">
        <v>1</v>
      </c>
      <c r="Q4" s="54">
        <f>COUNTIFS('Patent - 2026'!$Q:$Q,B4,'Patent - 2026'!$D:$D,"Granted")</f>
        <v>0</v>
      </c>
      <c r="R4" s="54">
        <f>COUNTIFS('Patent - 2026'!$Q:$Q,B4,'Patent - 2026'!$D:$D,"Design Grant")</f>
        <v>0</v>
      </c>
      <c r="S4" s="54"/>
      <c r="T4" s="54" t="s">
        <v>69</v>
      </c>
      <c r="U4" s="86">
        <f>SUM(F1:F497)</f>
        <v>138</v>
      </c>
      <c r="V4" s="7" t="s">
        <v>570</v>
      </c>
    </row>
    <row r="5" spans="1:42" ht="30" x14ac:dyDescent="0.25">
      <c r="A5" s="93">
        <v>4</v>
      </c>
      <c r="B5" s="37" t="s">
        <v>4937</v>
      </c>
      <c r="C5" s="94" t="s">
        <v>725</v>
      </c>
      <c r="D5" s="57">
        <f>COUNTIFS('2024 -2025-2026'!$M:$M,B5,'2024 -2025-2026'!$K:$K,"SCI",'2024 -2025-2026'!$G:$G,"2026")</f>
        <v>1</v>
      </c>
      <c r="E5" s="57">
        <f>COUNTIFS('2024 -2025-2026'!$M:$M,B5,'2024 -2025-2026'!$K:$K,"Scopus/WoS Journals",'2024 -2025-2026'!$G:$G,"2026")</f>
        <v>0</v>
      </c>
      <c r="F5" s="57">
        <f>COUNTIFS('2024 -2025-2026'!$M:$M,B5,'2024 -2025-2026'!$K:$K,"Scopus/WoS Conference/Book Chapter/Others", '2024 -2025-2026'!$G:$G,"2026")</f>
        <v>0</v>
      </c>
      <c r="G5" s="57">
        <f>COUNTIFS('2024 -2025-2026'!$M:$M,B5,'2024 -2025-2026'!$K:$K,"Student Publication", '2024 -2025-2026'!$G:$G,"2026")</f>
        <v>0</v>
      </c>
      <c r="H5" s="54">
        <f>COUNTIFS('Patent - 2026'!$Q:$Q,B5,'Patent - 2026'!$D:$D,"Published")</f>
        <v>0</v>
      </c>
      <c r="I5" s="54">
        <f t="shared" si="0"/>
        <v>1</v>
      </c>
      <c r="J5" s="54">
        <f t="shared" si="1"/>
        <v>1</v>
      </c>
      <c r="K5" s="54">
        <f>COUNTIFS('2024 -2025-2026'!$M:$M,B5,'2024 -2025-2026'!$K:$K,"Book",'2024 -2025-2026'!$G:$G,"2026")</f>
        <v>0</v>
      </c>
      <c r="L5" s="54" t="s">
        <v>14583</v>
      </c>
      <c r="M5" s="54" t="s">
        <v>14832</v>
      </c>
      <c r="N5" s="54">
        <v>2</v>
      </c>
      <c r="O5" s="54">
        <v>2</v>
      </c>
      <c r="P5" s="54">
        <v>1</v>
      </c>
      <c r="Q5" s="54">
        <f>COUNTIFS('Patent - 2026'!$Q:$Q,B5,'Patent - 2026'!$D:$D,"Granted")</f>
        <v>0</v>
      </c>
      <c r="R5" s="54">
        <f>COUNTIFS('Patent - 2026'!$Q:$Q,B5,'Patent - 2026'!$D:$D,"Design Grant")</f>
        <v>0</v>
      </c>
      <c r="S5" s="54"/>
      <c r="T5" s="54" t="s">
        <v>103</v>
      </c>
      <c r="U5" s="86">
        <f>SUM(E3:E499)</f>
        <v>49</v>
      </c>
      <c r="V5" s="7" t="s">
        <v>1325</v>
      </c>
    </row>
    <row r="6" spans="1:42" ht="30" x14ac:dyDescent="0.25">
      <c r="A6" s="93">
        <v>5</v>
      </c>
      <c r="B6" s="37" t="s">
        <v>6837</v>
      </c>
      <c r="C6" s="93" t="s">
        <v>725</v>
      </c>
      <c r="D6" s="57">
        <f>COUNTIFS('2024 -2025-2026'!$M:$M,B6,'2024 -2025-2026'!$K:$K,"SCI",'2024 -2025-2026'!$G:$G,"2026")</f>
        <v>0</v>
      </c>
      <c r="E6" s="57">
        <f>COUNTIFS('2024 -2025-2026'!$M:$M,B6,'2024 -2025-2026'!$K:$K,"Scopus/WoS Journals",'2024 -2025-2026'!$G:$G,"2026")</f>
        <v>0</v>
      </c>
      <c r="F6" s="57">
        <f>COUNTIFS('2024 -2025-2026'!$M:$M,B6,'2024 -2025-2026'!$K:$K,"Scopus/WoS Conference/Book Chapter/Others", '2024 -2025-2026'!$G:$G,"2026")</f>
        <v>0</v>
      </c>
      <c r="G6" s="57">
        <f>COUNTIFS('2024 -2025-2026'!$M:$M,B6,'2024 -2025-2026'!$K:$K,"Student Publication", '2024 -2025-2026'!$G:$G,"2026")</f>
        <v>0</v>
      </c>
      <c r="H6" s="54">
        <f>COUNTIFS('Patent - 2026'!$Q:$Q,B6,'Patent - 2026'!$D:$D,"Published")</f>
        <v>0</v>
      </c>
      <c r="I6" s="54">
        <f t="shared" si="0"/>
        <v>0</v>
      </c>
      <c r="J6" s="54">
        <f t="shared" si="1"/>
        <v>0</v>
      </c>
      <c r="K6" s="54">
        <f>COUNTIFS('2024 -2025-2026'!$M:$M,B6,'2024 -2025-2026'!$K:$K,"Book",'2024 -2025-2026'!$G:$G,"2026")</f>
        <v>0</v>
      </c>
      <c r="L6" s="54" t="s">
        <v>14583</v>
      </c>
      <c r="M6" s="54" t="s">
        <v>14832</v>
      </c>
      <c r="N6" s="54">
        <v>2</v>
      </c>
      <c r="O6" s="54">
        <v>2</v>
      </c>
      <c r="P6" s="54">
        <v>1</v>
      </c>
      <c r="Q6" s="54">
        <f>COUNTIFS('Patent - 2026'!$Q:$Q,B6,'Patent - 2026'!$D:$D,"Granted")</f>
        <v>0</v>
      </c>
      <c r="R6" s="54">
        <f>COUNTIFS('Patent - 2026'!$Q:$Q,B6,'Patent - 2026'!$D:$D,"Design Grant")</f>
        <v>0</v>
      </c>
      <c r="S6" s="54"/>
      <c r="T6" s="53" t="s">
        <v>3417</v>
      </c>
      <c r="U6" s="87">
        <f>SUM(G2:G498)</f>
        <v>76</v>
      </c>
      <c r="V6" s="7" t="s">
        <v>601</v>
      </c>
    </row>
    <row r="7" spans="1:42" ht="22.5" x14ac:dyDescent="0.25">
      <c r="A7" s="93">
        <v>6</v>
      </c>
      <c r="B7" s="37" t="s">
        <v>13610</v>
      </c>
      <c r="C7" s="94" t="s">
        <v>725</v>
      </c>
      <c r="D7" s="57">
        <f>COUNTIFS('2024 -2025-2026'!$M:$M,B7,'2024 -2025-2026'!$K:$K,"SCI",'2024 -2025-2026'!$G:$G,"2026")</f>
        <v>0</v>
      </c>
      <c r="E7" s="57">
        <f>COUNTIFS('2024 -2025-2026'!$M:$M,B7,'2024 -2025-2026'!$K:$K,"Scopus/WoS Journals",'2024 -2025-2026'!$G:$G,"2026")</f>
        <v>0</v>
      </c>
      <c r="F7" s="57">
        <f>COUNTIFS('2024 -2025-2026'!$M:$M,B7,'2024 -2025-2026'!$K:$K,"Scopus/WoS Conference/Book Chapter/Others", '2024 -2025-2026'!$G:$G,"2026")</f>
        <v>1</v>
      </c>
      <c r="G7" s="57">
        <f>COUNTIFS('2024 -2025-2026'!$M:$M,B7,'2024 -2025-2026'!$K:$K,"Student Publication", '2024 -2025-2026'!$G:$G,"2026")</f>
        <v>0</v>
      </c>
      <c r="H7" s="54">
        <f>COUNTIFS('Patent - 2026'!$Q:$Q,B7,'Patent - 2026'!$D:$D,"Published")</f>
        <v>0</v>
      </c>
      <c r="I7" s="54">
        <f t="shared" si="0"/>
        <v>1</v>
      </c>
      <c r="J7" s="54">
        <f t="shared" si="1"/>
        <v>1</v>
      </c>
      <c r="K7" s="54">
        <f>COUNTIFS('2024 -2025-2026'!$M:$M,B7,'2024 -2025-2026'!$K:$K,"Book",'2024 -2025-2026'!$G:$G,"2026")</f>
        <v>0</v>
      </c>
      <c r="L7" s="54" t="s">
        <v>14584</v>
      </c>
      <c r="M7" s="54" t="s">
        <v>14832</v>
      </c>
      <c r="N7" s="54">
        <v>2</v>
      </c>
      <c r="O7" s="54">
        <v>2</v>
      </c>
      <c r="P7" s="54">
        <v>1</v>
      </c>
      <c r="Q7" s="54">
        <f>COUNTIFS('Patent - 2026'!$Q:$Q,B7,'Patent - 2026'!$D:$D,"Granted")</f>
        <v>0</v>
      </c>
      <c r="R7" s="54">
        <f>COUNTIFS('Patent - 2026'!$Q:$Q,B7,'Patent - 2026'!$D:$D,"Design Grant")</f>
        <v>0</v>
      </c>
      <c r="S7" s="54"/>
      <c r="T7" s="95" t="s">
        <v>14605</v>
      </c>
      <c r="U7" s="96">
        <f>SUM(U2:U6)</f>
        <v>369</v>
      </c>
      <c r="V7" s="7" t="s">
        <v>149</v>
      </c>
    </row>
    <row r="8" spans="1:42" ht="15.75" x14ac:dyDescent="0.25">
      <c r="A8" s="93">
        <v>7</v>
      </c>
      <c r="B8" s="37" t="s">
        <v>2153</v>
      </c>
      <c r="C8" s="94" t="s">
        <v>725</v>
      </c>
      <c r="D8" s="57">
        <f>COUNTIFS('2024 -2025-2026'!$M:$M,B8,'2024 -2025-2026'!$K:$K,"SCI",'2024 -2025-2026'!$G:$G,"2026")</f>
        <v>0</v>
      </c>
      <c r="E8" s="57">
        <f>COUNTIFS('2024 -2025-2026'!$M:$M,B8,'2024 -2025-2026'!$K:$K,"Scopus/WoS Journals",'2024 -2025-2026'!$G:$G,"2026")</f>
        <v>1</v>
      </c>
      <c r="F8" s="57">
        <f>COUNTIFS('2024 -2025-2026'!$M:$M,B8,'2024 -2025-2026'!$K:$K,"Scopus/WoS Conference/Book Chapter/Others", '2024 -2025-2026'!$G:$G,"2026")</f>
        <v>0</v>
      </c>
      <c r="G8" s="57">
        <f>COUNTIFS('2024 -2025-2026'!$M:$M,B8,'2024 -2025-2026'!$K:$K,"Student Publication", '2024 -2025-2026'!$G:$G,"2026")</f>
        <v>0</v>
      </c>
      <c r="H8" s="54">
        <f>COUNTIFS('Patent - 2026'!$Q:$Q,B8,'Patent - 2026'!$D:$D,"Published")</f>
        <v>0</v>
      </c>
      <c r="I8" s="54">
        <f t="shared" si="0"/>
        <v>1</v>
      </c>
      <c r="J8" s="54">
        <f t="shared" si="1"/>
        <v>1</v>
      </c>
      <c r="K8" s="54">
        <f>COUNTIFS('2024 -2025-2026'!$M:$M,B8,'2024 -2025-2026'!$K:$K,"Book",'2024 -2025-2026'!$G:$G,"2026")</f>
        <v>0</v>
      </c>
      <c r="L8" s="54" t="s">
        <v>14584</v>
      </c>
      <c r="M8" s="54" t="s">
        <v>14832</v>
      </c>
      <c r="N8" s="54">
        <v>2</v>
      </c>
      <c r="O8" s="54">
        <v>2</v>
      </c>
      <c r="P8" s="54">
        <v>1</v>
      </c>
      <c r="Q8" s="54">
        <f>COUNTIFS('Patent - 2026'!$Q:$Q,B8,'Patent - 2026'!$D:$D,"Granted")</f>
        <v>0</v>
      </c>
      <c r="R8" s="54">
        <f>COUNTIFS('Patent - 2026'!$Q:$Q,B8,'Patent - 2026'!$D:$D,"Design Grant")</f>
        <v>0</v>
      </c>
      <c r="S8" s="54"/>
      <c r="V8" s="7" t="s">
        <v>56</v>
      </c>
    </row>
    <row r="9" spans="1:42" ht="15.75" x14ac:dyDescent="0.25">
      <c r="A9" s="93">
        <v>8</v>
      </c>
      <c r="B9" s="37" t="s">
        <v>12882</v>
      </c>
      <c r="C9" s="94" t="s">
        <v>725</v>
      </c>
      <c r="D9" s="57">
        <f>COUNTIFS('2024 -2025-2026'!$M:$M,B9,'2024 -2025-2026'!$K:$K,"SCI",'2024 -2025-2026'!$G:$G,"2026")</f>
        <v>0</v>
      </c>
      <c r="E9" s="57">
        <f>COUNTIFS('2024 -2025-2026'!$M:$M,B9,'2024 -2025-2026'!$K:$K,"Scopus/WoS Journals",'2024 -2025-2026'!$G:$G,"2026")</f>
        <v>0</v>
      </c>
      <c r="F9" s="57">
        <f>COUNTIFS('2024 -2025-2026'!$M:$M,B9,'2024 -2025-2026'!$K:$K,"Scopus/WoS Conference/Book Chapter/Others", '2024 -2025-2026'!$G:$G,"2026")</f>
        <v>1</v>
      </c>
      <c r="G9" s="57">
        <f>COUNTIFS('2024 -2025-2026'!$M:$M,B9,'2024 -2025-2026'!$K:$K,"Student Publication", '2024 -2025-2026'!$G:$G,"2026")</f>
        <v>0</v>
      </c>
      <c r="H9" s="54">
        <f>COUNTIFS('Patent - 2026'!$Q:$Q,B9,'Patent - 2026'!$D:$D,"Published")</f>
        <v>0</v>
      </c>
      <c r="I9" s="54">
        <f t="shared" si="0"/>
        <v>1</v>
      </c>
      <c r="J9" s="54">
        <f t="shared" si="1"/>
        <v>1</v>
      </c>
      <c r="K9" s="54">
        <f>COUNTIFS('2024 -2025-2026'!$M:$M,B9,'2024 -2025-2026'!$K:$K,"Book",'2024 -2025-2026'!$G:$G,"2026")</f>
        <v>0</v>
      </c>
      <c r="L9" s="54" t="s">
        <v>14584</v>
      </c>
      <c r="M9" s="54" t="s">
        <v>14832</v>
      </c>
      <c r="N9" s="54">
        <v>2</v>
      </c>
      <c r="O9" s="54">
        <v>2</v>
      </c>
      <c r="P9" s="54">
        <v>1</v>
      </c>
      <c r="Q9" s="54">
        <f>COUNTIFS('Patent - 2026'!$Q:$Q,B9,'Patent - 2026'!$D:$D,"Granted")</f>
        <v>0</v>
      </c>
      <c r="R9" s="54">
        <f>COUNTIFS('Patent - 2026'!$Q:$Q,B9,'Patent - 2026'!$D:$D,"Design Grant")</f>
        <v>0</v>
      </c>
      <c r="S9" s="54"/>
      <c r="T9" s="74"/>
      <c r="U9" s="74"/>
      <c r="V9" s="7" t="s">
        <v>128</v>
      </c>
    </row>
    <row r="10" spans="1:42" ht="15.75" x14ac:dyDescent="0.25">
      <c r="A10" s="93">
        <v>9</v>
      </c>
      <c r="B10" s="37" t="s">
        <v>3490</v>
      </c>
      <c r="C10" s="94" t="s">
        <v>725</v>
      </c>
      <c r="D10" s="57">
        <f>COUNTIFS('2024 -2025-2026'!$M:$M,B10,'2024 -2025-2026'!$K:$K,"SCI",'2024 -2025-2026'!$G:$G,"2026")</f>
        <v>2</v>
      </c>
      <c r="E10" s="57">
        <f>COUNTIFS('2024 -2025-2026'!$M:$M,B10,'2024 -2025-2026'!$K:$K,"Scopus/WoS Journals",'2024 -2025-2026'!$G:$G,"2026")</f>
        <v>0</v>
      </c>
      <c r="F10" s="57">
        <f>COUNTIFS('2024 -2025-2026'!$M:$M,B10,'2024 -2025-2026'!$K:$K,"Scopus/WoS Conference/Book Chapter/Others", '2024 -2025-2026'!$G:$G,"2026")</f>
        <v>0</v>
      </c>
      <c r="G10" s="57">
        <f>COUNTIFS('2024 -2025-2026'!$M:$M,B10,'2024 -2025-2026'!$K:$K,"Student Publication", '2024 -2025-2026'!$G:$G,"2026")</f>
        <v>0</v>
      </c>
      <c r="H10" s="54">
        <f>COUNTIFS('Patent - 2026'!$Q:$Q,B10,'Patent - 2026'!$D:$D,"Published")</f>
        <v>0</v>
      </c>
      <c r="I10" s="54">
        <f t="shared" si="0"/>
        <v>2</v>
      </c>
      <c r="J10" s="54">
        <f t="shared" si="1"/>
        <v>2</v>
      </c>
      <c r="K10" s="54">
        <f>COUNTIFS('2024 -2025-2026'!$M:$M,B10,'2024 -2025-2026'!$K:$K,"Book",'2024 -2025-2026'!$G:$G,"2026")</f>
        <v>0</v>
      </c>
      <c r="L10" s="54" t="s">
        <v>14585</v>
      </c>
      <c r="M10" s="54" t="s">
        <v>14832</v>
      </c>
      <c r="N10" s="54">
        <v>1</v>
      </c>
      <c r="O10" s="54">
        <v>1</v>
      </c>
      <c r="P10" s="54">
        <v>2</v>
      </c>
      <c r="Q10" s="54">
        <f>COUNTIFS('Patent - 2026'!$Q:$Q,B10,'Patent - 2026'!$D:$D,"Granted")</f>
        <v>0</v>
      </c>
      <c r="R10" s="54">
        <f>COUNTIFS('Patent - 2026'!$Q:$Q,B10,'Patent - 2026'!$D:$D,"Design Grant")</f>
        <v>0</v>
      </c>
      <c r="S10" s="54"/>
      <c r="T10" s="74"/>
      <c r="U10" s="74"/>
      <c r="V10" s="7" t="s">
        <v>1509</v>
      </c>
    </row>
    <row r="11" spans="1:42" ht="15.75" x14ac:dyDescent="0.25">
      <c r="A11" s="93">
        <v>10</v>
      </c>
      <c r="B11" s="37" t="s">
        <v>5274</v>
      </c>
      <c r="C11" s="94" t="s">
        <v>725</v>
      </c>
      <c r="D11" s="57">
        <f>COUNTIFS('2024 -2025-2026'!$M:$M,B11,'2024 -2025-2026'!$K:$K,"SCI",'2024 -2025-2026'!$G:$G,"2026")</f>
        <v>0</v>
      </c>
      <c r="E11" s="57">
        <f>COUNTIFS('2024 -2025-2026'!$M:$M,B11,'2024 -2025-2026'!$K:$K,"Scopus/WoS Journals",'2024 -2025-2026'!$G:$G,"2026")</f>
        <v>0</v>
      </c>
      <c r="F11" s="57">
        <f>COUNTIFS('2024 -2025-2026'!$M:$M,B11,'2024 -2025-2026'!$K:$K,"Scopus/WoS Conference/Book Chapter/Others", '2024 -2025-2026'!$G:$G,"2026")</f>
        <v>0</v>
      </c>
      <c r="G11" s="57">
        <f>COUNTIFS('2024 -2025-2026'!$M:$M,B11,'2024 -2025-2026'!$K:$K,"Student Publication", '2024 -2025-2026'!$G:$G,"2026")</f>
        <v>2</v>
      </c>
      <c r="H11" s="54">
        <f>COUNTIFS('Patent - 2026'!$Q:$Q,B11,'Patent - 2026'!$D:$D,"Published")</f>
        <v>0</v>
      </c>
      <c r="I11" s="54">
        <f t="shared" si="0"/>
        <v>0</v>
      </c>
      <c r="J11" s="54">
        <f t="shared" si="1"/>
        <v>2</v>
      </c>
      <c r="K11" s="54">
        <f>COUNTIFS('2024 -2025-2026'!$M:$M,B11,'2024 -2025-2026'!$K:$K,"Book",'2024 -2025-2026'!$G:$G,"2026")</f>
        <v>0</v>
      </c>
      <c r="L11" s="54" t="s">
        <v>14585</v>
      </c>
      <c r="M11" s="54" t="s">
        <v>14832</v>
      </c>
      <c r="N11" s="54">
        <v>1</v>
      </c>
      <c r="O11" s="54">
        <v>1</v>
      </c>
      <c r="P11" s="54">
        <v>2</v>
      </c>
      <c r="Q11" s="54">
        <f>COUNTIFS('Patent - 2026'!$Q:$Q,B11,'Patent - 2026'!$D:$D,"Granted")</f>
        <v>0</v>
      </c>
      <c r="R11" s="54">
        <f>COUNTIFS('Patent - 2026'!$Q:$Q,B11,'Patent - 2026'!$D:$D,"Design Grant")</f>
        <v>0</v>
      </c>
      <c r="S11" s="54"/>
      <c r="T11" s="74"/>
      <c r="U11" s="88"/>
      <c r="V11" s="7" t="s">
        <v>5593</v>
      </c>
    </row>
    <row r="12" spans="1:42" ht="15.75" x14ac:dyDescent="0.25">
      <c r="A12" s="93">
        <v>11</v>
      </c>
      <c r="B12" s="37" t="s">
        <v>4852</v>
      </c>
      <c r="C12" s="94" t="s">
        <v>725</v>
      </c>
      <c r="D12" s="57">
        <f>COUNTIFS('2024 -2025-2026'!$M:$M,B12,'2024 -2025-2026'!$K:$K,"SCI",'2024 -2025-2026'!$G:$G,"2026")</f>
        <v>0</v>
      </c>
      <c r="E12" s="57">
        <f>COUNTIFS('2024 -2025-2026'!$M:$M,B12,'2024 -2025-2026'!$K:$K,"Scopus/WoS Journals",'2024 -2025-2026'!$G:$G,"2026")</f>
        <v>0</v>
      </c>
      <c r="F12" s="57">
        <f>COUNTIFS('2024 -2025-2026'!$M:$M,B12,'2024 -2025-2026'!$K:$K,"Scopus/WoS Conference/Book Chapter/Others", '2024 -2025-2026'!$G:$G,"2026")</f>
        <v>1</v>
      </c>
      <c r="G12" s="57">
        <f>COUNTIFS('2024 -2025-2026'!$M:$M,B12,'2024 -2025-2026'!$K:$K,"Student Publication", '2024 -2025-2026'!$G:$G,"2026")</f>
        <v>0</v>
      </c>
      <c r="H12" s="54">
        <f>COUNTIFS('Patent - 2026'!$Q:$Q,B12,'Patent - 2026'!$D:$D,"Published")</f>
        <v>0</v>
      </c>
      <c r="I12" s="54">
        <f t="shared" si="0"/>
        <v>1</v>
      </c>
      <c r="J12" s="54">
        <f t="shared" si="1"/>
        <v>1</v>
      </c>
      <c r="K12" s="54">
        <f>COUNTIFS('2024 -2025-2026'!$M:$M,B12,'2024 -2025-2026'!$K:$K,"Book",'2024 -2025-2026'!$G:$G,"2026")</f>
        <v>0</v>
      </c>
      <c r="L12" s="54" t="s">
        <v>14585</v>
      </c>
      <c r="M12" s="54" t="s">
        <v>14832</v>
      </c>
      <c r="N12" s="54">
        <v>1</v>
      </c>
      <c r="O12" s="54">
        <v>1</v>
      </c>
      <c r="P12" s="54">
        <v>2</v>
      </c>
      <c r="Q12" s="54">
        <f>COUNTIFS('Patent - 2026'!$Q:$Q,B12,'Patent - 2026'!$D:$D,"Granted")</f>
        <v>0</v>
      </c>
      <c r="R12" s="54">
        <f>COUNTIFS('Patent - 2026'!$Q:$Q,B12,'Patent - 2026'!$D:$D,"Design Grant")</f>
        <v>0</v>
      </c>
      <c r="S12" s="54"/>
      <c r="T12" s="74"/>
      <c r="U12" s="74"/>
      <c r="V12" s="7" t="s">
        <v>9102</v>
      </c>
    </row>
    <row r="13" spans="1:42" ht="15.75" x14ac:dyDescent="0.25">
      <c r="A13" s="93">
        <v>12</v>
      </c>
      <c r="B13" s="37" t="s">
        <v>9039</v>
      </c>
      <c r="C13" s="94" t="s">
        <v>725</v>
      </c>
      <c r="D13" s="57">
        <f>COUNTIFS('2024 -2025-2026'!$M:$M,B13,'2024 -2025-2026'!$K:$K,"SCI",'2024 -2025-2026'!$G:$G,"2026")</f>
        <v>0</v>
      </c>
      <c r="E13" s="57">
        <f>COUNTIFS('2024 -2025-2026'!$M:$M,B13,'2024 -2025-2026'!$K:$K,"Scopus/WoS Journals",'2024 -2025-2026'!$G:$G,"2026")</f>
        <v>0</v>
      </c>
      <c r="F13" s="57">
        <f>COUNTIFS('2024 -2025-2026'!$M:$M,B13,'2024 -2025-2026'!$K:$K,"Scopus/WoS Conference/Book Chapter/Others", '2024 -2025-2026'!$G:$G,"2026")</f>
        <v>0</v>
      </c>
      <c r="G13" s="57">
        <f>COUNTIFS('2024 -2025-2026'!$M:$M,B13,'2024 -2025-2026'!$K:$K,"Student Publication", '2024 -2025-2026'!$G:$G,"2026")</f>
        <v>0</v>
      </c>
      <c r="H13" s="54">
        <f>COUNTIFS('Patent - 2026'!$Q:$Q,B13,'Patent - 2026'!$D:$D,"Published")</f>
        <v>0</v>
      </c>
      <c r="I13" s="54">
        <f t="shared" si="0"/>
        <v>0</v>
      </c>
      <c r="J13" s="54">
        <f t="shared" si="1"/>
        <v>0</v>
      </c>
      <c r="K13" s="54">
        <f>COUNTIFS('2024 -2025-2026'!$M:$M,B13,'2024 -2025-2026'!$K:$K,"Book",'2024 -2025-2026'!$G:$G,"2026")</f>
        <v>0</v>
      </c>
      <c r="L13" s="54" t="s">
        <v>14585</v>
      </c>
      <c r="M13" s="54" t="s">
        <v>14832</v>
      </c>
      <c r="N13" s="54">
        <v>1</v>
      </c>
      <c r="O13" s="54">
        <v>1</v>
      </c>
      <c r="P13" s="54">
        <v>2</v>
      </c>
      <c r="Q13" s="54">
        <f>COUNTIFS('Patent - 2026'!$Q:$Q,B13,'Patent - 2026'!$D:$D,"Granted")</f>
        <v>0</v>
      </c>
      <c r="R13" s="54">
        <f>COUNTIFS('Patent - 2026'!$Q:$Q,B13,'Patent - 2026'!$D:$D,"Design Grant")</f>
        <v>0</v>
      </c>
      <c r="S13" s="54"/>
      <c r="T13" s="74"/>
      <c r="U13" s="74"/>
      <c r="V13" s="7" t="s">
        <v>864</v>
      </c>
    </row>
    <row r="14" spans="1:42" ht="15.75" x14ac:dyDescent="0.25">
      <c r="A14" s="93">
        <v>13</v>
      </c>
      <c r="B14" s="37" t="s">
        <v>6734</v>
      </c>
      <c r="C14" s="94" t="s">
        <v>725</v>
      </c>
      <c r="D14" s="57">
        <f>COUNTIFS('2024 -2025-2026'!$M:$M,B14,'2024 -2025-2026'!$K:$K,"SCI",'2024 -2025-2026'!$G:$G,"2026")</f>
        <v>0</v>
      </c>
      <c r="E14" s="57">
        <f>COUNTIFS('2024 -2025-2026'!$M:$M,B14,'2024 -2025-2026'!$K:$K,"Scopus/WoS Journals",'2024 -2025-2026'!$G:$G,"2026")</f>
        <v>1</v>
      </c>
      <c r="F14" s="57">
        <f>COUNTIFS('2024 -2025-2026'!$M:$M,B14,'2024 -2025-2026'!$K:$K,"Scopus/WoS Conference/Book Chapter/Others", '2024 -2025-2026'!$G:$G,"2026")</f>
        <v>2</v>
      </c>
      <c r="G14" s="57">
        <f>COUNTIFS('2024 -2025-2026'!$M:$M,B14,'2024 -2025-2026'!$K:$K,"Student Publication", '2024 -2025-2026'!$G:$G,"2026")</f>
        <v>0</v>
      </c>
      <c r="H14" s="54">
        <f>COUNTIFS('Patent - 2026'!$Q:$Q,B14,'Patent - 2026'!$D:$D,"Published")</f>
        <v>0</v>
      </c>
      <c r="I14" s="54">
        <f t="shared" si="0"/>
        <v>3</v>
      </c>
      <c r="J14" s="54">
        <f t="shared" si="1"/>
        <v>3</v>
      </c>
      <c r="K14" s="54">
        <f>COUNTIFS('2024 -2025-2026'!$M:$M,B14,'2024 -2025-2026'!$K:$K,"Book",'2024 -2025-2026'!$G:$G,"2026")</f>
        <v>0</v>
      </c>
      <c r="L14" s="54" t="s">
        <v>14585</v>
      </c>
      <c r="M14" s="54" t="s">
        <v>14832</v>
      </c>
      <c r="N14" s="54">
        <v>1</v>
      </c>
      <c r="O14" s="54">
        <v>1</v>
      </c>
      <c r="P14" s="54">
        <v>2</v>
      </c>
      <c r="Q14" s="54">
        <f>COUNTIFS('Patent - 2026'!$Q:$Q,B14,'Patent - 2026'!$D:$D,"Granted")</f>
        <v>0</v>
      </c>
      <c r="R14" s="54">
        <f>COUNTIFS('Patent - 2026'!$Q:$Q,B14,'Patent - 2026'!$D:$D,"Design Grant")</f>
        <v>0</v>
      </c>
      <c r="S14" s="54"/>
      <c r="T14" s="74"/>
      <c r="U14" s="74"/>
      <c r="V14" s="7" t="s">
        <v>6199</v>
      </c>
    </row>
    <row r="15" spans="1:42" ht="15.75" x14ac:dyDescent="0.25">
      <c r="A15" s="93">
        <v>14</v>
      </c>
      <c r="B15" s="37" t="s">
        <v>8450</v>
      </c>
      <c r="C15" s="94" t="s">
        <v>725</v>
      </c>
      <c r="D15" s="57">
        <f>COUNTIFS('2024 -2025-2026'!$M:$M,B15,'2024 -2025-2026'!$K:$K,"SCI",'2024 -2025-2026'!$G:$G,"2026")</f>
        <v>1</v>
      </c>
      <c r="E15" s="57">
        <f>COUNTIFS('2024 -2025-2026'!$M:$M,B15,'2024 -2025-2026'!$K:$K,"Scopus/WoS Journals",'2024 -2025-2026'!$G:$G,"2026")</f>
        <v>2</v>
      </c>
      <c r="F15" s="57">
        <f>COUNTIFS('2024 -2025-2026'!$M:$M,B15,'2024 -2025-2026'!$K:$K,"Scopus/WoS Conference/Book Chapter/Others", '2024 -2025-2026'!$G:$G,"2026")</f>
        <v>2</v>
      </c>
      <c r="G15" s="57">
        <f>COUNTIFS('2024 -2025-2026'!$M:$M,B15,'2024 -2025-2026'!$K:$K,"Student Publication", '2024 -2025-2026'!$G:$G,"2026")</f>
        <v>0</v>
      </c>
      <c r="H15" s="54">
        <f>COUNTIFS('Patent - 2026'!$Q:$Q,B15,'Patent - 2026'!$D:$D,"Published")</f>
        <v>0</v>
      </c>
      <c r="I15" s="54">
        <f t="shared" si="0"/>
        <v>5</v>
      </c>
      <c r="J15" s="54">
        <f t="shared" si="1"/>
        <v>5</v>
      </c>
      <c r="K15" s="54">
        <f>COUNTIFS('2024 -2025-2026'!$M:$M,B15,'2024 -2025-2026'!$K:$K,"Book",'2024 -2025-2026'!$G:$G,"2026")</f>
        <v>0</v>
      </c>
      <c r="L15" s="54" t="s">
        <v>14585</v>
      </c>
      <c r="M15" s="54" t="s">
        <v>14832</v>
      </c>
      <c r="N15" s="54">
        <v>1</v>
      </c>
      <c r="O15" s="54">
        <v>1</v>
      </c>
      <c r="P15" s="54">
        <v>2</v>
      </c>
      <c r="Q15" s="54">
        <f>COUNTIFS('Patent - 2026'!$Q:$Q,B15,'Patent - 2026'!$D:$D,"Granted")</f>
        <v>0</v>
      </c>
      <c r="R15" s="54">
        <f>COUNTIFS('Patent - 2026'!$Q:$Q,B15,'Patent - 2026'!$D:$D,"Design Grant")</f>
        <v>0</v>
      </c>
      <c r="S15" s="54"/>
      <c r="T15" s="74"/>
      <c r="U15" s="74"/>
      <c r="V15" s="7" t="s">
        <v>4871</v>
      </c>
    </row>
    <row r="16" spans="1:42" ht="15.75" x14ac:dyDescent="0.25">
      <c r="A16" s="93">
        <v>15</v>
      </c>
      <c r="B16" s="37" t="s">
        <v>14305</v>
      </c>
      <c r="C16" s="94" t="s">
        <v>725</v>
      </c>
      <c r="D16" s="57">
        <f>COUNTIFS('2024 -2025-2026'!$M:$M,B16,'2024 -2025-2026'!$K:$K,"SCI",'2024 -2025-2026'!$G:$G,"2026")</f>
        <v>0</v>
      </c>
      <c r="E16" s="57">
        <f>COUNTIFS('2024 -2025-2026'!$M:$M,B16,'2024 -2025-2026'!$K:$K,"Scopus/WoS Journals",'2024 -2025-2026'!$G:$G,"2026")</f>
        <v>0</v>
      </c>
      <c r="F16" s="57">
        <f>COUNTIFS('2024 -2025-2026'!$M:$M,B16,'2024 -2025-2026'!$K:$K,"Scopus/WoS Conference/Book Chapter/Others", '2024 -2025-2026'!$G:$G,"2026")</f>
        <v>1</v>
      </c>
      <c r="G16" s="57">
        <f>COUNTIFS('2024 -2025-2026'!$M:$M,B16,'2024 -2025-2026'!$K:$K,"Student Publication", '2024 -2025-2026'!$G:$G,"2026")</f>
        <v>0</v>
      </c>
      <c r="H16" s="54">
        <f>COUNTIFS('Patent - 2026'!$Q:$Q,B16,'Patent - 2026'!$D:$D,"Published")</f>
        <v>0</v>
      </c>
      <c r="I16" s="54">
        <f t="shared" si="0"/>
        <v>1</v>
      </c>
      <c r="J16" s="54">
        <f t="shared" si="1"/>
        <v>1</v>
      </c>
      <c r="K16" s="54">
        <f>COUNTIFS('2024 -2025-2026'!$M:$M,B16,'2024 -2025-2026'!$K:$K,"Book",'2024 -2025-2026'!$G:$G,"2026")</f>
        <v>0</v>
      </c>
      <c r="L16" s="54" t="s">
        <v>14585</v>
      </c>
      <c r="M16" s="54" t="s">
        <v>14832</v>
      </c>
      <c r="N16" s="54">
        <v>1</v>
      </c>
      <c r="O16" s="54">
        <v>1</v>
      </c>
      <c r="P16" s="54">
        <v>2</v>
      </c>
      <c r="Q16" s="54">
        <f>COUNTIFS('Patent - 2026'!$Q:$Q,B16,'Patent - 2026'!$D:$D,"Granted")</f>
        <v>0</v>
      </c>
      <c r="R16" s="54">
        <f>COUNTIFS('Patent - 2026'!$Q:$Q,B16,'Patent - 2026'!$D:$D,"Design Grant")</f>
        <v>0</v>
      </c>
      <c r="S16" s="54"/>
      <c r="T16" s="74"/>
      <c r="U16" s="74"/>
      <c r="V16" s="7" t="s">
        <v>489</v>
      </c>
    </row>
    <row r="17" spans="1:22" ht="31.5" x14ac:dyDescent="0.25">
      <c r="A17" s="93">
        <v>16</v>
      </c>
      <c r="B17" s="37" t="s">
        <v>14728</v>
      </c>
      <c r="C17" s="94" t="s">
        <v>725</v>
      </c>
      <c r="D17" s="57">
        <f>COUNTIFS('2024 -2025-2026'!$M:$M,B17,'2024 -2025-2026'!$K:$K,"SCI",'2024 -2025-2026'!$G:$G,"2026")</f>
        <v>0</v>
      </c>
      <c r="E17" s="57">
        <f>COUNTIFS('2024 -2025-2026'!$M:$M,B17,'2024 -2025-2026'!$K:$K,"Scopus/WoS Journals",'2024 -2025-2026'!$G:$G,"2026")</f>
        <v>0</v>
      </c>
      <c r="F17" s="57">
        <f>COUNTIFS('2024 -2025-2026'!$M:$M,B17,'2024 -2025-2026'!$K:$K,"Scopus/WoS Conference/Book Chapter/Others", '2024 -2025-2026'!$G:$G,"2026")</f>
        <v>0</v>
      </c>
      <c r="G17" s="57">
        <f>COUNTIFS('2024 -2025-2026'!$M:$M,B17,'2024 -2025-2026'!$K:$K,"Student Publication", '2024 -2025-2026'!$G:$G,"2026")</f>
        <v>0</v>
      </c>
      <c r="H17" s="54">
        <f>COUNTIFS('Patent - 2026'!$Q:$Q,B17,'Patent - 2026'!$D:$D,"Published")</f>
        <v>0</v>
      </c>
      <c r="I17" s="54">
        <f t="shared" si="0"/>
        <v>0</v>
      </c>
      <c r="J17" s="54">
        <f t="shared" si="1"/>
        <v>0</v>
      </c>
      <c r="K17" s="54">
        <f>COUNTIFS('2024 -2025-2026'!$M:$M,B17,'2024 -2025-2026'!$K:$K,"Book",'2024 -2025-2026'!$G:$G,"2026")</f>
        <v>0</v>
      </c>
      <c r="L17" s="54" t="s">
        <v>14585</v>
      </c>
      <c r="M17" s="54" t="s">
        <v>14833</v>
      </c>
      <c r="N17" s="54">
        <v>0</v>
      </c>
      <c r="O17" s="54">
        <v>1</v>
      </c>
      <c r="P17" s="54">
        <v>2</v>
      </c>
      <c r="Q17" s="54">
        <f>COUNTIFS('Patent - 2026'!$Q:$Q,B17,'Patent - 2026'!$D:$D,"Granted")</f>
        <v>0</v>
      </c>
      <c r="R17" s="54">
        <f>COUNTIFS('Patent - 2026'!$Q:$Q,B17,'Patent - 2026'!$D:$D,"Design Grant")</f>
        <v>0</v>
      </c>
      <c r="S17" s="54"/>
      <c r="T17" s="68"/>
      <c r="U17" s="68"/>
      <c r="V17" s="97"/>
    </row>
    <row r="18" spans="1:22" ht="30" x14ac:dyDescent="0.25">
      <c r="A18" s="93">
        <v>17</v>
      </c>
      <c r="B18" s="37" t="s">
        <v>10370</v>
      </c>
      <c r="C18" s="94" t="s">
        <v>725</v>
      </c>
      <c r="D18" s="57">
        <f>COUNTIFS('2024 -2025-2026'!$M:$M,B18,'2024 -2025-2026'!$K:$K,"SCI",'2024 -2025-2026'!$G:$G,"2026")</f>
        <v>0</v>
      </c>
      <c r="E18" s="57">
        <f>COUNTIFS('2024 -2025-2026'!$M:$M,B18,'2024 -2025-2026'!$K:$K,"Scopus/WoS Journals",'2024 -2025-2026'!$G:$G,"2026")</f>
        <v>0</v>
      </c>
      <c r="F18" s="57">
        <f>COUNTIFS('2024 -2025-2026'!$M:$M,B18,'2024 -2025-2026'!$K:$K,"Scopus/WoS Conference/Book Chapter/Others", '2024 -2025-2026'!$G:$G,"2026")</f>
        <v>0</v>
      </c>
      <c r="G18" s="57">
        <f>COUNTIFS('2024 -2025-2026'!$M:$M,B18,'2024 -2025-2026'!$K:$K,"Student Publication", '2024 -2025-2026'!$G:$G,"2026")</f>
        <v>0</v>
      </c>
      <c r="H18" s="54">
        <f>COUNTIFS('Patent - 2026'!$Q:$Q,B18,'Patent - 2026'!$D:$D,"Published")</f>
        <v>0</v>
      </c>
      <c r="I18" s="54">
        <f t="shared" si="0"/>
        <v>0</v>
      </c>
      <c r="J18" s="54">
        <f t="shared" si="1"/>
        <v>0</v>
      </c>
      <c r="K18" s="54">
        <f>COUNTIFS('2024 -2025-2026'!$M:$M,B18,'2024 -2025-2026'!$K:$K,"Book",'2024 -2025-2026'!$G:$G,"2026")</f>
        <v>0</v>
      </c>
      <c r="L18" s="54" t="s">
        <v>14585</v>
      </c>
      <c r="M18" s="54" t="s">
        <v>14834</v>
      </c>
      <c r="N18" s="54">
        <v>0</v>
      </c>
      <c r="O18" s="54">
        <v>1</v>
      </c>
      <c r="P18" s="54">
        <v>2</v>
      </c>
      <c r="Q18" s="54">
        <f>COUNTIFS('Patent - 2026'!$Q:$Q,B18,'Patent - 2026'!$D:$D,"Granted")</f>
        <v>0</v>
      </c>
      <c r="R18" s="54">
        <f>COUNTIFS('Patent - 2026'!$Q:$Q,B18,'Patent - 2026'!$D:$D,"Design Grant")</f>
        <v>0</v>
      </c>
      <c r="S18" s="54"/>
      <c r="T18" s="74"/>
      <c r="U18" s="74"/>
      <c r="V18" s="7" t="s">
        <v>6360</v>
      </c>
    </row>
    <row r="19" spans="1:22" ht="31.5" x14ac:dyDescent="0.25">
      <c r="A19" s="93">
        <v>18</v>
      </c>
      <c r="B19" s="37" t="s">
        <v>985</v>
      </c>
      <c r="C19" s="94" t="s">
        <v>725</v>
      </c>
      <c r="D19" s="57">
        <f>COUNTIFS('2024 -2025-2026'!$M:$M,B19,'2024 -2025-2026'!$K:$K,"SCI",'2024 -2025-2026'!$G:$G,"2026")</f>
        <v>0</v>
      </c>
      <c r="E19" s="57">
        <f>COUNTIFS('2024 -2025-2026'!$M:$M,B19,'2024 -2025-2026'!$K:$K,"Scopus/WoS Journals",'2024 -2025-2026'!$G:$G,"2026")</f>
        <v>0</v>
      </c>
      <c r="F19" s="57">
        <f>COUNTIFS('2024 -2025-2026'!$M:$M,B19,'2024 -2025-2026'!$K:$K,"Scopus/WoS Conference/Book Chapter/Others", '2024 -2025-2026'!$G:$G,"2026")</f>
        <v>0</v>
      </c>
      <c r="G19" s="57">
        <f>COUNTIFS('2024 -2025-2026'!$M:$M,B19,'2024 -2025-2026'!$K:$K,"Student Publication", '2024 -2025-2026'!$G:$G,"2026")</f>
        <v>0</v>
      </c>
      <c r="H19" s="54">
        <f>COUNTIFS('Patent - 2026'!$Q:$Q,B19,'Patent - 2026'!$D:$D,"Published")</f>
        <v>1</v>
      </c>
      <c r="I19" s="54">
        <f t="shared" si="0"/>
        <v>0</v>
      </c>
      <c r="J19" s="54">
        <f t="shared" si="1"/>
        <v>0</v>
      </c>
      <c r="K19" s="54">
        <f>COUNTIFS('2024 -2025-2026'!$M:$M,B19,'2024 -2025-2026'!$K:$K,"Book",'2024 -2025-2026'!$G:$G,"2026")</f>
        <v>0</v>
      </c>
      <c r="L19" s="54" t="s">
        <v>14585</v>
      </c>
      <c r="M19" s="54" t="s">
        <v>14835</v>
      </c>
      <c r="N19" s="54">
        <v>0</v>
      </c>
      <c r="O19" s="54">
        <v>1</v>
      </c>
      <c r="P19" s="54">
        <v>2</v>
      </c>
      <c r="Q19" s="54">
        <f>COUNTIFS('Patent - 2026'!$Q:$Q,B19,'Patent - 2026'!$D:$D,"Granted")</f>
        <v>0</v>
      </c>
      <c r="R19" s="54">
        <f>COUNTIFS('Patent - 2026'!$Q:$Q,B19,'Patent - 2026'!$D:$D,"Design Grant")</f>
        <v>0</v>
      </c>
      <c r="S19" s="54"/>
      <c r="T19" s="74"/>
      <c r="U19" s="74"/>
      <c r="V19" s="7" t="s">
        <v>5110</v>
      </c>
    </row>
    <row r="20" spans="1:22" ht="31.5" x14ac:dyDescent="0.25">
      <c r="A20" s="93">
        <v>19</v>
      </c>
      <c r="B20" s="37" t="s">
        <v>10861</v>
      </c>
      <c r="C20" s="94" t="s">
        <v>725</v>
      </c>
      <c r="D20" s="57">
        <f>COUNTIFS('2024 -2025-2026'!$M:$M,B20,'2024 -2025-2026'!$K:$K,"SCI",'2024 -2025-2026'!$G:$G,"2026")</f>
        <v>0</v>
      </c>
      <c r="E20" s="57">
        <f>COUNTIFS('2024 -2025-2026'!$M:$M,B20,'2024 -2025-2026'!$K:$K,"Scopus/WoS Journals",'2024 -2025-2026'!$G:$G,"2026")</f>
        <v>0</v>
      </c>
      <c r="F20" s="57">
        <f>COUNTIFS('2024 -2025-2026'!$M:$M,B20,'2024 -2025-2026'!$K:$K,"Scopus/WoS Conference/Book Chapter/Others", '2024 -2025-2026'!$G:$G,"2026")</f>
        <v>0</v>
      </c>
      <c r="G20" s="57">
        <f>COUNTIFS('2024 -2025-2026'!$M:$M,B20,'2024 -2025-2026'!$K:$K,"Student Publication", '2024 -2025-2026'!$G:$G,"2026")</f>
        <v>1</v>
      </c>
      <c r="H20" s="54">
        <f>COUNTIFS('Patent - 2026'!$Q:$Q,B20,'Patent - 2026'!$D:$D,"Published")</f>
        <v>0</v>
      </c>
      <c r="I20" s="54">
        <f t="shared" si="0"/>
        <v>0</v>
      </c>
      <c r="J20" s="54">
        <f t="shared" si="1"/>
        <v>1</v>
      </c>
      <c r="K20" s="54">
        <f>COUNTIFS('2024 -2025-2026'!$M:$M,B20,'2024 -2025-2026'!$K:$K,"Book",'2024 -2025-2026'!$G:$G,"2026")</f>
        <v>0</v>
      </c>
      <c r="L20" s="54" t="s">
        <v>14585</v>
      </c>
      <c r="M20" s="54" t="s">
        <v>14835</v>
      </c>
      <c r="N20" s="54">
        <v>0</v>
      </c>
      <c r="O20" s="54">
        <v>1</v>
      </c>
      <c r="P20" s="54">
        <v>2</v>
      </c>
      <c r="Q20" s="54">
        <f>COUNTIFS('Patent - 2026'!$Q:$Q,B20,'Patent - 2026'!$D:$D,"Granted")</f>
        <v>0</v>
      </c>
      <c r="R20" s="54">
        <f>COUNTIFS('Patent - 2026'!$Q:$Q,B20,'Patent - 2026'!$D:$D,"Design Grant")</f>
        <v>0</v>
      </c>
      <c r="S20" s="54"/>
      <c r="T20" s="68"/>
      <c r="U20" s="68"/>
      <c r="V20" s="97"/>
    </row>
    <row r="21" spans="1:22" ht="31.5" x14ac:dyDescent="0.25">
      <c r="A21" s="93">
        <v>20</v>
      </c>
      <c r="B21" s="37" t="s">
        <v>3281</v>
      </c>
      <c r="C21" s="94" t="s">
        <v>725</v>
      </c>
      <c r="D21" s="57">
        <f>COUNTIFS('2024 -2025-2026'!$M:$M,B21,'2024 -2025-2026'!$K:$K,"SCI",'2024 -2025-2026'!$G:$G,"2026")</f>
        <v>0</v>
      </c>
      <c r="E21" s="57">
        <f>COUNTIFS('2024 -2025-2026'!$M:$M,B21,'2024 -2025-2026'!$K:$K,"Scopus/WoS Journals",'2024 -2025-2026'!$G:$G,"2026")</f>
        <v>0</v>
      </c>
      <c r="F21" s="57">
        <f>COUNTIFS('2024 -2025-2026'!$M:$M,B21,'2024 -2025-2026'!$K:$K,"Scopus/WoS Conference/Book Chapter/Others", '2024 -2025-2026'!$G:$G,"2026")</f>
        <v>1</v>
      </c>
      <c r="G21" s="57">
        <f>COUNTIFS('2024 -2025-2026'!$M:$M,B21,'2024 -2025-2026'!$K:$K,"Student Publication", '2024 -2025-2026'!$G:$G,"2026")</f>
        <v>0</v>
      </c>
      <c r="H21" s="54">
        <f>COUNTIFS('Patent - 2026'!$Q:$Q,B21,'Patent - 2026'!$D:$D,"Published")</f>
        <v>0</v>
      </c>
      <c r="I21" s="54">
        <f t="shared" si="0"/>
        <v>1</v>
      </c>
      <c r="J21" s="54">
        <f t="shared" si="1"/>
        <v>1</v>
      </c>
      <c r="K21" s="54">
        <f>COUNTIFS('2024 -2025-2026'!$M:$M,B21,'2024 -2025-2026'!$K:$K,"Book",'2024 -2025-2026'!$G:$G,"2026")</f>
        <v>0</v>
      </c>
      <c r="L21" s="54" t="s">
        <v>14585</v>
      </c>
      <c r="M21" s="54" t="s">
        <v>14835</v>
      </c>
      <c r="N21" s="54">
        <v>0</v>
      </c>
      <c r="O21" s="54">
        <v>1</v>
      </c>
      <c r="P21" s="54">
        <v>2</v>
      </c>
      <c r="Q21" s="54">
        <f>COUNTIFS('Patent - 2026'!$Q:$Q,B21,'Patent - 2026'!$D:$D,"Granted")</f>
        <v>0</v>
      </c>
      <c r="R21" s="54">
        <f>COUNTIFS('Patent - 2026'!$Q:$Q,B21,'Patent - 2026'!$D:$D,"Design Grant")</f>
        <v>0</v>
      </c>
      <c r="S21" s="54"/>
      <c r="T21" s="68"/>
      <c r="U21" s="68"/>
      <c r="V21" s="97"/>
    </row>
    <row r="22" spans="1:22" ht="30" x14ac:dyDescent="0.25">
      <c r="A22" s="93">
        <v>21</v>
      </c>
      <c r="B22" s="37" t="s">
        <v>3584</v>
      </c>
      <c r="C22" s="94" t="s">
        <v>725</v>
      </c>
      <c r="D22" s="57">
        <f>COUNTIFS('2024 -2025-2026'!$M:$M,B22,'2024 -2025-2026'!$K:$K,"SCI",'2024 -2025-2026'!$G:$G,"2026")</f>
        <v>0</v>
      </c>
      <c r="E22" s="57">
        <f>COUNTIFS('2024 -2025-2026'!$M:$M,B22,'2024 -2025-2026'!$K:$K,"Scopus/WoS Journals",'2024 -2025-2026'!$G:$G,"2026")</f>
        <v>0</v>
      </c>
      <c r="F22" s="57">
        <f>COUNTIFS('2024 -2025-2026'!$M:$M,B22,'2024 -2025-2026'!$K:$K,"Scopus/WoS Conference/Book Chapter/Others", '2024 -2025-2026'!$G:$G,"2026")</f>
        <v>0</v>
      </c>
      <c r="G22" s="57">
        <f>COUNTIFS('2024 -2025-2026'!$M:$M,B22,'2024 -2025-2026'!$K:$K,"Student Publication", '2024 -2025-2026'!$G:$G,"2026")</f>
        <v>0</v>
      </c>
      <c r="H22" s="54">
        <f>COUNTIFS('Patent - 2026'!$Q:$Q,B22,'Patent - 2026'!$D:$D,"Published")</f>
        <v>0</v>
      </c>
      <c r="I22" s="54">
        <f t="shared" si="0"/>
        <v>0</v>
      </c>
      <c r="J22" s="54">
        <f t="shared" si="1"/>
        <v>0</v>
      </c>
      <c r="K22" s="54">
        <f>COUNTIFS('2024 -2025-2026'!$M:$M,B22,'2024 -2025-2026'!$K:$K,"Book",'2024 -2025-2026'!$G:$G,"2026")</f>
        <v>0</v>
      </c>
      <c r="L22" s="54" t="s">
        <v>14585</v>
      </c>
      <c r="M22" s="54" t="s">
        <v>14834</v>
      </c>
      <c r="N22" s="54">
        <v>0</v>
      </c>
      <c r="O22" s="54">
        <v>1</v>
      </c>
      <c r="P22" s="54">
        <v>2</v>
      </c>
      <c r="Q22" s="54">
        <f>COUNTIFS('Patent - 2026'!$Q:$Q,B22,'Patent - 2026'!$D:$D,"Granted")</f>
        <v>0</v>
      </c>
      <c r="R22" s="54">
        <f>COUNTIFS('Patent - 2026'!$Q:$Q,B22,'Patent - 2026'!$D:$D,"Design Grant")</f>
        <v>0</v>
      </c>
      <c r="S22" s="54"/>
      <c r="T22" s="74"/>
      <c r="U22" s="74"/>
      <c r="V22" s="7" t="s">
        <v>6440</v>
      </c>
    </row>
    <row r="23" spans="1:22" ht="30" x14ac:dyDescent="0.25">
      <c r="A23" s="93">
        <v>22</v>
      </c>
      <c r="B23" s="37" t="s">
        <v>8025</v>
      </c>
      <c r="C23" s="94" t="s">
        <v>725</v>
      </c>
      <c r="D23" s="57">
        <f>COUNTIFS('2024 -2025-2026'!$M:$M,B23,'2024 -2025-2026'!$K:$K,"SCI",'2024 -2025-2026'!$G:$G,"2026")</f>
        <v>0</v>
      </c>
      <c r="E23" s="57">
        <f>COUNTIFS('2024 -2025-2026'!$M:$M,B23,'2024 -2025-2026'!$K:$K,"Scopus/WoS Journals",'2024 -2025-2026'!$G:$G,"2026")</f>
        <v>0</v>
      </c>
      <c r="F23" s="57">
        <f>COUNTIFS('2024 -2025-2026'!$M:$M,B23,'2024 -2025-2026'!$K:$K,"Scopus/WoS Conference/Book Chapter/Others", '2024 -2025-2026'!$G:$G,"2026")</f>
        <v>0</v>
      </c>
      <c r="G23" s="57">
        <f>COUNTIFS('2024 -2025-2026'!$M:$M,B23,'2024 -2025-2026'!$K:$K,"Student Publication", '2024 -2025-2026'!$G:$G,"2026")</f>
        <v>0</v>
      </c>
      <c r="H23" s="54">
        <f>COUNTIFS('Patent - 2026'!$Q:$Q,B23,'Patent - 2026'!$D:$D,"Published")</f>
        <v>1</v>
      </c>
      <c r="I23" s="54">
        <f t="shared" si="0"/>
        <v>0</v>
      </c>
      <c r="J23" s="54">
        <f t="shared" si="1"/>
        <v>0</v>
      </c>
      <c r="K23" s="54">
        <f>COUNTIFS('2024 -2025-2026'!$M:$M,B23,'2024 -2025-2026'!$K:$K,"Book",'2024 -2025-2026'!$G:$G,"2026")</f>
        <v>0</v>
      </c>
      <c r="L23" s="54" t="s">
        <v>14585</v>
      </c>
      <c r="M23" s="54" t="s">
        <v>14834</v>
      </c>
      <c r="N23" s="54">
        <v>0</v>
      </c>
      <c r="O23" s="54">
        <v>1</v>
      </c>
      <c r="P23" s="54">
        <v>2</v>
      </c>
      <c r="Q23" s="54">
        <f>COUNTIFS('Patent - 2026'!$Q:$Q,B23,'Patent - 2026'!$D:$D,"Granted")</f>
        <v>0</v>
      </c>
      <c r="R23" s="54">
        <f>COUNTIFS('Patent - 2026'!$Q:$Q,B23,'Patent - 2026'!$D:$D,"Design Grant")</f>
        <v>0</v>
      </c>
      <c r="S23" s="54"/>
      <c r="T23" s="74"/>
      <c r="U23" s="74"/>
      <c r="V23" s="7" t="s">
        <v>5100</v>
      </c>
    </row>
    <row r="24" spans="1:22" ht="31.5" x14ac:dyDescent="0.25">
      <c r="A24" s="93">
        <v>23</v>
      </c>
      <c r="B24" s="37" t="s">
        <v>14726</v>
      </c>
      <c r="C24" s="94" t="s">
        <v>725</v>
      </c>
      <c r="D24" s="57">
        <f>COUNTIFS('2024 -2025-2026'!$M:$M,B24,'2024 -2025-2026'!$K:$K,"SCI",'2024 -2025-2026'!$G:$G,"2026")</f>
        <v>0</v>
      </c>
      <c r="E24" s="57">
        <f>COUNTIFS('2024 -2025-2026'!$M:$M,B24,'2024 -2025-2026'!$K:$K,"Scopus/WoS Journals",'2024 -2025-2026'!$G:$G,"2026")</f>
        <v>0</v>
      </c>
      <c r="F24" s="57">
        <f>COUNTIFS('2024 -2025-2026'!$M:$M,B24,'2024 -2025-2026'!$K:$K,"Scopus/WoS Conference/Book Chapter/Others", '2024 -2025-2026'!$G:$G,"2026")</f>
        <v>0</v>
      </c>
      <c r="G24" s="57">
        <f>COUNTIFS('2024 -2025-2026'!$M:$M,B24,'2024 -2025-2026'!$K:$K,"Student Publication", '2024 -2025-2026'!$G:$G,"2026")</f>
        <v>0</v>
      </c>
      <c r="H24" s="54">
        <f>COUNTIFS('Patent - 2026'!$Q:$Q,B24,'Patent - 2026'!$D:$D,"Published")</f>
        <v>0</v>
      </c>
      <c r="I24" s="54">
        <f t="shared" si="0"/>
        <v>0</v>
      </c>
      <c r="J24" s="54">
        <f t="shared" si="1"/>
        <v>0</v>
      </c>
      <c r="K24" s="54">
        <f>COUNTIFS('2024 -2025-2026'!$M:$M,B24,'2024 -2025-2026'!$K:$K,"Book",'2024 -2025-2026'!$G:$G,"2026")</f>
        <v>0</v>
      </c>
      <c r="L24" s="54" t="s">
        <v>14585</v>
      </c>
      <c r="M24" s="54" t="s">
        <v>14833</v>
      </c>
      <c r="N24" s="54">
        <v>0</v>
      </c>
      <c r="O24" s="54">
        <v>1</v>
      </c>
      <c r="P24" s="54">
        <v>2</v>
      </c>
      <c r="Q24" s="54">
        <f>COUNTIFS('Patent - 2026'!$Q:$Q,B24,'Patent - 2026'!$D:$D,"Granted")</f>
        <v>0</v>
      </c>
      <c r="R24" s="54">
        <f>COUNTIFS('Patent - 2026'!$Q:$Q,B24,'Patent - 2026'!$D:$D,"Design Grant")</f>
        <v>0</v>
      </c>
      <c r="S24" s="54"/>
      <c r="T24" s="68"/>
      <c r="U24" s="68"/>
      <c r="V24" s="97"/>
    </row>
    <row r="25" spans="1:22" ht="31.5" x14ac:dyDescent="0.25">
      <c r="A25" s="93">
        <v>24</v>
      </c>
      <c r="B25" s="37" t="s">
        <v>14725</v>
      </c>
      <c r="C25" s="94" t="s">
        <v>725</v>
      </c>
      <c r="D25" s="57">
        <f>COUNTIFS('2024 -2025-2026'!$M:$M,B25,'2024 -2025-2026'!$K:$K,"SCI",'2024 -2025-2026'!$G:$G,"2026")</f>
        <v>0</v>
      </c>
      <c r="E25" s="57">
        <f>COUNTIFS('2024 -2025-2026'!$M:$M,B25,'2024 -2025-2026'!$K:$K,"Scopus/WoS Journals",'2024 -2025-2026'!$G:$G,"2026")</f>
        <v>0</v>
      </c>
      <c r="F25" s="57">
        <f>COUNTIFS('2024 -2025-2026'!$M:$M,B25,'2024 -2025-2026'!$K:$K,"Scopus/WoS Conference/Book Chapter/Others", '2024 -2025-2026'!$G:$G,"2026")</f>
        <v>0</v>
      </c>
      <c r="G25" s="57">
        <f>COUNTIFS('2024 -2025-2026'!$M:$M,B25,'2024 -2025-2026'!$K:$K,"Student Publication", '2024 -2025-2026'!$G:$G,"2026")</f>
        <v>0</v>
      </c>
      <c r="H25" s="54">
        <f>COUNTIFS('Patent - 2026'!$Q:$Q,B25,'Patent - 2026'!$D:$D,"Published")</f>
        <v>0</v>
      </c>
      <c r="I25" s="54">
        <f t="shared" si="0"/>
        <v>0</v>
      </c>
      <c r="J25" s="54">
        <f t="shared" si="1"/>
        <v>0</v>
      </c>
      <c r="K25" s="54">
        <f>COUNTIFS('2024 -2025-2026'!$M:$M,B25,'2024 -2025-2026'!$K:$K,"Book",'2024 -2025-2026'!$G:$G,"2026")</f>
        <v>0</v>
      </c>
      <c r="L25" s="54" t="s">
        <v>14585</v>
      </c>
      <c r="M25" s="54" t="s">
        <v>14833</v>
      </c>
      <c r="N25" s="54">
        <v>0</v>
      </c>
      <c r="O25" s="54">
        <v>1</v>
      </c>
      <c r="P25" s="54">
        <v>2</v>
      </c>
      <c r="Q25" s="54">
        <f>COUNTIFS('Patent - 2026'!$Q:$Q,B25,'Patent - 2026'!$D:$D,"Granted")</f>
        <v>0</v>
      </c>
      <c r="R25" s="54">
        <f>COUNTIFS('Patent - 2026'!$Q:$Q,B25,'Patent - 2026'!$D:$D,"Design Grant")</f>
        <v>0</v>
      </c>
      <c r="S25" s="54"/>
      <c r="T25" s="68"/>
      <c r="U25" s="68"/>
      <c r="V25" s="97"/>
    </row>
    <row r="26" spans="1:22" ht="31.5" x14ac:dyDescent="0.25">
      <c r="A26" s="93">
        <v>25</v>
      </c>
      <c r="B26" s="37" t="s">
        <v>14586</v>
      </c>
      <c r="C26" s="94" t="s">
        <v>725</v>
      </c>
      <c r="D26" s="57">
        <f>COUNTIFS('2024 -2025-2026'!$M:$M,B26,'2024 -2025-2026'!$K:$K,"SCI",'2024 -2025-2026'!$G:$G,"2026")</f>
        <v>0</v>
      </c>
      <c r="E26" s="57">
        <f>COUNTIFS('2024 -2025-2026'!$M:$M,B26,'2024 -2025-2026'!$K:$K,"Scopus/WoS Journals",'2024 -2025-2026'!$G:$G,"2026")</f>
        <v>0</v>
      </c>
      <c r="F26" s="57">
        <f>COUNTIFS('2024 -2025-2026'!$M:$M,B26,'2024 -2025-2026'!$K:$K,"Scopus/WoS Conference/Book Chapter/Others", '2024 -2025-2026'!$G:$G,"2026")</f>
        <v>0</v>
      </c>
      <c r="G26" s="57">
        <f>COUNTIFS('2024 -2025-2026'!$M:$M,B26,'2024 -2025-2026'!$K:$K,"Student Publication", '2024 -2025-2026'!$G:$G,"2026")</f>
        <v>0</v>
      </c>
      <c r="H26" s="54">
        <f>COUNTIFS('Patent - 2026'!$Q:$Q,B26,'Patent - 2026'!$D:$D,"Published")</f>
        <v>0</v>
      </c>
      <c r="I26" s="54">
        <f t="shared" si="0"/>
        <v>0</v>
      </c>
      <c r="J26" s="54">
        <f t="shared" si="1"/>
        <v>0</v>
      </c>
      <c r="K26" s="54">
        <f>COUNTIFS('2024 -2025-2026'!$M:$M,B26,'2024 -2025-2026'!$K:$K,"Book",'2024 -2025-2026'!$G:$G,"2026")</f>
        <v>0</v>
      </c>
      <c r="L26" s="54" t="s">
        <v>14585</v>
      </c>
      <c r="M26" s="54" t="s">
        <v>14833</v>
      </c>
      <c r="N26" s="54">
        <v>0</v>
      </c>
      <c r="O26" s="54">
        <v>1</v>
      </c>
      <c r="P26" s="54">
        <v>2</v>
      </c>
      <c r="Q26" s="54">
        <f>COUNTIFS('Patent - 2026'!$Q:$Q,B26,'Patent - 2026'!$D:$D,"Granted")</f>
        <v>0</v>
      </c>
      <c r="R26" s="54">
        <f>COUNTIFS('Patent - 2026'!$Q:$Q,B26,'Patent - 2026'!$D:$D,"Design Grant")</f>
        <v>0</v>
      </c>
      <c r="S26" s="54"/>
    </row>
    <row r="27" spans="1:22" ht="30" x14ac:dyDescent="0.25">
      <c r="A27" s="93">
        <v>26</v>
      </c>
      <c r="B27" s="37" t="s">
        <v>12924</v>
      </c>
      <c r="C27" s="94" t="s">
        <v>725</v>
      </c>
      <c r="D27" s="57">
        <f>COUNTIFS('2024 -2025-2026'!$M:$M,B27,'2024 -2025-2026'!$K:$K,"SCI",'2024 -2025-2026'!$G:$G,"2026")</f>
        <v>0</v>
      </c>
      <c r="E27" s="57">
        <f>COUNTIFS('2024 -2025-2026'!$M:$M,B27,'2024 -2025-2026'!$K:$K,"Scopus/WoS Journals",'2024 -2025-2026'!$G:$G,"2026")</f>
        <v>0</v>
      </c>
      <c r="F27" s="57">
        <f>COUNTIFS('2024 -2025-2026'!$M:$M,B27,'2024 -2025-2026'!$K:$K,"Scopus/WoS Conference/Book Chapter/Others", '2024 -2025-2026'!$G:$G,"2026")</f>
        <v>0</v>
      </c>
      <c r="G27" s="57">
        <f>COUNTIFS('2024 -2025-2026'!$M:$M,B27,'2024 -2025-2026'!$K:$K,"Student Publication", '2024 -2025-2026'!$G:$G,"2026")</f>
        <v>0</v>
      </c>
      <c r="H27" s="54">
        <f>COUNTIFS('Patent - 2026'!$Q:$Q,B27,'Patent - 2026'!$D:$D,"Published")</f>
        <v>0</v>
      </c>
      <c r="I27" s="54">
        <f t="shared" si="0"/>
        <v>0</v>
      </c>
      <c r="J27" s="54">
        <f t="shared" si="1"/>
        <v>0</v>
      </c>
      <c r="K27" s="54">
        <f>COUNTIFS('2024 -2025-2026'!$M:$M,B27,'2024 -2025-2026'!$K:$K,"Book",'2024 -2025-2026'!$G:$G,"2026")</f>
        <v>0</v>
      </c>
      <c r="L27" s="54" t="s">
        <v>14585</v>
      </c>
      <c r="M27" s="54" t="s">
        <v>14834</v>
      </c>
      <c r="N27" s="54">
        <v>0</v>
      </c>
      <c r="O27" s="54">
        <v>1</v>
      </c>
      <c r="P27" s="54">
        <v>2</v>
      </c>
      <c r="Q27" s="54">
        <f>COUNTIFS('Patent - 2026'!$Q:$Q,B27,'Patent - 2026'!$D:$D,"Granted")</f>
        <v>0</v>
      </c>
      <c r="R27" s="54">
        <f>COUNTIFS('Patent - 2026'!$Q:$Q,B27,'Patent - 2026'!$D:$D,"Design Grant")</f>
        <v>0</v>
      </c>
      <c r="S27" s="54"/>
      <c r="T27" s="44"/>
      <c r="U27" s="44"/>
      <c r="V27" s="44" t="s">
        <v>5292</v>
      </c>
    </row>
    <row r="28" spans="1:22" ht="31.5" x14ac:dyDescent="0.25">
      <c r="A28" s="93">
        <v>27</v>
      </c>
      <c r="B28" s="37" t="s">
        <v>8533</v>
      </c>
      <c r="C28" s="94" t="s">
        <v>725</v>
      </c>
      <c r="D28" s="57">
        <f>COUNTIFS('2024 -2025-2026'!$M:$M,B28,'2024 -2025-2026'!$K:$K,"SCI",'2024 -2025-2026'!$G:$G,"2026")</f>
        <v>0</v>
      </c>
      <c r="E28" s="57">
        <f>COUNTIFS('2024 -2025-2026'!$M:$M,B28,'2024 -2025-2026'!$K:$K,"Scopus/WoS Journals",'2024 -2025-2026'!$G:$G,"2026")</f>
        <v>0</v>
      </c>
      <c r="F28" s="57">
        <f>COUNTIFS('2024 -2025-2026'!$M:$M,B28,'2024 -2025-2026'!$K:$K,"Scopus/WoS Conference/Book Chapter/Others", '2024 -2025-2026'!$G:$G,"2026")</f>
        <v>4</v>
      </c>
      <c r="G28" s="57">
        <f>COUNTIFS('2024 -2025-2026'!$M:$M,B28,'2024 -2025-2026'!$K:$K,"Student Publication", '2024 -2025-2026'!$G:$G,"2026")</f>
        <v>0</v>
      </c>
      <c r="H28" s="54">
        <f>COUNTIFS('Patent - 2026'!$Q:$Q,B28,'Patent - 2026'!$D:$D,"Published")</f>
        <v>0</v>
      </c>
      <c r="I28" s="54">
        <f t="shared" si="0"/>
        <v>4</v>
      </c>
      <c r="J28" s="54">
        <f t="shared" si="1"/>
        <v>4</v>
      </c>
      <c r="K28" s="54">
        <f>COUNTIFS('2024 -2025-2026'!$M:$M,B28,'2024 -2025-2026'!$K:$K,"Book",'2024 -2025-2026'!$G:$G,"2026")</f>
        <v>0</v>
      </c>
      <c r="L28" s="54" t="s">
        <v>14585</v>
      </c>
      <c r="M28" s="54" t="s">
        <v>14835</v>
      </c>
      <c r="N28" s="54">
        <v>0</v>
      </c>
      <c r="O28" s="54">
        <v>1</v>
      </c>
      <c r="P28" s="54">
        <v>2</v>
      </c>
      <c r="Q28" s="54">
        <f>COUNTIFS('Patent - 2026'!$Q:$Q,B28,'Patent - 2026'!$D:$D,"Granted")</f>
        <v>0</v>
      </c>
      <c r="R28" s="54">
        <f>COUNTIFS('Patent - 2026'!$Q:$Q,B28,'Patent - 2026'!$D:$D,"Design Grant")</f>
        <v>0</v>
      </c>
      <c r="S28" s="54"/>
      <c r="T28" s="44"/>
      <c r="U28" s="44"/>
      <c r="V28" s="44" t="s">
        <v>114</v>
      </c>
    </row>
    <row r="29" spans="1:22" ht="31.5" x14ac:dyDescent="0.25">
      <c r="A29" s="93">
        <v>28</v>
      </c>
      <c r="B29" s="37" t="s">
        <v>14484</v>
      </c>
      <c r="C29" s="94" t="s">
        <v>725</v>
      </c>
      <c r="D29" s="57">
        <f>COUNTIFS('2024 -2025-2026'!$M:$M,B29,'2024 -2025-2026'!$K:$K,"SCI",'2024 -2025-2026'!$G:$G,"2026")</f>
        <v>0</v>
      </c>
      <c r="E29" s="57">
        <f>COUNTIFS('2024 -2025-2026'!$M:$M,B29,'2024 -2025-2026'!$K:$K,"Scopus/WoS Journals",'2024 -2025-2026'!$G:$G,"2026")</f>
        <v>0</v>
      </c>
      <c r="F29" s="57">
        <f>COUNTIFS('2024 -2025-2026'!$M:$M,B29,'2024 -2025-2026'!$K:$K,"Scopus/WoS Conference/Book Chapter/Others", '2024 -2025-2026'!$G:$G,"2026")</f>
        <v>1</v>
      </c>
      <c r="G29" s="57">
        <f>COUNTIFS('2024 -2025-2026'!$M:$M,B29,'2024 -2025-2026'!$K:$K,"Student Publication", '2024 -2025-2026'!$G:$G,"2026")</f>
        <v>0</v>
      </c>
      <c r="H29" s="54">
        <f>COUNTIFS('Patent - 2026'!$Q:$Q,B29,'Patent - 2026'!$D:$D,"Published")</f>
        <v>0</v>
      </c>
      <c r="I29" s="54">
        <f t="shared" si="0"/>
        <v>1</v>
      </c>
      <c r="J29" s="54">
        <f t="shared" si="1"/>
        <v>1</v>
      </c>
      <c r="K29" s="54">
        <f>COUNTIFS('2024 -2025-2026'!$M:$M,B29,'2024 -2025-2026'!$K:$K,"Book",'2024 -2025-2026'!$G:$G,"2026")</f>
        <v>0</v>
      </c>
      <c r="L29" s="54" t="s">
        <v>14585</v>
      </c>
      <c r="M29" s="54" t="s">
        <v>14835</v>
      </c>
      <c r="N29" s="54">
        <v>0</v>
      </c>
      <c r="O29" s="54">
        <v>1</v>
      </c>
      <c r="P29" s="54">
        <v>2</v>
      </c>
      <c r="Q29" s="54">
        <f>COUNTIFS('Patent - 2026'!$Q:$Q,B29,'Patent - 2026'!$D:$D,"Granted")</f>
        <v>0</v>
      </c>
      <c r="R29" s="54">
        <f>COUNTIFS('Patent - 2026'!$Q:$Q,B29,'Patent - 2026'!$D:$D,"Design Grant")</f>
        <v>0</v>
      </c>
      <c r="S29" s="54"/>
      <c r="T29" s="44"/>
      <c r="U29" s="44"/>
      <c r="V29" s="45" t="s">
        <v>6046</v>
      </c>
    </row>
    <row r="30" spans="1:22" ht="31.5" x14ac:dyDescent="0.25">
      <c r="A30" s="93">
        <v>29</v>
      </c>
      <c r="B30" s="37" t="s">
        <v>11785</v>
      </c>
      <c r="C30" s="94" t="s">
        <v>725</v>
      </c>
      <c r="D30" s="57">
        <f>COUNTIFS('2024 -2025-2026'!$M:$M,B30,'2024 -2025-2026'!$K:$K,"SCI",'2024 -2025-2026'!$G:$G,"2026")</f>
        <v>1</v>
      </c>
      <c r="E30" s="57">
        <f>COUNTIFS('2024 -2025-2026'!$M:$M,B30,'2024 -2025-2026'!$K:$K,"Scopus/WoS Journals",'2024 -2025-2026'!$G:$G,"2026")</f>
        <v>0</v>
      </c>
      <c r="F30" s="57">
        <f>COUNTIFS('2024 -2025-2026'!$M:$M,B30,'2024 -2025-2026'!$K:$K,"Scopus/WoS Conference/Book Chapter/Others", '2024 -2025-2026'!$G:$G,"2026")</f>
        <v>0</v>
      </c>
      <c r="G30" s="57">
        <f>COUNTIFS('2024 -2025-2026'!$M:$M,B30,'2024 -2025-2026'!$K:$K,"Student Publication", '2024 -2025-2026'!$G:$G,"2026")</f>
        <v>0</v>
      </c>
      <c r="H30" s="54">
        <f>COUNTIFS('Patent - 2026'!$Q:$Q,B30,'Patent - 2026'!$D:$D,"Published")</f>
        <v>0</v>
      </c>
      <c r="I30" s="54">
        <f t="shared" si="0"/>
        <v>1</v>
      </c>
      <c r="J30" s="54">
        <f t="shared" si="1"/>
        <v>1</v>
      </c>
      <c r="K30" s="54">
        <f>COUNTIFS('2024 -2025-2026'!$M:$M,B30,'2024 -2025-2026'!$K:$K,"Book",'2024 -2025-2026'!$G:$G,"2026")</f>
        <v>0</v>
      </c>
      <c r="L30" s="54" t="s">
        <v>14585</v>
      </c>
      <c r="M30" s="54" t="s">
        <v>14835</v>
      </c>
      <c r="N30" s="54">
        <v>0</v>
      </c>
      <c r="O30" s="54">
        <v>1</v>
      </c>
      <c r="P30" s="54">
        <v>2</v>
      </c>
      <c r="Q30" s="54">
        <f>COUNTIFS('Patent - 2026'!$Q:$Q,B30,'Patent - 2026'!$D:$D,"Granted")</f>
        <v>0</v>
      </c>
      <c r="R30" s="54">
        <f>COUNTIFS('Patent - 2026'!$Q:$Q,B30,'Patent - 2026'!$D:$D,"Design Grant")</f>
        <v>0</v>
      </c>
      <c r="S30" s="54"/>
      <c r="T30" s="44"/>
      <c r="U30" s="44"/>
      <c r="V30" s="44" t="s">
        <v>5095</v>
      </c>
    </row>
    <row r="31" spans="1:22" ht="31.5" x14ac:dyDescent="0.25">
      <c r="A31" s="93">
        <v>30</v>
      </c>
      <c r="B31" s="37" t="s">
        <v>14587</v>
      </c>
      <c r="C31" s="94" t="s">
        <v>725</v>
      </c>
      <c r="D31" s="57">
        <f>COUNTIFS('2024 -2025-2026'!$M:$M,B31,'2024 -2025-2026'!$K:$K,"SCI",'2024 -2025-2026'!$G:$G,"2026")</f>
        <v>0</v>
      </c>
      <c r="E31" s="57">
        <f>COUNTIFS('2024 -2025-2026'!$M:$M,B31,'2024 -2025-2026'!$K:$K,"Scopus/WoS Journals",'2024 -2025-2026'!$G:$G,"2026")</f>
        <v>0</v>
      </c>
      <c r="F31" s="57">
        <f>COUNTIFS('2024 -2025-2026'!$M:$M,B31,'2024 -2025-2026'!$K:$K,"Scopus/WoS Conference/Book Chapter/Others", '2024 -2025-2026'!$G:$G,"2026")</f>
        <v>0</v>
      </c>
      <c r="G31" s="57">
        <f>COUNTIFS('2024 -2025-2026'!$M:$M,B31,'2024 -2025-2026'!$K:$K,"Student Publication", '2024 -2025-2026'!$G:$G,"2026")</f>
        <v>0</v>
      </c>
      <c r="H31" s="54">
        <f>COUNTIFS('Patent - 2026'!$Q:$Q,B31,'Patent - 2026'!$D:$D,"Published")</f>
        <v>0</v>
      </c>
      <c r="I31" s="54">
        <f t="shared" si="0"/>
        <v>0</v>
      </c>
      <c r="J31" s="54">
        <f t="shared" si="1"/>
        <v>0</v>
      </c>
      <c r="K31" s="54">
        <f>COUNTIFS('2024 -2025-2026'!$M:$M,B31,'2024 -2025-2026'!$K:$K,"Book",'2024 -2025-2026'!$G:$G,"2026")</f>
        <v>0</v>
      </c>
      <c r="L31" s="54" t="s">
        <v>14585</v>
      </c>
      <c r="M31" s="54" t="s">
        <v>14835</v>
      </c>
      <c r="N31" s="54">
        <v>0</v>
      </c>
      <c r="O31" s="54">
        <v>1</v>
      </c>
      <c r="P31" s="54">
        <v>2</v>
      </c>
      <c r="Q31" s="54">
        <f>COUNTIFS('Patent - 2026'!$Q:$Q,B31,'Patent - 2026'!$D:$D,"Granted")</f>
        <v>0</v>
      </c>
      <c r="R31" s="54">
        <f>COUNTIFS('Patent - 2026'!$Q:$Q,B31,'Patent - 2026'!$D:$D,"Design Grant")</f>
        <v>1</v>
      </c>
      <c r="S31" s="54"/>
    </row>
    <row r="32" spans="1:22" ht="31.5" x14ac:dyDescent="0.25">
      <c r="A32" s="93">
        <v>31</v>
      </c>
      <c r="B32" s="37" t="s">
        <v>11670</v>
      </c>
      <c r="C32" s="94" t="s">
        <v>725</v>
      </c>
      <c r="D32" s="57">
        <f>COUNTIFS('2024 -2025-2026'!$M:$M,B32,'2024 -2025-2026'!$K:$K,"SCI",'2024 -2025-2026'!$G:$G,"2026")</f>
        <v>1</v>
      </c>
      <c r="E32" s="57">
        <f>COUNTIFS('2024 -2025-2026'!$M:$M,B32,'2024 -2025-2026'!$K:$K,"Scopus/WoS Journals",'2024 -2025-2026'!$G:$G,"2026")</f>
        <v>0</v>
      </c>
      <c r="F32" s="57">
        <f>COUNTIFS('2024 -2025-2026'!$M:$M,B32,'2024 -2025-2026'!$K:$K,"Scopus/WoS Conference/Book Chapter/Others", '2024 -2025-2026'!$G:$G,"2026")</f>
        <v>0</v>
      </c>
      <c r="G32" s="57">
        <f>COUNTIFS('2024 -2025-2026'!$M:$M,B32,'2024 -2025-2026'!$K:$K,"Student Publication", '2024 -2025-2026'!$G:$G,"2026")</f>
        <v>0</v>
      </c>
      <c r="H32" s="54">
        <f>COUNTIFS('Patent - 2026'!$Q:$Q,B32,'Patent - 2026'!$D:$D,"Published")</f>
        <v>0</v>
      </c>
      <c r="I32" s="54">
        <f t="shared" si="0"/>
        <v>1</v>
      </c>
      <c r="J32" s="54">
        <f t="shared" si="1"/>
        <v>1</v>
      </c>
      <c r="K32" s="54">
        <f>COUNTIFS('2024 -2025-2026'!$M:$M,B32,'2024 -2025-2026'!$K:$K,"Book",'2024 -2025-2026'!$G:$G,"2026")</f>
        <v>0</v>
      </c>
      <c r="L32" s="54" t="s">
        <v>14585</v>
      </c>
      <c r="M32" s="54" t="s">
        <v>14835</v>
      </c>
      <c r="N32" s="54">
        <v>0</v>
      </c>
      <c r="O32" s="54">
        <v>1</v>
      </c>
      <c r="P32" s="54">
        <v>2</v>
      </c>
      <c r="Q32" s="54">
        <f>COUNTIFS('Patent - 2026'!$Q:$Q,B32,'Patent - 2026'!$D:$D,"Granted")</f>
        <v>0</v>
      </c>
      <c r="R32" s="54">
        <f>COUNTIFS('Patent - 2026'!$Q:$Q,B32,'Patent - 2026'!$D:$D,"Design Grant")</f>
        <v>0</v>
      </c>
      <c r="S32" s="54"/>
      <c r="T32" s="44"/>
      <c r="U32" s="44"/>
      <c r="V32" s="44" t="s">
        <v>5660</v>
      </c>
    </row>
    <row r="33" spans="1:19" ht="31.5" x14ac:dyDescent="0.25">
      <c r="A33" s="93">
        <v>32</v>
      </c>
      <c r="B33" s="37" t="s">
        <v>14588</v>
      </c>
      <c r="C33" s="94" t="s">
        <v>725</v>
      </c>
      <c r="D33" s="57">
        <f>COUNTIFS('2024 -2025-2026'!$M:$M,B33,'2024 -2025-2026'!$K:$K,"SCI",'2024 -2025-2026'!$G:$G,"2026")</f>
        <v>0</v>
      </c>
      <c r="E33" s="57">
        <f>COUNTIFS('2024 -2025-2026'!$M:$M,B33,'2024 -2025-2026'!$K:$K,"Scopus/WoS Journals",'2024 -2025-2026'!$G:$G,"2026")</f>
        <v>0</v>
      </c>
      <c r="F33" s="57">
        <f>COUNTIFS('2024 -2025-2026'!$M:$M,B33,'2024 -2025-2026'!$K:$K,"Scopus/WoS Conference/Book Chapter/Others", '2024 -2025-2026'!$G:$G,"2026")</f>
        <v>0</v>
      </c>
      <c r="G33" s="57">
        <f>COUNTIFS('2024 -2025-2026'!$M:$M,B33,'2024 -2025-2026'!$K:$K,"Student Publication", '2024 -2025-2026'!$G:$G,"2026")</f>
        <v>0</v>
      </c>
      <c r="H33" s="54">
        <f>COUNTIFS('Patent - 2026'!$Q:$Q,B33,'Patent - 2026'!$D:$D,"Published")</f>
        <v>0</v>
      </c>
      <c r="I33" s="54">
        <f t="shared" si="0"/>
        <v>0</v>
      </c>
      <c r="J33" s="54">
        <f t="shared" si="1"/>
        <v>0</v>
      </c>
      <c r="K33" s="54">
        <f>COUNTIFS('2024 -2025-2026'!$M:$M,B33,'2024 -2025-2026'!$K:$K,"Book",'2024 -2025-2026'!$G:$G,"2026")</f>
        <v>0</v>
      </c>
      <c r="L33" s="54" t="s">
        <v>14585</v>
      </c>
      <c r="M33" s="54" t="s">
        <v>14833</v>
      </c>
      <c r="N33" s="54">
        <v>0</v>
      </c>
      <c r="O33" s="54">
        <v>1</v>
      </c>
      <c r="P33" s="54">
        <v>2</v>
      </c>
      <c r="Q33" s="54">
        <f>COUNTIFS('Patent - 2026'!$Q:$Q,B33,'Patent - 2026'!$D:$D,"Granted")</f>
        <v>0</v>
      </c>
      <c r="R33" s="54">
        <f>COUNTIFS('Patent - 2026'!$Q:$Q,B33,'Patent - 2026'!$D:$D,"Design Grant")</f>
        <v>0</v>
      </c>
      <c r="S33" s="54"/>
    </row>
    <row r="34" spans="1:19" ht="31.5" x14ac:dyDescent="0.25">
      <c r="A34" s="93">
        <v>33</v>
      </c>
      <c r="B34" s="37" t="s">
        <v>14038</v>
      </c>
      <c r="C34" s="94" t="s">
        <v>725</v>
      </c>
      <c r="D34" s="57">
        <f>COUNTIFS('2024 -2025-2026'!$M:$M,B34,'2024 -2025-2026'!$K:$K,"SCI",'2024 -2025-2026'!$G:$G,"2026")</f>
        <v>0</v>
      </c>
      <c r="E34" s="57">
        <f>COUNTIFS('2024 -2025-2026'!$M:$M,B34,'2024 -2025-2026'!$K:$K,"Scopus/WoS Journals",'2024 -2025-2026'!$G:$G,"2026")</f>
        <v>0</v>
      </c>
      <c r="F34" s="57">
        <f>COUNTIFS('2024 -2025-2026'!$M:$M,B34,'2024 -2025-2026'!$K:$K,"Scopus/WoS Conference/Book Chapter/Others", '2024 -2025-2026'!$G:$G,"2026")</f>
        <v>0</v>
      </c>
      <c r="G34" s="57">
        <f>COUNTIFS('2024 -2025-2026'!$M:$M,B34,'2024 -2025-2026'!$K:$K,"Student Publication", '2024 -2025-2026'!$G:$G,"2026")</f>
        <v>0</v>
      </c>
      <c r="H34" s="54">
        <f>COUNTIFS('Patent - 2026'!$Q:$Q,B34,'Patent - 2026'!$D:$D,"Published")</f>
        <v>0</v>
      </c>
      <c r="I34" s="54">
        <f t="shared" si="0"/>
        <v>0</v>
      </c>
      <c r="J34" s="54">
        <f t="shared" si="1"/>
        <v>0</v>
      </c>
      <c r="K34" s="54">
        <f>COUNTIFS('2024 -2025-2026'!$M:$M,B34,'2024 -2025-2026'!$K:$K,"Book",'2024 -2025-2026'!$G:$G,"2026")</f>
        <v>0</v>
      </c>
      <c r="L34" s="54" t="s">
        <v>14585</v>
      </c>
      <c r="M34" s="54" t="s">
        <v>14833</v>
      </c>
      <c r="N34" s="54">
        <v>0</v>
      </c>
      <c r="O34" s="54">
        <v>1</v>
      </c>
      <c r="P34" s="54">
        <v>2</v>
      </c>
      <c r="Q34" s="54">
        <f>COUNTIFS('Patent - 2026'!$Q:$Q,B34,'Patent - 2026'!$D:$D,"Granted")</f>
        <v>0</v>
      </c>
      <c r="R34" s="54">
        <f>COUNTIFS('Patent - 2026'!$Q:$Q,B34,'Patent - 2026'!$D:$D,"Design Grant")</f>
        <v>0</v>
      </c>
      <c r="S34" s="54"/>
    </row>
    <row r="35" spans="1:19" ht="31.5" x14ac:dyDescent="0.25">
      <c r="A35" s="93">
        <v>34</v>
      </c>
      <c r="B35" s="37" t="s">
        <v>14589</v>
      </c>
      <c r="C35" s="94" t="s">
        <v>725</v>
      </c>
      <c r="D35" s="57">
        <f>COUNTIFS('2024 -2025-2026'!$M:$M,B35,'2024 -2025-2026'!$K:$K,"SCI",'2024 -2025-2026'!$G:$G,"2026")</f>
        <v>0</v>
      </c>
      <c r="E35" s="57">
        <f>COUNTIFS('2024 -2025-2026'!$M:$M,B35,'2024 -2025-2026'!$K:$K,"Scopus/WoS Journals",'2024 -2025-2026'!$G:$G,"2026")</f>
        <v>0</v>
      </c>
      <c r="F35" s="57">
        <f>COUNTIFS('2024 -2025-2026'!$M:$M,B35,'2024 -2025-2026'!$K:$K,"Scopus/WoS Conference/Book Chapter/Others", '2024 -2025-2026'!$G:$G,"2026")</f>
        <v>0</v>
      </c>
      <c r="G35" s="57">
        <f>COUNTIFS('2024 -2025-2026'!$M:$M,B35,'2024 -2025-2026'!$K:$K,"Student Publication", '2024 -2025-2026'!$G:$G,"2026")</f>
        <v>0</v>
      </c>
      <c r="H35" s="54">
        <f>COUNTIFS('Patent - 2026'!$Q:$Q,B35,'Patent - 2026'!$D:$D,"Published")</f>
        <v>0</v>
      </c>
      <c r="I35" s="54">
        <f t="shared" si="0"/>
        <v>0</v>
      </c>
      <c r="J35" s="54">
        <f t="shared" si="1"/>
        <v>0</v>
      </c>
      <c r="K35" s="54">
        <f>COUNTIFS('2024 -2025-2026'!$M:$M,B35,'2024 -2025-2026'!$K:$K,"Book",'2024 -2025-2026'!$G:$G,"2026")</f>
        <v>0</v>
      </c>
      <c r="L35" s="54" t="s">
        <v>14585</v>
      </c>
      <c r="M35" s="54" t="s">
        <v>14835</v>
      </c>
      <c r="N35" s="54">
        <v>0</v>
      </c>
      <c r="O35" s="54">
        <v>1</v>
      </c>
      <c r="P35" s="54">
        <v>2</v>
      </c>
      <c r="Q35" s="54">
        <f>COUNTIFS('Patent - 2026'!$Q:$Q,B35,'Patent - 2026'!$D:$D,"Granted")</f>
        <v>0</v>
      </c>
      <c r="R35" s="54">
        <f>COUNTIFS('Patent - 2026'!$Q:$Q,B35,'Patent - 2026'!$D:$D,"Design Grant")</f>
        <v>0</v>
      </c>
      <c r="S35" s="54"/>
    </row>
    <row r="36" spans="1:19" ht="31.5" x14ac:dyDescent="0.25">
      <c r="A36" s="93">
        <v>35</v>
      </c>
      <c r="B36" s="37" t="s">
        <v>14836</v>
      </c>
      <c r="C36" s="93" t="s">
        <v>725</v>
      </c>
      <c r="D36" s="57">
        <f>COUNTIFS('2024 -2025-2026'!$M:$M,B36,'2024 -2025-2026'!$K:$K,"SCI",'2024 -2025-2026'!$G:$G,"2026")</f>
        <v>0</v>
      </c>
      <c r="E36" s="57">
        <f>COUNTIFS('2024 -2025-2026'!$M:$M,B36,'2024 -2025-2026'!$K:$K,"Scopus/WoS Journals",'2024 -2025-2026'!$G:$G,"2026")</f>
        <v>0</v>
      </c>
      <c r="F36" s="57">
        <f>COUNTIFS('2024 -2025-2026'!$M:$M,B36,'2024 -2025-2026'!$K:$K,"Scopus/WoS Conference/Book Chapter/Others", '2024 -2025-2026'!$G:$G,"2026")</f>
        <v>0</v>
      </c>
      <c r="G36" s="57">
        <f>COUNTIFS('2024 -2025-2026'!$M:$M,B36,'2024 -2025-2026'!$K:$K,"Student Publication", '2024 -2025-2026'!$G:$G,"2026")</f>
        <v>0</v>
      </c>
      <c r="H36" s="54">
        <f>COUNTIFS('Patent - 2026'!$Q:$Q,B36,'Patent - 2026'!$D:$D,"Published")</f>
        <v>0</v>
      </c>
      <c r="I36" s="54">
        <f t="shared" si="0"/>
        <v>0</v>
      </c>
      <c r="J36" s="54">
        <f t="shared" si="1"/>
        <v>0</v>
      </c>
      <c r="K36" s="54">
        <f>COUNTIFS('2024 -2025-2026'!$M:$M,B36,'2024 -2025-2026'!$K:$K,"Book",'2024 -2025-2026'!$G:$G,"2026")</f>
        <v>0</v>
      </c>
      <c r="L36" s="54" t="s">
        <v>14837</v>
      </c>
      <c r="M36" s="54" t="s">
        <v>14833</v>
      </c>
      <c r="N36" s="54">
        <v>0</v>
      </c>
      <c r="O36" s="54">
        <v>1</v>
      </c>
      <c r="P36" s="54">
        <v>2</v>
      </c>
      <c r="Q36" s="54">
        <f>COUNTIFS('Patent - 2026'!$Q:$Q,B36,'Patent - 2026'!$D:$D,"Granted")</f>
        <v>0</v>
      </c>
      <c r="R36" s="54">
        <f>COUNTIFS('Patent - 2026'!$Q:$Q,B36,'Patent - 2026'!$D:$D,"Design Grant")</f>
        <v>0</v>
      </c>
      <c r="S36" s="54"/>
    </row>
    <row r="37" spans="1:19" ht="31.5" x14ac:dyDescent="0.25">
      <c r="A37" s="93">
        <v>36</v>
      </c>
      <c r="B37" s="37" t="s">
        <v>14838</v>
      </c>
      <c r="C37" s="93" t="s">
        <v>725</v>
      </c>
      <c r="D37" s="57">
        <f>COUNTIFS('2024 -2025-2026'!$M:$M,B37,'2024 -2025-2026'!$K:$K,"SCI",'2024 -2025-2026'!$G:$G,"2026")</f>
        <v>0</v>
      </c>
      <c r="E37" s="57">
        <f>COUNTIFS('2024 -2025-2026'!$M:$M,B37,'2024 -2025-2026'!$K:$K,"Scopus/WoS Journals",'2024 -2025-2026'!$G:$G,"2026")</f>
        <v>0</v>
      </c>
      <c r="F37" s="57">
        <f>COUNTIFS('2024 -2025-2026'!$M:$M,B37,'2024 -2025-2026'!$K:$K,"Scopus/WoS Conference/Book Chapter/Others", '2024 -2025-2026'!$G:$G,"2026")</f>
        <v>0</v>
      </c>
      <c r="G37" s="57">
        <f>COUNTIFS('2024 -2025-2026'!$M:$M,B37,'2024 -2025-2026'!$K:$K,"Student Publication", '2024 -2025-2026'!$G:$G,"2026")</f>
        <v>0</v>
      </c>
      <c r="H37" s="54">
        <f>COUNTIFS('Patent - 2026'!$Q:$Q,B37,'Patent - 2026'!$D:$D,"Published")</f>
        <v>0</v>
      </c>
      <c r="I37" s="54">
        <f t="shared" si="0"/>
        <v>0</v>
      </c>
      <c r="J37" s="54">
        <f t="shared" si="1"/>
        <v>0</v>
      </c>
      <c r="K37" s="54">
        <f>COUNTIFS('2024 -2025-2026'!$M:$M,B37,'2024 -2025-2026'!$K:$K,"Book",'2024 -2025-2026'!$G:$G,"2026")</f>
        <v>0</v>
      </c>
      <c r="L37" s="54" t="s">
        <v>14837</v>
      </c>
      <c r="M37" s="54" t="s">
        <v>14833</v>
      </c>
      <c r="N37" s="54">
        <v>0</v>
      </c>
      <c r="O37" s="54">
        <v>0</v>
      </c>
      <c r="P37" s="54">
        <v>1</v>
      </c>
      <c r="Q37" s="54">
        <f>COUNTIFS('Patent - 2026'!$Q:$Q,B37,'Patent - 2026'!$D:$D,"Granted")</f>
        <v>0</v>
      </c>
      <c r="R37" s="54">
        <f>COUNTIFS('Patent - 2026'!$Q:$Q,B37,'Patent - 2026'!$D:$D,"Design Grant")</f>
        <v>0</v>
      </c>
      <c r="S37" s="54"/>
    </row>
    <row r="38" spans="1:19" ht="15.75" x14ac:dyDescent="0.25">
      <c r="A38" s="93">
        <v>37</v>
      </c>
      <c r="B38" s="37" t="s">
        <v>1330</v>
      </c>
      <c r="C38" s="94" t="s">
        <v>1325</v>
      </c>
      <c r="D38" s="57">
        <f>COUNTIFS('2024 -2025-2026'!$M:$M,B38,'2024 -2025-2026'!$K:$K,"SCI",'2024 -2025-2026'!$G:$G,"2026")</f>
        <v>2</v>
      </c>
      <c r="E38" s="57">
        <f>COUNTIFS('2024 -2025-2026'!$M:$M,B38,'2024 -2025-2026'!$K:$K,"Scopus/WoS Journals",'2024 -2025-2026'!$G:$G,"2026")</f>
        <v>0</v>
      </c>
      <c r="F38" s="57">
        <f>COUNTIFS('2024 -2025-2026'!$M:$M,B38,'2024 -2025-2026'!$K:$K,"Scopus/WoS Conference/Book Chapter/Others", '2024 -2025-2026'!$G:$G,"2026")</f>
        <v>1</v>
      </c>
      <c r="G38" s="57">
        <f>COUNTIFS('2024 -2025-2026'!$M:$M,B38,'2024 -2025-2026'!$K:$K,"Student Publication", '2024 -2025-2026'!$G:$G,"2026")</f>
        <v>0</v>
      </c>
      <c r="H38" s="54">
        <f>COUNTIFS('Patent - 2026'!$Q:$Q,B38,'Patent - 2026'!$D:$D,"Published")</f>
        <v>1</v>
      </c>
      <c r="I38" s="54">
        <f t="shared" si="0"/>
        <v>3</v>
      </c>
      <c r="J38" s="54">
        <f t="shared" si="1"/>
        <v>3</v>
      </c>
      <c r="K38" s="54">
        <f>COUNTIFS('2024 -2025-2026'!$M:$M,B38,'2024 -2025-2026'!$K:$K,"Book",'2024 -2025-2026'!$G:$G,"2026")</f>
        <v>0</v>
      </c>
      <c r="L38" s="54" t="s">
        <v>14584</v>
      </c>
      <c r="M38" s="54" t="s">
        <v>14832</v>
      </c>
      <c r="N38" s="54">
        <v>2</v>
      </c>
      <c r="O38" s="54">
        <v>2</v>
      </c>
      <c r="P38" s="54">
        <v>1</v>
      </c>
      <c r="Q38" s="54">
        <f>COUNTIFS('Patent - 2026'!$Q:$Q,B38,'Patent - 2026'!$D:$D,"Granted")</f>
        <v>0</v>
      </c>
      <c r="R38" s="54">
        <f>COUNTIFS('Patent - 2026'!$Q:$Q,B38,'Patent - 2026'!$D:$D,"Design Grant")</f>
        <v>0</v>
      </c>
      <c r="S38" s="54"/>
    </row>
    <row r="39" spans="1:19" ht="15.75" x14ac:dyDescent="0.25">
      <c r="A39" s="93">
        <v>38</v>
      </c>
      <c r="B39" s="37" t="s">
        <v>3952</v>
      </c>
      <c r="C39" s="94" t="s">
        <v>1325</v>
      </c>
      <c r="D39" s="57">
        <f>COUNTIFS('2024 -2025-2026'!$M:$M,B39,'2024 -2025-2026'!$K:$K,"SCI",'2024 -2025-2026'!$G:$G,"2026")</f>
        <v>0</v>
      </c>
      <c r="E39" s="57">
        <f>COUNTIFS('2024 -2025-2026'!$M:$M,B39,'2024 -2025-2026'!$K:$K,"Scopus/WoS Journals",'2024 -2025-2026'!$G:$G,"2026")</f>
        <v>0</v>
      </c>
      <c r="F39" s="57">
        <f>COUNTIFS('2024 -2025-2026'!$M:$M,B39,'2024 -2025-2026'!$K:$K,"Scopus/WoS Conference/Book Chapter/Others", '2024 -2025-2026'!$G:$G,"2026")</f>
        <v>0</v>
      </c>
      <c r="G39" s="57">
        <f>COUNTIFS('2024 -2025-2026'!$M:$M,B39,'2024 -2025-2026'!$K:$K,"Student Publication", '2024 -2025-2026'!$G:$G,"2026")</f>
        <v>0</v>
      </c>
      <c r="H39" s="54">
        <f>COUNTIFS('Patent - 2026'!$Q:$Q,B39,'Patent - 2026'!$D:$D,"Published")</f>
        <v>0</v>
      </c>
      <c r="I39" s="54">
        <f t="shared" si="0"/>
        <v>0</v>
      </c>
      <c r="J39" s="54">
        <f t="shared" si="1"/>
        <v>0</v>
      </c>
      <c r="K39" s="54">
        <f>COUNTIFS('2024 -2025-2026'!$M:$M,B39,'2024 -2025-2026'!$K:$K,"Book",'2024 -2025-2026'!$G:$G,"2026")</f>
        <v>0</v>
      </c>
      <c r="L39" s="54" t="s">
        <v>14584</v>
      </c>
      <c r="M39" s="54" t="s">
        <v>14832</v>
      </c>
      <c r="N39" s="54">
        <v>2</v>
      </c>
      <c r="O39" s="54">
        <v>2</v>
      </c>
      <c r="P39" s="54">
        <v>1</v>
      </c>
      <c r="Q39" s="54">
        <f>COUNTIFS('Patent - 2026'!$Q:$Q,B39,'Patent - 2026'!$D:$D,"Granted")</f>
        <v>0</v>
      </c>
      <c r="R39" s="54">
        <f>COUNTIFS('Patent - 2026'!$Q:$Q,B39,'Patent - 2026'!$D:$D,"Design Grant")</f>
        <v>0</v>
      </c>
      <c r="S39" s="54"/>
    </row>
    <row r="40" spans="1:19" ht="15.75" x14ac:dyDescent="0.25">
      <c r="A40" s="93">
        <v>39</v>
      </c>
      <c r="B40" s="37" t="s">
        <v>11404</v>
      </c>
      <c r="C40" s="94" t="s">
        <v>1325</v>
      </c>
      <c r="D40" s="57">
        <f>COUNTIFS('2024 -2025-2026'!$M:$M,B40,'2024 -2025-2026'!$K:$K,"SCI",'2024 -2025-2026'!$G:$G,"2026")</f>
        <v>0</v>
      </c>
      <c r="E40" s="57">
        <f>COUNTIFS('2024 -2025-2026'!$M:$M,B40,'2024 -2025-2026'!$K:$K,"Scopus/WoS Journals",'2024 -2025-2026'!$G:$G,"2026")</f>
        <v>0</v>
      </c>
      <c r="F40" s="57">
        <f>COUNTIFS('2024 -2025-2026'!$M:$M,B40,'2024 -2025-2026'!$K:$K,"Scopus/WoS Conference/Book Chapter/Others", '2024 -2025-2026'!$G:$G,"2026")</f>
        <v>0</v>
      </c>
      <c r="G40" s="57">
        <f>COUNTIFS('2024 -2025-2026'!$M:$M,B40,'2024 -2025-2026'!$K:$K,"Student Publication", '2024 -2025-2026'!$G:$G,"2026")</f>
        <v>0</v>
      </c>
      <c r="H40" s="54">
        <f>COUNTIFS('Patent - 2026'!$Q:$Q,B40,'Patent - 2026'!$D:$D,"Published")</f>
        <v>0</v>
      </c>
      <c r="I40" s="54">
        <f t="shared" si="0"/>
        <v>0</v>
      </c>
      <c r="J40" s="54">
        <f t="shared" si="1"/>
        <v>0</v>
      </c>
      <c r="K40" s="54">
        <f>COUNTIFS('2024 -2025-2026'!$M:$M,B40,'2024 -2025-2026'!$K:$K,"Book",'2024 -2025-2026'!$G:$G,"2026")</f>
        <v>0</v>
      </c>
      <c r="L40" s="54" t="s">
        <v>14585</v>
      </c>
      <c r="M40" s="54" t="s">
        <v>14832</v>
      </c>
      <c r="N40" s="54">
        <v>1</v>
      </c>
      <c r="O40" s="54">
        <v>1</v>
      </c>
      <c r="P40" s="54">
        <v>2</v>
      </c>
      <c r="Q40" s="54">
        <f>COUNTIFS('Patent - 2026'!$Q:$Q,B40,'Patent - 2026'!$D:$D,"Granted")</f>
        <v>0</v>
      </c>
      <c r="R40" s="54">
        <f>COUNTIFS('Patent - 2026'!$Q:$Q,B40,'Patent - 2026'!$D:$D,"Design Grant")</f>
        <v>0</v>
      </c>
      <c r="S40" s="54"/>
    </row>
    <row r="41" spans="1:19" ht="15.75" x14ac:dyDescent="0.25">
      <c r="A41" s="93">
        <v>40</v>
      </c>
      <c r="B41" s="37" t="s">
        <v>10656</v>
      </c>
      <c r="C41" s="94" t="s">
        <v>1325</v>
      </c>
      <c r="D41" s="57">
        <f>COUNTIFS('2024 -2025-2026'!$M:$M,B41,'2024 -2025-2026'!$K:$K,"SCI",'2024 -2025-2026'!$G:$G,"2026")</f>
        <v>0</v>
      </c>
      <c r="E41" s="57">
        <f>COUNTIFS('2024 -2025-2026'!$M:$M,B41,'2024 -2025-2026'!$K:$K,"Scopus/WoS Journals",'2024 -2025-2026'!$G:$G,"2026")</f>
        <v>0</v>
      </c>
      <c r="F41" s="57">
        <f>COUNTIFS('2024 -2025-2026'!$M:$M,B41,'2024 -2025-2026'!$K:$K,"Scopus/WoS Conference/Book Chapter/Others", '2024 -2025-2026'!$G:$G,"2026")</f>
        <v>0</v>
      </c>
      <c r="G41" s="57">
        <f>COUNTIFS('2024 -2025-2026'!$M:$M,B41,'2024 -2025-2026'!$K:$K,"Student Publication", '2024 -2025-2026'!$G:$G,"2026")</f>
        <v>0</v>
      </c>
      <c r="H41" s="54">
        <f>COUNTIFS('Patent - 2026'!$Q:$Q,B41,'Patent - 2026'!$D:$D,"Published")</f>
        <v>0</v>
      </c>
      <c r="I41" s="54">
        <f t="shared" si="0"/>
        <v>0</v>
      </c>
      <c r="J41" s="54">
        <f t="shared" si="1"/>
        <v>0</v>
      </c>
      <c r="K41" s="54">
        <f>COUNTIFS('2024 -2025-2026'!$M:$M,B41,'2024 -2025-2026'!$K:$K,"Book",'2024 -2025-2026'!$G:$G,"2026")</f>
        <v>0</v>
      </c>
      <c r="L41" s="54" t="s">
        <v>14585</v>
      </c>
      <c r="M41" s="54" t="s">
        <v>14832</v>
      </c>
      <c r="N41" s="54">
        <v>1</v>
      </c>
      <c r="O41" s="54">
        <v>1</v>
      </c>
      <c r="P41" s="54">
        <v>2</v>
      </c>
      <c r="Q41" s="54">
        <f>COUNTIFS('Patent - 2026'!$Q:$Q,B41,'Patent - 2026'!$D:$D,"Granted")</f>
        <v>0</v>
      </c>
      <c r="R41" s="54">
        <f>COUNTIFS('Patent - 2026'!$Q:$Q,B41,'Patent - 2026'!$D:$D,"Design Grant")</f>
        <v>0</v>
      </c>
      <c r="S41" s="54"/>
    </row>
    <row r="42" spans="1:19" ht="15.75" x14ac:dyDescent="0.25">
      <c r="A42" s="93">
        <v>41</v>
      </c>
      <c r="B42" s="37" t="s">
        <v>6842</v>
      </c>
      <c r="C42" s="94" t="s">
        <v>1325</v>
      </c>
      <c r="D42" s="57">
        <f>COUNTIFS('2024 -2025-2026'!$M:$M,B42,'2024 -2025-2026'!$K:$K,"SCI",'2024 -2025-2026'!$G:$G,"2026")</f>
        <v>0</v>
      </c>
      <c r="E42" s="57">
        <f>COUNTIFS('2024 -2025-2026'!$M:$M,B42,'2024 -2025-2026'!$K:$K,"Scopus/WoS Journals",'2024 -2025-2026'!$G:$G,"2026")</f>
        <v>1</v>
      </c>
      <c r="F42" s="57">
        <f>COUNTIFS('2024 -2025-2026'!$M:$M,B42,'2024 -2025-2026'!$K:$K,"Scopus/WoS Conference/Book Chapter/Others", '2024 -2025-2026'!$G:$G,"2026")</f>
        <v>0</v>
      </c>
      <c r="G42" s="57">
        <f>COUNTIFS('2024 -2025-2026'!$M:$M,B42,'2024 -2025-2026'!$K:$K,"Student Publication", '2024 -2025-2026'!$G:$G,"2026")</f>
        <v>0</v>
      </c>
      <c r="H42" s="54">
        <f>COUNTIFS('Patent - 2026'!$Q:$Q,B42,'Patent - 2026'!$D:$D,"Published")</f>
        <v>0</v>
      </c>
      <c r="I42" s="54">
        <f t="shared" si="0"/>
        <v>1</v>
      </c>
      <c r="J42" s="54">
        <f t="shared" si="1"/>
        <v>1</v>
      </c>
      <c r="K42" s="54">
        <f>COUNTIFS('2024 -2025-2026'!$M:$M,B42,'2024 -2025-2026'!$K:$K,"Book",'2024 -2025-2026'!$G:$G,"2026")</f>
        <v>0</v>
      </c>
      <c r="L42" s="54" t="s">
        <v>14585</v>
      </c>
      <c r="M42" s="54" t="s">
        <v>14832</v>
      </c>
      <c r="N42" s="54">
        <v>1</v>
      </c>
      <c r="O42" s="54">
        <v>1</v>
      </c>
      <c r="P42" s="54">
        <v>2</v>
      </c>
      <c r="Q42" s="54">
        <f>COUNTIFS('Patent - 2026'!$Q:$Q,B42,'Patent - 2026'!$D:$D,"Granted")</f>
        <v>0</v>
      </c>
      <c r="R42" s="54">
        <f>COUNTIFS('Patent - 2026'!$Q:$Q,B42,'Patent - 2026'!$D:$D,"Design Grant")</f>
        <v>0</v>
      </c>
      <c r="S42" s="54"/>
    </row>
    <row r="43" spans="1:19" ht="31.5" x14ac:dyDescent="0.25">
      <c r="A43" s="93">
        <v>42</v>
      </c>
      <c r="B43" s="37" t="s">
        <v>6476</v>
      </c>
      <c r="C43" s="94" t="s">
        <v>1325</v>
      </c>
      <c r="D43" s="57">
        <f>COUNTIFS('2024 -2025-2026'!$M:$M,B43,'2024 -2025-2026'!$K:$K,"SCI",'2024 -2025-2026'!$G:$G,"2026")</f>
        <v>0</v>
      </c>
      <c r="E43" s="57">
        <f>COUNTIFS('2024 -2025-2026'!$M:$M,B43,'2024 -2025-2026'!$K:$K,"Scopus/WoS Journals",'2024 -2025-2026'!$G:$G,"2026")</f>
        <v>0</v>
      </c>
      <c r="F43" s="57">
        <f>COUNTIFS('2024 -2025-2026'!$M:$M,B43,'2024 -2025-2026'!$K:$K,"Scopus/WoS Conference/Book Chapter/Others", '2024 -2025-2026'!$G:$G,"2026")</f>
        <v>0</v>
      </c>
      <c r="G43" s="57">
        <f>COUNTIFS('2024 -2025-2026'!$M:$M,B43,'2024 -2025-2026'!$K:$K,"Student Publication", '2024 -2025-2026'!$G:$G,"2026")</f>
        <v>0</v>
      </c>
      <c r="H43" s="54">
        <f>COUNTIFS('Patent - 2026'!$Q:$Q,B43,'Patent - 2026'!$D:$D,"Published")</f>
        <v>0</v>
      </c>
      <c r="I43" s="54">
        <f t="shared" si="0"/>
        <v>0</v>
      </c>
      <c r="J43" s="54">
        <f t="shared" si="1"/>
        <v>0</v>
      </c>
      <c r="K43" s="54">
        <f>COUNTIFS('2024 -2025-2026'!$M:$M,B43,'2024 -2025-2026'!$K:$K,"Book",'2024 -2025-2026'!$G:$G,"2026")</f>
        <v>0</v>
      </c>
      <c r="L43" s="54" t="s">
        <v>14585</v>
      </c>
      <c r="M43" s="54" t="s">
        <v>14835</v>
      </c>
      <c r="N43" s="54">
        <v>0</v>
      </c>
      <c r="O43" s="54">
        <v>1</v>
      </c>
      <c r="P43" s="54">
        <v>2</v>
      </c>
      <c r="Q43" s="54">
        <f>COUNTIFS('Patent - 2026'!$Q:$Q,B43,'Patent - 2026'!$D:$D,"Granted")</f>
        <v>0</v>
      </c>
      <c r="R43" s="54">
        <f>COUNTIFS('Patent - 2026'!$Q:$Q,B43,'Patent - 2026'!$D:$D,"Design Grant")</f>
        <v>0</v>
      </c>
      <c r="S43" s="54"/>
    </row>
    <row r="44" spans="1:19" ht="31.5" x14ac:dyDescent="0.25">
      <c r="A44" s="93">
        <v>43</v>
      </c>
      <c r="B44" s="37" t="s">
        <v>7324</v>
      </c>
      <c r="C44" s="94" t="s">
        <v>1325</v>
      </c>
      <c r="D44" s="57">
        <f>COUNTIFS('2024 -2025-2026'!$M:$M,B44,'2024 -2025-2026'!$K:$K,"SCI",'2024 -2025-2026'!$G:$G,"2026")</f>
        <v>0</v>
      </c>
      <c r="E44" s="57">
        <f>COUNTIFS('2024 -2025-2026'!$M:$M,B44,'2024 -2025-2026'!$K:$K,"Scopus/WoS Journals",'2024 -2025-2026'!$G:$G,"2026")</f>
        <v>0</v>
      </c>
      <c r="F44" s="57">
        <f>COUNTIFS('2024 -2025-2026'!$M:$M,B44,'2024 -2025-2026'!$K:$K,"Scopus/WoS Conference/Book Chapter/Others", '2024 -2025-2026'!$G:$G,"2026")</f>
        <v>0</v>
      </c>
      <c r="G44" s="57">
        <f>COUNTIFS('2024 -2025-2026'!$M:$M,B44,'2024 -2025-2026'!$K:$K,"Student Publication", '2024 -2025-2026'!$G:$G,"2026")</f>
        <v>2</v>
      </c>
      <c r="H44" s="54">
        <f>COUNTIFS('Patent - 2026'!$Q:$Q,B44,'Patent - 2026'!$D:$D,"Published")</f>
        <v>0</v>
      </c>
      <c r="I44" s="54">
        <f t="shared" si="0"/>
        <v>0</v>
      </c>
      <c r="J44" s="54">
        <f t="shared" si="1"/>
        <v>2</v>
      </c>
      <c r="K44" s="54">
        <f>COUNTIFS('2024 -2025-2026'!$M:$M,B44,'2024 -2025-2026'!$K:$K,"Book",'2024 -2025-2026'!$G:$G,"2026")</f>
        <v>0</v>
      </c>
      <c r="L44" s="54" t="s">
        <v>14585</v>
      </c>
      <c r="M44" s="54" t="s">
        <v>14835</v>
      </c>
      <c r="N44" s="54">
        <v>0</v>
      </c>
      <c r="O44" s="54">
        <v>1</v>
      </c>
      <c r="P44" s="54">
        <v>2</v>
      </c>
      <c r="Q44" s="54">
        <f>COUNTIFS('Patent - 2026'!$Q:$Q,B44,'Patent - 2026'!$D:$D,"Granted")</f>
        <v>0</v>
      </c>
      <c r="R44" s="54">
        <f>COUNTIFS('Patent - 2026'!$Q:$Q,B44,'Patent - 2026'!$D:$D,"Design Grant")</f>
        <v>0</v>
      </c>
      <c r="S44" s="54"/>
    </row>
    <row r="45" spans="1:19" ht="31.5" x14ac:dyDescent="0.25">
      <c r="A45" s="93">
        <v>44</v>
      </c>
      <c r="B45" s="37" t="s">
        <v>9293</v>
      </c>
      <c r="C45" s="94" t="s">
        <v>1325</v>
      </c>
      <c r="D45" s="57">
        <f>COUNTIFS('2024 -2025-2026'!$M:$M,B45,'2024 -2025-2026'!$K:$K,"SCI",'2024 -2025-2026'!$G:$G,"2026")</f>
        <v>1</v>
      </c>
      <c r="E45" s="57">
        <f>COUNTIFS('2024 -2025-2026'!$M:$M,B45,'2024 -2025-2026'!$K:$K,"Scopus/WoS Journals",'2024 -2025-2026'!$G:$G,"2026")</f>
        <v>0</v>
      </c>
      <c r="F45" s="57">
        <f>COUNTIFS('2024 -2025-2026'!$M:$M,B45,'2024 -2025-2026'!$K:$K,"Scopus/WoS Conference/Book Chapter/Others", '2024 -2025-2026'!$G:$G,"2026")</f>
        <v>0</v>
      </c>
      <c r="G45" s="57">
        <f>COUNTIFS('2024 -2025-2026'!$M:$M,B45,'2024 -2025-2026'!$K:$K,"Student Publication", '2024 -2025-2026'!$G:$G,"2026")</f>
        <v>2</v>
      </c>
      <c r="H45" s="54">
        <f>COUNTIFS('Patent - 2026'!$Q:$Q,B45,'Patent - 2026'!$D:$D,"Published")</f>
        <v>0</v>
      </c>
      <c r="I45" s="54">
        <f t="shared" si="0"/>
        <v>1</v>
      </c>
      <c r="J45" s="54">
        <f t="shared" si="1"/>
        <v>3</v>
      </c>
      <c r="K45" s="54">
        <f>COUNTIFS('2024 -2025-2026'!$M:$M,B45,'2024 -2025-2026'!$K:$K,"Book",'2024 -2025-2026'!$G:$G,"2026")</f>
        <v>0</v>
      </c>
      <c r="L45" s="54" t="s">
        <v>14585</v>
      </c>
      <c r="M45" s="54" t="s">
        <v>14835</v>
      </c>
      <c r="N45" s="54">
        <v>0</v>
      </c>
      <c r="O45" s="54">
        <v>1</v>
      </c>
      <c r="P45" s="54">
        <v>2</v>
      </c>
      <c r="Q45" s="54">
        <f>COUNTIFS('Patent - 2026'!$Q:$Q,B45,'Patent - 2026'!$D:$D,"Granted")</f>
        <v>0</v>
      </c>
      <c r="R45" s="54">
        <f>COUNTIFS('Patent - 2026'!$Q:$Q,B45,'Patent - 2026'!$D:$D,"Design Grant")</f>
        <v>0</v>
      </c>
      <c r="S45" s="54"/>
    </row>
    <row r="46" spans="1:19" ht="31.5" x14ac:dyDescent="0.25">
      <c r="A46" s="93">
        <v>45</v>
      </c>
      <c r="B46" s="37" t="s">
        <v>8404</v>
      </c>
      <c r="C46" s="94" t="s">
        <v>1325</v>
      </c>
      <c r="D46" s="57">
        <f>COUNTIFS('2024 -2025-2026'!$M:$M,B46,'2024 -2025-2026'!$K:$K,"SCI",'2024 -2025-2026'!$G:$G,"2026")</f>
        <v>0</v>
      </c>
      <c r="E46" s="57">
        <f>COUNTIFS('2024 -2025-2026'!$M:$M,B46,'2024 -2025-2026'!$K:$K,"Scopus/WoS Journals",'2024 -2025-2026'!$G:$G,"2026")</f>
        <v>0</v>
      </c>
      <c r="F46" s="57">
        <f>COUNTIFS('2024 -2025-2026'!$M:$M,B46,'2024 -2025-2026'!$K:$K,"Scopus/WoS Conference/Book Chapter/Others", '2024 -2025-2026'!$G:$G,"2026")</f>
        <v>0</v>
      </c>
      <c r="G46" s="57">
        <f>COUNTIFS('2024 -2025-2026'!$M:$M,B46,'2024 -2025-2026'!$K:$K,"Student Publication", '2024 -2025-2026'!$G:$G,"2026")</f>
        <v>0</v>
      </c>
      <c r="H46" s="54">
        <f>COUNTIFS('Patent - 2026'!$Q:$Q,B46,'Patent - 2026'!$D:$D,"Published")</f>
        <v>0</v>
      </c>
      <c r="I46" s="54">
        <f t="shared" si="0"/>
        <v>0</v>
      </c>
      <c r="J46" s="54">
        <f t="shared" si="1"/>
        <v>0</v>
      </c>
      <c r="K46" s="54">
        <f>COUNTIFS('2024 -2025-2026'!$M:$M,B46,'2024 -2025-2026'!$K:$K,"Book",'2024 -2025-2026'!$G:$G,"2026")</f>
        <v>0</v>
      </c>
      <c r="L46" s="54" t="s">
        <v>14585</v>
      </c>
      <c r="M46" s="54" t="s">
        <v>14835</v>
      </c>
      <c r="N46" s="54">
        <v>0</v>
      </c>
      <c r="O46" s="54">
        <v>1</v>
      </c>
      <c r="P46" s="54">
        <v>2</v>
      </c>
      <c r="Q46" s="54">
        <f>COUNTIFS('Patent - 2026'!$Q:$Q,B46,'Patent - 2026'!$D:$D,"Granted")</f>
        <v>0</v>
      </c>
      <c r="R46" s="54">
        <f>COUNTIFS('Patent - 2026'!$Q:$Q,B46,'Patent - 2026'!$D:$D,"Design Grant")</f>
        <v>0</v>
      </c>
      <c r="S46" s="54"/>
    </row>
    <row r="47" spans="1:19" ht="31.5" x14ac:dyDescent="0.25">
      <c r="A47" s="93">
        <v>46</v>
      </c>
      <c r="B47" s="37" t="s">
        <v>10537</v>
      </c>
      <c r="C47" s="94" t="s">
        <v>1325</v>
      </c>
      <c r="D47" s="57">
        <f>COUNTIFS('2024 -2025-2026'!$M:$M,B47,'2024 -2025-2026'!$K:$K,"SCI",'2024 -2025-2026'!$G:$G,"2026")</f>
        <v>0</v>
      </c>
      <c r="E47" s="57">
        <f>COUNTIFS('2024 -2025-2026'!$M:$M,B47,'2024 -2025-2026'!$K:$K,"Scopus/WoS Journals",'2024 -2025-2026'!$G:$G,"2026")</f>
        <v>0</v>
      </c>
      <c r="F47" s="57">
        <f>COUNTIFS('2024 -2025-2026'!$M:$M,B47,'2024 -2025-2026'!$K:$K,"Scopus/WoS Conference/Book Chapter/Others", '2024 -2025-2026'!$G:$G,"2026")</f>
        <v>1</v>
      </c>
      <c r="G47" s="57">
        <f>COUNTIFS('2024 -2025-2026'!$M:$M,B47,'2024 -2025-2026'!$K:$K,"Student Publication", '2024 -2025-2026'!$G:$G,"2026")</f>
        <v>0</v>
      </c>
      <c r="H47" s="54">
        <f>COUNTIFS('Patent - 2026'!$Q:$Q,B47,'Patent - 2026'!$D:$D,"Published")</f>
        <v>0</v>
      </c>
      <c r="I47" s="54">
        <f t="shared" si="0"/>
        <v>1</v>
      </c>
      <c r="J47" s="54">
        <f t="shared" si="1"/>
        <v>1</v>
      </c>
      <c r="K47" s="54">
        <f>COUNTIFS('2024 -2025-2026'!$M:$M,B47,'2024 -2025-2026'!$K:$K,"Book",'2024 -2025-2026'!$G:$G,"2026")</f>
        <v>0</v>
      </c>
      <c r="L47" s="54" t="s">
        <v>14585</v>
      </c>
      <c r="M47" s="54" t="s">
        <v>14835</v>
      </c>
      <c r="N47" s="54">
        <v>0</v>
      </c>
      <c r="O47" s="54">
        <v>1</v>
      </c>
      <c r="P47" s="54">
        <v>2</v>
      </c>
      <c r="Q47" s="54">
        <f>COUNTIFS('Patent - 2026'!$Q:$Q,B47,'Patent - 2026'!$D:$D,"Granted")</f>
        <v>0</v>
      </c>
      <c r="R47" s="54">
        <f>COUNTIFS('Patent - 2026'!$Q:$Q,B47,'Patent - 2026'!$D:$D,"Design Grant")</f>
        <v>0</v>
      </c>
      <c r="S47" s="54"/>
    </row>
    <row r="48" spans="1:19" ht="31.5" x14ac:dyDescent="0.25">
      <c r="A48" s="93">
        <v>47</v>
      </c>
      <c r="B48" s="37" t="s">
        <v>13302</v>
      </c>
      <c r="C48" s="94" t="s">
        <v>1325</v>
      </c>
      <c r="D48" s="57">
        <f>COUNTIFS('2024 -2025-2026'!$M:$M,B48,'2024 -2025-2026'!$K:$K,"SCI",'2024 -2025-2026'!$G:$G,"2026")</f>
        <v>0</v>
      </c>
      <c r="E48" s="57">
        <f>COUNTIFS('2024 -2025-2026'!$M:$M,B48,'2024 -2025-2026'!$K:$K,"Scopus/WoS Journals",'2024 -2025-2026'!$G:$G,"2026")</f>
        <v>0</v>
      </c>
      <c r="F48" s="57">
        <f>COUNTIFS('2024 -2025-2026'!$M:$M,B48,'2024 -2025-2026'!$K:$K,"Scopus/WoS Conference/Book Chapter/Others", '2024 -2025-2026'!$G:$G,"2026")</f>
        <v>0</v>
      </c>
      <c r="G48" s="57">
        <f>COUNTIFS('2024 -2025-2026'!$M:$M,B48,'2024 -2025-2026'!$K:$K,"Student Publication", '2024 -2025-2026'!$G:$G,"2026")</f>
        <v>2</v>
      </c>
      <c r="H48" s="54">
        <f>COUNTIFS('Patent - 2026'!$Q:$Q,B48,'Patent - 2026'!$D:$D,"Published")</f>
        <v>0</v>
      </c>
      <c r="I48" s="54">
        <f t="shared" si="0"/>
        <v>0</v>
      </c>
      <c r="J48" s="54">
        <f t="shared" si="1"/>
        <v>2</v>
      </c>
      <c r="K48" s="54">
        <f>COUNTIFS('2024 -2025-2026'!$M:$M,B48,'2024 -2025-2026'!$K:$K,"Book",'2024 -2025-2026'!$G:$G,"2026")</f>
        <v>0</v>
      </c>
      <c r="L48" s="54" t="s">
        <v>14585</v>
      </c>
      <c r="M48" s="54" t="s">
        <v>14835</v>
      </c>
      <c r="N48" s="54">
        <v>0</v>
      </c>
      <c r="O48" s="54">
        <v>1</v>
      </c>
      <c r="P48" s="54">
        <v>2</v>
      </c>
      <c r="Q48" s="54">
        <f>COUNTIFS('Patent - 2026'!$Q:$Q,B48,'Patent - 2026'!$D:$D,"Granted")</f>
        <v>0</v>
      </c>
      <c r="R48" s="54">
        <f>COUNTIFS('Patent - 2026'!$Q:$Q,B48,'Patent - 2026'!$D:$D,"Design Grant")</f>
        <v>0</v>
      </c>
      <c r="S48" s="54"/>
    </row>
    <row r="49" spans="1:19" ht="31.5" x14ac:dyDescent="0.25">
      <c r="A49" s="93">
        <v>48</v>
      </c>
      <c r="B49" s="37" t="s">
        <v>12651</v>
      </c>
      <c r="C49" s="94" t="s">
        <v>1325</v>
      </c>
      <c r="D49" s="57">
        <f>COUNTIFS('2024 -2025-2026'!$M:$M,B49,'2024 -2025-2026'!$K:$K,"SCI",'2024 -2025-2026'!$G:$G,"2026")</f>
        <v>0</v>
      </c>
      <c r="E49" s="57">
        <f>COUNTIFS('2024 -2025-2026'!$M:$M,B49,'2024 -2025-2026'!$K:$K,"Scopus/WoS Journals",'2024 -2025-2026'!$G:$G,"2026")</f>
        <v>1</v>
      </c>
      <c r="F49" s="57">
        <f>COUNTIFS('2024 -2025-2026'!$M:$M,B49,'2024 -2025-2026'!$K:$K,"Scopus/WoS Conference/Book Chapter/Others", '2024 -2025-2026'!$G:$G,"2026")</f>
        <v>0</v>
      </c>
      <c r="G49" s="57">
        <f>COUNTIFS('2024 -2025-2026'!$M:$M,B49,'2024 -2025-2026'!$K:$K,"Student Publication", '2024 -2025-2026'!$G:$G,"2026")</f>
        <v>0</v>
      </c>
      <c r="H49" s="54">
        <f>COUNTIFS('Patent - 2026'!$Q:$Q,B49,'Patent - 2026'!$D:$D,"Published")</f>
        <v>0</v>
      </c>
      <c r="I49" s="54">
        <f t="shared" si="0"/>
        <v>1</v>
      </c>
      <c r="J49" s="54">
        <f t="shared" si="1"/>
        <v>1</v>
      </c>
      <c r="K49" s="54">
        <f>COUNTIFS('2024 -2025-2026'!$M:$M,B49,'2024 -2025-2026'!$K:$K,"Book",'2024 -2025-2026'!$G:$G,"2026")</f>
        <v>0</v>
      </c>
      <c r="L49" s="54" t="s">
        <v>14585</v>
      </c>
      <c r="M49" s="54" t="s">
        <v>14835</v>
      </c>
      <c r="N49" s="54">
        <v>0</v>
      </c>
      <c r="O49" s="54">
        <v>1</v>
      </c>
      <c r="P49" s="54">
        <v>2</v>
      </c>
      <c r="Q49" s="54">
        <f>COUNTIFS('Patent - 2026'!$Q:$Q,B49,'Patent - 2026'!$D:$D,"Granted")</f>
        <v>0</v>
      </c>
      <c r="R49" s="54">
        <f>COUNTIFS('Patent - 2026'!$Q:$Q,B49,'Patent - 2026'!$D:$D,"Design Grant")</f>
        <v>0</v>
      </c>
      <c r="S49" s="54"/>
    </row>
    <row r="50" spans="1:19" ht="31.5" x14ac:dyDescent="0.25">
      <c r="A50" s="93">
        <v>49</v>
      </c>
      <c r="B50" s="37" t="s">
        <v>11136</v>
      </c>
      <c r="C50" s="94" t="s">
        <v>1325</v>
      </c>
      <c r="D50" s="57">
        <f>COUNTIFS('2024 -2025-2026'!$M:$M,B50,'2024 -2025-2026'!$K:$K,"SCI",'2024 -2025-2026'!$G:$G,"2026")</f>
        <v>0</v>
      </c>
      <c r="E50" s="57">
        <f>COUNTIFS('2024 -2025-2026'!$M:$M,B50,'2024 -2025-2026'!$K:$K,"Scopus/WoS Journals",'2024 -2025-2026'!$G:$G,"2026")</f>
        <v>0</v>
      </c>
      <c r="F50" s="57">
        <f>COUNTIFS('2024 -2025-2026'!$M:$M,B50,'2024 -2025-2026'!$K:$K,"Scopus/WoS Conference/Book Chapter/Others", '2024 -2025-2026'!$G:$G,"2026")</f>
        <v>1</v>
      </c>
      <c r="G50" s="57">
        <f>COUNTIFS('2024 -2025-2026'!$M:$M,B50,'2024 -2025-2026'!$K:$K,"Student Publication", '2024 -2025-2026'!$G:$G,"2026")</f>
        <v>0</v>
      </c>
      <c r="H50" s="54">
        <f>COUNTIFS('Patent - 2026'!$Q:$Q,B50,'Patent - 2026'!$D:$D,"Published")</f>
        <v>0</v>
      </c>
      <c r="I50" s="54">
        <f t="shared" si="0"/>
        <v>1</v>
      </c>
      <c r="J50" s="54">
        <f t="shared" si="1"/>
        <v>1</v>
      </c>
      <c r="K50" s="54">
        <f>COUNTIFS('2024 -2025-2026'!$M:$M,B50,'2024 -2025-2026'!$K:$K,"Book",'2024 -2025-2026'!$G:$G,"2026")</f>
        <v>0</v>
      </c>
      <c r="L50" s="54" t="s">
        <v>14585</v>
      </c>
      <c r="M50" s="54" t="s">
        <v>14835</v>
      </c>
      <c r="N50" s="54">
        <v>0</v>
      </c>
      <c r="O50" s="54">
        <v>1</v>
      </c>
      <c r="P50" s="54">
        <v>2</v>
      </c>
      <c r="Q50" s="54">
        <f>COUNTIFS('Patent - 2026'!$Q:$Q,B50,'Patent - 2026'!$D:$D,"Granted")</f>
        <v>0</v>
      </c>
      <c r="R50" s="54">
        <f>COUNTIFS('Patent - 2026'!$Q:$Q,B50,'Patent - 2026'!$D:$D,"Design Grant")</f>
        <v>0</v>
      </c>
      <c r="S50" s="54"/>
    </row>
    <row r="51" spans="1:19" ht="31.5" x14ac:dyDescent="0.25">
      <c r="A51" s="93">
        <v>50</v>
      </c>
      <c r="B51" s="37" t="s">
        <v>13113</v>
      </c>
      <c r="C51" s="94" t="s">
        <v>1325</v>
      </c>
      <c r="D51" s="57">
        <f>COUNTIFS('2024 -2025-2026'!$M:$M,B51,'2024 -2025-2026'!$K:$K,"SCI",'2024 -2025-2026'!$G:$G,"2026")</f>
        <v>0</v>
      </c>
      <c r="E51" s="57">
        <f>COUNTIFS('2024 -2025-2026'!$M:$M,B51,'2024 -2025-2026'!$K:$K,"Scopus/WoS Journals",'2024 -2025-2026'!$G:$G,"2026")</f>
        <v>0</v>
      </c>
      <c r="F51" s="57">
        <f>COUNTIFS('2024 -2025-2026'!$M:$M,B51,'2024 -2025-2026'!$K:$K,"Scopus/WoS Conference/Book Chapter/Others", '2024 -2025-2026'!$G:$G,"2026")</f>
        <v>0</v>
      </c>
      <c r="G51" s="57">
        <f>COUNTIFS('2024 -2025-2026'!$M:$M,B51,'2024 -2025-2026'!$K:$K,"Student Publication", '2024 -2025-2026'!$G:$G,"2026")</f>
        <v>1</v>
      </c>
      <c r="H51" s="54">
        <f>COUNTIFS('Patent - 2026'!$Q:$Q,B51,'Patent - 2026'!$D:$D,"Published")</f>
        <v>0</v>
      </c>
      <c r="I51" s="54">
        <f t="shared" si="0"/>
        <v>0</v>
      </c>
      <c r="J51" s="54">
        <f t="shared" si="1"/>
        <v>1</v>
      </c>
      <c r="K51" s="54">
        <f>COUNTIFS('2024 -2025-2026'!$M:$M,B51,'2024 -2025-2026'!$K:$K,"Book",'2024 -2025-2026'!$G:$G,"2026")</f>
        <v>0</v>
      </c>
      <c r="L51" s="54" t="s">
        <v>14585</v>
      </c>
      <c r="M51" s="54" t="s">
        <v>14835</v>
      </c>
      <c r="N51" s="54">
        <v>0</v>
      </c>
      <c r="O51" s="54">
        <v>1</v>
      </c>
      <c r="P51" s="54">
        <v>2</v>
      </c>
      <c r="Q51" s="54">
        <f>COUNTIFS('Patent - 2026'!$Q:$Q,B51,'Patent - 2026'!$D:$D,"Granted")</f>
        <v>0</v>
      </c>
      <c r="R51" s="54">
        <f>COUNTIFS('Patent - 2026'!$Q:$Q,B51,'Patent - 2026'!$D:$D,"Design Grant")</f>
        <v>0</v>
      </c>
      <c r="S51" s="54"/>
    </row>
    <row r="52" spans="1:19" ht="31.5" x14ac:dyDescent="0.25">
      <c r="A52" s="93">
        <v>51</v>
      </c>
      <c r="B52" s="37" t="s">
        <v>11045</v>
      </c>
      <c r="C52" s="94" t="s">
        <v>1325</v>
      </c>
      <c r="D52" s="57">
        <f>COUNTIFS('2024 -2025-2026'!$M:$M,B52,'2024 -2025-2026'!$K:$K,"SCI",'2024 -2025-2026'!$G:$G,"2026")</f>
        <v>0</v>
      </c>
      <c r="E52" s="57">
        <f>COUNTIFS('2024 -2025-2026'!$M:$M,B52,'2024 -2025-2026'!$K:$K,"Scopus/WoS Journals",'2024 -2025-2026'!$G:$G,"2026")</f>
        <v>0</v>
      </c>
      <c r="F52" s="57">
        <f>COUNTIFS('2024 -2025-2026'!$M:$M,B52,'2024 -2025-2026'!$K:$K,"Scopus/WoS Conference/Book Chapter/Others", '2024 -2025-2026'!$G:$G,"2026")</f>
        <v>0</v>
      </c>
      <c r="G52" s="57">
        <f>COUNTIFS('2024 -2025-2026'!$M:$M,B52,'2024 -2025-2026'!$K:$K,"Student Publication", '2024 -2025-2026'!$G:$G,"2026")</f>
        <v>1</v>
      </c>
      <c r="H52" s="54">
        <f>COUNTIFS('Patent - 2026'!$Q:$Q,B52,'Patent - 2026'!$D:$D,"Published")</f>
        <v>0</v>
      </c>
      <c r="I52" s="54">
        <f t="shared" si="0"/>
        <v>0</v>
      </c>
      <c r="J52" s="54">
        <f t="shared" si="1"/>
        <v>1</v>
      </c>
      <c r="K52" s="54">
        <f>COUNTIFS('2024 -2025-2026'!$M:$M,B52,'2024 -2025-2026'!$K:$K,"Book",'2024 -2025-2026'!$G:$G,"2026")</f>
        <v>0</v>
      </c>
      <c r="L52" s="54" t="s">
        <v>14585</v>
      </c>
      <c r="M52" s="54" t="s">
        <v>14833</v>
      </c>
      <c r="N52" s="54">
        <v>0</v>
      </c>
      <c r="O52" s="54">
        <v>1</v>
      </c>
      <c r="P52" s="54">
        <v>2</v>
      </c>
      <c r="Q52" s="54">
        <f>COUNTIFS('Patent - 2026'!$Q:$Q,B52,'Patent - 2026'!$D:$D,"Granted")</f>
        <v>0</v>
      </c>
      <c r="R52" s="54">
        <f>COUNTIFS('Patent - 2026'!$Q:$Q,B52,'Patent - 2026'!$D:$D,"Design Grant")</f>
        <v>0</v>
      </c>
      <c r="S52" s="54"/>
    </row>
    <row r="53" spans="1:19" ht="31.5" x14ac:dyDescent="0.25">
      <c r="A53" s="93">
        <v>52</v>
      </c>
      <c r="B53" s="37" t="s">
        <v>14839</v>
      </c>
      <c r="C53" s="93" t="s">
        <v>1325</v>
      </c>
      <c r="D53" s="57">
        <f>COUNTIFS('2024 -2025-2026'!$M:$M,B53,'2024 -2025-2026'!$K:$K,"SCI",'2024 -2025-2026'!$G:$G,"2026")</f>
        <v>0</v>
      </c>
      <c r="E53" s="57">
        <f>COUNTIFS('2024 -2025-2026'!$M:$M,B53,'2024 -2025-2026'!$K:$K,"Scopus/WoS Journals",'2024 -2025-2026'!$G:$G,"2026")</f>
        <v>0</v>
      </c>
      <c r="F53" s="57">
        <f>COUNTIFS('2024 -2025-2026'!$M:$M,B53,'2024 -2025-2026'!$K:$K,"Scopus/WoS Conference/Book Chapter/Others", '2024 -2025-2026'!$G:$G,"2026")</f>
        <v>0</v>
      </c>
      <c r="G53" s="57">
        <f>COUNTIFS('2024 -2025-2026'!$M:$M,B53,'2024 -2025-2026'!$K:$K,"Student Publication", '2024 -2025-2026'!$G:$G,"2026")</f>
        <v>0</v>
      </c>
      <c r="H53" s="54">
        <f>COUNTIFS('Patent - 2026'!$Q:$Q,B53,'Patent - 2026'!$D:$D,"Published")</f>
        <v>0</v>
      </c>
      <c r="I53" s="54">
        <f t="shared" si="0"/>
        <v>0</v>
      </c>
      <c r="J53" s="54">
        <f t="shared" si="1"/>
        <v>0</v>
      </c>
      <c r="K53" s="54">
        <f>COUNTIFS('2024 -2025-2026'!$M:$M,B53,'2024 -2025-2026'!$K:$K,"Book",'2024 -2025-2026'!$G:$G,"2026")</f>
        <v>0</v>
      </c>
      <c r="L53" s="54" t="s">
        <v>14837</v>
      </c>
      <c r="M53" s="54" t="s">
        <v>14833</v>
      </c>
      <c r="N53" s="54">
        <v>0</v>
      </c>
      <c r="O53" s="54">
        <v>0</v>
      </c>
      <c r="P53" s="54">
        <v>1</v>
      </c>
      <c r="Q53" s="54">
        <f>COUNTIFS('Patent - 2026'!$Q:$Q,B53,'Patent - 2026'!$D:$D,"Granted")</f>
        <v>0</v>
      </c>
      <c r="R53" s="54">
        <f>COUNTIFS('Patent - 2026'!$Q:$Q,B53,'Patent - 2026'!$D:$D,"Design Grant")</f>
        <v>0</v>
      </c>
      <c r="S53" s="54"/>
    </row>
    <row r="54" spans="1:19" ht="15.75" x14ac:dyDescent="0.25">
      <c r="A54" s="93">
        <v>53</v>
      </c>
      <c r="B54" s="37" t="s">
        <v>2268</v>
      </c>
      <c r="C54" s="94" t="s">
        <v>570</v>
      </c>
      <c r="D54" s="57">
        <f>COUNTIFS('2024 -2025-2026'!$M:$M,B54,'2024 -2025-2026'!$K:$K,"SCI",'2024 -2025-2026'!$G:$G,"2026")</f>
        <v>1</v>
      </c>
      <c r="E54" s="57">
        <f>COUNTIFS('2024 -2025-2026'!$M:$M,B54,'2024 -2025-2026'!$K:$K,"Scopus/WoS Journals",'2024 -2025-2026'!$G:$G,"2026")</f>
        <v>0</v>
      </c>
      <c r="F54" s="57">
        <f>COUNTIFS('2024 -2025-2026'!$M:$M,B54,'2024 -2025-2026'!$K:$K,"Scopus/WoS Conference/Book Chapter/Others", '2024 -2025-2026'!$G:$G,"2026")</f>
        <v>0</v>
      </c>
      <c r="G54" s="57">
        <f>COUNTIFS('2024 -2025-2026'!$M:$M,B54,'2024 -2025-2026'!$K:$K,"Student Publication", '2024 -2025-2026'!$G:$G,"2026")</f>
        <v>0</v>
      </c>
      <c r="H54" s="54">
        <f>COUNTIFS('Patent - 2026'!$Q:$Q,B54,'Patent - 2026'!$D:$D,"Published")</f>
        <v>0</v>
      </c>
      <c r="I54" s="54">
        <f t="shared" si="0"/>
        <v>1</v>
      </c>
      <c r="J54" s="54">
        <f t="shared" si="1"/>
        <v>1</v>
      </c>
      <c r="K54" s="54">
        <f>COUNTIFS('2024 -2025-2026'!$M:$M,B54,'2024 -2025-2026'!$K:$K,"Book",'2024 -2025-2026'!$G:$G,"2026")</f>
        <v>0</v>
      </c>
      <c r="L54" s="54" t="s">
        <v>14583</v>
      </c>
      <c r="M54" s="54" t="s">
        <v>14832</v>
      </c>
      <c r="N54" s="54">
        <v>2</v>
      </c>
      <c r="O54" s="54">
        <v>2</v>
      </c>
      <c r="P54" s="54">
        <v>1</v>
      </c>
      <c r="Q54" s="54">
        <f>COUNTIFS('Patent - 2026'!$Q:$Q,B54,'Patent - 2026'!$D:$D,"Granted")</f>
        <v>0</v>
      </c>
      <c r="R54" s="54">
        <f>COUNTIFS('Patent - 2026'!$Q:$Q,B54,'Patent - 2026'!$D:$D,"Design Grant")</f>
        <v>0</v>
      </c>
      <c r="S54" s="54"/>
    </row>
    <row r="55" spans="1:19" ht="15.75" x14ac:dyDescent="0.25">
      <c r="A55" s="93">
        <v>54</v>
      </c>
      <c r="B55" s="37" t="s">
        <v>10957</v>
      </c>
      <c r="C55" s="94" t="s">
        <v>570</v>
      </c>
      <c r="D55" s="57">
        <f>COUNTIFS('2024 -2025-2026'!$M:$M,B55,'2024 -2025-2026'!$K:$K,"SCI",'2024 -2025-2026'!$G:$G,"2026")</f>
        <v>0</v>
      </c>
      <c r="E55" s="57">
        <f>COUNTIFS('2024 -2025-2026'!$M:$M,B55,'2024 -2025-2026'!$K:$K,"Scopus/WoS Journals",'2024 -2025-2026'!$G:$G,"2026")</f>
        <v>0</v>
      </c>
      <c r="F55" s="57">
        <f>COUNTIFS('2024 -2025-2026'!$M:$M,B55,'2024 -2025-2026'!$K:$K,"Scopus/WoS Conference/Book Chapter/Others", '2024 -2025-2026'!$G:$G,"2026")</f>
        <v>0</v>
      </c>
      <c r="G55" s="57">
        <f>COUNTIFS('2024 -2025-2026'!$M:$M,B55,'2024 -2025-2026'!$K:$K,"Student Publication", '2024 -2025-2026'!$G:$G,"2026")</f>
        <v>0</v>
      </c>
      <c r="H55" s="54">
        <f>COUNTIFS('Patent - 2026'!$Q:$Q,B55,'Patent - 2026'!$D:$D,"Published")</f>
        <v>0</v>
      </c>
      <c r="I55" s="54">
        <f t="shared" si="0"/>
        <v>0</v>
      </c>
      <c r="J55" s="54">
        <f t="shared" si="1"/>
        <v>0</v>
      </c>
      <c r="K55" s="54">
        <f>COUNTIFS('2024 -2025-2026'!$M:$M,B55,'2024 -2025-2026'!$K:$K,"Book",'2024 -2025-2026'!$G:$G,"2026")</f>
        <v>0</v>
      </c>
      <c r="L55" s="54" t="s">
        <v>14583</v>
      </c>
      <c r="M55" s="54" t="s">
        <v>14832</v>
      </c>
      <c r="N55" s="54">
        <v>2</v>
      </c>
      <c r="O55" s="54">
        <v>2</v>
      </c>
      <c r="P55" s="54">
        <v>1</v>
      </c>
      <c r="Q55" s="54">
        <f>COUNTIFS('Patent - 2026'!$Q:$Q,B55,'Patent - 2026'!$D:$D,"Granted")</f>
        <v>0</v>
      </c>
      <c r="R55" s="54">
        <f>COUNTIFS('Patent - 2026'!$Q:$Q,B55,'Patent - 2026'!$D:$D,"Design Grant")</f>
        <v>0</v>
      </c>
      <c r="S55" s="54"/>
    </row>
    <row r="56" spans="1:19" ht="15.75" x14ac:dyDescent="0.25">
      <c r="A56" s="93">
        <v>55</v>
      </c>
      <c r="B56" s="37" t="s">
        <v>1854</v>
      </c>
      <c r="C56" s="94" t="s">
        <v>570</v>
      </c>
      <c r="D56" s="57">
        <f>COUNTIFS('2024 -2025-2026'!$M:$M,B56,'2024 -2025-2026'!$K:$K,"SCI",'2024 -2025-2026'!$G:$G,"2026")</f>
        <v>1</v>
      </c>
      <c r="E56" s="57">
        <f>COUNTIFS('2024 -2025-2026'!$M:$M,B56,'2024 -2025-2026'!$K:$K,"Scopus/WoS Journals",'2024 -2025-2026'!$G:$G,"2026")</f>
        <v>0</v>
      </c>
      <c r="F56" s="57">
        <f>COUNTIFS('2024 -2025-2026'!$M:$M,B56,'2024 -2025-2026'!$K:$K,"Scopus/WoS Conference/Book Chapter/Others", '2024 -2025-2026'!$G:$G,"2026")</f>
        <v>0</v>
      </c>
      <c r="G56" s="57">
        <f>COUNTIFS('2024 -2025-2026'!$M:$M,B56,'2024 -2025-2026'!$K:$K,"Student Publication", '2024 -2025-2026'!$G:$G,"2026")</f>
        <v>1</v>
      </c>
      <c r="H56" s="54">
        <f>COUNTIFS('Patent - 2026'!$Q:$Q,B56,'Patent - 2026'!$D:$D,"Published")</f>
        <v>0</v>
      </c>
      <c r="I56" s="54">
        <f t="shared" si="0"/>
        <v>1</v>
      </c>
      <c r="J56" s="54">
        <f t="shared" si="1"/>
        <v>2</v>
      </c>
      <c r="K56" s="54">
        <f>COUNTIFS('2024 -2025-2026'!$M:$M,B56,'2024 -2025-2026'!$K:$K,"Book",'2024 -2025-2026'!$G:$G,"2026")</f>
        <v>0</v>
      </c>
      <c r="L56" s="54" t="s">
        <v>14584</v>
      </c>
      <c r="M56" s="54" t="s">
        <v>14832</v>
      </c>
      <c r="N56" s="54">
        <v>2</v>
      </c>
      <c r="O56" s="54">
        <v>2</v>
      </c>
      <c r="P56" s="54">
        <v>1</v>
      </c>
      <c r="Q56" s="54">
        <f>COUNTIFS('Patent - 2026'!$Q:$Q,B56,'Patent - 2026'!$D:$D,"Granted")</f>
        <v>0</v>
      </c>
      <c r="R56" s="54">
        <f>COUNTIFS('Patent - 2026'!$Q:$Q,B56,'Patent - 2026'!$D:$D,"Design Grant")</f>
        <v>0</v>
      </c>
      <c r="S56" s="54"/>
    </row>
    <row r="57" spans="1:19" ht="15.75" x14ac:dyDescent="0.25">
      <c r="A57" s="93">
        <v>56</v>
      </c>
      <c r="B57" s="37" t="s">
        <v>2633</v>
      </c>
      <c r="C57" s="94" t="s">
        <v>570</v>
      </c>
      <c r="D57" s="57">
        <f>COUNTIFS('2024 -2025-2026'!$M:$M,B57,'2024 -2025-2026'!$K:$K,"SCI",'2024 -2025-2026'!$G:$G,"2026")</f>
        <v>0</v>
      </c>
      <c r="E57" s="57">
        <f>COUNTIFS('2024 -2025-2026'!$M:$M,B57,'2024 -2025-2026'!$K:$K,"Scopus/WoS Journals",'2024 -2025-2026'!$G:$G,"2026")</f>
        <v>2</v>
      </c>
      <c r="F57" s="57">
        <f>COUNTIFS('2024 -2025-2026'!$M:$M,B57,'2024 -2025-2026'!$K:$K,"Scopus/WoS Conference/Book Chapter/Others", '2024 -2025-2026'!$G:$G,"2026")</f>
        <v>0</v>
      </c>
      <c r="G57" s="57">
        <f>COUNTIFS('2024 -2025-2026'!$M:$M,B57,'2024 -2025-2026'!$K:$K,"Student Publication", '2024 -2025-2026'!$G:$G,"2026")</f>
        <v>2</v>
      </c>
      <c r="H57" s="54">
        <f>COUNTIFS('Patent - 2026'!$Q:$Q,B57,'Patent - 2026'!$D:$D,"Published")</f>
        <v>0</v>
      </c>
      <c r="I57" s="54">
        <f t="shared" si="0"/>
        <v>2</v>
      </c>
      <c r="J57" s="54">
        <f t="shared" si="1"/>
        <v>4</v>
      </c>
      <c r="K57" s="54">
        <f>COUNTIFS('2024 -2025-2026'!$M:$M,B57,'2024 -2025-2026'!$K:$K,"Book",'2024 -2025-2026'!$G:$G,"2026")</f>
        <v>0</v>
      </c>
      <c r="L57" s="54" t="s">
        <v>14584</v>
      </c>
      <c r="M57" s="54" t="s">
        <v>14832</v>
      </c>
      <c r="N57" s="54">
        <v>2</v>
      </c>
      <c r="O57" s="54">
        <v>2</v>
      </c>
      <c r="P57" s="54">
        <v>1</v>
      </c>
      <c r="Q57" s="54">
        <f>COUNTIFS('Patent - 2026'!$Q:$Q,B57,'Patent - 2026'!$D:$D,"Granted")</f>
        <v>0</v>
      </c>
      <c r="R57" s="54">
        <f>COUNTIFS('Patent - 2026'!$Q:$Q,B57,'Patent - 2026'!$D:$D,"Design Grant")</f>
        <v>0</v>
      </c>
      <c r="S57" s="54"/>
    </row>
    <row r="58" spans="1:19" ht="15.75" x14ac:dyDescent="0.25">
      <c r="A58" s="93">
        <v>57</v>
      </c>
      <c r="B58" s="37" t="s">
        <v>1091</v>
      </c>
      <c r="C58" s="94" t="s">
        <v>570</v>
      </c>
      <c r="D58" s="57">
        <f>COUNTIFS('2024 -2025-2026'!$M:$M,B58,'2024 -2025-2026'!$K:$K,"SCI",'2024 -2025-2026'!$G:$G,"2026")</f>
        <v>0</v>
      </c>
      <c r="E58" s="57">
        <f>COUNTIFS('2024 -2025-2026'!$M:$M,B58,'2024 -2025-2026'!$K:$K,"Scopus/WoS Journals",'2024 -2025-2026'!$G:$G,"2026")</f>
        <v>0</v>
      </c>
      <c r="F58" s="57">
        <f>COUNTIFS('2024 -2025-2026'!$M:$M,B58,'2024 -2025-2026'!$K:$K,"Scopus/WoS Conference/Book Chapter/Others", '2024 -2025-2026'!$G:$G,"2026")</f>
        <v>9</v>
      </c>
      <c r="G58" s="57">
        <f>COUNTIFS('2024 -2025-2026'!$M:$M,B58,'2024 -2025-2026'!$K:$K,"Student Publication", '2024 -2025-2026'!$G:$G,"2026")</f>
        <v>0</v>
      </c>
      <c r="H58" s="54">
        <f>COUNTIFS('Patent - 2026'!$Q:$Q,B58,'Patent - 2026'!$D:$D,"Published")</f>
        <v>0</v>
      </c>
      <c r="I58" s="54">
        <f t="shared" si="0"/>
        <v>9</v>
      </c>
      <c r="J58" s="54">
        <f t="shared" si="1"/>
        <v>9</v>
      </c>
      <c r="K58" s="54">
        <f>COUNTIFS('2024 -2025-2026'!$M:$M,B58,'2024 -2025-2026'!$K:$K,"Book",'2024 -2025-2026'!$G:$G,"2026")</f>
        <v>0</v>
      </c>
      <c r="L58" s="54" t="s">
        <v>14585</v>
      </c>
      <c r="M58" s="54" t="s">
        <v>14832</v>
      </c>
      <c r="N58" s="54">
        <v>0</v>
      </c>
      <c r="O58" s="54">
        <v>1</v>
      </c>
      <c r="P58" s="54">
        <v>2</v>
      </c>
      <c r="Q58" s="54">
        <f>COUNTIFS('Patent - 2026'!$Q:$Q,B58,'Patent - 2026'!$D:$D,"Granted")</f>
        <v>0</v>
      </c>
      <c r="R58" s="54">
        <f>COUNTIFS('Patent - 2026'!$Q:$Q,B58,'Patent - 2026'!$D:$D,"Design Grant")</f>
        <v>0</v>
      </c>
      <c r="S58" s="54"/>
    </row>
    <row r="59" spans="1:19" ht="15.75" x14ac:dyDescent="0.25">
      <c r="A59" s="93">
        <v>58</v>
      </c>
      <c r="B59" s="37" t="s">
        <v>8289</v>
      </c>
      <c r="C59" s="94" t="s">
        <v>570</v>
      </c>
      <c r="D59" s="57">
        <f>COUNTIFS('2024 -2025-2026'!$M:$M,B59,'2024 -2025-2026'!$K:$K,"SCI",'2024 -2025-2026'!$G:$G,"2026")</f>
        <v>0</v>
      </c>
      <c r="E59" s="57">
        <f>COUNTIFS('2024 -2025-2026'!$M:$M,B59,'2024 -2025-2026'!$K:$K,"Scopus/WoS Journals",'2024 -2025-2026'!$G:$G,"2026")</f>
        <v>1</v>
      </c>
      <c r="F59" s="57">
        <f>COUNTIFS('2024 -2025-2026'!$M:$M,B59,'2024 -2025-2026'!$K:$K,"Scopus/WoS Conference/Book Chapter/Others", '2024 -2025-2026'!$G:$G,"2026")</f>
        <v>0</v>
      </c>
      <c r="G59" s="57">
        <f>COUNTIFS('2024 -2025-2026'!$M:$M,B59,'2024 -2025-2026'!$K:$K,"Student Publication", '2024 -2025-2026'!$G:$G,"2026")</f>
        <v>0</v>
      </c>
      <c r="H59" s="54">
        <f>COUNTIFS('Patent - 2026'!$Q:$Q,B59,'Patent - 2026'!$D:$D,"Published")</f>
        <v>0</v>
      </c>
      <c r="I59" s="54">
        <f t="shared" si="0"/>
        <v>1</v>
      </c>
      <c r="J59" s="54">
        <f t="shared" si="1"/>
        <v>1</v>
      </c>
      <c r="K59" s="54">
        <f>COUNTIFS('2024 -2025-2026'!$M:$M,B59,'2024 -2025-2026'!$K:$K,"Book",'2024 -2025-2026'!$G:$G,"2026")</f>
        <v>0</v>
      </c>
      <c r="L59" s="54" t="s">
        <v>14585</v>
      </c>
      <c r="M59" s="54" t="s">
        <v>14832</v>
      </c>
      <c r="N59" s="54">
        <v>2</v>
      </c>
      <c r="O59" s="54">
        <v>2</v>
      </c>
      <c r="P59" s="54">
        <v>1</v>
      </c>
      <c r="Q59" s="54">
        <f>COUNTIFS('Patent - 2026'!$Q:$Q,B59,'Patent - 2026'!$D:$D,"Granted")</f>
        <v>0</v>
      </c>
      <c r="R59" s="54">
        <f>COUNTIFS('Patent - 2026'!$Q:$Q,B59,'Patent - 2026'!$D:$D,"Design Grant")</f>
        <v>0</v>
      </c>
      <c r="S59" s="54"/>
    </row>
    <row r="60" spans="1:19" ht="31.5" x14ac:dyDescent="0.25">
      <c r="A60" s="93">
        <v>59</v>
      </c>
      <c r="B60" s="37" t="s">
        <v>3452</v>
      </c>
      <c r="C60" s="94" t="s">
        <v>570</v>
      </c>
      <c r="D60" s="57">
        <f>COUNTIFS('2024 -2025-2026'!$M:$M,B60,'2024 -2025-2026'!$K:$K,"SCI",'2024 -2025-2026'!$G:$G,"2026")</f>
        <v>1</v>
      </c>
      <c r="E60" s="57">
        <f>COUNTIFS('2024 -2025-2026'!$M:$M,B60,'2024 -2025-2026'!$K:$K,"Scopus/WoS Journals",'2024 -2025-2026'!$G:$G,"2026")</f>
        <v>0</v>
      </c>
      <c r="F60" s="57">
        <f>COUNTIFS('2024 -2025-2026'!$M:$M,B60,'2024 -2025-2026'!$K:$K,"Scopus/WoS Conference/Book Chapter/Others", '2024 -2025-2026'!$G:$G,"2026")</f>
        <v>1</v>
      </c>
      <c r="G60" s="57">
        <f>COUNTIFS('2024 -2025-2026'!$M:$M,B60,'2024 -2025-2026'!$K:$K,"Student Publication", '2024 -2025-2026'!$G:$G,"2026")</f>
        <v>0</v>
      </c>
      <c r="H60" s="54">
        <f>COUNTIFS('Patent - 2026'!$Q:$Q,B60,'Patent - 2026'!$D:$D,"Published")</f>
        <v>0</v>
      </c>
      <c r="I60" s="54">
        <f t="shared" si="0"/>
        <v>2</v>
      </c>
      <c r="J60" s="54">
        <f t="shared" si="1"/>
        <v>2</v>
      </c>
      <c r="K60" s="54">
        <f>COUNTIFS('2024 -2025-2026'!$M:$M,B60,'2024 -2025-2026'!$K:$K,"Book",'2024 -2025-2026'!$G:$G,"2026")</f>
        <v>0</v>
      </c>
      <c r="L60" s="54" t="s">
        <v>14585</v>
      </c>
      <c r="M60" s="54" t="s">
        <v>14835</v>
      </c>
      <c r="N60" s="54">
        <v>0</v>
      </c>
      <c r="O60" s="54">
        <v>1</v>
      </c>
      <c r="P60" s="54">
        <v>2</v>
      </c>
      <c r="Q60" s="54">
        <f>COUNTIFS('Patent - 2026'!$Q:$Q,B60,'Patent - 2026'!$D:$D,"Granted")</f>
        <v>0</v>
      </c>
      <c r="R60" s="54">
        <f>COUNTIFS('Patent - 2026'!$Q:$Q,B60,'Patent - 2026'!$D:$D,"Design Grant")</f>
        <v>0</v>
      </c>
      <c r="S60" s="54"/>
    </row>
    <row r="61" spans="1:19" ht="15.75" x14ac:dyDescent="0.25">
      <c r="A61" s="93">
        <v>60</v>
      </c>
      <c r="B61" s="37" t="s">
        <v>1690</v>
      </c>
      <c r="C61" s="94" t="s">
        <v>570</v>
      </c>
      <c r="D61" s="57">
        <f>COUNTIFS('2024 -2025-2026'!$M:$M,B61,'2024 -2025-2026'!$K:$K,"SCI",'2024 -2025-2026'!$G:$G,"2026")</f>
        <v>0</v>
      </c>
      <c r="E61" s="57">
        <f>COUNTIFS('2024 -2025-2026'!$M:$M,B61,'2024 -2025-2026'!$K:$K,"Scopus/WoS Journals",'2024 -2025-2026'!$G:$G,"2026")</f>
        <v>0</v>
      </c>
      <c r="F61" s="57">
        <f>COUNTIFS('2024 -2025-2026'!$M:$M,B61,'2024 -2025-2026'!$K:$K,"Scopus/WoS Conference/Book Chapter/Others", '2024 -2025-2026'!$G:$G,"2026")</f>
        <v>0</v>
      </c>
      <c r="G61" s="57">
        <f>COUNTIFS('2024 -2025-2026'!$M:$M,B61,'2024 -2025-2026'!$K:$K,"Student Publication", '2024 -2025-2026'!$G:$G,"2026")</f>
        <v>0</v>
      </c>
      <c r="H61" s="54">
        <f>COUNTIFS('Patent - 2026'!$Q:$Q,B61,'Patent - 2026'!$D:$D,"Published")</f>
        <v>0</v>
      </c>
      <c r="I61" s="54">
        <f t="shared" si="0"/>
        <v>0</v>
      </c>
      <c r="J61" s="54">
        <f t="shared" si="1"/>
        <v>0</v>
      </c>
      <c r="K61" s="54">
        <f>COUNTIFS('2024 -2025-2026'!$M:$M,B61,'2024 -2025-2026'!$K:$K,"Book",'2024 -2025-2026'!$G:$G,"2026")</f>
        <v>0</v>
      </c>
      <c r="L61" s="54" t="s">
        <v>14585</v>
      </c>
      <c r="M61" s="54" t="s">
        <v>14834</v>
      </c>
      <c r="N61" s="54">
        <v>0</v>
      </c>
      <c r="O61" s="54">
        <v>1</v>
      </c>
      <c r="P61" s="54">
        <v>2</v>
      </c>
      <c r="Q61" s="54">
        <f>COUNTIFS('Patent - 2026'!$Q:$Q,B61,'Patent - 2026'!$D:$D,"Granted")</f>
        <v>0</v>
      </c>
      <c r="R61" s="54">
        <f>COUNTIFS('Patent - 2026'!$Q:$Q,B61,'Patent - 2026'!$D:$D,"Design Grant")</f>
        <v>0</v>
      </c>
      <c r="S61" s="54"/>
    </row>
    <row r="62" spans="1:19" ht="15.75" x14ac:dyDescent="0.25">
      <c r="A62" s="93">
        <v>61</v>
      </c>
      <c r="B62" s="37" t="s">
        <v>3347</v>
      </c>
      <c r="C62" s="94" t="s">
        <v>570</v>
      </c>
      <c r="D62" s="57">
        <f>COUNTIFS('2024 -2025-2026'!$M:$M,B62,'2024 -2025-2026'!$K:$K,"SCI",'2024 -2025-2026'!$G:$G,"2026")</f>
        <v>0</v>
      </c>
      <c r="E62" s="57">
        <f>COUNTIFS('2024 -2025-2026'!$M:$M,B62,'2024 -2025-2026'!$K:$K,"Scopus/WoS Journals",'2024 -2025-2026'!$G:$G,"2026")</f>
        <v>0</v>
      </c>
      <c r="F62" s="57">
        <f>COUNTIFS('2024 -2025-2026'!$M:$M,B62,'2024 -2025-2026'!$K:$K,"Scopus/WoS Conference/Book Chapter/Others", '2024 -2025-2026'!$G:$G,"2026")</f>
        <v>0</v>
      </c>
      <c r="G62" s="57">
        <f>COUNTIFS('2024 -2025-2026'!$M:$M,B62,'2024 -2025-2026'!$K:$K,"Student Publication", '2024 -2025-2026'!$G:$G,"2026")</f>
        <v>0</v>
      </c>
      <c r="H62" s="54">
        <f>COUNTIFS('Patent - 2026'!$Q:$Q,B62,'Patent - 2026'!$D:$D,"Published")</f>
        <v>0</v>
      </c>
      <c r="I62" s="54">
        <f t="shared" si="0"/>
        <v>0</v>
      </c>
      <c r="J62" s="54">
        <f t="shared" si="1"/>
        <v>0</v>
      </c>
      <c r="K62" s="54">
        <f>COUNTIFS('2024 -2025-2026'!$M:$M,B62,'2024 -2025-2026'!$K:$K,"Book",'2024 -2025-2026'!$G:$G,"2026")</f>
        <v>0</v>
      </c>
      <c r="L62" s="54" t="s">
        <v>14585</v>
      </c>
      <c r="M62" s="54" t="s">
        <v>14834</v>
      </c>
      <c r="N62" s="54">
        <v>0</v>
      </c>
      <c r="O62" s="54">
        <v>1</v>
      </c>
      <c r="P62" s="54">
        <v>2</v>
      </c>
      <c r="Q62" s="54">
        <f>COUNTIFS('Patent - 2026'!$Q:$Q,B62,'Patent - 2026'!$D:$D,"Granted")</f>
        <v>0</v>
      </c>
      <c r="R62" s="54">
        <f>COUNTIFS('Patent - 2026'!$Q:$Q,B62,'Patent - 2026'!$D:$D,"Design Grant")</f>
        <v>0</v>
      </c>
      <c r="S62" s="54"/>
    </row>
    <row r="63" spans="1:19" ht="31.5" x14ac:dyDescent="0.25">
      <c r="A63" s="93">
        <v>62</v>
      </c>
      <c r="B63" s="37" t="s">
        <v>3312</v>
      </c>
      <c r="C63" s="94" t="s">
        <v>570</v>
      </c>
      <c r="D63" s="57">
        <f>COUNTIFS('2024 -2025-2026'!$M:$M,B63,'2024 -2025-2026'!$K:$K,"SCI",'2024 -2025-2026'!$G:$G,"2026")</f>
        <v>0</v>
      </c>
      <c r="E63" s="57">
        <f>COUNTIFS('2024 -2025-2026'!$M:$M,B63,'2024 -2025-2026'!$K:$K,"Scopus/WoS Journals",'2024 -2025-2026'!$G:$G,"2026")</f>
        <v>0</v>
      </c>
      <c r="F63" s="57">
        <f>COUNTIFS('2024 -2025-2026'!$M:$M,B63,'2024 -2025-2026'!$K:$K,"Scopus/WoS Conference/Book Chapter/Others", '2024 -2025-2026'!$G:$G,"2026")</f>
        <v>0</v>
      </c>
      <c r="G63" s="57">
        <f>COUNTIFS('2024 -2025-2026'!$M:$M,B63,'2024 -2025-2026'!$K:$K,"Student Publication", '2024 -2025-2026'!$G:$G,"2026")</f>
        <v>0</v>
      </c>
      <c r="H63" s="54">
        <f>COUNTIFS('Patent - 2026'!$Q:$Q,B63,'Patent - 2026'!$D:$D,"Published")</f>
        <v>0</v>
      </c>
      <c r="I63" s="54">
        <f t="shared" si="0"/>
        <v>0</v>
      </c>
      <c r="J63" s="54">
        <f t="shared" si="1"/>
        <v>0</v>
      </c>
      <c r="K63" s="54">
        <f>COUNTIFS('2024 -2025-2026'!$M:$M,B63,'2024 -2025-2026'!$K:$K,"Book",'2024 -2025-2026'!$G:$G,"2026")</f>
        <v>0</v>
      </c>
      <c r="L63" s="54" t="s">
        <v>14585</v>
      </c>
      <c r="M63" s="54" t="s">
        <v>14835</v>
      </c>
      <c r="N63" s="54">
        <v>0</v>
      </c>
      <c r="O63" s="54">
        <v>1</v>
      </c>
      <c r="P63" s="54">
        <v>2</v>
      </c>
      <c r="Q63" s="54">
        <f>COUNTIFS('Patent - 2026'!$Q:$Q,B63,'Patent - 2026'!$D:$D,"Granted")</f>
        <v>0</v>
      </c>
      <c r="R63" s="54">
        <f>COUNTIFS('Patent - 2026'!$Q:$Q,B63,'Patent - 2026'!$D:$D,"Design Grant")</f>
        <v>0</v>
      </c>
      <c r="S63" s="54"/>
    </row>
    <row r="64" spans="1:19" ht="15.75" x14ac:dyDescent="0.25">
      <c r="A64" s="93">
        <v>63</v>
      </c>
      <c r="B64" s="37" t="s">
        <v>6794</v>
      </c>
      <c r="C64" s="94" t="s">
        <v>570</v>
      </c>
      <c r="D64" s="57">
        <f>COUNTIFS('2024 -2025-2026'!$M:$M,B64,'2024 -2025-2026'!$K:$K,"SCI",'2024 -2025-2026'!$G:$G,"2026")</f>
        <v>0</v>
      </c>
      <c r="E64" s="57">
        <f>COUNTIFS('2024 -2025-2026'!$M:$M,B64,'2024 -2025-2026'!$K:$K,"Scopus/WoS Journals",'2024 -2025-2026'!$G:$G,"2026")</f>
        <v>0</v>
      </c>
      <c r="F64" s="57">
        <f>COUNTIFS('2024 -2025-2026'!$M:$M,B64,'2024 -2025-2026'!$K:$K,"Scopus/WoS Conference/Book Chapter/Others", '2024 -2025-2026'!$G:$G,"2026")</f>
        <v>0</v>
      </c>
      <c r="G64" s="57">
        <f>COUNTIFS('2024 -2025-2026'!$M:$M,B64,'2024 -2025-2026'!$K:$K,"Student Publication", '2024 -2025-2026'!$G:$G,"2026")</f>
        <v>0</v>
      </c>
      <c r="H64" s="54">
        <f>COUNTIFS('Patent - 2026'!$Q:$Q,B64,'Patent - 2026'!$D:$D,"Published")</f>
        <v>0</v>
      </c>
      <c r="I64" s="54">
        <f t="shared" si="0"/>
        <v>0</v>
      </c>
      <c r="J64" s="54">
        <f t="shared" si="1"/>
        <v>0</v>
      </c>
      <c r="K64" s="54">
        <f>COUNTIFS('2024 -2025-2026'!$M:$M,B64,'2024 -2025-2026'!$K:$K,"Book",'2024 -2025-2026'!$G:$G,"2026")</f>
        <v>0</v>
      </c>
      <c r="L64" s="54" t="s">
        <v>14585</v>
      </c>
      <c r="M64" s="54" t="s">
        <v>14834</v>
      </c>
      <c r="N64" s="54">
        <v>0</v>
      </c>
      <c r="O64" s="54">
        <v>1</v>
      </c>
      <c r="P64" s="54">
        <v>2</v>
      </c>
      <c r="Q64" s="54">
        <f>COUNTIFS('Patent - 2026'!$Q:$Q,B64,'Patent - 2026'!$D:$D,"Granted")</f>
        <v>0</v>
      </c>
      <c r="R64" s="54">
        <f>COUNTIFS('Patent - 2026'!$Q:$Q,B64,'Patent - 2026'!$D:$D,"Design Grant")</f>
        <v>0</v>
      </c>
      <c r="S64" s="54"/>
    </row>
    <row r="65" spans="1:19" ht="31.5" x14ac:dyDescent="0.25">
      <c r="A65" s="93">
        <v>64</v>
      </c>
      <c r="B65" s="37" t="s">
        <v>8594</v>
      </c>
      <c r="C65" s="94" t="s">
        <v>570</v>
      </c>
      <c r="D65" s="57">
        <f>COUNTIFS('2024 -2025-2026'!$M:$M,B65,'2024 -2025-2026'!$K:$K,"SCI",'2024 -2025-2026'!$G:$G,"2026")</f>
        <v>1</v>
      </c>
      <c r="E65" s="57">
        <f>COUNTIFS('2024 -2025-2026'!$M:$M,B65,'2024 -2025-2026'!$K:$K,"Scopus/WoS Journals",'2024 -2025-2026'!$G:$G,"2026")</f>
        <v>0</v>
      </c>
      <c r="F65" s="57">
        <f>COUNTIFS('2024 -2025-2026'!$M:$M,B65,'2024 -2025-2026'!$K:$K,"Scopus/WoS Conference/Book Chapter/Others", '2024 -2025-2026'!$G:$G,"2026")</f>
        <v>0</v>
      </c>
      <c r="G65" s="57">
        <f>COUNTIFS('2024 -2025-2026'!$M:$M,B65,'2024 -2025-2026'!$K:$K,"Student Publication", '2024 -2025-2026'!$G:$G,"2026")</f>
        <v>0</v>
      </c>
      <c r="H65" s="54">
        <f>COUNTIFS('Patent - 2026'!$Q:$Q,B65,'Patent - 2026'!$D:$D,"Published")</f>
        <v>0</v>
      </c>
      <c r="I65" s="54">
        <f t="shared" si="0"/>
        <v>1</v>
      </c>
      <c r="J65" s="54">
        <f t="shared" si="1"/>
        <v>1</v>
      </c>
      <c r="K65" s="54">
        <f>COUNTIFS('2024 -2025-2026'!$M:$M,B65,'2024 -2025-2026'!$K:$K,"Book",'2024 -2025-2026'!$G:$G,"2026")</f>
        <v>0</v>
      </c>
      <c r="L65" s="54" t="s">
        <v>14585</v>
      </c>
      <c r="M65" s="54" t="s">
        <v>14835</v>
      </c>
      <c r="N65" s="54">
        <v>0</v>
      </c>
      <c r="O65" s="54">
        <v>1</v>
      </c>
      <c r="P65" s="54">
        <v>2</v>
      </c>
      <c r="Q65" s="54">
        <f>COUNTIFS('Patent - 2026'!$Q:$Q,B65,'Patent - 2026'!$D:$D,"Granted")</f>
        <v>0</v>
      </c>
      <c r="R65" s="54">
        <f>COUNTIFS('Patent - 2026'!$Q:$Q,B65,'Patent - 2026'!$D:$D,"Design Grant")</f>
        <v>0</v>
      </c>
      <c r="S65" s="54"/>
    </row>
    <row r="66" spans="1:19" ht="31.5" x14ac:dyDescent="0.25">
      <c r="A66" s="93">
        <v>65</v>
      </c>
      <c r="B66" s="37" t="s">
        <v>8704</v>
      </c>
      <c r="C66" s="94" t="s">
        <v>570</v>
      </c>
      <c r="D66" s="57">
        <f>COUNTIFS('2024 -2025-2026'!$M:$M,B66,'2024 -2025-2026'!$K:$K,"SCI",'2024 -2025-2026'!$G:$G,"2026")</f>
        <v>0</v>
      </c>
      <c r="E66" s="57">
        <f>COUNTIFS('2024 -2025-2026'!$M:$M,B66,'2024 -2025-2026'!$K:$K,"Scopus/WoS Journals",'2024 -2025-2026'!$G:$G,"2026")</f>
        <v>0</v>
      </c>
      <c r="F66" s="57">
        <f>COUNTIFS('2024 -2025-2026'!$M:$M,B66,'2024 -2025-2026'!$K:$K,"Scopus/WoS Conference/Book Chapter/Others", '2024 -2025-2026'!$G:$G,"2026")</f>
        <v>0</v>
      </c>
      <c r="G66" s="57">
        <f>COUNTIFS('2024 -2025-2026'!$M:$M,B66,'2024 -2025-2026'!$K:$K,"Student Publication", '2024 -2025-2026'!$G:$G,"2026")</f>
        <v>0</v>
      </c>
      <c r="H66" s="54">
        <f>COUNTIFS('Patent - 2026'!$Q:$Q,B66,'Patent - 2026'!$D:$D,"Published")</f>
        <v>0</v>
      </c>
      <c r="I66" s="54">
        <f t="shared" ref="I66:I129" si="2">SUM(D66:F66)</f>
        <v>0</v>
      </c>
      <c r="J66" s="54">
        <f t="shared" ref="J66:J129" si="3">SUM(D66:G66)</f>
        <v>0</v>
      </c>
      <c r="K66" s="54">
        <f>COUNTIFS('2024 -2025-2026'!$M:$M,B66,'2024 -2025-2026'!$K:$K,"Book",'2024 -2025-2026'!$G:$G,"2026")</f>
        <v>0</v>
      </c>
      <c r="L66" s="54" t="s">
        <v>14585</v>
      </c>
      <c r="M66" s="54" t="s">
        <v>14835</v>
      </c>
      <c r="N66" s="54">
        <v>0</v>
      </c>
      <c r="O66" s="54">
        <v>1</v>
      </c>
      <c r="P66" s="54">
        <v>2</v>
      </c>
      <c r="Q66" s="54">
        <f>COUNTIFS('Patent - 2026'!$Q:$Q,B66,'Patent - 2026'!$D:$D,"Granted")</f>
        <v>0</v>
      </c>
      <c r="R66" s="54">
        <f>COUNTIFS('Patent - 2026'!$Q:$Q,B66,'Patent - 2026'!$D:$D,"Design Grant")</f>
        <v>0</v>
      </c>
      <c r="S66" s="54"/>
    </row>
    <row r="67" spans="1:19" ht="31.5" x14ac:dyDescent="0.25">
      <c r="A67" s="93">
        <v>66</v>
      </c>
      <c r="B67" s="37" t="s">
        <v>8834</v>
      </c>
      <c r="C67" s="94" t="s">
        <v>570</v>
      </c>
      <c r="D67" s="57">
        <f>COUNTIFS('2024 -2025-2026'!$M:$M,B67,'2024 -2025-2026'!$K:$K,"SCI",'2024 -2025-2026'!$G:$G,"2026")</f>
        <v>0</v>
      </c>
      <c r="E67" s="57">
        <f>COUNTIFS('2024 -2025-2026'!$M:$M,B67,'2024 -2025-2026'!$K:$K,"Scopus/WoS Journals",'2024 -2025-2026'!$G:$G,"2026")</f>
        <v>0</v>
      </c>
      <c r="F67" s="57">
        <f>COUNTIFS('2024 -2025-2026'!$M:$M,B67,'2024 -2025-2026'!$K:$K,"Scopus/WoS Conference/Book Chapter/Others", '2024 -2025-2026'!$G:$G,"2026")</f>
        <v>1</v>
      </c>
      <c r="G67" s="57">
        <f>COUNTIFS('2024 -2025-2026'!$M:$M,B67,'2024 -2025-2026'!$K:$K,"Student Publication", '2024 -2025-2026'!$G:$G,"2026")</f>
        <v>0</v>
      </c>
      <c r="H67" s="54">
        <f>COUNTIFS('Patent - 2026'!$Q:$Q,B67,'Patent - 2026'!$D:$D,"Published")</f>
        <v>0</v>
      </c>
      <c r="I67" s="54">
        <f t="shared" si="2"/>
        <v>1</v>
      </c>
      <c r="J67" s="54">
        <f t="shared" si="3"/>
        <v>1</v>
      </c>
      <c r="K67" s="54">
        <f>COUNTIFS('2024 -2025-2026'!$M:$M,B67,'2024 -2025-2026'!$K:$K,"Book",'2024 -2025-2026'!$G:$G,"2026")</f>
        <v>0</v>
      </c>
      <c r="L67" s="54" t="s">
        <v>14585</v>
      </c>
      <c r="M67" s="54" t="s">
        <v>14835</v>
      </c>
      <c r="N67" s="54">
        <v>0</v>
      </c>
      <c r="O67" s="54">
        <v>1</v>
      </c>
      <c r="P67" s="54">
        <v>2</v>
      </c>
      <c r="Q67" s="54">
        <f>COUNTIFS('Patent - 2026'!$Q:$Q,B67,'Patent - 2026'!$D:$D,"Granted")</f>
        <v>0</v>
      </c>
      <c r="R67" s="54">
        <f>COUNTIFS('Patent - 2026'!$Q:$Q,B67,'Patent - 2026'!$D:$D,"Design Grant")</f>
        <v>0</v>
      </c>
      <c r="S67" s="54"/>
    </row>
    <row r="68" spans="1:19" ht="31.5" x14ac:dyDescent="0.25">
      <c r="A68" s="93">
        <v>67</v>
      </c>
      <c r="B68" s="37" t="s">
        <v>14729</v>
      </c>
      <c r="C68" s="93" t="s">
        <v>570</v>
      </c>
      <c r="D68" s="57">
        <f>COUNTIFS('2024 -2025-2026'!$M:$M,B68,'2024 -2025-2026'!$K:$K,"SCI",'2024 -2025-2026'!$G:$G,"2026")</f>
        <v>0</v>
      </c>
      <c r="E68" s="57">
        <f>COUNTIFS('2024 -2025-2026'!$M:$M,B68,'2024 -2025-2026'!$K:$K,"Scopus/WoS Journals",'2024 -2025-2026'!$G:$G,"2026")</f>
        <v>0</v>
      </c>
      <c r="F68" s="57">
        <f>COUNTIFS('2024 -2025-2026'!$M:$M,B68,'2024 -2025-2026'!$K:$K,"Scopus/WoS Conference/Book Chapter/Others", '2024 -2025-2026'!$G:$G,"2026")</f>
        <v>0</v>
      </c>
      <c r="G68" s="57">
        <f>COUNTIFS('2024 -2025-2026'!$M:$M,B68,'2024 -2025-2026'!$K:$K,"Student Publication", '2024 -2025-2026'!$G:$G,"2026")</f>
        <v>0</v>
      </c>
      <c r="H68" s="54">
        <f>COUNTIFS('Patent - 2026'!$Q:$Q,B68,'Patent - 2026'!$D:$D,"Published")</f>
        <v>0</v>
      </c>
      <c r="I68" s="54">
        <f t="shared" si="2"/>
        <v>0</v>
      </c>
      <c r="J68" s="54">
        <f t="shared" si="3"/>
        <v>0</v>
      </c>
      <c r="K68" s="54">
        <f>COUNTIFS('2024 -2025-2026'!$M:$M,B68,'2024 -2025-2026'!$K:$K,"Book",'2024 -2025-2026'!$G:$G,"2026")</f>
        <v>0</v>
      </c>
      <c r="L68" s="54" t="s">
        <v>14837</v>
      </c>
      <c r="M68" s="54" t="s">
        <v>14832</v>
      </c>
      <c r="N68" s="54">
        <v>0</v>
      </c>
      <c r="O68" s="54">
        <v>0</v>
      </c>
      <c r="P68" s="54">
        <v>1</v>
      </c>
      <c r="Q68" s="54">
        <f>COUNTIFS('Patent - 2026'!$Q:$Q,B68,'Patent - 2026'!$D:$D,"Granted")</f>
        <v>0</v>
      </c>
      <c r="R68" s="54">
        <f>COUNTIFS('Patent - 2026'!$Q:$Q,B68,'Patent - 2026'!$D:$D,"Design Grant")</f>
        <v>0</v>
      </c>
      <c r="S68" s="54"/>
    </row>
    <row r="69" spans="1:19" ht="15.75" x14ac:dyDescent="0.25">
      <c r="A69" s="93">
        <v>68</v>
      </c>
      <c r="B69" s="37" t="s">
        <v>7714</v>
      </c>
      <c r="C69" s="94" t="s">
        <v>601</v>
      </c>
      <c r="D69" s="57">
        <f>COUNTIFS('2024 -2025-2026'!$M:$M,B69,'2024 -2025-2026'!$K:$K,"SCI",'2024 -2025-2026'!$G:$G,"2026")</f>
        <v>0</v>
      </c>
      <c r="E69" s="57">
        <f>COUNTIFS('2024 -2025-2026'!$M:$M,B69,'2024 -2025-2026'!$K:$K,"Scopus/WoS Journals",'2024 -2025-2026'!$G:$G,"2026")</f>
        <v>0</v>
      </c>
      <c r="F69" s="57">
        <f>COUNTIFS('2024 -2025-2026'!$M:$M,B69,'2024 -2025-2026'!$K:$K,"Scopus/WoS Conference/Book Chapter/Others", '2024 -2025-2026'!$G:$G,"2026")</f>
        <v>0</v>
      </c>
      <c r="G69" s="57">
        <f>COUNTIFS('2024 -2025-2026'!$M:$M,B69,'2024 -2025-2026'!$K:$K,"Student Publication", '2024 -2025-2026'!$G:$G,"2026")</f>
        <v>1</v>
      </c>
      <c r="H69" s="54">
        <f>COUNTIFS('Patent - 2026'!$Q:$Q,B69,'Patent - 2026'!$D:$D,"Published")</f>
        <v>0</v>
      </c>
      <c r="I69" s="54">
        <f t="shared" si="2"/>
        <v>0</v>
      </c>
      <c r="J69" s="54">
        <f t="shared" si="3"/>
        <v>1</v>
      </c>
      <c r="K69" s="54">
        <f>COUNTIFS('2024 -2025-2026'!$M:$M,B69,'2024 -2025-2026'!$K:$K,"Book",'2024 -2025-2026'!$G:$G,"2026")</f>
        <v>0</v>
      </c>
      <c r="L69" s="54" t="s">
        <v>14583</v>
      </c>
      <c r="M69" s="54" t="s">
        <v>14832</v>
      </c>
      <c r="N69" s="54">
        <v>2</v>
      </c>
      <c r="O69" s="54">
        <v>2</v>
      </c>
      <c r="P69" s="54">
        <v>1</v>
      </c>
      <c r="Q69" s="54">
        <f>COUNTIFS('Patent - 2026'!$Q:$Q,B69,'Patent - 2026'!$D:$D,"Granted")</f>
        <v>0</v>
      </c>
      <c r="R69" s="54">
        <f>COUNTIFS('Patent - 2026'!$Q:$Q,B69,'Patent - 2026'!$D:$D,"Design Grant")</f>
        <v>0</v>
      </c>
      <c r="S69" s="54"/>
    </row>
    <row r="70" spans="1:19" ht="15.75" x14ac:dyDescent="0.25">
      <c r="A70" s="93">
        <v>69</v>
      </c>
      <c r="B70" s="37" t="s">
        <v>11968</v>
      </c>
      <c r="C70" s="94" t="s">
        <v>601</v>
      </c>
      <c r="D70" s="57">
        <f>COUNTIFS('2024 -2025-2026'!$M:$M,B70,'2024 -2025-2026'!$K:$K,"SCI",'2024 -2025-2026'!$G:$G,"2026")</f>
        <v>0</v>
      </c>
      <c r="E70" s="57">
        <f>COUNTIFS('2024 -2025-2026'!$M:$M,B70,'2024 -2025-2026'!$K:$K,"Scopus/WoS Journals",'2024 -2025-2026'!$G:$G,"2026")</f>
        <v>0</v>
      </c>
      <c r="F70" s="57">
        <f>COUNTIFS('2024 -2025-2026'!$M:$M,B70,'2024 -2025-2026'!$K:$K,"Scopus/WoS Conference/Book Chapter/Others", '2024 -2025-2026'!$G:$G,"2026")</f>
        <v>6</v>
      </c>
      <c r="G70" s="57">
        <f>COUNTIFS('2024 -2025-2026'!$M:$M,B70,'2024 -2025-2026'!$K:$K,"Student Publication", '2024 -2025-2026'!$G:$G,"2026")</f>
        <v>0</v>
      </c>
      <c r="H70" s="54">
        <f>COUNTIFS('Patent - 2026'!$Q:$Q,B70,'Patent - 2026'!$D:$D,"Published")</f>
        <v>0</v>
      </c>
      <c r="I70" s="54">
        <f t="shared" si="2"/>
        <v>6</v>
      </c>
      <c r="J70" s="54">
        <f t="shared" si="3"/>
        <v>6</v>
      </c>
      <c r="K70" s="54">
        <f>COUNTIFS('2024 -2025-2026'!$M:$M,B70,'2024 -2025-2026'!$K:$K,"Book",'2024 -2025-2026'!$G:$G,"2026")</f>
        <v>0</v>
      </c>
      <c r="L70" s="54" t="s">
        <v>14584</v>
      </c>
      <c r="M70" s="54" t="s">
        <v>14832</v>
      </c>
      <c r="N70" s="54">
        <v>2</v>
      </c>
      <c r="O70" s="54">
        <v>2</v>
      </c>
      <c r="P70" s="54">
        <v>1</v>
      </c>
      <c r="Q70" s="54">
        <f>COUNTIFS('Patent - 2026'!$Q:$Q,B70,'Patent - 2026'!$D:$D,"Granted")</f>
        <v>0</v>
      </c>
      <c r="R70" s="54">
        <f>COUNTIFS('Patent - 2026'!$Q:$Q,B70,'Patent - 2026'!$D:$D,"Design Grant")</f>
        <v>0</v>
      </c>
      <c r="S70" s="54"/>
    </row>
    <row r="71" spans="1:19" ht="15.75" x14ac:dyDescent="0.25">
      <c r="A71" s="93">
        <v>70</v>
      </c>
      <c r="B71" s="37" t="s">
        <v>11473</v>
      </c>
      <c r="C71" s="94" t="s">
        <v>601</v>
      </c>
      <c r="D71" s="57">
        <f>COUNTIFS('2024 -2025-2026'!$M:$M,B71,'2024 -2025-2026'!$K:$K,"SCI",'2024 -2025-2026'!$G:$G,"2026")</f>
        <v>4</v>
      </c>
      <c r="E71" s="57">
        <f>COUNTIFS('2024 -2025-2026'!$M:$M,B71,'2024 -2025-2026'!$K:$K,"Scopus/WoS Journals",'2024 -2025-2026'!$G:$G,"2026")</f>
        <v>2</v>
      </c>
      <c r="F71" s="57">
        <f>COUNTIFS('2024 -2025-2026'!$M:$M,B71,'2024 -2025-2026'!$K:$K,"Scopus/WoS Conference/Book Chapter/Others", '2024 -2025-2026'!$G:$G,"2026")</f>
        <v>0</v>
      </c>
      <c r="G71" s="57">
        <f>COUNTIFS('2024 -2025-2026'!$M:$M,B71,'2024 -2025-2026'!$K:$K,"Student Publication", '2024 -2025-2026'!$G:$G,"2026")</f>
        <v>0</v>
      </c>
      <c r="H71" s="54">
        <f>COUNTIFS('Patent - 2026'!$Q:$Q,B71,'Patent - 2026'!$D:$D,"Published")</f>
        <v>0</v>
      </c>
      <c r="I71" s="54">
        <f t="shared" si="2"/>
        <v>6</v>
      </c>
      <c r="J71" s="54">
        <f t="shared" si="3"/>
        <v>6</v>
      </c>
      <c r="K71" s="54">
        <f>COUNTIFS('2024 -2025-2026'!$M:$M,B71,'2024 -2025-2026'!$K:$K,"Book",'2024 -2025-2026'!$G:$G,"2026")</f>
        <v>0</v>
      </c>
      <c r="L71" s="54" t="s">
        <v>14584</v>
      </c>
      <c r="M71" s="54" t="s">
        <v>14832</v>
      </c>
      <c r="N71" s="54">
        <v>2</v>
      </c>
      <c r="O71" s="54">
        <v>2</v>
      </c>
      <c r="P71" s="54">
        <v>1</v>
      </c>
      <c r="Q71" s="54">
        <f>COUNTIFS('Patent - 2026'!$Q:$Q,B71,'Patent - 2026'!$D:$D,"Granted")</f>
        <v>0</v>
      </c>
      <c r="R71" s="54">
        <f>COUNTIFS('Patent - 2026'!$Q:$Q,B71,'Patent - 2026'!$D:$D,"Design Grant")</f>
        <v>0</v>
      </c>
      <c r="S71" s="54"/>
    </row>
    <row r="72" spans="1:19" ht="15.75" x14ac:dyDescent="0.25">
      <c r="A72" s="93">
        <v>71</v>
      </c>
      <c r="B72" s="37" t="s">
        <v>9084</v>
      </c>
      <c r="C72" s="94" t="s">
        <v>601</v>
      </c>
      <c r="D72" s="57">
        <f>COUNTIFS('2024 -2025-2026'!$M:$M,B72,'2024 -2025-2026'!$K:$K,"SCI",'2024 -2025-2026'!$G:$G,"2026")</f>
        <v>1</v>
      </c>
      <c r="E72" s="57">
        <f>COUNTIFS('2024 -2025-2026'!$M:$M,B72,'2024 -2025-2026'!$K:$K,"Scopus/WoS Journals",'2024 -2025-2026'!$G:$G,"2026")</f>
        <v>0</v>
      </c>
      <c r="F72" s="57">
        <f>COUNTIFS('2024 -2025-2026'!$M:$M,B72,'2024 -2025-2026'!$K:$K,"Scopus/WoS Conference/Book Chapter/Others", '2024 -2025-2026'!$G:$G,"2026")</f>
        <v>0</v>
      </c>
      <c r="G72" s="57">
        <f>COUNTIFS('2024 -2025-2026'!$M:$M,B72,'2024 -2025-2026'!$K:$K,"Student Publication", '2024 -2025-2026'!$G:$G,"2026")</f>
        <v>0</v>
      </c>
      <c r="H72" s="54">
        <f>COUNTIFS('Patent - 2026'!$Q:$Q,B72,'Patent - 2026'!$D:$D,"Published")</f>
        <v>0</v>
      </c>
      <c r="I72" s="54">
        <f t="shared" si="2"/>
        <v>1</v>
      </c>
      <c r="J72" s="54">
        <f t="shared" si="3"/>
        <v>1</v>
      </c>
      <c r="K72" s="54">
        <f>COUNTIFS('2024 -2025-2026'!$M:$M,B72,'2024 -2025-2026'!$K:$K,"Book",'2024 -2025-2026'!$G:$G,"2026")</f>
        <v>0</v>
      </c>
      <c r="L72" s="54" t="s">
        <v>14584</v>
      </c>
      <c r="M72" s="54" t="s">
        <v>14832</v>
      </c>
      <c r="N72" s="54">
        <v>2</v>
      </c>
      <c r="O72" s="54">
        <v>2</v>
      </c>
      <c r="P72" s="54">
        <v>1</v>
      </c>
      <c r="Q72" s="54">
        <f>COUNTIFS('Patent - 2026'!$Q:$Q,B72,'Patent - 2026'!$D:$D,"Granted")</f>
        <v>0</v>
      </c>
      <c r="R72" s="54">
        <f>COUNTIFS('Patent - 2026'!$Q:$Q,B72,'Patent - 2026'!$D:$D,"Design Grant")</f>
        <v>0</v>
      </c>
      <c r="S72" s="54"/>
    </row>
    <row r="73" spans="1:19" ht="15.75" x14ac:dyDescent="0.25">
      <c r="A73" s="93">
        <v>72</v>
      </c>
      <c r="B73" s="37" t="s">
        <v>602</v>
      </c>
      <c r="C73" s="94" t="s">
        <v>601</v>
      </c>
      <c r="D73" s="57">
        <f>COUNTIFS('2024 -2025-2026'!$M:$M,B73,'2024 -2025-2026'!$K:$K,"SCI",'2024 -2025-2026'!$G:$G,"2026")</f>
        <v>0</v>
      </c>
      <c r="E73" s="57">
        <f>COUNTIFS('2024 -2025-2026'!$M:$M,B73,'2024 -2025-2026'!$K:$K,"Scopus/WoS Journals",'2024 -2025-2026'!$G:$G,"2026")</f>
        <v>0</v>
      </c>
      <c r="F73" s="57">
        <f>COUNTIFS('2024 -2025-2026'!$M:$M,B73,'2024 -2025-2026'!$K:$K,"Scopus/WoS Conference/Book Chapter/Others", '2024 -2025-2026'!$G:$G,"2026")</f>
        <v>0</v>
      </c>
      <c r="G73" s="57">
        <f>COUNTIFS('2024 -2025-2026'!$M:$M,B73,'2024 -2025-2026'!$K:$K,"Student Publication", '2024 -2025-2026'!$G:$G,"2026")</f>
        <v>0</v>
      </c>
      <c r="H73" s="54">
        <f>COUNTIFS('Patent - 2026'!$Q:$Q,B73,'Patent - 2026'!$D:$D,"Published")</f>
        <v>0</v>
      </c>
      <c r="I73" s="54">
        <f t="shared" si="2"/>
        <v>0</v>
      </c>
      <c r="J73" s="54">
        <f t="shared" si="3"/>
        <v>0</v>
      </c>
      <c r="K73" s="54">
        <f>COUNTIFS('2024 -2025-2026'!$M:$M,B73,'2024 -2025-2026'!$K:$K,"Book",'2024 -2025-2026'!$G:$G,"2026")</f>
        <v>0</v>
      </c>
      <c r="L73" s="54" t="s">
        <v>14585</v>
      </c>
      <c r="M73" s="54" t="s">
        <v>14832</v>
      </c>
      <c r="N73" s="54">
        <v>1</v>
      </c>
      <c r="O73" s="54">
        <v>1</v>
      </c>
      <c r="P73" s="54">
        <v>2</v>
      </c>
      <c r="Q73" s="54">
        <f>COUNTIFS('Patent - 2026'!$Q:$Q,B73,'Patent - 2026'!$D:$D,"Granted")</f>
        <v>0</v>
      </c>
      <c r="R73" s="54">
        <f>COUNTIFS('Patent - 2026'!$Q:$Q,B73,'Patent - 2026'!$D:$D,"Design Grant")</f>
        <v>0</v>
      </c>
      <c r="S73" s="54"/>
    </row>
    <row r="74" spans="1:19" ht="15.75" x14ac:dyDescent="0.25">
      <c r="A74" s="93">
        <v>73</v>
      </c>
      <c r="B74" s="37" t="s">
        <v>14730</v>
      </c>
      <c r="C74" s="94" t="s">
        <v>601</v>
      </c>
      <c r="D74" s="57">
        <f>COUNTIFS('2024 -2025-2026'!$M:$M,B74,'2024 -2025-2026'!$K:$K,"SCI",'2024 -2025-2026'!$G:$G,"2026")</f>
        <v>0</v>
      </c>
      <c r="E74" s="57">
        <f>COUNTIFS('2024 -2025-2026'!$M:$M,B74,'2024 -2025-2026'!$K:$K,"Scopus/WoS Journals",'2024 -2025-2026'!$G:$G,"2026")</f>
        <v>0</v>
      </c>
      <c r="F74" s="57">
        <f>COUNTIFS('2024 -2025-2026'!$M:$M,B74,'2024 -2025-2026'!$K:$K,"Scopus/WoS Conference/Book Chapter/Others", '2024 -2025-2026'!$G:$G,"2026")</f>
        <v>0</v>
      </c>
      <c r="G74" s="57">
        <f>COUNTIFS('2024 -2025-2026'!$M:$M,B74,'2024 -2025-2026'!$K:$K,"Student Publication", '2024 -2025-2026'!$G:$G,"2026")</f>
        <v>0</v>
      </c>
      <c r="H74" s="54">
        <f>COUNTIFS('Patent - 2026'!$Q:$Q,B74,'Patent - 2026'!$D:$D,"Published")</f>
        <v>0</v>
      </c>
      <c r="I74" s="54">
        <f t="shared" si="2"/>
        <v>0</v>
      </c>
      <c r="J74" s="54">
        <f t="shared" si="3"/>
        <v>0</v>
      </c>
      <c r="K74" s="54">
        <f>COUNTIFS('2024 -2025-2026'!$M:$M,B74,'2024 -2025-2026'!$K:$K,"Book",'2024 -2025-2026'!$G:$G,"2026")</f>
        <v>0</v>
      </c>
      <c r="L74" s="54" t="s">
        <v>14585</v>
      </c>
      <c r="M74" s="54" t="s">
        <v>14832</v>
      </c>
      <c r="N74" s="54">
        <v>1</v>
      </c>
      <c r="O74" s="54">
        <v>1</v>
      </c>
      <c r="P74" s="54">
        <v>2</v>
      </c>
      <c r="Q74" s="54">
        <f>COUNTIFS('Patent - 2026'!$Q:$Q,B74,'Patent - 2026'!$D:$D,"Granted")</f>
        <v>0</v>
      </c>
      <c r="R74" s="54">
        <f>COUNTIFS('Patent - 2026'!$Q:$Q,B74,'Patent - 2026'!$D:$D,"Design Grant")</f>
        <v>0</v>
      </c>
      <c r="S74" s="54"/>
    </row>
    <row r="75" spans="1:19" ht="31.5" x14ac:dyDescent="0.25">
      <c r="A75" s="93">
        <v>74</v>
      </c>
      <c r="B75" s="37" t="s">
        <v>6397</v>
      </c>
      <c r="C75" s="94" t="s">
        <v>601</v>
      </c>
      <c r="D75" s="57">
        <f>COUNTIFS('2024 -2025-2026'!$M:$M,B75,'2024 -2025-2026'!$K:$K,"SCI",'2024 -2025-2026'!$G:$G,"2026")</f>
        <v>0</v>
      </c>
      <c r="E75" s="57">
        <f>COUNTIFS('2024 -2025-2026'!$M:$M,B75,'2024 -2025-2026'!$K:$K,"Scopus/WoS Journals",'2024 -2025-2026'!$G:$G,"2026")</f>
        <v>0</v>
      </c>
      <c r="F75" s="57">
        <f>COUNTIFS('2024 -2025-2026'!$M:$M,B75,'2024 -2025-2026'!$K:$K,"Scopus/WoS Conference/Book Chapter/Others", '2024 -2025-2026'!$G:$G,"2026")</f>
        <v>0</v>
      </c>
      <c r="G75" s="57">
        <f>COUNTIFS('2024 -2025-2026'!$M:$M,B75,'2024 -2025-2026'!$K:$K,"Student Publication", '2024 -2025-2026'!$G:$G,"2026")</f>
        <v>0</v>
      </c>
      <c r="H75" s="54">
        <f>COUNTIFS('Patent - 2026'!$Q:$Q,B75,'Patent - 2026'!$D:$D,"Published")</f>
        <v>0</v>
      </c>
      <c r="I75" s="54">
        <f t="shared" si="2"/>
        <v>0</v>
      </c>
      <c r="J75" s="54">
        <f t="shared" si="3"/>
        <v>0</v>
      </c>
      <c r="K75" s="54">
        <f>COUNTIFS('2024 -2025-2026'!$M:$M,B75,'2024 -2025-2026'!$K:$K,"Book",'2024 -2025-2026'!$G:$G,"2026")</f>
        <v>0</v>
      </c>
      <c r="L75" s="54" t="s">
        <v>14585</v>
      </c>
      <c r="M75" s="54" t="s">
        <v>14833</v>
      </c>
      <c r="N75" s="54">
        <v>0</v>
      </c>
      <c r="O75" s="54">
        <v>1</v>
      </c>
      <c r="P75" s="54">
        <v>2</v>
      </c>
      <c r="Q75" s="54">
        <f>COUNTIFS('Patent - 2026'!$Q:$Q,B75,'Patent - 2026'!$D:$D,"Granted")</f>
        <v>0</v>
      </c>
      <c r="R75" s="54">
        <f>COUNTIFS('Patent - 2026'!$Q:$Q,B75,'Patent - 2026'!$D:$D,"Design Grant")</f>
        <v>0</v>
      </c>
      <c r="S75" s="54"/>
    </row>
    <row r="76" spans="1:19" ht="15.75" x14ac:dyDescent="0.25">
      <c r="A76" s="93">
        <v>75</v>
      </c>
      <c r="B76" s="37" t="s">
        <v>5655</v>
      </c>
      <c r="C76" s="94" t="s">
        <v>601</v>
      </c>
      <c r="D76" s="57">
        <f>COUNTIFS('2024 -2025-2026'!$M:$M,B76,'2024 -2025-2026'!$K:$K,"SCI",'2024 -2025-2026'!$G:$G,"2026")</f>
        <v>0</v>
      </c>
      <c r="E76" s="57">
        <f>COUNTIFS('2024 -2025-2026'!$M:$M,B76,'2024 -2025-2026'!$K:$K,"Scopus/WoS Journals",'2024 -2025-2026'!$G:$G,"2026")</f>
        <v>0</v>
      </c>
      <c r="F76" s="57">
        <f>COUNTIFS('2024 -2025-2026'!$M:$M,B76,'2024 -2025-2026'!$K:$K,"Scopus/WoS Conference/Book Chapter/Others", '2024 -2025-2026'!$G:$G,"2026")</f>
        <v>1</v>
      </c>
      <c r="G76" s="57">
        <f>COUNTIFS('2024 -2025-2026'!$M:$M,B76,'2024 -2025-2026'!$K:$K,"Student Publication", '2024 -2025-2026'!$G:$G,"2026")</f>
        <v>0</v>
      </c>
      <c r="H76" s="54">
        <f>COUNTIFS('Patent - 2026'!$Q:$Q,B76,'Patent - 2026'!$D:$D,"Published")</f>
        <v>0</v>
      </c>
      <c r="I76" s="54">
        <f t="shared" si="2"/>
        <v>1</v>
      </c>
      <c r="J76" s="54">
        <f t="shared" si="3"/>
        <v>1</v>
      </c>
      <c r="K76" s="54">
        <f>COUNTIFS('2024 -2025-2026'!$M:$M,B76,'2024 -2025-2026'!$K:$K,"Book",'2024 -2025-2026'!$G:$G,"2026")</f>
        <v>0</v>
      </c>
      <c r="L76" s="54" t="s">
        <v>14585</v>
      </c>
      <c r="M76" s="54" t="s">
        <v>14834</v>
      </c>
      <c r="N76" s="54">
        <v>0</v>
      </c>
      <c r="O76" s="54">
        <v>1</v>
      </c>
      <c r="P76" s="54">
        <v>2</v>
      </c>
      <c r="Q76" s="54">
        <f>COUNTIFS('Patent - 2026'!$Q:$Q,B76,'Patent - 2026'!$D:$D,"Granted")</f>
        <v>0</v>
      </c>
      <c r="R76" s="54">
        <f>COUNTIFS('Patent - 2026'!$Q:$Q,B76,'Patent - 2026'!$D:$D,"Design Grant")</f>
        <v>0</v>
      </c>
      <c r="S76" s="54"/>
    </row>
    <row r="77" spans="1:19" ht="15.75" x14ac:dyDescent="0.25">
      <c r="A77" s="93">
        <v>76</v>
      </c>
      <c r="B77" s="37" t="s">
        <v>3251</v>
      </c>
      <c r="C77" s="94" t="s">
        <v>601</v>
      </c>
      <c r="D77" s="57">
        <f>COUNTIFS('2024 -2025-2026'!$M:$M,B77,'2024 -2025-2026'!$K:$K,"SCI",'2024 -2025-2026'!$G:$G,"2026")</f>
        <v>0</v>
      </c>
      <c r="E77" s="57">
        <f>COUNTIFS('2024 -2025-2026'!$M:$M,B77,'2024 -2025-2026'!$K:$K,"Scopus/WoS Journals",'2024 -2025-2026'!$G:$G,"2026")</f>
        <v>0</v>
      </c>
      <c r="F77" s="57">
        <f>COUNTIFS('2024 -2025-2026'!$M:$M,B77,'2024 -2025-2026'!$K:$K,"Scopus/WoS Conference/Book Chapter/Others", '2024 -2025-2026'!$G:$G,"2026")</f>
        <v>0</v>
      </c>
      <c r="G77" s="57">
        <f>COUNTIFS('2024 -2025-2026'!$M:$M,B77,'2024 -2025-2026'!$K:$K,"Student Publication", '2024 -2025-2026'!$G:$G,"2026")</f>
        <v>0</v>
      </c>
      <c r="H77" s="54">
        <f>COUNTIFS('Patent - 2026'!$Q:$Q,B77,'Patent - 2026'!$D:$D,"Published")</f>
        <v>0</v>
      </c>
      <c r="I77" s="54">
        <f t="shared" si="2"/>
        <v>0</v>
      </c>
      <c r="J77" s="54">
        <f t="shared" si="3"/>
        <v>0</v>
      </c>
      <c r="K77" s="54">
        <f>COUNTIFS('2024 -2025-2026'!$M:$M,B77,'2024 -2025-2026'!$K:$K,"Book",'2024 -2025-2026'!$G:$G,"2026")</f>
        <v>0</v>
      </c>
      <c r="L77" s="54" t="s">
        <v>14585</v>
      </c>
      <c r="M77" s="54" t="s">
        <v>14834</v>
      </c>
      <c r="N77" s="54">
        <v>0</v>
      </c>
      <c r="O77" s="54">
        <v>1</v>
      </c>
      <c r="P77" s="54">
        <v>2</v>
      </c>
      <c r="Q77" s="54">
        <f>COUNTIFS('Patent - 2026'!$Q:$Q,B77,'Patent - 2026'!$D:$D,"Granted")</f>
        <v>0</v>
      </c>
      <c r="R77" s="54">
        <f>COUNTIFS('Patent - 2026'!$Q:$Q,B77,'Patent - 2026'!$D:$D,"Design Grant")</f>
        <v>0</v>
      </c>
      <c r="S77" s="54"/>
    </row>
    <row r="78" spans="1:19" ht="15.75" x14ac:dyDescent="0.25">
      <c r="A78" s="93">
        <v>77</v>
      </c>
      <c r="B78" s="37" t="s">
        <v>6149</v>
      </c>
      <c r="C78" s="94" t="s">
        <v>601</v>
      </c>
      <c r="D78" s="57">
        <f>COUNTIFS('2024 -2025-2026'!$M:$M,B78,'2024 -2025-2026'!$K:$K,"SCI",'2024 -2025-2026'!$G:$G,"2026")</f>
        <v>0</v>
      </c>
      <c r="E78" s="57">
        <f>COUNTIFS('2024 -2025-2026'!$M:$M,B78,'2024 -2025-2026'!$K:$K,"Scopus/WoS Journals",'2024 -2025-2026'!$G:$G,"2026")</f>
        <v>0</v>
      </c>
      <c r="F78" s="57">
        <f>COUNTIFS('2024 -2025-2026'!$M:$M,B78,'2024 -2025-2026'!$K:$K,"Scopus/WoS Conference/Book Chapter/Others", '2024 -2025-2026'!$G:$G,"2026")</f>
        <v>0</v>
      </c>
      <c r="G78" s="57">
        <f>COUNTIFS('2024 -2025-2026'!$M:$M,B78,'2024 -2025-2026'!$K:$K,"Student Publication", '2024 -2025-2026'!$G:$G,"2026")</f>
        <v>0</v>
      </c>
      <c r="H78" s="54">
        <f>COUNTIFS('Patent - 2026'!$Q:$Q,B78,'Patent - 2026'!$D:$D,"Published")</f>
        <v>0</v>
      </c>
      <c r="I78" s="54">
        <f t="shared" si="2"/>
        <v>0</v>
      </c>
      <c r="J78" s="54">
        <f t="shared" si="3"/>
        <v>0</v>
      </c>
      <c r="K78" s="54">
        <f>COUNTIFS('2024 -2025-2026'!$M:$M,B78,'2024 -2025-2026'!$K:$K,"Book",'2024 -2025-2026'!$G:$G,"2026")</f>
        <v>0</v>
      </c>
      <c r="L78" s="54" t="s">
        <v>14585</v>
      </c>
      <c r="M78" s="54" t="s">
        <v>14834</v>
      </c>
      <c r="N78" s="54">
        <v>0</v>
      </c>
      <c r="O78" s="54">
        <v>1</v>
      </c>
      <c r="P78" s="54">
        <v>2</v>
      </c>
      <c r="Q78" s="54">
        <f>COUNTIFS('Patent - 2026'!$Q:$Q,B78,'Patent - 2026'!$D:$D,"Granted")</f>
        <v>0</v>
      </c>
      <c r="R78" s="54">
        <f>COUNTIFS('Patent - 2026'!$Q:$Q,B78,'Patent - 2026'!$D:$D,"Design Grant")</f>
        <v>0</v>
      </c>
      <c r="S78" s="54"/>
    </row>
    <row r="79" spans="1:19" ht="15.75" x14ac:dyDescent="0.25">
      <c r="A79" s="93">
        <v>78</v>
      </c>
      <c r="B79" s="37" t="s">
        <v>3907</v>
      </c>
      <c r="C79" s="94" t="s">
        <v>601</v>
      </c>
      <c r="D79" s="57">
        <f>COUNTIFS('2024 -2025-2026'!$M:$M,B79,'2024 -2025-2026'!$K:$K,"SCI",'2024 -2025-2026'!$G:$G,"2026")</f>
        <v>0</v>
      </c>
      <c r="E79" s="57">
        <f>COUNTIFS('2024 -2025-2026'!$M:$M,B79,'2024 -2025-2026'!$K:$K,"Scopus/WoS Journals",'2024 -2025-2026'!$G:$G,"2026")</f>
        <v>0</v>
      </c>
      <c r="F79" s="57">
        <f>COUNTIFS('2024 -2025-2026'!$M:$M,B79,'2024 -2025-2026'!$K:$K,"Scopus/WoS Conference/Book Chapter/Others", '2024 -2025-2026'!$G:$G,"2026")</f>
        <v>0</v>
      </c>
      <c r="G79" s="57">
        <f>COUNTIFS('2024 -2025-2026'!$M:$M,B79,'2024 -2025-2026'!$K:$K,"Student Publication", '2024 -2025-2026'!$G:$G,"2026")</f>
        <v>1</v>
      </c>
      <c r="H79" s="54">
        <f>COUNTIFS('Patent - 2026'!$Q:$Q,B79,'Patent - 2026'!$D:$D,"Published")</f>
        <v>0</v>
      </c>
      <c r="I79" s="54">
        <f t="shared" si="2"/>
        <v>0</v>
      </c>
      <c r="J79" s="54">
        <f t="shared" si="3"/>
        <v>1</v>
      </c>
      <c r="K79" s="54">
        <f>COUNTIFS('2024 -2025-2026'!$M:$M,B79,'2024 -2025-2026'!$K:$K,"Book",'2024 -2025-2026'!$G:$G,"2026")</f>
        <v>0</v>
      </c>
      <c r="L79" s="54" t="s">
        <v>14585</v>
      </c>
      <c r="M79" s="54" t="s">
        <v>14834</v>
      </c>
      <c r="N79" s="54">
        <v>0</v>
      </c>
      <c r="O79" s="54">
        <v>1</v>
      </c>
      <c r="P79" s="54">
        <v>2</v>
      </c>
      <c r="Q79" s="54">
        <f>COUNTIFS('Patent - 2026'!$Q:$Q,B79,'Patent - 2026'!$D:$D,"Granted")</f>
        <v>0</v>
      </c>
      <c r="R79" s="54">
        <f>COUNTIFS('Patent - 2026'!$Q:$Q,B79,'Patent - 2026'!$D:$D,"Design Grant")</f>
        <v>0</v>
      </c>
      <c r="S79" s="54"/>
    </row>
    <row r="80" spans="1:19" ht="15.75" x14ac:dyDescent="0.25">
      <c r="A80" s="93">
        <v>79</v>
      </c>
      <c r="B80" s="37" t="s">
        <v>6848</v>
      </c>
      <c r="C80" s="94" t="s">
        <v>601</v>
      </c>
      <c r="D80" s="57">
        <f>COUNTIFS('2024 -2025-2026'!$M:$M,B80,'2024 -2025-2026'!$K:$K,"SCI",'2024 -2025-2026'!$G:$G,"2026")</f>
        <v>0</v>
      </c>
      <c r="E80" s="57">
        <f>COUNTIFS('2024 -2025-2026'!$M:$M,B80,'2024 -2025-2026'!$K:$K,"Scopus/WoS Journals",'2024 -2025-2026'!$G:$G,"2026")</f>
        <v>0</v>
      </c>
      <c r="F80" s="57">
        <f>COUNTIFS('2024 -2025-2026'!$M:$M,B80,'2024 -2025-2026'!$K:$K,"Scopus/WoS Conference/Book Chapter/Others", '2024 -2025-2026'!$G:$G,"2026")</f>
        <v>0</v>
      </c>
      <c r="G80" s="57">
        <f>COUNTIFS('2024 -2025-2026'!$M:$M,B80,'2024 -2025-2026'!$K:$K,"Student Publication", '2024 -2025-2026'!$G:$G,"2026")</f>
        <v>0</v>
      </c>
      <c r="H80" s="54">
        <f>COUNTIFS('Patent - 2026'!$Q:$Q,B80,'Patent - 2026'!$D:$D,"Published")</f>
        <v>0</v>
      </c>
      <c r="I80" s="54">
        <f t="shared" si="2"/>
        <v>0</v>
      </c>
      <c r="J80" s="54">
        <f t="shared" si="3"/>
        <v>0</v>
      </c>
      <c r="K80" s="54">
        <f>COUNTIFS('2024 -2025-2026'!$M:$M,B80,'2024 -2025-2026'!$K:$K,"Book",'2024 -2025-2026'!$G:$G,"2026")</f>
        <v>0</v>
      </c>
      <c r="L80" s="54" t="s">
        <v>14585</v>
      </c>
      <c r="M80" s="54" t="s">
        <v>14834</v>
      </c>
      <c r="N80" s="54">
        <v>0</v>
      </c>
      <c r="O80" s="54">
        <v>1</v>
      </c>
      <c r="P80" s="54">
        <v>2</v>
      </c>
      <c r="Q80" s="54">
        <f>COUNTIFS('Patent - 2026'!$Q:$Q,B80,'Patent - 2026'!$D:$D,"Granted")</f>
        <v>0</v>
      </c>
      <c r="R80" s="54">
        <f>COUNTIFS('Patent - 2026'!$Q:$Q,B80,'Patent - 2026'!$D:$D,"Design Grant")</f>
        <v>0</v>
      </c>
      <c r="S80" s="54"/>
    </row>
    <row r="81" spans="1:19" ht="31.5" x14ac:dyDescent="0.25">
      <c r="A81" s="93">
        <v>80</v>
      </c>
      <c r="B81" s="37" t="s">
        <v>13444</v>
      </c>
      <c r="C81" s="94" t="s">
        <v>601</v>
      </c>
      <c r="D81" s="57">
        <f>COUNTIFS('2024 -2025-2026'!$M:$M,B81,'2024 -2025-2026'!$K:$K,"SCI",'2024 -2025-2026'!$G:$G,"2026")</f>
        <v>0</v>
      </c>
      <c r="E81" s="57">
        <f>COUNTIFS('2024 -2025-2026'!$M:$M,B81,'2024 -2025-2026'!$K:$K,"Scopus/WoS Journals",'2024 -2025-2026'!$G:$G,"2026")</f>
        <v>0</v>
      </c>
      <c r="F81" s="57">
        <f>COUNTIFS('2024 -2025-2026'!$M:$M,B81,'2024 -2025-2026'!$K:$K,"Scopus/WoS Conference/Book Chapter/Others", '2024 -2025-2026'!$G:$G,"2026")</f>
        <v>0</v>
      </c>
      <c r="G81" s="57">
        <f>COUNTIFS('2024 -2025-2026'!$M:$M,B81,'2024 -2025-2026'!$K:$K,"Student Publication", '2024 -2025-2026'!$G:$G,"2026")</f>
        <v>0</v>
      </c>
      <c r="H81" s="54">
        <f>COUNTIFS('Patent - 2026'!$Q:$Q,B81,'Patent - 2026'!$D:$D,"Published")</f>
        <v>0</v>
      </c>
      <c r="I81" s="54">
        <f t="shared" si="2"/>
        <v>0</v>
      </c>
      <c r="J81" s="54">
        <f t="shared" si="3"/>
        <v>0</v>
      </c>
      <c r="K81" s="54">
        <f>COUNTIFS('2024 -2025-2026'!$M:$M,B81,'2024 -2025-2026'!$K:$K,"Book",'2024 -2025-2026'!$G:$G,"2026")</f>
        <v>0</v>
      </c>
      <c r="L81" s="54" t="s">
        <v>14585</v>
      </c>
      <c r="M81" s="54" t="s">
        <v>14833</v>
      </c>
      <c r="N81" s="54">
        <v>0</v>
      </c>
      <c r="O81" s="54">
        <v>1</v>
      </c>
      <c r="P81" s="54">
        <v>2</v>
      </c>
      <c r="Q81" s="54">
        <f>COUNTIFS('Patent - 2026'!$Q:$Q,B81,'Patent - 2026'!$D:$D,"Granted")</f>
        <v>0</v>
      </c>
      <c r="R81" s="54">
        <f>COUNTIFS('Patent - 2026'!$Q:$Q,B81,'Patent - 2026'!$D:$D,"Design Grant")</f>
        <v>0</v>
      </c>
      <c r="S81" s="54"/>
    </row>
    <row r="82" spans="1:19" ht="31.5" x14ac:dyDescent="0.25">
      <c r="A82" s="93">
        <v>81</v>
      </c>
      <c r="B82" s="37" t="s">
        <v>14840</v>
      </c>
      <c r="C82" s="93" t="s">
        <v>601</v>
      </c>
      <c r="D82" s="57">
        <f>COUNTIFS('2024 -2025-2026'!$M:$M,B82,'2024 -2025-2026'!$K:$K,"SCI",'2024 -2025-2026'!$G:$G,"2026")</f>
        <v>0</v>
      </c>
      <c r="E82" s="57">
        <f>COUNTIFS('2024 -2025-2026'!$M:$M,B82,'2024 -2025-2026'!$K:$K,"Scopus/WoS Journals",'2024 -2025-2026'!$G:$G,"2026")</f>
        <v>0</v>
      </c>
      <c r="F82" s="57">
        <f>COUNTIFS('2024 -2025-2026'!$M:$M,B82,'2024 -2025-2026'!$K:$K,"Scopus/WoS Conference/Book Chapter/Others", '2024 -2025-2026'!$G:$G,"2026")</f>
        <v>0</v>
      </c>
      <c r="G82" s="57">
        <f>COUNTIFS('2024 -2025-2026'!$M:$M,B82,'2024 -2025-2026'!$K:$K,"Student Publication", '2024 -2025-2026'!$G:$G,"2026")</f>
        <v>0</v>
      </c>
      <c r="H82" s="54">
        <f>COUNTIFS('Patent - 2026'!$Q:$Q,B82,'Patent - 2026'!$D:$D,"Published")</f>
        <v>0</v>
      </c>
      <c r="I82" s="54">
        <f t="shared" si="2"/>
        <v>0</v>
      </c>
      <c r="J82" s="54">
        <f t="shared" si="3"/>
        <v>0</v>
      </c>
      <c r="K82" s="54">
        <f>COUNTIFS('2024 -2025-2026'!$M:$M,B82,'2024 -2025-2026'!$K:$K,"Book",'2024 -2025-2026'!$G:$G,"2026")</f>
        <v>0</v>
      </c>
      <c r="L82" s="54" t="s">
        <v>14837</v>
      </c>
      <c r="M82" s="54" t="s">
        <v>14833</v>
      </c>
      <c r="N82" s="54">
        <v>0</v>
      </c>
      <c r="O82" s="54">
        <v>0</v>
      </c>
      <c r="P82" s="54">
        <v>1</v>
      </c>
      <c r="Q82" s="54">
        <f>COUNTIFS('Patent - 2026'!$Q:$Q,B82,'Patent - 2026'!$D:$D,"Granted")</f>
        <v>0</v>
      </c>
      <c r="R82" s="54">
        <f>COUNTIFS('Patent - 2026'!$Q:$Q,B82,'Patent - 2026'!$D:$D,"Design Grant")</f>
        <v>0</v>
      </c>
      <c r="S82" s="54"/>
    </row>
    <row r="83" spans="1:19" ht="31.5" x14ac:dyDescent="0.25">
      <c r="A83" s="93">
        <v>82</v>
      </c>
      <c r="B83" s="37" t="s">
        <v>14841</v>
      </c>
      <c r="C83" s="93" t="s">
        <v>601</v>
      </c>
      <c r="D83" s="57">
        <f>COUNTIFS('2024 -2025-2026'!$M:$M,B83,'2024 -2025-2026'!$K:$K,"SCI",'2024 -2025-2026'!$G:$G,"2026")</f>
        <v>0</v>
      </c>
      <c r="E83" s="57">
        <f>COUNTIFS('2024 -2025-2026'!$M:$M,B83,'2024 -2025-2026'!$K:$K,"Scopus/WoS Journals",'2024 -2025-2026'!$G:$G,"2026")</f>
        <v>0</v>
      </c>
      <c r="F83" s="57">
        <f>COUNTIFS('2024 -2025-2026'!$M:$M,B83,'2024 -2025-2026'!$K:$K,"Scopus/WoS Conference/Book Chapter/Others", '2024 -2025-2026'!$G:$G,"2026")</f>
        <v>0</v>
      </c>
      <c r="G83" s="57">
        <f>COUNTIFS('2024 -2025-2026'!$M:$M,B83,'2024 -2025-2026'!$K:$K,"Student Publication", '2024 -2025-2026'!$G:$G,"2026")</f>
        <v>0</v>
      </c>
      <c r="H83" s="54">
        <f>COUNTIFS('Patent - 2026'!$Q:$Q,B83,'Patent - 2026'!$D:$D,"Published")</f>
        <v>0</v>
      </c>
      <c r="I83" s="54">
        <f t="shared" si="2"/>
        <v>0</v>
      </c>
      <c r="J83" s="54">
        <f t="shared" si="3"/>
        <v>0</v>
      </c>
      <c r="K83" s="54">
        <f>COUNTIFS('2024 -2025-2026'!$M:$M,B83,'2024 -2025-2026'!$K:$K,"Book",'2024 -2025-2026'!$G:$G,"2026")</f>
        <v>0</v>
      </c>
      <c r="L83" s="54" t="s">
        <v>14837</v>
      </c>
      <c r="M83" s="54" t="s">
        <v>14833</v>
      </c>
      <c r="N83" s="54">
        <v>0</v>
      </c>
      <c r="O83" s="54">
        <v>0</v>
      </c>
      <c r="P83" s="54">
        <v>1</v>
      </c>
      <c r="Q83" s="54">
        <f>COUNTIFS('Patent - 2026'!$Q:$Q,B83,'Patent - 2026'!$D:$D,"Granted")</f>
        <v>0</v>
      </c>
      <c r="R83" s="54">
        <f>COUNTIFS('Patent - 2026'!$Q:$Q,B83,'Patent - 2026'!$D:$D,"Design Grant")</f>
        <v>0</v>
      </c>
      <c r="S83" s="54"/>
    </row>
    <row r="84" spans="1:19" ht="31.5" x14ac:dyDescent="0.25">
      <c r="A84" s="93">
        <v>83</v>
      </c>
      <c r="B84" s="37" t="s">
        <v>14731</v>
      </c>
      <c r="C84" s="94" t="s">
        <v>601</v>
      </c>
      <c r="D84" s="57">
        <f>COUNTIFS('2024 -2025-2026'!$M:$M,B84,'2024 -2025-2026'!$K:$K,"SCI",'2024 -2025-2026'!$G:$G,"2026")</f>
        <v>0</v>
      </c>
      <c r="E84" s="57">
        <f>COUNTIFS('2024 -2025-2026'!$M:$M,B84,'2024 -2025-2026'!$K:$K,"Scopus/WoS Journals",'2024 -2025-2026'!$G:$G,"2026")</f>
        <v>0</v>
      </c>
      <c r="F84" s="57">
        <f>COUNTIFS('2024 -2025-2026'!$M:$M,B84,'2024 -2025-2026'!$K:$K,"Scopus/WoS Conference/Book Chapter/Others", '2024 -2025-2026'!$G:$G,"2026")</f>
        <v>0</v>
      </c>
      <c r="G84" s="57">
        <f>COUNTIFS('2024 -2025-2026'!$M:$M,B84,'2024 -2025-2026'!$K:$K,"Student Publication", '2024 -2025-2026'!$G:$G,"2026")</f>
        <v>0</v>
      </c>
      <c r="H84" s="54">
        <f>COUNTIFS('Patent - 2026'!$Q:$Q,B84,'Patent - 2026'!$D:$D,"Published")</f>
        <v>0</v>
      </c>
      <c r="I84" s="54">
        <f t="shared" si="2"/>
        <v>0</v>
      </c>
      <c r="J84" s="54">
        <f t="shared" si="3"/>
        <v>0</v>
      </c>
      <c r="K84" s="54">
        <f>COUNTIFS('2024 -2025-2026'!$M:$M,B84,'2024 -2025-2026'!$K:$K,"Book",'2024 -2025-2026'!$G:$G,"2026")</f>
        <v>0</v>
      </c>
      <c r="L84" s="54" t="s">
        <v>14585</v>
      </c>
      <c r="M84" s="54" t="s">
        <v>14833</v>
      </c>
      <c r="N84" s="54">
        <v>0</v>
      </c>
      <c r="O84" s="54">
        <v>1</v>
      </c>
      <c r="P84" s="54">
        <v>2</v>
      </c>
      <c r="Q84" s="54">
        <f>COUNTIFS('Patent - 2026'!$Q:$Q,B84,'Patent - 2026'!$D:$D,"Granted")</f>
        <v>0</v>
      </c>
      <c r="R84" s="54">
        <f>COUNTIFS('Patent - 2026'!$Q:$Q,B84,'Patent - 2026'!$D:$D,"Design Grant")</f>
        <v>0</v>
      </c>
      <c r="S84" s="54"/>
    </row>
    <row r="85" spans="1:19" ht="15.75" x14ac:dyDescent="0.25">
      <c r="A85" s="93">
        <v>84</v>
      </c>
      <c r="B85" s="37" t="s">
        <v>591</v>
      </c>
      <c r="C85" s="94" t="s">
        <v>80</v>
      </c>
      <c r="D85" s="57">
        <f>COUNTIFS('2024 -2025-2026'!$M:$M,B85,'2024 -2025-2026'!$K:$K,"SCI",'2024 -2025-2026'!$G:$G,"2026")</f>
        <v>0</v>
      </c>
      <c r="E85" s="57">
        <f>COUNTIFS('2024 -2025-2026'!$M:$M,B85,'2024 -2025-2026'!$K:$K,"Scopus/WoS Journals",'2024 -2025-2026'!$G:$G,"2026")</f>
        <v>0</v>
      </c>
      <c r="F85" s="57">
        <f>COUNTIFS('2024 -2025-2026'!$M:$M,B85,'2024 -2025-2026'!$K:$K,"Scopus/WoS Conference/Book Chapter/Others", '2024 -2025-2026'!$G:$G,"2026")</f>
        <v>0</v>
      </c>
      <c r="G85" s="57">
        <f>COUNTIFS('2024 -2025-2026'!$M:$M,B85,'2024 -2025-2026'!$K:$K,"Student Publication", '2024 -2025-2026'!$G:$G,"2026")</f>
        <v>0</v>
      </c>
      <c r="H85" s="54">
        <f>COUNTIFS('Patent - 2026'!$Q:$Q,B85,'Patent - 2026'!$D:$D,"Published")</f>
        <v>0</v>
      </c>
      <c r="I85" s="54">
        <f t="shared" si="2"/>
        <v>0</v>
      </c>
      <c r="J85" s="54">
        <f t="shared" si="3"/>
        <v>0</v>
      </c>
      <c r="K85" s="54">
        <f>COUNTIFS('2024 -2025-2026'!$M:$M,B85,'2024 -2025-2026'!$K:$K,"Book",'2024 -2025-2026'!$G:$G,"2026")</f>
        <v>0</v>
      </c>
      <c r="L85" s="54" t="s">
        <v>14583</v>
      </c>
      <c r="M85" s="54" t="s">
        <v>14832</v>
      </c>
      <c r="N85" s="54">
        <v>2</v>
      </c>
      <c r="O85" s="54">
        <v>2</v>
      </c>
      <c r="P85" s="54">
        <v>1</v>
      </c>
      <c r="Q85" s="54">
        <f>COUNTIFS('Patent - 2026'!$Q:$Q,B85,'Patent - 2026'!$D:$D,"Granted")</f>
        <v>0</v>
      </c>
      <c r="R85" s="54">
        <f>COUNTIFS('Patent - 2026'!$Q:$Q,B85,'Patent - 2026'!$D:$D,"Design Grant")</f>
        <v>0</v>
      </c>
      <c r="S85" s="54"/>
    </row>
    <row r="86" spans="1:19" ht="15.75" x14ac:dyDescent="0.25">
      <c r="A86" s="93">
        <v>85</v>
      </c>
      <c r="B86" s="37" t="s">
        <v>789</v>
      </c>
      <c r="C86" s="94" t="s">
        <v>80</v>
      </c>
      <c r="D86" s="57">
        <f>COUNTIFS('2024 -2025-2026'!$M:$M,B86,'2024 -2025-2026'!$K:$K,"SCI",'2024 -2025-2026'!$G:$G,"2026")</f>
        <v>0</v>
      </c>
      <c r="E86" s="57">
        <f>COUNTIFS('2024 -2025-2026'!$M:$M,B86,'2024 -2025-2026'!$K:$K,"Scopus/WoS Journals",'2024 -2025-2026'!$G:$G,"2026")</f>
        <v>0</v>
      </c>
      <c r="F86" s="57">
        <f>COUNTIFS('2024 -2025-2026'!$M:$M,B86,'2024 -2025-2026'!$K:$K,"Scopus/WoS Conference/Book Chapter/Others", '2024 -2025-2026'!$G:$G,"2026")</f>
        <v>0</v>
      </c>
      <c r="G86" s="57">
        <f>COUNTIFS('2024 -2025-2026'!$M:$M,B86,'2024 -2025-2026'!$K:$K,"Student Publication", '2024 -2025-2026'!$G:$G,"2026")</f>
        <v>0</v>
      </c>
      <c r="H86" s="54">
        <f>COUNTIFS('Patent - 2026'!$Q:$Q,B86,'Patent - 2026'!$D:$D,"Published")</f>
        <v>0</v>
      </c>
      <c r="I86" s="54">
        <f t="shared" si="2"/>
        <v>0</v>
      </c>
      <c r="J86" s="54">
        <f t="shared" si="3"/>
        <v>0</v>
      </c>
      <c r="K86" s="54">
        <f>COUNTIFS('2024 -2025-2026'!$M:$M,B86,'2024 -2025-2026'!$K:$K,"Book",'2024 -2025-2026'!$G:$G,"2026")</f>
        <v>0</v>
      </c>
      <c r="L86" s="54" t="s">
        <v>14583</v>
      </c>
      <c r="M86" s="54" t="s">
        <v>14832</v>
      </c>
      <c r="N86" s="54">
        <v>2</v>
      </c>
      <c r="O86" s="54">
        <v>2</v>
      </c>
      <c r="P86" s="54">
        <v>1</v>
      </c>
      <c r="Q86" s="54">
        <f>COUNTIFS('Patent - 2026'!$Q:$Q,B86,'Patent - 2026'!$D:$D,"Granted")</f>
        <v>0</v>
      </c>
      <c r="R86" s="54">
        <f>COUNTIFS('Patent - 2026'!$Q:$Q,B86,'Patent - 2026'!$D:$D,"Design Grant")</f>
        <v>0</v>
      </c>
      <c r="S86" s="54"/>
    </row>
    <row r="87" spans="1:19" ht="15.75" x14ac:dyDescent="0.25">
      <c r="A87" s="93">
        <v>86</v>
      </c>
      <c r="B87" s="37" t="s">
        <v>539</v>
      </c>
      <c r="C87" s="94" t="s">
        <v>80</v>
      </c>
      <c r="D87" s="57">
        <f>COUNTIFS('2024 -2025-2026'!$M:$M,B87,'2024 -2025-2026'!$K:$K,"SCI",'2024 -2025-2026'!$G:$G,"2026")</f>
        <v>1</v>
      </c>
      <c r="E87" s="57">
        <f>COUNTIFS('2024 -2025-2026'!$M:$M,B87,'2024 -2025-2026'!$K:$K,"Scopus/WoS Journals",'2024 -2025-2026'!$G:$G,"2026")</f>
        <v>3</v>
      </c>
      <c r="F87" s="57">
        <f>COUNTIFS('2024 -2025-2026'!$M:$M,B87,'2024 -2025-2026'!$K:$K,"Scopus/WoS Conference/Book Chapter/Others", '2024 -2025-2026'!$G:$G,"2026")</f>
        <v>17</v>
      </c>
      <c r="G87" s="57">
        <f>COUNTIFS('2024 -2025-2026'!$M:$M,B87,'2024 -2025-2026'!$K:$K,"Student Publication", '2024 -2025-2026'!$G:$G,"2026")</f>
        <v>0</v>
      </c>
      <c r="H87" s="54">
        <f>COUNTIFS('Patent - 2026'!$Q:$Q,B87,'Patent - 2026'!$D:$D,"Published")</f>
        <v>0</v>
      </c>
      <c r="I87" s="54">
        <f t="shared" si="2"/>
        <v>21</v>
      </c>
      <c r="J87" s="54">
        <f t="shared" si="3"/>
        <v>21</v>
      </c>
      <c r="K87" s="54">
        <f>COUNTIFS('2024 -2025-2026'!$M:$M,B87,'2024 -2025-2026'!$K:$K,"Book",'2024 -2025-2026'!$G:$G,"2026")</f>
        <v>1</v>
      </c>
      <c r="L87" s="54" t="s">
        <v>14583</v>
      </c>
      <c r="M87" s="54" t="s">
        <v>14832</v>
      </c>
      <c r="N87" s="54">
        <v>2</v>
      </c>
      <c r="O87" s="54">
        <v>2</v>
      </c>
      <c r="P87" s="54">
        <v>1</v>
      </c>
      <c r="Q87" s="54">
        <f>COUNTIFS('Patent - 2026'!$Q:$Q,B87,'Patent - 2026'!$D:$D,"Granted")</f>
        <v>1</v>
      </c>
      <c r="R87" s="54">
        <f>COUNTIFS('Patent - 2026'!$Q:$Q,B87,'Patent - 2026'!$D:$D,"Design Grant")</f>
        <v>0</v>
      </c>
      <c r="S87" s="54"/>
    </row>
    <row r="88" spans="1:19" ht="15.75" x14ac:dyDescent="0.25">
      <c r="A88" s="93">
        <v>87</v>
      </c>
      <c r="B88" s="37" t="s">
        <v>5047</v>
      </c>
      <c r="C88" s="94" t="s">
        <v>80</v>
      </c>
      <c r="D88" s="57">
        <f>COUNTIFS('2024 -2025-2026'!$M:$M,B88,'2024 -2025-2026'!$K:$K,"SCI",'2024 -2025-2026'!$G:$G,"2026")</f>
        <v>0</v>
      </c>
      <c r="E88" s="57">
        <f>COUNTIFS('2024 -2025-2026'!$M:$M,B88,'2024 -2025-2026'!$K:$K,"Scopus/WoS Journals",'2024 -2025-2026'!$G:$G,"2026")</f>
        <v>0</v>
      </c>
      <c r="F88" s="57">
        <f>COUNTIFS('2024 -2025-2026'!$M:$M,B88,'2024 -2025-2026'!$K:$K,"Scopus/WoS Conference/Book Chapter/Others", '2024 -2025-2026'!$G:$G,"2026")</f>
        <v>0</v>
      </c>
      <c r="G88" s="57">
        <f>COUNTIFS('2024 -2025-2026'!$M:$M,B88,'2024 -2025-2026'!$K:$K,"Student Publication", '2024 -2025-2026'!$G:$G,"2026")</f>
        <v>0</v>
      </c>
      <c r="H88" s="54">
        <f>COUNTIFS('Patent - 2026'!$Q:$Q,B88,'Patent - 2026'!$D:$D,"Published")</f>
        <v>0</v>
      </c>
      <c r="I88" s="54">
        <f t="shared" si="2"/>
        <v>0</v>
      </c>
      <c r="J88" s="54">
        <f t="shared" si="3"/>
        <v>0</v>
      </c>
      <c r="K88" s="54">
        <f>COUNTIFS('2024 -2025-2026'!$M:$M,B88,'2024 -2025-2026'!$K:$K,"Book",'2024 -2025-2026'!$G:$G,"2026")</f>
        <v>0</v>
      </c>
      <c r="L88" s="54" t="s">
        <v>14584</v>
      </c>
      <c r="M88" s="54" t="s">
        <v>14832</v>
      </c>
      <c r="N88" s="54">
        <v>2</v>
      </c>
      <c r="O88" s="54">
        <v>2</v>
      </c>
      <c r="P88" s="54">
        <v>1</v>
      </c>
      <c r="Q88" s="54">
        <f>COUNTIFS('Patent - 2026'!$Q:$Q,B88,'Patent - 2026'!$D:$D,"Granted")</f>
        <v>0</v>
      </c>
      <c r="R88" s="54">
        <f>COUNTIFS('Patent - 2026'!$Q:$Q,B88,'Patent - 2026'!$D:$D,"Design Grant")</f>
        <v>0</v>
      </c>
      <c r="S88" s="54"/>
    </row>
    <row r="89" spans="1:19" ht="15.75" x14ac:dyDescent="0.25">
      <c r="A89" s="93">
        <v>88</v>
      </c>
      <c r="B89" s="37" t="s">
        <v>682</v>
      </c>
      <c r="C89" s="94" t="s">
        <v>80</v>
      </c>
      <c r="D89" s="57">
        <f>COUNTIFS('2024 -2025-2026'!$M:$M,B89,'2024 -2025-2026'!$K:$K,"SCI",'2024 -2025-2026'!$G:$G,"2026")</f>
        <v>1</v>
      </c>
      <c r="E89" s="57">
        <f>COUNTIFS('2024 -2025-2026'!$M:$M,B89,'2024 -2025-2026'!$K:$K,"Scopus/WoS Journals",'2024 -2025-2026'!$G:$G,"2026")</f>
        <v>0</v>
      </c>
      <c r="F89" s="57">
        <f>COUNTIFS('2024 -2025-2026'!$M:$M,B89,'2024 -2025-2026'!$K:$K,"Scopus/WoS Conference/Book Chapter/Others", '2024 -2025-2026'!$G:$G,"2026")</f>
        <v>0</v>
      </c>
      <c r="G89" s="57">
        <f>COUNTIFS('2024 -2025-2026'!$M:$M,B89,'2024 -2025-2026'!$K:$K,"Student Publication", '2024 -2025-2026'!$G:$G,"2026")</f>
        <v>0</v>
      </c>
      <c r="H89" s="54">
        <f>COUNTIFS('Patent - 2026'!$Q:$Q,B89,'Patent - 2026'!$D:$D,"Published")</f>
        <v>0</v>
      </c>
      <c r="I89" s="54">
        <f t="shared" si="2"/>
        <v>1</v>
      </c>
      <c r="J89" s="54">
        <f t="shared" si="3"/>
        <v>1</v>
      </c>
      <c r="K89" s="54">
        <f>COUNTIFS('2024 -2025-2026'!$M:$M,B89,'2024 -2025-2026'!$K:$K,"Book",'2024 -2025-2026'!$G:$G,"2026")</f>
        <v>0</v>
      </c>
      <c r="L89" s="54" t="s">
        <v>14584</v>
      </c>
      <c r="M89" s="54" t="s">
        <v>14832</v>
      </c>
      <c r="N89" s="54">
        <v>2</v>
      </c>
      <c r="O89" s="54">
        <v>2</v>
      </c>
      <c r="P89" s="54">
        <v>1</v>
      </c>
      <c r="Q89" s="54">
        <f>COUNTIFS('Patent - 2026'!$Q:$Q,B89,'Patent - 2026'!$D:$D,"Granted")</f>
        <v>0</v>
      </c>
      <c r="R89" s="54">
        <f>COUNTIFS('Patent - 2026'!$Q:$Q,B89,'Patent - 2026'!$D:$D,"Design Grant")</f>
        <v>0</v>
      </c>
      <c r="S89" s="54"/>
    </row>
    <row r="90" spans="1:19" ht="15.75" x14ac:dyDescent="0.25">
      <c r="A90" s="93">
        <v>89</v>
      </c>
      <c r="B90" s="37" t="s">
        <v>6087</v>
      </c>
      <c r="C90" s="94" t="s">
        <v>80</v>
      </c>
      <c r="D90" s="57">
        <f>COUNTIFS('2024 -2025-2026'!$M:$M,B90,'2024 -2025-2026'!$K:$K,"SCI",'2024 -2025-2026'!$G:$G,"2026")</f>
        <v>0</v>
      </c>
      <c r="E90" s="57">
        <f>COUNTIFS('2024 -2025-2026'!$M:$M,B90,'2024 -2025-2026'!$K:$K,"Scopus/WoS Journals",'2024 -2025-2026'!$G:$G,"2026")</f>
        <v>0</v>
      </c>
      <c r="F90" s="57">
        <f>COUNTIFS('2024 -2025-2026'!$M:$M,B90,'2024 -2025-2026'!$K:$K,"Scopus/WoS Conference/Book Chapter/Others", '2024 -2025-2026'!$G:$G,"2026")</f>
        <v>0</v>
      </c>
      <c r="G90" s="57">
        <f>COUNTIFS('2024 -2025-2026'!$M:$M,B90,'2024 -2025-2026'!$K:$K,"Student Publication", '2024 -2025-2026'!$G:$G,"2026")</f>
        <v>0</v>
      </c>
      <c r="H90" s="54">
        <f>COUNTIFS('Patent - 2026'!$Q:$Q,B90,'Patent - 2026'!$D:$D,"Published")</f>
        <v>0</v>
      </c>
      <c r="I90" s="54">
        <f t="shared" si="2"/>
        <v>0</v>
      </c>
      <c r="J90" s="54">
        <f t="shared" si="3"/>
        <v>0</v>
      </c>
      <c r="K90" s="54">
        <f>COUNTIFS('2024 -2025-2026'!$M:$M,B90,'2024 -2025-2026'!$K:$K,"Book",'2024 -2025-2026'!$G:$G,"2026")</f>
        <v>0</v>
      </c>
      <c r="L90" s="54" t="s">
        <v>14584</v>
      </c>
      <c r="M90" s="54" t="s">
        <v>14832</v>
      </c>
      <c r="N90" s="54">
        <v>2</v>
      </c>
      <c r="O90" s="54">
        <v>2</v>
      </c>
      <c r="P90" s="54">
        <v>1</v>
      </c>
      <c r="Q90" s="54">
        <f>COUNTIFS('Patent - 2026'!$Q:$Q,B90,'Patent - 2026'!$D:$D,"Granted")</f>
        <v>0</v>
      </c>
      <c r="R90" s="54">
        <f>COUNTIFS('Patent - 2026'!$Q:$Q,B90,'Patent - 2026'!$D:$D,"Design Grant")</f>
        <v>0</v>
      </c>
      <c r="S90" s="54"/>
    </row>
    <row r="91" spans="1:19" ht="30" x14ac:dyDescent="0.25">
      <c r="A91" s="93">
        <v>90</v>
      </c>
      <c r="B91" s="37" t="s">
        <v>10633</v>
      </c>
      <c r="C91" s="94" t="s">
        <v>80</v>
      </c>
      <c r="D91" s="57">
        <f>COUNTIFS('2024 -2025-2026'!$M:$M,B91,'2024 -2025-2026'!$K:$K,"SCI",'2024 -2025-2026'!$G:$G,"2026")</f>
        <v>0</v>
      </c>
      <c r="E91" s="57">
        <f>COUNTIFS('2024 -2025-2026'!$M:$M,B91,'2024 -2025-2026'!$K:$K,"Scopus/WoS Journals",'2024 -2025-2026'!$G:$G,"2026")</f>
        <v>0</v>
      </c>
      <c r="F91" s="57">
        <f>COUNTIFS('2024 -2025-2026'!$M:$M,B91,'2024 -2025-2026'!$K:$K,"Scopus/WoS Conference/Book Chapter/Others", '2024 -2025-2026'!$G:$G,"2026")</f>
        <v>0</v>
      </c>
      <c r="G91" s="57">
        <f>COUNTIFS('2024 -2025-2026'!$M:$M,B91,'2024 -2025-2026'!$K:$K,"Student Publication", '2024 -2025-2026'!$G:$G,"2026")</f>
        <v>0</v>
      </c>
      <c r="H91" s="54">
        <f>COUNTIFS('Patent - 2026'!$Q:$Q,B91,'Patent - 2026'!$D:$D,"Published")</f>
        <v>0</v>
      </c>
      <c r="I91" s="54">
        <f t="shared" si="2"/>
        <v>0</v>
      </c>
      <c r="J91" s="54">
        <f t="shared" si="3"/>
        <v>0</v>
      </c>
      <c r="K91" s="54">
        <f>COUNTIFS('2024 -2025-2026'!$M:$M,B91,'2024 -2025-2026'!$K:$K,"Book",'2024 -2025-2026'!$G:$G,"2026")</f>
        <v>0</v>
      </c>
      <c r="L91" s="54" t="s">
        <v>14585</v>
      </c>
      <c r="M91" s="54" t="s">
        <v>14832</v>
      </c>
      <c r="N91" s="54">
        <v>1</v>
      </c>
      <c r="O91" s="54">
        <v>1</v>
      </c>
      <c r="P91" s="54">
        <v>2</v>
      </c>
      <c r="Q91" s="54">
        <f>COUNTIFS('Patent - 2026'!$Q:$Q,B91,'Patent - 2026'!$D:$D,"Granted")</f>
        <v>0</v>
      </c>
      <c r="R91" s="54">
        <f>COUNTIFS('Patent - 2026'!$Q:$Q,B91,'Patent - 2026'!$D:$D,"Design Grant")</f>
        <v>0</v>
      </c>
      <c r="S91" s="54"/>
    </row>
    <row r="92" spans="1:19" ht="15.75" x14ac:dyDescent="0.25">
      <c r="A92" s="93">
        <v>91</v>
      </c>
      <c r="B92" s="37" t="s">
        <v>2683</v>
      </c>
      <c r="C92" s="94" t="s">
        <v>80</v>
      </c>
      <c r="D92" s="57">
        <f>COUNTIFS('2024 -2025-2026'!$M:$M,B92,'2024 -2025-2026'!$K:$K,"SCI",'2024 -2025-2026'!$G:$G,"2026")</f>
        <v>0</v>
      </c>
      <c r="E92" s="57">
        <f>COUNTIFS('2024 -2025-2026'!$M:$M,B92,'2024 -2025-2026'!$K:$K,"Scopus/WoS Journals",'2024 -2025-2026'!$G:$G,"2026")</f>
        <v>0</v>
      </c>
      <c r="F92" s="57">
        <f>COUNTIFS('2024 -2025-2026'!$M:$M,B92,'2024 -2025-2026'!$K:$K,"Scopus/WoS Conference/Book Chapter/Others", '2024 -2025-2026'!$G:$G,"2026")</f>
        <v>2</v>
      </c>
      <c r="G92" s="57">
        <f>COUNTIFS('2024 -2025-2026'!$M:$M,B92,'2024 -2025-2026'!$K:$K,"Student Publication", '2024 -2025-2026'!$G:$G,"2026")</f>
        <v>1</v>
      </c>
      <c r="H92" s="54">
        <f>COUNTIFS('Patent - 2026'!$Q:$Q,B92,'Patent - 2026'!$D:$D,"Published")</f>
        <v>1</v>
      </c>
      <c r="I92" s="54">
        <f t="shared" si="2"/>
        <v>2</v>
      </c>
      <c r="J92" s="54">
        <f t="shared" si="3"/>
        <v>3</v>
      </c>
      <c r="K92" s="54">
        <f>COUNTIFS('2024 -2025-2026'!$M:$M,B92,'2024 -2025-2026'!$K:$K,"Book",'2024 -2025-2026'!$G:$G,"2026")</f>
        <v>0</v>
      </c>
      <c r="L92" s="54" t="s">
        <v>14585</v>
      </c>
      <c r="M92" s="54" t="s">
        <v>14832</v>
      </c>
      <c r="N92" s="54">
        <v>1</v>
      </c>
      <c r="O92" s="54">
        <v>1</v>
      </c>
      <c r="P92" s="54">
        <v>2</v>
      </c>
      <c r="Q92" s="54">
        <f>COUNTIFS('Patent - 2026'!$Q:$Q,B92,'Patent - 2026'!$D:$D,"Granted")</f>
        <v>0</v>
      </c>
      <c r="R92" s="54">
        <f>COUNTIFS('Patent - 2026'!$Q:$Q,B92,'Patent - 2026'!$D:$D,"Design Grant")</f>
        <v>0</v>
      </c>
      <c r="S92" s="54"/>
    </row>
    <row r="93" spans="1:19" ht="15.75" x14ac:dyDescent="0.25">
      <c r="A93" s="93">
        <v>92</v>
      </c>
      <c r="B93" s="37" t="s">
        <v>701</v>
      </c>
      <c r="C93" s="94" t="s">
        <v>80</v>
      </c>
      <c r="D93" s="57">
        <f>COUNTIFS('2024 -2025-2026'!$M:$M,B93,'2024 -2025-2026'!$K:$K,"SCI",'2024 -2025-2026'!$G:$G,"2026")</f>
        <v>0</v>
      </c>
      <c r="E93" s="57">
        <f>COUNTIFS('2024 -2025-2026'!$M:$M,B93,'2024 -2025-2026'!$K:$K,"Scopus/WoS Journals",'2024 -2025-2026'!$G:$G,"2026")</f>
        <v>0</v>
      </c>
      <c r="F93" s="57">
        <f>COUNTIFS('2024 -2025-2026'!$M:$M,B93,'2024 -2025-2026'!$K:$K,"Scopus/WoS Conference/Book Chapter/Others", '2024 -2025-2026'!$G:$G,"2026")</f>
        <v>0</v>
      </c>
      <c r="G93" s="57">
        <f>COUNTIFS('2024 -2025-2026'!$M:$M,B93,'2024 -2025-2026'!$K:$K,"Student Publication", '2024 -2025-2026'!$G:$G,"2026")</f>
        <v>1</v>
      </c>
      <c r="H93" s="54">
        <f>COUNTIFS('Patent - 2026'!$Q:$Q,B93,'Patent - 2026'!$D:$D,"Published")</f>
        <v>0</v>
      </c>
      <c r="I93" s="54">
        <f t="shared" si="2"/>
        <v>0</v>
      </c>
      <c r="J93" s="54">
        <f t="shared" si="3"/>
        <v>1</v>
      </c>
      <c r="K93" s="54">
        <f>COUNTIFS('2024 -2025-2026'!$M:$M,B93,'2024 -2025-2026'!$K:$K,"Book",'2024 -2025-2026'!$G:$G,"2026")</f>
        <v>0</v>
      </c>
      <c r="L93" s="54" t="s">
        <v>14585</v>
      </c>
      <c r="M93" s="54" t="s">
        <v>14832</v>
      </c>
      <c r="N93" s="54">
        <v>1</v>
      </c>
      <c r="O93" s="54">
        <v>1</v>
      </c>
      <c r="P93" s="54">
        <v>2</v>
      </c>
      <c r="Q93" s="54">
        <f>COUNTIFS('Patent - 2026'!$Q:$Q,B93,'Patent - 2026'!$D:$D,"Granted")</f>
        <v>0</v>
      </c>
      <c r="R93" s="54">
        <f>COUNTIFS('Patent - 2026'!$Q:$Q,B93,'Patent - 2026'!$D:$D,"Design Grant")</f>
        <v>0</v>
      </c>
      <c r="S93" s="54"/>
    </row>
    <row r="94" spans="1:19" ht="15.75" x14ac:dyDescent="0.25">
      <c r="A94" s="93">
        <v>93</v>
      </c>
      <c r="B94" s="37" t="s">
        <v>731</v>
      </c>
      <c r="C94" s="94" t="s">
        <v>80</v>
      </c>
      <c r="D94" s="57">
        <f>COUNTIFS('2024 -2025-2026'!$M:$M,B94,'2024 -2025-2026'!$K:$K,"SCI",'2024 -2025-2026'!$G:$G,"2026")</f>
        <v>0</v>
      </c>
      <c r="E94" s="57">
        <f>COUNTIFS('2024 -2025-2026'!$M:$M,B94,'2024 -2025-2026'!$K:$K,"Scopus/WoS Journals",'2024 -2025-2026'!$G:$G,"2026")</f>
        <v>0</v>
      </c>
      <c r="F94" s="57">
        <f>COUNTIFS('2024 -2025-2026'!$M:$M,B94,'2024 -2025-2026'!$K:$K,"Scopus/WoS Conference/Book Chapter/Others", '2024 -2025-2026'!$G:$G,"2026")</f>
        <v>5</v>
      </c>
      <c r="G94" s="57">
        <f>COUNTIFS('2024 -2025-2026'!$M:$M,B94,'2024 -2025-2026'!$K:$K,"Student Publication", '2024 -2025-2026'!$G:$G,"2026")</f>
        <v>2</v>
      </c>
      <c r="H94" s="54">
        <f>COUNTIFS('Patent - 2026'!$Q:$Q,B94,'Patent - 2026'!$D:$D,"Published")</f>
        <v>0</v>
      </c>
      <c r="I94" s="54">
        <f t="shared" si="2"/>
        <v>5</v>
      </c>
      <c r="J94" s="54">
        <f t="shared" si="3"/>
        <v>7</v>
      </c>
      <c r="K94" s="54">
        <f>COUNTIFS('2024 -2025-2026'!$M:$M,B94,'2024 -2025-2026'!$K:$K,"Book",'2024 -2025-2026'!$G:$G,"2026")</f>
        <v>0</v>
      </c>
      <c r="L94" s="54" t="s">
        <v>14585</v>
      </c>
      <c r="M94" s="54" t="s">
        <v>14832</v>
      </c>
      <c r="N94" s="54">
        <v>1</v>
      </c>
      <c r="O94" s="54">
        <v>1</v>
      </c>
      <c r="P94" s="54">
        <v>2</v>
      </c>
      <c r="Q94" s="54">
        <f>COUNTIFS('Patent - 2026'!$Q:$Q,B94,'Patent - 2026'!$D:$D,"Granted")</f>
        <v>0</v>
      </c>
      <c r="R94" s="54">
        <f>COUNTIFS('Patent - 2026'!$Q:$Q,B94,'Patent - 2026'!$D:$D,"Design Grant")</f>
        <v>0</v>
      </c>
      <c r="S94" s="54"/>
    </row>
    <row r="95" spans="1:19" ht="15.75" x14ac:dyDescent="0.25">
      <c r="A95" s="93">
        <v>94</v>
      </c>
      <c r="B95" s="37" t="s">
        <v>8232</v>
      </c>
      <c r="C95" s="94" t="s">
        <v>80</v>
      </c>
      <c r="D95" s="57">
        <f>COUNTIFS('2024 -2025-2026'!$M:$M,B95,'2024 -2025-2026'!$K:$K,"SCI",'2024 -2025-2026'!$G:$G,"2026")</f>
        <v>0</v>
      </c>
      <c r="E95" s="57">
        <f>COUNTIFS('2024 -2025-2026'!$M:$M,B95,'2024 -2025-2026'!$K:$K,"Scopus/WoS Journals",'2024 -2025-2026'!$G:$G,"2026")</f>
        <v>0</v>
      </c>
      <c r="F95" s="57">
        <f>COUNTIFS('2024 -2025-2026'!$M:$M,B95,'2024 -2025-2026'!$K:$K,"Scopus/WoS Conference/Book Chapter/Others", '2024 -2025-2026'!$G:$G,"2026")</f>
        <v>0</v>
      </c>
      <c r="G95" s="57">
        <f>COUNTIFS('2024 -2025-2026'!$M:$M,B95,'2024 -2025-2026'!$K:$K,"Student Publication", '2024 -2025-2026'!$G:$G,"2026")</f>
        <v>0</v>
      </c>
      <c r="H95" s="54">
        <f>COUNTIFS('Patent - 2026'!$Q:$Q,B95,'Patent - 2026'!$D:$D,"Published")</f>
        <v>0</v>
      </c>
      <c r="I95" s="54">
        <f t="shared" si="2"/>
        <v>0</v>
      </c>
      <c r="J95" s="54">
        <f t="shared" si="3"/>
        <v>0</v>
      </c>
      <c r="K95" s="54">
        <f>COUNTIFS('2024 -2025-2026'!$M:$M,B95,'2024 -2025-2026'!$K:$K,"Book",'2024 -2025-2026'!$G:$G,"2026")</f>
        <v>0</v>
      </c>
      <c r="L95" s="54" t="s">
        <v>14585</v>
      </c>
      <c r="M95" s="54" t="s">
        <v>14832</v>
      </c>
      <c r="N95" s="54">
        <v>1</v>
      </c>
      <c r="O95" s="54">
        <v>1</v>
      </c>
      <c r="P95" s="54">
        <v>2</v>
      </c>
      <c r="Q95" s="54">
        <f>COUNTIFS('Patent - 2026'!$Q:$Q,B95,'Patent - 2026'!$D:$D,"Granted")</f>
        <v>0</v>
      </c>
      <c r="R95" s="54">
        <f>COUNTIFS('Patent - 2026'!$Q:$Q,B95,'Patent - 2026'!$D:$D,"Design Grant")</f>
        <v>0</v>
      </c>
      <c r="S95" s="54"/>
    </row>
    <row r="96" spans="1:19" ht="15.75" x14ac:dyDescent="0.25">
      <c r="A96" s="93">
        <v>95</v>
      </c>
      <c r="B96" s="37" t="s">
        <v>726</v>
      </c>
      <c r="C96" s="94" t="s">
        <v>80</v>
      </c>
      <c r="D96" s="57">
        <f>COUNTIFS('2024 -2025-2026'!$M:$M,B96,'2024 -2025-2026'!$K:$K,"SCI",'2024 -2025-2026'!$G:$G,"2026")</f>
        <v>0</v>
      </c>
      <c r="E96" s="57">
        <f>COUNTIFS('2024 -2025-2026'!$M:$M,B96,'2024 -2025-2026'!$K:$K,"Scopus/WoS Journals",'2024 -2025-2026'!$G:$G,"2026")</f>
        <v>0</v>
      </c>
      <c r="F96" s="57">
        <f>COUNTIFS('2024 -2025-2026'!$M:$M,B96,'2024 -2025-2026'!$K:$K,"Scopus/WoS Conference/Book Chapter/Others", '2024 -2025-2026'!$G:$G,"2026")</f>
        <v>0</v>
      </c>
      <c r="G96" s="57">
        <f>COUNTIFS('2024 -2025-2026'!$M:$M,B96,'2024 -2025-2026'!$K:$K,"Student Publication", '2024 -2025-2026'!$G:$G,"2026")</f>
        <v>0</v>
      </c>
      <c r="H96" s="54">
        <f>COUNTIFS('Patent - 2026'!$Q:$Q,B96,'Patent - 2026'!$D:$D,"Published")</f>
        <v>0</v>
      </c>
      <c r="I96" s="54">
        <f t="shared" si="2"/>
        <v>0</v>
      </c>
      <c r="J96" s="54">
        <f t="shared" si="3"/>
        <v>0</v>
      </c>
      <c r="K96" s="54">
        <f>COUNTIFS('2024 -2025-2026'!$M:$M,B96,'2024 -2025-2026'!$K:$K,"Book",'2024 -2025-2026'!$G:$G,"2026")</f>
        <v>0</v>
      </c>
      <c r="L96" s="54" t="s">
        <v>14585</v>
      </c>
      <c r="M96" s="54" t="s">
        <v>14832</v>
      </c>
      <c r="N96" s="54">
        <v>1</v>
      </c>
      <c r="O96" s="54">
        <v>1</v>
      </c>
      <c r="P96" s="54">
        <v>2</v>
      </c>
      <c r="Q96" s="54">
        <f>COUNTIFS('Patent - 2026'!$Q:$Q,B96,'Patent - 2026'!$D:$D,"Granted")</f>
        <v>0</v>
      </c>
      <c r="R96" s="54">
        <f>COUNTIFS('Patent - 2026'!$Q:$Q,B96,'Patent - 2026'!$D:$D,"Design Grant")</f>
        <v>0</v>
      </c>
      <c r="S96" s="54"/>
    </row>
    <row r="97" spans="1:19" ht="15.75" x14ac:dyDescent="0.25">
      <c r="A97" s="93">
        <v>96</v>
      </c>
      <c r="B97" s="37" t="s">
        <v>2336</v>
      </c>
      <c r="C97" s="94" t="s">
        <v>80</v>
      </c>
      <c r="D97" s="57">
        <f>COUNTIFS('2024 -2025-2026'!$M:$M,B97,'2024 -2025-2026'!$K:$K,"SCI",'2024 -2025-2026'!$G:$G,"2026")</f>
        <v>0</v>
      </c>
      <c r="E97" s="57">
        <f>COUNTIFS('2024 -2025-2026'!$M:$M,B97,'2024 -2025-2026'!$K:$K,"Scopus/WoS Journals",'2024 -2025-2026'!$G:$G,"2026")</f>
        <v>2</v>
      </c>
      <c r="F97" s="57">
        <f>COUNTIFS('2024 -2025-2026'!$M:$M,B97,'2024 -2025-2026'!$K:$K,"Scopus/WoS Conference/Book Chapter/Others", '2024 -2025-2026'!$G:$G,"2026")</f>
        <v>1</v>
      </c>
      <c r="G97" s="57">
        <f>COUNTIFS('2024 -2025-2026'!$M:$M,B97,'2024 -2025-2026'!$K:$K,"Student Publication", '2024 -2025-2026'!$G:$G,"2026")</f>
        <v>0</v>
      </c>
      <c r="H97" s="54">
        <f>COUNTIFS('Patent - 2026'!$Q:$Q,B97,'Patent - 2026'!$D:$D,"Published")</f>
        <v>0</v>
      </c>
      <c r="I97" s="54">
        <f t="shared" si="2"/>
        <v>3</v>
      </c>
      <c r="J97" s="54">
        <f t="shared" si="3"/>
        <v>3</v>
      </c>
      <c r="K97" s="54">
        <f>COUNTIFS('2024 -2025-2026'!$M:$M,B97,'2024 -2025-2026'!$K:$K,"Book",'2024 -2025-2026'!$G:$G,"2026")</f>
        <v>0</v>
      </c>
      <c r="L97" s="54" t="s">
        <v>14585</v>
      </c>
      <c r="M97" s="54" t="s">
        <v>14832</v>
      </c>
      <c r="N97" s="54">
        <v>1</v>
      </c>
      <c r="O97" s="54">
        <v>1</v>
      </c>
      <c r="P97" s="54">
        <v>2</v>
      </c>
      <c r="Q97" s="54">
        <f>COUNTIFS('Patent - 2026'!$Q:$Q,B97,'Patent - 2026'!$D:$D,"Granted")</f>
        <v>0</v>
      </c>
      <c r="R97" s="54">
        <f>COUNTIFS('Patent - 2026'!$Q:$Q,B97,'Patent - 2026'!$D:$D,"Design Grant")</f>
        <v>0</v>
      </c>
      <c r="S97" s="54"/>
    </row>
    <row r="98" spans="1:19" ht="15.75" x14ac:dyDescent="0.25">
      <c r="A98" s="93">
        <v>97</v>
      </c>
      <c r="B98" s="37" t="s">
        <v>13051</v>
      </c>
      <c r="C98" s="93" t="s">
        <v>80</v>
      </c>
      <c r="D98" s="57">
        <f>COUNTIFS('2024 -2025-2026'!$M:$M,B98,'2024 -2025-2026'!$K:$K,"SCI",'2024 -2025-2026'!$G:$G,"2026")</f>
        <v>1</v>
      </c>
      <c r="E98" s="57">
        <f>COUNTIFS('2024 -2025-2026'!$M:$M,B98,'2024 -2025-2026'!$K:$K,"Scopus/WoS Journals",'2024 -2025-2026'!$G:$G,"2026")</f>
        <v>0</v>
      </c>
      <c r="F98" s="57">
        <f>COUNTIFS('2024 -2025-2026'!$M:$M,B98,'2024 -2025-2026'!$K:$K,"Scopus/WoS Conference/Book Chapter/Others", '2024 -2025-2026'!$G:$G,"2026")</f>
        <v>1</v>
      </c>
      <c r="G98" s="57">
        <f>COUNTIFS('2024 -2025-2026'!$M:$M,B98,'2024 -2025-2026'!$K:$K,"Student Publication", '2024 -2025-2026'!$G:$G,"2026")</f>
        <v>0</v>
      </c>
      <c r="H98" s="54">
        <f>COUNTIFS('Patent - 2026'!$Q:$Q,B98,'Patent - 2026'!$D:$D,"Published")</f>
        <v>0</v>
      </c>
      <c r="I98" s="54">
        <f t="shared" si="2"/>
        <v>2</v>
      </c>
      <c r="J98" s="54">
        <f t="shared" si="3"/>
        <v>2</v>
      </c>
      <c r="K98" s="54">
        <f>COUNTIFS('2024 -2025-2026'!$M:$M,B98,'2024 -2025-2026'!$K:$K,"Book",'2024 -2025-2026'!$G:$G,"2026")</f>
        <v>0</v>
      </c>
      <c r="L98" s="54" t="s">
        <v>14585</v>
      </c>
      <c r="M98" s="54" t="s">
        <v>14832</v>
      </c>
      <c r="N98" s="54">
        <v>1</v>
      </c>
      <c r="O98" s="54">
        <v>1</v>
      </c>
      <c r="P98" s="54">
        <v>2</v>
      </c>
      <c r="Q98" s="54">
        <f>COUNTIFS('Patent - 2026'!$Q:$Q,B98,'Patent - 2026'!$D:$D,"Granted")</f>
        <v>0</v>
      </c>
      <c r="R98" s="54">
        <f>COUNTIFS('Patent - 2026'!$Q:$Q,B98,'Patent - 2026'!$D:$D,"Design Grant")</f>
        <v>0</v>
      </c>
      <c r="S98" s="54"/>
    </row>
    <row r="99" spans="1:19" ht="15.75" x14ac:dyDescent="0.25">
      <c r="A99" s="93">
        <v>98</v>
      </c>
      <c r="B99" s="37" t="s">
        <v>3239</v>
      </c>
      <c r="C99" s="94" t="s">
        <v>80</v>
      </c>
      <c r="D99" s="57">
        <f>COUNTIFS('2024 -2025-2026'!$M:$M,B99,'2024 -2025-2026'!$K:$K,"SCI",'2024 -2025-2026'!$G:$G,"2026")</f>
        <v>2</v>
      </c>
      <c r="E99" s="57">
        <f>COUNTIFS('2024 -2025-2026'!$M:$M,B99,'2024 -2025-2026'!$K:$K,"Scopus/WoS Journals",'2024 -2025-2026'!$G:$G,"2026")</f>
        <v>0</v>
      </c>
      <c r="F99" s="57">
        <f>COUNTIFS('2024 -2025-2026'!$M:$M,B99,'2024 -2025-2026'!$K:$K,"Scopus/WoS Conference/Book Chapter/Others", '2024 -2025-2026'!$G:$G,"2026")</f>
        <v>0</v>
      </c>
      <c r="G99" s="57">
        <f>COUNTIFS('2024 -2025-2026'!$M:$M,B99,'2024 -2025-2026'!$K:$K,"Student Publication", '2024 -2025-2026'!$G:$G,"2026")</f>
        <v>0</v>
      </c>
      <c r="H99" s="54">
        <f>COUNTIFS('Patent - 2026'!$Q:$Q,B99,'Patent - 2026'!$D:$D,"Published")</f>
        <v>0</v>
      </c>
      <c r="I99" s="54">
        <f t="shared" si="2"/>
        <v>2</v>
      </c>
      <c r="J99" s="54">
        <f t="shared" si="3"/>
        <v>2</v>
      </c>
      <c r="K99" s="54">
        <f>COUNTIFS('2024 -2025-2026'!$M:$M,B99,'2024 -2025-2026'!$K:$K,"Book",'2024 -2025-2026'!$G:$G,"2026")</f>
        <v>0</v>
      </c>
      <c r="L99" s="54" t="s">
        <v>14585</v>
      </c>
      <c r="M99" s="54" t="s">
        <v>14832</v>
      </c>
      <c r="N99" s="54">
        <v>1</v>
      </c>
      <c r="O99" s="54">
        <v>1</v>
      </c>
      <c r="P99" s="54">
        <v>2</v>
      </c>
      <c r="Q99" s="54">
        <f>COUNTIFS('Patent - 2026'!$Q:$Q,B99,'Patent - 2026'!$D:$D,"Granted")</f>
        <v>0</v>
      </c>
      <c r="R99" s="54">
        <f>COUNTIFS('Patent - 2026'!$Q:$Q,B99,'Patent - 2026'!$D:$D,"Design Grant")</f>
        <v>0</v>
      </c>
      <c r="S99" s="54"/>
    </row>
    <row r="100" spans="1:19" ht="15.75" x14ac:dyDescent="0.25">
      <c r="A100" s="93">
        <v>99</v>
      </c>
      <c r="B100" s="37" t="s">
        <v>3263</v>
      </c>
      <c r="C100" s="94" t="s">
        <v>80</v>
      </c>
      <c r="D100" s="57">
        <f>COUNTIFS('2024 -2025-2026'!$M:$M,B100,'2024 -2025-2026'!$K:$K,"SCI",'2024 -2025-2026'!$G:$G,"2026")</f>
        <v>0</v>
      </c>
      <c r="E100" s="57">
        <f>COUNTIFS('2024 -2025-2026'!$M:$M,B100,'2024 -2025-2026'!$K:$K,"Scopus/WoS Journals",'2024 -2025-2026'!$G:$G,"2026")</f>
        <v>0</v>
      </c>
      <c r="F100" s="57">
        <f>COUNTIFS('2024 -2025-2026'!$M:$M,B100,'2024 -2025-2026'!$K:$K,"Scopus/WoS Conference/Book Chapter/Others", '2024 -2025-2026'!$G:$G,"2026")</f>
        <v>0</v>
      </c>
      <c r="G100" s="57">
        <f>COUNTIFS('2024 -2025-2026'!$M:$M,B100,'2024 -2025-2026'!$K:$K,"Student Publication", '2024 -2025-2026'!$G:$G,"2026")</f>
        <v>1</v>
      </c>
      <c r="H100" s="54">
        <f>COUNTIFS('Patent - 2026'!$Q:$Q,B100,'Patent - 2026'!$D:$D,"Published")</f>
        <v>1</v>
      </c>
      <c r="I100" s="54">
        <f t="shared" si="2"/>
        <v>0</v>
      </c>
      <c r="J100" s="54">
        <f t="shared" si="3"/>
        <v>1</v>
      </c>
      <c r="K100" s="54">
        <f>COUNTIFS('2024 -2025-2026'!$M:$M,B100,'2024 -2025-2026'!$K:$K,"Book",'2024 -2025-2026'!$G:$G,"2026")</f>
        <v>0</v>
      </c>
      <c r="L100" s="54" t="s">
        <v>14585</v>
      </c>
      <c r="M100" s="54" t="s">
        <v>14832</v>
      </c>
      <c r="N100" s="54">
        <v>1</v>
      </c>
      <c r="O100" s="54">
        <v>1</v>
      </c>
      <c r="P100" s="54">
        <v>2</v>
      </c>
      <c r="Q100" s="54">
        <f>COUNTIFS('Patent - 2026'!$Q:$Q,B100,'Patent - 2026'!$D:$D,"Granted")</f>
        <v>0</v>
      </c>
      <c r="R100" s="54">
        <f>COUNTIFS('Patent - 2026'!$Q:$Q,B100,'Patent - 2026'!$D:$D,"Design Grant")</f>
        <v>0</v>
      </c>
      <c r="S100" s="54"/>
    </row>
    <row r="101" spans="1:19" ht="15.75" x14ac:dyDescent="0.25">
      <c r="A101" s="93">
        <v>100</v>
      </c>
      <c r="B101" s="37" t="s">
        <v>3519</v>
      </c>
      <c r="C101" s="94" t="s">
        <v>80</v>
      </c>
      <c r="D101" s="57">
        <f>COUNTIFS('2024 -2025-2026'!$M:$M,B101,'2024 -2025-2026'!$K:$K,"SCI",'2024 -2025-2026'!$G:$G,"2026")</f>
        <v>0</v>
      </c>
      <c r="E101" s="57">
        <f>COUNTIFS('2024 -2025-2026'!$M:$M,B101,'2024 -2025-2026'!$K:$K,"Scopus/WoS Journals",'2024 -2025-2026'!$G:$G,"2026")</f>
        <v>0</v>
      </c>
      <c r="F101" s="57">
        <f>COUNTIFS('2024 -2025-2026'!$M:$M,B101,'2024 -2025-2026'!$K:$K,"Scopus/WoS Conference/Book Chapter/Others", '2024 -2025-2026'!$G:$G,"2026")</f>
        <v>0</v>
      </c>
      <c r="G101" s="57">
        <f>COUNTIFS('2024 -2025-2026'!$M:$M,B101,'2024 -2025-2026'!$K:$K,"Student Publication", '2024 -2025-2026'!$G:$G,"2026")</f>
        <v>0</v>
      </c>
      <c r="H101" s="54">
        <f>COUNTIFS('Patent - 2026'!$Q:$Q,B101,'Patent - 2026'!$D:$D,"Published")</f>
        <v>0</v>
      </c>
      <c r="I101" s="54">
        <f t="shared" si="2"/>
        <v>0</v>
      </c>
      <c r="J101" s="54">
        <f t="shared" si="3"/>
        <v>0</v>
      </c>
      <c r="K101" s="54">
        <f>COUNTIFS('2024 -2025-2026'!$M:$M,B101,'2024 -2025-2026'!$K:$K,"Book",'2024 -2025-2026'!$G:$G,"2026")</f>
        <v>0</v>
      </c>
      <c r="L101" s="54" t="s">
        <v>14585</v>
      </c>
      <c r="M101" s="54" t="s">
        <v>14832</v>
      </c>
      <c r="N101" s="54">
        <v>1</v>
      </c>
      <c r="O101" s="54">
        <v>1</v>
      </c>
      <c r="P101" s="54">
        <v>2</v>
      </c>
      <c r="Q101" s="54">
        <f>COUNTIFS('Patent - 2026'!$Q:$Q,B101,'Patent - 2026'!$D:$D,"Granted")</f>
        <v>0</v>
      </c>
      <c r="R101" s="54">
        <f>COUNTIFS('Patent - 2026'!$Q:$Q,B101,'Patent - 2026'!$D:$D,"Design Grant")</f>
        <v>0</v>
      </c>
      <c r="S101" s="54"/>
    </row>
    <row r="102" spans="1:19" ht="15.75" x14ac:dyDescent="0.25">
      <c r="A102" s="93">
        <v>101</v>
      </c>
      <c r="B102" s="37" t="s">
        <v>5559</v>
      </c>
      <c r="C102" s="94" t="s">
        <v>80</v>
      </c>
      <c r="D102" s="57">
        <f>COUNTIFS('2024 -2025-2026'!$M:$M,B102,'2024 -2025-2026'!$K:$K,"SCI",'2024 -2025-2026'!$G:$G,"2026")</f>
        <v>0</v>
      </c>
      <c r="E102" s="57">
        <f>COUNTIFS('2024 -2025-2026'!$M:$M,B102,'2024 -2025-2026'!$K:$K,"Scopus/WoS Journals",'2024 -2025-2026'!$G:$G,"2026")</f>
        <v>0</v>
      </c>
      <c r="F102" s="57">
        <f>COUNTIFS('2024 -2025-2026'!$M:$M,B102,'2024 -2025-2026'!$K:$K,"Scopus/WoS Conference/Book Chapter/Others", '2024 -2025-2026'!$G:$G,"2026")</f>
        <v>2</v>
      </c>
      <c r="G102" s="57">
        <f>COUNTIFS('2024 -2025-2026'!$M:$M,B102,'2024 -2025-2026'!$K:$K,"Student Publication", '2024 -2025-2026'!$G:$G,"2026")</f>
        <v>0</v>
      </c>
      <c r="H102" s="54">
        <f>COUNTIFS('Patent - 2026'!$Q:$Q,B102,'Patent - 2026'!$D:$D,"Published")</f>
        <v>0</v>
      </c>
      <c r="I102" s="54">
        <f t="shared" si="2"/>
        <v>2</v>
      </c>
      <c r="J102" s="54">
        <f t="shared" si="3"/>
        <v>2</v>
      </c>
      <c r="K102" s="54">
        <f>COUNTIFS('2024 -2025-2026'!$M:$M,B102,'2024 -2025-2026'!$K:$K,"Book",'2024 -2025-2026'!$G:$G,"2026")</f>
        <v>0</v>
      </c>
      <c r="L102" s="54" t="s">
        <v>14584</v>
      </c>
      <c r="M102" s="54" t="s">
        <v>14832</v>
      </c>
      <c r="N102" s="54">
        <v>2</v>
      </c>
      <c r="O102" s="54">
        <v>2</v>
      </c>
      <c r="P102" s="54">
        <v>1</v>
      </c>
      <c r="Q102" s="54">
        <f>COUNTIFS('Patent - 2026'!$Q:$Q,B102,'Patent - 2026'!$D:$D,"Granted")</f>
        <v>0</v>
      </c>
      <c r="R102" s="54">
        <f>COUNTIFS('Patent - 2026'!$Q:$Q,B102,'Patent - 2026'!$D:$D,"Design Grant")</f>
        <v>0</v>
      </c>
      <c r="S102" s="54"/>
    </row>
    <row r="103" spans="1:19" ht="31.5" x14ac:dyDescent="0.25">
      <c r="A103" s="93">
        <v>102</v>
      </c>
      <c r="B103" s="37" t="s">
        <v>14842</v>
      </c>
      <c r="C103" s="93" t="s">
        <v>80</v>
      </c>
      <c r="D103" s="57">
        <f>COUNTIFS('2024 -2025-2026'!$M:$M,B103,'2024 -2025-2026'!$K:$K,"SCI",'2024 -2025-2026'!$G:$G,"2026")</f>
        <v>0</v>
      </c>
      <c r="E103" s="57">
        <f>COUNTIFS('2024 -2025-2026'!$M:$M,B103,'2024 -2025-2026'!$K:$K,"Scopus/WoS Journals",'2024 -2025-2026'!$G:$G,"2026")</f>
        <v>0</v>
      </c>
      <c r="F103" s="57">
        <f>COUNTIFS('2024 -2025-2026'!$M:$M,B103,'2024 -2025-2026'!$K:$K,"Scopus/WoS Conference/Book Chapter/Others", '2024 -2025-2026'!$G:$G,"2026")</f>
        <v>0</v>
      </c>
      <c r="G103" s="57">
        <f>COUNTIFS('2024 -2025-2026'!$M:$M,B103,'2024 -2025-2026'!$K:$K,"Student Publication", '2024 -2025-2026'!$G:$G,"2026")</f>
        <v>0</v>
      </c>
      <c r="H103" s="54">
        <f>COUNTIFS('Patent - 2026'!$Q:$Q,B103,'Patent - 2026'!$D:$D,"Published")</f>
        <v>0</v>
      </c>
      <c r="I103" s="54">
        <f t="shared" si="2"/>
        <v>0</v>
      </c>
      <c r="J103" s="54">
        <f t="shared" si="3"/>
        <v>0</v>
      </c>
      <c r="K103" s="54">
        <f>COUNTIFS('2024 -2025-2026'!$M:$M,B103,'2024 -2025-2026'!$K:$K,"Book",'2024 -2025-2026'!$G:$G,"2026")</f>
        <v>0</v>
      </c>
      <c r="L103" s="54" t="s">
        <v>14837</v>
      </c>
      <c r="M103" s="54" t="s">
        <v>14832</v>
      </c>
      <c r="N103" s="54">
        <v>2</v>
      </c>
      <c r="O103" s="54">
        <v>0</v>
      </c>
      <c r="P103" s="54">
        <v>1</v>
      </c>
      <c r="Q103" s="54">
        <f>COUNTIFS('Patent - 2026'!$Q:$Q,B103,'Patent - 2026'!$D:$D,"Granted")</f>
        <v>0</v>
      </c>
      <c r="R103" s="54">
        <f>COUNTIFS('Patent - 2026'!$Q:$Q,B103,'Patent - 2026'!$D:$D,"Design Grant")</f>
        <v>0</v>
      </c>
      <c r="S103" s="54"/>
    </row>
    <row r="104" spans="1:19" ht="15.75" x14ac:dyDescent="0.25">
      <c r="A104" s="93">
        <v>103</v>
      </c>
      <c r="B104" s="37" t="s">
        <v>3393</v>
      </c>
      <c r="C104" s="94" t="s">
        <v>80</v>
      </c>
      <c r="D104" s="57">
        <f>COUNTIFS('2024 -2025-2026'!$M:$M,B104,'2024 -2025-2026'!$K:$K,"SCI",'2024 -2025-2026'!$G:$G,"2026")</f>
        <v>0</v>
      </c>
      <c r="E104" s="57">
        <f>COUNTIFS('2024 -2025-2026'!$M:$M,B104,'2024 -2025-2026'!$K:$K,"Scopus/WoS Journals",'2024 -2025-2026'!$G:$G,"2026")</f>
        <v>0</v>
      </c>
      <c r="F104" s="57">
        <f>COUNTIFS('2024 -2025-2026'!$M:$M,B104,'2024 -2025-2026'!$K:$K,"Scopus/WoS Conference/Book Chapter/Others", '2024 -2025-2026'!$G:$G,"2026")</f>
        <v>0</v>
      </c>
      <c r="G104" s="57">
        <f>COUNTIFS('2024 -2025-2026'!$M:$M,B104,'2024 -2025-2026'!$K:$K,"Student Publication", '2024 -2025-2026'!$G:$G,"2026")</f>
        <v>0</v>
      </c>
      <c r="H104" s="54">
        <f>COUNTIFS('Patent - 2026'!$Q:$Q,B104,'Patent - 2026'!$D:$D,"Published")</f>
        <v>0</v>
      </c>
      <c r="I104" s="54">
        <f t="shared" si="2"/>
        <v>0</v>
      </c>
      <c r="J104" s="54">
        <f t="shared" si="3"/>
        <v>0</v>
      </c>
      <c r="K104" s="54">
        <f>COUNTIFS('2024 -2025-2026'!$M:$M,B104,'2024 -2025-2026'!$K:$K,"Book",'2024 -2025-2026'!$G:$G,"2026")</f>
        <v>0</v>
      </c>
      <c r="L104" s="54" t="s">
        <v>14585</v>
      </c>
      <c r="M104" s="54" t="s">
        <v>14834</v>
      </c>
      <c r="N104" s="54">
        <v>0</v>
      </c>
      <c r="O104" s="54">
        <v>1</v>
      </c>
      <c r="P104" s="54">
        <v>2</v>
      </c>
      <c r="Q104" s="54">
        <f>COUNTIFS('Patent - 2026'!$Q:$Q,B104,'Patent - 2026'!$D:$D,"Granted")</f>
        <v>0</v>
      </c>
      <c r="R104" s="54">
        <f>COUNTIFS('Patent - 2026'!$Q:$Q,B104,'Patent - 2026'!$D:$D,"Design Grant")</f>
        <v>0</v>
      </c>
      <c r="S104" s="54"/>
    </row>
    <row r="105" spans="1:19" ht="15.75" x14ac:dyDescent="0.25">
      <c r="A105" s="93">
        <v>104</v>
      </c>
      <c r="B105" s="37" t="s">
        <v>6168</v>
      </c>
      <c r="C105" s="94" t="s">
        <v>80</v>
      </c>
      <c r="D105" s="57">
        <f>COUNTIFS('2024 -2025-2026'!$M:$M,B105,'2024 -2025-2026'!$K:$K,"SCI",'2024 -2025-2026'!$G:$G,"2026")</f>
        <v>0</v>
      </c>
      <c r="E105" s="57">
        <f>COUNTIFS('2024 -2025-2026'!$M:$M,B105,'2024 -2025-2026'!$K:$K,"Scopus/WoS Journals",'2024 -2025-2026'!$G:$G,"2026")</f>
        <v>0</v>
      </c>
      <c r="F105" s="57">
        <f>COUNTIFS('2024 -2025-2026'!$M:$M,B105,'2024 -2025-2026'!$K:$K,"Scopus/WoS Conference/Book Chapter/Others", '2024 -2025-2026'!$G:$G,"2026")</f>
        <v>0</v>
      </c>
      <c r="G105" s="57">
        <f>COUNTIFS('2024 -2025-2026'!$M:$M,B105,'2024 -2025-2026'!$K:$K,"Student Publication", '2024 -2025-2026'!$G:$G,"2026")</f>
        <v>0</v>
      </c>
      <c r="H105" s="54">
        <f>COUNTIFS('Patent - 2026'!$Q:$Q,B105,'Patent - 2026'!$D:$D,"Published")</f>
        <v>0</v>
      </c>
      <c r="I105" s="54">
        <f t="shared" si="2"/>
        <v>0</v>
      </c>
      <c r="J105" s="54">
        <f t="shared" si="3"/>
        <v>0</v>
      </c>
      <c r="K105" s="54">
        <f>COUNTIFS('2024 -2025-2026'!$M:$M,B105,'2024 -2025-2026'!$K:$K,"Book",'2024 -2025-2026'!$G:$G,"2026")</f>
        <v>0</v>
      </c>
      <c r="L105" s="54" t="s">
        <v>14585</v>
      </c>
      <c r="M105" s="54" t="s">
        <v>14834</v>
      </c>
      <c r="N105" s="54">
        <v>0</v>
      </c>
      <c r="O105" s="54">
        <v>1</v>
      </c>
      <c r="P105" s="54">
        <v>2</v>
      </c>
      <c r="Q105" s="54">
        <f>COUNTIFS('Patent - 2026'!$Q:$Q,B105,'Patent - 2026'!$D:$D,"Granted")</f>
        <v>0</v>
      </c>
      <c r="R105" s="54">
        <f>COUNTIFS('Patent - 2026'!$Q:$Q,B105,'Patent - 2026'!$D:$D,"Design Grant")</f>
        <v>0</v>
      </c>
      <c r="S105" s="54"/>
    </row>
    <row r="106" spans="1:19" ht="31.5" x14ac:dyDescent="0.25">
      <c r="A106" s="93">
        <v>105</v>
      </c>
      <c r="B106" s="37" t="s">
        <v>3353</v>
      </c>
      <c r="C106" s="94" t="s">
        <v>80</v>
      </c>
      <c r="D106" s="57">
        <f>COUNTIFS('2024 -2025-2026'!$M:$M,B106,'2024 -2025-2026'!$K:$K,"SCI",'2024 -2025-2026'!$G:$G,"2026")</f>
        <v>0</v>
      </c>
      <c r="E106" s="57">
        <f>COUNTIFS('2024 -2025-2026'!$M:$M,B106,'2024 -2025-2026'!$K:$K,"Scopus/WoS Journals",'2024 -2025-2026'!$G:$G,"2026")</f>
        <v>0</v>
      </c>
      <c r="F106" s="57">
        <f>COUNTIFS('2024 -2025-2026'!$M:$M,B106,'2024 -2025-2026'!$K:$K,"Scopus/WoS Conference/Book Chapter/Others", '2024 -2025-2026'!$G:$G,"2026")</f>
        <v>2</v>
      </c>
      <c r="G106" s="57">
        <f>COUNTIFS('2024 -2025-2026'!$M:$M,B106,'2024 -2025-2026'!$K:$K,"Student Publication", '2024 -2025-2026'!$G:$G,"2026")</f>
        <v>0</v>
      </c>
      <c r="H106" s="54">
        <f>COUNTIFS('Patent - 2026'!$Q:$Q,B106,'Patent - 2026'!$D:$D,"Published")</f>
        <v>0</v>
      </c>
      <c r="I106" s="54">
        <f t="shared" si="2"/>
        <v>2</v>
      </c>
      <c r="J106" s="54">
        <f t="shared" si="3"/>
        <v>2</v>
      </c>
      <c r="K106" s="54">
        <f>COUNTIFS('2024 -2025-2026'!$M:$M,B106,'2024 -2025-2026'!$K:$K,"Book",'2024 -2025-2026'!$G:$G,"2026")</f>
        <v>0</v>
      </c>
      <c r="L106" s="54" t="s">
        <v>14585</v>
      </c>
      <c r="M106" s="54" t="s">
        <v>14835</v>
      </c>
      <c r="N106" s="54">
        <v>0</v>
      </c>
      <c r="O106" s="54">
        <v>1</v>
      </c>
      <c r="P106" s="54">
        <v>2</v>
      </c>
      <c r="Q106" s="54">
        <f>COUNTIFS('Patent - 2026'!$Q:$Q,B106,'Patent - 2026'!$D:$D,"Granted")</f>
        <v>0</v>
      </c>
      <c r="R106" s="54">
        <f>COUNTIFS('Patent - 2026'!$Q:$Q,B106,'Patent - 2026'!$D:$D,"Design Grant")</f>
        <v>0</v>
      </c>
      <c r="S106" s="54"/>
    </row>
    <row r="107" spans="1:19" ht="31.5" x14ac:dyDescent="0.25">
      <c r="A107" s="93">
        <v>106</v>
      </c>
      <c r="B107" s="37" t="s">
        <v>7458</v>
      </c>
      <c r="C107" s="94" t="s">
        <v>80</v>
      </c>
      <c r="D107" s="57">
        <f>COUNTIFS('2024 -2025-2026'!$M:$M,B107,'2024 -2025-2026'!$K:$K,"SCI",'2024 -2025-2026'!$G:$G,"2026")</f>
        <v>0</v>
      </c>
      <c r="E107" s="57">
        <f>COUNTIFS('2024 -2025-2026'!$M:$M,B107,'2024 -2025-2026'!$K:$K,"Scopus/WoS Journals",'2024 -2025-2026'!$G:$G,"2026")</f>
        <v>0</v>
      </c>
      <c r="F107" s="57">
        <f>COUNTIFS('2024 -2025-2026'!$M:$M,B107,'2024 -2025-2026'!$K:$K,"Scopus/WoS Conference/Book Chapter/Others", '2024 -2025-2026'!$G:$G,"2026")</f>
        <v>0</v>
      </c>
      <c r="G107" s="57">
        <f>COUNTIFS('2024 -2025-2026'!$M:$M,B107,'2024 -2025-2026'!$K:$K,"Student Publication", '2024 -2025-2026'!$G:$G,"2026")</f>
        <v>0</v>
      </c>
      <c r="H107" s="54">
        <f>COUNTIFS('Patent - 2026'!$Q:$Q,B107,'Patent - 2026'!$D:$D,"Published")</f>
        <v>0</v>
      </c>
      <c r="I107" s="54">
        <f t="shared" si="2"/>
        <v>0</v>
      </c>
      <c r="J107" s="54">
        <f t="shared" si="3"/>
        <v>0</v>
      </c>
      <c r="K107" s="54">
        <f>COUNTIFS('2024 -2025-2026'!$M:$M,B107,'2024 -2025-2026'!$K:$K,"Book",'2024 -2025-2026'!$G:$G,"2026")</f>
        <v>0</v>
      </c>
      <c r="L107" s="54" t="s">
        <v>14585</v>
      </c>
      <c r="M107" s="54" t="s">
        <v>14833</v>
      </c>
      <c r="N107" s="54">
        <v>0</v>
      </c>
      <c r="O107" s="54">
        <v>1</v>
      </c>
      <c r="P107" s="54">
        <v>2</v>
      </c>
      <c r="Q107" s="54">
        <f>COUNTIFS('Patent - 2026'!$Q:$Q,B107,'Patent - 2026'!$D:$D,"Granted")</f>
        <v>0</v>
      </c>
      <c r="R107" s="54">
        <f>COUNTIFS('Patent - 2026'!$Q:$Q,B107,'Patent - 2026'!$D:$D,"Design Grant")</f>
        <v>0</v>
      </c>
      <c r="S107" s="54"/>
    </row>
    <row r="108" spans="1:19" ht="31.5" x14ac:dyDescent="0.25">
      <c r="A108" s="93">
        <v>107</v>
      </c>
      <c r="B108" s="37" t="s">
        <v>13360</v>
      </c>
      <c r="C108" s="94" t="s">
        <v>80</v>
      </c>
      <c r="D108" s="57">
        <f>COUNTIFS('2024 -2025-2026'!$M:$M,B108,'2024 -2025-2026'!$K:$K,"SCI",'2024 -2025-2026'!$G:$G,"2026")</f>
        <v>0</v>
      </c>
      <c r="E108" s="57">
        <f>COUNTIFS('2024 -2025-2026'!$M:$M,B108,'2024 -2025-2026'!$K:$K,"Scopus/WoS Journals",'2024 -2025-2026'!$G:$G,"2026")</f>
        <v>0</v>
      </c>
      <c r="F108" s="57">
        <f>COUNTIFS('2024 -2025-2026'!$M:$M,B108,'2024 -2025-2026'!$K:$K,"Scopus/WoS Conference/Book Chapter/Others", '2024 -2025-2026'!$G:$G,"2026")</f>
        <v>1</v>
      </c>
      <c r="G108" s="57">
        <f>COUNTIFS('2024 -2025-2026'!$M:$M,B108,'2024 -2025-2026'!$K:$K,"Student Publication", '2024 -2025-2026'!$G:$G,"2026")</f>
        <v>0</v>
      </c>
      <c r="H108" s="54">
        <f>COUNTIFS('Patent - 2026'!$Q:$Q,B108,'Patent - 2026'!$D:$D,"Published")</f>
        <v>0</v>
      </c>
      <c r="I108" s="54">
        <f t="shared" si="2"/>
        <v>1</v>
      </c>
      <c r="J108" s="54">
        <f t="shared" si="3"/>
        <v>1</v>
      </c>
      <c r="K108" s="54">
        <f>COUNTIFS('2024 -2025-2026'!$M:$M,B108,'2024 -2025-2026'!$K:$K,"Book",'2024 -2025-2026'!$G:$G,"2026")</f>
        <v>0</v>
      </c>
      <c r="L108" s="54" t="s">
        <v>14585</v>
      </c>
      <c r="M108" s="54" t="s">
        <v>14835</v>
      </c>
      <c r="N108" s="54">
        <v>0</v>
      </c>
      <c r="O108" s="54">
        <v>1</v>
      </c>
      <c r="P108" s="54">
        <v>2</v>
      </c>
      <c r="Q108" s="54">
        <f>COUNTIFS('Patent - 2026'!$Q:$Q,B108,'Patent - 2026'!$D:$D,"Granted")</f>
        <v>0</v>
      </c>
      <c r="R108" s="54">
        <f>COUNTIFS('Patent - 2026'!$Q:$Q,B108,'Patent - 2026'!$D:$D,"Design Grant")</f>
        <v>0</v>
      </c>
      <c r="S108" s="54"/>
    </row>
    <row r="109" spans="1:19" ht="15.75" x14ac:dyDescent="0.25">
      <c r="A109" s="93">
        <v>108</v>
      </c>
      <c r="B109" s="37" t="s">
        <v>3322</v>
      </c>
      <c r="C109" s="94" t="s">
        <v>80</v>
      </c>
      <c r="D109" s="57">
        <f>COUNTIFS('2024 -2025-2026'!$M:$M,B109,'2024 -2025-2026'!$K:$K,"SCI",'2024 -2025-2026'!$G:$G,"2026")</f>
        <v>0</v>
      </c>
      <c r="E109" s="57">
        <f>COUNTIFS('2024 -2025-2026'!$M:$M,B109,'2024 -2025-2026'!$K:$K,"Scopus/WoS Journals",'2024 -2025-2026'!$G:$G,"2026")</f>
        <v>0</v>
      </c>
      <c r="F109" s="57">
        <f>COUNTIFS('2024 -2025-2026'!$M:$M,B109,'2024 -2025-2026'!$K:$K,"Scopus/WoS Conference/Book Chapter/Others", '2024 -2025-2026'!$G:$G,"2026")</f>
        <v>2</v>
      </c>
      <c r="G109" s="57">
        <f>COUNTIFS('2024 -2025-2026'!$M:$M,B109,'2024 -2025-2026'!$K:$K,"Student Publication", '2024 -2025-2026'!$G:$G,"2026")</f>
        <v>0</v>
      </c>
      <c r="H109" s="54">
        <f>COUNTIFS('Patent - 2026'!$Q:$Q,B109,'Patent - 2026'!$D:$D,"Published")</f>
        <v>0</v>
      </c>
      <c r="I109" s="54">
        <f t="shared" si="2"/>
        <v>2</v>
      </c>
      <c r="J109" s="54">
        <f t="shared" si="3"/>
        <v>2</v>
      </c>
      <c r="K109" s="54">
        <f>COUNTIFS('2024 -2025-2026'!$M:$M,B109,'2024 -2025-2026'!$K:$K,"Book",'2024 -2025-2026'!$G:$G,"2026")</f>
        <v>0</v>
      </c>
      <c r="L109" s="54" t="s">
        <v>14585</v>
      </c>
      <c r="M109" s="54" t="s">
        <v>14834</v>
      </c>
      <c r="N109" s="54">
        <v>0</v>
      </c>
      <c r="O109" s="54">
        <v>1</v>
      </c>
      <c r="P109" s="54">
        <v>2</v>
      </c>
      <c r="Q109" s="54">
        <f>COUNTIFS('Patent - 2026'!$Q:$Q,B109,'Patent - 2026'!$D:$D,"Granted")</f>
        <v>0</v>
      </c>
      <c r="R109" s="54">
        <f>COUNTIFS('Patent - 2026'!$Q:$Q,B109,'Patent - 2026'!$D:$D,"Design Grant")</f>
        <v>0</v>
      </c>
      <c r="S109" s="54"/>
    </row>
    <row r="110" spans="1:19" ht="15.75" x14ac:dyDescent="0.25">
      <c r="A110" s="93">
        <v>109</v>
      </c>
      <c r="B110" s="37" t="s">
        <v>2845</v>
      </c>
      <c r="C110" s="94" t="s">
        <v>80</v>
      </c>
      <c r="D110" s="57">
        <f>COUNTIFS('2024 -2025-2026'!$M:$M,B110,'2024 -2025-2026'!$K:$K,"SCI",'2024 -2025-2026'!$G:$G,"2026")</f>
        <v>0</v>
      </c>
      <c r="E110" s="57">
        <f>COUNTIFS('2024 -2025-2026'!$M:$M,B110,'2024 -2025-2026'!$K:$K,"Scopus/WoS Journals",'2024 -2025-2026'!$G:$G,"2026")</f>
        <v>0</v>
      </c>
      <c r="F110" s="57">
        <f>COUNTIFS('2024 -2025-2026'!$M:$M,B110,'2024 -2025-2026'!$K:$K,"Scopus/WoS Conference/Book Chapter/Others", '2024 -2025-2026'!$G:$G,"2026")</f>
        <v>0</v>
      </c>
      <c r="G110" s="57">
        <f>COUNTIFS('2024 -2025-2026'!$M:$M,B110,'2024 -2025-2026'!$K:$K,"Student Publication", '2024 -2025-2026'!$G:$G,"2026")</f>
        <v>0</v>
      </c>
      <c r="H110" s="54">
        <f>COUNTIFS('Patent - 2026'!$Q:$Q,B110,'Patent - 2026'!$D:$D,"Published")</f>
        <v>0</v>
      </c>
      <c r="I110" s="54">
        <f t="shared" si="2"/>
        <v>0</v>
      </c>
      <c r="J110" s="54">
        <f t="shared" si="3"/>
        <v>0</v>
      </c>
      <c r="K110" s="54">
        <f>COUNTIFS('2024 -2025-2026'!$M:$M,B110,'2024 -2025-2026'!$K:$K,"Book",'2024 -2025-2026'!$G:$G,"2026")</f>
        <v>0</v>
      </c>
      <c r="L110" s="54" t="s">
        <v>14585</v>
      </c>
      <c r="M110" s="54" t="s">
        <v>14834</v>
      </c>
      <c r="N110" s="54">
        <v>0</v>
      </c>
      <c r="O110" s="54">
        <v>1</v>
      </c>
      <c r="P110" s="54">
        <v>2</v>
      </c>
      <c r="Q110" s="54">
        <f>COUNTIFS('Patent - 2026'!$Q:$Q,B110,'Patent - 2026'!$D:$D,"Granted")</f>
        <v>0</v>
      </c>
      <c r="R110" s="54">
        <f>COUNTIFS('Patent - 2026'!$Q:$Q,B110,'Patent - 2026'!$D:$D,"Design Grant")</f>
        <v>0</v>
      </c>
      <c r="S110" s="54"/>
    </row>
    <row r="111" spans="1:19" ht="31.5" x14ac:dyDescent="0.25">
      <c r="A111" s="93">
        <v>110</v>
      </c>
      <c r="B111" s="37" t="s">
        <v>7035</v>
      </c>
      <c r="C111" s="94" t="s">
        <v>80</v>
      </c>
      <c r="D111" s="57">
        <f>COUNTIFS('2024 -2025-2026'!$M:$M,B111,'2024 -2025-2026'!$K:$K,"SCI",'2024 -2025-2026'!$G:$G,"2026")</f>
        <v>0</v>
      </c>
      <c r="E111" s="57">
        <f>COUNTIFS('2024 -2025-2026'!$M:$M,B111,'2024 -2025-2026'!$K:$K,"Scopus/WoS Journals",'2024 -2025-2026'!$G:$G,"2026")</f>
        <v>0</v>
      </c>
      <c r="F111" s="57">
        <f>COUNTIFS('2024 -2025-2026'!$M:$M,B111,'2024 -2025-2026'!$K:$K,"Scopus/WoS Conference/Book Chapter/Others", '2024 -2025-2026'!$G:$G,"2026")</f>
        <v>0</v>
      </c>
      <c r="G111" s="57">
        <f>COUNTIFS('2024 -2025-2026'!$M:$M,B111,'2024 -2025-2026'!$K:$K,"Student Publication", '2024 -2025-2026'!$G:$G,"2026")</f>
        <v>0</v>
      </c>
      <c r="H111" s="54">
        <f>COUNTIFS('Patent - 2026'!$Q:$Q,B111,'Patent - 2026'!$D:$D,"Published")</f>
        <v>0</v>
      </c>
      <c r="I111" s="54">
        <f t="shared" si="2"/>
        <v>0</v>
      </c>
      <c r="J111" s="54">
        <f t="shared" si="3"/>
        <v>0</v>
      </c>
      <c r="K111" s="54">
        <f>COUNTIFS('2024 -2025-2026'!$M:$M,B111,'2024 -2025-2026'!$K:$K,"Book",'2024 -2025-2026'!$G:$G,"2026")</f>
        <v>0</v>
      </c>
      <c r="L111" s="54" t="s">
        <v>14585</v>
      </c>
      <c r="M111" s="54" t="s">
        <v>14835</v>
      </c>
      <c r="N111" s="54">
        <v>0</v>
      </c>
      <c r="O111" s="54">
        <v>1</v>
      </c>
      <c r="P111" s="54">
        <v>2</v>
      </c>
      <c r="Q111" s="54">
        <f>COUNTIFS('Patent - 2026'!$Q:$Q,B111,'Patent - 2026'!$D:$D,"Granted")</f>
        <v>1</v>
      </c>
      <c r="R111" s="54">
        <f>COUNTIFS('Patent - 2026'!$Q:$Q,B111,'Patent - 2026'!$D:$D,"Design Grant")</f>
        <v>0</v>
      </c>
      <c r="S111" s="54"/>
    </row>
    <row r="112" spans="1:19" ht="15.75" x14ac:dyDescent="0.25">
      <c r="A112" s="93">
        <v>111</v>
      </c>
      <c r="B112" s="37" t="s">
        <v>5101</v>
      </c>
      <c r="C112" s="94" t="s">
        <v>80</v>
      </c>
      <c r="D112" s="57">
        <f>COUNTIFS('2024 -2025-2026'!$M:$M,B112,'2024 -2025-2026'!$K:$K,"SCI",'2024 -2025-2026'!$G:$G,"2026")</f>
        <v>0</v>
      </c>
      <c r="E112" s="57">
        <f>COUNTIFS('2024 -2025-2026'!$M:$M,B112,'2024 -2025-2026'!$K:$K,"Scopus/WoS Journals",'2024 -2025-2026'!$G:$G,"2026")</f>
        <v>0</v>
      </c>
      <c r="F112" s="57">
        <f>COUNTIFS('2024 -2025-2026'!$M:$M,B112,'2024 -2025-2026'!$K:$K,"Scopus/WoS Conference/Book Chapter/Others", '2024 -2025-2026'!$G:$G,"2026")</f>
        <v>3</v>
      </c>
      <c r="G112" s="57">
        <f>COUNTIFS('2024 -2025-2026'!$M:$M,B112,'2024 -2025-2026'!$K:$K,"Student Publication", '2024 -2025-2026'!$G:$G,"2026")</f>
        <v>0</v>
      </c>
      <c r="H112" s="54">
        <f>COUNTIFS('Patent - 2026'!$Q:$Q,B112,'Patent - 2026'!$D:$D,"Published")</f>
        <v>0</v>
      </c>
      <c r="I112" s="54">
        <f t="shared" si="2"/>
        <v>3</v>
      </c>
      <c r="J112" s="54">
        <f t="shared" si="3"/>
        <v>3</v>
      </c>
      <c r="K112" s="54">
        <f>COUNTIFS('2024 -2025-2026'!$M:$M,B112,'2024 -2025-2026'!$K:$K,"Book",'2024 -2025-2026'!$G:$G,"2026")</f>
        <v>0</v>
      </c>
      <c r="L112" s="54" t="s">
        <v>14585</v>
      </c>
      <c r="M112" s="54" t="s">
        <v>14834</v>
      </c>
      <c r="N112" s="54">
        <v>0</v>
      </c>
      <c r="O112" s="54">
        <v>1</v>
      </c>
      <c r="P112" s="54">
        <v>2</v>
      </c>
      <c r="Q112" s="54">
        <f>COUNTIFS('Patent - 2026'!$Q:$Q,B112,'Patent - 2026'!$D:$D,"Granted")</f>
        <v>1</v>
      </c>
      <c r="R112" s="54">
        <f>COUNTIFS('Patent - 2026'!$Q:$Q,B112,'Patent - 2026'!$D:$D,"Design Grant")</f>
        <v>0</v>
      </c>
      <c r="S112" s="54"/>
    </row>
    <row r="113" spans="1:19" ht="31.5" x14ac:dyDescent="0.25">
      <c r="A113" s="93">
        <v>112</v>
      </c>
      <c r="B113" s="37" t="s">
        <v>3068</v>
      </c>
      <c r="C113" s="94" t="s">
        <v>80</v>
      </c>
      <c r="D113" s="57">
        <f>COUNTIFS('2024 -2025-2026'!$M:$M,B113,'2024 -2025-2026'!$K:$K,"SCI",'2024 -2025-2026'!$G:$G,"2026")</f>
        <v>0</v>
      </c>
      <c r="E113" s="57">
        <f>COUNTIFS('2024 -2025-2026'!$M:$M,B113,'2024 -2025-2026'!$K:$K,"Scopus/WoS Journals",'2024 -2025-2026'!$G:$G,"2026")</f>
        <v>0</v>
      </c>
      <c r="F113" s="57">
        <f>COUNTIFS('2024 -2025-2026'!$M:$M,B113,'2024 -2025-2026'!$K:$K,"Scopus/WoS Conference/Book Chapter/Others", '2024 -2025-2026'!$G:$G,"2026")</f>
        <v>0</v>
      </c>
      <c r="G113" s="57">
        <f>COUNTIFS('2024 -2025-2026'!$M:$M,B113,'2024 -2025-2026'!$K:$K,"Student Publication", '2024 -2025-2026'!$G:$G,"2026")</f>
        <v>0</v>
      </c>
      <c r="H113" s="54">
        <f>COUNTIFS('Patent - 2026'!$Q:$Q,B113,'Patent - 2026'!$D:$D,"Published")</f>
        <v>0</v>
      </c>
      <c r="I113" s="54">
        <f t="shared" si="2"/>
        <v>0</v>
      </c>
      <c r="J113" s="54">
        <f t="shared" si="3"/>
        <v>0</v>
      </c>
      <c r="K113" s="54">
        <f>COUNTIFS('2024 -2025-2026'!$M:$M,B113,'2024 -2025-2026'!$K:$K,"Book",'2024 -2025-2026'!$G:$G,"2026")</f>
        <v>0</v>
      </c>
      <c r="L113" s="54" t="s">
        <v>14585</v>
      </c>
      <c r="M113" s="54" t="s">
        <v>14835</v>
      </c>
      <c r="N113" s="54">
        <v>0</v>
      </c>
      <c r="O113" s="54">
        <v>1</v>
      </c>
      <c r="P113" s="54">
        <v>2</v>
      </c>
      <c r="Q113" s="54">
        <f>COUNTIFS('Patent - 2026'!$Q:$Q,B113,'Patent - 2026'!$D:$D,"Granted")</f>
        <v>0</v>
      </c>
      <c r="R113" s="54">
        <f>COUNTIFS('Patent - 2026'!$Q:$Q,B113,'Patent - 2026'!$D:$D,"Design Grant")</f>
        <v>0</v>
      </c>
      <c r="S113" s="54"/>
    </row>
    <row r="114" spans="1:19" ht="15.75" x14ac:dyDescent="0.25">
      <c r="A114" s="93">
        <v>113</v>
      </c>
      <c r="B114" s="37" t="s">
        <v>648</v>
      </c>
      <c r="C114" s="94" t="s">
        <v>80</v>
      </c>
      <c r="D114" s="57">
        <f>COUNTIFS('2024 -2025-2026'!$M:$M,B114,'2024 -2025-2026'!$K:$K,"SCI",'2024 -2025-2026'!$G:$G,"2026")</f>
        <v>0</v>
      </c>
      <c r="E114" s="57">
        <f>COUNTIFS('2024 -2025-2026'!$M:$M,B114,'2024 -2025-2026'!$K:$K,"Scopus/WoS Journals",'2024 -2025-2026'!$G:$G,"2026")</f>
        <v>0</v>
      </c>
      <c r="F114" s="57">
        <f>COUNTIFS('2024 -2025-2026'!$M:$M,B114,'2024 -2025-2026'!$K:$K,"Scopus/WoS Conference/Book Chapter/Others", '2024 -2025-2026'!$G:$G,"2026")</f>
        <v>1</v>
      </c>
      <c r="G114" s="57">
        <f>COUNTIFS('2024 -2025-2026'!$M:$M,B114,'2024 -2025-2026'!$K:$K,"Student Publication", '2024 -2025-2026'!$G:$G,"2026")</f>
        <v>0</v>
      </c>
      <c r="H114" s="54">
        <f>COUNTIFS('Patent - 2026'!$Q:$Q,B114,'Patent - 2026'!$D:$D,"Published")</f>
        <v>0</v>
      </c>
      <c r="I114" s="54">
        <f t="shared" si="2"/>
        <v>1</v>
      </c>
      <c r="J114" s="54">
        <f t="shared" si="3"/>
        <v>1</v>
      </c>
      <c r="K114" s="54">
        <f>COUNTIFS('2024 -2025-2026'!$M:$M,B114,'2024 -2025-2026'!$K:$K,"Book",'2024 -2025-2026'!$G:$G,"2026")</f>
        <v>0</v>
      </c>
      <c r="L114" s="54" t="s">
        <v>14585</v>
      </c>
      <c r="M114" s="54" t="s">
        <v>14834</v>
      </c>
      <c r="N114" s="54">
        <v>0</v>
      </c>
      <c r="O114" s="54">
        <v>1</v>
      </c>
      <c r="P114" s="54">
        <v>2</v>
      </c>
      <c r="Q114" s="54">
        <f>COUNTIFS('Patent - 2026'!$Q:$Q,B114,'Patent - 2026'!$D:$D,"Granted")</f>
        <v>0</v>
      </c>
      <c r="R114" s="54">
        <f>COUNTIFS('Patent - 2026'!$Q:$Q,B114,'Patent - 2026'!$D:$D,"Design Grant")</f>
        <v>0</v>
      </c>
      <c r="S114" s="54"/>
    </row>
    <row r="115" spans="1:19" ht="15.75" x14ac:dyDescent="0.25">
      <c r="A115" s="93">
        <v>114</v>
      </c>
      <c r="B115" s="37" t="s">
        <v>4543</v>
      </c>
      <c r="C115" s="94" t="s">
        <v>80</v>
      </c>
      <c r="D115" s="57">
        <f>COUNTIFS('2024 -2025-2026'!$M:$M,B115,'2024 -2025-2026'!$K:$K,"SCI",'2024 -2025-2026'!$G:$G,"2026")</f>
        <v>0</v>
      </c>
      <c r="E115" s="57">
        <f>COUNTIFS('2024 -2025-2026'!$M:$M,B115,'2024 -2025-2026'!$K:$K,"Scopus/WoS Journals",'2024 -2025-2026'!$G:$G,"2026")</f>
        <v>0</v>
      </c>
      <c r="F115" s="57">
        <f>COUNTIFS('2024 -2025-2026'!$M:$M,B115,'2024 -2025-2026'!$K:$K,"Scopus/WoS Conference/Book Chapter/Others", '2024 -2025-2026'!$G:$G,"2026")</f>
        <v>0</v>
      </c>
      <c r="G115" s="57">
        <f>COUNTIFS('2024 -2025-2026'!$M:$M,B115,'2024 -2025-2026'!$K:$K,"Student Publication", '2024 -2025-2026'!$G:$G,"2026")</f>
        <v>0</v>
      </c>
      <c r="H115" s="54">
        <f>COUNTIFS('Patent - 2026'!$Q:$Q,B115,'Patent - 2026'!$D:$D,"Published")</f>
        <v>1</v>
      </c>
      <c r="I115" s="54">
        <f t="shared" si="2"/>
        <v>0</v>
      </c>
      <c r="J115" s="54">
        <f t="shared" si="3"/>
        <v>0</v>
      </c>
      <c r="K115" s="54">
        <f>COUNTIFS('2024 -2025-2026'!$M:$M,B115,'2024 -2025-2026'!$K:$K,"Book",'2024 -2025-2026'!$G:$G,"2026")</f>
        <v>0</v>
      </c>
      <c r="L115" s="54" t="s">
        <v>14585</v>
      </c>
      <c r="M115" s="54" t="s">
        <v>14834</v>
      </c>
      <c r="N115" s="54">
        <v>0</v>
      </c>
      <c r="O115" s="54">
        <v>1</v>
      </c>
      <c r="P115" s="54">
        <v>2</v>
      </c>
      <c r="Q115" s="54">
        <f>COUNTIFS('Patent - 2026'!$Q:$Q,B115,'Patent - 2026'!$D:$D,"Granted")</f>
        <v>0</v>
      </c>
      <c r="R115" s="54">
        <f>COUNTIFS('Patent - 2026'!$Q:$Q,B115,'Patent - 2026'!$D:$D,"Design Grant")</f>
        <v>0</v>
      </c>
      <c r="S115" s="54"/>
    </row>
    <row r="116" spans="1:19" ht="31.5" x14ac:dyDescent="0.25">
      <c r="A116" s="93">
        <v>115</v>
      </c>
      <c r="B116" s="37" t="s">
        <v>3268</v>
      </c>
      <c r="C116" s="94" t="s">
        <v>80</v>
      </c>
      <c r="D116" s="57">
        <f>COUNTIFS('2024 -2025-2026'!$M:$M,B116,'2024 -2025-2026'!$K:$K,"SCI",'2024 -2025-2026'!$G:$G,"2026")</f>
        <v>0</v>
      </c>
      <c r="E116" s="57">
        <f>COUNTIFS('2024 -2025-2026'!$M:$M,B116,'2024 -2025-2026'!$K:$K,"Scopus/WoS Journals",'2024 -2025-2026'!$G:$G,"2026")</f>
        <v>0</v>
      </c>
      <c r="F116" s="57">
        <f>COUNTIFS('2024 -2025-2026'!$M:$M,B116,'2024 -2025-2026'!$K:$K,"Scopus/WoS Conference/Book Chapter/Others", '2024 -2025-2026'!$G:$G,"2026")</f>
        <v>1</v>
      </c>
      <c r="G116" s="57">
        <f>COUNTIFS('2024 -2025-2026'!$M:$M,B116,'2024 -2025-2026'!$K:$K,"Student Publication", '2024 -2025-2026'!$G:$G,"2026")</f>
        <v>0</v>
      </c>
      <c r="H116" s="54">
        <f>COUNTIFS('Patent - 2026'!$Q:$Q,B116,'Patent - 2026'!$D:$D,"Published")</f>
        <v>0</v>
      </c>
      <c r="I116" s="54">
        <f t="shared" si="2"/>
        <v>1</v>
      </c>
      <c r="J116" s="54">
        <f t="shared" si="3"/>
        <v>1</v>
      </c>
      <c r="K116" s="54">
        <f>COUNTIFS('2024 -2025-2026'!$M:$M,B116,'2024 -2025-2026'!$K:$K,"Book",'2024 -2025-2026'!$G:$G,"2026")</f>
        <v>0</v>
      </c>
      <c r="L116" s="54" t="s">
        <v>14585</v>
      </c>
      <c r="M116" s="54" t="s">
        <v>14835</v>
      </c>
      <c r="N116" s="54">
        <v>0</v>
      </c>
      <c r="O116" s="54">
        <v>1</v>
      </c>
      <c r="P116" s="54">
        <v>2</v>
      </c>
      <c r="Q116" s="54">
        <f>COUNTIFS('Patent - 2026'!$Q:$Q,B116,'Patent - 2026'!$D:$D,"Granted")</f>
        <v>0</v>
      </c>
      <c r="R116" s="54">
        <f>COUNTIFS('Patent - 2026'!$Q:$Q,B116,'Patent - 2026'!$D:$D,"Design Grant")</f>
        <v>0</v>
      </c>
      <c r="S116" s="54"/>
    </row>
    <row r="117" spans="1:19" ht="31.5" x14ac:dyDescent="0.25">
      <c r="A117" s="93">
        <v>116</v>
      </c>
      <c r="B117" s="37" t="s">
        <v>3524</v>
      </c>
      <c r="C117" s="94" t="s">
        <v>80</v>
      </c>
      <c r="D117" s="57">
        <f>COUNTIFS('2024 -2025-2026'!$M:$M,B117,'2024 -2025-2026'!$K:$K,"SCI",'2024 -2025-2026'!$G:$G,"2026")</f>
        <v>0</v>
      </c>
      <c r="E117" s="57">
        <f>COUNTIFS('2024 -2025-2026'!$M:$M,B117,'2024 -2025-2026'!$K:$K,"Scopus/WoS Journals",'2024 -2025-2026'!$G:$G,"2026")</f>
        <v>0</v>
      </c>
      <c r="F117" s="57">
        <f>COUNTIFS('2024 -2025-2026'!$M:$M,B117,'2024 -2025-2026'!$K:$K,"Scopus/WoS Conference/Book Chapter/Others", '2024 -2025-2026'!$G:$G,"2026")</f>
        <v>0</v>
      </c>
      <c r="G117" s="57">
        <f>COUNTIFS('2024 -2025-2026'!$M:$M,B117,'2024 -2025-2026'!$K:$K,"Student Publication", '2024 -2025-2026'!$G:$G,"2026")</f>
        <v>0</v>
      </c>
      <c r="H117" s="54">
        <f>COUNTIFS('Patent - 2026'!$Q:$Q,B117,'Patent - 2026'!$D:$D,"Published")</f>
        <v>0</v>
      </c>
      <c r="I117" s="54">
        <f t="shared" si="2"/>
        <v>0</v>
      </c>
      <c r="J117" s="54">
        <f t="shared" si="3"/>
        <v>0</v>
      </c>
      <c r="K117" s="54">
        <f>COUNTIFS('2024 -2025-2026'!$M:$M,B117,'2024 -2025-2026'!$K:$K,"Book",'2024 -2025-2026'!$G:$G,"2026")</f>
        <v>0</v>
      </c>
      <c r="L117" s="54" t="s">
        <v>14585</v>
      </c>
      <c r="M117" s="54" t="s">
        <v>14835</v>
      </c>
      <c r="N117" s="54">
        <v>0</v>
      </c>
      <c r="O117" s="54">
        <v>1</v>
      </c>
      <c r="P117" s="54">
        <v>2</v>
      </c>
      <c r="Q117" s="54">
        <f>COUNTIFS('Patent - 2026'!$Q:$Q,B117,'Patent - 2026'!$D:$D,"Granted")</f>
        <v>0</v>
      </c>
      <c r="R117" s="54">
        <f>COUNTIFS('Patent - 2026'!$Q:$Q,B117,'Patent - 2026'!$D:$D,"Design Grant")</f>
        <v>0</v>
      </c>
      <c r="S117" s="54"/>
    </row>
    <row r="118" spans="1:19" ht="15.75" x14ac:dyDescent="0.25">
      <c r="A118" s="93">
        <v>117</v>
      </c>
      <c r="B118" s="37" t="s">
        <v>3041</v>
      </c>
      <c r="C118" s="94" t="s">
        <v>80</v>
      </c>
      <c r="D118" s="57">
        <f>COUNTIFS('2024 -2025-2026'!$M:$M,B118,'2024 -2025-2026'!$K:$K,"SCI",'2024 -2025-2026'!$G:$G,"2026")</f>
        <v>0</v>
      </c>
      <c r="E118" s="57">
        <f>COUNTIFS('2024 -2025-2026'!$M:$M,B118,'2024 -2025-2026'!$K:$K,"Scopus/WoS Journals",'2024 -2025-2026'!$G:$G,"2026")</f>
        <v>0</v>
      </c>
      <c r="F118" s="57">
        <f>COUNTIFS('2024 -2025-2026'!$M:$M,B118,'2024 -2025-2026'!$K:$K,"Scopus/WoS Conference/Book Chapter/Others", '2024 -2025-2026'!$G:$G,"2026")</f>
        <v>3</v>
      </c>
      <c r="G118" s="57">
        <f>COUNTIFS('2024 -2025-2026'!$M:$M,B118,'2024 -2025-2026'!$K:$K,"Student Publication", '2024 -2025-2026'!$G:$G,"2026")</f>
        <v>0</v>
      </c>
      <c r="H118" s="54">
        <f>COUNTIFS('Patent - 2026'!$Q:$Q,B118,'Patent - 2026'!$D:$D,"Published")</f>
        <v>0</v>
      </c>
      <c r="I118" s="54">
        <f t="shared" si="2"/>
        <v>3</v>
      </c>
      <c r="J118" s="54">
        <f t="shared" si="3"/>
        <v>3</v>
      </c>
      <c r="K118" s="54">
        <f>COUNTIFS('2024 -2025-2026'!$M:$M,B118,'2024 -2025-2026'!$K:$K,"Book",'2024 -2025-2026'!$G:$G,"2026")</f>
        <v>0</v>
      </c>
      <c r="L118" s="54" t="s">
        <v>14585</v>
      </c>
      <c r="M118" s="54" t="s">
        <v>14834</v>
      </c>
      <c r="N118" s="54">
        <v>0</v>
      </c>
      <c r="O118" s="54">
        <v>1</v>
      </c>
      <c r="P118" s="54">
        <v>2</v>
      </c>
      <c r="Q118" s="54">
        <f>COUNTIFS('Patent - 2026'!$Q:$Q,B118,'Patent - 2026'!$D:$D,"Granted")</f>
        <v>0</v>
      </c>
      <c r="R118" s="54">
        <f>COUNTIFS('Patent - 2026'!$Q:$Q,B118,'Patent - 2026'!$D:$D,"Design Grant")</f>
        <v>0</v>
      </c>
      <c r="S118" s="54"/>
    </row>
    <row r="119" spans="1:19" ht="30" x14ac:dyDescent="0.25">
      <c r="A119" s="93">
        <v>118</v>
      </c>
      <c r="B119" s="37" t="s">
        <v>3198</v>
      </c>
      <c r="C119" s="94" t="s">
        <v>80</v>
      </c>
      <c r="D119" s="57">
        <f>COUNTIFS('2024 -2025-2026'!$M:$M,B119,'2024 -2025-2026'!$K:$K,"SCI",'2024 -2025-2026'!$G:$G,"2026")</f>
        <v>0</v>
      </c>
      <c r="E119" s="57">
        <f>COUNTIFS('2024 -2025-2026'!$M:$M,B119,'2024 -2025-2026'!$K:$K,"Scopus/WoS Journals",'2024 -2025-2026'!$G:$G,"2026")</f>
        <v>0</v>
      </c>
      <c r="F119" s="57">
        <f>COUNTIFS('2024 -2025-2026'!$M:$M,B119,'2024 -2025-2026'!$K:$K,"Scopus/WoS Conference/Book Chapter/Others", '2024 -2025-2026'!$G:$G,"2026")</f>
        <v>0</v>
      </c>
      <c r="G119" s="57">
        <f>COUNTIFS('2024 -2025-2026'!$M:$M,B119,'2024 -2025-2026'!$K:$K,"Student Publication", '2024 -2025-2026'!$G:$G,"2026")</f>
        <v>0</v>
      </c>
      <c r="H119" s="54">
        <f>COUNTIFS('Patent - 2026'!$Q:$Q,B119,'Patent - 2026'!$D:$D,"Published")</f>
        <v>0</v>
      </c>
      <c r="I119" s="54">
        <f t="shared" si="2"/>
        <v>0</v>
      </c>
      <c r="J119" s="54">
        <f t="shared" si="3"/>
        <v>0</v>
      </c>
      <c r="K119" s="54">
        <f>COUNTIFS('2024 -2025-2026'!$M:$M,B119,'2024 -2025-2026'!$K:$K,"Book",'2024 -2025-2026'!$G:$G,"2026")</f>
        <v>0</v>
      </c>
      <c r="L119" s="54" t="s">
        <v>14585</v>
      </c>
      <c r="M119" s="54" t="s">
        <v>14834</v>
      </c>
      <c r="N119" s="54">
        <v>0</v>
      </c>
      <c r="O119" s="54">
        <v>1</v>
      </c>
      <c r="P119" s="54">
        <v>2</v>
      </c>
      <c r="Q119" s="54">
        <f>COUNTIFS('Patent - 2026'!$Q:$Q,B119,'Patent - 2026'!$D:$D,"Granted")</f>
        <v>0</v>
      </c>
      <c r="R119" s="54">
        <f>COUNTIFS('Patent - 2026'!$Q:$Q,B119,'Patent - 2026'!$D:$D,"Design Grant")</f>
        <v>0</v>
      </c>
      <c r="S119" s="54"/>
    </row>
    <row r="120" spans="1:19" ht="15.75" x14ac:dyDescent="0.25">
      <c r="A120" s="93">
        <v>119</v>
      </c>
      <c r="B120" s="37" t="s">
        <v>3294</v>
      </c>
      <c r="C120" s="94" t="s">
        <v>80</v>
      </c>
      <c r="D120" s="57">
        <f>COUNTIFS('2024 -2025-2026'!$M:$M,B120,'2024 -2025-2026'!$K:$K,"SCI",'2024 -2025-2026'!$G:$G,"2026")</f>
        <v>0</v>
      </c>
      <c r="E120" s="57">
        <f>COUNTIFS('2024 -2025-2026'!$M:$M,B120,'2024 -2025-2026'!$K:$K,"Scopus/WoS Journals",'2024 -2025-2026'!$G:$G,"2026")</f>
        <v>0</v>
      </c>
      <c r="F120" s="57">
        <f>COUNTIFS('2024 -2025-2026'!$M:$M,B120,'2024 -2025-2026'!$K:$K,"Scopus/WoS Conference/Book Chapter/Others", '2024 -2025-2026'!$G:$G,"2026")</f>
        <v>0</v>
      </c>
      <c r="G120" s="57">
        <f>COUNTIFS('2024 -2025-2026'!$M:$M,B120,'2024 -2025-2026'!$K:$K,"Student Publication", '2024 -2025-2026'!$G:$G,"2026")</f>
        <v>0</v>
      </c>
      <c r="H120" s="54">
        <f>COUNTIFS('Patent - 2026'!$Q:$Q,B120,'Patent - 2026'!$D:$D,"Published")</f>
        <v>0</v>
      </c>
      <c r="I120" s="54">
        <f t="shared" si="2"/>
        <v>0</v>
      </c>
      <c r="J120" s="54">
        <f t="shared" si="3"/>
        <v>0</v>
      </c>
      <c r="K120" s="54">
        <f>COUNTIFS('2024 -2025-2026'!$M:$M,B120,'2024 -2025-2026'!$K:$K,"Book",'2024 -2025-2026'!$G:$G,"2026")</f>
        <v>0</v>
      </c>
      <c r="L120" s="54" t="s">
        <v>14585</v>
      </c>
      <c r="M120" s="54" t="s">
        <v>14834</v>
      </c>
      <c r="N120" s="54">
        <v>0</v>
      </c>
      <c r="O120" s="54">
        <v>1</v>
      </c>
      <c r="P120" s="54">
        <v>2</v>
      </c>
      <c r="Q120" s="54">
        <f>COUNTIFS('Patent - 2026'!$Q:$Q,B120,'Patent - 2026'!$D:$D,"Granted")</f>
        <v>0</v>
      </c>
      <c r="R120" s="54">
        <f>COUNTIFS('Patent - 2026'!$Q:$Q,B120,'Patent - 2026'!$D:$D,"Design Grant")</f>
        <v>0</v>
      </c>
      <c r="S120" s="54"/>
    </row>
    <row r="121" spans="1:19" ht="31.5" x14ac:dyDescent="0.25">
      <c r="A121" s="93">
        <v>120</v>
      </c>
      <c r="B121" s="37" t="s">
        <v>7573</v>
      </c>
      <c r="C121" s="94" t="s">
        <v>80</v>
      </c>
      <c r="D121" s="57">
        <f>COUNTIFS('2024 -2025-2026'!$M:$M,B121,'2024 -2025-2026'!$K:$K,"SCI",'2024 -2025-2026'!$G:$G,"2026")</f>
        <v>0</v>
      </c>
      <c r="E121" s="57">
        <f>COUNTIFS('2024 -2025-2026'!$M:$M,B121,'2024 -2025-2026'!$K:$K,"Scopus/WoS Journals",'2024 -2025-2026'!$G:$G,"2026")</f>
        <v>0</v>
      </c>
      <c r="F121" s="57">
        <f>COUNTIFS('2024 -2025-2026'!$M:$M,B121,'2024 -2025-2026'!$K:$K,"Scopus/WoS Conference/Book Chapter/Others", '2024 -2025-2026'!$G:$G,"2026")</f>
        <v>0</v>
      </c>
      <c r="G121" s="57">
        <f>COUNTIFS('2024 -2025-2026'!$M:$M,B121,'2024 -2025-2026'!$K:$K,"Student Publication", '2024 -2025-2026'!$G:$G,"2026")</f>
        <v>0</v>
      </c>
      <c r="H121" s="54">
        <f>COUNTIFS('Patent - 2026'!$Q:$Q,B121,'Patent - 2026'!$D:$D,"Published")</f>
        <v>0</v>
      </c>
      <c r="I121" s="54">
        <f t="shared" si="2"/>
        <v>0</v>
      </c>
      <c r="J121" s="54">
        <f t="shared" si="3"/>
        <v>0</v>
      </c>
      <c r="K121" s="54">
        <f>COUNTIFS('2024 -2025-2026'!$M:$M,B121,'2024 -2025-2026'!$K:$K,"Book",'2024 -2025-2026'!$G:$G,"2026")</f>
        <v>0</v>
      </c>
      <c r="L121" s="54" t="s">
        <v>14585</v>
      </c>
      <c r="M121" s="54" t="s">
        <v>14835</v>
      </c>
      <c r="N121" s="54">
        <v>0</v>
      </c>
      <c r="O121" s="54">
        <v>1</v>
      </c>
      <c r="P121" s="54">
        <v>2</v>
      </c>
      <c r="Q121" s="54">
        <f>COUNTIFS('Patent - 2026'!$Q:$Q,B121,'Patent - 2026'!$D:$D,"Granted")</f>
        <v>0</v>
      </c>
      <c r="R121" s="54">
        <f>COUNTIFS('Patent - 2026'!$Q:$Q,B121,'Patent - 2026'!$D:$D,"Design Grant")</f>
        <v>0</v>
      </c>
      <c r="S121" s="54"/>
    </row>
    <row r="122" spans="1:19" ht="31.5" x14ac:dyDescent="0.25">
      <c r="A122" s="93">
        <v>121</v>
      </c>
      <c r="B122" s="37" t="s">
        <v>11697</v>
      </c>
      <c r="C122" s="94" t="s">
        <v>80</v>
      </c>
      <c r="D122" s="57">
        <f>COUNTIFS('2024 -2025-2026'!$M:$M,B122,'2024 -2025-2026'!$K:$K,"SCI",'2024 -2025-2026'!$G:$G,"2026")</f>
        <v>0</v>
      </c>
      <c r="E122" s="57">
        <f>COUNTIFS('2024 -2025-2026'!$M:$M,B122,'2024 -2025-2026'!$K:$K,"Scopus/WoS Journals",'2024 -2025-2026'!$G:$G,"2026")</f>
        <v>0</v>
      </c>
      <c r="F122" s="57">
        <f>COUNTIFS('2024 -2025-2026'!$M:$M,B122,'2024 -2025-2026'!$K:$K,"Scopus/WoS Conference/Book Chapter/Others", '2024 -2025-2026'!$G:$G,"2026")</f>
        <v>0</v>
      </c>
      <c r="G122" s="57">
        <f>COUNTIFS('2024 -2025-2026'!$M:$M,B122,'2024 -2025-2026'!$K:$K,"Student Publication", '2024 -2025-2026'!$G:$G,"2026")</f>
        <v>0</v>
      </c>
      <c r="H122" s="54">
        <f>COUNTIFS('Patent - 2026'!$Q:$Q,B122,'Patent - 2026'!$D:$D,"Published")</f>
        <v>0</v>
      </c>
      <c r="I122" s="54">
        <f t="shared" si="2"/>
        <v>0</v>
      </c>
      <c r="J122" s="54">
        <f t="shared" si="3"/>
        <v>0</v>
      </c>
      <c r="K122" s="54">
        <f>COUNTIFS('2024 -2025-2026'!$M:$M,B122,'2024 -2025-2026'!$K:$K,"Book",'2024 -2025-2026'!$G:$G,"2026")</f>
        <v>0</v>
      </c>
      <c r="L122" s="54" t="s">
        <v>14585</v>
      </c>
      <c r="M122" s="54" t="s">
        <v>14833</v>
      </c>
      <c r="N122" s="54">
        <v>0</v>
      </c>
      <c r="O122" s="54">
        <v>1</v>
      </c>
      <c r="P122" s="54">
        <v>2</v>
      </c>
      <c r="Q122" s="54">
        <f>COUNTIFS('Patent - 2026'!$Q:$Q,B122,'Patent - 2026'!$D:$D,"Granted")</f>
        <v>0</v>
      </c>
      <c r="R122" s="54">
        <f>COUNTIFS('Patent - 2026'!$Q:$Q,B122,'Patent - 2026'!$D:$D,"Design Grant")</f>
        <v>0</v>
      </c>
      <c r="S122" s="54"/>
    </row>
    <row r="123" spans="1:19" ht="31.5" x14ac:dyDescent="0.25">
      <c r="A123" s="93">
        <v>122</v>
      </c>
      <c r="B123" s="37" t="s">
        <v>14154</v>
      </c>
      <c r="C123" s="94" t="s">
        <v>80</v>
      </c>
      <c r="D123" s="57">
        <f>COUNTIFS('2024 -2025-2026'!$M:$M,B123,'2024 -2025-2026'!$K:$K,"SCI",'2024 -2025-2026'!$G:$G,"2026")</f>
        <v>0</v>
      </c>
      <c r="E123" s="57">
        <f>COUNTIFS('2024 -2025-2026'!$M:$M,B123,'2024 -2025-2026'!$K:$K,"Scopus/WoS Journals",'2024 -2025-2026'!$G:$G,"2026")</f>
        <v>0</v>
      </c>
      <c r="F123" s="57">
        <f>COUNTIFS('2024 -2025-2026'!$M:$M,B123,'2024 -2025-2026'!$K:$K,"Scopus/WoS Conference/Book Chapter/Others", '2024 -2025-2026'!$G:$G,"2026")</f>
        <v>1</v>
      </c>
      <c r="G123" s="57">
        <f>COUNTIFS('2024 -2025-2026'!$M:$M,B123,'2024 -2025-2026'!$K:$K,"Student Publication", '2024 -2025-2026'!$G:$G,"2026")</f>
        <v>0</v>
      </c>
      <c r="H123" s="54">
        <f>COUNTIFS('Patent - 2026'!$Q:$Q,B123,'Patent - 2026'!$D:$D,"Published")</f>
        <v>0</v>
      </c>
      <c r="I123" s="54">
        <f t="shared" si="2"/>
        <v>1</v>
      </c>
      <c r="J123" s="54">
        <f t="shared" si="3"/>
        <v>1</v>
      </c>
      <c r="K123" s="54">
        <f>COUNTIFS('2024 -2025-2026'!$M:$M,B123,'2024 -2025-2026'!$K:$K,"Book",'2024 -2025-2026'!$G:$G,"2026")</f>
        <v>0</v>
      </c>
      <c r="L123" s="54" t="s">
        <v>14585</v>
      </c>
      <c r="M123" s="54" t="s">
        <v>14833</v>
      </c>
      <c r="N123" s="54">
        <v>0</v>
      </c>
      <c r="O123" s="54">
        <v>1</v>
      </c>
      <c r="P123" s="54">
        <v>2</v>
      </c>
      <c r="Q123" s="54">
        <f>COUNTIFS('Patent - 2026'!$Q:$Q,B123,'Patent - 2026'!$D:$D,"Granted")</f>
        <v>0</v>
      </c>
      <c r="R123" s="54">
        <f>COUNTIFS('Patent - 2026'!$Q:$Q,B123,'Patent - 2026'!$D:$D,"Design Grant")</f>
        <v>0</v>
      </c>
      <c r="S123" s="54"/>
    </row>
    <row r="124" spans="1:19" ht="31.5" x14ac:dyDescent="0.25">
      <c r="A124" s="93">
        <v>123</v>
      </c>
      <c r="B124" s="37" t="s">
        <v>14590</v>
      </c>
      <c r="C124" s="94" t="s">
        <v>80</v>
      </c>
      <c r="D124" s="57">
        <f>COUNTIFS('2024 -2025-2026'!$M:$M,B124,'2024 -2025-2026'!$K:$K,"SCI",'2024 -2025-2026'!$G:$G,"2026")</f>
        <v>0</v>
      </c>
      <c r="E124" s="57">
        <f>COUNTIFS('2024 -2025-2026'!$M:$M,B124,'2024 -2025-2026'!$K:$K,"Scopus/WoS Journals",'2024 -2025-2026'!$G:$G,"2026")</f>
        <v>0</v>
      </c>
      <c r="F124" s="57">
        <f>COUNTIFS('2024 -2025-2026'!$M:$M,B124,'2024 -2025-2026'!$K:$K,"Scopus/WoS Conference/Book Chapter/Others", '2024 -2025-2026'!$G:$G,"2026")</f>
        <v>0</v>
      </c>
      <c r="G124" s="57">
        <f>COUNTIFS('2024 -2025-2026'!$M:$M,B124,'2024 -2025-2026'!$K:$K,"Student Publication", '2024 -2025-2026'!$G:$G,"2026")</f>
        <v>0</v>
      </c>
      <c r="H124" s="54">
        <f>COUNTIFS('Patent - 2026'!$Q:$Q,B124,'Patent - 2026'!$D:$D,"Published")</f>
        <v>0</v>
      </c>
      <c r="I124" s="54">
        <f t="shared" si="2"/>
        <v>0</v>
      </c>
      <c r="J124" s="54">
        <f t="shared" si="3"/>
        <v>0</v>
      </c>
      <c r="K124" s="54">
        <f>COUNTIFS('2024 -2025-2026'!$M:$M,B124,'2024 -2025-2026'!$K:$K,"Book",'2024 -2025-2026'!$G:$G,"2026")</f>
        <v>0</v>
      </c>
      <c r="L124" s="54" t="s">
        <v>14585</v>
      </c>
      <c r="M124" s="54" t="s">
        <v>14833</v>
      </c>
      <c r="N124" s="54">
        <v>0</v>
      </c>
      <c r="O124" s="54">
        <v>1</v>
      </c>
      <c r="P124" s="54">
        <v>2</v>
      </c>
      <c r="Q124" s="54">
        <f>COUNTIFS('Patent - 2026'!$Q:$Q,B124,'Patent - 2026'!$D:$D,"Granted")</f>
        <v>0</v>
      </c>
      <c r="R124" s="54">
        <f>COUNTIFS('Patent - 2026'!$Q:$Q,B124,'Patent - 2026'!$D:$D,"Design Grant")</f>
        <v>0</v>
      </c>
      <c r="S124" s="54"/>
    </row>
    <row r="125" spans="1:19" ht="31.5" x14ac:dyDescent="0.25">
      <c r="A125" s="93">
        <v>124</v>
      </c>
      <c r="B125" s="37" t="s">
        <v>12271</v>
      </c>
      <c r="C125" s="94" t="s">
        <v>80</v>
      </c>
      <c r="D125" s="57">
        <f>COUNTIFS('2024 -2025-2026'!$M:$M,B125,'2024 -2025-2026'!$K:$K,"SCI",'2024 -2025-2026'!$G:$G,"2026")</f>
        <v>0</v>
      </c>
      <c r="E125" s="57">
        <f>COUNTIFS('2024 -2025-2026'!$M:$M,B125,'2024 -2025-2026'!$K:$K,"Scopus/WoS Journals",'2024 -2025-2026'!$G:$G,"2026")</f>
        <v>0</v>
      </c>
      <c r="F125" s="57">
        <f>COUNTIFS('2024 -2025-2026'!$M:$M,B125,'2024 -2025-2026'!$K:$K,"Scopus/WoS Conference/Book Chapter/Others", '2024 -2025-2026'!$G:$G,"2026")</f>
        <v>0</v>
      </c>
      <c r="G125" s="57">
        <f>COUNTIFS('2024 -2025-2026'!$M:$M,B125,'2024 -2025-2026'!$K:$K,"Student Publication", '2024 -2025-2026'!$G:$G,"2026")</f>
        <v>0</v>
      </c>
      <c r="H125" s="54">
        <f>COUNTIFS('Patent - 2026'!$Q:$Q,B125,'Patent - 2026'!$D:$D,"Published")</f>
        <v>0</v>
      </c>
      <c r="I125" s="54">
        <f t="shared" si="2"/>
        <v>0</v>
      </c>
      <c r="J125" s="54">
        <f t="shared" si="3"/>
        <v>0</v>
      </c>
      <c r="K125" s="54">
        <f>COUNTIFS('2024 -2025-2026'!$M:$M,B125,'2024 -2025-2026'!$K:$K,"Book",'2024 -2025-2026'!$G:$G,"2026")</f>
        <v>0</v>
      </c>
      <c r="L125" s="54" t="s">
        <v>14585</v>
      </c>
      <c r="M125" s="54" t="s">
        <v>14835</v>
      </c>
      <c r="N125" s="54">
        <v>0</v>
      </c>
      <c r="O125" s="54">
        <v>1</v>
      </c>
      <c r="P125" s="54">
        <v>2</v>
      </c>
      <c r="Q125" s="54">
        <f>COUNTIFS('Patent - 2026'!$Q:$Q,B125,'Patent - 2026'!$D:$D,"Granted")</f>
        <v>0</v>
      </c>
      <c r="R125" s="54">
        <f>COUNTIFS('Patent - 2026'!$Q:$Q,B125,'Patent - 2026'!$D:$D,"Design Grant")</f>
        <v>0</v>
      </c>
      <c r="S125" s="54"/>
    </row>
    <row r="126" spans="1:19" ht="31.5" x14ac:dyDescent="0.25">
      <c r="A126" s="93">
        <v>125</v>
      </c>
      <c r="B126" s="37" t="s">
        <v>13749</v>
      </c>
      <c r="C126" s="94" t="s">
        <v>80</v>
      </c>
      <c r="D126" s="57">
        <f>COUNTIFS('2024 -2025-2026'!$M:$M,B126,'2024 -2025-2026'!$K:$K,"SCI",'2024 -2025-2026'!$G:$G,"2026")</f>
        <v>0</v>
      </c>
      <c r="E126" s="57">
        <f>COUNTIFS('2024 -2025-2026'!$M:$M,B126,'2024 -2025-2026'!$K:$K,"Scopus/WoS Journals",'2024 -2025-2026'!$G:$G,"2026")</f>
        <v>0</v>
      </c>
      <c r="F126" s="57">
        <f>COUNTIFS('2024 -2025-2026'!$M:$M,B126,'2024 -2025-2026'!$K:$K,"Scopus/WoS Conference/Book Chapter/Others", '2024 -2025-2026'!$G:$G,"2026")</f>
        <v>0</v>
      </c>
      <c r="G126" s="57">
        <f>COUNTIFS('2024 -2025-2026'!$M:$M,B126,'2024 -2025-2026'!$K:$K,"Student Publication", '2024 -2025-2026'!$G:$G,"2026")</f>
        <v>0</v>
      </c>
      <c r="H126" s="54">
        <f>COUNTIFS('Patent - 2026'!$Q:$Q,B126,'Patent - 2026'!$D:$D,"Published")</f>
        <v>0</v>
      </c>
      <c r="I126" s="54">
        <f t="shared" si="2"/>
        <v>0</v>
      </c>
      <c r="J126" s="54">
        <f t="shared" si="3"/>
        <v>0</v>
      </c>
      <c r="K126" s="54">
        <f>COUNTIFS('2024 -2025-2026'!$M:$M,B126,'2024 -2025-2026'!$K:$K,"Book",'2024 -2025-2026'!$G:$G,"2026")</f>
        <v>0</v>
      </c>
      <c r="L126" s="54" t="s">
        <v>14585</v>
      </c>
      <c r="M126" s="54" t="s">
        <v>14833</v>
      </c>
      <c r="N126" s="54">
        <v>0</v>
      </c>
      <c r="O126" s="54">
        <v>1</v>
      </c>
      <c r="P126" s="54">
        <v>2</v>
      </c>
      <c r="Q126" s="54">
        <f>COUNTIFS('Patent - 2026'!$Q:$Q,B126,'Patent - 2026'!$D:$D,"Granted")</f>
        <v>0</v>
      </c>
      <c r="R126" s="54">
        <f>COUNTIFS('Patent - 2026'!$Q:$Q,B126,'Patent - 2026'!$D:$D,"Design Grant")</f>
        <v>0</v>
      </c>
      <c r="S126" s="54"/>
    </row>
    <row r="127" spans="1:19" ht="31.5" x14ac:dyDescent="0.25">
      <c r="A127" s="93">
        <v>126</v>
      </c>
      <c r="B127" s="37" t="s">
        <v>14843</v>
      </c>
      <c r="C127" s="93" t="s">
        <v>80</v>
      </c>
      <c r="D127" s="57">
        <f>COUNTIFS('2024 -2025-2026'!$M:$M,B127,'2024 -2025-2026'!$K:$K,"SCI",'2024 -2025-2026'!$G:$G,"2026")</f>
        <v>0</v>
      </c>
      <c r="E127" s="57">
        <f>COUNTIFS('2024 -2025-2026'!$M:$M,B127,'2024 -2025-2026'!$K:$K,"Scopus/WoS Journals",'2024 -2025-2026'!$G:$G,"2026")</f>
        <v>0</v>
      </c>
      <c r="F127" s="57">
        <f>COUNTIFS('2024 -2025-2026'!$M:$M,B127,'2024 -2025-2026'!$K:$K,"Scopus/WoS Conference/Book Chapter/Others", '2024 -2025-2026'!$G:$G,"2026")</f>
        <v>0</v>
      </c>
      <c r="G127" s="57">
        <f>COUNTIFS('2024 -2025-2026'!$M:$M,B127,'2024 -2025-2026'!$K:$K,"Student Publication", '2024 -2025-2026'!$G:$G,"2026")</f>
        <v>0</v>
      </c>
      <c r="H127" s="54">
        <f>COUNTIFS('Patent - 2026'!$Q:$Q,B127,'Patent - 2026'!$D:$D,"Published")</f>
        <v>0</v>
      </c>
      <c r="I127" s="54">
        <f t="shared" si="2"/>
        <v>0</v>
      </c>
      <c r="J127" s="54">
        <f t="shared" si="3"/>
        <v>0</v>
      </c>
      <c r="K127" s="54">
        <f>COUNTIFS('2024 -2025-2026'!$M:$M,B127,'2024 -2025-2026'!$K:$K,"Book",'2024 -2025-2026'!$G:$G,"2026")</f>
        <v>0</v>
      </c>
      <c r="L127" s="54" t="s">
        <v>14585</v>
      </c>
      <c r="M127" s="54" t="s">
        <v>14835</v>
      </c>
      <c r="N127" s="54">
        <v>0</v>
      </c>
      <c r="O127" s="54">
        <v>1</v>
      </c>
      <c r="P127" s="54">
        <v>2</v>
      </c>
      <c r="Q127" s="54">
        <f>COUNTIFS('Patent - 2026'!$Q:$Q,B127,'Patent - 2026'!$D:$D,"Granted")</f>
        <v>0</v>
      </c>
      <c r="R127" s="54">
        <f>COUNTIFS('Patent - 2026'!$Q:$Q,B127,'Patent - 2026'!$D:$D,"Design Grant")</f>
        <v>0</v>
      </c>
      <c r="S127" s="54"/>
    </row>
    <row r="128" spans="1:19" ht="31.5" x14ac:dyDescent="0.25">
      <c r="A128" s="93">
        <v>127</v>
      </c>
      <c r="B128" s="37" t="s">
        <v>5335</v>
      </c>
      <c r="C128" s="94" t="s">
        <v>80</v>
      </c>
      <c r="D128" s="57">
        <f>COUNTIFS('2024 -2025-2026'!$M:$M,B128,'2024 -2025-2026'!$K:$K,"SCI",'2024 -2025-2026'!$G:$G,"2026")</f>
        <v>0</v>
      </c>
      <c r="E128" s="57">
        <f>COUNTIFS('2024 -2025-2026'!$M:$M,B128,'2024 -2025-2026'!$K:$K,"Scopus/WoS Journals",'2024 -2025-2026'!$G:$G,"2026")</f>
        <v>0</v>
      </c>
      <c r="F128" s="57">
        <f>COUNTIFS('2024 -2025-2026'!$M:$M,B128,'2024 -2025-2026'!$K:$K,"Scopus/WoS Conference/Book Chapter/Others", '2024 -2025-2026'!$G:$G,"2026")</f>
        <v>3</v>
      </c>
      <c r="G128" s="57">
        <f>COUNTIFS('2024 -2025-2026'!$M:$M,B128,'2024 -2025-2026'!$K:$K,"Student Publication", '2024 -2025-2026'!$G:$G,"2026")</f>
        <v>1</v>
      </c>
      <c r="H128" s="54">
        <f>COUNTIFS('Patent - 2026'!$Q:$Q,B128,'Patent - 2026'!$D:$D,"Published")</f>
        <v>0</v>
      </c>
      <c r="I128" s="54">
        <f t="shared" si="2"/>
        <v>3</v>
      </c>
      <c r="J128" s="54">
        <f t="shared" si="3"/>
        <v>4</v>
      </c>
      <c r="K128" s="54">
        <f>COUNTIFS('2024 -2025-2026'!$M:$M,B128,'2024 -2025-2026'!$K:$K,"Book",'2024 -2025-2026'!$G:$G,"2026")</f>
        <v>0</v>
      </c>
      <c r="L128" s="54" t="s">
        <v>14585</v>
      </c>
      <c r="M128" s="54" t="s">
        <v>14835</v>
      </c>
      <c r="N128" s="54">
        <v>0</v>
      </c>
      <c r="O128" s="54">
        <v>1</v>
      </c>
      <c r="P128" s="54">
        <v>2</v>
      </c>
      <c r="Q128" s="54">
        <f>COUNTIFS('Patent - 2026'!$Q:$Q,B128,'Patent - 2026'!$D:$D,"Granted")</f>
        <v>0</v>
      </c>
      <c r="R128" s="54">
        <f>COUNTIFS('Patent - 2026'!$Q:$Q,B128,'Patent - 2026'!$D:$D,"Design Grant")</f>
        <v>0</v>
      </c>
      <c r="S128" s="54"/>
    </row>
    <row r="129" spans="1:19" ht="31.5" x14ac:dyDescent="0.25">
      <c r="A129" s="93">
        <v>128</v>
      </c>
      <c r="B129" s="37" t="s">
        <v>14591</v>
      </c>
      <c r="C129" s="94" t="s">
        <v>80</v>
      </c>
      <c r="D129" s="57">
        <f>COUNTIFS('2024 -2025-2026'!$M:$M,B129,'2024 -2025-2026'!$K:$K,"SCI",'2024 -2025-2026'!$G:$G,"2026")</f>
        <v>0</v>
      </c>
      <c r="E129" s="57">
        <f>COUNTIFS('2024 -2025-2026'!$M:$M,B129,'2024 -2025-2026'!$K:$K,"Scopus/WoS Journals",'2024 -2025-2026'!$G:$G,"2026")</f>
        <v>0</v>
      </c>
      <c r="F129" s="57">
        <f>COUNTIFS('2024 -2025-2026'!$M:$M,B129,'2024 -2025-2026'!$K:$K,"Scopus/WoS Conference/Book Chapter/Others", '2024 -2025-2026'!$G:$G,"2026")</f>
        <v>0</v>
      </c>
      <c r="G129" s="57">
        <f>COUNTIFS('2024 -2025-2026'!$M:$M,B129,'2024 -2025-2026'!$K:$K,"Student Publication", '2024 -2025-2026'!$G:$G,"2026")</f>
        <v>0</v>
      </c>
      <c r="H129" s="54">
        <f>COUNTIFS('Patent - 2026'!$Q:$Q,B129,'Patent - 2026'!$D:$D,"Published")</f>
        <v>0</v>
      </c>
      <c r="I129" s="54">
        <f t="shared" si="2"/>
        <v>0</v>
      </c>
      <c r="J129" s="54">
        <f t="shared" si="3"/>
        <v>0</v>
      </c>
      <c r="K129" s="54">
        <f>COUNTIFS('2024 -2025-2026'!$M:$M,B129,'2024 -2025-2026'!$K:$K,"Book",'2024 -2025-2026'!$G:$G,"2026")</f>
        <v>0</v>
      </c>
      <c r="L129" s="54" t="s">
        <v>14585</v>
      </c>
      <c r="M129" s="54" t="s">
        <v>14835</v>
      </c>
      <c r="N129" s="54">
        <v>0</v>
      </c>
      <c r="O129" s="54">
        <v>1</v>
      </c>
      <c r="P129" s="54">
        <v>2</v>
      </c>
      <c r="Q129" s="54">
        <f>COUNTIFS('Patent - 2026'!$Q:$Q,B129,'Patent - 2026'!$D:$D,"Granted")</f>
        <v>0</v>
      </c>
      <c r="R129" s="54">
        <f>COUNTIFS('Patent - 2026'!$Q:$Q,B129,'Patent - 2026'!$D:$D,"Design Grant")</f>
        <v>0</v>
      </c>
      <c r="S129" s="54"/>
    </row>
    <row r="130" spans="1:19" ht="31.5" x14ac:dyDescent="0.25">
      <c r="A130" s="93">
        <v>129</v>
      </c>
      <c r="B130" s="37" t="s">
        <v>14844</v>
      </c>
      <c r="C130" s="93" t="s">
        <v>80</v>
      </c>
      <c r="D130" s="57">
        <f>COUNTIFS('2024 -2025-2026'!$M:$M,B130,'2024 -2025-2026'!$K:$K,"SCI",'2024 -2025-2026'!$G:$G,"2026")</f>
        <v>0</v>
      </c>
      <c r="E130" s="57">
        <f>COUNTIFS('2024 -2025-2026'!$M:$M,B130,'2024 -2025-2026'!$K:$K,"Scopus/WoS Journals",'2024 -2025-2026'!$G:$G,"2026")</f>
        <v>0</v>
      </c>
      <c r="F130" s="57">
        <f>COUNTIFS('2024 -2025-2026'!$M:$M,B130,'2024 -2025-2026'!$K:$K,"Scopus/WoS Conference/Book Chapter/Others", '2024 -2025-2026'!$G:$G,"2026")</f>
        <v>0</v>
      </c>
      <c r="G130" s="57">
        <f>COUNTIFS('2024 -2025-2026'!$M:$M,B130,'2024 -2025-2026'!$K:$K,"Student Publication", '2024 -2025-2026'!$G:$G,"2026")</f>
        <v>0</v>
      </c>
      <c r="H130" s="54">
        <f>COUNTIFS('Patent - 2026'!$Q:$Q,B130,'Patent - 2026'!$D:$D,"Published")</f>
        <v>0</v>
      </c>
      <c r="I130" s="54">
        <f t="shared" ref="I130:I193" si="4">SUM(D130:F130)</f>
        <v>0</v>
      </c>
      <c r="J130" s="54">
        <f t="shared" ref="J130:J193" si="5">SUM(D130:G130)</f>
        <v>0</v>
      </c>
      <c r="K130" s="54">
        <f>COUNTIFS('2024 -2025-2026'!$M:$M,B130,'2024 -2025-2026'!$K:$K,"Book",'2024 -2025-2026'!$G:$G,"2026")</f>
        <v>0</v>
      </c>
      <c r="L130" s="54" t="s">
        <v>14837</v>
      </c>
      <c r="M130" s="54" t="s">
        <v>14833</v>
      </c>
      <c r="N130" s="54">
        <v>0</v>
      </c>
      <c r="O130" s="54">
        <v>0</v>
      </c>
      <c r="P130" s="54">
        <v>1</v>
      </c>
      <c r="Q130" s="54">
        <f>COUNTIFS('Patent - 2026'!$Q:$Q,B130,'Patent - 2026'!$D:$D,"Granted")</f>
        <v>0</v>
      </c>
      <c r="R130" s="54">
        <f>COUNTIFS('Patent - 2026'!$Q:$Q,B130,'Patent - 2026'!$D:$D,"Design Grant")</f>
        <v>0</v>
      </c>
      <c r="S130" s="54"/>
    </row>
    <row r="131" spans="1:19" ht="31.5" x14ac:dyDescent="0.25">
      <c r="A131" s="93">
        <v>130</v>
      </c>
      <c r="B131" s="37" t="s">
        <v>14845</v>
      </c>
      <c r="C131" s="93" t="s">
        <v>80</v>
      </c>
      <c r="D131" s="57">
        <f>COUNTIFS('2024 -2025-2026'!$M:$M,B131,'2024 -2025-2026'!$K:$K,"SCI",'2024 -2025-2026'!$G:$G,"2026")</f>
        <v>0</v>
      </c>
      <c r="E131" s="57">
        <f>COUNTIFS('2024 -2025-2026'!$M:$M,B131,'2024 -2025-2026'!$K:$K,"Scopus/WoS Journals",'2024 -2025-2026'!$G:$G,"2026")</f>
        <v>0</v>
      </c>
      <c r="F131" s="57">
        <f>COUNTIFS('2024 -2025-2026'!$M:$M,B131,'2024 -2025-2026'!$K:$K,"Scopus/WoS Conference/Book Chapter/Others", '2024 -2025-2026'!$G:$G,"2026")</f>
        <v>0</v>
      </c>
      <c r="G131" s="57">
        <f>COUNTIFS('2024 -2025-2026'!$M:$M,B131,'2024 -2025-2026'!$K:$K,"Student Publication", '2024 -2025-2026'!$G:$G,"2026")</f>
        <v>0</v>
      </c>
      <c r="H131" s="54">
        <f>COUNTIFS('Patent - 2026'!$Q:$Q,B131,'Patent - 2026'!$D:$D,"Published")</f>
        <v>0</v>
      </c>
      <c r="I131" s="54">
        <f t="shared" si="4"/>
        <v>0</v>
      </c>
      <c r="J131" s="54">
        <f t="shared" si="5"/>
        <v>0</v>
      </c>
      <c r="K131" s="54">
        <f>COUNTIFS('2024 -2025-2026'!$M:$M,B131,'2024 -2025-2026'!$K:$K,"Book",'2024 -2025-2026'!$G:$G,"2026")</f>
        <v>0</v>
      </c>
      <c r="L131" s="54" t="s">
        <v>14837</v>
      </c>
      <c r="M131" s="54" t="s">
        <v>14833</v>
      </c>
      <c r="N131" s="54">
        <v>0</v>
      </c>
      <c r="O131" s="54">
        <v>0</v>
      </c>
      <c r="P131" s="54">
        <v>1</v>
      </c>
      <c r="Q131" s="54">
        <f>COUNTIFS('Patent - 2026'!$Q:$Q,B131,'Patent - 2026'!$D:$D,"Granted")</f>
        <v>0</v>
      </c>
      <c r="R131" s="54">
        <f>COUNTIFS('Patent - 2026'!$Q:$Q,B131,'Patent - 2026'!$D:$D,"Design Grant")</f>
        <v>0</v>
      </c>
      <c r="S131" s="54"/>
    </row>
    <row r="132" spans="1:19" ht="31.5" x14ac:dyDescent="0.25">
      <c r="A132" s="93">
        <v>131</v>
      </c>
      <c r="B132" s="37" t="s">
        <v>14846</v>
      </c>
      <c r="C132" s="93" t="s">
        <v>80</v>
      </c>
      <c r="D132" s="57">
        <f>COUNTIFS('2024 -2025-2026'!$M:$M,B132,'2024 -2025-2026'!$K:$K,"SCI",'2024 -2025-2026'!$G:$G,"2026")</f>
        <v>0</v>
      </c>
      <c r="E132" s="57">
        <f>COUNTIFS('2024 -2025-2026'!$M:$M,B132,'2024 -2025-2026'!$K:$K,"Scopus/WoS Journals",'2024 -2025-2026'!$G:$G,"2026")</f>
        <v>0</v>
      </c>
      <c r="F132" s="57">
        <f>COUNTIFS('2024 -2025-2026'!$M:$M,B132,'2024 -2025-2026'!$K:$K,"Scopus/WoS Conference/Book Chapter/Others", '2024 -2025-2026'!$G:$G,"2026")</f>
        <v>0</v>
      </c>
      <c r="G132" s="57">
        <f>COUNTIFS('2024 -2025-2026'!$M:$M,B132,'2024 -2025-2026'!$K:$K,"Student Publication", '2024 -2025-2026'!$G:$G,"2026")</f>
        <v>0</v>
      </c>
      <c r="H132" s="54">
        <f>COUNTIFS('Patent - 2026'!$Q:$Q,B132,'Patent - 2026'!$D:$D,"Published")</f>
        <v>0</v>
      </c>
      <c r="I132" s="54">
        <f t="shared" si="4"/>
        <v>0</v>
      </c>
      <c r="J132" s="54">
        <f t="shared" si="5"/>
        <v>0</v>
      </c>
      <c r="K132" s="54">
        <f>COUNTIFS('2024 -2025-2026'!$M:$M,B132,'2024 -2025-2026'!$K:$K,"Book",'2024 -2025-2026'!$G:$G,"2026")</f>
        <v>0</v>
      </c>
      <c r="L132" s="54" t="s">
        <v>14837</v>
      </c>
      <c r="M132" s="54" t="s">
        <v>14833</v>
      </c>
      <c r="N132" s="54">
        <v>0</v>
      </c>
      <c r="O132" s="54">
        <v>0</v>
      </c>
      <c r="P132" s="54">
        <v>1</v>
      </c>
      <c r="Q132" s="54">
        <f>COUNTIFS('Patent - 2026'!$Q:$Q,B132,'Patent - 2026'!$D:$D,"Granted")</f>
        <v>0</v>
      </c>
      <c r="R132" s="54">
        <f>COUNTIFS('Patent - 2026'!$Q:$Q,B132,'Patent - 2026'!$D:$D,"Design Grant")</f>
        <v>0</v>
      </c>
      <c r="S132" s="54"/>
    </row>
    <row r="133" spans="1:19" ht="15.75" x14ac:dyDescent="0.25">
      <c r="A133" s="93">
        <v>132</v>
      </c>
      <c r="B133" s="37" t="s">
        <v>4149</v>
      </c>
      <c r="C133" s="94" t="s">
        <v>56</v>
      </c>
      <c r="D133" s="57">
        <f>COUNTIFS('2024 -2025-2026'!$M:$M,B133,'2024 -2025-2026'!$K:$K,"SCI",'2024 -2025-2026'!$G:$G,"2026")</f>
        <v>0</v>
      </c>
      <c r="E133" s="57">
        <f>COUNTIFS('2024 -2025-2026'!$M:$M,B133,'2024 -2025-2026'!$K:$K,"Scopus/WoS Journals",'2024 -2025-2026'!$G:$G,"2026")</f>
        <v>0</v>
      </c>
      <c r="F133" s="57">
        <f>COUNTIFS('2024 -2025-2026'!$M:$M,B133,'2024 -2025-2026'!$K:$K,"Scopus/WoS Conference/Book Chapter/Others", '2024 -2025-2026'!$G:$G,"2026")</f>
        <v>0</v>
      </c>
      <c r="G133" s="57">
        <f>COUNTIFS('2024 -2025-2026'!$M:$M,B133,'2024 -2025-2026'!$K:$K,"Student Publication", '2024 -2025-2026'!$G:$G,"2026")</f>
        <v>0</v>
      </c>
      <c r="H133" s="54">
        <f>COUNTIFS('Patent - 2026'!$Q:$Q,B133,'Patent - 2026'!$D:$D,"Published")</f>
        <v>0</v>
      </c>
      <c r="I133" s="54">
        <f t="shared" si="4"/>
        <v>0</v>
      </c>
      <c r="J133" s="54">
        <f t="shared" si="5"/>
        <v>0</v>
      </c>
      <c r="K133" s="54">
        <f>COUNTIFS('2024 -2025-2026'!$M:$M,B133,'2024 -2025-2026'!$K:$K,"Book",'2024 -2025-2026'!$G:$G,"2026")</f>
        <v>0</v>
      </c>
      <c r="L133" s="54" t="s">
        <v>14583</v>
      </c>
      <c r="M133" s="54" t="s">
        <v>14832</v>
      </c>
      <c r="N133" s="54">
        <v>2</v>
      </c>
      <c r="O133" s="54">
        <v>2</v>
      </c>
      <c r="P133" s="54">
        <v>1</v>
      </c>
      <c r="Q133" s="54">
        <f>COUNTIFS('Patent - 2026'!$Q:$Q,B133,'Patent - 2026'!$D:$D,"Granted")</f>
        <v>0</v>
      </c>
      <c r="R133" s="54">
        <f>COUNTIFS('Patent - 2026'!$Q:$Q,B133,'Patent - 2026'!$D:$D,"Design Grant")</f>
        <v>0</v>
      </c>
      <c r="S133" s="54"/>
    </row>
    <row r="134" spans="1:19" ht="30" x14ac:dyDescent="0.25">
      <c r="A134" s="93">
        <v>133</v>
      </c>
      <c r="B134" s="37" t="s">
        <v>2505</v>
      </c>
      <c r="C134" s="94" t="s">
        <v>56</v>
      </c>
      <c r="D134" s="57">
        <f>COUNTIFS('2024 -2025-2026'!$M:$M,B134,'2024 -2025-2026'!$K:$K,"SCI",'2024 -2025-2026'!$G:$G,"2026")</f>
        <v>0</v>
      </c>
      <c r="E134" s="57">
        <f>COUNTIFS('2024 -2025-2026'!$M:$M,B134,'2024 -2025-2026'!$K:$K,"Scopus/WoS Journals",'2024 -2025-2026'!$G:$G,"2026")</f>
        <v>0</v>
      </c>
      <c r="F134" s="57">
        <f>COUNTIFS('2024 -2025-2026'!$M:$M,B134,'2024 -2025-2026'!$K:$K,"Scopus/WoS Conference/Book Chapter/Others", '2024 -2025-2026'!$G:$G,"2026")</f>
        <v>0</v>
      </c>
      <c r="G134" s="57">
        <f>COUNTIFS('2024 -2025-2026'!$M:$M,B134,'2024 -2025-2026'!$K:$K,"Student Publication", '2024 -2025-2026'!$G:$G,"2026")</f>
        <v>1</v>
      </c>
      <c r="H134" s="54">
        <f>COUNTIFS('Patent - 2026'!$Q:$Q,B134,'Patent - 2026'!$D:$D,"Published")</f>
        <v>0</v>
      </c>
      <c r="I134" s="54">
        <f t="shared" si="4"/>
        <v>0</v>
      </c>
      <c r="J134" s="54">
        <f t="shared" si="5"/>
        <v>1</v>
      </c>
      <c r="K134" s="54">
        <f>COUNTIFS('2024 -2025-2026'!$M:$M,B134,'2024 -2025-2026'!$K:$K,"Book",'2024 -2025-2026'!$G:$G,"2026")</f>
        <v>0</v>
      </c>
      <c r="L134" s="54" t="s">
        <v>14583</v>
      </c>
      <c r="M134" s="54" t="s">
        <v>14832</v>
      </c>
      <c r="N134" s="54">
        <v>2</v>
      </c>
      <c r="O134" s="54">
        <v>2</v>
      </c>
      <c r="P134" s="54">
        <v>1</v>
      </c>
      <c r="Q134" s="54">
        <f>COUNTIFS('Patent - 2026'!$Q:$Q,B134,'Patent - 2026'!$D:$D,"Granted")</f>
        <v>0</v>
      </c>
      <c r="R134" s="54">
        <f>COUNTIFS('Patent - 2026'!$Q:$Q,B134,'Patent - 2026'!$D:$D,"Design Grant")</f>
        <v>0</v>
      </c>
      <c r="S134" s="54"/>
    </row>
    <row r="135" spans="1:19" ht="15.75" x14ac:dyDescent="0.25">
      <c r="A135" s="93">
        <v>134</v>
      </c>
      <c r="B135" s="37" t="s">
        <v>12301</v>
      </c>
      <c r="C135" s="94" t="s">
        <v>56</v>
      </c>
      <c r="D135" s="57">
        <f>COUNTIFS('2024 -2025-2026'!$M:$M,B135,'2024 -2025-2026'!$K:$K,"SCI",'2024 -2025-2026'!$G:$G,"2026")</f>
        <v>1</v>
      </c>
      <c r="E135" s="57">
        <f>COUNTIFS('2024 -2025-2026'!$M:$M,B135,'2024 -2025-2026'!$K:$K,"Scopus/WoS Journals",'2024 -2025-2026'!$G:$G,"2026")</f>
        <v>0</v>
      </c>
      <c r="F135" s="57">
        <f>COUNTIFS('2024 -2025-2026'!$M:$M,B135,'2024 -2025-2026'!$K:$K,"Scopus/WoS Conference/Book Chapter/Others", '2024 -2025-2026'!$G:$G,"2026")</f>
        <v>0</v>
      </c>
      <c r="G135" s="57">
        <f>COUNTIFS('2024 -2025-2026'!$M:$M,B135,'2024 -2025-2026'!$K:$K,"Student Publication", '2024 -2025-2026'!$G:$G,"2026")</f>
        <v>0</v>
      </c>
      <c r="H135" s="54">
        <f>COUNTIFS('Patent - 2026'!$Q:$Q,B135,'Patent - 2026'!$D:$D,"Published")</f>
        <v>0</v>
      </c>
      <c r="I135" s="54">
        <f t="shared" si="4"/>
        <v>1</v>
      </c>
      <c r="J135" s="54">
        <f t="shared" si="5"/>
        <v>1</v>
      </c>
      <c r="K135" s="54">
        <f>COUNTIFS('2024 -2025-2026'!$M:$M,B135,'2024 -2025-2026'!$K:$K,"Book",'2024 -2025-2026'!$G:$G,"2026")</f>
        <v>0</v>
      </c>
      <c r="L135" s="54" t="s">
        <v>14583</v>
      </c>
      <c r="M135" s="54" t="s">
        <v>14832</v>
      </c>
      <c r="N135" s="98">
        <v>2</v>
      </c>
      <c r="O135" s="98">
        <v>2</v>
      </c>
      <c r="P135" s="98">
        <v>1</v>
      </c>
      <c r="Q135" s="54">
        <f>COUNTIFS('Patent - 2026'!$Q:$Q,B135,'Patent - 2026'!$D:$D,"Granted")</f>
        <v>0</v>
      </c>
      <c r="R135" s="54">
        <f>COUNTIFS('Patent - 2026'!$Q:$Q,B135,'Patent - 2026'!$D:$D,"Design Grant")</f>
        <v>0</v>
      </c>
      <c r="S135" s="54"/>
    </row>
    <row r="136" spans="1:19" ht="15.75" x14ac:dyDescent="0.25">
      <c r="A136" s="93">
        <v>135</v>
      </c>
      <c r="B136" s="37" t="s">
        <v>459</v>
      </c>
      <c r="C136" s="94" t="s">
        <v>56</v>
      </c>
      <c r="D136" s="57">
        <f>COUNTIFS('2024 -2025-2026'!$M:$M,B136,'2024 -2025-2026'!$K:$K,"SCI",'2024 -2025-2026'!$G:$G,"2026")</f>
        <v>1</v>
      </c>
      <c r="E136" s="57">
        <f>COUNTIFS('2024 -2025-2026'!$M:$M,B136,'2024 -2025-2026'!$K:$K,"Scopus/WoS Journals",'2024 -2025-2026'!$G:$G,"2026")</f>
        <v>0</v>
      </c>
      <c r="F136" s="57">
        <f>COUNTIFS('2024 -2025-2026'!$M:$M,B136,'2024 -2025-2026'!$K:$K,"Scopus/WoS Conference/Book Chapter/Others", '2024 -2025-2026'!$G:$G,"2026")</f>
        <v>0</v>
      </c>
      <c r="G136" s="57">
        <f>COUNTIFS('2024 -2025-2026'!$M:$M,B136,'2024 -2025-2026'!$K:$K,"Student Publication", '2024 -2025-2026'!$G:$G,"2026")</f>
        <v>0</v>
      </c>
      <c r="H136" s="54">
        <f>COUNTIFS('Patent - 2026'!$Q:$Q,B136,'Patent - 2026'!$D:$D,"Published")</f>
        <v>0</v>
      </c>
      <c r="I136" s="54">
        <f t="shared" si="4"/>
        <v>1</v>
      </c>
      <c r="J136" s="54">
        <f t="shared" si="5"/>
        <v>1</v>
      </c>
      <c r="K136" s="54">
        <f>COUNTIFS('2024 -2025-2026'!$M:$M,B136,'2024 -2025-2026'!$K:$K,"Book",'2024 -2025-2026'!$G:$G,"2026")</f>
        <v>0</v>
      </c>
      <c r="L136" s="54" t="s">
        <v>14583</v>
      </c>
      <c r="M136" s="54" t="s">
        <v>14832</v>
      </c>
      <c r="N136" s="54">
        <v>2</v>
      </c>
      <c r="O136" s="54">
        <v>2</v>
      </c>
      <c r="P136" s="54">
        <v>1</v>
      </c>
      <c r="Q136" s="54">
        <f>COUNTIFS('Patent - 2026'!$Q:$Q,B136,'Patent - 2026'!$D:$D,"Granted")</f>
        <v>0</v>
      </c>
      <c r="R136" s="54">
        <f>COUNTIFS('Patent - 2026'!$Q:$Q,B136,'Patent - 2026'!$D:$D,"Design Grant")</f>
        <v>0</v>
      </c>
      <c r="S136" s="54"/>
    </row>
    <row r="137" spans="1:19" ht="15.75" x14ac:dyDescent="0.25">
      <c r="A137" s="93">
        <v>136</v>
      </c>
      <c r="B137" s="37" t="s">
        <v>279</v>
      </c>
      <c r="C137" s="94" t="s">
        <v>56</v>
      </c>
      <c r="D137" s="57">
        <f>COUNTIFS('2024 -2025-2026'!$M:$M,B137,'2024 -2025-2026'!$K:$K,"SCI",'2024 -2025-2026'!$G:$G,"2026")</f>
        <v>2</v>
      </c>
      <c r="E137" s="57">
        <f>COUNTIFS('2024 -2025-2026'!$M:$M,B137,'2024 -2025-2026'!$K:$K,"Scopus/WoS Journals",'2024 -2025-2026'!$G:$G,"2026")</f>
        <v>0</v>
      </c>
      <c r="F137" s="57">
        <f>COUNTIFS('2024 -2025-2026'!$M:$M,B137,'2024 -2025-2026'!$K:$K,"Scopus/WoS Conference/Book Chapter/Others", '2024 -2025-2026'!$G:$G,"2026")</f>
        <v>1</v>
      </c>
      <c r="G137" s="57">
        <f>COUNTIFS('2024 -2025-2026'!$M:$M,B137,'2024 -2025-2026'!$K:$K,"Student Publication", '2024 -2025-2026'!$G:$G,"2026")</f>
        <v>0</v>
      </c>
      <c r="H137" s="54">
        <f>COUNTIFS('Patent - 2026'!$Q:$Q,B137,'Patent - 2026'!$D:$D,"Published")</f>
        <v>0</v>
      </c>
      <c r="I137" s="54">
        <f t="shared" si="4"/>
        <v>3</v>
      </c>
      <c r="J137" s="54">
        <f t="shared" si="5"/>
        <v>3</v>
      </c>
      <c r="K137" s="54">
        <f>COUNTIFS('2024 -2025-2026'!$M:$M,B137,'2024 -2025-2026'!$K:$K,"Book",'2024 -2025-2026'!$G:$G,"2026")</f>
        <v>0</v>
      </c>
      <c r="L137" s="54" t="s">
        <v>14583</v>
      </c>
      <c r="M137" s="54" t="s">
        <v>14832</v>
      </c>
      <c r="N137" s="54">
        <v>2</v>
      </c>
      <c r="O137" s="54">
        <v>2</v>
      </c>
      <c r="P137" s="54">
        <v>1</v>
      </c>
      <c r="Q137" s="54">
        <f>COUNTIFS('Patent - 2026'!$Q:$Q,B137,'Patent - 2026'!$D:$D,"Granted")</f>
        <v>0</v>
      </c>
      <c r="R137" s="54">
        <f>COUNTIFS('Patent - 2026'!$Q:$Q,B137,'Patent - 2026'!$D:$D,"Design Grant")</f>
        <v>0</v>
      </c>
      <c r="S137" s="54"/>
    </row>
    <row r="138" spans="1:19" ht="15.75" x14ac:dyDescent="0.25">
      <c r="A138" s="93">
        <v>137</v>
      </c>
      <c r="B138" s="37" t="s">
        <v>1263</v>
      </c>
      <c r="C138" s="94" t="s">
        <v>56</v>
      </c>
      <c r="D138" s="57">
        <f>COUNTIFS('2024 -2025-2026'!$M:$M,B138,'2024 -2025-2026'!$K:$K,"SCI",'2024 -2025-2026'!$G:$G,"2026")</f>
        <v>0</v>
      </c>
      <c r="E138" s="57">
        <f>COUNTIFS('2024 -2025-2026'!$M:$M,B138,'2024 -2025-2026'!$K:$K,"Scopus/WoS Journals",'2024 -2025-2026'!$G:$G,"2026")</f>
        <v>0</v>
      </c>
      <c r="F138" s="57">
        <f>COUNTIFS('2024 -2025-2026'!$M:$M,B138,'2024 -2025-2026'!$K:$K,"Scopus/WoS Conference/Book Chapter/Others", '2024 -2025-2026'!$G:$G,"2026")</f>
        <v>1</v>
      </c>
      <c r="G138" s="57">
        <f>COUNTIFS('2024 -2025-2026'!$M:$M,B138,'2024 -2025-2026'!$K:$K,"Student Publication", '2024 -2025-2026'!$G:$G,"2026")</f>
        <v>0</v>
      </c>
      <c r="H138" s="54">
        <f>COUNTIFS('Patent - 2026'!$Q:$Q,B138,'Patent - 2026'!$D:$D,"Published")</f>
        <v>0</v>
      </c>
      <c r="I138" s="54">
        <f t="shared" si="4"/>
        <v>1</v>
      </c>
      <c r="J138" s="54">
        <f t="shared" si="5"/>
        <v>1</v>
      </c>
      <c r="K138" s="54">
        <f>COUNTIFS('2024 -2025-2026'!$M:$M,B138,'2024 -2025-2026'!$K:$K,"Book",'2024 -2025-2026'!$G:$G,"2026")</f>
        <v>0</v>
      </c>
      <c r="L138" s="54" t="s">
        <v>14583</v>
      </c>
      <c r="M138" s="54" t="s">
        <v>14832</v>
      </c>
      <c r="N138" s="54">
        <v>2</v>
      </c>
      <c r="O138" s="54">
        <v>2</v>
      </c>
      <c r="P138" s="54">
        <v>1</v>
      </c>
      <c r="Q138" s="54">
        <f>COUNTIFS('Patent - 2026'!$Q:$Q,B138,'Patent - 2026'!$D:$D,"Granted")</f>
        <v>0</v>
      </c>
      <c r="R138" s="54">
        <f>COUNTIFS('Patent - 2026'!$Q:$Q,B138,'Patent - 2026'!$D:$D,"Design Grant")</f>
        <v>0</v>
      </c>
      <c r="S138" s="54"/>
    </row>
    <row r="139" spans="1:19" ht="15.75" x14ac:dyDescent="0.25">
      <c r="A139" s="93">
        <v>138</v>
      </c>
      <c r="B139" s="37" t="s">
        <v>2163</v>
      </c>
      <c r="C139" s="94" t="s">
        <v>56</v>
      </c>
      <c r="D139" s="57">
        <f>COUNTIFS('2024 -2025-2026'!$M:$M,B139,'2024 -2025-2026'!$K:$K,"SCI",'2024 -2025-2026'!$G:$G,"2026")</f>
        <v>11</v>
      </c>
      <c r="E139" s="57">
        <f>COUNTIFS('2024 -2025-2026'!$M:$M,B139,'2024 -2025-2026'!$K:$K,"Scopus/WoS Journals",'2024 -2025-2026'!$G:$G,"2026")</f>
        <v>1</v>
      </c>
      <c r="F139" s="57">
        <f>COUNTIFS('2024 -2025-2026'!$M:$M,B139,'2024 -2025-2026'!$K:$K,"Scopus/WoS Conference/Book Chapter/Others", '2024 -2025-2026'!$G:$G,"2026")</f>
        <v>0</v>
      </c>
      <c r="G139" s="57">
        <f>COUNTIFS('2024 -2025-2026'!$M:$M,B139,'2024 -2025-2026'!$K:$K,"Student Publication", '2024 -2025-2026'!$G:$G,"2026")</f>
        <v>2</v>
      </c>
      <c r="H139" s="54">
        <f>COUNTIFS('Patent - 2026'!$Q:$Q,B139,'Patent - 2026'!$D:$D,"Published")</f>
        <v>0</v>
      </c>
      <c r="I139" s="54">
        <f t="shared" si="4"/>
        <v>12</v>
      </c>
      <c r="J139" s="54">
        <f t="shared" si="5"/>
        <v>14</v>
      </c>
      <c r="K139" s="54">
        <f>COUNTIFS('2024 -2025-2026'!$M:$M,B139,'2024 -2025-2026'!$K:$K,"Book",'2024 -2025-2026'!$G:$G,"2026")</f>
        <v>0</v>
      </c>
      <c r="L139" s="54" t="s">
        <v>14583</v>
      </c>
      <c r="M139" s="54" t="s">
        <v>14832</v>
      </c>
      <c r="N139" s="54">
        <v>2</v>
      </c>
      <c r="O139" s="54">
        <v>2</v>
      </c>
      <c r="P139" s="54">
        <v>1</v>
      </c>
      <c r="Q139" s="54">
        <f>COUNTIFS('Patent - 2026'!$Q:$Q,B139,'Patent - 2026'!$D:$D,"Granted")</f>
        <v>0</v>
      </c>
      <c r="R139" s="54">
        <f>COUNTIFS('Patent - 2026'!$Q:$Q,B139,'Patent - 2026'!$D:$D,"Design Grant")</f>
        <v>0</v>
      </c>
      <c r="S139" s="54"/>
    </row>
    <row r="140" spans="1:19" ht="15.75" x14ac:dyDescent="0.25">
      <c r="A140" s="93">
        <v>139</v>
      </c>
      <c r="B140" s="37" t="s">
        <v>7310</v>
      </c>
      <c r="C140" s="94" t="s">
        <v>56</v>
      </c>
      <c r="D140" s="57">
        <f>COUNTIFS('2024 -2025-2026'!$M:$M,B140,'2024 -2025-2026'!$K:$K,"SCI",'2024 -2025-2026'!$G:$G,"2026")</f>
        <v>1</v>
      </c>
      <c r="E140" s="57">
        <f>COUNTIFS('2024 -2025-2026'!$M:$M,B140,'2024 -2025-2026'!$K:$K,"Scopus/WoS Journals",'2024 -2025-2026'!$G:$G,"2026")</f>
        <v>0</v>
      </c>
      <c r="F140" s="57">
        <f>COUNTIFS('2024 -2025-2026'!$M:$M,B140,'2024 -2025-2026'!$K:$K,"Scopus/WoS Conference/Book Chapter/Others", '2024 -2025-2026'!$G:$G,"2026")</f>
        <v>0</v>
      </c>
      <c r="G140" s="57">
        <f>COUNTIFS('2024 -2025-2026'!$M:$M,B140,'2024 -2025-2026'!$K:$K,"Student Publication", '2024 -2025-2026'!$G:$G,"2026")</f>
        <v>0</v>
      </c>
      <c r="H140" s="54">
        <f>COUNTIFS('Patent - 2026'!$Q:$Q,B140,'Patent - 2026'!$D:$D,"Published")</f>
        <v>0</v>
      </c>
      <c r="I140" s="54">
        <f t="shared" si="4"/>
        <v>1</v>
      </c>
      <c r="J140" s="54">
        <f t="shared" si="5"/>
        <v>1</v>
      </c>
      <c r="K140" s="54">
        <f>COUNTIFS('2024 -2025-2026'!$M:$M,B140,'2024 -2025-2026'!$K:$K,"Book",'2024 -2025-2026'!$G:$G,"2026")</f>
        <v>0</v>
      </c>
      <c r="L140" s="54" t="s">
        <v>14583</v>
      </c>
      <c r="M140" s="54" t="s">
        <v>14832</v>
      </c>
      <c r="N140" s="54">
        <v>2</v>
      </c>
      <c r="O140" s="54">
        <v>2</v>
      </c>
      <c r="P140" s="54">
        <v>1</v>
      </c>
      <c r="Q140" s="54">
        <f>COUNTIFS('Patent - 2026'!$Q:$Q,B140,'Patent - 2026'!$D:$D,"Granted")</f>
        <v>0</v>
      </c>
      <c r="R140" s="54">
        <f>COUNTIFS('Patent - 2026'!$Q:$Q,B140,'Patent - 2026'!$D:$D,"Design Grant")</f>
        <v>0</v>
      </c>
      <c r="S140" s="54"/>
    </row>
    <row r="141" spans="1:19" ht="15.75" x14ac:dyDescent="0.25">
      <c r="A141" s="93">
        <v>140</v>
      </c>
      <c r="B141" s="37" t="s">
        <v>6901</v>
      </c>
      <c r="C141" s="94" t="s">
        <v>56</v>
      </c>
      <c r="D141" s="57">
        <f>COUNTIFS('2024 -2025-2026'!$M:$M,B141,'2024 -2025-2026'!$K:$K,"SCI",'2024 -2025-2026'!$G:$G,"2026")</f>
        <v>0</v>
      </c>
      <c r="E141" s="57">
        <f>COUNTIFS('2024 -2025-2026'!$M:$M,B141,'2024 -2025-2026'!$K:$K,"Scopus/WoS Journals",'2024 -2025-2026'!$G:$G,"2026")</f>
        <v>0</v>
      </c>
      <c r="F141" s="57">
        <f>COUNTIFS('2024 -2025-2026'!$M:$M,B141,'2024 -2025-2026'!$K:$K,"Scopus/WoS Conference/Book Chapter/Others", '2024 -2025-2026'!$G:$G,"2026")</f>
        <v>0</v>
      </c>
      <c r="G141" s="57">
        <f>COUNTIFS('2024 -2025-2026'!$M:$M,B141,'2024 -2025-2026'!$K:$K,"Student Publication", '2024 -2025-2026'!$G:$G,"2026")</f>
        <v>0</v>
      </c>
      <c r="H141" s="54">
        <f>COUNTIFS('Patent - 2026'!$Q:$Q,B141,'Patent - 2026'!$D:$D,"Published")</f>
        <v>0</v>
      </c>
      <c r="I141" s="54">
        <f t="shared" si="4"/>
        <v>0</v>
      </c>
      <c r="J141" s="54">
        <f t="shared" si="5"/>
        <v>0</v>
      </c>
      <c r="K141" s="54">
        <f>COUNTIFS('2024 -2025-2026'!$M:$M,B141,'2024 -2025-2026'!$K:$K,"Book",'2024 -2025-2026'!$G:$G,"2026")</f>
        <v>0</v>
      </c>
      <c r="L141" s="54" t="s">
        <v>14583</v>
      </c>
      <c r="M141" s="54" t="s">
        <v>14832</v>
      </c>
      <c r="N141" s="54">
        <v>2</v>
      </c>
      <c r="O141" s="54">
        <v>2</v>
      </c>
      <c r="P141" s="54">
        <v>1</v>
      </c>
      <c r="Q141" s="54">
        <f>COUNTIFS('Patent - 2026'!$Q:$Q,B141,'Patent - 2026'!$D:$D,"Granted")</f>
        <v>0</v>
      </c>
      <c r="R141" s="54">
        <f>COUNTIFS('Patent - 2026'!$Q:$Q,B141,'Patent - 2026'!$D:$D,"Design Grant")</f>
        <v>0</v>
      </c>
      <c r="S141" s="54"/>
    </row>
    <row r="142" spans="1:19" ht="15.75" x14ac:dyDescent="0.25">
      <c r="A142" s="93">
        <v>141</v>
      </c>
      <c r="B142" s="37" t="s">
        <v>2994</v>
      </c>
      <c r="C142" s="94" t="s">
        <v>56</v>
      </c>
      <c r="D142" s="57">
        <f>COUNTIFS('2024 -2025-2026'!$M:$M,B142,'2024 -2025-2026'!$K:$K,"SCI",'2024 -2025-2026'!$G:$G,"2026")</f>
        <v>0</v>
      </c>
      <c r="E142" s="57">
        <f>COUNTIFS('2024 -2025-2026'!$M:$M,B142,'2024 -2025-2026'!$K:$K,"Scopus/WoS Journals",'2024 -2025-2026'!$G:$G,"2026")</f>
        <v>0</v>
      </c>
      <c r="F142" s="57">
        <f>COUNTIFS('2024 -2025-2026'!$M:$M,B142,'2024 -2025-2026'!$K:$K,"Scopus/WoS Conference/Book Chapter/Others", '2024 -2025-2026'!$G:$G,"2026")</f>
        <v>0</v>
      </c>
      <c r="G142" s="57">
        <f>COUNTIFS('2024 -2025-2026'!$M:$M,B142,'2024 -2025-2026'!$K:$K,"Student Publication", '2024 -2025-2026'!$G:$G,"2026")</f>
        <v>0</v>
      </c>
      <c r="H142" s="54">
        <f>COUNTIFS('Patent - 2026'!$Q:$Q,B142,'Patent - 2026'!$D:$D,"Published")</f>
        <v>0</v>
      </c>
      <c r="I142" s="54">
        <f t="shared" si="4"/>
        <v>0</v>
      </c>
      <c r="J142" s="54">
        <f t="shared" si="5"/>
        <v>0</v>
      </c>
      <c r="K142" s="54">
        <f>COUNTIFS('2024 -2025-2026'!$M:$M,B142,'2024 -2025-2026'!$K:$K,"Book",'2024 -2025-2026'!$G:$G,"2026")</f>
        <v>0</v>
      </c>
      <c r="L142" s="54" t="s">
        <v>14583</v>
      </c>
      <c r="M142" s="54" t="s">
        <v>14832</v>
      </c>
      <c r="N142" s="54">
        <v>2</v>
      </c>
      <c r="O142" s="54">
        <v>2</v>
      </c>
      <c r="P142" s="54">
        <v>1</v>
      </c>
      <c r="Q142" s="54">
        <f>COUNTIFS('Patent - 2026'!$Q:$Q,B142,'Patent - 2026'!$D:$D,"Granted")</f>
        <v>0</v>
      </c>
      <c r="R142" s="54">
        <f>COUNTIFS('Patent - 2026'!$Q:$Q,B142,'Patent - 2026'!$D:$D,"Design Grant")</f>
        <v>0</v>
      </c>
      <c r="S142" s="54"/>
    </row>
    <row r="143" spans="1:19" ht="15.75" x14ac:dyDescent="0.25">
      <c r="A143" s="93">
        <v>142</v>
      </c>
      <c r="B143" s="37" t="s">
        <v>14581</v>
      </c>
      <c r="C143" s="94" t="s">
        <v>56</v>
      </c>
      <c r="D143" s="57">
        <f>COUNTIFS('2024 -2025-2026'!$M:$M,B143,'2024 -2025-2026'!$K:$K,"SCI",'2024 -2025-2026'!$G:$G,"2026")</f>
        <v>0</v>
      </c>
      <c r="E143" s="57">
        <f>COUNTIFS('2024 -2025-2026'!$M:$M,B143,'2024 -2025-2026'!$K:$K,"Scopus/WoS Journals",'2024 -2025-2026'!$G:$G,"2026")</f>
        <v>0</v>
      </c>
      <c r="F143" s="57">
        <f>COUNTIFS('2024 -2025-2026'!$M:$M,B143,'2024 -2025-2026'!$K:$K,"Scopus/WoS Conference/Book Chapter/Others", '2024 -2025-2026'!$G:$G,"2026")</f>
        <v>0</v>
      </c>
      <c r="G143" s="57">
        <f>COUNTIFS('2024 -2025-2026'!$M:$M,B143,'2024 -2025-2026'!$K:$K,"Student Publication", '2024 -2025-2026'!$G:$G,"2026")</f>
        <v>0</v>
      </c>
      <c r="H143" s="54">
        <f>COUNTIFS('Patent - 2026'!$Q:$Q,B143,'Patent - 2026'!$D:$D,"Published")</f>
        <v>0</v>
      </c>
      <c r="I143" s="54">
        <f t="shared" si="4"/>
        <v>0</v>
      </c>
      <c r="J143" s="54">
        <f t="shared" si="5"/>
        <v>0</v>
      </c>
      <c r="K143" s="54">
        <f>COUNTIFS('2024 -2025-2026'!$M:$M,B143,'2024 -2025-2026'!$K:$K,"Book",'2024 -2025-2026'!$G:$G,"2026")</f>
        <v>0</v>
      </c>
      <c r="L143" s="54" t="s">
        <v>14584</v>
      </c>
      <c r="M143" s="54" t="s">
        <v>14832</v>
      </c>
      <c r="N143" s="54">
        <v>2</v>
      </c>
      <c r="O143" s="54">
        <v>2</v>
      </c>
      <c r="P143" s="54">
        <v>1</v>
      </c>
      <c r="Q143" s="54">
        <f>COUNTIFS('Patent - 2026'!$Q:$Q,B143,'Patent - 2026'!$D:$D,"Granted")</f>
        <v>0</v>
      </c>
      <c r="R143" s="54">
        <f>COUNTIFS('Patent - 2026'!$Q:$Q,B143,'Patent - 2026'!$D:$D,"Design Grant")</f>
        <v>0</v>
      </c>
      <c r="S143" s="54"/>
    </row>
    <row r="144" spans="1:19" ht="15.75" x14ac:dyDescent="0.25">
      <c r="A144" s="93">
        <v>143</v>
      </c>
      <c r="B144" s="37" t="s">
        <v>3023</v>
      </c>
      <c r="C144" s="94" t="s">
        <v>56</v>
      </c>
      <c r="D144" s="57">
        <f>COUNTIFS('2024 -2025-2026'!$M:$M,B144,'2024 -2025-2026'!$K:$K,"SCI",'2024 -2025-2026'!$G:$G,"2026")</f>
        <v>1</v>
      </c>
      <c r="E144" s="57">
        <f>COUNTIFS('2024 -2025-2026'!$M:$M,B144,'2024 -2025-2026'!$K:$K,"Scopus/WoS Journals",'2024 -2025-2026'!$G:$G,"2026")</f>
        <v>0</v>
      </c>
      <c r="F144" s="57">
        <f>COUNTIFS('2024 -2025-2026'!$M:$M,B144,'2024 -2025-2026'!$K:$K,"Scopus/WoS Conference/Book Chapter/Others", '2024 -2025-2026'!$G:$G,"2026")</f>
        <v>0</v>
      </c>
      <c r="G144" s="57">
        <f>COUNTIFS('2024 -2025-2026'!$M:$M,B144,'2024 -2025-2026'!$K:$K,"Student Publication", '2024 -2025-2026'!$G:$G,"2026")</f>
        <v>0</v>
      </c>
      <c r="H144" s="54">
        <f>COUNTIFS('Patent - 2026'!$Q:$Q,B144,'Patent - 2026'!$D:$D,"Published")</f>
        <v>0</v>
      </c>
      <c r="I144" s="54">
        <f t="shared" si="4"/>
        <v>1</v>
      </c>
      <c r="J144" s="54">
        <f t="shared" si="5"/>
        <v>1</v>
      </c>
      <c r="K144" s="54">
        <f>COUNTIFS('2024 -2025-2026'!$M:$M,B144,'2024 -2025-2026'!$K:$K,"Book",'2024 -2025-2026'!$G:$G,"2026")</f>
        <v>0</v>
      </c>
      <c r="L144" s="54" t="s">
        <v>14584</v>
      </c>
      <c r="M144" s="54" t="s">
        <v>14832</v>
      </c>
      <c r="N144" s="54">
        <v>2</v>
      </c>
      <c r="O144" s="54">
        <v>2</v>
      </c>
      <c r="P144" s="54">
        <v>1</v>
      </c>
      <c r="Q144" s="54">
        <f>COUNTIFS('Patent - 2026'!$Q:$Q,B144,'Patent - 2026'!$D:$D,"Granted")</f>
        <v>0</v>
      </c>
      <c r="R144" s="54">
        <f>COUNTIFS('Patent - 2026'!$Q:$Q,B144,'Patent - 2026'!$D:$D,"Design Grant")</f>
        <v>0</v>
      </c>
      <c r="S144" s="54"/>
    </row>
    <row r="145" spans="1:19" ht="15.75" x14ac:dyDescent="0.25">
      <c r="A145" s="93">
        <v>144</v>
      </c>
      <c r="B145" s="37" t="s">
        <v>490</v>
      </c>
      <c r="C145" s="94" t="s">
        <v>56</v>
      </c>
      <c r="D145" s="57">
        <f>COUNTIFS('2024 -2025-2026'!$M:$M,B145,'2024 -2025-2026'!$K:$K,"SCI",'2024 -2025-2026'!$G:$G,"2026")</f>
        <v>0</v>
      </c>
      <c r="E145" s="57">
        <f>COUNTIFS('2024 -2025-2026'!$M:$M,B145,'2024 -2025-2026'!$K:$K,"Scopus/WoS Journals",'2024 -2025-2026'!$G:$G,"2026")</f>
        <v>0</v>
      </c>
      <c r="F145" s="57">
        <f>COUNTIFS('2024 -2025-2026'!$M:$M,B145,'2024 -2025-2026'!$K:$K,"Scopus/WoS Conference/Book Chapter/Others", '2024 -2025-2026'!$G:$G,"2026")</f>
        <v>0</v>
      </c>
      <c r="G145" s="57">
        <f>COUNTIFS('2024 -2025-2026'!$M:$M,B145,'2024 -2025-2026'!$K:$K,"Student Publication", '2024 -2025-2026'!$G:$G,"2026")</f>
        <v>0</v>
      </c>
      <c r="H145" s="54">
        <f>COUNTIFS('Patent - 2026'!$Q:$Q,B145,'Patent - 2026'!$D:$D,"Published")</f>
        <v>1</v>
      </c>
      <c r="I145" s="54">
        <f t="shared" si="4"/>
        <v>0</v>
      </c>
      <c r="J145" s="54">
        <f t="shared" si="5"/>
        <v>0</v>
      </c>
      <c r="K145" s="54">
        <f>COUNTIFS('2024 -2025-2026'!$M:$M,B145,'2024 -2025-2026'!$K:$K,"Book",'2024 -2025-2026'!$G:$G,"2026")</f>
        <v>0</v>
      </c>
      <c r="L145" s="54" t="s">
        <v>14584</v>
      </c>
      <c r="M145" s="54" t="s">
        <v>14832</v>
      </c>
      <c r="N145" s="54">
        <v>2</v>
      </c>
      <c r="O145" s="54">
        <v>2</v>
      </c>
      <c r="P145" s="54">
        <v>1</v>
      </c>
      <c r="Q145" s="54">
        <f>COUNTIFS('Patent - 2026'!$Q:$Q,B145,'Patent - 2026'!$D:$D,"Granted")</f>
        <v>0</v>
      </c>
      <c r="R145" s="54">
        <f>COUNTIFS('Patent - 2026'!$Q:$Q,B145,'Patent - 2026'!$D:$D,"Design Grant")</f>
        <v>0</v>
      </c>
      <c r="S145" s="54"/>
    </row>
    <row r="146" spans="1:19" ht="30" x14ac:dyDescent="0.25">
      <c r="A146" s="93">
        <v>145</v>
      </c>
      <c r="B146" s="37" t="s">
        <v>2624</v>
      </c>
      <c r="C146" s="94" t="s">
        <v>56</v>
      </c>
      <c r="D146" s="57">
        <f>COUNTIFS('2024 -2025-2026'!$M:$M,B146,'2024 -2025-2026'!$K:$K,"SCI",'2024 -2025-2026'!$G:$G,"2026")</f>
        <v>0</v>
      </c>
      <c r="E146" s="57">
        <f>COUNTIFS('2024 -2025-2026'!$M:$M,B146,'2024 -2025-2026'!$K:$K,"Scopus/WoS Journals",'2024 -2025-2026'!$G:$G,"2026")</f>
        <v>0</v>
      </c>
      <c r="F146" s="57">
        <f>COUNTIFS('2024 -2025-2026'!$M:$M,B146,'2024 -2025-2026'!$K:$K,"Scopus/WoS Conference/Book Chapter/Others", '2024 -2025-2026'!$G:$G,"2026")</f>
        <v>0</v>
      </c>
      <c r="G146" s="57">
        <f>COUNTIFS('2024 -2025-2026'!$M:$M,B146,'2024 -2025-2026'!$K:$K,"Student Publication", '2024 -2025-2026'!$G:$G,"2026")</f>
        <v>0</v>
      </c>
      <c r="H146" s="54">
        <f>COUNTIFS('Patent - 2026'!$Q:$Q,B146,'Patent - 2026'!$D:$D,"Published")</f>
        <v>0</v>
      </c>
      <c r="I146" s="54">
        <f t="shared" si="4"/>
        <v>0</v>
      </c>
      <c r="J146" s="54">
        <f t="shared" si="5"/>
        <v>0</v>
      </c>
      <c r="K146" s="54">
        <f>COUNTIFS('2024 -2025-2026'!$M:$M,B146,'2024 -2025-2026'!$K:$K,"Book",'2024 -2025-2026'!$G:$G,"2026")</f>
        <v>0</v>
      </c>
      <c r="L146" s="54" t="s">
        <v>14584</v>
      </c>
      <c r="M146" s="54" t="s">
        <v>14832</v>
      </c>
      <c r="N146" s="54">
        <v>2</v>
      </c>
      <c r="O146" s="54">
        <v>2</v>
      </c>
      <c r="P146" s="54">
        <v>1</v>
      </c>
      <c r="Q146" s="54">
        <f>COUNTIFS('Patent - 2026'!$Q:$Q,B146,'Patent - 2026'!$D:$D,"Granted")</f>
        <v>0</v>
      </c>
      <c r="R146" s="54">
        <f>COUNTIFS('Patent - 2026'!$Q:$Q,B146,'Patent - 2026'!$D:$D,"Design Grant")</f>
        <v>0</v>
      </c>
      <c r="S146" s="54"/>
    </row>
    <row r="147" spans="1:19" ht="15.75" x14ac:dyDescent="0.25">
      <c r="A147" s="93">
        <v>146</v>
      </c>
      <c r="B147" s="37" t="s">
        <v>14592</v>
      </c>
      <c r="C147" s="94" t="s">
        <v>56</v>
      </c>
      <c r="D147" s="57">
        <f>COUNTIFS('2024 -2025-2026'!$M:$M,B147,'2024 -2025-2026'!$K:$K,"SCI",'2024 -2025-2026'!$G:$G,"2026")</f>
        <v>0</v>
      </c>
      <c r="E147" s="57">
        <f>COUNTIFS('2024 -2025-2026'!$M:$M,B147,'2024 -2025-2026'!$K:$K,"Scopus/WoS Journals",'2024 -2025-2026'!$G:$G,"2026")</f>
        <v>0</v>
      </c>
      <c r="F147" s="57">
        <f>COUNTIFS('2024 -2025-2026'!$M:$M,B147,'2024 -2025-2026'!$K:$K,"Scopus/WoS Conference/Book Chapter/Others", '2024 -2025-2026'!$G:$G,"2026")</f>
        <v>0</v>
      </c>
      <c r="G147" s="57">
        <f>COUNTIFS('2024 -2025-2026'!$M:$M,B147,'2024 -2025-2026'!$K:$K,"Student Publication", '2024 -2025-2026'!$G:$G,"2026")</f>
        <v>0</v>
      </c>
      <c r="H147" s="54">
        <f>COUNTIFS('Patent - 2026'!$Q:$Q,B147,'Patent - 2026'!$D:$D,"Published")</f>
        <v>0</v>
      </c>
      <c r="I147" s="54">
        <f t="shared" si="4"/>
        <v>0</v>
      </c>
      <c r="J147" s="54">
        <f t="shared" si="5"/>
        <v>0</v>
      </c>
      <c r="K147" s="54">
        <f>COUNTIFS('2024 -2025-2026'!$M:$M,B147,'2024 -2025-2026'!$K:$K,"Book",'2024 -2025-2026'!$G:$G,"2026")</f>
        <v>0</v>
      </c>
      <c r="L147" s="54" t="s">
        <v>14584</v>
      </c>
      <c r="M147" s="54" t="s">
        <v>14832</v>
      </c>
      <c r="N147" s="54">
        <v>2</v>
      </c>
      <c r="O147" s="54">
        <v>2</v>
      </c>
      <c r="P147" s="54">
        <v>1</v>
      </c>
      <c r="Q147" s="54">
        <f>COUNTIFS('Patent - 2026'!$Q:$Q,B147,'Patent - 2026'!$D:$D,"Granted")</f>
        <v>0</v>
      </c>
      <c r="R147" s="54">
        <f>COUNTIFS('Patent - 2026'!$Q:$Q,B147,'Patent - 2026'!$D:$D,"Design Grant")</f>
        <v>0</v>
      </c>
      <c r="S147" s="54"/>
    </row>
    <row r="148" spans="1:19" ht="15.75" x14ac:dyDescent="0.25">
      <c r="A148" s="93">
        <v>147</v>
      </c>
      <c r="B148" s="37" t="s">
        <v>6729</v>
      </c>
      <c r="C148" s="94" t="s">
        <v>56</v>
      </c>
      <c r="D148" s="57">
        <f>COUNTIFS('2024 -2025-2026'!$M:$M,B148,'2024 -2025-2026'!$K:$K,"SCI",'2024 -2025-2026'!$G:$G,"2026")</f>
        <v>0</v>
      </c>
      <c r="E148" s="57">
        <f>COUNTIFS('2024 -2025-2026'!$M:$M,B148,'2024 -2025-2026'!$K:$K,"Scopus/WoS Journals",'2024 -2025-2026'!$G:$G,"2026")</f>
        <v>0</v>
      </c>
      <c r="F148" s="57">
        <f>COUNTIFS('2024 -2025-2026'!$M:$M,B148,'2024 -2025-2026'!$K:$K,"Scopus/WoS Conference/Book Chapter/Others", '2024 -2025-2026'!$G:$G,"2026")</f>
        <v>0</v>
      </c>
      <c r="G148" s="57">
        <f>COUNTIFS('2024 -2025-2026'!$M:$M,B148,'2024 -2025-2026'!$K:$K,"Student Publication", '2024 -2025-2026'!$G:$G,"2026")</f>
        <v>0</v>
      </c>
      <c r="H148" s="54">
        <f>COUNTIFS('Patent - 2026'!$Q:$Q,B148,'Patent - 2026'!$D:$D,"Published")</f>
        <v>0</v>
      </c>
      <c r="I148" s="54">
        <f t="shared" si="4"/>
        <v>0</v>
      </c>
      <c r="J148" s="54">
        <f t="shared" si="5"/>
        <v>0</v>
      </c>
      <c r="K148" s="54">
        <f>COUNTIFS('2024 -2025-2026'!$M:$M,B148,'2024 -2025-2026'!$K:$K,"Book",'2024 -2025-2026'!$G:$G,"2026")</f>
        <v>0</v>
      </c>
      <c r="L148" s="54" t="s">
        <v>14584</v>
      </c>
      <c r="M148" s="54" t="s">
        <v>14832</v>
      </c>
      <c r="N148" s="54">
        <v>2</v>
      </c>
      <c r="O148" s="54">
        <v>2</v>
      </c>
      <c r="P148" s="54">
        <v>1</v>
      </c>
      <c r="Q148" s="54">
        <f>COUNTIFS('Patent - 2026'!$Q:$Q,B148,'Patent - 2026'!$D:$D,"Granted")</f>
        <v>0</v>
      </c>
      <c r="R148" s="54">
        <f>COUNTIFS('Patent - 2026'!$Q:$Q,B148,'Patent - 2026'!$D:$D,"Design Grant")</f>
        <v>0</v>
      </c>
      <c r="S148" s="54"/>
    </row>
    <row r="149" spans="1:19" ht="15.75" x14ac:dyDescent="0.25">
      <c r="A149" s="93">
        <v>148</v>
      </c>
      <c r="B149" s="37" t="s">
        <v>2407</v>
      </c>
      <c r="C149" s="94" t="s">
        <v>56</v>
      </c>
      <c r="D149" s="57">
        <f>COUNTIFS('2024 -2025-2026'!$M:$M,B149,'2024 -2025-2026'!$K:$K,"SCI",'2024 -2025-2026'!$G:$G,"2026")</f>
        <v>2</v>
      </c>
      <c r="E149" s="57">
        <f>COUNTIFS('2024 -2025-2026'!$M:$M,B149,'2024 -2025-2026'!$K:$K,"Scopus/WoS Journals",'2024 -2025-2026'!$G:$G,"2026")</f>
        <v>0</v>
      </c>
      <c r="F149" s="57">
        <f>COUNTIFS('2024 -2025-2026'!$M:$M,B149,'2024 -2025-2026'!$K:$K,"Scopus/WoS Conference/Book Chapter/Others", '2024 -2025-2026'!$G:$G,"2026")</f>
        <v>1</v>
      </c>
      <c r="G149" s="57">
        <f>COUNTIFS('2024 -2025-2026'!$M:$M,B149,'2024 -2025-2026'!$K:$K,"Student Publication", '2024 -2025-2026'!$G:$G,"2026")</f>
        <v>0</v>
      </c>
      <c r="H149" s="54">
        <f>COUNTIFS('Patent - 2026'!$Q:$Q,B149,'Patent - 2026'!$D:$D,"Published")</f>
        <v>0</v>
      </c>
      <c r="I149" s="54">
        <f t="shared" si="4"/>
        <v>3</v>
      </c>
      <c r="J149" s="54">
        <f t="shared" si="5"/>
        <v>3</v>
      </c>
      <c r="K149" s="54">
        <f>COUNTIFS('2024 -2025-2026'!$M:$M,B149,'2024 -2025-2026'!$K:$K,"Book",'2024 -2025-2026'!$G:$G,"2026")</f>
        <v>0</v>
      </c>
      <c r="L149" s="54" t="s">
        <v>14584</v>
      </c>
      <c r="M149" s="54" t="s">
        <v>14832</v>
      </c>
      <c r="N149" s="54">
        <v>2</v>
      </c>
      <c r="O149" s="54">
        <v>2</v>
      </c>
      <c r="P149" s="54">
        <v>1</v>
      </c>
      <c r="Q149" s="54">
        <f>COUNTIFS('Patent - 2026'!$Q:$Q,B149,'Patent - 2026'!$D:$D,"Granted")</f>
        <v>0</v>
      </c>
      <c r="R149" s="54">
        <f>COUNTIFS('Patent - 2026'!$Q:$Q,B149,'Patent - 2026'!$D:$D,"Design Grant")</f>
        <v>0</v>
      </c>
      <c r="S149" s="54"/>
    </row>
    <row r="150" spans="1:19" ht="15.75" x14ac:dyDescent="0.25">
      <c r="A150" s="93">
        <v>149</v>
      </c>
      <c r="B150" s="37" t="s">
        <v>3566</v>
      </c>
      <c r="C150" s="94" t="s">
        <v>56</v>
      </c>
      <c r="D150" s="57">
        <f>COUNTIFS('2024 -2025-2026'!$M:$M,B150,'2024 -2025-2026'!$K:$K,"SCI",'2024 -2025-2026'!$G:$G,"2026")</f>
        <v>5</v>
      </c>
      <c r="E150" s="57">
        <f>COUNTIFS('2024 -2025-2026'!$M:$M,B150,'2024 -2025-2026'!$K:$K,"Scopus/WoS Journals",'2024 -2025-2026'!$G:$G,"2026")</f>
        <v>1</v>
      </c>
      <c r="F150" s="57">
        <f>COUNTIFS('2024 -2025-2026'!$M:$M,B150,'2024 -2025-2026'!$K:$K,"Scopus/WoS Conference/Book Chapter/Others", '2024 -2025-2026'!$G:$G,"2026")</f>
        <v>1</v>
      </c>
      <c r="G150" s="57">
        <f>COUNTIFS('2024 -2025-2026'!$M:$M,B150,'2024 -2025-2026'!$K:$K,"Student Publication", '2024 -2025-2026'!$G:$G,"2026")</f>
        <v>1</v>
      </c>
      <c r="H150" s="54">
        <f>COUNTIFS('Patent - 2026'!$Q:$Q,B150,'Patent - 2026'!$D:$D,"Published")</f>
        <v>0</v>
      </c>
      <c r="I150" s="54">
        <f t="shared" si="4"/>
        <v>7</v>
      </c>
      <c r="J150" s="54">
        <f t="shared" si="5"/>
        <v>8</v>
      </c>
      <c r="K150" s="54">
        <f>COUNTIFS('2024 -2025-2026'!$M:$M,B150,'2024 -2025-2026'!$K:$K,"Book",'2024 -2025-2026'!$G:$G,"2026")</f>
        <v>0</v>
      </c>
      <c r="L150" s="54" t="s">
        <v>14584</v>
      </c>
      <c r="M150" s="54" t="s">
        <v>14832</v>
      </c>
      <c r="N150" s="54">
        <v>2</v>
      </c>
      <c r="O150" s="54">
        <v>2</v>
      </c>
      <c r="P150" s="54">
        <v>1</v>
      </c>
      <c r="Q150" s="54">
        <f>COUNTIFS('Patent - 2026'!$Q:$Q,B150,'Patent - 2026'!$D:$D,"Granted")</f>
        <v>0</v>
      </c>
      <c r="R150" s="54">
        <f>COUNTIFS('Patent - 2026'!$Q:$Q,B150,'Patent - 2026'!$D:$D,"Design Grant")</f>
        <v>0</v>
      </c>
      <c r="S150" s="54"/>
    </row>
    <row r="151" spans="1:19" ht="15.75" x14ac:dyDescent="0.25">
      <c r="A151" s="93">
        <v>150</v>
      </c>
      <c r="B151" s="37" t="s">
        <v>57</v>
      </c>
      <c r="C151" s="94" t="s">
        <v>56</v>
      </c>
      <c r="D151" s="57">
        <f>COUNTIFS('2024 -2025-2026'!$M:$M,B151,'2024 -2025-2026'!$K:$K,"SCI",'2024 -2025-2026'!$G:$G,"2026")</f>
        <v>0</v>
      </c>
      <c r="E151" s="57">
        <f>COUNTIFS('2024 -2025-2026'!$M:$M,B151,'2024 -2025-2026'!$K:$K,"Scopus/WoS Journals",'2024 -2025-2026'!$G:$G,"2026")</f>
        <v>0</v>
      </c>
      <c r="F151" s="57">
        <f>COUNTIFS('2024 -2025-2026'!$M:$M,B151,'2024 -2025-2026'!$K:$K,"Scopus/WoS Conference/Book Chapter/Others", '2024 -2025-2026'!$G:$G,"2026")</f>
        <v>0</v>
      </c>
      <c r="G151" s="57">
        <f>COUNTIFS('2024 -2025-2026'!$M:$M,B151,'2024 -2025-2026'!$K:$K,"Student Publication", '2024 -2025-2026'!$G:$G,"2026")</f>
        <v>0</v>
      </c>
      <c r="H151" s="54">
        <f>COUNTIFS('Patent - 2026'!$Q:$Q,B151,'Patent - 2026'!$D:$D,"Published")</f>
        <v>0</v>
      </c>
      <c r="I151" s="54">
        <f t="shared" si="4"/>
        <v>0</v>
      </c>
      <c r="J151" s="54">
        <f t="shared" si="5"/>
        <v>0</v>
      </c>
      <c r="K151" s="54">
        <f>COUNTIFS('2024 -2025-2026'!$M:$M,B151,'2024 -2025-2026'!$K:$K,"Book",'2024 -2025-2026'!$G:$G,"2026")</f>
        <v>0</v>
      </c>
      <c r="L151" s="54" t="s">
        <v>14584</v>
      </c>
      <c r="M151" s="54" t="s">
        <v>14832</v>
      </c>
      <c r="N151" s="54">
        <v>2</v>
      </c>
      <c r="O151" s="54">
        <v>2</v>
      </c>
      <c r="P151" s="54">
        <v>1</v>
      </c>
      <c r="Q151" s="54">
        <f>COUNTIFS('Patent - 2026'!$Q:$Q,B151,'Patent - 2026'!$D:$D,"Granted")</f>
        <v>0</v>
      </c>
      <c r="R151" s="54">
        <f>COUNTIFS('Patent - 2026'!$Q:$Q,B151,'Patent - 2026'!$D:$D,"Design Grant")</f>
        <v>0</v>
      </c>
      <c r="S151" s="54"/>
    </row>
    <row r="152" spans="1:19" ht="15.75" x14ac:dyDescent="0.25">
      <c r="A152" s="93">
        <v>151</v>
      </c>
      <c r="B152" s="37" t="s">
        <v>665</v>
      </c>
      <c r="C152" s="94" t="s">
        <v>56</v>
      </c>
      <c r="D152" s="57">
        <f>COUNTIFS('2024 -2025-2026'!$M:$M,B152,'2024 -2025-2026'!$K:$K,"SCI",'2024 -2025-2026'!$G:$G,"2026")</f>
        <v>1</v>
      </c>
      <c r="E152" s="57">
        <f>COUNTIFS('2024 -2025-2026'!$M:$M,B152,'2024 -2025-2026'!$K:$K,"Scopus/WoS Journals",'2024 -2025-2026'!$G:$G,"2026")</f>
        <v>0</v>
      </c>
      <c r="F152" s="57">
        <f>COUNTIFS('2024 -2025-2026'!$M:$M,B152,'2024 -2025-2026'!$K:$K,"Scopus/WoS Conference/Book Chapter/Others", '2024 -2025-2026'!$G:$G,"2026")</f>
        <v>0</v>
      </c>
      <c r="G152" s="57">
        <f>COUNTIFS('2024 -2025-2026'!$M:$M,B152,'2024 -2025-2026'!$K:$K,"Student Publication", '2024 -2025-2026'!$G:$G,"2026")</f>
        <v>0</v>
      </c>
      <c r="H152" s="54">
        <f>COUNTIFS('Patent - 2026'!$Q:$Q,B152,'Patent - 2026'!$D:$D,"Published")</f>
        <v>0</v>
      </c>
      <c r="I152" s="54">
        <f t="shared" si="4"/>
        <v>1</v>
      </c>
      <c r="J152" s="54">
        <f t="shared" si="5"/>
        <v>1</v>
      </c>
      <c r="K152" s="54">
        <f>COUNTIFS('2024 -2025-2026'!$M:$M,B152,'2024 -2025-2026'!$K:$K,"Book",'2024 -2025-2026'!$G:$G,"2026")</f>
        <v>0</v>
      </c>
      <c r="L152" s="54" t="s">
        <v>14584</v>
      </c>
      <c r="M152" s="54" t="s">
        <v>14832</v>
      </c>
      <c r="N152" s="54">
        <v>2</v>
      </c>
      <c r="O152" s="54">
        <v>2</v>
      </c>
      <c r="P152" s="54">
        <v>1</v>
      </c>
      <c r="Q152" s="54">
        <f>COUNTIFS('Patent - 2026'!$Q:$Q,B152,'Patent - 2026'!$D:$D,"Granted")</f>
        <v>0</v>
      </c>
      <c r="R152" s="54">
        <f>COUNTIFS('Patent - 2026'!$Q:$Q,B152,'Patent - 2026'!$D:$D,"Design Grant")</f>
        <v>0</v>
      </c>
      <c r="S152" s="54"/>
    </row>
    <row r="153" spans="1:19" ht="15.75" x14ac:dyDescent="0.25">
      <c r="A153" s="93">
        <v>152</v>
      </c>
      <c r="B153" s="37" t="s">
        <v>3014</v>
      </c>
      <c r="C153" s="94" t="s">
        <v>56</v>
      </c>
      <c r="D153" s="57">
        <f>COUNTIFS('2024 -2025-2026'!$M:$M,B153,'2024 -2025-2026'!$K:$K,"SCI",'2024 -2025-2026'!$G:$G,"2026")</f>
        <v>0</v>
      </c>
      <c r="E153" s="57">
        <f>COUNTIFS('2024 -2025-2026'!$M:$M,B153,'2024 -2025-2026'!$K:$K,"Scopus/WoS Journals",'2024 -2025-2026'!$G:$G,"2026")</f>
        <v>0</v>
      </c>
      <c r="F153" s="57">
        <f>COUNTIFS('2024 -2025-2026'!$M:$M,B153,'2024 -2025-2026'!$K:$K,"Scopus/WoS Conference/Book Chapter/Others", '2024 -2025-2026'!$G:$G,"2026")</f>
        <v>0</v>
      </c>
      <c r="G153" s="57">
        <f>COUNTIFS('2024 -2025-2026'!$M:$M,B153,'2024 -2025-2026'!$K:$K,"Student Publication", '2024 -2025-2026'!$G:$G,"2026")</f>
        <v>1</v>
      </c>
      <c r="H153" s="54">
        <f>COUNTIFS('Patent - 2026'!$Q:$Q,B153,'Patent - 2026'!$D:$D,"Published")</f>
        <v>0</v>
      </c>
      <c r="I153" s="54">
        <f t="shared" si="4"/>
        <v>0</v>
      </c>
      <c r="J153" s="54">
        <f t="shared" si="5"/>
        <v>1</v>
      </c>
      <c r="K153" s="54">
        <f>COUNTIFS('2024 -2025-2026'!$M:$M,B153,'2024 -2025-2026'!$K:$K,"Book",'2024 -2025-2026'!$G:$G,"2026")</f>
        <v>0</v>
      </c>
      <c r="L153" s="54" t="s">
        <v>14584</v>
      </c>
      <c r="M153" s="54" t="s">
        <v>14832</v>
      </c>
      <c r="N153" s="54">
        <v>2</v>
      </c>
      <c r="O153" s="54">
        <v>2</v>
      </c>
      <c r="P153" s="54">
        <v>1</v>
      </c>
      <c r="Q153" s="54">
        <f>COUNTIFS('Patent - 2026'!$Q:$Q,B153,'Patent - 2026'!$D:$D,"Granted")</f>
        <v>0</v>
      </c>
      <c r="R153" s="54">
        <f>COUNTIFS('Patent - 2026'!$Q:$Q,B153,'Patent - 2026'!$D:$D,"Design Grant")</f>
        <v>0</v>
      </c>
      <c r="S153" s="54"/>
    </row>
    <row r="154" spans="1:19" ht="15.75" x14ac:dyDescent="0.25">
      <c r="A154" s="93">
        <v>153</v>
      </c>
      <c r="B154" s="37" t="s">
        <v>2274</v>
      </c>
      <c r="C154" s="94" t="s">
        <v>56</v>
      </c>
      <c r="D154" s="57">
        <f>COUNTIFS('2024 -2025-2026'!$M:$M,B154,'2024 -2025-2026'!$K:$K,"SCI",'2024 -2025-2026'!$G:$G,"2026")</f>
        <v>0</v>
      </c>
      <c r="E154" s="57">
        <f>COUNTIFS('2024 -2025-2026'!$M:$M,B154,'2024 -2025-2026'!$K:$K,"Scopus/WoS Journals",'2024 -2025-2026'!$G:$G,"2026")</f>
        <v>0</v>
      </c>
      <c r="F154" s="57">
        <f>COUNTIFS('2024 -2025-2026'!$M:$M,B154,'2024 -2025-2026'!$K:$K,"Scopus/WoS Conference/Book Chapter/Others", '2024 -2025-2026'!$G:$G,"2026")</f>
        <v>1</v>
      </c>
      <c r="G154" s="57">
        <f>COUNTIFS('2024 -2025-2026'!$M:$M,B154,'2024 -2025-2026'!$K:$K,"Student Publication", '2024 -2025-2026'!$G:$G,"2026")</f>
        <v>1</v>
      </c>
      <c r="H154" s="54">
        <f>COUNTIFS('Patent - 2026'!$Q:$Q,B154,'Patent - 2026'!$D:$D,"Published")</f>
        <v>1</v>
      </c>
      <c r="I154" s="54">
        <f t="shared" si="4"/>
        <v>1</v>
      </c>
      <c r="J154" s="54">
        <f t="shared" si="5"/>
        <v>2</v>
      </c>
      <c r="K154" s="54">
        <f>COUNTIFS('2024 -2025-2026'!$M:$M,B154,'2024 -2025-2026'!$K:$K,"Book",'2024 -2025-2026'!$G:$G,"2026")</f>
        <v>0</v>
      </c>
      <c r="L154" s="54" t="s">
        <v>14584</v>
      </c>
      <c r="M154" s="54" t="s">
        <v>14832</v>
      </c>
      <c r="N154" s="54">
        <v>2</v>
      </c>
      <c r="O154" s="54">
        <v>2</v>
      </c>
      <c r="P154" s="54">
        <v>1</v>
      </c>
      <c r="Q154" s="54">
        <f>COUNTIFS('Patent - 2026'!$Q:$Q,B154,'Patent - 2026'!$D:$D,"Granted")</f>
        <v>0</v>
      </c>
      <c r="R154" s="54">
        <f>COUNTIFS('Patent - 2026'!$Q:$Q,B154,'Patent - 2026'!$D:$D,"Design Grant")</f>
        <v>0</v>
      </c>
      <c r="S154" s="54"/>
    </row>
    <row r="155" spans="1:19" ht="15.75" x14ac:dyDescent="0.25">
      <c r="A155" s="93">
        <v>154</v>
      </c>
      <c r="B155" s="37" t="s">
        <v>14580</v>
      </c>
      <c r="C155" s="94" t="s">
        <v>56</v>
      </c>
      <c r="D155" s="57">
        <f>COUNTIFS('2024 -2025-2026'!$M:$M,B155,'2024 -2025-2026'!$K:$K,"SCI",'2024 -2025-2026'!$G:$G,"2026")</f>
        <v>0</v>
      </c>
      <c r="E155" s="57">
        <f>COUNTIFS('2024 -2025-2026'!$M:$M,B155,'2024 -2025-2026'!$K:$K,"Scopus/WoS Journals",'2024 -2025-2026'!$G:$G,"2026")</f>
        <v>0</v>
      </c>
      <c r="F155" s="57">
        <f>COUNTIFS('2024 -2025-2026'!$M:$M,B155,'2024 -2025-2026'!$K:$K,"Scopus/WoS Conference/Book Chapter/Others", '2024 -2025-2026'!$G:$G,"2026")</f>
        <v>0</v>
      </c>
      <c r="G155" s="57">
        <f>COUNTIFS('2024 -2025-2026'!$M:$M,B155,'2024 -2025-2026'!$K:$K,"Student Publication", '2024 -2025-2026'!$G:$G,"2026")</f>
        <v>0</v>
      </c>
      <c r="H155" s="54">
        <f>COUNTIFS('Patent - 2026'!$Q:$Q,B155,'Patent - 2026'!$D:$D,"Published")</f>
        <v>0</v>
      </c>
      <c r="I155" s="54">
        <f t="shared" si="4"/>
        <v>0</v>
      </c>
      <c r="J155" s="54">
        <f t="shared" si="5"/>
        <v>0</v>
      </c>
      <c r="K155" s="54">
        <f>COUNTIFS('2024 -2025-2026'!$M:$M,B155,'2024 -2025-2026'!$K:$K,"Book",'2024 -2025-2026'!$G:$G,"2026")</f>
        <v>0</v>
      </c>
      <c r="L155" s="54" t="s">
        <v>14584</v>
      </c>
      <c r="M155" s="54" t="s">
        <v>14832</v>
      </c>
      <c r="N155" s="54">
        <v>2</v>
      </c>
      <c r="O155" s="54">
        <v>2</v>
      </c>
      <c r="P155" s="54">
        <v>1</v>
      </c>
      <c r="Q155" s="54">
        <f>COUNTIFS('Patent - 2026'!$Q:$Q,B155,'Patent - 2026'!$D:$D,"Granted")</f>
        <v>0</v>
      </c>
      <c r="R155" s="54">
        <f>COUNTIFS('Patent - 2026'!$Q:$Q,B155,'Patent - 2026'!$D:$D,"Design Grant")</f>
        <v>0</v>
      </c>
      <c r="S155" s="54"/>
    </row>
    <row r="156" spans="1:19" ht="15.75" x14ac:dyDescent="0.25">
      <c r="A156" s="93">
        <v>155</v>
      </c>
      <c r="B156" s="37" t="s">
        <v>2445</v>
      </c>
      <c r="C156" s="94" t="s">
        <v>56</v>
      </c>
      <c r="D156" s="57">
        <f>COUNTIFS('2024 -2025-2026'!$M:$M,B156,'2024 -2025-2026'!$K:$K,"SCI",'2024 -2025-2026'!$G:$G,"2026")</f>
        <v>2</v>
      </c>
      <c r="E156" s="57">
        <f>COUNTIFS('2024 -2025-2026'!$M:$M,B156,'2024 -2025-2026'!$K:$K,"Scopus/WoS Journals",'2024 -2025-2026'!$G:$G,"2026")</f>
        <v>1</v>
      </c>
      <c r="F156" s="57">
        <f>COUNTIFS('2024 -2025-2026'!$M:$M,B156,'2024 -2025-2026'!$K:$K,"Scopus/WoS Conference/Book Chapter/Others", '2024 -2025-2026'!$G:$G,"2026")</f>
        <v>0</v>
      </c>
      <c r="G156" s="57">
        <f>COUNTIFS('2024 -2025-2026'!$M:$M,B156,'2024 -2025-2026'!$K:$K,"Student Publication", '2024 -2025-2026'!$G:$G,"2026")</f>
        <v>1</v>
      </c>
      <c r="H156" s="54">
        <f>COUNTIFS('Patent - 2026'!$Q:$Q,B156,'Patent - 2026'!$D:$D,"Published")</f>
        <v>0</v>
      </c>
      <c r="I156" s="54">
        <f t="shared" si="4"/>
        <v>3</v>
      </c>
      <c r="J156" s="54">
        <f t="shared" si="5"/>
        <v>4</v>
      </c>
      <c r="K156" s="54">
        <f>COUNTIFS('2024 -2025-2026'!$M:$M,B156,'2024 -2025-2026'!$K:$K,"Book",'2024 -2025-2026'!$G:$G,"2026")</f>
        <v>0</v>
      </c>
      <c r="L156" s="54" t="s">
        <v>14584</v>
      </c>
      <c r="M156" s="54" t="s">
        <v>14832</v>
      </c>
      <c r="N156" s="54">
        <v>2</v>
      </c>
      <c r="O156" s="54">
        <v>2</v>
      </c>
      <c r="P156" s="54">
        <v>1</v>
      </c>
      <c r="Q156" s="54">
        <f>COUNTIFS('Patent - 2026'!$Q:$Q,B156,'Patent - 2026'!$D:$D,"Granted")</f>
        <v>0</v>
      </c>
      <c r="R156" s="54">
        <f>COUNTIFS('Patent - 2026'!$Q:$Q,B156,'Patent - 2026'!$D:$D,"Design Grant")</f>
        <v>0</v>
      </c>
      <c r="S156" s="54"/>
    </row>
    <row r="157" spans="1:19" ht="15.75" x14ac:dyDescent="0.25">
      <c r="A157" s="93">
        <v>156</v>
      </c>
      <c r="B157" s="37" t="s">
        <v>2431</v>
      </c>
      <c r="C157" s="94" t="s">
        <v>56</v>
      </c>
      <c r="D157" s="57">
        <f>COUNTIFS('2024 -2025-2026'!$M:$M,B157,'2024 -2025-2026'!$K:$K,"SCI",'2024 -2025-2026'!$G:$G,"2026")</f>
        <v>0</v>
      </c>
      <c r="E157" s="57">
        <f>COUNTIFS('2024 -2025-2026'!$M:$M,B157,'2024 -2025-2026'!$K:$K,"Scopus/WoS Journals",'2024 -2025-2026'!$G:$G,"2026")</f>
        <v>0</v>
      </c>
      <c r="F157" s="57">
        <f>COUNTIFS('2024 -2025-2026'!$M:$M,B157,'2024 -2025-2026'!$K:$K,"Scopus/WoS Conference/Book Chapter/Others", '2024 -2025-2026'!$G:$G,"2026")</f>
        <v>0</v>
      </c>
      <c r="G157" s="57">
        <f>COUNTIFS('2024 -2025-2026'!$M:$M,B157,'2024 -2025-2026'!$K:$K,"Student Publication", '2024 -2025-2026'!$G:$G,"2026")</f>
        <v>0</v>
      </c>
      <c r="H157" s="54">
        <f>COUNTIFS('Patent - 2026'!$Q:$Q,B157,'Patent - 2026'!$D:$D,"Published")</f>
        <v>0</v>
      </c>
      <c r="I157" s="54">
        <f t="shared" si="4"/>
        <v>0</v>
      </c>
      <c r="J157" s="54">
        <f t="shared" si="5"/>
        <v>0</v>
      </c>
      <c r="K157" s="54">
        <f>COUNTIFS('2024 -2025-2026'!$M:$M,B157,'2024 -2025-2026'!$K:$K,"Book",'2024 -2025-2026'!$G:$G,"2026")</f>
        <v>0</v>
      </c>
      <c r="L157" s="54" t="s">
        <v>14584</v>
      </c>
      <c r="M157" s="54" t="s">
        <v>14832</v>
      </c>
      <c r="N157" s="54">
        <v>2</v>
      </c>
      <c r="O157" s="54">
        <v>2</v>
      </c>
      <c r="P157" s="54">
        <v>1</v>
      </c>
      <c r="Q157" s="54">
        <f>COUNTIFS('Patent - 2026'!$Q:$Q,B157,'Patent - 2026'!$D:$D,"Granted")</f>
        <v>0</v>
      </c>
      <c r="R157" s="54">
        <f>COUNTIFS('Patent - 2026'!$Q:$Q,B157,'Patent - 2026'!$D:$D,"Design Grant")</f>
        <v>0</v>
      </c>
      <c r="S157" s="54"/>
    </row>
    <row r="158" spans="1:19" ht="15.75" x14ac:dyDescent="0.25">
      <c r="A158" s="93">
        <v>157</v>
      </c>
      <c r="B158" s="37" t="s">
        <v>13454</v>
      </c>
      <c r="C158" s="94" t="s">
        <v>56</v>
      </c>
      <c r="D158" s="57">
        <f>COUNTIFS('2024 -2025-2026'!$M:$M,B158,'2024 -2025-2026'!$K:$K,"SCI",'2024 -2025-2026'!$G:$G,"2026")</f>
        <v>0</v>
      </c>
      <c r="E158" s="57">
        <f>COUNTIFS('2024 -2025-2026'!$M:$M,B158,'2024 -2025-2026'!$K:$K,"Scopus/WoS Journals",'2024 -2025-2026'!$G:$G,"2026")</f>
        <v>0</v>
      </c>
      <c r="F158" s="57">
        <f>COUNTIFS('2024 -2025-2026'!$M:$M,B158,'2024 -2025-2026'!$K:$K,"Scopus/WoS Conference/Book Chapter/Others", '2024 -2025-2026'!$G:$G,"2026")</f>
        <v>0</v>
      </c>
      <c r="G158" s="57">
        <f>COUNTIFS('2024 -2025-2026'!$M:$M,B158,'2024 -2025-2026'!$K:$K,"Student Publication", '2024 -2025-2026'!$G:$G,"2026")</f>
        <v>0</v>
      </c>
      <c r="H158" s="54">
        <f>COUNTIFS('Patent - 2026'!$Q:$Q,B158,'Patent - 2026'!$D:$D,"Published")</f>
        <v>0</v>
      </c>
      <c r="I158" s="54">
        <f t="shared" si="4"/>
        <v>0</v>
      </c>
      <c r="J158" s="54">
        <f t="shared" si="5"/>
        <v>0</v>
      </c>
      <c r="K158" s="54">
        <f>COUNTIFS('2024 -2025-2026'!$M:$M,B158,'2024 -2025-2026'!$K:$K,"Book",'2024 -2025-2026'!$G:$G,"2026")</f>
        <v>0</v>
      </c>
      <c r="L158" s="54" t="s">
        <v>14585</v>
      </c>
      <c r="M158" s="54" t="s">
        <v>14832</v>
      </c>
      <c r="N158" s="54">
        <v>1</v>
      </c>
      <c r="O158" s="54">
        <v>1</v>
      </c>
      <c r="P158" s="54">
        <v>2</v>
      </c>
      <c r="Q158" s="54">
        <f>COUNTIFS('Patent - 2026'!$Q:$Q,B158,'Patent - 2026'!$D:$D,"Granted")</f>
        <v>0</v>
      </c>
      <c r="R158" s="54">
        <f>COUNTIFS('Patent - 2026'!$Q:$Q,B158,'Patent - 2026'!$D:$D,"Design Grant")</f>
        <v>0</v>
      </c>
      <c r="S158" s="54"/>
    </row>
    <row r="159" spans="1:19" ht="15.75" x14ac:dyDescent="0.25">
      <c r="A159" s="93">
        <v>158</v>
      </c>
      <c r="B159" s="37" t="s">
        <v>3100</v>
      </c>
      <c r="C159" s="94" t="s">
        <v>56</v>
      </c>
      <c r="D159" s="57">
        <f>COUNTIFS('2024 -2025-2026'!$M:$M,B159,'2024 -2025-2026'!$K:$K,"SCI",'2024 -2025-2026'!$G:$G,"2026")</f>
        <v>0</v>
      </c>
      <c r="E159" s="57">
        <f>COUNTIFS('2024 -2025-2026'!$M:$M,B159,'2024 -2025-2026'!$K:$K,"Scopus/WoS Journals",'2024 -2025-2026'!$G:$G,"2026")</f>
        <v>0</v>
      </c>
      <c r="F159" s="57">
        <f>COUNTIFS('2024 -2025-2026'!$M:$M,B159,'2024 -2025-2026'!$K:$K,"Scopus/WoS Conference/Book Chapter/Others", '2024 -2025-2026'!$G:$G,"2026")</f>
        <v>0</v>
      </c>
      <c r="G159" s="57">
        <f>COUNTIFS('2024 -2025-2026'!$M:$M,B159,'2024 -2025-2026'!$K:$K,"Student Publication", '2024 -2025-2026'!$G:$G,"2026")</f>
        <v>0</v>
      </c>
      <c r="H159" s="54">
        <f>COUNTIFS('Patent - 2026'!$Q:$Q,B159,'Patent - 2026'!$D:$D,"Published")</f>
        <v>0</v>
      </c>
      <c r="I159" s="54">
        <f t="shared" si="4"/>
        <v>0</v>
      </c>
      <c r="J159" s="54">
        <f t="shared" si="5"/>
        <v>0</v>
      </c>
      <c r="K159" s="54">
        <f>COUNTIFS('2024 -2025-2026'!$M:$M,B159,'2024 -2025-2026'!$K:$K,"Book",'2024 -2025-2026'!$G:$G,"2026")</f>
        <v>0</v>
      </c>
      <c r="L159" s="54" t="s">
        <v>14585</v>
      </c>
      <c r="M159" s="54" t="s">
        <v>14832</v>
      </c>
      <c r="N159" s="54">
        <v>2</v>
      </c>
      <c r="O159" s="54">
        <v>2</v>
      </c>
      <c r="P159" s="54">
        <v>1</v>
      </c>
      <c r="Q159" s="54">
        <f>COUNTIFS('Patent - 2026'!$Q:$Q,B159,'Patent - 2026'!$D:$D,"Granted")</f>
        <v>0</v>
      </c>
      <c r="R159" s="54">
        <f>COUNTIFS('Patent - 2026'!$Q:$Q,B159,'Patent - 2026'!$D:$D,"Design Grant")</f>
        <v>0</v>
      </c>
      <c r="S159" s="54"/>
    </row>
    <row r="160" spans="1:19" ht="15.75" x14ac:dyDescent="0.25">
      <c r="A160" s="93">
        <v>159</v>
      </c>
      <c r="B160" s="37" t="s">
        <v>5983</v>
      </c>
      <c r="C160" s="94" t="s">
        <v>56</v>
      </c>
      <c r="D160" s="57">
        <f>COUNTIFS('2024 -2025-2026'!$M:$M,B160,'2024 -2025-2026'!$K:$K,"SCI",'2024 -2025-2026'!$G:$G,"2026")</f>
        <v>0</v>
      </c>
      <c r="E160" s="57">
        <f>COUNTIFS('2024 -2025-2026'!$M:$M,B160,'2024 -2025-2026'!$K:$K,"Scopus/WoS Journals",'2024 -2025-2026'!$G:$G,"2026")</f>
        <v>0</v>
      </c>
      <c r="F160" s="57">
        <f>COUNTIFS('2024 -2025-2026'!$M:$M,B160,'2024 -2025-2026'!$K:$K,"Scopus/WoS Conference/Book Chapter/Others", '2024 -2025-2026'!$G:$G,"2026")</f>
        <v>0</v>
      </c>
      <c r="G160" s="57">
        <f>COUNTIFS('2024 -2025-2026'!$M:$M,B160,'2024 -2025-2026'!$K:$K,"Student Publication", '2024 -2025-2026'!$G:$G,"2026")</f>
        <v>0</v>
      </c>
      <c r="H160" s="54">
        <f>COUNTIFS('Patent - 2026'!$Q:$Q,B160,'Patent - 2026'!$D:$D,"Published")</f>
        <v>0</v>
      </c>
      <c r="I160" s="54">
        <f t="shared" si="4"/>
        <v>0</v>
      </c>
      <c r="J160" s="54">
        <f t="shared" si="5"/>
        <v>0</v>
      </c>
      <c r="K160" s="54">
        <f>COUNTIFS('2024 -2025-2026'!$M:$M,B160,'2024 -2025-2026'!$K:$K,"Book",'2024 -2025-2026'!$G:$G,"2026")</f>
        <v>0</v>
      </c>
      <c r="L160" s="54" t="s">
        <v>14585</v>
      </c>
      <c r="M160" s="54" t="s">
        <v>14832</v>
      </c>
      <c r="N160" s="54">
        <v>1</v>
      </c>
      <c r="O160" s="54">
        <v>1</v>
      </c>
      <c r="P160" s="54">
        <v>2</v>
      </c>
      <c r="Q160" s="54">
        <f>COUNTIFS('Patent - 2026'!$Q:$Q,B160,'Patent - 2026'!$D:$D,"Granted")</f>
        <v>0</v>
      </c>
      <c r="R160" s="54">
        <f>COUNTIFS('Patent - 2026'!$Q:$Q,B160,'Patent - 2026'!$D:$D,"Design Grant")</f>
        <v>0</v>
      </c>
      <c r="S160" s="54"/>
    </row>
    <row r="161" spans="1:19" ht="15.75" x14ac:dyDescent="0.25">
      <c r="A161" s="93">
        <v>160</v>
      </c>
      <c r="B161" s="37" t="s">
        <v>2881</v>
      </c>
      <c r="C161" s="94" t="s">
        <v>56</v>
      </c>
      <c r="D161" s="57">
        <f>COUNTIFS('2024 -2025-2026'!$M:$M,B161,'2024 -2025-2026'!$K:$K,"SCI",'2024 -2025-2026'!$G:$G,"2026")</f>
        <v>2</v>
      </c>
      <c r="E161" s="57">
        <f>COUNTIFS('2024 -2025-2026'!$M:$M,B161,'2024 -2025-2026'!$K:$K,"Scopus/WoS Journals",'2024 -2025-2026'!$G:$G,"2026")</f>
        <v>1</v>
      </c>
      <c r="F161" s="57">
        <f>COUNTIFS('2024 -2025-2026'!$M:$M,B161,'2024 -2025-2026'!$K:$K,"Scopus/WoS Conference/Book Chapter/Others", '2024 -2025-2026'!$G:$G,"2026")</f>
        <v>1</v>
      </c>
      <c r="G161" s="57">
        <f>COUNTIFS('2024 -2025-2026'!$M:$M,B161,'2024 -2025-2026'!$K:$K,"Student Publication", '2024 -2025-2026'!$G:$G,"2026")</f>
        <v>0</v>
      </c>
      <c r="H161" s="54">
        <f>COUNTIFS('Patent - 2026'!$Q:$Q,B161,'Patent - 2026'!$D:$D,"Published")</f>
        <v>0</v>
      </c>
      <c r="I161" s="54">
        <f t="shared" si="4"/>
        <v>4</v>
      </c>
      <c r="J161" s="54">
        <f t="shared" si="5"/>
        <v>4</v>
      </c>
      <c r="K161" s="54">
        <f>COUNTIFS('2024 -2025-2026'!$M:$M,B161,'2024 -2025-2026'!$K:$K,"Book",'2024 -2025-2026'!$G:$G,"2026")</f>
        <v>0</v>
      </c>
      <c r="L161" s="54" t="s">
        <v>14585</v>
      </c>
      <c r="M161" s="54" t="s">
        <v>14832</v>
      </c>
      <c r="N161" s="54">
        <v>1</v>
      </c>
      <c r="O161" s="54">
        <v>1</v>
      </c>
      <c r="P161" s="54">
        <v>2</v>
      </c>
      <c r="Q161" s="54">
        <f>COUNTIFS('Patent - 2026'!$Q:$Q,B161,'Patent - 2026'!$D:$D,"Granted")</f>
        <v>0</v>
      </c>
      <c r="R161" s="54">
        <f>COUNTIFS('Patent - 2026'!$Q:$Q,B161,'Patent - 2026'!$D:$D,"Design Grant")</f>
        <v>0</v>
      </c>
      <c r="S161" s="54"/>
    </row>
    <row r="162" spans="1:19" ht="15.75" x14ac:dyDescent="0.25">
      <c r="A162" s="93">
        <v>161</v>
      </c>
      <c r="B162" s="37" t="s">
        <v>2440</v>
      </c>
      <c r="C162" s="94" t="s">
        <v>56</v>
      </c>
      <c r="D162" s="57">
        <f>COUNTIFS('2024 -2025-2026'!$M:$M,B162,'2024 -2025-2026'!$K:$K,"SCI",'2024 -2025-2026'!$G:$G,"2026")</f>
        <v>0</v>
      </c>
      <c r="E162" s="57">
        <f>COUNTIFS('2024 -2025-2026'!$M:$M,B162,'2024 -2025-2026'!$K:$K,"Scopus/WoS Journals",'2024 -2025-2026'!$G:$G,"2026")</f>
        <v>0</v>
      </c>
      <c r="F162" s="57">
        <f>COUNTIFS('2024 -2025-2026'!$M:$M,B162,'2024 -2025-2026'!$K:$K,"Scopus/WoS Conference/Book Chapter/Others", '2024 -2025-2026'!$G:$G,"2026")</f>
        <v>1</v>
      </c>
      <c r="G162" s="57">
        <f>COUNTIFS('2024 -2025-2026'!$M:$M,B162,'2024 -2025-2026'!$K:$K,"Student Publication", '2024 -2025-2026'!$G:$G,"2026")</f>
        <v>0</v>
      </c>
      <c r="H162" s="54">
        <f>COUNTIFS('Patent - 2026'!$Q:$Q,B162,'Patent - 2026'!$D:$D,"Published")</f>
        <v>1</v>
      </c>
      <c r="I162" s="54">
        <f t="shared" si="4"/>
        <v>1</v>
      </c>
      <c r="J162" s="54">
        <f t="shared" si="5"/>
        <v>1</v>
      </c>
      <c r="K162" s="54">
        <f>COUNTIFS('2024 -2025-2026'!$M:$M,B162,'2024 -2025-2026'!$K:$K,"Book",'2024 -2025-2026'!$G:$G,"2026")</f>
        <v>0</v>
      </c>
      <c r="L162" s="54" t="s">
        <v>14585</v>
      </c>
      <c r="M162" s="54" t="s">
        <v>14832</v>
      </c>
      <c r="N162" s="54">
        <v>1</v>
      </c>
      <c r="O162" s="54">
        <v>1</v>
      </c>
      <c r="P162" s="54">
        <v>2</v>
      </c>
      <c r="Q162" s="54">
        <f>COUNTIFS('Patent - 2026'!$Q:$Q,B162,'Patent - 2026'!$D:$D,"Granted")</f>
        <v>0</v>
      </c>
      <c r="R162" s="54">
        <f>COUNTIFS('Patent - 2026'!$Q:$Q,B162,'Patent - 2026'!$D:$D,"Design Grant")</f>
        <v>0</v>
      </c>
      <c r="S162" s="54"/>
    </row>
    <row r="163" spans="1:19" ht="31.5" x14ac:dyDescent="0.25">
      <c r="A163" s="93">
        <v>162</v>
      </c>
      <c r="B163" s="37" t="s">
        <v>3113</v>
      </c>
      <c r="C163" s="94" t="s">
        <v>56</v>
      </c>
      <c r="D163" s="57">
        <f>COUNTIFS('2024 -2025-2026'!$M:$M,B163,'2024 -2025-2026'!$K:$K,"SCI",'2024 -2025-2026'!$G:$G,"2026")</f>
        <v>0</v>
      </c>
      <c r="E163" s="57">
        <f>COUNTIFS('2024 -2025-2026'!$M:$M,B163,'2024 -2025-2026'!$K:$K,"Scopus/WoS Journals",'2024 -2025-2026'!$G:$G,"2026")</f>
        <v>0</v>
      </c>
      <c r="F163" s="57">
        <f>COUNTIFS('2024 -2025-2026'!$M:$M,B163,'2024 -2025-2026'!$K:$K,"Scopus/WoS Conference/Book Chapter/Others", '2024 -2025-2026'!$G:$G,"2026")</f>
        <v>0</v>
      </c>
      <c r="G163" s="57">
        <f>COUNTIFS('2024 -2025-2026'!$M:$M,B163,'2024 -2025-2026'!$K:$K,"Student Publication", '2024 -2025-2026'!$G:$G,"2026")</f>
        <v>0</v>
      </c>
      <c r="H163" s="54">
        <f>COUNTIFS('Patent - 2026'!$Q:$Q,B163,'Patent - 2026'!$D:$D,"Published")</f>
        <v>0</v>
      </c>
      <c r="I163" s="54">
        <f t="shared" si="4"/>
        <v>0</v>
      </c>
      <c r="J163" s="54">
        <f t="shared" si="5"/>
        <v>0</v>
      </c>
      <c r="K163" s="54">
        <f>COUNTIFS('2024 -2025-2026'!$M:$M,B163,'2024 -2025-2026'!$K:$K,"Book",'2024 -2025-2026'!$G:$G,"2026")</f>
        <v>0</v>
      </c>
      <c r="L163" s="54" t="s">
        <v>14585</v>
      </c>
      <c r="M163" s="54" t="s">
        <v>14835</v>
      </c>
      <c r="N163" s="54">
        <v>0</v>
      </c>
      <c r="O163" s="54">
        <v>1</v>
      </c>
      <c r="P163" s="54">
        <v>2</v>
      </c>
      <c r="Q163" s="54">
        <f>COUNTIFS('Patent - 2026'!$Q:$Q,B163,'Patent - 2026'!$D:$D,"Granted")</f>
        <v>0</v>
      </c>
      <c r="R163" s="54">
        <f>COUNTIFS('Patent - 2026'!$Q:$Q,B163,'Patent - 2026'!$D:$D,"Design Grant")</f>
        <v>0</v>
      </c>
      <c r="S163" s="54"/>
    </row>
    <row r="164" spans="1:19" ht="31.5" x14ac:dyDescent="0.25">
      <c r="A164" s="93">
        <v>163</v>
      </c>
      <c r="B164" s="48" t="s">
        <v>3166</v>
      </c>
      <c r="C164" s="94" t="s">
        <v>56</v>
      </c>
      <c r="D164" s="57">
        <f>COUNTIFS('2024 -2025-2026'!$M:$M,B164,'2024 -2025-2026'!$K:$K,"SCI",'2024 -2025-2026'!$G:$G,"2026")</f>
        <v>1</v>
      </c>
      <c r="E164" s="57">
        <f>COUNTIFS('2024 -2025-2026'!$M:$M,B164,'2024 -2025-2026'!$K:$K,"Scopus/WoS Journals",'2024 -2025-2026'!$G:$G,"2026")</f>
        <v>0</v>
      </c>
      <c r="F164" s="57">
        <f>COUNTIFS('2024 -2025-2026'!$M:$M,B164,'2024 -2025-2026'!$K:$K,"Scopus/WoS Conference/Book Chapter/Others", '2024 -2025-2026'!$G:$G,"2026")</f>
        <v>0</v>
      </c>
      <c r="G164" s="57">
        <f>COUNTIFS('2024 -2025-2026'!$M:$M,B164,'2024 -2025-2026'!$K:$K,"Student Publication", '2024 -2025-2026'!$G:$G,"2026")</f>
        <v>1</v>
      </c>
      <c r="H164" s="54">
        <f>COUNTIFS('Patent - 2026'!$Q:$Q,B164,'Patent - 2026'!$D:$D,"Published")</f>
        <v>1</v>
      </c>
      <c r="I164" s="54">
        <f t="shared" si="4"/>
        <v>1</v>
      </c>
      <c r="J164" s="54">
        <f t="shared" si="5"/>
        <v>2</v>
      </c>
      <c r="K164" s="54">
        <f>COUNTIFS('2024 -2025-2026'!$M:$M,B164,'2024 -2025-2026'!$K:$K,"Book",'2024 -2025-2026'!$G:$G,"2026")</f>
        <v>0</v>
      </c>
      <c r="L164" s="54" t="s">
        <v>14585</v>
      </c>
      <c r="M164" s="54" t="s">
        <v>14835</v>
      </c>
      <c r="N164" s="54">
        <v>0</v>
      </c>
      <c r="O164" s="54">
        <v>1</v>
      </c>
      <c r="P164" s="54">
        <v>2</v>
      </c>
      <c r="Q164" s="54">
        <f>COUNTIFS('Patent - 2026'!$Q:$Q,B164,'Patent - 2026'!$D:$D,"Granted")</f>
        <v>0</v>
      </c>
      <c r="R164" s="54">
        <f>COUNTIFS('Patent - 2026'!$Q:$Q,B164,'Patent - 2026'!$D:$D,"Design Grant")</f>
        <v>0</v>
      </c>
      <c r="S164" s="54"/>
    </row>
    <row r="165" spans="1:19" ht="31.5" x14ac:dyDescent="0.25">
      <c r="A165" s="93">
        <v>164</v>
      </c>
      <c r="B165" s="37" t="s">
        <v>3059</v>
      </c>
      <c r="C165" s="94" t="s">
        <v>56</v>
      </c>
      <c r="D165" s="57">
        <f>COUNTIFS('2024 -2025-2026'!$M:$M,B165,'2024 -2025-2026'!$K:$K,"SCI",'2024 -2025-2026'!$G:$G,"2026")</f>
        <v>0</v>
      </c>
      <c r="E165" s="57">
        <f>COUNTIFS('2024 -2025-2026'!$M:$M,B165,'2024 -2025-2026'!$K:$K,"Scopus/WoS Journals",'2024 -2025-2026'!$G:$G,"2026")</f>
        <v>0</v>
      </c>
      <c r="F165" s="57">
        <f>COUNTIFS('2024 -2025-2026'!$M:$M,B165,'2024 -2025-2026'!$K:$K,"Scopus/WoS Conference/Book Chapter/Others", '2024 -2025-2026'!$G:$G,"2026")</f>
        <v>0</v>
      </c>
      <c r="G165" s="57">
        <f>COUNTIFS('2024 -2025-2026'!$M:$M,B165,'2024 -2025-2026'!$K:$K,"Student Publication", '2024 -2025-2026'!$G:$G,"2026")</f>
        <v>1</v>
      </c>
      <c r="H165" s="54">
        <f>COUNTIFS('Patent - 2026'!$Q:$Q,B165,'Patent - 2026'!$D:$D,"Published")</f>
        <v>0</v>
      </c>
      <c r="I165" s="54">
        <f t="shared" si="4"/>
        <v>0</v>
      </c>
      <c r="J165" s="54">
        <f t="shared" si="5"/>
        <v>1</v>
      </c>
      <c r="K165" s="54">
        <f>COUNTIFS('2024 -2025-2026'!$M:$M,B165,'2024 -2025-2026'!$K:$K,"Book",'2024 -2025-2026'!$G:$G,"2026")</f>
        <v>0</v>
      </c>
      <c r="L165" s="54" t="s">
        <v>14585</v>
      </c>
      <c r="M165" s="54" t="s">
        <v>14835</v>
      </c>
      <c r="N165" s="54">
        <v>0</v>
      </c>
      <c r="O165" s="54">
        <v>1</v>
      </c>
      <c r="P165" s="54">
        <v>2</v>
      </c>
      <c r="Q165" s="54">
        <f>COUNTIFS('Patent - 2026'!$Q:$Q,B165,'Patent - 2026'!$D:$D,"Granted")</f>
        <v>0</v>
      </c>
      <c r="R165" s="54">
        <f>COUNTIFS('Patent - 2026'!$Q:$Q,B165,'Patent - 2026'!$D:$D,"Design Grant")</f>
        <v>0</v>
      </c>
      <c r="S165" s="54"/>
    </row>
    <row r="166" spans="1:19" ht="31.5" x14ac:dyDescent="0.25">
      <c r="A166" s="93">
        <v>165</v>
      </c>
      <c r="B166" s="37" t="s">
        <v>3157</v>
      </c>
      <c r="C166" s="94" t="s">
        <v>56</v>
      </c>
      <c r="D166" s="57">
        <f>COUNTIFS('2024 -2025-2026'!$M:$M,B166,'2024 -2025-2026'!$K:$K,"SCI",'2024 -2025-2026'!$G:$G,"2026")</f>
        <v>0</v>
      </c>
      <c r="E166" s="57">
        <f>COUNTIFS('2024 -2025-2026'!$M:$M,B166,'2024 -2025-2026'!$K:$K,"Scopus/WoS Journals",'2024 -2025-2026'!$G:$G,"2026")</f>
        <v>0</v>
      </c>
      <c r="F166" s="57">
        <f>COUNTIFS('2024 -2025-2026'!$M:$M,B166,'2024 -2025-2026'!$K:$K,"Scopus/WoS Conference/Book Chapter/Others", '2024 -2025-2026'!$G:$G,"2026")</f>
        <v>0</v>
      </c>
      <c r="G166" s="57">
        <f>COUNTIFS('2024 -2025-2026'!$M:$M,B166,'2024 -2025-2026'!$K:$K,"Student Publication", '2024 -2025-2026'!$G:$G,"2026")</f>
        <v>0</v>
      </c>
      <c r="H166" s="54">
        <f>COUNTIFS('Patent - 2026'!$Q:$Q,B166,'Patent - 2026'!$D:$D,"Published")</f>
        <v>0</v>
      </c>
      <c r="I166" s="54">
        <f t="shared" si="4"/>
        <v>0</v>
      </c>
      <c r="J166" s="54">
        <f t="shared" si="5"/>
        <v>0</v>
      </c>
      <c r="K166" s="54">
        <f>COUNTIFS('2024 -2025-2026'!$M:$M,B166,'2024 -2025-2026'!$K:$K,"Book",'2024 -2025-2026'!$G:$G,"2026")</f>
        <v>0</v>
      </c>
      <c r="L166" s="54" t="s">
        <v>14585</v>
      </c>
      <c r="M166" s="54" t="s">
        <v>14835</v>
      </c>
      <c r="N166" s="54">
        <v>0</v>
      </c>
      <c r="O166" s="54">
        <v>1</v>
      </c>
      <c r="P166" s="54">
        <v>2</v>
      </c>
      <c r="Q166" s="54">
        <f>COUNTIFS('Patent - 2026'!$Q:$Q,B166,'Patent - 2026'!$D:$D,"Granted")</f>
        <v>0</v>
      </c>
      <c r="R166" s="54">
        <f>COUNTIFS('Patent - 2026'!$Q:$Q,B166,'Patent - 2026'!$D:$D,"Design Grant")</f>
        <v>0</v>
      </c>
      <c r="S166" s="54"/>
    </row>
    <row r="167" spans="1:19" ht="31.5" x14ac:dyDescent="0.25">
      <c r="A167" s="93">
        <v>166</v>
      </c>
      <c r="B167" s="37" t="s">
        <v>4968</v>
      </c>
      <c r="C167" s="94" t="s">
        <v>56</v>
      </c>
      <c r="D167" s="57">
        <f>COUNTIFS('2024 -2025-2026'!$M:$M,B167,'2024 -2025-2026'!$K:$K,"SCI",'2024 -2025-2026'!$G:$G,"2026")</f>
        <v>0</v>
      </c>
      <c r="E167" s="57">
        <f>COUNTIFS('2024 -2025-2026'!$M:$M,B167,'2024 -2025-2026'!$K:$K,"Scopus/WoS Journals",'2024 -2025-2026'!$G:$G,"2026")</f>
        <v>0</v>
      </c>
      <c r="F167" s="57">
        <f>COUNTIFS('2024 -2025-2026'!$M:$M,B167,'2024 -2025-2026'!$K:$K,"Scopus/WoS Conference/Book Chapter/Others", '2024 -2025-2026'!$G:$G,"2026")</f>
        <v>0</v>
      </c>
      <c r="G167" s="57">
        <f>COUNTIFS('2024 -2025-2026'!$M:$M,B167,'2024 -2025-2026'!$K:$K,"Student Publication", '2024 -2025-2026'!$G:$G,"2026")</f>
        <v>0</v>
      </c>
      <c r="H167" s="54">
        <f>COUNTIFS('Patent - 2026'!$Q:$Q,B167,'Patent - 2026'!$D:$D,"Published")</f>
        <v>0</v>
      </c>
      <c r="I167" s="54">
        <f t="shared" si="4"/>
        <v>0</v>
      </c>
      <c r="J167" s="54">
        <f t="shared" si="5"/>
        <v>0</v>
      </c>
      <c r="K167" s="54">
        <f>COUNTIFS('2024 -2025-2026'!$M:$M,B167,'2024 -2025-2026'!$K:$K,"Book",'2024 -2025-2026'!$G:$G,"2026")</f>
        <v>0</v>
      </c>
      <c r="L167" s="54" t="s">
        <v>14585</v>
      </c>
      <c r="M167" s="54" t="s">
        <v>14835</v>
      </c>
      <c r="N167" s="54">
        <v>0</v>
      </c>
      <c r="O167" s="54">
        <v>1</v>
      </c>
      <c r="P167" s="54">
        <v>2</v>
      </c>
      <c r="Q167" s="54">
        <f>COUNTIFS('Patent - 2026'!$Q:$Q,B167,'Patent - 2026'!$D:$D,"Granted")</f>
        <v>0</v>
      </c>
      <c r="R167" s="54">
        <f>COUNTIFS('Patent - 2026'!$Q:$Q,B167,'Patent - 2026'!$D:$D,"Design Grant")</f>
        <v>0</v>
      </c>
      <c r="S167" s="54"/>
    </row>
    <row r="168" spans="1:19" ht="15.75" x14ac:dyDescent="0.25">
      <c r="A168" s="93">
        <v>167</v>
      </c>
      <c r="B168" s="37" t="s">
        <v>3054</v>
      </c>
      <c r="C168" s="94" t="s">
        <v>56</v>
      </c>
      <c r="D168" s="57">
        <f>COUNTIFS('2024 -2025-2026'!$M:$M,B168,'2024 -2025-2026'!$K:$K,"SCI",'2024 -2025-2026'!$G:$G,"2026")</f>
        <v>2</v>
      </c>
      <c r="E168" s="57">
        <f>COUNTIFS('2024 -2025-2026'!$M:$M,B168,'2024 -2025-2026'!$K:$K,"Scopus/WoS Journals",'2024 -2025-2026'!$G:$G,"2026")</f>
        <v>0</v>
      </c>
      <c r="F168" s="57">
        <f>COUNTIFS('2024 -2025-2026'!$M:$M,B168,'2024 -2025-2026'!$K:$K,"Scopus/WoS Conference/Book Chapter/Others", '2024 -2025-2026'!$G:$G,"2026")</f>
        <v>1</v>
      </c>
      <c r="G168" s="57">
        <f>COUNTIFS('2024 -2025-2026'!$M:$M,B168,'2024 -2025-2026'!$K:$K,"Student Publication", '2024 -2025-2026'!$G:$G,"2026")</f>
        <v>1</v>
      </c>
      <c r="H168" s="54">
        <f>COUNTIFS('Patent - 2026'!$Q:$Q,B168,'Patent - 2026'!$D:$D,"Published")</f>
        <v>0</v>
      </c>
      <c r="I168" s="54">
        <f t="shared" si="4"/>
        <v>3</v>
      </c>
      <c r="J168" s="54">
        <f t="shared" si="5"/>
        <v>4</v>
      </c>
      <c r="K168" s="54">
        <f>COUNTIFS('2024 -2025-2026'!$M:$M,B168,'2024 -2025-2026'!$K:$K,"Book",'2024 -2025-2026'!$G:$G,"2026")</f>
        <v>0</v>
      </c>
      <c r="L168" s="54" t="s">
        <v>14585</v>
      </c>
      <c r="M168" s="54" t="s">
        <v>14834</v>
      </c>
      <c r="N168" s="54">
        <v>0</v>
      </c>
      <c r="O168" s="54">
        <v>1</v>
      </c>
      <c r="P168" s="54">
        <v>2</v>
      </c>
      <c r="Q168" s="54">
        <f>COUNTIFS('Patent - 2026'!$Q:$Q,B168,'Patent - 2026'!$D:$D,"Granted")</f>
        <v>0</v>
      </c>
      <c r="R168" s="54">
        <f>COUNTIFS('Patent - 2026'!$Q:$Q,B168,'Patent - 2026'!$D:$D,"Design Grant")</f>
        <v>0</v>
      </c>
      <c r="S168" s="54"/>
    </row>
    <row r="169" spans="1:19" ht="31.5" x14ac:dyDescent="0.25">
      <c r="A169" s="93">
        <v>168</v>
      </c>
      <c r="B169" s="37" t="s">
        <v>1800</v>
      </c>
      <c r="C169" s="94" t="s">
        <v>56</v>
      </c>
      <c r="D169" s="57">
        <f>COUNTIFS('2024 -2025-2026'!$M:$M,B169,'2024 -2025-2026'!$K:$K,"SCI",'2024 -2025-2026'!$G:$G,"2026")</f>
        <v>0</v>
      </c>
      <c r="E169" s="57">
        <f>COUNTIFS('2024 -2025-2026'!$M:$M,B169,'2024 -2025-2026'!$K:$K,"Scopus/WoS Journals",'2024 -2025-2026'!$G:$G,"2026")</f>
        <v>0</v>
      </c>
      <c r="F169" s="57">
        <f>COUNTIFS('2024 -2025-2026'!$M:$M,B169,'2024 -2025-2026'!$K:$K,"Scopus/WoS Conference/Book Chapter/Others", '2024 -2025-2026'!$G:$G,"2026")</f>
        <v>0</v>
      </c>
      <c r="G169" s="57">
        <f>COUNTIFS('2024 -2025-2026'!$M:$M,B169,'2024 -2025-2026'!$K:$K,"Student Publication", '2024 -2025-2026'!$G:$G,"2026")</f>
        <v>0</v>
      </c>
      <c r="H169" s="54">
        <f>COUNTIFS('Patent - 2026'!$Q:$Q,B169,'Patent - 2026'!$D:$D,"Published")</f>
        <v>0</v>
      </c>
      <c r="I169" s="54">
        <f t="shared" si="4"/>
        <v>0</v>
      </c>
      <c r="J169" s="54">
        <f t="shared" si="5"/>
        <v>0</v>
      </c>
      <c r="K169" s="54">
        <f>COUNTIFS('2024 -2025-2026'!$M:$M,B169,'2024 -2025-2026'!$K:$K,"Book",'2024 -2025-2026'!$G:$G,"2026")</f>
        <v>0</v>
      </c>
      <c r="L169" s="54" t="s">
        <v>14585</v>
      </c>
      <c r="M169" s="54" t="s">
        <v>14833</v>
      </c>
      <c r="N169" s="54">
        <v>0</v>
      </c>
      <c r="O169" s="54">
        <v>1</v>
      </c>
      <c r="P169" s="54">
        <v>2</v>
      </c>
      <c r="Q169" s="54">
        <f>COUNTIFS('Patent - 2026'!$Q:$Q,B169,'Patent - 2026'!$D:$D,"Granted")</f>
        <v>0</v>
      </c>
      <c r="R169" s="54">
        <f>COUNTIFS('Patent - 2026'!$Q:$Q,B169,'Patent - 2026'!$D:$D,"Design Grant")</f>
        <v>0</v>
      </c>
      <c r="S169" s="54"/>
    </row>
    <row r="170" spans="1:19" ht="31.5" x14ac:dyDescent="0.25">
      <c r="A170" s="93">
        <v>169</v>
      </c>
      <c r="B170" s="37" t="s">
        <v>3220</v>
      </c>
      <c r="C170" s="94" t="s">
        <v>56</v>
      </c>
      <c r="D170" s="57">
        <f>COUNTIFS('2024 -2025-2026'!$M:$M,B170,'2024 -2025-2026'!$K:$K,"SCI",'2024 -2025-2026'!$G:$G,"2026")</f>
        <v>0</v>
      </c>
      <c r="E170" s="57">
        <f>COUNTIFS('2024 -2025-2026'!$M:$M,B170,'2024 -2025-2026'!$K:$K,"Scopus/WoS Journals",'2024 -2025-2026'!$G:$G,"2026")</f>
        <v>0</v>
      </c>
      <c r="F170" s="57">
        <f>COUNTIFS('2024 -2025-2026'!$M:$M,B170,'2024 -2025-2026'!$K:$K,"Scopus/WoS Conference/Book Chapter/Others", '2024 -2025-2026'!$G:$G,"2026")</f>
        <v>3</v>
      </c>
      <c r="G170" s="57">
        <f>COUNTIFS('2024 -2025-2026'!$M:$M,B170,'2024 -2025-2026'!$K:$K,"Student Publication", '2024 -2025-2026'!$G:$G,"2026")</f>
        <v>0</v>
      </c>
      <c r="H170" s="54">
        <f>COUNTIFS('Patent - 2026'!$Q:$Q,B170,'Patent - 2026'!$D:$D,"Published")</f>
        <v>0</v>
      </c>
      <c r="I170" s="54">
        <f t="shared" si="4"/>
        <v>3</v>
      </c>
      <c r="J170" s="54">
        <f t="shared" si="5"/>
        <v>3</v>
      </c>
      <c r="K170" s="54">
        <f>COUNTIFS('2024 -2025-2026'!$M:$M,B170,'2024 -2025-2026'!$K:$K,"Book",'2024 -2025-2026'!$G:$G,"2026")</f>
        <v>0</v>
      </c>
      <c r="L170" s="54" t="s">
        <v>14585</v>
      </c>
      <c r="M170" s="54" t="s">
        <v>14835</v>
      </c>
      <c r="N170" s="54">
        <v>0</v>
      </c>
      <c r="O170" s="54">
        <v>1</v>
      </c>
      <c r="P170" s="54">
        <v>2</v>
      </c>
      <c r="Q170" s="54">
        <f>COUNTIFS('Patent - 2026'!$Q:$Q,B170,'Patent - 2026'!$D:$D,"Granted")</f>
        <v>0</v>
      </c>
      <c r="R170" s="54">
        <f>COUNTIFS('Patent - 2026'!$Q:$Q,B170,'Patent - 2026'!$D:$D,"Design Grant")</f>
        <v>0</v>
      </c>
      <c r="S170" s="54"/>
    </row>
    <row r="171" spans="1:19" ht="15.75" x14ac:dyDescent="0.25">
      <c r="A171" s="93">
        <v>170</v>
      </c>
      <c r="B171" s="37" t="s">
        <v>3645</v>
      </c>
      <c r="C171" s="94" t="s">
        <v>56</v>
      </c>
      <c r="D171" s="57">
        <f>COUNTIFS('2024 -2025-2026'!$M:$M,B171,'2024 -2025-2026'!$K:$K,"SCI",'2024 -2025-2026'!$G:$G,"2026")</f>
        <v>0</v>
      </c>
      <c r="E171" s="57">
        <f>COUNTIFS('2024 -2025-2026'!$M:$M,B171,'2024 -2025-2026'!$K:$K,"Scopus/WoS Journals",'2024 -2025-2026'!$G:$G,"2026")</f>
        <v>0</v>
      </c>
      <c r="F171" s="57">
        <f>COUNTIFS('2024 -2025-2026'!$M:$M,B171,'2024 -2025-2026'!$K:$K,"Scopus/WoS Conference/Book Chapter/Others", '2024 -2025-2026'!$G:$G,"2026")</f>
        <v>0</v>
      </c>
      <c r="G171" s="57">
        <f>COUNTIFS('2024 -2025-2026'!$M:$M,B171,'2024 -2025-2026'!$K:$K,"Student Publication", '2024 -2025-2026'!$G:$G,"2026")</f>
        <v>0</v>
      </c>
      <c r="H171" s="54">
        <f>COUNTIFS('Patent - 2026'!$Q:$Q,B171,'Patent - 2026'!$D:$D,"Published")</f>
        <v>0</v>
      </c>
      <c r="I171" s="54">
        <f t="shared" si="4"/>
        <v>0</v>
      </c>
      <c r="J171" s="54">
        <f t="shared" si="5"/>
        <v>0</v>
      </c>
      <c r="K171" s="54">
        <f>COUNTIFS('2024 -2025-2026'!$M:$M,B171,'2024 -2025-2026'!$K:$K,"Book",'2024 -2025-2026'!$G:$G,"2026")</f>
        <v>0</v>
      </c>
      <c r="L171" s="54" t="s">
        <v>14585</v>
      </c>
      <c r="M171" s="54" t="s">
        <v>14834</v>
      </c>
      <c r="N171" s="54">
        <v>0</v>
      </c>
      <c r="O171" s="54">
        <v>1</v>
      </c>
      <c r="P171" s="54">
        <v>2</v>
      </c>
      <c r="Q171" s="54">
        <f>COUNTIFS('Patent - 2026'!$Q:$Q,B171,'Patent - 2026'!$D:$D,"Granted")</f>
        <v>0</v>
      </c>
      <c r="R171" s="54">
        <f>COUNTIFS('Patent - 2026'!$Q:$Q,B171,'Patent - 2026'!$D:$D,"Design Grant")</f>
        <v>0</v>
      </c>
      <c r="S171" s="54"/>
    </row>
    <row r="172" spans="1:19" ht="15.75" x14ac:dyDescent="0.25">
      <c r="A172" s="93">
        <v>171</v>
      </c>
      <c r="B172" s="37" t="s">
        <v>2765</v>
      </c>
      <c r="C172" s="94" t="s">
        <v>56</v>
      </c>
      <c r="D172" s="57">
        <f>COUNTIFS('2024 -2025-2026'!$M:$M,B172,'2024 -2025-2026'!$K:$K,"SCI",'2024 -2025-2026'!$G:$G,"2026")</f>
        <v>0</v>
      </c>
      <c r="E172" s="57">
        <f>COUNTIFS('2024 -2025-2026'!$M:$M,B172,'2024 -2025-2026'!$K:$K,"Scopus/WoS Journals",'2024 -2025-2026'!$G:$G,"2026")</f>
        <v>0</v>
      </c>
      <c r="F172" s="57">
        <f>COUNTIFS('2024 -2025-2026'!$M:$M,B172,'2024 -2025-2026'!$K:$K,"Scopus/WoS Conference/Book Chapter/Others", '2024 -2025-2026'!$G:$G,"2026")</f>
        <v>3</v>
      </c>
      <c r="G172" s="57">
        <f>COUNTIFS('2024 -2025-2026'!$M:$M,B172,'2024 -2025-2026'!$K:$K,"Student Publication", '2024 -2025-2026'!$G:$G,"2026")</f>
        <v>1</v>
      </c>
      <c r="H172" s="54">
        <f>COUNTIFS('Patent - 2026'!$Q:$Q,B172,'Patent - 2026'!$D:$D,"Published")</f>
        <v>0</v>
      </c>
      <c r="I172" s="54">
        <f t="shared" si="4"/>
        <v>3</v>
      </c>
      <c r="J172" s="54">
        <f t="shared" si="5"/>
        <v>4</v>
      </c>
      <c r="K172" s="54">
        <f>COUNTIFS('2024 -2025-2026'!$M:$M,B172,'2024 -2025-2026'!$K:$K,"Book",'2024 -2025-2026'!$G:$G,"2026")</f>
        <v>0</v>
      </c>
      <c r="L172" s="54" t="s">
        <v>14585</v>
      </c>
      <c r="M172" s="54" t="s">
        <v>14834</v>
      </c>
      <c r="N172" s="54">
        <v>0</v>
      </c>
      <c r="O172" s="54">
        <v>1</v>
      </c>
      <c r="P172" s="54">
        <v>2</v>
      </c>
      <c r="Q172" s="54">
        <f>COUNTIFS('Patent - 2026'!$Q:$Q,B172,'Patent - 2026'!$D:$D,"Granted")</f>
        <v>0</v>
      </c>
      <c r="R172" s="54">
        <f>COUNTIFS('Patent - 2026'!$Q:$Q,B172,'Patent - 2026'!$D:$D,"Design Grant")</f>
        <v>0</v>
      </c>
      <c r="S172" s="54"/>
    </row>
    <row r="173" spans="1:19" ht="31.5" x14ac:dyDescent="0.25">
      <c r="A173" s="93">
        <v>172</v>
      </c>
      <c r="B173" s="37" t="s">
        <v>3171</v>
      </c>
      <c r="C173" s="94" t="s">
        <v>56</v>
      </c>
      <c r="D173" s="57">
        <f>COUNTIFS('2024 -2025-2026'!$M:$M,B173,'2024 -2025-2026'!$K:$K,"SCI",'2024 -2025-2026'!$G:$G,"2026")</f>
        <v>0</v>
      </c>
      <c r="E173" s="57">
        <f>COUNTIFS('2024 -2025-2026'!$M:$M,B173,'2024 -2025-2026'!$K:$K,"Scopus/WoS Journals",'2024 -2025-2026'!$G:$G,"2026")</f>
        <v>0</v>
      </c>
      <c r="F173" s="57">
        <f>COUNTIFS('2024 -2025-2026'!$M:$M,B173,'2024 -2025-2026'!$K:$K,"Scopus/WoS Conference/Book Chapter/Others", '2024 -2025-2026'!$G:$G,"2026")</f>
        <v>1</v>
      </c>
      <c r="G173" s="57">
        <f>COUNTIFS('2024 -2025-2026'!$M:$M,B173,'2024 -2025-2026'!$K:$K,"Student Publication", '2024 -2025-2026'!$G:$G,"2026")</f>
        <v>0</v>
      </c>
      <c r="H173" s="54">
        <f>COUNTIFS('Patent - 2026'!$Q:$Q,B173,'Patent - 2026'!$D:$D,"Published")</f>
        <v>0</v>
      </c>
      <c r="I173" s="54">
        <f t="shared" si="4"/>
        <v>1</v>
      </c>
      <c r="J173" s="54">
        <f t="shared" si="5"/>
        <v>1</v>
      </c>
      <c r="K173" s="54">
        <f>COUNTIFS('2024 -2025-2026'!$M:$M,B173,'2024 -2025-2026'!$K:$K,"Book",'2024 -2025-2026'!$G:$G,"2026")</f>
        <v>0</v>
      </c>
      <c r="L173" s="54" t="s">
        <v>14585</v>
      </c>
      <c r="M173" s="54" t="s">
        <v>14835</v>
      </c>
      <c r="N173" s="54">
        <v>0</v>
      </c>
      <c r="O173" s="54">
        <v>1</v>
      </c>
      <c r="P173" s="54">
        <v>2</v>
      </c>
      <c r="Q173" s="54">
        <f>COUNTIFS('Patent - 2026'!$Q:$Q,B173,'Patent - 2026'!$D:$D,"Granted")</f>
        <v>0</v>
      </c>
      <c r="R173" s="54">
        <f>COUNTIFS('Patent - 2026'!$Q:$Q,B173,'Patent - 2026'!$D:$D,"Design Grant")</f>
        <v>0</v>
      </c>
      <c r="S173" s="54"/>
    </row>
    <row r="174" spans="1:19" ht="15.75" x14ac:dyDescent="0.25">
      <c r="A174" s="93">
        <v>173</v>
      </c>
      <c r="B174" s="37" t="s">
        <v>3189</v>
      </c>
      <c r="C174" s="94" t="s">
        <v>56</v>
      </c>
      <c r="D174" s="57">
        <f>COUNTIFS('2024 -2025-2026'!$M:$M,B174,'2024 -2025-2026'!$K:$K,"SCI",'2024 -2025-2026'!$G:$G,"2026")</f>
        <v>0</v>
      </c>
      <c r="E174" s="57">
        <f>COUNTIFS('2024 -2025-2026'!$M:$M,B174,'2024 -2025-2026'!$K:$K,"Scopus/WoS Journals",'2024 -2025-2026'!$G:$G,"2026")</f>
        <v>0</v>
      </c>
      <c r="F174" s="57">
        <f>COUNTIFS('2024 -2025-2026'!$M:$M,B174,'2024 -2025-2026'!$K:$K,"Scopus/WoS Conference/Book Chapter/Others", '2024 -2025-2026'!$G:$G,"2026")</f>
        <v>2</v>
      </c>
      <c r="G174" s="57">
        <f>COUNTIFS('2024 -2025-2026'!$M:$M,B174,'2024 -2025-2026'!$K:$K,"Student Publication", '2024 -2025-2026'!$G:$G,"2026")</f>
        <v>1</v>
      </c>
      <c r="H174" s="54">
        <f>COUNTIFS('Patent - 2026'!$Q:$Q,B174,'Patent - 2026'!$D:$D,"Published")</f>
        <v>0</v>
      </c>
      <c r="I174" s="54">
        <f t="shared" si="4"/>
        <v>2</v>
      </c>
      <c r="J174" s="54">
        <f t="shared" si="5"/>
        <v>3</v>
      </c>
      <c r="K174" s="54">
        <f>COUNTIFS('2024 -2025-2026'!$M:$M,B174,'2024 -2025-2026'!$K:$K,"Book",'2024 -2025-2026'!$G:$G,"2026")</f>
        <v>0</v>
      </c>
      <c r="L174" s="54" t="s">
        <v>14585</v>
      </c>
      <c r="M174" s="54" t="s">
        <v>14834</v>
      </c>
      <c r="N174" s="54">
        <v>0</v>
      </c>
      <c r="O174" s="54">
        <v>1</v>
      </c>
      <c r="P174" s="54">
        <v>2</v>
      </c>
      <c r="Q174" s="54">
        <f>COUNTIFS('Patent - 2026'!$Q:$Q,B174,'Patent - 2026'!$D:$D,"Granted")</f>
        <v>0</v>
      </c>
      <c r="R174" s="54">
        <f>COUNTIFS('Patent - 2026'!$Q:$Q,B174,'Patent - 2026'!$D:$D,"Design Grant")</f>
        <v>0</v>
      </c>
      <c r="S174" s="54"/>
    </row>
    <row r="175" spans="1:19" ht="15.75" x14ac:dyDescent="0.25">
      <c r="A175" s="93">
        <v>174</v>
      </c>
      <c r="B175" s="37" t="s">
        <v>13321</v>
      </c>
      <c r="C175" s="94" t="s">
        <v>56</v>
      </c>
      <c r="D175" s="57">
        <f>COUNTIFS('2024 -2025-2026'!$M:$M,B175,'2024 -2025-2026'!$K:$K,"SCI",'2024 -2025-2026'!$G:$G,"2026")</f>
        <v>0</v>
      </c>
      <c r="E175" s="57">
        <f>COUNTIFS('2024 -2025-2026'!$M:$M,B175,'2024 -2025-2026'!$K:$K,"Scopus/WoS Journals",'2024 -2025-2026'!$G:$G,"2026")</f>
        <v>0</v>
      </c>
      <c r="F175" s="57">
        <f>COUNTIFS('2024 -2025-2026'!$M:$M,B175,'2024 -2025-2026'!$K:$K,"Scopus/WoS Conference/Book Chapter/Others", '2024 -2025-2026'!$G:$G,"2026")</f>
        <v>0</v>
      </c>
      <c r="G175" s="57">
        <f>COUNTIFS('2024 -2025-2026'!$M:$M,B175,'2024 -2025-2026'!$K:$K,"Student Publication", '2024 -2025-2026'!$G:$G,"2026")</f>
        <v>1</v>
      </c>
      <c r="H175" s="54">
        <f>COUNTIFS('Patent - 2026'!$Q:$Q,B175,'Patent - 2026'!$D:$D,"Published")</f>
        <v>0</v>
      </c>
      <c r="I175" s="54">
        <f t="shared" si="4"/>
        <v>0</v>
      </c>
      <c r="J175" s="54">
        <f t="shared" si="5"/>
        <v>1</v>
      </c>
      <c r="K175" s="54">
        <f>COUNTIFS('2024 -2025-2026'!$M:$M,B175,'2024 -2025-2026'!$K:$K,"Book",'2024 -2025-2026'!$G:$G,"2026")</f>
        <v>0</v>
      </c>
      <c r="L175" s="54" t="s">
        <v>14585</v>
      </c>
      <c r="M175" s="54" t="s">
        <v>14834</v>
      </c>
      <c r="N175" s="54">
        <v>0</v>
      </c>
      <c r="O175" s="54">
        <v>1</v>
      </c>
      <c r="P175" s="54">
        <v>2</v>
      </c>
      <c r="Q175" s="54">
        <f>COUNTIFS('Patent - 2026'!$Q:$Q,B175,'Patent - 2026'!$D:$D,"Granted")</f>
        <v>0</v>
      </c>
      <c r="R175" s="54">
        <f>COUNTIFS('Patent - 2026'!$Q:$Q,B175,'Patent - 2026'!$D:$D,"Design Grant")</f>
        <v>0</v>
      </c>
      <c r="S175" s="54"/>
    </row>
    <row r="176" spans="1:19" ht="15.75" x14ac:dyDescent="0.25">
      <c r="A176" s="93">
        <v>175</v>
      </c>
      <c r="B176" s="37" t="s">
        <v>6740</v>
      </c>
      <c r="C176" s="94" t="s">
        <v>56</v>
      </c>
      <c r="D176" s="57">
        <f>COUNTIFS('2024 -2025-2026'!$M:$M,B176,'2024 -2025-2026'!$K:$K,"SCI",'2024 -2025-2026'!$G:$G,"2026")</f>
        <v>1</v>
      </c>
      <c r="E176" s="57">
        <f>COUNTIFS('2024 -2025-2026'!$M:$M,B176,'2024 -2025-2026'!$K:$K,"Scopus/WoS Journals",'2024 -2025-2026'!$G:$G,"2026")</f>
        <v>2</v>
      </c>
      <c r="F176" s="57">
        <f>COUNTIFS('2024 -2025-2026'!$M:$M,B176,'2024 -2025-2026'!$K:$K,"Scopus/WoS Conference/Book Chapter/Others", '2024 -2025-2026'!$G:$G,"2026")</f>
        <v>1</v>
      </c>
      <c r="G176" s="57">
        <f>COUNTIFS('2024 -2025-2026'!$M:$M,B176,'2024 -2025-2026'!$K:$K,"Student Publication", '2024 -2025-2026'!$G:$G,"2026")</f>
        <v>1</v>
      </c>
      <c r="H176" s="54">
        <f>COUNTIFS('Patent - 2026'!$Q:$Q,B176,'Patent - 2026'!$D:$D,"Published")</f>
        <v>0</v>
      </c>
      <c r="I176" s="54">
        <f t="shared" si="4"/>
        <v>4</v>
      </c>
      <c r="J176" s="54">
        <f t="shared" si="5"/>
        <v>5</v>
      </c>
      <c r="K176" s="54">
        <f>COUNTIFS('2024 -2025-2026'!$M:$M,B176,'2024 -2025-2026'!$K:$K,"Book",'2024 -2025-2026'!$G:$G,"2026")</f>
        <v>0</v>
      </c>
      <c r="L176" s="54" t="s">
        <v>14585</v>
      </c>
      <c r="M176" s="54" t="s">
        <v>14834</v>
      </c>
      <c r="N176" s="54">
        <v>0</v>
      </c>
      <c r="O176" s="54">
        <v>1</v>
      </c>
      <c r="P176" s="54">
        <v>2</v>
      </c>
      <c r="Q176" s="54">
        <f>COUNTIFS('Patent - 2026'!$Q:$Q,B176,'Patent - 2026'!$D:$D,"Granted")</f>
        <v>0</v>
      </c>
      <c r="R176" s="54">
        <f>COUNTIFS('Patent - 2026'!$Q:$Q,B176,'Patent - 2026'!$D:$D,"Design Grant")</f>
        <v>0</v>
      </c>
      <c r="S176" s="54"/>
    </row>
    <row r="177" spans="1:19" ht="31.5" x14ac:dyDescent="0.25">
      <c r="A177" s="93">
        <v>176</v>
      </c>
      <c r="B177" s="37" t="s">
        <v>14518</v>
      </c>
      <c r="C177" s="94" t="s">
        <v>56</v>
      </c>
      <c r="D177" s="57">
        <f>COUNTIFS('2024 -2025-2026'!$M:$M,B177,'2024 -2025-2026'!$K:$K,"SCI",'2024 -2025-2026'!$G:$G,"2026")</f>
        <v>0</v>
      </c>
      <c r="E177" s="57">
        <f>COUNTIFS('2024 -2025-2026'!$M:$M,B177,'2024 -2025-2026'!$K:$K,"Scopus/WoS Journals",'2024 -2025-2026'!$G:$G,"2026")</f>
        <v>0</v>
      </c>
      <c r="F177" s="57">
        <f>COUNTIFS('2024 -2025-2026'!$M:$M,B177,'2024 -2025-2026'!$K:$K,"Scopus/WoS Conference/Book Chapter/Others", '2024 -2025-2026'!$G:$G,"2026")</f>
        <v>1</v>
      </c>
      <c r="G177" s="57">
        <f>COUNTIFS('2024 -2025-2026'!$M:$M,B177,'2024 -2025-2026'!$K:$K,"Student Publication", '2024 -2025-2026'!$G:$G,"2026")</f>
        <v>0</v>
      </c>
      <c r="H177" s="54">
        <f>COUNTIFS('Patent - 2026'!$Q:$Q,B177,'Patent - 2026'!$D:$D,"Published")</f>
        <v>0</v>
      </c>
      <c r="I177" s="54">
        <f t="shared" si="4"/>
        <v>1</v>
      </c>
      <c r="J177" s="54">
        <f t="shared" si="5"/>
        <v>1</v>
      </c>
      <c r="K177" s="54">
        <f>COUNTIFS('2024 -2025-2026'!$M:$M,B177,'2024 -2025-2026'!$K:$K,"Book",'2024 -2025-2026'!$G:$G,"2026")</f>
        <v>0</v>
      </c>
      <c r="L177" s="54" t="s">
        <v>14585</v>
      </c>
      <c r="M177" s="54" t="s">
        <v>14835</v>
      </c>
      <c r="N177" s="54">
        <v>0</v>
      </c>
      <c r="O177" s="54">
        <v>1</v>
      </c>
      <c r="P177" s="54">
        <v>2</v>
      </c>
      <c r="Q177" s="54">
        <f>COUNTIFS('Patent - 2026'!$Q:$Q,B177,'Patent - 2026'!$D:$D,"Granted")</f>
        <v>0</v>
      </c>
      <c r="R177" s="54">
        <f>COUNTIFS('Patent - 2026'!$Q:$Q,B177,'Patent - 2026'!$D:$D,"Design Grant")</f>
        <v>0</v>
      </c>
      <c r="S177" s="54"/>
    </row>
    <row r="178" spans="1:19" ht="31.5" x14ac:dyDescent="0.25">
      <c r="A178" s="93">
        <v>177</v>
      </c>
      <c r="B178" s="37" t="s">
        <v>7957</v>
      </c>
      <c r="C178" s="94" t="s">
        <v>56</v>
      </c>
      <c r="D178" s="57">
        <f>COUNTIFS('2024 -2025-2026'!$M:$M,B178,'2024 -2025-2026'!$K:$K,"SCI",'2024 -2025-2026'!$G:$G,"2026")</f>
        <v>0</v>
      </c>
      <c r="E178" s="57">
        <f>COUNTIFS('2024 -2025-2026'!$M:$M,B178,'2024 -2025-2026'!$K:$K,"Scopus/WoS Journals",'2024 -2025-2026'!$G:$G,"2026")</f>
        <v>1</v>
      </c>
      <c r="F178" s="57">
        <f>COUNTIFS('2024 -2025-2026'!$M:$M,B178,'2024 -2025-2026'!$K:$K,"Scopus/WoS Conference/Book Chapter/Others", '2024 -2025-2026'!$G:$G,"2026")</f>
        <v>0</v>
      </c>
      <c r="G178" s="57">
        <f>COUNTIFS('2024 -2025-2026'!$M:$M,B178,'2024 -2025-2026'!$K:$K,"Student Publication", '2024 -2025-2026'!$G:$G,"2026")</f>
        <v>1</v>
      </c>
      <c r="H178" s="54">
        <f>COUNTIFS('Patent - 2026'!$Q:$Q,B178,'Patent - 2026'!$D:$D,"Published")</f>
        <v>0</v>
      </c>
      <c r="I178" s="54">
        <f t="shared" si="4"/>
        <v>1</v>
      </c>
      <c r="J178" s="54">
        <f t="shared" si="5"/>
        <v>2</v>
      </c>
      <c r="K178" s="54">
        <f>COUNTIFS('2024 -2025-2026'!$M:$M,B178,'2024 -2025-2026'!$K:$K,"Book",'2024 -2025-2026'!$G:$G,"2026")</f>
        <v>0</v>
      </c>
      <c r="L178" s="54" t="s">
        <v>14585</v>
      </c>
      <c r="M178" s="54" t="s">
        <v>14835</v>
      </c>
      <c r="N178" s="54">
        <v>0</v>
      </c>
      <c r="O178" s="54">
        <v>1</v>
      </c>
      <c r="P178" s="54">
        <v>2</v>
      </c>
      <c r="Q178" s="54">
        <f>COUNTIFS('Patent - 2026'!$Q:$Q,B178,'Patent - 2026'!$D:$D,"Granted")</f>
        <v>0</v>
      </c>
      <c r="R178" s="54">
        <f>COUNTIFS('Patent - 2026'!$Q:$Q,B178,'Patent - 2026'!$D:$D,"Design Grant")</f>
        <v>0</v>
      </c>
      <c r="S178" s="54"/>
    </row>
    <row r="179" spans="1:19" ht="31.5" x14ac:dyDescent="0.25">
      <c r="A179" s="93">
        <v>178</v>
      </c>
      <c r="B179" s="37" t="s">
        <v>14847</v>
      </c>
      <c r="C179" s="94" t="s">
        <v>56</v>
      </c>
      <c r="D179" s="57">
        <f>COUNTIFS('2024 -2025-2026'!$M:$M,B179,'2024 -2025-2026'!$K:$K,"SCI",'2024 -2025-2026'!$G:$G,"2026")</f>
        <v>0</v>
      </c>
      <c r="E179" s="57">
        <f>COUNTIFS('2024 -2025-2026'!$M:$M,B179,'2024 -2025-2026'!$K:$K,"Scopus/WoS Journals",'2024 -2025-2026'!$G:$G,"2026")</f>
        <v>0</v>
      </c>
      <c r="F179" s="57">
        <f>COUNTIFS('2024 -2025-2026'!$M:$M,B179,'2024 -2025-2026'!$K:$K,"Scopus/WoS Conference/Book Chapter/Others", '2024 -2025-2026'!$G:$G,"2026")</f>
        <v>0</v>
      </c>
      <c r="G179" s="57">
        <f>COUNTIFS('2024 -2025-2026'!$M:$M,B179,'2024 -2025-2026'!$K:$K,"Student Publication", '2024 -2025-2026'!$G:$G,"2026")</f>
        <v>0</v>
      </c>
      <c r="H179" s="54">
        <f>COUNTIFS('Patent - 2026'!$Q:$Q,B179,'Patent - 2026'!$D:$D,"Published")</f>
        <v>0</v>
      </c>
      <c r="I179" s="54">
        <f t="shared" si="4"/>
        <v>0</v>
      </c>
      <c r="J179" s="54">
        <f t="shared" si="5"/>
        <v>0</v>
      </c>
      <c r="K179" s="54">
        <f>COUNTIFS('2024 -2025-2026'!$M:$M,B179,'2024 -2025-2026'!$K:$K,"Book",'2024 -2025-2026'!$G:$G,"2026")</f>
        <v>0</v>
      </c>
      <c r="L179" s="54" t="s">
        <v>14837</v>
      </c>
      <c r="M179" s="54" t="s">
        <v>14833</v>
      </c>
      <c r="N179" s="54">
        <v>0</v>
      </c>
      <c r="O179" s="54">
        <v>0</v>
      </c>
      <c r="P179" s="54">
        <v>1</v>
      </c>
      <c r="Q179" s="54">
        <f>COUNTIFS('Patent - 2026'!$Q:$Q,B179,'Patent - 2026'!$D:$D,"Granted")</f>
        <v>0</v>
      </c>
      <c r="R179" s="54">
        <f>COUNTIFS('Patent - 2026'!$Q:$Q,B179,'Patent - 2026'!$D:$D,"Design Grant")</f>
        <v>0</v>
      </c>
      <c r="S179" s="54"/>
    </row>
    <row r="180" spans="1:19" ht="15.75" x14ac:dyDescent="0.25">
      <c r="A180" s="93">
        <v>179</v>
      </c>
      <c r="B180" s="37" t="s">
        <v>352</v>
      </c>
      <c r="C180" s="94" t="s">
        <v>128</v>
      </c>
      <c r="D180" s="57">
        <f>COUNTIFS('2024 -2025-2026'!$M:$M,B180,'2024 -2025-2026'!$K:$K,"SCI",'2024 -2025-2026'!$G:$G,"2026")</f>
        <v>0</v>
      </c>
      <c r="E180" s="57">
        <f>COUNTIFS('2024 -2025-2026'!$M:$M,B180,'2024 -2025-2026'!$K:$K,"Scopus/WoS Journals",'2024 -2025-2026'!$G:$G,"2026")</f>
        <v>0</v>
      </c>
      <c r="F180" s="57">
        <f>COUNTIFS('2024 -2025-2026'!$M:$M,B180,'2024 -2025-2026'!$K:$K,"Scopus/WoS Conference/Book Chapter/Others", '2024 -2025-2026'!$G:$G,"2026")</f>
        <v>0</v>
      </c>
      <c r="G180" s="57">
        <f>COUNTIFS('2024 -2025-2026'!$M:$M,B180,'2024 -2025-2026'!$K:$K,"Student Publication", '2024 -2025-2026'!$G:$G,"2026")</f>
        <v>0</v>
      </c>
      <c r="H180" s="54">
        <f>COUNTIFS('Patent - 2026'!$Q:$Q,B180,'Patent - 2026'!$D:$D,"Published")</f>
        <v>0</v>
      </c>
      <c r="I180" s="54">
        <f t="shared" si="4"/>
        <v>0</v>
      </c>
      <c r="J180" s="54">
        <f t="shared" si="5"/>
        <v>0</v>
      </c>
      <c r="K180" s="54">
        <f>COUNTIFS('2024 -2025-2026'!$M:$M,B180,'2024 -2025-2026'!$K:$K,"Book",'2024 -2025-2026'!$G:$G,"2026")</f>
        <v>0</v>
      </c>
      <c r="L180" s="54" t="s">
        <v>14583</v>
      </c>
      <c r="M180" s="54" t="s">
        <v>14832</v>
      </c>
      <c r="N180" s="54">
        <v>2</v>
      </c>
      <c r="O180" s="54">
        <v>2</v>
      </c>
      <c r="P180" s="54">
        <v>1</v>
      </c>
      <c r="Q180" s="54">
        <f>COUNTIFS('Patent - 2026'!$Q:$Q,B180,'Patent - 2026'!$D:$D,"Granted")</f>
        <v>0</v>
      </c>
      <c r="R180" s="54">
        <f>COUNTIFS('Patent - 2026'!$Q:$Q,B180,'Patent - 2026'!$D:$D,"Design Grant")</f>
        <v>0</v>
      </c>
      <c r="S180" s="54"/>
    </row>
    <row r="181" spans="1:19" ht="15.75" x14ac:dyDescent="0.25">
      <c r="A181" s="93">
        <v>180</v>
      </c>
      <c r="B181" s="37" t="s">
        <v>14735</v>
      </c>
      <c r="C181" s="94" t="s">
        <v>128</v>
      </c>
      <c r="D181" s="57">
        <f>COUNTIFS('2024 -2025-2026'!$M:$M,B181,'2024 -2025-2026'!$K:$K,"SCI",'2024 -2025-2026'!$G:$G,"2026")</f>
        <v>0</v>
      </c>
      <c r="E181" s="57">
        <f>COUNTIFS('2024 -2025-2026'!$M:$M,B181,'2024 -2025-2026'!$K:$K,"Scopus/WoS Journals",'2024 -2025-2026'!$G:$G,"2026")</f>
        <v>0</v>
      </c>
      <c r="F181" s="57">
        <f>COUNTIFS('2024 -2025-2026'!$M:$M,B181,'2024 -2025-2026'!$K:$K,"Scopus/WoS Conference/Book Chapter/Others", '2024 -2025-2026'!$G:$G,"2026")</f>
        <v>0</v>
      </c>
      <c r="G181" s="57">
        <f>COUNTIFS('2024 -2025-2026'!$M:$M,B181,'2024 -2025-2026'!$K:$K,"Student Publication", '2024 -2025-2026'!$G:$G,"2026")</f>
        <v>0</v>
      </c>
      <c r="H181" s="54">
        <f>COUNTIFS('Patent - 2026'!$Q:$Q,B181,'Patent - 2026'!$D:$D,"Published")</f>
        <v>0</v>
      </c>
      <c r="I181" s="54">
        <f t="shared" si="4"/>
        <v>0</v>
      </c>
      <c r="J181" s="54">
        <f t="shared" si="5"/>
        <v>0</v>
      </c>
      <c r="K181" s="54">
        <f>COUNTIFS('2024 -2025-2026'!$M:$M,B181,'2024 -2025-2026'!$K:$K,"Book",'2024 -2025-2026'!$G:$G,"2026")</f>
        <v>0</v>
      </c>
      <c r="L181" s="54" t="s">
        <v>14583</v>
      </c>
      <c r="M181" s="54" t="s">
        <v>14832</v>
      </c>
      <c r="N181" s="54">
        <v>2</v>
      </c>
      <c r="O181" s="54">
        <v>2</v>
      </c>
      <c r="P181" s="54">
        <v>1</v>
      </c>
      <c r="Q181" s="54">
        <f>COUNTIFS('Patent - 2026'!$Q:$Q,B181,'Patent - 2026'!$D:$D,"Granted")</f>
        <v>0</v>
      </c>
      <c r="R181" s="54">
        <f>COUNTIFS('Patent - 2026'!$Q:$Q,B181,'Patent - 2026'!$D:$D,"Design Grant")</f>
        <v>0</v>
      </c>
      <c r="S181" s="54"/>
    </row>
    <row r="182" spans="1:19" ht="15.75" x14ac:dyDescent="0.25">
      <c r="A182" s="93">
        <v>181</v>
      </c>
      <c r="B182" s="37" t="s">
        <v>544</v>
      </c>
      <c r="C182" s="94" t="s">
        <v>128</v>
      </c>
      <c r="D182" s="57">
        <f>COUNTIFS('2024 -2025-2026'!$M:$M,B182,'2024 -2025-2026'!$K:$K,"SCI",'2024 -2025-2026'!$G:$G,"2026")</f>
        <v>1</v>
      </c>
      <c r="E182" s="57">
        <f>COUNTIFS('2024 -2025-2026'!$M:$M,B182,'2024 -2025-2026'!$K:$K,"Scopus/WoS Journals",'2024 -2025-2026'!$G:$G,"2026")</f>
        <v>2</v>
      </c>
      <c r="F182" s="57">
        <f>COUNTIFS('2024 -2025-2026'!$M:$M,B182,'2024 -2025-2026'!$K:$K,"Scopus/WoS Conference/Book Chapter/Others", '2024 -2025-2026'!$G:$G,"2026")</f>
        <v>4</v>
      </c>
      <c r="G182" s="57">
        <f>COUNTIFS('2024 -2025-2026'!$M:$M,B182,'2024 -2025-2026'!$K:$K,"Student Publication", '2024 -2025-2026'!$G:$G,"2026")</f>
        <v>4</v>
      </c>
      <c r="H182" s="54">
        <f>COUNTIFS('Patent - 2026'!$Q:$Q,B182,'Patent - 2026'!$D:$D,"Published")</f>
        <v>0</v>
      </c>
      <c r="I182" s="54">
        <f t="shared" si="4"/>
        <v>7</v>
      </c>
      <c r="J182" s="54">
        <f t="shared" si="5"/>
        <v>11</v>
      </c>
      <c r="K182" s="54">
        <f>COUNTIFS('2024 -2025-2026'!$M:$M,B182,'2024 -2025-2026'!$K:$K,"Book",'2024 -2025-2026'!$G:$G,"2026")</f>
        <v>0</v>
      </c>
      <c r="L182" s="54" t="s">
        <v>14584</v>
      </c>
      <c r="M182" s="54" t="s">
        <v>14832</v>
      </c>
      <c r="N182" s="54">
        <v>2</v>
      </c>
      <c r="O182" s="54">
        <v>2</v>
      </c>
      <c r="P182" s="54">
        <v>1</v>
      </c>
      <c r="Q182" s="54">
        <f>COUNTIFS('Patent - 2026'!$Q:$Q,B182,'Patent - 2026'!$D:$D,"Granted")</f>
        <v>0</v>
      </c>
      <c r="R182" s="54">
        <f>COUNTIFS('Patent - 2026'!$Q:$Q,B182,'Patent - 2026'!$D:$D,"Design Grant")</f>
        <v>0</v>
      </c>
      <c r="S182" s="54"/>
    </row>
    <row r="183" spans="1:19" ht="15.75" x14ac:dyDescent="0.25">
      <c r="A183" s="93">
        <v>182</v>
      </c>
      <c r="B183" s="37" t="s">
        <v>5215</v>
      </c>
      <c r="C183" s="94" t="s">
        <v>128</v>
      </c>
      <c r="D183" s="57">
        <f>COUNTIFS('2024 -2025-2026'!$M:$M,B183,'2024 -2025-2026'!$K:$K,"SCI",'2024 -2025-2026'!$G:$G,"2026")</f>
        <v>0</v>
      </c>
      <c r="E183" s="57">
        <f>COUNTIFS('2024 -2025-2026'!$M:$M,B183,'2024 -2025-2026'!$K:$K,"Scopus/WoS Journals",'2024 -2025-2026'!$G:$G,"2026")</f>
        <v>0</v>
      </c>
      <c r="F183" s="57">
        <f>COUNTIFS('2024 -2025-2026'!$M:$M,B183,'2024 -2025-2026'!$K:$K,"Scopus/WoS Conference/Book Chapter/Others", '2024 -2025-2026'!$G:$G,"2026")</f>
        <v>0</v>
      </c>
      <c r="G183" s="57">
        <f>COUNTIFS('2024 -2025-2026'!$M:$M,B183,'2024 -2025-2026'!$K:$K,"Student Publication", '2024 -2025-2026'!$G:$G,"2026")</f>
        <v>0</v>
      </c>
      <c r="H183" s="54">
        <f>COUNTIFS('Patent - 2026'!$Q:$Q,B183,'Patent - 2026'!$D:$D,"Published")</f>
        <v>0</v>
      </c>
      <c r="I183" s="54">
        <f t="shared" si="4"/>
        <v>0</v>
      </c>
      <c r="J183" s="54">
        <f t="shared" si="5"/>
        <v>0</v>
      </c>
      <c r="K183" s="54">
        <f>COUNTIFS('2024 -2025-2026'!$M:$M,B183,'2024 -2025-2026'!$K:$K,"Book",'2024 -2025-2026'!$G:$G,"2026")</f>
        <v>0</v>
      </c>
      <c r="L183" s="54" t="s">
        <v>14585</v>
      </c>
      <c r="M183" s="54" t="s">
        <v>14832</v>
      </c>
      <c r="N183" s="54">
        <v>0</v>
      </c>
      <c r="O183" s="54">
        <v>0</v>
      </c>
      <c r="P183" s="54">
        <v>0</v>
      </c>
      <c r="Q183" s="54">
        <f>COUNTIFS('Patent - 2026'!$Q:$Q,B183,'Patent - 2026'!$D:$D,"Granted")</f>
        <v>0</v>
      </c>
      <c r="R183" s="54">
        <f>COUNTIFS('Patent - 2026'!$Q:$Q,B183,'Patent - 2026'!$D:$D,"Design Grant")</f>
        <v>0</v>
      </c>
      <c r="S183" s="54"/>
    </row>
    <row r="184" spans="1:19" ht="15.75" x14ac:dyDescent="0.25">
      <c r="A184" s="93">
        <v>183</v>
      </c>
      <c r="B184" s="37" t="s">
        <v>2695</v>
      </c>
      <c r="C184" s="94" t="s">
        <v>128</v>
      </c>
      <c r="D184" s="57">
        <f>COUNTIFS('2024 -2025-2026'!$M:$M,B184,'2024 -2025-2026'!$K:$K,"SCI",'2024 -2025-2026'!$G:$G,"2026")</f>
        <v>1</v>
      </c>
      <c r="E184" s="57">
        <f>COUNTIFS('2024 -2025-2026'!$M:$M,B184,'2024 -2025-2026'!$K:$K,"Scopus/WoS Journals",'2024 -2025-2026'!$G:$G,"2026")</f>
        <v>1</v>
      </c>
      <c r="F184" s="57">
        <f>COUNTIFS('2024 -2025-2026'!$M:$M,B184,'2024 -2025-2026'!$K:$K,"Scopus/WoS Conference/Book Chapter/Others", '2024 -2025-2026'!$G:$G,"2026")</f>
        <v>0</v>
      </c>
      <c r="G184" s="57">
        <f>COUNTIFS('2024 -2025-2026'!$M:$M,B184,'2024 -2025-2026'!$K:$K,"Student Publication", '2024 -2025-2026'!$G:$G,"2026")</f>
        <v>0</v>
      </c>
      <c r="H184" s="54">
        <f>COUNTIFS('Patent - 2026'!$Q:$Q,B184,'Patent - 2026'!$D:$D,"Published")</f>
        <v>0</v>
      </c>
      <c r="I184" s="54">
        <f t="shared" si="4"/>
        <v>2</v>
      </c>
      <c r="J184" s="54">
        <f t="shared" si="5"/>
        <v>2</v>
      </c>
      <c r="K184" s="54">
        <f>COUNTIFS('2024 -2025-2026'!$M:$M,B184,'2024 -2025-2026'!$K:$K,"Book",'2024 -2025-2026'!$G:$G,"2026")</f>
        <v>0</v>
      </c>
      <c r="L184" s="54" t="s">
        <v>14585</v>
      </c>
      <c r="M184" s="54" t="s">
        <v>14832</v>
      </c>
      <c r="N184" s="54">
        <v>1</v>
      </c>
      <c r="O184" s="54">
        <v>1</v>
      </c>
      <c r="P184" s="54">
        <v>2</v>
      </c>
      <c r="Q184" s="54">
        <f>COUNTIFS('Patent - 2026'!$Q:$Q,B184,'Patent - 2026'!$D:$D,"Granted")</f>
        <v>0</v>
      </c>
      <c r="R184" s="54">
        <f>COUNTIFS('Patent - 2026'!$Q:$Q,B184,'Patent - 2026'!$D:$D,"Design Grant")</f>
        <v>0</v>
      </c>
      <c r="S184" s="54"/>
    </row>
    <row r="185" spans="1:19" ht="15.75" x14ac:dyDescent="0.25">
      <c r="A185" s="93">
        <v>184</v>
      </c>
      <c r="B185" s="37" t="s">
        <v>2200</v>
      </c>
      <c r="C185" s="94" t="s">
        <v>128</v>
      </c>
      <c r="D185" s="57">
        <f>COUNTIFS('2024 -2025-2026'!$M:$M,B185,'2024 -2025-2026'!$K:$K,"SCI",'2024 -2025-2026'!$G:$G,"2026")</f>
        <v>1</v>
      </c>
      <c r="E185" s="57">
        <f>COUNTIFS('2024 -2025-2026'!$M:$M,B185,'2024 -2025-2026'!$K:$K,"Scopus/WoS Journals",'2024 -2025-2026'!$G:$G,"2026")</f>
        <v>0</v>
      </c>
      <c r="F185" s="57">
        <f>COUNTIFS('2024 -2025-2026'!$M:$M,B185,'2024 -2025-2026'!$K:$K,"Scopus/WoS Conference/Book Chapter/Others", '2024 -2025-2026'!$G:$G,"2026")</f>
        <v>3</v>
      </c>
      <c r="G185" s="57">
        <f>COUNTIFS('2024 -2025-2026'!$M:$M,B185,'2024 -2025-2026'!$K:$K,"Student Publication", '2024 -2025-2026'!$G:$G,"2026")</f>
        <v>5</v>
      </c>
      <c r="H185" s="54">
        <f>COUNTIFS('Patent - 2026'!$Q:$Q,B185,'Patent - 2026'!$D:$D,"Published")</f>
        <v>0</v>
      </c>
      <c r="I185" s="54">
        <f t="shared" si="4"/>
        <v>4</v>
      </c>
      <c r="J185" s="54">
        <f t="shared" si="5"/>
        <v>9</v>
      </c>
      <c r="K185" s="54">
        <f>COUNTIFS('2024 -2025-2026'!$M:$M,B185,'2024 -2025-2026'!$K:$K,"Book",'2024 -2025-2026'!$G:$G,"2026")</f>
        <v>0</v>
      </c>
      <c r="L185" s="54" t="s">
        <v>14585</v>
      </c>
      <c r="M185" s="54" t="s">
        <v>14832</v>
      </c>
      <c r="N185" s="54">
        <v>1</v>
      </c>
      <c r="O185" s="54">
        <v>1</v>
      </c>
      <c r="P185" s="54">
        <v>2</v>
      </c>
      <c r="Q185" s="54">
        <f>COUNTIFS('Patent - 2026'!$Q:$Q,B185,'Patent - 2026'!$D:$D,"Granted")</f>
        <v>0</v>
      </c>
      <c r="R185" s="54">
        <f>COUNTIFS('Patent - 2026'!$Q:$Q,B185,'Patent - 2026'!$D:$D,"Design Grant")</f>
        <v>0</v>
      </c>
      <c r="S185" s="54"/>
    </row>
    <row r="186" spans="1:19" ht="15.75" x14ac:dyDescent="0.25">
      <c r="A186" s="93">
        <v>185</v>
      </c>
      <c r="B186" s="37" t="s">
        <v>3259</v>
      </c>
      <c r="C186" s="94" t="s">
        <v>128</v>
      </c>
      <c r="D186" s="57">
        <f>COUNTIFS('2024 -2025-2026'!$M:$M,B186,'2024 -2025-2026'!$K:$K,"SCI",'2024 -2025-2026'!$G:$G,"2026")</f>
        <v>0</v>
      </c>
      <c r="E186" s="57">
        <f>COUNTIFS('2024 -2025-2026'!$M:$M,B186,'2024 -2025-2026'!$K:$K,"Scopus/WoS Journals",'2024 -2025-2026'!$G:$G,"2026")</f>
        <v>0</v>
      </c>
      <c r="F186" s="57">
        <f>COUNTIFS('2024 -2025-2026'!$M:$M,B186,'2024 -2025-2026'!$K:$K,"Scopus/WoS Conference/Book Chapter/Others", '2024 -2025-2026'!$G:$G,"2026")</f>
        <v>0</v>
      </c>
      <c r="G186" s="57">
        <f>COUNTIFS('2024 -2025-2026'!$M:$M,B186,'2024 -2025-2026'!$K:$K,"Student Publication", '2024 -2025-2026'!$G:$G,"2026")</f>
        <v>0</v>
      </c>
      <c r="H186" s="54">
        <f>COUNTIFS('Patent - 2026'!$Q:$Q,B186,'Patent - 2026'!$D:$D,"Published")</f>
        <v>0</v>
      </c>
      <c r="I186" s="54">
        <f t="shared" si="4"/>
        <v>0</v>
      </c>
      <c r="J186" s="54">
        <f t="shared" si="5"/>
        <v>0</v>
      </c>
      <c r="K186" s="54">
        <f>COUNTIFS('2024 -2025-2026'!$M:$M,B186,'2024 -2025-2026'!$K:$K,"Book",'2024 -2025-2026'!$G:$G,"2026")</f>
        <v>0</v>
      </c>
      <c r="L186" s="54" t="s">
        <v>14585</v>
      </c>
      <c r="M186" s="54" t="s">
        <v>14832</v>
      </c>
      <c r="N186" s="54">
        <v>1</v>
      </c>
      <c r="O186" s="54">
        <v>1</v>
      </c>
      <c r="P186" s="54">
        <v>2</v>
      </c>
      <c r="Q186" s="54">
        <f>COUNTIFS('Patent - 2026'!$Q:$Q,B186,'Patent - 2026'!$D:$D,"Granted")</f>
        <v>0</v>
      </c>
      <c r="R186" s="54">
        <f>COUNTIFS('Patent - 2026'!$Q:$Q,B186,'Patent - 2026'!$D:$D,"Design Grant")</f>
        <v>0</v>
      </c>
      <c r="S186" s="54"/>
    </row>
    <row r="187" spans="1:19" ht="15.75" x14ac:dyDescent="0.25">
      <c r="A187" s="93">
        <v>186</v>
      </c>
      <c r="B187" s="37" t="s">
        <v>3430</v>
      </c>
      <c r="C187" s="94" t="s">
        <v>128</v>
      </c>
      <c r="D187" s="57">
        <f>COUNTIFS('2024 -2025-2026'!$M:$M,B187,'2024 -2025-2026'!$K:$K,"SCI",'2024 -2025-2026'!$G:$G,"2026")</f>
        <v>0</v>
      </c>
      <c r="E187" s="57">
        <f>COUNTIFS('2024 -2025-2026'!$M:$M,B187,'2024 -2025-2026'!$K:$K,"Scopus/WoS Journals",'2024 -2025-2026'!$G:$G,"2026")</f>
        <v>0</v>
      </c>
      <c r="F187" s="57">
        <f>COUNTIFS('2024 -2025-2026'!$M:$M,B187,'2024 -2025-2026'!$K:$K,"Scopus/WoS Conference/Book Chapter/Others", '2024 -2025-2026'!$G:$G,"2026")</f>
        <v>0</v>
      </c>
      <c r="G187" s="57">
        <f>COUNTIFS('2024 -2025-2026'!$M:$M,B187,'2024 -2025-2026'!$K:$K,"Student Publication", '2024 -2025-2026'!$G:$G,"2026")</f>
        <v>2</v>
      </c>
      <c r="H187" s="54">
        <f>COUNTIFS('Patent - 2026'!$Q:$Q,B187,'Patent - 2026'!$D:$D,"Published")</f>
        <v>0</v>
      </c>
      <c r="I187" s="54">
        <f t="shared" si="4"/>
        <v>0</v>
      </c>
      <c r="J187" s="54">
        <f t="shared" si="5"/>
        <v>2</v>
      </c>
      <c r="K187" s="54">
        <f>COUNTIFS('2024 -2025-2026'!$M:$M,B187,'2024 -2025-2026'!$K:$K,"Book",'2024 -2025-2026'!$G:$G,"2026")</f>
        <v>0</v>
      </c>
      <c r="L187" s="54" t="s">
        <v>14585</v>
      </c>
      <c r="M187" s="54" t="s">
        <v>14834</v>
      </c>
      <c r="N187" s="54">
        <v>0</v>
      </c>
      <c r="O187" s="54">
        <v>1</v>
      </c>
      <c r="P187" s="54">
        <v>2</v>
      </c>
      <c r="Q187" s="54">
        <f>COUNTIFS('Patent - 2026'!$Q:$Q,B187,'Patent - 2026'!$D:$D,"Granted")</f>
        <v>0</v>
      </c>
      <c r="R187" s="54">
        <f>COUNTIFS('Patent - 2026'!$Q:$Q,B187,'Patent - 2026'!$D:$D,"Design Grant")</f>
        <v>0</v>
      </c>
      <c r="S187" s="54"/>
    </row>
    <row r="188" spans="1:19" ht="31.5" x14ac:dyDescent="0.25">
      <c r="A188" s="93">
        <v>187</v>
      </c>
      <c r="B188" s="37" t="s">
        <v>469</v>
      </c>
      <c r="C188" s="94" t="s">
        <v>128</v>
      </c>
      <c r="D188" s="57">
        <f>COUNTIFS('2024 -2025-2026'!$M:$M,B188,'2024 -2025-2026'!$K:$K,"SCI",'2024 -2025-2026'!$G:$G,"2026")</f>
        <v>1</v>
      </c>
      <c r="E188" s="57">
        <f>COUNTIFS('2024 -2025-2026'!$M:$M,B188,'2024 -2025-2026'!$K:$K,"Scopus/WoS Journals",'2024 -2025-2026'!$G:$G,"2026")</f>
        <v>0</v>
      </c>
      <c r="F188" s="57">
        <f>COUNTIFS('2024 -2025-2026'!$M:$M,B188,'2024 -2025-2026'!$K:$K,"Scopus/WoS Conference/Book Chapter/Others", '2024 -2025-2026'!$G:$G,"2026")</f>
        <v>0</v>
      </c>
      <c r="G188" s="57">
        <f>COUNTIFS('2024 -2025-2026'!$M:$M,B188,'2024 -2025-2026'!$K:$K,"Student Publication", '2024 -2025-2026'!$G:$G,"2026")</f>
        <v>0</v>
      </c>
      <c r="H188" s="54">
        <f>COUNTIFS('Patent - 2026'!$Q:$Q,B188,'Patent - 2026'!$D:$D,"Published")</f>
        <v>0</v>
      </c>
      <c r="I188" s="54">
        <f t="shared" si="4"/>
        <v>1</v>
      </c>
      <c r="J188" s="54">
        <f t="shared" si="5"/>
        <v>1</v>
      </c>
      <c r="K188" s="54">
        <f>COUNTIFS('2024 -2025-2026'!$M:$M,B188,'2024 -2025-2026'!$K:$K,"Book",'2024 -2025-2026'!$G:$G,"2026")</f>
        <v>0</v>
      </c>
      <c r="L188" s="54" t="s">
        <v>14585</v>
      </c>
      <c r="M188" s="54" t="s">
        <v>14835</v>
      </c>
      <c r="N188" s="54">
        <v>0</v>
      </c>
      <c r="O188" s="54">
        <v>1</v>
      </c>
      <c r="P188" s="54">
        <v>2</v>
      </c>
      <c r="Q188" s="54">
        <f>COUNTIFS('Patent - 2026'!$Q:$Q,B188,'Patent - 2026'!$D:$D,"Granted")</f>
        <v>0</v>
      </c>
      <c r="R188" s="54">
        <f>COUNTIFS('Patent - 2026'!$Q:$Q,B188,'Patent - 2026'!$D:$D,"Design Grant")</f>
        <v>0</v>
      </c>
      <c r="S188" s="54"/>
    </row>
    <row r="189" spans="1:19" ht="31.5" x14ac:dyDescent="0.25">
      <c r="A189" s="93">
        <v>188</v>
      </c>
      <c r="B189" s="37" t="s">
        <v>3443</v>
      </c>
      <c r="C189" s="94" t="s">
        <v>128</v>
      </c>
      <c r="D189" s="57">
        <f>COUNTIFS('2024 -2025-2026'!$M:$M,B189,'2024 -2025-2026'!$K:$K,"SCI",'2024 -2025-2026'!$G:$G,"2026")</f>
        <v>0</v>
      </c>
      <c r="E189" s="57">
        <f>COUNTIFS('2024 -2025-2026'!$M:$M,B189,'2024 -2025-2026'!$K:$K,"Scopus/WoS Journals",'2024 -2025-2026'!$G:$G,"2026")</f>
        <v>0</v>
      </c>
      <c r="F189" s="57">
        <f>COUNTIFS('2024 -2025-2026'!$M:$M,B189,'2024 -2025-2026'!$K:$K,"Scopus/WoS Conference/Book Chapter/Others", '2024 -2025-2026'!$G:$G,"2026")</f>
        <v>0</v>
      </c>
      <c r="G189" s="57">
        <f>COUNTIFS('2024 -2025-2026'!$M:$M,B189,'2024 -2025-2026'!$K:$K,"Student Publication", '2024 -2025-2026'!$G:$G,"2026")</f>
        <v>0</v>
      </c>
      <c r="H189" s="54">
        <f>COUNTIFS('Patent - 2026'!$Q:$Q,B189,'Patent - 2026'!$D:$D,"Published")</f>
        <v>0</v>
      </c>
      <c r="I189" s="54">
        <f t="shared" si="4"/>
        <v>0</v>
      </c>
      <c r="J189" s="54">
        <f t="shared" si="5"/>
        <v>0</v>
      </c>
      <c r="K189" s="54">
        <f>COUNTIFS('2024 -2025-2026'!$M:$M,B189,'2024 -2025-2026'!$K:$K,"Book",'2024 -2025-2026'!$G:$G,"2026")</f>
        <v>0</v>
      </c>
      <c r="L189" s="54" t="s">
        <v>14585</v>
      </c>
      <c r="M189" s="54" t="s">
        <v>14835</v>
      </c>
      <c r="N189" s="54">
        <v>0</v>
      </c>
      <c r="O189" s="54">
        <v>1</v>
      </c>
      <c r="P189" s="54">
        <v>2</v>
      </c>
      <c r="Q189" s="54">
        <f>COUNTIFS('Patent - 2026'!$Q:$Q,B189,'Patent - 2026'!$D:$D,"Granted")</f>
        <v>0</v>
      </c>
      <c r="R189" s="54">
        <f>COUNTIFS('Patent - 2026'!$Q:$Q,B189,'Patent - 2026'!$D:$D,"Design Grant")</f>
        <v>0</v>
      </c>
      <c r="S189" s="54"/>
    </row>
    <row r="190" spans="1:19" ht="31.5" x14ac:dyDescent="0.25">
      <c r="A190" s="93">
        <v>189</v>
      </c>
      <c r="B190" s="37" t="s">
        <v>3130</v>
      </c>
      <c r="C190" s="94" t="s">
        <v>128</v>
      </c>
      <c r="D190" s="57">
        <f>COUNTIFS('2024 -2025-2026'!$M:$M,B190,'2024 -2025-2026'!$K:$K,"SCI",'2024 -2025-2026'!$G:$G,"2026")</f>
        <v>0</v>
      </c>
      <c r="E190" s="57">
        <f>COUNTIFS('2024 -2025-2026'!$M:$M,B190,'2024 -2025-2026'!$K:$K,"Scopus/WoS Journals",'2024 -2025-2026'!$G:$G,"2026")</f>
        <v>0</v>
      </c>
      <c r="F190" s="57">
        <f>COUNTIFS('2024 -2025-2026'!$M:$M,B190,'2024 -2025-2026'!$K:$K,"Scopus/WoS Conference/Book Chapter/Others", '2024 -2025-2026'!$G:$G,"2026")</f>
        <v>0</v>
      </c>
      <c r="G190" s="57">
        <f>COUNTIFS('2024 -2025-2026'!$M:$M,B190,'2024 -2025-2026'!$K:$K,"Student Publication", '2024 -2025-2026'!$G:$G,"2026")</f>
        <v>3</v>
      </c>
      <c r="H190" s="54">
        <f>COUNTIFS('Patent - 2026'!$Q:$Q,B190,'Patent - 2026'!$D:$D,"Published")</f>
        <v>0</v>
      </c>
      <c r="I190" s="54">
        <f t="shared" si="4"/>
        <v>0</v>
      </c>
      <c r="J190" s="54">
        <f t="shared" si="5"/>
        <v>3</v>
      </c>
      <c r="K190" s="54">
        <f>COUNTIFS('2024 -2025-2026'!$M:$M,B190,'2024 -2025-2026'!$K:$K,"Book",'2024 -2025-2026'!$G:$G,"2026")</f>
        <v>0</v>
      </c>
      <c r="L190" s="54" t="s">
        <v>14585</v>
      </c>
      <c r="M190" s="54" t="s">
        <v>14835</v>
      </c>
      <c r="N190" s="54">
        <v>0</v>
      </c>
      <c r="O190" s="54">
        <v>1</v>
      </c>
      <c r="P190" s="54">
        <v>2</v>
      </c>
      <c r="Q190" s="54">
        <f>COUNTIFS('Patent - 2026'!$Q:$Q,B190,'Patent - 2026'!$D:$D,"Granted")</f>
        <v>0</v>
      </c>
      <c r="R190" s="54">
        <f>COUNTIFS('Patent - 2026'!$Q:$Q,B190,'Patent - 2026'!$D:$D,"Design Grant")</f>
        <v>0</v>
      </c>
      <c r="S190" s="54"/>
    </row>
    <row r="191" spans="1:19" ht="31.5" x14ac:dyDescent="0.25">
      <c r="A191" s="93">
        <v>190</v>
      </c>
      <c r="B191" s="37" t="s">
        <v>3095</v>
      </c>
      <c r="C191" s="94" t="s">
        <v>128</v>
      </c>
      <c r="D191" s="57">
        <f>COUNTIFS('2024 -2025-2026'!$M:$M,B191,'2024 -2025-2026'!$K:$K,"SCI",'2024 -2025-2026'!$G:$G,"2026")</f>
        <v>0</v>
      </c>
      <c r="E191" s="57">
        <f>COUNTIFS('2024 -2025-2026'!$M:$M,B191,'2024 -2025-2026'!$K:$K,"Scopus/WoS Journals",'2024 -2025-2026'!$G:$G,"2026")</f>
        <v>0</v>
      </c>
      <c r="F191" s="57">
        <f>COUNTIFS('2024 -2025-2026'!$M:$M,B191,'2024 -2025-2026'!$K:$K,"Scopus/WoS Conference/Book Chapter/Others", '2024 -2025-2026'!$G:$G,"2026")</f>
        <v>0</v>
      </c>
      <c r="G191" s="57">
        <f>COUNTIFS('2024 -2025-2026'!$M:$M,B191,'2024 -2025-2026'!$K:$K,"Student Publication", '2024 -2025-2026'!$G:$G,"2026")</f>
        <v>0</v>
      </c>
      <c r="H191" s="54">
        <f>COUNTIFS('Patent - 2026'!$Q:$Q,B191,'Patent - 2026'!$D:$D,"Published")</f>
        <v>0</v>
      </c>
      <c r="I191" s="54">
        <f t="shared" si="4"/>
        <v>0</v>
      </c>
      <c r="J191" s="54">
        <f t="shared" si="5"/>
        <v>0</v>
      </c>
      <c r="K191" s="54">
        <f>COUNTIFS('2024 -2025-2026'!$M:$M,B191,'2024 -2025-2026'!$K:$K,"Book",'2024 -2025-2026'!$G:$G,"2026")</f>
        <v>0</v>
      </c>
      <c r="L191" s="54" t="s">
        <v>14585</v>
      </c>
      <c r="M191" s="54" t="s">
        <v>14835</v>
      </c>
      <c r="N191" s="54">
        <v>0</v>
      </c>
      <c r="O191" s="54">
        <v>1</v>
      </c>
      <c r="P191" s="54">
        <v>2</v>
      </c>
      <c r="Q191" s="54">
        <f>COUNTIFS('Patent - 2026'!$Q:$Q,B191,'Patent - 2026'!$D:$D,"Granted")</f>
        <v>0</v>
      </c>
      <c r="R191" s="54">
        <f>COUNTIFS('Patent - 2026'!$Q:$Q,B191,'Patent - 2026'!$D:$D,"Design Grant")</f>
        <v>0</v>
      </c>
      <c r="S191" s="54"/>
    </row>
    <row r="192" spans="1:19" ht="31.5" x14ac:dyDescent="0.25">
      <c r="A192" s="93">
        <v>191</v>
      </c>
      <c r="B192" s="37" t="s">
        <v>14737</v>
      </c>
      <c r="C192" s="94" t="s">
        <v>128</v>
      </c>
      <c r="D192" s="57">
        <f>COUNTIFS('2024 -2025-2026'!$M:$M,B192,'2024 -2025-2026'!$K:$K,"SCI",'2024 -2025-2026'!$G:$G,"2026")</f>
        <v>0</v>
      </c>
      <c r="E192" s="57">
        <f>COUNTIFS('2024 -2025-2026'!$M:$M,B192,'2024 -2025-2026'!$K:$K,"Scopus/WoS Journals",'2024 -2025-2026'!$G:$G,"2026")</f>
        <v>0</v>
      </c>
      <c r="F192" s="57">
        <f>COUNTIFS('2024 -2025-2026'!$M:$M,B192,'2024 -2025-2026'!$K:$K,"Scopus/WoS Conference/Book Chapter/Others", '2024 -2025-2026'!$G:$G,"2026")</f>
        <v>0</v>
      </c>
      <c r="G192" s="57">
        <f>COUNTIFS('2024 -2025-2026'!$M:$M,B192,'2024 -2025-2026'!$K:$K,"Student Publication", '2024 -2025-2026'!$G:$G,"2026")</f>
        <v>0</v>
      </c>
      <c r="H192" s="54">
        <f>COUNTIFS('Patent - 2026'!$Q:$Q,B192,'Patent - 2026'!$D:$D,"Published")</f>
        <v>0</v>
      </c>
      <c r="I192" s="54">
        <f t="shared" si="4"/>
        <v>0</v>
      </c>
      <c r="J192" s="54">
        <f t="shared" si="5"/>
        <v>0</v>
      </c>
      <c r="K192" s="54">
        <f>COUNTIFS('2024 -2025-2026'!$M:$M,B192,'2024 -2025-2026'!$K:$K,"Book",'2024 -2025-2026'!$G:$G,"2026")</f>
        <v>0</v>
      </c>
      <c r="L192" s="54" t="s">
        <v>14837</v>
      </c>
      <c r="M192" s="54" t="s">
        <v>14833</v>
      </c>
      <c r="N192" s="54">
        <v>0</v>
      </c>
      <c r="O192" s="54">
        <v>0</v>
      </c>
      <c r="P192" s="54">
        <v>1</v>
      </c>
      <c r="Q192" s="54">
        <f>COUNTIFS('Patent - 2026'!$Q:$Q,B192,'Patent - 2026'!$D:$D,"Granted")</f>
        <v>0</v>
      </c>
      <c r="R192" s="54">
        <f>COUNTIFS('Patent - 2026'!$Q:$Q,B192,'Patent - 2026'!$D:$D,"Design Grant")</f>
        <v>0</v>
      </c>
      <c r="S192" s="54"/>
    </row>
    <row r="193" spans="1:19" ht="31.5" x14ac:dyDescent="0.25">
      <c r="A193" s="93">
        <v>192</v>
      </c>
      <c r="B193" s="37" t="s">
        <v>14848</v>
      </c>
      <c r="C193" s="94" t="s">
        <v>128</v>
      </c>
      <c r="D193" s="57">
        <f>COUNTIFS('2024 -2025-2026'!$M:$M,B193,'2024 -2025-2026'!$K:$K,"SCI",'2024 -2025-2026'!$G:$G,"2026")</f>
        <v>0</v>
      </c>
      <c r="E193" s="57">
        <f>COUNTIFS('2024 -2025-2026'!$M:$M,B193,'2024 -2025-2026'!$K:$K,"Scopus/WoS Journals",'2024 -2025-2026'!$G:$G,"2026")</f>
        <v>0</v>
      </c>
      <c r="F193" s="57">
        <f>COUNTIFS('2024 -2025-2026'!$M:$M,B193,'2024 -2025-2026'!$K:$K,"Scopus/WoS Conference/Book Chapter/Others", '2024 -2025-2026'!$G:$G,"2026")</f>
        <v>0</v>
      </c>
      <c r="G193" s="57">
        <f>COUNTIFS('2024 -2025-2026'!$M:$M,B193,'2024 -2025-2026'!$K:$K,"Student Publication", '2024 -2025-2026'!$G:$G,"2026")</f>
        <v>0</v>
      </c>
      <c r="H193" s="54">
        <f>COUNTIFS('Patent - 2026'!$Q:$Q,B193,'Patent - 2026'!$D:$D,"Published")</f>
        <v>0</v>
      </c>
      <c r="I193" s="54">
        <f t="shared" si="4"/>
        <v>0</v>
      </c>
      <c r="J193" s="54">
        <f t="shared" si="5"/>
        <v>0</v>
      </c>
      <c r="K193" s="54">
        <f>COUNTIFS('2024 -2025-2026'!$M:$M,B193,'2024 -2025-2026'!$K:$K,"Book",'2024 -2025-2026'!$G:$G,"2026")</f>
        <v>0</v>
      </c>
      <c r="L193" s="54" t="s">
        <v>14837</v>
      </c>
      <c r="M193" s="54" t="s">
        <v>14833</v>
      </c>
      <c r="N193" s="54">
        <v>0</v>
      </c>
      <c r="O193" s="54">
        <v>0</v>
      </c>
      <c r="P193" s="54">
        <v>1</v>
      </c>
      <c r="Q193" s="54">
        <f>COUNTIFS('Patent - 2026'!$Q:$Q,B193,'Patent - 2026'!$D:$D,"Granted")</f>
        <v>0</v>
      </c>
      <c r="R193" s="54">
        <f>COUNTIFS('Patent - 2026'!$Q:$Q,B193,'Patent - 2026'!$D:$D,"Design Grant")</f>
        <v>0</v>
      </c>
      <c r="S193" s="54"/>
    </row>
    <row r="194" spans="1:19" ht="15.75" x14ac:dyDescent="0.25">
      <c r="A194" s="93">
        <v>193</v>
      </c>
      <c r="B194" s="37" t="s">
        <v>8172</v>
      </c>
      <c r="C194" s="94" t="s">
        <v>864</v>
      </c>
      <c r="D194" s="57">
        <f>COUNTIFS('2024 -2025-2026'!$M:$M,B194,'2024 -2025-2026'!$K:$K,"SCI",'2024 -2025-2026'!$G:$G,"2026")</f>
        <v>1</v>
      </c>
      <c r="E194" s="57">
        <f>COUNTIFS('2024 -2025-2026'!$M:$M,B194,'2024 -2025-2026'!$K:$K,"Scopus/WoS Journals",'2024 -2025-2026'!$G:$G,"2026")</f>
        <v>0</v>
      </c>
      <c r="F194" s="57">
        <f>COUNTIFS('2024 -2025-2026'!$M:$M,B194,'2024 -2025-2026'!$K:$K,"Scopus/WoS Conference/Book Chapter/Others", '2024 -2025-2026'!$G:$G,"2026")</f>
        <v>0</v>
      </c>
      <c r="G194" s="57">
        <f>COUNTIFS('2024 -2025-2026'!$M:$M,B194,'2024 -2025-2026'!$K:$K,"Student Publication", '2024 -2025-2026'!$G:$G,"2026")</f>
        <v>0</v>
      </c>
      <c r="H194" s="54">
        <f>COUNTIFS('Patent - 2026'!$Q:$Q,B194,'Patent - 2026'!$D:$D,"Published")</f>
        <v>0</v>
      </c>
      <c r="I194" s="54">
        <f t="shared" ref="I194:I257" si="6">SUM(D194:F194)</f>
        <v>1</v>
      </c>
      <c r="J194" s="54">
        <f t="shared" ref="J194:J257" si="7">SUM(D194:G194)</f>
        <v>1</v>
      </c>
      <c r="K194" s="54">
        <f>COUNTIFS('2024 -2025-2026'!$M:$M,B194,'2024 -2025-2026'!$K:$K,"Book",'2024 -2025-2026'!$G:$G,"2026")</f>
        <v>0</v>
      </c>
      <c r="L194" s="54" t="s">
        <v>14583</v>
      </c>
      <c r="M194" s="54" t="s">
        <v>14832</v>
      </c>
      <c r="N194" s="54">
        <v>2</v>
      </c>
      <c r="O194" s="54">
        <v>2</v>
      </c>
      <c r="P194" s="54">
        <v>1</v>
      </c>
      <c r="Q194" s="54">
        <f>COUNTIFS('Patent - 2026'!$Q:$Q,B194,'Patent - 2026'!$D:$D,"Granted")</f>
        <v>0</v>
      </c>
      <c r="R194" s="54">
        <f>COUNTIFS('Patent - 2026'!$Q:$Q,B194,'Patent - 2026'!$D:$D,"Design Grant")</f>
        <v>0</v>
      </c>
      <c r="S194" s="54"/>
    </row>
    <row r="195" spans="1:19" ht="15.75" x14ac:dyDescent="0.25">
      <c r="A195" s="93">
        <v>194</v>
      </c>
      <c r="B195" s="37" t="s">
        <v>4188</v>
      </c>
      <c r="C195" s="94" t="s">
        <v>864</v>
      </c>
      <c r="D195" s="57">
        <f>COUNTIFS('2024 -2025-2026'!$M:$M,B195,'2024 -2025-2026'!$K:$K,"SCI",'2024 -2025-2026'!$G:$G,"2026")</f>
        <v>0</v>
      </c>
      <c r="E195" s="57">
        <f>COUNTIFS('2024 -2025-2026'!$M:$M,B195,'2024 -2025-2026'!$K:$K,"Scopus/WoS Journals",'2024 -2025-2026'!$G:$G,"2026")</f>
        <v>0</v>
      </c>
      <c r="F195" s="57">
        <f>COUNTIFS('2024 -2025-2026'!$M:$M,B195,'2024 -2025-2026'!$K:$K,"Scopus/WoS Conference/Book Chapter/Others", '2024 -2025-2026'!$G:$G,"2026")</f>
        <v>0</v>
      </c>
      <c r="G195" s="57">
        <f>COUNTIFS('2024 -2025-2026'!$M:$M,B195,'2024 -2025-2026'!$K:$K,"Student Publication", '2024 -2025-2026'!$G:$G,"2026")</f>
        <v>0</v>
      </c>
      <c r="H195" s="54">
        <f>COUNTIFS('Patent - 2026'!$Q:$Q,B195,'Patent - 2026'!$D:$D,"Published")</f>
        <v>0</v>
      </c>
      <c r="I195" s="54">
        <f t="shared" si="6"/>
        <v>0</v>
      </c>
      <c r="J195" s="54">
        <f t="shared" si="7"/>
        <v>0</v>
      </c>
      <c r="K195" s="54">
        <f>COUNTIFS('2024 -2025-2026'!$M:$M,B195,'2024 -2025-2026'!$K:$K,"Book",'2024 -2025-2026'!$G:$G,"2026")</f>
        <v>0</v>
      </c>
      <c r="L195" s="54" t="s">
        <v>14583</v>
      </c>
      <c r="M195" s="54" t="s">
        <v>14832</v>
      </c>
      <c r="N195" s="54">
        <v>2</v>
      </c>
      <c r="O195" s="54">
        <v>2</v>
      </c>
      <c r="P195" s="54">
        <v>1</v>
      </c>
      <c r="Q195" s="54">
        <f>COUNTIFS('Patent - 2026'!$Q:$Q,B195,'Patent - 2026'!$D:$D,"Granted")</f>
        <v>0</v>
      </c>
      <c r="R195" s="54">
        <f>COUNTIFS('Patent - 2026'!$Q:$Q,B195,'Patent - 2026'!$D:$D,"Design Grant")</f>
        <v>0</v>
      </c>
      <c r="S195" s="54"/>
    </row>
    <row r="196" spans="1:19" ht="15.75" x14ac:dyDescent="0.25">
      <c r="A196" s="93">
        <v>195</v>
      </c>
      <c r="B196" s="37" t="s">
        <v>14738</v>
      </c>
      <c r="C196" s="94" t="s">
        <v>864</v>
      </c>
      <c r="D196" s="57">
        <f>COUNTIFS('2024 -2025-2026'!$M:$M,B196,'2024 -2025-2026'!$K:$K,"SCI",'2024 -2025-2026'!$G:$G,"2026")</f>
        <v>0</v>
      </c>
      <c r="E196" s="57">
        <f>COUNTIFS('2024 -2025-2026'!$M:$M,B196,'2024 -2025-2026'!$K:$K,"Scopus/WoS Journals",'2024 -2025-2026'!$G:$G,"2026")</f>
        <v>0</v>
      </c>
      <c r="F196" s="57">
        <f>COUNTIFS('2024 -2025-2026'!$M:$M,B196,'2024 -2025-2026'!$K:$K,"Scopus/WoS Conference/Book Chapter/Others", '2024 -2025-2026'!$G:$G,"2026")</f>
        <v>0</v>
      </c>
      <c r="G196" s="57">
        <f>COUNTIFS('2024 -2025-2026'!$M:$M,B196,'2024 -2025-2026'!$K:$K,"Student Publication", '2024 -2025-2026'!$G:$G,"2026")</f>
        <v>0</v>
      </c>
      <c r="H196" s="54">
        <f>COUNTIFS('Patent - 2026'!$Q:$Q,B196,'Patent - 2026'!$D:$D,"Published")</f>
        <v>0</v>
      </c>
      <c r="I196" s="54">
        <f t="shared" si="6"/>
        <v>0</v>
      </c>
      <c r="J196" s="54">
        <f t="shared" si="7"/>
        <v>0</v>
      </c>
      <c r="K196" s="54">
        <f>COUNTIFS('2024 -2025-2026'!$M:$M,B196,'2024 -2025-2026'!$K:$K,"Book",'2024 -2025-2026'!$G:$G,"2026")</f>
        <v>0</v>
      </c>
      <c r="L196" s="54" t="s">
        <v>14584</v>
      </c>
      <c r="M196" s="54" t="s">
        <v>14832</v>
      </c>
      <c r="N196" s="54">
        <v>2</v>
      </c>
      <c r="O196" s="54">
        <v>2</v>
      </c>
      <c r="P196" s="54">
        <v>1</v>
      </c>
      <c r="Q196" s="54">
        <f>COUNTIFS('Patent - 2026'!$Q:$Q,B196,'Patent - 2026'!$D:$D,"Granted")</f>
        <v>0</v>
      </c>
      <c r="R196" s="54">
        <f>COUNTIFS('Patent - 2026'!$Q:$Q,B196,'Patent - 2026'!$D:$D,"Design Grant")</f>
        <v>0</v>
      </c>
      <c r="S196" s="54"/>
    </row>
    <row r="197" spans="1:19" ht="15.75" x14ac:dyDescent="0.25">
      <c r="A197" s="93">
        <v>196</v>
      </c>
      <c r="B197" s="37" t="s">
        <v>6807</v>
      </c>
      <c r="C197" s="94" t="s">
        <v>864</v>
      </c>
      <c r="D197" s="57">
        <f>COUNTIFS('2024 -2025-2026'!$M:$M,B197,'2024 -2025-2026'!$K:$K,"SCI",'2024 -2025-2026'!$G:$G,"2026")</f>
        <v>0</v>
      </c>
      <c r="E197" s="57">
        <f>COUNTIFS('2024 -2025-2026'!$M:$M,B197,'2024 -2025-2026'!$K:$K,"Scopus/WoS Journals",'2024 -2025-2026'!$G:$G,"2026")</f>
        <v>0</v>
      </c>
      <c r="F197" s="57">
        <f>COUNTIFS('2024 -2025-2026'!$M:$M,B197,'2024 -2025-2026'!$K:$K,"Scopus/WoS Conference/Book Chapter/Others", '2024 -2025-2026'!$G:$G,"2026")</f>
        <v>0</v>
      </c>
      <c r="G197" s="57">
        <f>COUNTIFS('2024 -2025-2026'!$M:$M,B197,'2024 -2025-2026'!$K:$K,"Student Publication", '2024 -2025-2026'!$G:$G,"2026")</f>
        <v>1</v>
      </c>
      <c r="H197" s="54">
        <f>COUNTIFS('Patent - 2026'!$Q:$Q,B197,'Patent - 2026'!$D:$D,"Published")</f>
        <v>0</v>
      </c>
      <c r="I197" s="54">
        <f t="shared" si="6"/>
        <v>0</v>
      </c>
      <c r="J197" s="54">
        <f t="shared" si="7"/>
        <v>1</v>
      </c>
      <c r="K197" s="54">
        <f>COUNTIFS('2024 -2025-2026'!$M:$M,B197,'2024 -2025-2026'!$K:$K,"Book",'2024 -2025-2026'!$G:$G,"2026")</f>
        <v>0</v>
      </c>
      <c r="L197" s="54" t="s">
        <v>14584</v>
      </c>
      <c r="M197" s="54" t="s">
        <v>14832</v>
      </c>
      <c r="N197" s="54">
        <v>2</v>
      </c>
      <c r="O197" s="54">
        <v>2</v>
      </c>
      <c r="P197" s="54">
        <v>1</v>
      </c>
      <c r="Q197" s="54">
        <f>COUNTIFS('Patent - 2026'!$Q:$Q,B197,'Patent - 2026'!$D:$D,"Granted")</f>
        <v>0</v>
      </c>
      <c r="R197" s="54">
        <f>COUNTIFS('Patent - 2026'!$Q:$Q,B197,'Patent - 2026'!$D:$D,"Design Grant")</f>
        <v>0</v>
      </c>
      <c r="S197" s="54"/>
    </row>
    <row r="198" spans="1:19" ht="15.75" x14ac:dyDescent="0.25">
      <c r="A198" s="93">
        <v>197</v>
      </c>
      <c r="B198" s="37" t="s">
        <v>3370</v>
      </c>
      <c r="C198" s="94" t="s">
        <v>864</v>
      </c>
      <c r="D198" s="57">
        <f>COUNTIFS('2024 -2025-2026'!$M:$M,B198,'2024 -2025-2026'!$K:$K,"SCI",'2024 -2025-2026'!$G:$G,"2026")</f>
        <v>0</v>
      </c>
      <c r="E198" s="57">
        <f>COUNTIFS('2024 -2025-2026'!$M:$M,B198,'2024 -2025-2026'!$K:$K,"Scopus/WoS Journals",'2024 -2025-2026'!$G:$G,"2026")</f>
        <v>0</v>
      </c>
      <c r="F198" s="57">
        <f>COUNTIFS('2024 -2025-2026'!$M:$M,B198,'2024 -2025-2026'!$K:$K,"Scopus/WoS Conference/Book Chapter/Others", '2024 -2025-2026'!$G:$G,"2026")</f>
        <v>1</v>
      </c>
      <c r="G198" s="57">
        <f>COUNTIFS('2024 -2025-2026'!$M:$M,B198,'2024 -2025-2026'!$K:$K,"Student Publication", '2024 -2025-2026'!$G:$G,"2026")</f>
        <v>1</v>
      </c>
      <c r="H198" s="54">
        <f>COUNTIFS('Patent - 2026'!$Q:$Q,B198,'Patent - 2026'!$D:$D,"Published")</f>
        <v>1</v>
      </c>
      <c r="I198" s="54">
        <f t="shared" si="6"/>
        <v>1</v>
      </c>
      <c r="J198" s="54">
        <f t="shared" si="7"/>
        <v>2</v>
      </c>
      <c r="K198" s="54">
        <f>COUNTIFS('2024 -2025-2026'!$M:$M,B198,'2024 -2025-2026'!$K:$K,"Book",'2024 -2025-2026'!$G:$G,"2026")</f>
        <v>0</v>
      </c>
      <c r="L198" s="54" t="s">
        <v>14585</v>
      </c>
      <c r="M198" s="54" t="s">
        <v>14832</v>
      </c>
      <c r="N198" s="54">
        <v>1</v>
      </c>
      <c r="O198" s="54">
        <v>1</v>
      </c>
      <c r="P198" s="54">
        <v>2</v>
      </c>
      <c r="Q198" s="54">
        <f>COUNTIFS('Patent - 2026'!$Q:$Q,B198,'Patent - 2026'!$D:$D,"Granted")</f>
        <v>0</v>
      </c>
      <c r="R198" s="54">
        <f>COUNTIFS('Patent - 2026'!$Q:$Q,B198,'Patent - 2026'!$D:$D,"Design Grant")</f>
        <v>0</v>
      </c>
      <c r="S198" s="54"/>
    </row>
    <row r="199" spans="1:19" ht="15.75" x14ac:dyDescent="0.25">
      <c r="A199" s="93">
        <v>198</v>
      </c>
      <c r="B199" s="37" t="s">
        <v>13421</v>
      </c>
      <c r="C199" s="94" t="s">
        <v>864</v>
      </c>
      <c r="D199" s="57">
        <f>COUNTIFS('2024 -2025-2026'!$M:$M,B199,'2024 -2025-2026'!$K:$K,"SCI",'2024 -2025-2026'!$G:$G,"2026")</f>
        <v>0</v>
      </c>
      <c r="E199" s="57">
        <f>COUNTIFS('2024 -2025-2026'!$M:$M,B199,'2024 -2025-2026'!$K:$K,"Scopus/WoS Journals",'2024 -2025-2026'!$G:$G,"2026")</f>
        <v>0</v>
      </c>
      <c r="F199" s="57">
        <f>COUNTIFS('2024 -2025-2026'!$M:$M,B199,'2024 -2025-2026'!$K:$K,"Scopus/WoS Conference/Book Chapter/Others", '2024 -2025-2026'!$G:$G,"2026")</f>
        <v>0</v>
      </c>
      <c r="G199" s="57">
        <f>COUNTIFS('2024 -2025-2026'!$M:$M,B199,'2024 -2025-2026'!$K:$K,"Student Publication", '2024 -2025-2026'!$G:$G,"2026")</f>
        <v>1</v>
      </c>
      <c r="H199" s="54">
        <f>COUNTIFS('Patent - 2026'!$Q:$Q,B199,'Patent - 2026'!$D:$D,"Published")</f>
        <v>0</v>
      </c>
      <c r="I199" s="54">
        <f t="shared" si="6"/>
        <v>0</v>
      </c>
      <c r="J199" s="54">
        <f t="shared" si="7"/>
        <v>1</v>
      </c>
      <c r="K199" s="54">
        <f>COUNTIFS('2024 -2025-2026'!$M:$M,B199,'2024 -2025-2026'!$K:$K,"Book",'2024 -2025-2026'!$G:$G,"2026")</f>
        <v>0</v>
      </c>
      <c r="L199" s="54" t="s">
        <v>14585</v>
      </c>
      <c r="M199" s="54" t="s">
        <v>14832</v>
      </c>
      <c r="N199" s="54">
        <v>1</v>
      </c>
      <c r="O199" s="54">
        <v>1</v>
      </c>
      <c r="P199" s="54">
        <v>2</v>
      </c>
      <c r="Q199" s="54">
        <f>COUNTIFS('Patent - 2026'!$Q:$Q,B199,'Patent - 2026'!$D:$D,"Granted")</f>
        <v>0</v>
      </c>
      <c r="R199" s="54">
        <f>COUNTIFS('Patent - 2026'!$Q:$Q,B199,'Patent - 2026'!$D:$D,"Design Grant")</f>
        <v>0</v>
      </c>
      <c r="S199" s="54"/>
    </row>
    <row r="200" spans="1:19" ht="15.75" x14ac:dyDescent="0.25">
      <c r="A200" s="93">
        <v>199</v>
      </c>
      <c r="B200" s="37" t="s">
        <v>14593</v>
      </c>
      <c r="C200" s="94" t="s">
        <v>864</v>
      </c>
      <c r="D200" s="57">
        <f>COUNTIFS('2024 -2025-2026'!$M:$M,B200,'2024 -2025-2026'!$K:$K,"SCI",'2024 -2025-2026'!$G:$G,"2026")</f>
        <v>0</v>
      </c>
      <c r="E200" s="57">
        <f>COUNTIFS('2024 -2025-2026'!$M:$M,B200,'2024 -2025-2026'!$K:$K,"Scopus/WoS Journals",'2024 -2025-2026'!$G:$G,"2026")</f>
        <v>0</v>
      </c>
      <c r="F200" s="57">
        <f>COUNTIFS('2024 -2025-2026'!$M:$M,B200,'2024 -2025-2026'!$K:$K,"Scopus/WoS Conference/Book Chapter/Others", '2024 -2025-2026'!$G:$G,"2026")</f>
        <v>0</v>
      </c>
      <c r="G200" s="57">
        <f>COUNTIFS('2024 -2025-2026'!$M:$M,B200,'2024 -2025-2026'!$K:$K,"Student Publication", '2024 -2025-2026'!$G:$G,"2026")</f>
        <v>0</v>
      </c>
      <c r="H200" s="54">
        <f>COUNTIFS('Patent - 2026'!$Q:$Q,B200,'Patent - 2026'!$D:$D,"Published")</f>
        <v>0</v>
      </c>
      <c r="I200" s="54">
        <f t="shared" si="6"/>
        <v>0</v>
      </c>
      <c r="J200" s="54">
        <f t="shared" si="7"/>
        <v>0</v>
      </c>
      <c r="K200" s="54">
        <f>COUNTIFS('2024 -2025-2026'!$M:$M,B200,'2024 -2025-2026'!$K:$K,"Book",'2024 -2025-2026'!$G:$G,"2026")</f>
        <v>0</v>
      </c>
      <c r="L200" s="54" t="s">
        <v>14585</v>
      </c>
      <c r="M200" s="54" t="s">
        <v>14832</v>
      </c>
      <c r="N200" s="54">
        <v>1</v>
      </c>
      <c r="O200" s="54">
        <v>1</v>
      </c>
      <c r="P200" s="54">
        <v>2</v>
      </c>
      <c r="Q200" s="54">
        <f>COUNTIFS('Patent - 2026'!$Q:$Q,B200,'Patent - 2026'!$D:$D,"Granted")</f>
        <v>0</v>
      </c>
      <c r="R200" s="54">
        <f>COUNTIFS('Patent - 2026'!$Q:$Q,B200,'Patent - 2026'!$D:$D,"Design Grant")</f>
        <v>0</v>
      </c>
      <c r="S200" s="54"/>
    </row>
    <row r="201" spans="1:19" ht="15.75" x14ac:dyDescent="0.25">
      <c r="A201" s="93">
        <v>200</v>
      </c>
      <c r="B201" s="37" t="s">
        <v>2689</v>
      </c>
      <c r="C201" s="94" t="s">
        <v>864</v>
      </c>
      <c r="D201" s="57">
        <f>COUNTIFS('2024 -2025-2026'!$M:$M,B201,'2024 -2025-2026'!$K:$K,"SCI",'2024 -2025-2026'!$G:$G,"2026")</f>
        <v>0</v>
      </c>
      <c r="E201" s="57">
        <f>COUNTIFS('2024 -2025-2026'!$M:$M,B201,'2024 -2025-2026'!$K:$K,"Scopus/WoS Journals",'2024 -2025-2026'!$G:$G,"2026")</f>
        <v>0</v>
      </c>
      <c r="F201" s="57">
        <f>COUNTIFS('2024 -2025-2026'!$M:$M,B201,'2024 -2025-2026'!$K:$K,"Scopus/WoS Conference/Book Chapter/Others", '2024 -2025-2026'!$G:$G,"2026")</f>
        <v>0</v>
      </c>
      <c r="G201" s="57">
        <f>COUNTIFS('2024 -2025-2026'!$M:$M,B201,'2024 -2025-2026'!$K:$K,"Student Publication", '2024 -2025-2026'!$G:$G,"2026")</f>
        <v>0</v>
      </c>
      <c r="H201" s="54">
        <f>COUNTIFS('Patent - 2026'!$Q:$Q,B201,'Patent - 2026'!$D:$D,"Published")</f>
        <v>2</v>
      </c>
      <c r="I201" s="54">
        <f t="shared" si="6"/>
        <v>0</v>
      </c>
      <c r="J201" s="54">
        <f t="shared" si="7"/>
        <v>0</v>
      </c>
      <c r="K201" s="54">
        <f>COUNTIFS('2024 -2025-2026'!$M:$M,B201,'2024 -2025-2026'!$K:$K,"Book",'2024 -2025-2026'!$G:$G,"2026")</f>
        <v>0</v>
      </c>
      <c r="L201" s="54" t="s">
        <v>14585</v>
      </c>
      <c r="M201" s="54" t="s">
        <v>14834</v>
      </c>
      <c r="N201" s="54">
        <v>0</v>
      </c>
      <c r="O201" s="54">
        <v>1</v>
      </c>
      <c r="P201" s="54">
        <v>2</v>
      </c>
      <c r="Q201" s="54">
        <f>COUNTIFS('Patent - 2026'!$Q:$Q,B201,'Patent - 2026'!$D:$D,"Granted")</f>
        <v>0</v>
      </c>
      <c r="R201" s="54">
        <f>COUNTIFS('Patent - 2026'!$Q:$Q,B201,'Patent - 2026'!$D:$D,"Design Grant")</f>
        <v>1</v>
      </c>
      <c r="S201" s="54"/>
    </row>
    <row r="202" spans="1:19" ht="15.75" x14ac:dyDescent="0.25">
      <c r="A202" s="93">
        <v>201</v>
      </c>
      <c r="B202" s="37" t="s">
        <v>6136</v>
      </c>
      <c r="C202" s="94" t="s">
        <v>864</v>
      </c>
      <c r="D202" s="57">
        <f>COUNTIFS('2024 -2025-2026'!$M:$M,B202,'2024 -2025-2026'!$K:$K,"SCI",'2024 -2025-2026'!$G:$G,"2026")</f>
        <v>0</v>
      </c>
      <c r="E202" s="57">
        <f>COUNTIFS('2024 -2025-2026'!$M:$M,B202,'2024 -2025-2026'!$K:$K,"Scopus/WoS Journals",'2024 -2025-2026'!$G:$G,"2026")</f>
        <v>0</v>
      </c>
      <c r="F202" s="57">
        <f>COUNTIFS('2024 -2025-2026'!$M:$M,B202,'2024 -2025-2026'!$K:$K,"Scopus/WoS Conference/Book Chapter/Others", '2024 -2025-2026'!$G:$G,"2026")</f>
        <v>0</v>
      </c>
      <c r="G202" s="57">
        <f>COUNTIFS('2024 -2025-2026'!$M:$M,B202,'2024 -2025-2026'!$K:$K,"Student Publication", '2024 -2025-2026'!$G:$G,"2026")</f>
        <v>0</v>
      </c>
      <c r="H202" s="54">
        <f>COUNTIFS('Patent - 2026'!$Q:$Q,B202,'Patent - 2026'!$D:$D,"Published")</f>
        <v>0</v>
      </c>
      <c r="I202" s="54">
        <f t="shared" si="6"/>
        <v>0</v>
      </c>
      <c r="J202" s="54">
        <f t="shared" si="7"/>
        <v>0</v>
      </c>
      <c r="K202" s="54">
        <f>COUNTIFS('2024 -2025-2026'!$M:$M,B202,'2024 -2025-2026'!$K:$K,"Book",'2024 -2025-2026'!$G:$G,"2026")</f>
        <v>0</v>
      </c>
      <c r="L202" s="54" t="s">
        <v>14585</v>
      </c>
      <c r="M202" s="54" t="s">
        <v>14834</v>
      </c>
      <c r="N202" s="54">
        <v>0</v>
      </c>
      <c r="O202" s="54">
        <v>1</v>
      </c>
      <c r="P202" s="54">
        <v>2</v>
      </c>
      <c r="Q202" s="54">
        <f>COUNTIFS('Patent - 2026'!$Q:$Q,B202,'Patent - 2026'!$D:$D,"Granted")</f>
        <v>0</v>
      </c>
      <c r="R202" s="54">
        <f>COUNTIFS('Patent - 2026'!$Q:$Q,B202,'Patent - 2026'!$D:$D,"Design Grant")</f>
        <v>0</v>
      </c>
      <c r="S202" s="54"/>
    </row>
    <row r="203" spans="1:19" ht="15.75" x14ac:dyDescent="0.25">
      <c r="A203" s="93">
        <v>202</v>
      </c>
      <c r="B203" s="37" t="s">
        <v>1411</v>
      </c>
      <c r="C203" s="94" t="s">
        <v>864</v>
      </c>
      <c r="D203" s="57">
        <f>COUNTIFS('2024 -2025-2026'!$M:$M,B203,'2024 -2025-2026'!$K:$K,"SCI",'2024 -2025-2026'!$G:$G,"2026")</f>
        <v>0</v>
      </c>
      <c r="E203" s="57">
        <f>COUNTIFS('2024 -2025-2026'!$M:$M,B203,'2024 -2025-2026'!$K:$K,"Scopus/WoS Journals",'2024 -2025-2026'!$G:$G,"2026")</f>
        <v>2</v>
      </c>
      <c r="F203" s="57">
        <f>COUNTIFS('2024 -2025-2026'!$M:$M,B203,'2024 -2025-2026'!$K:$K,"Scopus/WoS Conference/Book Chapter/Others", '2024 -2025-2026'!$G:$G,"2026")</f>
        <v>4</v>
      </c>
      <c r="G203" s="57">
        <f>COUNTIFS('2024 -2025-2026'!$M:$M,B203,'2024 -2025-2026'!$K:$K,"Student Publication", '2024 -2025-2026'!$G:$G,"2026")</f>
        <v>0</v>
      </c>
      <c r="H203" s="54">
        <f>COUNTIFS('Patent - 2026'!$Q:$Q,B203,'Patent - 2026'!$D:$D,"Published")</f>
        <v>0</v>
      </c>
      <c r="I203" s="54">
        <f t="shared" si="6"/>
        <v>6</v>
      </c>
      <c r="J203" s="54">
        <f t="shared" si="7"/>
        <v>6</v>
      </c>
      <c r="K203" s="54">
        <f>COUNTIFS('2024 -2025-2026'!$M:$M,B203,'2024 -2025-2026'!$K:$K,"Book",'2024 -2025-2026'!$G:$G,"2026")</f>
        <v>0</v>
      </c>
      <c r="L203" s="54" t="s">
        <v>14585</v>
      </c>
      <c r="M203" s="54" t="s">
        <v>14834</v>
      </c>
      <c r="N203" s="54">
        <v>0</v>
      </c>
      <c r="O203" s="54">
        <v>1</v>
      </c>
      <c r="P203" s="54">
        <v>2</v>
      </c>
      <c r="Q203" s="54">
        <f>COUNTIFS('Patent - 2026'!$Q:$Q,B203,'Patent - 2026'!$D:$D,"Granted")</f>
        <v>0</v>
      </c>
      <c r="R203" s="54">
        <f>COUNTIFS('Patent - 2026'!$Q:$Q,B203,'Patent - 2026'!$D:$D,"Design Grant")</f>
        <v>0</v>
      </c>
      <c r="S203" s="54"/>
    </row>
    <row r="204" spans="1:19" ht="15.75" x14ac:dyDescent="0.25">
      <c r="A204" s="93">
        <v>203</v>
      </c>
      <c r="B204" s="37" t="s">
        <v>4997</v>
      </c>
      <c r="C204" s="94" t="s">
        <v>864</v>
      </c>
      <c r="D204" s="57">
        <f>COUNTIFS('2024 -2025-2026'!$M:$M,B204,'2024 -2025-2026'!$K:$K,"SCI",'2024 -2025-2026'!$G:$G,"2026")</f>
        <v>0</v>
      </c>
      <c r="E204" s="57">
        <f>COUNTIFS('2024 -2025-2026'!$M:$M,B204,'2024 -2025-2026'!$K:$K,"Scopus/WoS Journals",'2024 -2025-2026'!$G:$G,"2026")</f>
        <v>0</v>
      </c>
      <c r="F204" s="57">
        <f>COUNTIFS('2024 -2025-2026'!$M:$M,B204,'2024 -2025-2026'!$K:$K,"Scopus/WoS Conference/Book Chapter/Others", '2024 -2025-2026'!$G:$G,"2026")</f>
        <v>0</v>
      </c>
      <c r="G204" s="57">
        <f>COUNTIFS('2024 -2025-2026'!$M:$M,B204,'2024 -2025-2026'!$K:$K,"Student Publication", '2024 -2025-2026'!$G:$G,"2026")</f>
        <v>1</v>
      </c>
      <c r="H204" s="54">
        <f>COUNTIFS('Patent - 2026'!$Q:$Q,B204,'Patent - 2026'!$D:$D,"Published")</f>
        <v>0</v>
      </c>
      <c r="I204" s="54">
        <f t="shared" si="6"/>
        <v>0</v>
      </c>
      <c r="J204" s="54">
        <f t="shared" si="7"/>
        <v>1</v>
      </c>
      <c r="K204" s="54">
        <f>COUNTIFS('2024 -2025-2026'!$M:$M,B204,'2024 -2025-2026'!$K:$K,"Book",'2024 -2025-2026'!$G:$G,"2026")</f>
        <v>0</v>
      </c>
      <c r="L204" s="54" t="s">
        <v>14585</v>
      </c>
      <c r="M204" s="54" t="s">
        <v>14834</v>
      </c>
      <c r="N204" s="54">
        <v>0</v>
      </c>
      <c r="O204" s="54">
        <v>1</v>
      </c>
      <c r="P204" s="54">
        <v>2</v>
      </c>
      <c r="Q204" s="54">
        <f>COUNTIFS('Patent - 2026'!$Q:$Q,B204,'Patent - 2026'!$D:$D,"Granted")</f>
        <v>0</v>
      </c>
      <c r="R204" s="54">
        <f>COUNTIFS('Patent - 2026'!$Q:$Q,B204,'Patent - 2026'!$D:$D,"Design Grant")</f>
        <v>0</v>
      </c>
      <c r="S204" s="54"/>
    </row>
    <row r="205" spans="1:19" ht="31.5" x14ac:dyDescent="0.25">
      <c r="A205" s="93">
        <v>204</v>
      </c>
      <c r="B205" s="37" t="s">
        <v>14582</v>
      </c>
      <c r="C205" s="94" t="s">
        <v>864</v>
      </c>
      <c r="D205" s="57">
        <f>COUNTIFS('2024 -2025-2026'!$M:$M,B205,'2024 -2025-2026'!$K:$K,"SCI",'2024 -2025-2026'!$G:$G,"2026")</f>
        <v>0</v>
      </c>
      <c r="E205" s="57">
        <f>COUNTIFS('2024 -2025-2026'!$M:$M,B205,'2024 -2025-2026'!$K:$K,"Scopus/WoS Journals",'2024 -2025-2026'!$G:$G,"2026")</f>
        <v>0</v>
      </c>
      <c r="F205" s="57">
        <f>COUNTIFS('2024 -2025-2026'!$M:$M,B205,'2024 -2025-2026'!$K:$K,"Scopus/WoS Conference/Book Chapter/Others", '2024 -2025-2026'!$G:$G,"2026")</f>
        <v>0</v>
      </c>
      <c r="G205" s="57">
        <f>COUNTIFS('2024 -2025-2026'!$M:$M,B205,'2024 -2025-2026'!$K:$K,"Student Publication", '2024 -2025-2026'!$G:$G,"2026")</f>
        <v>0</v>
      </c>
      <c r="H205" s="54">
        <f>COUNTIFS('Patent - 2026'!$Q:$Q,B205,'Patent - 2026'!$D:$D,"Published")</f>
        <v>0</v>
      </c>
      <c r="I205" s="54">
        <f t="shared" si="6"/>
        <v>0</v>
      </c>
      <c r="J205" s="54">
        <f t="shared" si="7"/>
        <v>0</v>
      </c>
      <c r="K205" s="54">
        <f>COUNTIFS('2024 -2025-2026'!$M:$M,B205,'2024 -2025-2026'!$K:$K,"Book",'2024 -2025-2026'!$G:$G,"2026")</f>
        <v>0</v>
      </c>
      <c r="L205" s="54" t="s">
        <v>14585</v>
      </c>
      <c r="M205" s="54" t="s">
        <v>14833</v>
      </c>
      <c r="N205" s="54">
        <v>0</v>
      </c>
      <c r="O205" s="54">
        <v>1</v>
      </c>
      <c r="P205" s="54">
        <v>2</v>
      </c>
      <c r="Q205" s="54">
        <f>COUNTIFS('Patent - 2026'!$Q:$Q,B205,'Patent - 2026'!$D:$D,"Granted")</f>
        <v>0</v>
      </c>
      <c r="R205" s="54">
        <f>COUNTIFS('Patent - 2026'!$Q:$Q,B205,'Patent - 2026'!$D:$D,"Design Grant")</f>
        <v>0</v>
      </c>
      <c r="S205" s="54"/>
    </row>
    <row r="206" spans="1:19" ht="31.5" x14ac:dyDescent="0.25">
      <c r="A206" s="93">
        <v>205</v>
      </c>
      <c r="B206" s="37" t="s">
        <v>11285</v>
      </c>
      <c r="C206" s="94" t="s">
        <v>864</v>
      </c>
      <c r="D206" s="57">
        <f>COUNTIFS('2024 -2025-2026'!$M:$M,B206,'2024 -2025-2026'!$K:$K,"SCI",'2024 -2025-2026'!$G:$G,"2026")</f>
        <v>0</v>
      </c>
      <c r="E206" s="57">
        <f>COUNTIFS('2024 -2025-2026'!$M:$M,B206,'2024 -2025-2026'!$K:$K,"Scopus/WoS Journals",'2024 -2025-2026'!$G:$G,"2026")</f>
        <v>0</v>
      </c>
      <c r="F206" s="57">
        <f>COUNTIFS('2024 -2025-2026'!$M:$M,B206,'2024 -2025-2026'!$K:$K,"Scopus/WoS Conference/Book Chapter/Others", '2024 -2025-2026'!$G:$G,"2026")</f>
        <v>0</v>
      </c>
      <c r="G206" s="57">
        <f>COUNTIFS('2024 -2025-2026'!$M:$M,B206,'2024 -2025-2026'!$K:$K,"Student Publication", '2024 -2025-2026'!$G:$G,"2026")</f>
        <v>0</v>
      </c>
      <c r="H206" s="54">
        <f>COUNTIFS('Patent - 2026'!$Q:$Q,B206,'Patent - 2026'!$D:$D,"Published")</f>
        <v>0</v>
      </c>
      <c r="I206" s="54">
        <f t="shared" si="6"/>
        <v>0</v>
      </c>
      <c r="J206" s="54">
        <f t="shared" si="7"/>
        <v>0</v>
      </c>
      <c r="K206" s="54">
        <f>COUNTIFS('2024 -2025-2026'!$M:$M,B206,'2024 -2025-2026'!$K:$K,"Book",'2024 -2025-2026'!$G:$G,"2026")</f>
        <v>0</v>
      </c>
      <c r="L206" s="54" t="s">
        <v>14585</v>
      </c>
      <c r="M206" s="54" t="s">
        <v>14835</v>
      </c>
      <c r="N206" s="54">
        <v>0</v>
      </c>
      <c r="O206" s="54">
        <v>1</v>
      </c>
      <c r="P206" s="54">
        <v>2</v>
      </c>
      <c r="Q206" s="54">
        <f>COUNTIFS('Patent - 2026'!$Q:$Q,B206,'Patent - 2026'!$D:$D,"Granted")</f>
        <v>0</v>
      </c>
      <c r="R206" s="54">
        <f>COUNTIFS('Patent - 2026'!$Q:$Q,B206,'Patent - 2026'!$D:$D,"Design Grant")</f>
        <v>0</v>
      </c>
      <c r="S206" s="54"/>
    </row>
    <row r="207" spans="1:19" ht="31.5" x14ac:dyDescent="0.25">
      <c r="A207" s="93">
        <v>206</v>
      </c>
      <c r="B207" s="37" t="s">
        <v>14739</v>
      </c>
      <c r="C207" s="94" t="s">
        <v>864</v>
      </c>
      <c r="D207" s="57">
        <f>COUNTIFS('2024 -2025-2026'!$M:$M,B207,'2024 -2025-2026'!$K:$K,"SCI",'2024 -2025-2026'!$G:$G,"2026")</f>
        <v>0</v>
      </c>
      <c r="E207" s="57">
        <f>COUNTIFS('2024 -2025-2026'!$M:$M,B207,'2024 -2025-2026'!$K:$K,"Scopus/WoS Journals",'2024 -2025-2026'!$G:$G,"2026")</f>
        <v>0</v>
      </c>
      <c r="F207" s="57">
        <f>COUNTIFS('2024 -2025-2026'!$M:$M,B207,'2024 -2025-2026'!$K:$K,"Scopus/WoS Conference/Book Chapter/Others", '2024 -2025-2026'!$G:$G,"2026")</f>
        <v>0</v>
      </c>
      <c r="G207" s="57">
        <f>COUNTIFS('2024 -2025-2026'!$M:$M,B207,'2024 -2025-2026'!$K:$K,"Student Publication", '2024 -2025-2026'!$G:$G,"2026")</f>
        <v>0</v>
      </c>
      <c r="H207" s="54">
        <f>COUNTIFS('Patent - 2026'!$Q:$Q,B207,'Patent - 2026'!$D:$D,"Published")</f>
        <v>0</v>
      </c>
      <c r="I207" s="54">
        <f t="shared" si="6"/>
        <v>0</v>
      </c>
      <c r="J207" s="54">
        <f t="shared" si="7"/>
        <v>0</v>
      </c>
      <c r="K207" s="54">
        <f>COUNTIFS('2024 -2025-2026'!$M:$M,B207,'2024 -2025-2026'!$K:$K,"Book",'2024 -2025-2026'!$G:$G,"2026")</f>
        <v>0</v>
      </c>
      <c r="L207" s="54" t="s">
        <v>14585</v>
      </c>
      <c r="M207" s="54" t="s">
        <v>14833</v>
      </c>
      <c r="N207" s="54">
        <v>0</v>
      </c>
      <c r="O207" s="54">
        <v>1</v>
      </c>
      <c r="P207" s="54">
        <v>2</v>
      </c>
      <c r="Q207" s="54">
        <f>COUNTIFS('Patent - 2026'!$Q:$Q,B207,'Patent - 2026'!$D:$D,"Granted")</f>
        <v>0</v>
      </c>
      <c r="R207" s="54">
        <f>COUNTIFS('Patent - 2026'!$Q:$Q,B207,'Patent - 2026'!$D:$D,"Design Grant")</f>
        <v>0</v>
      </c>
      <c r="S207" s="54"/>
    </row>
    <row r="208" spans="1:19" ht="31.5" x14ac:dyDescent="0.25">
      <c r="A208" s="93">
        <v>207</v>
      </c>
      <c r="B208" s="37" t="s">
        <v>14849</v>
      </c>
      <c r="C208" s="94" t="s">
        <v>864</v>
      </c>
      <c r="D208" s="57">
        <f>COUNTIFS('2024 -2025-2026'!$M:$M,B208,'2024 -2025-2026'!$K:$K,"SCI",'2024 -2025-2026'!$G:$G,"2026")</f>
        <v>0</v>
      </c>
      <c r="E208" s="57">
        <f>COUNTIFS('2024 -2025-2026'!$M:$M,B208,'2024 -2025-2026'!$K:$K,"Scopus/WoS Journals",'2024 -2025-2026'!$G:$G,"2026")</f>
        <v>0</v>
      </c>
      <c r="F208" s="57">
        <f>COUNTIFS('2024 -2025-2026'!$M:$M,B208,'2024 -2025-2026'!$K:$K,"Scopus/WoS Conference/Book Chapter/Others", '2024 -2025-2026'!$G:$G,"2026")</f>
        <v>0</v>
      </c>
      <c r="G208" s="57">
        <f>COUNTIFS('2024 -2025-2026'!$M:$M,B208,'2024 -2025-2026'!$K:$K,"Student Publication", '2024 -2025-2026'!$G:$G,"2026")</f>
        <v>0</v>
      </c>
      <c r="H208" s="54">
        <f>COUNTIFS('Patent - 2026'!$Q:$Q,B208,'Patent - 2026'!$D:$D,"Published")</f>
        <v>0</v>
      </c>
      <c r="I208" s="54">
        <f t="shared" si="6"/>
        <v>0</v>
      </c>
      <c r="J208" s="54">
        <f t="shared" si="7"/>
        <v>0</v>
      </c>
      <c r="K208" s="54">
        <f>COUNTIFS('2024 -2025-2026'!$M:$M,B208,'2024 -2025-2026'!$K:$K,"Book",'2024 -2025-2026'!$G:$G,"2026")</f>
        <v>0</v>
      </c>
      <c r="L208" s="54" t="s">
        <v>14837</v>
      </c>
      <c r="M208" s="54" t="s">
        <v>14833</v>
      </c>
      <c r="N208" s="54">
        <v>0</v>
      </c>
      <c r="O208" s="54">
        <v>0</v>
      </c>
      <c r="P208" s="54">
        <v>1</v>
      </c>
      <c r="Q208" s="54">
        <f>COUNTIFS('Patent - 2026'!$Q:$Q,B208,'Patent - 2026'!$D:$D,"Granted")</f>
        <v>0</v>
      </c>
      <c r="R208" s="54">
        <f>COUNTIFS('Patent - 2026'!$Q:$Q,B208,'Patent - 2026'!$D:$D,"Design Grant")</f>
        <v>0</v>
      </c>
      <c r="S208" s="54"/>
    </row>
    <row r="209" spans="1:22" ht="15.75" x14ac:dyDescent="0.25">
      <c r="A209" s="93">
        <v>208</v>
      </c>
      <c r="B209" s="37" t="s">
        <v>503</v>
      </c>
      <c r="C209" s="94" t="s">
        <v>149</v>
      </c>
      <c r="D209" s="57">
        <f>COUNTIFS('2024 -2025-2026'!$M:$M,B209,'2024 -2025-2026'!$K:$K,"SCI",'2024 -2025-2026'!$G:$G,"2026")</f>
        <v>0</v>
      </c>
      <c r="E209" s="57">
        <f>COUNTIFS('2024 -2025-2026'!$M:$M,B209,'2024 -2025-2026'!$K:$K,"Scopus/WoS Journals",'2024 -2025-2026'!$G:$G,"2026")</f>
        <v>0</v>
      </c>
      <c r="F209" s="57">
        <f>COUNTIFS('2024 -2025-2026'!$M:$M,B209,'2024 -2025-2026'!$K:$K,"Scopus/WoS Conference/Book Chapter/Others", '2024 -2025-2026'!$G:$G,"2026")</f>
        <v>0</v>
      </c>
      <c r="G209" s="57">
        <f>COUNTIFS('2024 -2025-2026'!$M:$M,B209,'2024 -2025-2026'!$K:$K,"Student Publication", '2024 -2025-2026'!$G:$G,"2026")</f>
        <v>0</v>
      </c>
      <c r="H209" s="54">
        <f>COUNTIFS('Patent - 2026'!$Q:$Q,B209,'Patent - 2026'!$D:$D,"Published")</f>
        <v>0</v>
      </c>
      <c r="I209" s="54">
        <f t="shared" si="6"/>
        <v>0</v>
      </c>
      <c r="J209" s="54">
        <f t="shared" si="7"/>
        <v>0</v>
      </c>
      <c r="K209" s="54">
        <f>COUNTIFS('2024 -2025-2026'!$M:$M,B209,'2024 -2025-2026'!$K:$K,"Book",'2024 -2025-2026'!$G:$G,"2026")</f>
        <v>0</v>
      </c>
      <c r="L209" s="54" t="s">
        <v>14583</v>
      </c>
      <c r="M209" s="54" t="s">
        <v>14832</v>
      </c>
      <c r="N209" s="54">
        <v>2</v>
      </c>
      <c r="O209" s="54">
        <v>2</v>
      </c>
      <c r="P209" s="54">
        <v>1</v>
      </c>
      <c r="Q209" s="54">
        <f>COUNTIFS('Patent - 2026'!$Q:$Q,B209,'Patent - 2026'!$D:$D,"Granted")</f>
        <v>0</v>
      </c>
      <c r="R209" s="54">
        <f>COUNTIFS('Patent - 2026'!$Q:$Q,B209,'Patent - 2026'!$D:$D,"Design Grant")</f>
        <v>1</v>
      </c>
      <c r="S209" s="54"/>
    </row>
    <row r="210" spans="1:22" ht="15.75" x14ac:dyDescent="0.25">
      <c r="A210" s="93">
        <v>209</v>
      </c>
      <c r="B210" s="37" t="s">
        <v>14740</v>
      </c>
      <c r="C210" s="94" t="s">
        <v>149</v>
      </c>
      <c r="D210" s="57">
        <f>COUNTIFS('2024 -2025-2026'!$M:$M,B210,'2024 -2025-2026'!$K:$K,"SCI",'2024 -2025-2026'!$G:$G,"2026")</f>
        <v>0</v>
      </c>
      <c r="E210" s="57">
        <f>COUNTIFS('2024 -2025-2026'!$M:$M,B210,'2024 -2025-2026'!$K:$K,"Scopus/WoS Journals",'2024 -2025-2026'!$G:$G,"2026")</f>
        <v>0</v>
      </c>
      <c r="F210" s="57">
        <f>COUNTIFS('2024 -2025-2026'!$M:$M,B210,'2024 -2025-2026'!$K:$K,"Scopus/WoS Conference/Book Chapter/Others", '2024 -2025-2026'!$G:$G,"2026")</f>
        <v>0</v>
      </c>
      <c r="G210" s="57">
        <f>COUNTIFS('2024 -2025-2026'!$M:$M,B210,'2024 -2025-2026'!$K:$K,"Student Publication", '2024 -2025-2026'!$G:$G,"2026")</f>
        <v>0</v>
      </c>
      <c r="H210" s="54">
        <f>COUNTIFS('Patent - 2026'!$Q:$Q,B210,'Patent - 2026'!$D:$D,"Published")</f>
        <v>0</v>
      </c>
      <c r="I210" s="54">
        <f t="shared" si="6"/>
        <v>0</v>
      </c>
      <c r="J210" s="54">
        <f t="shared" si="7"/>
        <v>0</v>
      </c>
      <c r="K210" s="54">
        <f>COUNTIFS('2024 -2025-2026'!$M:$M,B210,'2024 -2025-2026'!$K:$K,"Book",'2024 -2025-2026'!$G:$G,"2026")</f>
        <v>0</v>
      </c>
      <c r="L210" s="54" t="s">
        <v>14583</v>
      </c>
      <c r="M210" s="54" t="s">
        <v>14832</v>
      </c>
      <c r="N210" s="54">
        <v>2</v>
      </c>
      <c r="O210" s="54">
        <v>2</v>
      </c>
      <c r="P210" s="54">
        <v>1</v>
      </c>
      <c r="Q210" s="54">
        <f>COUNTIFS('Patent - 2026'!$Q:$Q,B210,'Patent - 2026'!$D:$D,"Granted")</f>
        <v>0</v>
      </c>
      <c r="R210" s="54">
        <f>COUNTIFS('Patent - 2026'!$Q:$Q,B210,'Patent - 2026'!$D:$D,"Design Grant")</f>
        <v>0</v>
      </c>
      <c r="S210" s="54"/>
    </row>
    <row r="211" spans="1:22" ht="15.75" x14ac:dyDescent="0.25">
      <c r="A211" s="93">
        <v>210</v>
      </c>
      <c r="B211" s="37" t="s">
        <v>14741</v>
      </c>
      <c r="C211" s="94" t="s">
        <v>149</v>
      </c>
      <c r="D211" s="57">
        <f>COUNTIFS('2024 -2025-2026'!$M:$M,B211,'2024 -2025-2026'!$K:$K,"SCI",'2024 -2025-2026'!$G:$G,"2026")</f>
        <v>0</v>
      </c>
      <c r="E211" s="57">
        <f>COUNTIFS('2024 -2025-2026'!$M:$M,B211,'2024 -2025-2026'!$K:$K,"Scopus/WoS Journals",'2024 -2025-2026'!$G:$G,"2026")</f>
        <v>0</v>
      </c>
      <c r="F211" s="57">
        <f>COUNTIFS('2024 -2025-2026'!$M:$M,B211,'2024 -2025-2026'!$K:$K,"Scopus/WoS Conference/Book Chapter/Others", '2024 -2025-2026'!$G:$G,"2026")</f>
        <v>0</v>
      </c>
      <c r="G211" s="57">
        <f>COUNTIFS('2024 -2025-2026'!$M:$M,B211,'2024 -2025-2026'!$K:$K,"Student Publication", '2024 -2025-2026'!$G:$G,"2026")</f>
        <v>0</v>
      </c>
      <c r="H211" s="54">
        <f>COUNTIFS('Patent - 2026'!$Q:$Q,B211,'Patent - 2026'!$D:$D,"Published")</f>
        <v>0</v>
      </c>
      <c r="I211" s="54">
        <f t="shared" si="6"/>
        <v>0</v>
      </c>
      <c r="J211" s="54">
        <f t="shared" si="7"/>
        <v>0</v>
      </c>
      <c r="K211" s="54">
        <f>COUNTIFS('2024 -2025-2026'!$M:$M,B211,'2024 -2025-2026'!$K:$K,"Book",'2024 -2025-2026'!$G:$G,"2026")</f>
        <v>0</v>
      </c>
      <c r="L211" s="54" t="s">
        <v>14583</v>
      </c>
      <c r="M211" s="54" t="s">
        <v>14832</v>
      </c>
      <c r="N211" s="54">
        <v>2</v>
      </c>
      <c r="O211" s="54">
        <v>2</v>
      </c>
      <c r="P211" s="54">
        <v>1</v>
      </c>
      <c r="Q211" s="54">
        <f>COUNTIFS('Patent - 2026'!$Q:$Q,B211,'Patent - 2026'!$D:$D,"Granted")</f>
        <v>0</v>
      </c>
      <c r="R211" s="54">
        <f>COUNTIFS('Patent - 2026'!$Q:$Q,B211,'Patent - 2026'!$D:$D,"Design Grant")</f>
        <v>0</v>
      </c>
      <c r="S211" s="54"/>
    </row>
    <row r="212" spans="1:22" ht="15.75" x14ac:dyDescent="0.25">
      <c r="A212" s="93">
        <v>211</v>
      </c>
      <c r="B212" s="37" t="s">
        <v>1724</v>
      </c>
      <c r="C212" s="94" t="s">
        <v>149</v>
      </c>
      <c r="D212" s="57">
        <f>COUNTIFS('2024 -2025-2026'!$M:$M,B212,'2024 -2025-2026'!$K:$K,"SCI",'2024 -2025-2026'!$G:$G,"2026")</f>
        <v>0</v>
      </c>
      <c r="E212" s="57">
        <f>COUNTIFS('2024 -2025-2026'!$M:$M,B212,'2024 -2025-2026'!$K:$K,"Scopus/WoS Journals",'2024 -2025-2026'!$G:$G,"2026")</f>
        <v>0</v>
      </c>
      <c r="F212" s="57">
        <f>COUNTIFS('2024 -2025-2026'!$M:$M,B212,'2024 -2025-2026'!$K:$K,"Scopus/WoS Conference/Book Chapter/Others", '2024 -2025-2026'!$G:$G,"2026")</f>
        <v>2</v>
      </c>
      <c r="G212" s="57">
        <f>COUNTIFS('2024 -2025-2026'!$M:$M,B212,'2024 -2025-2026'!$K:$K,"Student Publication", '2024 -2025-2026'!$G:$G,"2026")</f>
        <v>0</v>
      </c>
      <c r="H212" s="54">
        <f>COUNTIFS('Patent - 2026'!$Q:$Q,B212,'Patent - 2026'!$D:$D,"Published")</f>
        <v>0</v>
      </c>
      <c r="I212" s="54">
        <f t="shared" si="6"/>
        <v>2</v>
      </c>
      <c r="J212" s="54">
        <f t="shared" si="7"/>
        <v>2</v>
      </c>
      <c r="K212" s="54">
        <f>COUNTIFS('2024 -2025-2026'!$M:$M,B212,'2024 -2025-2026'!$K:$K,"Book",'2024 -2025-2026'!$G:$G,"2026")</f>
        <v>0</v>
      </c>
      <c r="L212" s="54" t="s">
        <v>14583</v>
      </c>
      <c r="M212" s="54" t="s">
        <v>14832</v>
      </c>
      <c r="N212" s="54">
        <v>2</v>
      </c>
      <c r="O212" s="54">
        <v>2</v>
      </c>
      <c r="P212" s="54">
        <v>1</v>
      </c>
      <c r="Q212" s="54">
        <f>COUNTIFS('Patent - 2026'!$Q:$Q,B212,'Patent - 2026'!$D:$D,"Granted")</f>
        <v>0</v>
      </c>
      <c r="R212" s="54">
        <f>COUNTIFS('Patent - 2026'!$Q:$Q,B212,'Patent - 2026'!$D:$D,"Design Grant")</f>
        <v>1</v>
      </c>
      <c r="S212" s="54"/>
    </row>
    <row r="213" spans="1:22" ht="15.75" x14ac:dyDescent="0.25">
      <c r="A213" s="93">
        <v>212</v>
      </c>
      <c r="B213" s="37" t="s">
        <v>1567</v>
      </c>
      <c r="C213" s="94" t="s">
        <v>149</v>
      </c>
      <c r="D213" s="57">
        <f>COUNTIFS('2024 -2025-2026'!$M:$M,B213,'2024 -2025-2026'!$K:$K,"SCI",'2024 -2025-2026'!$G:$G,"2026")</f>
        <v>2</v>
      </c>
      <c r="E213" s="57">
        <f>COUNTIFS('2024 -2025-2026'!$M:$M,B213,'2024 -2025-2026'!$K:$K,"Scopus/WoS Journals",'2024 -2025-2026'!$G:$G,"2026")</f>
        <v>0</v>
      </c>
      <c r="F213" s="57">
        <f>COUNTIFS('2024 -2025-2026'!$M:$M,B213,'2024 -2025-2026'!$K:$K,"Scopus/WoS Conference/Book Chapter/Others", '2024 -2025-2026'!$G:$G,"2026")</f>
        <v>0</v>
      </c>
      <c r="G213" s="57">
        <f>COUNTIFS('2024 -2025-2026'!$M:$M,B213,'2024 -2025-2026'!$K:$K,"Student Publication", '2024 -2025-2026'!$G:$G,"2026")</f>
        <v>1</v>
      </c>
      <c r="H213" s="54">
        <f>COUNTIFS('Patent - 2026'!$Q:$Q,B213,'Patent - 2026'!$D:$D,"Published")</f>
        <v>0</v>
      </c>
      <c r="I213" s="54">
        <f t="shared" si="6"/>
        <v>2</v>
      </c>
      <c r="J213" s="54">
        <f t="shared" si="7"/>
        <v>3</v>
      </c>
      <c r="K213" s="54">
        <f>COUNTIFS('2024 -2025-2026'!$M:$M,B213,'2024 -2025-2026'!$K:$K,"Book",'2024 -2025-2026'!$G:$G,"2026")</f>
        <v>0</v>
      </c>
      <c r="L213" s="54" t="s">
        <v>14583</v>
      </c>
      <c r="M213" s="54" t="s">
        <v>14832</v>
      </c>
      <c r="N213" s="54">
        <v>2</v>
      </c>
      <c r="O213" s="54">
        <v>2</v>
      </c>
      <c r="P213" s="54">
        <v>1</v>
      </c>
      <c r="Q213" s="54">
        <f>COUNTIFS('Patent - 2026'!$Q:$Q,B213,'Patent - 2026'!$D:$D,"Granted")</f>
        <v>0</v>
      </c>
      <c r="R213" s="54">
        <f>COUNTIFS('Patent - 2026'!$Q:$Q,B213,'Patent - 2026'!$D:$D,"Design Grant")</f>
        <v>0</v>
      </c>
      <c r="S213" s="54"/>
      <c r="U213" s="153" t="s">
        <v>14721</v>
      </c>
      <c r="V213" s="154" t="s">
        <v>14821</v>
      </c>
    </row>
    <row r="214" spans="1:22" ht="15.75" x14ac:dyDescent="0.25">
      <c r="A214" s="93">
        <v>213</v>
      </c>
      <c r="B214" s="37" t="s">
        <v>659</v>
      </c>
      <c r="C214" s="94" t="s">
        <v>149</v>
      </c>
      <c r="D214" s="57">
        <f>COUNTIFS('2024 -2025-2026'!$M:$M,B214,'2024 -2025-2026'!$K:$K,"SCI",'2024 -2025-2026'!$G:$G,"2026")</f>
        <v>0</v>
      </c>
      <c r="E214" s="57">
        <f>COUNTIFS('2024 -2025-2026'!$M:$M,B214,'2024 -2025-2026'!$K:$K,"Scopus/WoS Journals",'2024 -2025-2026'!$G:$G,"2026")</f>
        <v>0</v>
      </c>
      <c r="F214" s="57">
        <f>COUNTIFS('2024 -2025-2026'!$M:$M,B214,'2024 -2025-2026'!$K:$K,"Scopus/WoS Conference/Book Chapter/Others", '2024 -2025-2026'!$G:$G,"2026")</f>
        <v>0</v>
      </c>
      <c r="G214" s="57">
        <f>COUNTIFS('2024 -2025-2026'!$M:$M,B214,'2024 -2025-2026'!$K:$K,"Student Publication", '2024 -2025-2026'!$G:$G,"2026")</f>
        <v>2</v>
      </c>
      <c r="H214" s="54">
        <f>COUNTIFS('Patent - 2026'!$Q:$Q,B214,'Patent - 2026'!$D:$D,"Published")</f>
        <v>0</v>
      </c>
      <c r="I214" s="54">
        <f t="shared" si="6"/>
        <v>0</v>
      </c>
      <c r="J214" s="54">
        <f t="shared" si="7"/>
        <v>2</v>
      </c>
      <c r="K214" s="54">
        <f>COUNTIFS('2024 -2025-2026'!$M:$M,B214,'2024 -2025-2026'!$K:$K,"Book",'2024 -2025-2026'!$G:$G,"2026")</f>
        <v>0</v>
      </c>
      <c r="L214" s="54" t="s">
        <v>14583</v>
      </c>
      <c r="M214" s="54" t="s">
        <v>14832</v>
      </c>
      <c r="N214" s="54">
        <v>2</v>
      </c>
      <c r="O214" s="54">
        <v>2</v>
      </c>
      <c r="P214" s="54">
        <v>1</v>
      </c>
      <c r="Q214" s="54">
        <f>COUNTIFS('Patent - 2026'!$Q:$Q,B214,'Patent - 2026'!$D:$D,"Granted")</f>
        <v>0</v>
      </c>
      <c r="R214" s="54">
        <f>COUNTIFS('Patent - 2026'!$Q:$Q,B214,'Patent - 2026'!$D:$D,"Design Grant")</f>
        <v>0</v>
      </c>
      <c r="S214" s="54"/>
      <c r="U214" s="155" t="s">
        <v>725</v>
      </c>
      <c r="V214" s="156">
        <v>30</v>
      </c>
    </row>
    <row r="215" spans="1:22" ht="15.75" x14ac:dyDescent="0.25">
      <c r="A215" s="93">
        <v>214</v>
      </c>
      <c r="B215" s="37" t="s">
        <v>483</v>
      </c>
      <c r="C215" s="94" t="s">
        <v>149</v>
      </c>
      <c r="D215" s="57">
        <f>COUNTIFS('2024 -2025-2026'!$M:$M,B215,'2024 -2025-2026'!$K:$K,"SCI",'2024 -2025-2026'!$G:$G,"2026")</f>
        <v>0</v>
      </c>
      <c r="E215" s="57">
        <f>COUNTIFS('2024 -2025-2026'!$M:$M,B215,'2024 -2025-2026'!$K:$K,"Scopus/WoS Journals",'2024 -2025-2026'!$G:$G,"2026")</f>
        <v>1</v>
      </c>
      <c r="F215" s="57">
        <f>COUNTIFS('2024 -2025-2026'!$M:$M,B215,'2024 -2025-2026'!$K:$K,"Scopus/WoS Conference/Book Chapter/Others", '2024 -2025-2026'!$G:$G,"2026")</f>
        <v>0</v>
      </c>
      <c r="G215" s="57">
        <f>COUNTIFS('2024 -2025-2026'!$M:$M,B215,'2024 -2025-2026'!$K:$K,"Student Publication", '2024 -2025-2026'!$G:$G,"2026")</f>
        <v>0</v>
      </c>
      <c r="H215" s="54">
        <f>COUNTIFS('Patent - 2026'!$Q:$Q,B215,'Patent - 2026'!$D:$D,"Published")</f>
        <v>0</v>
      </c>
      <c r="I215" s="54">
        <f t="shared" si="6"/>
        <v>1</v>
      </c>
      <c r="J215" s="54">
        <f t="shared" si="7"/>
        <v>1</v>
      </c>
      <c r="K215" s="54">
        <f>COUNTIFS('2024 -2025-2026'!$M:$M,B215,'2024 -2025-2026'!$K:$K,"Book",'2024 -2025-2026'!$G:$G,"2026")</f>
        <v>0</v>
      </c>
      <c r="L215" s="54" t="s">
        <v>14583</v>
      </c>
      <c r="M215" s="54" t="s">
        <v>14832</v>
      </c>
      <c r="N215" s="54">
        <v>2</v>
      </c>
      <c r="O215" s="54">
        <v>2</v>
      </c>
      <c r="P215" s="54">
        <v>1</v>
      </c>
      <c r="Q215" s="54">
        <f>COUNTIFS('Patent - 2026'!$Q:$Q,B215,'Patent - 2026'!$D:$D,"Granted")</f>
        <v>0</v>
      </c>
      <c r="R215" s="54">
        <f>COUNTIFS('Patent - 2026'!$Q:$Q,B215,'Patent - 2026'!$D:$D,"Design Grant")</f>
        <v>1</v>
      </c>
      <c r="S215" s="54"/>
      <c r="U215" s="157" t="s">
        <v>1325</v>
      </c>
      <c r="V215" s="158">
        <v>16</v>
      </c>
    </row>
    <row r="216" spans="1:22" ht="15.75" x14ac:dyDescent="0.25">
      <c r="A216" s="93">
        <v>215</v>
      </c>
      <c r="B216" s="37" t="s">
        <v>1921</v>
      </c>
      <c r="C216" s="94" t="s">
        <v>149</v>
      </c>
      <c r="D216" s="57">
        <f>COUNTIFS('2024 -2025-2026'!$M:$M,B216,'2024 -2025-2026'!$K:$K,"SCI",'2024 -2025-2026'!$G:$G,"2026")</f>
        <v>0</v>
      </c>
      <c r="E216" s="57">
        <f>COUNTIFS('2024 -2025-2026'!$M:$M,B216,'2024 -2025-2026'!$K:$K,"Scopus/WoS Journals",'2024 -2025-2026'!$G:$G,"2026")</f>
        <v>0</v>
      </c>
      <c r="F216" s="57">
        <f>COUNTIFS('2024 -2025-2026'!$M:$M,B216,'2024 -2025-2026'!$K:$K,"Scopus/WoS Conference/Book Chapter/Others", '2024 -2025-2026'!$G:$G,"2026")</f>
        <v>0</v>
      </c>
      <c r="G216" s="57">
        <f>COUNTIFS('2024 -2025-2026'!$M:$M,B216,'2024 -2025-2026'!$K:$K,"Student Publication", '2024 -2025-2026'!$G:$G,"2026")</f>
        <v>0</v>
      </c>
      <c r="H216" s="54">
        <f>COUNTIFS('Patent - 2026'!$Q:$Q,B216,'Patent - 2026'!$D:$D,"Published")</f>
        <v>0</v>
      </c>
      <c r="I216" s="54">
        <f t="shared" si="6"/>
        <v>0</v>
      </c>
      <c r="J216" s="54">
        <f t="shared" si="7"/>
        <v>0</v>
      </c>
      <c r="K216" s="54">
        <f>COUNTIFS('2024 -2025-2026'!$M:$M,B216,'2024 -2025-2026'!$K:$K,"Book",'2024 -2025-2026'!$G:$G,"2026")</f>
        <v>0</v>
      </c>
      <c r="L216" s="54" t="s">
        <v>14584</v>
      </c>
      <c r="M216" s="54" t="s">
        <v>14832</v>
      </c>
      <c r="N216" s="54">
        <v>2</v>
      </c>
      <c r="O216" s="54">
        <v>2</v>
      </c>
      <c r="P216" s="54">
        <v>1</v>
      </c>
      <c r="Q216" s="54">
        <f>COUNTIFS('Patent - 2026'!$Q:$Q,B216,'Patent - 2026'!$D:$D,"Granted")</f>
        <v>0</v>
      </c>
      <c r="R216" s="54">
        <f>COUNTIFS('Patent - 2026'!$Q:$Q,B216,'Patent - 2026'!$D:$D,"Design Grant")</f>
        <v>0</v>
      </c>
      <c r="S216" s="54"/>
      <c r="U216" s="157" t="s">
        <v>570</v>
      </c>
      <c r="V216" s="158">
        <v>21</v>
      </c>
    </row>
    <row r="217" spans="1:22" ht="15.75" x14ac:dyDescent="0.25">
      <c r="A217" s="93">
        <v>216</v>
      </c>
      <c r="B217" s="37" t="s">
        <v>464</v>
      </c>
      <c r="C217" s="94" t="s">
        <v>149</v>
      </c>
      <c r="D217" s="57">
        <f>COUNTIFS('2024 -2025-2026'!$M:$M,B217,'2024 -2025-2026'!$K:$K,"SCI",'2024 -2025-2026'!$G:$G,"2026")</f>
        <v>0</v>
      </c>
      <c r="E217" s="57">
        <f>COUNTIFS('2024 -2025-2026'!$M:$M,B217,'2024 -2025-2026'!$K:$K,"Scopus/WoS Journals",'2024 -2025-2026'!$G:$G,"2026")</f>
        <v>1</v>
      </c>
      <c r="F217" s="57">
        <f>COUNTIFS('2024 -2025-2026'!$M:$M,B217,'2024 -2025-2026'!$K:$K,"Scopus/WoS Conference/Book Chapter/Others", '2024 -2025-2026'!$G:$G,"2026")</f>
        <v>0</v>
      </c>
      <c r="G217" s="57">
        <f>COUNTIFS('2024 -2025-2026'!$M:$M,B217,'2024 -2025-2026'!$K:$K,"Student Publication", '2024 -2025-2026'!$G:$G,"2026")</f>
        <v>2</v>
      </c>
      <c r="H217" s="54">
        <f>COUNTIFS('Patent - 2026'!$Q:$Q,B217,'Patent - 2026'!$D:$D,"Published")</f>
        <v>0</v>
      </c>
      <c r="I217" s="54">
        <f t="shared" si="6"/>
        <v>1</v>
      </c>
      <c r="J217" s="54">
        <f t="shared" si="7"/>
        <v>3</v>
      </c>
      <c r="K217" s="54">
        <f>COUNTIFS('2024 -2025-2026'!$M:$M,B217,'2024 -2025-2026'!$K:$K,"Book",'2024 -2025-2026'!$G:$G,"2026")</f>
        <v>0</v>
      </c>
      <c r="L217" s="54" t="s">
        <v>14584</v>
      </c>
      <c r="M217" s="54" t="s">
        <v>14832</v>
      </c>
      <c r="N217" s="54">
        <v>2</v>
      </c>
      <c r="O217" s="54">
        <v>2</v>
      </c>
      <c r="P217" s="54">
        <v>1</v>
      </c>
      <c r="Q217" s="54">
        <f>COUNTIFS('Patent - 2026'!$Q:$Q,B217,'Patent - 2026'!$D:$D,"Granted")</f>
        <v>0</v>
      </c>
      <c r="R217" s="54">
        <f>COUNTIFS('Patent - 2026'!$Q:$Q,B217,'Patent - 2026'!$D:$D,"Design Grant")</f>
        <v>1</v>
      </c>
      <c r="S217" s="54"/>
      <c r="U217" s="157" t="s">
        <v>601</v>
      </c>
      <c r="V217" s="158">
        <v>16</v>
      </c>
    </row>
    <row r="218" spans="1:22" ht="15.75" x14ac:dyDescent="0.25">
      <c r="A218" s="93">
        <v>217</v>
      </c>
      <c r="B218" s="37" t="s">
        <v>478</v>
      </c>
      <c r="C218" s="94" t="s">
        <v>149</v>
      </c>
      <c r="D218" s="57">
        <f>COUNTIFS('2024 -2025-2026'!$M:$M,B218,'2024 -2025-2026'!$K:$K,"SCI",'2024 -2025-2026'!$G:$G,"2026")</f>
        <v>0</v>
      </c>
      <c r="E218" s="57">
        <f>COUNTIFS('2024 -2025-2026'!$M:$M,B218,'2024 -2025-2026'!$K:$K,"Scopus/WoS Journals",'2024 -2025-2026'!$G:$G,"2026")</f>
        <v>0</v>
      </c>
      <c r="F218" s="57">
        <f>COUNTIFS('2024 -2025-2026'!$M:$M,B218,'2024 -2025-2026'!$K:$K,"Scopus/WoS Conference/Book Chapter/Others", '2024 -2025-2026'!$G:$G,"2026")</f>
        <v>0</v>
      </c>
      <c r="G218" s="57">
        <f>COUNTIFS('2024 -2025-2026'!$M:$M,B218,'2024 -2025-2026'!$K:$K,"Student Publication", '2024 -2025-2026'!$G:$G,"2026")</f>
        <v>0</v>
      </c>
      <c r="H218" s="54">
        <f>COUNTIFS('Patent - 2026'!$Q:$Q,B218,'Patent - 2026'!$D:$D,"Published")</f>
        <v>0</v>
      </c>
      <c r="I218" s="54">
        <f t="shared" si="6"/>
        <v>0</v>
      </c>
      <c r="J218" s="54">
        <f t="shared" si="7"/>
        <v>0</v>
      </c>
      <c r="K218" s="54">
        <f>COUNTIFS('2024 -2025-2026'!$M:$M,B218,'2024 -2025-2026'!$K:$K,"Book",'2024 -2025-2026'!$G:$G,"2026")</f>
        <v>0</v>
      </c>
      <c r="L218" s="54" t="s">
        <v>14584</v>
      </c>
      <c r="M218" s="54" t="s">
        <v>14832</v>
      </c>
      <c r="N218" s="54">
        <v>2</v>
      </c>
      <c r="O218" s="54">
        <v>2</v>
      </c>
      <c r="P218" s="54">
        <v>1</v>
      </c>
      <c r="Q218" s="54">
        <f>COUNTIFS('Patent - 2026'!$Q:$Q,B218,'Patent - 2026'!$D:$D,"Granted")</f>
        <v>0</v>
      </c>
      <c r="R218" s="54">
        <f>COUNTIFS('Patent - 2026'!$Q:$Q,B218,'Patent - 2026'!$D:$D,"Design Grant")</f>
        <v>0</v>
      </c>
      <c r="S218" s="54"/>
      <c r="U218" s="157" t="s">
        <v>80</v>
      </c>
      <c r="V218" s="158">
        <v>61</v>
      </c>
    </row>
    <row r="219" spans="1:22" ht="15.75" x14ac:dyDescent="0.25">
      <c r="A219" s="93">
        <v>218</v>
      </c>
      <c r="B219" s="37" t="s">
        <v>509</v>
      </c>
      <c r="C219" s="94" t="s">
        <v>149</v>
      </c>
      <c r="D219" s="57">
        <f>COUNTIFS('2024 -2025-2026'!$M:$M,B219,'2024 -2025-2026'!$K:$K,"SCI",'2024 -2025-2026'!$G:$G,"2026")</f>
        <v>1</v>
      </c>
      <c r="E219" s="57">
        <f>COUNTIFS('2024 -2025-2026'!$M:$M,B219,'2024 -2025-2026'!$K:$K,"Scopus/WoS Journals",'2024 -2025-2026'!$G:$G,"2026")</f>
        <v>0</v>
      </c>
      <c r="F219" s="57">
        <f>COUNTIFS('2024 -2025-2026'!$M:$M,B219,'2024 -2025-2026'!$K:$K,"Scopus/WoS Conference/Book Chapter/Others", '2024 -2025-2026'!$G:$G,"2026")</f>
        <v>0</v>
      </c>
      <c r="G219" s="57">
        <f>COUNTIFS('2024 -2025-2026'!$M:$M,B219,'2024 -2025-2026'!$K:$K,"Student Publication", '2024 -2025-2026'!$G:$G,"2026")</f>
        <v>0</v>
      </c>
      <c r="H219" s="54">
        <f>COUNTIFS('Patent - 2026'!$Q:$Q,B219,'Patent - 2026'!$D:$D,"Published")</f>
        <v>0</v>
      </c>
      <c r="I219" s="54">
        <f t="shared" si="6"/>
        <v>1</v>
      </c>
      <c r="J219" s="54">
        <f t="shared" si="7"/>
        <v>1</v>
      </c>
      <c r="K219" s="54">
        <f>COUNTIFS('2024 -2025-2026'!$M:$M,B219,'2024 -2025-2026'!$K:$K,"Book",'2024 -2025-2026'!$G:$G,"2026")</f>
        <v>0</v>
      </c>
      <c r="L219" s="54" t="s">
        <v>14584</v>
      </c>
      <c r="M219" s="54" t="s">
        <v>14832</v>
      </c>
      <c r="N219" s="54">
        <v>2</v>
      </c>
      <c r="O219" s="54">
        <v>2</v>
      </c>
      <c r="P219" s="54">
        <v>1</v>
      </c>
      <c r="Q219" s="54">
        <f>COUNTIFS('Patent - 2026'!$Q:$Q,B219,'Patent - 2026'!$D:$D,"Granted")</f>
        <v>0</v>
      </c>
      <c r="R219" s="54">
        <f>COUNTIFS('Patent - 2026'!$Q:$Q,B219,'Patent - 2026'!$D:$D,"Design Grant")</f>
        <v>0</v>
      </c>
      <c r="S219" s="54"/>
      <c r="U219" s="157" t="s">
        <v>56</v>
      </c>
      <c r="V219" s="158">
        <v>74</v>
      </c>
    </row>
    <row r="220" spans="1:22" ht="15.75" x14ac:dyDescent="0.25">
      <c r="A220" s="93">
        <v>219</v>
      </c>
      <c r="B220" s="37" t="s">
        <v>2964</v>
      </c>
      <c r="C220" s="94" t="s">
        <v>149</v>
      </c>
      <c r="D220" s="57">
        <f>COUNTIFS('2024 -2025-2026'!$M:$M,B220,'2024 -2025-2026'!$K:$K,"SCI",'2024 -2025-2026'!$G:$G,"2026")</f>
        <v>0</v>
      </c>
      <c r="E220" s="57">
        <f>COUNTIFS('2024 -2025-2026'!$M:$M,B220,'2024 -2025-2026'!$K:$K,"Scopus/WoS Journals",'2024 -2025-2026'!$G:$G,"2026")</f>
        <v>0</v>
      </c>
      <c r="F220" s="57">
        <f>COUNTIFS('2024 -2025-2026'!$M:$M,B220,'2024 -2025-2026'!$K:$K,"Scopus/WoS Conference/Book Chapter/Others", '2024 -2025-2026'!$G:$G,"2026")</f>
        <v>0</v>
      </c>
      <c r="G220" s="57">
        <f>COUNTIFS('2024 -2025-2026'!$M:$M,B220,'2024 -2025-2026'!$K:$K,"Student Publication", '2024 -2025-2026'!$G:$G,"2026")</f>
        <v>0</v>
      </c>
      <c r="H220" s="54">
        <f>COUNTIFS('Patent - 2026'!$Q:$Q,B220,'Patent - 2026'!$D:$D,"Published")</f>
        <v>0</v>
      </c>
      <c r="I220" s="54">
        <f t="shared" si="6"/>
        <v>0</v>
      </c>
      <c r="J220" s="54">
        <f t="shared" si="7"/>
        <v>0</v>
      </c>
      <c r="K220" s="54">
        <f>COUNTIFS('2024 -2025-2026'!$M:$M,B220,'2024 -2025-2026'!$K:$K,"Book",'2024 -2025-2026'!$G:$G,"2026")</f>
        <v>0</v>
      </c>
      <c r="L220" s="54" t="s">
        <v>14584</v>
      </c>
      <c r="M220" s="54" t="s">
        <v>14832</v>
      </c>
      <c r="N220" s="54">
        <v>2</v>
      </c>
      <c r="O220" s="54">
        <v>2</v>
      </c>
      <c r="P220" s="54">
        <v>1</v>
      </c>
      <c r="Q220" s="54">
        <f>COUNTIFS('Patent - 2026'!$Q:$Q,B220,'Patent - 2026'!$D:$D,"Granted")</f>
        <v>0</v>
      </c>
      <c r="R220" s="54">
        <f>COUNTIFS('Patent - 2026'!$Q:$Q,B220,'Patent - 2026'!$D:$D,"Design Grant")</f>
        <v>0</v>
      </c>
      <c r="S220" s="54"/>
      <c r="U220" s="157" t="s">
        <v>128</v>
      </c>
      <c r="V220" s="158">
        <v>28</v>
      </c>
    </row>
    <row r="221" spans="1:22" ht="15.75" x14ac:dyDescent="0.25">
      <c r="A221" s="93">
        <v>220</v>
      </c>
      <c r="B221" s="37" t="s">
        <v>2470</v>
      </c>
      <c r="C221" s="94" t="s">
        <v>149</v>
      </c>
      <c r="D221" s="57">
        <f>COUNTIFS('2024 -2025-2026'!$M:$M,B221,'2024 -2025-2026'!$K:$K,"SCI",'2024 -2025-2026'!$G:$G,"2026")</f>
        <v>0</v>
      </c>
      <c r="E221" s="57">
        <f>COUNTIFS('2024 -2025-2026'!$M:$M,B221,'2024 -2025-2026'!$K:$K,"Scopus/WoS Journals",'2024 -2025-2026'!$G:$G,"2026")</f>
        <v>0</v>
      </c>
      <c r="F221" s="57">
        <f>COUNTIFS('2024 -2025-2026'!$M:$M,B221,'2024 -2025-2026'!$K:$K,"Scopus/WoS Conference/Book Chapter/Others", '2024 -2025-2026'!$G:$G,"2026")</f>
        <v>0</v>
      </c>
      <c r="G221" s="57">
        <f>COUNTIFS('2024 -2025-2026'!$M:$M,B221,'2024 -2025-2026'!$K:$K,"Student Publication", '2024 -2025-2026'!$G:$G,"2026")</f>
        <v>0</v>
      </c>
      <c r="H221" s="54">
        <f>COUNTIFS('Patent - 2026'!$Q:$Q,B221,'Patent - 2026'!$D:$D,"Published")</f>
        <v>0</v>
      </c>
      <c r="I221" s="54">
        <f t="shared" si="6"/>
        <v>0</v>
      </c>
      <c r="J221" s="54">
        <f t="shared" si="7"/>
        <v>0</v>
      </c>
      <c r="K221" s="54">
        <f>COUNTIFS('2024 -2025-2026'!$M:$M,B221,'2024 -2025-2026'!$K:$K,"Book",'2024 -2025-2026'!$G:$G,"2026")</f>
        <v>0</v>
      </c>
      <c r="L221" s="54" t="s">
        <v>14584</v>
      </c>
      <c r="M221" s="54" t="s">
        <v>14832</v>
      </c>
      <c r="N221" s="54">
        <v>2</v>
      </c>
      <c r="O221" s="54">
        <v>2</v>
      </c>
      <c r="P221" s="54">
        <v>1</v>
      </c>
      <c r="Q221" s="54">
        <f>COUNTIFS('Patent - 2026'!$Q:$Q,B221,'Patent - 2026'!$D:$D,"Granted")</f>
        <v>0</v>
      </c>
      <c r="R221" s="54">
        <f>COUNTIFS('Patent - 2026'!$Q:$Q,B221,'Patent - 2026'!$D:$D,"Design Grant")</f>
        <v>0</v>
      </c>
      <c r="S221" s="54"/>
      <c r="U221" s="157" t="s">
        <v>864</v>
      </c>
      <c r="V221" s="158">
        <v>12</v>
      </c>
    </row>
    <row r="222" spans="1:22" ht="15.75" x14ac:dyDescent="0.25">
      <c r="A222" s="93">
        <v>221</v>
      </c>
      <c r="B222" s="37" t="s">
        <v>2182</v>
      </c>
      <c r="C222" s="94" t="s">
        <v>149</v>
      </c>
      <c r="D222" s="57">
        <f>COUNTIFS('2024 -2025-2026'!$M:$M,B222,'2024 -2025-2026'!$K:$K,"SCI",'2024 -2025-2026'!$G:$G,"2026")</f>
        <v>0</v>
      </c>
      <c r="E222" s="57">
        <f>COUNTIFS('2024 -2025-2026'!$M:$M,B222,'2024 -2025-2026'!$K:$K,"Scopus/WoS Journals",'2024 -2025-2026'!$G:$G,"2026")</f>
        <v>0</v>
      </c>
      <c r="F222" s="57">
        <f>COUNTIFS('2024 -2025-2026'!$M:$M,B222,'2024 -2025-2026'!$K:$K,"Scopus/WoS Conference/Book Chapter/Others", '2024 -2025-2026'!$G:$G,"2026")</f>
        <v>4</v>
      </c>
      <c r="G222" s="57">
        <f>COUNTIFS('2024 -2025-2026'!$M:$M,B222,'2024 -2025-2026'!$K:$K,"Student Publication", '2024 -2025-2026'!$G:$G,"2026")</f>
        <v>2</v>
      </c>
      <c r="H222" s="54">
        <f>COUNTIFS('Patent - 2026'!$Q:$Q,B222,'Patent - 2026'!$D:$D,"Published")</f>
        <v>0</v>
      </c>
      <c r="I222" s="54">
        <f t="shared" si="6"/>
        <v>4</v>
      </c>
      <c r="J222" s="54">
        <f t="shared" si="7"/>
        <v>6</v>
      </c>
      <c r="K222" s="54">
        <f>COUNTIFS('2024 -2025-2026'!$M:$M,B222,'2024 -2025-2026'!$K:$K,"Book",'2024 -2025-2026'!$G:$G,"2026")</f>
        <v>0</v>
      </c>
      <c r="L222" s="54" t="s">
        <v>14585</v>
      </c>
      <c r="M222" s="54" t="s">
        <v>14832</v>
      </c>
      <c r="N222" s="54">
        <v>1</v>
      </c>
      <c r="O222" s="54">
        <v>1</v>
      </c>
      <c r="P222" s="54">
        <v>2</v>
      </c>
      <c r="Q222" s="54">
        <f>COUNTIFS('Patent - 2026'!$Q:$Q,B222,'Patent - 2026'!$D:$D,"Granted")</f>
        <v>0</v>
      </c>
      <c r="R222" s="54">
        <f>COUNTIFS('Patent - 2026'!$Q:$Q,B222,'Patent - 2026'!$D:$D,"Design Grant")</f>
        <v>0</v>
      </c>
      <c r="S222" s="54"/>
      <c r="U222" s="157" t="s">
        <v>149</v>
      </c>
      <c r="V222" s="158">
        <v>22</v>
      </c>
    </row>
    <row r="223" spans="1:22" ht="15.75" x14ac:dyDescent="0.25">
      <c r="A223" s="93">
        <v>222</v>
      </c>
      <c r="B223" s="37" t="s">
        <v>2176</v>
      </c>
      <c r="C223" s="94" t="s">
        <v>149</v>
      </c>
      <c r="D223" s="57">
        <f>COUNTIFS('2024 -2025-2026'!$M:$M,B223,'2024 -2025-2026'!$K:$K,"SCI",'2024 -2025-2026'!$G:$G,"2026")</f>
        <v>0</v>
      </c>
      <c r="E223" s="57">
        <f>COUNTIFS('2024 -2025-2026'!$M:$M,B223,'2024 -2025-2026'!$K:$K,"Scopus/WoS Journals",'2024 -2025-2026'!$G:$G,"2026")</f>
        <v>0</v>
      </c>
      <c r="F223" s="57">
        <f>COUNTIFS('2024 -2025-2026'!$M:$M,B223,'2024 -2025-2026'!$K:$K,"Scopus/WoS Conference/Book Chapter/Others", '2024 -2025-2026'!$G:$G,"2026")</f>
        <v>0</v>
      </c>
      <c r="G223" s="57">
        <f>COUNTIFS('2024 -2025-2026'!$M:$M,B223,'2024 -2025-2026'!$K:$K,"Student Publication", '2024 -2025-2026'!$G:$G,"2026")</f>
        <v>0</v>
      </c>
      <c r="H223" s="54">
        <f>COUNTIFS('Patent - 2026'!$Q:$Q,B223,'Patent - 2026'!$D:$D,"Published")</f>
        <v>0</v>
      </c>
      <c r="I223" s="54">
        <f t="shared" si="6"/>
        <v>0</v>
      </c>
      <c r="J223" s="54">
        <f t="shared" si="7"/>
        <v>0</v>
      </c>
      <c r="K223" s="54">
        <f>COUNTIFS('2024 -2025-2026'!$M:$M,B223,'2024 -2025-2026'!$K:$K,"Book",'2024 -2025-2026'!$G:$G,"2026")</f>
        <v>0</v>
      </c>
      <c r="L223" s="54" t="s">
        <v>14585</v>
      </c>
      <c r="M223" s="54" t="s">
        <v>14832</v>
      </c>
      <c r="N223" s="54">
        <v>1</v>
      </c>
      <c r="O223" s="54">
        <v>1</v>
      </c>
      <c r="P223" s="54">
        <v>2</v>
      </c>
      <c r="Q223" s="54">
        <f>COUNTIFS('Patent - 2026'!$Q:$Q,B223,'Patent - 2026'!$D:$D,"Granted")</f>
        <v>0</v>
      </c>
      <c r="R223" s="54">
        <f>COUNTIFS('Patent - 2026'!$Q:$Q,B223,'Patent - 2026'!$D:$D,"Design Grant")</f>
        <v>0</v>
      </c>
      <c r="S223" s="54"/>
      <c r="U223" s="157" t="s">
        <v>14594</v>
      </c>
      <c r="V223" s="158">
        <v>14</v>
      </c>
    </row>
    <row r="224" spans="1:22" ht="15.75" x14ac:dyDescent="0.25">
      <c r="A224" s="93">
        <v>223</v>
      </c>
      <c r="B224" s="37" t="s">
        <v>4625</v>
      </c>
      <c r="C224" s="94" t="s">
        <v>149</v>
      </c>
      <c r="D224" s="57">
        <f>COUNTIFS('2024 -2025-2026'!$M:$M,B224,'2024 -2025-2026'!$K:$K,"SCI",'2024 -2025-2026'!$G:$G,"2026")</f>
        <v>0</v>
      </c>
      <c r="E224" s="57">
        <f>COUNTIFS('2024 -2025-2026'!$M:$M,B224,'2024 -2025-2026'!$K:$K,"Scopus/WoS Journals",'2024 -2025-2026'!$G:$G,"2026")</f>
        <v>0</v>
      </c>
      <c r="F224" s="57">
        <f>COUNTIFS('2024 -2025-2026'!$M:$M,B224,'2024 -2025-2026'!$K:$K,"Scopus/WoS Conference/Book Chapter/Others", '2024 -2025-2026'!$G:$G,"2026")</f>
        <v>0</v>
      </c>
      <c r="G224" s="57">
        <f>COUNTIFS('2024 -2025-2026'!$M:$M,B224,'2024 -2025-2026'!$K:$K,"Student Publication", '2024 -2025-2026'!$G:$G,"2026")</f>
        <v>1</v>
      </c>
      <c r="H224" s="54">
        <f>COUNTIFS('Patent - 2026'!$Q:$Q,B224,'Patent - 2026'!$D:$D,"Published")</f>
        <v>0</v>
      </c>
      <c r="I224" s="54">
        <f t="shared" si="6"/>
        <v>0</v>
      </c>
      <c r="J224" s="54">
        <f t="shared" si="7"/>
        <v>1</v>
      </c>
      <c r="K224" s="54">
        <f>COUNTIFS('2024 -2025-2026'!$M:$M,B224,'2024 -2025-2026'!$K:$K,"Book",'2024 -2025-2026'!$G:$G,"2026")</f>
        <v>0</v>
      </c>
      <c r="L224" s="54" t="s">
        <v>14584</v>
      </c>
      <c r="M224" s="54" t="s">
        <v>14832</v>
      </c>
      <c r="N224" s="54">
        <v>2</v>
      </c>
      <c r="O224" s="54">
        <v>2</v>
      </c>
      <c r="P224" s="54">
        <v>1</v>
      </c>
      <c r="Q224" s="54">
        <f>COUNTIFS('Patent - 2026'!$Q:$Q,B224,'Patent - 2026'!$D:$D,"Granted")</f>
        <v>0</v>
      </c>
      <c r="R224" s="54">
        <f>COUNTIFS('Patent - 2026'!$Q:$Q,B224,'Patent - 2026'!$D:$D,"Design Grant")</f>
        <v>0</v>
      </c>
      <c r="S224" s="54"/>
      <c r="U224" s="157" t="s">
        <v>14595</v>
      </c>
      <c r="V224" s="158">
        <v>2</v>
      </c>
    </row>
    <row r="225" spans="1:22" ht="15.75" x14ac:dyDescent="0.25">
      <c r="A225" s="93">
        <v>224</v>
      </c>
      <c r="B225" s="37" t="s">
        <v>3086</v>
      </c>
      <c r="C225" s="94" t="s">
        <v>149</v>
      </c>
      <c r="D225" s="57">
        <f>COUNTIFS('2024 -2025-2026'!$M:$M,B225,'2024 -2025-2026'!$K:$K,"SCI",'2024 -2025-2026'!$G:$G,"2026")</f>
        <v>0</v>
      </c>
      <c r="E225" s="57">
        <f>COUNTIFS('2024 -2025-2026'!$M:$M,B225,'2024 -2025-2026'!$K:$K,"Scopus/WoS Journals",'2024 -2025-2026'!$G:$G,"2026")</f>
        <v>0</v>
      </c>
      <c r="F225" s="57">
        <f>COUNTIFS('2024 -2025-2026'!$M:$M,B225,'2024 -2025-2026'!$K:$K,"Scopus/WoS Conference/Book Chapter/Others", '2024 -2025-2026'!$G:$G,"2026")</f>
        <v>0</v>
      </c>
      <c r="G225" s="57">
        <f>COUNTIFS('2024 -2025-2026'!$M:$M,B225,'2024 -2025-2026'!$K:$K,"Student Publication", '2024 -2025-2026'!$G:$G,"2026")</f>
        <v>0</v>
      </c>
      <c r="H225" s="54">
        <f>COUNTIFS('Patent - 2026'!$Q:$Q,B225,'Patent - 2026'!$D:$D,"Published")</f>
        <v>0</v>
      </c>
      <c r="I225" s="54">
        <f t="shared" si="6"/>
        <v>0</v>
      </c>
      <c r="J225" s="54">
        <f t="shared" si="7"/>
        <v>0</v>
      </c>
      <c r="K225" s="54">
        <f>COUNTIFS('2024 -2025-2026'!$M:$M,B225,'2024 -2025-2026'!$K:$K,"Book",'2024 -2025-2026'!$G:$G,"2026")</f>
        <v>0</v>
      </c>
      <c r="L225" s="54" t="s">
        <v>14585</v>
      </c>
      <c r="M225" s="54" t="s">
        <v>14834</v>
      </c>
      <c r="N225" s="54">
        <v>0</v>
      </c>
      <c r="O225" s="54">
        <v>1</v>
      </c>
      <c r="P225" s="54">
        <v>2</v>
      </c>
      <c r="Q225" s="54">
        <f>COUNTIFS('Patent - 2026'!$Q:$Q,B225,'Patent - 2026'!$D:$D,"Granted")</f>
        <v>0</v>
      </c>
      <c r="R225" s="54">
        <f>COUNTIFS('Patent - 2026'!$Q:$Q,B225,'Patent - 2026'!$D:$D,"Design Grant")</f>
        <v>0</v>
      </c>
      <c r="S225" s="54"/>
      <c r="U225" s="157" t="s">
        <v>14597</v>
      </c>
      <c r="V225" s="158">
        <v>11</v>
      </c>
    </row>
    <row r="226" spans="1:22" ht="31.5" x14ac:dyDescent="0.25">
      <c r="A226" s="93">
        <v>225</v>
      </c>
      <c r="B226" s="37" t="s">
        <v>14742</v>
      </c>
      <c r="C226" s="94" t="s">
        <v>149</v>
      </c>
      <c r="D226" s="57">
        <f>COUNTIFS('2024 -2025-2026'!$M:$M,B226,'2024 -2025-2026'!$K:$K,"SCI",'2024 -2025-2026'!$G:$G,"2026")</f>
        <v>0</v>
      </c>
      <c r="E226" s="57">
        <f>COUNTIFS('2024 -2025-2026'!$M:$M,B226,'2024 -2025-2026'!$K:$K,"Scopus/WoS Journals",'2024 -2025-2026'!$G:$G,"2026")</f>
        <v>0</v>
      </c>
      <c r="F226" s="57">
        <f>COUNTIFS('2024 -2025-2026'!$M:$M,B226,'2024 -2025-2026'!$K:$K,"Scopus/WoS Conference/Book Chapter/Others", '2024 -2025-2026'!$G:$G,"2026")</f>
        <v>0</v>
      </c>
      <c r="G226" s="57">
        <f>COUNTIFS('2024 -2025-2026'!$M:$M,B226,'2024 -2025-2026'!$K:$K,"Student Publication", '2024 -2025-2026'!$G:$G,"2026")</f>
        <v>0</v>
      </c>
      <c r="H226" s="54">
        <f>COUNTIFS('Patent - 2026'!$Q:$Q,B226,'Patent - 2026'!$D:$D,"Published")</f>
        <v>0</v>
      </c>
      <c r="I226" s="54">
        <f t="shared" si="6"/>
        <v>0</v>
      </c>
      <c r="J226" s="54">
        <f t="shared" si="7"/>
        <v>0</v>
      </c>
      <c r="K226" s="54">
        <f>COUNTIFS('2024 -2025-2026'!$M:$M,B226,'2024 -2025-2026'!$K:$K,"Book",'2024 -2025-2026'!$G:$G,"2026")</f>
        <v>0</v>
      </c>
      <c r="L226" s="54" t="s">
        <v>14585</v>
      </c>
      <c r="M226" s="54" t="s">
        <v>14833</v>
      </c>
      <c r="N226" s="54">
        <v>0</v>
      </c>
      <c r="O226" s="54">
        <v>1</v>
      </c>
      <c r="P226" s="54">
        <v>2</v>
      </c>
      <c r="Q226" s="54">
        <f>COUNTIFS('Patent - 2026'!$Q:$Q,B226,'Patent - 2026'!$D:$D,"Granted")</f>
        <v>0</v>
      </c>
      <c r="R226" s="54">
        <f>COUNTIFS('Patent - 2026'!$Q:$Q,B226,'Patent - 2026'!$D:$D,"Design Grant")</f>
        <v>0</v>
      </c>
      <c r="S226" s="54"/>
      <c r="U226" s="157" t="s">
        <v>14601</v>
      </c>
      <c r="V226" s="158">
        <v>8</v>
      </c>
    </row>
    <row r="227" spans="1:22" ht="15.75" x14ac:dyDescent="0.25">
      <c r="A227" s="93">
        <v>226</v>
      </c>
      <c r="B227" s="37" t="s">
        <v>5324</v>
      </c>
      <c r="C227" s="94" t="s">
        <v>149</v>
      </c>
      <c r="D227" s="57">
        <f>COUNTIFS('2024 -2025-2026'!$M:$M,B227,'2024 -2025-2026'!$K:$K,"SCI",'2024 -2025-2026'!$G:$G,"2026")</f>
        <v>0</v>
      </c>
      <c r="E227" s="57">
        <f>COUNTIFS('2024 -2025-2026'!$M:$M,B227,'2024 -2025-2026'!$K:$K,"Scopus/WoS Journals",'2024 -2025-2026'!$G:$G,"2026")</f>
        <v>0</v>
      </c>
      <c r="F227" s="57">
        <f>COUNTIFS('2024 -2025-2026'!$M:$M,B227,'2024 -2025-2026'!$K:$K,"Scopus/WoS Conference/Book Chapter/Others", '2024 -2025-2026'!$G:$G,"2026")</f>
        <v>0</v>
      </c>
      <c r="G227" s="57">
        <f>COUNTIFS('2024 -2025-2026'!$M:$M,B227,'2024 -2025-2026'!$K:$K,"Student Publication", '2024 -2025-2026'!$G:$G,"2026")</f>
        <v>0</v>
      </c>
      <c r="H227" s="54">
        <f>COUNTIFS('Patent - 2026'!$Q:$Q,B227,'Patent - 2026'!$D:$D,"Published")</f>
        <v>0</v>
      </c>
      <c r="I227" s="54">
        <f t="shared" si="6"/>
        <v>0</v>
      </c>
      <c r="J227" s="54">
        <f t="shared" si="7"/>
        <v>0</v>
      </c>
      <c r="K227" s="54">
        <f>COUNTIFS('2024 -2025-2026'!$M:$M,B227,'2024 -2025-2026'!$K:$K,"Book",'2024 -2025-2026'!$G:$G,"2026")</f>
        <v>0</v>
      </c>
      <c r="L227" s="54" t="s">
        <v>14585</v>
      </c>
      <c r="M227" s="54" t="s">
        <v>14834</v>
      </c>
      <c r="N227" s="54">
        <v>0</v>
      </c>
      <c r="O227" s="54">
        <v>1</v>
      </c>
      <c r="P227" s="54">
        <v>2</v>
      </c>
      <c r="Q227" s="54">
        <f>COUNTIFS('Patent - 2026'!$Q:$Q,B227,'Patent - 2026'!$D:$D,"Granted")</f>
        <v>0</v>
      </c>
      <c r="R227" s="54">
        <f>COUNTIFS('Patent - 2026'!$Q:$Q,B227,'Patent - 2026'!$D:$D,"Design Grant")</f>
        <v>0</v>
      </c>
      <c r="S227" s="54"/>
      <c r="U227" s="159" t="s">
        <v>14604</v>
      </c>
      <c r="V227" s="160">
        <v>315</v>
      </c>
    </row>
    <row r="228" spans="1:22" ht="15.75" x14ac:dyDescent="0.25">
      <c r="A228" s="93">
        <v>227</v>
      </c>
      <c r="B228" s="37" t="s">
        <v>1544</v>
      </c>
      <c r="C228" s="94" t="s">
        <v>149</v>
      </c>
      <c r="D228" s="57">
        <f>COUNTIFS('2024 -2025-2026'!$M:$M,B228,'2024 -2025-2026'!$K:$K,"SCI",'2024 -2025-2026'!$G:$G,"2026")</f>
        <v>0</v>
      </c>
      <c r="E228" s="57">
        <f>COUNTIFS('2024 -2025-2026'!$M:$M,B228,'2024 -2025-2026'!$K:$K,"Scopus/WoS Journals",'2024 -2025-2026'!$G:$G,"2026")</f>
        <v>0</v>
      </c>
      <c r="F228" s="57">
        <f>COUNTIFS('2024 -2025-2026'!$M:$M,B228,'2024 -2025-2026'!$K:$K,"Scopus/WoS Conference/Book Chapter/Others", '2024 -2025-2026'!$G:$G,"2026")</f>
        <v>0</v>
      </c>
      <c r="G228" s="57">
        <f>COUNTIFS('2024 -2025-2026'!$M:$M,B228,'2024 -2025-2026'!$K:$K,"Student Publication", '2024 -2025-2026'!$G:$G,"2026")</f>
        <v>0</v>
      </c>
      <c r="H228" s="54">
        <f>COUNTIFS('Patent - 2026'!$Q:$Q,B228,'Patent - 2026'!$D:$D,"Published")</f>
        <v>0</v>
      </c>
      <c r="I228" s="54">
        <f t="shared" si="6"/>
        <v>0</v>
      </c>
      <c r="J228" s="54">
        <f t="shared" si="7"/>
        <v>0</v>
      </c>
      <c r="K228" s="54">
        <f>COUNTIFS('2024 -2025-2026'!$M:$M,B228,'2024 -2025-2026'!$K:$K,"Book",'2024 -2025-2026'!$G:$G,"2026")</f>
        <v>0</v>
      </c>
      <c r="L228" s="54" t="s">
        <v>14585</v>
      </c>
      <c r="M228" s="54" t="s">
        <v>14834</v>
      </c>
      <c r="N228" s="54">
        <v>0</v>
      </c>
      <c r="O228" s="54">
        <v>1</v>
      </c>
      <c r="P228" s="54">
        <v>2</v>
      </c>
      <c r="Q228" s="54">
        <f>COUNTIFS('Patent - 2026'!$Q:$Q,B228,'Patent - 2026'!$D:$D,"Granted")</f>
        <v>0</v>
      </c>
      <c r="R228" s="54">
        <f>COUNTIFS('Patent - 2026'!$Q:$Q,B228,'Patent - 2026'!$D:$D,"Design Grant")</f>
        <v>0</v>
      </c>
      <c r="S228" s="54"/>
    </row>
    <row r="229" spans="1:22" ht="31.5" x14ac:dyDescent="0.25">
      <c r="A229" s="93">
        <v>228</v>
      </c>
      <c r="B229" s="37" t="s">
        <v>4085</v>
      </c>
      <c r="C229" s="94" t="s">
        <v>149</v>
      </c>
      <c r="D229" s="57">
        <f>COUNTIFS('2024 -2025-2026'!$M:$M,B229,'2024 -2025-2026'!$K:$K,"SCI",'2024 -2025-2026'!$G:$G,"2026")</f>
        <v>1</v>
      </c>
      <c r="E229" s="57">
        <f>COUNTIFS('2024 -2025-2026'!$M:$M,B229,'2024 -2025-2026'!$K:$K,"Scopus/WoS Journals",'2024 -2025-2026'!$G:$G,"2026")</f>
        <v>0</v>
      </c>
      <c r="F229" s="57">
        <f>COUNTIFS('2024 -2025-2026'!$M:$M,B229,'2024 -2025-2026'!$K:$K,"Scopus/WoS Conference/Book Chapter/Others", '2024 -2025-2026'!$G:$G,"2026")</f>
        <v>0</v>
      </c>
      <c r="G229" s="57">
        <f>COUNTIFS('2024 -2025-2026'!$M:$M,B229,'2024 -2025-2026'!$K:$K,"Student Publication", '2024 -2025-2026'!$G:$G,"2026")</f>
        <v>0</v>
      </c>
      <c r="H229" s="54">
        <f>COUNTIFS('Patent - 2026'!$Q:$Q,B229,'Patent - 2026'!$D:$D,"Published")</f>
        <v>0</v>
      </c>
      <c r="I229" s="54">
        <f t="shared" si="6"/>
        <v>1</v>
      </c>
      <c r="J229" s="54">
        <f t="shared" si="7"/>
        <v>1</v>
      </c>
      <c r="K229" s="54">
        <f>COUNTIFS('2024 -2025-2026'!$M:$M,B229,'2024 -2025-2026'!$K:$K,"Book",'2024 -2025-2026'!$G:$G,"2026")</f>
        <v>0</v>
      </c>
      <c r="L229" s="54" t="s">
        <v>14585</v>
      </c>
      <c r="M229" s="54" t="s">
        <v>14835</v>
      </c>
      <c r="N229" s="54">
        <v>0</v>
      </c>
      <c r="O229" s="54">
        <v>1</v>
      </c>
      <c r="P229" s="54">
        <v>2</v>
      </c>
      <c r="Q229" s="54">
        <f>COUNTIFS('Patent - 2026'!$Q:$Q,B229,'Patent - 2026'!$D:$D,"Granted")</f>
        <v>0</v>
      </c>
      <c r="R229" s="54">
        <f>COUNTIFS('Patent - 2026'!$Q:$Q,B229,'Patent - 2026'!$D:$D,"Design Grant")</f>
        <v>0</v>
      </c>
      <c r="S229" s="54"/>
    </row>
    <row r="230" spans="1:22" ht="15.75" x14ac:dyDescent="0.25">
      <c r="A230" s="93">
        <v>229</v>
      </c>
      <c r="B230" s="37" t="s">
        <v>4595</v>
      </c>
      <c r="C230" s="94" t="s">
        <v>149</v>
      </c>
      <c r="D230" s="57">
        <f>COUNTIFS('2024 -2025-2026'!$M:$M,B230,'2024 -2025-2026'!$K:$K,"SCI",'2024 -2025-2026'!$G:$G,"2026")</f>
        <v>1</v>
      </c>
      <c r="E230" s="57">
        <f>COUNTIFS('2024 -2025-2026'!$M:$M,B230,'2024 -2025-2026'!$K:$K,"Scopus/WoS Journals",'2024 -2025-2026'!$G:$G,"2026")</f>
        <v>1</v>
      </c>
      <c r="F230" s="57">
        <f>COUNTIFS('2024 -2025-2026'!$M:$M,B230,'2024 -2025-2026'!$K:$K,"Scopus/WoS Conference/Book Chapter/Others", '2024 -2025-2026'!$G:$G,"2026")</f>
        <v>0</v>
      </c>
      <c r="G230" s="57">
        <f>COUNTIFS('2024 -2025-2026'!$M:$M,B230,'2024 -2025-2026'!$K:$K,"Student Publication", '2024 -2025-2026'!$G:$G,"2026")</f>
        <v>0</v>
      </c>
      <c r="H230" s="54">
        <f>COUNTIFS('Patent - 2026'!$Q:$Q,B230,'Patent - 2026'!$D:$D,"Published")</f>
        <v>0</v>
      </c>
      <c r="I230" s="54">
        <f t="shared" si="6"/>
        <v>2</v>
      </c>
      <c r="J230" s="54">
        <f t="shared" si="7"/>
        <v>2</v>
      </c>
      <c r="K230" s="54">
        <f>COUNTIFS('2024 -2025-2026'!$M:$M,B230,'2024 -2025-2026'!$K:$K,"Book",'2024 -2025-2026'!$G:$G,"2026")</f>
        <v>0</v>
      </c>
      <c r="L230" s="54" t="s">
        <v>14585</v>
      </c>
      <c r="M230" s="54" t="s">
        <v>14834</v>
      </c>
      <c r="N230" s="54">
        <v>0</v>
      </c>
      <c r="O230" s="54">
        <v>1</v>
      </c>
      <c r="P230" s="54">
        <v>2</v>
      </c>
      <c r="Q230" s="54">
        <f>COUNTIFS('Patent - 2026'!$Q:$Q,B230,'Patent - 2026'!$D:$D,"Granted")</f>
        <v>0</v>
      </c>
      <c r="R230" s="54">
        <f>COUNTIFS('Patent - 2026'!$Q:$Q,B230,'Patent - 2026'!$D:$D,"Design Grant")</f>
        <v>0</v>
      </c>
      <c r="S230" s="54"/>
    </row>
    <row r="231" spans="1:22" ht="15.75" x14ac:dyDescent="0.25">
      <c r="A231" s="93">
        <v>230</v>
      </c>
      <c r="B231" s="37" t="s">
        <v>7867</v>
      </c>
      <c r="C231" s="94" t="s">
        <v>14601</v>
      </c>
      <c r="D231" s="57">
        <f>COUNTIFS('2024 -2025-2026'!$M:$M,B231,'2024 -2025-2026'!$K:$K,"SCI",'2024 -2025-2026'!$G:$G,"2026")</f>
        <v>0</v>
      </c>
      <c r="E231" s="57">
        <f>COUNTIFS('2024 -2025-2026'!$M:$M,B231,'2024 -2025-2026'!$K:$K,"Scopus/WoS Journals",'2024 -2025-2026'!$G:$G,"2026")</f>
        <v>0</v>
      </c>
      <c r="F231" s="57">
        <f>COUNTIFS('2024 -2025-2026'!$M:$M,B231,'2024 -2025-2026'!$K:$K,"Scopus/WoS Conference/Book Chapter/Others", '2024 -2025-2026'!$G:$G,"2026")</f>
        <v>0</v>
      </c>
      <c r="G231" s="57">
        <f>COUNTIFS('2024 -2025-2026'!$M:$M,B231,'2024 -2025-2026'!$K:$K,"Student Publication", '2024 -2025-2026'!$G:$G,"2026")</f>
        <v>0</v>
      </c>
      <c r="H231" s="54">
        <f>COUNTIFS('Patent - 2026'!$Q:$Q,B231,'Patent - 2026'!$D:$D,"Published")</f>
        <v>0</v>
      </c>
      <c r="I231" s="54">
        <f t="shared" si="6"/>
        <v>0</v>
      </c>
      <c r="J231" s="54">
        <f t="shared" si="7"/>
        <v>0</v>
      </c>
      <c r="K231" s="54">
        <f>COUNTIFS('2024 -2025-2026'!$M:$M,B231,'2024 -2025-2026'!$K:$K,"Book",'2024 -2025-2026'!$G:$G,"2026")</f>
        <v>0</v>
      </c>
      <c r="L231" s="54" t="s">
        <v>14583</v>
      </c>
      <c r="M231" s="54" t="s">
        <v>14832</v>
      </c>
      <c r="N231" s="54">
        <v>2</v>
      </c>
      <c r="O231" s="54">
        <v>2</v>
      </c>
      <c r="P231" s="54">
        <v>1</v>
      </c>
      <c r="Q231" s="54">
        <f>COUNTIFS('Patent - 2026'!$Q:$Q,B231,'Patent - 2026'!$D:$D,"Granted")</f>
        <v>0</v>
      </c>
      <c r="R231" s="54">
        <f>COUNTIFS('Patent - 2026'!$Q:$Q,B231,'Patent - 2026'!$D:$D,"Design Grant")</f>
        <v>0</v>
      </c>
      <c r="S231" s="54"/>
    </row>
    <row r="232" spans="1:22" ht="15.75" x14ac:dyDescent="0.25">
      <c r="A232" s="93">
        <v>231</v>
      </c>
      <c r="B232" s="37" t="s">
        <v>1510</v>
      </c>
      <c r="C232" s="94" t="s">
        <v>14601</v>
      </c>
      <c r="D232" s="57">
        <f>COUNTIFS('2024 -2025-2026'!$M:$M,B232,'2024 -2025-2026'!$K:$K,"SCI",'2024 -2025-2026'!$G:$G,"2026")</f>
        <v>1</v>
      </c>
      <c r="E232" s="57">
        <f>COUNTIFS('2024 -2025-2026'!$M:$M,B232,'2024 -2025-2026'!$K:$K,"Scopus/WoS Journals",'2024 -2025-2026'!$G:$G,"2026")</f>
        <v>0</v>
      </c>
      <c r="F232" s="57">
        <f>COUNTIFS('2024 -2025-2026'!$M:$M,B232,'2024 -2025-2026'!$K:$K,"Scopus/WoS Conference/Book Chapter/Others", '2024 -2025-2026'!$G:$G,"2026")</f>
        <v>0</v>
      </c>
      <c r="G232" s="57">
        <f>COUNTIFS('2024 -2025-2026'!$M:$M,B232,'2024 -2025-2026'!$K:$K,"Student Publication", '2024 -2025-2026'!$G:$G,"2026")</f>
        <v>0</v>
      </c>
      <c r="H232" s="54">
        <f>COUNTIFS('Patent - 2026'!$Q:$Q,B232,'Patent - 2026'!$D:$D,"Published")</f>
        <v>0</v>
      </c>
      <c r="I232" s="54">
        <f t="shared" si="6"/>
        <v>1</v>
      </c>
      <c r="J232" s="54">
        <f t="shared" si="7"/>
        <v>1</v>
      </c>
      <c r="K232" s="54">
        <f>COUNTIFS('2024 -2025-2026'!$M:$M,B232,'2024 -2025-2026'!$K:$K,"Book",'2024 -2025-2026'!$G:$G,"2026")</f>
        <v>0</v>
      </c>
      <c r="L232" s="54" t="s">
        <v>14583</v>
      </c>
      <c r="M232" s="54" t="s">
        <v>14832</v>
      </c>
      <c r="N232" s="54">
        <v>2</v>
      </c>
      <c r="O232" s="54">
        <v>2</v>
      </c>
      <c r="P232" s="54">
        <v>1</v>
      </c>
      <c r="Q232" s="54">
        <f>COUNTIFS('Patent - 2026'!$Q:$Q,B232,'Patent - 2026'!$D:$D,"Granted")</f>
        <v>0</v>
      </c>
      <c r="R232" s="54">
        <f>COUNTIFS('Patent - 2026'!$Q:$Q,B232,'Patent - 2026'!$D:$D,"Design Grant")</f>
        <v>0</v>
      </c>
      <c r="S232" s="54"/>
    </row>
    <row r="233" spans="1:22" ht="15.75" x14ac:dyDescent="0.25">
      <c r="A233" s="93">
        <v>232</v>
      </c>
      <c r="B233" s="37" t="s">
        <v>514</v>
      </c>
      <c r="C233" s="94" t="s">
        <v>14601</v>
      </c>
      <c r="D233" s="57">
        <f>COUNTIFS('2024 -2025-2026'!$M:$M,B233,'2024 -2025-2026'!$K:$K,"SCI",'2024 -2025-2026'!$G:$G,"2026")</f>
        <v>0</v>
      </c>
      <c r="E233" s="57">
        <f>COUNTIFS('2024 -2025-2026'!$M:$M,B233,'2024 -2025-2026'!$K:$K,"Scopus/WoS Journals",'2024 -2025-2026'!$G:$G,"2026")</f>
        <v>0</v>
      </c>
      <c r="F233" s="57">
        <f>COUNTIFS('2024 -2025-2026'!$M:$M,B233,'2024 -2025-2026'!$K:$K,"Scopus/WoS Conference/Book Chapter/Others", '2024 -2025-2026'!$G:$G,"2026")</f>
        <v>0</v>
      </c>
      <c r="G233" s="57">
        <f>COUNTIFS('2024 -2025-2026'!$M:$M,B233,'2024 -2025-2026'!$K:$K,"Student Publication", '2024 -2025-2026'!$G:$G,"2026")</f>
        <v>0</v>
      </c>
      <c r="H233" s="54">
        <f>COUNTIFS('Patent - 2026'!$Q:$Q,B233,'Patent - 2026'!$D:$D,"Published")</f>
        <v>0</v>
      </c>
      <c r="I233" s="54">
        <f t="shared" si="6"/>
        <v>0</v>
      </c>
      <c r="J233" s="54">
        <f t="shared" si="7"/>
        <v>0</v>
      </c>
      <c r="K233" s="54">
        <f>COUNTIFS('2024 -2025-2026'!$M:$M,B233,'2024 -2025-2026'!$K:$K,"Book",'2024 -2025-2026'!$G:$G,"2026")</f>
        <v>0</v>
      </c>
      <c r="L233" s="54" t="s">
        <v>14584</v>
      </c>
      <c r="M233" s="54" t="s">
        <v>14832</v>
      </c>
      <c r="N233" s="54">
        <v>2</v>
      </c>
      <c r="O233" s="54">
        <v>2</v>
      </c>
      <c r="P233" s="54">
        <v>1</v>
      </c>
      <c r="Q233" s="54">
        <f>COUNTIFS('Patent - 2026'!$Q:$Q,B233,'Patent - 2026'!$D:$D,"Granted")</f>
        <v>0</v>
      </c>
      <c r="R233" s="54">
        <f>COUNTIFS('Patent - 2026'!$Q:$Q,B233,'Patent - 2026'!$D:$D,"Design Grant")</f>
        <v>0</v>
      </c>
      <c r="S233" s="54"/>
    </row>
    <row r="234" spans="1:22" ht="15.75" x14ac:dyDescent="0.25">
      <c r="A234" s="93">
        <v>233</v>
      </c>
      <c r="B234" s="37" t="s">
        <v>2237</v>
      </c>
      <c r="C234" s="94" t="s">
        <v>14601</v>
      </c>
      <c r="D234" s="57">
        <f>COUNTIFS('2024 -2025-2026'!$M:$M,B234,'2024 -2025-2026'!$K:$K,"SCI",'2024 -2025-2026'!$G:$G,"2026")</f>
        <v>0</v>
      </c>
      <c r="E234" s="57">
        <f>COUNTIFS('2024 -2025-2026'!$M:$M,B234,'2024 -2025-2026'!$K:$K,"Scopus/WoS Journals",'2024 -2025-2026'!$G:$G,"2026")</f>
        <v>0</v>
      </c>
      <c r="F234" s="57">
        <f>COUNTIFS('2024 -2025-2026'!$M:$M,B234,'2024 -2025-2026'!$K:$K,"Scopus/WoS Conference/Book Chapter/Others", '2024 -2025-2026'!$G:$G,"2026")</f>
        <v>0</v>
      </c>
      <c r="G234" s="57">
        <f>COUNTIFS('2024 -2025-2026'!$M:$M,B234,'2024 -2025-2026'!$K:$K,"Student Publication", '2024 -2025-2026'!$G:$G,"2026")</f>
        <v>0</v>
      </c>
      <c r="H234" s="54">
        <f>COUNTIFS('Patent - 2026'!$Q:$Q,B234,'Patent - 2026'!$D:$D,"Published")</f>
        <v>0</v>
      </c>
      <c r="I234" s="54">
        <f t="shared" si="6"/>
        <v>0</v>
      </c>
      <c r="J234" s="54">
        <f t="shared" si="7"/>
        <v>0</v>
      </c>
      <c r="K234" s="54">
        <f>COUNTIFS('2024 -2025-2026'!$M:$M,B234,'2024 -2025-2026'!$K:$K,"Book",'2024 -2025-2026'!$G:$G,"2026")</f>
        <v>0</v>
      </c>
      <c r="L234" s="54" t="s">
        <v>14584</v>
      </c>
      <c r="M234" s="54" t="s">
        <v>14832</v>
      </c>
      <c r="N234" s="54">
        <v>2</v>
      </c>
      <c r="O234" s="54">
        <v>2</v>
      </c>
      <c r="P234" s="54">
        <v>1</v>
      </c>
      <c r="Q234" s="54">
        <f>COUNTIFS('Patent - 2026'!$Q:$Q,B234,'Patent - 2026'!$D:$D,"Granted")</f>
        <v>0</v>
      </c>
      <c r="R234" s="54">
        <f>COUNTIFS('Patent - 2026'!$Q:$Q,B234,'Patent - 2026'!$D:$D,"Design Grant")</f>
        <v>0</v>
      </c>
      <c r="S234" s="54"/>
    </row>
    <row r="235" spans="1:22" ht="15.75" x14ac:dyDescent="0.25">
      <c r="A235" s="93">
        <v>234</v>
      </c>
      <c r="B235" s="37" t="s">
        <v>2247</v>
      </c>
      <c r="C235" s="94" t="s">
        <v>14601</v>
      </c>
      <c r="D235" s="57">
        <f>COUNTIFS('2024 -2025-2026'!$M:$M,B235,'2024 -2025-2026'!$K:$K,"SCI",'2024 -2025-2026'!$G:$G,"2026")</f>
        <v>6</v>
      </c>
      <c r="E235" s="57">
        <f>COUNTIFS('2024 -2025-2026'!$M:$M,B235,'2024 -2025-2026'!$K:$K,"Scopus/WoS Journals",'2024 -2025-2026'!$G:$G,"2026")</f>
        <v>1</v>
      </c>
      <c r="F235" s="57">
        <f>COUNTIFS('2024 -2025-2026'!$M:$M,B235,'2024 -2025-2026'!$K:$K,"Scopus/WoS Conference/Book Chapter/Others", '2024 -2025-2026'!$G:$G,"2026")</f>
        <v>0</v>
      </c>
      <c r="G235" s="57">
        <f>COUNTIFS('2024 -2025-2026'!$M:$M,B235,'2024 -2025-2026'!$K:$K,"Student Publication", '2024 -2025-2026'!$G:$G,"2026")</f>
        <v>0</v>
      </c>
      <c r="H235" s="54">
        <f>COUNTIFS('Patent - 2026'!$Q:$Q,B235,'Patent - 2026'!$D:$D,"Published")</f>
        <v>0</v>
      </c>
      <c r="I235" s="54">
        <f t="shared" si="6"/>
        <v>7</v>
      </c>
      <c r="J235" s="54">
        <f t="shared" si="7"/>
        <v>7</v>
      </c>
      <c r="K235" s="54">
        <f>COUNTIFS('2024 -2025-2026'!$M:$M,B235,'2024 -2025-2026'!$K:$K,"Book",'2024 -2025-2026'!$G:$G,"2026")</f>
        <v>0</v>
      </c>
      <c r="L235" s="54" t="s">
        <v>14584</v>
      </c>
      <c r="M235" s="54" t="s">
        <v>14832</v>
      </c>
      <c r="N235" s="54">
        <v>2</v>
      </c>
      <c r="O235" s="54">
        <v>2</v>
      </c>
      <c r="P235" s="54">
        <v>1</v>
      </c>
      <c r="Q235" s="54">
        <f>COUNTIFS('Patent - 2026'!$Q:$Q,B235,'Patent - 2026'!$D:$D,"Granted")</f>
        <v>0</v>
      </c>
      <c r="R235" s="54">
        <f>COUNTIFS('Patent - 2026'!$Q:$Q,B235,'Patent - 2026'!$D:$D,"Design Grant")</f>
        <v>0</v>
      </c>
      <c r="S235" s="54"/>
    </row>
    <row r="236" spans="1:22" ht="15.75" x14ac:dyDescent="0.25">
      <c r="A236" s="93">
        <v>235</v>
      </c>
      <c r="B236" s="37" t="s">
        <v>5229</v>
      </c>
      <c r="C236" s="94" t="s">
        <v>14601</v>
      </c>
      <c r="D236" s="57">
        <f>COUNTIFS('2024 -2025-2026'!$M:$M,B236,'2024 -2025-2026'!$K:$K,"SCI",'2024 -2025-2026'!$G:$G,"2026")</f>
        <v>0</v>
      </c>
      <c r="E236" s="57">
        <f>COUNTIFS('2024 -2025-2026'!$M:$M,B236,'2024 -2025-2026'!$K:$K,"Scopus/WoS Journals",'2024 -2025-2026'!$G:$G,"2026")</f>
        <v>0</v>
      </c>
      <c r="F236" s="57">
        <f>COUNTIFS('2024 -2025-2026'!$M:$M,B236,'2024 -2025-2026'!$K:$K,"Scopus/WoS Conference/Book Chapter/Others", '2024 -2025-2026'!$G:$G,"2026")</f>
        <v>0</v>
      </c>
      <c r="G236" s="57">
        <f>COUNTIFS('2024 -2025-2026'!$M:$M,B236,'2024 -2025-2026'!$K:$K,"Student Publication", '2024 -2025-2026'!$G:$G,"2026")</f>
        <v>0</v>
      </c>
      <c r="H236" s="54">
        <f>COUNTIFS('Patent - 2026'!$Q:$Q,B236,'Patent - 2026'!$D:$D,"Published")</f>
        <v>0</v>
      </c>
      <c r="I236" s="54">
        <f t="shared" si="6"/>
        <v>0</v>
      </c>
      <c r="J236" s="54">
        <f t="shared" si="7"/>
        <v>0</v>
      </c>
      <c r="K236" s="54">
        <f>COUNTIFS('2024 -2025-2026'!$M:$M,B236,'2024 -2025-2026'!$K:$K,"Book",'2024 -2025-2026'!$G:$G,"2026")</f>
        <v>0</v>
      </c>
      <c r="L236" s="54" t="s">
        <v>14584</v>
      </c>
      <c r="M236" s="54" t="s">
        <v>14832</v>
      </c>
      <c r="N236" s="54">
        <v>2</v>
      </c>
      <c r="O236" s="54">
        <v>2</v>
      </c>
      <c r="P236" s="54">
        <v>1</v>
      </c>
      <c r="Q236" s="54">
        <f>COUNTIFS('Patent - 2026'!$Q:$Q,B236,'Patent - 2026'!$D:$D,"Granted")</f>
        <v>0</v>
      </c>
      <c r="R236" s="54">
        <f>COUNTIFS('Patent - 2026'!$Q:$Q,B236,'Patent - 2026'!$D:$D,"Design Grant")</f>
        <v>0</v>
      </c>
      <c r="S236" s="54"/>
    </row>
    <row r="237" spans="1:22" ht="15.75" x14ac:dyDescent="0.25">
      <c r="A237" s="93">
        <v>236</v>
      </c>
      <c r="B237" s="37" t="s">
        <v>2742</v>
      </c>
      <c r="C237" s="94" t="s">
        <v>14594</v>
      </c>
      <c r="D237" s="57">
        <f>COUNTIFS('2024 -2025-2026'!$M:$M,B237,'2024 -2025-2026'!$K:$K,"SCI",'2024 -2025-2026'!$G:$G,"2026")</f>
        <v>6</v>
      </c>
      <c r="E237" s="57">
        <f>COUNTIFS('2024 -2025-2026'!$M:$M,B237,'2024 -2025-2026'!$K:$K,"Scopus/WoS Journals",'2024 -2025-2026'!$G:$G,"2026")</f>
        <v>0</v>
      </c>
      <c r="F237" s="57">
        <f>COUNTIFS('2024 -2025-2026'!$M:$M,B237,'2024 -2025-2026'!$K:$K,"Scopus/WoS Conference/Book Chapter/Others", '2024 -2025-2026'!$G:$G,"2026")</f>
        <v>0</v>
      </c>
      <c r="G237" s="57">
        <f>COUNTIFS('2024 -2025-2026'!$M:$M,B237,'2024 -2025-2026'!$K:$K,"Student Publication", '2024 -2025-2026'!$G:$G,"2026")</f>
        <v>0</v>
      </c>
      <c r="H237" s="54">
        <f>COUNTIFS('Patent - 2026'!$Q:$Q,B237,'Patent - 2026'!$D:$D,"Published")</f>
        <v>0</v>
      </c>
      <c r="I237" s="54">
        <f t="shared" si="6"/>
        <v>6</v>
      </c>
      <c r="J237" s="54">
        <f t="shared" si="7"/>
        <v>6</v>
      </c>
      <c r="K237" s="54">
        <f>COUNTIFS('2024 -2025-2026'!$M:$M,B237,'2024 -2025-2026'!$K:$K,"Book",'2024 -2025-2026'!$G:$G,"2026")</f>
        <v>0</v>
      </c>
      <c r="L237" s="54" t="s">
        <v>14584</v>
      </c>
      <c r="M237" s="54" t="s">
        <v>14832</v>
      </c>
      <c r="N237" s="54">
        <v>2</v>
      </c>
      <c r="O237" s="54">
        <v>2</v>
      </c>
      <c r="P237" s="54">
        <v>1</v>
      </c>
      <c r="Q237" s="54">
        <f>COUNTIFS('Patent - 2026'!$Q:$Q,B237,'Patent - 2026'!$D:$D,"Granted")</f>
        <v>0</v>
      </c>
      <c r="R237" s="54">
        <f>COUNTIFS('Patent - 2026'!$Q:$Q,B237,'Patent - 2026'!$D:$D,"Design Grant")</f>
        <v>0</v>
      </c>
      <c r="S237" s="54"/>
    </row>
    <row r="238" spans="1:22" ht="15.75" x14ac:dyDescent="0.25">
      <c r="A238" s="93">
        <v>237</v>
      </c>
      <c r="B238" s="37" t="s">
        <v>9844</v>
      </c>
      <c r="C238" s="94" t="s">
        <v>14594</v>
      </c>
      <c r="D238" s="57">
        <f>COUNTIFS('2024 -2025-2026'!$M:$M,B238,'2024 -2025-2026'!$K:$K,"SCI",'2024 -2025-2026'!$G:$G,"2026")</f>
        <v>0</v>
      </c>
      <c r="E238" s="57">
        <f>COUNTIFS('2024 -2025-2026'!$M:$M,B238,'2024 -2025-2026'!$K:$K,"Scopus/WoS Journals",'2024 -2025-2026'!$G:$G,"2026")</f>
        <v>3</v>
      </c>
      <c r="F238" s="57">
        <f>COUNTIFS('2024 -2025-2026'!$M:$M,B238,'2024 -2025-2026'!$K:$K,"Scopus/WoS Conference/Book Chapter/Others", '2024 -2025-2026'!$G:$G,"2026")</f>
        <v>0</v>
      </c>
      <c r="G238" s="57">
        <f>COUNTIFS('2024 -2025-2026'!$M:$M,B238,'2024 -2025-2026'!$K:$K,"Student Publication", '2024 -2025-2026'!$G:$G,"2026")</f>
        <v>0</v>
      </c>
      <c r="H238" s="54">
        <f>COUNTIFS('Patent - 2026'!$Q:$Q,B238,'Patent - 2026'!$D:$D,"Published")</f>
        <v>0</v>
      </c>
      <c r="I238" s="54">
        <f t="shared" si="6"/>
        <v>3</v>
      </c>
      <c r="J238" s="54">
        <f t="shared" si="7"/>
        <v>3</v>
      </c>
      <c r="K238" s="54">
        <f>COUNTIFS('2024 -2025-2026'!$M:$M,B238,'2024 -2025-2026'!$K:$K,"Book",'2024 -2025-2026'!$G:$G,"2026")</f>
        <v>0</v>
      </c>
      <c r="L238" s="54" t="s">
        <v>14584</v>
      </c>
      <c r="M238" s="54" t="s">
        <v>14832</v>
      </c>
      <c r="N238" s="54">
        <v>2</v>
      </c>
      <c r="O238" s="54">
        <v>2</v>
      </c>
      <c r="P238" s="54">
        <v>1</v>
      </c>
      <c r="Q238" s="54">
        <f>COUNTIFS('Patent - 2026'!$Q:$Q,B238,'Patent - 2026'!$D:$D,"Granted")</f>
        <v>0</v>
      </c>
      <c r="R238" s="54">
        <f>COUNTIFS('Patent - 2026'!$Q:$Q,B238,'Patent - 2026'!$D:$D,"Design Grant")</f>
        <v>0</v>
      </c>
      <c r="S238" s="54"/>
    </row>
    <row r="239" spans="1:22" ht="15.75" x14ac:dyDescent="0.25">
      <c r="A239" s="93">
        <v>238</v>
      </c>
      <c r="B239" s="37" t="s">
        <v>9830</v>
      </c>
      <c r="C239" s="94" t="s">
        <v>14594</v>
      </c>
      <c r="D239" s="57">
        <f>COUNTIFS('2024 -2025-2026'!$M:$M,B239,'2024 -2025-2026'!$K:$K,"SCI",'2024 -2025-2026'!$G:$G,"2026")</f>
        <v>1</v>
      </c>
      <c r="E239" s="57">
        <f>COUNTIFS('2024 -2025-2026'!$M:$M,B239,'2024 -2025-2026'!$K:$K,"Scopus/WoS Journals",'2024 -2025-2026'!$G:$G,"2026")</f>
        <v>2</v>
      </c>
      <c r="F239" s="57">
        <f>COUNTIFS('2024 -2025-2026'!$M:$M,B239,'2024 -2025-2026'!$K:$K,"Scopus/WoS Conference/Book Chapter/Others", '2024 -2025-2026'!$G:$G,"2026")</f>
        <v>0</v>
      </c>
      <c r="G239" s="57">
        <f>COUNTIFS('2024 -2025-2026'!$M:$M,B239,'2024 -2025-2026'!$K:$K,"Student Publication", '2024 -2025-2026'!$G:$G,"2026")</f>
        <v>0</v>
      </c>
      <c r="H239" s="54">
        <f>COUNTIFS('Patent - 2026'!$Q:$Q,B239,'Patent - 2026'!$D:$D,"Published")</f>
        <v>0</v>
      </c>
      <c r="I239" s="54">
        <f t="shared" si="6"/>
        <v>3</v>
      </c>
      <c r="J239" s="54">
        <f t="shared" si="7"/>
        <v>3</v>
      </c>
      <c r="K239" s="54">
        <f>COUNTIFS('2024 -2025-2026'!$M:$M,B239,'2024 -2025-2026'!$K:$K,"Book",'2024 -2025-2026'!$G:$G,"2026")</f>
        <v>0</v>
      </c>
      <c r="L239" s="54" t="s">
        <v>14585</v>
      </c>
      <c r="M239" s="54" t="s">
        <v>14832</v>
      </c>
      <c r="N239" s="54">
        <v>1</v>
      </c>
      <c r="O239" s="54">
        <v>1</v>
      </c>
      <c r="P239" s="54">
        <v>2</v>
      </c>
      <c r="Q239" s="54">
        <f>COUNTIFS('Patent - 2026'!$Q:$Q,B239,'Patent - 2026'!$D:$D,"Granted")</f>
        <v>0</v>
      </c>
      <c r="R239" s="54">
        <f>COUNTIFS('Patent - 2026'!$Q:$Q,B239,'Patent - 2026'!$D:$D,"Design Grant")</f>
        <v>0</v>
      </c>
      <c r="S239" s="54"/>
    </row>
    <row r="240" spans="1:22" ht="15.75" x14ac:dyDescent="0.25">
      <c r="A240" s="93">
        <v>239</v>
      </c>
      <c r="B240" s="37" t="s">
        <v>11761</v>
      </c>
      <c r="C240" s="93" t="s">
        <v>14594</v>
      </c>
      <c r="D240" s="57">
        <f>COUNTIFS('2024 -2025-2026'!$M:$M,B240,'2024 -2025-2026'!$K:$K,"SCI",'2024 -2025-2026'!$G:$G,"2026")</f>
        <v>2</v>
      </c>
      <c r="E240" s="57">
        <f>COUNTIFS('2024 -2025-2026'!$M:$M,B240,'2024 -2025-2026'!$K:$K,"Scopus/WoS Journals",'2024 -2025-2026'!$G:$G,"2026")</f>
        <v>0</v>
      </c>
      <c r="F240" s="57">
        <f>COUNTIFS('2024 -2025-2026'!$M:$M,B240,'2024 -2025-2026'!$K:$K,"Scopus/WoS Conference/Book Chapter/Others", '2024 -2025-2026'!$G:$G,"2026")</f>
        <v>0</v>
      </c>
      <c r="G240" s="57">
        <f>COUNTIFS('2024 -2025-2026'!$M:$M,B240,'2024 -2025-2026'!$K:$K,"Student Publication", '2024 -2025-2026'!$G:$G,"2026")</f>
        <v>0</v>
      </c>
      <c r="H240" s="54">
        <f>COUNTIFS('Patent - 2026'!$Q:$Q,B240,'Patent - 2026'!$D:$D,"Published")</f>
        <v>0</v>
      </c>
      <c r="I240" s="54">
        <f t="shared" si="6"/>
        <v>2</v>
      </c>
      <c r="J240" s="54">
        <f t="shared" si="7"/>
        <v>2</v>
      </c>
      <c r="K240" s="54">
        <f>COUNTIFS('2024 -2025-2026'!$M:$M,B240,'2024 -2025-2026'!$K:$K,"Book",'2024 -2025-2026'!$G:$G,"2026")</f>
        <v>0</v>
      </c>
      <c r="L240" s="54" t="s">
        <v>14585</v>
      </c>
      <c r="M240" s="54" t="s">
        <v>14832</v>
      </c>
      <c r="N240" s="54">
        <v>1</v>
      </c>
      <c r="O240" s="54">
        <v>1</v>
      </c>
      <c r="P240" s="54">
        <v>2</v>
      </c>
      <c r="Q240" s="54">
        <f>COUNTIFS('Patent - 2026'!$Q:$Q,B240,'Patent - 2026'!$D:$D,"Granted")</f>
        <v>0</v>
      </c>
      <c r="R240" s="54">
        <f>COUNTIFS('Patent - 2026'!$Q:$Q,B240,'Patent - 2026'!$D:$D,"Design Grant")</f>
        <v>0</v>
      </c>
      <c r="S240" s="54"/>
    </row>
    <row r="241" spans="1:19" ht="15.75" x14ac:dyDescent="0.25">
      <c r="A241" s="93">
        <v>240</v>
      </c>
      <c r="B241" s="37" t="s">
        <v>5594</v>
      </c>
      <c r="C241" s="94" t="s">
        <v>14595</v>
      </c>
      <c r="D241" s="57">
        <f>COUNTIFS('2024 -2025-2026'!$M:$M,B241,'2024 -2025-2026'!$K:$K,"SCI",'2024 -2025-2026'!$G:$G,"2026")</f>
        <v>0</v>
      </c>
      <c r="E241" s="57">
        <f>COUNTIFS('2024 -2025-2026'!$M:$M,B241,'2024 -2025-2026'!$K:$K,"Scopus/WoS Journals",'2024 -2025-2026'!$G:$G,"2026")</f>
        <v>0</v>
      </c>
      <c r="F241" s="57">
        <f>COUNTIFS('2024 -2025-2026'!$M:$M,B241,'2024 -2025-2026'!$K:$K,"Scopus/WoS Conference/Book Chapter/Others", '2024 -2025-2026'!$G:$G,"2026")</f>
        <v>0</v>
      </c>
      <c r="G241" s="57">
        <f>COUNTIFS('2024 -2025-2026'!$M:$M,B241,'2024 -2025-2026'!$K:$K,"Student Publication", '2024 -2025-2026'!$G:$G,"2026")</f>
        <v>0</v>
      </c>
      <c r="H241" s="54">
        <f>COUNTIFS('Patent - 2026'!$Q:$Q,B241,'Patent - 2026'!$D:$D,"Published")</f>
        <v>0</v>
      </c>
      <c r="I241" s="54">
        <f t="shared" si="6"/>
        <v>0</v>
      </c>
      <c r="J241" s="54">
        <f t="shared" si="7"/>
        <v>0</v>
      </c>
      <c r="K241" s="54">
        <f>COUNTIFS('2024 -2025-2026'!$M:$M,B241,'2024 -2025-2026'!$K:$K,"Book",'2024 -2025-2026'!$G:$G,"2026")</f>
        <v>0</v>
      </c>
      <c r="L241" s="53" t="s">
        <v>14584</v>
      </c>
      <c r="M241" s="54" t="s">
        <v>14832</v>
      </c>
      <c r="N241" s="54">
        <v>1</v>
      </c>
      <c r="O241" s="54">
        <v>1</v>
      </c>
      <c r="P241" s="54">
        <v>2</v>
      </c>
      <c r="Q241" s="54">
        <f>COUNTIFS('Patent - 2026'!$Q:$Q,B241,'Patent - 2026'!$D:$D,"Granted")</f>
        <v>0</v>
      </c>
      <c r="R241" s="54">
        <f>COUNTIFS('Patent - 2026'!$Q:$Q,B241,'Patent - 2026'!$D:$D,"Design Grant")</f>
        <v>0</v>
      </c>
      <c r="S241" s="54"/>
    </row>
    <row r="242" spans="1:19" ht="15.75" x14ac:dyDescent="0.25">
      <c r="A242" s="93">
        <v>241</v>
      </c>
      <c r="B242" s="37" t="s">
        <v>6915</v>
      </c>
      <c r="C242" s="94" t="s">
        <v>14595</v>
      </c>
      <c r="D242" s="57">
        <f>COUNTIFS('2024 -2025-2026'!$M:$M,B242,'2024 -2025-2026'!$K:$K,"SCI",'2024 -2025-2026'!$G:$G,"2026")</f>
        <v>0</v>
      </c>
      <c r="E242" s="57">
        <f>COUNTIFS('2024 -2025-2026'!$M:$M,B242,'2024 -2025-2026'!$K:$K,"Scopus/WoS Journals",'2024 -2025-2026'!$G:$G,"2026")</f>
        <v>0</v>
      </c>
      <c r="F242" s="57">
        <f>COUNTIFS('2024 -2025-2026'!$M:$M,B242,'2024 -2025-2026'!$K:$K,"Scopus/WoS Conference/Book Chapter/Others", '2024 -2025-2026'!$G:$G,"2026")</f>
        <v>1</v>
      </c>
      <c r="G242" s="57">
        <f>COUNTIFS('2024 -2025-2026'!$M:$M,B242,'2024 -2025-2026'!$K:$K,"Student Publication", '2024 -2025-2026'!$G:$G,"2026")</f>
        <v>0</v>
      </c>
      <c r="H242" s="54">
        <f>COUNTIFS('Patent - 2026'!$Q:$Q,B242,'Patent - 2026'!$D:$D,"Published")</f>
        <v>0</v>
      </c>
      <c r="I242" s="54">
        <f t="shared" si="6"/>
        <v>1</v>
      </c>
      <c r="J242" s="54">
        <f t="shared" si="7"/>
        <v>1</v>
      </c>
      <c r="K242" s="54">
        <f>COUNTIFS('2024 -2025-2026'!$M:$M,B242,'2024 -2025-2026'!$K:$K,"Book",'2024 -2025-2026'!$G:$G,"2026")</f>
        <v>0</v>
      </c>
      <c r="L242" s="54" t="s">
        <v>14584</v>
      </c>
      <c r="M242" s="54" t="s">
        <v>14832</v>
      </c>
      <c r="N242" s="54">
        <v>1</v>
      </c>
      <c r="O242" s="54">
        <v>1</v>
      </c>
      <c r="P242" s="54">
        <v>2</v>
      </c>
      <c r="Q242" s="54">
        <f>COUNTIFS('Patent - 2026'!$Q:$Q,B242,'Patent - 2026'!$D:$D,"Granted")</f>
        <v>0</v>
      </c>
      <c r="R242" s="54">
        <f>COUNTIFS('Patent - 2026'!$Q:$Q,B242,'Patent - 2026'!$D:$D,"Design Grant")</f>
        <v>0</v>
      </c>
      <c r="S242" s="54"/>
    </row>
    <row r="243" spans="1:19" ht="15.75" x14ac:dyDescent="0.25">
      <c r="A243" s="93">
        <v>242</v>
      </c>
      <c r="B243" s="37" t="s">
        <v>6695</v>
      </c>
      <c r="C243" s="94" t="s">
        <v>14595</v>
      </c>
      <c r="D243" s="57">
        <f>COUNTIFS('2024 -2025-2026'!$M:$M,B243,'2024 -2025-2026'!$K:$K,"SCI",'2024 -2025-2026'!$G:$G,"2026")</f>
        <v>0</v>
      </c>
      <c r="E243" s="57">
        <f>COUNTIFS('2024 -2025-2026'!$M:$M,B243,'2024 -2025-2026'!$K:$K,"Scopus/WoS Journals",'2024 -2025-2026'!$G:$G,"2026")</f>
        <v>0</v>
      </c>
      <c r="F243" s="57">
        <f>COUNTIFS('2024 -2025-2026'!$M:$M,B243,'2024 -2025-2026'!$K:$K,"Scopus/WoS Conference/Book Chapter/Others", '2024 -2025-2026'!$G:$G,"2026")</f>
        <v>0</v>
      </c>
      <c r="G243" s="57">
        <f>COUNTIFS('2024 -2025-2026'!$M:$M,B243,'2024 -2025-2026'!$K:$K,"Student Publication", '2024 -2025-2026'!$G:$G,"2026")</f>
        <v>0</v>
      </c>
      <c r="H243" s="54">
        <f>COUNTIFS('Patent - 2026'!$Q:$Q,B243,'Patent - 2026'!$D:$D,"Published")</f>
        <v>0</v>
      </c>
      <c r="I243" s="54">
        <f t="shared" si="6"/>
        <v>0</v>
      </c>
      <c r="J243" s="54">
        <f t="shared" si="7"/>
        <v>0</v>
      </c>
      <c r="K243" s="54">
        <f>COUNTIFS('2024 -2025-2026'!$M:$M,B243,'2024 -2025-2026'!$K:$K,"Book",'2024 -2025-2026'!$G:$G,"2026")</f>
        <v>0</v>
      </c>
      <c r="L243" s="54" t="s">
        <v>14584</v>
      </c>
      <c r="M243" s="54" t="s">
        <v>14832</v>
      </c>
      <c r="N243" s="54">
        <v>1</v>
      </c>
      <c r="O243" s="54">
        <v>1</v>
      </c>
      <c r="P243" s="54">
        <v>2</v>
      </c>
      <c r="Q243" s="54">
        <f>COUNTIFS('Patent - 2026'!$Q:$Q,B243,'Patent - 2026'!$D:$D,"Granted")</f>
        <v>0</v>
      </c>
      <c r="R243" s="54">
        <f>COUNTIFS('Patent - 2026'!$Q:$Q,B243,'Patent - 2026'!$D:$D,"Design Grant")</f>
        <v>0</v>
      </c>
      <c r="S243" s="54"/>
    </row>
    <row r="244" spans="1:19" ht="15.75" x14ac:dyDescent="0.25">
      <c r="A244" s="93">
        <v>243</v>
      </c>
      <c r="B244" s="37" t="s">
        <v>6920</v>
      </c>
      <c r="C244" s="94" t="s">
        <v>14595</v>
      </c>
      <c r="D244" s="57">
        <f>COUNTIFS('2024 -2025-2026'!$M:$M,B244,'2024 -2025-2026'!$K:$K,"SCI",'2024 -2025-2026'!$G:$G,"2026")</f>
        <v>0</v>
      </c>
      <c r="E244" s="57">
        <f>COUNTIFS('2024 -2025-2026'!$M:$M,B244,'2024 -2025-2026'!$K:$K,"Scopus/WoS Journals",'2024 -2025-2026'!$G:$G,"2026")</f>
        <v>0</v>
      </c>
      <c r="F244" s="57">
        <f>COUNTIFS('2024 -2025-2026'!$M:$M,B244,'2024 -2025-2026'!$K:$K,"Scopus/WoS Conference/Book Chapter/Others", '2024 -2025-2026'!$G:$G,"2026")</f>
        <v>0</v>
      </c>
      <c r="G244" s="57">
        <f>COUNTIFS('2024 -2025-2026'!$M:$M,B244,'2024 -2025-2026'!$K:$K,"Student Publication", '2024 -2025-2026'!$G:$G,"2026")</f>
        <v>0</v>
      </c>
      <c r="H244" s="54">
        <f>COUNTIFS('Patent - 2026'!$Q:$Q,B244,'Patent - 2026'!$D:$D,"Published")</f>
        <v>0</v>
      </c>
      <c r="I244" s="54">
        <f t="shared" si="6"/>
        <v>0</v>
      </c>
      <c r="J244" s="54">
        <f t="shared" si="7"/>
        <v>0</v>
      </c>
      <c r="K244" s="54">
        <f>COUNTIFS('2024 -2025-2026'!$M:$M,B244,'2024 -2025-2026'!$K:$K,"Book",'2024 -2025-2026'!$G:$G,"2026")</f>
        <v>0</v>
      </c>
      <c r="L244" s="54" t="s">
        <v>14585</v>
      </c>
      <c r="M244" s="54" t="s">
        <v>14832</v>
      </c>
      <c r="N244" s="54">
        <v>1</v>
      </c>
      <c r="O244" s="54">
        <v>1</v>
      </c>
      <c r="P244" s="54">
        <v>2</v>
      </c>
      <c r="Q244" s="54">
        <f>COUNTIFS('Patent - 2026'!$Q:$Q,B244,'Patent - 2026'!$D:$D,"Granted")</f>
        <v>0</v>
      </c>
      <c r="R244" s="54">
        <f>COUNTIFS('Patent - 2026'!$Q:$Q,B244,'Patent - 2026'!$D:$D,"Design Grant")</f>
        <v>0</v>
      </c>
      <c r="S244" s="54"/>
    </row>
    <row r="245" spans="1:19" ht="15.75" x14ac:dyDescent="0.25">
      <c r="A245" s="93">
        <v>244</v>
      </c>
      <c r="B245" s="37" t="s">
        <v>7507</v>
      </c>
      <c r="C245" s="94" t="s">
        <v>14595</v>
      </c>
      <c r="D245" s="57">
        <f>COUNTIFS('2024 -2025-2026'!$M:$M,B245,'2024 -2025-2026'!$K:$K,"SCI",'2024 -2025-2026'!$G:$G,"2026")</f>
        <v>0</v>
      </c>
      <c r="E245" s="57">
        <f>COUNTIFS('2024 -2025-2026'!$M:$M,B245,'2024 -2025-2026'!$K:$K,"Scopus/WoS Journals",'2024 -2025-2026'!$G:$G,"2026")</f>
        <v>1</v>
      </c>
      <c r="F245" s="57">
        <f>COUNTIFS('2024 -2025-2026'!$M:$M,B245,'2024 -2025-2026'!$K:$K,"Scopus/WoS Conference/Book Chapter/Others", '2024 -2025-2026'!$G:$G,"2026")</f>
        <v>0</v>
      </c>
      <c r="G245" s="57">
        <f>COUNTIFS('2024 -2025-2026'!$M:$M,B245,'2024 -2025-2026'!$K:$K,"Student Publication", '2024 -2025-2026'!$G:$G,"2026")</f>
        <v>0</v>
      </c>
      <c r="H245" s="54">
        <f>COUNTIFS('Patent - 2026'!$Q:$Q,B245,'Patent - 2026'!$D:$D,"Published")</f>
        <v>0</v>
      </c>
      <c r="I245" s="54">
        <f t="shared" si="6"/>
        <v>1</v>
      </c>
      <c r="J245" s="54">
        <f t="shared" si="7"/>
        <v>1</v>
      </c>
      <c r="K245" s="54">
        <f>COUNTIFS('2024 -2025-2026'!$M:$M,B245,'2024 -2025-2026'!$K:$K,"Book",'2024 -2025-2026'!$G:$G,"2026")</f>
        <v>0</v>
      </c>
      <c r="L245" s="54" t="s">
        <v>14585</v>
      </c>
      <c r="M245" s="54" t="s">
        <v>14832</v>
      </c>
      <c r="N245" s="54">
        <v>1</v>
      </c>
      <c r="O245" s="54">
        <v>1</v>
      </c>
      <c r="P245" s="54">
        <v>2</v>
      </c>
      <c r="Q245" s="54">
        <f>COUNTIFS('Patent - 2026'!$Q:$Q,B245,'Patent - 2026'!$D:$D,"Granted")</f>
        <v>0</v>
      </c>
      <c r="R245" s="54">
        <f>COUNTIFS('Patent - 2026'!$Q:$Q,B245,'Patent - 2026'!$D:$D,"Design Grant")</f>
        <v>0</v>
      </c>
      <c r="S245" s="54"/>
    </row>
    <row r="246" spans="1:19" ht="15.75" x14ac:dyDescent="0.25">
      <c r="A246" s="93">
        <v>245</v>
      </c>
      <c r="B246" s="37" t="s">
        <v>6930</v>
      </c>
      <c r="C246" s="94" t="s">
        <v>14595</v>
      </c>
      <c r="D246" s="57">
        <f>COUNTIFS('2024 -2025-2026'!$M:$M,B246,'2024 -2025-2026'!$K:$K,"SCI",'2024 -2025-2026'!$G:$G,"2026")</f>
        <v>0</v>
      </c>
      <c r="E246" s="57">
        <f>COUNTIFS('2024 -2025-2026'!$M:$M,B246,'2024 -2025-2026'!$K:$K,"Scopus/WoS Journals",'2024 -2025-2026'!$G:$G,"2026")</f>
        <v>0</v>
      </c>
      <c r="F246" s="57">
        <f>COUNTIFS('2024 -2025-2026'!$M:$M,B246,'2024 -2025-2026'!$K:$K,"Scopus/WoS Conference/Book Chapter/Others", '2024 -2025-2026'!$G:$G,"2026")</f>
        <v>0</v>
      </c>
      <c r="G246" s="57">
        <f>COUNTIFS('2024 -2025-2026'!$M:$M,B246,'2024 -2025-2026'!$K:$K,"Student Publication", '2024 -2025-2026'!$G:$G,"2026")</f>
        <v>0</v>
      </c>
      <c r="H246" s="54">
        <f>COUNTIFS('Patent - 2026'!$Q:$Q,B246,'Patent - 2026'!$D:$D,"Published")</f>
        <v>0</v>
      </c>
      <c r="I246" s="54">
        <f t="shared" si="6"/>
        <v>0</v>
      </c>
      <c r="J246" s="54">
        <f t="shared" si="7"/>
        <v>0</v>
      </c>
      <c r="K246" s="54">
        <f>COUNTIFS('2024 -2025-2026'!$M:$M,B246,'2024 -2025-2026'!$K:$K,"Book",'2024 -2025-2026'!$G:$G,"2026")</f>
        <v>0</v>
      </c>
      <c r="L246" s="54" t="s">
        <v>14585</v>
      </c>
      <c r="M246" s="54" t="s">
        <v>14832</v>
      </c>
      <c r="N246" s="54">
        <v>1</v>
      </c>
      <c r="O246" s="54">
        <v>1</v>
      </c>
      <c r="P246" s="54">
        <v>2</v>
      </c>
      <c r="Q246" s="54">
        <f>COUNTIFS('Patent - 2026'!$Q:$Q,B246,'Patent - 2026'!$D:$D,"Granted")</f>
        <v>0</v>
      </c>
      <c r="R246" s="54">
        <f>COUNTIFS('Patent - 2026'!$Q:$Q,B246,'Patent - 2026'!$D:$D,"Design Grant")</f>
        <v>0</v>
      </c>
      <c r="S246" s="54"/>
    </row>
    <row r="247" spans="1:19" ht="15.75" x14ac:dyDescent="0.25">
      <c r="A247" s="93">
        <v>246</v>
      </c>
      <c r="B247" s="37" t="s">
        <v>7556</v>
      </c>
      <c r="C247" s="94" t="s">
        <v>14595</v>
      </c>
      <c r="D247" s="57">
        <f>COUNTIFS('2024 -2025-2026'!$M:$M,B247,'2024 -2025-2026'!$K:$K,"SCI",'2024 -2025-2026'!$G:$G,"2026")</f>
        <v>0</v>
      </c>
      <c r="E247" s="57">
        <f>COUNTIFS('2024 -2025-2026'!$M:$M,B247,'2024 -2025-2026'!$K:$K,"Scopus/WoS Journals",'2024 -2025-2026'!$G:$G,"2026")</f>
        <v>0</v>
      </c>
      <c r="F247" s="57">
        <f>COUNTIFS('2024 -2025-2026'!$M:$M,B247,'2024 -2025-2026'!$K:$K,"Scopus/WoS Conference/Book Chapter/Others", '2024 -2025-2026'!$G:$G,"2026")</f>
        <v>0</v>
      </c>
      <c r="G247" s="57">
        <f>COUNTIFS('2024 -2025-2026'!$M:$M,B247,'2024 -2025-2026'!$K:$K,"Student Publication", '2024 -2025-2026'!$G:$G,"2026")</f>
        <v>0</v>
      </c>
      <c r="H247" s="54">
        <f>COUNTIFS('Patent - 2026'!$Q:$Q,B247,'Patent - 2026'!$D:$D,"Published")</f>
        <v>0</v>
      </c>
      <c r="I247" s="54">
        <f t="shared" si="6"/>
        <v>0</v>
      </c>
      <c r="J247" s="54">
        <f t="shared" si="7"/>
        <v>0</v>
      </c>
      <c r="K247" s="54">
        <f>COUNTIFS('2024 -2025-2026'!$M:$M,B247,'2024 -2025-2026'!$K:$K,"Book",'2024 -2025-2026'!$G:$G,"2026")</f>
        <v>0</v>
      </c>
      <c r="L247" s="54" t="s">
        <v>14585</v>
      </c>
      <c r="M247" s="54" t="s">
        <v>14832</v>
      </c>
      <c r="N247" s="54">
        <v>1</v>
      </c>
      <c r="O247" s="54">
        <v>1</v>
      </c>
      <c r="P247" s="54">
        <v>2</v>
      </c>
      <c r="Q247" s="54">
        <f>COUNTIFS('Patent - 2026'!$Q:$Q,B247,'Patent - 2026'!$D:$D,"Granted")</f>
        <v>0</v>
      </c>
      <c r="R247" s="54">
        <f>COUNTIFS('Patent - 2026'!$Q:$Q,B247,'Patent - 2026'!$D:$D,"Design Grant")</f>
        <v>0</v>
      </c>
      <c r="S247" s="54"/>
    </row>
    <row r="248" spans="1:19" ht="15.75" x14ac:dyDescent="0.25">
      <c r="A248" s="93">
        <v>247</v>
      </c>
      <c r="B248" s="37" t="s">
        <v>14596</v>
      </c>
      <c r="C248" s="94" t="s">
        <v>14595</v>
      </c>
      <c r="D248" s="57">
        <f>COUNTIFS('2024 -2025-2026'!$M:$M,B248,'2024 -2025-2026'!$K:$K,"SCI",'2024 -2025-2026'!$G:$G,"2026")</f>
        <v>0</v>
      </c>
      <c r="E248" s="57">
        <f>COUNTIFS('2024 -2025-2026'!$M:$M,B248,'2024 -2025-2026'!$K:$K,"Scopus/WoS Journals",'2024 -2025-2026'!$G:$G,"2026")</f>
        <v>0</v>
      </c>
      <c r="F248" s="57">
        <f>COUNTIFS('2024 -2025-2026'!$M:$M,B248,'2024 -2025-2026'!$K:$K,"Scopus/WoS Conference/Book Chapter/Others", '2024 -2025-2026'!$G:$G,"2026")</f>
        <v>0</v>
      </c>
      <c r="G248" s="57">
        <f>COUNTIFS('2024 -2025-2026'!$M:$M,B248,'2024 -2025-2026'!$K:$K,"Student Publication", '2024 -2025-2026'!$G:$G,"2026")</f>
        <v>0</v>
      </c>
      <c r="H248" s="54">
        <f>COUNTIFS('Patent - 2026'!$Q:$Q,B248,'Patent - 2026'!$D:$D,"Published")</f>
        <v>0</v>
      </c>
      <c r="I248" s="54">
        <f t="shared" si="6"/>
        <v>0</v>
      </c>
      <c r="J248" s="54">
        <f t="shared" si="7"/>
        <v>0</v>
      </c>
      <c r="K248" s="54">
        <f>COUNTIFS('2024 -2025-2026'!$M:$M,B248,'2024 -2025-2026'!$K:$K,"Book",'2024 -2025-2026'!$G:$G,"2026")</f>
        <v>0</v>
      </c>
      <c r="L248" s="54" t="s">
        <v>14585</v>
      </c>
      <c r="M248" s="54" t="s">
        <v>14832</v>
      </c>
      <c r="N248" s="54">
        <v>1</v>
      </c>
      <c r="O248" s="54">
        <v>1</v>
      </c>
      <c r="P248" s="54">
        <v>2</v>
      </c>
      <c r="Q248" s="54">
        <f>COUNTIFS('Patent - 2026'!$Q:$Q,B248,'Patent - 2026'!$D:$D,"Granted")</f>
        <v>0</v>
      </c>
      <c r="R248" s="54">
        <f>COUNTIFS('Patent - 2026'!$Q:$Q,B248,'Patent - 2026'!$D:$D,"Design Grant")</f>
        <v>0</v>
      </c>
      <c r="S248" s="54"/>
    </row>
    <row r="249" spans="1:19" ht="30" x14ac:dyDescent="0.25">
      <c r="A249" s="93">
        <v>248</v>
      </c>
      <c r="B249" s="37" t="s">
        <v>369</v>
      </c>
      <c r="C249" s="94" t="s">
        <v>14597</v>
      </c>
      <c r="D249" s="57">
        <f>COUNTIFS('2024 -2025-2026'!$M:$M,B249,'2024 -2025-2026'!$K:$K,"SCI",'2024 -2025-2026'!$G:$G,"2026")</f>
        <v>0</v>
      </c>
      <c r="E249" s="57">
        <f>COUNTIFS('2024 -2025-2026'!$M:$M,B249,'2024 -2025-2026'!$K:$K,"Scopus/WoS Journals",'2024 -2025-2026'!$G:$G,"2026")</f>
        <v>0</v>
      </c>
      <c r="F249" s="57">
        <f>COUNTIFS('2024 -2025-2026'!$M:$M,B249,'2024 -2025-2026'!$K:$K,"Scopus/WoS Conference/Book Chapter/Others", '2024 -2025-2026'!$G:$G,"2026")</f>
        <v>0</v>
      </c>
      <c r="G249" s="57">
        <f>COUNTIFS('2024 -2025-2026'!$M:$M,B249,'2024 -2025-2026'!$K:$K,"Student Publication", '2024 -2025-2026'!$G:$G,"2026")</f>
        <v>0</v>
      </c>
      <c r="H249" s="54">
        <f>COUNTIFS('Patent - 2026'!$Q:$Q,B249,'Patent - 2026'!$D:$D,"Published")</f>
        <v>0</v>
      </c>
      <c r="I249" s="54">
        <f t="shared" si="6"/>
        <v>0</v>
      </c>
      <c r="J249" s="54">
        <f t="shared" si="7"/>
        <v>0</v>
      </c>
      <c r="K249" s="54">
        <f>COUNTIFS('2024 -2025-2026'!$M:$M,B249,'2024 -2025-2026'!$K:$K,"Book",'2024 -2025-2026'!$G:$G,"2026")</f>
        <v>0</v>
      </c>
      <c r="L249" s="54" t="s">
        <v>14584</v>
      </c>
      <c r="M249" s="54" t="s">
        <v>14832</v>
      </c>
      <c r="N249" s="54">
        <v>2</v>
      </c>
      <c r="O249" s="54">
        <v>2</v>
      </c>
      <c r="P249" s="54">
        <v>1</v>
      </c>
      <c r="Q249" s="54">
        <f>COUNTIFS('Patent - 2026'!$Q:$Q,B249,'Patent - 2026'!$D:$D,"Granted")</f>
        <v>0</v>
      </c>
      <c r="R249" s="54">
        <f>COUNTIFS('Patent - 2026'!$Q:$Q,B249,'Patent - 2026'!$D:$D,"Design Grant")</f>
        <v>0</v>
      </c>
      <c r="S249" s="54"/>
    </row>
    <row r="250" spans="1:19" ht="30" x14ac:dyDescent="0.25">
      <c r="A250" s="93">
        <v>249</v>
      </c>
      <c r="B250" s="37" t="s">
        <v>670</v>
      </c>
      <c r="C250" s="94" t="s">
        <v>14597</v>
      </c>
      <c r="D250" s="57">
        <f>COUNTIFS('2024 -2025-2026'!$M:$M,B250,'2024 -2025-2026'!$K:$K,"SCI",'2024 -2025-2026'!$G:$G,"2026")</f>
        <v>1</v>
      </c>
      <c r="E250" s="57">
        <f>COUNTIFS('2024 -2025-2026'!$M:$M,B250,'2024 -2025-2026'!$K:$K,"Scopus/WoS Journals",'2024 -2025-2026'!$G:$G,"2026")</f>
        <v>0</v>
      </c>
      <c r="F250" s="57">
        <f>COUNTIFS('2024 -2025-2026'!$M:$M,B250,'2024 -2025-2026'!$K:$K,"Scopus/WoS Conference/Book Chapter/Others", '2024 -2025-2026'!$G:$G,"2026")</f>
        <v>0</v>
      </c>
      <c r="G250" s="57">
        <f>COUNTIFS('2024 -2025-2026'!$M:$M,B250,'2024 -2025-2026'!$K:$K,"Student Publication", '2024 -2025-2026'!$G:$G,"2026")</f>
        <v>0</v>
      </c>
      <c r="H250" s="54">
        <f>COUNTIFS('Patent - 2026'!$Q:$Q,B250,'Patent - 2026'!$D:$D,"Published")</f>
        <v>0</v>
      </c>
      <c r="I250" s="54">
        <f t="shared" si="6"/>
        <v>1</v>
      </c>
      <c r="J250" s="54">
        <f t="shared" si="7"/>
        <v>1</v>
      </c>
      <c r="K250" s="54">
        <f>COUNTIFS('2024 -2025-2026'!$M:$M,B250,'2024 -2025-2026'!$K:$K,"Book",'2024 -2025-2026'!$G:$G,"2026")</f>
        <v>0</v>
      </c>
      <c r="L250" s="54" t="s">
        <v>14583</v>
      </c>
      <c r="M250" s="54" t="s">
        <v>14832</v>
      </c>
      <c r="N250" s="54">
        <v>2</v>
      </c>
      <c r="O250" s="54">
        <v>2</v>
      </c>
      <c r="P250" s="54">
        <v>1</v>
      </c>
      <c r="Q250" s="54">
        <f>COUNTIFS('Patent - 2026'!$Q:$Q,B250,'Patent - 2026'!$D:$D,"Granted")</f>
        <v>0</v>
      </c>
      <c r="R250" s="54">
        <f>COUNTIFS('Patent - 2026'!$Q:$Q,B250,'Patent - 2026'!$D:$D,"Design Grant")</f>
        <v>0</v>
      </c>
      <c r="S250" s="54"/>
    </row>
    <row r="251" spans="1:19" ht="30" x14ac:dyDescent="0.25">
      <c r="A251" s="93">
        <v>250</v>
      </c>
      <c r="B251" s="37" t="s">
        <v>11931</v>
      </c>
      <c r="C251" s="94" t="s">
        <v>14597</v>
      </c>
      <c r="D251" s="57">
        <f>COUNTIFS('2024 -2025-2026'!$M:$M,B251,'2024 -2025-2026'!$K:$K,"SCI",'2024 -2025-2026'!$G:$G,"2026")</f>
        <v>0</v>
      </c>
      <c r="E251" s="57">
        <f>COUNTIFS('2024 -2025-2026'!$M:$M,B251,'2024 -2025-2026'!$K:$K,"Scopus/WoS Journals",'2024 -2025-2026'!$G:$G,"2026")</f>
        <v>1</v>
      </c>
      <c r="F251" s="57">
        <f>COUNTIFS('2024 -2025-2026'!$M:$M,B251,'2024 -2025-2026'!$K:$K,"Scopus/WoS Conference/Book Chapter/Others", '2024 -2025-2026'!$G:$G,"2026")</f>
        <v>0</v>
      </c>
      <c r="G251" s="57">
        <f>COUNTIFS('2024 -2025-2026'!$M:$M,B251,'2024 -2025-2026'!$K:$K,"Student Publication", '2024 -2025-2026'!$G:$G,"2026")</f>
        <v>0</v>
      </c>
      <c r="H251" s="54">
        <f>COUNTIFS('Patent - 2026'!$Q:$Q,B251,'Patent - 2026'!$D:$D,"Published")</f>
        <v>0</v>
      </c>
      <c r="I251" s="54">
        <f t="shared" si="6"/>
        <v>1</v>
      </c>
      <c r="J251" s="54">
        <f t="shared" si="7"/>
        <v>1</v>
      </c>
      <c r="K251" s="54">
        <f>COUNTIFS('2024 -2025-2026'!$M:$M,B251,'2024 -2025-2026'!$K:$K,"Book",'2024 -2025-2026'!$G:$G,"2026")</f>
        <v>0</v>
      </c>
      <c r="L251" s="54" t="s">
        <v>14583</v>
      </c>
      <c r="M251" s="54" t="s">
        <v>14832</v>
      </c>
      <c r="N251" s="54">
        <v>2</v>
      </c>
      <c r="O251" s="54">
        <v>2</v>
      </c>
      <c r="P251" s="54">
        <v>1</v>
      </c>
      <c r="Q251" s="54">
        <f>COUNTIFS('Patent - 2026'!$Q:$Q,B251,'Patent - 2026'!$D:$D,"Granted")</f>
        <v>0</v>
      </c>
      <c r="R251" s="54">
        <f>COUNTIFS('Patent - 2026'!$Q:$Q,B251,'Patent - 2026'!$D:$D,"Design Grant")</f>
        <v>0</v>
      </c>
      <c r="S251" s="54"/>
    </row>
    <row r="252" spans="1:19" ht="30" x14ac:dyDescent="0.25">
      <c r="A252" s="93">
        <v>251</v>
      </c>
      <c r="B252" s="37" t="s">
        <v>6566</v>
      </c>
      <c r="C252" s="94" t="s">
        <v>14597</v>
      </c>
      <c r="D252" s="57">
        <f>COUNTIFS('2024 -2025-2026'!$M:$M,B252,'2024 -2025-2026'!$K:$K,"SCI",'2024 -2025-2026'!$G:$G,"2026")</f>
        <v>0</v>
      </c>
      <c r="E252" s="57">
        <f>COUNTIFS('2024 -2025-2026'!$M:$M,B252,'2024 -2025-2026'!$K:$K,"Scopus/WoS Journals",'2024 -2025-2026'!$G:$G,"2026")</f>
        <v>0</v>
      </c>
      <c r="F252" s="57">
        <f>COUNTIFS('2024 -2025-2026'!$M:$M,B252,'2024 -2025-2026'!$K:$K,"Scopus/WoS Conference/Book Chapter/Others", '2024 -2025-2026'!$G:$G,"2026")</f>
        <v>0</v>
      </c>
      <c r="G252" s="57">
        <f>COUNTIFS('2024 -2025-2026'!$M:$M,B252,'2024 -2025-2026'!$K:$K,"Student Publication", '2024 -2025-2026'!$G:$G,"2026")</f>
        <v>0</v>
      </c>
      <c r="H252" s="54">
        <f>COUNTIFS('Patent - 2026'!$Q:$Q,B252,'Patent - 2026'!$D:$D,"Published")</f>
        <v>0</v>
      </c>
      <c r="I252" s="54">
        <f t="shared" si="6"/>
        <v>0</v>
      </c>
      <c r="J252" s="54">
        <f t="shared" si="7"/>
        <v>0</v>
      </c>
      <c r="K252" s="54">
        <f>COUNTIFS('2024 -2025-2026'!$M:$M,B252,'2024 -2025-2026'!$K:$K,"Book",'2024 -2025-2026'!$G:$G,"2026")</f>
        <v>0</v>
      </c>
      <c r="L252" s="54" t="s">
        <v>14584</v>
      </c>
      <c r="M252" s="54" t="s">
        <v>14832</v>
      </c>
      <c r="N252" s="54">
        <v>2</v>
      </c>
      <c r="O252" s="54">
        <v>2</v>
      </c>
      <c r="P252" s="54">
        <v>1</v>
      </c>
      <c r="Q252" s="54">
        <f>COUNTIFS('Patent - 2026'!$Q:$Q,B252,'Patent - 2026'!$D:$D,"Granted")</f>
        <v>0</v>
      </c>
      <c r="R252" s="54">
        <f>COUNTIFS('Patent - 2026'!$Q:$Q,B252,'Patent - 2026'!$D:$D,"Design Grant")</f>
        <v>0</v>
      </c>
      <c r="S252" s="54"/>
    </row>
    <row r="253" spans="1:19" ht="30" x14ac:dyDescent="0.25">
      <c r="A253" s="93">
        <v>252</v>
      </c>
      <c r="B253" s="37" t="s">
        <v>12766</v>
      </c>
      <c r="C253" s="94" t="s">
        <v>14597</v>
      </c>
      <c r="D253" s="57">
        <f>COUNTIFS('2024 -2025-2026'!$M:$M,B253,'2024 -2025-2026'!$K:$K,"SCI",'2024 -2025-2026'!$G:$G,"2026")</f>
        <v>0</v>
      </c>
      <c r="E253" s="57">
        <f>COUNTIFS('2024 -2025-2026'!$M:$M,B253,'2024 -2025-2026'!$K:$K,"Scopus/WoS Journals",'2024 -2025-2026'!$G:$G,"2026")</f>
        <v>0</v>
      </c>
      <c r="F253" s="57">
        <f>COUNTIFS('2024 -2025-2026'!$M:$M,B253,'2024 -2025-2026'!$K:$K,"Scopus/WoS Conference/Book Chapter/Others", '2024 -2025-2026'!$G:$G,"2026")</f>
        <v>0</v>
      </c>
      <c r="G253" s="57">
        <f>COUNTIFS('2024 -2025-2026'!$M:$M,B253,'2024 -2025-2026'!$K:$K,"Student Publication", '2024 -2025-2026'!$G:$G,"2026")</f>
        <v>0</v>
      </c>
      <c r="H253" s="54">
        <f>COUNTIFS('Patent - 2026'!$Q:$Q,B253,'Patent - 2026'!$D:$D,"Published")</f>
        <v>0</v>
      </c>
      <c r="I253" s="54">
        <f t="shared" si="6"/>
        <v>0</v>
      </c>
      <c r="J253" s="54">
        <f t="shared" si="7"/>
        <v>0</v>
      </c>
      <c r="K253" s="54">
        <f>COUNTIFS('2024 -2025-2026'!$M:$M,B253,'2024 -2025-2026'!$K:$K,"Book",'2024 -2025-2026'!$G:$G,"2026")</f>
        <v>0</v>
      </c>
      <c r="L253" s="54" t="s">
        <v>14584</v>
      </c>
      <c r="M253" s="54" t="s">
        <v>14832</v>
      </c>
      <c r="N253" s="54">
        <v>2</v>
      </c>
      <c r="O253" s="54">
        <v>2</v>
      </c>
      <c r="P253" s="54">
        <v>1</v>
      </c>
      <c r="Q253" s="54">
        <f>COUNTIFS('Patent - 2026'!$Q:$Q,B253,'Patent - 2026'!$D:$D,"Granted")</f>
        <v>0</v>
      </c>
      <c r="R253" s="54">
        <f>COUNTIFS('Patent - 2026'!$Q:$Q,B253,'Patent - 2026'!$D:$D,"Design Grant")</f>
        <v>0</v>
      </c>
      <c r="S253" s="54"/>
    </row>
    <row r="254" spans="1:19" ht="30" x14ac:dyDescent="0.25">
      <c r="A254" s="93">
        <v>253</v>
      </c>
      <c r="B254" s="37" t="s">
        <v>4687</v>
      </c>
      <c r="C254" s="94" t="s">
        <v>14597</v>
      </c>
      <c r="D254" s="57">
        <f>COUNTIFS('2024 -2025-2026'!$M:$M,B254,'2024 -2025-2026'!$K:$K,"SCI",'2024 -2025-2026'!$G:$G,"2026")</f>
        <v>0</v>
      </c>
      <c r="E254" s="57">
        <f>COUNTIFS('2024 -2025-2026'!$M:$M,B254,'2024 -2025-2026'!$K:$K,"Scopus/WoS Journals",'2024 -2025-2026'!$G:$G,"2026")</f>
        <v>0</v>
      </c>
      <c r="F254" s="57">
        <f>COUNTIFS('2024 -2025-2026'!$M:$M,B254,'2024 -2025-2026'!$K:$K,"Scopus/WoS Conference/Book Chapter/Others", '2024 -2025-2026'!$G:$G,"2026")</f>
        <v>2</v>
      </c>
      <c r="G254" s="57">
        <f>COUNTIFS('2024 -2025-2026'!$M:$M,B254,'2024 -2025-2026'!$K:$K,"Student Publication", '2024 -2025-2026'!$G:$G,"2026")</f>
        <v>0</v>
      </c>
      <c r="H254" s="54">
        <f>COUNTIFS('Patent - 2026'!$Q:$Q,B254,'Patent - 2026'!$D:$D,"Published")</f>
        <v>0</v>
      </c>
      <c r="I254" s="54">
        <f t="shared" si="6"/>
        <v>2</v>
      </c>
      <c r="J254" s="54">
        <f t="shared" si="7"/>
        <v>2</v>
      </c>
      <c r="K254" s="54">
        <f>COUNTIFS('2024 -2025-2026'!$M:$M,B254,'2024 -2025-2026'!$K:$K,"Book",'2024 -2025-2026'!$G:$G,"2026")</f>
        <v>0</v>
      </c>
      <c r="L254" s="54" t="s">
        <v>14584</v>
      </c>
      <c r="M254" s="54" t="s">
        <v>14832</v>
      </c>
      <c r="N254" s="54">
        <v>2</v>
      </c>
      <c r="O254" s="54">
        <v>2</v>
      </c>
      <c r="P254" s="54">
        <v>1</v>
      </c>
      <c r="Q254" s="54">
        <f>COUNTIFS('Patent - 2026'!$Q:$Q,B254,'Patent - 2026'!$D:$D,"Granted")</f>
        <v>0</v>
      </c>
      <c r="R254" s="54">
        <f>COUNTIFS('Patent - 2026'!$Q:$Q,B254,'Patent - 2026'!$D:$D,"Design Grant")</f>
        <v>0</v>
      </c>
      <c r="S254" s="54"/>
    </row>
    <row r="255" spans="1:19" ht="30" x14ac:dyDescent="0.25">
      <c r="A255" s="93">
        <v>254</v>
      </c>
      <c r="B255" s="37" t="s">
        <v>4774</v>
      </c>
      <c r="C255" s="94" t="s">
        <v>14597</v>
      </c>
      <c r="D255" s="57">
        <f>COUNTIFS('2024 -2025-2026'!$M:$M,B255,'2024 -2025-2026'!$K:$K,"SCI",'2024 -2025-2026'!$G:$G,"2026")</f>
        <v>0</v>
      </c>
      <c r="E255" s="57">
        <f>COUNTIFS('2024 -2025-2026'!$M:$M,B255,'2024 -2025-2026'!$K:$K,"Scopus/WoS Journals",'2024 -2025-2026'!$G:$G,"2026")</f>
        <v>1</v>
      </c>
      <c r="F255" s="57">
        <f>COUNTIFS('2024 -2025-2026'!$M:$M,B255,'2024 -2025-2026'!$K:$K,"Scopus/WoS Conference/Book Chapter/Others", '2024 -2025-2026'!$G:$G,"2026")</f>
        <v>0</v>
      </c>
      <c r="G255" s="57">
        <f>COUNTIFS('2024 -2025-2026'!$M:$M,B255,'2024 -2025-2026'!$K:$K,"Student Publication", '2024 -2025-2026'!$G:$G,"2026")</f>
        <v>0</v>
      </c>
      <c r="H255" s="54">
        <f>COUNTIFS('Patent - 2026'!$Q:$Q,B255,'Patent - 2026'!$D:$D,"Published")</f>
        <v>0</v>
      </c>
      <c r="I255" s="54">
        <f t="shared" si="6"/>
        <v>1</v>
      </c>
      <c r="J255" s="54">
        <f t="shared" si="7"/>
        <v>1</v>
      </c>
      <c r="K255" s="54">
        <f>COUNTIFS('2024 -2025-2026'!$M:$M,B255,'2024 -2025-2026'!$K:$K,"Book",'2024 -2025-2026'!$G:$G,"2026")</f>
        <v>0</v>
      </c>
      <c r="L255" s="54" t="s">
        <v>14585</v>
      </c>
      <c r="M255" s="54" t="s">
        <v>14832</v>
      </c>
      <c r="N255" s="54">
        <v>1</v>
      </c>
      <c r="O255" s="54">
        <v>1</v>
      </c>
      <c r="P255" s="54">
        <v>2</v>
      </c>
      <c r="Q255" s="54">
        <f>COUNTIFS('Patent - 2026'!$Q:$Q,B255,'Patent - 2026'!$D:$D,"Granted")</f>
        <v>0</v>
      </c>
      <c r="R255" s="54">
        <f>COUNTIFS('Patent - 2026'!$Q:$Q,B255,'Patent - 2026'!$D:$D,"Design Grant")</f>
        <v>0</v>
      </c>
      <c r="S255" s="54"/>
    </row>
    <row r="256" spans="1:19" ht="30" x14ac:dyDescent="0.25">
      <c r="A256" s="93">
        <v>255</v>
      </c>
      <c r="B256" s="37" t="s">
        <v>6494</v>
      </c>
      <c r="C256" s="94" t="s">
        <v>14597</v>
      </c>
      <c r="D256" s="57">
        <f>COUNTIFS('2024 -2025-2026'!$M:$M,B256,'2024 -2025-2026'!$K:$K,"SCI",'2024 -2025-2026'!$G:$G,"2026")</f>
        <v>0</v>
      </c>
      <c r="E256" s="57">
        <f>COUNTIFS('2024 -2025-2026'!$M:$M,B256,'2024 -2025-2026'!$K:$K,"Scopus/WoS Journals",'2024 -2025-2026'!$G:$G,"2026")</f>
        <v>0</v>
      </c>
      <c r="F256" s="57">
        <f>COUNTIFS('2024 -2025-2026'!$M:$M,B256,'2024 -2025-2026'!$K:$K,"Scopus/WoS Conference/Book Chapter/Others", '2024 -2025-2026'!$G:$G,"2026")</f>
        <v>0</v>
      </c>
      <c r="G256" s="57">
        <f>COUNTIFS('2024 -2025-2026'!$M:$M,B256,'2024 -2025-2026'!$K:$K,"Student Publication", '2024 -2025-2026'!$G:$G,"2026")</f>
        <v>0</v>
      </c>
      <c r="H256" s="54">
        <f>COUNTIFS('Patent - 2026'!$Q:$Q,B256,'Patent - 2026'!$D:$D,"Published")</f>
        <v>0</v>
      </c>
      <c r="I256" s="54">
        <f t="shared" si="6"/>
        <v>0</v>
      </c>
      <c r="J256" s="54">
        <f t="shared" si="7"/>
        <v>0</v>
      </c>
      <c r="K256" s="54">
        <f>COUNTIFS('2024 -2025-2026'!$M:$M,B256,'2024 -2025-2026'!$K:$K,"Book",'2024 -2025-2026'!$G:$G,"2026")</f>
        <v>0</v>
      </c>
      <c r="L256" s="54" t="s">
        <v>14585</v>
      </c>
      <c r="M256" s="54" t="s">
        <v>14832</v>
      </c>
      <c r="N256" s="54">
        <v>1</v>
      </c>
      <c r="O256" s="54">
        <v>1</v>
      </c>
      <c r="P256" s="54">
        <v>2</v>
      </c>
      <c r="Q256" s="54">
        <f>COUNTIFS('Patent - 2026'!$Q:$Q,B256,'Patent - 2026'!$D:$D,"Granted")</f>
        <v>0</v>
      </c>
      <c r="R256" s="54">
        <f>COUNTIFS('Patent - 2026'!$Q:$Q,B256,'Patent - 2026'!$D:$D,"Design Grant")</f>
        <v>0</v>
      </c>
      <c r="S256" s="54"/>
    </row>
    <row r="257" spans="1:19" ht="30" x14ac:dyDescent="0.25">
      <c r="A257" s="93">
        <v>256</v>
      </c>
      <c r="B257" s="37" t="s">
        <v>2668</v>
      </c>
      <c r="C257" s="94" t="s">
        <v>14597</v>
      </c>
      <c r="D257" s="57">
        <f>COUNTIFS('2024 -2025-2026'!$M:$M,B257,'2024 -2025-2026'!$K:$K,"SCI",'2024 -2025-2026'!$G:$G,"2026")</f>
        <v>0</v>
      </c>
      <c r="E257" s="57">
        <f>COUNTIFS('2024 -2025-2026'!$M:$M,B257,'2024 -2025-2026'!$K:$K,"Scopus/WoS Journals",'2024 -2025-2026'!$G:$G,"2026")</f>
        <v>0</v>
      </c>
      <c r="F257" s="57">
        <f>COUNTIFS('2024 -2025-2026'!$M:$M,B257,'2024 -2025-2026'!$K:$K,"Scopus/WoS Conference/Book Chapter/Others", '2024 -2025-2026'!$G:$G,"2026")</f>
        <v>0</v>
      </c>
      <c r="G257" s="57">
        <f>COUNTIFS('2024 -2025-2026'!$M:$M,B257,'2024 -2025-2026'!$K:$K,"Student Publication", '2024 -2025-2026'!$G:$G,"2026")</f>
        <v>0</v>
      </c>
      <c r="H257" s="54">
        <f>COUNTIFS('Patent - 2026'!$Q:$Q,B257,'Patent - 2026'!$D:$D,"Published")</f>
        <v>0</v>
      </c>
      <c r="I257" s="54">
        <f t="shared" si="6"/>
        <v>0</v>
      </c>
      <c r="J257" s="54">
        <f t="shared" si="7"/>
        <v>0</v>
      </c>
      <c r="K257" s="54">
        <f>COUNTIFS('2024 -2025-2026'!$M:$M,B257,'2024 -2025-2026'!$K:$K,"Book",'2024 -2025-2026'!$G:$G,"2026")</f>
        <v>0</v>
      </c>
      <c r="L257" s="54" t="s">
        <v>14585</v>
      </c>
      <c r="M257" s="54" t="s">
        <v>14832</v>
      </c>
      <c r="N257" s="54">
        <v>1</v>
      </c>
      <c r="O257" s="54">
        <v>1</v>
      </c>
      <c r="P257" s="54">
        <v>2</v>
      </c>
      <c r="Q257" s="54">
        <f>COUNTIFS('Patent - 2026'!$Q:$Q,B257,'Patent - 2026'!$D:$D,"Granted")</f>
        <v>0</v>
      </c>
      <c r="R257" s="54">
        <f>COUNTIFS('Patent - 2026'!$Q:$Q,B257,'Patent - 2026'!$D:$D,"Design Grant")</f>
        <v>0</v>
      </c>
      <c r="S257" s="54"/>
    </row>
    <row r="258" spans="1:19" ht="30" x14ac:dyDescent="0.25">
      <c r="A258" s="93">
        <v>257</v>
      </c>
      <c r="B258" s="37" t="s">
        <v>2496</v>
      </c>
      <c r="C258" s="94" t="s">
        <v>14597</v>
      </c>
      <c r="D258" s="57">
        <f>COUNTIFS('2024 -2025-2026'!$M:$M,B258,'2024 -2025-2026'!$K:$K,"SCI",'2024 -2025-2026'!$G:$G,"2026")</f>
        <v>0</v>
      </c>
      <c r="E258" s="57">
        <f>COUNTIFS('2024 -2025-2026'!$M:$M,B258,'2024 -2025-2026'!$K:$K,"Scopus/WoS Journals",'2024 -2025-2026'!$G:$G,"2026")</f>
        <v>0</v>
      </c>
      <c r="F258" s="57">
        <f>COUNTIFS('2024 -2025-2026'!$M:$M,B258,'2024 -2025-2026'!$K:$K,"Scopus/WoS Conference/Book Chapter/Others", '2024 -2025-2026'!$G:$G,"2026")</f>
        <v>0</v>
      </c>
      <c r="G258" s="57">
        <f>COUNTIFS('2024 -2025-2026'!$M:$M,B258,'2024 -2025-2026'!$K:$K,"Student Publication", '2024 -2025-2026'!$G:$G,"2026")</f>
        <v>0</v>
      </c>
      <c r="H258" s="54">
        <f>COUNTIFS('Patent - 2026'!$Q:$Q,B258,'Patent - 2026'!$D:$D,"Published")</f>
        <v>0</v>
      </c>
      <c r="I258" s="54">
        <f t="shared" ref="I258:I321" si="8">SUM(D258:F258)</f>
        <v>0</v>
      </c>
      <c r="J258" s="54">
        <f t="shared" ref="J258:J321" si="9">SUM(D258:G258)</f>
        <v>0</v>
      </c>
      <c r="K258" s="54">
        <f>COUNTIFS('2024 -2025-2026'!$M:$M,B258,'2024 -2025-2026'!$K:$K,"Book",'2024 -2025-2026'!$G:$G,"2026")</f>
        <v>0</v>
      </c>
      <c r="L258" s="54" t="s">
        <v>14585</v>
      </c>
      <c r="M258" s="54" t="s">
        <v>14832</v>
      </c>
      <c r="N258" s="54">
        <v>1</v>
      </c>
      <c r="O258" s="54">
        <v>1</v>
      </c>
      <c r="P258" s="54">
        <v>2</v>
      </c>
      <c r="Q258" s="54">
        <f>COUNTIFS('Patent - 2026'!$Q:$Q,B258,'Patent - 2026'!$D:$D,"Granted")</f>
        <v>0</v>
      </c>
      <c r="R258" s="54">
        <f>COUNTIFS('Patent - 2026'!$Q:$Q,B258,'Patent - 2026'!$D:$D,"Design Grant")</f>
        <v>0</v>
      </c>
      <c r="S258" s="54"/>
    </row>
    <row r="259" spans="1:19" ht="30" x14ac:dyDescent="0.25">
      <c r="A259" s="93">
        <v>258</v>
      </c>
      <c r="B259" s="37" t="s">
        <v>3787</v>
      </c>
      <c r="C259" s="94" t="s">
        <v>14597</v>
      </c>
      <c r="D259" s="57">
        <f>COUNTIFS('2024 -2025-2026'!$M:$M,B259,'2024 -2025-2026'!$K:$K,"SCI",'2024 -2025-2026'!$G:$G,"2026")</f>
        <v>0</v>
      </c>
      <c r="E259" s="57">
        <f>COUNTIFS('2024 -2025-2026'!$M:$M,B259,'2024 -2025-2026'!$K:$K,"Scopus/WoS Journals",'2024 -2025-2026'!$G:$G,"2026")</f>
        <v>1</v>
      </c>
      <c r="F259" s="57">
        <f>COUNTIFS('2024 -2025-2026'!$M:$M,B259,'2024 -2025-2026'!$K:$K,"Scopus/WoS Conference/Book Chapter/Others", '2024 -2025-2026'!$G:$G,"2026")</f>
        <v>3</v>
      </c>
      <c r="G259" s="57">
        <f>COUNTIFS('2024 -2025-2026'!$M:$M,B259,'2024 -2025-2026'!$K:$K,"Student Publication", '2024 -2025-2026'!$G:$G,"2026")</f>
        <v>0</v>
      </c>
      <c r="H259" s="54">
        <f>COUNTIFS('Patent - 2026'!$Q:$Q,B259,'Patent - 2026'!$D:$D,"Published")</f>
        <v>0</v>
      </c>
      <c r="I259" s="54">
        <f t="shared" si="8"/>
        <v>4</v>
      </c>
      <c r="J259" s="54">
        <f t="shared" si="9"/>
        <v>4</v>
      </c>
      <c r="K259" s="54">
        <f>COUNTIFS('2024 -2025-2026'!$M:$M,B259,'2024 -2025-2026'!$K:$K,"Book",'2024 -2025-2026'!$G:$G,"2026")</f>
        <v>0</v>
      </c>
      <c r="L259" s="54" t="s">
        <v>14585</v>
      </c>
      <c r="M259" s="54" t="s">
        <v>14832</v>
      </c>
      <c r="N259" s="54">
        <v>1</v>
      </c>
      <c r="O259" s="54">
        <v>1</v>
      </c>
      <c r="P259" s="54">
        <v>2</v>
      </c>
      <c r="Q259" s="54">
        <f>COUNTIFS('Patent - 2026'!$Q:$Q,B259,'Patent - 2026'!$D:$D,"Granted")</f>
        <v>0</v>
      </c>
      <c r="R259" s="54">
        <f>COUNTIFS('Patent - 2026'!$Q:$Q,B259,'Patent - 2026'!$D:$D,"Design Grant")</f>
        <v>0</v>
      </c>
      <c r="S259" s="54"/>
    </row>
    <row r="260" spans="1:19" ht="30" x14ac:dyDescent="0.25">
      <c r="A260" s="93">
        <v>259</v>
      </c>
      <c r="B260" s="37" t="s">
        <v>14598</v>
      </c>
      <c r="C260" s="94" t="s">
        <v>14597</v>
      </c>
      <c r="D260" s="57">
        <f>COUNTIFS('2024 -2025-2026'!$M:$M,B260,'2024 -2025-2026'!$K:$K,"SCI",'2024 -2025-2026'!$G:$G,"2026")</f>
        <v>0</v>
      </c>
      <c r="E260" s="57">
        <f>COUNTIFS('2024 -2025-2026'!$M:$M,B260,'2024 -2025-2026'!$K:$K,"Scopus/WoS Journals",'2024 -2025-2026'!$G:$G,"2026")</f>
        <v>0</v>
      </c>
      <c r="F260" s="57">
        <f>COUNTIFS('2024 -2025-2026'!$M:$M,B260,'2024 -2025-2026'!$K:$K,"Scopus/WoS Conference/Book Chapter/Others", '2024 -2025-2026'!$G:$G,"2026")</f>
        <v>0</v>
      </c>
      <c r="G260" s="57">
        <f>COUNTIFS('2024 -2025-2026'!$M:$M,B260,'2024 -2025-2026'!$K:$K,"Student Publication", '2024 -2025-2026'!$G:$G,"2026")</f>
        <v>0</v>
      </c>
      <c r="H260" s="54">
        <f>COUNTIFS('Patent - 2026'!$Q:$Q,B260,'Patent - 2026'!$D:$D,"Published")</f>
        <v>0</v>
      </c>
      <c r="I260" s="54">
        <f t="shared" si="8"/>
        <v>0</v>
      </c>
      <c r="J260" s="54">
        <f t="shared" si="9"/>
        <v>0</v>
      </c>
      <c r="K260" s="54">
        <f>COUNTIFS('2024 -2025-2026'!$M:$M,B260,'2024 -2025-2026'!$K:$K,"Book",'2024 -2025-2026'!$G:$G,"2026")</f>
        <v>0</v>
      </c>
      <c r="L260" s="54" t="s">
        <v>14585</v>
      </c>
      <c r="M260" s="54" t="s">
        <v>14832</v>
      </c>
      <c r="N260" s="54">
        <v>1</v>
      </c>
      <c r="O260" s="54">
        <v>1</v>
      </c>
      <c r="P260" s="54">
        <v>2</v>
      </c>
      <c r="Q260" s="54">
        <f>COUNTIFS('Patent - 2026'!$Q:$Q,B260,'Patent - 2026'!$D:$D,"Granted")</f>
        <v>0</v>
      </c>
      <c r="R260" s="54">
        <f>COUNTIFS('Patent - 2026'!$Q:$Q,B260,'Patent - 2026'!$D:$D,"Design Grant")</f>
        <v>0</v>
      </c>
      <c r="S260" s="54"/>
    </row>
    <row r="261" spans="1:19" ht="30" x14ac:dyDescent="0.25">
      <c r="A261" s="93">
        <v>260</v>
      </c>
      <c r="B261" s="37" t="s">
        <v>14599</v>
      </c>
      <c r="C261" s="94" t="s">
        <v>14597</v>
      </c>
      <c r="D261" s="57">
        <f>COUNTIFS('2024 -2025-2026'!$M:$M,B261,'2024 -2025-2026'!$K:$K,"SCI",'2024 -2025-2026'!$G:$G,"2026")</f>
        <v>0</v>
      </c>
      <c r="E261" s="57">
        <f>COUNTIFS('2024 -2025-2026'!$M:$M,B261,'2024 -2025-2026'!$K:$K,"Scopus/WoS Journals",'2024 -2025-2026'!$G:$G,"2026")</f>
        <v>0</v>
      </c>
      <c r="F261" s="57">
        <f>COUNTIFS('2024 -2025-2026'!$M:$M,B261,'2024 -2025-2026'!$K:$K,"Scopus/WoS Conference/Book Chapter/Others", '2024 -2025-2026'!$G:$G,"2026")</f>
        <v>0</v>
      </c>
      <c r="G261" s="57">
        <f>COUNTIFS('2024 -2025-2026'!$M:$M,B261,'2024 -2025-2026'!$K:$K,"Student Publication", '2024 -2025-2026'!$G:$G,"2026")</f>
        <v>0</v>
      </c>
      <c r="H261" s="54">
        <f>COUNTIFS('Patent - 2026'!$Q:$Q,B261,'Patent - 2026'!$D:$D,"Published")</f>
        <v>0</v>
      </c>
      <c r="I261" s="54">
        <f t="shared" si="8"/>
        <v>0</v>
      </c>
      <c r="J261" s="54">
        <f t="shared" si="9"/>
        <v>0</v>
      </c>
      <c r="K261" s="54">
        <f>COUNTIFS('2024 -2025-2026'!$M:$M,B261,'2024 -2025-2026'!$K:$K,"Book",'2024 -2025-2026'!$G:$G,"2026")</f>
        <v>0</v>
      </c>
      <c r="L261" s="54" t="s">
        <v>14585</v>
      </c>
      <c r="M261" s="54" t="s">
        <v>14832</v>
      </c>
      <c r="N261" s="54">
        <v>1</v>
      </c>
      <c r="O261" s="54">
        <v>1</v>
      </c>
      <c r="P261" s="54">
        <v>2</v>
      </c>
      <c r="Q261" s="54">
        <f>COUNTIFS('Patent - 2026'!$Q:$Q,B261,'Patent - 2026'!$D:$D,"Granted")</f>
        <v>0</v>
      </c>
      <c r="R261" s="54">
        <f>COUNTIFS('Patent - 2026'!$Q:$Q,B261,'Patent - 2026'!$D:$D,"Design Grant")</f>
        <v>0</v>
      </c>
      <c r="S261" s="54"/>
    </row>
    <row r="262" spans="1:19" ht="30" x14ac:dyDescent="0.25">
      <c r="A262" s="93">
        <v>261</v>
      </c>
      <c r="B262" s="37" t="s">
        <v>9138</v>
      </c>
      <c r="C262" s="94" t="s">
        <v>14597</v>
      </c>
      <c r="D262" s="57">
        <f>COUNTIFS('2024 -2025-2026'!$M:$M,B262,'2024 -2025-2026'!$K:$K,"SCI",'2024 -2025-2026'!$G:$G,"2026")</f>
        <v>0</v>
      </c>
      <c r="E262" s="57">
        <f>COUNTIFS('2024 -2025-2026'!$M:$M,B262,'2024 -2025-2026'!$K:$K,"Scopus/WoS Journals",'2024 -2025-2026'!$G:$G,"2026")</f>
        <v>0</v>
      </c>
      <c r="F262" s="57">
        <f>COUNTIFS('2024 -2025-2026'!$M:$M,B262,'2024 -2025-2026'!$K:$K,"Scopus/WoS Conference/Book Chapter/Others", '2024 -2025-2026'!$G:$G,"2026")</f>
        <v>0</v>
      </c>
      <c r="G262" s="57">
        <f>COUNTIFS('2024 -2025-2026'!$M:$M,B262,'2024 -2025-2026'!$K:$K,"Student Publication", '2024 -2025-2026'!$G:$G,"2026")</f>
        <v>0</v>
      </c>
      <c r="H262" s="54">
        <f>COUNTIFS('Patent - 2026'!$Q:$Q,B262,'Patent - 2026'!$D:$D,"Published")</f>
        <v>0</v>
      </c>
      <c r="I262" s="54">
        <f t="shared" si="8"/>
        <v>0</v>
      </c>
      <c r="J262" s="54">
        <f t="shared" si="9"/>
        <v>0</v>
      </c>
      <c r="K262" s="54">
        <f>COUNTIFS('2024 -2025-2026'!$M:$M,B262,'2024 -2025-2026'!$K:$K,"Book",'2024 -2025-2026'!$G:$G,"2026")</f>
        <v>0</v>
      </c>
      <c r="L262" s="54" t="s">
        <v>14585</v>
      </c>
      <c r="M262" s="54" t="s">
        <v>14832</v>
      </c>
      <c r="N262" s="54">
        <v>1</v>
      </c>
      <c r="O262" s="54">
        <v>1</v>
      </c>
      <c r="P262" s="54">
        <v>2</v>
      </c>
      <c r="Q262" s="54">
        <f>COUNTIFS('Patent - 2026'!$Q:$Q,B262,'Patent - 2026'!$D:$D,"Granted")</f>
        <v>0</v>
      </c>
      <c r="R262" s="54">
        <f>COUNTIFS('Patent - 2026'!$Q:$Q,B262,'Patent - 2026'!$D:$D,"Design Grant")</f>
        <v>0</v>
      </c>
      <c r="S262" s="54"/>
    </row>
    <row r="263" spans="1:19" ht="30" x14ac:dyDescent="0.25">
      <c r="A263" s="93">
        <v>262</v>
      </c>
      <c r="B263" s="37" t="s">
        <v>14600</v>
      </c>
      <c r="C263" s="94" t="s">
        <v>14597</v>
      </c>
      <c r="D263" s="57">
        <f>COUNTIFS('2024 -2025-2026'!$M:$M,B263,'2024 -2025-2026'!$K:$K,"SCI",'2024 -2025-2026'!$G:$G,"2026")</f>
        <v>0</v>
      </c>
      <c r="E263" s="57">
        <f>COUNTIFS('2024 -2025-2026'!$M:$M,B263,'2024 -2025-2026'!$K:$K,"Scopus/WoS Journals",'2024 -2025-2026'!$G:$G,"2026")</f>
        <v>0</v>
      </c>
      <c r="F263" s="57">
        <f>COUNTIFS('2024 -2025-2026'!$M:$M,B263,'2024 -2025-2026'!$K:$K,"Scopus/WoS Conference/Book Chapter/Others", '2024 -2025-2026'!$G:$G,"2026")</f>
        <v>0</v>
      </c>
      <c r="G263" s="57">
        <f>COUNTIFS('2024 -2025-2026'!$M:$M,B263,'2024 -2025-2026'!$K:$K,"Student Publication", '2024 -2025-2026'!$G:$G,"2026")</f>
        <v>0</v>
      </c>
      <c r="H263" s="54">
        <f>COUNTIFS('Patent - 2026'!$Q:$Q,B263,'Patent - 2026'!$D:$D,"Published")</f>
        <v>0</v>
      </c>
      <c r="I263" s="54">
        <f t="shared" si="8"/>
        <v>0</v>
      </c>
      <c r="J263" s="54">
        <f t="shared" si="9"/>
        <v>0</v>
      </c>
      <c r="K263" s="54">
        <f>COUNTIFS('2024 -2025-2026'!$M:$M,B263,'2024 -2025-2026'!$K:$K,"Book",'2024 -2025-2026'!$G:$G,"2026")</f>
        <v>0</v>
      </c>
      <c r="L263" s="54" t="s">
        <v>14585</v>
      </c>
      <c r="M263" s="54" t="s">
        <v>14832</v>
      </c>
      <c r="N263" s="54">
        <v>1</v>
      </c>
      <c r="O263" s="54">
        <v>1</v>
      </c>
      <c r="P263" s="54">
        <v>2</v>
      </c>
      <c r="Q263" s="54">
        <f>COUNTIFS('Patent - 2026'!$Q:$Q,B263,'Patent - 2026'!$D:$D,"Granted")</f>
        <v>0</v>
      </c>
      <c r="R263" s="54">
        <f>COUNTIFS('Patent - 2026'!$Q:$Q,B263,'Patent - 2026'!$D:$D,"Design Grant")</f>
        <v>0</v>
      </c>
      <c r="S263" s="54"/>
    </row>
    <row r="264" spans="1:19" ht="31.5" x14ac:dyDescent="0.25">
      <c r="A264" s="93">
        <v>263</v>
      </c>
      <c r="B264" s="37" t="s">
        <v>2709</v>
      </c>
      <c r="C264" s="94" t="s">
        <v>14597</v>
      </c>
      <c r="D264" s="57">
        <f>COUNTIFS('2024 -2025-2026'!$M:$M,B264,'2024 -2025-2026'!$K:$K,"SCI",'2024 -2025-2026'!$G:$G,"2026")</f>
        <v>0</v>
      </c>
      <c r="E264" s="57">
        <f>COUNTIFS('2024 -2025-2026'!$M:$M,B264,'2024 -2025-2026'!$K:$K,"Scopus/WoS Journals",'2024 -2025-2026'!$G:$G,"2026")</f>
        <v>0</v>
      </c>
      <c r="F264" s="57">
        <f>COUNTIFS('2024 -2025-2026'!$M:$M,B264,'2024 -2025-2026'!$K:$K,"Scopus/WoS Conference/Book Chapter/Others", '2024 -2025-2026'!$G:$G,"2026")</f>
        <v>0</v>
      </c>
      <c r="G264" s="57">
        <f>COUNTIFS('2024 -2025-2026'!$M:$M,B264,'2024 -2025-2026'!$K:$K,"Student Publication", '2024 -2025-2026'!$G:$G,"2026")</f>
        <v>0</v>
      </c>
      <c r="H264" s="54">
        <f>COUNTIFS('Patent - 2026'!$Q:$Q,B264,'Patent - 2026'!$D:$D,"Published")</f>
        <v>0</v>
      </c>
      <c r="I264" s="54">
        <f t="shared" si="8"/>
        <v>0</v>
      </c>
      <c r="J264" s="54">
        <f t="shared" si="9"/>
        <v>0</v>
      </c>
      <c r="K264" s="54">
        <f>COUNTIFS('2024 -2025-2026'!$M:$M,B264,'2024 -2025-2026'!$K:$K,"Book",'2024 -2025-2026'!$G:$G,"2026")</f>
        <v>0</v>
      </c>
      <c r="L264" s="54" t="s">
        <v>14585</v>
      </c>
      <c r="M264" s="54" t="s">
        <v>14835</v>
      </c>
      <c r="N264" s="54">
        <v>0</v>
      </c>
      <c r="O264" s="54">
        <v>1</v>
      </c>
      <c r="P264" s="54">
        <v>2</v>
      </c>
      <c r="Q264" s="54">
        <f>COUNTIFS('Patent - 2026'!$Q:$Q,B264,'Patent - 2026'!$D:$D,"Granted")</f>
        <v>0</v>
      </c>
      <c r="R264" s="54">
        <f>COUNTIFS('Patent - 2026'!$Q:$Q,B264,'Patent - 2026'!$D:$D,"Design Grant")</f>
        <v>0</v>
      </c>
      <c r="S264" s="54"/>
    </row>
    <row r="265" spans="1:19" ht="31.5" x14ac:dyDescent="0.25">
      <c r="A265" s="93">
        <v>264</v>
      </c>
      <c r="B265" s="37" t="s">
        <v>14746</v>
      </c>
      <c r="C265" s="94" t="s">
        <v>14597</v>
      </c>
      <c r="D265" s="57">
        <f>COUNTIFS('2024 -2025-2026'!$M:$M,B265,'2024 -2025-2026'!$K:$K,"SCI",'2024 -2025-2026'!$G:$G,"2026")</f>
        <v>0</v>
      </c>
      <c r="E265" s="57">
        <f>COUNTIFS('2024 -2025-2026'!$M:$M,B265,'2024 -2025-2026'!$K:$K,"Scopus/WoS Journals",'2024 -2025-2026'!$G:$G,"2026")</f>
        <v>0</v>
      </c>
      <c r="F265" s="57">
        <f>COUNTIFS('2024 -2025-2026'!$M:$M,B265,'2024 -2025-2026'!$K:$K,"Scopus/WoS Conference/Book Chapter/Others", '2024 -2025-2026'!$G:$G,"2026")</f>
        <v>0</v>
      </c>
      <c r="G265" s="57">
        <f>COUNTIFS('2024 -2025-2026'!$M:$M,B265,'2024 -2025-2026'!$K:$K,"Student Publication", '2024 -2025-2026'!$G:$G,"2026")</f>
        <v>0</v>
      </c>
      <c r="H265" s="54">
        <f>COUNTIFS('Patent - 2026'!$Q:$Q,B265,'Patent - 2026'!$D:$D,"Published")</f>
        <v>0</v>
      </c>
      <c r="I265" s="54">
        <f t="shared" si="8"/>
        <v>0</v>
      </c>
      <c r="J265" s="54">
        <f t="shared" si="9"/>
        <v>0</v>
      </c>
      <c r="K265" s="54">
        <f>COUNTIFS('2024 -2025-2026'!$M:$M,B265,'2024 -2025-2026'!$K:$K,"Book",'2024 -2025-2026'!$G:$G,"2026")</f>
        <v>0</v>
      </c>
      <c r="L265" s="54" t="s">
        <v>14585</v>
      </c>
      <c r="M265" s="54" t="s">
        <v>14835</v>
      </c>
      <c r="N265" s="54">
        <v>0</v>
      </c>
      <c r="O265" s="54">
        <v>1</v>
      </c>
      <c r="P265" s="54">
        <v>2</v>
      </c>
      <c r="Q265" s="54">
        <f>COUNTIFS('Patent - 2026'!$Q:$Q,B265,'Patent - 2026'!$D:$D,"Granted")</f>
        <v>0</v>
      </c>
      <c r="R265" s="54">
        <f>COUNTIFS('Patent - 2026'!$Q:$Q,B265,'Patent - 2026'!$D:$D,"Design Grant")</f>
        <v>0</v>
      </c>
      <c r="S265" s="54"/>
    </row>
    <row r="266" spans="1:19" ht="31.5" x14ac:dyDescent="0.25">
      <c r="A266" s="93">
        <v>265</v>
      </c>
      <c r="B266" s="37" t="s">
        <v>2791</v>
      </c>
      <c r="C266" s="94" t="s">
        <v>14597</v>
      </c>
      <c r="D266" s="57">
        <f>COUNTIFS('2024 -2025-2026'!$M:$M,B266,'2024 -2025-2026'!$K:$K,"SCI",'2024 -2025-2026'!$G:$G,"2026")</f>
        <v>0</v>
      </c>
      <c r="E266" s="57">
        <f>COUNTIFS('2024 -2025-2026'!$M:$M,B266,'2024 -2025-2026'!$K:$K,"Scopus/WoS Journals",'2024 -2025-2026'!$G:$G,"2026")</f>
        <v>0</v>
      </c>
      <c r="F266" s="57">
        <f>COUNTIFS('2024 -2025-2026'!$M:$M,B266,'2024 -2025-2026'!$K:$K,"Scopus/WoS Conference/Book Chapter/Others", '2024 -2025-2026'!$G:$G,"2026")</f>
        <v>0</v>
      </c>
      <c r="G266" s="57">
        <f>COUNTIFS('2024 -2025-2026'!$M:$M,B266,'2024 -2025-2026'!$K:$K,"Student Publication", '2024 -2025-2026'!$G:$G,"2026")</f>
        <v>0</v>
      </c>
      <c r="H266" s="54">
        <f>COUNTIFS('Patent - 2026'!$Q:$Q,B266,'Patent - 2026'!$D:$D,"Published")</f>
        <v>0</v>
      </c>
      <c r="I266" s="54">
        <f t="shared" si="8"/>
        <v>0</v>
      </c>
      <c r="J266" s="54">
        <f t="shared" si="9"/>
        <v>0</v>
      </c>
      <c r="K266" s="54">
        <f>COUNTIFS('2024 -2025-2026'!$M:$M,B266,'2024 -2025-2026'!$K:$K,"Book",'2024 -2025-2026'!$G:$G,"2026")</f>
        <v>0</v>
      </c>
      <c r="L266" s="54" t="s">
        <v>14585</v>
      </c>
      <c r="M266" s="54" t="s">
        <v>14835</v>
      </c>
      <c r="N266" s="54">
        <v>0</v>
      </c>
      <c r="O266" s="54">
        <v>1</v>
      </c>
      <c r="P266" s="54">
        <v>2</v>
      </c>
      <c r="Q266" s="54">
        <f>COUNTIFS('Patent - 2026'!$Q:$Q,B266,'Patent - 2026'!$D:$D,"Granted")</f>
        <v>0</v>
      </c>
      <c r="R266" s="54">
        <f>COUNTIFS('Patent - 2026'!$Q:$Q,B266,'Patent - 2026'!$D:$D,"Design Grant")</f>
        <v>0</v>
      </c>
      <c r="S266" s="54"/>
    </row>
    <row r="267" spans="1:19" ht="31.5" x14ac:dyDescent="0.25">
      <c r="A267" s="93">
        <v>266</v>
      </c>
      <c r="B267" s="37" t="s">
        <v>3317</v>
      </c>
      <c r="C267" s="94" t="s">
        <v>14597</v>
      </c>
      <c r="D267" s="57">
        <f>COUNTIFS('2024 -2025-2026'!$M:$M,B267,'2024 -2025-2026'!$K:$K,"SCI",'2024 -2025-2026'!$G:$G,"2026")</f>
        <v>2</v>
      </c>
      <c r="E267" s="57">
        <f>COUNTIFS('2024 -2025-2026'!$M:$M,B267,'2024 -2025-2026'!$K:$K,"Scopus/WoS Journals",'2024 -2025-2026'!$G:$G,"2026")</f>
        <v>0</v>
      </c>
      <c r="F267" s="57">
        <f>COUNTIFS('2024 -2025-2026'!$M:$M,B267,'2024 -2025-2026'!$K:$K,"Scopus/WoS Conference/Book Chapter/Others", '2024 -2025-2026'!$G:$G,"2026")</f>
        <v>0</v>
      </c>
      <c r="G267" s="57">
        <f>COUNTIFS('2024 -2025-2026'!$M:$M,B267,'2024 -2025-2026'!$K:$K,"Student Publication", '2024 -2025-2026'!$G:$G,"2026")</f>
        <v>0</v>
      </c>
      <c r="H267" s="54">
        <f>COUNTIFS('Patent - 2026'!$Q:$Q,B267,'Patent - 2026'!$D:$D,"Published")</f>
        <v>0</v>
      </c>
      <c r="I267" s="54">
        <f t="shared" si="8"/>
        <v>2</v>
      </c>
      <c r="J267" s="54">
        <f t="shared" si="9"/>
        <v>2</v>
      </c>
      <c r="K267" s="54">
        <f>COUNTIFS('2024 -2025-2026'!$M:$M,B267,'2024 -2025-2026'!$K:$K,"Book",'2024 -2025-2026'!$G:$G,"2026")</f>
        <v>0</v>
      </c>
      <c r="L267" s="54" t="s">
        <v>14585</v>
      </c>
      <c r="M267" s="54" t="s">
        <v>14835</v>
      </c>
      <c r="N267" s="54">
        <v>0</v>
      </c>
      <c r="O267" s="54">
        <v>1</v>
      </c>
      <c r="P267" s="54">
        <v>2</v>
      </c>
      <c r="Q267" s="54">
        <f>COUNTIFS('Patent - 2026'!$Q:$Q,B267,'Patent - 2026'!$D:$D,"Granted")</f>
        <v>0</v>
      </c>
      <c r="R267" s="54">
        <f>COUNTIFS('Patent - 2026'!$Q:$Q,B267,'Patent - 2026'!$D:$D,"Design Grant")</f>
        <v>0</v>
      </c>
      <c r="S267" s="54"/>
    </row>
    <row r="268" spans="1:19" ht="15.75" x14ac:dyDescent="0.25">
      <c r="A268" s="93">
        <v>267</v>
      </c>
      <c r="B268" s="37" t="s">
        <v>4836</v>
      </c>
      <c r="C268" s="94" t="s">
        <v>725</v>
      </c>
      <c r="D268" s="57">
        <f>COUNTIFS('2024 -2025-2026'!$M:$M,B268,'2024 -2025-2026'!$K:$K,"SCI",'2024 -2025-2026'!$G:$G,"2026")</f>
        <v>2</v>
      </c>
      <c r="E268" s="57">
        <f>COUNTIFS('2024 -2025-2026'!$M:$M,B268,'2024 -2025-2026'!$K:$K,"Scopus/WoS Journals",'2024 -2025-2026'!$G:$G,"2026")</f>
        <v>0</v>
      </c>
      <c r="F268" s="57">
        <f>COUNTIFS('2024 -2025-2026'!$M:$M,B268,'2024 -2025-2026'!$K:$K,"Scopus/WoS Conference/Book Chapter/Others", '2024 -2025-2026'!$G:$G,"2026")</f>
        <v>1</v>
      </c>
      <c r="G268" s="57">
        <f>COUNTIFS('2024 -2025-2026'!$M:$M,B268,'2024 -2025-2026'!$K:$K,"Student Publication", '2024 -2025-2026'!$G:$G,"2026")</f>
        <v>0</v>
      </c>
      <c r="H268" s="54">
        <f>COUNTIFS('Patent - 2026'!$Q:$Q,B268,'Patent - 2026'!$D:$D,"Published")</f>
        <v>0</v>
      </c>
      <c r="I268" s="54">
        <f t="shared" si="8"/>
        <v>3</v>
      </c>
      <c r="J268" s="54">
        <f t="shared" si="9"/>
        <v>3</v>
      </c>
      <c r="K268" s="54">
        <f>COUNTIFS('2024 -2025-2026'!$M:$M,B268,'2024 -2025-2026'!$K:$K,"Book",'2024 -2025-2026'!$G:$G,"2026")</f>
        <v>0</v>
      </c>
      <c r="L268" s="53" t="s">
        <v>14578</v>
      </c>
      <c r="M268" s="53" t="s">
        <v>14578</v>
      </c>
      <c r="N268" s="53">
        <v>0</v>
      </c>
      <c r="O268" s="53">
        <v>0</v>
      </c>
      <c r="P268" s="53">
        <v>0</v>
      </c>
      <c r="Q268" s="54">
        <f>COUNTIFS('Patent - 2026'!$Q:$Q,B268,'Patent - 2026'!$D:$D,"Granted")</f>
        <v>0</v>
      </c>
      <c r="R268" s="54">
        <f>COUNTIFS('Patent - 2026'!$Q:$Q,B268,'Patent - 2026'!$D:$D,"Design Grant")</f>
        <v>0</v>
      </c>
      <c r="S268" s="54"/>
    </row>
    <row r="269" spans="1:19" ht="15.75" x14ac:dyDescent="0.25">
      <c r="A269" s="93">
        <v>268</v>
      </c>
      <c r="B269" s="37" t="s">
        <v>13787</v>
      </c>
      <c r="C269" s="94" t="s">
        <v>1325</v>
      </c>
      <c r="D269" s="57">
        <f>COUNTIFS('2024 -2025-2026'!$M:$M,B269,'2024 -2025-2026'!$K:$K,"SCI",'2024 -2025-2026'!$G:$G,"2026")</f>
        <v>0</v>
      </c>
      <c r="E269" s="57">
        <f>COUNTIFS('2024 -2025-2026'!$M:$M,B269,'2024 -2025-2026'!$K:$K,"Scopus/WoS Journals",'2024 -2025-2026'!$G:$G,"2026")</f>
        <v>0</v>
      </c>
      <c r="F269" s="57">
        <f>COUNTIFS('2024 -2025-2026'!$M:$M,B269,'2024 -2025-2026'!$K:$K,"Scopus/WoS Conference/Book Chapter/Others", '2024 -2025-2026'!$G:$G,"2026")</f>
        <v>1</v>
      </c>
      <c r="G269" s="57">
        <f>COUNTIFS('2024 -2025-2026'!$M:$M,B269,'2024 -2025-2026'!$K:$K,"Student Publication", '2024 -2025-2026'!$G:$G,"2026")</f>
        <v>1</v>
      </c>
      <c r="H269" s="54">
        <f>COUNTIFS('Patent - 2026'!$Q:$Q,B269,'Patent - 2026'!$D:$D,"Published")</f>
        <v>0</v>
      </c>
      <c r="I269" s="54">
        <f t="shared" si="8"/>
        <v>1</v>
      </c>
      <c r="J269" s="54">
        <f t="shared" si="9"/>
        <v>2</v>
      </c>
      <c r="K269" s="54">
        <f>COUNTIFS('2024 -2025-2026'!$M:$M,B269,'2024 -2025-2026'!$K:$K,"Book",'2024 -2025-2026'!$G:$G,"2026")</f>
        <v>0</v>
      </c>
      <c r="L269" s="53" t="s">
        <v>14578</v>
      </c>
      <c r="M269" s="53" t="s">
        <v>14578</v>
      </c>
      <c r="N269" s="53">
        <v>0</v>
      </c>
      <c r="O269" s="53">
        <v>0</v>
      </c>
      <c r="P269" s="53">
        <v>0</v>
      </c>
      <c r="Q269" s="54">
        <f>COUNTIFS('Patent - 2026'!$Q:$Q,B269,'Patent - 2026'!$D:$D,"Granted")</f>
        <v>0</v>
      </c>
      <c r="R269" s="54">
        <f>COUNTIFS('Patent - 2026'!$Q:$Q,B269,'Patent - 2026'!$D:$D,"Design Grant")</f>
        <v>0</v>
      </c>
      <c r="S269" s="54"/>
    </row>
    <row r="270" spans="1:19" ht="15.75" x14ac:dyDescent="0.25">
      <c r="A270" s="93">
        <v>269</v>
      </c>
      <c r="B270" s="37" t="s">
        <v>2301</v>
      </c>
      <c r="C270" s="94" t="s">
        <v>570</v>
      </c>
      <c r="D270" s="57">
        <f>COUNTIFS('2024 -2025-2026'!$M:$M,B270,'2024 -2025-2026'!$K:$K,"SCI",'2024 -2025-2026'!$G:$G,"2026")</f>
        <v>0</v>
      </c>
      <c r="E270" s="57">
        <f>COUNTIFS('2024 -2025-2026'!$M:$M,B270,'2024 -2025-2026'!$K:$K,"Scopus/WoS Journals",'2024 -2025-2026'!$G:$G,"2026")</f>
        <v>0</v>
      </c>
      <c r="F270" s="57">
        <f>COUNTIFS('2024 -2025-2026'!$M:$M,B270,'2024 -2025-2026'!$K:$K,"Scopus/WoS Conference/Book Chapter/Others", '2024 -2025-2026'!$G:$G,"2026")</f>
        <v>0</v>
      </c>
      <c r="G270" s="57">
        <f>COUNTIFS('2024 -2025-2026'!$M:$M,B270,'2024 -2025-2026'!$K:$K,"Student Publication", '2024 -2025-2026'!$G:$G,"2026")</f>
        <v>0</v>
      </c>
      <c r="H270" s="54">
        <f>COUNTIFS('Patent - 2026'!$Q:$Q,B270,'Patent - 2026'!$D:$D,"Published")</f>
        <v>0</v>
      </c>
      <c r="I270" s="54">
        <f t="shared" si="8"/>
        <v>0</v>
      </c>
      <c r="J270" s="54">
        <f t="shared" si="9"/>
        <v>0</v>
      </c>
      <c r="K270" s="54">
        <f>COUNTIFS('2024 -2025-2026'!$M:$M,B270,'2024 -2025-2026'!$K:$K,"Book",'2024 -2025-2026'!$G:$G,"2026")</f>
        <v>0</v>
      </c>
      <c r="L270" s="53" t="s">
        <v>14578</v>
      </c>
      <c r="M270" s="53" t="s">
        <v>14578</v>
      </c>
      <c r="N270" s="53">
        <v>0</v>
      </c>
      <c r="O270" s="53">
        <v>0</v>
      </c>
      <c r="P270" s="53">
        <v>0</v>
      </c>
      <c r="Q270" s="54">
        <f>COUNTIFS('Patent - 2026'!$Q:$Q,B270,'Patent - 2026'!$D:$D,"Granted")</f>
        <v>0</v>
      </c>
      <c r="R270" s="54">
        <f>COUNTIFS('Patent - 2026'!$Q:$Q,B270,'Patent - 2026'!$D:$D,"Design Grant")</f>
        <v>0</v>
      </c>
      <c r="S270" s="54"/>
    </row>
    <row r="271" spans="1:19" ht="15.75" x14ac:dyDescent="0.25">
      <c r="A271" s="93">
        <v>270</v>
      </c>
      <c r="B271" s="37" t="s">
        <v>2347</v>
      </c>
      <c r="C271" s="94" t="s">
        <v>601</v>
      </c>
      <c r="D271" s="57">
        <f>COUNTIFS('2024 -2025-2026'!$M:$M,B271,'2024 -2025-2026'!$K:$K,"SCI",'2024 -2025-2026'!$G:$G,"2026")</f>
        <v>0</v>
      </c>
      <c r="E271" s="57">
        <f>COUNTIFS('2024 -2025-2026'!$M:$M,B271,'2024 -2025-2026'!$K:$K,"Scopus/WoS Journals",'2024 -2025-2026'!$G:$G,"2026")</f>
        <v>1</v>
      </c>
      <c r="F271" s="57">
        <f>COUNTIFS('2024 -2025-2026'!$M:$M,B271,'2024 -2025-2026'!$K:$K,"Scopus/WoS Conference/Book Chapter/Others", '2024 -2025-2026'!$G:$G,"2026")</f>
        <v>0</v>
      </c>
      <c r="G271" s="57">
        <f>COUNTIFS('2024 -2025-2026'!$M:$M,B271,'2024 -2025-2026'!$K:$K,"Student Publication", '2024 -2025-2026'!$G:$G,"2026")</f>
        <v>0</v>
      </c>
      <c r="H271" s="54">
        <f>COUNTIFS('Patent - 2026'!$Q:$Q,B271,'Patent - 2026'!$D:$D,"Published")</f>
        <v>0</v>
      </c>
      <c r="I271" s="54">
        <f t="shared" si="8"/>
        <v>1</v>
      </c>
      <c r="J271" s="54">
        <f t="shared" si="9"/>
        <v>1</v>
      </c>
      <c r="K271" s="54">
        <f>COUNTIFS('2024 -2025-2026'!$M:$M,B271,'2024 -2025-2026'!$K:$K,"Book",'2024 -2025-2026'!$G:$G,"2026")</f>
        <v>0</v>
      </c>
      <c r="L271" s="53" t="s">
        <v>14578</v>
      </c>
      <c r="M271" s="53" t="s">
        <v>14578</v>
      </c>
      <c r="N271" s="53">
        <v>0</v>
      </c>
      <c r="O271" s="53">
        <v>0</v>
      </c>
      <c r="P271" s="53">
        <v>0</v>
      </c>
      <c r="Q271" s="54">
        <f>COUNTIFS('Patent - 2026'!$Q:$Q,B271,'Patent - 2026'!$D:$D,"Granted")</f>
        <v>0</v>
      </c>
      <c r="R271" s="54">
        <f>COUNTIFS('Patent - 2026'!$Q:$Q,B271,'Patent - 2026'!$D:$D,"Design Grant")</f>
        <v>0</v>
      </c>
      <c r="S271" s="54"/>
    </row>
    <row r="272" spans="1:19" ht="15.75" x14ac:dyDescent="0.25">
      <c r="A272" s="93">
        <v>271</v>
      </c>
      <c r="B272" s="37" t="s">
        <v>2539</v>
      </c>
      <c r="C272" s="94" t="s">
        <v>80</v>
      </c>
      <c r="D272" s="57">
        <f>COUNTIFS('2024 -2025-2026'!$M:$M,B272,'2024 -2025-2026'!$K:$K,"SCI",'2024 -2025-2026'!$G:$G,"2026")</f>
        <v>1</v>
      </c>
      <c r="E272" s="57">
        <f>COUNTIFS('2024 -2025-2026'!$M:$M,B272,'2024 -2025-2026'!$K:$K,"Scopus/WoS Journals",'2024 -2025-2026'!$G:$G,"2026")</f>
        <v>1</v>
      </c>
      <c r="F272" s="57">
        <f>COUNTIFS('2024 -2025-2026'!$M:$M,B272,'2024 -2025-2026'!$K:$K,"Scopus/WoS Conference/Book Chapter/Others", '2024 -2025-2026'!$G:$G,"2026")</f>
        <v>3</v>
      </c>
      <c r="G272" s="57">
        <f>COUNTIFS('2024 -2025-2026'!$M:$M,B272,'2024 -2025-2026'!$K:$K,"Student Publication", '2024 -2025-2026'!$G:$G,"2026")</f>
        <v>1</v>
      </c>
      <c r="H272" s="54">
        <f>COUNTIFS('Patent - 2026'!$Q:$Q,B272,'Patent - 2026'!$D:$D,"Published")</f>
        <v>0</v>
      </c>
      <c r="I272" s="54">
        <f t="shared" si="8"/>
        <v>5</v>
      </c>
      <c r="J272" s="54">
        <f t="shared" si="9"/>
        <v>6</v>
      </c>
      <c r="K272" s="54">
        <f>COUNTIFS('2024 -2025-2026'!$M:$M,B272,'2024 -2025-2026'!$K:$K,"Book",'2024 -2025-2026'!$G:$G,"2026")</f>
        <v>0</v>
      </c>
      <c r="L272" s="53" t="s">
        <v>14578</v>
      </c>
      <c r="M272" s="53" t="s">
        <v>14578</v>
      </c>
      <c r="N272" s="53">
        <v>0</v>
      </c>
      <c r="O272" s="53">
        <v>0</v>
      </c>
      <c r="P272" s="53">
        <v>0</v>
      </c>
      <c r="Q272" s="54">
        <f>COUNTIFS('Patent - 2026'!$Q:$Q,B272,'Patent - 2026'!$D:$D,"Granted")</f>
        <v>0</v>
      </c>
      <c r="R272" s="54">
        <f>COUNTIFS('Patent - 2026'!$Q:$Q,B272,'Patent - 2026'!$D:$D,"Design Grant")</f>
        <v>0</v>
      </c>
      <c r="S272" s="54"/>
    </row>
    <row r="273" spans="1:19" ht="15.75" x14ac:dyDescent="0.25">
      <c r="A273" s="93">
        <v>272</v>
      </c>
      <c r="B273" s="37" t="s">
        <v>2353</v>
      </c>
      <c r="C273" s="94" t="s">
        <v>56</v>
      </c>
      <c r="D273" s="57">
        <f>COUNTIFS('2024 -2025-2026'!$M:$M,B273,'2024 -2025-2026'!$K:$K,"SCI",'2024 -2025-2026'!$G:$G,"2026")</f>
        <v>3</v>
      </c>
      <c r="E273" s="57">
        <f>COUNTIFS('2024 -2025-2026'!$M:$M,B273,'2024 -2025-2026'!$K:$K,"Scopus/WoS Journals",'2024 -2025-2026'!$G:$G,"2026")</f>
        <v>2</v>
      </c>
      <c r="F273" s="57">
        <f>COUNTIFS('2024 -2025-2026'!$M:$M,B273,'2024 -2025-2026'!$K:$K,"Scopus/WoS Conference/Book Chapter/Others", '2024 -2025-2026'!$G:$G,"2026")</f>
        <v>3</v>
      </c>
      <c r="G273" s="57">
        <f>COUNTIFS('2024 -2025-2026'!$M:$M,B273,'2024 -2025-2026'!$K:$K,"Student Publication", '2024 -2025-2026'!$G:$G,"2026")</f>
        <v>7</v>
      </c>
      <c r="H273" s="54">
        <f>COUNTIFS('Patent - 2026'!$Q:$Q,B273,'Patent - 2026'!$D:$D,"Published")</f>
        <v>0</v>
      </c>
      <c r="I273" s="54">
        <f t="shared" si="8"/>
        <v>8</v>
      </c>
      <c r="J273" s="54">
        <f t="shared" si="9"/>
        <v>15</v>
      </c>
      <c r="K273" s="54">
        <f>COUNTIFS('2024 -2025-2026'!$M:$M,B273,'2024 -2025-2026'!$K:$K,"Book",'2024 -2025-2026'!$G:$G,"2026")</f>
        <v>0</v>
      </c>
      <c r="L273" s="53" t="s">
        <v>14578</v>
      </c>
      <c r="M273" s="53" t="s">
        <v>14578</v>
      </c>
      <c r="N273" s="53">
        <v>0</v>
      </c>
      <c r="O273" s="53">
        <v>0</v>
      </c>
      <c r="P273" s="53">
        <v>0</v>
      </c>
      <c r="Q273" s="54">
        <f>COUNTIFS('Patent - 2026'!$Q:$Q,B273,'Patent - 2026'!$D:$D,"Granted")</f>
        <v>0</v>
      </c>
      <c r="R273" s="54">
        <f>COUNTIFS('Patent - 2026'!$Q:$Q,B273,'Patent - 2026'!$D:$D,"Design Grant")</f>
        <v>0</v>
      </c>
      <c r="S273" s="54"/>
    </row>
    <row r="274" spans="1:19" ht="15.75" x14ac:dyDescent="0.25">
      <c r="A274" s="93">
        <v>273</v>
      </c>
      <c r="B274" s="37" t="s">
        <v>11006</v>
      </c>
      <c r="C274" s="94" t="s">
        <v>128</v>
      </c>
      <c r="D274" s="57">
        <f>COUNTIFS('2024 -2025-2026'!$M:$M,B274,'2024 -2025-2026'!$K:$K,"SCI",'2024 -2025-2026'!$G:$G,"2026")</f>
        <v>0</v>
      </c>
      <c r="E274" s="57">
        <f>COUNTIFS('2024 -2025-2026'!$M:$M,B274,'2024 -2025-2026'!$K:$K,"Scopus/WoS Journals",'2024 -2025-2026'!$G:$G,"2026")</f>
        <v>0</v>
      </c>
      <c r="F274" s="57">
        <f>COUNTIFS('2024 -2025-2026'!$M:$M,B274,'2024 -2025-2026'!$K:$K,"Scopus/WoS Conference/Book Chapter/Others", '2024 -2025-2026'!$G:$G,"2026")</f>
        <v>0</v>
      </c>
      <c r="G274" s="57">
        <f>COUNTIFS('2024 -2025-2026'!$M:$M,B274,'2024 -2025-2026'!$K:$K,"Student Publication", '2024 -2025-2026'!$G:$G,"2026")</f>
        <v>0</v>
      </c>
      <c r="H274" s="54">
        <f>COUNTIFS('Patent - 2026'!$Q:$Q,B274,'Patent - 2026'!$D:$D,"Published")</f>
        <v>0</v>
      </c>
      <c r="I274" s="54">
        <f t="shared" si="8"/>
        <v>0</v>
      </c>
      <c r="J274" s="54">
        <f t="shared" si="9"/>
        <v>0</v>
      </c>
      <c r="K274" s="54">
        <f>COUNTIFS('2024 -2025-2026'!$M:$M,B274,'2024 -2025-2026'!$K:$K,"Book",'2024 -2025-2026'!$G:$G,"2026")</f>
        <v>0</v>
      </c>
      <c r="L274" s="53" t="s">
        <v>14578</v>
      </c>
      <c r="M274" s="53" t="s">
        <v>14578</v>
      </c>
      <c r="N274" s="53">
        <v>0</v>
      </c>
      <c r="O274" s="53">
        <v>0</v>
      </c>
      <c r="P274" s="53">
        <v>0</v>
      </c>
      <c r="Q274" s="54">
        <f>COUNTIFS('Patent - 2026'!$Q:$Q,B274,'Patent - 2026'!$D:$D,"Granted")</f>
        <v>0</v>
      </c>
      <c r="R274" s="54">
        <f>COUNTIFS('Patent - 2026'!$Q:$Q,B274,'Patent - 2026'!$D:$D,"Design Grant")</f>
        <v>0</v>
      </c>
      <c r="S274" s="54"/>
    </row>
    <row r="275" spans="1:19" ht="15.75" x14ac:dyDescent="0.25">
      <c r="A275" s="93">
        <v>274</v>
      </c>
      <c r="B275" s="37" t="s">
        <v>2615</v>
      </c>
      <c r="C275" s="94" t="s">
        <v>864</v>
      </c>
      <c r="D275" s="57">
        <f>COUNTIFS('2024 -2025-2026'!$M:$M,B275,'2024 -2025-2026'!$K:$K,"SCI",'2024 -2025-2026'!$G:$G,"2026")</f>
        <v>0</v>
      </c>
      <c r="E275" s="57">
        <f>COUNTIFS('2024 -2025-2026'!$M:$M,B275,'2024 -2025-2026'!$K:$K,"Scopus/WoS Journals",'2024 -2025-2026'!$G:$G,"2026")</f>
        <v>0</v>
      </c>
      <c r="F275" s="57">
        <f>COUNTIFS('2024 -2025-2026'!$M:$M,B275,'2024 -2025-2026'!$K:$K,"Scopus/WoS Conference/Book Chapter/Others", '2024 -2025-2026'!$G:$G,"2026")</f>
        <v>0</v>
      </c>
      <c r="G275" s="57">
        <f>COUNTIFS('2024 -2025-2026'!$M:$M,B275,'2024 -2025-2026'!$K:$K,"Student Publication", '2024 -2025-2026'!$G:$G,"2026")</f>
        <v>0</v>
      </c>
      <c r="H275" s="54">
        <f>COUNTIFS('Patent - 2026'!$Q:$Q,B275,'Patent - 2026'!$D:$D,"Published")</f>
        <v>0</v>
      </c>
      <c r="I275" s="54">
        <f t="shared" si="8"/>
        <v>0</v>
      </c>
      <c r="J275" s="54">
        <f t="shared" si="9"/>
        <v>0</v>
      </c>
      <c r="K275" s="54">
        <f>COUNTIFS('2024 -2025-2026'!$M:$M,B275,'2024 -2025-2026'!$K:$K,"Book",'2024 -2025-2026'!$G:$G,"2026")</f>
        <v>0</v>
      </c>
      <c r="L275" s="53" t="s">
        <v>14578</v>
      </c>
      <c r="M275" s="53" t="s">
        <v>14578</v>
      </c>
      <c r="N275" s="53">
        <v>0</v>
      </c>
      <c r="O275" s="53">
        <v>0</v>
      </c>
      <c r="P275" s="53">
        <v>0</v>
      </c>
      <c r="Q275" s="54">
        <f>COUNTIFS('Patent - 2026'!$Q:$Q,B275,'Patent - 2026'!$D:$D,"Granted")</f>
        <v>0</v>
      </c>
      <c r="R275" s="54">
        <f>COUNTIFS('Patent - 2026'!$Q:$Q,B275,'Patent - 2026'!$D:$D,"Design Grant")</f>
        <v>0</v>
      </c>
      <c r="S275" s="54"/>
    </row>
    <row r="276" spans="1:19" ht="15.75" x14ac:dyDescent="0.25">
      <c r="A276" s="93">
        <v>275</v>
      </c>
      <c r="B276" s="37" t="s">
        <v>5517</v>
      </c>
      <c r="C276" s="94" t="s">
        <v>104</v>
      </c>
      <c r="D276" s="57">
        <f>COUNTIFS('2024 -2025-2026'!$M:$M,B276,'2024 -2025-2026'!$K:$K,"SCI",'2024 -2025-2026'!$G:$G,"2026")</f>
        <v>2</v>
      </c>
      <c r="E276" s="57">
        <f>COUNTIFS('2024 -2025-2026'!$M:$M,B276,'2024 -2025-2026'!$K:$K,"Scopus/WoS Journals",'2024 -2025-2026'!$G:$G,"2026")</f>
        <v>1</v>
      </c>
      <c r="F276" s="57">
        <f>COUNTIFS('2024 -2025-2026'!$M:$M,B276,'2024 -2025-2026'!$K:$K,"Scopus/WoS Conference/Book Chapter/Others", '2024 -2025-2026'!$G:$G,"2026")</f>
        <v>0</v>
      </c>
      <c r="G276" s="57">
        <f>COUNTIFS('2024 -2025-2026'!$M:$M,B276,'2024 -2025-2026'!$K:$K,"Student Publication", '2024 -2025-2026'!$G:$G,"2026")</f>
        <v>3</v>
      </c>
      <c r="H276" s="54">
        <f>COUNTIFS('Patent - 2026'!$Q:$Q,B276,'Patent - 2026'!$D:$D,"Published")</f>
        <v>0</v>
      </c>
      <c r="I276" s="54">
        <f t="shared" si="8"/>
        <v>3</v>
      </c>
      <c r="J276" s="54">
        <f t="shared" si="9"/>
        <v>6</v>
      </c>
      <c r="K276" s="54">
        <f>COUNTIFS('2024 -2025-2026'!$M:$M,B276,'2024 -2025-2026'!$K:$K,"Book",'2024 -2025-2026'!$G:$G,"2026")</f>
        <v>0</v>
      </c>
      <c r="L276" s="53" t="s">
        <v>14578</v>
      </c>
      <c r="M276" s="53" t="s">
        <v>14578</v>
      </c>
      <c r="N276" s="53">
        <v>0</v>
      </c>
      <c r="O276" s="53">
        <v>0</v>
      </c>
      <c r="P276" s="53">
        <v>0</v>
      </c>
      <c r="Q276" s="54">
        <f>COUNTIFS('Patent - 2026'!$Q:$Q,B276,'Patent - 2026'!$D:$D,"Granted")</f>
        <v>0</v>
      </c>
      <c r="R276" s="54">
        <f>COUNTIFS('Patent - 2026'!$Q:$Q,B276,'Patent - 2026'!$D:$D,"Design Grant")</f>
        <v>0</v>
      </c>
      <c r="S276" s="54"/>
    </row>
    <row r="277" spans="1:19" ht="15.75" x14ac:dyDescent="0.25">
      <c r="A277" s="93">
        <v>276</v>
      </c>
      <c r="B277" s="37" t="s">
        <v>8585</v>
      </c>
      <c r="C277" s="94" t="s">
        <v>14595</v>
      </c>
      <c r="D277" s="57">
        <f>COUNTIFS('2024 -2025-2026'!$M:$M,B277,'2024 -2025-2026'!$K:$K,"SCI",'2024 -2025-2026'!$G:$G,"2026")</f>
        <v>0</v>
      </c>
      <c r="E277" s="57">
        <f>COUNTIFS('2024 -2025-2026'!$M:$M,B277,'2024 -2025-2026'!$K:$K,"Scopus/WoS Journals",'2024 -2025-2026'!$G:$G,"2026")</f>
        <v>0</v>
      </c>
      <c r="F277" s="57">
        <f>COUNTIFS('2024 -2025-2026'!$M:$M,B277,'2024 -2025-2026'!$K:$K,"Scopus/WoS Conference/Book Chapter/Others", '2024 -2025-2026'!$G:$G,"2026")</f>
        <v>1</v>
      </c>
      <c r="G277" s="57">
        <f>COUNTIFS('2024 -2025-2026'!$M:$M,B277,'2024 -2025-2026'!$K:$K,"Student Publication", '2024 -2025-2026'!$G:$G,"2026")</f>
        <v>0</v>
      </c>
      <c r="H277" s="54">
        <f>COUNTIFS('Patent - 2026'!$Q:$Q,B277,'Patent - 2026'!$D:$D,"Published")</f>
        <v>0</v>
      </c>
      <c r="I277" s="54">
        <f t="shared" si="8"/>
        <v>1</v>
      </c>
      <c r="J277" s="54">
        <f t="shared" si="9"/>
        <v>1</v>
      </c>
      <c r="K277" s="54">
        <f>COUNTIFS('2024 -2025-2026'!$M:$M,B277,'2024 -2025-2026'!$K:$K,"Book",'2024 -2025-2026'!$G:$G,"2026")</f>
        <v>0</v>
      </c>
      <c r="L277" s="53" t="s">
        <v>14578</v>
      </c>
      <c r="M277" s="53" t="s">
        <v>14578</v>
      </c>
      <c r="N277" s="53">
        <v>0</v>
      </c>
      <c r="O277" s="53">
        <v>0</v>
      </c>
      <c r="P277" s="53">
        <v>0</v>
      </c>
      <c r="Q277" s="54">
        <f>COUNTIFS('Patent - 2026'!$Q:$Q,B277,'Patent - 2026'!$D:$D,"Granted")</f>
        <v>0</v>
      </c>
      <c r="R277" s="54">
        <f>COUNTIFS('Patent - 2026'!$Q:$Q,B277,'Patent - 2026'!$D:$D,"Design Grant")</f>
        <v>0</v>
      </c>
      <c r="S277" s="54"/>
    </row>
    <row r="278" spans="1:19" ht="30" x14ac:dyDescent="0.25">
      <c r="A278" s="93">
        <v>277</v>
      </c>
      <c r="B278" s="37" t="s">
        <v>2900</v>
      </c>
      <c r="C278" s="94" t="s">
        <v>14597</v>
      </c>
      <c r="D278" s="57">
        <f>COUNTIFS('2024 -2025-2026'!$M:$M,B278,'2024 -2025-2026'!$K:$K,"SCI",'2024 -2025-2026'!$G:$G,"2026")</f>
        <v>6</v>
      </c>
      <c r="E278" s="57">
        <f>COUNTIFS('2024 -2025-2026'!$M:$M,B278,'2024 -2025-2026'!$K:$K,"Scopus/WoS Journals",'2024 -2025-2026'!$G:$G,"2026")</f>
        <v>1</v>
      </c>
      <c r="F278" s="57">
        <f>COUNTIFS('2024 -2025-2026'!$M:$M,B278,'2024 -2025-2026'!$K:$K,"Scopus/WoS Conference/Book Chapter/Others", '2024 -2025-2026'!$G:$G,"2026")</f>
        <v>0</v>
      </c>
      <c r="G278" s="57">
        <f>COUNTIFS('2024 -2025-2026'!$M:$M,B278,'2024 -2025-2026'!$K:$K,"Student Publication", '2024 -2025-2026'!$G:$G,"2026")</f>
        <v>0</v>
      </c>
      <c r="H278" s="54">
        <f>COUNTIFS('Patent - 2026'!$Q:$Q,B278,'Patent - 2026'!$D:$D,"Published")</f>
        <v>0</v>
      </c>
      <c r="I278" s="54">
        <f t="shared" si="8"/>
        <v>7</v>
      </c>
      <c r="J278" s="54">
        <f t="shared" si="9"/>
        <v>7</v>
      </c>
      <c r="K278" s="54">
        <f>COUNTIFS('2024 -2025-2026'!$M:$M,B278,'2024 -2025-2026'!$K:$K,"Book",'2024 -2025-2026'!$G:$G,"2026")</f>
        <v>0</v>
      </c>
      <c r="L278" s="53" t="s">
        <v>14578</v>
      </c>
      <c r="M278" s="53" t="s">
        <v>14578</v>
      </c>
      <c r="N278" s="53">
        <v>0</v>
      </c>
      <c r="O278" s="53">
        <v>0</v>
      </c>
      <c r="P278" s="53">
        <v>0</v>
      </c>
      <c r="Q278" s="54">
        <f>COUNTIFS('Patent - 2026'!$Q:$Q,B278,'Patent - 2026'!$D:$D,"Granted")</f>
        <v>0</v>
      </c>
      <c r="R278" s="54">
        <f>COUNTIFS('Patent - 2026'!$Q:$Q,B278,'Patent - 2026'!$D:$D,"Design Grant")</f>
        <v>0</v>
      </c>
      <c r="S278" s="54"/>
    </row>
    <row r="279" spans="1:19" ht="30" x14ac:dyDescent="0.25">
      <c r="A279" s="93">
        <v>278</v>
      </c>
      <c r="B279" s="37" t="s">
        <v>4590</v>
      </c>
      <c r="C279" s="94" t="s">
        <v>14597</v>
      </c>
      <c r="D279" s="57">
        <f>COUNTIFS('2024 -2025-2026'!$M:$M,B279,'2024 -2025-2026'!$K:$K,"SCI",'2024 -2025-2026'!$G:$G,"2026")</f>
        <v>0</v>
      </c>
      <c r="E279" s="57">
        <f>COUNTIFS('2024 -2025-2026'!$M:$M,B279,'2024 -2025-2026'!$K:$K,"Scopus/WoS Journals",'2024 -2025-2026'!$G:$G,"2026")</f>
        <v>0</v>
      </c>
      <c r="F279" s="57">
        <f>COUNTIFS('2024 -2025-2026'!$M:$M,B279,'2024 -2025-2026'!$K:$K,"Scopus/WoS Conference/Book Chapter/Others", '2024 -2025-2026'!$G:$G,"2026")</f>
        <v>0</v>
      </c>
      <c r="G279" s="57">
        <f>COUNTIFS('2024 -2025-2026'!$M:$M,B279,'2024 -2025-2026'!$K:$K,"Student Publication", '2024 -2025-2026'!$G:$G,"2026")</f>
        <v>0</v>
      </c>
      <c r="H279" s="54">
        <f>COUNTIFS('Patent - 2026'!$Q:$Q,B279,'Patent - 2026'!$D:$D,"Published")</f>
        <v>0</v>
      </c>
      <c r="I279" s="54">
        <f t="shared" si="8"/>
        <v>0</v>
      </c>
      <c r="J279" s="54">
        <f t="shared" si="9"/>
        <v>0</v>
      </c>
      <c r="K279" s="54">
        <f>COUNTIFS('2024 -2025-2026'!$M:$M,B279,'2024 -2025-2026'!$K:$K,"Book",'2024 -2025-2026'!$G:$G,"2026")</f>
        <v>0</v>
      </c>
      <c r="L279" s="53" t="s">
        <v>14578</v>
      </c>
      <c r="M279" s="53" t="s">
        <v>14578</v>
      </c>
      <c r="N279" s="53">
        <v>0</v>
      </c>
      <c r="O279" s="53">
        <v>0</v>
      </c>
      <c r="P279" s="53">
        <v>0</v>
      </c>
      <c r="Q279" s="54">
        <f>COUNTIFS('Patent - 2026'!$Q:$Q,B279,'Patent - 2026'!$D:$D,"Granted")</f>
        <v>0</v>
      </c>
      <c r="R279" s="54">
        <f>COUNTIFS('Patent - 2026'!$Q:$Q,B279,'Patent - 2026'!$D:$D,"Design Grant")</f>
        <v>0</v>
      </c>
      <c r="S279" s="54"/>
    </row>
    <row r="280" spans="1:19" ht="15.75" x14ac:dyDescent="0.25">
      <c r="A280" s="93">
        <v>279</v>
      </c>
      <c r="B280" s="37" t="s">
        <v>9778</v>
      </c>
      <c r="C280" s="99"/>
      <c r="D280" s="57">
        <f>COUNTIFS('2024 -2025-2026'!$M:$M,B280,'2024 -2025-2026'!$K:$K,"SCI",'2024 -2025-2026'!$G:$G,"2026")</f>
        <v>0</v>
      </c>
      <c r="E280" s="57">
        <f>COUNTIFS('2024 -2025-2026'!$M:$M,B280,'2024 -2025-2026'!$K:$K,"Scopus/WoS Journals",'2024 -2025-2026'!$G:$G,"2026")</f>
        <v>0</v>
      </c>
      <c r="F280" s="57">
        <f>COUNTIFS('2024 -2025-2026'!$M:$M,B280,'2024 -2025-2026'!$K:$K,"Scopus/WoS Conference/Book Chapter/Others", '2024 -2025-2026'!$G:$G,"2026")</f>
        <v>0</v>
      </c>
      <c r="G280" s="57">
        <f>COUNTIFS('2024 -2025-2026'!$M:$M,B280,'2024 -2025-2026'!$K:$K,"Student Publication", '2024 -2025-2026'!$G:$G,"2026")</f>
        <v>0</v>
      </c>
      <c r="H280" s="54">
        <f>COUNTIFS('Patent - 2026'!$Q:$Q,B280,'Patent - 2026'!$D:$D,"Published")</f>
        <v>0</v>
      </c>
      <c r="I280" s="54">
        <f t="shared" si="8"/>
        <v>0</v>
      </c>
      <c r="J280" s="54">
        <f t="shared" si="9"/>
        <v>0</v>
      </c>
      <c r="K280" s="54">
        <f>COUNTIFS('2024 -2025-2026'!$M:$M,B280,'2024 -2025-2026'!$K:$K,"Book",'2024 -2025-2026'!$G:$G,"2026")</f>
        <v>0</v>
      </c>
      <c r="L280" s="53" t="s">
        <v>14578</v>
      </c>
      <c r="M280" s="53" t="s">
        <v>14578</v>
      </c>
      <c r="N280" s="53">
        <v>0</v>
      </c>
      <c r="O280" s="53">
        <v>0</v>
      </c>
      <c r="P280" s="53">
        <v>0</v>
      </c>
      <c r="Q280" s="54">
        <f>COUNTIFS('Patent - 2026'!$Q:$Q,B280,'Patent - 2026'!$D:$D,"Granted")</f>
        <v>0</v>
      </c>
      <c r="R280" s="54">
        <f>COUNTIFS('Patent - 2026'!$Q:$Q,B280,'Patent - 2026'!$D:$D,"Design Grant")</f>
        <v>0</v>
      </c>
      <c r="S280" s="54"/>
    </row>
    <row r="281" spans="1:19" ht="30" x14ac:dyDescent="0.25">
      <c r="A281" s="93">
        <v>280</v>
      </c>
      <c r="B281" s="37" t="s">
        <v>4936</v>
      </c>
      <c r="C281" s="99"/>
      <c r="D281" s="57">
        <f>COUNTIFS('2024 -2025-2026'!$M:$M,B281,'2024 -2025-2026'!$K:$K,"SCI",'2024 -2025-2026'!$G:$G,"2026")</f>
        <v>0</v>
      </c>
      <c r="E281" s="57">
        <f>COUNTIFS('2024 -2025-2026'!$M:$M,B281,'2024 -2025-2026'!$K:$K,"Scopus/WoS Journals",'2024 -2025-2026'!$G:$G,"2026")</f>
        <v>0</v>
      </c>
      <c r="F281" s="57">
        <f>COUNTIFS('2024 -2025-2026'!$M:$M,B281,'2024 -2025-2026'!$K:$K,"Scopus/WoS Conference/Book Chapter/Others", '2024 -2025-2026'!$G:$G,"2026")</f>
        <v>0</v>
      </c>
      <c r="G281" s="57">
        <f>COUNTIFS('2024 -2025-2026'!$M:$M,B281,'2024 -2025-2026'!$K:$K,"Student Publication", '2024 -2025-2026'!$G:$G,"2026")</f>
        <v>0</v>
      </c>
      <c r="H281" s="54">
        <f>COUNTIFS('Patent - 2026'!$Q:$Q,B281,'Patent - 2026'!$D:$D,"Published")</f>
        <v>0</v>
      </c>
      <c r="I281" s="54">
        <f t="shared" si="8"/>
        <v>0</v>
      </c>
      <c r="J281" s="54">
        <f t="shared" si="9"/>
        <v>0</v>
      </c>
      <c r="K281" s="54">
        <f>COUNTIFS('2024 -2025-2026'!$M:$M,B281,'2024 -2025-2026'!$K:$K,"Book",'2024 -2025-2026'!$G:$G,"2026")</f>
        <v>0</v>
      </c>
      <c r="L281" s="53" t="s">
        <v>14578</v>
      </c>
      <c r="M281" s="53" t="s">
        <v>14578</v>
      </c>
      <c r="N281" s="53">
        <v>0</v>
      </c>
      <c r="O281" s="53">
        <v>0</v>
      </c>
      <c r="P281" s="53">
        <v>0</v>
      </c>
      <c r="Q281" s="54">
        <f>COUNTIFS('Patent - 2026'!$Q:$Q,B281,'Patent - 2026'!$D:$D,"Granted")</f>
        <v>0</v>
      </c>
      <c r="R281" s="54">
        <f>COUNTIFS('Patent - 2026'!$Q:$Q,B281,'Patent - 2026'!$D:$D,"Design Grant")</f>
        <v>0</v>
      </c>
      <c r="S281" s="54"/>
    </row>
    <row r="282" spans="1:19" ht="15.75" x14ac:dyDescent="0.25">
      <c r="A282" s="93">
        <v>281</v>
      </c>
      <c r="B282" s="37" t="s">
        <v>9280</v>
      </c>
      <c r="C282" s="99"/>
      <c r="D282" s="57">
        <f>COUNTIFS('2024 -2025-2026'!$M:$M,B282,'2024 -2025-2026'!$K:$K,"SCI",'2024 -2025-2026'!$G:$G,"2026")</f>
        <v>0</v>
      </c>
      <c r="E282" s="57">
        <f>COUNTIFS('2024 -2025-2026'!$M:$M,B282,'2024 -2025-2026'!$K:$K,"Scopus/WoS Journals",'2024 -2025-2026'!$G:$G,"2026")</f>
        <v>0</v>
      </c>
      <c r="F282" s="57">
        <f>COUNTIFS('2024 -2025-2026'!$M:$M,B282,'2024 -2025-2026'!$K:$K,"Scopus/WoS Conference/Book Chapter/Others", '2024 -2025-2026'!$G:$G,"2026")</f>
        <v>0</v>
      </c>
      <c r="G282" s="57">
        <f>COUNTIFS('2024 -2025-2026'!$M:$M,B282,'2024 -2025-2026'!$K:$K,"Student Publication", '2024 -2025-2026'!$G:$G,"2026")</f>
        <v>0</v>
      </c>
      <c r="H282" s="54">
        <f>COUNTIFS('Patent - 2026'!$Q:$Q,B282,'Patent - 2026'!$D:$D,"Published")</f>
        <v>0</v>
      </c>
      <c r="I282" s="54">
        <f t="shared" si="8"/>
        <v>0</v>
      </c>
      <c r="J282" s="54">
        <f t="shared" si="9"/>
        <v>0</v>
      </c>
      <c r="K282" s="54">
        <f>COUNTIFS('2024 -2025-2026'!$M:$M,B282,'2024 -2025-2026'!$K:$K,"Book",'2024 -2025-2026'!$G:$G,"2026")</f>
        <v>0</v>
      </c>
      <c r="L282" s="53" t="s">
        <v>14578</v>
      </c>
      <c r="M282" s="53" t="s">
        <v>14578</v>
      </c>
      <c r="N282" s="53">
        <v>0</v>
      </c>
      <c r="O282" s="53">
        <v>0</v>
      </c>
      <c r="P282" s="53">
        <v>0</v>
      </c>
      <c r="Q282" s="54">
        <f>COUNTIFS('Patent - 2026'!$Q:$Q,B282,'Patent - 2026'!$D:$D,"Granted")</f>
        <v>0</v>
      </c>
      <c r="R282" s="54">
        <f>COUNTIFS('Patent - 2026'!$Q:$Q,B282,'Patent - 2026'!$D:$D,"Design Grant")</f>
        <v>0</v>
      </c>
      <c r="S282" s="54"/>
    </row>
    <row r="283" spans="1:19" ht="30" x14ac:dyDescent="0.25">
      <c r="A283" s="93">
        <v>282</v>
      </c>
      <c r="B283" s="37" t="s">
        <v>8948</v>
      </c>
      <c r="C283" s="99"/>
      <c r="D283" s="57">
        <f>COUNTIFS('2024 -2025-2026'!$M:$M,B283,'2024 -2025-2026'!$K:$K,"SCI",'2024 -2025-2026'!$G:$G,"2026")</f>
        <v>0</v>
      </c>
      <c r="E283" s="57">
        <f>COUNTIFS('2024 -2025-2026'!$M:$M,B283,'2024 -2025-2026'!$K:$K,"Scopus/WoS Journals",'2024 -2025-2026'!$G:$G,"2026")</f>
        <v>0</v>
      </c>
      <c r="F283" s="57">
        <f>COUNTIFS('2024 -2025-2026'!$M:$M,B283,'2024 -2025-2026'!$K:$K,"Scopus/WoS Conference/Book Chapter/Others", '2024 -2025-2026'!$G:$G,"2026")</f>
        <v>0</v>
      </c>
      <c r="G283" s="57">
        <f>COUNTIFS('2024 -2025-2026'!$M:$M,B283,'2024 -2025-2026'!$K:$K,"Student Publication", '2024 -2025-2026'!$G:$G,"2026")</f>
        <v>0</v>
      </c>
      <c r="H283" s="54">
        <f>COUNTIFS('Patent - 2026'!$Q:$Q,B283,'Patent - 2026'!$D:$D,"Published")</f>
        <v>0</v>
      </c>
      <c r="I283" s="54">
        <f t="shared" si="8"/>
        <v>0</v>
      </c>
      <c r="J283" s="54">
        <f t="shared" si="9"/>
        <v>0</v>
      </c>
      <c r="K283" s="54">
        <f>COUNTIFS('2024 -2025-2026'!$M:$M,B283,'2024 -2025-2026'!$K:$K,"Book",'2024 -2025-2026'!$G:$G,"2026")</f>
        <v>0</v>
      </c>
      <c r="L283" s="53" t="s">
        <v>14578</v>
      </c>
      <c r="M283" s="53" t="s">
        <v>14578</v>
      </c>
      <c r="N283" s="53">
        <v>0</v>
      </c>
      <c r="O283" s="53">
        <v>0</v>
      </c>
      <c r="P283" s="53">
        <v>0</v>
      </c>
      <c r="Q283" s="54">
        <f>COUNTIFS('Patent - 2026'!$Q:$Q,B283,'Patent - 2026'!$D:$D,"Granted")</f>
        <v>0</v>
      </c>
      <c r="R283" s="54">
        <f>COUNTIFS('Patent - 2026'!$Q:$Q,B283,'Patent - 2026'!$D:$D,"Design Grant")</f>
        <v>0</v>
      </c>
      <c r="S283" s="54"/>
    </row>
    <row r="284" spans="1:19" ht="31.5" x14ac:dyDescent="0.25">
      <c r="A284" s="93">
        <v>283</v>
      </c>
      <c r="B284" s="37" t="s">
        <v>12162</v>
      </c>
      <c r="C284" s="99"/>
      <c r="D284" s="57">
        <f>COUNTIFS('2024 -2025-2026'!$M:$M,B284,'2024 -2025-2026'!$K:$K,"SCI",'2024 -2025-2026'!$G:$G,"2026")</f>
        <v>0</v>
      </c>
      <c r="E284" s="57">
        <f>COUNTIFS('2024 -2025-2026'!$M:$M,B284,'2024 -2025-2026'!$K:$K,"Scopus/WoS Journals",'2024 -2025-2026'!$G:$G,"2026")</f>
        <v>0</v>
      </c>
      <c r="F284" s="57">
        <f>COUNTIFS('2024 -2025-2026'!$M:$M,B284,'2024 -2025-2026'!$K:$K,"Scopus/WoS Conference/Book Chapter/Others", '2024 -2025-2026'!$G:$G,"2026")</f>
        <v>1</v>
      </c>
      <c r="G284" s="57">
        <f>COUNTIFS('2024 -2025-2026'!$M:$M,B284,'2024 -2025-2026'!$K:$K,"Student Publication", '2024 -2025-2026'!$G:$G,"2026")</f>
        <v>0</v>
      </c>
      <c r="H284" s="54">
        <f>COUNTIFS('Patent - 2026'!$Q:$Q,B284,'Patent - 2026'!$D:$D,"Published")</f>
        <v>0</v>
      </c>
      <c r="I284" s="54">
        <f t="shared" si="8"/>
        <v>1</v>
      </c>
      <c r="J284" s="54">
        <f t="shared" si="9"/>
        <v>1</v>
      </c>
      <c r="K284" s="54">
        <f>COUNTIFS('2024 -2025-2026'!$M:$M,B284,'2024 -2025-2026'!$K:$K,"Book",'2024 -2025-2026'!$G:$G,"2026")</f>
        <v>0</v>
      </c>
      <c r="L284" s="53" t="s">
        <v>14602</v>
      </c>
      <c r="M284" s="53" t="s">
        <v>14602</v>
      </c>
      <c r="N284" s="53">
        <v>0</v>
      </c>
      <c r="O284" s="53">
        <v>2</v>
      </c>
      <c r="P284" s="53">
        <v>3</v>
      </c>
      <c r="Q284" s="54">
        <f>COUNTIFS('Patent - 2026'!$Q:$Q,B284,'Patent - 2026'!$D:$D,"Granted")</f>
        <v>0</v>
      </c>
      <c r="R284" s="54">
        <f>COUNTIFS('Patent - 2026'!$Q:$Q,B284,'Patent - 2026'!$D:$D,"Design Grant")</f>
        <v>0</v>
      </c>
      <c r="S284" s="54"/>
    </row>
    <row r="285" spans="1:19" ht="31.5" x14ac:dyDescent="0.25">
      <c r="A285" s="93">
        <v>284</v>
      </c>
      <c r="B285" s="37" t="s">
        <v>13036</v>
      </c>
      <c r="C285" s="99"/>
      <c r="D285" s="57">
        <f>COUNTIFS('2024 -2025-2026'!$M:$M,B285,'2024 -2025-2026'!$K:$K,"SCI",'2024 -2025-2026'!$G:$G,"2026")</f>
        <v>2</v>
      </c>
      <c r="E285" s="57">
        <f>COUNTIFS('2024 -2025-2026'!$M:$M,B285,'2024 -2025-2026'!$K:$K,"Scopus/WoS Journals",'2024 -2025-2026'!$G:$G,"2026")</f>
        <v>0</v>
      </c>
      <c r="F285" s="57">
        <f>COUNTIFS('2024 -2025-2026'!$M:$M,B285,'2024 -2025-2026'!$K:$K,"Scopus/WoS Conference/Book Chapter/Others", '2024 -2025-2026'!$G:$G,"2026")</f>
        <v>0</v>
      </c>
      <c r="G285" s="57">
        <f>COUNTIFS('2024 -2025-2026'!$M:$M,B285,'2024 -2025-2026'!$K:$K,"Student Publication", '2024 -2025-2026'!$G:$G,"2026")</f>
        <v>0</v>
      </c>
      <c r="H285" s="54">
        <f>COUNTIFS('Patent - 2026'!$Q:$Q,B285,'Patent - 2026'!$D:$D,"Published")</f>
        <v>0</v>
      </c>
      <c r="I285" s="54">
        <f t="shared" si="8"/>
        <v>2</v>
      </c>
      <c r="J285" s="54">
        <f t="shared" si="9"/>
        <v>2</v>
      </c>
      <c r="K285" s="54">
        <f>COUNTIFS('2024 -2025-2026'!$M:$M,B285,'2024 -2025-2026'!$K:$K,"Book",'2024 -2025-2026'!$G:$G,"2026")</f>
        <v>0</v>
      </c>
      <c r="L285" s="53" t="s">
        <v>14602</v>
      </c>
      <c r="M285" s="53" t="s">
        <v>14602</v>
      </c>
      <c r="N285" s="53">
        <v>0</v>
      </c>
      <c r="O285" s="53">
        <v>2</v>
      </c>
      <c r="P285" s="53">
        <v>3</v>
      </c>
      <c r="Q285" s="54">
        <f>COUNTIFS('Patent - 2026'!$Q:$Q,B285,'Patent - 2026'!$D:$D,"Granted")</f>
        <v>0</v>
      </c>
      <c r="R285" s="54">
        <f>COUNTIFS('Patent - 2026'!$Q:$Q,B285,'Patent - 2026'!$D:$D,"Design Grant")</f>
        <v>0</v>
      </c>
      <c r="S285" s="54"/>
    </row>
    <row r="286" spans="1:19" ht="31.5" x14ac:dyDescent="0.25">
      <c r="A286" s="93">
        <v>285</v>
      </c>
      <c r="B286" s="37" t="s">
        <v>14143</v>
      </c>
      <c r="C286" s="99"/>
      <c r="D286" s="57">
        <f>COUNTIFS('2024 -2025-2026'!$M:$M,B286,'2024 -2025-2026'!$K:$K,"SCI",'2024 -2025-2026'!$G:$G,"2026")</f>
        <v>1</v>
      </c>
      <c r="E286" s="57">
        <f>COUNTIFS('2024 -2025-2026'!$M:$M,B286,'2024 -2025-2026'!$K:$K,"Scopus/WoS Journals",'2024 -2025-2026'!$G:$G,"2026")</f>
        <v>0</v>
      </c>
      <c r="F286" s="57">
        <f>COUNTIFS('2024 -2025-2026'!$M:$M,B286,'2024 -2025-2026'!$K:$K,"Scopus/WoS Conference/Book Chapter/Others", '2024 -2025-2026'!$G:$G,"2026")</f>
        <v>0</v>
      </c>
      <c r="G286" s="57">
        <f>COUNTIFS('2024 -2025-2026'!$M:$M,B286,'2024 -2025-2026'!$K:$K,"Student Publication", '2024 -2025-2026'!$G:$G,"2026")</f>
        <v>0</v>
      </c>
      <c r="H286" s="54">
        <f>COUNTIFS('Patent - 2026'!$Q:$Q,B286,'Patent - 2026'!$D:$D,"Published")</f>
        <v>0</v>
      </c>
      <c r="I286" s="54">
        <f t="shared" si="8"/>
        <v>1</v>
      </c>
      <c r="J286" s="54">
        <f t="shared" si="9"/>
        <v>1</v>
      </c>
      <c r="K286" s="54">
        <f>COUNTIFS('2024 -2025-2026'!$M:$M,B286,'2024 -2025-2026'!$K:$K,"Book",'2024 -2025-2026'!$G:$G,"2026")</f>
        <v>0</v>
      </c>
      <c r="L286" s="53" t="s">
        <v>14602</v>
      </c>
      <c r="M286" s="53" t="s">
        <v>14602</v>
      </c>
      <c r="N286" s="53">
        <v>0</v>
      </c>
      <c r="O286" s="53">
        <v>2</v>
      </c>
      <c r="P286" s="53">
        <v>3</v>
      </c>
      <c r="Q286" s="54">
        <f>COUNTIFS('Patent - 2026'!$Q:$Q,B286,'Patent - 2026'!$D:$D,"Granted")</f>
        <v>0</v>
      </c>
      <c r="R286" s="54">
        <f>COUNTIFS('Patent - 2026'!$Q:$Q,B286,'Patent - 2026'!$D:$D,"Design Grant")</f>
        <v>0</v>
      </c>
      <c r="S286" s="54"/>
    </row>
    <row r="287" spans="1:19" ht="31.5" x14ac:dyDescent="0.25">
      <c r="A287" s="93">
        <v>286</v>
      </c>
      <c r="B287" s="37" t="s">
        <v>12904</v>
      </c>
      <c r="C287" s="99"/>
      <c r="D287" s="57">
        <f>COUNTIFS('2024 -2025-2026'!$M:$M,B287,'2024 -2025-2026'!$K:$K,"SCI",'2024 -2025-2026'!$G:$G,"2026")</f>
        <v>0</v>
      </c>
      <c r="E287" s="57">
        <f>COUNTIFS('2024 -2025-2026'!$M:$M,B287,'2024 -2025-2026'!$K:$K,"Scopus/WoS Journals",'2024 -2025-2026'!$G:$G,"2026")</f>
        <v>0</v>
      </c>
      <c r="F287" s="57">
        <f>COUNTIFS('2024 -2025-2026'!$M:$M,B287,'2024 -2025-2026'!$K:$K,"Scopus/WoS Conference/Book Chapter/Others", '2024 -2025-2026'!$G:$G,"2026")</f>
        <v>1</v>
      </c>
      <c r="G287" s="57">
        <f>COUNTIFS('2024 -2025-2026'!$M:$M,B287,'2024 -2025-2026'!$K:$K,"Student Publication", '2024 -2025-2026'!$G:$G,"2026")</f>
        <v>0</v>
      </c>
      <c r="H287" s="54">
        <f>COUNTIFS('Patent - 2026'!$Q:$Q,B287,'Patent - 2026'!$D:$D,"Published")</f>
        <v>0</v>
      </c>
      <c r="I287" s="54">
        <f t="shared" si="8"/>
        <v>1</v>
      </c>
      <c r="J287" s="54">
        <f t="shared" si="9"/>
        <v>1</v>
      </c>
      <c r="K287" s="54">
        <f>COUNTIFS('2024 -2025-2026'!$M:$M,B287,'2024 -2025-2026'!$K:$K,"Book",'2024 -2025-2026'!$G:$G,"2026")</f>
        <v>0</v>
      </c>
      <c r="L287" s="53" t="s">
        <v>14602</v>
      </c>
      <c r="M287" s="53" t="s">
        <v>14602</v>
      </c>
      <c r="N287" s="53">
        <v>0</v>
      </c>
      <c r="O287" s="53">
        <v>2</v>
      </c>
      <c r="P287" s="53">
        <v>3</v>
      </c>
      <c r="Q287" s="54">
        <f>COUNTIFS('Patent - 2026'!$Q:$Q,B287,'Patent - 2026'!$D:$D,"Granted")</f>
        <v>0</v>
      </c>
      <c r="R287" s="54">
        <f>COUNTIFS('Patent - 2026'!$Q:$Q,B287,'Patent - 2026'!$D:$D,"Design Grant")</f>
        <v>0</v>
      </c>
      <c r="S287" s="54"/>
    </row>
    <row r="288" spans="1:19" ht="31.5" x14ac:dyDescent="0.25">
      <c r="A288" s="93">
        <v>287</v>
      </c>
      <c r="B288" s="37" t="s">
        <v>14185</v>
      </c>
      <c r="C288" s="99"/>
      <c r="D288" s="57">
        <f>COUNTIFS('2024 -2025-2026'!$M:$M,B288,'2024 -2025-2026'!$K:$K,"SCI",'2024 -2025-2026'!$G:$G,"2026")</f>
        <v>0</v>
      </c>
      <c r="E288" s="57">
        <f>COUNTIFS('2024 -2025-2026'!$M:$M,B288,'2024 -2025-2026'!$K:$K,"Scopus/WoS Journals",'2024 -2025-2026'!$G:$G,"2026")</f>
        <v>0</v>
      </c>
      <c r="F288" s="57">
        <f>COUNTIFS('2024 -2025-2026'!$M:$M,B288,'2024 -2025-2026'!$K:$K,"Scopus/WoS Conference/Book Chapter/Others", '2024 -2025-2026'!$G:$G,"2026")</f>
        <v>0</v>
      </c>
      <c r="G288" s="57">
        <f>COUNTIFS('2024 -2025-2026'!$M:$M,B288,'2024 -2025-2026'!$K:$K,"Student Publication", '2024 -2025-2026'!$G:$G,"2026")</f>
        <v>1</v>
      </c>
      <c r="H288" s="54">
        <f>COUNTIFS('Patent - 2026'!$Q:$Q,B288,'Patent - 2026'!$D:$D,"Published")</f>
        <v>0</v>
      </c>
      <c r="I288" s="54">
        <f t="shared" si="8"/>
        <v>0</v>
      </c>
      <c r="J288" s="54">
        <f t="shared" si="9"/>
        <v>1</v>
      </c>
      <c r="K288" s="54">
        <f>COUNTIFS('2024 -2025-2026'!$M:$M,B288,'2024 -2025-2026'!$K:$K,"Book",'2024 -2025-2026'!$G:$G,"2026")</f>
        <v>0</v>
      </c>
      <c r="L288" s="53" t="s">
        <v>14602</v>
      </c>
      <c r="M288" s="53" t="s">
        <v>14602</v>
      </c>
      <c r="N288" s="53">
        <v>0</v>
      </c>
      <c r="O288" s="53">
        <v>2</v>
      </c>
      <c r="P288" s="53">
        <v>3</v>
      </c>
      <c r="Q288" s="54">
        <f>COUNTIFS('Patent - 2026'!$Q:$Q,B288,'Patent - 2026'!$D:$D,"Granted")</f>
        <v>0</v>
      </c>
      <c r="R288" s="54">
        <f>COUNTIFS('Patent - 2026'!$Q:$Q,B288,'Patent - 2026'!$D:$D,"Design Grant")</f>
        <v>0</v>
      </c>
      <c r="S288" s="54"/>
    </row>
    <row r="289" spans="1:42" ht="31.5" x14ac:dyDescent="0.25">
      <c r="A289" s="93">
        <v>288</v>
      </c>
      <c r="B289" s="37" t="s">
        <v>14603</v>
      </c>
      <c r="C289" s="99"/>
      <c r="D289" s="57">
        <f>COUNTIFS('2024 -2025-2026'!$M:$M,B289,'2024 -2025-2026'!$K:$K,"SCI",'2024 -2025-2026'!$G:$G,"2026")</f>
        <v>0</v>
      </c>
      <c r="E289" s="57">
        <f>COUNTIFS('2024 -2025-2026'!$M:$M,B289,'2024 -2025-2026'!$K:$K,"Scopus/WoS Journals",'2024 -2025-2026'!$G:$G,"2026")</f>
        <v>0</v>
      </c>
      <c r="F289" s="57">
        <f>COUNTIFS('2024 -2025-2026'!$M:$M,B289,'2024 -2025-2026'!$K:$K,"Scopus/WoS Conference/Book Chapter/Others", '2024 -2025-2026'!$G:$G,"2026")</f>
        <v>0</v>
      </c>
      <c r="G289" s="57">
        <f>COUNTIFS('2024 -2025-2026'!$M:$M,B289,'2024 -2025-2026'!$K:$K,"Student Publication", '2024 -2025-2026'!$G:$G,"2026")</f>
        <v>0</v>
      </c>
      <c r="H289" s="54">
        <f>COUNTIFS('Patent - 2026'!$Q:$Q,B289,'Patent - 2026'!$D:$D,"Published")</f>
        <v>0</v>
      </c>
      <c r="I289" s="54">
        <f t="shared" si="8"/>
        <v>0</v>
      </c>
      <c r="J289" s="54">
        <f t="shared" si="9"/>
        <v>0</v>
      </c>
      <c r="K289" s="54">
        <f>COUNTIFS('2024 -2025-2026'!$M:$M,B289,'2024 -2025-2026'!$K:$K,"Book",'2024 -2025-2026'!$G:$G,"2026")</f>
        <v>0</v>
      </c>
      <c r="L289" s="53" t="s">
        <v>14602</v>
      </c>
      <c r="M289" s="53" t="s">
        <v>14602</v>
      </c>
      <c r="N289" s="53">
        <v>0</v>
      </c>
      <c r="O289" s="53">
        <v>2</v>
      </c>
      <c r="P289" s="53">
        <v>3</v>
      </c>
      <c r="Q289" s="54">
        <f>COUNTIFS('Patent - 2026'!$Q:$Q,B289,'Patent - 2026'!$D:$D,"Granted")</f>
        <v>0</v>
      </c>
      <c r="R289" s="54">
        <f>COUNTIFS('Patent - 2026'!$Q:$Q,B289,'Patent - 2026'!$D:$D,"Design Grant")</f>
        <v>0</v>
      </c>
      <c r="S289" s="54"/>
    </row>
    <row r="290" spans="1:42" ht="47.25" x14ac:dyDescent="0.25">
      <c r="A290" s="100">
        <v>289</v>
      </c>
      <c r="B290" s="216" t="s">
        <v>14767</v>
      </c>
      <c r="C290" s="101" t="s">
        <v>725</v>
      </c>
      <c r="D290" s="102">
        <f>COUNTIFS('2024 -2025-2026'!$M:$M,B290,'2024 -2025-2026'!$K:$K,"SCI",'2024 -2025-2026'!$G:$G,"2026")</f>
        <v>0</v>
      </c>
      <c r="E290" s="102">
        <f>COUNTIFS('2024 -2025-2026'!$M:$M,B290,'2024 -2025-2026'!$K:$K,"Scopus/WoS Journals",'2024 -2025-2026'!$G:$G,"2026")</f>
        <v>0</v>
      </c>
      <c r="F290" s="102">
        <f>COUNTIFS('2024 -2025-2026'!$M:$M,B290,'2024 -2025-2026'!$K:$K,"Scopus/WoS Conference/Book Chapter/Others", '2024 -2025-2026'!$G:$G,"2026")</f>
        <v>0</v>
      </c>
      <c r="G290" s="102">
        <f>COUNTIFS('2024 -2025-2026'!$M:$M,B290,'2024 -2025-2026'!$K:$K,"Student Publication", '2024 -2025-2026'!$G:$G,"2026")</f>
        <v>0</v>
      </c>
      <c r="H290" s="103">
        <f>COUNTIFS('Patent - 2026'!$Q:$Q,B290,'Patent - 2026'!$D:$D,"Published")</f>
        <v>0</v>
      </c>
      <c r="I290" s="103">
        <f t="shared" si="8"/>
        <v>0</v>
      </c>
      <c r="J290" s="103">
        <f t="shared" si="9"/>
        <v>0</v>
      </c>
      <c r="K290" s="103">
        <f>COUNTIFS('2024 -2025-2026'!$M:$M,B290,'2024 -2025-2026'!$K:$K,"Book",'2024 -2025-2026'!$G:$G,"2026")</f>
        <v>0</v>
      </c>
      <c r="L290" s="104" t="s">
        <v>14585</v>
      </c>
      <c r="M290" s="104" t="s">
        <v>14850</v>
      </c>
      <c r="N290" s="104"/>
      <c r="O290" s="104"/>
      <c r="P290" s="104"/>
      <c r="Q290" s="103"/>
      <c r="R290" s="103"/>
      <c r="S290" s="103"/>
      <c r="T290" s="105"/>
      <c r="U290" s="105"/>
      <c r="V290" s="105"/>
      <c r="W290" s="105"/>
      <c r="X290" s="105"/>
      <c r="Y290" s="105"/>
      <c r="Z290" s="105"/>
      <c r="AA290" s="105"/>
      <c r="AB290" s="105"/>
      <c r="AC290" s="105"/>
      <c r="AD290" s="105"/>
      <c r="AE290" s="105"/>
      <c r="AF290" s="105"/>
      <c r="AG290" s="105"/>
      <c r="AH290" s="105"/>
      <c r="AI290" s="105"/>
      <c r="AJ290" s="105"/>
      <c r="AK290" s="105"/>
      <c r="AL290" s="105"/>
      <c r="AM290" s="105"/>
      <c r="AN290" s="105"/>
      <c r="AO290" s="105"/>
      <c r="AP290" s="105"/>
    </row>
    <row r="291" spans="1:42" ht="31.5" x14ac:dyDescent="0.25">
      <c r="A291" s="100">
        <v>290</v>
      </c>
      <c r="B291" s="216" t="s">
        <v>14768</v>
      </c>
      <c r="C291" s="101" t="s">
        <v>725</v>
      </c>
      <c r="D291" s="102">
        <f>COUNTIFS('2024 -2025-2026'!$M:$M,B291,'2024 -2025-2026'!$K:$K,"SCI",'2024 -2025-2026'!$G:$G,"2026")</f>
        <v>0</v>
      </c>
      <c r="E291" s="102">
        <f>COUNTIFS('2024 -2025-2026'!$M:$M,B291,'2024 -2025-2026'!$K:$K,"Scopus/WoS Journals",'2024 -2025-2026'!$G:$G,"2026")</f>
        <v>0</v>
      </c>
      <c r="F291" s="102">
        <f>COUNTIFS('2024 -2025-2026'!$M:$M,B291,'2024 -2025-2026'!$K:$K,"Scopus/WoS Conference/Book Chapter/Others", '2024 -2025-2026'!$G:$G,"2026")</f>
        <v>0</v>
      </c>
      <c r="G291" s="102">
        <f>COUNTIFS('2024 -2025-2026'!$M:$M,B291,'2024 -2025-2026'!$K:$K,"Student Publication", '2024 -2025-2026'!$G:$G,"2026")</f>
        <v>0</v>
      </c>
      <c r="H291" s="103">
        <f>COUNTIFS('Patent - 2026'!$Q:$Q,B291,'Patent - 2026'!$D:$D,"Published")</f>
        <v>0</v>
      </c>
      <c r="I291" s="103">
        <f t="shared" si="8"/>
        <v>0</v>
      </c>
      <c r="J291" s="103">
        <f t="shared" si="9"/>
        <v>0</v>
      </c>
      <c r="K291" s="103">
        <f>COUNTIFS('2024 -2025-2026'!$M:$M,B291,'2024 -2025-2026'!$K:$K,"Book",'2024 -2025-2026'!$G:$G,"2026")</f>
        <v>0</v>
      </c>
      <c r="L291" s="104" t="s">
        <v>14585</v>
      </c>
      <c r="M291" s="104" t="s">
        <v>14833</v>
      </c>
      <c r="N291" s="104"/>
      <c r="O291" s="104"/>
      <c r="P291" s="104"/>
      <c r="Q291" s="103"/>
      <c r="R291" s="103"/>
      <c r="S291" s="103"/>
      <c r="T291" s="105"/>
      <c r="U291" s="105"/>
      <c r="V291" s="105"/>
      <c r="W291" s="105"/>
      <c r="X291" s="105"/>
      <c r="Y291" s="105"/>
      <c r="Z291" s="105"/>
      <c r="AA291" s="105"/>
      <c r="AB291" s="105"/>
      <c r="AC291" s="105"/>
      <c r="AD291" s="105"/>
      <c r="AE291" s="105"/>
      <c r="AF291" s="105"/>
      <c r="AG291" s="105"/>
      <c r="AH291" s="105"/>
      <c r="AI291" s="105"/>
      <c r="AJ291" s="105"/>
      <c r="AK291" s="105"/>
      <c r="AL291" s="105"/>
      <c r="AM291" s="105"/>
      <c r="AN291" s="105"/>
      <c r="AO291" s="105"/>
      <c r="AP291" s="105"/>
    </row>
    <row r="292" spans="1:42" ht="31.5" x14ac:dyDescent="0.25">
      <c r="A292" s="100">
        <v>291</v>
      </c>
      <c r="B292" s="216" t="s">
        <v>14769</v>
      </c>
      <c r="C292" s="101" t="s">
        <v>725</v>
      </c>
      <c r="D292" s="102">
        <f>COUNTIFS('2024 -2025-2026'!$M:$M,B292,'2024 -2025-2026'!$K:$K,"SCI",'2024 -2025-2026'!$G:$G,"2026")</f>
        <v>0</v>
      </c>
      <c r="E292" s="102">
        <f>COUNTIFS('2024 -2025-2026'!$M:$M,B292,'2024 -2025-2026'!$K:$K,"Scopus/WoS Journals",'2024 -2025-2026'!$G:$G,"2026")</f>
        <v>0</v>
      </c>
      <c r="F292" s="102">
        <f>COUNTIFS('2024 -2025-2026'!$M:$M,B292,'2024 -2025-2026'!$K:$K,"Scopus/WoS Conference/Book Chapter/Others", '2024 -2025-2026'!$G:$G,"2026")</f>
        <v>0</v>
      </c>
      <c r="G292" s="102">
        <f>COUNTIFS('2024 -2025-2026'!$M:$M,B292,'2024 -2025-2026'!$K:$K,"Student Publication", '2024 -2025-2026'!$G:$G,"2026")</f>
        <v>0</v>
      </c>
      <c r="H292" s="103">
        <f>COUNTIFS('Patent - 2026'!$Q:$Q,B292,'Patent - 2026'!$D:$D,"Published")</f>
        <v>0</v>
      </c>
      <c r="I292" s="103">
        <f t="shared" si="8"/>
        <v>0</v>
      </c>
      <c r="J292" s="103">
        <f t="shared" si="9"/>
        <v>0</v>
      </c>
      <c r="K292" s="103">
        <f>COUNTIFS('2024 -2025-2026'!$M:$M,B292,'2024 -2025-2026'!$K:$K,"Book",'2024 -2025-2026'!$G:$G,"2026")</f>
        <v>0</v>
      </c>
      <c r="L292" s="104" t="s">
        <v>14585</v>
      </c>
      <c r="M292" s="104" t="s">
        <v>14833</v>
      </c>
      <c r="N292" s="104"/>
      <c r="O292" s="104"/>
      <c r="P292" s="104"/>
      <c r="Q292" s="103"/>
      <c r="R292" s="103"/>
      <c r="S292" s="103"/>
      <c r="T292" s="105"/>
      <c r="U292" s="105"/>
      <c r="V292" s="105"/>
      <c r="W292" s="105"/>
      <c r="X292" s="105"/>
      <c r="Y292" s="105"/>
      <c r="Z292" s="105"/>
      <c r="AA292" s="105"/>
      <c r="AB292" s="105"/>
      <c r="AC292" s="105"/>
      <c r="AD292" s="105"/>
      <c r="AE292" s="105"/>
      <c r="AF292" s="105"/>
      <c r="AG292" s="105"/>
      <c r="AH292" s="105"/>
      <c r="AI292" s="105"/>
      <c r="AJ292" s="105"/>
      <c r="AK292" s="105"/>
      <c r="AL292" s="105"/>
      <c r="AM292" s="105"/>
      <c r="AN292" s="105"/>
      <c r="AO292" s="105"/>
      <c r="AP292" s="105"/>
    </row>
    <row r="293" spans="1:42" ht="31.5" x14ac:dyDescent="0.25">
      <c r="A293" s="100">
        <v>292</v>
      </c>
      <c r="B293" s="216" t="s">
        <v>14770</v>
      </c>
      <c r="C293" s="101" t="s">
        <v>725</v>
      </c>
      <c r="D293" s="102">
        <f>COUNTIFS('2024 -2025-2026'!$M:$M,B293,'2024 -2025-2026'!$K:$K,"SCI",'2024 -2025-2026'!$G:$G,"2026")</f>
        <v>0</v>
      </c>
      <c r="E293" s="102">
        <f>COUNTIFS('2024 -2025-2026'!$M:$M,B293,'2024 -2025-2026'!$K:$K,"Scopus/WoS Journals",'2024 -2025-2026'!$G:$G,"2026")</f>
        <v>0</v>
      </c>
      <c r="F293" s="102">
        <f>COUNTIFS('2024 -2025-2026'!$M:$M,B293,'2024 -2025-2026'!$K:$K,"Scopus/WoS Conference/Book Chapter/Others", '2024 -2025-2026'!$G:$G,"2026")</f>
        <v>0</v>
      </c>
      <c r="G293" s="102">
        <f>COUNTIFS('2024 -2025-2026'!$M:$M,B293,'2024 -2025-2026'!$K:$K,"Student Publication", '2024 -2025-2026'!$G:$G,"2026")</f>
        <v>0</v>
      </c>
      <c r="H293" s="103">
        <f>COUNTIFS('Patent - 2026'!$Q:$Q,B293,'Patent - 2026'!$D:$D,"Published")</f>
        <v>0</v>
      </c>
      <c r="I293" s="103">
        <f t="shared" si="8"/>
        <v>0</v>
      </c>
      <c r="J293" s="103">
        <f t="shared" si="9"/>
        <v>0</v>
      </c>
      <c r="K293" s="103">
        <f>COUNTIFS('2024 -2025-2026'!$M:$M,B293,'2024 -2025-2026'!$K:$K,"Book",'2024 -2025-2026'!$G:$G,"2026")</f>
        <v>0</v>
      </c>
      <c r="L293" s="104" t="s">
        <v>14585</v>
      </c>
      <c r="M293" s="104" t="s">
        <v>14833</v>
      </c>
      <c r="N293" s="104"/>
      <c r="O293" s="104"/>
      <c r="P293" s="104"/>
      <c r="Q293" s="103"/>
      <c r="R293" s="103"/>
      <c r="S293" s="103"/>
      <c r="T293" s="105"/>
      <c r="U293" s="105"/>
      <c r="V293" s="105"/>
      <c r="W293" s="105"/>
      <c r="X293" s="105"/>
      <c r="Y293" s="105"/>
      <c r="Z293" s="105"/>
      <c r="AA293" s="105"/>
      <c r="AB293" s="105"/>
      <c r="AC293" s="105"/>
      <c r="AD293" s="105"/>
      <c r="AE293" s="105"/>
      <c r="AF293" s="105"/>
      <c r="AG293" s="105"/>
      <c r="AH293" s="105"/>
      <c r="AI293" s="105"/>
      <c r="AJ293" s="105"/>
      <c r="AK293" s="105"/>
      <c r="AL293" s="105"/>
      <c r="AM293" s="105"/>
      <c r="AN293" s="105"/>
      <c r="AO293" s="105"/>
      <c r="AP293" s="105"/>
    </row>
    <row r="294" spans="1:42" ht="31.5" x14ac:dyDescent="0.25">
      <c r="A294" s="100">
        <v>293</v>
      </c>
      <c r="B294" s="216" t="s">
        <v>14771</v>
      </c>
      <c r="C294" s="101" t="s">
        <v>725</v>
      </c>
      <c r="D294" s="102">
        <f>COUNTIFS('2024 -2025-2026'!$M:$M,B294,'2024 -2025-2026'!$K:$K,"SCI",'2024 -2025-2026'!$G:$G,"2026")</f>
        <v>0</v>
      </c>
      <c r="E294" s="102">
        <f>COUNTIFS('2024 -2025-2026'!$M:$M,B294,'2024 -2025-2026'!$K:$K,"Scopus/WoS Journals",'2024 -2025-2026'!$G:$G,"2026")</f>
        <v>0</v>
      </c>
      <c r="F294" s="102">
        <f>COUNTIFS('2024 -2025-2026'!$M:$M,B294,'2024 -2025-2026'!$K:$K,"Scopus/WoS Conference/Book Chapter/Others", '2024 -2025-2026'!$G:$G,"2026")</f>
        <v>0</v>
      </c>
      <c r="G294" s="102">
        <f>COUNTIFS('2024 -2025-2026'!$M:$M,B294,'2024 -2025-2026'!$K:$K,"Student Publication", '2024 -2025-2026'!$G:$G,"2026")</f>
        <v>0</v>
      </c>
      <c r="H294" s="103">
        <f>COUNTIFS('Patent - 2026'!$Q:$Q,B294,'Patent - 2026'!$D:$D,"Published")</f>
        <v>0</v>
      </c>
      <c r="I294" s="103">
        <f t="shared" si="8"/>
        <v>0</v>
      </c>
      <c r="J294" s="103">
        <f t="shared" si="9"/>
        <v>0</v>
      </c>
      <c r="K294" s="103">
        <f>COUNTIFS('2024 -2025-2026'!$M:$M,B294,'2024 -2025-2026'!$K:$K,"Book",'2024 -2025-2026'!$G:$G,"2026")</f>
        <v>0</v>
      </c>
      <c r="L294" s="104" t="s">
        <v>14585</v>
      </c>
      <c r="M294" s="104" t="s">
        <v>14833</v>
      </c>
      <c r="N294" s="104"/>
      <c r="O294" s="104"/>
      <c r="P294" s="104"/>
      <c r="Q294" s="103"/>
      <c r="R294" s="103"/>
      <c r="S294" s="103"/>
      <c r="T294" s="105"/>
      <c r="U294" s="105"/>
      <c r="V294" s="105"/>
      <c r="W294" s="105"/>
      <c r="X294" s="105"/>
      <c r="Y294" s="105"/>
      <c r="Z294" s="105"/>
      <c r="AA294" s="105"/>
      <c r="AB294" s="105"/>
      <c r="AC294" s="105"/>
      <c r="AD294" s="105"/>
      <c r="AE294" s="105"/>
      <c r="AF294" s="105"/>
      <c r="AG294" s="105"/>
      <c r="AH294" s="105"/>
      <c r="AI294" s="105"/>
      <c r="AJ294" s="105"/>
      <c r="AK294" s="105"/>
      <c r="AL294" s="105"/>
      <c r="AM294" s="105"/>
      <c r="AN294" s="105"/>
      <c r="AO294" s="105"/>
      <c r="AP294" s="105"/>
    </row>
    <row r="295" spans="1:42" ht="31.5" x14ac:dyDescent="0.25">
      <c r="A295" s="100">
        <v>294</v>
      </c>
      <c r="B295" s="216" t="s">
        <v>14772</v>
      </c>
      <c r="C295" s="101" t="s">
        <v>725</v>
      </c>
      <c r="D295" s="102">
        <f>COUNTIFS('2024 -2025-2026'!$M:$M,B295,'2024 -2025-2026'!$K:$K,"SCI",'2024 -2025-2026'!$G:$G,"2026")</f>
        <v>0</v>
      </c>
      <c r="E295" s="102">
        <f>COUNTIFS('2024 -2025-2026'!$M:$M,B295,'2024 -2025-2026'!$K:$K,"Scopus/WoS Journals",'2024 -2025-2026'!$G:$G,"2026")</f>
        <v>0</v>
      </c>
      <c r="F295" s="102">
        <f>COUNTIFS('2024 -2025-2026'!$M:$M,B295,'2024 -2025-2026'!$K:$K,"Scopus/WoS Conference/Book Chapter/Others", '2024 -2025-2026'!$G:$G,"2026")</f>
        <v>0</v>
      </c>
      <c r="G295" s="102">
        <f>COUNTIFS('2024 -2025-2026'!$M:$M,B295,'2024 -2025-2026'!$K:$K,"Student Publication", '2024 -2025-2026'!$G:$G,"2026")</f>
        <v>0</v>
      </c>
      <c r="H295" s="103">
        <f>COUNTIFS('Patent - 2026'!$Q:$Q,B295,'Patent - 2026'!$D:$D,"Published")</f>
        <v>0</v>
      </c>
      <c r="I295" s="103">
        <f t="shared" si="8"/>
        <v>0</v>
      </c>
      <c r="J295" s="103">
        <f t="shared" si="9"/>
        <v>0</v>
      </c>
      <c r="K295" s="103">
        <f>COUNTIFS('2024 -2025-2026'!$M:$M,B295,'2024 -2025-2026'!$K:$K,"Book",'2024 -2025-2026'!$G:$G,"2026")</f>
        <v>0</v>
      </c>
      <c r="L295" s="104" t="s">
        <v>14585</v>
      </c>
      <c r="M295" s="104" t="s">
        <v>14833</v>
      </c>
      <c r="N295" s="104"/>
      <c r="O295" s="104"/>
      <c r="P295" s="104"/>
      <c r="Q295" s="103"/>
      <c r="R295" s="103"/>
      <c r="S295" s="103"/>
      <c r="T295" s="105"/>
      <c r="U295" s="105"/>
      <c r="V295" s="105"/>
      <c r="W295" s="105"/>
      <c r="X295" s="105"/>
      <c r="Y295" s="105"/>
      <c r="Z295" s="105"/>
      <c r="AA295" s="105"/>
      <c r="AB295" s="105"/>
      <c r="AC295" s="105"/>
      <c r="AD295" s="105"/>
      <c r="AE295" s="105"/>
      <c r="AF295" s="105"/>
      <c r="AG295" s="105"/>
      <c r="AH295" s="105"/>
      <c r="AI295" s="105"/>
      <c r="AJ295" s="105"/>
      <c r="AK295" s="105"/>
      <c r="AL295" s="105"/>
      <c r="AM295" s="105"/>
      <c r="AN295" s="105"/>
      <c r="AO295" s="105"/>
      <c r="AP295" s="105"/>
    </row>
    <row r="296" spans="1:42" ht="31.5" x14ac:dyDescent="0.25">
      <c r="A296" s="100">
        <v>295</v>
      </c>
      <c r="B296" s="216" t="s">
        <v>14773</v>
      </c>
      <c r="C296" s="101" t="s">
        <v>725</v>
      </c>
      <c r="D296" s="102">
        <f>COUNTIFS('2024 -2025-2026'!$M:$M,B296,'2024 -2025-2026'!$K:$K,"SCI",'2024 -2025-2026'!$G:$G,"2026")</f>
        <v>0</v>
      </c>
      <c r="E296" s="102">
        <f>COUNTIFS('2024 -2025-2026'!$M:$M,B296,'2024 -2025-2026'!$K:$K,"Scopus/WoS Journals",'2024 -2025-2026'!$G:$G,"2026")</f>
        <v>0</v>
      </c>
      <c r="F296" s="102">
        <f>COUNTIFS('2024 -2025-2026'!$M:$M,B296,'2024 -2025-2026'!$K:$K,"Scopus/WoS Conference/Book Chapter/Others", '2024 -2025-2026'!$G:$G,"2026")</f>
        <v>0</v>
      </c>
      <c r="G296" s="102">
        <f>COUNTIFS('2024 -2025-2026'!$M:$M,B296,'2024 -2025-2026'!$K:$K,"Student Publication", '2024 -2025-2026'!$G:$G,"2026")</f>
        <v>0</v>
      </c>
      <c r="H296" s="103">
        <f>COUNTIFS('Patent - 2026'!$Q:$Q,B296,'Patent - 2026'!$D:$D,"Published")</f>
        <v>0</v>
      </c>
      <c r="I296" s="103">
        <f t="shared" si="8"/>
        <v>0</v>
      </c>
      <c r="J296" s="103">
        <f t="shared" si="9"/>
        <v>0</v>
      </c>
      <c r="K296" s="103">
        <f>COUNTIFS('2024 -2025-2026'!$M:$M,B296,'2024 -2025-2026'!$K:$K,"Book",'2024 -2025-2026'!$G:$G,"2026")</f>
        <v>0</v>
      </c>
      <c r="L296" s="104" t="s">
        <v>14585</v>
      </c>
      <c r="M296" s="104" t="s">
        <v>14833</v>
      </c>
      <c r="N296" s="104"/>
      <c r="O296" s="104"/>
      <c r="P296" s="104"/>
      <c r="Q296" s="103"/>
      <c r="R296" s="103"/>
      <c r="S296" s="103"/>
      <c r="T296" s="105"/>
      <c r="U296" s="105"/>
      <c r="V296" s="105"/>
      <c r="W296" s="105"/>
      <c r="X296" s="105"/>
      <c r="Y296" s="105"/>
      <c r="Z296" s="105"/>
      <c r="AA296" s="105"/>
      <c r="AB296" s="105"/>
      <c r="AC296" s="105"/>
      <c r="AD296" s="105"/>
      <c r="AE296" s="105"/>
      <c r="AF296" s="105"/>
      <c r="AG296" s="105"/>
      <c r="AH296" s="105"/>
      <c r="AI296" s="105"/>
      <c r="AJ296" s="105"/>
      <c r="AK296" s="105"/>
      <c r="AL296" s="105"/>
      <c r="AM296" s="105"/>
      <c r="AN296" s="105"/>
      <c r="AO296" s="105"/>
      <c r="AP296" s="105"/>
    </row>
    <row r="297" spans="1:42" ht="47.25" x14ac:dyDescent="0.25">
      <c r="A297" s="100">
        <v>296</v>
      </c>
      <c r="B297" s="216" t="s">
        <v>14774</v>
      </c>
      <c r="C297" s="101" t="s">
        <v>1325</v>
      </c>
      <c r="D297" s="102">
        <f>COUNTIFS('2024 -2025-2026'!$M:$M,B297,'2024 -2025-2026'!$K:$K,"SCI",'2024 -2025-2026'!$G:$G,"2026")</f>
        <v>0</v>
      </c>
      <c r="E297" s="102">
        <f>COUNTIFS('2024 -2025-2026'!$M:$M,B297,'2024 -2025-2026'!$K:$K,"Scopus/WoS Journals",'2024 -2025-2026'!$G:$G,"2026")</f>
        <v>0</v>
      </c>
      <c r="F297" s="102">
        <f>COUNTIFS('2024 -2025-2026'!$M:$M,B297,'2024 -2025-2026'!$K:$K,"Scopus/WoS Conference/Book Chapter/Others", '2024 -2025-2026'!$G:$G,"2026")</f>
        <v>0</v>
      </c>
      <c r="G297" s="102">
        <f>COUNTIFS('2024 -2025-2026'!$M:$M,B297,'2024 -2025-2026'!$K:$K,"Student Publication", '2024 -2025-2026'!$G:$G,"2026")</f>
        <v>0</v>
      </c>
      <c r="H297" s="103">
        <f>COUNTIFS('Patent - 2026'!$Q:$Q,B297,'Patent - 2026'!$D:$D,"Published")</f>
        <v>0</v>
      </c>
      <c r="I297" s="103">
        <f t="shared" si="8"/>
        <v>0</v>
      </c>
      <c r="J297" s="103">
        <f t="shared" si="9"/>
        <v>0</v>
      </c>
      <c r="K297" s="103">
        <f>COUNTIFS('2024 -2025-2026'!$M:$M,B297,'2024 -2025-2026'!$K:$K,"Book",'2024 -2025-2026'!$G:$G,"2026")</f>
        <v>0</v>
      </c>
      <c r="L297" s="104" t="s">
        <v>14585</v>
      </c>
      <c r="M297" s="104" t="s">
        <v>14850</v>
      </c>
      <c r="N297" s="104"/>
      <c r="O297" s="104"/>
      <c r="P297" s="104"/>
      <c r="Q297" s="103"/>
      <c r="R297" s="103"/>
      <c r="S297" s="103"/>
      <c r="T297" s="105"/>
      <c r="U297" s="105"/>
      <c r="V297" s="105"/>
      <c r="W297" s="105"/>
      <c r="X297" s="105"/>
      <c r="Y297" s="105"/>
      <c r="Z297" s="105"/>
      <c r="AA297" s="105"/>
      <c r="AB297" s="105"/>
      <c r="AC297" s="105"/>
      <c r="AD297" s="105"/>
      <c r="AE297" s="105"/>
      <c r="AF297" s="105"/>
      <c r="AG297" s="105"/>
      <c r="AH297" s="105"/>
      <c r="AI297" s="105"/>
      <c r="AJ297" s="105"/>
      <c r="AK297" s="105"/>
      <c r="AL297" s="105"/>
      <c r="AM297" s="105"/>
      <c r="AN297" s="105"/>
      <c r="AO297" s="105"/>
      <c r="AP297" s="105"/>
    </row>
    <row r="298" spans="1:42" ht="31.5" x14ac:dyDescent="0.25">
      <c r="A298" s="100">
        <v>297</v>
      </c>
      <c r="B298" s="216" t="s">
        <v>14775</v>
      </c>
      <c r="C298" s="101" t="s">
        <v>1325</v>
      </c>
      <c r="D298" s="102">
        <f>COUNTIFS('2024 -2025-2026'!$M:$M,B298,'2024 -2025-2026'!$K:$K,"SCI",'2024 -2025-2026'!$G:$G,"2026")</f>
        <v>0</v>
      </c>
      <c r="E298" s="102">
        <f>COUNTIFS('2024 -2025-2026'!$M:$M,B298,'2024 -2025-2026'!$K:$K,"Scopus/WoS Journals",'2024 -2025-2026'!$G:$G,"2026")</f>
        <v>0</v>
      </c>
      <c r="F298" s="102">
        <f>COUNTIFS('2024 -2025-2026'!$M:$M,B298,'2024 -2025-2026'!$K:$K,"Scopus/WoS Conference/Book Chapter/Others", '2024 -2025-2026'!$G:$G,"2026")</f>
        <v>0</v>
      </c>
      <c r="G298" s="102">
        <f>COUNTIFS('2024 -2025-2026'!$M:$M,B298,'2024 -2025-2026'!$K:$K,"Student Publication", '2024 -2025-2026'!$G:$G,"2026")</f>
        <v>0</v>
      </c>
      <c r="H298" s="103">
        <f>COUNTIFS('Patent - 2026'!$Q:$Q,B298,'Patent - 2026'!$D:$D,"Published")</f>
        <v>0</v>
      </c>
      <c r="I298" s="103">
        <f t="shared" si="8"/>
        <v>0</v>
      </c>
      <c r="J298" s="103">
        <f t="shared" si="9"/>
        <v>0</v>
      </c>
      <c r="K298" s="103">
        <f>COUNTIFS('2024 -2025-2026'!$M:$M,B298,'2024 -2025-2026'!$K:$K,"Book",'2024 -2025-2026'!$G:$G,"2026")</f>
        <v>0</v>
      </c>
      <c r="L298" s="104" t="s">
        <v>14585</v>
      </c>
      <c r="M298" s="104" t="s">
        <v>14833</v>
      </c>
      <c r="N298" s="104"/>
      <c r="O298" s="104"/>
      <c r="P298" s="104"/>
      <c r="Q298" s="103"/>
      <c r="R298" s="103"/>
      <c r="S298" s="103"/>
      <c r="T298" s="105"/>
      <c r="U298" s="105"/>
      <c r="V298" s="105"/>
      <c r="W298" s="105"/>
      <c r="X298" s="105"/>
      <c r="Y298" s="105"/>
      <c r="Z298" s="105"/>
      <c r="AA298" s="105"/>
      <c r="AB298" s="105"/>
      <c r="AC298" s="105"/>
      <c r="AD298" s="105"/>
      <c r="AE298" s="105"/>
      <c r="AF298" s="105"/>
      <c r="AG298" s="105"/>
      <c r="AH298" s="105"/>
      <c r="AI298" s="105"/>
      <c r="AJ298" s="105"/>
      <c r="AK298" s="105"/>
      <c r="AL298" s="105"/>
      <c r="AM298" s="105"/>
      <c r="AN298" s="105"/>
      <c r="AO298" s="105"/>
      <c r="AP298" s="105"/>
    </row>
    <row r="299" spans="1:42" ht="31.5" x14ac:dyDescent="0.25">
      <c r="A299" s="100">
        <v>298</v>
      </c>
      <c r="B299" s="216" t="s">
        <v>14776</v>
      </c>
      <c r="C299" s="101" t="s">
        <v>1325</v>
      </c>
      <c r="D299" s="102">
        <f>COUNTIFS('2024 -2025-2026'!$M:$M,B299,'2024 -2025-2026'!$K:$K,"SCI",'2024 -2025-2026'!$G:$G,"2026")</f>
        <v>0</v>
      </c>
      <c r="E299" s="102">
        <f>COUNTIFS('2024 -2025-2026'!$M:$M,B299,'2024 -2025-2026'!$K:$K,"Scopus/WoS Journals",'2024 -2025-2026'!$G:$G,"2026")</f>
        <v>0</v>
      </c>
      <c r="F299" s="102">
        <f>COUNTIFS('2024 -2025-2026'!$M:$M,B299,'2024 -2025-2026'!$K:$K,"Scopus/WoS Conference/Book Chapter/Others", '2024 -2025-2026'!$G:$G,"2026")</f>
        <v>0</v>
      </c>
      <c r="G299" s="102">
        <f>COUNTIFS('2024 -2025-2026'!$M:$M,B299,'2024 -2025-2026'!$K:$K,"Student Publication", '2024 -2025-2026'!$G:$G,"2026")</f>
        <v>0</v>
      </c>
      <c r="H299" s="103">
        <f>COUNTIFS('Patent - 2026'!$Q:$Q,B299,'Patent - 2026'!$D:$D,"Published")</f>
        <v>0</v>
      </c>
      <c r="I299" s="103">
        <f t="shared" si="8"/>
        <v>0</v>
      </c>
      <c r="J299" s="103">
        <f t="shared" si="9"/>
        <v>0</v>
      </c>
      <c r="K299" s="103">
        <f>COUNTIFS('2024 -2025-2026'!$M:$M,B299,'2024 -2025-2026'!$K:$K,"Book",'2024 -2025-2026'!$G:$G,"2026")</f>
        <v>0</v>
      </c>
      <c r="L299" s="104" t="s">
        <v>14585</v>
      </c>
      <c r="M299" s="104" t="s">
        <v>14833</v>
      </c>
      <c r="N299" s="104"/>
      <c r="O299" s="104"/>
      <c r="P299" s="104"/>
      <c r="Q299" s="103"/>
      <c r="R299" s="103"/>
      <c r="S299" s="103"/>
      <c r="T299" s="105"/>
      <c r="U299" s="105"/>
      <c r="V299" s="105"/>
      <c r="W299" s="105"/>
      <c r="X299" s="105"/>
      <c r="Y299" s="105"/>
      <c r="Z299" s="105"/>
      <c r="AA299" s="105"/>
      <c r="AB299" s="105"/>
      <c r="AC299" s="105"/>
      <c r="AD299" s="105"/>
      <c r="AE299" s="105"/>
      <c r="AF299" s="105"/>
      <c r="AG299" s="105"/>
      <c r="AH299" s="105"/>
      <c r="AI299" s="105"/>
      <c r="AJ299" s="105"/>
      <c r="AK299" s="105"/>
      <c r="AL299" s="105"/>
      <c r="AM299" s="105"/>
      <c r="AN299" s="105"/>
      <c r="AO299" s="105"/>
      <c r="AP299" s="105"/>
    </row>
    <row r="300" spans="1:42" ht="15.75" x14ac:dyDescent="0.25">
      <c r="A300" s="100">
        <v>299</v>
      </c>
      <c r="B300" s="216" t="s">
        <v>14777</v>
      </c>
      <c r="C300" s="101" t="s">
        <v>601</v>
      </c>
      <c r="D300" s="102">
        <f>COUNTIFS('2024 -2025-2026'!$M:$M,B300,'2024 -2025-2026'!$K:$K,"SCI",'2024 -2025-2026'!$G:$G,"2026")</f>
        <v>0</v>
      </c>
      <c r="E300" s="102">
        <f>COUNTIFS('2024 -2025-2026'!$M:$M,B300,'2024 -2025-2026'!$K:$K,"Scopus/WoS Journals",'2024 -2025-2026'!$G:$G,"2026")</f>
        <v>0</v>
      </c>
      <c r="F300" s="102">
        <f>COUNTIFS('2024 -2025-2026'!$M:$M,B300,'2024 -2025-2026'!$K:$K,"Scopus/WoS Conference/Book Chapter/Others", '2024 -2025-2026'!$G:$G,"2026")</f>
        <v>0</v>
      </c>
      <c r="G300" s="102">
        <f>COUNTIFS('2024 -2025-2026'!$M:$M,B300,'2024 -2025-2026'!$K:$K,"Student Publication", '2024 -2025-2026'!$G:$G,"2026")</f>
        <v>0</v>
      </c>
      <c r="H300" s="103">
        <f>COUNTIFS('Patent - 2026'!$Q:$Q,B300,'Patent - 2026'!$D:$D,"Published")</f>
        <v>0</v>
      </c>
      <c r="I300" s="103">
        <f t="shared" si="8"/>
        <v>0</v>
      </c>
      <c r="J300" s="103">
        <f t="shared" si="9"/>
        <v>0</v>
      </c>
      <c r="K300" s="103">
        <f>COUNTIFS('2024 -2025-2026'!$M:$M,B300,'2024 -2025-2026'!$K:$K,"Book",'2024 -2025-2026'!$G:$G,"2026")</f>
        <v>0</v>
      </c>
      <c r="L300" s="104" t="s">
        <v>14585</v>
      </c>
      <c r="M300" s="104" t="s">
        <v>14832</v>
      </c>
      <c r="N300" s="104"/>
      <c r="O300" s="104"/>
      <c r="P300" s="104"/>
      <c r="Q300" s="103"/>
      <c r="R300" s="103"/>
      <c r="S300" s="103"/>
      <c r="T300" s="105"/>
      <c r="U300" s="105"/>
      <c r="V300" s="105"/>
      <c r="W300" s="105"/>
      <c r="X300" s="105"/>
      <c r="Y300" s="105"/>
      <c r="Z300" s="105"/>
      <c r="AA300" s="105"/>
      <c r="AB300" s="105"/>
      <c r="AC300" s="105"/>
      <c r="AD300" s="105"/>
      <c r="AE300" s="105"/>
      <c r="AF300" s="105"/>
      <c r="AG300" s="105"/>
      <c r="AH300" s="105"/>
      <c r="AI300" s="105"/>
      <c r="AJ300" s="105"/>
      <c r="AK300" s="105"/>
      <c r="AL300" s="105"/>
      <c r="AM300" s="105"/>
      <c r="AN300" s="105"/>
      <c r="AO300" s="105"/>
      <c r="AP300" s="105"/>
    </row>
    <row r="301" spans="1:42" ht="47.25" x14ac:dyDescent="0.25">
      <c r="A301" s="100">
        <v>300</v>
      </c>
      <c r="B301" s="216" t="s">
        <v>14778</v>
      </c>
      <c r="C301" s="101" t="s">
        <v>56</v>
      </c>
      <c r="D301" s="102">
        <f>COUNTIFS('2024 -2025-2026'!$M:$M,B301,'2024 -2025-2026'!$K:$K,"SCI",'2024 -2025-2026'!$G:$G,"2026")</f>
        <v>0</v>
      </c>
      <c r="E301" s="102">
        <f>COUNTIFS('2024 -2025-2026'!$M:$M,B301,'2024 -2025-2026'!$K:$K,"Scopus/WoS Journals",'2024 -2025-2026'!$G:$G,"2026")</f>
        <v>0</v>
      </c>
      <c r="F301" s="102">
        <f>COUNTIFS('2024 -2025-2026'!$M:$M,B301,'2024 -2025-2026'!$K:$K,"Scopus/WoS Conference/Book Chapter/Others", '2024 -2025-2026'!$G:$G,"2026")</f>
        <v>0</v>
      </c>
      <c r="G301" s="102">
        <f>COUNTIFS('2024 -2025-2026'!$M:$M,B301,'2024 -2025-2026'!$K:$K,"Student Publication", '2024 -2025-2026'!$G:$G,"2026")</f>
        <v>0</v>
      </c>
      <c r="H301" s="103">
        <f>COUNTIFS('Patent - 2026'!$Q:$Q,B301,'Patent - 2026'!$D:$D,"Published")</f>
        <v>0</v>
      </c>
      <c r="I301" s="103">
        <f t="shared" si="8"/>
        <v>0</v>
      </c>
      <c r="J301" s="103">
        <f t="shared" si="9"/>
        <v>0</v>
      </c>
      <c r="K301" s="103">
        <f>COUNTIFS('2024 -2025-2026'!$M:$M,B301,'2024 -2025-2026'!$K:$K,"Book",'2024 -2025-2026'!$G:$G,"2026")</f>
        <v>0</v>
      </c>
      <c r="L301" s="104" t="s">
        <v>14585</v>
      </c>
      <c r="M301" s="104" t="s">
        <v>14850</v>
      </c>
      <c r="N301" s="104"/>
      <c r="O301" s="104"/>
      <c r="P301" s="104"/>
      <c r="Q301" s="103"/>
      <c r="R301" s="103"/>
      <c r="S301" s="103"/>
      <c r="T301" s="105"/>
      <c r="U301" s="105"/>
      <c r="V301" s="105"/>
      <c r="W301" s="105"/>
      <c r="X301" s="105"/>
      <c r="Y301" s="105"/>
      <c r="Z301" s="105"/>
      <c r="AA301" s="105"/>
      <c r="AB301" s="105"/>
      <c r="AC301" s="105"/>
      <c r="AD301" s="105"/>
      <c r="AE301" s="105"/>
      <c r="AF301" s="105"/>
      <c r="AG301" s="105"/>
      <c r="AH301" s="105"/>
      <c r="AI301" s="105"/>
      <c r="AJ301" s="105"/>
      <c r="AK301" s="105"/>
      <c r="AL301" s="105"/>
      <c r="AM301" s="105"/>
      <c r="AN301" s="105"/>
      <c r="AO301" s="105"/>
      <c r="AP301" s="105"/>
    </row>
    <row r="302" spans="1:42" ht="47.25" x14ac:dyDescent="0.25">
      <c r="A302" s="100">
        <v>301</v>
      </c>
      <c r="B302" s="216" t="s">
        <v>14779</v>
      </c>
      <c r="C302" s="101" t="s">
        <v>14780</v>
      </c>
      <c r="D302" s="102">
        <f>COUNTIFS('2024 -2025-2026'!$M:$M,B302,'2024 -2025-2026'!$K:$K,"SCI",'2024 -2025-2026'!$G:$G,"2026")</f>
        <v>0</v>
      </c>
      <c r="E302" s="102">
        <f>COUNTIFS('2024 -2025-2026'!$M:$M,B302,'2024 -2025-2026'!$K:$K,"Scopus/WoS Journals",'2024 -2025-2026'!$G:$G,"2026")</f>
        <v>0</v>
      </c>
      <c r="F302" s="102">
        <f>COUNTIFS('2024 -2025-2026'!$M:$M,B302,'2024 -2025-2026'!$K:$K,"Scopus/WoS Conference/Book Chapter/Others", '2024 -2025-2026'!$G:$G,"2026")</f>
        <v>0</v>
      </c>
      <c r="G302" s="102">
        <f>COUNTIFS('2024 -2025-2026'!$M:$M,B302,'2024 -2025-2026'!$K:$K,"Student Publication", '2024 -2025-2026'!$G:$G,"2026")</f>
        <v>0</v>
      </c>
      <c r="H302" s="103">
        <f>COUNTIFS('Patent - 2026'!$Q:$Q,B302,'Patent - 2026'!$D:$D,"Published")</f>
        <v>0</v>
      </c>
      <c r="I302" s="103">
        <f t="shared" si="8"/>
        <v>0</v>
      </c>
      <c r="J302" s="103">
        <f t="shared" si="9"/>
        <v>0</v>
      </c>
      <c r="K302" s="103">
        <f>COUNTIFS('2024 -2025-2026'!$M:$M,B302,'2024 -2025-2026'!$K:$K,"Book",'2024 -2025-2026'!$G:$G,"2026")</f>
        <v>0</v>
      </c>
      <c r="L302" s="104" t="s">
        <v>14585</v>
      </c>
      <c r="M302" s="104" t="s">
        <v>14850</v>
      </c>
      <c r="N302" s="104"/>
      <c r="O302" s="104"/>
      <c r="P302" s="104"/>
      <c r="Q302" s="103"/>
      <c r="R302" s="103"/>
      <c r="S302" s="103"/>
      <c r="T302" s="105"/>
      <c r="U302" s="105"/>
      <c r="V302" s="105"/>
      <c r="W302" s="105"/>
      <c r="X302" s="105"/>
      <c r="Y302" s="105"/>
      <c r="Z302" s="105"/>
      <c r="AA302" s="105"/>
      <c r="AB302" s="105"/>
      <c r="AC302" s="105"/>
      <c r="AD302" s="105"/>
      <c r="AE302" s="105"/>
      <c r="AF302" s="105"/>
      <c r="AG302" s="105"/>
      <c r="AH302" s="105"/>
      <c r="AI302" s="105"/>
      <c r="AJ302" s="105"/>
      <c r="AK302" s="105"/>
      <c r="AL302" s="105"/>
      <c r="AM302" s="105"/>
      <c r="AN302" s="105"/>
      <c r="AO302" s="105"/>
      <c r="AP302" s="105"/>
    </row>
    <row r="303" spans="1:42" ht="47.25" x14ac:dyDescent="0.25">
      <c r="A303" s="100">
        <v>302</v>
      </c>
      <c r="B303" s="216" t="s">
        <v>13944</v>
      </c>
      <c r="C303" s="101" t="s">
        <v>14781</v>
      </c>
      <c r="D303" s="102">
        <f>COUNTIFS('2024 -2025-2026'!$M:$M,B303,'2024 -2025-2026'!$K:$K,"SCI",'2024 -2025-2026'!$G:$G,"2026")</f>
        <v>1</v>
      </c>
      <c r="E303" s="102">
        <f>COUNTIFS('2024 -2025-2026'!$M:$M,B303,'2024 -2025-2026'!$K:$K,"Scopus/WoS Journals",'2024 -2025-2026'!$G:$G,"2026")</f>
        <v>0</v>
      </c>
      <c r="F303" s="102">
        <f>COUNTIFS('2024 -2025-2026'!$M:$M,B303,'2024 -2025-2026'!$K:$K,"Scopus/WoS Conference/Book Chapter/Others", '2024 -2025-2026'!$G:$G,"2026")</f>
        <v>0</v>
      </c>
      <c r="G303" s="102">
        <f>COUNTIFS('2024 -2025-2026'!$M:$M,B303,'2024 -2025-2026'!$K:$K,"Student Publication", '2024 -2025-2026'!$G:$G,"2026")</f>
        <v>0</v>
      </c>
      <c r="H303" s="103">
        <f>COUNTIFS('Patent - 2026'!$Q:$Q,B303,'Patent - 2026'!$D:$D,"Published")</f>
        <v>0</v>
      </c>
      <c r="I303" s="103">
        <f t="shared" si="8"/>
        <v>1</v>
      </c>
      <c r="J303" s="103">
        <f t="shared" si="9"/>
        <v>1</v>
      </c>
      <c r="K303" s="103">
        <f>COUNTIFS('2024 -2025-2026'!$M:$M,B303,'2024 -2025-2026'!$K:$K,"Book",'2024 -2025-2026'!$G:$G,"2026")</f>
        <v>0</v>
      </c>
      <c r="L303" s="104" t="s">
        <v>14585</v>
      </c>
      <c r="M303" s="104" t="s">
        <v>14850</v>
      </c>
      <c r="N303" s="104"/>
      <c r="O303" s="104"/>
      <c r="P303" s="104"/>
      <c r="Q303" s="103"/>
      <c r="R303" s="103"/>
      <c r="S303" s="103"/>
      <c r="T303" s="105"/>
      <c r="U303" s="105"/>
      <c r="V303" s="105"/>
      <c r="W303" s="105"/>
      <c r="X303" s="105"/>
      <c r="Y303" s="105"/>
      <c r="Z303" s="105"/>
      <c r="AA303" s="105"/>
      <c r="AB303" s="105"/>
      <c r="AC303" s="105"/>
      <c r="AD303" s="105"/>
      <c r="AE303" s="105"/>
      <c r="AF303" s="105"/>
      <c r="AG303" s="105"/>
      <c r="AH303" s="105"/>
      <c r="AI303" s="105"/>
      <c r="AJ303" s="105"/>
      <c r="AK303" s="105"/>
      <c r="AL303" s="105"/>
      <c r="AM303" s="105"/>
      <c r="AN303" s="105"/>
      <c r="AO303" s="105"/>
      <c r="AP303" s="105"/>
    </row>
    <row r="304" spans="1:42" ht="31.5" x14ac:dyDescent="0.25">
      <c r="A304" s="100">
        <v>303</v>
      </c>
      <c r="B304" s="216" t="s">
        <v>14782</v>
      </c>
      <c r="C304" s="101" t="s">
        <v>80</v>
      </c>
      <c r="D304" s="102">
        <f>COUNTIFS('2024 -2025-2026'!$M:$M,B304,'2024 -2025-2026'!$K:$K,"SCI",'2024 -2025-2026'!$G:$G,"2026")</f>
        <v>0</v>
      </c>
      <c r="E304" s="102">
        <f>COUNTIFS('2024 -2025-2026'!$M:$M,B304,'2024 -2025-2026'!$K:$K,"Scopus/WoS Journals",'2024 -2025-2026'!$G:$G,"2026")</f>
        <v>0</v>
      </c>
      <c r="F304" s="102">
        <f>COUNTIFS('2024 -2025-2026'!$M:$M,B304,'2024 -2025-2026'!$K:$K,"Scopus/WoS Conference/Book Chapter/Others", '2024 -2025-2026'!$G:$G,"2026")</f>
        <v>0</v>
      </c>
      <c r="G304" s="102">
        <f>COUNTIFS('2024 -2025-2026'!$M:$M,B304,'2024 -2025-2026'!$K:$K,"Student Publication", '2024 -2025-2026'!$G:$G,"2026")</f>
        <v>0</v>
      </c>
      <c r="H304" s="103">
        <f>COUNTIFS('Patent - 2026'!$Q:$Q,B304,'Patent - 2026'!$D:$D,"Published")</f>
        <v>0</v>
      </c>
      <c r="I304" s="103">
        <f t="shared" si="8"/>
        <v>0</v>
      </c>
      <c r="J304" s="103">
        <f t="shared" si="9"/>
        <v>0</v>
      </c>
      <c r="K304" s="103">
        <f>COUNTIFS('2024 -2025-2026'!$M:$M,B304,'2024 -2025-2026'!$K:$K,"Book",'2024 -2025-2026'!$G:$G,"2026")</f>
        <v>0</v>
      </c>
      <c r="L304" s="104" t="s">
        <v>14585</v>
      </c>
      <c r="M304" s="104" t="s">
        <v>14833</v>
      </c>
      <c r="N304" s="104"/>
      <c r="O304" s="104"/>
      <c r="P304" s="104"/>
      <c r="Q304" s="103"/>
      <c r="R304" s="103"/>
      <c r="S304" s="103"/>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row>
    <row r="305" spans="1:42" ht="31.5" x14ac:dyDescent="0.25">
      <c r="A305" s="100">
        <v>304</v>
      </c>
      <c r="B305" s="216" t="s">
        <v>14783</v>
      </c>
      <c r="C305" s="101" t="s">
        <v>80</v>
      </c>
      <c r="D305" s="102">
        <f>COUNTIFS('2024 -2025-2026'!$M:$M,B305,'2024 -2025-2026'!$K:$K,"SCI",'2024 -2025-2026'!$G:$G,"2026")</f>
        <v>0</v>
      </c>
      <c r="E305" s="102">
        <f>COUNTIFS('2024 -2025-2026'!$M:$M,B305,'2024 -2025-2026'!$K:$K,"Scopus/WoS Journals",'2024 -2025-2026'!$G:$G,"2026")</f>
        <v>0</v>
      </c>
      <c r="F305" s="102">
        <f>COUNTIFS('2024 -2025-2026'!$M:$M,B305,'2024 -2025-2026'!$K:$K,"Scopus/WoS Conference/Book Chapter/Others", '2024 -2025-2026'!$G:$G,"2026")</f>
        <v>0</v>
      </c>
      <c r="G305" s="102">
        <f>COUNTIFS('2024 -2025-2026'!$M:$M,B305,'2024 -2025-2026'!$K:$K,"Student Publication", '2024 -2025-2026'!$G:$G,"2026")</f>
        <v>0</v>
      </c>
      <c r="H305" s="103">
        <f>COUNTIFS('Patent - 2026'!$Q:$Q,B305,'Patent - 2026'!$D:$D,"Published")</f>
        <v>0</v>
      </c>
      <c r="I305" s="103">
        <f t="shared" si="8"/>
        <v>0</v>
      </c>
      <c r="J305" s="103">
        <f t="shared" si="9"/>
        <v>0</v>
      </c>
      <c r="K305" s="103">
        <f>COUNTIFS('2024 -2025-2026'!$M:$M,B305,'2024 -2025-2026'!$K:$K,"Book",'2024 -2025-2026'!$G:$G,"2026")</f>
        <v>0</v>
      </c>
      <c r="L305" s="104" t="s">
        <v>14585</v>
      </c>
      <c r="M305" s="104" t="s">
        <v>14833</v>
      </c>
      <c r="N305" s="104"/>
      <c r="O305" s="104"/>
      <c r="P305" s="104"/>
      <c r="Q305" s="103"/>
      <c r="R305" s="103"/>
      <c r="S305" s="103"/>
      <c r="T305" s="105"/>
      <c r="U305" s="105"/>
      <c r="V305" s="105"/>
      <c r="W305" s="105"/>
      <c r="X305" s="105"/>
      <c r="Y305" s="105"/>
      <c r="Z305" s="105"/>
      <c r="AA305" s="105"/>
      <c r="AB305" s="105"/>
      <c r="AC305" s="105"/>
      <c r="AD305" s="105"/>
      <c r="AE305" s="105"/>
      <c r="AF305" s="105"/>
      <c r="AG305" s="105"/>
      <c r="AH305" s="105"/>
      <c r="AI305" s="105"/>
      <c r="AJ305" s="105"/>
      <c r="AK305" s="105"/>
      <c r="AL305" s="105"/>
      <c r="AM305" s="105"/>
      <c r="AN305" s="105"/>
      <c r="AO305" s="105"/>
      <c r="AP305" s="105"/>
    </row>
    <row r="306" spans="1:42" ht="31.5" x14ac:dyDescent="0.25">
      <c r="A306" s="100">
        <v>305</v>
      </c>
      <c r="B306" s="216" t="s">
        <v>14784</v>
      </c>
      <c r="C306" s="101" t="s">
        <v>80</v>
      </c>
      <c r="D306" s="102">
        <f>COUNTIFS('2024 -2025-2026'!$M:$M,B306,'2024 -2025-2026'!$K:$K,"SCI",'2024 -2025-2026'!$G:$G,"2026")</f>
        <v>0</v>
      </c>
      <c r="E306" s="102">
        <f>COUNTIFS('2024 -2025-2026'!$M:$M,B306,'2024 -2025-2026'!$K:$K,"Scopus/WoS Journals",'2024 -2025-2026'!$G:$G,"2026")</f>
        <v>0</v>
      </c>
      <c r="F306" s="102">
        <f>COUNTIFS('2024 -2025-2026'!$M:$M,B306,'2024 -2025-2026'!$K:$K,"Scopus/WoS Conference/Book Chapter/Others", '2024 -2025-2026'!$G:$G,"2026")</f>
        <v>0</v>
      </c>
      <c r="G306" s="102">
        <f>COUNTIFS('2024 -2025-2026'!$M:$M,B306,'2024 -2025-2026'!$K:$K,"Student Publication", '2024 -2025-2026'!$G:$G,"2026")</f>
        <v>0</v>
      </c>
      <c r="H306" s="103">
        <f>COUNTIFS('Patent - 2026'!$Q:$Q,B306,'Patent - 2026'!$D:$D,"Published")</f>
        <v>0</v>
      </c>
      <c r="I306" s="103">
        <f t="shared" si="8"/>
        <v>0</v>
      </c>
      <c r="J306" s="103">
        <f t="shared" si="9"/>
        <v>0</v>
      </c>
      <c r="K306" s="103">
        <f>COUNTIFS('2024 -2025-2026'!$M:$M,B306,'2024 -2025-2026'!$K:$K,"Book",'2024 -2025-2026'!$G:$G,"2026")</f>
        <v>0</v>
      </c>
      <c r="L306" s="104" t="s">
        <v>14585</v>
      </c>
      <c r="M306" s="104" t="s">
        <v>14833</v>
      </c>
      <c r="N306" s="104"/>
      <c r="O306" s="104"/>
      <c r="P306" s="104"/>
      <c r="Q306" s="103"/>
      <c r="R306" s="103"/>
      <c r="S306" s="103"/>
      <c r="T306" s="105"/>
      <c r="U306" s="105"/>
      <c r="V306" s="105"/>
      <c r="W306" s="105"/>
      <c r="X306" s="105"/>
      <c r="Y306" s="105"/>
      <c r="Z306" s="105"/>
      <c r="AA306" s="105"/>
      <c r="AB306" s="105"/>
      <c r="AC306" s="105"/>
      <c r="AD306" s="105"/>
      <c r="AE306" s="105"/>
      <c r="AF306" s="105"/>
      <c r="AG306" s="105"/>
      <c r="AH306" s="105"/>
      <c r="AI306" s="105"/>
      <c r="AJ306" s="105"/>
      <c r="AK306" s="105"/>
      <c r="AL306" s="105"/>
      <c r="AM306" s="105"/>
      <c r="AN306" s="105"/>
      <c r="AO306" s="105"/>
      <c r="AP306" s="105"/>
    </row>
    <row r="307" spans="1:42" ht="31.5" x14ac:dyDescent="0.25">
      <c r="A307" s="100">
        <v>306</v>
      </c>
      <c r="B307" s="216" t="s">
        <v>14785</v>
      </c>
      <c r="C307" s="101" t="s">
        <v>80</v>
      </c>
      <c r="D307" s="102">
        <f>COUNTIFS('2024 -2025-2026'!$M:$M,B307,'2024 -2025-2026'!$K:$K,"SCI",'2024 -2025-2026'!$G:$G,"2026")</f>
        <v>0</v>
      </c>
      <c r="E307" s="102">
        <f>COUNTIFS('2024 -2025-2026'!$M:$M,B307,'2024 -2025-2026'!$K:$K,"Scopus/WoS Journals",'2024 -2025-2026'!$G:$G,"2026")</f>
        <v>0</v>
      </c>
      <c r="F307" s="102">
        <f>COUNTIFS('2024 -2025-2026'!$M:$M,B307,'2024 -2025-2026'!$K:$K,"Scopus/WoS Conference/Book Chapter/Others", '2024 -2025-2026'!$G:$G,"2026")</f>
        <v>0</v>
      </c>
      <c r="G307" s="102">
        <f>COUNTIFS('2024 -2025-2026'!$M:$M,B307,'2024 -2025-2026'!$K:$K,"Student Publication", '2024 -2025-2026'!$G:$G,"2026")</f>
        <v>0</v>
      </c>
      <c r="H307" s="103">
        <f>COUNTIFS('Patent - 2026'!$Q:$Q,B307,'Patent - 2026'!$D:$D,"Published")</f>
        <v>0</v>
      </c>
      <c r="I307" s="103">
        <f t="shared" si="8"/>
        <v>0</v>
      </c>
      <c r="J307" s="103">
        <f t="shared" si="9"/>
        <v>0</v>
      </c>
      <c r="K307" s="103">
        <f>COUNTIFS('2024 -2025-2026'!$M:$M,B307,'2024 -2025-2026'!$K:$K,"Book",'2024 -2025-2026'!$G:$G,"2026")</f>
        <v>0</v>
      </c>
      <c r="L307" s="104" t="s">
        <v>14585</v>
      </c>
      <c r="M307" s="104" t="s">
        <v>14833</v>
      </c>
      <c r="N307" s="104"/>
      <c r="O307" s="104"/>
      <c r="P307" s="104"/>
      <c r="Q307" s="103"/>
      <c r="R307" s="103"/>
      <c r="S307" s="103"/>
      <c r="T307" s="105"/>
      <c r="U307" s="105"/>
      <c r="V307" s="105"/>
      <c r="W307" s="105"/>
      <c r="X307" s="105"/>
      <c r="Y307" s="105"/>
      <c r="Z307" s="105"/>
      <c r="AA307" s="105"/>
      <c r="AB307" s="105"/>
      <c r="AC307" s="105"/>
      <c r="AD307" s="105"/>
      <c r="AE307" s="105"/>
      <c r="AF307" s="105"/>
      <c r="AG307" s="105"/>
      <c r="AH307" s="105"/>
      <c r="AI307" s="105"/>
      <c r="AJ307" s="105"/>
      <c r="AK307" s="105"/>
      <c r="AL307" s="105"/>
      <c r="AM307" s="105"/>
      <c r="AN307" s="105"/>
      <c r="AO307" s="105"/>
      <c r="AP307" s="105"/>
    </row>
    <row r="308" spans="1:42" ht="31.5" x14ac:dyDescent="0.25">
      <c r="A308" s="100">
        <v>307</v>
      </c>
      <c r="B308" s="216" t="s">
        <v>14786</v>
      </c>
      <c r="C308" s="101" t="s">
        <v>80</v>
      </c>
      <c r="D308" s="102">
        <f>COUNTIFS('2024 -2025-2026'!$M:$M,B308,'2024 -2025-2026'!$K:$K,"SCI",'2024 -2025-2026'!$G:$G,"2026")</f>
        <v>0</v>
      </c>
      <c r="E308" s="102">
        <f>COUNTIFS('2024 -2025-2026'!$M:$M,B308,'2024 -2025-2026'!$K:$K,"Scopus/WoS Journals",'2024 -2025-2026'!$G:$G,"2026")</f>
        <v>0</v>
      </c>
      <c r="F308" s="102">
        <f>COUNTIFS('2024 -2025-2026'!$M:$M,B308,'2024 -2025-2026'!$K:$K,"Scopus/WoS Conference/Book Chapter/Others", '2024 -2025-2026'!$G:$G,"2026")</f>
        <v>0</v>
      </c>
      <c r="G308" s="102">
        <f>COUNTIFS('2024 -2025-2026'!$M:$M,B308,'2024 -2025-2026'!$K:$K,"Student Publication", '2024 -2025-2026'!$G:$G,"2026")</f>
        <v>0</v>
      </c>
      <c r="H308" s="103">
        <f>COUNTIFS('Patent - 2026'!$Q:$Q,B308,'Patent - 2026'!$D:$D,"Published")</f>
        <v>0</v>
      </c>
      <c r="I308" s="103">
        <f t="shared" si="8"/>
        <v>0</v>
      </c>
      <c r="J308" s="103">
        <f t="shared" si="9"/>
        <v>0</v>
      </c>
      <c r="K308" s="103">
        <f>COUNTIFS('2024 -2025-2026'!$M:$M,B308,'2024 -2025-2026'!$K:$K,"Book",'2024 -2025-2026'!$G:$G,"2026")</f>
        <v>0</v>
      </c>
      <c r="L308" s="104" t="s">
        <v>14585</v>
      </c>
      <c r="M308" s="104" t="s">
        <v>14833</v>
      </c>
      <c r="N308" s="104"/>
      <c r="O308" s="104"/>
      <c r="P308" s="104"/>
      <c r="Q308" s="103"/>
      <c r="R308" s="103"/>
      <c r="S308" s="103"/>
      <c r="T308" s="105"/>
      <c r="U308" s="105"/>
      <c r="V308" s="105"/>
      <c r="W308" s="105"/>
      <c r="X308" s="105"/>
      <c r="Y308" s="105"/>
      <c r="Z308" s="105"/>
      <c r="AA308" s="105"/>
      <c r="AB308" s="105"/>
      <c r="AC308" s="105"/>
      <c r="AD308" s="105"/>
      <c r="AE308" s="105"/>
      <c r="AF308" s="105"/>
      <c r="AG308" s="105"/>
      <c r="AH308" s="105"/>
      <c r="AI308" s="105"/>
      <c r="AJ308" s="105"/>
      <c r="AK308" s="105"/>
      <c r="AL308" s="105"/>
      <c r="AM308" s="105"/>
      <c r="AN308" s="105"/>
      <c r="AO308" s="105"/>
      <c r="AP308" s="105"/>
    </row>
    <row r="309" spans="1:42" ht="31.5" x14ac:dyDescent="0.25">
      <c r="A309" s="100">
        <v>308</v>
      </c>
      <c r="B309" s="216" t="s">
        <v>14787</v>
      </c>
      <c r="C309" s="101" t="s">
        <v>80</v>
      </c>
      <c r="D309" s="102">
        <f>COUNTIFS('2024 -2025-2026'!$M:$M,B309,'2024 -2025-2026'!$K:$K,"SCI",'2024 -2025-2026'!$G:$G,"2026")</f>
        <v>0</v>
      </c>
      <c r="E309" s="102">
        <f>COUNTIFS('2024 -2025-2026'!$M:$M,B309,'2024 -2025-2026'!$K:$K,"Scopus/WoS Journals",'2024 -2025-2026'!$G:$G,"2026")</f>
        <v>0</v>
      </c>
      <c r="F309" s="102">
        <f>COUNTIFS('2024 -2025-2026'!$M:$M,B309,'2024 -2025-2026'!$K:$K,"Scopus/WoS Conference/Book Chapter/Others", '2024 -2025-2026'!$G:$G,"2026")</f>
        <v>0</v>
      </c>
      <c r="G309" s="102">
        <f>COUNTIFS('2024 -2025-2026'!$M:$M,B309,'2024 -2025-2026'!$K:$K,"Student Publication", '2024 -2025-2026'!$G:$G,"2026")</f>
        <v>0</v>
      </c>
      <c r="H309" s="103">
        <f>COUNTIFS('Patent - 2026'!$Q:$Q,B309,'Patent - 2026'!$D:$D,"Published")</f>
        <v>0</v>
      </c>
      <c r="I309" s="103">
        <f t="shared" si="8"/>
        <v>0</v>
      </c>
      <c r="J309" s="103">
        <f t="shared" si="9"/>
        <v>0</v>
      </c>
      <c r="K309" s="103">
        <f>COUNTIFS('2024 -2025-2026'!$M:$M,B309,'2024 -2025-2026'!$K:$K,"Book",'2024 -2025-2026'!$G:$G,"2026")</f>
        <v>0</v>
      </c>
      <c r="L309" s="104" t="s">
        <v>14585</v>
      </c>
      <c r="M309" s="104" t="s">
        <v>14833</v>
      </c>
      <c r="N309" s="104"/>
      <c r="O309" s="104"/>
      <c r="P309" s="104"/>
      <c r="Q309" s="103"/>
      <c r="R309" s="103"/>
      <c r="S309" s="103"/>
      <c r="T309" s="105"/>
      <c r="U309" s="105"/>
      <c r="V309" s="105"/>
      <c r="W309" s="105"/>
      <c r="X309" s="105"/>
      <c r="Y309" s="105"/>
      <c r="Z309" s="105"/>
      <c r="AA309" s="105"/>
      <c r="AB309" s="105"/>
      <c r="AC309" s="105"/>
      <c r="AD309" s="105"/>
      <c r="AE309" s="105"/>
      <c r="AF309" s="105"/>
      <c r="AG309" s="105"/>
      <c r="AH309" s="105"/>
      <c r="AI309" s="105"/>
      <c r="AJ309" s="105"/>
      <c r="AK309" s="105"/>
      <c r="AL309" s="105"/>
      <c r="AM309" s="105"/>
      <c r="AN309" s="105"/>
      <c r="AO309" s="105"/>
      <c r="AP309" s="105"/>
    </row>
    <row r="310" spans="1:42" ht="15.75" x14ac:dyDescent="0.25">
      <c r="A310" s="100">
        <v>309</v>
      </c>
      <c r="B310" s="216" t="s">
        <v>14788</v>
      </c>
      <c r="C310" s="101" t="s">
        <v>14579</v>
      </c>
      <c r="D310" s="102">
        <f>COUNTIFS('2024 -2025-2026'!$M:$M,B310,'2024 -2025-2026'!$K:$K,"SCI",'2024 -2025-2026'!$G:$G,"2026")</f>
        <v>0</v>
      </c>
      <c r="E310" s="102">
        <f>COUNTIFS('2024 -2025-2026'!$M:$M,B310,'2024 -2025-2026'!$K:$K,"Scopus/WoS Journals",'2024 -2025-2026'!$G:$G,"2026")</f>
        <v>0</v>
      </c>
      <c r="F310" s="102">
        <f>COUNTIFS('2024 -2025-2026'!$M:$M,B310,'2024 -2025-2026'!$K:$K,"Scopus/WoS Conference/Book Chapter/Others", '2024 -2025-2026'!$G:$G,"2026")</f>
        <v>0</v>
      </c>
      <c r="G310" s="102">
        <f>COUNTIFS('2024 -2025-2026'!$M:$M,B310,'2024 -2025-2026'!$K:$K,"Student Publication", '2024 -2025-2026'!$G:$G,"2026")</f>
        <v>0</v>
      </c>
      <c r="H310" s="103">
        <f>COUNTIFS('Patent - 2026'!$Q:$Q,B310,'Patent - 2026'!$D:$D,"Published")</f>
        <v>0</v>
      </c>
      <c r="I310" s="103">
        <f t="shared" si="8"/>
        <v>0</v>
      </c>
      <c r="J310" s="103">
        <f t="shared" si="9"/>
        <v>0</v>
      </c>
      <c r="K310" s="103">
        <f>COUNTIFS('2024 -2025-2026'!$M:$M,B310,'2024 -2025-2026'!$K:$K,"Book",'2024 -2025-2026'!$G:$G,"2026")</f>
        <v>0</v>
      </c>
      <c r="L310" s="104" t="s">
        <v>14583</v>
      </c>
      <c r="M310" s="104" t="s">
        <v>14832</v>
      </c>
      <c r="N310" s="104"/>
      <c r="O310" s="104"/>
      <c r="P310" s="104"/>
      <c r="Q310" s="103"/>
      <c r="R310" s="103"/>
      <c r="S310" s="103"/>
      <c r="T310" s="105"/>
      <c r="U310" s="105"/>
      <c r="V310" s="105"/>
      <c r="W310" s="105"/>
      <c r="X310" s="105"/>
      <c r="Y310" s="105"/>
      <c r="Z310" s="105"/>
      <c r="AA310" s="105"/>
      <c r="AB310" s="105"/>
      <c r="AC310" s="105"/>
      <c r="AD310" s="105"/>
      <c r="AE310" s="105"/>
      <c r="AF310" s="105"/>
      <c r="AG310" s="105"/>
      <c r="AH310" s="105"/>
      <c r="AI310" s="105"/>
      <c r="AJ310" s="105"/>
      <c r="AK310" s="105"/>
      <c r="AL310" s="105"/>
      <c r="AM310" s="105"/>
      <c r="AN310" s="105"/>
      <c r="AO310" s="105"/>
      <c r="AP310" s="105"/>
    </row>
    <row r="311" spans="1:42" ht="31.5" x14ac:dyDescent="0.25">
      <c r="A311" s="100">
        <v>310</v>
      </c>
      <c r="B311" s="216" t="s">
        <v>14789</v>
      </c>
      <c r="C311" s="101" t="s">
        <v>14579</v>
      </c>
      <c r="D311" s="102">
        <f>COUNTIFS('2024 -2025-2026'!$M:$M,B311,'2024 -2025-2026'!$K:$K,"SCI",'2024 -2025-2026'!$G:$G,"2026")</f>
        <v>0</v>
      </c>
      <c r="E311" s="102">
        <f>COUNTIFS('2024 -2025-2026'!$M:$M,B311,'2024 -2025-2026'!$K:$K,"Scopus/WoS Journals",'2024 -2025-2026'!$G:$G,"2026")</f>
        <v>0</v>
      </c>
      <c r="F311" s="102">
        <f>COUNTIFS('2024 -2025-2026'!$M:$M,B311,'2024 -2025-2026'!$K:$K,"Scopus/WoS Conference/Book Chapter/Others", '2024 -2025-2026'!$G:$G,"2026")</f>
        <v>0</v>
      </c>
      <c r="G311" s="102">
        <f>COUNTIFS('2024 -2025-2026'!$M:$M,B311,'2024 -2025-2026'!$K:$K,"Student Publication", '2024 -2025-2026'!$G:$G,"2026")</f>
        <v>0</v>
      </c>
      <c r="H311" s="103">
        <f>COUNTIFS('Patent - 2026'!$Q:$Q,B311,'Patent - 2026'!$D:$D,"Published")</f>
        <v>0</v>
      </c>
      <c r="I311" s="103">
        <f t="shared" si="8"/>
        <v>0</v>
      </c>
      <c r="J311" s="103">
        <f t="shared" si="9"/>
        <v>0</v>
      </c>
      <c r="K311" s="103">
        <f>COUNTIFS('2024 -2025-2026'!$M:$M,B311,'2024 -2025-2026'!$K:$K,"Book",'2024 -2025-2026'!$G:$G,"2026")</f>
        <v>0</v>
      </c>
      <c r="L311" s="104" t="s">
        <v>14585</v>
      </c>
      <c r="M311" s="104" t="s">
        <v>14833</v>
      </c>
      <c r="N311" s="104"/>
      <c r="O311" s="104"/>
      <c r="P311" s="104"/>
      <c r="Q311" s="103"/>
      <c r="R311" s="103"/>
      <c r="S311" s="103"/>
      <c r="T311" s="105"/>
      <c r="U311" s="105"/>
      <c r="V311" s="105"/>
      <c r="W311" s="105"/>
      <c r="X311" s="105"/>
      <c r="Y311" s="105"/>
      <c r="Z311" s="105"/>
      <c r="AA311" s="105"/>
      <c r="AB311" s="105"/>
      <c r="AC311" s="105"/>
      <c r="AD311" s="105"/>
      <c r="AE311" s="105"/>
      <c r="AF311" s="105"/>
      <c r="AG311" s="105"/>
      <c r="AH311" s="105"/>
      <c r="AI311" s="105"/>
      <c r="AJ311" s="105"/>
      <c r="AK311" s="105"/>
      <c r="AL311" s="105"/>
      <c r="AM311" s="105"/>
      <c r="AN311" s="105"/>
      <c r="AO311" s="105"/>
      <c r="AP311" s="105"/>
    </row>
    <row r="312" spans="1:42" ht="15.75" x14ac:dyDescent="0.25">
      <c r="A312" s="100">
        <v>311</v>
      </c>
      <c r="B312" s="216" t="s">
        <v>14790</v>
      </c>
      <c r="C312" s="101" t="s">
        <v>56</v>
      </c>
      <c r="D312" s="102">
        <f>COUNTIFS('2024 -2025-2026'!$M:$M,B312,'2024 -2025-2026'!$K:$K,"SCI",'2024 -2025-2026'!$G:$G,"2026")</f>
        <v>0</v>
      </c>
      <c r="E312" s="102">
        <f>COUNTIFS('2024 -2025-2026'!$M:$M,B312,'2024 -2025-2026'!$K:$K,"Scopus/WoS Journals",'2024 -2025-2026'!$G:$G,"2026")</f>
        <v>0</v>
      </c>
      <c r="F312" s="102">
        <f>COUNTIFS('2024 -2025-2026'!$M:$M,B312,'2024 -2025-2026'!$K:$K,"Scopus/WoS Conference/Book Chapter/Others", '2024 -2025-2026'!$G:$G,"2026")</f>
        <v>0</v>
      </c>
      <c r="G312" s="102">
        <f>COUNTIFS('2024 -2025-2026'!$M:$M,B312,'2024 -2025-2026'!$K:$K,"Student Publication", '2024 -2025-2026'!$G:$G,"2026")</f>
        <v>0</v>
      </c>
      <c r="H312" s="103">
        <f>COUNTIFS('Patent - 2026'!$Q:$Q,B312,'Patent - 2026'!$D:$D,"Published")</f>
        <v>0</v>
      </c>
      <c r="I312" s="103">
        <f t="shared" si="8"/>
        <v>0</v>
      </c>
      <c r="J312" s="103">
        <f t="shared" si="9"/>
        <v>0</v>
      </c>
      <c r="K312" s="103">
        <f>COUNTIFS('2024 -2025-2026'!$M:$M,B312,'2024 -2025-2026'!$K:$K,"Book",'2024 -2025-2026'!$G:$G,"2026")</f>
        <v>0</v>
      </c>
      <c r="L312" s="104" t="s">
        <v>14585</v>
      </c>
      <c r="M312" s="104" t="s">
        <v>14832</v>
      </c>
      <c r="N312" s="104"/>
      <c r="O312" s="104"/>
      <c r="P312" s="104"/>
      <c r="Q312" s="103"/>
      <c r="R312" s="103"/>
      <c r="S312" s="103"/>
      <c r="T312" s="105"/>
      <c r="U312" s="105"/>
      <c r="V312" s="105"/>
      <c r="W312" s="105"/>
      <c r="X312" s="105"/>
      <c r="Y312" s="105"/>
      <c r="Z312" s="105"/>
      <c r="AA312" s="105"/>
      <c r="AB312" s="105"/>
      <c r="AC312" s="105"/>
      <c r="AD312" s="105"/>
      <c r="AE312" s="105"/>
      <c r="AF312" s="105"/>
      <c r="AG312" s="105"/>
      <c r="AH312" s="105"/>
      <c r="AI312" s="105"/>
      <c r="AJ312" s="105"/>
      <c r="AK312" s="105"/>
      <c r="AL312" s="105"/>
      <c r="AM312" s="105"/>
      <c r="AN312" s="105"/>
      <c r="AO312" s="105"/>
      <c r="AP312" s="105"/>
    </row>
    <row r="313" spans="1:42" ht="31.5" x14ac:dyDescent="0.25">
      <c r="A313" s="100">
        <v>312</v>
      </c>
      <c r="B313" s="216" t="s">
        <v>7437</v>
      </c>
      <c r="C313" s="101" t="s">
        <v>14791</v>
      </c>
      <c r="D313" s="102">
        <f>COUNTIFS('2024 -2025-2026'!$M:$M,B313,'2024 -2025-2026'!$K:$K,"SCI",'2024 -2025-2026'!$G:$G,"2026")</f>
        <v>0</v>
      </c>
      <c r="E313" s="102">
        <f>COUNTIFS('2024 -2025-2026'!$M:$M,B313,'2024 -2025-2026'!$K:$K,"Scopus/WoS Journals",'2024 -2025-2026'!$G:$G,"2026")</f>
        <v>0</v>
      </c>
      <c r="F313" s="102">
        <f>COUNTIFS('2024 -2025-2026'!$M:$M,B313,'2024 -2025-2026'!$K:$K,"Scopus/WoS Conference/Book Chapter/Others", '2024 -2025-2026'!$G:$G,"2026")</f>
        <v>0</v>
      </c>
      <c r="G313" s="102">
        <f>COUNTIFS('2024 -2025-2026'!$M:$M,B313,'2024 -2025-2026'!$K:$K,"Student Publication", '2024 -2025-2026'!$G:$G,"2026")</f>
        <v>0</v>
      </c>
      <c r="H313" s="103">
        <f>COUNTIFS('Patent - 2026'!$Q:$Q,B313,'Patent - 2026'!$D:$D,"Published")</f>
        <v>0</v>
      </c>
      <c r="I313" s="103">
        <f t="shared" si="8"/>
        <v>0</v>
      </c>
      <c r="J313" s="103">
        <f t="shared" si="9"/>
        <v>0</v>
      </c>
      <c r="K313" s="103">
        <f>COUNTIFS('2024 -2025-2026'!$M:$M,B313,'2024 -2025-2026'!$K:$K,"Book",'2024 -2025-2026'!$G:$G,"2026")</f>
        <v>0</v>
      </c>
      <c r="L313" s="104" t="s">
        <v>14585</v>
      </c>
      <c r="M313" s="104" t="s">
        <v>14851</v>
      </c>
      <c r="N313" s="104"/>
      <c r="O313" s="104"/>
      <c r="P313" s="104"/>
      <c r="Q313" s="103"/>
      <c r="R313" s="103"/>
      <c r="S313" s="103"/>
      <c r="T313" s="105"/>
      <c r="U313" s="105"/>
      <c r="V313" s="105"/>
      <c r="W313" s="105"/>
      <c r="X313" s="105"/>
      <c r="Y313" s="105"/>
      <c r="Z313" s="105"/>
      <c r="AA313" s="105"/>
      <c r="AB313" s="105"/>
      <c r="AC313" s="105"/>
      <c r="AD313" s="105"/>
      <c r="AE313" s="105"/>
      <c r="AF313" s="105"/>
      <c r="AG313" s="105"/>
      <c r="AH313" s="105"/>
      <c r="AI313" s="105"/>
      <c r="AJ313" s="105"/>
      <c r="AK313" s="105"/>
      <c r="AL313" s="105"/>
      <c r="AM313" s="105"/>
      <c r="AN313" s="105"/>
      <c r="AO313" s="105"/>
      <c r="AP313" s="105"/>
    </row>
    <row r="314" spans="1:42" ht="31.5" x14ac:dyDescent="0.25">
      <c r="A314" s="100">
        <v>313</v>
      </c>
      <c r="B314" s="216" t="s">
        <v>14792</v>
      </c>
      <c r="C314" s="101" t="s">
        <v>14791</v>
      </c>
      <c r="D314" s="102">
        <f>COUNTIFS('2024 -2025-2026'!$M:$M,B314,'2024 -2025-2026'!$K:$K,"SCI",'2024 -2025-2026'!$G:$G,"2026")</f>
        <v>0</v>
      </c>
      <c r="E314" s="102">
        <f>COUNTIFS('2024 -2025-2026'!$M:$M,B314,'2024 -2025-2026'!$K:$K,"Scopus/WoS Journals",'2024 -2025-2026'!$G:$G,"2026")</f>
        <v>0</v>
      </c>
      <c r="F314" s="102">
        <f>COUNTIFS('2024 -2025-2026'!$M:$M,B314,'2024 -2025-2026'!$K:$K,"Scopus/WoS Conference/Book Chapter/Others", '2024 -2025-2026'!$G:$G,"2026")</f>
        <v>0</v>
      </c>
      <c r="G314" s="102">
        <f>COUNTIFS('2024 -2025-2026'!$M:$M,B314,'2024 -2025-2026'!$K:$K,"Student Publication", '2024 -2025-2026'!$G:$G,"2026")</f>
        <v>0</v>
      </c>
      <c r="H314" s="103">
        <f>COUNTIFS('Patent - 2026'!$Q:$Q,B314,'Patent - 2026'!$D:$D,"Published")</f>
        <v>0</v>
      </c>
      <c r="I314" s="103">
        <f t="shared" si="8"/>
        <v>0</v>
      </c>
      <c r="J314" s="103">
        <f t="shared" si="9"/>
        <v>0</v>
      </c>
      <c r="K314" s="103">
        <f>COUNTIFS('2024 -2025-2026'!$M:$M,B314,'2024 -2025-2026'!$K:$K,"Book",'2024 -2025-2026'!$G:$G,"2026")</f>
        <v>0</v>
      </c>
      <c r="L314" s="104" t="s">
        <v>14585</v>
      </c>
      <c r="M314" s="104" t="s">
        <v>14833</v>
      </c>
      <c r="N314" s="104"/>
      <c r="O314" s="104"/>
      <c r="P314" s="104"/>
      <c r="Q314" s="103"/>
      <c r="R314" s="103"/>
      <c r="S314" s="103"/>
      <c r="T314" s="105"/>
      <c r="U314" s="105"/>
      <c r="V314" s="105"/>
      <c r="W314" s="105"/>
      <c r="X314" s="105"/>
      <c r="Y314" s="105"/>
      <c r="Z314" s="105"/>
      <c r="AA314" s="105"/>
      <c r="AB314" s="105"/>
      <c r="AC314" s="105"/>
      <c r="AD314" s="105"/>
      <c r="AE314" s="105"/>
      <c r="AF314" s="105"/>
      <c r="AG314" s="105"/>
      <c r="AH314" s="105"/>
      <c r="AI314" s="105"/>
      <c r="AJ314" s="105"/>
      <c r="AK314" s="105"/>
      <c r="AL314" s="105"/>
      <c r="AM314" s="105"/>
      <c r="AN314" s="105"/>
      <c r="AO314" s="105"/>
      <c r="AP314" s="105"/>
    </row>
    <row r="315" spans="1:42" ht="31.5" x14ac:dyDescent="0.25">
      <c r="A315" s="100">
        <v>314</v>
      </c>
      <c r="B315" s="216" t="s">
        <v>14793</v>
      </c>
      <c r="C315" s="101" t="s">
        <v>864</v>
      </c>
      <c r="D315" s="102">
        <f>COUNTIFS('2024 -2025-2026'!$M:$M,B315,'2024 -2025-2026'!$K:$K,"SCI",'2024 -2025-2026'!$G:$G,"2026")</f>
        <v>0</v>
      </c>
      <c r="E315" s="102">
        <f>COUNTIFS('2024 -2025-2026'!$M:$M,B315,'2024 -2025-2026'!$K:$K,"Scopus/WoS Journals",'2024 -2025-2026'!$G:$G,"2026")</f>
        <v>0</v>
      </c>
      <c r="F315" s="102">
        <f>COUNTIFS('2024 -2025-2026'!$M:$M,B315,'2024 -2025-2026'!$K:$K,"Scopus/WoS Conference/Book Chapter/Others", '2024 -2025-2026'!$G:$G,"2026")</f>
        <v>0</v>
      </c>
      <c r="G315" s="102">
        <f>COUNTIFS('2024 -2025-2026'!$M:$M,B315,'2024 -2025-2026'!$K:$K,"Student Publication", '2024 -2025-2026'!$G:$G,"2026")</f>
        <v>0</v>
      </c>
      <c r="H315" s="103">
        <f>COUNTIFS('Patent - 2026'!$Q:$Q,B315,'Patent - 2026'!$D:$D,"Published")</f>
        <v>0</v>
      </c>
      <c r="I315" s="103">
        <f t="shared" si="8"/>
        <v>0</v>
      </c>
      <c r="J315" s="103">
        <f t="shared" si="9"/>
        <v>0</v>
      </c>
      <c r="K315" s="103">
        <f>COUNTIFS('2024 -2025-2026'!$M:$M,B315,'2024 -2025-2026'!$K:$K,"Book",'2024 -2025-2026'!$G:$G,"2026")</f>
        <v>0</v>
      </c>
      <c r="L315" s="104" t="s">
        <v>14585</v>
      </c>
      <c r="M315" s="104" t="s">
        <v>14833</v>
      </c>
      <c r="N315" s="104"/>
      <c r="O315" s="104"/>
      <c r="P315" s="104"/>
      <c r="Q315" s="103"/>
      <c r="R315" s="103"/>
      <c r="S315" s="103"/>
      <c r="T315" s="105"/>
      <c r="U315" s="105"/>
      <c r="V315" s="105"/>
      <c r="W315" s="105"/>
      <c r="X315" s="105"/>
      <c r="Y315" s="105"/>
      <c r="Z315" s="105"/>
      <c r="AA315" s="105"/>
      <c r="AB315" s="105"/>
      <c r="AC315" s="105"/>
      <c r="AD315" s="105"/>
      <c r="AE315" s="105"/>
      <c r="AF315" s="105"/>
      <c r="AG315" s="105"/>
      <c r="AH315" s="105"/>
      <c r="AI315" s="105"/>
      <c r="AJ315" s="105"/>
      <c r="AK315" s="105"/>
      <c r="AL315" s="105"/>
      <c r="AM315" s="105"/>
      <c r="AN315" s="105"/>
      <c r="AO315" s="105"/>
      <c r="AP315" s="105"/>
    </row>
    <row r="316" spans="1:42" ht="31.5" x14ac:dyDescent="0.25">
      <c r="A316" s="100">
        <v>315</v>
      </c>
      <c r="B316" s="216" t="s">
        <v>14794</v>
      </c>
      <c r="C316" s="101" t="s">
        <v>104</v>
      </c>
      <c r="D316" s="102">
        <f>COUNTIFS('2024 -2025-2026'!$M:$M,B316,'2024 -2025-2026'!$K:$K,"SCI",'2024 -2025-2026'!$G:$G,"2026")</f>
        <v>0</v>
      </c>
      <c r="E316" s="102">
        <f>COUNTIFS('2024 -2025-2026'!$M:$M,B316,'2024 -2025-2026'!$K:$K,"Scopus/WoS Journals",'2024 -2025-2026'!$G:$G,"2026")</f>
        <v>0</v>
      </c>
      <c r="F316" s="102">
        <f>COUNTIFS('2024 -2025-2026'!$M:$M,B316,'2024 -2025-2026'!$K:$K,"Scopus/WoS Conference/Book Chapter/Others", '2024 -2025-2026'!$G:$G,"2026")</f>
        <v>0</v>
      </c>
      <c r="G316" s="102">
        <f>COUNTIFS('2024 -2025-2026'!$M:$M,B316,'2024 -2025-2026'!$K:$K,"Student Publication", '2024 -2025-2026'!$G:$G,"2026")</f>
        <v>0</v>
      </c>
      <c r="H316" s="103">
        <f>COUNTIFS('Patent - 2026'!$Q:$Q,B316,'Patent - 2026'!$D:$D,"Published")</f>
        <v>0</v>
      </c>
      <c r="I316" s="103">
        <f t="shared" si="8"/>
        <v>0</v>
      </c>
      <c r="J316" s="103">
        <f t="shared" si="9"/>
        <v>0</v>
      </c>
      <c r="K316" s="103">
        <f>COUNTIFS('2024 -2025-2026'!$M:$M,B316,'2024 -2025-2026'!$K:$K,"Book",'2024 -2025-2026'!$G:$G,"2026")</f>
        <v>0</v>
      </c>
      <c r="L316" s="104" t="s">
        <v>14584</v>
      </c>
      <c r="M316" s="104" t="s">
        <v>14833</v>
      </c>
      <c r="N316" s="104"/>
      <c r="O316" s="104"/>
      <c r="P316" s="104"/>
      <c r="Q316" s="103"/>
      <c r="R316" s="103"/>
      <c r="S316" s="103"/>
      <c r="T316" s="105"/>
      <c r="U316" s="105"/>
      <c r="V316" s="105"/>
      <c r="W316" s="105"/>
      <c r="X316" s="105"/>
      <c r="Y316" s="105"/>
      <c r="Z316" s="105"/>
      <c r="AA316" s="105"/>
      <c r="AB316" s="105"/>
      <c r="AC316" s="105"/>
      <c r="AD316" s="105"/>
      <c r="AE316" s="105"/>
      <c r="AF316" s="105"/>
      <c r="AG316" s="105"/>
      <c r="AH316" s="105"/>
      <c r="AI316" s="105"/>
      <c r="AJ316" s="105"/>
      <c r="AK316" s="105"/>
      <c r="AL316" s="105"/>
      <c r="AM316" s="105"/>
      <c r="AN316" s="105"/>
      <c r="AO316" s="105"/>
      <c r="AP316" s="105"/>
    </row>
    <row r="317" spans="1:42" ht="31.5" x14ac:dyDescent="0.25">
      <c r="A317" s="100">
        <v>316</v>
      </c>
      <c r="B317" s="216" t="s">
        <v>14795</v>
      </c>
      <c r="C317" s="101" t="s">
        <v>14796</v>
      </c>
      <c r="D317" s="102">
        <f>COUNTIFS('2024 -2025-2026'!$M:$M,B317,'2024 -2025-2026'!$K:$K,"SCI",'2024 -2025-2026'!$G:$G,"2026")</f>
        <v>0</v>
      </c>
      <c r="E317" s="102">
        <f>COUNTIFS('2024 -2025-2026'!$M:$M,B317,'2024 -2025-2026'!$K:$K,"Scopus/WoS Journals",'2024 -2025-2026'!$G:$G,"2026")</f>
        <v>0</v>
      </c>
      <c r="F317" s="102">
        <f>COUNTIFS('2024 -2025-2026'!$M:$M,B317,'2024 -2025-2026'!$K:$K,"Scopus/WoS Conference/Book Chapter/Others", '2024 -2025-2026'!$G:$G,"2026")</f>
        <v>0</v>
      </c>
      <c r="G317" s="102">
        <f>COUNTIFS('2024 -2025-2026'!$M:$M,B317,'2024 -2025-2026'!$K:$K,"Student Publication", '2024 -2025-2026'!$G:$G,"2026")</f>
        <v>0</v>
      </c>
      <c r="H317" s="103">
        <f>COUNTIFS('Patent - 2026'!$Q:$Q,B317,'Patent - 2026'!$D:$D,"Published")</f>
        <v>0</v>
      </c>
      <c r="I317" s="103">
        <f t="shared" si="8"/>
        <v>0</v>
      </c>
      <c r="J317" s="103">
        <f t="shared" si="9"/>
        <v>0</v>
      </c>
      <c r="K317" s="103">
        <f>COUNTIFS('2024 -2025-2026'!$M:$M,B317,'2024 -2025-2026'!$K:$K,"Book",'2024 -2025-2026'!$G:$G,"2026")</f>
        <v>0</v>
      </c>
      <c r="L317" s="104" t="s">
        <v>14585</v>
      </c>
      <c r="M317" s="104" t="s">
        <v>14833</v>
      </c>
      <c r="N317" s="104"/>
      <c r="O317" s="104"/>
      <c r="P317" s="104"/>
      <c r="Q317" s="103"/>
      <c r="R317" s="103"/>
      <c r="S317" s="103"/>
      <c r="T317" s="105"/>
      <c r="U317" s="105"/>
      <c r="V317" s="105"/>
      <c r="W317" s="105"/>
      <c r="X317" s="105"/>
      <c r="Y317" s="105"/>
      <c r="Z317" s="105"/>
      <c r="AA317" s="105"/>
      <c r="AB317" s="105"/>
      <c r="AC317" s="105"/>
      <c r="AD317" s="105"/>
      <c r="AE317" s="105"/>
      <c r="AF317" s="105"/>
      <c r="AG317" s="105"/>
      <c r="AH317" s="105"/>
      <c r="AI317" s="105"/>
      <c r="AJ317" s="105"/>
      <c r="AK317" s="105"/>
      <c r="AL317" s="105"/>
      <c r="AM317" s="105"/>
      <c r="AN317" s="105"/>
      <c r="AO317" s="105"/>
      <c r="AP317" s="105"/>
    </row>
    <row r="318" spans="1:42" ht="31.5" x14ac:dyDescent="0.25">
      <c r="A318" s="100">
        <v>317</v>
      </c>
      <c r="B318" s="216" t="s">
        <v>14797</v>
      </c>
      <c r="C318" s="101" t="s">
        <v>14780</v>
      </c>
      <c r="D318" s="102">
        <f>COUNTIFS('2024 -2025-2026'!$M:$M,B318,'2024 -2025-2026'!$K:$K,"SCI",'2024 -2025-2026'!$G:$G,"2026")</f>
        <v>0</v>
      </c>
      <c r="E318" s="102">
        <f>COUNTIFS('2024 -2025-2026'!$M:$M,B318,'2024 -2025-2026'!$K:$K,"Scopus/WoS Journals",'2024 -2025-2026'!$G:$G,"2026")</f>
        <v>0</v>
      </c>
      <c r="F318" s="102">
        <f>COUNTIFS('2024 -2025-2026'!$M:$M,B318,'2024 -2025-2026'!$K:$K,"Scopus/WoS Conference/Book Chapter/Others", '2024 -2025-2026'!$G:$G,"2026")</f>
        <v>0</v>
      </c>
      <c r="G318" s="102">
        <f>COUNTIFS('2024 -2025-2026'!$M:$M,B318,'2024 -2025-2026'!$K:$K,"Student Publication", '2024 -2025-2026'!$G:$G,"2026")</f>
        <v>0</v>
      </c>
      <c r="H318" s="103">
        <f>COUNTIFS('Patent - 2026'!$Q:$Q,B318,'Patent - 2026'!$D:$D,"Published")</f>
        <v>0</v>
      </c>
      <c r="I318" s="103">
        <f t="shared" si="8"/>
        <v>0</v>
      </c>
      <c r="J318" s="103">
        <f t="shared" si="9"/>
        <v>0</v>
      </c>
      <c r="K318" s="103">
        <f>COUNTIFS('2024 -2025-2026'!$M:$M,B318,'2024 -2025-2026'!$K:$K,"Book",'2024 -2025-2026'!$G:$G,"2026")</f>
        <v>0</v>
      </c>
      <c r="L318" s="104" t="s">
        <v>14585</v>
      </c>
      <c r="M318" s="104" t="s">
        <v>14833</v>
      </c>
      <c r="N318" s="104"/>
      <c r="O318" s="104"/>
      <c r="P318" s="104"/>
      <c r="Q318" s="103"/>
      <c r="R318" s="103"/>
      <c r="S318" s="103"/>
      <c r="T318" s="105"/>
      <c r="U318" s="105"/>
      <c r="V318" s="105"/>
      <c r="W318" s="105"/>
      <c r="X318" s="105"/>
      <c r="Y318" s="105"/>
      <c r="Z318" s="105"/>
      <c r="AA318" s="105"/>
      <c r="AB318" s="105"/>
      <c r="AC318" s="105"/>
      <c r="AD318" s="105"/>
      <c r="AE318" s="105"/>
      <c r="AF318" s="105"/>
      <c r="AG318" s="105"/>
      <c r="AH318" s="105"/>
      <c r="AI318" s="105"/>
      <c r="AJ318" s="105"/>
      <c r="AK318" s="105"/>
      <c r="AL318" s="105"/>
      <c r="AM318" s="105"/>
      <c r="AN318" s="105"/>
      <c r="AO318" s="105"/>
      <c r="AP318" s="105"/>
    </row>
    <row r="319" spans="1:42" ht="31.5" x14ac:dyDescent="0.25">
      <c r="A319" s="100">
        <v>318</v>
      </c>
      <c r="B319" s="216" t="s">
        <v>14798</v>
      </c>
      <c r="C319" s="101" t="s">
        <v>14780</v>
      </c>
      <c r="D319" s="102">
        <f>COUNTIFS('2024 -2025-2026'!$M:$M,B319,'2024 -2025-2026'!$K:$K,"SCI",'2024 -2025-2026'!$G:$G,"2026")</f>
        <v>0</v>
      </c>
      <c r="E319" s="102">
        <f>COUNTIFS('2024 -2025-2026'!$M:$M,B319,'2024 -2025-2026'!$K:$K,"Scopus/WoS Journals",'2024 -2025-2026'!$G:$G,"2026")</f>
        <v>0</v>
      </c>
      <c r="F319" s="102">
        <f>COUNTIFS('2024 -2025-2026'!$M:$M,B319,'2024 -2025-2026'!$K:$K,"Scopus/WoS Conference/Book Chapter/Others", '2024 -2025-2026'!$G:$G,"2026")</f>
        <v>0</v>
      </c>
      <c r="G319" s="102">
        <f>COUNTIFS('2024 -2025-2026'!$M:$M,B319,'2024 -2025-2026'!$K:$K,"Student Publication", '2024 -2025-2026'!$G:$G,"2026")</f>
        <v>0</v>
      </c>
      <c r="H319" s="103">
        <f>COUNTIFS('Patent - 2026'!$Q:$Q,B319,'Patent - 2026'!$D:$D,"Published")</f>
        <v>0</v>
      </c>
      <c r="I319" s="103">
        <f t="shared" si="8"/>
        <v>0</v>
      </c>
      <c r="J319" s="103">
        <f t="shared" si="9"/>
        <v>0</v>
      </c>
      <c r="K319" s="103">
        <f>COUNTIFS('2024 -2025-2026'!$M:$M,B319,'2024 -2025-2026'!$K:$K,"Book",'2024 -2025-2026'!$G:$G,"2026")</f>
        <v>0</v>
      </c>
      <c r="L319" s="104" t="s">
        <v>14585</v>
      </c>
      <c r="M319" s="104" t="s">
        <v>14833</v>
      </c>
      <c r="N319" s="104"/>
      <c r="O319" s="104"/>
      <c r="P319" s="104"/>
      <c r="Q319" s="103"/>
      <c r="R319" s="103"/>
      <c r="S319" s="103"/>
      <c r="T319" s="105"/>
      <c r="U319" s="105"/>
      <c r="V319" s="105"/>
      <c r="W319" s="105"/>
      <c r="X319" s="105"/>
      <c r="Y319" s="105"/>
      <c r="Z319" s="105"/>
      <c r="AA319" s="105"/>
      <c r="AB319" s="105"/>
      <c r="AC319" s="105"/>
      <c r="AD319" s="105"/>
      <c r="AE319" s="105"/>
      <c r="AF319" s="105"/>
      <c r="AG319" s="105"/>
      <c r="AH319" s="105"/>
      <c r="AI319" s="105"/>
      <c r="AJ319" s="105"/>
      <c r="AK319" s="105"/>
      <c r="AL319" s="105"/>
      <c r="AM319" s="105"/>
      <c r="AN319" s="105"/>
      <c r="AO319" s="105"/>
      <c r="AP319" s="105"/>
    </row>
    <row r="320" spans="1:42" ht="31.5" x14ac:dyDescent="0.25">
      <c r="A320" s="100">
        <v>319</v>
      </c>
      <c r="B320" s="216" t="s">
        <v>14799</v>
      </c>
      <c r="C320" s="101" t="s">
        <v>14800</v>
      </c>
      <c r="D320" s="102">
        <f>COUNTIFS('2024 -2025-2026'!$M:$M,B320,'2024 -2025-2026'!$K:$K,"SCI",'2024 -2025-2026'!$G:$G,"2026")</f>
        <v>0</v>
      </c>
      <c r="E320" s="102">
        <f>COUNTIFS('2024 -2025-2026'!$M:$M,B320,'2024 -2025-2026'!$K:$K,"Scopus/WoS Journals",'2024 -2025-2026'!$G:$G,"2026")</f>
        <v>0</v>
      </c>
      <c r="F320" s="102">
        <f>COUNTIFS('2024 -2025-2026'!$M:$M,B320,'2024 -2025-2026'!$K:$K,"Scopus/WoS Conference/Book Chapter/Others", '2024 -2025-2026'!$G:$G,"2026")</f>
        <v>0</v>
      </c>
      <c r="G320" s="102">
        <f>COUNTIFS('2024 -2025-2026'!$M:$M,B320,'2024 -2025-2026'!$K:$K,"Student Publication", '2024 -2025-2026'!$G:$G,"2026")</f>
        <v>0</v>
      </c>
      <c r="H320" s="103">
        <f>COUNTIFS('Patent - 2026'!$Q:$Q,B320,'Patent - 2026'!$D:$D,"Published")</f>
        <v>0</v>
      </c>
      <c r="I320" s="103">
        <f t="shared" si="8"/>
        <v>0</v>
      </c>
      <c r="J320" s="103">
        <f t="shared" si="9"/>
        <v>0</v>
      </c>
      <c r="K320" s="103">
        <f>COUNTIFS('2024 -2025-2026'!$M:$M,B320,'2024 -2025-2026'!$K:$K,"Book",'2024 -2025-2026'!$G:$G,"2026")</f>
        <v>0</v>
      </c>
      <c r="L320" s="104" t="s">
        <v>14585</v>
      </c>
      <c r="M320" s="104" t="s">
        <v>14851</v>
      </c>
      <c r="N320" s="104"/>
      <c r="O320" s="104"/>
      <c r="P320" s="104"/>
      <c r="Q320" s="103"/>
      <c r="R320" s="103"/>
      <c r="S320" s="103"/>
      <c r="T320" s="105"/>
      <c r="U320" s="105"/>
      <c r="V320" s="105"/>
      <c r="W320" s="105"/>
      <c r="X320" s="105"/>
      <c r="Y320" s="105"/>
      <c r="Z320" s="105"/>
      <c r="AA320" s="105"/>
      <c r="AB320" s="105"/>
      <c r="AC320" s="105"/>
      <c r="AD320" s="105"/>
      <c r="AE320" s="105"/>
      <c r="AF320" s="105"/>
      <c r="AG320" s="105"/>
      <c r="AH320" s="105"/>
      <c r="AI320" s="105"/>
      <c r="AJ320" s="105"/>
      <c r="AK320" s="105"/>
      <c r="AL320" s="105"/>
      <c r="AM320" s="105"/>
      <c r="AN320" s="105"/>
      <c r="AO320" s="105"/>
      <c r="AP320" s="105"/>
    </row>
    <row r="321" spans="1:42" ht="31.5" x14ac:dyDescent="0.25">
      <c r="A321" s="100">
        <v>320</v>
      </c>
      <c r="B321" s="216" t="s">
        <v>14852</v>
      </c>
      <c r="C321" s="101" t="s">
        <v>14802</v>
      </c>
      <c r="D321" s="102">
        <f>COUNTIFS('2024 -2025-2026'!$M:$M,B321,'2024 -2025-2026'!$K:$K,"SCI",'2024 -2025-2026'!$G:$G,"2026")</f>
        <v>0</v>
      </c>
      <c r="E321" s="102">
        <f>COUNTIFS('2024 -2025-2026'!$M:$M,B321,'2024 -2025-2026'!$K:$K,"Scopus/WoS Journals",'2024 -2025-2026'!$G:$G,"2026")</f>
        <v>0</v>
      </c>
      <c r="F321" s="102">
        <f>COUNTIFS('2024 -2025-2026'!$M:$M,B321,'2024 -2025-2026'!$K:$K,"Scopus/WoS Conference/Book Chapter/Others", '2024 -2025-2026'!$G:$G,"2026")</f>
        <v>0</v>
      </c>
      <c r="G321" s="102">
        <f>COUNTIFS('2024 -2025-2026'!$M:$M,B321,'2024 -2025-2026'!$K:$K,"Student Publication", '2024 -2025-2026'!$G:$G,"2026")</f>
        <v>0</v>
      </c>
      <c r="H321" s="103">
        <f>COUNTIFS('Patent - 2026'!$Q:$Q,B321,'Patent - 2026'!$D:$D,"Published")</f>
        <v>0</v>
      </c>
      <c r="I321" s="103">
        <f t="shared" si="8"/>
        <v>0</v>
      </c>
      <c r="J321" s="103">
        <f t="shared" si="9"/>
        <v>0</v>
      </c>
      <c r="K321" s="103">
        <f>COUNTIFS('2024 -2025-2026'!$M:$M,B321,'2024 -2025-2026'!$K:$K,"Book",'2024 -2025-2026'!$G:$G,"2026")</f>
        <v>0</v>
      </c>
      <c r="L321" s="104" t="s">
        <v>14585</v>
      </c>
      <c r="M321" s="104" t="s">
        <v>14833</v>
      </c>
      <c r="N321" s="104"/>
      <c r="O321" s="104"/>
      <c r="P321" s="104"/>
      <c r="Q321" s="103"/>
      <c r="R321" s="103"/>
      <c r="S321" s="103"/>
      <c r="T321" s="105"/>
      <c r="U321" s="105"/>
      <c r="V321" s="105"/>
      <c r="W321" s="105"/>
      <c r="X321" s="105"/>
      <c r="Y321" s="105"/>
      <c r="Z321" s="105"/>
      <c r="AA321" s="105"/>
      <c r="AB321" s="105"/>
      <c r="AC321" s="105"/>
      <c r="AD321" s="105"/>
      <c r="AE321" s="105"/>
      <c r="AF321" s="105"/>
      <c r="AG321" s="105"/>
      <c r="AH321" s="105"/>
      <c r="AI321" s="105"/>
      <c r="AJ321" s="105"/>
      <c r="AK321" s="105"/>
      <c r="AL321" s="105"/>
      <c r="AM321" s="105"/>
      <c r="AN321" s="105"/>
      <c r="AO321" s="105"/>
      <c r="AP321" s="105"/>
    </row>
    <row r="322" spans="1:42" ht="15.75" x14ac:dyDescent="0.25">
      <c r="A322" s="100">
        <v>321</v>
      </c>
      <c r="B322" s="216" t="s">
        <v>14803</v>
      </c>
      <c r="C322" s="101" t="s">
        <v>14595</v>
      </c>
      <c r="D322" s="102">
        <f>COUNTIFS('2024 -2025-2026'!$M:$M,B322,'2024 -2025-2026'!$K:$K,"SCI",'2024 -2025-2026'!$G:$G,"2026")</f>
        <v>0</v>
      </c>
      <c r="E322" s="102">
        <f>COUNTIFS('2024 -2025-2026'!$M:$M,B322,'2024 -2025-2026'!$K:$K,"Scopus/WoS Journals",'2024 -2025-2026'!$G:$G,"2026")</f>
        <v>0</v>
      </c>
      <c r="F322" s="102">
        <f>COUNTIFS('2024 -2025-2026'!$M:$M,B322,'2024 -2025-2026'!$K:$K,"Scopus/WoS Conference/Book Chapter/Others", '2024 -2025-2026'!$G:$G,"2026")</f>
        <v>0</v>
      </c>
      <c r="G322" s="102">
        <f>COUNTIFS('2024 -2025-2026'!$M:$M,B322,'2024 -2025-2026'!$K:$K,"Student Publication", '2024 -2025-2026'!$G:$G,"2026")</f>
        <v>0</v>
      </c>
      <c r="H322" s="103">
        <f>COUNTIFS('Patent - 2026'!$Q:$Q,B322,'Patent - 2026'!$D:$D,"Published")</f>
        <v>0</v>
      </c>
      <c r="I322" s="103">
        <f t="shared" ref="I322:I332" si="10">SUM(D322:F322)</f>
        <v>0</v>
      </c>
      <c r="J322" s="103">
        <f t="shared" ref="J322:J332" si="11">SUM(D322:G322)</f>
        <v>0</v>
      </c>
      <c r="K322" s="103">
        <f>COUNTIFS('2024 -2025-2026'!$M:$M,B322,'2024 -2025-2026'!$K:$K,"Book",'2024 -2025-2026'!$G:$G,"2026")</f>
        <v>0</v>
      </c>
      <c r="L322" s="104" t="s">
        <v>14585</v>
      </c>
      <c r="M322" s="104" t="s">
        <v>14832</v>
      </c>
      <c r="N322" s="104"/>
      <c r="O322" s="104"/>
      <c r="P322" s="104"/>
      <c r="Q322" s="103"/>
      <c r="R322" s="103"/>
      <c r="S322" s="103"/>
      <c r="T322" s="105"/>
      <c r="U322" s="105"/>
      <c r="V322" s="105"/>
      <c r="W322" s="105"/>
      <c r="X322" s="105"/>
      <c r="Y322" s="105"/>
      <c r="Z322" s="105"/>
      <c r="AA322" s="105"/>
      <c r="AB322" s="105"/>
      <c r="AC322" s="105"/>
      <c r="AD322" s="105"/>
      <c r="AE322" s="105"/>
      <c r="AF322" s="105"/>
      <c r="AG322" s="105"/>
      <c r="AH322" s="105"/>
      <c r="AI322" s="105"/>
      <c r="AJ322" s="105"/>
      <c r="AK322" s="105"/>
      <c r="AL322" s="105"/>
      <c r="AM322" s="105"/>
      <c r="AN322" s="105"/>
      <c r="AO322" s="105"/>
      <c r="AP322" s="105"/>
    </row>
    <row r="323" spans="1:42" ht="15.75" x14ac:dyDescent="0.25">
      <c r="A323" s="100">
        <v>322</v>
      </c>
      <c r="B323" s="216" t="s">
        <v>14804</v>
      </c>
      <c r="C323" s="101" t="s">
        <v>14595</v>
      </c>
      <c r="D323" s="102">
        <f>COUNTIFS('2024 -2025-2026'!$M:$M,B323,'2024 -2025-2026'!$K:$K,"SCI",'2024 -2025-2026'!$G:$G,"2026")</f>
        <v>0</v>
      </c>
      <c r="E323" s="102">
        <f>COUNTIFS('2024 -2025-2026'!$M:$M,B323,'2024 -2025-2026'!$K:$K,"Scopus/WoS Journals",'2024 -2025-2026'!$G:$G,"2026")</f>
        <v>0</v>
      </c>
      <c r="F323" s="102">
        <f>COUNTIFS('2024 -2025-2026'!$M:$M,B323,'2024 -2025-2026'!$K:$K,"Scopus/WoS Conference/Book Chapter/Others", '2024 -2025-2026'!$G:$G,"2026")</f>
        <v>0</v>
      </c>
      <c r="G323" s="102">
        <f>COUNTIFS('2024 -2025-2026'!$M:$M,B323,'2024 -2025-2026'!$K:$K,"Student Publication", '2024 -2025-2026'!$G:$G,"2026")</f>
        <v>0</v>
      </c>
      <c r="H323" s="103">
        <f>COUNTIFS('Patent - 2026'!$Q:$Q,B323,'Patent - 2026'!$D:$D,"Published")</f>
        <v>0</v>
      </c>
      <c r="I323" s="103">
        <f t="shared" si="10"/>
        <v>0</v>
      </c>
      <c r="J323" s="103">
        <f t="shared" si="11"/>
        <v>0</v>
      </c>
      <c r="K323" s="103">
        <f>COUNTIFS('2024 -2025-2026'!$M:$M,B323,'2024 -2025-2026'!$K:$K,"Book",'2024 -2025-2026'!$G:$G,"2026")</f>
        <v>0</v>
      </c>
      <c r="L323" s="104" t="s">
        <v>14584</v>
      </c>
      <c r="M323" s="104" t="s">
        <v>14832</v>
      </c>
      <c r="N323" s="104"/>
      <c r="O323" s="104"/>
      <c r="P323" s="104"/>
      <c r="Q323" s="103"/>
      <c r="R323" s="103"/>
      <c r="S323" s="103"/>
      <c r="T323" s="105"/>
      <c r="U323" s="105"/>
      <c r="V323" s="105"/>
      <c r="W323" s="105"/>
      <c r="X323" s="105"/>
      <c r="Y323" s="105"/>
      <c r="Z323" s="105"/>
      <c r="AA323" s="105"/>
      <c r="AB323" s="105"/>
      <c r="AC323" s="105"/>
      <c r="AD323" s="105"/>
      <c r="AE323" s="105"/>
      <c r="AF323" s="105"/>
      <c r="AG323" s="105"/>
      <c r="AH323" s="105"/>
      <c r="AI323" s="105"/>
      <c r="AJ323" s="105"/>
      <c r="AK323" s="105"/>
      <c r="AL323" s="105"/>
      <c r="AM323" s="105"/>
      <c r="AN323" s="105"/>
      <c r="AO323" s="105"/>
      <c r="AP323" s="105"/>
    </row>
    <row r="324" spans="1:42" ht="15.75" x14ac:dyDescent="0.25">
      <c r="A324" s="100">
        <v>323</v>
      </c>
      <c r="B324" s="37" t="s">
        <v>12489</v>
      </c>
      <c r="C324" s="106" t="s">
        <v>80</v>
      </c>
      <c r="D324" s="57">
        <f>COUNTIFS('2024 -2025-2026'!$M:$M,B324,'2024 -2025-2026'!$K:$K,"SCI",'2024 -2025-2026'!$G:$G,"2026")</f>
        <v>1</v>
      </c>
      <c r="E324" s="57">
        <f>COUNTIFS('2024 -2025-2026'!$M:$M,B324,'2024 -2025-2026'!$K:$K,"Scopus/WoS Journals",'2024 -2025-2026'!$G:$G,"2026")</f>
        <v>0</v>
      </c>
      <c r="F324" s="57">
        <f>COUNTIFS('2024 -2025-2026'!$M:$M,B324,'2024 -2025-2026'!$K:$K,"Scopus/WoS Conference/Book Chapter/Others", '2024 -2025-2026'!$G:$G,"2026")</f>
        <v>3</v>
      </c>
      <c r="G324" s="57">
        <f>COUNTIFS('2024 -2025-2026'!$M:$M,B324,'2024 -2025-2026'!$K:$K,"Student Publication", '2024 -2025-2026'!$G:$G,"2026")</f>
        <v>0</v>
      </c>
      <c r="H324" s="54">
        <f>COUNTIFS('Patent - 2026'!$Q:$Q,B324,'Patent - 2026'!$D:$D,"Published")</f>
        <v>0</v>
      </c>
      <c r="I324" s="54">
        <f t="shared" si="10"/>
        <v>4</v>
      </c>
      <c r="J324" s="54">
        <f t="shared" si="11"/>
        <v>4</v>
      </c>
      <c r="K324" s="54">
        <f>COUNTIFS('2024 -2025-2026'!$M:$M,B324,'2024 -2025-2026'!$K:$K,"Book",'2024 -2025-2026'!$G:$G,"2026")</f>
        <v>0</v>
      </c>
      <c r="L324" s="53"/>
      <c r="M324" s="53"/>
      <c r="N324" s="53"/>
      <c r="O324" s="53"/>
      <c r="P324" s="53"/>
      <c r="Q324" s="54"/>
      <c r="R324" s="54"/>
      <c r="S324" s="54"/>
    </row>
    <row r="325" spans="1:42" ht="15.75" x14ac:dyDescent="0.25">
      <c r="A325" s="100">
        <v>324</v>
      </c>
      <c r="B325" s="37" t="s">
        <v>11741</v>
      </c>
      <c r="C325" s="106" t="s">
        <v>80</v>
      </c>
      <c r="D325" s="57">
        <f>COUNTIFS('2024 -2025-2026'!$M:$M,B325,'2024 -2025-2026'!$K:$K,"SCI",'2024 -2025-2026'!$G:$G,"2026")</f>
        <v>1</v>
      </c>
      <c r="E325" s="57">
        <f>COUNTIFS('2024 -2025-2026'!$M:$M,B325,'2024 -2025-2026'!$K:$K,"Scopus/WoS Journals",'2024 -2025-2026'!$G:$G,"2026")</f>
        <v>0</v>
      </c>
      <c r="F325" s="57">
        <f>COUNTIFS('2024 -2025-2026'!$M:$M,B325,'2024 -2025-2026'!$K:$K,"Scopus/WoS Conference/Book Chapter/Others", '2024 -2025-2026'!$G:$G,"2026")</f>
        <v>0</v>
      </c>
      <c r="G325" s="57">
        <f>COUNTIFS('2024 -2025-2026'!$M:$M,B325,'2024 -2025-2026'!$K:$K,"Student Publication", '2024 -2025-2026'!$G:$G,"2026")</f>
        <v>0</v>
      </c>
      <c r="H325" s="54">
        <f>COUNTIFS('Patent - 2026'!$Q:$Q,B325,'Patent - 2026'!$D:$D,"Published")</f>
        <v>0</v>
      </c>
      <c r="I325" s="54">
        <f t="shared" si="10"/>
        <v>1</v>
      </c>
      <c r="J325" s="54">
        <f t="shared" si="11"/>
        <v>1</v>
      </c>
      <c r="K325" s="54">
        <f>COUNTIFS('2024 -2025-2026'!$M:$M,B325,'2024 -2025-2026'!$K:$K,"Book",'2024 -2025-2026'!$G:$G,"2026")</f>
        <v>0</v>
      </c>
      <c r="L325" s="53"/>
      <c r="M325" s="53"/>
      <c r="N325" s="53"/>
      <c r="O325" s="53"/>
      <c r="P325" s="53"/>
      <c r="Q325" s="54"/>
      <c r="R325" s="54"/>
      <c r="S325" s="54"/>
    </row>
    <row r="326" spans="1:42" ht="15.75" x14ac:dyDescent="0.25">
      <c r="A326" s="100">
        <v>325</v>
      </c>
      <c r="B326" s="37" t="s">
        <v>14805</v>
      </c>
      <c r="C326" s="106" t="s">
        <v>80</v>
      </c>
      <c r="D326" s="57">
        <f>COUNTIFS('2024 -2025-2026'!$M:$M,B326,'2024 -2025-2026'!$K:$K,"SCI",'2024 -2025-2026'!$G:$G,"2026")</f>
        <v>0</v>
      </c>
      <c r="E326" s="57">
        <f>COUNTIFS('2024 -2025-2026'!$M:$M,B326,'2024 -2025-2026'!$K:$K,"Scopus/WoS Journals",'2024 -2025-2026'!$G:$G,"2026")</f>
        <v>0</v>
      </c>
      <c r="F326" s="57">
        <f>COUNTIFS('2024 -2025-2026'!$M:$M,B326,'2024 -2025-2026'!$K:$K,"Scopus/WoS Conference/Book Chapter/Others", '2024 -2025-2026'!$G:$G,"2026")</f>
        <v>0</v>
      </c>
      <c r="G326" s="57">
        <f>COUNTIFS('2024 -2025-2026'!$M:$M,B326,'2024 -2025-2026'!$K:$K,"Student Publication", '2024 -2025-2026'!$G:$G,"2026")</f>
        <v>0</v>
      </c>
      <c r="H326" s="54">
        <f>COUNTIFS('Patent - 2026'!$Q:$Q,B326,'Patent - 2026'!$D:$D,"Published")</f>
        <v>0</v>
      </c>
      <c r="I326" s="54">
        <f t="shared" si="10"/>
        <v>0</v>
      </c>
      <c r="J326" s="54">
        <f t="shared" si="11"/>
        <v>0</v>
      </c>
      <c r="K326" s="54">
        <f>COUNTIFS('2024 -2025-2026'!$M:$M,B326,'2024 -2025-2026'!$K:$K,"Book",'2024 -2025-2026'!$G:$G,"2026")</f>
        <v>0</v>
      </c>
      <c r="L326" s="53"/>
      <c r="M326" s="53"/>
      <c r="N326" s="53"/>
      <c r="O326" s="53"/>
      <c r="P326" s="53"/>
      <c r="Q326" s="54"/>
      <c r="R326" s="54"/>
      <c r="S326" s="54"/>
    </row>
    <row r="327" spans="1:42" ht="15.75" x14ac:dyDescent="0.25">
      <c r="A327" s="100">
        <v>326</v>
      </c>
      <c r="B327" s="37" t="s">
        <v>14806</v>
      </c>
      <c r="C327" s="106" t="s">
        <v>14853</v>
      </c>
      <c r="D327" s="57">
        <f>COUNTIFS('2024 -2025-2026'!$M:$M,B327,'2024 -2025-2026'!$K:$K,"SCI",'2024 -2025-2026'!$G:$G,"2026")</f>
        <v>0</v>
      </c>
      <c r="E327" s="57">
        <f>COUNTIFS('2024 -2025-2026'!$M:$M,B327,'2024 -2025-2026'!$K:$K,"Scopus/WoS Journals",'2024 -2025-2026'!$G:$G,"2026")</f>
        <v>0</v>
      </c>
      <c r="F327" s="57">
        <f>COUNTIFS('2024 -2025-2026'!$M:$M,B327,'2024 -2025-2026'!$K:$K,"Scopus/WoS Conference/Book Chapter/Others", '2024 -2025-2026'!$G:$G,"2026")</f>
        <v>0</v>
      </c>
      <c r="G327" s="57">
        <f>COUNTIFS('2024 -2025-2026'!$M:$M,B327,'2024 -2025-2026'!$K:$K,"Student Publication", '2024 -2025-2026'!$G:$G,"2026")</f>
        <v>0</v>
      </c>
      <c r="H327" s="54">
        <f>COUNTIFS('Patent - 2026'!$Q:$Q,B327,'Patent - 2026'!$D:$D,"Published")</f>
        <v>0</v>
      </c>
      <c r="I327" s="54">
        <f t="shared" si="10"/>
        <v>0</v>
      </c>
      <c r="J327" s="54">
        <f t="shared" si="11"/>
        <v>0</v>
      </c>
      <c r="K327" s="54">
        <f>COUNTIFS('2024 -2025-2026'!$M:$M,B327,'2024 -2025-2026'!$K:$K,"Book",'2024 -2025-2026'!$G:$G,"2026")</f>
        <v>0</v>
      </c>
      <c r="L327" s="53"/>
      <c r="M327" s="53"/>
      <c r="N327" s="53"/>
      <c r="O327" s="53"/>
      <c r="P327" s="53"/>
      <c r="Q327" s="54"/>
      <c r="R327" s="54"/>
      <c r="S327" s="54"/>
    </row>
    <row r="328" spans="1:42" ht="15.75" x14ac:dyDescent="0.25">
      <c r="A328" s="100">
        <v>327</v>
      </c>
      <c r="B328" s="37" t="s">
        <v>14807</v>
      </c>
      <c r="C328" s="106"/>
      <c r="D328" s="57">
        <f>COUNTIFS('2024 -2025-2026'!$M:$M,B328,'2024 -2025-2026'!$K:$K,"SCI",'2024 -2025-2026'!$G:$G,"2026")</f>
        <v>0</v>
      </c>
      <c r="E328" s="57">
        <f>COUNTIFS('2024 -2025-2026'!$M:$M,B328,'2024 -2025-2026'!$K:$K,"Scopus/WoS Journals",'2024 -2025-2026'!$G:$G,"2026")</f>
        <v>0</v>
      </c>
      <c r="F328" s="57">
        <f>COUNTIFS('2024 -2025-2026'!$M:$M,B328,'2024 -2025-2026'!$K:$K,"Scopus/WoS Conference/Book Chapter/Others", '2024 -2025-2026'!$G:$G,"2026")</f>
        <v>0</v>
      </c>
      <c r="G328" s="57">
        <f>COUNTIFS('2024 -2025-2026'!$M:$M,B328,'2024 -2025-2026'!$K:$K,"Student Publication", '2024 -2025-2026'!$G:$G,"2026")</f>
        <v>0</v>
      </c>
      <c r="H328" s="54">
        <f>COUNTIFS('Patent - 2026'!$Q:$Q,B328,'Patent - 2026'!$D:$D,"Published")</f>
        <v>0</v>
      </c>
      <c r="I328" s="54">
        <f t="shared" si="10"/>
        <v>0</v>
      </c>
      <c r="J328" s="54">
        <f t="shared" si="11"/>
        <v>0</v>
      </c>
      <c r="K328" s="54">
        <f>COUNTIFS('2024 -2025-2026'!$M:$M,B328,'2024 -2025-2026'!$K:$K,"Book",'2024 -2025-2026'!$G:$G,"2026")</f>
        <v>0</v>
      </c>
      <c r="L328" s="53"/>
      <c r="M328" s="53"/>
      <c r="N328" s="53"/>
      <c r="O328" s="53"/>
      <c r="P328" s="53"/>
      <c r="Q328" s="54"/>
      <c r="R328" s="54"/>
      <c r="S328" s="54"/>
    </row>
    <row r="329" spans="1:42" ht="15.75" x14ac:dyDescent="0.25">
      <c r="A329" s="100">
        <v>328</v>
      </c>
      <c r="B329" s="214" t="s">
        <v>14808</v>
      </c>
      <c r="C329" s="106"/>
      <c r="D329" s="57">
        <f>COUNTIFS('2024 -2025-2026'!$M:$M,B329,'2024 -2025-2026'!$K:$K,"SCI",'2024 -2025-2026'!$G:$G,"2026")</f>
        <v>0</v>
      </c>
      <c r="E329" s="57">
        <f>COUNTIFS('2024 -2025-2026'!$M:$M,B329,'2024 -2025-2026'!$K:$K,"Scopus/WoS Journals",'2024 -2025-2026'!$G:$G,"2026")</f>
        <v>0</v>
      </c>
      <c r="F329" s="57">
        <f>COUNTIFS('2024 -2025-2026'!$M:$M,B329,'2024 -2025-2026'!$K:$K,"Scopus/WoS Conference/Book Chapter/Others", '2024 -2025-2026'!$G:$G,"2026")</f>
        <v>0</v>
      </c>
      <c r="G329" s="57">
        <f>COUNTIFS('2024 -2025-2026'!$M:$M,B329,'2024 -2025-2026'!$K:$K,"Student Publication", '2024 -2025-2026'!$G:$G,"2026")</f>
        <v>0</v>
      </c>
      <c r="H329" s="54">
        <f>COUNTIFS('Patent - 2026'!$Q:$Q,B329,'Patent - 2026'!$D:$D,"Published")</f>
        <v>0</v>
      </c>
      <c r="I329" s="54">
        <f t="shared" si="10"/>
        <v>0</v>
      </c>
      <c r="J329" s="54">
        <f t="shared" si="11"/>
        <v>0</v>
      </c>
      <c r="K329" s="54">
        <f>COUNTIFS('2024 -2025-2026'!$M:$M,B329,'2024 -2025-2026'!$K:$K,"Book",'2024 -2025-2026'!$G:$G,"2026")</f>
        <v>0</v>
      </c>
      <c r="L329" s="53"/>
      <c r="M329" s="53"/>
      <c r="N329" s="53"/>
      <c r="O329" s="53"/>
      <c r="P329" s="53"/>
      <c r="Q329" s="54"/>
      <c r="R329" s="54"/>
      <c r="S329" s="54"/>
    </row>
    <row r="330" spans="1:42" ht="15.75" x14ac:dyDescent="0.25">
      <c r="A330" s="100">
        <v>329</v>
      </c>
      <c r="B330" s="37" t="s">
        <v>14809</v>
      </c>
      <c r="C330" s="106"/>
      <c r="D330" s="57">
        <f>COUNTIFS('2024 -2025-2026'!$M:$M,B330,'2024 -2025-2026'!$K:$K,"SCI",'2024 -2025-2026'!$G:$G,"2026")</f>
        <v>0</v>
      </c>
      <c r="E330" s="57">
        <f>COUNTIFS('2024 -2025-2026'!$M:$M,B330,'2024 -2025-2026'!$K:$K,"Scopus/WoS Journals",'2024 -2025-2026'!$G:$G,"2026")</f>
        <v>0</v>
      </c>
      <c r="F330" s="57">
        <f>COUNTIFS('2024 -2025-2026'!$M:$M,B330,'2024 -2025-2026'!$K:$K,"Scopus/WoS Conference/Book Chapter/Others", '2024 -2025-2026'!$G:$G,"2026")</f>
        <v>0</v>
      </c>
      <c r="G330" s="57">
        <f>COUNTIFS('2024 -2025-2026'!$M:$M,B330,'2024 -2025-2026'!$K:$K,"Student Publication", '2024 -2025-2026'!$G:$G,"2026")</f>
        <v>0</v>
      </c>
      <c r="H330" s="54">
        <f>COUNTIFS('Patent - 2026'!$Q:$Q,B330,'Patent - 2026'!$D:$D,"Published")</f>
        <v>0</v>
      </c>
      <c r="I330" s="54">
        <f t="shared" si="10"/>
        <v>0</v>
      </c>
      <c r="J330" s="54">
        <f t="shared" si="11"/>
        <v>0</v>
      </c>
      <c r="K330" s="54">
        <f>COUNTIFS('2024 -2025-2026'!$M:$M,B330,'2024 -2025-2026'!$K:$K,"Book",'2024 -2025-2026'!$G:$G,"2026")</f>
        <v>0</v>
      </c>
      <c r="L330" s="53"/>
      <c r="M330" s="53"/>
      <c r="N330" s="53"/>
      <c r="O330" s="53"/>
      <c r="P330" s="53"/>
      <c r="Q330" s="54"/>
      <c r="R330" s="54"/>
      <c r="S330" s="54"/>
    </row>
    <row r="331" spans="1:42" ht="15.75" x14ac:dyDescent="0.25">
      <c r="A331" s="100">
        <v>330</v>
      </c>
      <c r="B331" s="37" t="s">
        <v>14810</v>
      </c>
      <c r="C331" s="106"/>
      <c r="D331" s="57">
        <f>COUNTIFS('2024 -2025-2026'!$M:$M,B331,'2024 -2025-2026'!$K:$K,"SCI",'2024 -2025-2026'!$G:$G,"2026")</f>
        <v>0</v>
      </c>
      <c r="E331" s="57">
        <f>COUNTIFS('2024 -2025-2026'!$M:$M,B331,'2024 -2025-2026'!$K:$K,"Scopus/WoS Journals",'2024 -2025-2026'!$G:$G,"2026")</f>
        <v>0</v>
      </c>
      <c r="F331" s="57">
        <f>COUNTIFS('2024 -2025-2026'!$M:$M,B331,'2024 -2025-2026'!$K:$K,"Scopus/WoS Conference/Book Chapter/Others", '2024 -2025-2026'!$G:$G,"2026")</f>
        <v>0</v>
      </c>
      <c r="G331" s="57">
        <f>COUNTIFS('2024 -2025-2026'!$M:$M,B331,'2024 -2025-2026'!$K:$K,"Student Publication", '2024 -2025-2026'!$G:$G,"2026")</f>
        <v>0</v>
      </c>
      <c r="H331" s="54">
        <f>COUNTIFS('Patent - 2026'!$Q:$Q,B331,'Patent - 2026'!$D:$D,"Published")</f>
        <v>0</v>
      </c>
      <c r="I331" s="54">
        <f t="shared" si="10"/>
        <v>0</v>
      </c>
      <c r="J331" s="54">
        <f t="shared" si="11"/>
        <v>0</v>
      </c>
      <c r="K331" s="54">
        <f>COUNTIFS('2024 -2025-2026'!$M:$M,B331,'2024 -2025-2026'!$K:$K,"Book",'2024 -2025-2026'!$G:$G,"2026")</f>
        <v>0</v>
      </c>
      <c r="L331" s="53"/>
      <c r="M331" s="53"/>
      <c r="N331" s="53"/>
      <c r="O331" s="53"/>
      <c r="P331" s="53"/>
      <c r="Q331" s="54"/>
      <c r="R331" s="54"/>
      <c r="S331" s="54"/>
    </row>
    <row r="332" spans="1:42" ht="15.75" x14ac:dyDescent="0.25">
      <c r="A332" s="107">
        <v>331</v>
      </c>
      <c r="B332" s="37" t="s">
        <v>14811</v>
      </c>
      <c r="C332" s="106"/>
      <c r="D332" s="57">
        <f>COUNTIFS('2024 -2025-2026'!$M:$M,B332,'2024 -2025-2026'!$K:$K,"SCI",'2024 -2025-2026'!$G:$G,"2026")</f>
        <v>0</v>
      </c>
      <c r="E332" s="57">
        <f>COUNTIFS('2024 -2025-2026'!$M:$M,B332,'2024 -2025-2026'!$K:$K,"Scopus/WoS Journals",'2024 -2025-2026'!$G:$G,"2026")</f>
        <v>0</v>
      </c>
      <c r="F332" s="57">
        <f>COUNTIFS('2024 -2025-2026'!$M:$M,B332,'2024 -2025-2026'!$K:$K,"Scopus/WoS Conference/Book Chapter/Others", '2024 -2025-2026'!$G:$G,"2026")</f>
        <v>0</v>
      </c>
      <c r="G332" s="57">
        <f>COUNTIFS('2024 -2025-2026'!$M:$M,B332,'2024 -2025-2026'!$K:$K,"Student Publication", '2024 -2025-2026'!$G:$G,"2026")</f>
        <v>0</v>
      </c>
      <c r="H332" s="54">
        <f>COUNTIFS('Patent - 2026'!$Q:$Q,B332,'Patent - 2026'!$D:$D,"Published")</f>
        <v>0</v>
      </c>
      <c r="I332" s="54">
        <f t="shared" si="10"/>
        <v>0</v>
      </c>
      <c r="J332" s="54">
        <f t="shared" si="11"/>
        <v>0</v>
      </c>
      <c r="K332" s="54">
        <f>COUNTIFS('2024 -2025-2026'!$M:$M,B332,'2024 -2025-2026'!$K:$K,"Book",'2024 -2025-2026'!$G:$G,"2026")</f>
        <v>0</v>
      </c>
      <c r="L332" s="53"/>
      <c r="M332" s="53"/>
      <c r="N332" s="53"/>
      <c r="O332" s="53"/>
      <c r="P332" s="53"/>
      <c r="Q332" s="54"/>
      <c r="R332" s="54"/>
      <c r="S332" s="54"/>
    </row>
    <row r="333" spans="1:42" ht="15.75" x14ac:dyDescent="0.25">
      <c r="A333" s="93"/>
      <c r="B333" s="37"/>
      <c r="C333" s="99"/>
      <c r="D333" s="57"/>
      <c r="E333" s="57"/>
      <c r="F333" s="57"/>
      <c r="G333" s="57"/>
      <c r="H333" s="54"/>
      <c r="I333" s="54"/>
      <c r="J333" s="54"/>
      <c r="K333" s="54"/>
      <c r="L333" s="53"/>
      <c r="M333" s="53"/>
      <c r="N333" s="53"/>
      <c r="O333" s="53"/>
      <c r="P333" s="53"/>
      <c r="Q333" s="54"/>
      <c r="R333" s="54"/>
      <c r="S333" s="54"/>
    </row>
    <row r="334" spans="1:42" ht="15.75" x14ac:dyDescent="0.2">
      <c r="A334" s="57"/>
      <c r="B334" s="214"/>
      <c r="C334" s="57"/>
      <c r="D334" s="57"/>
      <c r="E334" s="57"/>
      <c r="F334" s="57"/>
      <c r="G334" s="57"/>
      <c r="H334" s="54"/>
      <c r="I334" s="54"/>
      <c r="J334" s="54"/>
      <c r="K334" s="54"/>
      <c r="L334" s="54"/>
      <c r="M334" s="54"/>
      <c r="N334" s="54"/>
      <c r="O334" s="54"/>
      <c r="P334" s="54"/>
      <c r="Q334" s="54"/>
      <c r="R334" s="54"/>
      <c r="S334" s="61"/>
    </row>
    <row r="335" spans="1:42" ht="15.75" x14ac:dyDescent="0.2">
      <c r="A335" s="57"/>
      <c r="B335" s="214"/>
      <c r="C335" s="57"/>
      <c r="D335" s="57"/>
      <c r="E335" s="57"/>
      <c r="F335" s="57"/>
      <c r="G335" s="57"/>
      <c r="H335" s="54"/>
      <c r="I335" s="54"/>
      <c r="J335" s="54"/>
      <c r="K335" s="54"/>
      <c r="L335" s="54"/>
      <c r="M335" s="54"/>
      <c r="N335" s="54"/>
      <c r="O335" s="54"/>
      <c r="P335" s="54"/>
      <c r="Q335" s="54"/>
      <c r="R335" s="54"/>
      <c r="S335" s="61"/>
    </row>
    <row r="336" spans="1:42" ht="15.75" x14ac:dyDescent="0.2">
      <c r="A336" s="57"/>
      <c r="B336" s="214"/>
      <c r="C336" s="57"/>
      <c r="D336" s="57"/>
      <c r="E336" s="57"/>
      <c r="F336" s="57"/>
      <c r="G336" s="57"/>
      <c r="H336" s="54"/>
      <c r="I336" s="54"/>
      <c r="J336" s="54"/>
      <c r="K336" s="54"/>
      <c r="L336" s="54"/>
      <c r="M336" s="54"/>
      <c r="N336" s="54"/>
      <c r="O336" s="54"/>
      <c r="P336" s="54"/>
      <c r="Q336" s="54"/>
      <c r="R336" s="54"/>
      <c r="S336" s="61"/>
    </row>
    <row r="337" spans="1:19" ht="15.75" x14ac:dyDescent="0.2">
      <c r="A337" s="57"/>
      <c r="B337" s="214"/>
      <c r="C337" s="57"/>
      <c r="D337" s="57"/>
      <c r="E337" s="57"/>
      <c r="F337" s="57"/>
      <c r="G337" s="57"/>
      <c r="H337" s="54"/>
      <c r="I337" s="54"/>
      <c r="J337" s="54"/>
      <c r="K337" s="54"/>
      <c r="L337" s="54"/>
      <c r="M337" s="54"/>
      <c r="N337" s="54"/>
      <c r="O337" s="54"/>
      <c r="P337" s="54"/>
      <c r="Q337" s="54"/>
      <c r="R337" s="54"/>
      <c r="S337" s="61"/>
    </row>
    <row r="338" spans="1:19" ht="15.75" x14ac:dyDescent="0.2">
      <c r="A338" s="57"/>
      <c r="B338" s="214"/>
      <c r="C338" s="57"/>
      <c r="D338" s="57"/>
      <c r="E338" s="57"/>
      <c r="F338" s="57"/>
      <c r="G338" s="57"/>
      <c r="H338" s="54"/>
      <c r="I338" s="54"/>
      <c r="J338" s="54"/>
      <c r="K338" s="54"/>
      <c r="L338" s="54"/>
      <c r="M338" s="54"/>
      <c r="N338" s="54"/>
      <c r="O338" s="54"/>
      <c r="P338" s="54"/>
      <c r="Q338" s="54"/>
      <c r="R338" s="54"/>
      <c r="S338" s="61"/>
    </row>
    <row r="339" spans="1:19" ht="15.75" x14ac:dyDescent="0.2">
      <c r="A339" s="57"/>
      <c r="B339" s="214"/>
      <c r="C339" s="57"/>
      <c r="D339" s="57"/>
      <c r="E339" s="57"/>
      <c r="F339" s="57"/>
      <c r="G339" s="57"/>
      <c r="H339" s="54"/>
      <c r="I339" s="54"/>
      <c r="J339" s="54"/>
      <c r="K339" s="54"/>
      <c r="L339" s="54"/>
      <c r="M339" s="54"/>
      <c r="N339" s="54"/>
      <c r="O339" s="54"/>
      <c r="P339" s="54"/>
      <c r="Q339" s="54"/>
      <c r="R339" s="54"/>
      <c r="S339" s="61"/>
    </row>
    <row r="340" spans="1:19" ht="15.75" x14ac:dyDescent="0.2">
      <c r="A340" s="57"/>
      <c r="B340" s="214"/>
      <c r="C340" s="57"/>
      <c r="D340" s="57"/>
      <c r="E340" s="57"/>
      <c r="F340" s="57"/>
      <c r="G340" s="57"/>
      <c r="H340" s="54"/>
      <c r="I340" s="54"/>
      <c r="J340" s="54"/>
      <c r="K340" s="54"/>
      <c r="L340" s="54"/>
      <c r="M340" s="54"/>
      <c r="N340" s="54"/>
      <c r="O340" s="54"/>
      <c r="P340" s="54"/>
      <c r="Q340" s="54"/>
      <c r="R340" s="54"/>
      <c r="S340" s="61"/>
    </row>
    <row r="341" spans="1:19" ht="15.75" x14ac:dyDescent="0.2">
      <c r="A341" s="57"/>
      <c r="B341" s="214"/>
      <c r="C341" s="57"/>
      <c r="D341" s="57"/>
      <c r="E341" s="57"/>
      <c r="F341" s="57"/>
      <c r="G341" s="57"/>
      <c r="H341" s="54"/>
      <c r="I341" s="54"/>
      <c r="J341" s="54"/>
      <c r="K341" s="54"/>
      <c r="L341" s="54"/>
      <c r="M341" s="54"/>
      <c r="N341" s="54"/>
      <c r="O341" s="54"/>
      <c r="P341" s="54"/>
      <c r="Q341" s="54"/>
      <c r="R341" s="54"/>
      <c r="S341" s="61"/>
    </row>
    <row r="342" spans="1:19" ht="15.75" x14ac:dyDescent="0.2">
      <c r="A342" s="57"/>
      <c r="B342" s="214"/>
      <c r="C342" s="57"/>
      <c r="D342" s="57"/>
      <c r="E342" s="57"/>
      <c r="F342" s="57"/>
      <c r="G342" s="57"/>
      <c r="H342" s="54"/>
      <c r="I342" s="54"/>
      <c r="J342" s="54"/>
      <c r="K342" s="54"/>
      <c r="L342" s="54"/>
      <c r="M342" s="54"/>
      <c r="N342" s="54"/>
      <c r="O342" s="54"/>
      <c r="P342" s="54"/>
      <c r="Q342" s="54"/>
      <c r="R342" s="54"/>
      <c r="S342" s="61"/>
    </row>
    <row r="343" spans="1:19" ht="15.75" x14ac:dyDescent="0.2">
      <c r="A343" s="57"/>
      <c r="B343" s="214"/>
      <c r="C343" s="57"/>
      <c r="D343" s="57"/>
      <c r="E343" s="57"/>
      <c r="F343" s="57"/>
      <c r="G343" s="57"/>
      <c r="H343" s="54"/>
      <c r="I343" s="54"/>
      <c r="J343" s="54"/>
      <c r="K343" s="54"/>
      <c r="L343" s="54"/>
      <c r="M343" s="54"/>
      <c r="N343" s="54"/>
      <c r="O343" s="54"/>
      <c r="P343" s="54"/>
      <c r="Q343" s="54"/>
      <c r="R343" s="54"/>
      <c r="S343" s="61"/>
    </row>
    <row r="344" spans="1:19" ht="15.75" x14ac:dyDescent="0.2">
      <c r="A344" s="57"/>
      <c r="B344" s="214"/>
      <c r="C344" s="57"/>
      <c r="D344" s="57"/>
      <c r="E344" s="57"/>
      <c r="F344" s="57"/>
      <c r="G344" s="57"/>
      <c r="H344" s="54"/>
      <c r="I344" s="54"/>
      <c r="J344" s="54"/>
      <c r="K344" s="54"/>
      <c r="L344" s="54"/>
      <c r="M344" s="54"/>
      <c r="N344" s="54"/>
      <c r="O344" s="54"/>
      <c r="P344" s="54"/>
      <c r="Q344" s="54"/>
      <c r="R344" s="54"/>
      <c r="S344" s="61"/>
    </row>
    <row r="345" spans="1:19" ht="15.75" x14ac:dyDescent="0.2">
      <c r="A345" s="57"/>
      <c r="B345" s="214"/>
      <c r="C345" s="57"/>
      <c r="D345" s="57"/>
      <c r="E345" s="57"/>
      <c r="F345" s="57"/>
      <c r="G345" s="57"/>
      <c r="H345" s="54"/>
      <c r="I345" s="54"/>
      <c r="J345" s="54"/>
      <c r="K345" s="54"/>
      <c r="L345" s="54"/>
      <c r="M345" s="54"/>
      <c r="N345" s="54"/>
      <c r="O345" s="54"/>
      <c r="P345" s="54"/>
      <c r="Q345" s="54"/>
      <c r="R345" s="54"/>
      <c r="S345" s="61"/>
    </row>
    <row r="346" spans="1:19" ht="15.75" x14ac:dyDescent="0.2">
      <c r="A346" s="57"/>
      <c r="B346" s="214"/>
      <c r="C346" s="57"/>
      <c r="D346" s="57"/>
      <c r="E346" s="57"/>
      <c r="F346" s="57"/>
      <c r="G346" s="57"/>
      <c r="H346" s="54"/>
      <c r="I346" s="54"/>
      <c r="J346" s="54"/>
      <c r="K346" s="54"/>
      <c r="L346" s="54"/>
      <c r="M346" s="54"/>
      <c r="N346" s="54"/>
      <c r="O346" s="54"/>
      <c r="P346" s="54"/>
      <c r="Q346" s="54"/>
      <c r="R346" s="54"/>
      <c r="S346" s="61"/>
    </row>
    <row r="347" spans="1:19" ht="15.75" x14ac:dyDescent="0.2">
      <c r="A347" s="57"/>
      <c r="B347" s="214"/>
      <c r="C347" s="57"/>
      <c r="D347" s="57"/>
      <c r="E347" s="57"/>
      <c r="F347" s="57"/>
      <c r="G347" s="57"/>
      <c r="H347" s="54"/>
      <c r="I347" s="54"/>
      <c r="J347" s="54"/>
      <c r="K347" s="54"/>
      <c r="L347" s="54"/>
      <c r="M347" s="54"/>
      <c r="N347" s="54"/>
      <c r="O347" s="54"/>
      <c r="P347" s="54"/>
      <c r="Q347" s="54"/>
      <c r="R347" s="54"/>
      <c r="S347" s="61"/>
    </row>
    <row r="348" spans="1:19" ht="15.75" x14ac:dyDescent="0.2">
      <c r="A348" s="57"/>
      <c r="B348" s="214"/>
      <c r="C348" s="57"/>
      <c r="D348" s="57"/>
      <c r="E348" s="57"/>
      <c r="F348" s="57"/>
      <c r="G348" s="57"/>
      <c r="H348" s="54"/>
      <c r="I348" s="54"/>
      <c r="J348" s="54"/>
      <c r="K348" s="54"/>
      <c r="L348" s="54"/>
      <c r="M348" s="54"/>
      <c r="N348" s="54"/>
      <c r="O348" s="54"/>
      <c r="P348" s="54"/>
      <c r="Q348" s="54"/>
      <c r="R348" s="54"/>
      <c r="S348" s="61"/>
    </row>
    <row r="349" spans="1:19" ht="15.75" x14ac:dyDescent="0.2">
      <c r="A349" s="57"/>
      <c r="B349" s="214"/>
      <c r="C349" s="57"/>
      <c r="D349" s="57"/>
      <c r="E349" s="57"/>
      <c r="F349" s="57"/>
      <c r="G349" s="57"/>
      <c r="H349" s="54"/>
      <c r="I349" s="54"/>
      <c r="J349" s="54"/>
      <c r="K349" s="54"/>
      <c r="L349" s="54"/>
      <c r="M349" s="54"/>
      <c r="N349" s="54"/>
      <c r="O349" s="54"/>
      <c r="P349" s="54"/>
      <c r="Q349" s="54"/>
      <c r="R349" s="54"/>
      <c r="S349" s="61"/>
    </row>
    <row r="350" spans="1:19" ht="15.75" x14ac:dyDescent="0.2">
      <c r="A350" s="57"/>
      <c r="B350" s="214"/>
      <c r="C350" s="57"/>
      <c r="D350" s="57"/>
      <c r="E350" s="57"/>
      <c r="F350" s="57"/>
      <c r="G350" s="57"/>
      <c r="H350" s="54"/>
      <c r="I350" s="54"/>
      <c r="J350" s="54"/>
      <c r="K350" s="54"/>
      <c r="L350" s="54"/>
      <c r="M350" s="54"/>
      <c r="N350" s="54"/>
      <c r="O350" s="54"/>
      <c r="P350" s="54"/>
      <c r="Q350" s="54"/>
      <c r="R350" s="54"/>
      <c r="S350" s="61"/>
    </row>
    <row r="351" spans="1:19" ht="15.75" x14ac:dyDescent="0.2">
      <c r="A351" s="57"/>
      <c r="B351" s="214"/>
      <c r="C351" s="57"/>
      <c r="D351" s="57"/>
      <c r="E351" s="57"/>
      <c r="F351" s="57"/>
      <c r="G351" s="57"/>
      <c r="H351" s="54"/>
      <c r="I351" s="54"/>
      <c r="J351" s="54"/>
      <c r="K351" s="54"/>
      <c r="L351" s="54"/>
      <c r="M351" s="54"/>
      <c r="N351" s="54"/>
      <c r="O351" s="54"/>
      <c r="P351" s="54"/>
      <c r="Q351" s="54"/>
      <c r="R351" s="54"/>
      <c r="S351" s="61"/>
    </row>
    <row r="352" spans="1:19" ht="15.75" x14ac:dyDescent="0.2">
      <c r="A352" s="57"/>
      <c r="B352" s="214"/>
      <c r="C352" s="57"/>
      <c r="D352" s="57"/>
      <c r="E352" s="57"/>
      <c r="F352" s="57"/>
      <c r="G352" s="57"/>
      <c r="H352" s="54"/>
      <c r="I352" s="54"/>
      <c r="J352" s="54"/>
      <c r="K352" s="54"/>
      <c r="L352" s="54"/>
      <c r="M352" s="54"/>
      <c r="N352" s="54"/>
      <c r="O352" s="54"/>
      <c r="P352" s="54"/>
      <c r="Q352" s="54"/>
      <c r="R352" s="54"/>
      <c r="S352" s="61"/>
    </row>
    <row r="353" spans="1:19" ht="15.75" x14ac:dyDescent="0.2">
      <c r="A353" s="57"/>
      <c r="B353" s="214"/>
      <c r="C353" s="57"/>
      <c r="D353" s="57"/>
      <c r="E353" s="57"/>
      <c r="F353" s="57"/>
      <c r="G353" s="57"/>
      <c r="H353" s="54"/>
      <c r="I353" s="54"/>
      <c r="J353" s="54"/>
      <c r="K353" s="54"/>
      <c r="L353" s="54"/>
      <c r="M353" s="54"/>
      <c r="N353" s="54"/>
      <c r="O353" s="54"/>
      <c r="P353" s="54"/>
      <c r="Q353" s="54"/>
      <c r="R353" s="54"/>
      <c r="S353" s="61"/>
    </row>
    <row r="354" spans="1:19" ht="15.75" x14ac:dyDescent="0.2">
      <c r="A354" s="57"/>
      <c r="B354" s="214"/>
      <c r="C354" s="57"/>
      <c r="D354" s="57"/>
      <c r="E354" s="57"/>
      <c r="F354" s="57"/>
      <c r="G354" s="57"/>
      <c r="H354" s="54"/>
      <c r="I354" s="54"/>
      <c r="J354" s="54"/>
      <c r="K354" s="54"/>
      <c r="L354" s="54"/>
      <c r="M354" s="54"/>
      <c r="N354" s="54"/>
      <c r="O354" s="54"/>
      <c r="P354" s="54"/>
      <c r="Q354" s="54"/>
      <c r="R354" s="54"/>
      <c r="S354" s="61"/>
    </row>
    <row r="355" spans="1:19" ht="15.75" x14ac:dyDescent="0.2">
      <c r="A355" s="57"/>
      <c r="B355" s="214"/>
      <c r="C355" s="57"/>
      <c r="D355" s="57"/>
      <c r="E355" s="57"/>
      <c r="F355" s="57"/>
      <c r="G355" s="57"/>
      <c r="H355" s="54"/>
      <c r="I355" s="54"/>
      <c r="J355" s="54"/>
      <c r="K355" s="54"/>
      <c r="L355" s="54"/>
      <c r="M355" s="54"/>
      <c r="N355" s="54"/>
      <c r="O355" s="54"/>
      <c r="P355" s="54"/>
      <c r="Q355" s="54"/>
      <c r="R355" s="54"/>
      <c r="S355" s="61"/>
    </row>
    <row r="356" spans="1:19" ht="15.75" x14ac:dyDescent="0.2">
      <c r="A356" s="57"/>
      <c r="B356" s="214"/>
      <c r="C356" s="57"/>
      <c r="D356" s="57"/>
      <c r="E356" s="57"/>
      <c r="F356" s="57"/>
      <c r="G356" s="57"/>
      <c r="H356" s="54"/>
      <c r="I356" s="54"/>
      <c r="J356" s="54"/>
      <c r="K356" s="54"/>
      <c r="L356" s="54"/>
      <c r="M356" s="54"/>
      <c r="N356" s="54"/>
      <c r="O356" s="54"/>
      <c r="P356" s="54"/>
      <c r="Q356" s="54"/>
      <c r="R356" s="54"/>
      <c r="S356" s="61"/>
    </row>
    <row r="357" spans="1:19" ht="15.75" x14ac:dyDescent="0.2">
      <c r="A357" s="57"/>
      <c r="B357" s="214"/>
      <c r="C357" s="57"/>
      <c r="D357" s="57"/>
      <c r="E357" s="57"/>
      <c r="F357" s="57"/>
      <c r="G357" s="57"/>
      <c r="H357" s="54"/>
      <c r="I357" s="54"/>
      <c r="J357" s="54"/>
      <c r="K357" s="54"/>
      <c r="L357" s="54"/>
      <c r="M357" s="54"/>
      <c r="N357" s="54"/>
      <c r="O357" s="54"/>
      <c r="P357" s="54"/>
      <c r="Q357" s="54"/>
      <c r="R357" s="54"/>
      <c r="S357" s="61"/>
    </row>
    <row r="358" spans="1:19" ht="15.75" x14ac:dyDescent="0.2">
      <c r="A358" s="57"/>
      <c r="B358" s="214"/>
      <c r="C358" s="57"/>
      <c r="D358" s="57"/>
      <c r="E358" s="57"/>
      <c r="F358" s="57"/>
      <c r="G358" s="57"/>
      <c r="H358" s="54"/>
      <c r="I358" s="54"/>
      <c r="J358" s="54"/>
      <c r="K358" s="54"/>
      <c r="L358" s="54"/>
      <c r="M358" s="54"/>
      <c r="N358" s="54"/>
      <c r="O358" s="54"/>
      <c r="P358" s="54"/>
      <c r="Q358" s="54"/>
      <c r="R358" s="54"/>
      <c r="S358" s="61"/>
    </row>
    <row r="359" spans="1:19" ht="15.75" x14ac:dyDescent="0.2">
      <c r="A359" s="57"/>
      <c r="B359" s="214"/>
      <c r="C359" s="57"/>
      <c r="D359" s="57"/>
      <c r="E359" s="57"/>
      <c r="F359" s="57"/>
      <c r="G359" s="57"/>
      <c r="H359" s="54"/>
      <c r="I359" s="54"/>
      <c r="J359" s="54"/>
      <c r="K359" s="54"/>
      <c r="L359" s="54"/>
      <c r="M359" s="54"/>
      <c r="N359" s="54"/>
      <c r="O359" s="54"/>
      <c r="P359" s="54"/>
      <c r="Q359" s="54"/>
      <c r="R359" s="54"/>
      <c r="S359" s="61"/>
    </row>
    <row r="360" spans="1:19" ht="15.75" x14ac:dyDescent="0.2">
      <c r="A360" s="57"/>
      <c r="B360" s="214"/>
      <c r="C360" s="57"/>
      <c r="D360" s="57"/>
      <c r="E360" s="57"/>
      <c r="F360" s="57"/>
      <c r="G360" s="57"/>
      <c r="H360" s="54"/>
      <c r="I360" s="54"/>
      <c r="J360" s="54"/>
      <c r="K360" s="54"/>
      <c r="L360" s="54"/>
      <c r="M360" s="54"/>
      <c r="N360" s="54"/>
      <c r="O360" s="54"/>
      <c r="P360" s="54"/>
      <c r="Q360" s="54"/>
      <c r="R360" s="54"/>
      <c r="S360" s="61"/>
    </row>
    <row r="361" spans="1:19" ht="15.75" x14ac:dyDescent="0.2">
      <c r="A361" s="57"/>
      <c r="B361" s="214"/>
      <c r="C361" s="57"/>
      <c r="D361" s="57"/>
      <c r="E361" s="57"/>
      <c r="F361" s="57"/>
      <c r="G361" s="57"/>
      <c r="H361" s="54"/>
      <c r="I361" s="54"/>
      <c r="J361" s="54"/>
      <c r="K361" s="54"/>
      <c r="L361" s="54"/>
      <c r="M361" s="54"/>
      <c r="N361" s="54"/>
      <c r="O361" s="54"/>
      <c r="P361" s="54"/>
      <c r="Q361" s="54"/>
      <c r="R361" s="54"/>
      <c r="S361" s="61"/>
    </row>
    <row r="362" spans="1:19" ht="15.75" x14ac:dyDescent="0.2">
      <c r="A362" s="57"/>
      <c r="B362" s="214"/>
      <c r="C362" s="57"/>
      <c r="D362" s="57"/>
      <c r="E362" s="57"/>
      <c r="F362" s="57"/>
      <c r="G362" s="57"/>
      <c r="H362" s="54"/>
      <c r="I362" s="54"/>
      <c r="J362" s="54"/>
      <c r="K362" s="54"/>
      <c r="L362" s="54"/>
      <c r="M362" s="54"/>
      <c r="N362" s="54"/>
      <c r="O362" s="54"/>
      <c r="P362" s="54"/>
      <c r="Q362" s="54"/>
      <c r="R362" s="54"/>
      <c r="S362" s="61"/>
    </row>
    <row r="363" spans="1:19" ht="15.75" x14ac:dyDescent="0.2">
      <c r="A363" s="57"/>
      <c r="B363" s="214"/>
      <c r="C363" s="57"/>
      <c r="D363" s="57"/>
      <c r="E363" s="57"/>
      <c r="F363" s="57"/>
      <c r="G363" s="57"/>
      <c r="H363" s="54"/>
      <c r="I363" s="54"/>
      <c r="J363" s="54"/>
      <c r="K363" s="54"/>
      <c r="L363" s="54"/>
      <c r="M363" s="54"/>
      <c r="N363" s="54"/>
      <c r="O363" s="54"/>
      <c r="P363" s="54"/>
      <c r="Q363" s="54"/>
      <c r="R363" s="54"/>
      <c r="S363" s="61"/>
    </row>
    <row r="364" spans="1:19" ht="15.75" x14ac:dyDescent="0.2">
      <c r="A364" s="57"/>
      <c r="B364" s="214"/>
      <c r="C364" s="57"/>
      <c r="D364" s="57"/>
      <c r="E364" s="57"/>
      <c r="F364" s="57"/>
      <c r="G364" s="57"/>
      <c r="H364" s="54"/>
      <c r="I364" s="54"/>
      <c r="J364" s="54"/>
      <c r="K364" s="54"/>
      <c r="L364" s="54"/>
      <c r="M364" s="54"/>
      <c r="N364" s="54"/>
      <c r="O364" s="54"/>
      <c r="P364" s="54"/>
      <c r="Q364" s="54"/>
      <c r="R364" s="54"/>
      <c r="S364" s="61"/>
    </row>
    <row r="365" spans="1:19" ht="15.75" x14ac:dyDescent="0.2">
      <c r="A365" s="57"/>
      <c r="B365" s="214"/>
      <c r="C365" s="57"/>
      <c r="D365" s="57"/>
      <c r="E365" s="57"/>
      <c r="F365" s="57"/>
      <c r="G365" s="57"/>
      <c r="H365" s="54"/>
      <c r="I365" s="54"/>
      <c r="J365" s="54"/>
      <c r="K365" s="54"/>
      <c r="L365" s="54"/>
      <c r="M365" s="54"/>
      <c r="N365" s="54"/>
      <c r="O365" s="54"/>
      <c r="P365" s="54"/>
      <c r="Q365" s="54"/>
      <c r="R365" s="54"/>
      <c r="S365" s="61"/>
    </row>
    <row r="366" spans="1:19" ht="15.75" x14ac:dyDescent="0.2">
      <c r="A366" s="57"/>
      <c r="B366" s="214"/>
      <c r="C366" s="57"/>
      <c r="D366" s="57"/>
      <c r="E366" s="57"/>
      <c r="F366" s="57"/>
      <c r="G366" s="57"/>
      <c r="H366" s="54"/>
      <c r="I366" s="54"/>
      <c r="J366" s="54"/>
      <c r="K366" s="54"/>
      <c r="L366" s="54"/>
      <c r="M366" s="54"/>
      <c r="N366" s="54"/>
      <c r="O366" s="54"/>
      <c r="P366" s="54"/>
      <c r="Q366" s="54"/>
      <c r="R366" s="54"/>
      <c r="S366" s="61"/>
    </row>
    <row r="367" spans="1:19" ht="15.75" x14ac:dyDescent="0.2">
      <c r="A367" s="57"/>
      <c r="B367" s="214"/>
      <c r="C367" s="57"/>
      <c r="D367" s="57"/>
      <c r="E367" s="57"/>
      <c r="F367" s="57"/>
      <c r="G367" s="57"/>
      <c r="H367" s="54"/>
      <c r="I367" s="54"/>
      <c r="J367" s="54"/>
      <c r="K367" s="54"/>
      <c r="L367" s="54"/>
      <c r="M367" s="54"/>
      <c r="N367" s="54"/>
      <c r="O367" s="54"/>
      <c r="P367" s="54"/>
      <c r="Q367" s="54"/>
      <c r="R367" s="54"/>
      <c r="S367" s="61"/>
    </row>
    <row r="368" spans="1:19" ht="15.75" x14ac:dyDescent="0.2">
      <c r="A368" s="57"/>
      <c r="B368" s="214"/>
      <c r="C368" s="57"/>
      <c r="D368" s="57"/>
      <c r="E368" s="57"/>
      <c r="F368" s="57"/>
      <c r="G368" s="57"/>
      <c r="H368" s="54"/>
      <c r="I368" s="54"/>
      <c r="J368" s="54"/>
      <c r="K368" s="54"/>
      <c r="L368" s="54"/>
      <c r="M368" s="54"/>
      <c r="N368" s="54"/>
      <c r="O368" s="54"/>
      <c r="P368" s="54"/>
      <c r="Q368" s="54"/>
      <c r="R368" s="54"/>
      <c r="S368" s="61"/>
    </row>
    <row r="369" spans="1:19" ht="15.75" x14ac:dyDescent="0.2">
      <c r="A369" s="57"/>
      <c r="B369" s="214"/>
      <c r="C369" s="57"/>
      <c r="D369" s="57"/>
      <c r="E369" s="57"/>
      <c r="F369" s="57"/>
      <c r="G369" s="57"/>
      <c r="H369" s="54"/>
      <c r="I369" s="54"/>
      <c r="J369" s="54"/>
      <c r="K369" s="54"/>
      <c r="L369" s="54"/>
      <c r="M369" s="54"/>
      <c r="N369" s="54"/>
      <c r="O369" s="54"/>
      <c r="P369" s="54"/>
      <c r="Q369" s="54"/>
      <c r="R369" s="54"/>
      <c r="S369" s="61"/>
    </row>
    <row r="370" spans="1:19" ht="15.75" x14ac:dyDescent="0.2">
      <c r="A370" s="57"/>
      <c r="B370" s="214"/>
      <c r="C370" s="57"/>
      <c r="D370" s="57"/>
      <c r="E370" s="57"/>
      <c r="F370" s="57"/>
      <c r="G370" s="57"/>
      <c r="H370" s="54"/>
      <c r="I370" s="54"/>
      <c r="J370" s="54"/>
      <c r="K370" s="54"/>
      <c r="L370" s="54"/>
      <c r="M370" s="54"/>
      <c r="N370" s="54"/>
      <c r="O370" s="54"/>
      <c r="P370" s="54"/>
      <c r="Q370" s="54"/>
      <c r="R370" s="54"/>
      <c r="S370" s="61"/>
    </row>
    <row r="371" spans="1:19" ht="15.75" x14ac:dyDescent="0.2">
      <c r="A371" s="57"/>
      <c r="B371" s="214"/>
      <c r="C371" s="57"/>
      <c r="D371" s="57"/>
      <c r="E371" s="57"/>
      <c r="F371" s="57"/>
      <c r="G371" s="57"/>
      <c r="H371" s="54"/>
      <c r="I371" s="54"/>
      <c r="J371" s="54"/>
      <c r="K371" s="54"/>
      <c r="L371" s="54"/>
      <c r="M371" s="54"/>
      <c r="N371" s="54"/>
      <c r="O371" s="54"/>
      <c r="P371" s="54"/>
      <c r="Q371" s="54"/>
      <c r="R371" s="54"/>
      <c r="S371" s="61"/>
    </row>
    <row r="372" spans="1:19" ht="15.75" x14ac:dyDescent="0.2">
      <c r="A372" s="57"/>
      <c r="B372" s="214"/>
      <c r="C372" s="57"/>
      <c r="D372" s="57"/>
      <c r="E372" s="57"/>
      <c r="F372" s="57"/>
      <c r="G372" s="57"/>
      <c r="H372" s="54"/>
      <c r="I372" s="54"/>
      <c r="J372" s="54"/>
      <c r="K372" s="54"/>
      <c r="L372" s="54"/>
      <c r="M372" s="54"/>
      <c r="N372" s="54"/>
      <c r="O372" s="54"/>
      <c r="P372" s="54"/>
      <c r="Q372" s="54"/>
      <c r="R372" s="54"/>
      <c r="S372" s="61"/>
    </row>
    <row r="373" spans="1:19" ht="15.75" x14ac:dyDescent="0.2">
      <c r="A373" s="57"/>
      <c r="B373" s="214"/>
      <c r="C373" s="57"/>
      <c r="D373" s="57"/>
      <c r="E373" s="57"/>
      <c r="F373" s="57"/>
      <c r="G373" s="57"/>
      <c r="H373" s="54"/>
      <c r="I373" s="54"/>
      <c r="J373" s="54"/>
      <c r="K373" s="54"/>
      <c r="L373" s="54"/>
      <c r="M373" s="54"/>
      <c r="N373" s="54"/>
      <c r="O373" s="54"/>
      <c r="P373" s="54"/>
      <c r="Q373" s="54"/>
      <c r="R373" s="54"/>
      <c r="S373" s="61"/>
    </row>
    <row r="374" spans="1:19" ht="15.75" x14ac:dyDescent="0.2">
      <c r="A374" s="57"/>
      <c r="B374" s="214"/>
      <c r="C374" s="57"/>
      <c r="D374" s="57"/>
      <c r="E374" s="57"/>
      <c r="F374" s="57"/>
      <c r="G374" s="57"/>
      <c r="H374" s="54"/>
      <c r="I374" s="54"/>
      <c r="J374" s="54"/>
      <c r="K374" s="54"/>
      <c r="L374" s="54"/>
      <c r="M374" s="54"/>
      <c r="N374" s="54"/>
      <c r="O374" s="54"/>
      <c r="P374" s="54"/>
      <c r="Q374" s="54"/>
      <c r="R374" s="54"/>
      <c r="S374" s="61"/>
    </row>
    <row r="375" spans="1:19" ht="15.75" x14ac:dyDescent="0.2">
      <c r="A375" s="57"/>
      <c r="B375" s="214"/>
      <c r="C375" s="57"/>
      <c r="D375" s="57"/>
      <c r="E375" s="57"/>
      <c r="F375" s="57"/>
      <c r="G375" s="57"/>
      <c r="H375" s="54"/>
      <c r="I375" s="54"/>
      <c r="J375" s="54"/>
      <c r="K375" s="54"/>
      <c r="L375" s="54"/>
      <c r="M375" s="54"/>
      <c r="N375" s="54"/>
      <c r="O375" s="54"/>
      <c r="P375" s="54"/>
      <c r="Q375" s="54"/>
      <c r="R375" s="54"/>
      <c r="S375" s="61"/>
    </row>
    <row r="376" spans="1:19" ht="15.75" x14ac:dyDescent="0.2">
      <c r="A376" s="57"/>
      <c r="B376" s="214"/>
      <c r="C376" s="57"/>
      <c r="D376" s="57"/>
      <c r="E376" s="57"/>
      <c r="F376" s="57"/>
      <c r="G376" s="57"/>
      <c r="H376" s="54"/>
      <c r="I376" s="54"/>
      <c r="J376" s="54"/>
      <c r="K376" s="54"/>
      <c r="L376" s="54"/>
      <c r="M376" s="54"/>
      <c r="N376" s="54"/>
      <c r="O376" s="54"/>
      <c r="P376" s="54"/>
      <c r="Q376" s="54"/>
      <c r="R376" s="54"/>
      <c r="S376" s="61"/>
    </row>
    <row r="377" spans="1:19" ht="15.75" x14ac:dyDescent="0.2">
      <c r="A377" s="57"/>
      <c r="B377" s="214"/>
      <c r="C377" s="57"/>
      <c r="D377" s="57"/>
      <c r="E377" s="57"/>
      <c r="F377" s="57"/>
      <c r="G377" s="57"/>
      <c r="H377" s="54"/>
      <c r="I377" s="54"/>
      <c r="J377" s="54"/>
      <c r="K377" s="54"/>
      <c r="L377" s="54"/>
      <c r="M377" s="54"/>
      <c r="N377" s="54"/>
      <c r="O377" s="54"/>
      <c r="P377" s="54"/>
      <c r="Q377" s="54"/>
      <c r="R377" s="54"/>
      <c r="S377" s="61"/>
    </row>
    <row r="378" spans="1:19" ht="15.75" x14ac:dyDescent="0.2">
      <c r="A378" s="57"/>
      <c r="B378" s="214"/>
      <c r="C378" s="57"/>
      <c r="D378" s="57"/>
      <c r="E378" s="57"/>
      <c r="F378" s="57"/>
      <c r="G378" s="57"/>
      <c r="H378" s="54"/>
      <c r="I378" s="54"/>
      <c r="J378" s="54"/>
      <c r="K378" s="54"/>
      <c r="L378" s="54"/>
      <c r="M378" s="54"/>
      <c r="N378" s="54"/>
      <c r="O378" s="54"/>
      <c r="P378" s="54"/>
      <c r="Q378" s="54"/>
      <c r="R378" s="54"/>
      <c r="S378" s="61"/>
    </row>
    <row r="379" spans="1:19" ht="15.75" x14ac:dyDescent="0.2">
      <c r="A379" s="57"/>
      <c r="B379" s="214"/>
      <c r="C379" s="57"/>
      <c r="D379" s="57"/>
      <c r="E379" s="57"/>
      <c r="F379" s="57"/>
      <c r="G379" s="57"/>
      <c r="H379" s="54"/>
      <c r="I379" s="54"/>
      <c r="J379" s="54"/>
      <c r="K379" s="54"/>
      <c r="L379" s="54"/>
      <c r="M379" s="54"/>
      <c r="N379" s="54"/>
      <c r="O379" s="54"/>
      <c r="P379" s="54"/>
      <c r="Q379" s="54"/>
      <c r="R379" s="54"/>
      <c r="S379" s="61"/>
    </row>
    <row r="380" spans="1:19" ht="15.75" x14ac:dyDescent="0.2">
      <c r="A380" s="57"/>
      <c r="B380" s="214"/>
      <c r="C380" s="57"/>
      <c r="D380" s="57"/>
      <c r="E380" s="57"/>
      <c r="F380" s="57"/>
      <c r="G380" s="57"/>
      <c r="H380" s="54"/>
      <c r="I380" s="54"/>
      <c r="J380" s="54"/>
      <c r="K380" s="54"/>
      <c r="L380" s="54"/>
      <c r="M380" s="54"/>
      <c r="N380" s="54"/>
      <c r="O380" s="54"/>
      <c r="P380" s="54"/>
      <c r="Q380" s="54"/>
      <c r="R380" s="54"/>
      <c r="S380" s="61"/>
    </row>
    <row r="381" spans="1:19" ht="15.75" x14ac:dyDescent="0.2">
      <c r="A381" s="57"/>
      <c r="B381" s="214"/>
      <c r="C381" s="57"/>
      <c r="D381" s="57"/>
      <c r="E381" s="57"/>
      <c r="F381" s="57"/>
      <c r="G381" s="57"/>
      <c r="H381" s="54"/>
      <c r="I381" s="54"/>
      <c r="J381" s="54"/>
      <c r="K381" s="54"/>
      <c r="L381" s="54"/>
      <c r="M381" s="54"/>
      <c r="N381" s="54"/>
      <c r="O381" s="54"/>
      <c r="P381" s="54"/>
      <c r="Q381" s="54"/>
      <c r="R381" s="54"/>
      <c r="S381" s="61"/>
    </row>
    <row r="382" spans="1:19" ht="15.75" x14ac:dyDescent="0.2">
      <c r="A382" s="57"/>
      <c r="B382" s="214"/>
      <c r="C382" s="57"/>
      <c r="D382" s="57"/>
      <c r="E382" s="57"/>
      <c r="F382" s="57"/>
      <c r="G382" s="57"/>
      <c r="H382" s="54"/>
      <c r="I382" s="54"/>
      <c r="J382" s="54"/>
      <c r="K382" s="54"/>
      <c r="L382" s="54"/>
      <c r="M382" s="54"/>
      <c r="N382" s="54"/>
      <c r="O382" s="54"/>
      <c r="P382" s="54"/>
      <c r="Q382" s="54"/>
      <c r="R382" s="54"/>
      <c r="S382" s="61"/>
    </row>
    <row r="383" spans="1:19" ht="15.75" x14ac:dyDescent="0.2">
      <c r="A383" s="57"/>
      <c r="B383" s="214"/>
      <c r="C383" s="57"/>
      <c r="D383" s="57"/>
      <c r="E383" s="57"/>
      <c r="F383" s="57"/>
      <c r="G383" s="57"/>
      <c r="H383" s="54"/>
      <c r="I383" s="54"/>
      <c r="J383" s="54"/>
      <c r="K383" s="54"/>
      <c r="L383" s="54"/>
      <c r="M383" s="54"/>
      <c r="N383" s="54"/>
      <c r="O383" s="54"/>
      <c r="P383" s="54"/>
      <c r="Q383" s="54"/>
      <c r="R383" s="54"/>
      <c r="S383" s="61"/>
    </row>
    <row r="384" spans="1:19" ht="15.75" x14ac:dyDescent="0.2">
      <c r="A384" s="57"/>
      <c r="B384" s="214"/>
      <c r="C384" s="57"/>
      <c r="D384" s="57"/>
      <c r="E384" s="57"/>
      <c r="F384" s="57"/>
      <c r="G384" s="57"/>
      <c r="H384" s="54"/>
      <c r="I384" s="54"/>
      <c r="J384" s="54"/>
      <c r="K384" s="54"/>
      <c r="L384" s="54"/>
      <c r="M384" s="54"/>
      <c r="N384" s="54"/>
      <c r="O384" s="54"/>
      <c r="P384" s="54"/>
      <c r="Q384" s="54"/>
      <c r="R384" s="54"/>
      <c r="S384" s="61"/>
    </row>
    <row r="385" spans="1:19" ht="15.75" x14ac:dyDescent="0.2">
      <c r="A385" s="57"/>
      <c r="B385" s="214"/>
      <c r="C385" s="57"/>
      <c r="D385" s="57"/>
      <c r="E385" s="57"/>
      <c r="F385" s="57"/>
      <c r="G385" s="57"/>
      <c r="H385" s="54"/>
      <c r="I385" s="54"/>
      <c r="J385" s="54"/>
      <c r="K385" s="54"/>
      <c r="L385" s="54"/>
      <c r="M385" s="54"/>
      <c r="N385" s="54"/>
      <c r="O385" s="54"/>
      <c r="P385" s="54"/>
      <c r="Q385" s="54"/>
      <c r="R385" s="54"/>
      <c r="S385" s="61"/>
    </row>
    <row r="386" spans="1:19" ht="15.75" x14ac:dyDescent="0.2">
      <c r="A386" s="57"/>
      <c r="B386" s="214"/>
      <c r="C386" s="57"/>
      <c r="D386" s="57"/>
      <c r="E386" s="57"/>
      <c r="F386" s="57"/>
      <c r="G386" s="57"/>
      <c r="H386" s="54"/>
      <c r="I386" s="54"/>
      <c r="J386" s="54"/>
      <c r="K386" s="54"/>
      <c r="L386" s="54"/>
      <c r="M386" s="54"/>
      <c r="N386" s="54"/>
      <c r="O386" s="54"/>
      <c r="P386" s="54"/>
      <c r="Q386" s="54"/>
      <c r="R386" s="54"/>
      <c r="S386" s="61"/>
    </row>
    <row r="387" spans="1:19" ht="15.75" x14ac:dyDescent="0.2">
      <c r="A387" s="57"/>
      <c r="B387" s="214"/>
      <c r="C387" s="57"/>
      <c r="D387" s="57"/>
      <c r="E387" s="57"/>
      <c r="F387" s="57"/>
      <c r="G387" s="57"/>
      <c r="H387" s="54"/>
      <c r="I387" s="54"/>
      <c r="J387" s="54"/>
      <c r="K387" s="54"/>
      <c r="L387" s="54"/>
      <c r="M387" s="54"/>
      <c r="N387" s="54"/>
      <c r="O387" s="54"/>
      <c r="P387" s="54"/>
      <c r="Q387" s="54"/>
      <c r="R387" s="54"/>
      <c r="S387" s="61"/>
    </row>
    <row r="388" spans="1:19" ht="15.75" x14ac:dyDescent="0.2">
      <c r="A388" s="57"/>
      <c r="B388" s="214"/>
      <c r="C388" s="57"/>
      <c r="D388" s="57"/>
      <c r="E388" s="57"/>
      <c r="F388" s="57"/>
      <c r="G388" s="57"/>
      <c r="H388" s="54"/>
      <c r="I388" s="54"/>
      <c r="J388" s="54"/>
      <c r="K388" s="54"/>
      <c r="L388" s="54"/>
      <c r="M388" s="54"/>
      <c r="N388" s="54"/>
      <c r="O388" s="54"/>
      <c r="P388" s="54"/>
      <c r="Q388" s="54"/>
      <c r="R388" s="54"/>
      <c r="S388" s="61"/>
    </row>
    <row r="389" spans="1:19" ht="15.75" x14ac:dyDescent="0.2">
      <c r="A389" s="57"/>
      <c r="B389" s="214"/>
      <c r="C389" s="57"/>
      <c r="D389" s="57"/>
      <c r="E389" s="57"/>
      <c r="F389" s="57"/>
      <c r="G389" s="57"/>
      <c r="H389" s="54"/>
      <c r="I389" s="54"/>
      <c r="J389" s="54"/>
      <c r="K389" s="54"/>
      <c r="L389" s="54"/>
      <c r="M389" s="54"/>
      <c r="N389" s="54"/>
      <c r="O389" s="54"/>
      <c r="P389" s="54"/>
      <c r="Q389" s="54"/>
      <c r="R389" s="54"/>
      <c r="S389" s="61"/>
    </row>
    <row r="390" spans="1:19" ht="15.75" x14ac:dyDescent="0.2">
      <c r="A390" s="57"/>
      <c r="B390" s="214"/>
      <c r="C390" s="57"/>
      <c r="D390" s="57"/>
      <c r="E390" s="57"/>
      <c r="F390" s="57"/>
      <c r="G390" s="57"/>
      <c r="H390" s="54"/>
      <c r="I390" s="54"/>
      <c r="J390" s="54"/>
      <c r="K390" s="54"/>
      <c r="L390" s="54"/>
      <c r="M390" s="54"/>
      <c r="N390" s="54"/>
      <c r="O390" s="54"/>
      <c r="P390" s="54"/>
      <c r="Q390" s="54"/>
      <c r="R390" s="54"/>
      <c r="S390" s="61"/>
    </row>
    <row r="391" spans="1:19" ht="15.75" x14ac:dyDescent="0.2">
      <c r="A391" s="57"/>
      <c r="B391" s="214"/>
      <c r="C391" s="57"/>
      <c r="D391" s="57"/>
      <c r="E391" s="57"/>
      <c r="F391" s="57"/>
      <c r="G391" s="57"/>
      <c r="H391" s="54"/>
      <c r="I391" s="54"/>
      <c r="J391" s="54"/>
      <c r="K391" s="54"/>
      <c r="L391" s="54"/>
      <c r="M391" s="54"/>
      <c r="N391" s="54"/>
      <c r="O391" s="54"/>
      <c r="P391" s="54"/>
      <c r="Q391" s="54"/>
      <c r="R391" s="54"/>
      <c r="S391" s="61"/>
    </row>
    <row r="392" spans="1:19" ht="15.75" x14ac:dyDescent="0.2">
      <c r="A392" s="57"/>
      <c r="B392" s="214"/>
      <c r="C392" s="57"/>
      <c r="D392" s="57"/>
      <c r="E392" s="57"/>
      <c r="F392" s="57"/>
      <c r="G392" s="57"/>
      <c r="H392" s="54"/>
      <c r="I392" s="54"/>
      <c r="J392" s="54"/>
      <c r="K392" s="54"/>
      <c r="L392" s="54"/>
      <c r="M392" s="54"/>
      <c r="N392" s="54"/>
      <c r="O392" s="54"/>
      <c r="P392" s="54"/>
      <c r="Q392" s="54"/>
      <c r="R392" s="54"/>
      <c r="S392" s="61"/>
    </row>
    <row r="393" spans="1:19" ht="15.75" x14ac:dyDescent="0.2">
      <c r="A393" s="57"/>
      <c r="B393" s="214"/>
      <c r="C393" s="57"/>
      <c r="D393" s="57"/>
      <c r="E393" s="57"/>
      <c r="F393" s="57"/>
      <c r="G393" s="57"/>
      <c r="H393" s="54"/>
      <c r="I393" s="54"/>
      <c r="J393" s="54"/>
      <c r="K393" s="54"/>
      <c r="L393" s="54"/>
      <c r="M393" s="54"/>
      <c r="N393" s="54"/>
      <c r="O393" s="54"/>
      <c r="P393" s="54"/>
      <c r="Q393" s="54"/>
      <c r="R393" s="54"/>
      <c r="S393" s="61"/>
    </row>
    <row r="394" spans="1:19" ht="15.75" x14ac:dyDescent="0.2">
      <c r="A394" s="57"/>
      <c r="B394" s="214"/>
      <c r="C394" s="57"/>
      <c r="D394" s="57"/>
      <c r="E394" s="57"/>
      <c r="F394" s="57"/>
      <c r="G394" s="57"/>
      <c r="H394" s="54"/>
      <c r="I394" s="54"/>
      <c r="J394" s="54"/>
      <c r="K394" s="54"/>
      <c r="L394" s="54"/>
      <c r="M394" s="54"/>
      <c r="N394" s="54"/>
      <c r="O394" s="54"/>
      <c r="P394" s="54"/>
      <c r="Q394" s="54"/>
      <c r="R394" s="54"/>
      <c r="S394" s="61"/>
    </row>
    <row r="395" spans="1:19" ht="15.75" x14ac:dyDescent="0.2">
      <c r="A395" s="57"/>
      <c r="B395" s="214"/>
      <c r="C395" s="57"/>
      <c r="D395" s="57"/>
      <c r="E395" s="57"/>
      <c r="F395" s="57"/>
      <c r="G395" s="57"/>
      <c r="H395" s="54"/>
      <c r="I395" s="54"/>
      <c r="J395" s="54"/>
      <c r="K395" s="54"/>
      <c r="L395" s="54"/>
      <c r="M395" s="54"/>
      <c r="N395" s="54"/>
      <c r="O395" s="54"/>
      <c r="P395" s="54"/>
      <c r="Q395" s="54"/>
      <c r="R395" s="54"/>
      <c r="S395" s="61"/>
    </row>
    <row r="396" spans="1:19" ht="15.75" x14ac:dyDescent="0.2">
      <c r="A396" s="57"/>
      <c r="B396" s="214"/>
      <c r="C396" s="57"/>
      <c r="D396" s="57"/>
      <c r="E396" s="57"/>
      <c r="F396" s="57"/>
      <c r="G396" s="57"/>
      <c r="H396" s="54"/>
      <c r="I396" s="54"/>
      <c r="J396" s="54"/>
      <c r="K396" s="54"/>
      <c r="L396" s="54"/>
      <c r="M396" s="54"/>
      <c r="N396" s="54"/>
      <c r="O396" s="54"/>
      <c r="P396" s="54"/>
      <c r="Q396" s="54"/>
      <c r="R396" s="54"/>
      <c r="S396" s="61"/>
    </row>
    <row r="397" spans="1:19" ht="15.75" x14ac:dyDescent="0.2">
      <c r="A397" s="57"/>
      <c r="B397" s="214"/>
      <c r="C397" s="57"/>
      <c r="D397" s="57"/>
      <c r="E397" s="57"/>
      <c r="F397" s="57"/>
      <c r="G397" s="57"/>
      <c r="H397" s="54"/>
      <c r="I397" s="54"/>
      <c r="J397" s="54"/>
      <c r="K397" s="54"/>
      <c r="L397" s="54"/>
      <c r="M397" s="54"/>
      <c r="N397" s="54"/>
      <c r="O397" s="54"/>
      <c r="P397" s="54"/>
      <c r="Q397" s="54"/>
      <c r="R397" s="54"/>
      <c r="S397" s="61"/>
    </row>
    <row r="398" spans="1:19" ht="15.75" x14ac:dyDescent="0.2">
      <c r="A398" s="57"/>
      <c r="B398" s="214"/>
      <c r="C398" s="57"/>
      <c r="D398" s="57"/>
      <c r="E398" s="57"/>
      <c r="F398" s="57"/>
      <c r="G398" s="57"/>
      <c r="H398" s="54"/>
      <c r="I398" s="54"/>
      <c r="J398" s="54"/>
      <c r="K398" s="54"/>
      <c r="L398" s="54"/>
      <c r="M398" s="54"/>
      <c r="N398" s="54"/>
      <c r="O398" s="54"/>
      <c r="P398" s="54"/>
      <c r="Q398" s="54"/>
      <c r="R398" s="54"/>
      <c r="S398" s="61"/>
    </row>
    <row r="399" spans="1:19" ht="15.75" x14ac:dyDescent="0.2">
      <c r="A399" s="57"/>
      <c r="B399" s="214"/>
      <c r="C399" s="57"/>
      <c r="D399" s="57"/>
      <c r="E399" s="57"/>
      <c r="F399" s="57"/>
      <c r="G399" s="57"/>
      <c r="H399" s="54"/>
      <c r="I399" s="54"/>
      <c r="J399" s="54"/>
      <c r="K399" s="54"/>
      <c r="L399" s="54"/>
      <c r="M399" s="54"/>
      <c r="N399" s="54"/>
      <c r="O399" s="54"/>
      <c r="P399" s="54"/>
      <c r="Q399" s="54"/>
      <c r="R399" s="54"/>
      <c r="S399" s="61"/>
    </row>
    <row r="400" spans="1:19" ht="15.75" x14ac:dyDescent="0.2">
      <c r="A400" s="57"/>
      <c r="B400" s="214"/>
      <c r="C400" s="57"/>
      <c r="D400" s="57"/>
      <c r="E400" s="57"/>
      <c r="F400" s="57"/>
      <c r="G400" s="57"/>
      <c r="H400" s="54"/>
      <c r="I400" s="54"/>
      <c r="J400" s="54"/>
      <c r="K400" s="54"/>
      <c r="L400" s="54"/>
      <c r="M400" s="54"/>
      <c r="N400" s="54"/>
      <c r="O400" s="54"/>
      <c r="P400" s="54"/>
      <c r="Q400" s="54"/>
      <c r="R400" s="54"/>
      <c r="S400" s="61"/>
    </row>
    <row r="401" spans="1:19" ht="15.75" x14ac:dyDescent="0.2">
      <c r="A401" s="57"/>
      <c r="B401" s="214"/>
      <c r="C401" s="57"/>
      <c r="D401" s="57"/>
      <c r="E401" s="57"/>
      <c r="F401" s="57"/>
      <c r="G401" s="57"/>
      <c r="H401" s="54"/>
      <c r="I401" s="54"/>
      <c r="J401" s="54"/>
      <c r="K401" s="54"/>
      <c r="L401" s="54"/>
      <c r="M401" s="54"/>
      <c r="N401" s="54"/>
      <c r="O401" s="54"/>
      <c r="P401" s="54"/>
      <c r="Q401" s="54"/>
      <c r="R401" s="54"/>
      <c r="S401" s="61"/>
    </row>
    <row r="402" spans="1:19" ht="15.75" x14ac:dyDescent="0.2">
      <c r="A402" s="57"/>
      <c r="B402" s="214"/>
      <c r="C402" s="57"/>
      <c r="D402" s="57"/>
      <c r="E402" s="57"/>
      <c r="F402" s="57"/>
      <c r="G402" s="57"/>
      <c r="H402" s="54"/>
      <c r="I402" s="54"/>
      <c r="J402" s="54"/>
      <c r="K402" s="54"/>
      <c r="L402" s="54"/>
      <c r="M402" s="54"/>
      <c r="N402" s="54"/>
      <c r="O402" s="54"/>
      <c r="P402" s="54"/>
      <c r="Q402" s="54"/>
      <c r="R402" s="54"/>
      <c r="S402" s="61"/>
    </row>
    <row r="403" spans="1:19" ht="15.75" x14ac:dyDescent="0.2">
      <c r="A403" s="57"/>
      <c r="B403" s="214"/>
      <c r="C403" s="57"/>
      <c r="D403" s="57"/>
      <c r="E403" s="57"/>
      <c r="F403" s="57"/>
      <c r="G403" s="57"/>
      <c r="H403" s="54"/>
      <c r="I403" s="54"/>
      <c r="J403" s="54"/>
      <c r="K403" s="54"/>
      <c r="L403" s="54"/>
      <c r="M403" s="54"/>
      <c r="N403" s="54"/>
      <c r="O403" s="54"/>
      <c r="P403" s="54"/>
      <c r="Q403" s="54"/>
      <c r="R403" s="54"/>
      <c r="S403" s="61"/>
    </row>
    <row r="404" spans="1:19" ht="15.75" x14ac:dyDescent="0.2">
      <c r="A404" s="57"/>
      <c r="B404" s="214"/>
      <c r="C404" s="57"/>
      <c r="D404" s="57"/>
      <c r="E404" s="57"/>
      <c r="F404" s="57"/>
      <c r="G404" s="57"/>
      <c r="H404" s="54"/>
      <c r="I404" s="54"/>
      <c r="J404" s="54"/>
      <c r="K404" s="54"/>
      <c r="L404" s="54"/>
      <c r="M404" s="54"/>
      <c r="N404" s="54"/>
      <c r="O404" s="54"/>
      <c r="P404" s="54"/>
      <c r="Q404" s="54"/>
      <c r="R404" s="54"/>
      <c r="S404" s="61"/>
    </row>
    <row r="405" spans="1:19" ht="15.75" x14ac:dyDescent="0.2">
      <c r="A405" s="57"/>
      <c r="B405" s="214"/>
      <c r="C405" s="57"/>
      <c r="D405" s="57"/>
      <c r="E405" s="57"/>
      <c r="F405" s="57"/>
      <c r="G405" s="57"/>
      <c r="H405" s="54"/>
      <c r="I405" s="54"/>
      <c r="J405" s="54"/>
      <c r="K405" s="54"/>
      <c r="L405" s="54"/>
      <c r="M405" s="54"/>
      <c r="N405" s="54"/>
      <c r="O405" s="54"/>
      <c r="P405" s="54"/>
      <c r="Q405" s="54"/>
      <c r="R405" s="54"/>
      <c r="S405" s="61"/>
    </row>
    <row r="406" spans="1:19" ht="15.75" x14ac:dyDescent="0.2">
      <c r="A406" s="57"/>
      <c r="B406" s="214"/>
      <c r="C406" s="57"/>
      <c r="D406" s="57"/>
      <c r="E406" s="57"/>
      <c r="F406" s="57"/>
      <c r="G406" s="57"/>
      <c r="H406" s="54"/>
      <c r="I406" s="54"/>
      <c r="J406" s="54"/>
      <c r="K406" s="54"/>
      <c r="L406" s="54"/>
      <c r="M406" s="54"/>
      <c r="N406" s="54"/>
      <c r="O406" s="54"/>
      <c r="P406" s="54"/>
      <c r="Q406" s="54"/>
      <c r="R406" s="54"/>
      <c r="S406" s="61"/>
    </row>
    <row r="407" spans="1:19" ht="15.75" x14ac:dyDescent="0.2">
      <c r="A407" s="57"/>
      <c r="B407" s="214"/>
      <c r="C407" s="57"/>
      <c r="D407" s="57"/>
      <c r="E407" s="57"/>
      <c r="F407" s="57"/>
      <c r="G407" s="57"/>
      <c r="H407" s="54"/>
      <c r="I407" s="54"/>
      <c r="J407" s="54"/>
      <c r="K407" s="54"/>
      <c r="L407" s="54"/>
      <c r="M407" s="54"/>
      <c r="N407" s="54"/>
      <c r="O407" s="54"/>
      <c r="P407" s="54"/>
      <c r="Q407" s="54"/>
      <c r="R407" s="54"/>
      <c r="S407" s="61"/>
    </row>
    <row r="408" spans="1:19" ht="15.75" x14ac:dyDescent="0.2">
      <c r="A408" s="57"/>
      <c r="B408" s="214"/>
      <c r="C408" s="57"/>
      <c r="D408" s="57"/>
      <c r="E408" s="57"/>
      <c r="F408" s="57"/>
      <c r="G408" s="57"/>
      <c r="H408" s="54"/>
      <c r="I408" s="54"/>
      <c r="J408" s="54"/>
      <c r="K408" s="54"/>
      <c r="L408" s="54"/>
      <c r="M408" s="54"/>
      <c r="N408" s="54"/>
      <c r="O408" s="54"/>
      <c r="P408" s="54"/>
      <c r="Q408" s="54"/>
      <c r="R408" s="54"/>
      <c r="S408" s="61"/>
    </row>
    <row r="409" spans="1:19" ht="15.75" x14ac:dyDescent="0.2">
      <c r="A409" s="57"/>
      <c r="B409" s="214"/>
      <c r="C409" s="57"/>
      <c r="D409" s="57"/>
      <c r="E409" s="57"/>
      <c r="F409" s="57"/>
      <c r="G409" s="57"/>
      <c r="H409" s="54"/>
      <c r="I409" s="54"/>
      <c r="J409" s="54"/>
      <c r="K409" s="54"/>
      <c r="L409" s="54"/>
      <c r="M409" s="54"/>
      <c r="N409" s="54"/>
      <c r="O409" s="54"/>
      <c r="P409" s="54"/>
      <c r="Q409" s="54"/>
      <c r="R409" s="54"/>
      <c r="S409" s="61"/>
    </row>
    <row r="410" spans="1:19" ht="15.75" x14ac:dyDescent="0.2">
      <c r="A410" s="57"/>
      <c r="B410" s="214"/>
      <c r="C410" s="57"/>
      <c r="D410" s="57"/>
      <c r="E410" s="57"/>
      <c r="F410" s="57"/>
      <c r="G410" s="57"/>
      <c r="H410" s="54"/>
      <c r="I410" s="54"/>
      <c r="J410" s="54"/>
      <c r="K410" s="54"/>
      <c r="L410" s="54"/>
      <c r="M410" s="54"/>
      <c r="N410" s="54"/>
      <c r="O410" s="54"/>
      <c r="P410" s="54"/>
      <c r="Q410" s="54"/>
      <c r="R410" s="54"/>
      <c r="S410" s="61"/>
    </row>
    <row r="411" spans="1:19" ht="15.75" x14ac:dyDescent="0.2">
      <c r="A411" s="57"/>
      <c r="B411" s="214"/>
      <c r="C411" s="57"/>
      <c r="D411" s="57"/>
      <c r="E411" s="57"/>
      <c r="F411" s="57"/>
      <c r="G411" s="57"/>
      <c r="H411" s="54"/>
      <c r="I411" s="54"/>
      <c r="J411" s="54"/>
      <c r="K411" s="54"/>
      <c r="L411" s="54"/>
      <c r="M411" s="54"/>
      <c r="N411" s="54"/>
      <c r="O411" s="54"/>
      <c r="P411" s="54"/>
      <c r="Q411" s="54"/>
      <c r="R411" s="54"/>
      <c r="S411" s="61"/>
    </row>
    <row r="412" spans="1:19" ht="15.75" x14ac:dyDescent="0.2">
      <c r="A412" s="57"/>
      <c r="B412" s="214"/>
      <c r="C412" s="57"/>
      <c r="D412" s="57"/>
      <c r="E412" s="57"/>
      <c r="F412" s="57"/>
      <c r="G412" s="57"/>
      <c r="H412" s="54"/>
      <c r="I412" s="54"/>
      <c r="J412" s="54"/>
      <c r="K412" s="54"/>
      <c r="L412" s="54"/>
      <c r="M412" s="54"/>
      <c r="N412" s="54"/>
      <c r="O412" s="54"/>
      <c r="P412" s="54"/>
      <c r="Q412" s="54"/>
      <c r="R412" s="54"/>
      <c r="S412" s="61"/>
    </row>
    <row r="413" spans="1:19" ht="15.75" x14ac:dyDescent="0.2">
      <c r="A413" s="57"/>
      <c r="B413" s="214"/>
      <c r="C413" s="57"/>
      <c r="D413" s="57"/>
      <c r="E413" s="57"/>
      <c r="F413" s="57"/>
      <c r="G413" s="57"/>
      <c r="H413" s="54"/>
      <c r="I413" s="54"/>
      <c r="J413" s="54"/>
      <c r="K413" s="54"/>
      <c r="L413" s="54"/>
      <c r="M413" s="54"/>
      <c r="N413" s="54"/>
      <c r="O413" s="54"/>
      <c r="P413" s="54"/>
      <c r="Q413" s="54"/>
      <c r="R413" s="54"/>
      <c r="S413" s="61"/>
    </row>
    <row r="414" spans="1:19" ht="15.75" x14ac:dyDescent="0.2">
      <c r="A414" s="57"/>
      <c r="B414" s="214"/>
      <c r="C414" s="57"/>
      <c r="D414" s="57"/>
      <c r="E414" s="57"/>
      <c r="F414" s="57"/>
      <c r="G414" s="57"/>
      <c r="H414" s="54"/>
      <c r="I414" s="54"/>
      <c r="J414" s="54"/>
      <c r="K414" s="54"/>
      <c r="L414" s="54"/>
      <c r="M414" s="54"/>
      <c r="N414" s="54"/>
      <c r="O414" s="54"/>
      <c r="P414" s="54"/>
      <c r="Q414" s="54"/>
      <c r="R414" s="54"/>
      <c r="S414" s="61"/>
    </row>
    <row r="415" spans="1:19" ht="15.75" x14ac:dyDescent="0.2">
      <c r="A415" s="57"/>
      <c r="B415" s="214"/>
      <c r="C415" s="57"/>
      <c r="D415" s="57"/>
      <c r="E415" s="57"/>
      <c r="F415" s="57"/>
      <c r="G415" s="57"/>
      <c r="H415" s="54"/>
      <c r="I415" s="54"/>
      <c r="J415" s="54"/>
      <c r="K415" s="54"/>
      <c r="L415" s="54"/>
      <c r="M415" s="54"/>
      <c r="N415" s="54"/>
      <c r="O415" s="54"/>
      <c r="P415" s="54"/>
      <c r="Q415" s="54"/>
      <c r="R415" s="54"/>
      <c r="S415" s="61"/>
    </row>
    <row r="416" spans="1:19" ht="15.75" x14ac:dyDescent="0.2">
      <c r="A416" s="57"/>
      <c r="B416" s="214"/>
      <c r="C416" s="57"/>
      <c r="D416" s="57"/>
      <c r="E416" s="57"/>
      <c r="F416" s="57"/>
      <c r="G416" s="57"/>
      <c r="H416" s="54"/>
      <c r="I416" s="54"/>
      <c r="J416" s="54"/>
      <c r="K416" s="54"/>
      <c r="L416" s="54"/>
      <c r="M416" s="54"/>
      <c r="N416" s="54"/>
      <c r="O416" s="54"/>
      <c r="P416" s="54"/>
      <c r="Q416" s="54"/>
      <c r="R416" s="54"/>
      <c r="S416" s="61"/>
    </row>
    <row r="417" spans="1:19" ht="15.75" x14ac:dyDescent="0.2">
      <c r="A417" s="57"/>
      <c r="B417" s="214"/>
      <c r="C417" s="57"/>
      <c r="D417" s="57"/>
      <c r="E417" s="57"/>
      <c r="F417" s="57"/>
      <c r="G417" s="57"/>
      <c r="H417" s="54"/>
      <c r="I417" s="54"/>
      <c r="J417" s="54"/>
      <c r="K417" s="54"/>
      <c r="L417" s="54"/>
      <c r="M417" s="54"/>
      <c r="N417" s="54"/>
      <c r="O417" s="54"/>
      <c r="P417" s="54"/>
      <c r="Q417" s="54"/>
      <c r="R417" s="54"/>
      <c r="S417" s="61"/>
    </row>
    <row r="418" spans="1:19" ht="15.75" x14ac:dyDescent="0.2">
      <c r="A418" s="57"/>
      <c r="B418" s="214"/>
      <c r="C418" s="57"/>
      <c r="D418" s="57"/>
      <c r="E418" s="57"/>
      <c r="F418" s="57"/>
      <c r="G418" s="57"/>
      <c r="H418" s="54"/>
      <c r="I418" s="54"/>
      <c r="J418" s="54"/>
      <c r="K418" s="54"/>
      <c r="L418" s="54"/>
      <c r="M418" s="54"/>
      <c r="N418" s="54"/>
      <c r="O418" s="54"/>
      <c r="P418" s="54"/>
      <c r="Q418" s="54"/>
      <c r="R418" s="54"/>
      <c r="S418" s="61"/>
    </row>
    <row r="419" spans="1:19" ht="15.75" x14ac:dyDescent="0.2">
      <c r="A419" s="57"/>
      <c r="B419" s="214"/>
      <c r="C419" s="57"/>
      <c r="D419" s="57"/>
      <c r="E419" s="57"/>
      <c r="F419" s="57"/>
      <c r="G419" s="57"/>
      <c r="H419" s="54"/>
      <c r="I419" s="54"/>
      <c r="J419" s="54"/>
      <c r="K419" s="54"/>
      <c r="L419" s="54"/>
      <c r="M419" s="54"/>
      <c r="N419" s="54"/>
      <c r="O419" s="54"/>
      <c r="P419" s="54"/>
      <c r="Q419" s="54"/>
      <c r="R419" s="54"/>
      <c r="S419" s="61"/>
    </row>
    <row r="420" spans="1:19" ht="15.75" x14ac:dyDescent="0.2">
      <c r="A420" s="57"/>
      <c r="B420" s="214"/>
      <c r="C420" s="57"/>
      <c r="D420" s="57"/>
      <c r="E420" s="57"/>
      <c r="F420" s="57"/>
      <c r="G420" s="57"/>
      <c r="H420" s="54"/>
      <c r="I420" s="54"/>
      <c r="J420" s="54"/>
      <c r="K420" s="54"/>
      <c r="L420" s="54"/>
      <c r="M420" s="54"/>
      <c r="N420" s="54"/>
      <c r="O420" s="54"/>
      <c r="P420" s="54"/>
      <c r="Q420" s="54"/>
      <c r="R420" s="54"/>
      <c r="S420" s="61"/>
    </row>
    <row r="421" spans="1:19" ht="15.75" x14ac:dyDescent="0.2">
      <c r="A421" s="57"/>
      <c r="B421" s="214"/>
      <c r="C421" s="57"/>
      <c r="D421" s="57"/>
      <c r="E421" s="57"/>
      <c r="F421" s="57"/>
      <c r="G421" s="57"/>
      <c r="H421" s="54"/>
      <c r="I421" s="54"/>
      <c r="J421" s="54"/>
      <c r="K421" s="54"/>
      <c r="L421" s="54"/>
      <c r="M421" s="54"/>
      <c r="N421" s="54"/>
      <c r="O421" s="54"/>
      <c r="P421" s="54"/>
      <c r="Q421" s="54"/>
      <c r="R421" s="54"/>
      <c r="S421" s="61"/>
    </row>
    <row r="422" spans="1:19" ht="15.75" x14ac:dyDescent="0.2">
      <c r="A422" s="57"/>
      <c r="B422" s="214"/>
      <c r="C422" s="57"/>
      <c r="D422" s="57"/>
      <c r="E422" s="57"/>
      <c r="F422" s="57"/>
      <c r="G422" s="57"/>
      <c r="H422" s="54"/>
      <c r="I422" s="54"/>
      <c r="J422" s="54"/>
      <c r="K422" s="54"/>
      <c r="L422" s="54"/>
      <c r="M422" s="54"/>
      <c r="N422" s="54"/>
      <c r="O422" s="54"/>
      <c r="P422" s="54"/>
      <c r="Q422" s="54"/>
      <c r="R422" s="54"/>
      <c r="S422" s="61"/>
    </row>
    <row r="423" spans="1:19" ht="15.75" x14ac:dyDescent="0.2">
      <c r="A423" s="57"/>
      <c r="B423" s="214"/>
      <c r="C423" s="57"/>
      <c r="D423" s="57"/>
      <c r="E423" s="57"/>
      <c r="F423" s="57"/>
      <c r="G423" s="57"/>
      <c r="H423" s="54"/>
      <c r="I423" s="54"/>
      <c r="J423" s="54"/>
      <c r="K423" s="54"/>
      <c r="L423" s="54"/>
      <c r="M423" s="54"/>
      <c r="N423" s="54"/>
      <c r="O423" s="54"/>
      <c r="P423" s="54"/>
      <c r="Q423" s="54"/>
      <c r="R423" s="54"/>
      <c r="S423" s="61"/>
    </row>
    <row r="424" spans="1:19" ht="15.75" x14ac:dyDescent="0.2">
      <c r="A424" s="57"/>
      <c r="B424" s="214"/>
      <c r="C424" s="57"/>
      <c r="D424" s="57"/>
      <c r="E424" s="57"/>
      <c r="F424" s="57"/>
      <c r="G424" s="57"/>
      <c r="H424" s="54"/>
      <c r="I424" s="54"/>
      <c r="J424" s="54"/>
      <c r="K424" s="54"/>
      <c r="L424" s="54"/>
      <c r="M424" s="54"/>
      <c r="N424" s="54"/>
      <c r="O424" s="54"/>
      <c r="P424" s="54"/>
      <c r="Q424" s="54"/>
      <c r="R424" s="54"/>
      <c r="S424" s="61"/>
    </row>
    <row r="425" spans="1:19" ht="15.75" x14ac:dyDescent="0.2">
      <c r="A425" s="57"/>
      <c r="B425" s="214"/>
      <c r="C425" s="57"/>
      <c r="D425" s="57"/>
      <c r="E425" s="57"/>
      <c r="F425" s="57"/>
      <c r="G425" s="57"/>
      <c r="H425" s="54"/>
      <c r="I425" s="54"/>
      <c r="J425" s="54"/>
      <c r="K425" s="54"/>
      <c r="L425" s="54"/>
      <c r="M425" s="54"/>
      <c r="N425" s="54"/>
      <c r="O425" s="54"/>
      <c r="P425" s="54"/>
      <c r="Q425" s="54"/>
      <c r="R425" s="54"/>
      <c r="S425" s="61"/>
    </row>
    <row r="426" spans="1:19" ht="15.75" x14ac:dyDescent="0.2">
      <c r="A426" s="57"/>
      <c r="B426" s="214"/>
      <c r="C426" s="57"/>
      <c r="D426" s="57"/>
      <c r="E426" s="57"/>
      <c r="F426" s="57"/>
      <c r="G426" s="57"/>
      <c r="H426" s="54"/>
      <c r="I426" s="54"/>
      <c r="J426" s="54"/>
      <c r="K426" s="54"/>
      <c r="L426" s="54"/>
      <c r="M426" s="54"/>
      <c r="N426" s="54"/>
      <c r="O426" s="54"/>
      <c r="P426" s="54"/>
      <c r="Q426" s="54"/>
      <c r="R426" s="54"/>
      <c r="S426" s="61"/>
    </row>
    <row r="427" spans="1:19" ht="15.75" x14ac:dyDescent="0.2">
      <c r="A427" s="57"/>
      <c r="B427" s="214"/>
      <c r="C427" s="57"/>
      <c r="D427" s="57"/>
      <c r="E427" s="57"/>
      <c r="F427" s="57"/>
      <c r="G427" s="57"/>
      <c r="H427" s="54"/>
      <c r="I427" s="54"/>
      <c r="J427" s="54"/>
      <c r="K427" s="54"/>
      <c r="L427" s="54"/>
      <c r="M427" s="54"/>
      <c r="N427" s="54"/>
      <c r="O427" s="54"/>
      <c r="P427" s="54"/>
      <c r="Q427" s="54"/>
      <c r="R427" s="54"/>
      <c r="S427" s="61"/>
    </row>
    <row r="428" spans="1:19" ht="15.75" x14ac:dyDescent="0.2">
      <c r="A428" s="57"/>
      <c r="B428" s="214"/>
      <c r="C428" s="57"/>
      <c r="D428" s="57"/>
      <c r="E428" s="57"/>
      <c r="F428" s="57"/>
      <c r="G428" s="57"/>
      <c r="H428" s="54"/>
      <c r="I428" s="54"/>
      <c r="J428" s="54"/>
      <c r="K428" s="54"/>
      <c r="L428" s="54"/>
      <c r="M428" s="54"/>
      <c r="N428" s="54"/>
      <c r="O428" s="54"/>
      <c r="P428" s="54"/>
      <c r="Q428" s="54"/>
      <c r="R428" s="54"/>
      <c r="S428" s="61"/>
    </row>
    <row r="429" spans="1:19" ht="15.75" x14ac:dyDescent="0.2">
      <c r="A429" s="57"/>
      <c r="B429" s="214"/>
      <c r="C429" s="57"/>
      <c r="D429" s="57"/>
      <c r="E429" s="57"/>
      <c r="F429" s="57"/>
      <c r="G429" s="57"/>
      <c r="H429" s="54"/>
      <c r="I429" s="54"/>
      <c r="J429" s="54"/>
      <c r="K429" s="54"/>
      <c r="L429" s="54"/>
      <c r="M429" s="54"/>
      <c r="N429" s="54"/>
      <c r="O429" s="54"/>
      <c r="P429" s="54"/>
      <c r="Q429" s="54"/>
      <c r="R429" s="54"/>
      <c r="S429" s="61"/>
    </row>
    <row r="430" spans="1:19" ht="15.75" x14ac:dyDescent="0.2">
      <c r="A430" s="57"/>
      <c r="B430" s="214"/>
      <c r="C430" s="57"/>
      <c r="D430" s="57"/>
      <c r="E430" s="57"/>
      <c r="F430" s="57"/>
      <c r="G430" s="57"/>
      <c r="H430" s="54"/>
      <c r="I430" s="54"/>
      <c r="J430" s="54"/>
      <c r="K430" s="54"/>
      <c r="L430" s="54"/>
      <c r="M430" s="54"/>
      <c r="N430" s="54"/>
      <c r="O430" s="54"/>
      <c r="P430" s="54"/>
      <c r="Q430" s="54"/>
      <c r="R430" s="54"/>
      <c r="S430" s="61"/>
    </row>
    <row r="431" spans="1:19" ht="15.75" x14ac:dyDescent="0.2">
      <c r="A431" s="57"/>
      <c r="B431" s="214"/>
      <c r="C431" s="57"/>
      <c r="D431" s="57"/>
      <c r="E431" s="57"/>
      <c r="F431" s="57"/>
      <c r="G431" s="57"/>
      <c r="H431" s="54"/>
      <c r="I431" s="54"/>
      <c r="J431" s="54"/>
      <c r="K431" s="54"/>
      <c r="L431" s="54"/>
      <c r="M431" s="54"/>
      <c r="N431" s="54"/>
      <c r="O431" s="54"/>
      <c r="P431" s="54"/>
      <c r="Q431" s="54"/>
      <c r="R431" s="54"/>
      <c r="S431" s="61"/>
    </row>
    <row r="432" spans="1:19" ht="15.75" x14ac:dyDescent="0.2">
      <c r="A432" s="57"/>
      <c r="B432" s="214"/>
      <c r="C432" s="57"/>
      <c r="D432" s="57"/>
      <c r="E432" s="57"/>
      <c r="F432" s="57"/>
      <c r="G432" s="57"/>
      <c r="H432" s="54"/>
      <c r="I432" s="54"/>
      <c r="J432" s="54"/>
      <c r="K432" s="54"/>
      <c r="L432" s="54"/>
      <c r="M432" s="54"/>
      <c r="N432" s="54"/>
      <c r="O432" s="54"/>
      <c r="P432" s="54"/>
      <c r="Q432" s="54"/>
      <c r="R432" s="54"/>
      <c r="S432" s="61"/>
    </row>
    <row r="433" spans="1:19" ht="15.75" x14ac:dyDescent="0.2">
      <c r="A433" s="57"/>
      <c r="B433" s="214"/>
      <c r="C433" s="57"/>
      <c r="D433" s="57"/>
      <c r="E433" s="57"/>
      <c r="F433" s="57"/>
      <c r="G433" s="57"/>
      <c r="H433" s="54"/>
      <c r="I433" s="54"/>
      <c r="J433" s="54"/>
      <c r="K433" s="54"/>
      <c r="L433" s="54"/>
      <c r="M433" s="54"/>
      <c r="N433" s="54"/>
      <c r="O433" s="54"/>
      <c r="P433" s="54"/>
      <c r="Q433" s="54"/>
      <c r="R433" s="54"/>
      <c r="S433" s="61"/>
    </row>
    <row r="434" spans="1:19" ht="15.75" x14ac:dyDescent="0.2">
      <c r="A434" s="57"/>
      <c r="B434" s="214"/>
      <c r="C434" s="57"/>
      <c r="D434" s="57"/>
      <c r="E434" s="57"/>
      <c r="F434" s="57"/>
      <c r="G434" s="57"/>
      <c r="H434" s="54"/>
      <c r="I434" s="54"/>
      <c r="J434" s="54"/>
      <c r="K434" s="54"/>
      <c r="L434" s="54"/>
      <c r="M434" s="54"/>
      <c r="N434" s="54"/>
      <c r="O434" s="54"/>
      <c r="P434" s="54"/>
      <c r="Q434" s="54"/>
      <c r="R434" s="54"/>
      <c r="S434" s="61"/>
    </row>
    <row r="435" spans="1:19" ht="15.75" x14ac:dyDescent="0.2">
      <c r="A435" s="57"/>
      <c r="B435" s="214"/>
      <c r="C435" s="57"/>
      <c r="D435" s="57"/>
      <c r="E435" s="57"/>
      <c r="F435" s="57"/>
      <c r="G435" s="57"/>
      <c r="H435" s="54"/>
      <c r="I435" s="54"/>
      <c r="J435" s="54"/>
      <c r="K435" s="54"/>
      <c r="L435" s="54"/>
      <c r="M435" s="54"/>
      <c r="N435" s="54"/>
      <c r="O435" s="54"/>
      <c r="P435" s="54"/>
      <c r="Q435" s="54"/>
      <c r="R435" s="54"/>
      <c r="S435" s="61"/>
    </row>
    <row r="436" spans="1:19" ht="15.75" x14ac:dyDescent="0.2">
      <c r="A436" s="57"/>
      <c r="B436" s="214"/>
      <c r="C436" s="57"/>
      <c r="D436" s="57"/>
      <c r="E436" s="57"/>
      <c r="F436" s="57"/>
      <c r="G436" s="57"/>
      <c r="H436" s="54"/>
      <c r="I436" s="54"/>
      <c r="J436" s="54"/>
      <c r="K436" s="54"/>
      <c r="L436" s="54"/>
      <c r="M436" s="54"/>
      <c r="N436" s="54"/>
      <c r="O436" s="54"/>
      <c r="P436" s="54"/>
      <c r="Q436" s="54"/>
      <c r="R436" s="54"/>
      <c r="S436" s="61"/>
    </row>
    <row r="437" spans="1:19" ht="15.75" x14ac:dyDescent="0.2">
      <c r="A437" s="57"/>
      <c r="B437" s="214"/>
      <c r="C437" s="57"/>
      <c r="D437" s="57"/>
      <c r="E437" s="57"/>
      <c r="F437" s="57"/>
      <c r="G437" s="57"/>
      <c r="H437" s="54"/>
      <c r="I437" s="54"/>
      <c r="J437" s="54"/>
      <c r="K437" s="54"/>
      <c r="L437" s="54"/>
      <c r="M437" s="54"/>
      <c r="N437" s="54"/>
      <c r="O437" s="54"/>
      <c r="P437" s="54"/>
      <c r="Q437" s="54"/>
      <c r="R437" s="54"/>
      <c r="S437" s="61"/>
    </row>
    <row r="438" spans="1:19" ht="15.75" x14ac:dyDescent="0.2">
      <c r="A438" s="57"/>
      <c r="B438" s="214"/>
      <c r="C438" s="57"/>
      <c r="D438" s="57"/>
      <c r="E438" s="57"/>
      <c r="F438" s="57"/>
      <c r="G438" s="57"/>
      <c r="H438" s="54"/>
      <c r="I438" s="54"/>
      <c r="J438" s="54"/>
      <c r="K438" s="54"/>
      <c r="L438" s="54"/>
      <c r="M438" s="54"/>
      <c r="N438" s="54"/>
      <c r="O438" s="54"/>
      <c r="P438" s="54"/>
      <c r="Q438" s="54"/>
      <c r="R438" s="54"/>
      <c r="S438" s="61"/>
    </row>
    <row r="439" spans="1:19" ht="15.75" x14ac:dyDescent="0.2">
      <c r="A439" s="57"/>
      <c r="B439" s="214"/>
      <c r="C439" s="57"/>
      <c r="D439" s="57"/>
      <c r="E439" s="57"/>
      <c r="F439" s="57"/>
      <c r="G439" s="57"/>
      <c r="H439" s="54"/>
      <c r="I439" s="54"/>
      <c r="J439" s="54"/>
      <c r="K439" s="54"/>
      <c r="L439" s="54"/>
      <c r="M439" s="54"/>
      <c r="N439" s="54"/>
      <c r="O439" s="54"/>
      <c r="P439" s="54"/>
      <c r="Q439" s="54"/>
      <c r="R439" s="54"/>
      <c r="S439" s="61"/>
    </row>
    <row r="440" spans="1:19" ht="15.75" x14ac:dyDescent="0.2">
      <c r="A440" s="57"/>
      <c r="B440" s="214"/>
      <c r="C440" s="57"/>
      <c r="D440" s="57"/>
      <c r="E440" s="57"/>
      <c r="F440" s="57"/>
      <c r="G440" s="57"/>
      <c r="H440" s="54"/>
      <c r="I440" s="54"/>
      <c r="J440" s="54"/>
      <c r="K440" s="54"/>
      <c r="L440" s="54"/>
      <c r="M440" s="54"/>
      <c r="N440" s="54"/>
      <c r="O440" s="54"/>
      <c r="P440" s="54"/>
      <c r="Q440" s="54"/>
      <c r="R440" s="54"/>
      <c r="S440" s="61"/>
    </row>
    <row r="441" spans="1:19" ht="15.75" x14ac:dyDescent="0.2">
      <c r="A441" s="57"/>
      <c r="B441" s="214"/>
      <c r="C441" s="57"/>
      <c r="D441" s="57"/>
      <c r="E441" s="57"/>
      <c r="F441" s="57"/>
      <c r="G441" s="57"/>
      <c r="H441" s="54"/>
      <c r="I441" s="54"/>
      <c r="J441" s="54"/>
      <c r="K441" s="54"/>
      <c r="L441" s="54"/>
      <c r="M441" s="54"/>
      <c r="N441" s="54"/>
      <c r="O441" s="54"/>
      <c r="P441" s="54"/>
      <c r="Q441" s="54"/>
      <c r="R441" s="54"/>
      <c r="S441" s="61"/>
    </row>
    <row r="442" spans="1:19" ht="15.75" x14ac:dyDescent="0.2">
      <c r="A442" s="57"/>
      <c r="B442" s="214"/>
      <c r="C442" s="57"/>
      <c r="D442" s="57"/>
      <c r="E442" s="57"/>
      <c r="F442" s="57"/>
      <c r="G442" s="57"/>
      <c r="H442" s="54"/>
      <c r="I442" s="54"/>
      <c r="J442" s="54"/>
      <c r="K442" s="54"/>
      <c r="L442" s="54"/>
      <c r="M442" s="54"/>
      <c r="N442" s="54"/>
      <c r="O442" s="54"/>
      <c r="P442" s="54"/>
      <c r="Q442" s="54"/>
      <c r="R442" s="54"/>
      <c r="S442" s="61"/>
    </row>
    <row r="443" spans="1:19" ht="15.75" x14ac:dyDescent="0.2">
      <c r="A443" s="57"/>
      <c r="B443" s="214"/>
      <c r="C443" s="57"/>
      <c r="D443" s="57"/>
      <c r="E443" s="57"/>
      <c r="F443" s="57"/>
      <c r="G443" s="57"/>
      <c r="H443" s="54"/>
      <c r="I443" s="54"/>
      <c r="J443" s="54"/>
      <c r="K443" s="54"/>
      <c r="L443" s="54"/>
      <c r="M443" s="54"/>
      <c r="N443" s="54"/>
      <c r="O443" s="54"/>
      <c r="P443" s="54"/>
      <c r="Q443" s="54"/>
      <c r="R443" s="54"/>
      <c r="S443" s="61"/>
    </row>
    <row r="444" spans="1:19" ht="15.75" x14ac:dyDescent="0.2">
      <c r="A444" s="57"/>
      <c r="B444" s="214"/>
      <c r="C444" s="57"/>
      <c r="D444" s="57"/>
      <c r="E444" s="57"/>
      <c r="F444" s="57"/>
      <c r="G444" s="57"/>
      <c r="H444" s="54"/>
      <c r="I444" s="54"/>
      <c r="J444" s="54"/>
      <c r="K444" s="54"/>
      <c r="L444" s="54"/>
      <c r="M444" s="54"/>
      <c r="N444" s="54"/>
      <c r="O444" s="54"/>
      <c r="P444" s="54"/>
      <c r="Q444" s="54"/>
      <c r="R444" s="54"/>
      <c r="S444" s="61"/>
    </row>
    <row r="445" spans="1:19" ht="15.75" x14ac:dyDescent="0.2">
      <c r="A445" s="57"/>
      <c r="B445" s="214"/>
      <c r="C445" s="57"/>
      <c r="D445" s="57"/>
      <c r="E445" s="57"/>
      <c r="F445" s="57"/>
      <c r="G445" s="57"/>
      <c r="H445" s="54"/>
      <c r="I445" s="54"/>
      <c r="J445" s="54"/>
      <c r="K445" s="54"/>
      <c r="L445" s="54"/>
      <c r="M445" s="54"/>
      <c r="N445" s="54"/>
      <c r="O445" s="54"/>
      <c r="P445" s="54"/>
      <c r="Q445" s="54"/>
      <c r="R445" s="54"/>
      <c r="S445" s="61"/>
    </row>
    <row r="446" spans="1:19" ht="15.75" x14ac:dyDescent="0.2">
      <c r="A446" s="57"/>
      <c r="B446" s="214"/>
      <c r="C446" s="57"/>
      <c r="D446" s="57"/>
      <c r="E446" s="57"/>
      <c r="F446" s="57"/>
      <c r="G446" s="57"/>
      <c r="H446" s="54"/>
      <c r="I446" s="54"/>
      <c r="J446" s="54"/>
      <c r="K446" s="54"/>
      <c r="L446" s="54"/>
      <c r="M446" s="54"/>
      <c r="N446" s="54"/>
      <c r="O446" s="54"/>
      <c r="P446" s="54"/>
      <c r="Q446" s="54"/>
      <c r="R446" s="54"/>
      <c r="S446" s="61"/>
    </row>
    <row r="447" spans="1:19" ht="15.75" x14ac:dyDescent="0.2">
      <c r="A447" s="57"/>
      <c r="B447" s="214"/>
      <c r="C447" s="57"/>
      <c r="D447" s="57"/>
      <c r="E447" s="57"/>
      <c r="F447" s="57"/>
      <c r="G447" s="57"/>
      <c r="H447" s="54"/>
      <c r="I447" s="54"/>
      <c r="J447" s="54"/>
      <c r="K447" s="54"/>
      <c r="L447" s="54"/>
      <c r="M447" s="54"/>
      <c r="N447" s="54"/>
      <c r="O447" s="54"/>
      <c r="P447" s="54"/>
      <c r="Q447" s="54"/>
      <c r="R447" s="54"/>
      <c r="S447" s="61"/>
    </row>
    <row r="448" spans="1:19" ht="15.75" x14ac:dyDescent="0.2">
      <c r="A448" s="57"/>
      <c r="B448" s="214"/>
      <c r="C448" s="57"/>
      <c r="D448" s="57"/>
      <c r="E448" s="57"/>
      <c r="F448" s="57"/>
      <c r="G448" s="57"/>
      <c r="H448" s="54"/>
      <c r="I448" s="54"/>
      <c r="J448" s="54"/>
      <c r="K448" s="54"/>
      <c r="L448" s="54"/>
      <c r="M448" s="54"/>
      <c r="N448" s="54"/>
      <c r="O448" s="54"/>
      <c r="P448" s="54"/>
      <c r="Q448" s="54"/>
      <c r="R448" s="54"/>
      <c r="S448" s="61"/>
    </row>
    <row r="449" spans="1:19" ht="15.75" x14ac:dyDescent="0.2">
      <c r="A449" s="57"/>
      <c r="B449" s="214"/>
      <c r="C449" s="57"/>
      <c r="D449" s="57"/>
      <c r="E449" s="57"/>
      <c r="F449" s="57"/>
      <c r="G449" s="57"/>
      <c r="H449" s="54"/>
      <c r="I449" s="54"/>
      <c r="J449" s="54"/>
      <c r="K449" s="54"/>
      <c r="L449" s="54"/>
      <c r="M449" s="54"/>
      <c r="N449" s="54"/>
      <c r="O449" s="54"/>
      <c r="P449" s="54"/>
      <c r="Q449" s="54"/>
      <c r="R449" s="54"/>
      <c r="S449" s="61"/>
    </row>
    <row r="450" spans="1:19" ht="15.75" x14ac:dyDescent="0.2">
      <c r="A450" s="57"/>
      <c r="B450" s="214"/>
      <c r="C450" s="57"/>
      <c r="D450" s="57"/>
      <c r="E450" s="57"/>
      <c r="F450" s="57"/>
      <c r="G450" s="57"/>
      <c r="H450" s="54"/>
      <c r="I450" s="54"/>
      <c r="J450" s="54"/>
      <c r="K450" s="54"/>
      <c r="L450" s="54"/>
      <c r="M450" s="54"/>
      <c r="N450" s="54"/>
      <c r="O450" s="54"/>
      <c r="P450" s="54"/>
      <c r="Q450" s="54"/>
      <c r="R450" s="54"/>
      <c r="S450" s="61"/>
    </row>
    <row r="451" spans="1:19" ht="15.75" x14ac:dyDescent="0.2">
      <c r="A451" s="57"/>
      <c r="B451" s="214"/>
      <c r="C451" s="57"/>
      <c r="D451" s="57"/>
      <c r="E451" s="57"/>
      <c r="F451" s="57"/>
      <c r="G451" s="57"/>
      <c r="H451" s="54"/>
      <c r="I451" s="54"/>
      <c r="J451" s="54"/>
      <c r="K451" s="54"/>
      <c r="L451" s="54"/>
      <c r="M451" s="54"/>
      <c r="N451" s="54"/>
      <c r="O451" s="54"/>
      <c r="P451" s="54"/>
      <c r="Q451" s="54"/>
      <c r="R451" s="54"/>
      <c r="S451" s="61"/>
    </row>
    <row r="452" spans="1:19" ht="15.75" x14ac:dyDescent="0.2">
      <c r="A452" s="57"/>
      <c r="B452" s="214"/>
      <c r="C452" s="57"/>
      <c r="D452" s="57"/>
      <c r="E452" s="57"/>
      <c r="F452" s="57"/>
      <c r="G452" s="57"/>
      <c r="H452" s="54"/>
      <c r="I452" s="54"/>
      <c r="J452" s="54"/>
      <c r="K452" s="54"/>
      <c r="L452" s="54"/>
      <c r="M452" s="54"/>
      <c r="N452" s="54"/>
      <c r="O452" s="54"/>
      <c r="P452" s="54"/>
      <c r="Q452" s="54"/>
      <c r="R452" s="54"/>
      <c r="S452" s="61"/>
    </row>
    <row r="453" spans="1:19" ht="15.75" x14ac:dyDescent="0.2">
      <c r="A453" s="57"/>
      <c r="B453" s="214"/>
      <c r="C453" s="57"/>
      <c r="D453" s="57"/>
      <c r="E453" s="57"/>
      <c r="F453" s="57"/>
      <c r="G453" s="57"/>
      <c r="H453" s="54"/>
      <c r="I453" s="54"/>
      <c r="J453" s="54"/>
      <c r="K453" s="54"/>
      <c r="L453" s="54"/>
      <c r="M453" s="54"/>
      <c r="N453" s="54"/>
      <c r="O453" s="54"/>
      <c r="P453" s="54"/>
      <c r="Q453" s="54"/>
      <c r="R453" s="54"/>
      <c r="S453" s="61"/>
    </row>
    <row r="454" spans="1:19" ht="15.75" x14ac:dyDescent="0.2">
      <c r="A454" s="57"/>
      <c r="B454" s="214"/>
      <c r="C454" s="57"/>
      <c r="D454" s="57"/>
      <c r="E454" s="57"/>
      <c r="F454" s="57"/>
      <c r="G454" s="57"/>
      <c r="H454" s="54"/>
      <c r="I454" s="54"/>
      <c r="J454" s="54"/>
      <c r="K454" s="54"/>
      <c r="L454" s="54"/>
      <c r="M454" s="54"/>
      <c r="N454" s="54"/>
      <c r="O454" s="54"/>
      <c r="P454" s="54"/>
      <c r="Q454" s="54"/>
      <c r="R454" s="54"/>
      <c r="S454" s="61"/>
    </row>
    <row r="455" spans="1:19" ht="15.75" x14ac:dyDescent="0.2">
      <c r="A455" s="57"/>
      <c r="B455" s="214"/>
      <c r="C455" s="57"/>
      <c r="D455" s="57"/>
      <c r="E455" s="57"/>
      <c r="F455" s="57"/>
      <c r="G455" s="57"/>
      <c r="H455" s="54"/>
      <c r="I455" s="54"/>
      <c r="J455" s="54"/>
      <c r="K455" s="54"/>
      <c r="L455" s="54"/>
      <c r="M455" s="54"/>
      <c r="N455" s="54"/>
      <c r="O455" s="54"/>
      <c r="P455" s="54"/>
      <c r="Q455" s="54"/>
      <c r="R455" s="54"/>
      <c r="S455" s="61"/>
    </row>
    <row r="456" spans="1:19" ht="15.75" x14ac:dyDescent="0.2">
      <c r="A456" s="57"/>
      <c r="B456" s="214"/>
      <c r="C456" s="57"/>
      <c r="D456" s="57"/>
      <c r="E456" s="57"/>
      <c r="F456" s="57"/>
      <c r="G456" s="57"/>
      <c r="H456" s="54"/>
      <c r="I456" s="54"/>
      <c r="J456" s="54"/>
      <c r="K456" s="54"/>
      <c r="L456" s="54"/>
      <c r="M456" s="54"/>
      <c r="N456" s="54"/>
      <c r="O456" s="54"/>
      <c r="P456" s="54"/>
      <c r="Q456" s="54"/>
      <c r="R456" s="54"/>
      <c r="S456" s="61"/>
    </row>
    <row r="457" spans="1:19" ht="15.75" x14ac:dyDescent="0.2">
      <c r="A457" s="57"/>
      <c r="B457" s="214"/>
      <c r="C457" s="57"/>
      <c r="D457" s="57"/>
      <c r="E457" s="57"/>
      <c r="F457" s="57"/>
      <c r="G457" s="57"/>
      <c r="H457" s="54"/>
      <c r="I457" s="54"/>
      <c r="J457" s="54"/>
      <c r="K457" s="54"/>
      <c r="L457" s="54"/>
      <c r="M457" s="54"/>
      <c r="N457" s="54"/>
      <c r="O457" s="54"/>
      <c r="P457" s="54"/>
      <c r="Q457" s="54"/>
      <c r="R457" s="54"/>
      <c r="S457" s="61"/>
    </row>
    <row r="458" spans="1:19" ht="15.75" x14ac:dyDescent="0.2">
      <c r="A458" s="57"/>
      <c r="B458" s="214"/>
      <c r="C458" s="57"/>
      <c r="D458" s="57"/>
      <c r="E458" s="57"/>
      <c r="F458" s="57"/>
      <c r="G458" s="57"/>
      <c r="H458" s="54"/>
      <c r="I458" s="54"/>
      <c r="J458" s="54"/>
      <c r="K458" s="54"/>
      <c r="L458" s="54"/>
      <c r="M458" s="54"/>
      <c r="N458" s="54"/>
      <c r="O458" s="54"/>
      <c r="P458" s="54"/>
      <c r="Q458" s="54"/>
      <c r="R458" s="54"/>
      <c r="S458" s="61"/>
    </row>
    <row r="459" spans="1:19" ht="15.75" x14ac:dyDescent="0.2">
      <c r="A459" s="57"/>
      <c r="B459" s="214"/>
      <c r="C459" s="57"/>
      <c r="D459" s="57"/>
      <c r="E459" s="57"/>
      <c r="F459" s="57"/>
      <c r="G459" s="57"/>
      <c r="H459" s="54"/>
      <c r="I459" s="54"/>
      <c r="J459" s="54"/>
      <c r="K459" s="54"/>
      <c r="L459" s="54"/>
      <c r="M459" s="54"/>
      <c r="N459" s="54"/>
      <c r="O459" s="54"/>
      <c r="P459" s="54"/>
      <c r="Q459" s="54"/>
      <c r="R459" s="54"/>
      <c r="S459" s="61"/>
    </row>
    <row r="460" spans="1:19" ht="15.75" x14ac:dyDescent="0.2">
      <c r="A460" s="57"/>
      <c r="B460" s="214"/>
      <c r="C460" s="57"/>
      <c r="D460" s="57"/>
      <c r="E460" s="57"/>
      <c r="F460" s="57"/>
      <c r="G460" s="57"/>
      <c r="H460" s="54"/>
      <c r="I460" s="54"/>
      <c r="J460" s="54"/>
      <c r="K460" s="54"/>
      <c r="L460" s="54"/>
      <c r="M460" s="54"/>
      <c r="N460" s="54"/>
      <c r="O460" s="54"/>
      <c r="P460" s="54"/>
      <c r="Q460" s="54"/>
      <c r="R460" s="54"/>
      <c r="S460" s="61"/>
    </row>
    <row r="461" spans="1:19" ht="15.75" x14ac:dyDescent="0.2">
      <c r="A461" s="57"/>
      <c r="B461" s="214"/>
      <c r="C461" s="57"/>
      <c r="D461" s="57"/>
      <c r="E461" s="57"/>
      <c r="F461" s="57"/>
      <c r="G461" s="57"/>
      <c r="H461" s="54"/>
      <c r="I461" s="54"/>
      <c r="J461" s="54"/>
      <c r="K461" s="54"/>
      <c r="L461" s="54"/>
      <c r="M461" s="54"/>
      <c r="N461" s="54"/>
      <c r="O461" s="54"/>
      <c r="P461" s="54"/>
      <c r="Q461" s="54"/>
      <c r="R461" s="54"/>
      <c r="S461" s="61"/>
    </row>
    <row r="462" spans="1:19" ht="15.75" x14ac:dyDescent="0.2">
      <c r="A462" s="57"/>
      <c r="B462" s="214"/>
      <c r="C462" s="57"/>
      <c r="D462" s="57"/>
      <c r="E462" s="57"/>
      <c r="F462" s="57"/>
      <c r="G462" s="57"/>
      <c r="H462" s="54"/>
      <c r="I462" s="54"/>
      <c r="J462" s="54"/>
      <c r="K462" s="54"/>
      <c r="L462" s="54"/>
      <c r="M462" s="54"/>
      <c r="N462" s="54"/>
      <c r="O462" s="54"/>
      <c r="P462" s="54"/>
      <c r="Q462" s="54"/>
      <c r="R462" s="54"/>
      <c r="S462" s="61"/>
    </row>
    <row r="463" spans="1:19" ht="15.75" x14ac:dyDescent="0.2">
      <c r="A463" s="57"/>
      <c r="B463" s="214"/>
      <c r="C463" s="57"/>
      <c r="D463" s="57"/>
      <c r="E463" s="57"/>
      <c r="F463" s="57"/>
      <c r="G463" s="57"/>
      <c r="H463" s="54"/>
      <c r="I463" s="54"/>
      <c r="J463" s="54"/>
      <c r="K463" s="54"/>
      <c r="L463" s="54"/>
      <c r="M463" s="54"/>
      <c r="N463" s="54"/>
      <c r="O463" s="54"/>
      <c r="P463" s="54"/>
      <c r="Q463" s="54"/>
      <c r="R463" s="54"/>
      <c r="S463" s="61"/>
    </row>
    <row r="464" spans="1:19" ht="15.75" x14ac:dyDescent="0.2">
      <c r="A464" s="57"/>
      <c r="B464" s="214"/>
      <c r="C464" s="57"/>
      <c r="D464" s="57"/>
      <c r="E464" s="57"/>
      <c r="F464" s="57"/>
      <c r="G464" s="57"/>
      <c r="H464" s="54"/>
      <c r="I464" s="54"/>
      <c r="J464" s="54"/>
      <c r="K464" s="54"/>
      <c r="L464" s="54"/>
      <c r="M464" s="54"/>
      <c r="N464" s="54"/>
      <c r="O464" s="54"/>
      <c r="P464" s="54"/>
      <c r="Q464" s="54"/>
      <c r="R464" s="54"/>
      <c r="S464" s="61"/>
    </row>
    <row r="465" spans="1:19" ht="15.75" x14ac:dyDescent="0.2">
      <c r="A465" s="57"/>
      <c r="B465" s="214"/>
      <c r="C465" s="57"/>
      <c r="D465" s="57"/>
      <c r="E465" s="57"/>
      <c r="F465" s="57"/>
      <c r="G465" s="57"/>
      <c r="H465" s="54"/>
      <c r="I465" s="54"/>
      <c r="J465" s="54"/>
      <c r="K465" s="54"/>
      <c r="L465" s="54"/>
      <c r="M465" s="54"/>
      <c r="N465" s="54"/>
      <c r="O465" s="54"/>
      <c r="P465" s="54"/>
      <c r="Q465" s="54"/>
      <c r="R465" s="54"/>
      <c r="S465" s="61"/>
    </row>
    <row r="466" spans="1:19" ht="15.75" x14ac:dyDescent="0.2">
      <c r="A466" s="57"/>
      <c r="B466" s="214"/>
      <c r="C466" s="57"/>
      <c r="D466" s="57"/>
      <c r="E466" s="57"/>
      <c r="F466" s="57"/>
      <c r="G466" s="57"/>
      <c r="H466" s="54"/>
      <c r="I466" s="54"/>
      <c r="J466" s="54"/>
      <c r="K466" s="54"/>
      <c r="L466" s="54"/>
      <c r="M466" s="54"/>
      <c r="N466" s="54"/>
      <c r="O466" s="54"/>
      <c r="P466" s="54"/>
      <c r="Q466" s="54"/>
      <c r="R466" s="54"/>
      <c r="S466" s="61"/>
    </row>
    <row r="467" spans="1:19" ht="15.75" x14ac:dyDescent="0.2">
      <c r="A467" s="57"/>
      <c r="B467" s="214"/>
      <c r="C467" s="57"/>
      <c r="D467" s="57"/>
      <c r="E467" s="57"/>
      <c r="F467" s="57"/>
      <c r="G467" s="57"/>
      <c r="H467" s="54"/>
      <c r="I467" s="54"/>
      <c r="J467" s="54"/>
      <c r="K467" s="54"/>
      <c r="L467" s="54"/>
      <c r="M467" s="54"/>
      <c r="N467" s="54"/>
      <c r="O467" s="54"/>
      <c r="P467" s="54"/>
      <c r="Q467" s="54"/>
      <c r="R467" s="54"/>
      <c r="S467" s="61"/>
    </row>
    <row r="468" spans="1:19" ht="15.75" x14ac:dyDescent="0.2">
      <c r="A468" s="57"/>
      <c r="B468" s="214"/>
      <c r="C468" s="57"/>
      <c r="D468" s="57"/>
      <c r="E468" s="57"/>
      <c r="F468" s="57"/>
      <c r="G468" s="57"/>
      <c r="H468" s="54"/>
      <c r="I468" s="54"/>
      <c r="J468" s="54"/>
      <c r="K468" s="54"/>
      <c r="L468" s="54"/>
      <c r="M468" s="54"/>
      <c r="N468" s="54"/>
      <c r="O468" s="54"/>
      <c r="P468" s="54"/>
      <c r="Q468" s="54"/>
      <c r="R468" s="54"/>
      <c r="S468" s="61"/>
    </row>
    <row r="469" spans="1:19" ht="15.75" x14ac:dyDescent="0.2">
      <c r="A469" s="57"/>
      <c r="B469" s="214"/>
      <c r="C469" s="57"/>
      <c r="D469" s="57"/>
      <c r="E469" s="57"/>
      <c r="F469" s="57"/>
      <c r="G469" s="57"/>
      <c r="H469" s="54"/>
      <c r="I469" s="54"/>
      <c r="J469" s="54"/>
      <c r="K469" s="54"/>
      <c r="L469" s="54"/>
      <c r="M469" s="54"/>
      <c r="N469" s="54"/>
      <c r="O469" s="54"/>
      <c r="P469" s="54"/>
      <c r="Q469" s="54"/>
      <c r="R469" s="54"/>
      <c r="S469" s="61"/>
    </row>
    <row r="470" spans="1:19" ht="15.75" x14ac:dyDescent="0.2">
      <c r="A470" s="57"/>
      <c r="B470" s="214"/>
      <c r="C470" s="57"/>
      <c r="D470" s="57"/>
      <c r="E470" s="57"/>
      <c r="F470" s="57"/>
      <c r="G470" s="57"/>
      <c r="H470" s="54"/>
      <c r="I470" s="54"/>
      <c r="J470" s="54"/>
      <c r="K470" s="54"/>
      <c r="L470" s="54"/>
      <c r="M470" s="54"/>
      <c r="N470" s="54"/>
      <c r="O470" s="54"/>
      <c r="P470" s="54"/>
      <c r="Q470" s="54"/>
      <c r="R470" s="54"/>
      <c r="S470" s="61"/>
    </row>
    <row r="471" spans="1:19" ht="15.75" x14ac:dyDescent="0.2">
      <c r="A471" s="57"/>
      <c r="B471" s="214"/>
      <c r="C471" s="57"/>
      <c r="D471" s="57"/>
      <c r="E471" s="57"/>
      <c r="F471" s="57"/>
      <c r="G471" s="57"/>
      <c r="H471" s="54"/>
      <c r="I471" s="54"/>
      <c r="J471" s="54"/>
      <c r="K471" s="54"/>
      <c r="L471" s="54"/>
      <c r="M471" s="54"/>
      <c r="N471" s="54"/>
      <c r="O471" s="54"/>
      <c r="P471" s="54"/>
      <c r="Q471" s="54"/>
      <c r="R471" s="54"/>
      <c r="S471" s="61"/>
    </row>
    <row r="472" spans="1:19" ht="15.75" x14ac:dyDescent="0.2">
      <c r="A472" s="57"/>
      <c r="B472" s="214"/>
      <c r="C472" s="57"/>
      <c r="D472" s="57"/>
      <c r="E472" s="57"/>
      <c r="F472" s="57"/>
      <c r="G472" s="57"/>
      <c r="H472" s="54"/>
      <c r="I472" s="54"/>
      <c r="J472" s="54"/>
      <c r="K472" s="54"/>
      <c r="L472" s="54"/>
      <c r="M472" s="54"/>
      <c r="N472" s="54"/>
      <c r="O472" s="54"/>
      <c r="P472" s="54"/>
      <c r="Q472" s="54"/>
      <c r="R472" s="54"/>
      <c r="S472" s="61"/>
    </row>
    <row r="473" spans="1:19" ht="15.75" x14ac:dyDescent="0.2">
      <c r="A473" s="57"/>
      <c r="B473" s="214"/>
      <c r="C473" s="57"/>
      <c r="D473" s="57"/>
      <c r="E473" s="57"/>
      <c r="F473" s="57"/>
      <c r="G473" s="57"/>
      <c r="H473" s="54"/>
      <c r="I473" s="54"/>
      <c r="J473" s="54"/>
      <c r="K473" s="54"/>
      <c r="L473" s="54"/>
      <c r="M473" s="54"/>
      <c r="N473" s="54"/>
      <c r="O473" s="54"/>
      <c r="P473" s="54"/>
      <c r="Q473" s="54"/>
      <c r="R473" s="54"/>
      <c r="S473" s="61"/>
    </row>
    <row r="474" spans="1:19" ht="15.75" x14ac:dyDescent="0.2">
      <c r="A474" s="57"/>
      <c r="B474" s="214"/>
      <c r="C474" s="57"/>
      <c r="D474" s="57"/>
      <c r="E474" s="57"/>
      <c r="F474" s="57"/>
      <c r="G474" s="57"/>
      <c r="H474" s="54"/>
      <c r="I474" s="54"/>
      <c r="J474" s="54"/>
      <c r="K474" s="54"/>
      <c r="L474" s="54"/>
      <c r="M474" s="54"/>
      <c r="N474" s="54"/>
      <c r="O474" s="54"/>
      <c r="P474" s="54"/>
      <c r="Q474" s="54"/>
      <c r="R474" s="54"/>
      <c r="S474" s="61"/>
    </row>
    <row r="475" spans="1:19" ht="15.75" x14ac:dyDescent="0.2">
      <c r="A475" s="57"/>
      <c r="B475" s="214"/>
      <c r="C475" s="57"/>
      <c r="D475" s="57"/>
      <c r="E475" s="57"/>
      <c r="F475" s="57"/>
      <c r="G475" s="57"/>
      <c r="H475" s="54"/>
      <c r="I475" s="54"/>
      <c r="J475" s="54"/>
      <c r="K475" s="54"/>
      <c r="L475" s="54"/>
      <c r="M475" s="54"/>
      <c r="N475" s="54"/>
      <c r="O475" s="54"/>
      <c r="P475" s="54"/>
      <c r="Q475" s="54"/>
      <c r="R475" s="54"/>
      <c r="S475" s="61"/>
    </row>
    <row r="476" spans="1:19" ht="15.75" x14ac:dyDescent="0.2">
      <c r="A476" s="57"/>
      <c r="B476" s="214"/>
      <c r="C476" s="57"/>
      <c r="D476" s="57"/>
      <c r="E476" s="57"/>
      <c r="F476" s="57"/>
      <c r="G476" s="57"/>
      <c r="H476" s="54"/>
      <c r="I476" s="54"/>
      <c r="J476" s="54"/>
      <c r="K476" s="54"/>
      <c r="L476" s="54"/>
      <c r="M476" s="54"/>
      <c r="N476" s="54"/>
      <c r="O476" s="54"/>
      <c r="P476" s="54"/>
      <c r="Q476" s="54"/>
      <c r="R476" s="54"/>
      <c r="S476" s="61"/>
    </row>
    <row r="477" spans="1:19" ht="15.75" x14ac:dyDescent="0.2">
      <c r="A477" s="57"/>
      <c r="B477" s="214"/>
      <c r="C477" s="57"/>
      <c r="D477" s="57"/>
      <c r="E477" s="57"/>
      <c r="F477" s="57"/>
      <c r="G477" s="57"/>
      <c r="H477" s="54"/>
      <c r="I477" s="54"/>
      <c r="J477" s="54"/>
      <c r="K477" s="54"/>
      <c r="L477" s="62"/>
      <c r="M477" s="54"/>
      <c r="N477" s="54"/>
      <c r="O477" s="54"/>
      <c r="P477" s="54"/>
      <c r="Q477" s="54"/>
      <c r="R477" s="54"/>
      <c r="S477" s="61"/>
    </row>
    <row r="478" spans="1:19" ht="15.75" x14ac:dyDescent="0.2">
      <c r="A478" s="57"/>
      <c r="B478" s="214"/>
      <c r="C478" s="57"/>
      <c r="D478" s="57"/>
      <c r="E478" s="57"/>
      <c r="F478" s="57"/>
      <c r="G478" s="57"/>
      <c r="H478" s="54"/>
      <c r="I478" s="54"/>
      <c r="J478" s="54"/>
      <c r="K478" s="54"/>
      <c r="L478" s="62"/>
      <c r="M478" s="54"/>
      <c r="N478" s="54"/>
      <c r="O478" s="54"/>
      <c r="P478" s="54"/>
      <c r="Q478" s="54"/>
      <c r="R478" s="54"/>
      <c r="S478" s="61"/>
    </row>
    <row r="479" spans="1:19" ht="15.75" x14ac:dyDescent="0.2">
      <c r="A479" s="57"/>
      <c r="B479" s="214"/>
      <c r="C479" s="57"/>
      <c r="D479" s="57"/>
      <c r="E479" s="57"/>
      <c r="F479" s="57"/>
      <c r="G479" s="57"/>
      <c r="H479" s="54"/>
      <c r="I479" s="54"/>
      <c r="J479" s="54"/>
      <c r="K479" s="54"/>
      <c r="L479" s="62"/>
      <c r="M479" s="54"/>
      <c r="N479" s="54"/>
      <c r="O479" s="54"/>
      <c r="P479" s="54"/>
      <c r="Q479" s="54"/>
      <c r="R479" s="54"/>
      <c r="S479" s="61"/>
    </row>
    <row r="480" spans="1:19" ht="15.75" x14ac:dyDescent="0.2">
      <c r="A480" s="57"/>
      <c r="B480" s="214"/>
      <c r="C480" s="57"/>
      <c r="D480" s="57"/>
      <c r="E480" s="57"/>
      <c r="F480" s="57"/>
      <c r="G480" s="57"/>
      <c r="H480" s="54"/>
      <c r="I480" s="54"/>
      <c r="J480" s="54"/>
      <c r="K480" s="54"/>
      <c r="L480" s="62"/>
      <c r="M480" s="54"/>
      <c r="N480" s="54"/>
      <c r="O480" s="54"/>
      <c r="P480" s="54"/>
      <c r="Q480" s="54"/>
      <c r="R480" s="54"/>
      <c r="S480" s="61"/>
    </row>
    <row r="481" spans="1:19" ht="15.75" x14ac:dyDescent="0.2">
      <c r="A481" s="57"/>
      <c r="B481" s="214"/>
      <c r="C481" s="57"/>
      <c r="D481" s="57"/>
      <c r="E481" s="57"/>
      <c r="F481" s="57"/>
      <c r="G481" s="57"/>
      <c r="H481" s="54"/>
      <c r="I481" s="54"/>
      <c r="J481" s="54"/>
      <c r="K481" s="54"/>
      <c r="L481" s="62"/>
      <c r="M481" s="54"/>
      <c r="N481" s="54"/>
      <c r="O481" s="54"/>
      <c r="P481" s="54"/>
      <c r="Q481" s="54"/>
      <c r="R481" s="54"/>
      <c r="S481" s="61"/>
    </row>
    <row r="482" spans="1:19" ht="15.75" x14ac:dyDescent="0.2">
      <c r="A482" s="57"/>
      <c r="B482" s="214"/>
      <c r="C482" s="57"/>
      <c r="D482" s="57"/>
      <c r="E482" s="57"/>
      <c r="F482" s="57"/>
      <c r="G482" s="57"/>
      <c r="H482" s="54"/>
      <c r="I482" s="54"/>
      <c r="J482" s="54"/>
      <c r="K482" s="54"/>
      <c r="L482" s="62"/>
      <c r="M482" s="54"/>
      <c r="N482" s="54"/>
      <c r="O482" s="54"/>
      <c r="P482" s="54"/>
      <c r="Q482" s="54"/>
      <c r="R482" s="54"/>
      <c r="S482" s="61"/>
    </row>
    <row r="483" spans="1:19" ht="15.75" x14ac:dyDescent="0.2">
      <c r="A483" s="57"/>
      <c r="B483" s="214"/>
      <c r="C483" s="57"/>
      <c r="D483" s="57"/>
      <c r="E483" s="57"/>
      <c r="F483" s="57"/>
      <c r="G483" s="57"/>
      <c r="H483" s="54"/>
      <c r="I483" s="54"/>
      <c r="J483" s="54"/>
      <c r="K483" s="54"/>
      <c r="L483" s="62"/>
      <c r="M483" s="54"/>
      <c r="N483" s="54"/>
      <c r="O483" s="54"/>
      <c r="P483" s="54"/>
      <c r="Q483" s="54"/>
      <c r="R483" s="54"/>
      <c r="S483" s="61"/>
    </row>
    <row r="484" spans="1:19" ht="15.75" x14ac:dyDescent="0.2">
      <c r="A484" s="57"/>
      <c r="B484" s="214"/>
      <c r="C484" s="57"/>
      <c r="D484" s="57"/>
      <c r="E484" s="57"/>
      <c r="F484" s="57"/>
      <c r="G484" s="57"/>
      <c r="H484" s="54"/>
      <c r="I484" s="54"/>
      <c r="J484" s="54"/>
      <c r="K484" s="54"/>
      <c r="L484" s="62"/>
      <c r="M484" s="54"/>
      <c r="N484" s="54"/>
      <c r="O484" s="54"/>
      <c r="P484" s="54"/>
      <c r="Q484" s="54"/>
      <c r="R484" s="54"/>
      <c r="S484" s="61"/>
    </row>
    <row r="485" spans="1:19" ht="15.75" x14ac:dyDescent="0.2">
      <c r="A485" s="57"/>
      <c r="B485" s="214"/>
      <c r="C485" s="57"/>
      <c r="D485" s="57"/>
      <c r="E485" s="57"/>
      <c r="F485" s="57"/>
      <c r="G485" s="57"/>
      <c r="H485" s="54"/>
      <c r="I485" s="54"/>
      <c r="J485" s="54"/>
      <c r="K485" s="54"/>
      <c r="L485" s="62"/>
      <c r="M485" s="54"/>
      <c r="N485" s="54"/>
      <c r="O485" s="54"/>
      <c r="P485" s="54"/>
      <c r="Q485" s="54"/>
      <c r="R485" s="54"/>
      <c r="S485" s="61"/>
    </row>
    <row r="486" spans="1:19" ht="15.75" x14ac:dyDescent="0.2">
      <c r="A486" s="57"/>
      <c r="B486" s="214"/>
      <c r="C486" s="57"/>
      <c r="D486" s="57"/>
      <c r="E486" s="57"/>
      <c r="F486" s="57"/>
      <c r="G486" s="57"/>
      <c r="H486" s="54"/>
      <c r="I486" s="54"/>
      <c r="J486" s="54"/>
      <c r="K486" s="54"/>
      <c r="L486" s="62"/>
      <c r="M486" s="54"/>
      <c r="N486" s="54"/>
      <c r="O486" s="54"/>
      <c r="P486" s="54"/>
      <c r="Q486" s="54"/>
      <c r="R486" s="54"/>
      <c r="S486" s="61"/>
    </row>
    <row r="487" spans="1:19" ht="15.75" x14ac:dyDescent="0.2">
      <c r="A487" s="57"/>
      <c r="B487" s="214"/>
      <c r="C487" s="57"/>
      <c r="D487" s="57"/>
      <c r="E487" s="57"/>
      <c r="F487" s="57"/>
      <c r="G487" s="57"/>
      <c r="H487" s="54"/>
      <c r="I487" s="54"/>
      <c r="J487" s="54"/>
      <c r="K487" s="54"/>
      <c r="L487" s="62"/>
      <c r="M487" s="54"/>
      <c r="N487" s="54"/>
      <c r="O487" s="54"/>
      <c r="P487" s="54"/>
      <c r="Q487" s="54"/>
      <c r="R487" s="54"/>
      <c r="S487" s="61"/>
    </row>
    <row r="488" spans="1:19" ht="15.75" x14ac:dyDescent="0.2">
      <c r="A488" s="57"/>
      <c r="B488" s="214"/>
      <c r="C488" s="57"/>
      <c r="D488" s="57"/>
      <c r="E488" s="57"/>
      <c r="F488" s="57"/>
      <c r="G488" s="57"/>
      <c r="H488" s="54"/>
      <c r="I488" s="54"/>
      <c r="J488" s="54"/>
      <c r="K488" s="54"/>
      <c r="L488" s="62"/>
      <c r="M488" s="54"/>
      <c r="N488" s="54"/>
      <c r="O488" s="54"/>
      <c r="P488" s="54"/>
      <c r="Q488" s="54"/>
      <c r="R488" s="54"/>
      <c r="S488" s="61"/>
    </row>
    <row r="489" spans="1:19" ht="15.75" x14ac:dyDescent="0.2">
      <c r="A489" s="57"/>
      <c r="B489" s="214"/>
      <c r="C489" s="57"/>
      <c r="D489" s="57"/>
      <c r="E489" s="57"/>
      <c r="F489" s="57"/>
      <c r="G489" s="57"/>
      <c r="H489" s="54"/>
      <c r="I489" s="54"/>
      <c r="J489" s="54"/>
      <c r="K489" s="54"/>
      <c r="L489" s="62"/>
      <c r="M489" s="54"/>
      <c r="N489" s="54"/>
      <c r="O489" s="54"/>
      <c r="P489" s="54"/>
      <c r="Q489" s="54"/>
      <c r="R489" s="54"/>
      <c r="S489" s="61"/>
    </row>
    <row r="490" spans="1:19" ht="15.75" x14ac:dyDescent="0.2">
      <c r="A490" s="57"/>
      <c r="B490" s="214"/>
      <c r="C490" s="57"/>
      <c r="D490" s="57"/>
      <c r="E490" s="57"/>
      <c r="F490" s="57"/>
      <c r="G490" s="57"/>
      <c r="H490" s="54"/>
      <c r="I490" s="54"/>
      <c r="J490" s="54"/>
      <c r="K490" s="54"/>
      <c r="L490" s="62"/>
      <c r="M490" s="54"/>
      <c r="N490" s="54"/>
      <c r="O490" s="54"/>
      <c r="P490" s="54"/>
      <c r="Q490" s="54"/>
      <c r="R490" s="54"/>
      <c r="S490" s="61"/>
    </row>
    <row r="491" spans="1:19" ht="15.75" x14ac:dyDescent="0.2">
      <c r="A491" s="57"/>
      <c r="B491" s="214"/>
      <c r="C491" s="57"/>
      <c r="D491" s="57"/>
      <c r="E491" s="57"/>
      <c r="F491" s="57"/>
      <c r="G491" s="57"/>
      <c r="H491" s="54"/>
      <c r="I491" s="54"/>
      <c r="J491" s="54"/>
      <c r="K491" s="54"/>
      <c r="L491" s="62"/>
      <c r="M491" s="54"/>
      <c r="N491" s="54"/>
      <c r="O491" s="54"/>
      <c r="P491" s="54"/>
      <c r="Q491" s="54"/>
      <c r="R491" s="54"/>
      <c r="S491" s="61"/>
    </row>
    <row r="492" spans="1:19" ht="15.75" x14ac:dyDescent="0.2">
      <c r="A492" s="57"/>
      <c r="B492" s="214"/>
      <c r="C492" s="57"/>
      <c r="D492" s="57"/>
      <c r="E492" s="57"/>
      <c r="F492" s="57"/>
      <c r="G492" s="57"/>
      <c r="H492" s="54"/>
      <c r="I492" s="54"/>
      <c r="J492" s="54"/>
      <c r="K492" s="54"/>
      <c r="L492" s="62"/>
      <c r="M492" s="54"/>
      <c r="N492" s="54"/>
      <c r="O492" s="54"/>
      <c r="P492" s="54"/>
      <c r="Q492" s="54"/>
      <c r="R492" s="54"/>
      <c r="S492" s="61"/>
    </row>
    <row r="493" spans="1:19" ht="15.75" x14ac:dyDescent="0.2">
      <c r="A493" s="57"/>
      <c r="B493" s="214"/>
      <c r="C493" s="57"/>
      <c r="D493" s="57"/>
      <c r="E493" s="57"/>
      <c r="F493" s="57"/>
      <c r="G493" s="57"/>
      <c r="H493" s="54"/>
      <c r="I493" s="54"/>
      <c r="J493" s="54"/>
      <c r="K493" s="54"/>
      <c r="L493" s="62"/>
      <c r="M493" s="54"/>
      <c r="N493" s="54"/>
      <c r="O493" s="54"/>
      <c r="P493" s="54"/>
      <c r="Q493" s="54"/>
      <c r="R493" s="54"/>
      <c r="S493" s="61"/>
    </row>
    <row r="494" spans="1:19" ht="15.75" x14ac:dyDescent="0.2">
      <c r="A494" s="57"/>
      <c r="B494" s="214"/>
      <c r="C494" s="57"/>
      <c r="D494" s="57"/>
      <c r="E494" s="57"/>
      <c r="F494" s="57"/>
      <c r="G494" s="57"/>
      <c r="H494" s="54"/>
      <c r="I494" s="54"/>
      <c r="J494" s="54"/>
      <c r="K494" s="54"/>
      <c r="L494" s="62"/>
      <c r="M494" s="54"/>
      <c r="N494" s="54"/>
      <c r="O494" s="54"/>
      <c r="P494" s="54"/>
      <c r="Q494" s="54"/>
      <c r="R494" s="54"/>
      <c r="S494" s="61"/>
    </row>
    <row r="495" spans="1:19" ht="15.75" x14ac:dyDescent="0.2">
      <c r="A495" s="57"/>
      <c r="B495" s="214"/>
      <c r="C495" s="57"/>
      <c r="D495" s="57"/>
      <c r="E495" s="57"/>
      <c r="F495" s="57"/>
      <c r="G495" s="57"/>
      <c r="H495" s="54"/>
      <c r="I495" s="54"/>
      <c r="J495" s="54"/>
      <c r="K495" s="54"/>
      <c r="L495" s="62"/>
      <c r="M495" s="54"/>
      <c r="N495" s="54"/>
      <c r="O495" s="54"/>
      <c r="P495" s="54"/>
      <c r="Q495" s="54"/>
      <c r="R495" s="54"/>
      <c r="S495" s="61"/>
    </row>
    <row r="496" spans="1:19" ht="15.75" x14ac:dyDescent="0.2">
      <c r="A496" s="57"/>
      <c r="B496" s="214"/>
      <c r="C496" s="57"/>
      <c r="D496" s="57"/>
      <c r="E496" s="57"/>
      <c r="F496" s="57"/>
      <c r="G496" s="57"/>
      <c r="H496" s="54"/>
      <c r="I496" s="54"/>
      <c r="J496" s="54"/>
      <c r="K496" s="54"/>
      <c r="L496" s="62"/>
      <c r="M496" s="54"/>
      <c r="N496" s="54"/>
      <c r="O496" s="54"/>
      <c r="P496" s="54"/>
      <c r="Q496" s="54"/>
      <c r="R496" s="54"/>
      <c r="S496" s="61"/>
    </row>
    <row r="497" spans="1:19" ht="15.75" x14ac:dyDescent="0.2">
      <c r="A497" s="57"/>
      <c r="B497" s="214"/>
      <c r="C497" s="57"/>
      <c r="D497" s="57"/>
      <c r="E497" s="57"/>
      <c r="F497" s="57"/>
      <c r="G497" s="57"/>
      <c r="H497" s="54"/>
      <c r="I497" s="54"/>
      <c r="J497" s="54"/>
      <c r="K497" s="54"/>
      <c r="L497" s="62"/>
      <c r="M497" s="54"/>
      <c r="N497" s="54"/>
      <c r="O497" s="54"/>
      <c r="P497" s="54"/>
      <c r="Q497" s="54"/>
      <c r="R497" s="54"/>
      <c r="S497" s="61"/>
    </row>
    <row r="498" spans="1:19" ht="15.75" x14ac:dyDescent="0.2">
      <c r="A498" s="57"/>
      <c r="B498" s="214"/>
      <c r="C498" s="57"/>
      <c r="D498" s="57"/>
      <c r="E498" s="57"/>
      <c r="F498" s="57"/>
      <c r="G498" s="57"/>
      <c r="H498" s="54"/>
      <c r="I498" s="54"/>
      <c r="J498" s="54"/>
      <c r="K498" s="54"/>
      <c r="L498" s="62"/>
      <c r="M498" s="54"/>
      <c r="N498" s="54"/>
      <c r="O498" s="54"/>
      <c r="P498" s="54"/>
      <c r="Q498" s="54"/>
      <c r="R498" s="54"/>
      <c r="S498" s="61"/>
    </row>
    <row r="499" spans="1:19" ht="15.75" x14ac:dyDescent="0.2">
      <c r="A499" s="57"/>
      <c r="B499" s="214"/>
      <c r="C499" s="57"/>
      <c r="D499" s="57"/>
      <c r="E499" s="57"/>
      <c r="F499" s="57"/>
      <c r="G499" s="57"/>
      <c r="H499" s="54"/>
      <c r="I499" s="54"/>
      <c r="J499" s="54"/>
      <c r="K499" s="54"/>
      <c r="L499" s="62"/>
      <c r="M499" s="54"/>
      <c r="N499" s="54"/>
      <c r="O499" s="54"/>
      <c r="P499" s="54"/>
      <c r="Q499" s="54"/>
      <c r="R499" s="54"/>
      <c r="S499" s="61"/>
    </row>
    <row r="500" spans="1:19" ht="15.75" x14ac:dyDescent="0.2">
      <c r="A500" s="57"/>
      <c r="B500" s="214"/>
      <c r="C500" s="57"/>
      <c r="D500" s="57"/>
      <c r="E500" s="57"/>
      <c r="F500" s="57"/>
      <c r="G500" s="57"/>
      <c r="H500" s="54"/>
      <c r="I500" s="54"/>
      <c r="J500" s="54"/>
      <c r="K500" s="54"/>
      <c r="L500" s="62"/>
      <c r="M500" s="54"/>
      <c r="N500" s="54"/>
      <c r="O500" s="54"/>
      <c r="P500" s="54"/>
      <c r="Q500" s="54"/>
      <c r="R500" s="54"/>
      <c r="S500" s="61"/>
    </row>
    <row r="501" spans="1:19" ht="15.75" x14ac:dyDescent="0.2">
      <c r="A501" s="57"/>
      <c r="B501" s="214"/>
      <c r="C501" s="57"/>
      <c r="D501" s="57"/>
      <c r="E501" s="57"/>
      <c r="F501" s="57"/>
      <c r="G501" s="57"/>
      <c r="H501" s="54"/>
      <c r="I501" s="54"/>
      <c r="J501" s="54"/>
      <c r="K501" s="54"/>
      <c r="L501" s="62"/>
      <c r="M501" s="54"/>
      <c r="N501" s="54"/>
      <c r="O501" s="54"/>
      <c r="P501" s="54"/>
      <c r="Q501" s="54"/>
      <c r="R501" s="54"/>
      <c r="S501" s="61"/>
    </row>
    <row r="502" spans="1:19" ht="15.75" x14ac:dyDescent="0.2">
      <c r="A502" s="57"/>
      <c r="B502" s="214"/>
      <c r="C502" s="57"/>
      <c r="D502" s="57"/>
      <c r="E502" s="57"/>
      <c r="F502" s="57"/>
      <c r="G502" s="57"/>
      <c r="H502" s="54"/>
      <c r="I502" s="54"/>
      <c r="J502" s="54"/>
      <c r="K502" s="54"/>
      <c r="L502" s="62"/>
      <c r="M502" s="54"/>
      <c r="N502" s="54"/>
      <c r="O502" s="54"/>
      <c r="P502" s="54"/>
      <c r="Q502" s="54"/>
      <c r="R502" s="54"/>
      <c r="S502" s="61"/>
    </row>
    <row r="503" spans="1:19" ht="15.75" x14ac:dyDescent="0.2">
      <c r="A503" s="57"/>
      <c r="B503" s="214"/>
      <c r="C503" s="57"/>
      <c r="D503" s="57"/>
      <c r="E503" s="57"/>
      <c r="F503" s="57"/>
      <c r="G503" s="57"/>
      <c r="H503" s="54"/>
      <c r="I503" s="54"/>
      <c r="J503" s="54"/>
      <c r="K503" s="54"/>
      <c r="L503" s="62"/>
      <c r="M503" s="54"/>
      <c r="N503" s="54"/>
      <c r="O503" s="54"/>
      <c r="P503" s="54"/>
      <c r="Q503" s="54"/>
      <c r="R503" s="54"/>
      <c r="S503" s="61"/>
    </row>
    <row r="504" spans="1:19" ht="15.75" x14ac:dyDescent="0.2">
      <c r="A504" s="57"/>
      <c r="B504" s="214"/>
      <c r="C504" s="57"/>
      <c r="D504" s="57"/>
      <c r="E504" s="57"/>
      <c r="F504" s="57"/>
      <c r="G504" s="57"/>
      <c r="H504" s="54"/>
      <c r="I504" s="54"/>
      <c r="J504" s="54"/>
      <c r="K504" s="54"/>
      <c r="L504" s="62"/>
      <c r="M504" s="54"/>
      <c r="N504" s="54"/>
      <c r="O504" s="54"/>
      <c r="P504" s="54"/>
      <c r="Q504" s="54"/>
      <c r="R504" s="54"/>
      <c r="S504" s="61"/>
    </row>
    <row r="505" spans="1:19" ht="15.75" x14ac:dyDescent="0.2">
      <c r="A505" s="57"/>
      <c r="B505" s="214"/>
      <c r="C505" s="57"/>
      <c r="D505" s="57"/>
      <c r="E505" s="57"/>
      <c r="F505" s="57"/>
      <c r="G505" s="57"/>
      <c r="H505" s="54"/>
      <c r="I505" s="54"/>
      <c r="J505" s="54"/>
      <c r="K505" s="54"/>
      <c r="L505" s="62"/>
      <c r="M505" s="54"/>
      <c r="N505" s="54"/>
      <c r="O505" s="54"/>
      <c r="P505" s="54"/>
      <c r="Q505" s="54"/>
      <c r="R505" s="54"/>
      <c r="S505" s="61"/>
    </row>
    <row r="506" spans="1:19" ht="15.75" x14ac:dyDescent="0.2">
      <c r="A506" s="57"/>
      <c r="B506" s="214"/>
      <c r="C506" s="57"/>
      <c r="D506" s="57"/>
      <c r="E506" s="57"/>
      <c r="F506" s="57"/>
      <c r="G506" s="57"/>
      <c r="H506" s="54"/>
      <c r="I506" s="54"/>
      <c r="J506" s="54"/>
      <c r="K506" s="54"/>
      <c r="L506" s="62"/>
      <c r="M506" s="54"/>
      <c r="N506" s="54"/>
      <c r="O506" s="54"/>
      <c r="P506" s="54"/>
      <c r="Q506" s="54"/>
      <c r="R506" s="54"/>
      <c r="S506" s="61"/>
    </row>
    <row r="507" spans="1:19" ht="15.75" x14ac:dyDescent="0.2">
      <c r="A507" s="57"/>
      <c r="B507" s="214"/>
      <c r="C507" s="57"/>
      <c r="D507" s="57"/>
      <c r="E507" s="57"/>
      <c r="F507" s="57"/>
      <c r="G507" s="57"/>
      <c r="H507" s="54"/>
      <c r="I507" s="54"/>
      <c r="J507" s="54"/>
      <c r="K507" s="54"/>
      <c r="L507" s="62"/>
      <c r="M507" s="54"/>
      <c r="N507" s="54"/>
      <c r="O507" s="54"/>
      <c r="P507" s="54"/>
      <c r="Q507" s="54"/>
      <c r="R507" s="54"/>
      <c r="S507" s="61"/>
    </row>
    <row r="508" spans="1:19" ht="15.75" x14ac:dyDescent="0.2">
      <c r="A508" s="57"/>
      <c r="B508" s="214"/>
      <c r="C508" s="57"/>
      <c r="D508" s="57"/>
      <c r="E508" s="57"/>
      <c r="F508" s="57"/>
      <c r="G508" s="57"/>
      <c r="H508" s="54"/>
      <c r="I508" s="54"/>
      <c r="J508" s="54"/>
      <c r="K508" s="54"/>
      <c r="L508" s="62"/>
      <c r="M508" s="54"/>
      <c r="N508" s="54"/>
      <c r="O508" s="54"/>
      <c r="P508" s="54"/>
      <c r="Q508" s="54"/>
      <c r="R508" s="54"/>
      <c r="S508" s="61"/>
    </row>
    <row r="509" spans="1:19" ht="15.75" x14ac:dyDescent="0.2">
      <c r="A509" s="57"/>
      <c r="B509" s="214"/>
      <c r="C509" s="57"/>
      <c r="D509" s="57"/>
      <c r="E509" s="57"/>
      <c r="F509" s="57"/>
      <c r="G509" s="57"/>
      <c r="H509" s="54"/>
      <c r="I509" s="54"/>
      <c r="J509" s="54"/>
      <c r="K509" s="54"/>
      <c r="L509" s="62"/>
      <c r="M509" s="54"/>
      <c r="N509" s="54"/>
      <c r="O509" s="54"/>
      <c r="P509" s="54"/>
      <c r="Q509" s="54"/>
      <c r="R509" s="54"/>
      <c r="S509" s="61"/>
    </row>
    <row r="510" spans="1:19" ht="15.75" x14ac:dyDescent="0.2">
      <c r="A510" s="57"/>
      <c r="B510" s="214"/>
      <c r="C510" s="57"/>
      <c r="D510" s="57"/>
      <c r="E510" s="57"/>
      <c r="F510" s="57"/>
      <c r="G510" s="57"/>
      <c r="H510" s="54"/>
      <c r="I510" s="54"/>
      <c r="J510" s="54"/>
      <c r="K510" s="54"/>
      <c r="L510" s="62"/>
      <c r="M510" s="54"/>
      <c r="N510" s="54"/>
      <c r="O510" s="54"/>
      <c r="P510" s="54"/>
      <c r="Q510" s="54"/>
      <c r="R510" s="54"/>
      <c r="S510" s="61"/>
    </row>
    <row r="511" spans="1:19" ht="15.75" x14ac:dyDescent="0.2">
      <c r="A511" s="57"/>
      <c r="B511" s="214"/>
      <c r="C511" s="57"/>
      <c r="D511" s="57"/>
      <c r="E511" s="57"/>
      <c r="F511" s="57"/>
      <c r="G511" s="57"/>
      <c r="H511" s="54"/>
      <c r="I511" s="54"/>
      <c r="J511" s="54"/>
      <c r="K511" s="54"/>
      <c r="L511" s="62"/>
      <c r="M511" s="54"/>
      <c r="N511" s="54"/>
      <c r="O511" s="54"/>
      <c r="P511" s="54"/>
      <c r="Q511" s="54"/>
      <c r="R511" s="54"/>
      <c r="S511" s="61"/>
    </row>
    <row r="512" spans="1:19" ht="15.75" x14ac:dyDescent="0.2">
      <c r="A512" s="57"/>
      <c r="B512" s="214"/>
      <c r="C512" s="57"/>
      <c r="D512" s="57"/>
      <c r="E512" s="57"/>
      <c r="F512" s="57"/>
      <c r="G512" s="57"/>
      <c r="H512" s="54"/>
      <c r="I512" s="54"/>
      <c r="J512" s="54"/>
      <c r="K512" s="54"/>
      <c r="L512" s="62"/>
      <c r="M512" s="54"/>
      <c r="N512" s="54"/>
      <c r="O512" s="54"/>
      <c r="P512" s="54"/>
      <c r="Q512" s="54"/>
      <c r="R512" s="54"/>
      <c r="S512" s="61"/>
    </row>
    <row r="513" spans="1:19" ht="15.75" x14ac:dyDescent="0.2">
      <c r="A513" s="57"/>
      <c r="B513" s="214"/>
      <c r="C513" s="57"/>
      <c r="D513" s="57"/>
      <c r="E513" s="57"/>
      <c r="F513" s="57"/>
      <c r="G513" s="57"/>
      <c r="H513" s="54"/>
      <c r="I513" s="54"/>
      <c r="J513" s="54"/>
      <c r="K513" s="54"/>
      <c r="L513" s="62"/>
      <c r="M513" s="54"/>
      <c r="N513" s="54"/>
      <c r="O513" s="54"/>
      <c r="P513" s="54"/>
      <c r="Q513" s="54"/>
      <c r="R513" s="54"/>
      <c r="S513" s="61"/>
    </row>
    <row r="514" spans="1:19" ht="15.75" x14ac:dyDescent="0.2">
      <c r="A514" s="57"/>
      <c r="B514" s="214"/>
      <c r="C514" s="57"/>
      <c r="D514" s="57"/>
      <c r="E514" s="57"/>
      <c r="F514" s="57"/>
      <c r="G514" s="57"/>
      <c r="H514" s="54"/>
      <c r="I514" s="54"/>
      <c r="J514" s="54"/>
      <c r="K514" s="54"/>
      <c r="L514" s="62"/>
      <c r="M514" s="54"/>
      <c r="N514" s="54"/>
      <c r="O514" s="54"/>
      <c r="P514" s="54"/>
      <c r="Q514" s="54"/>
      <c r="R514" s="54"/>
      <c r="S514" s="61"/>
    </row>
    <row r="515" spans="1:19" ht="15.75" x14ac:dyDescent="0.2">
      <c r="A515" s="57"/>
      <c r="B515" s="214"/>
      <c r="C515" s="57"/>
      <c r="D515" s="57"/>
      <c r="E515" s="57"/>
      <c r="F515" s="57"/>
      <c r="G515" s="57"/>
      <c r="H515" s="54"/>
      <c r="I515" s="54"/>
      <c r="J515" s="54"/>
      <c r="K515" s="54"/>
      <c r="L515" s="62"/>
      <c r="M515" s="54"/>
      <c r="N515" s="54"/>
      <c r="O515" s="54"/>
      <c r="P515" s="54"/>
      <c r="Q515" s="54"/>
      <c r="R515" s="54"/>
      <c r="S515" s="61"/>
    </row>
    <row r="516" spans="1:19" ht="15.75" x14ac:dyDescent="0.2">
      <c r="A516" s="57"/>
      <c r="B516" s="214"/>
      <c r="C516" s="57"/>
      <c r="D516" s="57"/>
      <c r="E516" s="57"/>
      <c r="F516" s="57"/>
      <c r="G516" s="57"/>
      <c r="H516" s="54"/>
      <c r="I516" s="54"/>
      <c r="J516" s="54"/>
      <c r="K516" s="54"/>
      <c r="L516" s="62"/>
      <c r="M516" s="54"/>
      <c r="N516" s="54"/>
      <c r="O516" s="54"/>
      <c r="P516" s="54"/>
      <c r="Q516" s="54"/>
      <c r="R516" s="54"/>
      <c r="S516" s="61"/>
    </row>
    <row r="517" spans="1:19" ht="15.75" x14ac:dyDescent="0.2">
      <c r="A517" s="57"/>
      <c r="B517" s="214"/>
      <c r="C517" s="57"/>
      <c r="D517" s="57"/>
      <c r="E517" s="57"/>
      <c r="F517" s="57"/>
      <c r="G517" s="57"/>
      <c r="H517" s="54"/>
      <c r="I517" s="54"/>
      <c r="J517" s="54"/>
      <c r="K517" s="54"/>
      <c r="L517" s="62"/>
      <c r="M517" s="54"/>
      <c r="N517" s="54"/>
      <c r="O517" s="54"/>
      <c r="P517" s="54"/>
      <c r="Q517" s="54"/>
      <c r="R517" s="54"/>
      <c r="S517" s="61"/>
    </row>
    <row r="518" spans="1:19" ht="15.75" x14ac:dyDescent="0.2">
      <c r="A518" s="57"/>
      <c r="B518" s="214"/>
      <c r="C518" s="57"/>
      <c r="D518" s="57"/>
      <c r="E518" s="57"/>
      <c r="F518" s="57"/>
      <c r="G518" s="57"/>
      <c r="H518" s="54"/>
      <c r="I518" s="54"/>
      <c r="J518" s="54"/>
      <c r="K518" s="54"/>
      <c r="L518" s="62"/>
      <c r="M518" s="54"/>
      <c r="N518" s="54"/>
      <c r="O518" s="54"/>
      <c r="P518" s="54"/>
      <c r="Q518" s="54"/>
      <c r="R518" s="54"/>
      <c r="S518" s="61"/>
    </row>
    <row r="519" spans="1:19" ht="15.75" x14ac:dyDescent="0.2">
      <c r="A519" s="57"/>
      <c r="B519" s="214"/>
      <c r="C519" s="57"/>
      <c r="D519" s="57"/>
      <c r="E519" s="57"/>
      <c r="F519" s="57"/>
      <c r="G519" s="57"/>
      <c r="H519" s="54"/>
      <c r="I519" s="54"/>
      <c r="J519" s="54"/>
      <c r="K519" s="54"/>
      <c r="L519" s="62"/>
      <c r="M519" s="54"/>
      <c r="N519" s="54"/>
      <c r="O519" s="54"/>
      <c r="P519" s="54"/>
      <c r="Q519" s="54"/>
      <c r="R519" s="54"/>
      <c r="S519" s="61"/>
    </row>
    <row r="520" spans="1:19" ht="15.75" x14ac:dyDescent="0.2">
      <c r="A520" s="57"/>
      <c r="B520" s="214"/>
      <c r="C520" s="57"/>
      <c r="D520" s="57"/>
      <c r="E520" s="57"/>
      <c r="F520" s="57"/>
      <c r="G520" s="57"/>
      <c r="H520" s="54"/>
      <c r="I520" s="54"/>
      <c r="J520" s="54"/>
      <c r="K520" s="54"/>
      <c r="L520" s="62"/>
      <c r="M520" s="54"/>
      <c r="N520" s="54"/>
      <c r="O520" s="54"/>
      <c r="P520" s="54"/>
      <c r="Q520" s="54"/>
      <c r="R520" s="54"/>
      <c r="S520" s="61"/>
    </row>
    <row r="521" spans="1:19" ht="15.75" x14ac:dyDescent="0.2">
      <c r="A521" s="57"/>
      <c r="B521" s="214"/>
      <c r="C521" s="57"/>
      <c r="D521" s="57"/>
      <c r="E521" s="57"/>
      <c r="F521" s="57"/>
      <c r="G521" s="57"/>
      <c r="H521" s="54"/>
      <c r="I521" s="54"/>
      <c r="J521" s="54"/>
      <c r="K521" s="54"/>
      <c r="L521" s="62"/>
      <c r="M521" s="54"/>
      <c r="N521" s="54"/>
      <c r="O521" s="54"/>
      <c r="P521" s="54"/>
      <c r="Q521" s="54"/>
      <c r="R521" s="54"/>
      <c r="S521" s="61"/>
    </row>
    <row r="522" spans="1:19" ht="15.75" x14ac:dyDescent="0.2">
      <c r="A522" s="57"/>
      <c r="B522" s="214"/>
      <c r="C522" s="57"/>
      <c r="D522" s="57"/>
      <c r="E522" s="57"/>
      <c r="F522" s="57"/>
      <c r="G522" s="57"/>
      <c r="H522" s="54"/>
      <c r="I522" s="54"/>
      <c r="J522" s="54"/>
      <c r="K522" s="54"/>
      <c r="L522" s="62"/>
      <c r="M522" s="54"/>
      <c r="N522" s="54"/>
      <c r="O522" s="54"/>
      <c r="P522" s="54"/>
      <c r="Q522" s="54"/>
      <c r="R522" s="54"/>
      <c r="S522" s="61"/>
    </row>
    <row r="523" spans="1:19" ht="15.75" x14ac:dyDescent="0.2">
      <c r="A523" s="57"/>
      <c r="B523" s="214"/>
      <c r="C523" s="57"/>
      <c r="D523" s="57"/>
      <c r="E523" s="57"/>
      <c r="F523" s="57"/>
      <c r="G523" s="57"/>
      <c r="H523" s="54"/>
      <c r="I523" s="54"/>
      <c r="J523" s="54"/>
      <c r="K523" s="54"/>
      <c r="L523" s="62"/>
      <c r="M523" s="54"/>
      <c r="N523" s="54"/>
      <c r="O523" s="54"/>
      <c r="P523" s="54"/>
      <c r="Q523" s="54"/>
      <c r="R523" s="54"/>
      <c r="S523" s="61"/>
    </row>
    <row r="524" spans="1:19" ht="15.75" x14ac:dyDescent="0.2">
      <c r="A524" s="57"/>
      <c r="B524" s="214"/>
      <c r="C524" s="57"/>
      <c r="D524" s="57"/>
      <c r="E524" s="57"/>
      <c r="F524" s="57"/>
      <c r="G524" s="57"/>
      <c r="H524" s="54"/>
      <c r="I524" s="54"/>
      <c r="J524" s="54"/>
      <c r="K524" s="54"/>
      <c r="L524" s="62"/>
      <c r="M524" s="54"/>
      <c r="N524" s="54"/>
      <c r="O524" s="54"/>
      <c r="P524" s="54"/>
      <c r="Q524" s="54"/>
      <c r="R524" s="54"/>
      <c r="S524" s="61"/>
    </row>
    <row r="525" spans="1:19" ht="15.75" x14ac:dyDescent="0.2">
      <c r="A525" s="57"/>
      <c r="B525" s="214"/>
      <c r="C525" s="57"/>
      <c r="D525" s="57"/>
      <c r="E525" s="57"/>
      <c r="F525" s="57"/>
      <c r="G525" s="57"/>
      <c r="H525" s="54"/>
      <c r="I525" s="54"/>
      <c r="J525" s="54"/>
      <c r="K525" s="54"/>
      <c r="L525" s="62"/>
      <c r="M525" s="54"/>
      <c r="N525" s="54"/>
      <c r="O525" s="54"/>
      <c r="P525" s="54"/>
      <c r="Q525" s="54"/>
      <c r="R525" s="54"/>
      <c r="S525" s="61"/>
    </row>
    <row r="526" spans="1:19" ht="15.75" x14ac:dyDescent="0.2">
      <c r="A526" s="57"/>
      <c r="B526" s="214"/>
      <c r="C526" s="57"/>
      <c r="D526" s="57"/>
      <c r="E526" s="57"/>
      <c r="F526" s="57"/>
      <c r="G526" s="57"/>
      <c r="H526" s="54"/>
      <c r="I526" s="54"/>
      <c r="J526" s="54"/>
      <c r="K526" s="54"/>
      <c r="L526" s="62"/>
      <c r="M526" s="54"/>
      <c r="N526" s="54"/>
      <c r="O526" s="54"/>
      <c r="P526" s="54"/>
      <c r="Q526" s="54"/>
      <c r="R526" s="54"/>
      <c r="S526" s="61"/>
    </row>
    <row r="527" spans="1:19" ht="15.75" x14ac:dyDescent="0.2">
      <c r="A527" s="57"/>
      <c r="B527" s="214"/>
      <c r="C527" s="57"/>
      <c r="D527" s="57"/>
      <c r="E527" s="57"/>
      <c r="F527" s="57"/>
      <c r="G527" s="57"/>
      <c r="H527" s="54"/>
      <c r="I527" s="54"/>
      <c r="J527" s="54"/>
      <c r="K527" s="54"/>
      <c r="L527" s="62"/>
      <c r="M527" s="54"/>
      <c r="N527" s="54"/>
      <c r="O527" s="54"/>
      <c r="P527" s="54"/>
      <c r="Q527" s="54"/>
      <c r="R527" s="54"/>
      <c r="S527" s="61"/>
    </row>
    <row r="528" spans="1:19" ht="15.75" x14ac:dyDescent="0.2">
      <c r="A528" s="57"/>
      <c r="B528" s="214"/>
      <c r="C528" s="57"/>
      <c r="D528" s="57"/>
      <c r="E528" s="57"/>
      <c r="F528" s="57"/>
      <c r="G528" s="57"/>
      <c r="H528" s="54"/>
      <c r="I528" s="54"/>
      <c r="J528" s="54"/>
      <c r="K528" s="54"/>
      <c r="L528" s="62"/>
      <c r="M528" s="54"/>
      <c r="N528" s="54"/>
      <c r="O528" s="54"/>
      <c r="P528" s="54"/>
      <c r="Q528" s="54"/>
      <c r="R528" s="54"/>
      <c r="S528" s="61"/>
    </row>
    <row r="529" spans="1:19" ht="15.75" x14ac:dyDescent="0.2">
      <c r="A529" s="57"/>
      <c r="B529" s="214"/>
      <c r="C529" s="57"/>
      <c r="D529" s="57"/>
      <c r="E529" s="57"/>
      <c r="F529" s="57"/>
      <c r="G529" s="57"/>
      <c r="H529" s="54"/>
      <c r="I529" s="54"/>
      <c r="J529" s="54"/>
      <c r="K529" s="54"/>
      <c r="L529" s="62"/>
      <c r="M529" s="54"/>
      <c r="N529" s="54"/>
      <c r="O529" s="54"/>
      <c r="P529" s="54"/>
      <c r="Q529" s="54"/>
      <c r="R529" s="54"/>
      <c r="S529" s="61"/>
    </row>
    <row r="530" spans="1:19" ht="15.75" x14ac:dyDescent="0.2">
      <c r="A530" s="57"/>
      <c r="B530" s="214"/>
      <c r="C530" s="57"/>
      <c r="D530" s="57"/>
      <c r="E530" s="57"/>
      <c r="F530" s="57"/>
      <c r="G530" s="57"/>
      <c r="H530" s="54"/>
      <c r="I530" s="54"/>
      <c r="J530" s="54"/>
      <c r="K530" s="54"/>
      <c r="L530" s="62"/>
      <c r="M530" s="54"/>
      <c r="N530" s="54"/>
      <c r="O530" s="54"/>
      <c r="P530" s="54"/>
      <c r="Q530" s="54"/>
      <c r="R530" s="54"/>
      <c r="S530" s="61"/>
    </row>
    <row r="531" spans="1:19" ht="15.75" x14ac:dyDescent="0.2">
      <c r="A531" s="57"/>
      <c r="B531" s="214"/>
      <c r="C531" s="57"/>
      <c r="D531" s="57"/>
      <c r="E531" s="57"/>
      <c r="F531" s="57"/>
      <c r="G531" s="57"/>
      <c r="H531" s="54"/>
      <c r="I531" s="54"/>
      <c r="J531" s="54"/>
      <c r="K531" s="54"/>
      <c r="L531" s="62"/>
      <c r="M531" s="54"/>
      <c r="N531" s="54"/>
      <c r="O531" s="54"/>
      <c r="P531" s="54"/>
      <c r="Q531" s="54"/>
      <c r="R531" s="54"/>
      <c r="S531" s="61"/>
    </row>
    <row r="532" spans="1:19" ht="15.75" x14ac:dyDescent="0.2">
      <c r="A532" s="57"/>
      <c r="B532" s="214"/>
      <c r="C532" s="57"/>
      <c r="D532" s="57"/>
      <c r="E532" s="57"/>
      <c r="F532" s="57"/>
      <c r="G532" s="57"/>
      <c r="H532" s="54"/>
      <c r="I532" s="54"/>
      <c r="J532" s="54"/>
      <c r="K532" s="54"/>
      <c r="L532" s="62"/>
      <c r="M532" s="54"/>
      <c r="N532" s="54"/>
      <c r="O532" s="54"/>
      <c r="P532" s="54"/>
      <c r="Q532" s="54"/>
      <c r="R532" s="54"/>
      <c r="S532" s="61"/>
    </row>
    <row r="533" spans="1:19" ht="15.75" x14ac:dyDescent="0.2">
      <c r="A533" s="57"/>
      <c r="B533" s="214"/>
      <c r="C533" s="57"/>
      <c r="D533" s="57"/>
      <c r="E533" s="57"/>
      <c r="F533" s="57"/>
      <c r="G533" s="57"/>
      <c r="H533" s="54"/>
      <c r="I533" s="54"/>
      <c r="J533" s="54"/>
      <c r="K533" s="54"/>
      <c r="L533" s="62"/>
      <c r="M533" s="54"/>
      <c r="N533" s="54"/>
      <c r="O533" s="54"/>
      <c r="P533" s="54"/>
      <c r="Q533" s="54"/>
      <c r="R533" s="54"/>
      <c r="S533" s="61"/>
    </row>
    <row r="534" spans="1:19" ht="15.75" x14ac:dyDescent="0.2">
      <c r="A534" s="57"/>
      <c r="B534" s="214"/>
      <c r="C534" s="57"/>
      <c r="D534" s="57"/>
      <c r="E534" s="57"/>
      <c r="F534" s="57"/>
      <c r="G534" s="57"/>
      <c r="H534" s="54"/>
      <c r="I534" s="54"/>
      <c r="J534" s="54"/>
      <c r="K534" s="54"/>
      <c r="L534" s="62"/>
      <c r="M534" s="54"/>
      <c r="N534" s="54"/>
      <c r="O534" s="54"/>
      <c r="P534" s="54"/>
      <c r="Q534" s="54"/>
      <c r="R534" s="54"/>
      <c r="S534" s="61"/>
    </row>
    <row r="535" spans="1:19" ht="15.75" x14ac:dyDescent="0.2">
      <c r="A535" s="57"/>
      <c r="B535" s="214"/>
      <c r="C535" s="57"/>
      <c r="D535" s="57"/>
      <c r="E535" s="57"/>
      <c r="F535" s="57"/>
      <c r="G535" s="57"/>
      <c r="H535" s="54"/>
      <c r="I535" s="54"/>
      <c r="J535" s="54"/>
      <c r="K535" s="54"/>
      <c r="L535" s="62"/>
      <c r="M535" s="54"/>
      <c r="N535" s="54"/>
      <c r="O535" s="54"/>
      <c r="P535" s="54"/>
      <c r="Q535" s="54"/>
      <c r="R535" s="54"/>
      <c r="S535" s="61"/>
    </row>
    <row r="536" spans="1:19" ht="15.75" x14ac:dyDescent="0.2">
      <c r="A536" s="57"/>
      <c r="B536" s="214"/>
      <c r="C536" s="57"/>
      <c r="D536" s="57"/>
      <c r="E536" s="57"/>
      <c r="F536" s="57"/>
      <c r="G536" s="57"/>
      <c r="H536" s="54"/>
      <c r="I536" s="54"/>
      <c r="J536" s="54"/>
      <c r="K536" s="54"/>
      <c r="L536" s="62"/>
      <c r="M536" s="54"/>
      <c r="N536" s="54"/>
      <c r="O536" s="54"/>
      <c r="P536" s="54"/>
      <c r="Q536" s="54"/>
      <c r="R536" s="54"/>
      <c r="S536" s="61"/>
    </row>
    <row r="537" spans="1:19" ht="15.75" x14ac:dyDescent="0.2">
      <c r="A537" s="57"/>
      <c r="B537" s="214"/>
      <c r="C537" s="57"/>
      <c r="D537" s="57"/>
      <c r="E537" s="57"/>
      <c r="F537" s="57"/>
      <c r="G537" s="57"/>
      <c r="H537" s="54"/>
      <c r="I537" s="54"/>
      <c r="J537" s="54"/>
      <c r="K537" s="54"/>
      <c r="L537" s="62"/>
      <c r="M537" s="54"/>
      <c r="N537" s="54"/>
      <c r="O537" s="54"/>
      <c r="P537" s="54"/>
      <c r="Q537" s="54"/>
      <c r="R537" s="54"/>
      <c r="S537" s="61"/>
    </row>
    <row r="538" spans="1:19" ht="15.75" x14ac:dyDescent="0.2">
      <c r="A538" s="57"/>
      <c r="B538" s="214"/>
      <c r="C538" s="57"/>
      <c r="D538" s="57"/>
      <c r="E538" s="57"/>
      <c r="F538" s="57"/>
      <c r="G538" s="57"/>
      <c r="H538" s="54"/>
      <c r="I538" s="54"/>
      <c r="J538" s="54"/>
      <c r="K538" s="54"/>
      <c r="L538" s="62"/>
      <c r="M538" s="54"/>
      <c r="N538" s="54"/>
      <c r="O538" s="54"/>
      <c r="P538" s="54"/>
      <c r="Q538" s="54"/>
      <c r="R538" s="54"/>
      <c r="S538" s="61"/>
    </row>
    <row r="539" spans="1:19" ht="15.75" x14ac:dyDescent="0.2">
      <c r="A539" s="57"/>
      <c r="B539" s="214"/>
      <c r="C539" s="57"/>
      <c r="D539" s="57"/>
      <c r="E539" s="57"/>
      <c r="F539" s="57"/>
      <c r="G539" s="57"/>
      <c r="H539" s="54"/>
      <c r="I539" s="54"/>
      <c r="J539" s="54"/>
      <c r="K539" s="54"/>
      <c r="L539" s="62"/>
      <c r="M539" s="54"/>
      <c r="N539" s="54"/>
      <c r="O539" s="54"/>
      <c r="P539" s="54"/>
      <c r="Q539" s="54"/>
      <c r="R539" s="54"/>
      <c r="S539" s="61"/>
    </row>
    <row r="540" spans="1:19" ht="15.75" x14ac:dyDescent="0.2">
      <c r="A540" s="57"/>
      <c r="B540" s="214"/>
      <c r="C540" s="57"/>
      <c r="D540" s="57"/>
      <c r="E540" s="57"/>
      <c r="F540" s="57"/>
      <c r="G540" s="57"/>
      <c r="H540" s="54"/>
      <c r="I540" s="54"/>
      <c r="J540" s="54"/>
      <c r="K540" s="54"/>
      <c r="L540" s="62"/>
      <c r="M540" s="54"/>
      <c r="N540" s="54"/>
      <c r="O540" s="54"/>
      <c r="P540" s="54"/>
      <c r="Q540" s="54"/>
      <c r="R540" s="54"/>
      <c r="S540" s="61"/>
    </row>
    <row r="541" spans="1:19" ht="15.75" x14ac:dyDescent="0.2">
      <c r="A541" s="57"/>
      <c r="B541" s="214"/>
      <c r="C541" s="57"/>
      <c r="D541" s="57"/>
      <c r="E541" s="57"/>
      <c r="F541" s="57"/>
      <c r="G541" s="57"/>
      <c r="H541" s="54"/>
      <c r="I541" s="54"/>
      <c r="J541" s="54"/>
      <c r="K541" s="54"/>
      <c r="L541" s="62"/>
      <c r="M541" s="54"/>
      <c r="N541" s="54"/>
      <c r="O541" s="54"/>
      <c r="P541" s="54"/>
      <c r="Q541" s="54"/>
      <c r="R541" s="54"/>
      <c r="S541" s="61"/>
    </row>
    <row r="542" spans="1:19" ht="15.75" x14ac:dyDescent="0.2">
      <c r="A542" s="57"/>
      <c r="B542" s="214"/>
      <c r="C542" s="57"/>
      <c r="D542" s="57"/>
      <c r="E542" s="57"/>
      <c r="F542" s="57"/>
      <c r="G542" s="57"/>
      <c r="H542" s="54"/>
      <c r="I542" s="54"/>
      <c r="J542" s="54"/>
      <c r="K542" s="54"/>
      <c r="L542" s="62"/>
      <c r="M542" s="54"/>
      <c r="N542" s="54"/>
      <c r="O542" s="54"/>
      <c r="P542" s="54"/>
      <c r="Q542" s="54"/>
      <c r="R542" s="54"/>
      <c r="S542" s="61"/>
    </row>
    <row r="543" spans="1:19" ht="15.75" x14ac:dyDescent="0.2">
      <c r="A543" s="57"/>
      <c r="B543" s="214"/>
      <c r="C543" s="57"/>
      <c r="D543" s="57"/>
      <c r="E543" s="57"/>
      <c r="F543" s="57"/>
      <c r="G543" s="57"/>
      <c r="H543" s="54"/>
      <c r="I543" s="54"/>
      <c r="J543" s="54"/>
      <c r="K543" s="54"/>
      <c r="L543" s="62"/>
      <c r="M543" s="54"/>
      <c r="N543" s="54"/>
      <c r="O543" s="54"/>
      <c r="P543" s="54"/>
      <c r="Q543" s="54"/>
      <c r="R543" s="54"/>
      <c r="S543" s="61"/>
    </row>
    <row r="544" spans="1:19" ht="15.75" x14ac:dyDescent="0.2">
      <c r="A544" s="57"/>
      <c r="B544" s="214"/>
      <c r="C544" s="57"/>
      <c r="D544" s="57"/>
      <c r="E544" s="57"/>
      <c r="F544" s="57"/>
      <c r="G544" s="57"/>
      <c r="H544" s="54"/>
      <c r="I544" s="54"/>
      <c r="J544" s="54"/>
      <c r="K544" s="54"/>
      <c r="L544" s="62"/>
      <c r="M544" s="54"/>
      <c r="N544" s="54"/>
      <c r="O544" s="54"/>
      <c r="P544" s="54"/>
      <c r="Q544" s="54"/>
      <c r="R544" s="54"/>
      <c r="S544" s="61"/>
    </row>
    <row r="545" spans="1:19" ht="15.75" x14ac:dyDescent="0.2">
      <c r="A545" s="57"/>
      <c r="B545" s="214"/>
      <c r="C545" s="57"/>
      <c r="D545" s="57"/>
      <c r="E545" s="57"/>
      <c r="F545" s="57"/>
      <c r="G545" s="57"/>
      <c r="H545" s="54"/>
      <c r="I545" s="54"/>
      <c r="J545" s="54"/>
      <c r="K545" s="54"/>
      <c r="L545" s="62"/>
      <c r="M545" s="54"/>
      <c r="N545" s="54"/>
      <c r="O545" s="54"/>
      <c r="P545" s="54"/>
      <c r="Q545" s="54"/>
      <c r="R545" s="54"/>
      <c r="S545" s="61"/>
    </row>
    <row r="546" spans="1:19" ht="15.75" x14ac:dyDescent="0.2">
      <c r="A546" s="57"/>
      <c r="B546" s="214"/>
      <c r="C546" s="57"/>
      <c r="D546" s="57"/>
      <c r="E546" s="57"/>
      <c r="F546" s="57"/>
      <c r="G546" s="57"/>
      <c r="H546" s="54"/>
      <c r="I546" s="54"/>
      <c r="J546" s="54"/>
      <c r="K546" s="54"/>
      <c r="L546" s="62"/>
      <c r="M546" s="54"/>
      <c r="N546" s="54"/>
      <c r="O546" s="54"/>
      <c r="P546" s="54"/>
      <c r="Q546" s="54"/>
      <c r="R546" s="54"/>
      <c r="S546" s="61"/>
    </row>
    <row r="547" spans="1:19" ht="15.75" x14ac:dyDescent="0.2">
      <c r="A547" s="57"/>
      <c r="B547" s="214"/>
      <c r="C547" s="57"/>
      <c r="D547" s="57"/>
      <c r="E547" s="57"/>
      <c r="F547" s="57"/>
      <c r="G547" s="57"/>
      <c r="H547" s="54"/>
      <c r="I547" s="54"/>
      <c r="J547" s="54"/>
      <c r="K547" s="54"/>
      <c r="L547" s="62"/>
      <c r="M547" s="54"/>
      <c r="N547" s="54"/>
      <c r="O547" s="54"/>
      <c r="P547" s="54"/>
      <c r="Q547" s="54"/>
      <c r="R547" s="54"/>
      <c r="S547" s="61"/>
    </row>
    <row r="548" spans="1:19" ht="15.75" x14ac:dyDescent="0.2">
      <c r="A548" s="57"/>
      <c r="B548" s="214"/>
      <c r="C548" s="57"/>
      <c r="D548" s="57"/>
      <c r="E548" s="57"/>
      <c r="F548" s="57"/>
      <c r="G548" s="57"/>
      <c r="H548" s="54"/>
      <c r="I548" s="54"/>
      <c r="J548" s="54"/>
      <c r="K548" s="54"/>
      <c r="L548" s="62"/>
      <c r="M548" s="54"/>
      <c r="N548" s="54"/>
      <c r="O548" s="54"/>
      <c r="P548" s="54"/>
      <c r="Q548" s="54"/>
      <c r="R548" s="54"/>
      <c r="S548" s="61"/>
    </row>
    <row r="549" spans="1:19" ht="15.75" x14ac:dyDescent="0.2">
      <c r="A549" s="57"/>
      <c r="B549" s="214"/>
      <c r="C549" s="57"/>
      <c r="D549" s="57"/>
      <c r="E549" s="57"/>
      <c r="F549" s="57"/>
      <c r="G549" s="57"/>
      <c r="H549" s="54"/>
      <c r="I549" s="54"/>
      <c r="J549" s="54"/>
      <c r="K549" s="54"/>
      <c r="L549" s="62"/>
      <c r="M549" s="54"/>
      <c r="N549" s="54"/>
      <c r="O549" s="54"/>
      <c r="P549" s="54"/>
      <c r="Q549" s="54"/>
      <c r="R549" s="54"/>
      <c r="S549" s="61"/>
    </row>
    <row r="550" spans="1:19" ht="15.75" x14ac:dyDescent="0.2">
      <c r="A550" s="57"/>
      <c r="B550" s="214"/>
      <c r="C550" s="57"/>
      <c r="D550" s="57"/>
      <c r="E550" s="57"/>
      <c r="F550" s="57"/>
      <c r="G550" s="57"/>
      <c r="H550" s="54"/>
      <c r="I550" s="54"/>
      <c r="J550" s="54"/>
      <c r="K550" s="54"/>
      <c r="L550" s="62"/>
      <c r="M550" s="54"/>
      <c r="N550" s="54"/>
      <c r="O550" s="54"/>
      <c r="P550" s="54"/>
      <c r="Q550" s="54"/>
      <c r="R550" s="54"/>
      <c r="S550" s="61"/>
    </row>
    <row r="551" spans="1:19" ht="15.75" x14ac:dyDescent="0.2">
      <c r="A551" s="57"/>
      <c r="B551" s="214"/>
      <c r="C551" s="57"/>
      <c r="D551" s="57"/>
      <c r="E551" s="57"/>
      <c r="F551" s="57"/>
      <c r="G551" s="57"/>
      <c r="H551" s="54"/>
      <c r="I551" s="54"/>
      <c r="J551" s="54"/>
      <c r="K551" s="54"/>
      <c r="L551" s="62"/>
      <c r="M551" s="54"/>
      <c r="N551" s="54"/>
      <c r="O551" s="54"/>
      <c r="P551" s="54"/>
      <c r="Q551" s="54"/>
      <c r="R551" s="54"/>
      <c r="S551" s="61"/>
    </row>
    <row r="552" spans="1:19" ht="15.75" x14ac:dyDescent="0.2">
      <c r="A552" s="57"/>
      <c r="B552" s="214"/>
      <c r="C552" s="57"/>
      <c r="D552" s="57"/>
      <c r="E552" s="57"/>
      <c r="F552" s="57"/>
      <c r="G552" s="57"/>
      <c r="H552" s="54"/>
      <c r="I552" s="54"/>
      <c r="J552" s="54"/>
      <c r="K552" s="54"/>
      <c r="L552" s="62"/>
      <c r="M552" s="54"/>
      <c r="N552" s="54"/>
      <c r="O552" s="54"/>
      <c r="P552" s="54"/>
      <c r="Q552" s="54"/>
      <c r="R552" s="54"/>
      <c r="S552" s="61"/>
    </row>
    <row r="553" spans="1:19" ht="15.75" x14ac:dyDescent="0.2">
      <c r="A553" s="57"/>
      <c r="B553" s="214"/>
      <c r="C553" s="57"/>
      <c r="D553" s="57"/>
      <c r="E553" s="57"/>
      <c r="F553" s="57"/>
      <c r="G553" s="57"/>
      <c r="H553" s="54"/>
      <c r="I553" s="54"/>
      <c r="J553" s="54"/>
      <c r="K553" s="54"/>
      <c r="L553" s="62"/>
      <c r="M553" s="54"/>
      <c r="N553" s="54"/>
      <c r="O553" s="54"/>
      <c r="P553" s="54"/>
      <c r="Q553" s="54"/>
      <c r="R553" s="54"/>
      <c r="S553" s="61"/>
    </row>
    <row r="554" spans="1:19" ht="15.75" x14ac:dyDescent="0.2">
      <c r="A554" s="57"/>
      <c r="B554" s="214"/>
      <c r="C554" s="57"/>
      <c r="D554" s="57"/>
      <c r="E554" s="57"/>
      <c r="F554" s="57"/>
      <c r="G554" s="57"/>
      <c r="H554" s="54"/>
      <c r="I554" s="54"/>
      <c r="J554" s="54"/>
      <c r="K554" s="54"/>
      <c r="L554" s="62"/>
      <c r="M554" s="54"/>
      <c r="N554" s="54"/>
      <c r="O554" s="54"/>
      <c r="P554" s="54"/>
      <c r="Q554" s="54"/>
      <c r="R554" s="54"/>
      <c r="S554" s="61"/>
    </row>
    <row r="555" spans="1:19" ht="15.75" x14ac:dyDescent="0.2">
      <c r="A555" s="57"/>
      <c r="B555" s="214"/>
      <c r="C555" s="57"/>
      <c r="D555" s="57"/>
      <c r="E555" s="57"/>
      <c r="F555" s="57"/>
      <c r="G555" s="57"/>
      <c r="H555" s="54"/>
      <c r="I555" s="54"/>
      <c r="J555" s="54"/>
      <c r="K555" s="54"/>
      <c r="L555" s="62"/>
      <c r="M555" s="54"/>
      <c r="N555" s="54"/>
      <c r="O555" s="54"/>
      <c r="P555" s="54"/>
      <c r="Q555" s="54"/>
      <c r="R555" s="54"/>
      <c r="S555" s="61"/>
    </row>
    <row r="556" spans="1:19" ht="15.75" x14ac:dyDescent="0.2">
      <c r="A556" s="57"/>
      <c r="B556" s="214"/>
      <c r="C556" s="57"/>
      <c r="D556" s="57"/>
      <c r="E556" s="57"/>
      <c r="F556" s="57"/>
      <c r="G556" s="57"/>
      <c r="H556" s="54"/>
      <c r="I556" s="54"/>
      <c r="J556" s="54"/>
      <c r="K556" s="54"/>
      <c r="L556" s="62"/>
      <c r="M556" s="54"/>
      <c r="N556" s="54"/>
      <c r="O556" s="54"/>
      <c r="P556" s="54"/>
      <c r="Q556" s="54"/>
      <c r="R556" s="54"/>
      <c r="S556" s="61"/>
    </row>
    <row r="557" spans="1:19" ht="15.75" x14ac:dyDescent="0.2">
      <c r="A557" s="57"/>
      <c r="B557" s="214"/>
      <c r="C557" s="57"/>
      <c r="D557" s="57"/>
      <c r="E557" s="57"/>
      <c r="F557" s="57"/>
      <c r="G557" s="57"/>
      <c r="H557" s="54"/>
      <c r="I557" s="54"/>
      <c r="J557" s="54"/>
      <c r="K557" s="54"/>
      <c r="L557" s="62"/>
      <c r="M557" s="54"/>
      <c r="N557" s="54"/>
      <c r="O557" s="54"/>
      <c r="P557" s="54"/>
      <c r="Q557" s="54"/>
      <c r="R557" s="54"/>
      <c r="S557" s="61"/>
    </row>
    <row r="558" spans="1:19" ht="15.75" x14ac:dyDescent="0.2">
      <c r="A558" s="57"/>
      <c r="B558" s="214"/>
      <c r="C558" s="57"/>
      <c r="D558" s="57"/>
      <c r="E558" s="57"/>
      <c r="F558" s="57"/>
      <c r="G558" s="57"/>
      <c r="H558" s="54"/>
      <c r="I558" s="54"/>
      <c r="J558" s="54"/>
      <c r="K558" s="54"/>
      <c r="L558" s="62"/>
      <c r="M558" s="54"/>
      <c r="N558" s="54"/>
      <c r="O558" s="54"/>
      <c r="P558" s="54"/>
      <c r="Q558" s="54"/>
      <c r="R558" s="54"/>
      <c r="S558" s="61"/>
    </row>
    <row r="559" spans="1:19" ht="15.75" x14ac:dyDescent="0.2">
      <c r="A559" s="57"/>
      <c r="B559" s="214"/>
      <c r="C559" s="57"/>
      <c r="D559" s="57"/>
      <c r="E559" s="57"/>
      <c r="F559" s="57"/>
      <c r="G559" s="57"/>
      <c r="H559" s="54"/>
      <c r="I559" s="54"/>
      <c r="J559" s="54"/>
      <c r="K559" s="54"/>
      <c r="L559" s="62"/>
      <c r="M559" s="54"/>
      <c r="N559" s="54"/>
      <c r="O559" s="54"/>
      <c r="P559" s="54"/>
      <c r="Q559" s="54"/>
      <c r="R559" s="54"/>
      <c r="S559" s="61"/>
    </row>
    <row r="560" spans="1:19" ht="15.75" x14ac:dyDescent="0.2">
      <c r="A560" s="57"/>
      <c r="B560" s="214"/>
      <c r="C560" s="57"/>
      <c r="D560" s="57"/>
      <c r="E560" s="57"/>
      <c r="F560" s="57"/>
      <c r="G560" s="57"/>
      <c r="H560" s="54"/>
      <c r="I560" s="54"/>
      <c r="J560" s="54"/>
      <c r="K560" s="54"/>
      <c r="L560" s="62"/>
      <c r="M560" s="54"/>
      <c r="N560" s="54"/>
      <c r="O560" s="54"/>
      <c r="P560" s="54"/>
      <c r="Q560" s="54"/>
      <c r="R560" s="54"/>
      <c r="S560" s="61"/>
    </row>
    <row r="561" spans="1:19" ht="15.75" x14ac:dyDescent="0.2">
      <c r="A561" s="57"/>
      <c r="B561" s="214"/>
      <c r="C561" s="57"/>
      <c r="D561" s="57"/>
      <c r="E561" s="57"/>
      <c r="F561" s="57"/>
      <c r="G561" s="57"/>
      <c r="H561" s="54"/>
      <c r="I561" s="54"/>
      <c r="J561" s="54"/>
      <c r="K561" s="54"/>
      <c r="L561" s="62"/>
      <c r="M561" s="54"/>
      <c r="N561" s="54"/>
      <c r="O561" s="54"/>
      <c r="P561" s="54"/>
      <c r="Q561" s="54"/>
      <c r="R561" s="54"/>
      <c r="S561" s="61"/>
    </row>
    <row r="562" spans="1:19" ht="15.75" x14ac:dyDescent="0.2">
      <c r="A562" s="57"/>
      <c r="B562" s="214"/>
      <c r="C562" s="57"/>
      <c r="D562" s="57"/>
      <c r="E562" s="57"/>
      <c r="F562" s="57"/>
      <c r="G562" s="57"/>
      <c r="H562" s="54"/>
      <c r="I562" s="54"/>
      <c r="J562" s="54"/>
      <c r="K562" s="54"/>
      <c r="L562" s="62"/>
      <c r="M562" s="54"/>
      <c r="N562" s="54"/>
      <c r="O562" s="54"/>
      <c r="P562" s="54"/>
      <c r="Q562" s="54"/>
      <c r="R562" s="54"/>
      <c r="S562" s="61"/>
    </row>
    <row r="563" spans="1:19" ht="15.75" x14ac:dyDescent="0.2">
      <c r="A563" s="57"/>
      <c r="B563" s="214"/>
      <c r="C563" s="57"/>
      <c r="D563" s="57"/>
      <c r="E563" s="57"/>
      <c r="F563" s="57"/>
      <c r="G563" s="57"/>
      <c r="H563" s="54"/>
      <c r="I563" s="54"/>
      <c r="J563" s="54"/>
      <c r="K563" s="54"/>
      <c r="L563" s="62"/>
      <c r="M563" s="54"/>
      <c r="N563" s="54"/>
      <c r="O563" s="54"/>
      <c r="P563" s="54"/>
      <c r="Q563" s="54"/>
      <c r="R563" s="54"/>
      <c r="S563" s="61"/>
    </row>
    <row r="564" spans="1:19" ht="15.75" x14ac:dyDescent="0.2">
      <c r="A564" s="57"/>
      <c r="B564" s="214"/>
      <c r="C564" s="57"/>
      <c r="D564" s="57"/>
      <c r="E564" s="57"/>
      <c r="F564" s="57"/>
      <c r="G564" s="57"/>
      <c r="H564" s="54"/>
      <c r="I564" s="54"/>
      <c r="J564" s="54"/>
      <c r="K564" s="54"/>
      <c r="L564" s="62"/>
      <c r="M564" s="54"/>
      <c r="N564" s="54"/>
      <c r="O564" s="54"/>
      <c r="P564" s="54"/>
      <c r="Q564" s="54"/>
      <c r="R564" s="54"/>
      <c r="S564" s="61"/>
    </row>
    <row r="565" spans="1:19" ht="15.75" x14ac:dyDescent="0.2">
      <c r="A565" s="57"/>
      <c r="B565" s="214"/>
      <c r="C565" s="57"/>
      <c r="D565" s="57"/>
      <c r="E565" s="57"/>
      <c r="F565" s="57"/>
      <c r="G565" s="57"/>
      <c r="H565" s="54"/>
      <c r="I565" s="54"/>
      <c r="J565" s="54"/>
      <c r="K565" s="54"/>
      <c r="L565" s="62"/>
      <c r="M565" s="54"/>
      <c r="N565" s="54"/>
      <c r="O565" s="54"/>
      <c r="P565" s="54"/>
      <c r="Q565" s="54"/>
      <c r="R565" s="54"/>
      <c r="S565" s="61"/>
    </row>
    <row r="566" spans="1:19" ht="15.75" x14ac:dyDescent="0.2">
      <c r="A566" s="57"/>
      <c r="B566" s="214"/>
      <c r="C566" s="57"/>
      <c r="D566" s="57"/>
      <c r="E566" s="57"/>
      <c r="F566" s="57"/>
      <c r="G566" s="57"/>
      <c r="H566" s="54"/>
      <c r="I566" s="54"/>
      <c r="J566" s="54"/>
      <c r="K566" s="54"/>
      <c r="L566" s="62"/>
      <c r="M566" s="54"/>
      <c r="N566" s="54"/>
      <c r="O566" s="54"/>
      <c r="P566" s="54"/>
      <c r="Q566" s="54"/>
      <c r="R566" s="54"/>
      <c r="S566" s="61"/>
    </row>
    <row r="567" spans="1:19" ht="15.75" x14ac:dyDescent="0.2">
      <c r="A567" s="57"/>
      <c r="B567" s="214"/>
      <c r="C567" s="57"/>
      <c r="D567" s="57"/>
      <c r="E567" s="57"/>
      <c r="F567" s="57"/>
      <c r="G567" s="57"/>
      <c r="H567" s="54"/>
      <c r="I567" s="54"/>
      <c r="J567" s="54"/>
      <c r="K567" s="54"/>
      <c r="L567" s="62"/>
      <c r="M567" s="54"/>
      <c r="N567" s="54"/>
      <c r="O567" s="54"/>
      <c r="P567" s="54"/>
      <c r="Q567" s="54"/>
      <c r="R567" s="54"/>
      <c r="S567" s="61"/>
    </row>
    <row r="568" spans="1:19" ht="15.75" x14ac:dyDescent="0.2">
      <c r="A568" s="57"/>
      <c r="B568" s="214"/>
      <c r="C568" s="57"/>
      <c r="D568" s="57"/>
      <c r="E568" s="57"/>
      <c r="F568" s="57"/>
      <c r="G568" s="57"/>
      <c r="H568" s="54"/>
      <c r="I568" s="54"/>
      <c r="J568" s="54"/>
      <c r="K568" s="54"/>
      <c r="L568" s="62"/>
      <c r="M568" s="54"/>
      <c r="N568" s="54"/>
      <c r="O568" s="54"/>
      <c r="P568" s="54"/>
      <c r="Q568" s="54"/>
      <c r="R568" s="54"/>
      <c r="S568" s="61"/>
    </row>
    <row r="569" spans="1:19" ht="15.75" x14ac:dyDescent="0.2">
      <c r="A569" s="57"/>
      <c r="B569" s="214"/>
      <c r="C569" s="57"/>
      <c r="D569" s="57"/>
      <c r="E569" s="57"/>
      <c r="F569" s="57"/>
      <c r="G569" s="57"/>
      <c r="H569" s="54"/>
      <c r="I569" s="54"/>
      <c r="J569" s="54"/>
      <c r="K569" s="54"/>
      <c r="L569" s="62"/>
      <c r="M569" s="54"/>
      <c r="N569" s="54"/>
      <c r="O569" s="54"/>
      <c r="P569" s="54"/>
      <c r="Q569" s="54"/>
      <c r="R569" s="54"/>
      <c r="S569" s="61"/>
    </row>
    <row r="570" spans="1:19" ht="15.75" x14ac:dyDescent="0.2">
      <c r="A570" s="57"/>
      <c r="B570" s="214"/>
      <c r="C570" s="57"/>
      <c r="D570" s="57"/>
      <c r="E570" s="57"/>
      <c r="F570" s="57"/>
      <c r="G570" s="57"/>
      <c r="H570" s="54"/>
      <c r="I570" s="54"/>
      <c r="J570" s="54"/>
      <c r="K570" s="54"/>
      <c r="L570" s="62"/>
      <c r="M570" s="54"/>
      <c r="N570" s="54"/>
      <c r="O570" s="54"/>
      <c r="P570" s="54"/>
      <c r="Q570" s="54"/>
      <c r="R570" s="54"/>
      <c r="S570" s="61"/>
    </row>
    <row r="571" spans="1:19" ht="15.75" x14ac:dyDescent="0.2">
      <c r="A571" s="57"/>
      <c r="B571" s="214"/>
      <c r="C571" s="57"/>
      <c r="D571" s="57"/>
      <c r="E571" s="57"/>
      <c r="F571" s="57"/>
      <c r="G571" s="57"/>
      <c r="H571" s="54"/>
      <c r="I571" s="54"/>
      <c r="J571" s="54"/>
      <c r="K571" s="54"/>
      <c r="L571" s="62"/>
      <c r="M571" s="54"/>
      <c r="N571" s="54"/>
      <c r="O571" s="54"/>
      <c r="P571" s="54"/>
      <c r="Q571" s="54"/>
      <c r="R571" s="54"/>
      <c r="S571" s="61"/>
    </row>
    <row r="572" spans="1:19" ht="15.75" x14ac:dyDescent="0.2">
      <c r="A572" s="57"/>
      <c r="B572" s="214"/>
      <c r="C572" s="57"/>
      <c r="D572" s="57"/>
      <c r="E572" s="57"/>
      <c r="F572" s="57"/>
      <c r="G572" s="57"/>
      <c r="H572" s="54"/>
      <c r="I572" s="54"/>
      <c r="J572" s="54"/>
      <c r="K572" s="54"/>
      <c r="L572" s="62"/>
      <c r="M572" s="54"/>
      <c r="N572" s="54"/>
      <c r="O572" s="54"/>
      <c r="P572" s="54"/>
      <c r="Q572" s="54"/>
      <c r="R572" s="54"/>
      <c r="S572" s="61"/>
    </row>
    <row r="573" spans="1:19" ht="15.75" x14ac:dyDescent="0.2">
      <c r="A573" s="57"/>
      <c r="B573" s="214"/>
      <c r="C573" s="57"/>
      <c r="D573" s="57"/>
      <c r="E573" s="57"/>
      <c r="F573" s="57"/>
      <c r="G573" s="57"/>
      <c r="H573" s="54"/>
      <c r="I573" s="54"/>
      <c r="J573" s="54"/>
      <c r="K573" s="54"/>
      <c r="L573" s="62"/>
      <c r="M573" s="54"/>
      <c r="N573" s="54"/>
      <c r="O573" s="54"/>
      <c r="P573" s="54"/>
      <c r="Q573" s="54"/>
      <c r="R573" s="54"/>
      <c r="S573" s="61"/>
    </row>
    <row r="574" spans="1:19" ht="15.75" x14ac:dyDescent="0.2">
      <c r="A574" s="57"/>
      <c r="B574" s="214"/>
      <c r="C574" s="57"/>
      <c r="D574" s="57"/>
      <c r="E574" s="57"/>
      <c r="F574" s="57"/>
      <c r="G574" s="57"/>
      <c r="H574" s="54"/>
      <c r="I574" s="54"/>
      <c r="J574" s="54"/>
      <c r="K574" s="54"/>
      <c r="L574" s="62"/>
      <c r="M574" s="54"/>
      <c r="N574" s="54"/>
      <c r="O574" s="54"/>
      <c r="P574" s="54"/>
      <c r="Q574" s="54"/>
      <c r="R574" s="54"/>
      <c r="S574" s="61"/>
    </row>
    <row r="575" spans="1:19" ht="15.75" x14ac:dyDescent="0.2">
      <c r="A575" s="57"/>
      <c r="B575" s="214"/>
      <c r="C575" s="57"/>
      <c r="D575" s="57"/>
      <c r="E575" s="57"/>
      <c r="F575" s="57"/>
      <c r="G575" s="57"/>
      <c r="H575" s="54"/>
      <c r="I575" s="54"/>
      <c r="J575" s="54"/>
      <c r="K575" s="54"/>
      <c r="L575" s="62"/>
      <c r="M575" s="54"/>
      <c r="N575" s="54"/>
      <c r="O575" s="54"/>
      <c r="P575" s="54"/>
      <c r="Q575" s="54"/>
      <c r="R575" s="54"/>
      <c r="S575" s="61"/>
    </row>
    <row r="576" spans="1:19" ht="15.75" x14ac:dyDescent="0.2">
      <c r="A576" s="57"/>
      <c r="B576" s="214"/>
      <c r="C576" s="57"/>
      <c r="D576" s="57"/>
      <c r="E576" s="57"/>
      <c r="F576" s="57"/>
      <c r="G576" s="57"/>
      <c r="H576" s="54"/>
      <c r="I576" s="54"/>
      <c r="J576" s="54"/>
      <c r="K576" s="54"/>
      <c r="L576" s="62"/>
      <c r="M576" s="54"/>
      <c r="N576" s="54"/>
      <c r="O576" s="54"/>
      <c r="P576" s="54"/>
      <c r="Q576" s="54"/>
      <c r="R576" s="54"/>
      <c r="S576" s="61"/>
    </row>
    <row r="577" spans="1:19" ht="15.75" x14ac:dyDescent="0.2">
      <c r="A577" s="57"/>
      <c r="B577" s="214"/>
      <c r="C577" s="57"/>
      <c r="D577" s="57"/>
      <c r="E577" s="57"/>
      <c r="F577" s="57"/>
      <c r="G577" s="57"/>
      <c r="H577" s="54"/>
      <c r="I577" s="54"/>
      <c r="J577" s="54"/>
      <c r="K577" s="54"/>
      <c r="L577" s="62"/>
      <c r="M577" s="54"/>
      <c r="N577" s="54"/>
      <c r="O577" s="54"/>
      <c r="P577" s="54"/>
      <c r="Q577" s="54"/>
      <c r="R577" s="54"/>
      <c r="S577" s="61"/>
    </row>
    <row r="578" spans="1:19" ht="15.75" x14ac:dyDescent="0.2">
      <c r="A578" s="57"/>
      <c r="B578" s="214"/>
      <c r="C578" s="57"/>
      <c r="D578" s="57"/>
      <c r="E578" s="57"/>
      <c r="F578" s="57"/>
      <c r="G578" s="57"/>
      <c r="H578" s="54"/>
      <c r="I578" s="54"/>
      <c r="J578" s="54"/>
      <c r="K578" s="54"/>
      <c r="L578" s="62"/>
      <c r="M578" s="54"/>
      <c r="N578" s="54"/>
      <c r="O578" s="54"/>
      <c r="P578" s="54"/>
      <c r="Q578" s="54"/>
      <c r="R578" s="54"/>
      <c r="S578" s="61"/>
    </row>
    <row r="579" spans="1:19" ht="15.75" x14ac:dyDescent="0.2">
      <c r="A579" s="57"/>
      <c r="B579" s="214"/>
      <c r="C579" s="57"/>
      <c r="D579" s="57"/>
      <c r="E579" s="57"/>
      <c r="F579" s="57"/>
      <c r="G579" s="57"/>
      <c r="H579" s="54"/>
      <c r="I579" s="54"/>
      <c r="J579" s="54"/>
      <c r="K579" s="54"/>
      <c r="L579" s="62"/>
      <c r="M579" s="54"/>
      <c r="N579" s="54"/>
      <c r="O579" s="54"/>
      <c r="P579" s="54"/>
      <c r="Q579" s="54"/>
      <c r="R579" s="54"/>
      <c r="S579" s="61"/>
    </row>
    <row r="580" spans="1:19" ht="15.75" x14ac:dyDescent="0.2">
      <c r="A580" s="57"/>
      <c r="B580" s="214"/>
      <c r="C580" s="57"/>
      <c r="D580" s="57"/>
      <c r="E580" s="57"/>
      <c r="F580" s="57"/>
      <c r="G580" s="57"/>
      <c r="H580" s="54"/>
      <c r="I580" s="54"/>
      <c r="J580" s="54"/>
      <c r="K580" s="54"/>
      <c r="L580" s="62"/>
      <c r="M580" s="54"/>
      <c r="N580" s="54"/>
      <c r="O580" s="54"/>
      <c r="P580" s="54"/>
      <c r="Q580" s="54"/>
      <c r="R580" s="54"/>
      <c r="S580" s="61"/>
    </row>
    <row r="581" spans="1:19" ht="15.75" x14ac:dyDescent="0.2">
      <c r="A581" s="57"/>
      <c r="B581" s="214"/>
      <c r="C581" s="57"/>
      <c r="D581" s="57"/>
      <c r="E581" s="57"/>
      <c r="F581" s="57"/>
      <c r="G581" s="57"/>
      <c r="H581" s="54"/>
      <c r="I581" s="54"/>
      <c r="J581" s="54"/>
      <c r="K581" s="54"/>
      <c r="L581" s="62"/>
      <c r="M581" s="54"/>
      <c r="N581" s="54"/>
      <c r="O581" s="54"/>
      <c r="P581" s="54"/>
      <c r="Q581" s="54"/>
      <c r="R581" s="54"/>
      <c r="S581" s="61"/>
    </row>
    <row r="582" spans="1:19" ht="15.75" x14ac:dyDescent="0.2">
      <c r="A582" s="57"/>
      <c r="B582" s="214"/>
      <c r="C582" s="57"/>
      <c r="D582" s="57"/>
      <c r="E582" s="57"/>
      <c r="F582" s="57"/>
      <c r="G582" s="57"/>
      <c r="H582" s="54"/>
      <c r="I582" s="54"/>
      <c r="J582" s="54"/>
      <c r="K582" s="54"/>
      <c r="L582" s="62"/>
      <c r="M582" s="54"/>
      <c r="N582" s="54"/>
      <c r="O582" s="54"/>
      <c r="P582" s="54"/>
      <c r="Q582" s="54"/>
      <c r="R582" s="54"/>
      <c r="S582" s="61"/>
    </row>
    <row r="583" spans="1:19" ht="15.75" x14ac:dyDescent="0.2">
      <c r="A583" s="57"/>
      <c r="B583" s="214"/>
      <c r="C583" s="57"/>
      <c r="D583" s="57"/>
      <c r="E583" s="57"/>
      <c r="F583" s="57"/>
      <c r="G583" s="57"/>
      <c r="H583" s="54"/>
      <c r="I583" s="54"/>
      <c r="J583" s="54"/>
      <c r="K583" s="54"/>
      <c r="L583" s="62"/>
      <c r="M583" s="54"/>
      <c r="N583" s="54"/>
      <c r="O583" s="54"/>
      <c r="P583" s="54"/>
      <c r="Q583" s="54"/>
      <c r="R583" s="54"/>
      <c r="S583" s="61"/>
    </row>
    <row r="584" spans="1:19" ht="15.75" x14ac:dyDescent="0.2">
      <c r="A584" s="57"/>
      <c r="B584" s="214"/>
      <c r="C584" s="57"/>
      <c r="D584" s="57"/>
      <c r="E584" s="57"/>
      <c r="F584" s="57"/>
      <c r="G584" s="57"/>
      <c r="H584" s="54"/>
      <c r="I584" s="54"/>
      <c r="J584" s="54"/>
      <c r="K584" s="54"/>
      <c r="L584" s="62"/>
      <c r="M584" s="54"/>
      <c r="N584" s="54"/>
      <c r="O584" s="54"/>
      <c r="P584" s="54"/>
      <c r="Q584" s="54"/>
      <c r="R584" s="54"/>
      <c r="S584" s="61"/>
    </row>
    <row r="585" spans="1:19" ht="15.75" x14ac:dyDescent="0.2">
      <c r="A585" s="57"/>
      <c r="B585" s="214"/>
      <c r="C585" s="57"/>
      <c r="D585" s="57"/>
      <c r="E585" s="57"/>
      <c r="F585" s="57"/>
      <c r="G585" s="57"/>
      <c r="H585" s="54"/>
      <c r="I585" s="54"/>
      <c r="J585" s="54"/>
      <c r="K585" s="54"/>
      <c r="L585" s="62"/>
      <c r="M585" s="54"/>
      <c r="N585" s="54"/>
      <c r="O585" s="54"/>
      <c r="P585" s="54"/>
      <c r="Q585" s="54"/>
      <c r="R585" s="54"/>
      <c r="S585" s="61"/>
    </row>
    <row r="586" spans="1:19" ht="15.75" x14ac:dyDescent="0.2">
      <c r="A586" s="57"/>
      <c r="B586" s="214"/>
      <c r="C586" s="57"/>
      <c r="D586" s="57"/>
      <c r="E586" s="57"/>
      <c r="F586" s="57"/>
      <c r="G586" s="57"/>
      <c r="H586" s="54"/>
      <c r="I586" s="54"/>
      <c r="J586" s="54"/>
      <c r="K586" s="54"/>
      <c r="L586" s="62"/>
      <c r="M586" s="54"/>
      <c r="N586" s="54"/>
      <c r="O586" s="54"/>
      <c r="P586" s="54"/>
      <c r="Q586" s="54"/>
      <c r="R586" s="54"/>
      <c r="S586" s="61"/>
    </row>
    <row r="587" spans="1:19" ht="15.75" x14ac:dyDescent="0.2">
      <c r="A587" s="57"/>
      <c r="B587" s="214"/>
      <c r="C587" s="57"/>
      <c r="D587" s="57"/>
      <c r="E587" s="57"/>
      <c r="F587" s="57"/>
      <c r="G587" s="57"/>
      <c r="H587" s="54"/>
      <c r="I587" s="54"/>
      <c r="J587" s="54"/>
      <c r="K587" s="54"/>
      <c r="L587" s="62"/>
      <c r="M587" s="54"/>
      <c r="N587" s="54"/>
      <c r="O587" s="54"/>
      <c r="P587" s="54"/>
      <c r="Q587" s="54"/>
      <c r="R587" s="54"/>
      <c r="S587" s="61"/>
    </row>
    <row r="588" spans="1:19" ht="15.75" x14ac:dyDescent="0.2">
      <c r="A588" s="57"/>
      <c r="B588" s="214"/>
      <c r="C588" s="57"/>
      <c r="D588" s="57"/>
      <c r="E588" s="57"/>
      <c r="F588" s="57"/>
      <c r="G588" s="57"/>
      <c r="H588" s="54"/>
      <c r="I588" s="54"/>
      <c r="J588" s="54"/>
      <c r="K588" s="54"/>
      <c r="L588" s="62"/>
      <c r="M588" s="54"/>
      <c r="N588" s="54"/>
      <c r="O588" s="54"/>
      <c r="P588" s="54"/>
      <c r="Q588" s="54"/>
      <c r="R588" s="54"/>
      <c r="S588" s="61"/>
    </row>
    <row r="589" spans="1:19" ht="15.75" x14ac:dyDescent="0.2">
      <c r="A589" s="57"/>
      <c r="B589" s="214"/>
      <c r="C589" s="57"/>
      <c r="D589" s="57"/>
      <c r="E589" s="57"/>
      <c r="F589" s="57"/>
      <c r="G589" s="57"/>
      <c r="H589" s="54"/>
      <c r="I589" s="54"/>
      <c r="J589" s="54"/>
      <c r="K589" s="54"/>
      <c r="L589" s="62"/>
      <c r="M589" s="54"/>
      <c r="N589" s="54"/>
      <c r="O589" s="54"/>
      <c r="P589" s="54"/>
      <c r="Q589" s="54"/>
      <c r="R589" s="54"/>
      <c r="S589" s="61"/>
    </row>
    <row r="590" spans="1:19" ht="15.75" x14ac:dyDescent="0.2">
      <c r="A590" s="57"/>
      <c r="B590" s="214"/>
      <c r="C590" s="57"/>
      <c r="D590" s="57"/>
      <c r="E590" s="57"/>
      <c r="F590" s="57"/>
      <c r="G590" s="57"/>
      <c r="H590" s="54"/>
      <c r="I590" s="54"/>
      <c r="J590" s="54"/>
      <c r="K590" s="54"/>
      <c r="L590" s="62"/>
      <c r="M590" s="54"/>
      <c r="N590" s="54"/>
      <c r="O590" s="54"/>
      <c r="P590" s="54"/>
      <c r="Q590" s="54"/>
      <c r="R590" s="54"/>
      <c r="S590" s="61"/>
    </row>
    <row r="591" spans="1:19" ht="15.75" x14ac:dyDescent="0.2">
      <c r="A591" s="57"/>
      <c r="B591" s="214"/>
      <c r="C591" s="57"/>
      <c r="D591" s="57"/>
      <c r="E591" s="57"/>
      <c r="F591" s="57"/>
      <c r="G591" s="57"/>
      <c r="H591" s="54"/>
      <c r="I591" s="54"/>
      <c r="J591" s="54"/>
      <c r="K591" s="54"/>
      <c r="L591" s="62"/>
      <c r="M591" s="54"/>
      <c r="N591" s="54"/>
      <c r="O591" s="54"/>
      <c r="P591" s="54"/>
      <c r="Q591" s="54"/>
      <c r="R591" s="54"/>
      <c r="S591" s="61"/>
    </row>
    <row r="592" spans="1:19" ht="15.75" x14ac:dyDescent="0.2">
      <c r="A592" s="57"/>
      <c r="B592" s="214"/>
      <c r="C592" s="57"/>
      <c r="D592" s="57"/>
      <c r="E592" s="57"/>
      <c r="F592" s="57"/>
      <c r="G592" s="57"/>
      <c r="H592" s="54"/>
      <c r="I592" s="54"/>
      <c r="J592" s="54"/>
      <c r="K592" s="54"/>
      <c r="L592" s="62"/>
      <c r="M592" s="54"/>
      <c r="N592" s="54"/>
      <c r="O592" s="54"/>
      <c r="P592" s="54"/>
      <c r="Q592" s="54"/>
      <c r="R592" s="54"/>
      <c r="S592" s="61"/>
    </row>
    <row r="593" spans="1:19" ht="15.75" x14ac:dyDescent="0.2">
      <c r="A593" s="57"/>
      <c r="B593" s="214"/>
      <c r="C593" s="57"/>
      <c r="D593" s="57"/>
      <c r="E593" s="57"/>
      <c r="F593" s="57"/>
      <c r="G593" s="57"/>
      <c r="H593" s="54"/>
      <c r="I593" s="54"/>
      <c r="J593" s="54"/>
      <c r="K593" s="54"/>
      <c r="L593" s="62"/>
      <c r="M593" s="54"/>
      <c r="N593" s="54"/>
      <c r="O593" s="54"/>
      <c r="P593" s="54"/>
      <c r="Q593" s="54"/>
      <c r="R593" s="54"/>
      <c r="S593" s="61"/>
    </row>
    <row r="594" spans="1:19" ht="15.75" x14ac:dyDescent="0.2">
      <c r="A594" s="57"/>
      <c r="B594" s="214"/>
      <c r="C594" s="57"/>
      <c r="D594" s="57"/>
      <c r="E594" s="57"/>
      <c r="F594" s="57"/>
      <c r="G594" s="57"/>
      <c r="H594" s="54"/>
      <c r="I594" s="54"/>
      <c r="J594" s="54"/>
      <c r="K594" s="54"/>
      <c r="L594" s="62"/>
      <c r="M594" s="54"/>
      <c r="N594" s="54"/>
      <c r="O594" s="54"/>
      <c r="P594" s="54"/>
      <c r="Q594" s="54"/>
      <c r="R594" s="54"/>
      <c r="S594" s="61"/>
    </row>
    <row r="595" spans="1:19" ht="15.75" x14ac:dyDescent="0.2">
      <c r="A595" s="57"/>
      <c r="B595" s="214"/>
      <c r="C595" s="57"/>
      <c r="D595" s="57"/>
      <c r="E595" s="57"/>
      <c r="F595" s="57"/>
      <c r="G595" s="57"/>
      <c r="H595" s="54"/>
      <c r="I595" s="54"/>
      <c r="J595" s="54"/>
      <c r="K595" s="54"/>
      <c r="L595" s="62"/>
      <c r="M595" s="54"/>
      <c r="N595" s="54"/>
      <c r="O595" s="54"/>
      <c r="P595" s="54"/>
      <c r="Q595" s="54"/>
      <c r="R595" s="54"/>
      <c r="S595" s="61"/>
    </row>
    <row r="596" spans="1:19" ht="15.75" x14ac:dyDescent="0.2">
      <c r="A596" s="57"/>
      <c r="B596" s="214"/>
      <c r="C596" s="57"/>
      <c r="D596" s="57"/>
      <c r="E596" s="57"/>
      <c r="F596" s="57"/>
      <c r="G596" s="57"/>
      <c r="H596" s="54"/>
      <c r="I596" s="54"/>
      <c r="J596" s="54"/>
      <c r="K596" s="54"/>
      <c r="L596" s="62"/>
      <c r="M596" s="54"/>
      <c r="N596" s="54"/>
      <c r="O596" s="54"/>
      <c r="P596" s="54"/>
      <c r="Q596" s="54"/>
      <c r="R596" s="54"/>
      <c r="S596" s="61"/>
    </row>
    <row r="597" spans="1:19" ht="15.75" x14ac:dyDescent="0.2">
      <c r="A597" s="57"/>
      <c r="B597" s="214"/>
      <c r="C597" s="57"/>
      <c r="D597" s="57"/>
      <c r="E597" s="57"/>
      <c r="F597" s="57"/>
      <c r="G597" s="57"/>
      <c r="H597" s="54"/>
      <c r="I597" s="54"/>
      <c r="J597" s="54"/>
      <c r="K597" s="54"/>
      <c r="L597" s="62"/>
      <c r="M597" s="54"/>
      <c r="N597" s="54"/>
      <c r="O597" s="54"/>
      <c r="P597" s="54"/>
      <c r="Q597" s="54"/>
      <c r="R597" s="54"/>
      <c r="S597" s="61"/>
    </row>
    <row r="598" spans="1:19" ht="15.75" x14ac:dyDescent="0.2">
      <c r="A598" s="57"/>
      <c r="B598" s="214"/>
      <c r="C598" s="57"/>
      <c r="D598" s="57"/>
      <c r="E598" s="57"/>
      <c r="F598" s="57"/>
      <c r="G598" s="57"/>
      <c r="H598" s="54"/>
      <c r="I598" s="54"/>
      <c r="J598" s="54"/>
      <c r="K598" s="54"/>
      <c r="L598" s="62"/>
      <c r="M598" s="54"/>
      <c r="N598" s="54"/>
      <c r="O598" s="54"/>
      <c r="P598" s="54"/>
      <c r="Q598" s="54"/>
      <c r="R598" s="54"/>
      <c r="S598" s="61"/>
    </row>
    <row r="599" spans="1:19" ht="15.75" x14ac:dyDescent="0.2">
      <c r="A599" s="57"/>
      <c r="B599" s="214"/>
      <c r="C599" s="57"/>
      <c r="D599" s="57"/>
      <c r="E599" s="57"/>
      <c r="F599" s="57"/>
      <c r="G599" s="57"/>
      <c r="H599" s="54"/>
      <c r="I599" s="54"/>
      <c r="J599" s="54"/>
      <c r="K599" s="54"/>
      <c r="L599" s="62"/>
      <c r="M599" s="54"/>
      <c r="N599" s="54"/>
      <c r="O599" s="54"/>
      <c r="P599" s="54"/>
      <c r="Q599" s="54"/>
      <c r="R599" s="54"/>
      <c r="S599" s="61"/>
    </row>
    <row r="600" spans="1:19" ht="15.75" x14ac:dyDescent="0.2">
      <c r="A600" s="57"/>
      <c r="B600" s="214"/>
      <c r="C600" s="57"/>
      <c r="D600" s="57"/>
      <c r="E600" s="57"/>
      <c r="F600" s="57"/>
      <c r="G600" s="57"/>
      <c r="H600" s="54"/>
      <c r="I600" s="54"/>
      <c r="J600" s="54"/>
      <c r="K600" s="54"/>
      <c r="L600" s="62"/>
      <c r="M600" s="54"/>
      <c r="N600" s="54"/>
      <c r="O600" s="54"/>
      <c r="P600" s="54"/>
      <c r="Q600" s="54"/>
      <c r="R600" s="54"/>
      <c r="S600" s="61"/>
    </row>
    <row r="601" spans="1:19" ht="15.75" x14ac:dyDescent="0.2">
      <c r="A601" s="57"/>
      <c r="B601" s="214"/>
      <c r="C601" s="57"/>
      <c r="D601" s="57"/>
      <c r="E601" s="57"/>
      <c r="F601" s="57"/>
      <c r="G601" s="57"/>
      <c r="H601" s="54"/>
      <c r="I601" s="54"/>
      <c r="J601" s="54"/>
      <c r="K601" s="54"/>
      <c r="L601" s="62"/>
      <c r="M601" s="54"/>
      <c r="N601" s="54"/>
      <c r="O601" s="54"/>
      <c r="P601" s="54"/>
      <c r="Q601" s="54"/>
      <c r="R601" s="54"/>
      <c r="S601" s="61"/>
    </row>
    <row r="602" spans="1:19" ht="15.75" x14ac:dyDescent="0.2">
      <c r="A602" s="57"/>
      <c r="B602" s="214"/>
      <c r="C602" s="57"/>
      <c r="D602" s="57"/>
      <c r="E602" s="57"/>
      <c r="F602" s="57"/>
      <c r="G602" s="57"/>
      <c r="H602" s="54"/>
      <c r="I602" s="54"/>
      <c r="J602" s="54"/>
      <c r="K602" s="54"/>
      <c r="L602" s="62"/>
      <c r="M602" s="54"/>
      <c r="N602" s="54"/>
      <c r="O602" s="54"/>
      <c r="P602" s="54"/>
      <c r="Q602" s="54"/>
      <c r="R602" s="54"/>
      <c r="S602" s="61"/>
    </row>
    <row r="603" spans="1:19" ht="15.75" x14ac:dyDescent="0.2">
      <c r="A603" s="57"/>
      <c r="B603" s="214"/>
      <c r="C603" s="57"/>
      <c r="D603" s="57"/>
      <c r="E603" s="57"/>
      <c r="F603" s="57"/>
      <c r="G603" s="57"/>
      <c r="H603" s="54"/>
      <c r="I603" s="54"/>
      <c r="J603" s="54"/>
      <c r="K603" s="54"/>
      <c r="L603" s="62"/>
      <c r="M603" s="54"/>
      <c r="N603" s="54"/>
      <c r="O603" s="54"/>
      <c r="P603" s="54"/>
      <c r="Q603" s="54"/>
      <c r="R603" s="54"/>
      <c r="S603" s="61"/>
    </row>
    <row r="604" spans="1:19" ht="15.75" x14ac:dyDescent="0.2">
      <c r="A604" s="57"/>
      <c r="B604" s="214"/>
      <c r="C604" s="57"/>
      <c r="D604" s="57"/>
      <c r="E604" s="57"/>
      <c r="F604" s="57"/>
      <c r="G604" s="57"/>
      <c r="H604" s="54"/>
      <c r="I604" s="54"/>
      <c r="J604" s="54"/>
      <c r="K604" s="54"/>
      <c r="L604" s="62"/>
      <c r="M604" s="54"/>
      <c r="N604" s="54"/>
      <c r="O604" s="54"/>
      <c r="P604" s="54"/>
      <c r="Q604" s="54"/>
      <c r="R604" s="54"/>
      <c r="S604" s="61"/>
    </row>
    <row r="605" spans="1:19" ht="15.75" x14ac:dyDescent="0.2">
      <c r="A605" s="57"/>
      <c r="B605" s="214"/>
      <c r="C605" s="57"/>
      <c r="D605" s="57"/>
      <c r="E605" s="57"/>
      <c r="F605" s="57"/>
      <c r="G605" s="57"/>
      <c r="H605" s="54"/>
      <c r="I605" s="54"/>
      <c r="J605" s="54"/>
      <c r="K605" s="54"/>
      <c r="L605" s="62"/>
      <c r="M605" s="54"/>
      <c r="N605" s="54"/>
      <c r="O605" s="54"/>
      <c r="P605" s="54"/>
      <c r="Q605" s="54"/>
      <c r="R605" s="54"/>
      <c r="S605" s="61"/>
    </row>
    <row r="606" spans="1:19" ht="15.75" x14ac:dyDescent="0.2">
      <c r="A606" s="57"/>
      <c r="B606" s="214"/>
      <c r="C606" s="57"/>
      <c r="D606" s="57"/>
      <c r="E606" s="57"/>
      <c r="F606" s="57"/>
      <c r="G606" s="57"/>
      <c r="H606" s="54"/>
      <c r="I606" s="54"/>
      <c r="J606" s="54"/>
      <c r="K606" s="54"/>
      <c r="L606" s="62"/>
      <c r="M606" s="54"/>
      <c r="N606" s="54"/>
      <c r="O606" s="54"/>
      <c r="P606" s="54"/>
      <c r="Q606" s="54"/>
      <c r="R606" s="54"/>
      <c r="S606" s="61"/>
    </row>
    <row r="607" spans="1:19" ht="15.75" x14ac:dyDescent="0.2">
      <c r="A607" s="57"/>
      <c r="B607" s="214"/>
      <c r="C607" s="57"/>
      <c r="D607" s="57"/>
      <c r="E607" s="57"/>
      <c r="F607" s="57"/>
      <c r="G607" s="57"/>
      <c r="H607" s="54"/>
      <c r="I607" s="54"/>
      <c r="J607" s="54"/>
      <c r="K607" s="54"/>
      <c r="L607" s="62"/>
      <c r="M607" s="54"/>
      <c r="N607" s="54"/>
      <c r="O607" s="54"/>
      <c r="P607" s="54"/>
      <c r="Q607" s="54"/>
      <c r="R607" s="54"/>
      <c r="S607" s="61"/>
    </row>
    <row r="608" spans="1:19" ht="15.75" x14ac:dyDescent="0.2">
      <c r="A608" s="57"/>
      <c r="B608" s="214"/>
      <c r="C608" s="57"/>
      <c r="D608" s="57"/>
      <c r="E608" s="57"/>
      <c r="F608" s="57"/>
      <c r="G608" s="57"/>
      <c r="H608" s="54"/>
      <c r="I608" s="54"/>
      <c r="J608" s="54"/>
      <c r="K608" s="54"/>
      <c r="L608" s="62"/>
      <c r="M608" s="54"/>
      <c r="N608" s="54"/>
      <c r="O608" s="54"/>
      <c r="P608" s="54"/>
      <c r="Q608" s="54"/>
      <c r="R608" s="54"/>
      <c r="S608" s="61"/>
    </row>
    <row r="609" spans="1:19" ht="15.75" x14ac:dyDescent="0.2">
      <c r="A609" s="57"/>
      <c r="B609" s="214"/>
      <c r="C609" s="57"/>
      <c r="D609" s="57"/>
      <c r="E609" s="57"/>
      <c r="F609" s="57"/>
      <c r="G609" s="57"/>
      <c r="H609" s="54"/>
      <c r="I609" s="54"/>
      <c r="J609" s="54"/>
      <c r="K609" s="54"/>
      <c r="L609" s="62"/>
      <c r="M609" s="54"/>
      <c r="N609" s="54"/>
      <c r="O609" s="54"/>
      <c r="P609" s="54"/>
      <c r="Q609" s="54"/>
      <c r="R609" s="54"/>
      <c r="S609" s="61"/>
    </row>
    <row r="610" spans="1:19" ht="15.75" x14ac:dyDescent="0.2">
      <c r="A610" s="57"/>
      <c r="B610" s="214"/>
      <c r="C610" s="57"/>
      <c r="D610" s="57"/>
      <c r="E610" s="57"/>
      <c r="F610" s="57"/>
      <c r="G610" s="57"/>
      <c r="H610" s="54"/>
      <c r="I610" s="54"/>
      <c r="J610" s="54"/>
      <c r="K610" s="54"/>
      <c r="L610" s="62"/>
      <c r="M610" s="54"/>
      <c r="N610" s="54"/>
      <c r="O610" s="54"/>
      <c r="P610" s="54"/>
      <c r="Q610" s="54"/>
      <c r="R610" s="54"/>
      <c r="S610" s="61"/>
    </row>
    <row r="611" spans="1:19" ht="15.75" x14ac:dyDescent="0.2">
      <c r="A611" s="57"/>
      <c r="B611" s="214"/>
      <c r="C611" s="57"/>
      <c r="D611" s="57"/>
      <c r="E611" s="57"/>
      <c r="F611" s="57"/>
      <c r="G611" s="57"/>
      <c r="H611" s="54"/>
      <c r="I611" s="54"/>
      <c r="J611" s="54"/>
      <c r="K611" s="54"/>
      <c r="L611" s="62"/>
      <c r="M611" s="54"/>
      <c r="N611" s="54"/>
      <c r="O611" s="54"/>
      <c r="P611" s="54"/>
      <c r="Q611" s="54"/>
      <c r="R611" s="54"/>
      <c r="S611" s="61"/>
    </row>
    <row r="612" spans="1:19" ht="15.75" x14ac:dyDescent="0.2">
      <c r="A612" s="57"/>
      <c r="B612" s="214"/>
      <c r="C612" s="57"/>
      <c r="D612" s="57"/>
      <c r="E612" s="57"/>
      <c r="F612" s="57"/>
      <c r="G612" s="57"/>
      <c r="H612" s="54"/>
      <c r="I612" s="54"/>
      <c r="J612" s="54"/>
      <c r="K612" s="54"/>
      <c r="L612" s="62"/>
      <c r="M612" s="54"/>
      <c r="N612" s="54"/>
      <c r="O612" s="54"/>
      <c r="P612" s="54"/>
      <c r="Q612" s="54"/>
      <c r="R612" s="54"/>
      <c r="S612" s="61"/>
    </row>
    <row r="613" spans="1:19" ht="15.75" x14ac:dyDescent="0.2">
      <c r="A613" s="57"/>
      <c r="B613" s="214"/>
      <c r="C613" s="57"/>
      <c r="D613" s="57"/>
      <c r="E613" s="57"/>
      <c r="F613" s="57"/>
      <c r="G613" s="57"/>
      <c r="H613" s="54"/>
      <c r="I613" s="54"/>
      <c r="J613" s="54"/>
      <c r="K613" s="54"/>
      <c r="L613" s="62"/>
      <c r="M613" s="54"/>
      <c r="N613" s="54"/>
      <c r="O613" s="54"/>
      <c r="P613" s="54"/>
      <c r="Q613" s="54"/>
      <c r="R613" s="54"/>
      <c r="S613" s="61"/>
    </row>
    <row r="614" spans="1:19" ht="15.75" x14ac:dyDescent="0.2">
      <c r="A614" s="57"/>
      <c r="B614" s="214"/>
      <c r="C614" s="57"/>
      <c r="D614" s="57"/>
      <c r="E614" s="57"/>
      <c r="F614" s="57"/>
      <c r="G614" s="57"/>
      <c r="H614" s="54"/>
      <c r="I614" s="54"/>
      <c r="J614" s="54"/>
      <c r="K614" s="54"/>
      <c r="L614" s="62"/>
      <c r="M614" s="54"/>
      <c r="N614" s="54"/>
      <c r="O614" s="54"/>
      <c r="P614" s="54"/>
      <c r="Q614" s="54"/>
      <c r="R614" s="54"/>
      <c r="S614" s="61"/>
    </row>
    <row r="615" spans="1:19" ht="15.75" x14ac:dyDescent="0.2">
      <c r="A615" s="57"/>
      <c r="B615" s="214"/>
      <c r="C615" s="57"/>
      <c r="D615" s="57"/>
      <c r="E615" s="57"/>
      <c r="F615" s="57"/>
      <c r="G615" s="57"/>
      <c r="H615" s="54"/>
      <c r="I615" s="54"/>
      <c r="J615" s="54"/>
      <c r="K615" s="54"/>
      <c r="L615" s="62"/>
      <c r="M615" s="54"/>
      <c r="N615" s="54"/>
      <c r="O615" s="54"/>
      <c r="P615" s="54"/>
      <c r="Q615" s="54"/>
      <c r="R615" s="54"/>
      <c r="S615" s="61"/>
    </row>
    <row r="616" spans="1:19" ht="15.75" x14ac:dyDescent="0.2">
      <c r="A616" s="57"/>
      <c r="B616" s="214"/>
      <c r="C616" s="57"/>
      <c r="D616" s="57"/>
      <c r="E616" s="57"/>
      <c r="F616" s="57"/>
      <c r="G616" s="57"/>
      <c r="H616" s="54"/>
      <c r="I616" s="54"/>
      <c r="J616" s="54"/>
      <c r="K616" s="54"/>
      <c r="L616" s="62"/>
      <c r="M616" s="54"/>
      <c r="N616" s="54"/>
      <c r="O616" s="54"/>
      <c r="P616" s="54"/>
      <c r="Q616" s="54"/>
      <c r="R616" s="54"/>
      <c r="S616" s="61"/>
    </row>
    <row r="617" spans="1:19" ht="15.75" x14ac:dyDescent="0.2">
      <c r="A617" s="57"/>
      <c r="B617" s="214"/>
      <c r="C617" s="57"/>
      <c r="D617" s="57"/>
      <c r="E617" s="57"/>
      <c r="F617" s="57"/>
      <c r="G617" s="57"/>
      <c r="H617" s="54"/>
      <c r="I617" s="54"/>
      <c r="J617" s="54"/>
      <c r="K617" s="54"/>
      <c r="L617" s="62"/>
      <c r="M617" s="54"/>
      <c r="N617" s="54"/>
      <c r="O617" s="54"/>
      <c r="P617" s="54"/>
      <c r="Q617" s="54"/>
      <c r="R617" s="54"/>
      <c r="S617" s="61"/>
    </row>
    <row r="618" spans="1:19" ht="15.75" x14ac:dyDescent="0.2">
      <c r="A618" s="57"/>
      <c r="B618" s="214"/>
      <c r="C618" s="57"/>
      <c r="D618" s="57"/>
      <c r="E618" s="57"/>
      <c r="F618" s="57"/>
      <c r="G618" s="57"/>
      <c r="H618" s="54"/>
      <c r="I618" s="54"/>
      <c r="J618" s="54"/>
      <c r="K618" s="54"/>
      <c r="L618" s="62"/>
      <c r="M618" s="54"/>
      <c r="N618" s="54"/>
      <c r="O618" s="54"/>
      <c r="P618" s="54"/>
      <c r="Q618" s="54"/>
      <c r="R618" s="54"/>
      <c r="S618" s="61"/>
    </row>
    <row r="619" spans="1:19" ht="15.75" x14ac:dyDescent="0.2">
      <c r="A619" s="57"/>
      <c r="B619" s="214"/>
      <c r="C619" s="57"/>
      <c r="D619" s="57"/>
      <c r="E619" s="57"/>
      <c r="F619" s="57"/>
      <c r="G619" s="57"/>
      <c r="H619" s="54"/>
      <c r="I619" s="54"/>
      <c r="J619" s="54"/>
      <c r="K619" s="54"/>
      <c r="L619" s="62"/>
      <c r="M619" s="54"/>
      <c r="N619" s="54"/>
      <c r="O619" s="54"/>
      <c r="P619" s="54"/>
      <c r="Q619" s="54"/>
      <c r="R619" s="54"/>
      <c r="S619" s="61"/>
    </row>
    <row r="620" spans="1:19" ht="15.75" x14ac:dyDescent="0.2">
      <c r="A620" s="57"/>
      <c r="B620" s="214"/>
      <c r="C620" s="57"/>
      <c r="D620" s="57"/>
      <c r="E620" s="57"/>
      <c r="F620" s="57"/>
      <c r="G620" s="57"/>
      <c r="H620" s="54"/>
      <c r="I620" s="54"/>
      <c r="J620" s="54"/>
      <c r="K620" s="54"/>
      <c r="L620" s="62"/>
      <c r="M620" s="54"/>
      <c r="N620" s="54"/>
      <c r="O620" s="54"/>
      <c r="P620" s="54"/>
      <c r="Q620" s="54"/>
      <c r="R620" s="54"/>
      <c r="S620" s="61"/>
    </row>
    <row r="621" spans="1:19" ht="15.75" x14ac:dyDescent="0.2">
      <c r="A621" s="57"/>
      <c r="B621" s="214"/>
      <c r="C621" s="57"/>
      <c r="D621" s="57"/>
      <c r="E621" s="57"/>
      <c r="F621" s="57"/>
      <c r="G621" s="57"/>
      <c r="H621" s="54"/>
      <c r="I621" s="54"/>
      <c r="J621" s="54"/>
      <c r="K621" s="54"/>
      <c r="L621" s="62"/>
      <c r="M621" s="54"/>
      <c r="N621" s="54"/>
      <c r="O621" s="54"/>
      <c r="P621" s="54"/>
      <c r="Q621" s="54"/>
      <c r="R621" s="54"/>
      <c r="S621" s="61"/>
    </row>
    <row r="622" spans="1:19" ht="15.75" x14ac:dyDescent="0.2">
      <c r="A622" s="57"/>
      <c r="B622" s="214"/>
      <c r="C622" s="57"/>
      <c r="D622" s="57"/>
      <c r="E622" s="57"/>
      <c r="F622" s="57"/>
      <c r="G622" s="57"/>
      <c r="H622" s="54"/>
      <c r="I622" s="54"/>
      <c r="J622" s="54"/>
      <c r="K622" s="54"/>
      <c r="L622" s="62"/>
      <c r="M622" s="54"/>
      <c r="N622" s="54"/>
      <c r="O622" s="54"/>
      <c r="P622" s="54"/>
      <c r="Q622" s="54"/>
      <c r="R622" s="54"/>
      <c r="S622" s="61"/>
    </row>
    <row r="623" spans="1:19" ht="15.75" x14ac:dyDescent="0.2">
      <c r="A623" s="57"/>
      <c r="B623" s="214"/>
      <c r="C623" s="57"/>
      <c r="D623" s="57"/>
      <c r="E623" s="57"/>
      <c r="F623" s="57"/>
      <c r="G623" s="57"/>
      <c r="H623" s="54"/>
      <c r="I623" s="54"/>
      <c r="J623" s="54"/>
      <c r="K623" s="54"/>
      <c r="L623" s="62"/>
      <c r="M623" s="54"/>
      <c r="N623" s="54"/>
      <c r="O623" s="54"/>
      <c r="P623" s="54"/>
      <c r="Q623" s="54"/>
      <c r="R623" s="54"/>
      <c r="S623" s="61"/>
    </row>
    <row r="624" spans="1:19" ht="15.75" x14ac:dyDescent="0.2">
      <c r="A624" s="57"/>
      <c r="B624" s="214"/>
      <c r="C624" s="57"/>
      <c r="D624" s="57"/>
      <c r="E624" s="57"/>
      <c r="F624" s="57"/>
      <c r="G624" s="57"/>
      <c r="H624" s="54"/>
      <c r="I624" s="54"/>
      <c r="J624" s="54"/>
      <c r="K624" s="54"/>
      <c r="L624" s="62"/>
      <c r="M624" s="54"/>
      <c r="N624" s="54"/>
      <c r="O624" s="54"/>
      <c r="P624" s="54"/>
      <c r="Q624" s="54"/>
      <c r="R624" s="54"/>
      <c r="S624" s="61"/>
    </row>
    <row r="625" spans="1:19" ht="15.75" x14ac:dyDescent="0.2">
      <c r="A625" s="57"/>
      <c r="B625" s="214"/>
      <c r="C625" s="57"/>
      <c r="D625" s="57"/>
      <c r="E625" s="57"/>
      <c r="F625" s="57"/>
      <c r="G625" s="57"/>
      <c r="H625" s="54"/>
      <c r="I625" s="54"/>
      <c r="J625" s="54"/>
      <c r="K625" s="54"/>
      <c r="L625" s="62"/>
      <c r="M625" s="54"/>
      <c r="N625" s="54"/>
      <c r="O625" s="54"/>
      <c r="P625" s="54"/>
      <c r="Q625" s="54"/>
      <c r="R625" s="54"/>
      <c r="S625" s="61"/>
    </row>
    <row r="626" spans="1:19" ht="15.75" x14ac:dyDescent="0.2">
      <c r="A626" s="57"/>
      <c r="B626" s="214"/>
      <c r="C626" s="57"/>
      <c r="D626" s="57"/>
      <c r="E626" s="57"/>
      <c r="F626" s="57"/>
      <c r="G626" s="57"/>
      <c r="H626" s="54"/>
      <c r="I626" s="54"/>
      <c r="J626" s="54"/>
      <c r="K626" s="54"/>
      <c r="L626" s="62"/>
      <c r="M626" s="54"/>
      <c r="N626" s="54"/>
      <c r="O626" s="54"/>
      <c r="P626" s="54"/>
      <c r="Q626" s="54"/>
      <c r="R626" s="54"/>
      <c r="S626" s="61"/>
    </row>
    <row r="627" spans="1:19" ht="15.75" x14ac:dyDescent="0.2">
      <c r="A627" s="57"/>
      <c r="B627" s="214"/>
      <c r="C627" s="57"/>
      <c r="D627" s="57"/>
      <c r="E627" s="57"/>
      <c r="F627" s="57"/>
      <c r="G627" s="57"/>
      <c r="H627" s="54"/>
      <c r="I627" s="54"/>
      <c r="J627" s="54"/>
      <c r="K627" s="54"/>
      <c r="L627" s="62"/>
      <c r="M627" s="54"/>
      <c r="N627" s="54"/>
      <c r="O627" s="54"/>
      <c r="P627" s="54"/>
      <c r="Q627" s="54"/>
      <c r="R627" s="54"/>
      <c r="S627" s="61"/>
    </row>
    <row r="628" spans="1:19" ht="15.75" x14ac:dyDescent="0.2">
      <c r="A628" s="57"/>
      <c r="B628" s="214"/>
      <c r="C628" s="57"/>
      <c r="D628" s="57"/>
      <c r="E628" s="57"/>
      <c r="F628" s="57"/>
      <c r="G628" s="57"/>
      <c r="H628" s="54"/>
      <c r="I628" s="54"/>
      <c r="J628" s="54"/>
      <c r="K628" s="54"/>
      <c r="L628" s="62"/>
      <c r="M628" s="54"/>
      <c r="N628" s="54"/>
      <c r="O628" s="54"/>
      <c r="P628" s="54"/>
      <c r="Q628" s="54"/>
      <c r="R628" s="54"/>
      <c r="S628" s="61"/>
    </row>
    <row r="629" spans="1:19" ht="15.75" x14ac:dyDescent="0.2">
      <c r="A629" s="57"/>
      <c r="B629" s="214"/>
      <c r="C629" s="57"/>
      <c r="D629" s="57"/>
      <c r="E629" s="57"/>
      <c r="F629" s="57"/>
      <c r="G629" s="57"/>
      <c r="H629" s="54"/>
      <c r="I629" s="54"/>
      <c r="J629" s="54"/>
      <c r="K629" s="54"/>
      <c r="L629" s="62"/>
      <c r="M629" s="54"/>
      <c r="N629" s="54"/>
      <c r="O629" s="54"/>
      <c r="P629" s="54"/>
      <c r="Q629" s="54"/>
      <c r="R629" s="54"/>
      <c r="S629" s="61"/>
    </row>
    <row r="630" spans="1:19" ht="15.75" x14ac:dyDescent="0.2">
      <c r="A630" s="57"/>
      <c r="B630" s="214"/>
      <c r="C630" s="57"/>
      <c r="D630" s="57"/>
      <c r="E630" s="57"/>
      <c r="F630" s="57"/>
      <c r="G630" s="57"/>
      <c r="H630" s="54"/>
      <c r="I630" s="54"/>
      <c r="J630" s="54"/>
      <c r="K630" s="54"/>
      <c r="L630" s="62"/>
      <c r="M630" s="54"/>
      <c r="N630" s="54"/>
      <c r="O630" s="54"/>
      <c r="P630" s="54"/>
      <c r="Q630" s="54"/>
      <c r="R630" s="54"/>
      <c r="S630" s="61"/>
    </row>
    <row r="631" spans="1:19" ht="15.75" x14ac:dyDescent="0.2">
      <c r="A631" s="57"/>
      <c r="B631" s="214"/>
      <c r="C631" s="57"/>
      <c r="D631" s="57"/>
      <c r="E631" s="57"/>
      <c r="F631" s="57"/>
      <c r="G631" s="57"/>
      <c r="H631" s="54"/>
      <c r="I631" s="54"/>
      <c r="J631" s="54"/>
      <c r="K631" s="54"/>
      <c r="L631" s="62"/>
      <c r="M631" s="54"/>
      <c r="N631" s="54"/>
      <c r="O631" s="54"/>
      <c r="P631" s="54"/>
      <c r="Q631" s="54"/>
      <c r="R631" s="54"/>
      <c r="S631" s="61"/>
    </row>
    <row r="632" spans="1:19" ht="15.75" x14ac:dyDescent="0.2">
      <c r="A632" s="57"/>
      <c r="B632" s="214"/>
      <c r="C632" s="57"/>
      <c r="D632" s="57"/>
      <c r="E632" s="57"/>
      <c r="F632" s="57"/>
      <c r="G632" s="57"/>
      <c r="H632" s="54"/>
      <c r="I632" s="54"/>
      <c r="J632" s="54"/>
      <c r="K632" s="54"/>
      <c r="L632" s="62"/>
      <c r="M632" s="54"/>
      <c r="N632" s="54"/>
      <c r="O632" s="54"/>
      <c r="P632" s="54"/>
      <c r="Q632" s="54"/>
      <c r="R632" s="54"/>
      <c r="S632" s="61"/>
    </row>
    <row r="633" spans="1:19" ht="15.75" x14ac:dyDescent="0.2">
      <c r="A633" s="57"/>
      <c r="B633" s="214"/>
      <c r="C633" s="57"/>
      <c r="D633" s="57"/>
      <c r="E633" s="57"/>
      <c r="F633" s="57"/>
      <c r="G633" s="57"/>
      <c r="H633" s="54"/>
      <c r="I633" s="54"/>
      <c r="J633" s="54"/>
      <c r="K633" s="54"/>
      <c r="L633" s="62"/>
      <c r="M633" s="54"/>
      <c r="N633" s="54"/>
      <c r="O633" s="54"/>
      <c r="P633" s="54"/>
      <c r="Q633" s="54"/>
      <c r="R633" s="54"/>
      <c r="S633" s="61"/>
    </row>
    <row r="634" spans="1:19" ht="15.75" x14ac:dyDescent="0.2">
      <c r="A634" s="57"/>
      <c r="B634" s="214"/>
      <c r="C634" s="57"/>
      <c r="D634" s="57"/>
      <c r="E634" s="57"/>
      <c r="F634" s="57"/>
      <c r="G634" s="57"/>
      <c r="H634" s="54"/>
      <c r="I634" s="54"/>
      <c r="J634" s="54"/>
      <c r="K634" s="54"/>
      <c r="L634" s="62"/>
      <c r="M634" s="54"/>
      <c r="N634" s="54"/>
      <c r="O634" s="54"/>
      <c r="P634" s="54"/>
      <c r="Q634" s="54"/>
      <c r="R634" s="54"/>
      <c r="S634" s="61"/>
    </row>
    <row r="635" spans="1:19" ht="15.75" x14ac:dyDescent="0.2">
      <c r="A635" s="57"/>
      <c r="B635" s="214"/>
      <c r="C635" s="57"/>
      <c r="D635" s="57"/>
      <c r="E635" s="57"/>
      <c r="F635" s="57"/>
      <c r="G635" s="57"/>
      <c r="H635" s="54"/>
      <c r="I635" s="54"/>
      <c r="J635" s="54"/>
      <c r="K635" s="54"/>
      <c r="L635" s="62"/>
      <c r="M635" s="54"/>
      <c r="N635" s="54"/>
      <c r="O635" s="54"/>
      <c r="P635" s="54"/>
      <c r="Q635" s="54"/>
      <c r="R635" s="54"/>
      <c r="S635" s="61"/>
    </row>
    <row r="636" spans="1:19" ht="15.75" x14ac:dyDescent="0.2">
      <c r="A636" s="57"/>
      <c r="B636" s="214"/>
      <c r="C636" s="57"/>
      <c r="D636" s="57"/>
      <c r="E636" s="57"/>
      <c r="F636" s="57"/>
      <c r="G636" s="57"/>
      <c r="H636" s="54"/>
      <c r="I636" s="54"/>
      <c r="J636" s="54"/>
      <c r="K636" s="54"/>
      <c r="L636" s="62"/>
      <c r="M636" s="54"/>
      <c r="N636" s="54"/>
      <c r="O636" s="54"/>
      <c r="P636" s="54"/>
      <c r="Q636" s="54"/>
      <c r="R636" s="54"/>
      <c r="S636" s="61"/>
    </row>
    <row r="637" spans="1:19" ht="15.75" x14ac:dyDescent="0.2">
      <c r="A637" s="57"/>
      <c r="B637" s="214"/>
      <c r="C637" s="57"/>
      <c r="D637" s="57"/>
      <c r="E637" s="57"/>
      <c r="F637" s="57"/>
      <c r="G637" s="57"/>
      <c r="H637" s="54"/>
      <c r="I637" s="54"/>
      <c r="J637" s="54"/>
      <c r="K637" s="54"/>
      <c r="L637" s="62"/>
      <c r="M637" s="54"/>
      <c r="N637" s="54"/>
      <c r="O637" s="54"/>
      <c r="P637" s="54"/>
      <c r="Q637" s="54"/>
      <c r="R637" s="54"/>
      <c r="S637" s="61"/>
    </row>
    <row r="638" spans="1:19" ht="15.75" x14ac:dyDescent="0.2">
      <c r="A638" s="57"/>
      <c r="B638" s="214"/>
      <c r="C638" s="57"/>
      <c r="D638" s="57"/>
      <c r="E638" s="57"/>
      <c r="F638" s="57"/>
      <c r="G638" s="57"/>
      <c r="H638" s="54"/>
      <c r="I638" s="54"/>
      <c r="J638" s="54"/>
      <c r="K638" s="54"/>
      <c r="L638" s="62"/>
      <c r="M638" s="54"/>
      <c r="N638" s="54"/>
      <c r="O638" s="54"/>
      <c r="P638" s="54"/>
      <c r="Q638" s="54"/>
      <c r="R638" s="54"/>
      <c r="S638" s="61"/>
    </row>
    <row r="639" spans="1:19" ht="15.75" x14ac:dyDescent="0.2">
      <c r="A639" s="57"/>
      <c r="B639" s="214"/>
      <c r="C639" s="57"/>
      <c r="D639" s="57"/>
      <c r="E639" s="57"/>
      <c r="F639" s="57"/>
      <c r="G639" s="57"/>
      <c r="H639" s="54"/>
      <c r="I639" s="54"/>
      <c r="J639" s="54"/>
      <c r="K639" s="54"/>
      <c r="L639" s="62"/>
      <c r="M639" s="54"/>
      <c r="N639" s="54"/>
      <c r="O639" s="54"/>
      <c r="P639" s="54"/>
      <c r="Q639" s="54"/>
      <c r="R639" s="54"/>
      <c r="S639" s="61"/>
    </row>
    <row r="640" spans="1:19" ht="15.75" x14ac:dyDescent="0.2">
      <c r="A640" s="57"/>
      <c r="B640" s="214"/>
      <c r="C640" s="57"/>
      <c r="D640" s="57"/>
      <c r="E640" s="57"/>
      <c r="F640" s="57"/>
      <c r="G640" s="57"/>
      <c r="H640" s="54"/>
      <c r="I640" s="54"/>
      <c r="J640" s="54"/>
      <c r="K640" s="54"/>
      <c r="L640" s="62"/>
      <c r="M640" s="54"/>
      <c r="N640" s="54"/>
      <c r="O640" s="54"/>
      <c r="P640" s="54"/>
      <c r="Q640" s="54"/>
      <c r="R640" s="54"/>
      <c r="S640" s="61"/>
    </row>
    <row r="641" spans="1:19" ht="15.75" x14ac:dyDescent="0.2">
      <c r="A641" s="57"/>
      <c r="B641" s="214"/>
      <c r="C641" s="57"/>
      <c r="D641" s="57"/>
      <c r="E641" s="57"/>
      <c r="F641" s="57"/>
      <c r="G641" s="57"/>
      <c r="H641" s="54"/>
      <c r="I641" s="54"/>
      <c r="J641" s="54"/>
      <c r="K641" s="54"/>
      <c r="L641" s="62"/>
      <c r="M641" s="54"/>
      <c r="N641" s="54"/>
      <c r="O641" s="54"/>
      <c r="P641" s="54"/>
      <c r="Q641" s="54"/>
      <c r="R641" s="54"/>
      <c r="S641" s="61"/>
    </row>
    <row r="642" spans="1:19" ht="15.75" x14ac:dyDescent="0.2">
      <c r="A642" s="57"/>
      <c r="B642" s="214"/>
      <c r="C642" s="57"/>
      <c r="D642" s="57"/>
      <c r="E642" s="57"/>
      <c r="F642" s="57"/>
      <c r="G642" s="57"/>
      <c r="H642" s="54"/>
      <c r="I642" s="54"/>
      <c r="J642" s="54"/>
      <c r="K642" s="54"/>
      <c r="L642" s="62"/>
      <c r="M642" s="54"/>
      <c r="N642" s="54"/>
      <c r="O642" s="54"/>
      <c r="P642" s="54"/>
      <c r="Q642" s="54"/>
      <c r="R642" s="54"/>
      <c r="S642" s="61"/>
    </row>
    <row r="643" spans="1:19" ht="15.75" x14ac:dyDescent="0.2">
      <c r="A643" s="57"/>
      <c r="B643" s="214"/>
      <c r="C643" s="57"/>
      <c r="D643" s="57"/>
      <c r="E643" s="57"/>
      <c r="F643" s="57"/>
      <c r="G643" s="57"/>
      <c r="H643" s="54"/>
      <c r="I643" s="54"/>
      <c r="J643" s="54"/>
      <c r="K643" s="54"/>
      <c r="L643" s="62"/>
      <c r="M643" s="54"/>
      <c r="N643" s="54"/>
      <c r="O643" s="54"/>
      <c r="P643" s="54"/>
      <c r="Q643" s="54"/>
      <c r="R643" s="54"/>
      <c r="S643" s="61"/>
    </row>
    <row r="644" spans="1:19" ht="15.75" x14ac:dyDescent="0.2">
      <c r="A644" s="57"/>
      <c r="B644" s="214"/>
      <c r="C644" s="57"/>
      <c r="D644" s="57"/>
      <c r="E644" s="57"/>
      <c r="F644" s="57"/>
      <c r="G644" s="57"/>
      <c r="H644" s="54"/>
      <c r="I644" s="54"/>
      <c r="J644" s="54"/>
      <c r="K644" s="54"/>
      <c r="L644" s="62"/>
      <c r="M644" s="54"/>
      <c r="N644" s="54"/>
      <c r="O644" s="54"/>
      <c r="P644" s="54"/>
      <c r="Q644" s="54"/>
      <c r="R644" s="54"/>
      <c r="S644" s="61"/>
    </row>
    <row r="645" spans="1:19" ht="15.75" x14ac:dyDescent="0.2">
      <c r="A645" s="57"/>
      <c r="B645" s="214"/>
      <c r="C645" s="57"/>
      <c r="D645" s="57"/>
      <c r="E645" s="57"/>
      <c r="F645" s="57"/>
      <c r="G645" s="57"/>
      <c r="H645" s="54"/>
      <c r="I645" s="54"/>
      <c r="J645" s="54"/>
      <c r="K645" s="54"/>
      <c r="L645" s="62"/>
      <c r="M645" s="54"/>
      <c r="N645" s="54"/>
      <c r="O645" s="54"/>
      <c r="P645" s="54"/>
      <c r="Q645" s="54"/>
      <c r="R645" s="54"/>
      <c r="S645" s="61"/>
    </row>
    <row r="646" spans="1:19" ht="15.75" x14ac:dyDescent="0.2">
      <c r="A646" s="57"/>
      <c r="B646" s="214"/>
      <c r="C646" s="57"/>
      <c r="D646" s="57"/>
      <c r="E646" s="57"/>
      <c r="F646" s="57"/>
      <c r="G646" s="57"/>
      <c r="H646" s="54"/>
      <c r="I646" s="54"/>
      <c r="J646" s="54"/>
      <c r="K646" s="54"/>
      <c r="L646" s="62"/>
      <c r="M646" s="54"/>
      <c r="N646" s="54"/>
      <c r="O646" s="54"/>
      <c r="P646" s="54"/>
      <c r="Q646" s="54"/>
      <c r="R646" s="54"/>
      <c r="S646" s="61"/>
    </row>
    <row r="647" spans="1:19" ht="15.75" x14ac:dyDescent="0.2">
      <c r="A647" s="57"/>
      <c r="B647" s="214"/>
      <c r="C647" s="57"/>
      <c r="D647" s="57"/>
      <c r="E647" s="57"/>
      <c r="F647" s="57"/>
      <c r="G647" s="57"/>
      <c r="H647" s="54"/>
      <c r="I647" s="54"/>
      <c r="J647" s="54"/>
      <c r="K647" s="54"/>
      <c r="L647" s="62"/>
      <c r="M647" s="54"/>
      <c r="N647" s="54"/>
      <c r="O647" s="54"/>
      <c r="P647" s="54"/>
      <c r="Q647" s="54"/>
      <c r="R647" s="54"/>
      <c r="S647" s="61"/>
    </row>
    <row r="648" spans="1:19" ht="15.75" x14ac:dyDescent="0.2">
      <c r="A648" s="57"/>
      <c r="B648" s="214"/>
      <c r="C648" s="57"/>
      <c r="D648" s="57"/>
      <c r="E648" s="57"/>
      <c r="F648" s="57"/>
      <c r="G648" s="57"/>
      <c r="H648" s="54"/>
      <c r="I648" s="54"/>
      <c r="J648" s="54"/>
      <c r="K648" s="54"/>
      <c r="L648" s="62"/>
      <c r="M648" s="54"/>
      <c r="N648" s="54"/>
      <c r="O648" s="54"/>
      <c r="P648" s="54"/>
      <c r="Q648" s="54"/>
      <c r="R648" s="54"/>
      <c r="S648" s="61"/>
    </row>
    <row r="649" spans="1:19" ht="15.75" x14ac:dyDescent="0.2">
      <c r="A649" s="57"/>
      <c r="B649" s="214"/>
      <c r="C649" s="57"/>
      <c r="D649" s="57"/>
      <c r="E649" s="57"/>
      <c r="F649" s="57"/>
      <c r="G649" s="57"/>
      <c r="H649" s="54"/>
      <c r="I649" s="54"/>
      <c r="J649" s="54"/>
      <c r="K649" s="54"/>
      <c r="L649" s="62"/>
      <c r="M649" s="54"/>
      <c r="N649" s="54"/>
      <c r="O649" s="54"/>
      <c r="P649" s="54"/>
      <c r="Q649" s="54"/>
      <c r="R649" s="54"/>
      <c r="S649" s="61"/>
    </row>
    <row r="650" spans="1:19" ht="15.75" x14ac:dyDescent="0.2">
      <c r="A650" s="57"/>
      <c r="B650" s="214"/>
      <c r="C650" s="57"/>
      <c r="D650" s="57"/>
      <c r="E650" s="57"/>
      <c r="F650" s="57"/>
      <c r="G650" s="57"/>
      <c r="H650" s="54"/>
      <c r="I650" s="54"/>
      <c r="J650" s="54"/>
      <c r="K650" s="54"/>
      <c r="L650" s="62"/>
      <c r="M650" s="54"/>
      <c r="N650" s="54"/>
      <c r="O650" s="54"/>
      <c r="P650" s="54"/>
      <c r="Q650" s="54"/>
      <c r="R650" s="54"/>
      <c r="S650" s="61"/>
    </row>
    <row r="651" spans="1:19" ht="15.75" x14ac:dyDescent="0.2">
      <c r="A651" s="57"/>
      <c r="B651" s="214"/>
      <c r="C651" s="57"/>
      <c r="D651" s="57"/>
      <c r="E651" s="57"/>
      <c r="F651" s="57"/>
      <c r="G651" s="57"/>
      <c r="H651" s="54"/>
      <c r="I651" s="54"/>
      <c r="J651" s="54"/>
      <c r="K651" s="54"/>
      <c r="L651" s="62"/>
      <c r="M651" s="54"/>
      <c r="N651" s="54"/>
      <c r="O651" s="54"/>
      <c r="P651" s="54"/>
      <c r="Q651" s="54"/>
      <c r="R651" s="54"/>
      <c r="S651" s="61"/>
    </row>
    <row r="652" spans="1:19" ht="15.75" x14ac:dyDescent="0.2">
      <c r="A652" s="57"/>
      <c r="B652" s="214"/>
      <c r="C652" s="57"/>
      <c r="D652" s="57"/>
      <c r="E652" s="57"/>
      <c r="F652" s="57"/>
      <c r="G652" s="57"/>
      <c r="H652" s="54"/>
      <c r="I652" s="54"/>
      <c r="J652" s="54"/>
      <c r="K652" s="54"/>
      <c r="L652" s="62"/>
      <c r="M652" s="54"/>
      <c r="N652" s="54"/>
      <c r="O652" s="54"/>
      <c r="P652" s="54"/>
      <c r="Q652" s="54"/>
      <c r="R652" s="54"/>
      <c r="S652" s="61"/>
    </row>
    <row r="653" spans="1:19" ht="15.75" x14ac:dyDescent="0.2">
      <c r="A653" s="57"/>
      <c r="B653" s="214"/>
      <c r="C653" s="57"/>
      <c r="D653" s="57"/>
      <c r="E653" s="57"/>
      <c r="F653" s="57"/>
      <c r="G653" s="57"/>
      <c r="H653" s="54"/>
      <c r="I653" s="54"/>
      <c r="J653" s="54"/>
      <c r="K653" s="54"/>
      <c r="L653" s="62"/>
      <c r="M653" s="54"/>
      <c r="N653" s="54"/>
      <c r="O653" s="54"/>
      <c r="P653" s="54"/>
      <c r="Q653" s="54"/>
      <c r="R653" s="54"/>
      <c r="S653" s="61"/>
    </row>
    <row r="654" spans="1:19" ht="15.75" x14ac:dyDescent="0.2">
      <c r="A654" s="57"/>
      <c r="B654" s="214"/>
      <c r="C654" s="57"/>
      <c r="D654" s="57"/>
      <c r="E654" s="57"/>
      <c r="F654" s="57"/>
      <c r="G654" s="57"/>
      <c r="H654" s="54"/>
      <c r="I654" s="54"/>
      <c r="J654" s="54"/>
      <c r="K654" s="54"/>
      <c r="L654" s="62"/>
      <c r="M654" s="54"/>
      <c r="N654" s="54"/>
      <c r="O654" s="54"/>
      <c r="P654" s="54"/>
      <c r="Q654" s="54"/>
      <c r="R654" s="54"/>
      <c r="S654" s="61"/>
    </row>
    <row r="655" spans="1:19" ht="15.75" x14ac:dyDescent="0.2">
      <c r="A655" s="57"/>
      <c r="B655" s="214"/>
      <c r="C655" s="57"/>
      <c r="D655" s="57"/>
      <c r="E655" s="57"/>
      <c r="F655" s="57"/>
      <c r="G655" s="57"/>
      <c r="H655" s="54"/>
      <c r="I655" s="54"/>
      <c r="J655" s="54"/>
      <c r="K655" s="54"/>
      <c r="L655" s="62"/>
      <c r="M655" s="54"/>
      <c r="N655" s="54"/>
      <c r="O655" s="54"/>
      <c r="P655" s="54"/>
      <c r="Q655" s="54"/>
      <c r="R655" s="54"/>
      <c r="S655" s="61"/>
    </row>
    <row r="656" spans="1:19" ht="15.75" x14ac:dyDescent="0.2">
      <c r="A656" s="57"/>
      <c r="B656" s="214"/>
      <c r="C656" s="57"/>
      <c r="D656" s="57"/>
      <c r="E656" s="57"/>
      <c r="F656" s="57"/>
      <c r="G656" s="57"/>
      <c r="H656" s="54"/>
      <c r="I656" s="54"/>
      <c r="J656" s="54"/>
      <c r="K656" s="54"/>
      <c r="L656" s="62"/>
      <c r="M656" s="54"/>
      <c r="N656" s="54"/>
      <c r="O656" s="54"/>
      <c r="P656" s="54"/>
      <c r="Q656" s="54"/>
      <c r="R656" s="54"/>
      <c r="S656" s="61"/>
    </row>
    <row r="657" spans="1:19" ht="15.75" x14ac:dyDescent="0.2">
      <c r="A657" s="57"/>
      <c r="B657" s="214"/>
      <c r="C657" s="57"/>
      <c r="D657" s="57"/>
      <c r="E657" s="57"/>
      <c r="F657" s="57"/>
      <c r="G657" s="57"/>
      <c r="H657" s="54"/>
      <c r="I657" s="54"/>
      <c r="J657" s="54"/>
      <c r="K657" s="54"/>
      <c r="L657" s="62"/>
      <c r="M657" s="54"/>
      <c r="N657" s="54"/>
      <c r="O657" s="54"/>
      <c r="P657" s="54"/>
      <c r="Q657" s="54"/>
      <c r="R657" s="54"/>
      <c r="S657" s="61"/>
    </row>
    <row r="658" spans="1:19" ht="15.75" x14ac:dyDescent="0.2">
      <c r="A658" s="57"/>
      <c r="B658" s="214"/>
      <c r="C658" s="57"/>
      <c r="D658" s="57"/>
      <c r="E658" s="57"/>
      <c r="F658" s="57"/>
      <c r="G658" s="57"/>
      <c r="H658" s="54"/>
      <c r="I658" s="54"/>
      <c r="J658" s="54"/>
      <c r="K658" s="54"/>
      <c r="L658" s="62"/>
      <c r="M658" s="54"/>
      <c r="N658" s="54"/>
      <c r="O658" s="54"/>
      <c r="P658" s="54"/>
      <c r="Q658" s="54"/>
      <c r="R658" s="54"/>
      <c r="S658" s="61"/>
    </row>
    <row r="659" spans="1:19" ht="15.75" x14ac:dyDescent="0.2">
      <c r="A659" s="57"/>
      <c r="B659" s="214"/>
      <c r="C659" s="57"/>
      <c r="D659" s="57"/>
      <c r="E659" s="57"/>
      <c r="F659" s="57"/>
      <c r="G659" s="57"/>
      <c r="H659" s="54"/>
      <c r="I659" s="54"/>
      <c r="J659" s="54"/>
      <c r="K659" s="54"/>
      <c r="L659" s="62"/>
      <c r="M659" s="54"/>
      <c r="N659" s="54"/>
      <c r="O659" s="54"/>
      <c r="P659" s="54"/>
      <c r="Q659" s="54"/>
      <c r="R659" s="54"/>
      <c r="S659" s="61"/>
    </row>
    <row r="660" spans="1:19" ht="15.75" x14ac:dyDescent="0.2">
      <c r="A660" s="57"/>
      <c r="B660" s="214"/>
      <c r="C660" s="57"/>
      <c r="D660" s="57"/>
      <c r="E660" s="57"/>
      <c r="F660" s="57"/>
      <c r="G660" s="57"/>
      <c r="H660" s="54"/>
      <c r="I660" s="54"/>
      <c r="J660" s="54"/>
      <c r="K660" s="54"/>
      <c r="L660" s="62"/>
      <c r="M660" s="54"/>
      <c r="N660" s="54"/>
      <c r="O660" s="54"/>
      <c r="P660" s="54"/>
      <c r="Q660" s="54"/>
      <c r="R660" s="54"/>
      <c r="S660" s="61"/>
    </row>
    <row r="661" spans="1:19" ht="15.75" x14ac:dyDescent="0.2">
      <c r="A661" s="57"/>
      <c r="B661" s="214"/>
      <c r="C661" s="57"/>
      <c r="D661" s="57"/>
      <c r="E661" s="57"/>
      <c r="F661" s="57"/>
      <c r="G661" s="57"/>
      <c r="H661" s="54"/>
      <c r="I661" s="54"/>
      <c r="J661" s="54"/>
      <c r="K661" s="54"/>
      <c r="L661" s="62"/>
      <c r="M661" s="54"/>
      <c r="N661" s="54"/>
      <c r="O661" s="54"/>
      <c r="P661" s="54"/>
      <c r="Q661" s="54"/>
      <c r="R661" s="54"/>
      <c r="S661" s="61"/>
    </row>
    <row r="662" spans="1:19" ht="15.75" x14ac:dyDescent="0.2">
      <c r="A662" s="57"/>
      <c r="B662" s="214"/>
      <c r="C662" s="57"/>
      <c r="D662" s="57"/>
      <c r="E662" s="57"/>
      <c r="F662" s="57"/>
      <c r="G662" s="57"/>
      <c r="H662" s="54"/>
      <c r="I662" s="54"/>
      <c r="J662" s="54"/>
      <c r="K662" s="54"/>
      <c r="L662" s="62"/>
      <c r="M662" s="54"/>
      <c r="N662" s="54"/>
      <c r="O662" s="54"/>
      <c r="P662" s="54"/>
      <c r="Q662" s="54"/>
      <c r="R662" s="54"/>
      <c r="S662" s="61"/>
    </row>
    <row r="663" spans="1:19" ht="15.75" x14ac:dyDescent="0.2">
      <c r="A663" s="57"/>
      <c r="B663" s="214"/>
      <c r="C663" s="57"/>
      <c r="D663" s="57"/>
      <c r="E663" s="57"/>
      <c r="F663" s="57"/>
      <c r="G663" s="57"/>
      <c r="H663" s="54"/>
      <c r="I663" s="54"/>
      <c r="J663" s="54"/>
      <c r="K663" s="54"/>
      <c r="L663" s="62"/>
      <c r="M663" s="54"/>
      <c r="N663" s="54"/>
      <c r="O663" s="54"/>
      <c r="P663" s="54"/>
      <c r="Q663" s="54"/>
      <c r="R663" s="54"/>
      <c r="S663" s="61"/>
    </row>
    <row r="664" spans="1:19" ht="15.75" x14ac:dyDescent="0.2">
      <c r="A664" s="57"/>
      <c r="B664" s="214"/>
      <c r="C664" s="57"/>
      <c r="D664" s="57"/>
      <c r="E664" s="57"/>
      <c r="F664" s="57"/>
      <c r="G664" s="57"/>
      <c r="H664" s="54"/>
      <c r="I664" s="54"/>
      <c r="J664" s="54"/>
      <c r="K664" s="54"/>
      <c r="L664" s="62"/>
      <c r="M664" s="54"/>
      <c r="N664" s="54"/>
      <c r="O664" s="54"/>
      <c r="P664" s="54"/>
      <c r="Q664" s="54"/>
      <c r="R664" s="54"/>
      <c r="S664" s="61"/>
    </row>
    <row r="665" spans="1:19" ht="15.75" x14ac:dyDescent="0.2">
      <c r="A665" s="57"/>
      <c r="B665" s="214"/>
      <c r="C665" s="57"/>
      <c r="D665" s="57"/>
      <c r="E665" s="57"/>
      <c r="F665" s="57"/>
      <c r="G665" s="57"/>
      <c r="H665" s="54"/>
      <c r="I665" s="54"/>
      <c r="J665" s="54"/>
      <c r="K665" s="54"/>
      <c r="L665" s="62"/>
      <c r="M665" s="54"/>
      <c r="N665" s="54"/>
      <c r="O665" s="54"/>
      <c r="P665" s="54"/>
      <c r="Q665" s="54"/>
      <c r="R665" s="54"/>
      <c r="S665" s="61"/>
    </row>
    <row r="666" spans="1:19" ht="15.75" x14ac:dyDescent="0.2">
      <c r="A666" s="57"/>
      <c r="B666" s="214"/>
      <c r="C666" s="57"/>
      <c r="D666" s="57"/>
      <c r="E666" s="57"/>
      <c r="F666" s="57"/>
      <c r="G666" s="57"/>
      <c r="H666" s="54"/>
      <c r="I666" s="54"/>
      <c r="J666" s="54"/>
      <c r="K666" s="54"/>
      <c r="L666" s="62"/>
      <c r="M666" s="54"/>
      <c r="N666" s="54"/>
      <c r="O666" s="54"/>
      <c r="P666" s="54"/>
      <c r="Q666" s="54"/>
      <c r="R666" s="54"/>
      <c r="S666" s="61"/>
    </row>
    <row r="667" spans="1:19" ht="15.75" x14ac:dyDescent="0.2">
      <c r="A667" s="57"/>
      <c r="B667" s="214"/>
      <c r="C667" s="57"/>
      <c r="D667" s="57"/>
      <c r="E667" s="57"/>
      <c r="F667" s="57"/>
      <c r="G667" s="57"/>
      <c r="H667" s="54"/>
      <c r="I667" s="54"/>
      <c r="J667" s="54"/>
      <c r="K667" s="54"/>
      <c r="L667" s="62"/>
      <c r="M667" s="54"/>
      <c r="N667" s="54"/>
      <c r="O667" s="54"/>
      <c r="P667" s="54"/>
      <c r="Q667" s="54"/>
      <c r="R667" s="54"/>
      <c r="S667" s="61"/>
    </row>
    <row r="668" spans="1:19" ht="15.75" x14ac:dyDescent="0.2">
      <c r="A668" s="57"/>
      <c r="B668" s="214"/>
      <c r="C668" s="57"/>
      <c r="D668" s="57"/>
      <c r="E668" s="57"/>
      <c r="F668" s="57"/>
      <c r="G668" s="57"/>
      <c r="H668" s="54"/>
      <c r="I668" s="54"/>
      <c r="J668" s="54"/>
      <c r="K668" s="54"/>
      <c r="L668" s="62"/>
      <c r="M668" s="54"/>
      <c r="N668" s="54"/>
      <c r="O668" s="54"/>
      <c r="P668" s="54"/>
      <c r="Q668" s="54"/>
      <c r="R668" s="54"/>
      <c r="S668" s="61"/>
    </row>
    <row r="669" spans="1:19" ht="15.75" x14ac:dyDescent="0.2">
      <c r="A669" s="57"/>
      <c r="B669" s="214"/>
      <c r="C669" s="57"/>
      <c r="D669" s="57"/>
      <c r="E669" s="57"/>
      <c r="F669" s="57"/>
      <c r="G669" s="57"/>
      <c r="H669" s="54"/>
      <c r="I669" s="54"/>
      <c r="J669" s="54"/>
      <c r="K669" s="54"/>
      <c r="L669" s="62"/>
      <c r="M669" s="54"/>
      <c r="N669" s="54"/>
      <c r="O669" s="54"/>
      <c r="P669" s="54"/>
      <c r="Q669" s="54"/>
      <c r="R669" s="54"/>
      <c r="S669" s="61"/>
    </row>
    <row r="670" spans="1:19" ht="15.75" x14ac:dyDescent="0.2">
      <c r="A670" s="57"/>
      <c r="B670" s="214"/>
      <c r="C670" s="57"/>
      <c r="D670" s="57"/>
      <c r="E670" s="57"/>
      <c r="F670" s="57"/>
      <c r="G670" s="57"/>
      <c r="H670" s="54"/>
      <c r="I670" s="54"/>
      <c r="J670" s="54"/>
      <c r="K670" s="54"/>
      <c r="L670" s="62"/>
      <c r="M670" s="54"/>
      <c r="N670" s="54"/>
      <c r="O670" s="54"/>
      <c r="P670" s="54"/>
      <c r="Q670" s="54"/>
      <c r="R670" s="54"/>
      <c r="S670" s="61"/>
    </row>
    <row r="671" spans="1:19" ht="15.75" x14ac:dyDescent="0.2">
      <c r="A671" s="57"/>
      <c r="B671" s="214"/>
      <c r="C671" s="57"/>
      <c r="D671" s="57"/>
      <c r="E671" s="57"/>
      <c r="F671" s="57"/>
      <c r="G671" s="57"/>
      <c r="H671" s="54"/>
      <c r="I671" s="54"/>
      <c r="J671" s="54"/>
      <c r="K671" s="54"/>
      <c r="L671" s="62"/>
      <c r="M671" s="54"/>
      <c r="N671" s="54"/>
      <c r="O671" s="54"/>
      <c r="P671" s="54"/>
      <c r="Q671" s="54"/>
      <c r="R671" s="54"/>
      <c r="S671" s="61"/>
    </row>
    <row r="672" spans="1:19" ht="15.75" x14ac:dyDescent="0.2">
      <c r="A672" s="57"/>
      <c r="B672" s="214"/>
      <c r="C672" s="57"/>
      <c r="D672" s="57"/>
      <c r="E672" s="57"/>
      <c r="F672" s="57"/>
      <c r="G672" s="57"/>
      <c r="H672" s="54"/>
      <c r="I672" s="54"/>
      <c r="J672" s="54"/>
      <c r="K672" s="54"/>
      <c r="L672" s="62"/>
      <c r="M672" s="54"/>
      <c r="N672" s="54"/>
      <c r="O672" s="54"/>
      <c r="P672" s="54"/>
      <c r="Q672" s="54"/>
      <c r="R672" s="54"/>
      <c r="S672" s="61"/>
    </row>
    <row r="673" spans="1:19" ht="15.75" x14ac:dyDescent="0.2">
      <c r="A673" s="57"/>
      <c r="B673" s="214"/>
      <c r="C673" s="57"/>
      <c r="D673" s="57"/>
      <c r="E673" s="57"/>
      <c r="F673" s="57"/>
      <c r="G673" s="57"/>
      <c r="H673" s="54"/>
      <c r="I673" s="54"/>
      <c r="J673" s="54"/>
      <c r="K673" s="54"/>
      <c r="L673" s="62"/>
      <c r="M673" s="54"/>
      <c r="N673" s="54"/>
      <c r="O673" s="54"/>
      <c r="P673" s="54"/>
      <c r="Q673" s="54"/>
      <c r="R673" s="54"/>
      <c r="S673" s="61"/>
    </row>
    <row r="674" spans="1:19" ht="15.75" x14ac:dyDescent="0.2">
      <c r="A674" s="57"/>
      <c r="B674" s="214"/>
      <c r="C674" s="57"/>
      <c r="D674" s="57"/>
      <c r="E674" s="57"/>
      <c r="F674" s="57"/>
      <c r="G674" s="57"/>
      <c r="H674" s="54"/>
      <c r="I674" s="54"/>
      <c r="J674" s="54"/>
      <c r="K674" s="54"/>
      <c r="L674" s="62"/>
      <c r="M674" s="54"/>
      <c r="N674" s="54"/>
      <c r="O674" s="54"/>
      <c r="P674" s="54"/>
      <c r="Q674" s="54"/>
      <c r="R674" s="54"/>
      <c r="S674" s="61"/>
    </row>
    <row r="675" spans="1:19" ht="15.75" x14ac:dyDescent="0.2">
      <c r="A675" s="57"/>
      <c r="B675" s="214"/>
      <c r="C675" s="57"/>
      <c r="D675" s="57"/>
      <c r="E675" s="57"/>
      <c r="F675" s="57"/>
      <c r="G675" s="57"/>
      <c r="H675" s="54"/>
      <c r="I675" s="54"/>
      <c r="J675" s="54"/>
      <c r="K675" s="54"/>
      <c r="L675" s="62"/>
      <c r="M675" s="54"/>
      <c r="N675" s="54"/>
      <c r="O675" s="54"/>
      <c r="P675" s="54"/>
      <c r="Q675" s="54"/>
      <c r="R675" s="54"/>
      <c r="S675" s="61"/>
    </row>
    <row r="676" spans="1:19" ht="15.75" x14ac:dyDescent="0.2">
      <c r="A676" s="57"/>
      <c r="B676" s="214"/>
      <c r="C676" s="57"/>
      <c r="D676" s="57"/>
      <c r="E676" s="57"/>
      <c r="F676" s="57"/>
      <c r="G676" s="57"/>
      <c r="H676" s="54"/>
      <c r="I676" s="54"/>
      <c r="J676" s="54"/>
      <c r="K676" s="54"/>
      <c r="L676" s="62"/>
      <c r="M676" s="54"/>
      <c r="N676" s="54"/>
      <c r="O676" s="54"/>
      <c r="P676" s="54"/>
      <c r="Q676" s="54"/>
      <c r="R676" s="54"/>
      <c r="S676" s="61"/>
    </row>
    <row r="677" spans="1:19" ht="15.75" x14ac:dyDescent="0.2">
      <c r="A677" s="57"/>
      <c r="B677" s="214"/>
      <c r="C677" s="57"/>
      <c r="D677" s="57"/>
      <c r="E677" s="57"/>
      <c r="F677" s="57"/>
      <c r="G677" s="57"/>
      <c r="H677" s="54"/>
      <c r="I677" s="54"/>
      <c r="J677" s="54"/>
      <c r="K677" s="54"/>
      <c r="L677" s="62"/>
      <c r="M677" s="54"/>
      <c r="N677" s="54"/>
      <c r="O677" s="54"/>
      <c r="P677" s="54"/>
      <c r="Q677" s="54"/>
      <c r="R677" s="54"/>
      <c r="S677" s="61"/>
    </row>
    <row r="678" spans="1:19" ht="15.75" x14ac:dyDescent="0.2">
      <c r="A678" s="57"/>
      <c r="B678" s="214"/>
      <c r="C678" s="57"/>
      <c r="D678" s="57"/>
      <c r="E678" s="57"/>
      <c r="F678" s="57"/>
      <c r="G678" s="57"/>
      <c r="H678" s="54"/>
      <c r="I678" s="54"/>
      <c r="J678" s="54"/>
      <c r="K678" s="54"/>
      <c r="L678" s="62"/>
      <c r="M678" s="54"/>
      <c r="N678" s="54"/>
      <c r="O678" s="54"/>
      <c r="P678" s="54"/>
      <c r="Q678" s="54"/>
      <c r="R678" s="54"/>
      <c r="S678" s="61"/>
    </row>
    <row r="679" spans="1:19" ht="15.75" x14ac:dyDescent="0.2">
      <c r="A679" s="57"/>
      <c r="B679" s="214"/>
      <c r="C679" s="57"/>
      <c r="D679" s="57"/>
      <c r="E679" s="57"/>
      <c r="F679" s="57"/>
      <c r="G679" s="57"/>
      <c r="H679" s="54"/>
      <c r="I679" s="54"/>
      <c r="J679" s="54"/>
      <c r="K679" s="54"/>
      <c r="L679" s="62"/>
      <c r="M679" s="54"/>
      <c r="N679" s="54"/>
      <c r="O679" s="54"/>
      <c r="P679" s="54"/>
      <c r="Q679" s="54"/>
      <c r="R679" s="54"/>
      <c r="S679" s="61"/>
    </row>
    <row r="680" spans="1:19" ht="15.75" x14ac:dyDescent="0.2">
      <c r="A680" s="57"/>
      <c r="B680" s="214"/>
      <c r="C680" s="57"/>
      <c r="D680" s="57"/>
      <c r="E680" s="57"/>
      <c r="F680" s="57"/>
      <c r="G680" s="57"/>
      <c r="H680" s="54"/>
      <c r="I680" s="54"/>
      <c r="J680" s="54"/>
      <c r="K680" s="54"/>
      <c r="L680" s="62"/>
      <c r="M680" s="54"/>
      <c r="N680" s="54"/>
      <c r="O680" s="54"/>
      <c r="P680" s="54"/>
      <c r="Q680" s="54"/>
      <c r="R680" s="54"/>
      <c r="S680" s="61"/>
    </row>
    <row r="681" spans="1:19" ht="15.75" x14ac:dyDescent="0.2">
      <c r="A681" s="57"/>
      <c r="B681" s="214"/>
      <c r="C681" s="57"/>
      <c r="D681" s="57"/>
      <c r="E681" s="57"/>
      <c r="F681" s="57"/>
      <c r="G681" s="57"/>
      <c r="H681" s="54"/>
      <c r="I681" s="54"/>
      <c r="J681" s="54"/>
      <c r="K681" s="54"/>
      <c r="L681" s="62"/>
      <c r="M681" s="54"/>
      <c r="N681" s="54"/>
      <c r="O681" s="54"/>
      <c r="P681" s="54"/>
      <c r="Q681" s="54"/>
      <c r="R681" s="54"/>
      <c r="S681" s="61"/>
    </row>
    <row r="682" spans="1:19" ht="15.75" x14ac:dyDescent="0.2">
      <c r="A682" s="57"/>
      <c r="B682" s="214"/>
      <c r="C682" s="57"/>
      <c r="D682" s="57"/>
      <c r="E682" s="57"/>
      <c r="F682" s="57"/>
      <c r="G682" s="57"/>
      <c r="H682" s="54"/>
      <c r="I682" s="54"/>
      <c r="J682" s="54"/>
      <c r="K682" s="54"/>
      <c r="L682" s="62"/>
      <c r="M682" s="54"/>
      <c r="N682" s="54"/>
      <c r="O682" s="54"/>
      <c r="P682" s="54"/>
      <c r="Q682" s="54"/>
      <c r="R682" s="54"/>
      <c r="S682" s="61"/>
    </row>
    <row r="683" spans="1:19" ht="15.75" x14ac:dyDescent="0.2">
      <c r="A683" s="57"/>
      <c r="B683" s="214"/>
      <c r="C683" s="57"/>
      <c r="D683" s="57"/>
      <c r="E683" s="57"/>
      <c r="F683" s="57"/>
      <c r="G683" s="57"/>
      <c r="H683" s="54"/>
      <c r="I683" s="54"/>
      <c r="J683" s="54"/>
      <c r="K683" s="54"/>
      <c r="L683" s="62"/>
      <c r="M683" s="54"/>
      <c r="N683" s="54"/>
      <c r="O683" s="54"/>
      <c r="P683" s="54"/>
      <c r="Q683" s="54"/>
      <c r="R683" s="54"/>
      <c r="S683" s="61"/>
    </row>
    <row r="684" spans="1:19" ht="15.75" x14ac:dyDescent="0.2">
      <c r="A684" s="57"/>
      <c r="B684" s="214"/>
      <c r="C684" s="57"/>
      <c r="D684" s="57"/>
      <c r="E684" s="57"/>
      <c r="F684" s="57"/>
      <c r="G684" s="57"/>
      <c r="H684" s="54"/>
      <c r="I684" s="54"/>
      <c r="J684" s="54"/>
      <c r="K684" s="54"/>
      <c r="L684" s="62"/>
      <c r="M684" s="54"/>
      <c r="N684" s="54"/>
      <c r="O684" s="54"/>
      <c r="P684" s="54"/>
      <c r="Q684" s="54"/>
      <c r="R684" s="54"/>
      <c r="S684" s="61"/>
    </row>
    <row r="685" spans="1:19" ht="15.75" x14ac:dyDescent="0.2">
      <c r="A685" s="57"/>
      <c r="B685" s="214"/>
      <c r="C685" s="57"/>
      <c r="D685" s="57"/>
      <c r="E685" s="57"/>
      <c r="F685" s="57"/>
      <c r="G685" s="57"/>
      <c r="H685" s="54"/>
      <c r="I685" s="54"/>
      <c r="J685" s="54"/>
      <c r="K685" s="54"/>
      <c r="L685" s="62"/>
      <c r="M685" s="54"/>
      <c r="N685" s="54"/>
      <c r="O685" s="54"/>
      <c r="P685" s="54"/>
      <c r="Q685" s="54"/>
      <c r="R685" s="54"/>
      <c r="S685" s="61"/>
    </row>
    <row r="686" spans="1:19" ht="15.75" x14ac:dyDescent="0.2">
      <c r="A686" s="57"/>
      <c r="B686" s="214"/>
      <c r="C686" s="57"/>
      <c r="D686" s="57"/>
      <c r="E686" s="57"/>
      <c r="F686" s="57"/>
      <c r="G686" s="57"/>
      <c r="H686" s="54"/>
      <c r="I686" s="54"/>
      <c r="J686" s="54"/>
      <c r="K686" s="54"/>
      <c r="L686" s="62"/>
      <c r="M686" s="54"/>
      <c r="N686" s="54"/>
      <c r="O686" s="54"/>
      <c r="P686" s="54"/>
      <c r="Q686" s="54"/>
      <c r="R686" s="54"/>
      <c r="S686" s="61"/>
    </row>
    <row r="687" spans="1:19" ht="15.75" x14ac:dyDescent="0.2">
      <c r="A687" s="57"/>
      <c r="B687" s="214"/>
      <c r="C687" s="57"/>
      <c r="D687" s="57"/>
      <c r="E687" s="57"/>
      <c r="F687" s="57"/>
      <c r="G687" s="57"/>
      <c r="H687" s="54"/>
      <c r="I687" s="54"/>
      <c r="J687" s="54"/>
      <c r="K687" s="54"/>
      <c r="L687" s="62"/>
      <c r="M687" s="54"/>
      <c r="N687" s="54"/>
      <c r="O687" s="54"/>
      <c r="P687" s="54"/>
      <c r="Q687" s="54"/>
      <c r="R687" s="54"/>
      <c r="S687" s="61"/>
    </row>
    <row r="688" spans="1:19" ht="15.75" x14ac:dyDescent="0.2">
      <c r="A688" s="57"/>
      <c r="B688" s="214"/>
      <c r="C688" s="57"/>
      <c r="D688" s="57"/>
      <c r="E688" s="57"/>
      <c r="F688" s="57"/>
      <c r="G688" s="57"/>
      <c r="H688" s="54"/>
      <c r="I688" s="54"/>
      <c r="J688" s="54"/>
      <c r="K688" s="54"/>
      <c r="L688" s="62"/>
      <c r="M688" s="54"/>
      <c r="N688" s="54"/>
      <c r="O688" s="54"/>
      <c r="P688" s="54"/>
      <c r="Q688" s="54"/>
      <c r="R688" s="54"/>
      <c r="S688" s="61"/>
    </row>
    <row r="689" spans="1:19" ht="15.75" x14ac:dyDescent="0.2">
      <c r="A689" s="57"/>
      <c r="B689" s="214"/>
      <c r="C689" s="57"/>
      <c r="D689" s="57"/>
      <c r="E689" s="57"/>
      <c r="F689" s="57"/>
      <c r="G689" s="57"/>
      <c r="H689" s="54"/>
      <c r="I689" s="54"/>
      <c r="J689" s="54"/>
      <c r="K689" s="54"/>
      <c r="L689" s="62"/>
      <c r="M689" s="54"/>
      <c r="N689" s="54"/>
      <c r="O689" s="54"/>
      <c r="P689" s="54"/>
      <c r="Q689" s="54"/>
      <c r="R689" s="54"/>
      <c r="S689" s="61"/>
    </row>
    <row r="690" spans="1:19" ht="15.75" x14ac:dyDescent="0.2">
      <c r="A690" s="57"/>
      <c r="B690" s="214"/>
      <c r="C690" s="57"/>
      <c r="D690" s="57"/>
      <c r="E690" s="57"/>
      <c r="F690" s="57"/>
      <c r="G690" s="57"/>
      <c r="H690" s="54"/>
      <c r="I690" s="54"/>
      <c r="J690" s="54"/>
      <c r="K690" s="54"/>
      <c r="L690" s="62"/>
      <c r="M690" s="54"/>
      <c r="N690" s="54"/>
      <c r="O690" s="54"/>
      <c r="P690" s="54"/>
      <c r="Q690" s="54"/>
      <c r="R690" s="54"/>
      <c r="S690" s="61"/>
    </row>
    <row r="691" spans="1:19" ht="15.75" x14ac:dyDescent="0.2">
      <c r="A691" s="57"/>
      <c r="B691" s="214"/>
      <c r="C691" s="57"/>
      <c r="D691" s="57"/>
      <c r="E691" s="57"/>
      <c r="F691" s="57"/>
      <c r="G691" s="57"/>
      <c r="H691" s="54"/>
      <c r="I691" s="54"/>
      <c r="J691" s="54"/>
      <c r="K691" s="54"/>
      <c r="L691" s="62"/>
      <c r="M691" s="54"/>
      <c r="N691" s="54"/>
      <c r="O691" s="54"/>
      <c r="P691" s="54"/>
      <c r="Q691" s="54"/>
      <c r="R691" s="54"/>
      <c r="S691" s="61"/>
    </row>
    <row r="692" spans="1:19" ht="15.75" x14ac:dyDescent="0.2">
      <c r="A692" s="57"/>
      <c r="B692" s="214"/>
      <c r="C692" s="57"/>
      <c r="D692" s="57"/>
      <c r="E692" s="57"/>
      <c r="F692" s="57"/>
      <c r="G692" s="57"/>
      <c r="H692" s="54"/>
      <c r="I692" s="54"/>
      <c r="J692" s="54"/>
      <c r="K692" s="54"/>
      <c r="L692" s="62"/>
      <c r="M692" s="54"/>
      <c r="N692" s="54"/>
      <c r="O692" s="54"/>
      <c r="P692" s="54"/>
      <c r="Q692" s="54"/>
      <c r="R692" s="54"/>
      <c r="S692" s="61"/>
    </row>
    <row r="693" spans="1:19" ht="15.75" x14ac:dyDescent="0.2">
      <c r="A693" s="57"/>
      <c r="B693" s="214"/>
      <c r="C693" s="57"/>
      <c r="D693" s="57"/>
      <c r="E693" s="57"/>
      <c r="F693" s="57"/>
      <c r="G693" s="57"/>
      <c r="H693" s="54"/>
      <c r="I693" s="54"/>
      <c r="J693" s="54"/>
      <c r="K693" s="54"/>
      <c r="L693" s="62"/>
      <c r="M693" s="54"/>
      <c r="N693" s="54"/>
      <c r="O693" s="54"/>
      <c r="P693" s="54"/>
      <c r="Q693" s="54"/>
      <c r="R693" s="54"/>
      <c r="S693" s="61"/>
    </row>
    <row r="694" spans="1:19" ht="15.75" x14ac:dyDescent="0.2">
      <c r="A694" s="57"/>
      <c r="B694" s="214"/>
      <c r="C694" s="57"/>
      <c r="D694" s="57"/>
      <c r="E694" s="57"/>
      <c r="F694" s="57"/>
      <c r="G694" s="57"/>
      <c r="H694" s="54"/>
      <c r="I694" s="54"/>
      <c r="J694" s="54"/>
      <c r="K694" s="54"/>
      <c r="L694" s="62"/>
      <c r="M694" s="54"/>
      <c r="N694" s="54"/>
      <c r="O694" s="54"/>
      <c r="P694" s="54"/>
      <c r="Q694" s="54"/>
      <c r="R694" s="54"/>
      <c r="S694" s="61"/>
    </row>
    <row r="695" spans="1:19" ht="15.75" x14ac:dyDescent="0.2">
      <c r="A695" s="57"/>
      <c r="B695" s="214"/>
      <c r="C695" s="57"/>
      <c r="D695" s="57"/>
      <c r="E695" s="57"/>
      <c r="F695" s="57"/>
      <c r="G695" s="57"/>
      <c r="H695" s="54"/>
      <c r="I695" s="54"/>
      <c r="J695" s="54"/>
      <c r="K695" s="54"/>
      <c r="L695" s="62"/>
      <c r="M695" s="54"/>
      <c r="N695" s="54"/>
      <c r="O695" s="54"/>
      <c r="P695" s="54"/>
      <c r="Q695" s="54"/>
      <c r="R695" s="54"/>
      <c r="S695" s="61"/>
    </row>
    <row r="696" spans="1:19" ht="15.75" x14ac:dyDescent="0.2">
      <c r="A696" s="57"/>
      <c r="B696" s="214"/>
      <c r="C696" s="57"/>
      <c r="D696" s="57"/>
      <c r="E696" s="57"/>
      <c r="F696" s="57"/>
      <c r="G696" s="57"/>
      <c r="H696" s="54"/>
      <c r="I696" s="54"/>
      <c r="J696" s="54"/>
      <c r="K696" s="54"/>
      <c r="L696" s="62"/>
      <c r="M696" s="54"/>
      <c r="N696" s="54"/>
      <c r="O696" s="54"/>
      <c r="P696" s="54"/>
      <c r="Q696" s="54"/>
      <c r="R696" s="54"/>
      <c r="S696" s="61"/>
    </row>
    <row r="697" spans="1:19" ht="15.75" x14ac:dyDescent="0.2">
      <c r="A697" s="57"/>
      <c r="B697" s="214"/>
      <c r="C697" s="57"/>
      <c r="D697" s="57"/>
      <c r="E697" s="57"/>
      <c r="F697" s="57"/>
      <c r="G697" s="57"/>
      <c r="H697" s="54"/>
      <c r="I697" s="54"/>
      <c r="J697" s="54"/>
      <c r="K697" s="54"/>
      <c r="L697" s="62"/>
      <c r="M697" s="54"/>
      <c r="N697" s="54"/>
      <c r="O697" s="54"/>
      <c r="P697" s="54"/>
      <c r="Q697" s="54"/>
      <c r="R697" s="54"/>
      <c r="S697" s="61"/>
    </row>
    <row r="698" spans="1:19" ht="15.75" x14ac:dyDescent="0.2">
      <c r="A698" s="57"/>
      <c r="B698" s="214"/>
      <c r="C698" s="57"/>
      <c r="D698" s="57"/>
      <c r="E698" s="57"/>
      <c r="F698" s="57"/>
      <c r="G698" s="57"/>
      <c r="H698" s="54"/>
      <c r="I698" s="54"/>
      <c r="J698" s="54"/>
      <c r="K698" s="54"/>
      <c r="L698" s="62"/>
      <c r="M698" s="54"/>
      <c r="N698" s="54"/>
      <c r="O698" s="54"/>
      <c r="P698" s="54"/>
      <c r="Q698" s="54"/>
      <c r="R698" s="54"/>
      <c r="S698" s="61"/>
    </row>
    <row r="699" spans="1:19" ht="15.75" x14ac:dyDescent="0.2">
      <c r="A699" s="57"/>
      <c r="B699" s="214"/>
      <c r="C699" s="57"/>
      <c r="D699" s="57"/>
      <c r="E699" s="57"/>
      <c r="F699" s="57"/>
      <c r="G699" s="57"/>
      <c r="H699" s="54"/>
      <c r="I699" s="54"/>
      <c r="J699" s="54"/>
      <c r="K699" s="54"/>
      <c r="L699" s="62"/>
      <c r="M699" s="54"/>
      <c r="N699" s="54"/>
      <c r="O699" s="54"/>
      <c r="P699" s="54"/>
      <c r="Q699" s="54"/>
      <c r="R699" s="54"/>
      <c r="S699" s="61"/>
    </row>
    <row r="700" spans="1:19" ht="15.75" x14ac:dyDescent="0.2">
      <c r="A700" s="57"/>
      <c r="B700" s="214"/>
      <c r="C700" s="57"/>
      <c r="D700" s="57"/>
      <c r="E700" s="57"/>
      <c r="F700" s="57"/>
      <c r="G700" s="57"/>
      <c r="H700" s="54"/>
      <c r="I700" s="54"/>
      <c r="J700" s="54"/>
      <c r="K700" s="54"/>
      <c r="L700" s="62"/>
      <c r="M700" s="54"/>
      <c r="N700" s="54"/>
      <c r="O700" s="54"/>
      <c r="P700" s="54"/>
      <c r="Q700" s="54"/>
      <c r="R700" s="54"/>
      <c r="S700" s="61"/>
    </row>
    <row r="701" spans="1:19" ht="15.75" x14ac:dyDescent="0.2">
      <c r="A701" s="57"/>
      <c r="B701" s="214"/>
      <c r="C701" s="57"/>
      <c r="D701" s="57"/>
      <c r="E701" s="57"/>
      <c r="F701" s="57"/>
      <c r="G701" s="57"/>
      <c r="H701" s="54"/>
      <c r="I701" s="54"/>
      <c r="J701" s="54"/>
      <c r="K701" s="54"/>
      <c r="L701" s="62"/>
      <c r="M701" s="54"/>
      <c r="N701" s="54"/>
      <c r="O701" s="54"/>
      <c r="P701" s="54"/>
      <c r="Q701" s="54"/>
      <c r="R701" s="54"/>
      <c r="S701" s="61"/>
    </row>
    <row r="702" spans="1:19" ht="15.75" x14ac:dyDescent="0.2">
      <c r="A702" s="57"/>
      <c r="B702" s="214"/>
      <c r="C702" s="57"/>
      <c r="D702" s="57"/>
      <c r="E702" s="57"/>
      <c r="F702" s="57"/>
      <c r="G702" s="57"/>
      <c r="H702" s="54"/>
      <c r="I702" s="54"/>
      <c r="J702" s="54"/>
      <c r="K702" s="54"/>
      <c r="L702" s="62"/>
      <c r="M702" s="54"/>
      <c r="N702" s="54"/>
      <c r="O702" s="54"/>
      <c r="P702" s="54"/>
      <c r="Q702" s="54"/>
      <c r="R702" s="54"/>
      <c r="S702" s="61"/>
    </row>
    <row r="703" spans="1:19" ht="15.75" x14ac:dyDescent="0.2">
      <c r="A703" s="57"/>
      <c r="B703" s="214"/>
      <c r="C703" s="57"/>
      <c r="D703" s="57"/>
      <c r="E703" s="57"/>
      <c r="F703" s="57"/>
      <c r="G703" s="57"/>
      <c r="H703" s="54"/>
      <c r="I703" s="54"/>
      <c r="J703" s="54"/>
      <c r="K703" s="54"/>
      <c r="L703" s="62"/>
      <c r="M703" s="54"/>
      <c r="N703" s="54"/>
      <c r="O703" s="54"/>
      <c r="P703" s="54"/>
      <c r="Q703" s="54"/>
      <c r="R703" s="54"/>
      <c r="S703" s="61"/>
    </row>
    <row r="704" spans="1:19" ht="15.75" x14ac:dyDescent="0.2">
      <c r="A704" s="57"/>
      <c r="B704" s="214"/>
      <c r="C704" s="57"/>
      <c r="D704" s="57"/>
      <c r="E704" s="57"/>
      <c r="F704" s="57"/>
      <c r="G704" s="57"/>
      <c r="H704" s="54"/>
      <c r="I704" s="54"/>
      <c r="J704" s="54"/>
      <c r="K704" s="54"/>
      <c r="L704" s="62"/>
      <c r="M704" s="54"/>
      <c r="N704" s="54"/>
      <c r="O704" s="54"/>
      <c r="P704" s="54"/>
      <c r="Q704" s="54"/>
      <c r="R704" s="54"/>
      <c r="S704" s="61"/>
    </row>
    <row r="705" spans="1:19" ht="15.75" x14ac:dyDescent="0.2">
      <c r="A705" s="57"/>
      <c r="B705" s="214"/>
      <c r="C705" s="57"/>
      <c r="D705" s="57"/>
      <c r="E705" s="57"/>
      <c r="F705" s="57"/>
      <c r="G705" s="57"/>
      <c r="H705" s="54"/>
      <c r="I705" s="54"/>
      <c r="J705" s="54"/>
      <c r="K705" s="54"/>
      <c r="L705" s="62"/>
      <c r="M705" s="54"/>
      <c r="N705" s="54"/>
      <c r="O705" s="54"/>
      <c r="P705" s="54"/>
      <c r="Q705" s="54"/>
      <c r="R705" s="54"/>
      <c r="S705" s="61"/>
    </row>
    <row r="706" spans="1:19" ht="15.75" x14ac:dyDescent="0.2">
      <c r="A706" s="57"/>
      <c r="B706" s="214"/>
      <c r="C706" s="57"/>
      <c r="D706" s="57"/>
      <c r="E706" s="57"/>
      <c r="F706" s="57"/>
      <c r="G706" s="57"/>
      <c r="H706" s="54"/>
      <c r="I706" s="54"/>
      <c r="J706" s="54"/>
      <c r="K706" s="54"/>
      <c r="L706" s="62"/>
      <c r="M706" s="54"/>
      <c r="N706" s="54"/>
      <c r="O706" s="54"/>
      <c r="P706" s="54"/>
      <c r="Q706" s="54"/>
      <c r="R706" s="54"/>
      <c r="S706" s="61"/>
    </row>
    <row r="707" spans="1:19" ht="15.75" x14ac:dyDescent="0.2">
      <c r="A707" s="57"/>
      <c r="B707" s="214"/>
      <c r="C707" s="57"/>
      <c r="D707" s="57"/>
      <c r="E707" s="57"/>
      <c r="F707" s="57"/>
      <c r="G707" s="57"/>
      <c r="H707" s="54"/>
      <c r="I707" s="54"/>
      <c r="J707" s="54"/>
      <c r="K707" s="54"/>
      <c r="L707" s="62"/>
      <c r="M707" s="54"/>
      <c r="N707" s="54"/>
      <c r="O707" s="54"/>
      <c r="P707" s="54"/>
      <c r="Q707" s="54"/>
      <c r="R707" s="54"/>
      <c r="S707" s="61"/>
    </row>
    <row r="708" spans="1:19" ht="15.75" x14ac:dyDescent="0.2">
      <c r="A708" s="57"/>
      <c r="B708" s="214"/>
      <c r="C708" s="57"/>
      <c r="D708" s="57"/>
      <c r="E708" s="57"/>
      <c r="F708" s="57"/>
      <c r="G708" s="57"/>
      <c r="H708" s="54"/>
      <c r="I708" s="54"/>
      <c r="J708" s="54"/>
      <c r="K708" s="54"/>
      <c r="L708" s="62"/>
      <c r="M708" s="54"/>
      <c r="N708" s="54"/>
      <c r="O708" s="54"/>
      <c r="P708" s="54"/>
      <c r="Q708" s="54"/>
      <c r="R708" s="54"/>
      <c r="S708" s="61"/>
    </row>
    <row r="709" spans="1:19" ht="15.75" x14ac:dyDescent="0.2">
      <c r="A709" s="57"/>
      <c r="B709" s="214"/>
      <c r="C709" s="57"/>
      <c r="D709" s="57"/>
      <c r="E709" s="57"/>
      <c r="F709" s="57"/>
      <c r="G709" s="57"/>
      <c r="H709" s="54"/>
      <c r="I709" s="54"/>
      <c r="J709" s="54"/>
      <c r="K709" s="54"/>
      <c r="L709" s="62"/>
      <c r="M709" s="54"/>
      <c r="N709" s="54"/>
      <c r="O709" s="54"/>
      <c r="P709" s="54"/>
      <c r="Q709" s="54"/>
      <c r="R709" s="54"/>
      <c r="S709" s="61"/>
    </row>
    <row r="710" spans="1:19" ht="15.75" x14ac:dyDescent="0.2">
      <c r="A710" s="57"/>
      <c r="B710" s="214"/>
      <c r="C710" s="57"/>
      <c r="D710" s="57"/>
      <c r="E710" s="57"/>
      <c r="F710" s="57"/>
      <c r="G710" s="57"/>
      <c r="H710" s="54"/>
      <c r="I710" s="54"/>
      <c r="J710" s="54"/>
      <c r="K710" s="54"/>
      <c r="L710" s="62"/>
      <c r="M710" s="54"/>
      <c r="N710" s="54"/>
      <c r="O710" s="54"/>
      <c r="P710" s="54"/>
      <c r="Q710" s="54"/>
      <c r="R710" s="54"/>
      <c r="S710" s="61"/>
    </row>
    <row r="711" spans="1:19" ht="15.75" x14ac:dyDescent="0.2">
      <c r="A711" s="57"/>
      <c r="B711" s="214"/>
      <c r="C711" s="57"/>
      <c r="D711" s="57"/>
      <c r="E711" s="57"/>
      <c r="F711" s="57"/>
      <c r="G711" s="57"/>
      <c r="H711" s="54"/>
      <c r="I711" s="54"/>
      <c r="J711" s="54"/>
      <c r="K711" s="54"/>
      <c r="L711" s="62"/>
      <c r="M711" s="54"/>
      <c r="N711" s="54"/>
      <c r="O711" s="54"/>
      <c r="P711" s="54"/>
      <c r="Q711" s="54"/>
      <c r="R711" s="54"/>
      <c r="S711" s="61"/>
    </row>
    <row r="712" spans="1:19" ht="15.75" x14ac:dyDescent="0.2">
      <c r="A712" s="57"/>
      <c r="B712" s="214"/>
      <c r="C712" s="57"/>
      <c r="D712" s="57"/>
      <c r="E712" s="57"/>
      <c r="F712" s="57"/>
      <c r="G712" s="57"/>
      <c r="H712" s="54"/>
      <c r="I712" s="54"/>
      <c r="J712" s="54"/>
      <c r="K712" s="54"/>
      <c r="L712" s="62"/>
      <c r="M712" s="54"/>
      <c r="N712" s="54"/>
      <c r="O712" s="54"/>
      <c r="P712" s="54"/>
      <c r="Q712" s="54"/>
      <c r="R712" s="54"/>
      <c r="S712" s="61"/>
    </row>
    <row r="713" spans="1:19" ht="15.75" x14ac:dyDescent="0.2">
      <c r="A713" s="57"/>
      <c r="B713" s="214"/>
      <c r="C713" s="57"/>
      <c r="D713" s="57"/>
      <c r="E713" s="57"/>
      <c r="F713" s="57"/>
      <c r="G713" s="57"/>
      <c r="H713" s="54"/>
      <c r="I713" s="54"/>
      <c r="J713" s="54"/>
      <c r="K713" s="54"/>
      <c r="L713" s="62"/>
      <c r="M713" s="54"/>
      <c r="N713" s="54"/>
      <c r="O713" s="54"/>
      <c r="P713" s="54"/>
      <c r="Q713" s="54"/>
      <c r="R713" s="54"/>
      <c r="S713" s="61"/>
    </row>
    <row r="714" spans="1:19" ht="15.75" x14ac:dyDescent="0.2">
      <c r="A714" s="57"/>
      <c r="B714" s="214"/>
      <c r="C714" s="57"/>
      <c r="D714" s="57"/>
      <c r="E714" s="57"/>
      <c r="F714" s="57"/>
      <c r="G714" s="57"/>
      <c r="H714" s="54"/>
      <c r="I714" s="54"/>
      <c r="J714" s="54"/>
      <c r="K714" s="54"/>
      <c r="L714" s="62"/>
      <c r="M714" s="54"/>
      <c r="N714" s="54"/>
      <c r="O714" s="54"/>
      <c r="P714" s="54"/>
      <c r="Q714" s="54"/>
      <c r="R714" s="54"/>
      <c r="S714" s="61"/>
    </row>
    <row r="715" spans="1:19" ht="15.75" x14ac:dyDescent="0.2">
      <c r="A715" s="57"/>
      <c r="B715" s="214"/>
      <c r="C715" s="57"/>
      <c r="D715" s="57"/>
      <c r="E715" s="57"/>
      <c r="F715" s="57"/>
      <c r="G715" s="57"/>
      <c r="H715" s="54"/>
      <c r="I715" s="54"/>
      <c r="J715" s="54"/>
      <c r="K715" s="54"/>
      <c r="L715" s="62"/>
      <c r="M715" s="54"/>
      <c r="N715" s="54"/>
      <c r="O715" s="54"/>
      <c r="P715" s="54"/>
      <c r="Q715" s="54"/>
      <c r="R715" s="54"/>
      <c r="S715" s="61"/>
    </row>
    <row r="716" spans="1:19" ht="15.75" x14ac:dyDescent="0.2">
      <c r="A716" s="57"/>
      <c r="B716" s="214"/>
      <c r="C716" s="57"/>
      <c r="D716" s="57"/>
      <c r="E716" s="57"/>
      <c r="F716" s="57"/>
      <c r="G716" s="57"/>
      <c r="H716" s="54"/>
      <c r="I716" s="54"/>
      <c r="J716" s="54"/>
      <c r="K716" s="54"/>
      <c r="L716" s="62"/>
      <c r="M716" s="54"/>
      <c r="N716" s="54"/>
      <c r="O716" s="54"/>
      <c r="P716" s="54"/>
      <c r="Q716" s="54"/>
      <c r="R716" s="54"/>
      <c r="S716" s="61"/>
    </row>
    <row r="717" spans="1:19" ht="15.75" x14ac:dyDescent="0.2">
      <c r="A717" s="57"/>
      <c r="B717" s="214"/>
      <c r="C717" s="57"/>
      <c r="D717" s="57"/>
      <c r="E717" s="57"/>
      <c r="F717" s="57"/>
      <c r="G717" s="57"/>
      <c r="H717" s="54"/>
      <c r="I717" s="54"/>
      <c r="J717" s="54"/>
      <c r="K717" s="54"/>
      <c r="L717" s="62"/>
      <c r="M717" s="54"/>
      <c r="N717" s="54"/>
      <c r="O717" s="54"/>
      <c r="P717" s="54"/>
      <c r="Q717" s="54"/>
      <c r="R717" s="54"/>
      <c r="S717" s="61"/>
    </row>
    <row r="718" spans="1:19" ht="15.75" x14ac:dyDescent="0.2">
      <c r="A718" s="57"/>
      <c r="B718" s="214"/>
      <c r="C718" s="57"/>
      <c r="D718" s="57"/>
      <c r="E718" s="57"/>
      <c r="F718" s="57"/>
      <c r="G718" s="57"/>
      <c r="H718" s="54"/>
      <c r="I718" s="54"/>
      <c r="J718" s="54"/>
      <c r="K718" s="54"/>
      <c r="L718" s="62"/>
      <c r="M718" s="54"/>
      <c r="N718" s="54"/>
      <c r="O718" s="54"/>
      <c r="P718" s="54"/>
      <c r="Q718" s="54"/>
      <c r="R718" s="54"/>
      <c r="S718" s="61"/>
    </row>
    <row r="719" spans="1:19" ht="15.75" x14ac:dyDescent="0.2">
      <c r="A719" s="57"/>
      <c r="B719" s="214"/>
      <c r="C719" s="57"/>
      <c r="D719" s="57"/>
      <c r="E719" s="57"/>
      <c r="F719" s="57"/>
      <c r="G719" s="57"/>
      <c r="H719" s="54"/>
      <c r="I719" s="54"/>
      <c r="J719" s="54"/>
      <c r="K719" s="54"/>
      <c r="L719" s="62"/>
      <c r="M719" s="54"/>
      <c r="N719" s="54"/>
      <c r="O719" s="54"/>
      <c r="P719" s="54"/>
      <c r="Q719" s="54"/>
      <c r="R719" s="54"/>
      <c r="S719" s="61"/>
    </row>
    <row r="720" spans="1:19" ht="15.75" x14ac:dyDescent="0.2">
      <c r="A720" s="57"/>
      <c r="B720" s="214"/>
      <c r="C720" s="57"/>
      <c r="D720" s="57"/>
      <c r="E720" s="57"/>
      <c r="F720" s="57"/>
      <c r="G720" s="57"/>
      <c r="H720" s="54"/>
      <c r="I720" s="54"/>
      <c r="J720" s="54"/>
      <c r="K720" s="54"/>
      <c r="L720" s="62"/>
      <c r="M720" s="54"/>
      <c r="N720" s="54"/>
      <c r="O720" s="54"/>
      <c r="P720" s="54"/>
      <c r="Q720" s="54"/>
      <c r="R720" s="54"/>
      <c r="S720" s="61"/>
    </row>
    <row r="721" spans="1:19" ht="15.75" x14ac:dyDescent="0.2">
      <c r="A721" s="57"/>
      <c r="B721" s="214"/>
      <c r="C721" s="57"/>
      <c r="D721" s="57"/>
      <c r="E721" s="57"/>
      <c r="F721" s="57"/>
      <c r="G721" s="57"/>
      <c r="H721" s="54"/>
      <c r="I721" s="54"/>
      <c r="J721" s="54"/>
      <c r="K721" s="54"/>
      <c r="L721" s="62"/>
      <c r="M721" s="54"/>
      <c r="N721" s="54"/>
      <c r="O721" s="54"/>
      <c r="P721" s="54"/>
      <c r="Q721" s="54"/>
      <c r="R721" s="54"/>
      <c r="S721" s="61"/>
    </row>
    <row r="722" spans="1:19" ht="15.75" x14ac:dyDescent="0.2">
      <c r="A722" s="57"/>
      <c r="B722" s="214"/>
      <c r="C722" s="57"/>
      <c r="D722" s="57"/>
      <c r="E722" s="57"/>
      <c r="F722" s="57"/>
      <c r="G722" s="57"/>
      <c r="H722" s="54"/>
      <c r="I722" s="54"/>
      <c r="J722" s="54"/>
      <c r="K722" s="54"/>
      <c r="L722" s="62"/>
      <c r="M722" s="54"/>
      <c r="N722" s="54"/>
      <c r="O722" s="54"/>
      <c r="P722" s="54"/>
      <c r="Q722" s="54"/>
      <c r="R722" s="54"/>
      <c r="S722" s="61"/>
    </row>
    <row r="723" spans="1:19" ht="15.75" x14ac:dyDescent="0.2">
      <c r="A723" s="57"/>
      <c r="B723" s="214"/>
      <c r="C723" s="57"/>
      <c r="D723" s="57"/>
      <c r="E723" s="57"/>
      <c r="F723" s="57"/>
      <c r="G723" s="57"/>
      <c r="H723" s="54"/>
      <c r="I723" s="54"/>
      <c r="J723" s="54"/>
      <c r="K723" s="54"/>
      <c r="L723" s="62"/>
      <c r="M723" s="54"/>
      <c r="N723" s="54"/>
      <c r="O723" s="54"/>
      <c r="P723" s="54"/>
      <c r="Q723" s="54"/>
      <c r="R723" s="54"/>
      <c r="S723" s="61"/>
    </row>
    <row r="724" spans="1:19" ht="15.75" x14ac:dyDescent="0.2">
      <c r="A724" s="57"/>
      <c r="B724" s="214"/>
      <c r="C724" s="57"/>
      <c r="D724" s="57"/>
      <c r="E724" s="57"/>
      <c r="F724" s="57"/>
      <c r="G724" s="57"/>
      <c r="H724" s="54"/>
      <c r="I724" s="54"/>
      <c r="J724" s="54"/>
      <c r="K724" s="54"/>
      <c r="L724" s="62"/>
      <c r="M724" s="54"/>
      <c r="N724" s="54"/>
      <c r="O724" s="54"/>
      <c r="P724" s="54"/>
      <c r="Q724" s="54"/>
      <c r="R724" s="54"/>
      <c r="S724" s="61"/>
    </row>
    <row r="725" spans="1:19" ht="15.75" x14ac:dyDescent="0.2">
      <c r="A725" s="57"/>
      <c r="B725" s="214"/>
      <c r="C725" s="57"/>
      <c r="D725" s="57"/>
      <c r="E725" s="57"/>
      <c r="F725" s="57"/>
      <c r="G725" s="57"/>
      <c r="H725" s="54"/>
      <c r="I725" s="54"/>
      <c r="J725" s="54"/>
      <c r="K725" s="54"/>
      <c r="L725" s="62"/>
      <c r="M725" s="54"/>
      <c r="N725" s="54"/>
      <c r="O725" s="54"/>
      <c r="P725" s="54"/>
      <c r="Q725" s="54"/>
      <c r="R725" s="54"/>
      <c r="S725" s="61"/>
    </row>
    <row r="726" spans="1:19" ht="15.75" x14ac:dyDescent="0.2">
      <c r="A726" s="57"/>
      <c r="B726" s="214"/>
      <c r="C726" s="57"/>
      <c r="D726" s="57"/>
      <c r="E726" s="57"/>
      <c r="F726" s="57"/>
      <c r="G726" s="57"/>
      <c r="H726" s="54"/>
      <c r="I726" s="54"/>
      <c r="J726" s="54"/>
      <c r="K726" s="54"/>
      <c r="L726" s="62"/>
      <c r="M726" s="54"/>
      <c r="N726" s="54"/>
      <c r="O726" s="54"/>
      <c r="P726" s="54"/>
      <c r="Q726" s="54"/>
      <c r="R726" s="54"/>
      <c r="S726" s="61"/>
    </row>
    <row r="727" spans="1:19" ht="15.75" x14ac:dyDescent="0.2">
      <c r="A727" s="57"/>
      <c r="B727" s="214"/>
      <c r="C727" s="57"/>
      <c r="D727" s="57"/>
      <c r="E727" s="57"/>
      <c r="F727" s="57"/>
      <c r="G727" s="57"/>
      <c r="H727" s="54"/>
      <c r="I727" s="54"/>
      <c r="J727" s="54"/>
      <c r="K727" s="54"/>
      <c r="L727" s="62"/>
      <c r="M727" s="54"/>
      <c r="N727" s="54"/>
      <c r="O727" s="54"/>
      <c r="P727" s="54"/>
      <c r="Q727" s="54"/>
      <c r="R727" s="54"/>
      <c r="S727" s="61"/>
    </row>
    <row r="728" spans="1:19" ht="15.75" x14ac:dyDescent="0.2">
      <c r="A728" s="57"/>
      <c r="B728" s="214"/>
      <c r="C728" s="57"/>
      <c r="D728" s="57"/>
      <c r="E728" s="57"/>
      <c r="F728" s="57"/>
      <c r="G728" s="57"/>
      <c r="H728" s="54"/>
      <c r="I728" s="54"/>
      <c r="J728" s="54"/>
      <c r="K728" s="54"/>
      <c r="L728" s="62"/>
      <c r="M728" s="54"/>
      <c r="N728" s="54"/>
      <c r="O728" s="54"/>
      <c r="P728" s="54"/>
      <c r="Q728" s="54"/>
      <c r="R728" s="54"/>
      <c r="S728" s="61"/>
    </row>
    <row r="729" spans="1:19" ht="15.75" x14ac:dyDescent="0.2">
      <c r="A729" s="57"/>
      <c r="B729" s="214"/>
      <c r="C729" s="57"/>
      <c r="D729" s="57"/>
      <c r="E729" s="57"/>
      <c r="F729" s="57"/>
      <c r="G729" s="57"/>
      <c r="H729" s="54"/>
      <c r="I729" s="54"/>
      <c r="J729" s="54"/>
      <c r="K729" s="54"/>
      <c r="L729" s="62"/>
      <c r="M729" s="54"/>
      <c r="N729" s="54"/>
      <c r="O729" s="54"/>
      <c r="P729" s="54"/>
      <c r="Q729" s="54"/>
      <c r="R729" s="54"/>
      <c r="S729" s="61"/>
    </row>
    <row r="730" spans="1:19" ht="15.75" x14ac:dyDescent="0.2">
      <c r="A730" s="57"/>
      <c r="B730" s="214"/>
      <c r="C730" s="57"/>
      <c r="D730" s="57"/>
      <c r="E730" s="57"/>
      <c r="F730" s="57"/>
      <c r="G730" s="57"/>
      <c r="H730" s="54"/>
      <c r="I730" s="54"/>
      <c r="J730" s="54"/>
      <c r="K730" s="54"/>
      <c r="L730" s="62"/>
      <c r="M730" s="54"/>
      <c r="N730" s="54"/>
      <c r="O730" s="54"/>
      <c r="P730" s="54"/>
      <c r="Q730" s="54"/>
      <c r="R730" s="54"/>
      <c r="S730" s="61"/>
    </row>
    <row r="731" spans="1:19" ht="15.75" x14ac:dyDescent="0.2">
      <c r="A731" s="57"/>
      <c r="B731" s="214"/>
      <c r="C731" s="57"/>
      <c r="D731" s="57"/>
      <c r="E731" s="57"/>
      <c r="F731" s="57"/>
      <c r="G731" s="57"/>
      <c r="H731" s="54"/>
      <c r="I731" s="54"/>
      <c r="J731" s="54"/>
      <c r="K731" s="54"/>
      <c r="L731" s="62"/>
      <c r="M731" s="54"/>
      <c r="N731" s="54"/>
      <c r="O731" s="54"/>
      <c r="P731" s="54"/>
      <c r="Q731" s="54"/>
      <c r="R731" s="54"/>
      <c r="S731" s="61"/>
    </row>
    <row r="732" spans="1:19" ht="15.75" x14ac:dyDescent="0.2">
      <c r="A732" s="57"/>
      <c r="B732" s="214"/>
      <c r="C732" s="57"/>
      <c r="D732" s="57"/>
      <c r="E732" s="57"/>
      <c r="F732" s="57"/>
      <c r="G732" s="57"/>
      <c r="H732" s="54"/>
      <c r="I732" s="54"/>
      <c r="J732" s="54"/>
      <c r="K732" s="54"/>
      <c r="L732" s="62"/>
      <c r="M732" s="54"/>
      <c r="N732" s="54"/>
      <c r="O732" s="54"/>
      <c r="P732" s="54"/>
      <c r="Q732" s="54"/>
      <c r="R732" s="54"/>
      <c r="S732" s="61"/>
    </row>
    <row r="733" spans="1:19" ht="15.75" x14ac:dyDescent="0.2">
      <c r="A733" s="57"/>
      <c r="B733" s="214"/>
      <c r="C733" s="57"/>
      <c r="D733" s="57"/>
      <c r="E733" s="57"/>
      <c r="F733" s="57"/>
      <c r="G733" s="57"/>
      <c r="H733" s="54"/>
      <c r="I733" s="54"/>
      <c r="J733" s="54"/>
      <c r="K733" s="54"/>
      <c r="L733" s="62"/>
      <c r="M733" s="54"/>
      <c r="N733" s="54"/>
      <c r="O733" s="54"/>
      <c r="P733" s="54"/>
      <c r="Q733" s="54"/>
      <c r="R733" s="54"/>
      <c r="S733" s="61"/>
    </row>
    <row r="734" spans="1:19" ht="15.75" x14ac:dyDescent="0.2">
      <c r="A734" s="57"/>
      <c r="B734" s="214"/>
      <c r="C734" s="57"/>
      <c r="D734" s="57"/>
      <c r="E734" s="57"/>
      <c r="F734" s="57"/>
      <c r="G734" s="57"/>
      <c r="H734" s="54"/>
      <c r="I734" s="54"/>
      <c r="J734" s="54"/>
      <c r="K734" s="54"/>
      <c r="L734" s="62"/>
      <c r="M734" s="54"/>
      <c r="N734" s="54"/>
      <c r="O734" s="54"/>
      <c r="P734" s="54"/>
      <c r="Q734" s="54"/>
      <c r="R734" s="54"/>
      <c r="S734" s="61"/>
    </row>
    <row r="735" spans="1:19" ht="15.75" x14ac:dyDescent="0.2">
      <c r="A735" s="57"/>
      <c r="B735" s="214"/>
      <c r="C735" s="57"/>
      <c r="D735" s="57"/>
      <c r="E735" s="57"/>
      <c r="F735" s="57"/>
      <c r="G735" s="57"/>
      <c r="H735" s="54"/>
      <c r="I735" s="54"/>
      <c r="J735" s="54"/>
      <c r="K735" s="54"/>
      <c r="L735" s="62"/>
      <c r="M735" s="54"/>
      <c r="N735" s="54"/>
      <c r="O735" s="54"/>
      <c r="P735" s="54"/>
      <c r="Q735" s="54"/>
      <c r="R735" s="54"/>
      <c r="S735" s="61"/>
    </row>
    <row r="736" spans="1:19" ht="15.75" x14ac:dyDescent="0.2">
      <c r="A736" s="57"/>
      <c r="B736" s="214"/>
      <c r="C736" s="57"/>
      <c r="D736" s="57"/>
      <c r="E736" s="57"/>
      <c r="F736" s="57"/>
      <c r="G736" s="57"/>
      <c r="H736" s="54"/>
      <c r="I736" s="54"/>
      <c r="J736" s="54"/>
      <c r="K736" s="54"/>
      <c r="L736" s="62"/>
      <c r="M736" s="54"/>
      <c r="N736" s="54"/>
      <c r="O736" s="54"/>
      <c r="P736" s="54"/>
      <c r="Q736" s="54"/>
      <c r="R736" s="54"/>
      <c r="S736" s="61"/>
    </row>
    <row r="737" spans="1:19" ht="15.75" x14ac:dyDescent="0.2">
      <c r="A737" s="57"/>
      <c r="B737" s="214"/>
      <c r="C737" s="57"/>
      <c r="D737" s="57"/>
      <c r="E737" s="57"/>
      <c r="F737" s="57"/>
      <c r="G737" s="57"/>
      <c r="H737" s="54"/>
      <c r="I737" s="54"/>
      <c r="J737" s="54"/>
      <c r="K737" s="54"/>
      <c r="L737" s="62"/>
      <c r="M737" s="54"/>
      <c r="N737" s="54"/>
      <c r="O737" s="54"/>
      <c r="P737" s="54"/>
      <c r="Q737" s="54"/>
      <c r="R737" s="54"/>
      <c r="S737" s="61"/>
    </row>
    <row r="738" spans="1:19" ht="15.75" x14ac:dyDescent="0.2">
      <c r="A738" s="57"/>
      <c r="B738" s="214"/>
      <c r="C738" s="57"/>
      <c r="D738" s="57"/>
      <c r="E738" s="57"/>
      <c r="F738" s="57"/>
      <c r="G738" s="57"/>
      <c r="H738" s="54"/>
      <c r="I738" s="54"/>
      <c r="J738" s="54"/>
      <c r="K738" s="54"/>
      <c r="L738" s="62"/>
      <c r="M738" s="54"/>
      <c r="N738" s="54"/>
      <c r="O738" s="54"/>
      <c r="P738" s="54"/>
      <c r="Q738" s="54"/>
      <c r="R738" s="54"/>
      <c r="S738" s="61"/>
    </row>
    <row r="739" spans="1:19" ht="15.75" x14ac:dyDescent="0.2">
      <c r="A739" s="57"/>
      <c r="B739" s="214"/>
      <c r="C739" s="57"/>
      <c r="D739" s="57"/>
      <c r="E739" s="57"/>
      <c r="F739" s="57"/>
      <c r="G739" s="57"/>
      <c r="H739" s="54"/>
      <c r="I739" s="54"/>
      <c r="J739" s="54"/>
      <c r="K739" s="54"/>
      <c r="L739" s="62"/>
      <c r="M739" s="54"/>
      <c r="N739" s="54"/>
      <c r="O739" s="54"/>
      <c r="P739" s="54"/>
      <c r="Q739" s="54"/>
      <c r="R739" s="54"/>
      <c r="S739" s="61"/>
    </row>
    <row r="740" spans="1:19" ht="15.75" x14ac:dyDescent="0.2">
      <c r="A740" s="57"/>
      <c r="B740" s="214"/>
      <c r="C740" s="57"/>
      <c r="D740" s="57"/>
      <c r="E740" s="57"/>
      <c r="F740" s="57"/>
      <c r="G740" s="57"/>
      <c r="H740" s="54"/>
      <c r="I740" s="54"/>
      <c r="J740" s="54"/>
      <c r="K740" s="54"/>
      <c r="L740" s="62"/>
      <c r="M740" s="54"/>
      <c r="N740" s="54"/>
      <c r="O740" s="54"/>
      <c r="P740" s="54"/>
      <c r="Q740" s="54"/>
      <c r="R740" s="54"/>
      <c r="S740" s="61"/>
    </row>
    <row r="741" spans="1:19" ht="15.75" x14ac:dyDescent="0.2">
      <c r="A741" s="57"/>
      <c r="B741" s="214"/>
      <c r="C741" s="57"/>
      <c r="D741" s="57"/>
      <c r="E741" s="57"/>
      <c r="F741" s="57"/>
      <c r="G741" s="57"/>
      <c r="H741" s="54"/>
      <c r="I741" s="54"/>
      <c r="J741" s="54"/>
      <c r="K741" s="54"/>
      <c r="L741" s="62"/>
      <c r="M741" s="54"/>
      <c r="N741" s="54"/>
      <c r="O741" s="54"/>
      <c r="P741" s="54"/>
      <c r="Q741" s="54"/>
      <c r="R741" s="54"/>
      <c r="S741" s="61"/>
    </row>
    <row r="742" spans="1:19" ht="15.75" x14ac:dyDescent="0.2">
      <c r="A742" s="57"/>
      <c r="B742" s="214"/>
      <c r="C742" s="57"/>
      <c r="D742" s="57"/>
      <c r="E742" s="57"/>
      <c r="F742" s="57"/>
      <c r="G742" s="57"/>
      <c r="H742" s="54"/>
      <c r="I742" s="54"/>
      <c r="J742" s="54"/>
      <c r="K742" s="54"/>
      <c r="L742" s="62"/>
      <c r="M742" s="54"/>
      <c r="N742" s="54"/>
      <c r="O742" s="54"/>
      <c r="P742" s="54"/>
      <c r="Q742" s="54"/>
      <c r="R742" s="54"/>
      <c r="S742" s="61"/>
    </row>
    <row r="743" spans="1:19" ht="15.75" x14ac:dyDescent="0.2">
      <c r="A743" s="57"/>
      <c r="B743" s="214"/>
      <c r="C743" s="57"/>
      <c r="D743" s="57"/>
      <c r="E743" s="57"/>
      <c r="F743" s="57"/>
      <c r="G743" s="57"/>
      <c r="H743" s="54"/>
      <c r="I743" s="54"/>
      <c r="J743" s="54"/>
      <c r="K743" s="54"/>
      <c r="L743" s="62"/>
      <c r="M743" s="54"/>
      <c r="N743" s="54"/>
      <c r="O743" s="54"/>
      <c r="P743" s="54"/>
      <c r="Q743" s="54"/>
      <c r="R743" s="54"/>
      <c r="S743" s="61"/>
    </row>
    <row r="744" spans="1:19" ht="15.75" x14ac:dyDescent="0.2">
      <c r="A744" s="57"/>
      <c r="B744" s="214"/>
      <c r="C744" s="57"/>
      <c r="D744" s="57"/>
      <c r="E744" s="57"/>
      <c r="F744" s="57"/>
      <c r="G744" s="57"/>
      <c r="H744" s="54"/>
      <c r="I744" s="54"/>
      <c r="J744" s="54"/>
      <c r="K744" s="54"/>
      <c r="L744" s="62"/>
      <c r="M744" s="54"/>
      <c r="N744" s="54"/>
      <c r="O744" s="54"/>
      <c r="P744" s="54"/>
      <c r="Q744" s="54"/>
      <c r="R744" s="54"/>
      <c r="S744" s="61"/>
    </row>
    <row r="745" spans="1:19" ht="15.75" x14ac:dyDescent="0.2">
      <c r="A745" s="57"/>
      <c r="B745" s="214"/>
      <c r="C745" s="57"/>
      <c r="D745" s="57"/>
      <c r="E745" s="57"/>
      <c r="F745" s="57"/>
      <c r="G745" s="57"/>
      <c r="H745" s="54"/>
      <c r="I745" s="54"/>
      <c r="J745" s="54"/>
      <c r="K745" s="54"/>
      <c r="L745" s="62"/>
      <c r="M745" s="54"/>
      <c r="N745" s="54"/>
      <c r="O745" s="54"/>
      <c r="P745" s="54"/>
      <c r="Q745" s="54"/>
      <c r="R745" s="54"/>
      <c r="S745" s="61"/>
    </row>
    <row r="746" spans="1:19" ht="15.75" x14ac:dyDescent="0.2">
      <c r="A746" s="57"/>
      <c r="B746" s="214"/>
      <c r="C746" s="57"/>
      <c r="D746" s="57"/>
      <c r="E746" s="57"/>
      <c r="F746" s="57"/>
      <c r="G746" s="57"/>
      <c r="H746" s="54"/>
      <c r="I746" s="54"/>
      <c r="J746" s="54"/>
      <c r="K746" s="54"/>
      <c r="L746" s="62"/>
      <c r="M746" s="54"/>
      <c r="N746" s="54"/>
      <c r="O746" s="54"/>
      <c r="P746" s="54"/>
      <c r="Q746" s="54"/>
      <c r="R746" s="54"/>
      <c r="S746" s="61"/>
    </row>
    <row r="747" spans="1:19" ht="15.75" x14ac:dyDescent="0.2">
      <c r="A747" s="57"/>
      <c r="B747" s="214"/>
      <c r="C747" s="57"/>
      <c r="D747" s="57"/>
      <c r="E747" s="57"/>
      <c r="F747" s="57"/>
      <c r="G747" s="57"/>
      <c r="H747" s="54"/>
      <c r="I747" s="54"/>
      <c r="J747" s="54"/>
      <c r="K747" s="54"/>
      <c r="L747" s="62"/>
      <c r="M747" s="54"/>
      <c r="N747" s="54"/>
      <c r="O747" s="54"/>
      <c r="P747" s="54"/>
      <c r="Q747" s="54"/>
      <c r="R747" s="54"/>
      <c r="S747" s="61"/>
    </row>
    <row r="748" spans="1:19" ht="15.75" x14ac:dyDescent="0.2">
      <c r="A748" s="57"/>
      <c r="B748" s="214"/>
      <c r="C748" s="57"/>
      <c r="D748" s="57"/>
      <c r="E748" s="57"/>
      <c r="F748" s="57"/>
      <c r="G748" s="57"/>
      <c r="H748" s="54"/>
      <c r="I748" s="54"/>
      <c r="J748" s="54"/>
      <c r="K748" s="54"/>
      <c r="L748" s="62"/>
      <c r="M748" s="54"/>
      <c r="N748" s="54"/>
      <c r="O748" s="54"/>
      <c r="P748" s="54"/>
      <c r="Q748" s="54"/>
      <c r="R748" s="54"/>
      <c r="S748" s="61"/>
    </row>
    <row r="749" spans="1:19" ht="15.75" x14ac:dyDescent="0.2">
      <c r="A749" s="57"/>
      <c r="B749" s="214"/>
      <c r="C749" s="57"/>
      <c r="D749" s="57"/>
      <c r="E749" s="57"/>
      <c r="F749" s="57"/>
      <c r="G749" s="57"/>
      <c r="H749" s="54"/>
      <c r="I749" s="54"/>
      <c r="J749" s="54"/>
      <c r="K749" s="54"/>
      <c r="L749" s="62"/>
      <c r="M749" s="54"/>
      <c r="N749" s="54"/>
      <c r="O749" s="54"/>
      <c r="P749" s="54"/>
      <c r="Q749" s="54"/>
      <c r="R749" s="54"/>
      <c r="S749" s="61"/>
    </row>
    <row r="750" spans="1:19" ht="15.75" x14ac:dyDescent="0.2">
      <c r="A750" s="57"/>
      <c r="B750" s="214"/>
      <c r="C750" s="57"/>
      <c r="D750" s="57"/>
      <c r="E750" s="57"/>
      <c r="F750" s="57"/>
      <c r="G750" s="57"/>
      <c r="H750" s="54"/>
      <c r="I750" s="54"/>
      <c r="J750" s="54"/>
      <c r="K750" s="54"/>
      <c r="L750" s="62"/>
      <c r="M750" s="54"/>
      <c r="N750" s="54"/>
      <c r="O750" s="54"/>
      <c r="P750" s="54"/>
      <c r="Q750" s="54"/>
      <c r="R750" s="54"/>
      <c r="S750" s="61"/>
    </row>
    <row r="751" spans="1:19" ht="15.75" x14ac:dyDescent="0.2">
      <c r="A751" s="57"/>
      <c r="B751" s="214"/>
      <c r="C751" s="57"/>
      <c r="D751" s="57"/>
      <c r="E751" s="57"/>
      <c r="F751" s="57"/>
      <c r="G751" s="57"/>
      <c r="H751" s="54"/>
      <c r="I751" s="54"/>
      <c r="J751" s="54"/>
      <c r="K751" s="54"/>
      <c r="L751" s="62"/>
      <c r="M751" s="54"/>
      <c r="N751" s="54"/>
      <c r="O751" s="54"/>
      <c r="P751" s="54"/>
      <c r="Q751" s="54"/>
      <c r="R751" s="54"/>
      <c r="S751" s="61"/>
    </row>
    <row r="752" spans="1:19" ht="15.75" x14ac:dyDescent="0.2">
      <c r="A752" s="57"/>
      <c r="B752" s="214"/>
      <c r="C752" s="57"/>
      <c r="D752" s="57"/>
      <c r="E752" s="57"/>
      <c r="F752" s="57"/>
      <c r="G752" s="57"/>
      <c r="H752" s="54"/>
      <c r="I752" s="54"/>
      <c r="J752" s="54"/>
      <c r="K752" s="54"/>
      <c r="L752" s="62"/>
      <c r="M752" s="54"/>
      <c r="N752" s="54"/>
      <c r="O752" s="54"/>
      <c r="P752" s="54"/>
      <c r="Q752" s="54"/>
      <c r="R752" s="54"/>
      <c r="S752" s="61"/>
    </row>
    <row r="753" spans="1:19" ht="15.75" x14ac:dyDescent="0.2">
      <c r="A753" s="57"/>
      <c r="B753" s="214"/>
      <c r="C753" s="57"/>
      <c r="D753" s="57"/>
      <c r="E753" s="57"/>
      <c r="F753" s="57"/>
      <c r="G753" s="57"/>
      <c r="H753" s="54"/>
      <c r="I753" s="54"/>
      <c r="J753" s="54"/>
      <c r="K753" s="54"/>
      <c r="L753" s="62"/>
      <c r="M753" s="54"/>
      <c r="N753" s="54"/>
      <c r="O753" s="54"/>
      <c r="P753" s="54"/>
      <c r="Q753" s="54"/>
      <c r="R753" s="54"/>
      <c r="S753" s="61"/>
    </row>
    <row r="754" spans="1:19" ht="15.75" x14ac:dyDescent="0.2">
      <c r="A754" s="57"/>
      <c r="B754" s="214"/>
      <c r="C754" s="57"/>
      <c r="D754" s="57"/>
      <c r="E754" s="57"/>
      <c r="F754" s="57"/>
      <c r="G754" s="57"/>
      <c r="H754" s="54"/>
      <c r="I754" s="54"/>
      <c r="J754" s="54"/>
      <c r="K754" s="54"/>
      <c r="L754" s="62"/>
      <c r="M754" s="54"/>
      <c r="N754" s="54"/>
      <c r="O754" s="54"/>
      <c r="P754" s="54"/>
      <c r="Q754" s="54"/>
      <c r="R754" s="54"/>
      <c r="S754" s="61"/>
    </row>
    <row r="755" spans="1:19" ht="15.75" x14ac:dyDescent="0.2">
      <c r="A755" s="57"/>
      <c r="B755" s="214"/>
      <c r="C755" s="57"/>
      <c r="D755" s="57"/>
      <c r="E755" s="57"/>
      <c r="F755" s="57"/>
      <c r="G755" s="57"/>
      <c r="H755" s="54"/>
      <c r="I755" s="54"/>
      <c r="J755" s="54"/>
      <c r="K755" s="54"/>
      <c r="L755" s="62"/>
      <c r="M755" s="54"/>
      <c r="N755" s="54"/>
      <c r="O755" s="54"/>
      <c r="P755" s="54"/>
      <c r="Q755" s="54"/>
      <c r="R755" s="54"/>
      <c r="S755" s="61"/>
    </row>
    <row r="756" spans="1:19" ht="15.75" x14ac:dyDescent="0.2">
      <c r="A756" s="57"/>
      <c r="B756" s="214"/>
      <c r="C756" s="57"/>
      <c r="D756" s="57"/>
      <c r="E756" s="57"/>
      <c r="F756" s="57"/>
      <c r="G756" s="57"/>
      <c r="H756" s="54"/>
      <c r="I756" s="54"/>
      <c r="J756" s="54"/>
      <c r="K756" s="54"/>
      <c r="L756" s="62"/>
      <c r="M756" s="54"/>
      <c r="N756" s="54"/>
      <c r="O756" s="54"/>
      <c r="P756" s="54"/>
      <c r="Q756" s="54"/>
      <c r="R756" s="54"/>
      <c r="S756" s="61"/>
    </row>
    <row r="757" spans="1:19" ht="15.75" x14ac:dyDescent="0.2">
      <c r="A757" s="57"/>
      <c r="B757" s="214"/>
      <c r="C757" s="57"/>
      <c r="D757" s="57"/>
      <c r="E757" s="57"/>
      <c r="F757" s="57"/>
      <c r="G757" s="57"/>
      <c r="H757" s="54"/>
      <c r="I757" s="54"/>
      <c r="J757" s="54"/>
      <c r="K757" s="54"/>
      <c r="L757" s="62"/>
      <c r="M757" s="54"/>
      <c r="N757" s="54"/>
      <c r="O757" s="54"/>
      <c r="P757" s="54"/>
      <c r="Q757" s="54"/>
      <c r="R757" s="54"/>
      <c r="S757" s="61"/>
    </row>
    <row r="758" spans="1:19" ht="15.75" x14ac:dyDescent="0.2">
      <c r="A758" s="57"/>
      <c r="B758" s="214"/>
      <c r="C758" s="57"/>
      <c r="D758" s="57"/>
      <c r="E758" s="57"/>
      <c r="F758" s="57"/>
      <c r="G758" s="57"/>
      <c r="H758" s="54"/>
      <c r="I758" s="54"/>
      <c r="J758" s="54"/>
      <c r="K758" s="54"/>
      <c r="L758" s="62"/>
      <c r="M758" s="54"/>
      <c r="N758" s="54"/>
      <c r="O758" s="54"/>
      <c r="P758" s="54"/>
      <c r="Q758" s="54"/>
      <c r="R758" s="54"/>
      <c r="S758" s="61"/>
    </row>
    <row r="759" spans="1:19" ht="15.75" x14ac:dyDescent="0.2">
      <c r="A759" s="57"/>
      <c r="B759" s="214"/>
      <c r="C759" s="57"/>
      <c r="D759" s="57"/>
      <c r="E759" s="57"/>
      <c r="F759" s="57"/>
      <c r="G759" s="57"/>
      <c r="H759" s="54"/>
      <c r="I759" s="54"/>
      <c r="J759" s="54"/>
      <c r="K759" s="54"/>
      <c r="L759" s="62"/>
      <c r="M759" s="54"/>
      <c r="N759" s="54"/>
      <c r="O759" s="54"/>
      <c r="P759" s="54"/>
      <c r="Q759" s="54"/>
      <c r="R759" s="54"/>
      <c r="S759" s="61"/>
    </row>
    <row r="760" spans="1:19" ht="15.75" x14ac:dyDescent="0.2">
      <c r="A760" s="57"/>
      <c r="B760" s="214"/>
      <c r="C760" s="57"/>
      <c r="D760" s="57"/>
      <c r="E760" s="57"/>
      <c r="F760" s="57"/>
      <c r="G760" s="57"/>
      <c r="H760" s="54"/>
      <c r="I760" s="54"/>
      <c r="J760" s="54"/>
      <c r="K760" s="54"/>
      <c r="L760" s="62"/>
      <c r="M760" s="54"/>
      <c r="N760" s="54"/>
      <c r="O760" s="54"/>
      <c r="P760" s="54"/>
      <c r="Q760" s="54"/>
      <c r="R760" s="54"/>
      <c r="S760" s="61"/>
    </row>
    <row r="761" spans="1:19" ht="15.75" x14ac:dyDescent="0.2">
      <c r="A761" s="57"/>
      <c r="B761" s="214"/>
      <c r="C761" s="57"/>
      <c r="D761" s="57"/>
      <c r="E761" s="57"/>
      <c r="F761" s="57"/>
      <c r="G761" s="57"/>
      <c r="H761" s="54"/>
      <c r="I761" s="54"/>
      <c r="J761" s="54"/>
      <c r="K761" s="54"/>
      <c r="L761" s="62"/>
      <c r="M761" s="54"/>
      <c r="N761" s="54"/>
      <c r="O761" s="54"/>
      <c r="P761" s="54"/>
      <c r="Q761" s="54"/>
      <c r="R761" s="54"/>
      <c r="S761" s="61"/>
    </row>
    <row r="762" spans="1:19" ht="15.75" x14ac:dyDescent="0.2">
      <c r="A762" s="57"/>
      <c r="B762" s="214"/>
      <c r="C762" s="57"/>
      <c r="D762" s="57"/>
      <c r="E762" s="57"/>
      <c r="F762" s="57"/>
      <c r="G762" s="57"/>
      <c r="H762" s="54"/>
      <c r="I762" s="54"/>
      <c r="J762" s="54"/>
      <c r="K762" s="54"/>
      <c r="L762" s="62"/>
      <c r="M762" s="54"/>
      <c r="N762" s="54"/>
      <c r="O762" s="54"/>
      <c r="P762" s="54"/>
      <c r="Q762" s="54"/>
      <c r="R762" s="54"/>
      <c r="S762" s="61"/>
    </row>
    <row r="763" spans="1:19" ht="15.75" x14ac:dyDescent="0.2">
      <c r="A763" s="57"/>
      <c r="B763" s="214"/>
      <c r="C763" s="57"/>
      <c r="D763" s="57"/>
      <c r="E763" s="57"/>
      <c r="F763" s="57"/>
      <c r="G763" s="57"/>
      <c r="H763" s="54"/>
      <c r="I763" s="54"/>
      <c r="J763" s="54"/>
      <c r="K763" s="54"/>
      <c r="L763" s="62"/>
      <c r="M763" s="54"/>
      <c r="N763" s="54"/>
      <c r="O763" s="54"/>
      <c r="P763" s="54"/>
      <c r="Q763" s="54"/>
      <c r="R763" s="54"/>
      <c r="S763" s="61"/>
    </row>
    <row r="764" spans="1:19" ht="15.75" x14ac:dyDescent="0.2">
      <c r="A764" s="57"/>
      <c r="B764" s="214"/>
      <c r="C764" s="57"/>
      <c r="D764" s="57"/>
      <c r="E764" s="57"/>
      <c r="F764" s="57"/>
      <c r="G764" s="57"/>
      <c r="H764" s="54"/>
      <c r="I764" s="54"/>
      <c r="J764" s="54"/>
      <c r="K764" s="54"/>
      <c r="L764" s="62"/>
      <c r="M764" s="54"/>
      <c r="N764" s="54"/>
      <c r="O764" s="54"/>
      <c r="P764" s="54"/>
      <c r="Q764" s="54"/>
      <c r="R764" s="54"/>
      <c r="S764" s="61"/>
    </row>
    <row r="765" spans="1:19" ht="15.75" x14ac:dyDescent="0.2">
      <c r="A765" s="57"/>
      <c r="B765" s="214"/>
      <c r="C765" s="57"/>
      <c r="D765" s="57"/>
      <c r="E765" s="57"/>
      <c r="F765" s="57"/>
      <c r="G765" s="57"/>
      <c r="H765" s="54"/>
      <c r="I765" s="54"/>
      <c r="J765" s="54"/>
      <c r="K765" s="54"/>
      <c r="L765" s="62"/>
      <c r="M765" s="54"/>
      <c r="N765" s="54"/>
      <c r="O765" s="54"/>
      <c r="P765" s="54"/>
      <c r="Q765" s="54"/>
      <c r="R765" s="54"/>
      <c r="S765" s="61"/>
    </row>
    <row r="766" spans="1:19" ht="15.75" x14ac:dyDescent="0.2">
      <c r="A766" s="57"/>
      <c r="B766" s="214"/>
      <c r="C766" s="57"/>
      <c r="D766" s="57"/>
      <c r="E766" s="57"/>
      <c r="F766" s="57"/>
      <c r="G766" s="57"/>
      <c r="H766" s="54"/>
      <c r="I766" s="54"/>
      <c r="J766" s="54"/>
      <c r="K766" s="54"/>
      <c r="L766" s="62"/>
      <c r="M766" s="54"/>
      <c r="N766" s="54"/>
      <c r="O766" s="54"/>
      <c r="P766" s="54"/>
      <c r="Q766" s="54"/>
      <c r="R766" s="54"/>
      <c r="S766" s="61"/>
    </row>
    <row r="767" spans="1:19" ht="15.75" x14ac:dyDescent="0.2">
      <c r="A767" s="57"/>
      <c r="B767" s="214"/>
      <c r="C767" s="57"/>
      <c r="D767" s="57"/>
      <c r="E767" s="57"/>
      <c r="F767" s="57"/>
      <c r="G767" s="57"/>
      <c r="H767" s="54"/>
      <c r="I767" s="54"/>
      <c r="J767" s="54"/>
      <c r="K767" s="54"/>
      <c r="L767" s="62"/>
      <c r="M767" s="54"/>
      <c r="N767" s="54"/>
      <c r="O767" s="54"/>
      <c r="P767" s="54"/>
      <c r="Q767" s="54"/>
      <c r="R767" s="54"/>
      <c r="S767" s="61"/>
    </row>
    <row r="768" spans="1:19" ht="15.75" x14ac:dyDescent="0.2">
      <c r="A768" s="57"/>
      <c r="B768" s="214"/>
      <c r="C768" s="57"/>
      <c r="D768" s="57"/>
      <c r="E768" s="57"/>
      <c r="F768" s="57"/>
      <c r="G768" s="57"/>
      <c r="H768" s="54"/>
      <c r="I768" s="54"/>
      <c r="J768" s="54"/>
      <c r="K768" s="54"/>
      <c r="L768" s="62"/>
      <c r="M768" s="54"/>
      <c r="N768" s="54"/>
      <c r="O768" s="54"/>
      <c r="P768" s="54"/>
      <c r="Q768" s="54"/>
      <c r="R768" s="54"/>
      <c r="S768" s="61"/>
    </row>
    <row r="769" spans="1:19" ht="15.75" x14ac:dyDescent="0.2">
      <c r="A769" s="57"/>
      <c r="B769" s="214"/>
      <c r="C769" s="57"/>
      <c r="D769" s="57"/>
      <c r="E769" s="57"/>
      <c r="F769" s="57"/>
      <c r="G769" s="57"/>
      <c r="H769" s="54"/>
      <c r="I769" s="54"/>
      <c r="J769" s="54"/>
      <c r="K769" s="54"/>
      <c r="L769" s="62"/>
      <c r="M769" s="54"/>
      <c r="N769" s="54"/>
      <c r="O769" s="54"/>
      <c r="P769" s="54"/>
      <c r="Q769" s="54"/>
      <c r="R769" s="54"/>
      <c r="S769" s="61"/>
    </row>
    <row r="770" spans="1:19" ht="15.75" x14ac:dyDescent="0.2">
      <c r="A770" s="57"/>
      <c r="B770" s="214"/>
      <c r="C770" s="57"/>
      <c r="D770" s="57"/>
      <c r="E770" s="57"/>
      <c r="F770" s="57"/>
      <c r="G770" s="57"/>
      <c r="H770" s="54"/>
      <c r="I770" s="54"/>
      <c r="J770" s="54"/>
      <c r="K770" s="54"/>
      <c r="L770" s="62"/>
      <c r="M770" s="54"/>
      <c r="N770" s="54"/>
      <c r="O770" s="54"/>
      <c r="P770" s="54"/>
      <c r="Q770" s="54"/>
      <c r="R770" s="54"/>
      <c r="S770" s="61"/>
    </row>
    <row r="771" spans="1:19" ht="15.75" x14ac:dyDescent="0.2">
      <c r="A771" s="57"/>
      <c r="B771" s="214"/>
      <c r="C771" s="57"/>
      <c r="D771" s="57"/>
      <c r="E771" s="57"/>
      <c r="F771" s="57"/>
      <c r="G771" s="57"/>
      <c r="H771" s="54"/>
      <c r="I771" s="54"/>
      <c r="J771" s="54"/>
      <c r="K771" s="54"/>
      <c r="L771" s="62"/>
      <c r="M771" s="54"/>
      <c r="N771" s="54"/>
      <c r="O771" s="54"/>
      <c r="P771" s="54"/>
      <c r="Q771" s="54"/>
      <c r="R771" s="54"/>
      <c r="S771" s="61"/>
    </row>
    <row r="772" spans="1:19" ht="15.75" x14ac:dyDescent="0.2">
      <c r="A772" s="57"/>
      <c r="B772" s="214"/>
      <c r="C772" s="57"/>
      <c r="D772" s="57"/>
      <c r="E772" s="57"/>
      <c r="F772" s="57"/>
      <c r="G772" s="57"/>
      <c r="H772" s="54"/>
      <c r="I772" s="54"/>
      <c r="J772" s="54"/>
      <c r="K772" s="54"/>
      <c r="L772" s="62"/>
      <c r="M772" s="54"/>
      <c r="N772" s="54"/>
      <c r="O772" s="54"/>
      <c r="P772" s="54"/>
      <c r="Q772" s="54"/>
      <c r="R772" s="54"/>
      <c r="S772" s="61"/>
    </row>
    <row r="773" spans="1:19" ht="15.75" x14ac:dyDescent="0.2">
      <c r="A773" s="57"/>
      <c r="B773" s="214"/>
      <c r="C773" s="57"/>
      <c r="D773" s="57"/>
      <c r="E773" s="57"/>
      <c r="F773" s="57"/>
      <c r="G773" s="57"/>
      <c r="H773" s="54"/>
      <c r="I773" s="54"/>
      <c r="J773" s="54"/>
      <c r="K773" s="54"/>
      <c r="L773" s="62"/>
      <c r="M773" s="54"/>
      <c r="N773" s="54"/>
      <c r="O773" s="54"/>
      <c r="P773" s="54"/>
      <c r="Q773" s="54"/>
      <c r="R773" s="54"/>
      <c r="S773" s="61"/>
    </row>
    <row r="774" spans="1:19" ht="15.75" x14ac:dyDescent="0.2">
      <c r="A774" s="57"/>
      <c r="B774" s="214"/>
      <c r="C774" s="57"/>
      <c r="D774" s="57"/>
      <c r="E774" s="57"/>
      <c r="F774" s="57"/>
      <c r="G774" s="57"/>
      <c r="H774" s="54"/>
      <c r="I774" s="54"/>
      <c r="J774" s="54"/>
      <c r="K774" s="54"/>
      <c r="L774" s="62"/>
      <c r="M774" s="54"/>
      <c r="N774" s="54"/>
      <c r="O774" s="54"/>
      <c r="P774" s="54"/>
      <c r="Q774" s="54"/>
      <c r="R774" s="54"/>
      <c r="S774" s="61"/>
    </row>
    <row r="775" spans="1:19" ht="15.75" x14ac:dyDescent="0.2">
      <c r="A775" s="57"/>
      <c r="B775" s="214"/>
      <c r="C775" s="57"/>
      <c r="D775" s="57"/>
      <c r="E775" s="57"/>
      <c r="F775" s="57"/>
      <c r="G775" s="57"/>
      <c r="H775" s="54"/>
      <c r="I775" s="54"/>
      <c r="J775" s="54"/>
      <c r="K775" s="54"/>
      <c r="L775" s="62"/>
      <c r="M775" s="54"/>
      <c r="N775" s="54"/>
      <c r="O775" s="54"/>
      <c r="P775" s="54"/>
      <c r="Q775" s="54"/>
      <c r="R775" s="54"/>
      <c r="S775" s="61"/>
    </row>
    <row r="776" spans="1:19" ht="15.75" x14ac:dyDescent="0.2">
      <c r="A776" s="57"/>
      <c r="B776" s="214"/>
      <c r="C776" s="57"/>
      <c r="D776" s="57"/>
      <c r="E776" s="57"/>
      <c r="F776" s="57"/>
      <c r="G776" s="57"/>
      <c r="H776" s="54"/>
      <c r="I776" s="54"/>
      <c r="J776" s="54"/>
      <c r="K776" s="54"/>
      <c r="L776" s="62"/>
      <c r="M776" s="54"/>
      <c r="N776" s="54"/>
      <c r="O776" s="54"/>
      <c r="P776" s="54"/>
      <c r="Q776" s="54"/>
      <c r="R776" s="54"/>
      <c r="S776" s="61"/>
    </row>
    <row r="777" spans="1:19" ht="15.75" x14ac:dyDescent="0.2">
      <c r="A777" s="57"/>
      <c r="B777" s="214"/>
      <c r="C777" s="57"/>
      <c r="D777" s="57"/>
      <c r="E777" s="57"/>
      <c r="F777" s="57"/>
      <c r="G777" s="57"/>
      <c r="H777" s="54"/>
      <c r="I777" s="54"/>
      <c r="J777" s="54"/>
      <c r="K777" s="54"/>
      <c r="L777" s="62"/>
      <c r="M777" s="54"/>
      <c r="N777" s="54"/>
      <c r="O777" s="54"/>
      <c r="P777" s="54"/>
      <c r="Q777" s="54"/>
      <c r="R777" s="54"/>
      <c r="S777" s="61"/>
    </row>
    <row r="778" spans="1:19" ht="15.75" x14ac:dyDescent="0.2">
      <c r="A778" s="57"/>
      <c r="B778" s="214"/>
      <c r="C778" s="57"/>
      <c r="D778" s="57"/>
      <c r="E778" s="57"/>
      <c r="F778" s="57"/>
      <c r="G778" s="57"/>
      <c r="H778" s="54"/>
      <c r="I778" s="54"/>
      <c r="J778" s="54"/>
      <c r="K778" s="54"/>
      <c r="L778" s="62"/>
      <c r="M778" s="54"/>
      <c r="N778" s="54"/>
      <c r="O778" s="54"/>
      <c r="P778" s="54"/>
      <c r="Q778" s="54"/>
      <c r="R778" s="54"/>
      <c r="S778" s="61"/>
    </row>
    <row r="779" spans="1:19" ht="15.75" x14ac:dyDescent="0.2">
      <c r="A779" s="57"/>
      <c r="B779" s="214"/>
      <c r="C779" s="57"/>
      <c r="D779" s="57"/>
      <c r="E779" s="57"/>
      <c r="F779" s="57"/>
      <c r="G779" s="57"/>
      <c r="H779" s="54"/>
      <c r="I779" s="54"/>
      <c r="J779" s="54"/>
      <c r="K779" s="54"/>
      <c r="L779" s="62"/>
      <c r="M779" s="54"/>
      <c r="N779" s="54"/>
      <c r="O779" s="54"/>
      <c r="P779" s="54"/>
      <c r="Q779" s="54"/>
      <c r="R779" s="54"/>
      <c r="S779" s="61"/>
    </row>
    <row r="780" spans="1:19" ht="15.75" x14ac:dyDescent="0.2">
      <c r="A780" s="57"/>
      <c r="B780" s="214"/>
      <c r="C780" s="57"/>
      <c r="D780" s="57"/>
      <c r="E780" s="57"/>
      <c r="F780" s="57"/>
      <c r="G780" s="57"/>
      <c r="H780" s="54"/>
      <c r="I780" s="54"/>
      <c r="J780" s="54"/>
      <c r="K780" s="54"/>
      <c r="L780" s="62"/>
      <c r="M780" s="54"/>
      <c r="N780" s="54"/>
      <c r="O780" s="54"/>
      <c r="P780" s="54"/>
      <c r="Q780" s="54"/>
      <c r="R780" s="54"/>
      <c r="S780" s="61"/>
    </row>
    <row r="781" spans="1:19" ht="15.75" x14ac:dyDescent="0.2">
      <c r="A781" s="57"/>
      <c r="B781" s="214"/>
      <c r="C781" s="57"/>
      <c r="D781" s="57"/>
      <c r="E781" s="57"/>
      <c r="F781" s="57"/>
      <c r="G781" s="57"/>
      <c r="H781" s="54"/>
      <c r="I781" s="54"/>
      <c r="J781" s="54"/>
      <c r="K781" s="54"/>
      <c r="L781" s="62"/>
      <c r="M781" s="54"/>
      <c r="N781" s="54"/>
      <c r="O781" s="54"/>
      <c r="P781" s="54"/>
      <c r="Q781" s="54"/>
      <c r="R781" s="54"/>
      <c r="S781" s="61"/>
    </row>
    <row r="782" spans="1:19" ht="15.75" x14ac:dyDescent="0.2">
      <c r="A782" s="57"/>
      <c r="B782" s="214"/>
      <c r="C782" s="57"/>
      <c r="D782" s="57"/>
      <c r="E782" s="57"/>
      <c r="F782" s="57"/>
      <c r="G782" s="57"/>
      <c r="H782" s="54"/>
      <c r="I782" s="54"/>
      <c r="J782" s="54"/>
      <c r="K782" s="54"/>
      <c r="L782" s="62"/>
      <c r="M782" s="54"/>
      <c r="N782" s="54"/>
      <c r="O782" s="54"/>
      <c r="P782" s="54"/>
      <c r="Q782" s="54"/>
      <c r="R782" s="54"/>
      <c r="S782" s="61"/>
    </row>
    <row r="783" spans="1:19" ht="15.75" x14ac:dyDescent="0.2">
      <c r="A783" s="57"/>
      <c r="B783" s="214"/>
      <c r="C783" s="57"/>
      <c r="D783" s="57"/>
      <c r="E783" s="57"/>
      <c r="F783" s="57"/>
      <c r="G783" s="57"/>
      <c r="H783" s="54"/>
      <c r="I783" s="54"/>
      <c r="J783" s="54"/>
      <c r="K783" s="54"/>
      <c r="L783" s="62"/>
      <c r="M783" s="54"/>
      <c r="N783" s="54"/>
      <c r="O783" s="54"/>
      <c r="P783" s="54"/>
      <c r="Q783" s="54"/>
      <c r="R783" s="54"/>
      <c r="S783" s="61"/>
    </row>
    <row r="784" spans="1:19" ht="15.75" x14ac:dyDescent="0.2">
      <c r="A784" s="57"/>
      <c r="B784" s="214"/>
      <c r="C784" s="57"/>
      <c r="D784" s="57"/>
      <c r="E784" s="57"/>
      <c r="F784" s="57"/>
      <c r="G784" s="57"/>
      <c r="H784" s="54"/>
      <c r="I784" s="54"/>
      <c r="J784" s="54"/>
      <c r="K784" s="54"/>
      <c r="L784" s="62"/>
      <c r="M784" s="54"/>
      <c r="N784" s="54"/>
      <c r="O784" s="54"/>
      <c r="P784" s="54"/>
      <c r="Q784" s="54"/>
      <c r="R784" s="54"/>
      <c r="S784" s="61"/>
    </row>
    <row r="785" spans="1:19" ht="15.75" x14ac:dyDescent="0.2">
      <c r="A785" s="57"/>
      <c r="B785" s="214"/>
      <c r="C785" s="57"/>
      <c r="D785" s="57"/>
      <c r="E785" s="57"/>
      <c r="F785" s="57"/>
      <c r="G785" s="57"/>
      <c r="H785" s="54"/>
      <c r="I785" s="54"/>
      <c r="J785" s="54"/>
      <c r="K785" s="54"/>
      <c r="L785" s="62"/>
      <c r="M785" s="54"/>
      <c r="N785" s="54"/>
      <c r="O785" s="54"/>
      <c r="P785" s="54"/>
      <c r="Q785" s="54"/>
      <c r="R785" s="54"/>
      <c r="S785" s="61"/>
    </row>
    <row r="786" spans="1:19" ht="15.75" x14ac:dyDescent="0.2">
      <c r="A786" s="57"/>
      <c r="B786" s="214"/>
      <c r="C786" s="57"/>
      <c r="D786" s="57"/>
      <c r="E786" s="57"/>
      <c r="F786" s="57"/>
      <c r="G786" s="57"/>
      <c r="H786" s="54"/>
      <c r="I786" s="54"/>
      <c r="J786" s="54"/>
      <c r="K786" s="54"/>
      <c r="L786" s="62"/>
      <c r="M786" s="54"/>
      <c r="N786" s="54"/>
      <c r="O786" s="54"/>
      <c r="P786" s="54"/>
      <c r="Q786" s="54"/>
      <c r="R786" s="54"/>
      <c r="S786" s="61"/>
    </row>
    <row r="787" spans="1:19" ht="15.75" x14ac:dyDescent="0.2">
      <c r="A787" s="57"/>
      <c r="B787" s="214"/>
      <c r="C787" s="57"/>
      <c r="D787" s="57"/>
      <c r="E787" s="57"/>
      <c r="F787" s="57"/>
      <c r="G787" s="57"/>
      <c r="H787" s="54"/>
      <c r="I787" s="54"/>
      <c r="J787" s="54"/>
      <c r="K787" s="54"/>
      <c r="L787" s="62"/>
      <c r="M787" s="54"/>
      <c r="N787" s="54"/>
      <c r="O787" s="54"/>
      <c r="P787" s="54"/>
      <c r="Q787" s="54"/>
      <c r="R787" s="54"/>
      <c r="S787" s="61"/>
    </row>
    <row r="788" spans="1:19" ht="15.75" x14ac:dyDescent="0.2">
      <c r="A788" s="57"/>
      <c r="B788" s="214"/>
      <c r="C788" s="57"/>
      <c r="D788" s="57"/>
      <c r="E788" s="57"/>
      <c r="F788" s="57"/>
      <c r="G788" s="57"/>
      <c r="H788" s="54"/>
      <c r="I788" s="54"/>
      <c r="J788" s="54"/>
      <c r="K788" s="54"/>
      <c r="L788" s="62"/>
      <c r="M788" s="54"/>
      <c r="N788" s="54"/>
      <c r="O788" s="54"/>
      <c r="P788" s="54"/>
      <c r="Q788" s="54"/>
      <c r="R788" s="54"/>
      <c r="S788" s="61"/>
    </row>
    <row r="789" spans="1:19" ht="15.75" x14ac:dyDescent="0.2">
      <c r="A789" s="57"/>
      <c r="B789" s="214"/>
      <c r="C789" s="57"/>
      <c r="D789" s="57"/>
      <c r="E789" s="57"/>
      <c r="F789" s="57"/>
      <c r="G789" s="57"/>
      <c r="H789" s="54"/>
      <c r="I789" s="54"/>
      <c r="J789" s="54"/>
      <c r="K789" s="54"/>
      <c r="L789" s="62"/>
      <c r="M789" s="54"/>
      <c r="N789" s="54"/>
      <c r="O789" s="54"/>
      <c r="P789" s="54"/>
      <c r="Q789" s="54"/>
      <c r="R789" s="54"/>
      <c r="S789" s="61"/>
    </row>
    <row r="790" spans="1:19" ht="15.75" x14ac:dyDescent="0.2">
      <c r="A790" s="57"/>
      <c r="B790" s="214"/>
      <c r="C790" s="57"/>
      <c r="D790" s="57"/>
      <c r="E790" s="57"/>
      <c r="F790" s="57"/>
      <c r="G790" s="57"/>
      <c r="H790" s="54"/>
      <c r="I790" s="54"/>
      <c r="J790" s="54"/>
      <c r="K790" s="54"/>
      <c r="L790" s="62"/>
      <c r="M790" s="54"/>
      <c r="N790" s="54"/>
      <c r="O790" s="54"/>
      <c r="P790" s="54"/>
      <c r="Q790" s="54"/>
      <c r="R790" s="54"/>
      <c r="S790" s="61"/>
    </row>
    <row r="791" spans="1:19" ht="15.75" x14ac:dyDescent="0.2">
      <c r="A791" s="57"/>
      <c r="B791" s="214"/>
      <c r="C791" s="57"/>
      <c r="D791" s="57"/>
      <c r="E791" s="57"/>
      <c r="F791" s="57"/>
      <c r="G791" s="57"/>
      <c r="H791" s="54"/>
      <c r="I791" s="54"/>
      <c r="J791" s="54"/>
      <c r="K791" s="54"/>
      <c r="L791" s="62"/>
      <c r="M791" s="54"/>
      <c r="N791" s="54"/>
      <c r="O791" s="54"/>
      <c r="P791" s="54"/>
      <c r="Q791" s="54"/>
      <c r="R791" s="54"/>
      <c r="S791" s="61"/>
    </row>
    <row r="792" spans="1:19" ht="15.75" x14ac:dyDescent="0.2">
      <c r="A792" s="57"/>
      <c r="B792" s="214"/>
      <c r="C792" s="57"/>
      <c r="D792" s="57"/>
      <c r="E792" s="57"/>
      <c r="F792" s="57"/>
      <c r="G792" s="57"/>
      <c r="H792" s="54"/>
      <c r="I792" s="54"/>
      <c r="J792" s="54"/>
      <c r="K792" s="54"/>
      <c r="L792" s="62"/>
      <c r="M792" s="54"/>
      <c r="N792" s="54"/>
      <c r="O792" s="54"/>
      <c r="P792" s="54"/>
      <c r="Q792" s="54"/>
      <c r="R792" s="54"/>
      <c r="S792" s="61"/>
    </row>
    <row r="793" spans="1:19" ht="15.75" x14ac:dyDescent="0.2">
      <c r="A793" s="57"/>
      <c r="B793" s="214"/>
      <c r="C793" s="57"/>
      <c r="D793" s="57"/>
      <c r="E793" s="57"/>
      <c r="F793" s="57"/>
      <c r="G793" s="57"/>
      <c r="H793" s="54"/>
      <c r="I793" s="54"/>
      <c r="J793" s="54"/>
      <c r="K793" s="54"/>
      <c r="L793" s="62"/>
      <c r="M793" s="54"/>
      <c r="N793" s="54"/>
      <c r="O793" s="54"/>
      <c r="P793" s="54"/>
      <c r="Q793" s="54"/>
      <c r="R793" s="54"/>
      <c r="S793" s="61"/>
    </row>
    <row r="794" spans="1:19" ht="15.75" x14ac:dyDescent="0.2">
      <c r="A794" s="57"/>
      <c r="B794" s="214"/>
      <c r="C794" s="57"/>
      <c r="D794" s="57"/>
      <c r="E794" s="57"/>
      <c r="F794" s="57"/>
      <c r="G794" s="57"/>
      <c r="H794" s="54"/>
      <c r="I794" s="54"/>
      <c r="J794" s="54"/>
      <c r="K794" s="54"/>
      <c r="L794" s="62"/>
      <c r="M794" s="54"/>
      <c r="N794" s="54"/>
      <c r="O794" s="54"/>
      <c r="P794" s="54"/>
      <c r="Q794" s="54"/>
      <c r="R794" s="54"/>
      <c r="S794" s="61"/>
    </row>
    <row r="795" spans="1:19" ht="15.75" x14ac:dyDescent="0.2">
      <c r="A795" s="57"/>
      <c r="B795" s="214"/>
      <c r="C795" s="57"/>
      <c r="D795" s="57"/>
      <c r="E795" s="57"/>
      <c r="F795" s="57"/>
      <c r="G795" s="57"/>
      <c r="H795" s="54"/>
      <c r="I795" s="54"/>
      <c r="J795" s="54"/>
      <c r="K795" s="54"/>
      <c r="L795" s="62"/>
      <c r="M795" s="54"/>
      <c r="N795" s="54"/>
      <c r="O795" s="54"/>
      <c r="P795" s="54"/>
      <c r="Q795" s="54"/>
      <c r="R795" s="54"/>
      <c r="S795" s="61"/>
    </row>
    <row r="796" spans="1:19" ht="15.75" x14ac:dyDescent="0.2">
      <c r="A796" s="57"/>
      <c r="B796" s="214"/>
      <c r="C796" s="57"/>
      <c r="D796" s="57"/>
      <c r="E796" s="57"/>
      <c r="F796" s="57"/>
      <c r="G796" s="57"/>
      <c r="H796" s="54"/>
      <c r="I796" s="54"/>
      <c r="J796" s="54"/>
      <c r="K796" s="54"/>
      <c r="L796" s="62"/>
      <c r="M796" s="54"/>
      <c r="N796" s="54"/>
      <c r="O796" s="54"/>
      <c r="P796" s="54"/>
      <c r="Q796" s="54"/>
      <c r="R796" s="54"/>
      <c r="S796" s="61"/>
    </row>
    <row r="797" spans="1:19" ht="15.75" x14ac:dyDescent="0.2">
      <c r="A797" s="57"/>
      <c r="B797" s="214"/>
      <c r="C797" s="57"/>
      <c r="D797" s="57"/>
      <c r="E797" s="57"/>
      <c r="F797" s="57"/>
      <c r="G797" s="57"/>
      <c r="H797" s="54"/>
      <c r="I797" s="54"/>
      <c r="J797" s="54"/>
      <c r="K797" s="54"/>
      <c r="L797" s="62"/>
      <c r="M797" s="54"/>
      <c r="N797" s="54"/>
      <c r="O797" s="54"/>
      <c r="P797" s="54"/>
      <c r="Q797" s="54"/>
      <c r="R797" s="54"/>
      <c r="S797" s="61"/>
    </row>
    <row r="798" spans="1:19" ht="15.75" x14ac:dyDescent="0.2">
      <c r="A798" s="57"/>
      <c r="B798" s="214"/>
      <c r="C798" s="57"/>
      <c r="D798" s="57"/>
      <c r="E798" s="57"/>
      <c r="F798" s="57"/>
      <c r="G798" s="57"/>
      <c r="H798" s="54"/>
      <c r="I798" s="54"/>
      <c r="J798" s="54"/>
      <c r="K798" s="54"/>
      <c r="L798" s="62"/>
      <c r="M798" s="54"/>
      <c r="N798" s="54"/>
      <c r="O798" s="54"/>
      <c r="P798" s="54"/>
      <c r="Q798" s="54"/>
      <c r="R798" s="54"/>
      <c r="S798" s="61"/>
    </row>
    <row r="799" spans="1:19" ht="15.75" x14ac:dyDescent="0.2">
      <c r="A799" s="57"/>
      <c r="B799" s="214"/>
      <c r="C799" s="57"/>
      <c r="D799" s="57"/>
      <c r="E799" s="57"/>
      <c r="F799" s="57"/>
      <c r="G799" s="57"/>
      <c r="H799" s="54"/>
      <c r="I799" s="54"/>
      <c r="J799" s="54"/>
      <c r="K799" s="54"/>
      <c r="L799" s="62"/>
      <c r="M799" s="54"/>
      <c r="N799" s="54"/>
      <c r="O799" s="54"/>
      <c r="P799" s="54"/>
      <c r="Q799" s="54"/>
      <c r="R799" s="54"/>
      <c r="S799" s="61"/>
    </row>
    <row r="800" spans="1:19" ht="15.75" x14ac:dyDescent="0.2">
      <c r="A800" s="57"/>
      <c r="B800" s="214"/>
      <c r="C800" s="57"/>
      <c r="D800" s="57"/>
      <c r="E800" s="57"/>
      <c r="F800" s="57"/>
      <c r="G800" s="57"/>
      <c r="H800" s="54"/>
      <c r="I800" s="54"/>
      <c r="J800" s="54"/>
      <c r="K800" s="54"/>
      <c r="L800" s="62"/>
      <c r="M800" s="54"/>
      <c r="N800" s="54"/>
      <c r="O800" s="54"/>
      <c r="P800" s="54"/>
      <c r="Q800" s="54"/>
      <c r="R800" s="54"/>
      <c r="S800" s="61"/>
    </row>
    <row r="801" spans="1:19" ht="15.75" x14ac:dyDescent="0.2">
      <c r="A801" s="57"/>
      <c r="B801" s="214"/>
      <c r="C801" s="57"/>
      <c r="D801" s="57"/>
      <c r="E801" s="57"/>
      <c r="F801" s="57"/>
      <c r="G801" s="57"/>
      <c r="H801" s="54"/>
      <c r="I801" s="54"/>
      <c r="J801" s="54"/>
      <c r="K801" s="54"/>
      <c r="L801" s="62"/>
      <c r="M801" s="54"/>
      <c r="N801" s="54"/>
      <c r="O801" s="54"/>
      <c r="P801" s="54"/>
      <c r="Q801" s="54"/>
      <c r="R801" s="54"/>
      <c r="S801" s="61"/>
    </row>
    <row r="802" spans="1:19" ht="15.75" x14ac:dyDescent="0.2">
      <c r="A802" s="57"/>
      <c r="B802" s="214"/>
      <c r="C802" s="57"/>
      <c r="D802" s="57"/>
      <c r="E802" s="57"/>
      <c r="F802" s="57"/>
      <c r="G802" s="57"/>
      <c r="H802" s="54"/>
      <c r="I802" s="54"/>
      <c r="J802" s="54"/>
      <c r="K802" s="54"/>
      <c r="L802" s="62"/>
      <c r="M802" s="54"/>
      <c r="N802" s="54"/>
      <c r="O802" s="54"/>
      <c r="P802" s="54"/>
      <c r="Q802" s="54"/>
      <c r="R802" s="54"/>
      <c r="S802" s="61"/>
    </row>
    <row r="803" spans="1:19" ht="15.75" x14ac:dyDescent="0.2">
      <c r="A803" s="57"/>
      <c r="B803" s="214"/>
      <c r="C803" s="57"/>
      <c r="D803" s="57"/>
      <c r="E803" s="57"/>
      <c r="F803" s="57"/>
      <c r="G803" s="57"/>
      <c r="H803" s="54"/>
      <c r="I803" s="54"/>
      <c r="J803" s="54"/>
      <c r="K803" s="54"/>
      <c r="L803" s="62"/>
      <c r="M803" s="54"/>
      <c r="N803" s="54"/>
      <c r="O803" s="54"/>
      <c r="P803" s="54"/>
      <c r="Q803" s="54"/>
      <c r="R803" s="54"/>
      <c r="S803" s="61"/>
    </row>
    <row r="804" spans="1:19" ht="15.75" x14ac:dyDescent="0.2">
      <c r="A804" s="57"/>
      <c r="B804" s="214"/>
      <c r="C804" s="57"/>
      <c r="D804" s="57"/>
      <c r="E804" s="57"/>
      <c r="F804" s="57"/>
      <c r="G804" s="57"/>
      <c r="H804" s="54"/>
      <c r="I804" s="54"/>
      <c r="J804" s="54"/>
      <c r="K804" s="54"/>
      <c r="L804" s="62"/>
      <c r="M804" s="54"/>
      <c r="N804" s="54"/>
      <c r="O804" s="54"/>
      <c r="P804" s="54"/>
      <c r="Q804" s="54"/>
      <c r="R804" s="54"/>
      <c r="S804" s="61"/>
    </row>
    <row r="805" spans="1:19" ht="15.75" x14ac:dyDescent="0.2">
      <c r="A805" s="57"/>
      <c r="B805" s="214"/>
      <c r="C805" s="57"/>
      <c r="D805" s="57"/>
      <c r="E805" s="57"/>
      <c r="F805" s="57"/>
      <c r="G805" s="57"/>
      <c r="H805" s="54"/>
      <c r="I805" s="54"/>
      <c r="J805" s="54"/>
      <c r="K805" s="54"/>
      <c r="L805" s="62"/>
      <c r="M805" s="54"/>
      <c r="N805" s="54"/>
      <c r="O805" s="54"/>
      <c r="P805" s="54"/>
      <c r="Q805" s="54"/>
      <c r="R805" s="54"/>
      <c r="S805" s="61"/>
    </row>
    <row r="806" spans="1:19" ht="15.75" x14ac:dyDescent="0.2">
      <c r="A806" s="57"/>
      <c r="B806" s="214"/>
      <c r="C806" s="57"/>
      <c r="D806" s="57"/>
      <c r="E806" s="57"/>
      <c r="F806" s="57"/>
      <c r="G806" s="57"/>
      <c r="H806" s="54"/>
      <c r="I806" s="54"/>
      <c r="J806" s="54"/>
      <c r="K806" s="54"/>
      <c r="L806" s="62"/>
      <c r="M806" s="54"/>
      <c r="N806" s="54"/>
      <c r="O806" s="54"/>
      <c r="P806" s="54"/>
      <c r="Q806" s="54"/>
      <c r="R806" s="54"/>
      <c r="S806" s="61"/>
    </row>
    <row r="807" spans="1:19" ht="15.75" x14ac:dyDescent="0.2">
      <c r="A807" s="57"/>
      <c r="B807" s="214"/>
      <c r="C807" s="57"/>
      <c r="D807" s="57"/>
      <c r="E807" s="57"/>
      <c r="F807" s="57"/>
      <c r="G807" s="57"/>
      <c r="H807" s="54"/>
      <c r="I807" s="54"/>
      <c r="J807" s="54"/>
      <c r="K807" s="54"/>
      <c r="L807" s="62"/>
      <c r="M807" s="54"/>
      <c r="N807" s="54"/>
      <c r="O807" s="54"/>
      <c r="P807" s="54"/>
      <c r="Q807" s="54"/>
      <c r="R807" s="54"/>
      <c r="S807" s="61"/>
    </row>
    <row r="808" spans="1:19" ht="15.75" x14ac:dyDescent="0.2">
      <c r="A808" s="57"/>
      <c r="B808" s="214"/>
      <c r="C808" s="57"/>
      <c r="D808" s="57"/>
      <c r="E808" s="57"/>
      <c r="F808" s="57"/>
      <c r="G808" s="57"/>
      <c r="H808" s="54"/>
      <c r="I808" s="54"/>
      <c r="J808" s="54"/>
      <c r="K808" s="54"/>
      <c r="L808" s="62"/>
      <c r="M808" s="54"/>
      <c r="N808" s="54"/>
      <c r="O808" s="54"/>
      <c r="P808" s="54"/>
      <c r="Q808" s="54"/>
      <c r="R808" s="54"/>
      <c r="S808" s="61"/>
    </row>
    <row r="809" spans="1:19" ht="15.75" x14ac:dyDescent="0.2">
      <c r="A809" s="57"/>
      <c r="B809" s="214"/>
      <c r="C809" s="57"/>
      <c r="D809" s="57"/>
      <c r="E809" s="57"/>
      <c r="F809" s="57"/>
      <c r="G809" s="57"/>
      <c r="H809" s="54"/>
      <c r="I809" s="54"/>
      <c r="J809" s="54"/>
      <c r="K809" s="54"/>
      <c r="L809" s="62"/>
      <c r="M809" s="54"/>
      <c r="N809" s="54"/>
      <c r="O809" s="54"/>
      <c r="P809" s="54"/>
      <c r="Q809" s="54"/>
      <c r="R809" s="54"/>
      <c r="S809" s="61"/>
    </row>
    <row r="810" spans="1:19" ht="15.75" x14ac:dyDescent="0.2">
      <c r="A810" s="57"/>
      <c r="B810" s="214"/>
      <c r="C810" s="57"/>
      <c r="D810" s="57"/>
      <c r="E810" s="57"/>
      <c r="F810" s="57"/>
      <c r="G810" s="57"/>
      <c r="H810" s="54"/>
      <c r="I810" s="54"/>
      <c r="J810" s="54"/>
      <c r="K810" s="54"/>
      <c r="L810" s="62"/>
      <c r="M810" s="54"/>
      <c r="N810" s="54"/>
      <c r="O810" s="54"/>
      <c r="P810" s="54"/>
      <c r="Q810" s="54"/>
      <c r="R810" s="54"/>
      <c r="S810" s="61"/>
    </row>
    <row r="811" spans="1:19" ht="15.75" x14ac:dyDescent="0.2">
      <c r="A811" s="57"/>
      <c r="B811" s="214"/>
      <c r="C811" s="57"/>
      <c r="D811" s="57"/>
      <c r="E811" s="57"/>
      <c r="F811" s="57"/>
      <c r="G811" s="57"/>
      <c r="H811" s="54"/>
      <c r="I811" s="54"/>
      <c r="J811" s="54"/>
      <c r="K811" s="54"/>
      <c r="L811" s="62"/>
      <c r="M811" s="54"/>
      <c r="N811" s="54"/>
      <c r="O811" s="54"/>
      <c r="P811" s="54"/>
      <c r="Q811" s="54"/>
      <c r="R811" s="54"/>
      <c r="S811" s="61"/>
    </row>
    <row r="812" spans="1:19" ht="15.75" x14ac:dyDescent="0.2">
      <c r="A812" s="57"/>
      <c r="B812" s="214"/>
      <c r="C812" s="57"/>
      <c r="D812" s="57"/>
      <c r="E812" s="57"/>
      <c r="F812" s="57"/>
      <c r="G812" s="57"/>
      <c r="H812" s="54"/>
      <c r="I812" s="54"/>
      <c r="J812" s="54"/>
      <c r="K812" s="54"/>
      <c r="L812" s="62"/>
      <c r="M812" s="54"/>
      <c r="N812" s="54"/>
      <c r="O812" s="54"/>
      <c r="P812" s="54"/>
      <c r="Q812" s="54"/>
      <c r="R812" s="54"/>
      <c r="S812" s="61"/>
    </row>
    <row r="813" spans="1:19" ht="15.75" x14ac:dyDescent="0.2">
      <c r="A813" s="57"/>
      <c r="B813" s="214"/>
      <c r="C813" s="57"/>
      <c r="D813" s="57"/>
      <c r="E813" s="57"/>
      <c r="F813" s="57"/>
      <c r="G813" s="57"/>
      <c r="H813" s="54"/>
      <c r="I813" s="54"/>
      <c r="J813" s="54"/>
      <c r="K813" s="54"/>
      <c r="L813" s="62"/>
      <c r="M813" s="54"/>
      <c r="N813" s="54"/>
      <c r="O813" s="54"/>
      <c r="P813" s="54"/>
      <c r="Q813" s="54"/>
      <c r="R813" s="54"/>
      <c r="S813" s="61"/>
    </row>
    <row r="814" spans="1:19" ht="15.75" x14ac:dyDescent="0.2">
      <c r="A814" s="57"/>
      <c r="B814" s="214"/>
      <c r="C814" s="57"/>
      <c r="D814" s="57"/>
      <c r="E814" s="57"/>
      <c r="F814" s="57"/>
      <c r="G814" s="57"/>
      <c r="H814" s="54"/>
      <c r="I814" s="54"/>
      <c r="J814" s="54"/>
      <c r="K814" s="54"/>
      <c r="L814" s="62"/>
      <c r="M814" s="54"/>
      <c r="N814" s="54"/>
      <c r="O814" s="54"/>
      <c r="P814" s="54"/>
      <c r="Q814" s="54"/>
      <c r="R814" s="54"/>
      <c r="S814" s="61"/>
    </row>
    <row r="815" spans="1:19" ht="15.75" x14ac:dyDescent="0.2">
      <c r="A815" s="57"/>
      <c r="B815" s="214"/>
      <c r="C815" s="57"/>
      <c r="D815" s="57"/>
      <c r="E815" s="57"/>
      <c r="F815" s="57"/>
      <c r="G815" s="57"/>
      <c r="H815" s="54"/>
      <c r="I815" s="54"/>
      <c r="J815" s="54"/>
      <c r="K815" s="54"/>
      <c r="L815" s="62"/>
      <c r="M815" s="54"/>
      <c r="N815" s="54"/>
      <c r="O815" s="54"/>
      <c r="P815" s="54"/>
      <c r="Q815" s="54"/>
      <c r="R815" s="54"/>
      <c r="S815" s="61"/>
    </row>
    <row r="816" spans="1:19" ht="15.75" x14ac:dyDescent="0.2">
      <c r="A816" s="57"/>
      <c r="B816" s="214"/>
      <c r="C816" s="57"/>
      <c r="D816" s="57"/>
      <c r="E816" s="57"/>
      <c r="F816" s="57"/>
      <c r="G816" s="57"/>
      <c r="H816" s="54"/>
      <c r="I816" s="54"/>
      <c r="J816" s="54"/>
      <c r="K816" s="54"/>
      <c r="L816" s="62"/>
      <c r="M816" s="54"/>
      <c r="N816" s="54"/>
      <c r="O816" s="54"/>
      <c r="P816" s="54"/>
      <c r="Q816" s="54"/>
      <c r="R816" s="54"/>
      <c r="S816" s="61"/>
    </row>
    <row r="817" spans="1:19" ht="15.75" x14ac:dyDescent="0.2">
      <c r="A817" s="57"/>
      <c r="B817" s="214"/>
      <c r="C817" s="57"/>
      <c r="D817" s="57"/>
      <c r="E817" s="57"/>
      <c r="F817" s="57"/>
      <c r="G817" s="57"/>
      <c r="H817" s="54"/>
      <c r="I817" s="54"/>
      <c r="J817" s="54"/>
      <c r="K817" s="54"/>
      <c r="L817" s="62"/>
      <c r="M817" s="54"/>
      <c r="N817" s="54"/>
      <c r="O817" s="54"/>
      <c r="P817" s="54"/>
      <c r="Q817" s="54"/>
      <c r="R817" s="54"/>
      <c r="S817" s="61"/>
    </row>
    <row r="818" spans="1:19" ht="15.75" x14ac:dyDescent="0.2">
      <c r="A818" s="57"/>
      <c r="B818" s="214"/>
      <c r="C818" s="57"/>
      <c r="D818" s="57"/>
      <c r="E818" s="57"/>
      <c r="F818" s="57"/>
      <c r="G818" s="57"/>
      <c r="H818" s="54"/>
      <c r="I818" s="54"/>
      <c r="J818" s="54"/>
      <c r="K818" s="54"/>
      <c r="L818" s="62"/>
      <c r="M818" s="54"/>
      <c r="N818" s="54"/>
      <c r="O818" s="54"/>
      <c r="P818" s="54"/>
      <c r="Q818" s="54"/>
      <c r="R818" s="54"/>
      <c r="S818" s="61"/>
    </row>
    <row r="819" spans="1:19" ht="15.75" x14ac:dyDescent="0.2">
      <c r="A819" s="57"/>
      <c r="B819" s="214"/>
      <c r="C819" s="57"/>
      <c r="D819" s="57"/>
      <c r="E819" s="57"/>
      <c r="F819" s="57"/>
      <c r="G819" s="57"/>
      <c r="H819" s="54"/>
      <c r="I819" s="54"/>
      <c r="J819" s="54"/>
      <c r="K819" s="54"/>
      <c r="L819" s="62"/>
      <c r="M819" s="54"/>
      <c r="N819" s="54"/>
      <c r="O819" s="54"/>
      <c r="P819" s="54"/>
      <c r="Q819" s="54"/>
      <c r="R819" s="54"/>
      <c r="S819" s="61"/>
    </row>
    <row r="820" spans="1:19" ht="15.75" x14ac:dyDescent="0.2">
      <c r="A820" s="57"/>
      <c r="B820" s="214"/>
      <c r="C820" s="57"/>
      <c r="D820" s="57"/>
      <c r="E820" s="57"/>
      <c r="F820" s="57"/>
      <c r="G820" s="57"/>
      <c r="H820" s="54"/>
      <c r="I820" s="54"/>
      <c r="J820" s="54"/>
      <c r="K820" s="54"/>
      <c r="L820" s="62"/>
      <c r="M820" s="54"/>
      <c r="N820" s="54"/>
      <c r="O820" s="54"/>
      <c r="P820" s="54"/>
      <c r="Q820" s="54"/>
      <c r="R820" s="54"/>
      <c r="S820" s="61"/>
    </row>
    <row r="821" spans="1:19" ht="15.75" x14ac:dyDescent="0.2">
      <c r="A821" s="57"/>
      <c r="B821" s="214"/>
      <c r="C821" s="57"/>
      <c r="D821" s="57"/>
      <c r="E821" s="57"/>
      <c r="F821" s="57"/>
      <c r="G821" s="57"/>
      <c r="H821" s="54"/>
      <c r="I821" s="54"/>
      <c r="J821" s="54"/>
      <c r="K821" s="54"/>
      <c r="L821" s="62"/>
      <c r="M821" s="54"/>
      <c r="N821" s="54"/>
      <c r="O821" s="54"/>
      <c r="P821" s="54"/>
      <c r="Q821" s="54"/>
      <c r="R821" s="54"/>
      <c r="S821" s="61"/>
    </row>
    <row r="822" spans="1:19" ht="15.75" x14ac:dyDescent="0.2">
      <c r="A822" s="57"/>
      <c r="B822" s="214"/>
      <c r="C822" s="57"/>
      <c r="D822" s="57"/>
      <c r="E822" s="57"/>
      <c r="F822" s="57"/>
      <c r="G822" s="57"/>
      <c r="H822" s="54"/>
      <c r="I822" s="54"/>
      <c r="J822" s="54"/>
      <c r="K822" s="54"/>
      <c r="L822" s="62"/>
      <c r="M822" s="54"/>
      <c r="N822" s="54"/>
      <c r="O822" s="54"/>
      <c r="P822" s="54"/>
      <c r="Q822" s="54"/>
      <c r="R822" s="54"/>
      <c r="S822" s="61"/>
    </row>
    <row r="823" spans="1:19" ht="15.75" x14ac:dyDescent="0.2">
      <c r="A823" s="57"/>
      <c r="B823" s="214"/>
      <c r="C823" s="57"/>
      <c r="D823" s="57"/>
      <c r="E823" s="57"/>
      <c r="F823" s="57"/>
      <c r="G823" s="57"/>
      <c r="H823" s="54"/>
      <c r="I823" s="54"/>
      <c r="J823" s="54"/>
      <c r="K823" s="54"/>
      <c r="L823" s="62"/>
      <c r="M823" s="54"/>
      <c r="N823" s="54"/>
      <c r="O823" s="54"/>
      <c r="P823" s="54"/>
      <c r="Q823" s="54"/>
      <c r="R823" s="54"/>
      <c r="S823" s="61"/>
    </row>
    <row r="824" spans="1:19" ht="15.75" x14ac:dyDescent="0.2">
      <c r="A824" s="57"/>
      <c r="B824" s="214"/>
      <c r="C824" s="57"/>
      <c r="D824" s="57"/>
      <c r="E824" s="57"/>
      <c r="F824" s="57"/>
      <c r="G824" s="57"/>
      <c r="H824" s="54"/>
      <c r="I824" s="54"/>
      <c r="J824" s="54"/>
      <c r="K824" s="54"/>
      <c r="L824" s="62"/>
      <c r="M824" s="54"/>
      <c r="N824" s="54"/>
      <c r="O824" s="54"/>
      <c r="P824" s="54"/>
      <c r="Q824" s="54"/>
      <c r="R824" s="54"/>
      <c r="S824" s="61"/>
    </row>
    <row r="825" spans="1:19" ht="15.75" x14ac:dyDescent="0.2">
      <c r="A825" s="57"/>
      <c r="B825" s="214"/>
      <c r="C825" s="57"/>
      <c r="D825" s="57"/>
      <c r="E825" s="57"/>
      <c r="F825" s="57"/>
      <c r="G825" s="57"/>
      <c r="H825" s="54"/>
      <c r="I825" s="54"/>
      <c r="J825" s="54"/>
      <c r="K825" s="54"/>
      <c r="L825" s="62"/>
      <c r="M825" s="54"/>
      <c r="N825" s="54"/>
      <c r="O825" s="54"/>
      <c r="P825" s="54"/>
      <c r="Q825" s="54"/>
      <c r="R825" s="54"/>
      <c r="S825" s="61"/>
    </row>
    <row r="826" spans="1:19" ht="15.75" x14ac:dyDescent="0.2">
      <c r="A826" s="57"/>
      <c r="B826" s="214"/>
      <c r="C826" s="57"/>
      <c r="D826" s="57"/>
      <c r="E826" s="57"/>
      <c r="F826" s="57"/>
      <c r="G826" s="57"/>
      <c r="H826" s="54"/>
      <c r="I826" s="54"/>
      <c r="J826" s="54"/>
      <c r="K826" s="54"/>
      <c r="L826" s="62"/>
      <c r="M826" s="54"/>
      <c r="N826" s="54"/>
      <c r="O826" s="54"/>
      <c r="P826" s="54"/>
      <c r="Q826" s="54"/>
      <c r="R826" s="54"/>
      <c r="S826" s="61"/>
    </row>
    <row r="827" spans="1:19" ht="15.75" x14ac:dyDescent="0.2">
      <c r="A827" s="57"/>
      <c r="B827" s="214"/>
      <c r="C827" s="57"/>
      <c r="D827" s="57"/>
      <c r="E827" s="57"/>
      <c r="F827" s="57"/>
      <c r="G827" s="57"/>
      <c r="H827" s="54"/>
      <c r="I827" s="54"/>
      <c r="J827" s="54"/>
      <c r="K827" s="54"/>
      <c r="L827" s="62"/>
      <c r="M827" s="54"/>
      <c r="N827" s="54"/>
      <c r="O827" s="54"/>
      <c r="P827" s="54"/>
      <c r="Q827" s="54"/>
      <c r="R827" s="54"/>
      <c r="S827" s="61"/>
    </row>
    <row r="828" spans="1:19" ht="15.75" x14ac:dyDescent="0.2">
      <c r="A828" s="57"/>
      <c r="B828" s="214"/>
      <c r="C828" s="57"/>
      <c r="D828" s="57"/>
      <c r="E828" s="57"/>
      <c r="F828" s="57"/>
      <c r="G828" s="57"/>
      <c r="H828" s="54"/>
      <c r="I828" s="54"/>
      <c r="J828" s="54"/>
      <c r="K828" s="54"/>
      <c r="L828" s="62"/>
      <c r="M828" s="54"/>
      <c r="N828" s="54"/>
      <c r="O828" s="54"/>
      <c r="P828" s="54"/>
      <c r="Q828" s="54"/>
      <c r="R828" s="54"/>
      <c r="S828" s="61"/>
    </row>
    <row r="829" spans="1:19" ht="15.75" x14ac:dyDescent="0.2">
      <c r="A829" s="57"/>
      <c r="B829" s="214"/>
      <c r="C829" s="57"/>
      <c r="D829" s="57"/>
      <c r="E829" s="57"/>
      <c r="F829" s="57"/>
      <c r="G829" s="57"/>
      <c r="H829" s="54"/>
      <c r="I829" s="54"/>
      <c r="J829" s="54"/>
      <c r="K829" s="54"/>
      <c r="L829" s="62"/>
      <c r="M829" s="54"/>
      <c r="N829" s="54"/>
      <c r="O829" s="54"/>
      <c r="P829" s="54"/>
      <c r="Q829" s="54"/>
      <c r="R829" s="54"/>
      <c r="S829" s="61"/>
    </row>
    <row r="830" spans="1:19" ht="15.75" x14ac:dyDescent="0.2">
      <c r="A830" s="57"/>
      <c r="B830" s="214"/>
      <c r="C830" s="57"/>
      <c r="D830" s="57"/>
      <c r="E830" s="57"/>
      <c r="F830" s="57"/>
      <c r="G830" s="57"/>
      <c r="H830" s="54"/>
      <c r="I830" s="54"/>
      <c r="J830" s="54"/>
      <c r="K830" s="54"/>
      <c r="L830" s="62"/>
      <c r="M830" s="54"/>
      <c r="N830" s="54"/>
      <c r="O830" s="54"/>
      <c r="P830" s="54"/>
      <c r="Q830" s="54"/>
      <c r="R830" s="54"/>
      <c r="S830" s="61"/>
    </row>
    <row r="831" spans="1:19" ht="15.75" x14ac:dyDescent="0.2">
      <c r="A831" s="57"/>
      <c r="B831" s="214"/>
      <c r="C831" s="57"/>
      <c r="D831" s="57"/>
      <c r="E831" s="57"/>
      <c r="F831" s="57"/>
      <c r="G831" s="57"/>
      <c r="H831" s="54"/>
      <c r="I831" s="54"/>
      <c r="J831" s="54"/>
      <c r="K831" s="54"/>
      <c r="L831" s="62"/>
      <c r="M831" s="54"/>
      <c r="N831" s="54"/>
      <c r="O831" s="54"/>
      <c r="P831" s="54"/>
      <c r="Q831" s="54"/>
      <c r="R831" s="54"/>
      <c r="S831" s="61"/>
    </row>
    <row r="832" spans="1:19" ht="15.75" x14ac:dyDescent="0.2">
      <c r="A832" s="57"/>
      <c r="B832" s="214"/>
      <c r="C832" s="57"/>
      <c r="D832" s="57"/>
      <c r="E832" s="57"/>
      <c r="F832" s="57"/>
      <c r="G832" s="57"/>
      <c r="H832" s="54"/>
      <c r="I832" s="54"/>
      <c r="J832" s="54"/>
      <c r="K832" s="54"/>
      <c r="L832" s="62"/>
      <c r="M832" s="54"/>
      <c r="N832" s="54"/>
      <c r="O832" s="54"/>
      <c r="P832" s="54"/>
      <c r="Q832" s="54"/>
      <c r="R832" s="54"/>
      <c r="S832" s="61"/>
    </row>
    <row r="833" spans="1:19" ht="15.75" x14ac:dyDescent="0.2">
      <c r="A833" s="57"/>
      <c r="B833" s="214"/>
      <c r="C833" s="57"/>
      <c r="D833" s="57"/>
      <c r="E833" s="57"/>
      <c r="F833" s="57"/>
      <c r="G833" s="57"/>
      <c r="H833" s="54"/>
      <c r="I833" s="54"/>
      <c r="J833" s="54"/>
      <c r="K833" s="54"/>
      <c r="L833" s="62"/>
      <c r="M833" s="54"/>
      <c r="N833" s="54"/>
      <c r="O833" s="54"/>
      <c r="P833" s="54"/>
      <c r="Q833" s="54"/>
      <c r="R833" s="54"/>
      <c r="S833" s="61"/>
    </row>
    <row r="834" spans="1:19" ht="15.75" x14ac:dyDescent="0.2">
      <c r="A834" s="57"/>
      <c r="B834" s="214"/>
      <c r="C834" s="57"/>
      <c r="D834" s="57"/>
      <c r="E834" s="57"/>
      <c r="F834" s="57"/>
      <c r="G834" s="57"/>
      <c r="H834" s="54"/>
      <c r="I834" s="54"/>
      <c r="J834" s="54"/>
      <c r="K834" s="54"/>
      <c r="L834" s="62"/>
      <c r="M834" s="54"/>
      <c r="N834" s="54"/>
      <c r="O834" s="54"/>
      <c r="P834" s="54"/>
      <c r="Q834" s="54"/>
      <c r="R834" s="54"/>
      <c r="S834" s="61"/>
    </row>
    <row r="835" spans="1:19" ht="15.75" x14ac:dyDescent="0.2">
      <c r="A835" s="57"/>
      <c r="B835" s="214"/>
      <c r="C835" s="57"/>
      <c r="D835" s="57"/>
      <c r="E835" s="57"/>
      <c r="F835" s="57"/>
      <c r="G835" s="57"/>
      <c r="H835" s="54"/>
      <c r="I835" s="54"/>
      <c r="J835" s="54"/>
      <c r="K835" s="54"/>
      <c r="L835" s="62"/>
      <c r="M835" s="54"/>
      <c r="N835" s="54"/>
      <c r="O835" s="54"/>
      <c r="P835" s="54"/>
      <c r="Q835" s="54"/>
      <c r="R835" s="54"/>
      <c r="S835" s="61"/>
    </row>
    <row r="836" spans="1:19" ht="15.75" x14ac:dyDescent="0.2">
      <c r="A836" s="57"/>
      <c r="B836" s="214"/>
      <c r="C836" s="57"/>
      <c r="D836" s="57"/>
      <c r="E836" s="57"/>
      <c r="F836" s="57"/>
      <c r="G836" s="57"/>
      <c r="H836" s="54"/>
      <c r="I836" s="54"/>
      <c r="J836" s="54"/>
      <c r="K836" s="54"/>
      <c r="L836" s="62"/>
      <c r="M836" s="54"/>
      <c r="N836" s="54"/>
      <c r="O836" s="54"/>
      <c r="P836" s="54"/>
      <c r="Q836" s="54"/>
      <c r="R836" s="54"/>
      <c r="S836" s="61"/>
    </row>
    <row r="837" spans="1:19" ht="15.75" x14ac:dyDescent="0.2">
      <c r="A837" s="57"/>
      <c r="B837" s="214"/>
      <c r="C837" s="57"/>
      <c r="D837" s="57"/>
      <c r="E837" s="57"/>
      <c r="F837" s="57"/>
      <c r="G837" s="57"/>
      <c r="H837" s="54"/>
      <c r="I837" s="54"/>
      <c r="J837" s="54"/>
      <c r="K837" s="54"/>
      <c r="L837" s="62"/>
      <c r="M837" s="54"/>
      <c r="N837" s="54"/>
      <c r="O837" s="54"/>
      <c r="P837" s="54"/>
      <c r="Q837" s="54"/>
      <c r="R837" s="54"/>
      <c r="S837" s="61"/>
    </row>
    <row r="838" spans="1:19" ht="15.75" x14ac:dyDescent="0.2">
      <c r="A838" s="57"/>
      <c r="B838" s="214"/>
      <c r="C838" s="57"/>
      <c r="D838" s="57"/>
      <c r="E838" s="57"/>
      <c r="F838" s="57"/>
      <c r="G838" s="57"/>
      <c r="H838" s="54"/>
      <c r="I838" s="54"/>
      <c r="J838" s="54"/>
      <c r="K838" s="54"/>
      <c r="L838" s="62"/>
      <c r="M838" s="54"/>
      <c r="N838" s="54"/>
      <c r="O838" s="54"/>
      <c r="P838" s="54"/>
      <c r="Q838" s="54"/>
      <c r="R838" s="54"/>
      <c r="S838" s="61"/>
    </row>
    <row r="839" spans="1:19" ht="15.75" x14ac:dyDescent="0.2">
      <c r="A839" s="57"/>
      <c r="B839" s="214"/>
      <c r="C839" s="57"/>
      <c r="D839" s="57"/>
      <c r="E839" s="57"/>
      <c r="F839" s="57"/>
      <c r="G839" s="57"/>
      <c r="H839" s="54"/>
      <c r="I839" s="54"/>
      <c r="J839" s="54"/>
      <c r="K839" s="54"/>
      <c r="L839" s="62"/>
      <c r="M839" s="54"/>
      <c r="N839" s="54"/>
      <c r="O839" s="54"/>
      <c r="P839" s="54"/>
      <c r="Q839" s="54"/>
      <c r="R839" s="54"/>
      <c r="S839" s="61"/>
    </row>
    <row r="840" spans="1:19" ht="15.75" x14ac:dyDescent="0.2">
      <c r="A840" s="57"/>
      <c r="B840" s="214"/>
      <c r="C840" s="57"/>
      <c r="D840" s="57"/>
      <c r="E840" s="57"/>
      <c r="F840" s="57"/>
      <c r="G840" s="57"/>
      <c r="H840" s="54"/>
      <c r="I840" s="54"/>
      <c r="J840" s="54"/>
      <c r="K840" s="54"/>
      <c r="L840" s="62"/>
      <c r="M840" s="54"/>
      <c r="N840" s="54"/>
      <c r="O840" s="54"/>
      <c r="P840" s="54"/>
      <c r="Q840" s="54"/>
      <c r="R840" s="54"/>
      <c r="S840" s="61"/>
    </row>
    <row r="841" spans="1:19" ht="15.75" x14ac:dyDescent="0.2">
      <c r="A841" s="57"/>
      <c r="B841" s="214"/>
      <c r="C841" s="57"/>
      <c r="D841" s="57"/>
      <c r="E841" s="57"/>
      <c r="F841" s="57"/>
      <c r="G841" s="57"/>
      <c r="H841" s="54"/>
      <c r="I841" s="54"/>
      <c r="J841" s="54"/>
      <c r="K841" s="54"/>
      <c r="L841" s="62"/>
      <c r="M841" s="54"/>
      <c r="N841" s="54"/>
      <c r="O841" s="54"/>
      <c r="P841" s="54"/>
      <c r="Q841" s="54"/>
      <c r="R841" s="54"/>
      <c r="S841" s="61"/>
    </row>
    <row r="842" spans="1:19" ht="15.75" x14ac:dyDescent="0.2">
      <c r="A842" s="57"/>
      <c r="B842" s="214"/>
      <c r="C842" s="57"/>
      <c r="D842" s="57"/>
      <c r="E842" s="57"/>
      <c r="F842" s="57"/>
      <c r="G842" s="57"/>
      <c r="H842" s="54"/>
      <c r="I842" s="54"/>
      <c r="J842" s="54"/>
      <c r="K842" s="54"/>
      <c r="L842" s="62"/>
      <c r="M842" s="54"/>
      <c r="N842" s="54"/>
      <c r="O842" s="54"/>
      <c r="P842" s="54"/>
      <c r="Q842" s="54"/>
      <c r="R842" s="54"/>
      <c r="S842" s="61"/>
    </row>
    <row r="843" spans="1:19" ht="15.75" x14ac:dyDescent="0.2">
      <c r="A843" s="57"/>
      <c r="B843" s="214"/>
      <c r="C843" s="57"/>
      <c r="D843" s="57"/>
      <c r="E843" s="57"/>
      <c r="F843" s="57"/>
      <c r="G843" s="57"/>
      <c r="H843" s="54"/>
      <c r="I843" s="54"/>
      <c r="J843" s="54"/>
      <c r="K843" s="54"/>
      <c r="L843" s="62"/>
      <c r="M843" s="54"/>
      <c r="N843" s="54"/>
      <c r="O843" s="54"/>
      <c r="P843" s="54"/>
      <c r="Q843" s="54"/>
      <c r="R843" s="54"/>
      <c r="S843" s="61"/>
    </row>
    <row r="844" spans="1:19" ht="15.75" x14ac:dyDescent="0.2">
      <c r="A844" s="57"/>
      <c r="B844" s="214"/>
      <c r="C844" s="57"/>
      <c r="D844" s="57"/>
      <c r="E844" s="57"/>
      <c r="F844" s="57"/>
      <c r="G844" s="57"/>
      <c r="H844" s="54"/>
      <c r="I844" s="54"/>
      <c r="J844" s="54"/>
      <c r="K844" s="54"/>
      <c r="L844" s="62"/>
      <c r="M844" s="54"/>
      <c r="N844" s="54"/>
      <c r="O844" s="54"/>
      <c r="P844" s="54"/>
      <c r="Q844" s="54"/>
      <c r="R844" s="54"/>
      <c r="S844" s="61"/>
    </row>
    <row r="845" spans="1:19" ht="15.75" x14ac:dyDescent="0.2">
      <c r="A845" s="57"/>
      <c r="B845" s="214"/>
      <c r="C845" s="57"/>
      <c r="D845" s="57"/>
      <c r="E845" s="57"/>
      <c r="F845" s="57"/>
      <c r="G845" s="57"/>
      <c r="H845" s="54"/>
      <c r="I845" s="54"/>
      <c r="J845" s="54"/>
      <c r="K845" s="54"/>
      <c r="L845" s="62"/>
      <c r="M845" s="54"/>
      <c r="N845" s="54"/>
      <c r="O845" s="54"/>
      <c r="P845" s="54"/>
      <c r="Q845" s="54"/>
      <c r="R845" s="54"/>
      <c r="S845" s="61"/>
    </row>
    <row r="846" spans="1:19" ht="15.75" x14ac:dyDescent="0.2">
      <c r="A846" s="57"/>
      <c r="B846" s="214"/>
      <c r="C846" s="57"/>
      <c r="D846" s="57"/>
      <c r="E846" s="57"/>
      <c r="F846" s="57"/>
      <c r="G846" s="57"/>
      <c r="H846" s="54"/>
      <c r="I846" s="54"/>
      <c r="J846" s="54"/>
      <c r="K846" s="54"/>
      <c r="L846" s="62"/>
      <c r="M846" s="54"/>
      <c r="N846" s="54"/>
      <c r="O846" s="54"/>
      <c r="P846" s="54"/>
      <c r="Q846" s="54"/>
      <c r="R846" s="54"/>
      <c r="S846" s="61"/>
    </row>
    <row r="847" spans="1:19" ht="15.75" x14ac:dyDescent="0.2">
      <c r="A847" s="57"/>
      <c r="B847" s="214"/>
      <c r="C847" s="57"/>
      <c r="D847" s="57"/>
      <c r="E847" s="57"/>
      <c r="F847" s="57"/>
      <c r="G847" s="57"/>
      <c r="H847" s="54"/>
      <c r="I847" s="54"/>
      <c r="J847" s="54"/>
      <c r="K847" s="54"/>
      <c r="L847" s="62"/>
      <c r="M847" s="54"/>
      <c r="N847" s="54"/>
      <c r="O847" s="54"/>
      <c r="P847" s="54"/>
      <c r="Q847" s="54"/>
      <c r="R847" s="54"/>
      <c r="S847" s="61"/>
    </row>
    <row r="848" spans="1:19" ht="15.75" x14ac:dyDescent="0.2">
      <c r="A848" s="57"/>
      <c r="B848" s="214"/>
      <c r="C848" s="57"/>
      <c r="D848" s="57"/>
      <c r="E848" s="57"/>
      <c r="F848" s="57"/>
      <c r="G848" s="57"/>
      <c r="H848" s="54"/>
      <c r="I848" s="54"/>
      <c r="J848" s="54"/>
      <c r="K848" s="54"/>
      <c r="L848" s="62"/>
      <c r="M848" s="54"/>
      <c r="N848" s="54"/>
      <c r="O848" s="54"/>
      <c r="P848" s="54"/>
      <c r="Q848" s="54"/>
      <c r="R848" s="54"/>
      <c r="S848" s="61"/>
    </row>
    <row r="849" spans="1:19" ht="15.75" x14ac:dyDescent="0.2">
      <c r="A849" s="57"/>
      <c r="B849" s="214"/>
      <c r="C849" s="57"/>
      <c r="D849" s="57"/>
      <c r="E849" s="57"/>
      <c r="F849" s="57"/>
      <c r="G849" s="57"/>
      <c r="H849" s="54"/>
      <c r="I849" s="54"/>
      <c r="J849" s="54"/>
      <c r="K849" s="54"/>
      <c r="L849" s="62"/>
      <c r="M849" s="54"/>
      <c r="N849" s="54"/>
      <c r="O849" s="54"/>
      <c r="P849" s="54"/>
      <c r="Q849" s="54"/>
      <c r="R849" s="54"/>
      <c r="S849" s="61"/>
    </row>
    <row r="850" spans="1:19" ht="15.75" x14ac:dyDescent="0.2">
      <c r="A850" s="57"/>
      <c r="B850" s="214"/>
      <c r="C850" s="57"/>
      <c r="D850" s="57"/>
      <c r="E850" s="57"/>
      <c r="F850" s="57"/>
      <c r="G850" s="57"/>
      <c r="H850" s="54"/>
      <c r="I850" s="54"/>
      <c r="J850" s="54"/>
      <c r="K850" s="54"/>
      <c r="L850" s="62"/>
      <c r="M850" s="54"/>
      <c r="N850" s="54"/>
      <c r="O850" s="54"/>
      <c r="P850" s="54"/>
      <c r="Q850" s="54"/>
      <c r="R850" s="54"/>
      <c r="S850" s="61"/>
    </row>
    <row r="851" spans="1:19" ht="15.75" x14ac:dyDescent="0.2">
      <c r="A851" s="57"/>
      <c r="B851" s="214"/>
      <c r="C851" s="57"/>
      <c r="D851" s="57"/>
      <c r="E851" s="57"/>
      <c r="F851" s="57"/>
      <c r="G851" s="57"/>
      <c r="H851" s="54"/>
      <c r="I851" s="54"/>
      <c r="J851" s="54"/>
      <c r="K851" s="54"/>
      <c r="L851" s="62"/>
      <c r="M851" s="54"/>
      <c r="N851" s="54"/>
      <c r="O851" s="54"/>
      <c r="P851" s="54"/>
      <c r="Q851" s="54"/>
      <c r="R851" s="54"/>
      <c r="S851" s="61"/>
    </row>
    <row r="852" spans="1:19" ht="15.75" x14ac:dyDescent="0.2">
      <c r="A852" s="57"/>
      <c r="B852" s="214"/>
      <c r="C852" s="57"/>
      <c r="D852" s="57"/>
      <c r="E852" s="57"/>
      <c r="F852" s="57"/>
      <c r="G852" s="57"/>
      <c r="H852" s="54"/>
      <c r="I852" s="54"/>
      <c r="J852" s="54"/>
      <c r="K852" s="54"/>
      <c r="L852" s="62"/>
      <c r="M852" s="54"/>
      <c r="N852" s="54"/>
      <c r="O852" s="54"/>
      <c r="P852" s="54"/>
      <c r="Q852" s="54"/>
      <c r="R852" s="54"/>
      <c r="S852" s="61"/>
    </row>
    <row r="853" spans="1:19" ht="15.75" x14ac:dyDescent="0.2">
      <c r="A853" s="57"/>
      <c r="B853" s="214"/>
      <c r="C853" s="57"/>
      <c r="D853" s="57"/>
      <c r="E853" s="57"/>
      <c r="F853" s="57"/>
      <c r="G853" s="57"/>
      <c r="H853" s="54"/>
      <c r="I853" s="54"/>
      <c r="J853" s="54"/>
      <c r="K853" s="54"/>
      <c r="L853" s="62"/>
      <c r="M853" s="54"/>
      <c r="N853" s="54"/>
      <c r="O853" s="54"/>
      <c r="P853" s="54"/>
      <c r="Q853" s="54"/>
      <c r="R853" s="54"/>
      <c r="S853" s="61"/>
    </row>
    <row r="854" spans="1:19" ht="15.75" x14ac:dyDescent="0.2">
      <c r="A854" s="57"/>
      <c r="B854" s="214"/>
      <c r="C854" s="57"/>
      <c r="D854" s="57"/>
      <c r="E854" s="57"/>
      <c r="F854" s="57"/>
      <c r="G854" s="57"/>
      <c r="H854" s="54"/>
      <c r="I854" s="54"/>
      <c r="J854" s="54"/>
      <c r="K854" s="54"/>
      <c r="L854" s="62"/>
      <c r="M854" s="54"/>
      <c r="N854" s="54"/>
      <c r="O854" s="54"/>
      <c r="P854" s="54"/>
      <c r="Q854" s="54"/>
      <c r="R854" s="54"/>
      <c r="S854" s="61"/>
    </row>
    <row r="855" spans="1:19" ht="15.75" x14ac:dyDescent="0.2">
      <c r="A855" s="57"/>
      <c r="B855" s="214"/>
      <c r="C855" s="57"/>
      <c r="D855" s="57"/>
      <c r="E855" s="57"/>
      <c r="F855" s="57"/>
      <c r="G855" s="57"/>
      <c r="H855" s="54"/>
      <c r="I855" s="54"/>
      <c r="J855" s="54"/>
      <c r="K855" s="54"/>
      <c r="L855" s="62"/>
      <c r="M855" s="54"/>
      <c r="N855" s="54"/>
      <c r="O855" s="54"/>
      <c r="P855" s="54"/>
      <c r="Q855" s="54"/>
      <c r="R855" s="54"/>
      <c r="S855" s="61"/>
    </row>
    <row r="856" spans="1:19" ht="15.75" x14ac:dyDescent="0.2">
      <c r="A856" s="57"/>
      <c r="B856" s="214"/>
      <c r="C856" s="57"/>
      <c r="D856" s="57"/>
      <c r="E856" s="57"/>
      <c r="F856" s="57"/>
      <c r="G856" s="57"/>
      <c r="H856" s="54"/>
      <c r="I856" s="54"/>
      <c r="J856" s="54"/>
      <c r="K856" s="54"/>
      <c r="L856" s="62"/>
      <c r="M856" s="54"/>
      <c r="N856" s="54"/>
      <c r="O856" s="54"/>
      <c r="P856" s="54"/>
      <c r="Q856" s="54"/>
      <c r="R856" s="54"/>
      <c r="S856" s="61"/>
    </row>
    <row r="857" spans="1:19" ht="15.75" x14ac:dyDescent="0.2">
      <c r="A857" s="57"/>
      <c r="B857" s="214"/>
      <c r="C857" s="57"/>
      <c r="D857" s="57"/>
      <c r="E857" s="57"/>
      <c r="F857" s="57"/>
      <c r="G857" s="57"/>
      <c r="H857" s="54"/>
      <c r="I857" s="54"/>
      <c r="J857" s="54"/>
      <c r="K857" s="54"/>
      <c r="L857" s="62"/>
      <c r="M857" s="54"/>
      <c r="N857" s="54"/>
      <c r="O857" s="54"/>
      <c r="P857" s="54"/>
      <c r="Q857" s="54"/>
      <c r="R857" s="54"/>
      <c r="S857" s="61"/>
    </row>
    <row r="858" spans="1:19" ht="15.75" x14ac:dyDescent="0.2">
      <c r="A858" s="57"/>
      <c r="B858" s="214"/>
      <c r="C858" s="57"/>
      <c r="D858" s="57"/>
      <c r="E858" s="57"/>
      <c r="F858" s="57"/>
      <c r="G858" s="57"/>
      <c r="H858" s="54"/>
      <c r="I858" s="54"/>
      <c r="J858" s="54"/>
      <c r="K858" s="54"/>
      <c r="L858" s="62"/>
      <c r="M858" s="54"/>
      <c r="N858" s="54"/>
      <c r="O858" s="54"/>
      <c r="P858" s="54"/>
      <c r="Q858" s="54"/>
      <c r="R858" s="54"/>
      <c r="S858" s="61"/>
    </row>
    <row r="859" spans="1:19" ht="15.75" x14ac:dyDescent="0.2">
      <c r="A859" s="57"/>
      <c r="B859" s="214"/>
      <c r="C859" s="57"/>
      <c r="D859" s="57"/>
      <c r="E859" s="57"/>
      <c r="F859" s="57"/>
      <c r="G859" s="57"/>
      <c r="H859" s="54"/>
      <c r="I859" s="54"/>
      <c r="J859" s="54"/>
      <c r="K859" s="54"/>
      <c r="L859" s="62"/>
      <c r="M859" s="54"/>
      <c r="N859" s="54"/>
      <c r="O859" s="54"/>
      <c r="P859" s="54"/>
      <c r="Q859" s="54"/>
      <c r="R859" s="54"/>
      <c r="S859" s="61"/>
    </row>
    <row r="860" spans="1:19" ht="15.75" x14ac:dyDescent="0.2">
      <c r="A860" s="57"/>
      <c r="B860" s="214"/>
      <c r="C860" s="57"/>
      <c r="D860" s="57"/>
      <c r="E860" s="57"/>
      <c r="F860" s="57"/>
      <c r="G860" s="57"/>
      <c r="H860" s="54"/>
      <c r="I860" s="54"/>
      <c r="J860" s="54"/>
      <c r="K860" s="54"/>
      <c r="L860" s="62"/>
      <c r="M860" s="54"/>
      <c r="N860" s="54"/>
      <c r="O860" s="54"/>
      <c r="P860" s="54"/>
      <c r="Q860" s="54"/>
      <c r="R860" s="54"/>
      <c r="S860" s="61"/>
    </row>
    <row r="861" spans="1:19" ht="15.75" x14ac:dyDescent="0.2">
      <c r="A861" s="57"/>
      <c r="B861" s="214"/>
      <c r="C861" s="57"/>
      <c r="D861" s="57"/>
      <c r="E861" s="57"/>
      <c r="F861" s="57"/>
      <c r="G861" s="57"/>
      <c r="H861" s="54"/>
      <c r="I861" s="54"/>
      <c r="J861" s="54"/>
      <c r="K861" s="54"/>
      <c r="L861" s="62"/>
      <c r="M861" s="54"/>
      <c r="N861" s="54"/>
      <c r="O861" s="54"/>
      <c r="P861" s="54"/>
      <c r="Q861" s="54"/>
      <c r="R861" s="54"/>
      <c r="S861" s="61"/>
    </row>
    <row r="862" spans="1:19" ht="15.75" x14ac:dyDescent="0.2">
      <c r="A862" s="57"/>
      <c r="B862" s="214"/>
      <c r="C862" s="57"/>
      <c r="D862" s="57"/>
      <c r="E862" s="57"/>
      <c r="F862" s="57"/>
      <c r="G862" s="57"/>
      <c r="H862" s="54"/>
      <c r="I862" s="54"/>
      <c r="J862" s="54"/>
      <c r="K862" s="54"/>
      <c r="L862" s="62"/>
      <c r="M862" s="54"/>
      <c r="N862" s="54"/>
      <c r="O862" s="54"/>
      <c r="P862" s="54"/>
      <c r="Q862" s="54"/>
      <c r="R862" s="54"/>
      <c r="S862" s="61"/>
    </row>
    <row r="863" spans="1:19" ht="15.75" x14ac:dyDescent="0.2">
      <c r="A863" s="57"/>
      <c r="B863" s="214"/>
      <c r="C863" s="57"/>
      <c r="D863" s="57"/>
      <c r="E863" s="57"/>
      <c r="F863" s="57"/>
      <c r="G863" s="57"/>
      <c r="H863" s="54"/>
      <c r="I863" s="54"/>
      <c r="J863" s="54"/>
      <c r="K863" s="54"/>
      <c r="L863" s="62"/>
      <c r="M863" s="54"/>
      <c r="N863" s="54"/>
      <c r="O863" s="54"/>
      <c r="P863" s="54"/>
      <c r="Q863" s="54"/>
      <c r="R863" s="54"/>
      <c r="S863" s="61"/>
    </row>
    <row r="864" spans="1:19" ht="15.75" x14ac:dyDescent="0.2">
      <c r="A864" s="57"/>
      <c r="B864" s="214"/>
      <c r="C864" s="57"/>
      <c r="D864" s="57"/>
      <c r="E864" s="57"/>
      <c r="F864" s="57"/>
      <c r="G864" s="57"/>
      <c r="H864" s="54"/>
      <c r="I864" s="54"/>
      <c r="J864" s="54"/>
      <c r="K864" s="54"/>
      <c r="L864" s="62"/>
      <c r="M864" s="54"/>
      <c r="N864" s="54"/>
      <c r="O864" s="54"/>
      <c r="P864" s="54"/>
      <c r="Q864" s="54"/>
      <c r="R864" s="54"/>
      <c r="S864" s="61"/>
    </row>
    <row r="865" spans="1:19" ht="15.75" x14ac:dyDescent="0.2">
      <c r="A865" s="57"/>
      <c r="B865" s="214"/>
      <c r="C865" s="57"/>
      <c r="D865" s="57"/>
      <c r="E865" s="57"/>
      <c r="F865" s="57"/>
      <c r="G865" s="57"/>
      <c r="H865" s="54"/>
      <c r="I865" s="54"/>
      <c r="J865" s="54"/>
      <c r="K865" s="54"/>
      <c r="L865" s="62"/>
      <c r="M865" s="54"/>
      <c r="N865" s="54"/>
      <c r="O865" s="54"/>
      <c r="P865" s="54"/>
      <c r="Q865" s="54"/>
      <c r="R865" s="54"/>
      <c r="S865" s="61"/>
    </row>
    <row r="866" spans="1:19" ht="15.75" x14ac:dyDescent="0.2">
      <c r="A866" s="57"/>
      <c r="B866" s="214"/>
      <c r="C866" s="57"/>
      <c r="D866" s="57"/>
      <c r="E866" s="57"/>
      <c r="F866" s="57"/>
      <c r="G866" s="57"/>
      <c r="H866" s="54"/>
      <c r="I866" s="54"/>
      <c r="J866" s="54"/>
      <c r="K866" s="54"/>
      <c r="L866" s="62"/>
      <c r="M866" s="54"/>
      <c r="N866" s="54"/>
      <c r="O866" s="54"/>
      <c r="P866" s="54"/>
      <c r="Q866" s="54"/>
      <c r="R866" s="54"/>
      <c r="S866" s="61"/>
    </row>
    <row r="867" spans="1:19" ht="15.75" x14ac:dyDescent="0.2">
      <c r="A867" s="57"/>
      <c r="B867" s="214"/>
      <c r="C867" s="57"/>
      <c r="D867" s="57"/>
      <c r="E867" s="57"/>
      <c r="F867" s="57"/>
      <c r="G867" s="57"/>
      <c r="H867" s="54"/>
      <c r="I867" s="54"/>
      <c r="J867" s="54"/>
      <c r="K867" s="54"/>
      <c r="L867" s="62"/>
      <c r="M867" s="54"/>
      <c r="N867" s="54"/>
      <c r="O867" s="54"/>
      <c r="P867" s="54"/>
      <c r="Q867" s="54"/>
      <c r="R867" s="54"/>
      <c r="S867" s="61"/>
    </row>
    <row r="868" spans="1:19" ht="15.75" x14ac:dyDescent="0.2">
      <c r="A868" s="57"/>
      <c r="B868" s="214"/>
      <c r="C868" s="57"/>
      <c r="D868" s="57"/>
      <c r="E868" s="57"/>
      <c r="F868" s="57"/>
      <c r="G868" s="57"/>
      <c r="H868" s="54"/>
      <c r="I868" s="54"/>
      <c r="J868" s="54"/>
      <c r="K868" s="54"/>
      <c r="L868" s="62"/>
      <c r="M868" s="54"/>
      <c r="N868" s="54"/>
      <c r="O868" s="54"/>
      <c r="P868" s="54"/>
      <c r="Q868" s="54"/>
      <c r="R868" s="54"/>
      <c r="S868" s="61"/>
    </row>
    <row r="869" spans="1:19" ht="15.75" x14ac:dyDescent="0.2">
      <c r="A869" s="57"/>
      <c r="B869" s="214"/>
      <c r="C869" s="57"/>
      <c r="D869" s="57"/>
      <c r="E869" s="57"/>
      <c r="F869" s="57"/>
      <c r="G869" s="57"/>
      <c r="H869" s="54"/>
      <c r="I869" s="54"/>
      <c r="J869" s="54"/>
      <c r="K869" s="54"/>
      <c r="L869" s="62"/>
      <c r="M869" s="54"/>
      <c r="N869" s="54"/>
      <c r="O869" s="54"/>
      <c r="P869" s="54"/>
      <c r="Q869" s="54"/>
      <c r="R869" s="54"/>
      <c r="S869" s="61"/>
    </row>
    <row r="870" spans="1:19" ht="15.75" x14ac:dyDescent="0.2">
      <c r="A870" s="57"/>
      <c r="B870" s="214"/>
      <c r="C870" s="57"/>
      <c r="D870" s="57"/>
      <c r="E870" s="57"/>
      <c r="F870" s="57"/>
      <c r="G870" s="57"/>
      <c r="H870" s="54"/>
      <c r="I870" s="54"/>
      <c r="J870" s="54"/>
      <c r="K870" s="54"/>
      <c r="L870" s="62"/>
      <c r="M870" s="54"/>
      <c r="N870" s="54"/>
      <c r="O870" s="54"/>
      <c r="P870" s="54"/>
      <c r="Q870" s="54"/>
      <c r="R870" s="54"/>
      <c r="S870" s="61"/>
    </row>
    <row r="871" spans="1:19" ht="15.75" x14ac:dyDescent="0.2">
      <c r="A871" s="57"/>
      <c r="B871" s="214"/>
      <c r="C871" s="57"/>
      <c r="D871" s="57"/>
      <c r="E871" s="57"/>
      <c r="F871" s="57"/>
      <c r="G871" s="57"/>
      <c r="H871" s="54"/>
      <c r="I871" s="54"/>
      <c r="J871" s="54"/>
      <c r="K871" s="54"/>
      <c r="L871" s="62"/>
      <c r="M871" s="54"/>
      <c r="N871" s="54"/>
      <c r="O871" s="54"/>
      <c r="P871" s="54"/>
      <c r="Q871" s="54"/>
      <c r="R871" s="54"/>
      <c r="S871" s="61"/>
    </row>
    <row r="872" spans="1:19" ht="15.75" x14ac:dyDescent="0.2">
      <c r="A872" s="57"/>
      <c r="B872" s="214"/>
      <c r="C872" s="57"/>
      <c r="D872" s="57"/>
      <c r="E872" s="57"/>
      <c r="F872" s="57"/>
      <c r="G872" s="57"/>
      <c r="H872" s="54"/>
      <c r="I872" s="54"/>
      <c r="J872" s="54"/>
      <c r="K872" s="54"/>
      <c r="L872" s="62"/>
      <c r="M872" s="54"/>
      <c r="N872" s="54"/>
      <c r="O872" s="54"/>
      <c r="P872" s="54"/>
      <c r="Q872" s="54"/>
      <c r="R872" s="54"/>
      <c r="S872" s="61"/>
    </row>
    <row r="873" spans="1:19" ht="15.75" x14ac:dyDescent="0.2">
      <c r="A873" s="57"/>
      <c r="B873" s="214"/>
      <c r="C873" s="57"/>
      <c r="D873" s="57"/>
      <c r="E873" s="57"/>
      <c r="F873" s="57"/>
      <c r="G873" s="57"/>
      <c r="H873" s="54"/>
      <c r="I873" s="54"/>
      <c r="J873" s="54"/>
      <c r="K873" s="54"/>
      <c r="L873" s="62"/>
      <c r="M873" s="54"/>
      <c r="N873" s="54"/>
      <c r="O873" s="54"/>
      <c r="P873" s="54"/>
      <c r="Q873" s="54"/>
      <c r="R873" s="54"/>
      <c r="S873" s="61"/>
    </row>
    <row r="874" spans="1:19" ht="15.75" x14ac:dyDescent="0.2">
      <c r="A874" s="57"/>
      <c r="B874" s="214"/>
      <c r="C874" s="57"/>
      <c r="D874" s="57"/>
      <c r="E874" s="57"/>
      <c r="F874" s="57"/>
      <c r="G874" s="57"/>
      <c r="H874" s="54"/>
      <c r="I874" s="54"/>
      <c r="J874" s="54"/>
      <c r="K874" s="54"/>
      <c r="L874" s="62"/>
      <c r="M874" s="54"/>
      <c r="N874" s="54"/>
      <c r="O874" s="54"/>
      <c r="P874" s="54"/>
      <c r="Q874" s="54"/>
      <c r="R874" s="54"/>
      <c r="S874" s="61"/>
    </row>
    <row r="875" spans="1:19" ht="15.75" x14ac:dyDescent="0.2">
      <c r="A875" s="57"/>
      <c r="B875" s="214"/>
      <c r="C875" s="57"/>
      <c r="D875" s="57"/>
      <c r="E875" s="57"/>
      <c r="F875" s="57"/>
      <c r="G875" s="57"/>
      <c r="H875" s="54"/>
      <c r="I875" s="54"/>
      <c r="J875" s="54"/>
      <c r="K875" s="54"/>
      <c r="L875" s="62"/>
      <c r="M875" s="54"/>
      <c r="N875" s="54"/>
      <c r="O875" s="54"/>
      <c r="P875" s="54"/>
      <c r="Q875" s="54"/>
      <c r="R875" s="54"/>
      <c r="S875" s="61"/>
    </row>
    <row r="876" spans="1:19" ht="15.75" x14ac:dyDescent="0.2">
      <c r="A876" s="57"/>
      <c r="B876" s="214"/>
      <c r="C876" s="57"/>
      <c r="D876" s="57"/>
      <c r="E876" s="57"/>
      <c r="F876" s="57"/>
      <c r="G876" s="57"/>
      <c r="H876" s="54"/>
      <c r="I876" s="54"/>
      <c r="J876" s="54"/>
      <c r="K876" s="54"/>
      <c r="L876" s="62"/>
      <c r="M876" s="54"/>
      <c r="N876" s="54"/>
      <c r="O876" s="54"/>
      <c r="P876" s="54"/>
      <c r="Q876" s="54"/>
      <c r="R876" s="54"/>
      <c r="S876" s="61"/>
    </row>
    <row r="877" spans="1:19" ht="15.75" x14ac:dyDescent="0.2">
      <c r="A877" s="57"/>
      <c r="B877" s="214"/>
      <c r="C877" s="57"/>
      <c r="D877" s="57"/>
      <c r="E877" s="57"/>
      <c r="F877" s="57"/>
      <c r="G877" s="57"/>
      <c r="H877" s="54"/>
      <c r="I877" s="54"/>
      <c r="J877" s="54"/>
      <c r="K877" s="54"/>
      <c r="L877" s="62"/>
      <c r="M877" s="54"/>
      <c r="N877" s="54"/>
      <c r="O877" s="54"/>
      <c r="P877" s="54"/>
      <c r="Q877" s="54"/>
      <c r="R877" s="54"/>
      <c r="S877" s="61"/>
    </row>
    <row r="878" spans="1:19" ht="15.75" x14ac:dyDescent="0.2">
      <c r="A878" s="57"/>
      <c r="B878" s="214"/>
      <c r="C878" s="57"/>
      <c r="D878" s="57"/>
      <c r="E878" s="57"/>
      <c r="F878" s="57"/>
      <c r="G878" s="57"/>
      <c r="H878" s="54"/>
      <c r="I878" s="54"/>
      <c r="J878" s="54"/>
      <c r="K878" s="54"/>
      <c r="L878" s="62"/>
      <c r="M878" s="54"/>
      <c r="N878" s="54"/>
      <c r="O878" s="54"/>
      <c r="P878" s="54"/>
      <c r="Q878" s="54"/>
      <c r="R878" s="54"/>
      <c r="S878" s="61"/>
    </row>
    <row r="879" spans="1:19" ht="15.75" x14ac:dyDescent="0.2">
      <c r="A879" s="57"/>
      <c r="B879" s="214"/>
      <c r="C879" s="57"/>
      <c r="D879" s="57"/>
      <c r="E879" s="57"/>
      <c r="F879" s="57"/>
      <c r="G879" s="57"/>
      <c r="H879" s="54"/>
      <c r="I879" s="54"/>
      <c r="J879" s="54"/>
      <c r="K879" s="54"/>
      <c r="L879" s="62"/>
      <c r="M879" s="54"/>
      <c r="N879" s="54"/>
      <c r="O879" s="54"/>
      <c r="P879" s="54"/>
      <c r="Q879" s="54"/>
      <c r="R879" s="54"/>
      <c r="S879" s="61"/>
    </row>
    <row r="880" spans="1:19" ht="15.75" x14ac:dyDescent="0.2">
      <c r="A880" s="57"/>
      <c r="B880" s="214"/>
      <c r="C880" s="57"/>
      <c r="D880" s="57"/>
      <c r="E880" s="57"/>
      <c r="F880" s="57"/>
      <c r="G880" s="57"/>
      <c r="H880" s="54"/>
      <c r="I880" s="54"/>
      <c r="J880" s="54"/>
      <c r="K880" s="54"/>
      <c r="L880" s="62"/>
      <c r="M880" s="54"/>
      <c r="N880" s="54"/>
      <c r="O880" s="54"/>
      <c r="P880" s="54"/>
      <c r="Q880" s="54"/>
      <c r="R880" s="54"/>
      <c r="S880" s="61"/>
    </row>
    <row r="881" spans="1:19" ht="15.75" x14ac:dyDescent="0.2">
      <c r="A881" s="57"/>
      <c r="B881" s="214"/>
      <c r="C881" s="57"/>
      <c r="D881" s="57"/>
      <c r="E881" s="57"/>
      <c r="F881" s="57"/>
      <c r="G881" s="57"/>
      <c r="H881" s="54"/>
      <c r="I881" s="54"/>
      <c r="J881" s="54"/>
      <c r="K881" s="54"/>
      <c r="L881" s="62"/>
      <c r="M881" s="54"/>
      <c r="N881" s="54"/>
      <c r="O881" s="54"/>
      <c r="P881" s="54"/>
      <c r="Q881" s="54"/>
      <c r="R881" s="54"/>
      <c r="S881" s="61"/>
    </row>
    <row r="882" spans="1:19" ht="15.75" x14ac:dyDescent="0.2">
      <c r="A882" s="57"/>
      <c r="B882" s="214"/>
      <c r="C882" s="57"/>
      <c r="D882" s="57"/>
      <c r="E882" s="57"/>
      <c r="F882" s="57"/>
      <c r="G882" s="57"/>
      <c r="H882" s="54"/>
      <c r="I882" s="54"/>
      <c r="J882" s="54"/>
      <c r="K882" s="54"/>
      <c r="L882" s="62"/>
      <c r="M882" s="54"/>
      <c r="N882" s="54"/>
      <c r="O882" s="54"/>
      <c r="P882" s="54"/>
      <c r="Q882" s="54"/>
      <c r="R882" s="54"/>
      <c r="S882" s="61"/>
    </row>
    <row r="883" spans="1:19" ht="15.75" x14ac:dyDescent="0.2">
      <c r="A883" s="57"/>
      <c r="B883" s="214"/>
      <c r="C883" s="57"/>
      <c r="D883" s="57"/>
      <c r="E883" s="57"/>
      <c r="F883" s="57"/>
      <c r="G883" s="57"/>
      <c r="H883" s="54"/>
      <c r="I883" s="54"/>
      <c r="J883" s="54"/>
      <c r="K883" s="54"/>
      <c r="L883" s="62"/>
      <c r="M883" s="54"/>
      <c r="N883" s="54"/>
      <c r="O883" s="54"/>
      <c r="P883" s="54"/>
      <c r="Q883" s="54"/>
      <c r="R883" s="54"/>
      <c r="S883" s="61"/>
    </row>
    <row r="884" spans="1:19" ht="15.75" x14ac:dyDescent="0.2">
      <c r="A884" s="57"/>
      <c r="B884" s="214"/>
      <c r="C884" s="57"/>
      <c r="D884" s="57"/>
      <c r="E884" s="57"/>
      <c r="F884" s="57"/>
      <c r="G884" s="57"/>
      <c r="H884" s="54"/>
      <c r="I884" s="54"/>
      <c r="J884" s="54"/>
      <c r="K884" s="54"/>
      <c r="L884" s="62"/>
      <c r="M884" s="54"/>
      <c r="N884" s="54"/>
      <c r="O884" s="54"/>
      <c r="P884" s="54"/>
      <c r="Q884" s="54"/>
      <c r="R884" s="54"/>
      <c r="S884" s="61"/>
    </row>
    <row r="885" spans="1:19" ht="15.75" x14ac:dyDescent="0.2">
      <c r="A885" s="57"/>
      <c r="B885" s="214"/>
      <c r="C885" s="57"/>
      <c r="D885" s="57"/>
      <c r="E885" s="57"/>
      <c r="F885" s="57"/>
      <c r="G885" s="57"/>
      <c r="H885" s="54"/>
      <c r="I885" s="54"/>
      <c r="J885" s="54"/>
      <c r="K885" s="54"/>
      <c r="L885" s="62"/>
      <c r="M885" s="54"/>
      <c r="N885" s="54"/>
      <c r="O885" s="54"/>
      <c r="P885" s="54"/>
      <c r="Q885" s="54"/>
      <c r="R885" s="54"/>
      <c r="S885" s="61"/>
    </row>
    <row r="886" spans="1:19" ht="15.75" x14ac:dyDescent="0.2">
      <c r="A886" s="57"/>
      <c r="B886" s="214"/>
      <c r="C886" s="57"/>
      <c r="D886" s="57"/>
      <c r="E886" s="57"/>
      <c r="F886" s="57"/>
      <c r="G886" s="57"/>
      <c r="H886" s="54"/>
      <c r="I886" s="54"/>
      <c r="J886" s="54"/>
      <c r="K886" s="54"/>
      <c r="L886" s="62"/>
      <c r="M886" s="54"/>
      <c r="N886" s="54"/>
      <c r="O886" s="54"/>
      <c r="P886" s="54"/>
      <c r="Q886" s="54"/>
      <c r="R886" s="54"/>
      <c r="S886" s="61"/>
    </row>
    <row r="887" spans="1:19" ht="15.75" x14ac:dyDescent="0.2">
      <c r="A887" s="57"/>
      <c r="B887" s="214"/>
      <c r="C887" s="57"/>
      <c r="D887" s="57"/>
      <c r="E887" s="57"/>
      <c r="F887" s="57"/>
      <c r="G887" s="57"/>
      <c r="H887" s="54"/>
      <c r="I887" s="54"/>
      <c r="J887" s="54"/>
      <c r="K887" s="54"/>
      <c r="L887" s="62"/>
      <c r="M887" s="54"/>
      <c r="N887" s="54"/>
      <c r="O887" s="54"/>
      <c r="P887" s="54"/>
      <c r="Q887" s="54"/>
      <c r="R887" s="54"/>
      <c r="S887" s="61"/>
    </row>
    <row r="888" spans="1:19" ht="15.75" x14ac:dyDescent="0.2">
      <c r="A888" s="57"/>
      <c r="B888" s="214"/>
      <c r="C888" s="57"/>
      <c r="D888" s="57"/>
      <c r="E888" s="57"/>
      <c r="F888" s="57"/>
      <c r="G888" s="57"/>
      <c r="H888" s="54"/>
      <c r="I888" s="54"/>
      <c r="J888" s="54"/>
      <c r="K888" s="54"/>
      <c r="L888" s="62"/>
      <c r="M888" s="54"/>
      <c r="N888" s="54"/>
      <c r="O888" s="54"/>
      <c r="P888" s="54"/>
      <c r="Q888" s="54"/>
      <c r="R888" s="54"/>
      <c r="S888" s="61"/>
    </row>
    <row r="889" spans="1:19" ht="15.75" x14ac:dyDescent="0.2">
      <c r="A889" s="57"/>
      <c r="B889" s="214"/>
      <c r="C889" s="57"/>
      <c r="D889" s="57"/>
      <c r="E889" s="57"/>
      <c r="F889" s="57"/>
      <c r="G889" s="57"/>
      <c r="H889" s="54"/>
      <c r="I889" s="54"/>
      <c r="J889" s="54"/>
      <c r="K889" s="54"/>
      <c r="L889" s="62"/>
      <c r="M889" s="54"/>
      <c r="N889" s="54"/>
      <c r="O889" s="54"/>
      <c r="P889" s="54"/>
      <c r="Q889" s="54"/>
      <c r="R889" s="54"/>
      <c r="S889" s="61"/>
    </row>
    <row r="890" spans="1:19" ht="15.75" x14ac:dyDescent="0.2">
      <c r="A890" s="57"/>
      <c r="B890" s="214"/>
      <c r="C890" s="57"/>
      <c r="D890" s="57"/>
      <c r="E890" s="57"/>
      <c r="F890" s="57"/>
      <c r="G890" s="57"/>
      <c r="H890" s="54"/>
      <c r="I890" s="54"/>
      <c r="J890" s="54"/>
      <c r="K890" s="54"/>
      <c r="L890" s="62"/>
      <c r="M890" s="54"/>
      <c r="N890" s="54"/>
      <c r="O890" s="54"/>
      <c r="P890" s="54"/>
      <c r="Q890" s="54"/>
      <c r="R890" s="54"/>
      <c r="S890" s="61"/>
    </row>
    <row r="891" spans="1:19" ht="15.75" x14ac:dyDescent="0.2">
      <c r="A891" s="57"/>
      <c r="B891" s="214"/>
      <c r="C891" s="57"/>
      <c r="D891" s="57"/>
      <c r="E891" s="57"/>
      <c r="F891" s="57"/>
      <c r="G891" s="57"/>
      <c r="H891" s="54"/>
      <c r="I891" s="54"/>
      <c r="J891" s="54"/>
      <c r="K891" s="54"/>
      <c r="L891" s="62"/>
      <c r="M891" s="54"/>
      <c r="N891" s="54"/>
      <c r="O891" s="54"/>
      <c r="P891" s="54"/>
      <c r="Q891" s="54"/>
      <c r="R891" s="54"/>
      <c r="S891" s="61"/>
    </row>
    <row r="892" spans="1:19" ht="15.75" x14ac:dyDescent="0.2">
      <c r="A892" s="57"/>
      <c r="B892" s="214"/>
      <c r="C892" s="57"/>
      <c r="D892" s="57"/>
      <c r="E892" s="57"/>
      <c r="F892" s="57"/>
      <c r="G892" s="57"/>
      <c r="H892" s="54"/>
      <c r="I892" s="54"/>
      <c r="J892" s="54"/>
      <c r="K892" s="54"/>
      <c r="L892" s="62"/>
      <c r="M892" s="54"/>
      <c r="N892" s="54"/>
      <c r="O892" s="54"/>
      <c r="P892" s="54"/>
      <c r="Q892" s="54"/>
      <c r="R892" s="54"/>
      <c r="S892" s="61"/>
    </row>
    <row r="893" spans="1:19" ht="15.75" x14ac:dyDescent="0.2">
      <c r="A893" s="57"/>
      <c r="B893" s="214"/>
      <c r="C893" s="57"/>
      <c r="D893" s="57"/>
      <c r="E893" s="57"/>
      <c r="F893" s="57"/>
      <c r="G893" s="57"/>
      <c r="H893" s="54"/>
      <c r="I893" s="54"/>
      <c r="J893" s="54"/>
      <c r="K893" s="54"/>
      <c r="L893" s="62"/>
      <c r="M893" s="54"/>
      <c r="N893" s="54"/>
      <c r="O893" s="54"/>
      <c r="P893" s="54"/>
      <c r="Q893" s="54"/>
      <c r="R893" s="54"/>
      <c r="S893" s="61"/>
    </row>
    <row r="894" spans="1:19" ht="15.75" x14ac:dyDescent="0.2">
      <c r="A894" s="57"/>
      <c r="B894" s="214"/>
      <c r="C894" s="57"/>
      <c r="D894" s="57"/>
      <c r="E894" s="57"/>
      <c r="F894" s="57"/>
      <c r="G894" s="57"/>
      <c r="H894" s="54"/>
      <c r="I894" s="54"/>
      <c r="J894" s="54"/>
      <c r="K894" s="54"/>
      <c r="L894" s="62"/>
      <c r="M894" s="54"/>
      <c r="N894" s="54"/>
      <c r="O894" s="54"/>
      <c r="P894" s="54"/>
      <c r="Q894" s="54"/>
      <c r="R894" s="54"/>
      <c r="S894" s="61"/>
    </row>
    <row r="895" spans="1:19" ht="15.75" x14ac:dyDescent="0.2">
      <c r="A895" s="57"/>
      <c r="B895" s="214"/>
      <c r="C895" s="57"/>
      <c r="D895" s="57"/>
      <c r="E895" s="57"/>
      <c r="F895" s="57"/>
      <c r="G895" s="57"/>
      <c r="H895" s="54"/>
      <c r="I895" s="54"/>
      <c r="J895" s="54"/>
      <c r="K895" s="54"/>
      <c r="L895" s="62"/>
      <c r="M895" s="54"/>
      <c r="N895" s="54"/>
      <c r="O895" s="54"/>
      <c r="P895" s="54"/>
      <c r="Q895" s="54"/>
      <c r="R895" s="54"/>
      <c r="S895" s="61"/>
    </row>
    <row r="896" spans="1:19" ht="15.75" x14ac:dyDescent="0.2">
      <c r="A896" s="57"/>
      <c r="B896" s="214"/>
      <c r="C896" s="57"/>
      <c r="D896" s="57"/>
      <c r="E896" s="57"/>
      <c r="F896" s="57"/>
      <c r="G896" s="57"/>
      <c r="H896" s="54"/>
      <c r="I896" s="54"/>
      <c r="J896" s="54"/>
      <c r="K896" s="54"/>
      <c r="L896" s="62"/>
      <c r="M896" s="54"/>
      <c r="N896" s="54"/>
      <c r="O896" s="54"/>
      <c r="P896" s="54"/>
      <c r="Q896" s="54"/>
      <c r="R896" s="54"/>
      <c r="S896" s="61"/>
    </row>
    <row r="897" spans="1:19" ht="15.75" x14ac:dyDescent="0.2">
      <c r="A897" s="57"/>
      <c r="B897" s="214"/>
      <c r="C897" s="57"/>
      <c r="D897" s="57"/>
      <c r="E897" s="57"/>
      <c r="F897" s="57"/>
      <c r="G897" s="57"/>
      <c r="H897" s="54"/>
      <c r="I897" s="54"/>
      <c r="J897" s="54"/>
      <c r="K897" s="54"/>
      <c r="L897" s="62"/>
      <c r="M897" s="54"/>
      <c r="N897" s="54"/>
      <c r="O897" s="54"/>
      <c r="P897" s="54"/>
      <c r="Q897" s="54"/>
      <c r="R897" s="54"/>
      <c r="S897" s="61"/>
    </row>
    <row r="898" spans="1:19" ht="15.75" x14ac:dyDescent="0.2">
      <c r="A898" s="57"/>
      <c r="B898" s="214"/>
      <c r="C898" s="57"/>
      <c r="D898" s="57"/>
      <c r="E898" s="57"/>
      <c r="F898" s="57"/>
      <c r="G898" s="57"/>
      <c r="H898" s="54"/>
      <c r="I898" s="54"/>
      <c r="J898" s="54"/>
      <c r="K898" s="54"/>
      <c r="L898" s="62"/>
      <c r="M898" s="54"/>
      <c r="N898" s="54"/>
      <c r="O898" s="54"/>
      <c r="P898" s="54"/>
      <c r="Q898" s="54"/>
      <c r="R898" s="54"/>
      <c r="S898" s="61"/>
    </row>
    <row r="899" spans="1:19" ht="15.75" x14ac:dyDescent="0.2">
      <c r="A899" s="57"/>
      <c r="B899" s="214"/>
      <c r="C899" s="57"/>
      <c r="D899" s="57"/>
      <c r="E899" s="57"/>
      <c r="F899" s="57"/>
      <c r="G899" s="57"/>
      <c r="H899" s="54"/>
      <c r="I899" s="54"/>
      <c r="J899" s="54"/>
      <c r="K899" s="54"/>
      <c r="L899" s="62"/>
      <c r="M899" s="54"/>
      <c r="N899" s="54"/>
      <c r="O899" s="54"/>
      <c r="P899" s="54"/>
      <c r="Q899" s="54"/>
      <c r="R899" s="54"/>
      <c r="S899" s="61"/>
    </row>
    <row r="900" spans="1:19" ht="15.75" x14ac:dyDescent="0.2">
      <c r="A900" s="57"/>
      <c r="B900" s="214"/>
      <c r="C900" s="57"/>
      <c r="D900" s="57"/>
      <c r="E900" s="57"/>
      <c r="F900" s="57"/>
      <c r="G900" s="57"/>
      <c r="H900" s="54"/>
      <c r="I900" s="54"/>
      <c r="J900" s="54"/>
      <c r="K900" s="54"/>
      <c r="L900" s="62"/>
      <c r="M900" s="54"/>
      <c r="N900" s="54"/>
      <c r="O900" s="54"/>
      <c r="P900" s="54"/>
      <c r="Q900" s="54"/>
      <c r="R900" s="54"/>
      <c r="S900" s="61"/>
    </row>
    <row r="901" spans="1:19" ht="15.75" x14ac:dyDescent="0.2">
      <c r="A901" s="57"/>
      <c r="B901" s="214"/>
      <c r="C901" s="57"/>
      <c r="D901" s="57"/>
      <c r="E901" s="57"/>
      <c r="F901" s="57"/>
      <c r="G901" s="57"/>
      <c r="H901" s="54"/>
      <c r="I901" s="54"/>
      <c r="J901" s="54"/>
      <c r="K901" s="54"/>
      <c r="L901" s="62"/>
      <c r="M901" s="54"/>
      <c r="N901" s="54"/>
      <c r="O901" s="54"/>
      <c r="P901" s="54"/>
      <c r="Q901" s="54"/>
      <c r="R901" s="54"/>
      <c r="S901" s="61"/>
    </row>
    <row r="902" spans="1:19" ht="15.75" x14ac:dyDescent="0.2">
      <c r="A902" s="57"/>
      <c r="B902" s="214"/>
      <c r="C902" s="57"/>
      <c r="D902" s="57"/>
      <c r="E902" s="57"/>
      <c r="F902" s="57"/>
      <c r="G902" s="57"/>
      <c r="H902" s="54"/>
      <c r="I902" s="54"/>
      <c r="J902" s="54"/>
      <c r="K902" s="54"/>
      <c r="L902" s="62"/>
      <c r="M902" s="54"/>
      <c r="N902" s="54"/>
      <c r="O902" s="54"/>
      <c r="P902" s="54"/>
      <c r="Q902" s="54"/>
      <c r="R902" s="54"/>
      <c r="S902" s="61"/>
    </row>
    <row r="903" spans="1:19" ht="15.75" x14ac:dyDescent="0.2">
      <c r="A903" s="57"/>
      <c r="B903" s="214"/>
      <c r="C903" s="57"/>
      <c r="D903" s="57"/>
      <c r="E903" s="57"/>
      <c r="F903" s="57"/>
      <c r="G903" s="57"/>
      <c r="H903" s="54"/>
      <c r="I903" s="54"/>
      <c r="J903" s="54"/>
      <c r="K903" s="54"/>
      <c r="L903" s="62"/>
      <c r="M903" s="54"/>
      <c r="N903" s="54"/>
      <c r="O903" s="54"/>
      <c r="P903" s="54"/>
      <c r="Q903" s="54"/>
      <c r="R903" s="54"/>
      <c r="S903" s="61"/>
    </row>
    <row r="904" spans="1:19" ht="15.75" x14ac:dyDescent="0.2">
      <c r="A904" s="57"/>
      <c r="B904" s="214"/>
      <c r="C904" s="57"/>
      <c r="D904" s="57"/>
      <c r="E904" s="57"/>
      <c r="F904" s="57"/>
      <c r="G904" s="57"/>
      <c r="H904" s="54"/>
      <c r="I904" s="54"/>
      <c r="J904" s="54"/>
      <c r="K904" s="54"/>
      <c r="L904" s="62"/>
      <c r="M904" s="54"/>
      <c r="N904" s="54"/>
      <c r="O904" s="54"/>
      <c r="P904" s="54"/>
      <c r="Q904" s="54"/>
      <c r="R904" s="54"/>
      <c r="S904" s="61"/>
    </row>
    <row r="905" spans="1:19" ht="15.75" x14ac:dyDescent="0.2">
      <c r="A905" s="57"/>
      <c r="B905" s="214"/>
      <c r="C905" s="57"/>
      <c r="D905" s="57"/>
      <c r="E905" s="57"/>
      <c r="F905" s="57"/>
      <c r="G905" s="57"/>
      <c r="H905" s="54"/>
      <c r="I905" s="54"/>
      <c r="J905" s="54"/>
      <c r="K905" s="54"/>
      <c r="L905" s="62"/>
      <c r="M905" s="54"/>
      <c r="N905" s="54"/>
      <c r="O905" s="54"/>
      <c r="P905" s="54"/>
      <c r="Q905" s="54"/>
      <c r="R905" s="54"/>
      <c r="S905" s="61"/>
    </row>
    <row r="906" spans="1:19" ht="15.75" x14ac:dyDescent="0.2">
      <c r="A906" s="57"/>
      <c r="B906" s="214"/>
      <c r="C906" s="57"/>
      <c r="D906" s="57"/>
      <c r="E906" s="57"/>
      <c r="F906" s="57"/>
      <c r="G906" s="57"/>
      <c r="H906" s="54"/>
      <c r="I906" s="54"/>
      <c r="J906" s="54"/>
      <c r="K906" s="54"/>
      <c r="L906" s="62"/>
      <c r="M906" s="54"/>
      <c r="N906" s="54"/>
      <c r="O906" s="54"/>
      <c r="P906" s="54"/>
      <c r="Q906" s="54"/>
      <c r="R906" s="54"/>
      <c r="S906" s="61"/>
    </row>
    <row r="907" spans="1:19" ht="15.75" x14ac:dyDescent="0.2">
      <c r="A907" s="57"/>
      <c r="B907" s="214"/>
      <c r="C907" s="57"/>
      <c r="D907" s="57"/>
      <c r="E907" s="57"/>
      <c r="F907" s="57"/>
      <c r="G907" s="57"/>
      <c r="H907" s="54"/>
      <c r="I907" s="54"/>
      <c r="J907" s="54"/>
      <c r="K907" s="54"/>
      <c r="L907" s="62"/>
      <c r="M907" s="54"/>
      <c r="N907" s="54"/>
      <c r="O907" s="54"/>
      <c r="P907" s="54"/>
      <c r="Q907" s="54"/>
      <c r="R907" s="54"/>
      <c r="S907" s="61"/>
    </row>
    <row r="908" spans="1:19" ht="15.75" x14ac:dyDescent="0.2">
      <c r="A908" s="57"/>
      <c r="B908" s="214"/>
      <c r="C908" s="57"/>
      <c r="D908" s="57"/>
      <c r="E908" s="57"/>
      <c r="F908" s="57"/>
      <c r="G908" s="57"/>
      <c r="H908" s="54"/>
      <c r="I908" s="54"/>
      <c r="J908" s="54"/>
      <c r="K908" s="54"/>
      <c r="L908" s="62"/>
      <c r="M908" s="54"/>
      <c r="N908" s="54"/>
      <c r="O908" s="54"/>
      <c r="P908" s="54"/>
      <c r="Q908" s="54"/>
      <c r="R908" s="54"/>
      <c r="S908" s="61"/>
    </row>
    <row r="909" spans="1:19" ht="15.75" x14ac:dyDescent="0.2">
      <c r="A909" s="57"/>
      <c r="B909" s="214"/>
      <c r="C909" s="57"/>
      <c r="D909" s="57"/>
      <c r="E909" s="57"/>
      <c r="F909" s="57"/>
      <c r="G909" s="57"/>
      <c r="H909" s="54"/>
      <c r="I909" s="54"/>
      <c r="J909" s="54"/>
      <c r="K909" s="54"/>
      <c r="L909" s="62"/>
      <c r="M909" s="54"/>
      <c r="N909" s="54"/>
      <c r="O909" s="54"/>
      <c r="P909" s="54"/>
      <c r="Q909" s="54"/>
      <c r="R909" s="54"/>
      <c r="S909" s="61"/>
    </row>
    <row r="910" spans="1:19" ht="15.75" x14ac:dyDescent="0.2">
      <c r="A910" s="57"/>
      <c r="B910" s="214"/>
      <c r="C910" s="57"/>
      <c r="D910" s="57"/>
      <c r="E910" s="57"/>
      <c r="F910" s="57"/>
      <c r="G910" s="57"/>
      <c r="H910" s="54"/>
      <c r="I910" s="54"/>
      <c r="J910" s="54"/>
      <c r="K910" s="54"/>
      <c r="L910" s="62"/>
      <c r="M910" s="54"/>
      <c r="N910" s="54"/>
      <c r="O910" s="54"/>
      <c r="P910" s="54"/>
      <c r="Q910" s="54"/>
      <c r="R910" s="54"/>
      <c r="S910" s="61"/>
    </row>
    <row r="911" spans="1:19" ht="15.75" x14ac:dyDescent="0.2">
      <c r="A911" s="57"/>
      <c r="B911" s="214"/>
      <c r="C911" s="57"/>
      <c r="D911" s="57"/>
      <c r="E911" s="57"/>
      <c r="F911" s="57"/>
      <c r="G911" s="57"/>
      <c r="H911" s="54"/>
      <c r="I911" s="54"/>
      <c r="J911" s="54"/>
      <c r="K911" s="54"/>
      <c r="L911" s="62"/>
      <c r="M911" s="54"/>
      <c r="N911" s="54"/>
      <c r="O911" s="54"/>
      <c r="P911" s="54"/>
      <c r="Q911" s="54"/>
      <c r="R911" s="54"/>
      <c r="S911" s="61"/>
    </row>
    <row r="912" spans="1:19" ht="15.75" x14ac:dyDescent="0.2">
      <c r="A912" s="57"/>
      <c r="B912" s="214"/>
      <c r="C912" s="57"/>
      <c r="D912" s="57"/>
      <c r="E912" s="57"/>
      <c r="F912" s="57"/>
      <c r="G912" s="57"/>
      <c r="H912" s="54"/>
      <c r="I912" s="54"/>
      <c r="J912" s="54"/>
      <c r="K912" s="54"/>
      <c r="L912" s="62"/>
      <c r="M912" s="54"/>
      <c r="N912" s="54"/>
      <c r="O912" s="54"/>
      <c r="P912" s="54"/>
      <c r="Q912" s="54"/>
      <c r="R912" s="54"/>
      <c r="S912" s="61"/>
    </row>
    <row r="913" spans="1:19" ht="15.75" x14ac:dyDescent="0.2">
      <c r="A913" s="57"/>
      <c r="B913" s="214"/>
      <c r="C913" s="57"/>
      <c r="D913" s="57"/>
      <c r="E913" s="57"/>
      <c r="F913" s="57"/>
      <c r="G913" s="57"/>
      <c r="H913" s="54"/>
      <c r="I913" s="54"/>
      <c r="J913" s="54"/>
      <c r="K913" s="54"/>
      <c r="L913" s="62"/>
      <c r="M913" s="54"/>
      <c r="N913" s="54"/>
      <c r="O913" s="54"/>
      <c r="P913" s="54"/>
      <c r="Q913" s="54"/>
      <c r="R913" s="54"/>
      <c r="S913" s="61"/>
    </row>
    <row r="914" spans="1:19" ht="15.75" x14ac:dyDescent="0.2">
      <c r="A914" s="57"/>
      <c r="B914" s="214"/>
      <c r="C914" s="57"/>
      <c r="D914" s="57"/>
      <c r="E914" s="57"/>
      <c r="F914" s="57"/>
      <c r="G914" s="57"/>
      <c r="H914" s="54"/>
      <c r="I914" s="54"/>
      <c r="J914" s="54"/>
      <c r="K914" s="54"/>
      <c r="L914" s="62"/>
      <c r="M914" s="54"/>
      <c r="N914" s="54"/>
      <c r="O914" s="54"/>
      <c r="P914" s="54"/>
      <c r="Q914" s="54"/>
      <c r="R914" s="54"/>
      <c r="S914" s="61"/>
    </row>
    <row r="915" spans="1:19" ht="15.75" x14ac:dyDescent="0.2">
      <c r="A915" s="57"/>
      <c r="B915" s="214"/>
      <c r="C915" s="57"/>
      <c r="D915" s="57"/>
      <c r="E915" s="57"/>
      <c r="F915" s="57"/>
      <c r="G915" s="57"/>
      <c r="H915" s="54"/>
      <c r="I915" s="54"/>
      <c r="J915" s="54"/>
      <c r="K915" s="54"/>
      <c r="L915" s="62"/>
      <c r="M915" s="54"/>
      <c r="N915" s="54"/>
      <c r="O915" s="54"/>
      <c r="P915" s="54"/>
      <c r="Q915" s="54"/>
      <c r="R915" s="54"/>
      <c r="S915" s="61"/>
    </row>
    <row r="916" spans="1:19" ht="15.75" x14ac:dyDescent="0.2">
      <c r="A916" s="57"/>
      <c r="B916" s="214"/>
      <c r="C916" s="57"/>
      <c r="D916" s="57"/>
      <c r="E916" s="57"/>
      <c r="F916" s="57"/>
      <c r="G916" s="57"/>
      <c r="H916" s="54"/>
      <c r="I916" s="54"/>
      <c r="J916" s="54"/>
      <c r="K916" s="54"/>
      <c r="L916" s="62"/>
      <c r="M916" s="54"/>
      <c r="N916" s="54"/>
      <c r="O916" s="54"/>
      <c r="P916" s="54"/>
      <c r="Q916" s="54"/>
      <c r="R916" s="54"/>
      <c r="S916" s="61"/>
    </row>
    <row r="917" spans="1:19" ht="15.75" x14ac:dyDescent="0.2">
      <c r="A917" s="57"/>
      <c r="B917" s="214"/>
      <c r="C917" s="57"/>
      <c r="D917" s="57"/>
      <c r="E917" s="57"/>
      <c r="F917" s="57"/>
      <c r="G917" s="57"/>
      <c r="H917" s="54"/>
      <c r="I917" s="54"/>
      <c r="J917" s="54"/>
      <c r="K917" s="54"/>
      <c r="L917" s="62"/>
      <c r="M917" s="54"/>
      <c r="N917" s="54"/>
      <c r="O917" s="54"/>
      <c r="P917" s="54"/>
      <c r="Q917" s="54"/>
      <c r="R917" s="54"/>
      <c r="S917" s="61"/>
    </row>
    <row r="918" spans="1:19" ht="15.75" x14ac:dyDescent="0.2">
      <c r="A918" s="57"/>
      <c r="B918" s="214"/>
      <c r="C918" s="57"/>
      <c r="D918" s="57"/>
      <c r="E918" s="57"/>
      <c r="F918" s="57"/>
      <c r="G918" s="57"/>
      <c r="H918" s="54"/>
      <c r="I918" s="54"/>
      <c r="J918" s="54"/>
      <c r="K918" s="54"/>
      <c r="L918" s="62"/>
      <c r="M918" s="54"/>
      <c r="N918" s="54"/>
      <c r="O918" s="54"/>
      <c r="P918" s="54"/>
      <c r="Q918" s="54"/>
      <c r="R918" s="54"/>
      <c r="S918" s="61"/>
    </row>
    <row r="919" spans="1:19" ht="15.75" x14ac:dyDescent="0.2">
      <c r="A919" s="57"/>
      <c r="B919" s="214"/>
      <c r="C919" s="57"/>
      <c r="D919" s="57"/>
      <c r="E919" s="57"/>
      <c r="F919" s="57"/>
      <c r="G919" s="57"/>
      <c r="H919" s="54"/>
      <c r="I919" s="54"/>
      <c r="J919" s="54"/>
      <c r="K919" s="54"/>
      <c r="L919" s="62"/>
      <c r="M919" s="54"/>
      <c r="N919" s="54"/>
      <c r="O919" s="54"/>
      <c r="P919" s="54"/>
      <c r="Q919" s="54"/>
      <c r="R919" s="54"/>
      <c r="S919" s="61"/>
    </row>
    <row r="920" spans="1:19" ht="15.75" x14ac:dyDescent="0.2">
      <c r="A920" s="57"/>
      <c r="B920" s="214"/>
      <c r="C920" s="57"/>
      <c r="D920" s="57"/>
      <c r="E920" s="57"/>
      <c r="F920" s="57"/>
      <c r="G920" s="57"/>
      <c r="H920" s="54"/>
      <c r="I920" s="54"/>
      <c r="J920" s="54"/>
      <c r="K920" s="54"/>
      <c r="L920" s="62"/>
      <c r="M920" s="54"/>
      <c r="N920" s="54"/>
      <c r="O920" s="54"/>
      <c r="P920" s="54"/>
      <c r="Q920" s="54"/>
      <c r="R920" s="54"/>
      <c r="S920" s="61"/>
    </row>
    <row r="921" spans="1:19" ht="15.75" x14ac:dyDescent="0.2">
      <c r="A921" s="57"/>
      <c r="B921" s="214"/>
      <c r="C921" s="57"/>
      <c r="D921" s="57"/>
      <c r="E921" s="57"/>
      <c r="F921" s="57"/>
      <c r="G921" s="57"/>
      <c r="H921" s="54"/>
      <c r="I921" s="54"/>
      <c r="J921" s="54"/>
      <c r="K921" s="54"/>
      <c r="L921" s="62"/>
      <c r="M921" s="54"/>
      <c r="N921" s="54"/>
      <c r="O921" s="54"/>
      <c r="P921" s="54"/>
      <c r="Q921" s="54"/>
      <c r="R921" s="54"/>
      <c r="S921" s="61"/>
    </row>
    <row r="922" spans="1:19" ht="15.75" x14ac:dyDescent="0.2">
      <c r="A922" s="57"/>
      <c r="B922" s="214"/>
      <c r="C922" s="57"/>
      <c r="D922" s="57"/>
      <c r="E922" s="57"/>
      <c r="F922" s="57"/>
      <c r="G922" s="57"/>
      <c r="H922" s="54"/>
      <c r="I922" s="54"/>
      <c r="J922" s="54"/>
      <c r="K922" s="54"/>
      <c r="L922" s="62"/>
      <c r="M922" s="54"/>
      <c r="N922" s="54"/>
      <c r="O922" s="54"/>
      <c r="P922" s="54"/>
      <c r="Q922" s="54"/>
      <c r="R922" s="54"/>
      <c r="S922" s="61"/>
    </row>
    <row r="923" spans="1:19" ht="15.75" x14ac:dyDescent="0.2">
      <c r="A923" s="57"/>
      <c r="B923" s="214"/>
      <c r="C923" s="57"/>
      <c r="D923" s="57"/>
      <c r="E923" s="57"/>
      <c r="F923" s="57"/>
      <c r="G923" s="57"/>
      <c r="H923" s="54"/>
      <c r="I923" s="54"/>
      <c r="J923" s="54"/>
      <c r="K923" s="54"/>
      <c r="L923" s="62"/>
      <c r="M923" s="54"/>
      <c r="N923" s="54"/>
      <c r="O923" s="54"/>
      <c r="P923" s="54"/>
      <c r="Q923" s="54"/>
      <c r="R923" s="54"/>
      <c r="S923" s="61"/>
    </row>
    <row r="924" spans="1:19" ht="15.75" x14ac:dyDescent="0.2">
      <c r="A924" s="57"/>
      <c r="B924" s="214"/>
      <c r="C924" s="57"/>
      <c r="D924" s="57"/>
      <c r="E924" s="57"/>
      <c r="F924" s="57"/>
      <c r="G924" s="57"/>
      <c r="H924" s="54"/>
      <c r="I924" s="54"/>
      <c r="J924" s="54"/>
      <c r="K924" s="54"/>
      <c r="L924" s="62"/>
      <c r="M924" s="54"/>
      <c r="N924" s="54"/>
      <c r="O924" s="54"/>
      <c r="P924" s="54"/>
      <c r="Q924" s="54"/>
      <c r="R924" s="54"/>
      <c r="S924" s="61"/>
    </row>
    <row r="925" spans="1:19" ht="15.75" x14ac:dyDescent="0.2">
      <c r="A925" s="57"/>
      <c r="B925" s="214"/>
      <c r="C925" s="57"/>
      <c r="D925" s="57"/>
      <c r="E925" s="57"/>
      <c r="F925" s="57"/>
      <c r="G925" s="57"/>
      <c r="H925" s="54"/>
      <c r="I925" s="54"/>
      <c r="J925" s="54"/>
      <c r="K925" s="54"/>
      <c r="L925" s="62"/>
      <c r="M925" s="54"/>
      <c r="N925" s="54"/>
      <c r="O925" s="54"/>
      <c r="P925" s="54"/>
      <c r="Q925" s="54"/>
      <c r="R925" s="54"/>
      <c r="S925" s="61"/>
    </row>
    <row r="926" spans="1:19" ht="15.75" x14ac:dyDescent="0.2">
      <c r="A926" s="57"/>
      <c r="B926" s="214"/>
      <c r="C926" s="57"/>
      <c r="D926" s="57"/>
      <c r="E926" s="57"/>
      <c r="F926" s="57"/>
      <c r="G926" s="57"/>
      <c r="H926" s="54"/>
      <c r="I926" s="54"/>
      <c r="J926" s="54"/>
      <c r="K926" s="54"/>
      <c r="L926" s="62"/>
      <c r="M926" s="54"/>
      <c r="N926" s="54"/>
      <c r="O926" s="54"/>
      <c r="P926" s="54"/>
      <c r="Q926" s="54"/>
      <c r="R926" s="54"/>
      <c r="S926" s="61"/>
    </row>
    <row r="927" spans="1:19" ht="15.75" x14ac:dyDescent="0.2">
      <c r="A927" s="57"/>
      <c r="B927" s="214"/>
      <c r="C927" s="57"/>
      <c r="D927" s="57"/>
      <c r="E927" s="57"/>
      <c r="F927" s="57"/>
      <c r="G927" s="57"/>
      <c r="H927" s="54"/>
      <c r="I927" s="54"/>
      <c r="J927" s="54"/>
      <c r="K927" s="54"/>
      <c r="L927" s="62"/>
      <c r="M927" s="54"/>
      <c r="N927" s="54"/>
      <c r="O927" s="54"/>
      <c r="P927" s="54"/>
      <c r="Q927" s="54"/>
      <c r="R927" s="54"/>
      <c r="S927" s="61"/>
    </row>
    <row r="928" spans="1:19" ht="15.75" x14ac:dyDescent="0.2">
      <c r="A928" s="57"/>
      <c r="B928" s="214"/>
      <c r="C928" s="57"/>
      <c r="D928" s="57"/>
      <c r="E928" s="57"/>
      <c r="F928" s="57"/>
      <c r="G928" s="57"/>
      <c r="H928" s="54"/>
      <c r="I928" s="54"/>
      <c r="J928" s="54"/>
      <c r="K928" s="54"/>
      <c r="L928" s="62"/>
      <c r="M928" s="54"/>
      <c r="N928" s="54"/>
      <c r="O928" s="54"/>
      <c r="P928" s="54"/>
      <c r="Q928" s="54"/>
      <c r="R928" s="54"/>
      <c r="S928" s="61"/>
    </row>
    <row r="929" spans="1:19" ht="15.75" x14ac:dyDescent="0.2">
      <c r="A929" s="57"/>
      <c r="B929" s="214"/>
      <c r="C929" s="57"/>
      <c r="D929" s="57"/>
      <c r="E929" s="57"/>
      <c r="F929" s="57"/>
      <c r="G929" s="57"/>
      <c r="H929" s="54"/>
      <c r="I929" s="54"/>
      <c r="J929" s="54"/>
      <c r="K929" s="54"/>
      <c r="L929" s="62"/>
      <c r="M929" s="54"/>
      <c r="N929" s="54"/>
      <c r="O929" s="54"/>
      <c r="P929" s="54"/>
      <c r="Q929" s="54"/>
      <c r="R929" s="54"/>
      <c r="S929" s="61"/>
    </row>
    <row r="930" spans="1:19" ht="15.75" x14ac:dyDescent="0.2">
      <c r="A930" s="57"/>
      <c r="B930" s="214"/>
      <c r="C930" s="57"/>
      <c r="D930" s="57"/>
      <c r="E930" s="57"/>
      <c r="F930" s="57"/>
      <c r="G930" s="57"/>
      <c r="H930" s="54"/>
      <c r="I930" s="54"/>
      <c r="J930" s="54"/>
      <c r="K930" s="54"/>
      <c r="L930" s="62"/>
      <c r="M930" s="54"/>
      <c r="N930" s="54"/>
      <c r="O930" s="54"/>
      <c r="P930" s="54"/>
      <c r="Q930" s="54"/>
      <c r="R930" s="54"/>
      <c r="S930" s="61"/>
    </row>
    <row r="931" spans="1:19" ht="15.75" x14ac:dyDescent="0.2">
      <c r="A931" s="57"/>
      <c r="B931" s="214"/>
      <c r="C931" s="57"/>
      <c r="D931" s="57"/>
      <c r="E931" s="57"/>
      <c r="F931" s="57"/>
      <c r="G931" s="57"/>
      <c r="H931" s="54"/>
      <c r="I931" s="54"/>
      <c r="J931" s="54"/>
      <c r="K931" s="54"/>
      <c r="L931" s="62"/>
      <c r="M931" s="54"/>
      <c r="N931" s="54"/>
      <c r="O931" s="54"/>
      <c r="P931" s="54"/>
      <c r="Q931" s="54"/>
      <c r="R931" s="54"/>
      <c r="S931" s="61"/>
    </row>
    <row r="932" spans="1:19" ht="15.75" x14ac:dyDescent="0.2">
      <c r="A932" s="57"/>
      <c r="B932" s="214"/>
      <c r="C932" s="57"/>
      <c r="D932" s="57"/>
      <c r="E932" s="57"/>
      <c r="F932" s="57"/>
      <c r="G932" s="57"/>
      <c r="H932" s="54"/>
      <c r="I932" s="54"/>
      <c r="J932" s="54"/>
      <c r="K932" s="54"/>
      <c r="L932" s="62"/>
      <c r="M932" s="54"/>
      <c r="N932" s="54"/>
      <c r="O932" s="54"/>
      <c r="P932" s="54"/>
      <c r="Q932" s="54"/>
      <c r="R932" s="54"/>
      <c r="S932" s="61"/>
    </row>
    <row r="933" spans="1:19" ht="15.75" x14ac:dyDescent="0.2">
      <c r="A933" s="57"/>
      <c r="B933" s="214"/>
      <c r="C933" s="57"/>
      <c r="D933" s="57"/>
      <c r="E933" s="57"/>
      <c r="F933" s="57"/>
      <c r="G933" s="57"/>
      <c r="H933" s="54"/>
      <c r="I933" s="54"/>
      <c r="J933" s="54"/>
      <c r="K933" s="54"/>
      <c r="L933" s="62"/>
      <c r="M933" s="54"/>
      <c r="N933" s="54"/>
      <c r="O933" s="54"/>
      <c r="P933" s="54"/>
      <c r="Q933" s="54"/>
      <c r="R933" s="54"/>
      <c r="S933" s="61"/>
    </row>
    <row r="934" spans="1:19" ht="15.75" x14ac:dyDescent="0.2">
      <c r="A934" s="57"/>
      <c r="B934" s="214"/>
      <c r="C934" s="57"/>
      <c r="D934" s="57"/>
      <c r="E934" s="57"/>
      <c r="F934" s="57"/>
      <c r="G934" s="57"/>
      <c r="H934" s="54"/>
      <c r="I934" s="54"/>
      <c r="J934" s="54"/>
      <c r="K934" s="54"/>
      <c r="L934" s="62"/>
      <c r="M934" s="54"/>
      <c r="N934" s="54"/>
      <c r="O934" s="54"/>
      <c r="P934" s="54"/>
      <c r="Q934" s="54"/>
      <c r="R934" s="54"/>
      <c r="S934" s="61"/>
    </row>
    <row r="935" spans="1:19" ht="15.75" x14ac:dyDescent="0.2">
      <c r="A935" s="57"/>
      <c r="B935" s="214"/>
      <c r="C935" s="57"/>
      <c r="D935" s="57"/>
      <c r="E935" s="57"/>
      <c r="F935" s="57"/>
      <c r="G935" s="57"/>
      <c r="H935" s="54"/>
      <c r="I935" s="54"/>
      <c r="J935" s="54"/>
      <c r="K935" s="54"/>
      <c r="L935" s="62"/>
      <c r="M935" s="54"/>
      <c r="N935" s="54"/>
      <c r="O935" s="54"/>
      <c r="P935" s="54"/>
      <c r="Q935" s="54"/>
      <c r="R935" s="54"/>
      <c r="S935" s="61"/>
    </row>
    <row r="936" spans="1:19" ht="15.75" x14ac:dyDescent="0.2">
      <c r="A936" s="57"/>
      <c r="B936" s="214"/>
      <c r="C936" s="57"/>
      <c r="D936" s="57"/>
      <c r="E936" s="57"/>
      <c r="F936" s="57"/>
      <c r="G936" s="57"/>
      <c r="H936" s="54"/>
      <c r="I936" s="54"/>
      <c r="J936" s="54"/>
      <c r="K936" s="54"/>
      <c r="L936" s="62"/>
      <c r="M936" s="54"/>
      <c r="N936" s="54"/>
      <c r="O936" s="54"/>
      <c r="P936" s="54"/>
      <c r="Q936" s="54"/>
      <c r="R936" s="54"/>
      <c r="S936" s="61"/>
    </row>
    <row r="937" spans="1:19" ht="15.75" x14ac:dyDescent="0.2">
      <c r="A937" s="57"/>
      <c r="B937" s="214"/>
      <c r="C937" s="57"/>
      <c r="D937" s="57"/>
      <c r="E937" s="57"/>
      <c r="F937" s="57"/>
      <c r="G937" s="57"/>
      <c r="H937" s="54"/>
      <c r="I937" s="54"/>
      <c r="J937" s="54"/>
      <c r="K937" s="54"/>
      <c r="L937" s="62"/>
      <c r="M937" s="54"/>
      <c r="N937" s="54"/>
      <c r="O937" s="54"/>
      <c r="P937" s="54"/>
      <c r="Q937" s="54"/>
      <c r="R937" s="54"/>
      <c r="S937" s="61"/>
    </row>
    <row r="938" spans="1:19" ht="15.75" x14ac:dyDescent="0.2">
      <c r="A938" s="57"/>
      <c r="B938" s="214"/>
      <c r="C938" s="57"/>
      <c r="D938" s="57"/>
      <c r="E938" s="57"/>
      <c r="F938" s="57"/>
      <c r="G938" s="57"/>
      <c r="H938" s="54"/>
      <c r="I938" s="54"/>
      <c r="J938" s="54"/>
      <c r="K938" s="54"/>
      <c r="L938" s="62"/>
      <c r="M938" s="54"/>
      <c r="N938" s="54"/>
      <c r="O938" s="54"/>
      <c r="P938" s="54"/>
      <c r="Q938" s="54"/>
      <c r="R938" s="54"/>
      <c r="S938" s="61"/>
    </row>
    <row r="939" spans="1:19" ht="15.75" x14ac:dyDescent="0.2">
      <c r="A939" s="57"/>
      <c r="B939" s="214"/>
      <c r="C939" s="57"/>
      <c r="D939" s="57"/>
      <c r="E939" s="57"/>
      <c r="F939" s="57"/>
      <c r="G939" s="57"/>
      <c r="H939" s="54"/>
      <c r="I939" s="54"/>
      <c r="J939" s="54"/>
      <c r="K939" s="54"/>
      <c r="L939" s="62"/>
      <c r="M939" s="54"/>
      <c r="N939" s="54"/>
      <c r="O939" s="54"/>
      <c r="P939" s="54"/>
      <c r="Q939" s="54"/>
      <c r="R939" s="54"/>
      <c r="S939" s="61"/>
    </row>
    <row r="940" spans="1:19" ht="15.75" x14ac:dyDescent="0.2">
      <c r="A940" s="57"/>
      <c r="B940" s="214"/>
      <c r="C940" s="57"/>
      <c r="D940" s="57"/>
      <c r="E940" s="57"/>
      <c r="F940" s="57"/>
      <c r="G940" s="57"/>
      <c r="H940" s="54"/>
      <c r="I940" s="54"/>
      <c r="J940" s="54"/>
      <c r="K940" s="54"/>
      <c r="L940" s="62"/>
      <c r="M940" s="54"/>
      <c r="N940" s="54"/>
      <c r="O940" s="54"/>
      <c r="P940" s="54"/>
      <c r="Q940" s="54"/>
      <c r="R940" s="54"/>
      <c r="S940" s="61"/>
    </row>
    <row r="941" spans="1:19" ht="15.75" x14ac:dyDescent="0.2">
      <c r="A941" s="57"/>
      <c r="B941" s="214"/>
      <c r="C941" s="57"/>
      <c r="D941" s="57"/>
      <c r="E941" s="57"/>
      <c r="F941" s="57"/>
      <c r="G941" s="57"/>
      <c r="H941" s="54"/>
      <c r="I941" s="54"/>
      <c r="J941" s="54"/>
      <c r="K941" s="54"/>
      <c r="L941" s="62"/>
      <c r="M941" s="54"/>
      <c r="N941" s="54"/>
      <c r="O941" s="54"/>
      <c r="P941" s="54"/>
      <c r="Q941" s="54"/>
      <c r="R941" s="54"/>
      <c r="S941" s="61"/>
    </row>
    <row r="942" spans="1:19" ht="15.75" x14ac:dyDescent="0.2">
      <c r="A942" s="57"/>
      <c r="B942" s="214"/>
      <c r="C942" s="57"/>
      <c r="D942" s="57"/>
      <c r="E942" s="57"/>
      <c r="F942" s="57"/>
      <c r="G942" s="57"/>
      <c r="H942" s="54"/>
      <c r="I942" s="54"/>
      <c r="J942" s="54"/>
      <c r="K942" s="54"/>
      <c r="L942" s="62"/>
      <c r="M942" s="54"/>
      <c r="N942" s="54"/>
      <c r="O942" s="54"/>
      <c r="P942" s="54"/>
      <c r="Q942" s="54"/>
      <c r="R942" s="54"/>
      <c r="S942" s="61"/>
    </row>
    <row r="943" spans="1:19" ht="15.75" x14ac:dyDescent="0.2">
      <c r="A943" s="57"/>
      <c r="B943" s="214"/>
      <c r="C943" s="57"/>
      <c r="D943" s="57"/>
      <c r="E943" s="57"/>
      <c r="F943" s="57"/>
      <c r="G943" s="57"/>
      <c r="H943" s="54"/>
      <c r="I943" s="54"/>
      <c r="J943" s="54"/>
      <c r="K943" s="54"/>
      <c r="L943" s="62"/>
      <c r="M943" s="54"/>
      <c r="N943" s="54"/>
      <c r="O943" s="54"/>
      <c r="P943" s="54"/>
      <c r="Q943" s="54"/>
      <c r="R943" s="54"/>
      <c r="S943" s="61"/>
    </row>
    <row r="944" spans="1:19" ht="15.75" x14ac:dyDescent="0.2">
      <c r="A944" s="57"/>
      <c r="B944" s="214"/>
      <c r="C944" s="57"/>
      <c r="D944" s="57"/>
      <c r="E944" s="57"/>
      <c r="F944" s="57"/>
      <c r="G944" s="57"/>
      <c r="H944" s="54"/>
      <c r="I944" s="54"/>
      <c r="J944" s="54"/>
      <c r="K944" s="54"/>
      <c r="L944" s="62"/>
      <c r="M944" s="54"/>
      <c r="N944" s="54"/>
      <c r="O944" s="54"/>
      <c r="P944" s="54"/>
      <c r="Q944" s="54"/>
      <c r="R944" s="54"/>
      <c r="S944" s="61"/>
    </row>
    <row r="945" spans="1:19" ht="15.75" x14ac:dyDescent="0.2">
      <c r="A945" s="57"/>
      <c r="B945" s="214"/>
      <c r="C945" s="57"/>
      <c r="D945" s="57"/>
      <c r="E945" s="57"/>
      <c r="F945" s="57"/>
      <c r="G945" s="57"/>
      <c r="H945" s="54"/>
      <c r="I945" s="54"/>
      <c r="J945" s="54"/>
      <c r="K945" s="54"/>
      <c r="L945" s="62"/>
      <c r="M945" s="54"/>
      <c r="N945" s="54"/>
      <c r="O945" s="54"/>
      <c r="P945" s="54"/>
      <c r="Q945" s="54"/>
      <c r="R945" s="54"/>
      <c r="S945" s="61"/>
    </row>
    <row r="946" spans="1:19" ht="15.75" x14ac:dyDescent="0.2">
      <c r="A946" s="57"/>
      <c r="B946" s="214"/>
      <c r="C946" s="57"/>
      <c r="D946" s="57"/>
      <c r="E946" s="57"/>
      <c r="F946" s="57"/>
      <c r="G946" s="57"/>
      <c r="H946" s="54"/>
      <c r="I946" s="54"/>
      <c r="J946" s="54"/>
      <c r="K946" s="54"/>
      <c r="L946" s="62"/>
      <c r="M946" s="54"/>
      <c r="N946" s="54"/>
      <c r="O946" s="54"/>
      <c r="P946" s="54"/>
      <c r="Q946" s="54"/>
      <c r="R946" s="54"/>
      <c r="S946" s="61"/>
    </row>
    <row r="947" spans="1:19" ht="15.75" x14ac:dyDescent="0.2">
      <c r="A947" s="57"/>
      <c r="B947" s="214"/>
      <c r="C947" s="57"/>
      <c r="D947" s="57"/>
      <c r="E947" s="57"/>
      <c r="F947" s="57"/>
      <c r="G947" s="57"/>
      <c r="H947" s="54"/>
      <c r="I947" s="54"/>
      <c r="J947" s="54"/>
      <c r="K947" s="54"/>
      <c r="L947" s="62"/>
      <c r="M947" s="54"/>
      <c r="N947" s="54"/>
      <c r="O947" s="54"/>
      <c r="P947" s="54"/>
      <c r="Q947" s="54"/>
      <c r="R947" s="54"/>
      <c r="S947" s="61"/>
    </row>
    <row r="948" spans="1:19" ht="15.75" x14ac:dyDescent="0.2">
      <c r="A948" s="57"/>
      <c r="B948" s="214"/>
      <c r="C948" s="57"/>
      <c r="D948" s="57"/>
      <c r="E948" s="57"/>
      <c r="F948" s="57"/>
      <c r="G948" s="57"/>
      <c r="H948" s="54"/>
      <c r="I948" s="54"/>
      <c r="J948" s="54"/>
      <c r="K948" s="54"/>
      <c r="L948" s="62"/>
      <c r="M948" s="54"/>
      <c r="N948" s="54"/>
      <c r="O948" s="54"/>
      <c r="P948" s="54"/>
      <c r="Q948" s="54"/>
      <c r="R948" s="54"/>
      <c r="S948" s="61"/>
    </row>
    <row r="949" spans="1:19" ht="15.75" x14ac:dyDescent="0.2">
      <c r="A949" s="57"/>
      <c r="B949" s="214"/>
      <c r="C949" s="57"/>
      <c r="D949" s="57"/>
      <c r="E949" s="57"/>
      <c r="F949" s="57"/>
      <c r="G949" s="57"/>
      <c r="H949" s="54"/>
      <c r="I949" s="54"/>
      <c r="J949" s="54"/>
      <c r="K949" s="54"/>
      <c r="L949" s="62"/>
      <c r="M949" s="54"/>
      <c r="N949" s="54"/>
      <c r="O949" s="54"/>
      <c r="P949" s="54"/>
      <c r="Q949" s="54"/>
      <c r="R949" s="54"/>
      <c r="S949" s="61"/>
    </row>
    <row r="950" spans="1:19" ht="15.75" x14ac:dyDescent="0.2">
      <c r="A950" s="57"/>
      <c r="B950" s="214"/>
      <c r="C950" s="57"/>
      <c r="D950" s="57"/>
      <c r="E950" s="57"/>
      <c r="F950" s="57"/>
      <c r="G950" s="57"/>
      <c r="H950" s="54"/>
      <c r="I950" s="54"/>
      <c r="J950" s="54"/>
      <c r="K950" s="54"/>
      <c r="L950" s="62"/>
      <c r="M950" s="54"/>
      <c r="N950" s="54"/>
      <c r="O950" s="54"/>
      <c r="P950" s="54"/>
      <c r="Q950" s="54"/>
      <c r="R950" s="54"/>
      <c r="S950" s="61"/>
    </row>
    <row r="951" spans="1:19" ht="15.75" x14ac:dyDescent="0.2">
      <c r="A951" s="57"/>
      <c r="B951" s="214"/>
      <c r="C951" s="57"/>
      <c r="D951" s="57"/>
      <c r="E951" s="57"/>
      <c r="F951" s="57"/>
      <c r="G951" s="57"/>
      <c r="H951" s="54"/>
      <c r="I951" s="54"/>
      <c r="J951" s="54"/>
      <c r="K951" s="54"/>
      <c r="L951" s="62"/>
      <c r="M951" s="54"/>
      <c r="N951" s="54"/>
      <c r="O951" s="54"/>
      <c r="P951" s="54"/>
      <c r="Q951" s="54"/>
      <c r="R951" s="54"/>
      <c r="S951" s="61"/>
    </row>
    <row r="952" spans="1:19" ht="15.75" x14ac:dyDescent="0.2">
      <c r="A952" s="57"/>
      <c r="B952" s="214"/>
      <c r="C952" s="57"/>
      <c r="D952" s="57"/>
      <c r="E952" s="57"/>
      <c r="F952" s="57"/>
      <c r="G952" s="57"/>
      <c r="H952" s="54"/>
      <c r="I952" s="54"/>
      <c r="J952" s="54"/>
      <c r="K952" s="54"/>
      <c r="L952" s="62"/>
      <c r="M952" s="54"/>
      <c r="N952" s="54"/>
      <c r="O952" s="54"/>
      <c r="P952" s="54"/>
      <c r="Q952" s="54"/>
      <c r="R952" s="54"/>
      <c r="S952" s="61"/>
    </row>
    <row r="953" spans="1:19" ht="15.75" x14ac:dyDescent="0.2">
      <c r="A953" s="57"/>
      <c r="B953" s="214"/>
      <c r="C953" s="57"/>
      <c r="D953" s="57"/>
      <c r="E953" s="57"/>
      <c r="F953" s="57"/>
      <c r="G953" s="57"/>
      <c r="H953" s="54"/>
      <c r="I953" s="54"/>
      <c r="J953" s="54"/>
      <c r="K953" s="54"/>
      <c r="L953" s="62"/>
      <c r="M953" s="54"/>
      <c r="N953" s="54"/>
      <c r="O953" s="54"/>
      <c r="P953" s="54"/>
      <c r="Q953" s="54"/>
      <c r="R953" s="54"/>
      <c r="S953" s="61"/>
    </row>
    <row r="954" spans="1:19" ht="15.75" x14ac:dyDescent="0.2">
      <c r="A954" s="57"/>
      <c r="B954" s="214"/>
      <c r="C954" s="57"/>
      <c r="D954" s="57"/>
      <c r="E954" s="57"/>
      <c r="F954" s="57"/>
      <c r="G954" s="57"/>
      <c r="H954" s="54"/>
      <c r="I954" s="54"/>
      <c r="J954" s="54"/>
      <c r="K954" s="54"/>
      <c r="L954" s="62"/>
      <c r="M954" s="54"/>
      <c r="N954" s="54"/>
      <c r="O954" s="54"/>
      <c r="P954" s="54"/>
      <c r="Q954" s="54"/>
      <c r="R954" s="54"/>
      <c r="S954" s="61"/>
    </row>
    <row r="955" spans="1:19" ht="15.75" x14ac:dyDescent="0.2">
      <c r="A955" s="57"/>
      <c r="B955" s="214"/>
      <c r="C955" s="57"/>
      <c r="D955" s="57"/>
      <c r="E955" s="57"/>
      <c r="F955" s="57"/>
      <c r="G955" s="57"/>
      <c r="H955" s="54"/>
      <c r="I955" s="54"/>
      <c r="J955" s="54"/>
      <c r="K955" s="54"/>
      <c r="L955" s="62"/>
      <c r="M955" s="54"/>
      <c r="N955" s="54"/>
      <c r="O955" s="54"/>
      <c r="P955" s="54"/>
      <c r="Q955" s="54"/>
      <c r="R955" s="54"/>
      <c r="S955" s="61"/>
    </row>
    <row r="956" spans="1:19" ht="15.75" x14ac:dyDescent="0.2">
      <c r="A956" s="57"/>
      <c r="B956" s="214"/>
      <c r="C956" s="57"/>
      <c r="D956" s="57"/>
      <c r="E956" s="57"/>
      <c r="F956" s="57"/>
      <c r="G956" s="57"/>
      <c r="H956" s="54"/>
      <c r="I956" s="54"/>
      <c r="J956" s="54"/>
      <c r="K956" s="54"/>
      <c r="L956" s="62"/>
      <c r="M956" s="54"/>
      <c r="N956" s="54"/>
      <c r="O956" s="54"/>
      <c r="P956" s="54"/>
      <c r="Q956" s="54"/>
      <c r="R956" s="54"/>
      <c r="S956" s="61"/>
    </row>
    <row r="957" spans="1:19" ht="15.75" x14ac:dyDescent="0.2">
      <c r="A957" s="57"/>
      <c r="B957" s="214"/>
      <c r="C957" s="57"/>
      <c r="D957" s="57"/>
      <c r="E957" s="57"/>
      <c r="F957" s="57"/>
      <c r="G957" s="57"/>
      <c r="H957" s="54"/>
      <c r="I957" s="54"/>
      <c r="J957" s="54"/>
      <c r="K957" s="54"/>
      <c r="L957" s="62"/>
      <c r="M957" s="54"/>
      <c r="N957" s="54"/>
      <c r="O957" s="54"/>
      <c r="P957" s="54"/>
      <c r="Q957" s="54"/>
      <c r="R957" s="54"/>
      <c r="S957" s="61"/>
    </row>
    <row r="958" spans="1:19" ht="15.75" x14ac:dyDescent="0.2">
      <c r="A958" s="57"/>
      <c r="B958" s="214"/>
      <c r="C958" s="57"/>
      <c r="D958" s="57"/>
      <c r="E958" s="57"/>
      <c r="F958" s="57"/>
      <c r="G958" s="57"/>
      <c r="H958" s="54"/>
      <c r="I958" s="54"/>
      <c r="J958" s="54"/>
      <c r="K958" s="54"/>
      <c r="L958" s="62"/>
      <c r="M958" s="54"/>
      <c r="N958" s="54"/>
      <c r="O958" s="54"/>
      <c r="P958" s="54"/>
      <c r="Q958" s="54"/>
      <c r="R958" s="54"/>
      <c r="S958" s="61"/>
    </row>
    <row r="959" spans="1:19" ht="15.75" x14ac:dyDescent="0.2">
      <c r="A959" s="57"/>
      <c r="B959" s="214"/>
      <c r="C959" s="57"/>
      <c r="D959" s="57"/>
      <c r="E959" s="57"/>
      <c r="F959" s="57"/>
      <c r="G959" s="57"/>
      <c r="H959" s="54"/>
      <c r="I959" s="54"/>
      <c r="J959" s="54"/>
      <c r="K959" s="54"/>
      <c r="L959" s="62"/>
      <c r="M959" s="54"/>
      <c r="N959" s="54"/>
      <c r="O959" s="54"/>
      <c r="P959" s="54"/>
      <c r="Q959" s="54"/>
      <c r="R959" s="54"/>
      <c r="S959" s="61"/>
    </row>
    <row r="960" spans="1:19" ht="15.75" x14ac:dyDescent="0.2">
      <c r="A960" s="57"/>
      <c r="B960" s="214"/>
      <c r="C960" s="57"/>
      <c r="D960" s="57"/>
      <c r="E960" s="57"/>
      <c r="F960" s="57"/>
      <c r="G960" s="57"/>
      <c r="H960" s="54"/>
      <c r="I960" s="54"/>
      <c r="J960" s="54"/>
      <c r="K960" s="54"/>
      <c r="L960" s="62"/>
      <c r="M960" s="54"/>
      <c r="N960" s="54"/>
      <c r="O960" s="54"/>
      <c r="P960" s="54"/>
      <c r="Q960" s="54"/>
      <c r="R960" s="54"/>
      <c r="S960" s="61"/>
    </row>
    <row r="961" spans="1:19" ht="15.75" x14ac:dyDescent="0.2">
      <c r="A961" s="57"/>
      <c r="B961" s="214"/>
      <c r="C961" s="57"/>
      <c r="D961" s="57"/>
      <c r="E961" s="57"/>
      <c r="F961" s="57"/>
      <c r="G961" s="57"/>
      <c r="H961" s="54"/>
      <c r="I961" s="54"/>
      <c r="J961" s="54"/>
      <c r="K961" s="54"/>
      <c r="L961" s="62"/>
      <c r="M961" s="54"/>
      <c r="N961" s="54"/>
      <c r="O961" s="54"/>
      <c r="P961" s="54"/>
      <c r="Q961" s="54"/>
      <c r="R961" s="54"/>
      <c r="S961" s="61"/>
    </row>
    <row r="962" spans="1:19" ht="15.75" x14ac:dyDescent="0.2">
      <c r="A962" s="57"/>
      <c r="B962" s="214"/>
      <c r="C962" s="57"/>
      <c r="D962" s="57"/>
      <c r="E962" s="57"/>
      <c r="F962" s="57"/>
      <c r="G962" s="57"/>
      <c r="H962" s="54"/>
      <c r="I962" s="54"/>
      <c r="J962" s="54"/>
      <c r="K962" s="54"/>
      <c r="L962" s="62"/>
      <c r="M962" s="54"/>
      <c r="N962" s="54"/>
      <c r="O962" s="54"/>
      <c r="P962" s="54"/>
      <c r="Q962" s="54"/>
      <c r="R962" s="54"/>
      <c r="S962" s="61"/>
    </row>
    <row r="963" spans="1:19" ht="15.75" x14ac:dyDescent="0.2">
      <c r="A963" s="57"/>
      <c r="B963" s="214"/>
      <c r="C963" s="57"/>
      <c r="D963" s="57"/>
      <c r="E963" s="57"/>
      <c r="F963" s="57"/>
      <c r="G963" s="57"/>
      <c r="H963" s="54"/>
      <c r="I963" s="54"/>
      <c r="J963" s="54"/>
      <c r="K963" s="54"/>
      <c r="L963" s="62"/>
      <c r="M963" s="54"/>
      <c r="N963" s="54"/>
      <c r="O963" s="54"/>
      <c r="P963" s="54"/>
      <c r="Q963" s="54"/>
      <c r="R963" s="54"/>
      <c r="S963" s="61"/>
    </row>
    <row r="964" spans="1:19" ht="15.75" x14ac:dyDescent="0.2">
      <c r="A964" s="57"/>
      <c r="B964" s="214"/>
      <c r="C964" s="57"/>
      <c r="D964" s="57"/>
      <c r="E964" s="57"/>
      <c r="F964" s="57"/>
      <c r="G964" s="57"/>
      <c r="H964" s="54"/>
      <c r="I964" s="54"/>
      <c r="J964" s="54"/>
      <c r="K964" s="54"/>
      <c r="L964" s="62"/>
      <c r="M964" s="54"/>
      <c r="N964" s="54"/>
      <c r="O964" s="54"/>
      <c r="P964" s="54"/>
      <c r="Q964" s="54"/>
      <c r="R964" s="54"/>
      <c r="S964" s="61"/>
    </row>
    <row r="965" spans="1:19" ht="15.75" x14ac:dyDescent="0.2">
      <c r="A965" s="57"/>
      <c r="B965" s="214"/>
      <c r="C965" s="57"/>
      <c r="D965" s="57"/>
      <c r="E965" s="57"/>
      <c r="F965" s="57"/>
      <c r="G965" s="57"/>
      <c r="H965" s="54"/>
      <c r="I965" s="54"/>
      <c r="J965" s="54"/>
      <c r="K965" s="54"/>
      <c r="L965" s="62"/>
      <c r="M965" s="54"/>
      <c r="N965" s="54"/>
      <c r="O965" s="54"/>
      <c r="P965" s="54"/>
      <c r="Q965" s="54"/>
      <c r="R965" s="54"/>
      <c r="S965" s="61"/>
    </row>
    <row r="966" spans="1:19" ht="15.75" x14ac:dyDescent="0.2">
      <c r="A966" s="57"/>
      <c r="B966" s="214"/>
      <c r="C966" s="57"/>
      <c r="D966" s="57"/>
      <c r="E966" s="57"/>
      <c r="F966" s="57"/>
      <c r="G966" s="57"/>
      <c r="H966" s="54"/>
      <c r="I966" s="54"/>
      <c r="J966" s="54"/>
      <c r="K966" s="54"/>
      <c r="L966" s="62"/>
      <c r="M966" s="54"/>
      <c r="N966" s="54"/>
      <c r="O966" s="54"/>
      <c r="P966" s="54"/>
      <c r="Q966" s="54"/>
      <c r="R966" s="54"/>
      <c r="S966" s="61"/>
    </row>
    <row r="967" spans="1:19" ht="15.75" x14ac:dyDescent="0.2">
      <c r="A967" s="57"/>
      <c r="B967" s="214"/>
      <c r="C967" s="57"/>
      <c r="D967" s="57"/>
      <c r="E967" s="57"/>
      <c r="F967" s="57"/>
      <c r="G967" s="57"/>
      <c r="H967" s="54"/>
      <c r="I967" s="54"/>
      <c r="J967" s="54"/>
      <c r="K967" s="54"/>
      <c r="L967" s="62"/>
      <c r="M967" s="54"/>
      <c r="N967" s="54"/>
      <c r="O967" s="54"/>
      <c r="P967" s="54"/>
      <c r="Q967" s="54"/>
      <c r="R967" s="54"/>
      <c r="S967" s="61"/>
    </row>
    <row r="968" spans="1:19" ht="15.75" x14ac:dyDescent="0.2">
      <c r="A968" s="57"/>
      <c r="B968" s="214"/>
      <c r="C968" s="57"/>
      <c r="D968" s="57"/>
      <c r="E968" s="57"/>
      <c r="F968" s="57"/>
      <c r="G968" s="57"/>
      <c r="H968" s="54"/>
      <c r="I968" s="54"/>
      <c r="J968" s="54"/>
      <c r="K968" s="54"/>
      <c r="L968" s="62"/>
      <c r="M968" s="54"/>
      <c r="N968" s="54"/>
      <c r="O968" s="54"/>
      <c r="P968" s="54"/>
      <c r="Q968" s="54"/>
      <c r="R968" s="54"/>
      <c r="S968" s="61"/>
    </row>
    <row r="969" spans="1:19" ht="15.75" x14ac:dyDescent="0.2">
      <c r="A969" s="57"/>
      <c r="B969" s="214"/>
      <c r="C969" s="57"/>
      <c r="D969" s="57"/>
      <c r="E969" s="57"/>
      <c r="F969" s="57"/>
      <c r="G969" s="57"/>
      <c r="H969" s="54"/>
      <c r="I969" s="54"/>
      <c r="J969" s="54"/>
      <c r="K969" s="54"/>
      <c r="L969" s="62"/>
      <c r="M969" s="54"/>
      <c r="N969" s="54"/>
      <c r="O969" s="54"/>
      <c r="P969" s="54"/>
      <c r="Q969" s="54"/>
      <c r="R969" s="54"/>
      <c r="S969" s="61"/>
    </row>
    <row r="970" spans="1:19" ht="15.75" x14ac:dyDescent="0.2">
      <c r="A970" s="57"/>
      <c r="B970" s="214"/>
      <c r="C970" s="57"/>
      <c r="D970" s="57"/>
      <c r="E970" s="57"/>
      <c r="F970" s="57"/>
      <c r="G970" s="57"/>
      <c r="H970" s="54"/>
      <c r="I970" s="54"/>
      <c r="J970" s="54"/>
      <c r="K970" s="54"/>
      <c r="L970" s="62"/>
      <c r="M970" s="54"/>
      <c r="N970" s="54"/>
      <c r="O970" s="54"/>
      <c r="P970" s="54"/>
      <c r="Q970" s="54"/>
      <c r="R970" s="54"/>
      <c r="S970" s="61"/>
    </row>
    <row r="971" spans="1:19" ht="15.75" x14ac:dyDescent="0.2">
      <c r="A971" s="57"/>
      <c r="B971" s="214"/>
      <c r="C971" s="57"/>
      <c r="D971" s="57"/>
      <c r="E971" s="57"/>
      <c r="F971" s="57"/>
      <c r="G971" s="57"/>
      <c r="H971" s="54"/>
      <c r="I971" s="54"/>
      <c r="J971" s="54"/>
      <c r="K971" s="54"/>
      <c r="L971" s="62"/>
      <c r="M971" s="54"/>
      <c r="N971" s="54"/>
      <c r="O971" s="54"/>
      <c r="P971" s="54"/>
      <c r="Q971" s="54"/>
      <c r="R971" s="54"/>
      <c r="S971" s="61"/>
    </row>
    <row r="972" spans="1:19" ht="15.75" x14ac:dyDescent="0.2">
      <c r="A972" s="57"/>
      <c r="B972" s="214"/>
      <c r="C972" s="57"/>
      <c r="D972" s="57"/>
      <c r="E972" s="57"/>
      <c r="F972" s="57"/>
      <c r="G972" s="57"/>
      <c r="H972" s="54"/>
      <c r="I972" s="54"/>
      <c r="J972" s="54"/>
      <c r="K972" s="54"/>
      <c r="L972" s="62"/>
      <c r="M972" s="54"/>
      <c r="N972" s="54"/>
      <c r="O972" s="54"/>
      <c r="P972" s="54"/>
      <c r="Q972" s="54"/>
      <c r="R972" s="54"/>
      <c r="S972" s="61"/>
    </row>
    <row r="973" spans="1:19" ht="15.75" x14ac:dyDescent="0.2">
      <c r="A973" s="57"/>
      <c r="B973" s="214"/>
      <c r="C973" s="57"/>
      <c r="D973" s="57"/>
      <c r="E973" s="57"/>
      <c r="F973" s="57"/>
      <c r="G973" s="57"/>
      <c r="H973" s="54"/>
      <c r="I973" s="54"/>
      <c r="J973" s="54"/>
      <c r="K973" s="54"/>
      <c r="L973" s="62"/>
      <c r="M973" s="54"/>
      <c r="N973" s="54"/>
      <c r="O973" s="54"/>
      <c r="P973" s="54"/>
      <c r="Q973" s="54"/>
      <c r="R973" s="54"/>
      <c r="S973" s="61"/>
    </row>
    <row r="974" spans="1:19" ht="15.75" x14ac:dyDescent="0.2">
      <c r="A974" s="57"/>
      <c r="B974" s="214"/>
      <c r="C974" s="57"/>
      <c r="D974" s="57"/>
      <c r="E974" s="57"/>
      <c r="F974" s="57"/>
      <c r="G974" s="57"/>
      <c r="H974" s="54"/>
      <c r="I974" s="54"/>
      <c r="J974" s="54"/>
      <c r="K974" s="54"/>
      <c r="L974" s="62"/>
      <c r="M974" s="54"/>
      <c r="N974" s="54"/>
      <c r="O974" s="54"/>
      <c r="P974" s="54"/>
      <c r="Q974" s="54"/>
      <c r="R974" s="54"/>
      <c r="S974" s="61"/>
    </row>
    <row r="975" spans="1:19" ht="15.75" x14ac:dyDescent="0.2">
      <c r="A975" s="57"/>
      <c r="B975" s="214"/>
      <c r="C975" s="57"/>
      <c r="D975" s="57"/>
      <c r="E975" s="57"/>
      <c r="F975" s="57"/>
      <c r="G975" s="57"/>
      <c r="H975" s="54"/>
      <c r="I975" s="54"/>
      <c r="J975" s="54"/>
      <c r="K975" s="54"/>
      <c r="L975" s="62"/>
      <c r="M975" s="54"/>
      <c r="N975" s="54"/>
      <c r="O975" s="54"/>
      <c r="P975" s="54"/>
      <c r="Q975" s="54"/>
      <c r="R975" s="54"/>
      <c r="S975" s="61"/>
    </row>
    <row r="976" spans="1:19" ht="15.75" x14ac:dyDescent="0.2">
      <c r="A976" s="57"/>
      <c r="B976" s="214"/>
      <c r="C976" s="57"/>
      <c r="D976" s="57"/>
      <c r="E976" s="57"/>
      <c r="F976" s="57"/>
      <c r="G976" s="57"/>
      <c r="H976" s="54"/>
      <c r="I976" s="54"/>
      <c r="J976" s="54"/>
      <c r="K976" s="54"/>
      <c r="L976" s="62"/>
      <c r="M976" s="54"/>
      <c r="N976" s="54"/>
      <c r="O976" s="54"/>
      <c r="P976" s="54"/>
      <c r="Q976" s="54"/>
      <c r="R976" s="54"/>
      <c r="S976" s="61"/>
    </row>
    <row r="977" spans="1:19" ht="15.75" x14ac:dyDescent="0.2">
      <c r="A977" s="57"/>
      <c r="B977" s="214"/>
      <c r="C977" s="57"/>
      <c r="D977" s="57"/>
      <c r="E977" s="57"/>
      <c r="F977" s="57"/>
      <c r="G977" s="57"/>
      <c r="H977" s="54"/>
      <c r="I977" s="54"/>
      <c r="J977" s="54"/>
      <c r="K977" s="54"/>
      <c r="L977" s="62"/>
      <c r="M977" s="54"/>
      <c r="N977" s="54"/>
      <c r="O977" s="54"/>
      <c r="P977" s="54"/>
      <c r="Q977" s="54"/>
      <c r="R977" s="54"/>
      <c r="S977" s="61"/>
    </row>
    <row r="978" spans="1:19" ht="15.75" x14ac:dyDescent="0.2">
      <c r="A978" s="57"/>
      <c r="B978" s="214"/>
      <c r="C978" s="57"/>
      <c r="D978" s="57"/>
      <c r="E978" s="57"/>
      <c r="F978" s="57"/>
      <c r="G978" s="57"/>
      <c r="H978" s="54"/>
      <c r="I978" s="54"/>
      <c r="J978" s="54"/>
      <c r="K978" s="54"/>
      <c r="L978" s="62"/>
      <c r="M978" s="54"/>
      <c r="N978" s="54"/>
      <c r="O978" s="54"/>
      <c r="P978" s="54"/>
      <c r="Q978" s="54"/>
      <c r="R978" s="54"/>
      <c r="S978" s="61"/>
    </row>
    <row r="979" spans="1:19" ht="15.75" x14ac:dyDescent="0.2">
      <c r="A979" s="57"/>
      <c r="B979" s="214"/>
      <c r="C979" s="57"/>
      <c r="D979" s="57"/>
      <c r="E979" s="57"/>
      <c r="F979" s="57"/>
      <c r="G979" s="57"/>
      <c r="H979" s="54"/>
      <c r="I979" s="54"/>
      <c r="J979" s="54"/>
      <c r="K979" s="54"/>
      <c r="L979" s="62"/>
      <c r="M979" s="54"/>
      <c r="N979" s="54"/>
      <c r="O979" s="54"/>
      <c r="P979" s="54"/>
      <c r="Q979" s="54"/>
      <c r="R979" s="54"/>
      <c r="S979" s="61"/>
    </row>
    <row r="980" spans="1:19" ht="15.75" x14ac:dyDescent="0.2">
      <c r="A980" s="57"/>
      <c r="B980" s="214"/>
      <c r="C980" s="57"/>
      <c r="D980" s="57"/>
      <c r="E980" s="57"/>
      <c r="F980" s="57"/>
      <c r="G980" s="57"/>
      <c r="H980" s="54"/>
      <c r="I980" s="54"/>
      <c r="J980" s="54"/>
      <c r="K980" s="54"/>
      <c r="L980" s="62"/>
      <c r="M980" s="54"/>
      <c r="N980" s="54"/>
      <c r="O980" s="54"/>
      <c r="P980" s="54"/>
      <c r="Q980" s="54"/>
      <c r="R980" s="54"/>
      <c r="S980" s="61"/>
    </row>
    <row r="981" spans="1:19" ht="15.75" x14ac:dyDescent="0.2">
      <c r="A981" s="57"/>
      <c r="B981" s="214"/>
      <c r="C981" s="57"/>
      <c r="D981" s="57"/>
      <c r="E981" s="57"/>
      <c r="F981" s="57"/>
      <c r="G981" s="57"/>
      <c r="H981" s="54"/>
      <c r="I981" s="54"/>
      <c r="J981" s="54"/>
      <c r="K981" s="54"/>
      <c r="L981" s="62"/>
      <c r="M981" s="54"/>
      <c r="N981" s="54"/>
      <c r="O981" s="54"/>
      <c r="P981" s="54"/>
      <c r="Q981" s="54"/>
      <c r="R981" s="54"/>
      <c r="S981" s="61"/>
    </row>
    <row r="982" spans="1:19" ht="15.75" x14ac:dyDescent="0.2">
      <c r="A982" s="57"/>
      <c r="B982" s="214"/>
      <c r="C982" s="57"/>
      <c r="D982" s="57"/>
      <c r="E982" s="57"/>
      <c r="F982" s="57"/>
      <c r="G982" s="57"/>
      <c r="H982" s="54"/>
      <c r="I982" s="54"/>
      <c r="J982" s="54"/>
      <c r="K982" s="54"/>
      <c r="L982" s="62"/>
      <c r="M982" s="54"/>
      <c r="N982" s="54"/>
      <c r="O982" s="54"/>
      <c r="P982" s="54"/>
      <c r="Q982" s="54"/>
      <c r="R982" s="54"/>
      <c r="S982" s="61"/>
    </row>
    <row r="983" spans="1:19" ht="15.75" x14ac:dyDescent="0.2">
      <c r="A983" s="57"/>
      <c r="B983" s="214"/>
      <c r="C983" s="57"/>
      <c r="D983" s="57"/>
      <c r="E983" s="57"/>
      <c r="F983" s="57"/>
      <c r="G983" s="57"/>
      <c r="H983" s="54"/>
      <c r="I983" s="54"/>
      <c r="J983" s="54"/>
      <c r="K983" s="54"/>
      <c r="L983" s="62"/>
      <c r="M983" s="54"/>
      <c r="N983" s="54"/>
      <c r="O983" s="54"/>
      <c r="P983" s="54"/>
      <c r="Q983" s="54"/>
      <c r="R983" s="54"/>
      <c r="S983" s="61"/>
    </row>
    <row r="984" spans="1:19" ht="15.75" x14ac:dyDescent="0.2">
      <c r="A984" s="57"/>
      <c r="B984" s="214"/>
      <c r="C984" s="57"/>
      <c r="D984" s="57"/>
      <c r="E984" s="57"/>
      <c r="F984" s="57"/>
      <c r="G984" s="57"/>
      <c r="H984" s="54"/>
      <c r="I984" s="54"/>
      <c r="J984" s="54"/>
      <c r="K984" s="54"/>
      <c r="L984" s="62"/>
      <c r="M984" s="54"/>
      <c r="N984" s="54"/>
      <c r="O984" s="54"/>
      <c r="P984" s="54"/>
      <c r="Q984" s="54"/>
      <c r="R984" s="54"/>
      <c r="S984" s="61"/>
    </row>
    <row r="985" spans="1:19" ht="15.75" x14ac:dyDescent="0.2">
      <c r="A985" s="57"/>
      <c r="B985" s="214"/>
      <c r="C985" s="57"/>
      <c r="D985" s="57"/>
      <c r="E985" s="57"/>
      <c r="F985" s="57"/>
      <c r="G985" s="57"/>
      <c r="H985" s="54"/>
      <c r="I985" s="54"/>
      <c r="J985" s="54"/>
      <c r="K985" s="54"/>
      <c r="L985" s="62"/>
      <c r="M985" s="54"/>
      <c r="N985" s="54"/>
      <c r="O985" s="54"/>
      <c r="P985" s="54"/>
      <c r="Q985" s="54"/>
      <c r="R985" s="54"/>
      <c r="S985" s="61"/>
    </row>
    <row r="986" spans="1:19" ht="15.75" x14ac:dyDescent="0.2">
      <c r="A986" s="57"/>
      <c r="B986" s="214"/>
      <c r="C986" s="57"/>
      <c r="D986" s="57"/>
      <c r="E986" s="57"/>
      <c r="F986" s="57"/>
      <c r="G986" s="57"/>
      <c r="H986" s="54"/>
      <c r="I986" s="54"/>
      <c r="J986" s="54"/>
      <c r="K986" s="54"/>
      <c r="L986" s="62"/>
      <c r="M986" s="54"/>
      <c r="N986" s="54"/>
      <c r="O986" s="54"/>
      <c r="P986" s="54"/>
      <c r="Q986" s="54"/>
      <c r="R986" s="54"/>
      <c r="S986" s="61"/>
    </row>
    <row r="987" spans="1:19" ht="15.75" x14ac:dyDescent="0.2">
      <c r="A987" s="57"/>
      <c r="B987" s="214"/>
      <c r="C987" s="57"/>
      <c r="D987" s="57"/>
      <c r="E987" s="57"/>
      <c r="F987" s="57"/>
      <c r="G987" s="57"/>
      <c r="H987" s="54"/>
      <c r="I987" s="54"/>
      <c r="J987" s="54"/>
      <c r="K987" s="54"/>
      <c r="L987" s="62"/>
      <c r="M987" s="54"/>
      <c r="N987" s="54"/>
      <c r="O987" s="54"/>
      <c r="P987" s="54"/>
      <c r="Q987" s="54"/>
      <c r="R987" s="54"/>
      <c r="S987" s="61"/>
    </row>
    <row r="988" spans="1:19" ht="15.75" x14ac:dyDescent="0.2">
      <c r="A988" s="57"/>
      <c r="B988" s="214"/>
      <c r="C988" s="57"/>
      <c r="D988" s="57"/>
      <c r="E988" s="57"/>
      <c r="F988" s="57"/>
      <c r="G988" s="57"/>
      <c r="H988" s="54"/>
      <c r="I988" s="54"/>
      <c r="J988" s="54"/>
      <c r="K988" s="54"/>
      <c r="L988" s="62"/>
      <c r="M988" s="54"/>
      <c r="N988" s="54"/>
      <c r="O988" s="54"/>
      <c r="P988" s="54"/>
      <c r="Q988" s="54"/>
      <c r="R988" s="54"/>
      <c r="S988" s="61"/>
    </row>
    <row r="989" spans="1:19" ht="15.75" x14ac:dyDescent="0.2">
      <c r="A989" s="57"/>
      <c r="B989" s="214"/>
      <c r="C989" s="57"/>
      <c r="D989" s="57"/>
      <c r="E989" s="57"/>
      <c r="F989" s="57"/>
      <c r="G989" s="57"/>
      <c r="H989" s="54"/>
      <c r="I989" s="54"/>
      <c r="J989" s="54"/>
      <c r="K989" s="54"/>
      <c r="L989" s="62"/>
      <c r="M989" s="54"/>
      <c r="N989" s="54"/>
      <c r="O989" s="54"/>
      <c r="P989" s="54"/>
      <c r="Q989" s="54"/>
      <c r="R989" s="54"/>
      <c r="S989" s="61"/>
    </row>
    <row r="990" spans="1:19" ht="15.75" x14ac:dyDescent="0.2">
      <c r="A990" s="57"/>
      <c r="B990" s="214"/>
      <c r="C990" s="57"/>
      <c r="D990" s="57"/>
      <c r="E990" s="57"/>
      <c r="F990" s="57"/>
      <c r="G990" s="57"/>
      <c r="H990" s="54"/>
      <c r="I990" s="54"/>
      <c r="J990" s="54"/>
      <c r="K990" s="54"/>
      <c r="L990" s="62"/>
      <c r="M990" s="54"/>
      <c r="N990" s="54"/>
      <c r="O990" s="54"/>
      <c r="P990" s="54"/>
      <c r="Q990" s="54"/>
      <c r="R990" s="54"/>
      <c r="S990" s="61"/>
    </row>
    <row r="991" spans="1:19" ht="15.75" x14ac:dyDescent="0.2">
      <c r="A991" s="57"/>
      <c r="B991" s="214"/>
      <c r="C991" s="57"/>
      <c r="D991" s="57"/>
      <c r="E991" s="57"/>
      <c r="F991" s="57"/>
      <c r="G991" s="57"/>
      <c r="H991" s="54"/>
      <c r="I991" s="54"/>
      <c r="J991" s="54"/>
      <c r="K991" s="54"/>
      <c r="L991" s="62"/>
      <c r="M991" s="54"/>
      <c r="N991" s="54"/>
      <c r="O991" s="54"/>
      <c r="P991" s="54"/>
      <c r="Q991" s="54"/>
      <c r="R991" s="54"/>
      <c r="S991" s="61"/>
    </row>
    <row r="992" spans="1:19" ht="15.75" x14ac:dyDescent="0.2">
      <c r="A992" s="57"/>
      <c r="B992" s="214"/>
      <c r="C992" s="57"/>
      <c r="D992" s="57"/>
      <c r="E992" s="57"/>
      <c r="F992" s="57"/>
      <c r="G992" s="57"/>
      <c r="H992" s="54"/>
      <c r="I992" s="54"/>
      <c r="J992" s="54"/>
      <c r="K992" s="54"/>
      <c r="L992" s="62"/>
      <c r="M992" s="54"/>
      <c r="N992" s="54"/>
      <c r="O992" s="54"/>
      <c r="P992" s="54"/>
      <c r="Q992" s="54"/>
      <c r="R992" s="54"/>
      <c r="S992" s="61"/>
    </row>
    <row r="993" spans="1:19" ht="15.75" x14ac:dyDescent="0.2">
      <c r="A993" s="57"/>
      <c r="B993" s="214"/>
      <c r="C993" s="57"/>
      <c r="D993" s="57"/>
      <c r="E993" s="57"/>
      <c r="F993" s="57"/>
      <c r="G993" s="57"/>
      <c r="H993" s="54"/>
      <c r="I993" s="54"/>
      <c r="J993" s="54"/>
      <c r="K993" s="54"/>
      <c r="L993" s="62"/>
      <c r="M993" s="54"/>
      <c r="N993" s="54"/>
      <c r="O993" s="54"/>
      <c r="P993" s="54"/>
      <c r="Q993" s="54"/>
      <c r="R993" s="54"/>
      <c r="S993" s="61"/>
    </row>
    <row r="994" spans="1:19" ht="15.75" x14ac:dyDescent="0.2">
      <c r="A994" s="57"/>
      <c r="B994" s="214"/>
      <c r="C994" s="57"/>
      <c r="D994" s="57"/>
      <c r="E994" s="57"/>
      <c r="F994" s="57"/>
      <c r="G994" s="57"/>
      <c r="H994" s="54"/>
      <c r="I994" s="54"/>
      <c r="J994" s="54"/>
      <c r="K994" s="54"/>
      <c r="L994" s="62"/>
      <c r="M994" s="54"/>
      <c r="N994" s="54"/>
      <c r="O994" s="54"/>
      <c r="P994" s="54"/>
      <c r="Q994" s="54"/>
      <c r="R994" s="54"/>
      <c r="S994" s="61"/>
    </row>
    <row r="995" spans="1:19" ht="15.75" x14ac:dyDescent="0.2">
      <c r="A995" s="57"/>
      <c r="B995" s="214"/>
      <c r="C995" s="57"/>
      <c r="D995" s="57"/>
      <c r="E995" s="57"/>
      <c r="F995" s="57"/>
      <c r="G995" s="57"/>
      <c r="H995" s="54"/>
      <c r="I995" s="54"/>
      <c r="J995" s="54"/>
      <c r="K995" s="54"/>
      <c r="L995" s="62"/>
      <c r="M995" s="54"/>
      <c r="N995" s="54"/>
      <c r="O995" s="54"/>
      <c r="P995" s="54"/>
      <c r="Q995" s="54"/>
      <c r="R995" s="54"/>
      <c r="S995" s="61"/>
    </row>
    <row r="996" spans="1:19" ht="15.75" x14ac:dyDescent="0.2">
      <c r="A996" s="57"/>
      <c r="B996" s="214"/>
      <c r="C996" s="57"/>
      <c r="D996" s="57"/>
      <c r="E996" s="57"/>
      <c r="F996" s="57"/>
      <c r="G996" s="57"/>
      <c r="H996" s="54"/>
      <c r="I996" s="54"/>
      <c r="J996" s="54"/>
      <c r="K996" s="54"/>
      <c r="L996" s="62"/>
      <c r="M996" s="54"/>
      <c r="N996" s="54"/>
      <c r="O996" s="54"/>
      <c r="P996" s="54"/>
      <c r="Q996" s="54"/>
      <c r="R996" s="54"/>
      <c r="S996" s="61"/>
    </row>
    <row r="997" spans="1:19" ht="15.75" x14ac:dyDescent="0.2">
      <c r="A997" s="57"/>
      <c r="B997" s="214"/>
      <c r="C997" s="57"/>
      <c r="D997" s="57"/>
      <c r="E997" s="57"/>
      <c r="F997" s="57"/>
      <c r="G997" s="57"/>
      <c r="H997" s="54"/>
      <c r="I997" s="54"/>
      <c r="J997" s="54"/>
      <c r="K997" s="54"/>
      <c r="L997" s="62"/>
      <c r="M997" s="54"/>
      <c r="N997" s="54"/>
      <c r="O997" s="54"/>
      <c r="P997" s="54"/>
      <c r="Q997" s="54"/>
      <c r="R997" s="54"/>
      <c r="S997" s="61"/>
    </row>
    <row r="998" spans="1:19" ht="15.75" x14ac:dyDescent="0.2">
      <c r="A998" s="57"/>
      <c r="B998" s="214"/>
      <c r="C998" s="57"/>
      <c r="D998" s="57"/>
      <c r="E998" s="57"/>
      <c r="F998" s="57"/>
      <c r="G998" s="57"/>
      <c r="H998" s="54"/>
      <c r="I998" s="54"/>
      <c r="J998" s="54"/>
      <c r="K998" s="54"/>
      <c r="L998" s="62"/>
      <c r="M998" s="54"/>
      <c r="N998" s="54"/>
      <c r="O998" s="54"/>
      <c r="P998" s="54"/>
      <c r="Q998" s="54"/>
      <c r="R998" s="54"/>
      <c r="S998" s="61"/>
    </row>
    <row r="999" spans="1:19" ht="15.75" x14ac:dyDescent="0.2">
      <c r="A999" s="57"/>
      <c r="B999" s="214"/>
      <c r="C999" s="57"/>
      <c r="D999" s="57"/>
      <c r="E999" s="57"/>
      <c r="F999" s="57"/>
      <c r="G999" s="57"/>
      <c r="H999" s="54"/>
      <c r="I999" s="54"/>
      <c r="J999" s="54"/>
      <c r="K999" s="54"/>
      <c r="L999" s="62"/>
      <c r="M999" s="54"/>
      <c r="N999" s="54"/>
      <c r="O999" s="54"/>
      <c r="P999" s="54"/>
      <c r="Q999" s="54"/>
      <c r="R999" s="54"/>
      <c r="S999" s="61"/>
    </row>
    <row r="1000" spans="1:19" ht="15.75" x14ac:dyDescent="0.2">
      <c r="A1000" s="57"/>
      <c r="B1000" s="214"/>
      <c r="C1000" s="57"/>
      <c r="D1000" s="57"/>
      <c r="E1000" s="57"/>
      <c r="F1000" s="57"/>
      <c r="G1000" s="57"/>
      <c r="H1000" s="54"/>
      <c r="I1000" s="54"/>
      <c r="J1000" s="54"/>
      <c r="K1000" s="54"/>
      <c r="L1000" s="62"/>
      <c r="M1000" s="54"/>
      <c r="N1000" s="54"/>
      <c r="O1000" s="54"/>
      <c r="P1000" s="54"/>
      <c r="Q1000" s="54"/>
      <c r="R1000" s="54"/>
      <c r="S1000" s="61"/>
    </row>
    <row r="1001" spans="1:19" ht="15.75" x14ac:dyDescent="0.2">
      <c r="A1001" s="57"/>
      <c r="B1001" s="214"/>
      <c r="C1001" s="57"/>
      <c r="D1001" s="57"/>
      <c r="E1001" s="57"/>
      <c r="F1001" s="57"/>
      <c r="G1001" s="57"/>
      <c r="H1001" s="54"/>
      <c r="I1001" s="54"/>
      <c r="J1001" s="54"/>
      <c r="K1001" s="54"/>
      <c r="L1001" s="62"/>
      <c r="M1001" s="54"/>
      <c r="N1001" s="54"/>
      <c r="O1001" s="54"/>
      <c r="P1001" s="54"/>
      <c r="Q1001" s="54"/>
      <c r="R1001" s="54"/>
      <c r="S1001" s="61"/>
    </row>
    <row r="1002" spans="1:19" ht="15.75" x14ac:dyDescent="0.2">
      <c r="A1002" s="57"/>
      <c r="B1002" s="214"/>
      <c r="C1002" s="57"/>
      <c r="D1002" s="57"/>
      <c r="E1002" s="57"/>
      <c r="F1002" s="57"/>
      <c r="G1002" s="57"/>
      <c r="H1002" s="54"/>
      <c r="I1002" s="54"/>
      <c r="J1002" s="54"/>
      <c r="K1002" s="54"/>
      <c r="L1002" s="62"/>
      <c r="M1002" s="54"/>
      <c r="N1002" s="54"/>
      <c r="O1002" s="54"/>
      <c r="P1002" s="54"/>
      <c r="Q1002" s="54"/>
      <c r="R1002" s="54"/>
      <c r="S1002" s="61"/>
    </row>
    <row r="1003" spans="1:19" ht="15.75" x14ac:dyDescent="0.2">
      <c r="A1003" s="57"/>
      <c r="B1003" s="214"/>
      <c r="C1003" s="57"/>
      <c r="D1003" s="57"/>
      <c r="E1003" s="57"/>
      <c r="F1003" s="57"/>
      <c r="G1003" s="57"/>
      <c r="H1003" s="54"/>
      <c r="I1003" s="54"/>
      <c r="J1003" s="54"/>
      <c r="K1003" s="54"/>
      <c r="L1003" s="62"/>
      <c r="M1003" s="54"/>
      <c r="N1003" s="54"/>
      <c r="O1003" s="54"/>
      <c r="P1003" s="54"/>
      <c r="Q1003" s="54"/>
      <c r="R1003" s="54"/>
      <c r="S1003" s="61"/>
    </row>
    <row r="1004" spans="1:19" ht="15.75" x14ac:dyDescent="0.2">
      <c r="A1004" s="57"/>
      <c r="B1004" s="214"/>
      <c r="C1004" s="57"/>
      <c r="D1004" s="57"/>
      <c r="E1004" s="57"/>
      <c r="F1004" s="57"/>
      <c r="G1004" s="57"/>
      <c r="H1004" s="54"/>
      <c r="I1004" s="54"/>
      <c r="J1004" s="54"/>
      <c r="K1004" s="54"/>
      <c r="L1004" s="62"/>
      <c r="M1004" s="54"/>
      <c r="N1004" s="54"/>
      <c r="O1004" s="54"/>
      <c r="P1004" s="54"/>
      <c r="Q1004" s="54"/>
      <c r="R1004" s="54"/>
      <c r="S1004" s="61"/>
    </row>
    <row r="1005" spans="1:19" ht="15.75" x14ac:dyDescent="0.2">
      <c r="A1005" s="57"/>
      <c r="B1005" s="214"/>
      <c r="C1005" s="57"/>
      <c r="D1005" s="57"/>
      <c r="E1005" s="57"/>
      <c r="F1005" s="57"/>
      <c r="G1005" s="57"/>
      <c r="H1005" s="54"/>
      <c r="I1005" s="54"/>
      <c r="J1005" s="54"/>
      <c r="K1005" s="54"/>
      <c r="L1005" s="62"/>
      <c r="M1005" s="54"/>
      <c r="N1005" s="54"/>
      <c r="O1005" s="54"/>
      <c r="P1005" s="54"/>
      <c r="Q1005" s="54"/>
      <c r="R1005" s="54"/>
      <c r="S1005" s="61"/>
    </row>
    <row r="1006" spans="1:19" ht="15.75" x14ac:dyDescent="0.2">
      <c r="A1006" s="57"/>
      <c r="B1006" s="214"/>
      <c r="C1006" s="57"/>
      <c r="D1006" s="57"/>
      <c r="E1006" s="57"/>
      <c r="F1006" s="57"/>
      <c r="G1006" s="57"/>
      <c r="H1006" s="54"/>
      <c r="I1006" s="54"/>
      <c r="J1006" s="54"/>
      <c r="K1006" s="54"/>
      <c r="L1006" s="62"/>
      <c r="M1006" s="54"/>
      <c r="N1006" s="54"/>
      <c r="O1006" s="54"/>
      <c r="P1006" s="54"/>
      <c r="Q1006" s="54"/>
      <c r="R1006" s="54"/>
      <c r="S1006" s="61"/>
    </row>
    <row r="1007" spans="1:19" ht="15.75" x14ac:dyDescent="0.2">
      <c r="A1007" s="57"/>
      <c r="B1007" s="214"/>
      <c r="C1007" s="57"/>
      <c r="D1007" s="57"/>
      <c r="E1007" s="57"/>
      <c r="F1007" s="57"/>
      <c r="G1007" s="57"/>
      <c r="H1007" s="54"/>
      <c r="I1007" s="54"/>
      <c r="J1007" s="54"/>
      <c r="K1007" s="54"/>
      <c r="L1007" s="62"/>
      <c r="M1007" s="54"/>
      <c r="N1007" s="54"/>
      <c r="O1007" s="54"/>
      <c r="P1007" s="54"/>
      <c r="Q1007" s="54"/>
      <c r="R1007" s="54"/>
      <c r="S1007" s="61"/>
    </row>
    <row r="1008" spans="1:19" ht="15.75" x14ac:dyDescent="0.2">
      <c r="A1008" s="57"/>
      <c r="B1008" s="214"/>
      <c r="C1008" s="57"/>
      <c r="D1008" s="57"/>
      <c r="E1008" s="57"/>
      <c r="F1008" s="57"/>
      <c r="G1008" s="57"/>
      <c r="H1008" s="54"/>
      <c r="I1008" s="54"/>
      <c r="J1008" s="54"/>
      <c r="K1008" s="54"/>
      <c r="L1008" s="62"/>
      <c r="M1008" s="54"/>
      <c r="N1008" s="54"/>
      <c r="O1008" s="54"/>
      <c r="P1008" s="54"/>
      <c r="Q1008" s="54"/>
      <c r="R1008" s="54"/>
      <c r="S1008" s="61"/>
    </row>
    <row r="1009" spans="1:19" ht="15.75" x14ac:dyDescent="0.2">
      <c r="A1009" s="57"/>
      <c r="B1009" s="214"/>
      <c r="C1009" s="57"/>
      <c r="D1009" s="57"/>
      <c r="E1009" s="57"/>
      <c r="F1009" s="57"/>
      <c r="G1009" s="57"/>
      <c r="H1009" s="54"/>
      <c r="I1009" s="54"/>
      <c r="J1009" s="54"/>
      <c r="K1009" s="54"/>
      <c r="L1009" s="62"/>
      <c r="M1009" s="54"/>
      <c r="N1009" s="54"/>
      <c r="O1009" s="54"/>
      <c r="P1009" s="54"/>
      <c r="Q1009" s="54"/>
      <c r="R1009" s="54"/>
      <c r="S1009" s="61"/>
    </row>
    <row r="1010" spans="1:19" ht="15.75" x14ac:dyDescent="0.2">
      <c r="A1010" s="57"/>
      <c r="B1010" s="214"/>
      <c r="C1010" s="57"/>
      <c r="D1010" s="57"/>
      <c r="E1010" s="57"/>
      <c r="F1010" s="57"/>
      <c r="G1010" s="57"/>
      <c r="H1010" s="54"/>
      <c r="I1010" s="54"/>
      <c r="J1010" s="54"/>
      <c r="K1010" s="54"/>
      <c r="L1010" s="62"/>
      <c r="M1010" s="54"/>
      <c r="N1010" s="54"/>
      <c r="O1010" s="54"/>
      <c r="P1010" s="54"/>
      <c r="Q1010" s="54"/>
      <c r="R1010" s="54"/>
      <c r="S1010" s="61"/>
    </row>
    <row r="1011" spans="1:19" ht="15.75" x14ac:dyDescent="0.2">
      <c r="A1011" s="57"/>
      <c r="B1011" s="214"/>
      <c r="C1011" s="57"/>
      <c r="D1011" s="57"/>
      <c r="E1011" s="57"/>
      <c r="F1011" s="57"/>
      <c r="G1011" s="57"/>
      <c r="H1011" s="54"/>
      <c r="I1011" s="54"/>
      <c r="J1011" s="54"/>
      <c r="K1011" s="54"/>
      <c r="L1011" s="62"/>
      <c r="M1011" s="54"/>
      <c r="N1011" s="54"/>
      <c r="O1011" s="54"/>
      <c r="P1011" s="54"/>
      <c r="Q1011" s="54"/>
      <c r="R1011" s="54"/>
      <c r="S1011" s="61"/>
    </row>
    <row r="1012" spans="1:19" ht="15.75" x14ac:dyDescent="0.2">
      <c r="A1012" s="57"/>
      <c r="B1012" s="214"/>
      <c r="C1012" s="57"/>
      <c r="D1012" s="57"/>
      <c r="E1012" s="57"/>
      <c r="F1012" s="57"/>
      <c r="G1012" s="57"/>
      <c r="H1012" s="54"/>
      <c r="I1012" s="54"/>
      <c r="J1012" s="54"/>
      <c r="K1012" s="54"/>
      <c r="L1012" s="62"/>
      <c r="M1012" s="54"/>
      <c r="N1012" s="54"/>
      <c r="O1012" s="54"/>
      <c r="P1012" s="54"/>
      <c r="Q1012" s="54"/>
      <c r="R1012" s="54"/>
      <c r="S1012" s="61"/>
    </row>
    <row r="1013" spans="1:19" ht="15.75" x14ac:dyDescent="0.2">
      <c r="A1013" s="57"/>
      <c r="B1013" s="214"/>
      <c r="C1013" s="57"/>
      <c r="D1013" s="57"/>
      <c r="E1013" s="57"/>
      <c r="F1013" s="57"/>
      <c r="G1013" s="57"/>
      <c r="H1013" s="54"/>
      <c r="I1013" s="54"/>
      <c r="J1013" s="54"/>
      <c r="K1013" s="54"/>
      <c r="L1013" s="62"/>
      <c r="M1013" s="54"/>
      <c r="N1013" s="54"/>
      <c r="O1013" s="54"/>
      <c r="P1013" s="54"/>
      <c r="Q1013" s="54"/>
      <c r="R1013" s="54"/>
      <c r="S1013" s="61"/>
    </row>
    <row r="1014" spans="1:19" ht="15.75" x14ac:dyDescent="0.2">
      <c r="A1014" s="57"/>
      <c r="B1014" s="214"/>
      <c r="C1014" s="57"/>
      <c r="D1014" s="57"/>
      <c r="E1014" s="57"/>
      <c r="F1014" s="57"/>
      <c r="G1014" s="57"/>
      <c r="H1014" s="54"/>
      <c r="I1014" s="54"/>
      <c r="J1014" s="54"/>
      <c r="K1014" s="54"/>
      <c r="L1014" s="62"/>
      <c r="M1014" s="54"/>
      <c r="N1014" s="54"/>
      <c r="O1014" s="54"/>
      <c r="P1014" s="54"/>
      <c r="Q1014" s="54"/>
      <c r="R1014" s="54"/>
      <c r="S1014" s="61"/>
    </row>
    <row r="1015" spans="1:19" ht="15.75" x14ac:dyDescent="0.2">
      <c r="A1015" s="57"/>
      <c r="B1015" s="214"/>
      <c r="C1015" s="57"/>
      <c r="D1015" s="57"/>
      <c r="E1015" s="57"/>
      <c r="F1015" s="57"/>
      <c r="G1015" s="57"/>
      <c r="H1015" s="54"/>
      <c r="I1015" s="54"/>
      <c r="J1015" s="54"/>
      <c r="K1015" s="54"/>
      <c r="L1015" s="62"/>
      <c r="M1015" s="54"/>
      <c r="N1015" s="54"/>
      <c r="O1015" s="54"/>
      <c r="P1015" s="54"/>
      <c r="Q1015" s="54"/>
      <c r="R1015" s="54"/>
      <c r="S1015" s="61"/>
    </row>
    <row r="1016" spans="1:19" ht="15.75" x14ac:dyDescent="0.2">
      <c r="A1016" s="57"/>
      <c r="B1016" s="214"/>
      <c r="C1016" s="57"/>
      <c r="D1016" s="57"/>
      <c r="E1016" s="57"/>
      <c r="F1016" s="57"/>
      <c r="G1016" s="57"/>
      <c r="H1016" s="54"/>
      <c r="I1016" s="54"/>
      <c r="J1016" s="54"/>
      <c r="K1016" s="54"/>
      <c r="L1016" s="62"/>
      <c r="M1016" s="54"/>
      <c r="N1016" s="54"/>
      <c r="O1016" s="54"/>
      <c r="P1016" s="54"/>
      <c r="Q1016" s="54"/>
      <c r="R1016" s="54"/>
      <c r="S1016" s="61"/>
    </row>
    <row r="1017" spans="1:19" ht="15.75" x14ac:dyDescent="0.2">
      <c r="A1017" s="57"/>
      <c r="B1017" s="214"/>
      <c r="C1017" s="57"/>
      <c r="D1017" s="57"/>
      <c r="E1017" s="57"/>
      <c r="F1017" s="57"/>
      <c r="G1017" s="57"/>
      <c r="H1017" s="54"/>
      <c r="I1017" s="54"/>
      <c r="J1017" s="54"/>
      <c r="K1017" s="54"/>
      <c r="L1017" s="62"/>
      <c r="M1017" s="54"/>
      <c r="N1017" s="54"/>
      <c r="O1017" s="54"/>
      <c r="P1017" s="54"/>
      <c r="Q1017" s="54"/>
      <c r="R1017" s="54"/>
      <c r="S1017" s="61"/>
    </row>
    <row r="1018" spans="1:19" ht="15.75" x14ac:dyDescent="0.2">
      <c r="A1018" s="57"/>
      <c r="B1018" s="214"/>
      <c r="C1018" s="57"/>
      <c r="D1018" s="57"/>
      <c r="E1018" s="57"/>
      <c r="F1018" s="57"/>
      <c r="G1018" s="57"/>
      <c r="H1018" s="54"/>
      <c r="I1018" s="54"/>
      <c r="J1018" s="54"/>
      <c r="K1018" s="54"/>
      <c r="L1018" s="62"/>
      <c r="M1018" s="54"/>
      <c r="N1018" s="54"/>
      <c r="O1018" s="54"/>
      <c r="P1018" s="54"/>
      <c r="Q1018" s="54"/>
      <c r="R1018" s="54"/>
      <c r="S1018" s="61"/>
    </row>
    <row r="1019" spans="1:19" ht="15.75" x14ac:dyDescent="0.2">
      <c r="A1019" s="57"/>
      <c r="B1019" s="214"/>
      <c r="C1019" s="57"/>
      <c r="D1019" s="57"/>
      <c r="E1019" s="57"/>
      <c r="F1019" s="57"/>
      <c r="G1019" s="57"/>
      <c r="H1019" s="54"/>
      <c r="I1019" s="54"/>
      <c r="J1019" s="54"/>
      <c r="K1019" s="54"/>
      <c r="L1019" s="62"/>
      <c r="M1019" s="54"/>
      <c r="N1019" s="54"/>
      <c r="O1019" s="54"/>
      <c r="P1019" s="54"/>
      <c r="Q1019" s="54"/>
      <c r="R1019" s="54"/>
      <c r="S1019" s="61"/>
    </row>
    <row r="1020" spans="1:19" ht="15.75" x14ac:dyDescent="0.2">
      <c r="A1020" s="57"/>
      <c r="B1020" s="214"/>
      <c r="C1020" s="57"/>
      <c r="D1020" s="57"/>
      <c r="E1020" s="57"/>
      <c r="F1020" s="57"/>
      <c r="G1020" s="57"/>
      <c r="H1020" s="54"/>
      <c r="I1020" s="54"/>
      <c r="J1020" s="54"/>
      <c r="K1020" s="54"/>
      <c r="L1020" s="62"/>
      <c r="M1020" s="54"/>
      <c r="N1020" s="54"/>
      <c r="O1020" s="54"/>
      <c r="P1020" s="54"/>
      <c r="Q1020" s="54"/>
      <c r="R1020" s="54"/>
      <c r="S1020" s="61"/>
    </row>
    <row r="1021" spans="1:19" ht="15.75" x14ac:dyDescent="0.2">
      <c r="A1021" s="57"/>
      <c r="B1021" s="214"/>
      <c r="C1021" s="57"/>
      <c r="D1021" s="57"/>
      <c r="E1021" s="57"/>
      <c r="F1021" s="57"/>
      <c r="G1021" s="57"/>
      <c r="H1021" s="54"/>
      <c r="I1021" s="54"/>
      <c r="J1021" s="54"/>
      <c r="K1021" s="54"/>
      <c r="L1021" s="62"/>
      <c r="M1021" s="54"/>
      <c r="N1021" s="54"/>
      <c r="O1021" s="54"/>
      <c r="P1021" s="54"/>
      <c r="Q1021" s="54"/>
      <c r="R1021" s="54"/>
      <c r="S1021" s="61"/>
    </row>
    <row r="1022" spans="1:19" ht="15.75" x14ac:dyDescent="0.2">
      <c r="A1022" s="57"/>
      <c r="B1022" s="214"/>
      <c r="C1022" s="57"/>
      <c r="D1022" s="57"/>
      <c r="E1022" s="57"/>
      <c r="F1022" s="57"/>
      <c r="G1022" s="57"/>
      <c r="H1022" s="54"/>
      <c r="I1022" s="54"/>
      <c r="J1022" s="54"/>
      <c r="K1022" s="54"/>
      <c r="L1022" s="62"/>
      <c r="M1022" s="54"/>
      <c r="N1022" s="54"/>
      <c r="O1022" s="54"/>
      <c r="P1022" s="54"/>
      <c r="Q1022" s="54"/>
      <c r="R1022" s="54"/>
      <c r="S1022" s="61"/>
    </row>
    <row r="1023" spans="1:19" ht="15.75" x14ac:dyDescent="0.2">
      <c r="A1023" s="57"/>
      <c r="B1023" s="214"/>
      <c r="C1023" s="57"/>
      <c r="D1023" s="57"/>
      <c r="E1023" s="57"/>
      <c r="F1023" s="57"/>
      <c r="G1023" s="57"/>
      <c r="H1023" s="54"/>
      <c r="I1023" s="54"/>
      <c r="J1023" s="54"/>
      <c r="K1023" s="54"/>
      <c r="L1023" s="62"/>
      <c r="M1023" s="54"/>
      <c r="N1023" s="54"/>
      <c r="O1023" s="54"/>
      <c r="P1023" s="54"/>
      <c r="Q1023" s="54"/>
      <c r="R1023" s="54"/>
      <c r="S1023" s="61"/>
    </row>
    <row r="1024" spans="1:19" ht="15.75" x14ac:dyDescent="0.2">
      <c r="A1024" s="57"/>
      <c r="B1024" s="214"/>
      <c r="C1024" s="57"/>
      <c r="D1024" s="57"/>
      <c r="E1024" s="57"/>
      <c r="F1024" s="57"/>
      <c r="G1024" s="57"/>
      <c r="H1024" s="54"/>
      <c r="I1024" s="54"/>
      <c r="J1024" s="54"/>
      <c r="K1024" s="54"/>
      <c r="L1024" s="62"/>
      <c r="M1024" s="54"/>
      <c r="N1024" s="54"/>
      <c r="O1024" s="54"/>
      <c r="P1024" s="54"/>
      <c r="Q1024" s="54"/>
      <c r="R1024" s="54"/>
      <c r="S1024" s="61"/>
    </row>
    <row r="1025" spans="1:19" ht="15.75" x14ac:dyDescent="0.2">
      <c r="A1025" s="57"/>
      <c r="B1025" s="214"/>
      <c r="C1025" s="57"/>
      <c r="D1025" s="57"/>
      <c r="E1025" s="57"/>
      <c r="F1025" s="57"/>
      <c r="G1025" s="57"/>
      <c r="H1025" s="54"/>
      <c r="I1025" s="54"/>
      <c r="J1025" s="54"/>
      <c r="K1025" s="54"/>
      <c r="L1025" s="62"/>
      <c r="M1025" s="54"/>
      <c r="N1025" s="54"/>
      <c r="O1025" s="54"/>
      <c r="P1025" s="54"/>
      <c r="Q1025" s="54"/>
      <c r="R1025" s="54"/>
      <c r="S1025" s="61"/>
    </row>
    <row r="1026" spans="1:19" ht="15.75" x14ac:dyDescent="0.2">
      <c r="A1026" s="57"/>
      <c r="B1026" s="214"/>
      <c r="C1026" s="57"/>
      <c r="D1026" s="57"/>
      <c r="E1026" s="57"/>
      <c r="F1026" s="57"/>
      <c r="G1026" s="57"/>
      <c r="H1026" s="54"/>
      <c r="I1026" s="54"/>
      <c r="J1026" s="54"/>
      <c r="K1026" s="54"/>
      <c r="L1026" s="62"/>
      <c r="M1026" s="54"/>
      <c r="N1026" s="54"/>
      <c r="O1026" s="54"/>
      <c r="P1026" s="54"/>
      <c r="Q1026" s="54"/>
      <c r="R1026" s="54"/>
      <c r="S1026" s="61"/>
    </row>
    <row r="1027" spans="1:19" ht="15.75" x14ac:dyDescent="0.2">
      <c r="A1027" s="57"/>
      <c r="B1027" s="214"/>
      <c r="C1027" s="57"/>
      <c r="D1027" s="57"/>
      <c r="E1027" s="57"/>
      <c r="F1027" s="57"/>
      <c r="G1027" s="57"/>
      <c r="H1027" s="54"/>
      <c r="I1027" s="54"/>
      <c r="J1027" s="54"/>
      <c r="K1027" s="54"/>
      <c r="L1027" s="62"/>
      <c r="M1027" s="54"/>
      <c r="N1027" s="54"/>
      <c r="O1027" s="54"/>
      <c r="P1027" s="54"/>
      <c r="Q1027" s="54"/>
      <c r="R1027" s="54"/>
      <c r="S1027" s="61"/>
    </row>
    <row r="1028" spans="1:19" ht="15.75" x14ac:dyDescent="0.2">
      <c r="A1028" s="57"/>
      <c r="B1028" s="214"/>
      <c r="C1028" s="57"/>
      <c r="D1028" s="57"/>
      <c r="E1028" s="57"/>
      <c r="F1028" s="57"/>
      <c r="G1028" s="57"/>
      <c r="H1028" s="54"/>
      <c r="I1028" s="54"/>
      <c r="J1028" s="54"/>
      <c r="K1028" s="54"/>
      <c r="L1028" s="62"/>
      <c r="M1028" s="54"/>
      <c r="N1028" s="54"/>
      <c r="O1028" s="54"/>
      <c r="P1028" s="54"/>
      <c r="Q1028" s="54"/>
      <c r="R1028" s="54"/>
      <c r="S1028" s="61"/>
    </row>
    <row r="1029" spans="1:19" ht="15.75" x14ac:dyDescent="0.2">
      <c r="A1029" s="57"/>
      <c r="B1029" s="214"/>
      <c r="C1029" s="57"/>
      <c r="D1029" s="57"/>
      <c r="E1029" s="57"/>
      <c r="F1029" s="57"/>
      <c r="G1029" s="57"/>
      <c r="H1029" s="54"/>
      <c r="I1029" s="54"/>
      <c r="J1029" s="54"/>
      <c r="K1029" s="54"/>
      <c r="L1029" s="62"/>
      <c r="M1029" s="54"/>
      <c r="N1029" s="54"/>
      <c r="O1029" s="54"/>
      <c r="P1029" s="54"/>
      <c r="Q1029" s="54"/>
      <c r="R1029" s="54"/>
      <c r="S1029" s="61"/>
    </row>
    <row r="1030" spans="1:19" ht="15.75" x14ac:dyDescent="0.2">
      <c r="A1030" s="57"/>
      <c r="B1030" s="214"/>
      <c r="C1030" s="57"/>
      <c r="D1030" s="57"/>
      <c r="E1030" s="57"/>
      <c r="F1030" s="57"/>
      <c r="G1030" s="57"/>
      <c r="H1030" s="54"/>
      <c r="I1030" s="54"/>
      <c r="J1030" s="54"/>
      <c r="K1030" s="54"/>
      <c r="L1030" s="62"/>
      <c r="M1030" s="54"/>
      <c r="N1030" s="54"/>
      <c r="O1030" s="54"/>
      <c r="P1030" s="54"/>
      <c r="Q1030" s="54"/>
      <c r="R1030" s="54"/>
      <c r="S1030" s="61"/>
    </row>
    <row r="1031" spans="1:19" ht="15.75" x14ac:dyDescent="0.2">
      <c r="A1031" s="57"/>
      <c r="B1031" s="214"/>
      <c r="C1031" s="57"/>
      <c r="D1031" s="57"/>
      <c r="E1031" s="57"/>
      <c r="F1031" s="57"/>
      <c r="G1031" s="57"/>
      <c r="H1031" s="54"/>
      <c r="I1031" s="54"/>
      <c r="J1031" s="54"/>
      <c r="K1031" s="54"/>
      <c r="L1031" s="62"/>
      <c r="M1031" s="54"/>
      <c r="N1031" s="54"/>
      <c r="O1031" s="54"/>
      <c r="P1031" s="54"/>
      <c r="Q1031" s="54"/>
      <c r="R1031" s="54"/>
      <c r="S1031" s="61"/>
    </row>
    <row r="1032" spans="1:19" ht="15.75" x14ac:dyDescent="0.2">
      <c r="A1032" s="57"/>
      <c r="B1032" s="214"/>
      <c r="C1032" s="57"/>
      <c r="D1032" s="57"/>
      <c r="E1032" s="57"/>
      <c r="F1032" s="57"/>
      <c r="G1032" s="57"/>
      <c r="H1032" s="54"/>
      <c r="I1032" s="54"/>
      <c r="J1032" s="54"/>
      <c r="K1032" s="54"/>
      <c r="L1032" s="62"/>
      <c r="M1032" s="54"/>
      <c r="N1032" s="54"/>
      <c r="O1032" s="54"/>
      <c r="P1032" s="54"/>
      <c r="Q1032" s="54"/>
      <c r="R1032" s="54"/>
      <c r="S1032" s="61"/>
    </row>
    <row r="1033" spans="1:19" ht="15.75" x14ac:dyDescent="0.2">
      <c r="A1033" s="57"/>
      <c r="B1033" s="214"/>
      <c r="C1033" s="57"/>
      <c r="D1033" s="57"/>
      <c r="E1033" s="57"/>
      <c r="F1033" s="57"/>
      <c r="G1033" s="57"/>
      <c r="H1033" s="54"/>
      <c r="I1033" s="54"/>
      <c r="J1033" s="54"/>
      <c r="K1033" s="54"/>
      <c r="L1033" s="62"/>
      <c r="M1033" s="54"/>
      <c r="N1033" s="54"/>
      <c r="O1033" s="54"/>
      <c r="P1033" s="54"/>
      <c r="Q1033" s="54"/>
      <c r="R1033" s="54"/>
      <c r="S1033" s="61"/>
    </row>
    <row r="1034" spans="1:19" ht="15.75" x14ac:dyDescent="0.2">
      <c r="A1034" s="57"/>
      <c r="B1034" s="214"/>
      <c r="C1034" s="57"/>
      <c r="D1034" s="57"/>
      <c r="E1034" s="57"/>
      <c r="F1034" s="57"/>
      <c r="G1034" s="57"/>
      <c r="H1034" s="54"/>
      <c r="I1034" s="54"/>
      <c r="J1034" s="54"/>
      <c r="K1034" s="54"/>
      <c r="L1034" s="62"/>
      <c r="M1034" s="54"/>
      <c r="N1034" s="54"/>
      <c r="O1034" s="54"/>
      <c r="P1034" s="54"/>
      <c r="Q1034" s="54"/>
      <c r="R1034" s="54"/>
      <c r="S1034" s="61"/>
    </row>
    <row r="1035" spans="1:19" ht="15.75" x14ac:dyDescent="0.2">
      <c r="A1035" s="57"/>
      <c r="B1035" s="214"/>
      <c r="C1035" s="57"/>
      <c r="D1035" s="57"/>
      <c r="E1035" s="57"/>
      <c r="F1035" s="57"/>
      <c r="G1035" s="57"/>
      <c r="H1035" s="54"/>
      <c r="I1035" s="54"/>
      <c r="J1035" s="54"/>
      <c r="K1035" s="54"/>
      <c r="L1035" s="62"/>
      <c r="M1035" s="54"/>
      <c r="N1035" s="54"/>
      <c r="O1035" s="54"/>
      <c r="P1035" s="54"/>
      <c r="Q1035" s="54"/>
      <c r="R1035" s="54"/>
      <c r="S1035" s="61"/>
    </row>
    <row r="1036" spans="1:19" ht="15.75" x14ac:dyDescent="0.2">
      <c r="A1036" s="57"/>
      <c r="B1036" s="214"/>
      <c r="C1036" s="57"/>
      <c r="D1036" s="57"/>
      <c r="E1036" s="57"/>
      <c r="F1036" s="57"/>
      <c r="G1036" s="57"/>
      <c r="H1036" s="54"/>
      <c r="I1036" s="54"/>
      <c r="J1036" s="54"/>
      <c r="K1036" s="54"/>
      <c r="L1036" s="62"/>
      <c r="M1036" s="54"/>
      <c r="N1036" s="54"/>
      <c r="O1036" s="54"/>
      <c r="P1036" s="54"/>
      <c r="Q1036" s="54"/>
      <c r="R1036" s="54"/>
      <c r="S1036" s="61"/>
    </row>
    <row r="1037" spans="1:19" ht="15.75" x14ac:dyDescent="0.2">
      <c r="A1037" s="57"/>
      <c r="B1037" s="214"/>
      <c r="C1037" s="57"/>
      <c r="D1037" s="57"/>
      <c r="E1037" s="57"/>
      <c r="F1037" s="57"/>
      <c r="G1037" s="57"/>
      <c r="H1037" s="54"/>
      <c r="I1037" s="54"/>
      <c r="J1037" s="54"/>
      <c r="K1037" s="54"/>
      <c r="L1037" s="62"/>
      <c r="M1037" s="54"/>
      <c r="N1037" s="54"/>
      <c r="O1037" s="54"/>
      <c r="P1037" s="54"/>
      <c r="Q1037" s="54"/>
      <c r="R1037" s="54"/>
      <c r="S1037" s="61"/>
    </row>
    <row r="1038" spans="1:19" ht="15.75" x14ac:dyDescent="0.2">
      <c r="A1038" s="57"/>
      <c r="B1038" s="214"/>
      <c r="C1038" s="57"/>
      <c r="D1038" s="57"/>
      <c r="E1038" s="57"/>
      <c r="F1038" s="57"/>
      <c r="G1038" s="57"/>
      <c r="H1038" s="54"/>
      <c r="I1038" s="54"/>
      <c r="J1038" s="54"/>
      <c r="K1038" s="54"/>
      <c r="L1038" s="62"/>
      <c r="M1038" s="54"/>
      <c r="N1038" s="54"/>
      <c r="O1038" s="54"/>
      <c r="P1038" s="54"/>
      <c r="Q1038" s="54"/>
      <c r="R1038" s="54"/>
      <c r="S1038" s="61"/>
    </row>
    <row r="1039" spans="1:19" ht="15.75" x14ac:dyDescent="0.2">
      <c r="A1039" s="57"/>
      <c r="B1039" s="214"/>
      <c r="C1039" s="57"/>
      <c r="D1039" s="57"/>
      <c r="E1039" s="57"/>
      <c r="F1039" s="57"/>
      <c r="G1039" s="57"/>
      <c r="H1039" s="54"/>
      <c r="I1039" s="54"/>
      <c r="J1039" s="54"/>
      <c r="K1039" s="54"/>
      <c r="L1039" s="62"/>
      <c r="M1039" s="54"/>
      <c r="N1039" s="54"/>
      <c r="O1039" s="54"/>
      <c r="P1039" s="54"/>
      <c r="Q1039" s="54"/>
      <c r="R1039" s="54"/>
      <c r="S1039" s="61"/>
    </row>
    <row r="1040" spans="1:19" ht="15.75" x14ac:dyDescent="0.2">
      <c r="A1040" s="57"/>
      <c r="B1040" s="214"/>
      <c r="C1040" s="57"/>
      <c r="D1040" s="57"/>
      <c r="E1040" s="57"/>
      <c r="F1040" s="57"/>
      <c r="G1040" s="57"/>
      <c r="H1040" s="54"/>
      <c r="I1040" s="54"/>
      <c r="J1040" s="54"/>
      <c r="K1040" s="54"/>
      <c r="L1040" s="62"/>
      <c r="M1040" s="54"/>
      <c r="N1040" s="54"/>
      <c r="O1040" s="54"/>
      <c r="P1040" s="54"/>
      <c r="Q1040" s="54"/>
      <c r="R1040" s="54"/>
      <c r="S1040" s="61"/>
    </row>
    <row r="1041" spans="1:19" ht="15.75" x14ac:dyDescent="0.2">
      <c r="A1041" s="57"/>
      <c r="B1041" s="214"/>
      <c r="C1041" s="57"/>
      <c r="D1041" s="57"/>
      <c r="E1041" s="57"/>
      <c r="F1041" s="57"/>
      <c r="G1041" s="57"/>
      <c r="H1041" s="54"/>
      <c r="I1041" s="54"/>
      <c r="J1041" s="54"/>
      <c r="K1041" s="54"/>
      <c r="L1041" s="62"/>
      <c r="M1041" s="54"/>
      <c r="N1041" s="54"/>
      <c r="O1041" s="54"/>
      <c r="P1041" s="54"/>
      <c r="Q1041" s="54"/>
      <c r="R1041" s="54"/>
      <c r="S1041" s="61"/>
    </row>
    <row r="1042" spans="1:19" ht="15.75" x14ac:dyDescent="0.2">
      <c r="A1042" s="57"/>
      <c r="B1042" s="214"/>
      <c r="C1042" s="57"/>
      <c r="D1042" s="57"/>
      <c r="E1042" s="57"/>
      <c r="F1042" s="57"/>
      <c r="G1042" s="57"/>
      <c r="H1042" s="54"/>
      <c r="I1042" s="54"/>
      <c r="J1042" s="54"/>
      <c r="K1042" s="54"/>
      <c r="L1042" s="62"/>
      <c r="M1042" s="54"/>
      <c r="N1042" s="54"/>
      <c r="O1042" s="54"/>
      <c r="P1042" s="54"/>
      <c r="Q1042" s="54"/>
      <c r="R1042" s="54"/>
      <c r="S1042" s="61"/>
    </row>
    <row r="1043" spans="1:19" ht="15.75" x14ac:dyDescent="0.2">
      <c r="A1043" s="57"/>
      <c r="B1043" s="214"/>
      <c r="C1043" s="57"/>
      <c r="D1043" s="57"/>
      <c r="E1043" s="57"/>
      <c r="F1043" s="57"/>
      <c r="G1043" s="57"/>
      <c r="H1043" s="54"/>
      <c r="I1043" s="54"/>
      <c r="J1043" s="54"/>
      <c r="K1043" s="54"/>
      <c r="L1043" s="62"/>
      <c r="M1043" s="54"/>
      <c r="N1043" s="54"/>
      <c r="O1043" s="54"/>
      <c r="P1043" s="54"/>
      <c r="Q1043" s="54"/>
      <c r="R1043" s="54"/>
      <c r="S1043" s="61"/>
    </row>
    <row r="1044" spans="1:19" ht="15.75" x14ac:dyDescent="0.2">
      <c r="A1044" s="57"/>
      <c r="B1044" s="214"/>
      <c r="C1044" s="57"/>
      <c r="D1044" s="57"/>
      <c r="E1044" s="57"/>
      <c r="F1044" s="57"/>
      <c r="G1044" s="57"/>
      <c r="H1044" s="54"/>
      <c r="I1044" s="54"/>
      <c r="J1044" s="54"/>
      <c r="K1044" s="54"/>
      <c r="L1044" s="62"/>
      <c r="M1044" s="54"/>
      <c r="N1044" s="54"/>
      <c r="O1044" s="54"/>
      <c r="P1044" s="54"/>
      <c r="Q1044" s="54"/>
      <c r="R1044" s="54"/>
      <c r="S1044" s="61"/>
    </row>
    <row r="1045" spans="1:19" ht="15.75" x14ac:dyDescent="0.2">
      <c r="A1045" s="57"/>
      <c r="B1045" s="214"/>
      <c r="C1045" s="57"/>
      <c r="D1045" s="57"/>
      <c r="E1045" s="57"/>
      <c r="F1045" s="57"/>
      <c r="G1045" s="57"/>
      <c r="H1045" s="54"/>
      <c r="I1045" s="54"/>
      <c r="J1045" s="54"/>
      <c r="K1045" s="54"/>
      <c r="L1045" s="62"/>
      <c r="M1045" s="54"/>
      <c r="N1045" s="54"/>
      <c r="O1045" s="54"/>
      <c r="P1045" s="54"/>
      <c r="Q1045" s="54"/>
      <c r="R1045" s="54"/>
      <c r="S1045" s="61"/>
    </row>
    <row r="1046" spans="1:19" ht="15.75" x14ac:dyDescent="0.2">
      <c r="A1046" s="57"/>
      <c r="B1046" s="214"/>
      <c r="C1046" s="57"/>
      <c r="D1046" s="57"/>
      <c r="E1046" s="57"/>
      <c r="F1046" s="57"/>
      <c r="G1046" s="57"/>
      <c r="H1046" s="54"/>
      <c r="I1046" s="54"/>
      <c r="J1046" s="54"/>
      <c r="K1046" s="54"/>
      <c r="L1046" s="62"/>
      <c r="M1046" s="54"/>
      <c r="N1046" s="54"/>
      <c r="O1046" s="54"/>
      <c r="P1046" s="54"/>
      <c r="Q1046" s="54"/>
      <c r="R1046" s="54"/>
      <c r="S1046" s="61"/>
    </row>
    <row r="1047" spans="1:19" ht="15.75" x14ac:dyDescent="0.2">
      <c r="A1047" s="57"/>
      <c r="B1047" s="214"/>
      <c r="C1047" s="57"/>
      <c r="D1047" s="57"/>
      <c r="E1047" s="57"/>
      <c r="F1047" s="57"/>
      <c r="G1047" s="57"/>
      <c r="H1047" s="54"/>
      <c r="I1047" s="54"/>
      <c r="J1047" s="54"/>
      <c r="K1047" s="54"/>
      <c r="L1047" s="62"/>
      <c r="M1047" s="54"/>
      <c r="N1047" s="54"/>
      <c r="O1047" s="54"/>
      <c r="P1047" s="54"/>
      <c r="Q1047" s="54"/>
      <c r="R1047" s="54"/>
      <c r="S1047" s="61"/>
    </row>
    <row r="1048" spans="1:19" ht="15.75" x14ac:dyDescent="0.2">
      <c r="A1048" s="57"/>
      <c r="B1048" s="214"/>
      <c r="C1048" s="57"/>
      <c r="D1048" s="57"/>
      <c r="E1048" s="57"/>
      <c r="F1048" s="57"/>
      <c r="G1048" s="57"/>
      <c r="H1048" s="54"/>
      <c r="I1048" s="54"/>
      <c r="J1048" s="54"/>
      <c r="K1048" s="54"/>
      <c r="L1048" s="62"/>
      <c r="M1048" s="54"/>
      <c r="N1048" s="54"/>
      <c r="O1048" s="54"/>
      <c r="P1048" s="54"/>
      <c r="Q1048" s="54"/>
      <c r="R1048" s="54"/>
      <c r="S1048" s="61"/>
    </row>
    <row r="1049" spans="1:19" ht="15.75" x14ac:dyDescent="0.2">
      <c r="A1049" s="57"/>
      <c r="B1049" s="214"/>
      <c r="C1049" s="57"/>
      <c r="D1049" s="57"/>
      <c r="E1049" s="57"/>
      <c r="F1049" s="57"/>
      <c r="G1049" s="57"/>
      <c r="H1049" s="54"/>
      <c r="I1049" s="54"/>
      <c r="J1049" s="54"/>
      <c r="K1049" s="54"/>
      <c r="L1049" s="62"/>
      <c r="M1049" s="54"/>
      <c r="N1049" s="54"/>
      <c r="O1049" s="54"/>
      <c r="P1049" s="54"/>
      <c r="Q1049" s="54"/>
      <c r="R1049" s="54"/>
      <c r="S1049" s="61"/>
    </row>
    <row r="1050" spans="1:19" ht="15.75" x14ac:dyDescent="0.2">
      <c r="A1050" s="57"/>
      <c r="B1050" s="214"/>
      <c r="C1050" s="57"/>
      <c r="D1050" s="57"/>
      <c r="E1050" s="57"/>
      <c r="F1050" s="57"/>
      <c r="G1050" s="57"/>
      <c r="H1050" s="54"/>
      <c r="I1050" s="54"/>
      <c r="J1050" s="54"/>
      <c r="K1050" s="54"/>
      <c r="L1050" s="62"/>
      <c r="M1050" s="54"/>
      <c r="N1050" s="54"/>
      <c r="O1050" s="54"/>
      <c r="P1050" s="54"/>
      <c r="Q1050" s="54"/>
      <c r="R1050" s="54"/>
      <c r="S1050" s="61"/>
    </row>
    <row r="1051" spans="1:19" ht="15.75" x14ac:dyDescent="0.2">
      <c r="A1051" s="57"/>
      <c r="B1051" s="214"/>
      <c r="C1051" s="57"/>
      <c r="D1051" s="57"/>
      <c r="E1051" s="57"/>
      <c r="F1051" s="57"/>
      <c r="G1051" s="57"/>
      <c r="H1051" s="54"/>
      <c r="I1051" s="54"/>
      <c r="J1051" s="54"/>
      <c r="K1051" s="54"/>
      <c r="L1051" s="62"/>
      <c r="M1051" s="54"/>
      <c r="N1051" s="54"/>
      <c r="O1051" s="54"/>
      <c r="P1051" s="54"/>
      <c r="Q1051" s="54"/>
      <c r="R1051" s="54"/>
      <c r="S1051" s="61"/>
    </row>
    <row r="1052" spans="1:19" ht="15.75" x14ac:dyDescent="0.2">
      <c r="A1052" s="57"/>
      <c r="B1052" s="214"/>
      <c r="C1052" s="57"/>
      <c r="D1052" s="57"/>
      <c r="E1052" s="57"/>
      <c r="F1052" s="57"/>
      <c r="G1052" s="57"/>
      <c r="H1052" s="54"/>
      <c r="I1052" s="54"/>
      <c r="J1052" s="54"/>
      <c r="K1052" s="54"/>
      <c r="L1052" s="62"/>
      <c r="M1052" s="54"/>
      <c r="N1052" s="54"/>
      <c r="O1052" s="54"/>
      <c r="P1052" s="54"/>
      <c r="Q1052" s="54"/>
      <c r="R1052" s="54"/>
      <c r="S1052" s="61"/>
    </row>
    <row r="1053" spans="1:19" ht="15.75" x14ac:dyDescent="0.2">
      <c r="A1053" s="57"/>
      <c r="B1053" s="214"/>
      <c r="C1053" s="57"/>
      <c r="D1053" s="57"/>
      <c r="E1053" s="57"/>
      <c r="F1053" s="57"/>
      <c r="G1053" s="57"/>
      <c r="H1053" s="54"/>
      <c r="I1053" s="54"/>
      <c r="J1053" s="54"/>
      <c r="K1053" s="54"/>
      <c r="L1053" s="62"/>
      <c r="M1053" s="54"/>
      <c r="N1053" s="54"/>
      <c r="O1053" s="54"/>
      <c r="P1053" s="54"/>
      <c r="Q1053" s="54"/>
      <c r="R1053" s="54"/>
      <c r="S1053" s="61"/>
    </row>
    <row r="1054" spans="1:19" ht="15.75" x14ac:dyDescent="0.2">
      <c r="A1054" s="57"/>
      <c r="B1054" s="214"/>
      <c r="C1054" s="57"/>
      <c r="D1054" s="57"/>
      <c r="E1054" s="57"/>
      <c r="F1054" s="57"/>
      <c r="G1054" s="57"/>
      <c r="H1054" s="54"/>
      <c r="I1054" s="54"/>
      <c r="J1054" s="54"/>
      <c r="K1054" s="54"/>
      <c r="L1054" s="62"/>
      <c r="M1054" s="54"/>
      <c r="N1054" s="54"/>
      <c r="O1054" s="54"/>
      <c r="P1054" s="54"/>
      <c r="Q1054" s="54"/>
      <c r="R1054" s="54"/>
      <c r="S1054" s="61"/>
    </row>
    <row r="1055" spans="1:19" ht="15.75" x14ac:dyDescent="0.2">
      <c r="A1055" s="57"/>
      <c r="B1055" s="214"/>
      <c r="C1055" s="57"/>
      <c r="D1055" s="57"/>
      <c r="E1055" s="57"/>
      <c r="F1055" s="57"/>
      <c r="G1055" s="57"/>
      <c r="H1055" s="54"/>
      <c r="I1055" s="54"/>
      <c r="J1055" s="54"/>
      <c r="K1055" s="54"/>
      <c r="L1055" s="62"/>
      <c r="M1055" s="54"/>
      <c r="N1055" s="54"/>
      <c r="O1055" s="54"/>
      <c r="P1055" s="54"/>
      <c r="Q1055" s="54"/>
      <c r="R1055" s="54"/>
      <c r="S1055" s="61"/>
    </row>
    <row r="1056" spans="1:19" ht="15.75" x14ac:dyDescent="0.2">
      <c r="A1056" s="57"/>
      <c r="B1056" s="214"/>
      <c r="C1056" s="57"/>
      <c r="D1056" s="57"/>
      <c r="E1056" s="57"/>
      <c r="F1056" s="57"/>
      <c r="G1056" s="57"/>
      <c r="H1056" s="54"/>
      <c r="I1056" s="54"/>
      <c r="J1056" s="54"/>
      <c r="K1056" s="54"/>
      <c r="L1056" s="62"/>
      <c r="M1056" s="54"/>
      <c r="N1056" s="54"/>
      <c r="O1056" s="54"/>
      <c r="P1056" s="54"/>
      <c r="Q1056" s="54"/>
      <c r="R1056" s="54"/>
      <c r="S1056" s="61"/>
    </row>
    <row r="1057" spans="1:19" ht="15.75" x14ac:dyDescent="0.2">
      <c r="A1057" s="57"/>
      <c r="B1057" s="214"/>
      <c r="C1057" s="57"/>
      <c r="D1057" s="57"/>
      <c r="E1057" s="57"/>
      <c r="F1057" s="57"/>
      <c r="G1057" s="57"/>
      <c r="H1057" s="54"/>
      <c r="I1057" s="54"/>
      <c r="J1057" s="54"/>
      <c r="K1057" s="54"/>
      <c r="L1057" s="62"/>
      <c r="M1057" s="54"/>
      <c r="N1057" s="54"/>
      <c r="O1057" s="54"/>
      <c r="P1057" s="54"/>
      <c r="Q1057" s="54"/>
      <c r="R1057" s="54"/>
      <c r="S1057" s="61"/>
    </row>
    <row r="1058" spans="1:19" ht="15.75" x14ac:dyDescent="0.2">
      <c r="A1058" s="57"/>
      <c r="B1058" s="214"/>
      <c r="C1058" s="57"/>
      <c r="D1058" s="57"/>
      <c r="E1058" s="57"/>
      <c r="F1058" s="57"/>
      <c r="G1058" s="57"/>
      <c r="H1058" s="54"/>
      <c r="I1058" s="54"/>
      <c r="J1058" s="54"/>
      <c r="K1058" s="54"/>
      <c r="L1058" s="62"/>
      <c r="M1058" s="54"/>
      <c r="N1058" s="54"/>
      <c r="O1058" s="54"/>
      <c r="P1058" s="54"/>
      <c r="Q1058" s="54"/>
      <c r="R1058" s="54"/>
      <c r="S1058" s="61"/>
    </row>
    <row r="1059" spans="1:19" ht="15.75" x14ac:dyDescent="0.2">
      <c r="A1059" s="57"/>
      <c r="B1059" s="214"/>
      <c r="C1059" s="57"/>
      <c r="D1059" s="57"/>
      <c r="E1059" s="57"/>
      <c r="F1059" s="57"/>
      <c r="G1059" s="57"/>
      <c r="H1059" s="54"/>
      <c r="I1059" s="54"/>
      <c r="J1059" s="54"/>
      <c r="K1059" s="54"/>
      <c r="L1059" s="62"/>
      <c r="M1059" s="54"/>
      <c r="N1059" s="54"/>
      <c r="O1059" s="54"/>
      <c r="P1059" s="54"/>
      <c r="Q1059" s="54"/>
      <c r="R1059" s="54"/>
      <c r="S1059" s="61"/>
    </row>
    <row r="1060" spans="1:19" ht="15.75" x14ac:dyDescent="0.2">
      <c r="A1060" s="57"/>
      <c r="B1060" s="214"/>
      <c r="C1060" s="57"/>
      <c r="D1060" s="57"/>
      <c r="E1060" s="57"/>
      <c r="F1060" s="57"/>
      <c r="G1060" s="57"/>
      <c r="H1060" s="54"/>
      <c r="I1060" s="54"/>
      <c r="J1060" s="54"/>
      <c r="K1060" s="54"/>
      <c r="L1060" s="62"/>
      <c r="M1060" s="54"/>
      <c r="N1060" s="54"/>
      <c r="O1060" s="54"/>
      <c r="P1060" s="54"/>
      <c r="Q1060" s="54"/>
      <c r="R1060" s="54"/>
      <c r="S1060" s="61"/>
    </row>
    <row r="1061" spans="1:19" ht="15.75" x14ac:dyDescent="0.2">
      <c r="A1061" s="57"/>
      <c r="B1061" s="214"/>
      <c r="C1061" s="57"/>
      <c r="D1061" s="57"/>
      <c r="E1061" s="57"/>
      <c r="F1061" s="57"/>
      <c r="G1061" s="57"/>
      <c r="H1061" s="54"/>
      <c r="I1061" s="54"/>
      <c r="J1061" s="54"/>
      <c r="K1061" s="54"/>
      <c r="L1061" s="62"/>
      <c r="M1061" s="54"/>
      <c r="N1061" s="54"/>
      <c r="O1061" s="54"/>
      <c r="P1061" s="54"/>
      <c r="Q1061" s="54"/>
      <c r="R1061" s="54"/>
      <c r="S1061" s="61"/>
    </row>
    <row r="1062" spans="1:19" ht="15.75" x14ac:dyDescent="0.2">
      <c r="A1062" s="57"/>
      <c r="B1062" s="214"/>
      <c r="C1062" s="57"/>
      <c r="D1062" s="57"/>
      <c r="E1062" s="57"/>
      <c r="F1062" s="57"/>
      <c r="G1062" s="57"/>
      <c r="H1062" s="54"/>
      <c r="I1062" s="54"/>
      <c r="J1062" s="54"/>
      <c r="K1062" s="54"/>
      <c r="L1062" s="62"/>
      <c r="M1062" s="54"/>
      <c r="N1062" s="54"/>
      <c r="O1062" s="54"/>
      <c r="P1062" s="54"/>
      <c r="Q1062" s="54"/>
      <c r="R1062" s="54"/>
      <c r="S1062" s="61"/>
    </row>
    <row r="1063" spans="1:19" ht="15.75" x14ac:dyDescent="0.2">
      <c r="A1063" s="57"/>
      <c r="B1063" s="214"/>
      <c r="C1063" s="57"/>
      <c r="D1063" s="57"/>
      <c r="E1063" s="57"/>
      <c r="F1063" s="57"/>
      <c r="G1063" s="57"/>
      <c r="H1063" s="54"/>
      <c r="I1063" s="54"/>
      <c r="J1063" s="54"/>
      <c r="K1063" s="54"/>
      <c r="L1063" s="62"/>
      <c r="M1063" s="54"/>
      <c r="N1063" s="54"/>
      <c r="O1063" s="54"/>
      <c r="P1063" s="54"/>
      <c r="Q1063" s="54"/>
      <c r="R1063" s="54"/>
      <c r="S1063" s="61"/>
    </row>
    <row r="1064" spans="1:19" ht="15.75" x14ac:dyDescent="0.2">
      <c r="A1064" s="57"/>
      <c r="B1064" s="214"/>
      <c r="C1064" s="57"/>
      <c r="D1064" s="57"/>
      <c r="E1064" s="57"/>
      <c r="F1064" s="57"/>
      <c r="G1064" s="57"/>
      <c r="H1064" s="54"/>
      <c r="I1064" s="54"/>
      <c r="J1064" s="54"/>
      <c r="K1064" s="54"/>
      <c r="L1064" s="62"/>
      <c r="M1064" s="54"/>
      <c r="N1064" s="54"/>
      <c r="O1064" s="54"/>
      <c r="P1064" s="54"/>
      <c r="Q1064" s="54"/>
      <c r="R1064" s="54"/>
      <c r="S1064" s="61"/>
    </row>
    <row r="1065" spans="1:19" ht="15.75" x14ac:dyDescent="0.2">
      <c r="A1065" s="57"/>
      <c r="B1065" s="214"/>
      <c r="C1065" s="57"/>
      <c r="D1065" s="57"/>
      <c r="E1065" s="57"/>
      <c r="F1065" s="57"/>
      <c r="G1065" s="57"/>
      <c r="H1065" s="54"/>
      <c r="I1065" s="54"/>
      <c r="J1065" s="54"/>
      <c r="K1065" s="54"/>
      <c r="L1065" s="62"/>
      <c r="M1065" s="54"/>
      <c r="N1065" s="54"/>
      <c r="O1065" s="54"/>
      <c r="P1065" s="54"/>
      <c r="Q1065" s="54"/>
      <c r="R1065" s="54"/>
      <c r="S1065" s="61"/>
    </row>
    <row r="1066" spans="1:19" ht="15.75" x14ac:dyDescent="0.2">
      <c r="A1066" s="57"/>
      <c r="B1066" s="214"/>
      <c r="C1066" s="57"/>
      <c r="D1066" s="57"/>
      <c r="E1066" s="57"/>
      <c r="F1066" s="57"/>
      <c r="G1066" s="57"/>
      <c r="H1066" s="54"/>
      <c r="I1066" s="54"/>
      <c r="J1066" s="54"/>
      <c r="K1066" s="54"/>
      <c r="L1066" s="62"/>
      <c r="M1066" s="54"/>
      <c r="N1066" s="54"/>
      <c r="O1066" s="54"/>
      <c r="P1066" s="54"/>
      <c r="Q1066" s="54"/>
      <c r="R1066" s="54"/>
      <c r="S1066" s="61"/>
    </row>
    <row r="1067" spans="1:19" ht="15.75" x14ac:dyDescent="0.2">
      <c r="A1067" s="57"/>
      <c r="B1067" s="214"/>
      <c r="C1067" s="57"/>
      <c r="D1067" s="57"/>
      <c r="E1067" s="57"/>
      <c r="F1067" s="57"/>
      <c r="G1067" s="57"/>
      <c r="H1067" s="54"/>
      <c r="I1067" s="54"/>
      <c r="J1067" s="54"/>
      <c r="K1067" s="54"/>
      <c r="L1067" s="62"/>
      <c r="M1067" s="54"/>
      <c r="N1067" s="54"/>
      <c r="O1067" s="54"/>
      <c r="P1067" s="54"/>
      <c r="Q1067" s="54"/>
      <c r="R1067" s="54"/>
      <c r="S1067" s="61"/>
    </row>
    <row r="1068" spans="1:19" ht="15.75" x14ac:dyDescent="0.2">
      <c r="A1068" s="57"/>
      <c r="B1068" s="214"/>
      <c r="C1068" s="57"/>
      <c r="D1068" s="57"/>
      <c r="E1068" s="57"/>
      <c r="F1068" s="57"/>
      <c r="G1068" s="57"/>
      <c r="H1068" s="54"/>
      <c r="I1068" s="54"/>
      <c r="J1068" s="54"/>
      <c r="K1068" s="54"/>
      <c r="L1068" s="62"/>
      <c r="M1068" s="54"/>
      <c r="N1068" s="54"/>
      <c r="O1068" s="54"/>
      <c r="P1068" s="54"/>
      <c r="Q1068" s="54"/>
      <c r="R1068" s="54"/>
      <c r="S1068" s="61"/>
    </row>
    <row r="1069" spans="1:19" ht="15.75" x14ac:dyDescent="0.2">
      <c r="A1069" s="57"/>
      <c r="B1069" s="214"/>
      <c r="C1069" s="57"/>
      <c r="D1069" s="57"/>
      <c r="E1069" s="57"/>
      <c r="F1069" s="57"/>
      <c r="G1069" s="57"/>
      <c r="H1069" s="54"/>
      <c r="I1069" s="54"/>
      <c r="J1069" s="54"/>
      <c r="K1069" s="54"/>
      <c r="L1069" s="62"/>
      <c r="M1069" s="54"/>
      <c r="N1069" s="54"/>
      <c r="O1069" s="54"/>
      <c r="P1069" s="54"/>
      <c r="Q1069" s="54"/>
      <c r="R1069" s="54"/>
      <c r="S1069" s="61"/>
    </row>
    <row r="1070" spans="1:19" ht="15.75" x14ac:dyDescent="0.2">
      <c r="A1070" s="57"/>
      <c r="B1070" s="214"/>
      <c r="C1070" s="57"/>
      <c r="D1070" s="57"/>
      <c r="E1070" s="57"/>
      <c r="F1070" s="57"/>
      <c r="G1070" s="57"/>
      <c r="H1070" s="54"/>
      <c r="I1070" s="54"/>
      <c r="J1070" s="54"/>
      <c r="K1070" s="54"/>
      <c r="L1070" s="62"/>
      <c r="M1070" s="54"/>
      <c r="N1070" s="54"/>
      <c r="O1070" s="54"/>
      <c r="P1070" s="54"/>
      <c r="Q1070" s="54"/>
      <c r="R1070" s="54"/>
      <c r="S1070" s="61"/>
    </row>
    <row r="1071" spans="1:19" ht="15.75" x14ac:dyDescent="0.2">
      <c r="A1071" s="57"/>
      <c r="B1071" s="214"/>
      <c r="C1071" s="57"/>
      <c r="D1071" s="57"/>
      <c r="E1071" s="57"/>
      <c r="F1071" s="57"/>
      <c r="G1071" s="57"/>
      <c r="H1071" s="54"/>
      <c r="I1071" s="54"/>
      <c r="J1071" s="54"/>
      <c r="K1071" s="54"/>
      <c r="L1071" s="62"/>
      <c r="M1071" s="54"/>
      <c r="N1071" s="54"/>
      <c r="O1071" s="54"/>
      <c r="P1071" s="54"/>
      <c r="Q1071" s="54"/>
      <c r="R1071" s="54"/>
      <c r="S1071" s="61"/>
    </row>
    <row r="1072" spans="1:19" ht="15.75" x14ac:dyDescent="0.2">
      <c r="A1072" s="57"/>
      <c r="B1072" s="214"/>
      <c r="C1072" s="57"/>
      <c r="D1072" s="57"/>
      <c r="E1072" s="57"/>
      <c r="F1072" s="57"/>
      <c r="G1072" s="57"/>
      <c r="H1072" s="54"/>
      <c r="I1072" s="54"/>
      <c r="J1072" s="54"/>
      <c r="K1072" s="54"/>
      <c r="L1072" s="62"/>
      <c r="M1072" s="54"/>
      <c r="N1072" s="54"/>
      <c r="O1072" s="54"/>
      <c r="P1072" s="54"/>
      <c r="Q1072" s="54"/>
      <c r="R1072" s="54"/>
      <c r="S1072" s="61"/>
    </row>
    <row r="1073" spans="1:19" ht="15.75" x14ac:dyDescent="0.2">
      <c r="A1073" s="57"/>
      <c r="B1073" s="214"/>
      <c r="C1073" s="57"/>
      <c r="D1073" s="57"/>
      <c r="E1073" s="57"/>
      <c r="F1073" s="57"/>
      <c r="G1073" s="57"/>
      <c r="H1073" s="54"/>
      <c r="I1073" s="54"/>
      <c r="J1073" s="54"/>
      <c r="K1073" s="54"/>
      <c r="L1073" s="62"/>
      <c r="M1073" s="54"/>
      <c r="N1073" s="54"/>
      <c r="O1073" s="54"/>
      <c r="P1073" s="54"/>
      <c r="Q1073" s="54"/>
      <c r="R1073" s="54"/>
      <c r="S1073" s="61"/>
    </row>
    <row r="1074" spans="1:19" ht="15.75" x14ac:dyDescent="0.2">
      <c r="A1074" s="57"/>
      <c r="B1074" s="214"/>
      <c r="C1074" s="57"/>
      <c r="D1074" s="57"/>
      <c r="E1074" s="57"/>
      <c r="F1074" s="57"/>
      <c r="G1074" s="57"/>
      <c r="H1074" s="54"/>
      <c r="I1074" s="54"/>
      <c r="J1074" s="54"/>
      <c r="K1074" s="54"/>
      <c r="L1074" s="62"/>
      <c r="M1074" s="54"/>
      <c r="N1074" s="54"/>
      <c r="O1074" s="54"/>
      <c r="P1074" s="54"/>
      <c r="Q1074" s="54"/>
      <c r="R1074" s="54"/>
      <c r="S1074" s="61"/>
    </row>
    <row r="1075" spans="1:19" ht="15.75" x14ac:dyDescent="0.2">
      <c r="A1075" s="57"/>
      <c r="B1075" s="214"/>
      <c r="C1075" s="57"/>
      <c r="D1075" s="57"/>
      <c r="E1075" s="57"/>
      <c r="F1075" s="57"/>
      <c r="G1075" s="57"/>
      <c r="H1075" s="54"/>
      <c r="I1075" s="54"/>
      <c r="J1075" s="54"/>
      <c r="K1075" s="54"/>
      <c r="L1075" s="62"/>
      <c r="M1075" s="54"/>
      <c r="N1075" s="54"/>
      <c r="O1075" s="54"/>
      <c r="P1075" s="54"/>
      <c r="Q1075" s="54"/>
      <c r="R1075" s="54"/>
      <c r="S1075" s="61"/>
    </row>
    <row r="1076" spans="1:19" ht="15.75" x14ac:dyDescent="0.2">
      <c r="A1076" s="57"/>
      <c r="B1076" s="214"/>
      <c r="C1076" s="57"/>
      <c r="D1076" s="57"/>
      <c r="E1076" s="57"/>
      <c r="F1076" s="57"/>
      <c r="G1076" s="57"/>
      <c r="H1076" s="54"/>
      <c r="I1076" s="54"/>
      <c r="J1076" s="54"/>
      <c r="K1076" s="54"/>
      <c r="L1076" s="62"/>
      <c r="M1076" s="54"/>
      <c r="N1076" s="54"/>
      <c r="O1076" s="54"/>
      <c r="P1076" s="54"/>
      <c r="Q1076" s="54"/>
      <c r="R1076" s="54"/>
      <c r="S1076" s="61"/>
    </row>
    <row r="1077" spans="1:19" ht="15.75" x14ac:dyDescent="0.2">
      <c r="A1077" s="57"/>
      <c r="B1077" s="214"/>
      <c r="C1077" s="57"/>
      <c r="D1077" s="57"/>
      <c r="E1077" s="57"/>
      <c r="F1077" s="57"/>
      <c r="G1077" s="57"/>
      <c r="H1077" s="54"/>
      <c r="I1077" s="54"/>
      <c r="J1077" s="54"/>
      <c r="K1077" s="54"/>
      <c r="L1077" s="62"/>
      <c r="M1077" s="54"/>
      <c r="N1077" s="54"/>
      <c r="O1077" s="54"/>
      <c r="P1077" s="54"/>
      <c r="Q1077" s="54"/>
      <c r="R1077" s="54"/>
      <c r="S1077" s="61"/>
    </row>
    <row r="1078" spans="1:19" ht="15.75" x14ac:dyDescent="0.2">
      <c r="A1078" s="57"/>
      <c r="B1078" s="214"/>
      <c r="C1078" s="57"/>
      <c r="D1078" s="57"/>
      <c r="E1078" s="57"/>
      <c r="F1078" s="57"/>
      <c r="G1078" s="57"/>
      <c r="H1078" s="54"/>
      <c r="I1078" s="54"/>
      <c r="J1078" s="54"/>
      <c r="K1078" s="54"/>
      <c r="L1078" s="62"/>
      <c r="M1078" s="54"/>
      <c r="N1078" s="54"/>
      <c r="O1078" s="54"/>
      <c r="P1078" s="54"/>
      <c r="Q1078" s="54"/>
      <c r="R1078" s="54"/>
      <c r="S1078" s="61"/>
    </row>
    <row r="1079" spans="1:19" ht="15.75" x14ac:dyDescent="0.2">
      <c r="A1079" s="57"/>
      <c r="B1079" s="214"/>
      <c r="C1079" s="57"/>
      <c r="D1079" s="57"/>
      <c r="E1079" s="57"/>
      <c r="F1079" s="57"/>
      <c r="G1079" s="57"/>
      <c r="H1079" s="54"/>
      <c r="I1079" s="54"/>
      <c r="J1079" s="54"/>
      <c r="K1079" s="54"/>
      <c r="L1079" s="62"/>
      <c r="M1079" s="54"/>
      <c r="N1079" s="54"/>
      <c r="O1079" s="54"/>
      <c r="P1079" s="54"/>
      <c r="Q1079" s="54"/>
      <c r="R1079" s="54"/>
      <c r="S1079" s="61"/>
    </row>
    <row r="1080" spans="1:19" ht="15.75" x14ac:dyDescent="0.2">
      <c r="A1080" s="57"/>
      <c r="B1080" s="214"/>
      <c r="C1080" s="57"/>
      <c r="D1080" s="57"/>
      <c r="E1080" s="57"/>
      <c r="F1080" s="57"/>
      <c r="G1080" s="57"/>
      <c r="H1080" s="54"/>
      <c r="I1080" s="54"/>
      <c r="J1080" s="54"/>
      <c r="K1080" s="54"/>
      <c r="L1080" s="62"/>
      <c r="M1080" s="54"/>
      <c r="N1080" s="54"/>
      <c r="O1080" s="54"/>
      <c r="P1080" s="54"/>
      <c r="Q1080" s="54"/>
      <c r="R1080" s="54"/>
      <c r="S1080" s="61"/>
    </row>
    <row r="1081" spans="1:19" ht="15.75" x14ac:dyDescent="0.2">
      <c r="A1081" s="57"/>
      <c r="B1081" s="214"/>
      <c r="C1081" s="57"/>
      <c r="D1081" s="57"/>
      <c r="E1081" s="57"/>
      <c r="F1081" s="57"/>
      <c r="G1081" s="57"/>
      <c r="H1081" s="54"/>
      <c r="I1081" s="54"/>
      <c r="J1081" s="54"/>
      <c r="K1081" s="54"/>
      <c r="L1081" s="62"/>
      <c r="M1081" s="54"/>
      <c r="N1081" s="54"/>
      <c r="O1081" s="54"/>
      <c r="P1081" s="54"/>
      <c r="Q1081" s="54"/>
      <c r="R1081" s="54"/>
      <c r="S1081" s="61"/>
    </row>
    <row r="1082" spans="1:19" ht="15.75" x14ac:dyDescent="0.2">
      <c r="A1082" s="57"/>
      <c r="B1082" s="214"/>
      <c r="C1082" s="57"/>
      <c r="D1082" s="57"/>
      <c r="E1082" s="57"/>
      <c r="F1082" s="57"/>
      <c r="G1082" s="57"/>
      <c r="H1082" s="54"/>
      <c r="I1082" s="54"/>
      <c r="J1082" s="54"/>
      <c r="K1082" s="54"/>
      <c r="L1082" s="62"/>
      <c r="M1082" s="54"/>
      <c r="N1082" s="54"/>
      <c r="O1082" s="54"/>
      <c r="P1082" s="54"/>
      <c r="Q1082" s="54"/>
      <c r="R1082" s="54"/>
      <c r="S1082" s="61"/>
    </row>
    <row r="1083" spans="1:19" ht="15.75" x14ac:dyDescent="0.2">
      <c r="A1083" s="57"/>
      <c r="B1083" s="214"/>
      <c r="C1083" s="57"/>
      <c r="D1083" s="57"/>
      <c r="E1083" s="57"/>
      <c r="F1083" s="57"/>
      <c r="G1083" s="57"/>
      <c r="H1083" s="54"/>
      <c r="I1083" s="54"/>
      <c r="J1083" s="54"/>
      <c r="K1083" s="54"/>
      <c r="L1083" s="62"/>
      <c r="M1083" s="54"/>
      <c r="N1083" s="54"/>
      <c r="O1083" s="54"/>
      <c r="P1083" s="54"/>
      <c r="Q1083" s="54"/>
      <c r="R1083" s="54"/>
      <c r="S1083" s="61"/>
    </row>
    <row r="1084" spans="1:19" ht="15.75" x14ac:dyDescent="0.2">
      <c r="A1084" s="57"/>
      <c r="B1084" s="214"/>
      <c r="C1084" s="57"/>
      <c r="D1084" s="57"/>
      <c r="E1084" s="57"/>
      <c r="F1084" s="57"/>
      <c r="G1084" s="57"/>
      <c r="H1084" s="54"/>
      <c r="I1084" s="54"/>
      <c r="J1084" s="54"/>
      <c r="K1084" s="54"/>
      <c r="L1084" s="62"/>
      <c r="M1084" s="54"/>
      <c r="N1084" s="54"/>
      <c r="O1084" s="54"/>
      <c r="P1084" s="54"/>
      <c r="Q1084" s="54"/>
      <c r="R1084" s="54"/>
      <c r="S1084" s="61"/>
    </row>
    <row r="1085" spans="1:19" ht="15.75" x14ac:dyDescent="0.2">
      <c r="A1085" s="57"/>
      <c r="B1085" s="214"/>
      <c r="C1085" s="57"/>
      <c r="D1085" s="57"/>
      <c r="E1085" s="57"/>
      <c r="F1085" s="57"/>
      <c r="G1085" s="57"/>
      <c r="H1085" s="54"/>
      <c r="I1085" s="54"/>
      <c r="J1085" s="54"/>
      <c r="K1085" s="54"/>
      <c r="L1085" s="62"/>
      <c r="M1085" s="54"/>
      <c r="N1085" s="54"/>
      <c r="O1085" s="54"/>
      <c r="P1085" s="54"/>
      <c r="Q1085" s="54"/>
      <c r="R1085" s="54"/>
      <c r="S1085" s="61"/>
    </row>
    <row r="1086" spans="1:19" ht="15.75" x14ac:dyDescent="0.2">
      <c r="A1086" s="57"/>
      <c r="B1086" s="214"/>
      <c r="C1086" s="57"/>
      <c r="D1086" s="57"/>
      <c r="E1086" s="57"/>
      <c r="F1086" s="57"/>
      <c r="G1086" s="57"/>
      <c r="H1086" s="54"/>
      <c r="I1086" s="54"/>
      <c r="J1086" s="54"/>
      <c r="K1086" s="54"/>
      <c r="L1086" s="62"/>
      <c r="M1086" s="54"/>
      <c r="N1086" s="54"/>
      <c r="O1086" s="54"/>
      <c r="P1086" s="54"/>
      <c r="Q1086" s="54"/>
      <c r="R1086" s="54"/>
      <c r="S1086" s="61"/>
    </row>
    <row r="1087" spans="1:19" ht="15.75" x14ac:dyDescent="0.2">
      <c r="A1087" s="57"/>
      <c r="B1087" s="214"/>
      <c r="C1087" s="57"/>
      <c r="D1087" s="57"/>
      <c r="E1087" s="57"/>
      <c r="F1087" s="57"/>
      <c r="G1087" s="57"/>
      <c r="H1087" s="54"/>
      <c r="I1087" s="54"/>
      <c r="J1087" s="54"/>
      <c r="K1087" s="54"/>
      <c r="L1087" s="62"/>
      <c r="M1087" s="54"/>
      <c r="N1087" s="54"/>
      <c r="O1087" s="54"/>
      <c r="P1087" s="54"/>
      <c r="Q1087" s="54"/>
      <c r="R1087" s="54"/>
      <c r="S1087" s="61"/>
    </row>
    <row r="1088" spans="1:19" ht="15.75" x14ac:dyDescent="0.2">
      <c r="A1088" s="57"/>
      <c r="B1088" s="214"/>
      <c r="C1088" s="57"/>
      <c r="D1088" s="57"/>
      <c r="E1088" s="57"/>
      <c r="F1088" s="57"/>
      <c r="G1088" s="57"/>
      <c r="H1088" s="54"/>
      <c r="I1088" s="54"/>
      <c r="J1088" s="54"/>
      <c r="K1088" s="54"/>
      <c r="L1088" s="62"/>
      <c r="M1088" s="54"/>
      <c r="N1088" s="54"/>
      <c r="O1088" s="54"/>
      <c r="P1088" s="54"/>
      <c r="Q1088" s="54"/>
      <c r="R1088" s="54"/>
      <c r="S1088" s="61"/>
    </row>
    <row r="1089" spans="1:19" ht="15.75" x14ac:dyDescent="0.2">
      <c r="A1089" s="57"/>
      <c r="B1089" s="214"/>
      <c r="C1089" s="57"/>
      <c r="D1089" s="57"/>
      <c r="E1089" s="57"/>
      <c r="F1089" s="57"/>
      <c r="G1089" s="57"/>
      <c r="H1089" s="54"/>
      <c r="I1089" s="54"/>
      <c r="J1089" s="54"/>
      <c r="K1089" s="54"/>
      <c r="L1089" s="62"/>
      <c r="M1089" s="54"/>
      <c r="N1089" s="54"/>
      <c r="O1089" s="54"/>
      <c r="P1089" s="54"/>
      <c r="Q1089" s="54"/>
      <c r="R1089" s="54"/>
      <c r="S1089" s="61"/>
    </row>
    <row r="1090" spans="1:19" ht="15.75" x14ac:dyDescent="0.2">
      <c r="A1090" s="57"/>
      <c r="B1090" s="214"/>
      <c r="C1090" s="57"/>
      <c r="D1090" s="57"/>
      <c r="E1090" s="57"/>
      <c r="F1090" s="57"/>
      <c r="G1090" s="57"/>
      <c r="H1090" s="54"/>
      <c r="I1090" s="54"/>
      <c r="J1090" s="54"/>
      <c r="K1090" s="54"/>
      <c r="L1090" s="62"/>
      <c r="M1090" s="54"/>
      <c r="N1090" s="54"/>
      <c r="O1090" s="54"/>
      <c r="P1090" s="54"/>
      <c r="Q1090" s="54"/>
      <c r="R1090" s="54"/>
      <c r="S1090" s="61"/>
    </row>
    <row r="1091" spans="1:19" ht="15.75" x14ac:dyDescent="0.2">
      <c r="A1091" s="57"/>
      <c r="B1091" s="214"/>
      <c r="C1091" s="57"/>
      <c r="D1091" s="57"/>
      <c r="E1091" s="57"/>
      <c r="F1091" s="57"/>
      <c r="G1091" s="57"/>
      <c r="H1091" s="54"/>
      <c r="I1091" s="54"/>
      <c r="J1091" s="54"/>
      <c r="K1091" s="54"/>
      <c r="L1091" s="62"/>
      <c r="M1091" s="54"/>
      <c r="N1091" s="54"/>
      <c r="O1091" s="54"/>
      <c r="P1091" s="54"/>
      <c r="Q1091" s="54"/>
      <c r="R1091" s="54"/>
      <c r="S1091" s="61"/>
    </row>
    <row r="1092" spans="1:19" ht="15.75" x14ac:dyDescent="0.2">
      <c r="A1092" s="57"/>
      <c r="B1092" s="214"/>
      <c r="C1092" s="57"/>
      <c r="D1092" s="57"/>
      <c r="E1092" s="57"/>
      <c r="F1092" s="57"/>
      <c r="G1092" s="57"/>
      <c r="H1092" s="54"/>
      <c r="I1092" s="54"/>
      <c r="J1092" s="54"/>
      <c r="K1092" s="54"/>
      <c r="L1092" s="62"/>
      <c r="M1092" s="54"/>
      <c r="N1092" s="54"/>
      <c r="O1092" s="54"/>
      <c r="P1092" s="54"/>
      <c r="Q1092" s="54"/>
      <c r="R1092" s="54"/>
      <c r="S1092" s="61"/>
    </row>
    <row r="1093" spans="1:19" ht="15.75" x14ac:dyDescent="0.2">
      <c r="A1093" s="57"/>
      <c r="B1093" s="214"/>
      <c r="C1093" s="57"/>
      <c r="D1093" s="57"/>
      <c r="E1093" s="57"/>
      <c r="F1093" s="57"/>
      <c r="G1093" s="57"/>
      <c r="H1093" s="54"/>
      <c r="I1093" s="54"/>
      <c r="J1093" s="54"/>
      <c r="K1093" s="54"/>
      <c r="L1093" s="62"/>
      <c r="M1093" s="54"/>
      <c r="N1093" s="54"/>
      <c r="O1093" s="54"/>
      <c r="P1093" s="54"/>
      <c r="Q1093" s="54"/>
      <c r="R1093" s="54"/>
      <c r="S1093" s="61"/>
    </row>
    <row r="1094" spans="1:19" ht="15.75" x14ac:dyDescent="0.2">
      <c r="A1094" s="57"/>
      <c r="B1094" s="214"/>
      <c r="C1094" s="57"/>
      <c r="D1094" s="57"/>
      <c r="E1094" s="57"/>
      <c r="F1094" s="57"/>
      <c r="G1094" s="57"/>
      <c r="H1094" s="54"/>
      <c r="I1094" s="54"/>
      <c r="J1094" s="54"/>
      <c r="K1094" s="54"/>
      <c r="L1094" s="62"/>
      <c r="M1094" s="54"/>
      <c r="N1094" s="54"/>
      <c r="O1094" s="54"/>
      <c r="P1094" s="54"/>
      <c r="Q1094" s="54"/>
      <c r="R1094" s="54"/>
      <c r="S1094" s="61"/>
    </row>
    <row r="1095" spans="1:19" ht="15.75" x14ac:dyDescent="0.2">
      <c r="A1095" s="57"/>
      <c r="B1095" s="214"/>
      <c r="C1095" s="57"/>
      <c r="D1095" s="57"/>
      <c r="E1095" s="57"/>
      <c r="F1095" s="57"/>
      <c r="G1095" s="57"/>
      <c r="H1095" s="54"/>
      <c r="I1095" s="54"/>
      <c r="J1095" s="54"/>
      <c r="K1095" s="54"/>
      <c r="L1095" s="62"/>
      <c r="M1095" s="54"/>
      <c r="N1095" s="54"/>
      <c r="O1095" s="54"/>
      <c r="P1095" s="54"/>
      <c r="Q1095" s="54"/>
      <c r="R1095" s="54"/>
      <c r="S1095" s="61"/>
    </row>
    <row r="1096" spans="1:19" ht="15.75" x14ac:dyDescent="0.2">
      <c r="A1096" s="57"/>
      <c r="B1096" s="214"/>
      <c r="C1096" s="57"/>
      <c r="D1096" s="57"/>
      <c r="E1096" s="57"/>
      <c r="F1096" s="57"/>
      <c r="G1096" s="57"/>
      <c r="H1096" s="54"/>
      <c r="I1096" s="54"/>
      <c r="J1096" s="54"/>
      <c r="K1096" s="54"/>
      <c r="L1096" s="62"/>
      <c r="M1096" s="54"/>
      <c r="N1096" s="54"/>
      <c r="O1096" s="54"/>
      <c r="P1096" s="54"/>
      <c r="Q1096" s="54"/>
      <c r="R1096" s="54"/>
      <c r="S1096" s="61"/>
    </row>
    <row r="1097" spans="1:19" ht="15.75" x14ac:dyDescent="0.2">
      <c r="A1097" s="57"/>
      <c r="B1097" s="214"/>
      <c r="C1097" s="57"/>
      <c r="D1097" s="57"/>
      <c r="E1097" s="57"/>
      <c r="F1097" s="57"/>
      <c r="G1097" s="57"/>
      <c r="H1097" s="54"/>
      <c r="I1097" s="54"/>
      <c r="J1097" s="54"/>
      <c r="K1097" s="54"/>
      <c r="L1097" s="62"/>
      <c r="M1097" s="54"/>
      <c r="N1097" s="54"/>
      <c r="O1097" s="54"/>
      <c r="P1097" s="54"/>
      <c r="Q1097" s="54"/>
      <c r="R1097" s="54"/>
      <c r="S1097" s="61"/>
    </row>
    <row r="1098" spans="1:19" ht="15.75" x14ac:dyDescent="0.2">
      <c r="A1098" s="57"/>
      <c r="B1098" s="214"/>
      <c r="C1098" s="57"/>
      <c r="D1098" s="57"/>
      <c r="E1098" s="57"/>
      <c r="F1098" s="57"/>
      <c r="G1098" s="57"/>
      <c r="H1098" s="54"/>
      <c r="I1098" s="54"/>
      <c r="J1098" s="54"/>
      <c r="K1098" s="54"/>
      <c r="L1098" s="62"/>
      <c r="M1098" s="54"/>
      <c r="N1098" s="54"/>
      <c r="O1098" s="54"/>
      <c r="P1098" s="54"/>
      <c r="Q1098" s="54"/>
      <c r="R1098" s="54"/>
      <c r="S1098" s="61"/>
    </row>
    <row r="1099" spans="1:19" ht="15.75" x14ac:dyDescent="0.2">
      <c r="A1099" s="57"/>
      <c r="B1099" s="214"/>
      <c r="C1099" s="57"/>
      <c r="D1099" s="57"/>
      <c r="E1099" s="57"/>
      <c r="F1099" s="57"/>
      <c r="G1099" s="57"/>
      <c r="H1099" s="54"/>
      <c r="I1099" s="54"/>
      <c r="J1099" s="54"/>
      <c r="K1099" s="54"/>
      <c r="L1099" s="62"/>
      <c r="M1099" s="54"/>
      <c r="N1099" s="54"/>
      <c r="O1099" s="54"/>
      <c r="P1099" s="54"/>
      <c r="Q1099" s="54"/>
      <c r="R1099" s="54"/>
      <c r="S1099" s="61"/>
    </row>
    <row r="1100" spans="1:19" ht="15.75" x14ac:dyDescent="0.2">
      <c r="A1100" s="57"/>
      <c r="B1100" s="214"/>
      <c r="C1100" s="57"/>
      <c r="D1100" s="57"/>
      <c r="E1100" s="57"/>
      <c r="F1100" s="57"/>
      <c r="G1100" s="57"/>
      <c r="H1100" s="54"/>
      <c r="I1100" s="54"/>
      <c r="J1100" s="54"/>
      <c r="K1100" s="54"/>
      <c r="L1100" s="62"/>
      <c r="M1100" s="54"/>
      <c r="N1100" s="54"/>
      <c r="O1100" s="54"/>
      <c r="P1100" s="54"/>
      <c r="Q1100" s="54"/>
      <c r="R1100" s="54"/>
      <c r="S1100" s="61"/>
    </row>
    <row r="1101" spans="1:19" ht="15.75" x14ac:dyDescent="0.2">
      <c r="A1101" s="57"/>
      <c r="B1101" s="214"/>
      <c r="C1101" s="57"/>
      <c r="D1101" s="57"/>
      <c r="E1101" s="57"/>
      <c r="F1101" s="57"/>
      <c r="G1101" s="57"/>
      <c r="H1101" s="54"/>
      <c r="I1101" s="54"/>
      <c r="J1101" s="54"/>
      <c r="K1101" s="54"/>
      <c r="L1101" s="62"/>
      <c r="M1101" s="54"/>
      <c r="N1101" s="54"/>
      <c r="O1101" s="54"/>
      <c r="P1101" s="54"/>
      <c r="Q1101" s="54"/>
      <c r="R1101" s="54"/>
      <c r="S1101" s="61"/>
    </row>
    <row r="1102" spans="1:19" ht="15.75" x14ac:dyDescent="0.2">
      <c r="A1102" s="57"/>
      <c r="B1102" s="214"/>
      <c r="C1102" s="57"/>
      <c r="D1102" s="57"/>
      <c r="E1102" s="57"/>
      <c r="F1102" s="57"/>
      <c r="G1102" s="57"/>
      <c r="H1102" s="54"/>
      <c r="I1102" s="54"/>
      <c r="J1102" s="54"/>
      <c r="K1102" s="54"/>
      <c r="L1102" s="62"/>
      <c r="M1102" s="54"/>
      <c r="N1102" s="54"/>
      <c r="O1102" s="54"/>
      <c r="P1102" s="54"/>
      <c r="Q1102" s="54"/>
      <c r="R1102" s="54"/>
      <c r="S1102" s="61"/>
    </row>
    <row r="1103" spans="1:19" ht="15.75" x14ac:dyDescent="0.2">
      <c r="A1103" s="57"/>
      <c r="B1103" s="214"/>
      <c r="C1103" s="57"/>
      <c r="D1103" s="57"/>
      <c r="E1103" s="57"/>
      <c r="F1103" s="57"/>
      <c r="G1103" s="57"/>
      <c r="H1103" s="54"/>
      <c r="I1103" s="54"/>
      <c r="J1103" s="54"/>
      <c r="K1103" s="54"/>
      <c r="L1103" s="62"/>
      <c r="M1103" s="54"/>
      <c r="N1103" s="54"/>
      <c r="O1103" s="54"/>
      <c r="P1103" s="54"/>
      <c r="Q1103" s="54"/>
      <c r="R1103" s="54"/>
      <c r="S1103" s="61"/>
    </row>
    <row r="1104" spans="1:19" ht="15.75" x14ac:dyDescent="0.2">
      <c r="A1104" s="57"/>
      <c r="B1104" s="214"/>
      <c r="C1104" s="57"/>
      <c r="D1104" s="57"/>
      <c r="E1104" s="57"/>
      <c r="F1104" s="57"/>
      <c r="G1104" s="57"/>
      <c r="H1104" s="54"/>
      <c r="I1104" s="54"/>
      <c r="J1104" s="54"/>
      <c r="K1104" s="54"/>
      <c r="L1104" s="62"/>
      <c r="M1104" s="54"/>
      <c r="N1104" s="54"/>
      <c r="O1104" s="54"/>
      <c r="P1104" s="54"/>
      <c r="Q1104" s="54"/>
      <c r="R1104" s="54"/>
      <c r="S1104" s="61"/>
    </row>
    <row r="1105" spans="1:19" ht="15.75" x14ac:dyDescent="0.2">
      <c r="A1105" s="57"/>
      <c r="B1105" s="214"/>
      <c r="C1105" s="57"/>
      <c r="D1105" s="57"/>
      <c r="E1105" s="57"/>
      <c r="F1105" s="57"/>
      <c r="G1105" s="57"/>
      <c r="H1105" s="54"/>
      <c r="I1105" s="54"/>
      <c r="J1105" s="54"/>
      <c r="K1105" s="54"/>
      <c r="L1105" s="62"/>
      <c r="M1105" s="54"/>
      <c r="N1105" s="54"/>
      <c r="O1105" s="54"/>
      <c r="P1105" s="54"/>
      <c r="Q1105" s="54"/>
      <c r="R1105" s="54"/>
      <c r="S1105" s="61"/>
    </row>
    <row r="1106" spans="1:19" ht="15.75" x14ac:dyDescent="0.2">
      <c r="A1106" s="57"/>
      <c r="B1106" s="214"/>
      <c r="C1106" s="57"/>
      <c r="D1106" s="57"/>
      <c r="E1106" s="57"/>
      <c r="F1106" s="57"/>
      <c r="G1106" s="57"/>
      <c r="H1106" s="54"/>
      <c r="I1106" s="54"/>
      <c r="J1106" s="54"/>
      <c r="K1106" s="54"/>
      <c r="L1106" s="62"/>
      <c r="M1106" s="54"/>
      <c r="N1106" s="54"/>
      <c r="O1106" s="54"/>
      <c r="P1106" s="54"/>
      <c r="Q1106" s="54"/>
      <c r="R1106" s="54"/>
      <c r="S1106" s="61"/>
    </row>
    <row r="1107" spans="1:19" ht="15.75" x14ac:dyDescent="0.2">
      <c r="A1107" s="57"/>
      <c r="B1107" s="214"/>
      <c r="C1107" s="57"/>
      <c r="D1107" s="57"/>
      <c r="E1107" s="57"/>
      <c r="F1107" s="57"/>
      <c r="G1107" s="57"/>
      <c r="H1107" s="54"/>
      <c r="I1107" s="54"/>
      <c r="J1107" s="54"/>
      <c r="K1107" s="54"/>
      <c r="L1107" s="62"/>
      <c r="M1107" s="54"/>
      <c r="N1107" s="54"/>
      <c r="O1107" s="54"/>
      <c r="P1107" s="54"/>
      <c r="Q1107" s="54"/>
      <c r="R1107" s="54"/>
      <c r="S1107" s="61"/>
    </row>
    <row r="1108" spans="1:19" ht="15.75" x14ac:dyDescent="0.2">
      <c r="A1108" s="57"/>
      <c r="B1108" s="214"/>
      <c r="C1108" s="57"/>
      <c r="D1108" s="57"/>
      <c r="E1108" s="57"/>
      <c r="F1108" s="57"/>
      <c r="G1108" s="57"/>
      <c r="H1108" s="54"/>
      <c r="I1108" s="54"/>
      <c r="J1108" s="54"/>
      <c r="K1108" s="54"/>
      <c r="L1108" s="62"/>
      <c r="M1108" s="54"/>
      <c r="N1108" s="54"/>
      <c r="O1108" s="54"/>
      <c r="P1108" s="54"/>
      <c r="Q1108" s="54"/>
      <c r="R1108" s="54"/>
      <c r="S1108" s="61"/>
    </row>
    <row r="1109" spans="1:19" ht="15.75" x14ac:dyDescent="0.2">
      <c r="A1109" s="57"/>
      <c r="B1109" s="214"/>
      <c r="C1109" s="57"/>
      <c r="D1109" s="57"/>
      <c r="E1109" s="57"/>
      <c r="F1109" s="57"/>
      <c r="G1109" s="57"/>
      <c r="H1109" s="54"/>
      <c r="I1109" s="54"/>
      <c r="J1109" s="54"/>
      <c r="K1109" s="54"/>
      <c r="L1109" s="62"/>
      <c r="M1109" s="54"/>
      <c r="N1109" s="54"/>
      <c r="O1109" s="54"/>
      <c r="P1109" s="54"/>
      <c r="Q1109" s="54"/>
      <c r="R1109" s="54"/>
      <c r="S1109" s="61"/>
    </row>
    <row r="1110" spans="1:19" ht="15.75" x14ac:dyDescent="0.2">
      <c r="A1110" s="57"/>
      <c r="B1110" s="214"/>
      <c r="C1110" s="57"/>
      <c r="D1110" s="57"/>
      <c r="E1110" s="57"/>
      <c r="F1110" s="57"/>
      <c r="G1110" s="57"/>
      <c r="H1110" s="54"/>
      <c r="I1110" s="54"/>
      <c r="J1110" s="54"/>
      <c r="K1110" s="54"/>
      <c r="L1110" s="62"/>
      <c r="M1110" s="54"/>
      <c r="N1110" s="54"/>
      <c r="O1110" s="54"/>
      <c r="P1110" s="54"/>
      <c r="Q1110" s="54"/>
      <c r="R1110" s="54"/>
      <c r="S1110" s="61"/>
    </row>
    <row r="1111" spans="1:19" ht="15.75" x14ac:dyDescent="0.2">
      <c r="A1111" s="57"/>
      <c r="B1111" s="214"/>
      <c r="C1111" s="57"/>
      <c r="D1111" s="57"/>
      <c r="E1111" s="57"/>
      <c r="F1111" s="57"/>
      <c r="G1111" s="57"/>
      <c r="H1111" s="54"/>
      <c r="I1111" s="54"/>
      <c r="J1111" s="54"/>
      <c r="K1111" s="54"/>
      <c r="L1111" s="62"/>
      <c r="M1111" s="54"/>
      <c r="N1111" s="54"/>
      <c r="O1111" s="54"/>
      <c r="P1111" s="54"/>
      <c r="Q1111" s="54"/>
      <c r="R1111" s="54"/>
      <c r="S1111" s="61"/>
    </row>
    <row r="1112" spans="1:19" ht="15.75" x14ac:dyDescent="0.2">
      <c r="A1112" s="57"/>
      <c r="B1112" s="214"/>
      <c r="C1112" s="57"/>
      <c r="D1112" s="57"/>
      <c r="E1112" s="57"/>
      <c r="F1112" s="57"/>
      <c r="G1112" s="57"/>
      <c r="H1112" s="54"/>
      <c r="I1112" s="54"/>
      <c r="J1112" s="54"/>
      <c r="K1112" s="54"/>
      <c r="L1112" s="62"/>
      <c r="M1112" s="54"/>
      <c r="N1112" s="54"/>
      <c r="O1112" s="54"/>
      <c r="P1112" s="54"/>
      <c r="Q1112" s="54"/>
      <c r="R1112" s="54"/>
      <c r="S1112" s="61"/>
    </row>
    <row r="1113" spans="1:19" ht="15.75" x14ac:dyDescent="0.2">
      <c r="A1113" s="57"/>
      <c r="B1113" s="214"/>
      <c r="C1113" s="57"/>
      <c r="D1113" s="57"/>
      <c r="E1113" s="57"/>
      <c r="F1113" s="57"/>
      <c r="G1113" s="57"/>
      <c r="H1113" s="54"/>
      <c r="I1113" s="54"/>
      <c r="J1113" s="54"/>
      <c r="K1113" s="54"/>
      <c r="L1113" s="62"/>
      <c r="M1113" s="54"/>
      <c r="N1113" s="54"/>
      <c r="O1113" s="54"/>
      <c r="P1113" s="54"/>
      <c r="Q1113" s="54"/>
      <c r="R1113" s="54"/>
      <c r="S1113" s="61"/>
    </row>
    <row r="1114" spans="1:19" ht="15.75" x14ac:dyDescent="0.2">
      <c r="A1114" s="57"/>
      <c r="B1114" s="214"/>
      <c r="C1114" s="57"/>
      <c r="D1114" s="57"/>
      <c r="E1114" s="57"/>
      <c r="F1114" s="57"/>
      <c r="G1114" s="57"/>
      <c r="H1114" s="54"/>
      <c r="I1114" s="54"/>
      <c r="J1114" s="54"/>
      <c r="K1114" s="54"/>
      <c r="L1114" s="62"/>
      <c r="M1114" s="54"/>
      <c r="N1114" s="54"/>
      <c r="O1114" s="54"/>
      <c r="P1114" s="54"/>
      <c r="Q1114" s="54"/>
      <c r="R1114" s="54"/>
      <c r="S1114" s="61"/>
    </row>
    <row r="1115" spans="1:19" ht="15.75" x14ac:dyDescent="0.2">
      <c r="A1115" s="57"/>
      <c r="B1115" s="214"/>
      <c r="C1115" s="57"/>
      <c r="D1115" s="57"/>
      <c r="E1115" s="57"/>
      <c r="F1115" s="57"/>
      <c r="G1115" s="57"/>
      <c r="H1115" s="54"/>
      <c r="I1115" s="54"/>
      <c r="J1115" s="54"/>
      <c r="K1115" s="54"/>
      <c r="L1115" s="62"/>
      <c r="M1115" s="54"/>
      <c r="N1115" s="54"/>
      <c r="O1115" s="54"/>
      <c r="P1115" s="54"/>
      <c r="Q1115" s="54"/>
      <c r="R1115" s="54"/>
      <c r="S1115" s="61"/>
    </row>
    <row r="1116" spans="1:19" ht="15.75" x14ac:dyDescent="0.2">
      <c r="A1116" s="57"/>
      <c r="B1116" s="214"/>
      <c r="C1116" s="57"/>
      <c r="D1116" s="57"/>
      <c r="E1116" s="57"/>
      <c r="F1116" s="57"/>
      <c r="G1116" s="57"/>
      <c r="H1116" s="54"/>
      <c r="I1116" s="54"/>
      <c r="J1116" s="54"/>
      <c r="K1116" s="54"/>
      <c r="L1116" s="62"/>
      <c r="M1116" s="54"/>
      <c r="N1116" s="54"/>
      <c r="O1116" s="54"/>
      <c r="P1116" s="54"/>
      <c r="Q1116" s="54"/>
      <c r="R1116" s="54"/>
      <c r="S1116" s="61"/>
    </row>
    <row r="1117" spans="1:19" ht="15.75" x14ac:dyDescent="0.2">
      <c r="A1117" s="57"/>
      <c r="B1117" s="214"/>
      <c r="C1117" s="57"/>
      <c r="D1117" s="57"/>
      <c r="E1117" s="57"/>
      <c r="F1117" s="57"/>
      <c r="G1117" s="57"/>
      <c r="H1117" s="54"/>
      <c r="I1117" s="54"/>
      <c r="J1117" s="54"/>
      <c r="K1117" s="54"/>
      <c r="L1117" s="62"/>
      <c r="M1117" s="54"/>
      <c r="N1117" s="54"/>
      <c r="O1117" s="54"/>
      <c r="P1117" s="54"/>
      <c r="Q1117" s="54"/>
      <c r="R1117" s="54"/>
      <c r="S1117" s="61"/>
    </row>
    <row r="1118" spans="1:19" ht="15.75" x14ac:dyDescent="0.2">
      <c r="A1118" s="57"/>
      <c r="B1118" s="214"/>
      <c r="C1118" s="57"/>
      <c r="D1118" s="57"/>
      <c r="E1118" s="57"/>
      <c r="F1118" s="57"/>
      <c r="G1118" s="57"/>
      <c r="H1118" s="54"/>
      <c r="I1118" s="54"/>
      <c r="J1118" s="54"/>
      <c r="K1118" s="54"/>
      <c r="L1118" s="62"/>
      <c r="M1118" s="54"/>
      <c r="N1118" s="54"/>
      <c r="O1118" s="54"/>
      <c r="P1118" s="54"/>
      <c r="Q1118" s="54"/>
      <c r="R1118" s="54"/>
      <c r="S1118" s="61"/>
    </row>
    <row r="1119" spans="1:19" ht="15.75" x14ac:dyDescent="0.2">
      <c r="A1119" s="57"/>
      <c r="B1119" s="214"/>
      <c r="C1119" s="57"/>
      <c r="D1119" s="57"/>
      <c r="E1119" s="57"/>
      <c r="F1119" s="57"/>
      <c r="G1119" s="57"/>
      <c r="H1119" s="54"/>
      <c r="I1119" s="54"/>
      <c r="J1119" s="54"/>
      <c r="K1119" s="54"/>
      <c r="L1119" s="62"/>
      <c r="M1119" s="54"/>
      <c r="N1119" s="54"/>
      <c r="O1119" s="54"/>
      <c r="P1119" s="54"/>
      <c r="Q1119" s="54"/>
      <c r="R1119" s="54"/>
      <c r="S1119" s="61"/>
    </row>
    <row r="1120" spans="1:19" ht="15.75" x14ac:dyDescent="0.2">
      <c r="A1120" s="57"/>
      <c r="B1120" s="214"/>
      <c r="C1120" s="57"/>
      <c r="D1120" s="57"/>
      <c r="E1120" s="57"/>
      <c r="F1120" s="57"/>
      <c r="G1120" s="57"/>
      <c r="H1120" s="54"/>
      <c r="I1120" s="54"/>
      <c r="J1120" s="54"/>
      <c r="K1120" s="54"/>
      <c r="L1120" s="62"/>
      <c r="M1120" s="54"/>
      <c r="N1120" s="54"/>
      <c r="O1120" s="54"/>
      <c r="P1120" s="54"/>
      <c r="Q1120" s="54"/>
      <c r="R1120" s="54"/>
      <c r="S1120" s="61"/>
    </row>
    <row r="1121" spans="1:19" ht="15.75" x14ac:dyDescent="0.2">
      <c r="A1121" s="57"/>
      <c r="B1121" s="214"/>
      <c r="C1121" s="57"/>
      <c r="D1121" s="57"/>
      <c r="E1121" s="57"/>
      <c r="F1121" s="57"/>
      <c r="G1121" s="57"/>
      <c r="H1121" s="54"/>
      <c r="I1121" s="54"/>
      <c r="J1121" s="54"/>
      <c r="K1121" s="54"/>
      <c r="L1121" s="62"/>
      <c r="M1121" s="54"/>
      <c r="N1121" s="54"/>
      <c r="O1121" s="54"/>
      <c r="P1121" s="54"/>
      <c r="Q1121" s="54"/>
      <c r="R1121" s="54"/>
      <c r="S1121" s="61"/>
    </row>
    <row r="1122" spans="1:19" ht="15.75" x14ac:dyDescent="0.2">
      <c r="A1122" s="57"/>
      <c r="B1122" s="214"/>
      <c r="C1122" s="57"/>
      <c r="D1122" s="57"/>
      <c r="E1122" s="57"/>
      <c r="F1122" s="57"/>
      <c r="G1122" s="57"/>
      <c r="H1122" s="54"/>
      <c r="I1122" s="54"/>
      <c r="J1122" s="54"/>
      <c r="K1122" s="54"/>
      <c r="L1122" s="62"/>
      <c r="M1122" s="54"/>
      <c r="N1122" s="54"/>
      <c r="O1122" s="54"/>
      <c r="P1122" s="54"/>
      <c r="Q1122" s="54"/>
      <c r="R1122" s="54"/>
      <c r="S1122" s="61"/>
    </row>
    <row r="1123" spans="1:19" ht="15.75" x14ac:dyDescent="0.2">
      <c r="A1123" s="57"/>
      <c r="B1123" s="214"/>
      <c r="C1123" s="57"/>
      <c r="D1123" s="57"/>
      <c r="E1123" s="57"/>
      <c r="F1123" s="57"/>
      <c r="G1123" s="57"/>
      <c r="H1123" s="54"/>
      <c r="I1123" s="54"/>
      <c r="J1123" s="54"/>
      <c r="K1123" s="54"/>
      <c r="L1123" s="62"/>
      <c r="M1123" s="54"/>
      <c r="N1123" s="54"/>
      <c r="O1123" s="54"/>
      <c r="P1123" s="54"/>
      <c r="Q1123" s="54"/>
      <c r="R1123" s="54"/>
      <c r="S1123" s="61"/>
    </row>
    <row r="1124" spans="1:19" ht="15.75" x14ac:dyDescent="0.2">
      <c r="A1124" s="57"/>
      <c r="B1124" s="214"/>
      <c r="C1124" s="57"/>
      <c r="D1124" s="57"/>
      <c r="E1124" s="57"/>
      <c r="F1124" s="57"/>
      <c r="G1124" s="57"/>
      <c r="H1124" s="54"/>
      <c r="I1124" s="54"/>
      <c r="J1124" s="54"/>
      <c r="K1124" s="54"/>
      <c r="L1124" s="62"/>
      <c r="M1124" s="54"/>
      <c r="N1124" s="54"/>
      <c r="O1124" s="54"/>
      <c r="P1124" s="54"/>
      <c r="Q1124" s="54"/>
      <c r="R1124" s="54"/>
      <c r="S1124" s="61"/>
    </row>
    <row r="1125" spans="1:19" ht="15.75" x14ac:dyDescent="0.2">
      <c r="A1125" s="57"/>
      <c r="B1125" s="214"/>
      <c r="C1125" s="57"/>
      <c r="D1125" s="57"/>
      <c r="E1125" s="57"/>
      <c r="F1125" s="57"/>
      <c r="G1125" s="57"/>
      <c r="H1125" s="54"/>
      <c r="I1125" s="54"/>
      <c r="J1125" s="54"/>
      <c r="K1125" s="54"/>
      <c r="L1125" s="62"/>
      <c r="M1125" s="54"/>
      <c r="N1125" s="54"/>
      <c r="O1125" s="54"/>
      <c r="P1125" s="54"/>
      <c r="Q1125" s="54"/>
      <c r="R1125" s="54"/>
      <c r="S1125" s="61"/>
    </row>
    <row r="1126" spans="1:19" ht="15.75" x14ac:dyDescent="0.2">
      <c r="A1126" s="57"/>
      <c r="B1126" s="214"/>
      <c r="C1126" s="57"/>
      <c r="D1126" s="57"/>
      <c r="E1126" s="57"/>
      <c r="F1126" s="57"/>
      <c r="G1126" s="57"/>
      <c r="H1126" s="54"/>
      <c r="I1126" s="54"/>
      <c r="J1126" s="54"/>
      <c r="K1126" s="54"/>
      <c r="L1126" s="62"/>
      <c r="M1126" s="54"/>
      <c r="N1126" s="54"/>
      <c r="O1126" s="54"/>
      <c r="P1126" s="54"/>
      <c r="Q1126" s="54"/>
      <c r="R1126" s="54"/>
      <c r="S1126" s="61"/>
    </row>
    <row r="1127" spans="1:19" ht="15.75" x14ac:dyDescent="0.2">
      <c r="A1127" s="57"/>
      <c r="B1127" s="214"/>
      <c r="C1127" s="57"/>
      <c r="D1127" s="57"/>
      <c r="E1127" s="57"/>
      <c r="F1127" s="57"/>
      <c r="G1127" s="57"/>
      <c r="H1127" s="54"/>
      <c r="I1127" s="54"/>
      <c r="J1127" s="54"/>
      <c r="K1127" s="54"/>
      <c r="L1127" s="62"/>
      <c r="M1127" s="54"/>
      <c r="N1127" s="54"/>
      <c r="O1127" s="54"/>
      <c r="P1127" s="54"/>
      <c r="Q1127" s="54"/>
      <c r="R1127" s="54"/>
      <c r="S1127" s="61"/>
    </row>
    <row r="1128" spans="1:19" ht="15.75" x14ac:dyDescent="0.2">
      <c r="A1128" s="57"/>
      <c r="B1128" s="214"/>
      <c r="C1128" s="57"/>
      <c r="D1128" s="57"/>
      <c r="E1128" s="57"/>
      <c r="F1128" s="57"/>
      <c r="G1128" s="57"/>
      <c r="H1128" s="54"/>
      <c r="I1128" s="54"/>
      <c r="J1128" s="54"/>
      <c r="K1128" s="54"/>
      <c r="L1128" s="62"/>
      <c r="M1128" s="54"/>
      <c r="N1128" s="54"/>
      <c r="O1128" s="54"/>
      <c r="P1128" s="54"/>
      <c r="Q1128" s="54"/>
      <c r="R1128" s="54"/>
      <c r="S1128" s="61"/>
    </row>
    <row r="1129" spans="1:19" ht="15.75" x14ac:dyDescent="0.2">
      <c r="A1129" s="57"/>
      <c r="B1129" s="214"/>
      <c r="C1129" s="57"/>
      <c r="D1129" s="57"/>
      <c r="E1129" s="57"/>
      <c r="F1129" s="57"/>
      <c r="G1129" s="57"/>
      <c r="H1129" s="54"/>
      <c r="I1129" s="54"/>
      <c r="J1129" s="54"/>
      <c r="K1129" s="54"/>
      <c r="L1129" s="62"/>
      <c r="M1129" s="54"/>
      <c r="N1129" s="54"/>
      <c r="O1129" s="54"/>
      <c r="P1129" s="54"/>
      <c r="Q1129" s="54"/>
      <c r="R1129" s="54"/>
      <c r="S1129" s="61"/>
    </row>
    <row r="1130" spans="1:19" ht="15.75" x14ac:dyDescent="0.2">
      <c r="A1130" s="57"/>
      <c r="B1130" s="214"/>
      <c r="C1130" s="57"/>
      <c r="D1130" s="57"/>
      <c r="E1130" s="57"/>
      <c r="F1130" s="57"/>
      <c r="G1130" s="57"/>
      <c r="H1130" s="54"/>
      <c r="I1130" s="54"/>
      <c r="J1130" s="54"/>
      <c r="K1130" s="54"/>
      <c r="L1130" s="62"/>
      <c r="M1130" s="54"/>
      <c r="N1130" s="54"/>
      <c r="O1130" s="54"/>
      <c r="P1130" s="54"/>
      <c r="Q1130" s="54"/>
      <c r="R1130" s="54"/>
      <c r="S1130" s="61"/>
    </row>
    <row r="1131" spans="1:19" ht="15.75" x14ac:dyDescent="0.2">
      <c r="A1131" s="57"/>
      <c r="B1131" s="214"/>
      <c r="C1131" s="57"/>
      <c r="D1131" s="57"/>
      <c r="E1131" s="57"/>
      <c r="F1131" s="57"/>
      <c r="G1131" s="57"/>
      <c r="H1131" s="54"/>
      <c r="I1131" s="54"/>
      <c r="J1131" s="54"/>
      <c r="K1131" s="54"/>
      <c r="L1131" s="62"/>
      <c r="M1131" s="54"/>
      <c r="N1131" s="54"/>
      <c r="O1131" s="54"/>
      <c r="P1131" s="54"/>
      <c r="Q1131" s="54"/>
      <c r="R1131" s="54"/>
      <c r="S1131" s="61"/>
    </row>
    <row r="1132" spans="1:19" ht="15.75" x14ac:dyDescent="0.2">
      <c r="A1132" s="57"/>
      <c r="B1132" s="214"/>
      <c r="C1132" s="57"/>
      <c r="D1132" s="57"/>
      <c r="E1132" s="57"/>
      <c r="F1132" s="57"/>
      <c r="G1132" s="57"/>
      <c r="H1132" s="54"/>
      <c r="I1132" s="54"/>
      <c r="J1132" s="54"/>
      <c r="K1132" s="54"/>
      <c r="L1132" s="62"/>
      <c r="M1132" s="54"/>
      <c r="N1132" s="54"/>
      <c r="O1132" s="54"/>
      <c r="P1132" s="54"/>
      <c r="Q1132" s="54"/>
      <c r="R1132" s="54"/>
      <c r="S1132" s="61"/>
    </row>
    <row r="1133" spans="1:19" ht="15.75" x14ac:dyDescent="0.2">
      <c r="A1133" s="57"/>
      <c r="B1133" s="214"/>
      <c r="C1133" s="57"/>
      <c r="D1133" s="57"/>
      <c r="E1133" s="57"/>
      <c r="F1133" s="57"/>
      <c r="G1133" s="57"/>
      <c r="H1133" s="54"/>
      <c r="I1133" s="54"/>
      <c r="J1133" s="54"/>
      <c r="K1133" s="54"/>
      <c r="L1133" s="62"/>
      <c r="M1133" s="54"/>
      <c r="N1133" s="54"/>
      <c r="O1133" s="54"/>
      <c r="P1133" s="54"/>
      <c r="Q1133" s="54"/>
      <c r="R1133" s="54"/>
      <c r="S1133" s="61"/>
    </row>
    <row r="1134" spans="1:19" ht="15.75" x14ac:dyDescent="0.2">
      <c r="A1134" s="57"/>
      <c r="B1134" s="214"/>
      <c r="C1134" s="57"/>
      <c r="D1134" s="57"/>
      <c r="E1134" s="57"/>
      <c r="F1134" s="57"/>
      <c r="G1134" s="57"/>
      <c r="H1134" s="54"/>
      <c r="I1134" s="54"/>
      <c r="J1134" s="54"/>
      <c r="K1134" s="54"/>
      <c r="L1134" s="62"/>
      <c r="M1134" s="54"/>
      <c r="N1134" s="54"/>
      <c r="O1134" s="54"/>
      <c r="P1134" s="54"/>
      <c r="Q1134" s="54"/>
      <c r="R1134" s="54"/>
      <c r="S1134" s="61"/>
    </row>
    <row r="1135" spans="1:19" ht="15.75" x14ac:dyDescent="0.2">
      <c r="A1135" s="57"/>
      <c r="B1135" s="214"/>
      <c r="C1135" s="57"/>
      <c r="D1135" s="57"/>
      <c r="E1135" s="57"/>
      <c r="F1135" s="57"/>
      <c r="G1135" s="57"/>
      <c r="H1135" s="54"/>
      <c r="I1135" s="54"/>
      <c r="J1135" s="54"/>
      <c r="K1135" s="54"/>
      <c r="L1135" s="62"/>
      <c r="M1135" s="54"/>
      <c r="N1135" s="54"/>
      <c r="O1135" s="54"/>
      <c r="P1135" s="54"/>
      <c r="Q1135" s="54"/>
      <c r="R1135" s="54"/>
      <c r="S1135" s="61"/>
    </row>
    <row r="1136" spans="1:19" ht="15.75" x14ac:dyDescent="0.2">
      <c r="A1136" s="57"/>
      <c r="B1136" s="214"/>
      <c r="C1136" s="57"/>
      <c r="D1136" s="57"/>
      <c r="E1136" s="57"/>
      <c r="F1136" s="57"/>
      <c r="G1136" s="57"/>
      <c r="H1136" s="54"/>
      <c r="I1136" s="54"/>
      <c r="J1136" s="54"/>
      <c r="K1136" s="54"/>
      <c r="L1136" s="62"/>
      <c r="M1136" s="54"/>
      <c r="N1136" s="54"/>
      <c r="O1136" s="54"/>
      <c r="P1136" s="54"/>
      <c r="Q1136" s="54"/>
      <c r="R1136" s="54"/>
      <c r="S1136" s="61"/>
    </row>
    <row r="1137" spans="1:19" ht="15.75" x14ac:dyDescent="0.2">
      <c r="A1137" s="57"/>
      <c r="B1137" s="214"/>
      <c r="C1137" s="57"/>
      <c r="D1137" s="57"/>
      <c r="E1137" s="57"/>
      <c r="F1137" s="57"/>
      <c r="G1137" s="57"/>
      <c r="H1137" s="54"/>
      <c r="I1137" s="54"/>
      <c r="J1137" s="54"/>
      <c r="K1137" s="54"/>
      <c r="L1137" s="62"/>
      <c r="M1137" s="54"/>
      <c r="N1137" s="54"/>
      <c r="O1137" s="54"/>
      <c r="P1137" s="54"/>
      <c r="Q1137" s="54"/>
      <c r="R1137" s="54"/>
      <c r="S1137" s="61"/>
    </row>
    <row r="1138" spans="1:19" ht="15.75" x14ac:dyDescent="0.2">
      <c r="A1138" s="57"/>
      <c r="B1138" s="214"/>
      <c r="C1138" s="57"/>
      <c r="D1138" s="57"/>
      <c r="E1138" s="57"/>
      <c r="F1138" s="57"/>
      <c r="G1138" s="57"/>
      <c r="H1138" s="54"/>
      <c r="I1138" s="54"/>
      <c r="J1138" s="54"/>
      <c r="K1138" s="54"/>
      <c r="L1138" s="62"/>
      <c r="M1138" s="54"/>
      <c r="N1138" s="54"/>
      <c r="O1138" s="54"/>
      <c r="P1138" s="54"/>
      <c r="Q1138" s="54"/>
      <c r="R1138" s="54"/>
      <c r="S1138" s="61"/>
    </row>
    <row r="1139" spans="1:19" ht="15.75" x14ac:dyDescent="0.2">
      <c r="A1139" s="57"/>
      <c r="B1139" s="214"/>
      <c r="C1139" s="57"/>
      <c r="D1139" s="57"/>
      <c r="E1139" s="57"/>
      <c r="F1139" s="57"/>
      <c r="G1139" s="57"/>
      <c r="H1139" s="54"/>
      <c r="I1139" s="54"/>
      <c r="J1139" s="54"/>
      <c r="K1139" s="54"/>
      <c r="L1139" s="62"/>
      <c r="M1139" s="54"/>
      <c r="N1139" s="54"/>
      <c r="O1139" s="54"/>
      <c r="P1139" s="54"/>
      <c r="Q1139" s="54"/>
      <c r="R1139" s="54"/>
      <c r="S1139" s="61"/>
    </row>
    <row r="1140" spans="1:19" ht="15.75" x14ac:dyDescent="0.2">
      <c r="A1140" s="57"/>
      <c r="B1140" s="214"/>
      <c r="C1140" s="57"/>
      <c r="D1140" s="57"/>
      <c r="E1140" s="57"/>
      <c r="F1140" s="57"/>
      <c r="G1140" s="57"/>
      <c r="H1140" s="54"/>
      <c r="I1140" s="54"/>
      <c r="J1140" s="54"/>
      <c r="K1140" s="54"/>
      <c r="L1140" s="62"/>
      <c r="M1140" s="54"/>
      <c r="N1140" s="54"/>
      <c r="O1140" s="54"/>
      <c r="P1140" s="54"/>
      <c r="Q1140" s="54"/>
      <c r="R1140" s="54"/>
      <c r="S1140" s="61"/>
    </row>
    <row r="1141" spans="1:19" ht="15.75" x14ac:dyDescent="0.2">
      <c r="A1141" s="57"/>
      <c r="B1141" s="214"/>
      <c r="C1141" s="57"/>
      <c r="D1141" s="57"/>
      <c r="E1141" s="57"/>
      <c r="F1141" s="57"/>
      <c r="G1141" s="57"/>
      <c r="H1141" s="54"/>
      <c r="I1141" s="54"/>
      <c r="J1141" s="54"/>
      <c r="K1141" s="54"/>
      <c r="L1141" s="62"/>
      <c r="M1141" s="54"/>
      <c r="N1141" s="54"/>
      <c r="O1141" s="54"/>
      <c r="P1141" s="54"/>
      <c r="Q1141" s="54"/>
      <c r="R1141" s="54"/>
      <c r="S1141" s="61"/>
    </row>
    <row r="1142" spans="1:19" ht="15.75" x14ac:dyDescent="0.2">
      <c r="A1142" s="57"/>
      <c r="B1142" s="214"/>
      <c r="C1142" s="57"/>
      <c r="D1142" s="57"/>
      <c r="E1142" s="57"/>
      <c r="F1142" s="57"/>
      <c r="G1142" s="57"/>
      <c r="H1142" s="54"/>
      <c r="I1142" s="54"/>
      <c r="J1142" s="54"/>
      <c r="K1142" s="54"/>
      <c r="L1142" s="62"/>
      <c r="M1142" s="54"/>
      <c r="N1142" s="54"/>
      <c r="O1142" s="54"/>
      <c r="P1142" s="54"/>
      <c r="Q1142" s="54"/>
      <c r="R1142" s="54"/>
      <c r="S1142" s="61"/>
    </row>
    <row r="1143" spans="1:19" ht="15.75" x14ac:dyDescent="0.2">
      <c r="A1143" s="57"/>
      <c r="B1143" s="214"/>
      <c r="C1143" s="57"/>
      <c r="D1143" s="57"/>
      <c r="E1143" s="57"/>
      <c r="F1143" s="57"/>
      <c r="G1143" s="57"/>
      <c r="H1143" s="54"/>
      <c r="I1143" s="54"/>
      <c r="J1143" s="54"/>
      <c r="K1143" s="54"/>
      <c r="L1143" s="62"/>
      <c r="M1143" s="54"/>
      <c r="N1143" s="54"/>
      <c r="O1143" s="54"/>
      <c r="P1143" s="54"/>
      <c r="Q1143" s="54"/>
      <c r="R1143" s="54"/>
      <c r="S1143" s="61"/>
    </row>
    <row r="1144" spans="1:19" ht="15.75" x14ac:dyDescent="0.2">
      <c r="A1144" s="57"/>
      <c r="B1144" s="214"/>
      <c r="C1144" s="57"/>
      <c r="D1144" s="57"/>
      <c r="E1144" s="57"/>
      <c r="F1144" s="57"/>
      <c r="G1144" s="57"/>
      <c r="H1144" s="54"/>
      <c r="I1144" s="54"/>
      <c r="J1144" s="54"/>
      <c r="K1144" s="54"/>
      <c r="L1144" s="62"/>
      <c r="M1144" s="54"/>
      <c r="N1144" s="54"/>
      <c r="O1144" s="54"/>
      <c r="P1144" s="54"/>
      <c r="Q1144" s="54"/>
      <c r="R1144" s="54"/>
      <c r="S1144" s="61"/>
    </row>
    <row r="1145" spans="1:19" ht="15.75" x14ac:dyDescent="0.2">
      <c r="A1145" s="57"/>
      <c r="B1145" s="214"/>
      <c r="C1145" s="57"/>
      <c r="D1145" s="57"/>
      <c r="E1145" s="57"/>
      <c r="F1145" s="57"/>
      <c r="G1145" s="57"/>
      <c r="H1145" s="54"/>
      <c r="I1145" s="54"/>
      <c r="J1145" s="54"/>
      <c r="K1145" s="54"/>
      <c r="L1145" s="62"/>
      <c r="M1145" s="54"/>
      <c r="N1145" s="54"/>
      <c r="O1145" s="54"/>
      <c r="P1145" s="54"/>
      <c r="Q1145" s="54"/>
      <c r="R1145" s="54"/>
      <c r="S1145" s="61"/>
    </row>
    <row r="1146" spans="1:19" ht="15.75" x14ac:dyDescent="0.2">
      <c r="A1146" s="57"/>
      <c r="B1146" s="214"/>
      <c r="C1146" s="57"/>
      <c r="D1146" s="57"/>
      <c r="E1146" s="57"/>
      <c r="F1146" s="57"/>
      <c r="G1146" s="57"/>
      <c r="H1146" s="54"/>
      <c r="I1146" s="54"/>
      <c r="J1146" s="54"/>
      <c r="K1146" s="54"/>
      <c r="L1146" s="62"/>
      <c r="M1146" s="54"/>
      <c r="N1146" s="54"/>
      <c r="O1146" s="54"/>
      <c r="P1146" s="54"/>
      <c r="Q1146" s="54"/>
      <c r="R1146" s="54"/>
      <c r="S1146" s="61"/>
    </row>
    <row r="1147" spans="1:19" ht="15.75" x14ac:dyDescent="0.2">
      <c r="A1147" s="57"/>
      <c r="B1147" s="214"/>
      <c r="C1147" s="57"/>
      <c r="D1147" s="57"/>
      <c r="E1147" s="57"/>
      <c r="F1147" s="57"/>
      <c r="G1147" s="57"/>
      <c r="H1147" s="54"/>
      <c r="I1147" s="54"/>
      <c r="J1147" s="54"/>
      <c r="K1147" s="54"/>
      <c r="L1147" s="62"/>
      <c r="M1147" s="54"/>
      <c r="N1147" s="54"/>
      <c r="O1147" s="54"/>
      <c r="P1147" s="54"/>
      <c r="Q1147" s="54"/>
      <c r="R1147" s="54"/>
      <c r="S1147" s="61"/>
    </row>
    <row r="1148" spans="1:19" ht="15.75" x14ac:dyDescent="0.2">
      <c r="A1148" s="57"/>
      <c r="B1148" s="214"/>
      <c r="C1148" s="57"/>
      <c r="D1148" s="57"/>
      <c r="E1148" s="57"/>
      <c r="F1148" s="57"/>
      <c r="G1148" s="57"/>
      <c r="H1148" s="54"/>
      <c r="I1148" s="54"/>
      <c r="J1148" s="54"/>
      <c r="K1148" s="54"/>
      <c r="L1148" s="62"/>
      <c r="M1148" s="54"/>
      <c r="N1148" s="54"/>
      <c r="O1148" s="54"/>
      <c r="P1148" s="54"/>
      <c r="Q1148" s="54"/>
      <c r="R1148" s="54"/>
      <c r="S1148" s="61"/>
    </row>
    <row r="1149" spans="1:19" ht="15.75" x14ac:dyDescent="0.2">
      <c r="A1149" s="57"/>
      <c r="B1149" s="214"/>
      <c r="C1149" s="57"/>
      <c r="D1149" s="57"/>
      <c r="E1149" s="57"/>
      <c r="F1149" s="57"/>
      <c r="G1149" s="57"/>
      <c r="H1149" s="54"/>
      <c r="I1149" s="54"/>
      <c r="J1149" s="54"/>
      <c r="K1149" s="54"/>
      <c r="L1149" s="62"/>
      <c r="M1149" s="54"/>
      <c r="N1149" s="54"/>
      <c r="O1149" s="54"/>
      <c r="P1149" s="54"/>
      <c r="Q1149" s="54"/>
      <c r="R1149" s="54"/>
      <c r="S1149" s="61"/>
    </row>
    <row r="1150" spans="1:19" ht="15.75" x14ac:dyDescent="0.2">
      <c r="A1150" s="57"/>
      <c r="B1150" s="214"/>
      <c r="C1150" s="57"/>
      <c r="D1150" s="57"/>
      <c r="E1150" s="57"/>
      <c r="F1150" s="57"/>
      <c r="G1150" s="57"/>
      <c r="H1150" s="54"/>
      <c r="I1150" s="54"/>
      <c r="J1150" s="54"/>
      <c r="K1150" s="54"/>
      <c r="L1150" s="62"/>
      <c r="M1150" s="54"/>
      <c r="N1150" s="54"/>
      <c r="O1150" s="54"/>
      <c r="P1150" s="54"/>
      <c r="Q1150" s="54"/>
      <c r="R1150" s="54"/>
      <c r="S1150" s="61"/>
    </row>
    <row r="1151" spans="1:19" ht="15.75" x14ac:dyDescent="0.2">
      <c r="A1151" s="57"/>
      <c r="B1151" s="214"/>
      <c r="C1151" s="57"/>
      <c r="D1151" s="57"/>
      <c r="E1151" s="57"/>
      <c r="F1151" s="57"/>
      <c r="G1151" s="57"/>
      <c r="H1151" s="54"/>
      <c r="I1151" s="54"/>
      <c r="J1151" s="54"/>
      <c r="K1151" s="54"/>
      <c r="L1151" s="62"/>
      <c r="M1151" s="54"/>
      <c r="N1151" s="54"/>
      <c r="O1151" s="54"/>
      <c r="P1151" s="54"/>
      <c r="Q1151" s="54"/>
      <c r="R1151" s="54"/>
      <c r="S1151" s="61"/>
    </row>
    <row r="1152" spans="1:19" ht="15.75" x14ac:dyDescent="0.2">
      <c r="A1152" s="57"/>
      <c r="B1152" s="214"/>
      <c r="C1152" s="57"/>
      <c r="D1152" s="57"/>
      <c r="E1152" s="57"/>
      <c r="F1152" s="57"/>
      <c r="G1152" s="57"/>
      <c r="H1152" s="54"/>
      <c r="I1152" s="54"/>
      <c r="J1152" s="54"/>
      <c r="K1152" s="54"/>
      <c r="L1152" s="62"/>
      <c r="M1152" s="54"/>
      <c r="N1152" s="54"/>
      <c r="O1152" s="54"/>
      <c r="P1152" s="54"/>
      <c r="Q1152" s="54"/>
      <c r="R1152" s="54"/>
      <c r="S1152" s="61"/>
    </row>
    <row r="1153" spans="1:19" ht="15.75" x14ac:dyDescent="0.2">
      <c r="A1153" s="57"/>
      <c r="B1153" s="214"/>
      <c r="C1153" s="57"/>
      <c r="D1153" s="57"/>
      <c r="E1153" s="57"/>
      <c r="F1153" s="57"/>
      <c r="G1153" s="57"/>
      <c r="H1153" s="54"/>
      <c r="I1153" s="54"/>
      <c r="J1153" s="54"/>
      <c r="K1153" s="54"/>
      <c r="L1153" s="62"/>
      <c r="M1153" s="54"/>
      <c r="N1153" s="54"/>
      <c r="O1153" s="54"/>
      <c r="P1153" s="54"/>
      <c r="Q1153" s="54"/>
      <c r="R1153" s="54"/>
      <c r="S1153" s="61"/>
    </row>
    <row r="1154" spans="1:19" ht="15.75" x14ac:dyDescent="0.2">
      <c r="A1154" s="57"/>
      <c r="B1154" s="214"/>
      <c r="C1154" s="57"/>
      <c r="D1154" s="57"/>
      <c r="E1154" s="57"/>
      <c r="F1154" s="57"/>
      <c r="G1154" s="57"/>
      <c r="H1154" s="54"/>
      <c r="I1154" s="54"/>
      <c r="J1154" s="54"/>
      <c r="K1154" s="54"/>
      <c r="L1154" s="62"/>
      <c r="M1154" s="54"/>
      <c r="N1154" s="54"/>
      <c r="O1154" s="54"/>
      <c r="P1154" s="54"/>
      <c r="Q1154" s="54"/>
      <c r="R1154" s="54"/>
      <c r="S1154" s="61"/>
    </row>
    <row r="1155" spans="1:19" ht="15.75" x14ac:dyDescent="0.2">
      <c r="A1155" s="57"/>
      <c r="B1155" s="214"/>
      <c r="C1155" s="57"/>
      <c r="D1155" s="57"/>
      <c r="E1155" s="57"/>
      <c r="F1155" s="57"/>
      <c r="G1155" s="57"/>
      <c r="H1155" s="54"/>
      <c r="I1155" s="54"/>
      <c r="J1155" s="54"/>
      <c r="K1155" s="54"/>
      <c r="L1155" s="62"/>
      <c r="M1155" s="54"/>
      <c r="N1155" s="54"/>
      <c r="O1155" s="54"/>
      <c r="P1155" s="54"/>
      <c r="Q1155" s="54"/>
      <c r="R1155" s="54"/>
      <c r="S1155" s="61"/>
    </row>
    <row r="1156" spans="1:19" ht="15.75" x14ac:dyDescent="0.2">
      <c r="A1156" s="57"/>
      <c r="B1156" s="214"/>
      <c r="C1156" s="57"/>
      <c r="D1156" s="57"/>
      <c r="E1156" s="57"/>
      <c r="F1156" s="57"/>
      <c r="G1156" s="57"/>
      <c r="H1156" s="54"/>
      <c r="I1156" s="54"/>
      <c r="J1156" s="54"/>
      <c r="K1156" s="54"/>
      <c r="L1156" s="62"/>
      <c r="M1156" s="54"/>
      <c r="N1156" s="54"/>
      <c r="O1156" s="54"/>
      <c r="P1156" s="54"/>
      <c r="Q1156" s="54"/>
      <c r="R1156" s="54"/>
      <c r="S1156" s="61"/>
    </row>
    <row r="1157" spans="1:19" ht="15.75" x14ac:dyDescent="0.2">
      <c r="A1157" s="57"/>
      <c r="B1157" s="214"/>
      <c r="C1157" s="57"/>
      <c r="D1157" s="57"/>
      <c r="E1157" s="57"/>
      <c r="F1157" s="57"/>
      <c r="G1157" s="57"/>
      <c r="H1157" s="54"/>
      <c r="I1157" s="54"/>
      <c r="J1157" s="54"/>
      <c r="K1157" s="54"/>
      <c r="L1157" s="62"/>
      <c r="M1157" s="54"/>
      <c r="N1157" s="54"/>
      <c r="O1157" s="54"/>
      <c r="P1157" s="54"/>
      <c r="Q1157" s="54"/>
      <c r="R1157" s="54"/>
      <c r="S1157" s="61"/>
    </row>
    <row r="1158" spans="1:19" ht="15.75" x14ac:dyDescent="0.2">
      <c r="A1158" s="57"/>
      <c r="B1158" s="214"/>
      <c r="C1158" s="57"/>
      <c r="D1158" s="57"/>
      <c r="E1158" s="57"/>
      <c r="F1158" s="57"/>
      <c r="G1158" s="57"/>
      <c r="H1158" s="54"/>
      <c r="I1158" s="54"/>
      <c r="J1158" s="54"/>
      <c r="K1158" s="54"/>
      <c r="L1158" s="62"/>
      <c r="M1158" s="54"/>
      <c r="N1158" s="54"/>
      <c r="O1158" s="54"/>
      <c r="P1158" s="54"/>
      <c r="Q1158" s="54"/>
      <c r="R1158" s="54"/>
      <c r="S1158" s="61"/>
    </row>
    <row r="1159" spans="1:19" ht="15.75" x14ac:dyDescent="0.2">
      <c r="A1159" s="57"/>
      <c r="B1159" s="214"/>
      <c r="C1159" s="57"/>
      <c r="D1159" s="57"/>
      <c r="E1159" s="57"/>
      <c r="F1159" s="57"/>
      <c r="G1159" s="57"/>
      <c r="H1159" s="54"/>
      <c r="I1159" s="54"/>
      <c r="J1159" s="54"/>
      <c r="K1159" s="54"/>
      <c r="L1159" s="62"/>
      <c r="M1159" s="54"/>
      <c r="N1159" s="54"/>
      <c r="O1159" s="54"/>
      <c r="P1159" s="54"/>
      <c r="Q1159" s="54"/>
      <c r="R1159" s="54"/>
      <c r="S1159" s="61"/>
    </row>
    <row r="1160" spans="1:19" ht="15.75" x14ac:dyDescent="0.2">
      <c r="A1160" s="57"/>
      <c r="B1160" s="214"/>
      <c r="C1160" s="57"/>
      <c r="D1160" s="57"/>
      <c r="E1160" s="57"/>
      <c r="F1160" s="57"/>
      <c r="G1160" s="57"/>
      <c r="H1160" s="54"/>
      <c r="I1160" s="54"/>
      <c r="J1160" s="54"/>
      <c r="K1160" s="54"/>
      <c r="L1160" s="62"/>
      <c r="M1160" s="54"/>
      <c r="N1160" s="54"/>
      <c r="O1160" s="54"/>
      <c r="P1160" s="54"/>
      <c r="Q1160" s="54"/>
      <c r="R1160" s="54"/>
      <c r="S1160" s="61"/>
    </row>
    <row r="1161" spans="1:19" ht="15.75" x14ac:dyDescent="0.2">
      <c r="A1161" s="57"/>
      <c r="B1161" s="214"/>
      <c r="C1161" s="57"/>
      <c r="D1161" s="57"/>
      <c r="E1161" s="57"/>
      <c r="F1161" s="57"/>
      <c r="G1161" s="57"/>
      <c r="H1161" s="54"/>
      <c r="I1161" s="54"/>
      <c r="J1161" s="54"/>
      <c r="K1161" s="54"/>
      <c r="L1161" s="62"/>
      <c r="M1161" s="54"/>
      <c r="N1161" s="54"/>
      <c r="O1161" s="54"/>
      <c r="P1161" s="54"/>
      <c r="Q1161" s="54"/>
      <c r="R1161" s="54"/>
      <c r="S1161" s="61"/>
    </row>
    <row r="1162" spans="1:19" ht="15.75" x14ac:dyDescent="0.2">
      <c r="A1162" s="57"/>
      <c r="B1162" s="214"/>
      <c r="C1162" s="57"/>
      <c r="D1162" s="57"/>
      <c r="E1162" s="57"/>
      <c r="F1162" s="57"/>
      <c r="G1162" s="57"/>
      <c r="H1162" s="54"/>
      <c r="I1162" s="54"/>
      <c r="J1162" s="54"/>
      <c r="K1162" s="54"/>
      <c r="L1162" s="62"/>
      <c r="M1162" s="54"/>
      <c r="N1162" s="54"/>
      <c r="O1162" s="54"/>
      <c r="P1162" s="54"/>
      <c r="Q1162" s="54"/>
      <c r="R1162" s="54"/>
      <c r="S1162" s="61"/>
    </row>
    <row r="1163" spans="1:19" ht="15.75" x14ac:dyDescent="0.2">
      <c r="A1163" s="57"/>
      <c r="B1163" s="214"/>
      <c r="C1163" s="57"/>
      <c r="D1163" s="57"/>
      <c r="E1163" s="57"/>
      <c r="F1163" s="57"/>
      <c r="G1163" s="57"/>
      <c r="H1163" s="54"/>
      <c r="I1163" s="54"/>
      <c r="J1163" s="54"/>
      <c r="K1163" s="54"/>
      <c r="L1163" s="62"/>
      <c r="M1163" s="54"/>
      <c r="N1163" s="54"/>
      <c r="O1163" s="54"/>
      <c r="P1163" s="54"/>
      <c r="Q1163" s="54"/>
      <c r="R1163" s="54"/>
      <c r="S1163" s="61"/>
    </row>
    <row r="1164" spans="1:19" ht="15.75" x14ac:dyDescent="0.2">
      <c r="A1164" s="57"/>
      <c r="B1164" s="214"/>
      <c r="C1164" s="57"/>
      <c r="D1164" s="57"/>
      <c r="E1164" s="57"/>
      <c r="F1164" s="57"/>
      <c r="G1164" s="57"/>
      <c r="H1164" s="54"/>
      <c r="I1164" s="54"/>
      <c r="J1164" s="54"/>
      <c r="K1164" s="54"/>
      <c r="L1164" s="62"/>
      <c r="M1164" s="54"/>
      <c r="N1164" s="54"/>
      <c r="O1164" s="54"/>
      <c r="P1164" s="54"/>
      <c r="Q1164" s="54"/>
      <c r="R1164" s="54"/>
      <c r="S1164" s="61"/>
    </row>
    <row r="1165" spans="1:19" ht="15.75" x14ac:dyDescent="0.2">
      <c r="A1165" s="57"/>
      <c r="B1165" s="214"/>
      <c r="C1165" s="57"/>
      <c r="D1165" s="57"/>
      <c r="E1165" s="57"/>
      <c r="F1165" s="57"/>
      <c r="G1165" s="57"/>
      <c r="H1165" s="54"/>
      <c r="I1165" s="54"/>
      <c r="J1165" s="54"/>
      <c r="K1165" s="54"/>
      <c r="L1165" s="62"/>
      <c r="M1165" s="54"/>
      <c r="N1165" s="54"/>
      <c r="O1165" s="54"/>
      <c r="P1165" s="54"/>
      <c r="Q1165" s="54"/>
      <c r="R1165" s="54"/>
      <c r="S1165" s="61"/>
    </row>
    <row r="1166" spans="1:19" ht="15.75" x14ac:dyDescent="0.2">
      <c r="A1166" s="57"/>
      <c r="B1166" s="214"/>
      <c r="C1166" s="57"/>
      <c r="D1166" s="57"/>
      <c r="E1166" s="57"/>
      <c r="F1166" s="57"/>
      <c r="G1166" s="57"/>
      <c r="H1166" s="54"/>
      <c r="I1166" s="54"/>
      <c r="J1166" s="54"/>
      <c r="K1166" s="54"/>
      <c r="L1166" s="62"/>
      <c r="M1166" s="54"/>
      <c r="N1166" s="54"/>
      <c r="O1166" s="54"/>
      <c r="P1166" s="54"/>
      <c r="Q1166" s="54"/>
      <c r="R1166" s="54"/>
      <c r="S1166" s="61"/>
    </row>
    <row r="1167" spans="1:19" ht="15.75" x14ac:dyDescent="0.2">
      <c r="A1167" s="57"/>
      <c r="B1167" s="214"/>
      <c r="C1167" s="57"/>
      <c r="D1167" s="57"/>
      <c r="E1167" s="57"/>
      <c r="F1167" s="57"/>
      <c r="G1167" s="57"/>
      <c r="H1167" s="54"/>
      <c r="I1167" s="54"/>
      <c r="J1167" s="54"/>
      <c r="K1167" s="54"/>
      <c r="L1167" s="62"/>
      <c r="M1167" s="54"/>
      <c r="N1167" s="54"/>
      <c r="O1167" s="54"/>
      <c r="P1167" s="54"/>
      <c r="Q1167" s="54"/>
      <c r="R1167" s="54"/>
      <c r="S1167" s="61"/>
    </row>
    <row r="1168" spans="1:19" ht="15.75" x14ac:dyDescent="0.2">
      <c r="A1168" s="57"/>
      <c r="B1168" s="214"/>
      <c r="C1168" s="57"/>
      <c r="D1168" s="57"/>
      <c r="E1168" s="57"/>
      <c r="F1168" s="57"/>
      <c r="G1168" s="57"/>
      <c r="H1168" s="54"/>
      <c r="I1168" s="54"/>
      <c r="J1168" s="54"/>
      <c r="K1168" s="54"/>
      <c r="L1168" s="62"/>
      <c r="M1168" s="54"/>
      <c r="N1168" s="54"/>
      <c r="O1168" s="54"/>
      <c r="P1168" s="54"/>
      <c r="Q1168" s="54"/>
      <c r="R1168" s="54"/>
      <c r="S1168" s="61"/>
    </row>
    <row r="1169" spans="1:19" ht="15.75" x14ac:dyDescent="0.2">
      <c r="A1169" s="57"/>
      <c r="B1169" s="214"/>
      <c r="C1169" s="57"/>
      <c r="D1169" s="57"/>
      <c r="E1169" s="57"/>
      <c r="F1169" s="57"/>
      <c r="G1169" s="57"/>
      <c r="H1169" s="54"/>
      <c r="I1169" s="54"/>
      <c r="J1169" s="54"/>
      <c r="K1169" s="54"/>
      <c r="L1169" s="62"/>
      <c r="M1169" s="54"/>
      <c r="N1169" s="54"/>
      <c r="O1169" s="54"/>
      <c r="P1169" s="54"/>
      <c r="Q1169" s="54"/>
      <c r="R1169" s="54"/>
      <c r="S1169" s="61"/>
    </row>
    <row r="1170" spans="1:19" ht="15.75" x14ac:dyDescent="0.2">
      <c r="A1170" s="57"/>
      <c r="B1170" s="214"/>
      <c r="C1170" s="57"/>
      <c r="D1170" s="57"/>
      <c r="E1170" s="57"/>
      <c r="F1170" s="57"/>
      <c r="G1170" s="57"/>
      <c r="H1170" s="54"/>
      <c r="I1170" s="54"/>
      <c r="J1170" s="54"/>
      <c r="K1170" s="54"/>
      <c r="L1170" s="62"/>
      <c r="M1170" s="54"/>
      <c r="N1170" s="54"/>
      <c r="O1170" s="54"/>
      <c r="P1170" s="54"/>
      <c r="Q1170" s="54"/>
      <c r="R1170" s="54"/>
      <c r="S1170" s="61"/>
    </row>
    <row r="1171" spans="1:19" ht="15.75" x14ac:dyDescent="0.2">
      <c r="A1171" s="57"/>
      <c r="B1171" s="214"/>
      <c r="C1171" s="57"/>
      <c r="D1171" s="57"/>
      <c r="E1171" s="57"/>
      <c r="F1171" s="57"/>
      <c r="G1171" s="57"/>
      <c r="H1171" s="54"/>
      <c r="I1171" s="54"/>
      <c r="J1171" s="54"/>
      <c r="K1171" s="54"/>
      <c r="L1171" s="62"/>
      <c r="M1171" s="54"/>
      <c r="N1171" s="54"/>
      <c r="O1171" s="54"/>
      <c r="P1171" s="54"/>
      <c r="Q1171" s="54"/>
      <c r="R1171" s="54"/>
      <c r="S1171" s="61"/>
    </row>
    <row r="1172" spans="1:19" ht="15.75" x14ac:dyDescent="0.2">
      <c r="A1172" s="57"/>
      <c r="B1172" s="214"/>
      <c r="C1172" s="57"/>
      <c r="D1172" s="57"/>
      <c r="E1172" s="57"/>
      <c r="F1172" s="57"/>
      <c r="G1172" s="57"/>
      <c r="H1172" s="54"/>
      <c r="I1172" s="54"/>
      <c r="J1172" s="54"/>
      <c r="K1172" s="54"/>
      <c r="L1172" s="62"/>
      <c r="M1172" s="54"/>
      <c r="N1172" s="54"/>
      <c r="O1172" s="54"/>
      <c r="P1172" s="54"/>
      <c r="Q1172" s="54"/>
      <c r="R1172" s="54"/>
      <c r="S1172" s="61"/>
    </row>
    <row r="1173" spans="1:19" ht="15.75" x14ac:dyDescent="0.2">
      <c r="A1173" s="57"/>
      <c r="B1173" s="214"/>
      <c r="C1173" s="57"/>
      <c r="D1173" s="57"/>
      <c r="E1173" s="57"/>
      <c r="F1173" s="57"/>
      <c r="G1173" s="57"/>
      <c r="H1173" s="54"/>
      <c r="I1173" s="54"/>
      <c r="J1173" s="54"/>
      <c r="K1173" s="54"/>
      <c r="L1173" s="62"/>
      <c r="M1173" s="54"/>
      <c r="N1173" s="54"/>
      <c r="O1173" s="54"/>
      <c r="P1173" s="54"/>
      <c r="Q1173" s="54"/>
      <c r="R1173" s="54"/>
      <c r="S1173" s="61"/>
    </row>
    <row r="1174" spans="1:19" ht="15.75" x14ac:dyDescent="0.2">
      <c r="A1174" s="57"/>
      <c r="B1174" s="214"/>
      <c r="C1174" s="57"/>
      <c r="D1174" s="57"/>
      <c r="E1174" s="57"/>
      <c r="F1174" s="57"/>
      <c r="G1174" s="57"/>
      <c r="H1174" s="54"/>
      <c r="I1174" s="54"/>
      <c r="J1174" s="54"/>
      <c r="K1174" s="54"/>
      <c r="L1174" s="62"/>
      <c r="M1174" s="54"/>
      <c r="N1174" s="54"/>
      <c r="O1174" s="54"/>
      <c r="P1174" s="54"/>
      <c r="Q1174" s="54"/>
      <c r="R1174" s="54"/>
      <c r="S1174" s="61"/>
    </row>
    <row r="1175" spans="1:19" ht="15.75" x14ac:dyDescent="0.2">
      <c r="A1175" s="57"/>
      <c r="B1175" s="214"/>
      <c r="C1175" s="57"/>
      <c r="D1175" s="57"/>
      <c r="E1175" s="57"/>
      <c r="F1175" s="57"/>
      <c r="G1175" s="57"/>
      <c r="H1175" s="54"/>
      <c r="I1175" s="54"/>
      <c r="J1175" s="54"/>
      <c r="K1175" s="54"/>
      <c r="L1175" s="62"/>
      <c r="M1175" s="54"/>
      <c r="N1175" s="54"/>
      <c r="O1175" s="54"/>
      <c r="P1175" s="54"/>
      <c r="Q1175" s="54"/>
      <c r="R1175" s="54"/>
      <c r="S1175" s="61"/>
    </row>
    <row r="1176" spans="1:19" ht="15.75" x14ac:dyDescent="0.2">
      <c r="A1176" s="57"/>
      <c r="B1176" s="214"/>
      <c r="C1176" s="57"/>
      <c r="D1176" s="57"/>
      <c r="E1176" s="57"/>
      <c r="F1176" s="57"/>
      <c r="G1176" s="57"/>
      <c r="H1176" s="54"/>
      <c r="I1176" s="54"/>
      <c r="J1176" s="54"/>
      <c r="K1176" s="54"/>
      <c r="L1176" s="62"/>
      <c r="M1176" s="54"/>
      <c r="N1176" s="54"/>
      <c r="O1176" s="54"/>
      <c r="P1176" s="54"/>
      <c r="Q1176" s="54"/>
      <c r="R1176" s="54"/>
      <c r="S1176" s="61"/>
    </row>
    <row r="1177" spans="1:19" ht="15.75" x14ac:dyDescent="0.2">
      <c r="A1177" s="57"/>
      <c r="B1177" s="214"/>
      <c r="C1177" s="57"/>
      <c r="D1177" s="57"/>
      <c r="E1177" s="57"/>
      <c r="F1177" s="57"/>
      <c r="G1177" s="57"/>
      <c r="H1177" s="54"/>
      <c r="I1177" s="54"/>
      <c r="J1177" s="54"/>
      <c r="K1177" s="54"/>
      <c r="L1177" s="62"/>
      <c r="M1177" s="54"/>
      <c r="N1177" s="54"/>
      <c r="O1177" s="54"/>
      <c r="P1177" s="54"/>
      <c r="Q1177" s="54"/>
      <c r="R1177" s="54"/>
      <c r="S1177" s="61"/>
    </row>
    <row r="1178" spans="1:19" ht="15.75" x14ac:dyDescent="0.2">
      <c r="A1178" s="57"/>
      <c r="B1178" s="214"/>
      <c r="C1178" s="57"/>
      <c r="D1178" s="57"/>
      <c r="E1178" s="57"/>
      <c r="F1178" s="57"/>
      <c r="G1178" s="57"/>
      <c r="H1178" s="54"/>
      <c r="I1178" s="54"/>
      <c r="J1178" s="54"/>
      <c r="K1178" s="54"/>
      <c r="L1178" s="62"/>
      <c r="M1178" s="54"/>
      <c r="N1178" s="54"/>
      <c r="O1178" s="54"/>
      <c r="P1178" s="54"/>
      <c r="Q1178" s="54"/>
      <c r="R1178" s="54"/>
      <c r="S1178" s="61"/>
    </row>
    <row r="1179" spans="1:19" ht="15.75" x14ac:dyDescent="0.2">
      <c r="A1179" s="57"/>
      <c r="B1179" s="214"/>
      <c r="C1179" s="57"/>
      <c r="D1179" s="57"/>
      <c r="E1179" s="57"/>
      <c r="F1179" s="57"/>
      <c r="G1179" s="57"/>
      <c r="H1179" s="54"/>
      <c r="I1179" s="54"/>
      <c r="J1179" s="54"/>
      <c r="K1179" s="54"/>
      <c r="L1179" s="62"/>
      <c r="M1179" s="54"/>
      <c r="N1179" s="54"/>
      <c r="O1179" s="54"/>
      <c r="P1179" s="54"/>
      <c r="Q1179" s="54"/>
      <c r="R1179" s="54"/>
      <c r="S1179" s="61"/>
    </row>
    <row r="1180" spans="1:19" ht="15.75" x14ac:dyDescent="0.2">
      <c r="A1180" s="57"/>
      <c r="B1180" s="214"/>
      <c r="C1180" s="57"/>
      <c r="D1180" s="57"/>
      <c r="E1180" s="57"/>
      <c r="F1180" s="57"/>
      <c r="G1180" s="57"/>
      <c r="H1180" s="54"/>
      <c r="I1180" s="54"/>
      <c r="J1180" s="54"/>
      <c r="K1180" s="54"/>
      <c r="L1180" s="62"/>
      <c r="M1180" s="54"/>
      <c r="N1180" s="54"/>
      <c r="O1180" s="54"/>
      <c r="P1180" s="54"/>
      <c r="Q1180" s="54"/>
      <c r="R1180" s="54"/>
      <c r="S1180" s="61"/>
    </row>
    <row r="1181" spans="1:19" ht="15.75" x14ac:dyDescent="0.2">
      <c r="A1181" s="57"/>
      <c r="B1181" s="214"/>
      <c r="C1181" s="57"/>
      <c r="D1181" s="57"/>
      <c r="E1181" s="57"/>
      <c r="F1181" s="57"/>
      <c r="G1181" s="57"/>
      <c r="H1181" s="54"/>
      <c r="I1181" s="54"/>
      <c r="J1181" s="54"/>
      <c r="K1181" s="54"/>
      <c r="L1181" s="62"/>
      <c r="M1181" s="54"/>
      <c r="N1181" s="54"/>
      <c r="O1181" s="54"/>
      <c r="P1181" s="54"/>
      <c r="Q1181" s="54"/>
      <c r="R1181" s="54"/>
      <c r="S1181" s="61"/>
    </row>
    <row r="1182" spans="1:19" ht="15.75" x14ac:dyDescent="0.2">
      <c r="A1182" s="57"/>
      <c r="B1182" s="214"/>
      <c r="C1182" s="57"/>
      <c r="D1182" s="57"/>
      <c r="E1182" s="57"/>
      <c r="F1182" s="57"/>
      <c r="G1182" s="57"/>
      <c r="H1182" s="54"/>
      <c r="I1182" s="54"/>
      <c r="J1182" s="54"/>
      <c r="K1182" s="54"/>
      <c r="L1182" s="62"/>
      <c r="M1182" s="54"/>
      <c r="N1182" s="54"/>
      <c r="O1182" s="54"/>
      <c r="P1182" s="54"/>
      <c r="Q1182" s="54"/>
      <c r="R1182" s="54"/>
      <c r="S1182" s="61"/>
    </row>
    <row r="1183" spans="1:19" ht="15.75" x14ac:dyDescent="0.2">
      <c r="A1183" s="57"/>
      <c r="B1183" s="214"/>
      <c r="C1183" s="57"/>
      <c r="D1183" s="57"/>
      <c r="E1183" s="57"/>
      <c r="F1183" s="57"/>
      <c r="G1183" s="57"/>
      <c r="H1183" s="54"/>
      <c r="I1183" s="54"/>
      <c r="J1183" s="54"/>
      <c r="K1183" s="54"/>
      <c r="L1183" s="62"/>
      <c r="M1183" s="54"/>
      <c r="N1183" s="54"/>
      <c r="O1183" s="54"/>
      <c r="P1183" s="54"/>
      <c r="Q1183" s="54"/>
      <c r="R1183" s="54"/>
      <c r="S1183" s="61"/>
    </row>
    <row r="1184" spans="1:19" ht="15.75" x14ac:dyDescent="0.2">
      <c r="A1184" s="57"/>
      <c r="B1184" s="214"/>
      <c r="C1184" s="57"/>
      <c r="D1184" s="57"/>
      <c r="E1184" s="57"/>
      <c r="F1184" s="57"/>
      <c r="G1184" s="57"/>
      <c r="H1184" s="54"/>
      <c r="I1184" s="54"/>
      <c r="J1184" s="54"/>
      <c r="K1184" s="54"/>
      <c r="L1184" s="62"/>
      <c r="M1184" s="54"/>
      <c r="N1184" s="54"/>
      <c r="O1184" s="54"/>
      <c r="P1184" s="54"/>
      <c r="Q1184" s="54"/>
      <c r="R1184" s="54"/>
      <c r="S1184" s="61"/>
    </row>
    <row r="1185" spans="1:19" ht="15.75" x14ac:dyDescent="0.2">
      <c r="A1185" s="57"/>
      <c r="B1185" s="214"/>
      <c r="C1185" s="57"/>
      <c r="D1185" s="57"/>
      <c r="E1185" s="57"/>
      <c r="F1185" s="57"/>
      <c r="G1185" s="57"/>
      <c r="H1185" s="54"/>
      <c r="I1185" s="54"/>
      <c r="J1185" s="54"/>
      <c r="K1185" s="54"/>
      <c r="L1185" s="62"/>
      <c r="M1185" s="54"/>
      <c r="N1185" s="54"/>
      <c r="O1185" s="54"/>
      <c r="P1185" s="54"/>
      <c r="Q1185" s="54"/>
      <c r="R1185" s="54"/>
      <c r="S1185" s="61"/>
    </row>
    <row r="1186" spans="1:19" ht="15.75" x14ac:dyDescent="0.2">
      <c r="A1186" s="57"/>
      <c r="B1186" s="214"/>
      <c r="C1186" s="57"/>
      <c r="D1186" s="57"/>
      <c r="E1186" s="57"/>
      <c r="F1186" s="57"/>
      <c r="G1186" s="57"/>
      <c r="H1186" s="54"/>
      <c r="I1186" s="54"/>
      <c r="J1186" s="54"/>
      <c r="K1186" s="54"/>
      <c r="L1186" s="62"/>
      <c r="M1186" s="54"/>
      <c r="N1186" s="54"/>
      <c r="O1186" s="54"/>
      <c r="P1186" s="54"/>
      <c r="Q1186" s="54"/>
      <c r="R1186" s="54"/>
      <c r="S1186" s="61"/>
    </row>
    <row r="1187" spans="1:19" ht="15.75" x14ac:dyDescent="0.2">
      <c r="A1187" s="57"/>
      <c r="B1187" s="214"/>
      <c r="C1187" s="57"/>
      <c r="D1187" s="57"/>
      <c r="E1187" s="57"/>
      <c r="F1187" s="57"/>
      <c r="G1187" s="57"/>
      <c r="H1187" s="54"/>
      <c r="I1187" s="54"/>
      <c r="J1187" s="54"/>
      <c r="K1187" s="54"/>
      <c r="L1187" s="62"/>
      <c r="M1187" s="54"/>
      <c r="N1187" s="54"/>
      <c r="O1187" s="54"/>
      <c r="P1187" s="54"/>
      <c r="Q1187" s="54"/>
      <c r="R1187" s="54"/>
      <c r="S1187" s="61"/>
    </row>
    <row r="1188" spans="1:19" ht="15.75" x14ac:dyDescent="0.2">
      <c r="A1188" s="57"/>
      <c r="B1188" s="214"/>
      <c r="C1188" s="57"/>
      <c r="D1188" s="57"/>
      <c r="E1188" s="57"/>
      <c r="F1188" s="57"/>
      <c r="G1188" s="57"/>
      <c r="H1188" s="54"/>
      <c r="I1188" s="54"/>
      <c r="J1188" s="54"/>
      <c r="K1188" s="54"/>
      <c r="L1188" s="62"/>
      <c r="M1188" s="54"/>
      <c r="N1188" s="54"/>
      <c r="O1188" s="54"/>
      <c r="P1188" s="54"/>
      <c r="Q1188" s="54"/>
      <c r="R1188" s="54"/>
      <c r="S1188" s="61"/>
    </row>
    <row r="1189" spans="1:19" ht="15.75" x14ac:dyDescent="0.2">
      <c r="A1189" s="57"/>
      <c r="B1189" s="214"/>
      <c r="C1189" s="57"/>
      <c r="D1189" s="57"/>
      <c r="E1189" s="57"/>
      <c r="F1189" s="57"/>
      <c r="G1189" s="57"/>
      <c r="H1189" s="54"/>
      <c r="I1189" s="54"/>
      <c r="J1189" s="54"/>
      <c r="K1189" s="54"/>
      <c r="L1189" s="62"/>
      <c r="M1189" s="54"/>
      <c r="N1189" s="54"/>
      <c r="O1189" s="54"/>
      <c r="P1189" s="54"/>
      <c r="Q1189" s="54"/>
      <c r="R1189" s="54"/>
      <c r="S1189" s="61"/>
    </row>
    <row r="1190" spans="1:19" ht="15.75" x14ac:dyDescent="0.2">
      <c r="A1190" s="57"/>
      <c r="B1190" s="214"/>
      <c r="C1190" s="57"/>
      <c r="D1190" s="57"/>
      <c r="E1190" s="57"/>
      <c r="F1190" s="57"/>
      <c r="G1190" s="57"/>
      <c r="H1190" s="54"/>
      <c r="I1190" s="54"/>
      <c r="J1190" s="54"/>
      <c r="K1190" s="54"/>
      <c r="L1190" s="62"/>
      <c r="M1190" s="54"/>
      <c r="N1190" s="54"/>
      <c r="O1190" s="54"/>
      <c r="P1190" s="54"/>
      <c r="Q1190" s="54"/>
      <c r="R1190" s="54"/>
      <c r="S1190" s="61"/>
    </row>
    <row r="1191" spans="1:19" ht="15.75" x14ac:dyDescent="0.2">
      <c r="A1191" s="57"/>
      <c r="B1191" s="214"/>
      <c r="C1191" s="57"/>
      <c r="D1191" s="57"/>
      <c r="E1191" s="57"/>
      <c r="F1191" s="57"/>
      <c r="G1191" s="57"/>
      <c r="H1191" s="54"/>
      <c r="I1191" s="54"/>
      <c r="J1191" s="54"/>
      <c r="K1191" s="54"/>
      <c r="L1191" s="62"/>
      <c r="M1191" s="54"/>
      <c r="N1191" s="54"/>
      <c r="O1191" s="54"/>
      <c r="P1191" s="54"/>
      <c r="Q1191" s="54"/>
      <c r="R1191" s="54"/>
      <c r="S1191" s="61"/>
    </row>
    <row r="1192" spans="1:19" ht="15.75" x14ac:dyDescent="0.2">
      <c r="A1192" s="57"/>
      <c r="B1192" s="214"/>
      <c r="C1192" s="57"/>
      <c r="D1192" s="57"/>
      <c r="E1192" s="57"/>
      <c r="F1192" s="57"/>
      <c r="G1192" s="57"/>
      <c r="H1192" s="54"/>
      <c r="I1192" s="54"/>
      <c r="J1192" s="54"/>
      <c r="K1192" s="54"/>
      <c r="L1192" s="62"/>
      <c r="M1192" s="54"/>
      <c r="N1192" s="54"/>
      <c r="O1192" s="54"/>
      <c r="P1192" s="54"/>
      <c r="Q1192" s="54"/>
      <c r="R1192" s="54"/>
      <c r="S1192" s="61"/>
    </row>
    <row r="1193" spans="1:19" ht="15.75" x14ac:dyDescent="0.2">
      <c r="A1193" s="57"/>
      <c r="B1193" s="214"/>
      <c r="C1193" s="57"/>
      <c r="D1193" s="57"/>
      <c r="E1193" s="57"/>
      <c r="F1193" s="57"/>
      <c r="G1193" s="57"/>
      <c r="H1193" s="54"/>
      <c r="I1193" s="54"/>
      <c r="J1193" s="54"/>
      <c r="K1193" s="54"/>
      <c r="L1193" s="62"/>
      <c r="M1193" s="54"/>
      <c r="N1193" s="54"/>
      <c r="O1193" s="54"/>
      <c r="P1193" s="54"/>
      <c r="Q1193" s="54"/>
      <c r="R1193" s="54"/>
      <c r="S1193" s="61"/>
    </row>
    <row r="1194" spans="1:19" ht="15.75" x14ac:dyDescent="0.2">
      <c r="A1194" s="57"/>
      <c r="B1194" s="214"/>
      <c r="C1194" s="57"/>
      <c r="D1194" s="57"/>
      <c r="E1194" s="57"/>
      <c r="F1194" s="57"/>
      <c r="G1194" s="57"/>
      <c r="H1194" s="54"/>
      <c r="I1194" s="54"/>
      <c r="J1194" s="54"/>
      <c r="K1194" s="54"/>
      <c r="L1194" s="62"/>
      <c r="M1194" s="54"/>
      <c r="N1194" s="54"/>
      <c r="O1194" s="54"/>
      <c r="P1194" s="54"/>
      <c r="Q1194" s="54"/>
      <c r="R1194" s="54"/>
      <c r="S1194" s="61"/>
    </row>
    <row r="1195" spans="1:19" ht="15.75" x14ac:dyDescent="0.2">
      <c r="A1195" s="57"/>
      <c r="B1195" s="214"/>
      <c r="C1195" s="57"/>
      <c r="D1195" s="57"/>
      <c r="E1195" s="57"/>
      <c r="F1195" s="57"/>
      <c r="G1195" s="57"/>
      <c r="H1195" s="54"/>
      <c r="I1195" s="54"/>
      <c r="J1195" s="54"/>
      <c r="K1195" s="54"/>
      <c r="L1195" s="62"/>
      <c r="M1195" s="54"/>
      <c r="N1195" s="54"/>
      <c r="O1195" s="54"/>
      <c r="P1195" s="54"/>
      <c r="Q1195" s="54"/>
      <c r="R1195" s="54"/>
      <c r="S1195" s="61"/>
    </row>
    <row r="1196" spans="1:19" ht="15.75" x14ac:dyDescent="0.2">
      <c r="A1196" s="57"/>
      <c r="B1196" s="214"/>
      <c r="C1196" s="57"/>
      <c r="D1196" s="57"/>
      <c r="E1196" s="57"/>
      <c r="F1196" s="57"/>
      <c r="G1196" s="57"/>
      <c r="H1196" s="54"/>
      <c r="I1196" s="54"/>
      <c r="J1196" s="54"/>
      <c r="K1196" s="54"/>
      <c r="L1196" s="62"/>
      <c r="M1196" s="54"/>
      <c r="N1196" s="54"/>
      <c r="O1196" s="54"/>
      <c r="P1196" s="54"/>
      <c r="Q1196" s="54"/>
      <c r="R1196" s="54"/>
      <c r="S1196" s="61"/>
    </row>
    <row r="1197" spans="1:19" ht="15.75" x14ac:dyDescent="0.2">
      <c r="A1197" s="57"/>
      <c r="B1197" s="214"/>
      <c r="C1197" s="57"/>
      <c r="D1197" s="57"/>
      <c r="E1197" s="57"/>
      <c r="F1197" s="57"/>
      <c r="G1197" s="57"/>
      <c r="H1197" s="54"/>
      <c r="I1197" s="54"/>
      <c r="J1197" s="54"/>
      <c r="K1197" s="54"/>
      <c r="L1197" s="62"/>
      <c r="M1197" s="54"/>
      <c r="N1197" s="54"/>
      <c r="O1197" s="54"/>
      <c r="P1197" s="54"/>
      <c r="Q1197" s="54"/>
      <c r="R1197" s="54"/>
      <c r="S1197" s="61"/>
    </row>
    <row r="1198" spans="1:19" ht="15.75" x14ac:dyDescent="0.2">
      <c r="A1198" s="57"/>
      <c r="B1198" s="214"/>
      <c r="C1198" s="57"/>
      <c r="D1198" s="57"/>
      <c r="E1198" s="57"/>
      <c r="F1198" s="57"/>
      <c r="G1198" s="57"/>
      <c r="H1198" s="54"/>
      <c r="I1198" s="54"/>
      <c r="J1198" s="54"/>
      <c r="K1198" s="54"/>
      <c r="L1198" s="62"/>
      <c r="M1198" s="54"/>
      <c r="N1198" s="54"/>
      <c r="O1198" s="54"/>
      <c r="P1198" s="54"/>
      <c r="Q1198" s="54"/>
      <c r="R1198" s="54"/>
      <c r="S1198" s="61"/>
    </row>
    <row r="1199" spans="1:19" ht="15.75" x14ac:dyDescent="0.2">
      <c r="A1199" s="57"/>
      <c r="B1199" s="214"/>
      <c r="C1199" s="57"/>
      <c r="D1199" s="57"/>
      <c r="E1199" s="57"/>
      <c r="F1199" s="57"/>
      <c r="G1199" s="57"/>
      <c r="H1199" s="54"/>
      <c r="I1199" s="54"/>
      <c r="J1199" s="54"/>
      <c r="K1199" s="54"/>
      <c r="L1199" s="62"/>
      <c r="M1199" s="54"/>
      <c r="N1199" s="54"/>
      <c r="O1199" s="54"/>
      <c r="P1199" s="54"/>
      <c r="Q1199" s="54"/>
      <c r="R1199" s="54"/>
      <c r="S1199" s="61"/>
    </row>
    <row r="1200" spans="1:19" ht="15.75" x14ac:dyDescent="0.2">
      <c r="A1200" s="57"/>
      <c r="B1200" s="214"/>
      <c r="C1200" s="57"/>
      <c r="D1200" s="57"/>
      <c r="E1200" s="57"/>
      <c r="F1200" s="57"/>
      <c r="G1200" s="57"/>
      <c r="H1200" s="54"/>
      <c r="I1200" s="54"/>
      <c r="J1200" s="54"/>
      <c r="K1200" s="54"/>
      <c r="L1200" s="62"/>
      <c r="M1200" s="54"/>
      <c r="N1200" s="54"/>
      <c r="O1200" s="54"/>
      <c r="P1200" s="54"/>
      <c r="Q1200" s="54"/>
      <c r="R1200" s="54"/>
      <c r="S1200" s="61"/>
    </row>
    <row r="1201" spans="1:19" ht="15.75" x14ac:dyDescent="0.2">
      <c r="A1201" s="57"/>
      <c r="B1201" s="214"/>
      <c r="C1201" s="57"/>
      <c r="D1201" s="57"/>
      <c r="E1201" s="57"/>
      <c r="F1201" s="57"/>
      <c r="G1201" s="57"/>
      <c r="H1201" s="54"/>
      <c r="I1201" s="54"/>
      <c r="J1201" s="54"/>
      <c r="K1201" s="54"/>
      <c r="L1201" s="62"/>
      <c r="M1201" s="54"/>
      <c r="N1201" s="54"/>
      <c r="O1201" s="54"/>
      <c r="P1201" s="54"/>
      <c r="Q1201" s="54"/>
      <c r="R1201" s="54"/>
      <c r="S1201" s="61"/>
    </row>
    <row r="1202" spans="1:19" ht="15.75" x14ac:dyDescent="0.2">
      <c r="A1202" s="57"/>
      <c r="B1202" s="214"/>
      <c r="C1202" s="57"/>
      <c r="D1202" s="57"/>
      <c r="E1202" s="57"/>
      <c r="F1202" s="57"/>
      <c r="G1202" s="57"/>
      <c r="H1202" s="54"/>
      <c r="I1202" s="54"/>
      <c r="J1202" s="54"/>
      <c r="K1202" s="54"/>
      <c r="L1202" s="62"/>
      <c r="M1202" s="54"/>
      <c r="N1202" s="54"/>
      <c r="O1202" s="54"/>
      <c r="P1202" s="54"/>
      <c r="Q1202" s="54"/>
      <c r="R1202" s="54"/>
      <c r="S1202" s="61"/>
    </row>
    <row r="1203" spans="1:19" ht="15.75" x14ac:dyDescent="0.2">
      <c r="A1203" s="57"/>
      <c r="B1203" s="214"/>
      <c r="C1203" s="57"/>
      <c r="D1203" s="57"/>
      <c r="E1203" s="57"/>
      <c r="F1203" s="57"/>
      <c r="G1203" s="57"/>
      <c r="H1203" s="54"/>
      <c r="I1203" s="54"/>
      <c r="J1203" s="54"/>
      <c r="K1203" s="54"/>
      <c r="L1203" s="62"/>
      <c r="M1203" s="54"/>
      <c r="N1203" s="54"/>
      <c r="O1203" s="54"/>
      <c r="P1203" s="54"/>
      <c r="Q1203" s="54"/>
      <c r="R1203" s="54"/>
      <c r="S1203" s="61"/>
    </row>
    <row r="1204" spans="1:19" ht="15.75" x14ac:dyDescent="0.2">
      <c r="A1204" s="57"/>
      <c r="B1204" s="214"/>
      <c r="C1204" s="57"/>
      <c r="D1204" s="57"/>
      <c r="E1204" s="57"/>
      <c r="F1204" s="57"/>
      <c r="G1204" s="57"/>
      <c r="H1204" s="54"/>
      <c r="I1204" s="54"/>
      <c r="J1204" s="54"/>
      <c r="K1204" s="54"/>
      <c r="L1204" s="62"/>
      <c r="M1204" s="54"/>
      <c r="N1204" s="54"/>
      <c r="O1204" s="54"/>
      <c r="P1204" s="54"/>
      <c r="Q1204" s="54"/>
      <c r="R1204" s="54"/>
      <c r="S1204" s="61"/>
    </row>
    <row r="1205" spans="1:19" ht="15.75" x14ac:dyDescent="0.2">
      <c r="A1205" s="57"/>
      <c r="B1205" s="214"/>
      <c r="C1205" s="57"/>
      <c r="D1205" s="57"/>
      <c r="E1205" s="57"/>
      <c r="F1205" s="57"/>
      <c r="G1205" s="57"/>
      <c r="H1205" s="54"/>
      <c r="I1205" s="54"/>
      <c r="J1205" s="54"/>
      <c r="K1205" s="54"/>
      <c r="L1205" s="62"/>
      <c r="M1205" s="54"/>
      <c r="N1205" s="54"/>
      <c r="O1205" s="54"/>
      <c r="P1205" s="54"/>
      <c r="Q1205" s="54"/>
      <c r="R1205" s="54"/>
      <c r="S1205" s="61"/>
    </row>
    <row r="1206" spans="1:19" ht="15.75" x14ac:dyDescent="0.2">
      <c r="A1206" s="57"/>
      <c r="B1206" s="214"/>
      <c r="C1206" s="57"/>
      <c r="D1206" s="57"/>
      <c r="E1206" s="57"/>
      <c r="F1206" s="57"/>
      <c r="G1206" s="57"/>
      <c r="H1206" s="54"/>
      <c r="I1206" s="54"/>
      <c r="J1206" s="54"/>
      <c r="K1206" s="54"/>
      <c r="L1206" s="62"/>
      <c r="M1206" s="54"/>
      <c r="N1206" s="54"/>
      <c r="O1206" s="54"/>
      <c r="P1206" s="54"/>
      <c r="Q1206" s="54"/>
      <c r="R1206" s="54"/>
      <c r="S1206" s="61"/>
    </row>
    <row r="1207" spans="1:19" ht="15.75" x14ac:dyDescent="0.2">
      <c r="A1207" s="57"/>
      <c r="B1207" s="214"/>
      <c r="C1207" s="57"/>
      <c r="D1207" s="57"/>
      <c r="E1207" s="57"/>
      <c r="F1207" s="57"/>
      <c r="G1207" s="57"/>
      <c r="H1207" s="54"/>
      <c r="I1207" s="54"/>
      <c r="J1207" s="54"/>
      <c r="K1207" s="54"/>
      <c r="L1207" s="62"/>
      <c r="M1207" s="54"/>
      <c r="N1207" s="54"/>
      <c r="O1207" s="54"/>
      <c r="P1207" s="54"/>
      <c r="Q1207" s="54"/>
      <c r="R1207" s="54"/>
      <c r="S1207" s="61"/>
    </row>
    <row r="1208" spans="1:19" ht="15.75" x14ac:dyDescent="0.2">
      <c r="A1208" s="57"/>
      <c r="B1208" s="214"/>
      <c r="C1208" s="57"/>
      <c r="D1208" s="57"/>
      <c r="E1208" s="57"/>
      <c r="F1208" s="57"/>
      <c r="G1208" s="57"/>
      <c r="H1208" s="54"/>
      <c r="I1208" s="54"/>
      <c r="J1208" s="54"/>
      <c r="K1208" s="54"/>
      <c r="L1208" s="62"/>
      <c r="M1208" s="54"/>
      <c r="N1208" s="54"/>
      <c r="O1208" s="54"/>
      <c r="P1208" s="54"/>
      <c r="Q1208" s="54"/>
      <c r="R1208" s="54"/>
      <c r="S1208" s="61"/>
    </row>
    <row r="1209" spans="1:19" ht="15.75" x14ac:dyDescent="0.2">
      <c r="A1209" s="57"/>
      <c r="B1209" s="214"/>
      <c r="C1209" s="57"/>
      <c r="D1209" s="57"/>
      <c r="E1209" s="57"/>
      <c r="F1209" s="57"/>
      <c r="G1209" s="57"/>
      <c r="H1209" s="54"/>
      <c r="I1209" s="54"/>
      <c r="J1209" s="54"/>
      <c r="K1209" s="54"/>
      <c r="L1209" s="62"/>
      <c r="M1209" s="54"/>
      <c r="N1209" s="54"/>
      <c r="O1209" s="54"/>
      <c r="P1209" s="54"/>
      <c r="Q1209" s="54"/>
      <c r="R1209" s="54"/>
      <c r="S1209" s="61"/>
    </row>
    <row r="1210" spans="1:19" ht="15.75" x14ac:dyDescent="0.2">
      <c r="A1210" s="57"/>
      <c r="B1210" s="214"/>
      <c r="C1210" s="57"/>
      <c r="D1210" s="57"/>
      <c r="E1210" s="57"/>
      <c r="F1210" s="57"/>
      <c r="G1210" s="57"/>
      <c r="H1210" s="54"/>
      <c r="I1210" s="54"/>
      <c r="J1210" s="54"/>
      <c r="K1210" s="54"/>
      <c r="L1210" s="62"/>
      <c r="M1210" s="54"/>
      <c r="N1210" s="54"/>
      <c r="O1210" s="54"/>
      <c r="P1210" s="54"/>
      <c r="Q1210" s="54"/>
      <c r="R1210" s="54"/>
      <c r="S1210" s="61"/>
    </row>
    <row r="1211" spans="1:19" ht="15.75" x14ac:dyDescent="0.2">
      <c r="A1211" s="57"/>
      <c r="B1211" s="214"/>
      <c r="C1211" s="57"/>
      <c r="D1211" s="57"/>
      <c r="E1211" s="57"/>
      <c r="F1211" s="57"/>
      <c r="G1211" s="57"/>
      <c r="H1211" s="54"/>
      <c r="I1211" s="54"/>
      <c r="J1211" s="54"/>
      <c r="K1211" s="54"/>
      <c r="L1211" s="62"/>
      <c r="M1211" s="54"/>
      <c r="N1211" s="54"/>
      <c r="O1211" s="54"/>
      <c r="P1211" s="54"/>
      <c r="Q1211" s="54"/>
      <c r="R1211" s="54"/>
      <c r="S1211" s="61"/>
    </row>
    <row r="1212" spans="1:19" ht="15.75" x14ac:dyDescent="0.2">
      <c r="A1212" s="57"/>
      <c r="B1212" s="214"/>
      <c r="C1212" s="57"/>
      <c r="D1212" s="57"/>
      <c r="E1212" s="57"/>
      <c r="F1212" s="57"/>
      <c r="G1212" s="57"/>
      <c r="H1212" s="54"/>
      <c r="I1212" s="54"/>
      <c r="J1212" s="54"/>
      <c r="K1212" s="54"/>
      <c r="L1212" s="62"/>
      <c r="M1212" s="54"/>
      <c r="N1212" s="54"/>
      <c r="O1212" s="54"/>
      <c r="P1212" s="54"/>
      <c r="Q1212" s="54"/>
      <c r="R1212" s="54"/>
      <c r="S1212" s="61"/>
    </row>
    <row r="1213" spans="1:19" ht="15.75" x14ac:dyDescent="0.2">
      <c r="A1213" s="57"/>
      <c r="B1213" s="214"/>
      <c r="C1213" s="57"/>
      <c r="D1213" s="57"/>
      <c r="E1213" s="57"/>
      <c r="F1213" s="57"/>
      <c r="G1213" s="57"/>
      <c r="H1213" s="54"/>
      <c r="I1213" s="54"/>
      <c r="J1213" s="54"/>
      <c r="K1213" s="54"/>
      <c r="L1213" s="62"/>
      <c r="M1213" s="54"/>
      <c r="N1213" s="54"/>
      <c r="O1213" s="54"/>
      <c r="P1213" s="54"/>
      <c r="Q1213" s="54"/>
      <c r="R1213" s="54"/>
      <c r="S1213" s="61"/>
    </row>
    <row r="1214" spans="1:19" ht="15.75" x14ac:dyDescent="0.2">
      <c r="A1214" s="57"/>
      <c r="B1214" s="214"/>
      <c r="C1214" s="57"/>
      <c r="D1214" s="57"/>
      <c r="E1214" s="57"/>
      <c r="F1214" s="57"/>
      <c r="G1214" s="57"/>
      <c r="H1214" s="54"/>
      <c r="I1214" s="54"/>
      <c r="J1214" s="54"/>
      <c r="K1214" s="54"/>
      <c r="L1214" s="62"/>
      <c r="M1214" s="54"/>
      <c r="N1214" s="54"/>
      <c r="O1214" s="54"/>
      <c r="P1214" s="54"/>
      <c r="Q1214" s="54"/>
      <c r="R1214" s="54"/>
      <c r="S1214" s="61"/>
    </row>
    <row r="1215" spans="1:19" ht="15.75" x14ac:dyDescent="0.2">
      <c r="A1215" s="57"/>
      <c r="B1215" s="214"/>
      <c r="C1215" s="57"/>
      <c r="D1215" s="57"/>
      <c r="E1215" s="57"/>
      <c r="F1215" s="57"/>
      <c r="G1215" s="57"/>
      <c r="H1215" s="54"/>
      <c r="I1215" s="54"/>
      <c r="J1215" s="54"/>
      <c r="K1215" s="54"/>
      <c r="L1215" s="62"/>
      <c r="M1215" s="54"/>
      <c r="N1215" s="54"/>
      <c r="O1215" s="54"/>
      <c r="P1215" s="54"/>
      <c r="Q1215" s="54"/>
      <c r="R1215" s="54"/>
      <c r="S1215" s="61"/>
    </row>
    <row r="1216" spans="1:19" ht="15.75" x14ac:dyDescent="0.2">
      <c r="A1216" s="57"/>
      <c r="B1216" s="214"/>
      <c r="C1216" s="57"/>
      <c r="D1216" s="57"/>
      <c r="E1216" s="57"/>
      <c r="F1216" s="57"/>
      <c r="G1216" s="57"/>
      <c r="H1216" s="54"/>
      <c r="I1216" s="54"/>
      <c r="J1216" s="54"/>
      <c r="K1216" s="54"/>
      <c r="L1216" s="62"/>
      <c r="M1216" s="54"/>
      <c r="N1216" s="54"/>
      <c r="O1216" s="54"/>
      <c r="P1216" s="54"/>
      <c r="Q1216" s="54"/>
      <c r="R1216" s="54"/>
      <c r="S1216" s="61"/>
    </row>
    <row r="1217" spans="1:19" ht="15.75" x14ac:dyDescent="0.2">
      <c r="A1217" s="57"/>
      <c r="B1217" s="214"/>
      <c r="C1217" s="57"/>
      <c r="D1217" s="57"/>
      <c r="E1217" s="57"/>
      <c r="F1217" s="57"/>
      <c r="G1217" s="57"/>
      <c r="H1217" s="54"/>
      <c r="I1217" s="54"/>
      <c r="J1217" s="54"/>
      <c r="K1217" s="54"/>
      <c r="L1217" s="62"/>
      <c r="M1217" s="54"/>
      <c r="N1217" s="54"/>
      <c r="O1217" s="54"/>
      <c r="P1217" s="54"/>
      <c r="Q1217" s="54"/>
      <c r="R1217" s="54"/>
      <c r="S1217" s="61"/>
    </row>
    <row r="1218" spans="1:19" ht="15.75" x14ac:dyDescent="0.2">
      <c r="A1218" s="57"/>
      <c r="B1218" s="214"/>
      <c r="C1218" s="57"/>
      <c r="D1218" s="57"/>
      <c r="E1218" s="57"/>
      <c r="F1218" s="57"/>
      <c r="G1218" s="57"/>
      <c r="H1218" s="54"/>
      <c r="I1218" s="54"/>
      <c r="J1218" s="54"/>
      <c r="K1218" s="54"/>
      <c r="L1218" s="62"/>
      <c r="M1218" s="54"/>
      <c r="N1218" s="54"/>
      <c r="O1218" s="54"/>
      <c r="P1218" s="54"/>
      <c r="Q1218" s="54"/>
      <c r="R1218" s="54"/>
      <c r="S1218" s="61"/>
    </row>
    <row r="1219" spans="1:19" ht="15.75" x14ac:dyDescent="0.2">
      <c r="A1219" s="57"/>
      <c r="B1219" s="214"/>
      <c r="C1219" s="57"/>
      <c r="D1219" s="57"/>
      <c r="E1219" s="57"/>
      <c r="F1219" s="57"/>
      <c r="G1219" s="57"/>
      <c r="H1219" s="54"/>
      <c r="I1219" s="54"/>
      <c r="J1219" s="54"/>
      <c r="K1219" s="54"/>
      <c r="L1219" s="62"/>
      <c r="M1219" s="54"/>
      <c r="N1219" s="54"/>
      <c r="O1219" s="54"/>
      <c r="P1219" s="54"/>
      <c r="Q1219" s="54"/>
      <c r="R1219" s="54"/>
      <c r="S1219" s="61"/>
    </row>
    <row r="1220" spans="1:19" ht="15.75" x14ac:dyDescent="0.2">
      <c r="A1220" s="57"/>
      <c r="B1220" s="214"/>
      <c r="C1220" s="57"/>
      <c r="D1220" s="57"/>
      <c r="E1220" s="57"/>
      <c r="F1220" s="57"/>
      <c r="G1220" s="57"/>
      <c r="H1220" s="54"/>
      <c r="I1220" s="54"/>
      <c r="J1220" s="54"/>
      <c r="K1220" s="54"/>
      <c r="L1220" s="62"/>
      <c r="M1220" s="54"/>
      <c r="N1220" s="54"/>
      <c r="O1220" s="54"/>
      <c r="P1220" s="54"/>
      <c r="Q1220" s="54"/>
      <c r="R1220" s="54"/>
      <c r="S1220" s="61"/>
    </row>
    <row r="1221" spans="1:19" ht="15.75" x14ac:dyDescent="0.2">
      <c r="A1221" s="57"/>
      <c r="B1221" s="214"/>
      <c r="C1221" s="57"/>
      <c r="D1221" s="57"/>
      <c r="E1221" s="57"/>
      <c r="F1221" s="57"/>
      <c r="G1221" s="57"/>
      <c r="H1221" s="54"/>
      <c r="I1221" s="54"/>
      <c r="J1221" s="54"/>
      <c r="K1221" s="54"/>
      <c r="L1221" s="62"/>
      <c r="M1221" s="54"/>
      <c r="N1221" s="54"/>
      <c r="O1221" s="54"/>
      <c r="P1221" s="54"/>
      <c r="Q1221" s="54"/>
      <c r="R1221" s="54"/>
      <c r="S1221" s="61"/>
    </row>
    <row r="1222" spans="1:19" ht="15.75" x14ac:dyDescent="0.2">
      <c r="A1222" s="57"/>
      <c r="B1222" s="214"/>
      <c r="C1222" s="57"/>
      <c r="D1222" s="57"/>
      <c r="E1222" s="57"/>
      <c r="F1222" s="57"/>
      <c r="G1222" s="57"/>
      <c r="H1222" s="54"/>
      <c r="I1222" s="54"/>
      <c r="J1222" s="54"/>
      <c r="K1222" s="54"/>
      <c r="L1222" s="62"/>
      <c r="M1222" s="54"/>
      <c r="N1222" s="54"/>
      <c r="O1222" s="54"/>
      <c r="P1222" s="54"/>
      <c r="Q1222" s="54"/>
      <c r="R1222" s="54"/>
      <c r="S1222" s="61"/>
    </row>
    <row r="1223" spans="1:19" ht="15.75" x14ac:dyDescent="0.2">
      <c r="A1223" s="57"/>
      <c r="B1223" s="214"/>
      <c r="C1223" s="57"/>
      <c r="D1223" s="57"/>
      <c r="E1223" s="57"/>
      <c r="F1223" s="57"/>
      <c r="G1223" s="57"/>
      <c r="H1223" s="54"/>
      <c r="I1223" s="54"/>
      <c r="J1223" s="54"/>
      <c r="K1223" s="54"/>
      <c r="L1223" s="62"/>
      <c r="M1223" s="54"/>
      <c r="N1223" s="54"/>
      <c r="O1223" s="54"/>
      <c r="P1223" s="54"/>
      <c r="Q1223" s="54"/>
      <c r="R1223" s="54"/>
      <c r="S1223" s="61"/>
    </row>
    <row r="1224" spans="1:19" ht="15.75" x14ac:dyDescent="0.2">
      <c r="A1224" s="57"/>
      <c r="B1224" s="214"/>
      <c r="C1224" s="57"/>
      <c r="D1224" s="57"/>
      <c r="E1224" s="57"/>
      <c r="F1224" s="57"/>
      <c r="G1224" s="57"/>
      <c r="H1224" s="54"/>
      <c r="I1224" s="54"/>
      <c r="J1224" s="54"/>
      <c r="K1224" s="54"/>
      <c r="L1224" s="62"/>
      <c r="M1224" s="54"/>
      <c r="N1224" s="54"/>
      <c r="O1224" s="54"/>
      <c r="P1224" s="54"/>
      <c r="Q1224" s="54"/>
      <c r="R1224" s="54"/>
      <c r="S1224" s="61"/>
    </row>
    <row r="1225" spans="1:19" ht="15.75" x14ac:dyDescent="0.2">
      <c r="A1225" s="57"/>
      <c r="B1225" s="214"/>
      <c r="C1225" s="57"/>
      <c r="D1225" s="57"/>
      <c r="E1225" s="57"/>
      <c r="F1225" s="57"/>
      <c r="G1225" s="57"/>
      <c r="H1225" s="54"/>
      <c r="I1225" s="54"/>
      <c r="J1225" s="54"/>
      <c r="K1225" s="54"/>
      <c r="L1225" s="62"/>
      <c r="M1225" s="54"/>
      <c r="N1225" s="54"/>
      <c r="O1225" s="54"/>
      <c r="P1225" s="54"/>
      <c r="Q1225" s="54"/>
      <c r="R1225" s="54"/>
      <c r="S1225" s="61"/>
    </row>
    <row r="1226" spans="1:19" ht="15.75" x14ac:dyDescent="0.2">
      <c r="A1226" s="57"/>
      <c r="B1226" s="214"/>
      <c r="C1226" s="57"/>
      <c r="D1226" s="57"/>
      <c r="E1226" s="57"/>
      <c r="F1226" s="57"/>
      <c r="G1226" s="57"/>
      <c r="H1226" s="54"/>
      <c r="I1226" s="54"/>
      <c r="J1226" s="54"/>
      <c r="K1226" s="54"/>
      <c r="L1226" s="62"/>
      <c r="M1226" s="54"/>
      <c r="N1226" s="54"/>
      <c r="O1226" s="54"/>
      <c r="P1226" s="54"/>
      <c r="Q1226" s="54"/>
      <c r="R1226" s="54"/>
      <c r="S1226" s="61"/>
    </row>
    <row r="1227" spans="1:19" ht="15.75" x14ac:dyDescent="0.2">
      <c r="A1227" s="57"/>
      <c r="B1227" s="214"/>
      <c r="C1227" s="57"/>
      <c r="D1227" s="57"/>
      <c r="E1227" s="57"/>
      <c r="F1227" s="57"/>
      <c r="G1227" s="57"/>
      <c r="H1227" s="54"/>
      <c r="I1227" s="54"/>
      <c r="J1227" s="54"/>
      <c r="K1227" s="54"/>
      <c r="L1227" s="62"/>
      <c r="M1227" s="54"/>
      <c r="N1227" s="54"/>
      <c r="O1227" s="54"/>
      <c r="P1227" s="54"/>
      <c r="Q1227" s="54"/>
      <c r="R1227" s="54"/>
      <c r="S1227" s="61"/>
    </row>
    <row r="1228" spans="1:19" ht="15.75" x14ac:dyDescent="0.2">
      <c r="A1228" s="57"/>
      <c r="B1228" s="214"/>
      <c r="C1228" s="57"/>
      <c r="D1228" s="57"/>
      <c r="E1228" s="57"/>
      <c r="F1228" s="57"/>
      <c r="G1228" s="57"/>
      <c r="H1228" s="54"/>
      <c r="I1228" s="54"/>
      <c r="J1228" s="54"/>
      <c r="K1228" s="54"/>
      <c r="L1228" s="62"/>
      <c r="M1228" s="54"/>
      <c r="N1228" s="54"/>
      <c r="O1228" s="54"/>
      <c r="P1228" s="54"/>
      <c r="Q1228" s="54"/>
      <c r="R1228" s="54"/>
      <c r="S1228" s="61"/>
    </row>
    <row r="1229" spans="1:19" ht="15.75" x14ac:dyDescent="0.2">
      <c r="A1229" s="57"/>
      <c r="B1229" s="214"/>
      <c r="C1229" s="57"/>
      <c r="D1229" s="57"/>
      <c r="E1229" s="57"/>
      <c r="F1229" s="57"/>
      <c r="G1229" s="57"/>
      <c r="H1229" s="54"/>
      <c r="I1229" s="54"/>
      <c r="J1229" s="54"/>
      <c r="K1229" s="54"/>
      <c r="L1229" s="62"/>
      <c r="M1229" s="54"/>
      <c r="N1229" s="54"/>
      <c r="O1229" s="54"/>
      <c r="P1229" s="54"/>
      <c r="Q1229" s="54"/>
      <c r="R1229" s="54"/>
      <c r="S1229" s="61"/>
    </row>
    <row r="1230" spans="1:19" ht="15.75" x14ac:dyDescent="0.2">
      <c r="A1230" s="57"/>
      <c r="B1230" s="214"/>
      <c r="C1230" s="57"/>
      <c r="D1230" s="57"/>
      <c r="E1230" s="57"/>
      <c r="F1230" s="57"/>
      <c r="G1230" s="57"/>
      <c r="H1230" s="54"/>
      <c r="I1230" s="54"/>
      <c r="J1230" s="54"/>
      <c r="K1230" s="54"/>
      <c r="L1230" s="62"/>
      <c r="M1230" s="54"/>
      <c r="N1230" s="54"/>
      <c r="O1230" s="54"/>
      <c r="P1230" s="54"/>
      <c r="Q1230" s="54"/>
      <c r="R1230" s="54"/>
      <c r="S1230" s="61"/>
    </row>
    <row r="1231" spans="1:19" ht="15.75" x14ac:dyDescent="0.2">
      <c r="A1231" s="57"/>
      <c r="B1231" s="214"/>
      <c r="C1231" s="57"/>
      <c r="D1231" s="57"/>
      <c r="E1231" s="57"/>
      <c r="F1231" s="57"/>
      <c r="G1231" s="57"/>
      <c r="H1231" s="54"/>
      <c r="I1231" s="54"/>
      <c r="J1231" s="54"/>
      <c r="K1231" s="54"/>
      <c r="L1231" s="62"/>
      <c r="M1231" s="54"/>
      <c r="N1231" s="54"/>
      <c r="O1231" s="54"/>
      <c r="P1231" s="54"/>
      <c r="Q1231" s="54"/>
      <c r="R1231" s="54"/>
      <c r="S1231" s="61"/>
    </row>
    <row r="1232" spans="1:19" ht="15.75" x14ac:dyDescent="0.2">
      <c r="A1232" s="57"/>
      <c r="B1232" s="214"/>
      <c r="C1232" s="57"/>
      <c r="D1232" s="57"/>
      <c r="E1232" s="57"/>
      <c r="F1232" s="57"/>
      <c r="G1232" s="57"/>
      <c r="H1232" s="54"/>
      <c r="I1232" s="54"/>
      <c r="J1232" s="54"/>
      <c r="K1232" s="54"/>
      <c r="L1232" s="62"/>
      <c r="M1232" s="54"/>
      <c r="N1232" s="54"/>
      <c r="O1232" s="54"/>
      <c r="P1232" s="54"/>
      <c r="Q1232" s="54"/>
      <c r="R1232" s="54"/>
      <c r="S1232" s="61"/>
    </row>
    <row r="1233" spans="1:19" ht="15.75" x14ac:dyDescent="0.2">
      <c r="A1233" s="57"/>
      <c r="B1233" s="214"/>
      <c r="C1233" s="57"/>
      <c r="D1233" s="57"/>
      <c r="E1233" s="57"/>
      <c r="F1233" s="57"/>
      <c r="G1233" s="57"/>
      <c r="H1233" s="54"/>
      <c r="I1233" s="54"/>
      <c r="J1233" s="54"/>
      <c r="K1233" s="54"/>
      <c r="L1233" s="62"/>
      <c r="M1233" s="54"/>
      <c r="N1233" s="54"/>
      <c r="O1233" s="54"/>
      <c r="P1233" s="54"/>
      <c r="Q1233" s="54"/>
      <c r="R1233" s="54"/>
      <c r="S1233" s="61"/>
    </row>
    <row r="1234" spans="1:19" ht="15.75" x14ac:dyDescent="0.2">
      <c r="A1234" s="57"/>
      <c r="B1234" s="214"/>
      <c r="C1234" s="57"/>
      <c r="D1234" s="57"/>
      <c r="E1234" s="57"/>
      <c r="F1234" s="57"/>
      <c r="G1234" s="57"/>
      <c r="H1234" s="54"/>
      <c r="I1234" s="54"/>
      <c r="J1234" s="54"/>
      <c r="K1234" s="54"/>
      <c r="L1234" s="62"/>
      <c r="M1234" s="54"/>
      <c r="N1234" s="54"/>
      <c r="O1234" s="54"/>
      <c r="P1234" s="54"/>
      <c r="Q1234" s="54"/>
      <c r="R1234" s="54"/>
      <c r="S1234" s="61"/>
    </row>
    <row r="1235" spans="1:19" ht="15.75" x14ac:dyDescent="0.2">
      <c r="A1235" s="57"/>
      <c r="B1235" s="214"/>
      <c r="C1235" s="57"/>
      <c r="D1235" s="57"/>
      <c r="E1235" s="57"/>
      <c r="F1235" s="57"/>
      <c r="G1235" s="57"/>
      <c r="H1235" s="54"/>
      <c r="I1235" s="54"/>
      <c r="J1235" s="54"/>
      <c r="K1235" s="54"/>
      <c r="L1235" s="62"/>
      <c r="M1235" s="54"/>
      <c r="N1235" s="54"/>
      <c r="O1235" s="54"/>
      <c r="P1235" s="54"/>
      <c r="Q1235" s="54"/>
      <c r="R1235" s="54"/>
      <c r="S1235" s="61"/>
    </row>
    <row r="1236" spans="1:19" ht="15.75" x14ac:dyDescent="0.2">
      <c r="A1236" s="57"/>
      <c r="B1236" s="214"/>
      <c r="C1236" s="57"/>
      <c r="D1236" s="57"/>
      <c r="E1236" s="57"/>
      <c r="F1236" s="57"/>
      <c r="G1236" s="57"/>
      <c r="H1236" s="54"/>
      <c r="I1236" s="54"/>
      <c r="J1236" s="54"/>
      <c r="K1236" s="54"/>
      <c r="L1236" s="62"/>
      <c r="M1236" s="54"/>
      <c r="N1236" s="54"/>
      <c r="O1236" s="54"/>
      <c r="P1236" s="54"/>
      <c r="Q1236" s="54"/>
      <c r="R1236" s="54"/>
      <c r="S1236" s="61"/>
    </row>
    <row r="1237" spans="1:19" ht="15.75" x14ac:dyDescent="0.2">
      <c r="A1237" s="57"/>
      <c r="B1237" s="214"/>
      <c r="C1237" s="57"/>
      <c r="D1237" s="57"/>
      <c r="E1237" s="57"/>
      <c r="F1237" s="57"/>
      <c r="G1237" s="57"/>
      <c r="H1237" s="54"/>
      <c r="I1237" s="54"/>
      <c r="J1237" s="54"/>
      <c r="K1237" s="54"/>
      <c r="L1237" s="62"/>
      <c r="M1237" s="54"/>
      <c r="N1237" s="54"/>
      <c r="O1237" s="54"/>
      <c r="P1237" s="54"/>
      <c r="Q1237" s="54"/>
      <c r="R1237" s="54"/>
      <c r="S1237" s="61"/>
    </row>
    <row r="1238" spans="1:19" ht="15.75" x14ac:dyDescent="0.2">
      <c r="A1238" s="57"/>
      <c r="B1238" s="214"/>
      <c r="C1238" s="57"/>
      <c r="D1238" s="57"/>
      <c r="E1238" s="57"/>
      <c r="F1238" s="57"/>
      <c r="G1238" s="57"/>
      <c r="H1238" s="54"/>
      <c r="I1238" s="54"/>
      <c r="J1238" s="54"/>
      <c r="K1238" s="54"/>
      <c r="L1238" s="62"/>
      <c r="M1238" s="54"/>
      <c r="N1238" s="54"/>
      <c r="O1238" s="54"/>
      <c r="P1238" s="54"/>
      <c r="Q1238" s="54"/>
      <c r="R1238" s="54"/>
      <c r="S1238" s="61"/>
    </row>
    <row r="1239" spans="1:19" ht="15.75" x14ac:dyDescent="0.2">
      <c r="A1239" s="57"/>
      <c r="B1239" s="214"/>
      <c r="C1239" s="57"/>
      <c r="D1239" s="57"/>
      <c r="E1239" s="57"/>
      <c r="F1239" s="57"/>
      <c r="G1239" s="57"/>
      <c r="H1239" s="54"/>
      <c r="I1239" s="54"/>
      <c r="J1239" s="54"/>
      <c r="K1239" s="54"/>
      <c r="L1239" s="62"/>
      <c r="M1239" s="54"/>
      <c r="N1239" s="54"/>
      <c r="O1239" s="54"/>
      <c r="P1239" s="54"/>
      <c r="Q1239" s="54"/>
      <c r="R1239" s="54"/>
      <c r="S1239" s="61"/>
    </row>
    <row r="1240" spans="1:19" ht="15.75" x14ac:dyDescent="0.2">
      <c r="A1240" s="57"/>
      <c r="B1240" s="214"/>
      <c r="C1240" s="57"/>
      <c r="D1240" s="57"/>
      <c r="E1240" s="57"/>
      <c r="F1240" s="57"/>
      <c r="G1240" s="57"/>
      <c r="H1240" s="54"/>
      <c r="I1240" s="54"/>
      <c r="J1240" s="54"/>
      <c r="K1240" s="54"/>
      <c r="L1240" s="62"/>
      <c r="M1240" s="54"/>
      <c r="N1240" s="54"/>
      <c r="O1240" s="54"/>
      <c r="P1240" s="54"/>
      <c r="Q1240" s="54"/>
      <c r="R1240" s="54"/>
      <c r="S1240" s="61"/>
    </row>
    <row r="1241" spans="1:19" ht="15.75" x14ac:dyDescent="0.2">
      <c r="A1241" s="57"/>
      <c r="B1241" s="214"/>
      <c r="C1241" s="57"/>
      <c r="D1241" s="57"/>
      <c r="E1241" s="57"/>
      <c r="F1241" s="57"/>
      <c r="G1241" s="57"/>
      <c r="H1241" s="54"/>
      <c r="I1241" s="54"/>
      <c r="J1241" s="54"/>
      <c r="K1241" s="54"/>
      <c r="L1241" s="62"/>
      <c r="M1241" s="54"/>
      <c r="N1241" s="54"/>
      <c r="O1241" s="54"/>
      <c r="P1241" s="54"/>
      <c r="Q1241" s="54"/>
      <c r="R1241" s="54"/>
      <c r="S1241" s="61"/>
    </row>
    <row r="1242" spans="1:19" ht="15.75" x14ac:dyDescent="0.2">
      <c r="A1242" s="57"/>
      <c r="B1242" s="214"/>
      <c r="C1242" s="57"/>
      <c r="D1242" s="57"/>
      <c r="E1242" s="57"/>
      <c r="F1242" s="57"/>
      <c r="G1242" s="57"/>
      <c r="H1242" s="54"/>
      <c r="I1242" s="54"/>
      <c r="J1242" s="54"/>
      <c r="K1242" s="54"/>
      <c r="L1242" s="62"/>
      <c r="M1242" s="54"/>
      <c r="N1242" s="54"/>
      <c r="O1242" s="54"/>
      <c r="P1242" s="54"/>
      <c r="Q1242" s="54"/>
      <c r="R1242" s="54"/>
      <c r="S1242" s="61"/>
    </row>
    <row r="1243" spans="1:19" ht="15.75" x14ac:dyDescent="0.2">
      <c r="A1243" s="57"/>
      <c r="B1243" s="214"/>
      <c r="C1243" s="57"/>
      <c r="D1243" s="57"/>
      <c r="E1243" s="57"/>
      <c r="F1243" s="57"/>
      <c r="G1243" s="57"/>
      <c r="H1243" s="54"/>
      <c r="I1243" s="54"/>
      <c r="J1243" s="54"/>
      <c r="K1243" s="54"/>
      <c r="L1243" s="62"/>
      <c r="M1243" s="54"/>
      <c r="N1243" s="54"/>
      <c r="O1243" s="54"/>
      <c r="P1243" s="54"/>
      <c r="Q1243" s="54"/>
      <c r="R1243" s="54"/>
      <c r="S1243" s="61"/>
    </row>
    <row r="1244" spans="1:19" ht="15.75" x14ac:dyDescent="0.2">
      <c r="A1244" s="57"/>
      <c r="B1244" s="214"/>
      <c r="C1244" s="57"/>
      <c r="D1244" s="57"/>
      <c r="E1244" s="57"/>
      <c r="F1244" s="57"/>
      <c r="G1244" s="57"/>
      <c r="H1244" s="54"/>
      <c r="I1244" s="54"/>
      <c r="J1244" s="54"/>
      <c r="K1244" s="54"/>
      <c r="L1244" s="62"/>
      <c r="M1244" s="54"/>
      <c r="N1244" s="54"/>
      <c r="O1244" s="54"/>
      <c r="P1244" s="54"/>
      <c r="Q1244" s="54"/>
      <c r="R1244" s="54"/>
      <c r="S1244" s="61"/>
    </row>
    <row r="1245" spans="1:19" ht="15.75" x14ac:dyDescent="0.2">
      <c r="A1245" s="57"/>
      <c r="B1245" s="214"/>
      <c r="C1245" s="57"/>
      <c r="D1245" s="57"/>
      <c r="E1245" s="57"/>
      <c r="F1245" s="57"/>
      <c r="G1245" s="57"/>
      <c r="H1245" s="54"/>
      <c r="I1245" s="54"/>
      <c r="J1245" s="54"/>
      <c r="K1245" s="54"/>
      <c r="L1245" s="62"/>
      <c r="M1245" s="54"/>
      <c r="N1245" s="54"/>
      <c r="O1245" s="54"/>
      <c r="P1245" s="54"/>
      <c r="Q1245" s="54"/>
      <c r="R1245" s="54"/>
      <c r="S1245" s="61"/>
    </row>
    <row r="1246" spans="1:19" ht="15.75" x14ac:dyDescent="0.2">
      <c r="A1246" s="57"/>
      <c r="B1246" s="214"/>
      <c r="C1246" s="57"/>
      <c r="D1246" s="57"/>
      <c r="E1246" s="57"/>
      <c r="F1246" s="57"/>
      <c r="G1246" s="57"/>
      <c r="H1246" s="54"/>
      <c r="I1246" s="54"/>
      <c r="J1246" s="54"/>
      <c r="K1246" s="54"/>
      <c r="L1246" s="62"/>
      <c r="M1246" s="54"/>
      <c r="N1246" s="54"/>
      <c r="O1246" s="54"/>
      <c r="P1246" s="54"/>
      <c r="Q1246" s="54"/>
      <c r="R1246" s="54"/>
      <c r="S1246" s="61"/>
    </row>
    <row r="1247" spans="1:19" ht="15.75" x14ac:dyDescent="0.2">
      <c r="A1247" s="57"/>
      <c r="B1247" s="214"/>
      <c r="C1247" s="57"/>
      <c r="D1247" s="57"/>
      <c r="E1247" s="57"/>
      <c r="F1247" s="57"/>
      <c r="G1247" s="57"/>
      <c r="H1247" s="54"/>
      <c r="I1247" s="54"/>
      <c r="J1247" s="54"/>
      <c r="K1247" s="54"/>
      <c r="L1247" s="62"/>
      <c r="M1247" s="54"/>
      <c r="N1247" s="54"/>
      <c r="O1247" s="54"/>
      <c r="P1247" s="54"/>
      <c r="Q1247" s="54"/>
      <c r="R1247" s="54"/>
      <c r="S1247" s="61"/>
    </row>
    <row r="1248" spans="1:19" ht="15.75" x14ac:dyDescent="0.2">
      <c r="A1248" s="57"/>
      <c r="B1248" s="214"/>
      <c r="C1248" s="57"/>
      <c r="D1248" s="57"/>
      <c r="E1248" s="57"/>
      <c r="F1248" s="57"/>
      <c r="G1248" s="57"/>
      <c r="H1248" s="54"/>
      <c r="I1248" s="54"/>
      <c r="J1248" s="54"/>
      <c r="K1248" s="54"/>
      <c r="L1248" s="62"/>
      <c r="M1248" s="54"/>
      <c r="N1248" s="54"/>
      <c r="O1248" s="54"/>
      <c r="P1248" s="54"/>
      <c r="Q1248" s="54"/>
      <c r="R1248" s="54"/>
    </row>
    <row r="1249" spans="1:18" ht="15.75" x14ac:dyDescent="0.2">
      <c r="A1249" s="57"/>
      <c r="B1249" s="214"/>
      <c r="C1249" s="57"/>
      <c r="D1249" s="57"/>
      <c r="E1249" s="57"/>
      <c r="F1249" s="57"/>
      <c r="G1249" s="57"/>
      <c r="H1249" s="54"/>
      <c r="I1249" s="54"/>
      <c r="J1249" s="54"/>
      <c r="K1249" s="54"/>
      <c r="L1249" s="62"/>
      <c r="M1249" s="54"/>
      <c r="N1249" s="54"/>
      <c r="O1249" s="54"/>
      <c r="P1249" s="54"/>
      <c r="Q1249" s="54"/>
      <c r="R1249" s="54"/>
    </row>
    <row r="1250" spans="1:18" ht="15.75" x14ac:dyDescent="0.2">
      <c r="A1250" s="57"/>
      <c r="B1250" s="214"/>
      <c r="C1250" s="57"/>
      <c r="D1250" s="57"/>
      <c r="E1250" s="57"/>
      <c r="F1250" s="57"/>
      <c r="G1250" s="57"/>
      <c r="H1250" s="54"/>
      <c r="I1250" s="54"/>
      <c r="J1250" s="54"/>
      <c r="K1250" s="54"/>
      <c r="L1250" s="62"/>
      <c r="M1250" s="54"/>
      <c r="N1250" s="54"/>
      <c r="O1250" s="54"/>
      <c r="P1250" s="54"/>
      <c r="Q1250" s="54"/>
      <c r="R1250" s="54"/>
    </row>
    <row r="1251" spans="1:18" ht="15.75" x14ac:dyDescent="0.2">
      <c r="A1251" s="57"/>
      <c r="B1251" s="214"/>
      <c r="C1251" s="57"/>
      <c r="D1251" s="57"/>
      <c r="E1251" s="57"/>
      <c r="F1251" s="57"/>
      <c r="G1251" s="57"/>
      <c r="H1251" s="54"/>
      <c r="I1251" s="54"/>
      <c r="J1251" s="54"/>
      <c r="K1251" s="54"/>
      <c r="L1251" s="62"/>
      <c r="M1251" s="54"/>
      <c r="N1251" s="54"/>
      <c r="O1251" s="54"/>
      <c r="P1251" s="54"/>
      <c r="Q1251" s="54"/>
      <c r="R1251" s="54"/>
    </row>
    <row r="1252" spans="1:18" ht="15.75" x14ac:dyDescent="0.2">
      <c r="A1252" s="57"/>
      <c r="B1252" s="214"/>
      <c r="C1252" s="57"/>
      <c r="D1252" s="57"/>
      <c r="E1252" s="57"/>
      <c r="F1252" s="57"/>
      <c r="G1252" s="57"/>
      <c r="H1252" s="54"/>
      <c r="I1252" s="54"/>
      <c r="J1252" s="54"/>
      <c r="K1252" s="54"/>
      <c r="L1252" s="62"/>
      <c r="M1252" s="54"/>
      <c r="N1252" s="54"/>
      <c r="O1252" s="54"/>
      <c r="P1252" s="54"/>
      <c r="Q1252" s="54"/>
      <c r="R1252" s="54"/>
    </row>
    <row r="1253" spans="1:18" ht="15.75" x14ac:dyDescent="0.2">
      <c r="A1253" s="57"/>
      <c r="B1253" s="214"/>
      <c r="C1253" s="57"/>
      <c r="D1253" s="57"/>
      <c r="E1253" s="57"/>
      <c r="F1253" s="57"/>
      <c r="G1253" s="57"/>
      <c r="H1253" s="54"/>
      <c r="I1253" s="54"/>
      <c r="J1253" s="54"/>
      <c r="K1253" s="54"/>
      <c r="L1253" s="62"/>
      <c r="M1253" s="54"/>
      <c r="N1253" s="54"/>
      <c r="O1253" s="54"/>
      <c r="P1253" s="54"/>
      <c r="Q1253" s="54"/>
      <c r="R1253" s="54"/>
    </row>
    <row r="1254" spans="1:18" ht="15.75" x14ac:dyDescent="0.2">
      <c r="A1254" s="57"/>
      <c r="B1254" s="214"/>
      <c r="C1254" s="57"/>
      <c r="D1254" s="57"/>
      <c r="E1254" s="57"/>
      <c r="F1254" s="57"/>
      <c r="G1254" s="57"/>
      <c r="H1254" s="54"/>
      <c r="I1254" s="54"/>
      <c r="J1254" s="54"/>
      <c r="K1254" s="54"/>
      <c r="L1254" s="62"/>
      <c r="M1254" s="54"/>
      <c r="N1254" s="54"/>
      <c r="O1254" s="54"/>
      <c r="P1254" s="54"/>
      <c r="Q1254" s="54"/>
      <c r="R1254" s="54"/>
    </row>
    <row r="1255" spans="1:18" ht="15.75" x14ac:dyDescent="0.2">
      <c r="A1255" s="57"/>
      <c r="B1255" s="214"/>
      <c r="C1255" s="57"/>
      <c r="D1255" s="57"/>
      <c r="E1255" s="57"/>
      <c r="F1255" s="57"/>
      <c r="G1255" s="57"/>
      <c r="H1255" s="54"/>
      <c r="I1255" s="54"/>
      <c r="J1255" s="54"/>
      <c r="K1255" s="54"/>
      <c r="L1255" s="62"/>
      <c r="M1255" s="54"/>
      <c r="N1255" s="54"/>
      <c r="O1255" s="54"/>
      <c r="P1255" s="54"/>
      <c r="Q1255" s="54"/>
      <c r="R1255" s="54"/>
    </row>
    <row r="1256" spans="1:18" ht="15.75" x14ac:dyDescent="0.2">
      <c r="A1256" s="57"/>
      <c r="B1256" s="214"/>
      <c r="C1256" s="57"/>
      <c r="D1256" s="57"/>
      <c r="E1256" s="57"/>
      <c r="F1256" s="57"/>
      <c r="G1256" s="57"/>
      <c r="H1256" s="54"/>
      <c r="I1256" s="54"/>
      <c r="J1256" s="54"/>
      <c r="K1256" s="54"/>
      <c r="L1256" s="62"/>
      <c r="M1256" s="54"/>
      <c r="N1256" s="54"/>
      <c r="O1256" s="54"/>
      <c r="P1256" s="54"/>
      <c r="Q1256" s="54"/>
      <c r="R1256" s="54"/>
    </row>
    <row r="1257" spans="1:18" ht="15.75" x14ac:dyDescent="0.2">
      <c r="A1257" s="57"/>
      <c r="B1257" s="214"/>
      <c r="C1257" s="57"/>
      <c r="D1257" s="57"/>
      <c r="E1257" s="57"/>
      <c r="F1257" s="57"/>
      <c r="G1257" s="57"/>
      <c r="H1257" s="54"/>
      <c r="I1257" s="54"/>
      <c r="J1257" s="54"/>
      <c r="K1257" s="54"/>
      <c r="L1257" s="62"/>
      <c r="M1257" s="54"/>
      <c r="N1257" s="54"/>
      <c r="O1257" s="54"/>
      <c r="P1257" s="54"/>
      <c r="Q1257" s="54"/>
      <c r="R1257" s="54"/>
    </row>
    <row r="1258" spans="1:18" ht="15.75" x14ac:dyDescent="0.2">
      <c r="A1258" s="57"/>
      <c r="B1258" s="214"/>
      <c r="C1258" s="57"/>
      <c r="D1258" s="57"/>
      <c r="E1258" s="57"/>
      <c r="F1258" s="57"/>
      <c r="G1258" s="57"/>
      <c r="H1258" s="54"/>
      <c r="I1258" s="54"/>
      <c r="J1258" s="54"/>
      <c r="K1258" s="54"/>
      <c r="L1258" s="62"/>
      <c r="M1258" s="54"/>
      <c r="N1258" s="54"/>
      <c r="O1258" s="54"/>
      <c r="P1258" s="54"/>
      <c r="Q1258" s="54"/>
      <c r="R1258" s="54"/>
    </row>
    <row r="1259" spans="1:18" ht="15.75" x14ac:dyDescent="0.2">
      <c r="B1259" s="215"/>
      <c r="C1259" s="91"/>
      <c r="D1259" s="92"/>
      <c r="E1259" s="92"/>
      <c r="F1259" s="92"/>
      <c r="G1259" s="62"/>
      <c r="I1259" s="62"/>
      <c r="J1259" s="62"/>
      <c r="K1259" s="62"/>
      <c r="L1259" s="62"/>
      <c r="M1259" s="62"/>
      <c r="N1259" s="62"/>
      <c r="O1259" s="62"/>
      <c r="P1259" s="62"/>
      <c r="Q1259" s="62"/>
      <c r="R1259" s="62"/>
    </row>
    <row r="1260" spans="1:18" ht="15.75" x14ac:dyDescent="0.2">
      <c r="B1260" s="215"/>
      <c r="C1260" s="91"/>
      <c r="D1260" s="92"/>
      <c r="E1260" s="92"/>
      <c r="F1260" s="92"/>
      <c r="G1260" s="62"/>
      <c r="I1260" s="62"/>
      <c r="J1260" s="62"/>
      <c r="K1260" s="62"/>
      <c r="L1260" s="62"/>
      <c r="M1260" s="62"/>
      <c r="N1260" s="62"/>
      <c r="O1260" s="62"/>
      <c r="P1260" s="62"/>
      <c r="Q1260" s="62"/>
      <c r="R1260" s="62"/>
    </row>
    <row r="1261" spans="1:18" ht="15.75" x14ac:dyDescent="0.2">
      <c r="B1261" s="215"/>
      <c r="C1261" s="91"/>
      <c r="D1261" s="92"/>
      <c r="E1261" s="92"/>
      <c r="F1261" s="92"/>
      <c r="G1261" s="62"/>
      <c r="I1261" s="62"/>
      <c r="J1261" s="62"/>
      <c r="K1261" s="62"/>
      <c r="L1261" s="62"/>
      <c r="M1261" s="62"/>
      <c r="N1261" s="62"/>
      <c r="O1261" s="62"/>
      <c r="P1261" s="62"/>
      <c r="Q1261" s="62"/>
      <c r="R1261" s="62"/>
    </row>
    <row r="1262" spans="1:18" ht="15.75" x14ac:dyDescent="0.2">
      <c r="B1262" s="215"/>
      <c r="C1262" s="91"/>
      <c r="D1262" s="92"/>
      <c r="E1262" s="92"/>
      <c r="F1262" s="92"/>
      <c r="G1262" s="62"/>
      <c r="I1262" s="62"/>
      <c r="J1262" s="62"/>
      <c r="K1262" s="62"/>
      <c r="L1262" s="62"/>
      <c r="M1262" s="62"/>
      <c r="N1262" s="62"/>
      <c r="O1262" s="62"/>
      <c r="P1262" s="62"/>
      <c r="Q1262" s="62"/>
      <c r="R1262" s="62"/>
    </row>
    <row r="1263" spans="1:18" ht="15.75" x14ac:dyDescent="0.2">
      <c r="B1263" s="215"/>
      <c r="C1263" s="91"/>
      <c r="D1263" s="92"/>
      <c r="E1263" s="92"/>
      <c r="F1263" s="92"/>
      <c r="G1263" s="62"/>
      <c r="I1263" s="62"/>
      <c r="J1263" s="62"/>
      <c r="K1263" s="62"/>
      <c r="L1263" s="62"/>
      <c r="M1263" s="62"/>
      <c r="N1263" s="62"/>
      <c r="O1263" s="62"/>
      <c r="P1263" s="62"/>
      <c r="Q1263" s="62"/>
      <c r="R1263" s="62"/>
    </row>
    <row r="1264" spans="1:18" ht="15.75" x14ac:dyDescent="0.2">
      <c r="B1264" s="215"/>
      <c r="C1264" s="91"/>
      <c r="D1264" s="92"/>
      <c r="E1264" s="92"/>
      <c r="F1264" s="92"/>
      <c r="G1264" s="62"/>
      <c r="I1264" s="62"/>
      <c r="J1264" s="62"/>
      <c r="K1264" s="62"/>
      <c r="L1264" s="62"/>
      <c r="M1264" s="62"/>
      <c r="N1264" s="62"/>
      <c r="O1264" s="62"/>
      <c r="P1264" s="62"/>
      <c r="Q1264" s="62"/>
      <c r="R1264" s="62"/>
    </row>
    <row r="1265" spans="2:18" ht="15.75" x14ac:dyDescent="0.2">
      <c r="B1265" s="215"/>
      <c r="C1265" s="91"/>
      <c r="D1265" s="92"/>
      <c r="E1265" s="92"/>
      <c r="F1265" s="92"/>
      <c r="G1265" s="62"/>
      <c r="I1265" s="62"/>
      <c r="J1265" s="62"/>
      <c r="K1265" s="62"/>
      <c r="L1265" s="62"/>
      <c r="M1265" s="62"/>
      <c r="N1265" s="62"/>
      <c r="O1265" s="62"/>
      <c r="P1265" s="62"/>
      <c r="Q1265" s="62"/>
      <c r="R1265" s="62"/>
    </row>
    <row r="1266" spans="2:18" ht="15.75" x14ac:dyDescent="0.2">
      <c r="B1266" s="215"/>
      <c r="C1266" s="91"/>
      <c r="D1266" s="92"/>
      <c r="E1266" s="92"/>
      <c r="F1266" s="92"/>
      <c r="G1266" s="62"/>
      <c r="I1266" s="62"/>
      <c r="J1266" s="62"/>
      <c r="K1266" s="62"/>
      <c r="L1266" s="62"/>
      <c r="M1266" s="62"/>
      <c r="N1266" s="62"/>
      <c r="O1266" s="62"/>
      <c r="P1266" s="62"/>
      <c r="Q1266" s="62"/>
      <c r="R1266" s="62"/>
    </row>
    <row r="1267" spans="2:18" ht="15.75" x14ac:dyDescent="0.2">
      <c r="B1267" s="215"/>
      <c r="C1267" s="91"/>
      <c r="D1267" s="92"/>
      <c r="E1267" s="92"/>
      <c r="F1267" s="92"/>
      <c r="G1267" s="62"/>
      <c r="I1267" s="62"/>
      <c r="J1267" s="62"/>
      <c r="K1267" s="62"/>
      <c r="L1267" s="62"/>
      <c r="M1267" s="62"/>
      <c r="N1267" s="62"/>
      <c r="O1267" s="62"/>
      <c r="P1267" s="62"/>
      <c r="Q1267" s="62"/>
      <c r="R1267" s="62"/>
    </row>
    <row r="1268" spans="2:18" ht="15.75" x14ac:dyDescent="0.2">
      <c r="B1268" s="215"/>
      <c r="C1268" s="91"/>
      <c r="D1268" s="92"/>
      <c r="E1268" s="92"/>
      <c r="F1268" s="92"/>
      <c r="G1268" s="62"/>
      <c r="I1268" s="62"/>
      <c r="J1268" s="62"/>
      <c r="K1268" s="62"/>
      <c r="L1268" s="62"/>
      <c r="M1268" s="62"/>
      <c r="N1268" s="62"/>
      <c r="O1268" s="62"/>
      <c r="P1268" s="62"/>
      <c r="Q1268" s="62"/>
      <c r="R1268" s="62"/>
    </row>
    <row r="1269" spans="2:18" ht="15.75" x14ac:dyDescent="0.2">
      <c r="B1269" s="215"/>
      <c r="C1269" s="91"/>
      <c r="D1269" s="92"/>
      <c r="E1269" s="92"/>
      <c r="F1269" s="92"/>
      <c r="G1269" s="62"/>
      <c r="I1269" s="62"/>
      <c r="J1269" s="62"/>
      <c r="K1269" s="62"/>
      <c r="L1269" s="62"/>
      <c r="M1269" s="62"/>
      <c r="N1269" s="62"/>
      <c r="O1269" s="62"/>
      <c r="P1269" s="62"/>
      <c r="Q1269" s="62"/>
      <c r="R1269" s="62"/>
    </row>
    <row r="1270" spans="2:18" ht="15.75" x14ac:dyDescent="0.2">
      <c r="B1270" s="215"/>
      <c r="C1270" s="91"/>
      <c r="D1270" s="92"/>
      <c r="E1270" s="92"/>
      <c r="F1270" s="92"/>
      <c r="G1270" s="62"/>
      <c r="I1270" s="62"/>
      <c r="J1270" s="62"/>
      <c r="K1270" s="62"/>
      <c r="L1270" s="62"/>
      <c r="M1270" s="62"/>
      <c r="N1270" s="62"/>
      <c r="O1270" s="62"/>
      <c r="P1270" s="62"/>
      <c r="Q1270" s="62"/>
      <c r="R1270" s="62"/>
    </row>
    <row r="1271" spans="2:18" ht="15.75" x14ac:dyDescent="0.2">
      <c r="B1271" s="215"/>
      <c r="C1271" s="91"/>
      <c r="D1271" s="92"/>
      <c r="E1271" s="92"/>
      <c r="F1271" s="92"/>
      <c r="G1271" s="62"/>
      <c r="I1271" s="62"/>
      <c r="J1271" s="62"/>
      <c r="K1271" s="62"/>
      <c r="L1271" s="62"/>
      <c r="M1271" s="62"/>
      <c r="N1271" s="62"/>
      <c r="O1271" s="62"/>
      <c r="P1271" s="62"/>
      <c r="Q1271" s="62"/>
      <c r="R1271" s="62"/>
    </row>
    <row r="1272" spans="2:18" ht="15.75" x14ac:dyDescent="0.2">
      <c r="B1272" s="215"/>
      <c r="C1272" s="91"/>
      <c r="D1272" s="92"/>
      <c r="E1272" s="92"/>
      <c r="F1272" s="92"/>
      <c r="G1272" s="62"/>
      <c r="I1272" s="62"/>
      <c r="J1272" s="62"/>
      <c r="K1272" s="62"/>
      <c r="L1272" s="62"/>
      <c r="M1272" s="62"/>
      <c r="N1272" s="62"/>
      <c r="O1272" s="62"/>
      <c r="P1272" s="62"/>
      <c r="Q1272" s="62"/>
      <c r="R1272" s="62"/>
    </row>
    <row r="1273" spans="2:18" ht="15.75" x14ac:dyDescent="0.2">
      <c r="B1273" s="215"/>
      <c r="C1273" s="91"/>
      <c r="D1273" s="92"/>
      <c r="E1273" s="92"/>
      <c r="F1273" s="92"/>
      <c r="G1273" s="62"/>
      <c r="I1273" s="62"/>
      <c r="J1273" s="62"/>
      <c r="K1273" s="62"/>
      <c r="L1273" s="62"/>
      <c r="M1273" s="62"/>
      <c r="N1273" s="62"/>
      <c r="O1273" s="62"/>
      <c r="P1273" s="62"/>
      <c r="Q1273" s="62"/>
      <c r="R1273" s="62"/>
    </row>
    <row r="1274" spans="2:18" ht="15.75" x14ac:dyDescent="0.2">
      <c r="B1274" s="215"/>
      <c r="C1274" s="91"/>
      <c r="D1274" s="92"/>
      <c r="E1274" s="92"/>
      <c r="F1274" s="92"/>
      <c r="G1274" s="62"/>
      <c r="I1274" s="62"/>
      <c r="J1274" s="62"/>
      <c r="K1274" s="62"/>
      <c r="L1274" s="62"/>
      <c r="M1274" s="62"/>
      <c r="N1274" s="62"/>
      <c r="O1274" s="62"/>
      <c r="P1274" s="62"/>
      <c r="Q1274" s="62"/>
      <c r="R1274" s="62"/>
    </row>
    <row r="1275" spans="2:18" ht="15.75" x14ac:dyDescent="0.2">
      <c r="B1275" s="215"/>
      <c r="C1275" s="91"/>
      <c r="D1275" s="92"/>
      <c r="E1275" s="92"/>
      <c r="F1275" s="92"/>
      <c r="G1275" s="62"/>
      <c r="I1275" s="62"/>
      <c r="J1275" s="62"/>
      <c r="K1275" s="62"/>
      <c r="L1275" s="62"/>
      <c r="M1275" s="62"/>
      <c r="N1275" s="62"/>
      <c r="O1275" s="62"/>
      <c r="P1275" s="62"/>
      <c r="Q1275" s="62"/>
      <c r="R1275" s="62"/>
    </row>
    <row r="1276" spans="2:18" ht="15.75" x14ac:dyDescent="0.2">
      <c r="B1276" s="215"/>
      <c r="C1276" s="91"/>
      <c r="D1276" s="92"/>
      <c r="E1276" s="92"/>
      <c r="F1276" s="92"/>
      <c r="G1276" s="62"/>
      <c r="I1276" s="62"/>
      <c r="J1276" s="62"/>
      <c r="K1276" s="62"/>
      <c r="L1276" s="62"/>
      <c r="M1276" s="62"/>
      <c r="N1276" s="62"/>
      <c r="O1276" s="62"/>
      <c r="P1276" s="62"/>
      <c r="Q1276" s="62"/>
      <c r="R1276" s="62"/>
    </row>
    <row r="1277" spans="2:18" ht="15.75" x14ac:dyDescent="0.2">
      <c r="B1277" s="215"/>
      <c r="C1277" s="91"/>
      <c r="D1277" s="92"/>
      <c r="E1277" s="92"/>
      <c r="F1277" s="92"/>
      <c r="G1277" s="62"/>
      <c r="I1277" s="62"/>
      <c r="J1277" s="62"/>
      <c r="K1277" s="62"/>
      <c r="L1277" s="62"/>
      <c r="M1277" s="62"/>
      <c r="N1277" s="62"/>
      <c r="O1277" s="62"/>
      <c r="P1277" s="62"/>
      <c r="Q1277" s="62"/>
      <c r="R1277" s="62"/>
    </row>
    <row r="1278" spans="2:18" ht="15.75" x14ac:dyDescent="0.2">
      <c r="B1278" s="215"/>
      <c r="C1278" s="91"/>
      <c r="D1278" s="92"/>
      <c r="E1278" s="92"/>
      <c r="F1278" s="92"/>
      <c r="G1278" s="62"/>
      <c r="I1278" s="62"/>
      <c r="J1278" s="62"/>
      <c r="K1278" s="62"/>
      <c r="L1278" s="62"/>
      <c r="M1278" s="62"/>
      <c r="N1278" s="62"/>
      <c r="O1278" s="62"/>
      <c r="P1278" s="62"/>
      <c r="Q1278" s="62"/>
      <c r="R1278" s="62"/>
    </row>
    <row r="1279" spans="2:18" ht="15.75" x14ac:dyDescent="0.2">
      <c r="B1279" s="215"/>
      <c r="C1279" s="91"/>
      <c r="D1279" s="92"/>
      <c r="E1279" s="92"/>
      <c r="F1279" s="92"/>
      <c r="G1279" s="62"/>
      <c r="I1279" s="62"/>
      <c r="J1279" s="62"/>
      <c r="K1279" s="62"/>
      <c r="L1279" s="62"/>
      <c r="M1279" s="62"/>
      <c r="N1279" s="62"/>
      <c r="O1279" s="62"/>
      <c r="P1279" s="62"/>
      <c r="Q1279" s="62"/>
      <c r="R1279" s="62"/>
    </row>
    <row r="1280" spans="2:18" ht="15.75" x14ac:dyDescent="0.2">
      <c r="B1280" s="215"/>
      <c r="C1280" s="91"/>
      <c r="D1280" s="92"/>
      <c r="E1280" s="92"/>
      <c r="F1280" s="92"/>
      <c r="G1280" s="62"/>
      <c r="I1280" s="62"/>
      <c r="J1280" s="62"/>
      <c r="K1280" s="62"/>
      <c r="L1280" s="62"/>
      <c r="M1280" s="62"/>
      <c r="N1280" s="62"/>
      <c r="O1280" s="62"/>
      <c r="P1280" s="62"/>
      <c r="Q1280" s="62"/>
      <c r="R1280" s="62"/>
    </row>
    <row r="1281" spans="2:18" ht="15.75" x14ac:dyDescent="0.2">
      <c r="B1281" s="215"/>
      <c r="C1281" s="91"/>
      <c r="D1281" s="92"/>
      <c r="E1281" s="92"/>
      <c r="F1281" s="92"/>
      <c r="G1281" s="62"/>
      <c r="I1281" s="62"/>
      <c r="J1281" s="62"/>
      <c r="K1281" s="62"/>
      <c r="L1281" s="62"/>
      <c r="M1281" s="62"/>
      <c r="N1281" s="62"/>
      <c r="O1281" s="62"/>
      <c r="P1281" s="62"/>
      <c r="Q1281" s="62"/>
      <c r="R1281" s="62"/>
    </row>
    <row r="1282" spans="2:18" ht="15.75" x14ac:dyDescent="0.2">
      <c r="B1282" s="215"/>
      <c r="C1282" s="91"/>
      <c r="D1282" s="92"/>
      <c r="E1282" s="92"/>
      <c r="F1282" s="92"/>
      <c r="G1282" s="62"/>
      <c r="I1282" s="62"/>
      <c r="J1282" s="62"/>
      <c r="K1282" s="62"/>
      <c r="L1282" s="62"/>
      <c r="M1282" s="62"/>
      <c r="N1282" s="62"/>
      <c r="O1282" s="62"/>
      <c r="P1282" s="62"/>
      <c r="Q1282" s="62"/>
      <c r="R1282" s="62"/>
    </row>
    <row r="1283" spans="2:18" ht="15.75" x14ac:dyDescent="0.2">
      <c r="B1283" s="215"/>
      <c r="C1283" s="91"/>
      <c r="D1283" s="92"/>
      <c r="E1283" s="92"/>
      <c r="F1283" s="92"/>
      <c r="G1283" s="62"/>
      <c r="I1283" s="62"/>
      <c r="J1283" s="62"/>
      <c r="K1283" s="62"/>
      <c r="L1283" s="62"/>
      <c r="M1283" s="62"/>
      <c r="N1283" s="62"/>
      <c r="O1283" s="62"/>
      <c r="P1283" s="62"/>
      <c r="Q1283" s="62"/>
      <c r="R1283" s="62"/>
    </row>
    <row r="1284" spans="2:18" ht="15.75" x14ac:dyDescent="0.2">
      <c r="B1284" s="215"/>
      <c r="C1284" s="91"/>
      <c r="D1284" s="92"/>
      <c r="E1284" s="92"/>
      <c r="F1284" s="92"/>
      <c r="G1284" s="62"/>
      <c r="I1284" s="62"/>
      <c r="J1284" s="62"/>
      <c r="K1284" s="62"/>
      <c r="L1284" s="62"/>
      <c r="M1284" s="62"/>
      <c r="N1284" s="62"/>
      <c r="O1284" s="62"/>
      <c r="P1284" s="62"/>
      <c r="Q1284" s="62"/>
      <c r="R1284" s="62"/>
    </row>
    <row r="1285" spans="2:18" ht="15.75" x14ac:dyDescent="0.2">
      <c r="B1285" s="215"/>
      <c r="C1285" s="91"/>
      <c r="D1285" s="92"/>
      <c r="E1285" s="92"/>
      <c r="F1285" s="92"/>
      <c r="G1285" s="62"/>
      <c r="I1285" s="62"/>
      <c r="J1285" s="62"/>
      <c r="K1285" s="62"/>
      <c r="L1285" s="62"/>
      <c r="M1285" s="62"/>
      <c r="N1285" s="62"/>
      <c r="O1285" s="62"/>
      <c r="P1285" s="62"/>
      <c r="Q1285" s="62"/>
      <c r="R1285" s="62"/>
    </row>
    <row r="1286" spans="2:18" ht="15.75" x14ac:dyDescent="0.2">
      <c r="B1286" s="215"/>
      <c r="C1286" s="91"/>
      <c r="D1286" s="92"/>
      <c r="E1286" s="92"/>
      <c r="F1286" s="92"/>
      <c r="G1286" s="62"/>
      <c r="I1286" s="62"/>
      <c r="J1286" s="62"/>
      <c r="K1286" s="62"/>
      <c r="L1286" s="62"/>
      <c r="M1286" s="62"/>
      <c r="N1286" s="62"/>
      <c r="O1286" s="62"/>
      <c r="P1286" s="62"/>
      <c r="Q1286" s="62"/>
      <c r="R1286" s="62"/>
    </row>
    <row r="1287" spans="2:18" ht="15.75" x14ac:dyDescent="0.2">
      <c r="B1287" s="215"/>
      <c r="C1287" s="91"/>
      <c r="D1287" s="92"/>
      <c r="E1287" s="92"/>
      <c r="F1287" s="92"/>
      <c r="G1287" s="62"/>
      <c r="I1287" s="62"/>
      <c r="J1287" s="62"/>
      <c r="K1287" s="62"/>
      <c r="L1287" s="62"/>
      <c r="M1287" s="62"/>
      <c r="N1287" s="62"/>
      <c r="O1287" s="62"/>
      <c r="P1287" s="62"/>
      <c r="Q1287" s="62"/>
      <c r="R1287" s="62"/>
    </row>
    <row r="1288" spans="2:18" ht="15.75" x14ac:dyDescent="0.2">
      <c r="B1288" s="215"/>
      <c r="C1288" s="91"/>
      <c r="D1288" s="92"/>
      <c r="E1288" s="92"/>
      <c r="F1288" s="92"/>
      <c r="G1288" s="62"/>
      <c r="I1288" s="62"/>
      <c r="J1288" s="62"/>
      <c r="K1288" s="62"/>
      <c r="L1288" s="62"/>
      <c r="M1288" s="62"/>
      <c r="N1288" s="62"/>
      <c r="O1288" s="62"/>
      <c r="P1288" s="62"/>
      <c r="Q1288" s="62"/>
      <c r="R1288" s="62"/>
    </row>
    <row r="1289" spans="2:18" ht="15.75" x14ac:dyDescent="0.2">
      <c r="B1289" s="215"/>
      <c r="C1289" s="91"/>
      <c r="D1289" s="92"/>
      <c r="E1289" s="92"/>
      <c r="F1289" s="92"/>
      <c r="G1289" s="62"/>
      <c r="I1289" s="62"/>
      <c r="J1289" s="62"/>
      <c r="K1289" s="62"/>
      <c r="L1289" s="62"/>
      <c r="M1289" s="62"/>
      <c r="N1289" s="62"/>
      <c r="O1289" s="62"/>
      <c r="P1289" s="62"/>
      <c r="Q1289" s="62"/>
      <c r="R1289" s="62"/>
    </row>
    <row r="1290" spans="2:18" ht="15.75" x14ac:dyDescent="0.2">
      <c r="B1290" s="215"/>
      <c r="C1290" s="91"/>
      <c r="D1290" s="92"/>
      <c r="E1290" s="92"/>
      <c r="F1290" s="92"/>
      <c r="G1290" s="62"/>
      <c r="I1290" s="62"/>
      <c r="J1290" s="62"/>
      <c r="K1290" s="62"/>
      <c r="L1290" s="62"/>
      <c r="M1290" s="62"/>
      <c r="N1290" s="62"/>
      <c r="O1290" s="62"/>
      <c r="P1290" s="62"/>
      <c r="Q1290" s="62"/>
      <c r="R1290" s="62"/>
    </row>
    <row r="1291" spans="2:18" ht="15.75" x14ac:dyDescent="0.2">
      <c r="B1291" s="215"/>
      <c r="C1291" s="91"/>
      <c r="D1291" s="92"/>
      <c r="E1291" s="92"/>
      <c r="F1291" s="92"/>
      <c r="G1291" s="62"/>
      <c r="I1291" s="62"/>
      <c r="J1291" s="62"/>
      <c r="K1291" s="62"/>
      <c r="L1291" s="62"/>
      <c r="M1291" s="62"/>
      <c r="N1291" s="62"/>
      <c r="O1291" s="62"/>
      <c r="P1291" s="62"/>
      <c r="Q1291" s="62"/>
      <c r="R1291" s="62"/>
    </row>
    <row r="1292" spans="2:18" ht="15.75" x14ac:dyDescent="0.2">
      <c r="B1292" s="215"/>
      <c r="C1292" s="91"/>
      <c r="D1292" s="92"/>
      <c r="E1292" s="92"/>
      <c r="F1292" s="92"/>
      <c r="G1292" s="62"/>
      <c r="I1292" s="62"/>
      <c r="J1292" s="62"/>
      <c r="K1292" s="62"/>
      <c r="L1292" s="62"/>
      <c r="M1292" s="62"/>
      <c r="N1292" s="62"/>
      <c r="O1292" s="62"/>
      <c r="P1292" s="62"/>
      <c r="Q1292" s="62"/>
      <c r="R1292" s="62"/>
    </row>
    <row r="1293" spans="2:18" ht="15.75" x14ac:dyDescent="0.2">
      <c r="B1293" s="215"/>
      <c r="C1293" s="91"/>
      <c r="D1293" s="92"/>
      <c r="E1293" s="92"/>
      <c r="F1293" s="92"/>
      <c r="G1293" s="62"/>
      <c r="I1293" s="62"/>
      <c r="J1293" s="62"/>
      <c r="K1293" s="62"/>
      <c r="L1293" s="62"/>
      <c r="M1293" s="62"/>
      <c r="N1293" s="62"/>
      <c r="O1293" s="62"/>
      <c r="P1293" s="62"/>
      <c r="Q1293" s="62"/>
      <c r="R1293" s="62"/>
    </row>
    <row r="1294" spans="2:18" ht="15.75" x14ac:dyDescent="0.2">
      <c r="B1294" s="215"/>
      <c r="C1294" s="91"/>
      <c r="D1294" s="92"/>
      <c r="E1294" s="92"/>
      <c r="F1294" s="92"/>
      <c r="G1294" s="62"/>
      <c r="I1294" s="62"/>
      <c r="J1294" s="62"/>
      <c r="K1294" s="62"/>
      <c r="L1294" s="62"/>
      <c r="M1294" s="62"/>
      <c r="N1294" s="62"/>
      <c r="O1294" s="62"/>
      <c r="P1294" s="62"/>
      <c r="Q1294" s="62"/>
      <c r="R1294" s="62"/>
    </row>
    <row r="1295" spans="2:18" ht="15.75" x14ac:dyDescent="0.2">
      <c r="B1295" s="215"/>
      <c r="C1295" s="91"/>
      <c r="D1295" s="92"/>
      <c r="E1295" s="92"/>
      <c r="F1295" s="92"/>
      <c r="G1295" s="62"/>
      <c r="I1295" s="62"/>
      <c r="J1295" s="62"/>
      <c r="K1295" s="62"/>
      <c r="L1295" s="62"/>
      <c r="M1295" s="62"/>
      <c r="N1295" s="62"/>
      <c r="O1295" s="62"/>
      <c r="P1295" s="62"/>
      <c r="Q1295" s="62"/>
      <c r="R1295" s="62"/>
    </row>
    <row r="1296" spans="2:18" ht="15.75" x14ac:dyDescent="0.2">
      <c r="B1296" s="215"/>
      <c r="C1296" s="91"/>
      <c r="D1296" s="92"/>
      <c r="E1296" s="92"/>
      <c r="F1296" s="92"/>
      <c r="G1296" s="62"/>
      <c r="I1296" s="62"/>
      <c r="J1296" s="62"/>
      <c r="K1296" s="62"/>
      <c r="L1296" s="62"/>
      <c r="M1296" s="62"/>
      <c r="N1296" s="62"/>
      <c r="O1296" s="62"/>
      <c r="P1296" s="62"/>
      <c r="Q1296" s="62"/>
      <c r="R1296" s="62"/>
    </row>
    <row r="1297" spans="2:18" ht="15.75" x14ac:dyDescent="0.2">
      <c r="B1297" s="215"/>
      <c r="C1297" s="91"/>
      <c r="D1297" s="92"/>
      <c r="E1297" s="92"/>
      <c r="F1297" s="92"/>
      <c r="G1297" s="62"/>
      <c r="I1297" s="62"/>
      <c r="J1297" s="62"/>
      <c r="K1297" s="62"/>
      <c r="L1297" s="62"/>
      <c r="M1297" s="62"/>
      <c r="N1297" s="62"/>
      <c r="O1297" s="62"/>
      <c r="P1297" s="62"/>
      <c r="Q1297" s="62"/>
      <c r="R1297" s="62"/>
    </row>
    <row r="1298" spans="2:18" ht="15.75" x14ac:dyDescent="0.2">
      <c r="B1298" s="215"/>
      <c r="C1298" s="91"/>
      <c r="D1298" s="92"/>
      <c r="E1298" s="92"/>
      <c r="F1298" s="92"/>
      <c r="G1298" s="62"/>
      <c r="I1298" s="62"/>
      <c r="J1298" s="62"/>
      <c r="K1298" s="62"/>
      <c r="L1298" s="62"/>
      <c r="M1298" s="62"/>
      <c r="N1298" s="62"/>
      <c r="O1298" s="62"/>
      <c r="P1298" s="62"/>
      <c r="Q1298" s="62"/>
      <c r="R1298" s="62"/>
    </row>
    <row r="1299" spans="2:18" ht="15.75" x14ac:dyDescent="0.2">
      <c r="B1299" s="215"/>
      <c r="C1299" s="91"/>
      <c r="D1299" s="92"/>
      <c r="E1299" s="92"/>
      <c r="F1299" s="92"/>
      <c r="G1299" s="62"/>
      <c r="I1299" s="62"/>
      <c r="J1299" s="62"/>
      <c r="K1299" s="62"/>
      <c r="L1299" s="62"/>
      <c r="M1299" s="62"/>
      <c r="N1299" s="62"/>
      <c r="O1299" s="62"/>
      <c r="P1299" s="62"/>
      <c r="Q1299" s="62"/>
      <c r="R1299" s="62"/>
    </row>
    <row r="1300" spans="2:18" ht="15.75" x14ac:dyDescent="0.2">
      <c r="B1300" s="215"/>
      <c r="C1300" s="91"/>
      <c r="D1300" s="92"/>
      <c r="E1300" s="92"/>
      <c r="F1300" s="92"/>
      <c r="G1300" s="62"/>
      <c r="I1300" s="62"/>
      <c r="J1300" s="62"/>
      <c r="K1300" s="62"/>
      <c r="L1300" s="62"/>
      <c r="M1300" s="62"/>
      <c r="N1300" s="62"/>
      <c r="O1300" s="62"/>
      <c r="P1300" s="62"/>
      <c r="Q1300" s="62"/>
      <c r="R1300" s="62"/>
    </row>
    <row r="1301" spans="2:18" ht="15.75" x14ac:dyDescent="0.2">
      <c r="B1301" s="215"/>
      <c r="C1301" s="91"/>
      <c r="D1301" s="92"/>
      <c r="E1301" s="92"/>
      <c r="F1301" s="92"/>
      <c r="G1301" s="62"/>
      <c r="I1301" s="62"/>
      <c r="J1301" s="62"/>
      <c r="K1301" s="62"/>
      <c r="L1301" s="62"/>
      <c r="M1301" s="62"/>
      <c r="N1301" s="62"/>
      <c r="O1301" s="62"/>
      <c r="P1301" s="62"/>
      <c r="Q1301" s="62"/>
      <c r="R1301" s="62"/>
    </row>
    <row r="1302" spans="2:18" ht="15.75" x14ac:dyDescent="0.2">
      <c r="B1302" s="215"/>
      <c r="C1302" s="91"/>
      <c r="D1302" s="92"/>
      <c r="E1302" s="92"/>
      <c r="F1302" s="92"/>
      <c r="G1302" s="62"/>
      <c r="I1302" s="62"/>
      <c r="J1302" s="62"/>
      <c r="K1302" s="62"/>
      <c r="L1302" s="62"/>
      <c r="M1302" s="62"/>
      <c r="N1302" s="62"/>
      <c r="O1302" s="62"/>
      <c r="P1302" s="62"/>
      <c r="Q1302" s="62"/>
      <c r="R1302" s="62"/>
    </row>
    <row r="1303" spans="2:18" ht="15.75" x14ac:dyDescent="0.2">
      <c r="B1303" s="215"/>
      <c r="C1303" s="91"/>
      <c r="D1303" s="92"/>
      <c r="E1303" s="92"/>
      <c r="F1303" s="92"/>
      <c r="G1303" s="62"/>
      <c r="I1303" s="62"/>
      <c r="J1303" s="62"/>
      <c r="K1303" s="62"/>
      <c r="L1303" s="62"/>
      <c r="M1303" s="62"/>
      <c r="N1303" s="62"/>
      <c r="O1303" s="62"/>
      <c r="P1303" s="62"/>
      <c r="Q1303" s="62"/>
      <c r="R1303" s="62"/>
    </row>
    <row r="1304" spans="2:18" ht="15.75" x14ac:dyDescent="0.2">
      <c r="B1304" s="215"/>
      <c r="C1304" s="91"/>
      <c r="D1304" s="92"/>
      <c r="E1304" s="92"/>
      <c r="F1304" s="92"/>
      <c r="G1304" s="62"/>
      <c r="I1304" s="62"/>
      <c r="J1304" s="62"/>
      <c r="K1304" s="62"/>
      <c r="L1304" s="62"/>
      <c r="M1304" s="62"/>
      <c r="N1304" s="62"/>
      <c r="O1304" s="62"/>
      <c r="P1304" s="62"/>
      <c r="Q1304" s="62"/>
      <c r="R1304" s="62"/>
    </row>
    <row r="1305" spans="2:18" ht="15.75" x14ac:dyDescent="0.2">
      <c r="B1305" s="215"/>
      <c r="C1305" s="91"/>
      <c r="D1305" s="92"/>
      <c r="E1305" s="92"/>
      <c r="F1305" s="92"/>
      <c r="G1305" s="62"/>
      <c r="I1305" s="62"/>
      <c r="J1305" s="62"/>
      <c r="K1305" s="62"/>
      <c r="L1305" s="62"/>
      <c r="M1305" s="62"/>
      <c r="N1305" s="62"/>
      <c r="O1305" s="62"/>
      <c r="P1305" s="62"/>
      <c r="Q1305" s="62"/>
      <c r="R1305" s="62"/>
    </row>
    <row r="1306" spans="2:18" ht="15.75" x14ac:dyDescent="0.2">
      <c r="B1306" s="215"/>
      <c r="C1306" s="91"/>
      <c r="D1306" s="92"/>
      <c r="E1306" s="92"/>
      <c r="F1306" s="92"/>
      <c r="G1306" s="62"/>
      <c r="I1306" s="62"/>
      <c r="J1306" s="62"/>
      <c r="K1306" s="62"/>
      <c r="L1306" s="62"/>
      <c r="M1306" s="62"/>
      <c r="N1306" s="62"/>
      <c r="O1306" s="62"/>
      <c r="P1306" s="62"/>
      <c r="Q1306" s="62"/>
      <c r="R1306" s="62"/>
    </row>
    <row r="1307" spans="2:18" ht="15.75" x14ac:dyDescent="0.2">
      <c r="B1307" s="215"/>
      <c r="C1307" s="91"/>
      <c r="D1307" s="92"/>
      <c r="E1307" s="92"/>
      <c r="F1307" s="92"/>
      <c r="G1307" s="62"/>
      <c r="I1307" s="62"/>
      <c r="J1307" s="62"/>
      <c r="K1307" s="62"/>
      <c r="L1307" s="62"/>
      <c r="M1307" s="62"/>
      <c r="N1307" s="62"/>
      <c r="O1307" s="62"/>
      <c r="P1307" s="62"/>
      <c r="Q1307" s="62"/>
      <c r="R1307" s="62"/>
    </row>
    <row r="1308" spans="2:18" ht="15.75" x14ac:dyDescent="0.2">
      <c r="B1308" s="215"/>
      <c r="C1308" s="91"/>
      <c r="D1308" s="92"/>
      <c r="E1308" s="92"/>
      <c r="F1308" s="92"/>
      <c r="G1308" s="62"/>
      <c r="I1308" s="62"/>
      <c r="J1308" s="62"/>
      <c r="K1308" s="62"/>
      <c r="L1308" s="62"/>
      <c r="M1308" s="62"/>
      <c r="N1308" s="62"/>
      <c r="O1308" s="62"/>
      <c r="P1308" s="62"/>
      <c r="Q1308" s="62"/>
      <c r="R1308" s="62"/>
    </row>
    <row r="1309" spans="2:18" ht="15.75" x14ac:dyDescent="0.2">
      <c r="B1309" s="215"/>
      <c r="C1309" s="91"/>
      <c r="D1309" s="92"/>
      <c r="E1309" s="92"/>
      <c r="F1309" s="92"/>
      <c r="G1309" s="62"/>
      <c r="I1309" s="62"/>
      <c r="J1309" s="62"/>
      <c r="K1309" s="62"/>
      <c r="L1309" s="62"/>
      <c r="M1309" s="62"/>
      <c r="N1309" s="62"/>
      <c r="O1309" s="62"/>
      <c r="P1309" s="62"/>
      <c r="Q1309" s="62"/>
      <c r="R1309" s="62"/>
    </row>
    <row r="1310" spans="2:18" ht="15.75" x14ac:dyDescent="0.2">
      <c r="B1310" s="215"/>
      <c r="C1310" s="91"/>
      <c r="D1310" s="92"/>
      <c r="E1310" s="92"/>
      <c r="F1310" s="92"/>
      <c r="G1310" s="62"/>
      <c r="I1310" s="62"/>
      <c r="J1310" s="62"/>
      <c r="K1310" s="62"/>
      <c r="L1310" s="62"/>
      <c r="M1310" s="62"/>
      <c r="N1310" s="62"/>
      <c r="O1310" s="62"/>
      <c r="P1310" s="62"/>
      <c r="Q1310" s="62"/>
      <c r="R1310" s="62"/>
    </row>
    <row r="1311" spans="2:18" ht="15.75" x14ac:dyDescent="0.2">
      <c r="B1311" s="215"/>
      <c r="C1311" s="91"/>
      <c r="D1311" s="92"/>
      <c r="E1311" s="92"/>
      <c r="F1311" s="92"/>
      <c r="G1311" s="62"/>
      <c r="I1311" s="62"/>
      <c r="J1311" s="62"/>
      <c r="K1311" s="62"/>
      <c r="L1311" s="62"/>
      <c r="M1311" s="62"/>
      <c r="N1311" s="62"/>
      <c r="O1311" s="62"/>
      <c r="P1311" s="62"/>
      <c r="Q1311" s="62"/>
      <c r="R1311" s="62"/>
    </row>
    <row r="1312" spans="2:18" ht="15.75" x14ac:dyDescent="0.2">
      <c r="B1312" s="215"/>
      <c r="C1312" s="91"/>
      <c r="D1312" s="92"/>
      <c r="E1312" s="92"/>
      <c r="F1312" s="92"/>
      <c r="G1312" s="62"/>
      <c r="I1312" s="62"/>
      <c r="J1312" s="62"/>
      <c r="K1312" s="62"/>
      <c r="L1312" s="62"/>
      <c r="M1312" s="62"/>
      <c r="N1312" s="62"/>
      <c r="O1312" s="62"/>
      <c r="P1312" s="62"/>
      <c r="Q1312" s="62"/>
      <c r="R1312" s="62"/>
    </row>
    <row r="1313" spans="2:18" ht="15.75" x14ac:dyDescent="0.2">
      <c r="B1313" s="215"/>
      <c r="C1313" s="91"/>
      <c r="D1313" s="92"/>
      <c r="E1313" s="92"/>
      <c r="F1313" s="92"/>
      <c r="G1313" s="62"/>
      <c r="I1313" s="62"/>
      <c r="J1313" s="62"/>
      <c r="K1313" s="62"/>
      <c r="L1313" s="62"/>
      <c r="M1313" s="62"/>
      <c r="N1313" s="62"/>
      <c r="O1313" s="62"/>
      <c r="P1313" s="62"/>
      <c r="Q1313" s="62"/>
      <c r="R1313" s="62"/>
    </row>
    <row r="1314" spans="2:18" ht="15.75" x14ac:dyDescent="0.2">
      <c r="B1314" s="215"/>
      <c r="C1314" s="91"/>
      <c r="D1314" s="92"/>
      <c r="E1314" s="92"/>
      <c r="F1314" s="92"/>
      <c r="G1314" s="62"/>
      <c r="I1314" s="62"/>
      <c r="J1314" s="62"/>
      <c r="K1314" s="62"/>
      <c r="L1314" s="62"/>
      <c r="M1314" s="62"/>
      <c r="N1314" s="62"/>
      <c r="O1314" s="62"/>
      <c r="P1314" s="62"/>
      <c r="Q1314" s="62"/>
      <c r="R1314" s="62"/>
    </row>
    <row r="1315" spans="2:18" ht="15.75" x14ac:dyDescent="0.2">
      <c r="B1315" s="215"/>
      <c r="C1315" s="91"/>
      <c r="D1315" s="92"/>
      <c r="E1315" s="92"/>
      <c r="F1315" s="92"/>
      <c r="G1315" s="62"/>
      <c r="I1315" s="62"/>
      <c r="J1315" s="62"/>
      <c r="K1315" s="62"/>
      <c r="L1315" s="62"/>
      <c r="M1315" s="62"/>
      <c r="N1315" s="62"/>
      <c r="O1315" s="62"/>
      <c r="P1315" s="62"/>
      <c r="Q1315" s="62"/>
      <c r="R1315" s="62"/>
    </row>
    <row r="1316" spans="2:18" ht="15.75" x14ac:dyDescent="0.2">
      <c r="B1316" s="215"/>
      <c r="C1316" s="91"/>
      <c r="D1316" s="92"/>
      <c r="E1316" s="92"/>
      <c r="F1316" s="92"/>
      <c r="G1316" s="62"/>
      <c r="I1316" s="62"/>
      <c r="J1316" s="62"/>
      <c r="K1316" s="62"/>
      <c r="L1316" s="62"/>
      <c r="M1316" s="62"/>
      <c r="N1316" s="62"/>
      <c r="O1316" s="62"/>
      <c r="P1316" s="62"/>
      <c r="Q1316" s="62"/>
      <c r="R1316" s="62"/>
    </row>
    <row r="1317" spans="2:18" ht="15.75" x14ac:dyDescent="0.2">
      <c r="B1317" s="215"/>
      <c r="C1317" s="91"/>
      <c r="D1317" s="92"/>
      <c r="E1317" s="92"/>
      <c r="F1317" s="92"/>
      <c r="G1317" s="62"/>
      <c r="I1317" s="62"/>
      <c r="J1317" s="62"/>
      <c r="K1317" s="62"/>
      <c r="L1317" s="62"/>
      <c r="M1317" s="62"/>
      <c r="N1317" s="62"/>
      <c r="O1317" s="62"/>
      <c r="P1317" s="62"/>
      <c r="Q1317" s="62"/>
      <c r="R1317" s="62"/>
    </row>
    <row r="1318" spans="2:18" ht="15.75" x14ac:dyDescent="0.2">
      <c r="B1318" s="215"/>
      <c r="C1318" s="91"/>
      <c r="D1318" s="92"/>
      <c r="E1318" s="92"/>
      <c r="F1318" s="92"/>
      <c r="G1318" s="62"/>
      <c r="I1318" s="62"/>
      <c r="J1318" s="62"/>
      <c r="K1318" s="62"/>
      <c r="L1318" s="62"/>
      <c r="M1318" s="62"/>
      <c r="N1318" s="62"/>
      <c r="O1318" s="62"/>
      <c r="P1318" s="62"/>
      <c r="Q1318" s="62"/>
      <c r="R1318" s="62"/>
    </row>
    <row r="1319" spans="2:18" ht="15.75" x14ac:dyDescent="0.2">
      <c r="B1319" s="215"/>
      <c r="C1319" s="91"/>
      <c r="D1319" s="92"/>
      <c r="E1319" s="92"/>
      <c r="F1319" s="92"/>
      <c r="G1319" s="62"/>
      <c r="I1319" s="62"/>
      <c r="J1319" s="62"/>
      <c r="K1319" s="62"/>
      <c r="L1319" s="62"/>
      <c r="M1319" s="62"/>
      <c r="N1319" s="62"/>
      <c r="O1319" s="62"/>
      <c r="P1319" s="62"/>
      <c r="Q1319" s="62"/>
      <c r="R1319" s="62"/>
    </row>
    <row r="1320" spans="2:18" ht="15.75" x14ac:dyDescent="0.2">
      <c r="B1320" s="215"/>
      <c r="C1320" s="91"/>
      <c r="D1320" s="92"/>
      <c r="E1320" s="92"/>
      <c r="F1320" s="92"/>
      <c r="G1320" s="62"/>
      <c r="I1320" s="62"/>
      <c r="J1320" s="62"/>
      <c r="K1320" s="62"/>
      <c r="L1320" s="62"/>
      <c r="M1320" s="62"/>
      <c r="N1320" s="62"/>
      <c r="O1320" s="62"/>
      <c r="P1320" s="62"/>
      <c r="Q1320" s="62"/>
      <c r="R1320" s="62"/>
    </row>
    <row r="1321" spans="2:18" ht="15.75" x14ac:dyDescent="0.2">
      <c r="B1321" s="215"/>
      <c r="C1321" s="91"/>
      <c r="D1321" s="92"/>
      <c r="E1321" s="92"/>
      <c r="F1321" s="92"/>
      <c r="G1321" s="62"/>
      <c r="I1321" s="62"/>
      <c r="J1321" s="62"/>
      <c r="K1321" s="62"/>
      <c r="L1321" s="62"/>
      <c r="M1321" s="62"/>
      <c r="N1321" s="62"/>
      <c r="O1321" s="62"/>
      <c r="P1321" s="62"/>
      <c r="Q1321" s="62"/>
      <c r="R1321" s="62"/>
    </row>
    <row r="1322" spans="2:18" ht="15.75" x14ac:dyDescent="0.2">
      <c r="B1322" s="215"/>
      <c r="C1322" s="91"/>
      <c r="D1322" s="92"/>
      <c r="E1322" s="92"/>
      <c r="F1322" s="92"/>
      <c r="G1322" s="62"/>
      <c r="I1322" s="62"/>
      <c r="J1322" s="62"/>
      <c r="K1322" s="62"/>
      <c r="L1322" s="62"/>
      <c r="M1322" s="62"/>
      <c r="N1322" s="62"/>
      <c r="O1322" s="62"/>
      <c r="P1322" s="62"/>
      <c r="Q1322" s="62"/>
      <c r="R1322" s="62"/>
    </row>
    <row r="1323" spans="2:18" ht="15.75" x14ac:dyDescent="0.2">
      <c r="B1323" s="215"/>
      <c r="C1323" s="91"/>
      <c r="D1323" s="92"/>
      <c r="E1323" s="92"/>
      <c r="F1323" s="92"/>
      <c r="G1323" s="62"/>
      <c r="I1323" s="62"/>
      <c r="J1323" s="62"/>
      <c r="K1323" s="62"/>
      <c r="L1323" s="62"/>
      <c r="M1323" s="62"/>
      <c r="N1323" s="62"/>
      <c r="O1323" s="62"/>
      <c r="P1323" s="62"/>
      <c r="Q1323" s="62"/>
      <c r="R1323" s="62"/>
    </row>
    <row r="1324" spans="2:18" ht="15.75" x14ac:dyDescent="0.2">
      <c r="B1324" s="215"/>
      <c r="C1324" s="91"/>
      <c r="D1324" s="92"/>
      <c r="E1324" s="92"/>
      <c r="F1324" s="92"/>
      <c r="G1324" s="62"/>
      <c r="I1324" s="62"/>
      <c r="J1324" s="62"/>
      <c r="K1324" s="62"/>
      <c r="L1324" s="62"/>
      <c r="M1324" s="62"/>
      <c r="N1324" s="62"/>
      <c r="O1324" s="62"/>
      <c r="P1324" s="62"/>
      <c r="Q1324" s="62"/>
      <c r="R1324" s="62"/>
    </row>
    <row r="1325" spans="2:18" ht="15.75" x14ac:dyDescent="0.2">
      <c r="B1325" s="215"/>
      <c r="C1325" s="91"/>
      <c r="D1325" s="92"/>
      <c r="E1325" s="92"/>
      <c r="F1325" s="92"/>
      <c r="G1325" s="62"/>
      <c r="I1325" s="62"/>
      <c r="J1325" s="62"/>
      <c r="K1325" s="62"/>
      <c r="L1325" s="62"/>
      <c r="M1325" s="62"/>
      <c r="N1325" s="62"/>
      <c r="O1325" s="62"/>
      <c r="P1325" s="62"/>
      <c r="Q1325" s="62"/>
      <c r="R1325" s="62"/>
    </row>
    <row r="1326" spans="2:18" ht="15.75" x14ac:dyDescent="0.2">
      <c r="B1326" s="215"/>
      <c r="C1326" s="91"/>
      <c r="D1326" s="92"/>
      <c r="E1326" s="92"/>
      <c r="F1326" s="92"/>
      <c r="G1326" s="62"/>
      <c r="I1326" s="62"/>
      <c r="J1326" s="62"/>
      <c r="K1326" s="62"/>
      <c r="L1326" s="62"/>
      <c r="M1326" s="62"/>
      <c r="N1326" s="62"/>
      <c r="O1326" s="62"/>
      <c r="P1326" s="62"/>
      <c r="Q1326" s="62"/>
      <c r="R1326" s="62"/>
    </row>
    <row r="1327" spans="2:18" ht="15.75" x14ac:dyDescent="0.2">
      <c r="B1327" s="215"/>
      <c r="C1327" s="91"/>
      <c r="D1327" s="92"/>
      <c r="E1327" s="92"/>
      <c r="F1327" s="92"/>
      <c r="G1327" s="62"/>
      <c r="I1327" s="62"/>
      <c r="J1327" s="62"/>
      <c r="K1327" s="62"/>
      <c r="L1327" s="62"/>
      <c r="M1327" s="62"/>
      <c r="N1327" s="62"/>
      <c r="O1327" s="62"/>
      <c r="P1327" s="62"/>
      <c r="Q1327" s="62"/>
      <c r="R1327" s="62"/>
    </row>
    <row r="1328" spans="2:18" ht="15.75" x14ac:dyDescent="0.2">
      <c r="B1328" s="215"/>
      <c r="C1328" s="91"/>
      <c r="D1328" s="92"/>
      <c r="E1328" s="92"/>
      <c r="F1328" s="92"/>
      <c r="G1328" s="62"/>
      <c r="I1328" s="62"/>
      <c r="J1328" s="62"/>
      <c r="K1328" s="62"/>
      <c r="L1328" s="62"/>
      <c r="M1328" s="62"/>
      <c r="N1328" s="62"/>
      <c r="O1328" s="62"/>
      <c r="P1328" s="62"/>
      <c r="Q1328" s="62"/>
      <c r="R1328" s="62"/>
    </row>
    <row r="1329" spans="2:18" ht="15.75" x14ac:dyDescent="0.2">
      <c r="B1329" s="215"/>
      <c r="C1329" s="91"/>
      <c r="D1329" s="92"/>
      <c r="E1329" s="92"/>
      <c r="F1329" s="92"/>
      <c r="G1329" s="62"/>
      <c r="I1329" s="62"/>
      <c r="J1329" s="62"/>
      <c r="K1329" s="62"/>
      <c r="L1329" s="62"/>
      <c r="M1329" s="62"/>
      <c r="N1329" s="62"/>
      <c r="O1329" s="62"/>
      <c r="P1329" s="62"/>
      <c r="Q1329" s="62"/>
      <c r="R1329" s="62"/>
    </row>
    <row r="1330" spans="2:18" ht="15.75" x14ac:dyDescent="0.2">
      <c r="B1330" s="215"/>
      <c r="C1330" s="91"/>
      <c r="D1330" s="92"/>
      <c r="E1330" s="92"/>
      <c r="F1330" s="92"/>
      <c r="G1330" s="62"/>
      <c r="I1330" s="62"/>
      <c r="J1330" s="62"/>
      <c r="K1330" s="62"/>
      <c r="L1330" s="62"/>
      <c r="M1330" s="62"/>
      <c r="N1330" s="62"/>
      <c r="O1330" s="62"/>
      <c r="P1330" s="62"/>
      <c r="Q1330" s="62"/>
      <c r="R1330" s="62"/>
    </row>
    <row r="1331" spans="2:18" ht="15.75" x14ac:dyDescent="0.2">
      <c r="B1331" s="215"/>
      <c r="C1331" s="91"/>
      <c r="D1331" s="92"/>
      <c r="E1331" s="92"/>
      <c r="F1331" s="92"/>
      <c r="G1331" s="62"/>
      <c r="I1331" s="62"/>
      <c r="J1331" s="62"/>
      <c r="K1331" s="62"/>
      <c r="L1331" s="62"/>
      <c r="M1331" s="62"/>
      <c r="N1331" s="62"/>
      <c r="O1331" s="62"/>
      <c r="P1331" s="62"/>
      <c r="Q1331" s="62"/>
      <c r="R1331" s="62"/>
    </row>
    <row r="1332" spans="2:18" ht="15.75" x14ac:dyDescent="0.2">
      <c r="B1332" s="215"/>
      <c r="C1332" s="91"/>
      <c r="D1332" s="92"/>
      <c r="E1332" s="92"/>
      <c r="F1332" s="92"/>
      <c r="G1332" s="62"/>
      <c r="I1332" s="62"/>
      <c r="J1332" s="62"/>
      <c r="K1332" s="62"/>
      <c r="L1332" s="62"/>
      <c r="M1332" s="62"/>
      <c r="N1332" s="62"/>
      <c r="O1332" s="62"/>
      <c r="P1332" s="62"/>
      <c r="Q1332" s="62"/>
      <c r="R1332" s="62"/>
    </row>
    <row r="1333" spans="2:18" ht="15.75" x14ac:dyDescent="0.2">
      <c r="B1333" s="215"/>
      <c r="C1333" s="91"/>
      <c r="D1333" s="92"/>
      <c r="E1333" s="92"/>
      <c r="F1333" s="92"/>
      <c r="G1333" s="62"/>
      <c r="I1333" s="62"/>
      <c r="J1333" s="62"/>
      <c r="K1333" s="62"/>
      <c r="L1333" s="62"/>
      <c r="M1333" s="62"/>
      <c r="N1333" s="62"/>
      <c r="O1333" s="62"/>
      <c r="P1333" s="62"/>
      <c r="Q1333" s="62"/>
      <c r="R1333" s="62"/>
    </row>
    <row r="1334" spans="2:18" ht="15.75" x14ac:dyDescent="0.2">
      <c r="B1334" s="215"/>
      <c r="C1334" s="91"/>
      <c r="D1334" s="92"/>
      <c r="E1334" s="92"/>
      <c r="F1334" s="92"/>
      <c r="G1334" s="62"/>
      <c r="I1334" s="62"/>
      <c r="J1334" s="62"/>
      <c r="K1334" s="62"/>
      <c r="L1334" s="62"/>
      <c r="M1334" s="62"/>
      <c r="N1334" s="62"/>
      <c r="O1334" s="62"/>
      <c r="P1334" s="62"/>
      <c r="Q1334" s="62"/>
      <c r="R1334" s="62"/>
    </row>
    <row r="1335" spans="2:18" ht="15.75" x14ac:dyDescent="0.2">
      <c r="B1335" s="215"/>
      <c r="C1335" s="91"/>
      <c r="D1335" s="92"/>
      <c r="E1335" s="92"/>
      <c r="F1335" s="92"/>
      <c r="G1335" s="62"/>
      <c r="I1335" s="62"/>
      <c r="J1335" s="62"/>
      <c r="K1335" s="62"/>
      <c r="L1335" s="62"/>
      <c r="M1335" s="62"/>
      <c r="N1335" s="62"/>
      <c r="O1335" s="62"/>
      <c r="P1335" s="62"/>
      <c r="Q1335" s="62"/>
      <c r="R1335" s="62"/>
    </row>
    <row r="1336" spans="2:18" ht="15.75" x14ac:dyDescent="0.2">
      <c r="B1336" s="215"/>
      <c r="C1336" s="91"/>
      <c r="D1336" s="92"/>
      <c r="E1336" s="92"/>
      <c r="F1336" s="92"/>
      <c r="G1336" s="62"/>
      <c r="I1336" s="62"/>
      <c r="J1336" s="62"/>
      <c r="K1336" s="62"/>
      <c r="L1336" s="62"/>
      <c r="M1336" s="62"/>
      <c r="N1336" s="62"/>
      <c r="O1336" s="62"/>
      <c r="P1336" s="62"/>
      <c r="Q1336" s="62"/>
      <c r="R1336" s="62"/>
    </row>
    <row r="1337" spans="2:18" ht="15.75" x14ac:dyDescent="0.2">
      <c r="B1337" s="215"/>
      <c r="C1337" s="91"/>
      <c r="D1337" s="92"/>
      <c r="E1337" s="92"/>
      <c r="F1337" s="92"/>
      <c r="G1337" s="62"/>
      <c r="I1337" s="62"/>
      <c r="J1337" s="62"/>
      <c r="K1337" s="62"/>
      <c r="L1337" s="62"/>
      <c r="M1337" s="62"/>
      <c r="N1337" s="62"/>
      <c r="O1337" s="62"/>
      <c r="P1337" s="62"/>
      <c r="Q1337" s="62"/>
      <c r="R1337" s="62"/>
    </row>
    <row r="1338" spans="2:18" ht="15.75" x14ac:dyDescent="0.2">
      <c r="B1338" s="215"/>
      <c r="C1338" s="91"/>
      <c r="D1338" s="92"/>
      <c r="E1338" s="92"/>
      <c r="F1338" s="92"/>
      <c r="G1338" s="62"/>
      <c r="I1338" s="62"/>
      <c r="J1338" s="62"/>
      <c r="K1338" s="62"/>
      <c r="L1338" s="62"/>
      <c r="M1338" s="62"/>
      <c r="N1338" s="62"/>
      <c r="O1338" s="62"/>
      <c r="P1338" s="62"/>
      <c r="Q1338" s="62"/>
      <c r="R1338" s="62"/>
    </row>
    <row r="1339" spans="2:18" ht="15.75" x14ac:dyDescent="0.2">
      <c r="B1339" s="215"/>
      <c r="C1339" s="91"/>
      <c r="D1339" s="92"/>
      <c r="E1339" s="92"/>
      <c r="F1339" s="92"/>
      <c r="G1339" s="62"/>
      <c r="I1339" s="62"/>
      <c r="J1339" s="62"/>
      <c r="K1339" s="62"/>
      <c r="L1339" s="62"/>
      <c r="M1339" s="62"/>
      <c r="N1339" s="62"/>
      <c r="O1339" s="62"/>
      <c r="P1339" s="62"/>
      <c r="Q1339" s="62"/>
      <c r="R1339" s="62"/>
    </row>
    <row r="1340" spans="2:18" ht="15.75" x14ac:dyDescent="0.2">
      <c r="B1340" s="215"/>
      <c r="C1340" s="91"/>
      <c r="D1340" s="92"/>
      <c r="E1340" s="92"/>
      <c r="F1340" s="92"/>
      <c r="G1340" s="62"/>
      <c r="I1340" s="62"/>
      <c r="J1340" s="62"/>
      <c r="K1340" s="62"/>
      <c r="L1340" s="62"/>
      <c r="M1340" s="62"/>
      <c r="N1340" s="62"/>
      <c r="O1340" s="62"/>
      <c r="P1340" s="62"/>
      <c r="Q1340" s="62"/>
      <c r="R1340" s="62"/>
    </row>
    <row r="1341" spans="2:18" ht="15.75" x14ac:dyDescent="0.2">
      <c r="B1341" s="215"/>
      <c r="C1341" s="91"/>
      <c r="D1341" s="92"/>
      <c r="E1341" s="92"/>
      <c r="F1341" s="92"/>
      <c r="G1341" s="62"/>
      <c r="I1341" s="62"/>
      <c r="J1341" s="62"/>
      <c r="K1341" s="62"/>
      <c r="L1341" s="62"/>
      <c r="M1341" s="62"/>
      <c r="N1341" s="62"/>
      <c r="O1341" s="62"/>
      <c r="P1341" s="62"/>
      <c r="Q1341" s="62"/>
      <c r="R1341" s="62"/>
    </row>
    <row r="1342" spans="2:18" ht="15.75" x14ac:dyDescent="0.2">
      <c r="B1342" s="215"/>
      <c r="C1342" s="91"/>
      <c r="D1342" s="92"/>
      <c r="E1342" s="92"/>
      <c r="F1342" s="92"/>
      <c r="G1342" s="62"/>
      <c r="I1342" s="62"/>
      <c r="J1342" s="62"/>
      <c r="K1342" s="62"/>
      <c r="L1342" s="62"/>
      <c r="M1342" s="62"/>
      <c r="N1342" s="62"/>
      <c r="O1342" s="62"/>
      <c r="P1342" s="62"/>
      <c r="Q1342" s="62"/>
      <c r="R1342" s="62"/>
    </row>
    <row r="1343" spans="2:18" ht="15.75" x14ac:dyDescent="0.2">
      <c r="B1343" s="215"/>
      <c r="C1343" s="91"/>
      <c r="D1343" s="92"/>
      <c r="E1343" s="92"/>
      <c r="F1343" s="92"/>
      <c r="G1343" s="62"/>
      <c r="I1343" s="62"/>
      <c r="J1343" s="62"/>
      <c r="K1343" s="62"/>
      <c r="L1343" s="62"/>
      <c r="M1343" s="62"/>
      <c r="N1343" s="62"/>
      <c r="O1343" s="62"/>
      <c r="P1343" s="62"/>
      <c r="Q1343" s="62"/>
      <c r="R1343" s="62"/>
    </row>
    <row r="1344" spans="2:18" ht="15.75" x14ac:dyDescent="0.2">
      <c r="B1344" s="215"/>
      <c r="C1344" s="91"/>
      <c r="D1344" s="92"/>
      <c r="E1344" s="92"/>
      <c r="F1344" s="92"/>
      <c r="G1344" s="62"/>
      <c r="I1344" s="62"/>
      <c r="J1344" s="62"/>
      <c r="K1344" s="62"/>
      <c r="L1344" s="62"/>
      <c r="M1344" s="62"/>
      <c r="N1344" s="62"/>
      <c r="O1344" s="62"/>
      <c r="P1344" s="62"/>
      <c r="Q1344" s="62"/>
      <c r="R1344" s="62"/>
    </row>
    <row r="1345" spans="2:18" ht="15.75" x14ac:dyDescent="0.2">
      <c r="B1345" s="215"/>
      <c r="C1345" s="91"/>
      <c r="D1345" s="92"/>
      <c r="E1345" s="92"/>
      <c r="F1345" s="92"/>
      <c r="G1345" s="62"/>
      <c r="I1345" s="62"/>
      <c r="J1345" s="62"/>
      <c r="K1345" s="62"/>
      <c r="L1345" s="62"/>
      <c r="M1345" s="62"/>
      <c r="N1345" s="62"/>
      <c r="O1345" s="62"/>
      <c r="P1345" s="62"/>
      <c r="Q1345" s="62"/>
      <c r="R1345" s="62"/>
    </row>
    <row r="1346" spans="2:18" ht="15.75" x14ac:dyDescent="0.2">
      <c r="B1346" s="215"/>
      <c r="C1346" s="91"/>
      <c r="D1346" s="92"/>
      <c r="E1346" s="92"/>
      <c r="F1346" s="92"/>
      <c r="G1346" s="62"/>
      <c r="I1346" s="62"/>
      <c r="J1346" s="62"/>
      <c r="K1346" s="62"/>
      <c r="L1346" s="62"/>
      <c r="M1346" s="62"/>
      <c r="N1346" s="62"/>
      <c r="O1346" s="62"/>
      <c r="P1346" s="62"/>
      <c r="Q1346" s="62"/>
      <c r="R1346" s="62"/>
    </row>
    <row r="1347" spans="2:18" ht="15.75" x14ac:dyDescent="0.2">
      <c r="B1347" s="215"/>
      <c r="C1347" s="91"/>
      <c r="D1347" s="92"/>
      <c r="E1347" s="92"/>
      <c r="F1347" s="92"/>
      <c r="G1347" s="62"/>
      <c r="I1347" s="62"/>
      <c r="J1347" s="62"/>
      <c r="K1347" s="62"/>
      <c r="L1347" s="62"/>
      <c r="M1347" s="62"/>
      <c r="N1347" s="62"/>
      <c r="O1347" s="62"/>
      <c r="P1347" s="62"/>
      <c r="Q1347" s="62"/>
      <c r="R1347" s="62"/>
    </row>
    <row r="1348" spans="2:18" ht="15.75" x14ac:dyDescent="0.2">
      <c r="B1348" s="215"/>
      <c r="C1348" s="91"/>
      <c r="D1348" s="92"/>
      <c r="E1348" s="92"/>
      <c r="F1348" s="92"/>
      <c r="G1348" s="62"/>
      <c r="I1348" s="62"/>
      <c r="J1348" s="62"/>
      <c r="K1348" s="62"/>
      <c r="L1348" s="62"/>
      <c r="M1348" s="62"/>
      <c r="N1348" s="62"/>
      <c r="O1348" s="62"/>
      <c r="P1348" s="62"/>
      <c r="Q1348" s="62"/>
      <c r="R1348" s="62"/>
    </row>
    <row r="1349" spans="2:18" ht="15.75" x14ac:dyDescent="0.2">
      <c r="B1349" s="215"/>
      <c r="C1349" s="91"/>
      <c r="D1349" s="92"/>
      <c r="E1349" s="92"/>
      <c r="F1349" s="92"/>
      <c r="G1349" s="62"/>
      <c r="I1349" s="62"/>
      <c r="J1349" s="62"/>
      <c r="K1349" s="62"/>
      <c r="L1349" s="62"/>
      <c r="M1349" s="62"/>
      <c r="N1349" s="62"/>
      <c r="O1349" s="62"/>
      <c r="P1349" s="62"/>
      <c r="Q1349" s="62"/>
      <c r="R1349" s="62"/>
    </row>
    <row r="1350" spans="2:18" ht="15.75" x14ac:dyDescent="0.2">
      <c r="B1350" s="215"/>
      <c r="C1350" s="91"/>
      <c r="D1350" s="92"/>
      <c r="E1350" s="92"/>
      <c r="F1350" s="92"/>
      <c r="G1350" s="62"/>
      <c r="I1350" s="62"/>
      <c r="J1350" s="62"/>
      <c r="K1350" s="62"/>
      <c r="L1350" s="62"/>
      <c r="M1350" s="62"/>
      <c r="N1350" s="62"/>
      <c r="O1350" s="62"/>
      <c r="P1350" s="62"/>
      <c r="Q1350" s="62"/>
      <c r="R1350" s="62"/>
    </row>
    <row r="1351" spans="2:18" ht="15.75" x14ac:dyDescent="0.2">
      <c r="B1351" s="215"/>
      <c r="C1351" s="91"/>
      <c r="D1351" s="92"/>
      <c r="E1351" s="92"/>
      <c r="F1351" s="92"/>
      <c r="G1351" s="62"/>
      <c r="I1351" s="62"/>
      <c r="J1351" s="62"/>
      <c r="K1351" s="62"/>
      <c r="L1351" s="62"/>
      <c r="M1351" s="62"/>
      <c r="N1351" s="62"/>
      <c r="O1351" s="62"/>
      <c r="P1351" s="62"/>
      <c r="Q1351" s="62"/>
      <c r="R1351" s="62"/>
    </row>
    <row r="1352" spans="2:18" ht="15.75" x14ac:dyDescent="0.2">
      <c r="B1352" s="215"/>
      <c r="C1352" s="91"/>
      <c r="D1352" s="92"/>
      <c r="E1352" s="92"/>
      <c r="F1352" s="92"/>
      <c r="G1352" s="62"/>
      <c r="I1352" s="62"/>
      <c r="J1352" s="62"/>
      <c r="K1352" s="62"/>
      <c r="L1352" s="62"/>
      <c r="M1352" s="62"/>
      <c r="N1352" s="62"/>
      <c r="O1352" s="62"/>
      <c r="P1352" s="62"/>
      <c r="Q1352" s="62"/>
      <c r="R1352" s="62"/>
    </row>
    <row r="1353" spans="2:18" ht="15.75" x14ac:dyDescent="0.2">
      <c r="B1353" s="215"/>
      <c r="C1353" s="91"/>
      <c r="D1353" s="92"/>
      <c r="E1353" s="92"/>
      <c r="F1353" s="92"/>
      <c r="G1353" s="62"/>
      <c r="I1353" s="62"/>
      <c r="J1353" s="62"/>
      <c r="K1353" s="62"/>
      <c r="L1353" s="62"/>
      <c r="M1353" s="62"/>
      <c r="N1353" s="62"/>
      <c r="O1353" s="62"/>
      <c r="P1353" s="62"/>
      <c r="Q1353" s="62"/>
      <c r="R1353" s="62"/>
    </row>
    <row r="1354" spans="2:18" ht="15.75" x14ac:dyDescent="0.2">
      <c r="B1354" s="215"/>
      <c r="C1354" s="91"/>
      <c r="D1354" s="92"/>
      <c r="E1354" s="92"/>
      <c r="F1354" s="92"/>
      <c r="G1354" s="62"/>
      <c r="I1354" s="62"/>
      <c r="J1354" s="62"/>
      <c r="K1354" s="62"/>
      <c r="L1354" s="62"/>
      <c r="M1354" s="62"/>
      <c r="N1354" s="62"/>
      <c r="O1354" s="62"/>
      <c r="P1354" s="62"/>
      <c r="Q1354" s="62"/>
      <c r="R1354" s="62"/>
    </row>
    <row r="1355" spans="2:18" ht="15.75" x14ac:dyDescent="0.2">
      <c r="B1355" s="215"/>
      <c r="C1355" s="91"/>
      <c r="D1355" s="92"/>
      <c r="E1355" s="92"/>
      <c r="F1355" s="92"/>
      <c r="G1355" s="62"/>
      <c r="I1355" s="62"/>
      <c r="J1355" s="62"/>
      <c r="K1355" s="62"/>
      <c r="L1355" s="62"/>
      <c r="M1355" s="62"/>
      <c r="N1355" s="62"/>
      <c r="O1355" s="62"/>
      <c r="P1355" s="62"/>
      <c r="Q1355" s="62"/>
      <c r="R1355" s="62"/>
    </row>
    <row r="1356" spans="2:18" ht="15.75" x14ac:dyDescent="0.2">
      <c r="B1356" s="215"/>
      <c r="C1356" s="91"/>
      <c r="D1356" s="92"/>
      <c r="E1356" s="92"/>
      <c r="F1356" s="92"/>
      <c r="G1356" s="62"/>
      <c r="I1356" s="62"/>
      <c r="J1356" s="62"/>
      <c r="K1356" s="62"/>
      <c r="L1356" s="62"/>
      <c r="M1356" s="62"/>
      <c r="N1356" s="62"/>
      <c r="O1356" s="62"/>
      <c r="P1356" s="62"/>
      <c r="Q1356" s="62"/>
      <c r="R1356" s="62"/>
    </row>
    <row r="1357" spans="2:18" ht="15.75" x14ac:dyDescent="0.2">
      <c r="B1357" s="215"/>
      <c r="C1357" s="91"/>
      <c r="D1357" s="92"/>
      <c r="E1357" s="92"/>
      <c r="F1357" s="92"/>
      <c r="G1357" s="62"/>
      <c r="I1357" s="62"/>
      <c r="J1357" s="62"/>
      <c r="K1357" s="62"/>
      <c r="L1357" s="62"/>
      <c r="M1357" s="62"/>
      <c r="N1357" s="62"/>
      <c r="O1357" s="62"/>
      <c r="P1357" s="62"/>
      <c r="Q1357" s="62"/>
      <c r="R1357" s="62"/>
    </row>
    <row r="1358" spans="2:18" ht="15.75" x14ac:dyDescent="0.2">
      <c r="B1358" s="215"/>
      <c r="C1358" s="91"/>
      <c r="D1358" s="92"/>
      <c r="E1358" s="92"/>
      <c r="F1358" s="92"/>
      <c r="G1358" s="62"/>
      <c r="I1358" s="62"/>
      <c r="J1358" s="62"/>
      <c r="K1358" s="62"/>
      <c r="L1358" s="62"/>
      <c r="M1358" s="62"/>
      <c r="N1358" s="62"/>
      <c r="O1358" s="62"/>
      <c r="P1358" s="62"/>
      <c r="Q1358" s="62"/>
      <c r="R1358" s="62"/>
    </row>
    <row r="1359" spans="2:18" ht="15.75" x14ac:dyDescent="0.2">
      <c r="B1359" s="215"/>
      <c r="C1359" s="91"/>
      <c r="D1359" s="92"/>
      <c r="E1359" s="92"/>
      <c r="F1359" s="92"/>
      <c r="G1359" s="62"/>
      <c r="I1359" s="62"/>
      <c r="J1359" s="62"/>
      <c r="K1359" s="62"/>
      <c r="L1359" s="62"/>
      <c r="M1359" s="62"/>
      <c r="N1359" s="62"/>
      <c r="O1359" s="62"/>
      <c r="P1359" s="62"/>
      <c r="Q1359" s="62"/>
      <c r="R1359" s="62"/>
    </row>
    <row r="1360" spans="2:18" ht="15.75" x14ac:dyDescent="0.2">
      <c r="B1360" s="215"/>
      <c r="C1360" s="91"/>
      <c r="D1360" s="92"/>
      <c r="E1360" s="92"/>
      <c r="F1360" s="92"/>
      <c r="G1360" s="62"/>
      <c r="I1360" s="62"/>
      <c r="J1360" s="62"/>
      <c r="K1360" s="62"/>
      <c r="L1360" s="62"/>
      <c r="M1360" s="62"/>
      <c r="N1360" s="62"/>
      <c r="O1360" s="62"/>
      <c r="P1360" s="62"/>
      <c r="Q1360" s="62"/>
      <c r="R1360" s="62"/>
    </row>
    <row r="1361" spans="2:18" ht="15.75" x14ac:dyDescent="0.2">
      <c r="B1361" s="215"/>
      <c r="C1361" s="91"/>
      <c r="D1361" s="92"/>
      <c r="E1361" s="92"/>
      <c r="F1361" s="92"/>
      <c r="G1361" s="62"/>
      <c r="I1361" s="62"/>
      <c r="J1361" s="62"/>
      <c r="K1361" s="62"/>
      <c r="L1361" s="62"/>
      <c r="M1361" s="62"/>
      <c r="N1361" s="62"/>
      <c r="O1361" s="62"/>
      <c r="P1361" s="62"/>
      <c r="Q1361" s="62"/>
      <c r="R1361" s="62"/>
    </row>
    <row r="1362" spans="2:18" ht="15.75" x14ac:dyDescent="0.2">
      <c r="B1362" s="215"/>
      <c r="C1362" s="91"/>
      <c r="D1362" s="92"/>
      <c r="E1362" s="92"/>
      <c r="F1362" s="92"/>
      <c r="G1362" s="62"/>
      <c r="I1362" s="62"/>
      <c r="J1362" s="62"/>
      <c r="K1362" s="62"/>
      <c r="L1362" s="62"/>
      <c r="M1362" s="62"/>
      <c r="N1362" s="62"/>
      <c r="O1362" s="62"/>
      <c r="P1362" s="62"/>
      <c r="Q1362" s="62"/>
      <c r="R1362" s="62"/>
    </row>
    <row r="1363" spans="2:18" ht="15.75" x14ac:dyDescent="0.2">
      <c r="B1363" s="215"/>
      <c r="C1363" s="91"/>
      <c r="D1363" s="92"/>
      <c r="E1363" s="92"/>
      <c r="F1363" s="92"/>
      <c r="G1363" s="62"/>
      <c r="I1363" s="62"/>
      <c r="J1363" s="62"/>
      <c r="K1363" s="62"/>
      <c r="L1363" s="62"/>
      <c r="M1363" s="62"/>
      <c r="N1363" s="62"/>
      <c r="O1363" s="62"/>
      <c r="P1363" s="62"/>
      <c r="Q1363" s="62"/>
      <c r="R1363" s="62"/>
    </row>
    <row r="1364" spans="2:18" ht="15.75" x14ac:dyDescent="0.2">
      <c r="B1364" s="215"/>
      <c r="C1364" s="91"/>
      <c r="D1364" s="92"/>
      <c r="E1364" s="92"/>
      <c r="F1364" s="92"/>
      <c r="G1364" s="62"/>
      <c r="I1364" s="62"/>
      <c r="J1364" s="62"/>
      <c r="K1364" s="62"/>
      <c r="L1364" s="62"/>
      <c r="M1364" s="62"/>
      <c r="N1364" s="62"/>
      <c r="O1364" s="62"/>
      <c r="P1364" s="62"/>
      <c r="Q1364" s="62"/>
      <c r="R1364" s="62"/>
    </row>
    <row r="1365" spans="2:18" ht="15.75" x14ac:dyDescent="0.2">
      <c r="B1365" s="215"/>
      <c r="C1365" s="91"/>
      <c r="D1365" s="92"/>
      <c r="E1365" s="92"/>
      <c r="F1365" s="92"/>
      <c r="G1365" s="62"/>
      <c r="I1365" s="62"/>
      <c r="J1365" s="62"/>
      <c r="K1365" s="62"/>
      <c r="L1365" s="62"/>
      <c r="M1365" s="62"/>
      <c r="N1365" s="62"/>
      <c r="O1365" s="62"/>
      <c r="P1365" s="62"/>
      <c r="Q1365" s="62"/>
      <c r="R1365" s="62"/>
    </row>
    <row r="1366" spans="2:18" ht="15.75" x14ac:dyDescent="0.2">
      <c r="B1366" s="215"/>
      <c r="C1366" s="91"/>
      <c r="D1366" s="92"/>
      <c r="E1366" s="92"/>
      <c r="F1366" s="92"/>
      <c r="G1366" s="62"/>
      <c r="I1366" s="62"/>
      <c r="J1366" s="62"/>
      <c r="K1366" s="62"/>
      <c r="L1366" s="62"/>
      <c r="M1366" s="62"/>
      <c r="N1366" s="62"/>
      <c r="O1366" s="62"/>
      <c r="P1366" s="62"/>
      <c r="Q1366" s="62"/>
      <c r="R1366" s="62"/>
    </row>
    <row r="1367" spans="2:18" ht="15.75" x14ac:dyDescent="0.2">
      <c r="B1367" s="215"/>
      <c r="C1367" s="91"/>
      <c r="D1367" s="92"/>
      <c r="E1367" s="92"/>
      <c r="F1367" s="92"/>
      <c r="G1367" s="62"/>
      <c r="I1367" s="62"/>
      <c r="J1367" s="62"/>
      <c r="K1367" s="62"/>
      <c r="L1367" s="62"/>
      <c r="M1367" s="62"/>
      <c r="N1367" s="62"/>
      <c r="O1367" s="62"/>
      <c r="P1367" s="62"/>
      <c r="Q1367" s="62"/>
      <c r="R1367" s="62"/>
    </row>
    <row r="1368" spans="2:18" ht="15.75" x14ac:dyDescent="0.2">
      <c r="B1368" s="215"/>
      <c r="C1368" s="91"/>
      <c r="D1368" s="92"/>
      <c r="E1368" s="92"/>
      <c r="F1368" s="92"/>
      <c r="G1368" s="62"/>
      <c r="I1368" s="62"/>
      <c r="J1368" s="62"/>
      <c r="K1368" s="62"/>
      <c r="L1368" s="62"/>
      <c r="M1368" s="62"/>
      <c r="N1368" s="62"/>
      <c r="O1368" s="62"/>
      <c r="P1368" s="62"/>
      <c r="Q1368" s="62"/>
      <c r="R1368" s="62"/>
    </row>
    <row r="1369" spans="2:18" ht="15.75" x14ac:dyDescent="0.2">
      <c r="B1369" s="215"/>
      <c r="C1369" s="91"/>
      <c r="D1369" s="92"/>
      <c r="E1369" s="92"/>
      <c r="F1369" s="92"/>
      <c r="G1369" s="62"/>
      <c r="I1369" s="62"/>
      <c r="J1369" s="62"/>
      <c r="K1369" s="62"/>
      <c r="L1369" s="62"/>
      <c r="M1369" s="62"/>
      <c r="N1369" s="62"/>
      <c r="O1369" s="62"/>
      <c r="P1369" s="62"/>
      <c r="Q1369" s="62"/>
      <c r="R1369" s="62"/>
    </row>
    <row r="1370" spans="2:18" ht="15.75" x14ac:dyDescent="0.2">
      <c r="B1370" s="215"/>
      <c r="C1370" s="91"/>
      <c r="D1370" s="92"/>
      <c r="E1370" s="92"/>
      <c r="F1370" s="92"/>
      <c r="G1370" s="62"/>
      <c r="I1370" s="62"/>
      <c r="J1370" s="62"/>
      <c r="K1370" s="62"/>
      <c r="L1370" s="62"/>
      <c r="M1370" s="62"/>
      <c r="N1370" s="62"/>
      <c r="O1370" s="62"/>
      <c r="P1370" s="62"/>
      <c r="Q1370" s="62"/>
      <c r="R1370" s="62"/>
    </row>
    <row r="1371" spans="2:18" ht="15.75" x14ac:dyDescent="0.2">
      <c r="B1371" s="215"/>
      <c r="C1371" s="91"/>
      <c r="D1371" s="92"/>
      <c r="E1371" s="92"/>
      <c r="F1371" s="92"/>
      <c r="G1371" s="62"/>
      <c r="I1371" s="62"/>
      <c r="J1371" s="62"/>
      <c r="K1371" s="62"/>
      <c r="L1371" s="62"/>
      <c r="M1371" s="62"/>
      <c r="N1371" s="62"/>
      <c r="O1371" s="62"/>
      <c r="P1371" s="62"/>
      <c r="Q1371" s="62"/>
      <c r="R1371" s="62"/>
    </row>
    <row r="1372" spans="2:18" ht="15.75" x14ac:dyDescent="0.2">
      <c r="B1372" s="215"/>
      <c r="C1372" s="91"/>
      <c r="D1372" s="92"/>
      <c r="E1372" s="92"/>
      <c r="F1372" s="92"/>
      <c r="G1372" s="62"/>
      <c r="I1372" s="62"/>
      <c r="J1372" s="62"/>
      <c r="K1372" s="62"/>
      <c r="L1372" s="62"/>
      <c r="M1372" s="62"/>
      <c r="N1372" s="62"/>
      <c r="O1372" s="62"/>
      <c r="P1372" s="62"/>
      <c r="Q1372" s="62"/>
      <c r="R1372" s="62"/>
    </row>
    <row r="1373" spans="2:18" ht="15.75" x14ac:dyDescent="0.2">
      <c r="B1373" s="215"/>
      <c r="C1373" s="91"/>
      <c r="D1373" s="92"/>
      <c r="E1373" s="92"/>
      <c r="F1373" s="92"/>
      <c r="G1373" s="62"/>
      <c r="I1373" s="62"/>
      <c r="J1373" s="62"/>
      <c r="K1373" s="62"/>
      <c r="L1373" s="62"/>
      <c r="M1373" s="62"/>
      <c r="N1373" s="62"/>
      <c r="O1373" s="62"/>
      <c r="P1373" s="62"/>
      <c r="Q1373" s="62"/>
      <c r="R1373" s="62"/>
    </row>
    <row r="1374" spans="2:18" ht="15.75" x14ac:dyDescent="0.2">
      <c r="B1374" s="215"/>
      <c r="C1374" s="91"/>
      <c r="D1374" s="92"/>
      <c r="E1374" s="92"/>
      <c r="F1374" s="92"/>
      <c r="G1374" s="62"/>
      <c r="I1374" s="62"/>
      <c r="J1374" s="62"/>
      <c r="K1374" s="62"/>
      <c r="L1374" s="62"/>
      <c r="M1374" s="62"/>
      <c r="N1374" s="62"/>
      <c r="O1374" s="62"/>
      <c r="P1374" s="62"/>
      <c r="Q1374" s="62"/>
      <c r="R1374" s="62"/>
    </row>
    <row r="1375" spans="2:18" ht="15.75" x14ac:dyDescent="0.2">
      <c r="B1375" s="215"/>
      <c r="C1375" s="91"/>
      <c r="D1375" s="92"/>
      <c r="E1375" s="92"/>
      <c r="F1375" s="92"/>
      <c r="G1375" s="62"/>
      <c r="I1375" s="62"/>
      <c r="J1375" s="62"/>
      <c r="K1375" s="62"/>
      <c r="L1375" s="62"/>
      <c r="M1375" s="62"/>
      <c r="N1375" s="62"/>
      <c r="O1375" s="62"/>
      <c r="P1375" s="62"/>
      <c r="Q1375" s="62"/>
      <c r="R1375" s="62"/>
    </row>
    <row r="1376" spans="2:18" ht="15.75" x14ac:dyDescent="0.2">
      <c r="B1376" s="215"/>
      <c r="C1376" s="91"/>
      <c r="D1376" s="92"/>
      <c r="E1376" s="92"/>
      <c r="F1376" s="92"/>
      <c r="G1376" s="62"/>
      <c r="I1376" s="62"/>
      <c r="J1376" s="62"/>
      <c r="K1376" s="62"/>
      <c r="L1376" s="62"/>
      <c r="M1376" s="62"/>
      <c r="N1376" s="62"/>
      <c r="O1376" s="62"/>
      <c r="P1376" s="62"/>
      <c r="Q1376" s="62"/>
      <c r="R1376" s="62"/>
    </row>
    <row r="1377" spans="2:18" ht="15.75" x14ac:dyDescent="0.2">
      <c r="B1377" s="215"/>
      <c r="C1377" s="91"/>
      <c r="D1377" s="92"/>
      <c r="E1377" s="92"/>
      <c r="F1377" s="92"/>
      <c r="G1377" s="62"/>
      <c r="I1377" s="62"/>
      <c r="J1377" s="62"/>
      <c r="K1377" s="62"/>
      <c r="L1377" s="62"/>
      <c r="M1377" s="62"/>
      <c r="N1377" s="62"/>
      <c r="O1377" s="62"/>
      <c r="P1377" s="62"/>
      <c r="Q1377" s="62"/>
      <c r="R1377" s="62"/>
    </row>
    <row r="1378" spans="2:18" ht="15.75" x14ac:dyDescent="0.2">
      <c r="B1378" s="215"/>
      <c r="C1378" s="91"/>
      <c r="D1378" s="92"/>
      <c r="E1378" s="92"/>
      <c r="F1378" s="92"/>
      <c r="G1378" s="62"/>
      <c r="I1378" s="62"/>
      <c r="J1378" s="62"/>
      <c r="K1378" s="62"/>
      <c r="L1378" s="62"/>
      <c r="M1378" s="62"/>
      <c r="N1378" s="62"/>
      <c r="O1378" s="62"/>
      <c r="P1378" s="62"/>
      <c r="Q1378" s="62"/>
      <c r="R1378" s="62"/>
    </row>
    <row r="1379" spans="2:18" ht="15.75" x14ac:dyDescent="0.2">
      <c r="B1379" s="215"/>
      <c r="C1379" s="91"/>
      <c r="D1379" s="92"/>
      <c r="E1379" s="92"/>
      <c r="F1379" s="92"/>
      <c r="G1379" s="62"/>
      <c r="I1379" s="62"/>
      <c r="J1379" s="62"/>
      <c r="K1379" s="62"/>
      <c r="L1379" s="62"/>
      <c r="M1379" s="62"/>
      <c r="N1379" s="62"/>
      <c r="O1379" s="62"/>
      <c r="P1379" s="62"/>
      <c r="Q1379" s="62"/>
      <c r="R1379" s="62"/>
    </row>
    <row r="1380" spans="2:18" ht="15.75" x14ac:dyDescent="0.2">
      <c r="B1380" s="215"/>
      <c r="C1380" s="91"/>
      <c r="D1380" s="92"/>
      <c r="E1380" s="92"/>
      <c r="F1380" s="92"/>
      <c r="G1380" s="62"/>
      <c r="I1380" s="62"/>
      <c r="J1380" s="62"/>
      <c r="K1380" s="62"/>
      <c r="L1380" s="62"/>
      <c r="M1380" s="62"/>
      <c r="N1380" s="62"/>
      <c r="O1380" s="62"/>
      <c r="P1380" s="62"/>
      <c r="Q1380" s="62"/>
      <c r="R1380" s="62"/>
    </row>
    <row r="1381" spans="2:18" ht="15.75" x14ac:dyDescent="0.2">
      <c r="B1381" s="215"/>
      <c r="C1381" s="91"/>
      <c r="D1381" s="92"/>
      <c r="E1381" s="92"/>
      <c r="F1381" s="92"/>
      <c r="G1381" s="62"/>
      <c r="I1381" s="62"/>
      <c r="J1381" s="62"/>
      <c r="K1381" s="62"/>
      <c r="L1381" s="62"/>
      <c r="M1381" s="62"/>
      <c r="N1381" s="62"/>
      <c r="O1381" s="62"/>
      <c r="P1381" s="62"/>
      <c r="Q1381" s="62"/>
      <c r="R1381" s="62"/>
    </row>
    <row r="1382" spans="2:18" ht="15.75" x14ac:dyDescent="0.2">
      <c r="B1382" s="215"/>
      <c r="C1382" s="91"/>
      <c r="D1382" s="92"/>
      <c r="E1382" s="92"/>
      <c r="F1382" s="92"/>
      <c r="G1382" s="62"/>
      <c r="I1382" s="62"/>
      <c r="J1382" s="62"/>
      <c r="K1382" s="62"/>
      <c r="L1382" s="62"/>
      <c r="M1382" s="62"/>
      <c r="N1382" s="62"/>
      <c r="O1382" s="62"/>
      <c r="P1382" s="62"/>
      <c r="Q1382" s="62"/>
      <c r="R1382" s="62"/>
    </row>
    <row r="1383" spans="2:18" ht="15.75" x14ac:dyDescent="0.2">
      <c r="B1383" s="215"/>
      <c r="C1383" s="91"/>
      <c r="D1383" s="92"/>
      <c r="E1383" s="92"/>
      <c r="F1383" s="92"/>
      <c r="G1383" s="62"/>
      <c r="I1383" s="62"/>
      <c r="J1383" s="62"/>
      <c r="K1383" s="62"/>
      <c r="L1383" s="62"/>
      <c r="M1383" s="62"/>
      <c r="N1383" s="62"/>
      <c r="O1383" s="62"/>
      <c r="P1383" s="62"/>
      <c r="Q1383" s="62"/>
      <c r="R1383" s="62"/>
    </row>
    <row r="1384" spans="2:18" ht="15.75" x14ac:dyDescent="0.2">
      <c r="B1384" s="215"/>
      <c r="C1384" s="91"/>
      <c r="D1384" s="92"/>
      <c r="E1384" s="92"/>
      <c r="F1384" s="92"/>
      <c r="G1384" s="62"/>
      <c r="I1384" s="62"/>
      <c r="J1384" s="62"/>
      <c r="K1384" s="62"/>
      <c r="L1384" s="62"/>
      <c r="M1384" s="62"/>
      <c r="N1384" s="62"/>
      <c r="O1384" s="62"/>
      <c r="P1384" s="62"/>
      <c r="Q1384" s="62"/>
      <c r="R1384" s="62"/>
    </row>
    <row r="1385" spans="2:18" ht="15.75" x14ac:dyDescent="0.2">
      <c r="B1385" s="215"/>
      <c r="C1385" s="91"/>
      <c r="D1385" s="92"/>
      <c r="E1385" s="92"/>
      <c r="F1385" s="92"/>
      <c r="G1385" s="62"/>
      <c r="I1385" s="62"/>
      <c r="J1385" s="62"/>
      <c r="K1385" s="62"/>
      <c r="L1385" s="62"/>
      <c r="M1385" s="62"/>
      <c r="N1385" s="62"/>
      <c r="O1385" s="62"/>
      <c r="P1385" s="62"/>
      <c r="Q1385" s="62"/>
      <c r="R1385" s="62"/>
    </row>
    <row r="1386" spans="2:18" ht="15.75" x14ac:dyDescent="0.2">
      <c r="B1386" s="215"/>
      <c r="C1386" s="91"/>
      <c r="D1386" s="92"/>
      <c r="E1386" s="92"/>
      <c r="F1386" s="92"/>
      <c r="G1386" s="62"/>
      <c r="I1386" s="62"/>
      <c r="J1386" s="62"/>
      <c r="K1386" s="62"/>
      <c r="L1386" s="62"/>
      <c r="M1386" s="62"/>
      <c r="N1386" s="62"/>
      <c r="O1386" s="62"/>
      <c r="P1386" s="62"/>
      <c r="Q1386" s="62"/>
      <c r="R1386" s="62"/>
    </row>
    <row r="1387" spans="2:18" ht="15.75" x14ac:dyDescent="0.2">
      <c r="B1387" s="215"/>
      <c r="C1387" s="91"/>
      <c r="D1387" s="92"/>
      <c r="E1387" s="92"/>
      <c r="F1387" s="92"/>
      <c r="G1387" s="62"/>
      <c r="I1387" s="62"/>
      <c r="J1387" s="62"/>
      <c r="K1387" s="62"/>
      <c r="L1387" s="62"/>
      <c r="M1387" s="62"/>
      <c r="N1387" s="62"/>
      <c r="O1387" s="62"/>
      <c r="P1387" s="62"/>
      <c r="Q1387" s="62"/>
      <c r="R1387" s="62"/>
    </row>
    <row r="1388" spans="2:18" ht="15.75" x14ac:dyDescent="0.2">
      <c r="B1388" s="215"/>
      <c r="C1388" s="91"/>
      <c r="D1388" s="92"/>
      <c r="E1388" s="92"/>
      <c r="F1388" s="92"/>
      <c r="G1388" s="62"/>
      <c r="I1388" s="62"/>
      <c r="J1388" s="62"/>
      <c r="K1388" s="62"/>
      <c r="L1388" s="62"/>
      <c r="M1388" s="62"/>
      <c r="N1388" s="62"/>
      <c r="O1388" s="62"/>
      <c r="P1388" s="62"/>
      <c r="Q1388" s="62"/>
      <c r="R1388" s="62"/>
    </row>
    <row r="1389" spans="2:18" ht="15.75" x14ac:dyDescent="0.2">
      <c r="B1389" s="215"/>
      <c r="C1389" s="91"/>
      <c r="D1389" s="92"/>
      <c r="E1389" s="92"/>
      <c r="F1389" s="92"/>
      <c r="G1389" s="62"/>
      <c r="I1389" s="62"/>
      <c r="J1389" s="62"/>
      <c r="K1389" s="62"/>
      <c r="L1389" s="62"/>
      <c r="M1389" s="62"/>
      <c r="N1389" s="62"/>
      <c r="O1389" s="62"/>
      <c r="P1389" s="62"/>
      <c r="Q1389" s="62"/>
      <c r="R1389" s="62"/>
    </row>
    <row r="1390" spans="2:18" ht="15.75" x14ac:dyDescent="0.2">
      <c r="B1390" s="215"/>
      <c r="C1390" s="91"/>
      <c r="D1390" s="92"/>
      <c r="E1390" s="92"/>
      <c r="F1390" s="92"/>
      <c r="G1390" s="62"/>
      <c r="I1390" s="62"/>
      <c r="J1390" s="62"/>
      <c r="K1390" s="62"/>
      <c r="L1390" s="62"/>
      <c r="M1390" s="62"/>
      <c r="N1390" s="62"/>
      <c r="O1390" s="62"/>
      <c r="P1390" s="62"/>
      <c r="Q1390" s="62"/>
      <c r="R1390" s="62"/>
    </row>
    <row r="1391" spans="2:18" ht="15.75" x14ac:dyDescent="0.2">
      <c r="B1391" s="215"/>
      <c r="C1391" s="91"/>
      <c r="D1391" s="92"/>
      <c r="E1391" s="92"/>
      <c r="F1391" s="92"/>
      <c r="G1391" s="62"/>
      <c r="I1391" s="62"/>
      <c r="J1391" s="62"/>
      <c r="K1391" s="62"/>
      <c r="L1391" s="62"/>
      <c r="M1391" s="62"/>
      <c r="N1391" s="62"/>
      <c r="O1391" s="62"/>
      <c r="P1391" s="62"/>
      <c r="Q1391" s="62"/>
      <c r="R1391" s="62"/>
    </row>
    <row r="1392" spans="2:18" ht="15.75" x14ac:dyDescent="0.2">
      <c r="B1392" s="215"/>
      <c r="C1392" s="91"/>
      <c r="D1392" s="92"/>
      <c r="E1392" s="92"/>
      <c r="F1392" s="92"/>
      <c r="G1392" s="62"/>
      <c r="I1392" s="62"/>
      <c r="J1392" s="62"/>
      <c r="K1392" s="62"/>
      <c r="L1392" s="62"/>
      <c r="M1392" s="62"/>
      <c r="N1392" s="62"/>
      <c r="O1392" s="62"/>
      <c r="P1392" s="62"/>
      <c r="Q1392" s="62"/>
      <c r="R1392" s="62"/>
    </row>
    <row r="1393" spans="2:18" ht="15.75" x14ac:dyDescent="0.2">
      <c r="B1393" s="215"/>
      <c r="C1393" s="91"/>
      <c r="D1393" s="92"/>
      <c r="E1393" s="92"/>
      <c r="F1393" s="92"/>
      <c r="G1393" s="62"/>
      <c r="I1393" s="62"/>
      <c r="J1393" s="62"/>
      <c r="K1393" s="62"/>
      <c r="L1393" s="62"/>
      <c r="M1393" s="62"/>
      <c r="N1393" s="62"/>
      <c r="O1393" s="62"/>
      <c r="P1393" s="62"/>
      <c r="Q1393" s="62"/>
      <c r="R1393" s="62"/>
    </row>
    <row r="1394" spans="2:18" ht="15.75" x14ac:dyDescent="0.2">
      <c r="B1394" s="215"/>
      <c r="C1394" s="91"/>
      <c r="D1394" s="92"/>
      <c r="E1394" s="92"/>
      <c r="F1394" s="92"/>
      <c r="G1394" s="62"/>
      <c r="I1394" s="62"/>
      <c r="J1394" s="62"/>
      <c r="K1394" s="62"/>
      <c r="L1394" s="62"/>
      <c r="M1394" s="62"/>
      <c r="N1394" s="62"/>
      <c r="O1394" s="62"/>
      <c r="P1394" s="62"/>
      <c r="Q1394" s="62"/>
      <c r="R1394" s="62"/>
    </row>
    <row r="1395" spans="2:18" ht="15.75" x14ac:dyDescent="0.2">
      <c r="B1395" s="215"/>
      <c r="C1395" s="91"/>
      <c r="D1395" s="92"/>
      <c r="E1395" s="92"/>
      <c r="F1395" s="92"/>
      <c r="G1395" s="62"/>
      <c r="I1395" s="62"/>
      <c r="J1395" s="62"/>
      <c r="K1395" s="62"/>
      <c r="L1395" s="62"/>
      <c r="M1395" s="62"/>
      <c r="N1395" s="62"/>
      <c r="O1395" s="62"/>
      <c r="P1395" s="62"/>
      <c r="Q1395" s="62"/>
      <c r="R1395" s="62"/>
    </row>
    <row r="1396" spans="2:18" ht="15.75" x14ac:dyDescent="0.2">
      <c r="B1396" s="215"/>
      <c r="C1396" s="91"/>
      <c r="D1396" s="92"/>
      <c r="E1396" s="92"/>
      <c r="F1396" s="92"/>
      <c r="G1396" s="62"/>
      <c r="I1396" s="62"/>
      <c r="J1396" s="62"/>
      <c r="K1396" s="62"/>
      <c r="L1396" s="62"/>
      <c r="M1396" s="62"/>
      <c r="N1396" s="62"/>
      <c r="O1396" s="62"/>
      <c r="P1396" s="62"/>
      <c r="Q1396" s="62"/>
      <c r="R1396" s="62"/>
    </row>
    <row r="1397" spans="2:18" ht="15.75" x14ac:dyDescent="0.2">
      <c r="B1397" s="215"/>
      <c r="C1397" s="91"/>
      <c r="D1397" s="92"/>
      <c r="E1397" s="92"/>
      <c r="F1397" s="92"/>
      <c r="G1397" s="62"/>
      <c r="I1397" s="62"/>
      <c r="J1397" s="62"/>
      <c r="K1397" s="62"/>
      <c r="L1397" s="62"/>
      <c r="M1397" s="62"/>
      <c r="N1397" s="62"/>
      <c r="O1397" s="62"/>
      <c r="P1397" s="62"/>
      <c r="Q1397" s="62"/>
      <c r="R1397" s="62"/>
    </row>
    <row r="1398" spans="2:18" ht="15.75" x14ac:dyDescent="0.2">
      <c r="B1398" s="215"/>
      <c r="C1398" s="91"/>
      <c r="D1398" s="92"/>
      <c r="E1398" s="92"/>
      <c r="F1398" s="92"/>
      <c r="G1398" s="62"/>
      <c r="I1398" s="62"/>
      <c r="J1398" s="62"/>
      <c r="K1398" s="62"/>
      <c r="L1398" s="62"/>
      <c r="M1398" s="62"/>
      <c r="N1398" s="62"/>
      <c r="O1398" s="62"/>
      <c r="P1398" s="62"/>
      <c r="Q1398" s="62"/>
      <c r="R1398" s="62"/>
    </row>
    <row r="1399" spans="2:18" ht="15.75" x14ac:dyDescent="0.2">
      <c r="B1399" s="215"/>
      <c r="C1399" s="91"/>
      <c r="D1399" s="92"/>
      <c r="E1399" s="92"/>
      <c r="F1399" s="92"/>
      <c r="G1399" s="62"/>
      <c r="I1399" s="62"/>
      <c r="J1399" s="62"/>
      <c r="K1399" s="62"/>
      <c r="L1399" s="62"/>
      <c r="M1399" s="62"/>
      <c r="N1399" s="62"/>
      <c r="O1399" s="62"/>
      <c r="P1399" s="62"/>
      <c r="Q1399" s="62"/>
      <c r="R1399" s="62"/>
    </row>
    <row r="1400" spans="2:18" ht="15.75" x14ac:dyDescent="0.2">
      <c r="B1400" s="215"/>
      <c r="C1400" s="91"/>
      <c r="D1400" s="92"/>
      <c r="E1400" s="92"/>
      <c r="F1400" s="92"/>
      <c r="G1400" s="62"/>
      <c r="I1400" s="62"/>
      <c r="J1400" s="62"/>
      <c r="K1400" s="62"/>
      <c r="L1400" s="62"/>
      <c r="M1400" s="62"/>
      <c r="N1400" s="62"/>
      <c r="O1400" s="62"/>
      <c r="P1400" s="62"/>
      <c r="Q1400" s="62"/>
      <c r="R1400" s="62"/>
    </row>
    <row r="1401" spans="2:18" ht="15.75" x14ac:dyDescent="0.2">
      <c r="B1401" s="215"/>
      <c r="C1401" s="91"/>
      <c r="D1401" s="92"/>
      <c r="E1401" s="92"/>
      <c r="F1401" s="92"/>
      <c r="G1401" s="62"/>
      <c r="I1401" s="62"/>
      <c r="J1401" s="62"/>
      <c r="K1401" s="62"/>
      <c r="L1401" s="62"/>
      <c r="M1401" s="62"/>
      <c r="N1401" s="62"/>
      <c r="O1401" s="62"/>
      <c r="P1401" s="62"/>
      <c r="Q1401" s="62"/>
      <c r="R1401" s="62"/>
    </row>
    <row r="1402" spans="2:18" ht="15.75" x14ac:dyDescent="0.2">
      <c r="B1402" s="215"/>
      <c r="C1402" s="91"/>
      <c r="D1402" s="92"/>
      <c r="E1402" s="92"/>
      <c r="F1402" s="92"/>
      <c r="G1402" s="62"/>
      <c r="I1402" s="62"/>
      <c r="J1402" s="62"/>
      <c r="K1402" s="62"/>
      <c r="L1402" s="62"/>
      <c r="M1402" s="62"/>
      <c r="N1402" s="62"/>
      <c r="O1402" s="62"/>
      <c r="P1402" s="62"/>
      <c r="Q1402" s="62"/>
      <c r="R1402" s="62"/>
    </row>
    <row r="1403" spans="2:18" ht="15.75" x14ac:dyDescent="0.2">
      <c r="B1403" s="215"/>
      <c r="C1403" s="91"/>
      <c r="D1403" s="92"/>
      <c r="E1403" s="92"/>
      <c r="F1403" s="92"/>
      <c r="G1403" s="62"/>
      <c r="I1403" s="62"/>
      <c r="J1403" s="62"/>
      <c r="K1403" s="62"/>
      <c r="L1403" s="62"/>
      <c r="M1403" s="62"/>
      <c r="N1403" s="62"/>
      <c r="O1403" s="62"/>
      <c r="P1403" s="62"/>
      <c r="Q1403" s="62"/>
      <c r="R1403" s="62"/>
    </row>
    <row r="1404" spans="2:18" ht="15.75" x14ac:dyDescent="0.2">
      <c r="B1404" s="215"/>
      <c r="C1404" s="91"/>
      <c r="D1404" s="92"/>
      <c r="E1404" s="92"/>
      <c r="F1404" s="92"/>
      <c r="G1404" s="62"/>
      <c r="I1404" s="62"/>
      <c r="J1404" s="62"/>
      <c r="K1404" s="62"/>
      <c r="L1404" s="62"/>
      <c r="M1404" s="62"/>
      <c r="N1404" s="62"/>
      <c r="O1404" s="62"/>
      <c r="P1404" s="62"/>
      <c r="Q1404" s="62"/>
      <c r="R1404" s="62"/>
    </row>
    <row r="1405" spans="2:18" ht="15.75" x14ac:dyDescent="0.2">
      <c r="B1405" s="215"/>
      <c r="C1405" s="91"/>
      <c r="D1405" s="92"/>
      <c r="E1405" s="92"/>
      <c r="F1405" s="92"/>
      <c r="G1405" s="62"/>
      <c r="I1405" s="62"/>
      <c r="J1405" s="62"/>
      <c r="K1405" s="62"/>
      <c r="L1405" s="62"/>
      <c r="M1405" s="62"/>
      <c r="N1405" s="62"/>
      <c r="O1405" s="62"/>
      <c r="P1405" s="62"/>
      <c r="Q1405" s="62"/>
      <c r="R1405" s="62"/>
    </row>
    <row r="1406" spans="2:18" ht="15.75" x14ac:dyDescent="0.2">
      <c r="B1406" s="215"/>
      <c r="C1406" s="91"/>
      <c r="D1406" s="92"/>
      <c r="E1406" s="92"/>
      <c r="F1406" s="92"/>
      <c r="G1406" s="62"/>
      <c r="I1406" s="62"/>
      <c r="J1406" s="62"/>
      <c r="K1406" s="62"/>
      <c r="L1406" s="62"/>
      <c r="M1406" s="62"/>
      <c r="N1406" s="62"/>
      <c r="O1406" s="62"/>
      <c r="P1406" s="62"/>
      <c r="Q1406" s="62"/>
      <c r="R1406" s="62"/>
    </row>
    <row r="1407" spans="2:18" ht="15.75" x14ac:dyDescent="0.2">
      <c r="B1407" s="215"/>
      <c r="C1407" s="91"/>
      <c r="D1407" s="92"/>
      <c r="E1407" s="92"/>
      <c r="F1407" s="92"/>
      <c r="G1407" s="62"/>
      <c r="I1407" s="62"/>
      <c r="J1407" s="62"/>
      <c r="K1407" s="62"/>
      <c r="L1407" s="62"/>
      <c r="M1407" s="62"/>
      <c r="N1407" s="62"/>
      <c r="O1407" s="62"/>
      <c r="P1407" s="62"/>
      <c r="Q1407" s="62"/>
      <c r="R1407" s="62"/>
    </row>
    <row r="1408" spans="2:18" ht="15.75" x14ac:dyDescent="0.2">
      <c r="B1408" s="215"/>
      <c r="C1408" s="91"/>
      <c r="D1408" s="92"/>
      <c r="E1408" s="92"/>
      <c r="F1408" s="92"/>
      <c r="G1408" s="62"/>
      <c r="I1408" s="62"/>
      <c r="J1408" s="62"/>
      <c r="K1408" s="62"/>
      <c r="L1408" s="62"/>
      <c r="M1408" s="62"/>
      <c r="N1408" s="62"/>
      <c r="O1408" s="62"/>
      <c r="P1408" s="62"/>
      <c r="Q1408" s="62"/>
      <c r="R1408" s="62"/>
    </row>
    <row r="1409" spans="2:18" ht="15.75" x14ac:dyDescent="0.2">
      <c r="B1409" s="215"/>
      <c r="C1409" s="91"/>
      <c r="D1409" s="92"/>
      <c r="E1409" s="92"/>
      <c r="F1409" s="92"/>
      <c r="G1409" s="62"/>
      <c r="I1409" s="62"/>
      <c r="J1409" s="62"/>
      <c r="K1409" s="62"/>
      <c r="L1409" s="62"/>
      <c r="M1409" s="62"/>
      <c r="N1409" s="62"/>
      <c r="O1409" s="62"/>
      <c r="P1409" s="62"/>
      <c r="Q1409" s="62"/>
      <c r="R1409" s="62"/>
    </row>
    <row r="1410" spans="2:18" ht="15.75" x14ac:dyDescent="0.2">
      <c r="B1410" s="215"/>
      <c r="C1410" s="91"/>
      <c r="D1410" s="92"/>
      <c r="E1410" s="92"/>
      <c r="F1410" s="92"/>
      <c r="G1410" s="62"/>
      <c r="I1410" s="62"/>
      <c r="J1410" s="62"/>
      <c r="K1410" s="62"/>
      <c r="L1410" s="62"/>
      <c r="M1410" s="62"/>
      <c r="N1410" s="62"/>
      <c r="O1410" s="62"/>
      <c r="P1410" s="62"/>
      <c r="Q1410" s="62"/>
      <c r="R1410" s="62"/>
    </row>
    <row r="1411" spans="2:18" ht="15.75" x14ac:dyDescent="0.2">
      <c r="B1411" s="215"/>
      <c r="C1411" s="91"/>
      <c r="D1411" s="92"/>
      <c r="E1411" s="92"/>
      <c r="F1411" s="92"/>
      <c r="G1411" s="62"/>
      <c r="I1411" s="62"/>
      <c r="J1411" s="62"/>
      <c r="K1411" s="62"/>
      <c r="L1411" s="62"/>
      <c r="M1411" s="62"/>
      <c r="N1411" s="62"/>
      <c r="O1411" s="62"/>
      <c r="P1411" s="62"/>
      <c r="Q1411" s="62"/>
      <c r="R1411" s="62"/>
    </row>
    <row r="1412" spans="2:18" ht="15.75" x14ac:dyDescent="0.2">
      <c r="B1412" s="215"/>
      <c r="C1412" s="91"/>
      <c r="D1412" s="92"/>
      <c r="E1412" s="92"/>
      <c r="F1412" s="92"/>
      <c r="G1412" s="62"/>
      <c r="I1412" s="62"/>
      <c r="J1412" s="62"/>
      <c r="K1412" s="62"/>
      <c r="L1412" s="62"/>
      <c r="M1412" s="62"/>
      <c r="N1412" s="62"/>
      <c r="O1412" s="62"/>
      <c r="P1412" s="62"/>
      <c r="Q1412" s="62"/>
      <c r="R1412" s="62"/>
    </row>
    <row r="1413" spans="2:18" ht="15.75" x14ac:dyDescent="0.2">
      <c r="B1413" s="215"/>
      <c r="C1413" s="91"/>
      <c r="D1413" s="92"/>
      <c r="E1413" s="92"/>
      <c r="F1413" s="92"/>
      <c r="G1413" s="62"/>
      <c r="I1413" s="62"/>
      <c r="J1413" s="62"/>
      <c r="K1413" s="62"/>
      <c r="L1413" s="62"/>
      <c r="M1413" s="62"/>
      <c r="N1413" s="62"/>
      <c r="O1413" s="62"/>
      <c r="P1413" s="62"/>
      <c r="Q1413" s="62"/>
      <c r="R1413" s="62"/>
    </row>
    <row r="1414" spans="2:18" ht="15.75" x14ac:dyDescent="0.2">
      <c r="B1414" s="215"/>
      <c r="C1414" s="91"/>
      <c r="D1414" s="92"/>
      <c r="E1414" s="92"/>
      <c r="F1414" s="92"/>
      <c r="G1414" s="62"/>
      <c r="I1414" s="62"/>
      <c r="J1414" s="62"/>
      <c r="K1414" s="62"/>
      <c r="L1414" s="62"/>
      <c r="M1414" s="62"/>
      <c r="N1414" s="62"/>
      <c r="O1414" s="62"/>
      <c r="P1414" s="62"/>
      <c r="Q1414" s="62"/>
      <c r="R1414" s="62"/>
    </row>
    <row r="1415" spans="2:18" ht="15.75" x14ac:dyDescent="0.2">
      <c r="B1415" s="215"/>
      <c r="C1415" s="91"/>
      <c r="D1415" s="92"/>
      <c r="E1415" s="92"/>
      <c r="F1415" s="92"/>
      <c r="G1415" s="62"/>
      <c r="I1415" s="62"/>
      <c r="J1415" s="62"/>
      <c r="K1415" s="62"/>
      <c r="L1415" s="62"/>
      <c r="M1415" s="62"/>
      <c r="N1415" s="62"/>
      <c r="O1415" s="62"/>
      <c r="P1415" s="62"/>
      <c r="Q1415" s="62"/>
      <c r="R1415" s="62"/>
    </row>
    <row r="1416" spans="2:18" ht="15.75" x14ac:dyDescent="0.2">
      <c r="B1416" s="215"/>
      <c r="C1416" s="91"/>
      <c r="D1416" s="92"/>
      <c r="E1416" s="92"/>
      <c r="F1416" s="92"/>
      <c r="G1416" s="62"/>
      <c r="I1416" s="62"/>
      <c r="J1416" s="62"/>
      <c r="K1416" s="62"/>
      <c r="L1416" s="62"/>
      <c r="M1416" s="62"/>
      <c r="N1416" s="62"/>
      <c r="O1416" s="62"/>
      <c r="P1416" s="62"/>
      <c r="Q1416" s="62"/>
      <c r="R1416" s="62"/>
    </row>
    <row r="1417" spans="2:18" ht="15.75" x14ac:dyDescent="0.2">
      <c r="B1417" s="215"/>
      <c r="C1417" s="91"/>
      <c r="D1417" s="92"/>
      <c r="E1417" s="92"/>
      <c r="F1417" s="92"/>
      <c r="G1417" s="62"/>
      <c r="I1417" s="62"/>
      <c r="J1417" s="62"/>
      <c r="K1417" s="62"/>
      <c r="L1417" s="62"/>
      <c r="M1417" s="62"/>
      <c r="N1417" s="62"/>
      <c r="O1417" s="62"/>
      <c r="P1417" s="62"/>
      <c r="Q1417" s="62"/>
      <c r="R1417" s="62"/>
    </row>
    <row r="1418" spans="2:18" ht="15.75" x14ac:dyDescent="0.2">
      <c r="B1418" s="215"/>
      <c r="C1418" s="91"/>
      <c r="D1418" s="92"/>
      <c r="E1418" s="92"/>
      <c r="F1418" s="92"/>
      <c r="G1418" s="62"/>
      <c r="I1418" s="62"/>
      <c r="J1418" s="62"/>
      <c r="K1418" s="62"/>
      <c r="L1418" s="62"/>
      <c r="M1418" s="62"/>
      <c r="N1418" s="62"/>
      <c r="O1418" s="62"/>
      <c r="P1418" s="62"/>
      <c r="Q1418" s="62"/>
      <c r="R1418" s="62"/>
    </row>
    <row r="1419" spans="2:18" ht="15.75" x14ac:dyDescent="0.2">
      <c r="B1419" s="215"/>
      <c r="C1419" s="91"/>
      <c r="D1419" s="92"/>
      <c r="E1419" s="92"/>
      <c r="F1419" s="92"/>
      <c r="G1419" s="62"/>
      <c r="I1419" s="62"/>
      <c r="J1419" s="62"/>
      <c r="K1419" s="62"/>
      <c r="L1419" s="62"/>
      <c r="M1419" s="62"/>
      <c r="N1419" s="62"/>
      <c r="O1419" s="62"/>
      <c r="P1419" s="62"/>
      <c r="Q1419" s="62"/>
      <c r="R1419" s="62"/>
    </row>
    <row r="1420" spans="2:18" ht="15.75" x14ac:dyDescent="0.2">
      <c r="B1420" s="215"/>
      <c r="C1420" s="91"/>
      <c r="D1420" s="92"/>
      <c r="E1420" s="92"/>
      <c r="F1420" s="92"/>
      <c r="G1420" s="62"/>
      <c r="I1420" s="62"/>
      <c r="J1420" s="62"/>
      <c r="K1420" s="62"/>
      <c r="L1420" s="62"/>
      <c r="M1420" s="62"/>
      <c r="N1420" s="62"/>
      <c r="O1420" s="62"/>
      <c r="P1420" s="62"/>
      <c r="Q1420" s="62"/>
      <c r="R1420" s="62"/>
    </row>
    <row r="1421" spans="2:18" ht="15.75" x14ac:dyDescent="0.2">
      <c r="B1421" s="215"/>
      <c r="C1421" s="91"/>
      <c r="D1421" s="92"/>
      <c r="E1421" s="92"/>
      <c r="F1421" s="92"/>
      <c r="G1421" s="62"/>
      <c r="I1421" s="62"/>
      <c r="J1421" s="62"/>
      <c r="K1421" s="62"/>
      <c r="L1421" s="62"/>
      <c r="M1421" s="62"/>
      <c r="N1421" s="62"/>
      <c r="O1421" s="62"/>
      <c r="P1421" s="62"/>
      <c r="Q1421" s="62"/>
      <c r="R1421" s="62"/>
    </row>
    <row r="1422" spans="2:18" ht="15.75" x14ac:dyDescent="0.2">
      <c r="B1422" s="215"/>
      <c r="C1422" s="91"/>
      <c r="D1422" s="92"/>
      <c r="E1422" s="92"/>
      <c r="F1422" s="92"/>
      <c r="G1422" s="62"/>
      <c r="I1422" s="62"/>
      <c r="J1422" s="62"/>
      <c r="K1422" s="62"/>
      <c r="L1422" s="62"/>
      <c r="M1422" s="62"/>
      <c r="N1422" s="62"/>
      <c r="O1422" s="62"/>
      <c r="P1422" s="62"/>
      <c r="Q1422" s="62"/>
      <c r="R1422" s="62"/>
    </row>
    <row r="1423" spans="2:18" ht="15.75" x14ac:dyDescent="0.2">
      <c r="B1423" s="215"/>
      <c r="C1423" s="91"/>
      <c r="D1423" s="92"/>
      <c r="E1423" s="92"/>
      <c r="F1423" s="92"/>
      <c r="G1423" s="62"/>
      <c r="I1423" s="62"/>
      <c r="J1423" s="62"/>
      <c r="K1423" s="62"/>
      <c r="L1423" s="62"/>
      <c r="M1423" s="62"/>
      <c r="N1423" s="62"/>
      <c r="O1423" s="62"/>
      <c r="P1423" s="62"/>
      <c r="Q1423" s="62"/>
      <c r="R1423" s="62"/>
    </row>
    <row r="1424" spans="2:18" ht="15.75" x14ac:dyDescent="0.2">
      <c r="B1424" s="215"/>
      <c r="C1424" s="91"/>
      <c r="D1424" s="92"/>
      <c r="E1424" s="92"/>
      <c r="F1424" s="92"/>
      <c r="G1424" s="62"/>
      <c r="I1424" s="62"/>
      <c r="J1424" s="62"/>
      <c r="K1424" s="62"/>
      <c r="L1424" s="62"/>
      <c r="M1424" s="62"/>
      <c r="N1424" s="62"/>
      <c r="O1424" s="62"/>
      <c r="P1424" s="62"/>
      <c r="Q1424" s="62"/>
      <c r="R1424" s="62"/>
    </row>
    <row r="1425" spans="2:18" ht="15.75" x14ac:dyDescent="0.2">
      <c r="B1425" s="215"/>
      <c r="C1425" s="91"/>
      <c r="D1425" s="92"/>
      <c r="E1425" s="92"/>
      <c r="F1425" s="92"/>
      <c r="G1425" s="62"/>
      <c r="I1425" s="62"/>
      <c r="J1425" s="62"/>
      <c r="K1425" s="62"/>
      <c r="L1425" s="62"/>
      <c r="M1425" s="62"/>
      <c r="N1425" s="62"/>
      <c r="O1425" s="62"/>
      <c r="P1425" s="62"/>
      <c r="Q1425" s="62"/>
      <c r="R1425" s="62"/>
    </row>
    <row r="1426" spans="2:18" ht="15.75" x14ac:dyDescent="0.2">
      <c r="B1426" s="215"/>
      <c r="C1426" s="91"/>
      <c r="D1426" s="92"/>
      <c r="E1426" s="92"/>
      <c r="F1426" s="92"/>
      <c r="G1426" s="62"/>
      <c r="I1426" s="62"/>
      <c r="J1426" s="62"/>
      <c r="K1426" s="62"/>
      <c r="L1426" s="62"/>
      <c r="M1426" s="62"/>
      <c r="N1426" s="62"/>
      <c r="O1426" s="62"/>
      <c r="P1426" s="62"/>
      <c r="Q1426" s="62"/>
      <c r="R1426" s="62"/>
    </row>
    <row r="1427" spans="2:18" ht="15.75" x14ac:dyDescent="0.2">
      <c r="B1427" s="215"/>
      <c r="C1427" s="91"/>
      <c r="D1427" s="92"/>
      <c r="E1427" s="92"/>
      <c r="F1427" s="92"/>
      <c r="G1427" s="62"/>
      <c r="I1427" s="62"/>
      <c r="J1427" s="62"/>
      <c r="K1427" s="62"/>
      <c r="L1427" s="62"/>
      <c r="M1427" s="62"/>
      <c r="N1427" s="62"/>
      <c r="O1427" s="62"/>
      <c r="P1427" s="62"/>
      <c r="Q1427" s="62"/>
      <c r="R1427" s="62"/>
    </row>
    <row r="1428" spans="2:18" ht="15.75" x14ac:dyDescent="0.2">
      <c r="B1428" s="215"/>
      <c r="C1428" s="91"/>
      <c r="D1428" s="92"/>
      <c r="E1428" s="92"/>
      <c r="F1428" s="92"/>
      <c r="G1428" s="62"/>
      <c r="I1428" s="62"/>
      <c r="J1428" s="62"/>
      <c r="K1428" s="62"/>
      <c r="L1428" s="62"/>
      <c r="M1428" s="62"/>
      <c r="N1428" s="62"/>
      <c r="O1428" s="62"/>
      <c r="P1428" s="62"/>
      <c r="Q1428" s="62"/>
      <c r="R1428" s="62"/>
    </row>
    <row r="1429" spans="2:18" ht="15.75" x14ac:dyDescent="0.2">
      <c r="B1429" s="215"/>
      <c r="C1429" s="91"/>
      <c r="D1429" s="92"/>
      <c r="E1429" s="92"/>
      <c r="F1429" s="92"/>
      <c r="G1429" s="62"/>
      <c r="I1429" s="62"/>
      <c r="J1429" s="62"/>
      <c r="K1429" s="62"/>
      <c r="L1429" s="62"/>
      <c r="M1429" s="62"/>
      <c r="N1429" s="62"/>
      <c r="O1429" s="62"/>
      <c r="P1429" s="62"/>
      <c r="Q1429" s="62"/>
      <c r="R1429" s="62"/>
    </row>
    <row r="1430" spans="2:18" ht="15.75" x14ac:dyDescent="0.2">
      <c r="B1430" s="215"/>
      <c r="C1430" s="91"/>
      <c r="D1430" s="92"/>
      <c r="E1430" s="92"/>
      <c r="F1430" s="92"/>
      <c r="G1430" s="62"/>
      <c r="I1430" s="62"/>
      <c r="J1430" s="62"/>
      <c r="K1430" s="62"/>
      <c r="L1430" s="62"/>
      <c r="M1430" s="62"/>
      <c r="N1430" s="62"/>
      <c r="O1430" s="62"/>
      <c r="P1430" s="62"/>
      <c r="Q1430" s="62"/>
      <c r="R1430" s="62"/>
    </row>
    <row r="1431" spans="2:18" ht="15.75" x14ac:dyDescent="0.2">
      <c r="B1431" s="215"/>
      <c r="C1431" s="91"/>
      <c r="D1431" s="92"/>
      <c r="E1431" s="92"/>
      <c r="F1431" s="92"/>
      <c r="G1431" s="62"/>
      <c r="I1431" s="62"/>
      <c r="J1431" s="62"/>
      <c r="K1431" s="62"/>
      <c r="L1431" s="62"/>
      <c r="M1431" s="62"/>
      <c r="N1431" s="62"/>
      <c r="O1431" s="62"/>
      <c r="P1431" s="62"/>
      <c r="Q1431" s="62"/>
      <c r="R1431" s="62"/>
    </row>
    <row r="1432" spans="2:18" ht="15.75" x14ac:dyDescent="0.2">
      <c r="B1432" s="215"/>
      <c r="C1432" s="91"/>
      <c r="D1432" s="92"/>
      <c r="E1432" s="92"/>
      <c r="F1432" s="92"/>
      <c r="G1432" s="62"/>
      <c r="I1432" s="62"/>
      <c r="J1432" s="62"/>
      <c r="K1432" s="62"/>
      <c r="L1432" s="62"/>
      <c r="M1432" s="62"/>
      <c r="N1432" s="62"/>
      <c r="O1432" s="62"/>
      <c r="P1432" s="62"/>
      <c r="Q1432" s="62"/>
      <c r="R1432" s="62"/>
    </row>
    <row r="1433" spans="2:18" ht="15.75" x14ac:dyDescent="0.2">
      <c r="B1433" s="215"/>
      <c r="C1433" s="91"/>
      <c r="D1433" s="92"/>
      <c r="E1433" s="92"/>
      <c r="F1433" s="92"/>
      <c r="G1433" s="62"/>
      <c r="I1433" s="62"/>
      <c r="J1433" s="62"/>
      <c r="K1433" s="62"/>
      <c r="L1433" s="62"/>
      <c r="M1433" s="62"/>
      <c r="N1433" s="62"/>
      <c r="O1433" s="62"/>
      <c r="P1433" s="62"/>
      <c r="Q1433" s="62"/>
      <c r="R1433" s="62"/>
    </row>
    <row r="1434" spans="2:18" ht="15.75" x14ac:dyDescent="0.2">
      <c r="B1434" s="215"/>
      <c r="C1434" s="91"/>
      <c r="D1434" s="92"/>
      <c r="E1434" s="92"/>
      <c r="F1434" s="92"/>
      <c r="G1434" s="62"/>
      <c r="I1434" s="62"/>
      <c r="J1434" s="62"/>
      <c r="K1434" s="62"/>
      <c r="L1434" s="62"/>
      <c r="M1434" s="62"/>
      <c r="N1434" s="62"/>
      <c r="O1434" s="62"/>
      <c r="P1434" s="62"/>
      <c r="Q1434" s="62"/>
      <c r="R1434" s="62"/>
    </row>
    <row r="1435" spans="2:18" ht="15.75" x14ac:dyDescent="0.2">
      <c r="B1435" s="215"/>
      <c r="C1435" s="91"/>
      <c r="D1435" s="92"/>
      <c r="E1435" s="92"/>
      <c r="F1435" s="92"/>
      <c r="G1435" s="62"/>
      <c r="I1435" s="62"/>
      <c r="J1435" s="62"/>
      <c r="K1435" s="62"/>
      <c r="L1435" s="62"/>
      <c r="M1435" s="62"/>
      <c r="N1435" s="62"/>
      <c r="O1435" s="62"/>
      <c r="P1435" s="62"/>
      <c r="Q1435" s="62"/>
      <c r="R1435" s="62"/>
    </row>
    <row r="1436" spans="2:18" ht="15.75" x14ac:dyDescent="0.2">
      <c r="B1436" s="215"/>
      <c r="C1436" s="91"/>
      <c r="D1436" s="92"/>
      <c r="E1436" s="92"/>
      <c r="F1436" s="92"/>
      <c r="G1436" s="62"/>
      <c r="I1436" s="62"/>
      <c r="J1436" s="62"/>
      <c r="K1436" s="62"/>
      <c r="L1436" s="62"/>
      <c r="M1436" s="62"/>
      <c r="N1436" s="62"/>
      <c r="O1436" s="62"/>
      <c r="P1436" s="62"/>
      <c r="Q1436" s="62"/>
      <c r="R1436" s="62"/>
    </row>
    <row r="1437" spans="2:18" ht="15.75" x14ac:dyDescent="0.2">
      <c r="B1437" s="215"/>
      <c r="C1437" s="91"/>
      <c r="D1437" s="92"/>
      <c r="E1437" s="92"/>
      <c r="F1437" s="92"/>
      <c r="G1437" s="62"/>
      <c r="I1437" s="62"/>
      <c r="J1437" s="62"/>
      <c r="K1437" s="62"/>
      <c r="L1437" s="62"/>
      <c r="M1437" s="62"/>
      <c r="N1437" s="62"/>
      <c r="O1437" s="62"/>
      <c r="P1437" s="62"/>
      <c r="Q1437" s="62"/>
      <c r="R1437" s="62"/>
    </row>
    <row r="1438" spans="2:18" ht="15.75" x14ac:dyDescent="0.2">
      <c r="B1438" s="215"/>
      <c r="C1438" s="91"/>
      <c r="D1438" s="92"/>
      <c r="E1438" s="92"/>
      <c r="F1438" s="92"/>
      <c r="G1438" s="62"/>
      <c r="I1438" s="62"/>
      <c r="J1438" s="62"/>
      <c r="K1438" s="62"/>
      <c r="L1438" s="62"/>
      <c r="M1438" s="62"/>
      <c r="N1438" s="62"/>
      <c r="O1438" s="62"/>
      <c r="P1438" s="62"/>
      <c r="Q1438" s="62"/>
      <c r="R1438" s="62"/>
    </row>
    <row r="1439" spans="2:18" ht="15.75" x14ac:dyDescent="0.2">
      <c r="B1439" s="215"/>
      <c r="C1439" s="91"/>
      <c r="D1439" s="92"/>
      <c r="E1439" s="92"/>
      <c r="F1439" s="92"/>
      <c r="G1439" s="62"/>
      <c r="I1439" s="62"/>
      <c r="J1439" s="62"/>
      <c r="K1439" s="62"/>
      <c r="L1439" s="62"/>
      <c r="M1439" s="62"/>
      <c r="N1439" s="62"/>
      <c r="O1439" s="62"/>
      <c r="P1439" s="62"/>
      <c r="Q1439" s="62"/>
      <c r="R1439" s="62"/>
    </row>
    <row r="1440" spans="2:18" ht="15.75" x14ac:dyDescent="0.2">
      <c r="B1440" s="215"/>
      <c r="C1440" s="91"/>
      <c r="D1440" s="92"/>
      <c r="E1440" s="92"/>
      <c r="F1440" s="92"/>
      <c r="G1440" s="62"/>
      <c r="I1440" s="62"/>
      <c r="J1440" s="62"/>
      <c r="K1440" s="62"/>
      <c r="L1440" s="62"/>
      <c r="M1440" s="62"/>
      <c r="N1440" s="62"/>
      <c r="O1440" s="62"/>
      <c r="P1440" s="62"/>
      <c r="Q1440" s="62"/>
      <c r="R1440" s="62"/>
    </row>
    <row r="1441" spans="2:18" ht="15.75" x14ac:dyDescent="0.2">
      <c r="B1441" s="215"/>
      <c r="C1441" s="91"/>
      <c r="D1441" s="92"/>
      <c r="E1441" s="92"/>
      <c r="F1441" s="92"/>
      <c r="G1441" s="62"/>
      <c r="I1441" s="62"/>
      <c r="J1441" s="62"/>
      <c r="K1441" s="62"/>
      <c r="L1441" s="62"/>
      <c r="M1441" s="62"/>
      <c r="N1441" s="62"/>
      <c r="O1441" s="62"/>
      <c r="P1441" s="62"/>
      <c r="Q1441" s="62"/>
      <c r="R1441" s="62"/>
    </row>
    <row r="1442" spans="2:18" ht="15.75" x14ac:dyDescent="0.2">
      <c r="B1442" s="215"/>
      <c r="C1442" s="91"/>
      <c r="D1442" s="92"/>
      <c r="E1442" s="92"/>
      <c r="F1442" s="92"/>
      <c r="G1442" s="62"/>
      <c r="I1442" s="62"/>
      <c r="J1442" s="62"/>
      <c r="K1442" s="62"/>
      <c r="L1442" s="62"/>
      <c r="M1442" s="62"/>
      <c r="N1442" s="62"/>
      <c r="O1442" s="62"/>
      <c r="P1442" s="62"/>
      <c r="Q1442" s="62"/>
      <c r="R1442" s="62"/>
    </row>
    <row r="1443" spans="2:18" ht="15.75" x14ac:dyDescent="0.2">
      <c r="B1443" s="215"/>
      <c r="C1443" s="91"/>
      <c r="D1443" s="92"/>
      <c r="E1443" s="92"/>
      <c r="F1443" s="92"/>
      <c r="G1443" s="62"/>
      <c r="I1443" s="62"/>
      <c r="J1443" s="62"/>
      <c r="K1443" s="62"/>
      <c r="L1443" s="62"/>
      <c r="M1443" s="62"/>
      <c r="N1443" s="62"/>
      <c r="O1443" s="62"/>
      <c r="P1443" s="62"/>
      <c r="Q1443" s="62"/>
      <c r="R1443" s="62"/>
    </row>
    <row r="1444" spans="2:18" ht="15.75" x14ac:dyDescent="0.2">
      <c r="B1444" s="215"/>
      <c r="C1444" s="91"/>
      <c r="D1444" s="92"/>
      <c r="E1444" s="92"/>
      <c r="F1444" s="92"/>
      <c r="G1444" s="62"/>
      <c r="I1444" s="62"/>
      <c r="J1444" s="62"/>
      <c r="K1444" s="62"/>
      <c r="L1444" s="62"/>
      <c r="M1444" s="62"/>
      <c r="N1444" s="62"/>
      <c r="O1444" s="62"/>
      <c r="P1444" s="62"/>
      <c r="Q1444" s="62"/>
      <c r="R1444" s="62"/>
    </row>
    <row r="1445" spans="2:18" ht="15.75" x14ac:dyDescent="0.2">
      <c r="B1445" s="215"/>
      <c r="C1445" s="91"/>
      <c r="D1445" s="92"/>
      <c r="E1445" s="92"/>
      <c r="F1445" s="92"/>
      <c r="G1445" s="62"/>
      <c r="I1445" s="62"/>
      <c r="J1445" s="62"/>
      <c r="K1445" s="62"/>
      <c r="L1445" s="62"/>
      <c r="M1445" s="62"/>
      <c r="N1445" s="62"/>
      <c r="O1445" s="62"/>
      <c r="P1445" s="62"/>
      <c r="Q1445" s="62"/>
      <c r="R1445" s="62"/>
    </row>
    <row r="1446" spans="2:18" ht="15.75" x14ac:dyDescent="0.2">
      <c r="B1446" s="215"/>
      <c r="C1446" s="91"/>
      <c r="D1446" s="92"/>
      <c r="E1446" s="92"/>
      <c r="F1446" s="92"/>
      <c r="G1446" s="62"/>
      <c r="I1446" s="62"/>
      <c r="J1446" s="62"/>
      <c r="K1446" s="62"/>
      <c r="L1446" s="62"/>
      <c r="M1446" s="62"/>
      <c r="N1446" s="62"/>
      <c r="O1446" s="62"/>
      <c r="P1446" s="62"/>
      <c r="Q1446" s="62"/>
      <c r="R1446" s="62"/>
    </row>
    <row r="1447" spans="2:18" ht="15.75" x14ac:dyDescent="0.2">
      <c r="B1447" s="215"/>
      <c r="C1447" s="91"/>
      <c r="D1447" s="92"/>
      <c r="E1447" s="92"/>
      <c r="F1447" s="92"/>
      <c r="G1447" s="62"/>
      <c r="I1447" s="62"/>
      <c r="J1447" s="62"/>
      <c r="K1447" s="62"/>
      <c r="L1447" s="62"/>
      <c r="M1447" s="62"/>
      <c r="N1447" s="62"/>
      <c r="O1447" s="62"/>
      <c r="P1447" s="62"/>
      <c r="Q1447" s="62"/>
      <c r="R1447" s="62"/>
    </row>
    <row r="1448" spans="2:18" ht="15.75" x14ac:dyDescent="0.2">
      <c r="B1448" s="215"/>
      <c r="C1448" s="91"/>
      <c r="D1448" s="92"/>
      <c r="E1448" s="92"/>
      <c r="F1448" s="92"/>
      <c r="G1448" s="62"/>
      <c r="I1448" s="62"/>
      <c r="J1448" s="62"/>
      <c r="K1448" s="62"/>
      <c r="L1448" s="62"/>
      <c r="M1448" s="62"/>
      <c r="N1448" s="62"/>
      <c r="O1448" s="62"/>
      <c r="P1448" s="62"/>
      <c r="Q1448" s="62"/>
      <c r="R1448" s="62"/>
    </row>
    <row r="1449" spans="2:18" ht="15.75" x14ac:dyDescent="0.2">
      <c r="B1449" s="215"/>
      <c r="C1449" s="91"/>
      <c r="D1449" s="92"/>
      <c r="E1449" s="92"/>
      <c r="F1449" s="92"/>
      <c r="G1449" s="62"/>
      <c r="I1449" s="62"/>
      <c r="J1449" s="62"/>
      <c r="K1449" s="62"/>
      <c r="L1449" s="62"/>
      <c r="M1449" s="62"/>
      <c r="N1449" s="62"/>
      <c r="O1449" s="62"/>
      <c r="P1449" s="62"/>
      <c r="Q1449" s="62"/>
      <c r="R1449" s="62"/>
    </row>
    <row r="1450" spans="2:18" ht="15.75" x14ac:dyDescent="0.2">
      <c r="B1450" s="215"/>
      <c r="C1450" s="91"/>
      <c r="D1450" s="92"/>
      <c r="E1450" s="92"/>
      <c r="F1450" s="92"/>
      <c r="G1450" s="62"/>
      <c r="I1450" s="62"/>
      <c r="J1450" s="62"/>
      <c r="K1450" s="62"/>
      <c r="L1450" s="62"/>
      <c r="M1450" s="62"/>
      <c r="N1450" s="62"/>
      <c r="O1450" s="62"/>
      <c r="P1450" s="62"/>
      <c r="Q1450" s="62"/>
      <c r="R1450" s="62"/>
    </row>
    <row r="1451" spans="2:18" ht="15.75" x14ac:dyDescent="0.2">
      <c r="B1451" s="215"/>
      <c r="C1451" s="91"/>
      <c r="D1451" s="92"/>
      <c r="E1451" s="92"/>
      <c r="F1451" s="92"/>
      <c r="G1451" s="62"/>
      <c r="I1451" s="62"/>
      <c r="J1451" s="62"/>
      <c r="K1451" s="62"/>
      <c r="L1451" s="62"/>
      <c r="M1451" s="62"/>
      <c r="N1451" s="62"/>
      <c r="O1451" s="62"/>
      <c r="P1451" s="62"/>
      <c r="Q1451" s="62"/>
      <c r="R1451" s="62"/>
    </row>
    <row r="1452" spans="2:18" ht="15.75" x14ac:dyDescent="0.2">
      <c r="B1452" s="215"/>
      <c r="C1452" s="91"/>
      <c r="D1452" s="92"/>
      <c r="E1452" s="92"/>
      <c r="F1452" s="92"/>
      <c r="G1452" s="62"/>
      <c r="I1452" s="62"/>
      <c r="J1452" s="62"/>
      <c r="K1452" s="62"/>
      <c r="L1452" s="62"/>
      <c r="M1452" s="62"/>
      <c r="N1452" s="62"/>
      <c r="O1452" s="62"/>
      <c r="P1452" s="62"/>
      <c r="Q1452" s="62"/>
      <c r="R1452" s="62"/>
    </row>
    <row r="1453" spans="2:18" ht="15.75" x14ac:dyDescent="0.2">
      <c r="B1453" s="215"/>
      <c r="C1453" s="91"/>
      <c r="D1453" s="92"/>
      <c r="E1453" s="92"/>
      <c r="F1453" s="92"/>
      <c r="G1453" s="62"/>
      <c r="I1453" s="62"/>
      <c r="J1453" s="62"/>
      <c r="K1453" s="62"/>
      <c r="L1453" s="62"/>
      <c r="M1453" s="62"/>
      <c r="N1453" s="62"/>
      <c r="O1453" s="62"/>
      <c r="P1453" s="62"/>
      <c r="Q1453" s="62"/>
      <c r="R1453" s="62"/>
    </row>
    <row r="1454" spans="2:18" ht="15.75" x14ac:dyDescent="0.2">
      <c r="B1454" s="215"/>
      <c r="C1454" s="91"/>
      <c r="D1454" s="92"/>
      <c r="E1454" s="92"/>
      <c r="F1454" s="92"/>
      <c r="G1454" s="62"/>
      <c r="I1454" s="62"/>
      <c r="J1454" s="62"/>
      <c r="K1454" s="62"/>
      <c r="L1454" s="62"/>
      <c r="M1454" s="62"/>
      <c r="N1454" s="62"/>
      <c r="O1454" s="62"/>
      <c r="P1454" s="62"/>
      <c r="Q1454" s="62"/>
      <c r="R1454" s="62"/>
    </row>
    <row r="1455" spans="2:18" ht="15.75" x14ac:dyDescent="0.2">
      <c r="B1455" s="215"/>
      <c r="C1455" s="91"/>
      <c r="D1455" s="92"/>
      <c r="E1455" s="92"/>
      <c r="F1455" s="92"/>
      <c r="G1455" s="62"/>
      <c r="I1455" s="62"/>
      <c r="J1455" s="62"/>
      <c r="K1455" s="62"/>
      <c r="L1455" s="62"/>
      <c r="M1455" s="62"/>
      <c r="N1455" s="62"/>
      <c r="O1455" s="62"/>
      <c r="P1455" s="62"/>
      <c r="Q1455" s="62"/>
      <c r="R1455" s="62"/>
    </row>
    <row r="1456" spans="2:18" ht="15.75" x14ac:dyDescent="0.2">
      <c r="B1456" s="215"/>
      <c r="C1456" s="91"/>
      <c r="D1456" s="92"/>
      <c r="E1456" s="92"/>
      <c r="F1456" s="92"/>
      <c r="G1456" s="62"/>
      <c r="I1456" s="62"/>
      <c r="J1456" s="62"/>
      <c r="K1456" s="62"/>
      <c r="L1456" s="62"/>
      <c r="M1456" s="62"/>
      <c r="N1456" s="62"/>
      <c r="O1456" s="62"/>
      <c r="P1456" s="62"/>
      <c r="Q1456" s="62"/>
      <c r="R1456" s="62"/>
    </row>
    <row r="1457" spans="2:18" ht="15.75" x14ac:dyDescent="0.2">
      <c r="B1457" s="215"/>
      <c r="C1457" s="91"/>
      <c r="D1457" s="92"/>
      <c r="E1457" s="92"/>
      <c r="F1457" s="92"/>
      <c r="G1457" s="62"/>
      <c r="I1457" s="62"/>
      <c r="J1457" s="62"/>
      <c r="K1457" s="62"/>
      <c r="L1457" s="62"/>
      <c r="M1457" s="62"/>
      <c r="N1457" s="62"/>
      <c r="O1457" s="62"/>
      <c r="P1457" s="62"/>
      <c r="Q1457" s="62"/>
      <c r="R1457" s="62"/>
    </row>
    <row r="1458" spans="2:18" ht="15.75" x14ac:dyDescent="0.2">
      <c r="B1458" s="215"/>
      <c r="C1458" s="91"/>
      <c r="D1458" s="92"/>
      <c r="E1458" s="92"/>
      <c r="F1458" s="92"/>
      <c r="G1458" s="62"/>
      <c r="I1458" s="62"/>
      <c r="J1458" s="62"/>
      <c r="K1458" s="62"/>
      <c r="L1458" s="62"/>
      <c r="M1458" s="62"/>
      <c r="N1458" s="62"/>
      <c r="O1458" s="62"/>
      <c r="P1458" s="62"/>
      <c r="Q1458" s="62"/>
      <c r="R1458" s="62"/>
    </row>
    <row r="1459" spans="2:18" ht="15.75" x14ac:dyDescent="0.2">
      <c r="B1459" s="215"/>
      <c r="C1459" s="91"/>
      <c r="D1459" s="92"/>
      <c r="E1459" s="92"/>
      <c r="F1459" s="92"/>
      <c r="G1459" s="62"/>
      <c r="I1459" s="62"/>
      <c r="J1459" s="62"/>
      <c r="K1459" s="62"/>
      <c r="L1459" s="62"/>
      <c r="M1459" s="62"/>
      <c r="N1459" s="62"/>
      <c r="O1459" s="62"/>
      <c r="P1459" s="62"/>
      <c r="Q1459" s="62"/>
      <c r="R1459" s="62"/>
    </row>
    <row r="1460" spans="2:18" ht="15.75" x14ac:dyDescent="0.2">
      <c r="B1460" s="215"/>
      <c r="C1460" s="91"/>
      <c r="D1460" s="92"/>
      <c r="E1460" s="92"/>
      <c r="F1460" s="92"/>
      <c r="G1460" s="62"/>
      <c r="I1460" s="62"/>
      <c r="J1460" s="62"/>
      <c r="K1460" s="62"/>
      <c r="L1460" s="62"/>
      <c r="M1460" s="62"/>
      <c r="N1460" s="62"/>
      <c r="O1460" s="62"/>
      <c r="P1460" s="62"/>
      <c r="Q1460" s="62"/>
      <c r="R1460" s="62"/>
    </row>
    <row r="1461" spans="2:18" ht="15.75" x14ac:dyDescent="0.2">
      <c r="B1461" s="215"/>
      <c r="C1461" s="91"/>
      <c r="D1461" s="92"/>
      <c r="E1461" s="92"/>
      <c r="F1461" s="92"/>
      <c r="G1461" s="62"/>
      <c r="I1461" s="62"/>
      <c r="J1461" s="62"/>
      <c r="K1461" s="62"/>
      <c r="L1461" s="62"/>
      <c r="M1461" s="62"/>
      <c r="N1461" s="62"/>
      <c r="O1461" s="62"/>
      <c r="P1461" s="62"/>
      <c r="Q1461" s="62"/>
      <c r="R1461" s="62"/>
    </row>
    <row r="1462" spans="2:18" ht="15.75" x14ac:dyDescent="0.2">
      <c r="B1462" s="215"/>
      <c r="C1462" s="91"/>
      <c r="D1462" s="92"/>
      <c r="E1462" s="92"/>
      <c r="F1462" s="92"/>
      <c r="G1462" s="62"/>
      <c r="I1462" s="62"/>
      <c r="J1462" s="62"/>
      <c r="K1462" s="62"/>
      <c r="L1462" s="62"/>
      <c r="M1462" s="62"/>
      <c r="N1462" s="62"/>
      <c r="O1462" s="62"/>
      <c r="P1462" s="62"/>
      <c r="Q1462" s="62"/>
      <c r="R1462" s="62"/>
    </row>
    <row r="1463" spans="2:18" ht="15.75" x14ac:dyDescent="0.2">
      <c r="B1463" s="215"/>
      <c r="C1463" s="91"/>
      <c r="D1463" s="92"/>
      <c r="E1463" s="92"/>
      <c r="F1463" s="92"/>
      <c r="G1463" s="62"/>
      <c r="I1463" s="62"/>
      <c r="J1463" s="62"/>
      <c r="K1463" s="62"/>
      <c r="L1463" s="62"/>
      <c r="M1463" s="62"/>
      <c r="N1463" s="62"/>
      <c r="O1463" s="62"/>
      <c r="P1463" s="62"/>
      <c r="Q1463" s="62"/>
      <c r="R1463" s="62"/>
    </row>
    <row r="1464" spans="2:18" ht="15.75" x14ac:dyDescent="0.2">
      <c r="B1464" s="215"/>
      <c r="C1464" s="91"/>
      <c r="D1464" s="92"/>
      <c r="E1464" s="92"/>
      <c r="F1464" s="92"/>
      <c r="G1464" s="62"/>
      <c r="I1464" s="62"/>
      <c r="J1464" s="62"/>
      <c r="K1464" s="62"/>
      <c r="L1464" s="62"/>
      <c r="M1464" s="62"/>
      <c r="N1464" s="62"/>
      <c r="O1464" s="62"/>
      <c r="P1464" s="62"/>
      <c r="Q1464" s="62"/>
      <c r="R1464" s="62"/>
    </row>
    <row r="1465" spans="2:18" ht="15.75" x14ac:dyDescent="0.2">
      <c r="B1465" s="215"/>
      <c r="C1465" s="91"/>
      <c r="D1465" s="92"/>
      <c r="E1465" s="92"/>
      <c r="F1465" s="92"/>
      <c r="G1465" s="62"/>
      <c r="I1465" s="62"/>
      <c r="J1465" s="62"/>
      <c r="K1465" s="62"/>
      <c r="L1465" s="62"/>
      <c r="M1465" s="62"/>
      <c r="N1465" s="62"/>
      <c r="O1465" s="62"/>
      <c r="P1465" s="62"/>
      <c r="Q1465" s="62"/>
      <c r="R1465" s="62"/>
    </row>
    <row r="1466" spans="2:18" ht="15.75" x14ac:dyDescent="0.2">
      <c r="B1466" s="215"/>
      <c r="C1466" s="91"/>
      <c r="D1466" s="92"/>
      <c r="E1466" s="92"/>
      <c r="F1466" s="92"/>
      <c r="G1466" s="62"/>
      <c r="I1466" s="62"/>
      <c r="J1466" s="62"/>
      <c r="K1466" s="62"/>
      <c r="L1466" s="62"/>
      <c r="M1466" s="62"/>
      <c r="N1466" s="62"/>
      <c r="O1466" s="62"/>
      <c r="P1466" s="62"/>
      <c r="Q1466" s="62"/>
      <c r="R1466" s="62"/>
    </row>
    <row r="1467" spans="2:18" ht="15.75" x14ac:dyDescent="0.2">
      <c r="B1467" s="215"/>
      <c r="C1467" s="91"/>
      <c r="D1467" s="92"/>
      <c r="E1467" s="92"/>
      <c r="F1467" s="92"/>
      <c r="G1467" s="62"/>
      <c r="I1467" s="62"/>
      <c r="J1467" s="62"/>
      <c r="K1467" s="62"/>
      <c r="L1467" s="62"/>
      <c r="M1467" s="62"/>
      <c r="N1467" s="62"/>
      <c r="O1467" s="62"/>
      <c r="P1467" s="62"/>
      <c r="Q1467" s="62"/>
      <c r="R1467" s="62"/>
    </row>
    <row r="1468" spans="2:18" ht="15.75" x14ac:dyDescent="0.2">
      <c r="B1468" s="215"/>
      <c r="C1468" s="91"/>
      <c r="D1468" s="92"/>
      <c r="E1468" s="92"/>
      <c r="F1468" s="92"/>
      <c r="G1468" s="62"/>
      <c r="I1468" s="62"/>
      <c r="J1468" s="62"/>
      <c r="K1468" s="62"/>
      <c r="L1468" s="62"/>
      <c r="M1468" s="62"/>
      <c r="N1468" s="62"/>
      <c r="O1468" s="62"/>
      <c r="P1468" s="62"/>
      <c r="Q1468" s="62"/>
      <c r="R1468" s="62"/>
    </row>
    <row r="1469" spans="2:18" ht="15.75" x14ac:dyDescent="0.2">
      <c r="B1469" s="215"/>
      <c r="C1469" s="91"/>
      <c r="D1469" s="92"/>
      <c r="E1469" s="92"/>
      <c r="F1469" s="92"/>
      <c r="G1469" s="62"/>
      <c r="I1469" s="62"/>
      <c r="J1469" s="62"/>
      <c r="K1469" s="62"/>
      <c r="L1469" s="62"/>
      <c r="M1469" s="62"/>
      <c r="N1469" s="62"/>
      <c r="O1469" s="62"/>
      <c r="P1469" s="62"/>
      <c r="Q1469" s="62"/>
      <c r="R1469" s="62"/>
    </row>
    <row r="1470" spans="2:18" ht="15.75" x14ac:dyDescent="0.2">
      <c r="B1470" s="215"/>
      <c r="C1470" s="91"/>
      <c r="D1470" s="92"/>
      <c r="E1470" s="92"/>
      <c r="F1470" s="92"/>
      <c r="G1470" s="62"/>
      <c r="I1470" s="62"/>
      <c r="J1470" s="62"/>
      <c r="K1470" s="62"/>
      <c r="L1470" s="62"/>
      <c r="M1470" s="62"/>
      <c r="N1470" s="62"/>
      <c r="O1470" s="62"/>
      <c r="P1470" s="62"/>
      <c r="Q1470" s="62"/>
      <c r="R1470" s="62"/>
    </row>
    <row r="1471" spans="2:18" ht="15.75" x14ac:dyDescent="0.2">
      <c r="B1471" s="215"/>
      <c r="C1471" s="91"/>
      <c r="D1471" s="92"/>
      <c r="E1471" s="92"/>
      <c r="F1471" s="92"/>
      <c r="G1471" s="62"/>
      <c r="I1471" s="62"/>
      <c r="J1471" s="62"/>
      <c r="K1471" s="62"/>
      <c r="L1471" s="62"/>
      <c r="M1471" s="62"/>
      <c r="N1471" s="62"/>
      <c r="O1471" s="62"/>
      <c r="P1471" s="62"/>
      <c r="Q1471" s="62"/>
      <c r="R1471" s="62"/>
    </row>
    <row r="1472" spans="2:18" ht="15.75" x14ac:dyDescent="0.2">
      <c r="B1472" s="215"/>
      <c r="C1472" s="91"/>
      <c r="D1472" s="92"/>
      <c r="E1472" s="92"/>
      <c r="F1472" s="92"/>
      <c r="G1472" s="62"/>
      <c r="I1472" s="62"/>
      <c r="J1472" s="62"/>
      <c r="K1472" s="62"/>
      <c r="L1472" s="62"/>
      <c r="M1472" s="62"/>
      <c r="N1472" s="62"/>
      <c r="O1472" s="62"/>
      <c r="P1472" s="62"/>
      <c r="Q1472" s="62"/>
      <c r="R1472" s="62"/>
    </row>
    <row r="1473" spans="2:18" ht="15.75" x14ac:dyDescent="0.2">
      <c r="B1473" s="215"/>
      <c r="C1473" s="91"/>
      <c r="D1473" s="92"/>
      <c r="E1473" s="92"/>
      <c r="F1473" s="92"/>
      <c r="G1473" s="62"/>
      <c r="I1473" s="62"/>
      <c r="J1473" s="62"/>
      <c r="K1473" s="62"/>
      <c r="L1473" s="62"/>
      <c r="M1473" s="62"/>
      <c r="N1473" s="62"/>
      <c r="O1473" s="62"/>
      <c r="P1473" s="62"/>
      <c r="Q1473" s="62"/>
      <c r="R1473" s="62"/>
    </row>
    <row r="1474" spans="2:18" ht="15.75" x14ac:dyDescent="0.2">
      <c r="B1474" s="215"/>
      <c r="C1474" s="91"/>
      <c r="D1474" s="92"/>
      <c r="E1474" s="92"/>
      <c r="F1474" s="92"/>
      <c r="G1474" s="62"/>
      <c r="I1474" s="62"/>
      <c r="J1474" s="62"/>
      <c r="K1474" s="62"/>
      <c r="L1474" s="62"/>
      <c r="M1474" s="62"/>
      <c r="N1474" s="62"/>
      <c r="O1474" s="62"/>
      <c r="P1474" s="62"/>
      <c r="Q1474" s="62"/>
      <c r="R1474" s="62"/>
    </row>
    <row r="1475" spans="2:18" ht="15.75" x14ac:dyDescent="0.2">
      <c r="B1475" s="215"/>
      <c r="C1475" s="91"/>
      <c r="D1475" s="92"/>
      <c r="E1475" s="92"/>
      <c r="F1475" s="92"/>
      <c r="G1475" s="62"/>
      <c r="I1475" s="62"/>
      <c r="J1475" s="62"/>
      <c r="K1475" s="62"/>
      <c r="L1475" s="62"/>
      <c r="M1475" s="62"/>
      <c r="N1475" s="62"/>
      <c r="O1475" s="62"/>
      <c r="P1475" s="62"/>
      <c r="Q1475" s="62"/>
      <c r="R1475" s="62"/>
    </row>
    <row r="1476" spans="2:18" ht="15.75" x14ac:dyDescent="0.2">
      <c r="B1476" s="215"/>
      <c r="C1476" s="91"/>
      <c r="D1476" s="92"/>
      <c r="E1476" s="92"/>
      <c r="F1476" s="92"/>
      <c r="G1476" s="62"/>
      <c r="I1476" s="62"/>
      <c r="J1476" s="62"/>
      <c r="K1476" s="62"/>
      <c r="L1476" s="62"/>
      <c r="M1476" s="62"/>
      <c r="N1476" s="62"/>
      <c r="O1476" s="62"/>
      <c r="P1476" s="62"/>
      <c r="Q1476" s="62"/>
      <c r="R1476" s="62"/>
    </row>
    <row r="1477" spans="2:18" ht="15.75" x14ac:dyDescent="0.2">
      <c r="B1477" s="215"/>
      <c r="C1477" s="91"/>
      <c r="D1477" s="92"/>
      <c r="E1477" s="92"/>
      <c r="F1477" s="92"/>
      <c r="G1477" s="62"/>
      <c r="I1477" s="62"/>
      <c r="J1477" s="62"/>
      <c r="K1477" s="62"/>
      <c r="L1477" s="62"/>
      <c r="M1477" s="62"/>
      <c r="N1477" s="62"/>
      <c r="O1477" s="62"/>
      <c r="P1477" s="62"/>
      <c r="Q1477" s="62"/>
      <c r="R1477" s="62"/>
    </row>
    <row r="1478" spans="2:18" ht="15.75" x14ac:dyDescent="0.2">
      <c r="B1478" s="215"/>
      <c r="C1478" s="91"/>
      <c r="D1478" s="92"/>
      <c r="E1478" s="92"/>
      <c r="F1478" s="92"/>
      <c r="G1478" s="62"/>
      <c r="I1478" s="62"/>
      <c r="J1478" s="62"/>
      <c r="K1478" s="62"/>
      <c r="L1478" s="62"/>
      <c r="M1478" s="62"/>
      <c r="N1478" s="62"/>
      <c r="O1478" s="62"/>
      <c r="P1478" s="62"/>
      <c r="Q1478" s="62"/>
      <c r="R1478" s="62"/>
    </row>
    <row r="1479" spans="2:18" ht="15.75" x14ac:dyDescent="0.2">
      <c r="B1479" s="215"/>
      <c r="C1479" s="91"/>
      <c r="D1479" s="92"/>
      <c r="E1479" s="92"/>
      <c r="F1479" s="92"/>
      <c r="G1479" s="62"/>
      <c r="I1479" s="62"/>
      <c r="J1479" s="62"/>
      <c r="K1479" s="62"/>
      <c r="L1479" s="62"/>
      <c r="M1479" s="62"/>
      <c r="N1479" s="62"/>
      <c r="O1479" s="62"/>
      <c r="P1479" s="62"/>
      <c r="Q1479" s="62"/>
      <c r="R1479" s="62"/>
    </row>
    <row r="1480" spans="2:18" ht="15.75" x14ac:dyDescent="0.2">
      <c r="B1480" s="215"/>
      <c r="C1480" s="91"/>
      <c r="D1480" s="92"/>
      <c r="E1480" s="92"/>
      <c r="F1480" s="92"/>
      <c r="G1480" s="62"/>
      <c r="I1480" s="62"/>
      <c r="J1480" s="62"/>
      <c r="K1480" s="62"/>
      <c r="L1480" s="62"/>
      <c r="M1480" s="62"/>
      <c r="N1480" s="62"/>
      <c r="O1480" s="62"/>
      <c r="P1480" s="62"/>
      <c r="Q1480" s="62"/>
      <c r="R1480" s="62"/>
    </row>
    <row r="1481" spans="2:18" ht="15.75" x14ac:dyDescent="0.2">
      <c r="B1481" s="215"/>
      <c r="C1481" s="91"/>
      <c r="D1481" s="92"/>
      <c r="E1481" s="92"/>
      <c r="F1481" s="92"/>
      <c r="G1481" s="62"/>
      <c r="I1481" s="62"/>
      <c r="J1481" s="62"/>
      <c r="K1481" s="62"/>
      <c r="L1481" s="62"/>
      <c r="M1481" s="62"/>
      <c r="N1481" s="62"/>
      <c r="O1481" s="62"/>
      <c r="P1481" s="62"/>
      <c r="Q1481" s="62"/>
      <c r="R1481" s="62"/>
    </row>
    <row r="1482" spans="2:18" ht="15.75" x14ac:dyDescent="0.2">
      <c r="B1482" s="215"/>
      <c r="C1482" s="91"/>
      <c r="D1482" s="92"/>
      <c r="E1482" s="92"/>
      <c r="F1482" s="92"/>
      <c r="G1482" s="62"/>
      <c r="I1482" s="62"/>
      <c r="J1482" s="62"/>
      <c r="K1482" s="62"/>
      <c r="L1482" s="62"/>
      <c r="M1482" s="62"/>
      <c r="N1482" s="62"/>
      <c r="O1482" s="62"/>
      <c r="P1482" s="62"/>
      <c r="Q1482" s="62"/>
      <c r="R1482" s="62"/>
    </row>
    <row r="1483" spans="2:18" ht="15.75" x14ac:dyDescent="0.2">
      <c r="B1483" s="215"/>
      <c r="C1483" s="91"/>
      <c r="D1483" s="92"/>
      <c r="E1483" s="92"/>
      <c r="F1483" s="92"/>
      <c r="G1483" s="62"/>
      <c r="I1483" s="62"/>
      <c r="J1483" s="62"/>
      <c r="K1483" s="62"/>
      <c r="L1483" s="62"/>
      <c r="M1483" s="62"/>
      <c r="N1483" s="62"/>
      <c r="O1483" s="62"/>
      <c r="P1483" s="62"/>
      <c r="Q1483" s="62"/>
      <c r="R1483" s="62"/>
    </row>
    <row r="1484" spans="2:18" ht="15.75" x14ac:dyDescent="0.2">
      <c r="B1484" s="215"/>
      <c r="C1484" s="91"/>
      <c r="D1484" s="92"/>
      <c r="E1484" s="92"/>
      <c r="F1484" s="92"/>
      <c r="G1484" s="62"/>
      <c r="I1484" s="62"/>
      <c r="J1484" s="62"/>
      <c r="K1484" s="62"/>
      <c r="L1484" s="62"/>
      <c r="M1484" s="62"/>
      <c r="N1484" s="62"/>
      <c r="O1484" s="62"/>
      <c r="P1484" s="62"/>
      <c r="Q1484" s="62"/>
      <c r="R1484" s="62"/>
    </row>
    <row r="1485" spans="2:18" ht="15.75" x14ac:dyDescent="0.2">
      <c r="B1485" s="215"/>
      <c r="C1485" s="91"/>
      <c r="D1485" s="92"/>
      <c r="E1485" s="92"/>
      <c r="F1485" s="92"/>
      <c r="G1485" s="62"/>
      <c r="I1485" s="62"/>
      <c r="J1485" s="62"/>
      <c r="K1485" s="62"/>
      <c r="L1485" s="62"/>
      <c r="M1485" s="62"/>
      <c r="N1485" s="62"/>
      <c r="O1485" s="62"/>
      <c r="P1485" s="62"/>
      <c r="Q1485" s="62"/>
      <c r="R1485" s="62"/>
    </row>
    <row r="1486" spans="2:18" ht="15.75" x14ac:dyDescent="0.2">
      <c r="B1486" s="215"/>
      <c r="C1486" s="91"/>
      <c r="D1486" s="92"/>
      <c r="E1486" s="92"/>
      <c r="F1486" s="92"/>
      <c r="G1486" s="62"/>
      <c r="I1486" s="62"/>
      <c r="J1486" s="62"/>
      <c r="K1486" s="62"/>
      <c r="L1486" s="62"/>
      <c r="M1486" s="62"/>
      <c r="N1486" s="62"/>
      <c r="O1486" s="62"/>
      <c r="P1486" s="62"/>
      <c r="Q1486" s="62"/>
      <c r="R1486" s="62"/>
    </row>
    <row r="1487" spans="2:18" ht="15.75" x14ac:dyDescent="0.2">
      <c r="B1487" s="215"/>
      <c r="C1487" s="91"/>
      <c r="D1487" s="92"/>
      <c r="E1487" s="92"/>
      <c r="F1487" s="92"/>
      <c r="G1487" s="62"/>
      <c r="I1487" s="62"/>
      <c r="J1487" s="62"/>
      <c r="K1487" s="62"/>
      <c r="L1487" s="62"/>
      <c r="M1487" s="62"/>
      <c r="N1487" s="62"/>
      <c r="O1487" s="62"/>
      <c r="P1487" s="62"/>
      <c r="Q1487" s="62"/>
      <c r="R1487" s="62"/>
    </row>
    <row r="1488" spans="2:18" ht="15.75" x14ac:dyDescent="0.2">
      <c r="B1488" s="215"/>
      <c r="C1488" s="91"/>
      <c r="D1488" s="92"/>
      <c r="E1488" s="92"/>
      <c r="F1488" s="92"/>
      <c r="G1488" s="62"/>
      <c r="I1488" s="62"/>
      <c r="J1488" s="62"/>
      <c r="K1488" s="62"/>
      <c r="L1488" s="62"/>
      <c r="M1488" s="62"/>
      <c r="N1488" s="62"/>
      <c r="O1488" s="62"/>
      <c r="P1488" s="62"/>
      <c r="Q1488" s="62"/>
      <c r="R1488" s="62"/>
    </row>
    <row r="1489" spans="2:18" ht="15.75" x14ac:dyDescent="0.2">
      <c r="B1489" s="215"/>
      <c r="C1489" s="91"/>
      <c r="D1489" s="92"/>
      <c r="E1489" s="92"/>
      <c r="F1489" s="92"/>
      <c r="G1489" s="62"/>
      <c r="I1489" s="62"/>
      <c r="J1489" s="62"/>
      <c r="K1489" s="62"/>
      <c r="L1489" s="62"/>
      <c r="M1489" s="62"/>
      <c r="N1489" s="62"/>
      <c r="O1489" s="62"/>
      <c r="P1489" s="62"/>
      <c r="Q1489" s="62"/>
      <c r="R1489" s="62"/>
    </row>
    <row r="1490" spans="2:18" ht="15.75" x14ac:dyDescent="0.2">
      <c r="B1490" s="215"/>
      <c r="C1490" s="91"/>
      <c r="D1490" s="92"/>
      <c r="E1490" s="92"/>
      <c r="F1490" s="92"/>
      <c r="G1490" s="62"/>
      <c r="I1490" s="62"/>
      <c r="J1490" s="62"/>
      <c r="K1490" s="62"/>
      <c r="L1490" s="62"/>
      <c r="M1490" s="62"/>
      <c r="N1490" s="62"/>
      <c r="O1490" s="62"/>
      <c r="P1490" s="62"/>
      <c r="Q1490" s="62"/>
      <c r="R1490" s="62"/>
    </row>
    <row r="1491" spans="2:18" ht="15.75" x14ac:dyDescent="0.2">
      <c r="B1491" s="215"/>
      <c r="C1491" s="91"/>
      <c r="D1491" s="92"/>
      <c r="E1491" s="92"/>
      <c r="F1491" s="92"/>
      <c r="G1491" s="62"/>
      <c r="I1491" s="62"/>
      <c r="J1491" s="62"/>
      <c r="K1491" s="62"/>
      <c r="L1491" s="62"/>
      <c r="M1491" s="62"/>
      <c r="N1491" s="62"/>
      <c r="O1491" s="62"/>
      <c r="P1491" s="62"/>
      <c r="Q1491" s="62"/>
      <c r="R1491" s="62"/>
    </row>
    <row r="1492" spans="2:18" ht="15.75" x14ac:dyDescent="0.2">
      <c r="B1492" s="215"/>
      <c r="C1492" s="91"/>
      <c r="D1492" s="92"/>
      <c r="E1492" s="92"/>
      <c r="F1492" s="92"/>
      <c r="G1492" s="62"/>
      <c r="I1492" s="62"/>
      <c r="J1492" s="62"/>
      <c r="K1492" s="62"/>
      <c r="L1492" s="62"/>
      <c r="M1492" s="62"/>
      <c r="N1492" s="62"/>
      <c r="O1492" s="62"/>
      <c r="P1492" s="62"/>
      <c r="Q1492" s="62"/>
      <c r="R1492" s="62"/>
    </row>
    <row r="1493" spans="2:18" ht="15.75" x14ac:dyDescent="0.2">
      <c r="B1493" s="215"/>
      <c r="C1493" s="91"/>
      <c r="D1493" s="92"/>
      <c r="E1493" s="92"/>
      <c r="F1493" s="92"/>
      <c r="G1493" s="62"/>
      <c r="I1493" s="62"/>
      <c r="J1493" s="62"/>
      <c r="K1493" s="62"/>
      <c r="L1493" s="62"/>
      <c r="M1493" s="62"/>
      <c r="N1493" s="62"/>
      <c r="O1493" s="62"/>
      <c r="P1493" s="62"/>
      <c r="Q1493" s="62"/>
      <c r="R1493" s="62"/>
    </row>
    <row r="1494" spans="2:18" ht="15.75" x14ac:dyDescent="0.2">
      <c r="B1494" s="215"/>
      <c r="C1494" s="91"/>
      <c r="D1494" s="92"/>
      <c r="E1494" s="92"/>
      <c r="F1494" s="92"/>
      <c r="G1494" s="62"/>
      <c r="I1494" s="62"/>
      <c r="J1494" s="62"/>
      <c r="K1494" s="62"/>
      <c r="L1494" s="62"/>
      <c r="M1494" s="62"/>
      <c r="N1494" s="62"/>
      <c r="O1494" s="62"/>
      <c r="P1494" s="62"/>
      <c r="Q1494" s="62"/>
      <c r="R1494" s="62"/>
    </row>
    <row r="1495" spans="2:18" ht="15.75" x14ac:dyDescent="0.2">
      <c r="B1495" s="215"/>
      <c r="C1495" s="91"/>
      <c r="D1495" s="92"/>
      <c r="E1495" s="92"/>
      <c r="F1495" s="92"/>
      <c r="G1495" s="62"/>
      <c r="I1495" s="62"/>
      <c r="J1495" s="62"/>
      <c r="K1495" s="62"/>
      <c r="L1495" s="62"/>
      <c r="M1495" s="62"/>
      <c r="N1495" s="62"/>
      <c r="O1495" s="62"/>
      <c r="P1495" s="62"/>
      <c r="Q1495" s="62"/>
      <c r="R1495" s="62"/>
    </row>
    <row r="1496" spans="2:18" ht="15.75" x14ac:dyDescent="0.2">
      <c r="B1496" s="215"/>
      <c r="C1496" s="91"/>
      <c r="D1496" s="92"/>
      <c r="E1496" s="92"/>
      <c r="F1496" s="92"/>
      <c r="G1496" s="62"/>
      <c r="I1496" s="62"/>
      <c r="J1496" s="62"/>
      <c r="K1496" s="62"/>
      <c r="L1496" s="62"/>
      <c r="M1496" s="62"/>
      <c r="N1496" s="62"/>
      <c r="O1496" s="62"/>
      <c r="P1496" s="62"/>
      <c r="Q1496" s="62"/>
      <c r="R1496" s="62"/>
    </row>
    <row r="1497" spans="2:18" ht="15.75" x14ac:dyDescent="0.2">
      <c r="B1497" s="215"/>
      <c r="C1497" s="91"/>
      <c r="D1497" s="92"/>
      <c r="E1497" s="92"/>
      <c r="F1497" s="92"/>
      <c r="G1497" s="62"/>
      <c r="I1497" s="62"/>
      <c r="J1497" s="62"/>
      <c r="K1497" s="62"/>
      <c r="L1497" s="62"/>
      <c r="M1497" s="62"/>
      <c r="N1497" s="62"/>
      <c r="O1497" s="62"/>
      <c r="P1497" s="62"/>
      <c r="Q1497" s="62"/>
      <c r="R1497" s="62"/>
    </row>
    <row r="1498" spans="2:18" ht="15.75" x14ac:dyDescent="0.2">
      <c r="B1498" s="215"/>
      <c r="C1498" s="91"/>
      <c r="D1498" s="92"/>
      <c r="E1498" s="92"/>
      <c r="F1498" s="92"/>
      <c r="G1498" s="62"/>
      <c r="I1498" s="62"/>
      <c r="J1498" s="62"/>
      <c r="K1498" s="62"/>
      <c r="L1498" s="62"/>
      <c r="M1498" s="62"/>
      <c r="N1498" s="62"/>
      <c r="O1498" s="62"/>
      <c r="P1498" s="62"/>
      <c r="Q1498" s="62"/>
      <c r="R1498" s="62"/>
    </row>
    <row r="1499" spans="2:18" ht="15.75" x14ac:dyDescent="0.2">
      <c r="B1499" s="215"/>
      <c r="C1499" s="91"/>
      <c r="D1499" s="92"/>
      <c r="E1499" s="92"/>
      <c r="F1499" s="92"/>
      <c r="G1499" s="62"/>
      <c r="I1499" s="62"/>
      <c r="J1499" s="62"/>
      <c r="K1499" s="62"/>
      <c r="L1499" s="62"/>
      <c r="M1499" s="62"/>
      <c r="N1499" s="62"/>
      <c r="O1499" s="62"/>
      <c r="P1499" s="62"/>
      <c r="Q1499" s="62"/>
      <c r="R1499" s="62"/>
    </row>
    <row r="1500" spans="2:18" ht="15.75" x14ac:dyDescent="0.2">
      <c r="B1500" s="215"/>
      <c r="C1500" s="91"/>
      <c r="D1500" s="92"/>
      <c r="E1500" s="92"/>
      <c r="F1500" s="92"/>
      <c r="G1500" s="62"/>
      <c r="I1500" s="62"/>
      <c r="J1500" s="62"/>
      <c r="K1500" s="62"/>
      <c r="L1500" s="62"/>
      <c r="M1500" s="62"/>
      <c r="N1500" s="62"/>
      <c r="O1500" s="62"/>
      <c r="P1500" s="62"/>
      <c r="Q1500" s="62"/>
      <c r="R1500" s="62"/>
    </row>
    <row r="1501" spans="2:18" ht="15.75" x14ac:dyDescent="0.2">
      <c r="B1501" s="215"/>
      <c r="C1501" s="91"/>
      <c r="D1501" s="92"/>
      <c r="E1501" s="92"/>
      <c r="F1501" s="92"/>
      <c r="G1501" s="62"/>
      <c r="I1501" s="62"/>
      <c r="J1501" s="62"/>
      <c r="K1501" s="62"/>
      <c r="L1501" s="62"/>
      <c r="M1501" s="62"/>
      <c r="N1501" s="62"/>
      <c r="O1501" s="62"/>
      <c r="P1501" s="62"/>
      <c r="Q1501" s="62"/>
      <c r="R1501" s="62"/>
    </row>
    <row r="1502" spans="2:18" ht="15.75" x14ac:dyDescent="0.2">
      <c r="B1502" s="215"/>
      <c r="C1502" s="91"/>
      <c r="D1502" s="92"/>
      <c r="E1502" s="92"/>
      <c r="F1502" s="92"/>
      <c r="G1502" s="62"/>
      <c r="I1502" s="62"/>
      <c r="J1502" s="62"/>
      <c r="K1502" s="62"/>
      <c r="L1502" s="62"/>
      <c r="M1502" s="62"/>
      <c r="N1502" s="62"/>
      <c r="O1502" s="62"/>
      <c r="P1502" s="62"/>
      <c r="Q1502" s="62"/>
      <c r="R1502" s="62"/>
    </row>
    <row r="1503" spans="2:18" ht="15.75" x14ac:dyDescent="0.2">
      <c r="B1503" s="215"/>
      <c r="C1503" s="91"/>
      <c r="D1503" s="92"/>
      <c r="E1503" s="92"/>
      <c r="F1503" s="92"/>
      <c r="G1503" s="62"/>
      <c r="I1503" s="62"/>
      <c r="J1503" s="62"/>
      <c r="K1503" s="62"/>
      <c r="L1503" s="62"/>
      <c r="M1503" s="62"/>
      <c r="N1503" s="62"/>
      <c r="O1503" s="62"/>
      <c r="P1503" s="62"/>
      <c r="Q1503" s="62"/>
      <c r="R1503" s="62"/>
    </row>
    <row r="1504" spans="2:18" ht="15.75" x14ac:dyDescent="0.2">
      <c r="B1504" s="215"/>
      <c r="C1504" s="91"/>
      <c r="D1504" s="92"/>
      <c r="E1504" s="92"/>
      <c r="F1504" s="92"/>
      <c r="G1504" s="62"/>
      <c r="I1504" s="62"/>
      <c r="J1504" s="62"/>
      <c r="K1504" s="62"/>
      <c r="L1504" s="62"/>
      <c r="M1504" s="62"/>
      <c r="N1504" s="62"/>
      <c r="O1504" s="62"/>
      <c r="P1504" s="62"/>
      <c r="Q1504" s="62"/>
      <c r="R1504" s="62"/>
    </row>
    <row r="1505" spans="2:18" ht="15.75" x14ac:dyDescent="0.2">
      <c r="B1505" s="215"/>
      <c r="C1505" s="91"/>
      <c r="D1505" s="92"/>
      <c r="E1505" s="92"/>
      <c r="F1505" s="92"/>
      <c r="G1505" s="62"/>
      <c r="I1505" s="62"/>
      <c r="J1505" s="62"/>
      <c r="K1505" s="62"/>
      <c r="L1505" s="62"/>
      <c r="M1505" s="62"/>
      <c r="N1505" s="62"/>
      <c r="O1505" s="62"/>
      <c r="P1505" s="62"/>
      <c r="Q1505" s="62"/>
      <c r="R1505" s="62"/>
    </row>
    <row r="1506" spans="2:18" ht="15.75" x14ac:dyDescent="0.2">
      <c r="B1506" s="215"/>
      <c r="C1506" s="91"/>
      <c r="D1506" s="92"/>
      <c r="E1506" s="92"/>
      <c r="F1506" s="92"/>
      <c r="G1506" s="62"/>
      <c r="I1506" s="62"/>
      <c r="J1506" s="62"/>
      <c r="K1506" s="62"/>
      <c r="L1506" s="62"/>
      <c r="M1506" s="62"/>
      <c r="N1506" s="62"/>
      <c r="O1506" s="62"/>
      <c r="P1506" s="62"/>
      <c r="Q1506" s="62"/>
      <c r="R1506" s="62"/>
    </row>
    <row r="1507" spans="2:18" ht="15.75" x14ac:dyDescent="0.2">
      <c r="B1507" s="215"/>
      <c r="C1507" s="91"/>
      <c r="D1507" s="92"/>
      <c r="E1507" s="92"/>
      <c r="F1507" s="92"/>
      <c r="G1507" s="62"/>
      <c r="I1507" s="62"/>
      <c r="J1507" s="62"/>
      <c r="K1507" s="62"/>
      <c r="L1507" s="62"/>
      <c r="M1507" s="62"/>
      <c r="N1507" s="62"/>
      <c r="O1507" s="62"/>
      <c r="P1507" s="62"/>
      <c r="Q1507" s="62"/>
      <c r="R1507" s="62"/>
    </row>
    <row r="1508" spans="2:18" ht="15.75" x14ac:dyDescent="0.2">
      <c r="B1508" s="215"/>
      <c r="C1508" s="91"/>
      <c r="D1508" s="92"/>
      <c r="E1508" s="92"/>
      <c r="F1508" s="92"/>
      <c r="G1508" s="62"/>
      <c r="I1508" s="62"/>
      <c r="J1508" s="62"/>
      <c r="K1508" s="62"/>
      <c r="L1508" s="62"/>
      <c r="M1508" s="62"/>
      <c r="N1508" s="62"/>
      <c r="O1508" s="62"/>
      <c r="P1508" s="62"/>
      <c r="Q1508" s="62"/>
      <c r="R1508" s="62"/>
    </row>
    <row r="1509" spans="2:18" ht="15.75" x14ac:dyDescent="0.2">
      <c r="B1509" s="215"/>
      <c r="C1509" s="91"/>
      <c r="D1509" s="92"/>
      <c r="E1509" s="92"/>
      <c r="F1509" s="92"/>
      <c r="G1509" s="62"/>
      <c r="I1509" s="62"/>
      <c r="J1509" s="62"/>
      <c r="K1509" s="62"/>
      <c r="L1509" s="62"/>
      <c r="M1509" s="62"/>
      <c r="N1509" s="62"/>
      <c r="O1509" s="62"/>
      <c r="P1509" s="62"/>
      <c r="Q1509" s="62"/>
      <c r="R1509" s="62"/>
    </row>
    <row r="1510" spans="2:18" ht="15.75" x14ac:dyDescent="0.2">
      <c r="B1510" s="215"/>
      <c r="C1510" s="91"/>
      <c r="D1510" s="92"/>
      <c r="E1510" s="92"/>
      <c r="F1510" s="92"/>
      <c r="G1510" s="62"/>
      <c r="I1510" s="62"/>
      <c r="J1510" s="62"/>
      <c r="K1510" s="62"/>
      <c r="L1510" s="62"/>
      <c r="M1510" s="62"/>
      <c r="N1510" s="62"/>
      <c r="O1510" s="62"/>
      <c r="P1510" s="62"/>
      <c r="Q1510" s="62"/>
      <c r="R1510" s="62"/>
    </row>
    <row r="1511" spans="2:18" ht="15.75" x14ac:dyDescent="0.2">
      <c r="B1511" s="215"/>
      <c r="C1511" s="91"/>
      <c r="D1511" s="92"/>
      <c r="E1511" s="92"/>
      <c r="F1511" s="92"/>
      <c r="G1511" s="62"/>
      <c r="I1511" s="62"/>
      <c r="J1511" s="62"/>
      <c r="K1511" s="62"/>
      <c r="L1511" s="62"/>
      <c r="M1511" s="62"/>
      <c r="N1511" s="62"/>
      <c r="O1511" s="62"/>
      <c r="P1511" s="62"/>
      <c r="Q1511" s="62"/>
      <c r="R1511" s="62"/>
    </row>
    <row r="1512" spans="2:18" ht="15.75" x14ac:dyDescent="0.2">
      <c r="B1512" s="215"/>
      <c r="C1512" s="91"/>
      <c r="D1512" s="92"/>
      <c r="E1512" s="92"/>
      <c r="F1512" s="92"/>
      <c r="G1512" s="62"/>
      <c r="I1512" s="62"/>
      <c r="J1512" s="62"/>
      <c r="K1512" s="62"/>
      <c r="L1512" s="62"/>
      <c r="M1512" s="62"/>
      <c r="N1512" s="62"/>
      <c r="O1512" s="62"/>
      <c r="P1512" s="62"/>
      <c r="Q1512" s="62"/>
      <c r="R1512" s="62"/>
    </row>
    <row r="1513" spans="2:18" ht="15.75" x14ac:dyDescent="0.2">
      <c r="B1513" s="215"/>
      <c r="C1513" s="91"/>
      <c r="D1513" s="92"/>
      <c r="E1513" s="92"/>
      <c r="F1513" s="92"/>
      <c r="G1513" s="62"/>
      <c r="I1513" s="62"/>
      <c r="J1513" s="62"/>
      <c r="K1513" s="62"/>
      <c r="L1513" s="62"/>
      <c r="M1513" s="62"/>
      <c r="N1513" s="62"/>
      <c r="O1513" s="62"/>
      <c r="P1513" s="62"/>
      <c r="Q1513" s="62"/>
      <c r="R1513" s="62"/>
    </row>
    <row r="1514" spans="2:18" ht="15.75" x14ac:dyDescent="0.2">
      <c r="B1514" s="215"/>
      <c r="C1514" s="91"/>
      <c r="D1514" s="92"/>
      <c r="E1514" s="92"/>
      <c r="F1514" s="92"/>
      <c r="G1514" s="62"/>
      <c r="I1514" s="62"/>
      <c r="J1514" s="62"/>
      <c r="K1514" s="62"/>
      <c r="L1514" s="62"/>
      <c r="M1514" s="62"/>
      <c r="N1514" s="62"/>
      <c r="O1514" s="62"/>
      <c r="P1514" s="62"/>
      <c r="Q1514" s="62"/>
      <c r="R1514" s="62"/>
    </row>
    <row r="1515" spans="2:18" ht="15.75" x14ac:dyDescent="0.2">
      <c r="B1515" s="215"/>
      <c r="C1515" s="91"/>
      <c r="D1515" s="92"/>
      <c r="E1515" s="92"/>
      <c r="F1515" s="92"/>
      <c r="G1515" s="62"/>
      <c r="I1515" s="62"/>
      <c r="J1515" s="62"/>
      <c r="K1515" s="62"/>
      <c r="L1515" s="62"/>
      <c r="M1515" s="62"/>
      <c r="N1515" s="62"/>
      <c r="O1515" s="62"/>
      <c r="P1515" s="62"/>
      <c r="Q1515" s="62"/>
      <c r="R1515" s="62"/>
    </row>
    <row r="1516" spans="2:18" ht="15.75" x14ac:dyDescent="0.2">
      <c r="B1516" s="215"/>
      <c r="C1516" s="91"/>
      <c r="D1516" s="92"/>
      <c r="E1516" s="92"/>
      <c r="F1516" s="92"/>
      <c r="G1516" s="62"/>
      <c r="I1516" s="62"/>
      <c r="J1516" s="62"/>
      <c r="K1516" s="62"/>
      <c r="L1516" s="62"/>
      <c r="M1516" s="62"/>
      <c r="N1516" s="62"/>
      <c r="O1516" s="62"/>
      <c r="P1516" s="62"/>
      <c r="Q1516" s="62"/>
      <c r="R1516" s="62"/>
    </row>
    <row r="1517" spans="2:18" ht="15.75" x14ac:dyDescent="0.2">
      <c r="B1517" s="215"/>
      <c r="C1517" s="91"/>
      <c r="D1517" s="92"/>
      <c r="E1517" s="92"/>
      <c r="F1517" s="92"/>
      <c r="G1517" s="62"/>
      <c r="I1517" s="62"/>
      <c r="J1517" s="62"/>
      <c r="K1517" s="62"/>
      <c r="L1517" s="62"/>
      <c r="M1517" s="62"/>
      <c r="N1517" s="62"/>
      <c r="O1517" s="62"/>
      <c r="P1517" s="62"/>
      <c r="Q1517" s="62"/>
      <c r="R1517" s="62"/>
    </row>
    <row r="1518" spans="2:18" ht="15.75" x14ac:dyDescent="0.2">
      <c r="B1518" s="215"/>
      <c r="C1518" s="91"/>
      <c r="D1518" s="92"/>
      <c r="E1518" s="92"/>
      <c r="F1518" s="92"/>
      <c r="G1518" s="62"/>
      <c r="I1518" s="62"/>
      <c r="J1518" s="62"/>
      <c r="K1518" s="62"/>
      <c r="L1518" s="62"/>
      <c r="M1518" s="62"/>
      <c r="N1518" s="62"/>
      <c r="O1518" s="62"/>
      <c r="P1518" s="62"/>
      <c r="Q1518" s="62"/>
      <c r="R1518" s="62"/>
    </row>
    <row r="1519" spans="2:18" ht="15.75" x14ac:dyDescent="0.2">
      <c r="B1519" s="215"/>
      <c r="C1519" s="91"/>
      <c r="D1519" s="92"/>
      <c r="E1519" s="92"/>
      <c r="F1519" s="92"/>
      <c r="G1519" s="62"/>
      <c r="I1519" s="62"/>
      <c r="J1519" s="62"/>
      <c r="K1519" s="62"/>
      <c r="L1519" s="62"/>
      <c r="M1519" s="62"/>
      <c r="N1519" s="62"/>
      <c r="O1519" s="62"/>
      <c r="P1519" s="62"/>
      <c r="Q1519" s="62"/>
      <c r="R1519" s="62"/>
    </row>
    <row r="1520" spans="2:18" ht="15.75" x14ac:dyDescent="0.2">
      <c r="B1520" s="215"/>
      <c r="C1520" s="91"/>
      <c r="D1520" s="92"/>
      <c r="E1520" s="92"/>
      <c r="F1520" s="92"/>
      <c r="G1520" s="62"/>
      <c r="I1520" s="62"/>
      <c r="J1520" s="62"/>
      <c r="K1520" s="62"/>
      <c r="L1520" s="62"/>
      <c r="M1520" s="62"/>
      <c r="N1520" s="62"/>
      <c r="O1520" s="62"/>
      <c r="P1520" s="62"/>
      <c r="Q1520" s="62"/>
      <c r="R1520" s="62"/>
    </row>
    <row r="1521" spans="2:18" ht="15.75" x14ac:dyDescent="0.2">
      <c r="B1521" s="215"/>
      <c r="C1521" s="91"/>
      <c r="D1521" s="92"/>
      <c r="E1521" s="92"/>
      <c r="F1521" s="92"/>
      <c r="G1521" s="62"/>
      <c r="I1521" s="62"/>
      <c r="J1521" s="62"/>
      <c r="K1521" s="62"/>
      <c r="L1521" s="62"/>
      <c r="M1521" s="62"/>
      <c r="N1521" s="62"/>
      <c r="O1521" s="62"/>
      <c r="P1521" s="62"/>
      <c r="Q1521" s="62"/>
      <c r="R1521" s="62"/>
    </row>
    <row r="1522" spans="2:18" ht="15.75" x14ac:dyDescent="0.2">
      <c r="B1522" s="215"/>
      <c r="C1522" s="91"/>
      <c r="D1522" s="92"/>
      <c r="E1522" s="92"/>
      <c r="F1522" s="92"/>
      <c r="G1522" s="62"/>
      <c r="I1522" s="62"/>
      <c r="J1522" s="62"/>
      <c r="K1522" s="62"/>
      <c r="L1522" s="62"/>
      <c r="M1522" s="62"/>
      <c r="N1522" s="62"/>
      <c r="O1522" s="62"/>
      <c r="P1522" s="62"/>
      <c r="Q1522" s="62"/>
      <c r="R1522" s="62"/>
    </row>
    <row r="1523" spans="2:18" ht="15.75" x14ac:dyDescent="0.2">
      <c r="B1523" s="215"/>
      <c r="C1523" s="91"/>
      <c r="D1523" s="92"/>
      <c r="E1523" s="92"/>
      <c r="F1523" s="92"/>
      <c r="G1523" s="62"/>
      <c r="I1523" s="62"/>
      <c r="J1523" s="62"/>
      <c r="K1523" s="62"/>
      <c r="L1523" s="62"/>
      <c r="M1523" s="62"/>
      <c r="N1523" s="62"/>
      <c r="O1523" s="62"/>
      <c r="P1523" s="62"/>
      <c r="Q1523" s="62"/>
      <c r="R1523" s="62"/>
    </row>
    <row r="1524" spans="2:18" ht="15.75" x14ac:dyDescent="0.2">
      <c r="B1524" s="215"/>
      <c r="C1524" s="91"/>
      <c r="D1524" s="92"/>
      <c r="E1524" s="92"/>
      <c r="F1524" s="92"/>
      <c r="G1524" s="62"/>
      <c r="I1524" s="62"/>
      <c r="J1524" s="62"/>
      <c r="K1524" s="62"/>
      <c r="L1524" s="62"/>
      <c r="M1524" s="62"/>
      <c r="N1524" s="62"/>
      <c r="O1524" s="62"/>
      <c r="P1524" s="62"/>
      <c r="Q1524" s="62"/>
      <c r="R1524" s="62"/>
    </row>
    <row r="1525" spans="2:18" ht="15.75" x14ac:dyDescent="0.2">
      <c r="B1525" s="215"/>
      <c r="C1525" s="91"/>
      <c r="D1525" s="92"/>
      <c r="E1525" s="92"/>
      <c r="F1525" s="92"/>
      <c r="G1525" s="62"/>
      <c r="I1525" s="62"/>
      <c r="J1525" s="62"/>
      <c r="K1525" s="62"/>
      <c r="L1525" s="62"/>
      <c r="M1525" s="62"/>
      <c r="N1525" s="62"/>
      <c r="O1525" s="62"/>
      <c r="P1525" s="62"/>
      <c r="Q1525" s="62"/>
      <c r="R1525" s="62"/>
    </row>
    <row r="1526" spans="2:18" ht="15.75" x14ac:dyDescent="0.2">
      <c r="B1526" s="215"/>
      <c r="C1526" s="91"/>
      <c r="D1526" s="92"/>
      <c r="E1526" s="92"/>
      <c r="F1526" s="92"/>
      <c r="G1526" s="62"/>
      <c r="I1526" s="62"/>
      <c r="J1526" s="62"/>
      <c r="K1526" s="62"/>
      <c r="L1526" s="62"/>
      <c r="M1526" s="62"/>
      <c r="N1526" s="62"/>
      <c r="O1526" s="62"/>
      <c r="P1526" s="62"/>
      <c r="Q1526" s="62"/>
      <c r="R1526" s="62"/>
    </row>
    <row r="1527" spans="2:18" ht="15.75" x14ac:dyDescent="0.2">
      <c r="B1527" s="215"/>
      <c r="C1527" s="91"/>
      <c r="D1527" s="92"/>
      <c r="E1527" s="92"/>
      <c r="F1527" s="92"/>
      <c r="G1527" s="62"/>
      <c r="I1527" s="62"/>
      <c r="J1527" s="62"/>
      <c r="K1527" s="62"/>
      <c r="L1527" s="62"/>
      <c r="M1527" s="62"/>
      <c r="N1527" s="62"/>
      <c r="O1527" s="62"/>
      <c r="P1527" s="62"/>
      <c r="Q1527" s="62"/>
      <c r="R1527" s="62"/>
    </row>
    <row r="1528" spans="2:18" ht="15.75" x14ac:dyDescent="0.2">
      <c r="B1528" s="215"/>
      <c r="C1528" s="91"/>
      <c r="D1528" s="92"/>
      <c r="E1528" s="92"/>
      <c r="F1528" s="92"/>
      <c r="G1528" s="62"/>
      <c r="I1528" s="62"/>
      <c r="J1528" s="62"/>
      <c r="K1528" s="62"/>
      <c r="L1528" s="62"/>
      <c r="M1528" s="62"/>
      <c r="N1528" s="62"/>
      <c r="O1528" s="62"/>
      <c r="P1528" s="62"/>
      <c r="Q1528" s="62"/>
      <c r="R1528" s="62"/>
    </row>
    <row r="1529" spans="2:18" ht="15.75" x14ac:dyDescent="0.2">
      <c r="B1529" s="215"/>
      <c r="C1529" s="91"/>
      <c r="D1529" s="92"/>
      <c r="E1529" s="92"/>
      <c r="F1529" s="92"/>
      <c r="G1529" s="62"/>
      <c r="I1529" s="62"/>
      <c r="J1529" s="62"/>
      <c r="K1529" s="62"/>
      <c r="L1529" s="62"/>
      <c r="M1529" s="62"/>
      <c r="N1529" s="62"/>
      <c r="O1529" s="62"/>
      <c r="P1529" s="62"/>
      <c r="Q1529" s="62"/>
      <c r="R1529" s="62"/>
    </row>
    <row r="1530" spans="2:18" ht="15.75" x14ac:dyDescent="0.2">
      <c r="B1530" s="215"/>
      <c r="C1530" s="91"/>
      <c r="D1530" s="92"/>
      <c r="E1530" s="92"/>
      <c r="F1530" s="92"/>
      <c r="G1530" s="62"/>
      <c r="I1530" s="62"/>
      <c r="J1530" s="62"/>
      <c r="K1530" s="62"/>
      <c r="L1530" s="62"/>
      <c r="M1530" s="62"/>
      <c r="N1530" s="62"/>
      <c r="O1530" s="62"/>
      <c r="P1530" s="62"/>
      <c r="Q1530" s="62"/>
      <c r="R1530" s="62"/>
    </row>
    <row r="1531" spans="2:18" ht="15.75" x14ac:dyDescent="0.2">
      <c r="B1531" s="215"/>
      <c r="C1531" s="91"/>
      <c r="D1531" s="92"/>
      <c r="E1531" s="92"/>
      <c r="F1531" s="92"/>
      <c r="G1531" s="62"/>
      <c r="I1531" s="62"/>
      <c r="J1531" s="62"/>
      <c r="K1531" s="62"/>
      <c r="L1531" s="62"/>
      <c r="M1531" s="62"/>
      <c r="N1531" s="62"/>
      <c r="O1531" s="62"/>
      <c r="P1531" s="62"/>
      <c r="Q1531" s="62"/>
      <c r="R1531" s="62"/>
    </row>
    <row r="1532" spans="2:18" ht="15.75" x14ac:dyDescent="0.2">
      <c r="B1532" s="215"/>
      <c r="C1532" s="91"/>
      <c r="D1532" s="92"/>
      <c r="E1532" s="92"/>
      <c r="F1532" s="92"/>
      <c r="G1532" s="62"/>
      <c r="I1532" s="62"/>
      <c r="J1532" s="62"/>
      <c r="K1532" s="62"/>
      <c r="L1532" s="62"/>
      <c r="M1532" s="62"/>
      <c r="N1532" s="62"/>
      <c r="O1532" s="62"/>
      <c r="P1532" s="62"/>
      <c r="Q1532" s="62"/>
      <c r="R1532" s="62"/>
    </row>
    <row r="1533" spans="2:18" ht="15.75" x14ac:dyDescent="0.2">
      <c r="B1533" s="215"/>
      <c r="C1533" s="91"/>
      <c r="D1533" s="92"/>
      <c r="E1533" s="92"/>
      <c r="F1533" s="92"/>
      <c r="G1533" s="62"/>
      <c r="I1533" s="62"/>
      <c r="J1533" s="62"/>
      <c r="K1533" s="62"/>
      <c r="L1533" s="62"/>
      <c r="M1533" s="62"/>
      <c r="N1533" s="62"/>
      <c r="O1533" s="62"/>
      <c r="P1533" s="62"/>
      <c r="Q1533" s="62"/>
      <c r="R1533" s="62"/>
    </row>
    <row r="1534" spans="2:18" ht="15.75" x14ac:dyDescent="0.2">
      <c r="B1534" s="215"/>
      <c r="C1534" s="91"/>
      <c r="D1534" s="92"/>
      <c r="E1534" s="92"/>
      <c r="F1534" s="92"/>
      <c r="G1534" s="62"/>
      <c r="I1534" s="62"/>
      <c r="J1534" s="62"/>
      <c r="K1534" s="62"/>
      <c r="L1534" s="62"/>
      <c r="M1534" s="62"/>
      <c r="N1534" s="62"/>
      <c r="O1534" s="62"/>
      <c r="P1534" s="62"/>
      <c r="Q1534" s="62"/>
      <c r="R1534" s="62"/>
    </row>
    <row r="1535" spans="2:18" ht="15.75" x14ac:dyDescent="0.2">
      <c r="B1535" s="215"/>
      <c r="C1535" s="91"/>
      <c r="D1535" s="92"/>
      <c r="E1535" s="92"/>
      <c r="F1535" s="92"/>
      <c r="G1535" s="62"/>
      <c r="I1535" s="62"/>
      <c r="J1535" s="62"/>
      <c r="K1535" s="62"/>
      <c r="L1535" s="62"/>
      <c r="M1535" s="62"/>
      <c r="N1535" s="62"/>
      <c r="O1535" s="62"/>
      <c r="P1535" s="62"/>
      <c r="Q1535" s="62"/>
      <c r="R1535" s="62"/>
    </row>
    <row r="1536" spans="2:18" ht="15.75" x14ac:dyDescent="0.2">
      <c r="B1536" s="215"/>
      <c r="C1536" s="91"/>
      <c r="D1536" s="92"/>
      <c r="E1536" s="92"/>
      <c r="F1536" s="92"/>
      <c r="G1536" s="62"/>
      <c r="I1536" s="62"/>
      <c r="J1536" s="62"/>
      <c r="K1536" s="62"/>
      <c r="L1536" s="62"/>
      <c r="M1536" s="62"/>
      <c r="N1536" s="62"/>
      <c r="O1536" s="62"/>
      <c r="P1536" s="62"/>
      <c r="Q1536" s="62"/>
      <c r="R1536" s="62"/>
    </row>
    <row r="1537" spans="2:18" ht="15.75" x14ac:dyDescent="0.2">
      <c r="B1537" s="215"/>
      <c r="C1537" s="91"/>
      <c r="D1537" s="92"/>
      <c r="E1537" s="92"/>
      <c r="F1537" s="92"/>
      <c r="G1537" s="62"/>
      <c r="I1537" s="62"/>
      <c r="J1537" s="62"/>
      <c r="K1537" s="62"/>
      <c r="L1537" s="62"/>
      <c r="M1537" s="62"/>
      <c r="N1537" s="62"/>
      <c r="O1537" s="62"/>
      <c r="P1537" s="62"/>
      <c r="Q1537" s="62"/>
      <c r="R1537" s="62"/>
    </row>
    <row r="1538" spans="2:18" ht="15.75" x14ac:dyDescent="0.2">
      <c r="B1538" s="215"/>
      <c r="C1538" s="91"/>
      <c r="D1538" s="92"/>
      <c r="E1538" s="92"/>
      <c r="F1538" s="92"/>
      <c r="G1538" s="62"/>
      <c r="I1538" s="62"/>
      <c r="J1538" s="62"/>
      <c r="K1538" s="62"/>
      <c r="L1538" s="62"/>
      <c r="M1538" s="62"/>
      <c r="N1538" s="62"/>
      <c r="O1538" s="62"/>
      <c r="P1538" s="62"/>
      <c r="Q1538" s="62"/>
      <c r="R1538" s="62"/>
    </row>
    <row r="1539" spans="2:18" ht="15.75" x14ac:dyDescent="0.2">
      <c r="B1539" s="215"/>
      <c r="C1539" s="91"/>
      <c r="D1539" s="92"/>
      <c r="E1539" s="92"/>
      <c r="F1539" s="92"/>
      <c r="G1539" s="62"/>
      <c r="I1539" s="62"/>
      <c r="J1539" s="62"/>
      <c r="K1539" s="62"/>
      <c r="L1539" s="62"/>
      <c r="M1539" s="62"/>
      <c r="N1539" s="62"/>
      <c r="O1539" s="62"/>
      <c r="P1539" s="62"/>
      <c r="Q1539" s="62"/>
      <c r="R1539" s="62"/>
    </row>
    <row r="1540" spans="2:18" ht="15.75" x14ac:dyDescent="0.2">
      <c r="B1540" s="215"/>
      <c r="C1540" s="91"/>
      <c r="D1540" s="92"/>
      <c r="E1540" s="92"/>
      <c r="F1540" s="92"/>
      <c r="G1540" s="62"/>
      <c r="I1540" s="62"/>
      <c r="J1540" s="62"/>
      <c r="K1540" s="62"/>
      <c r="L1540" s="62"/>
      <c r="M1540" s="62"/>
      <c r="N1540" s="62"/>
      <c r="O1540" s="62"/>
      <c r="P1540" s="62"/>
      <c r="Q1540" s="62"/>
      <c r="R1540" s="62"/>
    </row>
    <row r="1541" spans="2:18" ht="15.75" x14ac:dyDescent="0.2">
      <c r="B1541" s="215"/>
      <c r="C1541" s="91"/>
      <c r="D1541" s="92"/>
      <c r="E1541" s="92"/>
      <c r="F1541" s="92"/>
      <c r="G1541" s="62"/>
      <c r="I1541" s="62"/>
      <c r="J1541" s="62"/>
      <c r="K1541" s="62"/>
      <c r="L1541" s="62"/>
      <c r="M1541" s="62"/>
      <c r="N1541" s="62"/>
      <c r="O1541" s="62"/>
      <c r="P1541" s="62"/>
      <c r="Q1541" s="62"/>
      <c r="R1541" s="62"/>
    </row>
    <row r="1542" spans="2:18" ht="15.75" x14ac:dyDescent="0.2">
      <c r="B1542" s="215"/>
      <c r="C1542" s="91"/>
      <c r="D1542" s="92"/>
      <c r="E1542" s="92"/>
      <c r="F1542" s="92"/>
      <c r="G1542" s="62"/>
      <c r="I1542" s="62"/>
      <c r="J1542" s="62"/>
      <c r="K1542" s="62"/>
      <c r="L1542" s="62"/>
      <c r="M1542" s="62"/>
      <c r="N1542" s="62"/>
      <c r="O1542" s="62"/>
      <c r="P1542" s="62"/>
      <c r="Q1542" s="62"/>
      <c r="R1542" s="62"/>
    </row>
    <row r="1543" spans="2:18" ht="15.75" x14ac:dyDescent="0.2">
      <c r="B1543" s="215"/>
      <c r="C1543" s="91"/>
      <c r="D1543" s="92"/>
      <c r="E1543" s="92"/>
      <c r="F1543" s="92"/>
      <c r="G1543" s="62"/>
      <c r="I1543" s="62"/>
      <c r="J1543" s="62"/>
      <c r="K1543" s="62"/>
      <c r="L1543" s="62"/>
      <c r="M1543" s="62"/>
      <c r="N1543" s="62"/>
      <c r="O1543" s="62"/>
      <c r="P1543" s="62"/>
      <c r="Q1543" s="62"/>
      <c r="R1543" s="62"/>
    </row>
    <row r="1544" spans="2:18" ht="15.75" x14ac:dyDescent="0.2">
      <c r="B1544" s="215"/>
      <c r="C1544" s="91"/>
      <c r="D1544" s="92"/>
      <c r="E1544" s="92"/>
      <c r="F1544" s="92"/>
      <c r="G1544" s="62"/>
      <c r="I1544" s="62"/>
      <c r="J1544" s="62"/>
      <c r="K1544" s="62"/>
      <c r="L1544" s="62"/>
      <c r="M1544" s="62"/>
      <c r="N1544" s="62"/>
      <c r="O1544" s="62"/>
      <c r="P1544" s="62"/>
      <c r="Q1544" s="62"/>
      <c r="R1544" s="62"/>
    </row>
    <row r="1545" spans="2:18" ht="15.75" x14ac:dyDescent="0.2">
      <c r="B1545" s="215"/>
      <c r="C1545" s="91"/>
      <c r="D1545" s="92"/>
      <c r="E1545" s="92"/>
      <c r="F1545" s="92"/>
      <c r="G1545" s="62"/>
      <c r="I1545" s="62"/>
      <c r="J1545" s="62"/>
      <c r="K1545" s="62"/>
      <c r="L1545" s="62"/>
      <c r="M1545" s="62"/>
      <c r="N1545" s="62"/>
      <c r="O1545" s="62"/>
      <c r="P1545" s="62"/>
      <c r="Q1545" s="62"/>
      <c r="R1545" s="62"/>
    </row>
    <row r="1546" spans="2:18" ht="15.75" x14ac:dyDescent="0.2">
      <c r="B1546" s="215"/>
      <c r="C1546" s="91"/>
      <c r="D1546" s="92"/>
      <c r="E1546" s="92"/>
      <c r="F1546" s="92"/>
      <c r="G1546" s="62"/>
      <c r="I1546" s="62"/>
      <c r="J1546" s="62"/>
      <c r="K1546" s="62"/>
      <c r="L1546" s="62"/>
      <c r="M1546" s="62"/>
      <c r="N1546" s="62"/>
      <c r="O1546" s="62"/>
      <c r="P1546" s="62"/>
      <c r="Q1546" s="62"/>
      <c r="R1546" s="62"/>
    </row>
    <row r="1547" spans="2:18" ht="15.75" x14ac:dyDescent="0.2">
      <c r="B1547" s="215"/>
      <c r="C1547" s="91"/>
      <c r="D1547" s="92"/>
      <c r="E1547" s="92"/>
      <c r="F1547" s="92"/>
      <c r="G1547" s="62"/>
      <c r="I1547" s="62"/>
      <c r="J1547" s="62"/>
      <c r="K1547" s="62"/>
      <c r="L1547" s="62"/>
      <c r="M1547" s="62"/>
      <c r="N1547" s="62"/>
      <c r="O1547" s="62"/>
      <c r="P1547" s="62"/>
      <c r="Q1547" s="62"/>
      <c r="R1547" s="62"/>
    </row>
    <row r="1548" spans="2:18" ht="15.75" x14ac:dyDescent="0.2">
      <c r="B1548" s="215"/>
      <c r="C1548" s="91"/>
      <c r="D1548" s="92"/>
      <c r="E1548" s="92"/>
      <c r="F1548" s="92"/>
      <c r="G1548" s="62"/>
      <c r="I1548" s="62"/>
      <c r="J1548" s="62"/>
      <c r="K1548" s="62"/>
      <c r="L1548" s="62"/>
      <c r="M1548" s="62"/>
      <c r="N1548" s="62"/>
      <c r="O1548" s="62"/>
      <c r="P1548" s="62"/>
      <c r="Q1548" s="62"/>
      <c r="R1548" s="62"/>
    </row>
    <row r="1549" spans="2:18" ht="15.75" x14ac:dyDescent="0.2">
      <c r="B1549" s="215"/>
      <c r="C1549" s="91"/>
      <c r="D1549" s="92"/>
      <c r="E1549" s="92"/>
      <c r="F1549" s="92"/>
      <c r="G1549" s="62"/>
      <c r="I1549" s="62"/>
      <c r="J1549" s="62"/>
      <c r="K1549" s="62"/>
      <c r="L1549" s="62"/>
      <c r="M1549" s="62"/>
      <c r="N1549" s="62"/>
      <c r="O1549" s="62"/>
      <c r="P1549" s="62"/>
      <c r="Q1549" s="62"/>
      <c r="R1549" s="62"/>
    </row>
    <row r="1550" spans="2:18" ht="15.75" x14ac:dyDescent="0.2">
      <c r="B1550" s="215"/>
      <c r="C1550" s="91"/>
      <c r="D1550" s="92"/>
      <c r="E1550" s="92"/>
      <c r="F1550" s="92"/>
      <c r="G1550" s="62"/>
      <c r="I1550" s="62"/>
      <c r="J1550" s="62"/>
      <c r="K1550" s="62"/>
      <c r="L1550" s="62"/>
      <c r="M1550" s="62"/>
      <c r="N1550" s="62"/>
      <c r="O1550" s="62"/>
      <c r="P1550" s="62"/>
      <c r="Q1550" s="62"/>
      <c r="R1550" s="62"/>
    </row>
    <row r="1551" spans="2:18" ht="15.75" x14ac:dyDescent="0.2">
      <c r="B1551" s="215"/>
      <c r="C1551" s="91"/>
      <c r="D1551" s="92"/>
      <c r="E1551" s="92"/>
      <c r="F1551" s="92"/>
      <c r="G1551" s="62"/>
      <c r="I1551" s="62"/>
      <c r="J1551" s="62"/>
      <c r="K1551" s="62"/>
      <c r="L1551" s="62"/>
      <c r="M1551" s="62"/>
      <c r="N1551" s="62"/>
      <c r="O1551" s="62"/>
      <c r="P1551" s="62"/>
      <c r="Q1551" s="62"/>
      <c r="R1551" s="62"/>
    </row>
    <row r="1552" spans="2:18" ht="15.75" x14ac:dyDescent="0.2">
      <c r="B1552" s="215"/>
      <c r="C1552" s="91"/>
      <c r="D1552" s="92"/>
      <c r="E1552" s="92"/>
      <c r="F1552" s="92"/>
      <c r="G1552" s="62"/>
      <c r="I1552" s="62"/>
      <c r="J1552" s="62"/>
      <c r="K1552" s="62"/>
      <c r="L1552" s="62"/>
      <c r="M1552" s="62"/>
      <c r="N1552" s="62"/>
      <c r="O1552" s="62"/>
      <c r="P1552" s="62"/>
      <c r="Q1552" s="62"/>
      <c r="R1552" s="62"/>
    </row>
    <row r="1553" spans="2:18" ht="15.75" x14ac:dyDescent="0.2">
      <c r="B1553" s="215"/>
      <c r="C1553" s="91"/>
      <c r="D1553" s="92"/>
      <c r="E1553" s="92"/>
      <c r="F1553" s="92"/>
      <c r="G1553" s="62"/>
      <c r="I1553" s="62"/>
      <c r="J1553" s="62"/>
      <c r="K1553" s="62"/>
      <c r="L1553" s="62"/>
      <c r="M1553" s="62"/>
      <c r="N1553" s="62"/>
      <c r="O1553" s="62"/>
      <c r="P1553" s="62"/>
      <c r="Q1553" s="62"/>
      <c r="R1553" s="62"/>
    </row>
    <row r="1554" spans="2:18" ht="15.75" x14ac:dyDescent="0.2">
      <c r="B1554" s="215"/>
      <c r="C1554" s="91"/>
      <c r="D1554" s="92"/>
      <c r="E1554" s="92"/>
      <c r="F1554" s="92"/>
      <c r="G1554" s="62"/>
      <c r="I1554" s="62"/>
      <c r="J1554" s="62"/>
      <c r="K1554" s="62"/>
      <c r="L1554" s="62"/>
      <c r="M1554" s="62"/>
      <c r="N1554" s="62"/>
      <c r="O1554" s="62"/>
      <c r="P1554" s="62"/>
      <c r="Q1554" s="62"/>
      <c r="R1554" s="62"/>
    </row>
    <row r="1555" spans="2:18" ht="15.75" x14ac:dyDescent="0.2">
      <c r="B1555" s="215"/>
      <c r="C1555" s="91"/>
      <c r="D1555" s="92"/>
      <c r="E1555" s="92"/>
      <c r="F1555" s="92"/>
      <c r="G1555" s="62"/>
      <c r="I1555" s="62"/>
      <c r="J1555" s="62"/>
      <c r="K1555" s="62"/>
      <c r="L1555" s="62"/>
      <c r="M1555" s="62"/>
      <c r="N1555" s="62"/>
      <c r="O1555" s="62"/>
      <c r="P1555" s="62"/>
      <c r="Q1555" s="62"/>
      <c r="R1555" s="62"/>
    </row>
    <row r="1556" spans="2:18" ht="15.75" x14ac:dyDescent="0.2">
      <c r="B1556" s="215"/>
      <c r="C1556" s="91"/>
      <c r="D1556" s="92"/>
      <c r="E1556" s="92"/>
      <c r="F1556" s="92"/>
      <c r="G1556" s="62"/>
      <c r="I1556" s="62"/>
      <c r="J1556" s="62"/>
      <c r="K1556" s="62"/>
      <c r="L1556" s="62"/>
      <c r="M1556" s="62"/>
      <c r="N1556" s="62"/>
      <c r="O1556" s="62"/>
      <c r="P1556" s="62"/>
      <c r="Q1556" s="62"/>
      <c r="R1556" s="62"/>
    </row>
    <row r="1557" spans="2:18" ht="15.75" x14ac:dyDescent="0.2">
      <c r="B1557" s="215"/>
      <c r="C1557" s="91"/>
      <c r="D1557" s="92"/>
      <c r="E1557" s="92"/>
      <c r="F1557" s="92"/>
      <c r="G1557" s="62"/>
      <c r="I1557" s="62"/>
      <c r="J1557" s="62"/>
      <c r="K1557" s="62"/>
      <c r="L1557" s="62"/>
      <c r="M1557" s="62"/>
      <c r="N1557" s="62"/>
      <c r="O1557" s="62"/>
      <c r="P1557" s="62"/>
      <c r="Q1557" s="62"/>
      <c r="R1557" s="62"/>
    </row>
    <row r="1558" spans="2:18" ht="15.75" x14ac:dyDescent="0.2">
      <c r="B1558" s="215"/>
      <c r="C1558" s="91"/>
      <c r="D1558" s="92"/>
      <c r="E1558" s="92"/>
      <c r="F1558" s="92"/>
      <c r="G1558" s="62"/>
      <c r="I1558" s="62"/>
      <c r="J1558" s="62"/>
      <c r="K1558" s="62"/>
      <c r="L1558" s="62"/>
      <c r="M1558" s="62"/>
      <c r="N1558" s="62"/>
      <c r="O1558" s="62"/>
      <c r="P1558" s="62"/>
      <c r="Q1558" s="62"/>
      <c r="R1558" s="62"/>
    </row>
    <row r="1559" spans="2:18" ht="15.75" x14ac:dyDescent="0.2">
      <c r="B1559" s="215"/>
      <c r="C1559" s="91"/>
      <c r="D1559" s="92"/>
      <c r="E1559" s="92"/>
      <c r="F1559" s="92"/>
      <c r="G1559" s="62"/>
      <c r="I1559" s="62"/>
      <c r="J1559" s="62"/>
      <c r="K1559" s="62"/>
      <c r="L1559" s="62"/>
      <c r="M1559" s="62"/>
      <c r="N1559" s="62"/>
      <c r="O1559" s="62"/>
      <c r="P1559" s="62"/>
      <c r="Q1559" s="62"/>
      <c r="R1559" s="62"/>
    </row>
    <row r="1560" spans="2:18" ht="15.75" x14ac:dyDescent="0.2">
      <c r="B1560" s="215"/>
      <c r="C1560" s="91"/>
      <c r="D1560" s="92"/>
      <c r="E1560" s="92"/>
      <c r="F1560" s="92"/>
      <c r="G1560" s="62"/>
      <c r="I1560" s="62"/>
      <c r="J1560" s="62"/>
      <c r="K1560" s="62"/>
      <c r="L1560" s="62"/>
      <c r="M1560" s="62"/>
      <c r="N1560" s="62"/>
      <c r="O1560" s="62"/>
      <c r="P1560" s="62"/>
      <c r="Q1560" s="62"/>
      <c r="R1560" s="62"/>
    </row>
    <row r="1561" spans="2:18" ht="15.75" x14ac:dyDescent="0.2">
      <c r="B1561" s="215"/>
      <c r="C1561" s="91"/>
      <c r="D1561" s="92"/>
      <c r="E1561" s="92"/>
      <c r="F1561" s="92"/>
      <c r="G1561" s="62"/>
      <c r="I1561" s="62"/>
      <c r="J1561" s="62"/>
      <c r="K1561" s="62"/>
      <c r="L1561" s="62"/>
      <c r="M1561" s="62"/>
      <c r="N1561" s="62"/>
      <c r="O1561" s="62"/>
      <c r="P1561" s="62"/>
      <c r="Q1561" s="62"/>
      <c r="R1561" s="62"/>
    </row>
    <row r="1562" spans="2:18" ht="15.75" x14ac:dyDescent="0.2">
      <c r="B1562" s="215"/>
      <c r="C1562" s="91"/>
      <c r="D1562" s="92"/>
      <c r="E1562" s="92"/>
      <c r="F1562" s="92"/>
      <c r="G1562" s="62"/>
      <c r="I1562" s="62"/>
      <c r="J1562" s="62"/>
      <c r="K1562" s="62"/>
      <c r="L1562" s="62"/>
      <c r="M1562" s="62"/>
      <c r="N1562" s="62"/>
      <c r="O1562" s="62"/>
      <c r="P1562" s="62"/>
      <c r="Q1562" s="62"/>
      <c r="R1562" s="62"/>
    </row>
    <row r="1563" spans="2:18" ht="15.75" x14ac:dyDescent="0.2">
      <c r="B1563" s="215"/>
      <c r="C1563" s="91"/>
      <c r="D1563" s="92"/>
      <c r="E1563" s="92"/>
      <c r="F1563" s="92"/>
      <c r="G1563" s="62"/>
      <c r="I1563" s="62"/>
      <c r="J1563" s="62"/>
      <c r="K1563" s="62"/>
      <c r="L1563" s="62"/>
      <c r="M1563" s="62"/>
      <c r="N1563" s="62"/>
      <c r="O1563" s="62"/>
      <c r="P1563" s="62"/>
      <c r="Q1563" s="62"/>
      <c r="R1563" s="62"/>
    </row>
    <row r="1564" spans="2:18" ht="15.75" x14ac:dyDescent="0.2">
      <c r="B1564" s="215"/>
      <c r="C1564" s="91"/>
      <c r="D1564" s="92"/>
      <c r="E1564" s="92"/>
      <c r="F1564" s="92"/>
      <c r="G1564" s="62"/>
      <c r="I1564" s="62"/>
      <c r="J1564" s="62"/>
      <c r="K1564" s="62"/>
      <c r="L1564" s="62"/>
      <c r="M1564" s="62"/>
      <c r="N1564" s="62"/>
      <c r="O1564" s="62"/>
      <c r="P1564" s="62"/>
      <c r="Q1564" s="62"/>
      <c r="R1564" s="62"/>
    </row>
    <row r="1565" spans="2:18" ht="15.75" x14ac:dyDescent="0.2">
      <c r="B1565" s="215"/>
      <c r="C1565" s="91"/>
      <c r="D1565" s="92"/>
      <c r="E1565" s="92"/>
      <c r="F1565" s="92"/>
      <c r="G1565" s="62"/>
      <c r="I1565" s="62"/>
      <c r="J1565" s="62"/>
      <c r="K1565" s="62"/>
      <c r="L1565" s="62"/>
      <c r="M1565" s="62"/>
      <c r="N1565" s="62"/>
      <c r="O1565" s="62"/>
      <c r="P1565" s="62"/>
      <c r="Q1565" s="62"/>
      <c r="R1565" s="62"/>
    </row>
    <row r="1566" spans="2:18" ht="15.75" x14ac:dyDescent="0.2">
      <c r="B1566" s="215"/>
      <c r="C1566" s="91"/>
      <c r="D1566" s="92"/>
      <c r="E1566" s="92"/>
      <c r="F1566" s="92"/>
      <c r="G1566" s="62"/>
      <c r="I1566" s="62"/>
      <c r="J1566" s="62"/>
      <c r="K1566" s="62"/>
      <c r="L1566" s="62"/>
      <c r="M1566" s="62"/>
      <c r="N1566" s="62"/>
      <c r="O1566" s="62"/>
      <c r="P1566" s="62"/>
      <c r="Q1566" s="62"/>
      <c r="R1566" s="62"/>
    </row>
    <row r="1567" spans="2:18" ht="15.75" x14ac:dyDescent="0.2">
      <c r="B1567" s="215"/>
      <c r="C1567" s="91"/>
      <c r="D1567" s="92"/>
      <c r="E1567" s="92"/>
      <c r="F1567" s="92"/>
      <c r="G1567" s="62"/>
      <c r="I1567" s="62"/>
      <c r="J1567" s="62"/>
      <c r="K1567" s="62"/>
      <c r="L1567" s="62"/>
      <c r="M1567" s="62"/>
      <c r="N1567" s="62"/>
      <c r="O1567" s="62"/>
      <c r="P1567" s="62"/>
      <c r="Q1567" s="62"/>
      <c r="R1567" s="62"/>
    </row>
    <row r="1568" spans="2:18" ht="15.75" x14ac:dyDescent="0.2">
      <c r="B1568" s="215"/>
      <c r="C1568" s="91"/>
      <c r="D1568" s="92"/>
      <c r="E1568" s="92"/>
      <c r="F1568" s="92"/>
      <c r="G1568" s="62"/>
      <c r="I1568" s="62"/>
      <c r="J1568" s="62"/>
      <c r="K1568" s="62"/>
      <c r="L1568" s="62"/>
      <c r="M1568" s="62"/>
      <c r="N1568" s="62"/>
      <c r="O1568" s="62"/>
      <c r="P1568" s="62"/>
      <c r="Q1568" s="62"/>
      <c r="R1568" s="62"/>
    </row>
    <row r="1569" spans="2:18" ht="15.75" x14ac:dyDescent="0.2">
      <c r="B1569" s="215"/>
      <c r="C1569" s="91"/>
      <c r="D1569" s="92"/>
      <c r="E1569" s="92"/>
      <c r="F1569" s="92"/>
      <c r="G1569" s="62"/>
      <c r="I1569" s="62"/>
      <c r="J1569" s="62"/>
      <c r="K1569" s="62"/>
      <c r="L1569" s="62"/>
      <c r="M1569" s="62"/>
      <c r="N1569" s="62"/>
      <c r="O1569" s="62"/>
      <c r="P1569" s="62"/>
      <c r="Q1569" s="62"/>
      <c r="R1569" s="62"/>
    </row>
    <row r="1570" spans="2:18" ht="15.75" x14ac:dyDescent="0.2">
      <c r="B1570" s="215"/>
      <c r="C1570" s="91"/>
      <c r="D1570" s="92"/>
      <c r="E1570" s="92"/>
      <c r="F1570" s="92"/>
      <c r="G1570" s="62"/>
      <c r="I1570" s="62"/>
      <c r="J1570" s="62"/>
      <c r="K1570" s="62"/>
      <c r="L1570" s="62"/>
      <c r="M1570" s="62"/>
      <c r="N1570" s="62"/>
      <c r="O1570" s="62"/>
      <c r="P1570" s="62"/>
      <c r="Q1570" s="62"/>
      <c r="R1570" s="62"/>
    </row>
    <row r="1571" spans="2:18" ht="15.75" x14ac:dyDescent="0.2">
      <c r="B1571" s="215"/>
      <c r="C1571" s="91"/>
      <c r="D1571" s="92"/>
      <c r="E1571" s="92"/>
      <c r="F1571" s="92"/>
      <c r="G1571" s="62"/>
      <c r="I1571" s="62"/>
      <c r="J1571" s="62"/>
      <c r="K1571" s="62"/>
      <c r="L1571" s="62"/>
      <c r="M1571" s="62"/>
      <c r="N1571" s="62"/>
      <c r="O1571" s="62"/>
      <c r="P1571" s="62"/>
      <c r="Q1571" s="62"/>
      <c r="R1571" s="62"/>
    </row>
    <row r="1572" spans="2:18" ht="15.75" x14ac:dyDescent="0.2">
      <c r="B1572" s="215"/>
      <c r="C1572" s="91"/>
      <c r="D1572" s="92"/>
      <c r="E1572" s="92"/>
      <c r="F1572" s="92"/>
      <c r="G1572" s="62"/>
      <c r="I1572" s="62"/>
      <c r="J1572" s="62"/>
      <c r="K1572" s="62"/>
      <c r="L1572" s="62"/>
      <c r="M1572" s="62"/>
      <c r="N1572" s="62"/>
      <c r="O1572" s="62"/>
      <c r="P1572" s="62"/>
      <c r="Q1572" s="62"/>
      <c r="R1572" s="62"/>
    </row>
    <row r="1573" spans="2:18" ht="15.75" x14ac:dyDescent="0.2">
      <c r="B1573" s="215"/>
      <c r="C1573" s="91"/>
      <c r="D1573" s="92"/>
      <c r="E1573" s="92"/>
      <c r="F1573" s="92"/>
      <c r="G1573" s="62"/>
      <c r="I1573" s="62"/>
      <c r="J1573" s="62"/>
      <c r="K1573" s="62"/>
      <c r="L1573" s="62"/>
      <c r="M1573" s="62"/>
      <c r="N1573" s="62"/>
      <c r="O1573" s="62"/>
      <c r="P1573" s="62"/>
      <c r="Q1573" s="62"/>
      <c r="R1573" s="62"/>
    </row>
    <row r="1574" spans="2:18" ht="15.75" x14ac:dyDescent="0.2">
      <c r="B1574" s="215"/>
      <c r="C1574" s="91"/>
      <c r="D1574" s="92"/>
      <c r="E1574" s="92"/>
      <c r="F1574" s="92"/>
      <c r="G1574" s="62"/>
      <c r="I1574" s="62"/>
      <c r="J1574" s="62"/>
      <c r="K1574" s="62"/>
      <c r="L1574" s="62"/>
      <c r="M1574" s="62"/>
      <c r="N1574" s="62"/>
      <c r="O1574" s="62"/>
      <c r="P1574" s="62"/>
      <c r="Q1574" s="62"/>
      <c r="R1574" s="62"/>
    </row>
    <row r="1575" spans="2:18" ht="15.75" x14ac:dyDescent="0.2">
      <c r="B1575" s="215"/>
      <c r="C1575" s="91"/>
      <c r="D1575" s="92"/>
      <c r="E1575" s="92"/>
      <c r="F1575" s="92"/>
      <c r="G1575" s="62"/>
      <c r="I1575" s="62"/>
      <c r="J1575" s="62"/>
      <c r="K1575" s="62"/>
      <c r="L1575" s="62"/>
      <c r="M1575" s="62"/>
      <c r="N1575" s="62"/>
      <c r="O1575" s="62"/>
      <c r="P1575" s="62"/>
      <c r="Q1575" s="62"/>
      <c r="R1575" s="62"/>
    </row>
    <row r="1576" spans="2:18" ht="15.75" x14ac:dyDescent="0.2">
      <c r="B1576" s="215"/>
      <c r="C1576" s="91"/>
      <c r="D1576" s="92"/>
      <c r="E1576" s="92"/>
      <c r="F1576" s="92"/>
      <c r="G1576" s="62"/>
      <c r="I1576" s="62"/>
      <c r="J1576" s="62"/>
      <c r="K1576" s="62"/>
      <c r="L1576" s="62"/>
      <c r="M1576" s="62"/>
      <c r="N1576" s="62"/>
      <c r="O1576" s="62"/>
      <c r="P1576" s="62"/>
      <c r="Q1576" s="62"/>
      <c r="R1576" s="62"/>
    </row>
    <row r="1577" spans="2:18" ht="15.75" x14ac:dyDescent="0.2">
      <c r="B1577" s="215"/>
      <c r="C1577" s="91"/>
      <c r="D1577" s="92"/>
      <c r="E1577" s="92"/>
      <c r="F1577" s="92"/>
      <c r="G1577" s="62"/>
      <c r="I1577" s="62"/>
      <c r="J1577" s="62"/>
      <c r="K1577" s="62"/>
      <c r="L1577" s="62"/>
      <c r="M1577" s="62"/>
      <c r="N1577" s="62"/>
      <c r="O1577" s="62"/>
      <c r="P1577" s="62"/>
      <c r="Q1577" s="62"/>
      <c r="R1577" s="62"/>
    </row>
    <row r="1578" spans="2:18" ht="15.75" x14ac:dyDescent="0.2">
      <c r="B1578" s="215"/>
      <c r="C1578" s="91"/>
      <c r="D1578" s="92"/>
      <c r="E1578" s="92"/>
      <c r="F1578" s="92"/>
      <c r="G1578" s="62"/>
      <c r="I1578" s="62"/>
      <c r="J1578" s="62"/>
      <c r="K1578" s="62"/>
      <c r="L1578" s="62"/>
      <c r="M1578" s="62"/>
      <c r="N1578" s="62"/>
      <c r="O1578" s="62"/>
      <c r="P1578" s="62"/>
      <c r="Q1578" s="62"/>
      <c r="R1578" s="62"/>
    </row>
    <row r="1579" spans="2:18" ht="15.75" x14ac:dyDescent="0.2">
      <c r="B1579" s="215"/>
      <c r="C1579" s="91"/>
      <c r="D1579" s="92"/>
      <c r="E1579" s="92"/>
      <c r="F1579" s="92"/>
      <c r="G1579" s="62"/>
      <c r="I1579" s="62"/>
      <c r="J1579" s="62"/>
      <c r="K1579" s="62"/>
      <c r="L1579" s="62"/>
      <c r="M1579" s="62"/>
      <c r="N1579" s="62"/>
      <c r="O1579" s="62"/>
      <c r="P1579" s="62"/>
      <c r="Q1579" s="62"/>
      <c r="R1579" s="62"/>
    </row>
    <row r="1580" spans="2:18" ht="15.75" x14ac:dyDescent="0.2">
      <c r="B1580" s="215"/>
      <c r="C1580" s="91"/>
      <c r="D1580" s="92"/>
      <c r="E1580" s="92"/>
      <c r="F1580" s="92"/>
      <c r="G1580" s="62"/>
      <c r="I1580" s="62"/>
      <c r="J1580" s="62"/>
      <c r="K1580" s="62"/>
      <c r="L1580" s="62"/>
      <c r="M1580" s="62"/>
      <c r="N1580" s="62"/>
      <c r="O1580" s="62"/>
      <c r="P1580" s="62"/>
      <c r="Q1580" s="62"/>
      <c r="R1580" s="62"/>
    </row>
    <row r="1581" spans="2:18" ht="15.75" x14ac:dyDescent="0.2">
      <c r="B1581" s="215"/>
      <c r="C1581" s="91"/>
      <c r="D1581" s="92"/>
      <c r="E1581" s="92"/>
      <c r="F1581" s="92"/>
      <c r="G1581" s="62"/>
      <c r="I1581" s="62"/>
      <c r="J1581" s="62"/>
      <c r="K1581" s="62"/>
      <c r="L1581" s="62"/>
      <c r="M1581" s="62"/>
      <c r="N1581" s="62"/>
      <c r="O1581" s="62"/>
      <c r="P1581" s="62"/>
      <c r="Q1581" s="62"/>
      <c r="R1581" s="62"/>
    </row>
    <row r="1582" spans="2:18" ht="15.75" x14ac:dyDescent="0.2">
      <c r="B1582" s="215"/>
      <c r="C1582" s="91"/>
      <c r="D1582" s="92"/>
      <c r="E1582" s="92"/>
      <c r="F1582" s="92"/>
      <c r="G1582" s="62"/>
      <c r="I1582" s="62"/>
      <c r="J1582" s="62"/>
      <c r="K1582" s="62"/>
      <c r="L1582" s="62"/>
      <c r="M1582" s="62"/>
      <c r="N1582" s="62"/>
      <c r="O1582" s="62"/>
      <c r="P1582" s="62"/>
      <c r="Q1582" s="62"/>
      <c r="R1582" s="62"/>
    </row>
    <row r="1583" spans="2:18" ht="15.75" x14ac:dyDescent="0.2">
      <c r="B1583" s="215"/>
      <c r="C1583" s="91"/>
      <c r="D1583" s="92"/>
      <c r="E1583" s="92"/>
      <c r="F1583" s="92"/>
      <c r="G1583" s="62"/>
      <c r="I1583" s="62"/>
      <c r="J1583" s="62"/>
      <c r="K1583" s="62"/>
      <c r="L1583" s="62"/>
      <c r="M1583" s="62"/>
      <c r="N1583" s="62"/>
      <c r="O1583" s="62"/>
      <c r="P1583" s="62"/>
      <c r="Q1583" s="62"/>
      <c r="R1583" s="62"/>
    </row>
    <row r="1584" spans="2:18" ht="15.75" x14ac:dyDescent="0.2">
      <c r="B1584" s="215"/>
      <c r="C1584" s="91"/>
      <c r="D1584" s="92"/>
      <c r="E1584" s="92"/>
      <c r="F1584" s="92"/>
      <c r="G1584" s="62"/>
      <c r="I1584" s="62"/>
      <c r="J1584" s="62"/>
      <c r="K1584" s="62"/>
      <c r="L1584" s="62"/>
      <c r="M1584" s="62"/>
      <c r="N1584" s="62"/>
      <c r="O1584" s="62"/>
      <c r="P1584" s="62"/>
      <c r="Q1584" s="62"/>
      <c r="R1584" s="62"/>
    </row>
    <row r="1585" spans="2:18" ht="15.75" x14ac:dyDescent="0.2">
      <c r="B1585" s="215"/>
      <c r="C1585" s="91"/>
      <c r="D1585" s="92"/>
      <c r="E1585" s="92"/>
      <c r="F1585" s="92"/>
      <c r="G1585" s="62"/>
      <c r="I1585" s="62"/>
      <c r="J1585" s="62"/>
      <c r="K1585" s="62"/>
      <c r="L1585" s="62"/>
      <c r="M1585" s="62"/>
      <c r="N1585" s="62"/>
      <c r="O1585" s="62"/>
      <c r="P1585" s="62"/>
      <c r="Q1585" s="62"/>
      <c r="R1585" s="62"/>
    </row>
    <row r="1586" spans="2:18" ht="15.75" x14ac:dyDescent="0.2">
      <c r="B1586" s="215"/>
      <c r="C1586" s="91"/>
      <c r="D1586" s="92"/>
      <c r="E1586" s="92"/>
      <c r="F1586" s="92"/>
      <c r="G1586" s="62"/>
      <c r="I1586" s="62"/>
      <c r="J1586" s="62"/>
      <c r="K1586" s="62"/>
      <c r="L1586" s="62"/>
      <c r="M1586" s="62"/>
      <c r="N1586" s="62"/>
      <c r="O1586" s="62"/>
      <c r="P1586" s="62"/>
      <c r="Q1586" s="62"/>
      <c r="R1586" s="62"/>
    </row>
    <row r="1587" spans="2:18" ht="15.75" x14ac:dyDescent="0.2">
      <c r="B1587" s="215"/>
      <c r="C1587" s="91"/>
      <c r="D1587" s="92"/>
      <c r="E1587" s="92"/>
      <c r="F1587" s="92"/>
      <c r="G1587" s="62"/>
      <c r="I1587" s="62"/>
      <c r="J1587" s="62"/>
      <c r="K1587" s="62"/>
      <c r="L1587" s="62"/>
      <c r="M1587" s="62"/>
      <c r="N1587" s="62"/>
      <c r="O1587" s="62"/>
      <c r="P1587" s="62"/>
      <c r="Q1587" s="62"/>
      <c r="R1587" s="62"/>
    </row>
    <row r="1588" spans="2:18" ht="15.75" x14ac:dyDescent="0.2">
      <c r="B1588" s="215"/>
      <c r="C1588" s="91"/>
      <c r="D1588" s="92"/>
      <c r="E1588" s="92"/>
      <c r="F1588" s="92"/>
      <c r="G1588" s="62"/>
      <c r="I1588" s="62"/>
      <c r="J1588" s="62"/>
      <c r="K1588" s="62"/>
      <c r="L1588" s="62"/>
      <c r="M1588" s="62"/>
      <c r="N1588" s="62"/>
      <c r="O1588" s="62"/>
      <c r="P1588" s="62"/>
      <c r="Q1588" s="62"/>
      <c r="R1588" s="62"/>
    </row>
    <row r="1589" spans="2:18" ht="15.75" x14ac:dyDescent="0.2">
      <c r="B1589" s="215"/>
      <c r="C1589" s="91"/>
      <c r="D1589" s="92"/>
      <c r="E1589" s="92"/>
      <c r="F1589" s="92"/>
      <c r="G1589" s="62"/>
      <c r="I1589" s="62"/>
      <c r="J1589" s="62"/>
      <c r="K1589" s="62"/>
      <c r="L1589" s="62"/>
      <c r="M1589" s="62"/>
      <c r="N1589" s="62"/>
      <c r="O1589" s="62"/>
      <c r="P1589" s="62"/>
      <c r="Q1589" s="62"/>
      <c r="R1589" s="62"/>
    </row>
    <row r="1590" spans="2:18" ht="15.75" x14ac:dyDescent="0.2">
      <c r="B1590" s="215"/>
      <c r="C1590" s="91"/>
      <c r="D1590" s="92"/>
      <c r="E1590" s="92"/>
      <c r="F1590" s="92"/>
      <c r="G1590" s="62"/>
      <c r="I1590" s="62"/>
      <c r="J1590" s="62"/>
      <c r="K1590" s="62"/>
      <c r="L1590" s="62"/>
      <c r="M1590" s="62"/>
      <c r="N1590" s="62"/>
      <c r="O1590" s="62"/>
      <c r="P1590" s="62"/>
      <c r="Q1590" s="62"/>
      <c r="R1590" s="62"/>
    </row>
    <row r="1591" spans="2:18" ht="15.75" x14ac:dyDescent="0.2">
      <c r="B1591" s="215"/>
      <c r="C1591" s="91"/>
      <c r="D1591" s="92"/>
      <c r="E1591" s="92"/>
      <c r="F1591" s="92"/>
      <c r="G1591" s="62"/>
      <c r="I1591" s="62"/>
      <c r="J1591" s="62"/>
      <c r="K1591" s="62"/>
      <c r="L1591" s="62"/>
      <c r="M1591" s="62"/>
      <c r="N1591" s="62"/>
      <c r="O1591" s="62"/>
      <c r="P1591" s="62"/>
      <c r="Q1591" s="62"/>
      <c r="R1591" s="62"/>
    </row>
    <row r="1592" spans="2:18" ht="15.75" x14ac:dyDescent="0.2">
      <c r="B1592" s="215"/>
      <c r="C1592" s="91"/>
      <c r="D1592" s="92"/>
      <c r="E1592" s="92"/>
      <c r="F1592" s="92"/>
      <c r="G1592" s="62"/>
      <c r="I1592" s="62"/>
      <c r="J1592" s="62"/>
      <c r="K1592" s="62"/>
      <c r="L1592" s="62"/>
      <c r="M1592" s="62"/>
      <c r="N1592" s="62"/>
      <c r="O1592" s="62"/>
      <c r="P1592" s="62"/>
      <c r="Q1592" s="62"/>
      <c r="R1592" s="62"/>
    </row>
    <row r="1593" spans="2:18" ht="15.75" x14ac:dyDescent="0.2">
      <c r="B1593" s="215"/>
      <c r="C1593" s="91"/>
      <c r="D1593" s="92"/>
      <c r="E1593" s="92"/>
      <c r="F1593" s="92"/>
      <c r="G1593" s="62"/>
      <c r="I1593" s="62"/>
      <c r="J1593" s="62"/>
      <c r="K1593" s="62"/>
      <c r="L1593" s="62"/>
      <c r="M1593" s="62"/>
      <c r="N1593" s="62"/>
      <c r="O1593" s="62"/>
      <c r="P1593" s="62"/>
      <c r="Q1593" s="62"/>
      <c r="R1593" s="62"/>
    </row>
    <row r="1594" spans="2:18" ht="15.75" x14ac:dyDescent="0.2">
      <c r="B1594" s="215"/>
      <c r="C1594" s="91"/>
      <c r="D1594" s="92"/>
      <c r="E1594" s="92"/>
      <c r="F1594" s="92"/>
      <c r="G1594" s="62"/>
      <c r="I1594" s="62"/>
      <c r="J1594" s="62"/>
      <c r="K1594" s="62"/>
      <c r="L1594" s="62"/>
      <c r="M1594" s="62"/>
      <c r="N1594" s="62"/>
      <c r="O1594" s="62"/>
      <c r="P1594" s="62"/>
      <c r="Q1594" s="62"/>
      <c r="R1594" s="62"/>
    </row>
    <row r="1595" spans="2:18" ht="15.75" x14ac:dyDescent="0.2">
      <c r="B1595" s="215"/>
      <c r="C1595" s="91"/>
      <c r="D1595" s="92"/>
      <c r="E1595" s="92"/>
      <c r="F1595" s="92"/>
      <c r="G1595" s="62"/>
      <c r="I1595" s="62"/>
      <c r="J1595" s="62"/>
      <c r="K1595" s="62"/>
      <c r="L1595" s="62"/>
      <c r="M1595" s="62"/>
      <c r="N1595" s="62"/>
      <c r="O1595" s="62"/>
      <c r="P1595" s="62"/>
      <c r="Q1595" s="62"/>
      <c r="R1595" s="62"/>
    </row>
    <row r="1596" spans="2:18" ht="15.75" x14ac:dyDescent="0.2">
      <c r="B1596" s="215"/>
      <c r="C1596" s="91"/>
      <c r="D1596" s="92"/>
      <c r="E1596" s="92"/>
      <c r="F1596" s="92"/>
      <c r="G1596" s="62"/>
      <c r="I1596" s="62"/>
      <c r="J1596" s="62"/>
      <c r="K1596" s="62"/>
      <c r="L1596" s="62"/>
      <c r="M1596" s="62"/>
      <c r="N1596" s="62"/>
      <c r="O1596" s="62"/>
      <c r="P1596" s="62"/>
      <c r="Q1596" s="62"/>
      <c r="R1596" s="62"/>
    </row>
    <row r="1597" spans="2:18" ht="15.75" x14ac:dyDescent="0.2">
      <c r="B1597" s="215"/>
      <c r="C1597" s="91"/>
      <c r="D1597" s="92"/>
      <c r="E1597" s="92"/>
      <c r="F1597" s="92"/>
      <c r="G1597" s="62"/>
      <c r="I1597" s="62"/>
      <c r="J1597" s="62"/>
      <c r="K1597" s="62"/>
      <c r="L1597" s="62"/>
      <c r="M1597" s="62"/>
      <c r="N1597" s="62"/>
      <c r="O1597" s="62"/>
      <c r="P1597" s="62"/>
      <c r="Q1597" s="62"/>
      <c r="R1597" s="62"/>
    </row>
    <row r="1598" spans="2:18" ht="15.75" x14ac:dyDescent="0.2">
      <c r="B1598" s="215"/>
      <c r="C1598" s="91"/>
      <c r="D1598" s="92"/>
      <c r="E1598" s="92"/>
      <c r="F1598" s="92"/>
      <c r="G1598" s="62"/>
      <c r="I1598" s="62"/>
      <c r="J1598" s="62"/>
      <c r="K1598" s="62"/>
      <c r="L1598" s="62"/>
      <c r="M1598" s="62"/>
      <c r="N1598" s="62"/>
      <c r="O1598" s="62"/>
      <c r="P1598" s="62"/>
      <c r="Q1598" s="62"/>
      <c r="R1598" s="62"/>
    </row>
    <row r="1599" spans="2:18" ht="15.75" x14ac:dyDescent="0.2">
      <c r="B1599" s="215"/>
      <c r="C1599" s="91"/>
      <c r="D1599" s="92"/>
      <c r="E1599" s="92"/>
      <c r="F1599" s="92"/>
      <c r="G1599" s="62"/>
      <c r="I1599" s="62"/>
      <c r="J1599" s="62"/>
      <c r="K1599" s="62"/>
      <c r="L1599" s="62"/>
      <c r="M1599" s="62"/>
      <c r="N1599" s="62"/>
      <c r="O1599" s="62"/>
      <c r="P1599" s="62"/>
      <c r="Q1599" s="62"/>
      <c r="R1599" s="62"/>
    </row>
    <row r="1600" spans="2:18" ht="15.75" x14ac:dyDescent="0.2">
      <c r="B1600" s="215"/>
      <c r="C1600" s="91"/>
      <c r="D1600" s="92"/>
      <c r="E1600" s="92"/>
      <c r="F1600" s="92"/>
      <c r="G1600" s="62"/>
      <c r="I1600" s="62"/>
      <c r="J1600" s="62"/>
      <c r="K1600" s="62"/>
      <c r="L1600" s="62"/>
      <c r="M1600" s="62"/>
      <c r="N1600" s="62"/>
      <c r="O1600" s="62"/>
      <c r="P1600" s="62"/>
      <c r="Q1600" s="62"/>
      <c r="R1600" s="62"/>
    </row>
    <row r="1601" spans="2:18" ht="15.75" x14ac:dyDescent="0.2">
      <c r="B1601" s="215"/>
      <c r="C1601" s="91"/>
      <c r="D1601" s="92"/>
      <c r="E1601" s="92"/>
      <c r="F1601" s="92"/>
      <c r="G1601" s="62"/>
      <c r="I1601" s="62"/>
      <c r="J1601" s="62"/>
      <c r="K1601" s="62"/>
      <c r="L1601" s="62"/>
      <c r="M1601" s="62"/>
      <c r="N1601" s="62"/>
      <c r="O1601" s="62"/>
      <c r="P1601" s="62"/>
      <c r="Q1601" s="62"/>
      <c r="R1601" s="62"/>
    </row>
    <row r="1602" spans="2:18" ht="15.75" x14ac:dyDescent="0.2">
      <c r="B1602" s="215"/>
      <c r="C1602" s="91"/>
      <c r="D1602" s="92"/>
      <c r="E1602" s="92"/>
      <c r="F1602" s="92"/>
      <c r="G1602" s="62"/>
      <c r="I1602" s="62"/>
      <c r="J1602" s="62"/>
      <c r="K1602" s="62"/>
      <c r="L1602" s="62"/>
      <c r="M1602" s="62"/>
      <c r="N1602" s="62"/>
      <c r="O1602" s="62"/>
      <c r="P1602" s="62"/>
      <c r="Q1602" s="62"/>
      <c r="R1602" s="62"/>
    </row>
    <row r="1603" spans="2:18" ht="15.75" x14ac:dyDescent="0.2">
      <c r="B1603" s="215"/>
      <c r="C1603" s="91"/>
      <c r="D1603" s="92"/>
      <c r="E1603" s="92"/>
      <c r="F1603" s="92"/>
      <c r="G1603" s="62"/>
      <c r="I1603" s="62"/>
      <c r="J1603" s="62"/>
      <c r="K1603" s="62"/>
      <c r="L1603" s="62"/>
      <c r="M1603" s="62"/>
      <c r="N1603" s="62"/>
      <c r="O1603" s="62"/>
      <c r="P1603" s="62"/>
      <c r="Q1603" s="62"/>
      <c r="R1603" s="62"/>
    </row>
    <row r="1604" spans="2:18" ht="15.75" x14ac:dyDescent="0.2">
      <c r="B1604" s="215"/>
      <c r="C1604" s="91"/>
      <c r="D1604" s="92"/>
      <c r="E1604" s="92"/>
      <c r="F1604" s="92"/>
      <c r="G1604" s="62"/>
      <c r="I1604" s="62"/>
      <c r="J1604" s="62"/>
      <c r="K1604" s="62"/>
      <c r="L1604" s="62"/>
      <c r="M1604" s="62"/>
      <c r="N1604" s="62"/>
      <c r="O1604" s="62"/>
      <c r="P1604" s="62"/>
      <c r="Q1604" s="62"/>
      <c r="R1604" s="62"/>
    </row>
    <row r="1605" spans="2:18" ht="15.75" x14ac:dyDescent="0.2">
      <c r="B1605" s="215"/>
      <c r="C1605" s="91"/>
      <c r="D1605" s="92"/>
      <c r="E1605" s="92"/>
      <c r="F1605" s="92"/>
      <c r="G1605" s="62"/>
      <c r="I1605" s="62"/>
      <c r="J1605" s="62"/>
      <c r="K1605" s="62"/>
      <c r="L1605" s="62"/>
      <c r="M1605" s="62"/>
      <c r="N1605" s="62"/>
      <c r="O1605" s="62"/>
      <c r="P1605" s="62"/>
      <c r="Q1605" s="62"/>
      <c r="R1605" s="62"/>
    </row>
    <row r="1606" spans="2:18" ht="15.75" x14ac:dyDescent="0.2">
      <c r="B1606" s="215"/>
      <c r="C1606" s="91"/>
      <c r="D1606" s="92"/>
      <c r="E1606" s="92"/>
      <c r="F1606" s="92"/>
      <c r="G1606" s="62"/>
      <c r="I1606" s="62"/>
      <c r="J1606" s="62"/>
      <c r="K1606" s="62"/>
      <c r="L1606" s="62"/>
      <c r="M1606" s="62"/>
      <c r="N1606" s="62"/>
      <c r="O1606" s="62"/>
      <c r="P1606" s="62"/>
      <c r="Q1606" s="62"/>
      <c r="R1606" s="62"/>
    </row>
    <row r="1607" spans="2:18" ht="15.75" x14ac:dyDescent="0.2">
      <c r="B1607" s="215"/>
      <c r="C1607" s="91"/>
      <c r="D1607" s="92"/>
      <c r="E1607" s="92"/>
      <c r="F1607" s="92"/>
      <c r="G1607" s="62"/>
      <c r="I1607" s="62"/>
      <c r="J1607" s="62"/>
      <c r="K1607" s="62"/>
      <c r="L1607" s="62"/>
      <c r="M1607" s="62"/>
      <c r="N1607" s="62"/>
      <c r="O1607" s="62"/>
      <c r="P1607" s="62"/>
      <c r="Q1607" s="62"/>
      <c r="R1607" s="62"/>
    </row>
    <row r="1608" spans="2:18" ht="15.75" x14ac:dyDescent="0.2">
      <c r="B1608" s="215"/>
      <c r="C1608" s="91"/>
      <c r="D1608" s="92"/>
      <c r="E1608" s="92"/>
      <c r="F1608" s="92"/>
      <c r="G1608" s="62"/>
      <c r="I1608" s="62"/>
      <c r="J1608" s="62"/>
      <c r="K1608" s="62"/>
      <c r="L1608" s="62"/>
      <c r="M1608" s="62"/>
      <c r="N1608" s="62"/>
      <c r="O1608" s="62"/>
      <c r="P1608" s="62"/>
      <c r="Q1608" s="62"/>
      <c r="R1608" s="62"/>
    </row>
    <row r="1609" spans="2:18" ht="15.75" x14ac:dyDescent="0.2">
      <c r="B1609" s="215"/>
      <c r="C1609" s="91"/>
      <c r="D1609" s="92"/>
      <c r="E1609" s="92"/>
      <c r="F1609" s="92"/>
      <c r="G1609" s="62"/>
      <c r="I1609" s="62"/>
      <c r="J1609" s="62"/>
      <c r="K1609" s="62"/>
      <c r="L1609" s="62"/>
      <c r="M1609" s="62"/>
      <c r="N1609" s="62"/>
      <c r="O1609" s="62"/>
      <c r="P1609" s="62"/>
      <c r="Q1609" s="62"/>
      <c r="R1609" s="62"/>
    </row>
    <row r="1610" spans="2:18" ht="15.75" x14ac:dyDescent="0.2">
      <c r="B1610" s="215"/>
      <c r="C1610" s="91"/>
      <c r="D1610" s="92"/>
      <c r="E1610" s="92"/>
      <c r="F1610" s="92"/>
      <c r="G1610" s="62"/>
      <c r="I1610" s="62"/>
      <c r="J1610" s="62"/>
      <c r="K1610" s="62"/>
      <c r="L1610" s="62"/>
      <c r="M1610" s="62"/>
      <c r="N1610" s="62"/>
      <c r="O1610" s="62"/>
      <c r="P1610" s="62"/>
      <c r="Q1610" s="62"/>
      <c r="R1610" s="62"/>
    </row>
    <row r="1611" spans="2:18" ht="15.75" x14ac:dyDescent="0.2">
      <c r="B1611" s="215"/>
      <c r="C1611" s="91"/>
      <c r="D1611" s="92"/>
      <c r="E1611" s="92"/>
      <c r="F1611" s="92"/>
      <c r="G1611" s="62"/>
      <c r="I1611" s="62"/>
      <c r="J1611" s="62"/>
      <c r="K1611" s="62"/>
      <c r="L1611" s="62"/>
      <c r="M1611" s="62"/>
      <c r="N1611" s="62"/>
      <c r="O1611" s="62"/>
      <c r="P1611" s="62"/>
      <c r="Q1611" s="62"/>
      <c r="R1611" s="62"/>
    </row>
    <row r="1612" spans="2:18" ht="15.75" x14ac:dyDescent="0.2">
      <c r="B1612" s="215"/>
      <c r="C1612" s="91"/>
      <c r="D1612" s="92"/>
      <c r="E1612" s="92"/>
      <c r="F1612" s="92"/>
      <c r="G1612" s="62"/>
      <c r="I1612" s="62"/>
      <c r="J1612" s="62"/>
      <c r="K1612" s="62"/>
      <c r="L1612" s="62"/>
      <c r="M1612" s="62"/>
      <c r="N1612" s="62"/>
      <c r="O1612" s="62"/>
      <c r="P1612" s="62"/>
      <c r="Q1612" s="62"/>
      <c r="R1612" s="62"/>
    </row>
    <row r="1613" spans="2:18" ht="15.75" x14ac:dyDescent="0.2">
      <c r="B1613" s="215"/>
      <c r="C1613" s="91"/>
      <c r="D1613" s="92"/>
      <c r="E1613" s="92"/>
      <c r="F1613" s="92"/>
      <c r="G1613" s="62"/>
      <c r="I1613" s="62"/>
      <c r="J1613" s="62"/>
      <c r="K1613" s="62"/>
      <c r="L1613" s="62"/>
      <c r="M1613" s="62"/>
      <c r="N1613" s="62"/>
      <c r="O1613" s="62"/>
      <c r="P1613" s="62"/>
      <c r="Q1613" s="62"/>
      <c r="R1613" s="62"/>
    </row>
    <row r="1614" spans="2:18" ht="15.75" x14ac:dyDescent="0.2">
      <c r="B1614" s="215"/>
      <c r="C1614" s="91"/>
      <c r="D1614" s="92"/>
      <c r="E1614" s="92"/>
      <c r="F1614" s="92"/>
      <c r="G1614" s="62"/>
      <c r="I1614" s="62"/>
      <c r="J1614" s="62"/>
      <c r="K1614" s="62"/>
      <c r="L1614" s="62"/>
      <c r="M1614" s="62"/>
      <c r="N1614" s="62"/>
      <c r="O1614" s="62"/>
      <c r="P1614" s="62"/>
      <c r="Q1614" s="62"/>
      <c r="R1614" s="62"/>
    </row>
    <row r="1615" spans="2:18" ht="15.75" x14ac:dyDescent="0.2">
      <c r="B1615" s="215"/>
      <c r="C1615" s="91"/>
      <c r="D1615" s="92"/>
      <c r="E1615" s="92"/>
      <c r="F1615" s="92"/>
      <c r="G1615" s="62"/>
      <c r="I1615" s="62"/>
      <c r="J1615" s="62"/>
      <c r="K1615" s="62"/>
      <c r="L1615" s="62"/>
      <c r="M1615" s="62"/>
      <c r="N1615" s="62"/>
      <c r="O1615" s="62"/>
      <c r="P1615" s="62"/>
      <c r="Q1615" s="62"/>
      <c r="R1615" s="62"/>
    </row>
    <row r="1616" spans="2:18" ht="15.75" x14ac:dyDescent="0.2">
      <c r="B1616" s="215"/>
      <c r="C1616" s="91"/>
      <c r="D1616" s="92"/>
      <c r="E1616" s="92"/>
      <c r="F1616" s="92"/>
      <c r="G1616" s="62"/>
      <c r="I1616" s="62"/>
      <c r="J1616" s="62"/>
      <c r="K1616" s="62"/>
      <c r="L1616" s="62"/>
      <c r="M1616" s="62"/>
      <c r="N1616" s="62"/>
      <c r="O1616" s="62"/>
      <c r="P1616" s="62"/>
      <c r="Q1616" s="62"/>
      <c r="R1616" s="62"/>
    </row>
    <row r="1617" spans="2:18" ht="15.75" x14ac:dyDescent="0.2">
      <c r="B1617" s="215"/>
      <c r="C1617" s="91"/>
      <c r="D1617" s="92"/>
      <c r="E1617" s="92"/>
      <c r="F1617" s="92"/>
      <c r="G1617" s="62"/>
      <c r="I1617" s="62"/>
      <c r="J1617" s="62"/>
      <c r="K1617" s="62"/>
      <c r="L1617" s="62"/>
      <c r="M1617" s="62"/>
      <c r="N1617" s="62"/>
      <c r="O1617" s="62"/>
      <c r="P1617" s="62"/>
      <c r="Q1617" s="62"/>
      <c r="R1617" s="62"/>
    </row>
    <row r="1618" spans="2:18" ht="15.75" x14ac:dyDescent="0.2">
      <c r="B1618" s="215"/>
      <c r="C1618" s="91"/>
      <c r="D1618" s="92"/>
      <c r="E1618" s="92"/>
      <c r="F1618" s="92"/>
      <c r="G1618" s="62"/>
      <c r="I1618" s="62"/>
      <c r="J1618" s="62"/>
      <c r="K1618" s="62"/>
      <c r="L1618" s="62"/>
      <c r="M1618" s="62"/>
      <c r="N1618" s="62"/>
      <c r="O1618" s="62"/>
      <c r="P1618" s="62"/>
      <c r="Q1618" s="62"/>
      <c r="R1618" s="62"/>
    </row>
    <row r="1619" spans="2:18" ht="15.75" x14ac:dyDescent="0.2">
      <c r="B1619" s="215"/>
      <c r="C1619" s="91"/>
      <c r="D1619" s="92"/>
      <c r="E1619" s="92"/>
      <c r="F1619" s="92"/>
      <c r="G1619" s="62"/>
      <c r="I1619" s="62"/>
      <c r="J1619" s="62"/>
      <c r="K1619" s="62"/>
      <c r="L1619" s="62"/>
      <c r="M1619" s="62"/>
      <c r="N1619" s="62"/>
      <c r="O1619" s="62"/>
      <c r="P1619" s="62"/>
      <c r="Q1619" s="62"/>
      <c r="R1619" s="62"/>
    </row>
    <row r="1620" spans="2:18" ht="15.75" x14ac:dyDescent="0.2">
      <c r="B1620" s="215"/>
      <c r="C1620" s="91"/>
      <c r="D1620" s="92"/>
      <c r="E1620" s="92"/>
      <c r="F1620" s="92"/>
      <c r="G1620" s="62"/>
      <c r="I1620" s="62"/>
      <c r="J1620" s="62"/>
      <c r="K1620" s="62"/>
      <c r="L1620" s="62"/>
      <c r="M1620" s="62"/>
      <c r="N1620" s="62"/>
      <c r="O1620" s="62"/>
      <c r="P1620" s="62"/>
      <c r="Q1620" s="62"/>
      <c r="R1620" s="62"/>
    </row>
    <row r="1621" spans="2:18" ht="15.75" x14ac:dyDescent="0.2">
      <c r="B1621" s="215"/>
      <c r="C1621" s="91"/>
      <c r="D1621" s="92"/>
      <c r="E1621" s="92"/>
      <c r="F1621" s="92"/>
      <c r="G1621" s="62"/>
      <c r="I1621" s="62"/>
      <c r="J1621" s="62"/>
      <c r="K1621" s="62"/>
      <c r="L1621" s="62"/>
      <c r="M1621" s="62"/>
      <c r="N1621" s="62"/>
      <c r="O1621" s="62"/>
      <c r="P1621" s="62"/>
      <c r="Q1621" s="62"/>
      <c r="R1621" s="62"/>
    </row>
    <row r="1622" spans="2:18" ht="15.75" x14ac:dyDescent="0.2">
      <c r="B1622" s="215"/>
      <c r="C1622" s="91"/>
      <c r="D1622" s="92"/>
      <c r="E1622" s="92"/>
      <c r="F1622" s="92"/>
      <c r="G1622" s="62"/>
      <c r="I1622" s="62"/>
      <c r="J1622" s="62"/>
      <c r="K1622" s="62"/>
      <c r="L1622" s="62"/>
      <c r="M1622" s="62"/>
      <c r="N1622" s="62"/>
      <c r="O1622" s="62"/>
      <c r="P1622" s="62"/>
      <c r="Q1622" s="62"/>
      <c r="R1622" s="62"/>
    </row>
    <row r="1623" spans="2:18" ht="15.75" x14ac:dyDescent="0.2">
      <c r="B1623" s="215"/>
      <c r="C1623" s="91"/>
      <c r="D1623" s="92"/>
      <c r="E1623" s="92"/>
      <c r="F1623" s="92"/>
      <c r="G1623" s="62"/>
      <c r="I1623" s="62"/>
      <c r="J1623" s="62"/>
      <c r="K1623" s="62"/>
      <c r="L1623" s="62"/>
      <c r="M1623" s="62"/>
      <c r="N1623" s="62"/>
      <c r="O1623" s="62"/>
      <c r="P1623" s="62"/>
      <c r="Q1623" s="62"/>
      <c r="R1623" s="62"/>
    </row>
    <row r="1624" spans="2:18" ht="15.75" x14ac:dyDescent="0.2">
      <c r="B1624" s="215"/>
      <c r="C1624" s="91"/>
      <c r="D1624" s="92"/>
      <c r="E1624" s="92"/>
      <c r="F1624" s="92"/>
      <c r="G1624" s="62"/>
      <c r="I1624" s="62"/>
      <c r="J1624" s="62"/>
      <c r="K1624" s="62"/>
      <c r="L1624" s="62"/>
      <c r="M1624" s="62"/>
      <c r="N1624" s="62"/>
      <c r="O1624" s="62"/>
      <c r="P1624" s="62"/>
      <c r="Q1624" s="62"/>
      <c r="R1624" s="62"/>
    </row>
    <row r="1625" spans="2:18" ht="15.75" x14ac:dyDescent="0.2">
      <c r="B1625" s="215"/>
      <c r="C1625" s="91"/>
      <c r="D1625" s="92"/>
      <c r="E1625" s="92"/>
      <c r="F1625" s="92"/>
      <c r="G1625" s="62"/>
      <c r="I1625" s="62"/>
      <c r="J1625" s="62"/>
      <c r="K1625" s="62"/>
      <c r="L1625" s="62"/>
      <c r="M1625" s="62"/>
      <c r="N1625" s="62"/>
      <c r="O1625" s="62"/>
      <c r="P1625" s="62"/>
      <c r="Q1625" s="62"/>
      <c r="R1625" s="62"/>
    </row>
    <row r="1626" spans="2:18" ht="15.75" x14ac:dyDescent="0.2">
      <c r="B1626" s="215"/>
      <c r="C1626" s="91"/>
      <c r="D1626" s="92"/>
      <c r="E1626" s="92"/>
      <c r="F1626" s="92"/>
      <c r="G1626" s="62"/>
      <c r="I1626" s="62"/>
      <c r="J1626" s="62"/>
      <c r="K1626" s="62"/>
      <c r="L1626" s="62"/>
      <c r="M1626" s="62"/>
      <c r="N1626" s="62"/>
      <c r="O1626" s="62"/>
      <c r="P1626" s="62"/>
      <c r="Q1626" s="62"/>
      <c r="R1626" s="62"/>
    </row>
    <row r="1627" spans="2:18" ht="15.75" x14ac:dyDescent="0.2">
      <c r="B1627" s="215"/>
      <c r="C1627" s="91"/>
      <c r="D1627" s="92"/>
      <c r="E1627" s="92"/>
      <c r="F1627" s="92"/>
      <c r="G1627" s="62"/>
      <c r="I1627" s="62"/>
      <c r="J1627" s="62"/>
      <c r="K1627" s="62"/>
      <c r="L1627" s="62"/>
      <c r="M1627" s="62"/>
      <c r="N1627" s="62"/>
      <c r="O1627" s="62"/>
      <c r="P1627" s="62"/>
      <c r="Q1627" s="62"/>
      <c r="R1627" s="62"/>
    </row>
    <row r="1628" spans="2:18" ht="15.75" x14ac:dyDescent="0.2">
      <c r="B1628" s="215"/>
      <c r="C1628" s="91"/>
      <c r="D1628" s="92"/>
      <c r="E1628" s="92"/>
      <c r="F1628" s="92"/>
      <c r="G1628" s="62"/>
      <c r="I1628" s="62"/>
      <c r="J1628" s="62"/>
      <c r="K1628" s="62"/>
      <c r="L1628" s="62"/>
      <c r="M1628" s="62"/>
      <c r="N1628" s="62"/>
      <c r="O1628" s="62"/>
      <c r="P1628" s="62"/>
      <c r="Q1628" s="62"/>
      <c r="R1628" s="62"/>
    </row>
    <row r="1629" spans="2:18" ht="15.75" x14ac:dyDescent="0.2">
      <c r="B1629" s="215"/>
      <c r="C1629" s="91"/>
      <c r="D1629" s="92"/>
      <c r="E1629" s="92"/>
      <c r="F1629" s="92"/>
      <c r="G1629" s="62"/>
      <c r="I1629" s="62"/>
      <c r="J1629" s="62"/>
      <c r="K1629" s="62"/>
      <c r="L1629" s="62"/>
      <c r="M1629" s="62"/>
      <c r="N1629" s="62"/>
      <c r="O1629" s="62"/>
      <c r="P1629" s="62"/>
      <c r="Q1629" s="62"/>
      <c r="R1629" s="62"/>
    </row>
    <row r="1630" spans="2:18" ht="15.75" x14ac:dyDescent="0.2">
      <c r="B1630" s="215"/>
      <c r="C1630" s="91"/>
      <c r="D1630" s="92"/>
      <c r="E1630" s="92"/>
      <c r="F1630" s="92"/>
      <c r="G1630" s="62"/>
      <c r="I1630" s="62"/>
      <c r="J1630" s="62"/>
      <c r="K1630" s="62"/>
      <c r="L1630" s="62"/>
      <c r="M1630" s="62"/>
      <c r="N1630" s="62"/>
      <c r="O1630" s="62"/>
      <c r="P1630" s="62"/>
      <c r="Q1630" s="62"/>
      <c r="R1630" s="62"/>
    </row>
    <row r="1631" spans="2:18" ht="15.75" x14ac:dyDescent="0.2">
      <c r="B1631" s="215"/>
      <c r="C1631" s="91"/>
      <c r="D1631" s="92"/>
      <c r="E1631" s="92"/>
      <c r="F1631" s="92"/>
      <c r="G1631" s="62"/>
      <c r="I1631" s="62"/>
      <c r="J1631" s="62"/>
      <c r="K1631" s="62"/>
      <c r="L1631" s="62"/>
      <c r="M1631" s="62"/>
      <c r="N1631" s="62"/>
      <c r="O1631" s="62"/>
      <c r="P1631" s="62"/>
      <c r="Q1631" s="62"/>
      <c r="R1631" s="62"/>
    </row>
    <row r="1632" spans="2:18" ht="15.75" x14ac:dyDescent="0.2">
      <c r="B1632" s="215"/>
      <c r="C1632" s="91"/>
      <c r="D1632" s="92"/>
      <c r="E1632" s="92"/>
      <c r="F1632" s="92"/>
      <c r="G1632" s="62"/>
      <c r="I1632" s="62"/>
      <c r="J1632" s="62"/>
      <c r="K1632" s="62"/>
      <c r="L1632" s="62"/>
      <c r="M1632" s="62"/>
      <c r="N1632" s="62"/>
      <c r="O1632" s="62"/>
      <c r="P1632" s="62"/>
      <c r="Q1632" s="62"/>
      <c r="R1632" s="62"/>
    </row>
    <row r="1633" spans="2:18" ht="15.75" x14ac:dyDescent="0.2">
      <c r="B1633" s="215"/>
      <c r="C1633" s="91"/>
      <c r="D1633" s="92"/>
      <c r="E1633" s="92"/>
      <c r="F1633" s="92"/>
      <c r="G1633" s="62"/>
      <c r="I1633" s="62"/>
      <c r="J1633" s="62"/>
      <c r="K1633" s="62"/>
      <c r="L1633" s="62"/>
      <c r="M1633" s="62"/>
      <c r="N1633" s="62"/>
      <c r="O1633" s="62"/>
      <c r="P1633" s="62"/>
      <c r="Q1633" s="62"/>
      <c r="R1633" s="62"/>
    </row>
    <row r="1634" spans="2:18" ht="15.75" x14ac:dyDescent="0.2">
      <c r="B1634" s="215"/>
      <c r="C1634" s="91"/>
      <c r="D1634" s="92"/>
      <c r="E1634" s="92"/>
      <c r="F1634" s="92"/>
      <c r="G1634" s="62"/>
      <c r="I1634" s="62"/>
      <c r="J1634" s="62"/>
      <c r="K1634" s="62"/>
      <c r="L1634" s="62"/>
      <c r="M1634" s="62"/>
      <c r="N1634" s="62"/>
      <c r="O1634" s="62"/>
      <c r="P1634" s="62"/>
      <c r="Q1634" s="62"/>
      <c r="R1634" s="62"/>
    </row>
    <row r="1635" spans="2:18" ht="15.75" x14ac:dyDescent="0.2">
      <c r="B1635" s="215"/>
      <c r="C1635" s="91"/>
      <c r="D1635" s="92"/>
      <c r="E1635" s="92"/>
      <c r="F1635" s="92"/>
      <c r="G1635" s="62"/>
      <c r="I1635" s="62"/>
      <c r="J1635" s="62"/>
      <c r="K1635" s="62"/>
      <c r="L1635" s="62"/>
      <c r="M1635" s="62"/>
      <c r="N1635" s="62"/>
      <c r="O1635" s="62"/>
      <c r="P1635" s="62"/>
      <c r="Q1635" s="62"/>
      <c r="R1635" s="62"/>
    </row>
    <row r="1636" spans="2:18" ht="15.75" x14ac:dyDescent="0.2">
      <c r="B1636" s="215"/>
      <c r="C1636" s="91"/>
      <c r="D1636" s="92"/>
      <c r="E1636" s="92"/>
      <c r="F1636" s="92"/>
      <c r="G1636" s="62"/>
      <c r="I1636" s="62"/>
      <c r="J1636" s="62"/>
      <c r="K1636" s="62"/>
      <c r="L1636" s="62"/>
      <c r="M1636" s="62"/>
      <c r="N1636" s="62"/>
      <c r="O1636" s="62"/>
      <c r="P1636" s="62"/>
      <c r="Q1636" s="62"/>
      <c r="R1636" s="62"/>
    </row>
    <row r="1637" spans="2:18" ht="15.75" x14ac:dyDescent="0.2">
      <c r="B1637" s="215"/>
      <c r="C1637" s="91"/>
      <c r="D1637" s="92"/>
      <c r="E1637" s="92"/>
      <c r="F1637" s="92"/>
      <c r="G1637" s="62"/>
      <c r="I1637" s="62"/>
      <c r="J1637" s="62"/>
      <c r="K1637" s="62"/>
      <c r="L1637" s="62"/>
      <c r="M1637" s="62"/>
      <c r="N1637" s="62"/>
      <c r="O1637" s="62"/>
      <c r="P1637" s="62"/>
      <c r="Q1637" s="62"/>
      <c r="R1637" s="62"/>
    </row>
    <row r="1638" spans="2:18" ht="15.75" x14ac:dyDescent="0.2">
      <c r="B1638" s="215"/>
      <c r="C1638" s="91"/>
      <c r="D1638" s="92"/>
      <c r="E1638" s="92"/>
      <c r="F1638" s="92"/>
      <c r="G1638" s="62"/>
      <c r="I1638" s="62"/>
      <c r="J1638" s="62"/>
      <c r="K1638" s="62"/>
      <c r="L1638" s="62"/>
      <c r="M1638" s="62"/>
      <c r="N1638" s="62"/>
      <c r="O1638" s="62"/>
      <c r="P1638" s="62"/>
      <c r="Q1638" s="62"/>
      <c r="R1638" s="62"/>
    </row>
    <row r="1639" spans="2:18" ht="15.75" x14ac:dyDescent="0.2">
      <c r="B1639" s="215"/>
      <c r="C1639" s="91"/>
      <c r="D1639" s="92"/>
      <c r="E1639" s="92"/>
      <c r="F1639" s="92"/>
      <c r="G1639" s="62"/>
      <c r="I1639" s="62"/>
      <c r="J1639" s="62"/>
      <c r="K1639" s="62"/>
      <c r="L1639" s="62"/>
      <c r="M1639" s="62"/>
      <c r="N1639" s="62"/>
      <c r="O1639" s="62"/>
      <c r="P1639" s="62"/>
      <c r="Q1639" s="62"/>
      <c r="R1639" s="62"/>
    </row>
    <row r="1640" spans="2:18" ht="15.75" x14ac:dyDescent="0.2">
      <c r="B1640" s="215"/>
      <c r="C1640" s="91"/>
      <c r="D1640" s="92"/>
      <c r="E1640" s="92"/>
      <c r="F1640" s="92"/>
      <c r="G1640" s="62"/>
      <c r="I1640" s="62"/>
      <c r="J1640" s="62"/>
      <c r="K1640" s="62"/>
      <c r="L1640" s="62"/>
      <c r="M1640" s="62"/>
      <c r="N1640" s="62"/>
      <c r="O1640" s="62"/>
      <c r="P1640" s="62"/>
      <c r="Q1640" s="62"/>
      <c r="R1640" s="62"/>
    </row>
    <row r="1641" spans="2:18" ht="15.75" x14ac:dyDescent="0.2">
      <c r="B1641" s="215"/>
      <c r="C1641" s="91"/>
      <c r="D1641" s="92"/>
      <c r="E1641" s="92"/>
      <c r="F1641" s="92"/>
      <c r="G1641" s="62"/>
      <c r="I1641" s="62"/>
      <c r="J1641" s="62"/>
      <c r="K1641" s="62"/>
      <c r="L1641" s="62"/>
      <c r="M1641" s="62"/>
      <c r="N1641" s="62"/>
      <c r="O1641" s="62"/>
      <c r="P1641" s="62"/>
      <c r="Q1641" s="62"/>
      <c r="R1641" s="62"/>
    </row>
    <row r="1642" spans="2:18" ht="15.75" x14ac:dyDescent="0.2">
      <c r="B1642" s="215"/>
      <c r="C1642" s="91"/>
      <c r="D1642" s="92"/>
      <c r="E1642" s="92"/>
      <c r="F1642" s="92"/>
      <c r="G1642" s="62"/>
      <c r="I1642" s="62"/>
      <c r="J1642" s="62"/>
      <c r="K1642" s="62"/>
      <c r="L1642" s="62"/>
      <c r="M1642" s="62"/>
      <c r="N1642" s="62"/>
      <c r="O1642" s="62"/>
      <c r="P1642" s="62"/>
      <c r="Q1642" s="62"/>
      <c r="R1642" s="62"/>
    </row>
    <row r="1643" spans="2:18" ht="15.75" x14ac:dyDescent="0.2">
      <c r="B1643" s="215"/>
      <c r="C1643" s="91"/>
      <c r="D1643" s="92"/>
      <c r="E1643" s="92"/>
      <c r="F1643" s="92"/>
      <c r="G1643" s="62"/>
      <c r="I1643" s="62"/>
      <c r="J1643" s="62"/>
      <c r="K1643" s="62"/>
      <c r="L1643" s="62"/>
      <c r="M1643" s="62"/>
      <c r="N1643" s="62"/>
      <c r="O1643" s="62"/>
      <c r="P1643" s="62"/>
      <c r="Q1643" s="62"/>
      <c r="R1643" s="62"/>
    </row>
    <row r="1644" spans="2:18" ht="15.75" x14ac:dyDescent="0.2">
      <c r="B1644" s="215"/>
      <c r="C1644" s="91"/>
      <c r="D1644" s="92"/>
      <c r="E1644" s="92"/>
      <c r="F1644" s="92"/>
      <c r="G1644" s="62"/>
      <c r="I1644" s="62"/>
      <c r="J1644" s="62"/>
      <c r="K1644" s="62"/>
      <c r="L1644" s="62"/>
      <c r="M1644" s="62"/>
      <c r="N1644" s="62"/>
      <c r="O1644" s="62"/>
      <c r="P1644" s="62"/>
      <c r="Q1644" s="62"/>
      <c r="R1644" s="62"/>
    </row>
    <row r="1645" spans="2:18" ht="15.75" x14ac:dyDescent="0.2">
      <c r="B1645" s="215"/>
      <c r="C1645" s="91"/>
      <c r="D1645" s="92"/>
      <c r="E1645" s="92"/>
      <c r="F1645" s="92"/>
      <c r="G1645" s="62"/>
      <c r="I1645" s="62"/>
      <c r="J1645" s="62"/>
      <c r="K1645" s="62"/>
      <c r="L1645" s="62"/>
      <c r="M1645" s="62"/>
      <c r="N1645" s="62"/>
      <c r="O1645" s="62"/>
      <c r="P1645" s="62"/>
      <c r="Q1645" s="62"/>
      <c r="R1645" s="62"/>
    </row>
    <row r="1646" spans="2:18" ht="15.75" x14ac:dyDescent="0.2">
      <c r="B1646" s="215"/>
      <c r="C1646" s="91"/>
      <c r="D1646" s="92"/>
      <c r="E1646" s="92"/>
      <c r="F1646" s="92"/>
      <c r="G1646" s="62"/>
      <c r="I1646" s="62"/>
      <c r="J1646" s="62"/>
      <c r="K1646" s="62"/>
      <c r="L1646" s="62"/>
      <c r="M1646" s="62"/>
      <c r="N1646" s="62"/>
      <c r="O1646" s="62"/>
      <c r="P1646" s="62"/>
      <c r="Q1646" s="62"/>
      <c r="R1646" s="62"/>
    </row>
    <row r="1647" spans="2:18" ht="15.75" x14ac:dyDescent="0.2">
      <c r="B1647" s="215"/>
      <c r="C1647" s="91"/>
      <c r="D1647" s="92"/>
      <c r="E1647" s="92"/>
      <c r="F1647" s="92"/>
      <c r="G1647" s="62"/>
      <c r="I1647" s="62"/>
      <c r="J1647" s="62"/>
      <c r="K1647" s="62"/>
      <c r="L1647" s="62"/>
      <c r="M1647" s="62"/>
      <c r="N1647" s="62"/>
      <c r="O1647" s="62"/>
      <c r="P1647" s="62"/>
      <c r="Q1647" s="62"/>
      <c r="R1647" s="62"/>
    </row>
    <row r="1648" spans="2:18" ht="15.75" x14ac:dyDescent="0.2">
      <c r="B1648" s="215"/>
      <c r="C1648" s="91"/>
      <c r="D1648" s="92"/>
      <c r="E1648" s="92"/>
      <c r="F1648" s="92"/>
      <c r="G1648" s="62"/>
      <c r="I1648" s="62"/>
      <c r="J1648" s="62"/>
      <c r="K1648" s="62"/>
      <c r="L1648" s="62"/>
      <c r="M1648" s="62"/>
      <c r="N1648" s="62"/>
      <c r="O1648" s="62"/>
      <c r="P1648" s="62"/>
      <c r="Q1648" s="62"/>
      <c r="R1648" s="62"/>
    </row>
    <row r="1649" spans="2:18" ht="15.75" x14ac:dyDescent="0.2">
      <c r="B1649" s="215"/>
      <c r="C1649" s="91"/>
      <c r="D1649" s="92"/>
      <c r="E1649" s="92"/>
      <c r="F1649" s="92"/>
      <c r="G1649" s="62"/>
      <c r="I1649" s="62"/>
      <c r="J1649" s="62"/>
      <c r="K1649" s="62"/>
      <c r="L1649" s="62"/>
      <c r="M1649" s="62"/>
      <c r="N1649" s="62"/>
      <c r="O1649" s="62"/>
      <c r="P1649" s="62"/>
      <c r="Q1649" s="62"/>
      <c r="R1649" s="62"/>
    </row>
    <row r="1650" spans="2:18" ht="15.75" x14ac:dyDescent="0.2">
      <c r="B1650" s="215"/>
      <c r="C1650" s="91"/>
      <c r="D1650" s="92"/>
      <c r="E1650" s="92"/>
      <c r="F1650" s="92"/>
      <c r="G1650" s="62"/>
      <c r="I1650" s="62"/>
      <c r="J1650" s="62"/>
      <c r="K1650" s="62"/>
      <c r="L1650" s="62"/>
      <c r="M1650" s="62"/>
      <c r="N1650" s="62"/>
      <c r="O1650" s="62"/>
      <c r="P1650" s="62"/>
      <c r="Q1650" s="62"/>
      <c r="R1650" s="62"/>
    </row>
    <row r="1651" spans="2:18" ht="15.75" x14ac:dyDescent="0.2">
      <c r="B1651" s="215"/>
      <c r="C1651" s="91"/>
      <c r="D1651" s="92"/>
      <c r="E1651" s="92"/>
      <c r="F1651" s="92"/>
      <c r="G1651" s="62"/>
      <c r="I1651" s="62"/>
      <c r="J1651" s="62"/>
      <c r="K1651" s="62"/>
      <c r="L1651" s="62"/>
      <c r="M1651" s="62"/>
      <c r="N1651" s="62"/>
      <c r="O1651" s="62"/>
      <c r="P1651" s="62"/>
      <c r="Q1651" s="62"/>
      <c r="R1651" s="62"/>
    </row>
    <row r="1652" spans="2:18" ht="15.75" x14ac:dyDescent="0.2">
      <c r="B1652" s="215"/>
      <c r="C1652" s="91"/>
      <c r="D1652" s="92"/>
      <c r="E1652" s="92"/>
      <c r="F1652" s="92"/>
      <c r="G1652" s="62"/>
      <c r="I1652" s="62"/>
      <c r="J1652" s="62"/>
      <c r="K1652" s="62"/>
      <c r="L1652" s="62"/>
      <c r="M1652" s="62"/>
      <c r="N1652" s="62"/>
      <c r="O1652" s="62"/>
      <c r="P1652" s="62"/>
      <c r="Q1652" s="62"/>
      <c r="R1652" s="62"/>
    </row>
    <row r="1653" spans="2:18" ht="15.75" x14ac:dyDescent="0.2">
      <c r="B1653" s="215"/>
      <c r="C1653" s="91"/>
      <c r="D1653" s="92"/>
      <c r="E1653" s="92"/>
      <c r="F1653" s="92"/>
      <c r="G1653" s="62"/>
      <c r="I1653" s="62"/>
      <c r="J1653" s="62"/>
      <c r="K1653" s="62"/>
      <c r="L1653" s="62"/>
      <c r="M1653" s="62"/>
      <c r="N1653" s="62"/>
      <c r="O1653" s="62"/>
      <c r="P1653" s="62"/>
      <c r="Q1653" s="62"/>
      <c r="R1653" s="62"/>
    </row>
    <row r="1654" spans="2:18" ht="15.75" x14ac:dyDescent="0.2">
      <c r="B1654" s="215"/>
      <c r="C1654" s="91"/>
      <c r="D1654" s="92"/>
      <c r="E1654" s="92"/>
      <c r="F1654" s="92"/>
      <c r="G1654" s="62"/>
      <c r="I1654" s="62"/>
      <c r="J1654" s="62"/>
      <c r="K1654" s="62"/>
      <c r="L1654" s="62"/>
      <c r="M1654" s="62"/>
      <c r="N1654" s="62"/>
      <c r="O1654" s="62"/>
      <c r="P1654" s="62"/>
      <c r="Q1654" s="62"/>
      <c r="R1654" s="62"/>
    </row>
    <row r="1655" spans="2:18" ht="15.75" x14ac:dyDescent="0.2">
      <c r="B1655" s="215"/>
      <c r="C1655" s="91"/>
      <c r="D1655" s="92"/>
      <c r="E1655" s="92"/>
      <c r="F1655" s="92"/>
      <c r="G1655" s="62"/>
      <c r="I1655" s="62"/>
      <c r="J1655" s="62"/>
      <c r="K1655" s="62"/>
      <c r="L1655" s="62"/>
      <c r="M1655" s="62"/>
      <c r="N1655" s="62"/>
      <c r="O1655" s="62"/>
      <c r="P1655" s="62"/>
      <c r="Q1655" s="62"/>
      <c r="R1655" s="62"/>
    </row>
    <row r="1656" spans="2:18" ht="15.75" x14ac:dyDescent="0.2">
      <c r="B1656" s="215"/>
      <c r="C1656" s="91"/>
      <c r="D1656" s="92"/>
      <c r="E1656" s="92"/>
      <c r="F1656" s="92"/>
      <c r="G1656" s="62"/>
      <c r="I1656" s="62"/>
      <c r="J1656" s="62"/>
      <c r="K1656" s="62"/>
      <c r="L1656" s="62"/>
      <c r="M1656" s="62"/>
      <c r="N1656" s="62"/>
      <c r="O1656" s="62"/>
      <c r="P1656" s="62"/>
      <c r="Q1656" s="62"/>
      <c r="R1656" s="62"/>
    </row>
    <row r="1657" spans="2:18" ht="15.75" x14ac:dyDescent="0.2">
      <c r="B1657" s="215"/>
      <c r="C1657" s="91"/>
      <c r="D1657" s="92"/>
      <c r="E1657" s="92"/>
      <c r="F1657" s="92"/>
      <c r="G1657" s="62"/>
      <c r="I1657" s="62"/>
      <c r="J1657" s="62"/>
      <c r="K1657" s="62"/>
      <c r="L1657" s="62"/>
      <c r="M1657" s="62"/>
      <c r="N1657" s="62"/>
      <c r="O1657" s="62"/>
      <c r="P1657" s="62"/>
      <c r="Q1657" s="62"/>
      <c r="R1657" s="62"/>
    </row>
    <row r="1658" spans="2:18" ht="15.75" x14ac:dyDescent="0.2">
      <c r="B1658" s="215"/>
      <c r="C1658" s="91"/>
      <c r="D1658" s="92"/>
      <c r="E1658" s="92"/>
      <c r="F1658" s="92"/>
      <c r="G1658" s="62"/>
      <c r="I1658" s="62"/>
      <c r="J1658" s="62"/>
      <c r="K1658" s="62"/>
      <c r="L1658" s="62"/>
      <c r="M1658" s="62"/>
      <c r="N1658" s="62"/>
      <c r="O1658" s="62"/>
      <c r="P1658" s="62"/>
      <c r="Q1658" s="62"/>
      <c r="R1658" s="62"/>
    </row>
    <row r="1659" spans="2:18" ht="15.75" x14ac:dyDescent="0.2">
      <c r="B1659" s="215"/>
      <c r="C1659" s="91"/>
      <c r="D1659" s="92"/>
      <c r="E1659" s="92"/>
      <c r="F1659" s="92"/>
      <c r="G1659" s="62"/>
      <c r="I1659" s="62"/>
      <c r="J1659" s="62"/>
      <c r="K1659" s="62"/>
      <c r="L1659" s="62"/>
      <c r="M1659" s="62"/>
      <c r="N1659" s="62"/>
      <c r="O1659" s="62"/>
      <c r="P1659" s="62"/>
      <c r="Q1659" s="62"/>
      <c r="R1659" s="62"/>
    </row>
    <row r="1660" spans="2:18" ht="15.75" x14ac:dyDescent="0.2">
      <c r="B1660" s="215"/>
      <c r="C1660" s="91"/>
      <c r="D1660" s="92"/>
      <c r="E1660" s="92"/>
      <c r="F1660" s="92"/>
      <c r="G1660" s="62"/>
      <c r="I1660" s="62"/>
      <c r="J1660" s="62"/>
      <c r="K1660" s="62"/>
      <c r="L1660" s="62"/>
      <c r="M1660" s="62"/>
      <c r="N1660" s="62"/>
      <c r="O1660" s="62"/>
      <c r="P1660" s="62"/>
      <c r="Q1660" s="62"/>
      <c r="R1660" s="62"/>
    </row>
    <row r="1661" spans="2:18" ht="15.75" x14ac:dyDescent="0.2">
      <c r="B1661" s="215"/>
      <c r="C1661" s="91"/>
      <c r="D1661" s="92"/>
      <c r="E1661" s="92"/>
      <c r="F1661" s="92"/>
      <c r="G1661" s="62"/>
      <c r="I1661" s="62"/>
      <c r="J1661" s="62"/>
      <c r="K1661" s="62"/>
      <c r="L1661" s="62"/>
      <c r="M1661" s="62"/>
      <c r="N1661" s="62"/>
      <c r="O1661" s="62"/>
      <c r="P1661" s="62"/>
      <c r="Q1661" s="62"/>
      <c r="R1661" s="62"/>
    </row>
    <row r="1662" spans="2:18" ht="15.75" x14ac:dyDescent="0.2">
      <c r="B1662" s="215"/>
      <c r="C1662" s="91"/>
      <c r="D1662" s="92"/>
      <c r="E1662" s="92"/>
      <c r="F1662" s="92"/>
      <c r="G1662" s="62"/>
      <c r="I1662" s="62"/>
      <c r="J1662" s="62"/>
      <c r="K1662" s="62"/>
      <c r="L1662" s="62"/>
      <c r="M1662" s="62"/>
      <c r="N1662" s="62"/>
      <c r="O1662" s="62"/>
      <c r="P1662" s="62"/>
      <c r="Q1662" s="62"/>
      <c r="R1662" s="62"/>
    </row>
    <row r="1663" spans="2:18" ht="15.75" x14ac:dyDescent="0.2">
      <c r="B1663" s="215"/>
      <c r="C1663" s="91"/>
      <c r="D1663" s="92"/>
      <c r="E1663" s="92"/>
      <c r="F1663" s="92"/>
      <c r="G1663" s="62"/>
      <c r="I1663" s="62"/>
      <c r="J1663" s="62"/>
      <c r="K1663" s="62"/>
      <c r="L1663" s="62"/>
      <c r="M1663" s="62"/>
      <c r="N1663" s="62"/>
      <c r="O1663" s="62"/>
      <c r="P1663" s="62"/>
      <c r="Q1663" s="62"/>
      <c r="R1663" s="62"/>
    </row>
    <row r="1664" spans="2:18" ht="15.75" x14ac:dyDescent="0.2">
      <c r="B1664" s="215"/>
      <c r="C1664" s="91"/>
      <c r="D1664" s="92"/>
      <c r="E1664" s="92"/>
      <c r="F1664" s="92"/>
      <c r="G1664" s="62"/>
      <c r="I1664" s="62"/>
      <c r="J1664" s="62"/>
      <c r="K1664" s="62"/>
      <c r="L1664" s="62"/>
      <c r="M1664" s="62"/>
      <c r="N1664" s="62"/>
      <c r="O1664" s="62"/>
      <c r="P1664" s="62"/>
      <c r="Q1664" s="62"/>
      <c r="R1664" s="62"/>
    </row>
    <row r="1665" spans="2:18" ht="15.75" x14ac:dyDescent="0.2">
      <c r="B1665" s="215"/>
      <c r="C1665" s="91"/>
      <c r="D1665" s="92"/>
      <c r="E1665" s="92"/>
      <c r="F1665" s="92"/>
      <c r="G1665" s="62"/>
      <c r="I1665" s="62"/>
      <c r="J1665" s="62"/>
      <c r="K1665" s="62"/>
      <c r="L1665" s="62"/>
      <c r="M1665" s="62"/>
      <c r="N1665" s="62"/>
      <c r="O1665" s="62"/>
      <c r="P1665" s="62"/>
      <c r="Q1665" s="62"/>
      <c r="R1665" s="62"/>
    </row>
    <row r="1666" spans="2:18" ht="15.75" x14ac:dyDescent="0.2">
      <c r="B1666" s="215"/>
      <c r="C1666" s="91"/>
      <c r="D1666" s="92"/>
      <c r="E1666" s="92"/>
      <c r="F1666" s="92"/>
      <c r="G1666" s="62"/>
      <c r="I1666" s="62"/>
      <c r="J1666" s="62"/>
      <c r="K1666" s="62"/>
      <c r="L1666" s="62"/>
      <c r="M1666" s="62"/>
      <c r="N1666" s="62"/>
      <c r="O1666" s="62"/>
      <c r="P1666" s="62"/>
      <c r="Q1666" s="62"/>
      <c r="R1666" s="62"/>
    </row>
    <row r="1667" spans="2:18" ht="15.75" x14ac:dyDescent="0.2">
      <c r="B1667" s="215"/>
      <c r="C1667" s="91"/>
      <c r="D1667" s="92"/>
      <c r="E1667" s="92"/>
      <c r="F1667" s="92"/>
      <c r="G1667" s="62"/>
      <c r="I1667" s="62"/>
      <c r="J1667" s="62"/>
      <c r="K1667" s="62"/>
      <c r="L1667" s="62"/>
      <c r="M1667" s="62"/>
      <c r="N1667" s="62"/>
      <c r="O1667" s="62"/>
      <c r="P1667" s="62"/>
      <c r="Q1667" s="62"/>
      <c r="R1667" s="62"/>
    </row>
    <row r="1668" spans="2:18" ht="15.75" x14ac:dyDescent="0.2">
      <c r="B1668" s="215"/>
      <c r="C1668" s="91"/>
      <c r="D1668" s="92"/>
      <c r="E1668" s="92"/>
      <c r="F1668" s="92"/>
      <c r="G1668" s="62"/>
      <c r="I1668" s="62"/>
      <c r="J1668" s="62"/>
      <c r="K1668" s="62"/>
      <c r="L1668" s="62"/>
      <c r="M1668" s="62"/>
      <c r="N1668" s="62"/>
      <c r="O1668" s="62"/>
      <c r="P1668" s="62"/>
      <c r="Q1668" s="62"/>
      <c r="R1668" s="62"/>
    </row>
    <row r="1669" spans="2:18" ht="15.75" x14ac:dyDescent="0.2">
      <c r="B1669" s="215"/>
      <c r="C1669" s="91"/>
      <c r="D1669" s="92"/>
      <c r="E1669" s="92"/>
      <c r="F1669" s="92"/>
      <c r="G1669" s="62"/>
      <c r="I1669" s="62"/>
      <c r="J1669" s="62"/>
      <c r="K1669" s="62"/>
      <c r="L1669" s="62"/>
      <c r="M1669" s="62"/>
      <c r="N1669" s="62"/>
      <c r="O1669" s="62"/>
      <c r="P1669" s="62"/>
      <c r="Q1669" s="62"/>
      <c r="R1669" s="62"/>
    </row>
    <row r="1670" spans="2:18" ht="15.75" x14ac:dyDescent="0.2">
      <c r="B1670" s="215"/>
      <c r="C1670" s="91"/>
      <c r="D1670" s="92"/>
      <c r="E1670" s="92"/>
      <c r="F1670" s="92"/>
      <c r="G1670" s="62"/>
      <c r="I1670" s="62"/>
      <c r="J1670" s="62"/>
      <c r="K1670" s="62"/>
      <c r="L1670" s="62"/>
      <c r="M1670" s="62"/>
      <c r="N1670" s="62"/>
      <c r="O1670" s="62"/>
      <c r="P1670" s="62"/>
      <c r="Q1670" s="62"/>
      <c r="R1670" s="62"/>
    </row>
    <row r="1671" spans="2:18" ht="15.75" x14ac:dyDescent="0.2">
      <c r="B1671" s="215"/>
      <c r="C1671" s="91"/>
      <c r="D1671" s="92"/>
      <c r="E1671" s="92"/>
      <c r="F1671" s="92"/>
      <c r="G1671" s="62"/>
      <c r="I1671" s="62"/>
      <c r="J1671" s="62"/>
      <c r="K1671" s="62"/>
      <c r="L1671" s="62"/>
      <c r="M1671" s="62"/>
      <c r="N1671" s="62"/>
      <c r="O1671" s="62"/>
      <c r="P1671" s="62"/>
      <c r="Q1671" s="62"/>
      <c r="R1671" s="62"/>
    </row>
    <row r="1672" spans="2:18" ht="15.75" x14ac:dyDescent="0.2">
      <c r="B1672" s="215"/>
      <c r="C1672" s="91"/>
      <c r="D1672" s="92"/>
      <c r="E1672" s="92"/>
      <c r="F1672" s="92"/>
      <c r="G1672" s="62"/>
      <c r="I1672" s="62"/>
      <c r="J1672" s="62"/>
      <c r="K1672" s="62"/>
      <c r="L1672" s="62"/>
      <c r="M1672" s="62"/>
      <c r="N1672" s="62"/>
      <c r="O1672" s="62"/>
      <c r="P1672" s="62"/>
      <c r="Q1672" s="62"/>
      <c r="R1672" s="62"/>
    </row>
    <row r="1673" spans="2:18" ht="15.75" x14ac:dyDescent="0.2">
      <c r="B1673" s="215"/>
      <c r="C1673" s="91"/>
      <c r="D1673" s="92"/>
      <c r="E1673" s="92"/>
      <c r="F1673" s="92"/>
      <c r="G1673" s="62"/>
      <c r="I1673" s="62"/>
      <c r="J1673" s="62"/>
      <c r="K1673" s="62"/>
      <c r="L1673" s="62"/>
      <c r="M1673" s="62"/>
      <c r="N1673" s="62"/>
      <c r="O1673" s="62"/>
      <c r="P1673" s="62"/>
      <c r="Q1673" s="62"/>
      <c r="R1673" s="62"/>
    </row>
    <row r="1674" spans="2:18" ht="15.75" x14ac:dyDescent="0.2">
      <c r="B1674" s="215"/>
      <c r="C1674" s="91"/>
      <c r="D1674" s="92"/>
      <c r="E1674" s="92"/>
      <c r="F1674" s="92"/>
      <c r="G1674" s="62"/>
      <c r="I1674" s="62"/>
      <c r="J1674" s="62"/>
      <c r="K1674" s="62"/>
      <c r="L1674" s="62"/>
      <c r="M1674" s="62"/>
      <c r="N1674" s="62"/>
      <c r="O1674" s="62"/>
      <c r="P1674" s="62"/>
      <c r="Q1674" s="62"/>
      <c r="R1674" s="62"/>
    </row>
    <row r="1675" spans="2:18" ht="15.75" x14ac:dyDescent="0.2">
      <c r="B1675" s="215"/>
      <c r="C1675" s="91"/>
      <c r="D1675" s="92"/>
      <c r="E1675" s="92"/>
      <c r="F1675" s="92"/>
      <c r="G1675" s="62"/>
      <c r="I1675" s="62"/>
      <c r="J1675" s="62"/>
      <c r="K1675" s="62"/>
      <c r="L1675" s="62"/>
      <c r="M1675" s="62"/>
      <c r="N1675" s="62"/>
      <c r="O1675" s="62"/>
      <c r="P1675" s="62"/>
      <c r="Q1675" s="62"/>
      <c r="R1675" s="62"/>
    </row>
    <row r="1676" spans="2:18" ht="15.75" x14ac:dyDescent="0.2">
      <c r="B1676" s="215"/>
      <c r="C1676" s="91"/>
      <c r="D1676" s="92"/>
      <c r="E1676" s="92"/>
      <c r="F1676" s="92"/>
      <c r="G1676" s="62"/>
      <c r="I1676" s="62"/>
      <c r="J1676" s="62"/>
      <c r="K1676" s="62"/>
      <c r="L1676" s="62"/>
      <c r="M1676" s="62"/>
      <c r="N1676" s="62"/>
      <c r="O1676" s="62"/>
      <c r="P1676" s="62"/>
      <c r="Q1676" s="62"/>
      <c r="R1676" s="62"/>
    </row>
    <row r="1677" spans="2:18" ht="15.75" x14ac:dyDescent="0.2">
      <c r="B1677" s="215"/>
      <c r="C1677" s="91"/>
      <c r="D1677" s="92"/>
      <c r="E1677" s="92"/>
      <c r="F1677" s="92"/>
      <c r="G1677" s="62"/>
      <c r="I1677" s="62"/>
      <c r="J1677" s="62"/>
      <c r="K1677" s="62"/>
      <c r="L1677" s="62"/>
      <c r="M1677" s="62"/>
      <c r="N1677" s="62"/>
      <c r="O1677" s="62"/>
      <c r="P1677" s="62"/>
      <c r="Q1677" s="62"/>
      <c r="R1677" s="62"/>
    </row>
    <row r="1678" spans="2:18" ht="15.75" x14ac:dyDescent="0.2">
      <c r="B1678" s="215"/>
      <c r="C1678" s="91"/>
      <c r="D1678" s="92"/>
      <c r="E1678" s="92"/>
      <c r="F1678" s="92"/>
      <c r="G1678" s="62"/>
      <c r="I1678" s="62"/>
      <c r="J1678" s="62"/>
      <c r="K1678" s="62"/>
      <c r="L1678" s="62"/>
      <c r="M1678" s="62"/>
      <c r="N1678" s="62"/>
      <c r="O1678" s="62"/>
      <c r="P1678" s="62"/>
      <c r="Q1678" s="62"/>
      <c r="R1678" s="62"/>
    </row>
    <row r="1679" spans="2:18" ht="15.75" x14ac:dyDescent="0.2">
      <c r="B1679" s="215"/>
      <c r="C1679" s="91"/>
      <c r="D1679" s="92"/>
      <c r="E1679" s="92"/>
      <c r="F1679" s="92"/>
      <c r="G1679" s="62"/>
      <c r="I1679" s="62"/>
      <c r="J1679" s="62"/>
      <c r="K1679" s="62"/>
      <c r="L1679" s="62"/>
      <c r="M1679" s="62"/>
      <c r="N1679" s="62"/>
      <c r="O1679" s="62"/>
      <c r="P1679" s="62"/>
      <c r="Q1679" s="62"/>
      <c r="R1679" s="62"/>
    </row>
    <row r="1680" spans="2:18" ht="15.75" x14ac:dyDescent="0.2">
      <c r="B1680" s="215"/>
      <c r="C1680" s="91"/>
      <c r="D1680" s="92"/>
      <c r="E1680" s="92"/>
      <c r="F1680" s="92"/>
      <c r="G1680" s="62"/>
      <c r="I1680" s="62"/>
      <c r="J1680" s="62"/>
      <c r="K1680" s="62"/>
      <c r="L1680" s="62"/>
      <c r="M1680" s="62"/>
      <c r="N1680" s="62"/>
      <c r="O1680" s="62"/>
      <c r="P1680" s="62"/>
      <c r="Q1680" s="62"/>
      <c r="R1680" s="62"/>
    </row>
    <row r="1681" spans="2:18" ht="15.75" x14ac:dyDescent="0.2">
      <c r="B1681" s="215"/>
      <c r="C1681" s="91"/>
      <c r="D1681" s="92"/>
      <c r="E1681" s="92"/>
      <c r="F1681" s="92"/>
      <c r="G1681" s="62"/>
      <c r="I1681" s="62"/>
      <c r="J1681" s="62"/>
      <c r="K1681" s="62"/>
      <c r="L1681" s="62"/>
      <c r="M1681" s="62"/>
      <c r="N1681" s="62"/>
      <c r="O1681" s="62"/>
      <c r="P1681" s="62"/>
      <c r="Q1681" s="62"/>
      <c r="R1681" s="62"/>
    </row>
    <row r="1682" spans="2:18" ht="15.75" x14ac:dyDescent="0.2">
      <c r="B1682" s="215"/>
      <c r="C1682" s="91"/>
      <c r="D1682" s="92"/>
      <c r="E1682" s="92"/>
      <c r="F1682" s="92"/>
      <c r="G1682" s="62"/>
      <c r="I1682" s="62"/>
      <c r="J1682" s="62"/>
      <c r="K1682" s="62"/>
      <c r="L1682" s="62"/>
      <c r="M1682" s="62"/>
      <c r="N1682" s="62"/>
      <c r="O1682" s="62"/>
      <c r="P1682" s="62"/>
      <c r="Q1682" s="62"/>
      <c r="R1682" s="62"/>
    </row>
    <row r="1683" spans="2:18" ht="15.75" x14ac:dyDescent="0.2">
      <c r="B1683" s="215"/>
      <c r="C1683" s="91"/>
      <c r="D1683" s="92"/>
      <c r="E1683" s="92"/>
      <c r="F1683" s="92"/>
      <c r="G1683" s="62"/>
      <c r="I1683" s="62"/>
      <c r="J1683" s="62"/>
      <c r="K1683" s="62"/>
      <c r="L1683" s="62"/>
      <c r="M1683" s="62"/>
      <c r="N1683" s="62"/>
      <c r="O1683" s="62"/>
      <c r="P1683" s="62"/>
      <c r="Q1683" s="62"/>
      <c r="R1683" s="62"/>
    </row>
    <row r="1684" spans="2:18" ht="15.75" x14ac:dyDescent="0.2">
      <c r="B1684" s="215"/>
      <c r="C1684" s="91"/>
      <c r="D1684" s="92"/>
      <c r="E1684" s="92"/>
      <c r="F1684" s="92"/>
      <c r="G1684" s="62"/>
      <c r="I1684" s="62"/>
      <c r="J1684" s="62"/>
      <c r="K1684" s="62"/>
      <c r="L1684" s="62"/>
      <c r="M1684" s="62"/>
      <c r="N1684" s="62"/>
      <c r="O1684" s="62"/>
      <c r="P1684" s="62"/>
      <c r="Q1684" s="62"/>
      <c r="R1684" s="62"/>
    </row>
    <row r="1685" spans="2:18" ht="15.75" x14ac:dyDescent="0.2">
      <c r="B1685" s="215"/>
      <c r="C1685" s="91"/>
      <c r="D1685" s="92"/>
      <c r="E1685" s="92"/>
      <c r="F1685" s="92"/>
      <c r="G1685" s="62"/>
      <c r="I1685" s="62"/>
      <c r="J1685" s="62"/>
      <c r="K1685" s="62"/>
      <c r="L1685" s="62"/>
      <c r="M1685" s="62"/>
      <c r="N1685" s="62"/>
      <c r="O1685" s="62"/>
      <c r="P1685" s="62"/>
      <c r="Q1685" s="62"/>
      <c r="R1685" s="62"/>
    </row>
    <row r="1686" spans="2:18" ht="15.75" x14ac:dyDescent="0.2">
      <c r="B1686" s="215"/>
      <c r="C1686" s="91"/>
      <c r="D1686" s="92"/>
      <c r="E1686" s="92"/>
      <c r="F1686" s="92"/>
      <c r="G1686" s="62"/>
      <c r="I1686" s="62"/>
      <c r="J1686" s="62"/>
      <c r="K1686" s="62"/>
      <c r="L1686" s="62"/>
      <c r="M1686" s="62"/>
      <c r="N1686" s="62"/>
      <c r="O1686" s="62"/>
      <c r="P1686" s="62"/>
      <c r="Q1686" s="62"/>
      <c r="R1686" s="62"/>
    </row>
    <row r="1687" spans="2:18" ht="15.75" x14ac:dyDescent="0.2">
      <c r="B1687" s="215"/>
      <c r="C1687" s="91"/>
      <c r="D1687" s="92"/>
      <c r="E1687" s="92"/>
      <c r="F1687" s="92"/>
      <c r="G1687" s="62"/>
      <c r="I1687" s="62"/>
      <c r="J1687" s="62"/>
      <c r="K1687" s="62"/>
      <c r="L1687" s="62"/>
      <c r="M1687" s="62"/>
      <c r="N1687" s="62"/>
      <c r="O1687" s="62"/>
      <c r="P1687" s="62"/>
      <c r="Q1687" s="62"/>
      <c r="R1687" s="62"/>
    </row>
    <row r="1688" spans="2:18" ht="15.75" x14ac:dyDescent="0.2">
      <c r="B1688" s="215"/>
      <c r="C1688" s="91"/>
      <c r="D1688" s="92"/>
      <c r="E1688" s="92"/>
      <c r="F1688" s="92"/>
      <c r="G1688" s="62"/>
      <c r="I1688" s="62"/>
      <c r="J1688" s="62"/>
      <c r="K1688" s="62"/>
      <c r="L1688" s="62"/>
      <c r="M1688" s="62"/>
      <c r="N1688" s="62"/>
      <c r="O1688" s="62"/>
      <c r="P1688" s="62"/>
      <c r="Q1688" s="62"/>
      <c r="R1688" s="62"/>
    </row>
    <row r="1689" spans="2:18" ht="15.75" x14ac:dyDescent="0.2">
      <c r="B1689" s="215"/>
      <c r="C1689" s="91"/>
      <c r="D1689" s="92"/>
      <c r="E1689" s="92"/>
      <c r="F1689" s="92"/>
      <c r="G1689" s="62"/>
      <c r="I1689" s="62"/>
      <c r="J1689" s="62"/>
      <c r="K1689" s="62"/>
      <c r="L1689" s="62"/>
      <c r="M1689" s="62"/>
      <c r="N1689" s="62"/>
      <c r="O1689" s="62"/>
      <c r="P1689" s="62"/>
      <c r="Q1689" s="62"/>
      <c r="R1689" s="62"/>
    </row>
    <row r="1690" spans="2:18" ht="15.75" x14ac:dyDescent="0.2">
      <c r="B1690" s="215"/>
      <c r="C1690" s="91"/>
      <c r="D1690" s="92"/>
      <c r="E1690" s="92"/>
      <c r="F1690" s="92"/>
      <c r="G1690" s="62"/>
      <c r="I1690" s="62"/>
      <c r="J1690" s="62"/>
      <c r="K1690" s="62"/>
      <c r="L1690" s="62"/>
      <c r="M1690" s="62"/>
      <c r="N1690" s="62"/>
      <c r="O1690" s="62"/>
      <c r="P1690" s="62"/>
      <c r="Q1690" s="62"/>
      <c r="R1690" s="62"/>
    </row>
    <row r="1691" spans="2:18" ht="15.75" x14ac:dyDescent="0.2">
      <c r="B1691" s="215"/>
      <c r="C1691" s="91"/>
      <c r="D1691" s="92"/>
      <c r="E1691" s="92"/>
      <c r="F1691" s="92"/>
      <c r="G1691" s="62"/>
      <c r="I1691" s="62"/>
      <c r="J1691" s="62"/>
      <c r="K1691" s="62"/>
      <c r="L1691" s="62"/>
      <c r="M1691" s="62"/>
      <c r="N1691" s="62"/>
      <c r="O1691" s="62"/>
      <c r="P1691" s="62"/>
      <c r="Q1691" s="62"/>
      <c r="R1691" s="62"/>
    </row>
    <row r="1692" spans="2:18" ht="15.75" x14ac:dyDescent="0.2">
      <c r="B1692" s="215"/>
      <c r="C1692" s="91"/>
      <c r="D1692" s="92"/>
      <c r="E1692" s="92"/>
      <c r="F1692" s="92"/>
      <c r="G1692" s="62"/>
      <c r="I1692" s="62"/>
      <c r="J1692" s="62"/>
      <c r="K1692" s="62"/>
      <c r="L1692" s="62"/>
      <c r="M1692" s="62"/>
      <c r="N1692" s="62"/>
      <c r="O1692" s="62"/>
      <c r="P1692" s="62"/>
      <c r="Q1692" s="62"/>
      <c r="R1692" s="62"/>
    </row>
    <row r="1693" spans="2:18" ht="15.75" x14ac:dyDescent="0.2">
      <c r="B1693" s="215"/>
      <c r="C1693" s="91"/>
      <c r="D1693" s="92"/>
      <c r="E1693" s="92"/>
      <c r="F1693" s="92"/>
      <c r="G1693" s="62"/>
      <c r="I1693" s="62"/>
      <c r="J1693" s="62"/>
      <c r="K1693" s="62"/>
      <c r="L1693" s="62"/>
      <c r="M1693" s="62"/>
      <c r="N1693" s="62"/>
      <c r="O1693" s="62"/>
      <c r="P1693" s="62"/>
      <c r="Q1693" s="62"/>
      <c r="R1693" s="62"/>
    </row>
    <row r="1694" spans="2:18" ht="15.75" x14ac:dyDescent="0.2">
      <c r="B1694" s="215"/>
      <c r="C1694" s="91"/>
      <c r="D1694" s="92"/>
      <c r="E1694" s="92"/>
      <c r="F1694" s="92"/>
      <c r="G1694" s="62"/>
      <c r="I1694" s="62"/>
      <c r="J1694" s="62"/>
      <c r="K1694" s="62"/>
      <c r="L1694" s="62"/>
      <c r="M1694" s="62"/>
      <c r="N1694" s="62"/>
      <c r="O1694" s="62"/>
      <c r="P1694" s="62"/>
      <c r="Q1694" s="62"/>
      <c r="R1694" s="62"/>
    </row>
    <row r="1695" spans="2:18" ht="15.75" x14ac:dyDescent="0.2">
      <c r="B1695" s="215"/>
      <c r="C1695" s="91"/>
      <c r="D1695" s="92"/>
      <c r="E1695" s="92"/>
      <c r="F1695" s="92"/>
      <c r="G1695" s="62"/>
      <c r="I1695" s="62"/>
      <c r="J1695" s="62"/>
      <c r="K1695" s="62"/>
      <c r="L1695" s="62"/>
      <c r="M1695" s="62"/>
      <c r="N1695" s="62"/>
      <c r="O1695" s="62"/>
      <c r="P1695" s="62"/>
      <c r="Q1695" s="62"/>
      <c r="R1695" s="62"/>
    </row>
    <row r="1696" spans="2:18" ht="15.75" x14ac:dyDescent="0.2">
      <c r="B1696" s="215"/>
      <c r="C1696" s="91"/>
      <c r="D1696" s="92"/>
      <c r="E1696" s="92"/>
      <c r="F1696" s="92"/>
      <c r="G1696" s="62"/>
      <c r="I1696" s="62"/>
      <c r="J1696" s="62"/>
      <c r="K1696" s="62"/>
      <c r="L1696" s="62"/>
      <c r="M1696" s="62"/>
      <c r="N1696" s="62"/>
      <c r="O1696" s="62"/>
      <c r="P1696" s="62"/>
      <c r="Q1696" s="62"/>
      <c r="R1696" s="62"/>
    </row>
    <row r="1697" spans="2:18" ht="15.75" x14ac:dyDescent="0.2">
      <c r="B1697" s="215"/>
      <c r="C1697" s="91"/>
      <c r="D1697" s="92"/>
      <c r="E1697" s="92"/>
      <c r="F1697" s="92"/>
      <c r="G1697" s="62"/>
      <c r="I1697" s="62"/>
      <c r="J1697" s="62"/>
      <c r="K1697" s="62"/>
      <c r="L1697" s="62"/>
      <c r="M1697" s="62"/>
      <c r="N1697" s="62"/>
      <c r="O1697" s="62"/>
      <c r="P1697" s="62"/>
      <c r="Q1697" s="62"/>
      <c r="R1697" s="62"/>
    </row>
    <row r="1698" spans="2:18" ht="15.75" x14ac:dyDescent="0.2">
      <c r="B1698" s="215"/>
      <c r="C1698" s="91"/>
      <c r="D1698" s="92"/>
      <c r="E1698" s="92"/>
      <c r="F1698" s="92"/>
      <c r="G1698" s="62"/>
      <c r="I1698" s="62"/>
      <c r="J1698" s="62"/>
      <c r="K1698" s="62"/>
      <c r="L1698" s="62"/>
      <c r="M1698" s="62"/>
      <c r="N1698" s="62"/>
      <c r="O1698" s="62"/>
      <c r="P1698" s="62"/>
      <c r="Q1698" s="62"/>
      <c r="R1698" s="62"/>
    </row>
    <row r="1699" spans="2:18" ht="15.75" x14ac:dyDescent="0.2">
      <c r="B1699" s="215"/>
      <c r="C1699" s="91"/>
      <c r="D1699" s="92"/>
      <c r="E1699" s="92"/>
      <c r="F1699" s="92"/>
      <c r="G1699" s="62"/>
      <c r="I1699" s="62"/>
      <c r="J1699" s="62"/>
      <c r="K1699" s="62"/>
      <c r="L1699" s="62"/>
      <c r="M1699" s="62"/>
      <c r="N1699" s="62"/>
      <c r="O1699" s="62"/>
      <c r="P1699" s="62"/>
      <c r="Q1699" s="62"/>
      <c r="R1699" s="62"/>
    </row>
    <row r="1700" spans="2:18" ht="15.75" x14ac:dyDescent="0.2">
      <c r="B1700" s="215"/>
      <c r="C1700" s="91"/>
      <c r="D1700" s="92"/>
      <c r="E1700" s="92"/>
      <c r="F1700" s="92"/>
      <c r="G1700" s="62"/>
      <c r="I1700" s="62"/>
      <c r="J1700" s="62"/>
      <c r="K1700" s="62"/>
      <c r="L1700" s="62"/>
      <c r="M1700" s="62"/>
      <c r="N1700" s="62"/>
      <c r="O1700" s="62"/>
      <c r="P1700" s="62"/>
      <c r="Q1700" s="62"/>
      <c r="R1700" s="62"/>
    </row>
    <row r="1701" spans="2:18" ht="15.75" x14ac:dyDescent="0.2">
      <c r="B1701" s="215"/>
      <c r="C1701" s="91"/>
      <c r="D1701" s="92"/>
      <c r="E1701" s="92"/>
      <c r="F1701" s="92"/>
      <c r="G1701" s="62"/>
      <c r="I1701" s="62"/>
      <c r="J1701" s="62"/>
      <c r="K1701" s="62"/>
      <c r="L1701" s="62"/>
      <c r="M1701" s="62"/>
      <c r="N1701" s="62"/>
      <c r="O1701" s="62"/>
      <c r="P1701" s="62"/>
      <c r="Q1701" s="62"/>
      <c r="R1701" s="62"/>
    </row>
    <row r="1702" spans="2:18" ht="15.75" x14ac:dyDescent="0.2">
      <c r="B1702" s="215"/>
      <c r="C1702" s="91"/>
      <c r="D1702" s="92"/>
      <c r="E1702" s="92"/>
      <c r="F1702" s="92"/>
      <c r="G1702" s="62"/>
      <c r="I1702" s="62"/>
      <c r="J1702" s="62"/>
      <c r="K1702" s="62"/>
      <c r="L1702" s="62"/>
      <c r="M1702" s="62"/>
      <c r="N1702" s="62"/>
      <c r="O1702" s="62"/>
      <c r="P1702" s="62"/>
      <c r="Q1702" s="62"/>
      <c r="R1702" s="62"/>
    </row>
    <row r="1703" spans="2:18" ht="15.75" x14ac:dyDescent="0.2">
      <c r="B1703" s="215"/>
      <c r="C1703" s="91"/>
      <c r="D1703" s="92"/>
      <c r="E1703" s="92"/>
      <c r="F1703" s="92"/>
      <c r="G1703" s="62"/>
      <c r="I1703" s="62"/>
      <c r="J1703" s="62"/>
      <c r="K1703" s="62"/>
      <c r="L1703" s="62"/>
      <c r="M1703" s="62"/>
      <c r="N1703" s="62"/>
      <c r="O1703" s="62"/>
      <c r="P1703" s="62"/>
      <c r="Q1703" s="62"/>
      <c r="R1703" s="62"/>
    </row>
    <row r="1704" spans="2:18" ht="15.75" x14ac:dyDescent="0.2">
      <c r="B1704" s="215"/>
      <c r="C1704" s="91"/>
      <c r="D1704" s="92"/>
      <c r="E1704" s="92"/>
      <c r="F1704" s="92"/>
      <c r="G1704" s="62"/>
      <c r="I1704" s="62"/>
      <c r="J1704" s="62"/>
      <c r="K1704" s="62"/>
      <c r="L1704" s="62"/>
      <c r="M1704" s="62"/>
      <c r="N1704" s="62"/>
      <c r="O1704" s="62"/>
      <c r="P1704" s="62"/>
      <c r="Q1704" s="62"/>
      <c r="R1704" s="62"/>
    </row>
    <row r="1705" spans="2:18" ht="15.75" x14ac:dyDescent="0.2">
      <c r="B1705" s="215"/>
      <c r="C1705" s="91"/>
      <c r="D1705" s="92"/>
      <c r="E1705" s="92"/>
      <c r="F1705" s="92"/>
      <c r="G1705" s="62"/>
      <c r="I1705" s="62"/>
      <c r="J1705" s="62"/>
      <c r="K1705" s="62"/>
      <c r="L1705" s="62"/>
      <c r="M1705" s="62"/>
      <c r="N1705" s="62"/>
      <c r="O1705" s="62"/>
      <c r="P1705" s="62"/>
      <c r="Q1705" s="62"/>
      <c r="R1705" s="62"/>
    </row>
    <row r="1706" spans="2:18" ht="15.75" x14ac:dyDescent="0.2">
      <c r="B1706" s="215"/>
      <c r="C1706" s="91"/>
      <c r="D1706" s="92"/>
      <c r="E1706" s="92"/>
      <c r="F1706" s="92"/>
      <c r="G1706" s="62"/>
      <c r="I1706" s="62"/>
      <c r="J1706" s="62"/>
      <c r="K1706" s="62"/>
      <c r="L1706" s="62"/>
      <c r="M1706" s="62"/>
      <c r="N1706" s="62"/>
      <c r="O1706" s="62"/>
      <c r="P1706" s="62"/>
      <c r="Q1706" s="62"/>
      <c r="R1706" s="62"/>
    </row>
    <row r="1707" spans="2:18" ht="15.75" x14ac:dyDescent="0.2">
      <c r="B1707" s="215"/>
      <c r="C1707" s="91"/>
      <c r="D1707" s="92"/>
      <c r="E1707" s="92"/>
      <c r="F1707" s="92"/>
      <c r="G1707" s="62"/>
      <c r="I1707" s="62"/>
      <c r="J1707" s="62"/>
      <c r="K1707" s="62"/>
      <c r="L1707" s="62"/>
      <c r="M1707" s="62"/>
      <c r="N1707" s="62"/>
      <c r="O1707" s="62"/>
      <c r="P1707" s="62"/>
      <c r="Q1707" s="62"/>
      <c r="R1707" s="62"/>
    </row>
    <row r="1708" spans="2:18" ht="15.75" x14ac:dyDescent="0.2">
      <c r="B1708" s="215"/>
      <c r="C1708" s="91"/>
      <c r="D1708" s="92"/>
      <c r="E1708" s="92"/>
      <c r="F1708" s="92"/>
      <c r="G1708" s="62"/>
      <c r="I1708" s="62"/>
      <c r="J1708" s="62"/>
      <c r="K1708" s="62"/>
      <c r="L1708" s="62"/>
      <c r="M1708" s="62"/>
      <c r="N1708" s="62"/>
      <c r="O1708" s="62"/>
      <c r="P1708" s="62"/>
      <c r="Q1708" s="62"/>
      <c r="R1708" s="62"/>
    </row>
    <row r="1709" spans="2:18" ht="15.75" x14ac:dyDescent="0.2">
      <c r="B1709" s="215"/>
      <c r="C1709" s="91"/>
      <c r="D1709" s="92"/>
      <c r="E1709" s="92"/>
      <c r="F1709" s="92"/>
      <c r="G1709" s="62"/>
      <c r="I1709" s="62"/>
      <c r="J1709" s="62"/>
      <c r="K1709" s="62"/>
      <c r="L1709" s="62"/>
      <c r="M1709" s="62"/>
      <c r="N1709" s="62"/>
      <c r="O1709" s="62"/>
      <c r="P1709" s="62"/>
      <c r="Q1709" s="62"/>
      <c r="R1709" s="62"/>
    </row>
    <row r="1710" spans="2:18" ht="15.75" x14ac:dyDescent="0.2">
      <c r="B1710" s="215"/>
      <c r="C1710" s="91"/>
      <c r="D1710" s="92"/>
      <c r="E1710" s="92"/>
      <c r="F1710" s="92"/>
      <c r="G1710" s="62"/>
      <c r="I1710" s="62"/>
      <c r="J1710" s="62"/>
      <c r="K1710" s="62"/>
      <c r="L1710" s="62"/>
      <c r="M1710" s="62"/>
      <c r="N1710" s="62"/>
      <c r="O1710" s="62"/>
      <c r="P1710" s="62"/>
      <c r="Q1710" s="62"/>
      <c r="R1710" s="62"/>
    </row>
    <row r="1711" spans="2:18" ht="15.75" x14ac:dyDescent="0.2">
      <c r="B1711" s="215"/>
      <c r="C1711" s="91"/>
      <c r="D1711" s="92"/>
      <c r="E1711" s="92"/>
      <c r="F1711" s="92"/>
      <c r="G1711" s="62"/>
      <c r="I1711" s="62"/>
      <c r="J1711" s="62"/>
      <c r="K1711" s="62"/>
      <c r="L1711" s="62"/>
      <c r="M1711" s="62"/>
      <c r="N1711" s="62"/>
      <c r="O1711" s="62"/>
      <c r="P1711" s="62"/>
      <c r="Q1711" s="62"/>
      <c r="R1711" s="62"/>
    </row>
    <row r="1712" spans="2:18" ht="15.75" x14ac:dyDescent="0.2">
      <c r="B1712" s="215"/>
      <c r="C1712" s="91"/>
      <c r="D1712" s="92"/>
      <c r="E1712" s="92"/>
      <c r="F1712" s="92"/>
      <c r="G1712" s="62"/>
      <c r="I1712" s="62"/>
      <c r="J1712" s="62"/>
      <c r="K1712" s="62"/>
      <c r="L1712" s="62"/>
      <c r="M1712" s="62"/>
      <c r="N1712" s="62"/>
      <c r="O1712" s="62"/>
      <c r="P1712" s="62"/>
      <c r="Q1712" s="62"/>
      <c r="R1712" s="62"/>
    </row>
    <row r="1713" spans="2:18" ht="15.75" x14ac:dyDescent="0.2">
      <c r="B1713" s="215"/>
      <c r="C1713" s="91"/>
      <c r="D1713" s="92"/>
      <c r="E1713" s="92"/>
      <c r="F1713" s="92"/>
      <c r="G1713" s="62"/>
      <c r="I1713" s="62"/>
      <c r="J1713" s="62"/>
      <c r="K1713" s="62"/>
      <c r="L1713" s="62"/>
      <c r="M1713" s="62"/>
      <c r="N1713" s="62"/>
      <c r="O1713" s="62"/>
      <c r="P1713" s="62"/>
      <c r="Q1713" s="62"/>
      <c r="R1713" s="62"/>
    </row>
    <row r="1714" spans="2:18" ht="15.75" x14ac:dyDescent="0.2">
      <c r="B1714" s="215"/>
      <c r="C1714" s="91"/>
      <c r="D1714" s="92"/>
      <c r="E1714" s="92"/>
      <c r="F1714" s="92"/>
      <c r="G1714" s="62"/>
      <c r="I1714" s="62"/>
      <c r="J1714" s="62"/>
      <c r="K1714" s="62"/>
      <c r="L1714" s="62"/>
      <c r="M1714" s="62"/>
      <c r="N1714" s="62"/>
      <c r="O1714" s="62"/>
      <c r="P1714" s="62"/>
      <c r="Q1714" s="62"/>
      <c r="R1714" s="62"/>
    </row>
    <row r="1715" spans="2:18" ht="15.75" x14ac:dyDescent="0.2">
      <c r="B1715" s="215"/>
      <c r="C1715" s="91"/>
      <c r="D1715" s="92"/>
      <c r="E1715" s="92"/>
      <c r="F1715" s="92"/>
      <c r="G1715" s="62"/>
      <c r="I1715" s="62"/>
      <c r="J1715" s="62"/>
      <c r="K1715" s="62"/>
      <c r="L1715" s="62"/>
      <c r="M1715" s="62"/>
      <c r="N1715" s="62"/>
      <c r="O1715" s="62"/>
      <c r="P1715" s="62"/>
      <c r="Q1715" s="62"/>
      <c r="R1715" s="62"/>
    </row>
    <row r="1716" spans="2:18" ht="15.75" x14ac:dyDescent="0.2">
      <c r="B1716" s="215"/>
      <c r="C1716" s="91"/>
      <c r="D1716" s="92"/>
      <c r="E1716" s="92"/>
      <c r="F1716" s="92"/>
      <c r="G1716" s="62"/>
      <c r="I1716" s="62"/>
      <c r="J1716" s="62"/>
      <c r="K1716" s="62"/>
      <c r="L1716" s="62"/>
      <c r="M1716" s="62"/>
      <c r="N1716" s="62"/>
      <c r="O1716" s="62"/>
      <c r="P1716" s="62"/>
      <c r="Q1716" s="62"/>
      <c r="R1716" s="62"/>
    </row>
    <row r="1717" spans="2:18" ht="15.75" x14ac:dyDescent="0.2">
      <c r="B1717" s="215"/>
      <c r="C1717" s="91"/>
      <c r="D1717" s="92"/>
      <c r="E1717" s="92"/>
      <c r="F1717" s="92"/>
      <c r="G1717" s="62"/>
      <c r="I1717" s="62"/>
      <c r="J1717" s="62"/>
      <c r="K1717" s="62"/>
      <c r="L1717" s="62"/>
      <c r="M1717" s="62"/>
      <c r="N1717" s="62"/>
      <c r="O1717" s="62"/>
      <c r="P1717" s="62"/>
      <c r="Q1717" s="62"/>
      <c r="R1717" s="62"/>
    </row>
    <row r="1718" spans="2:18" ht="15.75" x14ac:dyDescent="0.2">
      <c r="B1718" s="215"/>
      <c r="C1718" s="91"/>
      <c r="D1718" s="92"/>
      <c r="E1718" s="92"/>
      <c r="F1718" s="92"/>
      <c r="G1718" s="62"/>
      <c r="I1718" s="62"/>
      <c r="J1718" s="62"/>
      <c r="K1718" s="62"/>
      <c r="L1718" s="62"/>
      <c r="M1718" s="62"/>
      <c r="N1718" s="62"/>
      <c r="O1718" s="62"/>
      <c r="P1718" s="62"/>
      <c r="Q1718" s="62"/>
      <c r="R1718" s="62"/>
    </row>
    <row r="1719" spans="2:18" ht="15.75" x14ac:dyDescent="0.2">
      <c r="B1719" s="215"/>
      <c r="C1719" s="91"/>
      <c r="D1719" s="92"/>
      <c r="E1719" s="92"/>
      <c r="F1719" s="92"/>
      <c r="G1719" s="62"/>
      <c r="I1719" s="62"/>
      <c r="J1719" s="62"/>
      <c r="K1719" s="62"/>
      <c r="L1719" s="62"/>
      <c r="M1719" s="62"/>
      <c r="N1719" s="62"/>
      <c r="O1719" s="62"/>
      <c r="P1719" s="62"/>
      <c r="Q1719" s="62"/>
      <c r="R1719" s="62"/>
    </row>
    <row r="1720" spans="2:18" ht="15.75" x14ac:dyDescent="0.2">
      <c r="B1720" s="215"/>
      <c r="C1720" s="91"/>
      <c r="D1720" s="92"/>
      <c r="E1720" s="92"/>
      <c r="F1720" s="92"/>
      <c r="G1720" s="62"/>
      <c r="I1720" s="62"/>
      <c r="J1720" s="62"/>
      <c r="K1720" s="62"/>
      <c r="L1720" s="62"/>
      <c r="M1720" s="62"/>
      <c r="N1720" s="62"/>
      <c r="O1720" s="62"/>
      <c r="P1720" s="62"/>
      <c r="Q1720" s="62"/>
      <c r="R1720" s="62"/>
    </row>
    <row r="1721" spans="2:18" ht="15.75" x14ac:dyDescent="0.2">
      <c r="B1721" s="215"/>
      <c r="C1721" s="91"/>
      <c r="D1721" s="92"/>
      <c r="E1721" s="92"/>
      <c r="F1721" s="92"/>
      <c r="G1721" s="62"/>
      <c r="I1721" s="62"/>
      <c r="J1721" s="62"/>
      <c r="K1721" s="62"/>
      <c r="L1721" s="62"/>
      <c r="M1721" s="62"/>
      <c r="N1721" s="62"/>
      <c r="O1721" s="62"/>
      <c r="P1721" s="62"/>
      <c r="Q1721" s="62"/>
      <c r="R1721" s="62"/>
    </row>
    <row r="1722" spans="2:18" ht="15.75" x14ac:dyDescent="0.2">
      <c r="B1722" s="215"/>
      <c r="C1722" s="91"/>
      <c r="D1722" s="92"/>
      <c r="E1722" s="92"/>
      <c r="F1722" s="92"/>
      <c r="G1722" s="62"/>
      <c r="I1722" s="62"/>
      <c r="J1722" s="62"/>
      <c r="K1722" s="62"/>
      <c r="L1722" s="62"/>
      <c r="M1722" s="62"/>
      <c r="N1722" s="62"/>
      <c r="O1722" s="62"/>
      <c r="P1722" s="62"/>
      <c r="Q1722" s="62"/>
      <c r="R1722" s="62"/>
    </row>
    <row r="1723" spans="2:18" ht="15.75" x14ac:dyDescent="0.2">
      <c r="B1723" s="215"/>
      <c r="C1723" s="91"/>
      <c r="D1723" s="92"/>
      <c r="E1723" s="92"/>
      <c r="F1723" s="92"/>
      <c r="G1723" s="62"/>
      <c r="I1723" s="62"/>
      <c r="J1723" s="62"/>
      <c r="K1723" s="62"/>
      <c r="L1723" s="62"/>
      <c r="M1723" s="62"/>
      <c r="N1723" s="62"/>
      <c r="O1723" s="62"/>
      <c r="P1723" s="62"/>
      <c r="Q1723" s="62"/>
      <c r="R1723" s="62"/>
    </row>
    <row r="1724" spans="2:18" ht="15.75" x14ac:dyDescent="0.2">
      <c r="B1724" s="215"/>
      <c r="C1724" s="91"/>
      <c r="D1724" s="92"/>
      <c r="E1724" s="92"/>
      <c r="F1724" s="92"/>
      <c r="G1724" s="62"/>
      <c r="I1724" s="62"/>
      <c r="J1724" s="62"/>
      <c r="K1724" s="62"/>
      <c r="L1724" s="62"/>
      <c r="M1724" s="62"/>
      <c r="N1724" s="62"/>
      <c r="O1724" s="62"/>
      <c r="P1724" s="62"/>
      <c r="Q1724" s="62"/>
      <c r="R1724" s="62"/>
    </row>
    <row r="1725" spans="2:18" ht="15.75" x14ac:dyDescent="0.2">
      <c r="B1725" s="215"/>
      <c r="C1725" s="91"/>
      <c r="D1725" s="92"/>
      <c r="E1725" s="92"/>
      <c r="F1725" s="92"/>
      <c r="G1725" s="62"/>
      <c r="I1725" s="62"/>
      <c r="J1725" s="62"/>
      <c r="K1725" s="62"/>
      <c r="L1725" s="62"/>
      <c r="M1725" s="62"/>
      <c r="N1725" s="62"/>
      <c r="O1725" s="62"/>
      <c r="P1725" s="62"/>
      <c r="Q1725" s="62"/>
      <c r="R1725" s="62"/>
    </row>
    <row r="1726" spans="2:18" ht="15.75" x14ac:dyDescent="0.2">
      <c r="B1726" s="215"/>
      <c r="C1726" s="91"/>
      <c r="D1726" s="92"/>
      <c r="E1726" s="92"/>
      <c r="F1726" s="92"/>
      <c r="G1726" s="62"/>
      <c r="I1726" s="62"/>
      <c r="J1726" s="62"/>
      <c r="K1726" s="62"/>
      <c r="L1726" s="62"/>
      <c r="M1726" s="62"/>
      <c r="N1726" s="62"/>
      <c r="O1726" s="62"/>
      <c r="P1726" s="62"/>
      <c r="Q1726" s="62"/>
      <c r="R1726" s="62"/>
    </row>
    <row r="1727" spans="2:18" ht="15.75" x14ac:dyDescent="0.2">
      <c r="B1727" s="215"/>
      <c r="C1727" s="91"/>
      <c r="D1727" s="92"/>
      <c r="E1727" s="92"/>
      <c r="F1727" s="92"/>
      <c r="G1727" s="62"/>
      <c r="I1727" s="62"/>
      <c r="J1727" s="62"/>
      <c r="K1727" s="62"/>
      <c r="L1727" s="62"/>
      <c r="M1727" s="62"/>
      <c r="N1727" s="62"/>
      <c r="O1727" s="62"/>
      <c r="P1727" s="62"/>
      <c r="Q1727" s="62"/>
      <c r="R1727" s="62"/>
    </row>
    <row r="1728" spans="2:18" ht="15.75" x14ac:dyDescent="0.2">
      <c r="B1728" s="215"/>
      <c r="C1728" s="91"/>
      <c r="D1728" s="92"/>
      <c r="E1728" s="92"/>
      <c r="F1728" s="92"/>
      <c r="G1728" s="62"/>
      <c r="I1728" s="62"/>
      <c r="J1728" s="62"/>
      <c r="K1728" s="62"/>
      <c r="L1728" s="62"/>
      <c r="M1728" s="62"/>
      <c r="N1728" s="62"/>
      <c r="O1728" s="62"/>
      <c r="P1728" s="62"/>
      <c r="Q1728" s="62"/>
      <c r="R1728" s="62"/>
    </row>
    <row r="1729" spans="2:18" ht="15.75" x14ac:dyDescent="0.2">
      <c r="B1729" s="215"/>
      <c r="C1729" s="91"/>
      <c r="D1729" s="92"/>
      <c r="E1729" s="92"/>
      <c r="F1729" s="92"/>
      <c r="G1729" s="62"/>
      <c r="I1729" s="62"/>
      <c r="J1729" s="62"/>
      <c r="K1729" s="62"/>
      <c r="L1729" s="62"/>
      <c r="M1729" s="62"/>
      <c r="N1729" s="62"/>
      <c r="O1729" s="62"/>
      <c r="P1729" s="62"/>
      <c r="Q1729" s="62"/>
      <c r="R1729" s="62"/>
    </row>
    <row r="1730" spans="2:18" ht="15.75" x14ac:dyDescent="0.2">
      <c r="B1730" s="215"/>
      <c r="C1730" s="91"/>
      <c r="D1730" s="92"/>
      <c r="E1730" s="92"/>
      <c r="F1730" s="92"/>
      <c r="G1730" s="62"/>
      <c r="I1730" s="62"/>
      <c r="J1730" s="62"/>
      <c r="K1730" s="62"/>
      <c r="L1730" s="62"/>
      <c r="M1730" s="62"/>
      <c r="N1730" s="62"/>
      <c r="O1730" s="62"/>
      <c r="P1730" s="62"/>
      <c r="Q1730" s="62"/>
      <c r="R1730" s="62"/>
    </row>
    <row r="1731" spans="2:18" ht="15.75" x14ac:dyDescent="0.2">
      <c r="B1731" s="215"/>
      <c r="C1731" s="91"/>
      <c r="D1731" s="92"/>
      <c r="E1731" s="92"/>
      <c r="F1731" s="92"/>
      <c r="G1731" s="62"/>
      <c r="I1731" s="62"/>
      <c r="J1731" s="62"/>
      <c r="K1731" s="62"/>
      <c r="L1731" s="62"/>
      <c r="M1731" s="62"/>
      <c r="N1731" s="62"/>
      <c r="O1731" s="62"/>
      <c r="P1731" s="62"/>
      <c r="Q1731" s="62"/>
      <c r="R1731" s="62"/>
    </row>
    <row r="1732" spans="2:18" ht="15.75" x14ac:dyDescent="0.2">
      <c r="B1732" s="215"/>
      <c r="C1732" s="91"/>
      <c r="D1732" s="92"/>
      <c r="E1732" s="92"/>
      <c r="F1732" s="92"/>
      <c r="G1732" s="62"/>
      <c r="I1732" s="62"/>
      <c r="J1732" s="62"/>
      <c r="K1732" s="62"/>
      <c r="L1732" s="62"/>
      <c r="M1732" s="62"/>
      <c r="N1732" s="62"/>
      <c r="O1732" s="62"/>
      <c r="P1732" s="62"/>
      <c r="Q1732" s="62"/>
      <c r="R1732" s="62"/>
    </row>
    <row r="1733" spans="2:18" ht="15.75" x14ac:dyDescent="0.2">
      <c r="B1733" s="215"/>
      <c r="C1733" s="91"/>
      <c r="D1733" s="92"/>
      <c r="E1733" s="92"/>
      <c r="F1733" s="92"/>
      <c r="G1733" s="62"/>
      <c r="I1733" s="62"/>
      <c r="J1733" s="62"/>
      <c r="K1733" s="62"/>
      <c r="L1733" s="62"/>
      <c r="M1733" s="62"/>
      <c r="N1733" s="62"/>
      <c r="O1733" s="62"/>
      <c r="P1733" s="62"/>
      <c r="Q1733" s="62"/>
      <c r="R1733" s="62"/>
    </row>
    <row r="1734" spans="2:18" ht="15.75" x14ac:dyDescent="0.2">
      <c r="B1734" s="215"/>
      <c r="C1734" s="91"/>
      <c r="D1734" s="92"/>
      <c r="E1734" s="92"/>
      <c r="F1734" s="92"/>
      <c r="G1734" s="62"/>
      <c r="I1734" s="62"/>
      <c r="J1734" s="62"/>
      <c r="K1734" s="62"/>
      <c r="L1734" s="62"/>
      <c r="M1734" s="62"/>
      <c r="N1734" s="62"/>
      <c r="O1734" s="62"/>
      <c r="P1734" s="62"/>
      <c r="Q1734" s="62"/>
      <c r="R1734" s="62"/>
    </row>
    <row r="1735" spans="2:18" ht="15.75" x14ac:dyDescent="0.2">
      <c r="B1735" s="215"/>
      <c r="C1735" s="91"/>
      <c r="D1735" s="92"/>
      <c r="E1735" s="92"/>
      <c r="F1735" s="92"/>
      <c r="G1735" s="62"/>
      <c r="I1735" s="62"/>
      <c r="J1735" s="62"/>
      <c r="K1735" s="62"/>
      <c r="L1735" s="62"/>
      <c r="M1735" s="62"/>
      <c r="N1735" s="62"/>
      <c r="O1735" s="62"/>
      <c r="P1735" s="62"/>
      <c r="Q1735" s="62"/>
      <c r="R1735" s="62"/>
    </row>
    <row r="1736" spans="2:18" ht="15.75" x14ac:dyDescent="0.2">
      <c r="B1736" s="215"/>
      <c r="C1736" s="91"/>
      <c r="D1736" s="92"/>
      <c r="E1736" s="92"/>
      <c r="F1736" s="92"/>
      <c r="G1736" s="62"/>
      <c r="I1736" s="62"/>
      <c r="J1736" s="62"/>
      <c r="K1736" s="62"/>
      <c r="L1736" s="62"/>
      <c r="M1736" s="62"/>
      <c r="N1736" s="62"/>
      <c r="O1736" s="62"/>
      <c r="P1736" s="62"/>
      <c r="Q1736" s="62"/>
      <c r="R1736" s="62"/>
    </row>
    <row r="1737" spans="2:18" ht="15.75" x14ac:dyDescent="0.2">
      <c r="B1737" s="215"/>
      <c r="C1737" s="91"/>
      <c r="D1737" s="92"/>
      <c r="E1737" s="92"/>
      <c r="F1737" s="92"/>
      <c r="G1737" s="62"/>
      <c r="I1737" s="62"/>
      <c r="J1737" s="62"/>
      <c r="K1737" s="62"/>
      <c r="L1737" s="62"/>
      <c r="M1737" s="62"/>
      <c r="N1737" s="62"/>
      <c r="O1737" s="62"/>
      <c r="P1737" s="62"/>
      <c r="Q1737" s="62"/>
      <c r="R1737" s="62"/>
    </row>
    <row r="1738" spans="2:18" ht="15.75" x14ac:dyDescent="0.2">
      <c r="B1738" s="215"/>
      <c r="C1738" s="91"/>
      <c r="D1738" s="92"/>
      <c r="E1738" s="92"/>
      <c r="F1738" s="92"/>
      <c r="G1738" s="62"/>
      <c r="I1738" s="62"/>
      <c r="J1738" s="62"/>
      <c r="K1738" s="62"/>
      <c r="L1738" s="62"/>
      <c r="M1738" s="62"/>
      <c r="N1738" s="62"/>
      <c r="O1738" s="62"/>
      <c r="P1738" s="62"/>
      <c r="Q1738" s="62"/>
      <c r="R1738" s="62"/>
    </row>
    <row r="1739" spans="2:18" ht="15.75" x14ac:dyDescent="0.2">
      <c r="B1739" s="215"/>
      <c r="C1739" s="91"/>
      <c r="D1739" s="92"/>
      <c r="E1739" s="92"/>
      <c r="F1739" s="92"/>
      <c r="G1739" s="62"/>
      <c r="I1739" s="62"/>
      <c r="J1739" s="62"/>
      <c r="K1739" s="62"/>
      <c r="L1739" s="62"/>
      <c r="M1739" s="62"/>
      <c r="N1739" s="62"/>
      <c r="O1739" s="62"/>
      <c r="P1739" s="62"/>
      <c r="Q1739" s="62"/>
      <c r="R1739" s="62"/>
    </row>
    <row r="1740" spans="2:18" ht="15.75" x14ac:dyDescent="0.2">
      <c r="B1740" s="215"/>
      <c r="C1740" s="91"/>
      <c r="D1740" s="92"/>
      <c r="E1740" s="92"/>
      <c r="F1740" s="92"/>
      <c r="G1740" s="62"/>
      <c r="I1740" s="62"/>
      <c r="J1740" s="62"/>
      <c r="K1740" s="62"/>
      <c r="L1740" s="62"/>
      <c r="M1740" s="62"/>
      <c r="N1740" s="62"/>
      <c r="O1740" s="62"/>
      <c r="P1740" s="62"/>
      <c r="Q1740" s="62"/>
      <c r="R1740" s="62"/>
    </row>
    <row r="1741" spans="2:18" ht="15.75" x14ac:dyDescent="0.2">
      <c r="B1741" s="215"/>
      <c r="C1741" s="91"/>
      <c r="D1741" s="92"/>
      <c r="E1741" s="92"/>
      <c r="F1741" s="92"/>
      <c r="G1741" s="62"/>
      <c r="I1741" s="62"/>
      <c r="J1741" s="62"/>
      <c r="K1741" s="62"/>
      <c r="L1741" s="62"/>
      <c r="M1741" s="62"/>
      <c r="N1741" s="62"/>
      <c r="O1741" s="62"/>
      <c r="P1741" s="62"/>
      <c r="Q1741" s="62"/>
      <c r="R1741" s="62"/>
    </row>
    <row r="1742" spans="2:18" ht="15.75" x14ac:dyDescent="0.2">
      <c r="B1742" s="215"/>
      <c r="C1742" s="91"/>
      <c r="D1742" s="92"/>
      <c r="E1742" s="92"/>
      <c r="F1742" s="92"/>
      <c r="G1742" s="62"/>
      <c r="I1742" s="62"/>
      <c r="J1742" s="62"/>
      <c r="K1742" s="62"/>
      <c r="L1742" s="62"/>
      <c r="M1742" s="62"/>
      <c r="N1742" s="62"/>
      <c r="O1742" s="62"/>
      <c r="P1742" s="62"/>
      <c r="Q1742" s="62"/>
      <c r="R1742" s="62"/>
    </row>
    <row r="1743" spans="2:18" ht="15.75" x14ac:dyDescent="0.2">
      <c r="B1743" s="215"/>
      <c r="C1743" s="91"/>
      <c r="D1743" s="92"/>
      <c r="E1743" s="92"/>
      <c r="F1743" s="92"/>
      <c r="G1743" s="62"/>
      <c r="I1743" s="62"/>
      <c r="J1743" s="62"/>
      <c r="K1743" s="62"/>
      <c r="L1743" s="62"/>
      <c r="M1743" s="62"/>
      <c r="N1743" s="62"/>
      <c r="O1743" s="62"/>
      <c r="P1743" s="62"/>
      <c r="Q1743" s="62"/>
      <c r="R1743" s="62"/>
    </row>
    <row r="1744" spans="2:18" ht="15.75" x14ac:dyDescent="0.2">
      <c r="B1744" s="215"/>
      <c r="C1744" s="91"/>
      <c r="D1744" s="92"/>
      <c r="E1744" s="92"/>
      <c r="F1744" s="92"/>
      <c r="G1744" s="62"/>
      <c r="I1744" s="62"/>
      <c r="J1744" s="62"/>
      <c r="K1744" s="62"/>
      <c r="L1744" s="62"/>
      <c r="M1744" s="62"/>
      <c r="N1744" s="62"/>
      <c r="O1744" s="62"/>
      <c r="P1744" s="62"/>
      <c r="Q1744" s="62"/>
      <c r="R1744" s="62"/>
    </row>
    <row r="1745" spans="2:18" ht="15.75" x14ac:dyDescent="0.2">
      <c r="B1745" s="215"/>
      <c r="C1745" s="91"/>
      <c r="D1745" s="92"/>
      <c r="E1745" s="92"/>
      <c r="F1745" s="92"/>
      <c r="G1745" s="62"/>
      <c r="I1745" s="62"/>
      <c r="J1745" s="62"/>
      <c r="K1745" s="62"/>
      <c r="L1745" s="62"/>
      <c r="M1745" s="62"/>
      <c r="N1745" s="62"/>
      <c r="O1745" s="62"/>
      <c r="P1745" s="62"/>
      <c r="Q1745" s="62"/>
      <c r="R1745" s="62"/>
    </row>
    <row r="1746" spans="2:18" ht="15.75" x14ac:dyDescent="0.2">
      <c r="B1746" s="215"/>
      <c r="C1746" s="91"/>
      <c r="D1746" s="92"/>
      <c r="E1746" s="92"/>
      <c r="F1746" s="92"/>
      <c r="G1746" s="62"/>
      <c r="I1746" s="62"/>
      <c r="J1746" s="62"/>
      <c r="K1746" s="62"/>
      <c r="L1746" s="62"/>
      <c r="M1746" s="62"/>
      <c r="N1746" s="62"/>
      <c r="O1746" s="62"/>
      <c r="P1746" s="62"/>
      <c r="Q1746" s="62"/>
      <c r="R1746" s="62"/>
    </row>
    <row r="1747" spans="2:18" ht="15.75" x14ac:dyDescent="0.2">
      <c r="B1747" s="215"/>
      <c r="C1747" s="91"/>
      <c r="D1747" s="92"/>
      <c r="E1747" s="92"/>
      <c r="F1747" s="92"/>
      <c r="G1747" s="62"/>
      <c r="I1747" s="62"/>
      <c r="J1747" s="62"/>
      <c r="K1747" s="62"/>
      <c r="L1747" s="62"/>
      <c r="M1747" s="62"/>
      <c r="N1747" s="62"/>
      <c r="O1747" s="62"/>
      <c r="P1747" s="62"/>
      <c r="Q1747" s="62"/>
      <c r="R1747" s="62"/>
    </row>
    <row r="1748" spans="2:18" ht="15.75" x14ac:dyDescent="0.2">
      <c r="B1748" s="215"/>
      <c r="C1748" s="91"/>
      <c r="D1748" s="92"/>
      <c r="E1748" s="92"/>
      <c r="F1748" s="92"/>
      <c r="G1748" s="62"/>
      <c r="I1748" s="62"/>
      <c r="J1748" s="62"/>
      <c r="K1748" s="62"/>
      <c r="L1748" s="62"/>
      <c r="M1748" s="62"/>
      <c r="N1748" s="62"/>
      <c r="O1748" s="62"/>
      <c r="P1748" s="62"/>
      <c r="Q1748" s="62"/>
      <c r="R1748" s="62"/>
    </row>
    <row r="1749" spans="2:18" ht="15.75" x14ac:dyDescent="0.2">
      <c r="B1749" s="215"/>
      <c r="C1749" s="91"/>
      <c r="D1749" s="92"/>
      <c r="E1749" s="92"/>
      <c r="F1749" s="92"/>
      <c r="G1749" s="62"/>
      <c r="I1749" s="62"/>
      <c r="J1749" s="62"/>
      <c r="K1749" s="62"/>
      <c r="L1749" s="62"/>
      <c r="M1749" s="62"/>
      <c r="N1749" s="62"/>
      <c r="O1749" s="62"/>
      <c r="P1749" s="62"/>
      <c r="Q1749" s="62"/>
      <c r="R1749" s="62"/>
    </row>
    <row r="1750" spans="2:18" ht="15.75" x14ac:dyDescent="0.2">
      <c r="B1750" s="215"/>
      <c r="C1750" s="91"/>
      <c r="D1750" s="92"/>
      <c r="E1750" s="92"/>
      <c r="F1750" s="92"/>
      <c r="G1750" s="62"/>
      <c r="I1750" s="62"/>
      <c r="J1750" s="62"/>
      <c r="K1750" s="62"/>
      <c r="L1750" s="62"/>
      <c r="M1750" s="62"/>
      <c r="N1750" s="62"/>
      <c r="O1750" s="62"/>
      <c r="P1750" s="62"/>
      <c r="Q1750" s="62"/>
      <c r="R1750" s="62"/>
    </row>
    <row r="1751" spans="2:18" ht="15.75" x14ac:dyDescent="0.2">
      <c r="B1751" s="215"/>
      <c r="C1751" s="91"/>
      <c r="D1751" s="92"/>
      <c r="E1751" s="92"/>
      <c r="F1751" s="92"/>
      <c r="G1751" s="62"/>
      <c r="I1751" s="62"/>
      <c r="J1751" s="62"/>
      <c r="K1751" s="62"/>
      <c r="L1751" s="62"/>
      <c r="M1751" s="62"/>
      <c r="N1751" s="62"/>
      <c r="O1751" s="62"/>
      <c r="P1751" s="62"/>
      <c r="Q1751" s="62"/>
      <c r="R1751" s="62"/>
    </row>
    <row r="1752" spans="2:18" ht="15.75" x14ac:dyDescent="0.2">
      <c r="B1752" s="215"/>
      <c r="C1752" s="91"/>
      <c r="D1752" s="92"/>
      <c r="E1752" s="92"/>
      <c r="F1752" s="92"/>
      <c r="G1752" s="62"/>
      <c r="I1752" s="62"/>
      <c r="J1752" s="62"/>
      <c r="K1752" s="62"/>
      <c r="L1752" s="62"/>
      <c r="M1752" s="62"/>
      <c r="N1752" s="62"/>
      <c r="O1752" s="62"/>
      <c r="P1752" s="62"/>
      <c r="Q1752" s="62"/>
      <c r="R1752" s="62"/>
    </row>
    <row r="1753" spans="2:18" ht="15.75" x14ac:dyDescent="0.2">
      <c r="B1753" s="215"/>
      <c r="C1753" s="91"/>
      <c r="D1753" s="92"/>
      <c r="E1753" s="92"/>
      <c r="F1753" s="92"/>
      <c r="G1753" s="62"/>
      <c r="I1753" s="62"/>
      <c r="J1753" s="62"/>
      <c r="K1753" s="62"/>
      <c r="L1753" s="62"/>
      <c r="M1753" s="62"/>
      <c r="N1753" s="62"/>
      <c r="O1753" s="62"/>
      <c r="P1753" s="62"/>
      <c r="Q1753" s="62"/>
      <c r="R1753" s="62"/>
    </row>
    <row r="1754" spans="2:18" ht="15.75" x14ac:dyDescent="0.2">
      <c r="B1754" s="215"/>
      <c r="C1754" s="91"/>
      <c r="D1754" s="92"/>
      <c r="E1754" s="92"/>
      <c r="F1754" s="92"/>
      <c r="G1754" s="62"/>
      <c r="I1754" s="62"/>
      <c r="J1754" s="62"/>
      <c r="K1754" s="62"/>
      <c r="L1754" s="62"/>
      <c r="M1754" s="62"/>
      <c r="N1754" s="62"/>
      <c r="O1754" s="62"/>
      <c r="P1754" s="62"/>
      <c r="Q1754" s="62"/>
      <c r="R1754" s="62"/>
    </row>
    <row r="1755" spans="2:18" ht="15.75" x14ac:dyDescent="0.2">
      <c r="B1755" s="215"/>
      <c r="C1755" s="91"/>
      <c r="D1755" s="92"/>
      <c r="E1755" s="92"/>
      <c r="F1755" s="92"/>
      <c r="G1755" s="62"/>
      <c r="I1755" s="62"/>
      <c r="J1755" s="62"/>
      <c r="K1755" s="62"/>
      <c r="L1755" s="62"/>
      <c r="M1755" s="62"/>
      <c r="N1755" s="62"/>
      <c r="O1755" s="62"/>
      <c r="P1755" s="62"/>
      <c r="Q1755" s="62"/>
      <c r="R1755" s="62"/>
    </row>
    <row r="1756" spans="2:18" ht="15.75" x14ac:dyDescent="0.2">
      <c r="B1756" s="215"/>
      <c r="C1756" s="91"/>
      <c r="D1756" s="92"/>
      <c r="E1756" s="92"/>
      <c r="F1756" s="92"/>
      <c r="G1756" s="62"/>
      <c r="I1756" s="62"/>
      <c r="J1756" s="62"/>
      <c r="K1756" s="62"/>
      <c r="L1756" s="62"/>
      <c r="M1756" s="62"/>
      <c r="N1756" s="62"/>
      <c r="O1756" s="62"/>
      <c r="P1756" s="62"/>
      <c r="Q1756" s="62"/>
      <c r="R1756" s="62"/>
    </row>
    <row r="1757" spans="2:18" ht="15.75" x14ac:dyDescent="0.2">
      <c r="B1757" s="215"/>
      <c r="C1757" s="91"/>
      <c r="D1757" s="92"/>
      <c r="E1757" s="92"/>
      <c r="F1757" s="92"/>
      <c r="G1757" s="62"/>
      <c r="I1757" s="62"/>
      <c r="J1757" s="62"/>
      <c r="K1757" s="62"/>
      <c r="L1757" s="62"/>
      <c r="M1757" s="62"/>
      <c r="N1757" s="62"/>
      <c r="O1757" s="62"/>
      <c r="P1757" s="62"/>
      <c r="Q1757" s="62"/>
      <c r="R1757" s="62"/>
    </row>
    <row r="1758" spans="2:18" ht="15.75" x14ac:dyDescent="0.2">
      <c r="B1758" s="215"/>
      <c r="C1758" s="91"/>
      <c r="D1758" s="92"/>
      <c r="E1758" s="92"/>
      <c r="F1758" s="92"/>
      <c r="G1758" s="62"/>
      <c r="I1758" s="62"/>
      <c r="J1758" s="62"/>
      <c r="K1758" s="62"/>
      <c r="L1758" s="62"/>
      <c r="M1758" s="62"/>
      <c r="N1758" s="62"/>
      <c r="O1758" s="62"/>
      <c r="P1758" s="62"/>
      <c r="Q1758" s="62"/>
      <c r="R1758" s="62"/>
    </row>
    <row r="1759" spans="2:18" ht="15.75" x14ac:dyDescent="0.2">
      <c r="B1759" s="215"/>
      <c r="C1759" s="91"/>
      <c r="D1759" s="92"/>
      <c r="E1759" s="92"/>
      <c r="F1759" s="92"/>
      <c r="G1759" s="62"/>
      <c r="I1759" s="62"/>
      <c r="J1759" s="62"/>
      <c r="K1759" s="62"/>
      <c r="L1759" s="62"/>
      <c r="M1759" s="62"/>
      <c r="N1759" s="62"/>
      <c r="O1759" s="62"/>
      <c r="P1759" s="62"/>
      <c r="Q1759" s="62"/>
      <c r="R1759" s="62"/>
    </row>
    <row r="1760" spans="2:18" ht="15.75" x14ac:dyDescent="0.2">
      <c r="B1760" s="215"/>
      <c r="C1760" s="91"/>
      <c r="D1760" s="92"/>
      <c r="E1760" s="92"/>
      <c r="F1760" s="92"/>
      <c r="G1760" s="62"/>
      <c r="I1760" s="62"/>
      <c r="J1760" s="62"/>
      <c r="K1760" s="62"/>
      <c r="L1760" s="62"/>
      <c r="M1760" s="62"/>
      <c r="N1760" s="62"/>
      <c r="O1760" s="62"/>
      <c r="P1760" s="62"/>
      <c r="Q1760" s="62"/>
      <c r="R1760" s="62"/>
    </row>
    <row r="1761" spans="2:18" ht="15.75" x14ac:dyDescent="0.2">
      <c r="B1761" s="215"/>
      <c r="C1761" s="91"/>
      <c r="D1761" s="92"/>
      <c r="E1761" s="92"/>
      <c r="F1761" s="92"/>
      <c r="G1761" s="62"/>
      <c r="I1761" s="62"/>
      <c r="J1761" s="62"/>
      <c r="K1761" s="62"/>
      <c r="L1761" s="62"/>
      <c r="M1761" s="62"/>
      <c r="N1761" s="62"/>
      <c r="O1761" s="62"/>
      <c r="P1761" s="62"/>
      <c r="Q1761" s="62"/>
      <c r="R1761" s="62"/>
    </row>
    <row r="1762" spans="2:18" ht="15.75" x14ac:dyDescent="0.2">
      <c r="B1762" s="215"/>
      <c r="C1762" s="91"/>
      <c r="D1762" s="92"/>
      <c r="E1762" s="92"/>
      <c r="F1762" s="92"/>
      <c r="G1762" s="62"/>
      <c r="I1762" s="62"/>
      <c r="J1762" s="62"/>
      <c r="K1762" s="62"/>
      <c r="L1762" s="62"/>
      <c r="M1762" s="62"/>
      <c r="N1762" s="62"/>
      <c r="O1762" s="62"/>
      <c r="P1762" s="62"/>
      <c r="Q1762" s="62"/>
      <c r="R1762" s="62"/>
    </row>
    <row r="1763" spans="2:18" ht="15.75" x14ac:dyDescent="0.2">
      <c r="B1763" s="215"/>
      <c r="C1763" s="91"/>
      <c r="D1763" s="92"/>
      <c r="E1763" s="92"/>
      <c r="F1763" s="92"/>
      <c r="G1763" s="62"/>
      <c r="I1763" s="62"/>
      <c r="J1763" s="62"/>
      <c r="K1763" s="62"/>
      <c r="L1763" s="62"/>
      <c r="M1763" s="62"/>
      <c r="N1763" s="62"/>
      <c r="O1763" s="62"/>
      <c r="P1763" s="62"/>
      <c r="Q1763" s="62"/>
      <c r="R1763" s="62"/>
    </row>
    <row r="1764" spans="2:18" ht="15.75" x14ac:dyDescent="0.2">
      <c r="B1764" s="215"/>
      <c r="C1764" s="91"/>
      <c r="D1764" s="92"/>
      <c r="E1764" s="92"/>
      <c r="F1764" s="92"/>
      <c r="G1764" s="62"/>
      <c r="I1764" s="62"/>
      <c r="J1764" s="62"/>
      <c r="K1764" s="62"/>
      <c r="L1764" s="62"/>
      <c r="M1764" s="62"/>
      <c r="N1764" s="62"/>
      <c r="O1764" s="62"/>
      <c r="P1764" s="62"/>
      <c r="Q1764" s="62"/>
      <c r="R1764" s="62"/>
    </row>
    <row r="1765" spans="2:18" ht="15.75" x14ac:dyDescent="0.2">
      <c r="B1765" s="215"/>
      <c r="C1765" s="91"/>
      <c r="D1765" s="92"/>
      <c r="E1765" s="92"/>
      <c r="F1765" s="92"/>
      <c r="G1765" s="62"/>
      <c r="I1765" s="62"/>
      <c r="J1765" s="62"/>
      <c r="K1765" s="62"/>
      <c r="L1765" s="62"/>
      <c r="M1765" s="62"/>
      <c r="N1765" s="62"/>
      <c r="O1765" s="62"/>
      <c r="P1765" s="62"/>
      <c r="Q1765" s="62"/>
      <c r="R1765" s="62"/>
    </row>
    <row r="1766" spans="2:18" ht="15.75" x14ac:dyDescent="0.2">
      <c r="B1766" s="215"/>
      <c r="C1766" s="91"/>
      <c r="D1766" s="92"/>
      <c r="E1766" s="92"/>
      <c r="F1766" s="92"/>
      <c r="G1766" s="62"/>
      <c r="I1766" s="62"/>
      <c r="J1766" s="62"/>
      <c r="K1766" s="62"/>
      <c r="L1766" s="62"/>
      <c r="M1766" s="62"/>
      <c r="N1766" s="62"/>
      <c r="O1766" s="62"/>
      <c r="P1766" s="62"/>
      <c r="Q1766" s="62"/>
      <c r="R1766" s="62"/>
    </row>
    <row r="1767" spans="2:18" ht="15.75" x14ac:dyDescent="0.2">
      <c r="B1767" s="215"/>
      <c r="C1767" s="91"/>
      <c r="D1767" s="92"/>
      <c r="E1767" s="92"/>
      <c r="F1767" s="92"/>
      <c r="G1767" s="62"/>
      <c r="I1767" s="62"/>
      <c r="J1767" s="62"/>
      <c r="K1767" s="62"/>
      <c r="L1767" s="62"/>
      <c r="M1767" s="62"/>
      <c r="N1767" s="62"/>
      <c r="O1767" s="62"/>
      <c r="P1767" s="62"/>
      <c r="Q1767" s="62"/>
      <c r="R1767" s="62"/>
    </row>
    <row r="1768" spans="2:18" ht="15.75" x14ac:dyDescent="0.2">
      <c r="B1768" s="215"/>
      <c r="C1768" s="91"/>
      <c r="D1768" s="92"/>
      <c r="E1768" s="92"/>
      <c r="F1768" s="92"/>
      <c r="G1768" s="62"/>
      <c r="I1768" s="62"/>
      <c r="J1768" s="62"/>
      <c r="K1768" s="62"/>
      <c r="L1768" s="62"/>
      <c r="M1768" s="62"/>
      <c r="N1768" s="62"/>
      <c r="O1768" s="62"/>
      <c r="P1768" s="62"/>
      <c r="Q1768" s="62"/>
      <c r="R1768" s="62"/>
    </row>
    <row r="1769" spans="2:18" ht="15.75" x14ac:dyDescent="0.2">
      <c r="B1769" s="215"/>
      <c r="C1769" s="91"/>
      <c r="D1769" s="92"/>
      <c r="E1769" s="92"/>
      <c r="F1769" s="92"/>
      <c r="G1769" s="62"/>
      <c r="I1769" s="62"/>
      <c r="J1769" s="62"/>
      <c r="K1769" s="62"/>
      <c r="L1769" s="62"/>
      <c r="M1769" s="62"/>
      <c r="N1769" s="62"/>
      <c r="O1769" s="62"/>
      <c r="P1769" s="62"/>
      <c r="Q1769" s="62"/>
      <c r="R1769" s="62"/>
    </row>
    <row r="1770" spans="2:18" ht="15.75" x14ac:dyDescent="0.2">
      <c r="B1770" s="215"/>
      <c r="C1770" s="91"/>
      <c r="D1770" s="92"/>
      <c r="E1770" s="92"/>
      <c r="F1770" s="92"/>
      <c r="G1770" s="62"/>
      <c r="I1770" s="62"/>
      <c r="J1770" s="62"/>
      <c r="K1770" s="62"/>
      <c r="L1770" s="62"/>
      <c r="M1770" s="62"/>
      <c r="N1770" s="62"/>
      <c r="O1770" s="62"/>
      <c r="P1770" s="62"/>
      <c r="Q1770" s="62"/>
      <c r="R1770" s="62"/>
    </row>
    <row r="1771" spans="2:18" ht="15.75" x14ac:dyDescent="0.2">
      <c r="B1771" s="215"/>
      <c r="C1771" s="91"/>
      <c r="D1771" s="92"/>
      <c r="E1771" s="92"/>
      <c r="F1771" s="92"/>
      <c r="G1771" s="62"/>
      <c r="I1771" s="62"/>
      <c r="J1771" s="62"/>
      <c r="K1771" s="62"/>
      <c r="L1771" s="62"/>
      <c r="M1771" s="62"/>
      <c r="N1771" s="62"/>
      <c r="O1771" s="62"/>
      <c r="P1771" s="62"/>
      <c r="Q1771" s="62"/>
      <c r="R1771" s="62"/>
    </row>
    <row r="1772" spans="2:18" ht="15.75" x14ac:dyDescent="0.2">
      <c r="B1772" s="215"/>
      <c r="C1772" s="91"/>
      <c r="D1772" s="92"/>
      <c r="E1772" s="92"/>
      <c r="F1772" s="92"/>
      <c r="G1772" s="62"/>
      <c r="I1772" s="62"/>
      <c r="J1772" s="62"/>
      <c r="K1772" s="62"/>
      <c r="L1772" s="62"/>
      <c r="M1772" s="62"/>
      <c r="N1772" s="62"/>
      <c r="O1772" s="62"/>
      <c r="P1772" s="62"/>
      <c r="Q1772" s="62"/>
      <c r="R1772" s="62"/>
    </row>
    <row r="1773" spans="2:18" ht="15.75" x14ac:dyDescent="0.2">
      <c r="B1773" s="215"/>
      <c r="C1773" s="91"/>
      <c r="D1773" s="92"/>
      <c r="E1773" s="92"/>
      <c r="F1773" s="92"/>
      <c r="G1773" s="62"/>
      <c r="I1773" s="62"/>
      <c r="J1773" s="62"/>
      <c r="K1773" s="62"/>
      <c r="L1773" s="62"/>
      <c r="M1773" s="62"/>
      <c r="N1773" s="62"/>
      <c r="O1773" s="62"/>
      <c r="P1773" s="62"/>
      <c r="Q1773" s="62"/>
      <c r="R1773" s="62"/>
    </row>
    <row r="1774" spans="2:18" ht="15.75" x14ac:dyDescent="0.2">
      <c r="B1774" s="215"/>
      <c r="C1774" s="91"/>
      <c r="D1774" s="92"/>
      <c r="E1774" s="92"/>
      <c r="F1774" s="92"/>
      <c r="G1774" s="62"/>
      <c r="I1774" s="62"/>
      <c r="J1774" s="62"/>
      <c r="K1774" s="62"/>
      <c r="L1774" s="62"/>
      <c r="M1774" s="62"/>
      <c r="N1774" s="62"/>
      <c r="O1774" s="62"/>
      <c r="P1774" s="62"/>
      <c r="Q1774" s="62"/>
      <c r="R1774" s="62"/>
    </row>
    <row r="1775" spans="2:18" ht="15.75" x14ac:dyDescent="0.2">
      <c r="B1775" s="215"/>
      <c r="C1775" s="91"/>
      <c r="D1775" s="92"/>
      <c r="E1775" s="92"/>
      <c r="F1775" s="92"/>
      <c r="G1775" s="62"/>
      <c r="I1775" s="62"/>
      <c r="J1775" s="62"/>
      <c r="K1775" s="62"/>
      <c r="L1775" s="62"/>
      <c r="M1775" s="62"/>
      <c r="N1775" s="62"/>
      <c r="O1775" s="62"/>
      <c r="P1775" s="62"/>
      <c r="Q1775" s="62"/>
      <c r="R1775" s="62"/>
    </row>
    <row r="1776" spans="2:18" ht="15.75" x14ac:dyDescent="0.2">
      <c r="B1776" s="215"/>
      <c r="C1776" s="91"/>
      <c r="D1776" s="92"/>
      <c r="E1776" s="92"/>
      <c r="F1776" s="92"/>
      <c r="G1776" s="62"/>
      <c r="I1776" s="62"/>
      <c r="J1776" s="62"/>
      <c r="K1776" s="62"/>
      <c r="L1776" s="62"/>
      <c r="M1776" s="62"/>
      <c r="N1776" s="62"/>
      <c r="O1776" s="62"/>
      <c r="P1776" s="62"/>
      <c r="Q1776" s="62"/>
      <c r="R1776" s="62"/>
    </row>
    <row r="1777" spans="2:18" ht="15.75" x14ac:dyDescent="0.2">
      <c r="B1777" s="215"/>
      <c r="C1777" s="91"/>
      <c r="D1777" s="92"/>
      <c r="E1777" s="92"/>
      <c r="F1777" s="92"/>
      <c r="G1777" s="62"/>
      <c r="I1777" s="62"/>
      <c r="J1777" s="62"/>
      <c r="K1777" s="62"/>
      <c r="L1777" s="62"/>
      <c r="M1777" s="62"/>
      <c r="N1777" s="62"/>
      <c r="O1777" s="62"/>
      <c r="P1777" s="62"/>
      <c r="Q1777" s="62"/>
      <c r="R1777" s="62"/>
    </row>
    <row r="1778" spans="2:18" ht="15.75" x14ac:dyDescent="0.2">
      <c r="B1778" s="215"/>
      <c r="C1778" s="91"/>
      <c r="D1778" s="92"/>
      <c r="E1778" s="92"/>
      <c r="F1778" s="92"/>
      <c r="G1778" s="62"/>
      <c r="I1778" s="62"/>
      <c r="J1778" s="62"/>
      <c r="K1778" s="62"/>
      <c r="L1778" s="62"/>
      <c r="M1778" s="62"/>
      <c r="N1778" s="62"/>
      <c r="O1778" s="62"/>
      <c r="P1778" s="62"/>
      <c r="Q1778" s="62"/>
      <c r="R1778" s="62"/>
    </row>
    <row r="1779" spans="2:18" ht="15.75" x14ac:dyDescent="0.2">
      <c r="B1779" s="215"/>
      <c r="C1779" s="91"/>
      <c r="D1779" s="92"/>
      <c r="E1779" s="92"/>
      <c r="F1779" s="92"/>
      <c r="G1779" s="62"/>
      <c r="I1779" s="62"/>
      <c r="J1779" s="62"/>
      <c r="K1779" s="62"/>
      <c r="L1779" s="62"/>
      <c r="M1779" s="62"/>
      <c r="N1779" s="62"/>
      <c r="O1779" s="62"/>
      <c r="P1779" s="62"/>
      <c r="Q1779" s="62"/>
      <c r="R1779" s="62"/>
    </row>
    <row r="1780" spans="2:18" ht="15.75" x14ac:dyDescent="0.2">
      <c r="B1780" s="215"/>
      <c r="C1780" s="91"/>
      <c r="D1780" s="92"/>
      <c r="E1780" s="92"/>
      <c r="F1780" s="92"/>
      <c r="G1780" s="62"/>
      <c r="I1780" s="62"/>
      <c r="J1780" s="62"/>
      <c r="K1780" s="62"/>
      <c r="L1780" s="62"/>
      <c r="M1780" s="62"/>
      <c r="N1780" s="62"/>
      <c r="O1780" s="62"/>
      <c r="P1780" s="62"/>
      <c r="Q1780" s="62"/>
      <c r="R1780" s="62"/>
    </row>
    <row r="1781" spans="2:18" ht="15.75" x14ac:dyDescent="0.2">
      <c r="B1781" s="215"/>
      <c r="C1781" s="91"/>
      <c r="D1781" s="92"/>
      <c r="E1781" s="92"/>
      <c r="F1781" s="92"/>
      <c r="G1781" s="62"/>
      <c r="I1781" s="62"/>
      <c r="J1781" s="62"/>
      <c r="K1781" s="62"/>
      <c r="L1781" s="62"/>
      <c r="M1781" s="62"/>
      <c r="N1781" s="62"/>
      <c r="O1781" s="62"/>
      <c r="P1781" s="62"/>
      <c r="Q1781" s="62"/>
      <c r="R1781" s="62"/>
    </row>
    <row r="1782" spans="2:18" ht="15.75" x14ac:dyDescent="0.2">
      <c r="B1782" s="215"/>
      <c r="C1782" s="91"/>
      <c r="D1782" s="92"/>
      <c r="E1782" s="92"/>
      <c r="F1782" s="92"/>
      <c r="G1782" s="62"/>
      <c r="I1782" s="62"/>
      <c r="J1782" s="62"/>
      <c r="K1782" s="62"/>
      <c r="L1782" s="62"/>
      <c r="M1782" s="62"/>
      <c r="N1782" s="62"/>
      <c r="O1782" s="62"/>
      <c r="P1782" s="62"/>
      <c r="Q1782" s="62"/>
      <c r="R1782" s="62"/>
    </row>
    <row r="1783" spans="2:18" ht="15.75" x14ac:dyDescent="0.2">
      <c r="B1783" s="215"/>
      <c r="C1783" s="91"/>
      <c r="D1783" s="92"/>
      <c r="E1783" s="92"/>
      <c r="F1783" s="92"/>
      <c r="G1783" s="62"/>
      <c r="I1783" s="62"/>
      <c r="J1783" s="62"/>
      <c r="K1783" s="62"/>
      <c r="L1783" s="62"/>
      <c r="M1783" s="62"/>
      <c r="N1783" s="62"/>
      <c r="O1783" s="62"/>
      <c r="P1783" s="62"/>
      <c r="Q1783" s="62"/>
      <c r="R1783" s="62"/>
    </row>
    <row r="1784" spans="2:18" ht="15.75" x14ac:dyDescent="0.2">
      <c r="B1784" s="215"/>
      <c r="C1784" s="91"/>
      <c r="D1784" s="92"/>
      <c r="E1784" s="92"/>
      <c r="F1784" s="92"/>
      <c r="G1784" s="62"/>
      <c r="I1784" s="62"/>
      <c r="J1784" s="62"/>
      <c r="K1784" s="62"/>
      <c r="L1784" s="62"/>
      <c r="M1784" s="62"/>
      <c r="N1784" s="62"/>
      <c r="O1784" s="62"/>
      <c r="P1784" s="62"/>
      <c r="Q1784" s="62"/>
      <c r="R1784" s="62"/>
    </row>
    <row r="1785" spans="2:18" ht="15.75" x14ac:dyDescent="0.2">
      <c r="B1785" s="215"/>
      <c r="C1785" s="91"/>
      <c r="D1785" s="92"/>
      <c r="E1785" s="92"/>
      <c r="F1785" s="92"/>
      <c r="G1785" s="62"/>
      <c r="I1785" s="62"/>
      <c r="J1785" s="62"/>
      <c r="K1785" s="62"/>
      <c r="L1785" s="62"/>
      <c r="M1785" s="62"/>
      <c r="N1785" s="62"/>
      <c r="O1785" s="62"/>
      <c r="P1785" s="62"/>
      <c r="Q1785" s="62"/>
      <c r="R1785" s="62"/>
    </row>
    <row r="1786" spans="2:18" ht="15.75" x14ac:dyDescent="0.2">
      <c r="B1786" s="215"/>
      <c r="C1786" s="91"/>
      <c r="D1786" s="92"/>
      <c r="E1786" s="92"/>
      <c r="F1786" s="92"/>
      <c r="G1786" s="62"/>
      <c r="I1786" s="62"/>
      <c r="J1786" s="62"/>
      <c r="K1786" s="62"/>
      <c r="L1786" s="62"/>
      <c r="M1786" s="62"/>
      <c r="N1786" s="62"/>
      <c r="O1786" s="62"/>
      <c r="P1786" s="62"/>
      <c r="Q1786" s="62"/>
      <c r="R1786" s="62"/>
    </row>
    <row r="1787" spans="2:18" ht="15.75" x14ac:dyDescent="0.2">
      <c r="B1787" s="215"/>
      <c r="C1787" s="91"/>
      <c r="D1787" s="92"/>
      <c r="E1787" s="92"/>
      <c r="F1787" s="92"/>
      <c r="G1787" s="62"/>
      <c r="I1787" s="62"/>
      <c r="J1787" s="62"/>
      <c r="K1787" s="62"/>
      <c r="L1787" s="62"/>
      <c r="M1787" s="62"/>
      <c r="N1787" s="62"/>
      <c r="O1787" s="62"/>
      <c r="P1787" s="62"/>
      <c r="Q1787" s="62"/>
      <c r="R1787" s="62"/>
    </row>
    <row r="1788" spans="2:18" ht="15.75" x14ac:dyDescent="0.2">
      <c r="B1788" s="215"/>
      <c r="C1788" s="91"/>
      <c r="D1788" s="92"/>
      <c r="E1788" s="92"/>
      <c r="F1788" s="92"/>
      <c r="G1788" s="62"/>
      <c r="I1788" s="62"/>
      <c r="J1788" s="62"/>
      <c r="K1788" s="62"/>
      <c r="L1788" s="62"/>
      <c r="M1788" s="62"/>
      <c r="N1788" s="62"/>
      <c r="O1788" s="62"/>
      <c r="P1788" s="62"/>
      <c r="Q1788" s="62"/>
      <c r="R1788" s="62"/>
    </row>
    <row r="1789" spans="2:18" ht="15.75" x14ac:dyDescent="0.2">
      <c r="B1789" s="215"/>
      <c r="C1789" s="91"/>
      <c r="D1789" s="92"/>
      <c r="E1789" s="92"/>
      <c r="F1789" s="92"/>
      <c r="G1789" s="62"/>
      <c r="I1789" s="62"/>
      <c r="J1789" s="62"/>
      <c r="K1789" s="62"/>
      <c r="L1789" s="62"/>
      <c r="M1789" s="62"/>
      <c r="N1789" s="62"/>
      <c r="O1789" s="62"/>
      <c r="P1789" s="62"/>
      <c r="Q1789" s="62"/>
      <c r="R1789" s="62"/>
    </row>
    <row r="1790" spans="2:18" ht="15.75" x14ac:dyDescent="0.2">
      <c r="B1790" s="215"/>
      <c r="C1790" s="91"/>
      <c r="D1790" s="92"/>
      <c r="E1790" s="92"/>
      <c r="F1790" s="92"/>
      <c r="G1790" s="62"/>
      <c r="I1790" s="62"/>
      <c r="J1790" s="62"/>
      <c r="K1790" s="62"/>
      <c r="L1790" s="62"/>
      <c r="M1790" s="62"/>
      <c r="N1790" s="62"/>
      <c r="O1790" s="62"/>
      <c r="P1790" s="62"/>
      <c r="Q1790" s="62"/>
      <c r="R1790" s="62"/>
    </row>
    <row r="1791" spans="2:18" ht="15.75" x14ac:dyDescent="0.2">
      <c r="B1791" s="215"/>
      <c r="C1791" s="91"/>
      <c r="D1791" s="92"/>
      <c r="E1791" s="92"/>
      <c r="F1791" s="92"/>
      <c r="G1791" s="62"/>
      <c r="I1791" s="62"/>
      <c r="J1791" s="62"/>
      <c r="K1791" s="62"/>
      <c r="L1791" s="62"/>
      <c r="M1791" s="62"/>
      <c r="N1791" s="62"/>
      <c r="O1791" s="62"/>
      <c r="P1791" s="62"/>
      <c r="Q1791" s="62"/>
      <c r="R1791" s="62"/>
    </row>
    <row r="1792" spans="2:18" ht="15.75" x14ac:dyDescent="0.2">
      <c r="B1792" s="215"/>
      <c r="C1792" s="91"/>
      <c r="D1792" s="92"/>
      <c r="E1792" s="92"/>
      <c r="F1792" s="92"/>
      <c r="G1792" s="62"/>
      <c r="I1792" s="62"/>
      <c r="J1792" s="62"/>
      <c r="K1792" s="62"/>
      <c r="L1792" s="62"/>
      <c r="M1792" s="62"/>
      <c r="N1792" s="62"/>
      <c r="O1792" s="62"/>
      <c r="P1792" s="62"/>
      <c r="Q1792" s="62"/>
      <c r="R1792" s="62"/>
    </row>
    <row r="1793" spans="2:18" ht="15.75" x14ac:dyDescent="0.2">
      <c r="B1793" s="215"/>
      <c r="C1793" s="91"/>
      <c r="D1793" s="92"/>
      <c r="E1793" s="92"/>
      <c r="F1793" s="92"/>
      <c r="G1793" s="62"/>
      <c r="I1793" s="62"/>
      <c r="J1793" s="62"/>
      <c r="K1793" s="62"/>
      <c r="L1793" s="62"/>
      <c r="M1793" s="62"/>
      <c r="N1793" s="62"/>
      <c r="O1793" s="62"/>
      <c r="P1793" s="62"/>
      <c r="Q1793" s="62"/>
      <c r="R1793" s="62"/>
    </row>
    <row r="1794" spans="2:18" ht="15.75" x14ac:dyDescent="0.2">
      <c r="B1794" s="215"/>
      <c r="C1794" s="91"/>
      <c r="D1794" s="92"/>
      <c r="E1794" s="92"/>
      <c r="F1794" s="92"/>
      <c r="G1794" s="62"/>
      <c r="I1794" s="62"/>
      <c r="J1794" s="62"/>
      <c r="K1794" s="62"/>
      <c r="L1794" s="62"/>
      <c r="M1794" s="62"/>
      <c r="N1794" s="62"/>
      <c r="O1794" s="62"/>
      <c r="P1794" s="62"/>
      <c r="Q1794" s="62"/>
      <c r="R1794" s="62"/>
    </row>
    <row r="1795" spans="2:18" ht="15.75" x14ac:dyDescent="0.2">
      <c r="B1795" s="215"/>
      <c r="C1795" s="91"/>
      <c r="D1795" s="92"/>
      <c r="E1795" s="92"/>
      <c r="F1795" s="92"/>
      <c r="G1795" s="62"/>
      <c r="I1795" s="62"/>
      <c r="J1795" s="62"/>
      <c r="K1795" s="62"/>
      <c r="L1795" s="62"/>
      <c r="M1795" s="62"/>
      <c r="N1795" s="62"/>
      <c r="O1795" s="62"/>
      <c r="P1795" s="62"/>
      <c r="Q1795" s="62"/>
      <c r="R1795" s="62"/>
    </row>
    <row r="1796" spans="2:18" ht="15.75" x14ac:dyDescent="0.2">
      <c r="B1796" s="215"/>
      <c r="C1796" s="91"/>
      <c r="D1796" s="92"/>
      <c r="E1796" s="92"/>
      <c r="F1796" s="92"/>
      <c r="G1796" s="62"/>
      <c r="I1796" s="62"/>
      <c r="J1796" s="62"/>
      <c r="K1796" s="62"/>
      <c r="L1796" s="62"/>
      <c r="M1796" s="62"/>
      <c r="N1796" s="62"/>
      <c r="O1796" s="62"/>
      <c r="P1796" s="62"/>
      <c r="Q1796" s="62"/>
      <c r="R1796" s="62"/>
    </row>
    <row r="1797" spans="2:18" ht="15.75" x14ac:dyDescent="0.2">
      <c r="B1797" s="215"/>
      <c r="C1797" s="91"/>
      <c r="D1797" s="92"/>
      <c r="E1797" s="92"/>
      <c r="F1797" s="92"/>
      <c r="G1797" s="62"/>
      <c r="I1797" s="62"/>
      <c r="J1797" s="62"/>
      <c r="K1797" s="62"/>
      <c r="L1797" s="62"/>
      <c r="M1797" s="62"/>
      <c r="N1797" s="62"/>
      <c r="O1797" s="62"/>
      <c r="P1797" s="62"/>
      <c r="Q1797" s="62"/>
      <c r="R1797" s="62"/>
    </row>
    <row r="1798" spans="2:18" ht="15.75" x14ac:dyDescent="0.2">
      <c r="B1798" s="215"/>
      <c r="C1798" s="91"/>
      <c r="D1798" s="92"/>
      <c r="E1798" s="92"/>
      <c r="F1798" s="92"/>
      <c r="G1798" s="62"/>
      <c r="I1798" s="62"/>
      <c r="J1798" s="62"/>
      <c r="K1798" s="62"/>
      <c r="L1798" s="62"/>
      <c r="M1798" s="62"/>
      <c r="N1798" s="62"/>
      <c r="O1798" s="62"/>
      <c r="P1798" s="62"/>
      <c r="Q1798" s="62"/>
      <c r="R1798" s="62"/>
    </row>
    <row r="1799" spans="2:18" ht="15.75" x14ac:dyDescent="0.2">
      <c r="B1799" s="215"/>
      <c r="C1799" s="91"/>
      <c r="D1799" s="92"/>
      <c r="E1799" s="92"/>
      <c r="F1799" s="92"/>
      <c r="G1799" s="62"/>
      <c r="I1799" s="62"/>
      <c r="J1799" s="62"/>
      <c r="K1799" s="62"/>
      <c r="L1799" s="62"/>
      <c r="M1799" s="62"/>
      <c r="N1799" s="62"/>
      <c r="O1799" s="62"/>
      <c r="P1799" s="62"/>
      <c r="Q1799" s="62"/>
      <c r="R1799" s="62"/>
    </row>
    <row r="1800" spans="2:18" ht="15.75" x14ac:dyDescent="0.2">
      <c r="B1800" s="215"/>
      <c r="C1800" s="91"/>
      <c r="D1800" s="92"/>
      <c r="E1800" s="92"/>
      <c r="F1800" s="92"/>
      <c r="G1800" s="62"/>
      <c r="I1800" s="62"/>
      <c r="J1800" s="62"/>
      <c r="K1800" s="62"/>
      <c r="L1800" s="62"/>
      <c r="M1800" s="62"/>
      <c r="N1800" s="62"/>
      <c r="O1800" s="62"/>
      <c r="P1800" s="62"/>
      <c r="Q1800" s="62"/>
      <c r="R1800" s="62"/>
    </row>
    <row r="1801" spans="2:18" ht="15.75" x14ac:dyDescent="0.2">
      <c r="B1801" s="215"/>
      <c r="C1801" s="91"/>
      <c r="D1801" s="92"/>
      <c r="E1801" s="92"/>
      <c r="F1801" s="92"/>
      <c r="G1801" s="62"/>
      <c r="I1801" s="62"/>
      <c r="J1801" s="62"/>
      <c r="K1801" s="62"/>
      <c r="L1801" s="62"/>
      <c r="M1801" s="62"/>
      <c r="N1801" s="62"/>
      <c r="O1801" s="62"/>
      <c r="P1801" s="62"/>
      <c r="Q1801" s="62"/>
      <c r="R1801" s="62"/>
    </row>
    <row r="1802" spans="2:18" ht="15.75" x14ac:dyDescent="0.2">
      <c r="B1802" s="215"/>
      <c r="C1802" s="91"/>
      <c r="D1802" s="92"/>
      <c r="E1802" s="92"/>
      <c r="F1802" s="92"/>
      <c r="G1802" s="62"/>
      <c r="I1802" s="62"/>
      <c r="J1802" s="62"/>
      <c r="K1802" s="62"/>
      <c r="L1802" s="62"/>
      <c r="M1802" s="62"/>
      <c r="N1802" s="62"/>
      <c r="O1802" s="62"/>
      <c r="P1802" s="62"/>
      <c r="Q1802" s="62"/>
      <c r="R1802" s="62"/>
    </row>
    <row r="1803" spans="2:18" ht="15.75" x14ac:dyDescent="0.2">
      <c r="B1803" s="215"/>
      <c r="C1803" s="91"/>
      <c r="D1803" s="92"/>
      <c r="E1803" s="92"/>
      <c r="F1803" s="92"/>
      <c r="G1803" s="62"/>
      <c r="I1803" s="62"/>
      <c r="J1803" s="62"/>
      <c r="K1803" s="62"/>
      <c r="L1803" s="62"/>
      <c r="M1803" s="62"/>
      <c r="N1803" s="62"/>
      <c r="O1803" s="62"/>
      <c r="P1803" s="62"/>
      <c r="Q1803" s="62"/>
      <c r="R1803" s="62"/>
    </row>
    <row r="1804" spans="2:18" ht="15.75" x14ac:dyDescent="0.2">
      <c r="B1804" s="215"/>
      <c r="C1804" s="91"/>
      <c r="D1804" s="92"/>
      <c r="E1804" s="92"/>
      <c r="F1804" s="92"/>
      <c r="G1804" s="62"/>
      <c r="I1804" s="62"/>
      <c r="J1804" s="62"/>
      <c r="K1804" s="62"/>
      <c r="L1804" s="62"/>
      <c r="M1804" s="62"/>
      <c r="N1804" s="62"/>
      <c r="O1804" s="62"/>
      <c r="P1804" s="62"/>
      <c r="Q1804" s="62"/>
      <c r="R1804" s="62"/>
    </row>
    <row r="1805" spans="2:18" ht="15.75" x14ac:dyDescent="0.2">
      <c r="B1805" s="215"/>
      <c r="C1805" s="91"/>
      <c r="D1805" s="92"/>
      <c r="E1805" s="92"/>
      <c r="F1805" s="92"/>
      <c r="G1805" s="62"/>
      <c r="I1805" s="62"/>
      <c r="J1805" s="62"/>
      <c r="K1805" s="62"/>
      <c r="L1805" s="62"/>
      <c r="M1805" s="62"/>
      <c r="N1805" s="62"/>
      <c r="O1805" s="62"/>
      <c r="P1805" s="62"/>
      <c r="Q1805" s="62"/>
      <c r="R1805" s="62"/>
    </row>
    <row r="1806" spans="2:18" ht="15.75" x14ac:dyDescent="0.2">
      <c r="B1806" s="215"/>
      <c r="C1806" s="91"/>
      <c r="D1806" s="92"/>
      <c r="E1806" s="92"/>
      <c r="F1806" s="92"/>
      <c r="G1806" s="62"/>
      <c r="I1806" s="62"/>
      <c r="J1806" s="62"/>
      <c r="K1806" s="62"/>
      <c r="L1806" s="62"/>
      <c r="M1806" s="62"/>
      <c r="N1806" s="62"/>
      <c r="O1806" s="62"/>
      <c r="P1806" s="62"/>
      <c r="Q1806" s="62"/>
      <c r="R1806" s="62"/>
    </row>
    <row r="1807" spans="2:18" ht="15.75" x14ac:dyDescent="0.2">
      <c r="B1807" s="215"/>
      <c r="C1807" s="91"/>
      <c r="D1807" s="92"/>
      <c r="E1807" s="92"/>
      <c r="F1807" s="92"/>
      <c r="G1807" s="62"/>
      <c r="I1807" s="62"/>
      <c r="J1807" s="62"/>
      <c r="K1807" s="62"/>
      <c r="L1807" s="62"/>
      <c r="M1807" s="62"/>
      <c r="N1807" s="62"/>
      <c r="O1807" s="62"/>
      <c r="P1807" s="62"/>
      <c r="Q1807" s="62"/>
      <c r="R1807" s="62"/>
    </row>
    <row r="1808" spans="2:18" ht="15.75" x14ac:dyDescent="0.2">
      <c r="B1808" s="215"/>
      <c r="C1808" s="91"/>
      <c r="D1808" s="92"/>
      <c r="E1808" s="92"/>
      <c r="F1808" s="92"/>
      <c r="G1808" s="62"/>
      <c r="I1808" s="62"/>
      <c r="J1808" s="62"/>
      <c r="K1808" s="62"/>
      <c r="L1808" s="62"/>
      <c r="M1808" s="62"/>
      <c r="N1808" s="62"/>
      <c r="O1808" s="62"/>
      <c r="P1808" s="62"/>
      <c r="Q1808" s="62"/>
      <c r="R1808" s="62"/>
    </row>
    <row r="1809" spans="2:18" ht="15.75" x14ac:dyDescent="0.2">
      <c r="B1809" s="215"/>
      <c r="C1809" s="91"/>
      <c r="D1809" s="92"/>
      <c r="E1809" s="92"/>
      <c r="F1809" s="92"/>
      <c r="G1809" s="62"/>
      <c r="I1809" s="62"/>
      <c r="J1809" s="62"/>
      <c r="K1809" s="62"/>
      <c r="L1809" s="62"/>
      <c r="M1809" s="62"/>
      <c r="N1809" s="62"/>
      <c r="O1809" s="62"/>
      <c r="P1809" s="62"/>
      <c r="Q1809" s="62"/>
      <c r="R1809" s="62"/>
    </row>
    <row r="1810" spans="2:18" ht="15.75" x14ac:dyDescent="0.2">
      <c r="B1810" s="215"/>
      <c r="C1810" s="91"/>
      <c r="D1810" s="92"/>
      <c r="E1810" s="92"/>
      <c r="F1810" s="92"/>
      <c r="G1810" s="62"/>
      <c r="I1810" s="62"/>
      <c r="J1810" s="62"/>
      <c r="K1810" s="62"/>
      <c r="L1810" s="62"/>
      <c r="M1810" s="62"/>
      <c r="N1810" s="62"/>
      <c r="O1810" s="62"/>
      <c r="P1810" s="62"/>
      <c r="Q1810" s="62"/>
      <c r="R1810" s="62"/>
    </row>
    <row r="1811" spans="2:18" ht="15.75" x14ac:dyDescent="0.2">
      <c r="B1811" s="215"/>
      <c r="C1811" s="91"/>
      <c r="D1811" s="92"/>
      <c r="E1811" s="92"/>
      <c r="F1811" s="92"/>
      <c r="G1811" s="62"/>
      <c r="I1811" s="62"/>
      <c r="J1811" s="62"/>
      <c r="K1811" s="62"/>
      <c r="L1811" s="62"/>
      <c r="M1811" s="62"/>
      <c r="N1811" s="62"/>
      <c r="O1811" s="62"/>
      <c r="P1811" s="62"/>
      <c r="Q1811" s="62"/>
      <c r="R1811" s="62"/>
    </row>
    <row r="1812" spans="2:18" ht="15.75" x14ac:dyDescent="0.2">
      <c r="B1812" s="215"/>
      <c r="C1812" s="91"/>
      <c r="D1812" s="92"/>
      <c r="E1812" s="92"/>
      <c r="F1812" s="92"/>
      <c r="G1812" s="62"/>
      <c r="I1812" s="62"/>
      <c r="J1812" s="62"/>
      <c r="K1812" s="62"/>
      <c r="L1812" s="62"/>
      <c r="M1812" s="62"/>
      <c r="N1812" s="62"/>
      <c r="O1812" s="62"/>
      <c r="P1812" s="62"/>
      <c r="Q1812" s="62"/>
      <c r="R1812" s="62"/>
    </row>
    <row r="1813" spans="2:18" ht="15.75" x14ac:dyDescent="0.2">
      <c r="B1813" s="215"/>
      <c r="C1813" s="91"/>
      <c r="D1813" s="92"/>
      <c r="E1813" s="92"/>
      <c r="F1813" s="92"/>
      <c r="G1813" s="62"/>
      <c r="I1813" s="62"/>
      <c r="J1813" s="62"/>
      <c r="K1813" s="62"/>
      <c r="L1813" s="62"/>
      <c r="M1813" s="62"/>
      <c r="N1813" s="62"/>
      <c r="O1813" s="62"/>
      <c r="P1813" s="62"/>
      <c r="Q1813" s="62"/>
      <c r="R1813" s="62"/>
    </row>
    <row r="1814" spans="2:18" ht="15.75" x14ac:dyDescent="0.2">
      <c r="B1814" s="215"/>
      <c r="C1814" s="91"/>
      <c r="D1814" s="92"/>
      <c r="E1814" s="92"/>
      <c r="F1814" s="92"/>
      <c r="G1814" s="62"/>
      <c r="I1814" s="62"/>
      <c r="J1814" s="62"/>
      <c r="K1814" s="62"/>
      <c r="L1814" s="62"/>
      <c r="M1814" s="62"/>
      <c r="N1814" s="62"/>
      <c r="O1814" s="62"/>
      <c r="P1814" s="62"/>
      <c r="Q1814" s="62"/>
      <c r="R1814" s="62"/>
    </row>
    <row r="1815" spans="2:18" ht="15.75" x14ac:dyDescent="0.2">
      <c r="B1815" s="215"/>
      <c r="C1815" s="91"/>
      <c r="D1815" s="92"/>
      <c r="E1815" s="92"/>
      <c r="F1815" s="92"/>
      <c r="G1815" s="62"/>
      <c r="I1815" s="62"/>
      <c r="J1815" s="62"/>
      <c r="K1815" s="62"/>
      <c r="L1815" s="62"/>
      <c r="M1815" s="62"/>
      <c r="N1815" s="62"/>
      <c r="O1815" s="62"/>
      <c r="P1815" s="62"/>
      <c r="Q1815" s="62"/>
      <c r="R1815" s="62"/>
    </row>
    <row r="1816" spans="2:18" ht="15.75" x14ac:dyDescent="0.2">
      <c r="B1816" s="215"/>
      <c r="C1816" s="91"/>
      <c r="D1816" s="92"/>
      <c r="E1816" s="92"/>
      <c r="F1816" s="92"/>
      <c r="G1816" s="62"/>
      <c r="I1816" s="62"/>
      <c r="J1816" s="62"/>
      <c r="K1816" s="62"/>
      <c r="L1816" s="62"/>
      <c r="M1816" s="62"/>
      <c r="N1816" s="62"/>
      <c r="O1816" s="62"/>
      <c r="P1816" s="62"/>
      <c r="Q1816" s="62"/>
      <c r="R1816" s="62"/>
    </row>
    <row r="1817" spans="2:18" ht="15.75" x14ac:dyDescent="0.2">
      <c r="B1817" s="215"/>
      <c r="C1817" s="91"/>
      <c r="D1817" s="92"/>
      <c r="E1817" s="92"/>
      <c r="F1817" s="92"/>
      <c r="G1817" s="62"/>
      <c r="I1817" s="62"/>
      <c r="J1817" s="62"/>
      <c r="K1817" s="62"/>
      <c r="L1817" s="62"/>
      <c r="M1817" s="62"/>
      <c r="N1817" s="62"/>
      <c r="O1817" s="62"/>
      <c r="P1817" s="62"/>
      <c r="Q1817" s="62"/>
      <c r="R1817" s="62"/>
    </row>
    <row r="1818" spans="2:18" ht="15.75" x14ac:dyDescent="0.2">
      <c r="B1818" s="215"/>
      <c r="C1818" s="91"/>
      <c r="D1818" s="92"/>
      <c r="E1818" s="92"/>
      <c r="F1818" s="92"/>
      <c r="G1818" s="62"/>
      <c r="I1818" s="62"/>
      <c r="J1818" s="62"/>
      <c r="K1818" s="62"/>
      <c r="L1818" s="62"/>
      <c r="M1818" s="62"/>
      <c r="N1818" s="62"/>
      <c r="O1818" s="62"/>
      <c r="P1818" s="62"/>
      <c r="Q1818" s="62"/>
      <c r="R1818" s="62"/>
    </row>
    <row r="1819" spans="2:18" ht="15.75" x14ac:dyDescent="0.2">
      <c r="B1819" s="215"/>
      <c r="C1819" s="91"/>
      <c r="D1819" s="92"/>
      <c r="E1819" s="92"/>
      <c r="F1819" s="92"/>
      <c r="G1819" s="62"/>
      <c r="I1819" s="62"/>
      <c r="J1819" s="62"/>
      <c r="K1819" s="62"/>
      <c r="L1819" s="62"/>
      <c r="M1819" s="62"/>
      <c r="N1819" s="62"/>
      <c r="O1819" s="62"/>
      <c r="P1819" s="62"/>
      <c r="Q1819" s="62"/>
      <c r="R1819" s="62"/>
    </row>
    <row r="1820" spans="2:18" ht="15.75" x14ac:dyDescent="0.2">
      <c r="B1820" s="215"/>
      <c r="C1820" s="91"/>
      <c r="D1820" s="92"/>
      <c r="E1820" s="92"/>
      <c r="F1820" s="92"/>
      <c r="G1820" s="62"/>
      <c r="I1820" s="62"/>
      <c r="J1820" s="62"/>
      <c r="K1820" s="62"/>
      <c r="L1820" s="62"/>
      <c r="M1820" s="62"/>
      <c r="N1820" s="62"/>
      <c r="O1820" s="62"/>
      <c r="P1820" s="62"/>
      <c r="Q1820" s="62"/>
      <c r="R1820" s="62"/>
    </row>
    <row r="1821" spans="2:18" ht="15.75" x14ac:dyDescent="0.2">
      <c r="B1821" s="215"/>
      <c r="C1821" s="91"/>
      <c r="D1821" s="92"/>
      <c r="E1821" s="92"/>
      <c r="F1821" s="92"/>
      <c r="G1821" s="62"/>
      <c r="I1821" s="62"/>
      <c r="J1821" s="62"/>
      <c r="K1821" s="62"/>
      <c r="L1821" s="62"/>
      <c r="M1821" s="62"/>
      <c r="N1821" s="62"/>
      <c r="O1821" s="62"/>
      <c r="P1821" s="62"/>
      <c r="Q1821" s="62"/>
      <c r="R1821" s="62"/>
    </row>
    <row r="1822" spans="2:18" ht="15.75" x14ac:dyDescent="0.2">
      <c r="B1822" s="215"/>
      <c r="C1822" s="91"/>
      <c r="D1822" s="92"/>
      <c r="E1822" s="92"/>
      <c r="F1822" s="92"/>
      <c r="G1822" s="62"/>
      <c r="I1822" s="62"/>
      <c r="J1822" s="62"/>
      <c r="K1822" s="62"/>
      <c r="L1822" s="62"/>
      <c r="M1822" s="62"/>
      <c r="N1822" s="62"/>
      <c r="O1822" s="62"/>
      <c r="P1822" s="62"/>
      <c r="Q1822" s="62"/>
      <c r="R1822" s="62"/>
    </row>
    <row r="1823" spans="2:18" ht="15.75" x14ac:dyDescent="0.2">
      <c r="B1823" s="215"/>
      <c r="C1823" s="91"/>
      <c r="D1823" s="92"/>
      <c r="E1823" s="92"/>
      <c r="F1823" s="92"/>
      <c r="G1823" s="62"/>
      <c r="I1823" s="62"/>
      <c r="J1823" s="62"/>
      <c r="K1823" s="62"/>
      <c r="L1823" s="62"/>
      <c r="M1823" s="62"/>
      <c r="N1823" s="62"/>
      <c r="O1823" s="62"/>
      <c r="P1823" s="62"/>
      <c r="Q1823" s="62"/>
      <c r="R1823" s="62"/>
    </row>
    <row r="1824" spans="2:18" ht="15.75" x14ac:dyDescent="0.2">
      <c r="B1824" s="215"/>
      <c r="C1824" s="91"/>
      <c r="D1824" s="92"/>
      <c r="E1824" s="92"/>
      <c r="F1824" s="92"/>
      <c r="G1824" s="62"/>
      <c r="I1824" s="62"/>
      <c r="J1824" s="62"/>
      <c r="K1824" s="62"/>
      <c r="L1824" s="62"/>
      <c r="M1824" s="62"/>
      <c r="N1824" s="62"/>
      <c r="O1824" s="62"/>
      <c r="P1824" s="62"/>
      <c r="Q1824" s="62"/>
      <c r="R1824" s="62"/>
    </row>
    <row r="1825" spans="2:18" ht="15.75" x14ac:dyDescent="0.2">
      <c r="B1825" s="215"/>
      <c r="C1825" s="91"/>
      <c r="D1825" s="92"/>
      <c r="E1825" s="92"/>
      <c r="F1825" s="92"/>
      <c r="G1825" s="62"/>
      <c r="I1825" s="62"/>
      <c r="J1825" s="62"/>
      <c r="K1825" s="62"/>
      <c r="L1825" s="62"/>
      <c r="M1825" s="62"/>
      <c r="N1825" s="62"/>
      <c r="O1825" s="62"/>
      <c r="P1825" s="62"/>
      <c r="Q1825" s="62"/>
      <c r="R1825" s="62"/>
    </row>
    <row r="1826" spans="2:18" ht="15.75" x14ac:dyDescent="0.2">
      <c r="B1826" s="215"/>
      <c r="C1826" s="91"/>
      <c r="D1826" s="92"/>
      <c r="E1826" s="92"/>
      <c r="F1826" s="92"/>
      <c r="G1826" s="62"/>
      <c r="I1826" s="62"/>
      <c r="J1826" s="62"/>
      <c r="K1826" s="62"/>
      <c r="L1826" s="62"/>
      <c r="M1826" s="62"/>
      <c r="N1826" s="62"/>
      <c r="O1826" s="62"/>
      <c r="P1826" s="62"/>
      <c r="Q1826" s="62"/>
      <c r="R1826" s="62"/>
    </row>
    <row r="1827" spans="2:18" ht="15.75" x14ac:dyDescent="0.2">
      <c r="B1827" s="215"/>
      <c r="C1827" s="91"/>
      <c r="D1827" s="92"/>
      <c r="E1827" s="92"/>
      <c r="F1827" s="92"/>
      <c r="G1827" s="62"/>
      <c r="I1827" s="62"/>
      <c r="J1827" s="62"/>
      <c r="K1827" s="62"/>
      <c r="L1827" s="62"/>
      <c r="M1827" s="62"/>
      <c r="N1827" s="62"/>
      <c r="O1827" s="62"/>
      <c r="P1827" s="62"/>
      <c r="Q1827" s="62"/>
      <c r="R1827" s="62"/>
    </row>
    <row r="1828" spans="2:18" ht="15.75" x14ac:dyDescent="0.2">
      <c r="B1828" s="215"/>
      <c r="C1828" s="91"/>
      <c r="D1828" s="92"/>
      <c r="E1828" s="92"/>
      <c r="F1828" s="92"/>
      <c r="G1828" s="62"/>
      <c r="I1828" s="62"/>
      <c r="J1828" s="62"/>
      <c r="K1828" s="62"/>
      <c r="L1828" s="62"/>
      <c r="M1828" s="62"/>
      <c r="N1828" s="62"/>
      <c r="O1828" s="62"/>
      <c r="P1828" s="62"/>
      <c r="Q1828" s="62"/>
      <c r="R1828" s="62"/>
    </row>
    <row r="1829" spans="2:18" ht="15.75" x14ac:dyDescent="0.2">
      <c r="B1829" s="215"/>
      <c r="C1829" s="91"/>
      <c r="D1829" s="92"/>
      <c r="E1829" s="92"/>
      <c r="F1829" s="92"/>
      <c r="G1829" s="62"/>
      <c r="I1829" s="62"/>
      <c r="J1829" s="62"/>
      <c r="K1829" s="62"/>
      <c r="L1829" s="62"/>
      <c r="M1829" s="62"/>
      <c r="N1829" s="62"/>
      <c r="O1829" s="62"/>
      <c r="P1829" s="62"/>
      <c r="Q1829" s="62"/>
      <c r="R1829" s="62"/>
    </row>
    <row r="1830" spans="2:18" ht="15.75" x14ac:dyDescent="0.2">
      <c r="B1830" s="215"/>
      <c r="C1830" s="91"/>
      <c r="D1830" s="92"/>
      <c r="E1830" s="92"/>
      <c r="F1830" s="92"/>
      <c r="G1830" s="62"/>
      <c r="I1830" s="62"/>
      <c r="J1830" s="62"/>
      <c r="K1830" s="62"/>
      <c r="L1830" s="62"/>
      <c r="M1830" s="62"/>
      <c r="N1830" s="62"/>
      <c r="O1830" s="62"/>
      <c r="P1830" s="62"/>
      <c r="Q1830" s="62"/>
      <c r="R1830" s="62"/>
    </row>
    <row r="1831" spans="2:18" ht="15.75" x14ac:dyDescent="0.2">
      <c r="B1831" s="215"/>
      <c r="C1831" s="91"/>
      <c r="D1831" s="92"/>
      <c r="E1831" s="92"/>
      <c r="F1831" s="92"/>
      <c r="G1831" s="62"/>
      <c r="I1831" s="62"/>
      <c r="J1831" s="62"/>
      <c r="K1831" s="62"/>
      <c r="L1831" s="62"/>
      <c r="M1831" s="62"/>
      <c r="N1831" s="62"/>
      <c r="O1831" s="62"/>
      <c r="P1831" s="62"/>
      <c r="Q1831" s="62"/>
      <c r="R1831" s="62"/>
    </row>
    <row r="1832" spans="2:18" ht="15.75" x14ac:dyDescent="0.2">
      <c r="B1832" s="215"/>
      <c r="C1832" s="91"/>
      <c r="D1832" s="92"/>
      <c r="E1832" s="92"/>
      <c r="F1832" s="92"/>
      <c r="G1832" s="62"/>
      <c r="I1832" s="62"/>
      <c r="J1832" s="62"/>
      <c r="K1832" s="62"/>
      <c r="L1832" s="62"/>
      <c r="M1832" s="62"/>
      <c r="N1832" s="62"/>
      <c r="O1832" s="62"/>
      <c r="P1832" s="62"/>
      <c r="Q1832" s="62"/>
      <c r="R1832" s="62"/>
    </row>
    <row r="1833" spans="2:18" ht="15.75" x14ac:dyDescent="0.2">
      <c r="B1833" s="215"/>
      <c r="C1833" s="91"/>
      <c r="D1833" s="92"/>
      <c r="E1833" s="92"/>
      <c r="F1833" s="92"/>
      <c r="G1833" s="62"/>
      <c r="I1833" s="62"/>
      <c r="J1833" s="62"/>
      <c r="K1833" s="62"/>
      <c r="L1833" s="62"/>
      <c r="M1833" s="62"/>
      <c r="N1833" s="62"/>
      <c r="O1833" s="62"/>
      <c r="P1833" s="62"/>
      <c r="Q1833" s="62"/>
      <c r="R1833" s="62"/>
    </row>
    <row r="1834" spans="2:18" ht="15.75" x14ac:dyDescent="0.2">
      <c r="B1834" s="215"/>
      <c r="C1834" s="91"/>
      <c r="D1834" s="92"/>
      <c r="E1834" s="92"/>
      <c r="F1834" s="92"/>
      <c r="G1834" s="62"/>
      <c r="I1834" s="62"/>
      <c r="J1834" s="62"/>
      <c r="K1834" s="62"/>
      <c r="L1834" s="62"/>
      <c r="M1834" s="62"/>
      <c r="N1834" s="62"/>
      <c r="O1834" s="62"/>
      <c r="P1834" s="62"/>
      <c r="Q1834" s="62"/>
      <c r="R1834" s="62"/>
    </row>
    <row r="1835" spans="2:18" ht="15.75" x14ac:dyDescent="0.2">
      <c r="B1835" s="215"/>
      <c r="C1835" s="91"/>
      <c r="D1835" s="92"/>
      <c r="E1835" s="92"/>
      <c r="F1835" s="92"/>
      <c r="G1835" s="62"/>
      <c r="I1835" s="62"/>
      <c r="J1835" s="62"/>
      <c r="K1835" s="62"/>
      <c r="L1835" s="62"/>
      <c r="M1835" s="62"/>
      <c r="N1835" s="62"/>
      <c r="O1835" s="62"/>
      <c r="P1835" s="62"/>
      <c r="Q1835" s="62"/>
      <c r="R1835" s="62"/>
    </row>
    <row r="1836" spans="2:18" ht="15.75" x14ac:dyDescent="0.2">
      <c r="B1836" s="215"/>
      <c r="C1836" s="91"/>
      <c r="D1836" s="92"/>
      <c r="E1836" s="92"/>
      <c r="F1836" s="92"/>
      <c r="G1836" s="62"/>
      <c r="I1836" s="62"/>
      <c r="J1836" s="62"/>
      <c r="K1836" s="62"/>
      <c r="L1836" s="62"/>
      <c r="M1836" s="62"/>
      <c r="N1836" s="62"/>
      <c r="O1836" s="62"/>
      <c r="P1836" s="62"/>
      <c r="Q1836" s="62"/>
      <c r="R1836" s="62"/>
    </row>
    <row r="1837" spans="2:18" ht="15.75" x14ac:dyDescent="0.2">
      <c r="B1837" s="215"/>
      <c r="C1837" s="91"/>
      <c r="D1837" s="92"/>
      <c r="E1837" s="92"/>
      <c r="F1837" s="92"/>
      <c r="G1837" s="62"/>
      <c r="I1837" s="62"/>
      <c r="J1837" s="62"/>
      <c r="K1837" s="62"/>
      <c r="L1837" s="62"/>
      <c r="M1837" s="62"/>
      <c r="N1837" s="62"/>
      <c r="O1837" s="62"/>
      <c r="P1837" s="62"/>
      <c r="Q1837" s="62"/>
      <c r="R1837" s="62"/>
    </row>
    <row r="1838" spans="2:18" ht="15.75" x14ac:dyDescent="0.2">
      <c r="B1838" s="215"/>
      <c r="C1838" s="91"/>
      <c r="D1838" s="92"/>
      <c r="E1838" s="92"/>
      <c r="F1838" s="92"/>
      <c r="G1838" s="62"/>
      <c r="I1838" s="62"/>
      <c r="J1838" s="62"/>
      <c r="K1838" s="62"/>
      <c r="L1838" s="62"/>
      <c r="M1838" s="62"/>
      <c r="N1838" s="62"/>
      <c r="O1838" s="62"/>
      <c r="P1838" s="62"/>
      <c r="Q1838" s="62"/>
      <c r="R1838" s="62"/>
    </row>
    <row r="1839" spans="2:18" ht="15.75" x14ac:dyDescent="0.2">
      <c r="B1839" s="215"/>
      <c r="C1839" s="91"/>
      <c r="D1839" s="92"/>
      <c r="E1839" s="92"/>
      <c r="F1839" s="92"/>
      <c r="G1839" s="62"/>
      <c r="I1839" s="62"/>
      <c r="J1839" s="62"/>
      <c r="K1839" s="62"/>
      <c r="L1839" s="62"/>
      <c r="M1839" s="62"/>
      <c r="N1839" s="62"/>
      <c r="O1839" s="62"/>
      <c r="P1839" s="62"/>
      <c r="Q1839" s="62"/>
      <c r="R1839" s="62"/>
    </row>
    <row r="1840" spans="2:18" ht="15.75" x14ac:dyDescent="0.2">
      <c r="B1840" s="215"/>
      <c r="C1840" s="91"/>
      <c r="D1840" s="92"/>
      <c r="E1840" s="92"/>
      <c r="F1840" s="92"/>
      <c r="G1840" s="62"/>
      <c r="I1840" s="62"/>
      <c r="J1840" s="62"/>
      <c r="K1840" s="62"/>
      <c r="L1840" s="62"/>
      <c r="M1840" s="62"/>
      <c r="N1840" s="62"/>
      <c r="O1840" s="62"/>
      <c r="P1840" s="62"/>
      <c r="Q1840" s="62"/>
      <c r="R1840" s="62"/>
    </row>
    <row r="1841" spans="2:18" ht="15.75" x14ac:dyDescent="0.2">
      <c r="B1841" s="215"/>
      <c r="C1841" s="91"/>
      <c r="D1841" s="92"/>
      <c r="E1841" s="92"/>
      <c r="F1841" s="92"/>
      <c r="G1841" s="62"/>
      <c r="I1841" s="62"/>
      <c r="J1841" s="62"/>
      <c r="K1841" s="62"/>
      <c r="L1841" s="62"/>
      <c r="M1841" s="62"/>
      <c r="N1841" s="62"/>
      <c r="O1841" s="62"/>
      <c r="P1841" s="62"/>
      <c r="Q1841" s="62"/>
      <c r="R1841" s="62"/>
    </row>
    <row r="1842" spans="2:18" ht="15.75" x14ac:dyDescent="0.2">
      <c r="B1842" s="215"/>
      <c r="C1842" s="91"/>
      <c r="D1842" s="92"/>
      <c r="E1842" s="92"/>
      <c r="F1842" s="92"/>
      <c r="G1842" s="62"/>
      <c r="I1842" s="62"/>
      <c r="J1842" s="62"/>
      <c r="K1842" s="62"/>
      <c r="L1842" s="62"/>
      <c r="M1842" s="62"/>
      <c r="N1842" s="62"/>
      <c r="O1842" s="62"/>
      <c r="P1842" s="62"/>
      <c r="Q1842" s="62"/>
      <c r="R1842" s="62"/>
    </row>
    <row r="1843" spans="2:18" ht="15.75" x14ac:dyDescent="0.2">
      <c r="B1843" s="215"/>
      <c r="C1843" s="91"/>
      <c r="D1843" s="92"/>
      <c r="E1843" s="92"/>
      <c r="F1843" s="92"/>
      <c r="G1843" s="62"/>
      <c r="I1843" s="62"/>
      <c r="J1843" s="62"/>
      <c r="K1843" s="62"/>
      <c r="L1843" s="62"/>
      <c r="M1843" s="62"/>
      <c r="N1843" s="62"/>
      <c r="O1843" s="62"/>
      <c r="P1843" s="62"/>
      <c r="Q1843" s="62"/>
      <c r="R1843" s="62"/>
    </row>
    <row r="1844" spans="2:18" ht="15.75" x14ac:dyDescent="0.2">
      <c r="B1844" s="215"/>
      <c r="C1844" s="91"/>
      <c r="D1844" s="92"/>
      <c r="E1844" s="92"/>
      <c r="F1844" s="92"/>
      <c r="G1844" s="62"/>
      <c r="I1844" s="62"/>
      <c r="J1844" s="62"/>
      <c r="K1844" s="62"/>
      <c r="L1844" s="62"/>
      <c r="M1844" s="62"/>
      <c r="N1844" s="62"/>
      <c r="O1844" s="62"/>
      <c r="P1844" s="62"/>
      <c r="Q1844" s="62"/>
      <c r="R1844" s="62"/>
    </row>
    <row r="1845" spans="2:18" ht="15.75" x14ac:dyDescent="0.2">
      <c r="B1845" s="215"/>
      <c r="C1845" s="91"/>
      <c r="D1845" s="92"/>
      <c r="E1845" s="92"/>
      <c r="F1845" s="92"/>
      <c r="G1845" s="62"/>
      <c r="I1845" s="62"/>
      <c r="J1845" s="62"/>
      <c r="K1845" s="62"/>
      <c r="L1845" s="62"/>
      <c r="M1845" s="62"/>
      <c r="N1845" s="62"/>
      <c r="O1845" s="62"/>
      <c r="P1845" s="62"/>
      <c r="Q1845" s="62"/>
      <c r="R1845" s="62"/>
    </row>
    <row r="1846" spans="2:18" ht="15.75" x14ac:dyDescent="0.2">
      <c r="B1846" s="215"/>
      <c r="C1846" s="91"/>
      <c r="D1846" s="92"/>
      <c r="E1846" s="92"/>
      <c r="F1846" s="92"/>
      <c r="G1846" s="62"/>
      <c r="I1846" s="62"/>
      <c r="J1846" s="62"/>
      <c r="K1846" s="62"/>
      <c r="L1846" s="62"/>
      <c r="M1846" s="62"/>
      <c r="N1846" s="62"/>
      <c r="O1846" s="62"/>
      <c r="P1846" s="62"/>
      <c r="Q1846" s="62"/>
      <c r="R1846" s="62"/>
    </row>
    <row r="1847" spans="2:18" ht="15.75" x14ac:dyDescent="0.2">
      <c r="B1847" s="215"/>
      <c r="C1847" s="91"/>
      <c r="D1847" s="92"/>
      <c r="E1847" s="92"/>
      <c r="F1847" s="92"/>
      <c r="G1847" s="62"/>
      <c r="I1847" s="62"/>
      <c r="J1847" s="62"/>
      <c r="K1847" s="62"/>
      <c r="L1847" s="62"/>
      <c r="M1847" s="62"/>
      <c r="N1847" s="62"/>
      <c r="O1847" s="62"/>
      <c r="P1847" s="62"/>
      <c r="Q1847" s="62"/>
      <c r="R1847" s="62"/>
    </row>
    <row r="1848" spans="2:18" ht="15.75" x14ac:dyDescent="0.2">
      <c r="B1848" s="215"/>
      <c r="C1848" s="91"/>
      <c r="D1848" s="92"/>
      <c r="E1848" s="92"/>
      <c r="F1848" s="92"/>
      <c r="G1848" s="62"/>
      <c r="I1848" s="62"/>
      <c r="J1848" s="62"/>
      <c r="K1848" s="62"/>
      <c r="L1848" s="62"/>
      <c r="M1848" s="62"/>
      <c r="N1848" s="62"/>
      <c r="O1848" s="62"/>
      <c r="P1848" s="62"/>
      <c r="Q1848" s="62"/>
      <c r="R1848" s="62"/>
    </row>
    <row r="1849" spans="2:18" ht="15.75" x14ac:dyDescent="0.2">
      <c r="B1849" s="215"/>
      <c r="C1849" s="91"/>
      <c r="D1849" s="92"/>
      <c r="E1849" s="92"/>
      <c r="F1849" s="92"/>
      <c r="G1849" s="62"/>
      <c r="I1849" s="62"/>
      <c r="J1849" s="62"/>
      <c r="K1849" s="62"/>
      <c r="L1849" s="62"/>
      <c r="M1849" s="62"/>
      <c r="N1849" s="62"/>
      <c r="O1849" s="62"/>
      <c r="P1849" s="62"/>
      <c r="Q1849" s="62"/>
      <c r="R1849" s="62"/>
    </row>
    <row r="1850" spans="2:18" ht="15.75" x14ac:dyDescent="0.2">
      <c r="B1850" s="215"/>
      <c r="C1850" s="91"/>
      <c r="D1850" s="92"/>
      <c r="E1850" s="92"/>
      <c r="F1850" s="92"/>
      <c r="G1850" s="62"/>
      <c r="I1850" s="62"/>
      <c r="J1850" s="62"/>
      <c r="K1850" s="62"/>
      <c r="L1850" s="62"/>
      <c r="M1850" s="62"/>
      <c r="N1850" s="62"/>
      <c r="O1850" s="62"/>
      <c r="P1850" s="62"/>
      <c r="Q1850" s="62"/>
      <c r="R1850" s="62"/>
    </row>
    <row r="1851" spans="2:18" ht="15.75" x14ac:dyDescent="0.2">
      <c r="B1851" s="215"/>
      <c r="C1851" s="91"/>
      <c r="D1851" s="92"/>
      <c r="E1851" s="92"/>
      <c r="F1851" s="92"/>
      <c r="G1851" s="62"/>
      <c r="I1851" s="62"/>
      <c r="J1851" s="62"/>
      <c r="K1851" s="62"/>
      <c r="L1851" s="62"/>
      <c r="M1851" s="62"/>
      <c r="N1851" s="62"/>
      <c r="O1851" s="62"/>
      <c r="P1851" s="62"/>
      <c r="Q1851" s="62"/>
      <c r="R1851" s="62"/>
    </row>
    <row r="1852" spans="2:18" ht="15.75" x14ac:dyDescent="0.2">
      <c r="B1852" s="215"/>
      <c r="C1852" s="91"/>
      <c r="D1852" s="92"/>
      <c r="E1852" s="92"/>
      <c r="F1852" s="92"/>
      <c r="G1852" s="62"/>
      <c r="I1852" s="62"/>
      <c r="J1852" s="62"/>
      <c r="K1852" s="62"/>
      <c r="L1852" s="62"/>
      <c r="M1852" s="62"/>
      <c r="N1852" s="62"/>
      <c r="O1852" s="62"/>
      <c r="P1852" s="62"/>
      <c r="Q1852" s="62"/>
      <c r="R1852" s="62"/>
    </row>
    <row r="1853" spans="2:18" ht="15.75" x14ac:dyDescent="0.2">
      <c r="B1853" s="215"/>
      <c r="C1853" s="91"/>
      <c r="D1853" s="92"/>
      <c r="E1853" s="92"/>
      <c r="F1853" s="92"/>
      <c r="G1853" s="62"/>
      <c r="I1853" s="62"/>
      <c r="J1853" s="62"/>
      <c r="K1853" s="62"/>
      <c r="L1853" s="62"/>
      <c r="M1853" s="62"/>
      <c r="N1853" s="62"/>
      <c r="O1853" s="62"/>
      <c r="P1853" s="62"/>
      <c r="Q1853" s="62"/>
      <c r="R1853" s="62"/>
    </row>
    <row r="1854" spans="2:18" ht="15.75" x14ac:dyDescent="0.2">
      <c r="B1854" s="215"/>
      <c r="C1854" s="91"/>
      <c r="D1854" s="92"/>
      <c r="E1854" s="92"/>
      <c r="F1854" s="92"/>
      <c r="G1854" s="62"/>
      <c r="I1854" s="62"/>
      <c r="J1854" s="62"/>
      <c r="K1854" s="62"/>
      <c r="L1854" s="62"/>
      <c r="M1854" s="62"/>
      <c r="N1854" s="62"/>
      <c r="O1854" s="62"/>
      <c r="P1854" s="62"/>
      <c r="Q1854" s="62"/>
      <c r="R1854" s="62"/>
    </row>
    <row r="1855" spans="2:18" ht="15.75" x14ac:dyDescent="0.2">
      <c r="B1855" s="215"/>
      <c r="C1855" s="91"/>
      <c r="D1855" s="92"/>
      <c r="E1855" s="92"/>
      <c r="F1855" s="92"/>
      <c r="G1855" s="62"/>
      <c r="I1855" s="62"/>
      <c r="J1855" s="62"/>
      <c r="K1855" s="62"/>
      <c r="L1855" s="62"/>
      <c r="M1855" s="62"/>
      <c r="N1855" s="62"/>
      <c r="O1855" s="62"/>
      <c r="P1855" s="62"/>
      <c r="Q1855" s="62"/>
      <c r="R1855" s="62"/>
    </row>
    <row r="1856" spans="2:18" ht="15.75" x14ac:dyDescent="0.2">
      <c r="B1856" s="215"/>
      <c r="C1856" s="91"/>
      <c r="D1856" s="92"/>
      <c r="E1856" s="92"/>
      <c r="F1856" s="92"/>
      <c r="G1856" s="62"/>
      <c r="I1856" s="62"/>
      <c r="J1856" s="62"/>
      <c r="K1856" s="62"/>
      <c r="L1856" s="62"/>
      <c r="M1856" s="62"/>
      <c r="N1856" s="62"/>
      <c r="O1856" s="62"/>
      <c r="P1856" s="62"/>
      <c r="Q1856" s="62"/>
      <c r="R1856" s="62"/>
    </row>
    <row r="1857" spans="2:18" ht="15.75" x14ac:dyDescent="0.2">
      <c r="B1857" s="215"/>
      <c r="C1857" s="91"/>
      <c r="D1857" s="92"/>
      <c r="E1857" s="92"/>
      <c r="F1857" s="92"/>
      <c r="G1857" s="62"/>
      <c r="I1857" s="62"/>
      <c r="J1857" s="62"/>
      <c r="K1857" s="62"/>
      <c r="L1857" s="62"/>
      <c r="M1857" s="62"/>
      <c r="N1857" s="62"/>
      <c r="O1857" s="62"/>
      <c r="P1857" s="62"/>
      <c r="Q1857" s="62"/>
      <c r="R1857" s="62"/>
    </row>
    <row r="1858" spans="2:18" ht="15.75" x14ac:dyDescent="0.2">
      <c r="B1858" s="215"/>
      <c r="C1858" s="91"/>
      <c r="D1858" s="92"/>
      <c r="E1858" s="92"/>
      <c r="F1858" s="92"/>
      <c r="G1858" s="62"/>
      <c r="I1858" s="62"/>
      <c r="J1858" s="62"/>
      <c r="K1858" s="62"/>
      <c r="L1858" s="62"/>
      <c r="M1858" s="62"/>
      <c r="N1858" s="62"/>
      <c r="O1858" s="62"/>
      <c r="P1858" s="62"/>
      <c r="Q1858" s="62"/>
      <c r="R1858" s="62"/>
    </row>
    <row r="1859" spans="2:18" ht="15.75" x14ac:dyDescent="0.2">
      <c r="B1859" s="215"/>
      <c r="C1859" s="91"/>
      <c r="D1859" s="92"/>
      <c r="E1859" s="92"/>
      <c r="F1859" s="92"/>
      <c r="G1859" s="62"/>
      <c r="I1859" s="62"/>
      <c r="J1859" s="62"/>
      <c r="K1859" s="62"/>
      <c r="L1859" s="62"/>
      <c r="M1859" s="62"/>
      <c r="N1859" s="62"/>
      <c r="O1859" s="62"/>
      <c r="P1859" s="62"/>
      <c r="Q1859" s="62"/>
      <c r="R1859" s="62"/>
    </row>
    <row r="1860" spans="2:18" ht="15.75" x14ac:dyDescent="0.2">
      <c r="B1860" s="215"/>
      <c r="C1860" s="91"/>
      <c r="D1860" s="92"/>
      <c r="E1860" s="92"/>
      <c r="F1860" s="92"/>
      <c r="G1860" s="62"/>
      <c r="I1860" s="62"/>
      <c r="J1860" s="62"/>
      <c r="K1860" s="62"/>
      <c r="L1860" s="62"/>
      <c r="M1860" s="62"/>
      <c r="N1860" s="62"/>
      <c r="O1860" s="62"/>
      <c r="P1860" s="62"/>
      <c r="Q1860" s="62"/>
      <c r="R1860" s="62"/>
    </row>
    <row r="1861" spans="2:18" ht="15.75" x14ac:dyDescent="0.2">
      <c r="B1861" s="215"/>
      <c r="C1861" s="91"/>
      <c r="D1861" s="92"/>
      <c r="E1861" s="92"/>
      <c r="F1861" s="92"/>
      <c r="G1861" s="62"/>
      <c r="I1861" s="62"/>
      <c r="J1861" s="62"/>
      <c r="K1861" s="62"/>
      <c r="L1861" s="62"/>
      <c r="M1861" s="62"/>
      <c r="N1861" s="62"/>
      <c r="O1861" s="62"/>
      <c r="P1861" s="62"/>
      <c r="Q1861" s="62"/>
      <c r="R1861" s="62"/>
    </row>
    <row r="1862" spans="2:18" ht="15.75" x14ac:dyDescent="0.2">
      <c r="B1862" s="215"/>
      <c r="C1862" s="91"/>
      <c r="D1862" s="92"/>
      <c r="E1862" s="92"/>
      <c r="F1862" s="92"/>
      <c r="G1862" s="62"/>
      <c r="I1862" s="62"/>
      <c r="J1862" s="62"/>
      <c r="K1862" s="62"/>
      <c r="L1862" s="62"/>
      <c r="M1862" s="62"/>
      <c r="N1862" s="62"/>
      <c r="O1862" s="62"/>
      <c r="P1862" s="62"/>
      <c r="Q1862" s="62"/>
      <c r="R1862" s="62"/>
    </row>
    <row r="1863" spans="2:18" ht="15.75" x14ac:dyDescent="0.2">
      <c r="B1863" s="215"/>
      <c r="C1863" s="91"/>
      <c r="D1863" s="92"/>
      <c r="E1863" s="92"/>
      <c r="F1863" s="92"/>
      <c r="G1863" s="62"/>
      <c r="I1863" s="62"/>
      <c r="J1863" s="62"/>
      <c r="K1863" s="62"/>
      <c r="L1863" s="62"/>
      <c r="M1863" s="62"/>
      <c r="N1863" s="62"/>
      <c r="O1863" s="62"/>
      <c r="P1863" s="62"/>
      <c r="Q1863" s="62"/>
      <c r="R1863" s="62"/>
    </row>
    <row r="1864" spans="2:18" ht="15.75" x14ac:dyDescent="0.2">
      <c r="B1864" s="215"/>
      <c r="C1864" s="91"/>
      <c r="D1864" s="92"/>
      <c r="E1864" s="92"/>
      <c r="F1864" s="92"/>
      <c r="G1864" s="62"/>
      <c r="I1864" s="62"/>
      <c r="J1864" s="62"/>
      <c r="K1864" s="62"/>
      <c r="L1864" s="62"/>
      <c r="M1864" s="62"/>
      <c r="N1864" s="62"/>
      <c r="O1864" s="62"/>
      <c r="P1864" s="62"/>
      <c r="Q1864" s="62"/>
      <c r="R1864" s="62"/>
    </row>
    <row r="1865" spans="2:18" ht="15.75" x14ac:dyDescent="0.2">
      <c r="B1865" s="215"/>
      <c r="C1865" s="91"/>
      <c r="D1865" s="92"/>
      <c r="E1865" s="92"/>
      <c r="F1865" s="92"/>
      <c r="G1865" s="62"/>
      <c r="I1865" s="62"/>
      <c r="J1865" s="62"/>
      <c r="K1865" s="62"/>
      <c r="L1865" s="62"/>
      <c r="M1865" s="62"/>
      <c r="N1865" s="62"/>
      <c r="O1865" s="62"/>
      <c r="P1865" s="62"/>
      <c r="Q1865" s="62"/>
      <c r="R1865" s="62"/>
    </row>
    <row r="1866" spans="2:18" ht="15.75" x14ac:dyDescent="0.2">
      <c r="B1866" s="215"/>
      <c r="C1866" s="91"/>
      <c r="D1866" s="92"/>
      <c r="E1866" s="92"/>
      <c r="F1866" s="92"/>
      <c r="G1866" s="62"/>
      <c r="I1866" s="62"/>
      <c r="J1866" s="62"/>
      <c r="K1866" s="62"/>
      <c r="L1866" s="62"/>
      <c r="M1866" s="62"/>
      <c r="N1866" s="62"/>
      <c r="O1866" s="62"/>
      <c r="P1866" s="62"/>
      <c r="Q1866" s="62"/>
      <c r="R1866" s="62"/>
    </row>
    <row r="1867" spans="2:18" ht="15.75" x14ac:dyDescent="0.2">
      <c r="B1867" s="215"/>
      <c r="C1867" s="91"/>
      <c r="D1867" s="92"/>
      <c r="E1867" s="92"/>
      <c r="F1867" s="92"/>
      <c r="G1867" s="62"/>
      <c r="I1867" s="62"/>
      <c r="J1867" s="62"/>
      <c r="K1867" s="62"/>
      <c r="L1867" s="62"/>
      <c r="M1867" s="62"/>
      <c r="N1867" s="62"/>
      <c r="O1867" s="62"/>
      <c r="P1867" s="62"/>
      <c r="Q1867" s="62"/>
      <c r="R1867" s="62"/>
    </row>
    <row r="1868" spans="2:18" ht="15.75" x14ac:dyDescent="0.2">
      <c r="B1868" s="215"/>
      <c r="C1868" s="91"/>
      <c r="D1868" s="92"/>
      <c r="E1868" s="92"/>
      <c r="F1868" s="92"/>
      <c r="G1868" s="62"/>
      <c r="I1868" s="62"/>
      <c r="J1868" s="62"/>
      <c r="K1868" s="62"/>
      <c r="L1868" s="62"/>
      <c r="M1868" s="62"/>
      <c r="N1868" s="62"/>
      <c r="O1868" s="62"/>
      <c r="P1868" s="62"/>
      <c r="Q1868" s="62"/>
      <c r="R1868" s="62"/>
    </row>
    <row r="1869" spans="2:18" ht="15.75" x14ac:dyDescent="0.2">
      <c r="B1869" s="215"/>
      <c r="C1869" s="91"/>
      <c r="D1869" s="92"/>
      <c r="E1869" s="92"/>
      <c r="F1869" s="92"/>
      <c r="G1869" s="62"/>
      <c r="I1869" s="62"/>
      <c r="J1869" s="62"/>
      <c r="K1869" s="62"/>
      <c r="L1869" s="62"/>
      <c r="M1869" s="62"/>
      <c r="N1869" s="62"/>
      <c r="O1869" s="62"/>
      <c r="P1869" s="62"/>
      <c r="Q1869" s="62"/>
      <c r="R1869" s="62"/>
    </row>
    <row r="1870" spans="2:18" ht="15.75" x14ac:dyDescent="0.2">
      <c r="B1870" s="215"/>
      <c r="C1870" s="91"/>
      <c r="D1870" s="92"/>
      <c r="E1870" s="92"/>
      <c r="F1870" s="92"/>
      <c r="G1870" s="62"/>
      <c r="I1870" s="62"/>
      <c r="J1870" s="62"/>
      <c r="K1870" s="62"/>
      <c r="L1870" s="62"/>
      <c r="M1870" s="62"/>
      <c r="N1870" s="62"/>
      <c r="O1870" s="62"/>
      <c r="P1870" s="62"/>
      <c r="Q1870" s="62"/>
      <c r="R1870" s="62"/>
    </row>
    <row r="1871" spans="2:18" ht="15.75" x14ac:dyDescent="0.2">
      <c r="B1871" s="215"/>
      <c r="C1871" s="91"/>
      <c r="D1871" s="92"/>
      <c r="E1871" s="92"/>
      <c r="F1871" s="92"/>
      <c r="G1871" s="62"/>
      <c r="I1871" s="62"/>
      <c r="J1871" s="62"/>
      <c r="K1871" s="62"/>
      <c r="L1871" s="62"/>
      <c r="M1871" s="62"/>
      <c r="N1871" s="62"/>
      <c r="O1871" s="62"/>
      <c r="P1871" s="62"/>
      <c r="Q1871" s="62"/>
      <c r="R1871" s="62"/>
    </row>
    <row r="1872" spans="2:18" ht="15.75" x14ac:dyDescent="0.2">
      <c r="B1872" s="215"/>
      <c r="C1872" s="91"/>
      <c r="D1872" s="92"/>
      <c r="E1872" s="92"/>
      <c r="F1872" s="92"/>
      <c r="G1872" s="62"/>
      <c r="I1872" s="62"/>
      <c r="J1872" s="62"/>
      <c r="K1872" s="62"/>
      <c r="L1872" s="62"/>
      <c r="M1872" s="62"/>
      <c r="N1872" s="62"/>
      <c r="O1872" s="62"/>
      <c r="P1872" s="62"/>
      <c r="Q1872" s="62"/>
      <c r="R1872" s="62"/>
    </row>
    <row r="1873" spans="2:18" ht="15.75" x14ac:dyDescent="0.2">
      <c r="B1873" s="215"/>
      <c r="C1873" s="91"/>
      <c r="D1873" s="92"/>
      <c r="E1873" s="92"/>
      <c r="F1873" s="92"/>
      <c r="G1873" s="62"/>
      <c r="I1873" s="62"/>
      <c r="J1873" s="62"/>
      <c r="K1873" s="62"/>
      <c r="L1873" s="62"/>
      <c r="M1873" s="62"/>
      <c r="N1873" s="62"/>
      <c r="O1873" s="62"/>
      <c r="P1873" s="62"/>
      <c r="Q1873" s="62"/>
      <c r="R1873" s="62"/>
    </row>
    <row r="1874" spans="2:18" ht="15.75" x14ac:dyDescent="0.2">
      <c r="B1874" s="215"/>
      <c r="C1874" s="91"/>
      <c r="D1874" s="92"/>
      <c r="E1874" s="92"/>
      <c r="F1874" s="92"/>
      <c r="G1874" s="62"/>
      <c r="I1874" s="62"/>
      <c r="J1874" s="62"/>
      <c r="K1874" s="62"/>
      <c r="L1874" s="62"/>
      <c r="M1874" s="62"/>
      <c r="N1874" s="62"/>
      <c r="O1874" s="62"/>
      <c r="P1874" s="62"/>
      <c r="Q1874" s="62"/>
      <c r="R1874" s="62"/>
    </row>
    <row r="1875" spans="2:18" ht="15.75" x14ac:dyDescent="0.2">
      <c r="B1875" s="215"/>
      <c r="C1875" s="91"/>
      <c r="D1875" s="92"/>
      <c r="E1875" s="92"/>
      <c r="F1875" s="92"/>
      <c r="G1875" s="62"/>
      <c r="I1875" s="62"/>
      <c r="J1875" s="62"/>
      <c r="K1875" s="62"/>
      <c r="L1875" s="62"/>
      <c r="M1875" s="62"/>
      <c r="N1875" s="62"/>
      <c r="O1875" s="62"/>
      <c r="P1875" s="62"/>
      <c r="Q1875" s="62"/>
      <c r="R1875" s="62"/>
    </row>
    <row r="1876" spans="2:18" ht="15.75" x14ac:dyDescent="0.2">
      <c r="B1876" s="215"/>
      <c r="C1876" s="91"/>
      <c r="D1876" s="92"/>
      <c r="E1876" s="92"/>
      <c r="F1876" s="92"/>
      <c r="G1876" s="62"/>
      <c r="I1876" s="62"/>
      <c r="J1876" s="62"/>
      <c r="K1876" s="62"/>
      <c r="L1876" s="62"/>
      <c r="M1876" s="62"/>
      <c r="N1876" s="62"/>
      <c r="O1876" s="62"/>
      <c r="P1876" s="62"/>
      <c r="Q1876" s="62"/>
      <c r="R1876" s="62"/>
    </row>
    <row r="1877" spans="2:18" ht="15.75" x14ac:dyDescent="0.2">
      <c r="B1877" s="215"/>
      <c r="C1877" s="91"/>
      <c r="D1877" s="92"/>
      <c r="E1877" s="92"/>
      <c r="F1877" s="92"/>
      <c r="G1877" s="62"/>
      <c r="I1877" s="62"/>
      <c r="J1877" s="62"/>
      <c r="K1877" s="62"/>
      <c r="L1877" s="62"/>
      <c r="M1877" s="62"/>
      <c r="N1877" s="62"/>
      <c r="O1877" s="62"/>
      <c r="P1877" s="62"/>
      <c r="Q1877" s="62"/>
      <c r="R1877" s="62"/>
    </row>
    <row r="1878" spans="2:18" ht="15.75" x14ac:dyDescent="0.2">
      <c r="B1878" s="215"/>
      <c r="C1878" s="91"/>
      <c r="D1878" s="92"/>
      <c r="E1878" s="92"/>
      <c r="F1878" s="92"/>
      <c r="G1878" s="62"/>
      <c r="I1878" s="62"/>
      <c r="J1878" s="62"/>
      <c r="K1878" s="62"/>
      <c r="L1878" s="62"/>
      <c r="M1878" s="62"/>
      <c r="N1878" s="62"/>
      <c r="O1878" s="62"/>
      <c r="P1878" s="62"/>
      <c r="Q1878" s="62"/>
      <c r="R1878" s="62"/>
    </row>
    <row r="1879" spans="2:18" ht="15.75" x14ac:dyDescent="0.2">
      <c r="B1879" s="215"/>
      <c r="C1879" s="91"/>
      <c r="D1879" s="92"/>
      <c r="E1879" s="92"/>
      <c r="F1879" s="92"/>
      <c r="G1879" s="62"/>
      <c r="I1879" s="62"/>
      <c r="J1879" s="62"/>
      <c r="K1879" s="62"/>
      <c r="L1879" s="62"/>
      <c r="M1879" s="62"/>
      <c r="N1879" s="62"/>
      <c r="O1879" s="62"/>
      <c r="P1879" s="62"/>
      <c r="Q1879" s="62"/>
      <c r="R1879" s="62"/>
    </row>
    <row r="1880" spans="2:18" ht="15.75" x14ac:dyDescent="0.2">
      <c r="B1880" s="215"/>
      <c r="C1880" s="91"/>
      <c r="D1880" s="92"/>
      <c r="E1880" s="92"/>
      <c r="F1880" s="92"/>
      <c r="G1880" s="62"/>
      <c r="I1880" s="62"/>
      <c r="J1880" s="62"/>
      <c r="K1880" s="62"/>
      <c r="L1880" s="62"/>
      <c r="M1880" s="62"/>
      <c r="N1880" s="62"/>
      <c r="O1880" s="62"/>
      <c r="P1880" s="62"/>
      <c r="Q1880" s="62"/>
      <c r="R1880" s="62"/>
    </row>
    <row r="1881" spans="2:18" ht="15.75" x14ac:dyDescent="0.2">
      <c r="B1881" s="215"/>
      <c r="C1881" s="91"/>
      <c r="D1881" s="92"/>
      <c r="E1881" s="92"/>
      <c r="F1881" s="92"/>
      <c r="G1881" s="62"/>
      <c r="I1881" s="62"/>
      <c r="J1881" s="62"/>
      <c r="K1881" s="62"/>
      <c r="L1881" s="62"/>
      <c r="M1881" s="62"/>
      <c r="N1881" s="62"/>
      <c r="O1881" s="62"/>
      <c r="P1881" s="62"/>
      <c r="Q1881" s="62"/>
      <c r="R1881" s="62"/>
    </row>
    <row r="1882" spans="2:18" ht="15.75" x14ac:dyDescent="0.2">
      <c r="B1882" s="215"/>
      <c r="C1882" s="91"/>
      <c r="D1882" s="92"/>
      <c r="E1882" s="92"/>
      <c r="F1882" s="92"/>
      <c r="G1882" s="62"/>
      <c r="I1882" s="62"/>
      <c r="J1882" s="62"/>
      <c r="K1882" s="62"/>
      <c r="L1882" s="62"/>
      <c r="M1882" s="62"/>
      <c r="N1882" s="62"/>
      <c r="O1882" s="62"/>
      <c r="P1882" s="62"/>
      <c r="Q1882" s="62"/>
      <c r="R1882" s="62"/>
    </row>
    <row r="1883" spans="2:18" ht="15.75" x14ac:dyDescent="0.2">
      <c r="B1883" s="215"/>
      <c r="C1883" s="91"/>
      <c r="D1883" s="92"/>
      <c r="E1883" s="92"/>
      <c r="F1883" s="92"/>
      <c r="G1883" s="62"/>
      <c r="I1883" s="62"/>
      <c r="J1883" s="62"/>
      <c r="K1883" s="62"/>
      <c r="L1883" s="62"/>
      <c r="M1883" s="62"/>
      <c r="N1883" s="62"/>
      <c r="O1883" s="62"/>
      <c r="P1883" s="62"/>
      <c r="Q1883" s="62"/>
      <c r="R1883" s="62"/>
    </row>
    <row r="1884" spans="2:18" ht="15.75" x14ac:dyDescent="0.2">
      <c r="B1884" s="215"/>
      <c r="C1884" s="91"/>
      <c r="D1884" s="92"/>
      <c r="E1884" s="92"/>
      <c r="F1884" s="92"/>
      <c r="G1884" s="62"/>
      <c r="I1884" s="62"/>
      <c r="J1884" s="62"/>
      <c r="K1884" s="62"/>
      <c r="L1884" s="62"/>
      <c r="M1884" s="62"/>
      <c r="N1884" s="62"/>
      <c r="O1884" s="62"/>
      <c r="P1884" s="62"/>
      <c r="Q1884" s="62"/>
      <c r="R1884" s="62"/>
    </row>
    <row r="1885" spans="2:18" ht="15.75" x14ac:dyDescent="0.2">
      <c r="B1885" s="215"/>
      <c r="C1885" s="91"/>
      <c r="D1885" s="92"/>
      <c r="E1885" s="92"/>
      <c r="F1885" s="92"/>
      <c r="G1885" s="62"/>
      <c r="I1885" s="62"/>
      <c r="J1885" s="62"/>
      <c r="K1885" s="62"/>
      <c r="L1885" s="62"/>
      <c r="M1885" s="62"/>
      <c r="N1885" s="62"/>
      <c r="O1885" s="62"/>
      <c r="P1885" s="62"/>
      <c r="Q1885" s="62"/>
      <c r="R1885" s="62"/>
    </row>
    <row r="1886" spans="2:18" ht="15.75" x14ac:dyDescent="0.2">
      <c r="B1886" s="215"/>
      <c r="C1886" s="91"/>
      <c r="D1886" s="92"/>
      <c r="E1886" s="92"/>
      <c r="F1886" s="92"/>
      <c r="G1886" s="62"/>
      <c r="I1886" s="62"/>
      <c r="J1886" s="62"/>
      <c r="K1886" s="62"/>
      <c r="L1886" s="62"/>
      <c r="M1886" s="62"/>
      <c r="N1886" s="62"/>
      <c r="O1886" s="62"/>
      <c r="P1886" s="62"/>
      <c r="Q1886" s="62"/>
      <c r="R1886" s="62"/>
    </row>
    <row r="1887" spans="2:18" ht="15.75" x14ac:dyDescent="0.2">
      <c r="B1887" s="215"/>
      <c r="C1887" s="91"/>
      <c r="D1887" s="92"/>
      <c r="E1887" s="92"/>
      <c r="F1887" s="92"/>
      <c r="G1887" s="62"/>
      <c r="I1887" s="62"/>
      <c r="J1887" s="62"/>
      <c r="K1887" s="62"/>
      <c r="L1887" s="62"/>
      <c r="M1887" s="62"/>
      <c r="N1887" s="62"/>
      <c r="O1887" s="62"/>
      <c r="P1887" s="62"/>
      <c r="Q1887" s="62"/>
      <c r="R1887" s="62"/>
    </row>
    <row r="1888" spans="2:18" ht="15.75" x14ac:dyDescent="0.2">
      <c r="B1888" s="215"/>
      <c r="C1888" s="91"/>
      <c r="D1888" s="92"/>
      <c r="E1888" s="92"/>
      <c r="F1888" s="92"/>
      <c r="G1888" s="62"/>
      <c r="I1888" s="62"/>
      <c r="J1888" s="62"/>
      <c r="K1888" s="62"/>
      <c r="L1888" s="62"/>
      <c r="M1888" s="62"/>
      <c r="N1888" s="62"/>
      <c r="O1888" s="62"/>
      <c r="P1888" s="62"/>
      <c r="Q1888" s="62"/>
      <c r="R1888" s="62"/>
    </row>
    <row r="1889" spans="2:18" ht="15.75" x14ac:dyDescent="0.2">
      <c r="B1889" s="215"/>
      <c r="C1889" s="91"/>
      <c r="D1889" s="92"/>
      <c r="E1889" s="92"/>
      <c r="F1889" s="92"/>
      <c r="G1889" s="62"/>
      <c r="I1889" s="62"/>
      <c r="J1889" s="62"/>
      <c r="K1889" s="62"/>
      <c r="L1889" s="62"/>
      <c r="M1889" s="62"/>
      <c r="N1889" s="62"/>
      <c r="O1889" s="62"/>
      <c r="P1889" s="62"/>
      <c r="Q1889" s="62"/>
      <c r="R1889" s="62"/>
    </row>
    <row r="1890" spans="2:18" ht="15.75" x14ac:dyDescent="0.2">
      <c r="B1890" s="215"/>
      <c r="C1890" s="91"/>
      <c r="D1890" s="92"/>
      <c r="E1890" s="92"/>
      <c r="F1890" s="92"/>
      <c r="G1890" s="62"/>
      <c r="I1890" s="62"/>
      <c r="J1890" s="62"/>
      <c r="K1890" s="62"/>
      <c r="L1890" s="62"/>
      <c r="M1890" s="62"/>
      <c r="N1890" s="62"/>
      <c r="O1890" s="62"/>
      <c r="P1890" s="62"/>
      <c r="Q1890" s="62"/>
      <c r="R1890" s="62"/>
    </row>
    <row r="1891" spans="2:18" ht="15.75" x14ac:dyDescent="0.2">
      <c r="B1891" s="215"/>
      <c r="C1891" s="91"/>
      <c r="D1891" s="92"/>
      <c r="E1891" s="92"/>
      <c r="F1891" s="92"/>
      <c r="G1891" s="62"/>
      <c r="I1891" s="62"/>
      <c r="J1891" s="62"/>
      <c r="K1891" s="62"/>
      <c r="L1891" s="62"/>
      <c r="M1891" s="62"/>
      <c r="N1891" s="62"/>
      <c r="O1891" s="62"/>
      <c r="P1891" s="62"/>
      <c r="Q1891" s="62"/>
      <c r="R1891" s="62"/>
    </row>
    <row r="1892" spans="2:18" ht="15.75" x14ac:dyDescent="0.2">
      <c r="B1892" s="215"/>
      <c r="C1892" s="91"/>
      <c r="D1892" s="92"/>
      <c r="E1892" s="92"/>
      <c r="F1892" s="92"/>
      <c r="G1892" s="62"/>
      <c r="I1892" s="62"/>
      <c r="J1892" s="62"/>
      <c r="K1892" s="62"/>
      <c r="L1892" s="62"/>
      <c r="M1892" s="62"/>
      <c r="N1892" s="62"/>
      <c r="O1892" s="62"/>
      <c r="P1892" s="62"/>
      <c r="Q1892" s="62"/>
      <c r="R1892" s="62"/>
    </row>
    <row r="1893" spans="2:18" ht="15.75" x14ac:dyDescent="0.2">
      <c r="B1893" s="215"/>
      <c r="C1893" s="91"/>
      <c r="D1893" s="92"/>
      <c r="E1893" s="92"/>
      <c r="F1893" s="92"/>
      <c r="G1893" s="62"/>
      <c r="I1893" s="62"/>
      <c r="J1893" s="62"/>
      <c r="K1893" s="62"/>
      <c r="L1893" s="62"/>
      <c r="M1893" s="62"/>
      <c r="N1893" s="62"/>
      <c r="O1893" s="62"/>
      <c r="P1893" s="62"/>
      <c r="Q1893" s="62"/>
      <c r="R1893" s="62"/>
    </row>
    <row r="1894" spans="2:18" ht="15.75" x14ac:dyDescent="0.2">
      <c r="B1894" s="215"/>
      <c r="C1894" s="91"/>
      <c r="D1894" s="92"/>
      <c r="E1894" s="92"/>
      <c r="F1894" s="92"/>
      <c r="G1894" s="62"/>
      <c r="I1894" s="62"/>
      <c r="J1894" s="62"/>
      <c r="K1894" s="62"/>
      <c r="L1894" s="62"/>
      <c r="M1894" s="62"/>
      <c r="N1894" s="62"/>
      <c r="O1894" s="62"/>
      <c r="P1894" s="62"/>
      <c r="Q1894" s="62"/>
      <c r="R1894" s="62"/>
    </row>
    <row r="1895" spans="2:18" ht="15.75" x14ac:dyDescent="0.2">
      <c r="B1895" s="215"/>
      <c r="C1895" s="91"/>
      <c r="D1895" s="92"/>
      <c r="E1895" s="92"/>
      <c r="F1895" s="92"/>
      <c r="G1895" s="62"/>
      <c r="I1895" s="62"/>
      <c r="J1895" s="62"/>
      <c r="K1895" s="62"/>
      <c r="L1895" s="62"/>
      <c r="M1895" s="62"/>
      <c r="N1895" s="62"/>
      <c r="O1895" s="62"/>
      <c r="P1895" s="62"/>
      <c r="Q1895" s="62"/>
      <c r="R1895" s="62"/>
    </row>
    <row r="1896" spans="2:18" ht="15.75" x14ac:dyDescent="0.2">
      <c r="B1896" s="215"/>
      <c r="C1896" s="91"/>
      <c r="D1896" s="92"/>
      <c r="E1896" s="92"/>
      <c r="F1896" s="92"/>
      <c r="G1896" s="62"/>
      <c r="I1896" s="62"/>
      <c r="J1896" s="62"/>
      <c r="K1896" s="62"/>
      <c r="L1896" s="62"/>
      <c r="M1896" s="62"/>
      <c r="N1896" s="62"/>
      <c r="O1896" s="62"/>
      <c r="P1896" s="62"/>
      <c r="Q1896" s="62"/>
      <c r="R1896" s="62"/>
    </row>
    <row r="1897" spans="2:18" ht="15.75" x14ac:dyDescent="0.2">
      <c r="B1897" s="215"/>
      <c r="C1897" s="91"/>
      <c r="D1897" s="92"/>
      <c r="E1897" s="92"/>
      <c r="F1897" s="92"/>
      <c r="G1897" s="62"/>
      <c r="I1897" s="62"/>
      <c r="J1897" s="62"/>
      <c r="K1897" s="62"/>
      <c r="L1897" s="62"/>
      <c r="M1897" s="62"/>
      <c r="N1897" s="62"/>
      <c r="O1897" s="62"/>
      <c r="P1897" s="62"/>
      <c r="Q1897" s="62"/>
      <c r="R1897" s="62"/>
    </row>
    <row r="1898" spans="2:18" ht="15.75" x14ac:dyDescent="0.2">
      <c r="B1898" s="215"/>
      <c r="C1898" s="91"/>
      <c r="D1898" s="92"/>
      <c r="E1898" s="92"/>
      <c r="F1898" s="92"/>
      <c r="G1898" s="62"/>
      <c r="I1898" s="62"/>
      <c r="J1898" s="62"/>
      <c r="K1898" s="62"/>
      <c r="L1898" s="62"/>
      <c r="M1898" s="62"/>
      <c r="N1898" s="62"/>
      <c r="O1898" s="62"/>
      <c r="P1898" s="62"/>
      <c r="Q1898" s="62"/>
      <c r="R1898" s="62"/>
    </row>
    <row r="1899" spans="2:18" ht="15.75" x14ac:dyDescent="0.2">
      <c r="B1899" s="215"/>
      <c r="C1899" s="91"/>
      <c r="D1899" s="92"/>
      <c r="E1899" s="92"/>
      <c r="F1899" s="92"/>
      <c r="G1899" s="62"/>
      <c r="I1899" s="62"/>
      <c r="J1899" s="62"/>
      <c r="K1899" s="62"/>
      <c r="L1899" s="62"/>
      <c r="M1899" s="62"/>
      <c r="N1899" s="62"/>
      <c r="O1899" s="62"/>
      <c r="P1899" s="62"/>
      <c r="Q1899" s="62"/>
      <c r="R1899" s="62"/>
    </row>
    <row r="1900" spans="2:18" ht="15.75" x14ac:dyDescent="0.2">
      <c r="B1900" s="215"/>
      <c r="C1900" s="91"/>
      <c r="D1900" s="92"/>
      <c r="E1900" s="92"/>
      <c r="F1900" s="92"/>
      <c r="G1900" s="62"/>
      <c r="I1900" s="62"/>
      <c r="J1900" s="62"/>
      <c r="K1900" s="62"/>
      <c r="L1900" s="62"/>
      <c r="M1900" s="62"/>
      <c r="N1900" s="62"/>
      <c r="O1900" s="62"/>
      <c r="P1900" s="62"/>
      <c r="Q1900" s="62"/>
      <c r="R1900" s="62"/>
    </row>
    <row r="1901" spans="2:18" ht="15.75" x14ac:dyDescent="0.2">
      <c r="B1901" s="215"/>
      <c r="C1901" s="91"/>
      <c r="D1901" s="92"/>
      <c r="E1901" s="92"/>
      <c r="F1901" s="92"/>
      <c r="G1901" s="62"/>
      <c r="I1901" s="62"/>
      <c r="J1901" s="62"/>
      <c r="K1901" s="62"/>
      <c r="L1901" s="62"/>
      <c r="M1901" s="62"/>
      <c r="N1901" s="62"/>
      <c r="O1901" s="62"/>
      <c r="P1901" s="62"/>
      <c r="Q1901" s="62"/>
      <c r="R1901" s="62"/>
    </row>
    <row r="1902" spans="2:18" ht="15.75" x14ac:dyDescent="0.2">
      <c r="B1902" s="215"/>
      <c r="C1902" s="91"/>
      <c r="D1902" s="92"/>
      <c r="E1902" s="92"/>
      <c r="F1902" s="92"/>
      <c r="G1902" s="62"/>
      <c r="I1902" s="62"/>
      <c r="J1902" s="62"/>
      <c r="K1902" s="62"/>
      <c r="L1902" s="62"/>
      <c r="M1902" s="62"/>
      <c r="N1902" s="62"/>
      <c r="O1902" s="62"/>
      <c r="P1902" s="62"/>
      <c r="Q1902" s="62"/>
      <c r="R1902" s="62"/>
    </row>
    <row r="1903" spans="2:18" ht="15.75" x14ac:dyDescent="0.2">
      <c r="B1903" s="215"/>
      <c r="C1903" s="91"/>
      <c r="D1903" s="92"/>
      <c r="E1903" s="92"/>
      <c r="F1903" s="92"/>
      <c r="G1903" s="62"/>
      <c r="I1903" s="62"/>
      <c r="J1903" s="62"/>
      <c r="K1903" s="62"/>
      <c r="L1903" s="62"/>
      <c r="M1903" s="62"/>
      <c r="N1903" s="62"/>
      <c r="O1903" s="62"/>
      <c r="P1903" s="62"/>
      <c r="Q1903" s="62"/>
      <c r="R1903" s="62"/>
    </row>
    <row r="1904" spans="2:18" ht="15.75" x14ac:dyDescent="0.2">
      <c r="B1904" s="215"/>
      <c r="C1904" s="91"/>
      <c r="D1904" s="92"/>
      <c r="E1904" s="92"/>
      <c r="F1904" s="92"/>
      <c r="G1904" s="62"/>
      <c r="I1904" s="62"/>
      <c r="J1904" s="62"/>
      <c r="K1904" s="62"/>
      <c r="L1904" s="62"/>
      <c r="M1904" s="62"/>
      <c r="N1904" s="62"/>
      <c r="O1904" s="62"/>
      <c r="P1904" s="62"/>
      <c r="Q1904" s="62"/>
      <c r="R1904" s="62"/>
    </row>
    <row r="1905" spans="2:18" ht="15.75" x14ac:dyDescent="0.2">
      <c r="B1905" s="215"/>
      <c r="C1905" s="91"/>
      <c r="D1905" s="92"/>
      <c r="E1905" s="92"/>
      <c r="F1905" s="92"/>
      <c r="G1905" s="62"/>
      <c r="I1905" s="62"/>
      <c r="J1905" s="62"/>
      <c r="K1905" s="62"/>
      <c r="L1905" s="62"/>
      <c r="M1905" s="62"/>
      <c r="N1905" s="62"/>
      <c r="O1905" s="62"/>
      <c r="P1905" s="62"/>
      <c r="Q1905" s="62"/>
      <c r="R1905" s="62"/>
    </row>
    <row r="1906" spans="2:18" ht="15.75" x14ac:dyDescent="0.2">
      <c r="B1906" s="215"/>
      <c r="C1906" s="91"/>
      <c r="D1906" s="92"/>
      <c r="E1906" s="92"/>
      <c r="F1906" s="92"/>
      <c r="G1906" s="62"/>
      <c r="I1906" s="62"/>
      <c r="J1906" s="62"/>
      <c r="K1906" s="62"/>
      <c r="L1906" s="62"/>
      <c r="M1906" s="62"/>
      <c r="N1906" s="62"/>
      <c r="O1906" s="62"/>
      <c r="P1906" s="62"/>
      <c r="Q1906" s="62"/>
      <c r="R1906" s="62"/>
    </row>
    <row r="1907" spans="2:18" ht="15.75" x14ac:dyDescent="0.2">
      <c r="B1907" s="215"/>
      <c r="C1907" s="91"/>
      <c r="D1907" s="92"/>
      <c r="E1907" s="92"/>
      <c r="F1907" s="92"/>
      <c r="G1907" s="62"/>
      <c r="I1907" s="62"/>
      <c r="J1907" s="62"/>
      <c r="K1907" s="62"/>
      <c r="L1907" s="62"/>
      <c r="M1907" s="62"/>
      <c r="N1907" s="62"/>
      <c r="O1907" s="62"/>
      <c r="P1907" s="62"/>
      <c r="Q1907" s="62"/>
      <c r="R1907" s="62"/>
    </row>
    <row r="1908" spans="2:18" ht="15.75" x14ac:dyDescent="0.2">
      <c r="B1908" s="215"/>
      <c r="C1908" s="91"/>
      <c r="D1908" s="92"/>
      <c r="E1908" s="92"/>
      <c r="F1908" s="92"/>
      <c r="G1908" s="62"/>
      <c r="I1908" s="62"/>
      <c r="J1908" s="62"/>
      <c r="K1908" s="62"/>
      <c r="L1908" s="62"/>
      <c r="M1908" s="62"/>
      <c r="N1908" s="62"/>
      <c r="O1908" s="62"/>
      <c r="P1908" s="62"/>
      <c r="Q1908" s="62"/>
      <c r="R1908" s="62"/>
    </row>
    <row r="1909" spans="2:18" ht="15.75" x14ac:dyDescent="0.2">
      <c r="B1909" s="215"/>
      <c r="C1909" s="91"/>
      <c r="D1909" s="92"/>
      <c r="E1909" s="92"/>
      <c r="F1909" s="92"/>
      <c r="G1909" s="62"/>
      <c r="I1909" s="62"/>
      <c r="J1909" s="62"/>
      <c r="K1909" s="62"/>
      <c r="L1909" s="62"/>
      <c r="M1909" s="62"/>
      <c r="N1909" s="62"/>
      <c r="O1909" s="62"/>
      <c r="P1909" s="62"/>
      <c r="Q1909" s="62"/>
      <c r="R1909" s="62"/>
    </row>
    <row r="1910" spans="2:18" ht="15.75" x14ac:dyDescent="0.2">
      <c r="B1910" s="215"/>
      <c r="C1910" s="91"/>
      <c r="D1910" s="92"/>
      <c r="E1910" s="92"/>
      <c r="F1910" s="92"/>
      <c r="G1910" s="62"/>
      <c r="I1910" s="62"/>
      <c r="J1910" s="62"/>
      <c r="K1910" s="62"/>
      <c r="L1910" s="62"/>
      <c r="M1910" s="62"/>
      <c r="N1910" s="62"/>
      <c r="O1910" s="62"/>
      <c r="P1910" s="62"/>
      <c r="Q1910" s="62"/>
      <c r="R1910" s="62"/>
    </row>
    <row r="1911" spans="2:18" ht="15.75" x14ac:dyDescent="0.2">
      <c r="B1911" s="215"/>
      <c r="C1911" s="91"/>
      <c r="D1911" s="92"/>
      <c r="E1911" s="92"/>
      <c r="F1911" s="92"/>
      <c r="G1911" s="62"/>
      <c r="I1911" s="62"/>
      <c r="J1911" s="62"/>
      <c r="K1911" s="62"/>
      <c r="L1911" s="62"/>
      <c r="M1911" s="62"/>
      <c r="N1911" s="62"/>
      <c r="O1911" s="62"/>
      <c r="P1911" s="62"/>
      <c r="Q1911" s="62"/>
      <c r="R1911" s="62"/>
    </row>
    <row r="1912" spans="2:18" ht="15.75" x14ac:dyDescent="0.2">
      <c r="B1912" s="215"/>
      <c r="C1912" s="91"/>
      <c r="D1912" s="92"/>
      <c r="E1912" s="92"/>
      <c r="F1912" s="92"/>
      <c r="G1912" s="62"/>
      <c r="I1912" s="62"/>
      <c r="J1912" s="62"/>
      <c r="K1912" s="62"/>
      <c r="L1912" s="62"/>
      <c r="M1912" s="62"/>
      <c r="N1912" s="62"/>
      <c r="O1912" s="62"/>
      <c r="P1912" s="62"/>
      <c r="Q1912" s="62"/>
      <c r="R1912" s="62"/>
    </row>
    <row r="1913" spans="2:18" ht="15.75" x14ac:dyDescent="0.2">
      <c r="B1913" s="215"/>
      <c r="C1913" s="91"/>
      <c r="D1913" s="92"/>
      <c r="E1913" s="92"/>
      <c r="F1913" s="92"/>
      <c r="G1913" s="62"/>
      <c r="I1913" s="62"/>
      <c r="J1913" s="62"/>
      <c r="K1913" s="62"/>
      <c r="L1913" s="62"/>
      <c r="M1913" s="62"/>
      <c r="N1913" s="62"/>
      <c r="O1913" s="62"/>
      <c r="P1913" s="62"/>
      <c r="Q1913" s="62"/>
      <c r="R1913" s="62"/>
    </row>
    <row r="1914" spans="2:18" ht="15.75" x14ac:dyDescent="0.2">
      <c r="B1914" s="215"/>
      <c r="C1914" s="91"/>
      <c r="D1914" s="92"/>
      <c r="E1914" s="92"/>
      <c r="F1914" s="92"/>
      <c r="G1914" s="62"/>
      <c r="I1914" s="62"/>
      <c r="J1914" s="62"/>
      <c r="K1914" s="62"/>
      <c r="L1914" s="62"/>
      <c r="M1914" s="62"/>
      <c r="N1914" s="62"/>
      <c r="O1914" s="62"/>
      <c r="P1914" s="62"/>
      <c r="Q1914" s="62"/>
      <c r="R1914" s="62"/>
    </row>
    <row r="1915" spans="2:18" ht="15.75" x14ac:dyDescent="0.2">
      <c r="B1915" s="215"/>
      <c r="C1915" s="91"/>
      <c r="D1915" s="92"/>
      <c r="E1915" s="92"/>
      <c r="F1915" s="92"/>
      <c r="G1915" s="62"/>
      <c r="I1915" s="62"/>
      <c r="J1915" s="62"/>
      <c r="K1915" s="62"/>
      <c r="L1915" s="62"/>
      <c r="M1915" s="62"/>
      <c r="N1915" s="62"/>
      <c r="O1915" s="62"/>
      <c r="P1915" s="62"/>
      <c r="Q1915" s="62"/>
      <c r="R1915" s="62"/>
    </row>
    <row r="1916" spans="2:18" ht="15.75" x14ac:dyDescent="0.2">
      <c r="B1916" s="215"/>
      <c r="C1916" s="91"/>
      <c r="D1916" s="92"/>
      <c r="E1916" s="92"/>
      <c r="F1916" s="92"/>
      <c r="G1916" s="62"/>
      <c r="I1916" s="62"/>
      <c r="J1916" s="62"/>
      <c r="K1916" s="62"/>
      <c r="L1916" s="62"/>
      <c r="M1916" s="62"/>
      <c r="N1916" s="62"/>
      <c r="O1916" s="62"/>
      <c r="P1916" s="62"/>
      <c r="Q1916" s="62"/>
      <c r="R1916" s="62"/>
    </row>
    <row r="1917" spans="2:18" ht="15.75" x14ac:dyDescent="0.2">
      <c r="B1917" s="215"/>
      <c r="C1917" s="91"/>
      <c r="D1917" s="92"/>
      <c r="E1917" s="92"/>
      <c r="F1917" s="92"/>
      <c r="G1917" s="62"/>
      <c r="I1917" s="62"/>
      <c r="J1917" s="62"/>
      <c r="K1917" s="62"/>
      <c r="L1917" s="62"/>
      <c r="M1917" s="62"/>
      <c r="N1917" s="62"/>
      <c r="O1917" s="62"/>
      <c r="P1917" s="62"/>
      <c r="Q1917" s="62"/>
      <c r="R1917" s="62"/>
    </row>
    <row r="1918" spans="2:18" ht="15.75" x14ac:dyDescent="0.2">
      <c r="B1918" s="215"/>
      <c r="C1918" s="91"/>
      <c r="D1918" s="92"/>
      <c r="E1918" s="92"/>
      <c r="F1918" s="92"/>
      <c r="G1918" s="62"/>
      <c r="I1918" s="62"/>
      <c r="J1918" s="62"/>
      <c r="K1918" s="62"/>
      <c r="L1918" s="62"/>
      <c r="M1918" s="62"/>
      <c r="N1918" s="62"/>
      <c r="O1918" s="62"/>
      <c r="P1918" s="62"/>
      <c r="Q1918" s="62"/>
      <c r="R1918" s="62"/>
    </row>
    <row r="1919" spans="2:18" ht="15.75" x14ac:dyDescent="0.2">
      <c r="B1919" s="215"/>
      <c r="C1919" s="91"/>
      <c r="D1919" s="92"/>
      <c r="E1919" s="92"/>
      <c r="F1919" s="92"/>
      <c r="G1919" s="62"/>
      <c r="I1919" s="62"/>
      <c r="J1919" s="62"/>
      <c r="K1919" s="62"/>
      <c r="L1919" s="62"/>
      <c r="M1919" s="62"/>
      <c r="N1919" s="62"/>
      <c r="O1919" s="62"/>
      <c r="P1919" s="62"/>
      <c r="Q1919" s="62"/>
      <c r="R1919" s="62"/>
    </row>
    <row r="1920" spans="2:18" ht="15.75" x14ac:dyDescent="0.2">
      <c r="B1920" s="215"/>
      <c r="C1920" s="91"/>
      <c r="D1920" s="92"/>
      <c r="E1920" s="92"/>
      <c r="F1920" s="92"/>
      <c r="G1920" s="62"/>
      <c r="I1920" s="62"/>
      <c r="J1920" s="62"/>
      <c r="K1920" s="62"/>
      <c r="L1920" s="62"/>
      <c r="M1920" s="62"/>
      <c r="N1920" s="62"/>
      <c r="O1920" s="62"/>
      <c r="P1920" s="62"/>
      <c r="Q1920" s="62"/>
      <c r="R1920" s="62"/>
    </row>
    <row r="1921" spans="2:18" ht="15.75" x14ac:dyDescent="0.2">
      <c r="B1921" s="215"/>
      <c r="C1921" s="91"/>
      <c r="D1921" s="92"/>
      <c r="E1921" s="92"/>
      <c r="F1921" s="92"/>
      <c r="G1921" s="62"/>
      <c r="I1921" s="62"/>
      <c r="J1921" s="62"/>
      <c r="K1921" s="62"/>
      <c r="L1921" s="62"/>
      <c r="M1921" s="62"/>
      <c r="N1921" s="62"/>
      <c r="O1921" s="62"/>
      <c r="P1921" s="62"/>
      <c r="Q1921" s="62"/>
      <c r="R1921" s="62"/>
    </row>
    <row r="1922" spans="2:18" ht="15.75" x14ac:dyDescent="0.2">
      <c r="B1922" s="215"/>
      <c r="C1922" s="91"/>
      <c r="D1922" s="92"/>
      <c r="E1922" s="92"/>
      <c r="F1922" s="92"/>
      <c r="G1922" s="62"/>
      <c r="I1922" s="62"/>
      <c r="J1922" s="62"/>
      <c r="K1922" s="62"/>
      <c r="L1922" s="62"/>
      <c r="M1922" s="62"/>
      <c r="N1922" s="62"/>
      <c r="O1922" s="62"/>
      <c r="P1922" s="62"/>
      <c r="Q1922" s="62"/>
      <c r="R1922" s="62"/>
    </row>
    <row r="1923" spans="2:18" ht="15.75" x14ac:dyDescent="0.2">
      <c r="B1923" s="215"/>
      <c r="C1923" s="91"/>
      <c r="D1923" s="92"/>
      <c r="E1923" s="92"/>
      <c r="F1923" s="92"/>
      <c r="G1923" s="62"/>
      <c r="I1923" s="62"/>
      <c r="J1923" s="62"/>
      <c r="K1923" s="62"/>
      <c r="L1923" s="62"/>
      <c r="M1923" s="62"/>
      <c r="N1923" s="62"/>
      <c r="O1923" s="62"/>
      <c r="P1923" s="62"/>
      <c r="Q1923" s="62"/>
      <c r="R1923" s="62"/>
    </row>
    <row r="1924" spans="2:18" ht="15.75" x14ac:dyDescent="0.2">
      <c r="B1924" s="215"/>
      <c r="C1924" s="91"/>
      <c r="D1924" s="92"/>
      <c r="E1924" s="92"/>
      <c r="F1924" s="92"/>
      <c r="G1924" s="62"/>
      <c r="I1924" s="62"/>
      <c r="J1924" s="62"/>
      <c r="K1924" s="62"/>
      <c r="L1924" s="62"/>
      <c r="M1924" s="62"/>
      <c r="N1924" s="62"/>
      <c r="O1924" s="62"/>
      <c r="P1924" s="62"/>
      <c r="Q1924" s="62"/>
      <c r="R1924" s="62"/>
    </row>
    <row r="1925" spans="2:18" ht="15.75" x14ac:dyDescent="0.2">
      <c r="B1925" s="215"/>
      <c r="C1925" s="91"/>
      <c r="D1925" s="92"/>
      <c r="E1925" s="92"/>
      <c r="F1925" s="92"/>
      <c r="G1925" s="62"/>
      <c r="I1925" s="62"/>
      <c r="J1925" s="62"/>
      <c r="K1925" s="62"/>
      <c r="L1925" s="62"/>
      <c r="M1925" s="62"/>
      <c r="N1925" s="62"/>
      <c r="O1925" s="62"/>
      <c r="P1925" s="62"/>
      <c r="Q1925" s="62"/>
      <c r="R1925" s="62"/>
    </row>
    <row r="1926" spans="2:18" ht="15.75" x14ac:dyDescent="0.2">
      <c r="B1926" s="215"/>
      <c r="C1926" s="91"/>
      <c r="D1926" s="92"/>
      <c r="E1926" s="92"/>
      <c r="F1926" s="92"/>
      <c r="G1926" s="62"/>
      <c r="I1926" s="62"/>
      <c r="J1926" s="62"/>
      <c r="K1926" s="62"/>
      <c r="L1926" s="62"/>
      <c r="M1926" s="62"/>
      <c r="N1926" s="62"/>
      <c r="O1926" s="62"/>
      <c r="P1926" s="62"/>
      <c r="Q1926" s="62"/>
      <c r="R1926" s="62"/>
    </row>
    <row r="1927" spans="2:18" ht="15.75" x14ac:dyDescent="0.2">
      <c r="B1927" s="215"/>
      <c r="C1927" s="91"/>
      <c r="D1927" s="92"/>
      <c r="E1927" s="92"/>
      <c r="F1927" s="92"/>
      <c r="G1927" s="62"/>
      <c r="I1927" s="62"/>
      <c r="J1927" s="62"/>
      <c r="K1927" s="62"/>
      <c r="L1927" s="62"/>
      <c r="M1927" s="62"/>
      <c r="N1927" s="62"/>
      <c r="O1927" s="62"/>
      <c r="P1927" s="62"/>
      <c r="Q1927" s="62"/>
      <c r="R1927" s="62"/>
    </row>
    <row r="1928" spans="2:18" ht="15.75" x14ac:dyDescent="0.2">
      <c r="B1928" s="215"/>
      <c r="C1928" s="91"/>
      <c r="D1928" s="92"/>
      <c r="E1928" s="92"/>
      <c r="F1928" s="92"/>
      <c r="G1928" s="62"/>
      <c r="I1928" s="62"/>
      <c r="J1928" s="62"/>
      <c r="K1928" s="62"/>
      <c r="L1928" s="62"/>
      <c r="M1928" s="62"/>
      <c r="N1928" s="62"/>
      <c r="O1928" s="62"/>
      <c r="P1928" s="62"/>
      <c r="Q1928" s="62"/>
      <c r="R1928" s="62"/>
    </row>
    <row r="1929" spans="2:18" ht="15.75" x14ac:dyDescent="0.2">
      <c r="B1929" s="215"/>
      <c r="C1929" s="91"/>
      <c r="D1929" s="92"/>
      <c r="E1929" s="92"/>
      <c r="F1929" s="92"/>
      <c r="G1929" s="62"/>
      <c r="I1929" s="62"/>
      <c r="J1929" s="62"/>
      <c r="K1929" s="62"/>
      <c r="L1929" s="62"/>
      <c r="M1929" s="62"/>
      <c r="N1929" s="62"/>
      <c r="O1929" s="62"/>
      <c r="P1929" s="62"/>
      <c r="Q1929" s="62"/>
      <c r="R1929" s="62"/>
    </row>
    <row r="1930" spans="2:18" ht="15.75" x14ac:dyDescent="0.2">
      <c r="B1930" s="215"/>
      <c r="C1930" s="91"/>
      <c r="D1930" s="92"/>
      <c r="E1930" s="92"/>
      <c r="F1930" s="92"/>
      <c r="G1930" s="62"/>
      <c r="I1930" s="62"/>
      <c r="J1930" s="62"/>
      <c r="K1930" s="62"/>
      <c r="L1930" s="62"/>
      <c r="M1930" s="62"/>
      <c r="N1930" s="62"/>
      <c r="O1930" s="62"/>
      <c r="P1930" s="62"/>
      <c r="Q1930" s="62"/>
      <c r="R1930" s="62"/>
    </row>
    <row r="1931" spans="2:18" ht="15.75" x14ac:dyDescent="0.2">
      <c r="B1931" s="215"/>
      <c r="C1931" s="91"/>
      <c r="D1931" s="92"/>
      <c r="E1931" s="92"/>
      <c r="F1931" s="92"/>
      <c r="G1931" s="62"/>
      <c r="I1931" s="62"/>
      <c r="J1931" s="62"/>
      <c r="K1931" s="62"/>
      <c r="L1931" s="62"/>
      <c r="M1931" s="62"/>
      <c r="N1931" s="62"/>
      <c r="O1931" s="62"/>
      <c r="P1931" s="62"/>
      <c r="Q1931" s="62"/>
      <c r="R1931" s="62"/>
    </row>
    <row r="1932" spans="2:18" ht="15.75" x14ac:dyDescent="0.2">
      <c r="B1932" s="215"/>
      <c r="C1932" s="91"/>
      <c r="D1932" s="92"/>
      <c r="E1932" s="92"/>
      <c r="F1932" s="92"/>
      <c r="G1932" s="62"/>
      <c r="I1932" s="62"/>
      <c r="J1932" s="62"/>
      <c r="K1932" s="62"/>
      <c r="L1932" s="62"/>
      <c r="M1932" s="62"/>
      <c r="N1932" s="62"/>
      <c r="O1932" s="62"/>
      <c r="P1932" s="62"/>
      <c r="Q1932" s="62"/>
      <c r="R1932" s="62"/>
    </row>
    <row r="1933" spans="2:18" ht="15.75" x14ac:dyDescent="0.2">
      <c r="B1933" s="215"/>
      <c r="C1933" s="91"/>
      <c r="D1933" s="92"/>
      <c r="E1933" s="92"/>
      <c r="F1933" s="92"/>
      <c r="G1933" s="62"/>
      <c r="I1933" s="62"/>
      <c r="J1933" s="62"/>
      <c r="K1933" s="62"/>
      <c r="L1933" s="62"/>
      <c r="M1933" s="62"/>
      <c r="N1933" s="62"/>
      <c r="O1933" s="62"/>
      <c r="P1933" s="62"/>
      <c r="Q1933" s="62"/>
      <c r="R1933" s="62"/>
    </row>
    <row r="1934" spans="2:18" ht="15.75" x14ac:dyDescent="0.2">
      <c r="B1934" s="215"/>
      <c r="C1934" s="91"/>
      <c r="D1934" s="92"/>
      <c r="E1934" s="92"/>
      <c r="F1934" s="92"/>
      <c r="G1934" s="62"/>
      <c r="I1934" s="62"/>
      <c r="J1934" s="62"/>
      <c r="K1934" s="62"/>
      <c r="L1934" s="62"/>
      <c r="M1934" s="62"/>
      <c r="N1934" s="62"/>
      <c r="O1934" s="62"/>
      <c r="P1934" s="62"/>
      <c r="Q1934" s="62"/>
      <c r="R1934" s="62"/>
    </row>
    <row r="1935" spans="2:18" ht="15.75" x14ac:dyDescent="0.2">
      <c r="B1935" s="215"/>
      <c r="C1935" s="91"/>
      <c r="D1935" s="92"/>
      <c r="E1935" s="92"/>
      <c r="F1935" s="92"/>
      <c r="G1935" s="62"/>
      <c r="I1935" s="62"/>
      <c r="J1935" s="62"/>
      <c r="K1935" s="62"/>
      <c r="L1935" s="62"/>
      <c r="M1935" s="62"/>
      <c r="N1935" s="62"/>
      <c r="O1935" s="62"/>
      <c r="P1935" s="62"/>
      <c r="Q1935" s="62"/>
      <c r="R1935" s="62"/>
    </row>
    <row r="1936" spans="2:18" ht="15.75" x14ac:dyDescent="0.2">
      <c r="B1936" s="215"/>
      <c r="C1936" s="91"/>
      <c r="D1936" s="92"/>
      <c r="E1936" s="92"/>
      <c r="F1936" s="92"/>
      <c r="G1936" s="62"/>
      <c r="I1936" s="62"/>
      <c r="J1936" s="62"/>
      <c r="K1936" s="62"/>
      <c r="L1936" s="62"/>
      <c r="M1936" s="62"/>
      <c r="N1936" s="62"/>
      <c r="O1936" s="62"/>
      <c r="P1936" s="62"/>
      <c r="Q1936" s="62"/>
      <c r="R1936" s="62"/>
    </row>
    <row r="1937" spans="2:18" ht="15.75" x14ac:dyDescent="0.2">
      <c r="B1937" s="215"/>
      <c r="C1937" s="91"/>
      <c r="D1937" s="92"/>
      <c r="E1937" s="92"/>
      <c r="F1937" s="92"/>
      <c r="G1937" s="62"/>
      <c r="I1937" s="62"/>
      <c r="J1937" s="62"/>
      <c r="K1937" s="62"/>
      <c r="L1937" s="62"/>
      <c r="M1937" s="62"/>
      <c r="N1937" s="62"/>
      <c r="O1937" s="62"/>
      <c r="P1937" s="62"/>
      <c r="Q1937" s="62"/>
      <c r="R1937" s="62"/>
    </row>
    <row r="1938" spans="2:18" ht="15.75" x14ac:dyDescent="0.2">
      <c r="B1938" s="215"/>
      <c r="C1938" s="91"/>
      <c r="D1938" s="92"/>
      <c r="E1938" s="92"/>
      <c r="F1938" s="92"/>
      <c r="G1938" s="62"/>
      <c r="I1938" s="62"/>
      <c r="J1938" s="62"/>
      <c r="K1938" s="62"/>
      <c r="L1938" s="62"/>
      <c r="M1938" s="62"/>
      <c r="N1938" s="62"/>
      <c r="O1938" s="62"/>
      <c r="P1938" s="62"/>
      <c r="Q1938" s="62"/>
      <c r="R1938" s="62"/>
    </row>
    <row r="1939" spans="2:18" ht="15.75" x14ac:dyDescent="0.2">
      <c r="B1939" s="215"/>
      <c r="C1939" s="91"/>
      <c r="D1939" s="92"/>
      <c r="E1939" s="92"/>
      <c r="F1939" s="92"/>
      <c r="G1939" s="62"/>
      <c r="I1939" s="62"/>
      <c r="J1939" s="62"/>
      <c r="K1939" s="62"/>
      <c r="L1939" s="62"/>
      <c r="M1939" s="62"/>
      <c r="N1939" s="62"/>
      <c r="O1939" s="62"/>
      <c r="P1939" s="62"/>
      <c r="Q1939" s="62"/>
      <c r="R1939" s="62"/>
    </row>
    <row r="1940" spans="2:18" ht="15.75" x14ac:dyDescent="0.2">
      <c r="B1940" s="215"/>
      <c r="C1940" s="91"/>
      <c r="D1940" s="92"/>
      <c r="E1940" s="92"/>
      <c r="F1940" s="92"/>
      <c r="G1940" s="62"/>
      <c r="I1940" s="62"/>
      <c r="J1940" s="62"/>
      <c r="K1940" s="62"/>
      <c r="L1940" s="62"/>
      <c r="M1940" s="62"/>
      <c r="N1940" s="62"/>
      <c r="O1940" s="62"/>
      <c r="P1940" s="62"/>
      <c r="Q1940" s="62"/>
      <c r="R1940" s="62"/>
    </row>
    <row r="1941" spans="2:18" ht="15.75" x14ac:dyDescent="0.2">
      <c r="B1941" s="215"/>
      <c r="C1941" s="91"/>
      <c r="D1941" s="92"/>
      <c r="E1941" s="92"/>
      <c r="F1941" s="92"/>
      <c r="G1941" s="62"/>
      <c r="I1941" s="62"/>
      <c r="J1941" s="62"/>
      <c r="K1941" s="62"/>
      <c r="L1941" s="62"/>
      <c r="M1941" s="62"/>
      <c r="N1941" s="62"/>
      <c r="O1941" s="62"/>
      <c r="P1941" s="62"/>
      <c r="Q1941" s="62"/>
      <c r="R1941" s="62"/>
    </row>
    <row r="1942" spans="2:18" ht="15.75" x14ac:dyDescent="0.2">
      <c r="B1942" s="215"/>
      <c r="C1942" s="91"/>
      <c r="D1942" s="92"/>
      <c r="E1942" s="92"/>
      <c r="F1942" s="92"/>
      <c r="G1942" s="62"/>
      <c r="I1942" s="62"/>
      <c r="J1942" s="62"/>
      <c r="K1942" s="62"/>
      <c r="L1942" s="62"/>
      <c r="M1942" s="62"/>
      <c r="N1942" s="62"/>
      <c r="O1942" s="62"/>
      <c r="P1942" s="62"/>
      <c r="Q1942" s="62"/>
      <c r="R1942" s="62"/>
    </row>
    <row r="1943" spans="2:18" ht="15.75" x14ac:dyDescent="0.2">
      <c r="B1943" s="215"/>
      <c r="C1943" s="91"/>
      <c r="D1943" s="92"/>
      <c r="E1943" s="92"/>
      <c r="F1943" s="92"/>
      <c r="G1943" s="62"/>
      <c r="I1943" s="62"/>
      <c r="J1943" s="62"/>
      <c r="K1943" s="62"/>
      <c r="L1943" s="62"/>
      <c r="M1943" s="62"/>
      <c r="N1943" s="62"/>
      <c r="O1943" s="62"/>
      <c r="P1943" s="62"/>
      <c r="Q1943" s="62"/>
      <c r="R1943" s="62"/>
    </row>
    <row r="1944" spans="2:18" ht="15.75" x14ac:dyDescent="0.2">
      <c r="B1944" s="215"/>
      <c r="C1944" s="91"/>
      <c r="D1944" s="92"/>
      <c r="E1944" s="92"/>
      <c r="F1944" s="92"/>
      <c r="G1944" s="62"/>
      <c r="I1944" s="62"/>
      <c r="J1944" s="62"/>
      <c r="K1944" s="62"/>
      <c r="L1944" s="62"/>
      <c r="M1944" s="62"/>
      <c r="N1944" s="62"/>
      <c r="O1944" s="62"/>
      <c r="P1944" s="62"/>
      <c r="Q1944" s="62"/>
      <c r="R1944" s="62"/>
    </row>
    <row r="1945" spans="2:18" ht="15.75" x14ac:dyDescent="0.2">
      <c r="B1945" s="215"/>
      <c r="C1945" s="91"/>
      <c r="D1945" s="92"/>
      <c r="E1945" s="92"/>
      <c r="F1945" s="92"/>
      <c r="G1945" s="62"/>
      <c r="I1945" s="62"/>
      <c r="J1945" s="62"/>
      <c r="K1945" s="62"/>
      <c r="L1945" s="62"/>
      <c r="M1945" s="62"/>
      <c r="N1945" s="62"/>
      <c r="O1945" s="62"/>
      <c r="P1945" s="62"/>
      <c r="Q1945" s="62"/>
      <c r="R1945" s="62"/>
    </row>
    <row r="1946" spans="2:18" ht="15.75" x14ac:dyDescent="0.2">
      <c r="B1946" s="215"/>
      <c r="C1946" s="91"/>
      <c r="D1946" s="92"/>
      <c r="E1946" s="92"/>
      <c r="F1946" s="92"/>
      <c r="G1946" s="62"/>
      <c r="I1946" s="62"/>
      <c r="J1946" s="62"/>
      <c r="K1946" s="62"/>
      <c r="L1946" s="62"/>
      <c r="M1946" s="62"/>
      <c r="N1946" s="62"/>
      <c r="O1946" s="62"/>
      <c r="P1946" s="62"/>
      <c r="Q1946" s="62"/>
      <c r="R1946" s="62"/>
    </row>
    <row r="1947" spans="2:18" ht="15.75" x14ac:dyDescent="0.2">
      <c r="B1947" s="215"/>
      <c r="C1947" s="91"/>
      <c r="D1947" s="92"/>
      <c r="E1947" s="92"/>
      <c r="F1947" s="92"/>
      <c r="G1947" s="62"/>
      <c r="I1947" s="62"/>
      <c r="J1947" s="62"/>
      <c r="K1947" s="62"/>
      <c r="L1947" s="62"/>
      <c r="M1947" s="62"/>
      <c r="N1947" s="62"/>
      <c r="O1947" s="62"/>
      <c r="P1947" s="62"/>
      <c r="Q1947" s="62"/>
      <c r="R1947" s="62"/>
    </row>
    <row r="1948" spans="2:18" ht="15.75" x14ac:dyDescent="0.2">
      <c r="B1948" s="215"/>
      <c r="C1948" s="91"/>
      <c r="D1948" s="92"/>
      <c r="E1948" s="92"/>
      <c r="F1948" s="92"/>
      <c r="G1948" s="62"/>
      <c r="I1948" s="62"/>
      <c r="J1948" s="62"/>
      <c r="K1948" s="62"/>
      <c r="L1948" s="62"/>
      <c r="M1948" s="62"/>
      <c r="N1948" s="62"/>
      <c r="O1948" s="62"/>
      <c r="P1948" s="62"/>
      <c r="Q1948" s="62"/>
      <c r="R1948" s="62"/>
    </row>
    <row r="1949" spans="2:18" ht="15.75" x14ac:dyDescent="0.2">
      <c r="B1949" s="215"/>
      <c r="C1949" s="91"/>
      <c r="D1949" s="92"/>
      <c r="E1949" s="92"/>
      <c r="F1949" s="92"/>
      <c r="G1949" s="62"/>
      <c r="I1949" s="62"/>
      <c r="J1949" s="62"/>
      <c r="K1949" s="62"/>
      <c r="L1949" s="62"/>
      <c r="M1949" s="62"/>
      <c r="N1949" s="62"/>
      <c r="O1949" s="62"/>
      <c r="P1949" s="62"/>
      <c r="Q1949" s="62"/>
      <c r="R1949" s="62"/>
    </row>
    <row r="1950" spans="2:18" ht="15.75" x14ac:dyDescent="0.2">
      <c r="B1950" s="215"/>
      <c r="C1950" s="91"/>
      <c r="D1950" s="92"/>
      <c r="E1950" s="92"/>
      <c r="F1950" s="92"/>
      <c r="G1950" s="62"/>
      <c r="I1950" s="62"/>
      <c r="J1950" s="62"/>
      <c r="K1950" s="62"/>
      <c r="L1950" s="62"/>
      <c r="M1950" s="62"/>
      <c r="N1950" s="62"/>
      <c r="O1950" s="62"/>
      <c r="P1950" s="62"/>
      <c r="Q1950" s="62"/>
      <c r="R1950" s="62"/>
    </row>
    <row r="1951" spans="2:18" ht="15.75" x14ac:dyDescent="0.2">
      <c r="B1951" s="215"/>
      <c r="C1951" s="91"/>
      <c r="D1951" s="92"/>
      <c r="E1951" s="92"/>
      <c r="F1951" s="92"/>
      <c r="G1951" s="62"/>
      <c r="I1951" s="62"/>
      <c r="J1951" s="62"/>
      <c r="K1951" s="62"/>
      <c r="L1951" s="62"/>
      <c r="M1951" s="62"/>
      <c r="N1951" s="62"/>
      <c r="O1951" s="62"/>
      <c r="P1951" s="62"/>
      <c r="Q1951" s="62"/>
      <c r="R1951" s="62"/>
    </row>
    <row r="1952" spans="2:18" ht="15.75" x14ac:dyDescent="0.2">
      <c r="B1952" s="215"/>
      <c r="C1952" s="91"/>
      <c r="D1952" s="92"/>
      <c r="E1952" s="92"/>
      <c r="F1952" s="92"/>
      <c r="G1952" s="62"/>
      <c r="I1952" s="62"/>
      <c r="J1952" s="62"/>
      <c r="K1952" s="62"/>
      <c r="L1952" s="62"/>
      <c r="M1952" s="62"/>
      <c r="N1952" s="62"/>
      <c r="O1952" s="62"/>
      <c r="P1952" s="62"/>
      <c r="Q1952" s="62"/>
      <c r="R1952" s="62"/>
    </row>
    <row r="1953" spans="2:18" ht="15.75" x14ac:dyDescent="0.2">
      <c r="B1953" s="215"/>
      <c r="C1953" s="91"/>
      <c r="D1953" s="92"/>
      <c r="E1953" s="92"/>
      <c r="F1953" s="92"/>
      <c r="G1953" s="62"/>
      <c r="I1953" s="62"/>
      <c r="J1953" s="62"/>
      <c r="K1953" s="62"/>
      <c r="L1953" s="62"/>
      <c r="M1953" s="62"/>
      <c r="N1953" s="62"/>
      <c r="O1953" s="62"/>
      <c r="P1953" s="62"/>
      <c r="Q1953" s="62"/>
      <c r="R1953" s="62"/>
    </row>
    <row r="1954" spans="2:18" ht="15.75" x14ac:dyDescent="0.2">
      <c r="B1954" s="215"/>
      <c r="C1954" s="91"/>
      <c r="D1954" s="92"/>
      <c r="E1954" s="92"/>
      <c r="F1954" s="92"/>
      <c r="G1954" s="62"/>
      <c r="I1954" s="62"/>
      <c r="J1954" s="62"/>
      <c r="K1954" s="62"/>
      <c r="L1954" s="62"/>
      <c r="M1954" s="62"/>
      <c r="N1954" s="62"/>
      <c r="O1954" s="62"/>
      <c r="P1954" s="62"/>
      <c r="Q1954" s="62"/>
      <c r="R1954" s="62"/>
    </row>
    <row r="1955" spans="2:18" ht="15.75" x14ac:dyDescent="0.2">
      <c r="B1955" s="215"/>
      <c r="C1955" s="91"/>
      <c r="D1955" s="92"/>
      <c r="E1955" s="92"/>
      <c r="F1955" s="92"/>
      <c r="G1955" s="62"/>
      <c r="I1955" s="62"/>
      <c r="J1955" s="62"/>
      <c r="K1955" s="62"/>
      <c r="L1955" s="62"/>
      <c r="M1955" s="62"/>
      <c r="N1955" s="62"/>
      <c r="O1955" s="62"/>
      <c r="P1955" s="62"/>
      <c r="Q1955" s="62"/>
      <c r="R1955" s="62"/>
    </row>
    <row r="1956" spans="2:18" ht="15.75" x14ac:dyDescent="0.2">
      <c r="B1956" s="215"/>
      <c r="C1956" s="91"/>
      <c r="D1956" s="92"/>
      <c r="E1956" s="92"/>
      <c r="F1956" s="92"/>
      <c r="G1956" s="62"/>
      <c r="I1956" s="62"/>
      <c r="J1956" s="62"/>
      <c r="K1956" s="62"/>
      <c r="L1956" s="62"/>
      <c r="M1956" s="62"/>
      <c r="N1956" s="62"/>
      <c r="O1956" s="62"/>
      <c r="P1956" s="62"/>
      <c r="Q1956" s="62"/>
      <c r="R1956" s="62"/>
    </row>
    <row r="1957" spans="2:18" ht="15.75" x14ac:dyDescent="0.2">
      <c r="B1957" s="215"/>
      <c r="C1957" s="91"/>
      <c r="D1957" s="92"/>
      <c r="E1957" s="92"/>
      <c r="F1957" s="92"/>
      <c r="G1957" s="62"/>
      <c r="I1957" s="62"/>
      <c r="J1957" s="62"/>
      <c r="K1957" s="62"/>
      <c r="L1957" s="62"/>
      <c r="M1957" s="62"/>
      <c r="N1957" s="62"/>
      <c r="O1957" s="62"/>
      <c r="P1957" s="62"/>
      <c r="Q1957" s="62"/>
      <c r="R1957" s="62"/>
    </row>
    <row r="1958" spans="2:18" ht="15.75" x14ac:dyDescent="0.2">
      <c r="B1958" s="215"/>
      <c r="C1958" s="91"/>
      <c r="D1958" s="92"/>
      <c r="E1958" s="92"/>
      <c r="F1958" s="92"/>
      <c r="G1958" s="62"/>
      <c r="I1958" s="62"/>
      <c r="J1958" s="62"/>
      <c r="K1958" s="62"/>
      <c r="L1958" s="62"/>
      <c r="M1958" s="62"/>
      <c r="N1958" s="62"/>
      <c r="O1958" s="62"/>
      <c r="P1958" s="62"/>
      <c r="Q1958" s="62"/>
      <c r="R1958" s="62"/>
    </row>
    <row r="1959" spans="2:18" ht="15.75" x14ac:dyDescent="0.2">
      <c r="B1959" s="215"/>
      <c r="C1959" s="91"/>
      <c r="D1959" s="92"/>
      <c r="E1959" s="92"/>
      <c r="F1959" s="92"/>
      <c r="G1959" s="62"/>
      <c r="I1959" s="62"/>
      <c r="J1959" s="62"/>
      <c r="K1959" s="62"/>
      <c r="L1959" s="62"/>
      <c r="M1959" s="62"/>
      <c r="N1959" s="62"/>
      <c r="O1959" s="62"/>
      <c r="P1959" s="62"/>
      <c r="Q1959" s="62"/>
      <c r="R1959" s="62"/>
    </row>
    <row r="1960" spans="2:18" ht="15.75" x14ac:dyDescent="0.2">
      <c r="B1960" s="215"/>
      <c r="C1960" s="91"/>
      <c r="D1960" s="92"/>
      <c r="E1960" s="92"/>
      <c r="F1960" s="92"/>
      <c r="G1960" s="62"/>
      <c r="I1960" s="62"/>
      <c r="J1960" s="62"/>
      <c r="K1960" s="62"/>
      <c r="L1960" s="62"/>
      <c r="M1960" s="62"/>
      <c r="N1960" s="62"/>
      <c r="O1960" s="62"/>
      <c r="P1960" s="62"/>
      <c r="Q1960" s="62"/>
      <c r="R1960" s="62"/>
    </row>
    <row r="1961" spans="2:18" ht="15.75" x14ac:dyDescent="0.2">
      <c r="B1961" s="215"/>
      <c r="C1961" s="91"/>
      <c r="D1961" s="92"/>
      <c r="E1961" s="92"/>
      <c r="F1961" s="92"/>
      <c r="G1961" s="62"/>
      <c r="I1961" s="62"/>
      <c r="J1961" s="62"/>
      <c r="K1961" s="62"/>
      <c r="L1961" s="62"/>
      <c r="M1961" s="62"/>
      <c r="N1961" s="62"/>
      <c r="O1961" s="62"/>
      <c r="P1961" s="62"/>
      <c r="Q1961" s="62"/>
      <c r="R1961" s="62"/>
    </row>
    <row r="1962" spans="2:18" ht="15.75" x14ac:dyDescent="0.2">
      <c r="B1962" s="215"/>
      <c r="C1962" s="91"/>
      <c r="D1962" s="92"/>
      <c r="E1962" s="92"/>
      <c r="F1962" s="92"/>
      <c r="G1962" s="62"/>
      <c r="I1962" s="62"/>
      <c r="J1962" s="62"/>
      <c r="K1962" s="62"/>
      <c r="L1962" s="62"/>
      <c r="M1962" s="62"/>
      <c r="N1962" s="62"/>
      <c r="O1962" s="62"/>
      <c r="P1962" s="62"/>
      <c r="Q1962" s="62"/>
      <c r="R1962" s="62"/>
    </row>
    <row r="1963" spans="2:18" ht="15.75" x14ac:dyDescent="0.2">
      <c r="B1963" s="215"/>
      <c r="C1963" s="91"/>
      <c r="D1963" s="92"/>
      <c r="E1963" s="92"/>
      <c r="F1963" s="92"/>
      <c r="G1963" s="62"/>
      <c r="I1963" s="62"/>
      <c r="J1963" s="62"/>
      <c r="K1963" s="62"/>
      <c r="L1963" s="62"/>
      <c r="M1963" s="62"/>
      <c r="N1963" s="62"/>
      <c r="O1963" s="62"/>
      <c r="P1963" s="62"/>
      <c r="Q1963" s="62"/>
      <c r="R1963" s="62"/>
    </row>
    <row r="1964" spans="2:18" ht="15.75" x14ac:dyDescent="0.2">
      <c r="B1964" s="215"/>
      <c r="C1964" s="91"/>
      <c r="D1964" s="92"/>
      <c r="E1964" s="92"/>
      <c r="F1964" s="92"/>
      <c r="G1964" s="62"/>
      <c r="I1964" s="62"/>
      <c r="J1964" s="62"/>
      <c r="K1964" s="62"/>
      <c r="L1964" s="62"/>
      <c r="M1964" s="62"/>
      <c r="N1964" s="62"/>
      <c r="O1964" s="62"/>
      <c r="P1964" s="62"/>
      <c r="Q1964" s="62"/>
      <c r="R1964" s="62"/>
    </row>
    <row r="1965" spans="2:18" ht="15.75" x14ac:dyDescent="0.2">
      <c r="B1965" s="215"/>
      <c r="C1965" s="91"/>
      <c r="D1965" s="92"/>
      <c r="E1965" s="92"/>
      <c r="F1965" s="92"/>
      <c r="G1965" s="62"/>
      <c r="I1965" s="62"/>
      <c r="J1965" s="62"/>
      <c r="K1965" s="62"/>
      <c r="L1965" s="62"/>
      <c r="M1965" s="62"/>
      <c r="N1965" s="62"/>
      <c r="O1965" s="62"/>
      <c r="P1965" s="62"/>
      <c r="Q1965" s="62"/>
      <c r="R1965" s="62"/>
    </row>
    <row r="1966" spans="2:18" ht="15.75" x14ac:dyDescent="0.2">
      <c r="B1966" s="215"/>
      <c r="C1966" s="91"/>
      <c r="D1966" s="92"/>
      <c r="E1966" s="92"/>
      <c r="F1966" s="92"/>
      <c r="G1966" s="62"/>
      <c r="I1966" s="62"/>
      <c r="J1966" s="62"/>
      <c r="K1966" s="62"/>
      <c r="L1966" s="62"/>
      <c r="M1966" s="62"/>
      <c r="N1966" s="62"/>
      <c r="O1966" s="62"/>
      <c r="P1966" s="62"/>
      <c r="Q1966" s="62"/>
      <c r="R1966" s="62"/>
    </row>
    <row r="1967" spans="2:18" ht="15.75" x14ac:dyDescent="0.2">
      <c r="B1967" s="215"/>
      <c r="C1967" s="91"/>
      <c r="D1967" s="92"/>
      <c r="E1967" s="92"/>
      <c r="F1967" s="92"/>
      <c r="G1967" s="62"/>
      <c r="I1967" s="62"/>
      <c r="J1967" s="62"/>
      <c r="K1967" s="62"/>
      <c r="L1967" s="62"/>
      <c r="M1967" s="62"/>
      <c r="N1967" s="62"/>
      <c r="O1967" s="62"/>
      <c r="P1967" s="62"/>
      <c r="Q1967" s="62"/>
      <c r="R1967" s="62"/>
    </row>
    <row r="1968" spans="2:18" ht="15.75" x14ac:dyDescent="0.2">
      <c r="B1968" s="215"/>
      <c r="C1968" s="91"/>
      <c r="D1968" s="92"/>
      <c r="E1968" s="92"/>
      <c r="F1968" s="92"/>
      <c r="G1968" s="62"/>
      <c r="I1968" s="62"/>
      <c r="J1968" s="62"/>
      <c r="K1968" s="62"/>
      <c r="L1968" s="62"/>
      <c r="M1968" s="62"/>
      <c r="N1968" s="62"/>
      <c r="O1968" s="62"/>
      <c r="P1968" s="62"/>
      <c r="Q1968" s="62"/>
      <c r="R1968" s="62"/>
    </row>
    <row r="1969" spans="2:18" ht="15.75" x14ac:dyDescent="0.2">
      <c r="B1969" s="215"/>
      <c r="C1969" s="91"/>
      <c r="D1969" s="92"/>
      <c r="E1969" s="92"/>
      <c r="F1969" s="92"/>
      <c r="G1969" s="62"/>
      <c r="I1969" s="62"/>
      <c r="J1969" s="62"/>
      <c r="K1969" s="62"/>
      <c r="L1969" s="62"/>
      <c r="M1969" s="62"/>
      <c r="N1969" s="62"/>
      <c r="O1969" s="62"/>
      <c r="P1969" s="62"/>
      <c r="Q1969" s="62"/>
      <c r="R1969" s="62"/>
    </row>
    <row r="1970" spans="2:18" ht="15.75" x14ac:dyDescent="0.2">
      <c r="B1970" s="215"/>
      <c r="C1970" s="91"/>
      <c r="D1970" s="92"/>
      <c r="E1970" s="92"/>
      <c r="F1970" s="92"/>
      <c r="G1970" s="62"/>
      <c r="I1970" s="62"/>
      <c r="J1970" s="62"/>
      <c r="K1970" s="62"/>
      <c r="L1970" s="62"/>
      <c r="M1970" s="62"/>
      <c r="N1970" s="62"/>
      <c r="O1970" s="62"/>
      <c r="P1970" s="62"/>
      <c r="Q1970" s="62"/>
      <c r="R1970" s="62"/>
    </row>
    <row r="1971" spans="2:18" ht="15.75" x14ac:dyDescent="0.2">
      <c r="B1971" s="215"/>
      <c r="C1971" s="91"/>
      <c r="D1971" s="92"/>
      <c r="E1971" s="92"/>
      <c r="F1971" s="92"/>
      <c r="G1971" s="62"/>
      <c r="I1971" s="62"/>
      <c r="J1971" s="62"/>
      <c r="K1971" s="62"/>
      <c r="L1971" s="62"/>
      <c r="M1971" s="62"/>
      <c r="N1971" s="62"/>
      <c r="O1971" s="62"/>
      <c r="P1971" s="62"/>
      <c r="Q1971" s="62"/>
      <c r="R1971" s="62"/>
    </row>
    <row r="1972" spans="2:18" ht="15.75" x14ac:dyDescent="0.2">
      <c r="B1972" s="215"/>
      <c r="C1972" s="91"/>
      <c r="D1972" s="92"/>
      <c r="E1972" s="92"/>
      <c r="F1972" s="92"/>
      <c r="G1972" s="62"/>
      <c r="I1972" s="62"/>
      <c r="J1972" s="62"/>
      <c r="K1972" s="62"/>
      <c r="L1972" s="62"/>
      <c r="M1972" s="62"/>
      <c r="N1972" s="62"/>
      <c r="O1972" s="62"/>
      <c r="P1972" s="62"/>
      <c r="Q1972" s="62"/>
      <c r="R1972" s="62"/>
    </row>
    <row r="1973" spans="2:18" ht="15.75" x14ac:dyDescent="0.2">
      <c r="B1973" s="215"/>
      <c r="C1973" s="91"/>
      <c r="D1973" s="92"/>
      <c r="E1973" s="92"/>
      <c r="F1973" s="92"/>
      <c r="G1973" s="62"/>
      <c r="I1973" s="62"/>
      <c r="J1973" s="62"/>
      <c r="K1973" s="62"/>
      <c r="L1973" s="62"/>
      <c r="M1973" s="62"/>
      <c r="N1973" s="62"/>
      <c r="O1973" s="62"/>
      <c r="P1973" s="62"/>
      <c r="Q1973" s="62"/>
      <c r="R1973" s="62"/>
    </row>
    <row r="1974" spans="2:18" ht="15.75" x14ac:dyDescent="0.2">
      <c r="B1974" s="215"/>
      <c r="C1974" s="91"/>
      <c r="D1974" s="92"/>
      <c r="E1974" s="92"/>
      <c r="F1974" s="92"/>
      <c r="G1974" s="62"/>
      <c r="I1974" s="62"/>
      <c r="J1974" s="62"/>
      <c r="K1974" s="62"/>
      <c r="L1974" s="62"/>
      <c r="M1974" s="62"/>
      <c r="N1974" s="62"/>
      <c r="O1974" s="62"/>
      <c r="P1974" s="62"/>
      <c r="Q1974" s="62"/>
      <c r="R1974" s="62"/>
    </row>
    <row r="1975" spans="2:18" ht="15.75" x14ac:dyDescent="0.2">
      <c r="B1975" s="215"/>
      <c r="C1975" s="91"/>
      <c r="D1975" s="92"/>
      <c r="E1975" s="92"/>
      <c r="F1975" s="92"/>
      <c r="G1975" s="62"/>
      <c r="I1975" s="62"/>
      <c r="J1975" s="62"/>
      <c r="K1975" s="62"/>
      <c r="L1975" s="62"/>
      <c r="M1975" s="62"/>
      <c r="N1975" s="62"/>
      <c r="O1975" s="62"/>
      <c r="P1975" s="62"/>
      <c r="Q1975" s="62"/>
      <c r="R1975" s="62"/>
    </row>
    <row r="1976" spans="2:18" ht="15.75" x14ac:dyDescent="0.2">
      <c r="B1976" s="215"/>
      <c r="C1976" s="91"/>
      <c r="D1976" s="92"/>
      <c r="E1976" s="92"/>
      <c r="F1976" s="92"/>
      <c r="G1976" s="62"/>
      <c r="I1976" s="62"/>
      <c r="J1976" s="62"/>
      <c r="K1976" s="62"/>
      <c r="L1976" s="62"/>
      <c r="M1976" s="62"/>
      <c r="N1976" s="62"/>
      <c r="O1976" s="62"/>
      <c r="P1976" s="62"/>
      <c r="Q1976" s="62"/>
      <c r="R1976" s="62"/>
    </row>
    <row r="1977" spans="2:18" ht="15.75" x14ac:dyDescent="0.2">
      <c r="B1977" s="215"/>
      <c r="C1977" s="91"/>
      <c r="D1977" s="92"/>
      <c r="E1977" s="92"/>
      <c r="F1977" s="92"/>
      <c r="G1977" s="62"/>
      <c r="I1977" s="62"/>
      <c r="J1977" s="62"/>
      <c r="K1977" s="62"/>
      <c r="L1977" s="62"/>
      <c r="M1977" s="62"/>
      <c r="N1977" s="62"/>
      <c r="O1977" s="62"/>
      <c r="P1977" s="62"/>
      <c r="Q1977" s="62"/>
      <c r="R1977" s="62"/>
    </row>
    <row r="1978" spans="2:18" ht="15.75" x14ac:dyDescent="0.2">
      <c r="B1978" s="215"/>
      <c r="C1978" s="91"/>
      <c r="D1978" s="92"/>
      <c r="E1978" s="92"/>
      <c r="F1978" s="92"/>
      <c r="G1978" s="62"/>
      <c r="I1978" s="62"/>
      <c r="J1978" s="62"/>
      <c r="K1978" s="62"/>
      <c r="L1978" s="62"/>
      <c r="M1978" s="62"/>
      <c r="N1978" s="62"/>
      <c r="O1978" s="62"/>
      <c r="P1978" s="62"/>
      <c r="Q1978" s="62"/>
      <c r="R1978" s="62"/>
    </row>
    <row r="1979" spans="2:18" ht="15.75" x14ac:dyDescent="0.2">
      <c r="B1979" s="215"/>
      <c r="C1979" s="91"/>
      <c r="D1979" s="92"/>
      <c r="E1979" s="92"/>
      <c r="F1979" s="92"/>
      <c r="G1979" s="62"/>
      <c r="I1979" s="62"/>
      <c r="J1979" s="62"/>
      <c r="K1979" s="62"/>
      <c r="L1979" s="62"/>
      <c r="M1979" s="62"/>
      <c r="N1979" s="62"/>
      <c r="O1979" s="62"/>
      <c r="P1979" s="62"/>
      <c r="Q1979" s="62"/>
      <c r="R1979" s="62"/>
    </row>
    <row r="1980" spans="2:18" ht="15.75" x14ac:dyDescent="0.2">
      <c r="B1980" s="215"/>
      <c r="C1980" s="91"/>
      <c r="D1980" s="92"/>
      <c r="E1980" s="92"/>
      <c r="F1980" s="92"/>
      <c r="G1980" s="62"/>
      <c r="I1980" s="62"/>
      <c r="J1980" s="62"/>
      <c r="K1980" s="62"/>
      <c r="L1980" s="62"/>
      <c r="M1980" s="62"/>
      <c r="N1980" s="62"/>
      <c r="O1980" s="62"/>
      <c r="P1980" s="62"/>
      <c r="Q1980" s="62"/>
      <c r="R1980" s="62"/>
    </row>
    <row r="1981" spans="2:18" ht="15.75" x14ac:dyDescent="0.2">
      <c r="B1981" s="215"/>
      <c r="C1981" s="91"/>
      <c r="D1981" s="92"/>
      <c r="E1981" s="92"/>
      <c r="F1981" s="92"/>
      <c r="G1981" s="62"/>
      <c r="I1981" s="62"/>
      <c r="J1981" s="62"/>
      <c r="K1981" s="62"/>
      <c r="L1981" s="62"/>
      <c r="M1981" s="62"/>
      <c r="N1981" s="62"/>
      <c r="O1981" s="62"/>
      <c r="P1981" s="62"/>
      <c r="Q1981" s="62"/>
      <c r="R1981" s="62"/>
    </row>
    <row r="1982" spans="2:18" ht="15.75" x14ac:dyDescent="0.2">
      <c r="B1982" s="215"/>
      <c r="C1982" s="91"/>
      <c r="D1982" s="92"/>
      <c r="E1982" s="92"/>
      <c r="F1982" s="92"/>
      <c r="G1982" s="62"/>
      <c r="I1982" s="62"/>
      <c r="J1982" s="62"/>
      <c r="K1982" s="62"/>
      <c r="L1982" s="62"/>
      <c r="M1982" s="62"/>
      <c r="N1982" s="62"/>
      <c r="O1982" s="62"/>
      <c r="P1982" s="62"/>
      <c r="Q1982" s="62"/>
      <c r="R1982" s="62"/>
    </row>
    <row r="1983" spans="2:18" ht="15.75" x14ac:dyDescent="0.2">
      <c r="B1983" s="215"/>
      <c r="C1983" s="91"/>
      <c r="D1983" s="92"/>
      <c r="E1983" s="92"/>
      <c r="F1983" s="92"/>
      <c r="G1983" s="62"/>
      <c r="I1983" s="62"/>
      <c r="J1983" s="62"/>
      <c r="K1983" s="62"/>
      <c r="L1983" s="62"/>
      <c r="M1983" s="62"/>
      <c r="N1983" s="62"/>
      <c r="O1983" s="62"/>
      <c r="P1983" s="62"/>
      <c r="Q1983" s="62"/>
      <c r="R1983" s="62"/>
    </row>
    <row r="1984" spans="2:18" ht="15.75" x14ac:dyDescent="0.2">
      <c r="B1984" s="215"/>
      <c r="C1984" s="91"/>
      <c r="D1984" s="92"/>
      <c r="E1984" s="92"/>
      <c r="F1984" s="92"/>
      <c r="G1984" s="62"/>
      <c r="I1984" s="62"/>
      <c r="J1984" s="62"/>
      <c r="K1984" s="62"/>
      <c r="L1984" s="62"/>
      <c r="M1984" s="62"/>
      <c r="N1984" s="62"/>
      <c r="O1984" s="62"/>
      <c r="P1984" s="62"/>
      <c r="Q1984" s="62"/>
      <c r="R1984" s="62"/>
    </row>
    <row r="1985" spans="2:18" ht="15.75" x14ac:dyDescent="0.2">
      <c r="B1985" s="215"/>
      <c r="C1985" s="91"/>
      <c r="D1985" s="92"/>
      <c r="E1985" s="92"/>
      <c r="F1985" s="92"/>
      <c r="G1985" s="62"/>
      <c r="I1985" s="62"/>
      <c r="J1985" s="62"/>
      <c r="K1985" s="62"/>
      <c r="L1985" s="62"/>
      <c r="M1985" s="62"/>
      <c r="N1985" s="62"/>
      <c r="O1985" s="62"/>
      <c r="P1985" s="62"/>
      <c r="Q1985" s="62"/>
      <c r="R1985" s="62"/>
    </row>
    <row r="1986" spans="2:18" ht="15.75" x14ac:dyDescent="0.2">
      <c r="B1986" s="215"/>
      <c r="C1986" s="91"/>
      <c r="D1986" s="92"/>
      <c r="E1986" s="92"/>
      <c r="F1986" s="92"/>
      <c r="G1986" s="62"/>
      <c r="I1986" s="62"/>
      <c r="J1986" s="62"/>
      <c r="K1986" s="62"/>
      <c r="L1986" s="62"/>
      <c r="M1986" s="62"/>
      <c r="N1986" s="62"/>
      <c r="O1986" s="62"/>
      <c r="P1986" s="62"/>
      <c r="Q1986" s="62"/>
      <c r="R1986" s="62"/>
    </row>
    <row r="1987" spans="2:18" ht="15.75" x14ac:dyDescent="0.2">
      <c r="B1987" s="215"/>
      <c r="C1987" s="91"/>
      <c r="D1987" s="92"/>
      <c r="E1987" s="92"/>
      <c r="F1987" s="92"/>
      <c r="G1987" s="62"/>
      <c r="I1987" s="62"/>
      <c r="J1987" s="62"/>
      <c r="K1987" s="62"/>
      <c r="L1987" s="62"/>
      <c r="M1987" s="62"/>
      <c r="N1987" s="62"/>
      <c r="O1987" s="62"/>
      <c r="P1987" s="62"/>
      <c r="Q1987" s="62"/>
      <c r="R1987" s="62"/>
    </row>
    <row r="1988" spans="2:18" ht="15.75" x14ac:dyDescent="0.2">
      <c r="B1988" s="215"/>
      <c r="C1988" s="91"/>
      <c r="D1988" s="92"/>
      <c r="E1988" s="92"/>
      <c r="F1988" s="92"/>
      <c r="G1988" s="62"/>
      <c r="I1988" s="62"/>
      <c r="J1988" s="62"/>
      <c r="K1988" s="62"/>
      <c r="L1988" s="62"/>
      <c r="M1988" s="62"/>
      <c r="N1988" s="62"/>
      <c r="O1988" s="62"/>
      <c r="P1988" s="62"/>
      <c r="Q1988" s="62"/>
      <c r="R1988" s="62"/>
    </row>
    <row r="1989" spans="2:18" ht="15.75" x14ac:dyDescent="0.2">
      <c r="B1989" s="215"/>
      <c r="C1989" s="91"/>
      <c r="D1989" s="92"/>
      <c r="E1989" s="92"/>
      <c r="F1989" s="92"/>
      <c r="G1989" s="62"/>
      <c r="I1989" s="62"/>
      <c r="J1989" s="62"/>
      <c r="K1989" s="62"/>
      <c r="L1989" s="62"/>
      <c r="M1989" s="62"/>
      <c r="N1989" s="62"/>
      <c r="O1989" s="62"/>
      <c r="P1989" s="62"/>
      <c r="Q1989" s="62"/>
      <c r="R1989" s="62"/>
    </row>
    <row r="1990" spans="2:18" ht="15.75" x14ac:dyDescent="0.2">
      <c r="B1990" s="215"/>
      <c r="C1990" s="91"/>
      <c r="D1990" s="92"/>
      <c r="E1990" s="92"/>
      <c r="F1990" s="92"/>
      <c r="G1990" s="62"/>
      <c r="I1990" s="62"/>
      <c r="J1990" s="62"/>
      <c r="K1990" s="62"/>
      <c r="L1990" s="62"/>
      <c r="M1990" s="62"/>
      <c r="N1990" s="62"/>
      <c r="O1990" s="62"/>
      <c r="P1990" s="62"/>
      <c r="Q1990" s="62"/>
      <c r="R1990" s="62"/>
    </row>
    <row r="1991" spans="2:18" ht="15.75" x14ac:dyDescent="0.2">
      <c r="B1991" s="215"/>
      <c r="C1991" s="91"/>
      <c r="D1991" s="92"/>
      <c r="E1991" s="92"/>
      <c r="F1991" s="92"/>
      <c r="G1991" s="62"/>
      <c r="I1991" s="62"/>
      <c r="J1991" s="62"/>
      <c r="K1991" s="62"/>
      <c r="L1991" s="62"/>
      <c r="M1991" s="62"/>
      <c r="N1991" s="62"/>
      <c r="O1991" s="62"/>
      <c r="P1991" s="62"/>
      <c r="Q1991" s="62"/>
      <c r="R1991" s="62"/>
    </row>
    <row r="1992" spans="2:18" ht="15.75" x14ac:dyDescent="0.2">
      <c r="B1992" s="215"/>
      <c r="C1992" s="91"/>
      <c r="D1992" s="92"/>
      <c r="E1992" s="92"/>
      <c r="F1992" s="92"/>
      <c r="G1992" s="62"/>
      <c r="I1992" s="62"/>
      <c r="J1992" s="62"/>
      <c r="K1992" s="62"/>
      <c r="L1992" s="62"/>
      <c r="M1992" s="62"/>
      <c r="N1992" s="62"/>
      <c r="O1992" s="62"/>
      <c r="P1992" s="62"/>
      <c r="Q1992" s="62"/>
      <c r="R1992" s="62"/>
    </row>
    <row r="1993" spans="2:18" ht="15.75" x14ac:dyDescent="0.2">
      <c r="B1993" s="215"/>
      <c r="C1993" s="91"/>
      <c r="D1993" s="92"/>
      <c r="E1993" s="92"/>
      <c r="F1993" s="92"/>
      <c r="G1993" s="62"/>
      <c r="I1993" s="62"/>
      <c r="J1993" s="62"/>
      <c r="K1993" s="62"/>
      <c r="L1993" s="62"/>
      <c r="M1993" s="62"/>
      <c r="N1993" s="62"/>
      <c r="O1993" s="62"/>
      <c r="P1993" s="62"/>
      <c r="Q1993" s="62"/>
      <c r="R1993" s="62"/>
    </row>
    <row r="1994" spans="2:18" ht="15.75" x14ac:dyDescent="0.2">
      <c r="B1994" s="215"/>
      <c r="C1994" s="91"/>
      <c r="D1994" s="92"/>
      <c r="E1994" s="92"/>
      <c r="F1994" s="92"/>
      <c r="G1994" s="62"/>
      <c r="I1994" s="62"/>
      <c r="J1994" s="62"/>
      <c r="K1994" s="62"/>
      <c r="L1994" s="62"/>
      <c r="M1994" s="62"/>
      <c r="N1994" s="62"/>
      <c r="O1994" s="62"/>
      <c r="P1994" s="62"/>
      <c r="Q1994" s="62"/>
      <c r="R1994" s="62"/>
    </row>
    <row r="1995" spans="2:18" ht="15.75" x14ac:dyDescent="0.2">
      <c r="B1995" s="215"/>
      <c r="C1995" s="91"/>
      <c r="D1995" s="92"/>
      <c r="E1995" s="92"/>
      <c r="F1995" s="92"/>
      <c r="G1995" s="62"/>
      <c r="I1995" s="62"/>
      <c r="J1995" s="62"/>
      <c r="K1995" s="62"/>
      <c r="L1995" s="62"/>
      <c r="M1995" s="62"/>
      <c r="N1995" s="62"/>
      <c r="O1995" s="62"/>
      <c r="P1995" s="62"/>
      <c r="Q1995" s="62"/>
      <c r="R1995" s="62"/>
    </row>
    <row r="1996" spans="2:18" ht="15.75" x14ac:dyDescent="0.2">
      <c r="B1996" s="215"/>
      <c r="C1996" s="91"/>
      <c r="D1996" s="92"/>
      <c r="E1996" s="92"/>
      <c r="F1996" s="92"/>
      <c r="G1996" s="62"/>
      <c r="I1996" s="62"/>
      <c r="J1996" s="62"/>
      <c r="K1996" s="62"/>
      <c r="L1996" s="62"/>
      <c r="M1996" s="62"/>
      <c r="N1996" s="62"/>
      <c r="O1996" s="62"/>
      <c r="P1996" s="62"/>
      <c r="Q1996" s="62"/>
      <c r="R1996" s="62"/>
    </row>
    <row r="1997" spans="2:18" ht="15.75" x14ac:dyDescent="0.2">
      <c r="B1997" s="215"/>
      <c r="C1997" s="91"/>
      <c r="D1997" s="92"/>
      <c r="E1997" s="92"/>
      <c r="F1997" s="92"/>
      <c r="G1997" s="62"/>
      <c r="I1997" s="62"/>
      <c r="J1997" s="62"/>
      <c r="K1997" s="62"/>
      <c r="L1997" s="62"/>
      <c r="M1997" s="62"/>
      <c r="N1997" s="62"/>
      <c r="O1997" s="62"/>
      <c r="P1997" s="62"/>
      <c r="Q1997" s="62"/>
      <c r="R1997" s="62"/>
    </row>
    <row r="1998" spans="2:18" ht="15.75" x14ac:dyDescent="0.2">
      <c r="B1998" s="215"/>
      <c r="C1998" s="91"/>
      <c r="D1998" s="92"/>
      <c r="E1998" s="92"/>
      <c r="F1998" s="92"/>
      <c r="G1998" s="62"/>
      <c r="I1998" s="62"/>
      <c r="J1998" s="62"/>
      <c r="K1998" s="62"/>
      <c r="L1998" s="62"/>
      <c r="M1998" s="62"/>
      <c r="N1998" s="62"/>
      <c r="O1998" s="62"/>
      <c r="P1998" s="62"/>
      <c r="Q1998" s="62"/>
      <c r="R1998" s="62"/>
    </row>
    <row r="1999" spans="2:18" ht="15.75" x14ac:dyDescent="0.2">
      <c r="B1999" s="215"/>
      <c r="C1999" s="91"/>
      <c r="D1999" s="92"/>
      <c r="E1999" s="92"/>
      <c r="F1999" s="92"/>
      <c r="G1999" s="62"/>
      <c r="I1999" s="62"/>
      <c r="J1999" s="62"/>
      <c r="K1999" s="62"/>
      <c r="L1999" s="62"/>
      <c r="M1999" s="62"/>
      <c r="N1999" s="62"/>
      <c r="O1999" s="62"/>
      <c r="P1999" s="62"/>
      <c r="Q1999" s="62"/>
      <c r="R1999" s="62"/>
    </row>
    <row r="2000" spans="2:18" ht="15.75" x14ac:dyDescent="0.2">
      <c r="B2000" s="215"/>
      <c r="C2000" s="91"/>
      <c r="D2000" s="92"/>
      <c r="E2000" s="92"/>
      <c r="F2000" s="92"/>
      <c r="G2000" s="62"/>
      <c r="I2000" s="62"/>
      <c r="J2000" s="62"/>
      <c r="K2000" s="62"/>
      <c r="L2000" s="62"/>
      <c r="M2000" s="62"/>
      <c r="N2000" s="62"/>
      <c r="O2000" s="62"/>
      <c r="P2000" s="62"/>
      <c r="Q2000" s="62"/>
      <c r="R2000" s="62"/>
    </row>
    <row r="2001" spans="2:18" ht="15.75" x14ac:dyDescent="0.2">
      <c r="B2001" s="215"/>
      <c r="C2001" s="91"/>
      <c r="D2001" s="92"/>
      <c r="E2001" s="92"/>
      <c r="F2001" s="92"/>
      <c r="G2001" s="62"/>
      <c r="I2001" s="62"/>
      <c r="J2001" s="62"/>
      <c r="K2001" s="62"/>
      <c r="L2001" s="62"/>
      <c r="M2001" s="62"/>
      <c r="N2001" s="62"/>
      <c r="O2001" s="62"/>
      <c r="P2001" s="62"/>
      <c r="Q2001" s="62"/>
      <c r="R2001" s="62"/>
    </row>
    <row r="2002" spans="2:18" ht="15.75" x14ac:dyDescent="0.2">
      <c r="B2002" s="215"/>
      <c r="C2002" s="91"/>
      <c r="D2002" s="92"/>
      <c r="E2002" s="92"/>
      <c r="F2002" s="92"/>
      <c r="G2002" s="62"/>
      <c r="I2002" s="62"/>
      <c r="J2002" s="62"/>
      <c r="K2002" s="62"/>
      <c r="L2002" s="62"/>
      <c r="M2002" s="62"/>
      <c r="N2002" s="62"/>
      <c r="O2002" s="62"/>
      <c r="P2002" s="62"/>
      <c r="Q2002" s="62"/>
      <c r="R2002" s="62"/>
    </row>
    <row r="2003" spans="2:18" ht="15.75" x14ac:dyDescent="0.2">
      <c r="B2003" s="215"/>
      <c r="C2003" s="91"/>
      <c r="D2003" s="92"/>
      <c r="E2003" s="92"/>
      <c r="F2003" s="92"/>
      <c r="G2003" s="62"/>
      <c r="I2003" s="62"/>
      <c r="J2003" s="62"/>
      <c r="K2003" s="62"/>
      <c r="L2003" s="62"/>
      <c r="M2003" s="62"/>
      <c r="N2003" s="62"/>
      <c r="O2003" s="62"/>
      <c r="P2003" s="62"/>
      <c r="Q2003" s="62"/>
      <c r="R2003" s="62"/>
    </row>
    <row r="2004" spans="2:18" ht="15.75" x14ac:dyDescent="0.2">
      <c r="B2004" s="215"/>
      <c r="C2004" s="91"/>
      <c r="D2004" s="92"/>
      <c r="E2004" s="92"/>
      <c r="F2004" s="92"/>
      <c r="G2004" s="62"/>
      <c r="I2004" s="62"/>
      <c r="J2004" s="62"/>
      <c r="K2004" s="62"/>
      <c r="L2004" s="62"/>
      <c r="M2004" s="62"/>
      <c r="N2004" s="62"/>
      <c r="O2004" s="62"/>
      <c r="P2004" s="62"/>
      <c r="Q2004" s="62"/>
      <c r="R2004" s="62"/>
    </row>
    <row r="2005" spans="2:18" ht="15.75" x14ac:dyDescent="0.2">
      <c r="B2005" s="215"/>
      <c r="C2005" s="91"/>
      <c r="D2005" s="92"/>
      <c r="E2005" s="92"/>
      <c r="F2005" s="92"/>
      <c r="G2005" s="62"/>
      <c r="I2005" s="62"/>
      <c r="J2005" s="62"/>
      <c r="K2005" s="62"/>
      <c r="L2005" s="62"/>
      <c r="M2005" s="62"/>
      <c r="N2005" s="62"/>
      <c r="O2005" s="62"/>
      <c r="P2005" s="62"/>
      <c r="Q2005" s="62"/>
      <c r="R2005" s="62"/>
    </row>
    <row r="2006" spans="2:18" ht="15.75" x14ac:dyDescent="0.2">
      <c r="B2006" s="215"/>
      <c r="C2006" s="91"/>
      <c r="D2006" s="92"/>
      <c r="E2006" s="92"/>
      <c r="F2006" s="92"/>
      <c r="G2006" s="62"/>
      <c r="I2006" s="62"/>
      <c r="J2006" s="62"/>
      <c r="K2006" s="62"/>
      <c r="L2006" s="62"/>
      <c r="M2006" s="62"/>
      <c r="N2006" s="62"/>
      <c r="O2006" s="62"/>
      <c r="P2006" s="62"/>
      <c r="Q2006" s="62"/>
      <c r="R2006" s="62"/>
    </row>
    <row r="2007" spans="2:18" ht="15.75" x14ac:dyDescent="0.2">
      <c r="B2007" s="215"/>
      <c r="C2007" s="91"/>
      <c r="D2007" s="92"/>
      <c r="E2007" s="92"/>
      <c r="F2007" s="92"/>
      <c r="G2007" s="62"/>
      <c r="I2007" s="62"/>
      <c r="J2007" s="62"/>
      <c r="K2007" s="62"/>
      <c r="L2007" s="62"/>
      <c r="M2007" s="62"/>
      <c r="N2007" s="62"/>
      <c r="O2007" s="62"/>
      <c r="P2007" s="62"/>
      <c r="Q2007" s="62"/>
      <c r="R2007" s="62"/>
    </row>
    <row r="2008" spans="2:18" ht="15.75" x14ac:dyDescent="0.2">
      <c r="B2008" s="215"/>
      <c r="C2008" s="91"/>
      <c r="D2008" s="92"/>
      <c r="E2008" s="92"/>
      <c r="F2008" s="92"/>
      <c r="G2008" s="62"/>
      <c r="I2008" s="62"/>
      <c r="J2008" s="62"/>
      <c r="K2008" s="62"/>
      <c r="L2008" s="62"/>
      <c r="M2008" s="62"/>
      <c r="N2008" s="62"/>
      <c r="O2008" s="62"/>
      <c r="P2008" s="62"/>
      <c r="Q2008" s="62"/>
      <c r="R2008" s="62"/>
    </row>
    <row r="2009" spans="2:18" ht="15.75" x14ac:dyDescent="0.2">
      <c r="B2009" s="215"/>
      <c r="C2009" s="91"/>
      <c r="D2009" s="92"/>
      <c r="E2009" s="92"/>
      <c r="F2009" s="92"/>
      <c r="G2009" s="62"/>
      <c r="I2009" s="62"/>
      <c r="J2009" s="62"/>
      <c r="K2009" s="62"/>
      <c r="L2009" s="62"/>
      <c r="M2009" s="62"/>
      <c r="N2009" s="62"/>
      <c r="O2009" s="62"/>
      <c r="P2009" s="62"/>
      <c r="Q2009" s="62"/>
      <c r="R2009" s="62"/>
    </row>
    <row r="2010" spans="2:18" ht="15.75" x14ac:dyDescent="0.2">
      <c r="B2010" s="215"/>
      <c r="C2010" s="91"/>
      <c r="D2010" s="92"/>
      <c r="E2010" s="92"/>
      <c r="F2010" s="92"/>
      <c r="G2010" s="62"/>
      <c r="I2010" s="62"/>
      <c r="J2010" s="62"/>
      <c r="K2010" s="62"/>
      <c r="L2010" s="62"/>
      <c r="M2010" s="62"/>
      <c r="N2010" s="62"/>
      <c r="O2010" s="62"/>
      <c r="P2010" s="62"/>
      <c r="Q2010" s="62"/>
      <c r="R2010" s="62"/>
    </row>
    <row r="2011" spans="2:18" ht="15.75" x14ac:dyDescent="0.2">
      <c r="B2011" s="215"/>
      <c r="C2011" s="91"/>
      <c r="D2011" s="92"/>
      <c r="E2011" s="92"/>
      <c r="F2011" s="92"/>
      <c r="G2011" s="62"/>
      <c r="I2011" s="62"/>
      <c r="J2011" s="62"/>
      <c r="K2011" s="62"/>
      <c r="L2011" s="62"/>
      <c r="M2011" s="62"/>
      <c r="N2011" s="62"/>
      <c r="O2011" s="62"/>
      <c r="P2011" s="62"/>
      <c r="Q2011" s="62"/>
      <c r="R2011" s="62"/>
    </row>
    <row r="2012" spans="2:18" ht="15.75" x14ac:dyDescent="0.2">
      <c r="B2012" s="215"/>
      <c r="C2012" s="91"/>
      <c r="D2012" s="92"/>
      <c r="E2012" s="92"/>
      <c r="F2012" s="92"/>
      <c r="G2012" s="62"/>
      <c r="I2012" s="62"/>
      <c r="J2012" s="62"/>
      <c r="K2012" s="62"/>
      <c r="L2012" s="62"/>
      <c r="M2012" s="62"/>
      <c r="N2012" s="62"/>
      <c r="O2012" s="62"/>
      <c r="P2012" s="62"/>
      <c r="Q2012" s="62"/>
      <c r="R2012" s="62"/>
    </row>
    <row r="2013" spans="2:18" ht="15.75" x14ac:dyDescent="0.2">
      <c r="B2013" s="215"/>
      <c r="C2013" s="91"/>
      <c r="D2013" s="92"/>
      <c r="E2013" s="92"/>
      <c r="F2013" s="92"/>
      <c r="G2013" s="62"/>
      <c r="I2013" s="62"/>
      <c r="J2013" s="62"/>
      <c r="K2013" s="62"/>
      <c r="L2013" s="62"/>
      <c r="M2013" s="62"/>
      <c r="N2013" s="62"/>
      <c r="O2013" s="62"/>
      <c r="P2013" s="62"/>
      <c r="Q2013" s="62"/>
      <c r="R2013" s="62"/>
    </row>
    <row r="2014" spans="2:18" ht="15.75" x14ac:dyDescent="0.2">
      <c r="B2014" s="215"/>
      <c r="C2014" s="91"/>
      <c r="D2014" s="92"/>
      <c r="E2014" s="92"/>
      <c r="F2014" s="92"/>
      <c r="G2014" s="62"/>
      <c r="I2014" s="62"/>
      <c r="J2014" s="62"/>
      <c r="K2014" s="62"/>
      <c r="L2014" s="62"/>
      <c r="M2014" s="62"/>
      <c r="N2014" s="62"/>
      <c r="O2014" s="62"/>
      <c r="P2014" s="62"/>
      <c r="Q2014" s="62"/>
      <c r="R2014" s="62"/>
    </row>
    <row r="2015" spans="2:18" ht="15.75" x14ac:dyDescent="0.2">
      <c r="B2015" s="215"/>
      <c r="C2015" s="91"/>
      <c r="D2015" s="92"/>
      <c r="E2015" s="92"/>
      <c r="F2015" s="92"/>
      <c r="G2015" s="62"/>
      <c r="I2015" s="62"/>
      <c r="J2015" s="62"/>
      <c r="K2015" s="62"/>
      <c r="L2015" s="62"/>
      <c r="M2015" s="62"/>
      <c r="N2015" s="62"/>
      <c r="O2015" s="62"/>
      <c r="P2015" s="62"/>
      <c r="Q2015" s="62"/>
      <c r="R2015" s="62"/>
    </row>
    <row r="2016" spans="2:18" ht="15.75" x14ac:dyDescent="0.2">
      <c r="B2016" s="215"/>
      <c r="C2016" s="91"/>
      <c r="D2016" s="92"/>
      <c r="E2016" s="92"/>
      <c r="F2016" s="92"/>
      <c r="G2016" s="62"/>
      <c r="I2016" s="62"/>
      <c r="J2016" s="62"/>
      <c r="K2016" s="62"/>
      <c r="L2016" s="62"/>
      <c r="M2016" s="62"/>
      <c r="N2016" s="62"/>
      <c r="O2016" s="62"/>
      <c r="P2016" s="62"/>
      <c r="Q2016" s="62"/>
      <c r="R2016" s="62"/>
    </row>
    <row r="2017" spans="2:18" ht="15.75" x14ac:dyDescent="0.2">
      <c r="B2017" s="215"/>
      <c r="C2017" s="91"/>
      <c r="D2017" s="92"/>
      <c r="E2017" s="92"/>
      <c r="F2017" s="92"/>
      <c r="G2017" s="62"/>
      <c r="I2017" s="62"/>
      <c r="J2017" s="62"/>
      <c r="K2017" s="62"/>
      <c r="L2017" s="62"/>
      <c r="M2017" s="62"/>
      <c r="N2017" s="62"/>
      <c r="O2017" s="62"/>
      <c r="P2017" s="62"/>
      <c r="Q2017" s="62"/>
      <c r="R2017" s="62"/>
    </row>
    <row r="2018" spans="2:18" ht="15.75" x14ac:dyDescent="0.2">
      <c r="B2018" s="215"/>
      <c r="C2018" s="91"/>
      <c r="D2018" s="92"/>
      <c r="E2018" s="92"/>
      <c r="F2018" s="92"/>
      <c r="G2018" s="62"/>
      <c r="I2018" s="62"/>
      <c r="J2018" s="62"/>
      <c r="K2018" s="62"/>
      <c r="L2018" s="62"/>
      <c r="M2018" s="62"/>
      <c r="N2018" s="62"/>
      <c r="O2018" s="62"/>
      <c r="P2018" s="62"/>
      <c r="Q2018" s="62"/>
      <c r="R2018" s="62"/>
    </row>
    <row r="2019" spans="2:18" ht="15.75" x14ac:dyDescent="0.2">
      <c r="B2019" s="215"/>
      <c r="C2019" s="91"/>
      <c r="D2019" s="92"/>
      <c r="E2019" s="92"/>
      <c r="F2019" s="92"/>
      <c r="G2019" s="62"/>
      <c r="I2019" s="62"/>
      <c r="J2019" s="62"/>
      <c r="K2019" s="62"/>
      <c r="L2019" s="62"/>
      <c r="M2019" s="62"/>
      <c r="N2019" s="62"/>
      <c r="O2019" s="62"/>
      <c r="P2019" s="62"/>
      <c r="Q2019" s="62"/>
      <c r="R2019" s="62"/>
    </row>
    <row r="2020" spans="2:18" ht="15.75" x14ac:dyDescent="0.2">
      <c r="B2020" s="215"/>
      <c r="C2020" s="91"/>
      <c r="D2020" s="92"/>
      <c r="E2020" s="92"/>
      <c r="F2020" s="92"/>
      <c r="G2020" s="62"/>
      <c r="I2020" s="62"/>
      <c r="J2020" s="62"/>
      <c r="K2020" s="62"/>
      <c r="L2020" s="62"/>
      <c r="M2020" s="62"/>
      <c r="N2020" s="62"/>
      <c r="O2020" s="62"/>
      <c r="P2020" s="62"/>
      <c r="Q2020" s="62"/>
      <c r="R2020" s="62"/>
    </row>
    <row r="2021" spans="2:18" ht="15.75" x14ac:dyDescent="0.2">
      <c r="B2021" s="215"/>
      <c r="C2021" s="91"/>
      <c r="D2021" s="92"/>
      <c r="E2021" s="92"/>
      <c r="F2021" s="92"/>
      <c r="G2021" s="62"/>
      <c r="I2021" s="62"/>
      <c r="J2021" s="62"/>
      <c r="K2021" s="62"/>
      <c r="L2021" s="62"/>
      <c r="M2021" s="62"/>
      <c r="N2021" s="62"/>
      <c r="O2021" s="62"/>
      <c r="P2021" s="62"/>
      <c r="Q2021" s="62"/>
      <c r="R2021" s="62"/>
    </row>
    <row r="2022" spans="2:18" ht="15.75" x14ac:dyDescent="0.2">
      <c r="B2022" s="215"/>
      <c r="C2022" s="91"/>
      <c r="D2022" s="92"/>
      <c r="E2022" s="92"/>
      <c r="F2022" s="92"/>
      <c r="G2022" s="62"/>
      <c r="I2022" s="62"/>
      <c r="J2022" s="62"/>
      <c r="K2022" s="62"/>
      <c r="L2022" s="62"/>
      <c r="M2022" s="62"/>
      <c r="N2022" s="62"/>
      <c r="O2022" s="62"/>
      <c r="P2022" s="62"/>
      <c r="Q2022" s="62"/>
      <c r="R2022" s="62"/>
    </row>
    <row r="2023" spans="2:18" ht="15.75" x14ac:dyDescent="0.2">
      <c r="B2023" s="215"/>
      <c r="C2023" s="91"/>
      <c r="D2023" s="92"/>
      <c r="E2023" s="92"/>
      <c r="F2023" s="92"/>
      <c r="G2023" s="62"/>
      <c r="I2023" s="62"/>
      <c r="J2023" s="62"/>
      <c r="K2023" s="62"/>
      <c r="L2023" s="62"/>
      <c r="M2023" s="62"/>
      <c r="N2023" s="62"/>
      <c r="O2023" s="62"/>
      <c r="P2023" s="62"/>
      <c r="Q2023" s="62"/>
      <c r="R2023" s="62"/>
    </row>
    <row r="2024" spans="2:18" ht="15.75" x14ac:dyDescent="0.2">
      <c r="B2024" s="215"/>
      <c r="C2024" s="91"/>
      <c r="D2024" s="92"/>
      <c r="E2024" s="92"/>
      <c r="F2024" s="92"/>
      <c r="G2024" s="62"/>
      <c r="I2024" s="62"/>
      <c r="J2024" s="62"/>
      <c r="K2024" s="62"/>
      <c r="L2024" s="62"/>
      <c r="M2024" s="62"/>
      <c r="N2024" s="62"/>
      <c r="O2024" s="62"/>
      <c r="P2024" s="62"/>
      <c r="Q2024" s="62"/>
      <c r="R2024" s="62"/>
    </row>
    <row r="2025" spans="2:18" ht="15.75" x14ac:dyDescent="0.2">
      <c r="B2025" s="215"/>
      <c r="C2025" s="91"/>
      <c r="D2025" s="92"/>
      <c r="E2025" s="92"/>
      <c r="F2025" s="92"/>
      <c r="G2025" s="62"/>
      <c r="I2025" s="62"/>
      <c r="J2025" s="62"/>
      <c r="K2025" s="62"/>
      <c r="L2025" s="62"/>
      <c r="M2025" s="62"/>
      <c r="N2025" s="62"/>
      <c r="O2025" s="62"/>
      <c r="P2025" s="62"/>
      <c r="Q2025" s="62"/>
      <c r="R2025" s="62"/>
    </row>
    <row r="2026" spans="2:18" ht="15.75" x14ac:dyDescent="0.2">
      <c r="B2026" s="215"/>
      <c r="C2026" s="91"/>
      <c r="D2026" s="92"/>
      <c r="E2026" s="92"/>
      <c r="F2026" s="92"/>
      <c r="G2026" s="62"/>
      <c r="I2026" s="62"/>
      <c r="J2026" s="62"/>
      <c r="K2026" s="62"/>
      <c r="L2026" s="62"/>
      <c r="M2026" s="62"/>
      <c r="N2026" s="62"/>
      <c r="O2026" s="62"/>
      <c r="P2026" s="62"/>
      <c r="Q2026" s="62"/>
      <c r="R2026" s="62"/>
    </row>
    <row r="2027" spans="2:18" ht="15.75" x14ac:dyDescent="0.2">
      <c r="B2027" s="215"/>
      <c r="C2027" s="91"/>
      <c r="D2027" s="92"/>
      <c r="E2027" s="92"/>
      <c r="F2027" s="92"/>
      <c r="G2027" s="62"/>
      <c r="I2027" s="62"/>
      <c r="J2027" s="62"/>
      <c r="K2027" s="62"/>
      <c r="L2027" s="62"/>
      <c r="M2027" s="62"/>
      <c r="N2027" s="62"/>
      <c r="O2027" s="62"/>
      <c r="P2027" s="62"/>
      <c r="Q2027" s="62"/>
      <c r="R2027" s="62"/>
    </row>
    <row r="2028" spans="2:18" ht="15.75" x14ac:dyDescent="0.2">
      <c r="B2028" s="215"/>
      <c r="C2028" s="91"/>
      <c r="D2028" s="92"/>
      <c r="E2028" s="92"/>
      <c r="F2028" s="92"/>
      <c r="G2028" s="62"/>
      <c r="I2028" s="62"/>
      <c r="J2028" s="62"/>
      <c r="K2028" s="62"/>
      <c r="L2028" s="62"/>
      <c r="M2028" s="62"/>
      <c r="N2028" s="62"/>
      <c r="O2028" s="62"/>
      <c r="P2028" s="62"/>
      <c r="Q2028" s="62"/>
      <c r="R2028" s="62"/>
    </row>
    <row r="2029" spans="2:18" ht="15.75" x14ac:dyDescent="0.2">
      <c r="B2029" s="215"/>
      <c r="C2029" s="91"/>
      <c r="D2029" s="92"/>
      <c r="E2029" s="92"/>
      <c r="F2029" s="92"/>
      <c r="G2029" s="62"/>
      <c r="I2029" s="62"/>
      <c r="J2029" s="62"/>
      <c r="K2029" s="62"/>
      <c r="L2029" s="62"/>
      <c r="M2029" s="62"/>
      <c r="N2029" s="62"/>
      <c r="O2029" s="62"/>
      <c r="P2029" s="62"/>
      <c r="Q2029" s="62"/>
      <c r="R2029" s="62"/>
    </row>
    <row r="2030" spans="2:18" ht="15.75" x14ac:dyDescent="0.2">
      <c r="B2030" s="215"/>
      <c r="C2030" s="91"/>
      <c r="D2030" s="92"/>
      <c r="E2030" s="92"/>
      <c r="F2030" s="92"/>
      <c r="G2030" s="62"/>
      <c r="I2030" s="62"/>
      <c r="J2030" s="62"/>
      <c r="K2030" s="62"/>
      <c r="L2030" s="62"/>
      <c r="M2030" s="62"/>
      <c r="N2030" s="62"/>
      <c r="O2030" s="62"/>
      <c r="P2030" s="62"/>
      <c r="Q2030" s="62"/>
      <c r="R2030" s="62"/>
    </row>
    <row r="2031" spans="2:18" ht="15.75" x14ac:dyDescent="0.2">
      <c r="B2031" s="215"/>
      <c r="C2031" s="91"/>
      <c r="D2031" s="92"/>
      <c r="E2031" s="92"/>
      <c r="F2031" s="92"/>
      <c r="G2031" s="62"/>
      <c r="I2031" s="62"/>
      <c r="J2031" s="62"/>
      <c r="K2031" s="62"/>
      <c r="L2031" s="62"/>
      <c r="M2031" s="62"/>
      <c r="N2031" s="62"/>
      <c r="O2031" s="62"/>
      <c r="P2031" s="62"/>
      <c r="Q2031" s="62"/>
      <c r="R2031" s="62"/>
    </row>
    <row r="2032" spans="2:18" ht="15.75" x14ac:dyDescent="0.2">
      <c r="B2032" s="215"/>
      <c r="C2032" s="91"/>
      <c r="D2032" s="92"/>
      <c r="E2032" s="92"/>
      <c r="F2032" s="92"/>
      <c r="G2032" s="62"/>
      <c r="I2032" s="62"/>
      <c r="J2032" s="62"/>
      <c r="K2032" s="62"/>
      <c r="L2032" s="62"/>
      <c r="M2032" s="62"/>
      <c r="N2032" s="62"/>
      <c r="O2032" s="62"/>
      <c r="P2032" s="62"/>
      <c r="Q2032" s="62"/>
      <c r="R2032" s="62"/>
    </row>
    <row r="2033" spans="2:18" ht="15.75" x14ac:dyDescent="0.2">
      <c r="B2033" s="215"/>
      <c r="C2033" s="91"/>
      <c r="D2033" s="92"/>
      <c r="E2033" s="92"/>
      <c r="F2033" s="92"/>
      <c r="G2033" s="62"/>
      <c r="I2033" s="62"/>
      <c r="J2033" s="62"/>
      <c r="K2033" s="62"/>
      <c r="L2033" s="62"/>
      <c r="M2033" s="62"/>
      <c r="N2033" s="62"/>
      <c r="O2033" s="62"/>
      <c r="P2033" s="62"/>
      <c r="Q2033" s="62"/>
      <c r="R2033" s="62"/>
    </row>
    <row r="2034" spans="2:18" ht="15.75" x14ac:dyDescent="0.2">
      <c r="B2034" s="215"/>
      <c r="C2034" s="91"/>
      <c r="D2034" s="92"/>
      <c r="E2034" s="92"/>
      <c r="F2034" s="92"/>
      <c r="G2034" s="62"/>
      <c r="I2034" s="62"/>
      <c r="J2034" s="62"/>
      <c r="K2034" s="62"/>
      <c r="L2034" s="62"/>
      <c r="M2034" s="62"/>
      <c r="N2034" s="62"/>
      <c r="O2034" s="62"/>
      <c r="P2034" s="62"/>
      <c r="Q2034" s="62"/>
      <c r="R2034" s="62"/>
    </row>
    <row r="2035" spans="2:18" ht="15.75" x14ac:dyDescent="0.2">
      <c r="B2035" s="215"/>
      <c r="C2035" s="91"/>
      <c r="D2035" s="92"/>
      <c r="E2035" s="92"/>
      <c r="F2035" s="92"/>
      <c r="G2035" s="62"/>
      <c r="I2035" s="62"/>
      <c r="J2035" s="62"/>
      <c r="K2035" s="62"/>
      <c r="L2035" s="62"/>
      <c r="M2035" s="62"/>
      <c r="N2035" s="62"/>
      <c r="O2035" s="62"/>
      <c r="P2035" s="62"/>
      <c r="Q2035" s="62"/>
      <c r="R2035" s="62"/>
    </row>
    <row r="2036" spans="2:18" ht="15.75" x14ac:dyDescent="0.2">
      <c r="B2036" s="215"/>
      <c r="C2036" s="91"/>
      <c r="D2036" s="92"/>
      <c r="E2036" s="92"/>
      <c r="F2036" s="92"/>
      <c r="G2036" s="62"/>
      <c r="I2036" s="62"/>
      <c r="J2036" s="62"/>
      <c r="K2036" s="62"/>
      <c r="L2036" s="62"/>
      <c r="M2036" s="62"/>
      <c r="N2036" s="62"/>
      <c r="O2036" s="62"/>
      <c r="P2036" s="62"/>
      <c r="Q2036" s="62"/>
      <c r="R2036" s="62"/>
    </row>
    <row r="2037" spans="2:18" ht="15.75" x14ac:dyDescent="0.2">
      <c r="B2037" s="215"/>
      <c r="C2037" s="91"/>
      <c r="D2037" s="92"/>
      <c r="E2037" s="92"/>
      <c r="F2037" s="92"/>
      <c r="G2037" s="62"/>
      <c r="I2037" s="62"/>
      <c r="J2037" s="62"/>
      <c r="K2037" s="62"/>
      <c r="L2037" s="62"/>
      <c r="M2037" s="62"/>
      <c r="N2037" s="62"/>
      <c r="O2037" s="62"/>
      <c r="P2037" s="62"/>
      <c r="Q2037" s="62"/>
      <c r="R2037" s="62"/>
    </row>
    <row r="2038" spans="2:18" ht="15.75" x14ac:dyDescent="0.2">
      <c r="B2038" s="215"/>
      <c r="C2038" s="91"/>
      <c r="D2038" s="92"/>
      <c r="E2038" s="92"/>
      <c r="F2038" s="92"/>
      <c r="G2038" s="62"/>
      <c r="I2038" s="62"/>
      <c r="J2038" s="62"/>
      <c r="K2038" s="62"/>
      <c r="L2038" s="62"/>
      <c r="M2038" s="62"/>
      <c r="N2038" s="62"/>
      <c r="O2038" s="62"/>
      <c r="P2038" s="62"/>
      <c r="Q2038" s="62"/>
      <c r="R2038" s="62"/>
    </row>
    <row r="2039" spans="2:18" ht="15.75" x14ac:dyDescent="0.2">
      <c r="B2039" s="215"/>
      <c r="C2039" s="91"/>
      <c r="D2039" s="92"/>
      <c r="E2039" s="92"/>
      <c r="F2039" s="92"/>
      <c r="G2039" s="62"/>
      <c r="I2039" s="62"/>
      <c r="J2039" s="62"/>
      <c r="K2039" s="62"/>
      <c r="L2039" s="62"/>
      <c r="M2039" s="62"/>
      <c r="N2039" s="62"/>
      <c r="O2039" s="62"/>
      <c r="P2039" s="62"/>
      <c r="Q2039" s="62"/>
      <c r="R2039" s="62"/>
    </row>
    <row r="2040" spans="2:18" ht="15.75" x14ac:dyDescent="0.2">
      <c r="B2040" s="215"/>
      <c r="C2040" s="91"/>
      <c r="D2040" s="92"/>
      <c r="E2040" s="92"/>
      <c r="F2040" s="92"/>
      <c r="G2040" s="62"/>
      <c r="I2040" s="62"/>
      <c r="J2040" s="62"/>
      <c r="K2040" s="62"/>
      <c r="L2040" s="62"/>
      <c r="M2040" s="62"/>
      <c r="N2040" s="62"/>
      <c r="O2040" s="62"/>
      <c r="P2040" s="62"/>
      <c r="Q2040" s="62"/>
      <c r="R2040" s="62"/>
    </row>
    <row r="2041" spans="2:18" ht="15.75" x14ac:dyDescent="0.2">
      <c r="B2041" s="215"/>
      <c r="C2041" s="91"/>
      <c r="D2041" s="92"/>
      <c r="E2041" s="92"/>
      <c r="F2041" s="92"/>
      <c r="G2041" s="62"/>
      <c r="I2041" s="62"/>
      <c r="J2041" s="62"/>
      <c r="K2041" s="62"/>
      <c r="L2041" s="62"/>
      <c r="M2041" s="62"/>
      <c r="N2041" s="62"/>
      <c r="O2041" s="62"/>
      <c r="P2041" s="62"/>
      <c r="Q2041" s="62"/>
      <c r="R2041" s="62"/>
    </row>
    <row r="2042" spans="2:18" ht="15.75" x14ac:dyDescent="0.2">
      <c r="B2042" s="215"/>
      <c r="C2042" s="91"/>
      <c r="D2042" s="92"/>
      <c r="E2042" s="92"/>
      <c r="F2042" s="92"/>
      <c r="G2042" s="62"/>
      <c r="I2042" s="62"/>
      <c r="J2042" s="62"/>
      <c r="K2042" s="62"/>
      <c r="L2042" s="62"/>
      <c r="M2042" s="62"/>
      <c r="N2042" s="62"/>
      <c r="O2042" s="62"/>
      <c r="P2042" s="62"/>
      <c r="Q2042" s="62"/>
      <c r="R2042" s="62"/>
    </row>
    <row r="2043" spans="2:18" ht="15.75" x14ac:dyDescent="0.2">
      <c r="B2043" s="215"/>
      <c r="C2043" s="91"/>
      <c r="D2043" s="92"/>
      <c r="E2043" s="92"/>
      <c r="F2043" s="92"/>
      <c r="G2043" s="62"/>
      <c r="I2043" s="62"/>
      <c r="J2043" s="62"/>
      <c r="K2043" s="62"/>
      <c r="L2043" s="62"/>
      <c r="M2043" s="62"/>
      <c r="N2043" s="62"/>
      <c r="O2043" s="62"/>
      <c r="P2043" s="62"/>
      <c r="Q2043" s="62"/>
      <c r="R2043" s="62"/>
    </row>
    <row r="2044" spans="2:18" ht="15.75" x14ac:dyDescent="0.2">
      <c r="B2044" s="215"/>
      <c r="C2044" s="91"/>
      <c r="D2044" s="92"/>
      <c r="E2044" s="92"/>
      <c r="F2044" s="92"/>
      <c r="G2044" s="62"/>
      <c r="I2044" s="62"/>
      <c r="J2044" s="62"/>
      <c r="K2044" s="62"/>
      <c r="L2044" s="62"/>
      <c r="M2044" s="62"/>
      <c r="N2044" s="62"/>
      <c r="O2044" s="62"/>
      <c r="P2044" s="62"/>
      <c r="Q2044" s="62"/>
      <c r="R2044" s="62"/>
    </row>
    <row r="2045" spans="2:18" ht="15.75" x14ac:dyDescent="0.2">
      <c r="B2045" s="215"/>
      <c r="C2045" s="91"/>
      <c r="D2045" s="92"/>
      <c r="E2045" s="92"/>
      <c r="F2045" s="92"/>
      <c r="G2045" s="62"/>
      <c r="I2045" s="62"/>
      <c r="J2045" s="62"/>
      <c r="K2045" s="62"/>
      <c r="L2045" s="62"/>
      <c r="M2045" s="62"/>
      <c r="N2045" s="62"/>
      <c r="O2045" s="62"/>
      <c r="P2045" s="62"/>
      <c r="Q2045" s="62"/>
      <c r="R2045" s="62"/>
    </row>
    <row r="2046" spans="2:18" ht="15.75" x14ac:dyDescent="0.2">
      <c r="B2046" s="215"/>
      <c r="C2046" s="91"/>
      <c r="D2046" s="92"/>
      <c r="E2046" s="92"/>
      <c r="F2046" s="92"/>
      <c r="G2046" s="62"/>
      <c r="I2046" s="62"/>
      <c r="J2046" s="62"/>
      <c r="K2046" s="62"/>
      <c r="L2046" s="62"/>
      <c r="M2046" s="62"/>
      <c r="N2046" s="62"/>
      <c r="O2046" s="62"/>
      <c r="P2046" s="62"/>
      <c r="Q2046" s="62"/>
      <c r="R2046" s="62"/>
    </row>
    <row r="2047" spans="2:18" ht="15.75" x14ac:dyDescent="0.2">
      <c r="B2047" s="215"/>
      <c r="C2047" s="91"/>
      <c r="D2047" s="92"/>
      <c r="E2047" s="92"/>
      <c r="F2047" s="92"/>
      <c r="G2047" s="62"/>
      <c r="I2047" s="62"/>
      <c r="J2047" s="62"/>
      <c r="K2047" s="62"/>
      <c r="L2047" s="62"/>
      <c r="M2047" s="62"/>
      <c r="N2047" s="62"/>
      <c r="O2047" s="62"/>
      <c r="P2047" s="62"/>
      <c r="Q2047" s="62"/>
      <c r="R2047" s="62"/>
    </row>
    <row r="2048" spans="2:18" ht="15.75" x14ac:dyDescent="0.2">
      <c r="B2048" s="215"/>
      <c r="C2048" s="91"/>
      <c r="D2048" s="92"/>
      <c r="E2048" s="92"/>
      <c r="F2048" s="92"/>
      <c r="G2048" s="62"/>
      <c r="I2048" s="62"/>
      <c r="J2048" s="62"/>
      <c r="K2048" s="62"/>
      <c r="L2048" s="62"/>
      <c r="M2048" s="62"/>
      <c r="N2048" s="62"/>
      <c r="O2048" s="62"/>
      <c r="P2048" s="62"/>
      <c r="Q2048" s="62"/>
      <c r="R2048" s="62"/>
    </row>
    <row r="2049" spans="2:18" ht="15.75" x14ac:dyDescent="0.2">
      <c r="B2049" s="215"/>
      <c r="C2049" s="91"/>
      <c r="D2049" s="92"/>
      <c r="E2049" s="92"/>
      <c r="F2049" s="92"/>
      <c r="G2049" s="62"/>
      <c r="I2049" s="62"/>
      <c r="J2049" s="62"/>
      <c r="K2049" s="62"/>
      <c r="L2049" s="62"/>
      <c r="M2049" s="62"/>
      <c r="N2049" s="62"/>
      <c r="O2049" s="62"/>
      <c r="P2049" s="62"/>
      <c r="Q2049" s="62"/>
      <c r="R2049" s="62"/>
    </row>
    <row r="2050" spans="2:18" ht="15.75" x14ac:dyDescent="0.2">
      <c r="B2050" s="215"/>
      <c r="C2050" s="91"/>
      <c r="D2050" s="92"/>
      <c r="E2050" s="92"/>
      <c r="F2050" s="92"/>
      <c r="G2050" s="62"/>
      <c r="I2050" s="62"/>
      <c r="J2050" s="62"/>
      <c r="K2050" s="62"/>
      <c r="L2050" s="62"/>
      <c r="M2050" s="62"/>
      <c r="N2050" s="62"/>
      <c r="O2050" s="62"/>
      <c r="P2050" s="62"/>
      <c r="Q2050" s="62"/>
      <c r="R2050" s="62"/>
    </row>
    <row r="2051" spans="2:18" ht="15.75" x14ac:dyDescent="0.2">
      <c r="B2051" s="215"/>
      <c r="C2051" s="91"/>
      <c r="D2051" s="92"/>
      <c r="E2051" s="92"/>
      <c r="F2051" s="92"/>
      <c r="G2051" s="62"/>
      <c r="I2051" s="62"/>
      <c r="J2051" s="62"/>
      <c r="K2051" s="62"/>
      <c r="L2051" s="62"/>
      <c r="M2051" s="62"/>
      <c r="N2051" s="62"/>
      <c r="O2051" s="62"/>
      <c r="P2051" s="62"/>
      <c r="Q2051" s="62"/>
      <c r="R2051" s="62"/>
    </row>
    <row r="2052" spans="2:18" ht="15.75" x14ac:dyDescent="0.2">
      <c r="B2052" s="215"/>
      <c r="C2052" s="91"/>
      <c r="D2052" s="92"/>
      <c r="E2052" s="92"/>
      <c r="F2052" s="92"/>
      <c r="G2052" s="62"/>
      <c r="I2052" s="62"/>
      <c r="J2052" s="62"/>
      <c r="K2052" s="62"/>
      <c r="L2052" s="62"/>
      <c r="M2052" s="62"/>
      <c r="N2052" s="62"/>
      <c r="O2052" s="62"/>
      <c r="P2052" s="62"/>
      <c r="Q2052" s="62"/>
      <c r="R2052" s="62"/>
    </row>
    <row r="2053" spans="2:18" ht="15.75" x14ac:dyDescent="0.2">
      <c r="B2053" s="215"/>
      <c r="C2053" s="91"/>
      <c r="D2053" s="92"/>
      <c r="E2053" s="92"/>
      <c r="F2053" s="92"/>
      <c r="G2053" s="62"/>
      <c r="I2053" s="62"/>
      <c r="J2053" s="62"/>
      <c r="K2053" s="62"/>
      <c r="L2053" s="62"/>
      <c r="M2053" s="62"/>
      <c r="N2053" s="62"/>
      <c r="O2053" s="62"/>
      <c r="P2053" s="62"/>
      <c r="Q2053" s="62"/>
      <c r="R2053" s="62"/>
    </row>
    <row r="2054" spans="2:18" ht="15.75" x14ac:dyDescent="0.2">
      <c r="B2054" s="215"/>
      <c r="C2054" s="91"/>
      <c r="D2054" s="92"/>
      <c r="E2054" s="92"/>
      <c r="F2054" s="92"/>
      <c r="G2054" s="62"/>
      <c r="I2054" s="62"/>
      <c r="J2054" s="62"/>
      <c r="K2054" s="62"/>
      <c r="L2054" s="62"/>
      <c r="M2054" s="62"/>
      <c r="N2054" s="62"/>
      <c r="O2054" s="62"/>
      <c r="P2054" s="62"/>
      <c r="Q2054" s="62"/>
      <c r="R2054" s="62"/>
    </row>
    <row r="2055" spans="2:18" ht="15.75" x14ac:dyDescent="0.2">
      <c r="B2055" s="215"/>
      <c r="C2055" s="91"/>
      <c r="D2055" s="92"/>
      <c r="E2055" s="92"/>
      <c r="F2055" s="92"/>
      <c r="G2055" s="62"/>
      <c r="I2055" s="62"/>
      <c r="J2055" s="62"/>
      <c r="K2055" s="62"/>
      <c r="L2055" s="62"/>
      <c r="M2055" s="62"/>
      <c r="N2055" s="62"/>
      <c r="O2055" s="62"/>
      <c r="P2055" s="62"/>
      <c r="Q2055" s="62"/>
      <c r="R2055" s="62"/>
    </row>
    <row r="2056" spans="2:18" ht="15.75" x14ac:dyDescent="0.2">
      <c r="B2056" s="215"/>
      <c r="C2056" s="91"/>
      <c r="D2056" s="92"/>
      <c r="E2056" s="92"/>
      <c r="F2056" s="92"/>
      <c r="G2056" s="62"/>
      <c r="I2056" s="62"/>
      <c r="J2056" s="62"/>
      <c r="K2056" s="62"/>
      <c r="L2056" s="62"/>
      <c r="M2056" s="62"/>
      <c r="N2056" s="62"/>
      <c r="O2056" s="62"/>
      <c r="P2056" s="62"/>
      <c r="Q2056" s="62"/>
      <c r="R2056" s="62"/>
    </row>
    <row r="2057" spans="2:18" ht="15.75" x14ac:dyDescent="0.2">
      <c r="B2057" s="215"/>
      <c r="C2057" s="91"/>
      <c r="D2057" s="92"/>
      <c r="E2057" s="92"/>
      <c r="F2057" s="92"/>
      <c r="G2057" s="62"/>
      <c r="I2057" s="62"/>
      <c r="J2057" s="62"/>
      <c r="K2057" s="62"/>
      <c r="L2057" s="62"/>
      <c r="M2057" s="62"/>
      <c r="N2057" s="62"/>
      <c r="O2057" s="62"/>
      <c r="P2057" s="62"/>
      <c r="Q2057" s="62"/>
      <c r="R2057" s="62"/>
    </row>
    <row r="2058" spans="2:18" ht="15.75" x14ac:dyDescent="0.2">
      <c r="B2058" s="215"/>
      <c r="C2058" s="91"/>
      <c r="D2058" s="92"/>
      <c r="E2058" s="92"/>
      <c r="F2058" s="92"/>
      <c r="G2058" s="62"/>
      <c r="I2058" s="62"/>
      <c r="J2058" s="62"/>
      <c r="K2058" s="62"/>
      <c r="L2058" s="62"/>
      <c r="M2058" s="62"/>
      <c r="N2058" s="62"/>
      <c r="O2058" s="62"/>
      <c r="P2058" s="62"/>
      <c r="Q2058" s="62"/>
      <c r="R2058" s="62"/>
    </row>
    <row r="2059" spans="2:18" ht="15.75" x14ac:dyDescent="0.2">
      <c r="B2059" s="215"/>
      <c r="C2059" s="91"/>
      <c r="D2059" s="92"/>
      <c r="E2059" s="92"/>
      <c r="F2059" s="92"/>
      <c r="G2059" s="62"/>
      <c r="I2059" s="62"/>
      <c r="J2059" s="62"/>
      <c r="K2059" s="62"/>
      <c r="L2059" s="62"/>
      <c r="M2059" s="62"/>
      <c r="N2059" s="62"/>
      <c r="O2059" s="62"/>
      <c r="P2059" s="62"/>
      <c r="Q2059" s="62"/>
      <c r="R2059" s="62"/>
    </row>
    <row r="2060" spans="2:18" ht="15.75" x14ac:dyDescent="0.2">
      <c r="B2060" s="215"/>
      <c r="C2060" s="91"/>
      <c r="D2060" s="92"/>
      <c r="E2060" s="92"/>
      <c r="F2060" s="92"/>
      <c r="G2060" s="62"/>
      <c r="I2060" s="62"/>
      <c r="J2060" s="62"/>
      <c r="K2060" s="62"/>
      <c r="L2060" s="62"/>
      <c r="M2060" s="62"/>
      <c r="N2060" s="62"/>
      <c r="O2060" s="62"/>
      <c r="P2060" s="62"/>
      <c r="Q2060" s="62"/>
      <c r="R2060" s="62"/>
    </row>
    <row r="2061" spans="2:18" ht="15.75" x14ac:dyDescent="0.2">
      <c r="B2061" s="215"/>
      <c r="C2061" s="91"/>
      <c r="D2061" s="92"/>
      <c r="E2061" s="92"/>
      <c r="F2061" s="92"/>
      <c r="G2061" s="62"/>
      <c r="I2061" s="62"/>
      <c r="J2061" s="62"/>
      <c r="K2061" s="62"/>
      <c r="L2061" s="62"/>
      <c r="M2061" s="62"/>
      <c r="N2061" s="62"/>
      <c r="O2061" s="62"/>
      <c r="P2061" s="62"/>
      <c r="Q2061" s="62"/>
      <c r="R2061" s="62"/>
    </row>
    <row r="2062" spans="2:18" ht="15.75" x14ac:dyDescent="0.2">
      <c r="B2062" s="215"/>
      <c r="C2062" s="91"/>
      <c r="D2062" s="92"/>
      <c r="E2062" s="92"/>
      <c r="F2062" s="92"/>
      <c r="G2062" s="62"/>
      <c r="I2062" s="62"/>
      <c r="J2062" s="62"/>
      <c r="K2062" s="62"/>
      <c r="L2062" s="62"/>
      <c r="M2062" s="62"/>
      <c r="N2062" s="62"/>
      <c r="O2062" s="62"/>
      <c r="P2062" s="62"/>
      <c r="Q2062" s="62"/>
      <c r="R2062" s="62"/>
    </row>
    <row r="2063" spans="2:18" ht="15.75" x14ac:dyDescent="0.2">
      <c r="B2063" s="215"/>
      <c r="C2063" s="91"/>
      <c r="D2063" s="92"/>
      <c r="E2063" s="92"/>
      <c r="F2063" s="92"/>
      <c r="G2063" s="62"/>
      <c r="I2063" s="62"/>
      <c r="J2063" s="62"/>
      <c r="K2063" s="62"/>
      <c r="L2063" s="62"/>
      <c r="M2063" s="62"/>
      <c r="N2063" s="62"/>
      <c r="O2063" s="62"/>
      <c r="P2063" s="62"/>
      <c r="Q2063" s="62"/>
      <c r="R2063" s="62"/>
    </row>
    <row r="2064" spans="2:18" ht="15.75" x14ac:dyDescent="0.2">
      <c r="B2064" s="215"/>
      <c r="C2064" s="91"/>
      <c r="D2064" s="92"/>
      <c r="E2064" s="92"/>
      <c r="F2064" s="92"/>
      <c r="G2064" s="62"/>
      <c r="I2064" s="62"/>
      <c r="J2064" s="62"/>
      <c r="K2064" s="62"/>
      <c r="L2064" s="62"/>
      <c r="M2064" s="62"/>
      <c r="N2064" s="62"/>
      <c r="O2064" s="62"/>
      <c r="P2064" s="62"/>
      <c r="Q2064" s="62"/>
      <c r="R2064" s="62"/>
    </row>
    <row r="2065" spans="2:18" ht="15.75" x14ac:dyDescent="0.2">
      <c r="B2065" s="215"/>
      <c r="C2065" s="91"/>
      <c r="D2065" s="92"/>
      <c r="E2065" s="92"/>
      <c r="F2065" s="92"/>
      <c r="G2065" s="62"/>
      <c r="I2065" s="62"/>
      <c r="J2065" s="62"/>
      <c r="K2065" s="62"/>
      <c r="L2065" s="62"/>
      <c r="M2065" s="62"/>
      <c r="N2065" s="62"/>
      <c r="O2065" s="62"/>
      <c r="P2065" s="62"/>
      <c r="Q2065" s="62"/>
      <c r="R2065" s="62"/>
    </row>
    <row r="2066" spans="2:18" ht="15.75" x14ac:dyDescent="0.2">
      <c r="B2066" s="215"/>
      <c r="C2066" s="91"/>
      <c r="D2066" s="92"/>
      <c r="E2066" s="92"/>
      <c r="F2066" s="92"/>
      <c r="G2066" s="62"/>
      <c r="I2066" s="62"/>
      <c r="J2066" s="62"/>
      <c r="K2066" s="62"/>
      <c r="L2066" s="62"/>
      <c r="M2066" s="62"/>
      <c r="N2066" s="62"/>
      <c r="O2066" s="62"/>
      <c r="P2066" s="62"/>
      <c r="Q2066" s="62"/>
      <c r="R2066" s="62"/>
    </row>
    <row r="2067" spans="2:18" ht="15.75" x14ac:dyDescent="0.2">
      <c r="B2067" s="215"/>
      <c r="C2067" s="91"/>
      <c r="D2067" s="92"/>
      <c r="E2067" s="92"/>
      <c r="F2067" s="92"/>
      <c r="G2067" s="62"/>
      <c r="I2067" s="62"/>
      <c r="J2067" s="62"/>
      <c r="K2067" s="62"/>
      <c r="L2067" s="62"/>
      <c r="M2067" s="62"/>
      <c r="N2067" s="62"/>
      <c r="O2067" s="62"/>
      <c r="P2067" s="62"/>
      <c r="Q2067" s="62"/>
      <c r="R2067" s="62"/>
    </row>
    <row r="2068" spans="2:18" ht="15.75" x14ac:dyDescent="0.2">
      <c r="B2068" s="215"/>
      <c r="C2068" s="91"/>
      <c r="D2068" s="92"/>
      <c r="E2068" s="92"/>
      <c r="F2068" s="92"/>
      <c r="G2068" s="62"/>
      <c r="I2068" s="62"/>
      <c r="J2068" s="62"/>
      <c r="K2068" s="62"/>
      <c r="L2068" s="62"/>
      <c r="M2068" s="62"/>
      <c r="N2068" s="62"/>
      <c r="O2068" s="62"/>
      <c r="P2068" s="62"/>
      <c r="Q2068" s="62"/>
      <c r="R2068" s="62"/>
    </row>
    <row r="2069" spans="2:18" ht="15.75" x14ac:dyDescent="0.2">
      <c r="B2069" s="215"/>
      <c r="C2069" s="91"/>
      <c r="D2069" s="92"/>
      <c r="E2069" s="92"/>
      <c r="F2069" s="92"/>
      <c r="G2069" s="62"/>
      <c r="I2069" s="62"/>
      <c r="J2069" s="62"/>
      <c r="K2069" s="62"/>
      <c r="L2069" s="62"/>
      <c r="M2069" s="62"/>
      <c r="N2069" s="62"/>
      <c r="O2069" s="62"/>
      <c r="P2069" s="62"/>
      <c r="Q2069" s="62"/>
      <c r="R2069" s="62"/>
    </row>
    <row r="2070" spans="2:18" ht="15.75" x14ac:dyDescent="0.2">
      <c r="B2070" s="215"/>
      <c r="C2070" s="91"/>
      <c r="D2070" s="92"/>
      <c r="E2070" s="92"/>
      <c r="F2070" s="92"/>
      <c r="G2070" s="62"/>
      <c r="I2070" s="62"/>
      <c r="J2070" s="62"/>
      <c r="K2070" s="62"/>
      <c r="L2070" s="62"/>
      <c r="M2070" s="62"/>
      <c r="N2070" s="62"/>
      <c r="O2070" s="62"/>
      <c r="P2070" s="62"/>
      <c r="Q2070" s="62"/>
      <c r="R2070" s="62"/>
    </row>
    <row r="2071" spans="2:18" ht="15.75" x14ac:dyDescent="0.2">
      <c r="B2071" s="215"/>
      <c r="C2071" s="91"/>
      <c r="D2071" s="92"/>
      <c r="E2071" s="92"/>
      <c r="F2071" s="92"/>
      <c r="G2071" s="62"/>
      <c r="I2071" s="62"/>
      <c r="J2071" s="62"/>
      <c r="K2071" s="62"/>
      <c r="L2071" s="62"/>
      <c r="M2071" s="62"/>
      <c r="N2071" s="62"/>
      <c r="O2071" s="62"/>
      <c r="P2071" s="62"/>
      <c r="Q2071" s="62"/>
      <c r="R2071" s="62"/>
    </row>
    <row r="2072" spans="2:18" ht="15.75" x14ac:dyDescent="0.2">
      <c r="B2072" s="215"/>
      <c r="C2072" s="91"/>
      <c r="D2072" s="92"/>
      <c r="E2072" s="92"/>
      <c r="F2072" s="92"/>
      <c r="G2072" s="62"/>
      <c r="I2072" s="62"/>
      <c r="J2072" s="62"/>
      <c r="K2072" s="62"/>
      <c r="L2072" s="62"/>
      <c r="M2072" s="62"/>
      <c r="N2072" s="62"/>
      <c r="O2072" s="62"/>
      <c r="P2072" s="62"/>
      <c r="Q2072" s="62"/>
      <c r="R2072" s="62"/>
    </row>
    <row r="2073" spans="2:18" ht="15.75" x14ac:dyDescent="0.2">
      <c r="B2073" s="215"/>
      <c r="C2073" s="91"/>
      <c r="D2073" s="92"/>
      <c r="E2073" s="92"/>
      <c r="F2073" s="92"/>
      <c r="G2073" s="62"/>
      <c r="I2073" s="62"/>
      <c r="J2073" s="62"/>
      <c r="K2073" s="62"/>
      <c r="L2073" s="62"/>
      <c r="M2073" s="62"/>
      <c r="N2073" s="62"/>
      <c r="O2073" s="62"/>
      <c r="P2073" s="62"/>
      <c r="Q2073" s="62"/>
      <c r="R2073" s="62"/>
    </row>
    <row r="2074" spans="2:18" ht="15.75" x14ac:dyDescent="0.2">
      <c r="B2074" s="215"/>
      <c r="C2074" s="91"/>
      <c r="D2074" s="92"/>
      <c r="E2074" s="92"/>
      <c r="F2074" s="92"/>
      <c r="G2074" s="62"/>
      <c r="I2074" s="62"/>
      <c r="J2074" s="62"/>
      <c r="K2074" s="62"/>
      <c r="L2074" s="62"/>
      <c r="M2074" s="62"/>
      <c r="N2074" s="62"/>
      <c r="O2074" s="62"/>
      <c r="P2074" s="62"/>
      <c r="Q2074" s="62"/>
      <c r="R2074" s="62"/>
    </row>
    <row r="2075" spans="2:18" ht="15.75" x14ac:dyDescent="0.2">
      <c r="B2075" s="215"/>
      <c r="C2075" s="91"/>
      <c r="D2075" s="92"/>
      <c r="E2075" s="92"/>
      <c r="F2075" s="92"/>
      <c r="G2075" s="62"/>
      <c r="I2075" s="62"/>
      <c r="J2075" s="62"/>
      <c r="K2075" s="62"/>
      <c r="L2075" s="62"/>
      <c r="M2075" s="62"/>
      <c r="N2075" s="62"/>
      <c r="O2075" s="62"/>
      <c r="P2075" s="62"/>
      <c r="Q2075" s="62"/>
      <c r="R2075" s="62"/>
    </row>
    <row r="2076" spans="2:18" ht="15.75" x14ac:dyDescent="0.2">
      <c r="B2076" s="215"/>
      <c r="C2076" s="91"/>
      <c r="D2076" s="92"/>
      <c r="E2076" s="92"/>
      <c r="F2076" s="92"/>
      <c r="G2076" s="62"/>
      <c r="I2076" s="62"/>
      <c r="J2076" s="62"/>
      <c r="K2076" s="62"/>
      <c r="L2076" s="62"/>
      <c r="M2076" s="62"/>
      <c r="N2076" s="62"/>
      <c r="O2076" s="62"/>
      <c r="P2076" s="62"/>
      <c r="Q2076" s="62"/>
      <c r="R2076" s="62"/>
    </row>
    <row r="2077" spans="2:18" ht="15.75" x14ac:dyDescent="0.2">
      <c r="B2077" s="215"/>
      <c r="C2077" s="91"/>
      <c r="D2077" s="92"/>
      <c r="E2077" s="92"/>
      <c r="F2077" s="92"/>
      <c r="G2077" s="62"/>
      <c r="I2077" s="62"/>
      <c r="J2077" s="62"/>
      <c r="K2077" s="62"/>
      <c r="L2077" s="62"/>
      <c r="M2077" s="62"/>
      <c r="N2077" s="62"/>
      <c r="O2077" s="62"/>
      <c r="P2077" s="62"/>
      <c r="Q2077" s="62"/>
      <c r="R2077" s="62"/>
    </row>
    <row r="2078" spans="2:18" ht="15.75" x14ac:dyDescent="0.2">
      <c r="B2078" s="215"/>
      <c r="C2078" s="91"/>
      <c r="D2078" s="92"/>
      <c r="E2078" s="92"/>
      <c r="F2078" s="92"/>
      <c r="G2078" s="62"/>
      <c r="I2078" s="62"/>
      <c r="J2078" s="62"/>
      <c r="K2078" s="62"/>
      <c r="L2078" s="62"/>
      <c r="M2078" s="62"/>
      <c r="N2078" s="62"/>
      <c r="O2078" s="62"/>
      <c r="P2078" s="62"/>
      <c r="Q2078" s="62"/>
      <c r="R2078" s="62"/>
    </row>
    <row r="2079" spans="2:18" ht="15.75" x14ac:dyDescent="0.2">
      <c r="B2079" s="215"/>
      <c r="C2079" s="91"/>
      <c r="D2079" s="92"/>
      <c r="E2079" s="92"/>
      <c r="F2079" s="92"/>
      <c r="G2079" s="62"/>
      <c r="I2079" s="62"/>
      <c r="J2079" s="62"/>
      <c r="K2079" s="62"/>
      <c r="L2079" s="62"/>
      <c r="M2079" s="62"/>
      <c r="N2079" s="62"/>
      <c r="O2079" s="62"/>
      <c r="P2079" s="62"/>
      <c r="Q2079" s="62"/>
      <c r="R2079" s="62"/>
    </row>
    <row r="2080" spans="2:18" ht="15.75" x14ac:dyDescent="0.2">
      <c r="B2080" s="215"/>
      <c r="C2080" s="91"/>
      <c r="D2080" s="92"/>
      <c r="E2080" s="92"/>
      <c r="F2080" s="92"/>
      <c r="G2080" s="62"/>
      <c r="I2080" s="62"/>
      <c r="J2080" s="62"/>
      <c r="K2080" s="62"/>
      <c r="L2080" s="62"/>
      <c r="M2080" s="62"/>
      <c r="N2080" s="62"/>
      <c r="O2080" s="62"/>
      <c r="P2080" s="62"/>
      <c r="Q2080" s="62"/>
      <c r="R2080" s="62"/>
    </row>
    <row r="2081" spans="2:18" ht="15.75" x14ac:dyDescent="0.2">
      <c r="B2081" s="215"/>
      <c r="C2081" s="91"/>
      <c r="D2081" s="92"/>
      <c r="E2081" s="92"/>
      <c r="F2081" s="92"/>
      <c r="G2081" s="62"/>
      <c r="I2081" s="62"/>
      <c r="J2081" s="62"/>
      <c r="K2081" s="62"/>
      <c r="L2081" s="62"/>
      <c r="M2081" s="62"/>
      <c r="N2081" s="62"/>
      <c r="O2081" s="62"/>
      <c r="P2081" s="62"/>
      <c r="Q2081" s="62"/>
      <c r="R2081" s="62"/>
    </row>
    <row r="2082" spans="2:18" ht="15.75" x14ac:dyDescent="0.2">
      <c r="B2082" s="215"/>
      <c r="C2082" s="91"/>
      <c r="D2082" s="92"/>
      <c r="E2082" s="92"/>
      <c r="F2082" s="92"/>
      <c r="G2082" s="62"/>
      <c r="I2082" s="62"/>
      <c r="J2082" s="62"/>
      <c r="K2082" s="62"/>
      <c r="L2082" s="62"/>
      <c r="M2082" s="62"/>
      <c r="N2082" s="62"/>
      <c r="O2082" s="62"/>
      <c r="P2082" s="62"/>
      <c r="Q2082" s="62"/>
      <c r="R2082" s="62"/>
    </row>
    <row r="2083" spans="2:18" ht="15.75" x14ac:dyDescent="0.2">
      <c r="B2083" s="215"/>
      <c r="C2083" s="91"/>
      <c r="D2083" s="92"/>
      <c r="E2083" s="92"/>
      <c r="F2083" s="92"/>
      <c r="G2083" s="62"/>
      <c r="I2083" s="62"/>
      <c r="J2083" s="62"/>
      <c r="K2083" s="62"/>
      <c r="L2083" s="62"/>
      <c r="M2083" s="62"/>
      <c r="N2083" s="62"/>
      <c r="O2083" s="62"/>
      <c r="P2083" s="62"/>
      <c r="Q2083" s="62"/>
      <c r="R2083" s="62"/>
    </row>
    <row r="2084" spans="2:18" ht="15.75" x14ac:dyDescent="0.2">
      <c r="B2084" s="215"/>
      <c r="C2084" s="91"/>
      <c r="D2084" s="92"/>
      <c r="E2084" s="92"/>
      <c r="F2084" s="92"/>
      <c r="G2084" s="62"/>
      <c r="I2084" s="62"/>
      <c r="J2084" s="62"/>
      <c r="K2084" s="62"/>
      <c r="L2084" s="62"/>
      <c r="M2084" s="62"/>
      <c r="N2084" s="62"/>
      <c r="O2084" s="62"/>
      <c r="P2084" s="62"/>
      <c r="Q2084" s="62"/>
      <c r="R2084" s="62"/>
    </row>
    <row r="2085" spans="2:18" ht="15.75" x14ac:dyDescent="0.2">
      <c r="B2085" s="215"/>
      <c r="C2085" s="91"/>
      <c r="D2085" s="92"/>
      <c r="E2085" s="92"/>
      <c r="F2085" s="92"/>
      <c r="G2085" s="62"/>
      <c r="I2085" s="62"/>
      <c r="J2085" s="62"/>
      <c r="K2085" s="62"/>
      <c r="L2085" s="62"/>
      <c r="M2085" s="62"/>
      <c r="N2085" s="62"/>
      <c r="O2085" s="62"/>
      <c r="P2085" s="62"/>
      <c r="Q2085" s="62"/>
      <c r="R2085" s="62"/>
    </row>
    <row r="2086" spans="2:18" ht="15.75" x14ac:dyDescent="0.2">
      <c r="B2086" s="215"/>
      <c r="C2086" s="91"/>
      <c r="D2086" s="92"/>
      <c r="E2086" s="92"/>
      <c r="F2086" s="92"/>
      <c r="G2086" s="62"/>
      <c r="I2086" s="62"/>
      <c r="J2086" s="62"/>
      <c r="K2086" s="62"/>
      <c r="L2086" s="62"/>
      <c r="M2086" s="62"/>
      <c r="N2086" s="62"/>
      <c r="O2086" s="62"/>
      <c r="P2086" s="62"/>
      <c r="Q2086" s="62"/>
      <c r="R2086" s="62"/>
    </row>
    <row r="2087" spans="2:18" ht="15.75" x14ac:dyDescent="0.2">
      <c r="B2087" s="215"/>
      <c r="C2087" s="91"/>
      <c r="D2087" s="92"/>
      <c r="E2087" s="92"/>
      <c r="F2087" s="92"/>
      <c r="G2087" s="62"/>
      <c r="I2087" s="62"/>
      <c r="J2087" s="62"/>
      <c r="K2087" s="62"/>
      <c r="L2087" s="62"/>
      <c r="M2087" s="62"/>
      <c r="N2087" s="62"/>
      <c r="O2087" s="62"/>
      <c r="P2087" s="62"/>
      <c r="Q2087" s="62"/>
      <c r="R2087" s="62"/>
    </row>
    <row r="2088" spans="2:18" ht="15.75" x14ac:dyDescent="0.2">
      <c r="B2088" s="215"/>
      <c r="C2088" s="91"/>
      <c r="D2088" s="92"/>
      <c r="E2088" s="92"/>
      <c r="F2088" s="92"/>
      <c r="G2088" s="62"/>
      <c r="I2088" s="62"/>
      <c r="J2088" s="62"/>
      <c r="K2088" s="62"/>
      <c r="L2088" s="62"/>
      <c r="M2088" s="62"/>
      <c r="N2088" s="62"/>
      <c r="O2088" s="62"/>
      <c r="P2088" s="62"/>
      <c r="Q2088" s="62"/>
      <c r="R2088" s="62"/>
    </row>
    <row r="2089" spans="2:18" ht="15.75" x14ac:dyDescent="0.2">
      <c r="B2089" s="215"/>
      <c r="C2089" s="91"/>
      <c r="D2089" s="92"/>
      <c r="E2089" s="92"/>
      <c r="F2089" s="92"/>
      <c r="G2089" s="62"/>
      <c r="I2089" s="62"/>
      <c r="J2089" s="62"/>
      <c r="K2089" s="62"/>
      <c r="L2089" s="62"/>
      <c r="M2089" s="62"/>
      <c r="N2089" s="62"/>
      <c r="O2089" s="62"/>
      <c r="P2089" s="62"/>
      <c r="Q2089" s="62"/>
      <c r="R2089" s="62"/>
    </row>
    <row r="2090" spans="2:18" ht="15.75" x14ac:dyDescent="0.2">
      <c r="B2090" s="215"/>
      <c r="C2090" s="91"/>
      <c r="D2090" s="92"/>
      <c r="E2090" s="92"/>
      <c r="F2090" s="92"/>
      <c r="G2090" s="62"/>
      <c r="I2090" s="62"/>
      <c r="J2090" s="62"/>
      <c r="K2090" s="62"/>
      <c r="L2090" s="62"/>
      <c r="M2090" s="62"/>
      <c r="N2090" s="62"/>
      <c r="O2090" s="62"/>
      <c r="P2090" s="62"/>
      <c r="Q2090" s="62"/>
      <c r="R2090" s="62"/>
    </row>
    <row r="2091" spans="2:18" ht="15.75" x14ac:dyDescent="0.2">
      <c r="B2091" s="215"/>
      <c r="C2091" s="91"/>
      <c r="D2091" s="92"/>
      <c r="E2091" s="92"/>
      <c r="F2091" s="92"/>
      <c r="G2091" s="62"/>
      <c r="I2091" s="62"/>
      <c r="J2091" s="62"/>
      <c r="K2091" s="62"/>
      <c r="L2091" s="62"/>
      <c r="M2091" s="62"/>
      <c r="N2091" s="62"/>
      <c r="O2091" s="62"/>
      <c r="P2091" s="62"/>
      <c r="Q2091" s="62"/>
      <c r="R2091" s="62"/>
    </row>
    <row r="2092" spans="2:18" ht="15.75" x14ac:dyDescent="0.2">
      <c r="B2092" s="215"/>
      <c r="C2092" s="91"/>
      <c r="D2092" s="92"/>
      <c r="E2092" s="92"/>
      <c r="F2092" s="92"/>
      <c r="G2092" s="62"/>
      <c r="I2092" s="62"/>
      <c r="J2092" s="62"/>
      <c r="K2092" s="62"/>
      <c r="L2092" s="62"/>
      <c r="M2092" s="62"/>
      <c r="N2092" s="62"/>
      <c r="O2092" s="62"/>
      <c r="P2092" s="62"/>
      <c r="Q2092" s="62"/>
      <c r="R2092" s="62"/>
    </row>
    <row r="2093" spans="2:18" ht="15.75" x14ac:dyDescent="0.2">
      <c r="B2093" s="215"/>
      <c r="C2093" s="91"/>
      <c r="D2093" s="92"/>
      <c r="E2093" s="92"/>
      <c r="F2093" s="92"/>
      <c r="G2093" s="62"/>
      <c r="I2093" s="62"/>
      <c r="J2093" s="62"/>
      <c r="K2093" s="62"/>
      <c r="L2093" s="62"/>
      <c r="M2093" s="62"/>
      <c r="N2093" s="62"/>
      <c r="O2093" s="62"/>
      <c r="P2093" s="62"/>
      <c r="Q2093" s="62"/>
      <c r="R2093" s="62"/>
    </row>
    <row r="2094" spans="2:18" ht="15.75" x14ac:dyDescent="0.2">
      <c r="B2094" s="215"/>
      <c r="C2094" s="91"/>
      <c r="D2094" s="92"/>
      <c r="E2094" s="92"/>
      <c r="F2094" s="92"/>
      <c r="G2094" s="62"/>
      <c r="I2094" s="62"/>
      <c r="J2094" s="62"/>
      <c r="K2094" s="62"/>
      <c r="L2094" s="62"/>
      <c r="M2094" s="62"/>
      <c r="N2094" s="62"/>
      <c r="O2094" s="62"/>
      <c r="P2094" s="62"/>
      <c r="Q2094" s="62"/>
      <c r="R2094" s="62"/>
    </row>
    <row r="2095" spans="2:18" ht="15.75" x14ac:dyDescent="0.2">
      <c r="B2095" s="215"/>
      <c r="C2095" s="91"/>
      <c r="D2095" s="92"/>
      <c r="E2095" s="92"/>
      <c r="F2095" s="92"/>
      <c r="G2095" s="62"/>
      <c r="I2095" s="62"/>
      <c r="J2095" s="62"/>
      <c r="K2095" s="62"/>
      <c r="L2095" s="62"/>
      <c r="M2095" s="62"/>
      <c r="N2095" s="62"/>
      <c r="O2095" s="62"/>
      <c r="P2095" s="62"/>
      <c r="Q2095" s="62"/>
      <c r="R2095" s="62"/>
    </row>
    <row r="2096" spans="2:18" ht="15.75" x14ac:dyDescent="0.2">
      <c r="B2096" s="215"/>
      <c r="C2096" s="91"/>
      <c r="D2096" s="92"/>
      <c r="E2096" s="92"/>
      <c r="F2096" s="92"/>
      <c r="G2096" s="62"/>
      <c r="I2096" s="62"/>
      <c r="J2096" s="62"/>
      <c r="K2096" s="62"/>
      <c r="L2096" s="62"/>
      <c r="M2096" s="62"/>
      <c r="N2096" s="62"/>
      <c r="O2096" s="62"/>
      <c r="P2096" s="62"/>
      <c r="Q2096" s="62"/>
      <c r="R2096" s="62"/>
    </row>
    <row r="2097" spans="2:18" ht="15.75" x14ac:dyDescent="0.2">
      <c r="B2097" s="215"/>
      <c r="C2097" s="91"/>
      <c r="D2097" s="92"/>
      <c r="E2097" s="92"/>
      <c r="F2097" s="92"/>
      <c r="G2097" s="62"/>
      <c r="I2097" s="62"/>
      <c r="J2097" s="62"/>
      <c r="K2097" s="62"/>
      <c r="L2097" s="62"/>
      <c r="M2097" s="62"/>
      <c r="N2097" s="62"/>
      <c r="O2097" s="62"/>
      <c r="P2097" s="62"/>
      <c r="Q2097" s="62"/>
      <c r="R2097" s="62"/>
    </row>
    <row r="2098" spans="2:18" ht="15.75" x14ac:dyDescent="0.2">
      <c r="B2098" s="215"/>
      <c r="C2098" s="91"/>
      <c r="D2098" s="92"/>
      <c r="E2098" s="92"/>
      <c r="F2098" s="92"/>
      <c r="G2098" s="62"/>
      <c r="I2098" s="62"/>
      <c r="J2098" s="62"/>
      <c r="K2098" s="62"/>
      <c r="L2098" s="62"/>
      <c r="M2098" s="62"/>
      <c r="N2098" s="62"/>
      <c r="O2098" s="62"/>
      <c r="P2098" s="62"/>
      <c r="Q2098" s="62"/>
      <c r="R2098" s="62"/>
    </row>
    <row r="2099" spans="2:18" ht="15.75" x14ac:dyDescent="0.2">
      <c r="B2099" s="215"/>
      <c r="C2099" s="91"/>
      <c r="D2099" s="92"/>
      <c r="E2099" s="92"/>
      <c r="F2099" s="92"/>
      <c r="G2099" s="62"/>
      <c r="I2099" s="62"/>
      <c r="J2099" s="62"/>
      <c r="K2099" s="62"/>
      <c r="L2099" s="62"/>
      <c r="M2099" s="62"/>
      <c r="N2099" s="62"/>
      <c r="O2099" s="62"/>
      <c r="P2099" s="62"/>
      <c r="Q2099" s="62"/>
      <c r="R2099" s="62"/>
    </row>
    <row r="2100" spans="2:18" ht="15.75" x14ac:dyDescent="0.2">
      <c r="B2100" s="215"/>
      <c r="C2100" s="91"/>
      <c r="D2100" s="92"/>
      <c r="E2100" s="92"/>
      <c r="F2100" s="92"/>
      <c r="G2100" s="62"/>
      <c r="I2100" s="62"/>
      <c r="J2100" s="62"/>
      <c r="K2100" s="62"/>
      <c r="L2100" s="62"/>
      <c r="M2100" s="62"/>
      <c r="N2100" s="62"/>
      <c r="O2100" s="62"/>
      <c r="P2100" s="62"/>
      <c r="Q2100" s="62"/>
      <c r="R2100" s="62"/>
    </row>
    <row r="2101" spans="2:18" ht="15.75" x14ac:dyDescent="0.2">
      <c r="B2101" s="215"/>
      <c r="C2101" s="91"/>
      <c r="D2101" s="92"/>
      <c r="E2101" s="92"/>
      <c r="F2101" s="92"/>
      <c r="G2101" s="62"/>
      <c r="I2101" s="62"/>
      <c r="J2101" s="62"/>
      <c r="K2101" s="62"/>
      <c r="L2101" s="62"/>
      <c r="M2101" s="62"/>
      <c r="N2101" s="62"/>
      <c r="O2101" s="62"/>
      <c r="P2101" s="62"/>
      <c r="Q2101" s="62"/>
      <c r="R2101" s="62"/>
    </row>
    <row r="2102" spans="2:18" ht="15.75" x14ac:dyDescent="0.2">
      <c r="B2102" s="215"/>
      <c r="C2102" s="91"/>
      <c r="D2102" s="92"/>
      <c r="E2102" s="92"/>
      <c r="F2102" s="92"/>
      <c r="G2102" s="62"/>
      <c r="I2102" s="62"/>
      <c r="J2102" s="62"/>
      <c r="K2102" s="62"/>
      <c r="L2102" s="62"/>
      <c r="M2102" s="62"/>
      <c r="N2102" s="62"/>
      <c r="O2102" s="62"/>
      <c r="P2102" s="62"/>
      <c r="Q2102" s="62"/>
      <c r="R2102" s="62"/>
    </row>
    <row r="2103" spans="2:18" ht="15.75" x14ac:dyDescent="0.2">
      <c r="B2103" s="215"/>
      <c r="C2103" s="91"/>
      <c r="D2103" s="92"/>
      <c r="E2103" s="92"/>
      <c r="F2103" s="92"/>
      <c r="G2103" s="62"/>
      <c r="I2103" s="62"/>
      <c r="J2103" s="62"/>
      <c r="K2103" s="62"/>
      <c r="L2103" s="62"/>
      <c r="M2103" s="62"/>
      <c r="N2103" s="62"/>
      <c r="O2103" s="62"/>
      <c r="P2103" s="62"/>
      <c r="Q2103" s="62"/>
      <c r="R2103" s="62"/>
    </row>
    <row r="2104" spans="2:18" ht="15.75" x14ac:dyDescent="0.2">
      <c r="B2104" s="215"/>
      <c r="C2104" s="91"/>
      <c r="D2104" s="92"/>
      <c r="E2104" s="92"/>
      <c r="F2104" s="92"/>
      <c r="G2104" s="62"/>
      <c r="I2104" s="62"/>
      <c r="J2104" s="62"/>
      <c r="K2104" s="62"/>
      <c r="L2104" s="62"/>
      <c r="M2104" s="62"/>
      <c r="N2104" s="62"/>
      <c r="O2104" s="62"/>
      <c r="P2104" s="62"/>
      <c r="Q2104" s="62"/>
      <c r="R2104" s="62"/>
    </row>
    <row r="2105" spans="2:18" ht="15.75" x14ac:dyDescent="0.2">
      <c r="B2105" s="215"/>
      <c r="C2105" s="91"/>
      <c r="D2105" s="92"/>
      <c r="E2105" s="92"/>
      <c r="F2105" s="92"/>
      <c r="G2105" s="62"/>
      <c r="I2105" s="62"/>
      <c r="J2105" s="62"/>
      <c r="K2105" s="62"/>
      <c r="L2105" s="62"/>
      <c r="M2105" s="62"/>
      <c r="N2105" s="62"/>
      <c r="O2105" s="62"/>
      <c r="P2105" s="62"/>
      <c r="Q2105" s="62"/>
      <c r="R2105" s="62"/>
    </row>
    <row r="2106" spans="2:18" ht="15.75" x14ac:dyDescent="0.2">
      <c r="B2106" s="215"/>
      <c r="C2106" s="91"/>
      <c r="D2106" s="92"/>
      <c r="E2106" s="92"/>
      <c r="F2106" s="92"/>
      <c r="G2106" s="62"/>
      <c r="I2106" s="62"/>
      <c r="J2106" s="62"/>
      <c r="K2106" s="62"/>
      <c r="L2106" s="62"/>
      <c r="M2106" s="62"/>
      <c r="N2106" s="62"/>
      <c r="O2106" s="62"/>
      <c r="P2106" s="62"/>
      <c r="Q2106" s="62"/>
      <c r="R2106" s="62"/>
    </row>
    <row r="2107" spans="2:18" ht="15.75" x14ac:dyDescent="0.2">
      <c r="B2107" s="215"/>
      <c r="C2107" s="91"/>
      <c r="D2107" s="92"/>
      <c r="E2107" s="92"/>
      <c r="F2107" s="92"/>
      <c r="G2107" s="62"/>
      <c r="I2107" s="62"/>
      <c r="J2107" s="62"/>
      <c r="K2107" s="62"/>
      <c r="L2107" s="62"/>
      <c r="M2107" s="62"/>
      <c r="N2107" s="62"/>
      <c r="O2107" s="62"/>
      <c r="P2107" s="62"/>
      <c r="Q2107" s="62"/>
      <c r="R2107" s="62"/>
    </row>
    <row r="2108" spans="2:18" ht="15.75" x14ac:dyDescent="0.2">
      <c r="B2108" s="215"/>
      <c r="C2108" s="91"/>
      <c r="D2108" s="92"/>
      <c r="E2108" s="92"/>
      <c r="F2108" s="92"/>
      <c r="G2108" s="62"/>
      <c r="I2108" s="62"/>
      <c r="J2108" s="62"/>
      <c r="K2108" s="62"/>
      <c r="L2108" s="62"/>
      <c r="M2108" s="62"/>
      <c r="N2108" s="62"/>
      <c r="O2108" s="62"/>
      <c r="P2108" s="62"/>
      <c r="Q2108" s="62"/>
      <c r="R2108" s="62"/>
    </row>
    <row r="2109" spans="2:18" ht="15.75" x14ac:dyDescent="0.2">
      <c r="B2109" s="215"/>
      <c r="C2109" s="91"/>
      <c r="D2109" s="92"/>
      <c r="E2109" s="92"/>
      <c r="F2109" s="92"/>
      <c r="G2109" s="62"/>
      <c r="I2109" s="62"/>
      <c r="J2109" s="62"/>
      <c r="K2109" s="62"/>
      <c r="L2109" s="62"/>
      <c r="M2109" s="62"/>
      <c r="N2109" s="62"/>
      <c r="O2109" s="62"/>
      <c r="P2109" s="62"/>
      <c r="Q2109" s="62"/>
      <c r="R2109" s="62"/>
    </row>
    <row r="2110" spans="2:18" ht="15.75" x14ac:dyDescent="0.2">
      <c r="B2110" s="215"/>
      <c r="C2110" s="91"/>
      <c r="D2110" s="92"/>
      <c r="E2110" s="92"/>
      <c r="F2110" s="92"/>
      <c r="G2110" s="62"/>
      <c r="I2110" s="62"/>
      <c r="J2110" s="62"/>
      <c r="K2110" s="62"/>
      <c r="L2110" s="62"/>
      <c r="M2110" s="62"/>
      <c r="N2110" s="62"/>
      <c r="O2110" s="62"/>
      <c r="P2110" s="62"/>
      <c r="Q2110" s="62"/>
      <c r="R2110" s="62"/>
    </row>
    <row r="2111" spans="2:18" ht="15.75" x14ac:dyDescent="0.2">
      <c r="B2111" s="215"/>
      <c r="C2111" s="91"/>
      <c r="D2111" s="92"/>
      <c r="E2111" s="92"/>
      <c r="F2111" s="92"/>
      <c r="G2111" s="62"/>
      <c r="I2111" s="62"/>
      <c r="J2111" s="62"/>
      <c r="K2111" s="62"/>
      <c r="L2111" s="62"/>
      <c r="M2111" s="62"/>
      <c r="N2111" s="62"/>
      <c r="O2111" s="62"/>
      <c r="P2111" s="62"/>
      <c r="Q2111" s="62"/>
      <c r="R2111" s="62"/>
    </row>
    <row r="2112" spans="2:18" ht="15.75" x14ac:dyDescent="0.2">
      <c r="B2112" s="215"/>
      <c r="C2112" s="91"/>
      <c r="D2112" s="92"/>
      <c r="E2112" s="92"/>
      <c r="F2112" s="92"/>
      <c r="G2112" s="62"/>
      <c r="I2112" s="62"/>
      <c r="J2112" s="62"/>
      <c r="K2112" s="62"/>
      <c r="L2112" s="62"/>
      <c r="M2112" s="62"/>
      <c r="N2112" s="62"/>
      <c r="O2112" s="62"/>
      <c r="P2112" s="62"/>
      <c r="Q2112" s="62"/>
      <c r="R2112" s="62"/>
    </row>
    <row r="2113" spans="2:18" ht="15.75" x14ac:dyDescent="0.2">
      <c r="B2113" s="215"/>
      <c r="C2113" s="91"/>
      <c r="D2113" s="92"/>
      <c r="E2113" s="92"/>
      <c r="F2113" s="92"/>
      <c r="G2113" s="62"/>
      <c r="I2113" s="62"/>
      <c r="J2113" s="62"/>
      <c r="K2113" s="62"/>
      <c r="L2113" s="62"/>
      <c r="M2113" s="62"/>
      <c r="N2113" s="62"/>
      <c r="O2113" s="62"/>
      <c r="P2113" s="62"/>
      <c r="Q2113" s="62"/>
      <c r="R2113" s="62"/>
    </row>
    <row r="2114" spans="2:18" ht="15.75" x14ac:dyDescent="0.2">
      <c r="B2114" s="215"/>
      <c r="C2114" s="91"/>
      <c r="D2114" s="92"/>
      <c r="E2114" s="92"/>
      <c r="F2114" s="92"/>
      <c r="G2114" s="62"/>
      <c r="I2114" s="62"/>
      <c r="J2114" s="62"/>
      <c r="K2114" s="62"/>
      <c r="L2114" s="62"/>
      <c r="M2114" s="62"/>
      <c r="N2114" s="62"/>
      <c r="O2114" s="62"/>
      <c r="P2114" s="62"/>
      <c r="Q2114" s="62"/>
      <c r="R2114" s="62"/>
    </row>
    <row r="2115" spans="2:18" ht="15.75" x14ac:dyDescent="0.2">
      <c r="B2115" s="215"/>
      <c r="C2115" s="91"/>
      <c r="D2115" s="92"/>
      <c r="E2115" s="92"/>
      <c r="F2115" s="92"/>
      <c r="G2115" s="62"/>
      <c r="I2115" s="62"/>
      <c r="J2115" s="62"/>
      <c r="K2115" s="62"/>
      <c r="L2115" s="62"/>
      <c r="M2115" s="62"/>
      <c r="N2115" s="62"/>
      <c r="O2115" s="62"/>
      <c r="P2115" s="62"/>
      <c r="Q2115" s="62"/>
      <c r="R2115" s="62"/>
    </row>
    <row r="2116" spans="2:18" ht="15.75" x14ac:dyDescent="0.2">
      <c r="B2116" s="215"/>
      <c r="C2116" s="91"/>
      <c r="D2116" s="92"/>
      <c r="E2116" s="92"/>
      <c r="F2116" s="92"/>
      <c r="G2116" s="62"/>
      <c r="I2116" s="62"/>
      <c r="J2116" s="62"/>
      <c r="K2116" s="62"/>
      <c r="L2116" s="62"/>
      <c r="M2116" s="62"/>
      <c r="N2116" s="62"/>
      <c r="O2116" s="62"/>
      <c r="P2116" s="62"/>
      <c r="Q2116" s="62"/>
      <c r="R2116" s="62"/>
    </row>
    <row r="2117" spans="2:18" ht="15.75" x14ac:dyDescent="0.2">
      <c r="B2117" s="215"/>
      <c r="C2117" s="91"/>
      <c r="D2117" s="92"/>
      <c r="E2117" s="92"/>
      <c r="F2117" s="92"/>
      <c r="G2117" s="62"/>
      <c r="I2117" s="62"/>
      <c r="J2117" s="62"/>
      <c r="K2117" s="62"/>
      <c r="L2117" s="62"/>
      <c r="M2117" s="62"/>
      <c r="N2117" s="62"/>
      <c r="O2117" s="62"/>
      <c r="P2117" s="62"/>
      <c r="Q2117" s="62"/>
      <c r="R2117" s="62"/>
    </row>
    <row r="2118" spans="2:18" ht="15.75" x14ac:dyDescent="0.2">
      <c r="B2118" s="215"/>
      <c r="C2118" s="91"/>
      <c r="D2118" s="92"/>
      <c r="E2118" s="92"/>
      <c r="F2118" s="92"/>
      <c r="G2118" s="62"/>
      <c r="I2118" s="62"/>
      <c r="J2118" s="62"/>
      <c r="K2118" s="62"/>
      <c r="L2118" s="62"/>
      <c r="M2118" s="62"/>
      <c r="N2118" s="62"/>
      <c r="O2118" s="62"/>
      <c r="P2118" s="62"/>
      <c r="Q2118" s="62"/>
      <c r="R2118" s="62"/>
    </row>
    <row r="2119" spans="2:18" ht="15.75" x14ac:dyDescent="0.2">
      <c r="B2119" s="215"/>
      <c r="C2119" s="91"/>
      <c r="D2119" s="92"/>
      <c r="E2119" s="92"/>
      <c r="F2119" s="92"/>
      <c r="G2119" s="62"/>
      <c r="I2119" s="62"/>
      <c r="J2119" s="62"/>
      <c r="K2119" s="62"/>
      <c r="L2119" s="62"/>
      <c r="M2119" s="62"/>
      <c r="N2119" s="62"/>
      <c r="O2119" s="62"/>
      <c r="P2119" s="62"/>
      <c r="Q2119" s="62"/>
      <c r="R2119" s="62"/>
    </row>
    <row r="2120" spans="2:18" ht="15.75" x14ac:dyDescent="0.2">
      <c r="B2120" s="215"/>
      <c r="C2120" s="91"/>
      <c r="D2120" s="92"/>
      <c r="E2120" s="92"/>
      <c r="F2120" s="92"/>
      <c r="G2120" s="62"/>
      <c r="I2120" s="62"/>
      <c r="J2120" s="62"/>
      <c r="K2120" s="62"/>
      <c r="L2120" s="62"/>
      <c r="M2120" s="62"/>
      <c r="N2120" s="62"/>
      <c r="O2120" s="62"/>
      <c r="P2120" s="62"/>
      <c r="Q2120" s="62"/>
      <c r="R2120" s="62"/>
    </row>
    <row r="2121" spans="2:18" ht="15.75" x14ac:dyDescent="0.2">
      <c r="B2121" s="215"/>
      <c r="C2121" s="91"/>
      <c r="D2121" s="92"/>
      <c r="E2121" s="92"/>
      <c r="F2121" s="92"/>
      <c r="G2121" s="62"/>
      <c r="I2121" s="62"/>
      <c r="J2121" s="62"/>
      <c r="K2121" s="62"/>
      <c r="L2121" s="62"/>
      <c r="M2121" s="62"/>
      <c r="N2121" s="62"/>
      <c r="O2121" s="62"/>
      <c r="P2121" s="62"/>
      <c r="Q2121" s="62"/>
      <c r="R2121" s="62"/>
    </row>
    <row r="2122" spans="2:18" ht="15.75" x14ac:dyDescent="0.2">
      <c r="B2122" s="215"/>
      <c r="C2122" s="91"/>
      <c r="D2122" s="92"/>
      <c r="E2122" s="92"/>
      <c r="F2122" s="92"/>
      <c r="G2122" s="62"/>
      <c r="I2122" s="62"/>
      <c r="J2122" s="62"/>
      <c r="K2122" s="62"/>
      <c r="L2122" s="62"/>
      <c r="M2122" s="62"/>
      <c r="N2122" s="62"/>
      <c r="O2122" s="62"/>
      <c r="P2122" s="62"/>
      <c r="Q2122" s="62"/>
      <c r="R2122" s="62"/>
    </row>
    <row r="2123" spans="2:18" ht="15.75" x14ac:dyDescent="0.2">
      <c r="B2123" s="215"/>
      <c r="C2123" s="91"/>
      <c r="D2123" s="92"/>
      <c r="E2123" s="92"/>
      <c r="F2123" s="92"/>
      <c r="G2123" s="62"/>
      <c r="I2123" s="62"/>
      <c r="J2123" s="62"/>
      <c r="K2123" s="62"/>
      <c r="L2123" s="62"/>
      <c r="M2123" s="62"/>
      <c r="N2123" s="62"/>
      <c r="O2123" s="62"/>
      <c r="P2123" s="62"/>
      <c r="Q2123" s="62"/>
      <c r="R2123" s="62"/>
    </row>
    <row r="2124" spans="2:18" ht="15.75" x14ac:dyDescent="0.2">
      <c r="B2124" s="215"/>
      <c r="C2124" s="91"/>
      <c r="D2124" s="92"/>
      <c r="E2124" s="92"/>
      <c r="F2124" s="92"/>
      <c r="G2124" s="62"/>
      <c r="I2124" s="62"/>
      <c r="J2124" s="62"/>
      <c r="K2124" s="62"/>
      <c r="L2124" s="62"/>
      <c r="M2124" s="62"/>
      <c r="N2124" s="62"/>
      <c r="O2124" s="62"/>
      <c r="P2124" s="62"/>
      <c r="Q2124" s="62"/>
      <c r="R2124" s="62"/>
    </row>
    <row r="2125" spans="2:18" ht="15.75" x14ac:dyDescent="0.2">
      <c r="B2125" s="215"/>
      <c r="C2125" s="91"/>
      <c r="D2125" s="92"/>
      <c r="E2125" s="92"/>
      <c r="F2125" s="92"/>
      <c r="G2125" s="62"/>
      <c r="I2125" s="62"/>
      <c r="J2125" s="62"/>
      <c r="K2125" s="62"/>
      <c r="L2125" s="62"/>
      <c r="M2125" s="62"/>
      <c r="N2125" s="62"/>
      <c r="O2125" s="62"/>
      <c r="P2125" s="62"/>
      <c r="Q2125" s="62"/>
      <c r="R2125" s="62"/>
    </row>
    <row r="2126" spans="2:18" ht="15.75" x14ac:dyDescent="0.2">
      <c r="B2126" s="215"/>
      <c r="C2126" s="91"/>
      <c r="D2126" s="92"/>
      <c r="E2126" s="92"/>
      <c r="F2126" s="92"/>
      <c r="G2126" s="62"/>
      <c r="I2126" s="62"/>
      <c r="J2126" s="62"/>
      <c r="K2126" s="62"/>
      <c r="L2126" s="62"/>
      <c r="M2126" s="62"/>
      <c r="N2126" s="62"/>
      <c r="O2126" s="62"/>
      <c r="P2126" s="62"/>
      <c r="Q2126" s="62"/>
      <c r="R2126" s="62"/>
    </row>
    <row r="2127" spans="2:18" ht="15.75" x14ac:dyDescent="0.2">
      <c r="B2127" s="215"/>
      <c r="C2127" s="91"/>
      <c r="D2127" s="92"/>
      <c r="E2127" s="92"/>
      <c r="F2127" s="92"/>
      <c r="G2127" s="62"/>
      <c r="I2127" s="62"/>
      <c r="J2127" s="62"/>
      <c r="K2127" s="62"/>
      <c r="L2127" s="62"/>
      <c r="M2127" s="62"/>
      <c r="N2127" s="62"/>
      <c r="O2127" s="62"/>
      <c r="P2127" s="62"/>
      <c r="Q2127" s="62"/>
      <c r="R2127" s="62"/>
    </row>
    <row r="2128" spans="2:18" ht="15.75" x14ac:dyDescent="0.2">
      <c r="B2128" s="215"/>
      <c r="C2128" s="91"/>
      <c r="D2128" s="92"/>
      <c r="E2128" s="92"/>
      <c r="F2128" s="92"/>
      <c r="G2128" s="62"/>
      <c r="I2128" s="62"/>
      <c r="J2128" s="62"/>
      <c r="K2128" s="62"/>
      <c r="L2128" s="62"/>
      <c r="M2128" s="62"/>
      <c r="N2128" s="62"/>
      <c r="O2128" s="62"/>
      <c r="P2128" s="62"/>
      <c r="Q2128" s="62"/>
      <c r="R2128" s="62"/>
    </row>
    <row r="2129" spans="2:18" ht="15.75" x14ac:dyDescent="0.2">
      <c r="B2129" s="215"/>
      <c r="C2129" s="91"/>
      <c r="D2129" s="92"/>
      <c r="E2129" s="92"/>
      <c r="F2129" s="92"/>
      <c r="G2129" s="62"/>
      <c r="I2129" s="62"/>
      <c r="J2129" s="62"/>
      <c r="K2129" s="62"/>
      <c r="L2129" s="62"/>
      <c r="M2129" s="62"/>
      <c r="N2129" s="62"/>
      <c r="O2129" s="62"/>
      <c r="P2129" s="62"/>
      <c r="Q2129" s="62"/>
      <c r="R2129" s="62"/>
    </row>
    <row r="2130" spans="2:18" ht="15.75" x14ac:dyDescent="0.2">
      <c r="B2130" s="215"/>
      <c r="C2130" s="91"/>
      <c r="D2130" s="92"/>
      <c r="E2130" s="92"/>
      <c r="F2130" s="92"/>
      <c r="G2130" s="62"/>
      <c r="I2130" s="62"/>
      <c r="J2130" s="62"/>
      <c r="K2130" s="62"/>
      <c r="L2130" s="62"/>
      <c r="M2130" s="62"/>
      <c r="N2130" s="62"/>
      <c r="O2130" s="62"/>
      <c r="P2130" s="62"/>
      <c r="Q2130" s="62"/>
      <c r="R2130" s="62"/>
    </row>
    <row r="2131" spans="2:18" ht="15.75" x14ac:dyDescent="0.2">
      <c r="B2131" s="215"/>
      <c r="C2131" s="91"/>
      <c r="D2131" s="92"/>
      <c r="E2131" s="92"/>
      <c r="F2131" s="92"/>
      <c r="G2131" s="62"/>
      <c r="I2131" s="62"/>
      <c r="J2131" s="62"/>
      <c r="K2131" s="62"/>
      <c r="L2131" s="62"/>
      <c r="M2131" s="62"/>
      <c r="N2131" s="62"/>
      <c r="O2131" s="62"/>
      <c r="P2131" s="62"/>
      <c r="Q2131" s="62"/>
      <c r="R2131" s="62"/>
    </row>
    <row r="2132" spans="2:18" ht="15.75" x14ac:dyDescent="0.2">
      <c r="B2132" s="215"/>
      <c r="C2132" s="91"/>
      <c r="D2132" s="92"/>
      <c r="E2132" s="92"/>
      <c r="F2132" s="92"/>
      <c r="G2132" s="62"/>
      <c r="I2132" s="62"/>
      <c r="J2132" s="62"/>
      <c r="K2132" s="62"/>
      <c r="L2132" s="62"/>
      <c r="M2132" s="62"/>
      <c r="N2132" s="62"/>
      <c r="O2132" s="62"/>
      <c r="P2132" s="62"/>
      <c r="Q2132" s="62"/>
      <c r="R2132" s="62"/>
    </row>
    <row r="2133" spans="2:18" ht="15.75" x14ac:dyDescent="0.2">
      <c r="B2133" s="215"/>
      <c r="C2133" s="91"/>
      <c r="D2133" s="92"/>
      <c r="E2133" s="92"/>
      <c r="F2133" s="92"/>
      <c r="G2133" s="62"/>
      <c r="I2133" s="62"/>
      <c r="J2133" s="62"/>
      <c r="K2133" s="62"/>
      <c r="L2133" s="62"/>
      <c r="M2133" s="62"/>
      <c r="N2133" s="62"/>
      <c r="O2133" s="62"/>
      <c r="P2133" s="62"/>
      <c r="Q2133" s="62"/>
      <c r="R2133" s="62"/>
    </row>
    <row r="2134" spans="2:18" ht="15.75" x14ac:dyDescent="0.2">
      <c r="B2134" s="215"/>
      <c r="C2134" s="91"/>
      <c r="D2134" s="92"/>
      <c r="E2134" s="92"/>
      <c r="F2134" s="92"/>
      <c r="G2134" s="62"/>
      <c r="I2134" s="62"/>
      <c r="J2134" s="62"/>
      <c r="K2134" s="62"/>
      <c r="L2134" s="62"/>
      <c r="M2134" s="62"/>
      <c r="N2134" s="62"/>
      <c r="O2134" s="62"/>
      <c r="P2134" s="62"/>
      <c r="Q2134" s="62"/>
      <c r="R2134" s="62"/>
    </row>
    <row r="2135" spans="2:18" ht="15.75" x14ac:dyDescent="0.2">
      <c r="B2135" s="215"/>
      <c r="C2135" s="91"/>
      <c r="D2135" s="92"/>
      <c r="E2135" s="92"/>
      <c r="F2135" s="92"/>
      <c r="G2135" s="62"/>
      <c r="I2135" s="62"/>
      <c r="J2135" s="62"/>
      <c r="K2135" s="62"/>
      <c r="L2135" s="62"/>
      <c r="M2135" s="62"/>
      <c r="N2135" s="62"/>
      <c r="O2135" s="62"/>
      <c r="P2135" s="62"/>
      <c r="Q2135" s="62"/>
      <c r="R2135" s="62"/>
    </row>
    <row r="2136" spans="2:18" ht="15.75" x14ac:dyDescent="0.2">
      <c r="B2136" s="215"/>
      <c r="C2136" s="91"/>
      <c r="D2136" s="92"/>
      <c r="E2136" s="92"/>
      <c r="F2136" s="92"/>
      <c r="G2136" s="62"/>
      <c r="I2136" s="62"/>
      <c r="J2136" s="62"/>
      <c r="K2136" s="62"/>
      <c r="L2136" s="62"/>
      <c r="M2136" s="62"/>
      <c r="N2136" s="62"/>
      <c r="O2136" s="62"/>
      <c r="P2136" s="62"/>
      <c r="Q2136" s="62"/>
      <c r="R2136" s="62"/>
    </row>
    <row r="2137" spans="2:18" ht="15.75" x14ac:dyDescent="0.2">
      <c r="B2137" s="215"/>
      <c r="C2137" s="91"/>
      <c r="D2137" s="92"/>
      <c r="E2137" s="92"/>
      <c r="F2137" s="92"/>
      <c r="G2137" s="62"/>
      <c r="I2137" s="62"/>
      <c r="J2137" s="62"/>
      <c r="K2137" s="62"/>
      <c r="L2137" s="62"/>
      <c r="M2137" s="62"/>
      <c r="N2137" s="62"/>
      <c r="O2137" s="62"/>
      <c r="P2137" s="62"/>
      <c r="Q2137" s="62"/>
      <c r="R2137" s="62"/>
    </row>
    <row r="2138" spans="2:18" ht="15.75" x14ac:dyDescent="0.2">
      <c r="B2138" s="215"/>
      <c r="C2138" s="91"/>
      <c r="D2138" s="92"/>
      <c r="E2138" s="92"/>
      <c r="F2138" s="92"/>
      <c r="G2138" s="62"/>
      <c r="I2138" s="62"/>
      <c r="J2138" s="62"/>
      <c r="K2138" s="62"/>
      <c r="L2138" s="62"/>
      <c r="M2138" s="62"/>
      <c r="N2138" s="62"/>
      <c r="O2138" s="62"/>
      <c r="P2138" s="62"/>
      <c r="Q2138" s="62"/>
      <c r="R2138" s="62"/>
    </row>
    <row r="2139" spans="2:18" ht="15.75" x14ac:dyDescent="0.2">
      <c r="B2139" s="215"/>
      <c r="C2139" s="91"/>
      <c r="D2139" s="92"/>
      <c r="E2139" s="92"/>
      <c r="F2139" s="92"/>
      <c r="G2139" s="62"/>
      <c r="I2139" s="62"/>
      <c r="J2139" s="62"/>
      <c r="K2139" s="62"/>
      <c r="L2139" s="62"/>
      <c r="M2139" s="62"/>
      <c r="N2139" s="62"/>
      <c r="O2139" s="62"/>
      <c r="P2139" s="62"/>
      <c r="Q2139" s="62"/>
      <c r="R2139" s="62"/>
    </row>
    <row r="2140" spans="2:18" ht="15.75" x14ac:dyDescent="0.2">
      <c r="B2140" s="215"/>
      <c r="C2140" s="91"/>
      <c r="D2140" s="92"/>
      <c r="E2140" s="92"/>
      <c r="F2140" s="92"/>
      <c r="G2140" s="62"/>
      <c r="I2140" s="62"/>
      <c r="J2140" s="62"/>
      <c r="K2140" s="62"/>
      <c r="L2140" s="62"/>
      <c r="M2140" s="62"/>
      <c r="N2140" s="62"/>
      <c r="O2140" s="62"/>
      <c r="P2140" s="62"/>
      <c r="Q2140" s="62"/>
      <c r="R2140" s="62"/>
    </row>
    <row r="2141" spans="2:18" ht="15.75" x14ac:dyDescent="0.2">
      <c r="B2141" s="215"/>
      <c r="C2141" s="91"/>
      <c r="D2141" s="92"/>
      <c r="E2141" s="92"/>
      <c r="F2141" s="92"/>
      <c r="G2141" s="62"/>
      <c r="I2141" s="62"/>
      <c r="J2141" s="62"/>
      <c r="K2141" s="62"/>
      <c r="L2141" s="62"/>
      <c r="M2141" s="62"/>
      <c r="N2141" s="62"/>
      <c r="O2141" s="62"/>
      <c r="P2141" s="62"/>
      <c r="Q2141" s="62"/>
      <c r="R2141" s="62"/>
    </row>
    <row r="2142" spans="2:18" ht="15.75" x14ac:dyDescent="0.2">
      <c r="B2142" s="215"/>
      <c r="C2142" s="91"/>
      <c r="D2142" s="92"/>
      <c r="E2142" s="92"/>
      <c r="F2142" s="92"/>
      <c r="G2142" s="62"/>
      <c r="I2142" s="62"/>
      <c r="J2142" s="62"/>
      <c r="K2142" s="62"/>
      <c r="L2142" s="62"/>
      <c r="M2142" s="62"/>
      <c r="N2142" s="62"/>
      <c r="O2142" s="62"/>
      <c r="P2142" s="62"/>
      <c r="Q2142" s="62"/>
      <c r="R2142" s="62"/>
    </row>
    <row r="2143" spans="2:18" ht="15.75" x14ac:dyDescent="0.2">
      <c r="B2143" s="215"/>
      <c r="C2143" s="91"/>
      <c r="D2143" s="92"/>
      <c r="E2143" s="92"/>
      <c r="F2143" s="92"/>
      <c r="G2143" s="62"/>
      <c r="I2143" s="62"/>
      <c r="J2143" s="62"/>
      <c r="K2143" s="62"/>
      <c r="L2143" s="62"/>
      <c r="M2143" s="62"/>
      <c r="N2143" s="62"/>
      <c r="O2143" s="62"/>
      <c r="P2143" s="62"/>
      <c r="Q2143" s="62"/>
      <c r="R2143" s="62"/>
    </row>
    <row r="2144" spans="2:18" ht="15.75" x14ac:dyDescent="0.2">
      <c r="B2144" s="215"/>
      <c r="C2144" s="91"/>
      <c r="D2144" s="92"/>
      <c r="E2144" s="92"/>
      <c r="F2144" s="92"/>
      <c r="G2144" s="62"/>
      <c r="I2144" s="62"/>
      <c r="J2144" s="62"/>
      <c r="K2144" s="62"/>
      <c r="L2144" s="62"/>
      <c r="M2144" s="62"/>
      <c r="N2144" s="62"/>
      <c r="O2144" s="62"/>
      <c r="P2144" s="62"/>
      <c r="Q2144" s="62"/>
      <c r="R2144" s="62"/>
    </row>
    <row r="2145" spans="2:18" ht="15.75" x14ac:dyDescent="0.2">
      <c r="B2145" s="215"/>
      <c r="C2145" s="91"/>
      <c r="D2145" s="92"/>
      <c r="E2145" s="92"/>
      <c r="F2145" s="92"/>
      <c r="G2145" s="62"/>
      <c r="I2145" s="62"/>
      <c r="J2145" s="62"/>
      <c r="K2145" s="62"/>
      <c r="L2145" s="62"/>
      <c r="M2145" s="62"/>
      <c r="N2145" s="62"/>
      <c r="O2145" s="62"/>
      <c r="P2145" s="62"/>
      <c r="Q2145" s="62"/>
      <c r="R2145" s="62"/>
    </row>
    <row r="2146" spans="2:18" ht="15.75" x14ac:dyDescent="0.2">
      <c r="B2146" s="215"/>
      <c r="C2146" s="91"/>
      <c r="D2146" s="92"/>
      <c r="E2146" s="92"/>
      <c r="F2146" s="92"/>
      <c r="G2146" s="62"/>
      <c r="I2146" s="62"/>
      <c r="J2146" s="62"/>
      <c r="K2146" s="62"/>
      <c r="L2146" s="62"/>
      <c r="M2146" s="62"/>
      <c r="N2146" s="62"/>
      <c r="O2146" s="62"/>
      <c r="P2146" s="62"/>
      <c r="Q2146" s="62"/>
      <c r="R2146" s="62"/>
    </row>
    <row r="2147" spans="2:18" ht="15.75" x14ac:dyDescent="0.2">
      <c r="B2147" s="215"/>
      <c r="C2147" s="91"/>
      <c r="D2147" s="92"/>
      <c r="E2147" s="92"/>
      <c r="F2147" s="92"/>
      <c r="G2147" s="62"/>
      <c r="I2147" s="62"/>
      <c r="J2147" s="62"/>
      <c r="K2147" s="62"/>
      <c r="L2147" s="62"/>
      <c r="M2147" s="62"/>
      <c r="N2147" s="62"/>
      <c r="O2147" s="62"/>
      <c r="P2147" s="62"/>
      <c r="Q2147" s="62"/>
      <c r="R2147" s="62"/>
    </row>
    <row r="2148" spans="2:18" ht="15.75" x14ac:dyDescent="0.2">
      <c r="B2148" s="215"/>
      <c r="C2148" s="91"/>
      <c r="D2148" s="92"/>
      <c r="E2148" s="92"/>
      <c r="F2148" s="92"/>
      <c r="G2148" s="62"/>
      <c r="I2148" s="62"/>
      <c r="J2148" s="62"/>
      <c r="K2148" s="62"/>
      <c r="L2148" s="62"/>
      <c r="M2148" s="62"/>
      <c r="N2148" s="62"/>
      <c r="O2148" s="62"/>
      <c r="P2148" s="62"/>
      <c r="Q2148" s="62"/>
      <c r="R2148" s="62"/>
    </row>
    <row r="2149" spans="2:18" ht="15.75" x14ac:dyDescent="0.2">
      <c r="B2149" s="215"/>
      <c r="C2149" s="91"/>
      <c r="D2149" s="92"/>
      <c r="E2149" s="92"/>
      <c r="F2149" s="92"/>
      <c r="G2149" s="62"/>
      <c r="I2149" s="62"/>
      <c r="J2149" s="62"/>
      <c r="K2149" s="62"/>
      <c r="L2149" s="62"/>
      <c r="M2149" s="62"/>
      <c r="N2149" s="62"/>
      <c r="O2149" s="62"/>
      <c r="P2149" s="62"/>
      <c r="Q2149" s="62"/>
      <c r="R2149" s="62"/>
    </row>
    <row r="2150" spans="2:18" ht="15.75" x14ac:dyDescent="0.2">
      <c r="B2150" s="215"/>
      <c r="C2150" s="91"/>
      <c r="D2150" s="92"/>
      <c r="E2150" s="92"/>
      <c r="F2150" s="92"/>
      <c r="G2150" s="62"/>
      <c r="I2150" s="62"/>
      <c r="J2150" s="62"/>
      <c r="K2150" s="62"/>
      <c r="L2150" s="62"/>
      <c r="M2150" s="62"/>
      <c r="N2150" s="62"/>
      <c r="O2150" s="62"/>
      <c r="P2150" s="62"/>
      <c r="Q2150" s="62"/>
      <c r="R2150" s="62"/>
    </row>
    <row r="2151" spans="2:18" ht="15.75" x14ac:dyDescent="0.2">
      <c r="B2151" s="215"/>
      <c r="C2151" s="91"/>
      <c r="D2151" s="92"/>
      <c r="E2151" s="92"/>
      <c r="F2151" s="92"/>
      <c r="G2151" s="62"/>
      <c r="I2151" s="62"/>
      <c r="J2151" s="62"/>
      <c r="K2151" s="62"/>
      <c r="L2151" s="62"/>
      <c r="M2151" s="62"/>
      <c r="N2151" s="62"/>
      <c r="O2151" s="62"/>
      <c r="P2151" s="62"/>
      <c r="Q2151" s="62"/>
      <c r="R2151" s="62"/>
    </row>
    <row r="2152" spans="2:18" ht="15.75" x14ac:dyDescent="0.2">
      <c r="B2152" s="215"/>
      <c r="C2152" s="91"/>
      <c r="D2152" s="92"/>
      <c r="E2152" s="92"/>
      <c r="F2152" s="92"/>
      <c r="G2152" s="62"/>
      <c r="I2152" s="62"/>
      <c r="J2152" s="62"/>
      <c r="K2152" s="62"/>
      <c r="L2152" s="62"/>
      <c r="M2152" s="62"/>
      <c r="N2152" s="62"/>
      <c r="O2152" s="62"/>
      <c r="P2152" s="62"/>
      <c r="Q2152" s="62"/>
      <c r="R2152" s="62"/>
    </row>
    <row r="2153" spans="2:18" ht="15.75" x14ac:dyDescent="0.2">
      <c r="B2153" s="215"/>
      <c r="C2153" s="91"/>
      <c r="D2153" s="92"/>
      <c r="E2153" s="92"/>
      <c r="F2153" s="92"/>
      <c r="G2153" s="62"/>
      <c r="I2153" s="62"/>
      <c r="J2153" s="62"/>
      <c r="K2153" s="62"/>
      <c r="L2153" s="62"/>
      <c r="M2153" s="62"/>
      <c r="N2153" s="62"/>
      <c r="O2153" s="62"/>
      <c r="P2153" s="62"/>
      <c r="Q2153" s="62"/>
      <c r="R2153" s="62"/>
    </row>
    <row r="2154" spans="2:18" ht="15.75" x14ac:dyDescent="0.2">
      <c r="B2154" s="215"/>
      <c r="C2154" s="91"/>
      <c r="D2154" s="92"/>
      <c r="E2154" s="92"/>
      <c r="F2154" s="92"/>
      <c r="G2154" s="62"/>
      <c r="I2154" s="62"/>
      <c r="J2154" s="62"/>
      <c r="K2154" s="62"/>
      <c r="L2154" s="62"/>
      <c r="M2154" s="62"/>
      <c r="N2154" s="62"/>
      <c r="O2154" s="62"/>
      <c r="P2154" s="62"/>
      <c r="Q2154" s="62"/>
      <c r="R2154" s="62"/>
    </row>
    <row r="2155" spans="2:18" ht="15.75" x14ac:dyDescent="0.2">
      <c r="B2155" s="215"/>
      <c r="C2155" s="91"/>
      <c r="D2155" s="92"/>
      <c r="E2155" s="92"/>
      <c r="F2155" s="92"/>
      <c r="G2155" s="62"/>
      <c r="I2155" s="62"/>
      <c r="J2155" s="62"/>
      <c r="K2155" s="62"/>
      <c r="L2155" s="62"/>
      <c r="M2155" s="62"/>
      <c r="N2155" s="62"/>
      <c r="O2155" s="62"/>
      <c r="P2155" s="62"/>
      <c r="Q2155" s="62"/>
      <c r="R2155" s="62"/>
    </row>
    <row r="2156" spans="2:18" ht="15.75" x14ac:dyDescent="0.2">
      <c r="B2156" s="215"/>
      <c r="C2156" s="91"/>
      <c r="D2156" s="92"/>
      <c r="E2156" s="92"/>
      <c r="F2156" s="92"/>
      <c r="G2156" s="62"/>
      <c r="I2156" s="62"/>
      <c r="J2156" s="62"/>
      <c r="K2156" s="62"/>
      <c r="L2156" s="62"/>
      <c r="M2156" s="62"/>
      <c r="N2156" s="62"/>
      <c r="O2156" s="62"/>
      <c r="P2156" s="62"/>
      <c r="Q2156" s="62"/>
      <c r="R2156" s="62"/>
    </row>
    <row r="2157" spans="2:18" ht="15.75" x14ac:dyDescent="0.2">
      <c r="B2157" s="215"/>
      <c r="C2157" s="91"/>
      <c r="D2157" s="92"/>
      <c r="E2157" s="92"/>
      <c r="F2157" s="92"/>
      <c r="G2157" s="62"/>
      <c r="I2157" s="62"/>
      <c r="J2157" s="62"/>
      <c r="K2157" s="62"/>
      <c r="L2157" s="62"/>
      <c r="M2157" s="62"/>
      <c r="N2157" s="62"/>
      <c r="O2157" s="62"/>
      <c r="P2157" s="62"/>
      <c r="Q2157" s="62"/>
      <c r="R2157" s="62"/>
    </row>
    <row r="2158" spans="2:18" ht="15.75" x14ac:dyDescent="0.2">
      <c r="B2158" s="215"/>
      <c r="C2158" s="91"/>
      <c r="D2158" s="92"/>
      <c r="E2158" s="92"/>
      <c r="F2158" s="92"/>
      <c r="G2158" s="62"/>
      <c r="I2158" s="62"/>
      <c r="J2158" s="62"/>
      <c r="K2158" s="62"/>
      <c r="L2158" s="62"/>
      <c r="M2158" s="62"/>
      <c r="N2158" s="62"/>
      <c r="O2158" s="62"/>
      <c r="P2158" s="62"/>
      <c r="Q2158" s="62"/>
      <c r="R2158" s="62"/>
    </row>
    <row r="2159" spans="2:18" ht="15.75" x14ac:dyDescent="0.2">
      <c r="B2159" s="215"/>
      <c r="C2159" s="91"/>
      <c r="D2159" s="92"/>
      <c r="E2159" s="92"/>
      <c r="F2159" s="92"/>
      <c r="G2159" s="62"/>
      <c r="I2159" s="62"/>
      <c r="J2159" s="62"/>
      <c r="K2159" s="62"/>
      <c r="L2159" s="62"/>
      <c r="M2159" s="62"/>
      <c r="N2159" s="62"/>
      <c r="O2159" s="62"/>
      <c r="P2159" s="62"/>
      <c r="Q2159" s="62"/>
      <c r="R2159" s="62"/>
    </row>
    <row r="2160" spans="2:18" ht="15.75" x14ac:dyDescent="0.2">
      <c r="B2160" s="215"/>
      <c r="C2160" s="91"/>
      <c r="D2160" s="92"/>
      <c r="E2160" s="92"/>
      <c r="F2160" s="92"/>
      <c r="G2160" s="62"/>
      <c r="I2160" s="62"/>
      <c r="J2160" s="62"/>
      <c r="K2160" s="62"/>
      <c r="L2160" s="62"/>
      <c r="M2160" s="62"/>
      <c r="N2160" s="62"/>
      <c r="O2160" s="62"/>
      <c r="P2160" s="62"/>
      <c r="Q2160" s="62"/>
      <c r="R2160" s="62"/>
    </row>
    <row r="2161" spans="2:18" ht="15.75" x14ac:dyDescent="0.2">
      <c r="B2161" s="215"/>
      <c r="C2161" s="91"/>
      <c r="D2161" s="92"/>
      <c r="E2161" s="92"/>
      <c r="F2161" s="92"/>
      <c r="G2161" s="62"/>
      <c r="I2161" s="62"/>
      <c r="J2161" s="62"/>
      <c r="K2161" s="62"/>
      <c r="L2161" s="62"/>
      <c r="M2161" s="62"/>
      <c r="N2161" s="62"/>
      <c r="O2161" s="62"/>
      <c r="P2161" s="62"/>
      <c r="Q2161" s="62"/>
      <c r="R2161" s="62"/>
    </row>
    <row r="2162" spans="2:18" ht="15.75" x14ac:dyDescent="0.2">
      <c r="B2162" s="215"/>
      <c r="C2162" s="91"/>
      <c r="D2162" s="92"/>
      <c r="E2162" s="92"/>
      <c r="F2162" s="92"/>
      <c r="G2162" s="62"/>
      <c r="I2162" s="62"/>
      <c r="J2162" s="62"/>
      <c r="K2162" s="62"/>
      <c r="L2162" s="62"/>
      <c r="M2162" s="62"/>
      <c r="N2162" s="62"/>
      <c r="O2162" s="62"/>
      <c r="P2162" s="62"/>
      <c r="Q2162" s="62"/>
      <c r="R2162" s="62"/>
    </row>
    <row r="2163" spans="2:18" ht="15.75" x14ac:dyDescent="0.2">
      <c r="B2163" s="215"/>
      <c r="C2163" s="91"/>
      <c r="D2163" s="92"/>
      <c r="E2163" s="92"/>
      <c r="F2163" s="92"/>
      <c r="G2163" s="62"/>
      <c r="I2163" s="62"/>
      <c r="J2163" s="62"/>
      <c r="K2163" s="62"/>
      <c r="L2163" s="62"/>
      <c r="M2163" s="62"/>
      <c r="N2163" s="62"/>
      <c r="O2163" s="62"/>
      <c r="P2163" s="62"/>
      <c r="Q2163" s="62"/>
      <c r="R2163" s="62"/>
    </row>
    <row r="2164" spans="2:18" ht="15.75" x14ac:dyDescent="0.2">
      <c r="B2164" s="215"/>
      <c r="C2164" s="91"/>
      <c r="D2164" s="92"/>
      <c r="E2164" s="92"/>
      <c r="F2164" s="92"/>
      <c r="G2164" s="62"/>
      <c r="I2164" s="62"/>
      <c r="J2164" s="62"/>
      <c r="K2164" s="62"/>
      <c r="L2164" s="62"/>
      <c r="M2164" s="62"/>
      <c r="N2164" s="62"/>
      <c r="O2164" s="62"/>
      <c r="P2164" s="62"/>
      <c r="Q2164" s="62"/>
      <c r="R2164" s="62"/>
    </row>
    <row r="2165" spans="2:18" ht="15.75" x14ac:dyDescent="0.2">
      <c r="B2165" s="215"/>
      <c r="C2165" s="91"/>
      <c r="D2165" s="92"/>
      <c r="E2165" s="92"/>
      <c r="F2165" s="92"/>
      <c r="G2165" s="62"/>
      <c r="I2165" s="62"/>
      <c r="J2165" s="62"/>
      <c r="K2165" s="62"/>
      <c r="L2165" s="62"/>
      <c r="M2165" s="62"/>
      <c r="N2165" s="62"/>
      <c r="O2165" s="62"/>
      <c r="P2165" s="62"/>
      <c r="Q2165" s="62"/>
      <c r="R2165" s="62"/>
    </row>
    <row r="2166" spans="2:18" ht="15.75" x14ac:dyDescent="0.2">
      <c r="B2166" s="215"/>
      <c r="C2166" s="91"/>
      <c r="D2166" s="92"/>
      <c r="E2166" s="92"/>
      <c r="F2166" s="92"/>
      <c r="G2166" s="62"/>
      <c r="I2166" s="62"/>
      <c r="J2166" s="62"/>
      <c r="K2166" s="62"/>
      <c r="L2166" s="62"/>
      <c r="M2166" s="62"/>
      <c r="N2166" s="62"/>
      <c r="O2166" s="62"/>
      <c r="P2166" s="62"/>
      <c r="Q2166" s="62"/>
      <c r="R2166" s="62"/>
    </row>
    <row r="2167" spans="2:18" ht="15.75" x14ac:dyDescent="0.2">
      <c r="B2167" s="215"/>
      <c r="C2167" s="91"/>
      <c r="D2167" s="92"/>
      <c r="E2167" s="92"/>
      <c r="F2167" s="92"/>
      <c r="G2167" s="62"/>
      <c r="I2167" s="62"/>
      <c r="J2167" s="62"/>
      <c r="K2167" s="62"/>
      <c r="L2167" s="62"/>
      <c r="M2167" s="62"/>
      <c r="N2167" s="62"/>
      <c r="O2167" s="62"/>
      <c r="P2167" s="62"/>
      <c r="Q2167" s="62"/>
      <c r="R2167" s="62"/>
    </row>
    <row r="2168" spans="2:18" ht="15.75" x14ac:dyDescent="0.2">
      <c r="B2168" s="215"/>
      <c r="C2168" s="91"/>
      <c r="D2168" s="92"/>
      <c r="E2168" s="92"/>
      <c r="F2168" s="92"/>
      <c r="G2168" s="62"/>
      <c r="I2168" s="62"/>
      <c r="J2168" s="62"/>
      <c r="K2168" s="62"/>
      <c r="L2168" s="62"/>
      <c r="M2168" s="62"/>
      <c r="N2168" s="62"/>
      <c r="O2168" s="62"/>
      <c r="P2168" s="62"/>
      <c r="Q2168" s="62"/>
      <c r="R2168" s="62"/>
    </row>
    <row r="2169" spans="2:18" ht="15.75" x14ac:dyDescent="0.2">
      <c r="B2169" s="215"/>
      <c r="C2169" s="91"/>
      <c r="D2169" s="92"/>
      <c r="E2169" s="92"/>
      <c r="F2169" s="92"/>
      <c r="G2169" s="62"/>
      <c r="I2169" s="62"/>
      <c r="J2169" s="62"/>
      <c r="K2169" s="62"/>
      <c r="L2169" s="62"/>
      <c r="M2169" s="62"/>
      <c r="N2169" s="62"/>
      <c r="O2169" s="62"/>
      <c r="P2169" s="62"/>
      <c r="Q2169" s="62"/>
      <c r="R2169" s="62"/>
    </row>
    <row r="2170" spans="2:18" ht="15.75" x14ac:dyDescent="0.2">
      <c r="B2170" s="215"/>
      <c r="C2170" s="91"/>
      <c r="D2170" s="92"/>
      <c r="E2170" s="92"/>
      <c r="F2170" s="92"/>
      <c r="G2170" s="62"/>
      <c r="I2170" s="62"/>
      <c r="J2170" s="62"/>
      <c r="K2170" s="62"/>
      <c r="L2170" s="62"/>
      <c r="M2170" s="62"/>
      <c r="N2170" s="62"/>
      <c r="O2170" s="62"/>
      <c r="P2170" s="62"/>
      <c r="Q2170" s="62"/>
      <c r="R2170" s="62"/>
    </row>
    <row r="2171" spans="2:18" ht="15.75" x14ac:dyDescent="0.2">
      <c r="B2171" s="215"/>
      <c r="C2171" s="91"/>
      <c r="D2171" s="92"/>
      <c r="E2171" s="92"/>
      <c r="F2171" s="92"/>
      <c r="G2171" s="62"/>
      <c r="I2171" s="62"/>
      <c r="J2171" s="62"/>
      <c r="K2171" s="62"/>
      <c r="L2171" s="62"/>
      <c r="M2171" s="62"/>
      <c r="N2171" s="62"/>
      <c r="O2171" s="62"/>
      <c r="P2171" s="62"/>
      <c r="Q2171" s="62"/>
      <c r="R2171" s="62"/>
    </row>
    <row r="2172" spans="2:18" ht="15.75" x14ac:dyDescent="0.2">
      <c r="B2172" s="215"/>
      <c r="C2172" s="91"/>
      <c r="D2172" s="92"/>
      <c r="E2172" s="92"/>
      <c r="F2172" s="92"/>
      <c r="G2172" s="62"/>
      <c r="I2172" s="62"/>
      <c r="J2172" s="62"/>
      <c r="K2172" s="62"/>
      <c r="L2172" s="62"/>
      <c r="M2172" s="62"/>
      <c r="N2172" s="62"/>
      <c r="O2172" s="62"/>
      <c r="P2172" s="62"/>
      <c r="Q2172" s="62"/>
      <c r="R2172" s="62"/>
    </row>
    <row r="2173" spans="2:18" ht="15.75" x14ac:dyDescent="0.2">
      <c r="B2173" s="215"/>
      <c r="C2173" s="91"/>
      <c r="D2173" s="92"/>
      <c r="E2173" s="92"/>
      <c r="F2173" s="92"/>
      <c r="G2173" s="62"/>
      <c r="I2173" s="62"/>
      <c r="J2173" s="62"/>
      <c r="K2173" s="62"/>
      <c r="L2173" s="62"/>
      <c r="M2173" s="62"/>
      <c r="N2173" s="62"/>
      <c r="O2173" s="62"/>
      <c r="P2173" s="62"/>
      <c r="Q2173" s="62"/>
      <c r="R2173" s="62"/>
    </row>
    <row r="2174" spans="2:18" ht="15.75" x14ac:dyDescent="0.2">
      <c r="B2174" s="215"/>
      <c r="C2174" s="91"/>
      <c r="D2174" s="92"/>
      <c r="E2174" s="92"/>
      <c r="F2174" s="92"/>
      <c r="G2174" s="62"/>
      <c r="I2174" s="62"/>
      <c r="J2174" s="62"/>
      <c r="K2174" s="62"/>
      <c r="L2174" s="62"/>
      <c r="M2174" s="62"/>
      <c r="N2174" s="62"/>
      <c r="O2174" s="62"/>
      <c r="P2174" s="62"/>
      <c r="Q2174" s="62"/>
      <c r="R2174" s="62"/>
    </row>
    <row r="2175" spans="2:18" ht="15.75" x14ac:dyDescent="0.2">
      <c r="B2175" s="215"/>
      <c r="C2175" s="91"/>
      <c r="D2175" s="92"/>
      <c r="E2175" s="92"/>
      <c r="F2175" s="92"/>
      <c r="G2175" s="62"/>
      <c r="I2175" s="62"/>
      <c r="J2175" s="62"/>
      <c r="K2175" s="62"/>
      <c r="L2175" s="62"/>
      <c r="M2175" s="62"/>
      <c r="N2175" s="62"/>
      <c r="O2175" s="62"/>
      <c r="P2175" s="62"/>
      <c r="Q2175" s="62"/>
      <c r="R2175" s="62"/>
    </row>
    <row r="2176" spans="2:18" ht="15.75" x14ac:dyDescent="0.2">
      <c r="B2176" s="215"/>
      <c r="C2176" s="91"/>
      <c r="D2176" s="92"/>
      <c r="E2176" s="92"/>
      <c r="F2176" s="92"/>
      <c r="G2176" s="62"/>
      <c r="I2176" s="62"/>
      <c r="J2176" s="62"/>
      <c r="K2176" s="62"/>
      <c r="L2176" s="62"/>
      <c r="M2176" s="62"/>
      <c r="N2176" s="62"/>
      <c r="O2176" s="62"/>
      <c r="P2176" s="62"/>
      <c r="Q2176" s="62"/>
      <c r="R2176" s="62"/>
    </row>
    <row r="2177" spans="2:18" ht="15.75" x14ac:dyDescent="0.2">
      <c r="B2177" s="215"/>
      <c r="C2177" s="91"/>
      <c r="D2177" s="92"/>
      <c r="E2177" s="92"/>
      <c r="F2177" s="92"/>
      <c r="G2177" s="62"/>
      <c r="I2177" s="62"/>
      <c r="J2177" s="62"/>
      <c r="K2177" s="62"/>
      <c r="L2177" s="62"/>
      <c r="M2177" s="62"/>
      <c r="N2177" s="62"/>
      <c r="O2177" s="62"/>
      <c r="P2177" s="62"/>
      <c r="Q2177" s="62"/>
      <c r="R2177" s="62"/>
    </row>
    <row r="2178" spans="2:18" ht="15.75" x14ac:dyDescent="0.2">
      <c r="B2178" s="215"/>
      <c r="C2178" s="91"/>
      <c r="D2178" s="92"/>
      <c r="E2178" s="92"/>
      <c r="F2178" s="92"/>
      <c r="G2178" s="62"/>
      <c r="I2178" s="62"/>
      <c r="J2178" s="62"/>
      <c r="K2178" s="62"/>
      <c r="L2178" s="62"/>
      <c r="M2178" s="62"/>
      <c r="N2178" s="62"/>
      <c r="O2178" s="62"/>
      <c r="P2178" s="62"/>
      <c r="Q2178" s="62"/>
      <c r="R2178" s="62"/>
    </row>
    <row r="2179" spans="2:18" ht="15.75" x14ac:dyDescent="0.2">
      <c r="B2179" s="215"/>
      <c r="C2179" s="91"/>
      <c r="D2179" s="92"/>
      <c r="E2179" s="92"/>
      <c r="F2179" s="92"/>
      <c r="G2179" s="62"/>
      <c r="I2179" s="62"/>
      <c r="J2179" s="62"/>
      <c r="K2179" s="62"/>
      <c r="L2179" s="62"/>
      <c r="M2179" s="62"/>
      <c r="N2179" s="62"/>
      <c r="O2179" s="62"/>
      <c r="P2179" s="62"/>
      <c r="Q2179" s="62"/>
      <c r="R2179" s="62"/>
    </row>
    <row r="2180" spans="2:18" ht="15.75" x14ac:dyDescent="0.2">
      <c r="B2180" s="215"/>
      <c r="C2180" s="91"/>
      <c r="D2180" s="92"/>
      <c r="E2180" s="92"/>
      <c r="F2180" s="92"/>
      <c r="G2180" s="62"/>
      <c r="I2180" s="62"/>
      <c r="J2180" s="62"/>
      <c r="K2180" s="62"/>
      <c r="L2180" s="62"/>
      <c r="M2180" s="62"/>
      <c r="N2180" s="62"/>
      <c r="O2180" s="62"/>
      <c r="P2180" s="62"/>
      <c r="Q2180" s="62"/>
      <c r="R2180" s="62"/>
    </row>
    <row r="2181" spans="2:18" ht="15.75" x14ac:dyDescent="0.2">
      <c r="B2181" s="215"/>
      <c r="C2181" s="91"/>
      <c r="D2181" s="92"/>
      <c r="E2181" s="92"/>
      <c r="F2181" s="92"/>
      <c r="G2181" s="62"/>
      <c r="I2181" s="62"/>
      <c r="J2181" s="62"/>
      <c r="K2181" s="62"/>
      <c r="L2181" s="62"/>
      <c r="M2181" s="62"/>
      <c r="N2181" s="62"/>
      <c r="O2181" s="62"/>
      <c r="P2181" s="62"/>
      <c r="Q2181" s="62"/>
      <c r="R2181" s="62"/>
    </row>
    <row r="2182" spans="2:18" ht="15.75" x14ac:dyDescent="0.2">
      <c r="B2182" s="215"/>
      <c r="C2182" s="91"/>
      <c r="D2182" s="92"/>
      <c r="E2182" s="92"/>
      <c r="F2182" s="92"/>
      <c r="G2182" s="62"/>
      <c r="I2182" s="62"/>
      <c r="J2182" s="62"/>
      <c r="K2182" s="62"/>
      <c r="L2182" s="62"/>
      <c r="M2182" s="62"/>
      <c r="N2182" s="62"/>
      <c r="O2182" s="62"/>
      <c r="P2182" s="62"/>
      <c r="Q2182" s="62"/>
      <c r="R2182" s="62"/>
    </row>
    <row r="2183" spans="2:18" ht="15.75" x14ac:dyDescent="0.2">
      <c r="B2183" s="215"/>
      <c r="C2183" s="91"/>
      <c r="D2183" s="92"/>
      <c r="E2183" s="92"/>
      <c r="F2183" s="92"/>
      <c r="G2183" s="62"/>
      <c r="I2183" s="62"/>
      <c r="J2183" s="62"/>
      <c r="K2183" s="62"/>
      <c r="L2183" s="62"/>
      <c r="M2183" s="62"/>
      <c r="N2183" s="62"/>
      <c r="O2183" s="62"/>
      <c r="P2183" s="62"/>
      <c r="Q2183" s="62"/>
      <c r="R2183" s="62"/>
    </row>
    <row r="2184" spans="2:18" ht="15.75" x14ac:dyDescent="0.2">
      <c r="B2184" s="215"/>
      <c r="C2184" s="91"/>
      <c r="D2184" s="92"/>
      <c r="E2184" s="92"/>
      <c r="F2184" s="92"/>
      <c r="G2184" s="62"/>
      <c r="I2184" s="62"/>
      <c r="J2184" s="62"/>
      <c r="K2184" s="62"/>
      <c r="L2184" s="62"/>
      <c r="M2184" s="62"/>
      <c r="N2184" s="62"/>
      <c r="O2184" s="62"/>
      <c r="P2184" s="62"/>
      <c r="Q2184" s="62"/>
      <c r="R2184" s="62"/>
    </row>
    <row r="2185" spans="2:18" ht="15.75" x14ac:dyDescent="0.2">
      <c r="B2185" s="215"/>
      <c r="C2185" s="91"/>
      <c r="D2185" s="92"/>
      <c r="E2185" s="92"/>
      <c r="F2185" s="92"/>
      <c r="G2185" s="62"/>
      <c r="I2185" s="62"/>
      <c r="J2185" s="62"/>
      <c r="K2185" s="62"/>
      <c r="L2185" s="62"/>
      <c r="M2185" s="62"/>
      <c r="N2185" s="62"/>
      <c r="O2185" s="62"/>
      <c r="P2185" s="62"/>
      <c r="Q2185" s="62"/>
      <c r="R2185" s="62"/>
    </row>
    <row r="2186" spans="2:18" ht="15.75" x14ac:dyDescent="0.2">
      <c r="B2186" s="215"/>
      <c r="C2186" s="91"/>
      <c r="D2186" s="92"/>
      <c r="E2186" s="92"/>
      <c r="F2186" s="92"/>
      <c r="G2186" s="62"/>
      <c r="I2186" s="62"/>
      <c r="J2186" s="62"/>
      <c r="K2186" s="62"/>
      <c r="L2186" s="62"/>
      <c r="M2186" s="62"/>
      <c r="N2186" s="62"/>
      <c r="O2186" s="62"/>
      <c r="P2186" s="62"/>
      <c r="Q2186" s="62"/>
      <c r="R2186" s="62"/>
    </row>
    <row r="2187" spans="2:18" ht="15.75" x14ac:dyDescent="0.2">
      <c r="B2187" s="215"/>
      <c r="C2187" s="91"/>
      <c r="D2187" s="92"/>
      <c r="E2187" s="92"/>
      <c r="F2187" s="92"/>
      <c r="G2187" s="62"/>
      <c r="I2187" s="62"/>
      <c r="J2187" s="62"/>
      <c r="K2187" s="62"/>
      <c r="L2187" s="62"/>
      <c r="M2187" s="62"/>
      <c r="N2187" s="62"/>
      <c r="O2187" s="62"/>
      <c r="P2187" s="62"/>
      <c r="Q2187" s="62"/>
      <c r="R2187" s="62"/>
    </row>
    <row r="2188" spans="2:18" ht="15.75" x14ac:dyDescent="0.2">
      <c r="B2188" s="215"/>
      <c r="C2188" s="91"/>
      <c r="D2188" s="92"/>
      <c r="E2188" s="92"/>
      <c r="F2188" s="92"/>
      <c r="G2188" s="62"/>
      <c r="I2188" s="62"/>
      <c r="J2188" s="62"/>
      <c r="K2188" s="62"/>
      <c r="L2188" s="62"/>
      <c r="M2188" s="62"/>
      <c r="N2188" s="62"/>
      <c r="O2188" s="62"/>
      <c r="P2188" s="62"/>
      <c r="Q2188" s="62"/>
      <c r="R2188" s="62"/>
    </row>
    <row r="2189" spans="2:18" ht="15.75" x14ac:dyDescent="0.2">
      <c r="B2189" s="215"/>
      <c r="C2189" s="91"/>
      <c r="D2189" s="92"/>
      <c r="E2189" s="92"/>
      <c r="F2189" s="92"/>
      <c r="G2189" s="62"/>
      <c r="I2189" s="62"/>
      <c r="J2189" s="62"/>
      <c r="K2189" s="62"/>
      <c r="L2189" s="62"/>
      <c r="M2189" s="62"/>
      <c r="N2189" s="62"/>
      <c r="O2189" s="62"/>
      <c r="P2189" s="62"/>
      <c r="Q2189" s="62"/>
      <c r="R2189" s="62"/>
    </row>
    <row r="2190" spans="2:18" ht="15.75" x14ac:dyDescent="0.2">
      <c r="B2190" s="215"/>
      <c r="C2190" s="91"/>
      <c r="D2190" s="92"/>
      <c r="E2190" s="92"/>
      <c r="F2190" s="92"/>
      <c r="G2190" s="62"/>
      <c r="I2190" s="62"/>
      <c r="J2190" s="62"/>
      <c r="K2190" s="62"/>
      <c r="L2190" s="62"/>
      <c r="M2190" s="62"/>
      <c r="N2190" s="62"/>
      <c r="O2190" s="62"/>
      <c r="P2190" s="62"/>
      <c r="Q2190" s="62"/>
      <c r="R2190" s="62"/>
    </row>
    <row r="2191" spans="2:18" ht="15.75" x14ac:dyDescent="0.2">
      <c r="B2191" s="215"/>
      <c r="C2191" s="91"/>
      <c r="D2191" s="92"/>
      <c r="E2191" s="92"/>
      <c r="F2191" s="92"/>
      <c r="G2191" s="62"/>
      <c r="I2191" s="62"/>
      <c r="J2191" s="62"/>
      <c r="K2191" s="62"/>
      <c r="L2191" s="62"/>
      <c r="M2191" s="62"/>
      <c r="N2191" s="62"/>
      <c r="O2191" s="62"/>
      <c r="P2191" s="62"/>
      <c r="Q2191" s="62"/>
      <c r="R2191" s="62"/>
    </row>
    <row r="2192" spans="2:18" ht="15.75" x14ac:dyDescent="0.2">
      <c r="B2192" s="215"/>
      <c r="C2192" s="91"/>
      <c r="D2192" s="92"/>
      <c r="E2192" s="92"/>
      <c r="F2192" s="92"/>
      <c r="G2192" s="62"/>
      <c r="I2192" s="62"/>
      <c r="J2192" s="62"/>
      <c r="K2192" s="62"/>
      <c r="L2192" s="62"/>
      <c r="M2192" s="62"/>
      <c r="N2192" s="62"/>
      <c r="O2192" s="62"/>
      <c r="P2192" s="62"/>
      <c r="Q2192" s="62"/>
      <c r="R2192" s="62"/>
    </row>
    <row r="2193" spans="2:18" ht="15.75" x14ac:dyDescent="0.2">
      <c r="B2193" s="215"/>
      <c r="C2193" s="91"/>
      <c r="D2193" s="92"/>
      <c r="E2193" s="92"/>
      <c r="F2193" s="92"/>
      <c r="G2193" s="62"/>
      <c r="I2193" s="62"/>
      <c r="J2193" s="62"/>
      <c r="K2193" s="62"/>
      <c r="L2193" s="62"/>
      <c r="M2193" s="62"/>
      <c r="N2193" s="62"/>
      <c r="O2193" s="62"/>
      <c r="P2193" s="62"/>
      <c r="Q2193" s="62"/>
      <c r="R2193" s="62"/>
    </row>
    <row r="2194" spans="2:18" ht="15.75" x14ac:dyDescent="0.2">
      <c r="B2194" s="215"/>
      <c r="C2194" s="91"/>
      <c r="D2194" s="92"/>
      <c r="E2194" s="92"/>
      <c r="F2194" s="92"/>
      <c r="G2194" s="62"/>
      <c r="I2194" s="62"/>
      <c r="J2194" s="62"/>
      <c r="K2194" s="62"/>
      <c r="L2194" s="62"/>
      <c r="M2194" s="62"/>
      <c r="N2194" s="62"/>
      <c r="O2194" s="62"/>
      <c r="P2194" s="62"/>
      <c r="Q2194" s="62"/>
      <c r="R2194" s="62"/>
    </row>
    <row r="2195" spans="2:18" ht="15.75" x14ac:dyDescent="0.2">
      <c r="B2195" s="215"/>
      <c r="C2195" s="91"/>
      <c r="D2195" s="92"/>
      <c r="E2195" s="92"/>
      <c r="F2195" s="92"/>
      <c r="G2195" s="62"/>
      <c r="I2195" s="62"/>
      <c r="J2195" s="62"/>
      <c r="K2195" s="62"/>
      <c r="L2195" s="62"/>
      <c r="M2195" s="62"/>
      <c r="N2195" s="62"/>
      <c r="O2195" s="62"/>
      <c r="P2195" s="62"/>
      <c r="Q2195" s="62"/>
      <c r="R2195" s="62"/>
    </row>
    <row r="2196" spans="2:18" ht="15.75" x14ac:dyDescent="0.2">
      <c r="B2196" s="215"/>
      <c r="C2196" s="91"/>
      <c r="D2196" s="92"/>
      <c r="E2196" s="92"/>
      <c r="F2196" s="92"/>
      <c r="G2196" s="62"/>
      <c r="I2196" s="62"/>
      <c r="J2196" s="62"/>
      <c r="K2196" s="62"/>
      <c r="L2196" s="62"/>
      <c r="M2196" s="62"/>
      <c r="N2196" s="62"/>
      <c r="O2196" s="62"/>
      <c r="P2196" s="62"/>
      <c r="Q2196" s="62"/>
      <c r="R2196" s="62"/>
    </row>
    <row r="2197" spans="2:18" ht="15.75" x14ac:dyDescent="0.2">
      <c r="B2197" s="215"/>
      <c r="C2197" s="91"/>
      <c r="D2197" s="92"/>
      <c r="E2197" s="92"/>
      <c r="F2197" s="92"/>
      <c r="G2197" s="62"/>
      <c r="I2197" s="62"/>
      <c r="J2197" s="62"/>
      <c r="K2197" s="62"/>
      <c r="L2197" s="62"/>
      <c r="M2197" s="62"/>
      <c r="N2197" s="62"/>
      <c r="O2197" s="62"/>
      <c r="P2197" s="62"/>
      <c r="Q2197" s="62"/>
      <c r="R2197" s="62"/>
    </row>
    <row r="2198" spans="2:18" ht="15.75" x14ac:dyDescent="0.2">
      <c r="B2198" s="215"/>
      <c r="C2198" s="91"/>
      <c r="D2198" s="92"/>
      <c r="E2198" s="92"/>
      <c r="F2198" s="92"/>
      <c r="G2198" s="62"/>
      <c r="I2198" s="62"/>
      <c r="J2198" s="62"/>
      <c r="K2198" s="62"/>
      <c r="L2198" s="62"/>
      <c r="M2198" s="62"/>
      <c r="N2198" s="62"/>
      <c r="O2198" s="62"/>
      <c r="P2198" s="62"/>
      <c r="Q2198" s="62"/>
      <c r="R2198" s="62"/>
    </row>
    <row r="2199" spans="2:18" ht="15.75" x14ac:dyDescent="0.2">
      <c r="B2199" s="215"/>
      <c r="C2199" s="91"/>
      <c r="D2199" s="92"/>
      <c r="E2199" s="92"/>
      <c r="F2199" s="92"/>
      <c r="G2199" s="62"/>
      <c r="I2199" s="62"/>
      <c r="J2199" s="62"/>
      <c r="K2199" s="62"/>
      <c r="L2199" s="62"/>
      <c r="M2199" s="62"/>
      <c r="N2199" s="62"/>
      <c r="O2199" s="62"/>
      <c r="P2199" s="62"/>
      <c r="Q2199" s="62"/>
      <c r="R2199" s="62"/>
    </row>
    <row r="2200" spans="2:18" ht="15.75" x14ac:dyDescent="0.2">
      <c r="B2200" s="215"/>
      <c r="C2200" s="91"/>
      <c r="D2200" s="92"/>
      <c r="E2200" s="92"/>
      <c r="F2200" s="92"/>
      <c r="G2200" s="62"/>
      <c r="I2200" s="62"/>
      <c r="J2200" s="62"/>
      <c r="K2200" s="62"/>
      <c r="L2200" s="62"/>
      <c r="M2200" s="62"/>
      <c r="N2200" s="62"/>
      <c r="O2200" s="62"/>
      <c r="P2200" s="62"/>
      <c r="Q2200" s="62"/>
      <c r="R2200" s="62"/>
    </row>
    <row r="2201" spans="2:18" ht="15.75" x14ac:dyDescent="0.2">
      <c r="B2201" s="215"/>
      <c r="C2201" s="91"/>
      <c r="D2201" s="92"/>
      <c r="E2201" s="92"/>
      <c r="F2201" s="92"/>
      <c r="G2201" s="62"/>
      <c r="I2201" s="62"/>
      <c r="J2201" s="62"/>
      <c r="K2201" s="62"/>
      <c r="L2201" s="62"/>
      <c r="M2201" s="62"/>
      <c r="N2201" s="62"/>
      <c r="O2201" s="62"/>
      <c r="P2201" s="62"/>
      <c r="Q2201" s="62"/>
      <c r="R2201" s="62"/>
    </row>
    <row r="2202" spans="2:18" ht="15.75" x14ac:dyDescent="0.2">
      <c r="B2202" s="215"/>
      <c r="C2202" s="91"/>
      <c r="D2202" s="92"/>
      <c r="E2202" s="92"/>
      <c r="F2202" s="92"/>
      <c r="G2202" s="62"/>
      <c r="I2202" s="62"/>
      <c r="J2202" s="62"/>
      <c r="K2202" s="62"/>
      <c r="L2202" s="62"/>
      <c r="M2202" s="62"/>
      <c r="N2202" s="62"/>
      <c r="O2202" s="62"/>
      <c r="P2202" s="62"/>
      <c r="Q2202" s="62"/>
      <c r="R2202" s="62"/>
    </row>
    <row r="2203" spans="2:18" ht="15.75" x14ac:dyDescent="0.2">
      <c r="B2203" s="215"/>
      <c r="C2203" s="91"/>
      <c r="D2203" s="92"/>
      <c r="E2203" s="92"/>
      <c r="F2203" s="92"/>
      <c r="G2203" s="62"/>
      <c r="I2203" s="62"/>
      <c r="J2203" s="62"/>
      <c r="K2203" s="62"/>
      <c r="L2203" s="62"/>
      <c r="M2203" s="62"/>
      <c r="N2203" s="62"/>
      <c r="O2203" s="62"/>
      <c r="P2203" s="62"/>
      <c r="Q2203" s="62"/>
      <c r="R2203" s="62"/>
    </row>
    <row r="2204" spans="2:18" ht="15.75" x14ac:dyDescent="0.2">
      <c r="B2204" s="215"/>
      <c r="C2204" s="91"/>
      <c r="D2204" s="92"/>
      <c r="E2204" s="92"/>
      <c r="F2204" s="92"/>
      <c r="G2204" s="62"/>
      <c r="I2204" s="62"/>
      <c r="J2204" s="62"/>
      <c r="K2204" s="62"/>
      <c r="L2204" s="62"/>
      <c r="M2204" s="62"/>
      <c r="N2204" s="62"/>
      <c r="O2204" s="62"/>
      <c r="P2204" s="62"/>
      <c r="Q2204" s="62"/>
      <c r="R2204" s="62"/>
    </row>
    <row r="2205" spans="2:18" ht="15.75" x14ac:dyDescent="0.2">
      <c r="B2205" s="215"/>
      <c r="C2205" s="91"/>
      <c r="D2205" s="92"/>
      <c r="E2205" s="92"/>
      <c r="F2205" s="92"/>
      <c r="G2205" s="62"/>
      <c r="I2205" s="62"/>
      <c r="J2205" s="62"/>
      <c r="K2205" s="62"/>
      <c r="L2205" s="62"/>
      <c r="M2205" s="62"/>
      <c r="N2205" s="62"/>
      <c r="O2205" s="62"/>
      <c r="P2205" s="62"/>
      <c r="Q2205" s="62"/>
      <c r="R2205" s="62"/>
    </row>
    <row r="2206" spans="2:18" ht="15.75" x14ac:dyDescent="0.2">
      <c r="B2206" s="215"/>
      <c r="C2206" s="91"/>
      <c r="D2206" s="92"/>
      <c r="E2206" s="92"/>
      <c r="F2206" s="92"/>
      <c r="G2206" s="62"/>
      <c r="I2206" s="62"/>
      <c r="J2206" s="62"/>
      <c r="K2206" s="62"/>
      <c r="L2206" s="62"/>
      <c r="M2206" s="62"/>
      <c r="N2206" s="62"/>
      <c r="O2206" s="62"/>
      <c r="P2206" s="62"/>
      <c r="Q2206" s="62"/>
      <c r="R2206" s="62"/>
    </row>
    <row r="2207" spans="2:18" ht="15.75" x14ac:dyDescent="0.2">
      <c r="B2207" s="215"/>
      <c r="C2207" s="91"/>
      <c r="D2207" s="92"/>
      <c r="E2207" s="92"/>
      <c r="F2207" s="92"/>
      <c r="G2207" s="62"/>
      <c r="I2207" s="62"/>
      <c r="J2207" s="62"/>
      <c r="K2207" s="62"/>
      <c r="L2207" s="62"/>
      <c r="M2207" s="62"/>
      <c r="N2207" s="62"/>
      <c r="O2207" s="62"/>
      <c r="P2207" s="62"/>
      <c r="Q2207" s="62"/>
      <c r="R2207" s="62"/>
    </row>
    <row r="2208" spans="2:18" ht="15.75" x14ac:dyDescent="0.2">
      <c r="B2208" s="215"/>
      <c r="C2208" s="91"/>
      <c r="D2208" s="92"/>
      <c r="E2208" s="92"/>
      <c r="F2208" s="92"/>
      <c r="G2208" s="62"/>
      <c r="I2208" s="62"/>
      <c r="J2208" s="62"/>
      <c r="K2208" s="62"/>
      <c r="L2208" s="62"/>
      <c r="M2208" s="62"/>
      <c r="N2208" s="62"/>
      <c r="O2208" s="62"/>
      <c r="P2208" s="62"/>
      <c r="Q2208" s="62"/>
      <c r="R2208" s="62"/>
    </row>
    <row r="2209" spans="2:18" ht="15.75" x14ac:dyDescent="0.2">
      <c r="B2209" s="215"/>
      <c r="C2209" s="91"/>
      <c r="D2209" s="92"/>
      <c r="E2209" s="92"/>
      <c r="F2209" s="92"/>
      <c r="G2209" s="62"/>
      <c r="I2209" s="62"/>
      <c r="J2209" s="62"/>
      <c r="K2209" s="62"/>
      <c r="L2209" s="62"/>
      <c r="M2209" s="62"/>
      <c r="N2209" s="62"/>
      <c r="O2209" s="62"/>
      <c r="P2209" s="62"/>
      <c r="Q2209" s="62"/>
      <c r="R2209" s="62"/>
    </row>
    <row r="2210" spans="2:18" ht="15.75" x14ac:dyDescent="0.2">
      <c r="B2210" s="215"/>
      <c r="C2210" s="91"/>
      <c r="D2210" s="92"/>
      <c r="E2210" s="92"/>
      <c r="F2210" s="92"/>
      <c r="G2210" s="62"/>
      <c r="I2210" s="62"/>
      <c r="J2210" s="62"/>
      <c r="K2210" s="62"/>
      <c r="L2210" s="62"/>
      <c r="M2210" s="62"/>
      <c r="N2210" s="62"/>
      <c r="O2210" s="62"/>
      <c r="P2210" s="62"/>
      <c r="Q2210" s="62"/>
      <c r="R2210" s="62"/>
    </row>
    <row r="2211" spans="2:18" ht="15.75" x14ac:dyDescent="0.2">
      <c r="B2211" s="215"/>
      <c r="C2211" s="91"/>
      <c r="D2211" s="92"/>
      <c r="E2211" s="92"/>
      <c r="F2211" s="92"/>
      <c r="G2211" s="62"/>
      <c r="I2211" s="62"/>
      <c r="J2211" s="62"/>
      <c r="K2211" s="62"/>
      <c r="L2211" s="62"/>
      <c r="M2211" s="62"/>
      <c r="N2211" s="62"/>
      <c r="O2211" s="62"/>
      <c r="P2211" s="62"/>
      <c r="Q2211" s="62"/>
      <c r="R2211" s="62"/>
    </row>
    <row r="2212" spans="2:18" ht="15.75" x14ac:dyDescent="0.2">
      <c r="B2212" s="215"/>
      <c r="C2212" s="91"/>
      <c r="D2212" s="92"/>
      <c r="E2212" s="92"/>
      <c r="F2212" s="92"/>
      <c r="G2212" s="62"/>
      <c r="I2212" s="62"/>
      <c r="J2212" s="62"/>
      <c r="K2212" s="62"/>
      <c r="L2212" s="62"/>
      <c r="M2212" s="62"/>
      <c r="N2212" s="62"/>
      <c r="O2212" s="62"/>
      <c r="P2212" s="62"/>
      <c r="Q2212" s="62"/>
      <c r="R2212" s="62"/>
    </row>
    <row r="2213" spans="2:18" ht="15.75" x14ac:dyDescent="0.2">
      <c r="B2213" s="215"/>
      <c r="C2213" s="91"/>
      <c r="D2213" s="92"/>
      <c r="E2213" s="92"/>
      <c r="F2213" s="92"/>
      <c r="G2213" s="62"/>
      <c r="I2213" s="62"/>
      <c r="J2213" s="62"/>
      <c r="K2213" s="62"/>
      <c r="L2213" s="62"/>
      <c r="M2213" s="62"/>
      <c r="N2213" s="62"/>
      <c r="O2213" s="62"/>
      <c r="P2213" s="62"/>
      <c r="Q2213" s="62"/>
      <c r="R2213" s="62"/>
    </row>
    <row r="2214" spans="2:18" ht="15.75" x14ac:dyDescent="0.2">
      <c r="B2214" s="215"/>
      <c r="C2214" s="91"/>
      <c r="D2214" s="92"/>
      <c r="E2214" s="92"/>
      <c r="F2214" s="92"/>
      <c r="G2214" s="62"/>
      <c r="I2214" s="62"/>
      <c r="J2214" s="62"/>
      <c r="K2214" s="62"/>
      <c r="L2214" s="62"/>
      <c r="M2214" s="62"/>
      <c r="N2214" s="62"/>
      <c r="O2214" s="62"/>
      <c r="P2214" s="62"/>
      <c r="Q2214" s="62"/>
      <c r="R2214" s="62"/>
    </row>
    <row r="2215" spans="2:18" ht="15.75" x14ac:dyDescent="0.2">
      <c r="B2215" s="215"/>
      <c r="C2215" s="91"/>
      <c r="D2215" s="92"/>
      <c r="E2215" s="92"/>
      <c r="F2215" s="92"/>
      <c r="G2215" s="62"/>
      <c r="I2215" s="62"/>
      <c r="J2215" s="62"/>
      <c r="K2215" s="62"/>
      <c r="L2215" s="62"/>
      <c r="M2215" s="62"/>
      <c r="N2215" s="62"/>
      <c r="O2215" s="62"/>
      <c r="P2215" s="62"/>
      <c r="Q2215" s="62"/>
      <c r="R2215" s="62"/>
    </row>
    <row r="2216" spans="2:18" ht="15.75" x14ac:dyDescent="0.2">
      <c r="B2216" s="215"/>
      <c r="C2216" s="91"/>
      <c r="D2216" s="92"/>
      <c r="E2216" s="92"/>
      <c r="F2216" s="92"/>
      <c r="G2216" s="62"/>
      <c r="I2216" s="62"/>
      <c r="J2216" s="62"/>
      <c r="K2216" s="62"/>
      <c r="L2216" s="62"/>
      <c r="M2216" s="62"/>
      <c r="N2216" s="62"/>
      <c r="O2216" s="62"/>
      <c r="P2216" s="62"/>
      <c r="Q2216" s="62"/>
      <c r="R2216" s="62"/>
    </row>
    <row r="2217" spans="2:18" ht="15.75" x14ac:dyDescent="0.2">
      <c r="B2217" s="215"/>
      <c r="C2217" s="91"/>
      <c r="D2217" s="92"/>
      <c r="E2217" s="92"/>
      <c r="F2217" s="92"/>
      <c r="G2217" s="62"/>
      <c r="I2217" s="62"/>
      <c r="J2217" s="62"/>
      <c r="K2217" s="62"/>
      <c r="L2217" s="62"/>
      <c r="M2217" s="62"/>
      <c r="N2217" s="62"/>
      <c r="O2217" s="62"/>
      <c r="P2217" s="62"/>
      <c r="Q2217" s="62"/>
      <c r="R2217" s="62"/>
    </row>
    <row r="2218" spans="2:18" ht="15.75" x14ac:dyDescent="0.2">
      <c r="B2218" s="215"/>
      <c r="C2218" s="91"/>
      <c r="D2218" s="92"/>
      <c r="E2218" s="92"/>
      <c r="F2218" s="92"/>
      <c r="G2218" s="62"/>
      <c r="I2218" s="62"/>
      <c r="J2218" s="62"/>
      <c r="K2218" s="62"/>
      <c r="L2218" s="62"/>
      <c r="M2218" s="62"/>
      <c r="N2218" s="62"/>
      <c r="O2218" s="62"/>
      <c r="P2218" s="62"/>
      <c r="Q2218" s="62"/>
      <c r="R2218" s="62"/>
    </row>
    <row r="2219" spans="2:18" ht="15.75" x14ac:dyDescent="0.2">
      <c r="B2219" s="215"/>
      <c r="C2219" s="91"/>
      <c r="D2219" s="92"/>
      <c r="E2219" s="92"/>
      <c r="F2219" s="92"/>
      <c r="G2219" s="62"/>
      <c r="I2219" s="62"/>
      <c r="J2219" s="62"/>
      <c r="K2219" s="62"/>
      <c r="L2219" s="62"/>
      <c r="M2219" s="62"/>
      <c r="N2219" s="62"/>
      <c r="O2219" s="62"/>
      <c r="P2219" s="62"/>
      <c r="Q2219" s="62"/>
      <c r="R2219" s="62"/>
    </row>
    <row r="2220" spans="2:18" ht="15.75" x14ac:dyDescent="0.2">
      <c r="B2220" s="215"/>
      <c r="C2220" s="91"/>
      <c r="D2220" s="92"/>
      <c r="E2220" s="92"/>
      <c r="F2220" s="92"/>
      <c r="G2220" s="62"/>
      <c r="I2220" s="62"/>
      <c r="J2220" s="62"/>
      <c r="K2220" s="62"/>
      <c r="L2220" s="62"/>
      <c r="M2220" s="62"/>
      <c r="N2220" s="62"/>
      <c r="O2220" s="62"/>
      <c r="P2220" s="62"/>
      <c r="Q2220" s="62"/>
      <c r="R2220" s="62"/>
    </row>
    <row r="2221" spans="2:18" ht="15.75" x14ac:dyDescent="0.2">
      <c r="B2221" s="215"/>
      <c r="C2221" s="91"/>
      <c r="D2221" s="92"/>
      <c r="E2221" s="92"/>
      <c r="F2221" s="92"/>
      <c r="G2221" s="62"/>
      <c r="I2221" s="62"/>
      <c r="J2221" s="62"/>
      <c r="K2221" s="62"/>
      <c r="L2221" s="62"/>
      <c r="M2221" s="62"/>
      <c r="N2221" s="62"/>
      <c r="O2221" s="62"/>
      <c r="P2221" s="62"/>
      <c r="Q2221" s="62"/>
      <c r="R2221" s="62"/>
    </row>
    <row r="2222" spans="2:18" ht="15.75" x14ac:dyDescent="0.2">
      <c r="B2222" s="215"/>
      <c r="C2222" s="91"/>
      <c r="D2222" s="92"/>
      <c r="E2222" s="92"/>
      <c r="F2222" s="92"/>
      <c r="G2222" s="62"/>
      <c r="I2222" s="62"/>
      <c r="J2222" s="62"/>
      <c r="K2222" s="62"/>
      <c r="L2222" s="62"/>
      <c r="M2222" s="62"/>
      <c r="N2222" s="62"/>
      <c r="O2222" s="62"/>
      <c r="P2222" s="62"/>
      <c r="Q2222" s="62"/>
      <c r="R2222" s="62"/>
    </row>
    <row r="2223" spans="2:18" ht="15.75" x14ac:dyDescent="0.2">
      <c r="B2223" s="215"/>
      <c r="C2223" s="91"/>
      <c r="D2223" s="92"/>
      <c r="E2223" s="92"/>
      <c r="F2223" s="92"/>
      <c r="G2223" s="62"/>
      <c r="I2223" s="62"/>
      <c r="J2223" s="62"/>
      <c r="K2223" s="62"/>
      <c r="L2223" s="62"/>
      <c r="M2223" s="62"/>
      <c r="N2223" s="62"/>
      <c r="O2223" s="62"/>
      <c r="P2223" s="62"/>
      <c r="Q2223" s="62"/>
      <c r="R2223" s="62"/>
    </row>
    <row r="2224" spans="2:18" ht="15.75" x14ac:dyDescent="0.2">
      <c r="B2224" s="215"/>
      <c r="C2224" s="91"/>
      <c r="D2224" s="92"/>
      <c r="E2224" s="92"/>
      <c r="F2224" s="92"/>
      <c r="G2224" s="62"/>
      <c r="I2224" s="62"/>
      <c r="J2224" s="62"/>
      <c r="K2224" s="62"/>
      <c r="L2224" s="62"/>
      <c r="M2224" s="62"/>
      <c r="N2224" s="62"/>
      <c r="O2224" s="62"/>
      <c r="P2224" s="62"/>
      <c r="Q2224" s="62"/>
      <c r="R2224" s="62"/>
    </row>
    <row r="2225" spans="2:18" ht="15.75" x14ac:dyDescent="0.2">
      <c r="B2225" s="215"/>
      <c r="C2225" s="91"/>
      <c r="D2225" s="92"/>
      <c r="E2225" s="92"/>
      <c r="F2225" s="92"/>
      <c r="G2225" s="62"/>
      <c r="I2225" s="62"/>
      <c r="J2225" s="62"/>
      <c r="K2225" s="62"/>
      <c r="L2225" s="62"/>
      <c r="M2225" s="62"/>
      <c r="N2225" s="62"/>
      <c r="O2225" s="62"/>
      <c r="P2225" s="62"/>
      <c r="Q2225" s="62"/>
      <c r="R2225" s="62"/>
    </row>
    <row r="2226" spans="2:18" ht="15.75" x14ac:dyDescent="0.2">
      <c r="B2226" s="215"/>
      <c r="C2226" s="91"/>
      <c r="D2226" s="92"/>
      <c r="E2226" s="92"/>
      <c r="F2226" s="92"/>
      <c r="G2226" s="62"/>
      <c r="I2226" s="62"/>
      <c r="J2226" s="62"/>
      <c r="K2226" s="62"/>
      <c r="L2226" s="62"/>
      <c r="M2226" s="62"/>
      <c r="N2226" s="62"/>
      <c r="O2226" s="62"/>
      <c r="P2226" s="62"/>
      <c r="Q2226" s="62"/>
      <c r="R2226" s="62"/>
    </row>
    <row r="2227" spans="2:18" ht="15.75" x14ac:dyDescent="0.2">
      <c r="B2227" s="215"/>
      <c r="C2227" s="91"/>
      <c r="D2227" s="92"/>
      <c r="E2227" s="92"/>
      <c r="F2227" s="92"/>
      <c r="G2227" s="62"/>
      <c r="I2227" s="62"/>
      <c r="J2227" s="62"/>
      <c r="K2227" s="62"/>
      <c r="L2227" s="62"/>
      <c r="M2227" s="62"/>
      <c r="N2227" s="62"/>
      <c r="O2227" s="62"/>
      <c r="P2227" s="62"/>
      <c r="Q2227" s="62"/>
      <c r="R2227" s="62"/>
    </row>
    <row r="2228" spans="2:18" ht="15.75" x14ac:dyDescent="0.2">
      <c r="B2228" s="215"/>
      <c r="C2228" s="91"/>
      <c r="D2228" s="92"/>
      <c r="E2228" s="92"/>
      <c r="F2228" s="92"/>
      <c r="G2228" s="62"/>
      <c r="I2228" s="62"/>
      <c r="J2228" s="62"/>
      <c r="K2228" s="62"/>
      <c r="L2228" s="62"/>
      <c r="M2228" s="62"/>
      <c r="N2228" s="62"/>
      <c r="O2228" s="62"/>
      <c r="P2228" s="62"/>
      <c r="Q2228" s="62"/>
      <c r="R2228" s="62"/>
    </row>
    <row r="2229" spans="2:18" ht="15.75" x14ac:dyDescent="0.2">
      <c r="B2229" s="215"/>
      <c r="C2229" s="91"/>
      <c r="D2229" s="92"/>
      <c r="E2229" s="92"/>
      <c r="F2229" s="92"/>
      <c r="G2229" s="62"/>
      <c r="I2229" s="62"/>
      <c r="J2229" s="62"/>
      <c r="K2229" s="62"/>
      <c r="L2229" s="62"/>
      <c r="M2229" s="62"/>
      <c r="N2229" s="62"/>
      <c r="O2229" s="62"/>
      <c r="P2229" s="62"/>
      <c r="Q2229" s="62"/>
      <c r="R2229" s="62"/>
    </row>
    <row r="2230" spans="2:18" ht="15.75" x14ac:dyDescent="0.2">
      <c r="B2230" s="215"/>
      <c r="C2230" s="91"/>
      <c r="D2230" s="92"/>
      <c r="E2230" s="92"/>
      <c r="F2230" s="92"/>
      <c r="G2230" s="62"/>
      <c r="I2230" s="62"/>
      <c r="J2230" s="62"/>
      <c r="K2230" s="62"/>
      <c r="L2230" s="62"/>
      <c r="M2230" s="62"/>
      <c r="N2230" s="62"/>
      <c r="O2230" s="62"/>
      <c r="P2230" s="62"/>
      <c r="Q2230" s="62"/>
      <c r="R2230" s="62"/>
    </row>
    <row r="2231" spans="2:18" ht="15.75" x14ac:dyDescent="0.2">
      <c r="B2231" s="215"/>
      <c r="C2231" s="91"/>
      <c r="D2231" s="92"/>
      <c r="E2231" s="92"/>
      <c r="F2231" s="92"/>
      <c r="G2231" s="62"/>
      <c r="I2231" s="62"/>
      <c r="J2231" s="62"/>
      <c r="K2231" s="62"/>
      <c r="L2231" s="62"/>
      <c r="M2231" s="62"/>
      <c r="N2231" s="62"/>
      <c r="O2231" s="62"/>
      <c r="P2231" s="62"/>
      <c r="Q2231" s="62"/>
      <c r="R2231" s="62"/>
    </row>
    <row r="2232" spans="2:18" ht="15.75" x14ac:dyDescent="0.2">
      <c r="B2232" s="215"/>
      <c r="C2232" s="91"/>
      <c r="D2232" s="92"/>
      <c r="E2232" s="92"/>
      <c r="F2232" s="92"/>
      <c r="G2232" s="62"/>
      <c r="I2232" s="62"/>
      <c r="J2232" s="62"/>
      <c r="K2232" s="62"/>
      <c r="L2232" s="62"/>
      <c r="M2232" s="62"/>
      <c r="N2232" s="62"/>
      <c r="O2232" s="62"/>
      <c r="P2232" s="62"/>
      <c r="Q2232" s="62"/>
      <c r="R2232" s="62"/>
    </row>
    <row r="2233" spans="2:18" ht="15.75" x14ac:dyDescent="0.2">
      <c r="B2233" s="215"/>
      <c r="C2233" s="91"/>
      <c r="D2233" s="92"/>
      <c r="E2233" s="92"/>
      <c r="F2233" s="92"/>
      <c r="G2233" s="62"/>
      <c r="I2233" s="62"/>
      <c r="J2233" s="62"/>
      <c r="K2233" s="62"/>
      <c r="L2233" s="62"/>
      <c r="M2233" s="62"/>
      <c r="N2233" s="62"/>
      <c r="O2233" s="62"/>
      <c r="P2233" s="62"/>
      <c r="Q2233" s="62"/>
      <c r="R2233" s="62"/>
    </row>
    <row r="2234" spans="2:18" ht="15.75" x14ac:dyDescent="0.2">
      <c r="B2234" s="215"/>
      <c r="C2234" s="91"/>
      <c r="D2234" s="92"/>
      <c r="E2234" s="92"/>
      <c r="F2234" s="92"/>
      <c r="G2234" s="62"/>
      <c r="I2234" s="62"/>
      <c r="J2234" s="62"/>
      <c r="K2234" s="62"/>
      <c r="L2234" s="62"/>
      <c r="M2234" s="62"/>
      <c r="N2234" s="62"/>
      <c r="O2234" s="62"/>
      <c r="P2234" s="62"/>
      <c r="Q2234" s="62"/>
      <c r="R2234" s="62"/>
    </row>
    <row r="2235" spans="2:18" ht="15.75" x14ac:dyDescent="0.2">
      <c r="B2235" s="215"/>
      <c r="C2235" s="91"/>
      <c r="D2235" s="92"/>
      <c r="E2235" s="92"/>
      <c r="F2235" s="92"/>
      <c r="G2235" s="62"/>
      <c r="I2235" s="62"/>
      <c r="J2235" s="62"/>
      <c r="K2235" s="62"/>
      <c r="L2235" s="62"/>
      <c r="M2235" s="62"/>
      <c r="N2235" s="62"/>
      <c r="O2235" s="62"/>
      <c r="P2235" s="62"/>
      <c r="Q2235" s="62"/>
      <c r="R2235" s="62"/>
    </row>
    <row r="2236" spans="2:18" ht="15.75" x14ac:dyDescent="0.2">
      <c r="B2236" s="215"/>
      <c r="C2236" s="91"/>
      <c r="D2236" s="92"/>
      <c r="E2236" s="92"/>
      <c r="F2236" s="92"/>
      <c r="G2236" s="62"/>
      <c r="I2236" s="62"/>
      <c r="J2236" s="62"/>
      <c r="K2236" s="62"/>
      <c r="L2236" s="62"/>
      <c r="M2236" s="62"/>
      <c r="N2236" s="62"/>
      <c r="O2236" s="62"/>
      <c r="P2236" s="62"/>
      <c r="Q2236" s="62"/>
      <c r="R2236" s="62"/>
    </row>
    <row r="2237" spans="2:18" ht="15.75" x14ac:dyDescent="0.2">
      <c r="B2237" s="215"/>
      <c r="C2237" s="91"/>
      <c r="D2237" s="92"/>
      <c r="E2237" s="92"/>
      <c r="F2237" s="92"/>
      <c r="G2237" s="62"/>
      <c r="I2237" s="62"/>
      <c r="J2237" s="62"/>
      <c r="K2237" s="62"/>
      <c r="L2237" s="62"/>
      <c r="M2237" s="62"/>
      <c r="N2237" s="62"/>
      <c r="O2237" s="62"/>
      <c r="P2237" s="62"/>
      <c r="Q2237" s="62"/>
      <c r="R2237" s="62"/>
    </row>
    <row r="2238" spans="2:18" ht="15.75" x14ac:dyDescent="0.2">
      <c r="B2238" s="215"/>
      <c r="C2238" s="91"/>
      <c r="D2238" s="92"/>
      <c r="E2238" s="92"/>
      <c r="F2238" s="92"/>
      <c r="G2238" s="62"/>
      <c r="I2238" s="62"/>
      <c r="J2238" s="62"/>
      <c r="K2238" s="62"/>
      <c r="L2238" s="62"/>
      <c r="M2238" s="62"/>
      <c r="N2238" s="62"/>
      <c r="O2238" s="62"/>
      <c r="P2238" s="62"/>
      <c r="Q2238" s="62"/>
      <c r="R2238" s="62"/>
    </row>
    <row r="2239" spans="2:18" ht="15.75" x14ac:dyDescent="0.2">
      <c r="B2239" s="215"/>
      <c r="C2239" s="91"/>
      <c r="D2239" s="92"/>
      <c r="E2239" s="92"/>
      <c r="F2239" s="92"/>
      <c r="G2239" s="62"/>
      <c r="I2239" s="62"/>
      <c r="J2239" s="62"/>
      <c r="K2239" s="62"/>
      <c r="L2239" s="62"/>
      <c r="M2239" s="62"/>
      <c r="N2239" s="62"/>
      <c r="O2239" s="62"/>
      <c r="P2239" s="62"/>
      <c r="Q2239" s="62"/>
      <c r="R2239" s="62"/>
    </row>
    <row r="2240" spans="2:18" ht="15.75" x14ac:dyDescent="0.2">
      <c r="B2240" s="215"/>
      <c r="C2240" s="91"/>
      <c r="D2240" s="92"/>
      <c r="E2240" s="92"/>
      <c r="F2240" s="92"/>
      <c r="G2240" s="62"/>
      <c r="I2240" s="62"/>
      <c r="J2240" s="62"/>
      <c r="K2240" s="62"/>
      <c r="L2240" s="62"/>
      <c r="M2240" s="62"/>
      <c r="N2240" s="62"/>
      <c r="O2240" s="62"/>
      <c r="P2240" s="62"/>
      <c r="Q2240" s="62"/>
      <c r="R2240" s="62"/>
    </row>
    <row r="2241" spans="2:18" ht="15.75" x14ac:dyDescent="0.2">
      <c r="B2241" s="215"/>
      <c r="C2241" s="91"/>
      <c r="D2241" s="92"/>
      <c r="E2241" s="92"/>
      <c r="F2241" s="92"/>
      <c r="G2241" s="62"/>
      <c r="I2241" s="62"/>
      <c r="J2241" s="62"/>
      <c r="K2241" s="62"/>
      <c r="L2241" s="62"/>
      <c r="M2241" s="62"/>
      <c r="N2241" s="62"/>
      <c r="O2241" s="62"/>
      <c r="P2241" s="62"/>
      <c r="Q2241" s="62"/>
      <c r="R2241" s="62"/>
    </row>
    <row r="2242" spans="2:18" ht="15.75" x14ac:dyDescent="0.2">
      <c r="B2242" s="215"/>
      <c r="C2242" s="91"/>
      <c r="D2242" s="92"/>
      <c r="E2242" s="92"/>
      <c r="F2242" s="92"/>
      <c r="G2242" s="62"/>
      <c r="I2242" s="62"/>
      <c r="J2242" s="62"/>
      <c r="K2242" s="62"/>
      <c r="L2242" s="62"/>
      <c r="M2242" s="62"/>
      <c r="N2242" s="62"/>
      <c r="O2242" s="62"/>
      <c r="P2242" s="62"/>
      <c r="Q2242" s="62"/>
      <c r="R2242" s="62"/>
    </row>
    <row r="2243" spans="2:18" ht="15.75" x14ac:dyDescent="0.2">
      <c r="B2243" s="215"/>
      <c r="C2243" s="91"/>
      <c r="D2243" s="92"/>
      <c r="E2243" s="92"/>
      <c r="F2243" s="92"/>
      <c r="G2243" s="62"/>
      <c r="I2243" s="62"/>
      <c r="J2243" s="62"/>
      <c r="K2243" s="62"/>
      <c r="L2243" s="62"/>
      <c r="M2243" s="62"/>
      <c r="N2243" s="62"/>
      <c r="O2243" s="62"/>
      <c r="P2243" s="62"/>
      <c r="Q2243" s="62"/>
      <c r="R2243" s="62"/>
    </row>
    <row r="2244" spans="2:18" ht="15.75" x14ac:dyDescent="0.2">
      <c r="B2244" s="215"/>
      <c r="C2244" s="91"/>
      <c r="D2244" s="92"/>
      <c r="E2244" s="92"/>
      <c r="F2244" s="92"/>
      <c r="G2244" s="62"/>
      <c r="I2244" s="62"/>
      <c r="J2244" s="62"/>
      <c r="K2244" s="62"/>
      <c r="L2244" s="62"/>
      <c r="M2244" s="62"/>
      <c r="N2244" s="62"/>
      <c r="O2244" s="62"/>
      <c r="P2244" s="62"/>
      <c r="Q2244" s="62"/>
      <c r="R2244" s="62"/>
    </row>
    <row r="2245" spans="2:18" ht="15.75" x14ac:dyDescent="0.2">
      <c r="B2245" s="215"/>
      <c r="C2245" s="91"/>
      <c r="D2245" s="92"/>
      <c r="E2245" s="92"/>
      <c r="F2245" s="92"/>
      <c r="G2245" s="62"/>
      <c r="I2245" s="62"/>
      <c r="J2245" s="62"/>
      <c r="K2245" s="62"/>
      <c r="L2245" s="62"/>
      <c r="M2245" s="62"/>
      <c r="N2245" s="62"/>
      <c r="O2245" s="62"/>
      <c r="P2245" s="62"/>
      <c r="Q2245" s="62"/>
      <c r="R2245" s="6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7"/>
  <sheetViews>
    <sheetView workbookViewId="0">
      <selection activeCell="D4" sqref="D4"/>
    </sheetView>
  </sheetViews>
  <sheetFormatPr defaultColWidth="11.25" defaultRowHeight="12.75" x14ac:dyDescent="0.2"/>
  <cols>
    <col min="1" max="4" width="11.25" style="217"/>
    <col min="5" max="5" width="23.5" style="217" customWidth="1"/>
    <col min="6" max="6" width="24.5" style="217" customWidth="1"/>
    <col min="7" max="7" width="31.5" style="217" customWidth="1"/>
    <col min="8" max="16384" width="11.25" style="217"/>
  </cols>
  <sheetData>
    <row r="1" spans="1:25" x14ac:dyDescent="0.2">
      <c r="A1" s="218" t="s">
        <v>14854</v>
      </c>
      <c r="B1" s="219"/>
      <c r="C1" s="219"/>
      <c r="D1" s="220"/>
      <c r="E1" s="220"/>
      <c r="F1" s="220"/>
      <c r="G1" s="220"/>
      <c r="H1" s="221"/>
      <c r="I1" s="221"/>
      <c r="J1" s="220"/>
      <c r="K1" s="220"/>
      <c r="L1" s="220"/>
      <c r="M1" s="220"/>
      <c r="N1" s="219"/>
      <c r="O1" s="220"/>
      <c r="P1" s="220"/>
      <c r="Q1" s="220"/>
      <c r="R1" s="222"/>
      <c r="S1" s="222"/>
      <c r="T1" s="222"/>
      <c r="U1" s="222"/>
      <c r="V1" s="222"/>
      <c r="W1" s="222"/>
      <c r="X1" s="222"/>
      <c r="Y1" s="46"/>
    </row>
    <row r="2" spans="1:25" ht="73.5" x14ac:dyDescent="0.2">
      <c r="A2" s="223" t="s">
        <v>14855</v>
      </c>
      <c r="B2" s="224" t="s">
        <v>14606</v>
      </c>
      <c r="C2" s="224" t="s">
        <v>14856</v>
      </c>
      <c r="D2" s="225" t="s">
        <v>14857</v>
      </c>
      <c r="E2" s="225" t="s">
        <v>14858</v>
      </c>
      <c r="F2" s="225" t="s">
        <v>14859</v>
      </c>
      <c r="G2" s="225" t="s">
        <v>14860</v>
      </c>
      <c r="H2" s="226" t="s">
        <v>14861</v>
      </c>
      <c r="I2" s="226" t="s">
        <v>14862</v>
      </c>
      <c r="J2" s="227" t="s">
        <v>14863</v>
      </c>
      <c r="K2" s="225" t="s">
        <v>14864</v>
      </c>
      <c r="L2" s="228" t="s">
        <v>14865</v>
      </c>
      <c r="M2" s="132"/>
      <c r="N2" s="224" t="s">
        <v>14866</v>
      </c>
      <c r="O2" s="225" t="s">
        <v>14867</v>
      </c>
      <c r="P2" s="223" t="s">
        <v>14828</v>
      </c>
      <c r="Q2" s="223" t="s">
        <v>21</v>
      </c>
      <c r="R2" s="222"/>
      <c r="S2" s="222"/>
      <c r="T2" s="222"/>
      <c r="U2" s="222"/>
      <c r="V2" s="222"/>
      <c r="W2" s="222"/>
      <c r="X2" s="222"/>
      <c r="Y2" s="46"/>
    </row>
    <row r="3" spans="1:25" x14ac:dyDescent="0.2">
      <c r="A3" s="229" t="s">
        <v>14868</v>
      </c>
      <c r="B3" s="230"/>
      <c r="C3" s="230"/>
      <c r="D3" s="231"/>
      <c r="E3" s="232"/>
      <c r="F3" s="232"/>
      <c r="G3" s="232"/>
      <c r="H3" s="233"/>
      <c r="I3" s="233"/>
      <c r="J3" s="234"/>
      <c r="K3" s="232"/>
      <c r="L3" s="232"/>
      <c r="M3" s="132"/>
      <c r="N3" s="235"/>
      <c r="O3" s="232"/>
      <c r="P3" s="49"/>
      <c r="Q3" s="232"/>
      <c r="R3" s="236"/>
      <c r="S3" s="236"/>
      <c r="T3" s="236"/>
      <c r="U3" s="236"/>
      <c r="V3" s="236"/>
      <c r="W3" s="236"/>
      <c r="X3" s="236"/>
      <c r="Y3" s="46"/>
    </row>
    <row r="4" spans="1:25" ht="126" x14ac:dyDescent="0.2">
      <c r="A4" s="133">
        <v>1</v>
      </c>
      <c r="B4" s="134" t="s">
        <v>114</v>
      </c>
      <c r="C4" s="134">
        <v>202441100578</v>
      </c>
      <c r="D4" s="135" t="s">
        <v>14869</v>
      </c>
      <c r="E4" s="136" t="s">
        <v>14870</v>
      </c>
      <c r="F4" s="136" t="s">
        <v>14871</v>
      </c>
      <c r="G4" s="136" t="s">
        <v>14872</v>
      </c>
      <c r="H4" s="137">
        <v>45644</v>
      </c>
      <c r="I4" s="137">
        <v>45660</v>
      </c>
      <c r="J4" s="138" t="s">
        <v>14873</v>
      </c>
      <c r="K4" s="135" t="s">
        <v>14874</v>
      </c>
      <c r="L4" s="132"/>
      <c r="M4" s="132"/>
      <c r="N4" s="237" t="s">
        <v>14868</v>
      </c>
      <c r="O4" s="136" t="s">
        <v>14875</v>
      </c>
      <c r="P4" s="133" t="s">
        <v>14876</v>
      </c>
      <c r="Q4" s="139" t="s">
        <v>6915</v>
      </c>
      <c r="R4" s="222"/>
      <c r="S4" s="222"/>
      <c r="T4" s="222"/>
      <c r="U4" s="222"/>
      <c r="V4" s="222"/>
      <c r="W4" s="222"/>
      <c r="X4" s="222"/>
      <c r="Y4" s="46"/>
    </row>
    <row r="5" spans="1:25" ht="136.5" x14ac:dyDescent="0.2">
      <c r="A5" s="133">
        <v>2</v>
      </c>
      <c r="B5" s="134" t="s">
        <v>56</v>
      </c>
      <c r="C5" s="134">
        <v>202321009582</v>
      </c>
      <c r="D5" s="135" t="s">
        <v>14869</v>
      </c>
      <c r="E5" s="136" t="s">
        <v>14877</v>
      </c>
      <c r="F5" s="136" t="s">
        <v>14878</v>
      </c>
      <c r="G5" s="136" t="s">
        <v>14879</v>
      </c>
      <c r="H5" s="137">
        <v>44971</v>
      </c>
      <c r="I5" s="137">
        <v>45674</v>
      </c>
      <c r="J5" s="138" t="s">
        <v>14880</v>
      </c>
      <c r="K5" s="135" t="s">
        <v>14881</v>
      </c>
      <c r="L5" s="132"/>
      <c r="M5" s="132"/>
      <c r="N5" s="237" t="s">
        <v>14868</v>
      </c>
      <c r="O5" s="136" t="s">
        <v>14875</v>
      </c>
      <c r="P5" s="133" t="s">
        <v>14876</v>
      </c>
      <c r="Q5" s="139" t="s">
        <v>2353</v>
      </c>
      <c r="R5" s="222"/>
      <c r="S5" s="222"/>
      <c r="T5" s="222"/>
      <c r="U5" s="222"/>
      <c r="V5" s="222"/>
      <c r="W5" s="222"/>
      <c r="X5" s="222"/>
      <c r="Y5" s="46"/>
    </row>
    <row r="6" spans="1:25" ht="105" x14ac:dyDescent="0.2">
      <c r="A6" s="133">
        <v>3</v>
      </c>
      <c r="B6" s="134" t="s">
        <v>104</v>
      </c>
      <c r="C6" s="140">
        <v>202541002272</v>
      </c>
      <c r="D6" s="135" t="s">
        <v>14869</v>
      </c>
      <c r="E6" s="141" t="s">
        <v>14882</v>
      </c>
      <c r="F6" s="136" t="s">
        <v>14883</v>
      </c>
      <c r="G6" s="142" t="s">
        <v>14884</v>
      </c>
      <c r="H6" s="137">
        <v>45666</v>
      </c>
      <c r="I6" s="137">
        <v>45681</v>
      </c>
      <c r="J6" s="138" t="s">
        <v>14885</v>
      </c>
      <c r="K6" s="135" t="s">
        <v>14886</v>
      </c>
      <c r="L6" s="132"/>
      <c r="M6" s="132"/>
      <c r="N6" s="237" t="s">
        <v>14868</v>
      </c>
      <c r="O6" s="136" t="s">
        <v>14887</v>
      </c>
      <c r="P6" s="133" t="s">
        <v>14888</v>
      </c>
      <c r="Q6" s="139" t="s">
        <v>4625</v>
      </c>
      <c r="R6" s="222"/>
      <c r="S6" s="222"/>
      <c r="T6" s="222"/>
      <c r="U6" s="222"/>
      <c r="V6" s="222"/>
      <c r="W6" s="222"/>
      <c r="X6" s="222"/>
      <c r="Y6" s="46"/>
    </row>
    <row r="7" spans="1:25" ht="94.5" x14ac:dyDescent="0.2">
      <c r="A7" s="133">
        <v>4</v>
      </c>
      <c r="B7" s="134" t="s">
        <v>104</v>
      </c>
      <c r="C7" s="143">
        <v>202541002273</v>
      </c>
      <c r="D7" s="135" t="s">
        <v>14869</v>
      </c>
      <c r="E7" s="141" t="s">
        <v>14889</v>
      </c>
      <c r="F7" s="144" t="s">
        <v>14890</v>
      </c>
      <c r="G7" s="145" t="s">
        <v>14884</v>
      </c>
      <c r="H7" s="137">
        <v>45666</v>
      </c>
      <c r="I7" s="137">
        <v>45681</v>
      </c>
      <c r="J7" s="146" t="s">
        <v>14885</v>
      </c>
      <c r="K7" s="135" t="s">
        <v>14891</v>
      </c>
      <c r="L7" s="132"/>
      <c r="M7" s="132"/>
      <c r="N7" s="237" t="s">
        <v>14868</v>
      </c>
      <c r="O7" s="136" t="s">
        <v>14887</v>
      </c>
      <c r="P7" s="133" t="s">
        <v>14876</v>
      </c>
      <c r="Q7" s="139" t="s">
        <v>2182</v>
      </c>
      <c r="R7" s="222"/>
      <c r="S7" s="222"/>
      <c r="T7" s="222"/>
      <c r="U7" s="222"/>
      <c r="V7" s="222"/>
      <c r="W7" s="222"/>
      <c r="X7" s="222"/>
      <c r="Y7" s="46"/>
    </row>
    <row r="8" spans="1:25" ht="94.5" x14ac:dyDescent="0.2">
      <c r="A8" s="133">
        <v>5</v>
      </c>
      <c r="B8" s="134" t="s">
        <v>104</v>
      </c>
      <c r="C8" s="143">
        <v>202541002274</v>
      </c>
      <c r="D8" s="135" t="s">
        <v>14869</v>
      </c>
      <c r="E8" s="141" t="s">
        <v>14892</v>
      </c>
      <c r="F8" s="147" t="s">
        <v>14893</v>
      </c>
      <c r="G8" s="148" t="s">
        <v>14884</v>
      </c>
      <c r="H8" s="137">
        <v>45666</v>
      </c>
      <c r="I8" s="137">
        <v>45681</v>
      </c>
      <c r="J8" s="146" t="s">
        <v>14885</v>
      </c>
      <c r="K8" s="135" t="s">
        <v>14894</v>
      </c>
      <c r="L8" s="132"/>
      <c r="M8" s="132"/>
      <c r="N8" s="237" t="s">
        <v>14868</v>
      </c>
      <c r="O8" s="136" t="s">
        <v>14887</v>
      </c>
      <c r="P8" s="133" t="s">
        <v>14876</v>
      </c>
      <c r="Q8" s="139" t="s">
        <v>2176</v>
      </c>
      <c r="R8" s="222"/>
      <c r="S8" s="222"/>
      <c r="T8" s="222"/>
      <c r="U8" s="222"/>
      <c r="V8" s="222"/>
      <c r="W8" s="222"/>
      <c r="X8" s="222"/>
      <c r="Y8" s="46"/>
    </row>
    <row r="9" spans="1:25" ht="126" x14ac:dyDescent="0.2">
      <c r="A9" s="133">
        <v>6</v>
      </c>
      <c r="B9" s="134" t="s">
        <v>56</v>
      </c>
      <c r="C9" s="149">
        <v>202541002275</v>
      </c>
      <c r="D9" s="135" t="s">
        <v>14869</v>
      </c>
      <c r="E9" s="141" t="s">
        <v>14895</v>
      </c>
      <c r="F9" s="147" t="s">
        <v>14896</v>
      </c>
      <c r="G9" s="148" t="s">
        <v>14884</v>
      </c>
      <c r="H9" s="137">
        <v>45666</v>
      </c>
      <c r="I9" s="137">
        <v>45681</v>
      </c>
      <c r="J9" s="146" t="s">
        <v>14885</v>
      </c>
      <c r="K9" s="135" t="s">
        <v>14897</v>
      </c>
      <c r="L9" s="132"/>
      <c r="M9" s="132"/>
      <c r="N9" s="237" t="s">
        <v>14868</v>
      </c>
      <c r="O9" s="136" t="s">
        <v>14887</v>
      </c>
      <c r="P9" s="133" t="s">
        <v>14876</v>
      </c>
      <c r="Q9" s="139" t="s">
        <v>2624</v>
      </c>
      <c r="R9" s="222"/>
      <c r="S9" s="222"/>
      <c r="T9" s="222"/>
      <c r="U9" s="222"/>
      <c r="V9" s="222"/>
      <c r="W9" s="222"/>
      <c r="X9" s="222"/>
      <c r="Y9" s="46"/>
    </row>
    <row r="10" spans="1:25" ht="136.5" x14ac:dyDescent="0.2">
      <c r="A10" s="133">
        <v>7</v>
      </c>
      <c r="B10" s="134" t="s">
        <v>56</v>
      </c>
      <c r="C10" s="143">
        <v>202541002276</v>
      </c>
      <c r="D10" s="135" t="s">
        <v>14869</v>
      </c>
      <c r="E10" s="141" t="s">
        <v>14898</v>
      </c>
      <c r="F10" s="147" t="s">
        <v>14899</v>
      </c>
      <c r="G10" s="148" t="s">
        <v>14884</v>
      </c>
      <c r="H10" s="137">
        <v>45666</v>
      </c>
      <c r="I10" s="137">
        <v>45681</v>
      </c>
      <c r="J10" s="146" t="s">
        <v>14885</v>
      </c>
      <c r="K10" s="135" t="s">
        <v>14900</v>
      </c>
      <c r="L10" s="132"/>
      <c r="M10" s="132"/>
      <c r="N10" s="237" t="s">
        <v>14868</v>
      </c>
      <c r="O10" s="136" t="s">
        <v>14887</v>
      </c>
      <c r="P10" s="133" t="s">
        <v>14888</v>
      </c>
      <c r="Q10" s="139" t="s">
        <v>2445</v>
      </c>
      <c r="R10" s="222"/>
      <c r="S10" s="222"/>
      <c r="T10" s="222"/>
      <c r="U10" s="222"/>
      <c r="V10" s="222"/>
      <c r="W10" s="222"/>
      <c r="X10" s="222"/>
      <c r="Y10" s="46"/>
    </row>
    <row r="11" spans="1:25" ht="94.5" x14ac:dyDescent="0.2">
      <c r="A11" s="133">
        <v>8</v>
      </c>
      <c r="B11" s="134" t="s">
        <v>128</v>
      </c>
      <c r="C11" s="149">
        <v>202541002277</v>
      </c>
      <c r="D11" s="135" t="s">
        <v>14869</v>
      </c>
      <c r="E11" s="141" t="s">
        <v>14901</v>
      </c>
      <c r="F11" s="150" t="s">
        <v>14902</v>
      </c>
      <c r="G11" s="148" t="s">
        <v>14884</v>
      </c>
      <c r="H11" s="137">
        <v>45666</v>
      </c>
      <c r="I11" s="137">
        <v>45681</v>
      </c>
      <c r="J11" s="146" t="s">
        <v>14885</v>
      </c>
      <c r="K11" s="135" t="s">
        <v>14903</v>
      </c>
      <c r="L11" s="132"/>
      <c r="M11" s="132"/>
      <c r="N11" s="237" t="s">
        <v>14868</v>
      </c>
      <c r="O11" s="136" t="s">
        <v>14887</v>
      </c>
      <c r="P11" s="133" t="s">
        <v>14876</v>
      </c>
      <c r="Q11" s="139" t="s">
        <v>469</v>
      </c>
      <c r="R11" s="222"/>
      <c r="S11" s="222"/>
      <c r="T11" s="222"/>
      <c r="U11" s="222"/>
      <c r="V11" s="222"/>
      <c r="W11" s="222"/>
      <c r="X11" s="222"/>
      <c r="Y11" s="46"/>
    </row>
    <row r="12" spans="1:25" ht="63" x14ac:dyDescent="0.2">
      <c r="A12" s="133">
        <v>9</v>
      </c>
      <c r="B12" s="134" t="s">
        <v>149</v>
      </c>
      <c r="C12" s="149">
        <v>202541002278</v>
      </c>
      <c r="D12" s="135" t="s">
        <v>14869</v>
      </c>
      <c r="E12" s="141" t="s">
        <v>14904</v>
      </c>
      <c r="F12" s="136" t="s">
        <v>14905</v>
      </c>
      <c r="G12" s="148" t="s">
        <v>14884</v>
      </c>
      <c r="H12" s="137">
        <v>45666</v>
      </c>
      <c r="I12" s="137">
        <v>45681</v>
      </c>
      <c r="J12" s="146" t="s">
        <v>14885</v>
      </c>
      <c r="K12" s="135" t="s">
        <v>14906</v>
      </c>
      <c r="L12" s="132"/>
      <c r="M12" s="132"/>
      <c r="N12" s="237" t="s">
        <v>14868</v>
      </c>
      <c r="O12" s="136" t="s">
        <v>14887</v>
      </c>
      <c r="P12" s="133" t="s">
        <v>14876</v>
      </c>
      <c r="Q12" s="139" t="s">
        <v>2470</v>
      </c>
      <c r="R12" s="222"/>
      <c r="S12" s="222"/>
      <c r="T12" s="222"/>
      <c r="U12" s="222"/>
      <c r="V12" s="222"/>
      <c r="W12" s="222"/>
      <c r="X12" s="222"/>
      <c r="Y12" s="46"/>
    </row>
    <row r="13" spans="1:25" ht="63" x14ac:dyDescent="0.2">
      <c r="A13" s="133">
        <v>10</v>
      </c>
      <c r="B13" s="134" t="s">
        <v>149</v>
      </c>
      <c r="C13" s="149">
        <v>202541002279</v>
      </c>
      <c r="D13" s="135" t="s">
        <v>14869</v>
      </c>
      <c r="E13" s="151" t="s">
        <v>2487</v>
      </c>
      <c r="F13" s="136" t="s">
        <v>14907</v>
      </c>
      <c r="G13" s="148" t="s">
        <v>14884</v>
      </c>
      <c r="H13" s="137">
        <v>45666</v>
      </c>
      <c r="I13" s="137">
        <v>45681</v>
      </c>
      <c r="J13" s="146" t="s">
        <v>14885</v>
      </c>
      <c r="K13" s="135" t="s">
        <v>14908</v>
      </c>
      <c r="L13" s="132"/>
      <c r="M13" s="132"/>
      <c r="N13" s="237" t="s">
        <v>14868</v>
      </c>
      <c r="O13" s="136" t="s">
        <v>14887</v>
      </c>
      <c r="P13" s="133" t="s">
        <v>14876</v>
      </c>
      <c r="Q13" s="139" t="s">
        <v>464</v>
      </c>
      <c r="R13" s="222"/>
      <c r="S13" s="222"/>
      <c r="T13" s="222"/>
      <c r="U13" s="222"/>
      <c r="V13" s="222"/>
      <c r="W13" s="222"/>
      <c r="X13" s="222"/>
      <c r="Y13" s="46"/>
    </row>
    <row r="14" spans="1:25" ht="136.5" x14ac:dyDescent="0.2">
      <c r="A14" s="133">
        <v>11</v>
      </c>
      <c r="B14" s="134" t="s">
        <v>56</v>
      </c>
      <c r="C14" s="149">
        <v>202541002280</v>
      </c>
      <c r="D14" s="135" t="s">
        <v>14869</v>
      </c>
      <c r="E14" s="141" t="s">
        <v>14909</v>
      </c>
      <c r="F14" s="147" t="s">
        <v>14910</v>
      </c>
      <c r="G14" s="148" t="s">
        <v>14884</v>
      </c>
      <c r="H14" s="137">
        <v>45666</v>
      </c>
      <c r="I14" s="137">
        <v>45681</v>
      </c>
      <c r="J14" s="146" t="s">
        <v>14885</v>
      </c>
      <c r="K14" s="135" t="s">
        <v>14911</v>
      </c>
      <c r="L14" s="132"/>
      <c r="M14" s="132"/>
      <c r="N14" s="237" t="s">
        <v>14868</v>
      </c>
      <c r="O14" s="136" t="s">
        <v>14887</v>
      </c>
      <c r="P14" s="133" t="s">
        <v>14876</v>
      </c>
      <c r="Q14" s="139" t="s">
        <v>2274</v>
      </c>
      <c r="R14" s="222"/>
      <c r="S14" s="222"/>
      <c r="T14" s="222"/>
      <c r="U14" s="222"/>
      <c r="V14" s="222"/>
      <c r="W14" s="222"/>
      <c r="X14" s="222"/>
      <c r="Y14" s="46"/>
    </row>
    <row r="15" spans="1:25" ht="94.5" x14ac:dyDescent="0.2">
      <c r="A15" s="133">
        <v>12</v>
      </c>
      <c r="B15" s="134" t="s">
        <v>56</v>
      </c>
      <c r="C15" s="143">
        <v>202541002281</v>
      </c>
      <c r="D15" s="135" t="s">
        <v>14869</v>
      </c>
      <c r="E15" s="141" t="s">
        <v>14912</v>
      </c>
      <c r="F15" s="150" t="s">
        <v>14913</v>
      </c>
      <c r="G15" s="148" t="s">
        <v>14884</v>
      </c>
      <c r="H15" s="137">
        <v>45666</v>
      </c>
      <c r="I15" s="137">
        <v>45681</v>
      </c>
      <c r="J15" s="146" t="s">
        <v>14885</v>
      </c>
      <c r="K15" s="135" t="s">
        <v>14914</v>
      </c>
      <c r="L15" s="132"/>
      <c r="M15" s="132"/>
      <c r="N15" s="237" t="s">
        <v>14868</v>
      </c>
      <c r="O15" s="136" t="s">
        <v>14887</v>
      </c>
      <c r="P15" s="133" t="s">
        <v>14888</v>
      </c>
      <c r="Q15" s="139" t="s">
        <v>5983</v>
      </c>
      <c r="R15" s="222"/>
      <c r="S15" s="222"/>
      <c r="T15" s="222"/>
      <c r="U15" s="222"/>
      <c r="V15" s="222"/>
      <c r="W15" s="222"/>
      <c r="X15" s="222"/>
      <c r="Y15" s="46"/>
    </row>
    <row r="16" spans="1:25" ht="126" x14ac:dyDescent="0.2">
      <c r="A16" s="133">
        <v>13</v>
      </c>
      <c r="B16" s="134" t="s">
        <v>56</v>
      </c>
      <c r="C16" s="143">
        <v>202541002282</v>
      </c>
      <c r="D16" s="135" t="s">
        <v>14869</v>
      </c>
      <c r="E16" s="141" t="s">
        <v>14915</v>
      </c>
      <c r="F16" s="147" t="s">
        <v>14916</v>
      </c>
      <c r="G16" s="148" t="s">
        <v>14884</v>
      </c>
      <c r="H16" s="137">
        <v>45666</v>
      </c>
      <c r="I16" s="137">
        <v>45681</v>
      </c>
      <c r="J16" s="146" t="s">
        <v>14885</v>
      </c>
      <c r="K16" s="135" t="s">
        <v>14917</v>
      </c>
      <c r="L16" s="132"/>
      <c r="M16" s="132"/>
      <c r="N16" s="237" t="s">
        <v>14868</v>
      </c>
      <c r="O16" s="136" t="s">
        <v>14887</v>
      </c>
      <c r="P16" s="133" t="s">
        <v>14888</v>
      </c>
      <c r="Q16" s="139" t="s">
        <v>2445</v>
      </c>
      <c r="R16" s="222"/>
      <c r="S16" s="222"/>
      <c r="T16" s="222"/>
      <c r="U16" s="222"/>
      <c r="V16" s="222"/>
      <c r="W16" s="222"/>
      <c r="X16" s="222"/>
      <c r="Y16" s="46"/>
    </row>
    <row r="17" spans="1:25" ht="136.5" x14ac:dyDescent="0.2">
      <c r="A17" s="133">
        <v>14</v>
      </c>
      <c r="B17" s="152" t="s">
        <v>56</v>
      </c>
      <c r="C17" s="149">
        <v>202541002283</v>
      </c>
      <c r="D17" s="135" t="s">
        <v>14869</v>
      </c>
      <c r="E17" s="141" t="s">
        <v>14918</v>
      </c>
      <c r="F17" s="147" t="s">
        <v>14919</v>
      </c>
      <c r="G17" s="148" t="s">
        <v>14884</v>
      </c>
      <c r="H17" s="137">
        <v>45666</v>
      </c>
      <c r="I17" s="137">
        <v>45681</v>
      </c>
      <c r="J17" s="146" t="s">
        <v>14885</v>
      </c>
      <c r="K17" s="135" t="s">
        <v>14920</v>
      </c>
      <c r="L17" s="132"/>
      <c r="M17" s="132"/>
      <c r="N17" s="237" t="s">
        <v>14868</v>
      </c>
      <c r="O17" s="136" t="s">
        <v>14887</v>
      </c>
      <c r="P17" s="133" t="s">
        <v>14888</v>
      </c>
      <c r="Q17" s="139" t="s">
        <v>2445</v>
      </c>
      <c r="R17" s="222"/>
      <c r="S17" s="222"/>
      <c r="T17" s="222"/>
      <c r="U17" s="222"/>
      <c r="V17" s="222"/>
      <c r="W17" s="222"/>
      <c r="X17" s="222"/>
      <c r="Y17" s="46"/>
    </row>
    <row r="18" spans="1:25" ht="115.5" x14ac:dyDescent="0.2">
      <c r="A18" s="133">
        <v>15</v>
      </c>
      <c r="B18" s="152" t="s">
        <v>56</v>
      </c>
      <c r="C18" s="149">
        <v>202541002284</v>
      </c>
      <c r="D18" s="135" t="s">
        <v>14869</v>
      </c>
      <c r="E18" s="141" t="s">
        <v>14921</v>
      </c>
      <c r="F18" s="136" t="s">
        <v>14922</v>
      </c>
      <c r="G18" s="148" t="s">
        <v>14884</v>
      </c>
      <c r="H18" s="137">
        <v>45666</v>
      </c>
      <c r="I18" s="137">
        <v>45681</v>
      </c>
      <c r="J18" s="146" t="s">
        <v>14885</v>
      </c>
      <c r="K18" s="135" t="s">
        <v>14923</v>
      </c>
      <c r="L18" s="132"/>
      <c r="M18" s="132"/>
      <c r="N18" s="237" t="s">
        <v>14868</v>
      </c>
      <c r="O18" s="136" t="s">
        <v>14887</v>
      </c>
      <c r="P18" s="133" t="s">
        <v>14888</v>
      </c>
      <c r="Q18" s="139" t="s">
        <v>3166</v>
      </c>
      <c r="R18" s="222"/>
      <c r="S18" s="222"/>
      <c r="T18" s="222"/>
      <c r="U18" s="222"/>
      <c r="V18" s="222"/>
      <c r="W18" s="222"/>
      <c r="X18" s="222"/>
      <c r="Y18" s="46"/>
    </row>
    <row r="19" spans="1:25" ht="105" x14ac:dyDescent="0.2">
      <c r="A19" s="133">
        <v>16</v>
      </c>
      <c r="B19" s="152" t="s">
        <v>56</v>
      </c>
      <c r="C19" s="149">
        <v>202541002285</v>
      </c>
      <c r="D19" s="135" t="s">
        <v>14869</v>
      </c>
      <c r="E19" s="141" t="s">
        <v>14924</v>
      </c>
      <c r="F19" s="147" t="s">
        <v>14925</v>
      </c>
      <c r="G19" s="148" t="s">
        <v>14884</v>
      </c>
      <c r="H19" s="137">
        <v>45666</v>
      </c>
      <c r="I19" s="137">
        <v>45681</v>
      </c>
      <c r="J19" s="146" t="s">
        <v>14885</v>
      </c>
      <c r="K19" s="135" t="s">
        <v>14926</v>
      </c>
      <c r="L19" s="132"/>
      <c r="M19" s="132"/>
      <c r="N19" s="237" t="s">
        <v>14868</v>
      </c>
      <c r="O19" s="136" t="s">
        <v>14887</v>
      </c>
      <c r="P19" s="133" t="s">
        <v>14888</v>
      </c>
      <c r="Q19" s="139" t="s">
        <v>3166</v>
      </c>
      <c r="R19" s="222"/>
      <c r="S19" s="222"/>
      <c r="T19" s="222"/>
      <c r="U19" s="222"/>
      <c r="V19" s="222"/>
      <c r="W19" s="222"/>
      <c r="X19" s="222"/>
      <c r="Y19" s="46"/>
    </row>
    <row r="20" spans="1:25" ht="105" x14ac:dyDescent="0.2">
      <c r="A20" s="133">
        <v>17</v>
      </c>
      <c r="B20" s="134" t="s">
        <v>80</v>
      </c>
      <c r="C20" s="149">
        <v>202541002286</v>
      </c>
      <c r="D20" s="135" t="s">
        <v>14869</v>
      </c>
      <c r="E20" s="141" t="s">
        <v>14927</v>
      </c>
      <c r="F20" s="147" t="s">
        <v>14928</v>
      </c>
      <c r="G20" s="148" t="s">
        <v>14884</v>
      </c>
      <c r="H20" s="137">
        <v>45666</v>
      </c>
      <c r="I20" s="137">
        <v>45681</v>
      </c>
      <c r="J20" s="146" t="s">
        <v>14885</v>
      </c>
      <c r="K20" s="135" t="s">
        <v>14929</v>
      </c>
      <c r="L20" s="132"/>
      <c r="M20" s="132"/>
      <c r="N20" s="237" t="s">
        <v>14868</v>
      </c>
      <c r="O20" s="136" t="s">
        <v>14887</v>
      </c>
      <c r="P20" s="133" t="s">
        <v>14888</v>
      </c>
      <c r="Q20" s="139" t="s">
        <v>731</v>
      </c>
      <c r="R20" s="222"/>
      <c r="S20" s="222"/>
      <c r="T20" s="222"/>
      <c r="U20" s="222"/>
      <c r="V20" s="222"/>
      <c r="W20" s="222"/>
      <c r="X20" s="222"/>
      <c r="Y20" s="46"/>
    </row>
    <row r="21" spans="1:25" ht="105" x14ac:dyDescent="0.2">
      <c r="A21" s="133">
        <v>18</v>
      </c>
      <c r="B21" s="134" t="s">
        <v>80</v>
      </c>
      <c r="C21" s="149">
        <v>202541002287</v>
      </c>
      <c r="D21" s="135" t="s">
        <v>14869</v>
      </c>
      <c r="E21" s="141" t="s">
        <v>14930</v>
      </c>
      <c r="F21" s="147" t="s">
        <v>14931</v>
      </c>
      <c r="G21" s="148" t="s">
        <v>14884</v>
      </c>
      <c r="H21" s="137">
        <v>45666</v>
      </c>
      <c r="I21" s="137">
        <v>45681</v>
      </c>
      <c r="J21" s="146" t="s">
        <v>14885</v>
      </c>
      <c r="K21" s="135" t="s">
        <v>14932</v>
      </c>
      <c r="L21" s="132"/>
      <c r="M21" s="132"/>
      <c r="N21" s="237" t="s">
        <v>14868</v>
      </c>
      <c r="O21" s="136" t="s">
        <v>14887</v>
      </c>
      <c r="P21" s="133" t="s">
        <v>14888</v>
      </c>
      <c r="Q21" s="139" t="s">
        <v>731</v>
      </c>
      <c r="R21" s="222"/>
      <c r="S21" s="222"/>
      <c r="T21" s="222"/>
      <c r="U21" s="222"/>
      <c r="V21" s="222"/>
      <c r="W21" s="222"/>
      <c r="X21" s="222"/>
      <c r="Y21" s="46"/>
    </row>
    <row r="22" spans="1:25" ht="94.5" x14ac:dyDescent="0.2">
      <c r="A22" s="133">
        <v>19</v>
      </c>
      <c r="B22" s="134" t="s">
        <v>80</v>
      </c>
      <c r="C22" s="149">
        <v>202541002288</v>
      </c>
      <c r="D22" s="135" t="s">
        <v>14869</v>
      </c>
      <c r="E22" s="141" t="s">
        <v>14933</v>
      </c>
      <c r="F22" s="136" t="s">
        <v>14934</v>
      </c>
      <c r="G22" s="148" t="s">
        <v>14884</v>
      </c>
      <c r="H22" s="137">
        <v>45666</v>
      </c>
      <c r="I22" s="137">
        <v>45681</v>
      </c>
      <c r="J22" s="146" t="s">
        <v>14885</v>
      </c>
      <c r="K22" s="135" t="s">
        <v>14935</v>
      </c>
      <c r="L22" s="132"/>
      <c r="M22" s="132"/>
      <c r="N22" s="237" t="s">
        <v>14868</v>
      </c>
      <c r="O22" s="136" t="s">
        <v>14887</v>
      </c>
      <c r="P22" s="133" t="s">
        <v>14876</v>
      </c>
      <c r="Q22" s="139" t="s">
        <v>3263</v>
      </c>
      <c r="R22" s="222"/>
      <c r="S22" s="222"/>
      <c r="T22" s="222"/>
      <c r="U22" s="222"/>
      <c r="V22" s="222"/>
      <c r="W22" s="222"/>
      <c r="X22" s="222"/>
      <c r="Y22" s="46"/>
    </row>
    <row r="23" spans="1:25" ht="136.5" x14ac:dyDescent="0.2">
      <c r="A23" s="133">
        <v>20</v>
      </c>
      <c r="B23" s="134" t="s">
        <v>80</v>
      </c>
      <c r="C23" s="149">
        <v>202541002289</v>
      </c>
      <c r="D23" s="135" t="s">
        <v>14869</v>
      </c>
      <c r="E23" s="141" t="s">
        <v>14936</v>
      </c>
      <c r="F23" s="136" t="s">
        <v>14937</v>
      </c>
      <c r="G23" s="148" t="s">
        <v>14884</v>
      </c>
      <c r="H23" s="137">
        <v>45666</v>
      </c>
      <c r="I23" s="137">
        <v>45681</v>
      </c>
      <c r="J23" s="146" t="s">
        <v>14885</v>
      </c>
      <c r="K23" s="135" t="s">
        <v>14938</v>
      </c>
      <c r="L23" s="132"/>
      <c r="M23" s="132"/>
      <c r="N23" s="237" t="s">
        <v>14868</v>
      </c>
      <c r="O23" s="136" t="s">
        <v>14887</v>
      </c>
      <c r="P23" s="133" t="s">
        <v>14876</v>
      </c>
      <c r="Q23" s="139" t="s">
        <v>6087</v>
      </c>
      <c r="R23" s="222"/>
      <c r="S23" s="222"/>
      <c r="T23" s="222"/>
      <c r="U23" s="222"/>
      <c r="V23" s="222"/>
      <c r="W23" s="222"/>
      <c r="X23" s="222"/>
      <c r="Y23" s="46"/>
    </row>
    <row r="24" spans="1:25" ht="105" x14ac:dyDescent="0.2">
      <c r="A24" s="133">
        <v>21</v>
      </c>
      <c r="B24" s="134" t="s">
        <v>601</v>
      </c>
      <c r="C24" s="149">
        <v>202541002290</v>
      </c>
      <c r="D24" s="135" t="s">
        <v>14869</v>
      </c>
      <c r="E24" s="141" t="s">
        <v>14939</v>
      </c>
      <c r="F24" s="136" t="s">
        <v>14940</v>
      </c>
      <c r="G24" s="148" t="s">
        <v>14884</v>
      </c>
      <c r="H24" s="137">
        <v>45666</v>
      </c>
      <c r="I24" s="137">
        <v>45681</v>
      </c>
      <c r="J24" s="146" t="s">
        <v>14885</v>
      </c>
      <c r="K24" s="135" t="s">
        <v>14941</v>
      </c>
      <c r="L24" s="132"/>
      <c r="M24" s="132"/>
      <c r="N24" s="237" t="s">
        <v>14868</v>
      </c>
      <c r="O24" s="136" t="s">
        <v>14887</v>
      </c>
      <c r="P24" s="133" t="s">
        <v>14876</v>
      </c>
      <c r="Q24" s="139" t="s">
        <v>6149</v>
      </c>
      <c r="R24" s="222"/>
      <c r="S24" s="222"/>
      <c r="T24" s="222"/>
      <c r="U24" s="222"/>
      <c r="V24" s="222"/>
      <c r="W24" s="222"/>
      <c r="X24" s="222"/>
      <c r="Y24" s="46"/>
    </row>
    <row r="25" spans="1:25" ht="94.5" x14ac:dyDescent="0.2">
      <c r="A25" s="133">
        <v>22</v>
      </c>
      <c r="B25" s="134" t="s">
        <v>80</v>
      </c>
      <c r="C25" s="149">
        <v>202541002291</v>
      </c>
      <c r="D25" s="135" t="s">
        <v>14869</v>
      </c>
      <c r="E25" s="141" t="s">
        <v>14942</v>
      </c>
      <c r="F25" s="136" t="s">
        <v>14943</v>
      </c>
      <c r="G25" s="148" t="s">
        <v>14884</v>
      </c>
      <c r="H25" s="137">
        <v>45666</v>
      </c>
      <c r="I25" s="137">
        <v>45681</v>
      </c>
      <c r="J25" s="146" t="s">
        <v>14885</v>
      </c>
      <c r="K25" s="135" t="s">
        <v>14944</v>
      </c>
      <c r="L25" s="132"/>
      <c r="M25" s="132"/>
      <c r="N25" s="237" t="s">
        <v>14868</v>
      </c>
      <c r="O25" s="136" t="s">
        <v>14887</v>
      </c>
      <c r="P25" s="133" t="s">
        <v>14876</v>
      </c>
      <c r="Q25" s="139" t="s">
        <v>3519</v>
      </c>
      <c r="R25" s="222"/>
      <c r="S25" s="222"/>
      <c r="T25" s="222"/>
      <c r="U25" s="222"/>
      <c r="V25" s="222"/>
      <c r="W25" s="222"/>
      <c r="X25" s="222"/>
      <c r="Y25" s="46"/>
    </row>
    <row r="26" spans="1:25" ht="94.5" x14ac:dyDescent="0.2">
      <c r="A26" s="133">
        <v>23</v>
      </c>
      <c r="B26" s="134" t="s">
        <v>56</v>
      </c>
      <c r="C26" s="238">
        <v>202541013111</v>
      </c>
      <c r="D26" s="135" t="s">
        <v>14869</v>
      </c>
      <c r="E26" s="141" t="s">
        <v>14945</v>
      </c>
      <c r="F26" s="136" t="s">
        <v>14946</v>
      </c>
      <c r="G26" s="141" t="s">
        <v>14947</v>
      </c>
      <c r="H26" s="137">
        <v>45703</v>
      </c>
      <c r="I26" s="137">
        <v>45709</v>
      </c>
      <c r="J26" s="146" t="s">
        <v>14948</v>
      </c>
      <c r="K26" s="135" t="s">
        <v>14949</v>
      </c>
      <c r="L26" s="132"/>
      <c r="M26" s="132"/>
      <c r="N26" s="237" t="s">
        <v>14868</v>
      </c>
      <c r="O26" s="136" t="s">
        <v>14875</v>
      </c>
      <c r="P26" s="133" t="s">
        <v>14876</v>
      </c>
      <c r="Q26" s="139" t="s">
        <v>2353</v>
      </c>
      <c r="R26" s="222"/>
      <c r="S26" s="222"/>
      <c r="T26" s="222"/>
      <c r="U26" s="222"/>
      <c r="V26" s="222"/>
      <c r="W26" s="222"/>
      <c r="X26" s="222"/>
      <c r="Y26" s="46"/>
    </row>
    <row r="27" spans="1:25" ht="84" x14ac:dyDescent="0.2">
      <c r="A27" s="133">
        <v>24</v>
      </c>
      <c r="B27" s="134" t="s">
        <v>80</v>
      </c>
      <c r="C27" s="134">
        <v>202541018996</v>
      </c>
      <c r="D27" s="135" t="s">
        <v>14869</v>
      </c>
      <c r="E27" s="136" t="s">
        <v>14950</v>
      </c>
      <c r="F27" s="136" t="s">
        <v>14951</v>
      </c>
      <c r="G27" s="136" t="s">
        <v>14952</v>
      </c>
      <c r="H27" s="137">
        <v>45720</v>
      </c>
      <c r="I27" s="137">
        <v>45737</v>
      </c>
      <c r="J27" s="146" t="s">
        <v>14953</v>
      </c>
      <c r="K27" s="135" t="s">
        <v>14954</v>
      </c>
      <c r="L27" s="132"/>
      <c r="M27" s="132"/>
      <c r="N27" s="237" t="s">
        <v>14868</v>
      </c>
      <c r="O27" s="136" t="s">
        <v>14875</v>
      </c>
      <c r="P27" s="133" t="s">
        <v>14876</v>
      </c>
      <c r="Q27" s="139" t="s">
        <v>789</v>
      </c>
      <c r="R27" s="222"/>
      <c r="S27" s="222"/>
      <c r="T27" s="222"/>
      <c r="U27" s="222"/>
      <c r="V27" s="222"/>
      <c r="W27" s="222"/>
      <c r="X27" s="222"/>
      <c r="Y27" s="46"/>
    </row>
    <row r="28" spans="1:25" ht="105" x14ac:dyDescent="0.2">
      <c r="A28" s="133">
        <v>25</v>
      </c>
      <c r="B28" s="134" t="s">
        <v>56</v>
      </c>
      <c r="C28" s="134">
        <v>202541020336</v>
      </c>
      <c r="D28" s="135" t="s">
        <v>14869</v>
      </c>
      <c r="E28" s="141" t="s">
        <v>14955</v>
      </c>
      <c r="F28" s="136" t="s">
        <v>14956</v>
      </c>
      <c r="G28" s="141" t="s">
        <v>14957</v>
      </c>
      <c r="H28" s="137">
        <v>45722</v>
      </c>
      <c r="I28" s="137">
        <v>45737</v>
      </c>
      <c r="J28" s="146" t="s">
        <v>14953</v>
      </c>
      <c r="K28" s="135" t="s">
        <v>14958</v>
      </c>
      <c r="L28" s="132"/>
      <c r="M28" s="132"/>
      <c r="N28" s="237" t="s">
        <v>14868</v>
      </c>
      <c r="O28" s="136" t="s">
        <v>14875</v>
      </c>
      <c r="P28" s="133" t="s">
        <v>14876</v>
      </c>
      <c r="Q28" s="139" t="s">
        <v>2440</v>
      </c>
      <c r="R28" s="222"/>
      <c r="S28" s="222"/>
      <c r="T28" s="222"/>
      <c r="U28" s="222"/>
      <c r="V28" s="222"/>
      <c r="W28" s="222"/>
      <c r="X28" s="222"/>
      <c r="Y28" s="46"/>
    </row>
    <row r="29" spans="1:25" ht="126" x14ac:dyDescent="0.2">
      <c r="A29" s="133">
        <v>26</v>
      </c>
      <c r="B29" s="134" t="s">
        <v>1325</v>
      </c>
      <c r="C29" s="134">
        <v>202541048045</v>
      </c>
      <c r="D29" s="135" t="s">
        <v>14869</v>
      </c>
      <c r="E29" s="136" t="s">
        <v>14959</v>
      </c>
      <c r="F29" s="136" t="s">
        <v>14960</v>
      </c>
      <c r="G29" s="136" t="s">
        <v>14961</v>
      </c>
      <c r="H29" s="137">
        <v>45796</v>
      </c>
      <c r="I29" s="137">
        <v>45821</v>
      </c>
      <c r="J29" s="146" t="s">
        <v>14962</v>
      </c>
      <c r="K29" s="135" t="s">
        <v>14963</v>
      </c>
      <c r="L29" s="132"/>
      <c r="M29" s="132"/>
      <c r="N29" s="237" t="s">
        <v>14868</v>
      </c>
      <c r="O29" s="136" t="s">
        <v>14875</v>
      </c>
      <c r="P29" s="133" t="s">
        <v>14888</v>
      </c>
      <c r="Q29" s="139" t="s">
        <v>13787</v>
      </c>
      <c r="R29" s="222"/>
      <c r="S29" s="222"/>
      <c r="T29" s="222"/>
      <c r="U29" s="222"/>
      <c r="V29" s="222"/>
      <c r="W29" s="222"/>
      <c r="X29" s="222"/>
      <c r="Y29" s="46"/>
    </row>
    <row r="30" spans="1:25" ht="94.5" x14ac:dyDescent="0.2">
      <c r="A30" s="133">
        <v>27</v>
      </c>
      <c r="B30" s="134" t="s">
        <v>114</v>
      </c>
      <c r="C30" s="134">
        <v>202541051833</v>
      </c>
      <c r="D30" s="135" t="s">
        <v>14869</v>
      </c>
      <c r="E30" s="141" t="s">
        <v>14964</v>
      </c>
      <c r="F30" s="136" t="s">
        <v>14965</v>
      </c>
      <c r="G30" s="148" t="s">
        <v>14884</v>
      </c>
      <c r="H30" s="137">
        <v>45804</v>
      </c>
      <c r="I30" s="137">
        <v>45821</v>
      </c>
      <c r="J30" s="146" t="s">
        <v>14962</v>
      </c>
      <c r="K30" s="239" t="s">
        <v>14966</v>
      </c>
      <c r="L30" s="132"/>
      <c r="M30" s="132"/>
      <c r="N30" s="237" t="s">
        <v>14868</v>
      </c>
      <c r="O30" s="136" t="s">
        <v>14887</v>
      </c>
      <c r="P30" s="133" t="s">
        <v>14876</v>
      </c>
      <c r="Q30" s="139" t="s">
        <v>9830</v>
      </c>
      <c r="R30" s="222"/>
      <c r="S30" s="222"/>
      <c r="T30" s="222"/>
      <c r="U30" s="222"/>
      <c r="V30" s="222"/>
      <c r="W30" s="222"/>
      <c r="X30" s="222"/>
      <c r="Y30" s="46"/>
    </row>
    <row r="31" spans="1:25" ht="94.5" x14ac:dyDescent="0.2">
      <c r="A31" s="133">
        <v>28</v>
      </c>
      <c r="B31" s="134" t="s">
        <v>114</v>
      </c>
      <c r="C31" s="134">
        <v>202541051834</v>
      </c>
      <c r="D31" s="135" t="s">
        <v>14869</v>
      </c>
      <c r="E31" s="141" t="s">
        <v>14967</v>
      </c>
      <c r="F31" s="136" t="s">
        <v>14968</v>
      </c>
      <c r="G31" s="148" t="s">
        <v>14884</v>
      </c>
      <c r="H31" s="137">
        <v>45804</v>
      </c>
      <c r="I31" s="137">
        <v>45821</v>
      </c>
      <c r="J31" s="146" t="s">
        <v>14962</v>
      </c>
      <c r="K31" s="239" t="s">
        <v>14969</v>
      </c>
      <c r="L31" s="132"/>
      <c r="M31" s="132"/>
      <c r="N31" s="237" t="s">
        <v>14868</v>
      </c>
      <c r="O31" s="136" t="s">
        <v>14887</v>
      </c>
      <c r="P31" s="133" t="s">
        <v>14876</v>
      </c>
      <c r="Q31" s="139" t="s">
        <v>9830</v>
      </c>
      <c r="R31" s="222"/>
      <c r="S31" s="222"/>
      <c r="T31" s="222"/>
      <c r="U31" s="222"/>
      <c r="V31" s="222"/>
      <c r="W31" s="222"/>
      <c r="X31" s="222"/>
      <c r="Y31" s="46"/>
    </row>
    <row r="32" spans="1:25" ht="126" x14ac:dyDescent="0.2">
      <c r="A32" s="133">
        <v>29</v>
      </c>
      <c r="B32" s="134" t="s">
        <v>80</v>
      </c>
      <c r="C32" s="134">
        <v>202541051835</v>
      </c>
      <c r="D32" s="135" t="s">
        <v>14869</v>
      </c>
      <c r="E32" s="141" t="s">
        <v>14970</v>
      </c>
      <c r="F32" s="136" t="s">
        <v>14971</v>
      </c>
      <c r="G32" s="148" t="s">
        <v>14884</v>
      </c>
      <c r="H32" s="137">
        <v>45804</v>
      </c>
      <c r="I32" s="137">
        <v>45821</v>
      </c>
      <c r="J32" s="146" t="s">
        <v>14962</v>
      </c>
      <c r="K32" s="239" t="s">
        <v>14972</v>
      </c>
      <c r="L32" s="132"/>
      <c r="M32" s="132"/>
      <c r="N32" s="237" t="s">
        <v>14868</v>
      </c>
      <c r="O32" s="136" t="s">
        <v>14887</v>
      </c>
      <c r="P32" s="133" t="s">
        <v>14876</v>
      </c>
      <c r="Q32" s="139" t="s">
        <v>6087</v>
      </c>
      <c r="R32" s="222"/>
      <c r="S32" s="222"/>
      <c r="T32" s="222"/>
      <c r="U32" s="222"/>
      <c r="V32" s="222"/>
      <c r="W32" s="222"/>
      <c r="X32" s="222"/>
      <c r="Y32" s="46"/>
    </row>
    <row r="33" spans="1:25" ht="105" x14ac:dyDescent="0.2">
      <c r="A33" s="133">
        <v>30</v>
      </c>
      <c r="B33" s="134" t="s">
        <v>80</v>
      </c>
      <c r="C33" s="134">
        <v>202541051836</v>
      </c>
      <c r="D33" s="135" t="s">
        <v>14869</v>
      </c>
      <c r="E33" s="141" t="s">
        <v>14973</v>
      </c>
      <c r="F33" s="136" t="s">
        <v>14974</v>
      </c>
      <c r="G33" s="148" t="s">
        <v>14884</v>
      </c>
      <c r="H33" s="137">
        <v>45804</v>
      </c>
      <c r="I33" s="137">
        <v>45821</v>
      </c>
      <c r="J33" s="146" t="s">
        <v>14962</v>
      </c>
      <c r="K33" s="239" t="s">
        <v>14975</v>
      </c>
      <c r="L33" s="132"/>
      <c r="M33" s="132"/>
      <c r="N33" s="237" t="s">
        <v>14868</v>
      </c>
      <c r="O33" s="136" t="s">
        <v>14887</v>
      </c>
      <c r="P33" s="133" t="s">
        <v>14876</v>
      </c>
      <c r="Q33" s="139" t="s">
        <v>731</v>
      </c>
      <c r="R33" s="222"/>
      <c r="S33" s="222"/>
      <c r="T33" s="222"/>
      <c r="U33" s="222"/>
      <c r="V33" s="222"/>
      <c r="W33" s="222"/>
      <c r="X33" s="222"/>
      <c r="Y33" s="46"/>
    </row>
    <row r="34" spans="1:25" ht="126" x14ac:dyDescent="0.2">
      <c r="A34" s="133">
        <v>31</v>
      </c>
      <c r="B34" s="134" t="s">
        <v>864</v>
      </c>
      <c r="C34" s="134">
        <v>202541051837</v>
      </c>
      <c r="D34" s="135" t="s">
        <v>14869</v>
      </c>
      <c r="E34" s="141" t="s">
        <v>14976</v>
      </c>
      <c r="F34" s="136" t="s">
        <v>14977</v>
      </c>
      <c r="G34" s="148" t="s">
        <v>14884</v>
      </c>
      <c r="H34" s="137">
        <v>45804</v>
      </c>
      <c r="I34" s="137">
        <v>45821</v>
      </c>
      <c r="J34" s="146" t="s">
        <v>14962</v>
      </c>
      <c r="K34" s="239" t="s">
        <v>14978</v>
      </c>
      <c r="L34" s="132"/>
      <c r="M34" s="132"/>
      <c r="N34" s="237" t="s">
        <v>14868</v>
      </c>
      <c r="O34" s="136" t="s">
        <v>14887</v>
      </c>
      <c r="P34" s="133" t="s">
        <v>14876</v>
      </c>
      <c r="Q34" s="139" t="s">
        <v>1411</v>
      </c>
      <c r="R34" s="222"/>
      <c r="S34" s="222"/>
      <c r="T34" s="222"/>
      <c r="U34" s="222"/>
      <c r="V34" s="222"/>
      <c r="W34" s="222"/>
      <c r="X34" s="222"/>
      <c r="Y34" s="46"/>
    </row>
    <row r="35" spans="1:25" ht="126" x14ac:dyDescent="0.2">
      <c r="A35" s="133">
        <v>32</v>
      </c>
      <c r="B35" s="134" t="s">
        <v>56</v>
      </c>
      <c r="C35" s="134">
        <v>202541051838</v>
      </c>
      <c r="D35" s="135" t="s">
        <v>14869</v>
      </c>
      <c r="E35" s="141" t="s">
        <v>14979</v>
      </c>
      <c r="F35" s="136" t="s">
        <v>14980</v>
      </c>
      <c r="G35" s="148" t="s">
        <v>14884</v>
      </c>
      <c r="H35" s="137">
        <v>45804</v>
      </c>
      <c r="I35" s="137">
        <v>45821</v>
      </c>
      <c r="J35" s="146" t="s">
        <v>14962</v>
      </c>
      <c r="K35" s="239" t="s">
        <v>14981</v>
      </c>
      <c r="L35" s="132"/>
      <c r="M35" s="132"/>
      <c r="N35" s="237" t="s">
        <v>14868</v>
      </c>
      <c r="O35" s="136" t="s">
        <v>14887</v>
      </c>
      <c r="P35" s="133" t="s">
        <v>14876</v>
      </c>
      <c r="Q35" s="139" t="s">
        <v>433</v>
      </c>
      <c r="R35" s="222"/>
      <c r="S35" s="222"/>
      <c r="T35" s="222"/>
      <c r="U35" s="222"/>
      <c r="V35" s="222"/>
      <c r="W35" s="222"/>
      <c r="X35" s="222"/>
      <c r="Y35" s="46"/>
    </row>
    <row r="36" spans="1:25" ht="115.5" x14ac:dyDescent="0.2">
      <c r="A36" s="133">
        <v>33</v>
      </c>
      <c r="B36" s="134" t="s">
        <v>80</v>
      </c>
      <c r="C36" s="134">
        <v>202541051839</v>
      </c>
      <c r="D36" s="135" t="s">
        <v>14869</v>
      </c>
      <c r="E36" s="141" t="s">
        <v>14982</v>
      </c>
      <c r="F36" s="136" t="s">
        <v>14983</v>
      </c>
      <c r="G36" s="148" t="s">
        <v>14884</v>
      </c>
      <c r="H36" s="137">
        <v>45804</v>
      </c>
      <c r="I36" s="137">
        <v>45821</v>
      </c>
      <c r="J36" s="146" t="s">
        <v>14962</v>
      </c>
      <c r="K36" s="239" t="s">
        <v>14984</v>
      </c>
      <c r="L36" s="132"/>
      <c r="M36" s="132"/>
      <c r="N36" s="237" t="s">
        <v>14868</v>
      </c>
      <c r="O36" s="136" t="s">
        <v>14887</v>
      </c>
      <c r="P36" s="133" t="s">
        <v>14876</v>
      </c>
      <c r="Q36" s="139" t="s">
        <v>701</v>
      </c>
      <c r="R36" s="222"/>
      <c r="S36" s="222"/>
      <c r="T36" s="222"/>
      <c r="U36" s="222"/>
      <c r="V36" s="222"/>
      <c r="W36" s="222"/>
      <c r="X36" s="222"/>
      <c r="Y36" s="46"/>
    </row>
    <row r="37" spans="1:25" ht="115.5" x14ac:dyDescent="0.2">
      <c r="A37" s="133">
        <v>34</v>
      </c>
      <c r="B37" s="134" t="s">
        <v>80</v>
      </c>
      <c r="C37" s="134">
        <v>202341083337</v>
      </c>
      <c r="D37" s="135" t="s">
        <v>14869</v>
      </c>
      <c r="E37" s="141" t="s">
        <v>14985</v>
      </c>
      <c r="F37" s="136" t="s">
        <v>14986</v>
      </c>
      <c r="G37" s="148" t="s">
        <v>14884</v>
      </c>
      <c r="H37" s="137">
        <v>45267</v>
      </c>
      <c r="I37" s="137">
        <v>45828</v>
      </c>
      <c r="J37" s="146" t="s">
        <v>14987</v>
      </c>
      <c r="K37" s="239" t="s">
        <v>14988</v>
      </c>
      <c r="L37" s="132"/>
      <c r="M37" s="132"/>
      <c r="N37" s="237" t="s">
        <v>14868</v>
      </c>
      <c r="O37" s="136" t="s">
        <v>14887</v>
      </c>
      <c r="P37" s="133" t="s">
        <v>14876</v>
      </c>
      <c r="Q37" s="139" t="s">
        <v>3393</v>
      </c>
      <c r="R37" s="222"/>
      <c r="S37" s="222"/>
      <c r="T37" s="222"/>
      <c r="U37" s="222"/>
      <c r="V37" s="222"/>
      <c r="W37" s="222"/>
      <c r="X37" s="222"/>
      <c r="Y37" s="46"/>
    </row>
    <row r="38" spans="1:25" ht="63" x14ac:dyDescent="0.2">
      <c r="A38" s="133">
        <v>35</v>
      </c>
      <c r="B38" s="134" t="s">
        <v>56</v>
      </c>
      <c r="C38" s="134">
        <v>202541043837</v>
      </c>
      <c r="D38" s="135" t="s">
        <v>14869</v>
      </c>
      <c r="E38" s="136" t="s">
        <v>14989</v>
      </c>
      <c r="F38" s="136" t="s">
        <v>14990</v>
      </c>
      <c r="G38" s="136" t="s">
        <v>14991</v>
      </c>
      <c r="H38" s="137">
        <v>45783</v>
      </c>
      <c r="I38" s="137">
        <v>45807</v>
      </c>
      <c r="J38" s="146" t="s">
        <v>14992</v>
      </c>
      <c r="K38" s="135" t="s">
        <v>14993</v>
      </c>
      <c r="L38" s="132"/>
      <c r="M38" s="132"/>
      <c r="N38" s="237" t="s">
        <v>14868</v>
      </c>
      <c r="O38" s="136" t="s">
        <v>14875</v>
      </c>
      <c r="P38" s="133" t="s">
        <v>14876</v>
      </c>
      <c r="Q38" s="139" t="s">
        <v>7310</v>
      </c>
      <c r="R38" s="222"/>
      <c r="S38" s="222"/>
      <c r="T38" s="222"/>
      <c r="U38" s="222"/>
      <c r="V38" s="222"/>
      <c r="W38" s="222"/>
      <c r="X38" s="222"/>
      <c r="Y38" s="46"/>
    </row>
    <row r="39" spans="1:25" ht="126" x14ac:dyDescent="0.2">
      <c r="A39" s="133">
        <v>36</v>
      </c>
      <c r="B39" s="134" t="s">
        <v>114</v>
      </c>
      <c r="C39" s="134">
        <v>202541040599</v>
      </c>
      <c r="D39" s="135" t="s">
        <v>14869</v>
      </c>
      <c r="E39" s="136" t="s">
        <v>14994</v>
      </c>
      <c r="F39" s="136" t="s">
        <v>14995</v>
      </c>
      <c r="G39" s="136" t="s">
        <v>14996</v>
      </c>
      <c r="H39" s="137">
        <v>45774</v>
      </c>
      <c r="I39" s="137">
        <v>45793</v>
      </c>
      <c r="J39" s="135" t="s">
        <v>14997</v>
      </c>
      <c r="K39" s="135" t="s">
        <v>14998</v>
      </c>
      <c r="L39" s="132"/>
      <c r="M39" s="132"/>
      <c r="N39" s="237" t="s">
        <v>14868</v>
      </c>
      <c r="O39" s="136" t="s">
        <v>14875</v>
      </c>
      <c r="P39" s="133" t="s">
        <v>14876</v>
      </c>
      <c r="Q39" s="139" t="s">
        <v>6695</v>
      </c>
      <c r="R39" s="222"/>
      <c r="S39" s="222"/>
      <c r="T39" s="222"/>
      <c r="U39" s="222"/>
      <c r="V39" s="222"/>
      <c r="W39" s="222"/>
      <c r="X39" s="222"/>
      <c r="Y39" s="46"/>
    </row>
    <row r="40" spans="1:25" x14ac:dyDescent="0.2">
      <c r="A40" s="240" t="s">
        <v>14999</v>
      </c>
      <c r="B40" s="230"/>
      <c r="C40" s="230"/>
      <c r="D40" s="241"/>
      <c r="E40" s="231"/>
      <c r="F40" s="232"/>
      <c r="G40" s="232"/>
      <c r="H40" s="242"/>
      <c r="I40" s="242"/>
      <c r="J40" s="232"/>
      <c r="K40" s="232"/>
      <c r="L40" s="232"/>
      <c r="M40" s="232"/>
      <c r="N40" s="235"/>
      <c r="O40" s="232"/>
      <c r="P40" s="49"/>
      <c r="Q40" s="232"/>
      <c r="R40" s="222"/>
      <c r="S40" s="222"/>
      <c r="T40" s="222"/>
      <c r="U40" s="222"/>
      <c r="V40" s="222"/>
      <c r="W40" s="222"/>
      <c r="X40" s="222"/>
      <c r="Y40" s="46"/>
    </row>
    <row r="41" spans="1:25" ht="94.5" x14ac:dyDescent="0.2">
      <c r="A41" s="133">
        <v>37</v>
      </c>
      <c r="B41" s="134" t="s">
        <v>128</v>
      </c>
      <c r="C41" s="134">
        <v>202541065740</v>
      </c>
      <c r="D41" s="135" t="s">
        <v>14869</v>
      </c>
      <c r="E41" s="136" t="s">
        <v>15000</v>
      </c>
      <c r="F41" s="136" t="s">
        <v>15001</v>
      </c>
      <c r="G41" s="136" t="s">
        <v>15002</v>
      </c>
      <c r="H41" s="137">
        <v>45848</v>
      </c>
      <c r="I41" s="137">
        <v>45863</v>
      </c>
      <c r="J41" s="135" t="s">
        <v>15003</v>
      </c>
      <c r="K41" s="135" t="s">
        <v>15004</v>
      </c>
      <c r="L41" s="132"/>
      <c r="M41" s="132"/>
      <c r="N41" s="237" t="s">
        <v>15005</v>
      </c>
      <c r="O41" s="136" t="s">
        <v>14875</v>
      </c>
      <c r="P41" s="133" t="s">
        <v>14876</v>
      </c>
      <c r="Q41" s="139" t="s">
        <v>352</v>
      </c>
      <c r="R41" s="222"/>
      <c r="S41" s="222"/>
      <c r="T41" s="222"/>
      <c r="U41" s="222"/>
      <c r="V41" s="222"/>
      <c r="W41" s="222"/>
      <c r="X41" s="222"/>
      <c r="Y41" s="46"/>
    </row>
    <row r="42" spans="1:25" ht="115.5" x14ac:dyDescent="0.2">
      <c r="A42" s="133">
        <v>38</v>
      </c>
      <c r="B42" s="134" t="s">
        <v>56</v>
      </c>
      <c r="C42" s="134">
        <v>202541067374</v>
      </c>
      <c r="D42" s="135" t="s">
        <v>14869</v>
      </c>
      <c r="E42" s="141" t="s">
        <v>15006</v>
      </c>
      <c r="F42" s="136" t="s">
        <v>15007</v>
      </c>
      <c r="G42" s="148" t="s">
        <v>14884</v>
      </c>
      <c r="H42" s="137">
        <v>45853</v>
      </c>
      <c r="I42" s="137">
        <v>45863</v>
      </c>
      <c r="J42" s="135" t="s">
        <v>15003</v>
      </c>
      <c r="K42" s="239" t="s">
        <v>15008</v>
      </c>
      <c r="L42" s="132"/>
      <c r="M42" s="132"/>
      <c r="N42" s="237" t="s">
        <v>15005</v>
      </c>
      <c r="O42" s="136" t="s">
        <v>14887</v>
      </c>
      <c r="P42" s="133" t="s">
        <v>14876</v>
      </c>
      <c r="Q42" s="139" t="s">
        <v>665</v>
      </c>
      <c r="R42" s="222"/>
      <c r="S42" s="222"/>
      <c r="T42" s="222"/>
      <c r="U42" s="222"/>
      <c r="V42" s="222"/>
      <c r="W42" s="222"/>
      <c r="X42" s="222"/>
      <c r="Y42" s="46"/>
    </row>
    <row r="43" spans="1:25" ht="126" x14ac:dyDescent="0.2">
      <c r="A43" s="133">
        <v>39</v>
      </c>
      <c r="B43" s="134" t="s">
        <v>56</v>
      </c>
      <c r="C43" s="134">
        <v>202541067375</v>
      </c>
      <c r="D43" s="135" t="s">
        <v>14869</v>
      </c>
      <c r="E43" s="141" t="s">
        <v>15009</v>
      </c>
      <c r="F43" s="136" t="s">
        <v>15010</v>
      </c>
      <c r="G43" s="148" t="s">
        <v>14884</v>
      </c>
      <c r="H43" s="137">
        <v>45853</v>
      </c>
      <c r="I43" s="137">
        <v>45863</v>
      </c>
      <c r="J43" s="135" t="s">
        <v>15003</v>
      </c>
      <c r="K43" s="239" t="s">
        <v>15011</v>
      </c>
      <c r="L43" s="132"/>
      <c r="M43" s="132"/>
      <c r="N43" s="237" t="s">
        <v>15005</v>
      </c>
      <c r="O43" s="136" t="s">
        <v>14887</v>
      </c>
      <c r="P43" s="133" t="s">
        <v>14876</v>
      </c>
      <c r="Q43" s="139" t="s">
        <v>3189</v>
      </c>
      <c r="R43" s="222"/>
      <c r="S43" s="222"/>
      <c r="T43" s="222"/>
      <c r="U43" s="222"/>
      <c r="V43" s="222"/>
      <c r="W43" s="222"/>
      <c r="X43" s="222"/>
      <c r="Y43" s="46"/>
    </row>
    <row r="44" spans="1:25" ht="115.5" x14ac:dyDescent="0.2">
      <c r="A44" s="133">
        <v>40</v>
      </c>
      <c r="B44" s="134" t="s">
        <v>56</v>
      </c>
      <c r="C44" s="134">
        <v>202541067376</v>
      </c>
      <c r="D44" s="135" t="s">
        <v>14869</v>
      </c>
      <c r="E44" s="141" t="s">
        <v>15012</v>
      </c>
      <c r="F44" s="136" t="s">
        <v>15013</v>
      </c>
      <c r="G44" s="148" t="s">
        <v>14884</v>
      </c>
      <c r="H44" s="137">
        <v>45853</v>
      </c>
      <c r="I44" s="137">
        <v>45863</v>
      </c>
      <c r="J44" s="135" t="s">
        <v>15003</v>
      </c>
      <c r="K44" s="239" t="s">
        <v>15014</v>
      </c>
      <c r="L44" s="132"/>
      <c r="M44" s="132"/>
      <c r="N44" s="237" t="s">
        <v>15005</v>
      </c>
      <c r="O44" s="136" t="s">
        <v>14887</v>
      </c>
      <c r="P44" s="133" t="s">
        <v>14876</v>
      </c>
      <c r="Q44" s="139" t="s">
        <v>2163</v>
      </c>
      <c r="R44" s="222"/>
      <c r="S44" s="222"/>
      <c r="T44" s="222"/>
      <c r="U44" s="222"/>
      <c r="V44" s="222"/>
      <c r="W44" s="222"/>
      <c r="X44" s="222"/>
      <c r="Y44" s="46"/>
    </row>
    <row r="45" spans="1:25" ht="63" x14ac:dyDescent="0.2">
      <c r="A45" s="133">
        <v>41</v>
      </c>
      <c r="B45" s="134" t="s">
        <v>56</v>
      </c>
      <c r="C45" s="134">
        <v>202541067377</v>
      </c>
      <c r="D45" s="135" t="s">
        <v>14869</v>
      </c>
      <c r="E45" s="141" t="s">
        <v>15015</v>
      </c>
      <c r="F45" s="136" t="s">
        <v>15016</v>
      </c>
      <c r="G45" s="148" t="s">
        <v>14884</v>
      </c>
      <c r="H45" s="137">
        <v>45853</v>
      </c>
      <c r="I45" s="137">
        <v>45863</v>
      </c>
      <c r="J45" s="135" t="s">
        <v>15003</v>
      </c>
      <c r="K45" s="239" t="s">
        <v>15017</v>
      </c>
      <c r="L45" s="132"/>
      <c r="M45" s="132"/>
      <c r="N45" s="237" t="s">
        <v>15005</v>
      </c>
      <c r="O45" s="136" t="s">
        <v>14887</v>
      </c>
      <c r="P45" s="133" t="s">
        <v>14876</v>
      </c>
      <c r="Q45" s="139" t="s">
        <v>7310</v>
      </c>
      <c r="R45" s="222"/>
      <c r="S45" s="222"/>
      <c r="T45" s="222"/>
      <c r="U45" s="222"/>
      <c r="V45" s="222"/>
      <c r="W45" s="222"/>
      <c r="X45" s="222"/>
      <c r="Y45" s="46"/>
    </row>
    <row r="46" spans="1:25" ht="52.5" x14ac:dyDescent="0.2">
      <c r="A46" s="133">
        <v>42</v>
      </c>
      <c r="B46" s="134" t="s">
        <v>149</v>
      </c>
      <c r="C46" s="134">
        <v>202541071301</v>
      </c>
      <c r="D46" s="135" t="s">
        <v>14869</v>
      </c>
      <c r="E46" s="141" t="s">
        <v>2176</v>
      </c>
      <c r="F46" s="136" t="s">
        <v>15018</v>
      </c>
      <c r="G46" s="148" t="s">
        <v>14884</v>
      </c>
      <c r="H46" s="137">
        <v>45864</v>
      </c>
      <c r="I46" s="137">
        <v>45870</v>
      </c>
      <c r="J46" s="135" t="s">
        <v>15019</v>
      </c>
      <c r="K46" s="239" t="s">
        <v>15020</v>
      </c>
      <c r="L46" s="132"/>
      <c r="M46" s="132"/>
      <c r="N46" s="237" t="s">
        <v>15005</v>
      </c>
      <c r="O46" s="136" t="s">
        <v>14887</v>
      </c>
      <c r="P46" s="133" t="s">
        <v>14876</v>
      </c>
      <c r="Q46" s="139" t="s">
        <v>2176</v>
      </c>
      <c r="R46" s="222"/>
      <c r="S46" s="222"/>
      <c r="T46" s="222"/>
      <c r="U46" s="222"/>
      <c r="V46" s="222"/>
      <c r="W46" s="222"/>
      <c r="X46" s="222"/>
      <c r="Y46" s="46"/>
    </row>
    <row r="47" spans="1:25" ht="115.5" x14ac:dyDescent="0.2">
      <c r="A47" s="133">
        <v>43</v>
      </c>
      <c r="B47" s="134" t="s">
        <v>725</v>
      </c>
      <c r="C47" s="134">
        <v>202541071296</v>
      </c>
      <c r="D47" s="135" t="s">
        <v>14869</v>
      </c>
      <c r="E47" s="141" t="s">
        <v>15021</v>
      </c>
      <c r="F47" s="136" t="s">
        <v>15022</v>
      </c>
      <c r="G47" s="148" t="s">
        <v>14884</v>
      </c>
      <c r="H47" s="137">
        <v>45864</v>
      </c>
      <c r="I47" s="137">
        <v>45870</v>
      </c>
      <c r="J47" s="138" t="s">
        <v>15019</v>
      </c>
      <c r="K47" s="239" t="s">
        <v>15023</v>
      </c>
      <c r="L47" s="132"/>
      <c r="M47" s="132"/>
      <c r="N47" s="237" t="s">
        <v>15005</v>
      </c>
      <c r="O47" s="136" t="s">
        <v>14887</v>
      </c>
      <c r="P47" s="133" t="s">
        <v>14876</v>
      </c>
      <c r="Q47" s="139" t="s">
        <v>12924</v>
      </c>
      <c r="R47" s="222"/>
      <c r="S47" s="222"/>
      <c r="T47" s="222"/>
      <c r="U47" s="222"/>
      <c r="V47" s="222"/>
      <c r="W47" s="222"/>
      <c r="X47" s="222"/>
      <c r="Y47" s="46"/>
    </row>
    <row r="48" spans="1:25" ht="94.5" x14ac:dyDescent="0.2">
      <c r="A48" s="133">
        <v>44</v>
      </c>
      <c r="B48" s="134" t="s">
        <v>725</v>
      </c>
      <c r="C48" s="134">
        <v>202541071297</v>
      </c>
      <c r="D48" s="135" t="s">
        <v>14869</v>
      </c>
      <c r="E48" s="141" t="s">
        <v>15024</v>
      </c>
      <c r="F48" s="136" t="s">
        <v>15025</v>
      </c>
      <c r="G48" s="148" t="s">
        <v>14884</v>
      </c>
      <c r="H48" s="137">
        <v>45864</v>
      </c>
      <c r="I48" s="137">
        <v>45870</v>
      </c>
      <c r="J48" s="138" t="s">
        <v>15019</v>
      </c>
      <c r="K48" s="239" t="s">
        <v>15026</v>
      </c>
      <c r="L48" s="132"/>
      <c r="M48" s="132"/>
      <c r="N48" s="237" t="s">
        <v>15005</v>
      </c>
      <c r="O48" s="136" t="s">
        <v>14887</v>
      </c>
      <c r="P48" s="133" t="s">
        <v>14876</v>
      </c>
      <c r="Q48" s="139" t="s">
        <v>10370</v>
      </c>
      <c r="R48" s="222"/>
      <c r="S48" s="222"/>
      <c r="T48" s="222"/>
      <c r="U48" s="222"/>
      <c r="V48" s="222"/>
      <c r="W48" s="222"/>
      <c r="X48" s="222"/>
      <c r="Y48" s="46"/>
    </row>
    <row r="49" spans="1:25" ht="115.5" x14ac:dyDescent="0.2">
      <c r="A49" s="133">
        <v>45</v>
      </c>
      <c r="B49" s="134" t="s">
        <v>725</v>
      </c>
      <c r="C49" s="134">
        <v>202541071298</v>
      </c>
      <c r="D49" s="135" t="s">
        <v>14869</v>
      </c>
      <c r="E49" s="141" t="s">
        <v>15027</v>
      </c>
      <c r="F49" s="136" t="s">
        <v>15028</v>
      </c>
      <c r="G49" s="148" t="s">
        <v>14884</v>
      </c>
      <c r="H49" s="137">
        <v>45864</v>
      </c>
      <c r="I49" s="137">
        <v>45870</v>
      </c>
      <c r="J49" s="138" t="s">
        <v>15019</v>
      </c>
      <c r="K49" s="239" t="s">
        <v>15029</v>
      </c>
      <c r="L49" s="132"/>
      <c r="M49" s="132"/>
      <c r="N49" s="237" t="s">
        <v>15005</v>
      </c>
      <c r="O49" s="136" t="s">
        <v>14887</v>
      </c>
      <c r="P49" s="133" t="s">
        <v>14876</v>
      </c>
      <c r="Q49" s="139" t="s">
        <v>3584</v>
      </c>
      <c r="R49" s="222"/>
      <c r="S49" s="222"/>
      <c r="T49" s="222"/>
      <c r="U49" s="222"/>
      <c r="V49" s="222"/>
      <c r="W49" s="222"/>
      <c r="X49" s="222"/>
      <c r="Y49" s="46"/>
    </row>
    <row r="50" spans="1:25" ht="84" x14ac:dyDescent="0.2">
      <c r="A50" s="133">
        <v>46</v>
      </c>
      <c r="B50" s="134" t="s">
        <v>725</v>
      </c>
      <c r="C50" s="134">
        <v>202541071299</v>
      </c>
      <c r="D50" s="135" t="s">
        <v>14869</v>
      </c>
      <c r="E50" s="141" t="s">
        <v>15030</v>
      </c>
      <c r="F50" s="243" t="s">
        <v>15031</v>
      </c>
      <c r="G50" s="148" t="s">
        <v>14884</v>
      </c>
      <c r="H50" s="137">
        <v>45864</v>
      </c>
      <c r="I50" s="137">
        <v>45870</v>
      </c>
      <c r="J50" s="138" t="s">
        <v>15019</v>
      </c>
      <c r="K50" s="239" t="s">
        <v>15032</v>
      </c>
      <c r="L50" s="132"/>
      <c r="M50" s="132"/>
      <c r="N50" s="237" t="s">
        <v>15005</v>
      </c>
      <c r="O50" s="136" t="s">
        <v>14887</v>
      </c>
      <c r="P50" s="133" t="s">
        <v>14876</v>
      </c>
      <c r="Q50" s="139" t="s">
        <v>9039</v>
      </c>
      <c r="R50" s="222"/>
      <c r="S50" s="222"/>
      <c r="T50" s="222"/>
      <c r="U50" s="222"/>
      <c r="V50" s="222"/>
      <c r="W50" s="222"/>
      <c r="X50" s="222"/>
      <c r="Y50" s="46"/>
    </row>
    <row r="51" spans="1:25" ht="115.5" x14ac:dyDescent="0.2">
      <c r="A51" s="133">
        <v>47</v>
      </c>
      <c r="B51" s="134" t="s">
        <v>725</v>
      </c>
      <c r="C51" s="134">
        <v>202541071300</v>
      </c>
      <c r="D51" s="135" t="s">
        <v>14869</v>
      </c>
      <c r="E51" s="141" t="s">
        <v>15033</v>
      </c>
      <c r="F51" s="243" t="s">
        <v>15034</v>
      </c>
      <c r="G51" s="148" t="s">
        <v>14884</v>
      </c>
      <c r="H51" s="137">
        <v>45864</v>
      </c>
      <c r="I51" s="137">
        <v>45870</v>
      </c>
      <c r="J51" s="138" t="s">
        <v>15019</v>
      </c>
      <c r="K51" s="239" t="s">
        <v>15035</v>
      </c>
      <c r="L51" s="132"/>
      <c r="M51" s="132"/>
      <c r="N51" s="237" t="s">
        <v>15005</v>
      </c>
      <c r="O51" s="136" t="s">
        <v>14887</v>
      </c>
      <c r="P51" s="133" t="s">
        <v>14876</v>
      </c>
      <c r="Q51" s="139" t="s">
        <v>9024</v>
      </c>
      <c r="R51" s="222"/>
      <c r="S51" s="222"/>
      <c r="T51" s="222"/>
      <c r="U51" s="222"/>
      <c r="V51" s="222"/>
      <c r="W51" s="222"/>
      <c r="X51" s="222"/>
      <c r="Y51" s="46"/>
    </row>
    <row r="52" spans="1:25" ht="52.5" x14ac:dyDescent="0.2">
      <c r="A52" s="133">
        <v>48</v>
      </c>
      <c r="B52" s="134" t="s">
        <v>864</v>
      </c>
      <c r="C52" s="244">
        <v>202541071293</v>
      </c>
      <c r="D52" s="135" t="s">
        <v>14869</v>
      </c>
      <c r="E52" s="141" t="s">
        <v>15036</v>
      </c>
      <c r="F52" s="243" t="s">
        <v>15037</v>
      </c>
      <c r="G52" s="148" t="s">
        <v>14884</v>
      </c>
      <c r="H52" s="137">
        <v>45864</v>
      </c>
      <c r="I52" s="137">
        <v>45870</v>
      </c>
      <c r="J52" s="138" t="s">
        <v>15019</v>
      </c>
      <c r="K52" s="239" t="s">
        <v>15038</v>
      </c>
      <c r="L52" s="132"/>
      <c r="M52" s="132"/>
      <c r="N52" s="237" t="s">
        <v>15005</v>
      </c>
      <c r="O52" s="136" t="s">
        <v>14887</v>
      </c>
      <c r="P52" s="133" t="s">
        <v>14876</v>
      </c>
      <c r="Q52" s="139" t="s">
        <v>11285</v>
      </c>
      <c r="R52" s="222"/>
      <c r="S52" s="222"/>
      <c r="T52" s="222"/>
      <c r="U52" s="222"/>
      <c r="V52" s="222"/>
      <c r="W52" s="222"/>
      <c r="X52" s="222"/>
      <c r="Y52" s="46"/>
    </row>
    <row r="53" spans="1:25" ht="63" x14ac:dyDescent="0.2">
      <c r="A53" s="133">
        <v>49</v>
      </c>
      <c r="B53" s="134" t="s">
        <v>864</v>
      </c>
      <c r="C53" s="244">
        <v>202541071294</v>
      </c>
      <c r="D53" s="135" t="s">
        <v>14869</v>
      </c>
      <c r="E53" s="141" t="s">
        <v>15039</v>
      </c>
      <c r="F53" s="136" t="s">
        <v>15040</v>
      </c>
      <c r="G53" s="148" t="s">
        <v>14884</v>
      </c>
      <c r="H53" s="137">
        <v>45864</v>
      </c>
      <c r="I53" s="137">
        <v>45870</v>
      </c>
      <c r="J53" s="138" t="s">
        <v>15019</v>
      </c>
      <c r="K53" s="239" t="s">
        <v>15041</v>
      </c>
      <c r="L53" s="132"/>
      <c r="M53" s="132"/>
      <c r="N53" s="237" t="s">
        <v>15005</v>
      </c>
      <c r="O53" s="136" t="s">
        <v>14887</v>
      </c>
      <c r="P53" s="133" t="s">
        <v>14876</v>
      </c>
      <c r="Q53" s="139" t="s">
        <v>6136</v>
      </c>
      <c r="R53" s="222"/>
      <c r="S53" s="222"/>
      <c r="T53" s="222"/>
      <c r="U53" s="222"/>
      <c r="V53" s="222"/>
      <c r="W53" s="222"/>
      <c r="X53" s="222"/>
      <c r="Y53" s="46"/>
    </row>
    <row r="54" spans="1:25" ht="52.5" x14ac:dyDescent="0.2">
      <c r="A54" s="133">
        <v>50</v>
      </c>
      <c r="B54" s="134" t="s">
        <v>864</v>
      </c>
      <c r="C54" s="244">
        <v>202541071295</v>
      </c>
      <c r="D54" s="135" t="s">
        <v>14869</v>
      </c>
      <c r="E54" s="141" t="s">
        <v>3230</v>
      </c>
      <c r="F54" s="243" t="s">
        <v>15042</v>
      </c>
      <c r="G54" s="148" t="s">
        <v>14884</v>
      </c>
      <c r="H54" s="137">
        <v>45864</v>
      </c>
      <c r="I54" s="137">
        <v>45870</v>
      </c>
      <c r="J54" s="138" t="s">
        <v>15019</v>
      </c>
      <c r="K54" s="239" t="s">
        <v>15043</v>
      </c>
      <c r="L54" s="132"/>
      <c r="M54" s="132"/>
      <c r="N54" s="237" t="s">
        <v>15005</v>
      </c>
      <c r="O54" s="136" t="s">
        <v>14887</v>
      </c>
      <c r="P54" s="133" t="s">
        <v>14876</v>
      </c>
      <c r="Q54" s="139" t="s">
        <v>3229</v>
      </c>
      <c r="R54" s="222"/>
      <c r="S54" s="222"/>
      <c r="T54" s="222"/>
      <c r="U54" s="222"/>
      <c r="V54" s="222"/>
      <c r="W54" s="222"/>
      <c r="X54" s="222"/>
      <c r="Y54" s="46"/>
    </row>
    <row r="55" spans="1:25" ht="94.5" x14ac:dyDescent="0.2">
      <c r="A55" s="133">
        <v>51</v>
      </c>
      <c r="B55" s="134" t="s">
        <v>1325</v>
      </c>
      <c r="C55" s="244">
        <v>202541071292</v>
      </c>
      <c r="D55" s="135" t="s">
        <v>14869</v>
      </c>
      <c r="E55" s="141" t="s">
        <v>15044</v>
      </c>
      <c r="F55" s="243" t="s">
        <v>15045</v>
      </c>
      <c r="G55" s="148" t="s">
        <v>14884</v>
      </c>
      <c r="H55" s="137">
        <v>45864</v>
      </c>
      <c r="I55" s="137">
        <v>45870</v>
      </c>
      <c r="J55" s="138" t="s">
        <v>15019</v>
      </c>
      <c r="K55" s="239" t="s">
        <v>15046</v>
      </c>
      <c r="L55" s="132"/>
      <c r="M55" s="132"/>
      <c r="N55" s="237" t="s">
        <v>15005</v>
      </c>
      <c r="O55" s="136" t="s">
        <v>14887</v>
      </c>
      <c r="P55" s="133" t="s">
        <v>14876</v>
      </c>
      <c r="Q55" s="139" t="s">
        <v>9293</v>
      </c>
      <c r="R55" s="222"/>
      <c r="S55" s="222"/>
      <c r="T55" s="222"/>
      <c r="U55" s="222"/>
      <c r="V55" s="222"/>
      <c r="W55" s="222"/>
      <c r="X55" s="222"/>
      <c r="Y55" s="46"/>
    </row>
    <row r="56" spans="1:25" ht="63" x14ac:dyDescent="0.2">
      <c r="A56" s="245">
        <v>52</v>
      </c>
      <c r="B56" s="134" t="s">
        <v>725</v>
      </c>
      <c r="C56" s="244">
        <v>202541071288</v>
      </c>
      <c r="D56" s="135" t="s">
        <v>14869</v>
      </c>
      <c r="E56" s="141" t="s">
        <v>15047</v>
      </c>
      <c r="F56" s="243" t="s">
        <v>15048</v>
      </c>
      <c r="G56" s="148" t="s">
        <v>14884</v>
      </c>
      <c r="H56" s="137">
        <v>45864</v>
      </c>
      <c r="I56" s="137">
        <v>45870</v>
      </c>
      <c r="J56" s="138" t="s">
        <v>15019</v>
      </c>
      <c r="K56" s="239" t="s">
        <v>15049</v>
      </c>
      <c r="L56" s="132"/>
      <c r="M56" s="132"/>
      <c r="N56" s="237" t="s">
        <v>15005</v>
      </c>
      <c r="O56" s="136" t="s">
        <v>14887</v>
      </c>
      <c r="P56" s="133" t="s">
        <v>14876</v>
      </c>
      <c r="Q56" s="139" t="s">
        <v>8533</v>
      </c>
      <c r="R56" s="222"/>
      <c r="S56" s="222"/>
      <c r="T56" s="222"/>
      <c r="U56" s="222"/>
      <c r="V56" s="222"/>
      <c r="W56" s="222"/>
      <c r="X56" s="222"/>
      <c r="Y56" s="46"/>
    </row>
    <row r="57" spans="1:25" ht="105" x14ac:dyDescent="0.2">
      <c r="A57" s="245">
        <v>53</v>
      </c>
      <c r="B57" s="134" t="s">
        <v>725</v>
      </c>
      <c r="C57" s="134">
        <v>202541071289</v>
      </c>
      <c r="D57" s="135" t="s">
        <v>14869</v>
      </c>
      <c r="E57" s="141" t="s">
        <v>15050</v>
      </c>
      <c r="F57" s="136" t="s">
        <v>15051</v>
      </c>
      <c r="G57" s="148" t="s">
        <v>14884</v>
      </c>
      <c r="H57" s="137">
        <v>45864</v>
      </c>
      <c r="I57" s="137">
        <v>45870</v>
      </c>
      <c r="J57" s="138" t="s">
        <v>15019</v>
      </c>
      <c r="K57" s="239" t="s">
        <v>15052</v>
      </c>
      <c r="L57" s="132"/>
      <c r="M57" s="132"/>
      <c r="N57" s="237" t="s">
        <v>15005</v>
      </c>
      <c r="O57" s="136" t="s">
        <v>14887</v>
      </c>
      <c r="P57" s="133" t="s">
        <v>14876</v>
      </c>
      <c r="Q57" s="139" t="s">
        <v>10861</v>
      </c>
      <c r="R57" s="222"/>
      <c r="S57" s="222"/>
      <c r="T57" s="222"/>
      <c r="U57" s="222"/>
      <c r="V57" s="222"/>
      <c r="W57" s="222"/>
      <c r="X57" s="222"/>
      <c r="Y57" s="46"/>
    </row>
    <row r="58" spans="1:25" ht="115.5" x14ac:dyDescent="0.2">
      <c r="A58" s="245">
        <v>54</v>
      </c>
      <c r="B58" s="134" t="s">
        <v>725</v>
      </c>
      <c r="C58" s="134">
        <v>202541071290</v>
      </c>
      <c r="D58" s="135" t="s">
        <v>14869</v>
      </c>
      <c r="E58" s="141" t="s">
        <v>15053</v>
      </c>
      <c r="F58" s="243" t="s">
        <v>15054</v>
      </c>
      <c r="G58" s="148" t="s">
        <v>14884</v>
      </c>
      <c r="H58" s="137">
        <v>45864</v>
      </c>
      <c r="I58" s="137">
        <v>45870</v>
      </c>
      <c r="J58" s="138" t="s">
        <v>15019</v>
      </c>
      <c r="K58" s="239" t="s">
        <v>15055</v>
      </c>
      <c r="L58" s="132"/>
      <c r="M58" s="132"/>
      <c r="N58" s="237" t="s">
        <v>15005</v>
      </c>
      <c r="O58" s="136" t="s">
        <v>14887</v>
      </c>
      <c r="P58" s="133" t="s">
        <v>14876</v>
      </c>
      <c r="Q58" s="139" t="s">
        <v>3490</v>
      </c>
      <c r="R58" s="222"/>
      <c r="S58" s="222"/>
      <c r="T58" s="222"/>
      <c r="U58" s="222"/>
      <c r="V58" s="222"/>
      <c r="W58" s="222"/>
      <c r="X58" s="222"/>
      <c r="Y58" s="46"/>
    </row>
    <row r="59" spans="1:25" ht="94.5" x14ac:dyDescent="0.2">
      <c r="A59" s="245">
        <v>55</v>
      </c>
      <c r="B59" s="134" t="s">
        <v>725</v>
      </c>
      <c r="C59" s="134">
        <v>202541071291</v>
      </c>
      <c r="D59" s="135" t="s">
        <v>14869</v>
      </c>
      <c r="E59" s="141" t="s">
        <v>15056</v>
      </c>
      <c r="F59" s="243" t="s">
        <v>15057</v>
      </c>
      <c r="G59" s="148" t="s">
        <v>14884</v>
      </c>
      <c r="H59" s="137">
        <v>45864</v>
      </c>
      <c r="I59" s="137">
        <v>45870</v>
      </c>
      <c r="J59" s="138" t="s">
        <v>15019</v>
      </c>
      <c r="K59" s="239" t="s">
        <v>15058</v>
      </c>
      <c r="L59" s="132"/>
      <c r="M59" s="132"/>
      <c r="N59" s="237" t="s">
        <v>15005</v>
      </c>
      <c r="O59" s="136" t="s">
        <v>14887</v>
      </c>
      <c r="P59" s="133" t="s">
        <v>14876</v>
      </c>
      <c r="Q59" s="139" t="s">
        <v>6734</v>
      </c>
      <c r="R59" s="222"/>
      <c r="S59" s="222"/>
      <c r="T59" s="222"/>
      <c r="U59" s="222"/>
      <c r="V59" s="222"/>
      <c r="W59" s="222"/>
      <c r="X59" s="222"/>
      <c r="Y59" s="46"/>
    </row>
    <row r="60" spans="1:25" ht="63" x14ac:dyDescent="0.2">
      <c r="A60" s="133">
        <v>56</v>
      </c>
      <c r="B60" s="134" t="s">
        <v>570</v>
      </c>
      <c r="C60" s="134">
        <v>202541072388</v>
      </c>
      <c r="D60" s="135" t="s">
        <v>14869</v>
      </c>
      <c r="E60" s="141" t="s">
        <v>15059</v>
      </c>
      <c r="F60" s="136" t="s">
        <v>15060</v>
      </c>
      <c r="G60" s="148" t="s">
        <v>14884</v>
      </c>
      <c r="H60" s="137">
        <v>45867</v>
      </c>
      <c r="I60" s="137">
        <v>45884</v>
      </c>
      <c r="J60" s="138" t="s">
        <v>15061</v>
      </c>
      <c r="K60" s="135" t="s">
        <v>15062</v>
      </c>
      <c r="L60" s="132"/>
      <c r="M60" s="132"/>
      <c r="N60" s="237" t="s">
        <v>15005</v>
      </c>
      <c r="O60" s="136" t="s">
        <v>14887</v>
      </c>
      <c r="P60" s="133" t="s">
        <v>14876</v>
      </c>
      <c r="Q60" s="139" t="s">
        <v>1854</v>
      </c>
      <c r="R60" s="222"/>
      <c r="S60" s="222"/>
      <c r="T60" s="222"/>
      <c r="U60" s="222"/>
      <c r="V60" s="222"/>
      <c r="W60" s="222"/>
      <c r="X60" s="222"/>
      <c r="Y60" s="46"/>
    </row>
    <row r="61" spans="1:25" ht="52.5" x14ac:dyDescent="0.2">
      <c r="A61" s="133">
        <v>57</v>
      </c>
      <c r="B61" s="134" t="s">
        <v>128</v>
      </c>
      <c r="C61" s="134">
        <v>202541079184</v>
      </c>
      <c r="D61" s="135" t="s">
        <v>14869</v>
      </c>
      <c r="E61" s="141" t="s">
        <v>15063</v>
      </c>
      <c r="F61" s="136" t="s">
        <v>15064</v>
      </c>
      <c r="G61" s="148" t="s">
        <v>14884</v>
      </c>
      <c r="H61" s="137">
        <v>45890</v>
      </c>
      <c r="I61" s="137">
        <v>45905</v>
      </c>
      <c r="J61" s="138" t="s">
        <v>15065</v>
      </c>
      <c r="K61" s="135" t="s">
        <v>15066</v>
      </c>
      <c r="L61" s="132"/>
      <c r="M61" s="132"/>
      <c r="N61" s="237" t="s">
        <v>15005</v>
      </c>
      <c r="O61" s="136" t="s">
        <v>14875</v>
      </c>
      <c r="P61" s="133" t="s">
        <v>14876</v>
      </c>
      <c r="Q61" s="139" t="s">
        <v>469</v>
      </c>
      <c r="R61" s="222"/>
      <c r="S61" s="222"/>
      <c r="T61" s="222"/>
      <c r="U61" s="222"/>
      <c r="V61" s="222"/>
      <c r="W61" s="222"/>
      <c r="X61" s="222"/>
      <c r="Y61" s="46"/>
    </row>
    <row r="62" spans="1:25" ht="147" x14ac:dyDescent="0.2">
      <c r="A62" s="133">
        <v>58</v>
      </c>
      <c r="B62" s="134" t="s">
        <v>114</v>
      </c>
      <c r="C62" s="134">
        <v>202511082284</v>
      </c>
      <c r="D62" s="135" t="s">
        <v>14869</v>
      </c>
      <c r="E62" s="136" t="s">
        <v>15067</v>
      </c>
      <c r="F62" s="136" t="s">
        <v>15068</v>
      </c>
      <c r="G62" s="136" t="s">
        <v>15069</v>
      </c>
      <c r="H62" s="137">
        <v>45898</v>
      </c>
      <c r="I62" s="137">
        <v>45919</v>
      </c>
      <c r="J62" s="246" t="s">
        <v>15070</v>
      </c>
      <c r="K62" s="135" t="s">
        <v>15071</v>
      </c>
      <c r="L62" s="132"/>
      <c r="M62" s="132"/>
      <c r="N62" s="237" t="s">
        <v>15005</v>
      </c>
      <c r="O62" s="132"/>
      <c r="P62" s="49"/>
      <c r="Q62" s="139" t="s">
        <v>5594</v>
      </c>
      <c r="R62" s="222"/>
      <c r="S62" s="222"/>
      <c r="T62" s="222"/>
      <c r="U62" s="222"/>
      <c r="V62" s="222"/>
      <c r="W62" s="222"/>
      <c r="X62" s="222"/>
      <c r="Y62" s="46"/>
    </row>
    <row r="63" spans="1:25" ht="115.5" x14ac:dyDescent="0.2">
      <c r="A63" s="133">
        <v>59</v>
      </c>
      <c r="B63" s="134" t="s">
        <v>114</v>
      </c>
      <c r="C63" s="134">
        <v>202541083172</v>
      </c>
      <c r="D63" s="135" t="s">
        <v>14869</v>
      </c>
      <c r="E63" s="141" t="s">
        <v>15072</v>
      </c>
      <c r="F63" s="136" t="s">
        <v>15073</v>
      </c>
      <c r="G63" s="148" t="s">
        <v>14884</v>
      </c>
      <c r="H63" s="137">
        <v>45901</v>
      </c>
      <c r="I63" s="137">
        <v>45919</v>
      </c>
      <c r="J63" s="246" t="s">
        <v>15070</v>
      </c>
      <c r="K63" s="135" t="s">
        <v>15074</v>
      </c>
      <c r="L63" s="132"/>
      <c r="M63" s="132"/>
      <c r="N63" s="237" t="s">
        <v>15005</v>
      </c>
      <c r="O63" s="132"/>
      <c r="P63" s="49"/>
      <c r="Q63" s="139" t="s">
        <v>11761</v>
      </c>
      <c r="R63" s="222"/>
      <c r="S63" s="222"/>
      <c r="T63" s="222"/>
      <c r="U63" s="222"/>
      <c r="V63" s="222"/>
      <c r="W63" s="222"/>
      <c r="X63" s="222"/>
      <c r="Y63" s="46"/>
    </row>
    <row r="64" spans="1:25" ht="52.5" x14ac:dyDescent="0.2">
      <c r="A64" s="133">
        <v>60</v>
      </c>
      <c r="B64" s="134" t="s">
        <v>570</v>
      </c>
      <c r="C64" s="134">
        <v>202541083168</v>
      </c>
      <c r="D64" s="135" t="s">
        <v>14869</v>
      </c>
      <c r="E64" s="141" t="s">
        <v>15075</v>
      </c>
      <c r="F64" s="136" t="s">
        <v>15073</v>
      </c>
      <c r="G64" s="148" t="s">
        <v>14884</v>
      </c>
      <c r="H64" s="137">
        <v>45901</v>
      </c>
      <c r="I64" s="137">
        <v>45919</v>
      </c>
      <c r="J64" s="246" t="s">
        <v>15070</v>
      </c>
      <c r="K64" s="135" t="s">
        <v>15076</v>
      </c>
      <c r="L64" s="132"/>
      <c r="M64" s="132"/>
      <c r="N64" s="237" t="s">
        <v>15005</v>
      </c>
      <c r="O64" s="132"/>
      <c r="P64" s="49"/>
      <c r="Q64" s="139" t="s">
        <v>3312</v>
      </c>
      <c r="R64" s="220"/>
      <c r="S64" s="220"/>
      <c r="T64" s="220"/>
      <c r="U64" s="220"/>
      <c r="V64" s="220"/>
      <c r="W64" s="220"/>
      <c r="X64" s="220"/>
      <c r="Y64" s="46"/>
    </row>
    <row r="65" spans="1:25" ht="42" x14ac:dyDescent="0.2">
      <c r="A65" s="133">
        <v>61</v>
      </c>
      <c r="B65" s="134" t="s">
        <v>570</v>
      </c>
      <c r="C65" s="134">
        <v>202541083169</v>
      </c>
      <c r="D65" s="135" t="s">
        <v>14869</v>
      </c>
      <c r="E65" s="141" t="s">
        <v>15077</v>
      </c>
      <c r="F65" s="136" t="s">
        <v>15078</v>
      </c>
      <c r="G65" s="148" t="s">
        <v>14884</v>
      </c>
      <c r="H65" s="137">
        <v>45901</v>
      </c>
      <c r="I65" s="137">
        <v>45919</v>
      </c>
      <c r="J65" s="246" t="s">
        <v>15070</v>
      </c>
      <c r="K65" s="135" t="s">
        <v>15079</v>
      </c>
      <c r="L65" s="132"/>
      <c r="M65" s="132"/>
      <c r="N65" s="237" t="s">
        <v>15005</v>
      </c>
      <c r="O65" s="132"/>
      <c r="P65" s="49"/>
      <c r="Q65" s="139" t="s">
        <v>3452</v>
      </c>
      <c r="R65" s="220"/>
      <c r="S65" s="220"/>
      <c r="T65" s="220"/>
      <c r="U65" s="220"/>
      <c r="V65" s="220"/>
      <c r="W65" s="220"/>
      <c r="X65" s="220"/>
      <c r="Y65" s="46"/>
    </row>
    <row r="66" spans="1:25" ht="52.5" x14ac:dyDescent="0.2">
      <c r="A66" s="133">
        <v>62</v>
      </c>
      <c r="B66" s="134" t="s">
        <v>570</v>
      </c>
      <c r="C66" s="134">
        <v>202541083170</v>
      </c>
      <c r="D66" s="135" t="s">
        <v>14869</v>
      </c>
      <c r="E66" s="141" t="s">
        <v>15080</v>
      </c>
      <c r="F66" s="136" t="s">
        <v>15081</v>
      </c>
      <c r="G66" s="148" t="s">
        <v>14884</v>
      </c>
      <c r="H66" s="137">
        <v>45901</v>
      </c>
      <c r="I66" s="137">
        <v>45919</v>
      </c>
      <c r="J66" s="246" t="s">
        <v>15070</v>
      </c>
      <c r="K66" s="135" t="s">
        <v>15082</v>
      </c>
      <c r="L66" s="132"/>
      <c r="M66" s="132"/>
      <c r="N66" s="237" t="s">
        <v>15005</v>
      </c>
      <c r="O66" s="132"/>
      <c r="P66" s="49"/>
      <c r="Q66" s="139" t="s">
        <v>1091</v>
      </c>
      <c r="R66" s="220"/>
      <c r="S66" s="220"/>
      <c r="T66" s="220"/>
      <c r="U66" s="220"/>
      <c r="V66" s="220"/>
      <c r="W66" s="220"/>
      <c r="X66" s="220"/>
      <c r="Y66" s="46"/>
    </row>
    <row r="67" spans="1:25" ht="42" x14ac:dyDescent="0.2">
      <c r="A67" s="133">
        <v>63</v>
      </c>
      <c r="B67" s="134" t="s">
        <v>570</v>
      </c>
      <c r="C67" s="134">
        <v>202541083171</v>
      </c>
      <c r="D67" s="135" t="s">
        <v>14869</v>
      </c>
      <c r="E67" s="141" t="s">
        <v>15083</v>
      </c>
      <c r="F67" s="136" t="s">
        <v>15084</v>
      </c>
      <c r="G67" s="148" t="s">
        <v>14884</v>
      </c>
      <c r="H67" s="137">
        <v>45901</v>
      </c>
      <c r="I67" s="137">
        <v>45919</v>
      </c>
      <c r="J67" s="247" t="s">
        <v>15070</v>
      </c>
      <c r="K67" s="135" t="s">
        <v>15085</v>
      </c>
      <c r="L67" s="132"/>
      <c r="M67" s="132"/>
      <c r="N67" s="237" t="s">
        <v>15005</v>
      </c>
      <c r="O67" s="132"/>
      <c r="P67" s="49"/>
      <c r="Q67" s="139" t="s">
        <v>3347</v>
      </c>
      <c r="R67" s="220"/>
      <c r="S67" s="220"/>
      <c r="T67" s="220"/>
      <c r="U67" s="220"/>
      <c r="V67" s="220"/>
      <c r="W67" s="220"/>
      <c r="X67" s="220"/>
      <c r="Y67" s="46"/>
    </row>
    <row r="68" spans="1:25" ht="52.5" x14ac:dyDescent="0.2">
      <c r="A68" s="133">
        <v>64</v>
      </c>
      <c r="B68" s="134" t="s">
        <v>104</v>
      </c>
      <c r="C68" s="134">
        <v>202541083159</v>
      </c>
      <c r="D68" s="135" t="s">
        <v>14869</v>
      </c>
      <c r="E68" s="141" t="s">
        <v>15086</v>
      </c>
      <c r="F68" s="136" t="s">
        <v>15087</v>
      </c>
      <c r="G68" s="148" t="s">
        <v>14884</v>
      </c>
      <c r="H68" s="137">
        <v>45901</v>
      </c>
      <c r="I68" s="137">
        <v>45919</v>
      </c>
      <c r="J68" s="247" t="s">
        <v>15070</v>
      </c>
      <c r="K68" s="135" t="s">
        <v>15088</v>
      </c>
      <c r="L68" s="132"/>
      <c r="M68" s="132"/>
      <c r="N68" s="237" t="s">
        <v>15005</v>
      </c>
      <c r="O68" s="132"/>
      <c r="P68" s="49"/>
      <c r="Q68" s="139" t="s">
        <v>4595</v>
      </c>
      <c r="R68" s="220"/>
      <c r="S68" s="220"/>
      <c r="T68" s="220"/>
      <c r="U68" s="220"/>
      <c r="V68" s="220"/>
      <c r="W68" s="220"/>
      <c r="X68" s="220"/>
      <c r="Y68" s="46"/>
    </row>
    <row r="69" spans="1:25" ht="42" x14ac:dyDescent="0.2">
      <c r="A69" s="133">
        <v>65</v>
      </c>
      <c r="B69" s="134" t="s">
        <v>104</v>
      </c>
      <c r="C69" s="134">
        <v>202541083160</v>
      </c>
      <c r="D69" s="135" t="s">
        <v>14869</v>
      </c>
      <c r="E69" s="141" t="s">
        <v>15089</v>
      </c>
      <c r="F69" s="136" t="s">
        <v>15090</v>
      </c>
      <c r="G69" s="148" t="s">
        <v>14884</v>
      </c>
      <c r="H69" s="137">
        <v>45901</v>
      </c>
      <c r="I69" s="137">
        <v>45919</v>
      </c>
      <c r="J69" s="247" t="s">
        <v>15070</v>
      </c>
      <c r="K69" s="135" t="s">
        <v>15091</v>
      </c>
      <c r="L69" s="132"/>
      <c r="M69" s="132"/>
      <c r="N69" s="237" t="s">
        <v>15005</v>
      </c>
      <c r="O69" s="132"/>
      <c r="P69" s="49"/>
      <c r="Q69" s="139" t="s">
        <v>5324</v>
      </c>
      <c r="R69" s="220"/>
      <c r="S69" s="220"/>
      <c r="T69" s="220"/>
      <c r="U69" s="220"/>
      <c r="V69" s="220"/>
      <c r="W69" s="220"/>
      <c r="X69" s="220"/>
      <c r="Y69" s="46"/>
    </row>
    <row r="70" spans="1:25" ht="52.5" x14ac:dyDescent="0.2">
      <c r="A70" s="133">
        <v>66</v>
      </c>
      <c r="B70" s="134" t="s">
        <v>104</v>
      </c>
      <c r="C70" s="134">
        <v>202541083161</v>
      </c>
      <c r="D70" s="135" t="s">
        <v>14869</v>
      </c>
      <c r="E70" s="141" t="s">
        <v>15092</v>
      </c>
      <c r="F70" s="136" t="s">
        <v>15093</v>
      </c>
      <c r="G70" s="148" t="s">
        <v>14884</v>
      </c>
      <c r="H70" s="137">
        <v>45901</v>
      </c>
      <c r="I70" s="137">
        <v>45919</v>
      </c>
      <c r="J70" s="247" t="s">
        <v>15070</v>
      </c>
      <c r="K70" s="135" t="s">
        <v>15094</v>
      </c>
      <c r="L70" s="132"/>
      <c r="M70" s="132"/>
      <c r="N70" s="237" t="s">
        <v>15005</v>
      </c>
      <c r="O70" s="132"/>
      <c r="P70" s="49"/>
      <c r="Q70" s="139" t="s">
        <v>509</v>
      </c>
      <c r="R70" s="220"/>
      <c r="S70" s="220"/>
      <c r="T70" s="220"/>
      <c r="U70" s="220"/>
      <c r="V70" s="220"/>
      <c r="W70" s="220"/>
      <c r="X70" s="220"/>
      <c r="Y70" s="46"/>
    </row>
    <row r="71" spans="1:25" ht="52.5" x14ac:dyDescent="0.2">
      <c r="A71" s="133">
        <v>67</v>
      </c>
      <c r="B71" s="134" t="s">
        <v>104</v>
      </c>
      <c r="C71" s="134">
        <v>202541083162</v>
      </c>
      <c r="D71" s="135" t="s">
        <v>14869</v>
      </c>
      <c r="E71" s="141" t="s">
        <v>15095</v>
      </c>
      <c r="F71" s="136" t="s">
        <v>15096</v>
      </c>
      <c r="G71" s="148" t="s">
        <v>14884</v>
      </c>
      <c r="H71" s="137">
        <v>45901</v>
      </c>
      <c r="I71" s="137">
        <v>45919</v>
      </c>
      <c r="J71" s="247" t="s">
        <v>15070</v>
      </c>
      <c r="K71" s="135" t="s">
        <v>15097</v>
      </c>
      <c r="L71" s="132"/>
      <c r="M71" s="132"/>
      <c r="N71" s="237" t="s">
        <v>15005</v>
      </c>
      <c r="O71" s="132"/>
      <c r="P71" s="49"/>
      <c r="Q71" s="139" t="s">
        <v>1567</v>
      </c>
      <c r="R71" s="220"/>
      <c r="S71" s="220"/>
      <c r="T71" s="220"/>
      <c r="U71" s="220"/>
      <c r="V71" s="220"/>
      <c r="W71" s="220"/>
      <c r="X71" s="220"/>
      <c r="Y71" s="46"/>
    </row>
    <row r="72" spans="1:25" ht="42" x14ac:dyDescent="0.2">
      <c r="A72" s="133">
        <v>68</v>
      </c>
      <c r="B72" s="134" t="s">
        <v>104</v>
      </c>
      <c r="C72" s="134">
        <v>202541083163</v>
      </c>
      <c r="D72" s="135" t="s">
        <v>14869</v>
      </c>
      <c r="E72" s="141" t="s">
        <v>15098</v>
      </c>
      <c r="F72" s="136" t="s">
        <v>15099</v>
      </c>
      <c r="G72" s="148" t="s">
        <v>14884</v>
      </c>
      <c r="H72" s="137">
        <v>45901</v>
      </c>
      <c r="I72" s="137">
        <v>45919</v>
      </c>
      <c r="J72" s="247" t="s">
        <v>15070</v>
      </c>
      <c r="K72" s="135" t="s">
        <v>15100</v>
      </c>
      <c r="L72" s="132"/>
      <c r="M72" s="132"/>
      <c r="N72" s="237" t="s">
        <v>15005</v>
      </c>
      <c r="O72" s="132"/>
      <c r="P72" s="49"/>
      <c r="Q72" s="139" t="s">
        <v>3086</v>
      </c>
      <c r="R72" s="220"/>
      <c r="S72" s="220"/>
      <c r="T72" s="220"/>
      <c r="U72" s="220"/>
      <c r="V72" s="220"/>
      <c r="W72" s="220"/>
      <c r="X72" s="220"/>
      <c r="Y72" s="46"/>
    </row>
    <row r="73" spans="1:25" ht="52.5" x14ac:dyDescent="0.2">
      <c r="A73" s="133">
        <v>69</v>
      </c>
      <c r="B73" s="134" t="s">
        <v>104</v>
      </c>
      <c r="C73" s="134">
        <v>202541083164</v>
      </c>
      <c r="D73" s="135" t="s">
        <v>14869</v>
      </c>
      <c r="E73" s="141" t="s">
        <v>15101</v>
      </c>
      <c r="F73" s="136" t="s">
        <v>15102</v>
      </c>
      <c r="G73" s="148" t="s">
        <v>14884</v>
      </c>
      <c r="H73" s="137">
        <v>45901</v>
      </c>
      <c r="I73" s="137">
        <v>45919</v>
      </c>
      <c r="J73" s="247" t="s">
        <v>15070</v>
      </c>
      <c r="K73" s="135" t="s">
        <v>15103</v>
      </c>
      <c r="L73" s="132"/>
      <c r="M73" s="132"/>
      <c r="N73" s="237" t="s">
        <v>15005</v>
      </c>
      <c r="O73" s="132"/>
      <c r="P73" s="49"/>
      <c r="Q73" s="139" t="s">
        <v>4085</v>
      </c>
      <c r="R73" s="220"/>
      <c r="S73" s="220"/>
      <c r="T73" s="220"/>
      <c r="U73" s="220"/>
      <c r="V73" s="220"/>
      <c r="W73" s="220"/>
      <c r="X73" s="220"/>
      <c r="Y73" s="46"/>
    </row>
    <row r="74" spans="1:25" ht="63" x14ac:dyDescent="0.2">
      <c r="A74" s="133">
        <v>70</v>
      </c>
      <c r="B74" s="134" t="s">
        <v>104</v>
      </c>
      <c r="C74" s="134">
        <v>202541083165</v>
      </c>
      <c r="D74" s="135" t="s">
        <v>14869</v>
      </c>
      <c r="E74" s="141" t="s">
        <v>15104</v>
      </c>
      <c r="F74" s="136" t="s">
        <v>15105</v>
      </c>
      <c r="G74" s="148" t="s">
        <v>14884</v>
      </c>
      <c r="H74" s="137">
        <v>45901</v>
      </c>
      <c r="I74" s="137">
        <v>45919</v>
      </c>
      <c r="J74" s="247" t="s">
        <v>15070</v>
      </c>
      <c r="K74" s="135" t="s">
        <v>15106</v>
      </c>
      <c r="L74" s="132"/>
      <c r="M74" s="132"/>
      <c r="N74" s="237" t="s">
        <v>15005</v>
      </c>
      <c r="O74" s="132"/>
      <c r="P74" s="49"/>
      <c r="Q74" s="139" t="s">
        <v>464</v>
      </c>
      <c r="R74" s="220"/>
      <c r="S74" s="220"/>
      <c r="T74" s="220"/>
      <c r="U74" s="220"/>
      <c r="V74" s="220"/>
      <c r="W74" s="220"/>
      <c r="X74" s="220"/>
      <c r="Y74" s="46"/>
    </row>
    <row r="75" spans="1:25" ht="63" x14ac:dyDescent="0.2">
      <c r="A75" s="133">
        <v>71</v>
      </c>
      <c r="B75" s="134" t="s">
        <v>104</v>
      </c>
      <c r="C75" s="134">
        <v>202541083166</v>
      </c>
      <c r="D75" s="135" t="s">
        <v>14869</v>
      </c>
      <c r="E75" s="141" t="s">
        <v>15107</v>
      </c>
      <c r="F75" s="136" t="s">
        <v>15108</v>
      </c>
      <c r="G75" s="148" t="s">
        <v>14884</v>
      </c>
      <c r="H75" s="137">
        <v>45901</v>
      </c>
      <c r="I75" s="137">
        <v>45919</v>
      </c>
      <c r="J75" s="247" t="s">
        <v>15070</v>
      </c>
      <c r="K75" s="135" t="s">
        <v>15109</v>
      </c>
      <c r="L75" s="132"/>
      <c r="M75" s="132"/>
      <c r="N75" s="237" t="s">
        <v>15005</v>
      </c>
      <c r="O75" s="132"/>
      <c r="P75" s="49"/>
      <c r="Q75" s="139" t="s">
        <v>1724</v>
      </c>
      <c r="R75" s="220"/>
      <c r="S75" s="220"/>
      <c r="T75" s="220"/>
      <c r="U75" s="220"/>
      <c r="V75" s="220"/>
      <c r="W75" s="220"/>
      <c r="X75" s="220"/>
      <c r="Y75" s="46"/>
    </row>
    <row r="76" spans="1:25" ht="52.5" x14ac:dyDescent="0.2">
      <c r="A76" s="133">
        <v>72</v>
      </c>
      <c r="B76" s="134" t="s">
        <v>104</v>
      </c>
      <c r="C76" s="134">
        <v>202541083167</v>
      </c>
      <c r="D76" s="135" t="s">
        <v>14869</v>
      </c>
      <c r="E76" s="141" t="s">
        <v>15110</v>
      </c>
      <c r="F76" s="136" t="s">
        <v>15111</v>
      </c>
      <c r="G76" s="148" t="s">
        <v>14884</v>
      </c>
      <c r="H76" s="137">
        <v>45901</v>
      </c>
      <c r="I76" s="137">
        <v>45919</v>
      </c>
      <c r="J76" s="247" t="s">
        <v>15070</v>
      </c>
      <c r="K76" s="135" t="s">
        <v>15112</v>
      </c>
      <c r="L76" s="132"/>
      <c r="M76" s="132"/>
      <c r="N76" s="237" t="s">
        <v>15005</v>
      </c>
      <c r="O76" s="132"/>
      <c r="P76" s="49"/>
      <c r="Q76" s="139" t="s">
        <v>2470</v>
      </c>
      <c r="R76" s="220"/>
      <c r="S76" s="220"/>
      <c r="T76" s="220"/>
      <c r="U76" s="220"/>
      <c r="V76" s="220"/>
      <c r="W76" s="220"/>
      <c r="X76" s="220"/>
      <c r="Y76" s="46"/>
    </row>
    <row r="77" spans="1:25" ht="94.5" x14ac:dyDescent="0.2">
      <c r="A77" s="133">
        <v>73</v>
      </c>
      <c r="B77" s="134" t="s">
        <v>1325</v>
      </c>
      <c r="C77" s="134">
        <v>202541086190</v>
      </c>
      <c r="D77" s="135" t="s">
        <v>14869</v>
      </c>
      <c r="E77" s="141" t="s">
        <v>15113</v>
      </c>
      <c r="F77" s="136" t="s">
        <v>15114</v>
      </c>
      <c r="G77" s="148" t="s">
        <v>14884</v>
      </c>
      <c r="H77" s="137">
        <v>45910</v>
      </c>
      <c r="I77" s="137">
        <v>45933</v>
      </c>
      <c r="J77" s="246" t="s">
        <v>15115</v>
      </c>
      <c r="K77" s="135" t="s">
        <v>15116</v>
      </c>
      <c r="L77" s="132"/>
      <c r="M77" s="132"/>
      <c r="N77" s="237" t="s">
        <v>15005</v>
      </c>
      <c r="O77" s="132"/>
      <c r="P77" s="49"/>
      <c r="Q77" s="139" t="s">
        <v>1330</v>
      </c>
      <c r="R77" s="220"/>
      <c r="S77" s="220"/>
      <c r="T77" s="220"/>
      <c r="U77" s="220"/>
      <c r="V77" s="220"/>
      <c r="W77" s="220"/>
      <c r="X77" s="220"/>
      <c r="Y77" s="46"/>
    </row>
    <row r="78" spans="1:25" ht="84" x14ac:dyDescent="0.2">
      <c r="A78" s="245">
        <v>74</v>
      </c>
      <c r="B78" s="134" t="s">
        <v>1325</v>
      </c>
      <c r="C78" s="134">
        <v>202541086191</v>
      </c>
      <c r="D78" s="135" t="s">
        <v>14869</v>
      </c>
      <c r="E78" s="141" t="s">
        <v>15117</v>
      </c>
      <c r="F78" s="136" t="s">
        <v>15118</v>
      </c>
      <c r="G78" s="148" t="s">
        <v>14884</v>
      </c>
      <c r="H78" s="137">
        <v>45910</v>
      </c>
      <c r="I78" s="137">
        <v>45933</v>
      </c>
      <c r="J78" s="246" t="s">
        <v>15115</v>
      </c>
      <c r="K78" s="135" t="s">
        <v>15119</v>
      </c>
      <c r="L78" s="132"/>
      <c r="M78" s="132"/>
      <c r="N78" s="237" t="s">
        <v>15005</v>
      </c>
      <c r="O78" s="132"/>
      <c r="P78" s="49"/>
      <c r="Q78" s="139" t="s">
        <v>9293</v>
      </c>
      <c r="R78" s="220"/>
      <c r="S78" s="220"/>
      <c r="T78" s="220"/>
      <c r="U78" s="220"/>
      <c r="V78" s="220"/>
      <c r="W78" s="220"/>
      <c r="X78" s="220"/>
      <c r="Y78" s="46"/>
    </row>
    <row r="79" spans="1:25" ht="115.5" x14ac:dyDescent="0.2">
      <c r="A79" s="245">
        <v>75</v>
      </c>
      <c r="B79" s="134" t="s">
        <v>1325</v>
      </c>
      <c r="C79" s="134">
        <v>202541086192</v>
      </c>
      <c r="D79" s="135" t="s">
        <v>14869</v>
      </c>
      <c r="E79" s="141" t="s">
        <v>15120</v>
      </c>
      <c r="F79" s="136" t="s">
        <v>15121</v>
      </c>
      <c r="G79" s="148" t="s">
        <v>14884</v>
      </c>
      <c r="H79" s="137">
        <v>45910</v>
      </c>
      <c r="I79" s="137">
        <v>45933</v>
      </c>
      <c r="J79" s="246" t="s">
        <v>15115</v>
      </c>
      <c r="K79" s="135" t="s">
        <v>15122</v>
      </c>
      <c r="L79" s="132"/>
      <c r="M79" s="132"/>
      <c r="N79" s="237" t="s">
        <v>15005</v>
      </c>
      <c r="O79" s="132"/>
      <c r="P79" s="49"/>
      <c r="Q79" s="139" t="s">
        <v>6476</v>
      </c>
      <c r="R79" s="220"/>
      <c r="S79" s="220"/>
      <c r="T79" s="220"/>
      <c r="U79" s="220"/>
      <c r="V79" s="220"/>
      <c r="W79" s="220"/>
      <c r="X79" s="220"/>
      <c r="Y79" s="46"/>
    </row>
    <row r="80" spans="1:25" ht="84" x14ac:dyDescent="0.2">
      <c r="A80" s="245">
        <v>76</v>
      </c>
      <c r="B80" s="134" t="s">
        <v>1325</v>
      </c>
      <c r="C80" s="134">
        <v>202541086193</v>
      </c>
      <c r="D80" s="135" t="s">
        <v>14869</v>
      </c>
      <c r="E80" s="141" t="s">
        <v>15123</v>
      </c>
      <c r="F80" s="136" t="s">
        <v>15124</v>
      </c>
      <c r="G80" s="148" t="s">
        <v>14884</v>
      </c>
      <c r="H80" s="137">
        <v>45910</v>
      </c>
      <c r="I80" s="137">
        <v>45933</v>
      </c>
      <c r="J80" s="246" t="s">
        <v>15115</v>
      </c>
      <c r="K80" s="135" t="s">
        <v>15125</v>
      </c>
      <c r="L80" s="132"/>
      <c r="M80" s="132"/>
      <c r="N80" s="237" t="s">
        <v>15005</v>
      </c>
      <c r="O80" s="132"/>
      <c r="P80" s="49"/>
      <c r="Q80" s="139" t="s">
        <v>9293</v>
      </c>
      <c r="R80" s="220"/>
      <c r="S80" s="220"/>
      <c r="T80" s="220"/>
      <c r="U80" s="220"/>
      <c r="V80" s="220"/>
      <c r="W80" s="220"/>
      <c r="X80" s="220"/>
      <c r="Y80" s="46"/>
    </row>
    <row r="81" spans="1:25" ht="105" x14ac:dyDescent="0.2">
      <c r="A81" s="245">
        <v>77</v>
      </c>
      <c r="B81" s="134" t="s">
        <v>1325</v>
      </c>
      <c r="C81" s="134">
        <v>202541086194</v>
      </c>
      <c r="D81" s="135" t="s">
        <v>14869</v>
      </c>
      <c r="E81" s="141" t="s">
        <v>15126</v>
      </c>
      <c r="F81" s="136" t="s">
        <v>15127</v>
      </c>
      <c r="G81" s="148" t="s">
        <v>14884</v>
      </c>
      <c r="H81" s="137">
        <v>45910</v>
      </c>
      <c r="I81" s="137">
        <v>45933</v>
      </c>
      <c r="J81" s="246" t="s">
        <v>15115</v>
      </c>
      <c r="K81" s="135" t="s">
        <v>15128</v>
      </c>
      <c r="L81" s="132"/>
      <c r="M81" s="132"/>
      <c r="N81" s="237" t="s">
        <v>15005</v>
      </c>
      <c r="O81" s="132"/>
      <c r="P81" s="49"/>
      <c r="Q81" s="139" t="s">
        <v>6842</v>
      </c>
      <c r="R81" s="220"/>
      <c r="S81" s="220"/>
      <c r="T81" s="220"/>
      <c r="U81" s="220"/>
      <c r="V81" s="220"/>
      <c r="W81" s="220"/>
      <c r="X81" s="220"/>
      <c r="Y81" s="46"/>
    </row>
    <row r="82" spans="1:25" ht="94.5" x14ac:dyDescent="0.2">
      <c r="A82" s="245">
        <v>78</v>
      </c>
      <c r="B82" s="134" t="s">
        <v>1325</v>
      </c>
      <c r="C82" s="134">
        <v>202541086195</v>
      </c>
      <c r="D82" s="135" t="s">
        <v>14869</v>
      </c>
      <c r="E82" s="141" t="s">
        <v>15129</v>
      </c>
      <c r="F82" s="136" t="s">
        <v>15130</v>
      </c>
      <c r="G82" s="148" t="s">
        <v>14884</v>
      </c>
      <c r="H82" s="137">
        <v>45910</v>
      </c>
      <c r="I82" s="137">
        <v>45933</v>
      </c>
      <c r="J82" s="246" t="s">
        <v>15115</v>
      </c>
      <c r="K82" s="135" t="s">
        <v>15131</v>
      </c>
      <c r="L82" s="132"/>
      <c r="M82" s="132"/>
      <c r="N82" s="237" t="s">
        <v>15005</v>
      </c>
      <c r="O82" s="132"/>
      <c r="P82" s="49"/>
      <c r="Q82" s="139" t="s">
        <v>7324</v>
      </c>
      <c r="R82" s="220"/>
      <c r="S82" s="220"/>
      <c r="T82" s="220"/>
      <c r="U82" s="220"/>
      <c r="V82" s="220"/>
      <c r="W82" s="220"/>
      <c r="X82" s="220"/>
      <c r="Y82" s="46"/>
    </row>
    <row r="83" spans="1:25" ht="73.5" x14ac:dyDescent="0.2">
      <c r="A83" s="133">
        <v>79</v>
      </c>
      <c r="B83" s="134" t="s">
        <v>104</v>
      </c>
      <c r="C83" s="134">
        <v>202541087847</v>
      </c>
      <c r="D83" s="135" t="s">
        <v>14869</v>
      </c>
      <c r="E83" s="141" t="s">
        <v>15132</v>
      </c>
      <c r="F83" s="136" t="s">
        <v>15133</v>
      </c>
      <c r="G83" s="148" t="s">
        <v>14884</v>
      </c>
      <c r="H83" s="137">
        <v>45915</v>
      </c>
      <c r="I83" s="137">
        <v>45947</v>
      </c>
      <c r="J83" s="246" t="s">
        <v>15134</v>
      </c>
      <c r="K83" s="135" t="s">
        <v>15135</v>
      </c>
      <c r="L83" s="132"/>
      <c r="M83" s="132"/>
      <c r="N83" s="237" t="s">
        <v>15005</v>
      </c>
      <c r="O83" s="132"/>
      <c r="P83" s="49"/>
      <c r="Q83" s="139" t="s">
        <v>509</v>
      </c>
      <c r="R83" s="220"/>
      <c r="S83" s="220"/>
      <c r="T83" s="220"/>
      <c r="U83" s="220"/>
      <c r="V83" s="220"/>
      <c r="W83" s="220"/>
      <c r="X83" s="220"/>
      <c r="Y83" s="46"/>
    </row>
    <row r="84" spans="1:25" ht="84" x14ac:dyDescent="0.2">
      <c r="A84" s="133">
        <v>80</v>
      </c>
      <c r="B84" s="134" t="s">
        <v>56</v>
      </c>
      <c r="C84" s="134">
        <v>202541090210</v>
      </c>
      <c r="D84" s="135" t="s">
        <v>14869</v>
      </c>
      <c r="E84" s="141" t="s">
        <v>15136</v>
      </c>
      <c r="F84" s="136" t="s">
        <v>15137</v>
      </c>
      <c r="G84" s="148" t="s">
        <v>14884</v>
      </c>
      <c r="H84" s="137">
        <v>45920</v>
      </c>
      <c r="I84" s="137">
        <v>45947</v>
      </c>
      <c r="J84" s="246" t="s">
        <v>15134</v>
      </c>
      <c r="K84" s="135" t="s">
        <v>15138</v>
      </c>
      <c r="L84" s="132"/>
      <c r="M84" s="132"/>
      <c r="N84" s="237" t="s">
        <v>15005</v>
      </c>
      <c r="O84" s="132"/>
      <c r="P84" s="49"/>
      <c r="Q84" s="139" t="s">
        <v>2163</v>
      </c>
      <c r="R84" s="220"/>
      <c r="S84" s="220"/>
      <c r="T84" s="220"/>
      <c r="U84" s="220"/>
      <c r="V84" s="220"/>
      <c r="W84" s="220"/>
      <c r="X84" s="220"/>
      <c r="Y84" s="46"/>
    </row>
    <row r="85" spans="1:25" ht="84" x14ac:dyDescent="0.2">
      <c r="A85" s="133">
        <v>81</v>
      </c>
      <c r="B85" s="134" t="s">
        <v>56</v>
      </c>
      <c r="C85" s="134">
        <v>202541090211</v>
      </c>
      <c r="D85" s="135" t="s">
        <v>14869</v>
      </c>
      <c r="E85" s="141" t="s">
        <v>15139</v>
      </c>
      <c r="F85" s="136" t="s">
        <v>15140</v>
      </c>
      <c r="G85" s="148" t="s">
        <v>14884</v>
      </c>
      <c r="H85" s="137">
        <v>45920</v>
      </c>
      <c r="I85" s="137">
        <v>45947</v>
      </c>
      <c r="J85" s="246" t="s">
        <v>15134</v>
      </c>
      <c r="K85" s="135" t="s">
        <v>15141</v>
      </c>
      <c r="L85" s="132"/>
      <c r="M85" s="132"/>
      <c r="N85" s="237" t="s">
        <v>15005</v>
      </c>
      <c r="O85" s="132"/>
      <c r="P85" s="49"/>
      <c r="Q85" s="139" t="s">
        <v>5983</v>
      </c>
      <c r="R85" s="220"/>
      <c r="S85" s="220"/>
      <c r="T85" s="220"/>
      <c r="U85" s="220"/>
      <c r="V85" s="220"/>
      <c r="W85" s="220"/>
      <c r="X85" s="220"/>
      <c r="Y85" s="46"/>
    </row>
    <row r="86" spans="1:25" ht="73.5" x14ac:dyDescent="0.2">
      <c r="A86" s="133">
        <v>82</v>
      </c>
      <c r="B86" s="134" t="s">
        <v>601</v>
      </c>
      <c r="C86" s="134">
        <v>202541090212</v>
      </c>
      <c r="D86" s="135" t="s">
        <v>14869</v>
      </c>
      <c r="E86" s="141" t="s">
        <v>15142</v>
      </c>
      <c r="F86" s="136" t="s">
        <v>15143</v>
      </c>
      <c r="G86" s="148" t="s">
        <v>14884</v>
      </c>
      <c r="H86" s="137">
        <v>45920</v>
      </c>
      <c r="I86" s="137">
        <v>45947</v>
      </c>
      <c r="J86" s="246" t="s">
        <v>15134</v>
      </c>
      <c r="K86" s="135" t="s">
        <v>15144</v>
      </c>
      <c r="L86" s="132"/>
      <c r="M86" s="132"/>
      <c r="N86" s="237" t="s">
        <v>15005</v>
      </c>
      <c r="O86" s="132"/>
      <c r="P86" s="49"/>
      <c r="Q86" s="139" t="s">
        <v>7714</v>
      </c>
      <c r="R86" s="220"/>
      <c r="S86" s="220"/>
      <c r="T86" s="220"/>
      <c r="U86" s="220"/>
      <c r="V86" s="220"/>
      <c r="W86" s="220"/>
      <c r="X86" s="220"/>
      <c r="Y86" s="46"/>
    </row>
    <row r="87" spans="1:25" ht="105" x14ac:dyDescent="0.2">
      <c r="A87" s="133">
        <v>83</v>
      </c>
      <c r="B87" s="134" t="s">
        <v>128</v>
      </c>
      <c r="C87" s="134">
        <v>202541090213</v>
      </c>
      <c r="D87" s="135" t="s">
        <v>14869</v>
      </c>
      <c r="E87" s="141" t="s">
        <v>15145</v>
      </c>
      <c r="F87" s="136" t="s">
        <v>15146</v>
      </c>
      <c r="G87" s="148" t="s">
        <v>14884</v>
      </c>
      <c r="H87" s="137">
        <v>45920</v>
      </c>
      <c r="I87" s="137">
        <v>45947</v>
      </c>
      <c r="J87" s="138" t="s">
        <v>15134</v>
      </c>
      <c r="K87" s="135" t="s">
        <v>15147</v>
      </c>
      <c r="L87" s="132"/>
      <c r="M87" s="132"/>
      <c r="N87" s="237" t="s">
        <v>15005</v>
      </c>
      <c r="O87" s="132"/>
      <c r="P87" s="49"/>
      <c r="Q87" s="139" t="s">
        <v>2200</v>
      </c>
      <c r="R87" s="220"/>
      <c r="S87" s="220"/>
      <c r="T87" s="220"/>
      <c r="U87" s="220"/>
      <c r="V87" s="220"/>
      <c r="W87" s="220"/>
      <c r="X87" s="220"/>
      <c r="Y87" s="46"/>
    </row>
    <row r="88" spans="1:25" ht="105" x14ac:dyDescent="0.2">
      <c r="A88" s="133">
        <v>84</v>
      </c>
      <c r="B88" s="134" t="s">
        <v>80</v>
      </c>
      <c r="C88" s="134">
        <v>202541090214</v>
      </c>
      <c r="D88" s="135" t="s">
        <v>14869</v>
      </c>
      <c r="E88" s="141" t="s">
        <v>15148</v>
      </c>
      <c r="F88" s="136" t="s">
        <v>15149</v>
      </c>
      <c r="G88" s="148" t="s">
        <v>14884</v>
      </c>
      <c r="H88" s="137">
        <v>45920</v>
      </c>
      <c r="I88" s="137">
        <v>45947</v>
      </c>
      <c r="J88" s="138" t="s">
        <v>15134</v>
      </c>
      <c r="K88" s="135" t="s">
        <v>15150</v>
      </c>
      <c r="L88" s="132"/>
      <c r="M88" s="132"/>
      <c r="N88" s="237" t="s">
        <v>15005</v>
      </c>
      <c r="O88" s="132"/>
      <c r="P88" s="49"/>
      <c r="Q88" s="139" t="s">
        <v>3393</v>
      </c>
      <c r="R88" s="220"/>
      <c r="S88" s="220"/>
      <c r="T88" s="220"/>
      <c r="U88" s="220"/>
      <c r="V88" s="220"/>
      <c r="W88" s="220"/>
      <c r="X88" s="220"/>
      <c r="Y88" s="46"/>
    </row>
    <row r="89" spans="1:25" ht="73.5" x14ac:dyDescent="0.2">
      <c r="A89" s="133">
        <v>85</v>
      </c>
      <c r="B89" s="134" t="s">
        <v>128</v>
      </c>
      <c r="C89" s="134">
        <v>202541090215</v>
      </c>
      <c r="D89" s="135" t="s">
        <v>14869</v>
      </c>
      <c r="E89" s="141" t="s">
        <v>15151</v>
      </c>
      <c r="F89" s="136" t="s">
        <v>15152</v>
      </c>
      <c r="G89" s="148" t="s">
        <v>14884</v>
      </c>
      <c r="H89" s="137">
        <v>45920</v>
      </c>
      <c r="I89" s="137">
        <v>45947</v>
      </c>
      <c r="J89" s="138" t="s">
        <v>15134</v>
      </c>
      <c r="K89" s="135" t="s">
        <v>15153</v>
      </c>
      <c r="L89" s="132"/>
      <c r="M89" s="132"/>
      <c r="N89" s="237" t="s">
        <v>15005</v>
      </c>
      <c r="O89" s="132"/>
      <c r="P89" s="49"/>
      <c r="Q89" s="139" t="s">
        <v>2695</v>
      </c>
      <c r="R89" s="220"/>
      <c r="S89" s="220"/>
      <c r="T89" s="220"/>
      <c r="U89" s="220"/>
      <c r="V89" s="220"/>
      <c r="W89" s="220"/>
      <c r="X89" s="220"/>
      <c r="Y89" s="46"/>
    </row>
    <row r="90" spans="1:25" ht="136.5" x14ac:dyDescent="0.2">
      <c r="A90" s="133">
        <v>86</v>
      </c>
      <c r="B90" s="134" t="s">
        <v>1325</v>
      </c>
      <c r="C90" s="134">
        <v>202541040740</v>
      </c>
      <c r="D90" s="135" t="s">
        <v>14869</v>
      </c>
      <c r="E90" s="141" t="s">
        <v>15154</v>
      </c>
      <c r="F90" s="136" t="s">
        <v>15155</v>
      </c>
      <c r="G90" s="141" t="s">
        <v>15156</v>
      </c>
      <c r="H90" s="137">
        <v>45775</v>
      </c>
      <c r="I90" s="137" t="s">
        <v>15157</v>
      </c>
      <c r="J90" s="138" t="s">
        <v>15158</v>
      </c>
      <c r="K90" s="135" t="s">
        <v>15159</v>
      </c>
      <c r="L90" s="132"/>
      <c r="M90" s="132"/>
      <c r="N90" s="237" t="s">
        <v>15005</v>
      </c>
      <c r="O90" s="132"/>
      <c r="P90" s="49"/>
      <c r="Q90" s="139" t="s">
        <v>3952</v>
      </c>
      <c r="R90" s="220"/>
      <c r="S90" s="220"/>
      <c r="T90" s="220"/>
      <c r="U90" s="220"/>
      <c r="V90" s="220"/>
      <c r="W90" s="220"/>
      <c r="X90" s="220"/>
      <c r="Y90" s="46"/>
    </row>
    <row r="91" spans="1:25" ht="105" x14ac:dyDescent="0.2">
      <c r="A91" s="133">
        <v>87</v>
      </c>
      <c r="B91" s="134" t="s">
        <v>80</v>
      </c>
      <c r="C91" s="134">
        <v>202541084156</v>
      </c>
      <c r="D91" s="135" t="s">
        <v>14869</v>
      </c>
      <c r="E91" s="141" t="s">
        <v>15160</v>
      </c>
      <c r="F91" s="136" t="s">
        <v>15161</v>
      </c>
      <c r="G91" s="148" t="s">
        <v>14884</v>
      </c>
      <c r="H91" s="137">
        <v>45904</v>
      </c>
      <c r="I91" s="137">
        <v>45954</v>
      </c>
      <c r="J91" s="138" t="s">
        <v>15162</v>
      </c>
      <c r="K91" s="135" t="s">
        <v>15163</v>
      </c>
      <c r="L91" s="132"/>
      <c r="M91" s="132"/>
      <c r="N91" s="237" t="s">
        <v>15005</v>
      </c>
      <c r="O91" s="132"/>
      <c r="P91" s="49"/>
      <c r="Q91" s="139" t="s">
        <v>3068</v>
      </c>
      <c r="R91" s="220"/>
      <c r="S91" s="220"/>
      <c r="T91" s="220"/>
      <c r="U91" s="220"/>
      <c r="V91" s="220"/>
      <c r="W91" s="220"/>
      <c r="X91" s="220"/>
      <c r="Y91" s="46"/>
    </row>
    <row r="92" spans="1:25" ht="52.5" x14ac:dyDescent="0.2">
      <c r="A92" s="133">
        <v>88</v>
      </c>
      <c r="B92" s="134" t="s">
        <v>80</v>
      </c>
      <c r="C92" s="134">
        <v>202541084157</v>
      </c>
      <c r="D92" s="135" t="s">
        <v>14869</v>
      </c>
      <c r="E92" s="141" t="s">
        <v>15164</v>
      </c>
      <c r="F92" s="136" t="s">
        <v>15165</v>
      </c>
      <c r="G92" s="148" t="s">
        <v>14884</v>
      </c>
      <c r="H92" s="137">
        <v>45904</v>
      </c>
      <c r="I92" s="137">
        <v>45954</v>
      </c>
      <c r="J92" s="138" t="s">
        <v>15162</v>
      </c>
      <c r="K92" s="135" t="s">
        <v>15166</v>
      </c>
      <c r="L92" s="132"/>
      <c r="M92" s="132"/>
      <c r="N92" s="237" t="s">
        <v>15005</v>
      </c>
      <c r="O92" s="132"/>
      <c r="P92" s="49"/>
      <c r="Q92" s="139" t="s">
        <v>3268</v>
      </c>
      <c r="R92" s="220"/>
      <c r="S92" s="220"/>
      <c r="T92" s="220"/>
      <c r="U92" s="220"/>
      <c r="V92" s="220"/>
      <c r="W92" s="220"/>
      <c r="X92" s="220"/>
      <c r="Y92" s="46"/>
    </row>
    <row r="93" spans="1:25" ht="84" x14ac:dyDescent="0.2">
      <c r="A93" s="133">
        <v>89</v>
      </c>
      <c r="B93" s="134" t="s">
        <v>80</v>
      </c>
      <c r="C93" s="134">
        <v>202541084158</v>
      </c>
      <c r="D93" s="135" t="s">
        <v>14869</v>
      </c>
      <c r="E93" s="141" t="s">
        <v>15167</v>
      </c>
      <c r="F93" s="136" t="s">
        <v>15168</v>
      </c>
      <c r="G93" s="148" t="s">
        <v>14884</v>
      </c>
      <c r="H93" s="137">
        <v>45904</v>
      </c>
      <c r="I93" s="137">
        <v>45954</v>
      </c>
      <c r="J93" s="138" t="s">
        <v>15162</v>
      </c>
      <c r="K93" s="135" t="s">
        <v>15169</v>
      </c>
      <c r="L93" s="132"/>
      <c r="M93" s="132"/>
      <c r="N93" s="237" t="s">
        <v>15005</v>
      </c>
      <c r="O93" s="132"/>
      <c r="P93" s="49"/>
      <c r="Q93" s="139" t="s">
        <v>2336</v>
      </c>
      <c r="R93" s="220"/>
      <c r="S93" s="220"/>
      <c r="T93" s="220"/>
      <c r="U93" s="220"/>
      <c r="V93" s="220"/>
      <c r="W93" s="220"/>
      <c r="X93" s="220"/>
      <c r="Y93" s="46"/>
    </row>
    <row r="94" spans="1:25" ht="115.5" x14ac:dyDescent="0.2">
      <c r="A94" s="133">
        <v>90</v>
      </c>
      <c r="B94" s="134" t="s">
        <v>80</v>
      </c>
      <c r="C94" s="134">
        <v>202541084159</v>
      </c>
      <c r="D94" s="135" t="s">
        <v>14869</v>
      </c>
      <c r="E94" s="141" t="s">
        <v>15170</v>
      </c>
      <c r="F94" s="136" t="s">
        <v>15171</v>
      </c>
      <c r="G94" s="148" t="s">
        <v>14884</v>
      </c>
      <c r="H94" s="137">
        <v>45904</v>
      </c>
      <c r="I94" s="137">
        <v>45954</v>
      </c>
      <c r="J94" s="138" t="s">
        <v>15162</v>
      </c>
      <c r="K94" s="135" t="s">
        <v>15172</v>
      </c>
      <c r="L94" s="132"/>
      <c r="M94" s="132"/>
      <c r="N94" s="237" t="s">
        <v>15005</v>
      </c>
      <c r="O94" s="132"/>
      <c r="P94" s="49"/>
      <c r="Q94" s="139" t="s">
        <v>8232</v>
      </c>
      <c r="R94" s="220"/>
      <c r="S94" s="220"/>
      <c r="T94" s="220"/>
      <c r="U94" s="220"/>
      <c r="V94" s="220"/>
      <c r="W94" s="220"/>
      <c r="X94" s="220"/>
      <c r="Y94" s="46"/>
    </row>
    <row r="95" spans="1:25" ht="52.5" x14ac:dyDescent="0.2">
      <c r="A95" s="133">
        <v>91</v>
      </c>
      <c r="B95" s="134" t="s">
        <v>601</v>
      </c>
      <c r="C95" s="134">
        <v>202541084162</v>
      </c>
      <c r="D95" s="135" t="s">
        <v>14869</v>
      </c>
      <c r="E95" s="141" t="s">
        <v>15173</v>
      </c>
      <c r="F95" s="136" t="s">
        <v>15174</v>
      </c>
      <c r="G95" s="148" t="s">
        <v>14884</v>
      </c>
      <c r="H95" s="137">
        <v>45904</v>
      </c>
      <c r="I95" s="137">
        <v>45954</v>
      </c>
      <c r="J95" s="138" t="s">
        <v>15162</v>
      </c>
      <c r="K95" s="135" t="s">
        <v>15175</v>
      </c>
      <c r="L95" s="132"/>
      <c r="M95" s="132"/>
      <c r="N95" s="237" t="s">
        <v>15005</v>
      </c>
      <c r="O95" s="132"/>
      <c r="P95" s="49"/>
      <c r="Q95" s="139" t="s">
        <v>9084</v>
      </c>
      <c r="R95" s="220"/>
      <c r="S95" s="220"/>
      <c r="T95" s="220"/>
      <c r="U95" s="220"/>
      <c r="V95" s="220"/>
      <c r="W95" s="220"/>
      <c r="X95" s="220"/>
      <c r="Y95" s="46"/>
    </row>
    <row r="96" spans="1:25" ht="52.5" x14ac:dyDescent="0.2">
      <c r="A96" s="133">
        <v>92</v>
      </c>
      <c r="B96" s="134" t="s">
        <v>601</v>
      </c>
      <c r="C96" s="134">
        <v>202541084163</v>
      </c>
      <c r="D96" s="135" t="s">
        <v>14869</v>
      </c>
      <c r="E96" s="141" t="s">
        <v>15176</v>
      </c>
      <c r="F96" s="136" t="s">
        <v>15177</v>
      </c>
      <c r="G96" s="148" t="s">
        <v>14884</v>
      </c>
      <c r="H96" s="137">
        <v>45904</v>
      </c>
      <c r="I96" s="137">
        <v>45954</v>
      </c>
      <c r="J96" s="138" t="s">
        <v>15162</v>
      </c>
      <c r="K96" s="135" t="s">
        <v>15178</v>
      </c>
      <c r="L96" s="132"/>
      <c r="M96" s="132"/>
      <c r="N96" s="237" t="s">
        <v>15005</v>
      </c>
      <c r="O96" s="132"/>
      <c r="P96" s="49"/>
      <c r="Q96" s="139" t="s">
        <v>13444</v>
      </c>
      <c r="R96" s="220"/>
      <c r="S96" s="220"/>
      <c r="T96" s="220"/>
      <c r="U96" s="220"/>
      <c r="V96" s="220"/>
      <c r="W96" s="220"/>
      <c r="X96" s="220"/>
      <c r="Y96" s="46"/>
    </row>
    <row r="97" spans="1:25" ht="42" x14ac:dyDescent="0.2">
      <c r="A97" s="133">
        <v>93</v>
      </c>
      <c r="B97" s="134" t="s">
        <v>601</v>
      </c>
      <c r="C97" s="134">
        <v>202541084164</v>
      </c>
      <c r="D97" s="135" t="s">
        <v>14869</v>
      </c>
      <c r="E97" s="141" t="s">
        <v>15179</v>
      </c>
      <c r="F97" s="136" t="s">
        <v>15180</v>
      </c>
      <c r="G97" s="148" t="s">
        <v>14884</v>
      </c>
      <c r="H97" s="137">
        <v>45904</v>
      </c>
      <c r="I97" s="137">
        <v>45954</v>
      </c>
      <c r="J97" s="138" t="s">
        <v>15162</v>
      </c>
      <c r="K97" s="135" t="s">
        <v>15181</v>
      </c>
      <c r="L97" s="132"/>
      <c r="M97" s="132"/>
      <c r="N97" s="237" t="s">
        <v>15005</v>
      </c>
      <c r="O97" s="132"/>
      <c r="P97" s="49"/>
      <c r="Q97" s="139" t="s">
        <v>3907</v>
      </c>
      <c r="R97" s="220"/>
      <c r="S97" s="220"/>
      <c r="T97" s="220"/>
      <c r="U97" s="220"/>
      <c r="V97" s="220"/>
      <c r="W97" s="220"/>
      <c r="X97" s="220"/>
      <c r="Y97" s="46"/>
    </row>
    <row r="98" spans="1:25" ht="52.5" x14ac:dyDescent="0.2">
      <c r="A98" s="133">
        <v>94</v>
      </c>
      <c r="B98" s="134" t="s">
        <v>601</v>
      </c>
      <c r="C98" s="134">
        <v>202541084165</v>
      </c>
      <c r="D98" s="135" t="s">
        <v>14869</v>
      </c>
      <c r="E98" s="141" t="s">
        <v>15182</v>
      </c>
      <c r="F98" s="136" t="s">
        <v>15183</v>
      </c>
      <c r="G98" s="148" t="s">
        <v>14884</v>
      </c>
      <c r="H98" s="137">
        <v>45904</v>
      </c>
      <c r="I98" s="137">
        <v>45954</v>
      </c>
      <c r="J98" s="138" t="s">
        <v>15162</v>
      </c>
      <c r="K98" s="135" t="s">
        <v>15184</v>
      </c>
      <c r="L98" s="132"/>
      <c r="M98" s="132"/>
      <c r="N98" s="237" t="s">
        <v>15005</v>
      </c>
      <c r="O98" s="132"/>
      <c r="P98" s="49"/>
      <c r="Q98" s="139" t="s">
        <v>7714</v>
      </c>
      <c r="R98" s="220"/>
      <c r="S98" s="220"/>
      <c r="T98" s="220"/>
      <c r="U98" s="220"/>
      <c r="V98" s="220"/>
      <c r="W98" s="220"/>
      <c r="X98" s="220"/>
      <c r="Y98" s="46"/>
    </row>
    <row r="99" spans="1:25" ht="52.5" x14ac:dyDescent="0.2">
      <c r="A99" s="133">
        <v>95</v>
      </c>
      <c r="B99" s="134" t="s">
        <v>104</v>
      </c>
      <c r="C99" s="134">
        <v>202541090666</v>
      </c>
      <c r="D99" s="135" t="s">
        <v>14869</v>
      </c>
      <c r="E99" s="141" t="s">
        <v>15185</v>
      </c>
      <c r="F99" s="136" t="s">
        <v>15186</v>
      </c>
      <c r="G99" s="148" t="s">
        <v>14884</v>
      </c>
      <c r="H99" s="137">
        <v>45922</v>
      </c>
      <c r="I99" s="137">
        <v>45954</v>
      </c>
      <c r="J99" s="138" t="s">
        <v>15162</v>
      </c>
      <c r="K99" s="135" t="s">
        <v>15187</v>
      </c>
      <c r="L99" s="132"/>
      <c r="M99" s="132"/>
      <c r="N99" s="237" t="s">
        <v>15005</v>
      </c>
      <c r="O99" s="132"/>
      <c r="P99" s="49"/>
      <c r="Q99" s="139" t="s">
        <v>2964</v>
      </c>
      <c r="R99" s="220"/>
      <c r="S99" s="220"/>
      <c r="T99" s="220"/>
      <c r="U99" s="220"/>
      <c r="V99" s="220"/>
      <c r="W99" s="220"/>
      <c r="X99" s="220"/>
      <c r="Y99" s="46"/>
    </row>
    <row r="100" spans="1:25" ht="42" x14ac:dyDescent="0.2">
      <c r="A100" s="133">
        <v>96</v>
      </c>
      <c r="B100" s="134" t="s">
        <v>104</v>
      </c>
      <c r="C100" s="134">
        <v>202541090667</v>
      </c>
      <c r="D100" s="135" t="s">
        <v>14869</v>
      </c>
      <c r="E100" s="141" t="s">
        <v>15188</v>
      </c>
      <c r="F100" s="136" t="s">
        <v>15189</v>
      </c>
      <c r="G100" s="148" t="s">
        <v>14884</v>
      </c>
      <c r="H100" s="137">
        <v>45922</v>
      </c>
      <c r="I100" s="137">
        <v>45954</v>
      </c>
      <c r="J100" s="138" t="s">
        <v>15162</v>
      </c>
      <c r="K100" s="135" t="s">
        <v>15190</v>
      </c>
      <c r="L100" s="132"/>
      <c r="M100" s="132"/>
      <c r="N100" s="237" t="s">
        <v>15005</v>
      </c>
      <c r="O100" s="132"/>
      <c r="P100" s="49"/>
      <c r="Q100" s="139" t="s">
        <v>1544</v>
      </c>
      <c r="R100" s="220"/>
      <c r="S100" s="220"/>
      <c r="T100" s="220"/>
      <c r="U100" s="220"/>
      <c r="V100" s="220"/>
      <c r="W100" s="220"/>
      <c r="X100" s="220"/>
      <c r="Y100" s="46"/>
    </row>
    <row r="101" spans="1:25" ht="105" x14ac:dyDescent="0.2">
      <c r="A101" s="133">
        <v>97</v>
      </c>
      <c r="B101" s="134" t="s">
        <v>104</v>
      </c>
      <c r="C101" s="134">
        <v>202541090668</v>
      </c>
      <c r="D101" s="135" t="s">
        <v>14869</v>
      </c>
      <c r="E101" s="141" t="s">
        <v>15191</v>
      </c>
      <c r="F101" s="136" t="s">
        <v>15192</v>
      </c>
      <c r="G101" s="148" t="s">
        <v>14884</v>
      </c>
      <c r="H101" s="137">
        <v>45922</v>
      </c>
      <c r="I101" s="137">
        <v>45954</v>
      </c>
      <c r="J101" s="138" t="s">
        <v>15162</v>
      </c>
      <c r="K101" s="135" t="s">
        <v>15193</v>
      </c>
      <c r="L101" s="132"/>
      <c r="M101" s="132"/>
      <c r="N101" s="237" t="s">
        <v>15005</v>
      </c>
      <c r="O101" s="132"/>
      <c r="P101" s="49"/>
      <c r="Q101" s="139" t="s">
        <v>503</v>
      </c>
      <c r="R101" s="220"/>
      <c r="S101" s="220"/>
      <c r="T101" s="220"/>
      <c r="U101" s="220"/>
      <c r="V101" s="220"/>
      <c r="W101" s="220"/>
      <c r="X101" s="220"/>
      <c r="Y101" s="46"/>
    </row>
    <row r="102" spans="1:25" ht="94.5" x14ac:dyDescent="0.2">
      <c r="A102" s="133">
        <v>98</v>
      </c>
      <c r="B102" s="134" t="s">
        <v>114</v>
      </c>
      <c r="C102" s="134">
        <v>202541090669</v>
      </c>
      <c r="D102" s="135" t="s">
        <v>14869</v>
      </c>
      <c r="E102" s="141" t="s">
        <v>15194</v>
      </c>
      <c r="F102" s="136" t="s">
        <v>15195</v>
      </c>
      <c r="G102" s="148" t="s">
        <v>14884</v>
      </c>
      <c r="H102" s="137">
        <v>45922</v>
      </c>
      <c r="I102" s="137">
        <v>45954</v>
      </c>
      <c r="J102" s="138" t="s">
        <v>15162</v>
      </c>
      <c r="K102" s="135" t="s">
        <v>15196</v>
      </c>
      <c r="L102" s="132"/>
      <c r="M102" s="132"/>
      <c r="N102" s="237" t="s">
        <v>15005</v>
      </c>
      <c r="O102" s="132"/>
      <c r="P102" s="49"/>
      <c r="Q102" s="139" t="s">
        <v>2247</v>
      </c>
      <c r="R102" s="220"/>
      <c r="S102" s="220"/>
      <c r="T102" s="220"/>
      <c r="U102" s="220"/>
      <c r="V102" s="220"/>
      <c r="W102" s="220"/>
      <c r="X102" s="220"/>
      <c r="Y102" s="46"/>
    </row>
    <row r="103" spans="1:25" ht="105" x14ac:dyDescent="0.2">
      <c r="A103" s="133">
        <v>99</v>
      </c>
      <c r="B103" s="134" t="s">
        <v>104</v>
      </c>
      <c r="C103" s="134">
        <v>202541090670</v>
      </c>
      <c r="D103" s="135" t="s">
        <v>14869</v>
      </c>
      <c r="E103" s="141" t="s">
        <v>15197</v>
      </c>
      <c r="F103" s="136" t="s">
        <v>15198</v>
      </c>
      <c r="G103" s="148" t="s">
        <v>14884</v>
      </c>
      <c r="H103" s="137">
        <v>45922</v>
      </c>
      <c r="I103" s="137">
        <v>45954</v>
      </c>
      <c r="J103" s="138" t="s">
        <v>15162</v>
      </c>
      <c r="K103" s="135" t="s">
        <v>15199</v>
      </c>
      <c r="L103" s="132"/>
      <c r="M103" s="132"/>
      <c r="N103" s="237" t="s">
        <v>15005</v>
      </c>
      <c r="O103" s="132"/>
      <c r="P103" s="49"/>
      <c r="Q103" s="139" t="s">
        <v>659</v>
      </c>
      <c r="R103" s="220"/>
      <c r="S103" s="220"/>
      <c r="T103" s="220"/>
      <c r="U103" s="220"/>
      <c r="V103" s="220"/>
      <c r="W103" s="220"/>
      <c r="X103" s="220"/>
      <c r="Y103" s="46"/>
    </row>
    <row r="104" spans="1:25" ht="115.5" x14ac:dyDescent="0.2">
      <c r="A104" s="133">
        <v>100</v>
      </c>
      <c r="B104" s="134" t="s">
        <v>128</v>
      </c>
      <c r="C104" s="134">
        <v>202541090671</v>
      </c>
      <c r="D104" s="135" t="s">
        <v>14869</v>
      </c>
      <c r="E104" s="141" t="s">
        <v>15200</v>
      </c>
      <c r="F104" s="136" t="s">
        <v>15201</v>
      </c>
      <c r="G104" s="148" t="s">
        <v>14884</v>
      </c>
      <c r="H104" s="137">
        <v>45922</v>
      </c>
      <c r="I104" s="137">
        <v>45954</v>
      </c>
      <c r="J104" s="138" t="s">
        <v>15162</v>
      </c>
      <c r="K104" s="135" t="s">
        <v>15202</v>
      </c>
      <c r="L104" s="132"/>
      <c r="M104" s="132"/>
      <c r="N104" s="237" t="s">
        <v>15005</v>
      </c>
      <c r="O104" s="132"/>
      <c r="P104" s="49"/>
      <c r="Q104" s="139" t="s">
        <v>3095</v>
      </c>
      <c r="R104" s="220"/>
      <c r="S104" s="220"/>
      <c r="T104" s="220"/>
      <c r="U104" s="220"/>
      <c r="V104" s="220"/>
      <c r="W104" s="220"/>
      <c r="X104" s="220"/>
      <c r="Y104" s="46"/>
    </row>
    <row r="105" spans="1:25" ht="115.5" x14ac:dyDescent="0.2">
      <c r="A105" s="133">
        <v>101</v>
      </c>
      <c r="B105" s="134" t="s">
        <v>128</v>
      </c>
      <c r="C105" s="134">
        <v>202541090672</v>
      </c>
      <c r="D105" s="135" t="s">
        <v>14869</v>
      </c>
      <c r="E105" s="141" t="s">
        <v>15203</v>
      </c>
      <c r="F105" s="136" t="s">
        <v>15204</v>
      </c>
      <c r="G105" s="148" t="s">
        <v>14884</v>
      </c>
      <c r="H105" s="137">
        <v>45922</v>
      </c>
      <c r="I105" s="137">
        <v>45954</v>
      </c>
      <c r="J105" s="138" t="s">
        <v>15162</v>
      </c>
      <c r="K105" s="135" t="s">
        <v>15205</v>
      </c>
      <c r="L105" s="132"/>
      <c r="M105" s="132"/>
      <c r="N105" s="237" t="s">
        <v>15005</v>
      </c>
      <c r="O105" s="132"/>
      <c r="P105" s="49"/>
      <c r="Q105" s="139" t="s">
        <v>352</v>
      </c>
      <c r="R105" s="220"/>
      <c r="S105" s="220"/>
      <c r="T105" s="220"/>
      <c r="U105" s="220"/>
      <c r="V105" s="220"/>
      <c r="W105" s="220"/>
      <c r="X105" s="220"/>
      <c r="Y105" s="46"/>
    </row>
    <row r="106" spans="1:25" ht="115.5" x14ac:dyDescent="0.2">
      <c r="A106" s="133">
        <v>102</v>
      </c>
      <c r="B106" s="134" t="s">
        <v>128</v>
      </c>
      <c r="C106" s="134">
        <v>202541090673</v>
      </c>
      <c r="D106" s="135" t="s">
        <v>14869</v>
      </c>
      <c r="E106" s="141" t="s">
        <v>15206</v>
      </c>
      <c r="F106" s="136" t="s">
        <v>15207</v>
      </c>
      <c r="G106" s="148" t="s">
        <v>14884</v>
      </c>
      <c r="H106" s="137">
        <v>45922</v>
      </c>
      <c r="I106" s="137">
        <v>45954</v>
      </c>
      <c r="J106" s="138" t="s">
        <v>15162</v>
      </c>
      <c r="K106" s="135" t="s">
        <v>15208</v>
      </c>
      <c r="L106" s="132"/>
      <c r="M106" s="132"/>
      <c r="N106" s="237" t="s">
        <v>15005</v>
      </c>
      <c r="O106" s="132"/>
      <c r="P106" s="49"/>
      <c r="Q106" s="139" t="s">
        <v>352</v>
      </c>
      <c r="R106" s="220"/>
      <c r="S106" s="220"/>
      <c r="T106" s="220"/>
      <c r="U106" s="220"/>
      <c r="V106" s="220"/>
      <c r="W106" s="220"/>
      <c r="X106" s="220"/>
      <c r="Y106" s="46"/>
    </row>
    <row r="107" spans="1:25" ht="105" x14ac:dyDescent="0.2">
      <c r="A107" s="133">
        <v>103</v>
      </c>
      <c r="B107" s="134" t="s">
        <v>128</v>
      </c>
      <c r="C107" s="134">
        <v>202541090674</v>
      </c>
      <c r="D107" s="135" t="s">
        <v>14869</v>
      </c>
      <c r="E107" s="141" t="s">
        <v>15209</v>
      </c>
      <c r="F107" s="136" t="s">
        <v>15210</v>
      </c>
      <c r="G107" s="148" t="s">
        <v>14884</v>
      </c>
      <c r="H107" s="137">
        <v>45922</v>
      </c>
      <c r="I107" s="137">
        <v>45954</v>
      </c>
      <c r="J107" s="138" t="s">
        <v>15162</v>
      </c>
      <c r="K107" s="135" t="s">
        <v>15211</v>
      </c>
      <c r="L107" s="132"/>
      <c r="M107" s="132"/>
      <c r="N107" s="237" t="s">
        <v>15005</v>
      </c>
      <c r="O107" s="132"/>
      <c r="P107" s="49"/>
      <c r="Q107" s="139" t="s">
        <v>3259</v>
      </c>
      <c r="R107" s="220"/>
      <c r="S107" s="220"/>
      <c r="T107" s="220"/>
      <c r="U107" s="220"/>
      <c r="V107" s="220"/>
      <c r="W107" s="220"/>
      <c r="X107" s="220"/>
      <c r="Y107" s="46"/>
    </row>
    <row r="108" spans="1:25" ht="115.5" x14ac:dyDescent="0.2">
      <c r="A108" s="133">
        <v>104</v>
      </c>
      <c r="B108" s="134" t="s">
        <v>128</v>
      </c>
      <c r="C108" s="134">
        <v>202541090675</v>
      </c>
      <c r="D108" s="135" t="s">
        <v>14869</v>
      </c>
      <c r="E108" s="141" t="s">
        <v>15212</v>
      </c>
      <c r="F108" s="136" t="s">
        <v>15213</v>
      </c>
      <c r="G108" s="148" t="s">
        <v>14884</v>
      </c>
      <c r="H108" s="137">
        <v>45922</v>
      </c>
      <c r="I108" s="137">
        <v>45954</v>
      </c>
      <c r="J108" s="138" t="s">
        <v>15162</v>
      </c>
      <c r="K108" s="135" t="s">
        <v>15214</v>
      </c>
      <c r="L108" s="132"/>
      <c r="M108" s="132"/>
      <c r="N108" s="237" t="s">
        <v>15005</v>
      </c>
      <c r="O108" s="132"/>
      <c r="P108" s="49"/>
      <c r="Q108" s="139" t="s">
        <v>3130</v>
      </c>
      <c r="R108" s="220"/>
      <c r="S108" s="220"/>
      <c r="T108" s="220"/>
      <c r="U108" s="220"/>
      <c r="V108" s="220"/>
      <c r="W108" s="220"/>
      <c r="X108" s="220"/>
      <c r="Y108" s="46"/>
    </row>
    <row r="109" spans="1:25" ht="105" x14ac:dyDescent="0.2">
      <c r="A109" s="133">
        <v>105</v>
      </c>
      <c r="B109" s="134" t="s">
        <v>128</v>
      </c>
      <c r="C109" s="134">
        <v>202541090676</v>
      </c>
      <c r="D109" s="135" t="s">
        <v>14869</v>
      </c>
      <c r="E109" s="141" t="s">
        <v>15215</v>
      </c>
      <c r="F109" s="136" t="s">
        <v>15216</v>
      </c>
      <c r="G109" s="148" t="s">
        <v>14884</v>
      </c>
      <c r="H109" s="137">
        <v>45922</v>
      </c>
      <c r="I109" s="137">
        <v>45954</v>
      </c>
      <c r="J109" s="138" t="s">
        <v>15162</v>
      </c>
      <c r="K109" s="135" t="s">
        <v>15217</v>
      </c>
      <c r="L109" s="132"/>
      <c r="M109" s="132"/>
      <c r="N109" s="237" t="s">
        <v>15005</v>
      </c>
      <c r="O109" s="132"/>
      <c r="P109" s="49"/>
      <c r="Q109" s="139" t="s">
        <v>5215</v>
      </c>
      <c r="R109" s="220"/>
      <c r="S109" s="220"/>
      <c r="T109" s="220"/>
      <c r="U109" s="220"/>
      <c r="V109" s="220"/>
      <c r="W109" s="220"/>
      <c r="X109" s="220"/>
      <c r="Y109" s="46"/>
    </row>
    <row r="110" spans="1:25" ht="105" x14ac:dyDescent="0.2">
      <c r="A110" s="133">
        <v>106</v>
      </c>
      <c r="B110" s="134" t="s">
        <v>56</v>
      </c>
      <c r="C110" s="134">
        <v>202541090677</v>
      </c>
      <c r="D110" s="135" t="s">
        <v>14869</v>
      </c>
      <c r="E110" s="141" t="s">
        <v>15218</v>
      </c>
      <c r="F110" s="136" t="s">
        <v>15219</v>
      </c>
      <c r="G110" s="148" t="s">
        <v>14884</v>
      </c>
      <c r="H110" s="137">
        <v>45922</v>
      </c>
      <c r="I110" s="137">
        <v>45954</v>
      </c>
      <c r="J110" s="138" t="s">
        <v>15162</v>
      </c>
      <c r="K110" s="135" t="s">
        <v>15220</v>
      </c>
      <c r="L110" s="132"/>
      <c r="M110" s="132"/>
      <c r="N110" s="237" t="s">
        <v>15005</v>
      </c>
      <c r="O110" s="132"/>
      <c r="P110" s="49"/>
      <c r="Q110" s="139" t="s">
        <v>2445</v>
      </c>
      <c r="R110" s="220"/>
      <c r="S110" s="220"/>
      <c r="T110" s="220"/>
      <c r="U110" s="220"/>
      <c r="V110" s="220"/>
      <c r="W110" s="220"/>
      <c r="X110" s="220"/>
      <c r="Y110" s="46"/>
    </row>
    <row r="111" spans="1:25" ht="94.5" x14ac:dyDescent="0.2">
      <c r="A111" s="133">
        <v>107</v>
      </c>
      <c r="B111" s="134" t="s">
        <v>56</v>
      </c>
      <c r="C111" s="134">
        <v>202541090678</v>
      </c>
      <c r="D111" s="135" t="s">
        <v>14869</v>
      </c>
      <c r="E111" s="141" t="s">
        <v>15221</v>
      </c>
      <c r="F111" s="136" t="s">
        <v>15222</v>
      </c>
      <c r="G111" s="148" t="s">
        <v>14884</v>
      </c>
      <c r="H111" s="137">
        <v>45922</v>
      </c>
      <c r="I111" s="137">
        <v>45954</v>
      </c>
      <c r="J111" s="138" t="s">
        <v>15162</v>
      </c>
      <c r="K111" s="135" t="s">
        <v>15223</v>
      </c>
      <c r="L111" s="132"/>
      <c r="M111" s="132"/>
      <c r="N111" s="237" t="s">
        <v>15005</v>
      </c>
      <c r="O111" s="132"/>
      <c r="P111" s="49"/>
      <c r="Q111" s="139" t="s">
        <v>2431</v>
      </c>
      <c r="R111" s="220"/>
      <c r="S111" s="220"/>
      <c r="T111" s="220"/>
      <c r="U111" s="220"/>
      <c r="V111" s="220"/>
      <c r="W111" s="220"/>
      <c r="X111" s="220"/>
      <c r="Y111" s="46"/>
    </row>
    <row r="112" spans="1:25" ht="73.5" x14ac:dyDescent="0.2">
      <c r="A112" s="133">
        <v>108</v>
      </c>
      <c r="B112" s="134" t="s">
        <v>56</v>
      </c>
      <c r="C112" s="134">
        <v>202541090679</v>
      </c>
      <c r="D112" s="135" t="s">
        <v>14869</v>
      </c>
      <c r="E112" s="141" t="s">
        <v>15224</v>
      </c>
      <c r="F112" s="136" t="s">
        <v>15225</v>
      </c>
      <c r="G112" s="148" t="s">
        <v>14884</v>
      </c>
      <c r="H112" s="137">
        <v>45922</v>
      </c>
      <c r="I112" s="137">
        <v>45954</v>
      </c>
      <c r="J112" s="138" t="s">
        <v>15162</v>
      </c>
      <c r="K112" s="135" t="s">
        <v>15226</v>
      </c>
      <c r="L112" s="132"/>
      <c r="M112" s="132"/>
      <c r="N112" s="237" t="s">
        <v>15005</v>
      </c>
      <c r="O112" s="132"/>
      <c r="P112" s="49"/>
      <c r="Q112" s="139" t="s">
        <v>3023</v>
      </c>
      <c r="R112" s="220"/>
      <c r="S112" s="220"/>
      <c r="T112" s="220"/>
      <c r="U112" s="220"/>
      <c r="V112" s="220"/>
      <c r="W112" s="220"/>
      <c r="X112" s="220"/>
      <c r="Y112" s="46"/>
    </row>
    <row r="113" spans="1:25" ht="73.5" x14ac:dyDescent="0.2">
      <c r="A113" s="133">
        <v>109</v>
      </c>
      <c r="B113" s="134" t="s">
        <v>80</v>
      </c>
      <c r="C113" s="134">
        <v>202541090680</v>
      </c>
      <c r="D113" s="135" t="s">
        <v>14869</v>
      </c>
      <c r="E113" s="141" t="s">
        <v>15227</v>
      </c>
      <c r="F113" s="136" t="s">
        <v>15228</v>
      </c>
      <c r="G113" s="148" t="s">
        <v>14884</v>
      </c>
      <c r="H113" s="137">
        <v>45922</v>
      </c>
      <c r="I113" s="137">
        <v>45954</v>
      </c>
      <c r="J113" s="138" t="s">
        <v>15162</v>
      </c>
      <c r="K113" s="135" t="s">
        <v>15229</v>
      </c>
      <c r="L113" s="132"/>
      <c r="M113" s="132"/>
      <c r="N113" s="237" t="s">
        <v>15005</v>
      </c>
      <c r="O113" s="132"/>
      <c r="P113" s="49"/>
      <c r="Q113" s="139" t="s">
        <v>5983</v>
      </c>
      <c r="R113" s="220"/>
      <c r="S113" s="220"/>
      <c r="T113" s="220"/>
      <c r="U113" s="220"/>
      <c r="V113" s="220"/>
      <c r="W113" s="220"/>
      <c r="X113" s="220"/>
      <c r="Y113" s="46"/>
    </row>
    <row r="114" spans="1:25" ht="73.5" x14ac:dyDescent="0.2">
      <c r="A114" s="133">
        <v>110</v>
      </c>
      <c r="B114" s="134" t="s">
        <v>80</v>
      </c>
      <c r="C114" s="134">
        <v>202541090681</v>
      </c>
      <c r="D114" s="135" t="s">
        <v>14869</v>
      </c>
      <c r="E114" s="141" t="s">
        <v>15230</v>
      </c>
      <c r="F114" s="136" t="s">
        <v>15231</v>
      </c>
      <c r="G114" s="148" t="s">
        <v>14884</v>
      </c>
      <c r="H114" s="137">
        <v>45922</v>
      </c>
      <c r="I114" s="137">
        <v>45954</v>
      </c>
      <c r="J114" s="138" t="s">
        <v>15162</v>
      </c>
      <c r="K114" s="135" t="s">
        <v>15232</v>
      </c>
      <c r="L114" s="132"/>
      <c r="M114" s="132"/>
      <c r="N114" s="237" t="s">
        <v>15005</v>
      </c>
      <c r="O114" s="132"/>
      <c r="P114" s="49"/>
      <c r="Q114" s="139" t="s">
        <v>5983</v>
      </c>
      <c r="R114" s="220"/>
      <c r="S114" s="220"/>
      <c r="T114" s="220"/>
      <c r="U114" s="220"/>
      <c r="V114" s="220"/>
      <c r="W114" s="220"/>
      <c r="X114" s="220"/>
      <c r="Y114" s="46"/>
    </row>
    <row r="115" spans="1:25" ht="126" x14ac:dyDescent="0.2">
      <c r="A115" s="133">
        <v>111</v>
      </c>
      <c r="B115" s="134" t="s">
        <v>80</v>
      </c>
      <c r="C115" s="134">
        <v>202541090682</v>
      </c>
      <c r="D115" s="135" t="s">
        <v>14869</v>
      </c>
      <c r="E115" s="141" t="s">
        <v>15233</v>
      </c>
      <c r="F115" s="136" t="s">
        <v>15234</v>
      </c>
      <c r="G115" s="148" t="s">
        <v>14884</v>
      </c>
      <c r="H115" s="137">
        <v>45922</v>
      </c>
      <c r="I115" s="137">
        <v>45954</v>
      </c>
      <c r="J115" s="138" t="s">
        <v>15162</v>
      </c>
      <c r="K115" s="135" t="s">
        <v>15235</v>
      </c>
      <c r="L115" s="132"/>
      <c r="M115" s="132"/>
      <c r="N115" s="237" t="s">
        <v>15005</v>
      </c>
      <c r="O115" s="132"/>
      <c r="P115" s="49"/>
      <c r="Q115" s="139" t="s">
        <v>7035</v>
      </c>
      <c r="R115" s="220"/>
      <c r="S115" s="220"/>
      <c r="T115" s="220"/>
      <c r="U115" s="220"/>
      <c r="V115" s="220"/>
      <c r="W115" s="220"/>
      <c r="X115" s="220"/>
      <c r="Y115" s="46"/>
    </row>
    <row r="116" spans="1:25" ht="73.5" x14ac:dyDescent="0.2">
      <c r="A116" s="133">
        <v>112</v>
      </c>
      <c r="B116" s="134" t="s">
        <v>80</v>
      </c>
      <c r="C116" s="134">
        <v>202541090683</v>
      </c>
      <c r="D116" s="135" t="s">
        <v>14869</v>
      </c>
      <c r="E116" s="141" t="s">
        <v>15236</v>
      </c>
      <c r="F116" s="136" t="s">
        <v>15237</v>
      </c>
      <c r="G116" s="148" t="s">
        <v>14884</v>
      </c>
      <c r="H116" s="137">
        <v>45922</v>
      </c>
      <c r="I116" s="137">
        <v>45954</v>
      </c>
      <c r="J116" s="138" t="s">
        <v>15162</v>
      </c>
      <c r="K116" s="135" t="s">
        <v>15238</v>
      </c>
      <c r="L116" s="132"/>
      <c r="M116" s="132"/>
      <c r="N116" s="237" t="s">
        <v>15005</v>
      </c>
      <c r="O116" s="132"/>
      <c r="P116" s="49"/>
      <c r="Q116" s="139" t="s">
        <v>3519</v>
      </c>
      <c r="R116" s="220"/>
      <c r="S116" s="220"/>
      <c r="T116" s="220"/>
      <c r="U116" s="220"/>
      <c r="V116" s="220"/>
      <c r="W116" s="220"/>
      <c r="X116" s="220"/>
      <c r="Y116" s="46"/>
    </row>
    <row r="117" spans="1:25" ht="73.5" x14ac:dyDescent="0.2">
      <c r="A117" s="133">
        <v>113</v>
      </c>
      <c r="B117" s="134" t="s">
        <v>80</v>
      </c>
      <c r="C117" s="134">
        <v>202541090684</v>
      </c>
      <c r="D117" s="135" t="s">
        <v>14869</v>
      </c>
      <c r="E117" s="141" t="s">
        <v>15239</v>
      </c>
      <c r="F117" s="136" t="s">
        <v>15240</v>
      </c>
      <c r="G117" s="148" t="s">
        <v>14884</v>
      </c>
      <c r="H117" s="137">
        <v>45922</v>
      </c>
      <c r="I117" s="137">
        <v>45954</v>
      </c>
      <c r="J117" s="138" t="s">
        <v>15162</v>
      </c>
      <c r="K117" s="135" t="s">
        <v>15241</v>
      </c>
      <c r="L117" s="132"/>
      <c r="M117" s="132"/>
      <c r="N117" s="237" t="s">
        <v>15005</v>
      </c>
      <c r="O117" s="132"/>
      <c r="P117" s="49"/>
      <c r="Q117" s="139" t="s">
        <v>5335</v>
      </c>
      <c r="R117" s="220"/>
      <c r="S117" s="220"/>
      <c r="T117" s="220"/>
      <c r="U117" s="220"/>
      <c r="V117" s="220"/>
      <c r="W117" s="220"/>
      <c r="X117" s="220"/>
      <c r="Y117" s="46"/>
    </row>
    <row r="118" spans="1:25" ht="73.5" x14ac:dyDescent="0.2">
      <c r="A118" s="133">
        <v>114</v>
      </c>
      <c r="B118" s="134" t="s">
        <v>80</v>
      </c>
      <c r="C118" s="134">
        <v>202541090685</v>
      </c>
      <c r="D118" s="135" t="s">
        <v>14869</v>
      </c>
      <c r="E118" s="141" t="s">
        <v>15242</v>
      </c>
      <c r="F118" s="136" t="s">
        <v>15243</v>
      </c>
      <c r="G118" s="148" t="s">
        <v>14884</v>
      </c>
      <c r="H118" s="137">
        <v>45922</v>
      </c>
      <c r="I118" s="137">
        <v>45954</v>
      </c>
      <c r="J118" s="138" t="s">
        <v>15162</v>
      </c>
      <c r="K118" s="135" t="s">
        <v>15244</v>
      </c>
      <c r="L118" s="132"/>
      <c r="M118" s="132"/>
      <c r="N118" s="237" t="s">
        <v>15005</v>
      </c>
      <c r="O118" s="132"/>
      <c r="P118" s="49"/>
      <c r="Q118" s="139" t="s">
        <v>3322</v>
      </c>
      <c r="R118" s="220"/>
      <c r="S118" s="220"/>
      <c r="T118" s="220"/>
      <c r="U118" s="220"/>
      <c r="V118" s="220"/>
      <c r="W118" s="220"/>
      <c r="X118" s="220"/>
      <c r="Y118" s="46"/>
    </row>
    <row r="119" spans="1:25" ht="126" x14ac:dyDescent="0.2">
      <c r="A119" s="133">
        <v>115</v>
      </c>
      <c r="B119" s="134" t="s">
        <v>80</v>
      </c>
      <c r="C119" s="134">
        <v>202541090686</v>
      </c>
      <c r="D119" s="135" t="s">
        <v>14869</v>
      </c>
      <c r="E119" s="141" t="s">
        <v>15245</v>
      </c>
      <c r="F119" s="136" t="s">
        <v>15246</v>
      </c>
      <c r="G119" s="148" t="s">
        <v>14884</v>
      </c>
      <c r="H119" s="137">
        <v>45922</v>
      </c>
      <c r="I119" s="137">
        <v>45954</v>
      </c>
      <c r="J119" s="138" t="s">
        <v>15162</v>
      </c>
      <c r="K119" s="135" t="s">
        <v>15247</v>
      </c>
      <c r="L119" s="132"/>
      <c r="M119" s="132"/>
      <c r="N119" s="237" t="s">
        <v>15005</v>
      </c>
      <c r="O119" s="132"/>
      <c r="P119" s="49"/>
      <c r="Q119" s="139" t="s">
        <v>3524</v>
      </c>
      <c r="R119" s="220"/>
      <c r="S119" s="220"/>
      <c r="T119" s="220"/>
      <c r="U119" s="220"/>
      <c r="V119" s="220"/>
      <c r="W119" s="220"/>
      <c r="X119" s="220"/>
      <c r="Y119" s="46"/>
    </row>
    <row r="120" spans="1:25" ht="115.5" x14ac:dyDescent="0.2">
      <c r="A120" s="133">
        <v>116</v>
      </c>
      <c r="B120" s="134" t="s">
        <v>80</v>
      </c>
      <c r="C120" s="134">
        <v>202541090687</v>
      </c>
      <c r="D120" s="135" t="s">
        <v>14869</v>
      </c>
      <c r="E120" s="141" t="s">
        <v>15248</v>
      </c>
      <c r="F120" s="136" t="s">
        <v>15249</v>
      </c>
      <c r="G120" s="148" t="s">
        <v>14884</v>
      </c>
      <c r="H120" s="137">
        <v>45922</v>
      </c>
      <c r="I120" s="137">
        <v>45954</v>
      </c>
      <c r="J120" s="138" t="s">
        <v>15162</v>
      </c>
      <c r="K120" s="135" t="s">
        <v>15250</v>
      </c>
      <c r="L120" s="132"/>
      <c r="M120" s="132"/>
      <c r="N120" s="237" t="s">
        <v>15005</v>
      </c>
      <c r="O120" s="132"/>
      <c r="P120" s="49"/>
      <c r="Q120" s="139" t="s">
        <v>591</v>
      </c>
      <c r="R120" s="220"/>
      <c r="S120" s="220"/>
      <c r="T120" s="220"/>
      <c r="U120" s="220"/>
      <c r="V120" s="220"/>
      <c r="W120" s="220"/>
      <c r="X120" s="220"/>
      <c r="Y120" s="46"/>
    </row>
    <row r="121" spans="1:25" ht="126" x14ac:dyDescent="0.2">
      <c r="A121" s="133">
        <v>117</v>
      </c>
      <c r="B121" s="134" t="s">
        <v>80</v>
      </c>
      <c r="C121" s="134">
        <v>202541090688</v>
      </c>
      <c r="D121" s="135" t="s">
        <v>14869</v>
      </c>
      <c r="E121" s="141" t="s">
        <v>15251</v>
      </c>
      <c r="F121" s="136" t="s">
        <v>15252</v>
      </c>
      <c r="G121" s="148" t="s">
        <v>14884</v>
      </c>
      <c r="H121" s="137">
        <v>45922</v>
      </c>
      <c r="I121" s="137">
        <v>45954</v>
      </c>
      <c r="J121" s="138" t="s">
        <v>15162</v>
      </c>
      <c r="K121" s="135" t="s">
        <v>15253</v>
      </c>
      <c r="L121" s="132"/>
      <c r="M121" s="132"/>
      <c r="N121" s="237" t="s">
        <v>15005</v>
      </c>
      <c r="O121" s="132"/>
      <c r="P121" s="49"/>
      <c r="Q121" s="139" t="s">
        <v>7573</v>
      </c>
      <c r="R121" s="220"/>
      <c r="S121" s="220"/>
      <c r="T121" s="220"/>
      <c r="U121" s="220"/>
      <c r="V121" s="220"/>
      <c r="W121" s="220"/>
      <c r="X121" s="220"/>
      <c r="Y121" s="46"/>
    </row>
    <row r="122" spans="1:25" ht="105" x14ac:dyDescent="0.2">
      <c r="A122" s="133">
        <v>118</v>
      </c>
      <c r="B122" s="134" t="s">
        <v>80</v>
      </c>
      <c r="C122" s="134">
        <v>202541090689</v>
      </c>
      <c r="D122" s="135" t="s">
        <v>14869</v>
      </c>
      <c r="E122" s="141" t="s">
        <v>15254</v>
      </c>
      <c r="F122" s="136" t="s">
        <v>15255</v>
      </c>
      <c r="G122" s="148" t="s">
        <v>14884</v>
      </c>
      <c r="H122" s="137">
        <v>45922</v>
      </c>
      <c r="I122" s="137">
        <v>45954</v>
      </c>
      <c r="J122" s="138" t="s">
        <v>15162</v>
      </c>
      <c r="K122" s="135" t="s">
        <v>15256</v>
      </c>
      <c r="L122" s="132"/>
      <c r="M122" s="132"/>
      <c r="N122" s="237" t="s">
        <v>15005</v>
      </c>
      <c r="O122" s="132"/>
      <c r="P122" s="49"/>
      <c r="Q122" s="139" t="s">
        <v>2845</v>
      </c>
      <c r="R122" s="220"/>
      <c r="S122" s="220"/>
      <c r="T122" s="220"/>
      <c r="U122" s="220"/>
      <c r="V122" s="220"/>
      <c r="W122" s="220"/>
      <c r="X122" s="220"/>
      <c r="Y122" s="46"/>
    </row>
    <row r="123" spans="1:25" ht="115.5" x14ac:dyDescent="0.2">
      <c r="A123" s="133">
        <v>119</v>
      </c>
      <c r="B123" s="134" t="s">
        <v>80</v>
      </c>
      <c r="C123" s="134">
        <v>202541090690</v>
      </c>
      <c r="D123" s="135" t="s">
        <v>14869</v>
      </c>
      <c r="E123" s="141" t="s">
        <v>15257</v>
      </c>
      <c r="F123" s="136" t="s">
        <v>15258</v>
      </c>
      <c r="G123" s="148" t="s">
        <v>14884</v>
      </c>
      <c r="H123" s="137">
        <v>45922</v>
      </c>
      <c r="I123" s="137">
        <v>45954</v>
      </c>
      <c r="J123" s="138" t="s">
        <v>15162</v>
      </c>
      <c r="K123" s="135" t="s">
        <v>15259</v>
      </c>
      <c r="L123" s="132"/>
      <c r="M123" s="132"/>
      <c r="N123" s="237" t="s">
        <v>15005</v>
      </c>
      <c r="O123" s="132"/>
      <c r="P123" s="49"/>
      <c r="Q123" s="139" t="s">
        <v>648</v>
      </c>
      <c r="R123" s="220"/>
      <c r="S123" s="220"/>
      <c r="T123" s="220"/>
      <c r="U123" s="220"/>
      <c r="V123" s="220"/>
      <c r="W123" s="220"/>
      <c r="X123" s="220"/>
      <c r="Y123" s="46"/>
    </row>
    <row r="124" spans="1:25" ht="42" x14ac:dyDescent="0.2">
      <c r="A124" s="133">
        <v>120</v>
      </c>
      <c r="B124" s="134" t="s">
        <v>80</v>
      </c>
      <c r="C124" s="134">
        <v>202541090691</v>
      </c>
      <c r="D124" s="135" t="s">
        <v>14869</v>
      </c>
      <c r="E124" s="141" t="s">
        <v>3295</v>
      </c>
      <c r="F124" s="136" t="s">
        <v>15260</v>
      </c>
      <c r="G124" s="148" t="s">
        <v>14884</v>
      </c>
      <c r="H124" s="137">
        <v>45922</v>
      </c>
      <c r="I124" s="137">
        <v>45954</v>
      </c>
      <c r="J124" s="138" t="s">
        <v>15162</v>
      </c>
      <c r="K124" s="135" t="s">
        <v>15261</v>
      </c>
      <c r="L124" s="132"/>
      <c r="M124" s="132"/>
      <c r="N124" s="237" t="s">
        <v>15005</v>
      </c>
      <c r="O124" s="132"/>
      <c r="P124" s="49"/>
      <c r="Q124" s="139" t="s">
        <v>3294</v>
      </c>
      <c r="R124" s="220"/>
      <c r="S124" s="220"/>
      <c r="T124" s="220"/>
      <c r="U124" s="220"/>
      <c r="V124" s="220"/>
      <c r="W124" s="220"/>
      <c r="X124" s="220"/>
      <c r="Y124" s="46"/>
    </row>
    <row r="125" spans="1:25" ht="73.5" x14ac:dyDescent="0.2">
      <c r="A125" s="133">
        <v>121</v>
      </c>
      <c r="B125" s="134" t="s">
        <v>80</v>
      </c>
      <c r="C125" s="134">
        <v>202541090691</v>
      </c>
      <c r="D125" s="135" t="s">
        <v>14869</v>
      </c>
      <c r="E125" s="141" t="s">
        <v>15262</v>
      </c>
      <c r="F125" s="136" t="s">
        <v>15263</v>
      </c>
      <c r="G125" s="148" t="s">
        <v>14884</v>
      </c>
      <c r="H125" s="137">
        <v>45922</v>
      </c>
      <c r="I125" s="137">
        <v>45954</v>
      </c>
      <c r="J125" s="138" t="s">
        <v>15162</v>
      </c>
      <c r="K125" s="135" t="s">
        <v>15264</v>
      </c>
      <c r="L125" s="132"/>
      <c r="M125" s="132"/>
      <c r="N125" s="237" t="s">
        <v>15005</v>
      </c>
      <c r="O125" s="132"/>
      <c r="P125" s="49"/>
      <c r="Q125" s="139" t="s">
        <v>3041</v>
      </c>
      <c r="R125" s="220"/>
      <c r="S125" s="220"/>
      <c r="T125" s="220"/>
      <c r="U125" s="220"/>
      <c r="V125" s="220"/>
      <c r="W125" s="220"/>
      <c r="X125" s="220"/>
      <c r="Y125" s="46"/>
    </row>
    <row r="126" spans="1:25" ht="52.5" x14ac:dyDescent="0.2">
      <c r="A126" s="133">
        <v>122</v>
      </c>
      <c r="B126" s="134" t="s">
        <v>601</v>
      </c>
      <c r="C126" s="134">
        <v>202541090693</v>
      </c>
      <c r="D126" s="135" t="s">
        <v>14869</v>
      </c>
      <c r="E126" s="141" t="s">
        <v>15265</v>
      </c>
      <c r="F126" s="136" t="s">
        <v>15266</v>
      </c>
      <c r="G126" s="148" t="s">
        <v>14884</v>
      </c>
      <c r="H126" s="137">
        <v>45922</v>
      </c>
      <c r="I126" s="137">
        <v>45954</v>
      </c>
      <c r="J126" s="138" t="s">
        <v>15162</v>
      </c>
      <c r="K126" s="135" t="s">
        <v>15267</v>
      </c>
      <c r="L126" s="132"/>
      <c r="M126" s="132"/>
      <c r="N126" s="237" t="s">
        <v>15005</v>
      </c>
      <c r="O126" s="132"/>
      <c r="P126" s="49"/>
      <c r="Q126" s="139" t="s">
        <v>6149</v>
      </c>
      <c r="R126" s="220"/>
      <c r="S126" s="220"/>
      <c r="T126" s="220"/>
      <c r="U126" s="220"/>
      <c r="V126" s="220"/>
      <c r="W126" s="220"/>
      <c r="X126" s="220"/>
      <c r="Y126" s="46"/>
    </row>
    <row r="127" spans="1:25" ht="42" x14ac:dyDescent="0.2">
      <c r="A127" s="245">
        <v>123</v>
      </c>
      <c r="B127" s="134" t="s">
        <v>601</v>
      </c>
      <c r="C127" s="134">
        <v>202541090694</v>
      </c>
      <c r="D127" s="135" t="s">
        <v>14869</v>
      </c>
      <c r="E127" s="141" t="s">
        <v>15268</v>
      </c>
      <c r="F127" s="136" t="s">
        <v>15269</v>
      </c>
      <c r="G127" s="148" t="s">
        <v>14884</v>
      </c>
      <c r="H127" s="137">
        <v>45922</v>
      </c>
      <c r="I127" s="137">
        <v>45954</v>
      </c>
      <c r="J127" s="138" t="s">
        <v>15162</v>
      </c>
      <c r="K127" s="135" t="s">
        <v>15270</v>
      </c>
      <c r="L127" s="132"/>
      <c r="M127" s="132"/>
      <c r="N127" s="237" t="s">
        <v>15005</v>
      </c>
      <c r="O127" s="132"/>
      <c r="P127" s="49"/>
      <c r="Q127" s="139" t="s">
        <v>6397</v>
      </c>
      <c r="R127" s="220"/>
      <c r="S127" s="220"/>
      <c r="T127" s="220"/>
      <c r="U127" s="220"/>
      <c r="V127" s="220"/>
      <c r="W127" s="220"/>
      <c r="X127" s="220"/>
      <c r="Y127" s="46"/>
    </row>
    <row r="128" spans="1:25" ht="52.5" x14ac:dyDescent="0.2">
      <c r="A128" s="245">
        <v>124</v>
      </c>
      <c r="B128" s="134" t="s">
        <v>601</v>
      </c>
      <c r="C128" s="134">
        <v>202541090695</v>
      </c>
      <c r="D128" s="135" t="s">
        <v>14869</v>
      </c>
      <c r="E128" s="141" t="s">
        <v>15271</v>
      </c>
      <c r="F128" s="136" t="s">
        <v>15272</v>
      </c>
      <c r="G128" s="148" t="s">
        <v>14884</v>
      </c>
      <c r="H128" s="137">
        <v>45922</v>
      </c>
      <c r="I128" s="137">
        <v>45954</v>
      </c>
      <c r="J128" s="138" t="s">
        <v>15162</v>
      </c>
      <c r="K128" s="135" t="s">
        <v>15273</v>
      </c>
      <c r="L128" s="132"/>
      <c r="M128" s="132"/>
      <c r="N128" s="237" t="s">
        <v>15005</v>
      </c>
      <c r="O128" s="132"/>
      <c r="P128" s="49"/>
      <c r="Q128" s="139" t="s">
        <v>6848</v>
      </c>
      <c r="R128" s="220"/>
      <c r="S128" s="220"/>
      <c r="T128" s="220"/>
      <c r="U128" s="220"/>
      <c r="V128" s="220"/>
      <c r="W128" s="220"/>
      <c r="X128" s="220"/>
      <c r="Y128" s="46"/>
    </row>
    <row r="129" spans="1:25" ht="52.5" x14ac:dyDescent="0.2">
      <c r="A129" s="245">
        <v>125</v>
      </c>
      <c r="B129" s="134" t="s">
        <v>601</v>
      </c>
      <c r="C129" s="134">
        <v>202541090696</v>
      </c>
      <c r="D129" s="135" t="s">
        <v>14869</v>
      </c>
      <c r="E129" s="141" t="s">
        <v>15271</v>
      </c>
      <c r="F129" s="136" t="s">
        <v>15274</v>
      </c>
      <c r="G129" s="148" t="s">
        <v>14884</v>
      </c>
      <c r="H129" s="137">
        <v>45922</v>
      </c>
      <c r="I129" s="137">
        <v>45954</v>
      </c>
      <c r="J129" s="138" t="s">
        <v>15162</v>
      </c>
      <c r="K129" s="135" t="s">
        <v>15273</v>
      </c>
      <c r="L129" s="132"/>
      <c r="M129" s="132"/>
      <c r="N129" s="237" t="s">
        <v>15005</v>
      </c>
      <c r="O129" s="132"/>
      <c r="P129" s="49"/>
      <c r="Q129" s="139" t="s">
        <v>6848</v>
      </c>
      <c r="R129" s="220"/>
      <c r="S129" s="220"/>
      <c r="T129" s="220"/>
      <c r="U129" s="220"/>
      <c r="V129" s="220"/>
      <c r="W129" s="220"/>
      <c r="X129" s="220"/>
      <c r="Y129" s="46"/>
    </row>
    <row r="130" spans="1:25" ht="52.5" x14ac:dyDescent="0.2">
      <c r="A130" s="245">
        <v>126</v>
      </c>
      <c r="B130" s="134" t="s">
        <v>601</v>
      </c>
      <c r="C130" s="134">
        <v>202541090697</v>
      </c>
      <c r="D130" s="135" t="s">
        <v>14869</v>
      </c>
      <c r="E130" s="141" t="s">
        <v>15275</v>
      </c>
      <c r="F130" s="136" t="s">
        <v>15276</v>
      </c>
      <c r="G130" s="148" t="s">
        <v>14884</v>
      </c>
      <c r="H130" s="137">
        <v>45922</v>
      </c>
      <c r="I130" s="137">
        <v>45954</v>
      </c>
      <c r="J130" s="138" t="s">
        <v>15162</v>
      </c>
      <c r="K130" s="135" t="s">
        <v>15277</v>
      </c>
      <c r="L130" s="132"/>
      <c r="M130" s="132"/>
      <c r="N130" s="237" t="s">
        <v>15005</v>
      </c>
      <c r="O130" s="132"/>
      <c r="P130" s="49"/>
      <c r="Q130" s="139" t="s">
        <v>5655</v>
      </c>
      <c r="R130" s="220"/>
      <c r="S130" s="220"/>
      <c r="T130" s="220"/>
      <c r="U130" s="220"/>
      <c r="V130" s="220"/>
      <c r="W130" s="220"/>
      <c r="X130" s="220"/>
      <c r="Y130" s="46"/>
    </row>
    <row r="131" spans="1:25" ht="94.5" x14ac:dyDescent="0.2">
      <c r="A131" s="133">
        <v>127</v>
      </c>
      <c r="B131" s="134" t="s">
        <v>1325</v>
      </c>
      <c r="C131" s="134">
        <v>202541090698</v>
      </c>
      <c r="D131" s="135" t="s">
        <v>14869</v>
      </c>
      <c r="E131" s="141" t="s">
        <v>15278</v>
      </c>
      <c r="F131" s="136" t="s">
        <v>15279</v>
      </c>
      <c r="G131" s="148" t="s">
        <v>14884</v>
      </c>
      <c r="H131" s="137">
        <v>45922</v>
      </c>
      <c r="I131" s="137">
        <v>45954</v>
      </c>
      <c r="J131" s="138" t="s">
        <v>15162</v>
      </c>
      <c r="K131" s="135" t="s">
        <v>15280</v>
      </c>
      <c r="L131" s="132"/>
      <c r="M131" s="132"/>
      <c r="N131" s="237" t="s">
        <v>15005</v>
      </c>
      <c r="O131" s="132"/>
      <c r="P131" s="49"/>
      <c r="Q131" s="139" t="s">
        <v>3952</v>
      </c>
      <c r="R131" s="220"/>
      <c r="S131" s="220"/>
      <c r="T131" s="220"/>
      <c r="U131" s="220"/>
      <c r="V131" s="220"/>
      <c r="W131" s="220"/>
      <c r="X131" s="220"/>
      <c r="Y131" s="46"/>
    </row>
    <row r="132" spans="1:25" ht="52.5" x14ac:dyDescent="0.2">
      <c r="A132" s="133">
        <v>128</v>
      </c>
      <c r="B132" s="134" t="s">
        <v>80</v>
      </c>
      <c r="C132" s="134">
        <v>202541109907</v>
      </c>
      <c r="D132" s="135" t="s">
        <v>14869</v>
      </c>
      <c r="E132" s="141" t="s">
        <v>15281</v>
      </c>
      <c r="F132" s="136" t="s">
        <v>15282</v>
      </c>
      <c r="G132" s="148" t="s">
        <v>14884</v>
      </c>
      <c r="H132" s="137">
        <v>45973</v>
      </c>
      <c r="I132" s="137">
        <v>45989</v>
      </c>
      <c r="J132" s="138" t="s">
        <v>15283</v>
      </c>
      <c r="K132" s="135" t="s">
        <v>15284</v>
      </c>
      <c r="L132" s="132"/>
      <c r="M132" s="132"/>
      <c r="N132" s="237" t="s">
        <v>15005</v>
      </c>
      <c r="O132" s="132"/>
      <c r="P132" s="49"/>
      <c r="Q132" s="139" t="s">
        <v>3239</v>
      </c>
      <c r="R132" s="222"/>
      <c r="S132" s="222"/>
      <c r="T132" s="222"/>
      <c r="U132" s="222"/>
      <c r="V132" s="222"/>
      <c r="W132" s="222"/>
      <c r="X132" s="222"/>
      <c r="Y132" s="46"/>
    </row>
    <row r="133" spans="1:25" ht="105" x14ac:dyDescent="0.2">
      <c r="A133" s="133">
        <v>129</v>
      </c>
      <c r="B133" s="134" t="s">
        <v>56</v>
      </c>
      <c r="C133" s="134">
        <v>202541109908</v>
      </c>
      <c r="D133" s="135" t="s">
        <v>14869</v>
      </c>
      <c r="E133" s="141" t="s">
        <v>15285</v>
      </c>
      <c r="F133" s="136" t="s">
        <v>15286</v>
      </c>
      <c r="G133" s="148" t="s">
        <v>14884</v>
      </c>
      <c r="H133" s="137">
        <v>45973</v>
      </c>
      <c r="I133" s="137">
        <v>45989</v>
      </c>
      <c r="J133" s="138" t="s">
        <v>15283</v>
      </c>
      <c r="K133" s="135" t="s">
        <v>15287</v>
      </c>
      <c r="L133" s="132"/>
      <c r="M133" s="132"/>
      <c r="N133" s="237" t="s">
        <v>15005</v>
      </c>
      <c r="O133" s="132"/>
      <c r="P133" s="49"/>
      <c r="Q133" s="139" t="s">
        <v>2445</v>
      </c>
      <c r="R133" s="222"/>
      <c r="S133" s="222"/>
      <c r="T133" s="222"/>
      <c r="U133" s="222"/>
      <c r="V133" s="222"/>
      <c r="W133" s="222"/>
      <c r="X133" s="222"/>
      <c r="Y133" s="46"/>
    </row>
    <row r="134" spans="1:25" ht="105" x14ac:dyDescent="0.2">
      <c r="A134" s="133">
        <v>130</v>
      </c>
      <c r="B134" s="134" t="s">
        <v>56</v>
      </c>
      <c r="C134" s="134">
        <v>202541109909</v>
      </c>
      <c r="D134" s="135" t="s">
        <v>14869</v>
      </c>
      <c r="E134" s="141" t="s">
        <v>15288</v>
      </c>
      <c r="F134" s="136" t="s">
        <v>15289</v>
      </c>
      <c r="G134" s="148" t="s">
        <v>14884</v>
      </c>
      <c r="H134" s="137">
        <v>45973</v>
      </c>
      <c r="I134" s="137">
        <v>45989</v>
      </c>
      <c r="J134" s="138" t="s">
        <v>15283</v>
      </c>
      <c r="K134" s="135" t="s">
        <v>15290</v>
      </c>
      <c r="L134" s="132"/>
      <c r="M134" s="132"/>
      <c r="N134" s="237" t="s">
        <v>15005</v>
      </c>
      <c r="O134" s="132"/>
      <c r="P134" s="49"/>
      <c r="Q134" s="139" t="s">
        <v>3645</v>
      </c>
      <c r="R134" s="222"/>
      <c r="S134" s="222"/>
      <c r="T134" s="222"/>
      <c r="U134" s="222"/>
      <c r="V134" s="222"/>
      <c r="W134" s="222"/>
      <c r="X134" s="222"/>
      <c r="Y134" s="46"/>
    </row>
    <row r="135" spans="1:25" ht="94.5" x14ac:dyDescent="0.2">
      <c r="A135" s="133">
        <v>131</v>
      </c>
      <c r="B135" s="134" t="s">
        <v>56</v>
      </c>
      <c r="C135" s="134">
        <v>202541113159</v>
      </c>
      <c r="D135" s="135" t="s">
        <v>14869</v>
      </c>
      <c r="E135" s="141" t="s">
        <v>15291</v>
      </c>
      <c r="F135" s="136" t="s">
        <v>15292</v>
      </c>
      <c r="G135" s="148" t="s">
        <v>14884</v>
      </c>
      <c r="H135" s="137">
        <v>45979</v>
      </c>
      <c r="I135" s="137">
        <v>45996</v>
      </c>
      <c r="J135" s="138" t="s">
        <v>15293</v>
      </c>
      <c r="K135" s="135" t="s">
        <v>15294</v>
      </c>
      <c r="L135" s="132"/>
      <c r="M135" s="132"/>
      <c r="N135" s="237" t="s">
        <v>15005</v>
      </c>
      <c r="O135" s="132"/>
      <c r="P135" s="49"/>
      <c r="Q135" s="139" t="s">
        <v>2440</v>
      </c>
      <c r="R135" s="222"/>
      <c r="S135" s="222"/>
      <c r="T135" s="222"/>
      <c r="U135" s="222"/>
      <c r="V135" s="222"/>
      <c r="W135" s="222"/>
      <c r="X135" s="222"/>
      <c r="Y135" s="46"/>
    </row>
    <row r="136" spans="1:25" ht="115.5" x14ac:dyDescent="0.2">
      <c r="A136" s="133">
        <v>132</v>
      </c>
      <c r="B136" s="134" t="s">
        <v>56</v>
      </c>
      <c r="C136" s="134">
        <v>202541113160</v>
      </c>
      <c r="D136" s="135" t="s">
        <v>14869</v>
      </c>
      <c r="E136" s="141" t="s">
        <v>15295</v>
      </c>
      <c r="F136" s="136" t="s">
        <v>15296</v>
      </c>
      <c r="G136" s="148" t="s">
        <v>14884</v>
      </c>
      <c r="H136" s="137">
        <v>45979</v>
      </c>
      <c r="I136" s="137">
        <v>45996</v>
      </c>
      <c r="J136" s="138" t="s">
        <v>15293</v>
      </c>
      <c r="K136" s="135" t="s">
        <v>15297</v>
      </c>
      <c r="L136" s="132"/>
      <c r="M136" s="132"/>
      <c r="N136" s="237" t="s">
        <v>15005</v>
      </c>
      <c r="O136" s="132"/>
      <c r="P136" s="49"/>
      <c r="Q136" s="139" t="s">
        <v>490</v>
      </c>
      <c r="R136" s="222"/>
      <c r="S136" s="222"/>
      <c r="T136" s="222"/>
      <c r="U136" s="222"/>
      <c r="V136" s="222"/>
      <c r="W136" s="222"/>
      <c r="X136" s="222"/>
      <c r="Y136" s="46"/>
    </row>
    <row r="137" spans="1:25" ht="84" x14ac:dyDescent="0.2">
      <c r="A137" s="133">
        <v>133</v>
      </c>
      <c r="B137" s="134" t="s">
        <v>56</v>
      </c>
      <c r="C137" s="134">
        <v>202541113161</v>
      </c>
      <c r="D137" s="135" t="s">
        <v>14869</v>
      </c>
      <c r="E137" s="141" t="s">
        <v>15298</v>
      </c>
      <c r="F137" s="136" t="s">
        <v>15299</v>
      </c>
      <c r="G137" s="148" t="s">
        <v>14884</v>
      </c>
      <c r="H137" s="137">
        <v>45979</v>
      </c>
      <c r="I137" s="137">
        <v>45996</v>
      </c>
      <c r="J137" s="138" t="s">
        <v>15293</v>
      </c>
      <c r="K137" s="135" t="s">
        <v>15300</v>
      </c>
      <c r="L137" s="132"/>
      <c r="M137" s="132"/>
      <c r="N137" s="237" t="s">
        <v>15005</v>
      </c>
      <c r="O137" s="132"/>
      <c r="P137" s="49"/>
      <c r="Q137" s="139" t="s">
        <v>3220</v>
      </c>
      <c r="R137" s="222"/>
      <c r="S137" s="222"/>
      <c r="T137" s="222"/>
      <c r="U137" s="222"/>
      <c r="V137" s="222"/>
      <c r="W137" s="222"/>
      <c r="X137" s="222"/>
      <c r="Y137" s="46"/>
    </row>
    <row r="138" spans="1:25" ht="84" x14ac:dyDescent="0.2">
      <c r="A138" s="133">
        <v>134</v>
      </c>
      <c r="B138" s="134" t="s">
        <v>56</v>
      </c>
      <c r="C138" s="134">
        <v>202541113162</v>
      </c>
      <c r="D138" s="135" t="s">
        <v>14869</v>
      </c>
      <c r="E138" s="141" t="s">
        <v>15301</v>
      </c>
      <c r="F138" s="136" t="s">
        <v>15302</v>
      </c>
      <c r="G138" s="148" t="s">
        <v>14884</v>
      </c>
      <c r="H138" s="137">
        <v>45979</v>
      </c>
      <c r="I138" s="137">
        <v>45996</v>
      </c>
      <c r="J138" s="138" t="s">
        <v>15293</v>
      </c>
      <c r="K138" s="135" t="s">
        <v>15303</v>
      </c>
      <c r="L138" s="132"/>
      <c r="M138" s="132"/>
      <c r="N138" s="237" t="s">
        <v>15005</v>
      </c>
      <c r="O138" s="132"/>
      <c r="P138" s="49"/>
      <c r="Q138" s="139" t="s">
        <v>3220</v>
      </c>
      <c r="R138" s="222"/>
      <c r="S138" s="222"/>
      <c r="T138" s="222"/>
      <c r="U138" s="222"/>
      <c r="V138" s="222"/>
      <c r="W138" s="222"/>
      <c r="X138" s="222"/>
      <c r="Y138" s="46"/>
    </row>
    <row r="139" spans="1:25" ht="126" x14ac:dyDescent="0.2">
      <c r="A139" s="133">
        <v>135</v>
      </c>
      <c r="B139" s="134" t="s">
        <v>56</v>
      </c>
      <c r="C139" s="134">
        <v>202541113163</v>
      </c>
      <c r="D139" s="135" t="s">
        <v>14869</v>
      </c>
      <c r="E139" s="141" t="s">
        <v>15304</v>
      </c>
      <c r="F139" s="136" t="s">
        <v>15305</v>
      </c>
      <c r="G139" s="148" t="s">
        <v>14884</v>
      </c>
      <c r="H139" s="137">
        <v>45979</v>
      </c>
      <c r="I139" s="137">
        <v>45996</v>
      </c>
      <c r="J139" s="138" t="s">
        <v>15293</v>
      </c>
      <c r="K139" s="135" t="s">
        <v>15306</v>
      </c>
      <c r="L139" s="132"/>
      <c r="M139" s="132"/>
      <c r="N139" s="237" t="s">
        <v>15005</v>
      </c>
      <c r="O139" s="132"/>
      <c r="P139" s="49"/>
      <c r="Q139" s="139" t="s">
        <v>2274</v>
      </c>
      <c r="R139" s="222"/>
      <c r="S139" s="222"/>
      <c r="T139" s="222"/>
      <c r="U139" s="222"/>
      <c r="V139" s="222"/>
      <c r="W139" s="222"/>
      <c r="X139" s="222"/>
      <c r="Y139" s="46"/>
    </row>
    <row r="140" spans="1:25" ht="94.5" x14ac:dyDescent="0.2">
      <c r="A140" s="245">
        <v>136</v>
      </c>
      <c r="B140" s="134" t="s">
        <v>56</v>
      </c>
      <c r="C140" s="134">
        <v>202541113170</v>
      </c>
      <c r="D140" s="135" t="s">
        <v>14869</v>
      </c>
      <c r="E140" s="141" t="s">
        <v>15307</v>
      </c>
      <c r="F140" s="136" t="s">
        <v>15308</v>
      </c>
      <c r="G140" s="148" t="s">
        <v>14884</v>
      </c>
      <c r="H140" s="137">
        <v>45979</v>
      </c>
      <c r="I140" s="137">
        <v>45996</v>
      </c>
      <c r="J140" s="138" t="s">
        <v>15293</v>
      </c>
      <c r="K140" s="135" t="s">
        <v>15309</v>
      </c>
      <c r="L140" s="132"/>
      <c r="M140" s="132"/>
      <c r="N140" s="237" t="s">
        <v>15005</v>
      </c>
      <c r="O140" s="132"/>
      <c r="P140" s="49"/>
      <c r="Q140" s="139" t="s">
        <v>3054</v>
      </c>
      <c r="R140" s="222"/>
      <c r="S140" s="222"/>
      <c r="T140" s="222"/>
      <c r="U140" s="222"/>
      <c r="V140" s="222"/>
      <c r="W140" s="222"/>
      <c r="X140" s="222"/>
      <c r="Y140" s="46"/>
    </row>
    <row r="141" spans="1:25" ht="105" x14ac:dyDescent="0.2">
      <c r="A141" s="245">
        <v>137</v>
      </c>
      <c r="B141" s="134" t="s">
        <v>56</v>
      </c>
      <c r="C141" s="134">
        <v>202541113171</v>
      </c>
      <c r="D141" s="135" t="s">
        <v>14869</v>
      </c>
      <c r="E141" s="141" t="s">
        <v>15310</v>
      </c>
      <c r="F141" s="136" t="s">
        <v>15311</v>
      </c>
      <c r="G141" s="148" t="s">
        <v>14884</v>
      </c>
      <c r="H141" s="137">
        <v>45979</v>
      </c>
      <c r="I141" s="137">
        <v>45996</v>
      </c>
      <c r="J141" s="138" t="s">
        <v>15293</v>
      </c>
      <c r="K141" s="135" t="s">
        <v>15312</v>
      </c>
      <c r="L141" s="132"/>
      <c r="M141" s="132"/>
      <c r="N141" s="237" t="s">
        <v>15005</v>
      </c>
      <c r="O141" s="132"/>
      <c r="P141" s="49"/>
      <c r="Q141" s="139" t="s">
        <v>6740</v>
      </c>
      <c r="R141" s="222"/>
      <c r="S141" s="222"/>
      <c r="T141" s="222"/>
      <c r="U141" s="222"/>
      <c r="V141" s="222"/>
      <c r="W141" s="222"/>
      <c r="X141" s="222"/>
      <c r="Y141" s="46"/>
    </row>
    <row r="142" spans="1:25" ht="94.5" x14ac:dyDescent="0.2">
      <c r="A142" s="245">
        <v>138</v>
      </c>
      <c r="B142" s="134" t="s">
        <v>56</v>
      </c>
      <c r="C142" s="134">
        <v>202541113172</v>
      </c>
      <c r="D142" s="135" t="s">
        <v>14869</v>
      </c>
      <c r="E142" s="141" t="s">
        <v>15313</v>
      </c>
      <c r="F142" s="136" t="s">
        <v>15314</v>
      </c>
      <c r="G142" s="148" t="s">
        <v>14884</v>
      </c>
      <c r="H142" s="137">
        <v>45979</v>
      </c>
      <c r="I142" s="137">
        <v>45996</v>
      </c>
      <c r="J142" s="138" t="s">
        <v>15293</v>
      </c>
      <c r="K142" s="135" t="s">
        <v>15315</v>
      </c>
      <c r="L142" s="132"/>
      <c r="M142" s="132"/>
      <c r="N142" s="237" t="s">
        <v>15005</v>
      </c>
      <c r="O142" s="132"/>
      <c r="P142" s="49"/>
      <c r="Q142" s="139" t="s">
        <v>2765</v>
      </c>
      <c r="R142" s="222"/>
      <c r="S142" s="222"/>
      <c r="T142" s="222"/>
      <c r="U142" s="222"/>
      <c r="V142" s="222"/>
      <c r="W142" s="222"/>
      <c r="X142" s="222"/>
      <c r="Y142" s="46"/>
    </row>
    <row r="143" spans="1:25" ht="84" x14ac:dyDescent="0.2">
      <c r="A143" s="135">
        <v>139</v>
      </c>
      <c r="B143" s="134" t="s">
        <v>56</v>
      </c>
      <c r="C143" s="134">
        <v>202541113173</v>
      </c>
      <c r="D143" s="135" t="s">
        <v>14869</v>
      </c>
      <c r="E143" s="141" t="s">
        <v>15316</v>
      </c>
      <c r="F143" s="136" t="s">
        <v>15317</v>
      </c>
      <c r="G143" s="148" t="s">
        <v>14884</v>
      </c>
      <c r="H143" s="137">
        <v>45979</v>
      </c>
      <c r="I143" s="137">
        <v>45996</v>
      </c>
      <c r="J143" s="138" t="s">
        <v>15293</v>
      </c>
      <c r="K143" s="135" t="s">
        <v>15318</v>
      </c>
      <c r="L143" s="132"/>
      <c r="M143" s="132"/>
      <c r="N143" s="237" t="s">
        <v>15005</v>
      </c>
      <c r="O143" s="132"/>
      <c r="P143" s="49"/>
      <c r="Q143" s="139" t="s">
        <v>279</v>
      </c>
      <c r="R143" s="222"/>
      <c r="S143" s="222"/>
      <c r="T143" s="222"/>
      <c r="U143" s="222"/>
      <c r="V143" s="222"/>
      <c r="W143" s="222"/>
      <c r="X143" s="222"/>
      <c r="Y143" s="46"/>
    </row>
    <row r="144" spans="1:25" ht="52.5" x14ac:dyDescent="0.2">
      <c r="A144" s="237">
        <v>140</v>
      </c>
      <c r="B144" s="134" t="s">
        <v>80</v>
      </c>
      <c r="C144" s="134">
        <v>202541119250</v>
      </c>
      <c r="D144" s="135" t="s">
        <v>14869</v>
      </c>
      <c r="E144" s="141" t="s">
        <v>15319</v>
      </c>
      <c r="F144" s="136" t="s">
        <v>15320</v>
      </c>
      <c r="G144" s="148" t="s">
        <v>14884</v>
      </c>
      <c r="H144" s="137">
        <v>45990</v>
      </c>
      <c r="I144" s="137">
        <v>46010</v>
      </c>
      <c r="J144" s="138" t="s">
        <v>15321</v>
      </c>
      <c r="K144" s="135" t="s">
        <v>15322</v>
      </c>
      <c r="L144" s="132"/>
      <c r="M144" s="132"/>
      <c r="N144" s="248"/>
      <c r="O144" s="132"/>
      <c r="P144" s="49"/>
      <c r="Q144" s="139" t="s">
        <v>6168</v>
      </c>
      <c r="R144" s="249"/>
      <c r="S144" s="249"/>
      <c r="T144" s="249"/>
      <c r="U144" s="249"/>
      <c r="V144" s="249"/>
      <c r="W144" s="249"/>
      <c r="X144" s="249"/>
      <c r="Y144" s="46"/>
    </row>
    <row r="145" spans="1:25" ht="73.5" x14ac:dyDescent="0.2">
      <c r="A145" s="133">
        <v>141</v>
      </c>
      <c r="B145" s="134" t="s">
        <v>725</v>
      </c>
      <c r="C145" s="250">
        <v>202541119251</v>
      </c>
      <c r="D145" s="135" t="s">
        <v>14869</v>
      </c>
      <c r="E145" s="141" t="s">
        <v>15323</v>
      </c>
      <c r="F145" s="251" t="s">
        <v>15324</v>
      </c>
      <c r="G145" s="148" t="s">
        <v>14884</v>
      </c>
      <c r="H145" s="137">
        <v>45990</v>
      </c>
      <c r="I145" s="137">
        <v>46010</v>
      </c>
      <c r="J145" s="138" t="s">
        <v>15321</v>
      </c>
      <c r="K145" s="135" t="s">
        <v>15325</v>
      </c>
      <c r="L145" s="132"/>
      <c r="M145" s="132"/>
      <c r="N145" s="248"/>
      <c r="O145" s="132"/>
      <c r="P145" s="49"/>
      <c r="Q145" s="139" t="s">
        <v>3281</v>
      </c>
      <c r="R145" s="220"/>
      <c r="S145" s="220"/>
      <c r="T145" s="220"/>
      <c r="U145" s="220"/>
      <c r="V145" s="220"/>
      <c r="W145" s="220"/>
      <c r="X145" s="220"/>
      <c r="Y145" s="46"/>
    </row>
    <row r="146" spans="1:25" ht="84" x14ac:dyDescent="0.2">
      <c r="A146" s="133">
        <v>142</v>
      </c>
      <c r="B146" s="134" t="s">
        <v>725</v>
      </c>
      <c r="C146" s="250">
        <v>202541119252</v>
      </c>
      <c r="D146" s="135" t="s">
        <v>14869</v>
      </c>
      <c r="E146" s="252" t="s">
        <v>15326</v>
      </c>
      <c r="F146" s="251" t="s">
        <v>15327</v>
      </c>
      <c r="G146" s="148" t="s">
        <v>14884</v>
      </c>
      <c r="H146" s="137">
        <v>45990</v>
      </c>
      <c r="I146" s="137">
        <v>46010</v>
      </c>
      <c r="J146" s="138" t="s">
        <v>15321</v>
      </c>
      <c r="K146" s="135" t="s">
        <v>15328</v>
      </c>
      <c r="L146" s="132"/>
      <c r="M146" s="132"/>
      <c r="N146" s="248"/>
      <c r="O146" s="132"/>
      <c r="P146" s="49"/>
      <c r="Q146" s="139" t="s">
        <v>10370</v>
      </c>
      <c r="R146" s="222"/>
      <c r="S146" s="222"/>
      <c r="T146" s="222"/>
      <c r="U146" s="222"/>
      <c r="V146" s="222"/>
      <c r="W146" s="222"/>
      <c r="X146" s="222"/>
      <c r="Y146" s="46"/>
    </row>
    <row r="147" spans="1:25" ht="27" x14ac:dyDescent="0.2">
      <c r="A147" s="253" t="s">
        <v>15329</v>
      </c>
      <c r="B147" s="254"/>
      <c r="C147" s="254"/>
      <c r="D147" s="255"/>
      <c r="E147" s="255"/>
      <c r="F147" s="255"/>
      <c r="G147" s="255"/>
      <c r="H147" s="242"/>
      <c r="I147" s="242"/>
      <c r="J147" s="256"/>
      <c r="K147" s="255"/>
      <c r="L147" s="255"/>
      <c r="M147" s="255"/>
      <c r="N147" s="254"/>
      <c r="O147" s="255"/>
      <c r="P147" s="255"/>
      <c r="Q147" s="255"/>
      <c r="R147" s="222"/>
      <c r="S147" s="222"/>
      <c r="T147" s="222"/>
      <c r="U147" s="222"/>
      <c r="V147" s="222"/>
      <c r="W147" s="222"/>
      <c r="X147" s="222"/>
      <c r="Y147" s="46"/>
    </row>
    <row r="148" spans="1:25" ht="42" x14ac:dyDescent="0.2">
      <c r="A148" s="133">
        <v>1</v>
      </c>
      <c r="B148" s="134" t="s">
        <v>56</v>
      </c>
      <c r="C148" s="134">
        <v>202341089937</v>
      </c>
      <c r="D148" s="135" t="s">
        <v>15330</v>
      </c>
      <c r="E148" s="141" t="s">
        <v>15331</v>
      </c>
      <c r="F148" s="136" t="s">
        <v>15332</v>
      </c>
      <c r="G148" s="148" t="s">
        <v>14884</v>
      </c>
      <c r="H148" s="137">
        <v>45289</v>
      </c>
      <c r="I148" s="137">
        <v>45345</v>
      </c>
      <c r="J148" s="138">
        <v>572534</v>
      </c>
      <c r="K148" s="135" t="s">
        <v>14884</v>
      </c>
      <c r="L148" s="132"/>
      <c r="M148" s="132"/>
      <c r="N148" s="237" t="s">
        <v>15005</v>
      </c>
      <c r="O148" s="132"/>
      <c r="P148" s="133" t="s">
        <v>14876</v>
      </c>
      <c r="Q148" s="139" t="s">
        <v>2274</v>
      </c>
      <c r="R148" s="222"/>
      <c r="S148" s="222"/>
      <c r="T148" s="222"/>
      <c r="U148" s="222"/>
      <c r="V148" s="222"/>
      <c r="W148" s="222"/>
      <c r="X148" s="222"/>
      <c r="Y148" s="46"/>
    </row>
    <row r="149" spans="1:25" x14ac:dyDescent="0.2">
      <c r="A149" s="49"/>
      <c r="B149" s="257"/>
      <c r="C149" s="257"/>
      <c r="D149" s="132"/>
      <c r="E149" s="132"/>
      <c r="F149" s="132"/>
      <c r="G149" s="258"/>
      <c r="H149" s="242"/>
      <c r="I149" s="242"/>
      <c r="J149" s="259"/>
      <c r="K149" s="132"/>
      <c r="L149" s="132"/>
      <c r="M149" s="132"/>
      <c r="N149" s="237" t="s">
        <v>15005</v>
      </c>
      <c r="O149" s="132"/>
      <c r="P149" s="49"/>
      <c r="Q149" s="49"/>
      <c r="R149" s="222"/>
      <c r="S149" s="222"/>
      <c r="T149" s="222"/>
      <c r="U149" s="222"/>
      <c r="V149" s="222"/>
      <c r="W149" s="222"/>
      <c r="X149" s="222"/>
      <c r="Y149" s="46"/>
    </row>
    <row r="150" spans="1:25" x14ac:dyDescent="0.2">
      <c r="A150" s="49"/>
      <c r="B150" s="257"/>
      <c r="C150" s="257"/>
      <c r="D150" s="132"/>
      <c r="E150" s="132"/>
      <c r="F150" s="132"/>
      <c r="G150" s="258"/>
      <c r="H150" s="242"/>
      <c r="I150" s="242"/>
      <c r="J150" s="259"/>
      <c r="K150" s="132"/>
      <c r="L150" s="132"/>
      <c r="M150" s="132"/>
      <c r="N150" s="237" t="s">
        <v>15005</v>
      </c>
      <c r="O150" s="132"/>
      <c r="P150" s="49"/>
      <c r="Q150" s="49"/>
      <c r="R150" s="222"/>
      <c r="S150" s="222"/>
      <c r="T150" s="222"/>
      <c r="U150" s="222"/>
      <c r="V150" s="222"/>
      <c r="W150" s="222"/>
      <c r="X150" s="222"/>
      <c r="Y150" s="46"/>
    </row>
    <row r="151" spans="1:25" x14ac:dyDescent="0.2">
      <c r="A151" s="49"/>
      <c r="B151" s="257"/>
      <c r="C151" s="257"/>
      <c r="D151" s="132"/>
      <c r="E151" s="132"/>
      <c r="F151" s="132"/>
      <c r="G151" s="258"/>
      <c r="H151" s="242"/>
      <c r="I151" s="242"/>
      <c r="J151" s="259"/>
      <c r="K151" s="132"/>
      <c r="L151" s="132"/>
      <c r="M151" s="132"/>
      <c r="N151" s="237" t="s">
        <v>15005</v>
      </c>
      <c r="O151" s="132"/>
      <c r="P151" s="49"/>
      <c r="Q151" s="49"/>
      <c r="R151" s="222"/>
      <c r="S151" s="222"/>
      <c r="T151" s="222"/>
      <c r="U151" s="222"/>
      <c r="V151" s="222"/>
      <c r="W151" s="222"/>
      <c r="X151" s="222"/>
      <c r="Y151" s="46"/>
    </row>
    <row r="152" spans="1:25" x14ac:dyDescent="0.2">
      <c r="A152" s="49"/>
      <c r="B152" s="257"/>
      <c r="C152" s="257"/>
      <c r="D152" s="132"/>
      <c r="E152" s="132"/>
      <c r="F152" s="132"/>
      <c r="G152" s="258"/>
      <c r="H152" s="242"/>
      <c r="I152" s="242"/>
      <c r="J152" s="259"/>
      <c r="K152" s="132"/>
      <c r="L152" s="132"/>
      <c r="M152" s="132"/>
      <c r="N152" s="237" t="s">
        <v>15005</v>
      </c>
      <c r="O152" s="132"/>
      <c r="P152" s="49"/>
      <c r="Q152" s="49"/>
      <c r="R152" s="222"/>
      <c r="S152" s="222"/>
      <c r="T152" s="222"/>
      <c r="U152" s="222"/>
      <c r="V152" s="222"/>
      <c r="W152" s="222"/>
      <c r="X152" s="222"/>
      <c r="Y152" s="46"/>
    </row>
    <row r="153" spans="1:25" x14ac:dyDescent="0.2">
      <c r="A153" s="49"/>
      <c r="B153" s="257"/>
      <c r="C153" s="257"/>
      <c r="D153" s="132"/>
      <c r="E153" s="132"/>
      <c r="F153" s="132"/>
      <c r="G153" s="258"/>
      <c r="H153" s="242"/>
      <c r="I153" s="242"/>
      <c r="J153" s="259"/>
      <c r="K153" s="132"/>
      <c r="L153" s="132"/>
      <c r="M153" s="132"/>
      <c r="N153" s="237" t="s">
        <v>15005</v>
      </c>
      <c r="O153" s="132"/>
      <c r="P153" s="49"/>
      <c r="Q153" s="49"/>
      <c r="R153" s="222"/>
      <c r="S153" s="222"/>
      <c r="T153" s="222"/>
      <c r="U153" s="222"/>
      <c r="V153" s="222"/>
      <c r="W153" s="222"/>
      <c r="X153" s="222"/>
      <c r="Y153" s="46"/>
    </row>
    <row r="154" spans="1:25" x14ac:dyDescent="0.2">
      <c r="A154" s="49"/>
      <c r="B154" s="257"/>
      <c r="C154" s="257"/>
      <c r="D154" s="132"/>
      <c r="E154" s="132"/>
      <c r="F154" s="132"/>
      <c r="G154" s="258"/>
      <c r="H154" s="242"/>
      <c r="I154" s="242"/>
      <c r="J154" s="259"/>
      <c r="K154" s="132"/>
      <c r="L154" s="132"/>
      <c r="M154" s="132"/>
      <c r="N154" s="237" t="s">
        <v>15005</v>
      </c>
      <c r="O154" s="132"/>
      <c r="P154" s="49"/>
      <c r="Q154" s="49"/>
      <c r="R154" s="222"/>
      <c r="S154" s="222"/>
      <c r="T154" s="222"/>
      <c r="U154" s="222"/>
      <c r="V154" s="222"/>
      <c r="W154" s="222"/>
      <c r="X154" s="222"/>
      <c r="Y154" s="46"/>
    </row>
    <row r="155" spans="1:25" x14ac:dyDescent="0.2">
      <c r="A155" s="49"/>
      <c r="B155" s="257"/>
      <c r="C155" s="257"/>
      <c r="D155" s="132"/>
      <c r="E155" s="132"/>
      <c r="F155" s="132"/>
      <c r="G155" s="258"/>
      <c r="H155" s="242"/>
      <c r="I155" s="242"/>
      <c r="J155" s="259"/>
      <c r="K155" s="132"/>
      <c r="L155" s="132"/>
      <c r="M155" s="132"/>
      <c r="N155" s="237" t="s">
        <v>15005</v>
      </c>
      <c r="O155" s="132"/>
      <c r="P155" s="49"/>
      <c r="Q155" s="49"/>
      <c r="R155" s="222"/>
      <c r="S155" s="222"/>
      <c r="T155" s="222"/>
      <c r="U155" s="222"/>
      <c r="V155" s="222"/>
      <c r="W155" s="222"/>
      <c r="X155" s="222"/>
      <c r="Y155" s="46"/>
    </row>
    <row r="156" spans="1:25" x14ac:dyDescent="0.2">
      <c r="A156" s="49"/>
      <c r="B156" s="257"/>
      <c r="C156" s="257"/>
      <c r="D156" s="132"/>
      <c r="E156" s="132"/>
      <c r="F156" s="132"/>
      <c r="G156" s="258"/>
      <c r="H156" s="242"/>
      <c r="I156" s="242"/>
      <c r="J156" s="259"/>
      <c r="K156" s="132"/>
      <c r="L156" s="132"/>
      <c r="M156" s="132"/>
      <c r="N156" s="237" t="s">
        <v>15005</v>
      </c>
      <c r="O156" s="132"/>
      <c r="P156" s="49"/>
      <c r="Q156" s="49"/>
      <c r="R156" s="222"/>
      <c r="S156" s="222"/>
      <c r="T156" s="222"/>
      <c r="U156" s="222"/>
      <c r="V156" s="222"/>
      <c r="W156" s="222"/>
      <c r="X156" s="222"/>
      <c r="Y156" s="46"/>
    </row>
    <row r="157" spans="1:25" x14ac:dyDescent="0.2">
      <c r="A157" s="49"/>
      <c r="B157" s="257"/>
      <c r="C157" s="257"/>
      <c r="D157" s="132"/>
      <c r="E157" s="132"/>
      <c r="F157" s="132"/>
      <c r="G157" s="258"/>
      <c r="H157" s="242"/>
      <c r="I157" s="242"/>
      <c r="J157" s="259"/>
      <c r="K157" s="132"/>
      <c r="L157" s="132"/>
      <c r="M157" s="132"/>
      <c r="N157" s="237" t="s">
        <v>15005</v>
      </c>
      <c r="O157" s="132"/>
      <c r="P157" s="49"/>
      <c r="Q157" s="49"/>
      <c r="R157" s="222"/>
      <c r="S157" s="222"/>
      <c r="T157" s="222"/>
      <c r="U157" s="222"/>
      <c r="V157" s="222"/>
      <c r="W157" s="222"/>
      <c r="X157" s="222"/>
      <c r="Y157" s="46"/>
    </row>
    <row r="158" spans="1:25" x14ac:dyDescent="0.2">
      <c r="A158" s="49"/>
      <c r="B158" s="257"/>
      <c r="C158" s="257"/>
      <c r="D158" s="132"/>
      <c r="E158" s="132"/>
      <c r="F158" s="132"/>
      <c r="G158" s="258"/>
      <c r="H158" s="242"/>
      <c r="I158" s="242"/>
      <c r="J158" s="259"/>
      <c r="K158" s="132"/>
      <c r="L158" s="132"/>
      <c r="M158" s="132"/>
      <c r="N158" s="237" t="s">
        <v>15005</v>
      </c>
      <c r="O158" s="132"/>
      <c r="P158" s="49"/>
      <c r="Q158" s="49"/>
      <c r="R158" s="222"/>
      <c r="S158" s="222"/>
      <c r="T158" s="222"/>
      <c r="U158" s="222"/>
      <c r="V158" s="222"/>
      <c r="W158" s="222"/>
      <c r="X158" s="222"/>
      <c r="Y158" s="46"/>
    </row>
    <row r="159" spans="1:25" x14ac:dyDescent="0.2">
      <c r="A159" s="49"/>
      <c r="B159" s="257"/>
      <c r="C159" s="257"/>
      <c r="D159" s="132"/>
      <c r="E159" s="132"/>
      <c r="F159" s="132"/>
      <c r="G159" s="258"/>
      <c r="H159" s="242"/>
      <c r="I159" s="242"/>
      <c r="J159" s="259"/>
      <c r="K159" s="132"/>
      <c r="L159" s="132"/>
      <c r="M159" s="132"/>
      <c r="N159" s="237" t="s">
        <v>15005</v>
      </c>
      <c r="O159" s="132"/>
      <c r="P159" s="49"/>
      <c r="Q159" s="49"/>
      <c r="R159" s="222"/>
      <c r="S159" s="222"/>
      <c r="T159" s="222"/>
      <c r="U159" s="222"/>
      <c r="V159" s="222"/>
      <c r="W159" s="222"/>
      <c r="X159" s="222"/>
      <c r="Y159" s="46"/>
    </row>
    <row r="160" spans="1:25" x14ac:dyDescent="0.2">
      <c r="A160" s="49"/>
      <c r="B160" s="257"/>
      <c r="C160" s="257"/>
      <c r="D160" s="132"/>
      <c r="E160" s="132"/>
      <c r="F160" s="132"/>
      <c r="G160" s="258"/>
      <c r="H160" s="242"/>
      <c r="I160" s="242"/>
      <c r="J160" s="259"/>
      <c r="K160" s="132"/>
      <c r="L160" s="132"/>
      <c r="M160" s="132"/>
      <c r="N160" s="237" t="s">
        <v>15005</v>
      </c>
      <c r="O160" s="132"/>
      <c r="P160" s="49"/>
      <c r="Q160" s="49"/>
      <c r="R160" s="222"/>
      <c r="S160" s="222"/>
      <c r="T160" s="222"/>
      <c r="U160" s="222"/>
      <c r="V160" s="222"/>
      <c r="W160" s="222"/>
      <c r="X160" s="222"/>
      <c r="Y160" s="46"/>
    </row>
    <row r="161" spans="1:25" x14ac:dyDescent="0.2">
      <c r="A161" s="49"/>
      <c r="B161" s="257"/>
      <c r="C161" s="257"/>
      <c r="D161" s="132"/>
      <c r="E161" s="132"/>
      <c r="F161" s="132"/>
      <c r="G161" s="258"/>
      <c r="H161" s="242"/>
      <c r="I161" s="242"/>
      <c r="J161" s="259"/>
      <c r="K161" s="132"/>
      <c r="L161" s="132"/>
      <c r="M161" s="132"/>
      <c r="N161" s="237" t="s">
        <v>15005</v>
      </c>
      <c r="O161" s="132"/>
      <c r="P161" s="49"/>
      <c r="Q161" s="49"/>
      <c r="R161" s="222"/>
      <c r="S161" s="222"/>
      <c r="T161" s="222"/>
      <c r="U161" s="222"/>
      <c r="V161" s="222"/>
      <c r="W161" s="222"/>
      <c r="X161" s="222"/>
      <c r="Y161" s="46"/>
    </row>
    <row r="162" spans="1:25" x14ac:dyDescent="0.2">
      <c r="A162" s="49"/>
      <c r="B162" s="257"/>
      <c r="C162" s="257"/>
      <c r="D162" s="132"/>
      <c r="E162" s="132"/>
      <c r="F162" s="132"/>
      <c r="G162" s="258"/>
      <c r="H162" s="242"/>
      <c r="I162" s="242"/>
      <c r="J162" s="259"/>
      <c r="K162" s="132"/>
      <c r="L162" s="132"/>
      <c r="M162" s="132"/>
      <c r="N162" s="237" t="s">
        <v>15005</v>
      </c>
      <c r="O162" s="132"/>
      <c r="P162" s="49"/>
      <c r="Q162" s="49"/>
      <c r="R162" s="222"/>
      <c r="S162" s="222"/>
      <c r="T162" s="222"/>
      <c r="U162" s="222"/>
      <c r="V162" s="222"/>
      <c r="W162" s="222"/>
      <c r="X162" s="222"/>
      <c r="Y162" s="46"/>
    </row>
    <row r="163" spans="1:25" x14ac:dyDescent="0.2">
      <c r="A163" s="49"/>
      <c r="B163" s="257"/>
      <c r="C163" s="257"/>
      <c r="D163" s="132"/>
      <c r="E163" s="132"/>
      <c r="F163" s="132"/>
      <c r="G163" s="258"/>
      <c r="H163" s="242"/>
      <c r="I163" s="242"/>
      <c r="J163" s="259"/>
      <c r="K163" s="132"/>
      <c r="L163" s="132"/>
      <c r="M163" s="132"/>
      <c r="N163" s="237" t="s">
        <v>15005</v>
      </c>
      <c r="O163" s="132"/>
      <c r="P163" s="49"/>
      <c r="Q163" s="49"/>
      <c r="R163" s="222"/>
      <c r="S163" s="222"/>
      <c r="T163" s="222"/>
      <c r="U163" s="222"/>
      <c r="V163" s="222"/>
      <c r="W163" s="222"/>
      <c r="X163" s="222"/>
      <c r="Y163" s="46"/>
    </row>
    <row r="164" spans="1:25" x14ac:dyDescent="0.2">
      <c r="A164" s="49"/>
      <c r="B164" s="257"/>
      <c r="C164" s="257"/>
      <c r="D164" s="132"/>
      <c r="E164" s="132"/>
      <c r="F164" s="132"/>
      <c r="G164" s="258"/>
      <c r="H164" s="242"/>
      <c r="I164" s="242"/>
      <c r="J164" s="259"/>
      <c r="K164" s="132"/>
      <c r="L164" s="132"/>
      <c r="M164" s="132"/>
      <c r="N164" s="237" t="s">
        <v>15005</v>
      </c>
      <c r="O164" s="132"/>
      <c r="P164" s="49"/>
      <c r="Q164" s="49"/>
      <c r="R164" s="222"/>
      <c r="S164" s="222"/>
      <c r="T164" s="222"/>
      <c r="U164" s="222"/>
      <c r="V164" s="222"/>
      <c r="W164" s="222"/>
      <c r="X164" s="222"/>
      <c r="Y164" s="46"/>
    </row>
    <row r="165" spans="1:25" x14ac:dyDescent="0.2">
      <c r="A165" s="49"/>
      <c r="B165" s="257"/>
      <c r="C165" s="257"/>
      <c r="D165" s="132"/>
      <c r="E165" s="132"/>
      <c r="F165" s="132"/>
      <c r="G165" s="258"/>
      <c r="H165" s="242"/>
      <c r="I165" s="242"/>
      <c r="J165" s="259"/>
      <c r="K165" s="132"/>
      <c r="L165" s="132"/>
      <c r="M165" s="132"/>
      <c r="N165" s="237" t="s">
        <v>15005</v>
      </c>
      <c r="O165" s="132"/>
      <c r="P165" s="49"/>
      <c r="Q165" s="49"/>
      <c r="R165" s="222"/>
      <c r="S165" s="222"/>
      <c r="T165" s="222"/>
      <c r="U165" s="222"/>
      <c r="V165" s="222"/>
      <c r="W165" s="222"/>
      <c r="X165" s="222"/>
      <c r="Y165" s="46"/>
    </row>
    <row r="166" spans="1:25" x14ac:dyDescent="0.2">
      <c r="A166" s="49"/>
      <c r="B166" s="257"/>
      <c r="C166" s="257"/>
      <c r="D166" s="132"/>
      <c r="E166" s="132"/>
      <c r="F166" s="132"/>
      <c r="G166" s="258"/>
      <c r="H166" s="242"/>
      <c r="I166" s="242"/>
      <c r="J166" s="259"/>
      <c r="K166" s="132"/>
      <c r="L166" s="132"/>
      <c r="M166" s="132"/>
      <c r="N166" s="237" t="s">
        <v>15005</v>
      </c>
      <c r="O166" s="132"/>
      <c r="P166" s="49"/>
      <c r="Q166" s="49"/>
      <c r="R166" s="222"/>
      <c r="S166" s="222"/>
      <c r="T166" s="222"/>
      <c r="U166" s="222"/>
      <c r="V166" s="222"/>
      <c r="W166" s="222"/>
      <c r="X166" s="222"/>
      <c r="Y166" s="46"/>
    </row>
    <row r="167" spans="1:25" x14ac:dyDescent="0.2">
      <c r="A167" s="49"/>
      <c r="B167" s="257"/>
      <c r="C167" s="257"/>
      <c r="D167" s="132"/>
      <c r="E167" s="132"/>
      <c r="F167" s="132"/>
      <c r="G167" s="258"/>
      <c r="H167" s="242"/>
      <c r="I167" s="242"/>
      <c r="J167" s="259"/>
      <c r="K167" s="132"/>
      <c r="L167" s="132"/>
      <c r="M167" s="132"/>
      <c r="N167" s="237" t="s">
        <v>15005</v>
      </c>
      <c r="O167" s="132"/>
      <c r="P167" s="49"/>
      <c r="Q167" s="49"/>
      <c r="R167" s="222"/>
      <c r="S167" s="222"/>
      <c r="T167" s="222"/>
      <c r="U167" s="222"/>
      <c r="V167" s="222"/>
      <c r="W167" s="222"/>
      <c r="X167" s="222"/>
      <c r="Y167" s="46"/>
    </row>
    <row r="168" spans="1:25" x14ac:dyDescent="0.2">
      <c r="A168" s="49"/>
      <c r="B168" s="257"/>
      <c r="C168" s="257"/>
      <c r="D168" s="132"/>
      <c r="E168" s="132"/>
      <c r="F168" s="132"/>
      <c r="G168" s="258"/>
      <c r="H168" s="242"/>
      <c r="I168" s="242"/>
      <c r="J168" s="259"/>
      <c r="K168" s="132"/>
      <c r="L168" s="132"/>
      <c r="M168" s="132"/>
      <c r="N168" s="237" t="s">
        <v>15005</v>
      </c>
      <c r="O168" s="132"/>
      <c r="P168" s="49"/>
      <c r="Q168" s="49"/>
      <c r="R168" s="222"/>
      <c r="S168" s="222"/>
      <c r="T168" s="222"/>
      <c r="U168" s="222"/>
      <c r="V168" s="222"/>
      <c r="W168" s="222"/>
      <c r="X168" s="222"/>
      <c r="Y168" s="46"/>
    </row>
    <row r="169" spans="1:25" x14ac:dyDescent="0.2">
      <c r="A169" s="49"/>
      <c r="B169" s="257"/>
      <c r="C169" s="257"/>
      <c r="D169" s="132"/>
      <c r="E169" s="132"/>
      <c r="F169" s="132"/>
      <c r="G169" s="258"/>
      <c r="H169" s="242"/>
      <c r="I169" s="242"/>
      <c r="J169" s="259"/>
      <c r="K169" s="132"/>
      <c r="L169" s="132"/>
      <c r="M169" s="132"/>
      <c r="N169" s="237" t="s">
        <v>15005</v>
      </c>
      <c r="O169" s="132"/>
      <c r="P169" s="49"/>
      <c r="Q169" s="49"/>
      <c r="R169" s="222"/>
      <c r="S169" s="222"/>
      <c r="T169" s="222"/>
      <c r="U169" s="222"/>
      <c r="V169" s="222"/>
      <c r="W169" s="222"/>
      <c r="X169" s="222"/>
      <c r="Y169" s="46"/>
    </row>
    <row r="170" spans="1:25" x14ac:dyDescent="0.2">
      <c r="A170" s="49"/>
      <c r="B170" s="257"/>
      <c r="C170" s="257"/>
      <c r="D170" s="132"/>
      <c r="E170" s="132"/>
      <c r="F170" s="132"/>
      <c r="G170" s="258"/>
      <c r="H170" s="242"/>
      <c r="I170" s="242"/>
      <c r="J170" s="259"/>
      <c r="K170" s="132"/>
      <c r="L170" s="132"/>
      <c r="M170" s="132"/>
      <c r="N170" s="237" t="s">
        <v>15005</v>
      </c>
      <c r="O170" s="132"/>
      <c r="P170" s="49"/>
      <c r="Q170" s="49"/>
      <c r="R170" s="222"/>
      <c r="S170" s="222"/>
      <c r="T170" s="222"/>
      <c r="U170" s="222"/>
      <c r="V170" s="222"/>
      <c r="W170" s="222"/>
      <c r="X170" s="222"/>
      <c r="Y170" s="46"/>
    </row>
    <row r="171" spans="1:25" x14ac:dyDescent="0.2">
      <c r="A171" s="49"/>
      <c r="B171" s="257"/>
      <c r="C171" s="257"/>
      <c r="D171" s="132"/>
      <c r="E171" s="132"/>
      <c r="F171" s="132"/>
      <c r="G171" s="258"/>
      <c r="H171" s="242"/>
      <c r="I171" s="242"/>
      <c r="J171" s="259"/>
      <c r="K171" s="132"/>
      <c r="L171" s="132"/>
      <c r="M171" s="132"/>
      <c r="N171" s="237" t="s">
        <v>15005</v>
      </c>
      <c r="O171" s="132"/>
      <c r="P171" s="49"/>
      <c r="Q171" s="49"/>
      <c r="R171" s="222"/>
      <c r="S171" s="222"/>
      <c r="T171" s="222"/>
      <c r="U171" s="222"/>
      <c r="V171" s="222"/>
      <c r="W171" s="222"/>
      <c r="X171" s="222"/>
      <c r="Y171" s="46"/>
    </row>
    <row r="172" spans="1:25" x14ac:dyDescent="0.2">
      <c r="A172" s="49"/>
      <c r="B172" s="257"/>
      <c r="C172" s="257"/>
      <c r="D172" s="132"/>
      <c r="E172" s="132"/>
      <c r="F172" s="132"/>
      <c r="G172" s="258"/>
      <c r="H172" s="242"/>
      <c r="I172" s="242"/>
      <c r="J172" s="259"/>
      <c r="K172" s="132"/>
      <c r="L172" s="132"/>
      <c r="M172" s="132"/>
      <c r="N172" s="237" t="s">
        <v>15005</v>
      </c>
      <c r="O172" s="132"/>
      <c r="P172" s="49"/>
      <c r="Q172" s="49"/>
      <c r="R172" s="222"/>
      <c r="S172" s="222"/>
      <c r="T172" s="222"/>
      <c r="U172" s="222"/>
      <c r="V172" s="222"/>
      <c r="W172" s="222"/>
      <c r="X172" s="222"/>
      <c r="Y172" s="46"/>
    </row>
    <row r="173" spans="1:25" x14ac:dyDescent="0.2">
      <c r="A173" s="49"/>
      <c r="B173" s="257"/>
      <c r="C173" s="257"/>
      <c r="D173" s="132"/>
      <c r="E173" s="132"/>
      <c r="F173" s="132"/>
      <c r="G173" s="258"/>
      <c r="H173" s="242"/>
      <c r="I173" s="242"/>
      <c r="J173" s="259"/>
      <c r="K173" s="132"/>
      <c r="L173" s="132"/>
      <c r="M173" s="132"/>
      <c r="N173" s="237" t="s">
        <v>15005</v>
      </c>
      <c r="O173" s="132"/>
      <c r="P173" s="49"/>
      <c r="Q173" s="49"/>
      <c r="R173" s="222"/>
      <c r="S173" s="222"/>
      <c r="T173" s="222"/>
      <c r="U173" s="222"/>
      <c r="V173" s="222"/>
      <c r="W173" s="222"/>
      <c r="X173" s="222"/>
      <c r="Y173" s="46"/>
    </row>
    <row r="174" spans="1:25" x14ac:dyDescent="0.2">
      <c r="A174" s="49"/>
      <c r="B174" s="257"/>
      <c r="C174" s="257"/>
      <c r="D174" s="132"/>
      <c r="E174" s="132"/>
      <c r="F174" s="132"/>
      <c r="G174" s="258"/>
      <c r="H174" s="242"/>
      <c r="I174" s="242"/>
      <c r="J174" s="259"/>
      <c r="K174" s="132"/>
      <c r="L174" s="132"/>
      <c r="M174" s="132"/>
      <c r="N174" s="237" t="s">
        <v>15005</v>
      </c>
      <c r="O174" s="132"/>
      <c r="P174" s="49"/>
      <c r="Q174" s="49"/>
      <c r="R174" s="222"/>
      <c r="S174" s="222"/>
      <c r="T174" s="222"/>
      <c r="U174" s="222"/>
      <c r="V174" s="222"/>
      <c r="W174" s="222"/>
      <c r="X174" s="222"/>
      <c r="Y174" s="46"/>
    </row>
    <row r="175" spans="1:25" x14ac:dyDescent="0.2">
      <c r="A175" s="49"/>
      <c r="B175" s="257"/>
      <c r="C175" s="257"/>
      <c r="D175" s="132"/>
      <c r="E175" s="132"/>
      <c r="F175" s="132"/>
      <c r="G175" s="258"/>
      <c r="H175" s="242"/>
      <c r="I175" s="242"/>
      <c r="J175" s="259"/>
      <c r="K175" s="132"/>
      <c r="L175" s="132"/>
      <c r="M175" s="132"/>
      <c r="N175" s="237" t="s">
        <v>15005</v>
      </c>
      <c r="O175" s="132"/>
      <c r="P175" s="49"/>
      <c r="Q175" s="49"/>
      <c r="R175" s="222"/>
      <c r="S175" s="222"/>
      <c r="T175" s="222"/>
      <c r="U175" s="222"/>
      <c r="V175" s="222"/>
      <c r="W175" s="222"/>
      <c r="X175" s="222"/>
      <c r="Y175" s="46"/>
    </row>
    <row r="176" spans="1:25" x14ac:dyDescent="0.2">
      <c r="A176" s="49"/>
      <c r="B176" s="257"/>
      <c r="C176" s="257"/>
      <c r="D176" s="132"/>
      <c r="E176" s="132"/>
      <c r="F176" s="132"/>
      <c r="G176" s="258"/>
      <c r="H176" s="242"/>
      <c r="I176" s="242"/>
      <c r="J176" s="259"/>
      <c r="K176" s="132"/>
      <c r="L176" s="132"/>
      <c r="M176" s="132"/>
      <c r="N176" s="237" t="s">
        <v>15005</v>
      </c>
      <c r="O176" s="132"/>
      <c r="P176" s="49"/>
      <c r="Q176" s="49"/>
      <c r="R176" s="222"/>
      <c r="S176" s="222"/>
      <c r="T176" s="222"/>
      <c r="U176" s="222"/>
      <c r="V176" s="222"/>
      <c r="W176" s="222"/>
      <c r="X176" s="222"/>
      <c r="Y176" s="46"/>
    </row>
    <row r="177" spans="1:25" x14ac:dyDescent="0.2">
      <c r="A177" s="49"/>
      <c r="B177" s="257"/>
      <c r="C177" s="257"/>
      <c r="D177" s="132"/>
      <c r="E177" s="132"/>
      <c r="F177" s="132"/>
      <c r="G177" s="258"/>
      <c r="H177" s="242"/>
      <c r="I177" s="242"/>
      <c r="J177" s="259"/>
      <c r="K177" s="132"/>
      <c r="L177" s="132"/>
      <c r="M177" s="132"/>
      <c r="N177" s="237" t="s">
        <v>15005</v>
      </c>
      <c r="O177" s="132"/>
      <c r="P177" s="49"/>
      <c r="Q177" s="49"/>
      <c r="R177" s="222"/>
      <c r="S177" s="222"/>
      <c r="T177" s="222"/>
      <c r="U177" s="222"/>
      <c r="V177" s="222"/>
      <c r="W177" s="222"/>
      <c r="X177" s="222"/>
      <c r="Y177" s="46"/>
    </row>
    <row r="178" spans="1:25" x14ac:dyDescent="0.2">
      <c r="A178" s="49"/>
      <c r="B178" s="257"/>
      <c r="C178" s="257"/>
      <c r="D178" s="132"/>
      <c r="E178" s="132"/>
      <c r="F178" s="132"/>
      <c r="G178" s="258"/>
      <c r="H178" s="242"/>
      <c r="I178" s="242"/>
      <c r="J178" s="259"/>
      <c r="K178" s="132"/>
      <c r="L178" s="132"/>
      <c r="M178" s="132"/>
      <c r="N178" s="237" t="s">
        <v>15005</v>
      </c>
      <c r="O178" s="132"/>
      <c r="P178" s="49"/>
      <c r="Q178" s="49"/>
      <c r="R178" s="222"/>
      <c r="S178" s="222"/>
      <c r="T178" s="222"/>
      <c r="U178" s="222"/>
      <c r="V178" s="222"/>
      <c r="W178" s="222"/>
      <c r="X178" s="222"/>
      <c r="Y178" s="46"/>
    </row>
    <row r="179" spans="1:25" x14ac:dyDescent="0.2">
      <c r="A179" s="49"/>
      <c r="B179" s="257"/>
      <c r="C179" s="257"/>
      <c r="D179" s="132"/>
      <c r="E179" s="132"/>
      <c r="F179" s="132"/>
      <c r="G179" s="258"/>
      <c r="H179" s="242"/>
      <c r="I179" s="242"/>
      <c r="J179" s="259"/>
      <c r="K179" s="132"/>
      <c r="L179" s="132"/>
      <c r="M179" s="132"/>
      <c r="N179" s="237" t="s">
        <v>15005</v>
      </c>
      <c r="O179" s="132"/>
      <c r="P179" s="49"/>
      <c r="Q179" s="49"/>
      <c r="R179" s="222"/>
      <c r="S179" s="222"/>
      <c r="T179" s="222"/>
      <c r="U179" s="222"/>
      <c r="V179" s="222"/>
      <c r="W179" s="222"/>
      <c r="X179" s="222"/>
      <c r="Y179" s="46"/>
    </row>
    <row r="180" spans="1:25" x14ac:dyDescent="0.2">
      <c r="A180" s="49"/>
      <c r="B180" s="257"/>
      <c r="C180" s="257"/>
      <c r="D180" s="132"/>
      <c r="E180" s="132"/>
      <c r="F180" s="132"/>
      <c r="G180" s="258"/>
      <c r="H180" s="242"/>
      <c r="I180" s="242"/>
      <c r="J180" s="259"/>
      <c r="K180" s="132"/>
      <c r="L180" s="132"/>
      <c r="M180" s="132"/>
      <c r="N180" s="237" t="s">
        <v>15005</v>
      </c>
      <c r="O180" s="132"/>
      <c r="P180" s="49"/>
      <c r="Q180" s="49"/>
      <c r="R180" s="222"/>
      <c r="S180" s="222"/>
      <c r="T180" s="222"/>
      <c r="U180" s="222"/>
      <c r="V180" s="222"/>
      <c r="W180" s="222"/>
      <c r="X180" s="222"/>
      <c r="Y180" s="46"/>
    </row>
    <row r="181" spans="1:25" x14ac:dyDescent="0.2">
      <c r="A181" s="49"/>
      <c r="B181" s="257"/>
      <c r="C181" s="257"/>
      <c r="D181" s="132"/>
      <c r="E181" s="132"/>
      <c r="F181" s="132"/>
      <c r="G181" s="258"/>
      <c r="H181" s="242"/>
      <c r="I181" s="242"/>
      <c r="J181" s="259"/>
      <c r="K181" s="132"/>
      <c r="L181" s="132"/>
      <c r="M181" s="132"/>
      <c r="N181" s="237" t="s">
        <v>15005</v>
      </c>
      <c r="O181" s="132"/>
      <c r="P181" s="49"/>
      <c r="Q181" s="49"/>
      <c r="R181" s="222"/>
      <c r="S181" s="222"/>
      <c r="T181" s="222"/>
      <c r="U181" s="222"/>
      <c r="V181" s="222"/>
      <c r="W181" s="222"/>
      <c r="X181" s="222"/>
      <c r="Y181" s="46"/>
    </row>
    <row r="182" spans="1:25" x14ac:dyDescent="0.2">
      <c r="A182" s="49"/>
      <c r="B182" s="257"/>
      <c r="C182" s="257"/>
      <c r="D182" s="132"/>
      <c r="E182" s="132"/>
      <c r="F182" s="132"/>
      <c r="G182" s="258"/>
      <c r="H182" s="242"/>
      <c r="I182" s="242"/>
      <c r="J182" s="259"/>
      <c r="K182" s="132"/>
      <c r="L182" s="132"/>
      <c r="M182" s="132"/>
      <c r="N182" s="237" t="s">
        <v>15005</v>
      </c>
      <c r="O182" s="132"/>
      <c r="P182" s="49"/>
      <c r="Q182" s="49"/>
      <c r="R182" s="222"/>
      <c r="S182" s="222"/>
      <c r="T182" s="222"/>
      <c r="U182" s="222"/>
      <c r="V182" s="222"/>
      <c r="W182" s="222"/>
      <c r="X182" s="222"/>
      <c r="Y182" s="46"/>
    </row>
    <row r="183" spans="1:25" x14ac:dyDescent="0.2">
      <c r="A183" s="49"/>
      <c r="B183" s="257"/>
      <c r="C183" s="257"/>
      <c r="D183" s="132"/>
      <c r="E183" s="132"/>
      <c r="F183" s="132"/>
      <c r="G183" s="258"/>
      <c r="H183" s="242"/>
      <c r="I183" s="242"/>
      <c r="J183" s="259"/>
      <c r="K183" s="132"/>
      <c r="L183" s="132"/>
      <c r="M183" s="132"/>
      <c r="N183" s="237" t="s">
        <v>15005</v>
      </c>
      <c r="O183" s="132"/>
      <c r="P183" s="49"/>
      <c r="Q183" s="49"/>
      <c r="R183" s="222"/>
      <c r="S183" s="222"/>
      <c r="T183" s="222"/>
      <c r="U183" s="222"/>
      <c r="V183" s="222"/>
      <c r="W183" s="222"/>
      <c r="X183" s="222"/>
      <c r="Y183" s="46"/>
    </row>
    <row r="184" spans="1:25" x14ac:dyDescent="0.2">
      <c r="A184" s="49"/>
      <c r="B184" s="257"/>
      <c r="C184" s="257"/>
      <c r="D184" s="132"/>
      <c r="E184" s="132"/>
      <c r="F184" s="132"/>
      <c r="G184" s="258"/>
      <c r="H184" s="242"/>
      <c r="I184" s="242"/>
      <c r="J184" s="259"/>
      <c r="K184" s="132"/>
      <c r="L184" s="132"/>
      <c r="M184" s="132"/>
      <c r="N184" s="237" t="s">
        <v>15005</v>
      </c>
      <c r="O184" s="132"/>
      <c r="P184" s="49"/>
      <c r="Q184" s="49"/>
      <c r="R184" s="222"/>
      <c r="S184" s="222"/>
      <c r="T184" s="222"/>
      <c r="U184" s="222"/>
      <c r="V184" s="222"/>
      <c r="W184" s="222"/>
      <c r="X184" s="222"/>
      <c r="Y184" s="46"/>
    </row>
    <row r="185" spans="1:25" x14ac:dyDescent="0.2">
      <c r="A185" s="49"/>
      <c r="B185" s="257"/>
      <c r="C185" s="257"/>
      <c r="D185" s="132"/>
      <c r="E185" s="132"/>
      <c r="F185" s="132"/>
      <c r="G185" s="258"/>
      <c r="H185" s="242"/>
      <c r="I185" s="242"/>
      <c r="J185" s="259"/>
      <c r="K185" s="132"/>
      <c r="L185" s="132"/>
      <c r="M185" s="132"/>
      <c r="N185" s="237" t="s">
        <v>15005</v>
      </c>
      <c r="O185" s="132"/>
      <c r="P185" s="49"/>
      <c r="Q185" s="49"/>
      <c r="R185" s="222"/>
      <c r="S185" s="222"/>
      <c r="T185" s="222"/>
      <c r="U185" s="222"/>
      <c r="V185" s="222"/>
      <c r="W185" s="222"/>
      <c r="X185" s="222"/>
      <c r="Y185" s="46"/>
    </row>
    <row r="186" spans="1:25" x14ac:dyDescent="0.2">
      <c r="A186" s="49"/>
      <c r="B186" s="257"/>
      <c r="C186" s="257"/>
      <c r="D186" s="132"/>
      <c r="E186" s="132"/>
      <c r="F186" s="132"/>
      <c r="G186" s="258"/>
      <c r="H186" s="242"/>
      <c r="I186" s="242"/>
      <c r="J186" s="259"/>
      <c r="K186" s="132"/>
      <c r="L186" s="132"/>
      <c r="M186" s="132"/>
      <c r="N186" s="237" t="s">
        <v>15005</v>
      </c>
      <c r="O186" s="132"/>
      <c r="P186" s="49"/>
      <c r="Q186" s="49"/>
      <c r="R186" s="222"/>
      <c r="S186" s="222"/>
      <c r="T186" s="222"/>
      <c r="U186" s="222"/>
      <c r="V186" s="222"/>
      <c r="W186" s="222"/>
      <c r="X186" s="222"/>
      <c r="Y186" s="46"/>
    </row>
    <row r="187" spans="1:25" x14ac:dyDescent="0.2">
      <c r="A187" s="49"/>
      <c r="B187" s="257"/>
      <c r="C187" s="257"/>
      <c r="D187" s="132"/>
      <c r="E187" s="132"/>
      <c r="F187" s="132"/>
      <c r="G187" s="258"/>
      <c r="H187" s="242"/>
      <c r="I187" s="242"/>
      <c r="J187" s="259"/>
      <c r="K187" s="132"/>
      <c r="L187" s="132"/>
      <c r="M187" s="132"/>
      <c r="N187" s="237" t="s">
        <v>15005</v>
      </c>
      <c r="O187" s="132"/>
      <c r="P187" s="49"/>
      <c r="Q187" s="49"/>
      <c r="R187" s="222"/>
      <c r="S187" s="222"/>
      <c r="T187" s="222"/>
      <c r="U187" s="222"/>
      <c r="V187" s="222"/>
      <c r="W187" s="222"/>
      <c r="X187" s="222"/>
      <c r="Y187" s="46"/>
    </row>
    <row r="188" spans="1:25" x14ac:dyDescent="0.2">
      <c r="A188" s="49"/>
      <c r="B188" s="257"/>
      <c r="C188" s="257"/>
      <c r="D188" s="132"/>
      <c r="E188" s="132"/>
      <c r="F188" s="132"/>
      <c r="G188" s="258"/>
      <c r="H188" s="242"/>
      <c r="I188" s="242"/>
      <c r="J188" s="259"/>
      <c r="K188" s="132"/>
      <c r="L188" s="132"/>
      <c r="M188" s="132"/>
      <c r="N188" s="237" t="s">
        <v>15005</v>
      </c>
      <c r="O188" s="132"/>
      <c r="P188" s="49"/>
      <c r="Q188" s="49"/>
      <c r="R188" s="222"/>
      <c r="S188" s="222"/>
      <c r="T188" s="222"/>
      <c r="U188" s="222"/>
      <c r="V188" s="222"/>
      <c r="W188" s="222"/>
      <c r="X188" s="222"/>
      <c r="Y188" s="46"/>
    </row>
    <row r="189" spans="1:25" x14ac:dyDescent="0.2">
      <c r="A189" s="49"/>
      <c r="B189" s="257"/>
      <c r="C189" s="257"/>
      <c r="D189" s="132"/>
      <c r="E189" s="132"/>
      <c r="F189" s="132"/>
      <c r="G189" s="258"/>
      <c r="H189" s="242"/>
      <c r="I189" s="242"/>
      <c r="J189" s="259"/>
      <c r="K189" s="132"/>
      <c r="L189" s="132"/>
      <c r="M189" s="132"/>
      <c r="N189" s="237" t="s">
        <v>15005</v>
      </c>
      <c r="O189" s="132"/>
      <c r="P189" s="49"/>
      <c r="Q189" s="49"/>
      <c r="R189" s="222"/>
      <c r="S189" s="222"/>
      <c r="T189" s="222"/>
      <c r="U189" s="222"/>
      <c r="V189" s="222"/>
      <c r="W189" s="222"/>
      <c r="X189" s="222"/>
      <c r="Y189" s="46"/>
    </row>
    <row r="190" spans="1:25" x14ac:dyDescent="0.2">
      <c r="A190" s="49"/>
      <c r="B190" s="257"/>
      <c r="C190" s="257"/>
      <c r="D190" s="132"/>
      <c r="E190" s="132"/>
      <c r="F190" s="132"/>
      <c r="G190" s="258"/>
      <c r="H190" s="242"/>
      <c r="I190" s="242"/>
      <c r="J190" s="259"/>
      <c r="K190" s="132"/>
      <c r="L190" s="132"/>
      <c r="M190" s="132"/>
      <c r="N190" s="237" t="s">
        <v>15005</v>
      </c>
      <c r="O190" s="132"/>
      <c r="P190" s="49"/>
      <c r="Q190" s="49"/>
      <c r="R190" s="222"/>
      <c r="S190" s="222"/>
      <c r="T190" s="222"/>
      <c r="U190" s="222"/>
      <c r="V190" s="222"/>
      <c r="W190" s="222"/>
      <c r="X190" s="222"/>
      <c r="Y190" s="46"/>
    </row>
    <row r="191" spans="1:25" x14ac:dyDescent="0.2">
      <c r="A191" s="49"/>
      <c r="B191" s="257"/>
      <c r="C191" s="257"/>
      <c r="D191" s="132"/>
      <c r="E191" s="132"/>
      <c r="F191" s="132"/>
      <c r="G191" s="258"/>
      <c r="H191" s="242"/>
      <c r="I191" s="242"/>
      <c r="J191" s="259"/>
      <c r="K191" s="132"/>
      <c r="L191" s="132"/>
      <c r="M191" s="132"/>
      <c r="N191" s="237" t="s">
        <v>15005</v>
      </c>
      <c r="O191" s="132"/>
      <c r="P191" s="49"/>
      <c r="Q191" s="49"/>
      <c r="R191" s="222"/>
      <c r="S191" s="222"/>
      <c r="T191" s="222"/>
      <c r="U191" s="222"/>
      <c r="V191" s="222"/>
      <c r="W191" s="222"/>
      <c r="X191" s="222"/>
      <c r="Y191" s="46"/>
    </row>
    <row r="192" spans="1:25" x14ac:dyDescent="0.2">
      <c r="A192" s="49"/>
      <c r="B192" s="257"/>
      <c r="C192" s="257"/>
      <c r="D192" s="132"/>
      <c r="E192" s="132"/>
      <c r="F192" s="132"/>
      <c r="G192" s="258"/>
      <c r="H192" s="242"/>
      <c r="I192" s="242"/>
      <c r="J192" s="259"/>
      <c r="K192" s="132"/>
      <c r="L192" s="132"/>
      <c r="M192" s="132"/>
      <c r="N192" s="237" t="s">
        <v>15005</v>
      </c>
      <c r="O192" s="132"/>
      <c r="P192" s="49"/>
      <c r="Q192" s="49"/>
      <c r="R192" s="222"/>
      <c r="S192" s="222"/>
      <c r="T192" s="222"/>
      <c r="U192" s="222"/>
      <c r="V192" s="222"/>
      <c r="W192" s="222"/>
      <c r="X192" s="222"/>
      <c r="Y192" s="46"/>
    </row>
    <row r="193" spans="1:25" x14ac:dyDescent="0.2">
      <c r="A193" s="49"/>
      <c r="B193" s="257"/>
      <c r="C193" s="257"/>
      <c r="D193" s="132"/>
      <c r="E193" s="132"/>
      <c r="F193" s="132"/>
      <c r="G193" s="258"/>
      <c r="H193" s="242"/>
      <c r="I193" s="242"/>
      <c r="J193" s="259"/>
      <c r="K193" s="132"/>
      <c r="L193" s="132"/>
      <c r="M193" s="132"/>
      <c r="N193" s="237" t="s">
        <v>15005</v>
      </c>
      <c r="O193" s="132"/>
      <c r="P193" s="49"/>
      <c r="Q193" s="49"/>
      <c r="R193" s="222"/>
      <c r="S193" s="222"/>
      <c r="T193" s="222"/>
      <c r="U193" s="222"/>
      <c r="V193" s="222"/>
      <c r="W193" s="222"/>
      <c r="X193" s="222"/>
      <c r="Y193" s="46"/>
    </row>
    <row r="194" spans="1:25" x14ac:dyDescent="0.2">
      <c r="A194" s="49"/>
      <c r="B194" s="257"/>
      <c r="C194" s="257"/>
      <c r="D194" s="132"/>
      <c r="E194" s="132"/>
      <c r="F194" s="132"/>
      <c r="G194" s="258"/>
      <c r="H194" s="242"/>
      <c r="I194" s="242"/>
      <c r="J194" s="259"/>
      <c r="K194" s="132"/>
      <c r="L194" s="132"/>
      <c r="M194" s="132"/>
      <c r="N194" s="237" t="s">
        <v>15005</v>
      </c>
      <c r="O194" s="132"/>
      <c r="P194" s="49"/>
      <c r="Q194" s="49"/>
      <c r="R194" s="222"/>
      <c r="S194" s="222"/>
      <c r="T194" s="222"/>
      <c r="U194" s="222"/>
      <c r="V194" s="222"/>
      <c r="W194" s="222"/>
      <c r="X194" s="222"/>
      <c r="Y194" s="46"/>
    </row>
    <row r="195" spans="1:25" x14ac:dyDescent="0.2">
      <c r="A195" s="49"/>
      <c r="B195" s="257"/>
      <c r="C195" s="257"/>
      <c r="D195" s="132"/>
      <c r="E195" s="132"/>
      <c r="F195" s="132"/>
      <c r="G195" s="258"/>
      <c r="H195" s="242"/>
      <c r="I195" s="242"/>
      <c r="J195" s="259"/>
      <c r="K195" s="132"/>
      <c r="L195" s="132"/>
      <c r="M195" s="132"/>
      <c r="N195" s="237" t="s">
        <v>15005</v>
      </c>
      <c r="O195" s="132"/>
      <c r="P195" s="49"/>
      <c r="Q195" s="49"/>
      <c r="R195" s="222"/>
      <c r="S195" s="222"/>
      <c r="T195" s="222"/>
      <c r="U195" s="222"/>
      <c r="V195" s="222"/>
      <c r="W195" s="222"/>
      <c r="X195" s="222"/>
      <c r="Y195" s="46"/>
    </row>
    <row r="196" spans="1:25" x14ac:dyDescent="0.2">
      <c r="A196" s="49"/>
      <c r="B196" s="257"/>
      <c r="C196" s="257"/>
      <c r="D196" s="132"/>
      <c r="E196" s="132"/>
      <c r="F196" s="132"/>
      <c r="G196" s="258"/>
      <c r="H196" s="242"/>
      <c r="I196" s="242"/>
      <c r="J196" s="259"/>
      <c r="K196" s="132"/>
      <c r="L196" s="132"/>
      <c r="M196" s="132"/>
      <c r="N196" s="237" t="s">
        <v>15005</v>
      </c>
      <c r="O196" s="132"/>
      <c r="P196" s="49"/>
      <c r="Q196" s="49"/>
      <c r="R196" s="222"/>
      <c r="S196" s="222"/>
      <c r="T196" s="222"/>
      <c r="U196" s="222"/>
      <c r="V196" s="222"/>
      <c r="W196" s="222"/>
      <c r="X196" s="222"/>
      <c r="Y196" s="46"/>
    </row>
    <row r="197" spans="1:25" x14ac:dyDescent="0.2">
      <c r="A197" s="49"/>
      <c r="B197" s="257"/>
      <c r="C197" s="257"/>
      <c r="D197" s="132"/>
      <c r="E197" s="132"/>
      <c r="F197" s="132"/>
      <c r="G197" s="258"/>
      <c r="H197" s="242"/>
      <c r="I197" s="242"/>
      <c r="J197" s="259"/>
      <c r="K197" s="132"/>
      <c r="L197" s="132"/>
      <c r="M197" s="132"/>
      <c r="N197" s="237" t="s">
        <v>15005</v>
      </c>
      <c r="O197" s="132"/>
      <c r="P197" s="49"/>
      <c r="Q197" s="49"/>
      <c r="R197" s="222"/>
      <c r="S197" s="222"/>
      <c r="T197" s="222"/>
      <c r="U197" s="222"/>
      <c r="V197" s="222"/>
      <c r="W197" s="222"/>
      <c r="X197" s="222"/>
      <c r="Y197" s="46"/>
    </row>
    <row r="198" spans="1:25" x14ac:dyDescent="0.2">
      <c r="A198" s="49"/>
      <c r="B198" s="257"/>
      <c r="C198" s="257"/>
      <c r="D198" s="132"/>
      <c r="E198" s="132"/>
      <c r="F198" s="132"/>
      <c r="G198" s="258"/>
      <c r="H198" s="242"/>
      <c r="I198" s="242"/>
      <c r="J198" s="259"/>
      <c r="K198" s="132"/>
      <c r="L198" s="132"/>
      <c r="M198" s="132"/>
      <c r="N198" s="237" t="s">
        <v>15005</v>
      </c>
      <c r="O198" s="132"/>
      <c r="P198" s="49"/>
      <c r="Q198" s="49"/>
      <c r="R198" s="222"/>
      <c r="S198" s="222"/>
      <c r="T198" s="222"/>
      <c r="U198" s="222"/>
      <c r="V198" s="222"/>
      <c r="W198" s="222"/>
      <c r="X198" s="222"/>
      <c r="Y198" s="46"/>
    </row>
    <row r="199" spans="1:25" x14ac:dyDescent="0.2">
      <c r="A199" s="49"/>
      <c r="B199" s="260"/>
      <c r="C199" s="260"/>
      <c r="D199" s="132"/>
      <c r="E199" s="132"/>
      <c r="F199" s="132"/>
      <c r="G199" s="258"/>
      <c r="H199" s="242"/>
      <c r="I199" s="242"/>
      <c r="J199" s="259"/>
      <c r="K199" s="132"/>
      <c r="L199" s="132"/>
      <c r="M199" s="132"/>
      <c r="N199" s="237" t="s">
        <v>15005</v>
      </c>
      <c r="O199" s="132"/>
      <c r="P199" s="49"/>
      <c r="Q199" s="49"/>
      <c r="R199" s="222"/>
      <c r="S199" s="222"/>
      <c r="T199" s="222"/>
      <c r="U199" s="222"/>
      <c r="V199" s="222"/>
      <c r="W199" s="222"/>
      <c r="X199" s="222"/>
      <c r="Y199" s="46"/>
    </row>
    <row r="200" spans="1:25" x14ac:dyDescent="0.2">
      <c r="A200" s="49"/>
      <c r="B200" s="260"/>
      <c r="C200" s="260"/>
      <c r="D200" s="132"/>
      <c r="E200" s="132"/>
      <c r="F200" s="132"/>
      <c r="G200" s="258"/>
      <c r="H200" s="242"/>
      <c r="I200" s="242"/>
      <c r="J200" s="259"/>
      <c r="K200" s="132"/>
      <c r="L200" s="132"/>
      <c r="M200" s="132"/>
      <c r="N200" s="237" t="s">
        <v>15005</v>
      </c>
      <c r="O200" s="132"/>
      <c r="P200" s="49"/>
      <c r="Q200" s="49"/>
      <c r="R200" s="222"/>
      <c r="S200" s="222"/>
      <c r="T200" s="222"/>
      <c r="U200" s="222"/>
      <c r="V200" s="222"/>
      <c r="W200" s="222"/>
      <c r="X200" s="222"/>
      <c r="Y200" s="46"/>
    </row>
    <row r="201" spans="1:25" x14ac:dyDescent="0.2">
      <c r="A201" s="49"/>
      <c r="B201" s="260"/>
      <c r="C201" s="260"/>
      <c r="D201" s="132"/>
      <c r="E201" s="132"/>
      <c r="F201" s="132"/>
      <c r="G201" s="258"/>
      <c r="H201" s="242"/>
      <c r="I201" s="242"/>
      <c r="J201" s="259"/>
      <c r="K201" s="132"/>
      <c r="L201" s="132"/>
      <c r="M201" s="132"/>
      <c r="N201" s="237" t="s">
        <v>15005</v>
      </c>
      <c r="O201" s="132"/>
      <c r="P201" s="49"/>
      <c r="Q201" s="49"/>
      <c r="R201" s="222"/>
      <c r="S201" s="222"/>
      <c r="T201" s="222"/>
      <c r="U201" s="222"/>
      <c r="V201" s="222"/>
      <c r="W201" s="222"/>
      <c r="X201" s="222"/>
      <c r="Y201" s="46"/>
    </row>
    <row r="202" spans="1:25" x14ac:dyDescent="0.2">
      <c r="A202" s="49"/>
      <c r="B202" s="260"/>
      <c r="C202" s="260"/>
      <c r="D202" s="132"/>
      <c r="E202" s="132"/>
      <c r="F202" s="132"/>
      <c r="G202" s="258"/>
      <c r="H202" s="242"/>
      <c r="I202" s="242"/>
      <c r="J202" s="259"/>
      <c r="K202" s="132"/>
      <c r="L202" s="132"/>
      <c r="M202" s="132"/>
      <c r="N202" s="237" t="s">
        <v>15005</v>
      </c>
      <c r="O202" s="132"/>
      <c r="P202" s="49"/>
      <c r="Q202" s="49"/>
      <c r="R202" s="222"/>
      <c r="S202" s="222"/>
      <c r="T202" s="222"/>
      <c r="U202" s="222"/>
      <c r="V202" s="222"/>
      <c r="W202" s="222"/>
      <c r="X202" s="222"/>
      <c r="Y202" s="46"/>
    </row>
    <row r="203" spans="1:25" x14ac:dyDescent="0.2">
      <c r="A203" s="49"/>
      <c r="B203" s="260"/>
      <c r="C203" s="260"/>
      <c r="D203" s="132"/>
      <c r="E203" s="132"/>
      <c r="F203" s="132"/>
      <c r="G203" s="258"/>
      <c r="H203" s="242"/>
      <c r="I203" s="242"/>
      <c r="J203" s="259"/>
      <c r="K203" s="132"/>
      <c r="L203" s="132"/>
      <c r="M203" s="132"/>
      <c r="N203" s="237" t="s">
        <v>15005</v>
      </c>
      <c r="O203" s="132"/>
      <c r="P203" s="49"/>
      <c r="Q203" s="49"/>
      <c r="R203" s="222"/>
      <c r="S203" s="222"/>
      <c r="T203" s="222"/>
      <c r="U203" s="222"/>
      <c r="V203" s="222"/>
      <c r="W203" s="222"/>
      <c r="X203" s="222"/>
      <c r="Y203" s="46"/>
    </row>
    <row r="204" spans="1:25" x14ac:dyDescent="0.2">
      <c r="A204" s="49"/>
      <c r="B204" s="260"/>
      <c r="C204" s="260"/>
      <c r="D204" s="132"/>
      <c r="E204" s="132"/>
      <c r="F204" s="132"/>
      <c r="G204" s="258"/>
      <c r="H204" s="242"/>
      <c r="I204" s="242"/>
      <c r="J204" s="259"/>
      <c r="K204" s="132"/>
      <c r="L204" s="132"/>
      <c r="M204" s="132"/>
      <c r="N204" s="237" t="s">
        <v>15005</v>
      </c>
      <c r="O204" s="132"/>
      <c r="P204" s="49"/>
      <c r="Q204" s="49"/>
      <c r="R204" s="222"/>
      <c r="S204" s="222"/>
      <c r="T204" s="222"/>
      <c r="U204" s="222"/>
      <c r="V204" s="222"/>
      <c r="W204" s="222"/>
      <c r="X204" s="222"/>
      <c r="Y204" s="46"/>
    </row>
    <row r="205" spans="1:25" x14ac:dyDescent="0.2">
      <c r="A205" s="49"/>
      <c r="B205" s="260"/>
      <c r="C205" s="260"/>
      <c r="D205" s="132"/>
      <c r="E205" s="132"/>
      <c r="F205" s="132"/>
      <c r="G205" s="258"/>
      <c r="H205" s="242"/>
      <c r="I205" s="242"/>
      <c r="J205" s="259"/>
      <c r="K205" s="132"/>
      <c r="L205" s="132"/>
      <c r="M205" s="132"/>
      <c r="N205" s="237" t="s">
        <v>15005</v>
      </c>
      <c r="O205" s="132"/>
      <c r="P205" s="49"/>
      <c r="Q205" s="49"/>
      <c r="R205" s="222"/>
      <c r="S205" s="222"/>
      <c r="T205" s="222"/>
      <c r="U205" s="222"/>
      <c r="V205" s="222"/>
      <c r="W205" s="222"/>
      <c r="X205" s="222"/>
      <c r="Y205" s="46"/>
    </row>
    <row r="206" spans="1:25" x14ac:dyDescent="0.2">
      <c r="A206" s="49"/>
      <c r="B206" s="260"/>
      <c r="C206" s="260"/>
      <c r="D206" s="132"/>
      <c r="E206" s="132"/>
      <c r="F206" s="132"/>
      <c r="G206" s="258"/>
      <c r="H206" s="242"/>
      <c r="I206" s="242"/>
      <c r="J206" s="259"/>
      <c r="K206" s="132"/>
      <c r="L206" s="132"/>
      <c r="M206" s="132"/>
      <c r="N206" s="237" t="s">
        <v>15005</v>
      </c>
      <c r="O206" s="132"/>
      <c r="P206" s="49"/>
      <c r="Q206" s="49"/>
      <c r="R206" s="222"/>
      <c r="S206" s="222"/>
      <c r="T206" s="222"/>
      <c r="U206" s="222"/>
      <c r="V206" s="222"/>
      <c r="W206" s="222"/>
      <c r="X206" s="222"/>
      <c r="Y206" s="46"/>
    </row>
    <row r="207" spans="1:25" x14ac:dyDescent="0.2">
      <c r="A207" s="49"/>
      <c r="B207" s="260"/>
      <c r="C207" s="260"/>
      <c r="D207" s="132"/>
      <c r="E207" s="132"/>
      <c r="F207" s="132"/>
      <c r="G207" s="258"/>
      <c r="H207" s="242"/>
      <c r="I207" s="242"/>
      <c r="J207" s="259"/>
      <c r="K207" s="132"/>
      <c r="L207" s="132"/>
      <c r="M207" s="132"/>
      <c r="N207" s="237" t="s">
        <v>15005</v>
      </c>
      <c r="O207" s="132"/>
      <c r="P207" s="49"/>
      <c r="Q207" s="49"/>
      <c r="R207" s="222"/>
      <c r="S207" s="222"/>
      <c r="T207" s="222"/>
      <c r="U207" s="222"/>
      <c r="V207" s="222"/>
      <c r="W207" s="222"/>
      <c r="X207" s="222"/>
      <c r="Y207" s="46"/>
    </row>
    <row r="208" spans="1:25" x14ac:dyDescent="0.2">
      <c r="A208" s="49"/>
      <c r="B208" s="260"/>
      <c r="C208" s="260"/>
      <c r="D208" s="132"/>
      <c r="E208" s="132"/>
      <c r="F208" s="132"/>
      <c r="G208" s="258"/>
      <c r="H208" s="242"/>
      <c r="I208" s="242"/>
      <c r="J208" s="259"/>
      <c r="K208" s="132"/>
      <c r="L208" s="132"/>
      <c r="M208" s="132"/>
      <c r="N208" s="237" t="s">
        <v>15005</v>
      </c>
      <c r="O208" s="132"/>
      <c r="P208" s="49"/>
      <c r="Q208" s="49"/>
      <c r="R208" s="222"/>
      <c r="S208" s="222"/>
      <c r="T208" s="222"/>
      <c r="U208" s="222"/>
      <c r="V208" s="222"/>
      <c r="W208" s="222"/>
      <c r="X208" s="222"/>
      <c r="Y208" s="46"/>
    </row>
    <row r="209" spans="1:25" x14ac:dyDescent="0.2">
      <c r="A209" s="49"/>
      <c r="B209" s="260"/>
      <c r="C209" s="260"/>
      <c r="D209" s="132"/>
      <c r="E209" s="132"/>
      <c r="F209" s="132"/>
      <c r="G209" s="258"/>
      <c r="H209" s="242"/>
      <c r="I209" s="242"/>
      <c r="J209" s="259"/>
      <c r="K209" s="132"/>
      <c r="L209" s="132"/>
      <c r="M209" s="132"/>
      <c r="N209" s="237" t="s">
        <v>15005</v>
      </c>
      <c r="O209" s="132"/>
      <c r="P209" s="49"/>
      <c r="Q209" s="49"/>
      <c r="R209" s="222"/>
      <c r="S209" s="222"/>
      <c r="T209" s="222"/>
      <c r="U209" s="222"/>
      <c r="V209" s="222"/>
      <c r="W209" s="222"/>
      <c r="X209" s="222"/>
      <c r="Y209" s="46"/>
    </row>
    <row r="210" spans="1:25" x14ac:dyDescent="0.2">
      <c r="A210" s="49"/>
      <c r="B210" s="260"/>
      <c r="C210" s="260"/>
      <c r="D210" s="132"/>
      <c r="E210" s="132"/>
      <c r="F210" s="132"/>
      <c r="G210" s="258"/>
      <c r="H210" s="242"/>
      <c r="I210" s="242"/>
      <c r="J210" s="259"/>
      <c r="K210" s="132"/>
      <c r="L210" s="132"/>
      <c r="M210" s="132"/>
      <c r="N210" s="237" t="s">
        <v>15005</v>
      </c>
      <c r="O210" s="132"/>
      <c r="P210" s="49"/>
      <c r="Q210" s="49"/>
      <c r="R210" s="222"/>
      <c r="S210" s="222"/>
      <c r="T210" s="222"/>
      <c r="U210" s="222"/>
      <c r="V210" s="222"/>
      <c r="W210" s="222"/>
      <c r="X210" s="222"/>
      <c r="Y210" s="46"/>
    </row>
    <row r="211" spans="1:25" x14ac:dyDescent="0.2">
      <c r="A211" s="49"/>
      <c r="B211" s="260"/>
      <c r="C211" s="260"/>
      <c r="D211" s="132"/>
      <c r="E211" s="132"/>
      <c r="F211" s="132"/>
      <c r="G211" s="258"/>
      <c r="H211" s="242"/>
      <c r="I211" s="242"/>
      <c r="J211" s="259"/>
      <c r="K211" s="132"/>
      <c r="L211" s="132"/>
      <c r="M211" s="132"/>
      <c r="N211" s="237" t="s">
        <v>15005</v>
      </c>
      <c r="O211" s="132"/>
      <c r="P211" s="49"/>
      <c r="Q211" s="49"/>
      <c r="R211" s="222"/>
      <c r="S211" s="222"/>
      <c r="T211" s="222"/>
      <c r="U211" s="222"/>
      <c r="V211" s="222"/>
      <c r="W211" s="222"/>
      <c r="X211" s="222"/>
      <c r="Y211" s="46"/>
    </row>
    <row r="212" spans="1:25" x14ac:dyDescent="0.2">
      <c r="A212" s="49"/>
      <c r="B212" s="260"/>
      <c r="C212" s="260"/>
      <c r="D212" s="132"/>
      <c r="E212" s="132"/>
      <c r="F212" s="132"/>
      <c r="G212" s="258"/>
      <c r="H212" s="242"/>
      <c r="I212" s="242"/>
      <c r="J212" s="259"/>
      <c r="K212" s="132"/>
      <c r="L212" s="132"/>
      <c r="M212" s="132"/>
      <c r="N212" s="237" t="s">
        <v>15005</v>
      </c>
      <c r="O212" s="132"/>
      <c r="P212" s="49"/>
      <c r="Q212" s="49"/>
      <c r="R212" s="222"/>
      <c r="S212" s="222"/>
      <c r="T212" s="222"/>
      <c r="U212" s="222"/>
      <c r="V212" s="222"/>
      <c r="W212" s="222"/>
      <c r="X212" s="222"/>
      <c r="Y212" s="46"/>
    </row>
    <row r="213" spans="1:25" x14ac:dyDescent="0.2">
      <c r="A213" s="49"/>
      <c r="B213" s="260"/>
      <c r="C213" s="260"/>
      <c r="D213" s="132"/>
      <c r="E213" s="132"/>
      <c r="F213" s="132"/>
      <c r="G213" s="258"/>
      <c r="H213" s="242"/>
      <c r="I213" s="242"/>
      <c r="J213" s="259"/>
      <c r="K213" s="132"/>
      <c r="L213" s="132"/>
      <c r="M213" s="132"/>
      <c r="N213" s="237" t="s">
        <v>15005</v>
      </c>
      <c r="O213" s="132"/>
      <c r="P213" s="49"/>
      <c r="Q213" s="49"/>
      <c r="R213" s="222"/>
      <c r="S213" s="222"/>
      <c r="T213" s="222"/>
      <c r="U213" s="222"/>
      <c r="V213" s="222"/>
      <c r="W213" s="222"/>
      <c r="X213" s="222"/>
      <c r="Y213" s="46"/>
    </row>
    <row r="214" spans="1:25" x14ac:dyDescent="0.2">
      <c r="A214" s="49"/>
      <c r="B214" s="260"/>
      <c r="C214" s="260"/>
      <c r="D214" s="132"/>
      <c r="E214" s="132"/>
      <c r="F214" s="132"/>
      <c r="G214" s="258"/>
      <c r="H214" s="242"/>
      <c r="I214" s="242"/>
      <c r="J214" s="259"/>
      <c r="K214" s="132"/>
      <c r="L214" s="132"/>
      <c r="M214" s="132"/>
      <c r="N214" s="237" t="s">
        <v>15005</v>
      </c>
      <c r="O214" s="132"/>
      <c r="P214" s="49"/>
      <c r="Q214" s="49"/>
      <c r="R214" s="222"/>
      <c r="S214" s="222"/>
      <c r="T214" s="222"/>
      <c r="U214" s="222"/>
      <c r="V214" s="222"/>
      <c r="W214" s="222"/>
      <c r="X214" s="222"/>
      <c r="Y214" s="46"/>
    </row>
    <row r="215" spans="1:25" x14ac:dyDescent="0.2">
      <c r="A215" s="49"/>
      <c r="B215" s="260"/>
      <c r="C215" s="260"/>
      <c r="D215" s="132"/>
      <c r="E215" s="132"/>
      <c r="F215" s="132"/>
      <c r="G215" s="258"/>
      <c r="H215" s="242"/>
      <c r="I215" s="242"/>
      <c r="J215" s="259"/>
      <c r="K215" s="132"/>
      <c r="L215" s="132"/>
      <c r="M215" s="132"/>
      <c r="N215" s="237" t="s">
        <v>15005</v>
      </c>
      <c r="O215" s="132"/>
      <c r="P215" s="49"/>
      <c r="Q215" s="49"/>
      <c r="R215" s="222"/>
      <c r="S215" s="222"/>
      <c r="T215" s="222"/>
      <c r="U215" s="222"/>
      <c r="V215" s="222"/>
      <c r="W215" s="222"/>
      <c r="X215" s="222"/>
      <c r="Y215" s="46"/>
    </row>
    <row r="216" spans="1:25" x14ac:dyDescent="0.2">
      <c r="A216" s="49"/>
      <c r="B216" s="260"/>
      <c r="C216" s="260"/>
      <c r="D216" s="132"/>
      <c r="E216" s="132"/>
      <c r="F216" s="132"/>
      <c r="G216" s="258"/>
      <c r="H216" s="242"/>
      <c r="I216" s="242"/>
      <c r="J216" s="259"/>
      <c r="K216" s="132"/>
      <c r="L216" s="132"/>
      <c r="M216" s="132"/>
      <c r="N216" s="237" t="s">
        <v>15005</v>
      </c>
      <c r="O216" s="132"/>
      <c r="P216" s="49"/>
      <c r="Q216" s="49"/>
      <c r="R216" s="222"/>
      <c r="S216" s="222"/>
      <c r="T216" s="222"/>
      <c r="U216" s="222"/>
      <c r="V216" s="222"/>
      <c r="W216" s="222"/>
      <c r="X216" s="222"/>
      <c r="Y216" s="46"/>
    </row>
    <row r="217" spans="1:25" x14ac:dyDescent="0.2">
      <c r="A217" s="49"/>
      <c r="B217" s="260"/>
      <c r="C217" s="260"/>
      <c r="D217" s="132"/>
      <c r="E217" s="132"/>
      <c r="F217" s="132"/>
      <c r="G217" s="258"/>
      <c r="H217" s="242"/>
      <c r="I217" s="242"/>
      <c r="J217" s="259"/>
      <c r="K217" s="132"/>
      <c r="L217" s="132"/>
      <c r="M217" s="132"/>
      <c r="N217" s="237" t="s">
        <v>15005</v>
      </c>
      <c r="O217" s="132"/>
      <c r="P217" s="49"/>
      <c r="Q217" s="49"/>
      <c r="R217" s="222"/>
      <c r="S217" s="222"/>
      <c r="T217" s="222"/>
      <c r="U217" s="222"/>
      <c r="V217" s="222"/>
      <c r="W217" s="222"/>
      <c r="X217" s="222"/>
      <c r="Y217" s="46"/>
    </row>
    <row r="218" spans="1:25" x14ac:dyDescent="0.2">
      <c r="A218" s="49"/>
      <c r="B218" s="260"/>
      <c r="C218" s="260"/>
      <c r="D218" s="132"/>
      <c r="E218" s="132"/>
      <c r="F218" s="132"/>
      <c r="G218" s="258"/>
      <c r="H218" s="242"/>
      <c r="I218" s="242"/>
      <c r="J218" s="259"/>
      <c r="K218" s="132"/>
      <c r="L218" s="132"/>
      <c r="M218" s="132"/>
      <c r="N218" s="237" t="s">
        <v>15005</v>
      </c>
      <c r="O218" s="132"/>
      <c r="P218" s="49"/>
      <c r="Q218" s="49"/>
      <c r="R218" s="222"/>
      <c r="S218" s="222"/>
      <c r="T218" s="222"/>
      <c r="U218" s="222"/>
      <c r="V218" s="222"/>
      <c r="W218" s="222"/>
      <c r="X218" s="222"/>
      <c r="Y218" s="46"/>
    </row>
    <row r="219" spans="1:25" x14ac:dyDescent="0.2">
      <c r="A219" s="49"/>
      <c r="B219" s="260"/>
      <c r="C219" s="260"/>
      <c r="D219" s="132"/>
      <c r="E219" s="132"/>
      <c r="F219" s="132"/>
      <c r="G219" s="258"/>
      <c r="H219" s="242"/>
      <c r="I219" s="242"/>
      <c r="J219" s="259"/>
      <c r="K219" s="132"/>
      <c r="L219" s="132"/>
      <c r="M219" s="132"/>
      <c r="N219" s="237" t="s">
        <v>15005</v>
      </c>
      <c r="O219" s="132"/>
      <c r="P219" s="49"/>
      <c r="Q219" s="49"/>
      <c r="R219" s="222"/>
      <c r="S219" s="222"/>
      <c r="T219" s="222"/>
      <c r="U219" s="222"/>
      <c r="V219" s="222"/>
      <c r="W219" s="222"/>
      <c r="X219" s="222"/>
      <c r="Y219" s="46"/>
    </row>
    <row r="220" spans="1:25" x14ac:dyDescent="0.2">
      <c r="A220" s="49"/>
      <c r="B220" s="260"/>
      <c r="C220" s="260"/>
      <c r="D220" s="132"/>
      <c r="E220" s="132"/>
      <c r="F220" s="132"/>
      <c r="G220" s="258"/>
      <c r="H220" s="242"/>
      <c r="I220" s="242"/>
      <c r="J220" s="259"/>
      <c r="K220" s="132"/>
      <c r="L220" s="132"/>
      <c r="M220" s="132"/>
      <c r="N220" s="237" t="s">
        <v>15005</v>
      </c>
      <c r="O220" s="132"/>
      <c r="P220" s="49"/>
      <c r="Q220" s="49"/>
      <c r="R220" s="222"/>
      <c r="S220" s="222"/>
      <c r="T220" s="222"/>
      <c r="U220" s="222"/>
      <c r="V220" s="222"/>
      <c r="W220" s="222"/>
      <c r="X220" s="222"/>
      <c r="Y220" s="46"/>
    </row>
    <row r="221" spans="1:25" x14ac:dyDescent="0.2">
      <c r="A221" s="49"/>
      <c r="B221" s="260"/>
      <c r="C221" s="260"/>
      <c r="D221" s="132"/>
      <c r="E221" s="132"/>
      <c r="F221" s="132"/>
      <c r="G221" s="258"/>
      <c r="H221" s="242"/>
      <c r="I221" s="242"/>
      <c r="J221" s="259"/>
      <c r="K221" s="132"/>
      <c r="L221" s="132"/>
      <c r="M221" s="132"/>
      <c r="N221" s="237" t="s">
        <v>15005</v>
      </c>
      <c r="O221" s="132"/>
      <c r="P221" s="49"/>
      <c r="Q221" s="49"/>
      <c r="R221" s="222"/>
      <c r="S221" s="222"/>
      <c r="T221" s="222"/>
      <c r="U221" s="222"/>
      <c r="V221" s="222"/>
      <c r="W221" s="222"/>
      <c r="X221" s="222"/>
      <c r="Y221" s="46"/>
    </row>
    <row r="222" spans="1:25" x14ac:dyDescent="0.2">
      <c r="A222" s="49"/>
      <c r="B222" s="260"/>
      <c r="C222" s="260"/>
      <c r="D222" s="132"/>
      <c r="E222" s="132"/>
      <c r="F222" s="132"/>
      <c r="G222" s="258"/>
      <c r="H222" s="242"/>
      <c r="I222" s="242"/>
      <c r="J222" s="259"/>
      <c r="K222" s="132"/>
      <c r="L222" s="132"/>
      <c r="M222" s="132"/>
      <c r="N222" s="237" t="s">
        <v>15005</v>
      </c>
      <c r="O222" s="132"/>
      <c r="P222" s="49"/>
      <c r="Q222" s="49"/>
      <c r="R222" s="222"/>
      <c r="S222" s="222"/>
      <c r="T222" s="222"/>
      <c r="U222" s="222"/>
      <c r="V222" s="222"/>
      <c r="W222" s="222"/>
      <c r="X222" s="222"/>
      <c r="Y222" s="46"/>
    </row>
    <row r="223" spans="1:25" x14ac:dyDescent="0.2">
      <c r="A223" s="49"/>
      <c r="B223" s="260"/>
      <c r="C223" s="260"/>
      <c r="D223" s="132"/>
      <c r="E223" s="132"/>
      <c r="F223" s="132"/>
      <c r="G223" s="258"/>
      <c r="H223" s="242"/>
      <c r="I223" s="242"/>
      <c r="J223" s="259"/>
      <c r="K223" s="132"/>
      <c r="L223" s="132"/>
      <c r="M223" s="132"/>
      <c r="N223" s="237" t="s">
        <v>15005</v>
      </c>
      <c r="O223" s="132"/>
      <c r="P223" s="49"/>
      <c r="Q223" s="49"/>
      <c r="R223" s="222"/>
      <c r="S223" s="222"/>
      <c r="T223" s="222"/>
      <c r="U223" s="222"/>
      <c r="V223" s="222"/>
      <c r="W223" s="222"/>
      <c r="X223" s="222"/>
      <c r="Y223" s="46"/>
    </row>
    <row r="224" spans="1:25" x14ac:dyDescent="0.2">
      <c r="A224" s="49"/>
      <c r="B224" s="260"/>
      <c r="C224" s="260"/>
      <c r="D224" s="132"/>
      <c r="E224" s="132"/>
      <c r="F224" s="132"/>
      <c r="G224" s="258"/>
      <c r="H224" s="242"/>
      <c r="I224" s="242"/>
      <c r="J224" s="259"/>
      <c r="K224" s="132"/>
      <c r="L224" s="132"/>
      <c r="M224" s="132"/>
      <c r="N224" s="237" t="s">
        <v>15005</v>
      </c>
      <c r="O224" s="132"/>
      <c r="P224" s="49"/>
      <c r="Q224" s="49"/>
      <c r="R224" s="222"/>
      <c r="S224" s="222"/>
      <c r="T224" s="222"/>
      <c r="U224" s="222"/>
      <c r="V224" s="222"/>
      <c r="W224" s="222"/>
      <c r="X224" s="222"/>
      <c r="Y224" s="46"/>
    </row>
    <row r="225" spans="1:25" x14ac:dyDescent="0.2">
      <c r="A225" s="49"/>
      <c r="B225" s="260"/>
      <c r="C225" s="260"/>
      <c r="D225" s="257"/>
      <c r="E225" s="257"/>
      <c r="F225" s="132"/>
      <c r="G225" s="258"/>
      <c r="H225" s="242"/>
      <c r="I225" s="242"/>
      <c r="J225" s="259"/>
      <c r="K225" s="259"/>
      <c r="L225" s="132"/>
      <c r="M225" s="132"/>
      <c r="N225" s="237" t="s">
        <v>15005</v>
      </c>
      <c r="O225" s="132"/>
      <c r="P225" s="49"/>
      <c r="Q225" s="49"/>
      <c r="R225" s="222"/>
      <c r="S225" s="222"/>
      <c r="T225" s="222"/>
      <c r="U225" s="222"/>
      <c r="V225" s="222"/>
      <c r="W225" s="222"/>
      <c r="X225" s="222"/>
      <c r="Y225" s="46"/>
    </row>
    <row r="226" spans="1:25" x14ac:dyDescent="0.2">
      <c r="A226" s="49"/>
      <c r="B226" s="260"/>
      <c r="C226" s="260"/>
      <c r="D226" s="257"/>
      <c r="E226" s="132"/>
      <c r="F226" s="132"/>
      <c r="G226" s="258"/>
      <c r="H226" s="242"/>
      <c r="I226" s="242"/>
      <c r="J226" s="259"/>
      <c r="K226" s="132"/>
      <c r="L226" s="132"/>
      <c r="M226" s="132"/>
      <c r="N226" s="237" t="s">
        <v>15005</v>
      </c>
      <c r="O226" s="132"/>
      <c r="P226" s="49"/>
      <c r="Q226" s="49"/>
      <c r="R226" s="222"/>
      <c r="S226" s="222"/>
      <c r="T226" s="222"/>
      <c r="U226" s="222"/>
      <c r="V226" s="222"/>
      <c r="W226" s="222"/>
      <c r="X226" s="222"/>
      <c r="Y226" s="46"/>
    </row>
    <row r="227" spans="1:25" x14ac:dyDescent="0.2">
      <c r="A227" s="49"/>
      <c r="B227" s="257"/>
      <c r="C227" s="257"/>
      <c r="D227" s="257"/>
      <c r="E227" s="132"/>
      <c r="F227" s="132"/>
      <c r="G227" s="258"/>
      <c r="H227" s="242"/>
      <c r="I227" s="242"/>
      <c r="J227" s="259"/>
      <c r="K227" s="132"/>
      <c r="L227" s="132"/>
      <c r="M227" s="132"/>
      <c r="N227" s="237" t="s">
        <v>15005</v>
      </c>
      <c r="O227" s="132"/>
      <c r="P227" s="49"/>
      <c r="Q227" s="49"/>
      <c r="R227" s="222"/>
      <c r="S227" s="222"/>
      <c r="T227" s="222"/>
      <c r="U227" s="222"/>
      <c r="V227" s="222"/>
      <c r="W227" s="222"/>
      <c r="X227" s="222"/>
      <c r="Y227" s="46"/>
    </row>
    <row r="228" spans="1:25" x14ac:dyDescent="0.2">
      <c r="A228" s="49"/>
      <c r="B228" s="257"/>
      <c r="C228" s="257"/>
      <c r="D228" s="257"/>
      <c r="E228" s="257"/>
      <c r="F228" s="132"/>
      <c r="G228" s="258"/>
      <c r="H228" s="242"/>
      <c r="I228" s="242"/>
      <c r="J228" s="259"/>
      <c r="K228" s="259"/>
      <c r="L228" s="132"/>
      <c r="M228" s="132"/>
      <c r="N228" s="237" t="s">
        <v>15005</v>
      </c>
      <c r="O228" s="132"/>
      <c r="P228" s="49"/>
      <c r="Q228" s="49"/>
      <c r="R228" s="222"/>
      <c r="S228" s="222"/>
      <c r="T228" s="222"/>
      <c r="U228" s="222"/>
      <c r="V228" s="222"/>
      <c r="W228" s="222"/>
      <c r="X228" s="222"/>
      <c r="Y228" s="46"/>
    </row>
    <row r="229" spans="1:25" x14ac:dyDescent="0.2">
      <c r="A229" s="49"/>
      <c r="B229" s="257"/>
      <c r="C229" s="257"/>
      <c r="D229" s="257"/>
      <c r="E229" s="132"/>
      <c r="F229" s="132"/>
      <c r="G229" s="258"/>
      <c r="H229" s="242"/>
      <c r="I229" s="242"/>
      <c r="J229" s="259"/>
      <c r="K229" s="132"/>
      <c r="L229" s="132"/>
      <c r="M229" s="132"/>
      <c r="N229" s="237" t="s">
        <v>15005</v>
      </c>
      <c r="O229" s="132"/>
      <c r="P229" s="49"/>
      <c r="Q229" s="49"/>
      <c r="R229" s="222"/>
      <c r="S229" s="222"/>
      <c r="T229" s="222"/>
      <c r="U229" s="222"/>
      <c r="V229" s="222"/>
      <c r="W229" s="222"/>
      <c r="X229" s="222"/>
      <c r="Y229" s="46"/>
    </row>
    <row r="230" spans="1:25" x14ac:dyDescent="0.2">
      <c r="A230" s="49"/>
      <c r="B230" s="257"/>
      <c r="C230" s="257"/>
      <c r="D230" s="257"/>
      <c r="E230" s="257"/>
      <c r="F230" s="132"/>
      <c r="G230" s="261"/>
      <c r="H230" s="242"/>
      <c r="I230" s="242"/>
      <c r="J230" s="259"/>
      <c r="K230" s="132"/>
      <c r="L230" s="132"/>
      <c r="M230" s="132"/>
      <c r="N230" s="237" t="s">
        <v>15005</v>
      </c>
      <c r="O230" s="132"/>
      <c r="P230" s="49"/>
      <c r="Q230" s="49"/>
      <c r="R230" s="222"/>
      <c r="S230" s="222"/>
      <c r="T230" s="222"/>
      <c r="U230" s="222"/>
      <c r="V230" s="222"/>
      <c r="W230" s="222"/>
      <c r="X230" s="222"/>
      <c r="Y230" s="46"/>
    </row>
    <row r="231" spans="1:25" x14ac:dyDescent="0.2">
      <c r="A231" s="49"/>
      <c r="B231" s="257"/>
      <c r="C231" s="257"/>
      <c r="D231" s="132"/>
      <c r="E231" s="132"/>
      <c r="F231" s="132"/>
      <c r="G231" s="258"/>
      <c r="H231" s="242"/>
      <c r="I231" s="242"/>
      <c r="J231" s="259"/>
      <c r="K231" s="132"/>
      <c r="L231" s="132"/>
      <c r="M231" s="132"/>
      <c r="N231" s="237" t="s">
        <v>15005</v>
      </c>
      <c r="O231" s="132"/>
      <c r="P231" s="49"/>
      <c r="Q231" s="49"/>
      <c r="R231" s="222"/>
      <c r="S231" s="222"/>
      <c r="T231" s="222"/>
      <c r="U231" s="222"/>
      <c r="V231" s="222"/>
      <c r="W231" s="222"/>
      <c r="X231" s="222"/>
      <c r="Y231" s="46"/>
    </row>
    <row r="232" spans="1:25" x14ac:dyDescent="0.2">
      <c r="A232" s="49"/>
      <c r="B232" s="257"/>
      <c r="C232" s="257"/>
      <c r="D232" s="132"/>
      <c r="E232" s="132"/>
      <c r="F232" s="132"/>
      <c r="G232" s="258"/>
      <c r="H232" s="242"/>
      <c r="I232" s="242"/>
      <c r="J232" s="259"/>
      <c r="K232" s="132"/>
      <c r="L232" s="132"/>
      <c r="M232" s="132"/>
      <c r="N232" s="237" t="s">
        <v>15005</v>
      </c>
      <c r="O232" s="132"/>
      <c r="P232" s="49"/>
      <c r="Q232" s="49"/>
      <c r="R232" s="222"/>
      <c r="S232" s="222"/>
      <c r="T232" s="222"/>
      <c r="U232" s="222"/>
      <c r="V232" s="222"/>
      <c r="W232" s="222"/>
      <c r="X232" s="222"/>
      <c r="Y232" s="46"/>
    </row>
    <row r="233" spans="1:25" x14ac:dyDescent="0.2">
      <c r="A233" s="49"/>
      <c r="B233" s="257"/>
      <c r="C233" s="257"/>
      <c r="D233" s="257"/>
      <c r="E233" s="257"/>
      <c r="F233" s="132"/>
      <c r="G233" s="261"/>
      <c r="H233" s="242"/>
      <c r="I233" s="242"/>
      <c r="J233" s="259"/>
      <c r="K233" s="132"/>
      <c r="L233" s="132"/>
      <c r="M233" s="132"/>
      <c r="N233" s="237" t="s">
        <v>15005</v>
      </c>
      <c r="O233" s="132"/>
      <c r="P233" s="49"/>
      <c r="Q233" s="49"/>
      <c r="R233" s="222"/>
      <c r="S233" s="222"/>
      <c r="T233" s="222"/>
      <c r="U233" s="222"/>
      <c r="V233" s="222"/>
      <c r="W233" s="222"/>
      <c r="X233" s="222"/>
      <c r="Y233" s="46"/>
    </row>
    <row r="234" spans="1:25" x14ac:dyDescent="0.2">
      <c r="A234" s="49"/>
      <c r="B234" s="257"/>
      <c r="C234" s="257"/>
      <c r="D234" s="132"/>
      <c r="E234" s="132"/>
      <c r="F234" s="132"/>
      <c r="G234" s="258"/>
      <c r="H234" s="242"/>
      <c r="I234" s="242"/>
      <c r="J234" s="259"/>
      <c r="K234" s="132"/>
      <c r="L234" s="132"/>
      <c r="M234" s="132"/>
      <c r="N234" s="237" t="s">
        <v>15005</v>
      </c>
      <c r="O234" s="132"/>
      <c r="P234" s="49"/>
      <c r="Q234" s="49"/>
      <c r="R234" s="222"/>
      <c r="S234" s="222"/>
      <c r="T234" s="222"/>
      <c r="U234" s="222"/>
      <c r="V234" s="222"/>
      <c r="W234" s="222"/>
      <c r="X234" s="222"/>
      <c r="Y234" s="46"/>
    </row>
    <row r="235" spans="1:25" x14ac:dyDescent="0.2">
      <c r="A235" s="49"/>
      <c r="B235" s="257"/>
      <c r="C235" s="257"/>
      <c r="D235" s="132"/>
      <c r="E235" s="132"/>
      <c r="F235" s="132"/>
      <c r="G235" s="258"/>
      <c r="H235" s="242"/>
      <c r="I235" s="242"/>
      <c r="J235" s="259"/>
      <c r="K235" s="132"/>
      <c r="L235" s="132"/>
      <c r="M235" s="132"/>
      <c r="N235" s="237" t="s">
        <v>15005</v>
      </c>
      <c r="O235" s="132"/>
      <c r="P235" s="49"/>
      <c r="Q235" s="49"/>
      <c r="R235" s="222"/>
      <c r="S235" s="222"/>
      <c r="T235" s="222"/>
      <c r="U235" s="222"/>
      <c r="V235" s="222"/>
      <c r="W235" s="222"/>
      <c r="X235" s="222"/>
      <c r="Y235" s="46"/>
    </row>
    <row r="236" spans="1:25" x14ac:dyDescent="0.2">
      <c r="A236" s="49"/>
      <c r="B236" s="257"/>
      <c r="C236" s="257"/>
      <c r="D236" s="132"/>
      <c r="E236" s="132"/>
      <c r="F236" s="132"/>
      <c r="G236" s="258"/>
      <c r="H236" s="242"/>
      <c r="I236" s="242"/>
      <c r="J236" s="259"/>
      <c r="K236" s="132"/>
      <c r="L236" s="132"/>
      <c r="M236" s="132"/>
      <c r="N236" s="237" t="s">
        <v>15005</v>
      </c>
      <c r="O236" s="132"/>
      <c r="P236" s="49"/>
      <c r="Q236" s="49"/>
      <c r="R236" s="222"/>
      <c r="S236" s="222"/>
      <c r="T236" s="222"/>
      <c r="U236" s="222"/>
      <c r="V236" s="222"/>
      <c r="W236" s="222"/>
      <c r="X236" s="222"/>
      <c r="Y236" s="46"/>
    </row>
    <row r="237" spans="1:25" x14ac:dyDescent="0.2">
      <c r="A237" s="49"/>
      <c r="B237" s="257"/>
      <c r="C237" s="257"/>
      <c r="D237" s="132"/>
      <c r="E237" s="132"/>
      <c r="F237" s="132"/>
      <c r="G237" s="258"/>
      <c r="H237" s="242"/>
      <c r="I237" s="242"/>
      <c r="J237" s="259"/>
      <c r="K237" s="132"/>
      <c r="L237" s="132"/>
      <c r="M237" s="132"/>
      <c r="N237" s="237" t="s">
        <v>15005</v>
      </c>
      <c r="O237" s="132"/>
      <c r="P237" s="49"/>
      <c r="Q237" s="49"/>
      <c r="R237" s="222"/>
      <c r="S237" s="222"/>
      <c r="T237" s="222"/>
      <c r="U237" s="222"/>
      <c r="V237" s="222"/>
      <c r="W237" s="222"/>
      <c r="X237" s="222"/>
      <c r="Y237" s="46"/>
    </row>
    <row r="238" spans="1:25" x14ac:dyDescent="0.2">
      <c r="A238" s="49"/>
      <c r="B238" s="257"/>
      <c r="C238" s="257"/>
      <c r="D238" s="132"/>
      <c r="E238" s="132"/>
      <c r="F238" s="132"/>
      <c r="G238" s="258"/>
      <c r="H238" s="242"/>
      <c r="I238" s="242"/>
      <c r="J238" s="259"/>
      <c r="K238" s="132"/>
      <c r="L238" s="132"/>
      <c r="M238" s="132"/>
      <c r="N238" s="237" t="s">
        <v>15005</v>
      </c>
      <c r="O238" s="132"/>
      <c r="P238" s="49"/>
      <c r="Q238" s="49"/>
      <c r="R238" s="222"/>
      <c r="S238" s="222"/>
      <c r="T238" s="222"/>
      <c r="U238" s="222"/>
      <c r="V238" s="222"/>
      <c r="W238" s="222"/>
      <c r="X238" s="222"/>
      <c r="Y238" s="46"/>
    </row>
    <row r="239" spans="1:25" x14ac:dyDescent="0.2">
      <c r="A239" s="49"/>
      <c r="B239" s="257"/>
      <c r="C239" s="257"/>
      <c r="D239" s="132"/>
      <c r="E239" s="132"/>
      <c r="F239" s="132"/>
      <c r="G239" s="258"/>
      <c r="H239" s="242"/>
      <c r="I239" s="242"/>
      <c r="J239" s="259"/>
      <c r="K239" s="132"/>
      <c r="L239" s="132"/>
      <c r="M239" s="132"/>
      <c r="N239" s="237" t="s">
        <v>15005</v>
      </c>
      <c r="O239" s="132"/>
      <c r="P239" s="49"/>
      <c r="Q239" s="49"/>
      <c r="R239" s="222"/>
      <c r="S239" s="222"/>
      <c r="T239" s="222"/>
      <c r="U239" s="222"/>
      <c r="V239" s="222"/>
      <c r="W239" s="222"/>
      <c r="X239" s="222"/>
      <c r="Y239" s="46"/>
    </row>
    <row r="240" spans="1:25" x14ac:dyDescent="0.2">
      <c r="A240" s="49"/>
      <c r="B240" s="257"/>
      <c r="C240" s="257"/>
      <c r="D240" s="132"/>
      <c r="E240" s="132"/>
      <c r="F240" s="132"/>
      <c r="G240" s="258"/>
      <c r="H240" s="242"/>
      <c r="I240" s="242"/>
      <c r="J240" s="259"/>
      <c r="K240" s="132"/>
      <c r="L240" s="132"/>
      <c r="M240" s="132"/>
      <c r="N240" s="237" t="s">
        <v>15005</v>
      </c>
      <c r="O240" s="132"/>
      <c r="P240" s="49"/>
      <c r="Q240" s="49"/>
      <c r="R240" s="222"/>
      <c r="S240" s="222"/>
      <c r="T240" s="222"/>
      <c r="U240" s="222"/>
      <c r="V240" s="222"/>
      <c r="W240" s="222"/>
      <c r="X240" s="222"/>
      <c r="Y240" s="46"/>
    </row>
    <row r="241" spans="1:25" x14ac:dyDescent="0.2">
      <c r="A241" s="49"/>
      <c r="B241" s="257"/>
      <c r="C241" s="257"/>
      <c r="D241" s="132"/>
      <c r="E241" s="132"/>
      <c r="F241" s="132"/>
      <c r="G241" s="258"/>
      <c r="H241" s="242"/>
      <c r="I241" s="242"/>
      <c r="J241" s="259"/>
      <c r="K241" s="132"/>
      <c r="L241" s="132"/>
      <c r="M241" s="262"/>
      <c r="N241" s="237" t="s">
        <v>15005</v>
      </c>
      <c r="O241" s="262"/>
      <c r="P241" s="49"/>
      <c r="Q241" s="49"/>
      <c r="R241" s="222"/>
      <c r="S241" s="222"/>
      <c r="T241" s="222"/>
      <c r="U241" s="222"/>
      <c r="V241" s="222"/>
      <c r="W241" s="222"/>
      <c r="X241" s="222"/>
      <c r="Y241" s="46"/>
    </row>
    <row r="242" spans="1:25" x14ac:dyDescent="0.2">
      <c r="A242" s="49"/>
      <c r="B242" s="257"/>
      <c r="C242" s="257"/>
      <c r="D242" s="132"/>
      <c r="E242" s="132"/>
      <c r="F242" s="132"/>
      <c r="G242" s="258"/>
      <c r="H242" s="242"/>
      <c r="I242" s="242"/>
      <c r="J242" s="259"/>
      <c r="K242" s="132"/>
      <c r="L242" s="132"/>
      <c r="M242" s="262"/>
      <c r="N242" s="237" t="s">
        <v>15005</v>
      </c>
      <c r="O242" s="262"/>
      <c r="P242" s="49"/>
      <c r="Q242" s="49"/>
      <c r="R242" s="222"/>
      <c r="S242" s="222"/>
      <c r="T242" s="222"/>
      <c r="U242" s="222"/>
      <c r="V242" s="222"/>
      <c r="W242" s="222"/>
      <c r="X242" s="222"/>
      <c r="Y242" s="46"/>
    </row>
    <row r="243" spans="1:25" x14ac:dyDescent="0.2">
      <c r="A243" s="49"/>
      <c r="B243" s="257"/>
      <c r="C243" s="257"/>
      <c r="D243" s="132"/>
      <c r="E243" s="132"/>
      <c r="F243" s="132"/>
      <c r="G243" s="258"/>
      <c r="H243" s="242"/>
      <c r="I243" s="242"/>
      <c r="J243" s="259"/>
      <c r="K243" s="132"/>
      <c r="L243" s="132"/>
      <c r="M243" s="220"/>
      <c r="N243" s="237" t="s">
        <v>15005</v>
      </c>
      <c r="O243" s="220"/>
      <c r="P243" s="49"/>
      <c r="Q243" s="49"/>
      <c r="R243" s="222"/>
      <c r="S243" s="222"/>
      <c r="T243" s="222"/>
      <c r="U243" s="222"/>
      <c r="V243" s="222"/>
      <c r="W243" s="222"/>
      <c r="X243" s="222"/>
      <c r="Y243" s="46"/>
    </row>
    <row r="244" spans="1:25" x14ac:dyDescent="0.2">
      <c r="A244" s="49"/>
      <c r="B244" s="257"/>
      <c r="C244" s="257"/>
      <c r="D244" s="132"/>
      <c r="E244" s="132"/>
      <c r="F244" s="132"/>
      <c r="G244" s="258"/>
      <c r="H244" s="242"/>
      <c r="I244" s="242"/>
      <c r="J244" s="259"/>
      <c r="K244" s="132"/>
      <c r="L244" s="132"/>
      <c r="M244" s="220"/>
      <c r="N244" s="248"/>
      <c r="O244" s="220"/>
      <c r="P244" s="49"/>
      <c r="Q244" s="49"/>
      <c r="R244" s="222"/>
      <c r="S244" s="222"/>
      <c r="T244" s="222"/>
      <c r="U244" s="222"/>
      <c r="V244" s="222"/>
      <c r="W244" s="222"/>
      <c r="X244" s="222"/>
      <c r="Y244" s="46"/>
    </row>
    <row r="245" spans="1:25" x14ac:dyDescent="0.2">
      <c r="A245" s="49"/>
      <c r="B245" s="257"/>
      <c r="C245" s="257"/>
      <c r="D245" s="132"/>
      <c r="E245" s="132"/>
      <c r="F245" s="132"/>
      <c r="G245" s="258"/>
      <c r="H245" s="242"/>
      <c r="I245" s="242"/>
      <c r="J245" s="259"/>
      <c r="K245" s="132"/>
      <c r="L245" s="132"/>
      <c r="M245" s="220"/>
      <c r="N245" s="248"/>
      <c r="O245" s="220"/>
      <c r="P245" s="49"/>
      <c r="Q245" s="49"/>
      <c r="R245" s="222"/>
      <c r="S245" s="222"/>
      <c r="T245" s="222"/>
      <c r="U245" s="222"/>
      <c r="V245" s="222"/>
      <c r="W245" s="222"/>
      <c r="X245" s="222"/>
      <c r="Y245" s="46"/>
    </row>
    <row r="246" spans="1:25" x14ac:dyDescent="0.2">
      <c r="A246" s="49"/>
      <c r="B246" s="257"/>
      <c r="C246" s="257"/>
      <c r="D246" s="132"/>
      <c r="E246" s="132"/>
      <c r="F246" s="132"/>
      <c r="G246" s="258"/>
      <c r="H246" s="242"/>
      <c r="I246" s="242"/>
      <c r="J246" s="259"/>
      <c r="K246" s="132"/>
      <c r="L246" s="132"/>
      <c r="M246" s="220"/>
      <c r="N246" s="248"/>
      <c r="O246" s="220"/>
      <c r="P246" s="49"/>
      <c r="Q246" s="49"/>
      <c r="R246" s="222"/>
      <c r="S246" s="222"/>
      <c r="T246" s="222"/>
      <c r="U246" s="222"/>
      <c r="V246" s="222"/>
      <c r="W246" s="222"/>
      <c r="X246" s="222"/>
      <c r="Y246" s="46"/>
    </row>
    <row r="247" spans="1:25" x14ac:dyDescent="0.2">
      <c r="A247" s="49"/>
      <c r="B247" s="257"/>
      <c r="C247" s="257"/>
      <c r="D247" s="132"/>
      <c r="E247" s="132"/>
      <c r="F247" s="132"/>
      <c r="G247" s="258"/>
      <c r="H247" s="242"/>
      <c r="I247" s="242"/>
      <c r="J247" s="259"/>
      <c r="K247" s="132"/>
      <c r="L247" s="132"/>
      <c r="M247" s="220"/>
      <c r="N247" s="248"/>
      <c r="O247" s="220"/>
      <c r="P247" s="49"/>
      <c r="Q247" s="49"/>
      <c r="R247" s="222"/>
      <c r="S247" s="222"/>
      <c r="T247" s="222"/>
      <c r="U247" s="222"/>
      <c r="V247" s="222"/>
      <c r="W247" s="222"/>
      <c r="X247" s="222"/>
      <c r="Y247" s="46"/>
    </row>
    <row r="248" spans="1:25" x14ac:dyDescent="0.2">
      <c r="A248" s="49"/>
      <c r="B248" s="257"/>
      <c r="C248" s="257"/>
      <c r="D248" s="132"/>
      <c r="E248" s="132"/>
      <c r="F248" s="132"/>
      <c r="G248" s="258"/>
      <c r="H248" s="242"/>
      <c r="I248" s="242"/>
      <c r="J248" s="259"/>
      <c r="K248" s="132"/>
      <c r="L248" s="132"/>
      <c r="M248" s="220"/>
      <c r="N248" s="248"/>
      <c r="O248" s="220"/>
      <c r="P248" s="49"/>
      <c r="Q248" s="49"/>
      <c r="R248" s="222"/>
      <c r="S248" s="222"/>
      <c r="T248" s="222"/>
      <c r="U248" s="222"/>
      <c r="V248" s="222"/>
      <c r="W248" s="222"/>
      <c r="X248" s="222"/>
      <c r="Y248" s="46"/>
    </row>
    <row r="249" spans="1:25" x14ac:dyDescent="0.2">
      <c r="A249" s="49"/>
      <c r="B249" s="257"/>
      <c r="C249" s="257"/>
      <c r="D249" s="132"/>
      <c r="E249" s="132"/>
      <c r="F249" s="132"/>
      <c r="G249" s="258"/>
      <c r="H249" s="242"/>
      <c r="I249" s="242"/>
      <c r="J249" s="259"/>
      <c r="K249" s="132"/>
      <c r="L249" s="132"/>
      <c r="M249" s="220"/>
      <c r="N249" s="248"/>
      <c r="O249" s="220"/>
      <c r="P249" s="49"/>
      <c r="Q249" s="49"/>
      <c r="R249" s="222"/>
      <c r="S249" s="222"/>
      <c r="T249" s="222"/>
      <c r="U249" s="222"/>
      <c r="V249" s="222"/>
      <c r="W249" s="222"/>
      <c r="X249" s="222"/>
      <c r="Y249" s="46"/>
    </row>
    <row r="250" spans="1:25" x14ac:dyDescent="0.2">
      <c r="A250" s="49"/>
      <c r="B250" s="257"/>
      <c r="C250" s="257"/>
      <c r="D250" s="132"/>
      <c r="E250" s="132"/>
      <c r="F250" s="132"/>
      <c r="G250" s="258"/>
      <c r="H250" s="242"/>
      <c r="I250" s="242"/>
      <c r="J250" s="259"/>
      <c r="K250" s="132"/>
      <c r="L250" s="132"/>
      <c r="M250" s="220"/>
      <c r="N250" s="248"/>
      <c r="O250" s="220"/>
      <c r="P250" s="49"/>
      <c r="Q250" s="49"/>
      <c r="R250" s="222"/>
      <c r="S250" s="222"/>
      <c r="T250" s="222"/>
      <c r="U250" s="222"/>
      <c r="V250" s="222"/>
      <c r="W250" s="222"/>
      <c r="X250" s="222"/>
      <c r="Y250" s="46"/>
    </row>
    <row r="251" spans="1:25" x14ac:dyDescent="0.2">
      <c r="A251" s="49"/>
      <c r="B251" s="257"/>
      <c r="C251" s="257"/>
      <c r="D251" s="132"/>
      <c r="E251" s="132"/>
      <c r="F251" s="132"/>
      <c r="G251" s="258"/>
      <c r="H251" s="242"/>
      <c r="I251" s="242"/>
      <c r="J251" s="259"/>
      <c r="K251" s="132"/>
      <c r="L251" s="132"/>
      <c r="M251" s="220"/>
      <c r="N251" s="248"/>
      <c r="O251" s="220"/>
      <c r="P251" s="49"/>
      <c r="Q251" s="49"/>
      <c r="R251" s="222"/>
      <c r="S251" s="222"/>
      <c r="T251" s="222"/>
      <c r="U251" s="222"/>
      <c r="V251" s="222"/>
      <c r="W251" s="222"/>
      <c r="X251" s="222"/>
      <c r="Y251" s="46"/>
    </row>
    <row r="252" spans="1:25" x14ac:dyDescent="0.2">
      <c r="A252" s="49"/>
      <c r="B252" s="257"/>
      <c r="C252" s="257"/>
      <c r="D252" s="132"/>
      <c r="E252" s="132"/>
      <c r="F252" s="132"/>
      <c r="G252" s="258"/>
      <c r="H252" s="242"/>
      <c r="I252" s="242"/>
      <c r="J252" s="259"/>
      <c r="K252" s="132"/>
      <c r="L252" s="132"/>
      <c r="M252" s="220"/>
      <c r="N252" s="248"/>
      <c r="O252" s="220"/>
      <c r="P252" s="49"/>
      <c r="Q252" s="49"/>
      <c r="R252" s="222"/>
      <c r="S252" s="222"/>
      <c r="T252" s="222"/>
      <c r="U252" s="222"/>
      <c r="V252" s="222"/>
      <c r="W252" s="222"/>
      <c r="X252" s="222"/>
      <c r="Y252" s="46"/>
    </row>
    <row r="253" spans="1:25" x14ac:dyDescent="0.2">
      <c r="A253" s="49"/>
      <c r="B253" s="257"/>
      <c r="C253" s="257"/>
      <c r="D253" s="132"/>
      <c r="E253" s="132"/>
      <c r="F253" s="132"/>
      <c r="G253" s="258"/>
      <c r="H253" s="242"/>
      <c r="I253" s="242"/>
      <c r="J253" s="259"/>
      <c r="K253" s="132"/>
      <c r="L253" s="132"/>
      <c r="M253" s="220"/>
      <c r="N253" s="248"/>
      <c r="O253" s="220"/>
      <c r="P253" s="49"/>
      <c r="Q253" s="49"/>
      <c r="R253" s="222"/>
      <c r="S253" s="222"/>
      <c r="T253" s="222"/>
      <c r="U253" s="222"/>
      <c r="V253" s="222"/>
      <c r="W253" s="222"/>
      <c r="X253" s="222"/>
      <c r="Y253" s="46"/>
    </row>
    <row r="254" spans="1:25" x14ac:dyDescent="0.2">
      <c r="A254" s="49"/>
      <c r="B254" s="257"/>
      <c r="C254" s="257"/>
      <c r="D254" s="132"/>
      <c r="E254" s="132"/>
      <c r="F254" s="132"/>
      <c r="G254" s="258"/>
      <c r="H254" s="242"/>
      <c r="I254" s="242"/>
      <c r="J254" s="259"/>
      <c r="K254" s="132"/>
      <c r="L254" s="132"/>
      <c r="M254" s="220"/>
      <c r="N254" s="248"/>
      <c r="O254" s="220"/>
      <c r="P254" s="49"/>
      <c r="Q254" s="49"/>
      <c r="R254" s="222"/>
      <c r="S254" s="222"/>
      <c r="T254" s="222"/>
      <c r="U254" s="222"/>
      <c r="V254" s="222"/>
      <c r="W254" s="222"/>
      <c r="X254" s="222"/>
      <c r="Y254" s="46"/>
    </row>
    <row r="255" spans="1:25" x14ac:dyDescent="0.2">
      <c r="A255" s="49"/>
      <c r="B255" s="257"/>
      <c r="C255" s="257"/>
      <c r="D255" s="132"/>
      <c r="E255" s="132"/>
      <c r="F255" s="132"/>
      <c r="G255" s="258"/>
      <c r="H255" s="242"/>
      <c r="I255" s="242"/>
      <c r="J255" s="259"/>
      <c r="K255" s="132"/>
      <c r="L255" s="132"/>
      <c r="M255" s="220"/>
      <c r="N255" s="248"/>
      <c r="O255" s="220"/>
      <c r="P255" s="49"/>
      <c r="Q255" s="49"/>
      <c r="R255" s="222"/>
      <c r="S255" s="222"/>
      <c r="T255" s="222"/>
      <c r="U255" s="222"/>
      <c r="V255" s="222"/>
      <c r="W255" s="222"/>
      <c r="X255" s="222"/>
      <c r="Y255" s="46"/>
    </row>
    <row r="256" spans="1:25" x14ac:dyDescent="0.2">
      <c r="A256" s="49"/>
      <c r="B256" s="257"/>
      <c r="C256" s="257"/>
      <c r="D256" s="132"/>
      <c r="E256" s="132"/>
      <c r="F256" s="132"/>
      <c r="G256" s="258"/>
      <c r="H256" s="242"/>
      <c r="I256" s="242"/>
      <c r="J256" s="259"/>
      <c r="K256" s="132"/>
      <c r="L256" s="132"/>
      <c r="M256" s="220"/>
      <c r="N256" s="248"/>
      <c r="O256" s="220"/>
      <c r="P256" s="49"/>
      <c r="Q256" s="49"/>
      <c r="R256" s="222"/>
      <c r="S256" s="222"/>
      <c r="T256" s="222"/>
      <c r="U256" s="222"/>
      <c r="V256" s="222"/>
      <c r="W256" s="222"/>
      <c r="X256" s="222"/>
      <c r="Y256" s="46"/>
    </row>
    <row r="257" spans="1:25" x14ac:dyDescent="0.2">
      <c r="A257" s="49"/>
      <c r="B257" s="257"/>
      <c r="C257" s="257"/>
      <c r="D257" s="132"/>
      <c r="E257" s="132"/>
      <c r="F257" s="132"/>
      <c r="G257" s="258"/>
      <c r="H257" s="242"/>
      <c r="I257" s="242"/>
      <c r="J257" s="259"/>
      <c r="K257" s="132"/>
      <c r="L257" s="132"/>
      <c r="M257" s="220"/>
      <c r="N257" s="248"/>
      <c r="O257" s="220"/>
      <c r="P257" s="49"/>
      <c r="Q257" s="49"/>
      <c r="R257" s="222"/>
      <c r="S257" s="222"/>
      <c r="T257" s="222"/>
      <c r="U257" s="222"/>
      <c r="V257" s="222"/>
      <c r="W257" s="222"/>
      <c r="X257" s="222"/>
      <c r="Y257" s="46"/>
    </row>
    <row r="258" spans="1:25" x14ac:dyDescent="0.2">
      <c r="A258" s="49"/>
      <c r="B258" s="257"/>
      <c r="C258" s="257"/>
      <c r="D258" s="132"/>
      <c r="E258" s="132"/>
      <c r="F258" s="132"/>
      <c r="G258" s="258"/>
      <c r="H258" s="242"/>
      <c r="I258" s="242"/>
      <c r="J258" s="259"/>
      <c r="K258" s="132"/>
      <c r="L258" s="132"/>
      <c r="M258" s="220"/>
      <c r="N258" s="248"/>
      <c r="O258" s="220"/>
      <c r="P258" s="49"/>
      <c r="Q258" s="49"/>
      <c r="R258" s="222"/>
      <c r="S258" s="222"/>
      <c r="T258" s="222"/>
      <c r="U258" s="222"/>
      <c r="V258" s="222"/>
      <c r="W258" s="222"/>
      <c r="X258" s="222"/>
      <c r="Y258" s="46"/>
    </row>
    <row r="259" spans="1:25" x14ac:dyDescent="0.2">
      <c r="A259" s="49"/>
      <c r="B259" s="257"/>
      <c r="C259" s="257"/>
      <c r="D259" s="132"/>
      <c r="E259" s="132"/>
      <c r="F259" s="132"/>
      <c r="G259" s="258"/>
      <c r="H259" s="242"/>
      <c r="I259" s="242"/>
      <c r="J259" s="259"/>
      <c r="K259" s="132"/>
      <c r="L259" s="132"/>
      <c r="M259" s="220"/>
      <c r="N259" s="248"/>
      <c r="O259" s="220"/>
      <c r="P259" s="49"/>
      <c r="Q259" s="49"/>
      <c r="R259" s="222"/>
      <c r="S259" s="222"/>
      <c r="T259" s="222"/>
      <c r="U259" s="222"/>
      <c r="V259" s="222"/>
      <c r="W259" s="222"/>
      <c r="X259" s="222"/>
      <c r="Y259" s="46"/>
    </row>
    <row r="260" spans="1:25" x14ac:dyDescent="0.2">
      <c r="A260" s="49"/>
      <c r="B260" s="257"/>
      <c r="C260" s="257"/>
      <c r="D260" s="132"/>
      <c r="E260" s="132"/>
      <c r="F260" s="132"/>
      <c r="G260" s="258"/>
      <c r="H260" s="242"/>
      <c r="I260" s="242"/>
      <c r="J260" s="259"/>
      <c r="K260" s="132"/>
      <c r="L260" s="132"/>
      <c r="M260" s="220"/>
      <c r="N260" s="248"/>
      <c r="O260" s="220"/>
      <c r="P260" s="49"/>
      <c r="Q260" s="49"/>
      <c r="R260" s="222"/>
      <c r="S260" s="222"/>
      <c r="T260" s="222"/>
      <c r="U260" s="222"/>
      <c r="V260" s="222"/>
      <c r="W260" s="222"/>
      <c r="X260" s="222"/>
      <c r="Y260" s="46"/>
    </row>
    <row r="261" spans="1:25" x14ac:dyDescent="0.2">
      <c r="A261" s="49"/>
      <c r="B261" s="257"/>
      <c r="C261" s="257"/>
      <c r="D261" s="132"/>
      <c r="E261" s="132"/>
      <c r="F261" s="132"/>
      <c r="G261" s="258"/>
      <c r="H261" s="242"/>
      <c r="I261" s="242"/>
      <c r="J261" s="259"/>
      <c r="K261" s="132"/>
      <c r="L261" s="132"/>
      <c r="M261" s="220"/>
      <c r="N261" s="248"/>
      <c r="O261" s="220"/>
      <c r="P261" s="49"/>
      <c r="Q261" s="49"/>
      <c r="R261" s="222"/>
      <c r="S261" s="222"/>
      <c r="T261" s="222"/>
      <c r="U261" s="222"/>
      <c r="V261" s="222"/>
      <c r="W261" s="222"/>
      <c r="X261" s="222"/>
      <c r="Y261" s="46"/>
    </row>
    <row r="262" spans="1:25" x14ac:dyDescent="0.2">
      <c r="A262" s="49"/>
      <c r="B262" s="257"/>
      <c r="C262" s="257"/>
      <c r="D262" s="132"/>
      <c r="E262" s="132"/>
      <c r="F262" s="132"/>
      <c r="G262" s="258"/>
      <c r="H262" s="242"/>
      <c r="I262" s="242"/>
      <c r="J262" s="259"/>
      <c r="K262" s="132"/>
      <c r="L262" s="132"/>
      <c r="M262" s="220"/>
      <c r="N262" s="248"/>
      <c r="O262" s="220"/>
      <c r="P262" s="49"/>
      <c r="Q262" s="49"/>
      <c r="R262" s="222"/>
      <c r="S262" s="222"/>
      <c r="T262" s="222"/>
      <c r="U262" s="222"/>
      <c r="V262" s="222"/>
      <c r="W262" s="222"/>
      <c r="X262" s="222"/>
      <c r="Y262" s="46"/>
    </row>
    <row r="263" spans="1:25" x14ac:dyDescent="0.2">
      <c r="A263" s="49"/>
      <c r="B263" s="257"/>
      <c r="C263" s="257"/>
      <c r="D263" s="132"/>
      <c r="E263" s="132"/>
      <c r="F263" s="132"/>
      <c r="G263" s="258"/>
      <c r="H263" s="242"/>
      <c r="I263" s="242"/>
      <c r="J263" s="259"/>
      <c r="K263" s="132"/>
      <c r="L263" s="132"/>
      <c r="M263" s="220"/>
      <c r="N263" s="248"/>
      <c r="O263" s="220"/>
      <c r="P263" s="49"/>
      <c r="Q263" s="49"/>
      <c r="R263" s="222"/>
      <c r="S263" s="222"/>
      <c r="T263" s="222"/>
      <c r="U263" s="222"/>
      <c r="V263" s="222"/>
      <c r="W263" s="222"/>
      <c r="X263" s="222"/>
      <c r="Y263" s="46"/>
    </row>
    <row r="264" spans="1:25" x14ac:dyDescent="0.2">
      <c r="A264" s="49"/>
      <c r="B264" s="257"/>
      <c r="C264" s="257"/>
      <c r="D264" s="132"/>
      <c r="E264" s="132"/>
      <c r="F264" s="132"/>
      <c r="G264" s="258"/>
      <c r="H264" s="242"/>
      <c r="I264" s="242"/>
      <c r="J264" s="259"/>
      <c r="K264" s="132"/>
      <c r="L264" s="132"/>
      <c r="M264" s="220"/>
      <c r="N264" s="248"/>
      <c r="O264" s="220"/>
      <c r="P264" s="49"/>
      <c r="Q264" s="49"/>
      <c r="R264" s="222"/>
      <c r="S264" s="222"/>
      <c r="T264" s="222"/>
      <c r="U264" s="222"/>
      <c r="V264" s="222"/>
      <c r="W264" s="222"/>
      <c r="X264" s="222"/>
      <c r="Y264" s="46"/>
    </row>
    <row r="265" spans="1:25" x14ac:dyDescent="0.2">
      <c r="A265" s="49"/>
      <c r="B265" s="257"/>
      <c r="C265" s="257"/>
      <c r="D265" s="132"/>
      <c r="E265" s="132"/>
      <c r="F265" s="132"/>
      <c r="G265" s="258"/>
      <c r="H265" s="242"/>
      <c r="I265" s="242"/>
      <c r="J265" s="259"/>
      <c r="K265" s="132"/>
      <c r="L265" s="132"/>
      <c r="M265" s="220"/>
      <c r="N265" s="248"/>
      <c r="O265" s="220"/>
      <c r="P265" s="49"/>
      <c r="Q265" s="49"/>
      <c r="R265" s="222"/>
      <c r="S265" s="222"/>
      <c r="T265" s="222"/>
      <c r="U265" s="222"/>
      <c r="V265" s="222"/>
      <c r="W265" s="222"/>
      <c r="X265" s="222"/>
      <c r="Y265" s="46"/>
    </row>
    <row r="266" spans="1:25" x14ac:dyDescent="0.2">
      <c r="A266" s="222"/>
      <c r="B266" s="219"/>
      <c r="C266" s="219"/>
      <c r="D266" s="220"/>
      <c r="E266" s="220"/>
      <c r="F266" s="220"/>
      <c r="G266" s="263"/>
      <c r="H266" s="242"/>
      <c r="I266" s="242"/>
      <c r="J266" s="264"/>
      <c r="K266" s="220"/>
      <c r="L266" s="132"/>
      <c r="M266" s="220"/>
      <c r="N266" s="265"/>
      <c r="O266" s="220"/>
      <c r="P266" s="222"/>
      <c r="Q266" s="49"/>
      <c r="R266" s="222"/>
      <c r="S266" s="222"/>
      <c r="T266" s="222"/>
      <c r="U266" s="222"/>
      <c r="V266" s="222"/>
      <c r="W266" s="222"/>
      <c r="X266" s="222"/>
      <c r="Y266" s="46"/>
    </row>
    <row r="267" spans="1:25" x14ac:dyDescent="0.2">
      <c r="A267" s="222"/>
      <c r="B267" s="219"/>
      <c r="C267" s="219"/>
      <c r="D267" s="220"/>
      <c r="E267" s="220"/>
      <c r="F267" s="220"/>
      <c r="G267" s="263"/>
      <c r="H267" s="242"/>
      <c r="I267" s="242"/>
      <c r="J267" s="264"/>
      <c r="K267" s="220"/>
      <c r="L267" s="132"/>
      <c r="M267" s="220"/>
      <c r="N267" s="265"/>
      <c r="O267" s="220"/>
      <c r="P267" s="222"/>
      <c r="Q267" s="49"/>
      <c r="R267" s="222"/>
      <c r="S267" s="222"/>
      <c r="T267" s="222"/>
      <c r="U267" s="222"/>
      <c r="V267" s="222"/>
      <c r="W267" s="222"/>
      <c r="X267" s="222"/>
      <c r="Y267" s="46"/>
    </row>
    <row r="268" spans="1:25" x14ac:dyDescent="0.2">
      <c r="A268" s="222"/>
      <c r="B268" s="219"/>
      <c r="C268" s="219"/>
      <c r="D268" s="220"/>
      <c r="E268" s="220"/>
      <c r="F268" s="220"/>
      <c r="G268" s="263"/>
      <c r="H268" s="242"/>
      <c r="I268" s="242"/>
      <c r="J268" s="264"/>
      <c r="K268" s="220"/>
      <c r="L268" s="132"/>
      <c r="M268" s="220"/>
      <c r="N268" s="265"/>
      <c r="O268" s="220"/>
      <c r="P268" s="222"/>
      <c r="Q268" s="49"/>
      <c r="R268" s="222"/>
      <c r="S268" s="222"/>
      <c r="T268" s="222"/>
      <c r="U268" s="222"/>
      <c r="V268" s="222"/>
      <c r="W268" s="222"/>
      <c r="X268" s="222"/>
      <c r="Y268" s="46"/>
    </row>
    <row r="269" spans="1:25" x14ac:dyDescent="0.2">
      <c r="A269" s="222"/>
      <c r="B269" s="219"/>
      <c r="C269" s="219"/>
      <c r="D269" s="220"/>
      <c r="E269" s="220"/>
      <c r="F269" s="220"/>
      <c r="G269" s="263"/>
      <c r="H269" s="242"/>
      <c r="I269" s="242"/>
      <c r="J269" s="264"/>
      <c r="K269" s="220"/>
      <c r="L269" s="132"/>
      <c r="M269" s="220"/>
      <c r="N269" s="265"/>
      <c r="O269" s="220"/>
      <c r="P269" s="222"/>
      <c r="Q269" s="49"/>
      <c r="R269" s="222"/>
      <c r="S269" s="222"/>
      <c r="T269" s="222"/>
      <c r="U269" s="222"/>
      <c r="V269" s="222"/>
      <c r="W269" s="222"/>
      <c r="X269" s="222"/>
      <c r="Y269" s="46"/>
    </row>
    <row r="270" spans="1:25" x14ac:dyDescent="0.2">
      <c r="A270" s="222"/>
      <c r="B270" s="219"/>
      <c r="C270" s="219"/>
      <c r="D270" s="220"/>
      <c r="E270" s="220"/>
      <c r="F270" s="220"/>
      <c r="G270" s="263"/>
      <c r="H270" s="242"/>
      <c r="I270" s="242"/>
      <c r="J270" s="264"/>
      <c r="K270" s="220"/>
      <c r="L270" s="132"/>
      <c r="M270" s="220"/>
      <c r="N270" s="265"/>
      <c r="O270" s="220"/>
      <c r="P270" s="222"/>
      <c r="Q270" s="49"/>
      <c r="R270" s="222"/>
      <c r="S270" s="222"/>
      <c r="T270" s="222"/>
      <c r="U270" s="222"/>
      <c r="V270" s="222"/>
      <c r="W270" s="222"/>
      <c r="X270" s="222"/>
      <c r="Y270" s="46"/>
    </row>
    <row r="271" spans="1:25" x14ac:dyDescent="0.2">
      <c r="A271" s="222"/>
      <c r="B271" s="219"/>
      <c r="C271" s="219"/>
      <c r="D271" s="220"/>
      <c r="E271" s="220"/>
      <c r="F271" s="220"/>
      <c r="G271" s="263"/>
      <c r="H271" s="242"/>
      <c r="I271" s="242"/>
      <c r="J271" s="264"/>
      <c r="K271" s="220"/>
      <c r="L271" s="132"/>
      <c r="M271" s="220"/>
      <c r="N271" s="265"/>
      <c r="O271" s="220"/>
      <c r="P271" s="222"/>
      <c r="Q271" s="49"/>
      <c r="R271" s="222"/>
      <c r="S271" s="222"/>
      <c r="T271" s="222"/>
      <c r="U271" s="222"/>
      <c r="V271" s="222"/>
      <c r="W271" s="222"/>
      <c r="X271" s="222"/>
      <c r="Y271" s="46"/>
    </row>
    <row r="272" spans="1:25" x14ac:dyDescent="0.2">
      <c r="A272" s="222"/>
      <c r="B272" s="219"/>
      <c r="C272" s="219"/>
      <c r="D272" s="220"/>
      <c r="E272" s="220"/>
      <c r="F272" s="220"/>
      <c r="G272" s="263"/>
      <c r="H272" s="242"/>
      <c r="I272" s="242"/>
      <c r="J272" s="264"/>
      <c r="K272" s="220"/>
      <c r="L272" s="132"/>
      <c r="M272" s="220"/>
      <c r="N272" s="265"/>
      <c r="O272" s="220"/>
      <c r="P272" s="222"/>
      <c r="Q272" s="49"/>
      <c r="R272" s="222"/>
      <c r="S272" s="222"/>
      <c r="T272" s="222"/>
      <c r="U272" s="222"/>
      <c r="V272" s="222"/>
      <c r="W272" s="222"/>
      <c r="X272" s="222"/>
      <c r="Y272" s="46"/>
    </row>
    <row r="273" spans="1:25" x14ac:dyDescent="0.2">
      <c r="A273" s="222"/>
      <c r="B273" s="219"/>
      <c r="C273" s="219"/>
      <c r="D273" s="220"/>
      <c r="E273" s="220"/>
      <c r="F273" s="220"/>
      <c r="G273" s="263"/>
      <c r="H273" s="242"/>
      <c r="I273" s="242"/>
      <c r="J273" s="264"/>
      <c r="K273" s="220"/>
      <c r="L273" s="132"/>
      <c r="M273" s="220"/>
      <c r="N273" s="265"/>
      <c r="O273" s="220"/>
      <c r="P273" s="222"/>
      <c r="Q273" s="49"/>
      <c r="R273" s="222"/>
      <c r="S273" s="222"/>
      <c r="T273" s="222"/>
      <c r="U273" s="222"/>
      <c r="V273" s="222"/>
      <c r="W273" s="222"/>
      <c r="X273" s="222"/>
      <c r="Y273" s="46"/>
    </row>
    <row r="274" spans="1:25" x14ac:dyDescent="0.2">
      <c r="A274" s="222"/>
      <c r="B274" s="219"/>
      <c r="C274" s="219"/>
      <c r="D274" s="220"/>
      <c r="E274" s="220"/>
      <c r="F274" s="220"/>
      <c r="G274" s="263"/>
      <c r="H274" s="242"/>
      <c r="I274" s="242"/>
      <c r="J274" s="264"/>
      <c r="K274" s="220"/>
      <c r="L274" s="132"/>
      <c r="M274" s="220"/>
      <c r="N274" s="265"/>
      <c r="O274" s="220"/>
      <c r="P274" s="222"/>
      <c r="Q274" s="49"/>
      <c r="R274" s="222"/>
      <c r="S274" s="222"/>
      <c r="T274" s="222"/>
      <c r="U274" s="222"/>
      <c r="V274" s="222"/>
      <c r="W274" s="222"/>
      <c r="X274" s="222"/>
      <c r="Y274" s="46"/>
    </row>
    <row r="275" spans="1:25" x14ac:dyDescent="0.2">
      <c r="A275" s="222"/>
      <c r="B275" s="219"/>
      <c r="C275" s="219"/>
      <c r="D275" s="220"/>
      <c r="E275" s="220"/>
      <c r="F275" s="220"/>
      <c r="G275" s="263"/>
      <c r="H275" s="242"/>
      <c r="I275" s="242"/>
      <c r="J275" s="264"/>
      <c r="K275" s="220"/>
      <c r="L275" s="132"/>
      <c r="M275" s="220"/>
      <c r="N275" s="265"/>
      <c r="O275" s="220"/>
      <c r="P275" s="222"/>
      <c r="Q275" s="49"/>
      <c r="R275" s="222"/>
      <c r="S275" s="222"/>
      <c r="T275" s="222"/>
      <c r="U275" s="222"/>
      <c r="V275" s="222"/>
      <c r="W275" s="222"/>
      <c r="X275" s="222"/>
      <c r="Y275" s="46"/>
    </row>
    <row r="276" spans="1:25" x14ac:dyDescent="0.2">
      <c r="A276" s="222"/>
      <c r="B276" s="219"/>
      <c r="C276" s="219"/>
      <c r="D276" s="220"/>
      <c r="E276" s="220"/>
      <c r="F276" s="220"/>
      <c r="G276" s="263"/>
      <c r="H276" s="242"/>
      <c r="I276" s="242"/>
      <c r="J276" s="264"/>
      <c r="K276" s="220"/>
      <c r="L276" s="132"/>
      <c r="M276" s="220"/>
      <c r="N276" s="265"/>
      <c r="O276" s="220"/>
      <c r="P276" s="222"/>
      <c r="Q276" s="49"/>
      <c r="R276" s="222"/>
      <c r="S276" s="222"/>
      <c r="T276" s="222"/>
      <c r="U276" s="222"/>
      <c r="V276" s="222"/>
      <c r="W276" s="222"/>
      <c r="X276" s="222"/>
      <c r="Y276" s="46"/>
    </row>
    <row r="277" spans="1:25" x14ac:dyDescent="0.2">
      <c r="A277" s="222"/>
      <c r="B277" s="265"/>
      <c r="C277" s="265"/>
      <c r="D277" s="222"/>
      <c r="E277" s="222"/>
      <c r="F277" s="222"/>
      <c r="G277" s="263"/>
      <c r="H277" s="242"/>
      <c r="I277" s="242"/>
      <c r="J277" s="264"/>
      <c r="K277" s="220"/>
      <c r="L277" s="132"/>
      <c r="M277" s="220"/>
      <c r="N277" s="265"/>
      <c r="O277" s="220"/>
      <c r="P277" s="222"/>
      <c r="Q277" s="49"/>
      <c r="R277" s="222"/>
      <c r="S277" s="222"/>
      <c r="T277" s="222"/>
      <c r="U277" s="222"/>
      <c r="V277" s="222"/>
      <c r="W277" s="222"/>
      <c r="X277" s="222"/>
      <c r="Y277" s="46"/>
    </row>
    <row r="278" spans="1:25" x14ac:dyDescent="0.2">
      <c r="A278" s="222"/>
      <c r="B278" s="265"/>
      <c r="C278" s="265"/>
      <c r="D278" s="222"/>
      <c r="E278" s="222"/>
      <c r="F278" s="222"/>
      <c r="G278" s="263"/>
      <c r="H278" s="242"/>
      <c r="I278" s="242"/>
      <c r="J278" s="264"/>
      <c r="K278" s="220"/>
      <c r="L278" s="132"/>
      <c r="M278" s="220"/>
      <c r="N278" s="265"/>
      <c r="O278" s="220"/>
      <c r="P278" s="222"/>
      <c r="Q278" s="49"/>
      <c r="R278" s="222"/>
      <c r="S278" s="222"/>
      <c r="T278" s="222"/>
      <c r="U278" s="222"/>
      <c r="V278" s="222"/>
      <c r="W278" s="222"/>
      <c r="X278" s="222"/>
      <c r="Y278" s="46"/>
    </row>
    <row r="279" spans="1:25" x14ac:dyDescent="0.2">
      <c r="A279" s="222"/>
      <c r="B279" s="265"/>
      <c r="C279" s="265"/>
      <c r="D279" s="222"/>
      <c r="E279" s="222"/>
      <c r="F279" s="222"/>
      <c r="G279" s="263"/>
      <c r="H279" s="266"/>
      <c r="I279" s="266"/>
      <c r="J279" s="267"/>
      <c r="K279" s="222"/>
      <c r="L279" s="222"/>
      <c r="M279" s="220"/>
      <c r="N279" s="265"/>
      <c r="O279" s="222"/>
      <c r="P279" s="222"/>
      <c r="Q279" s="49"/>
      <c r="R279" s="222"/>
      <c r="S279" s="222"/>
      <c r="T279" s="222"/>
      <c r="U279" s="222"/>
      <c r="V279" s="222"/>
      <c r="W279" s="222"/>
      <c r="X279" s="222"/>
      <c r="Y279" s="46"/>
    </row>
    <row r="280" spans="1:25" x14ac:dyDescent="0.2">
      <c r="A280" s="222"/>
      <c r="B280" s="265"/>
      <c r="C280" s="265"/>
      <c r="D280" s="222"/>
      <c r="E280" s="222"/>
      <c r="F280" s="222"/>
      <c r="G280" s="263"/>
      <c r="H280" s="266"/>
      <c r="I280" s="266"/>
      <c r="J280" s="267"/>
      <c r="K280" s="222"/>
      <c r="L280" s="222"/>
      <c r="M280" s="220"/>
      <c r="N280" s="265"/>
      <c r="O280" s="222"/>
      <c r="P280" s="222"/>
      <c r="Q280" s="49"/>
      <c r="R280" s="222"/>
      <c r="S280" s="222"/>
      <c r="T280" s="222"/>
      <c r="U280" s="222"/>
      <c r="V280" s="222"/>
      <c r="W280" s="222"/>
      <c r="X280" s="222"/>
      <c r="Y280" s="46"/>
    </row>
    <row r="281" spans="1:25" x14ac:dyDescent="0.2">
      <c r="A281" s="222"/>
      <c r="B281" s="265"/>
      <c r="C281" s="265"/>
      <c r="D281" s="222"/>
      <c r="E281" s="222"/>
      <c r="F281" s="222"/>
      <c r="G281" s="263"/>
      <c r="H281" s="266"/>
      <c r="I281" s="266"/>
      <c r="J281" s="267"/>
      <c r="K281" s="222"/>
      <c r="L281" s="222"/>
      <c r="M281" s="220"/>
      <c r="N281" s="265"/>
      <c r="O281" s="222"/>
      <c r="P281" s="222"/>
      <c r="Q281" s="49"/>
      <c r="R281" s="222"/>
      <c r="S281" s="222"/>
      <c r="T281" s="222"/>
      <c r="U281" s="222"/>
      <c r="V281" s="222"/>
      <c r="W281" s="222"/>
      <c r="X281" s="222"/>
      <c r="Y281" s="46"/>
    </row>
    <row r="282" spans="1:25" x14ac:dyDescent="0.2">
      <c r="A282" s="222"/>
      <c r="B282" s="265"/>
      <c r="C282" s="265"/>
      <c r="D282" s="222"/>
      <c r="E282" s="222"/>
      <c r="F282" s="222"/>
      <c r="G282" s="263"/>
      <c r="H282" s="266"/>
      <c r="I282" s="266"/>
      <c r="J282" s="267"/>
      <c r="K282" s="222"/>
      <c r="L282" s="222"/>
      <c r="M282" s="220"/>
      <c r="N282" s="265"/>
      <c r="O282" s="222"/>
      <c r="P282" s="220"/>
      <c r="Q282" s="49"/>
      <c r="R282" s="222"/>
      <c r="S282" s="222"/>
      <c r="T282" s="222"/>
      <c r="U282" s="222"/>
      <c r="V282" s="222"/>
      <c r="W282" s="222"/>
      <c r="X282" s="222"/>
      <c r="Y282" s="46"/>
    </row>
    <row r="283" spans="1:25" x14ac:dyDescent="0.2">
      <c r="A283" s="222"/>
      <c r="B283" s="265"/>
      <c r="C283" s="265"/>
      <c r="D283" s="222"/>
      <c r="E283" s="222"/>
      <c r="F283" s="222"/>
      <c r="G283" s="263"/>
      <c r="H283" s="266"/>
      <c r="I283" s="266"/>
      <c r="J283" s="267"/>
      <c r="K283" s="222"/>
      <c r="L283" s="222"/>
      <c r="M283" s="220"/>
      <c r="N283" s="265"/>
      <c r="O283" s="222"/>
      <c r="P283" s="220"/>
      <c r="Q283" s="49"/>
      <c r="R283" s="222"/>
      <c r="S283" s="222"/>
      <c r="T283" s="222"/>
      <c r="U283" s="222"/>
      <c r="V283" s="222"/>
      <c r="W283" s="222"/>
      <c r="X283" s="222"/>
      <c r="Y283" s="46"/>
    </row>
    <row r="284" spans="1:25" x14ac:dyDescent="0.2">
      <c r="A284" s="222"/>
      <c r="B284" s="265"/>
      <c r="C284" s="265"/>
      <c r="D284" s="222"/>
      <c r="E284" s="222"/>
      <c r="F284" s="222"/>
      <c r="G284" s="263"/>
      <c r="H284" s="266"/>
      <c r="I284" s="266"/>
      <c r="J284" s="267"/>
      <c r="K284" s="222"/>
      <c r="L284" s="222"/>
      <c r="M284" s="220"/>
      <c r="N284" s="265"/>
      <c r="O284" s="222"/>
      <c r="P284" s="220"/>
      <c r="Q284" s="49"/>
      <c r="R284" s="222"/>
      <c r="S284" s="222"/>
      <c r="T284" s="222"/>
      <c r="U284" s="222"/>
      <c r="V284" s="222"/>
      <c r="W284" s="222"/>
      <c r="X284" s="222"/>
      <c r="Y284" s="46"/>
    </row>
    <row r="285" spans="1:25" x14ac:dyDescent="0.2">
      <c r="A285" s="222"/>
      <c r="B285" s="265"/>
      <c r="C285" s="265"/>
      <c r="D285" s="222"/>
      <c r="E285" s="222"/>
      <c r="F285" s="222"/>
      <c r="G285" s="263"/>
      <c r="H285" s="266"/>
      <c r="I285" s="266"/>
      <c r="J285" s="267"/>
      <c r="K285" s="222"/>
      <c r="L285" s="222"/>
      <c r="M285" s="220"/>
      <c r="N285" s="265"/>
      <c r="O285" s="222"/>
      <c r="P285" s="220"/>
      <c r="Q285" s="49"/>
      <c r="R285" s="222"/>
      <c r="S285" s="222"/>
      <c r="T285" s="222"/>
      <c r="U285" s="222"/>
      <c r="V285" s="222"/>
      <c r="W285" s="222"/>
      <c r="X285" s="222"/>
      <c r="Y285" s="46"/>
    </row>
    <row r="286" spans="1:25" x14ac:dyDescent="0.2">
      <c r="A286" s="222"/>
      <c r="B286" s="265"/>
      <c r="C286" s="265"/>
      <c r="D286" s="222"/>
      <c r="E286" s="222"/>
      <c r="F286" s="222"/>
      <c r="G286" s="263"/>
      <c r="H286" s="266"/>
      <c r="I286" s="266"/>
      <c r="J286" s="267"/>
      <c r="K286" s="222"/>
      <c r="L286" s="222"/>
      <c r="M286" s="220"/>
      <c r="N286" s="265"/>
      <c r="O286" s="222"/>
      <c r="P286" s="220"/>
      <c r="Q286" s="49"/>
      <c r="R286" s="222"/>
      <c r="S286" s="222"/>
      <c r="T286" s="222"/>
      <c r="U286" s="222"/>
      <c r="V286" s="222"/>
      <c r="W286" s="222"/>
      <c r="X286" s="222"/>
      <c r="Y286" s="46"/>
    </row>
    <row r="287" spans="1:25" x14ac:dyDescent="0.2">
      <c r="A287" s="222"/>
      <c r="B287" s="265"/>
      <c r="C287" s="265"/>
      <c r="D287" s="222"/>
      <c r="E287" s="222"/>
      <c r="F287" s="222"/>
      <c r="G287" s="263"/>
      <c r="H287" s="266"/>
      <c r="I287" s="266"/>
      <c r="J287" s="267"/>
      <c r="K287" s="222"/>
      <c r="L287" s="222"/>
      <c r="M287" s="220"/>
      <c r="N287" s="265"/>
      <c r="O287" s="222"/>
      <c r="P287" s="220"/>
      <c r="Q287" s="49"/>
      <c r="R287" s="222"/>
      <c r="S287" s="222"/>
      <c r="T287" s="222"/>
      <c r="U287" s="222"/>
      <c r="V287" s="222"/>
      <c r="W287" s="222"/>
      <c r="X287" s="222"/>
      <c r="Y287" s="46"/>
    </row>
    <row r="288" spans="1:25" x14ac:dyDescent="0.2">
      <c r="A288" s="222"/>
      <c r="B288" s="265"/>
      <c r="C288" s="265"/>
      <c r="D288" s="222"/>
      <c r="E288" s="222"/>
      <c r="F288" s="222"/>
      <c r="G288" s="263"/>
      <c r="H288" s="266"/>
      <c r="I288" s="266"/>
      <c r="J288" s="267"/>
      <c r="K288" s="222"/>
      <c r="L288" s="222"/>
      <c r="M288" s="220"/>
      <c r="N288" s="265"/>
      <c r="O288" s="222"/>
      <c r="P288" s="220"/>
      <c r="Q288" s="49"/>
      <c r="R288" s="222"/>
      <c r="S288" s="222"/>
      <c r="T288" s="222"/>
      <c r="U288" s="222"/>
      <c r="V288" s="222"/>
      <c r="W288" s="222"/>
      <c r="X288" s="222"/>
      <c r="Y288" s="46"/>
    </row>
    <row r="289" spans="1:25" x14ac:dyDescent="0.2">
      <c r="A289" s="222"/>
      <c r="B289" s="265"/>
      <c r="C289" s="265"/>
      <c r="D289" s="222"/>
      <c r="E289" s="222"/>
      <c r="F289" s="222"/>
      <c r="G289" s="263"/>
      <c r="H289" s="266"/>
      <c r="I289" s="266"/>
      <c r="J289" s="267"/>
      <c r="K289" s="222"/>
      <c r="L289" s="222"/>
      <c r="M289" s="220"/>
      <c r="N289" s="265"/>
      <c r="O289" s="222"/>
      <c r="P289" s="220"/>
      <c r="Q289" s="49"/>
      <c r="R289" s="222"/>
      <c r="S289" s="222"/>
      <c r="T289" s="222"/>
      <c r="U289" s="222"/>
      <c r="V289" s="222"/>
      <c r="W289" s="222"/>
      <c r="X289" s="222"/>
      <c r="Y289" s="46"/>
    </row>
    <row r="290" spans="1:25" x14ac:dyDescent="0.2">
      <c r="A290" s="222"/>
      <c r="B290" s="265"/>
      <c r="C290" s="265"/>
      <c r="D290" s="222"/>
      <c r="E290" s="222"/>
      <c r="F290" s="222"/>
      <c r="G290" s="263"/>
      <c r="H290" s="266"/>
      <c r="I290" s="266"/>
      <c r="J290" s="267"/>
      <c r="K290" s="222"/>
      <c r="L290" s="222"/>
      <c r="M290" s="220"/>
      <c r="N290" s="265"/>
      <c r="O290" s="222"/>
      <c r="P290" s="220"/>
      <c r="Q290" s="49"/>
      <c r="R290" s="222"/>
      <c r="S290" s="222"/>
      <c r="T290" s="222"/>
      <c r="U290" s="222"/>
      <c r="V290" s="222"/>
      <c r="W290" s="222"/>
      <c r="X290" s="222"/>
      <c r="Y290" s="46"/>
    </row>
    <row r="291" spans="1:25" x14ac:dyDescent="0.2">
      <c r="A291" s="222"/>
      <c r="B291" s="265"/>
      <c r="C291" s="265"/>
      <c r="D291" s="222"/>
      <c r="E291" s="222"/>
      <c r="F291" s="222"/>
      <c r="G291" s="263"/>
      <c r="H291" s="266"/>
      <c r="I291" s="266"/>
      <c r="J291" s="267"/>
      <c r="K291" s="222"/>
      <c r="L291" s="222"/>
      <c r="M291" s="220"/>
      <c r="N291" s="265"/>
      <c r="O291" s="222"/>
      <c r="P291" s="220"/>
      <c r="Q291" s="49"/>
      <c r="R291" s="222"/>
      <c r="S291" s="222"/>
      <c r="T291" s="222"/>
      <c r="U291" s="222"/>
      <c r="V291" s="222"/>
      <c r="W291" s="222"/>
      <c r="X291" s="222"/>
      <c r="Y291" s="46"/>
    </row>
    <row r="292" spans="1:25" x14ac:dyDescent="0.2">
      <c r="A292" s="222"/>
      <c r="B292" s="265"/>
      <c r="C292" s="265"/>
      <c r="D292" s="222"/>
      <c r="E292" s="222"/>
      <c r="F292" s="222"/>
      <c r="G292" s="263"/>
      <c r="H292" s="266"/>
      <c r="I292" s="266"/>
      <c r="J292" s="267"/>
      <c r="K292" s="222"/>
      <c r="L292" s="222"/>
      <c r="M292" s="220"/>
      <c r="N292" s="265"/>
      <c r="O292" s="222"/>
      <c r="P292" s="220"/>
      <c r="Q292" s="49"/>
      <c r="R292" s="222"/>
      <c r="S292" s="222"/>
      <c r="T292" s="222"/>
      <c r="U292" s="222"/>
      <c r="V292" s="222"/>
      <c r="W292" s="222"/>
      <c r="X292" s="222"/>
      <c r="Y292" s="46"/>
    </row>
    <row r="293" spans="1:25" x14ac:dyDescent="0.2">
      <c r="A293" s="222"/>
      <c r="B293" s="265"/>
      <c r="C293" s="265"/>
      <c r="D293" s="222"/>
      <c r="E293" s="222"/>
      <c r="F293" s="222"/>
      <c r="G293" s="263"/>
      <c r="H293" s="266"/>
      <c r="I293" s="266"/>
      <c r="J293" s="267"/>
      <c r="K293" s="222"/>
      <c r="L293" s="222"/>
      <c r="M293" s="220"/>
      <c r="N293" s="265"/>
      <c r="O293" s="222"/>
      <c r="P293" s="220"/>
      <c r="Q293" s="49"/>
      <c r="R293" s="222"/>
      <c r="S293" s="222"/>
      <c r="T293" s="222"/>
      <c r="U293" s="222"/>
      <c r="V293" s="222"/>
      <c r="W293" s="222"/>
      <c r="X293" s="222"/>
      <c r="Y293" s="46"/>
    </row>
    <row r="294" spans="1:25" x14ac:dyDescent="0.2">
      <c r="A294" s="222"/>
      <c r="B294" s="265"/>
      <c r="C294" s="265"/>
      <c r="D294" s="222"/>
      <c r="E294" s="222"/>
      <c r="F294" s="222"/>
      <c r="G294" s="263"/>
      <c r="H294" s="266"/>
      <c r="I294" s="266"/>
      <c r="J294" s="267"/>
      <c r="K294" s="222"/>
      <c r="L294" s="222"/>
      <c r="M294" s="220"/>
      <c r="N294" s="265"/>
      <c r="O294" s="222"/>
      <c r="P294" s="220"/>
      <c r="Q294" s="49"/>
      <c r="R294" s="222"/>
      <c r="S294" s="222"/>
      <c r="T294" s="222"/>
      <c r="U294" s="222"/>
      <c r="V294" s="222"/>
      <c r="W294" s="222"/>
      <c r="X294" s="222"/>
      <c r="Y294" s="46"/>
    </row>
    <row r="295" spans="1:25" x14ac:dyDescent="0.2">
      <c r="A295" s="222"/>
      <c r="B295" s="265"/>
      <c r="C295" s="265"/>
      <c r="D295" s="222"/>
      <c r="E295" s="222"/>
      <c r="F295" s="222"/>
      <c r="G295" s="263"/>
      <c r="H295" s="266"/>
      <c r="I295" s="266"/>
      <c r="J295" s="267"/>
      <c r="K295" s="222"/>
      <c r="L295" s="222"/>
      <c r="M295" s="220"/>
      <c r="N295" s="265"/>
      <c r="O295" s="222"/>
      <c r="P295" s="220"/>
      <c r="Q295" s="49"/>
      <c r="R295" s="222"/>
      <c r="S295" s="222"/>
      <c r="T295" s="222"/>
      <c r="U295" s="222"/>
      <c r="V295" s="222"/>
      <c r="W295" s="222"/>
      <c r="X295" s="222"/>
      <c r="Y295" s="46"/>
    </row>
    <row r="296" spans="1:25" x14ac:dyDescent="0.2">
      <c r="A296" s="222"/>
      <c r="B296" s="265"/>
      <c r="C296" s="265"/>
      <c r="D296" s="222"/>
      <c r="E296" s="222"/>
      <c r="F296" s="222"/>
      <c r="G296" s="263"/>
      <c r="H296" s="266"/>
      <c r="I296" s="266"/>
      <c r="J296" s="267"/>
      <c r="K296" s="222"/>
      <c r="L296" s="222"/>
      <c r="M296" s="220"/>
      <c r="N296" s="265"/>
      <c r="O296" s="222"/>
      <c r="P296" s="220"/>
      <c r="Q296" s="49"/>
      <c r="R296" s="222"/>
      <c r="S296" s="222"/>
      <c r="T296" s="222"/>
      <c r="U296" s="222"/>
      <c r="V296" s="222"/>
      <c r="W296" s="222"/>
      <c r="X296" s="222"/>
      <c r="Y296" s="46"/>
    </row>
    <row r="297" spans="1:25" x14ac:dyDescent="0.2">
      <c r="A297" s="222"/>
      <c r="B297" s="265"/>
      <c r="C297" s="265"/>
      <c r="D297" s="222"/>
      <c r="E297" s="222"/>
      <c r="F297" s="222"/>
      <c r="G297" s="263"/>
      <c r="H297" s="266"/>
      <c r="I297" s="266"/>
      <c r="J297" s="267"/>
      <c r="K297" s="222"/>
      <c r="L297" s="222"/>
      <c r="M297" s="220"/>
      <c r="N297" s="265"/>
      <c r="O297" s="222"/>
      <c r="P297" s="220"/>
      <c r="Q297" s="49"/>
      <c r="R297" s="222"/>
      <c r="S297" s="222"/>
      <c r="T297" s="222"/>
      <c r="U297" s="222"/>
      <c r="V297" s="222"/>
      <c r="W297" s="222"/>
      <c r="X297" s="222"/>
      <c r="Y297" s="46"/>
    </row>
    <row r="298" spans="1:25" x14ac:dyDescent="0.2">
      <c r="A298" s="222"/>
      <c r="B298" s="265"/>
      <c r="C298" s="265"/>
      <c r="D298" s="222"/>
      <c r="E298" s="222"/>
      <c r="F298" s="222"/>
      <c r="G298" s="263"/>
      <c r="H298" s="266"/>
      <c r="I298" s="266"/>
      <c r="J298" s="267"/>
      <c r="K298" s="222"/>
      <c r="L298" s="222"/>
      <c r="M298" s="220"/>
      <c r="N298" s="265"/>
      <c r="O298" s="222"/>
      <c r="P298" s="220"/>
      <c r="Q298" s="49"/>
      <c r="R298" s="222"/>
      <c r="S298" s="222"/>
      <c r="T298" s="222"/>
      <c r="U298" s="222"/>
      <c r="V298" s="222"/>
      <c r="W298" s="222"/>
      <c r="X298" s="222"/>
      <c r="Y298" s="46"/>
    </row>
    <row r="299" spans="1:25" x14ac:dyDescent="0.2">
      <c r="A299" s="222"/>
      <c r="B299" s="265"/>
      <c r="C299" s="265"/>
      <c r="D299" s="222"/>
      <c r="E299" s="222"/>
      <c r="F299" s="222"/>
      <c r="G299" s="263"/>
      <c r="H299" s="266"/>
      <c r="I299" s="266"/>
      <c r="J299" s="267"/>
      <c r="K299" s="222"/>
      <c r="L299" s="222"/>
      <c r="M299" s="220"/>
      <c r="N299" s="265"/>
      <c r="O299" s="222"/>
      <c r="P299" s="220"/>
      <c r="Q299" s="49"/>
      <c r="R299" s="222"/>
      <c r="S299" s="222"/>
      <c r="T299" s="222"/>
      <c r="U299" s="222"/>
      <c r="V299" s="222"/>
      <c r="W299" s="222"/>
      <c r="X299" s="222"/>
      <c r="Y299" s="46"/>
    </row>
    <row r="300" spans="1:25" x14ac:dyDescent="0.2">
      <c r="A300" s="222"/>
      <c r="B300" s="265"/>
      <c r="C300" s="265"/>
      <c r="D300" s="222"/>
      <c r="E300" s="222"/>
      <c r="F300" s="222"/>
      <c r="G300" s="263"/>
      <c r="H300" s="266"/>
      <c r="I300" s="266"/>
      <c r="J300" s="267"/>
      <c r="K300" s="222"/>
      <c r="L300" s="222"/>
      <c r="M300" s="220"/>
      <c r="N300" s="265"/>
      <c r="O300" s="222"/>
      <c r="P300" s="220"/>
      <c r="Q300" s="49"/>
      <c r="R300" s="222"/>
      <c r="S300" s="222"/>
      <c r="T300" s="222"/>
      <c r="U300" s="222"/>
      <c r="V300" s="222"/>
      <c r="W300" s="222"/>
      <c r="X300" s="222"/>
      <c r="Y300" s="46"/>
    </row>
    <row r="301" spans="1:25" x14ac:dyDescent="0.2">
      <c r="A301" s="222"/>
      <c r="B301" s="265"/>
      <c r="C301" s="265"/>
      <c r="D301" s="222"/>
      <c r="E301" s="222"/>
      <c r="F301" s="222"/>
      <c r="G301" s="263"/>
      <c r="H301" s="266"/>
      <c r="I301" s="266"/>
      <c r="J301" s="267"/>
      <c r="K301" s="222"/>
      <c r="L301" s="222"/>
      <c r="M301" s="220"/>
      <c r="N301" s="265"/>
      <c r="O301" s="222"/>
      <c r="P301" s="220"/>
      <c r="Q301" s="49"/>
      <c r="R301" s="222"/>
      <c r="S301" s="222"/>
      <c r="T301" s="222"/>
      <c r="U301" s="222"/>
      <c r="V301" s="222"/>
      <c r="W301" s="222"/>
      <c r="X301" s="222"/>
      <c r="Y301" s="46"/>
    </row>
    <row r="302" spans="1:25" x14ac:dyDescent="0.2">
      <c r="A302" s="222"/>
      <c r="B302" s="265"/>
      <c r="C302" s="265"/>
      <c r="D302" s="222"/>
      <c r="E302" s="222"/>
      <c r="F302" s="222"/>
      <c r="G302" s="263"/>
      <c r="H302" s="266"/>
      <c r="I302" s="266"/>
      <c r="J302" s="267"/>
      <c r="K302" s="222"/>
      <c r="L302" s="222"/>
      <c r="M302" s="220"/>
      <c r="N302" s="265"/>
      <c r="O302" s="222"/>
      <c r="P302" s="220"/>
      <c r="Q302" s="49"/>
      <c r="R302" s="222"/>
      <c r="S302" s="222"/>
      <c r="T302" s="222"/>
      <c r="U302" s="222"/>
      <c r="V302" s="222"/>
      <c r="W302" s="222"/>
      <c r="X302" s="222"/>
      <c r="Y302" s="46"/>
    </row>
    <row r="303" spans="1:25" x14ac:dyDescent="0.2">
      <c r="A303" s="222"/>
      <c r="B303" s="265"/>
      <c r="C303" s="265"/>
      <c r="D303" s="222"/>
      <c r="E303" s="222"/>
      <c r="F303" s="222"/>
      <c r="G303" s="263"/>
      <c r="H303" s="266"/>
      <c r="I303" s="266"/>
      <c r="J303" s="267"/>
      <c r="K303" s="222"/>
      <c r="L303" s="222"/>
      <c r="M303" s="220"/>
      <c r="N303" s="265"/>
      <c r="O303" s="222"/>
      <c r="P303" s="220"/>
      <c r="Q303" s="49"/>
      <c r="R303" s="222"/>
      <c r="S303" s="222"/>
      <c r="T303" s="222"/>
      <c r="U303" s="222"/>
      <c r="V303" s="222"/>
      <c r="W303" s="222"/>
      <c r="X303" s="222"/>
      <c r="Y303" s="46"/>
    </row>
    <row r="304" spans="1:25" x14ac:dyDescent="0.2">
      <c r="A304" s="222"/>
      <c r="B304" s="265"/>
      <c r="C304" s="265"/>
      <c r="D304" s="222"/>
      <c r="E304" s="222"/>
      <c r="F304" s="222"/>
      <c r="G304" s="263"/>
      <c r="H304" s="266"/>
      <c r="I304" s="266"/>
      <c r="J304" s="267"/>
      <c r="K304" s="222"/>
      <c r="L304" s="222"/>
      <c r="M304" s="220"/>
      <c r="N304" s="265"/>
      <c r="O304" s="222"/>
      <c r="P304" s="220"/>
      <c r="Q304" s="49"/>
      <c r="R304" s="222"/>
      <c r="S304" s="222"/>
      <c r="T304" s="222"/>
      <c r="U304" s="222"/>
      <c r="V304" s="222"/>
      <c r="W304" s="222"/>
      <c r="X304" s="222"/>
      <c r="Y304" s="46"/>
    </row>
    <row r="305" spans="1:25" x14ac:dyDescent="0.2">
      <c r="A305" s="222"/>
      <c r="B305" s="265"/>
      <c r="C305" s="265"/>
      <c r="D305" s="222"/>
      <c r="E305" s="222"/>
      <c r="F305" s="222"/>
      <c r="G305" s="263"/>
      <c r="H305" s="266"/>
      <c r="I305" s="266"/>
      <c r="J305" s="267"/>
      <c r="K305" s="222"/>
      <c r="L305" s="222"/>
      <c r="M305" s="220"/>
      <c r="N305" s="265"/>
      <c r="O305" s="222"/>
      <c r="P305" s="220"/>
      <c r="Q305" s="49"/>
      <c r="R305" s="222"/>
      <c r="S305" s="222"/>
      <c r="T305" s="222"/>
      <c r="U305" s="222"/>
      <c r="V305" s="222"/>
      <c r="W305" s="222"/>
      <c r="X305" s="222"/>
      <c r="Y305" s="46"/>
    </row>
    <row r="306" spans="1:25" x14ac:dyDescent="0.2">
      <c r="A306" s="222"/>
      <c r="B306" s="265"/>
      <c r="C306" s="265"/>
      <c r="D306" s="222"/>
      <c r="E306" s="222"/>
      <c r="F306" s="222"/>
      <c r="G306" s="263"/>
      <c r="H306" s="266"/>
      <c r="I306" s="266"/>
      <c r="J306" s="267"/>
      <c r="K306" s="222"/>
      <c r="L306" s="222"/>
      <c r="M306" s="220"/>
      <c r="N306" s="265"/>
      <c r="O306" s="222"/>
      <c r="P306" s="220"/>
      <c r="Q306" s="49"/>
      <c r="R306" s="222"/>
      <c r="S306" s="222"/>
      <c r="T306" s="222"/>
      <c r="U306" s="222"/>
      <c r="V306" s="222"/>
      <c r="W306" s="222"/>
      <c r="X306" s="222"/>
      <c r="Y306" s="46"/>
    </row>
    <row r="307" spans="1:25" x14ac:dyDescent="0.2">
      <c r="A307" s="222"/>
      <c r="B307" s="265"/>
      <c r="C307" s="265"/>
      <c r="D307" s="222"/>
      <c r="E307" s="222"/>
      <c r="F307" s="222"/>
      <c r="G307" s="263"/>
      <c r="H307" s="266"/>
      <c r="I307" s="266"/>
      <c r="J307" s="267"/>
      <c r="K307" s="222"/>
      <c r="L307" s="222"/>
      <c r="M307" s="220"/>
      <c r="N307" s="265"/>
      <c r="O307" s="222"/>
      <c r="P307" s="220"/>
      <c r="Q307" s="49"/>
      <c r="R307" s="222"/>
      <c r="S307" s="222"/>
      <c r="T307" s="222"/>
      <c r="U307" s="222"/>
      <c r="V307" s="222"/>
      <c r="W307" s="222"/>
      <c r="X307" s="222"/>
      <c r="Y307" s="46"/>
    </row>
    <row r="308" spans="1:25" x14ac:dyDescent="0.2">
      <c r="A308" s="222"/>
      <c r="B308" s="265"/>
      <c r="C308" s="265"/>
      <c r="D308" s="222"/>
      <c r="E308" s="222"/>
      <c r="F308" s="222"/>
      <c r="G308" s="263"/>
      <c r="H308" s="266"/>
      <c r="I308" s="266"/>
      <c r="J308" s="267"/>
      <c r="K308" s="222"/>
      <c r="L308" s="222"/>
      <c r="M308" s="220"/>
      <c r="N308" s="265"/>
      <c r="O308" s="222"/>
      <c r="P308" s="220"/>
      <c r="Q308" s="49"/>
      <c r="R308" s="222"/>
      <c r="S308" s="222"/>
      <c r="T308" s="222"/>
      <c r="U308" s="222"/>
      <c r="V308" s="222"/>
      <c r="W308" s="222"/>
      <c r="X308" s="222"/>
      <c r="Y308" s="46"/>
    </row>
    <row r="309" spans="1:25" x14ac:dyDescent="0.2">
      <c r="A309" s="222"/>
      <c r="B309" s="265"/>
      <c r="C309" s="265"/>
      <c r="D309" s="222"/>
      <c r="E309" s="222"/>
      <c r="F309" s="222"/>
      <c r="G309" s="263"/>
      <c r="H309" s="266"/>
      <c r="I309" s="266"/>
      <c r="J309" s="267"/>
      <c r="K309" s="222"/>
      <c r="L309" s="222"/>
      <c r="M309" s="220"/>
      <c r="N309" s="265"/>
      <c r="O309" s="222"/>
      <c r="P309" s="220"/>
      <c r="Q309" s="49"/>
      <c r="R309" s="222"/>
      <c r="S309" s="222"/>
      <c r="T309" s="222"/>
      <c r="U309" s="222"/>
      <c r="V309" s="222"/>
      <c r="W309" s="222"/>
      <c r="X309" s="222"/>
      <c r="Y309" s="46"/>
    </row>
    <row r="310" spans="1:25" x14ac:dyDescent="0.2">
      <c r="A310" s="222"/>
      <c r="B310" s="265"/>
      <c r="C310" s="265"/>
      <c r="D310" s="222"/>
      <c r="E310" s="222"/>
      <c r="F310" s="222"/>
      <c r="G310" s="263"/>
      <c r="H310" s="266"/>
      <c r="I310" s="266"/>
      <c r="J310" s="267"/>
      <c r="K310" s="222"/>
      <c r="L310" s="222"/>
      <c r="M310" s="220"/>
      <c r="N310" s="265"/>
      <c r="O310" s="222"/>
      <c r="P310" s="220"/>
      <c r="Q310" s="49"/>
      <c r="R310" s="222"/>
      <c r="S310" s="222"/>
      <c r="T310" s="222"/>
      <c r="U310" s="222"/>
      <c r="V310" s="222"/>
      <c r="W310" s="222"/>
      <c r="X310" s="222"/>
      <c r="Y310" s="46"/>
    </row>
    <row r="311" spans="1:25" x14ac:dyDescent="0.2">
      <c r="A311" s="222"/>
      <c r="B311" s="265"/>
      <c r="C311" s="265"/>
      <c r="D311" s="222"/>
      <c r="E311" s="222"/>
      <c r="F311" s="222"/>
      <c r="G311" s="263"/>
      <c r="H311" s="266"/>
      <c r="I311" s="266"/>
      <c r="J311" s="267"/>
      <c r="K311" s="222"/>
      <c r="L311" s="222"/>
      <c r="M311" s="220"/>
      <c r="N311" s="265"/>
      <c r="O311" s="222"/>
      <c r="P311" s="220"/>
      <c r="Q311" s="49"/>
      <c r="R311" s="222"/>
      <c r="S311" s="222"/>
      <c r="T311" s="222"/>
      <c r="U311" s="222"/>
      <c r="V311" s="222"/>
      <c r="W311" s="222"/>
      <c r="X311" s="222"/>
      <c r="Y311" s="46"/>
    </row>
    <row r="312" spans="1:25" x14ac:dyDescent="0.2">
      <c r="A312" s="222"/>
      <c r="B312" s="265"/>
      <c r="C312" s="265"/>
      <c r="D312" s="222"/>
      <c r="E312" s="222"/>
      <c r="F312" s="222"/>
      <c r="G312" s="263"/>
      <c r="H312" s="266"/>
      <c r="I312" s="266"/>
      <c r="J312" s="267"/>
      <c r="K312" s="222"/>
      <c r="L312" s="222"/>
      <c r="M312" s="220"/>
      <c r="N312" s="265"/>
      <c r="O312" s="222"/>
      <c r="P312" s="220"/>
      <c r="Q312" s="49"/>
      <c r="R312" s="222"/>
      <c r="S312" s="222"/>
      <c r="T312" s="222"/>
      <c r="U312" s="222"/>
      <c r="V312" s="222"/>
      <c r="W312" s="222"/>
      <c r="X312" s="222"/>
      <c r="Y312" s="46"/>
    </row>
    <row r="313" spans="1:25" x14ac:dyDescent="0.2">
      <c r="A313" s="222"/>
      <c r="B313" s="265"/>
      <c r="C313" s="265"/>
      <c r="D313" s="222"/>
      <c r="E313" s="222"/>
      <c r="F313" s="222"/>
      <c r="G313" s="263"/>
      <c r="H313" s="266"/>
      <c r="I313" s="266"/>
      <c r="J313" s="267"/>
      <c r="K313" s="222"/>
      <c r="L313" s="222"/>
      <c r="M313" s="220"/>
      <c r="N313" s="265"/>
      <c r="O313" s="222"/>
      <c r="P313" s="220"/>
      <c r="Q313" s="49"/>
      <c r="R313" s="222"/>
      <c r="S313" s="222"/>
      <c r="T313" s="222"/>
      <c r="U313" s="222"/>
      <c r="V313" s="222"/>
      <c r="W313" s="222"/>
      <c r="X313" s="222"/>
      <c r="Y313" s="46"/>
    </row>
    <row r="314" spans="1:25" x14ac:dyDescent="0.2">
      <c r="A314" s="222"/>
      <c r="B314" s="265"/>
      <c r="C314" s="265"/>
      <c r="D314" s="222"/>
      <c r="E314" s="222"/>
      <c r="F314" s="222"/>
      <c r="G314" s="263"/>
      <c r="H314" s="266"/>
      <c r="I314" s="266"/>
      <c r="J314" s="267"/>
      <c r="K314" s="222"/>
      <c r="L314" s="222"/>
      <c r="M314" s="220"/>
      <c r="N314" s="265"/>
      <c r="O314" s="222"/>
      <c r="P314" s="220"/>
      <c r="Q314" s="49"/>
      <c r="R314" s="222"/>
      <c r="S314" s="222"/>
      <c r="T314" s="222"/>
      <c r="U314" s="222"/>
      <c r="V314" s="222"/>
      <c r="W314" s="222"/>
      <c r="X314" s="222"/>
      <c r="Y314" s="46"/>
    </row>
    <row r="315" spans="1:25" x14ac:dyDescent="0.2">
      <c r="A315" s="222"/>
      <c r="B315" s="265"/>
      <c r="C315" s="265"/>
      <c r="D315" s="222"/>
      <c r="E315" s="222"/>
      <c r="F315" s="222"/>
      <c r="G315" s="263"/>
      <c r="H315" s="266"/>
      <c r="I315" s="266"/>
      <c r="J315" s="267"/>
      <c r="K315" s="222"/>
      <c r="L315" s="222"/>
      <c r="M315" s="220"/>
      <c r="N315" s="265"/>
      <c r="O315" s="222"/>
      <c r="P315" s="220"/>
      <c r="Q315" s="49"/>
      <c r="R315" s="222"/>
      <c r="S315" s="222"/>
      <c r="T315" s="222"/>
      <c r="U315" s="222"/>
      <c r="V315" s="222"/>
      <c r="W315" s="222"/>
      <c r="X315" s="222"/>
      <c r="Y315" s="46"/>
    </row>
    <row r="316" spans="1:25" x14ac:dyDescent="0.2">
      <c r="A316" s="222"/>
      <c r="B316" s="265"/>
      <c r="C316" s="265"/>
      <c r="D316" s="222"/>
      <c r="E316" s="222"/>
      <c r="F316" s="222"/>
      <c r="G316" s="263"/>
      <c r="H316" s="266"/>
      <c r="I316" s="266"/>
      <c r="J316" s="267"/>
      <c r="K316" s="222"/>
      <c r="L316" s="222"/>
      <c r="M316" s="220"/>
      <c r="N316" s="265"/>
      <c r="O316" s="222"/>
      <c r="P316" s="220"/>
      <c r="Q316" s="49"/>
      <c r="R316" s="222"/>
      <c r="S316" s="222"/>
      <c r="T316" s="222"/>
      <c r="U316" s="222"/>
      <c r="V316" s="222"/>
      <c r="W316" s="222"/>
      <c r="X316" s="222"/>
      <c r="Y316" s="46"/>
    </row>
    <row r="317" spans="1:25" x14ac:dyDescent="0.2">
      <c r="A317" s="222"/>
      <c r="B317" s="265"/>
      <c r="C317" s="265"/>
      <c r="D317" s="222"/>
      <c r="E317" s="222"/>
      <c r="F317" s="222"/>
      <c r="G317" s="263"/>
      <c r="H317" s="266"/>
      <c r="I317" s="266"/>
      <c r="J317" s="267"/>
      <c r="K317" s="222"/>
      <c r="L317" s="222"/>
      <c r="M317" s="220"/>
      <c r="N317" s="265"/>
      <c r="O317" s="222"/>
      <c r="P317" s="220"/>
      <c r="Q317" s="49"/>
      <c r="R317" s="222"/>
      <c r="S317" s="222"/>
      <c r="T317" s="222"/>
      <c r="U317" s="222"/>
      <c r="V317" s="222"/>
      <c r="W317" s="222"/>
      <c r="X317" s="222"/>
      <c r="Y317" s="46"/>
    </row>
    <row r="318" spans="1:25" x14ac:dyDescent="0.2">
      <c r="A318" s="222"/>
      <c r="B318" s="265"/>
      <c r="C318" s="265"/>
      <c r="D318" s="222"/>
      <c r="E318" s="222"/>
      <c r="F318" s="222"/>
      <c r="G318" s="263"/>
      <c r="H318" s="266"/>
      <c r="I318" s="266"/>
      <c r="J318" s="267"/>
      <c r="K318" s="222"/>
      <c r="L318" s="222"/>
      <c r="M318" s="220"/>
      <c r="N318" s="265"/>
      <c r="O318" s="222"/>
      <c r="P318" s="220"/>
      <c r="Q318" s="49"/>
      <c r="R318" s="222"/>
      <c r="S318" s="222"/>
      <c r="T318" s="222"/>
      <c r="U318" s="222"/>
      <c r="V318" s="222"/>
      <c r="W318" s="222"/>
      <c r="X318" s="222"/>
      <c r="Y318" s="46"/>
    </row>
    <row r="319" spans="1:25" x14ac:dyDescent="0.2">
      <c r="A319" s="222"/>
      <c r="B319" s="265"/>
      <c r="C319" s="265"/>
      <c r="D319" s="222"/>
      <c r="E319" s="222"/>
      <c r="F319" s="222"/>
      <c r="G319" s="263"/>
      <c r="H319" s="266"/>
      <c r="I319" s="266"/>
      <c r="J319" s="267"/>
      <c r="K319" s="222"/>
      <c r="L319" s="222"/>
      <c r="M319" s="220"/>
      <c r="N319" s="265"/>
      <c r="O319" s="222"/>
      <c r="P319" s="220"/>
      <c r="Q319" s="49"/>
      <c r="R319" s="222"/>
      <c r="S319" s="222"/>
      <c r="T319" s="222"/>
      <c r="U319" s="222"/>
      <c r="V319" s="222"/>
      <c r="W319" s="222"/>
      <c r="X319" s="222"/>
      <c r="Y319" s="46"/>
    </row>
    <row r="320" spans="1:25" x14ac:dyDescent="0.2">
      <c r="A320" s="222"/>
      <c r="B320" s="265"/>
      <c r="C320" s="265"/>
      <c r="D320" s="222"/>
      <c r="E320" s="222"/>
      <c r="F320" s="222"/>
      <c r="G320" s="263"/>
      <c r="H320" s="266"/>
      <c r="I320" s="266"/>
      <c r="J320" s="267"/>
      <c r="K320" s="222"/>
      <c r="L320" s="222"/>
      <c r="M320" s="220"/>
      <c r="N320" s="265"/>
      <c r="O320" s="222"/>
      <c r="P320" s="220"/>
      <c r="Q320" s="49"/>
      <c r="R320" s="222"/>
      <c r="S320" s="222"/>
      <c r="T320" s="222"/>
      <c r="U320" s="222"/>
      <c r="V320" s="222"/>
      <c r="W320" s="222"/>
      <c r="X320" s="222"/>
      <c r="Y320" s="46"/>
    </row>
    <row r="321" spans="1:25" x14ac:dyDescent="0.2">
      <c r="A321" s="222"/>
      <c r="B321" s="265"/>
      <c r="C321" s="265"/>
      <c r="D321" s="222"/>
      <c r="E321" s="222"/>
      <c r="F321" s="222"/>
      <c r="G321" s="263"/>
      <c r="H321" s="266"/>
      <c r="I321" s="266"/>
      <c r="J321" s="267"/>
      <c r="K321" s="222"/>
      <c r="L321" s="222"/>
      <c r="M321" s="220"/>
      <c r="N321" s="265"/>
      <c r="O321" s="222"/>
      <c r="P321" s="220"/>
      <c r="Q321" s="49"/>
      <c r="R321" s="222"/>
      <c r="S321" s="222"/>
      <c r="T321" s="222"/>
      <c r="U321" s="222"/>
      <c r="V321" s="222"/>
      <c r="W321" s="222"/>
      <c r="X321" s="222"/>
      <c r="Y321" s="46"/>
    </row>
    <row r="322" spans="1:25" x14ac:dyDescent="0.2">
      <c r="A322" s="222"/>
      <c r="B322" s="265"/>
      <c r="C322" s="265"/>
      <c r="D322" s="222"/>
      <c r="E322" s="222"/>
      <c r="F322" s="222"/>
      <c r="G322" s="263"/>
      <c r="H322" s="266"/>
      <c r="I322" s="266"/>
      <c r="J322" s="267"/>
      <c r="K322" s="222"/>
      <c r="L322" s="222"/>
      <c r="M322" s="220"/>
      <c r="N322" s="265"/>
      <c r="O322" s="222"/>
      <c r="P322" s="220"/>
      <c r="Q322" s="49"/>
      <c r="R322" s="222"/>
      <c r="S322" s="222"/>
      <c r="T322" s="222"/>
      <c r="U322" s="222"/>
      <c r="V322" s="222"/>
      <c r="W322" s="222"/>
      <c r="X322" s="222"/>
      <c r="Y322" s="46"/>
    </row>
    <row r="323" spans="1:25" x14ac:dyDescent="0.2">
      <c r="A323" s="222"/>
      <c r="B323" s="265"/>
      <c r="C323" s="265"/>
      <c r="D323" s="222"/>
      <c r="E323" s="222"/>
      <c r="F323" s="222"/>
      <c r="G323" s="263"/>
      <c r="H323" s="266"/>
      <c r="I323" s="266"/>
      <c r="J323" s="267"/>
      <c r="K323" s="222"/>
      <c r="L323" s="222"/>
      <c r="M323" s="220"/>
      <c r="N323" s="265"/>
      <c r="O323" s="222"/>
      <c r="P323" s="220"/>
      <c r="Q323" s="49"/>
      <c r="R323" s="222"/>
      <c r="S323" s="222"/>
      <c r="T323" s="222"/>
      <c r="U323" s="222"/>
      <c r="V323" s="222"/>
      <c r="W323" s="222"/>
      <c r="X323" s="222"/>
      <c r="Y323" s="46"/>
    </row>
    <row r="324" spans="1:25" x14ac:dyDescent="0.2">
      <c r="A324" s="222"/>
      <c r="B324" s="265"/>
      <c r="C324" s="265"/>
      <c r="D324" s="222"/>
      <c r="E324" s="222"/>
      <c r="F324" s="222"/>
      <c r="G324" s="263"/>
      <c r="H324" s="266"/>
      <c r="I324" s="266"/>
      <c r="J324" s="267"/>
      <c r="K324" s="222"/>
      <c r="L324" s="222"/>
      <c r="M324" s="220"/>
      <c r="N324" s="265"/>
      <c r="O324" s="222"/>
      <c r="P324" s="220"/>
      <c r="Q324" s="49"/>
      <c r="R324" s="222"/>
      <c r="S324" s="222"/>
      <c r="T324" s="222"/>
      <c r="U324" s="222"/>
      <c r="V324" s="222"/>
      <c r="W324" s="222"/>
      <c r="X324" s="222"/>
      <c r="Y324" s="46"/>
    </row>
    <row r="325" spans="1:25" x14ac:dyDescent="0.2">
      <c r="A325" s="222"/>
      <c r="B325" s="265"/>
      <c r="C325" s="265"/>
      <c r="D325" s="222"/>
      <c r="E325" s="222"/>
      <c r="F325" s="222"/>
      <c r="G325" s="263"/>
      <c r="H325" s="266"/>
      <c r="I325" s="266"/>
      <c r="J325" s="267"/>
      <c r="K325" s="222"/>
      <c r="L325" s="222"/>
      <c r="M325" s="220"/>
      <c r="N325" s="265"/>
      <c r="O325" s="222"/>
      <c r="P325" s="220"/>
      <c r="Q325" s="49"/>
      <c r="R325" s="222"/>
      <c r="S325" s="222"/>
      <c r="T325" s="222"/>
      <c r="U325" s="222"/>
      <c r="V325" s="222"/>
      <c r="W325" s="222"/>
      <c r="X325" s="222"/>
      <c r="Y325" s="46"/>
    </row>
    <row r="326" spans="1:25" x14ac:dyDescent="0.2">
      <c r="A326" s="222"/>
      <c r="B326" s="265"/>
      <c r="C326" s="265"/>
      <c r="D326" s="222"/>
      <c r="E326" s="222"/>
      <c r="F326" s="222"/>
      <c r="G326" s="263"/>
      <c r="H326" s="266"/>
      <c r="I326" s="266"/>
      <c r="J326" s="267"/>
      <c r="K326" s="222"/>
      <c r="L326" s="222"/>
      <c r="M326" s="220"/>
      <c r="N326" s="265"/>
      <c r="O326" s="222"/>
      <c r="P326" s="220"/>
      <c r="Q326" s="49"/>
      <c r="R326" s="222"/>
      <c r="S326" s="222"/>
      <c r="T326" s="222"/>
      <c r="U326" s="222"/>
      <c r="V326" s="222"/>
      <c r="W326" s="222"/>
      <c r="X326" s="222"/>
      <c r="Y326" s="46"/>
    </row>
    <row r="327" spans="1:25" x14ac:dyDescent="0.2">
      <c r="A327" s="222"/>
      <c r="B327" s="265"/>
      <c r="C327" s="265"/>
      <c r="D327" s="222"/>
      <c r="E327" s="222"/>
      <c r="F327" s="222"/>
      <c r="G327" s="263"/>
      <c r="H327" s="266"/>
      <c r="I327" s="266"/>
      <c r="J327" s="267"/>
      <c r="K327" s="222"/>
      <c r="L327" s="222"/>
      <c r="M327" s="220"/>
      <c r="N327" s="265"/>
      <c r="O327" s="222"/>
      <c r="P327" s="220"/>
      <c r="Q327" s="49"/>
      <c r="R327" s="222"/>
      <c r="S327" s="222"/>
      <c r="T327" s="222"/>
      <c r="U327" s="222"/>
      <c r="V327" s="222"/>
      <c r="W327" s="222"/>
      <c r="X327" s="222"/>
      <c r="Y327" s="46"/>
    </row>
    <row r="328" spans="1:25" x14ac:dyDescent="0.2">
      <c r="A328" s="222"/>
      <c r="B328" s="265"/>
      <c r="C328" s="265"/>
      <c r="D328" s="222"/>
      <c r="E328" s="222"/>
      <c r="F328" s="222"/>
      <c r="G328" s="263"/>
      <c r="H328" s="266"/>
      <c r="I328" s="266"/>
      <c r="J328" s="267"/>
      <c r="K328" s="222"/>
      <c r="L328" s="222"/>
      <c r="M328" s="220"/>
      <c r="N328" s="265"/>
      <c r="O328" s="222"/>
      <c r="P328" s="220"/>
      <c r="Q328" s="49"/>
      <c r="R328" s="222"/>
      <c r="S328" s="222"/>
      <c r="T328" s="222"/>
      <c r="U328" s="222"/>
      <c r="V328" s="222"/>
      <c r="W328" s="222"/>
      <c r="X328" s="222"/>
      <c r="Y328" s="46"/>
    </row>
    <row r="329" spans="1:25" x14ac:dyDescent="0.2">
      <c r="A329" s="222"/>
      <c r="B329" s="265"/>
      <c r="C329" s="265"/>
      <c r="D329" s="222"/>
      <c r="E329" s="222"/>
      <c r="F329" s="222"/>
      <c r="G329" s="263"/>
      <c r="H329" s="266"/>
      <c r="I329" s="266"/>
      <c r="J329" s="267"/>
      <c r="K329" s="222"/>
      <c r="L329" s="222"/>
      <c r="M329" s="220"/>
      <c r="N329" s="265"/>
      <c r="O329" s="222"/>
      <c r="P329" s="220"/>
      <c r="Q329" s="49"/>
      <c r="R329" s="222"/>
      <c r="S329" s="222"/>
      <c r="T329" s="222"/>
      <c r="U329" s="222"/>
      <c r="V329" s="222"/>
      <c r="W329" s="222"/>
      <c r="X329" s="222"/>
      <c r="Y329" s="46"/>
    </row>
    <row r="330" spans="1:25" x14ac:dyDescent="0.2">
      <c r="A330" s="222"/>
      <c r="B330" s="265"/>
      <c r="C330" s="265"/>
      <c r="D330" s="222"/>
      <c r="E330" s="222"/>
      <c r="F330" s="222"/>
      <c r="G330" s="263"/>
      <c r="H330" s="266"/>
      <c r="I330" s="266"/>
      <c r="J330" s="267"/>
      <c r="K330" s="222"/>
      <c r="L330" s="222"/>
      <c r="M330" s="220"/>
      <c r="N330" s="265"/>
      <c r="O330" s="222"/>
      <c r="P330" s="220"/>
      <c r="Q330" s="49"/>
      <c r="R330" s="222"/>
      <c r="S330" s="222"/>
      <c r="T330" s="222"/>
      <c r="U330" s="222"/>
      <c r="V330" s="222"/>
      <c r="W330" s="222"/>
      <c r="X330" s="222"/>
      <c r="Y330" s="46"/>
    </row>
    <row r="331" spans="1:25" x14ac:dyDescent="0.2">
      <c r="A331" s="222"/>
      <c r="B331" s="265"/>
      <c r="C331" s="265"/>
      <c r="D331" s="222"/>
      <c r="E331" s="222"/>
      <c r="F331" s="222"/>
      <c r="G331" s="263"/>
      <c r="H331" s="266"/>
      <c r="I331" s="266"/>
      <c r="J331" s="267"/>
      <c r="K331" s="222"/>
      <c r="L331" s="222"/>
      <c r="M331" s="220"/>
      <c r="N331" s="265"/>
      <c r="O331" s="222"/>
      <c r="P331" s="220"/>
      <c r="Q331" s="49"/>
      <c r="R331" s="222"/>
      <c r="S331" s="222"/>
      <c r="T331" s="222"/>
      <c r="U331" s="222"/>
      <c r="V331" s="222"/>
      <c r="W331" s="222"/>
      <c r="X331" s="222"/>
      <c r="Y331" s="46"/>
    </row>
    <row r="332" spans="1:25" x14ac:dyDescent="0.2">
      <c r="A332" s="222"/>
      <c r="B332" s="265"/>
      <c r="C332" s="265"/>
      <c r="D332" s="222"/>
      <c r="E332" s="222"/>
      <c r="F332" s="222"/>
      <c r="G332" s="263"/>
      <c r="H332" s="266"/>
      <c r="I332" s="266"/>
      <c r="J332" s="267"/>
      <c r="K332" s="222"/>
      <c r="L332" s="222"/>
      <c r="M332" s="220"/>
      <c r="N332" s="265"/>
      <c r="O332" s="222"/>
      <c r="P332" s="220"/>
      <c r="Q332" s="49"/>
      <c r="R332" s="222"/>
      <c r="S332" s="222"/>
      <c r="T332" s="222"/>
      <c r="U332" s="222"/>
      <c r="V332" s="222"/>
      <c r="W332" s="222"/>
      <c r="X332" s="222"/>
      <c r="Y332" s="46"/>
    </row>
    <row r="333" spans="1:25" x14ac:dyDescent="0.2">
      <c r="A333" s="222"/>
      <c r="B333" s="265"/>
      <c r="C333" s="265"/>
      <c r="D333" s="222"/>
      <c r="E333" s="222"/>
      <c r="F333" s="222"/>
      <c r="G333" s="263"/>
      <c r="H333" s="266"/>
      <c r="I333" s="266"/>
      <c r="J333" s="267"/>
      <c r="K333" s="222"/>
      <c r="L333" s="222"/>
      <c r="M333" s="220"/>
      <c r="N333" s="265"/>
      <c r="O333" s="222"/>
      <c r="P333" s="220"/>
      <c r="Q333" s="49"/>
      <c r="R333" s="222"/>
      <c r="S333" s="222"/>
      <c r="T333" s="222"/>
      <c r="U333" s="222"/>
      <c r="V333" s="222"/>
      <c r="W333" s="222"/>
      <c r="X333" s="222"/>
      <c r="Y333" s="46"/>
    </row>
    <row r="334" spans="1:25" x14ac:dyDescent="0.2">
      <c r="A334" s="222"/>
      <c r="B334" s="265"/>
      <c r="C334" s="265"/>
      <c r="D334" s="222"/>
      <c r="E334" s="222"/>
      <c r="F334" s="222"/>
      <c r="G334" s="263"/>
      <c r="H334" s="266"/>
      <c r="I334" s="266"/>
      <c r="J334" s="267"/>
      <c r="K334" s="222"/>
      <c r="L334" s="222"/>
      <c r="M334" s="220"/>
      <c r="N334" s="265"/>
      <c r="O334" s="222"/>
      <c r="P334" s="220"/>
      <c r="Q334" s="49"/>
      <c r="R334" s="222"/>
      <c r="S334" s="222"/>
      <c r="T334" s="222"/>
      <c r="U334" s="222"/>
      <c r="V334" s="222"/>
      <c r="W334" s="222"/>
      <c r="X334" s="222"/>
      <c r="Y334" s="46"/>
    </row>
    <row r="335" spans="1:25" x14ac:dyDescent="0.2">
      <c r="A335" s="222"/>
      <c r="B335" s="265"/>
      <c r="C335" s="265"/>
      <c r="D335" s="222"/>
      <c r="E335" s="222"/>
      <c r="F335" s="222"/>
      <c r="G335" s="263"/>
      <c r="H335" s="266"/>
      <c r="I335" s="266"/>
      <c r="J335" s="267"/>
      <c r="K335" s="222"/>
      <c r="L335" s="222"/>
      <c r="M335" s="220"/>
      <c r="N335" s="265"/>
      <c r="O335" s="222"/>
      <c r="P335" s="220"/>
      <c r="Q335" s="49"/>
      <c r="R335" s="222"/>
      <c r="S335" s="222"/>
      <c r="T335" s="222"/>
      <c r="U335" s="222"/>
      <c r="V335" s="222"/>
      <c r="W335" s="222"/>
      <c r="X335" s="222"/>
      <c r="Y335" s="46"/>
    </row>
    <row r="336" spans="1:25" x14ac:dyDescent="0.2">
      <c r="A336" s="222"/>
      <c r="B336" s="265"/>
      <c r="C336" s="265"/>
      <c r="D336" s="222"/>
      <c r="E336" s="222"/>
      <c r="F336" s="222"/>
      <c r="G336" s="263"/>
      <c r="H336" s="266"/>
      <c r="I336" s="266"/>
      <c r="J336" s="267"/>
      <c r="K336" s="222"/>
      <c r="L336" s="222"/>
      <c r="M336" s="220"/>
      <c r="N336" s="265"/>
      <c r="O336" s="222"/>
      <c r="P336" s="220"/>
      <c r="Q336" s="49"/>
      <c r="R336" s="222"/>
      <c r="S336" s="222"/>
      <c r="T336" s="222"/>
      <c r="U336" s="222"/>
      <c r="V336" s="222"/>
      <c r="W336" s="222"/>
      <c r="X336" s="222"/>
      <c r="Y336" s="46"/>
    </row>
    <row r="337" spans="1:25" x14ac:dyDescent="0.2">
      <c r="A337" s="222"/>
      <c r="B337" s="265"/>
      <c r="C337" s="265"/>
      <c r="D337" s="222"/>
      <c r="E337" s="222"/>
      <c r="F337" s="222"/>
      <c r="G337" s="263"/>
      <c r="H337" s="266"/>
      <c r="I337" s="266"/>
      <c r="J337" s="267"/>
      <c r="K337" s="222"/>
      <c r="L337" s="222"/>
      <c r="M337" s="220"/>
      <c r="N337" s="265"/>
      <c r="O337" s="222"/>
      <c r="P337" s="220"/>
      <c r="Q337" s="49"/>
      <c r="R337" s="222"/>
      <c r="S337" s="222"/>
      <c r="T337" s="222"/>
      <c r="U337" s="222"/>
      <c r="V337" s="222"/>
      <c r="W337" s="222"/>
      <c r="X337" s="222"/>
      <c r="Y337" s="46"/>
    </row>
    <row r="338" spans="1:25" x14ac:dyDescent="0.2">
      <c r="A338" s="222"/>
      <c r="B338" s="265"/>
      <c r="C338" s="265"/>
      <c r="D338" s="222"/>
      <c r="E338" s="222"/>
      <c r="F338" s="222"/>
      <c r="G338" s="263"/>
      <c r="H338" s="266"/>
      <c r="I338" s="266"/>
      <c r="J338" s="267"/>
      <c r="K338" s="222"/>
      <c r="L338" s="222"/>
      <c r="M338" s="220"/>
      <c r="N338" s="265"/>
      <c r="O338" s="222"/>
      <c r="P338" s="220"/>
      <c r="Q338" s="49"/>
      <c r="R338" s="222"/>
      <c r="S338" s="222"/>
      <c r="T338" s="222"/>
      <c r="U338" s="222"/>
      <c r="V338" s="222"/>
      <c r="W338" s="222"/>
      <c r="X338" s="222"/>
      <c r="Y338" s="46"/>
    </row>
    <row r="339" spans="1:25" x14ac:dyDescent="0.2">
      <c r="A339" s="222"/>
      <c r="B339" s="265"/>
      <c r="C339" s="265"/>
      <c r="D339" s="222"/>
      <c r="E339" s="222"/>
      <c r="F339" s="222"/>
      <c r="G339" s="263"/>
      <c r="H339" s="266"/>
      <c r="I339" s="266"/>
      <c r="J339" s="267"/>
      <c r="K339" s="222"/>
      <c r="L339" s="222"/>
      <c r="M339" s="220"/>
      <c r="N339" s="265"/>
      <c r="O339" s="222"/>
      <c r="P339" s="220"/>
      <c r="Q339" s="49"/>
      <c r="R339" s="222"/>
      <c r="S339" s="222"/>
      <c r="T339" s="222"/>
      <c r="U339" s="222"/>
      <c r="V339" s="222"/>
      <c r="W339" s="222"/>
      <c r="X339" s="222"/>
      <c r="Y339" s="46"/>
    </row>
    <row r="340" spans="1:25" x14ac:dyDescent="0.2">
      <c r="A340" s="222"/>
      <c r="B340" s="265"/>
      <c r="C340" s="265"/>
      <c r="D340" s="222"/>
      <c r="E340" s="222"/>
      <c r="F340" s="222"/>
      <c r="G340" s="263"/>
      <c r="H340" s="266"/>
      <c r="I340" s="266"/>
      <c r="J340" s="267"/>
      <c r="K340" s="222"/>
      <c r="L340" s="222"/>
      <c r="M340" s="220"/>
      <c r="N340" s="265"/>
      <c r="O340" s="222"/>
      <c r="P340" s="220"/>
      <c r="Q340" s="49"/>
      <c r="R340" s="222"/>
      <c r="S340" s="222"/>
      <c r="T340" s="222"/>
      <c r="U340" s="222"/>
      <c r="V340" s="222"/>
      <c r="W340" s="222"/>
      <c r="X340" s="222"/>
      <c r="Y340" s="46"/>
    </row>
    <row r="341" spans="1:25" x14ac:dyDescent="0.2">
      <c r="A341" s="222"/>
      <c r="B341" s="265"/>
      <c r="C341" s="265"/>
      <c r="D341" s="222"/>
      <c r="E341" s="222"/>
      <c r="F341" s="222"/>
      <c r="G341" s="263"/>
      <c r="H341" s="266"/>
      <c r="I341" s="266"/>
      <c r="J341" s="267"/>
      <c r="K341" s="222"/>
      <c r="L341" s="222"/>
      <c r="M341" s="220"/>
      <c r="N341" s="265"/>
      <c r="O341" s="222"/>
      <c r="P341" s="220"/>
      <c r="Q341" s="49"/>
      <c r="R341" s="222"/>
      <c r="S341" s="222"/>
      <c r="T341" s="222"/>
      <c r="U341" s="222"/>
      <c r="V341" s="222"/>
      <c r="W341" s="222"/>
      <c r="X341" s="222"/>
      <c r="Y341" s="46"/>
    </row>
    <row r="342" spans="1:25" x14ac:dyDescent="0.2">
      <c r="A342" s="222"/>
      <c r="B342" s="265"/>
      <c r="C342" s="265"/>
      <c r="D342" s="222"/>
      <c r="E342" s="222"/>
      <c r="F342" s="222"/>
      <c r="G342" s="263"/>
      <c r="H342" s="266"/>
      <c r="I342" s="266"/>
      <c r="J342" s="267"/>
      <c r="K342" s="222"/>
      <c r="L342" s="222"/>
      <c r="M342" s="220"/>
      <c r="N342" s="265"/>
      <c r="O342" s="222"/>
      <c r="P342" s="220"/>
      <c r="Q342" s="49"/>
      <c r="R342" s="222"/>
      <c r="S342" s="222"/>
      <c r="T342" s="222"/>
      <c r="U342" s="222"/>
      <c r="V342" s="222"/>
      <c r="W342" s="222"/>
      <c r="X342" s="222"/>
      <c r="Y342" s="46"/>
    </row>
    <row r="343" spans="1:25" x14ac:dyDescent="0.2">
      <c r="A343" s="222"/>
      <c r="B343" s="265"/>
      <c r="C343" s="265"/>
      <c r="D343" s="222"/>
      <c r="E343" s="222"/>
      <c r="F343" s="222"/>
      <c r="G343" s="263"/>
      <c r="H343" s="266"/>
      <c r="I343" s="266"/>
      <c r="J343" s="267"/>
      <c r="K343" s="222"/>
      <c r="L343" s="222"/>
      <c r="M343" s="220"/>
      <c r="N343" s="265"/>
      <c r="O343" s="222"/>
      <c r="P343" s="220"/>
      <c r="Q343" s="49"/>
      <c r="R343" s="222"/>
      <c r="S343" s="222"/>
      <c r="T343" s="222"/>
      <c r="U343" s="222"/>
      <c r="V343" s="222"/>
      <c r="W343" s="222"/>
      <c r="X343" s="222"/>
      <c r="Y343" s="46"/>
    </row>
    <row r="344" spans="1:25" x14ac:dyDescent="0.2">
      <c r="A344" s="222"/>
      <c r="B344" s="265"/>
      <c r="C344" s="265"/>
      <c r="D344" s="222"/>
      <c r="E344" s="222"/>
      <c r="F344" s="222"/>
      <c r="G344" s="263"/>
      <c r="H344" s="266"/>
      <c r="I344" s="266"/>
      <c r="J344" s="267"/>
      <c r="K344" s="222"/>
      <c r="L344" s="222"/>
      <c r="M344" s="220"/>
      <c r="N344" s="265"/>
      <c r="O344" s="222"/>
      <c r="P344" s="220"/>
      <c r="Q344" s="49"/>
      <c r="R344" s="222"/>
      <c r="S344" s="222"/>
      <c r="T344" s="222"/>
      <c r="U344" s="222"/>
      <c r="V344" s="222"/>
      <c r="W344" s="222"/>
      <c r="X344" s="222"/>
      <c r="Y344" s="46"/>
    </row>
    <row r="345" spans="1:25" x14ac:dyDescent="0.2">
      <c r="A345" s="222"/>
      <c r="B345" s="265"/>
      <c r="C345" s="265"/>
      <c r="D345" s="222"/>
      <c r="E345" s="222"/>
      <c r="F345" s="222"/>
      <c r="G345" s="263"/>
      <c r="H345" s="266"/>
      <c r="I345" s="266"/>
      <c r="J345" s="267"/>
      <c r="K345" s="222"/>
      <c r="L345" s="222"/>
      <c r="M345" s="220"/>
      <c r="N345" s="265"/>
      <c r="O345" s="222"/>
      <c r="P345" s="220"/>
      <c r="Q345" s="49"/>
      <c r="R345" s="222"/>
      <c r="S345" s="222"/>
      <c r="T345" s="222"/>
      <c r="U345" s="222"/>
      <c r="V345" s="222"/>
      <c r="W345" s="222"/>
      <c r="X345" s="222"/>
      <c r="Y345" s="46"/>
    </row>
    <row r="346" spans="1:25" x14ac:dyDescent="0.2">
      <c r="A346" s="222"/>
      <c r="B346" s="265"/>
      <c r="C346" s="265"/>
      <c r="D346" s="222"/>
      <c r="E346" s="222"/>
      <c r="F346" s="222"/>
      <c r="G346" s="263"/>
      <c r="H346" s="266"/>
      <c r="I346" s="266"/>
      <c r="J346" s="267"/>
      <c r="K346" s="222"/>
      <c r="L346" s="222"/>
      <c r="M346" s="220"/>
      <c r="N346" s="265"/>
      <c r="O346" s="222"/>
      <c r="P346" s="220"/>
      <c r="Q346" s="49"/>
      <c r="R346" s="222"/>
      <c r="S346" s="222"/>
      <c r="T346" s="222"/>
      <c r="U346" s="222"/>
      <c r="V346" s="222"/>
      <c r="W346" s="222"/>
      <c r="X346" s="222"/>
      <c r="Y346" s="46"/>
    </row>
    <row r="347" spans="1:25" x14ac:dyDescent="0.2">
      <c r="A347" s="222"/>
      <c r="B347" s="265"/>
      <c r="C347" s="265"/>
      <c r="D347" s="222"/>
      <c r="E347" s="222"/>
      <c r="F347" s="222"/>
      <c r="G347" s="263"/>
      <c r="H347" s="266"/>
      <c r="I347" s="266"/>
      <c r="J347" s="267"/>
      <c r="K347" s="222"/>
      <c r="L347" s="222"/>
      <c r="M347" s="220"/>
      <c r="N347" s="265"/>
      <c r="O347" s="222"/>
      <c r="P347" s="220"/>
      <c r="Q347" s="49"/>
      <c r="R347" s="222"/>
      <c r="S347" s="222"/>
      <c r="T347" s="222"/>
      <c r="U347" s="222"/>
      <c r="V347" s="222"/>
      <c r="W347" s="222"/>
      <c r="X347" s="222"/>
      <c r="Y347" s="46"/>
    </row>
    <row r="348" spans="1:25" x14ac:dyDescent="0.2">
      <c r="A348" s="222"/>
      <c r="B348" s="265"/>
      <c r="C348" s="265"/>
      <c r="D348" s="222"/>
      <c r="E348" s="222"/>
      <c r="F348" s="222"/>
      <c r="G348" s="263"/>
      <c r="H348" s="266"/>
      <c r="I348" s="266"/>
      <c r="J348" s="267"/>
      <c r="K348" s="222"/>
      <c r="L348" s="222"/>
      <c r="M348" s="220"/>
      <c r="N348" s="265"/>
      <c r="O348" s="222"/>
      <c r="P348" s="220"/>
      <c r="Q348" s="49"/>
      <c r="R348" s="222"/>
      <c r="S348" s="222"/>
      <c r="T348" s="222"/>
      <c r="U348" s="222"/>
      <c r="V348" s="222"/>
      <c r="W348" s="222"/>
      <c r="X348" s="222"/>
      <c r="Y348" s="46"/>
    </row>
    <row r="349" spans="1:25" x14ac:dyDescent="0.2">
      <c r="A349" s="222"/>
      <c r="B349" s="265"/>
      <c r="C349" s="265"/>
      <c r="D349" s="222"/>
      <c r="E349" s="222"/>
      <c r="F349" s="222"/>
      <c r="G349" s="263"/>
      <c r="H349" s="266"/>
      <c r="I349" s="266"/>
      <c r="J349" s="267"/>
      <c r="K349" s="222"/>
      <c r="L349" s="222"/>
      <c r="M349" s="220"/>
      <c r="N349" s="265"/>
      <c r="O349" s="222"/>
      <c r="P349" s="220"/>
      <c r="Q349" s="49"/>
      <c r="R349" s="222"/>
      <c r="S349" s="222"/>
      <c r="T349" s="222"/>
      <c r="U349" s="222"/>
      <c r="V349" s="222"/>
      <c r="W349" s="222"/>
      <c r="X349" s="222"/>
      <c r="Y349" s="46"/>
    </row>
    <row r="350" spans="1:25" x14ac:dyDescent="0.2">
      <c r="A350" s="222"/>
      <c r="B350" s="265"/>
      <c r="C350" s="265"/>
      <c r="D350" s="222"/>
      <c r="E350" s="222"/>
      <c r="F350" s="222"/>
      <c r="G350" s="263"/>
      <c r="H350" s="266"/>
      <c r="I350" s="266"/>
      <c r="J350" s="267"/>
      <c r="K350" s="222"/>
      <c r="L350" s="222"/>
      <c r="M350" s="220"/>
      <c r="N350" s="265"/>
      <c r="O350" s="222"/>
      <c r="P350" s="220"/>
      <c r="Q350" s="49"/>
      <c r="R350" s="222"/>
      <c r="S350" s="222"/>
      <c r="T350" s="222"/>
      <c r="U350" s="222"/>
      <c r="V350" s="222"/>
      <c r="W350" s="222"/>
      <c r="X350" s="222"/>
      <c r="Y350" s="46"/>
    </row>
    <row r="351" spans="1:25" x14ac:dyDescent="0.2">
      <c r="A351" s="222"/>
      <c r="B351" s="265"/>
      <c r="C351" s="265"/>
      <c r="D351" s="222"/>
      <c r="E351" s="222"/>
      <c r="F351" s="222"/>
      <c r="G351" s="263"/>
      <c r="H351" s="266"/>
      <c r="I351" s="266"/>
      <c r="J351" s="267"/>
      <c r="K351" s="222"/>
      <c r="L351" s="222"/>
      <c r="M351" s="220"/>
      <c r="N351" s="265"/>
      <c r="O351" s="222"/>
      <c r="P351" s="220"/>
      <c r="Q351" s="49"/>
      <c r="R351" s="222"/>
      <c r="S351" s="222"/>
      <c r="T351" s="222"/>
      <c r="U351" s="222"/>
      <c r="V351" s="222"/>
      <c r="W351" s="222"/>
      <c r="X351" s="222"/>
      <c r="Y351" s="46"/>
    </row>
    <row r="352" spans="1:25" x14ac:dyDescent="0.2">
      <c r="A352" s="222"/>
      <c r="B352" s="265"/>
      <c r="C352" s="265"/>
      <c r="D352" s="222"/>
      <c r="E352" s="222"/>
      <c r="F352" s="222"/>
      <c r="G352" s="263"/>
      <c r="H352" s="266"/>
      <c r="I352" s="266"/>
      <c r="J352" s="267"/>
      <c r="K352" s="222"/>
      <c r="L352" s="222"/>
      <c r="M352" s="220"/>
      <c r="N352" s="265"/>
      <c r="O352" s="222"/>
      <c r="P352" s="220"/>
      <c r="Q352" s="49"/>
      <c r="R352" s="222"/>
      <c r="S352" s="222"/>
      <c r="T352" s="222"/>
      <c r="U352" s="222"/>
      <c r="V352" s="222"/>
      <c r="W352" s="222"/>
      <c r="X352" s="222"/>
      <c r="Y352" s="46"/>
    </row>
    <row r="353" spans="1:25" x14ac:dyDescent="0.2">
      <c r="A353" s="222"/>
      <c r="B353" s="265"/>
      <c r="C353" s="265"/>
      <c r="D353" s="222"/>
      <c r="E353" s="222"/>
      <c r="F353" s="222"/>
      <c r="G353" s="263"/>
      <c r="H353" s="266"/>
      <c r="I353" s="266"/>
      <c r="J353" s="267"/>
      <c r="K353" s="222"/>
      <c r="L353" s="222"/>
      <c r="M353" s="220"/>
      <c r="N353" s="265"/>
      <c r="O353" s="222"/>
      <c r="P353" s="220"/>
      <c r="Q353" s="49"/>
      <c r="R353" s="222"/>
      <c r="S353" s="222"/>
      <c r="T353" s="222"/>
      <c r="U353" s="222"/>
      <c r="V353" s="222"/>
      <c r="W353" s="222"/>
      <c r="X353" s="222"/>
      <c r="Y353" s="46"/>
    </row>
    <row r="354" spans="1:25" x14ac:dyDescent="0.2">
      <c r="A354" s="222"/>
      <c r="B354" s="265"/>
      <c r="C354" s="265"/>
      <c r="D354" s="222"/>
      <c r="E354" s="222"/>
      <c r="F354" s="222"/>
      <c r="G354" s="263"/>
      <c r="H354" s="266"/>
      <c r="I354" s="266"/>
      <c r="J354" s="267"/>
      <c r="K354" s="222"/>
      <c r="L354" s="222"/>
      <c r="M354" s="220"/>
      <c r="N354" s="265"/>
      <c r="O354" s="222"/>
      <c r="P354" s="220"/>
      <c r="Q354" s="49"/>
      <c r="R354" s="222"/>
      <c r="S354" s="222"/>
      <c r="T354" s="222"/>
      <c r="U354" s="222"/>
      <c r="V354" s="222"/>
      <c r="W354" s="222"/>
      <c r="X354" s="222"/>
      <c r="Y354" s="46"/>
    </row>
    <row r="355" spans="1:25" x14ac:dyDescent="0.2">
      <c r="A355" s="222"/>
      <c r="B355" s="265"/>
      <c r="C355" s="265"/>
      <c r="D355" s="222"/>
      <c r="E355" s="222"/>
      <c r="F355" s="222"/>
      <c r="G355" s="263"/>
      <c r="H355" s="266"/>
      <c r="I355" s="266"/>
      <c r="J355" s="267"/>
      <c r="K355" s="222"/>
      <c r="L355" s="222"/>
      <c r="M355" s="220"/>
      <c r="N355" s="265"/>
      <c r="O355" s="222"/>
      <c r="P355" s="220"/>
      <c r="Q355" s="49"/>
      <c r="R355" s="222"/>
      <c r="S355" s="222"/>
      <c r="T355" s="222"/>
      <c r="U355" s="222"/>
      <c r="V355" s="222"/>
      <c r="W355" s="222"/>
      <c r="X355" s="222"/>
      <c r="Y355" s="46"/>
    </row>
    <row r="356" spans="1:25" x14ac:dyDescent="0.2">
      <c r="A356" s="222"/>
      <c r="B356" s="265"/>
      <c r="C356" s="265"/>
      <c r="D356" s="222"/>
      <c r="E356" s="222"/>
      <c r="F356" s="222"/>
      <c r="G356" s="263"/>
      <c r="H356" s="266"/>
      <c r="I356" s="266"/>
      <c r="J356" s="267"/>
      <c r="K356" s="222"/>
      <c r="L356" s="222"/>
      <c r="M356" s="220"/>
      <c r="N356" s="265"/>
      <c r="O356" s="222"/>
      <c r="P356" s="220"/>
      <c r="Q356" s="49"/>
      <c r="R356" s="222"/>
      <c r="S356" s="222"/>
      <c r="T356" s="222"/>
      <c r="U356" s="222"/>
      <c r="V356" s="222"/>
      <c r="W356" s="222"/>
      <c r="X356" s="222"/>
      <c r="Y356" s="46"/>
    </row>
    <row r="357" spans="1:25" x14ac:dyDescent="0.2">
      <c r="A357" s="222"/>
      <c r="B357" s="265"/>
      <c r="C357" s="265"/>
      <c r="D357" s="222"/>
      <c r="E357" s="222"/>
      <c r="F357" s="222"/>
      <c r="G357" s="263"/>
      <c r="H357" s="266"/>
      <c r="I357" s="266"/>
      <c r="J357" s="267"/>
      <c r="K357" s="222"/>
      <c r="L357" s="222"/>
      <c r="M357" s="220"/>
      <c r="N357" s="265"/>
      <c r="O357" s="222"/>
      <c r="P357" s="220"/>
      <c r="Q357" s="49"/>
      <c r="R357" s="222"/>
      <c r="S357" s="222"/>
      <c r="T357" s="222"/>
      <c r="U357" s="222"/>
      <c r="V357" s="222"/>
      <c r="W357" s="222"/>
      <c r="X357" s="222"/>
      <c r="Y357" s="46"/>
    </row>
    <row r="358" spans="1:25" x14ac:dyDescent="0.2">
      <c r="A358" s="222"/>
      <c r="B358" s="265"/>
      <c r="C358" s="265"/>
      <c r="D358" s="222"/>
      <c r="E358" s="222"/>
      <c r="F358" s="222"/>
      <c r="G358" s="263"/>
      <c r="H358" s="266"/>
      <c r="I358" s="266"/>
      <c r="J358" s="267"/>
      <c r="K358" s="222"/>
      <c r="L358" s="222"/>
      <c r="M358" s="220"/>
      <c r="N358" s="265"/>
      <c r="O358" s="222"/>
      <c r="P358" s="220"/>
      <c r="Q358" s="49"/>
      <c r="R358" s="222"/>
      <c r="S358" s="222"/>
      <c r="T358" s="222"/>
      <c r="U358" s="222"/>
      <c r="V358" s="222"/>
      <c r="W358" s="222"/>
      <c r="X358" s="222"/>
      <c r="Y358" s="46"/>
    </row>
    <row r="359" spans="1:25" x14ac:dyDescent="0.2">
      <c r="A359" s="222"/>
      <c r="B359" s="265"/>
      <c r="C359" s="265"/>
      <c r="D359" s="222"/>
      <c r="E359" s="222"/>
      <c r="F359" s="222"/>
      <c r="G359" s="263"/>
      <c r="H359" s="266"/>
      <c r="I359" s="266"/>
      <c r="J359" s="267"/>
      <c r="K359" s="222"/>
      <c r="L359" s="222"/>
      <c r="M359" s="220"/>
      <c r="N359" s="265"/>
      <c r="O359" s="222"/>
      <c r="P359" s="220"/>
      <c r="Q359" s="49"/>
      <c r="R359" s="222"/>
      <c r="S359" s="222"/>
      <c r="T359" s="222"/>
      <c r="U359" s="222"/>
      <c r="V359" s="222"/>
      <c r="W359" s="222"/>
      <c r="X359" s="222"/>
      <c r="Y359" s="46"/>
    </row>
    <row r="360" spans="1:25" x14ac:dyDescent="0.2">
      <c r="A360" s="222"/>
      <c r="B360" s="265"/>
      <c r="C360" s="265"/>
      <c r="D360" s="222"/>
      <c r="E360" s="222"/>
      <c r="F360" s="222"/>
      <c r="G360" s="263"/>
      <c r="H360" s="266"/>
      <c r="I360" s="266"/>
      <c r="J360" s="267"/>
      <c r="K360" s="222"/>
      <c r="L360" s="222"/>
      <c r="M360" s="220"/>
      <c r="N360" s="265"/>
      <c r="O360" s="222"/>
      <c r="P360" s="220"/>
      <c r="Q360" s="49"/>
      <c r="R360" s="222"/>
      <c r="S360" s="222"/>
      <c r="T360" s="222"/>
      <c r="U360" s="222"/>
      <c r="V360" s="222"/>
      <c r="W360" s="222"/>
      <c r="X360" s="222"/>
      <c r="Y360" s="46"/>
    </row>
    <row r="361" spans="1:25" x14ac:dyDescent="0.2">
      <c r="A361" s="222"/>
      <c r="B361" s="265"/>
      <c r="C361" s="265"/>
      <c r="D361" s="222"/>
      <c r="E361" s="222"/>
      <c r="F361" s="222"/>
      <c r="G361" s="263"/>
      <c r="H361" s="266"/>
      <c r="I361" s="266"/>
      <c r="J361" s="267"/>
      <c r="K361" s="222"/>
      <c r="L361" s="222"/>
      <c r="M361" s="220"/>
      <c r="N361" s="265"/>
      <c r="O361" s="222"/>
      <c r="P361" s="220"/>
      <c r="Q361" s="49"/>
      <c r="R361" s="222"/>
      <c r="S361" s="222"/>
      <c r="T361" s="222"/>
      <c r="U361" s="222"/>
      <c r="V361" s="222"/>
      <c r="W361" s="222"/>
      <c r="X361" s="222"/>
      <c r="Y361" s="46"/>
    </row>
    <row r="362" spans="1:25" x14ac:dyDescent="0.2">
      <c r="A362" s="222"/>
      <c r="B362" s="265"/>
      <c r="C362" s="265"/>
      <c r="D362" s="222"/>
      <c r="E362" s="222"/>
      <c r="F362" s="222"/>
      <c r="G362" s="263"/>
      <c r="H362" s="266"/>
      <c r="I362" s="266"/>
      <c r="J362" s="267"/>
      <c r="K362" s="222"/>
      <c r="L362" s="222"/>
      <c r="M362" s="220"/>
      <c r="N362" s="265"/>
      <c r="O362" s="222"/>
      <c r="P362" s="220"/>
      <c r="Q362" s="49"/>
      <c r="R362" s="222"/>
      <c r="S362" s="222"/>
      <c r="T362" s="222"/>
      <c r="U362" s="222"/>
      <c r="V362" s="222"/>
      <c r="W362" s="222"/>
      <c r="X362" s="222"/>
      <c r="Y362" s="46"/>
    </row>
    <row r="363" spans="1:25" x14ac:dyDescent="0.2">
      <c r="A363" s="222"/>
      <c r="B363" s="265"/>
      <c r="C363" s="265"/>
      <c r="D363" s="222"/>
      <c r="E363" s="222"/>
      <c r="F363" s="222"/>
      <c r="G363" s="263"/>
      <c r="H363" s="266"/>
      <c r="I363" s="266"/>
      <c r="J363" s="267"/>
      <c r="K363" s="222"/>
      <c r="L363" s="222"/>
      <c r="M363" s="220"/>
      <c r="N363" s="265"/>
      <c r="O363" s="222"/>
      <c r="P363" s="220"/>
      <c r="Q363" s="49"/>
      <c r="R363" s="222"/>
      <c r="S363" s="222"/>
      <c r="T363" s="222"/>
      <c r="U363" s="222"/>
      <c r="V363" s="222"/>
      <c r="W363" s="222"/>
      <c r="X363" s="222"/>
      <c r="Y363" s="46"/>
    </row>
    <row r="364" spans="1:25" x14ac:dyDescent="0.2">
      <c r="A364" s="222"/>
      <c r="B364" s="265"/>
      <c r="C364" s="265"/>
      <c r="D364" s="222"/>
      <c r="E364" s="222"/>
      <c r="F364" s="222"/>
      <c r="G364" s="263"/>
      <c r="H364" s="266"/>
      <c r="I364" s="266"/>
      <c r="J364" s="267"/>
      <c r="K364" s="222"/>
      <c r="L364" s="222"/>
      <c r="M364" s="220"/>
      <c r="N364" s="265"/>
      <c r="O364" s="222"/>
      <c r="P364" s="220"/>
      <c r="Q364" s="49"/>
      <c r="R364" s="222"/>
      <c r="S364" s="222"/>
      <c r="T364" s="222"/>
      <c r="U364" s="222"/>
      <c r="V364" s="222"/>
      <c r="W364" s="222"/>
      <c r="X364" s="222"/>
      <c r="Y364" s="46"/>
    </row>
    <row r="365" spans="1:25" x14ac:dyDescent="0.2">
      <c r="A365" s="222"/>
      <c r="B365" s="265"/>
      <c r="C365" s="265"/>
      <c r="D365" s="222"/>
      <c r="E365" s="222"/>
      <c r="F365" s="222"/>
      <c r="G365" s="263"/>
      <c r="H365" s="266"/>
      <c r="I365" s="266"/>
      <c r="J365" s="267"/>
      <c r="K365" s="222"/>
      <c r="L365" s="222"/>
      <c r="M365" s="220"/>
      <c r="N365" s="265"/>
      <c r="O365" s="222"/>
      <c r="P365" s="220"/>
      <c r="Q365" s="49"/>
      <c r="R365" s="222"/>
      <c r="S365" s="222"/>
      <c r="T365" s="222"/>
      <c r="U365" s="222"/>
      <c r="V365" s="222"/>
      <c r="W365" s="222"/>
      <c r="X365" s="222"/>
      <c r="Y365" s="46"/>
    </row>
    <row r="366" spans="1:25" x14ac:dyDescent="0.2">
      <c r="A366" s="222"/>
      <c r="B366" s="265"/>
      <c r="C366" s="265"/>
      <c r="D366" s="222"/>
      <c r="E366" s="222"/>
      <c r="F366" s="222"/>
      <c r="G366" s="263"/>
      <c r="H366" s="266"/>
      <c r="I366" s="266"/>
      <c r="J366" s="267"/>
      <c r="K366" s="222"/>
      <c r="L366" s="222"/>
      <c r="M366" s="220"/>
      <c r="N366" s="265"/>
      <c r="O366" s="222"/>
      <c r="P366" s="220"/>
      <c r="Q366" s="49"/>
      <c r="R366" s="222"/>
      <c r="S366" s="222"/>
      <c r="T366" s="222"/>
      <c r="U366" s="222"/>
      <c r="V366" s="222"/>
      <c r="W366" s="222"/>
      <c r="X366" s="222"/>
      <c r="Y366" s="46"/>
    </row>
    <row r="367" spans="1:25" x14ac:dyDescent="0.2">
      <c r="A367" s="222"/>
      <c r="B367" s="265"/>
      <c r="C367" s="265"/>
      <c r="D367" s="222"/>
      <c r="E367" s="222"/>
      <c r="F367" s="222"/>
      <c r="G367" s="263"/>
      <c r="H367" s="266"/>
      <c r="I367" s="266"/>
      <c r="J367" s="267"/>
      <c r="K367" s="222"/>
      <c r="L367" s="222"/>
      <c r="M367" s="220"/>
      <c r="N367" s="265"/>
      <c r="O367" s="222"/>
      <c r="P367" s="220"/>
      <c r="Q367" s="49"/>
      <c r="R367" s="222"/>
      <c r="S367" s="222"/>
      <c r="T367" s="222"/>
      <c r="U367" s="222"/>
      <c r="V367" s="222"/>
      <c r="W367" s="222"/>
      <c r="X367" s="222"/>
      <c r="Y367" s="46"/>
    </row>
    <row r="368" spans="1:25" x14ac:dyDescent="0.2">
      <c r="A368" s="222"/>
      <c r="B368" s="265"/>
      <c r="C368" s="265"/>
      <c r="D368" s="222"/>
      <c r="E368" s="222"/>
      <c r="F368" s="222"/>
      <c r="G368" s="263"/>
      <c r="H368" s="266"/>
      <c r="I368" s="266"/>
      <c r="J368" s="267"/>
      <c r="K368" s="222"/>
      <c r="L368" s="222"/>
      <c r="M368" s="220"/>
      <c r="N368" s="265"/>
      <c r="O368" s="222"/>
      <c r="P368" s="220"/>
      <c r="Q368" s="49"/>
      <c r="R368" s="222"/>
      <c r="S368" s="222"/>
      <c r="T368" s="222"/>
      <c r="U368" s="222"/>
      <c r="V368" s="222"/>
      <c r="W368" s="222"/>
      <c r="X368" s="222"/>
      <c r="Y368" s="46"/>
    </row>
    <row r="369" spans="1:25" x14ac:dyDescent="0.2">
      <c r="A369" s="222"/>
      <c r="B369" s="265"/>
      <c r="C369" s="265"/>
      <c r="D369" s="222"/>
      <c r="E369" s="222"/>
      <c r="F369" s="222"/>
      <c r="G369" s="263"/>
      <c r="H369" s="266"/>
      <c r="I369" s="266"/>
      <c r="J369" s="267"/>
      <c r="K369" s="222"/>
      <c r="L369" s="222"/>
      <c r="M369" s="220"/>
      <c r="N369" s="265"/>
      <c r="O369" s="222"/>
      <c r="P369" s="220"/>
      <c r="Q369" s="49"/>
      <c r="R369" s="222"/>
      <c r="S369" s="222"/>
      <c r="T369" s="222"/>
      <c r="U369" s="222"/>
      <c r="V369" s="222"/>
      <c r="W369" s="222"/>
      <c r="X369" s="222"/>
      <c r="Y369" s="46"/>
    </row>
    <row r="370" spans="1:25" x14ac:dyDescent="0.2">
      <c r="A370" s="222"/>
      <c r="B370" s="265"/>
      <c r="C370" s="265"/>
      <c r="D370" s="222"/>
      <c r="E370" s="222"/>
      <c r="F370" s="222"/>
      <c r="G370" s="263"/>
      <c r="H370" s="266"/>
      <c r="I370" s="266"/>
      <c r="J370" s="267"/>
      <c r="K370" s="222"/>
      <c r="L370" s="222"/>
      <c r="M370" s="220"/>
      <c r="N370" s="265"/>
      <c r="O370" s="222"/>
      <c r="P370" s="220"/>
      <c r="Q370" s="49"/>
      <c r="R370" s="222"/>
      <c r="S370" s="222"/>
      <c r="T370" s="222"/>
      <c r="U370" s="222"/>
      <c r="V370" s="222"/>
      <c r="W370" s="222"/>
      <c r="X370" s="222"/>
      <c r="Y370" s="46"/>
    </row>
    <row r="371" spans="1:25" x14ac:dyDescent="0.2">
      <c r="A371" s="222"/>
      <c r="B371" s="265"/>
      <c r="C371" s="265"/>
      <c r="D371" s="222"/>
      <c r="E371" s="222"/>
      <c r="F371" s="222"/>
      <c r="G371" s="263"/>
      <c r="H371" s="266"/>
      <c r="I371" s="266"/>
      <c r="J371" s="267"/>
      <c r="K371" s="222"/>
      <c r="L371" s="222"/>
      <c r="M371" s="220"/>
      <c r="N371" s="265"/>
      <c r="O371" s="222"/>
      <c r="P371" s="220"/>
      <c r="Q371" s="49"/>
      <c r="R371" s="222"/>
      <c r="S371" s="222"/>
      <c r="T371" s="222"/>
      <c r="U371" s="222"/>
      <c r="V371" s="222"/>
      <c r="W371" s="222"/>
      <c r="X371" s="222"/>
      <c r="Y371" s="46"/>
    </row>
    <row r="372" spans="1:25" x14ac:dyDescent="0.2">
      <c r="A372" s="222"/>
      <c r="B372" s="265"/>
      <c r="C372" s="265"/>
      <c r="D372" s="222"/>
      <c r="E372" s="222"/>
      <c r="F372" s="222"/>
      <c r="G372" s="263"/>
      <c r="H372" s="266"/>
      <c r="I372" s="266"/>
      <c r="J372" s="267"/>
      <c r="K372" s="222"/>
      <c r="L372" s="222"/>
      <c r="M372" s="220"/>
      <c r="N372" s="265"/>
      <c r="O372" s="222"/>
      <c r="P372" s="220"/>
      <c r="Q372" s="49"/>
      <c r="R372" s="222"/>
      <c r="S372" s="222"/>
      <c r="T372" s="222"/>
      <c r="U372" s="222"/>
      <c r="V372" s="222"/>
      <c r="W372" s="222"/>
      <c r="X372" s="222"/>
      <c r="Y372" s="46"/>
    </row>
    <row r="373" spans="1:25" x14ac:dyDescent="0.2">
      <c r="A373" s="222"/>
      <c r="B373" s="265"/>
      <c r="C373" s="265"/>
      <c r="D373" s="222"/>
      <c r="E373" s="222"/>
      <c r="F373" s="222"/>
      <c r="G373" s="263"/>
      <c r="H373" s="266"/>
      <c r="I373" s="266"/>
      <c r="J373" s="267"/>
      <c r="K373" s="222"/>
      <c r="L373" s="222"/>
      <c r="M373" s="220"/>
      <c r="N373" s="265"/>
      <c r="O373" s="222"/>
      <c r="P373" s="220"/>
      <c r="Q373" s="49"/>
      <c r="R373" s="222"/>
      <c r="S373" s="222"/>
      <c r="T373" s="222"/>
      <c r="U373" s="222"/>
      <c r="V373" s="222"/>
      <c r="W373" s="222"/>
      <c r="X373" s="222"/>
      <c r="Y373" s="46"/>
    </row>
    <row r="374" spans="1:25" x14ac:dyDescent="0.2">
      <c r="A374" s="222"/>
      <c r="B374" s="265"/>
      <c r="C374" s="265"/>
      <c r="D374" s="222"/>
      <c r="E374" s="222"/>
      <c r="F374" s="222"/>
      <c r="G374" s="263"/>
      <c r="H374" s="266"/>
      <c r="I374" s="266"/>
      <c r="J374" s="267"/>
      <c r="K374" s="222"/>
      <c r="L374" s="222"/>
      <c r="M374" s="220"/>
      <c r="N374" s="265"/>
      <c r="O374" s="222"/>
      <c r="P374" s="220"/>
      <c r="Q374" s="49"/>
      <c r="R374" s="222"/>
      <c r="S374" s="222"/>
      <c r="T374" s="222"/>
      <c r="U374" s="222"/>
      <c r="V374" s="222"/>
      <c r="W374" s="222"/>
      <c r="X374" s="222"/>
      <c r="Y374" s="46"/>
    </row>
    <row r="375" spans="1:25" x14ac:dyDescent="0.2">
      <c r="A375" s="222"/>
      <c r="B375" s="265"/>
      <c r="C375" s="265"/>
      <c r="D375" s="222"/>
      <c r="E375" s="222"/>
      <c r="F375" s="222"/>
      <c r="G375" s="263"/>
      <c r="H375" s="266"/>
      <c r="I375" s="266"/>
      <c r="J375" s="267"/>
      <c r="K375" s="222"/>
      <c r="L375" s="222"/>
      <c r="M375" s="220"/>
      <c r="N375" s="265"/>
      <c r="O375" s="222"/>
      <c r="P375" s="220"/>
      <c r="Q375" s="49"/>
      <c r="R375" s="222"/>
      <c r="S375" s="222"/>
      <c r="T375" s="222"/>
      <c r="U375" s="222"/>
      <c r="V375" s="222"/>
      <c r="W375" s="222"/>
      <c r="X375" s="222"/>
      <c r="Y375" s="46"/>
    </row>
    <row r="376" spans="1:25" x14ac:dyDescent="0.2">
      <c r="A376" s="222"/>
      <c r="B376" s="265"/>
      <c r="C376" s="265"/>
      <c r="D376" s="222"/>
      <c r="E376" s="222"/>
      <c r="F376" s="222"/>
      <c r="G376" s="263"/>
      <c r="H376" s="266"/>
      <c r="I376" s="266"/>
      <c r="J376" s="267"/>
      <c r="K376" s="222"/>
      <c r="L376" s="222"/>
      <c r="M376" s="220"/>
      <c r="N376" s="265"/>
      <c r="O376" s="222"/>
      <c r="P376" s="220"/>
      <c r="Q376" s="49"/>
      <c r="R376" s="222"/>
      <c r="S376" s="222"/>
      <c r="T376" s="222"/>
      <c r="U376" s="222"/>
      <c r="V376" s="222"/>
      <c r="W376" s="222"/>
      <c r="X376" s="222"/>
      <c r="Y376" s="46"/>
    </row>
    <row r="377" spans="1:25" x14ac:dyDescent="0.2">
      <c r="A377" s="222"/>
      <c r="B377" s="265"/>
      <c r="C377" s="265"/>
      <c r="D377" s="222"/>
      <c r="E377" s="222"/>
      <c r="F377" s="222"/>
      <c r="G377" s="263"/>
      <c r="H377" s="266"/>
      <c r="I377" s="266"/>
      <c r="J377" s="267"/>
      <c r="K377" s="222"/>
      <c r="L377" s="222"/>
      <c r="M377" s="220"/>
      <c r="N377" s="265"/>
      <c r="O377" s="222"/>
      <c r="P377" s="220"/>
      <c r="Q377" s="49"/>
      <c r="R377" s="222"/>
      <c r="S377" s="222"/>
      <c r="T377" s="222"/>
      <c r="U377" s="222"/>
      <c r="V377" s="222"/>
      <c r="W377" s="222"/>
      <c r="X377" s="222"/>
      <c r="Y377" s="46"/>
    </row>
    <row r="378" spans="1:25" x14ac:dyDescent="0.2">
      <c r="A378" s="222"/>
      <c r="B378" s="265"/>
      <c r="C378" s="265"/>
      <c r="D378" s="222"/>
      <c r="E378" s="222"/>
      <c r="F378" s="222"/>
      <c r="G378" s="263"/>
      <c r="H378" s="266"/>
      <c r="I378" s="266"/>
      <c r="J378" s="267"/>
      <c r="K378" s="222"/>
      <c r="L378" s="222"/>
      <c r="M378" s="220"/>
      <c r="N378" s="265"/>
      <c r="O378" s="222"/>
      <c r="P378" s="220"/>
      <c r="Q378" s="49"/>
      <c r="R378" s="222"/>
      <c r="S378" s="222"/>
      <c r="T378" s="222"/>
      <c r="U378" s="222"/>
      <c r="V378" s="222"/>
      <c r="W378" s="222"/>
      <c r="X378" s="222"/>
      <c r="Y378" s="46"/>
    </row>
    <row r="379" spans="1:25" x14ac:dyDescent="0.2">
      <c r="A379" s="222"/>
      <c r="B379" s="265"/>
      <c r="C379" s="265"/>
      <c r="D379" s="222"/>
      <c r="E379" s="222"/>
      <c r="F379" s="222"/>
      <c r="G379" s="263"/>
      <c r="H379" s="266"/>
      <c r="I379" s="266"/>
      <c r="J379" s="267"/>
      <c r="K379" s="222"/>
      <c r="L379" s="222"/>
      <c r="M379" s="220"/>
      <c r="N379" s="265"/>
      <c r="O379" s="222"/>
      <c r="P379" s="220"/>
      <c r="Q379" s="49"/>
      <c r="R379" s="222"/>
      <c r="S379" s="222"/>
      <c r="T379" s="222"/>
      <c r="U379" s="222"/>
      <c r="V379" s="222"/>
      <c r="W379" s="222"/>
      <c r="X379" s="222"/>
      <c r="Y379" s="46"/>
    </row>
    <row r="380" spans="1:25" x14ac:dyDescent="0.2">
      <c r="A380" s="222"/>
      <c r="B380" s="265"/>
      <c r="C380" s="265"/>
      <c r="D380" s="222"/>
      <c r="E380" s="222"/>
      <c r="F380" s="222"/>
      <c r="G380" s="263"/>
      <c r="H380" s="266"/>
      <c r="I380" s="266"/>
      <c r="J380" s="267"/>
      <c r="K380" s="222"/>
      <c r="L380" s="222"/>
      <c r="M380" s="220"/>
      <c r="N380" s="265"/>
      <c r="O380" s="222"/>
      <c r="P380" s="220"/>
      <c r="Q380" s="49"/>
      <c r="R380" s="222"/>
      <c r="S380" s="222"/>
      <c r="T380" s="222"/>
      <c r="U380" s="222"/>
      <c r="V380" s="222"/>
      <c r="W380" s="222"/>
      <c r="X380" s="222"/>
      <c r="Y380" s="46"/>
    </row>
    <row r="381" spans="1:25" x14ac:dyDescent="0.2">
      <c r="A381" s="222"/>
      <c r="B381" s="265"/>
      <c r="C381" s="265"/>
      <c r="D381" s="222"/>
      <c r="E381" s="222"/>
      <c r="F381" s="222"/>
      <c r="G381" s="263"/>
      <c r="H381" s="266"/>
      <c r="I381" s="266"/>
      <c r="J381" s="267"/>
      <c r="K381" s="222"/>
      <c r="L381" s="222"/>
      <c r="M381" s="220"/>
      <c r="N381" s="265"/>
      <c r="O381" s="222"/>
      <c r="P381" s="220"/>
      <c r="Q381" s="49"/>
      <c r="R381" s="222"/>
      <c r="S381" s="222"/>
      <c r="T381" s="222"/>
      <c r="U381" s="222"/>
      <c r="V381" s="222"/>
      <c r="W381" s="222"/>
      <c r="X381" s="222"/>
      <c r="Y381" s="46"/>
    </row>
    <row r="382" spans="1:25" x14ac:dyDescent="0.2">
      <c r="A382" s="222"/>
      <c r="B382" s="265"/>
      <c r="C382" s="265"/>
      <c r="D382" s="222"/>
      <c r="E382" s="222"/>
      <c r="F382" s="222"/>
      <c r="G382" s="263"/>
      <c r="H382" s="266"/>
      <c r="I382" s="266"/>
      <c r="J382" s="267"/>
      <c r="K382" s="222"/>
      <c r="L382" s="222"/>
      <c r="M382" s="220"/>
      <c r="N382" s="265"/>
      <c r="O382" s="222"/>
      <c r="P382" s="220"/>
      <c r="Q382" s="49"/>
      <c r="R382" s="222"/>
      <c r="S382" s="222"/>
      <c r="T382" s="222"/>
      <c r="U382" s="222"/>
      <c r="V382" s="222"/>
      <c r="W382" s="222"/>
      <c r="X382" s="222"/>
      <c r="Y382" s="46"/>
    </row>
    <row r="383" spans="1:25" x14ac:dyDescent="0.2">
      <c r="A383" s="222"/>
      <c r="B383" s="265"/>
      <c r="C383" s="265"/>
      <c r="D383" s="222"/>
      <c r="E383" s="222"/>
      <c r="F383" s="222"/>
      <c r="G383" s="263"/>
      <c r="H383" s="266"/>
      <c r="I383" s="266"/>
      <c r="J383" s="267"/>
      <c r="K383" s="222"/>
      <c r="L383" s="222"/>
      <c r="M383" s="220"/>
      <c r="N383" s="265"/>
      <c r="O383" s="222"/>
      <c r="P383" s="220"/>
      <c r="Q383" s="49"/>
      <c r="R383" s="222"/>
      <c r="S383" s="222"/>
      <c r="T383" s="222"/>
      <c r="U383" s="222"/>
      <c r="V383" s="222"/>
      <c r="W383" s="222"/>
      <c r="X383" s="222"/>
      <c r="Y383" s="46"/>
    </row>
    <row r="384" spans="1:25" x14ac:dyDescent="0.2">
      <c r="A384" s="222"/>
      <c r="B384" s="265"/>
      <c r="C384" s="265"/>
      <c r="D384" s="222"/>
      <c r="E384" s="222"/>
      <c r="F384" s="222"/>
      <c r="G384" s="263"/>
      <c r="H384" s="266"/>
      <c r="I384" s="266"/>
      <c r="J384" s="267"/>
      <c r="K384" s="222"/>
      <c r="L384" s="222"/>
      <c r="M384" s="220"/>
      <c r="N384" s="265"/>
      <c r="O384" s="222"/>
      <c r="P384" s="220"/>
      <c r="Q384" s="49"/>
      <c r="R384" s="222"/>
      <c r="S384" s="222"/>
      <c r="T384" s="222"/>
      <c r="U384" s="222"/>
      <c r="V384" s="222"/>
      <c r="W384" s="222"/>
      <c r="X384" s="222"/>
      <c r="Y384" s="46"/>
    </row>
    <row r="385" spans="1:25" x14ac:dyDescent="0.2">
      <c r="A385" s="222"/>
      <c r="B385" s="265"/>
      <c r="C385" s="265"/>
      <c r="D385" s="222"/>
      <c r="E385" s="222"/>
      <c r="F385" s="222"/>
      <c r="G385" s="263"/>
      <c r="H385" s="266"/>
      <c r="I385" s="266"/>
      <c r="J385" s="267"/>
      <c r="K385" s="222"/>
      <c r="L385" s="222"/>
      <c r="M385" s="220"/>
      <c r="N385" s="265"/>
      <c r="O385" s="222"/>
      <c r="P385" s="220"/>
      <c r="Q385" s="49"/>
      <c r="R385" s="222"/>
      <c r="S385" s="222"/>
      <c r="T385" s="222"/>
      <c r="U385" s="222"/>
      <c r="V385" s="222"/>
      <c r="W385" s="222"/>
      <c r="X385" s="222"/>
      <c r="Y385" s="46"/>
    </row>
    <row r="386" spans="1:25" x14ac:dyDescent="0.2">
      <c r="A386" s="222"/>
      <c r="B386" s="265"/>
      <c r="C386" s="265"/>
      <c r="D386" s="222"/>
      <c r="E386" s="222"/>
      <c r="F386" s="222"/>
      <c r="G386" s="263"/>
      <c r="H386" s="266"/>
      <c r="I386" s="266"/>
      <c r="J386" s="267"/>
      <c r="K386" s="222"/>
      <c r="L386" s="222"/>
      <c r="M386" s="220"/>
      <c r="N386" s="265"/>
      <c r="O386" s="222"/>
      <c r="P386" s="220"/>
      <c r="Q386" s="49"/>
      <c r="R386" s="222"/>
      <c r="S386" s="222"/>
      <c r="T386" s="222"/>
      <c r="U386" s="222"/>
      <c r="V386" s="222"/>
      <c r="W386" s="222"/>
      <c r="X386" s="222"/>
      <c r="Y386" s="46"/>
    </row>
    <row r="387" spans="1:25" x14ac:dyDescent="0.2">
      <c r="A387" s="222"/>
      <c r="B387" s="265"/>
      <c r="C387" s="265"/>
      <c r="D387" s="222"/>
      <c r="E387" s="222"/>
      <c r="F387" s="222"/>
      <c r="G387" s="263"/>
      <c r="H387" s="266"/>
      <c r="I387" s="266"/>
      <c r="J387" s="267"/>
      <c r="K387" s="222"/>
      <c r="L387" s="222"/>
      <c r="M387" s="220"/>
      <c r="N387" s="265"/>
      <c r="O387" s="222"/>
      <c r="P387" s="220"/>
      <c r="Q387" s="49"/>
      <c r="R387" s="222"/>
      <c r="S387" s="222"/>
      <c r="T387" s="222"/>
      <c r="U387" s="222"/>
      <c r="V387" s="222"/>
      <c r="W387" s="222"/>
      <c r="X387" s="222"/>
      <c r="Y387" s="46"/>
    </row>
    <row r="388" spans="1:25" x14ac:dyDescent="0.2">
      <c r="A388" s="222"/>
      <c r="B388" s="265"/>
      <c r="C388" s="265"/>
      <c r="D388" s="222"/>
      <c r="E388" s="222"/>
      <c r="F388" s="222"/>
      <c r="G388" s="263"/>
      <c r="H388" s="266"/>
      <c r="I388" s="266"/>
      <c r="J388" s="267"/>
      <c r="K388" s="222"/>
      <c r="L388" s="222"/>
      <c r="M388" s="220"/>
      <c r="N388" s="265"/>
      <c r="O388" s="222"/>
      <c r="P388" s="220"/>
      <c r="Q388" s="49"/>
      <c r="R388" s="222"/>
      <c r="S388" s="222"/>
      <c r="T388" s="222"/>
      <c r="U388" s="222"/>
      <c r="V388" s="222"/>
      <c r="W388" s="222"/>
      <c r="X388" s="222"/>
      <c r="Y388" s="46"/>
    </row>
    <row r="389" spans="1:25" x14ac:dyDescent="0.2">
      <c r="A389" s="222"/>
      <c r="B389" s="265"/>
      <c r="C389" s="265"/>
      <c r="D389" s="222"/>
      <c r="E389" s="222"/>
      <c r="F389" s="222"/>
      <c r="G389" s="263"/>
      <c r="H389" s="266"/>
      <c r="I389" s="266"/>
      <c r="J389" s="267"/>
      <c r="K389" s="222"/>
      <c r="L389" s="222"/>
      <c r="M389" s="220"/>
      <c r="N389" s="265"/>
      <c r="O389" s="222"/>
      <c r="P389" s="220"/>
      <c r="Q389" s="49"/>
      <c r="R389" s="222"/>
      <c r="S389" s="222"/>
      <c r="T389" s="222"/>
      <c r="U389" s="222"/>
      <c r="V389" s="222"/>
      <c r="W389" s="222"/>
      <c r="X389" s="222"/>
      <c r="Y389" s="46"/>
    </row>
    <row r="390" spans="1:25" x14ac:dyDescent="0.2">
      <c r="A390" s="222"/>
      <c r="B390" s="265"/>
      <c r="C390" s="265"/>
      <c r="D390" s="222"/>
      <c r="E390" s="222"/>
      <c r="F390" s="222"/>
      <c r="G390" s="263"/>
      <c r="H390" s="266"/>
      <c r="I390" s="266"/>
      <c r="J390" s="267"/>
      <c r="K390" s="222"/>
      <c r="L390" s="222"/>
      <c r="M390" s="220"/>
      <c r="N390" s="265"/>
      <c r="O390" s="222"/>
      <c r="P390" s="220"/>
      <c r="Q390" s="49"/>
      <c r="R390" s="222"/>
      <c r="S390" s="222"/>
      <c r="T390" s="222"/>
      <c r="U390" s="222"/>
      <c r="V390" s="222"/>
      <c r="W390" s="222"/>
      <c r="X390" s="222"/>
      <c r="Y390" s="46"/>
    </row>
    <row r="391" spans="1:25" x14ac:dyDescent="0.2">
      <c r="A391" s="222"/>
      <c r="B391" s="265"/>
      <c r="C391" s="265"/>
      <c r="D391" s="222"/>
      <c r="E391" s="222"/>
      <c r="F391" s="222"/>
      <c r="G391" s="263"/>
      <c r="H391" s="266"/>
      <c r="I391" s="266"/>
      <c r="J391" s="267"/>
      <c r="K391" s="222"/>
      <c r="L391" s="222"/>
      <c r="M391" s="220"/>
      <c r="N391" s="265"/>
      <c r="O391" s="222"/>
      <c r="P391" s="220"/>
      <c r="Q391" s="49"/>
      <c r="R391" s="222"/>
      <c r="S391" s="222"/>
      <c r="T391" s="222"/>
      <c r="U391" s="222"/>
      <c r="V391" s="222"/>
      <c r="W391" s="222"/>
      <c r="X391" s="222"/>
      <c r="Y391" s="46"/>
    </row>
    <row r="392" spans="1:25" x14ac:dyDescent="0.2">
      <c r="A392" s="222"/>
      <c r="B392" s="265"/>
      <c r="C392" s="265"/>
      <c r="D392" s="222"/>
      <c r="E392" s="222"/>
      <c r="F392" s="222"/>
      <c r="G392" s="263"/>
      <c r="H392" s="266"/>
      <c r="I392" s="266"/>
      <c r="J392" s="267"/>
      <c r="K392" s="222"/>
      <c r="L392" s="222"/>
      <c r="M392" s="220"/>
      <c r="N392" s="265"/>
      <c r="O392" s="222"/>
      <c r="P392" s="220"/>
      <c r="Q392" s="49"/>
      <c r="R392" s="222"/>
      <c r="S392" s="222"/>
      <c r="T392" s="222"/>
      <c r="U392" s="222"/>
      <c r="V392" s="222"/>
      <c r="W392" s="222"/>
      <c r="X392" s="222"/>
      <c r="Y392" s="46"/>
    </row>
    <row r="393" spans="1:25" x14ac:dyDescent="0.2">
      <c r="A393" s="222"/>
      <c r="B393" s="265"/>
      <c r="C393" s="265"/>
      <c r="D393" s="222"/>
      <c r="E393" s="222"/>
      <c r="F393" s="222"/>
      <c r="G393" s="263"/>
      <c r="H393" s="266"/>
      <c r="I393" s="266"/>
      <c r="J393" s="267"/>
      <c r="K393" s="222"/>
      <c r="L393" s="222"/>
      <c r="M393" s="220"/>
      <c r="N393" s="265"/>
      <c r="O393" s="222"/>
      <c r="P393" s="220"/>
      <c r="Q393" s="49"/>
      <c r="R393" s="222"/>
      <c r="S393" s="222"/>
      <c r="T393" s="222"/>
      <c r="U393" s="222"/>
      <c r="V393" s="222"/>
      <c r="W393" s="222"/>
      <c r="X393" s="222"/>
      <c r="Y393" s="46"/>
    </row>
    <row r="394" spans="1:25" x14ac:dyDescent="0.2">
      <c r="A394" s="222"/>
      <c r="B394" s="265"/>
      <c r="C394" s="265"/>
      <c r="D394" s="222"/>
      <c r="E394" s="222"/>
      <c r="F394" s="222"/>
      <c r="G394" s="263"/>
      <c r="H394" s="266"/>
      <c r="I394" s="266"/>
      <c r="J394" s="267"/>
      <c r="K394" s="222"/>
      <c r="L394" s="222"/>
      <c r="M394" s="220"/>
      <c r="N394" s="265"/>
      <c r="O394" s="222"/>
      <c r="P394" s="220"/>
      <c r="Q394" s="49"/>
      <c r="R394" s="222"/>
      <c r="S394" s="222"/>
      <c r="T394" s="222"/>
      <c r="U394" s="222"/>
      <c r="V394" s="222"/>
      <c r="W394" s="222"/>
      <c r="X394" s="222"/>
      <c r="Y394" s="46"/>
    </row>
    <row r="395" spans="1:25" x14ac:dyDescent="0.2">
      <c r="A395" s="222"/>
      <c r="B395" s="265"/>
      <c r="C395" s="265"/>
      <c r="D395" s="222"/>
      <c r="E395" s="222"/>
      <c r="F395" s="222"/>
      <c r="G395" s="263"/>
      <c r="H395" s="266"/>
      <c r="I395" s="266"/>
      <c r="J395" s="267"/>
      <c r="K395" s="222"/>
      <c r="L395" s="222"/>
      <c r="M395" s="220"/>
      <c r="N395" s="265"/>
      <c r="O395" s="222"/>
      <c r="P395" s="220"/>
      <c r="Q395" s="49"/>
      <c r="R395" s="222"/>
      <c r="S395" s="222"/>
      <c r="T395" s="222"/>
      <c r="U395" s="222"/>
      <c r="V395" s="222"/>
      <c r="W395" s="222"/>
      <c r="X395" s="222"/>
      <c r="Y395" s="46"/>
    </row>
    <row r="396" spans="1:25" x14ac:dyDescent="0.2">
      <c r="A396" s="222"/>
      <c r="B396" s="265"/>
      <c r="C396" s="265"/>
      <c r="D396" s="222"/>
      <c r="E396" s="222"/>
      <c r="F396" s="222"/>
      <c r="G396" s="263"/>
      <c r="H396" s="266"/>
      <c r="I396" s="266"/>
      <c r="J396" s="267"/>
      <c r="K396" s="222"/>
      <c r="L396" s="222"/>
      <c r="M396" s="220"/>
      <c r="N396" s="265"/>
      <c r="O396" s="222"/>
      <c r="P396" s="220"/>
      <c r="Q396" s="49"/>
      <c r="R396" s="222"/>
      <c r="S396" s="222"/>
      <c r="T396" s="222"/>
      <c r="U396" s="222"/>
      <c r="V396" s="222"/>
      <c r="W396" s="222"/>
      <c r="X396" s="222"/>
      <c r="Y396" s="46"/>
    </row>
    <row r="397" spans="1:25" x14ac:dyDescent="0.2">
      <c r="A397" s="222"/>
      <c r="B397" s="265"/>
      <c r="C397" s="265"/>
      <c r="D397" s="222"/>
      <c r="E397" s="222"/>
      <c r="F397" s="222"/>
      <c r="G397" s="263"/>
      <c r="H397" s="266"/>
      <c r="I397" s="266"/>
      <c r="J397" s="267"/>
      <c r="K397" s="222"/>
      <c r="L397" s="222"/>
      <c r="M397" s="220"/>
      <c r="N397" s="265"/>
      <c r="O397" s="222"/>
      <c r="P397" s="220"/>
      <c r="Q397" s="49"/>
      <c r="R397" s="222"/>
      <c r="S397" s="222"/>
      <c r="T397" s="222"/>
      <c r="U397" s="222"/>
      <c r="V397" s="222"/>
      <c r="W397" s="222"/>
      <c r="X397" s="222"/>
      <c r="Y397" s="46"/>
    </row>
    <row r="398" spans="1:25" x14ac:dyDescent="0.2">
      <c r="A398" s="222"/>
      <c r="B398" s="265"/>
      <c r="C398" s="265"/>
      <c r="D398" s="222"/>
      <c r="E398" s="222"/>
      <c r="F398" s="222"/>
      <c r="G398" s="263"/>
      <c r="H398" s="266"/>
      <c r="I398" s="266"/>
      <c r="J398" s="267"/>
      <c r="K398" s="222"/>
      <c r="L398" s="222"/>
      <c r="M398" s="220"/>
      <c r="N398" s="265"/>
      <c r="O398" s="222"/>
      <c r="P398" s="220"/>
      <c r="Q398" s="49"/>
      <c r="R398" s="222"/>
      <c r="S398" s="222"/>
      <c r="T398" s="222"/>
      <c r="U398" s="222"/>
      <c r="V398" s="222"/>
      <c r="W398" s="222"/>
      <c r="X398" s="222"/>
      <c r="Y398" s="46"/>
    </row>
    <row r="399" spans="1:25" x14ac:dyDescent="0.2">
      <c r="A399" s="222"/>
      <c r="B399" s="265"/>
      <c r="C399" s="265"/>
      <c r="D399" s="222"/>
      <c r="E399" s="222"/>
      <c r="F399" s="222"/>
      <c r="G399" s="263"/>
      <c r="H399" s="266"/>
      <c r="I399" s="266"/>
      <c r="J399" s="267"/>
      <c r="K399" s="222"/>
      <c r="L399" s="222"/>
      <c r="M399" s="220"/>
      <c r="N399" s="265"/>
      <c r="O399" s="222"/>
      <c r="P399" s="220"/>
      <c r="Q399" s="49"/>
      <c r="R399" s="222"/>
      <c r="S399" s="222"/>
      <c r="T399" s="222"/>
      <c r="U399" s="222"/>
      <c r="V399" s="222"/>
      <c r="W399" s="222"/>
      <c r="X399" s="222"/>
      <c r="Y399" s="46"/>
    </row>
    <row r="400" spans="1:25" x14ac:dyDescent="0.2">
      <c r="A400" s="222"/>
      <c r="B400" s="265"/>
      <c r="C400" s="265"/>
      <c r="D400" s="222"/>
      <c r="E400" s="222"/>
      <c r="F400" s="222"/>
      <c r="G400" s="263"/>
      <c r="H400" s="266"/>
      <c r="I400" s="266"/>
      <c r="J400" s="267"/>
      <c r="K400" s="222"/>
      <c r="L400" s="222"/>
      <c r="M400" s="220"/>
      <c r="N400" s="265"/>
      <c r="O400" s="222"/>
      <c r="P400" s="220"/>
      <c r="Q400" s="49"/>
      <c r="R400" s="222"/>
      <c r="S400" s="222"/>
      <c r="T400" s="222"/>
      <c r="U400" s="222"/>
      <c r="V400" s="222"/>
      <c r="W400" s="222"/>
      <c r="X400" s="222"/>
      <c r="Y400" s="46"/>
    </row>
    <row r="401" spans="1:25" x14ac:dyDescent="0.2">
      <c r="A401" s="222"/>
      <c r="B401" s="265"/>
      <c r="C401" s="265"/>
      <c r="D401" s="222"/>
      <c r="E401" s="222"/>
      <c r="F401" s="222"/>
      <c r="G401" s="263"/>
      <c r="H401" s="266"/>
      <c r="I401" s="266"/>
      <c r="J401" s="267"/>
      <c r="K401" s="222"/>
      <c r="L401" s="222"/>
      <c r="M401" s="220"/>
      <c r="N401" s="265"/>
      <c r="O401" s="222"/>
      <c r="P401" s="220"/>
      <c r="Q401" s="49"/>
      <c r="R401" s="222"/>
      <c r="S401" s="222"/>
      <c r="T401" s="222"/>
      <c r="U401" s="222"/>
      <c r="V401" s="222"/>
      <c r="W401" s="222"/>
      <c r="X401" s="222"/>
      <c r="Y401" s="46"/>
    </row>
    <row r="402" spans="1:25" x14ac:dyDescent="0.2">
      <c r="A402" s="222"/>
      <c r="B402" s="265"/>
      <c r="C402" s="265"/>
      <c r="D402" s="222"/>
      <c r="E402" s="222"/>
      <c r="F402" s="222"/>
      <c r="G402" s="263"/>
      <c r="H402" s="266"/>
      <c r="I402" s="266"/>
      <c r="J402" s="267"/>
      <c r="K402" s="222"/>
      <c r="L402" s="222"/>
      <c r="M402" s="220"/>
      <c r="N402" s="265"/>
      <c r="O402" s="222"/>
      <c r="P402" s="220"/>
      <c r="Q402" s="49"/>
      <c r="R402" s="222"/>
      <c r="S402" s="222"/>
      <c r="T402" s="222"/>
      <c r="U402" s="222"/>
      <c r="V402" s="222"/>
      <c r="W402" s="222"/>
      <c r="X402" s="222"/>
      <c r="Y402" s="46"/>
    </row>
    <row r="403" spans="1:25" x14ac:dyDescent="0.2">
      <c r="A403" s="222"/>
      <c r="B403" s="265"/>
      <c r="C403" s="265"/>
      <c r="D403" s="222"/>
      <c r="E403" s="222"/>
      <c r="F403" s="222"/>
      <c r="G403" s="263"/>
      <c r="H403" s="266"/>
      <c r="I403" s="266"/>
      <c r="J403" s="267"/>
      <c r="K403" s="222"/>
      <c r="L403" s="222"/>
      <c r="M403" s="220"/>
      <c r="N403" s="265"/>
      <c r="O403" s="222"/>
      <c r="P403" s="220"/>
      <c r="Q403" s="49"/>
      <c r="R403" s="222"/>
      <c r="S403" s="222"/>
      <c r="T403" s="222"/>
      <c r="U403" s="222"/>
      <c r="V403" s="222"/>
      <c r="W403" s="222"/>
      <c r="X403" s="222"/>
      <c r="Y403" s="46"/>
    </row>
    <row r="404" spans="1:25" x14ac:dyDescent="0.2">
      <c r="A404" s="222"/>
      <c r="B404" s="265"/>
      <c r="C404" s="265"/>
      <c r="D404" s="222"/>
      <c r="E404" s="222"/>
      <c r="F404" s="222"/>
      <c r="G404" s="263"/>
      <c r="H404" s="266"/>
      <c r="I404" s="266"/>
      <c r="J404" s="267"/>
      <c r="K404" s="222"/>
      <c r="L404" s="222"/>
      <c r="M404" s="220"/>
      <c r="N404" s="265"/>
      <c r="O404" s="222"/>
      <c r="P404" s="220"/>
      <c r="Q404" s="49"/>
      <c r="R404" s="222"/>
      <c r="S404" s="222"/>
      <c r="T404" s="222"/>
      <c r="U404" s="222"/>
      <c r="V404" s="222"/>
      <c r="W404" s="222"/>
      <c r="X404" s="222"/>
      <c r="Y404" s="46"/>
    </row>
    <row r="405" spans="1:25" x14ac:dyDescent="0.2">
      <c r="A405" s="222"/>
      <c r="B405" s="265"/>
      <c r="C405" s="265"/>
      <c r="D405" s="222"/>
      <c r="E405" s="222"/>
      <c r="F405" s="222"/>
      <c r="G405" s="263"/>
      <c r="H405" s="266"/>
      <c r="I405" s="266"/>
      <c r="J405" s="267"/>
      <c r="K405" s="222"/>
      <c r="L405" s="222"/>
      <c r="M405" s="220"/>
      <c r="N405" s="265"/>
      <c r="O405" s="222"/>
      <c r="P405" s="220"/>
      <c r="Q405" s="49"/>
      <c r="R405" s="222"/>
      <c r="S405" s="222"/>
      <c r="T405" s="222"/>
      <c r="U405" s="222"/>
      <c r="V405" s="222"/>
      <c r="W405" s="222"/>
      <c r="X405" s="222"/>
      <c r="Y405" s="46"/>
    </row>
    <row r="406" spans="1:25" x14ac:dyDescent="0.2">
      <c r="A406" s="222"/>
      <c r="B406" s="265"/>
      <c r="C406" s="265"/>
      <c r="D406" s="222"/>
      <c r="E406" s="222"/>
      <c r="F406" s="222"/>
      <c r="G406" s="263"/>
      <c r="H406" s="266"/>
      <c r="I406" s="266"/>
      <c r="J406" s="267"/>
      <c r="K406" s="222"/>
      <c r="L406" s="222"/>
      <c r="M406" s="220"/>
      <c r="N406" s="265"/>
      <c r="O406" s="222"/>
      <c r="P406" s="220"/>
      <c r="Q406" s="49"/>
      <c r="R406" s="222"/>
      <c r="S406" s="222"/>
      <c r="T406" s="222"/>
      <c r="U406" s="222"/>
      <c r="V406" s="222"/>
      <c r="W406" s="222"/>
      <c r="X406" s="222"/>
      <c r="Y406" s="46"/>
    </row>
    <row r="407" spans="1:25" x14ac:dyDescent="0.2">
      <c r="A407" s="222"/>
      <c r="B407" s="265"/>
      <c r="C407" s="265"/>
      <c r="D407" s="222"/>
      <c r="E407" s="222"/>
      <c r="F407" s="222"/>
      <c r="G407" s="263"/>
      <c r="H407" s="266"/>
      <c r="I407" s="266"/>
      <c r="J407" s="267"/>
      <c r="K407" s="222"/>
      <c r="L407" s="222"/>
      <c r="M407" s="220"/>
      <c r="N407" s="265"/>
      <c r="O407" s="222"/>
      <c r="P407" s="220"/>
      <c r="Q407" s="49"/>
      <c r="R407" s="222"/>
      <c r="S407" s="222"/>
      <c r="T407" s="222"/>
      <c r="U407" s="222"/>
      <c r="V407" s="222"/>
      <c r="W407" s="222"/>
      <c r="X407" s="222"/>
      <c r="Y407" s="46"/>
    </row>
    <row r="408" spans="1:25" x14ac:dyDescent="0.2">
      <c r="A408" s="222"/>
      <c r="B408" s="265"/>
      <c r="C408" s="265"/>
      <c r="D408" s="222"/>
      <c r="E408" s="222"/>
      <c r="F408" s="222"/>
      <c r="G408" s="263"/>
      <c r="H408" s="266"/>
      <c r="I408" s="266"/>
      <c r="J408" s="267"/>
      <c r="K408" s="222"/>
      <c r="L408" s="222"/>
      <c r="M408" s="220"/>
      <c r="N408" s="265"/>
      <c r="O408" s="222"/>
      <c r="P408" s="220"/>
      <c r="Q408" s="49"/>
      <c r="R408" s="222"/>
      <c r="S408" s="222"/>
      <c r="T408" s="222"/>
      <c r="U408" s="222"/>
      <c r="V408" s="222"/>
      <c r="W408" s="222"/>
      <c r="X408" s="222"/>
      <c r="Y408" s="46"/>
    </row>
    <row r="409" spans="1:25" x14ac:dyDescent="0.2">
      <c r="A409" s="222"/>
      <c r="B409" s="265"/>
      <c r="C409" s="265"/>
      <c r="D409" s="222"/>
      <c r="E409" s="222"/>
      <c r="F409" s="222"/>
      <c r="G409" s="263"/>
      <c r="H409" s="266"/>
      <c r="I409" s="266"/>
      <c r="J409" s="267"/>
      <c r="K409" s="222"/>
      <c r="L409" s="222"/>
      <c r="M409" s="220"/>
      <c r="N409" s="265"/>
      <c r="O409" s="222"/>
      <c r="P409" s="220"/>
      <c r="Q409" s="49"/>
      <c r="R409" s="222"/>
      <c r="S409" s="222"/>
      <c r="T409" s="222"/>
      <c r="U409" s="222"/>
      <c r="V409" s="222"/>
      <c r="W409" s="222"/>
      <c r="X409" s="222"/>
      <c r="Y409" s="46"/>
    </row>
    <row r="410" spans="1:25" x14ac:dyDescent="0.2">
      <c r="A410" s="222"/>
      <c r="B410" s="265"/>
      <c r="C410" s="265"/>
      <c r="D410" s="222"/>
      <c r="E410" s="222"/>
      <c r="F410" s="222"/>
      <c r="G410" s="263"/>
      <c r="H410" s="266"/>
      <c r="I410" s="266"/>
      <c r="J410" s="267"/>
      <c r="K410" s="222"/>
      <c r="L410" s="222"/>
      <c r="M410" s="220"/>
      <c r="N410" s="265"/>
      <c r="O410" s="222"/>
      <c r="P410" s="220"/>
      <c r="Q410" s="49"/>
      <c r="R410" s="222"/>
      <c r="S410" s="222"/>
      <c r="T410" s="222"/>
      <c r="U410" s="222"/>
      <c r="V410" s="222"/>
      <c r="W410" s="222"/>
      <c r="X410" s="222"/>
      <c r="Y410" s="46"/>
    </row>
    <row r="411" spans="1:25" x14ac:dyDescent="0.2">
      <c r="A411" s="222"/>
      <c r="B411" s="265"/>
      <c r="C411" s="265"/>
      <c r="D411" s="222"/>
      <c r="E411" s="222"/>
      <c r="F411" s="222"/>
      <c r="G411" s="263"/>
      <c r="H411" s="266"/>
      <c r="I411" s="266"/>
      <c r="J411" s="267"/>
      <c r="K411" s="222"/>
      <c r="L411" s="222"/>
      <c r="M411" s="220"/>
      <c r="N411" s="265"/>
      <c r="O411" s="222"/>
      <c r="P411" s="220"/>
      <c r="Q411" s="49"/>
      <c r="R411" s="222"/>
      <c r="S411" s="222"/>
      <c r="T411" s="222"/>
      <c r="U411" s="222"/>
      <c r="V411" s="222"/>
      <c r="W411" s="222"/>
      <c r="X411" s="222"/>
      <c r="Y411" s="46"/>
    </row>
    <row r="412" spans="1:25" x14ac:dyDescent="0.2">
      <c r="A412" s="222"/>
      <c r="B412" s="265"/>
      <c r="C412" s="265"/>
      <c r="D412" s="222"/>
      <c r="E412" s="222"/>
      <c r="F412" s="222"/>
      <c r="G412" s="263"/>
      <c r="H412" s="266"/>
      <c r="I412" s="266"/>
      <c r="J412" s="267"/>
      <c r="K412" s="222"/>
      <c r="L412" s="222"/>
      <c r="M412" s="220"/>
      <c r="N412" s="265"/>
      <c r="O412" s="222"/>
      <c r="P412" s="220"/>
      <c r="Q412" s="49"/>
      <c r="R412" s="222"/>
      <c r="S412" s="222"/>
      <c r="T412" s="222"/>
      <c r="U412" s="222"/>
      <c r="V412" s="222"/>
      <c r="W412" s="222"/>
      <c r="X412" s="222"/>
      <c r="Y412" s="46"/>
    </row>
    <row r="413" spans="1:25" x14ac:dyDescent="0.2">
      <c r="A413" s="222"/>
      <c r="B413" s="265"/>
      <c r="C413" s="265"/>
      <c r="D413" s="222"/>
      <c r="E413" s="222"/>
      <c r="F413" s="222"/>
      <c r="G413" s="263"/>
      <c r="H413" s="266"/>
      <c r="I413" s="266"/>
      <c r="J413" s="267"/>
      <c r="K413" s="222"/>
      <c r="L413" s="222"/>
      <c r="M413" s="220"/>
      <c r="N413" s="265"/>
      <c r="O413" s="222"/>
      <c r="P413" s="220"/>
      <c r="Q413" s="49"/>
      <c r="R413" s="222"/>
      <c r="S413" s="222"/>
      <c r="T413" s="222"/>
      <c r="U413" s="222"/>
      <c r="V413" s="222"/>
      <c r="W413" s="222"/>
      <c r="X413" s="222"/>
      <c r="Y413" s="46"/>
    </row>
    <row r="414" spans="1:25" x14ac:dyDescent="0.2">
      <c r="A414" s="222"/>
      <c r="B414" s="265"/>
      <c r="C414" s="265"/>
      <c r="D414" s="222"/>
      <c r="E414" s="222"/>
      <c r="F414" s="222"/>
      <c r="G414" s="263"/>
      <c r="H414" s="266"/>
      <c r="I414" s="266"/>
      <c r="J414" s="267"/>
      <c r="K414" s="222"/>
      <c r="L414" s="222"/>
      <c r="M414" s="220"/>
      <c r="N414" s="265"/>
      <c r="O414" s="222"/>
      <c r="P414" s="220"/>
      <c r="Q414" s="49"/>
      <c r="R414" s="222"/>
      <c r="S414" s="222"/>
      <c r="T414" s="222"/>
      <c r="U414" s="222"/>
      <c r="V414" s="222"/>
      <c r="W414" s="222"/>
      <c r="X414" s="222"/>
      <c r="Y414" s="46"/>
    </row>
    <row r="415" spans="1:25" x14ac:dyDescent="0.2">
      <c r="A415" s="222"/>
      <c r="B415" s="265"/>
      <c r="C415" s="265"/>
      <c r="D415" s="222"/>
      <c r="E415" s="222"/>
      <c r="F415" s="222"/>
      <c r="G415" s="263"/>
      <c r="H415" s="266"/>
      <c r="I415" s="266"/>
      <c r="J415" s="267"/>
      <c r="K415" s="222"/>
      <c r="L415" s="222"/>
      <c r="M415" s="220"/>
      <c r="N415" s="265"/>
      <c r="O415" s="222"/>
      <c r="P415" s="220"/>
      <c r="Q415" s="49"/>
      <c r="R415" s="222"/>
      <c r="S415" s="222"/>
      <c r="T415" s="222"/>
      <c r="U415" s="222"/>
      <c r="V415" s="222"/>
      <c r="W415" s="222"/>
      <c r="X415" s="222"/>
      <c r="Y415" s="46"/>
    </row>
    <row r="416" spans="1:25" x14ac:dyDescent="0.2">
      <c r="A416" s="222"/>
      <c r="B416" s="265"/>
      <c r="C416" s="265"/>
      <c r="D416" s="222"/>
      <c r="E416" s="222"/>
      <c r="F416" s="222"/>
      <c r="G416" s="263"/>
      <c r="H416" s="266"/>
      <c r="I416" s="266"/>
      <c r="J416" s="267"/>
      <c r="K416" s="222"/>
      <c r="L416" s="222"/>
      <c r="M416" s="220"/>
      <c r="N416" s="265"/>
      <c r="O416" s="222"/>
      <c r="P416" s="220"/>
      <c r="Q416" s="49"/>
      <c r="R416" s="222"/>
      <c r="S416" s="222"/>
      <c r="T416" s="222"/>
      <c r="U416" s="222"/>
      <c r="V416" s="222"/>
      <c r="W416" s="222"/>
      <c r="X416" s="222"/>
      <c r="Y416" s="46"/>
    </row>
    <row r="417" spans="1:25" x14ac:dyDescent="0.2">
      <c r="A417" s="222"/>
      <c r="B417" s="265"/>
      <c r="C417" s="265"/>
      <c r="D417" s="222"/>
      <c r="E417" s="222"/>
      <c r="F417" s="222"/>
      <c r="G417" s="263"/>
      <c r="H417" s="266"/>
      <c r="I417" s="266"/>
      <c r="J417" s="267"/>
      <c r="K417" s="222"/>
      <c r="L417" s="222"/>
      <c r="M417" s="220"/>
      <c r="N417" s="265"/>
      <c r="O417" s="222"/>
      <c r="P417" s="220"/>
      <c r="Q417" s="49"/>
      <c r="R417" s="222"/>
      <c r="S417" s="222"/>
      <c r="T417" s="222"/>
      <c r="U417" s="222"/>
      <c r="V417" s="222"/>
      <c r="W417" s="222"/>
      <c r="X417" s="222"/>
      <c r="Y417" s="46"/>
    </row>
    <row r="418" spans="1:25" x14ac:dyDescent="0.2">
      <c r="A418" s="222"/>
      <c r="B418" s="265"/>
      <c r="C418" s="265"/>
      <c r="D418" s="222"/>
      <c r="E418" s="222"/>
      <c r="F418" s="222"/>
      <c r="G418" s="263"/>
      <c r="H418" s="266"/>
      <c r="I418" s="266"/>
      <c r="J418" s="267"/>
      <c r="K418" s="222"/>
      <c r="L418" s="222"/>
      <c r="M418" s="220"/>
      <c r="N418" s="265"/>
      <c r="O418" s="222"/>
      <c r="P418" s="220"/>
      <c r="Q418" s="49"/>
      <c r="R418" s="222"/>
      <c r="S418" s="222"/>
      <c r="T418" s="222"/>
      <c r="U418" s="222"/>
      <c r="V418" s="222"/>
      <c r="W418" s="222"/>
      <c r="X418" s="222"/>
      <c r="Y418" s="46"/>
    </row>
    <row r="419" spans="1:25" x14ac:dyDescent="0.2">
      <c r="A419" s="222"/>
      <c r="B419" s="265"/>
      <c r="C419" s="265"/>
      <c r="D419" s="222"/>
      <c r="E419" s="222"/>
      <c r="F419" s="222"/>
      <c r="G419" s="263"/>
      <c r="H419" s="266"/>
      <c r="I419" s="266"/>
      <c r="J419" s="267"/>
      <c r="K419" s="222"/>
      <c r="L419" s="222"/>
      <c r="M419" s="220"/>
      <c r="N419" s="265"/>
      <c r="O419" s="222"/>
      <c r="P419" s="220"/>
      <c r="Q419" s="49"/>
      <c r="R419" s="222"/>
      <c r="S419" s="222"/>
      <c r="T419" s="222"/>
      <c r="U419" s="222"/>
      <c r="V419" s="222"/>
      <c r="W419" s="222"/>
      <c r="X419" s="222"/>
      <c r="Y419" s="46"/>
    </row>
    <row r="420" spans="1:25" x14ac:dyDescent="0.2">
      <c r="A420" s="222"/>
      <c r="B420" s="265"/>
      <c r="C420" s="265"/>
      <c r="D420" s="222"/>
      <c r="E420" s="222"/>
      <c r="F420" s="222"/>
      <c r="G420" s="263"/>
      <c r="H420" s="266"/>
      <c r="I420" s="266"/>
      <c r="J420" s="267"/>
      <c r="K420" s="222"/>
      <c r="L420" s="222"/>
      <c r="M420" s="220"/>
      <c r="N420" s="265"/>
      <c r="O420" s="222"/>
      <c r="P420" s="220"/>
      <c r="Q420" s="49"/>
      <c r="R420" s="222"/>
      <c r="S420" s="222"/>
      <c r="T420" s="222"/>
      <c r="U420" s="222"/>
      <c r="V420" s="222"/>
      <c r="W420" s="222"/>
      <c r="X420" s="222"/>
      <c r="Y420" s="46"/>
    </row>
    <row r="421" spans="1:25" x14ac:dyDescent="0.2">
      <c r="A421" s="222"/>
      <c r="B421" s="265"/>
      <c r="C421" s="265"/>
      <c r="D421" s="222"/>
      <c r="E421" s="222"/>
      <c r="F421" s="222"/>
      <c r="G421" s="263"/>
      <c r="H421" s="266"/>
      <c r="I421" s="266"/>
      <c r="J421" s="267"/>
      <c r="K421" s="222"/>
      <c r="L421" s="222"/>
      <c r="M421" s="220"/>
      <c r="N421" s="265"/>
      <c r="O421" s="222"/>
      <c r="P421" s="220"/>
      <c r="Q421" s="49"/>
      <c r="R421" s="222"/>
      <c r="S421" s="222"/>
      <c r="T421" s="222"/>
      <c r="U421" s="222"/>
      <c r="V421" s="222"/>
      <c r="W421" s="222"/>
      <c r="X421" s="222"/>
      <c r="Y421" s="46"/>
    </row>
    <row r="422" spans="1:25" x14ac:dyDescent="0.2">
      <c r="A422" s="222"/>
      <c r="B422" s="265"/>
      <c r="C422" s="265"/>
      <c r="D422" s="222"/>
      <c r="E422" s="222"/>
      <c r="F422" s="222"/>
      <c r="G422" s="263"/>
      <c r="H422" s="266"/>
      <c r="I422" s="266"/>
      <c r="J422" s="267"/>
      <c r="K422" s="222"/>
      <c r="L422" s="222"/>
      <c r="M422" s="220"/>
      <c r="N422" s="265"/>
      <c r="O422" s="222"/>
      <c r="P422" s="220"/>
      <c r="Q422" s="49"/>
      <c r="R422" s="222"/>
      <c r="S422" s="222"/>
      <c r="T422" s="222"/>
      <c r="U422" s="222"/>
      <c r="V422" s="222"/>
      <c r="W422" s="222"/>
      <c r="X422" s="222"/>
      <c r="Y422" s="46"/>
    </row>
    <row r="423" spans="1:25" x14ac:dyDescent="0.2">
      <c r="A423" s="222"/>
      <c r="B423" s="265"/>
      <c r="C423" s="265"/>
      <c r="D423" s="222"/>
      <c r="E423" s="222"/>
      <c r="F423" s="222"/>
      <c r="G423" s="263"/>
      <c r="H423" s="266"/>
      <c r="I423" s="266"/>
      <c r="J423" s="267"/>
      <c r="K423" s="222"/>
      <c r="L423" s="222"/>
      <c r="M423" s="220"/>
      <c r="N423" s="265"/>
      <c r="O423" s="222"/>
      <c r="P423" s="220"/>
      <c r="Q423" s="49"/>
      <c r="R423" s="222"/>
      <c r="S423" s="222"/>
      <c r="T423" s="222"/>
      <c r="U423" s="222"/>
      <c r="V423" s="222"/>
      <c r="W423" s="222"/>
      <c r="X423" s="222"/>
      <c r="Y423" s="46"/>
    </row>
    <row r="424" spans="1:25" x14ac:dyDescent="0.2">
      <c r="A424" s="222"/>
      <c r="B424" s="265"/>
      <c r="C424" s="265"/>
      <c r="D424" s="222"/>
      <c r="E424" s="222"/>
      <c r="F424" s="222"/>
      <c r="G424" s="263"/>
      <c r="H424" s="266"/>
      <c r="I424" s="266"/>
      <c r="J424" s="267"/>
      <c r="K424" s="222"/>
      <c r="L424" s="222"/>
      <c r="M424" s="220"/>
      <c r="N424" s="265"/>
      <c r="O424" s="222"/>
      <c r="P424" s="220"/>
      <c r="Q424" s="49"/>
      <c r="R424" s="222"/>
      <c r="S424" s="222"/>
      <c r="T424" s="222"/>
      <c r="U424" s="222"/>
      <c r="V424" s="222"/>
      <c r="W424" s="222"/>
      <c r="X424" s="222"/>
      <c r="Y424" s="46"/>
    </row>
    <row r="425" spans="1:25" x14ac:dyDescent="0.2">
      <c r="A425" s="222"/>
      <c r="B425" s="265"/>
      <c r="C425" s="265"/>
      <c r="D425" s="222"/>
      <c r="E425" s="222"/>
      <c r="F425" s="222"/>
      <c r="G425" s="263"/>
      <c r="H425" s="266"/>
      <c r="I425" s="266"/>
      <c r="J425" s="267"/>
      <c r="K425" s="222"/>
      <c r="L425" s="222"/>
      <c r="M425" s="220"/>
      <c r="N425" s="265"/>
      <c r="O425" s="222"/>
      <c r="P425" s="220"/>
      <c r="Q425" s="49"/>
      <c r="R425" s="222"/>
      <c r="S425" s="222"/>
      <c r="T425" s="222"/>
      <c r="U425" s="222"/>
      <c r="V425" s="222"/>
      <c r="W425" s="222"/>
      <c r="X425" s="222"/>
      <c r="Y425" s="46"/>
    </row>
    <row r="426" spans="1:25" x14ac:dyDescent="0.2">
      <c r="A426" s="222"/>
      <c r="B426" s="265"/>
      <c r="C426" s="265"/>
      <c r="D426" s="222"/>
      <c r="E426" s="222"/>
      <c r="F426" s="222"/>
      <c r="G426" s="263"/>
      <c r="H426" s="266"/>
      <c r="I426" s="266"/>
      <c r="J426" s="267"/>
      <c r="K426" s="222"/>
      <c r="L426" s="222"/>
      <c r="M426" s="220"/>
      <c r="N426" s="265"/>
      <c r="O426" s="222"/>
      <c r="P426" s="220"/>
      <c r="Q426" s="49"/>
      <c r="R426" s="222"/>
      <c r="S426" s="222"/>
      <c r="T426" s="222"/>
      <c r="U426" s="222"/>
      <c r="V426" s="222"/>
      <c r="W426" s="222"/>
      <c r="X426" s="222"/>
      <c r="Y426" s="46"/>
    </row>
    <row r="427" spans="1:25" x14ac:dyDescent="0.2">
      <c r="A427" s="222"/>
      <c r="B427" s="265"/>
      <c r="C427" s="265"/>
      <c r="D427" s="222"/>
      <c r="E427" s="222"/>
      <c r="F427" s="222"/>
      <c r="G427" s="263"/>
      <c r="H427" s="266"/>
      <c r="I427" s="266"/>
      <c r="J427" s="267"/>
      <c r="K427" s="222"/>
      <c r="L427" s="222"/>
      <c r="M427" s="220"/>
      <c r="N427" s="265"/>
      <c r="O427" s="222"/>
      <c r="P427" s="220"/>
      <c r="Q427" s="49"/>
      <c r="R427" s="222"/>
      <c r="S427" s="222"/>
      <c r="T427" s="222"/>
      <c r="U427" s="222"/>
      <c r="V427" s="222"/>
      <c r="W427" s="222"/>
      <c r="X427" s="222"/>
      <c r="Y427" s="46"/>
    </row>
    <row r="428" spans="1:25" x14ac:dyDescent="0.2">
      <c r="A428" s="222"/>
      <c r="B428" s="265"/>
      <c r="C428" s="265"/>
      <c r="D428" s="222"/>
      <c r="E428" s="222"/>
      <c r="F428" s="222"/>
      <c r="G428" s="263"/>
      <c r="H428" s="266"/>
      <c r="I428" s="266"/>
      <c r="J428" s="267"/>
      <c r="K428" s="222"/>
      <c r="L428" s="222"/>
      <c r="M428" s="220"/>
      <c r="N428" s="265"/>
      <c r="O428" s="222"/>
      <c r="P428" s="220"/>
      <c r="Q428" s="49"/>
      <c r="R428" s="222"/>
      <c r="S428" s="222"/>
      <c r="T428" s="222"/>
      <c r="U428" s="222"/>
      <c r="V428" s="222"/>
      <c r="W428" s="222"/>
      <c r="X428" s="222"/>
      <c r="Y428" s="46"/>
    </row>
    <row r="429" spans="1:25" x14ac:dyDescent="0.2">
      <c r="A429" s="222"/>
      <c r="B429" s="265"/>
      <c r="C429" s="265"/>
      <c r="D429" s="222"/>
      <c r="E429" s="222"/>
      <c r="F429" s="222"/>
      <c r="G429" s="263"/>
      <c r="H429" s="266"/>
      <c r="I429" s="266"/>
      <c r="J429" s="267"/>
      <c r="K429" s="222"/>
      <c r="L429" s="222"/>
      <c r="M429" s="220"/>
      <c r="N429" s="265"/>
      <c r="O429" s="222"/>
      <c r="P429" s="220"/>
      <c r="Q429" s="49"/>
      <c r="R429" s="222"/>
      <c r="S429" s="222"/>
      <c r="T429" s="222"/>
      <c r="U429" s="222"/>
      <c r="V429" s="222"/>
      <c r="W429" s="222"/>
      <c r="X429" s="222"/>
      <c r="Y429" s="46"/>
    </row>
    <row r="430" spans="1:25" x14ac:dyDescent="0.2">
      <c r="A430" s="222"/>
      <c r="B430" s="265"/>
      <c r="C430" s="265"/>
      <c r="D430" s="222"/>
      <c r="E430" s="222"/>
      <c r="F430" s="222"/>
      <c r="G430" s="263"/>
      <c r="H430" s="266"/>
      <c r="I430" s="266"/>
      <c r="J430" s="267"/>
      <c r="K430" s="222"/>
      <c r="L430" s="222"/>
      <c r="M430" s="220"/>
      <c r="N430" s="265"/>
      <c r="O430" s="222"/>
      <c r="P430" s="220"/>
      <c r="Q430" s="49"/>
      <c r="R430" s="222"/>
      <c r="S430" s="222"/>
      <c r="T430" s="222"/>
      <c r="U430" s="222"/>
      <c r="V430" s="222"/>
      <c r="W430" s="222"/>
      <c r="X430" s="222"/>
      <c r="Y430" s="46"/>
    </row>
    <row r="431" spans="1:25" x14ac:dyDescent="0.2">
      <c r="A431" s="222"/>
      <c r="B431" s="265"/>
      <c r="C431" s="265"/>
      <c r="D431" s="222"/>
      <c r="E431" s="222"/>
      <c r="F431" s="222"/>
      <c r="G431" s="263"/>
      <c r="H431" s="266"/>
      <c r="I431" s="266"/>
      <c r="J431" s="267"/>
      <c r="K431" s="222"/>
      <c r="L431" s="222"/>
      <c r="M431" s="220"/>
      <c r="N431" s="265"/>
      <c r="O431" s="222"/>
      <c r="P431" s="220"/>
      <c r="Q431" s="49"/>
      <c r="R431" s="222"/>
      <c r="S431" s="222"/>
      <c r="T431" s="222"/>
      <c r="U431" s="222"/>
      <c r="V431" s="222"/>
      <c r="W431" s="222"/>
      <c r="X431" s="222"/>
      <c r="Y431" s="46"/>
    </row>
    <row r="432" spans="1:25" x14ac:dyDescent="0.2">
      <c r="A432" s="222"/>
      <c r="B432" s="265"/>
      <c r="C432" s="265"/>
      <c r="D432" s="222"/>
      <c r="E432" s="222"/>
      <c r="F432" s="222"/>
      <c r="G432" s="263"/>
      <c r="H432" s="266"/>
      <c r="I432" s="266"/>
      <c r="J432" s="267"/>
      <c r="K432" s="222"/>
      <c r="L432" s="222"/>
      <c r="M432" s="220"/>
      <c r="N432" s="265"/>
      <c r="O432" s="222"/>
      <c r="P432" s="220"/>
      <c r="Q432" s="49"/>
      <c r="R432" s="222"/>
      <c r="S432" s="222"/>
      <c r="T432" s="222"/>
      <c r="U432" s="222"/>
      <c r="V432" s="222"/>
      <c r="W432" s="222"/>
      <c r="X432" s="222"/>
      <c r="Y432" s="46"/>
    </row>
    <row r="433" spans="1:25" x14ac:dyDescent="0.2">
      <c r="A433" s="222"/>
      <c r="B433" s="265"/>
      <c r="C433" s="265"/>
      <c r="D433" s="222"/>
      <c r="E433" s="222"/>
      <c r="F433" s="222"/>
      <c r="G433" s="263"/>
      <c r="H433" s="266"/>
      <c r="I433" s="266"/>
      <c r="J433" s="267"/>
      <c r="K433" s="222"/>
      <c r="L433" s="222"/>
      <c r="M433" s="220"/>
      <c r="N433" s="265"/>
      <c r="O433" s="222"/>
      <c r="P433" s="220"/>
      <c r="Q433" s="49"/>
      <c r="R433" s="222"/>
      <c r="S433" s="222"/>
      <c r="T433" s="222"/>
      <c r="U433" s="222"/>
      <c r="V433" s="222"/>
      <c r="W433" s="222"/>
      <c r="X433" s="222"/>
      <c r="Y433" s="46"/>
    </row>
    <row r="434" spans="1:25" x14ac:dyDescent="0.2">
      <c r="A434" s="222"/>
      <c r="B434" s="265"/>
      <c r="C434" s="265"/>
      <c r="D434" s="222"/>
      <c r="E434" s="222"/>
      <c r="F434" s="222"/>
      <c r="G434" s="263"/>
      <c r="H434" s="266"/>
      <c r="I434" s="266"/>
      <c r="J434" s="267"/>
      <c r="K434" s="222"/>
      <c r="L434" s="222"/>
      <c r="M434" s="220"/>
      <c r="N434" s="265"/>
      <c r="O434" s="222"/>
      <c r="P434" s="220"/>
      <c r="Q434" s="49"/>
      <c r="R434" s="222"/>
      <c r="S434" s="222"/>
      <c r="T434" s="222"/>
      <c r="U434" s="222"/>
      <c r="V434" s="222"/>
      <c r="W434" s="222"/>
      <c r="X434" s="222"/>
      <c r="Y434" s="46"/>
    </row>
    <row r="435" spans="1:25" x14ac:dyDescent="0.2">
      <c r="A435" s="222"/>
      <c r="B435" s="265"/>
      <c r="C435" s="265"/>
      <c r="D435" s="222"/>
      <c r="E435" s="222"/>
      <c r="F435" s="222"/>
      <c r="G435" s="263"/>
      <c r="H435" s="266"/>
      <c r="I435" s="266"/>
      <c r="J435" s="267"/>
      <c r="K435" s="222"/>
      <c r="L435" s="222"/>
      <c r="M435" s="220"/>
      <c r="N435" s="265"/>
      <c r="O435" s="222"/>
      <c r="P435" s="220"/>
      <c r="Q435" s="49"/>
      <c r="R435" s="222"/>
      <c r="S435" s="222"/>
      <c r="T435" s="222"/>
      <c r="U435" s="222"/>
      <c r="V435" s="222"/>
      <c r="W435" s="222"/>
      <c r="X435" s="222"/>
      <c r="Y435" s="46"/>
    </row>
    <row r="436" spans="1:25" x14ac:dyDescent="0.2">
      <c r="A436" s="222"/>
      <c r="B436" s="265"/>
      <c r="C436" s="265"/>
      <c r="D436" s="222"/>
      <c r="E436" s="222"/>
      <c r="F436" s="222"/>
      <c r="G436" s="263"/>
      <c r="H436" s="266"/>
      <c r="I436" s="266"/>
      <c r="J436" s="267"/>
      <c r="K436" s="222"/>
      <c r="L436" s="222"/>
      <c r="M436" s="220"/>
      <c r="N436" s="265"/>
      <c r="O436" s="222"/>
      <c r="P436" s="220"/>
      <c r="Q436" s="49"/>
      <c r="R436" s="222"/>
      <c r="S436" s="222"/>
      <c r="T436" s="222"/>
      <c r="U436" s="222"/>
      <c r="V436" s="222"/>
      <c r="W436" s="222"/>
      <c r="X436" s="222"/>
      <c r="Y436" s="46"/>
    </row>
    <row r="437" spans="1:25" x14ac:dyDescent="0.2">
      <c r="A437" s="222"/>
      <c r="B437" s="265"/>
      <c r="C437" s="265"/>
      <c r="D437" s="222"/>
      <c r="E437" s="222"/>
      <c r="F437" s="222"/>
      <c r="G437" s="263"/>
      <c r="H437" s="266"/>
      <c r="I437" s="266"/>
      <c r="J437" s="267"/>
      <c r="K437" s="222"/>
      <c r="L437" s="222"/>
      <c r="M437" s="220"/>
      <c r="N437" s="265"/>
      <c r="O437" s="222"/>
      <c r="P437" s="220"/>
      <c r="Q437" s="49"/>
      <c r="R437" s="222"/>
      <c r="S437" s="222"/>
      <c r="T437" s="222"/>
      <c r="U437" s="222"/>
      <c r="V437" s="222"/>
      <c r="W437" s="222"/>
      <c r="X437" s="222"/>
      <c r="Y437" s="46"/>
    </row>
    <row r="438" spans="1:25" x14ac:dyDescent="0.2">
      <c r="A438" s="222"/>
      <c r="B438" s="265"/>
      <c r="C438" s="265"/>
      <c r="D438" s="222"/>
      <c r="E438" s="222"/>
      <c r="F438" s="222"/>
      <c r="G438" s="263"/>
      <c r="H438" s="266"/>
      <c r="I438" s="266"/>
      <c r="J438" s="267"/>
      <c r="K438" s="222"/>
      <c r="L438" s="222"/>
      <c r="M438" s="220"/>
      <c r="N438" s="265"/>
      <c r="O438" s="222"/>
      <c r="P438" s="220"/>
      <c r="Q438" s="49"/>
      <c r="R438" s="222"/>
      <c r="S438" s="222"/>
      <c r="T438" s="222"/>
      <c r="U438" s="222"/>
      <c r="V438" s="222"/>
      <c r="W438" s="222"/>
      <c r="X438" s="222"/>
      <c r="Y438" s="46"/>
    </row>
    <row r="439" spans="1:25" x14ac:dyDescent="0.2">
      <c r="A439" s="222"/>
      <c r="B439" s="265"/>
      <c r="C439" s="265"/>
      <c r="D439" s="222"/>
      <c r="E439" s="222"/>
      <c r="F439" s="222"/>
      <c r="G439" s="263"/>
      <c r="H439" s="266"/>
      <c r="I439" s="266"/>
      <c r="J439" s="267"/>
      <c r="K439" s="222"/>
      <c r="L439" s="222"/>
      <c r="M439" s="220"/>
      <c r="N439" s="265"/>
      <c r="O439" s="222"/>
      <c r="P439" s="220"/>
      <c r="Q439" s="49"/>
      <c r="R439" s="222"/>
      <c r="S439" s="222"/>
      <c r="T439" s="222"/>
      <c r="U439" s="222"/>
      <c r="V439" s="222"/>
      <c r="W439" s="222"/>
      <c r="X439" s="222"/>
      <c r="Y439" s="46"/>
    </row>
    <row r="440" spans="1:25" x14ac:dyDescent="0.2">
      <c r="A440" s="222"/>
      <c r="B440" s="265"/>
      <c r="C440" s="265"/>
      <c r="D440" s="222"/>
      <c r="E440" s="222"/>
      <c r="F440" s="222"/>
      <c r="G440" s="263"/>
      <c r="H440" s="266"/>
      <c r="I440" s="266"/>
      <c r="J440" s="267"/>
      <c r="K440" s="222"/>
      <c r="L440" s="222"/>
      <c r="M440" s="220"/>
      <c r="N440" s="265"/>
      <c r="O440" s="222"/>
      <c r="P440" s="220"/>
      <c r="Q440" s="49"/>
      <c r="R440" s="222"/>
      <c r="S440" s="222"/>
      <c r="T440" s="222"/>
      <c r="U440" s="222"/>
      <c r="V440" s="222"/>
      <c r="W440" s="222"/>
      <c r="X440" s="222"/>
      <c r="Y440" s="46"/>
    </row>
    <row r="441" spans="1:25" x14ac:dyDescent="0.2">
      <c r="A441" s="222"/>
      <c r="B441" s="265"/>
      <c r="C441" s="265"/>
      <c r="D441" s="222"/>
      <c r="E441" s="222"/>
      <c r="F441" s="222"/>
      <c r="G441" s="263"/>
      <c r="H441" s="266"/>
      <c r="I441" s="266"/>
      <c r="J441" s="267"/>
      <c r="K441" s="222"/>
      <c r="L441" s="222"/>
      <c r="M441" s="220"/>
      <c r="N441" s="265"/>
      <c r="O441" s="222"/>
      <c r="P441" s="220"/>
      <c r="Q441" s="49"/>
      <c r="R441" s="222"/>
      <c r="S441" s="222"/>
      <c r="T441" s="222"/>
      <c r="U441" s="222"/>
      <c r="V441" s="222"/>
      <c r="W441" s="222"/>
      <c r="X441" s="222"/>
      <c r="Y441" s="46"/>
    </row>
    <row r="442" spans="1:25" x14ac:dyDescent="0.2">
      <c r="A442" s="222"/>
      <c r="B442" s="265"/>
      <c r="C442" s="265"/>
      <c r="D442" s="222"/>
      <c r="E442" s="222"/>
      <c r="F442" s="222"/>
      <c r="G442" s="263"/>
      <c r="H442" s="266"/>
      <c r="I442" s="266"/>
      <c r="J442" s="267"/>
      <c r="K442" s="222"/>
      <c r="L442" s="222"/>
      <c r="M442" s="220"/>
      <c r="N442" s="265"/>
      <c r="O442" s="222"/>
      <c r="P442" s="220"/>
      <c r="Q442" s="49"/>
      <c r="R442" s="222"/>
      <c r="S442" s="222"/>
      <c r="T442" s="222"/>
      <c r="U442" s="222"/>
      <c r="V442" s="222"/>
      <c r="W442" s="222"/>
      <c r="X442" s="222"/>
      <c r="Y442" s="46"/>
    </row>
    <row r="443" spans="1:25" x14ac:dyDescent="0.2">
      <c r="A443" s="222"/>
      <c r="B443" s="265"/>
      <c r="C443" s="265"/>
      <c r="D443" s="222"/>
      <c r="E443" s="222"/>
      <c r="F443" s="222"/>
      <c r="G443" s="263"/>
      <c r="H443" s="266"/>
      <c r="I443" s="266"/>
      <c r="J443" s="267"/>
      <c r="K443" s="222"/>
      <c r="L443" s="222"/>
      <c r="M443" s="220"/>
      <c r="N443" s="265"/>
      <c r="O443" s="222"/>
      <c r="P443" s="220"/>
      <c r="Q443" s="49"/>
      <c r="R443" s="222"/>
      <c r="S443" s="222"/>
      <c r="T443" s="222"/>
      <c r="U443" s="222"/>
      <c r="V443" s="222"/>
      <c r="W443" s="222"/>
      <c r="X443" s="222"/>
      <c r="Y443" s="46"/>
    </row>
    <row r="444" spans="1:25" x14ac:dyDescent="0.2">
      <c r="A444" s="222"/>
      <c r="B444" s="265"/>
      <c r="C444" s="265"/>
      <c r="D444" s="222"/>
      <c r="E444" s="222"/>
      <c r="F444" s="222"/>
      <c r="G444" s="263"/>
      <c r="H444" s="266"/>
      <c r="I444" s="266"/>
      <c r="J444" s="267"/>
      <c r="K444" s="222"/>
      <c r="L444" s="222"/>
      <c r="M444" s="220"/>
      <c r="N444" s="265"/>
      <c r="O444" s="222"/>
      <c r="P444" s="220"/>
      <c r="Q444" s="49"/>
      <c r="R444" s="222"/>
      <c r="S444" s="222"/>
      <c r="T444" s="222"/>
      <c r="U444" s="222"/>
      <c r="V444" s="222"/>
      <c r="W444" s="222"/>
      <c r="X444" s="222"/>
      <c r="Y444" s="46"/>
    </row>
    <row r="445" spans="1:25" x14ac:dyDescent="0.2">
      <c r="A445" s="222"/>
      <c r="B445" s="265"/>
      <c r="C445" s="265"/>
      <c r="D445" s="222"/>
      <c r="E445" s="222"/>
      <c r="F445" s="222"/>
      <c r="G445" s="263"/>
      <c r="H445" s="266"/>
      <c r="I445" s="266"/>
      <c r="J445" s="267"/>
      <c r="K445" s="222"/>
      <c r="L445" s="222"/>
      <c r="M445" s="220"/>
      <c r="N445" s="265"/>
      <c r="O445" s="222"/>
      <c r="P445" s="220"/>
      <c r="Q445" s="49"/>
      <c r="R445" s="222"/>
      <c r="S445" s="222"/>
      <c r="T445" s="222"/>
      <c r="U445" s="222"/>
      <c r="V445" s="222"/>
      <c r="W445" s="222"/>
      <c r="X445" s="222"/>
      <c r="Y445" s="46"/>
    </row>
    <row r="446" spans="1:25" x14ac:dyDescent="0.2">
      <c r="A446" s="222"/>
      <c r="B446" s="265"/>
      <c r="C446" s="265"/>
      <c r="D446" s="222"/>
      <c r="E446" s="222"/>
      <c r="F446" s="222"/>
      <c r="G446" s="263"/>
      <c r="H446" s="266"/>
      <c r="I446" s="266"/>
      <c r="J446" s="267"/>
      <c r="K446" s="222"/>
      <c r="L446" s="222"/>
      <c r="M446" s="220"/>
      <c r="N446" s="265"/>
      <c r="O446" s="222"/>
      <c r="P446" s="220"/>
      <c r="Q446" s="49"/>
      <c r="R446" s="222"/>
      <c r="S446" s="222"/>
      <c r="T446" s="222"/>
      <c r="U446" s="222"/>
      <c r="V446" s="222"/>
      <c r="W446" s="222"/>
      <c r="X446" s="222"/>
      <c r="Y446" s="46"/>
    </row>
    <row r="447" spans="1:25" x14ac:dyDescent="0.2">
      <c r="A447" s="222"/>
      <c r="B447" s="265"/>
      <c r="C447" s="265"/>
      <c r="D447" s="222"/>
      <c r="E447" s="222"/>
      <c r="F447" s="222"/>
      <c r="G447" s="263"/>
      <c r="H447" s="266"/>
      <c r="I447" s="266"/>
      <c r="J447" s="267"/>
      <c r="K447" s="222"/>
      <c r="L447" s="222"/>
      <c r="M447" s="220"/>
      <c r="N447" s="265"/>
      <c r="O447" s="222"/>
      <c r="P447" s="220"/>
      <c r="Q447" s="49"/>
      <c r="R447" s="222"/>
      <c r="S447" s="222"/>
      <c r="T447" s="222"/>
      <c r="U447" s="222"/>
      <c r="V447" s="222"/>
      <c r="W447" s="222"/>
      <c r="X447" s="222"/>
      <c r="Y447" s="46"/>
    </row>
    <row r="448" spans="1:25" x14ac:dyDescent="0.2">
      <c r="A448" s="222"/>
      <c r="B448" s="265"/>
      <c r="C448" s="265"/>
      <c r="D448" s="222"/>
      <c r="E448" s="222"/>
      <c r="F448" s="222"/>
      <c r="G448" s="263"/>
      <c r="H448" s="266"/>
      <c r="I448" s="266"/>
      <c r="J448" s="267"/>
      <c r="K448" s="222"/>
      <c r="L448" s="222"/>
      <c r="M448" s="220"/>
      <c r="N448" s="265"/>
      <c r="O448" s="222"/>
      <c r="P448" s="220"/>
      <c r="Q448" s="49"/>
      <c r="R448" s="222"/>
      <c r="S448" s="222"/>
      <c r="T448" s="222"/>
      <c r="U448" s="222"/>
      <c r="V448" s="222"/>
      <c r="W448" s="222"/>
      <c r="X448" s="222"/>
      <c r="Y448" s="46"/>
    </row>
    <row r="449" spans="1:25" x14ac:dyDescent="0.2">
      <c r="A449" s="222"/>
      <c r="B449" s="265"/>
      <c r="C449" s="265"/>
      <c r="D449" s="222"/>
      <c r="E449" s="222"/>
      <c r="F449" s="222"/>
      <c r="G449" s="263"/>
      <c r="H449" s="266"/>
      <c r="I449" s="266"/>
      <c r="J449" s="267"/>
      <c r="K449" s="222"/>
      <c r="L449" s="222"/>
      <c r="M449" s="220"/>
      <c r="N449" s="265"/>
      <c r="O449" s="222"/>
      <c r="P449" s="220"/>
      <c r="Q449" s="49"/>
      <c r="R449" s="222"/>
      <c r="S449" s="222"/>
      <c r="T449" s="222"/>
      <c r="U449" s="222"/>
      <c r="V449" s="222"/>
      <c r="W449" s="222"/>
      <c r="X449" s="222"/>
      <c r="Y449" s="46"/>
    </row>
    <row r="450" spans="1:25" x14ac:dyDescent="0.2">
      <c r="A450" s="222"/>
      <c r="B450" s="265"/>
      <c r="C450" s="265"/>
      <c r="D450" s="222"/>
      <c r="E450" s="222"/>
      <c r="F450" s="222"/>
      <c r="G450" s="263"/>
      <c r="H450" s="266"/>
      <c r="I450" s="266"/>
      <c r="J450" s="267"/>
      <c r="K450" s="222"/>
      <c r="L450" s="222"/>
      <c r="M450" s="220"/>
      <c r="N450" s="265"/>
      <c r="O450" s="222"/>
      <c r="P450" s="220"/>
      <c r="Q450" s="49"/>
      <c r="R450" s="222"/>
      <c r="S450" s="222"/>
      <c r="T450" s="222"/>
      <c r="U450" s="222"/>
      <c r="V450" s="222"/>
      <c r="W450" s="222"/>
      <c r="X450" s="222"/>
      <c r="Y450" s="46"/>
    </row>
    <row r="451" spans="1:25" x14ac:dyDescent="0.2">
      <c r="A451" s="222"/>
      <c r="B451" s="265"/>
      <c r="C451" s="265"/>
      <c r="D451" s="222"/>
      <c r="E451" s="222"/>
      <c r="F451" s="222"/>
      <c r="G451" s="263"/>
      <c r="H451" s="266"/>
      <c r="I451" s="266"/>
      <c r="J451" s="267"/>
      <c r="K451" s="222"/>
      <c r="L451" s="222"/>
      <c r="M451" s="220"/>
      <c r="N451" s="265"/>
      <c r="O451" s="222"/>
      <c r="P451" s="220"/>
      <c r="Q451" s="49"/>
      <c r="R451" s="222"/>
      <c r="S451" s="222"/>
      <c r="T451" s="222"/>
      <c r="U451" s="222"/>
      <c r="V451" s="222"/>
      <c r="W451" s="222"/>
      <c r="X451" s="222"/>
      <c r="Y451" s="46"/>
    </row>
    <row r="452" spans="1:25" x14ac:dyDescent="0.2">
      <c r="A452" s="222"/>
      <c r="B452" s="265"/>
      <c r="C452" s="265"/>
      <c r="D452" s="222"/>
      <c r="E452" s="222"/>
      <c r="F452" s="222"/>
      <c r="G452" s="263"/>
      <c r="H452" s="266"/>
      <c r="I452" s="266"/>
      <c r="J452" s="267"/>
      <c r="K452" s="222"/>
      <c r="L452" s="222"/>
      <c r="M452" s="220"/>
      <c r="N452" s="265"/>
      <c r="O452" s="222"/>
      <c r="P452" s="220"/>
      <c r="Q452" s="49"/>
      <c r="R452" s="222"/>
      <c r="S452" s="222"/>
      <c r="T452" s="222"/>
      <c r="U452" s="222"/>
      <c r="V452" s="222"/>
      <c r="W452" s="222"/>
      <c r="X452" s="222"/>
      <c r="Y452" s="46"/>
    </row>
    <row r="453" spans="1:25" x14ac:dyDescent="0.2">
      <c r="A453" s="222"/>
      <c r="B453" s="265"/>
      <c r="C453" s="265"/>
      <c r="D453" s="222"/>
      <c r="E453" s="222"/>
      <c r="F453" s="222"/>
      <c r="G453" s="263"/>
      <c r="H453" s="266"/>
      <c r="I453" s="266"/>
      <c r="J453" s="267"/>
      <c r="K453" s="222"/>
      <c r="L453" s="222"/>
      <c r="M453" s="220"/>
      <c r="N453" s="265"/>
      <c r="O453" s="222"/>
      <c r="P453" s="220"/>
      <c r="Q453" s="49"/>
      <c r="R453" s="222"/>
      <c r="S453" s="222"/>
      <c r="T453" s="222"/>
      <c r="U453" s="222"/>
      <c r="V453" s="222"/>
      <c r="W453" s="222"/>
      <c r="X453" s="222"/>
      <c r="Y453" s="46"/>
    </row>
    <row r="454" spans="1:25" x14ac:dyDescent="0.2">
      <c r="A454" s="222"/>
      <c r="B454" s="265"/>
      <c r="C454" s="265"/>
      <c r="D454" s="222"/>
      <c r="E454" s="222"/>
      <c r="F454" s="222"/>
      <c r="G454" s="263"/>
      <c r="H454" s="266"/>
      <c r="I454" s="266"/>
      <c r="J454" s="267"/>
      <c r="K454" s="222"/>
      <c r="L454" s="222"/>
      <c r="M454" s="220"/>
      <c r="N454" s="265"/>
      <c r="O454" s="222"/>
      <c r="P454" s="220"/>
      <c r="Q454" s="49"/>
      <c r="R454" s="222"/>
      <c r="S454" s="222"/>
      <c r="T454" s="222"/>
      <c r="U454" s="222"/>
      <c r="V454" s="222"/>
      <c r="W454" s="222"/>
      <c r="X454" s="222"/>
      <c r="Y454" s="46"/>
    </row>
    <row r="455" spans="1:25" x14ac:dyDescent="0.2">
      <c r="A455" s="222"/>
      <c r="B455" s="222"/>
      <c r="C455" s="222"/>
      <c r="D455" s="222"/>
      <c r="E455" s="222"/>
      <c r="F455" s="222"/>
      <c r="G455" s="263"/>
      <c r="H455" s="266"/>
      <c r="I455" s="266"/>
      <c r="J455" s="222"/>
      <c r="K455" s="222"/>
      <c r="L455" s="222"/>
      <c r="M455" s="220"/>
      <c r="N455" s="222"/>
      <c r="O455" s="222"/>
      <c r="P455" s="220"/>
      <c r="Q455" s="49"/>
      <c r="R455" s="222"/>
      <c r="S455" s="222"/>
      <c r="T455" s="222"/>
      <c r="U455" s="222"/>
      <c r="V455" s="222"/>
      <c r="W455" s="222"/>
      <c r="X455" s="222"/>
      <c r="Y455" s="46"/>
    </row>
    <row r="456" spans="1:25" x14ac:dyDescent="0.2">
      <c r="A456" s="222"/>
      <c r="B456" s="222"/>
      <c r="C456" s="222"/>
      <c r="D456" s="222"/>
      <c r="E456" s="222"/>
      <c r="F456" s="222"/>
      <c r="G456" s="263"/>
      <c r="H456" s="266"/>
      <c r="I456" s="266"/>
      <c r="J456" s="222"/>
      <c r="K456" s="222"/>
      <c r="L456" s="222"/>
      <c r="M456" s="220"/>
      <c r="N456" s="222"/>
      <c r="O456" s="222"/>
      <c r="P456" s="220"/>
      <c r="Q456" s="49"/>
      <c r="R456" s="222"/>
      <c r="S456" s="222"/>
      <c r="T456" s="222"/>
      <c r="U456" s="222"/>
      <c r="V456" s="222"/>
      <c r="W456" s="222"/>
      <c r="X456" s="222"/>
      <c r="Y456" s="46"/>
    </row>
    <row r="457" spans="1:25" x14ac:dyDescent="0.2">
      <c r="A457" s="222"/>
      <c r="B457" s="222"/>
      <c r="C457" s="222"/>
      <c r="D457" s="222"/>
      <c r="E457" s="222"/>
      <c r="F457" s="222"/>
      <c r="G457" s="263"/>
      <c r="H457" s="266"/>
      <c r="I457" s="266"/>
      <c r="J457" s="222"/>
      <c r="K457" s="222"/>
      <c r="L457" s="222"/>
      <c r="M457" s="220"/>
      <c r="N457" s="222"/>
      <c r="O457" s="222"/>
      <c r="P457" s="220"/>
      <c r="Q457" s="49"/>
      <c r="R457" s="222"/>
      <c r="S457" s="222"/>
      <c r="T457" s="222"/>
      <c r="U457" s="222"/>
      <c r="V457" s="222"/>
      <c r="W457" s="222"/>
      <c r="X457" s="222"/>
      <c r="Y457" s="46"/>
    </row>
    <row r="458" spans="1:25" x14ac:dyDescent="0.2">
      <c r="A458" s="222"/>
      <c r="B458" s="222"/>
      <c r="C458" s="222"/>
      <c r="D458" s="222"/>
      <c r="E458" s="222"/>
      <c r="F458" s="222"/>
      <c r="G458" s="263"/>
      <c r="H458" s="266"/>
      <c r="I458" s="266"/>
      <c r="J458" s="222"/>
      <c r="K458" s="222"/>
      <c r="L458" s="222"/>
      <c r="M458" s="220"/>
      <c r="N458" s="222"/>
      <c r="O458" s="222"/>
      <c r="P458" s="220"/>
      <c r="Q458" s="49"/>
      <c r="R458" s="222"/>
      <c r="S458" s="222"/>
      <c r="T458" s="222"/>
      <c r="U458" s="222"/>
      <c r="V458" s="222"/>
      <c r="W458" s="222"/>
      <c r="X458" s="222"/>
      <c r="Y458" s="46"/>
    </row>
    <row r="459" spans="1:25" x14ac:dyDescent="0.2">
      <c r="A459" s="222"/>
      <c r="B459" s="222"/>
      <c r="C459" s="222"/>
      <c r="D459" s="222"/>
      <c r="E459" s="222"/>
      <c r="F459" s="222"/>
      <c r="G459" s="263"/>
      <c r="H459" s="266"/>
      <c r="I459" s="266"/>
      <c r="J459" s="222"/>
      <c r="K459" s="222"/>
      <c r="L459" s="222"/>
      <c r="M459" s="220"/>
      <c r="N459" s="222"/>
      <c r="O459" s="222"/>
      <c r="P459" s="220"/>
      <c r="Q459" s="49"/>
      <c r="R459" s="222"/>
      <c r="S459" s="222"/>
      <c r="T459" s="222"/>
      <c r="U459" s="222"/>
      <c r="V459" s="222"/>
      <c r="W459" s="222"/>
      <c r="X459" s="222"/>
      <c r="Y459" s="46"/>
    </row>
    <row r="460" spans="1:25" x14ac:dyDescent="0.2">
      <c r="A460" s="222"/>
      <c r="B460" s="222"/>
      <c r="C460" s="222"/>
      <c r="D460" s="222"/>
      <c r="E460" s="222"/>
      <c r="F460" s="222"/>
      <c r="G460" s="263"/>
      <c r="H460" s="266"/>
      <c r="I460" s="266"/>
      <c r="J460" s="222"/>
      <c r="K460" s="222"/>
      <c r="L460" s="222"/>
      <c r="M460" s="220"/>
      <c r="N460" s="222"/>
      <c r="O460" s="222"/>
      <c r="P460" s="220"/>
      <c r="Q460" s="49"/>
      <c r="R460" s="222"/>
      <c r="S460" s="222"/>
      <c r="T460" s="222"/>
      <c r="U460" s="222"/>
      <c r="V460" s="222"/>
      <c r="W460" s="222"/>
      <c r="X460" s="222"/>
      <c r="Y460" s="46"/>
    </row>
    <row r="461" spans="1:25" x14ac:dyDescent="0.2">
      <c r="A461" s="222"/>
      <c r="B461" s="222"/>
      <c r="C461" s="222"/>
      <c r="D461" s="222"/>
      <c r="E461" s="222"/>
      <c r="F461" s="222"/>
      <c r="G461" s="263"/>
      <c r="H461" s="266"/>
      <c r="I461" s="266"/>
      <c r="J461" s="222"/>
      <c r="K461" s="222"/>
      <c r="L461" s="222"/>
      <c r="M461" s="220"/>
      <c r="N461" s="222"/>
      <c r="O461" s="222"/>
      <c r="P461" s="220"/>
      <c r="Q461" s="49"/>
      <c r="R461" s="222"/>
      <c r="S461" s="222"/>
      <c r="T461" s="222"/>
      <c r="U461" s="222"/>
      <c r="V461" s="222"/>
      <c r="W461" s="222"/>
      <c r="X461" s="222"/>
      <c r="Y461" s="46"/>
    </row>
    <row r="462" spans="1:25" x14ac:dyDescent="0.2">
      <c r="A462" s="222"/>
      <c r="B462" s="222"/>
      <c r="C462" s="222"/>
      <c r="D462" s="222"/>
      <c r="E462" s="222"/>
      <c r="F462" s="222"/>
      <c r="G462" s="263"/>
      <c r="H462" s="266"/>
      <c r="I462" s="266"/>
      <c r="J462" s="222"/>
      <c r="K462" s="222"/>
      <c r="L462" s="222"/>
      <c r="M462" s="220"/>
      <c r="N462" s="222"/>
      <c r="O462" s="222"/>
      <c r="P462" s="220"/>
      <c r="Q462" s="49"/>
      <c r="R462" s="222"/>
      <c r="S462" s="222"/>
      <c r="T462" s="222"/>
      <c r="U462" s="222"/>
      <c r="V462" s="222"/>
      <c r="W462" s="222"/>
      <c r="X462" s="222"/>
      <c r="Y462" s="46"/>
    </row>
    <row r="463" spans="1:25" x14ac:dyDescent="0.2">
      <c r="A463" s="222"/>
      <c r="B463" s="222"/>
      <c r="C463" s="222"/>
      <c r="D463" s="222"/>
      <c r="E463" s="222"/>
      <c r="F463" s="222"/>
      <c r="G463" s="263"/>
      <c r="H463" s="266"/>
      <c r="I463" s="266"/>
      <c r="J463" s="222"/>
      <c r="K463" s="222"/>
      <c r="L463" s="222"/>
      <c r="M463" s="220"/>
      <c r="N463" s="222"/>
      <c r="O463" s="222"/>
      <c r="P463" s="220"/>
      <c r="Q463" s="49"/>
      <c r="R463" s="222"/>
      <c r="S463" s="222"/>
      <c r="T463" s="222"/>
      <c r="U463" s="222"/>
      <c r="V463" s="222"/>
      <c r="W463" s="222"/>
      <c r="X463" s="222"/>
      <c r="Y463" s="46"/>
    </row>
    <row r="464" spans="1:25" x14ac:dyDescent="0.2">
      <c r="A464" s="222"/>
      <c r="B464" s="222"/>
      <c r="C464" s="222"/>
      <c r="D464" s="222"/>
      <c r="E464" s="222"/>
      <c r="F464" s="222"/>
      <c r="G464" s="263"/>
      <c r="H464" s="266"/>
      <c r="I464" s="266"/>
      <c r="J464" s="222"/>
      <c r="K464" s="222"/>
      <c r="L464" s="222"/>
      <c r="M464" s="220"/>
      <c r="N464" s="222"/>
      <c r="O464" s="222"/>
      <c r="P464" s="220"/>
      <c r="Q464" s="49"/>
      <c r="R464" s="222"/>
      <c r="S464" s="222"/>
      <c r="T464" s="222"/>
      <c r="U464" s="222"/>
      <c r="V464" s="222"/>
      <c r="W464" s="222"/>
      <c r="X464" s="222"/>
      <c r="Y464" s="46"/>
    </row>
    <row r="465" spans="1:25" x14ac:dyDescent="0.2">
      <c r="A465" s="222"/>
      <c r="B465" s="222"/>
      <c r="C465" s="222"/>
      <c r="D465" s="222"/>
      <c r="E465" s="222"/>
      <c r="F465" s="222"/>
      <c r="G465" s="263"/>
      <c r="H465" s="266"/>
      <c r="I465" s="266"/>
      <c r="J465" s="222"/>
      <c r="K465" s="222"/>
      <c r="L465" s="222"/>
      <c r="M465" s="220"/>
      <c r="N465" s="222"/>
      <c r="O465" s="222"/>
      <c r="P465" s="220"/>
      <c r="Q465" s="49"/>
      <c r="R465" s="222"/>
      <c r="S465" s="222"/>
      <c r="T465" s="222"/>
      <c r="U465" s="222"/>
      <c r="V465" s="222"/>
      <c r="W465" s="222"/>
      <c r="X465" s="222"/>
      <c r="Y465" s="46"/>
    </row>
    <row r="466" spans="1:25" x14ac:dyDescent="0.2">
      <c r="A466" s="222"/>
      <c r="B466" s="222"/>
      <c r="C466" s="222"/>
      <c r="D466" s="222"/>
      <c r="E466" s="222"/>
      <c r="F466" s="222"/>
      <c r="G466" s="263"/>
      <c r="H466" s="266"/>
      <c r="I466" s="266"/>
      <c r="J466" s="222"/>
      <c r="K466" s="222"/>
      <c r="L466" s="222"/>
      <c r="M466" s="220"/>
      <c r="N466" s="222"/>
      <c r="O466" s="222"/>
      <c r="P466" s="220"/>
      <c r="Q466" s="49"/>
      <c r="R466" s="222"/>
      <c r="S466" s="222"/>
      <c r="T466" s="222"/>
      <c r="U466" s="222"/>
      <c r="V466" s="222"/>
      <c r="W466" s="222"/>
      <c r="X466" s="222"/>
      <c r="Y466" s="46"/>
    </row>
    <row r="467" spans="1:25" x14ac:dyDescent="0.2">
      <c r="A467" s="222"/>
      <c r="B467" s="222"/>
      <c r="C467" s="222"/>
      <c r="D467" s="222"/>
      <c r="E467" s="222"/>
      <c r="F467" s="222"/>
      <c r="G467" s="263"/>
      <c r="H467" s="266"/>
      <c r="I467" s="266"/>
      <c r="J467" s="222"/>
      <c r="K467" s="222"/>
      <c r="L467" s="222"/>
      <c r="M467" s="220"/>
      <c r="N467" s="222"/>
      <c r="O467" s="222"/>
      <c r="P467" s="220"/>
      <c r="Q467" s="49"/>
      <c r="R467" s="222"/>
      <c r="S467" s="222"/>
      <c r="T467" s="222"/>
      <c r="U467" s="222"/>
      <c r="V467" s="222"/>
      <c r="W467" s="222"/>
      <c r="X467" s="222"/>
      <c r="Y467" s="46"/>
    </row>
    <row r="468" spans="1:25" x14ac:dyDescent="0.2">
      <c r="A468" s="222"/>
      <c r="B468" s="222"/>
      <c r="C468" s="222"/>
      <c r="D468" s="222"/>
      <c r="E468" s="222"/>
      <c r="F468" s="222"/>
      <c r="G468" s="263"/>
      <c r="H468" s="266"/>
      <c r="I468" s="266"/>
      <c r="J468" s="222"/>
      <c r="K468" s="222"/>
      <c r="L468" s="222"/>
      <c r="M468" s="220"/>
      <c r="N468" s="222"/>
      <c r="O468" s="222"/>
      <c r="P468" s="220"/>
      <c r="Q468" s="49"/>
      <c r="R468" s="222"/>
      <c r="S468" s="222"/>
      <c r="T468" s="222"/>
      <c r="U468" s="222"/>
      <c r="V468" s="222"/>
      <c r="W468" s="222"/>
      <c r="X468" s="222"/>
      <c r="Y468" s="46"/>
    </row>
    <row r="469" spans="1:25" x14ac:dyDescent="0.2">
      <c r="A469" s="222"/>
      <c r="B469" s="222"/>
      <c r="C469" s="222"/>
      <c r="D469" s="222"/>
      <c r="E469" s="222"/>
      <c r="F469" s="222"/>
      <c r="G469" s="263"/>
      <c r="H469" s="266"/>
      <c r="I469" s="266"/>
      <c r="J469" s="222"/>
      <c r="K469" s="222"/>
      <c r="L469" s="222"/>
      <c r="M469" s="220"/>
      <c r="N469" s="222"/>
      <c r="O469" s="222"/>
      <c r="P469" s="220"/>
      <c r="Q469" s="49"/>
      <c r="R469" s="222"/>
      <c r="S469" s="222"/>
      <c r="T469" s="222"/>
      <c r="U469" s="222"/>
      <c r="V469" s="222"/>
      <c r="W469" s="222"/>
      <c r="X469" s="222"/>
      <c r="Y469" s="46"/>
    </row>
    <row r="470" spans="1:25" x14ac:dyDescent="0.2">
      <c r="A470" s="222"/>
      <c r="B470" s="222"/>
      <c r="C470" s="222"/>
      <c r="D470" s="222"/>
      <c r="E470" s="222"/>
      <c r="F470" s="222"/>
      <c r="G470" s="263"/>
      <c r="H470" s="266"/>
      <c r="I470" s="266"/>
      <c r="J470" s="222"/>
      <c r="K470" s="222"/>
      <c r="L470" s="222"/>
      <c r="M470" s="220"/>
      <c r="N470" s="222"/>
      <c r="O470" s="222"/>
      <c r="P470" s="220"/>
      <c r="Q470" s="49"/>
      <c r="R470" s="222"/>
      <c r="S470" s="222"/>
      <c r="T470" s="222"/>
      <c r="U470" s="222"/>
      <c r="V470" s="222"/>
      <c r="W470" s="222"/>
      <c r="X470" s="222"/>
      <c r="Y470" s="46"/>
    </row>
    <row r="471" spans="1:25" x14ac:dyDescent="0.2">
      <c r="A471" s="222"/>
      <c r="B471" s="222"/>
      <c r="C471" s="222"/>
      <c r="D471" s="222"/>
      <c r="E471" s="222"/>
      <c r="F471" s="222"/>
      <c r="G471" s="263"/>
      <c r="H471" s="266"/>
      <c r="I471" s="266"/>
      <c r="J471" s="222"/>
      <c r="K471" s="222"/>
      <c r="L471" s="222"/>
      <c r="M471" s="220"/>
      <c r="N471" s="222"/>
      <c r="O471" s="222"/>
      <c r="P471" s="220"/>
      <c r="Q471" s="49"/>
      <c r="R471" s="222"/>
      <c r="S471" s="222"/>
      <c r="T471" s="222"/>
      <c r="U471" s="222"/>
      <c r="V471" s="222"/>
      <c r="W471" s="222"/>
      <c r="X471" s="222"/>
      <c r="Y471" s="46"/>
    </row>
    <row r="472" spans="1:25" x14ac:dyDescent="0.2">
      <c r="A472" s="222"/>
      <c r="B472" s="222"/>
      <c r="C472" s="222"/>
      <c r="D472" s="222"/>
      <c r="E472" s="222"/>
      <c r="F472" s="222"/>
      <c r="G472" s="263"/>
      <c r="H472" s="266"/>
      <c r="I472" s="266"/>
      <c r="J472" s="222"/>
      <c r="K472" s="222"/>
      <c r="L472" s="222"/>
      <c r="M472" s="220"/>
      <c r="N472" s="222"/>
      <c r="O472" s="222"/>
      <c r="P472" s="220"/>
      <c r="Q472" s="49"/>
      <c r="R472" s="222"/>
      <c r="S472" s="222"/>
      <c r="T472" s="222"/>
      <c r="U472" s="222"/>
      <c r="V472" s="222"/>
      <c r="W472" s="222"/>
      <c r="X472" s="222"/>
      <c r="Y472" s="46"/>
    </row>
    <row r="473" spans="1:25" x14ac:dyDescent="0.2">
      <c r="A473" s="222"/>
      <c r="B473" s="222"/>
      <c r="C473" s="222"/>
      <c r="D473" s="222"/>
      <c r="E473" s="222"/>
      <c r="F473" s="222"/>
      <c r="G473" s="263"/>
      <c r="H473" s="266"/>
      <c r="I473" s="266"/>
      <c r="J473" s="222"/>
      <c r="K473" s="222"/>
      <c r="L473" s="222"/>
      <c r="M473" s="220"/>
      <c r="N473" s="222"/>
      <c r="O473" s="222"/>
      <c r="P473" s="220"/>
      <c r="Q473" s="49"/>
      <c r="R473" s="222"/>
      <c r="S473" s="222"/>
      <c r="T473" s="222"/>
      <c r="U473" s="222"/>
      <c r="V473" s="222"/>
      <c r="W473" s="222"/>
      <c r="X473" s="222"/>
      <c r="Y473" s="46"/>
    </row>
    <row r="474" spans="1:25" x14ac:dyDescent="0.2">
      <c r="A474" s="222"/>
      <c r="B474" s="222"/>
      <c r="C474" s="222"/>
      <c r="D474" s="222"/>
      <c r="E474" s="222"/>
      <c r="F474" s="222"/>
      <c r="G474" s="263"/>
      <c r="H474" s="266"/>
      <c r="I474" s="266"/>
      <c r="J474" s="222"/>
      <c r="K474" s="222"/>
      <c r="L474" s="222"/>
      <c r="M474" s="220"/>
      <c r="N474" s="222"/>
      <c r="O474" s="222"/>
      <c r="P474" s="220"/>
      <c r="Q474" s="49"/>
      <c r="R474" s="222"/>
      <c r="S474" s="222"/>
      <c r="T474" s="222"/>
      <c r="U474" s="222"/>
      <c r="V474" s="222"/>
      <c r="W474" s="222"/>
      <c r="X474" s="222"/>
      <c r="Y474" s="46"/>
    </row>
    <row r="475" spans="1:25" x14ac:dyDescent="0.2">
      <c r="A475" s="222"/>
      <c r="B475" s="222"/>
      <c r="C475" s="222"/>
      <c r="D475" s="222"/>
      <c r="E475" s="222"/>
      <c r="F475" s="222"/>
      <c r="G475" s="263"/>
      <c r="H475" s="266"/>
      <c r="I475" s="266"/>
      <c r="J475" s="222"/>
      <c r="K475" s="222"/>
      <c r="L475" s="222"/>
      <c r="M475" s="220"/>
      <c r="N475" s="222"/>
      <c r="O475" s="222"/>
      <c r="P475" s="220"/>
      <c r="Q475" s="49"/>
      <c r="R475" s="222"/>
      <c r="S475" s="222"/>
      <c r="T475" s="222"/>
      <c r="U475" s="222"/>
      <c r="V475" s="222"/>
      <c r="W475" s="222"/>
      <c r="X475" s="222"/>
      <c r="Y475" s="46"/>
    </row>
    <row r="476" spans="1:25" x14ac:dyDescent="0.2">
      <c r="A476" s="222"/>
      <c r="B476" s="222"/>
      <c r="C476" s="222"/>
      <c r="D476" s="222"/>
      <c r="E476" s="222"/>
      <c r="F476" s="222"/>
      <c r="G476" s="263"/>
      <c r="H476" s="266"/>
      <c r="I476" s="266"/>
      <c r="J476" s="222"/>
      <c r="K476" s="222"/>
      <c r="L476" s="222"/>
      <c r="M476" s="220"/>
      <c r="N476" s="222"/>
      <c r="O476" s="222"/>
      <c r="P476" s="220"/>
      <c r="Q476" s="49"/>
      <c r="R476" s="222"/>
      <c r="S476" s="222"/>
      <c r="T476" s="222"/>
      <c r="U476" s="222"/>
      <c r="V476" s="222"/>
      <c r="W476" s="222"/>
      <c r="X476" s="222"/>
      <c r="Y476" s="46"/>
    </row>
    <row r="477" spans="1:25" x14ac:dyDescent="0.2">
      <c r="A477" s="222"/>
      <c r="B477" s="222"/>
      <c r="C477" s="222"/>
      <c r="D477" s="222"/>
      <c r="E477" s="222"/>
      <c r="F477" s="222"/>
      <c r="G477" s="263"/>
      <c r="H477" s="266"/>
      <c r="I477" s="266"/>
      <c r="J477" s="222"/>
      <c r="K477" s="222"/>
      <c r="L477" s="222"/>
      <c r="M477" s="220"/>
      <c r="N477" s="222"/>
      <c r="O477" s="222"/>
      <c r="P477" s="220"/>
      <c r="Q477" s="49"/>
      <c r="R477" s="222"/>
      <c r="S477" s="222"/>
      <c r="T477" s="222"/>
      <c r="U477" s="222"/>
      <c r="V477" s="222"/>
      <c r="W477" s="222"/>
      <c r="X477" s="222"/>
      <c r="Y477" s="46"/>
    </row>
    <row r="478" spans="1:25" x14ac:dyDescent="0.2">
      <c r="A478" s="222"/>
      <c r="B478" s="222"/>
      <c r="C478" s="222"/>
      <c r="D478" s="222"/>
      <c r="E478" s="222"/>
      <c r="F478" s="222"/>
      <c r="G478" s="263"/>
      <c r="H478" s="266"/>
      <c r="I478" s="266"/>
      <c r="J478" s="222"/>
      <c r="K478" s="222"/>
      <c r="L478" s="222"/>
      <c r="M478" s="220"/>
      <c r="N478" s="222"/>
      <c r="O478" s="222"/>
      <c r="P478" s="220"/>
      <c r="Q478" s="49"/>
      <c r="R478" s="222"/>
      <c r="S478" s="222"/>
      <c r="T478" s="222"/>
      <c r="U478" s="222"/>
      <c r="V478" s="222"/>
      <c r="W478" s="222"/>
      <c r="X478" s="222"/>
      <c r="Y478" s="46"/>
    </row>
    <row r="479" spans="1:25" x14ac:dyDescent="0.2">
      <c r="A479" s="222"/>
      <c r="B479" s="222"/>
      <c r="C479" s="222"/>
      <c r="D479" s="222"/>
      <c r="E479" s="222"/>
      <c r="F479" s="222"/>
      <c r="G479" s="263"/>
      <c r="H479" s="266"/>
      <c r="I479" s="266"/>
      <c r="J479" s="222"/>
      <c r="K479" s="222"/>
      <c r="L479" s="222"/>
      <c r="M479" s="220"/>
      <c r="N479" s="222"/>
      <c r="O479" s="222"/>
      <c r="P479" s="220"/>
      <c r="Q479" s="49"/>
      <c r="R479" s="222"/>
      <c r="S479" s="222"/>
      <c r="T479" s="222"/>
      <c r="U479" s="222"/>
      <c r="V479" s="222"/>
      <c r="W479" s="222"/>
      <c r="X479" s="222"/>
      <c r="Y479" s="46"/>
    </row>
    <row r="480" spans="1:25" x14ac:dyDescent="0.2">
      <c r="A480" s="222"/>
      <c r="B480" s="222"/>
      <c r="C480" s="222"/>
      <c r="D480" s="222"/>
      <c r="E480" s="222"/>
      <c r="F480" s="222"/>
      <c r="G480" s="263"/>
      <c r="H480" s="266"/>
      <c r="I480" s="266"/>
      <c r="J480" s="222"/>
      <c r="K480" s="222"/>
      <c r="L480" s="222"/>
      <c r="M480" s="220"/>
      <c r="N480" s="222"/>
      <c r="O480" s="222"/>
      <c r="P480" s="220"/>
      <c r="Q480" s="49"/>
      <c r="R480" s="222"/>
      <c r="S480" s="222"/>
      <c r="T480" s="222"/>
      <c r="U480" s="222"/>
      <c r="V480" s="222"/>
      <c r="W480" s="222"/>
      <c r="X480" s="222"/>
      <c r="Y480" s="46"/>
    </row>
    <row r="481" spans="1:25" x14ac:dyDescent="0.2">
      <c r="A481" s="222"/>
      <c r="B481" s="222"/>
      <c r="C481" s="222"/>
      <c r="D481" s="222"/>
      <c r="E481" s="222"/>
      <c r="F481" s="222"/>
      <c r="G481" s="263"/>
      <c r="H481" s="266"/>
      <c r="I481" s="266"/>
      <c r="J481" s="222"/>
      <c r="K481" s="222"/>
      <c r="L481" s="222"/>
      <c r="M481" s="220"/>
      <c r="N481" s="222"/>
      <c r="O481" s="222"/>
      <c r="P481" s="220"/>
      <c r="Q481" s="49"/>
      <c r="R481" s="222"/>
      <c r="S481" s="222"/>
      <c r="T481" s="222"/>
      <c r="U481" s="222"/>
      <c r="V481" s="222"/>
      <c r="W481" s="222"/>
      <c r="X481" s="222"/>
      <c r="Y481" s="46"/>
    </row>
    <row r="482" spans="1:25" x14ac:dyDescent="0.2">
      <c r="A482" s="222"/>
      <c r="B482" s="222"/>
      <c r="C482" s="222"/>
      <c r="D482" s="222"/>
      <c r="E482" s="222"/>
      <c r="F482" s="222"/>
      <c r="G482" s="263"/>
      <c r="H482" s="266"/>
      <c r="I482" s="266"/>
      <c r="J482" s="222"/>
      <c r="K482" s="222"/>
      <c r="L482" s="222"/>
      <c r="M482" s="220"/>
      <c r="N482" s="222"/>
      <c r="O482" s="222"/>
      <c r="P482" s="220"/>
      <c r="Q482" s="49"/>
      <c r="R482" s="222"/>
      <c r="S482" s="222"/>
      <c r="T482" s="222"/>
      <c r="U482" s="222"/>
      <c r="V482" s="222"/>
      <c r="W482" s="222"/>
      <c r="X482" s="222"/>
      <c r="Y482" s="46"/>
    </row>
    <row r="483" spans="1:25" x14ac:dyDescent="0.2">
      <c r="A483" s="222"/>
      <c r="B483" s="222"/>
      <c r="C483" s="222"/>
      <c r="D483" s="222"/>
      <c r="E483" s="222"/>
      <c r="F483" s="222"/>
      <c r="G483" s="263"/>
      <c r="H483" s="266"/>
      <c r="I483" s="266"/>
      <c r="J483" s="222"/>
      <c r="K483" s="222"/>
      <c r="L483" s="222"/>
      <c r="M483" s="220"/>
      <c r="N483" s="222"/>
      <c r="O483" s="222"/>
      <c r="P483" s="220"/>
      <c r="Q483" s="49"/>
      <c r="R483" s="222"/>
      <c r="S483" s="222"/>
      <c r="T483" s="222"/>
      <c r="U483" s="222"/>
      <c r="V483" s="222"/>
      <c r="W483" s="222"/>
      <c r="X483" s="222"/>
      <c r="Y483" s="46"/>
    </row>
    <row r="484" spans="1:25" x14ac:dyDescent="0.2">
      <c r="A484" s="222"/>
      <c r="B484" s="222"/>
      <c r="C484" s="222"/>
      <c r="D484" s="222"/>
      <c r="E484" s="222"/>
      <c r="F484" s="222"/>
      <c r="G484" s="263"/>
      <c r="H484" s="266"/>
      <c r="I484" s="266"/>
      <c r="J484" s="222"/>
      <c r="K484" s="222"/>
      <c r="L484" s="222"/>
      <c r="M484" s="220"/>
      <c r="N484" s="222"/>
      <c r="O484" s="222"/>
      <c r="P484" s="220"/>
      <c r="Q484" s="49"/>
      <c r="R484" s="222"/>
      <c r="S484" s="222"/>
      <c r="T484" s="222"/>
      <c r="U484" s="222"/>
      <c r="V484" s="222"/>
      <c r="W484" s="222"/>
      <c r="X484" s="222"/>
      <c r="Y484" s="46"/>
    </row>
    <row r="485" spans="1:25" x14ac:dyDescent="0.2">
      <c r="A485" s="222"/>
      <c r="B485" s="222"/>
      <c r="C485" s="222"/>
      <c r="D485" s="222"/>
      <c r="E485" s="222"/>
      <c r="F485" s="222"/>
      <c r="G485" s="263"/>
      <c r="H485" s="266"/>
      <c r="I485" s="266"/>
      <c r="J485" s="222"/>
      <c r="K485" s="222"/>
      <c r="L485" s="222"/>
      <c r="M485" s="220"/>
      <c r="N485" s="222"/>
      <c r="O485" s="222"/>
      <c r="P485" s="220"/>
      <c r="Q485" s="49"/>
      <c r="R485" s="222"/>
      <c r="S485" s="222"/>
      <c r="T485" s="222"/>
      <c r="U485" s="222"/>
      <c r="V485" s="222"/>
      <c r="W485" s="222"/>
      <c r="X485" s="222"/>
      <c r="Y485" s="46"/>
    </row>
    <row r="486" spans="1:25" x14ac:dyDescent="0.2">
      <c r="A486" s="222"/>
      <c r="B486" s="222"/>
      <c r="C486" s="222"/>
      <c r="D486" s="222"/>
      <c r="E486" s="222"/>
      <c r="F486" s="222"/>
      <c r="G486" s="263"/>
      <c r="H486" s="266"/>
      <c r="I486" s="266"/>
      <c r="J486" s="222"/>
      <c r="K486" s="222"/>
      <c r="L486" s="222"/>
      <c r="M486" s="220"/>
      <c r="N486" s="222"/>
      <c r="O486" s="222"/>
      <c r="P486" s="220"/>
      <c r="Q486" s="49"/>
      <c r="R486" s="222"/>
      <c r="S486" s="222"/>
      <c r="T486" s="222"/>
      <c r="U486" s="222"/>
      <c r="V486" s="222"/>
      <c r="W486" s="222"/>
      <c r="X486" s="222"/>
      <c r="Y486" s="46"/>
    </row>
    <row r="487" spans="1:25" x14ac:dyDescent="0.2">
      <c r="A487" s="222"/>
      <c r="B487" s="222"/>
      <c r="C487" s="222"/>
      <c r="D487" s="222"/>
      <c r="E487" s="222"/>
      <c r="F487" s="222"/>
      <c r="G487" s="263"/>
      <c r="H487" s="266"/>
      <c r="I487" s="266"/>
      <c r="J487" s="222"/>
      <c r="K487" s="222"/>
      <c r="L487" s="222"/>
      <c r="M487" s="220"/>
      <c r="N487" s="222"/>
      <c r="O487" s="222"/>
      <c r="P487" s="220"/>
      <c r="Q487" s="49"/>
      <c r="R487" s="222"/>
      <c r="S487" s="222"/>
      <c r="T487" s="222"/>
      <c r="U487" s="222"/>
      <c r="V487" s="222"/>
      <c r="W487" s="222"/>
      <c r="X487" s="222"/>
      <c r="Y487" s="46"/>
    </row>
    <row r="488" spans="1:25" x14ac:dyDescent="0.2">
      <c r="A488" s="222"/>
      <c r="B488" s="222"/>
      <c r="C488" s="222"/>
      <c r="D488" s="222"/>
      <c r="E488" s="222"/>
      <c r="F488" s="222"/>
      <c r="G488" s="263"/>
      <c r="H488" s="266"/>
      <c r="I488" s="266"/>
      <c r="J488" s="222"/>
      <c r="K488" s="222"/>
      <c r="L488" s="222"/>
      <c r="M488" s="220"/>
      <c r="N488" s="222"/>
      <c r="O488" s="222"/>
      <c r="P488" s="220"/>
      <c r="Q488" s="49"/>
      <c r="R488" s="222"/>
      <c r="S488" s="222"/>
      <c r="T488" s="222"/>
      <c r="U488" s="222"/>
      <c r="V488" s="222"/>
      <c r="W488" s="222"/>
      <c r="X488" s="222"/>
      <c r="Y488" s="46"/>
    </row>
    <row r="489" spans="1:25" x14ac:dyDescent="0.2">
      <c r="A489" s="222"/>
      <c r="B489" s="222"/>
      <c r="C489" s="222"/>
      <c r="D489" s="222"/>
      <c r="E489" s="222"/>
      <c r="F489" s="222"/>
      <c r="G489" s="263"/>
      <c r="H489" s="266"/>
      <c r="I489" s="266"/>
      <c r="J489" s="222"/>
      <c r="K489" s="222"/>
      <c r="L489" s="222"/>
      <c r="M489" s="220"/>
      <c r="N489" s="222"/>
      <c r="O489" s="222"/>
      <c r="P489" s="220"/>
      <c r="Q489" s="49"/>
      <c r="R489" s="222"/>
      <c r="S489" s="222"/>
      <c r="T489" s="222"/>
      <c r="U489" s="222"/>
      <c r="V489" s="222"/>
      <c r="W489" s="222"/>
      <c r="X489" s="222"/>
      <c r="Y489" s="46"/>
    </row>
    <row r="490" spans="1:25" x14ac:dyDescent="0.2">
      <c r="A490" s="222"/>
      <c r="B490" s="222"/>
      <c r="C490" s="222"/>
      <c r="D490" s="222"/>
      <c r="E490" s="222"/>
      <c r="F490" s="222"/>
      <c r="G490" s="263"/>
      <c r="H490" s="266"/>
      <c r="I490" s="266"/>
      <c r="J490" s="222"/>
      <c r="K490" s="222"/>
      <c r="L490" s="222"/>
      <c r="M490" s="220"/>
      <c r="N490" s="222"/>
      <c r="O490" s="222"/>
      <c r="P490" s="220"/>
      <c r="Q490" s="49"/>
      <c r="R490" s="222"/>
      <c r="S490" s="222"/>
      <c r="T490" s="222"/>
      <c r="U490" s="222"/>
      <c r="V490" s="222"/>
      <c r="W490" s="222"/>
      <c r="X490" s="222"/>
      <c r="Y490" s="46"/>
    </row>
    <row r="491" spans="1:25" x14ac:dyDescent="0.2">
      <c r="A491" s="222"/>
      <c r="B491" s="222"/>
      <c r="C491" s="222"/>
      <c r="D491" s="222"/>
      <c r="E491" s="222"/>
      <c r="F491" s="222"/>
      <c r="G491" s="263"/>
      <c r="H491" s="266"/>
      <c r="I491" s="266"/>
      <c r="J491" s="222"/>
      <c r="K491" s="222"/>
      <c r="L491" s="222"/>
      <c r="M491" s="220"/>
      <c r="N491" s="222"/>
      <c r="O491" s="222"/>
      <c r="P491" s="220"/>
      <c r="Q491" s="49"/>
      <c r="R491" s="222"/>
      <c r="S491" s="222"/>
      <c r="T491" s="222"/>
      <c r="U491" s="222"/>
      <c r="V491" s="222"/>
      <c r="W491" s="222"/>
      <c r="X491" s="222"/>
      <c r="Y491" s="46"/>
    </row>
    <row r="492" spans="1:25" x14ac:dyDescent="0.2">
      <c r="A492" s="222"/>
      <c r="B492" s="222"/>
      <c r="C492" s="222"/>
      <c r="D492" s="222"/>
      <c r="E492" s="222"/>
      <c r="F492" s="222"/>
      <c r="G492" s="263"/>
      <c r="H492" s="266"/>
      <c r="I492" s="266"/>
      <c r="J492" s="222"/>
      <c r="K492" s="222"/>
      <c r="L492" s="222"/>
      <c r="M492" s="220"/>
      <c r="N492" s="222"/>
      <c r="O492" s="222"/>
      <c r="P492" s="220"/>
      <c r="Q492" s="49"/>
      <c r="R492" s="222"/>
      <c r="S492" s="222"/>
      <c r="T492" s="222"/>
      <c r="U492" s="222"/>
      <c r="V492" s="222"/>
      <c r="W492" s="222"/>
      <c r="X492" s="222"/>
      <c r="Y492" s="46"/>
    </row>
    <row r="493" spans="1:25" x14ac:dyDescent="0.2">
      <c r="A493" s="222"/>
      <c r="B493" s="222"/>
      <c r="C493" s="222"/>
      <c r="D493" s="222"/>
      <c r="E493" s="222"/>
      <c r="F493" s="222"/>
      <c r="G493" s="263"/>
      <c r="H493" s="266"/>
      <c r="I493" s="266"/>
      <c r="J493" s="222"/>
      <c r="K493" s="222"/>
      <c r="L493" s="222"/>
      <c r="M493" s="220"/>
      <c r="N493" s="222"/>
      <c r="O493" s="222"/>
      <c r="P493" s="220"/>
      <c r="Q493" s="49"/>
      <c r="R493" s="222"/>
      <c r="S493" s="222"/>
      <c r="T493" s="222"/>
      <c r="U493" s="222"/>
      <c r="V493" s="222"/>
      <c r="W493" s="222"/>
      <c r="X493" s="222"/>
      <c r="Y493" s="46"/>
    </row>
    <row r="494" spans="1:25" x14ac:dyDescent="0.2">
      <c r="A494" s="222"/>
      <c r="B494" s="222"/>
      <c r="C494" s="222"/>
      <c r="D494" s="222"/>
      <c r="E494" s="222"/>
      <c r="F494" s="222"/>
      <c r="G494" s="263"/>
      <c r="H494" s="266"/>
      <c r="I494" s="266"/>
      <c r="J494" s="222"/>
      <c r="K494" s="222"/>
      <c r="L494" s="222"/>
      <c r="M494" s="220"/>
      <c r="N494" s="222"/>
      <c r="O494" s="222"/>
      <c r="P494" s="220"/>
      <c r="Q494" s="49"/>
      <c r="R494" s="222"/>
      <c r="S494" s="222"/>
      <c r="T494" s="222"/>
      <c r="U494" s="222"/>
      <c r="V494" s="222"/>
      <c r="W494" s="222"/>
      <c r="X494" s="222"/>
      <c r="Y494" s="46"/>
    </row>
    <row r="495" spans="1:25" x14ac:dyDescent="0.2">
      <c r="A495" s="222"/>
      <c r="B495" s="222"/>
      <c r="C495" s="222"/>
      <c r="D495" s="222"/>
      <c r="E495" s="222"/>
      <c r="F495" s="222"/>
      <c r="G495" s="263"/>
      <c r="H495" s="266"/>
      <c r="I495" s="266"/>
      <c r="J495" s="222"/>
      <c r="K495" s="222"/>
      <c r="L495" s="222"/>
      <c r="M495" s="220"/>
      <c r="N495" s="222"/>
      <c r="O495" s="222"/>
      <c r="P495" s="220"/>
      <c r="Q495" s="49"/>
      <c r="R495" s="222"/>
      <c r="S495" s="222"/>
      <c r="T495" s="222"/>
      <c r="U495" s="222"/>
      <c r="V495" s="222"/>
      <c r="W495" s="222"/>
      <c r="X495" s="222"/>
      <c r="Y495" s="46"/>
    </row>
    <row r="496" spans="1:25" x14ac:dyDescent="0.2">
      <c r="A496" s="222"/>
      <c r="B496" s="222"/>
      <c r="C496" s="222"/>
      <c r="D496" s="222"/>
      <c r="E496" s="222"/>
      <c r="F496" s="222"/>
      <c r="G496" s="263"/>
      <c r="H496" s="266"/>
      <c r="I496" s="266"/>
      <c r="J496" s="222"/>
      <c r="K496" s="222"/>
      <c r="L496" s="222"/>
      <c r="M496" s="220"/>
      <c r="N496" s="222"/>
      <c r="O496" s="222"/>
      <c r="P496" s="220"/>
      <c r="Q496" s="49"/>
      <c r="R496" s="222"/>
      <c r="S496" s="222"/>
      <c r="T496" s="222"/>
      <c r="U496" s="222"/>
      <c r="V496" s="222"/>
      <c r="W496" s="222"/>
      <c r="X496" s="222"/>
      <c r="Y496" s="46"/>
    </row>
    <row r="497" spans="1:25" x14ac:dyDescent="0.2">
      <c r="A497" s="222"/>
      <c r="B497" s="222"/>
      <c r="C497" s="222"/>
      <c r="D497" s="222"/>
      <c r="E497" s="222"/>
      <c r="F497" s="222"/>
      <c r="G497" s="263"/>
      <c r="H497" s="266"/>
      <c r="I497" s="266"/>
      <c r="J497" s="222"/>
      <c r="K497" s="222"/>
      <c r="L497" s="222"/>
      <c r="M497" s="220"/>
      <c r="N497" s="222"/>
      <c r="O497" s="222"/>
      <c r="P497" s="220"/>
      <c r="Q497" s="49"/>
      <c r="R497" s="222"/>
      <c r="S497" s="222"/>
      <c r="T497" s="222"/>
      <c r="U497" s="222"/>
      <c r="V497" s="222"/>
      <c r="W497" s="222"/>
      <c r="X497" s="222"/>
      <c r="Y497" s="46"/>
    </row>
    <row r="498" spans="1:25" x14ac:dyDescent="0.2">
      <c r="A498" s="222"/>
      <c r="B498" s="222"/>
      <c r="C498" s="222"/>
      <c r="D498" s="222"/>
      <c r="E498" s="222"/>
      <c r="F498" s="222"/>
      <c r="G498" s="263"/>
      <c r="H498" s="266"/>
      <c r="I498" s="266"/>
      <c r="J498" s="222"/>
      <c r="K498" s="222"/>
      <c r="L498" s="222"/>
      <c r="M498" s="220"/>
      <c r="N498" s="222"/>
      <c r="O498" s="222"/>
      <c r="P498" s="220"/>
      <c r="Q498" s="49"/>
      <c r="R498" s="222"/>
      <c r="S498" s="222"/>
      <c r="T498" s="222"/>
      <c r="U498" s="222"/>
      <c r="V498" s="222"/>
      <c r="W498" s="222"/>
      <c r="X498" s="222"/>
      <c r="Y498" s="46"/>
    </row>
    <row r="499" spans="1:25" x14ac:dyDescent="0.2">
      <c r="A499" s="222"/>
      <c r="B499" s="222"/>
      <c r="C499" s="222"/>
      <c r="D499" s="222"/>
      <c r="E499" s="222"/>
      <c r="F499" s="222"/>
      <c r="G499" s="263"/>
      <c r="H499" s="266"/>
      <c r="I499" s="266"/>
      <c r="J499" s="222"/>
      <c r="K499" s="222"/>
      <c r="L499" s="222"/>
      <c r="M499" s="220"/>
      <c r="N499" s="222"/>
      <c r="O499" s="222"/>
      <c r="P499" s="220"/>
      <c r="Q499" s="49"/>
      <c r="R499" s="222"/>
      <c r="S499" s="222"/>
      <c r="T499" s="222"/>
      <c r="U499" s="222"/>
      <c r="V499" s="222"/>
      <c r="W499" s="222"/>
      <c r="X499" s="222"/>
      <c r="Y499" s="46"/>
    </row>
    <row r="500" spans="1:25" x14ac:dyDescent="0.2">
      <c r="A500" s="222"/>
      <c r="B500" s="222"/>
      <c r="C500" s="222"/>
      <c r="D500" s="222"/>
      <c r="E500" s="222"/>
      <c r="F500" s="222"/>
      <c r="G500" s="263"/>
      <c r="H500" s="266"/>
      <c r="I500" s="266"/>
      <c r="J500" s="222"/>
      <c r="K500" s="222"/>
      <c r="L500" s="222"/>
      <c r="M500" s="220"/>
      <c r="N500" s="222"/>
      <c r="O500" s="222"/>
      <c r="P500" s="220"/>
      <c r="Q500" s="49"/>
      <c r="R500" s="222"/>
      <c r="S500" s="222"/>
      <c r="T500" s="222"/>
      <c r="U500" s="222"/>
      <c r="V500" s="222"/>
      <c r="W500" s="222"/>
      <c r="X500" s="222"/>
      <c r="Y500" s="46"/>
    </row>
    <row r="501" spans="1:25" x14ac:dyDescent="0.2">
      <c r="A501" s="222"/>
      <c r="B501" s="222"/>
      <c r="C501" s="222"/>
      <c r="D501" s="222"/>
      <c r="E501" s="222"/>
      <c r="F501" s="222"/>
      <c r="G501" s="263"/>
      <c r="H501" s="266"/>
      <c r="I501" s="266"/>
      <c r="J501" s="222"/>
      <c r="K501" s="222"/>
      <c r="L501" s="222"/>
      <c r="M501" s="220"/>
      <c r="N501" s="222"/>
      <c r="O501" s="222"/>
      <c r="P501" s="220"/>
      <c r="Q501" s="49"/>
      <c r="R501" s="222"/>
      <c r="S501" s="222"/>
      <c r="T501" s="222"/>
      <c r="U501" s="222"/>
      <c r="V501" s="222"/>
      <c r="W501" s="222"/>
      <c r="X501" s="222"/>
      <c r="Y501" s="46"/>
    </row>
    <row r="502" spans="1:25" x14ac:dyDescent="0.2">
      <c r="A502" s="222"/>
      <c r="B502" s="222"/>
      <c r="C502" s="222"/>
      <c r="D502" s="222"/>
      <c r="E502" s="222"/>
      <c r="F502" s="222"/>
      <c r="G502" s="263"/>
      <c r="H502" s="266"/>
      <c r="I502" s="266"/>
      <c r="J502" s="222"/>
      <c r="K502" s="222"/>
      <c r="L502" s="222"/>
      <c r="M502" s="220"/>
      <c r="N502" s="222"/>
      <c r="O502" s="222"/>
      <c r="P502" s="220"/>
      <c r="Q502" s="49"/>
      <c r="R502" s="222"/>
      <c r="S502" s="222"/>
      <c r="T502" s="222"/>
      <c r="U502" s="222"/>
      <c r="V502" s="222"/>
      <c r="W502" s="222"/>
      <c r="X502" s="222"/>
      <c r="Y502" s="46"/>
    </row>
    <row r="503" spans="1:25" x14ac:dyDescent="0.2">
      <c r="A503" s="222"/>
      <c r="B503" s="222"/>
      <c r="C503" s="222"/>
      <c r="D503" s="222"/>
      <c r="E503" s="222"/>
      <c r="F503" s="222"/>
      <c r="G503" s="263"/>
      <c r="H503" s="266"/>
      <c r="I503" s="266"/>
      <c r="J503" s="222"/>
      <c r="K503" s="222"/>
      <c r="L503" s="222"/>
      <c r="M503" s="220"/>
      <c r="N503" s="222"/>
      <c r="O503" s="222"/>
      <c r="P503" s="220"/>
      <c r="Q503" s="49"/>
      <c r="R503" s="222"/>
      <c r="S503" s="222"/>
      <c r="T503" s="222"/>
      <c r="U503" s="222"/>
      <c r="V503" s="222"/>
      <c r="W503" s="222"/>
      <c r="X503" s="222"/>
      <c r="Y503" s="46"/>
    </row>
    <row r="504" spans="1:25" x14ac:dyDescent="0.2">
      <c r="A504" s="222"/>
      <c r="B504" s="222"/>
      <c r="C504" s="222"/>
      <c r="D504" s="222"/>
      <c r="E504" s="222"/>
      <c r="F504" s="222"/>
      <c r="G504" s="263"/>
      <c r="H504" s="266"/>
      <c r="I504" s="266"/>
      <c r="J504" s="222"/>
      <c r="K504" s="222"/>
      <c r="L504" s="222"/>
      <c r="M504" s="220"/>
      <c r="N504" s="222"/>
      <c r="O504" s="222"/>
      <c r="P504" s="220"/>
      <c r="Q504" s="49"/>
      <c r="R504" s="222"/>
      <c r="S504" s="222"/>
      <c r="T504" s="222"/>
      <c r="U504" s="222"/>
      <c r="V504" s="222"/>
      <c r="W504" s="222"/>
      <c r="X504" s="222"/>
      <c r="Y504" s="46"/>
    </row>
    <row r="505" spans="1:25" x14ac:dyDescent="0.2">
      <c r="A505" s="222"/>
      <c r="B505" s="222"/>
      <c r="C505" s="222"/>
      <c r="D505" s="222"/>
      <c r="E505" s="222"/>
      <c r="F505" s="222"/>
      <c r="G505" s="263"/>
      <c r="H505" s="266"/>
      <c r="I505" s="266"/>
      <c r="J505" s="222"/>
      <c r="K505" s="222"/>
      <c r="L505" s="222"/>
      <c r="M505" s="220"/>
      <c r="N505" s="222"/>
      <c r="O505" s="222"/>
      <c r="P505" s="220"/>
      <c r="Q505" s="49"/>
      <c r="R505" s="222"/>
      <c r="S505" s="222"/>
      <c r="T505" s="222"/>
      <c r="U505" s="222"/>
      <c r="V505" s="222"/>
      <c r="W505" s="222"/>
      <c r="X505" s="222"/>
      <c r="Y505" s="46"/>
    </row>
    <row r="506" spans="1:25" x14ac:dyDescent="0.2">
      <c r="A506" s="222"/>
      <c r="B506" s="222"/>
      <c r="C506" s="222"/>
      <c r="D506" s="222"/>
      <c r="E506" s="222"/>
      <c r="F506" s="222"/>
      <c r="G506" s="263"/>
      <c r="H506" s="266"/>
      <c r="I506" s="266"/>
      <c r="J506" s="222"/>
      <c r="K506" s="222"/>
      <c r="L506" s="222"/>
      <c r="M506" s="220"/>
      <c r="N506" s="222"/>
      <c r="O506" s="222"/>
      <c r="P506" s="220"/>
      <c r="Q506" s="49"/>
      <c r="R506" s="222"/>
      <c r="S506" s="222"/>
      <c r="T506" s="222"/>
      <c r="U506" s="222"/>
      <c r="V506" s="222"/>
      <c r="W506" s="222"/>
      <c r="X506" s="222"/>
      <c r="Y506" s="46"/>
    </row>
    <row r="507" spans="1:25" x14ac:dyDescent="0.2">
      <c r="A507" s="222"/>
      <c r="B507" s="222"/>
      <c r="C507" s="222"/>
      <c r="D507" s="222"/>
      <c r="E507" s="222"/>
      <c r="F507" s="222"/>
      <c r="G507" s="263"/>
      <c r="H507" s="266"/>
      <c r="I507" s="266"/>
      <c r="J507" s="222"/>
      <c r="K507" s="222"/>
      <c r="L507" s="222"/>
      <c r="M507" s="220"/>
      <c r="N507" s="222"/>
      <c r="O507" s="222"/>
      <c r="P507" s="220"/>
      <c r="Q507" s="49"/>
      <c r="R507" s="222"/>
      <c r="S507" s="222"/>
      <c r="T507" s="222"/>
      <c r="U507" s="222"/>
      <c r="V507" s="222"/>
      <c r="W507" s="222"/>
      <c r="X507" s="222"/>
      <c r="Y507" s="46"/>
    </row>
    <row r="508" spans="1:25" x14ac:dyDescent="0.2">
      <c r="A508" s="222"/>
      <c r="B508" s="222"/>
      <c r="C508" s="222"/>
      <c r="D508" s="222"/>
      <c r="E508" s="222"/>
      <c r="F508" s="222"/>
      <c r="G508" s="263"/>
      <c r="H508" s="266"/>
      <c r="I508" s="266"/>
      <c r="J508" s="222"/>
      <c r="K508" s="222"/>
      <c r="L508" s="222"/>
      <c r="M508" s="220"/>
      <c r="N508" s="222"/>
      <c r="O508" s="222"/>
      <c r="P508" s="220"/>
      <c r="Q508" s="49"/>
      <c r="R508" s="222"/>
      <c r="S508" s="222"/>
      <c r="T508" s="222"/>
      <c r="U508" s="222"/>
      <c r="V508" s="222"/>
      <c r="W508" s="222"/>
      <c r="X508" s="222"/>
      <c r="Y508" s="46"/>
    </row>
    <row r="509" spans="1:25" x14ac:dyDescent="0.2">
      <c r="A509" s="222"/>
      <c r="B509" s="222"/>
      <c r="C509" s="222"/>
      <c r="D509" s="222"/>
      <c r="E509" s="222"/>
      <c r="F509" s="222"/>
      <c r="G509" s="263"/>
      <c r="H509" s="266"/>
      <c r="I509" s="266"/>
      <c r="J509" s="222"/>
      <c r="K509" s="222"/>
      <c r="L509" s="222"/>
      <c r="M509" s="220"/>
      <c r="N509" s="222"/>
      <c r="O509" s="222"/>
      <c r="P509" s="220"/>
      <c r="Q509" s="49"/>
      <c r="R509" s="222"/>
      <c r="S509" s="222"/>
      <c r="T509" s="222"/>
      <c r="U509" s="222"/>
      <c r="V509" s="222"/>
      <c r="W509" s="222"/>
      <c r="X509" s="222"/>
      <c r="Y509" s="46"/>
    </row>
    <row r="510" spans="1:25" x14ac:dyDescent="0.2">
      <c r="A510" s="222"/>
      <c r="B510" s="222"/>
      <c r="C510" s="222"/>
      <c r="D510" s="222"/>
      <c r="E510" s="222"/>
      <c r="F510" s="222"/>
      <c r="G510" s="263"/>
      <c r="H510" s="266"/>
      <c r="I510" s="266"/>
      <c r="J510" s="222"/>
      <c r="K510" s="222"/>
      <c r="L510" s="222"/>
      <c r="M510" s="220"/>
      <c r="N510" s="222"/>
      <c r="O510" s="222"/>
      <c r="P510" s="220"/>
      <c r="Q510" s="49"/>
      <c r="R510" s="222"/>
      <c r="S510" s="222"/>
      <c r="T510" s="222"/>
      <c r="U510" s="222"/>
      <c r="V510" s="222"/>
      <c r="W510" s="222"/>
      <c r="X510" s="222"/>
      <c r="Y510" s="46"/>
    </row>
    <row r="511" spans="1:25" x14ac:dyDescent="0.2">
      <c r="A511" s="222"/>
      <c r="B511" s="222"/>
      <c r="C511" s="222"/>
      <c r="D511" s="222"/>
      <c r="E511" s="222"/>
      <c r="F511" s="222"/>
      <c r="G511" s="263"/>
      <c r="H511" s="266"/>
      <c r="I511" s="266"/>
      <c r="J511" s="222"/>
      <c r="K511" s="222"/>
      <c r="L511" s="222"/>
      <c r="M511" s="220"/>
      <c r="N511" s="222"/>
      <c r="O511" s="222"/>
      <c r="P511" s="220"/>
      <c r="Q511" s="49"/>
      <c r="R511" s="222"/>
      <c r="S511" s="222"/>
      <c r="T511" s="222"/>
      <c r="U511" s="222"/>
      <c r="V511" s="222"/>
      <c r="W511" s="222"/>
      <c r="X511" s="222"/>
      <c r="Y511" s="46"/>
    </row>
    <row r="512" spans="1:25" x14ac:dyDescent="0.2">
      <c r="A512" s="222"/>
      <c r="B512" s="222"/>
      <c r="C512" s="222"/>
      <c r="D512" s="222"/>
      <c r="E512" s="222"/>
      <c r="F512" s="222"/>
      <c r="G512" s="263"/>
      <c r="H512" s="266"/>
      <c r="I512" s="266"/>
      <c r="J512" s="222"/>
      <c r="K512" s="222"/>
      <c r="L512" s="222"/>
      <c r="M512" s="220"/>
      <c r="N512" s="222"/>
      <c r="O512" s="222"/>
      <c r="P512" s="220"/>
      <c r="Q512" s="49"/>
      <c r="R512" s="222"/>
      <c r="S512" s="222"/>
      <c r="T512" s="222"/>
      <c r="U512" s="222"/>
      <c r="V512" s="222"/>
      <c r="W512" s="222"/>
      <c r="X512" s="222"/>
      <c r="Y512" s="46"/>
    </row>
    <row r="513" spans="1:25" x14ac:dyDescent="0.2">
      <c r="A513" s="222"/>
      <c r="B513" s="222"/>
      <c r="C513" s="222"/>
      <c r="D513" s="222"/>
      <c r="E513" s="222"/>
      <c r="F513" s="222"/>
      <c r="G513" s="263"/>
      <c r="H513" s="266"/>
      <c r="I513" s="266"/>
      <c r="J513" s="222"/>
      <c r="K513" s="222"/>
      <c r="L513" s="222"/>
      <c r="M513" s="220"/>
      <c r="N513" s="222"/>
      <c r="O513" s="222"/>
      <c r="P513" s="220"/>
      <c r="Q513" s="49"/>
      <c r="R513" s="222"/>
      <c r="S513" s="222"/>
      <c r="T513" s="222"/>
      <c r="U513" s="222"/>
      <c r="V513" s="222"/>
      <c r="W513" s="222"/>
      <c r="X513" s="222"/>
      <c r="Y513" s="46"/>
    </row>
    <row r="514" spans="1:25" x14ac:dyDescent="0.2">
      <c r="A514" s="222"/>
      <c r="B514" s="222"/>
      <c r="C514" s="222"/>
      <c r="D514" s="222"/>
      <c r="E514" s="222"/>
      <c r="F514" s="222"/>
      <c r="G514" s="263"/>
      <c r="H514" s="266"/>
      <c r="I514" s="266"/>
      <c r="J514" s="222"/>
      <c r="K514" s="222"/>
      <c r="L514" s="222"/>
      <c r="M514" s="220"/>
      <c r="N514" s="222"/>
      <c r="O514" s="222"/>
      <c r="P514" s="220"/>
      <c r="Q514" s="49"/>
      <c r="R514" s="222"/>
      <c r="S514" s="222"/>
      <c r="T514" s="222"/>
      <c r="U514" s="222"/>
      <c r="V514" s="222"/>
      <c r="W514" s="222"/>
      <c r="X514" s="222"/>
      <c r="Y514" s="46"/>
    </row>
    <row r="515" spans="1:25" x14ac:dyDescent="0.2">
      <c r="A515" s="222"/>
      <c r="B515" s="222"/>
      <c r="C515" s="222"/>
      <c r="D515" s="222"/>
      <c r="E515" s="222"/>
      <c r="F515" s="222"/>
      <c r="G515" s="263"/>
      <c r="H515" s="266"/>
      <c r="I515" s="266"/>
      <c r="J515" s="222"/>
      <c r="K515" s="222"/>
      <c r="L515" s="222"/>
      <c r="M515" s="220"/>
      <c r="N515" s="222"/>
      <c r="O515" s="222"/>
      <c r="P515" s="220"/>
      <c r="Q515" s="49"/>
      <c r="R515" s="222"/>
      <c r="S515" s="222"/>
      <c r="T515" s="222"/>
      <c r="U515" s="222"/>
      <c r="V515" s="222"/>
      <c r="W515" s="222"/>
      <c r="X515" s="222"/>
      <c r="Y515" s="46"/>
    </row>
    <row r="516" spans="1:25" x14ac:dyDescent="0.2">
      <c r="A516" s="222"/>
      <c r="B516" s="222"/>
      <c r="C516" s="222"/>
      <c r="D516" s="222"/>
      <c r="E516" s="222"/>
      <c r="F516" s="222"/>
      <c r="G516" s="263"/>
      <c r="H516" s="266"/>
      <c r="I516" s="266"/>
      <c r="J516" s="222"/>
      <c r="K516" s="222"/>
      <c r="L516" s="222"/>
      <c r="M516" s="220"/>
      <c r="N516" s="222"/>
      <c r="O516" s="222"/>
      <c r="P516" s="220"/>
      <c r="Q516" s="49"/>
      <c r="R516" s="222"/>
      <c r="S516" s="222"/>
      <c r="T516" s="222"/>
      <c r="U516" s="222"/>
      <c r="V516" s="222"/>
      <c r="W516" s="222"/>
      <c r="X516" s="222"/>
      <c r="Y516" s="46"/>
    </row>
    <row r="517" spans="1:25" x14ac:dyDescent="0.2">
      <c r="A517" s="222"/>
      <c r="B517" s="222"/>
      <c r="C517" s="222"/>
      <c r="D517" s="222"/>
      <c r="E517" s="222"/>
      <c r="F517" s="222"/>
      <c r="G517" s="263"/>
      <c r="H517" s="266"/>
      <c r="I517" s="266"/>
      <c r="J517" s="222"/>
      <c r="K517" s="222"/>
      <c r="L517" s="222"/>
      <c r="M517" s="220"/>
      <c r="N517" s="222"/>
      <c r="O517" s="222"/>
      <c r="P517" s="220"/>
      <c r="Q517" s="49"/>
      <c r="R517" s="222"/>
      <c r="S517" s="222"/>
      <c r="T517" s="222"/>
      <c r="U517" s="222"/>
      <c r="V517" s="222"/>
      <c r="W517" s="222"/>
      <c r="X517" s="222"/>
      <c r="Y517" s="46"/>
    </row>
    <row r="518" spans="1:25" x14ac:dyDescent="0.2">
      <c r="A518" s="222"/>
      <c r="B518" s="222"/>
      <c r="C518" s="222"/>
      <c r="D518" s="222"/>
      <c r="E518" s="222"/>
      <c r="F518" s="222"/>
      <c r="G518" s="263"/>
      <c r="H518" s="266"/>
      <c r="I518" s="266"/>
      <c r="J518" s="222"/>
      <c r="K518" s="222"/>
      <c r="L518" s="222"/>
      <c r="M518" s="220"/>
      <c r="N518" s="222"/>
      <c r="O518" s="222"/>
      <c r="P518" s="220"/>
      <c r="Q518" s="49"/>
      <c r="R518" s="222"/>
      <c r="S518" s="222"/>
      <c r="T518" s="222"/>
      <c r="U518" s="222"/>
      <c r="V518" s="222"/>
      <c r="W518" s="222"/>
      <c r="X518" s="222"/>
      <c r="Y518" s="46"/>
    </row>
    <row r="519" spans="1:25" x14ac:dyDescent="0.2">
      <c r="A519" s="222"/>
      <c r="B519" s="222"/>
      <c r="C519" s="222"/>
      <c r="D519" s="222"/>
      <c r="E519" s="222"/>
      <c r="F519" s="222"/>
      <c r="G519" s="263"/>
      <c r="H519" s="266"/>
      <c r="I519" s="266"/>
      <c r="J519" s="222"/>
      <c r="K519" s="222"/>
      <c r="L519" s="222"/>
      <c r="M519" s="220"/>
      <c r="N519" s="222"/>
      <c r="O519" s="222"/>
      <c r="P519" s="220"/>
      <c r="Q519" s="49"/>
      <c r="R519" s="222"/>
      <c r="S519" s="222"/>
      <c r="T519" s="222"/>
      <c r="U519" s="222"/>
      <c r="V519" s="222"/>
      <c r="W519" s="222"/>
      <c r="X519" s="222"/>
      <c r="Y519" s="46"/>
    </row>
    <row r="520" spans="1:25" x14ac:dyDescent="0.2">
      <c r="A520" s="222"/>
      <c r="B520" s="222"/>
      <c r="C520" s="222"/>
      <c r="D520" s="222"/>
      <c r="E520" s="222"/>
      <c r="F520" s="222"/>
      <c r="G520" s="263"/>
      <c r="H520" s="266"/>
      <c r="I520" s="266"/>
      <c r="J520" s="222"/>
      <c r="K520" s="222"/>
      <c r="L520" s="222"/>
      <c r="M520" s="220"/>
      <c r="N520" s="222"/>
      <c r="O520" s="222"/>
      <c r="P520" s="220"/>
      <c r="Q520" s="49"/>
      <c r="R520" s="222"/>
      <c r="S520" s="222"/>
      <c r="T520" s="222"/>
      <c r="U520" s="222"/>
      <c r="V520" s="222"/>
      <c r="W520" s="222"/>
      <c r="X520" s="222"/>
      <c r="Y520" s="46"/>
    </row>
    <row r="521" spans="1:25" x14ac:dyDescent="0.2">
      <c r="A521" s="222"/>
      <c r="B521" s="222"/>
      <c r="C521" s="222"/>
      <c r="D521" s="222"/>
      <c r="E521" s="222"/>
      <c r="F521" s="222"/>
      <c r="G521" s="263"/>
      <c r="H521" s="266"/>
      <c r="I521" s="266"/>
      <c r="J521" s="222"/>
      <c r="K521" s="222"/>
      <c r="L521" s="222"/>
      <c r="M521" s="220"/>
      <c r="N521" s="222"/>
      <c r="O521" s="222"/>
      <c r="P521" s="220"/>
      <c r="Q521" s="49"/>
      <c r="R521" s="222"/>
      <c r="S521" s="222"/>
      <c r="T521" s="222"/>
      <c r="U521" s="222"/>
      <c r="V521" s="222"/>
      <c r="W521" s="222"/>
      <c r="X521" s="222"/>
      <c r="Y521" s="46"/>
    </row>
    <row r="522" spans="1:25" x14ac:dyDescent="0.2">
      <c r="A522" s="222"/>
      <c r="B522" s="222"/>
      <c r="C522" s="222"/>
      <c r="D522" s="222"/>
      <c r="E522" s="222"/>
      <c r="F522" s="222"/>
      <c r="G522" s="263"/>
      <c r="H522" s="266"/>
      <c r="I522" s="266"/>
      <c r="J522" s="222"/>
      <c r="K522" s="222"/>
      <c r="L522" s="222"/>
      <c r="M522" s="220"/>
      <c r="N522" s="222"/>
      <c r="O522" s="222"/>
      <c r="P522" s="220"/>
      <c r="Q522" s="49"/>
      <c r="R522" s="222"/>
      <c r="S522" s="222"/>
      <c r="T522" s="222"/>
      <c r="U522" s="222"/>
      <c r="V522" s="222"/>
      <c r="W522" s="222"/>
      <c r="X522" s="222"/>
      <c r="Y522" s="46"/>
    </row>
    <row r="523" spans="1:25" x14ac:dyDescent="0.2">
      <c r="A523" s="222"/>
      <c r="B523" s="222"/>
      <c r="C523" s="222"/>
      <c r="D523" s="222"/>
      <c r="E523" s="222"/>
      <c r="F523" s="222"/>
      <c r="G523" s="263"/>
      <c r="H523" s="266"/>
      <c r="I523" s="266"/>
      <c r="J523" s="222"/>
      <c r="K523" s="222"/>
      <c r="L523" s="222"/>
      <c r="M523" s="220"/>
      <c r="N523" s="222"/>
      <c r="O523" s="222"/>
      <c r="P523" s="220"/>
      <c r="Q523" s="49"/>
      <c r="R523" s="222"/>
      <c r="S523" s="222"/>
      <c r="T523" s="222"/>
      <c r="U523" s="222"/>
      <c r="V523" s="222"/>
      <c r="W523" s="222"/>
      <c r="X523" s="222"/>
      <c r="Y523" s="46"/>
    </row>
    <row r="524" spans="1:25" x14ac:dyDescent="0.2">
      <c r="A524" s="222"/>
      <c r="B524" s="222"/>
      <c r="C524" s="222"/>
      <c r="D524" s="222"/>
      <c r="E524" s="222"/>
      <c r="F524" s="222"/>
      <c r="G524" s="263"/>
      <c r="H524" s="266"/>
      <c r="I524" s="266"/>
      <c r="J524" s="222"/>
      <c r="K524" s="222"/>
      <c r="L524" s="222"/>
      <c r="M524" s="220"/>
      <c r="N524" s="222"/>
      <c r="O524" s="222"/>
      <c r="P524" s="220"/>
      <c r="Q524" s="49"/>
      <c r="R524" s="222"/>
      <c r="S524" s="222"/>
      <c r="T524" s="222"/>
      <c r="U524" s="222"/>
      <c r="V524" s="222"/>
      <c r="W524" s="222"/>
      <c r="X524" s="222"/>
      <c r="Y524" s="46"/>
    </row>
    <row r="525" spans="1:25" x14ac:dyDescent="0.2">
      <c r="A525" s="222"/>
      <c r="B525" s="222"/>
      <c r="C525" s="222"/>
      <c r="D525" s="222"/>
      <c r="E525" s="222"/>
      <c r="F525" s="222"/>
      <c r="G525" s="263"/>
      <c r="H525" s="266"/>
      <c r="I525" s="266"/>
      <c r="J525" s="222"/>
      <c r="K525" s="222"/>
      <c r="L525" s="222"/>
      <c r="M525" s="220"/>
      <c r="N525" s="222"/>
      <c r="O525" s="222"/>
      <c r="P525" s="220"/>
      <c r="Q525" s="49"/>
      <c r="R525" s="222"/>
      <c r="S525" s="222"/>
      <c r="T525" s="222"/>
      <c r="U525" s="222"/>
      <c r="V525" s="222"/>
      <c r="W525" s="222"/>
      <c r="X525" s="222"/>
      <c r="Y525" s="46"/>
    </row>
    <row r="526" spans="1:25" x14ac:dyDescent="0.2">
      <c r="A526" s="222"/>
      <c r="B526" s="222"/>
      <c r="C526" s="222"/>
      <c r="D526" s="222"/>
      <c r="E526" s="222"/>
      <c r="F526" s="222"/>
      <c r="G526" s="263"/>
      <c r="H526" s="266"/>
      <c r="I526" s="266"/>
      <c r="J526" s="222"/>
      <c r="K526" s="222"/>
      <c r="L526" s="222"/>
      <c r="M526" s="220"/>
      <c r="N526" s="222"/>
      <c r="O526" s="222"/>
      <c r="P526" s="220"/>
      <c r="Q526" s="49"/>
      <c r="R526" s="222"/>
      <c r="S526" s="222"/>
      <c r="T526" s="222"/>
      <c r="U526" s="222"/>
      <c r="V526" s="222"/>
      <c r="W526" s="222"/>
      <c r="X526" s="222"/>
      <c r="Y526" s="46"/>
    </row>
    <row r="527" spans="1:25" x14ac:dyDescent="0.2">
      <c r="A527" s="222"/>
      <c r="B527" s="222"/>
      <c r="C527" s="222"/>
      <c r="D527" s="222"/>
      <c r="E527" s="222"/>
      <c r="F527" s="222"/>
      <c r="G527" s="263"/>
      <c r="H527" s="266"/>
      <c r="I527" s="266"/>
      <c r="J527" s="222"/>
      <c r="K527" s="222"/>
      <c r="L527" s="222"/>
      <c r="M527" s="220"/>
      <c r="N527" s="222"/>
      <c r="O527" s="222"/>
      <c r="P527" s="220"/>
      <c r="Q527" s="49"/>
      <c r="R527" s="222"/>
      <c r="S527" s="222"/>
      <c r="T527" s="222"/>
      <c r="U527" s="222"/>
      <c r="V527" s="222"/>
      <c r="W527" s="222"/>
      <c r="X527" s="222"/>
      <c r="Y527" s="46"/>
    </row>
    <row r="528" spans="1:25" x14ac:dyDescent="0.2">
      <c r="A528" s="222"/>
      <c r="B528" s="222"/>
      <c r="C528" s="222"/>
      <c r="D528" s="222"/>
      <c r="E528" s="222"/>
      <c r="F528" s="222"/>
      <c r="G528" s="263"/>
      <c r="H528" s="266"/>
      <c r="I528" s="266"/>
      <c r="J528" s="222"/>
      <c r="K528" s="222"/>
      <c r="L528" s="222"/>
      <c r="M528" s="220"/>
      <c r="N528" s="222"/>
      <c r="O528" s="222"/>
      <c r="P528" s="220"/>
      <c r="Q528" s="49"/>
      <c r="R528" s="222"/>
      <c r="S528" s="222"/>
      <c r="T528" s="222"/>
      <c r="U528" s="222"/>
      <c r="V528" s="222"/>
      <c r="W528" s="222"/>
      <c r="X528" s="222"/>
      <c r="Y528" s="46"/>
    </row>
    <row r="529" spans="1:25" x14ac:dyDescent="0.2">
      <c r="A529" s="222"/>
      <c r="B529" s="222"/>
      <c r="C529" s="222"/>
      <c r="D529" s="222"/>
      <c r="E529" s="222"/>
      <c r="F529" s="222"/>
      <c r="G529" s="263"/>
      <c r="H529" s="266"/>
      <c r="I529" s="266"/>
      <c r="J529" s="222"/>
      <c r="K529" s="222"/>
      <c r="L529" s="222"/>
      <c r="M529" s="220"/>
      <c r="N529" s="222"/>
      <c r="O529" s="222"/>
      <c r="P529" s="220"/>
      <c r="Q529" s="49"/>
      <c r="R529" s="222"/>
      <c r="S529" s="222"/>
      <c r="T529" s="222"/>
      <c r="U529" s="222"/>
      <c r="V529" s="222"/>
      <c r="W529" s="222"/>
      <c r="X529" s="222"/>
      <c r="Y529" s="46"/>
    </row>
    <row r="530" spans="1:25" x14ac:dyDescent="0.2">
      <c r="A530" s="222"/>
      <c r="B530" s="222"/>
      <c r="C530" s="222"/>
      <c r="D530" s="222"/>
      <c r="E530" s="222"/>
      <c r="F530" s="222"/>
      <c r="G530" s="263"/>
      <c r="H530" s="266"/>
      <c r="I530" s="266"/>
      <c r="J530" s="222"/>
      <c r="K530" s="222"/>
      <c r="L530" s="222"/>
      <c r="M530" s="220"/>
      <c r="N530" s="222"/>
      <c r="O530" s="222"/>
      <c r="P530" s="220"/>
      <c r="Q530" s="49"/>
      <c r="R530" s="222"/>
      <c r="S530" s="222"/>
      <c r="T530" s="222"/>
      <c r="U530" s="222"/>
      <c r="V530" s="222"/>
      <c r="W530" s="222"/>
      <c r="X530" s="222"/>
      <c r="Y530" s="46"/>
    </row>
    <row r="531" spans="1:25" x14ac:dyDescent="0.2">
      <c r="A531" s="222"/>
      <c r="B531" s="222"/>
      <c r="C531" s="222"/>
      <c r="D531" s="222"/>
      <c r="E531" s="222"/>
      <c r="F531" s="222"/>
      <c r="G531" s="263"/>
      <c r="H531" s="266"/>
      <c r="I531" s="266"/>
      <c r="J531" s="222"/>
      <c r="K531" s="222"/>
      <c r="L531" s="222"/>
      <c r="M531" s="220"/>
      <c r="N531" s="222"/>
      <c r="O531" s="222"/>
      <c r="P531" s="220"/>
      <c r="Q531" s="49"/>
      <c r="R531" s="222"/>
      <c r="S531" s="222"/>
      <c r="T531" s="222"/>
      <c r="U531" s="222"/>
      <c r="V531" s="222"/>
      <c r="W531" s="222"/>
      <c r="X531" s="222"/>
      <c r="Y531" s="46"/>
    </row>
    <row r="532" spans="1:25" x14ac:dyDescent="0.2">
      <c r="A532" s="222"/>
      <c r="B532" s="222"/>
      <c r="C532" s="222"/>
      <c r="D532" s="222"/>
      <c r="E532" s="222"/>
      <c r="F532" s="222"/>
      <c r="G532" s="263"/>
      <c r="H532" s="266"/>
      <c r="I532" s="266"/>
      <c r="J532" s="222"/>
      <c r="K532" s="222"/>
      <c r="L532" s="222"/>
      <c r="M532" s="220"/>
      <c r="N532" s="222"/>
      <c r="O532" s="222"/>
      <c r="P532" s="220"/>
      <c r="Q532" s="49"/>
      <c r="R532" s="222"/>
      <c r="S532" s="222"/>
      <c r="T532" s="222"/>
      <c r="U532" s="222"/>
      <c r="V532" s="222"/>
      <c r="W532" s="222"/>
      <c r="X532" s="222"/>
      <c r="Y532" s="46"/>
    </row>
    <row r="533" spans="1:25" x14ac:dyDescent="0.2">
      <c r="A533" s="222"/>
      <c r="B533" s="222"/>
      <c r="C533" s="222"/>
      <c r="D533" s="222"/>
      <c r="E533" s="222"/>
      <c r="F533" s="222"/>
      <c r="G533" s="263"/>
      <c r="H533" s="266"/>
      <c r="I533" s="266"/>
      <c r="J533" s="222"/>
      <c r="K533" s="222"/>
      <c r="L533" s="222"/>
      <c r="M533" s="220"/>
      <c r="N533" s="222"/>
      <c r="O533" s="222"/>
      <c r="P533" s="220"/>
      <c r="Q533" s="49"/>
      <c r="R533" s="222"/>
      <c r="S533" s="222"/>
      <c r="T533" s="222"/>
      <c r="U533" s="222"/>
      <c r="V533" s="222"/>
      <c r="W533" s="222"/>
      <c r="X533" s="222"/>
      <c r="Y533" s="46"/>
    </row>
    <row r="534" spans="1:25" x14ac:dyDescent="0.2">
      <c r="A534" s="222"/>
      <c r="B534" s="222"/>
      <c r="C534" s="222"/>
      <c r="D534" s="222"/>
      <c r="E534" s="222"/>
      <c r="F534" s="222"/>
      <c r="G534" s="263"/>
      <c r="H534" s="266"/>
      <c r="I534" s="266"/>
      <c r="J534" s="222"/>
      <c r="K534" s="222"/>
      <c r="L534" s="222"/>
      <c r="M534" s="220"/>
      <c r="N534" s="222"/>
      <c r="O534" s="222"/>
      <c r="P534" s="220"/>
      <c r="Q534" s="49"/>
      <c r="R534" s="222"/>
      <c r="S534" s="222"/>
      <c r="T534" s="222"/>
      <c r="U534" s="222"/>
      <c r="V534" s="222"/>
      <c r="W534" s="222"/>
      <c r="X534" s="222"/>
      <c r="Y534" s="46"/>
    </row>
    <row r="535" spans="1:25" x14ac:dyDescent="0.2">
      <c r="A535" s="222"/>
      <c r="B535" s="222"/>
      <c r="C535" s="222"/>
      <c r="D535" s="222"/>
      <c r="E535" s="222"/>
      <c r="F535" s="222"/>
      <c r="G535" s="263"/>
      <c r="H535" s="266"/>
      <c r="I535" s="266"/>
      <c r="J535" s="222"/>
      <c r="K535" s="222"/>
      <c r="L535" s="222"/>
      <c r="M535" s="220"/>
      <c r="N535" s="222"/>
      <c r="O535" s="222"/>
      <c r="P535" s="220"/>
      <c r="Q535" s="49"/>
      <c r="R535" s="222"/>
      <c r="S535" s="222"/>
      <c r="T535" s="222"/>
      <c r="U535" s="222"/>
      <c r="V535" s="222"/>
      <c r="W535" s="222"/>
      <c r="X535" s="222"/>
      <c r="Y535" s="46"/>
    </row>
    <row r="536" spans="1:25" x14ac:dyDescent="0.2">
      <c r="A536" s="222"/>
      <c r="B536" s="222"/>
      <c r="C536" s="222"/>
      <c r="D536" s="222"/>
      <c r="E536" s="222"/>
      <c r="F536" s="222"/>
      <c r="G536" s="263"/>
      <c r="H536" s="266"/>
      <c r="I536" s="266"/>
      <c r="J536" s="222"/>
      <c r="K536" s="222"/>
      <c r="L536" s="222"/>
      <c r="M536" s="220"/>
      <c r="N536" s="222"/>
      <c r="O536" s="222"/>
      <c r="P536" s="220"/>
      <c r="Q536" s="49"/>
      <c r="R536" s="222"/>
      <c r="S536" s="222"/>
      <c r="T536" s="222"/>
      <c r="U536" s="222"/>
      <c r="V536" s="222"/>
      <c r="W536" s="222"/>
      <c r="X536" s="222"/>
      <c r="Y536" s="46"/>
    </row>
    <row r="537" spans="1:25" x14ac:dyDescent="0.2">
      <c r="A537" s="222"/>
      <c r="B537" s="222"/>
      <c r="C537" s="222"/>
      <c r="D537" s="222"/>
      <c r="E537" s="222"/>
      <c r="F537" s="222"/>
      <c r="G537" s="263"/>
      <c r="H537" s="266"/>
      <c r="I537" s="266"/>
      <c r="J537" s="222"/>
      <c r="K537" s="222"/>
      <c r="L537" s="222"/>
      <c r="M537" s="220"/>
      <c r="N537" s="222"/>
      <c r="O537" s="222"/>
      <c r="P537" s="220"/>
      <c r="Q537" s="49"/>
      <c r="R537" s="222"/>
      <c r="S537" s="222"/>
      <c r="T537" s="222"/>
      <c r="U537" s="222"/>
      <c r="V537" s="222"/>
      <c r="W537" s="222"/>
      <c r="X537" s="222"/>
      <c r="Y537" s="46"/>
    </row>
    <row r="538" spans="1:25" x14ac:dyDescent="0.2">
      <c r="A538" s="222"/>
      <c r="B538" s="222"/>
      <c r="C538" s="222"/>
      <c r="D538" s="222"/>
      <c r="E538" s="222"/>
      <c r="F538" s="222"/>
      <c r="G538" s="263"/>
      <c r="H538" s="266"/>
      <c r="I538" s="266"/>
      <c r="J538" s="222"/>
      <c r="K538" s="222"/>
      <c r="L538" s="222"/>
      <c r="M538" s="220"/>
      <c r="N538" s="222"/>
      <c r="O538" s="222"/>
      <c r="P538" s="220"/>
      <c r="Q538" s="49"/>
      <c r="R538" s="222"/>
      <c r="S538" s="222"/>
      <c r="T538" s="222"/>
      <c r="U538" s="222"/>
      <c r="V538" s="222"/>
      <c r="W538" s="222"/>
      <c r="X538" s="222"/>
      <c r="Y538" s="46"/>
    </row>
    <row r="539" spans="1:25" x14ac:dyDescent="0.2">
      <c r="A539" s="222"/>
      <c r="B539" s="222"/>
      <c r="C539" s="222"/>
      <c r="D539" s="222"/>
      <c r="E539" s="222"/>
      <c r="F539" s="222"/>
      <c r="G539" s="263"/>
      <c r="H539" s="266"/>
      <c r="I539" s="266"/>
      <c r="J539" s="222"/>
      <c r="K539" s="222"/>
      <c r="L539" s="222"/>
      <c r="M539" s="220"/>
      <c r="N539" s="222"/>
      <c r="O539" s="222"/>
      <c r="P539" s="220"/>
      <c r="Q539" s="49"/>
      <c r="R539" s="222"/>
      <c r="S539" s="222"/>
      <c r="T539" s="222"/>
      <c r="U539" s="222"/>
      <c r="V539" s="222"/>
      <c r="W539" s="222"/>
      <c r="X539" s="222"/>
      <c r="Y539" s="46"/>
    </row>
    <row r="540" spans="1:25" x14ac:dyDescent="0.2">
      <c r="A540" s="222"/>
      <c r="B540" s="222"/>
      <c r="C540" s="222"/>
      <c r="D540" s="222"/>
      <c r="E540" s="222"/>
      <c r="F540" s="222"/>
      <c r="G540" s="263"/>
      <c r="H540" s="266"/>
      <c r="I540" s="266"/>
      <c r="J540" s="222"/>
      <c r="K540" s="222"/>
      <c r="L540" s="222"/>
      <c r="M540" s="220"/>
      <c r="N540" s="222"/>
      <c r="O540" s="222"/>
      <c r="P540" s="220"/>
      <c r="Q540" s="49"/>
      <c r="R540" s="222"/>
      <c r="S540" s="222"/>
      <c r="T540" s="222"/>
      <c r="U540" s="222"/>
      <c r="V540" s="222"/>
      <c r="W540" s="222"/>
      <c r="X540" s="222"/>
      <c r="Y540" s="46"/>
    </row>
    <row r="541" spans="1:25" x14ac:dyDescent="0.2">
      <c r="A541" s="222"/>
      <c r="B541" s="222"/>
      <c r="C541" s="222"/>
      <c r="D541" s="222"/>
      <c r="E541" s="222"/>
      <c r="F541" s="222"/>
      <c r="G541" s="263"/>
      <c r="H541" s="266"/>
      <c r="I541" s="266"/>
      <c r="J541" s="222"/>
      <c r="K541" s="222"/>
      <c r="L541" s="222"/>
      <c r="M541" s="220"/>
      <c r="N541" s="222"/>
      <c r="O541" s="222"/>
      <c r="P541" s="220"/>
      <c r="Q541" s="49"/>
      <c r="R541" s="222"/>
      <c r="S541" s="222"/>
      <c r="T541" s="222"/>
      <c r="U541" s="222"/>
      <c r="V541" s="222"/>
      <c r="W541" s="222"/>
      <c r="X541" s="222"/>
      <c r="Y541" s="46"/>
    </row>
    <row r="542" spans="1:25" x14ac:dyDescent="0.2">
      <c r="A542" s="222"/>
      <c r="B542" s="222"/>
      <c r="C542" s="222"/>
      <c r="D542" s="222"/>
      <c r="E542" s="222"/>
      <c r="F542" s="222"/>
      <c r="G542" s="263"/>
      <c r="H542" s="266"/>
      <c r="I542" s="266"/>
      <c r="J542" s="222"/>
      <c r="K542" s="222"/>
      <c r="L542" s="222"/>
      <c r="M542" s="220"/>
      <c r="N542" s="222"/>
      <c r="O542" s="222"/>
      <c r="P542" s="220"/>
      <c r="Q542" s="49"/>
      <c r="R542" s="222"/>
      <c r="S542" s="222"/>
      <c r="T542" s="222"/>
      <c r="U542" s="222"/>
      <c r="V542" s="222"/>
      <c r="W542" s="222"/>
      <c r="X542" s="222"/>
      <c r="Y542" s="46"/>
    </row>
    <row r="543" spans="1:25" x14ac:dyDescent="0.2">
      <c r="A543" s="222"/>
      <c r="B543" s="222"/>
      <c r="C543" s="222"/>
      <c r="D543" s="222"/>
      <c r="E543" s="222"/>
      <c r="F543" s="222"/>
      <c r="G543" s="263"/>
      <c r="H543" s="266"/>
      <c r="I543" s="266"/>
      <c r="J543" s="222"/>
      <c r="K543" s="222"/>
      <c r="L543" s="222"/>
      <c r="M543" s="220"/>
      <c r="N543" s="222"/>
      <c r="O543" s="222"/>
      <c r="P543" s="220"/>
      <c r="Q543" s="49"/>
      <c r="R543" s="222"/>
      <c r="S543" s="222"/>
      <c r="T543" s="222"/>
      <c r="U543" s="222"/>
      <c r="V543" s="222"/>
      <c r="W543" s="222"/>
      <c r="X543" s="222"/>
      <c r="Y543" s="46"/>
    </row>
    <row r="544" spans="1:25" x14ac:dyDescent="0.2">
      <c r="A544" s="222"/>
      <c r="B544" s="222"/>
      <c r="C544" s="222"/>
      <c r="D544" s="222"/>
      <c r="E544" s="222"/>
      <c r="F544" s="222"/>
      <c r="G544" s="263"/>
      <c r="H544" s="266"/>
      <c r="I544" s="266"/>
      <c r="J544" s="222"/>
      <c r="K544" s="222"/>
      <c r="L544" s="222"/>
      <c r="M544" s="220"/>
      <c r="N544" s="222"/>
      <c r="O544" s="222"/>
      <c r="P544" s="220"/>
      <c r="Q544" s="49"/>
      <c r="R544" s="222"/>
      <c r="S544" s="222"/>
      <c r="T544" s="222"/>
      <c r="U544" s="222"/>
      <c r="V544" s="222"/>
      <c r="W544" s="222"/>
      <c r="X544" s="222"/>
      <c r="Y544" s="46"/>
    </row>
    <row r="545" spans="1:25" x14ac:dyDescent="0.2">
      <c r="A545" s="222"/>
      <c r="B545" s="222"/>
      <c r="C545" s="222"/>
      <c r="D545" s="222"/>
      <c r="E545" s="222"/>
      <c r="F545" s="222"/>
      <c r="G545" s="263"/>
      <c r="H545" s="266"/>
      <c r="I545" s="266"/>
      <c r="J545" s="222"/>
      <c r="K545" s="222"/>
      <c r="L545" s="222"/>
      <c r="M545" s="220"/>
      <c r="N545" s="222"/>
      <c r="O545" s="222"/>
      <c r="P545" s="220"/>
      <c r="Q545" s="49"/>
      <c r="R545" s="222"/>
      <c r="S545" s="222"/>
      <c r="T545" s="222"/>
      <c r="U545" s="222"/>
      <c r="V545" s="222"/>
      <c r="W545" s="222"/>
      <c r="X545" s="222"/>
      <c r="Y545" s="46"/>
    </row>
    <row r="546" spans="1:25" x14ac:dyDescent="0.2">
      <c r="A546" s="222"/>
      <c r="B546" s="222"/>
      <c r="C546" s="222"/>
      <c r="D546" s="222"/>
      <c r="E546" s="222"/>
      <c r="F546" s="222"/>
      <c r="G546" s="263"/>
      <c r="H546" s="266"/>
      <c r="I546" s="266"/>
      <c r="J546" s="222"/>
      <c r="K546" s="222"/>
      <c r="L546" s="222"/>
      <c r="M546" s="220"/>
      <c r="N546" s="222"/>
      <c r="O546" s="222"/>
      <c r="P546" s="220"/>
      <c r="Q546" s="49"/>
      <c r="R546" s="222"/>
      <c r="S546" s="222"/>
      <c r="T546" s="222"/>
      <c r="U546" s="222"/>
      <c r="V546" s="222"/>
      <c r="W546" s="222"/>
      <c r="X546" s="222"/>
      <c r="Y546" s="46"/>
    </row>
    <row r="547" spans="1:25" x14ac:dyDescent="0.2">
      <c r="A547" s="222"/>
      <c r="B547" s="222"/>
      <c r="C547" s="222"/>
      <c r="D547" s="222"/>
      <c r="E547" s="222"/>
      <c r="F547" s="222"/>
      <c r="G547" s="263"/>
      <c r="H547" s="266"/>
      <c r="I547" s="266"/>
      <c r="J547" s="222"/>
      <c r="K547" s="222"/>
      <c r="L547" s="222"/>
      <c r="M547" s="220"/>
      <c r="N547" s="222"/>
      <c r="O547" s="222"/>
      <c r="P547" s="220"/>
      <c r="Q547" s="49"/>
      <c r="R547" s="222"/>
      <c r="S547" s="222"/>
      <c r="T547" s="222"/>
      <c r="U547" s="222"/>
      <c r="V547" s="222"/>
      <c r="W547" s="222"/>
      <c r="X547" s="222"/>
      <c r="Y547" s="46"/>
    </row>
    <row r="548" spans="1:25" x14ac:dyDescent="0.2">
      <c r="A548" s="222"/>
      <c r="B548" s="222"/>
      <c r="C548" s="222"/>
      <c r="D548" s="222"/>
      <c r="E548" s="222"/>
      <c r="F548" s="222"/>
      <c r="G548" s="263"/>
      <c r="H548" s="266"/>
      <c r="I548" s="266"/>
      <c r="J548" s="222"/>
      <c r="K548" s="222"/>
      <c r="L548" s="222"/>
      <c r="M548" s="220"/>
      <c r="N548" s="222"/>
      <c r="O548" s="222"/>
      <c r="P548" s="220"/>
      <c r="Q548" s="49"/>
      <c r="R548" s="222"/>
      <c r="S548" s="222"/>
      <c r="T548" s="222"/>
      <c r="U548" s="222"/>
      <c r="V548" s="222"/>
      <c r="W548" s="222"/>
      <c r="X548" s="222"/>
      <c r="Y548" s="46"/>
    </row>
    <row r="549" spans="1:25" x14ac:dyDescent="0.2">
      <c r="A549" s="222"/>
      <c r="B549" s="222"/>
      <c r="C549" s="222"/>
      <c r="D549" s="222"/>
      <c r="E549" s="222"/>
      <c r="F549" s="222"/>
      <c r="G549" s="263"/>
      <c r="H549" s="266"/>
      <c r="I549" s="266"/>
      <c r="J549" s="222"/>
      <c r="K549" s="222"/>
      <c r="L549" s="222"/>
      <c r="M549" s="220"/>
      <c r="N549" s="222"/>
      <c r="O549" s="222"/>
      <c r="P549" s="220"/>
      <c r="Q549" s="49"/>
      <c r="R549" s="222"/>
      <c r="S549" s="222"/>
      <c r="T549" s="222"/>
      <c r="U549" s="222"/>
      <c r="V549" s="222"/>
      <c r="W549" s="222"/>
      <c r="X549" s="222"/>
      <c r="Y549" s="46"/>
    </row>
    <row r="550" spans="1:25" x14ac:dyDescent="0.2">
      <c r="A550" s="222"/>
      <c r="B550" s="222"/>
      <c r="C550" s="222"/>
      <c r="D550" s="222"/>
      <c r="E550" s="222"/>
      <c r="F550" s="222"/>
      <c r="G550" s="263"/>
      <c r="H550" s="266"/>
      <c r="I550" s="266"/>
      <c r="J550" s="222"/>
      <c r="K550" s="222"/>
      <c r="L550" s="222"/>
      <c r="M550" s="220"/>
      <c r="N550" s="222"/>
      <c r="O550" s="222"/>
      <c r="P550" s="220"/>
      <c r="Q550" s="49"/>
      <c r="R550" s="222"/>
      <c r="S550" s="222"/>
      <c r="T550" s="222"/>
      <c r="U550" s="222"/>
      <c r="V550" s="222"/>
      <c r="W550" s="222"/>
      <c r="X550" s="222"/>
      <c r="Y550" s="46"/>
    </row>
    <row r="551" spans="1:25" x14ac:dyDescent="0.2">
      <c r="A551" s="222"/>
      <c r="B551" s="222"/>
      <c r="C551" s="222"/>
      <c r="D551" s="222"/>
      <c r="E551" s="222"/>
      <c r="F551" s="222"/>
      <c r="G551" s="263"/>
      <c r="H551" s="266"/>
      <c r="I551" s="266"/>
      <c r="J551" s="222"/>
      <c r="K551" s="222"/>
      <c r="L551" s="222"/>
      <c r="M551" s="220"/>
      <c r="N551" s="222"/>
      <c r="O551" s="222"/>
      <c r="P551" s="220"/>
      <c r="Q551" s="49"/>
      <c r="R551" s="222"/>
      <c r="S551" s="222"/>
      <c r="T551" s="222"/>
      <c r="U551" s="222"/>
      <c r="V551" s="222"/>
      <c r="W551" s="222"/>
      <c r="X551" s="222"/>
      <c r="Y551" s="46"/>
    </row>
    <row r="552" spans="1:25" x14ac:dyDescent="0.2">
      <c r="A552" s="222"/>
      <c r="B552" s="222"/>
      <c r="C552" s="222"/>
      <c r="D552" s="222"/>
      <c r="E552" s="222"/>
      <c r="F552" s="222"/>
      <c r="G552" s="263"/>
      <c r="H552" s="266"/>
      <c r="I552" s="266"/>
      <c r="J552" s="222"/>
      <c r="K552" s="222"/>
      <c r="L552" s="222"/>
      <c r="M552" s="220"/>
      <c r="N552" s="222"/>
      <c r="O552" s="222"/>
      <c r="P552" s="220"/>
      <c r="Q552" s="49"/>
      <c r="R552" s="222"/>
      <c r="S552" s="222"/>
      <c r="T552" s="222"/>
      <c r="U552" s="222"/>
      <c r="V552" s="222"/>
      <c r="W552" s="222"/>
      <c r="X552" s="222"/>
      <c r="Y552" s="46"/>
    </row>
    <row r="553" spans="1:25" x14ac:dyDescent="0.2">
      <c r="A553" s="222"/>
      <c r="B553" s="222"/>
      <c r="C553" s="222"/>
      <c r="D553" s="222"/>
      <c r="E553" s="222"/>
      <c r="F553" s="222"/>
      <c r="G553" s="263"/>
      <c r="H553" s="266"/>
      <c r="I553" s="266"/>
      <c r="J553" s="222"/>
      <c r="K553" s="222"/>
      <c r="L553" s="222"/>
      <c r="M553" s="220"/>
      <c r="N553" s="222"/>
      <c r="O553" s="222"/>
      <c r="P553" s="220"/>
      <c r="Q553" s="49"/>
      <c r="R553" s="222"/>
      <c r="S553" s="222"/>
      <c r="T553" s="222"/>
      <c r="U553" s="222"/>
      <c r="V553" s="222"/>
      <c r="W553" s="222"/>
      <c r="X553" s="222"/>
      <c r="Y553" s="46"/>
    </row>
    <row r="554" spans="1:25" x14ac:dyDescent="0.2">
      <c r="A554" s="222"/>
      <c r="B554" s="222"/>
      <c r="C554" s="222"/>
      <c r="D554" s="222"/>
      <c r="E554" s="222"/>
      <c r="F554" s="222"/>
      <c r="G554" s="263"/>
      <c r="H554" s="266"/>
      <c r="I554" s="266"/>
      <c r="J554" s="222"/>
      <c r="K554" s="222"/>
      <c r="L554" s="222"/>
      <c r="M554" s="220"/>
      <c r="N554" s="222"/>
      <c r="O554" s="222"/>
      <c r="P554" s="220"/>
      <c r="Q554" s="49"/>
      <c r="R554" s="222"/>
      <c r="S554" s="222"/>
      <c r="T554" s="222"/>
      <c r="U554" s="222"/>
      <c r="V554" s="222"/>
      <c r="W554" s="222"/>
      <c r="X554" s="222"/>
      <c r="Y554" s="46"/>
    </row>
    <row r="555" spans="1:25" x14ac:dyDescent="0.2">
      <c r="A555" s="222"/>
      <c r="B555" s="222"/>
      <c r="C555" s="222"/>
      <c r="D555" s="222"/>
      <c r="E555" s="222"/>
      <c r="F555" s="222"/>
      <c r="G555" s="263"/>
      <c r="H555" s="266"/>
      <c r="I555" s="266"/>
      <c r="J555" s="222"/>
      <c r="K555" s="222"/>
      <c r="L555" s="222"/>
      <c r="M555" s="220"/>
      <c r="N555" s="222"/>
      <c r="O555" s="222"/>
      <c r="P555" s="220"/>
      <c r="Q555" s="49"/>
      <c r="R555" s="222"/>
      <c r="S555" s="222"/>
      <c r="T555" s="222"/>
      <c r="U555" s="222"/>
      <c r="V555" s="222"/>
      <c r="W555" s="222"/>
      <c r="X555" s="222"/>
      <c r="Y555" s="46"/>
    </row>
    <row r="556" spans="1:25" x14ac:dyDescent="0.2">
      <c r="A556" s="222"/>
      <c r="B556" s="222"/>
      <c r="C556" s="222"/>
      <c r="D556" s="222"/>
      <c r="E556" s="222"/>
      <c r="F556" s="222"/>
      <c r="G556" s="263"/>
      <c r="H556" s="266"/>
      <c r="I556" s="266"/>
      <c r="J556" s="222"/>
      <c r="K556" s="222"/>
      <c r="L556" s="222"/>
      <c r="M556" s="220"/>
      <c r="N556" s="222"/>
      <c r="O556" s="222"/>
      <c r="P556" s="220"/>
      <c r="Q556" s="49"/>
      <c r="R556" s="222"/>
      <c r="S556" s="222"/>
      <c r="T556" s="222"/>
      <c r="U556" s="222"/>
      <c r="V556" s="222"/>
      <c r="W556" s="222"/>
      <c r="X556" s="222"/>
      <c r="Y556" s="46"/>
    </row>
    <row r="557" spans="1:25" x14ac:dyDescent="0.2">
      <c r="A557" s="222"/>
      <c r="B557" s="222"/>
      <c r="C557" s="222"/>
      <c r="D557" s="222"/>
      <c r="E557" s="222"/>
      <c r="F557" s="222"/>
      <c r="G557" s="263"/>
      <c r="H557" s="266"/>
      <c r="I557" s="266"/>
      <c r="J557" s="222"/>
      <c r="K557" s="222"/>
      <c r="L557" s="222"/>
      <c r="M557" s="220"/>
      <c r="N557" s="222"/>
      <c r="O557" s="222"/>
      <c r="P557" s="220"/>
      <c r="Q557" s="49"/>
      <c r="R557" s="222"/>
      <c r="S557" s="222"/>
      <c r="T557" s="222"/>
      <c r="U557" s="222"/>
      <c r="V557" s="222"/>
      <c r="W557" s="222"/>
      <c r="X557" s="222"/>
      <c r="Y557" s="46"/>
    </row>
    <row r="558" spans="1:25" x14ac:dyDescent="0.2">
      <c r="A558" s="222"/>
      <c r="B558" s="222"/>
      <c r="C558" s="222"/>
      <c r="D558" s="222"/>
      <c r="E558" s="222"/>
      <c r="F558" s="222"/>
      <c r="G558" s="263"/>
      <c r="H558" s="266"/>
      <c r="I558" s="266"/>
      <c r="J558" s="222"/>
      <c r="K558" s="222"/>
      <c r="L558" s="222"/>
      <c r="M558" s="220"/>
      <c r="N558" s="222"/>
      <c r="O558" s="222"/>
      <c r="P558" s="220"/>
      <c r="Q558" s="49"/>
      <c r="R558" s="222"/>
      <c r="S558" s="222"/>
      <c r="T558" s="222"/>
      <c r="U558" s="222"/>
      <c r="V558" s="222"/>
      <c r="W558" s="222"/>
      <c r="X558" s="222"/>
      <c r="Y558" s="46"/>
    </row>
    <row r="559" spans="1:25" x14ac:dyDescent="0.2">
      <c r="A559" s="222"/>
      <c r="B559" s="222"/>
      <c r="C559" s="222"/>
      <c r="D559" s="222"/>
      <c r="E559" s="222"/>
      <c r="F559" s="222"/>
      <c r="G559" s="263"/>
      <c r="H559" s="266"/>
      <c r="I559" s="266"/>
      <c r="J559" s="222"/>
      <c r="K559" s="222"/>
      <c r="L559" s="222"/>
      <c r="M559" s="220"/>
      <c r="N559" s="222"/>
      <c r="O559" s="222"/>
      <c r="P559" s="220"/>
      <c r="Q559" s="49"/>
      <c r="R559" s="222"/>
      <c r="S559" s="222"/>
      <c r="T559" s="222"/>
      <c r="U559" s="222"/>
      <c r="V559" s="222"/>
      <c r="W559" s="222"/>
      <c r="X559" s="222"/>
      <c r="Y559" s="46"/>
    </row>
    <row r="560" spans="1:25" x14ac:dyDescent="0.2">
      <c r="A560" s="222"/>
      <c r="B560" s="222"/>
      <c r="C560" s="222"/>
      <c r="D560" s="222"/>
      <c r="E560" s="222"/>
      <c r="F560" s="222"/>
      <c r="G560" s="263"/>
      <c r="H560" s="266"/>
      <c r="I560" s="266"/>
      <c r="J560" s="222"/>
      <c r="K560" s="222"/>
      <c r="L560" s="222"/>
      <c r="M560" s="220"/>
      <c r="N560" s="222"/>
      <c r="O560" s="222"/>
      <c r="P560" s="220"/>
      <c r="Q560" s="49"/>
      <c r="R560" s="222"/>
      <c r="S560" s="222"/>
      <c r="T560" s="222"/>
      <c r="U560" s="222"/>
      <c r="V560" s="222"/>
      <c r="W560" s="222"/>
      <c r="X560" s="222"/>
      <c r="Y560" s="46"/>
    </row>
    <row r="561" spans="1:25" x14ac:dyDescent="0.2">
      <c r="A561" s="222"/>
      <c r="B561" s="222"/>
      <c r="C561" s="222"/>
      <c r="D561" s="222"/>
      <c r="E561" s="222"/>
      <c r="F561" s="222"/>
      <c r="G561" s="263"/>
      <c r="H561" s="266"/>
      <c r="I561" s="266"/>
      <c r="J561" s="222"/>
      <c r="K561" s="222"/>
      <c r="L561" s="222"/>
      <c r="M561" s="220"/>
      <c r="N561" s="222"/>
      <c r="O561" s="222"/>
      <c r="P561" s="220"/>
      <c r="Q561" s="49"/>
      <c r="R561" s="222"/>
      <c r="S561" s="222"/>
      <c r="T561" s="222"/>
      <c r="U561" s="222"/>
      <c r="V561" s="222"/>
      <c r="W561" s="222"/>
      <c r="X561" s="222"/>
      <c r="Y561" s="46"/>
    </row>
    <row r="562" spans="1:25" x14ac:dyDescent="0.2">
      <c r="A562" s="222"/>
      <c r="B562" s="222"/>
      <c r="C562" s="222"/>
      <c r="D562" s="222"/>
      <c r="E562" s="222"/>
      <c r="F562" s="222"/>
      <c r="G562" s="263"/>
      <c r="H562" s="266"/>
      <c r="I562" s="266"/>
      <c r="J562" s="222"/>
      <c r="K562" s="222"/>
      <c r="L562" s="222"/>
      <c r="M562" s="220"/>
      <c r="N562" s="222"/>
      <c r="O562" s="222"/>
      <c r="P562" s="220"/>
      <c r="Q562" s="49"/>
      <c r="R562" s="222"/>
      <c r="S562" s="222"/>
      <c r="T562" s="222"/>
      <c r="U562" s="222"/>
      <c r="V562" s="222"/>
      <c r="W562" s="222"/>
      <c r="X562" s="222"/>
      <c r="Y562" s="46"/>
    </row>
    <row r="563" spans="1:25" x14ac:dyDescent="0.2">
      <c r="A563" s="222"/>
      <c r="B563" s="222"/>
      <c r="C563" s="222"/>
      <c r="D563" s="222"/>
      <c r="E563" s="222"/>
      <c r="F563" s="222"/>
      <c r="G563" s="263"/>
      <c r="H563" s="266"/>
      <c r="I563" s="266"/>
      <c r="J563" s="222"/>
      <c r="K563" s="222"/>
      <c r="L563" s="222"/>
      <c r="M563" s="220"/>
      <c r="N563" s="222"/>
      <c r="O563" s="222"/>
      <c r="P563" s="220"/>
      <c r="Q563" s="49"/>
      <c r="R563" s="222"/>
      <c r="S563" s="222"/>
      <c r="T563" s="222"/>
      <c r="U563" s="222"/>
      <c r="V563" s="222"/>
      <c r="W563" s="222"/>
      <c r="X563" s="222"/>
      <c r="Y563" s="46"/>
    </row>
    <row r="564" spans="1:25" x14ac:dyDescent="0.2">
      <c r="A564" s="222"/>
      <c r="B564" s="222"/>
      <c r="C564" s="222"/>
      <c r="D564" s="222"/>
      <c r="E564" s="222"/>
      <c r="F564" s="222"/>
      <c r="G564" s="263"/>
      <c r="H564" s="266"/>
      <c r="I564" s="266"/>
      <c r="J564" s="222"/>
      <c r="K564" s="222"/>
      <c r="L564" s="222"/>
      <c r="M564" s="220"/>
      <c r="N564" s="222"/>
      <c r="O564" s="222"/>
      <c r="P564" s="220"/>
      <c r="Q564" s="49"/>
      <c r="R564" s="222"/>
      <c r="S564" s="222"/>
      <c r="T564" s="222"/>
      <c r="U564" s="222"/>
      <c r="V564" s="222"/>
      <c r="W564" s="222"/>
      <c r="X564" s="222"/>
      <c r="Y564" s="46"/>
    </row>
    <row r="565" spans="1:25" x14ac:dyDescent="0.2">
      <c r="A565" s="222"/>
      <c r="B565" s="222"/>
      <c r="C565" s="222"/>
      <c r="D565" s="222"/>
      <c r="E565" s="222"/>
      <c r="F565" s="222"/>
      <c r="G565" s="263"/>
      <c r="H565" s="266"/>
      <c r="I565" s="266"/>
      <c r="J565" s="222"/>
      <c r="K565" s="222"/>
      <c r="L565" s="222"/>
      <c r="M565" s="220"/>
      <c r="N565" s="222"/>
      <c r="O565" s="222"/>
      <c r="P565" s="220"/>
      <c r="Q565" s="49"/>
      <c r="R565" s="222"/>
      <c r="S565" s="222"/>
      <c r="T565" s="222"/>
      <c r="U565" s="222"/>
      <c r="V565" s="222"/>
      <c r="W565" s="222"/>
      <c r="X565" s="222"/>
      <c r="Y565" s="46"/>
    </row>
    <row r="566" spans="1:25" x14ac:dyDescent="0.2">
      <c r="A566" s="222"/>
      <c r="B566" s="222"/>
      <c r="C566" s="222"/>
      <c r="D566" s="222"/>
      <c r="E566" s="222"/>
      <c r="F566" s="222"/>
      <c r="G566" s="263"/>
      <c r="H566" s="266"/>
      <c r="I566" s="266"/>
      <c r="J566" s="222"/>
      <c r="K566" s="222"/>
      <c r="L566" s="222"/>
      <c r="M566" s="220"/>
      <c r="N566" s="222"/>
      <c r="O566" s="222"/>
      <c r="P566" s="220"/>
      <c r="Q566" s="49"/>
      <c r="R566" s="222"/>
      <c r="S566" s="222"/>
      <c r="T566" s="222"/>
      <c r="U566" s="222"/>
      <c r="V566" s="222"/>
      <c r="W566" s="222"/>
      <c r="X566" s="222"/>
      <c r="Y566" s="46"/>
    </row>
    <row r="567" spans="1:25" x14ac:dyDescent="0.2">
      <c r="A567" s="222"/>
      <c r="B567" s="222"/>
      <c r="C567" s="222"/>
      <c r="D567" s="222"/>
      <c r="E567" s="222"/>
      <c r="F567" s="222"/>
      <c r="G567" s="263"/>
      <c r="H567" s="266"/>
      <c r="I567" s="266"/>
      <c r="J567" s="222"/>
      <c r="K567" s="222"/>
      <c r="L567" s="222"/>
      <c r="M567" s="220"/>
      <c r="N567" s="222"/>
      <c r="O567" s="222"/>
      <c r="P567" s="220"/>
      <c r="Q567" s="49"/>
      <c r="R567" s="222"/>
      <c r="S567" s="222"/>
      <c r="T567" s="222"/>
      <c r="U567" s="222"/>
      <c r="V567" s="222"/>
      <c r="W567" s="222"/>
      <c r="X567" s="222"/>
      <c r="Y567" s="46"/>
    </row>
    <row r="568" spans="1:25" x14ac:dyDescent="0.2">
      <c r="A568" s="222"/>
      <c r="B568" s="222"/>
      <c r="C568" s="222"/>
      <c r="D568" s="222"/>
      <c r="E568" s="222"/>
      <c r="F568" s="222"/>
      <c r="G568" s="263"/>
      <c r="H568" s="266"/>
      <c r="I568" s="266"/>
      <c r="J568" s="222"/>
      <c r="K568" s="222"/>
      <c r="L568" s="222"/>
      <c r="M568" s="220"/>
      <c r="N568" s="222"/>
      <c r="O568" s="222"/>
      <c r="P568" s="220"/>
      <c r="Q568" s="49"/>
      <c r="R568" s="222"/>
      <c r="S568" s="222"/>
      <c r="T568" s="222"/>
      <c r="U568" s="222"/>
      <c r="V568" s="222"/>
      <c r="W568" s="222"/>
      <c r="X568" s="222"/>
      <c r="Y568" s="46"/>
    </row>
    <row r="569" spans="1:25" x14ac:dyDescent="0.2">
      <c r="A569" s="222"/>
      <c r="B569" s="222"/>
      <c r="C569" s="222"/>
      <c r="D569" s="222"/>
      <c r="E569" s="222"/>
      <c r="F569" s="222"/>
      <c r="G569" s="263"/>
      <c r="H569" s="266"/>
      <c r="I569" s="266"/>
      <c r="J569" s="222"/>
      <c r="K569" s="222"/>
      <c r="L569" s="222"/>
      <c r="M569" s="220"/>
      <c r="N569" s="222"/>
      <c r="O569" s="222"/>
      <c r="P569" s="220"/>
      <c r="Q569" s="49"/>
      <c r="R569" s="222"/>
      <c r="S569" s="222"/>
      <c r="T569" s="222"/>
      <c r="U569" s="222"/>
      <c r="V569" s="222"/>
      <c r="W569" s="222"/>
      <c r="X569" s="222"/>
      <c r="Y569" s="46"/>
    </row>
    <row r="570" spans="1:25" x14ac:dyDescent="0.2">
      <c r="A570" s="222"/>
      <c r="B570" s="222"/>
      <c r="C570" s="222"/>
      <c r="D570" s="222"/>
      <c r="E570" s="222"/>
      <c r="F570" s="222"/>
      <c r="G570" s="263"/>
      <c r="H570" s="266"/>
      <c r="I570" s="266"/>
      <c r="J570" s="222"/>
      <c r="K570" s="222"/>
      <c r="L570" s="222"/>
      <c r="M570" s="220"/>
      <c r="N570" s="222"/>
      <c r="O570" s="222"/>
      <c r="P570" s="220"/>
      <c r="Q570" s="49"/>
      <c r="R570" s="222"/>
      <c r="S570" s="222"/>
      <c r="T570" s="222"/>
      <c r="U570" s="222"/>
      <c r="V570" s="222"/>
      <c r="W570" s="222"/>
      <c r="X570" s="222"/>
      <c r="Y570" s="46"/>
    </row>
    <row r="571" spans="1:25" x14ac:dyDescent="0.2">
      <c r="A571" s="222"/>
      <c r="B571" s="222"/>
      <c r="C571" s="222"/>
      <c r="D571" s="222"/>
      <c r="E571" s="222"/>
      <c r="F571" s="222"/>
      <c r="G571" s="263"/>
      <c r="H571" s="266"/>
      <c r="I571" s="266"/>
      <c r="J571" s="222"/>
      <c r="K571" s="222"/>
      <c r="L571" s="222"/>
      <c r="M571" s="220"/>
      <c r="N571" s="222"/>
      <c r="O571" s="222"/>
      <c r="P571" s="220"/>
      <c r="Q571" s="49"/>
      <c r="R571" s="222"/>
      <c r="S571" s="222"/>
      <c r="T571" s="222"/>
      <c r="U571" s="222"/>
      <c r="V571" s="222"/>
      <c r="W571" s="222"/>
      <c r="X571" s="222"/>
      <c r="Y571" s="46"/>
    </row>
    <row r="572" spans="1:25" x14ac:dyDescent="0.2">
      <c r="A572" s="222"/>
      <c r="B572" s="222"/>
      <c r="C572" s="222"/>
      <c r="D572" s="222"/>
      <c r="E572" s="222"/>
      <c r="F572" s="222"/>
      <c r="G572" s="263"/>
      <c r="H572" s="266"/>
      <c r="I572" s="266"/>
      <c r="J572" s="222"/>
      <c r="K572" s="222"/>
      <c r="L572" s="222"/>
      <c r="M572" s="220"/>
      <c r="N572" s="222"/>
      <c r="O572" s="222"/>
      <c r="P572" s="220"/>
      <c r="Q572" s="49"/>
      <c r="R572" s="222"/>
      <c r="S572" s="222"/>
      <c r="T572" s="222"/>
      <c r="U572" s="222"/>
      <c r="V572" s="222"/>
      <c r="W572" s="222"/>
      <c r="X572" s="222"/>
      <c r="Y572" s="46"/>
    </row>
    <row r="573" spans="1:25" x14ac:dyDescent="0.2">
      <c r="A573" s="222"/>
      <c r="B573" s="222"/>
      <c r="C573" s="222"/>
      <c r="D573" s="222"/>
      <c r="E573" s="222"/>
      <c r="F573" s="222"/>
      <c r="G573" s="263"/>
      <c r="H573" s="266"/>
      <c r="I573" s="266"/>
      <c r="J573" s="222"/>
      <c r="K573" s="222"/>
      <c r="L573" s="222"/>
      <c r="M573" s="220"/>
      <c r="N573" s="222"/>
      <c r="O573" s="222"/>
      <c r="P573" s="220"/>
      <c r="Q573" s="49"/>
      <c r="R573" s="222"/>
      <c r="S573" s="222"/>
      <c r="T573" s="222"/>
      <c r="U573" s="222"/>
      <c r="V573" s="222"/>
      <c r="W573" s="222"/>
      <c r="X573" s="222"/>
      <c r="Y573" s="46"/>
    </row>
    <row r="574" spans="1:25" x14ac:dyDescent="0.2">
      <c r="A574" s="222"/>
      <c r="B574" s="222"/>
      <c r="C574" s="222"/>
      <c r="D574" s="222"/>
      <c r="E574" s="222"/>
      <c r="F574" s="222"/>
      <c r="G574" s="263"/>
      <c r="H574" s="266"/>
      <c r="I574" s="266"/>
      <c r="J574" s="222"/>
      <c r="K574" s="222"/>
      <c r="L574" s="222"/>
      <c r="M574" s="220"/>
      <c r="N574" s="222"/>
      <c r="O574" s="222"/>
      <c r="P574" s="220"/>
      <c r="Q574" s="49"/>
      <c r="R574" s="222"/>
      <c r="S574" s="222"/>
      <c r="T574" s="222"/>
      <c r="U574" s="222"/>
      <c r="V574" s="222"/>
      <c r="W574" s="222"/>
      <c r="X574" s="222"/>
      <c r="Y574" s="46"/>
    </row>
    <row r="575" spans="1:25" x14ac:dyDescent="0.2">
      <c r="A575" s="222"/>
      <c r="B575" s="222"/>
      <c r="C575" s="222"/>
      <c r="D575" s="222"/>
      <c r="E575" s="222"/>
      <c r="F575" s="222"/>
      <c r="G575" s="263"/>
      <c r="H575" s="266"/>
      <c r="I575" s="266"/>
      <c r="J575" s="222"/>
      <c r="K575" s="222"/>
      <c r="L575" s="222"/>
      <c r="M575" s="220"/>
      <c r="N575" s="222"/>
      <c r="O575" s="222"/>
      <c r="P575" s="220"/>
      <c r="Q575" s="49"/>
      <c r="R575" s="222"/>
      <c r="S575" s="222"/>
      <c r="T575" s="222"/>
      <c r="U575" s="222"/>
      <c r="V575" s="222"/>
      <c r="W575" s="222"/>
      <c r="X575" s="222"/>
      <c r="Y575" s="46"/>
    </row>
    <row r="576" spans="1:25" x14ac:dyDescent="0.2">
      <c r="A576" s="222"/>
      <c r="B576" s="222"/>
      <c r="C576" s="222"/>
      <c r="D576" s="222"/>
      <c r="E576" s="222"/>
      <c r="F576" s="222"/>
      <c r="G576" s="263"/>
      <c r="H576" s="266"/>
      <c r="I576" s="266"/>
      <c r="J576" s="222"/>
      <c r="K576" s="222"/>
      <c r="L576" s="222"/>
      <c r="M576" s="220"/>
      <c r="N576" s="222"/>
      <c r="O576" s="222"/>
      <c r="P576" s="220"/>
      <c r="Q576" s="49"/>
      <c r="R576" s="222"/>
      <c r="S576" s="222"/>
      <c r="T576" s="222"/>
      <c r="U576" s="222"/>
      <c r="V576" s="222"/>
      <c r="W576" s="222"/>
      <c r="X576" s="222"/>
      <c r="Y576" s="46"/>
    </row>
    <row r="577" spans="1:25" x14ac:dyDescent="0.2">
      <c r="A577" s="222"/>
      <c r="B577" s="222"/>
      <c r="C577" s="222"/>
      <c r="D577" s="222"/>
      <c r="E577" s="222"/>
      <c r="F577" s="222"/>
      <c r="G577" s="263"/>
      <c r="H577" s="266"/>
      <c r="I577" s="266"/>
      <c r="J577" s="222"/>
      <c r="K577" s="222"/>
      <c r="L577" s="222"/>
      <c r="M577" s="220"/>
      <c r="N577" s="222"/>
      <c r="O577" s="222"/>
      <c r="P577" s="220"/>
      <c r="Q577" s="49"/>
      <c r="R577" s="222"/>
      <c r="S577" s="222"/>
      <c r="T577" s="222"/>
      <c r="U577" s="222"/>
      <c r="V577" s="222"/>
      <c r="W577" s="222"/>
      <c r="X577" s="222"/>
      <c r="Y577" s="46"/>
    </row>
    <row r="578" spans="1:25" x14ac:dyDescent="0.2">
      <c r="A578" s="222"/>
      <c r="B578" s="222"/>
      <c r="C578" s="222"/>
      <c r="D578" s="222"/>
      <c r="E578" s="222"/>
      <c r="F578" s="222"/>
      <c r="G578" s="263"/>
      <c r="H578" s="266"/>
      <c r="I578" s="266"/>
      <c r="J578" s="222"/>
      <c r="K578" s="222"/>
      <c r="L578" s="222"/>
      <c r="M578" s="220"/>
      <c r="N578" s="222"/>
      <c r="O578" s="222"/>
      <c r="P578" s="220"/>
      <c r="Q578" s="49"/>
      <c r="R578" s="222"/>
      <c r="S578" s="222"/>
      <c r="T578" s="222"/>
      <c r="U578" s="222"/>
      <c r="V578" s="222"/>
      <c r="W578" s="222"/>
      <c r="X578" s="222"/>
      <c r="Y578" s="46"/>
    </row>
    <row r="579" spans="1:25" x14ac:dyDescent="0.2">
      <c r="A579" s="222"/>
      <c r="B579" s="222"/>
      <c r="C579" s="222"/>
      <c r="D579" s="222"/>
      <c r="E579" s="222"/>
      <c r="F579" s="222"/>
      <c r="G579" s="263"/>
      <c r="H579" s="266"/>
      <c r="I579" s="266"/>
      <c r="J579" s="222"/>
      <c r="K579" s="222"/>
      <c r="L579" s="222"/>
      <c r="M579" s="220"/>
      <c r="N579" s="222"/>
      <c r="O579" s="222"/>
      <c r="P579" s="220"/>
      <c r="Q579" s="49"/>
      <c r="R579" s="222"/>
      <c r="S579" s="222"/>
      <c r="T579" s="222"/>
      <c r="U579" s="222"/>
      <c r="V579" s="222"/>
      <c r="W579" s="222"/>
      <c r="X579" s="222"/>
      <c r="Y579" s="46"/>
    </row>
    <row r="580" spans="1:25" x14ac:dyDescent="0.2">
      <c r="A580" s="222"/>
      <c r="B580" s="222"/>
      <c r="C580" s="222"/>
      <c r="D580" s="222"/>
      <c r="E580" s="222"/>
      <c r="F580" s="222"/>
      <c r="G580" s="263"/>
      <c r="H580" s="266"/>
      <c r="I580" s="266"/>
      <c r="J580" s="222"/>
      <c r="K580" s="222"/>
      <c r="L580" s="222"/>
      <c r="M580" s="220"/>
      <c r="N580" s="222"/>
      <c r="O580" s="222"/>
      <c r="P580" s="220"/>
      <c r="Q580" s="49"/>
      <c r="R580" s="222"/>
      <c r="S580" s="222"/>
      <c r="T580" s="222"/>
      <c r="U580" s="222"/>
      <c r="V580" s="222"/>
      <c r="W580" s="222"/>
      <c r="X580" s="222"/>
      <c r="Y580" s="46"/>
    </row>
    <row r="581" spans="1:25" x14ac:dyDescent="0.2">
      <c r="A581" s="222"/>
      <c r="B581" s="222"/>
      <c r="C581" s="222"/>
      <c r="D581" s="222"/>
      <c r="E581" s="222"/>
      <c r="F581" s="222"/>
      <c r="G581" s="263"/>
      <c r="H581" s="266"/>
      <c r="I581" s="266"/>
      <c r="J581" s="222"/>
      <c r="K581" s="222"/>
      <c r="L581" s="222"/>
      <c r="M581" s="220"/>
      <c r="N581" s="222"/>
      <c r="O581" s="222"/>
      <c r="P581" s="220"/>
      <c r="Q581" s="49"/>
      <c r="R581" s="222"/>
      <c r="S581" s="222"/>
      <c r="T581" s="222"/>
      <c r="U581" s="222"/>
      <c r="V581" s="222"/>
      <c r="W581" s="222"/>
      <c r="X581" s="222"/>
      <c r="Y581" s="46"/>
    </row>
    <row r="582" spans="1:25" x14ac:dyDescent="0.2">
      <c r="A582" s="222"/>
      <c r="B582" s="222"/>
      <c r="C582" s="222"/>
      <c r="D582" s="222"/>
      <c r="E582" s="222"/>
      <c r="F582" s="222"/>
      <c r="G582" s="263"/>
      <c r="H582" s="266"/>
      <c r="I582" s="266"/>
      <c r="J582" s="222"/>
      <c r="K582" s="222"/>
      <c r="L582" s="222"/>
      <c r="M582" s="220"/>
      <c r="N582" s="222"/>
      <c r="O582" s="222"/>
      <c r="P582" s="220"/>
      <c r="Q582" s="49"/>
      <c r="R582" s="222"/>
      <c r="S582" s="222"/>
      <c r="T582" s="222"/>
      <c r="U582" s="222"/>
      <c r="V582" s="222"/>
      <c r="W582" s="222"/>
      <c r="X582" s="222"/>
      <c r="Y582" s="46"/>
    </row>
    <row r="583" spans="1:25" x14ac:dyDescent="0.2">
      <c r="A583" s="222"/>
      <c r="B583" s="222"/>
      <c r="C583" s="222"/>
      <c r="D583" s="222"/>
      <c r="E583" s="222"/>
      <c r="F583" s="222"/>
      <c r="G583" s="263"/>
      <c r="H583" s="266"/>
      <c r="I583" s="266"/>
      <c r="J583" s="222"/>
      <c r="K583" s="222"/>
      <c r="L583" s="222"/>
      <c r="M583" s="220"/>
      <c r="N583" s="222"/>
      <c r="O583" s="222"/>
      <c r="P583" s="220"/>
      <c r="Q583" s="49"/>
      <c r="R583" s="222"/>
      <c r="S583" s="222"/>
      <c r="T583" s="222"/>
      <c r="U583" s="222"/>
      <c r="V583" s="222"/>
      <c r="W583" s="222"/>
      <c r="X583" s="222"/>
      <c r="Y583" s="46"/>
    </row>
    <row r="584" spans="1:25" x14ac:dyDescent="0.2">
      <c r="A584" s="222"/>
      <c r="B584" s="222"/>
      <c r="C584" s="222"/>
      <c r="D584" s="222"/>
      <c r="E584" s="222"/>
      <c r="F584" s="222"/>
      <c r="G584" s="263"/>
      <c r="H584" s="266"/>
      <c r="I584" s="266"/>
      <c r="J584" s="222"/>
      <c r="K584" s="222"/>
      <c r="L584" s="222"/>
      <c r="M584" s="220"/>
      <c r="N584" s="222"/>
      <c r="O584" s="222"/>
      <c r="P584" s="220"/>
      <c r="Q584" s="49"/>
      <c r="R584" s="222"/>
      <c r="S584" s="222"/>
      <c r="T584" s="222"/>
      <c r="U584" s="222"/>
      <c r="V584" s="222"/>
      <c r="W584" s="222"/>
      <c r="X584" s="222"/>
      <c r="Y584" s="46"/>
    </row>
    <row r="585" spans="1:25" x14ac:dyDescent="0.2">
      <c r="A585" s="222"/>
      <c r="B585" s="222"/>
      <c r="C585" s="222"/>
      <c r="D585" s="222"/>
      <c r="E585" s="222"/>
      <c r="F585" s="222"/>
      <c r="G585" s="263"/>
      <c r="H585" s="266"/>
      <c r="I585" s="266"/>
      <c r="J585" s="222"/>
      <c r="K585" s="222"/>
      <c r="L585" s="222"/>
      <c r="M585" s="220"/>
      <c r="N585" s="222"/>
      <c r="O585" s="222"/>
      <c r="P585" s="220"/>
      <c r="Q585" s="49"/>
      <c r="R585" s="222"/>
      <c r="S585" s="222"/>
      <c r="T585" s="222"/>
      <c r="U585" s="222"/>
      <c r="V585" s="222"/>
      <c r="W585" s="222"/>
      <c r="X585" s="222"/>
      <c r="Y585" s="46"/>
    </row>
    <row r="586" spans="1:25" x14ac:dyDescent="0.2">
      <c r="A586" s="222"/>
      <c r="B586" s="222"/>
      <c r="C586" s="222"/>
      <c r="D586" s="222"/>
      <c r="E586" s="222"/>
      <c r="F586" s="222"/>
      <c r="G586" s="263"/>
      <c r="H586" s="266"/>
      <c r="I586" s="266"/>
      <c r="J586" s="222"/>
      <c r="K586" s="222"/>
      <c r="L586" s="222"/>
      <c r="M586" s="220"/>
      <c r="N586" s="222"/>
      <c r="O586" s="222"/>
      <c r="P586" s="220"/>
      <c r="Q586" s="49"/>
      <c r="R586" s="222"/>
      <c r="S586" s="222"/>
      <c r="T586" s="222"/>
      <c r="U586" s="222"/>
      <c r="V586" s="222"/>
      <c r="W586" s="222"/>
      <c r="X586" s="222"/>
      <c r="Y586" s="46"/>
    </row>
    <row r="587" spans="1:25" x14ac:dyDescent="0.2">
      <c r="A587" s="222"/>
      <c r="B587" s="222"/>
      <c r="C587" s="222"/>
      <c r="D587" s="222"/>
      <c r="E587" s="222"/>
      <c r="F587" s="222"/>
      <c r="G587" s="263"/>
      <c r="H587" s="266"/>
      <c r="I587" s="266"/>
      <c r="J587" s="222"/>
      <c r="K587" s="222"/>
      <c r="L587" s="222"/>
      <c r="M587" s="220"/>
      <c r="N587" s="222"/>
      <c r="O587" s="222"/>
      <c r="P587" s="220"/>
      <c r="Q587" s="49"/>
      <c r="R587" s="222"/>
      <c r="S587" s="222"/>
      <c r="T587" s="222"/>
      <c r="U587" s="222"/>
      <c r="V587" s="222"/>
      <c r="W587" s="222"/>
      <c r="X587" s="222"/>
      <c r="Y587" s="46"/>
    </row>
    <row r="588" spans="1:25" x14ac:dyDescent="0.2">
      <c r="A588" s="222"/>
      <c r="B588" s="222"/>
      <c r="C588" s="222"/>
      <c r="D588" s="222"/>
      <c r="E588" s="222"/>
      <c r="F588" s="222"/>
      <c r="G588" s="263"/>
      <c r="H588" s="266"/>
      <c r="I588" s="266"/>
      <c r="J588" s="222"/>
      <c r="K588" s="222"/>
      <c r="L588" s="222"/>
      <c r="M588" s="220"/>
      <c r="N588" s="222"/>
      <c r="O588" s="222"/>
      <c r="P588" s="220"/>
      <c r="Q588" s="49"/>
      <c r="R588" s="222"/>
      <c r="S588" s="222"/>
      <c r="T588" s="222"/>
      <c r="U588" s="222"/>
      <c r="V588" s="222"/>
      <c r="W588" s="222"/>
      <c r="X588" s="222"/>
      <c r="Y588" s="46"/>
    </row>
    <row r="589" spans="1:25" x14ac:dyDescent="0.2">
      <c r="A589" s="222"/>
      <c r="B589" s="222"/>
      <c r="C589" s="222"/>
      <c r="D589" s="222"/>
      <c r="E589" s="222"/>
      <c r="F589" s="222"/>
      <c r="G589" s="263"/>
      <c r="H589" s="266"/>
      <c r="I589" s="266"/>
      <c r="J589" s="222"/>
      <c r="K589" s="222"/>
      <c r="L589" s="222"/>
      <c r="M589" s="220"/>
      <c r="N589" s="222"/>
      <c r="O589" s="222"/>
      <c r="P589" s="220"/>
      <c r="Q589" s="49"/>
      <c r="R589" s="222"/>
      <c r="S589" s="222"/>
      <c r="T589" s="222"/>
      <c r="U589" s="222"/>
      <c r="V589" s="222"/>
      <c r="W589" s="222"/>
      <c r="X589" s="222"/>
      <c r="Y589" s="46"/>
    </row>
    <row r="590" spans="1:25" x14ac:dyDescent="0.2">
      <c r="A590" s="222"/>
      <c r="B590" s="222"/>
      <c r="C590" s="222"/>
      <c r="D590" s="222"/>
      <c r="E590" s="222"/>
      <c r="F590" s="222"/>
      <c r="G590" s="263"/>
      <c r="H590" s="266"/>
      <c r="I590" s="266"/>
      <c r="J590" s="222"/>
      <c r="K590" s="222"/>
      <c r="L590" s="222"/>
      <c r="M590" s="220"/>
      <c r="N590" s="222"/>
      <c r="O590" s="222"/>
      <c r="P590" s="220"/>
      <c r="Q590" s="49"/>
      <c r="R590" s="222"/>
      <c r="S590" s="222"/>
      <c r="T590" s="222"/>
      <c r="U590" s="222"/>
      <c r="V590" s="222"/>
      <c r="W590" s="222"/>
      <c r="X590" s="222"/>
      <c r="Y590" s="46"/>
    </row>
    <row r="591" spans="1:25" x14ac:dyDescent="0.2">
      <c r="A591" s="222"/>
      <c r="B591" s="222"/>
      <c r="C591" s="222"/>
      <c r="D591" s="222"/>
      <c r="E591" s="222"/>
      <c r="F591" s="222"/>
      <c r="G591" s="263"/>
      <c r="H591" s="266"/>
      <c r="I591" s="266"/>
      <c r="J591" s="222"/>
      <c r="K591" s="222"/>
      <c r="L591" s="222"/>
      <c r="M591" s="220"/>
      <c r="N591" s="222"/>
      <c r="O591" s="222"/>
      <c r="P591" s="220"/>
      <c r="Q591" s="49"/>
      <c r="R591" s="222"/>
      <c r="S591" s="222"/>
      <c r="T591" s="222"/>
      <c r="U591" s="222"/>
      <c r="V591" s="222"/>
      <c r="W591" s="222"/>
      <c r="X591" s="222"/>
      <c r="Y591" s="46"/>
    </row>
    <row r="592" spans="1:25" x14ac:dyDescent="0.2">
      <c r="A592" s="222"/>
      <c r="B592" s="222"/>
      <c r="C592" s="222"/>
      <c r="D592" s="222"/>
      <c r="E592" s="222"/>
      <c r="F592" s="222"/>
      <c r="G592" s="263"/>
      <c r="H592" s="266"/>
      <c r="I592" s="266"/>
      <c r="J592" s="222"/>
      <c r="K592" s="222"/>
      <c r="L592" s="222"/>
      <c r="M592" s="220"/>
      <c r="N592" s="222"/>
      <c r="O592" s="222"/>
      <c r="P592" s="220"/>
      <c r="Q592" s="49"/>
      <c r="R592" s="222"/>
      <c r="S592" s="222"/>
      <c r="T592" s="222"/>
      <c r="U592" s="222"/>
      <c r="V592" s="222"/>
      <c r="W592" s="222"/>
      <c r="X592" s="222"/>
      <c r="Y592" s="46"/>
    </row>
    <row r="593" spans="1:25" x14ac:dyDescent="0.2">
      <c r="A593" s="222"/>
      <c r="B593" s="222"/>
      <c r="C593" s="222"/>
      <c r="D593" s="222"/>
      <c r="E593" s="222"/>
      <c r="F593" s="222"/>
      <c r="G593" s="263"/>
      <c r="H593" s="266"/>
      <c r="I593" s="266"/>
      <c r="J593" s="222"/>
      <c r="K593" s="222"/>
      <c r="L593" s="222"/>
      <c r="M593" s="220"/>
      <c r="N593" s="222"/>
      <c r="O593" s="222"/>
      <c r="P593" s="220"/>
      <c r="Q593" s="49"/>
      <c r="R593" s="222"/>
      <c r="S593" s="222"/>
      <c r="T593" s="222"/>
      <c r="U593" s="222"/>
      <c r="V593" s="222"/>
      <c r="W593" s="222"/>
      <c r="X593" s="222"/>
      <c r="Y593" s="46"/>
    </row>
    <row r="594" spans="1:25" x14ac:dyDescent="0.2">
      <c r="A594" s="222"/>
      <c r="B594" s="222"/>
      <c r="C594" s="222"/>
      <c r="D594" s="222"/>
      <c r="E594" s="222"/>
      <c r="F594" s="222"/>
      <c r="G594" s="263"/>
      <c r="H594" s="266"/>
      <c r="I594" s="266"/>
      <c r="J594" s="222"/>
      <c r="K594" s="222"/>
      <c r="L594" s="222"/>
      <c r="M594" s="220"/>
      <c r="N594" s="222"/>
      <c r="O594" s="222"/>
      <c r="P594" s="220"/>
      <c r="Q594" s="49"/>
      <c r="R594" s="222"/>
      <c r="S594" s="222"/>
      <c r="T594" s="222"/>
      <c r="U594" s="222"/>
      <c r="V594" s="222"/>
      <c r="W594" s="222"/>
      <c r="X594" s="222"/>
      <c r="Y594" s="46"/>
    </row>
    <row r="595" spans="1:25" x14ac:dyDescent="0.2">
      <c r="A595" s="222"/>
      <c r="B595" s="222"/>
      <c r="C595" s="222"/>
      <c r="D595" s="222"/>
      <c r="E595" s="222"/>
      <c r="F595" s="222"/>
      <c r="G595" s="263"/>
      <c r="H595" s="266"/>
      <c r="I595" s="266"/>
      <c r="J595" s="222"/>
      <c r="K595" s="222"/>
      <c r="L595" s="222"/>
      <c r="M595" s="220"/>
      <c r="N595" s="222"/>
      <c r="O595" s="222"/>
      <c r="P595" s="220"/>
      <c r="Q595" s="49"/>
      <c r="R595" s="222"/>
      <c r="S595" s="222"/>
      <c r="T595" s="222"/>
      <c r="U595" s="222"/>
      <c r="V595" s="222"/>
      <c r="W595" s="222"/>
      <c r="X595" s="222"/>
      <c r="Y595" s="46"/>
    </row>
    <row r="596" spans="1:25" x14ac:dyDescent="0.2">
      <c r="A596" s="222"/>
      <c r="B596" s="222"/>
      <c r="C596" s="222"/>
      <c r="D596" s="222"/>
      <c r="E596" s="222"/>
      <c r="F596" s="222"/>
      <c r="G596" s="263"/>
      <c r="H596" s="266"/>
      <c r="I596" s="266"/>
      <c r="J596" s="222"/>
      <c r="K596" s="222"/>
      <c r="L596" s="222"/>
      <c r="M596" s="220"/>
      <c r="N596" s="222"/>
      <c r="O596" s="222"/>
      <c r="P596" s="220"/>
      <c r="Q596" s="49"/>
      <c r="R596" s="222"/>
      <c r="S596" s="222"/>
      <c r="T596" s="222"/>
      <c r="U596" s="222"/>
      <c r="V596" s="222"/>
      <c r="W596" s="222"/>
      <c r="X596" s="222"/>
      <c r="Y596" s="46"/>
    </row>
    <row r="597" spans="1:25" x14ac:dyDescent="0.2">
      <c r="A597" s="222"/>
      <c r="B597" s="222"/>
      <c r="C597" s="222"/>
      <c r="D597" s="222"/>
      <c r="E597" s="222"/>
      <c r="F597" s="222"/>
      <c r="G597" s="263"/>
      <c r="H597" s="266"/>
      <c r="I597" s="266"/>
      <c r="J597" s="222"/>
      <c r="K597" s="222"/>
      <c r="L597" s="222"/>
      <c r="M597" s="220"/>
      <c r="N597" s="222"/>
      <c r="O597" s="222"/>
      <c r="P597" s="220"/>
      <c r="Q597" s="49"/>
      <c r="R597" s="222"/>
      <c r="S597" s="222"/>
      <c r="T597" s="222"/>
      <c r="U597" s="222"/>
      <c r="V597" s="222"/>
      <c r="W597" s="222"/>
      <c r="X597" s="222"/>
      <c r="Y597" s="46"/>
    </row>
    <row r="598" spans="1:25" x14ac:dyDescent="0.2">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row>
    <row r="599" spans="1:25" x14ac:dyDescent="0.2">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row>
    <row r="600" spans="1:25" x14ac:dyDescent="0.2">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row>
    <row r="601" spans="1:25" x14ac:dyDescent="0.2">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row>
    <row r="602" spans="1:25" x14ac:dyDescent="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row>
    <row r="603" spans="1:25" x14ac:dyDescent="0.2">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row>
    <row r="604" spans="1:25" x14ac:dyDescent="0.2">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row>
    <row r="605" spans="1:25" x14ac:dyDescent="0.2">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row>
    <row r="606" spans="1:25" x14ac:dyDescent="0.2">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row>
    <row r="607" spans="1:25" x14ac:dyDescent="0.2">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row>
    <row r="608" spans="1:25" x14ac:dyDescent="0.2">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row>
    <row r="609" spans="1:25" x14ac:dyDescent="0.2">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row>
    <row r="610" spans="1:25" x14ac:dyDescent="0.2">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row>
    <row r="611" spans="1:25" x14ac:dyDescent="0.2">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row>
    <row r="612" spans="1:25" x14ac:dyDescent="0.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row>
    <row r="613" spans="1:25" x14ac:dyDescent="0.2">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row>
    <row r="614" spans="1:25" x14ac:dyDescent="0.2">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row>
    <row r="615" spans="1:25" x14ac:dyDescent="0.2">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row>
    <row r="616" spans="1:25" x14ac:dyDescent="0.2">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row>
    <row r="617" spans="1:25" x14ac:dyDescent="0.2">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row>
    <row r="618" spans="1:25" x14ac:dyDescent="0.2">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row>
    <row r="619" spans="1:25" x14ac:dyDescent="0.2">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row>
    <row r="620" spans="1:25" x14ac:dyDescent="0.2">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row>
    <row r="621" spans="1:25" x14ac:dyDescent="0.2">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row>
    <row r="622" spans="1:25" x14ac:dyDescent="0.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row>
    <row r="623" spans="1:25" x14ac:dyDescent="0.2">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row>
    <row r="624" spans="1:25" x14ac:dyDescent="0.2">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row>
    <row r="625" spans="1:25" x14ac:dyDescent="0.2">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row>
    <row r="626" spans="1:25" x14ac:dyDescent="0.2">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row>
    <row r="627" spans="1:25" x14ac:dyDescent="0.2">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row>
    <row r="628" spans="1:25" x14ac:dyDescent="0.2">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row>
    <row r="629" spans="1:25" x14ac:dyDescent="0.2">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row>
    <row r="630" spans="1:25" x14ac:dyDescent="0.2">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row>
    <row r="631" spans="1:25" x14ac:dyDescent="0.2">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row>
    <row r="632" spans="1:25" x14ac:dyDescent="0.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row>
    <row r="633" spans="1:25" x14ac:dyDescent="0.2">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row>
    <row r="634" spans="1:25" x14ac:dyDescent="0.2">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row>
    <row r="635" spans="1:25" x14ac:dyDescent="0.2">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row>
    <row r="636" spans="1:25" x14ac:dyDescent="0.2">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row>
    <row r="637" spans="1:25" x14ac:dyDescent="0.2">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row>
    <row r="638" spans="1:25" x14ac:dyDescent="0.2">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row>
    <row r="639" spans="1:25" x14ac:dyDescent="0.2">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row>
    <row r="640" spans="1:25" x14ac:dyDescent="0.2">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row>
    <row r="641" spans="1:25" x14ac:dyDescent="0.2">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row>
    <row r="642" spans="1:25" x14ac:dyDescent="0.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row>
    <row r="643" spans="1:25" x14ac:dyDescent="0.2">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row>
    <row r="644" spans="1:25" x14ac:dyDescent="0.2">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row>
    <row r="645" spans="1:25" x14ac:dyDescent="0.2">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row>
    <row r="646" spans="1:25" x14ac:dyDescent="0.2">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row>
    <row r="647" spans="1:25" x14ac:dyDescent="0.2">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row>
    <row r="648" spans="1:25" x14ac:dyDescent="0.2">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row>
    <row r="649" spans="1:25" x14ac:dyDescent="0.2">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row>
    <row r="650" spans="1:25" x14ac:dyDescent="0.2">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row>
    <row r="651" spans="1:25" x14ac:dyDescent="0.2">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row>
    <row r="652" spans="1:25" x14ac:dyDescent="0.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row>
    <row r="653" spans="1:25" x14ac:dyDescent="0.2">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row>
    <row r="654" spans="1:25" x14ac:dyDescent="0.2">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row>
    <row r="655" spans="1:25" x14ac:dyDescent="0.2">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row>
    <row r="656" spans="1:25" x14ac:dyDescent="0.2">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row>
    <row r="657" spans="1:25" x14ac:dyDescent="0.2">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row>
    <row r="658" spans="1:25" x14ac:dyDescent="0.2">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row>
    <row r="659" spans="1:25" x14ac:dyDescent="0.2">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row>
    <row r="660" spans="1:25" x14ac:dyDescent="0.2">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row>
    <row r="661" spans="1:25" x14ac:dyDescent="0.2">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row>
    <row r="662" spans="1:25" x14ac:dyDescent="0.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row>
    <row r="663" spans="1:25" x14ac:dyDescent="0.2">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row>
    <row r="664" spans="1:25" x14ac:dyDescent="0.2">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row>
    <row r="665" spans="1:25" x14ac:dyDescent="0.2">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row>
    <row r="666" spans="1:25" x14ac:dyDescent="0.2">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row>
    <row r="667" spans="1:25" x14ac:dyDescent="0.2">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row>
    <row r="668" spans="1:25" x14ac:dyDescent="0.2">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row>
    <row r="669" spans="1:25" x14ac:dyDescent="0.2">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row>
    <row r="670" spans="1:25" x14ac:dyDescent="0.2">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row>
    <row r="671" spans="1:25" x14ac:dyDescent="0.2">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row>
    <row r="672" spans="1:25" x14ac:dyDescent="0.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row>
    <row r="673" spans="1:25" x14ac:dyDescent="0.2">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row>
    <row r="674" spans="1:25" x14ac:dyDescent="0.2">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row>
    <row r="675" spans="1:25" x14ac:dyDescent="0.2">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row>
    <row r="676" spans="1:25" x14ac:dyDescent="0.2">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row>
    <row r="677" spans="1:25" x14ac:dyDescent="0.2">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row>
    <row r="678" spans="1:25" x14ac:dyDescent="0.2">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row>
    <row r="679" spans="1:25" x14ac:dyDescent="0.2">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row>
    <row r="680" spans="1:25" x14ac:dyDescent="0.2">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row>
    <row r="681" spans="1:25" x14ac:dyDescent="0.2">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row>
    <row r="682" spans="1:25" x14ac:dyDescent="0.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row>
    <row r="683" spans="1:25" x14ac:dyDescent="0.2">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row>
    <row r="684" spans="1:25" x14ac:dyDescent="0.2">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row>
    <row r="685" spans="1:25" x14ac:dyDescent="0.2">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row>
    <row r="686" spans="1:25" x14ac:dyDescent="0.2">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row>
    <row r="687" spans="1:25" x14ac:dyDescent="0.2">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row>
    <row r="688" spans="1:25" x14ac:dyDescent="0.2">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row>
    <row r="689" spans="1:25" x14ac:dyDescent="0.2">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row>
    <row r="690" spans="1:25" x14ac:dyDescent="0.2">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row>
    <row r="691" spans="1:25" x14ac:dyDescent="0.2">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row>
    <row r="692" spans="1:25" x14ac:dyDescent="0.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row>
    <row r="693" spans="1:25" x14ac:dyDescent="0.2">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row>
    <row r="694" spans="1:25" x14ac:dyDescent="0.2">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row>
    <row r="695" spans="1:25" x14ac:dyDescent="0.2">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row>
    <row r="696" spans="1:25" x14ac:dyDescent="0.2">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row>
    <row r="697" spans="1:25" x14ac:dyDescent="0.2">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row>
    <row r="698" spans="1:25" x14ac:dyDescent="0.2">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row>
    <row r="699" spans="1:25" x14ac:dyDescent="0.2">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row>
    <row r="700" spans="1:25" x14ac:dyDescent="0.2">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row>
    <row r="701" spans="1:25" x14ac:dyDescent="0.2">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row>
    <row r="702" spans="1:25" x14ac:dyDescent="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row>
    <row r="703" spans="1:25" x14ac:dyDescent="0.2">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row>
    <row r="704" spans="1:25" x14ac:dyDescent="0.2">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row>
    <row r="705" spans="1:25" x14ac:dyDescent="0.2">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row>
    <row r="706" spans="1:25" x14ac:dyDescent="0.2">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row>
    <row r="707" spans="1:25" x14ac:dyDescent="0.2">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row>
    <row r="708" spans="1:25" x14ac:dyDescent="0.2">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row>
    <row r="709" spans="1:25" x14ac:dyDescent="0.2">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row>
    <row r="710" spans="1:25" x14ac:dyDescent="0.2">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row>
    <row r="711" spans="1:25" x14ac:dyDescent="0.2">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row>
    <row r="712" spans="1:25" x14ac:dyDescent="0.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row>
    <row r="713" spans="1:25" x14ac:dyDescent="0.2">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row>
    <row r="714" spans="1:25" x14ac:dyDescent="0.2">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row>
    <row r="715" spans="1:25" x14ac:dyDescent="0.2">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row>
    <row r="716" spans="1:25" x14ac:dyDescent="0.2">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row>
    <row r="717" spans="1:25" x14ac:dyDescent="0.2">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row>
    <row r="718" spans="1:25" x14ac:dyDescent="0.2">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row>
    <row r="719" spans="1:25" x14ac:dyDescent="0.2">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row>
    <row r="720" spans="1:25" x14ac:dyDescent="0.2">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row>
    <row r="721" spans="1:25" x14ac:dyDescent="0.2">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row>
    <row r="722" spans="1:25" x14ac:dyDescent="0.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row>
    <row r="723" spans="1:25" x14ac:dyDescent="0.2">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row>
    <row r="724" spans="1:25" x14ac:dyDescent="0.2">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row>
    <row r="725" spans="1:25" x14ac:dyDescent="0.2">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row>
    <row r="726" spans="1:25" x14ac:dyDescent="0.2">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row>
    <row r="727" spans="1:25" x14ac:dyDescent="0.2">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row>
    <row r="728" spans="1:25" x14ac:dyDescent="0.2">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row>
    <row r="729" spans="1:25" x14ac:dyDescent="0.2">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row>
    <row r="730" spans="1:25" x14ac:dyDescent="0.2">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row>
    <row r="731" spans="1:25" x14ac:dyDescent="0.2">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row>
    <row r="732" spans="1:25" x14ac:dyDescent="0.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row>
    <row r="733" spans="1:25" x14ac:dyDescent="0.2">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row>
    <row r="734" spans="1:25" x14ac:dyDescent="0.2">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row>
    <row r="735" spans="1:25" x14ac:dyDescent="0.2">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row>
    <row r="736" spans="1:25" x14ac:dyDescent="0.2">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row>
    <row r="737" spans="1:25" x14ac:dyDescent="0.2">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row>
    <row r="738" spans="1:25" x14ac:dyDescent="0.2">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row>
    <row r="739" spans="1:25" x14ac:dyDescent="0.2">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row>
    <row r="740" spans="1:25" x14ac:dyDescent="0.2">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row>
    <row r="741" spans="1:25" x14ac:dyDescent="0.2">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row>
    <row r="742" spans="1:25" x14ac:dyDescent="0.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row>
    <row r="743" spans="1:25" x14ac:dyDescent="0.2">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row>
    <row r="744" spans="1:25" x14ac:dyDescent="0.2">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row>
    <row r="745" spans="1:25" x14ac:dyDescent="0.2">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row>
    <row r="746" spans="1:25" x14ac:dyDescent="0.2">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row>
    <row r="747" spans="1:25" x14ac:dyDescent="0.2">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row>
    <row r="748" spans="1:25" x14ac:dyDescent="0.2">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row>
    <row r="749" spans="1:25" x14ac:dyDescent="0.2">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row>
    <row r="750" spans="1:25" x14ac:dyDescent="0.2">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row>
    <row r="751" spans="1:25" x14ac:dyDescent="0.2">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row>
    <row r="752" spans="1:25" x14ac:dyDescent="0.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row>
    <row r="753" spans="1:25" x14ac:dyDescent="0.2">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row>
    <row r="754" spans="1:25" x14ac:dyDescent="0.2">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row>
    <row r="755" spans="1:25" x14ac:dyDescent="0.2">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row>
    <row r="756" spans="1:25" x14ac:dyDescent="0.2">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row>
    <row r="757" spans="1:25" x14ac:dyDescent="0.2">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row>
    <row r="758" spans="1:25" x14ac:dyDescent="0.2">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row>
    <row r="759" spans="1:25" x14ac:dyDescent="0.2">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row>
    <row r="760" spans="1:25" x14ac:dyDescent="0.2">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row>
    <row r="761" spans="1:25" x14ac:dyDescent="0.2">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row>
    <row r="762" spans="1:25" x14ac:dyDescent="0.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row>
    <row r="763" spans="1:25" x14ac:dyDescent="0.2">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row>
    <row r="764" spans="1:25" x14ac:dyDescent="0.2">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row>
    <row r="765" spans="1:25" x14ac:dyDescent="0.2">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row>
    <row r="766" spans="1:25" x14ac:dyDescent="0.2">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row>
    <row r="767" spans="1:25" x14ac:dyDescent="0.2">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row>
    <row r="768" spans="1:25" x14ac:dyDescent="0.2">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row>
    <row r="769" spans="1:25" x14ac:dyDescent="0.2">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row>
    <row r="770" spans="1:25" x14ac:dyDescent="0.2">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row>
    <row r="771" spans="1:25" x14ac:dyDescent="0.2">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row>
    <row r="772" spans="1:25" x14ac:dyDescent="0.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row>
    <row r="773" spans="1:25" x14ac:dyDescent="0.2">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row>
    <row r="774" spans="1:25" x14ac:dyDescent="0.2">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row>
    <row r="775" spans="1:25" x14ac:dyDescent="0.2">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row>
    <row r="776" spans="1:25" x14ac:dyDescent="0.2">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row>
    <row r="777" spans="1:25" x14ac:dyDescent="0.2">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row>
    <row r="778" spans="1:25" x14ac:dyDescent="0.2">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row>
    <row r="779" spans="1:25" x14ac:dyDescent="0.2">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row>
    <row r="780" spans="1:25" x14ac:dyDescent="0.2">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row>
    <row r="781" spans="1:25" x14ac:dyDescent="0.2">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row>
    <row r="782" spans="1:25" x14ac:dyDescent="0.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row>
    <row r="783" spans="1:25" x14ac:dyDescent="0.2">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row>
    <row r="784" spans="1:25" x14ac:dyDescent="0.2">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row>
    <row r="785" spans="1:25" x14ac:dyDescent="0.2">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row>
    <row r="786" spans="1:25" x14ac:dyDescent="0.2">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row>
    <row r="787" spans="1:25" x14ac:dyDescent="0.2">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row>
    <row r="788" spans="1:25" x14ac:dyDescent="0.2">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row>
    <row r="789" spans="1:25" x14ac:dyDescent="0.2">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row>
    <row r="790" spans="1:25" x14ac:dyDescent="0.2">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row>
    <row r="791" spans="1:25" x14ac:dyDescent="0.2">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row>
    <row r="792" spans="1:25" x14ac:dyDescent="0.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row>
    <row r="793" spans="1:25" x14ac:dyDescent="0.2">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row>
    <row r="794" spans="1:25" x14ac:dyDescent="0.2">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row>
    <row r="795" spans="1:25" x14ac:dyDescent="0.2">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row>
    <row r="796" spans="1:25" x14ac:dyDescent="0.2">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row>
    <row r="797" spans="1:25" x14ac:dyDescent="0.2">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row>
    <row r="798" spans="1:25" x14ac:dyDescent="0.2">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row>
    <row r="799" spans="1:25" x14ac:dyDescent="0.2">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row>
    <row r="800" spans="1:25" x14ac:dyDescent="0.2">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row>
    <row r="801" spans="1:25" x14ac:dyDescent="0.2">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row>
    <row r="802" spans="1:25" x14ac:dyDescent="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row>
    <row r="803" spans="1:25" x14ac:dyDescent="0.2">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row>
    <row r="804" spans="1:25" x14ac:dyDescent="0.2">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row>
    <row r="805" spans="1:25" x14ac:dyDescent="0.2">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row>
    <row r="806" spans="1:25" x14ac:dyDescent="0.2">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row>
    <row r="807" spans="1:25" x14ac:dyDescent="0.2">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row>
    <row r="808" spans="1:25" x14ac:dyDescent="0.2">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row>
    <row r="809" spans="1:25" x14ac:dyDescent="0.2">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row>
    <row r="810" spans="1:25" x14ac:dyDescent="0.2">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row>
    <row r="811" spans="1:25" x14ac:dyDescent="0.2">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row>
    <row r="812" spans="1:25" x14ac:dyDescent="0.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row>
    <row r="813" spans="1:25" x14ac:dyDescent="0.2">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row>
    <row r="814" spans="1:25" x14ac:dyDescent="0.2">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row>
    <row r="815" spans="1:25" x14ac:dyDescent="0.2">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row>
    <row r="816" spans="1:25" x14ac:dyDescent="0.2">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row>
    <row r="817" spans="1:25" x14ac:dyDescent="0.2">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row>
    <row r="818" spans="1:25" x14ac:dyDescent="0.2">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row>
    <row r="819" spans="1:25" x14ac:dyDescent="0.2">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row>
    <row r="820" spans="1:25" x14ac:dyDescent="0.2">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row>
    <row r="821" spans="1:25" x14ac:dyDescent="0.2">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row>
    <row r="822" spans="1:25" x14ac:dyDescent="0.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row>
    <row r="823" spans="1:25" x14ac:dyDescent="0.2">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row>
    <row r="824" spans="1:25" x14ac:dyDescent="0.2">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row>
    <row r="825" spans="1:25" x14ac:dyDescent="0.2">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row>
    <row r="826" spans="1:25" x14ac:dyDescent="0.2">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row>
    <row r="827" spans="1:25" x14ac:dyDescent="0.2">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row>
    <row r="828" spans="1:25" x14ac:dyDescent="0.2">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row>
    <row r="829" spans="1:25" x14ac:dyDescent="0.2">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row>
    <row r="830" spans="1:25" x14ac:dyDescent="0.2">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row>
    <row r="831" spans="1:25" x14ac:dyDescent="0.2">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row>
    <row r="832" spans="1:25" x14ac:dyDescent="0.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row>
    <row r="833" spans="1:25" x14ac:dyDescent="0.2">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row>
    <row r="834" spans="1:25" x14ac:dyDescent="0.2">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row>
    <row r="835" spans="1:25" x14ac:dyDescent="0.2">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row>
    <row r="836" spans="1:25" x14ac:dyDescent="0.2">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row>
    <row r="837" spans="1:25" x14ac:dyDescent="0.2">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row>
    <row r="838" spans="1:25" x14ac:dyDescent="0.2">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row>
    <row r="839" spans="1:25" x14ac:dyDescent="0.2">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row>
    <row r="840" spans="1:25" x14ac:dyDescent="0.2">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row>
    <row r="841" spans="1:25" x14ac:dyDescent="0.2">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row>
    <row r="842" spans="1:25" x14ac:dyDescent="0.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row>
    <row r="843" spans="1:25" x14ac:dyDescent="0.2">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row>
    <row r="844" spans="1:25" x14ac:dyDescent="0.2">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row>
    <row r="845" spans="1:25" x14ac:dyDescent="0.2">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row>
    <row r="846" spans="1:25" x14ac:dyDescent="0.2">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row>
    <row r="847" spans="1:25" x14ac:dyDescent="0.2">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row>
    <row r="848" spans="1:25" x14ac:dyDescent="0.2">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row>
    <row r="849" spans="1:25" x14ac:dyDescent="0.2">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row>
    <row r="850" spans="1:25" x14ac:dyDescent="0.2">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row>
    <row r="851" spans="1:25" x14ac:dyDescent="0.2">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row>
    <row r="852" spans="1:25" x14ac:dyDescent="0.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row>
    <row r="853" spans="1:25" x14ac:dyDescent="0.2">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row>
    <row r="854" spans="1:25" x14ac:dyDescent="0.2">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row>
    <row r="855" spans="1:25" x14ac:dyDescent="0.2">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row>
    <row r="856" spans="1:25" x14ac:dyDescent="0.2">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row>
    <row r="857" spans="1:25" x14ac:dyDescent="0.2">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row>
    <row r="858" spans="1:25" x14ac:dyDescent="0.2">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row>
    <row r="859" spans="1:25" x14ac:dyDescent="0.2">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row>
    <row r="860" spans="1:25" x14ac:dyDescent="0.2">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row>
    <row r="861" spans="1:25" x14ac:dyDescent="0.2">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row>
    <row r="862" spans="1:25" x14ac:dyDescent="0.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row>
    <row r="863" spans="1:25" x14ac:dyDescent="0.2">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row>
    <row r="864" spans="1:25" x14ac:dyDescent="0.2">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row>
    <row r="865" spans="1:25" x14ac:dyDescent="0.2">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row>
    <row r="866" spans="1:25" x14ac:dyDescent="0.2">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row>
    <row r="867" spans="1:25" x14ac:dyDescent="0.2">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row>
    <row r="868" spans="1:25" x14ac:dyDescent="0.2">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row>
    <row r="869" spans="1:25" x14ac:dyDescent="0.2">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row>
    <row r="870" spans="1:25" x14ac:dyDescent="0.2">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row>
    <row r="871" spans="1:25" x14ac:dyDescent="0.2">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row>
    <row r="872" spans="1:25" x14ac:dyDescent="0.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row>
    <row r="873" spans="1:25" x14ac:dyDescent="0.2">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row>
    <row r="874" spans="1:25" x14ac:dyDescent="0.2">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row>
    <row r="875" spans="1:25" x14ac:dyDescent="0.2">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row>
    <row r="876" spans="1:25" x14ac:dyDescent="0.2">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row>
    <row r="877" spans="1:25" x14ac:dyDescent="0.2">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row>
    <row r="878" spans="1:25" x14ac:dyDescent="0.2">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row>
    <row r="879" spans="1:25" x14ac:dyDescent="0.2">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row>
    <row r="880" spans="1:25" x14ac:dyDescent="0.2">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row>
    <row r="881" spans="1:25" x14ac:dyDescent="0.2">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row>
    <row r="882" spans="1:25" x14ac:dyDescent="0.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row>
    <row r="883" spans="1:25" x14ac:dyDescent="0.2">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row>
    <row r="884" spans="1:25" x14ac:dyDescent="0.2">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row>
    <row r="885" spans="1:25" x14ac:dyDescent="0.2">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row>
    <row r="886" spans="1:25" x14ac:dyDescent="0.2">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row>
    <row r="887" spans="1:25" x14ac:dyDescent="0.2">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row>
    <row r="888" spans="1:25" x14ac:dyDescent="0.2">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row>
    <row r="889" spans="1:25" x14ac:dyDescent="0.2">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row>
    <row r="890" spans="1:25" x14ac:dyDescent="0.2">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row>
    <row r="891" spans="1:25" x14ac:dyDescent="0.2">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row>
    <row r="892" spans="1:25" x14ac:dyDescent="0.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row>
    <row r="893" spans="1:25" x14ac:dyDescent="0.2">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row>
    <row r="894" spans="1:25" x14ac:dyDescent="0.2">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row>
    <row r="895" spans="1:25" x14ac:dyDescent="0.2">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row>
    <row r="896" spans="1:25" x14ac:dyDescent="0.2">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row>
    <row r="897" spans="1:25" x14ac:dyDescent="0.2">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row>
    <row r="898" spans="1:25" x14ac:dyDescent="0.2">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row>
    <row r="899" spans="1:25" x14ac:dyDescent="0.2">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row>
    <row r="900" spans="1:25" x14ac:dyDescent="0.2">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row>
    <row r="901" spans="1:25" x14ac:dyDescent="0.2">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row>
    <row r="902" spans="1:25" x14ac:dyDescent="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row>
    <row r="903" spans="1:25" x14ac:dyDescent="0.2">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row>
    <row r="904" spans="1:25" x14ac:dyDescent="0.2">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row>
    <row r="905" spans="1:25" x14ac:dyDescent="0.2">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row>
    <row r="906" spans="1:25" x14ac:dyDescent="0.2">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row>
    <row r="907" spans="1:25" x14ac:dyDescent="0.2">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row>
    <row r="908" spans="1:25" x14ac:dyDescent="0.2">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row>
    <row r="909" spans="1:25" x14ac:dyDescent="0.2">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row>
    <row r="910" spans="1:25" x14ac:dyDescent="0.2">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row>
    <row r="911" spans="1:25" x14ac:dyDescent="0.2">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row>
    <row r="912" spans="1:25" x14ac:dyDescent="0.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row>
    <row r="913" spans="1:25" x14ac:dyDescent="0.2">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row>
    <row r="914" spans="1:25" x14ac:dyDescent="0.2">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row>
    <row r="915" spans="1:25" x14ac:dyDescent="0.2">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row>
    <row r="916" spans="1:25" x14ac:dyDescent="0.2">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row>
    <row r="917" spans="1:25" x14ac:dyDescent="0.2">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row>
    <row r="918" spans="1:25" x14ac:dyDescent="0.2">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row>
    <row r="919" spans="1:25" x14ac:dyDescent="0.2">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row>
    <row r="920" spans="1:25" x14ac:dyDescent="0.2">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row>
    <row r="921" spans="1:25" x14ac:dyDescent="0.2">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row>
    <row r="922" spans="1:25" x14ac:dyDescent="0.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row>
    <row r="923" spans="1:25" x14ac:dyDescent="0.2">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row>
    <row r="924" spans="1:25" x14ac:dyDescent="0.2">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row>
    <row r="925" spans="1:25" x14ac:dyDescent="0.2">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row>
    <row r="926" spans="1:25" x14ac:dyDescent="0.2">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row>
    <row r="927" spans="1:25" x14ac:dyDescent="0.2">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row>
    <row r="928" spans="1:25" x14ac:dyDescent="0.2">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row>
    <row r="929" spans="1:25" x14ac:dyDescent="0.2">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row>
    <row r="930" spans="1:25" x14ac:dyDescent="0.2">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row>
    <row r="931" spans="1:25" x14ac:dyDescent="0.2">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row>
    <row r="932" spans="1:25" x14ac:dyDescent="0.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row>
    <row r="933" spans="1:25" x14ac:dyDescent="0.2">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row>
    <row r="934" spans="1:25" x14ac:dyDescent="0.2">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row>
    <row r="935" spans="1:25" x14ac:dyDescent="0.2">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row>
    <row r="936" spans="1:25" x14ac:dyDescent="0.2">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row>
    <row r="937" spans="1:25" x14ac:dyDescent="0.2">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row>
    <row r="938" spans="1:25" x14ac:dyDescent="0.2">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row>
    <row r="939" spans="1:25" x14ac:dyDescent="0.2">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row>
    <row r="940" spans="1:25" x14ac:dyDescent="0.2">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row>
    <row r="941" spans="1:25" x14ac:dyDescent="0.2">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row>
    <row r="942" spans="1:25" x14ac:dyDescent="0.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row>
    <row r="943" spans="1:25" x14ac:dyDescent="0.2">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row>
    <row r="944" spans="1:25" x14ac:dyDescent="0.2">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row>
    <row r="945" spans="1:25" x14ac:dyDescent="0.2">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row>
    <row r="946" spans="1:25" x14ac:dyDescent="0.2">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row>
    <row r="947" spans="1:25" x14ac:dyDescent="0.2">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row>
    <row r="948" spans="1:25" x14ac:dyDescent="0.2">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row>
    <row r="949" spans="1:25" x14ac:dyDescent="0.2">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row>
    <row r="950" spans="1:25" x14ac:dyDescent="0.2">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row>
    <row r="951" spans="1:25" x14ac:dyDescent="0.2">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row>
    <row r="952" spans="1:25" x14ac:dyDescent="0.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row>
    <row r="953" spans="1:25" x14ac:dyDescent="0.2">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row>
    <row r="954" spans="1:25" x14ac:dyDescent="0.2">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row>
    <row r="955" spans="1:25" x14ac:dyDescent="0.2">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row>
    <row r="956" spans="1:25" x14ac:dyDescent="0.2">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row>
    <row r="957" spans="1:25" x14ac:dyDescent="0.2">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row>
    <row r="958" spans="1:25" x14ac:dyDescent="0.2">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row>
    <row r="959" spans="1:25" x14ac:dyDescent="0.2">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row>
    <row r="960" spans="1:25" x14ac:dyDescent="0.2">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row>
    <row r="961" spans="1:25" x14ac:dyDescent="0.2">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row>
    <row r="962" spans="1:25" x14ac:dyDescent="0.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row>
    <row r="963" spans="1:25" x14ac:dyDescent="0.2">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row>
    <row r="964" spans="1:25" x14ac:dyDescent="0.2">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row>
    <row r="965" spans="1:25" x14ac:dyDescent="0.2">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row>
    <row r="966" spans="1:25" x14ac:dyDescent="0.2">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row>
    <row r="967" spans="1:25" x14ac:dyDescent="0.2">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row>
    <row r="968" spans="1:25" x14ac:dyDescent="0.2">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row>
    <row r="969" spans="1:25" x14ac:dyDescent="0.2">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row>
    <row r="970" spans="1:25" x14ac:dyDescent="0.2">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row>
    <row r="971" spans="1:25" x14ac:dyDescent="0.2">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row>
    <row r="972" spans="1:25" x14ac:dyDescent="0.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row>
    <row r="973" spans="1:25" x14ac:dyDescent="0.2">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row>
    <row r="974" spans="1:25" x14ac:dyDescent="0.2">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row>
    <row r="975" spans="1:25" x14ac:dyDescent="0.2">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row>
    <row r="976" spans="1:25" x14ac:dyDescent="0.2">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row>
    <row r="977" spans="1:25" x14ac:dyDescent="0.2">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row>
    <row r="978" spans="1:25" x14ac:dyDescent="0.2">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row>
    <row r="979" spans="1:25" x14ac:dyDescent="0.2">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row>
    <row r="980" spans="1:25" x14ac:dyDescent="0.2">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row>
    <row r="981" spans="1:25" x14ac:dyDescent="0.2">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row>
    <row r="982" spans="1:25" x14ac:dyDescent="0.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row>
    <row r="983" spans="1:25" x14ac:dyDescent="0.2">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row>
    <row r="984" spans="1:25" x14ac:dyDescent="0.2">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row>
    <row r="985" spans="1:25" x14ac:dyDescent="0.2">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row>
    <row r="986" spans="1:25" x14ac:dyDescent="0.2">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row>
    <row r="987" spans="1:25" x14ac:dyDescent="0.2">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row>
    <row r="988" spans="1:25" x14ac:dyDescent="0.2">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row>
    <row r="989" spans="1:25" x14ac:dyDescent="0.2">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row>
    <row r="990" spans="1:25" x14ac:dyDescent="0.2">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row>
    <row r="991" spans="1:25" x14ac:dyDescent="0.2">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row>
    <row r="992" spans="1:25" x14ac:dyDescent="0.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row>
    <row r="993" spans="1:25" x14ac:dyDescent="0.2">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row>
    <row r="994" spans="1:25" x14ac:dyDescent="0.2">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row>
    <row r="995" spans="1:25" x14ac:dyDescent="0.2">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row>
    <row r="996" spans="1:25" x14ac:dyDescent="0.2">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row>
    <row r="997" spans="1:25" x14ac:dyDescent="0.2">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row>
  </sheetData>
  <dataValidations count="2">
    <dataValidation type="list" allowBlank="1" showErrorMessage="1" sqref="P3:P281">
      <formula1>"Faculty ,Student,Select"</formula1>
    </dataValidation>
    <dataValidation type="list" allowBlank="1" showErrorMessage="1" sqref="Q3:Q597">
      <formula1>#REF!</formula1>
    </dataValidation>
  </dataValidations>
  <hyperlinks>
    <hyperlink ref="A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7"/>
  <sheetViews>
    <sheetView workbookViewId="0">
      <selection activeCell="E4" sqref="E4"/>
    </sheetView>
  </sheetViews>
  <sheetFormatPr defaultColWidth="11.25" defaultRowHeight="12.75" x14ac:dyDescent="0.2"/>
  <cols>
    <col min="1" max="4" width="11.25" style="217"/>
    <col min="5" max="5" width="23.5" style="217" customWidth="1"/>
    <col min="6" max="6" width="24.5" style="217" customWidth="1"/>
    <col min="7" max="7" width="31.5" style="217" customWidth="1"/>
    <col min="8" max="16" width="11.25" style="217"/>
    <col min="17" max="17" width="21.75" style="217" customWidth="1"/>
    <col min="18" max="16384" width="11.25" style="217"/>
  </cols>
  <sheetData>
    <row r="1" spans="1:25" x14ac:dyDescent="0.2">
      <c r="A1" s="218" t="s">
        <v>14854</v>
      </c>
      <c r="B1" s="219"/>
      <c r="C1" s="219"/>
      <c r="D1" s="220"/>
      <c r="E1" s="220"/>
      <c r="F1" s="220"/>
      <c r="G1" s="220"/>
      <c r="H1" s="221"/>
      <c r="I1" s="221"/>
      <c r="J1" s="220"/>
      <c r="K1" s="220"/>
      <c r="L1" s="220"/>
      <c r="M1" s="220"/>
      <c r="N1" s="219"/>
      <c r="O1" s="220"/>
      <c r="P1" s="220"/>
      <c r="Q1" s="220"/>
      <c r="R1" s="222"/>
      <c r="S1" s="222"/>
      <c r="T1" s="222"/>
      <c r="U1" s="222"/>
      <c r="V1" s="222"/>
      <c r="W1" s="222"/>
      <c r="X1" s="222"/>
      <c r="Y1" s="46"/>
    </row>
    <row r="2" spans="1:25" ht="73.5" x14ac:dyDescent="0.2">
      <c r="A2" s="223" t="s">
        <v>14855</v>
      </c>
      <c r="B2" s="224" t="s">
        <v>14606</v>
      </c>
      <c r="C2" s="224" t="s">
        <v>14856</v>
      </c>
      <c r="D2" s="225" t="s">
        <v>14857</v>
      </c>
      <c r="E2" s="225" t="s">
        <v>14858</v>
      </c>
      <c r="F2" s="225" t="s">
        <v>14859</v>
      </c>
      <c r="G2" s="225" t="s">
        <v>14860</v>
      </c>
      <c r="H2" s="226" t="s">
        <v>15333</v>
      </c>
      <c r="I2" s="226" t="s">
        <v>15334</v>
      </c>
      <c r="J2" s="227" t="s">
        <v>14863</v>
      </c>
      <c r="K2" s="225" t="s">
        <v>14864</v>
      </c>
      <c r="L2" s="228" t="s">
        <v>14865</v>
      </c>
      <c r="M2" s="132"/>
      <c r="N2" s="224" t="s">
        <v>14866</v>
      </c>
      <c r="O2" s="225" t="s">
        <v>14867</v>
      </c>
      <c r="P2" s="223" t="s">
        <v>14828</v>
      </c>
      <c r="Q2" s="223" t="s">
        <v>21</v>
      </c>
      <c r="R2" s="222"/>
      <c r="S2" s="222"/>
      <c r="T2" s="222"/>
      <c r="U2" s="222"/>
      <c r="V2" s="222"/>
      <c r="W2" s="222"/>
      <c r="X2" s="222"/>
      <c r="Y2" s="46"/>
    </row>
    <row r="3" spans="1:25" x14ac:dyDescent="0.2">
      <c r="A3" s="229" t="s">
        <v>14868</v>
      </c>
      <c r="B3" s="230"/>
      <c r="C3" s="230"/>
      <c r="D3" s="231"/>
      <c r="E3" s="232"/>
      <c r="F3" s="232"/>
      <c r="G3" s="232"/>
      <c r="H3" s="233"/>
      <c r="I3" s="233"/>
      <c r="J3" s="234"/>
      <c r="K3" s="232"/>
      <c r="L3" s="232"/>
      <c r="M3" s="132"/>
      <c r="N3" s="235"/>
      <c r="O3" s="232"/>
      <c r="P3" s="49"/>
      <c r="Q3" s="232"/>
      <c r="R3" s="236"/>
      <c r="S3" s="236"/>
      <c r="T3" s="236"/>
      <c r="U3" s="236"/>
      <c r="V3" s="236"/>
      <c r="W3" s="236"/>
      <c r="X3" s="236"/>
      <c r="Y3" s="46"/>
    </row>
    <row r="4" spans="1:25" ht="90" x14ac:dyDescent="0.2">
      <c r="A4" s="268">
        <v>1</v>
      </c>
      <c r="B4" s="269" t="s">
        <v>80</v>
      </c>
      <c r="C4" s="269">
        <v>202541112674</v>
      </c>
      <c r="D4" s="268" t="s">
        <v>14869</v>
      </c>
      <c r="E4" s="270" t="s">
        <v>15335</v>
      </c>
      <c r="F4" s="271" t="s">
        <v>15336</v>
      </c>
      <c r="G4" s="272" t="s">
        <v>14884</v>
      </c>
      <c r="H4" s="273">
        <v>45975</v>
      </c>
      <c r="I4" s="274">
        <v>46031</v>
      </c>
      <c r="J4" s="275">
        <v>46054</v>
      </c>
      <c r="K4" s="276" t="s">
        <v>15337</v>
      </c>
      <c r="L4" s="132"/>
      <c r="M4" s="277"/>
      <c r="N4" s="269" t="s">
        <v>14999</v>
      </c>
      <c r="O4" s="268" t="s">
        <v>14887</v>
      </c>
      <c r="P4" s="278" t="s">
        <v>14875</v>
      </c>
      <c r="Q4" s="268" t="s">
        <v>2683</v>
      </c>
      <c r="R4" s="222"/>
      <c r="S4" s="222"/>
      <c r="T4" s="222"/>
      <c r="U4" s="222"/>
      <c r="V4" s="222"/>
      <c r="W4" s="222"/>
      <c r="X4" s="222"/>
      <c r="Y4" s="46"/>
    </row>
    <row r="5" spans="1:25" ht="123.75" x14ac:dyDescent="0.2">
      <c r="A5" s="268">
        <v>2</v>
      </c>
      <c r="B5" s="269" t="s">
        <v>80</v>
      </c>
      <c r="C5" s="279">
        <v>202541112675</v>
      </c>
      <c r="D5" s="268" t="s">
        <v>14869</v>
      </c>
      <c r="E5" s="270" t="s">
        <v>15338</v>
      </c>
      <c r="F5" s="271" t="s">
        <v>15339</v>
      </c>
      <c r="G5" s="272" t="s">
        <v>14884</v>
      </c>
      <c r="H5" s="274">
        <v>45975</v>
      </c>
      <c r="I5" s="274">
        <v>46031</v>
      </c>
      <c r="J5" s="275">
        <v>46054</v>
      </c>
      <c r="K5" s="276" t="s">
        <v>15340</v>
      </c>
      <c r="L5" s="132"/>
      <c r="M5" s="220"/>
      <c r="N5" s="269" t="s">
        <v>14999</v>
      </c>
      <c r="O5" s="132"/>
      <c r="P5" s="49"/>
      <c r="Q5" s="268" t="s">
        <v>4543</v>
      </c>
      <c r="R5" s="222"/>
      <c r="S5" s="222"/>
      <c r="T5" s="222"/>
      <c r="U5" s="222"/>
      <c r="V5" s="222"/>
      <c r="W5" s="222"/>
      <c r="X5" s="222"/>
      <c r="Y5" s="46"/>
    </row>
    <row r="6" spans="1:25" ht="78.75" x14ac:dyDescent="0.2">
      <c r="A6" s="268">
        <v>3</v>
      </c>
      <c r="B6" s="269" t="s">
        <v>80</v>
      </c>
      <c r="C6" s="279">
        <v>202541112676</v>
      </c>
      <c r="D6" s="268" t="s">
        <v>14869</v>
      </c>
      <c r="E6" s="270" t="s">
        <v>15341</v>
      </c>
      <c r="F6" s="271" t="s">
        <v>15342</v>
      </c>
      <c r="G6" s="272" t="s">
        <v>14884</v>
      </c>
      <c r="H6" s="274">
        <v>45975</v>
      </c>
      <c r="I6" s="274">
        <v>46031</v>
      </c>
      <c r="J6" s="275">
        <v>46054</v>
      </c>
      <c r="K6" s="276" t="s">
        <v>15343</v>
      </c>
      <c r="L6" s="132"/>
      <c r="M6" s="132"/>
      <c r="N6" s="269" t="s">
        <v>14999</v>
      </c>
      <c r="O6" s="132"/>
      <c r="P6" s="49"/>
      <c r="Q6" s="268" t="s">
        <v>3263</v>
      </c>
      <c r="R6" s="222"/>
      <c r="S6" s="222"/>
      <c r="T6" s="222"/>
      <c r="U6" s="222"/>
      <c r="V6" s="222"/>
      <c r="W6" s="222"/>
      <c r="X6" s="222"/>
      <c r="Y6" s="46"/>
    </row>
    <row r="7" spans="1:25" ht="112.5" x14ac:dyDescent="0.2">
      <c r="A7" s="268">
        <v>4</v>
      </c>
      <c r="B7" s="269" t="s">
        <v>56</v>
      </c>
      <c r="C7" s="279">
        <v>202541112677</v>
      </c>
      <c r="D7" s="268" t="s">
        <v>14869</v>
      </c>
      <c r="E7" s="270" t="s">
        <v>15344</v>
      </c>
      <c r="F7" s="280" t="s">
        <v>15345</v>
      </c>
      <c r="G7" s="272" t="s">
        <v>14884</v>
      </c>
      <c r="H7" s="274">
        <v>45975</v>
      </c>
      <c r="I7" s="274">
        <v>46031</v>
      </c>
      <c r="J7" s="275">
        <v>46054</v>
      </c>
      <c r="K7" s="276" t="s">
        <v>15346</v>
      </c>
      <c r="L7" s="132"/>
      <c r="M7" s="132"/>
      <c r="N7" s="269" t="s">
        <v>14999</v>
      </c>
      <c r="O7" s="132"/>
      <c r="P7" s="49"/>
      <c r="Q7" s="268" t="s">
        <v>2274</v>
      </c>
      <c r="R7" s="222"/>
      <c r="S7" s="222"/>
      <c r="T7" s="222"/>
      <c r="U7" s="222"/>
      <c r="V7" s="222"/>
      <c r="W7" s="222"/>
      <c r="X7" s="222"/>
      <c r="Y7" s="46"/>
    </row>
    <row r="8" spans="1:25" ht="101.25" x14ac:dyDescent="0.2">
      <c r="A8" s="268">
        <v>5</v>
      </c>
      <c r="B8" s="269" t="s">
        <v>725</v>
      </c>
      <c r="C8" s="279">
        <v>202541112678</v>
      </c>
      <c r="D8" s="268" t="s">
        <v>14869</v>
      </c>
      <c r="E8" s="270" t="s">
        <v>15347</v>
      </c>
      <c r="F8" s="280" t="s">
        <v>15348</v>
      </c>
      <c r="G8" s="272" t="s">
        <v>14884</v>
      </c>
      <c r="H8" s="274">
        <v>45975</v>
      </c>
      <c r="I8" s="274">
        <v>46031</v>
      </c>
      <c r="J8" s="275">
        <v>46054</v>
      </c>
      <c r="K8" s="276" t="s">
        <v>15349</v>
      </c>
      <c r="L8" s="132"/>
      <c r="M8" s="220"/>
      <c r="N8" s="269" t="s">
        <v>14999</v>
      </c>
      <c r="O8" s="132"/>
      <c r="P8" s="49"/>
      <c r="Q8" s="268" t="s">
        <v>8025</v>
      </c>
      <c r="R8" s="222"/>
      <c r="S8" s="222"/>
      <c r="T8" s="222"/>
      <c r="U8" s="222"/>
      <c r="V8" s="222"/>
      <c r="W8" s="222"/>
      <c r="X8" s="222"/>
      <c r="Y8" s="46"/>
    </row>
    <row r="9" spans="1:25" ht="101.25" x14ac:dyDescent="0.2">
      <c r="A9" s="268">
        <v>6</v>
      </c>
      <c r="B9" s="269" t="s">
        <v>725</v>
      </c>
      <c r="C9" s="279">
        <v>202641003025</v>
      </c>
      <c r="D9" s="268" t="s">
        <v>14869</v>
      </c>
      <c r="E9" s="270" t="s">
        <v>15350</v>
      </c>
      <c r="F9" s="280" t="s">
        <v>15351</v>
      </c>
      <c r="G9" s="272" t="s">
        <v>14884</v>
      </c>
      <c r="H9" s="274">
        <v>46034</v>
      </c>
      <c r="I9" s="274">
        <v>46052</v>
      </c>
      <c r="J9" s="275">
        <v>46143</v>
      </c>
      <c r="K9" s="276" t="s">
        <v>15352</v>
      </c>
      <c r="L9" s="132"/>
      <c r="M9" s="220"/>
      <c r="N9" s="269" t="s">
        <v>14999</v>
      </c>
      <c r="O9" s="132"/>
      <c r="P9" s="49"/>
      <c r="Q9" s="268" t="s">
        <v>985</v>
      </c>
      <c r="R9" s="222"/>
      <c r="S9" s="222"/>
      <c r="T9" s="222"/>
      <c r="U9" s="222"/>
      <c r="V9" s="222"/>
      <c r="W9" s="222"/>
      <c r="X9" s="222"/>
      <c r="Y9" s="46"/>
    </row>
    <row r="10" spans="1:25" ht="123.75" x14ac:dyDescent="0.2">
      <c r="A10" s="268">
        <v>7</v>
      </c>
      <c r="B10" s="269" t="s">
        <v>1325</v>
      </c>
      <c r="C10" s="279">
        <v>202641003026</v>
      </c>
      <c r="D10" s="268" t="s">
        <v>14869</v>
      </c>
      <c r="E10" s="270" t="s">
        <v>15353</v>
      </c>
      <c r="F10" s="280" t="s">
        <v>15354</v>
      </c>
      <c r="G10" s="272" t="s">
        <v>14884</v>
      </c>
      <c r="H10" s="274">
        <v>46034</v>
      </c>
      <c r="I10" s="274">
        <v>46052</v>
      </c>
      <c r="J10" s="275">
        <v>46143</v>
      </c>
      <c r="K10" s="276" t="s">
        <v>15355</v>
      </c>
      <c r="L10" s="132"/>
      <c r="M10" s="220"/>
      <c r="N10" s="269" t="s">
        <v>14999</v>
      </c>
      <c r="O10" s="132"/>
      <c r="P10" s="49"/>
      <c r="Q10" s="268" t="s">
        <v>1330</v>
      </c>
      <c r="R10" s="222"/>
      <c r="S10" s="222"/>
      <c r="T10" s="222"/>
      <c r="U10" s="222"/>
      <c r="V10" s="222"/>
      <c r="W10" s="222"/>
      <c r="X10" s="222"/>
      <c r="Y10" s="46"/>
    </row>
    <row r="11" spans="1:25" ht="101.25" x14ac:dyDescent="0.2">
      <c r="A11" s="268">
        <v>8</v>
      </c>
      <c r="B11" s="269" t="s">
        <v>864</v>
      </c>
      <c r="C11" s="279">
        <v>202641003027</v>
      </c>
      <c r="D11" s="268" t="s">
        <v>14869</v>
      </c>
      <c r="E11" s="270" t="s">
        <v>15356</v>
      </c>
      <c r="F11" s="280" t="s">
        <v>15357</v>
      </c>
      <c r="G11" s="272" t="s">
        <v>14884</v>
      </c>
      <c r="H11" s="274">
        <v>46034</v>
      </c>
      <c r="I11" s="274">
        <v>46052</v>
      </c>
      <c r="J11" s="275">
        <v>46143</v>
      </c>
      <c r="K11" s="276" t="s">
        <v>15358</v>
      </c>
      <c r="L11" s="132"/>
      <c r="M11" s="220"/>
      <c r="N11" s="269" t="s">
        <v>14999</v>
      </c>
      <c r="O11" s="132"/>
      <c r="P11" s="49"/>
      <c r="Q11" s="268" t="s">
        <v>3370</v>
      </c>
      <c r="R11" s="222"/>
      <c r="S11" s="222"/>
      <c r="T11" s="222"/>
      <c r="U11" s="222"/>
      <c r="V11" s="222"/>
      <c r="W11" s="222"/>
      <c r="X11" s="222"/>
      <c r="Y11" s="46"/>
    </row>
    <row r="12" spans="1:25" ht="135" x14ac:dyDescent="0.2">
      <c r="A12" s="268">
        <v>9</v>
      </c>
      <c r="B12" s="269" t="s">
        <v>56</v>
      </c>
      <c r="C12" s="279">
        <v>202641003028</v>
      </c>
      <c r="D12" s="268" t="s">
        <v>14869</v>
      </c>
      <c r="E12" s="270" t="s">
        <v>15359</v>
      </c>
      <c r="F12" s="280" t="s">
        <v>15360</v>
      </c>
      <c r="G12" s="272" t="s">
        <v>14884</v>
      </c>
      <c r="H12" s="274">
        <v>46034</v>
      </c>
      <c r="I12" s="274">
        <v>46052</v>
      </c>
      <c r="J12" s="275">
        <v>46143</v>
      </c>
      <c r="K12" s="276" t="s">
        <v>15361</v>
      </c>
      <c r="L12" s="132"/>
      <c r="M12" s="220"/>
      <c r="N12" s="269" t="s">
        <v>14999</v>
      </c>
      <c r="O12" s="132"/>
      <c r="P12" s="49"/>
      <c r="Q12" s="268" t="s">
        <v>2440</v>
      </c>
      <c r="R12" s="222"/>
      <c r="S12" s="222"/>
      <c r="T12" s="222"/>
      <c r="U12" s="222"/>
      <c r="V12" s="222"/>
      <c r="W12" s="222"/>
      <c r="X12" s="222"/>
      <c r="Y12" s="46"/>
    </row>
    <row r="13" spans="1:25" ht="123.75" x14ac:dyDescent="0.2">
      <c r="A13" s="268">
        <v>10</v>
      </c>
      <c r="B13" s="269" t="s">
        <v>56</v>
      </c>
      <c r="C13" s="279">
        <v>202641003029</v>
      </c>
      <c r="D13" s="268" t="s">
        <v>14869</v>
      </c>
      <c r="E13" s="270" t="s">
        <v>15295</v>
      </c>
      <c r="F13" s="280" t="s">
        <v>15362</v>
      </c>
      <c r="G13" s="272" t="s">
        <v>14884</v>
      </c>
      <c r="H13" s="274">
        <v>46034</v>
      </c>
      <c r="I13" s="274">
        <v>46052</v>
      </c>
      <c r="J13" s="275">
        <v>46143</v>
      </c>
      <c r="K13" s="276" t="s">
        <v>15363</v>
      </c>
      <c r="L13" s="132"/>
      <c r="M13" s="220"/>
      <c r="N13" s="269" t="s">
        <v>14999</v>
      </c>
      <c r="O13" s="132"/>
      <c r="P13" s="49"/>
      <c r="Q13" s="268" t="s">
        <v>490</v>
      </c>
      <c r="R13" s="222"/>
      <c r="S13" s="222"/>
      <c r="T13" s="222"/>
      <c r="U13" s="222"/>
      <c r="V13" s="222"/>
      <c r="W13" s="222"/>
      <c r="X13" s="222"/>
      <c r="Y13" s="46"/>
    </row>
    <row r="14" spans="1:25" ht="101.25" x14ac:dyDescent="0.2">
      <c r="A14" s="268">
        <v>11</v>
      </c>
      <c r="B14" s="269" t="s">
        <v>864</v>
      </c>
      <c r="C14" s="279">
        <v>202641003030</v>
      </c>
      <c r="D14" s="268" t="s">
        <v>14869</v>
      </c>
      <c r="E14" s="270" t="s">
        <v>15364</v>
      </c>
      <c r="F14" s="280" t="s">
        <v>15365</v>
      </c>
      <c r="G14" s="272" t="s">
        <v>14884</v>
      </c>
      <c r="H14" s="274">
        <v>46034</v>
      </c>
      <c r="I14" s="274">
        <v>46052</v>
      </c>
      <c r="J14" s="275">
        <v>46143</v>
      </c>
      <c r="K14" s="276" t="s">
        <v>15366</v>
      </c>
      <c r="L14" s="132"/>
      <c r="M14" s="220"/>
      <c r="N14" s="269" t="s">
        <v>14999</v>
      </c>
      <c r="O14" s="132"/>
      <c r="P14" s="49"/>
      <c r="Q14" s="268" t="s">
        <v>2689</v>
      </c>
      <c r="R14" s="222"/>
      <c r="S14" s="222"/>
      <c r="T14" s="222"/>
      <c r="U14" s="222"/>
      <c r="V14" s="222"/>
      <c r="W14" s="222"/>
      <c r="X14" s="222"/>
      <c r="Y14" s="46"/>
    </row>
    <row r="15" spans="1:25" ht="90" x14ac:dyDescent="0.2">
      <c r="A15" s="268">
        <v>12</v>
      </c>
      <c r="B15" s="269" t="s">
        <v>56</v>
      </c>
      <c r="C15" s="279">
        <v>202641003031</v>
      </c>
      <c r="D15" s="268" t="s">
        <v>14869</v>
      </c>
      <c r="E15" s="270" t="s">
        <v>15367</v>
      </c>
      <c r="F15" s="280" t="s">
        <v>15368</v>
      </c>
      <c r="G15" s="272" t="s">
        <v>14884</v>
      </c>
      <c r="H15" s="274">
        <v>46034</v>
      </c>
      <c r="I15" s="274">
        <v>46052</v>
      </c>
      <c r="J15" s="275">
        <v>46143</v>
      </c>
      <c r="K15" s="276" t="s">
        <v>15369</v>
      </c>
      <c r="L15" s="132"/>
      <c r="M15" s="220"/>
      <c r="N15" s="269" t="s">
        <v>14999</v>
      </c>
      <c r="O15" s="132"/>
      <c r="P15" s="49"/>
      <c r="Q15" s="268" t="s">
        <v>3166</v>
      </c>
      <c r="R15" s="222"/>
      <c r="S15" s="222"/>
      <c r="T15" s="222"/>
      <c r="U15" s="222"/>
      <c r="V15" s="222"/>
      <c r="W15" s="222"/>
      <c r="X15" s="222"/>
      <c r="Y15" s="46"/>
    </row>
    <row r="16" spans="1:25" ht="101.25" x14ac:dyDescent="0.2">
      <c r="A16" s="268">
        <v>13</v>
      </c>
      <c r="B16" s="269" t="s">
        <v>864</v>
      </c>
      <c r="C16" s="279">
        <v>202641003032</v>
      </c>
      <c r="D16" s="268" t="s">
        <v>14869</v>
      </c>
      <c r="E16" s="270" t="s">
        <v>15370</v>
      </c>
      <c r="F16" s="280" t="s">
        <v>15371</v>
      </c>
      <c r="G16" s="272" t="s">
        <v>14884</v>
      </c>
      <c r="H16" s="274">
        <v>46034</v>
      </c>
      <c r="I16" s="274">
        <v>46052</v>
      </c>
      <c r="J16" s="275">
        <v>46143</v>
      </c>
      <c r="K16" s="276" t="s">
        <v>15372</v>
      </c>
      <c r="L16" s="132"/>
      <c r="M16" s="220"/>
      <c r="N16" s="269" t="s">
        <v>14999</v>
      </c>
      <c r="O16" s="132"/>
      <c r="P16" s="49"/>
      <c r="Q16" s="268" t="s">
        <v>2689</v>
      </c>
      <c r="R16" s="222"/>
      <c r="S16" s="222"/>
      <c r="T16" s="222"/>
      <c r="U16" s="222"/>
      <c r="V16" s="222"/>
      <c r="W16" s="222"/>
      <c r="X16" s="222"/>
      <c r="Y16" s="46"/>
    </row>
    <row r="17" spans="1:25" x14ac:dyDescent="0.2">
      <c r="A17" s="268">
        <v>14</v>
      </c>
      <c r="B17" s="257"/>
      <c r="C17" s="257"/>
      <c r="D17" s="132"/>
      <c r="E17" s="132"/>
      <c r="F17" s="132"/>
      <c r="G17" s="132"/>
      <c r="H17" s="281">
        <v>46035</v>
      </c>
      <c r="I17" s="281">
        <v>46053</v>
      </c>
      <c r="J17" s="259"/>
      <c r="K17" s="132"/>
      <c r="L17" s="132"/>
      <c r="M17" s="220"/>
      <c r="N17" s="269" t="s">
        <v>14999</v>
      </c>
      <c r="O17" s="132"/>
      <c r="P17" s="49"/>
      <c r="Q17" s="132"/>
      <c r="R17" s="222"/>
      <c r="S17" s="222"/>
      <c r="T17" s="222"/>
      <c r="U17" s="222"/>
      <c r="V17" s="222"/>
      <c r="W17" s="222"/>
      <c r="X17" s="222"/>
      <c r="Y17" s="46"/>
    </row>
    <row r="18" spans="1:25" x14ac:dyDescent="0.2">
      <c r="A18" s="268">
        <v>15</v>
      </c>
      <c r="B18" s="257"/>
      <c r="C18" s="257"/>
      <c r="D18" s="132"/>
      <c r="E18" s="132"/>
      <c r="F18" s="132"/>
      <c r="G18" s="132"/>
      <c r="H18" s="281">
        <v>46036</v>
      </c>
      <c r="I18" s="281">
        <v>46054</v>
      </c>
      <c r="J18" s="259"/>
      <c r="K18" s="132"/>
      <c r="L18" s="132"/>
      <c r="M18" s="220"/>
      <c r="N18" s="257"/>
      <c r="O18" s="132"/>
      <c r="P18" s="49"/>
      <c r="Q18" s="132"/>
      <c r="R18" s="222"/>
      <c r="S18" s="222"/>
      <c r="T18" s="222"/>
      <c r="U18" s="222"/>
      <c r="V18" s="222"/>
      <c r="W18" s="222"/>
      <c r="X18" s="222"/>
      <c r="Y18" s="46"/>
    </row>
    <row r="19" spans="1:25" x14ac:dyDescent="0.2">
      <c r="A19" s="268">
        <v>16</v>
      </c>
      <c r="B19" s="257"/>
      <c r="C19" s="257"/>
      <c r="D19" s="132"/>
      <c r="E19" s="132"/>
      <c r="F19" s="132"/>
      <c r="G19" s="132"/>
      <c r="H19" s="281">
        <v>46037</v>
      </c>
      <c r="I19" s="281">
        <v>46055</v>
      </c>
      <c r="J19" s="259"/>
      <c r="K19" s="132"/>
      <c r="L19" s="132"/>
      <c r="M19" s="220"/>
      <c r="N19" s="257"/>
      <c r="O19" s="132"/>
      <c r="P19" s="49"/>
      <c r="Q19" s="132"/>
      <c r="R19" s="222"/>
      <c r="S19" s="222"/>
      <c r="T19" s="222"/>
      <c r="U19" s="222"/>
      <c r="V19" s="222"/>
      <c r="W19" s="222"/>
      <c r="X19" s="222"/>
      <c r="Y19" s="46"/>
    </row>
    <row r="20" spans="1:25" x14ac:dyDescent="0.2">
      <c r="A20" s="268">
        <v>17</v>
      </c>
      <c r="B20" s="257"/>
      <c r="C20" s="257"/>
      <c r="D20" s="132"/>
      <c r="E20" s="132"/>
      <c r="F20" s="132"/>
      <c r="G20" s="132"/>
      <c r="H20" s="281">
        <v>46038</v>
      </c>
      <c r="I20" s="281">
        <v>46056</v>
      </c>
      <c r="J20" s="259"/>
      <c r="K20" s="132"/>
      <c r="L20" s="132"/>
      <c r="M20" s="220"/>
      <c r="N20" s="257"/>
      <c r="O20" s="132"/>
      <c r="P20" s="49"/>
      <c r="Q20" s="132"/>
      <c r="R20" s="222"/>
      <c r="S20" s="222"/>
      <c r="T20" s="222"/>
      <c r="U20" s="222"/>
      <c r="V20" s="222"/>
      <c r="W20" s="222"/>
      <c r="X20" s="222"/>
      <c r="Y20" s="46"/>
    </row>
    <row r="21" spans="1:25" x14ac:dyDescent="0.2">
      <c r="A21" s="268">
        <v>18</v>
      </c>
      <c r="B21" s="257"/>
      <c r="C21" s="257"/>
      <c r="D21" s="132"/>
      <c r="E21" s="132"/>
      <c r="F21" s="132"/>
      <c r="G21" s="132"/>
      <c r="H21" s="281">
        <v>46039</v>
      </c>
      <c r="I21" s="281">
        <v>46057</v>
      </c>
      <c r="J21" s="259"/>
      <c r="K21" s="132"/>
      <c r="L21" s="132"/>
      <c r="M21" s="220"/>
      <c r="N21" s="257"/>
      <c r="O21" s="132"/>
      <c r="P21" s="49"/>
      <c r="Q21" s="132"/>
      <c r="R21" s="222"/>
      <c r="S21" s="222"/>
      <c r="T21" s="222"/>
      <c r="U21" s="222"/>
      <c r="V21" s="222"/>
      <c r="W21" s="222"/>
      <c r="X21" s="222"/>
      <c r="Y21" s="46"/>
    </row>
    <row r="22" spans="1:25" x14ac:dyDescent="0.2">
      <c r="A22" s="268">
        <v>19</v>
      </c>
      <c r="B22" s="257"/>
      <c r="C22" s="257"/>
      <c r="D22" s="132"/>
      <c r="E22" s="132"/>
      <c r="F22" s="132"/>
      <c r="G22" s="132"/>
      <c r="H22" s="281">
        <v>46040</v>
      </c>
      <c r="I22" s="281">
        <v>46058</v>
      </c>
      <c r="J22" s="259"/>
      <c r="K22" s="132"/>
      <c r="L22" s="132"/>
      <c r="M22" s="220"/>
      <c r="N22" s="257"/>
      <c r="O22" s="132"/>
      <c r="P22" s="49"/>
      <c r="Q22" s="132"/>
      <c r="R22" s="222"/>
      <c r="S22" s="222"/>
      <c r="T22" s="222"/>
      <c r="U22" s="222"/>
      <c r="V22" s="222"/>
      <c r="W22" s="222"/>
      <c r="X22" s="222"/>
      <c r="Y22" s="46"/>
    </row>
    <row r="23" spans="1:25" x14ac:dyDescent="0.2">
      <c r="A23" s="268">
        <v>20</v>
      </c>
      <c r="B23" s="257"/>
      <c r="C23" s="257"/>
      <c r="D23" s="132"/>
      <c r="E23" s="132"/>
      <c r="F23" s="132"/>
      <c r="G23" s="132"/>
      <c r="H23" s="281">
        <v>46041</v>
      </c>
      <c r="I23" s="281">
        <v>46059</v>
      </c>
      <c r="J23" s="259"/>
      <c r="K23" s="132"/>
      <c r="L23" s="132"/>
      <c r="M23" s="220"/>
      <c r="N23" s="257"/>
      <c r="O23" s="132"/>
      <c r="P23" s="49"/>
      <c r="Q23" s="132"/>
      <c r="R23" s="222"/>
      <c r="S23" s="222"/>
      <c r="T23" s="222"/>
      <c r="U23" s="222"/>
      <c r="V23" s="222"/>
      <c r="W23" s="222"/>
      <c r="X23" s="222"/>
      <c r="Y23" s="46"/>
    </row>
    <row r="24" spans="1:25" x14ac:dyDescent="0.2">
      <c r="A24" s="268">
        <v>21</v>
      </c>
      <c r="B24" s="257"/>
      <c r="C24" s="257"/>
      <c r="D24" s="132"/>
      <c r="E24" s="132"/>
      <c r="F24" s="132"/>
      <c r="G24" s="132"/>
      <c r="H24" s="281">
        <v>46042</v>
      </c>
      <c r="I24" s="281">
        <v>46060</v>
      </c>
      <c r="J24" s="259"/>
      <c r="K24" s="132"/>
      <c r="L24" s="132"/>
      <c r="M24" s="220"/>
      <c r="N24" s="257"/>
      <c r="O24" s="132"/>
      <c r="P24" s="49"/>
      <c r="Q24" s="132"/>
      <c r="R24" s="222"/>
      <c r="S24" s="222"/>
      <c r="T24" s="222"/>
      <c r="U24" s="222"/>
      <c r="V24" s="222"/>
      <c r="W24" s="222"/>
      <c r="X24" s="222"/>
      <c r="Y24" s="46"/>
    </row>
    <row r="25" spans="1:25" x14ac:dyDescent="0.2">
      <c r="A25" s="268">
        <v>22</v>
      </c>
      <c r="B25" s="257"/>
      <c r="C25" s="257"/>
      <c r="D25" s="132"/>
      <c r="E25" s="132"/>
      <c r="F25" s="132"/>
      <c r="G25" s="132"/>
      <c r="H25" s="281">
        <v>46043</v>
      </c>
      <c r="I25" s="281">
        <v>46061</v>
      </c>
      <c r="J25" s="259"/>
      <c r="K25" s="132"/>
      <c r="L25" s="132"/>
      <c r="M25" s="220"/>
      <c r="N25" s="257"/>
      <c r="O25" s="132"/>
      <c r="P25" s="49"/>
      <c r="Q25" s="132"/>
      <c r="R25" s="222"/>
      <c r="S25" s="222"/>
      <c r="T25" s="222"/>
      <c r="U25" s="222"/>
      <c r="V25" s="222"/>
      <c r="W25" s="222"/>
      <c r="X25" s="222"/>
      <c r="Y25" s="46"/>
    </row>
    <row r="26" spans="1:25" x14ac:dyDescent="0.2">
      <c r="A26" s="268">
        <v>23</v>
      </c>
      <c r="B26" s="257"/>
      <c r="C26" s="257"/>
      <c r="D26" s="132"/>
      <c r="E26" s="132"/>
      <c r="F26" s="132"/>
      <c r="G26" s="132"/>
      <c r="H26" s="281">
        <v>46044</v>
      </c>
      <c r="I26" s="281">
        <v>46062</v>
      </c>
      <c r="J26" s="259"/>
      <c r="K26" s="132"/>
      <c r="L26" s="132"/>
      <c r="M26" s="220"/>
      <c r="N26" s="257"/>
      <c r="O26" s="132"/>
      <c r="P26" s="49"/>
      <c r="Q26" s="132"/>
      <c r="R26" s="222"/>
      <c r="S26" s="222"/>
      <c r="T26" s="222"/>
      <c r="U26" s="222"/>
      <c r="V26" s="222"/>
      <c r="W26" s="222"/>
      <c r="X26" s="222"/>
      <c r="Y26" s="46"/>
    </row>
    <row r="27" spans="1:25" x14ac:dyDescent="0.2">
      <c r="A27" s="268">
        <v>24</v>
      </c>
      <c r="B27" s="257"/>
      <c r="C27" s="257"/>
      <c r="D27" s="132"/>
      <c r="E27" s="132"/>
      <c r="F27" s="132"/>
      <c r="G27" s="132"/>
      <c r="H27" s="281">
        <v>46045</v>
      </c>
      <c r="I27" s="281">
        <v>46063</v>
      </c>
      <c r="J27" s="259"/>
      <c r="K27" s="132"/>
      <c r="L27" s="132"/>
      <c r="M27" s="220"/>
      <c r="N27" s="257"/>
      <c r="O27" s="132"/>
      <c r="P27" s="49"/>
      <c r="Q27" s="132"/>
      <c r="R27" s="222"/>
      <c r="S27" s="222"/>
      <c r="T27" s="222"/>
      <c r="U27" s="222"/>
      <c r="V27" s="222"/>
      <c r="W27" s="222"/>
      <c r="X27" s="222"/>
      <c r="Y27" s="46"/>
    </row>
    <row r="28" spans="1:25" x14ac:dyDescent="0.2">
      <c r="A28" s="268">
        <v>25</v>
      </c>
      <c r="B28" s="257"/>
      <c r="C28" s="257"/>
      <c r="D28" s="132"/>
      <c r="E28" s="132"/>
      <c r="F28" s="132"/>
      <c r="G28" s="132"/>
      <c r="H28" s="281">
        <v>46046</v>
      </c>
      <c r="I28" s="281">
        <v>46064</v>
      </c>
      <c r="J28" s="259"/>
      <c r="K28" s="132"/>
      <c r="L28" s="132"/>
      <c r="M28" s="220"/>
      <c r="N28" s="257"/>
      <c r="O28" s="132"/>
      <c r="P28" s="49"/>
      <c r="Q28" s="132"/>
      <c r="R28" s="222"/>
      <c r="S28" s="222"/>
      <c r="T28" s="222"/>
      <c r="U28" s="222"/>
      <c r="V28" s="222"/>
      <c r="W28" s="222"/>
      <c r="X28" s="222"/>
      <c r="Y28" s="46"/>
    </row>
    <row r="29" spans="1:25" x14ac:dyDescent="0.2">
      <c r="A29" s="268">
        <v>26</v>
      </c>
      <c r="B29" s="257"/>
      <c r="C29" s="257"/>
      <c r="D29" s="132"/>
      <c r="E29" s="132"/>
      <c r="F29" s="132"/>
      <c r="G29" s="132"/>
      <c r="H29" s="281">
        <v>46047</v>
      </c>
      <c r="I29" s="281">
        <v>46065</v>
      </c>
      <c r="J29" s="259"/>
      <c r="K29" s="132"/>
      <c r="L29" s="132"/>
      <c r="M29" s="220"/>
      <c r="N29" s="257"/>
      <c r="O29" s="132"/>
      <c r="P29" s="49"/>
      <c r="Q29" s="132"/>
      <c r="R29" s="222"/>
      <c r="S29" s="222"/>
      <c r="T29" s="222"/>
      <c r="U29" s="222"/>
      <c r="V29" s="222"/>
      <c r="W29" s="222"/>
      <c r="X29" s="222"/>
      <c r="Y29" s="46"/>
    </row>
    <row r="30" spans="1:25" x14ac:dyDescent="0.2">
      <c r="A30" s="268">
        <v>27</v>
      </c>
      <c r="B30" s="257"/>
      <c r="C30" s="257"/>
      <c r="D30" s="132"/>
      <c r="E30" s="132"/>
      <c r="F30" s="132"/>
      <c r="G30" s="132"/>
      <c r="H30" s="281">
        <v>46048</v>
      </c>
      <c r="I30" s="281">
        <v>46066</v>
      </c>
      <c r="J30" s="259"/>
      <c r="K30" s="132"/>
      <c r="L30" s="132"/>
      <c r="M30" s="220"/>
      <c r="N30" s="257"/>
      <c r="O30" s="132"/>
      <c r="P30" s="49"/>
      <c r="Q30" s="132"/>
      <c r="R30" s="222"/>
      <c r="S30" s="222"/>
      <c r="T30" s="222"/>
      <c r="U30" s="222"/>
      <c r="V30" s="222"/>
      <c r="W30" s="222"/>
      <c r="X30" s="222"/>
      <c r="Y30" s="46"/>
    </row>
    <row r="31" spans="1:25" x14ac:dyDescent="0.2">
      <c r="A31" s="268">
        <v>28</v>
      </c>
      <c r="B31" s="257"/>
      <c r="C31" s="257"/>
      <c r="D31" s="132"/>
      <c r="E31" s="132"/>
      <c r="F31" s="132"/>
      <c r="G31" s="132"/>
      <c r="H31" s="281">
        <v>46049</v>
      </c>
      <c r="I31" s="281">
        <v>46067</v>
      </c>
      <c r="J31" s="259"/>
      <c r="K31" s="132"/>
      <c r="L31" s="132"/>
      <c r="M31" s="220"/>
      <c r="N31" s="257"/>
      <c r="O31" s="132"/>
      <c r="P31" s="49"/>
      <c r="Q31" s="132"/>
      <c r="R31" s="222"/>
      <c r="S31" s="222"/>
      <c r="T31" s="222"/>
      <c r="U31" s="222"/>
      <c r="V31" s="222"/>
      <c r="W31" s="222"/>
      <c r="X31" s="222"/>
      <c r="Y31" s="46"/>
    </row>
    <row r="32" spans="1:25" x14ac:dyDescent="0.2">
      <c r="A32" s="268">
        <v>29</v>
      </c>
      <c r="B32" s="257"/>
      <c r="C32" s="257"/>
      <c r="D32" s="132"/>
      <c r="E32" s="132"/>
      <c r="F32" s="132"/>
      <c r="G32" s="132"/>
      <c r="H32" s="281">
        <v>46050</v>
      </c>
      <c r="I32" s="281">
        <v>46068</v>
      </c>
      <c r="J32" s="259"/>
      <c r="K32" s="132"/>
      <c r="L32" s="132"/>
      <c r="M32" s="220"/>
      <c r="N32" s="257"/>
      <c r="O32" s="132"/>
      <c r="P32" s="49"/>
      <c r="Q32" s="132"/>
      <c r="R32" s="222"/>
      <c r="S32" s="222"/>
      <c r="T32" s="222"/>
      <c r="U32" s="222"/>
      <c r="V32" s="222"/>
      <c r="W32" s="222"/>
      <c r="X32" s="222"/>
      <c r="Y32" s="46"/>
    </row>
    <row r="33" spans="1:25" x14ac:dyDescent="0.2">
      <c r="A33" s="268">
        <v>30</v>
      </c>
      <c r="B33" s="257"/>
      <c r="C33" s="257"/>
      <c r="D33" s="132"/>
      <c r="E33" s="132"/>
      <c r="F33" s="132"/>
      <c r="G33" s="132"/>
      <c r="H33" s="281">
        <v>46051</v>
      </c>
      <c r="I33" s="281">
        <v>46069</v>
      </c>
      <c r="J33" s="259"/>
      <c r="K33" s="132"/>
      <c r="L33" s="132"/>
      <c r="M33" s="220"/>
      <c r="N33" s="257"/>
      <c r="O33" s="132"/>
      <c r="P33" s="49"/>
      <c r="Q33" s="132"/>
      <c r="R33" s="222"/>
      <c r="S33" s="222"/>
      <c r="T33" s="222"/>
      <c r="U33" s="222"/>
      <c r="V33" s="222"/>
      <c r="W33" s="222"/>
      <c r="X33" s="222"/>
      <c r="Y33" s="46"/>
    </row>
    <row r="34" spans="1:25" x14ac:dyDescent="0.2">
      <c r="A34" s="268">
        <v>31</v>
      </c>
      <c r="B34" s="257"/>
      <c r="C34" s="257"/>
      <c r="D34" s="132"/>
      <c r="E34" s="132"/>
      <c r="F34" s="132"/>
      <c r="G34" s="132"/>
      <c r="H34" s="281">
        <v>46052</v>
      </c>
      <c r="I34" s="281">
        <v>46070</v>
      </c>
      <c r="J34" s="259"/>
      <c r="K34" s="132"/>
      <c r="L34" s="132"/>
      <c r="M34" s="220"/>
      <c r="N34" s="257"/>
      <c r="O34" s="132"/>
      <c r="P34" s="49"/>
      <c r="Q34" s="132"/>
      <c r="R34" s="222"/>
      <c r="S34" s="222"/>
      <c r="T34" s="222"/>
      <c r="U34" s="222"/>
      <c r="V34" s="222"/>
      <c r="W34" s="222"/>
      <c r="X34" s="222"/>
      <c r="Y34" s="46"/>
    </row>
    <row r="35" spans="1:25" x14ac:dyDescent="0.2">
      <c r="A35" s="268">
        <v>32</v>
      </c>
      <c r="B35" s="257"/>
      <c r="C35" s="257"/>
      <c r="D35" s="132"/>
      <c r="E35" s="132"/>
      <c r="F35" s="132"/>
      <c r="G35" s="132"/>
      <c r="H35" s="281">
        <v>46053</v>
      </c>
      <c r="I35" s="281">
        <v>46071</v>
      </c>
      <c r="J35" s="259"/>
      <c r="K35" s="132"/>
      <c r="L35" s="132"/>
      <c r="M35" s="220"/>
      <c r="N35" s="257"/>
      <c r="O35" s="132"/>
      <c r="P35" s="49"/>
      <c r="Q35" s="132"/>
      <c r="R35" s="222"/>
      <c r="S35" s="222"/>
      <c r="T35" s="222"/>
      <c r="U35" s="222"/>
      <c r="V35" s="222"/>
      <c r="W35" s="222"/>
      <c r="X35" s="222"/>
      <c r="Y35" s="46"/>
    </row>
    <row r="36" spans="1:25" x14ac:dyDescent="0.2">
      <c r="A36" s="268">
        <v>33</v>
      </c>
      <c r="B36" s="257"/>
      <c r="C36" s="257"/>
      <c r="D36" s="132"/>
      <c r="E36" s="132"/>
      <c r="F36" s="132"/>
      <c r="G36" s="132"/>
      <c r="H36" s="281">
        <v>46054</v>
      </c>
      <c r="I36" s="281">
        <v>46072</v>
      </c>
      <c r="J36" s="259"/>
      <c r="K36" s="132"/>
      <c r="L36" s="132"/>
      <c r="M36" s="220"/>
      <c r="N36" s="257"/>
      <c r="O36" s="132"/>
      <c r="P36" s="49"/>
      <c r="Q36" s="132"/>
      <c r="R36" s="222"/>
      <c r="S36" s="222"/>
      <c r="T36" s="222"/>
      <c r="U36" s="222"/>
      <c r="V36" s="222"/>
      <c r="W36" s="222"/>
      <c r="X36" s="222"/>
      <c r="Y36" s="46"/>
    </row>
    <row r="37" spans="1:25" x14ac:dyDescent="0.2">
      <c r="A37" s="268">
        <v>34</v>
      </c>
      <c r="B37" s="257"/>
      <c r="C37" s="257"/>
      <c r="D37" s="132"/>
      <c r="E37" s="132"/>
      <c r="F37" s="132"/>
      <c r="G37" s="132"/>
      <c r="H37" s="281">
        <v>46055</v>
      </c>
      <c r="I37" s="281">
        <v>46073</v>
      </c>
      <c r="J37" s="259"/>
      <c r="K37" s="132"/>
      <c r="L37" s="132"/>
      <c r="M37" s="220"/>
      <c r="N37" s="257"/>
      <c r="O37" s="132"/>
      <c r="P37" s="49"/>
      <c r="Q37" s="132"/>
      <c r="R37" s="222"/>
      <c r="S37" s="222"/>
      <c r="T37" s="222"/>
      <c r="U37" s="222"/>
      <c r="V37" s="222"/>
      <c r="W37" s="222"/>
      <c r="X37" s="222"/>
      <c r="Y37" s="46"/>
    </row>
    <row r="38" spans="1:25" x14ac:dyDescent="0.2">
      <c r="A38" s="268">
        <v>35</v>
      </c>
      <c r="B38" s="257"/>
      <c r="C38" s="257"/>
      <c r="D38" s="132"/>
      <c r="E38" s="132"/>
      <c r="F38" s="132"/>
      <c r="G38" s="132"/>
      <c r="H38" s="281">
        <v>46056</v>
      </c>
      <c r="I38" s="281">
        <v>46074</v>
      </c>
      <c r="J38" s="259"/>
      <c r="K38" s="132"/>
      <c r="L38" s="132"/>
      <c r="M38" s="220"/>
      <c r="N38" s="257"/>
      <c r="O38" s="132"/>
      <c r="P38" s="49"/>
      <c r="Q38" s="132"/>
      <c r="R38" s="222"/>
      <c r="S38" s="222"/>
      <c r="T38" s="222"/>
      <c r="U38" s="222"/>
      <c r="V38" s="222"/>
      <c r="W38" s="222"/>
      <c r="X38" s="222"/>
      <c r="Y38" s="46"/>
    </row>
    <row r="39" spans="1:25" x14ac:dyDescent="0.2">
      <c r="A39" s="268">
        <v>36</v>
      </c>
      <c r="B39" s="257"/>
      <c r="C39" s="257"/>
      <c r="D39" s="132"/>
      <c r="E39" s="132"/>
      <c r="F39" s="132"/>
      <c r="G39" s="132"/>
      <c r="H39" s="281">
        <v>46057</v>
      </c>
      <c r="I39" s="281">
        <v>46075</v>
      </c>
      <c r="J39" s="132"/>
      <c r="K39" s="132"/>
      <c r="L39" s="132"/>
      <c r="M39" s="220"/>
      <c r="N39" s="257"/>
      <c r="O39" s="132"/>
      <c r="P39" s="49"/>
      <c r="Q39" s="132"/>
      <c r="R39" s="222"/>
      <c r="S39" s="222"/>
      <c r="T39" s="222"/>
      <c r="U39" s="222"/>
      <c r="V39" s="222"/>
      <c r="W39" s="222"/>
      <c r="X39" s="222"/>
      <c r="Y39" s="46"/>
    </row>
    <row r="40" spans="1:25" x14ac:dyDescent="0.2">
      <c r="A40" s="268">
        <v>37</v>
      </c>
      <c r="B40" s="257"/>
      <c r="C40" s="257"/>
      <c r="D40" s="132"/>
      <c r="E40" s="132"/>
      <c r="F40" s="132"/>
      <c r="G40" s="132"/>
      <c r="H40" s="281">
        <v>46058</v>
      </c>
      <c r="I40" s="281">
        <v>46076</v>
      </c>
      <c r="J40" s="132"/>
      <c r="K40" s="132"/>
      <c r="L40" s="132"/>
      <c r="M40" s="220"/>
      <c r="N40" s="257"/>
      <c r="O40" s="132"/>
      <c r="P40" s="49"/>
      <c r="Q40" s="132"/>
      <c r="R40" s="222"/>
      <c r="S40" s="222"/>
      <c r="T40" s="222"/>
      <c r="U40" s="222"/>
      <c r="V40" s="222"/>
      <c r="W40" s="222"/>
      <c r="X40" s="222"/>
      <c r="Y40" s="46"/>
    </row>
    <row r="41" spans="1:25" x14ac:dyDescent="0.2">
      <c r="A41" s="268">
        <v>38</v>
      </c>
      <c r="B41" s="257"/>
      <c r="C41" s="257"/>
      <c r="D41" s="132"/>
      <c r="E41" s="132"/>
      <c r="F41" s="132"/>
      <c r="G41" s="132"/>
      <c r="H41" s="281">
        <v>46059</v>
      </c>
      <c r="I41" s="281">
        <v>46077</v>
      </c>
      <c r="J41" s="132"/>
      <c r="K41" s="132"/>
      <c r="L41" s="132"/>
      <c r="M41" s="220"/>
      <c r="N41" s="257"/>
      <c r="O41" s="132"/>
      <c r="P41" s="49"/>
      <c r="Q41" s="132"/>
      <c r="R41" s="222"/>
      <c r="S41" s="222"/>
      <c r="T41" s="222"/>
      <c r="U41" s="222"/>
      <c r="V41" s="222"/>
      <c r="W41" s="222"/>
      <c r="X41" s="222"/>
      <c r="Y41" s="46"/>
    </row>
    <row r="42" spans="1:25" x14ac:dyDescent="0.2">
      <c r="A42" s="268">
        <v>39</v>
      </c>
      <c r="B42" s="257"/>
      <c r="C42" s="257"/>
      <c r="D42" s="132"/>
      <c r="E42" s="132"/>
      <c r="F42" s="132"/>
      <c r="G42" s="132"/>
      <c r="H42" s="281">
        <v>46060</v>
      </c>
      <c r="I42" s="281">
        <v>46078</v>
      </c>
      <c r="J42" s="132"/>
      <c r="K42" s="132"/>
      <c r="L42" s="132"/>
      <c r="M42" s="220"/>
      <c r="N42" s="257"/>
      <c r="O42" s="132"/>
      <c r="P42" s="49"/>
      <c r="Q42" s="132"/>
      <c r="R42" s="222"/>
      <c r="S42" s="222"/>
      <c r="T42" s="222"/>
      <c r="U42" s="222"/>
      <c r="V42" s="222"/>
      <c r="W42" s="222"/>
      <c r="X42" s="222"/>
      <c r="Y42" s="46"/>
    </row>
    <row r="43" spans="1:25" x14ac:dyDescent="0.2">
      <c r="A43" s="268">
        <v>40</v>
      </c>
      <c r="B43" s="257"/>
      <c r="C43" s="257"/>
      <c r="D43" s="132"/>
      <c r="E43" s="132"/>
      <c r="F43" s="132"/>
      <c r="G43" s="132"/>
      <c r="H43" s="281">
        <v>46061</v>
      </c>
      <c r="I43" s="281">
        <v>46079</v>
      </c>
      <c r="J43" s="132"/>
      <c r="K43" s="132"/>
      <c r="L43" s="132"/>
      <c r="M43" s="220"/>
      <c r="N43" s="257"/>
      <c r="O43" s="132"/>
      <c r="P43" s="49"/>
      <c r="Q43" s="132"/>
      <c r="R43" s="222"/>
      <c r="S43" s="222"/>
      <c r="T43" s="222"/>
      <c r="U43" s="222"/>
      <c r="V43" s="222"/>
      <c r="W43" s="222"/>
      <c r="X43" s="222"/>
      <c r="Y43" s="46"/>
    </row>
    <row r="44" spans="1:25" x14ac:dyDescent="0.2">
      <c r="A44" s="268">
        <v>41</v>
      </c>
      <c r="B44" s="257"/>
      <c r="C44" s="257"/>
      <c r="D44" s="132"/>
      <c r="E44" s="132"/>
      <c r="F44" s="132"/>
      <c r="G44" s="132"/>
      <c r="H44" s="281">
        <v>46062</v>
      </c>
      <c r="I44" s="281">
        <v>46080</v>
      </c>
      <c r="J44" s="132"/>
      <c r="K44" s="132"/>
      <c r="L44" s="132"/>
      <c r="M44" s="220"/>
      <c r="N44" s="257"/>
      <c r="O44" s="132"/>
      <c r="P44" s="49"/>
      <c r="Q44" s="132"/>
      <c r="R44" s="222"/>
      <c r="S44" s="222"/>
      <c r="T44" s="222"/>
      <c r="U44" s="222"/>
      <c r="V44" s="222"/>
      <c r="W44" s="222"/>
      <c r="X44" s="222"/>
      <c r="Y44" s="46"/>
    </row>
    <row r="45" spans="1:25" x14ac:dyDescent="0.2">
      <c r="A45" s="268">
        <v>42</v>
      </c>
      <c r="B45" s="257"/>
      <c r="C45" s="257"/>
      <c r="D45" s="132"/>
      <c r="E45" s="132"/>
      <c r="F45" s="132"/>
      <c r="G45" s="132"/>
      <c r="H45" s="281">
        <v>46063</v>
      </c>
      <c r="I45" s="281">
        <v>46081</v>
      </c>
      <c r="J45" s="132"/>
      <c r="K45" s="132"/>
      <c r="L45" s="132"/>
      <c r="M45" s="220"/>
      <c r="N45" s="257"/>
      <c r="O45" s="132"/>
      <c r="P45" s="49"/>
      <c r="Q45" s="132"/>
      <c r="R45" s="222"/>
      <c r="S45" s="222"/>
      <c r="T45" s="222"/>
      <c r="U45" s="222"/>
      <c r="V45" s="222"/>
      <c r="W45" s="222"/>
      <c r="X45" s="222"/>
      <c r="Y45" s="46"/>
    </row>
    <row r="46" spans="1:25" x14ac:dyDescent="0.2">
      <c r="A46" s="268">
        <v>43</v>
      </c>
      <c r="B46" s="257"/>
      <c r="C46" s="257"/>
      <c r="D46" s="132"/>
      <c r="E46" s="132"/>
      <c r="F46" s="132"/>
      <c r="G46" s="132"/>
      <c r="H46" s="281">
        <v>46064</v>
      </c>
      <c r="I46" s="281">
        <v>46082</v>
      </c>
      <c r="J46" s="132"/>
      <c r="K46" s="132"/>
      <c r="L46" s="132"/>
      <c r="M46" s="220"/>
      <c r="N46" s="257"/>
      <c r="O46" s="132"/>
      <c r="P46" s="49"/>
      <c r="Q46" s="132"/>
      <c r="R46" s="222"/>
      <c r="S46" s="222"/>
      <c r="T46" s="222"/>
      <c r="U46" s="222"/>
      <c r="V46" s="222"/>
      <c r="W46" s="222"/>
      <c r="X46" s="222"/>
      <c r="Y46" s="46"/>
    </row>
    <row r="47" spans="1:25" x14ac:dyDescent="0.2">
      <c r="A47" s="268">
        <v>44</v>
      </c>
      <c r="B47" s="257"/>
      <c r="C47" s="257"/>
      <c r="D47" s="132"/>
      <c r="E47" s="132"/>
      <c r="F47" s="132"/>
      <c r="G47" s="132"/>
      <c r="H47" s="281">
        <v>46065</v>
      </c>
      <c r="I47" s="281">
        <v>46083</v>
      </c>
      <c r="J47" s="259"/>
      <c r="K47" s="132"/>
      <c r="L47" s="132"/>
      <c r="M47" s="220"/>
      <c r="N47" s="257"/>
      <c r="O47" s="132"/>
      <c r="P47" s="49"/>
      <c r="Q47" s="132"/>
      <c r="R47" s="222"/>
      <c r="S47" s="222"/>
      <c r="T47" s="222"/>
      <c r="U47" s="222"/>
      <c r="V47" s="222"/>
      <c r="W47" s="222"/>
      <c r="X47" s="222"/>
      <c r="Y47" s="46"/>
    </row>
    <row r="48" spans="1:25" x14ac:dyDescent="0.2">
      <c r="A48" s="268">
        <v>45</v>
      </c>
      <c r="B48" s="257"/>
      <c r="C48" s="257"/>
      <c r="D48" s="132"/>
      <c r="E48" s="132"/>
      <c r="F48" s="132"/>
      <c r="G48" s="132"/>
      <c r="H48" s="281">
        <v>46066</v>
      </c>
      <c r="I48" s="281">
        <v>46084</v>
      </c>
      <c r="J48" s="259"/>
      <c r="K48" s="132"/>
      <c r="L48" s="132"/>
      <c r="M48" s="220"/>
      <c r="N48" s="257"/>
      <c r="O48" s="132"/>
      <c r="P48" s="49"/>
      <c r="Q48" s="132"/>
      <c r="R48" s="222"/>
      <c r="S48" s="222"/>
      <c r="T48" s="222"/>
      <c r="U48" s="222"/>
      <c r="V48" s="222"/>
      <c r="W48" s="222"/>
      <c r="X48" s="222"/>
      <c r="Y48" s="46"/>
    </row>
    <row r="49" spans="1:25" x14ac:dyDescent="0.2">
      <c r="A49" s="268">
        <v>46</v>
      </c>
      <c r="B49" s="257"/>
      <c r="C49" s="257"/>
      <c r="D49" s="132"/>
      <c r="E49" s="132"/>
      <c r="F49" s="132"/>
      <c r="G49" s="132"/>
      <c r="H49" s="281">
        <v>46067</v>
      </c>
      <c r="I49" s="281">
        <v>46085</v>
      </c>
      <c r="J49" s="259"/>
      <c r="K49" s="132"/>
      <c r="L49" s="132"/>
      <c r="M49" s="282"/>
      <c r="N49" s="257"/>
      <c r="O49" s="132"/>
      <c r="P49" s="49"/>
      <c r="Q49" s="132"/>
      <c r="R49" s="222"/>
      <c r="S49" s="222"/>
      <c r="T49" s="222"/>
      <c r="U49" s="222"/>
      <c r="V49" s="222"/>
      <c r="W49" s="222"/>
      <c r="X49" s="222"/>
      <c r="Y49" s="46"/>
    </row>
    <row r="50" spans="1:25" x14ac:dyDescent="0.2">
      <c r="A50" s="268">
        <v>47</v>
      </c>
      <c r="B50" s="257"/>
      <c r="C50" s="257"/>
      <c r="D50" s="132"/>
      <c r="E50" s="132"/>
      <c r="F50" s="132"/>
      <c r="G50" s="132"/>
      <c r="H50" s="281">
        <v>46068</v>
      </c>
      <c r="I50" s="281">
        <v>46086</v>
      </c>
      <c r="J50" s="259"/>
      <c r="K50" s="132"/>
      <c r="L50" s="132"/>
      <c r="M50" s="132"/>
      <c r="N50" s="257"/>
      <c r="O50" s="132"/>
      <c r="P50" s="49"/>
      <c r="Q50" s="132"/>
      <c r="R50" s="222"/>
      <c r="S50" s="222"/>
      <c r="T50" s="222"/>
      <c r="U50" s="222"/>
      <c r="V50" s="222"/>
      <c r="W50" s="222"/>
      <c r="X50" s="222"/>
      <c r="Y50" s="46"/>
    </row>
    <row r="51" spans="1:25" x14ac:dyDescent="0.2">
      <c r="A51" s="268">
        <v>48</v>
      </c>
      <c r="B51" s="257"/>
      <c r="C51" s="257"/>
      <c r="D51" s="132"/>
      <c r="E51" s="132"/>
      <c r="F51" s="132"/>
      <c r="G51" s="132"/>
      <c r="H51" s="281">
        <v>46069</v>
      </c>
      <c r="I51" s="281">
        <v>46087</v>
      </c>
      <c r="J51" s="259"/>
      <c r="K51" s="132"/>
      <c r="L51" s="132"/>
      <c r="M51" s="132"/>
      <c r="N51" s="257"/>
      <c r="O51" s="132"/>
      <c r="P51" s="49"/>
      <c r="Q51" s="132"/>
      <c r="R51" s="222"/>
      <c r="S51" s="222"/>
      <c r="T51" s="222"/>
      <c r="U51" s="222"/>
      <c r="V51" s="222"/>
      <c r="W51" s="222"/>
      <c r="X51" s="222"/>
      <c r="Y51" s="46"/>
    </row>
    <row r="52" spans="1:25" x14ac:dyDescent="0.2">
      <c r="A52" s="268">
        <v>49</v>
      </c>
      <c r="B52" s="257"/>
      <c r="C52" s="257"/>
      <c r="D52" s="132"/>
      <c r="E52" s="132"/>
      <c r="F52" s="132"/>
      <c r="G52" s="132"/>
      <c r="H52" s="281">
        <v>46070</v>
      </c>
      <c r="I52" s="281">
        <v>46088</v>
      </c>
      <c r="J52" s="259"/>
      <c r="K52" s="132"/>
      <c r="L52" s="132"/>
      <c r="M52" s="132"/>
      <c r="N52" s="257"/>
      <c r="O52" s="132"/>
      <c r="P52" s="49"/>
      <c r="Q52" s="132"/>
      <c r="R52" s="222"/>
      <c r="S52" s="222"/>
      <c r="T52" s="222"/>
      <c r="U52" s="222"/>
      <c r="V52" s="222"/>
      <c r="W52" s="222"/>
      <c r="X52" s="222"/>
      <c r="Y52" s="46"/>
    </row>
    <row r="53" spans="1:25" x14ac:dyDescent="0.2">
      <c r="A53" s="268">
        <v>50</v>
      </c>
      <c r="B53" s="257"/>
      <c r="C53" s="257"/>
      <c r="D53" s="132"/>
      <c r="E53" s="132"/>
      <c r="F53" s="132"/>
      <c r="G53" s="132"/>
      <c r="H53" s="281">
        <v>46071</v>
      </c>
      <c r="I53" s="281">
        <v>46089</v>
      </c>
      <c r="J53" s="259"/>
      <c r="K53" s="132"/>
      <c r="L53" s="132"/>
      <c r="M53" s="132"/>
      <c r="N53" s="257"/>
      <c r="O53" s="132"/>
      <c r="P53" s="49"/>
      <c r="Q53" s="132"/>
      <c r="R53" s="222"/>
      <c r="S53" s="222"/>
      <c r="T53" s="222"/>
      <c r="U53" s="222"/>
      <c r="V53" s="222"/>
      <c r="W53" s="222"/>
      <c r="X53" s="222"/>
      <c r="Y53" s="46"/>
    </row>
    <row r="54" spans="1:25" x14ac:dyDescent="0.2">
      <c r="A54" s="268">
        <v>51</v>
      </c>
      <c r="B54" s="257"/>
      <c r="C54" s="257"/>
      <c r="D54" s="132"/>
      <c r="E54" s="132"/>
      <c r="F54" s="132"/>
      <c r="G54" s="132"/>
      <c r="H54" s="281">
        <v>46072</v>
      </c>
      <c r="I54" s="281">
        <v>46090</v>
      </c>
      <c r="J54" s="259"/>
      <c r="K54" s="132"/>
      <c r="L54" s="132"/>
      <c r="M54" s="132"/>
      <c r="N54" s="257"/>
      <c r="O54" s="132"/>
      <c r="P54" s="49"/>
      <c r="Q54" s="132"/>
      <c r="R54" s="222"/>
      <c r="S54" s="222"/>
      <c r="T54" s="222"/>
      <c r="U54" s="222"/>
      <c r="V54" s="222"/>
      <c r="W54" s="222"/>
      <c r="X54" s="222"/>
      <c r="Y54" s="46"/>
    </row>
    <row r="55" spans="1:25" x14ac:dyDescent="0.2">
      <c r="A55" s="268">
        <v>52</v>
      </c>
      <c r="B55" s="257"/>
      <c r="C55" s="257"/>
      <c r="D55" s="132"/>
      <c r="E55" s="132"/>
      <c r="F55" s="132"/>
      <c r="G55" s="132"/>
      <c r="H55" s="281">
        <v>46073</v>
      </c>
      <c r="I55" s="281">
        <v>46091</v>
      </c>
      <c r="J55" s="259"/>
      <c r="K55" s="132"/>
      <c r="L55" s="132"/>
      <c r="M55" s="132"/>
      <c r="N55" s="257"/>
      <c r="O55" s="132"/>
      <c r="P55" s="49"/>
      <c r="Q55" s="132"/>
      <c r="R55" s="222"/>
      <c r="S55" s="222"/>
      <c r="T55" s="222"/>
      <c r="U55" s="222"/>
      <c r="V55" s="222"/>
      <c r="W55" s="222"/>
      <c r="X55" s="222"/>
      <c r="Y55" s="46"/>
    </row>
    <row r="56" spans="1:25" x14ac:dyDescent="0.2">
      <c r="A56" s="268">
        <v>53</v>
      </c>
      <c r="B56" s="257"/>
      <c r="C56" s="257"/>
      <c r="D56" s="132"/>
      <c r="E56" s="132"/>
      <c r="F56" s="132"/>
      <c r="G56" s="132"/>
      <c r="H56" s="281">
        <v>46074</v>
      </c>
      <c r="I56" s="281">
        <v>46092</v>
      </c>
      <c r="J56" s="259"/>
      <c r="K56" s="132"/>
      <c r="L56" s="132"/>
      <c r="M56" s="132"/>
      <c r="N56" s="257"/>
      <c r="O56" s="132"/>
      <c r="P56" s="49"/>
      <c r="Q56" s="132"/>
      <c r="R56" s="222"/>
      <c r="S56" s="222"/>
      <c r="T56" s="222"/>
      <c r="U56" s="222"/>
      <c r="V56" s="222"/>
      <c r="W56" s="222"/>
      <c r="X56" s="222"/>
      <c r="Y56" s="46"/>
    </row>
    <row r="57" spans="1:25" x14ac:dyDescent="0.2">
      <c r="A57" s="268">
        <v>54</v>
      </c>
      <c r="B57" s="257"/>
      <c r="C57" s="257"/>
      <c r="D57" s="132"/>
      <c r="E57" s="132"/>
      <c r="F57" s="132"/>
      <c r="G57" s="132"/>
      <c r="H57" s="281">
        <v>46075</v>
      </c>
      <c r="I57" s="281">
        <v>46093</v>
      </c>
      <c r="J57" s="259"/>
      <c r="K57" s="132"/>
      <c r="L57" s="132"/>
      <c r="M57" s="132"/>
      <c r="N57" s="257"/>
      <c r="O57" s="132"/>
      <c r="P57" s="49"/>
      <c r="Q57" s="132"/>
      <c r="R57" s="222"/>
      <c r="S57" s="222"/>
      <c r="T57" s="222"/>
      <c r="U57" s="222"/>
      <c r="V57" s="222"/>
      <c r="W57" s="222"/>
      <c r="X57" s="222"/>
      <c r="Y57" s="46"/>
    </row>
    <row r="58" spans="1:25" x14ac:dyDescent="0.2">
      <c r="A58" s="268">
        <v>55</v>
      </c>
      <c r="B58" s="257"/>
      <c r="C58" s="257"/>
      <c r="D58" s="132"/>
      <c r="E58" s="132"/>
      <c r="F58" s="132"/>
      <c r="G58" s="132"/>
      <c r="H58" s="281">
        <v>46076</v>
      </c>
      <c r="I58" s="281">
        <v>46094</v>
      </c>
      <c r="J58" s="259"/>
      <c r="K58" s="132"/>
      <c r="L58" s="132"/>
      <c r="M58" s="132"/>
      <c r="N58" s="257"/>
      <c r="O58" s="132"/>
      <c r="P58" s="49"/>
      <c r="Q58" s="132"/>
      <c r="R58" s="222"/>
      <c r="S58" s="222"/>
      <c r="T58" s="222"/>
      <c r="U58" s="222"/>
      <c r="V58" s="222"/>
      <c r="W58" s="222"/>
      <c r="X58" s="222"/>
      <c r="Y58" s="46"/>
    </row>
    <row r="59" spans="1:25" x14ac:dyDescent="0.2">
      <c r="A59" s="268">
        <v>56</v>
      </c>
      <c r="B59" s="257"/>
      <c r="C59" s="257"/>
      <c r="D59" s="132"/>
      <c r="E59" s="132"/>
      <c r="F59" s="132"/>
      <c r="G59" s="132"/>
      <c r="H59" s="281">
        <v>46077</v>
      </c>
      <c r="I59" s="281">
        <v>46095</v>
      </c>
      <c r="J59" s="259"/>
      <c r="K59" s="132"/>
      <c r="L59" s="132"/>
      <c r="M59" s="132"/>
      <c r="N59" s="257"/>
      <c r="O59" s="132"/>
      <c r="P59" s="49"/>
      <c r="Q59" s="132"/>
      <c r="R59" s="222"/>
      <c r="S59" s="222"/>
      <c r="T59" s="222"/>
      <c r="U59" s="222"/>
      <c r="V59" s="222"/>
      <c r="W59" s="222"/>
      <c r="X59" s="222"/>
      <c r="Y59" s="46"/>
    </row>
    <row r="60" spans="1:25" x14ac:dyDescent="0.2">
      <c r="A60" s="268">
        <v>57</v>
      </c>
      <c r="B60" s="257"/>
      <c r="C60" s="257"/>
      <c r="D60" s="132"/>
      <c r="E60" s="132"/>
      <c r="F60" s="132"/>
      <c r="G60" s="132"/>
      <c r="H60" s="281">
        <v>46078</v>
      </c>
      <c r="I60" s="281">
        <v>46096</v>
      </c>
      <c r="J60" s="259"/>
      <c r="K60" s="132"/>
      <c r="L60" s="132"/>
      <c r="M60" s="132"/>
      <c r="N60" s="257"/>
      <c r="O60" s="132"/>
      <c r="P60" s="49"/>
      <c r="Q60" s="132"/>
      <c r="R60" s="222"/>
      <c r="S60" s="222"/>
      <c r="T60" s="222"/>
      <c r="U60" s="222"/>
      <c r="V60" s="222"/>
      <c r="W60" s="222"/>
      <c r="X60" s="222"/>
      <c r="Y60" s="46"/>
    </row>
    <row r="61" spans="1:25" x14ac:dyDescent="0.2">
      <c r="A61" s="283" t="s">
        <v>15373</v>
      </c>
      <c r="B61" s="284"/>
      <c r="C61" s="285"/>
      <c r="D61" s="132"/>
      <c r="E61" s="132"/>
      <c r="F61" s="132"/>
      <c r="G61" s="132"/>
      <c r="H61" s="286"/>
      <c r="I61" s="286"/>
      <c r="J61" s="259"/>
      <c r="K61" s="132"/>
      <c r="L61" s="132"/>
      <c r="M61" s="132"/>
      <c r="N61" s="257"/>
      <c r="O61" s="132"/>
      <c r="P61" s="49"/>
      <c r="Q61" s="132"/>
      <c r="R61" s="222"/>
      <c r="S61" s="222"/>
      <c r="T61" s="222"/>
      <c r="U61" s="222"/>
      <c r="V61" s="222"/>
      <c r="W61" s="222"/>
      <c r="X61" s="222"/>
      <c r="Y61" s="46"/>
    </row>
    <row r="62" spans="1:25" ht="67.5" x14ac:dyDescent="0.2">
      <c r="A62" s="268">
        <v>1</v>
      </c>
      <c r="B62" s="279" t="s">
        <v>80</v>
      </c>
      <c r="C62" s="269">
        <v>202241059733</v>
      </c>
      <c r="D62" s="268" t="s">
        <v>15330</v>
      </c>
      <c r="E62" s="280" t="s">
        <v>15374</v>
      </c>
      <c r="F62" s="280" t="s">
        <v>15375</v>
      </c>
      <c r="G62" s="272" t="s">
        <v>14884</v>
      </c>
      <c r="H62" s="287">
        <v>44853</v>
      </c>
      <c r="I62" s="287">
        <v>46052</v>
      </c>
      <c r="J62" s="275">
        <v>579584</v>
      </c>
      <c r="K62" s="268" t="s">
        <v>15376</v>
      </c>
      <c r="L62" s="132"/>
      <c r="M62" s="132"/>
      <c r="N62" s="257"/>
      <c r="O62" s="132"/>
      <c r="P62" s="49"/>
      <c r="Q62" s="268" t="s">
        <v>7035</v>
      </c>
      <c r="R62" s="222"/>
      <c r="S62" s="222"/>
      <c r="T62" s="222"/>
      <c r="U62" s="222"/>
      <c r="V62" s="222"/>
      <c r="W62" s="222"/>
      <c r="X62" s="222"/>
      <c r="Y62" s="46"/>
    </row>
    <row r="63" spans="1:25" x14ac:dyDescent="0.2">
      <c r="A63" s="268">
        <v>1</v>
      </c>
      <c r="B63" s="279" t="s">
        <v>80</v>
      </c>
      <c r="C63" s="269"/>
      <c r="D63" s="268" t="s">
        <v>15330</v>
      </c>
      <c r="E63" s="280" t="s">
        <v>15377</v>
      </c>
      <c r="F63" s="280"/>
      <c r="G63" s="272" t="s">
        <v>14884</v>
      </c>
      <c r="H63" s="287"/>
      <c r="I63" s="287"/>
      <c r="J63" s="275"/>
      <c r="K63" s="268"/>
      <c r="L63" s="132"/>
      <c r="M63" s="132"/>
      <c r="N63" s="257"/>
      <c r="O63" s="132"/>
      <c r="P63" s="49"/>
      <c r="Q63" s="46" t="s">
        <v>539</v>
      </c>
      <c r="R63" s="222"/>
      <c r="S63" s="222"/>
      <c r="T63" s="222"/>
      <c r="U63" s="222"/>
      <c r="V63" s="222"/>
      <c r="W63" s="222"/>
      <c r="X63" s="222"/>
      <c r="Y63" s="46"/>
    </row>
    <row r="64" spans="1:25" x14ac:dyDescent="0.2">
      <c r="A64" s="132"/>
      <c r="B64" s="279" t="s">
        <v>80</v>
      </c>
      <c r="C64" s="257"/>
      <c r="D64" s="268" t="s">
        <v>15330</v>
      </c>
      <c r="E64" s="132"/>
      <c r="F64" s="132"/>
      <c r="G64" s="132"/>
      <c r="H64" s="286"/>
      <c r="I64" s="286"/>
      <c r="J64" s="288"/>
      <c r="K64" s="132"/>
      <c r="L64" s="132"/>
      <c r="M64" s="132"/>
      <c r="N64" s="257"/>
      <c r="O64" s="132"/>
      <c r="P64" s="49"/>
      <c r="Q64" s="46" t="s">
        <v>5101</v>
      </c>
      <c r="R64" s="220"/>
      <c r="S64" s="220"/>
      <c r="T64" s="220"/>
      <c r="U64" s="220"/>
      <c r="V64" s="220"/>
      <c r="W64" s="220"/>
      <c r="X64" s="220"/>
      <c r="Y64" s="46"/>
    </row>
    <row r="65" spans="1:25" x14ac:dyDescent="0.2">
      <c r="A65" s="283" t="s">
        <v>15378</v>
      </c>
      <c r="B65" s="284"/>
      <c r="C65" s="285"/>
      <c r="D65" s="132"/>
      <c r="E65" s="132"/>
      <c r="F65" s="132"/>
      <c r="G65" s="132"/>
      <c r="H65" s="286"/>
      <c r="I65" s="286"/>
      <c r="J65" s="288"/>
      <c r="K65" s="132"/>
      <c r="L65" s="132"/>
      <c r="M65" s="132"/>
      <c r="N65" s="257"/>
      <c r="O65" s="132"/>
      <c r="P65" s="49"/>
      <c r="Q65" s="132"/>
      <c r="R65" s="220"/>
      <c r="S65" s="220"/>
      <c r="T65" s="220"/>
      <c r="U65" s="220"/>
      <c r="V65" s="220"/>
      <c r="W65" s="220"/>
      <c r="X65" s="220"/>
      <c r="Y65" s="46"/>
    </row>
    <row r="66" spans="1:25" ht="101.25" x14ac:dyDescent="0.2">
      <c r="A66" s="268">
        <v>1</v>
      </c>
      <c r="B66" s="279" t="s">
        <v>725</v>
      </c>
      <c r="C66" s="269" t="s">
        <v>15379</v>
      </c>
      <c r="D66" s="268" t="s">
        <v>15380</v>
      </c>
      <c r="E66" s="270" t="s">
        <v>15381</v>
      </c>
      <c r="F66" s="280" t="s">
        <v>15382</v>
      </c>
      <c r="G66" s="272" t="s">
        <v>14884</v>
      </c>
      <c r="H66" s="287">
        <v>45863</v>
      </c>
      <c r="I66" s="287">
        <v>46052</v>
      </c>
      <c r="J66" s="289">
        <v>46143</v>
      </c>
      <c r="K66" s="268" t="s">
        <v>15383</v>
      </c>
      <c r="L66" s="132"/>
      <c r="M66" s="132"/>
      <c r="N66" s="257"/>
      <c r="O66" s="132"/>
      <c r="P66" s="49"/>
      <c r="Q66" s="268" t="s">
        <v>14587</v>
      </c>
      <c r="R66" s="220"/>
      <c r="S66" s="220"/>
      <c r="T66" s="220"/>
      <c r="U66" s="220"/>
      <c r="V66" s="220"/>
      <c r="W66" s="220"/>
      <c r="X66" s="220"/>
      <c r="Y66" s="46"/>
    </row>
    <row r="67" spans="1:25" ht="56.25" x14ac:dyDescent="0.2">
      <c r="A67" s="268">
        <v>2</v>
      </c>
      <c r="B67" s="279" t="s">
        <v>14887</v>
      </c>
      <c r="C67" s="269" t="s">
        <v>15384</v>
      </c>
      <c r="D67" s="268" t="s">
        <v>15380</v>
      </c>
      <c r="E67" s="280" t="s">
        <v>14884</v>
      </c>
      <c r="F67" s="280" t="s">
        <v>15385</v>
      </c>
      <c r="G67" s="272" t="s">
        <v>14884</v>
      </c>
      <c r="H67" s="287">
        <v>46002</v>
      </c>
      <c r="I67" s="287">
        <v>46059</v>
      </c>
      <c r="J67" s="289">
        <v>46174</v>
      </c>
      <c r="K67" s="276" t="s">
        <v>15386</v>
      </c>
      <c r="L67" s="132"/>
      <c r="M67" s="132"/>
      <c r="N67" s="257"/>
      <c r="O67" s="132"/>
      <c r="P67" s="49"/>
      <c r="Q67" s="268" t="s">
        <v>483</v>
      </c>
      <c r="R67" s="220"/>
      <c r="S67" s="220"/>
      <c r="T67" s="220"/>
      <c r="U67" s="220"/>
      <c r="V67" s="220"/>
      <c r="W67" s="220"/>
      <c r="X67" s="220"/>
      <c r="Y67" s="46"/>
    </row>
    <row r="68" spans="1:25" ht="56.25" x14ac:dyDescent="0.2">
      <c r="A68" s="268">
        <v>3</v>
      </c>
      <c r="B68" s="279" t="s">
        <v>14887</v>
      </c>
      <c r="C68" s="269" t="s">
        <v>15387</v>
      </c>
      <c r="D68" s="268" t="s">
        <v>15380</v>
      </c>
      <c r="E68" s="280" t="s">
        <v>14884</v>
      </c>
      <c r="F68" s="280" t="s">
        <v>15388</v>
      </c>
      <c r="G68" s="272" t="s">
        <v>14884</v>
      </c>
      <c r="H68" s="287">
        <v>46002</v>
      </c>
      <c r="I68" s="287">
        <v>46059</v>
      </c>
      <c r="J68" s="289">
        <v>46174</v>
      </c>
      <c r="K68" s="276" t="s">
        <v>15389</v>
      </c>
      <c r="L68" s="132"/>
      <c r="M68" s="132"/>
      <c r="N68" s="257"/>
      <c r="O68" s="132"/>
      <c r="P68" s="49"/>
      <c r="Q68" s="268" t="s">
        <v>2689</v>
      </c>
      <c r="R68" s="220"/>
      <c r="S68" s="220"/>
      <c r="T68" s="220"/>
      <c r="U68" s="220"/>
      <c r="V68" s="220"/>
      <c r="W68" s="220"/>
      <c r="X68" s="220"/>
      <c r="Y68" s="46"/>
    </row>
    <row r="69" spans="1:25" ht="56.25" x14ac:dyDescent="0.2">
      <c r="A69" s="268">
        <v>4</v>
      </c>
      <c r="B69" s="279" t="s">
        <v>14887</v>
      </c>
      <c r="C69" s="269" t="s">
        <v>15390</v>
      </c>
      <c r="D69" s="268" t="s">
        <v>15380</v>
      </c>
      <c r="E69" s="280" t="s">
        <v>14884</v>
      </c>
      <c r="F69" s="290" t="s">
        <v>15391</v>
      </c>
      <c r="G69" s="272" t="s">
        <v>14884</v>
      </c>
      <c r="H69" s="287">
        <v>46002</v>
      </c>
      <c r="I69" s="287">
        <v>46059</v>
      </c>
      <c r="J69" s="289">
        <v>46174</v>
      </c>
      <c r="K69" s="276" t="s">
        <v>15392</v>
      </c>
      <c r="L69" s="132"/>
      <c r="M69" s="132"/>
      <c r="N69" s="257"/>
      <c r="O69" s="132"/>
      <c r="P69" s="49"/>
      <c r="Q69" s="268" t="s">
        <v>503</v>
      </c>
      <c r="R69" s="220"/>
      <c r="S69" s="220"/>
      <c r="T69" s="220"/>
      <c r="U69" s="220"/>
      <c r="V69" s="220"/>
      <c r="W69" s="220"/>
      <c r="X69" s="220"/>
      <c r="Y69" s="46"/>
    </row>
    <row r="70" spans="1:25" ht="67.5" x14ac:dyDescent="0.2">
      <c r="A70" s="268">
        <v>5</v>
      </c>
      <c r="B70" s="279" t="s">
        <v>14887</v>
      </c>
      <c r="C70" s="269" t="s">
        <v>15393</v>
      </c>
      <c r="D70" s="268" t="s">
        <v>15380</v>
      </c>
      <c r="E70" s="280" t="s">
        <v>14884</v>
      </c>
      <c r="F70" s="280" t="s">
        <v>15394</v>
      </c>
      <c r="G70" s="272" t="s">
        <v>14884</v>
      </c>
      <c r="H70" s="287">
        <v>46002</v>
      </c>
      <c r="I70" s="287">
        <v>46066</v>
      </c>
      <c r="J70" s="289">
        <v>46204</v>
      </c>
      <c r="K70" s="276" t="s">
        <v>15395</v>
      </c>
      <c r="L70" s="132"/>
      <c r="M70" s="132"/>
      <c r="N70" s="257"/>
      <c r="O70" s="132"/>
      <c r="P70" s="49"/>
      <c r="Q70" s="268" t="s">
        <v>464</v>
      </c>
      <c r="R70" s="220"/>
      <c r="S70" s="220"/>
      <c r="T70" s="220"/>
      <c r="U70" s="220"/>
      <c r="V70" s="220"/>
      <c r="W70" s="220"/>
      <c r="X70" s="220"/>
      <c r="Y70" s="46"/>
    </row>
    <row r="71" spans="1:25" ht="67.5" x14ac:dyDescent="0.2">
      <c r="A71" s="268">
        <v>6</v>
      </c>
      <c r="B71" s="279" t="s">
        <v>14887</v>
      </c>
      <c r="C71" s="269" t="s">
        <v>15396</v>
      </c>
      <c r="D71" s="268" t="s">
        <v>15380</v>
      </c>
      <c r="E71" s="280" t="s">
        <v>14884</v>
      </c>
      <c r="F71" s="280" t="s">
        <v>15397</v>
      </c>
      <c r="G71" s="272" t="s">
        <v>14884</v>
      </c>
      <c r="H71" s="291">
        <v>46002</v>
      </c>
      <c r="I71" s="287">
        <v>46073</v>
      </c>
      <c r="J71" s="289">
        <v>46235</v>
      </c>
      <c r="K71" s="276" t="s">
        <v>15398</v>
      </c>
      <c r="L71" s="132"/>
      <c r="M71" s="132"/>
      <c r="N71" s="257"/>
      <c r="O71" s="132"/>
      <c r="P71" s="49"/>
      <c r="Q71" s="268" t="s">
        <v>1724</v>
      </c>
      <c r="R71" s="220"/>
      <c r="S71" s="220"/>
      <c r="T71" s="220"/>
      <c r="U71" s="220"/>
      <c r="V71" s="220"/>
      <c r="W71" s="220"/>
      <c r="X71" s="220"/>
      <c r="Y71" s="46"/>
    </row>
    <row r="72" spans="1:25" x14ac:dyDescent="0.2">
      <c r="A72" s="132"/>
      <c r="B72" s="257"/>
      <c r="C72" s="257"/>
      <c r="D72" s="132"/>
      <c r="E72" s="132"/>
      <c r="F72" s="132"/>
      <c r="G72" s="132"/>
      <c r="H72" s="286"/>
      <c r="I72" s="286"/>
      <c r="J72" s="292"/>
      <c r="K72" s="132"/>
      <c r="L72" s="132"/>
      <c r="M72" s="132"/>
      <c r="N72" s="257"/>
      <c r="O72" s="132"/>
      <c r="P72" s="49"/>
      <c r="Q72" s="132"/>
      <c r="R72" s="220"/>
      <c r="S72" s="220"/>
      <c r="T72" s="220"/>
      <c r="U72" s="220"/>
      <c r="V72" s="220"/>
      <c r="W72" s="220"/>
      <c r="X72" s="220"/>
      <c r="Y72" s="46"/>
    </row>
    <row r="73" spans="1:25" x14ac:dyDescent="0.2">
      <c r="A73" s="132"/>
      <c r="B73" s="257"/>
      <c r="C73" s="257"/>
      <c r="D73" s="132"/>
      <c r="E73" s="132"/>
      <c r="F73" s="132"/>
      <c r="G73" s="132"/>
      <c r="H73" s="286"/>
      <c r="I73" s="286"/>
      <c r="J73" s="292"/>
      <c r="K73" s="132"/>
      <c r="L73" s="132"/>
      <c r="M73" s="132"/>
      <c r="N73" s="257"/>
      <c r="O73" s="132"/>
      <c r="P73" s="49"/>
      <c r="Q73" s="132"/>
      <c r="R73" s="220"/>
      <c r="S73" s="220"/>
      <c r="T73" s="220"/>
      <c r="U73" s="220"/>
      <c r="V73" s="220"/>
      <c r="W73" s="220"/>
      <c r="X73" s="220"/>
      <c r="Y73" s="46"/>
    </row>
    <row r="74" spans="1:25" x14ac:dyDescent="0.2">
      <c r="A74" s="132"/>
      <c r="B74" s="257"/>
      <c r="C74" s="257"/>
      <c r="D74" s="132"/>
      <c r="E74" s="132"/>
      <c r="F74" s="132"/>
      <c r="G74" s="132"/>
      <c r="H74" s="286"/>
      <c r="I74" s="286"/>
      <c r="J74" s="292"/>
      <c r="K74" s="132"/>
      <c r="L74" s="132"/>
      <c r="M74" s="132"/>
      <c r="N74" s="257"/>
      <c r="O74" s="132"/>
      <c r="P74" s="49"/>
      <c r="Q74" s="132"/>
      <c r="R74" s="220"/>
      <c r="S74" s="220"/>
      <c r="T74" s="220"/>
      <c r="U74" s="220"/>
      <c r="V74" s="220"/>
      <c r="W74" s="220"/>
      <c r="X74" s="220"/>
      <c r="Y74" s="46"/>
    </row>
    <row r="75" spans="1:25" x14ac:dyDescent="0.2">
      <c r="A75" s="132"/>
      <c r="B75" s="257"/>
      <c r="C75" s="257"/>
      <c r="D75" s="132"/>
      <c r="E75" s="132"/>
      <c r="F75" s="132"/>
      <c r="G75" s="132"/>
      <c r="H75" s="286"/>
      <c r="I75" s="286"/>
      <c r="J75" s="292"/>
      <c r="K75" s="132"/>
      <c r="L75" s="132"/>
      <c r="M75" s="132"/>
      <c r="N75" s="257"/>
      <c r="O75" s="132"/>
      <c r="P75" s="49"/>
      <c r="Q75" s="132"/>
      <c r="R75" s="220"/>
      <c r="S75" s="220"/>
      <c r="T75" s="220"/>
      <c r="U75" s="220"/>
      <c r="V75" s="220"/>
      <c r="W75" s="220"/>
      <c r="X75" s="220"/>
      <c r="Y75" s="46"/>
    </row>
    <row r="76" spans="1:25" x14ac:dyDescent="0.2">
      <c r="A76" s="132"/>
      <c r="B76" s="257"/>
      <c r="C76" s="257"/>
      <c r="D76" s="132"/>
      <c r="E76" s="132"/>
      <c r="F76" s="132"/>
      <c r="G76" s="132"/>
      <c r="H76" s="286"/>
      <c r="I76" s="286"/>
      <c r="J76" s="292"/>
      <c r="K76" s="132"/>
      <c r="L76" s="132"/>
      <c r="M76" s="132"/>
      <c r="N76" s="257"/>
      <c r="O76" s="132"/>
      <c r="P76" s="49"/>
      <c r="Q76" s="132"/>
      <c r="R76" s="220"/>
      <c r="S76" s="220"/>
      <c r="T76" s="220"/>
      <c r="U76" s="220"/>
      <c r="V76" s="220"/>
      <c r="W76" s="220"/>
      <c r="X76" s="220"/>
      <c r="Y76" s="46"/>
    </row>
    <row r="77" spans="1:25" x14ac:dyDescent="0.2">
      <c r="A77" s="132"/>
      <c r="B77" s="257"/>
      <c r="C77" s="257"/>
      <c r="D77" s="132"/>
      <c r="E77" s="132"/>
      <c r="F77" s="132"/>
      <c r="G77" s="132"/>
      <c r="H77" s="286"/>
      <c r="I77" s="286"/>
      <c r="J77" s="288"/>
      <c r="K77" s="132"/>
      <c r="L77" s="132"/>
      <c r="M77" s="132"/>
      <c r="N77" s="257"/>
      <c r="O77" s="132"/>
      <c r="P77" s="49"/>
      <c r="Q77" s="132"/>
      <c r="R77" s="220"/>
      <c r="S77" s="220"/>
      <c r="T77" s="220"/>
      <c r="U77" s="220"/>
      <c r="V77" s="220"/>
      <c r="W77" s="220"/>
      <c r="X77" s="220"/>
      <c r="Y77" s="46"/>
    </row>
    <row r="78" spans="1:25" x14ac:dyDescent="0.2">
      <c r="A78" s="132"/>
      <c r="B78" s="257"/>
      <c r="C78" s="257"/>
      <c r="D78" s="132"/>
      <c r="E78" s="132"/>
      <c r="F78" s="132"/>
      <c r="G78" s="132"/>
      <c r="H78" s="286"/>
      <c r="I78" s="286"/>
      <c r="J78" s="288"/>
      <c r="K78" s="132"/>
      <c r="L78" s="132"/>
      <c r="M78" s="132"/>
      <c r="N78" s="257"/>
      <c r="O78" s="132"/>
      <c r="P78" s="49"/>
      <c r="Q78" s="132"/>
      <c r="R78" s="220"/>
      <c r="S78" s="220"/>
      <c r="T78" s="220"/>
      <c r="U78" s="220"/>
      <c r="V78" s="220"/>
      <c r="W78" s="220"/>
      <c r="X78" s="220"/>
      <c r="Y78" s="46"/>
    </row>
    <row r="79" spans="1:25" x14ac:dyDescent="0.2">
      <c r="A79" s="132"/>
      <c r="B79" s="257"/>
      <c r="C79" s="257"/>
      <c r="D79" s="132"/>
      <c r="E79" s="132"/>
      <c r="F79" s="132"/>
      <c r="G79" s="132"/>
      <c r="H79" s="286"/>
      <c r="I79" s="286"/>
      <c r="J79" s="288"/>
      <c r="K79" s="132"/>
      <c r="L79" s="132"/>
      <c r="M79" s="132"/>
      <c r="N79" s="257"/>
      <c r="O79" s="132"/>
      <c r="P79" s="49"/>
      <c r="Q79" s="132"/>
      <c r="R79" s="220"/>
      <c r="S79" s="220"/>
      <c r="T79" s="220"/>
      <c r="U79" s="220"/>
      <c r="V79" s="220"/>
      <c r="W79" s="220"/>
      <c r="X79" s="220"/>
      <c r="Y79" s="46"/>
    </row>
    <row r="80" spans="1:25" x14ac:dyDescent="0.2">
      <c r="A80" s="132"/>
      <c r="B80" s="257"/>
      <c r="C80" s="257"/>
      <c r="D80" s="132"/>
      <c r="E80" s="132"/>
      <c r="F80" s="132"/>
      <c r="G80" s="132"/>
      <c r="H80" s="286"/>
      <c r="I80" s="286"/>
      <c r="J80" s="288"/>
      <c r="K80" s="132"/>
      <c r="L80" s="132"/>
      <c r="M80" s="132"/>
      <c r="N80" s="257"/>
      <c r="O80" s="132"/>
      <c r="P80" s="49"/>
      <c r="Q80" s="132"/>
      <c r="R80" s="220"/>
      <c r="S80" s="220"/>
      <c r="T80" s="220"/>
      <c r="U80" s="220"/>
      <c r="V80" s="220"/>
      <c r="W80" s="220"/>
      <c r="X80" s="220"/>
      <c r="Y80" s="46"/>
    </row>
    <row r="81" spans="1:25" x14ac:dyDescent="0.2">
      <c r="A81" s="132"/>
      <c r="B81" s="257"/>
      <c r="C81" s="257"/>
      <c r="D81" s="132"/>
      <c r="E81" s="132"/>
      <c r="F81" s="132"/>
      <c r="G81" s="132"/>
      <c r="H81" s="286"/>
      <c r="I81" s="286"/>
      <c r="J81" s="288"/>
      <c r="K81" s="132"/>
      <c r="L81" s="132"/>
      <c r="M81" s="132"/>
      <c r="N81" s="257"/>
      <c r="O81" s="132"/>
      <c r="P81" s="49"/>
      <c r="Q81" s="132"/>
      <c r="R81" s="220"/>
      <c r="S81" s="220"/>
      <c r="T81" s="220"/>
      <c r="U81" s="220"/>
      <c r="V81" s="220"/>
      <c r="W81" s="220"/>
      <c r="X81" s="220"/>
      <c r="Y81" s="46"/>
    </row>
    <row r="82" spans="1:25" x14ac:dyDescent="0.2">
      <c r="A82" s="132"/>
      <c r="B82" s="257"/>
      <c r="C82" s="257"/>
      <c r="D82" s="132"/>
      <c r="E82" s="132"/>
      <c r="F82" s="132"/>
      <c r="G82" s="132"/>
      <c r="H82" s="286"/>
      <c r="I82" s="286"/>
      <c r="J82" s="288"/>
      <c r="K82" s="132"/>
      <c r="L82" s="132"/>
      <c r="M82" s="132"/>
      <c r="N82" s="257"/>
      <c r="O82" s="132"/>
      <c r="P82" s="49"/>
      <c r="Q82" s="132"/>
      <c r="R82" s="220"/>
      <c r="S82" s="220"/>
      <c r="T82" s="220"/>
      <c r="U82" s="220"/>
      <c r="V82" s="220"/>
      <c r="W82" s="220"/>
      <c r="X82" s="220"/>
      <c r="Y82" s="46"/>
    </row>
    <row r="83" spans="1:25" x14ac:dyDescent="0.2">
      <c r="A83" s="132"/>
      <c r="B83" s="257"/>
      <c r="C83" s="257"/>
      <c r="D83" s="132"/>
      <c r="E83" s="132"/>
      <c r="F83" s="132"/>
      <c r="G83" s="132"/>
      <c r="H83" s="286"/>
      <c r="I83" s="286"/>
      <c r="J83" s="288"/>
      <c r="K83" s="132"/>
      <c r="L83" s="132"/>
      <c r="M83" s="132"/>
      <c r="N83" s="257"/>
      <c r="O83" s="132"/>
      <c r="P83" s="49"/>
      <c r="Q83" s="132"/>
      <c r="R83" s="220"/>
      <c r="S83" s="220"/>
      <c r="T83" s="220"/>
      <c r="U83" s="220"/>
      <c r="V83" s="220"/>
      <c r="W83" s="220"/>
      <c r="X83" s="220"/>
      <c r="Y83" s="46"/>
    </row>
    <row r="84" spans="1:25" x14ac:dyDescent="0.2">
      <c r="A84" s="132"/>
      <c r="B84" s="257"/>
      <c r="C84" s="257"/>
      <c r="D84" s="132"/>
      <c r="E84" s="132"/>
      <c r="F84" s="132"/>
      <c r="G84" s="132"/>
      <c r="H84" s="286"/>
      <c r="I84" s="286"/>
      <c r="J84" s="288"/>
      <c r="K84" s="132"/>
      <c r="L84" s="132"/>
      <c r="M84" s="132"/>
      <c r="N84" s="257"/>
      <c r="O84" s="132"/>
      <c r="P84" s="49"/>
      <c r="Q84" s="132"/>
      <c r="R84" s="220"/>
      <c r="S84" s="220"/>
      <c r="T84" s="220"/>
      <c r="U84" s="220"/>
      <c r="V84" s="220"/>
      <c r="W84" s="220"/>
      <c r="X84" s="220"/>
      <c r="Y84" s="46"/>
    </row>
    <row r="85" spans="1:25" x14ac:dyDescent="0.2">
      <c r="A85" s="132"/>
      <c r="B85" s="257"/>
      <c r="C85" s="257"/>
      <c r="D85" s="132"/>
      <c r="E85" s="132"/>
      <c r="F85" s="132"/>
      <c r="G85" s="132"/>
      <c r="H85" s="286"/>
      <c r="I85" s="286"/>
      <c r="J85" s="288"/>
      <c r="K85" s="132"/>
      <c r="L85" s="132"/>
      <c r="M85" s="132"/>
      <c r="N85" s="257"/>
      <c r="O85" s="132"/>
      <c r="P85" s="49"/>
      <c r="Q85" s="132"/>
      <c r="R85" s="220"/>
      <c r="S85" s="220"/>
      <c r="T85" s="220"/>
      <c r="U85" s="220"/>
      <c r="V85" s="220"/>
      <c r="W85" s="220"/>
      <c r="X85" s="220"/>
      <c r="Y85" s="46"/>
    </row>
    <row r="86" spans="1:25" x14ac:dyDescent="0.2">
      <c r="A86" s="132"/>
      <c r="B86" s="257"/>
      <c r="C86" s="257"/>
      <c r="D86" s="132"/>
      <c r="E86" s="132"/>
      <c r="F86" s="132"/>
      <c r="G86" s="132"/>
      <c r="H86" s="286"/>
      <c r="I86" s="286"/>
      <c r="J86" s="288"/>
      <c r="K86" s="132"/>
      <c r="L86" s="132"/>
      <c r="M86" s="132"/>
      <c r="N86" s="257"/>
      <c r="O86" s="132"/>
      <c r="P86" s="49"/>
      <c r="Q86" s="132"/>
      <c r="R86" s="220"/>
      <c r="S86" s="220"/>
      <c r="T86" s="220"/>
      <c r="U86" s="220"/>
      <c r="V86" s="220"/>
      <c r="W86" s="220"/>
      <c r="X86" s="220"/>
      <c r="Y86" s="46"/>
    </row>
    <row r="87" spans="1:25" x14ac:dyDescent="0.2">
      <c r="A87" s="132"/>
      <c r="B87" s="257"/>
      <c r="C87" s="257"/>
      <c r="D87" s="132"/>
      <c r="E87" s="132"/>
      <c r="F87" s="132"/>
      <c r="G87" s="132"/>
      <c r="H87" s="286"/>
      <c r="I87" s="286"/>
      <c r="J87" s="259"/>
      <c r="K87" s="132"/>
      <c r="L87" s="132"/>
      <c r="M87" s="132"/>
      <c r="N87" s="257"/>
      <c r="O87" s="132"/>
      <c r="P87" s="49"/>
      <c r="Q87" s="132"/>
      <c r="R87" s="220"/>
      <c r="S87" s="220"/>
      <c r="T87" s="220"/>
      <c r="U87" s="220"/>
      <c r="V87" s="220"/>
      <c r="W87" s="220"/>
      <c r="X87" s="220"/>
      <c r="Y87" s="46"/>
    </row>
    <row r="88" spans="1:25" x14ac:dyDescent="0.2">
      <c r="A88" s="132"/>
      <c r="B88" s="257"/>
      <c r="C88" s="257"/>
      <c r="D88" s="132"/>
      <c r="E88" s="132"/>
      <c r="F88" s="132"/>
      <c r="G88" s="132"/>
      <c r="H88" s="286"/>
      <c r="I88" s="286"/>
      <c r="J88" s="259"/>
      <c r="K88" s="132"/>
      <c r="L88" s="132"/>
      <c r="M88" s="132"/>
      <c r="N88" s="257"/>
      <c r="O88" s="132"/>
      <c r="P88" s="49"/>
      <c r="Q88" s="132"/>
      <c r="R88" s="220"/>
      <c r="S88" s="220"/>
      <c r="T88" s="220"/>
      <c r="U88" s="220"/>
      <c r="V88" s="220"/>
      <c r="W88" s="220"/>
      <c r="X88" s="220"/>
      <c r="Y88" s="46"/>
    </row>
    <row r="89" spans="1:25" x14ac:dyDescent="0.2">
      <c r="A89" s="132"/>
      <c r="B89" s="257"/>
      <c r="C89" s="257"/>
      <c r="D89" s="132"/>
      <c r="E89" s="132"/>
      <c r="F89" s="132"/>
      <c r="G89" s="132"/>
      <c r="H89" s="286"/>
      <c r="I89" s="286"/>
      <c r="J89" s="259"/>
      <c r="K89" s="132"/>
      <c r="L89" s="132"/>
      <c r="M89" s="132"/>
      <c r="N89" s="257"/>
      <c r="O89" s="132"/>
      <c r="P89" s="49"/>
      <c r="Q89" s="132"/>
      <c r="R89" s="220"/>
      <c r="S89" s="220"/>
      <c r="T89" s="220"/>
      <c r="U89" s="220"/>
      <c r="V89" s="220"/>
      <c r="W89" s="220"/>
      <c r="X89" s="220"/>
      <c r="Y89" s="46"/>
    </row>
    <row r="90" spans="1:25" x14ac:dyDescent="0.2">
      <c r="A90" s="132"/>
      <c r="B90" s="257"/>
      <c r="C90" s="257"/>
      <c r="D90" s="132"/>
      <c r="E90" s="132"/>
      <c r="F90" s="132"/>
      <c r="G90" s="132"/>
      <c r="H90" s="286"/>
      <c r="I90" s="286"/>
      <c r="J90" s="259"/>
      <c r="K90" s="132"/>
      <c r="L90" s="132"/>
      <c r="M90" s="132"/>
      <c r="N90" s="257"/>
      <c r="O90" s="132"/>
      <c r="P90" s="49"/>
      <c r="Q90" s="132"/>
      <c r="R90" s="220"/>
      <c r="S90" s="220"/>
      <c r="T90" s="220"/>
      <c r="U90" s="220"/>
      <c r="V90" s="220"/>
      <c r="W90" s="220"/>
      <c r="X90" s="220"/>
      <c r="Y90" s="46"/>
    </row>
    <row r="91" spans="1:25" x14ac:dyDescent="0.2">
      <c r="A91" s="132"/>
      <c r="B91" s="257"/>
      <c r="C91" s="257"/>
      <c r="D91" s="132"/>
      <c r="E91" s="132"/>
      <c r="F91" s="132"/>
      <c r="G91" s="132"/>
      <c r="H91" s="286"/>
      <c r="I91" s="286"/>
      <c r="J91" s="259"/>
      <c r="K91" s="132"/>
      <c r="L91" s="132"/>
      <c r="M91" s="132"/>
      <c r="N91" s="257"/>
      <c r="O91" s="132"/>
      <c r="P91" s="49"/>
      <c r="Q91" s="132"/>
      <c r="R91" s="220"/>
      <c r="S91" s="220"/>
      <c r="T91" s="220"/>
      <c r="U91" s="220"/>
      <c r="V91" s="220"/>
      <c r="W91" s="220"/>
      <c r="X91" s="220"/>
      <c r="Y91" s="46"/>
    </row>
    <row r="92" spans="1:25" x14ac:dyDescent="0.2">
      <c r="A92" s="132"/>
      <c r="B92" s="257"/>
      <c r="C92" s="257"/>
      <c r="D92" s="132"/>
      <c r="E92" s="132"/>
      <c r="F92" s="132"/>
      <c r="G92" s="132"/>
      <c r="H92" s="286"/>
      <c r="I92" s="286"/>
      <c r="J92" s="259"/>
      <c r="K92" s="132"/>
      <c r="L92" s="132"/>
      <c r="M92" s="132"/>
      <c r="N92" s="257"/>
      <c r="O92" s="132"/>
      <c r="P92" s="49"/>
      <c r="Q92" s="132"/>
      <c r="R92" s="220"/>
      <c r="S92" s="220"/>
      <c r="T92" s="220"/>
      <c r="U92" s="220"/>
      <c r="V92" s="220"/>
      <c r="W92" s="220"/>
      <c r="X92" s="220"/>
      <c r="Y92" s="46"/>
    </row>
    <row r="93" spans="1:25" x14ac:dyDescent="0.2">
      <c r="A93" s="132"/>
      <c r="B93" s="257"/>
      <c r="C93" s="257"/>
      <c r="D93" s="132"/>
      <c r="E93" s="132"/>
      <c r="F93" s="132"/>
      <c r="G93" s="132"/>
      <c r="H93" s="286"/>
      <c r="I93" s="286"/>
      <c r="J93" s="259"/>
      <c r="K93" s="132"/>
      <c r="L93" s="132"/>
      <c r="M93" s="132"/>
      <c r="N93" s="257"/>
      <c r="O93" s="132"/>
      <c r="P93" s="49"/>
      <c r="Q93" s="132"/>
      <c r="R93" s="220"/>
      <c r="S93" s="220"/>
      <c r="T93" s="220"/>
      <c r="U93" s="220"/>
      <c r="V93" s="220"/>
      <c r="W93" s="220"/>
      <c r="X93" s="220"/>
      <c r="Y93" s="46"/>
    </row>
    <row r="94" spans="1:25" x14ac:dyDescent="0.2">
      <c r="A94" s="132"/>
      <c r="B94" s="257"/>
      <c r="C94" s="257"/>
      <c r="D94" s="132"/>
      <c r="E94" s="132"/>
      <c r="F94" s="132"/>
      <c r="G94" s="132"/>
      <c r="H94" s="286"/>
      <c r="I94" s="286"/>
      <c r="J94" s="259"/>
      <c r="K94" s="132"/>
      <c r="L94" s="132"/>
      <c r="M94" s="132"/>
      <c r="N94" s="257"/>
      <c r="O94" s="132"/>
      <c r="P94" s="49"/>
      <c r="Q94" s="132"/>
      <c r="R94" s="220"/>
      <c r="S94" s="220"/>
      <c r="T94" s="220"/>
      <c r="U94" s="220"/>
      <c r="V94" s="220"/>
      <c r="W94" s="220"/>
      <c r="X94" s="220"/>
      <c r="Y94" s="46"/>
    </row>
    <row r="95" spans="1:25" x14ac:dyDescent="0.2">
      <c r="A95" s="132"/>
      <c r="B95" s="257"/>
      <c r="C95" s="257"/>
      <c r="D95" s="132"/>
      <c r="E95" s="132"/>
      <c r="F95" s="132"/>
      <c r="G95" s="132"/>
      <c r="H95" s="286"/>
      <c r="I95" s="286"/>
      <c r="J95" s="259"/>
      <c r="K95" s="132"/>
      <c r="L95" s="132"/>
      <c r="M95" s="132"/>
      <c r="N95" s="257"/>
      <c r="O95" s="132"/>
      <c r="P95" s="49"/>
      <c r="Q95" s="132"/>
      <c r="R95" s="220"/>
      <c r="S95" s="220"/>
      <c r="T95" s="220"/>
      <c r="U95" s="220"/>
      <c r="V95" s="220"/>
      <c r="W95" s="220"/>
      <c r="X95" s="220"/>
      <c r="Y95" s="46"/>
    </row>
    <row r="96" spans="1:25" x14ac:dyDescent="0.2">
      <c r="A96" s="132"/>
      <c r="B96" s="257"/>
      <c r="C96" s="257"/>
      <c r="D96" s="132"/>
      <c r="E96" s="132"/>
      <c r="F96" s="132"/>
      <c r="G96" s="132"/>
      <c r="H96" s="286"/>
      <c r="I96" s="286"/>
      <c r="J96" s="259"/>
      <c r="K96" s="132"/>
      <c r="L96" s="132"/>
      <c r="M96" s="132"/>
      <c r="N96" s="257"/>
      <c r="O96" s="132"/>
      <c r="P96" s="49"/>
      <c r="Q96" s="132"/>
      <c r="R96" s="220"/>
      <c r="S96" s="220"/>
      <c r="T96" s="220"/>
      <c r="U96" s="220"/>
      <c r="V96" s="220"/>
      <c r="W96" s="220"/>
      <c r="X96" s="220"/>
      <c r="Y96" s="46"/>
    </row>
    <row r="97" spans="1:25" x14ac:dyDescent="0.2">
      <c r="A97" s="132"/>
      <c r="B97" s="257"/>
      <c r="C97" s="257"/>
      <c r="D97" s="132"/>
      <c r="E97" s="132"/>
      <c r="F97" s="132"/>
      <c r="G97" s="132"/>
      <c r="H97" s="286"/>
      <c r="I97" s="286"/>
      <c r="J97" s="259"/>
      <c r="K97" s="132"/>
      <c r="L97" s="132"/>
      <c r="M97" s="132"/>
      <c r="N97" s="257"/>
      <c r="O97" s="132"/>
      <c r="P97" s="49"/>
      <c r="Q97" s="132"/>
      <c r="R97" s="220"/>
      <c r="S97" s="220"/>
      <c r="T97" s="220"/>
      <c r="U97" s="220"/>
      <c r="V97" s="220"/>
      <c r="W97" s="220"/>
      <c r="X97" s="220"/>
      <c r="Y97" s="46"/>
    </row>
    <row r="98" spans="1:25" x14ac:dyDescent="0.2">
      <c r="A98" s="132"/>
      <c r="B98" s="257"/>
      <c r="C98" s="257"/>
      <c r="D98" s="132"/>
      <c r="E98" s="132"/>
      <c r="F98" s="132"/>
      <c r="G98" s="132"/>
      <c r="H98" s="286"/>
      <c r="I98" s="286"/>
      <c r="J98" s="259"/>
      <c r="K98" s="132"/>
      <c r="L98" s="132"/>
      <c r="M98" s="132"/>
      <c r="N98" s="257"/>
      <c r="O98" s="132"/>
      <c r="P98" s="49"/>
      <c r="Q98" s="132"/>
      <c r="R98" s="220"/>
      <c r="S98" s="220"/>
      <c r="T98" s="220"/>
      <c r="U98" s="220"/>
      <c r="V98" s="220"/>
      <c r="W98" s="220"/>
      <c r="X98" s="220"/>
      <c r="Y98" s="46"/>
    </row>
    <row r="99" spans="1:25" x14ac:dyDescent="0.2">
      <c r="A99" s="132"/>
      <c r="B99" s="257"/>
      <c r="C99" s="257"/>
      <c r="D99" s="132"/>
      <c r="E99" s="132"/>
      <c r="F99" s="132"/>
      <c r="G99" s="132"/>
      <c r="H99" s="286"/>
      <c r="I99" s="286"/>
      <c r="J99" s="259"/>
      <c r="K99" s="132"/>
      <c r="L99" s="132"/>
      <c r="M99" s="132"/>
      <c r="N99" s="257"/>
      <c r="O99" s="132"/>
      <c r="P99" s="49"/>
      <c r="Q99" s="132"/>
      <c r="R99" s="220"/>
      <c r="S99" s="220"/>
      <c r="T99" s="220"/>
      <c r="U99" s="220"/>
      <c r="V99" s="220"/>
      <c r="W99" s="220"/>
      <c r="X99" s="220"/>
      <c r="Y99" s="46"/>
    </row>
    <row r="100" spans="1:25" x14ac:dyDescent="0.2">
      <c r="A100" s="132"/>
      <c r="B100" s="257"/>
      <c r="C100" s="257"/>
      <c r="D100" s="132"/>
      <c r="E100" s="132"/>
      <c r="F100" s="132"/>
      <c r="G100" s="132"/>
      <c r="H100" s="286"/>
      <c r="I100" s="286"/>
      <c r="J100" s="259"/>
      <c r="K100" s="132"/>
      <c r="L100" s="132"/>
      <c r="M100" s="132"/>
      <c r="N100" s="257"/>
      <c r="O100" s="132"/>
      <c r="P100" s="49"/>
      <c r="Q100" s="132"/>
      <c r="R100" s="220"/>
      <c r="S100" s="220"/>
      <c r="T100" s="220"/>
      <c r="U100" s="220"/>
      <c r="V100" s="220"/>
      <c r="W100" s="220"/>
      <c r="X100" s="220"/>
      <c r="Y100" s="46"/>
    </row>
    <row r="101" spans="1:25" x14ac:dyDescent="0.2">
      <c r="A101" s="132"/>
      <c r="B101" s="257"/>
      <c r="C101" s="257"/>
      <c r="D101" s="132"/>
      <c r="E101" s="132"/>
      <c r="F101" s="132"/>
      <c r="G101" s="132"/>
      <c r="H101" s="286"/>
      <c r="I101" s="286"/>
      <c r="J101" s="259"/>
      <c r="K101" s="132"/>
      <c r="L101" s="132"/>
      <c r="M101" s="132"/>
      <c r="N101" s="257"/>
      <c r="O101" s="132"/>
      <c r="P101" s="49"/>
      <c r="Q101" s="132"/>
      <c r="R101" s="220"/>
      <c r="S101" s="220"/>
      <c r="T101" s="220"/>
      <c r="U101" s="220"/>
      <c r="V101" s="220"/>
      <c r="W101" s="220"/>
      <c r="X101" s="220"/>
      <c r="Y101" s="46"/>
    </row>
    <row r="102" spans="1:25" x14ac:dyDescent="0.2">
      <c r="A102" s="132"/>
      <c r="B102" s="257"/>
      <c r="C102" s="257"/>
      <c r="D102" s="132"/>
      <c r="E102" s="132"/>
      <c r="F102" s="132"/>
      <c r="G102" s="132"/>
      <c r="H102" s="286"/>
      <c r="I102" s="286"/>
      <c r="J102" s="259"/>
      <c r="K102" s="132"/>
      <c r="L102" s="132"/>
      <c r="M102" s="132"/>
      <c r="N102" s="257"/>
      <c r="O102" s="132"/>
      <c r="P102" s="49"/>
      <c r="Q102" s="132"/>
      <c r="R102" s="220"/>
      <c r="S102" s="220"/>
      <c r="T102" s="220"/>
      <c r="U102" s="220"/>
      <c r="V102" s="220"/>
      <c r="W102" s="220"/>
      <c r="X102" s="220"/>
      <c r="Y102" s="46"/>
    </row>
    <row r="103" spans="1:25" x14ac:dyDescent="0.2">
      <c r="A103" s="132"/>
      <c r="B103" s="257"/>
      <c r="C103" s="257"/>
      <c r="D103" s="132"/>
      <c r="E103" s="132"/>
      <c r="F103" s="132"/>
      <c r="G103" s="132"/>
      <c r="H103" s="286"/>
      <c r="I103" s="286"/>
      <c r="J103" s="259"/>
      <c r="K103" s="132"/>
      <c r="L103" s="132"/>
      <c r="M103" s="132"/>
      <c r="N103" s="257"/>
      <c r="O103" s="132"/>
      <c r="P103" s="49"/>
      <c r="Q103" s="132"/>
      <c r="R103" s="220"/>
      <c r="S103" s="220"/>
      <c r="T103" s="220"/>
      <c r="U103" s="220"/>
      <c r="V103" s="220"/>
      <c r="W103" s="220"/>
      <c r="X103" s="220"/>
      <c r="Y103" s="46"/>
    </row>
    <row r="104" spans="1:25" x14ac:dyDescent="0.2">
      <c r="A104" s="132"/>
      <c r="B104" s="257"/>
      <c r="C104" s="257"/>
      <c r="D104" s="132"/>
      <c r="E104" s="132"/>
      <c r="F104" s="132"/>
      <c r="G104" s="132"/>
      <c r="H104" s="286"/>
      <c r="I104" s="286"/>
      <c r="J104" s="259"/>
      <c r="K104" s="132"/>
      <c r="L104" s="132"/>
      <c r="M104" s="132"/>
      <c r="N104" s="257"/>
      <c r="O104" s="132"/>
      <c r="P104" s="49"/>
      <c r="Q104" s="132"/>
      <c r="R104" s="220"/>
      <c r="S104" s="220"/>
      <c r="T104" s="220"/>
      <c r="U104" s="220"/>
      <c r="V104" s="220"/>
      <c r="W104" s="220"/>
      <c r="X104" s="220"/>
      <c r="Y104" s="46"/>
    </row>
    <row r="105" spans="1:25" x14ac:dyDescent="0.2">
      <c r="A105" s="132"/>
      <c r="B105" s="257"/>
      <c r="C105" s="257"/>
      <c r="D105" s="132"/>
      <c r="E105" s="132"/>
      <c r="F105" s="132"/>
      <c r="G105" s="132"/>
      <c r="H105" s="286"/>
      <c r="I105" s="286"/>
      <c r="J105" s="259"/>
      <c r="K105" s="132"/>
      <c r="L105" s="132"/>
      <c r="M105" s="132"/>
      <c r="N105" s="257"/>
      <c r="O105" s="132"/>
      <c r="P105" s="49"/>
      <c r="Q105" s="132"/>
      <c r="R105" s="220"/>
      <c r="S105" s="220"/>
      <c r="T105" s="220"/>
      <c r="U105" s="220"/>
      <c r="V105" s="220"/>
      <c r="W105" s="220"/>
      <c r="X105" s="220"/>
      <c r="Y105" s="46"/>
    </row>
    <row r="106" spans="1:25" x14ac:dyDescent="0.2">
      <c r="A106" s="132"/>
      <c r="B106" s="257"/>
      <c r="C106" s="257"/>
      <c r="D106" s="132"/>
      <c r="E106" s="132"/>
      <c r="F106" s="132"/>
      <c r="G106" s="132"/>
      <c r="H106" s="286"/>
      <c r="I106" s="286"/>
      <c r="J106" s="259"/>
      <c r="K106" s="132"/>
      <c r="L106" s="132"/>
      <c r="M106" s="132"/>
      <c r="N106" s="257"/>
      <c r="O106" s="132"/>
      <c r="P106" s="49"/>
      <c r="Q106" s="132"/>
      <c r="R106" s="220"/>
      <c r="S106" s="220"/>
      <c r="T106" s="220"/>
      <c r="U106" s="220"/>
      <c r="V106" s="220"/>
      <c r="W106" s="220"/>
      <c r="X106" s="220"/>
      <c r="Y106" s="46"/>
    </row>
    <row r="107" spans="1:25" x14ac:dyDescent="0.2">
      <c r="A107" s="132"/>
      <c r="B107" s="257"/>
      <c r="C107" s="257"/>
      <c r="D107" s="132"/>
      <c r="E107" s="132"/>
      <c r="F107" s="132"/>
      <c r="G107" s="132"/>
      <c r="H107" s="286"/>
      <c r="I107" s="286"/>
      <c r="J107" s="259"/>
      <c r="K107" s="132"/>
      <c r="L107" s="132"/>
      <c r="M107" s="132"/>
      <c r="N107" s="257"/>
      <c r="O107" s="132"/>
      <c r="P107" s="49"/>
      <c r="Q107" s="132"/>
      <c r="R107" s="220"/>
      <c r="S107" s="220"/>
      <c r="T107" s="220"/>
      <c r="U107" s="220"/>
      <c r="V107" s="220"/>
      <c r="W107" s="220"/>
      <c r="X107" s="220"/>
      <c r="Y107" s="46"/>
    </row>
    <row r="108" spans="1:25" x14ac:dyDescent="0.2">
      <c r="A108" s="132"/>
      <c r="B108" s="257"/>
      <c r="C108" s="257"/>
      <c r="D108" s="132"/>
      <c r="E108" s="132"/>
      <c r="F108" s="132"/>
      <c r="G108" s="132"/>
      <c r="H108" s="286"/>
      <c r="I108" s="286"/>
      <c r="J108" s="259"/>
      <c r="K108" s="132"/>
      <c r="L108" s="132"/>
      <c r="M108" s="132"/>
      <c r="N108" s="257"/>
      <c r="O108" s="132"/>
      <c r="P108" s="49"/>
      <c r="Q108" s="132"/>
      <c r="R108" s="220"/>
      <c r="S108" s="220"/>
      <c r="T108" s="220"/>
      <c r="U108" s="220"/>
      <c r="V108" s="220"/>
      <c r="W108" s="220"/>
      <c r="X108" s="220"/>
      <c r="Y108" s="46"/>
    </row>
    <row r="109" spans="1:25" x14ac:dyDescent="0.2">
      <c r="A109" s="132"/>
      <c r="B109" s="257"/>
      <c r="C109" s="257"/>
      <c r="D109" s="132"/>
      <c r="E109" s="132"/>
      <c r="F109" s="132"/>
      <c r="G109" s="132"/>
      <c r="H109" s="286"/>
      <c r="I109" s="286"/>
      <c r="J109" s="259"/>
      <c r="K109" s="132"/>
      <c r="L109" s="132"/>
      <c r="M109" s="132"/>
      <c r="N109" s="257"/>
      <c r="O109" s="132"/>
      <c r="P109" s="49"/>
      <c r="Q109" s="132"/>
      <c r="R109" s="220"/>
      <c r="S109" s="220"/>
      <c r="T109" s="220"/>
      <c r="U109" s="220"/>
      <c r="V109" s="220"/>
      <c r="W109" s="220"/>
      <c r="X109" s="220"/>
      <c r="Y109" s="46"/>
    </row>
    <row r="110" spans="1:25" x14ac:dyDescent="0.2">
      <c r="A110" s="132"/>
      <c r="B110" s="257"/>
      <c r="C110" s="257"/>
      <c r="D110" s="132"/>
      <c r="E110" s="132"/>
      <c r="F110" s="132"/>
      <c r="G110" s="132"/>
      <c r="H110" s="286"/>
      <c r="I110" s="286"/>
      <c r="J110" s="259"/>
      <c r="K110" s="132"/>
      <c r="L110" s="132"/>
      <c r="M110" s="132"/>
      <c r="N110" s="257"/>
      <c r="O110" s="132"/>
      <c r="P110" s="49"/>
      <c r="Q110" s="132"/>
      <c r="R110" s="220"/>
      <c r="S110" s="220"/>
      <c r="T110" s="220"/>
      <c r="U110" s="220"/>
      <c r="V110" s="220"/>
      <c r="W110" s="220"/>
      <c r="X110" s="220"/>
      <c r="Y110" s="46"/>
    </row>
    <row r="111" spans="1:25" x14ac:dyDescent="0.2">
      <c r="A111" s="132"/>
      <c r="B111" s="257"/>
      <c r="C111" s="257"/>
      <c r="D111" s="132"/>
      <c r="E111" s="132"/>
      <c r="F111" s="132"/>
      <c r="G111" s="132"/>
      <c r="H111" s="286"/>
      <c r="I111" s="286"/>
      <c r="J111" s="259"/>
      <c r="K111" s="132"/>
      <c r="L111" s="132"/>
      <c r="M111" s="132"/>
      <c r="N111" s="257"/>
      <c r="O111" s="132"/>
      <c r="P111" s="49"/>
      <c r="Q111" s="132"/>
      <c r="R111" s="220"/>
      <c r="S111" s="220"/>
      <c r="T111" s="220"/>
      <c r="U111" s="220"/>
      <c r="V111" s="220"/>
      <c r="W111" s="220"/>
      <c r="X111" s="220"/>
      <c r="Y111" s="46"/>
    </row>
    <row r="112" spans="1:25" x14ac:dyDescent="0.2">
      <c r="A112" s="132"/>
      <c r="B112" s="257"/>
      <c r="C112" s="257"/>
      <c r="D112" s="132"/>
      <c r="E112" s="132"/>
      <c r="F112" s="132"/>
      <c r="G112" s="132"/>
      <c r="H112" s="286"/>
      <c r="I112" s="286"/>
      <c r="J112" s="259"/>
      <c r="K112" s="132"/>
      <c r="L112" s="132"/>
      <c r="M112" s="132"/>
      <c r="N112" s="257"/>
      <c r="O112" s="132"/>
      <c r="P112" s="49"/>
      <c r="Q112" s="132"/>
      <c r="R112" s="220"/>
      <c r="S112" s="220"/>
      <c r="T112" s="220"/>
      <c r="U112" s="220"/>
      <c r="V112" s="220"/>
      <c r="W112" s="220"/>
      <c r="X112" s="220"/>
      <c r="Y112" s="46"/>
    </row>
    <row r="113" spans="1:25" x14ac:dyDescent="0.2">
      <c r="A113" s="132"/>
      <c r="B113" s="257"/>
      <c r="C113" s="257"/>
      <c r="D113" s="132"/>
      <c r="E113" s="132"/>
      <c r="F113" s="132"/>
      <c r="G113" s="132"/>
      <c r="H113" s="286"/>
      <c r="I113" s="286"/>
      <c r="J113" s="259"/>
      <c r="K113" s="132"/>
      <c r="L113" s="132"/>
      <c r="M113" s="132"/>
      <c r="N113" s="257"/>
      <c r="O113" s="132"/>
      <c r="P113" s="49"/>
      <c r="Q113" s="132"/>
      <c r="R113" s="220"/>
      <c r="S113" s="220"/>
      <c r="T113" s="220"/>
      <c r="U113" s="220"/>
      <c r="V113" s="220"/>
      <c r="W113" s="220"/>
      <c r="X113" s="220"/>
      <c r="Y113" s="46"/>
    </row>
    <row r="114" spans="1:25" x14ac:dyDescent="0.2">
      <c r="A114" s="132"/>
      <c r="B114" s="257"/>
      <c r="C114" s="257"/>
      <c r="D114" s="132"/>
      <c r="E114" s="132"/>
      <c r="F114" s="132"/>
      <c r="G114" s="132"/>
      <c r="H114" s="286"/>
      <c r="I114" s="286"/>
      <c r="J114" s="259"/>
      <c r="K114" s="132"/>
      <c r="L114" s="132"/>
      <c r="M114" s="132"/>
      <c r="N114" s="257"/>
      <c r="O114" s="132"/>
      <c r="P114" s="49"/>
      <c r="Q114" s="132"/>
      <c r="R114" s="220"/>
      <c r="S114" s="220"/>
      <c r="T114" s="220"/>
      <c r="U114" s="220"/>
      <c r="V114" s="220"/>
      <c r="W114" s="220"/>
      <c r="X114" s="220"/>
      <c r="Y114" s="46"/>
    </row>
    <row r="115" spans="1:25" x14ac:dyDescent="0.2">
      <c r="A115" s="132"/>
      <c r="B115" s="257"/>
      <c r="C115" s="257"/>
      <c r="D115" s="132"/>
      <c r="E115" s="132"/>
      <c r="F115" s="132"/>
      <c r="G115" s="132"/>
      <c r="H115" s="286"/>
      <c r="I115" s="286"/>
      <c r="J115" s="259"/>
      <c r="K115" s="132"/>
      <c r="L115" s="132"/>
      <c r="M115" s="132"/>
      <c r="N115" s="257"/>
      <c r="O115" s="132"/>
      <c r="P115" s="49"/>
      <c r="Q115" s="132"/>
      <c r="R115" s="220"/>
      <c r="S115" s="220"/>
      <c r="T115" s="220"/>
      <c r="U115" s="220"/>
      <c r="V115" s="220"/>
      <c r="W115" s="220"/>
      <c r="X115" s="220"/>
      <c r="Y115" s="46"/>
    </row>
    <row r="116" spans="1:25" x14ac:dyDescent="0.2">
      <c r="A116" s="132"/>
      <c r="B116" s="257"/>
      <c r="C116" s="257"/>
      <c r="D116" s="132"/>
      <c r="E116" s="132"/>
      <c r="F116" s="132"/>
      <c r="G116" s="132"/>
      <c r="H116" s="286"/>
      <c r="I116" s="286"/>
      <c r="J116" s="259"/>
      <c r="K116" s="132"/>
      <c r="L116" s="132"/>
      <c r="M116" s="132"/>
      <c r="N116" s="257"/>
      <c r="O116" s="132"/>
      <c r="P116" s="49"/>
      <c r="Q116" s="132"/>
      <c r="R116" s="220"/>
      <c r="S116" s="220"/>
      <c r="T116" s="220"/>
      <c r="U116" s="220"/>
      <c r="V116" s="220"/>
      <c r="W116" s="220"/>
      <c r="X116" s="220"/>
      <c r="Y116" s="46"/>
    </row>
    <row r="117" spans="1:25" x14ac:dyDescent="0.2">
      <c r="A117" s="132"/>
      <c r="B117" s="257"/>
      <c r="C117" s="257"/>
      <c r="D117" s="132"/>
      <c r="E117" s="132"/>
      <c r="F117" s="132"/>
      <c r="G117" s="132"/>
      <c r="H117" s="286"/>
      <c r="I117" s="286"/>
      <c r="J117" s="259"/>
      <c r="K117" s="132"/>
      <c r="L117" s="132"/>
      <c r="M117" s="132"/>
      <c r="N117" s="257"/>
      <c r="O117" s="132"/>
      <c r="P117" s="49"/>
      <c r="Q117" s="132"/>
      <c r="R117" s="220"/>
      <c r="S117" s="220"/>
      <c r="T117" s="220"/>
      <c r="U117" s="220"/>
      <c r="V117" s="220"/>
      <c r="W117" s="220"/>
      <c r="X117" s="220"/>
      <c r="Y117" s="46"/>
    </row>
    <row r="118" spans="1:25" x14ac:dyDescent="0.2">
      <c r="A118" s="132"/>
      <c r="B118" s="257"/>
      <c r="C118" s="257"/>
      <c r="D118" s="132"/>
      <c r="E118" s="132"/>
      <c r="F118" s="132"/>
      <c r="G118" s="132"/>
      <c r="H118" s="286"/>
      <c r="I118" s="286"/>
      <c r="J118" s="259"/>
      <c r="K118" s="132"/>
      <c r="L118" s="132"/>
      <c r="M118" s="132"/>
      <c r="N118" s="257"/>
      <c r="O118" s="132"/>
      <c r="P118" s="49"/>
      <c r="Q118" s="132"/>
      <c r="R118" s="220"/>
      <c r="S118" s="220"/>
      <c r="T118" s="220"/>
      <c r="U118" s="220"/>
      <c r="V118" s="220"/>
      <c r="W118" s="220"/>
      <c r="X118" s="220"/>
      <c r="Y118" s="46"/>
    </row>
    <row r="119" spans="1:25" x14ac:dyDescent="0.2">
      <c r="A119" s="132"/>
      <c r="B119" s="257"/>
      <c r="C119" s="257"/>
      <c r="D119" s="132"/>
      <c r="E119" s="132"/>
      <c r="F119" s="132"/>
      <c r="G119" s="132"/>
      <c r="H119" s="286"/>
      <c r="I119" s="286"/>
      <c r="J119" s="259"/>
      <c r="K119" s="132"/>
      <c r="L119" s="132"/>
      <c r="M119" s="132"/>
      <c r="N119" s="257"/>
      <c r="O119" s="132"/>
      <c r="P119" s="49"/>
      <c r="Q119" s="132"/>
      <c r="R119" s="220"/>
      <c r="S119" s="220"/>
      <c r="T119" s="220"/>
      <c r="U119" s="220"/>
      <c r="V119" s="220"/>
      <c r="W119" s="220"/>
      <c r="X119" s="220"/>
      <c r="Y119" s="46"/>
    </row>
    <row r="120" spans="1:25" x14ac:dyDescent="0.2">
      <c r="A120" s="132"/>
      <c r="B120" s="257"/>
      <c r="C120" s="257"/>
      <c r="D120" s="132"/>
      <c r="E120" s="132"/>
      <c r="F120" s="132"/>
      <c r="G120" s="132"/>
      <c r="H120" s="286"/>
      <c r="I120" s="286"/>
      <c r="J120" s="259"/>
      <c r="K120" s="132"/>
      <c r="L120" s="132"/>
      <c r="M120" s="132"/>
      <c r="N120" s="257"/>
      <c r="O120" s="132"/>
      <c r="P120" s="49"/>
      <c r="Q120" s="132"/>
      <c r="R120" s="220"/>
      <c r="S120" s="220"/>
      <c r="T120" s="220"/>
      <c r="U120" s="220"/>
      <c r="V120" s="220"/>
      <c r="W120" s="220"/>
      <c r="X120" s="220"/>
      <c r="Y120" s="46"/>
    </row>
    <row r="121" spans="1:25" x14ac:dyDescent="0.2">
      <c r="A121" s="132"/>
      <c r="B121" s="257"/>
      <c r="C121" s="257"/>
      <c r="D121" s="132"/>
      <c r="E121" s="132"/>
      <c r="F121" s="132"/>
      <c r="G121" s="132"/>
      <c r="H121" s="286"/>
      <c r="I121" s="286"/>
      <c r="J121" s="259"/>
      <c r="K121" s="132"/>
      <c r="L121" s="132"/>
      <c r="M121" s="132"/>
      <c r="N121" s="257"/>
      <c r="O121" s="132"/>
      <c r="P121" s="49"/>
      <c r="Q121" s="132"/>
      <c r="R121" s="220"/>
      <c r="S121" s="220"/>
      <c r="T121" s="220"/>
      <c r="U121" s="220"/>
      <c r="V121" s="220"/>
      <c r="W121" s="220"/>
      <c r="X121" s="220"/>
      <c r="Y121" s="46"/>
    </row>
    <row r="122" spans="1:25" x14ac:dyDescent="0.2">
      <c r="A122" s="132"/>
      <c r="B122" s="257"/>
      <c r="C122" s="257"/>
      <c r="D122" s="132"/>
      <c r="E122" s="132"/>
      <c r="F122" s="132"/>
      <c r="G122" s="132"/>
      <c r="H122" s="286"/>
      <c r="I122" s="286"/>
      <c r="J122" s="259"/>
      <c r="K122" s="132"/>
      <c r="L122" s="132"/>
      <c r="M122" s="132"/>
      <c r="N122" s="257"/>
      <c r="O122" s="132"/>
      <c r="P122" s="49"/>
      <c r="Q122" s="132"/>
      <c r="R122" s="220"/>
      <c r="S122" s="220"/>
      <c r="T122" s="220"/>
      <c r="U122" s="220"/>
      <c r="V122" s="220"/>
      <c r="W122" s="220"/>
      <c r="X122" s="220"/>
      <c r="Y122" s="46"/>
    </row>
    <row r="123" spans="1:25" x14ac:dyDescent="0.2">
      <c r="A123" s="132"/>
      <c r="B123" s="257"/>
      <c r="C123" s="257"/>
      <c r="D123" s="132"/>
      <c r="E123" s="132"/>
      <c r="F123" s="132"/>
      <c r="G123" s="132"/>
      <c r="H123" s="286"/>
      <c r="I123" s="286"/>
      <c r="J123" s="259"/>
      <c r="K123" s="132"/>
      <c r="L123" s="132"/>
      <c r="M123" s="132"/>
      <c r="N123" s="257"/>
      <c r="O123" s="132"/>
      <c r="P123" s="49"/>
      <c r="Q123" s="132"/>
      <c r="R123" s="220"/>
      <c r="S123" s="220"/>
      <c r="T123" s="220"/>
      <c r="U123" s="220"/>
      <c r="V123" s="220"/>
      <c r="W123" s="220"/>
      <c r="X123" s="220"/>
      <c r="Y123" s="46"/>
    </row>
    <row r="124" spans="1:25" x14ac:dyDescent="0.2">
      <c r="A124" s="132"/>
      <c r="B124" s="257"/>
      <c r="C124" s="257"/>
      <c r="D124" s="132"/>
      <c r="E124" s="132"/>
      <c r="F124" s="132"/>
      <c r="G124" s="132"/>
      <c r="H124" s="286"/>
      <c r="I124" s="286"/>
      <c r="J124" s="259"/>
      <c r="K124" s="132"/>
      <c r="L124" s="132"/>
      <c r="M124" s="132"/>
      <c r="N124" s="257"/>
      <c r="O124" s="132"/>
      <c r="P124" s="49"/>
      <c r="Q124" s="132"/>
      <c r="R124" s="220"/>
      <c r="S124" s="220"/>
      <c r="T124" s="220"/>
      <c r="U124" s="220"/>
      <c r="V124" s="220"/>
      <c r="W124" s="220"/>
      <c r="X124" s="220"/>
      <c r="Y124" s="46"/>
    </row>
    <row r="125" spans="1:25" x14ac:dyDescent="0.2">
      <c r="A125" s="132"/>
      <c r="B125" s="257"/>
      <c r="C125" s="257"/>
      <c r="D125" s="132"/>
      <c r="E125" s="132"/>
      <c r="F125" s="132"/>
      <c r="G125" s="132"/>
      <c r="H125" s="286"/>
      <c r="I125" s="286"/>
      <c r="J125" s="259"/>
      <c r="K125" s="132"/>
      <c r="L125" s="132"/>
      <c r="M125" s="132"/>
      <c r="N125" s="257"/>
      <c r="O125" s="132"/>
      <c r="P125" s="49"/>
      <c r="Q125" s="132"/>
      <c r="R125" s="220"/>
      <c r="S125" s="220"/>
      <c r="T125" s="220"/>
      <c r="U125" s="220"/>
      <c r="V125" s="220"/>
      <c r="W125" s="220"/>
      <c r="X125" s="220"/>
      <c r="Y125" s="46"/>
    </row>
    <row r="126" spans="1:25" x14ac:dyDescent="0.2">
      <c r="A126" s="132"/>
      <c r="B126" s="257"/>
      <c r="C126" s="257"/>
      <c r="D126" s="132"/>
      <c r="E126" s="132"/>
      <c r="F126" s="132"/>
      <c r="G126" s="132"/>
      <c r="H126" s="286"/>
      <c r="I126" s="286"/>
      <c r="J126" s="259"/>
      <c r="K126" s="132"/>
      <c r="L126" s="132"/>
      <c r="M126" s="132"/>
      <c r="N126" s="257"/>
      <c r="O126" s="132"/>
      <c r="P126" s="49"/>
      <c r="Q126" s="132"/>
      <c r="R126" s="220"/>
      <c r="S126" s="220"/>
      <c r="T126" s="220"/>
      <c r="U126" s="220"/>
      <c r="V126" s="220"/>
      <c r="W126" s="220"/>
      <c r="X126" s="220"/>
      <c r="Y126" s="46"/>
    </row>
    <row r="127" spans="1:25" x14ac:dyDescent="0.2">
      <c r="A127" s="132"/>
      <c r="B127" s="257"/>
      <c r="C127" s="257"/>
      <c r="D127" s="132"/>
      <c r="E127" s="132"/>
      <c r="F127" s="132"/>
      <c r="G127" s="132"/>
      <c r="H127" s="286"/>
      <c r="I127" s="286"/>
      <c r="J127" s="259"/>
      <c r="K127" s="132"/>
      <c r="L127" s="132"/>
      <c r="M127" s="132"/>
      <c r="N127" s="257"/>
      <c r="O127" s="132"/>
      <c r="P127" s="49"/>
      <c r="Q127" s="132"/>
      <c r="R127" s="220"/>
      <c r="S127" s="220"/>
      <c r="T127" s="220"/>
      <c r="U127" s="220"/>
      <c r="V127" s="220"/>
      <c r="W127" s="220"/>
      <c r="X127" s="220"/>
      <c r="Y127" s="46"/>
    </row>
    <row r="128" spans="1:25" x14ac:dyDescent="0.2">
      <c r="A128" s="132"/>
      <c r="B128" s="257"/>
      <c r="C128" s="257"/>
      <c r="D128" s="132"/>
      <c r="E128" s="132"/>
      <c r="F128" s="132"/>
      <c r="G128" s="132"/>
      <c r="H128" s="286"/>
      <c r="I128" s="286"/>
      <c r="J128" s="259"/>
      <c r="K128" s="132"/>
      <c r="L128" s="132"/>
      <c r="M128" s="132"/>
      <c r="N128" s="257"/>
      <c r="O128" s="132"/>
      <c r="P128" s="49"/>
      <c r="Q128" s="132"/>
      <c r="R128" s="220"/>
      <c r="S128" s="220"/>
      <c r="T128" s="220"/>
      <c r="U128" s="220"/>
      <c r="V128" s="220"/>
      <c r="W128" s="220"/>
      <c r="X128" s="220"/>
      <c r="Y128" s="46"/>
    </row>
    <row r="129" spans="1:25" x14ac:dyDescent="0.2">
      <c r="A129" s="132"/>
      <c r="B129" s="257"/>
      <c r="C129" s="257"/>
      <c r="D129" s="132"/>
      <c r="E129" s="132"/>
      <c r="F129" s="132"/>
      <c r="G129" s="132"/>
      <c r="H129" s="286"/>
      <c r="I129" s="286"/>
      <c r="J129" s="259"/>
      <c r="K129" s="132"/>
      <c r="L129" s="132"/>
      <c r="M129" s="132"/>
      <c r="N129" s="257"/>
      <c r="O129" s="132"/>
      <c r="P129" s="49"/>
      <c r="Q129" s="132"/>
      <c r="R129" s="220"/>
      <c r="S129" s="220"/>
      <c r="T129" s="220"/>
      <c r="U129" s="220"/>
      <c r="V129" s="220"/>
      <c r="W129" s="220"/>
      <c r="X129" s="220"/>
      <c r="Y129" s="46"/>
    </row>
    <row r="130" spans="1:25" x14ac:dyDescent="0.2">
      <c r="A130" s="132"/>
      <c r="B130" s="257"/>
      <c r="C130" s="257"/>
      <c r="D130" s="132"/>
      <c r="E130" s="132"/>
      <c r="F130" s="132"/>
      <c r="G130" s="132"/>
      <c r="H130" s="286"/>
      <c r="I130" s="286"/>
      <c r="J130" s="259"/>
      <c r="K130" s="132"/>
      <c r="L130" s="132"/>
      <c r="M130" s="132"/>
      <c r="N130" s="257"/>
      <c r="O130" s="132"/>
      <c r="P130" s="49"/>
      <c r="Q130" s="132"/>
      <c r="R130" s="220"/>
      <c r="S130" s="220"/>
      <c r="T130" s="220"/>
      <c r="U130" s="220"/>
      <c r="V130" s="220"/>
      <c r="W130" s="220"/>
      <c r="X130" s="220"/>
      <c r="Y130" s="46"/>
    </row>
    <row r="131" spans="1:25" x14ac:dyDescent="0.2">
      <c r="A131" s="132"/>
      <c r="B131" s="257"/>
      <c r="C131" s="257"/>
      <c r="D131" s="132"/>
      <c r="E131" s="132"/>
      <c r="F131" s="132"/>
      <c r="G131" s="132"/>
      <c r="H131" s="286"/>
      <c r="I131" s="286"/>
      <c r="J131" s="259"/>
      <c r="K131" s="132"/>
      <c r="L131" s="132"/>
      <c r="M131" s="132"/>
      <c r="N131" s="257"/>
      <c r="O131" s="132"/>
      <c r="P131" s="49"/>
      <c r="Q131" s="132"/>
      <c r="R131" s="220"/>
      <c r="S131" s="220"/>
      <c r="T131" s="220"/>
      <c r="U131" s="220"/>
      <c r="V131" s="220"/>
      <c r="W131" s="220"/>
      <c r="X131" s="220"/>
      <c r="Y131" s="46"/>
    </row>
    <row r="132" spans="1:25" x14ac:dyDescent="0.2">
      <c r="A132" s="132"/>
      <c r="B132" s="257"/>
      <c r="C132" s="257"/>
      <c r="D132" s="132"/>
      <c r="E132" s="132"/>
      <c r="F132" s="132"/>
      <c r="G132" s="132"/>
      <c r="H132" s="286"/>
      <c r="I132" s="286"/>
      <c r="J132" s="259"/>
      <c r="K132" s="132"/>
      <c r="L132" s="132"/>
      <c r="M132" s="132"/>
      <c r="N132" s="257"/>
      <c r="O132" s="132"/>
      <c r="P132" s="49"/>
      <c r="Q132" s="132"/>
      <c r="R132" s="222"/>
      <c r="S132" s="222"/>
      <c r="T132" s="222"/>
      <c r="U132" s="222"/>
      <c r="V132" s="222"/>
      <c r="W132" s="222"/>
      <c r="X132" s="222"/>
      <c r="Y132" s="46"/>
    </row>
    <row r="133" spans="1:25" x14ac:dyDescent="0.2">
      <c r="A133" s="132"/>
      <c r="B133" s="257"/>
      <c r="C133" s="257"/>
      <c r="D133" s="132"/>
      <c r="E133" s="132"/>
      <c r="F133" s="132"/>
      <c r="G133" s="132"/>
      <c r="H133" s="286"/>
      <c r="I133" s="286"/>
      <c r="J133" s="259"/>
      <c r="K133" s="132"/>
      <c r="L133" s="132"/>
      <c r="M133" s="132"/>
      <c r="N133" s="257"/>
      <c r="O133" s="132"/>
      <c r="P133" s="49"/>
      <c r="Q133" s="132"/>
      <c r="R133" s="222"/>
      <c r="S133" s="222"/>
      <c r="T133" s="222"/>
      <c r="U133" s="222"/>
      <c r="V133" s="222"/>
      <c r="W133" s="222"/>
      <c r="X133" s="222"/>
      <c r="Y133" s="46"/>
    </row>
    <row r="134" spans="1:25" x14ac:dyDescent="0.2">
      <c r="A134" s="132"/>
      <c r="B134" s="257"/>
      <c r="C134" s="257"/>
      <c r="D134" s="132"/>
      <c r="E134" s="132"/>
      <c r="F134" s="132"/>
      <c r="G134" s="132"/>
      <c r="H134" s="286"/>
      <c r="I134" s="286"/>
      <c r="J134" s="259"/>
      <c r="K134" s="132"/>
      <c r="L134" s="132"/>
      <c r="M134" s="132"/>
      <c r="N134" s="257"/>
      <c r="O134" s="132"/>
      <c r="P134" s="49"/>
      <c r="Q134" s="132"/>
      <c r="R134" s="222"/>
      <c r="S134" s="222"/>
      <c r="T134" s="222"/>
      <c r="U134" s="222"/>
      <c r="V134" s="222"/>
      <c r="W134" s="222"/>
      <c r="X134" s="222"/>
      <c r="Y134" s="46"/>
    </row>
    <row r="135" spans="1:25" x14ac:dyDescent="0.2">
      <c r="A135" s="132"/>
      <c r="B135" s="257"/>
      <c r="C135" s="257"/>
      <c r="D135" s="132"/>
      <c r="E135" s="132"/>
      <c r="F135" s="132"/>
      <c r="G135" s="132"/>
      <c r="H135" s="286"/>
      <c r="I135" s="286"/>
      <c r="J135" s="259"/>
      <c r="K135" s="132"/>
      <c r="L135" s="132"/>
      <c r="M135" s="132"/>
      <c r="N135" s="257"/>
      <c r="O135" s="132"/>
      <c r="P135" s="49"/>
      <c r="Q135" s="132"/>
      <c r="R135" s="222"/>
      <c r="S135" s="222"/>
      <c r="T135" s="222"/>
      <c r="U135" s="222"/>
      <c r="V135" s="222"/>
      <c r="W135" s="222"/>
      <c r="X135" s="222"/>
      <c r="Y135" s="46"/>
    </row>
    <row r="136" spans="1:25" x14ac:dyDescent="0.2">
      <c r="A136" s="132"/>
      <c r="B136" s="257"/>
      <c r="C136" s="257"/>
      <c r="D136" s="132"/>
      <c r="E136" s="132"/>
      <c r="F136" s="132"/>
      <c r="G136" s="132"/>
      <c r="H136" s="286"/>
      <c r="I136" s="286"/>
      <c r="J136" s="259"/>
      <c r="K136" s="132"/>
      <c r="L136" s="132"/>
      <c r="M136" s="132"/>
      <c r="N136" s="257"/>
      <c r="O136" s="132"/>
      <c r="P136" s="49"/>
      <c r="Q136" s="132"/>
      <c r="R136" s="222"/>
      <c r="S136" s="222"/>
      <c r="T136" s="222"/>
      <c r="U136" s="222"/>
      <c r="V136" s="222"/>
      <c r="W136" s="222"/>
      <c r="X136" s="222"/>
      <c r="Y136" s="46"/>
    </row>
    <row r="137" spans="1:25" x14ac:dyDescent="0.2">
      <c r="A137" s="132"/>
      <c r="B137" s="257"/>
      <c r="C137" s="257"/>
      <c r="D137" s="132"/>
      <c r="E137" s="132"/>
      <c r="F137" s="132"/>
      <c r="G137" s="132"/>
      <c r="H137" s="286"/>
      <c r="I137" s="286"/>
      <c r="J137" s="259"/>
      <c r="K137" s="132"/>
      <c r="L137" s="132"/>
      <c r="M137" s="132"/>
      <c r="N137" s="257"/>
      <c r="O137" s="132"/>
      <c r="P137" s="132"/>
      <c r="Q137" s="132"/>
      <c r="R137" s="222"/>
      <c r="S137" s="222"/>
      <c r="T137" s="222"/>
      <c r="U137" s="222"/>
      <c r="V137" s="222"/>
      <c r="W137" s="222"/>
      <c r="X137" s="222"/>
      <c r="Y137" s="46"/>
    </row>
    <row r="138" spans="1:25" x14ac:dyDescent="0.2">
      <c r="A138" s="132"/>
      <c r="B138" s="257"/>
      <c r="C138" s="257"/>
      <c r="D138" s="132"/>
      <c r="E138" s="132"/>
      <c r="F138" s="132"/>
      <c r="G138" s="132"/>
      <c r="H138" s="286"/>
      <c r="I138" s="286"/>
      <c r="J138" s="259"/>
      <c r="K138" s="132"/>
      <c r="L138" s="132"/>
      <c r="M138" s="132"/>
      <c r="N138" s="257"/>
      <c r="O138" s="132"/>
      <c r="P138" s="132"/>
      <c r="Q138" s="132"/>
      <c r="R138" s="222"/>
      <c r="S138" s="222"/>
      <c r="T138" s="222"/>
      <c r="U138" s="222"/>
      <c r="V138" s="222"/>
      <c r="W138" s="222"/>
      <c r="X138" s="222"/>
      <c r="Y138" s="46"/>
    </row>
    <row r="139" spans="1:25" x14ac:dyDescent="0.2">
      <c r="A139" s="132"/>
      <c r="B139" s="257"/>
      <c r="C139" s="257"/>
      <c r="D139" s="132"/>
      <c r="E139" s="132"/>
      <c r="F139" s="132"/>
      <c r="G139" s="132"/>
      <c r="H139" s="286"/>
      <c r="I139" s="286"/>
      <c r="J139" s="259"/>
      <c r="K139" s="132"/>
      <c r="L139" s="132"/>
      <c r="M139" s="132"/>
      <c r="N139" s="257"/>
      <c r="O139" s="132"/>
      <c r="P139" s="132"/>
      <c r="Q139" s="132"/>
      <c r="R139" s="222"/>
      <c r="S139" s="222"/>
      <c r="T139" s="222"/>
      <c r="U139" s="222"/>
      <c r="V139" s="222"/>
      <c r="W139" s="222"/>
      <c r="X139" s="222"/>
      <c r="Y139" s="46"/>
    </row>
    <row r="140" spans="1:25" x14ac:dyDescent="0.2">
      <c r="A140" s="132"/>
      <c r="B140" s="257"/>
      <c r="C140" s="257"/>
      <c r="D140" s="132"/>
      <c r="E140" s="132"/>
      <c r="F140" s="132"/>
      <c r="G140" s="132"/>
      <c r="H140" s="286"/>
      <c r="I140" s="286"/>
      <c r="J140" s="259"/>
      <c r="K140" s="132"/>
      <c r="L140" s="132"/>
      <c r="M140" s="132"/>
      <c r="N140" s="257"/>
      <c r="O140" s="132"/>
      <c r="P140" s="132"/>
      <c r="Q140" s="132"/>
      <c r="R140" s="222"/>
      <c r="S140" s="222"/>
      <c r="T140" s="222"/>
      <c r="U140" s="222"/>
      <c r="V140" s="222"/>
      <c r="W140" s="222"/>
      <c r="X140" s="222"/>
      <c r="Y140" s="46"/>
    </row>
    <row r="141" spans="1:25" x14ac:dyDescent="0.2">
      <c r="A141" s="132"/>
      <c r="B141" s="257"/>
      <c r="C141" s="257"/>
      <c r="D141" s="132"/>
      <c r="E141" s="132"/>
      <c r="F141" s="132"/>
      <c r="G141" s="132"/>
      <c r="H141" s="286"/>
      <c r="I141" s="286"/>
      <c r="J141" s="259"/>
      <c r="K141" s="132"/>
      <c r="L141" s="132"/>
      <c r="M141" s="132"/>
      <c r="N141" s="257"/>
      <c r="O141" s="132"/>
      <c r="P141" s="132"/>
      <c r="Q141" s="132"/>
      <c r="R141" s="222"/>
      <c r="S141" s="222"/>
      <c r="T141" s="222"/>
      <c r="U141" s="222"/>
      <c r="V141" s="222"/>
      <c r="W141" s="222"/>
      <c r="X141" s="222"/>
      <c r="Y141" s="46"/>
    </row>
    <row r="142" spans="1:25" x14ac:dyDescent="0.2">
      <c r="A142" s="132"/>
      <c r="B142" s="257"/>
      <c r="C142" s="257"/>
      <c r="D142" s="132"/>
      <c r="E142" s="132"/>
      <c r="F142" s="132"/>
      <c r="G142" s="132"/>
      <c r="H142" s="286"/>
      <c r="I142" s="286"/>
      <c r="J142" s="259"/>
      <c r="K142" s="132"/>
      <c r="L142" s="132"/>
      <c r="M142" s="132"/>
      <c r="N142" s="257"/>
      <c r="O142" s="132"/>
      <c r="P142" s="132"/>
      <c r="Q142" s="132"/>
      <c r="R142" s="222"/>
      <c r="S142" s="222"/>
      <c r="T142" s="222"/>
      <c r="U142" s="222"/>
      <c r="V142" s="222"/>
      <c r="W142" s="222"/>
      <c r="X142" s="222"/>
      <c r="Y142" s="46"/>
    </row>
    <row r="143" spans="1:25" x14ac:dyDescent="0.2">
      <c r="A143" s="132"/>
      <c r="B143" s="257"/>
      <c r="C143" s="257"/>
      <c r="D143" s="132"/>
      <c r="E143" s="132"/>
      <c r="F143" s="132"/>
      <c r="G143" s="132"/>
      <c r="H143" s="286"/>
      <c r="I143" s="286"/>
      <c r="J143" s="259"/>
      <c r="K143" s="132"/>
      <c r="L143" s="132"/>
      <c r="M143" s="132"/>
      <c r="N143" s="257"/>
      <c r="O143" s="132"/>
      <c r="P143" s="132"/>
      <c r="Q143" s="132"/>
      <c r="R143" s="222"/>
      <c r="S143" s="222"/>
      <c r="T143" s="222"/>
      <c r="U143" s="222"/>
      <c r="V143" s="222"/>
      <c r="W143" s="222"/>
      <c r="X143" s="222"/>
      <c r="Y143" s="46"/>
    </row>
    <row r="144" spans="1:25" x14ac:dyDescent="0.2">
      <c r="A144" s="257"/>
      <c r="B144" s="257"/>
      <c r="C144" s="257"/>
      <c r="D144" s="132"/>
      <c r="E144" s="132"/>
      <c r="F144" s="132"/>
      <c r="G144" s="132"/>
      <c r="H144" s="286"/>
      <c r="I144" s="286"/>
      <c r="J144" s="259"/>
      <c r="K144" s="132"/>
      <c r="L144" s="132"/>
      <c r="M144" s="132"/>
      <c r="N144" s="257"/>
      <c r="O144" s="132"/>
      <c r="P144" s="132"/>
      <c r="Q144" s="132"/>
      <c r="R144" s="249"/>
      <c r="S144" s="249"/>
      <c r="T144" s="249"/>
      <c r="U144" s="249"/>
      <c r="V144" s="249"/>
      <c r="W144" s="249"/>
      <c r="X144" s="249"/>
      <c r="Y144" s="46"/>
    </row>
    <row r="145" spans="1:25" x14ac:dyDescent="0.2">
      <c r="A145" s="132"/>
      <c r="B145" s="257"/>
      <c r="C145" s="257"/>
      <c r="D145" s="132"/>
      <c r="E145" s="132"/>
      <c r="F145" s="132"/>
      <c r="G145" s="132"/>
      <c r="H145" s="286"/>
      <c r="I145" s="286"/>
      <c r="J145" s="259"/>
      <c r="K145" s="132"/>
      <c r="L145" s="132"/>
      <c r="M145" s="132"/>
      <c r="N145" s="257"/>
      <c r="O145" s="132"/>
      <c r="P145" s="132"/>
      <c r="Q145" s="132"/>
      <c r="R145" s="220"/>
      <c r="S145" s="220"/>
      <c r="T145" s="220"/>
      <c r="U145" s="220"/>
      <c r="V145" s="220"/>
      <c r="W145" s="220"/>
      <c r="X145" s="220"/>
      <c r="Y145" s="46"/>
    </row>
    <row r="146" spans="1:25" x14ac:dyDescent="0.2">
      <c r="A146" s="132"/>
      <c r="B146" s="257"/>
      <c r="C146" s="257"/>
      <c r="D146" s="132"/>
      <c r="E146" s="132"/>
      <c r="F146" s="132"/>
      <c r="G146" s="132"/>
      <c r="H146" s="286"/>
      <c r="I146" s="286"/>
      <c r="J146" s="259"/>
      <c r="K146" s="132"/>
      <c r="L146" s="132"/>
      <c r="M146" s="132"/>
      <c r="N146" s="257"/>
      <c r="O146" s="132"/>
      <c r="P146" s="132"/>
      <c r="Q146" s="132"/>
      <c r="R146" s="222"/>
      <c r="S146" s="222"/>
      <c r="T146" s="222"/>
      <c r="U146" s="222"/>
      <c r="V146" s="222"/>
      <c r="W146" s="222"/>
      <c r="X146" s="222"/>
      <c r="Y146" s="46"/>
    </row>
    <row r="147" spans="1:25" x14ac:dyDescent="0.2">
      <c r="A147" s="257"/>
      <c r="B147" s="257"/>
      <c r="C147" s="257"/>
      <c r="D147" s="132"/>
      <c r="E147" s="132"/>
      <c r="F147" s="132"/>
      <c r="G147" s="132"/>
      <c r="H147" s="286"/>
      <c r="I147" s="286"/>
      <c r="J147" s="259"/>
      <c r="K147" s="132"/>
      <c r="L147" s="132"/>
      <c r="M147" s="132"/>
      <c r="N147" s="257"/>
      <c r="O147" s="132"/>
      <c r="P147" s="132"/>
      <c r="Q147" s="132"/>
      <c r="R147" s="222"/>
      <c r="S147" s="222"/>
      <c r="T147" s="222"/>
      <c r="U147" s="222"/>
      <c r="V147" s="222"/>
      <c r="W147" s="222"/>
      <c r="X147" s="222"/>
      <c r="Y147" s="46"/>
    </row>
    <row r="148" spans="1:25" x14ac:dyDescent="0.2">
      <c r="A148" s="132"/>
      <c r="B148" s="257"/>
      <c r="C148" s="257"/>
      <c r="D148" s="132"/>
      <c r="E148" s="132"/>
      <c r="F148" s="132"/>
      <c r="G148" s="132"/>
      <c r="H148" s="286"/>
      <c r="I148" s="286"/>
      <c r="J148" s="259"/>
      <c r="K148" s="132"/>
      <c r="L148" s="132"/>
      <c r="M148" s="132"/>
      <c r="N148" s="257"/>
      <c r="O148" s="132"/>
      <c r="P148" s="132"/>
      <c r="Q148" s="132"/>
      <c r="R148" s="222"/>
      <c r="S148" s="222"/>
      <c r="T148" s="222"/>
      <c r="U148" s="222"/>
      <c r="V148" s="222"/>
      <c r="W148" s="222"/>
      <c r="X148" s="222"/>
      <c r="Y148" s="46"/>
    </row>
    <row r="149" spans="1:25" x14ac:dyDescent="0.2">
      <c r="A149" s="132"/>
      <c r="B149" s="257"/>
      <c r="C149" s="257"/>
      <c r="D149" s="132"/>
      <c r="E149" s="132"/>
      <c r="F149" s="132"/>
      <c r="G149" s="132"/>
      <c r="H149" s="286"/>
      <c r="I149" s="286"/>
      <c r="J149" s="259"/>
      <c r="K149" s="132"/>
      <c r="L149" s="132"/>
      <c r="M149" s="132"/>
      <c r="N149" s="257"/>
      <c r="O149" s="132"/>
      <c r="P149" s="132"/>
      <c r="Q149" s="132"/>
      <c r="R149" s="222"/>
      <c r="S149" s="222"/>
      <c r="T149" s="222"/>
      <c r="U149" s="222"/>
      <c r="V149" s="222"/>
      <c r="W149" s="222"/>
      <c r="X149" s="222"/>
      <c r="Y149" s="46"/>
    </row>
    <row r="150" spans="1:25" x14ac:dyDescent="0.2">
      <c r="A150" s="257"/>
      <c r="B150" s="257"/>
      <c r="C150" s="257"/>
      <c r="D150" s="132"/>
      <c r="E150" s="132"/>
      <c r="F150" s="132"/>
      <c r="G150" s="132"/>
      <c r="H150" s="286"/>
      <c r="I150" s="286"/>
      <c r="J150" s="259"/>
      <c r="K150" s="132"/>
      <c r="L150" s="132"/>
      <c r="M150" s="132"/>
      <c r="N150" s="257"/>
      <c r="O150" s="132"/>
      <c r="P150" s="132"/>
      <c r="Q150" s="132"/>
      <c r="R150" s="222"/>
      <c r="S150" s="222"/>
      <c r="T150" s="222"/>
      <c r="U150" s="222"/>
      <c r="V150" s="222"/>
      <c r="W150" s="222"/>
      <c r="X150" s="222"/>
      <c r="Y150" s="46"/>
    </row>
    <row r="151" spans="1:25" x14ac:dyDescent="0.2">
      <c r="A151" s="132"/>
      <c r="B151" s="257"/>
      <c r="C151" s="257"/>
      <c r="D151" s="132"/>
      <c r="E151" s="132"/>
      <c r="F151" s="132"/>
      <c r="G151" s="132"/>
      <c r="H151" s="286"/>
      <c r="I151" s="286"/>
      <c r="J151" s="259"/>
      <c r="K151" s="132"/>
      <c r="L151" s="132"/>
      <c r="M151" s="132"/>
      <c r="N151" s="257"/>
      <c r="O151" s="132"/>
      <c r="P151" s="132"/>
      <c r="Q151" s="132"/>
      <c r="R151" s="222"/>
      <c r="S151" s="222"/>
      <c r="T151" s="222"/>
      <c r="U151" s="222"/>
      <c r="V151" s="222"/>
      <c r="W151" s="222"/>
      <c r="X151" s="222"/>
      <c r="Y151" s="46"/>
    </row>
    <row r="152" spans="1:25" x14ac:dyDescent="0.2">
      <c r="A152" s="132"/>
      <c r="B152" s="257"/>
      <c r="C152" s="257"/>
      <c r="D152" s="132"/>
      <c r="E152" s="132"/>
      <c r="F152" s="132"/>
      <c r="G152" s="132"/>
      <c r="H152" s="286"/>
      <c r="I152" s="286"/>
      <c r="J152" s="259"/>
      <c r="K152" s="132"/>
      <c r="L152" s="132"/>
      <c r="M152" s="132"/>
      <c r="N152" s="257"/>
      <c r="O152" s="132"/>
      <c r="P152" s="132"/>
      <c r="Q152" s="132"/>
      <c r="R152" s="222"/>
      <c r="S152" s="222"/>
      <c r="T152" s="222"/>
      <c r="U152" s="222"/>
      <c r="V152" s="222"/>
      <c r="W152" s="222"/>
      <c r="X152" s="222"/>
      <c r="Y152" s="46"/>
    </row>
    <row r="153" spans="1:25" x14ac:dyDescent="0.2">
      <c r="A153" s="132"/>
      <c r="B153" s="257"/>
      <c r="C153" s="257"/>
      <c r="D153" s="132"/>
      <c r="E153" s="132"/>
      <c r="F153" s="132"/>
      <c r="G153" s="132"/>
      <c r="H153" s="286"/>
      <c r="I153" s="286"/>
      <c r="J153" s="259"/>
      <c r="K153" s="132"/>
      <c r="L153" s="132"/>
      <c r="M153" s="132"/>
      <c r="N153" s="257"/>
      <c r="O153" s="132"/>
      <c r="P153" s="132"/>
      <c r="Q153" s="132"/>
      <c r="R153" s="222"/>
      <c r="S153" s="222"/>
      <c r="T153" s="222"/>
      <c r="U153" s="222"/>
      <c r="V153" s="222"/>
      <c r="W153" s="222"/>
      <c r="X153" s="222"/>
      <c r="Y153" s="46"/>
    </row>
    <row r="154" spans="1:25" x14ac:dyDescent="0.2">
      <c r="A154" s="132"/>
      <c r="B154" s="257"/>
      <c r="C154" s="219"/>
      <c r="D154" s="132"/>
      <c r="E154" s="132"/>
      <c r="F154" s="132"/>
      <c r="G154" s="132"/>
      <c r="H154" s="286"/>
      <c r="I154" s="286"/>
      <c r="J154" s="259"/>
      <c r="K154" s="132"/>
      <c r="L154" s="132"/>
      <c r="M154" s="132"/>
      <c r="N154" s="257"/>
      <c r="O154" s="132"/>
      <c r="P154" s="132"/>
      <c r="Q154" s="132"/>
      <c r="R154" s="222"/>
      <c r="S154" s="222"/>
      <c r="T154" s="222"/>
      <c r="U154" s="222"/>
      <c r="V154" s="222"/>
      <c r="W154" s="222"/>
      <c r="X154" s="222"/>
      <c r="Y154" s="46"/>
    </row>
    <row r="155" spans="1:25" x14ac:dyDescent="0.2">
      <c r="A155" s="132"/>
      <c r="B155" s="257"/>
      <c r="C155" s="257"/>
      <c r="D155" s="132"/>
      <c r="E155" s="132"/>
      <c r="F155" s="132"/>
      <c r="G155" s="132"/>
      <c r="H155" s="286"/>
      <c r="I155" s="286"/>
      <c r="J155" s="259"/>
      <c r="K155" s="132"/>
      <c r="L155" s="132"/>
      <c r="M155" s="132"/>
      <c r="N155" s="257"/>
      <c r="O155" s="132"/>
      <c r="P155" s="132"/>
      <c r="Q155" s="132"/>
      <c r="R155" s="222"/>
      <c r="S155" s="222"/>
      <c r="T155" s="222"/>
      <c r="U155" s="222"/>
      <c r="V155" s="222"/>
      <c r="W155" s="222"/>
      <c r="X155" s="222"/>
      <c r="Y155" s="46"/>
    </row>
    <row r="156" spans="1:25" x14ac:dyDescent="0.2">
      <c r="A156" s="132"/>
      <c r="B156" s="257"/>
      <c r="C156" s="257"/>
      <c r="D156" s="132"/>
      <c r="E156" s="132"/>
      <c r="F156" s="132"/>
      <c r="G156" s="132"/>
      <c r="H156" s="286"/>
      <c r="I156" s="286"/>
      <c r="J156" s="259"/>
      <c r="K156" s="132"/>
      <c r="L156" s="132"/>
      <c r="M156" s="132"/>
      <c r="N156" s="257"/>
      <c r="O156" s="132"/>
      <c r="P156" s="132"/>
      <c r="Q156" s="132"/>
      <c r="R156" s="222"/>
      <c r="S156" s="222"/>
      <c r="T156" s="222"/>
      <c r="U156" s="222"/>
      <c r="V156" s="222"/>
      <c r="W156" s="222"/>
      <c r="X156" s="222"/>
      <c r="Y156" s="46"/>
    </row>
    <row r="157" spans="1:25" x14ac:dyDescent="0.2">
      <c r="A157" s="132"/>
      <c r="B157" s="257"/>
      <c r="C157" s="257"/>
      <c r="D157" s="132"/>
      <c r="E157" s="132"/>
      <c r="F157" s="132"/>
      <c r="G157" s="132"/>
      <c r="H157" s="286"/>
      <c r="I157" s="286"/>
      <c r="J157" s="259"/>
      <c r="K157" s="132"/>
      <c r="L157" s="132"/>
      <c r="M157" s="132"/>
      <c r="N157" s="257"/>
      <c r="O157" s="132"/>
      <c r="P157" s="132"/>
      <c r="Q157" s="132"/>
      <c r="R157" s="222"/>
      <c r="S157" s="222"/>
      <c r="T157" s="222"/>
      <c r="U157" s="222"/>
      <c r="V157" s="222"/>
      <c r="W157" s="222"/>
      <c r="X157" s="222"/>
      <c r="Y157" s="46"/>
    </row>
    <row r="158" spans="1:25" x14ac:dyDescent="0.2">
      <c r="A158" s="132"/>
      <c r="B158" s="257"/>
      <c r="C158" s="257"/>
      <c r="D158" s="132"/>
      <c r="E158" s="132"/>
      <c r="F158" s="132"/>
      <c r="G158" s="132"/>
      <c r="H158" s="286"/>
      <c r="I158" s="286"/>
      <c r="J158" s="259"/>
      <c r="K158" s="132"/>
      <c r="L158" s="132"/>
      <c r="M158" s="132"/>
      <c r="N158" s="257"/>
      <c r="O158" s="132"/>
      <c r="P158" s="132"/>
      <c r="Q158" s="132"/>
      <c r="R158" s="222"/>
      <c r="S158" s="222"/>
      <c r="T158" s="222"/>
      <c r="U158" s="222"/>
      <c r="V158" s="222"/>
      <c r="W158" s="222"/>
      <c r="X158" s="222"/>
      <c r="Y158" s="46"/>
    </row>
    <row r="159" spans="1:25" x14ac:dyDescent="0.2">
      <c r="A159" s="132"/>
      <c r="B159" s="257"/>
      <c r="C159" s="257"/>
      <c r="D159" s="132"/>
      <c r="E159" s="132"/>
      <c r="F159" s="132"/>
      <c r="G159" s="132"/>
      <c r="H159" s="286"/>
      <c r="I159" s="286"/>
      <c r="J159" s="259"/>
      <c r="K159" s="132"/>
      <c r="L159" s="132"/>
      <c r="M159" s="132"/>
      <c r="N159" s="257"/>
      <c r="O159" s="132"/>
      <c r="P159" s="132"/>
      <c r="Q159" s="132"/>
      <c r="R159" s="222"/>
      <c r="S159" s="222"/>
      <c r="T159" s="222"/>
      <c r="U159" s="222"/>
      <c r="V159" s="222"/>
      <c r="W159" s="222"/>
      <c r="X159" s="222"/>
      <c r="Y159" s="46"/>
    </row>
    <row r="160" spans="1:25" x14ac:dyDescent="0.2">
      <c r="A160" s="132"/>
      <c r="B160" s="257"/>
      <c r="C160" s="257"/>
      <c r="D160" s="132"/>
      <c r="E160" s="132"/>
      <c r="F160" s="132"/>
      <c r="G160" s="132"/>
      <c r="H160" s="286"/>
      <c r="I160" s="286"/>
      <c r="J160" s="259"/>
      <c r="K160" s="132"/>
      <c r="L160" s="132"/>
      <c r="M160" s="132"/>
      <c r="N160" s="257"/>
      <c r="O160" s="132"/>
      <c r="P160" s="132"/>
      <c r="Q160" s="132"/>
      <c r="R160" s="222"/>
      <c r="S160" s="222"/>
      <c r="T160" s="222"/>
      <c r="U160" s="222"/>
      <c r="V160" s="222"/>
      <c r="W160" s="222"/>
      <c r="X160" s="222"/>
      <c r="Y160" s="46"/>
    </row>
    <row r="161" spans="1:25" x14ac:dyDescent="0.2">
      <c r="A161" s="132"/>
      <c r="B161" s="257"/>
      <c r="C161" s="257"/>
      <c r="D161" s="132"/>
      <c r="E161" s="132"/>
      <c r="F161" s="132"/>
      <c r="G161" s="132"/>
      <c r="H161" s="286"/>
      <c r="I161" s="286"/>
      <c r="J161" s="259"/>
      <c r="K161" s="132"/>
      <c r="L161" s="132"/>
      <c r="M161" s="132"/>
      <c r="N161" s="257"/>
      <c r="O161" s="132"/>
      <c r="P161" s="132"/>
      <c r="Q161" s="132"/>
      <c r="R161" s="222"/>
      <c r="S161" s="222"/>
      <c r="T161" s="222"/>
      <c r="U161" s="222"/>
      <c r="V161" s="222"/>
      <c r="W161" s="222"/>
      <c r="X161" s="222"/>
      <c r="Y161" s="46"/>
    </row>
    <row r="162" spans="1:25" x14ac:dyDescent="0.2">
      <c r="A162" s="132"/>
      <c r="B162" s="257"/>
      <c r="C162" s="257"/>
      <c r="D162" s="132"/>
      <c r="E162" s="132"/>
      <c r="F162" s="132"/>
      <c r="G162" s="132"/>
      <c r="H162" s="286"/>
      <c r="I162" s="286"/>
      <c r="J162" s="259"/>
      <c r="K162" s="132"/>
      <c r="L162" s="132"/>
      <c r="M162" s="132"/>
      <c r="N162" s="257"/>
      <c r="O162" s="132"/>
      <c r="P162" s="132"/>
      <c r="Q162" s="132"/>
      <c r="R162" s="222"/>
      <c r="S162" s="222"/>
      <c r="T162" s="222"/>
      <c r="U162" s="222"/>
      <c r="V162" s="222"/>
      <c r="W162" s="222"/>
      <c r="X162" s="222"/>
      <c r="Y162" s="46"/>
    </row>
    <row r="163" spans="1:25" x14ac:dyDescent="0.2">
      <c r="A163" s="132"/>
      <c r="B163" s="257"/>
      <c r="C163" s="257"/>
      <c r="D163" s="132"/>
      <c r="E163" s="132"/>
      <c r="F163" s="132"/>
      <c r="G163" s="132"/>
      <c r="H163" s="286"/>
      <c r="I163" s="286"/>
      <c r="J163" s="259"/>
      <c r="K163" s="132"/>
      <c r="L163" s="132"/>
      <c r="M163" s="132"/>
      <c r="N163" s="257"/>
      <c r="O163" s="132"/>
      <c r="P163" s="132"/>
      <c r="Q163" s="132"/>
      <c r="R163" s="222"/>
      <c r="S163" s="222"/>
      <c r="T163" s="222"/>
      <c r="U163" s="222"/>
      <c r="V163" s="222"/>
      <c r="W163" s="222"/>
      <c r="X163" s="222"/>
      <c r="Y163" s="46"/>
    </row>
    <row r="164" spans="1:25" x14ac:dyDescent="0.2">
      <c r="A164" s="132"/>
      <c r="B164" s="257"/>
      <c r="C164" s="257"/>
      <c r="D164" s="132"/>
      <c r="E164" s="132"/>
      <c r="F164" s="132"/>
      <c r="G164" s="132"/>
      <c r="H164" s="286"/>
      <c r="I164" s="286"/>
      <c r="J164" s="259"/>
      <c r="K164" s="132"/>
      <c r="L164" s="132"/>
      <c r="M164" s="132"/>
      <c r="N164" s="257"/>
      <c r="O164" s="132"/>
      <c r="P164" s="132"/>
      <c r="Q164" s="132"/>
      <c r="R164" s="222"/>
      <c r="S164" s="222"/>
      <c r="T164" s="222"/>
      <c r="U164" s="222"/>
      <c r="V164" s="222"/>
      <c r="W164" s="222"/>
      <c r="X164" s="222"/>
      <c r="Y164" s="46"/>
    </row>
    <row r="165" spans="1:25" x14ac:dyDescent="0.2">
      <c r="A165" s="132"/>
      <c r="B165" s="257"/>
      <c r="C165" s="257"/>
      <c r="D165" s="132"/>
      <c r="E165" s="132"/>
      <c r="F165" s="132"/>
      <c r="G165" s="132"/>
      <c r="H165" s="286"/>
      <c r="I165" s="286"/>
      <c r="J165" s="259"/>
      <c r="K165" s="132"/>
      <c r="L165" s="132"/>
      <c r="M165" s="132"/>
      <c r="N165" s="257"/>
      <c r="O165" s="132"/>
      <c r="P165" s="132"/>
      <c r="Q165" s="132"/>
      <c r="R165" s="222"/>
      <c r="S165" s="222"/>
      <c r="T165" s="222"/>
      <c r="U165" s="222"/>
      <c r="V165" s="222"/>
      <c r="W165" s="222"/>
      <c r="X165" s="222"/>
      <c r="Y165" s="46"/>
    </row>
    <row r="166" spans="1:25" x14ac:dyDescent="0.2">
      <c r="A166" s="132"/>
      <c r="B166" s="257"/>
      <c r="C166" s="257"/>
      <c r="D166" s="132"/>
      <c r="E166" s="132"/>
      <c r="F166" s="132"/>
      <c r="G166" s="132"/>
      <c r="H166" s="286"/>
      <c r="I166" s="286"/>
      <c r="J166" s="259"/>
      <c r="K166" s="132"/>
      <c r="L166" s="132"/>
      <c r="M166" s="132"/>
      <c r="N166" s="257"/>
      <c r="O166" s="132"/>
      <c r="P166" s="132"/>
      <c r="Q166" s="132"/>
      <c r="R166" s="222"/>
      <c r="S166" s="222"/>
      <c r="T166" s="222"/>
      <c r="U166" s="222"/>
      <c r="V166" s="222"/>
      <c r="W166" s="222"/>
      <c r="X166" s="222"/>
      <c r="Y166" s="46"/>
    </row>
    <row r="167" spans="1:25" x14ac:dyDescent="0.2">
      <c r="A167" s="132"/>
      <c r="B167" s="257"/>
      <c r="C167" s="257"/>
      <c r="D167" s="132"/>
      <c r="E167" s="132"/>
      <c r="F167" s="132"/>
      <c r="G167" s="132"/>
      <c r="H167" s="286"/>
      <c r="I167" s="286"/>
      <c r="J167" s="259"/>
      <c r="K167" s="132"/>
      <c r="L167" s="132"/>
      <c r="M167" s="132"/>
      <c r="N167" s="257"/>
      <c r="O167" s="132"/>
      <c r="P167" s="132"/>
      <c r="Q167" s="132"/>
      <c r="R167" s="222"/>
      <c r="S167" s="222"/>
      <c r="T167" s="222"/>
      <c r="U167" s="222"/>
      <c r="V167" s="222"/>
      <c r="W167" s="222"/>
      <c r="X167" s="222"/>
      <c r="Y167" s="46"/>
    </row>
    <row r="168" spans="1:25" x14ac:dyDescent="0.2">
      <c r="A168" s="132"/>
      <c r="B168" s="257"/>
      <c r="C168" s="257"/>
      <c r="D168" s="132"/>
      <c r="E168" s="132"/>
      <c r="F168" s="132"/>
      <c r="G168" s="132"/>
      <c r="H168" s="286"/>
      <c r="I168" s="286"/>
      <c r="J168" s="259"/>
      <c r="K168" s="132"/>
      <c r="L168" s="132"/>
      <c r="M168" s="132"/>
      <c r="N168" s="257"/>
      <c r="O168" s="132"/>
      <c r="P168" s="132"/>
      <c r="Q168" s="132"/>
      <c r="R168" s="222"/>
      <c r="S168" s="222"/>
      <c r="T168" s="222"/>
      <c r="U168" s="222"/>
      <c r="V168" s="222"/>
      <c r="W168" s="222"/>
      <c r="X168" s="222"/>
      <c r="Y168" s="46"/>
    </row>
    <row r="169" spans="1:25" x14ac:dyDescent="0.2">
      <c r="A169" s="132"/>
      <c r="B169" s="257"/>
      <c r="C169" s="257"/>
      <c r="D169" s="132"/>
      <c r="E169" s="132"/>
      <c r="F169" s="132"/>
      <c r="G169" s="132"/>
      <c r="H169" s="286"/>
      <c r="I169" s="286"/>
      <c r="J169" s="259"/>
      <c r="K169" s="132"/>
      <c r="L169" s="132"/>
      <c r="M169" s="132"/>
      <c r="N169" s="257"/>
      <c r="O169" s="132"/>
      <c r="P169" s="132"/>
      <c r="Q169" s="132"/>
      <c r="R169" s="222"/>
      <c r="S169" s="222"/>
      <c r="T169" s="222"/>
      <c r="U169" s="222"/>
      <c r="V169" s="222"/>
      <c r="W169" s="222"/>
      <c r="X169" s="222"/>
      <c r="Y169" s="46"/>
    </row>
    <row r="170" spans="1:25" x14ac:dyDescent="0.2">
      <c r="A170" s="132"/>
      <c r="B170" s="257"/>
      <c r="C170" s="257"/>
      <c r="D170" s="132"/>
      <c r="E170" s="132"/>
      <c r="F170" s="132"/>
      <c r="G170" s="132"/>
      <c r="H170" s="286"/>
      <c r="I170" s="286"/>
      <c r="J170" s="259"/>
      <c r="K170" s="132"/>
      <c r="L170" s="132"/>
      <c r="M170" s="132"/>
      <c r="N170" s="257"/>
      <c r="O170" s="132"/>
      <c r="P170" s="132"/>
      <c r="Q170" s="132"/>
      <c r="R170" s="222"/>
      <c r="S170" s="222"/>
      <c r="T170" s="222"/>
      <c r="U170" s="222"/>
      <c r="V170" s="222"/>
      <c r="W170" s="222"/>
      <c r="X170" s="222"/>
      <c r="Y170" s="46"/>
    </row>
    <row r="171" spans="1:25" x14ac:dyDescent="0.2">
      <c r="A171" s="132"/>
      <c r="B171" s="257"/>
      <c r="C171" s="257"/>
      <c r="D171" s="132"/>
      <c r="E171" s="132"/>
      <c r="F171" s="132"/>
      <c r="G171" s="132"/>
      <c r="H171" s="286"/>
      <c r="I171" s="286"/>
      <c r="J171" s="259"/>
      <c r="K171" s="132"/>
      <c r="L171" s="132"/>
      <c r="M171" s="132"/>
      <c r="N171" s="257"/>
      <c r="O171" s="132"/>
      <c r="P171" s="132"/>
      <c r="Q171" s="132"/>
      <c r="R171" s="222"/>
      <c r="S171" s="222"/>
      <c r="T171" s="222"/>
      <c r="U171" s="222"/>
      <c r="V171" s="222"/>
      <c r="W171" s="222"/>
      <c r="X171" s="222"/>
      <c r="Y171" s="46"/>
    </row>
    <row r="172" spans="1:25" x14ac:dyDescent="0.2">
      <c r="A172" s="132"/>
      <c r="B172" s="257"/>
      <c r="C172" s="257"/>
      <c r="D172" s="132"/>
      <c r="E172" s="132"/>
      <c r="F172" s="132"/>
      <c r="G172" s="132"/>
      <c r="H172" s="286"/>
      <c r="I172" s="286"/>
      <c r="J172" s="259"/>
      <c r="K172" s="132"/>
      <c r="L172" s="132"/>
      <c r="M172" s="132"/>
      <c r="N172" s="257"/>
      <c r="O172" s="132"/>
      <c r="P172" s="132"/>
      <c r="Q172" s="132"/>
      <c r="R172" s="222"/>
      <c r="S172" s="222"/>
      <c r="T172" s="222"/>
      <c r="U172" s="222"/>
      <c r="V172" s="222"/>
      <c r="W172" s="222"/>
      <c r="X172" s="222"/>
      <c r="Y172" s="46"/>
    </row>
    <row r="173" spans="1:25" x14ac:dyDescent="0.2">
      <c r="A173" s="132"/>
      <c r="B173" s="257"/>
      <c r="C173" s="257"/>
      <c r="D173" s="132"/>
      <c r="E173" s="132"/>
      <c r="F173" s="132"/>
      <c r="G173" s="132"/>
      <c r="H173" s="286"/>
      <c r="I173" s="286"/>
      <c r="J173" s="259"/>
      <c r="K173" s="132"/>
      <c r="L173" s="132"/>
      <c r="M173" s="132"/>
      <c r="N173" s="257"/>
      <c r="O173" s="132"/>
      <c r="P173" s="132"/>
      <c r="Q173" s="132"/>
      <c r="R173" s="222"/>
      <c r="S173" s="222"/>
      <c r="T173" s="222"/>
      <c r="U173" s="222"/>
      <c r="V173" s="222"/>
      <c r="W173" s="222"/>
      <c r="X173" s="222"/>
      <c r="Y173" s="46"/>
    </row>
    <row r="174" spans="1:25" x14ac:dyDescent="0.2">
      <c r="A174" s="132"/>
      <c r="B174" s="257"/>
      <c r="C174" s="257"/>
      <c r="D174" s="132"/>
      <c r="E174" s="132"/>
      <c r="F174" s="132"/>
      <c r="G174" s="132"/>
      <c r="H174" s="286"/>
      <c r="I174" s="286"/>
      <c r="J174" s="259"/>
      <c r="K174" s="132"/>
      <c r="L174" s="132"/>
      <c r="M174" s="132"/>
      <c r="N174" s="257"/>
      <c r="O174" s="132"/>
      <c r="P174" s="132"/>
      <c r="Q174" s="132"/>
      <c r="R174" s="222"/>
      <c r="S174" s="222"/>
      <c r="T174" s="222"/>
      <c r="U174" s="222"/>
      <c r="V174" s="222"/>
      <c r="W174" s="222"/>
      <c r="X174" s="222"/>
      <c r="Y174" s="46"/>
    </row>
    <row r="175" spans="1:25" x14ac:dyDescent="0.2">
      <c r="A175" s="132"/>
      <c r="B175" s="257"/>
      <c r="C175" s="257"/>
      <c r="D175" s="132"/>
      <c r="E175" s="132"/>
      <c r="F175" s="132"/>
      <c r="G175" s="132"/>
      <c r="H175" s="286"/>
      <c r="I175" s="286"/>
      <c r="J175" s="259"/>
      <c r="K175" s="132"/>
      <c r="L175" s="132"/>
      <c r="M175" s="132"/>
      <c r="N175" s="257"/>
      <c r="O175" s="132"/>
      <c r="P175" s="132"/>
      <c r="Q175" s="132"/>
      <c r="R175" s="222"/>
      <c r="S175" s="222"/>
      <c r="T175" s="222"/>
      <c r="U175" s="222"/>
      <c r="V175" s="222"/>
      <c r="W175" s="222"/>
      <c r="X175" s="222"/>
      <c r="Y175" s="46"/>
    </row>
    <row r="176" spans="1:25" x14ac:dyDescent="0.2">
      <c r="A176" s="132"/>
      <c r="B176" s="257"/>
      <c r="C176" s="257"/>
      <c r="D176" s="132"/>
      <c r="E176" s="132"/>
      <c r="F176" s="132"/>
      <c r="G176" s="132"/>
      <c r="H176" s="286"/>
      <c r="I176" s="286"/>
      <c r="J176" s="259"/>
      <c r="K176" s="132"/>
      <c r="L176" s="132"/>
      <c r="M176" s="132"/>
      <c r="N176" s="257"/>
      <c r="O176" s="132"/>
      <c r="P176" s="132"/>
      <c r="Q176" s="132"/>
      <c r="R176" s="222"/>
      <c r="S176" s="222"/>
      <c r="T176" s="222"/>
      <c r="U176" s="222"/>
      <c r="V176" s="222"/>
      <c r="W176" s="222"/>
      <c r="X176" s="222"/>
      <c r="Y176" s="46"/>
    </row>
    <row r="177" spans="1:25" x14ac:dyDescent="0.2">
      <c r="A177" s="132"/>
      <c r="B177" s="257"/>
      <c r="C177" s="257"/>
      <c r="D177" s="132"/>
      <c r="E177" s="132"/>
      <c r="F177" s="132"/>
      <c r="G177" s="132"/>
      <c r="H177" s="286"/>
      <c r="I177" s="286"/>
      <c r="J177" s="259"/>
      <c r="K177" s="132"/>
      <c r="L177" s="132"/>
      <c r="M177" s="132"/>
      <c r="N177" s="257"/>
      <c r="O177" s="132"/>
      <c r="P177" s="132"/>
      <c r="Q177" s="132"/>
      <c r="R177" s="222"/>
      <c r="S177" s="222"/>
      <c r="T177" s="222"/>
      <c r="U177" s="222"/>
      <c r="V177" s="222"/>
      <c r="W177" s="222"/>
      <c r="X177" s="222"/>
      <c r="Y177" s="46"/>
    </row>
    <row r="178" spans="1:25" x14ac:dyDescent="0.2">
      <c r="A178" s="132"/>
      <c r="B178" s="257"/>
      <c r="C178" s="257"/>
      <c r="D178" s="132"/>
      <c r="E178" s="132"/>
      <c r="F178" s="132"/>
      <c r="G178" s="132"/>
      <c r="H178" s="286"/>
      <c r="I178" s="286"/>
      <c r="J178" s="259"/>
      <c r="K178" s="132"/>
      <c r="L178" s="132"/>
      <c r="M178" s="132"/>
      <c r="N178" s="257"/>
      <c r="O178" s="132"/>
      <c r="P178" s="132"/>
      <c r="Q178" s="132"/>
      <c r="R178" s="222"/>
      <c r="S178" s="222"/>
      <c r="T178" s="222"/>
      <c r="U178" s="222"/>
      <c r="V178" s="222"/>
      <c r="W178" s="222"/>
      <c r="X178" s="222"/>
      <c r="Y178" s="46"/>
    </row>
    <row r="179" spans="1:25" x14ac:dyDescent="0.2">
      <c r="A179" s="132"/>
      <c r="B179" s="257"/>
      <c r="C179" s="257"/>
      <c r="D179" s="132"/>
      <c r="E179" s="132"/>
      <c r="F179" s="132"/>
      <c r="G179" s="132"/>
      <c r="H179" s="286"/>
      <c r="I179" s="286"/>
      <c r="J179" s="259"/>
      <c r="K179" s="132"/>
      <c r="L179" s="132"/>
      <c r="M179" s="132"/>
      <c r="N179" s="257"/>
      <c r="O179" s="132"/>
      <c r="P179" s="132"/>
      <c r="Q179" s="132"/>
      <c r="R179" s="222"/>
      <c r="S179" s="222"/>
      <c r="T179" s="222"/>
      <c r="U179" s="222"/>
      <c r="V179" s="222"/>
      <c r="W179" s="222"/>
      <c r="X179" s="222"/>
      <c r="Y179" s="46"/>
    </row>
    <row r="180" spans="1:25" x14ac:dyDescent="0.2">
      <c r="A180" s="132"/>
      <c r="B180" s="257"/>
      <c r="C180" s="257"/>
      <c r="D180" s="132"/>
      <c r="E180" s="132"/>
      <c r="F180" s="132"/>
      <c r="G180" s="132"/>
      <c r="H180" s="286"/>
      <c r="I180" s="286"/>
      <c r="J180" s="259"/>
      <c r="K180" s="132"/>
      <c r="L180" s="132"/>
      <c r="M180" s="132"/>
      <c r="N180" s="257"/>
      <c r="O180" s="132"/>
      <c r="P180" s="132"/>
      <c r="Q180" s="132"/>
      <c r="R180" s="222"/>
      <c r="S180" s="222"/>
      <c r="T180" s="222"/>
      <c r="U180" s="222"/>
      <c r="V180" s="222"/>
      <c r="W180" s="222"/>
      <c r="X180" s="222"/>
      <c r="Y180" s="46"/>
    </row>
    <row r="181" spans="1:25" x14ac:dyDescent="0.2">
      <c r="A181" s="132"/>
      <c r="B181" s="257"/>
      <c r="C181" s="257"/>
      <c r="D181" s="132"/>
      <c r="E181" s="132"/>
      <c r="F181" s="132"/>
      <c r="G181" s="132"/>
      <c r="H181" s="286"/>
      <c r="I181" s="286"/>
      <c r="J181" s="259"/>
      <c r="K181" s="132"/>
      <c r="L181" s="132"/>
      <c r="M181" s="132"/>
      <c r="N181" s="257"/>
      <c r="O181" s="132"/>
      <c r="P181" s="132"/>
      <c r="Q181" s="132"/>
      <c r="R181" s="222"/>
      <c r="S181" s="222"/>
      <c r="T181" s="222"/>
      <c r="U181" s="222"/>
      <c r="V181" s="222"/>
      <c r="W181" s="222"/>
      <c r="X181" s="222"/>
      <c r="Y181" s="46"/>
    </row>
    <row r="182" spans="1:25" x14ac:dyDescent="0.2">
      <c r="A182" s="132"/>
      <c r="B182" s="257"/>
      <c r="C182" s="257"/>
      <c r="D182" s="132"/>
      <c r="E182" s="132"/>
      <c r="F182" s="132"/>
      <c r="G182" s="132"/>
      <c r="H182" s="286"/>
      <c r="I182" s="286"/>
      <c r="J182" s="259"/>
      <c r="K182" s="132"/>
      <c r="L182" s="132"/>
      <c r="M182" s="132"/>
      <c r="N182" s="257"/>
      <c r="O182" s="132"/>
      <c r="P182" s="132"/>
      <c r="Q182" s="132"/>
      <c r="R182" s="222"/>
      <c r="S182" s="222"/>
      <c r="T182" s="222"/>
      <c r="U182" s="222"/>
      <c r="V182" s="222"/>
      <c r="W182" s="222"/>
      <c r="X182" s="222"/>
      <c r="Y182" s="46"/>
    </row>
    <row r="183" spans="1:25" x14ac:dyDescent="0.2">
      <c r="A183" s="132"/>
      <c r="B183" s="257"/>
      <c r="C183" s="257"/>
      <c r="D183" s="132"/>
      <c r="E183" s="132"/>
      <c r="F183" s="132"/>
      <c r="G183" s="132"/>
      <c r="H183" s="286"/>
      <c r="I183" s="286"/>
      <c r="J183" s="259"/>
      <c r="K183" s="132"/>
      <c r="L183" s="132"/>
      <c r="M183" s="132"/>
      <c r="N183" s="257"/>
      <c r="O183" s="132"/>
      <c r="P183" s="132"/>
      <c r="Q183" s="132"/>
      <c r="R183" s="222"/>
      <c r="S183" s="222"/>
      <c r="T183" s="222"/>
      <c r="U183" s="222"/>
      <c r="V183" s="222"/>
      <c r="W183" s="222"/>
      <c r="X183" s="222"/>
      <c r="Y183" s="46"/>
    </row>
    <row r="184" spans="1:25" x14ac:dyDescent="0.2">
      <c r="A184" s="132"/>
      <c r="B184" s="257"/>
      <c r="C184" s="257"/>
      <c r="D184" s="132"/>
      <c r="E184" s="132"/>
      <c r="F184" s="132"/>
      <c r="G184" s="132"/>
      <c r="H184" s="286"/>
      <c r="I184" s="286"/>
      <c r="J184" s="259"/>
      <c r="K184" s="132"/>
      <c r="L184" s="132"/>
      <c r="M184" s="132"/>
      <c r="N184" s="257"/>
      <c r="O184" s="132"/>
      <c r="P184" s="49"/>
      <c r="Q184" s="132"/>
      <c r="R184" s="222"/>
      <c r="S184" s="222"/>
      <c r="T184" s="222"/>
      <c r="U184" s="222"/>
      <c r="V184" s="222"/>
      <c r="W184" s="222"/>
      <c r="X184" s="222"/>
      <c r="Y184" s="46"/>
    </row>
    <row r="185" spans="1:25" x14ac:dyDescent="0.2">
      <c r="A185" s="132"/>
      <c r="B185" s="257"/>
      <c r="C185" s="257"/>
      <c r="D185" s="132"/>
      <c r="E185" s="132"/>
      <c r="F185" s="132"/>
      <c r="G185" s="132"/>
      <c r="H185" s="286"/>
      <c r="I185" s="286"/>
      <c r="J185" s="259"/>
      <c r="K185" s="132"/>
      <c r="L185" s="132"/>
      <c r="M185" s="132"/>
      <c r="N185" s="257"/>
      <c r="O185" s="132"/>
      <c r="P185" s="49"/>
      <c r="Q185" s="132"/>
      <c r="R185" s="222"/>
      <c r="S185" s="222"/>
      <c r="T185" s="222"/>
      <c r="U185" s="222"/>
      <c r="V185" s="222"/>
      <c r="W185" s="222"/>
      <c r="X185" s="222"/>
      <c r="Y185" s="46"/>
    </row>
    <row r="186" spans="1:25" x14ac:dyDescent="0.2">
      <c r="A186" s="132"/>
      <c r="B186" s="257"/>
      <c r="C186" s="257"/>
      <c r="D186" s="132"/>
      <c r="E186" s="132"/>
      <c r="F186" s="132"/>
      <c r="G186" s="132"/>
      <c r="H186" s="286"/>
      <c r="I186" s="286"/>
      <c r="J186" s="259"/>
      <c r="K186" s="132"/>
      <c r="L186" s="132"/>
      <c r="M186" s="132"/>
      <c r="N186" s="257"/>
      <c r="O186" s="132"/>
      <c r="P186" s="49"/>
      <c r="Q186" s="132"/>
      <c r="R186" s="222"/>
      <c r="S186" s="222"/>
      <c r="T186" s="222"/>
      <c r="U186" s="222"/>
      <c r="V186" s="222"/>
      <c r="W186" s="222"/>
      <c r="X186" s="222"/>
      <c r="Y186" s="46"/>
    </row>
    <row r="187" spans="1:25" x14ac:dyDescent="0.2">
      <c r="A187" s="132"/>
      <c r="B187" s="257"/>
      <c r="C187" s="257"/>
      <c r="D187" s="132"/>
      <c r="E187" s="132"/>
      <c r="F187" s="132"/>
      <c r="G187" s="132"/>
      <c r="H187" s="286"/>
      <c r="I187" s="286"/>
      <c r="J187" s="259"/>
      <c r="K187" s="132"/>
      <c r="L187" s="132"/>
      <c r="M187" s="132"/>
      <c r="N187" s="257"/>
      <c r="O187" s="132"/>
      <c r="P187" s="49"/>
      <c r="Q187" s="132"/>
      <c r="R187" s="222"/>
      <c r="S187" s="222"/>
      <c r="T187" s="222"/>
      <c r="U187" s="222"/>
      <c r="V187" s="222"/>
      <c r="W187" s="222"/>
      <c r="X187" s="222"/>
      <c r="Y187" s="46"/>
    </row>
    <row r="188" spans="1:25" x14ac:dyDescent="0.2">
      <c r="A188" s="132"/>
      <c r="B188" s="257"/>
      <c r="C188" s="257"/>
      <c r="D188" s="132"/>
      <c r="E188" s="132"/>
      <c r="F188" s="132"/>
      <c r="G188" s="132"/>
      <c r="H188" s="286"/>
      <c r="I188" s="286"/>
      <c r="J188" s="259"/>
      <c r="K188" s="132"/>
      <c r="L188" s="132"/>
      <c r="M188" s="132"/>
      <c r="N188" s="257"/>
      <c r="O188" s="132"/>
      <c r="P188" s="49"/>
      <c r="Q188" s="132"/>
      <c r="R188" s="222"/>
      <c r="S188" s="222"/>
      <c r="T188" s="222"/>
      <c r="U188" s="222"/>
      <c r="V188" s="222"/>
      <c r="W188" s="222"/>
      <c r="X188" s="222"/>
      <c r="Y188" s="46"/>
    </row>
    <row r="189" spans="1:25" x14ac:dyDescent="0.2">
      <c r="A189" s="132"/>
      <c r="B189" s="257"/>
      <c r="C189" s="257"/>
      <c r="D189" s="132"/>
      <c r="E189" s="132"/>
      <c r="F189" s="132"/>
      <c r="G189" s="132"/>
      <c r="H189" s="286"/>
      <c r="I189" s="286"/>
      <c r="J189" s="259"/>
      <c r="K189" s="132"/>
      <c r="L189" s="132"/>
      <c r="M189" s="132"/>
      <c r="N189" s="257"/>
      <c r="O189" s="132"/>
      <c r="P189" s="49"/>
      <c r="Q189" s="132"/>
      <c r="R189" s="222"/>
      <c r="S189" s="222"/>
      <c r="T189" s="222"/>
      <c r="U189" s="222"/>
      <c r="V189" s="222"/>
      <c r="W189" s="222"/>
      <c r="X189" s="222"/>
      <c r="Y189" s="46"/>
    </row>
    <row r="190" spans="1:25" x14ac:dyDescent="0.2">
      <c r="A190" s="132"/>
      <c r="B190" s="257"/>
      <c r="C190" s="257"/>
      <c r="D190" s="132"/>
      <c r="E190" s="132"/>
      <c r="F190" s="132"/>
      <c r="G190" s="132"/>
      <c r="H190" s="286"/>
      <c r="I190" s="286"/>
      <c r="J190" s="259"/>
      <c r="K190" s="132"/>
      <c r="L190" s="132"/>
      <c r="M190" s="132"/>
      <c r="N190" s="257"/>
      <c r="O190" s="132"/>
      <c r="P190" s="49"/>
      <c r="Q190" s="132"/>
      <c r="R190" s="222"/>
      <c r="S190" s="222"/>
      <c r="T190" s="222"/>
      <c r="U190" s="222"/>
      <c r="V190" s="222"/>
      <c r="W190" s="222"/>
      <c r="X190" s="222"/>
      <c r="Y190" s="46"/>
    </row>
    <row r="191" spans="1:25" x14ac:dyDescent="0.2">
      <c r="A191" s="132"/>
      <c r="B191" s="257"/>
      <c r="C191" s="257"/>
      <c r="D191" s="132"/>
      <c r="E191" s="132"/>
      <c r="F191" s="132"/>
      <c r="G191" s="132"/>
      <c r="H191" s="286"/>
      <c r="I191" s="286"/>
      <c r="J191" s="259"/>
      <c r="K191" s="132"/>
      <c r="L191" s="132"/>
      <c r="M191" s="132"/>
      <c r="N191" s="257"/>
      <c r="O191" s="132"/>
      <c r="P191" s="49"/>
      <c r="Q191" s="132"/>
      <c r="R191" s="222"/>
      <c r="S191" s="222"/>
      <c r="T191" s="222"/>
      <c r="U191" s="222"/>
      <c r="V191" s="222"/>
      <c r="W191" s="222"/>
      <c r="X191" s="222"/>
      <c r="Y191" s="46"/>
    </row>
    <row r="192" spans="1:25" x14ac:dyDescent="0.2">
      <c r="A192" s="132"/>
      <c r="B192" s="257"/>
      <c r="C192" s="257"/>
      <c r="D192" s="132"/>
      <c r="E192" s="132"/>
      <c r="F192" s="132"/>
      <c r="G192" s="132"/>
      <c r="H192" s="286"/>
      <c r="I192" s="286"/>
      <c r="J192" s="259"/>
      <c r="K192" s="132"/>
      <c r="L192" s="132"/>
      <c r="M192" s="132"/>
      <c r="N192" s="257"/>
      <c r="O192" s="132"/>
      <c r="P192" s="49"/>
      <c r="Q192" s="132"/>
      <c r="R192" s="222"/>
      <c r="S192" s="222"/>
      <c r="T192" s="222"/>
      <c r="U192" s="222"/>
      <c r="V192" s="222"/>
      <c r="W192" s="222"/>
      <c r="X192" s="222"/>
      <c r="Y192" s="46"/>
    </row>
    <row r="193" spans="1:25" x14ac:dyDescent="0.2">
      <c r="A193" s="132"/>
      <c r="B193" s="257"/>
      <c r="C193" s="257"/>
      <c r="D193" s="132"/>
      <c r="E193" s="132"/>
      <c r="F193" s="132"/>
      <c r="G193" s="132"/>
      <c r="H193" s="286"/>
      <c r="I193" s="286"/>
      <c r="J193" s="259"/>
      <c r="K193" s="132"/>
      <c r="L193" s="132"/>
      <c r="M193" s="132"/>
      <c r="N193" s="257"/>
      <c r="O193" s="132"/>
      <c r="P193" s="49"/>
      <c r="Q193" s="132"/>
      <c r="R193" s="222"/>
      <c r="S193" s="222"/>
      <c r="T193" s="222"/>
      <c r="U193" s="222"/>
      <c r="V193" s="222"/>
      <c r="W193" s="222"/>
      <c r="X193" s="222"/>
      <c r="Y193" s="46"/>
    </row>
    <row r="194" spans="1:25" x14ac:dyDescent="0.2">
      <c r="A194" s="132"/>
      <c r="B194" s="257"/>
      <c r="C194" s="257"/>
      <c r="D194" s="132"/>
      <c r="E194" s="132"/>
      <c r="F194" s="132"/>
      <c r="G194" s="132"/>
      <c r="H194" s="286"/>
      <c r="I194" s="286"/>
      <c r="J194" s="259"/>
      <c r="K194" s="132"/>
      <c r="L194" s="132"/>
      <c r="M194" s="132"/>
      <c r="N194" s="257"/>
      <c r="O194" s="132"/>
      <c r="P194" s="49"/>
      <c r="Q194" s="132"/>
      <c r="R194" s="222"/>
      <c r="S194" s="222"/>
      <c r="T194" s="222"/>
      <c r="U194" s="222"/>
      <c r="V194" s="222"/>
      <c r="W194" s="222"/>
      <c r="X194" s="222"/>
      <c r="Y194" s="46"/>
    </row>
    <row r="195" spans="1:25" x14ac:dyDescent="0.2">
      <c r="A195" s="132"/>
      <c r="B195" s="257"/>
      <c r="C195" s="257"/>
      <c r="D195" s="132"/>
      <c r="E195" s="132"/>
      <c r="F195" s="132"/>
      <c r="G195" s="132"/>
      <c r="H195" s="286"/>
      <c r="I195" s="286"/>
      <c r="J195" s="259"/>
      <c r="K195" s="132"/>
      <c r="L195" s="132"/>
      <c r="M195" s="132"/>
      <c r="N195" s="257"/>
      <c r="O195" s="132"/>
      <c r="P195" s="49"/>
      <c r="Q195" s="132"/>
      <c r="R195" s="222"/>
      <c r="S195" s="222"/>
      <c r="T195" s="222"/>
      <c r="U195" s="222"/>
      <c r="V195" s="222"/>
      <c r="W195" s="222"/>
      <c r="X195" s="222"/>
      <c r="Y195" s="46"/>
    </row>
    <row r="196" spans="1:25" x14ac:dyDescent="0.2">
      <c r="A196" s="132"/>
      <c r="B196" s="257"/>
      <c r="C196" s="257"/>
      <c r="D196" s="132"/>
      <c r="E196" s="132"/>
      <c r="F196" s="132"/>
      <c r="G196" s="132"/>
      <c r="H196" s="286"/>
      <c r="I196" s="286"/>
      <c r="J196" s="259"/>
      <c r="K196" s="132"/>
      <c r="L196" s="132"/>
      <c r="M196" s="132"/>
      <c r="N196" s="257"/>
      <c r="O196" s="132"/>
      <c r="P196" s="49"/>
      <c r="Q196" s="132"/>
      <c r="R196" s="222"/>
      <c r="S196" s="222"/>
      <c r="T196" s="222"/>
      <c r="U196" s="222"/>
      <c r="V196" s="222"/>
      <c r="W196" s="222"/>
      <c r="X196" s="222"/>
      <c r="Y196" s="46"/>
    </row>
    <row r="197" spans="1:25" x14ac:dyDescent="0.2">
      <c r="A197" s="132"/>
      <c r="B197" s="257"/>
      <c r="C197" s="257"/>
      <c r="D197" s="132"/>
      <c r="E197" s="132"/>
      <c r="F197" s="132"/>
      <c r="G197" s="132"/>
      <c r="H197" s="286"/>
      <c r="I197" s="286"/>
      <c r="J197" s="259"/>
      <c r="K197" s="132"/>
      <c r="L197" s="132"/>
      <c r="M197" s="132"/>
      <c r="N197" s="257"/>
      <c r="O197" s="132"/>
      <c r="P197" s="49"/>
      <c r="Q197" s="132"/>
      <c r="R197" s="222"/>
      <c r="S197" s="222"/>
      <c r="T197" s="222"/>
      <c r="U197" s="222"/>
      <c r="V197" s="222"/>
      <c r="W197" s="222"/>
      <c r="X197" s="222"/>
      <c r="Y197" s="46"/>
    </row>
    <row r="198" spans="1:25" x14ac:dyDescent="0.2">
      <c r="A198" s="132"/>
      <c r="B198" s="257"/>
      <c r="C198" s="257"/>
      <c r="D198" s="132"/>
      <c r="E198" s="132"/>
      <c r="F198" s="132"/>
      <c r="G198" s="132"/>
      <c r="H198" s="286"/>
      <c r="I198" s="286"/>
      <c r="J198" s="259"/>
      <c r="K198" s="132"/>
      <c r="L198" s="132"/>
      <c r="M198" s="132"/>
      <c r="N198" s="257"/>
      <c r="O198" s="132"/>
      <c r="P198" s="49"/>
      <c r="Q198" s="132"/>
      <c r="R198" s="222"/>
      <c r="S198" s="222"/>
      <c r="T198" s="222"/>
      <c r="U198" s="222"/>
      <c r="V198" s="222"/>
      <c r="W198" s="222"/>
      <c r="X198" s="222"/>
      <c r="Y198" s="46"/>
    </row>
    <row r="199" spans="1:25" x14ac:dyDescent="0.2">
      <c r="A199" s="132"/>
      <c r="B199" s="257"/>
      <c r="C199" s="257"/>
      <c r="D199" s="132"/>
      <c r="E199" s="132"/>
      <c r="F199" s="132"/>
      <c r="G199" s="132"/>
      <c r="H199" s="286"/>
      <c r="I199" s="286"/>
      <c r="J199" s="259"/>
      <c r="K199" s="132"/>
      <c r="L199" s="132"/>
      <c r="M199" s="132"/>
      <c r="N199" s="257"/>
      <c r="O199" s="132"/>
      <c r="P199" s="49"/>
      <c r="Q199" s="132"/>
      <c r="R199" s="222"/>
      <c r="S199" s="222"/>
      <c r="T199" s="222"/>
      <c r="U199" s="222"/>
      <c r="V199" s="222"/>
      <c r="W199" s="222"/>
      <c r="X199" s="222"/>
      <c r="Y199" s="46"/>
    </row>
    <row r="200" spans="1:25" x14ac:dyDescent="0.2">
      <c r="A200" s="132"/>
      <c r="B200" s="257"/>
      <c r="C200" s="257"/>
      <c r="D200" s="132"/>
      <c r="E200" s="132"/>
      <c r="F200" s="132"/>
      <c r="G200" s="132"/>
      <c r="H200" s="286"/>
      <c r="I200" s="286"/>
      <c r="J200" s="259"/>
      <c r="K200" s="132"/>
      <c r="L200" s="132"/>
      <c r="M200" s="132"/>
      <c r="N200" s="257"/>
      <c r="O200" s="132"/>
      <c r="P200" s="49"/>
      <c r="Q200" s="132"/>
      <c r="R200" s="222"/>
      <c r="S200" s="222"/>
      <c r="T200" s="222"/>
      <c r="U200" s="222"/>
      <c r="V200" s="222"/>
      <c r="W200" s="222"/>
      <c r="X200" s="222"/>
      <c r="Y200" s="46"/>
    </row>
    <row r="201" spans="1:25" x14ac:dyDescent="0.2">
      <c r="A201" s="132"/>
      <c r="B201" s="257"/>
      <c r="C201" s="257"/>
      <c r="D201" s="132"/>
      <c r="E201" s="132"/>
      <c r="F201" s="132"/>
      <c r="G201" s="132"/>
      <c r="H201" s="286"/>
      <c r="I201" s="286"/>
      <c r="J201" s="259"/>
      <c r="K201" s="132"/>
      <c r="L201" s="132"/>
      <c r="M201" s="132"/>
      <c r="N201" s="257"/>
      <c r="O201" s="132"/>
      <c r="P201" s="49"/>
      <c r="Q201" s="132"/>
      <c r="R201" s="222"/>
      <c r="S201" s="222"/>
      <c r="T201" s="222"/>
      <c r="U201" s="222"/>
      <c r="V201" s="222"/>
      <c r="W201" s="222"/>
      <c r="X201" s="222"/>
      <c r="Y201" s="46"/>
    </row>
    <row r="202" spans="1:25" x14ac:dyDescent="0.2">
      <c r="A202" s="132"/>
      <c r="B202" s="257"/>
      <c r="C202" s="257"/>
      <c r="D202" s="132"/>
      <c r="E202" s="132"/>
      <c r="F202" s="132"/>
      <c r="G202" s="132"/>
      <c r="H202" s="286"/>
      <c r="I202" s="286"/>
      <c r="J202" s="259"/>
      <c r="K202" s="132"/>
      <c r="L202" s="132"/>
      <c r="M202" s="132"/>
      <c r="N202" s="257"/>
      <c r="O202" s="132"/>
      <c r="P202" s="49"/>
      <c r="Q202" s="132"/>
      <c r="R202" s="222"/>
      <c r="S202" s="222"/>
      <c r="T202" s="222"/>
      <c r="U202" s="222"/>
      <c r="V202" s="222"/>
      <c r="W202" s="222"/>
      <c r="X202" s="222"/>
      <c r="Y202" s="46"/>
    </row>
    <row r="203" spans="1:25" x14ac:dyDescent="0.2">
      <c r="A203" s="132"/>
      <c r="B203" s="257"/>
      <c r="C203" s="257"/>
      <c r="D203" s="132"/>
      <c r="E203" s="132"/>
      <c r="F203" s="132"/>
      <c r="G203" s="132"/>
      <c r="H203" s="286"/>
      <c r="I203" s="286"/>
      <c r="J203" s="259"/>
      <c r="K203" s="132"/>
      <c r="L203" s="132"/>
      <c r="M203" s="132"/>
      <c r="N203" s="257"/>
      <c r="O203" s="132"/>
      <c r="P203" s="49"/>
      <c r="Q203" s="132"/>
      <c r="R203" s="222"/>
      <c r="S203" s="222"/>
      <c r="T203" s="222"/>
      <c r="U203" s="222"/>
      <c r="V203" s="222"/>
      <c r="W203" s="222"/>
      <c r="X203" s="222"/>
      <c r="Y203" s="46"/>
    </row>
    <row r="204" spans="1:25" x14ac:dyDescent="0.2">
      <c r="A204" s="132"/>
      <c r="B204" s="257"/>
      <c r="C204" s="257"/>
      <c r="D204" s="132"/>
      <c r="E204" s="132"/>
      <c r="F204" s="132"/>
      <c r="G204" s="132"/>
      <c r="H204" s="286"/>
      <c r="I204" s="286"/>
      <c r="J204" s="259"/>
      <c r="K204" s="132"/>
      <c r="L204" s="132"/>
      <c r="M204" s="132"/>
      <c r="N204" s="257"/>
      <c r="O204" s="132"/>
      <c r="P204" s="49"/>
      <c r="Q204" s="132"/>
      <c r="R204" s="222"/>
      <c r="S204" s="222"/>
      <c r="T204" s="222"/>
      <c r="U204" s="222"/>
      <c r="V204" s="222"/>
      <c r="W204" s="222"/>
      <c r="X204" s="222"/>
      <c r="Y204" s="46"/>
    </row>
    <row r="205" spans="1:25" x14ac:dyDescent="0.2">
      <c r="A205" s="132"/>
      <c r="B205" s="257"/>
      <c r="C205" s="257"/>
      <c r="D205" s="132"/>
      <c r="E205" s="132"/>
      <c r="F205" s="132"/>
      <c r="G205" s="132"/>
      <c r="H205" s="286"/>
      <c r="I205" s="286"/>
      <c r="J205" s="259"/>
      <c r="K205" s="132"/>
      <c r="L205" s="132"/>
      <c r="M205" s="132"/>
      <c r="N205" s="257"/>
      <c r="O205" s="132"/>
      <c r="P205" s="49"/>
      <c r="Q205" s="132"/>
      <c r="R205" s="222"/>
      <c r="S205" s="222"/>
      <c r="T205" s="222"/>
      <c r="U205" s="222"/>
      <c r="V205" s="222"/>
      <c r="W205" s="222"/>
      <c r="X205" s="222"/>
      <c r="Y205" s="46"/>
    </row>
    <row r="206" spans="1:25" x14ac:dyDescent="0.2">
      <c r="A206" s="132"/>
      <c r="B206" s="257"/>
      <c r="C206" s="257"/>
      <c r="D206" s="132"/>
      <c r="E206" s="132"/>
      <c r="F206" s="132"/>
      <c r="G206" s="132"/>
      <c r="H206" s="286"/>
      <c r="I206" s="286"/>
      <c r="J206" s="259"/>
      <c r="K206" s="132"/>
      <c r="L206" s="132"/>
      <c r="M206" s="132"/>
      <c r="N206" s="257"/>
      <c r="O206" s="132"/>
      <c r="P206" s="49"/>
      <c r="Q206" s="132"/>
      <c r="R206" s="222"/>
      <c r="S206" s="222"/>
      <c r="T206" s="222"/>
      <c r="U206" s="222"/>
      <c r="V206" s="222"/>
      <c r="W206" s="222"/>
      <c r="X206" s="222"/>
      <c r="Y206" s="46"/>
    </row>
    <row r="207" spans="1:25" x14ac:dyDescent="0.2">
      <c r="A207" s="132"/>
      <c r="B207" s="257"/>
      <c r="C207" s="257"/>
      <c r="D207" s="132"/>
      <c r="E207" s="132"/>
      <c r="F207" s="132"/>
      <c r="G207" s="132"/>
      <c r="H207" s="286"/>
      <c r="I207" s="286"/>
      <c r="J207" s="259"/>
      <c r="K207" s="132"/>
      <c r="L207" s="132"/>
      <c r="M207" s="132"/>
      <c r="N207" s="257"/>
      <c r="O207" s="132"/>
      <c r="P207" s="49"/>
      <c r="Q207" s="132"/>
      <c r="R207" s="222"/>
      <c r="S207" s="222"/>
      <c r="T207" s="222"/>
      <c r="U207" s="222"/>
      <c r="V207" s="222"/>
      <c r="W207" s="222"/>
      <c r="X207" s="222"/>
      <c r="Y207" s="46"/>
    </row>
    <row r="208" spans="1:25" x14ac:dyDescent="0.2">
      <c r="A208" s="132"/>
      <c r="B208" s="257"/>
      <c r="C208" s="257"/>
      <c r="D208" s="132"/>
      <c r="E208" s="132"/>
      <c r="F208" s="132"/>
      <c r="G208" s="132"/>
      <c r="H208" s="286"/>
      <c r="I208" s="286"/>
      <c r="J208" s="259"/>
      <c r="K208" s="132"/>
      <c r="L208" s="132"/>
      <c r="M208" s="132"/>
      <c r="N208" s="257"/>
      <c r="O208" s="132"/>
      <c r="P208" s="49"/>
      <c r="Q208" s="132"/>
      <c r="R208" s="222"/>
      <c r="S208" s="222"/>
      <c r="T208" s="222"/>
      <c r="U208" s="222"/>
      <c r="V208" s="222"/>
      <c r="W208" s="222"/>
      <c r="X208" s="222"/>
      <c r="Y208" s="46"/>
    </row>
    <row r="209" spans="1:25" x14ac:dyDescent="0.2">
      <c r="A209" s="132"/>
      <c r="B209" s="257"/>
      <c r="C209" s="257"/>
      <c r="D209" s="132"/>
      <c r="E209" s="132"/>
      <c r="F209" s="132"/>
      <c r="G209" s="132"/>
      <c r="H209" s="286"/>
      <c r="I209" s="286"/>
      <c r="J209" s="259"/>
      <c r="K209" s="132"/>
      <c r="L209" s="132"/>
      <c r="M209" s="132"/>
      <c r="N209" s="257"/>
      <c r="O209" s="132"/>
      <c r="P209" s="49"/>
      <c r="Q209" s="132"/>
      <c r="R209" s="222"/>
      <c r="S209" s="222"/>
      <c r="T209" s="222"/>
      <c r="U209" s="222"/>
      <c r="V209" s="222"/>
      <c r="W209" s="222"/>
      <c r="X209" s="222"/>
      <c r="Y209" s="46"/>
    </row>
    <row r="210" spans="1:25" x14ac:dyDescent="0.2">
      <c r="A210" s="132"/>
      <c r="B210" s="257"/>
      <c r="C210" s="257"/>
      <c r="D210" s="132"/>
      <c r="E210" s="132"/>
      <c r="F210" s="132"/>
      <c r="G210" s="132"/>
      <c r="H210" s="286"/>
      <c r="I210" s="286"/>
      <c r="J210" s="259"/>
      <c r="K210" s="132"/>
      <c r="L210" s="132"/>
      <c r="M210" s="132"/>
      <c r="N210" s="257"/>
      <c r="O210" s="132"/>
      <c r="P210" s="49"/>
      <c r="Q210" s="132"/>
      <c r="R210" s="222"/>
      <c r="S210" s="222"/>
      <c r="T210" s="222"/>
      <c r="U210" s="222"/>
      <c r="V210" s="222"/>
      <c r="W210" s="222"/>
      <c r="X210" s="222"/>
      <c r="Y210" s="46"/>
    </row>
    <row r="211" spans="1:25" x14ac:dyDescent="0.2">
      <c r="A211" s="132"/>
      <c r="B211" s="257"/>
      <c r="C211" s="257"/>
      <c r="D211" s="132"/>
      <c r="E211" s="132"/>
      <c r="F211" s="132"/>
      <c r="G211" s="132"/>
      <c r="H211" s="286"/>
      <c r="I211" s="286"/>
      <c r="J211" s="259"/>
      <c r="K211" s="132"/>
      <c r="L211" s="132"/>
      <c r="M211" s="132"/>
      <c r="N211" s="257"/>
      <c r="O211" s="132"/>
      <c r="P211" s="49"/>
      <c r="Q211" s="132"/>
      <c r="R211" s="222"/>
      <c r="S211" s="222"/>
      <c r="T211" s="222"/>
      <c r="U211" s="222"/>
      <c r="V211" s="222"/>
      <c r="W211" s="222"/>
      <c r="X211" s="222"/>
      <c r="Y211" s="46"/>
    </row>
    <row r="212" spans="1:25" x14ac:dyDescent="0.2">
      <c r="A212" s="132"/>
      <c r="B212" s="257"/>
      <c r="C212" s="257"/>
      <c r="D212" s="132"/>
      <c r="E212" s="132"/>
      <c r="F212" s="132"/>
      <c r="G212" s="132"/>
      <c r="H212" s="286"/>
      <c r="I212" s="286"/>
      <c r="J212" s="259"/>
      <c r="K212" s="132"/>
      <c r="L212" s="132"/>
      <c r="M212" s="132"/>
      <c r="N212" s="257"/>
      <c r="O212" s="132"/>
      <c r="P212" s="49"/>
      <c r="Q212" s="132"/>
      <c r="R212" s="222"/>
      <c r="S212" s="222"/>
      <c r="T212" s="222"/>
      <c r="U212" s="222"/>
      <c r="V212" s="222"/>
      <c r="W212" s="222"/>
      <c r="X212" s="222"/>
      <c r="Y212" s="46"/>
    </row>
    <row r="213" spans="1:25" x14ac:dyDescent="0.2">
      <c r="A213" s="132"/>
      <c r="B213" s="257"/>
      <c r="C213" s="257"/>
      <c r="D213" s="132"/>
      <c r="E213" s="132"/>
      <c r="F213" s="132"/>
      <c r="G213" s="132"/>
      <c r="H213" s="286"/>
      <c r="I213" s="286"/>
      <c r="J213" s="259"/>
      <c r="K213" s="132"/>
      <c r="L213" s="132"/>
      <c r="M213" s="132"/>
      <c r="N213" s="257"/>
      <c r="O213" s="132"/>
      <c r="P213" s="49"/>
      <c r="Q213" s="132"/>
      <c r="R213" s="222"/>
      <c r="S213" s="222"/>
      <c r="T213" s="222"/>
      <c r="U213" s="222"/>
      <c r="V213" s="222"/>
      <c r="W213" s="222"/>
      <c r="X213" s="222"/>
      <c r="Y213" s="46"/>
    </row>
    <row r="214" spans="1:25" x14ac:dyDescent="0.2">
      <c r="A214" s="132"/>
      <c r="B214" s="257"/>
      <c r="C214" s="257"/>
      <c r="D214" s="132"/>
      <c r="E214" s="132"/>
      <c r="F214" s="132"/>
      <c r="G214" s="132"/>
      <c r="H214" s="286"/>
      <c r="I214" s="286"/>
      <c r="J214" s="259"/>
      <c r="K214" s="132"/>
      <c r="L214" s="132"/>
      <c r="M214" s="132"/>
      <c r="N214" s="257"/>
      <c r="O214" s="132"/>
      <c r="P214" s="49"/>
      <c r="Q214" s="132"/>
      <c r="R214" s="222"/>
      <c r="S214" s="222"/>
      <c r="T214" s="222"/>
      <c r="U214" s="222"/>
      <c r="V214" s="222"/>
      <c r="W214" s="222"/>
      <c r="X214" s="222"/>
      <c r="Y214" s="46"/>
    </row>
    <row r="215" spans="1:25" x14ac:dyDescent="0.2">
      <c r="A215" s="132"/>
      <c r="B215" s="257"/>
      <c r="C215" s="257"/>
      <c r="D215" s="132"/>
      <c r="E215" s="132"/>
      <c r="F215" s="132"/>
      <c r="G215" s="132"/>
      <c r="H215" s="286"/>
      <c r="I215" s="286"/>
      <c r="J215" s="259"/>
      <c r="K215" s="132"/>
      <c r="L215" s="132"/>
      <c r="M215" s="132"/>
      <c r="N215" s="257"/>
      <c r="O215" s="132"/>
      <c r="P215" s="49"/>
      <c r="Q215" s="132"/>
      <c r="R215" s="222"/>
      <c r="S215" s="222"/>
      <c r="T215" s="222"/>
      <c r="U215" s="222"/>
      <c r="V215" s="222"/>
      <c r="W215" s="222"/>
      <c r="X215" s="222"/>
      <c r="Y215" s="46"/>
    </row>
    <row r="216" spans="1:25" x14ac:dyDescent="0.2">
      <c r="A216" s="132"/>
      <c r="B216" s="257"/>
      <c r="C216" s="257"/>
      <c r="D216" s="132"/>
      <c r="E216" s="132"/>
      <c r="F216" s="132"/>
      <c r="G216" s="132"/>
      <c r="H216" s="286"/>
      <c r="I216" s="286"/>
      <c r="J216" s="259"/>
      <c r="K216" s="132"/>
      <c r="L216" s="132"/>
      <c r="M216" s="132"/>
      <c r="N216" s="257"/>
      <c r="O216" s="132"/>
      <c r="P216" s="49"/>
      <c r="Q216" s="132"/>
      <c r="R216" s="222"/>
      <c r="S216" s="222"/>
      <c r="T216" s="222"/>
      <c r="U216" s="222"/>
      <c r="V216" s="222"/>
      <c r="W216" s="222"/>
      <c r="X216" s="222"/>
      <c r="Y216" s="46"/>
    </row>
    <row r="217" spans="1:25" x14ac:dyDescent="0.2">
      <c r="A217" s="132"/>
      <c r="B217" s="257"/>
      <c r="C217" s="257"/>
      <c r="D217" s="132"/>
      <c r="E217" s="132"/>
      <c r="F217" s="132"/>
      <c r="G217" s="132"/>
      <c r="H217" s="286"/>
      <c r="I217" s="286"/>
      <c r="J217" s="259"/>
      <c r="K217" s="132"/>
      <c r="L217" s="132"/>
      <c r="M217" s="132"/>
      <c r="N217" s="257"/>
      <c r="O217" s="132"/>
      <c r="P217" s="49"/>
      <c r="Q217" s="132"/>
      <c r="R217" s="222"/>
      <c r="S217" s="222"/>
      <c r="T217" s="222"/>
      <c r="U217" s="222"/>
      <c r="V217" s="222"/>
      <c r="W217" s="222"/>
      <c r="X217" s="222"/>
      <c r="Y217" s="46"/>
    </row>
    <row r="218" spans="1:25" x14ac:dyDescent="0.2">
      <c r="A218" s="132"/>
      <c r="B218" s="257"/>
      <c r="C218" s="257"/>
      <c r="D218" s="132"/>
      <c r="E218" s="132"/>
      <c r="F218" s="132"/>
      <c r="G218" s="132"/>
      <c r="H218" s="286"/>
      <c r="I218" s="286"/>
      <c r="J218" s="259"/>
      <c r="K218" s="132"/>
      <c r="L218" s="132"/>
      <c r="M218" s="132"/>
      <c r="N218" s="257"/>
      <c r="O218" s="132"/>
      <c r="P218" s="49"/>
      <c r="Q218" s="132"/>
      <c r="R218" s="222"/>
      <c r="S218" s="222"/>
      <c r="T218" s="222"/>
      <c r="U218" s="222"/>
      <c r="V218" s="222"/>
      <c r="W218" s="222"/>
      <c r="X218" s="222"/>
      <c r="Y218" s="46"/>
    </row>
    <row r="219" spans="1:25" x14ac:dyDescent="0.2">
      <c r="A219" s="132"/>
      <c r="B219" s="257"/>
      <c r="C219" s="257"/>
      <c r="D219" s="132"/>
      <c r="E219" s="132"/>
      <c r="F219" s="132"/>
      <c r="G219" s="132"/>
      <c r="H219" s="286"/>
      <c r="I219" s="286"/>
      <c r="J219" s="259"/>
      <c r="K219" s="132"/>
      <c r="L219" s="132"/>
      <c r="M219" s="132"/>
      <c r="N219" s="257"/>
      <c r="O219" s="132"/>
      <c r="P219" s="49"/>
      <c r="Q219" s="132"/>
      <c r="R219" s="222"/>
      <c r="S219" s="222"/>
      <c r="T219" s="222"/>
      <c r="U219" s="222"/>
      <c r="V219" s="222"/>
      <c r="W219" s="222"/>
      <c r="X219" s="222"/>
      <c r="Y219" s="46"/>
    </row>
    <row r="220" spans="1:25" x14ac:dyDescent="0.2">
      <c r="A220" s="132"/>
      <c r="B220" s="260"/>
      <c r="C220" s="260"/>
      <c r="D220" s="132"/>
      <c r="E220" s="132"/>
      <c r="F220" s="132"/>
      <c r="G220" s="132"/>
      <c r="H220" s="286"/>
      <c r="I220" s="286"/>
      <c r="J220" s="259"/>
      <c r="K220" s="132"/>
      <c r="L220" s="132"/>
      <c r="M220" s="132"/>
      <c r="N220" s="257"/>
      <c r="O220" s="132"/>
      <c r="P220" s="49"/>
      <c r="Q220" s="132"/>
      <c r="R220" s="222"/>
      <c r="S220" s="222"/>
      <c r="T220" s="222"/>
      <c r="U220" s="222"/>
      <c r="V220" s="222"/>
      <c r="W220" s="222"/>
      <c r="X220" s="222"/>
      <c r="Y220" s="46"/>
    </row>
    <row r="221" spans="1:25" x14ac:dyDescent="0.2">
      <c r="A221" s="132"/>
      <c r="B221" s="260"/>
      <c r="C221" s="260"/>
      <c r="D221" s="132"/>
      <c r="E221" s="132"/>
      <c r="F221" s="132"/>
      <c r="G221" s="132"/>
      <c r="H221" s="286"/>
      <c r="I221" s="286"/>
      <c r="J221" s="259"/>
      <c r="K221" s="132"/>
      <c r="L221" s="132"/>
      <c r="M221" s="132"/>
      <c r="N221" s="257"/>
      <c r="O221" s="132"/>
      <c r="P221" s="49"/>
      <c r="Q221" s="132"/>
      <c r="R221" s="222"/>
      <c r="S221" s="222"/>
      <c r="T221" s="222"/>
      <c r="U221" s="222"/>
      <c r="V221" s="222"/>
      <c r="W221" s="222"/>
      <c r="X221" s="222"/>
      <c r="Y221" s="46"/>
    </row>
    <row r="222" spans="1:25" x14ac:dyDescent="0.2">
      <c r="A222" s="132"/>
      <c r="B222" s="260"/>
      <c r="C222" s="260"/>
      <c r="D222" s="132"/>
      <c r="E222" s="132"/>
      <c r="F222" s="132"/>
      <c r="G222" s="132"/>
      <c r="H222" s="286"/>
      <c r="I222" s="286"/>
      <c r="J222" s="259"/>
      <c r="K222" s="132"/>
      <c r="L222" s="132"/>
      <c r="M222" s="132"/>
      <c r="N222" s="257"/>
      <c r="O222" s="132"/>
      <c r="P222" s="49"/>
      <c r="Q222" s="132"/>
      <c r="R222" s="222"/>
      <c r="S222" s="222"/>
      <c r="T222" s="222"/>
      <c r="U222" s="222"/>
      <c r="V222" s="222"/>
      <c r="W222" s="222"/>
      <c r="X222" s="222"/>
      <c r="Y222" s="46"/>
    </row>
    <row r="223" spans="1:25" x14ac:dyDescent="0.2">
      <c r="A223" s="132"/>
      <c r="B223" s="260"/>
      <c r="C223" s="260"/>
      <c r="D223" s="132"/>
      <c r="E223" s="132"/>
      <c r="F223" s="132"/>
      <c r="G223" s="132"/>
      <c r="H223" s="286"/>
      <c r="I223" s="286"/>
      <c r="J223" s="259"/>
      <c r="K223" s="132"/>
      <c r="L223" s="132"/>
      <c r="M223" s="132"/>
      <c r="N223" s="257"/>
      <c r="O223" s="132"/>
      <c r="P223" s="49"/>
      <c r="Q223" s="132"/>
      <c r="R223" s="222"/>
      <c r="S223" s="222"/>
      <c r="T223" s="222"/>
      <c r="U223" s="222"/>
      <c r="V223" s="222"/>
      <c r="W223" s="222"/>
      <c r="X223" s="222"/>
      <c r="Y223" s="46"/>
    </row>
    <row r="224" spans="1:25" x14ac:dyDescent="0.2">
      <c r="A224" s="132"/>
      <c r="B224" s="260"/>
      <c r="C224" s="260"/>
      <c r="D224" s="132"/>
      <c r="E224" s="132"/>
      <c r="F224" s="132"/>
      <c r="G224" s="132"/>
      <c r="H224" s="286"/>
      <c r="I224" s="286"/>
      <c r="J224" s="259"/>
      <c r="K224" s="132"/>
      <c r="L224" s="132"/>
      <c r="M224" s="132"/>
      <c r="N224" s="257"/>
      <c r="O224" s="132"/>
      <c r="P224" s="49"/>
      <c r="Q224" s="132"/>
      <c r="R224" s="222"/>
      <c r="S224" s="222"/>
      <c r="T224" s="222"/>
      <c r="U224" s="222"/>
      <c r="V224" s="222"/>
      <c r="W224" s="222"/>
      <c r="X224" s="222"/>
      <c r="Y224" s="46"/>
    </row>
    <row r="225" spans="1:25" x14ac:dyDescent="0.2">
      <c r="A225" s="132"/>
      <c r="B225" s="260"/>
      <c r="C225" s="260"/>
      <c r="D225" s="257"/>
      <c r="E225" s="257"/>
      <c r="F225" s="132"/>
      <c r="G225" s="132"/>
      <c r="H225" s="286"/>
      <c r="I225" s="286"/>
      <c r="J225" s="259"/>
      <c r="K225" s="259"/>
      <c r="L225" s="132"/>
      <c r="M225" s="132"/>
      <c r="N225" s="257"/>
      <c r="O225" s="132"/>
      <c r="P225" s="49"/>
      <c r="Q225" s="132"/>
      <c r="R225" s="222"/>
      <c r="S225" s="222"/>
      <c r="T225" s="222"/>
      <c r="U225" s="222"/>
      <c r="V225" s="222"/>
      <c r="W225" s="222"/>
      <c r="X225" s="222"/>
      <c r="Y225" s="46"/>
    </row>
    <row r="226" spans="1:25" x14ac:dyDescent="0.2">
      <c r="A226" s="132"/>
      <c r="B226" s="260"/>
      <c r="C226" s="260"/>
      <c r="D226" s="257"/>
      <c r="E226" s="132"/>
      <c r="F226" s="132"/>
      <c r="G226" s="132"/>
      <c r="H226" s="286"/>
      <c r="I226" s="286"/>
      <c r="J226" s="259"/>
      <c r="K226" s="132"/>
      <c r="L226" s="132"/>
      <c r="M226" s="132"/>
      <c r="N226" s="257"/>
      <c r="O226" s="132"/>
      <c r="P226" s="49"/>
      <c r="Q226" s="132"/>
      <c r="R226" s="222"/>
      <c r="S226" s="222"/>
      <c r="T226" s="222"/>
      <c r="U226" s="222"/>
      <c r="V226" s="222"/>
      <c r="W226" s="222"/>
      <c r="X226" s="222"/>
      <c r="Y226" s="46"/>
    </row>
    <row r="227" spans="1:25" x14ac:dyDescent="0.2">
      <c r="A227" s="132"/>
      <c r="B227" s="260"/>
      <c r="C227" s="260"/>
      <c r="D227" s="257"/>
      <c r="E227" s="132"/>
      <c r="F227" s="132"/>
      <c r="G227" s="132"/>
      <c r="H227" s="286"/>
      <c r="I227" s="286"/>
      <c r="J227" s="259"/>
      <c r="K227" s="132"/>
      <c r="L227" s="132"/>
      <c r="M227" s="132"/>
      <c r="N227" s="257"/>
      <c r="O227" s="132"/>
      <c r="P227" s="49"/>
      <c r="Q227" s="132"/>
      <c r="R227" s="222"/>
      <c r="S227" s="222"/>
      <c r="T227" s="222"/>
      <c r="U227" s="222"/>
      <c r="V227" s="222"/>
      <c r="W227" s="222"/>
      <c r="X227" s="222"/>
      <c r="Y227" s="46"/>
    </row>
    <row r="228" spans="1:25" x14ac:dyDescent="0.2">
      <c r="A228" s="132"/>
      <c r="B228" s="260"/>
      <c r="C228" s="260"/>
      <c r="D228" s="257"/>
      <c r="E228" s="257"/>
      <c r="F228" s="132"/>
      <c r="G228" s="132"/>
      <c r="H228" s="286"/>
      <c r="I228" s="286"/>
      <c r="J228" s="259"/>
      <c r="K228" s="259"/>
      <c r="L228" s="132"/>
      <c r="M228" s="132"/>
      <c r="N228" s="257"/>
      <c r="O228" s="132"/>
      <c r="P228" s="49"/>
      <c r="Q228" s="132"/>
      <c r="R228" s="222"/>
      <c r="S228" s="222"/>
      <c r="T228" s="222"/>
      <c r="U228" s="222"/>
      <c r="V228" s="222"/>
      <c r="W228" s="222"/>
      <c r="X228" s="222"/>
      <c r="Y228" s="46"/>
    </row>
    <row r="229" spans="1:25" x14ac:dyDescent="0.2">
      <c r="A229" s="132"/>
      <c r="B229" s="260"/>
      <c r="C229" s="260"/>
      <c r="D229" s="257"/>
      <c r="E229" s="132"/>
      <c r="F229" s="132"/>
      <c r="G229" s="132"/>
      <c r="H229" s="286"/>
      <c r="I229" s="286"/>
      <c r="J229" s="259"/>
      <c r="K229" s="132"/>
      <c r="L229" s="132"/>
      <c r="M229" s="132"/>
      <c r="N229" s="257"/>
      <c r="O229" s="132"/>
      <c r="P229" s="49"/>
      <c r="Q229" s="132"/>
      <c r="R229" s="222"/>
      <c r="S229" s="222"/>
      <c r="T229" s="222"/>
      <c r="U229" s="222"/>
      <c r="V229" s="222"/>
      <c r="W229" s="222"/>
      <c r="X229" s="222"/>
      <c r="Y229" s="46"/>
    </row>
    <row r="230" spans="1:25" x14ac:dyDescent="0.2">
      <c r="A230" s="132"/>
      <c r="B230" s="260"/>
      <c r="C230" s="260"/>
      <c r="D230" s="257"/>
      <c r="E230" s="257"/>
      <c r="F230" s="132"/>
      <c r="G230" s="257"/>
      <c r="H230" s="286"/>
      <c r="I230" s="286"/>
      <c r="J230" s="259"/>
      <c r="K230" s="132"/>
      <c r="L230" s="132"/>
      <c r="M230" s="132"/>
      <c r="N230" s="257"/>
      <c r="O230" s="132"/>
      <c r="P230" s="49"/>
      <c r="Q230" s="132"/>
      <c r="R230" s="222"/>
      <c r="S230" s="222"/>
      <c r="T230" s="222"/>
      <c r="U230" s="222"/>
      <c r="V230" s="222"/>
      <c r="W230" s="222"/>
      <c r="X230" s="222"/>
      <c r="Y230" s="46"/>
    </row>
    <row r="231" spans="1:25" x14ac:dyDescent="0.2">
      <c r="A231" s="132"/>
      <c r="B231" s="260"/>
      <c r="C231" s="260"/>
      <c r="D231" s="132"/>
      <c r="E231" s="132"/>
      <c r="F231" s="132"/>
      <c r="G231" s="132"/>
      <c r="H231" s="286"/>
      <c r="I231" s="286"/>
      <c r="J231" s="259"/>
      <c r="K231" s="132"/>
      <c r="L231" s="132"/>
      <c r="M231" s="132"/>
      <c r="N231" s="257"/>
      <c r="O231" s="132"/>
      <c r="P231" s="49"/>
      <c r="Q231" s="132"/>
      <c r="R231" s="222"/>
      <c r="S231" s="222"/>
      <c r="T231" s="222"/>
      <c r="U231" s="222"/>
      <c r="V231" s="222"/>
      <c r="W231" s="222"/>
      <c r="X231" s="222"/>
      <c r="Y231" s="46"/>
    </row>
    <row r="232" spans="1:25" x14ac:dyDescent="0.2">
      <c r="A232" s="132"/>
      <c r="B232" s="260"/>
      <c r="C232" s="260"/>
      <c r="D232" s="132"/>
      <c r="E232" s="132"/>
      <c r="F232" s="132"/>
      <c r="G232" s="132"/>
      <c r="H232" s="286"/>
      <c r="I232" s="286"/>
      <c r="J232" s="259"/>
      <c r="K232" s="132"/>
      <c r="L232" s="132"/>
      <c r="M232" s="132"/>
      <c r="N232" s="257"/>
      <c r="O232" s="132"/>
      <c r="P232" s="49"/>
      <c r="Q232" s="132"/>
      <c r="R232" s="222"/>
      <c r="S232" s="222"/>
      <c r="T232" s="222"/>
      <c r="U232" s="222"/>
      <c r="V232" s="222"/>
      <c r="W232" s="222"/>
      <c r="X232" s="222"/>
      <c r="Y232" s="46"/>
    </row>
    <row r="233" spans="1:25" x14ac:dyDescent="0.2">
      <c r="A233" s="132"/>
      <c r="B233" s="260"/>
      <c r="C233" s="260"/>
      <c r="D233" s="257"/>
      <c r="E233" s="257"/>
      <c r="F233" s="132"/>
      <c r="G233" s="257"/>
      <c r="H233" s="286"/>
      <c r="I233" s="286"/>
      <c r="J233" s="259"/>
      <c r="K233" s="132"/>
      <c r="L233" s="132"/>
      <c r="M233" s="132"/>
      <c r="N233" s="257"/>
      <c r="O233" s="132"/>
      <c r="P233" s="49"/>
      <c r="Q233" s="132"/>
      <c r="R233" s="222"/>
      <c r="S233" s="222"/>
      <c r="T233" s="222"/>
      <c r="U233" s="222"/>
      <c r="V233" s="222"/>
      <c r="W233" s="222"/>
      <c r="X233" s="222"/>
      <c r="Y233" s="46"/>
    </row>
    <row r="234" spans="1:25" x14ac:dyDescent="0.2">
      <c r="A234" s="132"/>
      <c r="B234" s="260"/>
      <c r="C234" s="260"/>
      <c r="D234" s="132"/>
      <c r="E234" s="132"/>
      <c r="F234" s="132"/>
      <c r="G234" s="132"/>
      <c r="H234" s="286"/>
      <c r="I234" s="286"/>
      <c r="J234" s="259"/>
      <c r="K234" s="132"/>
      <c r="L234" s="132"/>
      <c r="M234" s="132"/>
      <c r="N234" s="257"/>
      <c r="O234" s="132"/>
      <c r="P234" s="49"/>
      <c r="Q234" s="132"/>
      <c r="R234" s="222"/>
      <c r="S234" s="222"/>
      <c r="T234" s="222"/>
      <c r="U234" s="222"/>
      <c r="V234" s="222"/>
      <c r="W234" s="222"/>
      <c r="X234" s="222"/>
      <c r="Y234" s="46"/>
    </row>
    <row r="235" spans="1:25" x14ac:dyDescent="0.2">
      <c r="A235" s="132"/>
      <c r="B235" s="260"/>
      <c r="C235" s="260"/>
      <c r="D235" s="132"/>
      <c r="E235" s="132"/>
      <c r="F235" s="132"/>
      <c r="G235" s="132"/>
      <c r="H235" s="286"/>
      <c r="I235" s="286"/>
      <c r="J235" s="259"/>
      <c r="K235" s="132"/>
      <c r="L235" s="132"/>
      <c r="M235" s="132"/>
      <c r="N235" s="257"/>
      <c r="O235" s="132"/>
      <c r="P235" s="49"/>
      <c r="Q235" s="132"/>
      <c r="R235" s="222"/>
      <c r="S235" s="222"/>
      <c r="T235" s="222"/>
      <c r="U235" s="222"/>
      <c r="V235" s="222"/>
      <c r="W235" s="222"/>
      <c r="X235" s="222"/>
      <c r="Y235" s="46"/>
    </row>
    <row r="236" spans="1:25" x14ac:dyDescent="0.2">
      <c r="A236" s="132"/>
      <c r="B236" s="260"/>
      <c r="C236" s="260"/>
      <c r="D236" s="132"/>
      <c r="E236" s="132"/>
      <c r="F236" s="132"/>
      <c r="G236" s="132"/>
      <c r="H236" s="286"/>
      <c r="I236" s="286"/>
      <c r="J236" s="259"/>
      <c r="K236" s="132"/>
      <c r="L236" s="132"/>
      <c r="M236" s="132"/>
      <c r="N236" s="257"/>
      <c r="O236" s="132"/>
      <c r="P236" s="49"/>
      <c r="Q236" s="132"/>
      <c r="R236" s="222"/>
      <c r="S236" s="222"/>
      <c r="T236" s="222"/>
      <c r="U236" s="222"/>
      <c r="V236" s="222"/>
      <c r="W236" s="222"/>
      <c r="X236" s="222"/>
      <c r="Y236" s="46"/>
    </row>
    <row r="237" spans="1:25" x14ac:dyDescent="0.2">
      <c r="A237" s="132"/>
      <c r="B237" s="260"/>
      <c r="C237" s="260"/>
      <c r="D237" s="132"/>
      <c r="E237" s="132"/>
      <c r="F237" s="132"/>
      <c r="G237" s="132"/>
      <c r="H237" s="286"/>
      <c r="I237" s="286"/>
      <c r="J237" s="259"/>
      <c r="K237" s="132"/>
      <c r="L237" s="132"/>
      <c r="M237" s="132"/>
      <c r="N237" s="257"/>
      <c r="O237" s="132"/>
      <c r="P237" s="49"/>
      <c r="Q237" s="132"/>
      <c r="R237" s="222"/>
      <c r="S237" s="222"/>
      <c r="T237" s="222"/>
      <c r="U237" s="222"/>
      <c r="V237" s="222"/>
      <c r="W237" s="222"/>
      <c r="X237" s="222"/>
      <c r="Y237" s="46"/>
    </row>
    <row r="238" spans="1:25" x14ac:dyDescent="0.2">
      <c r="A238" s="132"/>
      <c r="B238" s="260"/>
      <c r="C238" s="260"/>
      <c r="D238" s="132"/>
      <c r="E238" s="132"/>
      <c r="F238" s="132"/>
      <c r="G238" s="132"/>
      <c r="H238" s="286"/>
      <c r="I238" s="286"/>
      <c r="J238" s="259"/>
      <c r="K238" s="132"/>
      <c r="L238" s="132"/>
      <c r="M238" s="132"/>
      <c r="N238" s="257"/>
      <c r="O238" s="132"/>
      <c r="P238" s="49"/>
      <c r="Q238" s="132"/>
      <c r="R238" s="222"/>
      <c r="S238" s="222"/>
      <c r="T238" s="222"/>
      <c r="U238" s="222"/>
      <c r="V238" s="222"/>
      <c r="W238" s="222"/>
      <c r="X238" s="222"/>
      <c r="Y238" s="46"/>
    </row>
    <row r="239" spans="1:25" x14ac:dyDescent="0.2">
      <c r="A239" s="132"/>
      <c r="B239" s="260"/>
      <c r="C239" s="260"/>
      <c r="D239" s="132"/>
      <c r="E239" s="132"/>
      <c r="F239" s="132"/>
      <c r="G239" s="132"/>
      <c r="H239" s="286"/>
      <c r="I239" s="286"/>
      <c r="J239" s="259"/>
      <c r="K239" s="132"/>
      <c r="L239" s="132"/>
      <c r="M239" s="132"/>
      <c r="N239" s="257"/>
      <c r="O239" s="132"/>
      <c r="P239" s="49"/>
      <c r="Q239" s="132"/>
      <c r="R239" s="222"/>
      <c r="S239" s="222"/>
      <c r="T239" s="222"/>
      <c r="U239" s="222"/>
      <c r="V239" s="222"/>
      <c r="W239" s="222"/>
      <c r="X239" s="222"/>
      <c r="Y239" s="46"/>
    </row>
    <row r="240" spans="1:25" x14ac:dyDescent="0.2">
      <c r="A240" s="132"/>
      <c r="B240" s="260"/>
      <c r="C240" s="260"/>
      <c r="D240" s="132"/>
      <c r="E240" s="132"/>
      <c r="F240" s="132"/>
      <c r="G240" s="132"/>
      <c r="H240" s="286"/>
      <c r="I240" s="286"/>
      <c r="J240" s="259"/>
      <c r="K240" s="132"/>
      <c r="L240" s="132"/>
      <c r="M240" s="132"/>
      <c r="N240" s="257"/>
      <c r="O240" s="132"/>
      <c r="P240" s="49"/>
      <c r="Q240" s="132"/>
      <c r="R240" s="222"/>
      <c r="S240" s="222"/>
      <c r="T240" s="222"/>
      <c r="U240" s="222"/>
      <c r="V240" s="222"/>
      <c r="W240" s="222"/>
      <c r="X240" s="222"/>
      <c r="Y240" s="46"/>
    </row>
    <row r="241" spans="1:25" x14ac:dyDescent="0.2">
      <c r="A241" s="132"/>
      <c r="B241" s="260"/>
      <c r="C241" s="260"/>
      <c r="D241" s="132"/>
      <c r="E241" s="132"/>
      <c r="F241" s="132"/>
      <c r="G241" s="132"/>
      <c r="H241" s="286"/>
      <c r="I241" s="286"/>
      <c r="J241" s="259"/>
      <c r="K241" s="132"/>
      <c r="L241" s="132"/>
      <c r="M241" s="132"/>
      <c r="N241" s="257"/>
      <c r="O241" s="132"/>
      <c r="P241" s="49"/>
      <c r="Q241" s="132"/>
      <c r="R241" s="222"/>
      <c r="S241" s="222"/>
      <c r="T241" s="222"/>
      <c r="U241" s="222"/>
      <c r="V241" s="222"/>
      <c r="W241" s="222"/>
      <c r="X241" s="222"/>
      <c r="Y241" s="46"/>
    </row>
    <row r="242" spans="1:25" x14ac:dyDescent="0.2">
      <c r="A242" s="132"/>
      <c r="B242" s="260"/>
      <c r="C242" s="260"/>
      <c r="D242" s="132"/>
      <c r="E242" s="132"/>
      <c r="F242" s="132"/>
      <c r="G242" s="132"/>
      <c r="H242" s="286"/>
      <c r="I242" s="286"/>
      <c r="J242" s="259"/>
      <c r="K242" s="132"/>
      <c r="L242" s="132"/>
      <c r="M242" s="132"/>
      <c r="N242" s="257"/>
      <c r="O242" s="132"/>
      <c r="P242" s="49"/>
      <c r="Q242" s="132"/>
      <c r="R242" s="222"/>
      <c r="S242" s="222"/>
      <c r="T242" s="222"/>
      <c r="U242" s="222"/>
      <c r="V242" s="222"/>
      <c r="W242" s="222"/>
      <c r="X242" s="222"/>
      <c r="Y242" s="46"/>
    </row>
    <row r="243" spans="1:25" x14ac:dyDescent="0.2">
      <c r="A243" s="132"/>
      <c r="B243" s="260"/>
      <c r="C243" s="260"/>
      <c r="D243" s="132"/>
      <c r="E243" s="132"/>
      <c r="F243" s="132"/>
      <c r="G243" s="132"/>
      <c r="H243" s="286"/>
      <c r="I243" s="286"/>
      <c r="J243" s="259"/>
      <c r="K243" s="132"/>
      <c r="L243" s="132"/>
      <c r="M243" s="132"/>
      <c r="N243" s="257"/>
      <c r="O243" s="132"/>
      <c r="P243" s="49"/>
      <c r="Q243" s="132"/>
      <c r="R243" s="222"/>
      <c r="S243" s="222"/>
      <c r="T243" s="222"/>
      <c r="U243" s="222"/>
      <c r="V243" s="222"/>
      <c r="W243" s="222"/>
      <c r="X243" s="222"/>
      <c r="Y243" s="46"/>
    </row>
    <row r="244" spans="1:25" x14ac:dyDescent="0.2">
      <c r="A244" s="132"/>
      <c r="B244" s="260"/>
      <c r="C244" s="260"/>
      <c r="D244" s="132"/>
      <c r="E244" s="132"/>
      <c r="F244" s="132"/>
      <c r="G244" s="132"/>
      <c r="H244" s="286"/>
      <c r="I244" s="286"/>
      <c r="J244" s="259"/>
      <c r="K244" s="132"/>
      <c r="L244" s="132"/>
      <c r="M244" s="132"/>
      <c r="N244" s="257"/>
      <c r="O244" s="132"/>
      <c r="P244" s="49"/>
      <c r="Q244" s="132"/>
      <c r="R244" s="222"/>
      <c r="S244" s="222"/>
      <c r="T244" s="222"/>
      <c r="U244" s="222"/>
      <c r="V244" s="222"/>
      <c r="W244" s="222"/>
      <c r="X244" s="222"/>
      <c r="Y244" s="46"/>
    </row>
    <row r="245" spans="1:25" x14ac:dyDescent="0.2">
      <c r="A245" s="132"/>
      <c r="B245" s="260"/>
      <c r="C245" s="260"/>
      <c r="D245" s="132"/>
      <c r="E245" s="132"/>
      <c r="F245" s="132"/>
      <c r="G245" s="132"/>
      <c r="H245" s="286"/>
      <c r="I245" s="286"/>
      <c r="J245" s="259"/>
      <c r="K245" s="132"/>
      <c r="L245" s="132"/>
      <c r="M245" s="132"/>
      <c r="N245" s="257"/>
      <c r="O245" s="132"/>
      <c r="P245" s="49"/>
      <c r="Q245" s="132"/>
      <c r="R245" s="222"/>
      <c r="S245" s="222"/>
      <c r="T245" s="222"/>
      <c r="U245" s="222"/>
      <c r="V245" s="222"/>
      <c r="W245" s="222"/>
      <c r="X245" s="222"/>
      <c r="Y245" s="46"/>
    </row>
    <row r="246" spans="1:25" x14ac:dyDescent="0.2">
      <c r="A246" s="132"/>
      <c r="B246" s="260"/>
      <c r="C246" s="260"/>
      <c r="D246" s="132"/>
      <c r="E246" s="132"/>
      <c r="F246" s="132"/>
      <c r="G246" s="132"/>
      <c r="H246" s="286"/>
      <c r="I246" s="286"/>
      <c r="J246" s="259"/>
      <c r="K246" s="132"/>
      <c r="L246" s="132"/>
      <c r="M246" s="132"/>
      <c r="N246" s="257"/>
      <c r="O246" s="132"/>
      <c r="P246" s="49"/>
      <c r="Q246" s="132"/>
      <c r="R246" s="222"/>
      <c r="S246" s="222"/>
      <c r="T246" s="222"/>
      <c r="U246" s="222"/>
      <c r="V246" s="222"/>
      <c r="W246" s="222"/>
      <c r="X246" s="222"/>
      <c r="Y246" s="46"/>
    </row>
    <row r="247" spans="1:25" x14ac:dyDescent="0.2">
      <c r="A247" s="132"/>
      <c r="B247" s="260"/>
      <c r="C247" s="260"/>
      <c r="D247" s="132"/>
      <c r="E247" s="132"/>
      <c r="F247" s="132"/>
      <c r="G247" s="132"/>
      <c r="H247" s="286"/>
      <c r="I247" s="286"/>
      <c r="J247" s="259"/>
      <c r="K247" s="132"/>
      <c r="L247" s="132"/>
      <c r="M247" s="132"/>
      <c r="N247" s="257"/>
      <c r="O247" s="132"/>
      <c r="P247" s="49"/>
      <c r="Q247" s="132"/>
      <c r="R247" s="222"/>
      <c r="S247" s="222"/>
      <c r="T247" s="222"/>
      <c r="U247" s="222"/>
      <c r="V247" s="222"/>
      <c r="W247" s="222"/>
      <c r="X247" s="222"/>
      <c r="Y247" s="46"/>
    </row>
    <row r="248" spans="1:25" x14ac:dyDescent="0.2">
      <c r="A248" s="132"/>
      <c r="B248" s="257"/>
      <c r="C248" s="257"/>
      <c r="D248" s="132"/>
      <c r="E248" s="132"/>
      <c r="F248" s="132"/>
      <c r="G248" s="132"/>
      <c r="H248" s="286"/>
      <c r="I248" s="286"/>
      <c r="J248" s="259"/>
      <c r="K248" s="132"/>
      <c r="L248" s="132"/>
      <c r="M248" s="132"/>
      <c r="N248" s="257"/>
      <c r="O248" s="132"/>
      <c r="P248" s="49"/>
      <c r="Q248" s="132"/>
      <c r="R248" s="222"/>
      <c r="S248" s="222"/>
      <c r="T248" s="222"/>
      <c r="U248" s="222"/>
      <c r="V248" s="222"/>
      <c r="W248" s="222"/>
      <c r="X248" s="222"/>
      <c r="Y248" s="46"/>
    </row>
    <row r="249" spans="1:25" x14ac:dyDescent="0.2">
      <c r="A249" s="132"/>
      <c r="B249" s="257"/>
      <c r="C249" s="257"/>
      <c r="D249" s="257"/>
      <c r="E249" s="257"/>
      <c r="F249" s="132"/>
      <c r="G249" s="132"/>
      <c r="H249" s="286"/>
      <c r="I249" s="286"/>
      <c r="J249" s="259"/>
      <c r="K249" s="259"/>
      <c r="L249" s="132"/>
      <c r="M249" s="132"/>
      <c r="N249" s="257"/>
      <c r="O249" s="132"/>
      <c r="P249" s="49"/>
      <c r="Q249" s="132"/>
      <c r="R249" s="222"/>
      <c r="S249" s="222"/>
      <c r="T249" s="222"/>
      <c r="U249" s="222"/>
      <c r="V249" s="222"/>
      <c r="W249" s="222"/>
      <c r="X249" s="222"/>
      <c r="Y249" s="46"/>
    </row>
    <row r="250" spans="1:25" x14ac:dyDescent="0.2">
      <c r="A250" s="132"/>
      <c r="B250" s="257"/>
      <c r="C250" s="257"/>
      <c r="D250" s="257"/>
      <c r="E250" s="132"/>
      <c r="F250" s="132"/>
      <c r="G250" s="132"/>
      <c r="H250" s="286"/>
      <c r="I250" s="286"/>
      <c r="J250" s="259"/>
      <c r="K250" s="132"/>
      <c r="L250" s="132"/>
      <c r="M250" s="132"/>
      <c r="N250" s="257"/>
      <c r="O250" s="132"/>
      <c r="P250" s="49"/>
      <c r="Q250" s="132"/>
      <c r="R250" s="222"/>
      <c r="S250" s="222"/>
      <c r="T250" s="222"/>
      <c r="U250" s="222"/>
      <c r="V250" s="222"/>
      <c r="W250" s="222"/>
      <c r="X250" s="222"/>
      <c r="Y250" s="46"/>
    </row>
    <row r="251" spans="1:25" x14ac:dyDescent="0.2">
      <c r="A251" s="132"/>
      <c r="B251" s="257"/>
      <c r="C251" s="257"/>
      <c r="D251" s="257"/>
      <c r="E251" s="132"/>
      <c r="F251" s="132"/>
      <c r="G251" s="132"/>
      <c r="H251" s="286"/>
      <c r="I251" s="286"/>
      <c r="J251" s="259"/>
      <c r="K251" s="132"/>
      <c r="L251" s="132"/>
      <c r="M251" s="132"/>
      <c r="N251" s="257"/>
      <c r="O251" s="132"/>
      <c r="P251" s="49"/>
      <c r="Q251" s="132"/>
      <c r="R251" s="222"/>
      <c r="S251" s="222"/>
      <c r="T251" s="222"/>
      <c r="U251" s="222"/>
      <c r="V251" s="222"/>
      <c r="W251" s="222"/>
      <c r="X251" s="222"/>
      <c r="Y251" s="46"/>
    </row>
    <row r="252" spans="1:25" x14ac:dyDescent="0.2">
      <c r="A252" s="132"/>
      <c r="B252" s="257"/>
      <c r="C252" s="257"/>
      <c r="D252" s="132"/>
      <c r="E252" s="132"/>
      <c r="F252" s="132"/>
      <c r="G252" s="132"/>
      <c r="H252" s="286"/>
      <c r="I252" s="286"/>
      <c r="J252" s="259"/>
      <c r="K252" s="132"/>
      <c r="L252" s="132"/>
      <c r="M252" s="132"/>
      <c r="N252" s="257"/>
      <c r="O252" s="132"/>
      <c r="P252" s="49"/>
      <c r="Q252" s="132"/>
      <c r="R252" s="222"/>
      <c r="S252" s="222"/>
      <c r="T252" s="222"/>
      <c r="U252" s="222"/>
      <c r="V252" s="222"/>
      <c r="W252" s="222"/>
      <c r="X252" s="222"/>
      <c r="Y252" s="46"/>
    </row>
    <row r="253" spans="1:25" x14ac:dyDescent="0.2">
      <c r="A253" s="132"/>
      <c r="B253" s="257"/>
      <c r="C253" s="257"/>
      <c r="D253" s="132"/>
      <c r="E253" s="132"/>
      <c r="F253" s="132"/>
      <c r="G253" s="132"/>
      <c r="H253" s="286"/>
      <c r="I253" s="286"/>
      <c r="J253" s="259"/>
      <c r="K253" s="132"/>
      <c r="L253" s="132"/>
      <c r="M253" s="132"/>
      <c r="N253" s="257"/>
      <c r="O253" s="132"/>
      <c r="P253" s="49"/>
      <c r="Q253" s="132"/>
      <c r="R253" s="222"/>
      <c r="S253" s="222"/>
      <c r="T253" s="222"/>
      <c r="U253" s="222"/>
      <c r="V253" s="222"/>
      <c r="W253" s="222"/>
      <c r="X253" s="222"/>
      <c r="Y253" s="46"/>
    </row>
    <row r="254" spans="1:25" x14ac:dyDescent="0.2">
      <c r="A254" s="132"/>
      <c r="B254" s="257"/>
      <c r="C254" s="257"/>
      <c r="D254" s="257"/>
      <c r="E254" s="257"/>
      <c r="F254" s="132"/>
      <c r="G254" s="257"/>
      <c r="H254" s="286"/>
      <c r="I254" s="286"/>
      <c r="J254" s="259"/>
      <c r="K254" s="132"/>
      <c r="L254" s="132"/>
      <c r="M254" s="132"/>
      <c r="N254" s="257"/>
      <c r="O254" s="132"/>
      <c r="P254" s="49"/>
      <c r="Q254" s="132"/>
      <c r="R254" s="222"/>
      <c r="S254" s="222"/>
      <c r="T254" s="222"/>
      <c r="U254" s="222"/>
      <c r="V254" s="222"/>
      <c r="W254" s="222"/>
      <c r="X254" s="222"/>
      <c r="Y254" s="46"/>
    </row>
    <row r="255" spans="1:25" x14ac:dyDescent="0.2">
      <c r="A255" s="132"/>
      <c r="B255" s="257"/>
      <c r="C255" s="257"/>
      <c r="D255" s="132"/>
      <c r="E255" s="132"/>
      <c r="F255" s="132"/>
      <c r="G255" s="132"/>
      <c r="H255" s="286"/>
      <c r="I255" s="286"/>
      <c r="J255" s="259"/>
      <c r="K255" s="132"/>
      <c r="L255" s="132"/>
      <c r="M255" s="132"/>
      <c r="N255" s="257"/>
      <c r="O255" s="132"/>
      <c r="P255" s="49"/>
      <c r="Q255" s="132"/>
      <c r="R255" s="222"/>
      <c r="S255" s="222"/>
      <c r="T255" s="222"/>
      <c r="U255" s="222"/>
      <c r="V255" s="222"/>
      <c r="W255" s="222"/>
      <c r="X255" s="222"/>
      <c r="Y255" s="46"/>
    </row>
    <row r="256" spans="1:25" x14ac:dyDescent="0.2">
      <c r="A256" s="132"/>
      <c r="B256" s="257"/>
      <c r="C256" s="257"/>
      <c r="D256" s="132"/>
      <c r="E256" s="132"/>
      <c r="F256" s="132"/>
      <c r="G256" s="132"/>
      <c r="H256" s="286"/>
      <c r="I256" s="286"/>
      <c r="J256" s="259"/>
      <c r="K256" s="132"/>
      <c r="L256" s="132"/>
      <c r="M256" s="132"/>
      <c r="N256" s="257"/>
      <c r="O256" s="132"/>
      <c r="P256" s="49"/>
      <c r="Q256" s="132"/>
      <c r="R256" s="222"/>
      <c r="S256" s="222"/>
      <c r="T256" s="222"/>
      <c r="U256" s="222"/>
      <c r="V256" s="222"/>
      <c r="W256" s="222"/>
      <c r="X256" s="222"/>
      <c r="Y256" s="46"/>
    </row>
    <row r="257" spans="1:25" x14ac:dyDescent="0.2">
      <c r="A257" s="132"/>
      <c r="B257" s="257"/>
      <c r="C257" s="257"/>
      <c r="D257" s="132"/>
      <c r="E257" s="132"/>
      <c r="F257" s="132"/>
      <c r="G257" s="132"/>
      <c r="H257" s="286"/>
      <c r="I257" s="286"/>
      <c r="J257" s="259"/>
      <c r="K257" s="132"/>
      <c r="L257" s="132"/>
      <c r="M257" s="132"/>
      <c r="N257" s="257"/>
      <c r="O257" s="132"/>
      <c r="P257" s="49"/>
      <c r="Q257" s="132"/>
      <c r="R257" s="222"/>
      <c r="S257" s="222"/>
      <c r="T257" s="222"/>
      <c r="U257" s="222"/>
      <c r="V257" s="222"/>
      <c r="W257" s="222"/>
      <c r="X257" s="222"/>
      <c r="Y257" s="46"/>
    </row>
    <row r="258" spans="1:25" x14ac:dyDescent="0.2">
      <c r="A258" s="132"/>
      <c r="B258" s="257"/>
      <c r="C258" s="257"/>
      <c r="D258" s="132"/>
      <c r="E258" s="132"/>
      <c r="F258" s="132"/>
      <c r="G258" s="132"/>
      <c r="H258" s="286"/>
      <c r="I258" s="286"/>
      <c r="J258" s="259"/>
      <c r="K258" s="132"/>
      <c r="L258" s="132"/>
      <c r="M258" s="132"/>
      <c r="N258" s="257"/>
      <c r="O258" s="132"/>
      <c r="P258" s="49"/>
      <c r="Q258" s="132"/>
      <c r="R258" s="222"/>
      <c r="S258" s="222"/>
      <c r="T258" s="222"/>
      <c r="U258" s="222"/>
      <c r="V258" s="222"/>
      <c r="W258" s="222"/>
      <c r="X258" s="222"/>
      <c r="Y258" s="46"/>
    </row>
    <row r="259" spans="1:25" x14ac:dyDescent="0.2">
      <c r="A259" s="132"/>
      <c r="B259" s="257"/>
      <c r="C259" s="257"/>
      <c r="D259" s="132"/>
      <c r="E259" s="132"/>
      <c r="F259" s="132"/>
      <c r="G259" s="132"/>
      <c r="H259" s="286"/>
      <c r="I259" s="286"/>
      <c r="J259" s="259"/>
      <c r="K259" s="132"/>
      <c r="L259" s="132"/>
      <c r="M259" s="132"/>
      <c r="N259" s="257"/>
      <c r="O259" s="132"/>
      <c r="P259" s="49"/>
      <c r="Q259" s="132"/>
      <c r="R259" s="222"/>
      <c r="S259" s="222"/>
      <c r="T259" s="222"/>
      <c r="U259" s="222"/>
      <c r="V259" s="222"/>
      <c r="W259" s="222"/>
      <c r="X259" s="222"/>
      <c r="Y259" s="46"/>
    </row>
    <row r="260" spans="1:25" x14ac:dyDescent="0.2">
      <c r="A260" s="132"/>
      <c r="B260" s="257"/>
      <c r="C260" s="257"/>
      <c r="D260" s="132"/>
      <c r="E260" s="132"/>
      <c r="F260" s="132"/>
      <c r="G260" s="132"/>
      <c r="H260" s="286"/>
      <c r="I260" s="286"/>
      <c r="J260" s="259"/>
      <c r="K260" s="132"/>
      <c r="L260" s="132"/>
      <c r="M260" s="132"/>
      <c r="N260" s="257"/>
      <c r="O260" s="132"/>
      <c r="P260" s="49"/>
      <c r="Q260" s="132"/>
      <c r="R260" s="222"/>
      <c r="S260" s="222"/>
      <c r="T260" s="222"/>
      <c r="U260" s="222"/>
      <c r="V260" s="222"/>
      <c r="W260" s="222"/>
      <c r="X260" s="222"/>
      <c r="Y260" s="46"/>
    </row>
    <row r="261" spans="1:25" x14ac:dyDescent="0.2">
      <c r="A261" s="132"/>
      <c r="B261" s="257"/>
      <c r="C261" s="257"/>
      <c r="D261" s="132"/>
      <c r="E261" s="132"/>
      <c r="F261" s="132"/>
      <c r="G261" s="132"/>
      <c r="H261" s="286"/>
      <c r="I261" s="286"/>
      <c r="J261" s="259"/>
      <c r="K261" s="132"/>
      <c r="L261" s="132"/>
      <c r="M261" s="132"/>
      <c r="N261" s="257"/>
      <c r="O261" s="132"/>
      <c r="P261" s="49"/>
      <c r="Q261" s="132"/>
      <c r="R261" s="222"/>
      <c r="S261" s="222"/>
      <c r="T261" s="222"/>
      <c r="U261" s="222"/>
      <c r="V261" s="222"/>
      <c r="W261" s="222"/>
      <c r="X261" s="222"/>
      <c r="Y261" s="46"/>
    </row>
    <row r="262" spans="1:25" x14ac:dyDescent="0.2">
      <c r="A262" s="132"/>
      <c r="B262" s="257"/>
      <c r="C262" s="257"/>
      <c r="D262" s="132"/>
      <c r="E262" s="132"/>
      <c r="F262" s="132"/>
      <c r="G262" s="132"/>
      <c r="H262" s="286"/>
      <c r="I262" s="286"/>
      <c r="J262" s="259"/>
      <c r="K262" s="132"/>
      <c r="L262" s="132"/>
      <c r="M262" s="262"/>
      <c r="N262" s="257"/>
      <c r="O262" s="262"/>
      <c r="P262" s="49"/>
      <c r="Q262" s="132"/>
      <c r="R262" s="222"/>
      <c r="S262" s="222"/>
      <c r="T262" s="222"/>
      <c r="U262" s="222"/>
      <c r="V262" s="222"/>
      <c r="W262" s="222"/>
      <c r="X262" s="222"/>
      <c r="Y262" s="46"/>
    </row>
    <row r="263" spans="1:25" x14ac:dyDescent="0.2">
      <c r="A263" s="132"/>
      <c r="B263" s="257"/>
      <c r="C263" s="257"/>
      <c r="D263" s="132"/>
      <c r="E263" s="132"/>
      <c r="F263" s="132"/>
      <c r="G263" s="132"/>
      <c r="H263" s="286"/>
      <c r="I263" s="286"/>
      <c r="J263" s="259"/>
      <c r="K263" s="132"/>
      <c r="L263" s="132"/>
      <c r="M263" s="262"/>
      <c r="N263" s="257"/>
      <c r="O263" s="262"/>
      <c r="P263" s="49"/>
      <c r="Q263" s="132"/>
      <c r="R263" s="222"/>
      <c r="S263" s="222"/>
      <c r="T263" s="222"/>
      <c r="U263" s="222"/>
      <c r="V263" s="222"/>
      <c r="W263" s="222"/>
      <c r="X263" s="222"/>
      <c r="Y263" s="46"/>
    </row>
    <row r="264" spans="1:25" x14ac:dyDescent="0.2">
      <c r="A264" s="132"/>
      <c r="B264" s="257"/>
      <c r="C264" s="257"/>
      <c r="D264" s="132"/>
      <c r="E264" s="132"/>
      <c r="F264" s="132"/>
      <c r="G264" s="132"/>
      <c r="H264" s="286"/>
      <c r="I264" s="286"/>
      <c r="J264" s="259"/>
      <c r="K264" s="132"/>
      <c r="L264" s="132"/>
      <c r="M264" s="220"/>
      <c r="N264" s="257"/>
      <c r="O264" s="220"/>
      <c r="P264" s="49"/>
      <c r="Q264" s="132"/>
      <c r="R264" s="222"/>
      <c r="S264" s="222"/>
      <c r="T264" s="222"/>
      <c r="U264" s="222"/>
      <c r="V264" s="222"/>
      <c r="W264" s="222"/>
      <c r="X264" s="222"/>
      <c r="Y264" s="46"/>
    </row>
    <row r="265" spans="1:25" x14ac:dyDescent="0.2">
      <c r="A265" s="132"/>
      <c r="B265" s="257"/>
      <c r="C265" s="257"/>
      <c r="D265" s="132"/>
      <c r="E265" s="132"/>
      <c r="F265" s="132"/>
      <c r="G265" s="132"/>
      <c r="H265" s="286"/>
      <c r="I265" s="286"/>
      <c r="J265" s="259"/>
      <c r="K265" s="132"/>
      <c r="L265" s="132"/>
      <c r="M265" s="220"/>
      <c r="N265" s="257"/>
      <c r="O265" s="220"/>
      <c r="P265" s="49"/>
      <c r="Q265" s="132"/>
      <c r="R265" s="222"/>
      <c r="S265" s="222"/>
      <c r="T265" s="222"/>
      <c r="U265" s="222"/>
      <c r="V265" s="222"/>
      <c r="W265" s="222"/>
      <c r="X265" s="222"/>
      <c r="Y265" s="46"/>
    </row>
    <row r="266" spans="1:25" x14ac:dyDescent="0.2">
      <c r="A266" s="132"/>
      <c r="B266" s="257"/>
      <c r="C266" s="257"/>
      <c r="D266" s="132"/>
      <c r="E266" s="132"/>
      <c r="F266" s="132"/>
      <c r="G266" s="132"/>
      <c r="H266" s="286"/>
      <c r="I266" s="286"/>
      <c r="J266" s="259"/>
      <c r="K266" s="132"/>
      <c r="L266" s="132"/>
      <c r="M266" s="220"/>
      <c r="N266" s="257"/>
      <c r="O266" s="220"/>
      <c r="P266" s="49"/>
      <c r="Q266" s="132"/>
      <c r="R266" s="222"/>
      <c r="S266" s="222"/>
      <c r="T266" s="222"/>
      <c r="U266" s="222"/>
      <c r="V266" s="222"/>
      <c r="W266" s="222"/>
      <c r="X266" s="222"/>
      <c r="Y266" s="46"/>
    </row>
    <row r="267" spans="1:25" x14ac:dyDescent="0.2">
      <c r="A267" s="132"/>
      <c r="B267" s="257"/>
      <c r="C267" s="257"/>
      <c r="D267" s="132"/>
      <c r="E267" s="132"/>
      <c r="F267" s="132"/>
      <c r="G267" s="132"/>
      <c r="H267" s="286"/>
      <c r="I267" s="286"/>
      <c r="J267" s="259"/>
      <c r="K267" s="132"/>
      <c r="L267" s="132"/>
      <c r="M267" s="220"/>
      <c r="N267" s="257"/>
      <c r="O267" s="220"/>
      <c r="P267" s="49"/>
      <c r="Q267" s="132"/>
      <c r="R267" s="222"/>
      <c r="S267" s="222"/>
      <c r="T267" s="222"/>
      <c r="U267" s="222"/>
      <c r="V267" s="222"/>
      <c r="W267" s="222"/>
      <c r="X267" s="222"/>
      <c r="Y267" s="46"/>
    </row>
    <row r="268" spans="1:25" x14ac:dyDescent="0.2">
      <c r="A268" s="132"/>
      <c r="B268" s="257"/>
      <c r="C268" s="257"/>
      <c r="D268" s="132"/>
      <c r="E268" s="132"/>
      <c r="F268" s="132"/>
      <c r="G268" s="132"/>
      <c r="H268" s="286"/>
      <c r="I268" s="286"/>
      <c r="J268" s="259"/>
      <c r="K268" s="132"/>
      <c r="L268" s="132"/>
      <c r="M268" s="220"/>
      <c r="N268" s="257"/>
      <c r="O268" s="220"/>
      <c r="P268" s="49"/>
      <c r="Q268" s="132"/>
      <c r="R268" s="222"/>
      <c r="S268" s="222"/>
      <c r="T268" s="222"/>
      <c r="U268" s="222"/>
      <c r="V268" s="222"/>
      <c r="W268" s="222"/>
      <c r="X268" s="222"/>
      <c r="Y268" s="46"/>
    </row>
    <row r="269" spans="1:25" x14ac:dyDescent="0.2">
      <c r="A269" s="132"/>
      <c r="B269" s="257"/>
      <c r="C269" s="257"/>
      <c r="D269" s="132"/>
      <c r="E269" s="132"/>
      <c r="F269" s="132"/>
      <c r="G269" s="132"/>
      <c r="H269" s="286"/>
      <c r="I269" s="286"/>
      <c r="J269" s="259"/>
      <c r="K269" s="132"/>
      <c r="L269" s="132"/>
      <c r="M269" s="220"/>
      <c r="N269" s="257"/>
      <c r="O269" s="220"/>
      <c r="P269" s="49"/>
      <c r="Q269" s="132"/>
      <c r="R269" s="222"/>
      <c r="S269" s="222"/>
      <c r="T269" s="222"/>
      <c r="U269" s="222"/>
      <c r="V269" s="222"/>
      <c r="W269" s="222"/>
      <c r="X269" s="222"/>
      <c r="Y269" s="46"/>
    </row>
    <row r="270" spans="1:25" x14ac:dyDescent="0.2">
      <c r="A270" s="132"/>
      <c r="B270" s="257"/>
      <c r="C270" s="257"/>
      <c r="D270" s="132"/>
      <c r="E270" s="132"/>
      <c r="F270" s="132"/>
      <c r="G270" s="132"/>
      <c r="H270" s="286"/>
      <c r="I270" s="286"/>
      <c r="J270" s="259"/>
      <c r="K270" s="132"/>
      <c r="L270" s="132"/>
      <c r="M270" s="220"/>
      <c r="N270" s="257"/>
      <c r="O270" s="220"/>
      <c r="P270" s="49"/>
      <c r="Q270" s="132"/>
      <c r="R270" s="222"/>
      <c r="S270" s="222"/>
      <c r="T270" s="222"/>
      <c r="U270" s="222"/>
      <c r="V270" s="222"/>
      <c r="W270" s="222"/>
      <c r="X270" s="222"/>
      <c r="Y270" s="46"/>
    </row>
    <row r="271" spans="1:25" x14ac:dyDescent="0.2">
      <c r="A271" s="132"/>
      <c r="B271" s="257"/>
      <c r="C271" s="257"/>
      <c r="D271" s="132"/>
      <c r="E271" s="132"/>
      <c r="F271" s="132"/>
      <c r="G271" s="132"/>
      <c r="H271" s="286"/>
      <c r="I271" s="286"/>
      <c r="J271" s="259"/>
      <c r="K271" s="132"/>
      <c r="L271" s="132"/>
      <c r="M271" s="220"/>
      <c r="N271" s="257"/>
      <c r="O271" s="220"/>
      <c r="P271" s="49"/>
      <c r="Q271" s="132"/>
      <c r="R271" s="222"/>
      <c r="S271" s="222"/>
      <c r="T271" s="222"/>
      <c r="U271" s="222"/>
      <c r="V271" s="222"/>
      <c r="W271" s="222"/>
      <c r="X271" s="222"/>
      <c r="Y271" s="46"/>
    </row>
    <row r="272" spans="1:25" x14ac:dyDescent="0.2">
      <c r="A272" s="132"/>
      <c r="B272" s="257"/>
      <c r="C272" s="257"/>
      <c r="D272" s="132"/>
      <c r="E272" s="132"/>
      <c r="F272" s="132"/>
      <c r="G272" s="132"/>
      <c r="H272" s="286"/>
      <c r="I272" s="286"/>
      <c r="J272" s="259"/>
      <c r="K272" s="132"/>
      <c r="L272" s="132"/>
      <c r="M272" s="220"/>
      <c r="N272" s="257"/>
      <c r="O272" s="220"/>
      <c r="P272" s="49"/>
      <c r="Q272" s="132"/>
      <c r="R272" s="222"/>
      <c r="S272" s="222"/>
      <c r="T272" s="222"/>
      <c r="U272" s="222"/>
      <c r="V272" s="222"/>
      <c r="W272" s="222"/>
      <c r="X272" s="222"/>
      <c r="Y272" s="46"/>
    </row>
    <row r="273" spans="1:25" x14ac:dyDescent="0.2">
      <c r="A273" s="132"/>
      <c r="B273" s="257"/>
      <c r="C273" s="257"/>
      <c r="D273" s="132"/>
      <c r="E273" s="132"/>
      <c r="F273" s="132"/>
      <c r="G273" s="132"/>
      <c r="H273" s="286"/>
      <c r="I273" s="286"/>
      <c r="J273" s="259"/>
      <c r="K273" s="132"/>
      <c r="L273" s="132"/>
      <c r="M273" s="220"/>
      <c r="N273" s="257"/>
      <c r="O273" s="220"/>
      <c r="P273" s="49"/>
      <c r="Q273" s="132"/>
      <c r="R273" s="222"/>
      <c r="S273" s="222"/>
      <c r="T273" s="222"/>
      <c r="U273" s="222"/>
      <c r="V273" s="222"/>
      <c r="W273" s="222"/>
      <c r="X273" s="222"/>
      <c r="Y273" s="46"/>
    </row>
    <row r="274" spans="1:25" x14ac:dyDescent="0.2">
      <c r="A274" s="132"/>
      <c r="B274" s="257"/>
      <c r="C274" s="257"/>
      <c r="D274" s="132"/>
      <c r="E274" s="132"/>
      <c r="F274" s="132"/>
      <c r="G274" s="132"/>
      <c r="H274" s="286"/>
      <c r="I274" s="286"/>
      <c r="J274" s="259"/>
      <c r="K274" s="132"/>
      <c r="L274" s="132"/>
      <c r="M274" s="220"/>
      <c r="N274" s="257"/>
      <c r="O274" s="220"/>
      <c r="P274" s="49"/>
      <c r="Q274" s="132"/>
      <c r="R274" s="222"/>
      <c r="S274" s="222"/>
      <c r="T274" s="222"/>
      <c r="U274" s="222"/>
      <c r="V274" s="222"/>
      <c r="W274" s="222"/>
      <c r="X274" s="222"/>
      <c r="Y274" s="46"/>
    </row>
    <row r="275" spans="1:25" x14ac:dyDescent="0.2">
      <c r="A275" s="132"/>
      <c r="B275" s="257"/>
      <c r="C275" s="257"/>
      <c r="D275" s="132"/>
      <c r="E275" s="132"/>
      <c r="F275" s="132"/>
      <c r="G275" s="132"/>
      <c r="H275" s="286"/>
      <c r="I275" s="286"/>
      <c r="J275" s="259"/>
      <c r="K275" s="132"/>
      <c r="L275" s="132"/>
      <c r="M275" s="220"/>
      <c r="N275" s="257"/>
      <c r="O275" s="220"/>
      <c r="P275" s="49"/>
      <c r="Q275" s="132"/>
      <c r="R275" s="222"/>
      <c r="S275" s="222"/>
      <c r="T275" s="222"/>
      <c r="U275" s="222"/>
      <c r="V275" s="222"/>
      <c r="W275" s="222"/>
      <c r="X275" s="222"/>
      <c r="Y275" s="46"/>
    </row>
    <row r="276" spans="1:25" x14ac:dyDescent="0.2">
      <c r="A276" s="132"/>
      <c r="B276" s="257"/>
      <c r="C276" s="257"/>
      <c r="D276" s="132"/>
      <c r="E276" s="132"/>
      <c r="F276" s="132"/>
      <c r="G276" s="132"/>
      <c r="H276" s="286"/>
      <c r="I276" s="286"/>
      <c r="J276" s="259"/>
      <c r="K276" s="132"/>
      <c r="L276" s="132"/>
      <c r="M276" s="220"/>
      <c r="N276" s="257"/>
      <c r="O276" s="220"/>
      <c r="P276" s="49"/>
      <c r="Q276" s="132"/>
      <c r="R276" s="222"/>
      <c r="S276" s="222"/>
      <c r="T276" s="222"/>
      <c r="U276" s="222"/>
      <c r="V276" s="222"/>
      <c r="W276" s="222"/>
      <c r="X276" s="222"/>
      <c r="Y276" s="46"/>
    </row>
    <row r="277" spans="1:25" x14ac:dyDescent="0.2">
      <c r="A277" s="132"/>
      <c r="B277" s="257"/>
      <c r="C277" s="257"/>
      <c r="D277" s="132"/>
      <c r="E277" s="132"/>
      <c r="F277" s="132"/>
      <c r="G277" s="132"/>
      <c r="H277" s="286"/>
      <c r="I277" s="286"/>
      <c r="J277" s="259"/>
      <c r="K277" s="132"/>
      <c r="L277" s="132"/>
      <c r="M277" s="220"/>
      <c r="N277" s="257"/>
      <c r="O277" s="220"/>
      <c r="P277" s="49"/>
      <c r="Q277" s="132"/>
      <c r="R277" s="222"/>
      <c r="S277" s="222"/>
      <c r="T277" s="222"/>
      <c r="U277" s="222"/>
      <c r="V277" s="222"/>
      <c r="W277" s="222"/>
      <c r="X277" s="222"/>
      <c r="Y277" s="46"/>
    </row>
    <row r="278" spans="1:25" x14ac:dyDescent="0.2">
      <c r="A278" s="132"/>
      <c r="B278" s="257"/>
      <c r="C278" s="257"/>
      <c r="D278" s="132"/>
      <c r="E278" s="132"/>
      <c r="F278" s="132"/>
      <c r="G278" s="132"/>
      <c r="H278" s="286"/>
      <c r="I278" s="286"/>
      <c r="J278" s="259"/>
      <c r="K278" s="132"/>
      <c r="L278" s="132"/>
      <c r="M278" s="220"/>
      <c r="N278" s="257"/>
      <c r="O278" s="220"/>
      <c r="P278" s="49"/>
      <c r="Q278" s="132"/>
      <c r="R278" s="222"/>
      <c r="S278" s="222"/>
      <c r="T278" s="222"/>
      <c r="U278" s="222"/>
      <c r="V278" s="222"/>
      <c r="W278" s="222"/>
      <c r="X278" s="222"/>
      <c r="Y278" s="46"/>
    </row>
    <row r="279" spans="1:25" x14ac:dyDescent="0.2">
      <c r="A279" s="132"/>
      <c r="B279" s="257"/>
      <c r="C279" s="257"/>
      <c r="D279" s="132"/>
      <c r="E279" s="132"/>
      <c r="F279" s="132"/>
      <c r="G279" s="132"/>
      <c r="H279" s="286"/>
      <c r="I279" s="286"/>
      <c r="J279" s="259"/>
      <c r="K279" s="132"/>
      <c r="L279" s="132"/>
      <c r="M279" s="220"/>
      <c r="N279" s="257"/>
      <c r="O279" s="220"/>
      <c r="P279" s="49"/>
      <c r="Q279" s="132"/>
      <c r="R279" s="222"/>
      <c r="S279" s="222"/>
      <c r="T279" s="222"/>
      <c r="U279" s="222"/>
      <c r="V279" s="222"/>
      <c r="W279" s="222"/>
      <c r="X279" s="222"/>
      <c r="Y279" s="46"/>
    </row>
    <row r="280" spans="1:25" x14ac:dyDescent="0.2">
      <c r="A280" s="132"/>
      <c r="B280" s="257"/>
      <c r="C280" s="257"/>
      <c r="D280" s="132"/>
      <c r="E280" s="132"/>
      <c r="F280" s="132"/>
      <c r="G280" s="132"/>
      <c r="H280" s="286"/>
      <c r="I280" s="286"/>
      <c r="J280" s="259"/>
      <c r="K280" s="132"/>
      <c r="L280" s="132"/>
      <c r="M280" s="220"/>
      <c r="N280" s="257"/>
      <c r="O280" s="220"/>
      <c r="P280" s="49"/>
      <c r="Q280" s="132"/>
      <c r="R280" s="222"/>
      <c r="S280" s="222"/>
      <c r="T280" s="222"/>
      <c r="U280" s="222"/>
      <c r="V280" s="222"/>
      <c r="W280" s="222"/>
      <c r="X280" s="222"/>
      <c r="Y280" s="46"/>
    </row>
    <row r="281" spans="1:25" x14ac:dyDescent="0.2">
      <c r="A281" s="132"/>
      <c r="B281" s="257"/>
      <c r="C281" s="257"/>
      <c r="D281" s="132"/>
      <c r="E281" s="132"/>
      <c r="F281" s="132"/>
      <c r="G281" s="132"/>
      <c r="H281" s="286"/>
      <c r="I281" s="286"/>
      <c r="J281" s="259"/>
      <c r="K281" s="132"/>
      <c r="L281" s="132"/>
      <c r="M281" s="220"/>
      <c r="N281" s="257"/>
      <c r="O281" s="220"/>
      <c r="P281" s="49"/>
      <c r="Q281" s="132"/>
      <c r="R281" s="222"/>
      <c r="S281" s="222"/>
      <c r="T281" s="222"/>
      <c r="U281" s="222"/>
      <c r="V281" s="222"/>
      <c r="W281" s="222"/>
      <c r="X281" s="222"/>
      <c r="Y281" s="46"/>
    </row>
    <row r="282" spans="1:25" x14ac:dyDescent="0.2">
      <c r="A282" s="132"/>
      <c r="B282" s="257"/>
      <c r="C282" s="257"/>
      <c r="D282" s="132"/>
      <c r="E282" s="132"/>
      <c r="F282" s="132"/>
      <c r="G282" s="132"/>
      <c r="H282" s="286"/>
      <c r="I282" s="286"/>
      <c r="J282" s="259"/>
      <c r="K282" s="132"/>
      <c r="L282" s="132"/>
      <c r="M282" s="220"/>
      <c r="N282" s="257"/>
      <c r="O282" s="220"/>
      <c r="P282" s="49"/>
      <c r="Q282" s="132"/>
      <c r="R282" s="222"/>
      <c r="S282" s="222"/>
      <c r="T282" s="222"/>
      <c r="U282" s="222"/>
      <c r="V282" s="222"/>
      <c r="W282" s="222"/>
      <c r="X282" s="222"/>
      <c r="Y282" s="46"/>
    </row>
    <row r="283" spans="1:25" x14ac:dyDescent="0.2">
      <c r="A283" s="132"/>
      <c r="B283" s="257"/>
      <c r="C283" s="257"/>
      <c r="D283" s="132"/>
      <c r="E283" s="132"/>
      <c r="F283" s="132"/>
      <c r="G283" s="132"/>
      <c r="H283" s="286"/>
      <c r="I283" s="286"/>
      <c r="J283" s="259"/>
      <c r="K283" s="132"/>
      <c r="L283" s="132"/>
      <c r="M283" s="220"/>
      <c r="N283" s="257"/>
      <c r="O283" s="220"/>
      <c r="P283" s="49"/>
      <c r="Q283" s="132"/>
      <c r="R283" s="222"/>
      <c r="S283" s="222"/>
      <c r="T283" s="222"/>
      <c r="U283" s="222"/>
      <c r="V283" s="222"/>
      <c r="W283" s="222"/>
      <c r="X283" s="222"/>
      <c r="Y283" s="46"/>
    </row>
    <row r="284" spans="1:25" x14ac:dyDescent="0.2">
      <c r="A284" s="132"/>
      <c r="B284" s="257"/>
      <c r="C284" s="257"/>
      <c r="D284" s="132"/>
      <c r="E284" s="132"/>
      <c r="F284" s="132"/>
      <c r="G284" s="132"/>
      <c r="H284" s="286"/>
      <c r="I284" s="286"/>
      <c r="J284" s="259"/>
      <c r="K284" s="132"/>
      <c r="L284" s="132"/>
      <c r="M284" s="220"/>
      <c r="N284" s="257"/>
      <c r="O284" s="220"/>
      <c r="P284" s="49"/>
      <c r="Q284" s="132"/>
      <c r="R284" s="222"/>
      <c r="S284" s="222"/>
      <c r="T284" s="222"/>
      <c r="U284" s="222"/>
      <c r="V284" s="222"/>
      <c r="W284" s="222"/>
      <c r="X284" s="222"/>
      <c r="Y284" s="46"/>
    </row>
    <row r="285" spans="1:25" x14ac:dyDescent="0.2">
      <c r="A285" s="132"/>
      <c r="B285" s="257"/>
      <c r="C285" s="257"/>
      <c r="D285" s="132"/>
      <c r="E285" s="132"/>
      <c r="F285" s="132"/>
      <c r="G285" s="132"/>
      <c r="H285" s="286"/>
      <c r="I285" s="286"/>
      <c r="J285" s="259"/>
      <c r="K285" s="132"/>
      <c r="L285" s="132"/>
      <c r="M285" s="220"/>
      <c r="N285" s="257"/>
      <c r="O285" s="220"/>
      <c r="P285" s="49"/>
      <c r="Q285" s="132"/>
      <c r="R285" s="222"/>
      <c r="S285" s="222"/>
      <c r="T285" s="222"/>
      <c r="U285" s="222"/>
      <c r="V285" s="222"/>
      <c r="W285" s="222"/>
      <c r="X285" s="222"/>
      <c r="Y285" s="46"/>
    </row>
    <row r="286" spans="1:25" x14ac:dyDescent="0.2">
      <c r="A286" s="132"/>
      <c r="B286" s="257"/>
      <c r="C286" s="257"/>
      <c r="D286" s="132"/>
      <c r="E286" s="132"/>
      <c r="F286" s="132"/>
      <c r="G286" s="132"/>
      <c r="H286" s="286"/>
      <c r="I286" s="286"/>
      <c r="J286" s="259"/>
      <c r="K286" s="132"/>
      <c r="L286" s="132"/>
      <c r="M286" s="220"/>
      <c r="N286" s="257"/>
      <c r="O286" s="220"/>
      <c r="P286" s="49"/>
      <c r="Q286" s="132"/>
      <c r="R286" s="222"/>
      <c r="S286" s="222"/>
      <c r="T286" s="222"/>
      <c r="U286" s="222"/>
      <c r="V286" s="222"/>
      <c r="W286" s="222"/>
      <c r="X286" s="222"/>
      <c r="Y286" s="46"/>
    </row>
    <row r="287" spans="1:25" x14ac:dyDescent="0.2">
      <c r="A287" s="220"/>
      <c r="B287" s="219"/>
      <c r="C287" s="219"/>
      <c r="D287" s="220"/>
      <c r="E287" s="220"/>
      <c r="F287" s="220"/>
      <c r="G287" s="220"/>
      <c r="H287" s="286"/>
      <c r="I287" s="286"/>
      <c r="J287" s="264"/>
      <c r="K287" s="220"/>
      <c r="L287" s="132"/>
      <c r="M287" s="220"/>
      <c r="N287" s="219"/>
      <c r="O287" s="220"/>
      <c r="P287" s="222"/>
      <c r="Q287" s="132"/>
      <c r="R287" s="222"/>
      <c r="S287" s="222"/>
      <c r="T287" s="222"/>
      <c r="U287" s="222"/>
      <c r="V287" s="222"/>
      <c r="W287" s="222"/>
      <c r="X287" s="222"/>
      <c r="Y287" s="46"/>
    </row>
    <row r="288" spans="1:25" x14ac:dyDescent="0.2">
      <c r="A288" s="220"/>
      <c r="B288" s="219"/>
      <c r="C288" s="219"/>
      <c r="D288" s="220"/>
      <c r="E288" s="220"/>
      <c r="F288" s="220"/>
      <c r="G288" s="220"/>
      <c r="H288" s="286"/>
      <c r="I288" s="286"/>
      <c r="J288" s="264"/>
      <c r="K288" s="220"/>
      <c r="L288" s="132"/>
      <c r="M288" s="220"/>
      <c r="N288" s="219"/>
      <c r="O288" s="220"/>
      <c r="P288" s="222"/>
      <c r="Q288" s="132"/>
      <c r="R288" s="222"/>
      <c r="S288" s="222"/>
      <c r="T288" s="222"/>
      <c r="U288" s="222"/>
      <c r="V288" s="222"/>
      <c r="W288" s="222"/>
      <c r="X288" s="222"/>
      <c r="Y288" s="46"/>
    </row>
    <row r="289" spans="1:25" x14ac:dyDescent="0.2">
      <c r="A289" s="220"/>
      <c r="B289" s="219"/>
      <c r="C289" s="219"/>
      <c r="D289" s="220"/>
      <c r="E289" s="220"/>
      <c r="F289" s="220"/>
      <c r="G289" s="220"/>
      <c r="H289" s="286"/>
      <c r="I289" s="286"/>
      <c r="J289" s="264"/>
      <c r="K289" s="220"/>
      <c r="L289" s="132"/>
      <c r="M289" s="220"/>
      <c r="N289" s="219"/>
      <c r="O289" s="220"/>
      <c r="P289" s="222"/>
      <c r="Q289" s="132"/>
      <c r="R289" s="222"/>
      <c r="S289" s="222"/>
      <c r="T289" s="222"/>
      <c r="U289" s="222"/>
      <c r="V289" s="222"/>
      <c r="W289" s="222"/>
      <c r="X289" s="222"/>
      <c r="Y289" s="46"/>
    </row>
    <row r="290" spans="1:25" x14ac:dyDescent="0.2">
      <c r="A290" s="220"/>
      <c r="B290" s="219"/>
      <c r="C290" s="219"/>
      <c r="D290" s="220"/>
      <c r="E290" s="220"/>
      <c r="F290" s="220"/>
      <c r="G290" s="220"/>
      <c r="H290" s="286"/>
      <c r="I290" s="286"/>
      <c r="J290" s="264"/>
      <c r="K290" s="220"/>
      <c r="L290" s="132"/>
      <c r="M290" s="220"/>
      <c r="N290" s="219"/>
      <c r="O290" s="220"/>
      <c r="P290" s="222"/>
      <c r="Q290" s="132"/>
      <c r="R290" s="222"/>
      <c r="S290" s="222"/>
      <c r="T290" s="222"/>
      <c r="U290" s="222"/>
      <c r="V290" s="222"/>
      <c r="W290" s="222"/>
      <c r="X290" s="222"/>
      <c r="Y290" s="46"/>
    </row>
    <row r="291" spans="1:25" x14ac:dyDescent="0.2">
      <c r="A291" s="220"/>
      <c r="B291" s="219"/>
      <c r="C291" s="219"/>
      <c r="D291" s="220"/>
      <c r="E291" s="220"/>
      <c r="F291" s="220"/>
      <c r="G291" s="220"/>
      <c r="H291" s="286"/>
      <c r="I291" s="286"/>
      <c r="J291" s="264"/>
      <c r="K291" s="220"/>
      <c r="L291" s="132"/>
      <c r="M291" s="220"/>
      <c r="N291" s="219"/>
      <c r="O291" s="220"/>
      <c r="P291" s="222"/>
      <c r="Q291" s="132"/>
      <c r="R291" s="222"/>
      <c r="S291" s="222"/>
      <c r="T291" s="222"/>
      <c r="U291" s="222"/>
      <c r="V291" s="222"/>
      <c r="W291" s="222"/>
      <c r="X291" s="222"/>
      <c r="Y291" s="46"/>
    </row>
    <row r="292" spans="1:25" x14ac:dyDescent="0.2">
      <c r="A292" s="220"/>
      <c r="B292" s="219"/>
      <c r="C292" s="219"/>
      <c r="D292" s="220"/>
      <c r="E292" s="220"/>
      <c r="F292" s="220"/>
      <c r="G292" s="220"/>
      <c r="H292" s="286"/>
      <c r="I292" s="286"/>
      <c r="J292" s="264"/>
      <c r="K292" s="220"/>
      <c r="L292" s="132"/>
      <c r="M292" s="220"/>
      <c r="N292" s="219"/>
      <c r="O292" s="220"/>
      <c r="P292" s="222"/>
      <c r="Q292" s="132"/>
      <c r="R292" s="222"/>
      <c r="S292" s="222"/>
      <c r="T292" s="222"/>
      <c r="U292" s="222"/>
      <c r="V292" s="222"/>
      <c r="W292" s="222"/>
      <c r="X292" s="222"/>
      <c r="Y292" s="46"/>
    </row>
    <row r="293" spans="1:25" x14ac:dyDescent="0.2">
      <c r="A293" s="220"/>
      <c r="B293" s="219"/>
      <c r="C293" s="219"/>
      <c r="D293" s="220"/>
      <c r="E293" s="220"/>
      <c r="F293" s="220"/>
      <c r="G293" s="220"/>
      <c r="H293" s="286"/>
      <c r="I293" s="286"/>
      <c r="J293" s="264"/>
      <c r="K293" s="220"/>
      <c r="L293" s="132"/>
      <c r="M293" s="220"/>
      <c r="N293" s="219"/>
      <c r="O293" s="220"/>
      <c r="P293" s="222"/>
      <c r="Q293" s="132"/>
      <c r="R293" s="222"/>
      <c r="S293" s="222"/>
      <c r="T293" s="222"/>
      <c r="U293" s="222"/>
      <c r="V293" s="222"/>
      <c r="W293" s="222"/>
      <c r="X293" s="222"/>
      <c r="Y293" s="46"/>
    </row>
    <row r="294" spans="1:25" x14ac:dyDescent="0.2">
      <c r="A294" s="220"/>
      <c r="B294" s="219"/>
      <c r="C294" s="219"/>
      <c r="D294" s="220"/>
      <c r="E294" s="220"/>
      <c r="F294" s="220"/>
      <c r="G294" s="220"/>
      <c r="H294" s="286"/>
      <c r="I294" s="286"/>
      <c r="J294" s="264"/>
      <c r="K294" s="220"/>
      <c r="L294" s="132"/>
      <c r="M294" s="220"/>
      <c r="N294" s="219"/>
      <c r="O294" s="220"/>
      <c r="P294" s="222"/>
      <c r="Q294" s="132"/>
      <c r="R294" s="222"/>
      <c r="S294" s="222"/>
      <c r="T294" s="222"/>
      <c r="U294" s="222"/>
      <c r="V294" s="222"/>
      <c r="W294" s="222"/>
      <c r="X294" s="222"/>
      <c r="Y294" s="46"/>
    </row>
    <row r="295" spans="1:25" x14ac:dyDescent="0.2">
      <c r="A295" s="220"/>
      <c r="B295" s="219"/>
      <c r="C295" s="219"/>
      <c r="D295" s="220"/>
      <c r="E295" s="220"/>
      <c r="F295" s="220"/>
      <c r="G295" s="220"/>
      <c r="H295" s="286"/>
      <c r="I295" s="286"/>
      <c r="J295" s="264"/>
      <c r="K295" s="220"/>
      <c r="L295" s="132"/>
      <c r="M295" s="220"/>
      <c r="N295" s="219"/>
      <c r="O295" s="220"/>
      <c r="P295" s="222"/>
      <c r="Q295" s="132"/>
      <c r="R295" s="222"/>
      <c r="S295" s="222"/>
      <c r="T295" s="222"/>
      <c r="U295" s="222"/>
      <c r="V295" s="222"/>
      <c r="W295" s="222"/>
      <c r="X295" s="222"/>
      <c r="Y295" s="46"/>
    </row>
    <row r="296" spans="1:25" x14ac:dyDescent="0.2">
      <c r="A296" s="220"/>
      <c r="B296" s="219"/>
      <c r="C296" s="219"/>
      <c r="D296" s="220"/>
      <c r="E296" s="220"/>
      <c r="F296" s="220"/>
      <c r="G296" s="220"/>
      <c r="H296" s="286"/>
      <c r="I296" s="286"/>
      <c r="J296" s="264"/>
      <c r="K296" s="220"/>
      <c r="L296" s="132"/>
      <c r="M296" s="220"/>
      <c r="N296" s="219"/>
      <c r="O296" s="220"/>
      <c r="P296" s="222"/>
      <c r="Q296" s="132"/>
      <c r="R296" s="222"/>
      <c r="S296" s="222"/>
      <c r="T296" s="222"/>
      <c r="U296" s="222"/>
      <c r="V296" s="222"/>
      <c r="W296" s="222"/>
      <c r="X296" s="222"/>
      <c r="Y296" s="46"/>
    </row>
    <row r="297" spans="1:25" x14ac:dyDescent="0.2">
      <c r="A297" s="220"/>
      <c r="B297" s="219"/>
      <c r="C297" s="219"/>
      <c r="D297" s="220"/>
      <c r="E297" s="220"/>
      <c r="F297" s="220"/>
      <c r="G297" s="220"/>
      <c r="H297" s="286"/>
      <c r="I297" s="286"/>
      <c r="J297" s="264"/>
      <c r="K297" s="220"/>
      <c r="L297" s="132"/>
      <c r="M297" s="220"/>
      <c r="N297" s="219"/>
      <c r="O297" s="220"/>
      <c r="P297" s="222"/>
      <c r="Q297" s="132"/>
      <c r="R297" s="222"/>
      <c r="S297" s="222"/>
      <c r="T297" s="222"/>
      <c r="U297" s="222"/>
      <c r="V297" s="222"/>
      <c r="W297" s="222"/>
      <c r="X297" s="222"/>
      <c r="Y297" s="46"/>
    </row>
    <row r="298" spans="1:25" x14ac:dyDescent="0.2">
      <c r="A298" s="220"/>
      <c r="B298" s="219"/>
      <c r="C298" s="219"/>
      <c r="D298" s="220"/>
      <c r="E298" s="220"/>
      <c r="F298" s="220"/>
      <c r="G298" s="220"/>
      <c r="H298" s="286"/>
      <c r="I298" s="286"/>
      <c r="J298" s="264"/>
      <c r="K298" s="220"/>
      <c r="L298" s="132"/>
      <c r="M298" s="220"/>
      <c r="N298" s="219"/>
      <c r="O298" s="220"/>
      <c r="P298" s="222"/>
      <c r="Q298" s="132"/>
      <c r="R298" s="222"/>
      <c r="S298" s="222"/>
      <c r="T298" s="222"/>
      <c r="U298" s="222"/>
      <c r="V298" s="222"/>
      <c r="W298" s="222"/>
      <c r="X298" s="222"/>
      <c r="Y298" s="46"/>
    </row>
    <row r="299" spans="1:25" x14ac:dyDescent="0.2">
      <c r="A299" s="220"/>
      <c r="B299" s="219"/>
      <c r="C299" s="219"/>
      <c r="D299" s="220"/>
      <c r="E299" s="220"/>
      <c r="F299" s="220"/>
      <c r="G299" s="220"/>
      <c r="H299" s="286"/>
      <c r="I299" s="286"/>
      <c r="J299" s="264"/>
      <c r="K299" s="220"/>
      <c r="L299" s="132"/>
      <c r="M299" s="220"/>
      <c r="N299" s="219"/>
      <c r="O299" s="220"/>
      <c r="P299" s="222"/>
      <c r="Q299" s="132"/>
      <c r="R299" s="222"/>
      <c r="S299" s="222"/>
      <c r="T299" s="222"/>
      <c r="U299" s="222"/>
      <c r="V299" s="222"/>
      <c r="W299" s="222"/>
      <c r="X299" s="222"/>
      <c r="Y299" s="46"/>
    </row>
    <row r="300" spans="1:25" x14ac:dyDescent="0.2">
      <c r="A300" s="220"/>
      <c r="B300" s="219"/>
      <c r="C300" s="219"/>
      <c r="D300" s="220"/>
      <c r="E300" s="220"/>
      <c r="F300" s="220"/>
      <c r="G300" s="220"/>
      <c r="H300" s="221"/>
      <c r="I300" s="221"/>
      <c r="J300" s="264"/>
      <c r="K300" s="220"/>
      <c r="L300" s="220"/>
      <c r="M300" s="220"/>
      <c r="N300" s="219"/>
      <c r="O300" s="220"/>
      <c r="P300" s="222"/>
      <c r="Q300" s="132"/>
      <c r="R300" s="222"/>
      <c r="S300" s="222"/>
      <c r="T300" s="222"/>
      <c r="U300" s="222"/>
      <c r="V300" s="222"/>
      <c r="W300" s="222"/>
      <c r="X300" s="222"/>
      <c r="Y300" s="46"/>
    </row>
    <row r="301" spans="1:25" x14ac:dyDescent="0.2">
      <c r="A301" s="220"/>
      <c r="B301" s="219"/>
      <c r="C301" s="219"/>
      <c r="D301" s="220"/>
      <c r="E301" s="220"/>
      <c r="F301" s="220"/>
      <c r="G301" s="220"/>
      <c r="H301" s="221"/>
      <c r="I301" s="221"/>
      <c r="J301" s="264"/>
      <c r="K301" s="220"/>
      <c r="L301" s="220"/>
      <c r="M301" s="220"/>
      <c r="N301" s="219"/>
      <c r="O301" s="220"/>
      <c r="P301" s="222"/>
      <c r="Q301" s="132"/>
      <c r="R301" s="222"/>
      <c r="S301" s="222"/>
      <c r="T301" s="222"/>
      <c r="U301" s="222"/>
      <c r="V301" s="222"/>
      <c r="W301" s="222"/>
      <c r="X301" s="222"/>
      <c r="Y301" s="46"/>
    </row>
    <row r="302" spans="1:25" x14ac:dyDescent="0.2">
      <c r="A302" s="220"/>
      <c r="B302" s="219"/>
      <c r="C302" s="219"/>
      <c r="D302" s="220"/>
      <c r="E302" s="220"/>
      <c r="F302" s="220"/>
      <c r="G302" s="220"/>
      <c r="H302" s="221"/>
      <c r="I302" s="221"/>
      <c r="J302" s="264"/>
      <c r="K302" s="220"/>
      <c r="L302" s="220"/>
      <c r="M302" s="220"/>
      <c r="N302" s="219"/>
      <c r="O302" s="220"/>
      <c r="P302" s="222"/>
      <c r="Q302" s="132"/>
      <c r="R302" s="222"/>
      <c r="S302" s="222"/>
      <c r="T302" s="222"/>
      <c r="U302" s="222"/>
      <c r="V302" s="222"/>
      <c r="W302" s="222"/>
      <c r="X302" s="222"/>
      <c r="Y302" s="46"/>
    </row>
    <row r="303" spans="1:25" x14ac:dyDescent="0.2">
      <c r="A303" s="220"/>
      <c r="B303" s="219"/>
      <c r="C303" s="219"/>
      <c r="D303" s="220"/>
      <c r="E303" s="220"/>
      <c r="F303" s="220"/>
      <c r="G303" s="220"/>
      <c r="H303" s="221"/>
      <c r="I303" s="221"/>
      <c r="J303" s="264"/>
      <c r="K303" s="220"/>
      <c r="L303" s="220"/>
      <c r="M303" s="220"/>
      <c r="N303" s="219"/>
      <c r="O303" s="220"/>
      <c r="P303" s="220"/>
      <c r="Q303" s="132"/>
      <c r="R303" s="222"/>
      <c r="S303" s="222"/>
      <c r="T303" s="222"/>
      <c r="U303" s="222"/>
      <c r="V303" s="222"/>
      <c r="W303" s="222"/>
      <c r="X303" s="222"/>
      <c r="Y303" s="46"/>
    </row>
    <row r="304" spans="1:25" x14ac:dyDescent="0.2">
      <c r="A304" s="220"/>
      <c r="B304" s="219"/>
      <c r="C304" s="219"/>
      <c r="D304" s="220"/>
      <c r="E304" s="220"/>
      <c r="F304" s="220"/>
      <c r="G304" s="220"/>
      <c r="H304" s="221"/>
      <c r="I304" s="221"/>
      <c r="J304" s="264"/>
      <c r="K304" s="220"/>
      <c r="L304" s="220"/>
      <c r="M304" s="220"/>
      <c r="N304" s="219"/>
      <c r="O304" s="220"/>
      <c r="P304" s="220"/>
      <c r="Q304" s="132"/>
      <c r="R304" s="222"/>
      <c r="S304" s="222"/>
      <c r="T304" s="222"/>
      <c r="U304" s="222"/>
      <c r="V304" s="222"/>
      <c r="W304" s="222"/>
      <c r="X304" s="222"/>
      <c r="Y304" s="46"/>
    </row>
    <row r="305" spans="1:25" x14ac:dyDescent="0.2">
      <c r="A305" s="220"/>
      <c r="B305" s="219"/>
      <c r="C305" s="219"/>
      <c r="D305" s="220"/>
      <c r="E305" s="220"/>
      <c r="F305" s="220"/>
      <c r="G305" s="220"/>
      <c r="H305" s="221"/>
      <c r="I305" s="221"/>
      <c r="J305" s="264"/>
      <c r="K305" s="220"/>
      <c r="L305" s="220"/>
      <c r="M305" s="220"/>
      <c r="N305" s="219"/>
      <c r="O305" s="220"/>
      <c r="P305" s="220"/>
      <c r="Q305" s="132"/>
      <c r="R305" s="222"/>
      <c r="S305" s="222"/>
      <c r="T305" s="222"/>
      <c r="U305" s="222"/>
      <c r="V305" s="222"/>
      <c r="W305" s="222"/>
      <c r="X305" s="222"/>
      <c r="Y305" s="46"/>
    </row>
    <row r="306" spans="1:25" x14ac:dyDescent="0.2">
      <c r="A306" s="220"/>
      <c r="B306" s="219"/>
      <c r="C306" s="219"/>
      <c r="D306" s="220"/>
      <c r="E306" s="220"/>
      <c r="F306" s="220"/>
      <c r="G306" s="220"/>
      <c r="H306" s="221"/>
      <c r="I306" s="221"/>
      <c r="J306" s="264"/>
      <c r="K306" s="220"/>
      <c r="L306" s="220"/>
      <c r="M306" s="220"/>
      <c r="N306" s="219"/>
      <c r="O306" s="220"/>
      <c r="P306" s="220"/>
      <c r="Q306" s="132"/>
      <c r="R306" s="222"/>
      <c r="S306" s="222"/>
      <c r="T306" s="222"/>
      <c r="U306" s="222"/>
      <c r="V306" s="222"/>
      <c r="W306" s="222"/>
      <c r="X306" s="222"/>
      <c r="Y306" s="46"/>
    </row>
    <row r="307" spans="1:25" x14ac:dyDescent="0.2">
      <c r="A307" s="220"/>
      <c r="B307" s="219"/>
      <c r="C307" s="219"/>
      <c r="D307" s="220"/>
      <c r="E307" s="220"/>
      <c r="F307" s="220"/>
      <c r="G307" s="220"/>
      <c r="H307" s="221"/>
      <c r="I307" s="221"/>
      <c r="J307" s="264"/>
      <c r="K307" s="220"/>
      <c r="L307" s="220"/>
      <c r="M307" s="220"/>
      <c r="N307" s="219"/>
      <c r="O307" s="220"/>
      <c r="P307" s="220"/>
      <c r="Q307" s="132"/>
      <c r="R307" s="222"/>
      <c r="S307" s="222"/>
      <c r="T307" s="222"/>
      <c r="U307" s="222"/>
      <c r="V307" s="222"/>
      <c r="W307" s="222"/>
      <c r="X307" s="222"/>
      <c r="Y307" s="46"/>
    </row>
    <row r="308" spans="1:25" x14ac:dyDescent="0.2">
      <c r="A308" s="220"/>
      <c r="B308" s="219"/>
      <c r="C308" s="219"/>
      <c r="D308" s="220"/>
      <c r="E308" s="220"/>
      <c r="F308" s="220"/>
      <c r="G308" s="220"/>
      <c r="H308" s="221"/>
      <c r="I308" s="221"/>
      <c r="J308" s="264"/>
      <c r="K308" s="220"/>
      <c r="L308" s="220"/>
      <c r="M308" s="220"/>
      <c r="N308" s="219"/>
      <c r="O308" s="220"/>
      <c r="P308" s="220"/>
      <c r="Q308" s="132"/>
      <c r="R308" s="222"/>
      <c r="S308" s="222"/>
      <c r="T308" s="222"/>
      <c r="U308" s="222"/>
      <c r="V308" s="222"/>
      <c r="W308" s="222"/>
      <c r="X308" s="222"/>
      <c r="Y308" s="46"/>
    </row>
    <row r="309" spans="1:25" x14ac:dyDescent="0.2">
      <c r="A309" s="220"/>
      <c r="B309" s="219"/>
      <c r="C309" s="219"/>
      <c r="D309" s="220"/>
      <c r="E309" s="220"/>
      <c r="F309" s="220"/>
      <c r="G309" s="220"/>
      <c r="H309" s="221"/>
      <c r="I309" s="221"/>
      <c r="J309" s="264"/>
      <c r="K309" s="220"/>
      <c r="L309" s="220"/>
      <c r="M309" s="220"/>
      <c r="N309" s="219"/>
      <c r="O309" s="220"/>
      <c r="P309" s="220"/>
      <c r="Q309" s="132"/>
      <c r="R309" s="222"/>
      <c r="S309" s="222"/>
      <c r="T309" s="222"/>
      <c r="U309" s="222"/>
      <c r="V309" s="222"/>
      <c r="W309" s="222"/>
      <c r="X309" s="222"/>
      <c r="Y309" s="46"/>
    </row>
    <row r="310" spans="1:25" x14ac:dyDescent="0.2">
      <c r="A310" s="220"/>
      <c r="B310" s="219"/>
      <c r="C310" s="219"/>
      <c r="D310" s="220"/>
      <c r="E310" s="220"/>
      <c r="F310" s="220"/>
      <c r="G310" s="220"/>
      <c r="H310" s="221"/>
      <c r="I310" s="221"/>
      <c r="J310" s="264"/>
      <c r="K310" s="220"/>
      <c r="L310" s="220"/>
      <c r="M310" s="220"/>
      <c r="N310" s="219"/>
      <c r="O310" s="220"/>
      <c r="P310" s="220"/>
      <c r="Q310" s="132"/>
      <c r="R310" s="222"/>
      <c r="S310" s="222"/>
      <c r="T310" s="222"/>
      <c r="U310" s="222"/>
      <c r="V310" s="222"/>
      <c r="W310" s="222"/>
      <c r="X310" s="222"/>
      <c r="Y310" s="46"/>
    </row>
    <row r="311" spans="1:25" x14ac:dyDescent="0.2">
      <c r="A311" s="220"/>
      <c r="B311" s="219"/>
      <c r="C311" s="219"/>
      <c r="D311" s="220"/>
      <c r="E311" s="220"/>
      <c r="F311" s="220"/>
      <c r="G311" s="220"/>
      <c r="H311" s="221"/>
      <c r="I311" s="221"/>
      <c r="J311" s="264"/>
      <c r="K311" s="220"/>
      <c r="L311" s="220"/>
      <c r="M311" s="220"/>
      <c r="N311" s="219"/>
      <c r="O311" s="220"/>
      <c r="P311" s="220"/>
      <c r="Q311" s="132"/>
      <c r="R311" s="222"/>
      <c r="S311" s="222"/>
      <c r="T311" s="222"/>
      <c r="U311" s="222"/>
      <c r="V311" s="222"/>
      <c r="W311" s="222"/>
      <c r="X311" s="222"/>
      <c r="Y311" s="46"/>
    </row>
    <row r="312" spans="1:25" x14ac:dyDescent="0.2">
      <c r="A312" s="220"/>
      <c r="B312" s="219"/>
      <c r="C312" s="219"/>
      <c r="D312" s="220"/>
      <c r="E312" s="220"/>
      <c r="F312" s="220"/>
      <c r="G312" s="220"/>
      <c r="H312" s="221"/>
      <c r="I312" s="221"/>
      <c r="J312" s="264"/>
      <c r="K312" s="220"/>
      <c r="L312" s="220"/>
      <c r="M312" s="220"/>
      <c r="N312" s="219"/>
      <c r="O312" s="220"/>
      <c r="P312" s="220"/>
      <c r="Q312" s="132"/>
      <c r="R312" s="222"/>
      <c r="S312" s="222"/>
      <c r="T312" s="222"/>
      <c r="U312" s="222"/>
      <c r="V312" s="222"/>
      <c r="W312" s="222"/>
      <c r="X312" s="222"/>
      <c r="Y312" s="46"/>
    </row>
    <row r="313" spans="1:25" x14ac:dyDescent="0.2">
      <c r="A313" s="220"/>
      <c r="B313" s="219"/>
      <c r="C313" s="219"/>
      <c r="D313" s="220"/>
      <c r="E313" s="220"/>
      <c r="F313" s="220"/>
      <c r="G313" s="220"/>
      <c r="H313" s="221"/>
      <c r="I313" s="221"/>
      <c r="J313" s="264"/>
      <c r="K313" s="220"/>
      <c r="L313" s="220"/>
      <c r="M313" s="220"/>
      <c r="N313" s="219"/>
      <c r="O313" s="220"/>
      <c r="P313" s="220"/>
      <c r="Q313" s="132"/>
      <c r="R313" s="222"/>
      <c r="S313" s="222"/>
      <c r="T313" s="222"/>
      <c r="U313" s="222"/>
      <c r="V313" s="222"/>
      <c r="W313" s="222"/>
      <c r="X313" s="222"/>
      <c r="Y313" s="46"/>
    </row>
    <row r="314" spans="1:25" x14ac:dyDescent="0.2">
      <c r="A314" s="220"/>
      <c r="B314" s="219"/>
      <c r="C314" s="219"/>
      <c r="D314" s="220"/>
      <c r="E314" s="220"/>
      <c r="F314" s="220"/>
      <c r="G314" s="220"/>
      <c r="H314" s="221"/>
      <c r="I314" s="221"/>
      <c r="J314" s="264"/>
      <c r="K314" s="220"/>
      <c r="L314" s="220"/>
      <c r="M314" s="220"/>
      <c r="N314" s="219"/>
      <c r="O314" s="220"/>
      <c r="P314" s="220"/>
      <c r="Q314" s="132"/>
      <c r="R314" s="222"/>
      <c r="S314" s="222"/>
      <c r="T314" s="222"/>
      <c r="U314" s="222"/>
      <c r="V314" s="222"/>
      <c r="W314" s="222"/>
      <c r="X314" s="222"/>
      <c r="Y314" s="46"/>
    </row>
    <row r="315" spans="1:25" x14ac:dyDescent="0.2">
      <c r="A315" s="220"/>
      <c r="B315" s="219"/>
      <c r="C315" s="219"/>
      <c r="D315" s="220"/>
      <c r="E315" s="220"/>
      <c r="F315" s="220"/>
      <c r="G315" s="220"/>
      <c r="H315" s="221"/>
      <c r="I315" s="221"/>
      <c r="J315" s="264"/>
      <c r="K315" s="220"/>
      <c r="L315" s="220"/>
      <c r="M315" s="220"/>
      <c r="N315" s="219"/>
      <c r="O315" s="220"/>
      <c r="P315" s="220"/>
      <c r="Q315" s="132"/>
      <c r="R315" s="222"/>
      <c r="S315" s="222"/>
      <c r="T315" s="222"/>
      <c r="U315" s="222"/>
      <c r="V315" s="222"/>
      <c r="W315" s="222"/>
      <c r="X315" s="222"/>
      <c r="Y315" s="46"/>
    </row>
    <row r="316" spans="1:25" x14ac:dyDescent="0.2">
      <c r="A316" s="220"/>
      <c r="B316" s="219"/>
      <c r="C316" s="219"/>
      <c r="D316" s="220"/>
      <c r="E316" s="220"/>
      <c r="F316" s="220"/>
      <c r="G316" s="220"/>
      <c r="H316" s="221"/>
      <c r="I316" s="221"/>
      <c r="J316" s="264"/>
      <c r="K316" s="220"/>
      <c r="L316" s="220"/>
      <c r="M316" s="220"/>
      <c r="N316" s="219"/>
      <c r="O316" s="220"/>
      <c r="P316" s="220"/>
      <c r="Q316" s="132"/>
      <c r="R316" s="222"/>
      <c r="S316" s="222"/>
      <c r="T316" s="222"/>
      <c r="U316" s="222"/>
      <c r="V316" s="222"/>
      <c r="W316" s="222"/>
      <c r="X316" s="222"/>
      <c r="Y316" s="46"/>
    </row>
    <row r="317" spans="1:25" x14ac:dyDescent="0.2">
      <c r="A317" s="220"/>
      <c r="B317" s="219"/>
      <c r="C317" s="219"/>
      <c r="D317" s="220"/>
      <c r="E317" s="220"/>
      <c r="F317" s="220"/>
      <c r="G317" s="220"/>
      <c r="H317" s="221"/>
      <c r="I317" s="221"/>
      <c r="J317" s="264"/>
      <c r="K317" s="220"/>
      <c r="L317" s="220"/>
      <c r="M317" s="220"/>
      <c r="N317" s="219"/>
      <c r="O317" s="220"/>
      <c r="P317" s="220"/>
      <c r="Q317" s="132"/>
      <c r="R317" s="222"/>
      <c r="S317" s="222"/>
      <c r="T317" s="222"/>
      <c r="U317" s="222"/>
      <c r="V317" s="222"/>
      <c r="W317" s="222"/>
      <c r="X317" s="222"/>
      <c r="Y317" s="46"/>
    </row>
    <row r="318" spans="1:25" x14ac:dyDescent="0.2">
      <c r="A318" s="220"/>
      <c r="B318" s="219"/>
      <c r="C318" s="219"/>
      <c r="D318" s="220"/>
      <c r="E318" s="220"/>
      <c r="F318" s="220"/>
      <c r="G318" s="220"/>
      <c r="H318" s="221"/>
      <c r="I318" s="221"/>
      <c r="J318" s="264"/>
      <c r="K318" s="220"/>
      <c r="L318" s="220"/>
      <c r="M318" s="220"/>
      <c r="N318" s="219"/>
      <c r="O318" s="220"/>
      <c r="P318" s="220"/>
      <c r="Q318" s="132"/>
      <c r="R318" s="222"/>
      <c r="S318" s="222"/>
      <c r="T318" s="222"/>
      <c r="U318" s="222"/>
      <c r="V318" s="222"/>
      <c r="W318" s="222"/>
      <c r="X318" s="222"/>
      <c r="Y318" s="46"/>
    </row>
    <row r="319" spans="1:25" x14ac:dyDescent="0.2">
      <c r="A319" s="220"/>
      <c r="B319" s="219"/>
      <c r="C319" s="219"/>
      <c r="D319" s="220"/>
      <c r="E319" s="220"/>
      <c r="F319" s="220"/>
      <c r="G319" s="220"/>
      <c r="H319" s="221"/>
      <c r="I319" s="221"/>
      <c r="J319" s="264"/>
      <c r="K319" s="220"/>
      <c r="L319" s="220"/>
      <c r="M319" s="220"/>
      <c r="N319" s="219"/>
      <c r="O319" s="220"/>
      <c r="P319" s="220"/>
      <c r="Q319" s="132"/>
      <c r="R319" s="222"/>
      <c r="S319" s="222"/>
      <c r="T319" s="222"/>
      <c r="U319" s="222"/>
      <c r="V319" s="222"/>
      <c r="W319" s="222"/>
      <c r="X319" s="222"/>
      <c r="Y319" s="46"/>
    </row>
    <row r="320" spans="1:25" x14ac:dyDescent="0.2">
      <c r="A320" s="220"/>
      <c r="B320" s="219"/>
      <c r="C320" s="219"/>
      <c r="D320" s="220"/>
      <c r="E320" s="220"/>
      <c r="F320" s="220"/>
      <c r="G320" s="220"/>
      <c r="H320" s="221"/>
      <c r="I320" s="221"/>
      <c r="J320" s="264"/>
      <c r="K320" s="220"/>
      <c r="L320" s="220"/>
      <c r="M320" s="220"/>
      <c r="N320" s="219"/>
      <c r="O320" s="220"/>
      <c r="P320" s="220"/>
      <c r="Q320" s="132"/>
      <c r="R320" s="222"/>
      <c r="S320" s="222"/>
      <c r="T320" s="222"/>
      <c r="U320" s="222"/>
      <c r="V320" s="222"/>
      <c r="W320" s="222"/>
      <c r="X320" s="222"/>
      <c r="Y320" s="46"/>
    </row>
    <row r="321" spans="1:25" x14ac:dyDescent="0.2">
      <c r="A321" s="220"/>
      <c r="B321" s="219"/>
      <c r="C321" s="219"/>
      <c r="D321" s="220"/>
      <c r="E321" s="220"/>
      <c r="F321" s="220"/>
      <c r="G321" s="220"/>
      <c r="H321" s="221"/>
      <c r="I321" s="221"/>
      <c r="J321" s="264"/>
      <c r="K321" s="220"/>
      <c r="L321" s="220"/>
      <c r="M321" s="220"/>
      <c r="N321" s="219"/>
      <c r="O321" s="220"/>
      <c r="P321" s="220"/>
      <c r="Q321" s="132"/>
      <c r="R321" s="222"/>
      <c r="S321" s="222"/>
      <c r="T321" s="222"/>
      <c r="U321" s="222"/>
      <c r="V321" s="222"/>
      <c r="W321" s="222"/>
      <c r="X321" s="222"/>
      <c r="Y321" s="46"/>
    </row>
    <row r="322" spans="1:25" x14ac:dyDescent="0.2">
      <c r="A322" s="220"/>
      <c r="B322" s="219"/>
      <c r="C322" s="219"/>
      <c r="D322" s="220"/>
      <c r="E322" s="220"/>
      <c r="F322" s="220"/>
      <c r="G322" s="220"/>
      <c r="H322" s="221"/>
      <c r="I322" s="221"/>
      <c r="J322" s="264"/>
      <c r="K322" s="220"/>
      <c r="L322" s="220"/>
      <c r="M322" s="220"/>
      <c r="N322" s="219"/>
      <c r="O322" s="220"/>
      <c r="P322" s="220"/>
      <c r="Q322" s="132"/>
      <c r="R322" s="222"/>
      <c r="S322" s="222"/>
      <c r="T322" s="222"/>
      <c r="U322" s="222"/>
      <c r="V322" s="222"/>
      <c r="W322" s="222"/>
      <c r="X322" s="222"/>
      <c r="Y322" s="46"/>
    </row>
    <row r="323" spans="1:25" x14ac:dyDescent="0.2">
      <c r="A323" s="220"/>
      <c r="B323" s="219"/>
      <c r="C323" s="219"/>
      <c r="D323" s="220"/>
      <c r="E323" s="220"/>
      <c r="F323" s="220"/>
      <c r="G323" s="220"/>
      <c r="H323" s="221"/>
      <c r="I323" s="221"/>
      <c r="J323" s="264"/>
      <c r="K323" s="220"/>
      <c r="L323" s="220"/>
      <c r="M323" s="220"/>
      <c r="N323" s="219"/>
      <c r="O323" s="220"/>
      <c r="P323" s="220"/>
      <c r="Q323" s="132"/>
      <c r="R323" s="222"/>
      <c r="S323" s="222"/>
      <c r="T323" s="222"/>
      <c r="U323" s="222"/>
      <c r="V323" s="222"/>
      <c r="W323" s="222"/>
      <c r="X323" s="222"/>
      <c r="Y323" s="46"/>
    </row>
    <row r="324" spans="1:25" x14ac:dyDescent="0.2">
      <c r="A324" s="220"/>
      <c r="B324" s="219"/>
      <c r="C324" s="219"/>
      <c r="D324" s="220"/>
      <c r="E324" s="220"/>
      <c r="F324" s="220"/>
      <c r="G324" s="220"/>
      <c r="H324" s="221"/>
      <c r="I324" s="221"/>
      <c r="J324" s="264"/>
      <c r="K324" s="220"/>
      <c r="L324" s="220"/>
      <c r="M324" s="220"/>
      <c r="N324" s="219"/>
      <c r="O324" s="220"/>
      <c r="P324" s="220"/>
      <c r="Q324" s="132"/>
      <c r="R324" s="222"/>
      <c r="S324" s="222"/>
      <c r="T324" s="222"/>
      <c r="U324" s="222"/>
      <c r="V324" s="222"/>
      <c r="W324" s="222"/>
      <c r="X324" s="222"/>
      <c r="Y324" s="46"/>
    </row>
    <row r="325" spans="1:25" x14ac:dyDescent="0.2">
      <c r="A325" s="220"/>
      <c r="B325" s="219"/>
      <c r="C325" s="219"/>
      <c r="D325" s="220"/>
      <c r="E325" s="220"/>
      <c r="F325" s="220"/>
      <c r="G325" s="220"/>
      <c r="H325" s="221"/>
      <c r="I325" s="221"/>
      <c r="J325" s="264"/>
      <c r="K325" s="220"/>
      <c r="L325" s="220"/>
      <c r="M325" s="220"/>
      <c r="N325" s="219"/>
      <c r="O325" s="220"/>
      <c r="P325" s="220"/>
      <c r="Q325" s="132"/>
      <c r="R325" s="222"/>
      <c r="S325" s="222"/>
      <c r="T325" s="222"/>
      <c r="U325" s="222"/>
      <c r="V325" s="222"/>
      <c r="W325" s="222"/>
      <c r="X325" s="222"/>
      <c r="Y325" s="46"/>
    </row>
    <row r="326" spans="1:25" x14ac:dyDescent="0.2">
      <c r="A326" s="220"/>
      <c r="B326" s="219"/>
      <c r="C326" s="219"/>
      <c r="D326" s="220"/>
      <c r="E326" s="220"/>
      <c r="F326" s="220"/>
      <c r="G326" s="220"/>
      <c r="H326" s="221"/>
      <c r="I326" s="221"/>
      <c r="J326" s="264"/>
      <c r="K326" s="220"/>
      <c r="L326" s="220"/>
      <c r="M326" s="220"/>
      <c r="N326" s="219"/>
      <c r="O326" s="220"/>
      <c r="P326" s="220"/>
      <c r="Q326" s="132"/>
      <c r="R326" s="222"/>
      <c r="S326" s="222"/>
      <c r="T326" s="222"/>
      <c r="U326" s="222"/>
      <c r="V326" s="222"/>
      <c r="W326" s="222"/>
      <c r="X326" s="222"/>
      <c r="Y326" s="46"/>
    </row>
    <row r="327" spans="1:25" x14ac:dyDescent="0.2">
      <c r="A327" s="220"/>
      <c r="B327" s="219"/>
      <c r="C327" s="219"/>
      <c r="D327" s="220"/>
      <c r="E327" s="220"/>
      <c r="F327" s="220"/>
      <c r="G327" s="220"/>
      <c r="H327" s="221"/>
      <c r="I327" s="221"/>
      <c r="J327" s="264"/>
      <c r="K327" s="220"/>
      <c r="L327" s="220"/>
      <c r="M327" s="220"/>
      <c r="N327" s="219"/>
      <c r="O327" s="220"/>
      <c r="P327" s="220"/>
      <c r="Q327" s="132"/>
      <c r="R327" s="222"/>
      <c r="S327" s="222"/>
      <c r="T327" s="222"/>
      <c r="U327" s="222"/>
      <c r="V327" s="222"/>
      <c r="W327" s="222"/>
      <c r="X327" s="222"/>
      <c r="Y327" s="46"/>
    </row>
    <row r="328" spans="1:25" x14ac:dyDescent="0.2">
      <c r="A328" s="220"/>
      <c r="B328" s="219"/>
      <c r="C328" s="219"/>
      <c r="D328" s="220"/>
      <c r="E328" s="220"/>
      <c r="F328" s="220"/>
      <c r="G328" s="220"/>
      <c r="H328" s="221"/>
      <c r="I328" s="221"/>
      <c r="J328" s="264"/>
      <c r="K328" s="220"/>
      <c r="L328" s="220"/>
      <c r="M328" s="220"/>
      <c r="N328" s="219"/>
      <c r="O328" s="220"/>
      <c r="P328" s="220"/>
      <c r="Q328" s="132"/>
      <c r="R328" s="222"/>
      <c r="S328" s="222"/>
      <c r="T328" s="222"/>
      <c r="U328" s="222"/>
      <c r="V328" s="222"/>
      <c r="W328" s="222"/>
      <c r="X328" s="222"/>
      <c r="Y328" s="46"/>
    </row>
    <row r="329" spans="1:25" x14ac:dyDescent="0.2">
      <c r="A329" s="220"/>
      <c r="B329" s="219"/>
      <c r="C329" s="219"/>
      <c r="D329" s="220"/>
      <c r="E329" s="220"/>
      <c r="F329" s="220"/>
      <c r="G329" s="220"/>
      <c r="H329" s="221"/>
      <c r="I329" s="221"/>
      <c r="J329" s="264"/>
      <c r="K329" s="220"/>
      <c r="L329" s="220"/>
      <c r="M329" s="220"/>
      <c r="N329" s="219"/>
      <c r="O329" s="220"/>
      <c r="P329" s="220"/>
      <c r="Q329" s="132"/>
      <c r="R329" s="222"/>
      <c r="S329" s="222"/>
      <c r="T329" s="222"/>
      <c r="U329" s="222"/>
      <c r="V329" s="222"/>
      <c r="W329" s="222"/>
      <c r="X329" s="222"/>
      <c r="Y329" s="46"/>
    </row>
    <row r="330" spans="1:25" x14ac:dyDescent="0.2">
      <c r="A330" s="220"/>
      <c r="B330" s="219"/>
      <c r="C330" s="219"/>
      <c r="D330" s="220"/>
      <c r="E330" s="220"/>
      <c r="F330" s="220"/>
      <c r="G330" s="220"/>
      <c r="H330" s="221"/>
      <c r="I330" s="221"/>
      <c r="J330" s="264"/>
      <c r="K330" s="220"/>
      <c r="L330" s="220"/>
      <c r="M330" s="220"/>
      <c r="N330" s="219"/>
      <c r="O330" s="220"/>
      <c r="P330" s="220"/>
      <c r="Q330" s="132"/>
      <c r="R330" s="222"/>
      <c r="S330" s="222"/>
      <c r="T330" s="222"/>
      <c r="U330" s="222"/>
      <c r="V330" s="222"/>
      <c r="W330" s="222"/>
      <c r="X330" s="222"/>
      <c r="Y330" s="46"/>
    </row>
    <row r="331" spans="1:25" x14ac:dyDescent="0.2">
      <c r="A331" s="220"/>
      <c r="B331" s="219"/>
      <c r="C331" s="219"/>
      <c r="D331" s="220"/>
      <c r="E331" s="220"/>
      <c r="F331" s="220"/>
      <c r="G331" s="220"/>
      <c r="H331" s="221"/>
      <c r="I331" s="221"/>
      <c r="J331" s="264"/>
      <c r="K331" s="220"/>
      <c r="L331" s="220"/>
      <c r="M331" s="220"/>
      <c r="N331" s="219"/>
      <c r="O331" s="220"/>
      <c r="P331" s="220"/>
      <c r="Q331" s="132"/>
      <c r="R331" s="222"/>
      <c r="S331" s="222"/>
      <c r="T331" s="222"/>
      <c r="U331" s="222"/>
      <c r="V331" s="222"/>
      <c r="W331" s="222"/>
      <c r="X331" s="222"/>
      <c r="Y331" s="46"/>
    </row>
    <row r="332" spans="1:25" x14ac:dyDescent="0.2">
      <c r="A332" s="220"/>
      <c r="B332" s="219"/>
      <c r="C332" s="219"/>
      <c r="D332" s="220"/>
      <c r="E332" s="220"/>
      <c r="F332" s="220"/>
      <c r="G332" s="220"/>
      <c r="H332" s="221"/>
      <c r="I332" s="221"/>
      <c r="J332" s="264"/>
      <c r="K332" s="220"/>
      <c r="L332" s="220"/>
      <c r="M332" s="220"/>
      <c r="N332" s="219"/>
      <c r="O332" s="220"/>
      <c r="P332" s="220"/>
      <c r="Q332" s="132"/>
      <c r="R332" s="222"/>
      <c r="S332" s="222"/>
      <c r="T332" s="222"/>
      <c r="U332" s="222"/>
      <c r="V332" s="222"/>
      <c r="W332" s="222"/>
      <c r="X332" s="222"/>
      <c r="Y332" s="46"/>
    </row>
    <row r="333" spans="1:25" x14ac:dyDescent="0.2">
      <c r="A333" s="220"/>
      <c r="B333" s="219"/>
      <c r="C333" s="219"/>
      <c r="D333" s="220"/>
      <c r="E333" s="220"/>
      <c r="F333" s="220"/>
      <c r="G333" s="220"/>
      <c r="H333" s="221"/>
      <c r="I333" s="221"/>
      <c r="J333" s="264"/>
      <c r="K333" s="220"/>
      <c r="L333" s="220"/>
      <c r="M333" s="220"/>
      <c r="N333" s="219"/>
      <c r="O333" s="220"/>
      <c r="P333" s="220"/>
      <c r="Q333" s="132"/>
      <c r="R333" s="222"/>
      <c r="S333" s="222"/>
      <c r="T333" s="222"/>
      <c r="U333" s="222"/>
      <c r="V333" s="222"/>
      <c r="W333" s="222"/>
      <c r="X333" s="222"/>
      <c r="Y333" s="46"/>
    </row>
    <row r="334" spans="1:25" x14ac:dyDescent="0.2">
      <c r="A334" s="220"/>
      <c r="B334" s="219"/>
      <c r="C334" s="219"/>
      <c r="D334" s="220"/>
      <c r="E334" s="220"/>
      <c r="F334" s="220"/>
      <c r="G334" s="220"/>
      <c r="H334" s="221"/>
      <c r="I334" s="221"/>
      <c r="J334" s="264"/>
      <c r="K334" s="220"/>
      <c r="L334" s="220"/>
      <c r="M334" s="220"/>
      <c r="N334" s="219"/>
      <c r="O334" s="220"/>
      <c r="P334" s="220"/>
      <c r="Q334" s="132"/>
      <c r="R334" s="222"/>
      <c r="S334" s="222"/>
      <c r="T334" s="222"/>
      <c r="U334" s="222"/>
      <c r="V334" s="222"/>
      <c r="W334" s="222"/>
      <c r="X334" s="222"/>
      <c r="Y334" s="46"/>
    </row>
    <row r="335" spans="1:25" x14ac:dyDescent="0.2">
      <c r="A335" s="220"/>
      <c r="B335" s="219"/>
      <c r="C335" s="219"/>
      <c r="D335" s="220"/>
      <c r="E335" s="220"/>
      <c r="F335" s="220"/>
      <c r="G335" s="220"/>
      <c r="H335" s="221"/>
      <c r="I335" s="221"/>
      <c r="J335" s="264"/>
      <c r="K335" s="220"/>
      <c r="L335" s="220"/>
      <c r="M335" s="220"/>
      <c r="N335" s="219"/>
      <c r="O335" s="220"/>
      <c r="P335" s="220"/>
      <c r="Q335" s="132"/>
      <c r="R335" s="222"/>
      <c r="S335" s="222"/>
      <c r="T335" s="222"/>
      <c r="U335" s="222"/>
      <c r="V335" s="222"/>
      <c r="W335" s="222"/>
      <c r="X335" s="222"/>
      <c r="Y335" s="46"/>
    </row>
    <row r="336" spans="1:25" x14ac:dyDescent="0.2">
      <c r="A336" s="220"/>
      <c r="B336" s="219"/>
      <c r="C336" s="219"/>
      <c r="D336" s="220"/>
      <c r="E336" s="220"/>
      <c r="F336" s="220"/>
      <c r="G336" s="220"/>
      <c r="H336" s="221"/>
      <c r="I336" s="221"/>
      <c r="J336" s="264"/>
      <c r="K336" s="220"/>
      <c r="L336" s="220"/>
      <c r="M336" s="220"/>
      <c r="N336" s="219"/>
      <c r="O336" s="220"/>
      <c r="P336" s="220"/>
      <c r="Q336" s="132"/>
      <c r="R336" s="222"/>
      <c r="S336" s="222"/>
      <c r="T336" s="222"/>
      <c r="U336" s="222"/>
      <c r="V336" s="222"/>
      <c r="W336" s="222"/>
      <c r="X336" s="222"/>
      <c r="Y336" s="46"/>
    </row>
    <row r="337" spans="1:25" x14ac:dyDescent="0.2">
      <c r="A337" s="220"/>
      <c r="B337" s="219"/>
      <c r="C337" s="219"/>
      <c r="D337" s="220"/>
      <c r="E337" s="220"/>
      <c r="F337" s="220"/>
      <c r="G337" s="220"/>
      <c r="H337" s="221"/>
      <c r="I337" s="221"/>
      <c r="J337" s="264"/>
      <c r="K337" s="220"/>
      <c r="L337" s="220"/>
      <c r="M337" s="220"/>
      <c r="N337" s="219"/>
      <c r="O337" s="220"/>
      <c r="P337" s="220"/>
      <c r="Q337" s="132"/>
      <c r="R337" s="222"/>
      <c r="S337" s="222"/>
      <c r="T337" s="222"/>
      <c r="U337" s="222"/>
      <c r="V337" s="222"/>
      <c r="W337" s="222"/>
      <c r="X337" s="222"/>
      <c r="Y337" s="46"/>
    </row>
    <row r="338" spans="1:25" x14ac:dyDescent="0.2">
      <c r="A338" s="220"/>
      <c r="B338" s="219"/>
      <c r="C338" s="219"/>
      <c r="D338" s="220"/>
      <c r="E338" s="220"/>
      <c r="F338" s="220"/>
      <c r="G338" s="220"/>
      <c r="H338" s="221"/>
      <c r="I338" s="221"/>
      <c r="J338" s="264"/>
      <c r="K338" s="220"/>
      <c r="L338" s="220"/>
      <c r="M338" s="220"/>
      <c r="N338" s="219"/>
      <c r="O338" s="220"/>
      <c r="P338" s="220"/>
      <c r="Q338" s="132"/>
      <c r="R338" s="222"/>
      <c r="S338" s="222"/>
      <c r="T338" s="222"/>
      <c r="U338" s="222"/>
      <c r="V338" s="222"/>
      <c r="W338" s="222"/>
      <c r="X338" s="222"/>
      <c r="Y338" s="46"/>
    </row>
    <row r="339" spans="1:25" x14ac:dyDescent="0.2">
      <c r="A339" s="220"/>
      <c r="B339" s="219"/>
      <c r="C339" s="219"/>
      <c r="D339" s="220"/>
      <c r="E339" s="220"/>
      <c r="F339" s="220"/>
      <c r="G339" s="220"/>
      <c r="H339" s="221"/>
      <c r="I339" s="221"/>
      <c r="J339" s="264"/>
      <c r="K339" s="220"/>
      <c r="L339" s="220"/>
      <c r="M339" s="220"/>
      <c r="N339" s="219"/>
      <c r="O339" s="220"/>
      <c r="P339" s="220"/>
      <c r="Q339" s="132"/>
      <c r="R339" s="222"/>
      <c r="S339" s="222"/>
      <c r="T339" s="222"/>
      <c r="U339" s="222"/>
      <c r="V339" s="222"/>
      <c r="W339" s="222"/>
      <c r="X339" s="222"/>
      <c r="Y339" s="46"/>
    </row>
    <row r="340" spans="1:25" x14ac:dyDescent="0.2">
      <c r="A340" s="220"/>
      <c r="B340" s="219"/>
      <c r="C340" s="219"/>
      <c r="D340" s="220"/>
      <c r="E340" s="220"/>
      <c r="F340" s="220"/>
      <c r="G340" s="220"/>
      <c r="H340" s="221"/>
      <c r="I340" s="221"/>
      <c r="J340" s="264"/>
      <c r="K340" s="220"/>
      <c r="L340" s="220"/>
      <c r="M340" s="220"/>
      <c r="N340" s="219"/>
      <c r="O340" s="220"/>
      <c r="P340" s="220"/>
      <c r="Q340" s="132"/>
      <c r="R340" s="222"/>
      <c r="S340" s="222"/>
      <c r="T340" s="222"/>
      <c r="U340" s="222"/>
      <c r="V340" s="222"/>
      <c r="W340" s="222"/>
      <c r="X340" s="222"/>
      <c r="Y340" s="46"/>
    </row>
    <row r="341" spans="1:25" x14ac:dyDescent="0.2">
      <c r="A341" s="220"/>
      <c r="B341" s="219"/>
      <c r="C341" s="219"/>
      <c r="D341" s="220"/>
      <c r="E341" s="220"/>
      <c r="F341" s="220"/>
      <c r="G341" s="220"/>
      <c r="H341" s="221"/>
      <c r="I341" s="221"/>
      <c r="J341" s="264"/>
      <c r="K341" s="220"/>
      <c r="L341" s="220"/>
      <c r="M341" s="220"/>
      <c r="N341" s="219"/>
      <c r="O341" s="220"/>
      <c r="P341" s="220"/>
      <c r="Q341" s="132"/>
      <c r="R341" s="222"/>
      <c r="S341" s="222"/>
      <c r="T341" s="222"/>
      <c r="U341" s="222"/>
      <c r="V341" s="222"/>
      <c r="W341" s="222"/>
      <c r="X341" s="222"/>
      <c r="Y341" s="46"/>
    </row>
    <row r="342" spans="1:25" x14ac:dyDescent="0.2">
      <c r="A342" s="220"/>
      <c r="B342" s="219"/>
      <c r="C342" s="219"/>
      <c r="D342" s="220"/>
      <c r="E342" s="220"/>
      <c r="F342" s="220"/>
      <c r="G342" s="220"/>
      <c r="H342" s="221"/>
      <c r="I342" s="221"/>
      <c r="J342" s="264"/>
      <c r="K342" s="220"/>
      <c r="L342" s="220"/>
      <c r="M342" s="220"/>
      <c r="N342" s="219"/>
      <c r="O342" s="220"/>
      <c r="P342" s="220"/>
      <c r="Q342" s="132"/>
      <c r="R342" s="222"/>
      <c r="S342" s="222"/>
      <c r="T342" s="222"/>
      <c r="U342" s="222"/>
      <c r="V342" s="222"/>
      <c r="W342" s="222"/>
      <c r="X342" s="222"/>
      <c r="Y342" s="46"/>
    </row>
    <row r="343" spans="1:25" x14ac:dyDescent="0.2">
      <c r="A343" s="220"/>
      <c r="B343" s="219"/>
      <c r="C343" s="219"/>
      <c r="D343" s="220"/>
      <c r="E343" s="220"/>
      <c r="F343" s="220"/>
      <c r="G343" s="220"/>
      <c r="H343" s="221"/>
      <c r="I343" s="221"/>
      <c r="J343" s="264"/>
      <c r="K343" s="220"/>
      <c r="L343" s="220"/>
      <c r="M343" s="220"/>
      <c r="N343" s="219"/>
      <c r="O343" s="220"/>
      <c r="P343" s="220"/>
      <c r="Q343" s="132"/>
      <c r="R343" s="222"/>
      <c r="S343" s="222"/>
      <c r="T343" s="222"/>
      <c r="U343" s="222"/>
      <c r="V343" s="222"/>
      <c r="W343" s="222"/>
      <c r="X343" s="222"/>
      <c r="Y343" s="46"/>
    </row>
    <row r="344" spans="1:25" x14ac:dyDescent="0.2">
      <c r="A344" s="220"/>
      <c r="B344" s="219"/>
      <c r="C344" s="219"/>
      <c r="D344" s="220"/>
      <c r="E344" s="220"/>
      <c r="F344" s="220"/>
      <c r="G344" s="220"/>
      <c r="H344" s="221"/>
      <c r="I344" s="221"/>
      <c r="J344" s="264"/>
      <c r="K344" s="220"/>
      <c r="L344" s="220"/>
      <c r="M344" s="220"/>
      <c r="N344" s="219"/>
      <c r="O344" s="220"/>
      <c r="P344" s="220"/>
      <c r="Q344" s="132"/>
      <c r="R344" s="222"/>
      <c r="S344" s="222"/>
      <c r="T344" s="222"/>
      <c r="U344" s="222"/>
      <c r="V344" s="222"/>
      <c r="W344" s="222"/>
      <c r="X344" s="222"/>
      <c r="Y344" s="46"/>
    </row>
    <row r="345" spans="1:25" x14ac:dyDescent="0.2">
      <c r="A345" s="220"/>
      <c r="B345" s="219"/>
      <c r="C345" s="219"/>
      <c r="D345" s="220"/>
      <c r="E345" s="220"/>
      <c r="F345" s="220"/>
      <c r="G345" s="220"/>
      <c r="H345" s="221"/>
      <c r="I345" s="221"/>
      <c r="J345" s="264"/>
      <c r="K345" s="220"/>
      <c r="L345" s="220"/>
      <c r="M345" s="220"/>
      <c r="N345" s="219"/>
      <c r="O345" s="220"/>
      <c r="P345" s="220"/>
      <c r="Q345" s="132"/>
      <c r="R345" s="222"/>
      <c r="S345" s="222"/>
      <c r="T345" s="222"/>
      <c r="U345" s="222"/>
      <c r="V345" s="222"/>
      <c r="W345" s="222"/>
      <c r="X345" s="222"/>
      <c r="Y345" s="46"/>
    </row>
    <row r="346" spans="1:25" x14ac:dyDescent="0.2">
      <c r="A346" s="220"/>
      <c r="B346" s="219"/>
      <c r="C346" s="219"/>
      <c r="D346" s="220"/>
      <c r="E346" s="220"/>
      <c r="F346" s="220"/>
      <c r="G346" s="220"/>
      <c r="H346" s="221"/>
      <c r="I346" s="221"/>
      <c r="J346" s="264"/>
      <c r="K346" s="220"/>
      <c r="L346" s="220"/>
      <c r="M346" s="220"/>
      <c r="N346" s="219"/>
      <c r="O346" s="220"/>
      <c r="P346" s="220"/>
      <c r="Q346" s="132"/>
      <c r="R346" s="222"/>
      <c r="S346" s="222"/>
      <c r="T346" s="222"/>
      <c r="U346" s="222"/>
      <c r="V346" s="222"/>
      <c r="W346" s="222"/>
      <c r="X346" s="222"/>
      <c r="Y346" s="46"/>
    </row>
    <row r="347" spans="1:25" x14ac:dyDescent="0.2">
      <c r="A347" s="220"/>
      <c r="B347" s="219"/>
      <c r="C347" s="219"/>
      <c r="D347" s="220"/>
      <c r="E347" s="220"/>
      <c r="F347" s="220"/>
      <c r="G347" s="220"/>
      <c r="H347" s="221"/>
      <c r="I347" s="221"/>
      <c r="J347" s="264"/>
      <c r="K347" s="220"/>
      <c r="L347" s="220"/>
      <c r="M347" s="220"/>
      <c r="N347" s="219"/>
      <c r="O347" s="220"/>
      <c r="P347" s="220"/>
      <c r="Q347" s="132"/>
      <c r="R347" s="222"/>
      <c r="S347" s="222"/>
      <c r="T347" s="222"/>
      <c r="U347" s="222"/>
      <c r="V347" s="222"/>
      <c r="W347" s="222"/>
      <c r="X347" s="222"/>
      <c r="Y347" s="46"/>
    </row>
    <row r="348" spans="1:25" x14ac:dyDescent="0.2">
      <c r="A348" s="220"/>
      <c r="B348" s="219"/>
      <c r="C348" s="219"/>
      <c r="D348" s="220"/>
      <c r="E348" s="220"/>
      <c r="F348" s="220"/>
      <c r="G348" s="220"/>
      <c r="H348" s="221"/>
      <c r="I348" s="221"/>
      <c r="J348" s="264"/>
      <c r="K348" s="220"/>
      <c r="L348" s="220"/>
      <c r="M348" s="220"/>
      <c r="N348" s="219"/>
      <c r="O348" s="220"/>
      <c r="P348" s="220"/>
      <c r="Q348" s="132"/>
      <c r="R348" s="222"/>
      <c r="S348" s="222"/>
      <c r="T348" s="222"/>
      <c r="U348" s="222"/>
      <c r="V348" s="222"/>
      <c r="W348" s="222"/>
      <c r="X348" s="222"/>
      <c r="Y348" s="46"/>
    </row>
    <row r="349" spans="1:25" x14ac:dyDescent="0.2">
      <c r="A349" s="220"/>
      <c r="B349" s="219"/>
      <c r="C349" s="219"/>
      <c r="D349" s="220"/>
      <c r="E349" s="220"/>
      <c r="F349" s="220"/>
      <c r="G349" s="220"/>
      <c r="H349" s="221"/>
      <c r="I349" s="221"/>
      <c r="J349" s="264"/>
      <c r="K349" s="220"/>
      <c r="L349" s="220"/>
      <c r="M349" s="220"/>
      <c r="N349" s="219"/>
      <c r="O349" s="220"/>
      <c r="P349" s="220"/>
      <c r="Q349" s="132"/>
      <c r="R349" s="222"/>
      <c r="S349" s="222"/>
      <c r="T349" s="222"/>
      <c r="U349" s="222"/>
      <c r="V349" s="222"/>
      <c r="W349" s="222"/>
      <c r="X349" s="222"/>
      <c r="Y349" s="46"/>
    </row>
    <row r="350" spans="1:25" x14ac:dyDescent="0.2">
      <c r="A350" s="220"/>
      <c r="B350" s="219"/>
      <c r="C350" s="219"/>
      <c r="D350" s="220"/>
      <c r="E350" s="220"/>
      <c r="F350" s="220"/>
      <c r="G350" s="220"/>
      <c r="H350" s="221"/>
      <c r="I350" s="221"/>
      <c r="J350" s="264"/>
      <c r="K350" s="220"/>
      <c r="L350" s="220"/>
      <c r="M350" s="220"/>
      <c r="N350" s="219"/>
      <c r="O350" s="220"/>
      <c r="P350" s="220"/>
      <c r="Q350" s="132"/>
      <c r="R350" s="222"/>
      <c r="S350" s="222"/>
      <c r="T350" s="222"/>
      <c r="U350" s="222"/>
      <c r="V350" s="222"/>
      <c r="W350" s="222"/>
      <c r="X350" s="222"/>
      <c r="Y350" s="46"/>
    </row>
    <row r="351" spans="1:25" x14ac:dyDescent="0.2">
      <c r="A351" s="220"/>
      <c r="B351" s="219"/>
      <c r="C351" s="219"/>
      <c r="D351" s="220"/>
      <c r="E351" s="220"/>
      <c r="F351" s="220"/>
      <c r="G351" s="220"/>
      <c r="H351" s="221"/>
      <c r="I351" s="221"/>
      <c r="J351" s="264"/>
      <c r="K351" s="220"/>
      <c r="L351" s="220"/>
      <c r="M351" s="220"/>
      <c r="N351" s="219"/>
      <c r="O351" s="220"/>
      <c r="P351" s="220"/>
      <c r="Q351" s="132"/>
      <c r="R351" s="222"/>
      <c r="S351" s="222"/>
      <c r="T351" s="222"/>
      <c r="U351" s="222"/>
      <c r="V351" s="222"/>
      <c r="W351" s="222"/>
      <c r="X351" s="222"/>
      <c r="Y351" s="46"/>
    </row>
    <row r="352" spans="1:25" x14ac:dyDescent="0.2">
      <c r="A352" s="220"/>
      <c r="B352" s="219"/>
      <c r="C352" s="219"/>
      <c r="D352" s="220"/>
      <c r="E352" s="220"/>
      <c r="F352" s="220"/>
      <c r="G352" s="220"/>
      <c r="H352" s="221"/>
      <c r="I352" s="221"/>
      <c r="J352" s="264"/>
      <c r="K352" s="220"/>
      <c r="L352" s="220"/>
      <c r="M352" s="220"/>
      <c r="N352" s="219"/>
      <c r="O352" s="220"/>
      <c r="P352" s="220"/>
      <c r="Q352" s="132"/>
      <c r="R352" s="222"/>
      <c r="S352" s="222"/>
      <c r="T352" s="222"/>
      <c r="U352" s="222"/>
      <c r="V352" s="222"/>
      <c r="W352" s="222"/>
      <c r="X352" s="222"/>
      <c r="Y352" s="46"/>
    </row>
    <row r="353" spans="1:25" x14ac:dyDescent="0.2">
      <c r="A353" s="220"/>
      <c r="B353" s="219"/>
      <c r="C353" s="219"/>
      <c r="D353" s="220"/>
      <c r="E353" s="220"/>
      <c r="F353" s="220"/>
      <c r="G353" s="220"/>
      <c r="H353" s="221"/>
      <c r="I353" s="221"/>
      <c r="J353" s="264"/>
      <c r="K353" s="220"/>
      <c r="L353" s="220"/>
      <c r="M353" s="220"/>
      <c r="N353" s="219"/>
      <c r="O353" s="220"/>
      <c r="P353" s="220"/>
      <c r="Q353" s="132"/>
      <c r="R353" s="222"/>
      <c r="S353" s="222"/>
      <c r="T353" s="222"/>
      <c r="U353" s="222"/>
      <c r="V353" s="222"/>
      <c r="W353" s="222"/>
      <c r="X353" s="222"/>
      <c r="Y353" s="46"/>
    </row>
    <row r="354" spans="1:25" x14ac:dyDescent="0.2">
      <c r="A354" s="220"/>
      <c r="B354" s="219"/>
      <c r="C354" s="219"/>
      <c r="D354" s="220"/>
      <c r="E354" s="220"/>
      <c r="F354" s="220"/>
      <c r="G354" s="220"/>
      <c r="H354" s="221"/>
      <c r="I354" s="221"/>
      <c r="J354" s="264"/>
      <c r="K354" s="220"/>
      <c r="L354" s="220"/>
      <c r="M354" s="220"/>
      <c r="N354" s="219"/>
      <c r="O354" s="220"/>
      <c r="P354" s="220"/>
      <c r="Q354" s="132"/>
      <c r="R354" s="222"/>
      <c r="S354" s="222"/>
      <c r="T354" s="222"/>
      <c r="U354" s="222"/>
      <c r="V354" s="222"/>
      <c r="W354" s="222"/>
      <c r="X354" s="222"/>
      <c r="Y354" s="46"/>
    </row>
    <row r="355" spans="1:25" x14ac:dyDescent="0.2">
      <c r="A355" s="220"/>
      <c r="B355" s="219"/>
      <c r="C355" s="219"/>
      <c r="D355" s="220"/>
      <c r="E355" s="220"/>
      <c r="F355" s="220"/>
      <c r="G355" s="220"/>
      <c r="H355" s="221"/>
      <c r="I355" s="221"/>
      <c r="J355" s="264"/>
      <c r="K355" s="220"/>
      <c r="L355" s="220"/>
      <c r="M355" s="220"/>
      <c r="N355" s="219"/>
      <c r="O355" s="220"/>
      <c r="P355" s="220"/>
      <c r="Q355" s="132"/>
      <c r="R355" s="222"/>
      <c r="S355" s="222"/>
      <c r="T355" s="222"/>
      <c r="U355" s="222"/>
      <c r="V355" s="222"/>
      <c r="W355" s="222"/>
      <c r="X355" s="222"/>
      <c r="Y355" s="46"/>
    </row>
    <row r="356" spans="1:25" x14ac:dyDescent="0.2">
      <c r="A356" s="220"/>
      <c r="B356" s="219"/>
      <c r="C356" s="219"/>
      <c r="D356" s="220"/>
      <c r="E356" s="220"/>
      <c r="F356" s="220"/>
      <c r="G356" s="220"/>
      <c r="H356" s="221"/>
      <c r="I356" s="221"/>
      <c r="J356" s="264"/>
      <c r="K356" s="220"/>
      <c r="L356" s="220"/>
      <c r="M356" s="220"/>
      <c r="N356" s="219"/>
      <c r="O356" s="220"/>
      <c r="P356" s="220"/>
      <c r="Q356" s="132"/>
      <c r="R356" s="222"/>
      <c r="S356" s="222"/>
      <c r="T356" s="222"/>
      <c r="U356" s="222"/>
      <c r="V356" s="222"/>
      <c r="W356" s="222"/>
      <c r="X356" s="222"/>
      <c r="Y356" s="46"/>
    </row>
    <row r="357" spans="1:25" x14ac:dyDescent="0.2">
      <c r="A357" s="220"/>
      <c r="B357" s="219"/>
      <c r="C357" s="219"/>
      <c r="D357" s="220"/>
      <c r="E357" s="220"/>
      <c r="F357" s="220"/>
      <c r="G357" s="220"/>
      <c r="H357" s="221"/>
      <c r="I357" s="221"/>
      <c r="J357" s="264"/>
      <c r="K357" s="220"/>
      <c r="L357" s="220"/>
      <c r="M357" s="220"/>
      <c r="N357" s="219"/>
      <c r="O357" s="220"/>
      <c r="P357" s="220"/>
      <c r="Q357" s="132"/>
      <c r="R357" s="222"/>
      <c r="S357" s="222"/>
      <c r="T357" s="222"/>
      <c r="U357" s="222"/>
      <c r="V357" s="222"/>
      <c r="W357" s="222"/>
      <c r="X357" s="222"/>
      <c r="Y357" s="46"/>
    </row>
    <row r="358" spans="1:25" x14ac:dyDescent="0.2">
      <c r="A358" s="220"/>
      <c r="B358" s="219"/>
      <c r="C358" s="219"/>
      <c r="D358" s="220"/>
      <c r="E358" s="220"/>
      <c r="F358" s="220"/>
      <c r="G358" s="220"/>
      <c r="H358" s="221"/>
      <c r="I358" s="221"/>
      <c r="J358" s="264"/>
      <c r="K358" s="220"/>
      <c r="L358" s="220"/>
      <c r="M358" s="220"/>
      <c r="N358" s="219"/>
      <c r="O358" s="220"/>
      <c r="P358" s="220"/>
      <c r="Q358" s="132"/>
      <c r="R358" s="222"/>
      <c r="S358" s="222"/>
      <c r="T358" s="222"/>
      <c r="U358" s="222"/>
      <c r="V358" s="222"/>
      <c r="W358" s="222"/>
      <c r="X358" s="222"/>
      <c r="Y358" s="46"/>
    </row>
    <row r="359" spans="1:25" x14ac:dyDescent="0.2">
      <c r="A359" s="220"/>
      <c r="B359" s="219"/>
      <c r="C359" s="219"/>
      <c r="D359" s="220"/>
      <c r="E359" s="220"/>
      <c r="F359" s="220"/>
      <c r="G359" s="220"/>
      <c r="H359" s="221"/>
      <c r="I359" s="221"/>
      <c r="J359" s="264"/>
      <c r="K359" s="220"/>
      <c r="L359" s="220"/>
      <c r="M359" s="220"/>
      <c r="N359" s="219"/>
      <c r="O359" s="220"/>
      <c r="P359" s="220"/>
      <c r="Q359" s="132"/>
      <c r="R359" s="222"/>
      <c r="S359" s="222"/>
      <c r="T359" s="222"/>
      <c r="U359" s="222"/>
      <c r="V359" s="222"/>
      <c r="W359" s="222"/>
      <c r="X359" s="222"/>
      <c r="Y359" s="46"/>
    </row>
    <row r="360" spans="1:25" x14ac:dyDescent="0.2">
      <c r="A360" s="220"/>
      <c r="B360" s="219"/>
      <c r="C360" s="219"/>
      <c r="D360" s="220"/>
      <c r="E360" s="220"/>
      <c r="F360" s="220"/>
      <c r="G360" s="220"/>
      <c r="H360" s="221"/>
      <c r="I360" s="221"/>
      <c r="J360" s="264"/>
      <c r="K360" s="220"/>
      <c r="L360" s="220"/>
      <c r="M360" s="220"/>
      <c r="N360" s="219"/>
      <c r="O360" s="220"/>
      <c r="P360" s="220"/>
      <c r="Q360" s="132"/>
      <c r="R360" s="222"/>
      <c r="S360" s="222"/>
      <c r="T360" s="222"/>
      <c r="U360" s="222"/>
      <c r="V360" s="222"/>
      <c r="W360" s="222"/>
      <c r="X360" s="222"/>
      <c r="Y360" s="46"/>
    </row>
    <row r="361" spans="1:25" x14ac:dyDescent="0.2">
      <c r="A361" s="220"/>
      <c r="B361" s="219"/>
      <c r="C361" s="219"/>
      <c r="D361" s="220"/>
      <c r="E361" s="220"/>
      <c r="F361" s="220"/>
      <c r="G361" s="220"/>
      <c r="H361" s="221"/>
      <c r="I361" s="221"/>
      <c r="J361" s="264"/>
      <c r="K361" s="220"/>
      <c r="L361" s="220"/>
      <c r="M361" s="220"/>
      <c r="N361" s="219"/>
      <c r="O361" s="220"/>
      <c r="P361" s="220"/>
      <c r="Q361" s="132"/>
      <c r="R361" s="222"/>
      <c r="S361" s="222"/>
      <c r="T361" s="222"/>
      <c r="U361" s="222"/>
      <c r="V361" s="222"/>
      <c r="W361" s="222"/>
      <c r="X361" s="222"/>
      <c r="Y361" s="46"/>
    </row>
    <row r="362" spans="1:25" x14ac:dyDescent="0.2">
      <c r="A362" s="220"/>
      <c r="B362" s="219"/>
      <c r="C362" s="219"/>
      <c r="D362" s="220"/>
      <c r="E362" s="220"/>
      <c r="F362" s="220"/>
      <c r="G362" s="220"/>
      <c r="H362" s="221"/>
      <c r="I362" s="221"/>
      <c r="J362" s="264"/>
      <c r="K362" s="220"/>
      <c r="L362" s="220"/>
      <c r="M362" s="220"/>
      <c r="N362" s="219"/>
      <c r="O362" s="220"/>
      <c r="P362" s="220"/>
      <c r="Q362" s="132"/>
      <c r="R362" s="222"/>
      <c r="S362" s="222"/>
      <c r="T362" s="222"/>
      <c r="U362" s="222"/>
      <c r="V362" s="222"/>
      <c r="W362" s="222"/>
      <c r="X362" s="222"/>
      <c r="Y362" s="46"/>
    </row>
    <row r="363" spans="1:25" x14ac:dyDescent="0.2">
      <c r="A363" s="220"/>
      <c r="B363" s="219"/>
      <c r="C363" s="219"/>
      <c r="D363" s="220"/>
      <c r="E363" s="220"/>
      <c r="F363" s="220"/>
      <c r="G363" s="220"/>
      <c r="H363" s="221"/>
      <c r="I363" s="221"/>
      <c r="J363" s="264"/>
      <c r="K363" s="220"/>
      <c r="L363" s="220"/>
      <c r="M363" s="220"/>
      <c r="N363" s="219"/>
      <c r="O363" s="220"/>
      <c r="P363" s="220"/>
      <c r="Q363" s="132"/>
      <c r="R363" s="222"/>
      <c r="S363" s="222"/>
      <c r="T363" s="222"/>
      <c r="U363" s="222"/>
      <c r="V363" s="222"/>
      <c r="W363" s="222"/>
      <c r="X363" s="222"/>
      <c r="Y363" s="46"/>
    </row>
    <row r="364" spans="1:25" x14ac:dyDescent="0.2">
      <c r="A364" s="220"/>
      <c r="B364" s="219"/>
      <c r="C364" s="219"/>
      <c r="D364" s="220"/>
      <c r="E364" s="220"/>
      <c r="F364" s="220"/>
      <c r="G364" s="220"/>
      <c r="H364" s="221"/>
      <c r="I364" s="221"/>
      <c r="J364" s="264"/>
      <c r="K364" s="220"/>
      <c r="L364" s="220"/>
      <c r="M364" s="220"/>
      <c r="N364" s="219"/>
      <c r="O364" s="220"/>
      <c r="P364" s="220"/>
      <c r="Q364" s="132"/>
      <c r="R364" s="222"/>
      <c r="S364" s="222"/>
      <c r="T364" s="222"/>
      <c r="U364" s="222"/>
      <c r="V364" s="222"/>
      <c r="W364" s="222"/>
      <c r="X364" s="222"/>
      <c r="Y364" s="46"/>
    </row>
    <row r="365" spans="1:25" x14ac:dyDescent="0.2">
      <c r="A365" s="220"/>
      <c r="B365" s="219"/>
      <c r="C365" s="219"/>
      <c r="D365" s="220"/>
      <c r="E365" s="220"/>
      <c r="F365" s="220"/>
      <c r="G365" s="220"/>
      <c r="H365" s="221"/>
      <c r="I365" s="221"/>
      <c r="J365" s="264"/>
      <c r="K365" s="220"/>
      <c r="L365" s="220"/>
      <c r="M365" s="220"/>
      <c r="N365" s="219"/>
      <c r="O365" s="220"/>
      <c r="P365" s="220"/>
      <c r="Q365" s="132"/>
      <c r="R365" s="222"/>
      <c r="S365" s="222"/>
      <c r="T365" s="222"/>
      <c r="U365" s="222"/>
      <c r="V365" s="222"/>
      <c r="W365" s="222"/>
      <c r="X365" s="222"/>
      <c r="Y365" s="46"/>
    </row>
    <row r="366" spans="1:25" x14ac:dyDescent="0.2">
      <c r="A366" s="220"/>
      <c r="B366" s="219"/>
      <c r="C366" s="219"/>
      <c r="D366" s="220"/>
      <c r="E366" s="220"/>
      <c r="F366" s="220"/>
      <c r="G366" s="220"/>
      <c r="H366" s="221"/>
      <c r="I366" s="221"/>
      <c r="J366" s="264"/>
      <c r="K366" s="220"/>
      <c r="L366" s="220"/>
      <c r="M366" s="220"/>
      <c r="N366" s="219"/>
      <c r="O366" s="220"/>
      <c r="P366" s="220"/>
      <c r="Q366" s="132"/>
      <c r="R366" s="222"/>
      <c r="S366" s="222"/>
      <c r="T366" s="222"/>
      <c r="U366" s="222"/>
      <c r="V366" s="222"/>
      <c r="W366" s="222"/>
      <c r="X366" s="222"/>
      <c r="Y366" s="46"/>
    </row>
    <row r="367" spans="1:25" x14ac:dyDescent="0.2">
      <c r="A367" s="220"/>
      <c r="B367" s="219"/>
      <c r="C367" s="219"/>
      <c r="D367" s="220"/>
      <c r="E367" s="220"/>
      <c r="F367" s="220"/>
      <c r="G367" s="220"/>
      <c r="H367" s="221"/>
      <c r="I367" s="221"/>
      <c r="J367" s="264"/>
      <c r="K367" s="220"/>
      <c r="L367" s="220"/>
      <c r="M367" s="220"/>
      <c r="N367" s="219"/>
      <c r="O367" s="220"/>
      <c r="P367" s="220"/>
      <c r="Q367" s="132"/>
      <c r="R367" s="222"/>
      <c r="S367" s="222"/>
      <c r="T367" s="222"/>
      <c r="U367" s="222"/>
      <c r="V367" s="222"/>
      <c r="W367" s="222"/>
      <c r="X367" s="222"/>
      <c r="Y367" s="46"/>
    </row>
    <row r="368" spans="1:25" x14ac:dyDescent="0.2">
      <c r="A368" s="220"/>
      <c r="B368" s="219"/>
      <c r="C368" s="219"/>
      <c r="D368" s="220"/>
      <c r="E368" s="220"/>
      <c r="F368" s="220"/>
      <c r="G368" s="220"/>
      <c r="H368" s="221"/>
      <c r="I368" s="221"/>
      <c r="J368" s="264"/>
      <c r="K368" s="220"/>
      <c r="L368" s="220"/>
      <c r="M368" s="220"/>
      <c r="N368" s="219"/>
      <c r="O368" s="220"/>
      <c r="P368" s="220"/>
      <c r="Q368" s="132"/>
      <c r="R368" s="222"/>
      <c r="S368" s="222"/>
      <c r="T368" s="222"/>
      <c r="U368" s="222"/>
      <c r="V368" s="222"/>
      <c r="W368" s="222"/>
      <c r="X368" s="222"/>
      <c r="Y368" s="46"/>
    </row>
    <row r="369" spans="1:25" x14ac:dyDescent="0.2">
      <c r="A369" s="220"/>
      <c r="B369" s="219"/>
      <c r="C369" s="219"/>
      <c r="D369" s="220"/>
      <c r="E369" s="220"/>
      <c r="F369" s="220"/>
      <c r="G369" s="220"/>
      <c r="H369" s="221"/>
      <c r="I369" s="221"/>
      <c r="J369" s="264"/>
      <c r="K369" s="220"/>
      <c r="L369" s="220"/>
      <c r="M369" s="220"/>
      <c r="N369" s="219"/>
      <c r="O369" s="220"/>
      <c r="P369" s="220"/>
      <c r="Q369" s="132"/>
      <c r="R369" s="222"/>
      <c r="S369" s="222"/>
      <c r="T369" s="222"/>
      <c r="U369" s="222"/>
      <c r="V369" s="222"/>
      <c r="W369" s="222"/>
      <c r="X369" s="222"/>
      <c r="Y369" s="46"/>
    </row>
    <row r="370" spans="1:25" x14ac:dyDescent="0.2">
      <c r="A370" s="220"/>
      <c r="B370" s="219"/>
      <c r="C370" s="219"/>
      <c r="D370" s="220"/>
      <c r="E370" s="220"/>
      <c r="F370" s="220"/>
      <c r="G370" s="220"/>
      <c r="H370" s="221"/>
      <c r="I370" s="221"/>
      <c r="J370" s="264"/>
      <c r="K370" s="220"/>
      <c r="L370" s="220"/>
      <c r="M370" s="220"/>
      <c r="N370" s="219"/>
      <c r="O370" s="220"/>
      <c r="P370" s="220"/>
      <c r="Q370" s="132"/>
      <c r="R370" s="222"/>
      <c r="S370" s="222"/>
      <c r="T370" s="222"/>
      <c r="U370" s="222"/>
      <c r="V370" s="222"/>
      <c r="W370" s="222"/>
      <c r="X370" s="222"/>
      <c r="Y370" s="46"/>
    </row>
    <row r="371" spans="1:25" x14ac:dyDescent="0.2">
      <c r="A371" s="220"/>
      <c r="B371" s="219"/>
      <c r="C371" s="219"/>
      <c r="D371" s="220"/>
      <c r="E371" s="220"/>
      <c r="F371" s="220"/>
      <c r="G371" s="220"/>
      <c r="H371" s="221"/>
      <c r="I371" s="221"/>
      <c r="J371" s="264"/>
      <c r="K371" s="220"/>
      <c r="L371" s="220"/>
      <c r="M371" s="220"/>
      <c r="N371" s="219"/>
      <c r="O371" s="220"/>
      <c r="P371" s="220"/>
      <c r="Q371" s="132"/>
      <c r="R371" s="222"/>
      <c r="S371" s="222"/>
      <c r="T371" s="222"/>
      <c r="U371" s="222"/>
      <c r="V371" s="222"/>
      <c r="W371" s="222"/>
      <c r="X371" s="222"/>
      <c r="Y371" s="46"/>
    </row>
    <row r="372" spans="1:25" x14ac:dyDescent="0.2">
      <c r="A372" s="220"/>
      <c r="B372" s="219"/>
      <c r="C372" s="219"/>
      <c r="D372" s="220"/>
      <c r="E372" s="220"/>
      <c r="F372" s="220"/>
      <c r="G372" s="220"/>
      <c r="H372" s="221"/>
      <c r="I372" s="221"/>
      <c r="J372" s="264"/>
      <c r="K372" s="220"/>
      <c r="L372" s="220"/>
      <c r="M372" s="220"/>
      <c r="N372" s="219"/>
      <c r="O372" s="220"/>
      <c r="P372" s="220"/>
      <c r="Q372" s="132"/>
      <c r="R372" s="222"/>
      <c r="S372" s="222"/>
      <c r="T372" s="222"/>
      <c r="U372" s="222"/>
      <c r="V372" s="222"/>
      <c r="W372" s="222"/>
      <c r="X372" s="222"/>
      <c r="Y372" s="46"/>
    </row>
    <row r="373" spans="1:25" x14ac:dyDescent="0.2">
      <c r="A373" s="220"/>
      <c r="B373" s="219"/>
      <c r="C373" s="219"/>
      <c r="D373" s="220"/>
      <c r="E373" s="220"/>
      <c r="F373" s="220"/>
      <c r="G373" s="220"/>
      <c r="H373" s="221"/>
      <c r="I373" s="221"/>
      <c r="J373" s="264"/>
      <c r="K373" s="220"/>
      <c r="L373" s="220"/>
      <c r="M373" s="220"/>
      <c r="N373" s="219"/>
      <c r="O373" s="220"/>
      <c r="P373" s="220"/>
      <c r="Q373" s="132"/>
      <c r="R373" s="222"/>
      <c r="S373" s="222"/>
      <c r="T373" s="222"/>
      <c r="U373" s="222"/>
      <c r="V373" s="222"/>
      <c r="W373" s="222"/>
      <c r="X373" s="222"/>
      <c r="Y373" s="46"/>
    </row>
    <row r="374" spans="1:25" x14ac:dyDescent="0.2">
      <c r="A374" s="220"/>
      <c r="B374" s="219"/>
      <c r="C374" s="219"/>
      <c r="D374" s="220"/>
      <c r="E374" s="220"/>
      <c r="F374" s="220"/>
      <c r="G374" s="220"/>
      <c r="H374" s="221"/>
      <c r="I374" s="221"/>
      <c r="J374" s="264"/>
      <c r="K374" s="220"/>
      <c r="L374" s="220"/>
      <c r="M374" s="220"/>
      <c r="N374" s="219"/>
      <c r="O374" s="220"/>
      <c r="P374" s="220"/>
      <c r="Q374" s="132"/>
      <c r="R374" s="222"/>
      <c r="S374" s="222"/>
      <c r="T374" s="222"/>
      <c r="U374" s="222"/>
      <c r="V374" s="222"/>
      <c r="W374" s="222"/>
      <c r="X374" s="222"/>
      <c r="Y374" s="46"/>
    </row>
    <row r="375" spans="1:25" x14ac:dyDescent="0.2">
      <c r="A375" s="220"/>
      <c r="B375" s="219"/>
      <c r="C375" s="219"/>
      <c r="D375" s="220"/>
      <c r="E375" s="220"/>
      <c r="F375" s="220"/>
      <c r="G375" s="220"/>
      <c r="H375" s="221"/>
      <c r="I375" s="221"/>
      <c r="J375" s="264"/>
      <c r="K375" s="220"/>
      <c r="L375" s="220"/>
      <c r="M375" s="220"/>
      <c r="N375" s="219"/>
      <c r="O375" s="220"/>
      <c r="P375" s="220"/>
      <c r="Q375" s="132"/>
      <c r="R375" s="222"/>
      <c r="S375" s="222"/>
      <c r="T375" s="222"/>
      <c r="U375" s="222"/>
      <c r="V375" s="222"/>
      <c r="W375" s="222"/>
      <c r="X375" s="222"/>
      <c r="Y375" s="46"/>
    </row>
    <row r="376" spans="1:25" x14ac:dyDescent="0.2">
      <c r="A376" s="220"/>
      <c r="B376" s="219"/>
      <c r="C376" s="219"/>
      <c r="D376" s="220"/>
      <c r="E376" s="220"/>
      <c r="F376" s="220"/>
      <c r="G376" s="220"/>
      <c r="H376" s="221"/>
      <c r="I376" s="221"/>
      <c r="J376" s="264"/>
      <c r="K376" s="220"/>
      <c r="L376" s="220"/>
      <c r="M376" s="220"/>
      <c r="N376" s="219"/>
      <c r="O376" s="220"/>
      <c r="P376" s="220"/>
      <c r="Q376" s="132"/>
      <c r="R376" s="222"/>
      <c r="S376" s="222"/>
      <c r="T376" s="222"/>
      <c r="U376" s="222"/>
      <c r="V376" s="222"/>
      <c r="W376" s="222"/>
      <c r="X376" s="222"/>
      <c r="Y376" s="46"/>
    </row>
    <row r="377" spans="1:25" x14ac:dyDescent="0.2">
      <c r="A377" s="220"/>
      <c r="B377" s="219"/>
      <c r="C377" s="219"/>
      <c r="D377" s="220"/>
      <c r="E377" s="220"/>
      <c r="F377" s="220"/>
      <c r="G377" s="220"/>
      <c r="H377" s="221"/>
      <c r="I377" s="221"/>
      <c r="J377" s="264"/>
      <c r="K377" s="220"/>
      <c r="L377" s="220"/>
      <c r="M377" s="220"/>
      <c r="N377" s="219"/>
      <c r="O377" s="220"/>
      <c r="P377" s="220"/>
      <c r="Q377" s="132"/>
      <c r="R377" s="222"/>
      <c r="S377" s="222"/>
      <c r="T377" s="222"/>
      <c r="U377" s="222"/>
      <c r="V377" s="222"/>
      <c r="W377" s="222"/>
      <c r="X377" s="222"/>
      <c r="Y377" s="46"/>
    </row>
    <row r="378" spans="1:25" x14ac:dyDescent="0.2">
      <c r="A378" s="220"/>
      <c r="B378" s="219"/>
      <c r="C378" s="219"/>
      <c r="D378" s="220"/>
      <c r="E378" s="220"/>
      <c r="F378" s="220"/>
      <c r="G378" s="220"/>
      <c r="H378" s="221"/>
      <c r="I378" s="221"/>
      <c r="J378" s="264"/>
      <c r="K378" s="220"/>
      <c r="L378" s="220"/>
      <c r="M378" s="220"/>
      <c r="N378" s="219"/>
      <c r="O378" s="220"/>
      <c r="P378" s="220"/>
      <c r="Q378" s="132"/>
      <c r="R378" s="222"/>
      <c r="S378" s="222"/>
      <c r="T378" s="222"/>
      <c r="U378" s="222"/>
      <c r="V378" s="222"/>
      <c r="W378" s="222"/>
      <c r="X378" s="222"/>
      <c r="Y378" s="46"/>
    </row>
    <row r="379" spans="1:25" x14ac:dyDescent="0.2">
      <c r="A379" s="220"/>
      <c r="B379" s="219"/>
      <c r="C379" s="219"/>
      <c r="D379" s="220"/>
      <c r="E379" s="220"/>
      <c r="F379" s="220"/>
      <c r="G379" s="220"/>
      <c r="H379" s="221"/>
      <c r="I379" s="221"/>
      <c r="J379" s="264"/>
      <c r="K379" s="220"/>
      <c r="L379" s="220"/>
      <c r="M379" s="220"/>
      <c r="N379" s="219"/>
      <c r="O379" s="220"/>
      <c r="P379" s="220"/>
      <c r="Q379" s="132"/>
      <c r="R379" s="222"/>
      <c r="S379" s="222"/>
      <c r="T379" s="222"/>
      <c r="U379" s="222"/>
      <c r="V379" s="222"/>
      <c r="W379" s="222"/>
      <c r="X379" s="222"/>
      <c r="Y379" s="46"/>
    </row>
    <row r="380" spans="1:25" x14ac:dyDescent="0.2">
      <c r="A380" s="220"/>
      <c r="B380" s="219"/>
      <c r="C380" s="219"/>
      <c r="D380" s="220"/>
      <c r="E380" s="220"/>
      <c r="F380" s="220"/>
      <c r="G380" s="220"/>
      <c r="H380" s="221"/>
      <c r="I380" s="221"/>
      <c r="J380" s="264"/>
      <c r="K380" s="220"/>
      <c r="L380" s="220"/>
      <c r="M380" s="220"/>
      <c r="N380" s="219"/>
      <c r="O380" s="220"/>
      <c r="P380" s="220"/>
      <c r="Q380" s="132"/>
      <c r="R380" s="222"/>
      <c r="S380" s="222"/>
      <c r="T380" s="222"/>
      <c r="U380" s="222"/>
      <c r="V380" s="222"/>
      <c r="W380" s="222"/>
      <c r="X380" s="222"/>
      <c r="Y380" s="46"/>
    </row>
    <row r="381" spans="1:25" x14ac:dyDescent="0.2">
      <c r="A381" s="220"/>
      <c r="B381" s="219"/>
      <c r="C381" s="219"/>
      <c r="D381" s="220"/>
      <c r="E381" s="220"/>
      <c r="F381" s="220"/>
      <c r="G381" s="220"/>
      <c r="H381" s="221"/>
      <c r="I381" s="221"/>
      <c r="J381" s="264"/>
      <c r="K381" s="220"/>
      <c r="L381" s="220"/>
      <c r="M381" s="220"/>
      <c r="N381" s="219"/>
      <c r="O381" s="220"/>
      <c r="P381" s="220"/>
      <c r="Q381" s="132"/>
      <c r="R381" s="222"/>
      <c r="S381" s="222"/>
      <c r="T381" s="222"/>
      <c r="U381" s="222"/>
      <c r="V381" s="222"/>
      <c r="W381" s="222"/>
      <c r="X381" s="222"/>
      <c r="Y381" s="46"/>
    </row>
    <row r="382" spans="1:25" x14ac:dyDescent="0.2">
      <c r="A382" s="220"/>
      <c r="B382" s="219"/>
      <c r="C382" s="219"/>
      <c r="D382" s="220"/>
      <c r="E382" s="220"/>
      <c r="F382" s="220"/>
      <c r="G382" s="220"/>
      <c r="H382" s="221"/>
      <c r="I382" s="221"/>
      <c r="J382" s="264"/>
      <c r="K382" s="220"/>
      <c r="L382" s="220"/>
      <c r="M382" s="220"/>
      <c r="N382" s="219"/>
      <c r="O382" s="220"/>
      <c r="P382" s="220"/>
      <c r="Q382" s="132"/>
      <c r="R382" s="222"/>
      <c r="S382" s="222"/>
      <c r="T382" s="222"/>
      <c r="U382" s="222"/>
      <c r="V382" s="222"/>
      <c r="W382" s="222"/>
      <c r="X382" s="222"/>
      <c r="Y382" s="46"/>
    </row>
    <row r="383" spans="1:25" x14ac:dyDescent="0.2">
      <c r="A383" s="220"/>
      <c r="B383" s="219"/>
      <c r="C383" s="219"/>
      <c r="D383" s="220"/>
      <c r="E383" s="220"/>
      <c r="F383" s="220"/>
      <c r="G383" s="220"/>
      <c r="H383" s="221"/>
      <c r="I383" s="221"/>
      <c r="J383" s="264"/>
      <c r="K383" s="220"/>
      <c r="L383" s="220"/>
      <c r="M383" s="220"/>
      <c r="N383" s="219"/>
      <c r="O383" s="220"/>
      <c r="P383" s="220"/>
      <c r="Q383" s="132"/>
      <c r="R383" s="222"/>
      <c r="S383" s="222"/>
      <c r="T383" s="222"/>
      <c r="U383" s="222"/>
      <c r="V383" s="222"/>
      <c r="W383" s="222"/>
      <c r="X383" s="222"/>
      <c r="Y383" s="46"/>
    </row>
    <row r="384" spans="1:25" x14ac:dyDescent="0.2">
      <c r="A384" s="220"/>
      <c r="B384" s="219"/>
      <c r="C384" s="219"/>
      <c r="D384" s="220"/>
      <c r="E384" s="220"/>
      <c r="F384" s="220"/>
      <c r="G384" s="220"/>
      <c r="H384" s="221"/>
      <c r="I384" s="221"/>
      <c r="J384" s="264"/>
      <c r="K384" s="220"/>
      <c r="L384" s="220"/>
      <c r="M384" s="220"/>
      <c r="N384" s="219"/>
      <c r="O384" s="220"/>
      <c r="P384" s="220"/>
      <c r="Q384" s="132"/>
      <c r="R384" s="222"/>
      <c r="S384" s="222"/>
      <c r="T384" s="222"/>
      <c r="U384" s="222"/>
      <c r="V384" s="222"/>
      <c r="W384" s="222"/>
      <c r="X384" s="222"/>
      <c r="Y384" s="46"/>
    </row>
    <row r="385" spans="1:25" x14ac:dyDescent="0.2">
      <c r="A385" s="220"/>
      <c r="B385" s="219"/>
      <c r="C385" s="219"/>
      <c r="D385" s="220"/>
      <c r="E385" s="220"/>
      <c r="F385" s="220"/>
      <c r="G385" s="220"/>
      <c r="H385" s="221"/>
      <c r="I385" s="221"/>
      <c r="J385" s="264"/>
      <c r="K385" s="220"/>
      <c r="L385" s="220"/>
      <c r="M385" s="220"/>
      <c r="N385" s="219"/>
      <c r="O385" s="220"/>
      <c r="P385" s="220"/>
      <c r="Q385" s="132"/>
      <c r="R385" s="222"/>
      <c r="S385" s="222"/>
      <c r="T385" s="222"/>
      <c r="U385" s="222"/>
      <c r="V385" s="222"/>
      <c r="W385" s="222"/>
      <c r="X385" s="222"/>
      <c r="Y385" s="46"/>
    </row>
    <row r="386" spans="1:25" x14ac:dyDescent="0.2">
      <c r="A386" s="220"/>
      <c r="B386" s="219"/>
      <c r="C386" s="219"/>
      <c r="D386" s="220"/>
      <c r="E386" s="220"/>
      <c r="F386" s="220"/>
      <c r="G386" s="220"/>
      <c r="H386" s="221"/>
      <c r="I386" s="221"/>
      <c r="J386" s="264"/>
      <c r="K386" s="220"/>
      <c r="L386" s="220"/>
      <c r="M386" s="220"/>
      <c r="N386" s="219"/>
      <c r="O386" s="220"/>
      <c r="P386" s="220"/>
      <c r="Q386" s="132"/>
      <c r="R386" s="222"/>
      <c r="S386" s="222"/>
      <c r="T386" s="222"/>
      <c r="U386" s="222"/>
      <c r="V386" s="222"/>
      <c r="W386" s="222"/>
      <c r="X386" s="222"/>
      <c r="Y386" s="46"/>
    </row>
    <row r="387" spans="1:25" x14ac:dyDescent="0.2">
      <c r="A387" s="220"/>
      <c r="B387" s="219"/>
      <c r="C387" s="219"/>
      <c r="D387" s="220"/>
      <c r="E387" s="220"/>
      <c r="F387" s="220"/>
      <c r="G387" s="220"/>
      <c r="H387" s="221"/>
      <c r="I387" s="221"/>
      <c r="J387" s="264"/>
      <c r="K387" s="220"/>
      <c r="L387" s="220"/>
      <c r="M387" s="220"/>
      <c r="N387" s="219"/>
      <c r="O387" s="220"/>
      <c r="P387" s="220"/>
      <c r="Q387" s="132"/>
      <c r="R387" s="222"/>
      <c r="S387" s="222"/>
      <c r="T387" s="222"/>
      <c r="U387" s="222"/>
      <c r="V387" s="222"/>
      <c r="W387" s="222"/>
      <c r="X387" s="222"/>
      <c r="Y387" s="46"/>
    </row>
    <row r="388" spans="1:25" x14ac:dyDescent="0.2">
      <c r="A388" s="220"/>
      <c r="B388" s="219"/>
      <c r="C388" s="219"/>
      <c r="D388" s="220"/>
      <c r="E388" s="220"/>
      <c r="F388" s="220"/>
      <c r="G388" s="220"/>
      <c r="H388" s="221"/>
      <c r="I388" s="221"/>
      <c r="J388" s="264"/>
      <c r="K388" s="220"/>
      <c r="L388" s="220"/>
      <c r="M388" s="220"/>
      <c r="N388" s="219"/>
      <c r="O388" s="220"/>
      <c r="P388" s="220"/>
      <c r="Q388" s="132"/>
      <c r="R388" s="222"/>
      <c r="S388" s="222"/>
      <c r="T388" s="222"/>
      <c r="U388" s="222"/>
      <c r="V388" s="222"/>
      <c r="W388" s="222"/>
      <c r="X388" s="222"/>
      <c r="Y388" s="46"/>
    </row>
    <row r="389" spans="1:25" x14ac:dyDescent="0.2">
      <c r="A389" s="220"/>
      <c r="B389" s="219"/>
      <c r="C389" s="219"/>
      <c r="D389" s="220"/>
      <c r="E389" s="220"/>
      <c r="F389" s="220"/>
      <c r="G389" s="220"/>
      <c r="H389" s="221"/>
      <c r="I389" s="221"/>
      <c r="J389" s="264"/>
      <c r="K389" s="220"/>
      <c r="L389" s="220"/>
      <c r="M389" s="220"/>
      <c r="N389" s="219"/>
      <c r="O389" s="220"/>
      <c r="P389" s="220"/>
      <c r="Q389" s="132"/>
      <c r="R389" s="222"/>
      <c r="S389" s="222"/>
      <c r="T389" s="222"/>
      <c r="U389" s="222"/>
      <c r="V389" s="222"/>
      <c r="W389" s="222"/>
      <c r="X389" s="222"/>
      <c r="Y389" s="46"/>
    </row>
    <row r="390" spans="1:25" x14ac:dyDescent="0.2">
      <c r="A390" s="220"/>
      <c r="B390" s="219"/>
      <c r="C390" s="219"/>
      <c r="D390" s="220"/>
      <c r="E390" s="220"/>
      <c r="F390" s="220"/>
      <c r="G390" s="220"/>
      <c r="H390" s="221"/>
      <c r="I390" s="221"/>
      <c r="J390" s="264"/>
      <c r="K390" s="220"/>
      <c r="L390" s="220"/>
      <c r="M390" s="220"/>
      <c r="N390" s="219"/>
      <c r="O390" s="220"/>
      <c r="P390" s="220"/>
      <c r="Q390" s="132"/>
      <c r="R390" s="222"/>
      <c r="S390" s="222"/>
      <c r="T390" s="222"/>
      <c r="U390" s="222"/>
      <c r="V390" s="222"/>
      <c r="W390" s="222"/>
      <c r="X390" s="222"/>
      <c r="Y390" s="46"/>
    </row>
    <row r="391" spans="1:25" x14ac:dyDescent="0.2">
      <c r="A391" s="220"/>
      <c r="B391" s="219"/>
      <c r="C391" s="219"/>
      <c r="D391" s="220"/>
      <c r="E391" s="220"/>
      <c r="F391" s="220"/>
      <c r="G391" s="220"/>
      <c r="H391" s="221"/>
      <c r="I391" s="221"/>
      <c r="J391" s="264"/>
      <c r="K391" s="220"/>
      <c r="L391" s="220"/>
      <c r="M391" s="220"/>
      <c r="N391" s="219"/>
      <c r="O391" s="220"/>
      <c r="P391" s="220"/>
      <c r="Q391" s="132"/>
      <c r="R391" s="222"/>
      <c r="S391" s="222"/>
      <c r="T391" s="222"/>
      <c r="U391" s="222"/>
      <c r="V391" s="222"/>
      <c r="W391" s="222"/>
      <c r="X391" s="222"/>
      <c r="Y391" s="46"/>
    </row>
    <row r="392" spans="1:25" x14ac:dyDescent="0.2">
      <c r="A392" s="220"/>
      <c r="B392" s="219"/>
      <c r="C392" s="219"/>
      <c r="D392" s="220"/>
      <c r="E392" s="220"/>
      <c r="F392" s="220"/>
      <c r="G392" s="220"/>
      <c r="H392" s="221"/>
      <c r="I392" s="221"/>
      <c r="J392" s="264"/>
      <c r="K392" s="220"/>
      <c r="L392" s="220"/>
      <c r="M392" s="220"/>
      <c r="N392" s="219"/>
      <c r="O392" s="220"/>
      <c r="P392" s="220"/>
      <c r="Q392" s="132"/>
      <c r="R392" s="222"/>
      <c r="S392" s="222"/>
      <c r="T392" s="222"/>
      <c r="U392" s="222"/>
      <c r="V392" s="222"/>
      <c r="W392" s="222"/>
      <c r="X392" s="222"/>
      <c r="Y392" s="46"/>
    </row>
    <row r="393" spans="1:25" x14ac:dyDescent="0.2">
      <c r="A393" s="220"/>
      <c r="B393" s="219"/>
      <c r="C393" s="219"/>
      <c r="D393" s="220"/>
      <c r="E393" s="220"/>
      <c r="F393" s="220"/>
      <c r="G393" s="220"/>
      <c r="H393" s="221"/>
      <c r="I393" s="221"/>
      <c r="J393" s="264"/>
      <c r="K393" s="220"/>
      <c r="L393" s="220"/>
      <c r="M393" s="220"/>
      <c r="N393" s="219"/>
      <c r="O393" s="220"/>
      <c r="P393" s="220"/>
      <c r="Q393" s="132"/>
      <c r="R393" s="222"/>
      <c r="S393" s="222"/>
      <c r="T393" s="222"/>
      <c r="U393" s="222"/>
      <c r="V393" s="222"/>
      <c r="W393" s="222"/>
      <c r="X393" s="222"/>
      <c r="Y393" s="46"/>
    </row>
    <row r="394" spans="1:25" x14ac:dyDescent="0.2">
      <c r="A394" s="220"/>
      <c r="B394" s="219"/>
      <c r="C394" s="219"/>
      <c r="D394" s="220"/>
      <c r="E394" s="220"/>
      <c r="F394" s="220"/>
      <c r="G394" s="220"/>
      <c r="H394" s="221"/>
      <c r="I394" s="221"/>
      <c r="J394" s="264"/>
      <c r="K394" s="220"/>
      <c r="L394" s="220"/>
      <c r="M394" s="220"/>
      <c r="N394" s="219"/>
      <c r="O394" s="220"/>
      <c r="P394" s="220"/>
      <c r="Q394" s="132"/>
      <c r="R394" s="222"/>
      <c r="S394" s="222"/>
      <c r="T394" s="222"/>
      <c r="U394" s="222"/>
      <c r="V394" s="222"/>
      <c r="W394" s="222"/>
      <c r="X394" s="222"/>
      <c r="Y394" s="46"/>
    </row>
    <row r="395" spans="1:25" x14ac:dyDescent="0.2">
      <c r="A395" s="220"/>
      <c r="B395" s="219"/>
      <c r="C395" s="219"/>
      <c r="D395" s="220"/>
      <c r="E395" s="220"/>
      <c r="F395" s="220"/>
      <c r="G395" s="220"/>
      <c r="H395" s="221"/>
      <c r="I395" s="221"/>
      <c r="J395" s="264"/>
      <c r="K395" s="220"/>
      <c r="L395" s="220"/>
      <c r="M395" s="220"/>
      <c r="N395" s="219"/>
      <c r="O395" s="220"/>
      <c r="P395" s="220"/>
      <c r="Q395" s="132"/>
      <c r="R395" s="222"/>
      <c r="S395" s="222"/>
      <c r="T395" s="222"/>
      <c r="U395" s="222"/>
      <c r="V395" s="222"/>
      <c r="W395" s="222"/>
      <c r="X395" s="222"/>
      <c r="Y395" s="46"/>
    </row>
    <row r="396" spans="1:25" x14ac:dyDescent="0.2">
      <c r="A396" s="220"/>
      <c r="B396" s="219"/>
      <c r="C396" s="219"/>
      <c r="D396" s="220"/>
      <c r="E396" s="220"/>
      <c r="F396" s="220"/>
      <c r="G396" s="220"/>
      <c r="H396" s="221"/>
      <c r="I396" s="221"/>
      <c r="J396" s="264"/>
      <c r="K396" s="220"/>
      <c r="L396" s="220"/>
      <c r="M396" s="220"/>
      <c r="N396" s="219"/>
      <c r="O396" s="220"/>
      <c r="P396" s="220"/>
      <c r="Q396" s="132"/>
      <c r="R396" s="222"/>
      <c r="S396" s="222"/>
      <c r="T396" s="222"/>
      <c r="U396" s="222"/>
      <c r="V396" s="222"/>
      <c r="W396" s="222"/>
      <c r="X396" s="222"/>
      <c r="Y396" s="46"/>
    </row>
    <row r="397" spans="1:25" x14ac:dyDescent="0.2">
      <c r="A397" s="220"/>
      <c r="B397" s="219"/>
      <c r="C397" s="219"/>
      <c r="D397" s="220"/>
      <c r="E397" s="220"/>
      <c r="F397" s="220"/>
      <c r="G397" s="220"/>
      <c r="H397" s="221"/>
      <c r="I397" s="221"/>
      <c r="J397" s="264"/>
      <c r="K397" s="220"/>
      <c r="L397" s="220"/>
      <c r="M397" s="220"/>
      <c r="N397" s="219"/>
      <c r="O397" s="220"/>
      <c r="P397" s="220"/>
      <c r="Q397" s="132"/>
      <c r="R397" s="222"/>
      <c r="S397" s="222"/>
      <c r="T397" s="222"/>
      <c r="U397" s="222"/>
      <c r="V397" s="222"/>
      <c r="W397" s="222"/>
      <c r="X397" s="222"/>
      <c r="Y397" s="46"/>
    </row>
    <row r="398" spans="1:25" x14ac:dyDescent="0.2">
      <c r="A398" s="220"/>
      <c r="B398" s="219"/>
      <c r="C398" s="219"/>
      <c r="D398" s="220"/>
      <c r="E398" s="220"/>
      <c r="F398" s="220"/>
      <c r="G398" s="220"/>
      <c r="H398" s="221"/>
      <c r="I398" s="221"/>
      <c r="J398" s="264"/>
      <c r="K398" s="220"/>
      <c r="L398" s="220"/>
      <c r="M398" s="220"/>
      <c r="N398" s="219"/>
      <c r="O398" s="220"/>
      <c r="P398" s="220"/>
      <c r="Q398" s="132"/>
      <c r="R398" s="222"/>
      <c r="S398" s="222"/>
      <c r="T398" s="222"/>
      <c r="U398" s="222"/>
      <c r="V398" s="222"/>
      <c r="W398" s="222"/>
      <c r="X398" s="222"/>
      <c r="Y398" s="46"/>
    </row>
    <row r="399" spans="1:25" x14ac:dyDescent="0.2">
      <c r="A399" s="220"/>
      <c r="B399" s="219"/>
      <c r="C399" s="219"/>
      <c r="D399" s="220"/>
      <c r="E399" s="220"/>
      <c r="F399" s="220"/>
      <c r="G399" s="220"/>
      <c r="H399" s="221"/>
      <c r="I399" s="221"/>
      <c r="J399" s="264"/>
      <c r="K399" s="220"/>
      <c r="L399" s="220"/>
      <c r="M399" s="220"/>
      <c r="N399" s="219"/>
      <c r="O399" s="220"/>
      <c r="P399" s="220"/>
      <c r="Q399" s="132"/>
      <c r="R399" s="222"/>
      <c r="S399" s="222"/>
      <c r="T399" s="222"/>
      <c r="U399" s="222"/>
      <c r="V399" s="222"/>
      <c r="W399" s="222"/>
      <c r="X399" s="222"/>
      <c r="Y399" s="46"/>
    </row>
    <row r="400" spans="1:25" x14ac:dyDescent="0.2">
      <c r="A400" s="220"/>
      <c r="B400" s="219"/>
      <c r="C400" s="219"/>
      <c r="D400" s="220"/>
      <c r="E400" s="220"/>
      <c r="F400" s="220"/>
      <c r="G400" s="220"/>
      <c r="H400" s="221"/>
      <c r="I400" s="221"/>
      <c r="J400" s="264"/>
      <c r="K400" s="220"/>
      <c r="L400" s="220"/>
      <c r="M400" s="220"/>
      <c r="N400" s="219"/>
      <c r="O400" s="220"/>
      <c r="P400" s="220"/>
      <c r="Q400" s="132"/>
      <c r="R400" s="222"/>
      <c r="S400" s="222"/>
      <c r="T400" s="222"/>
      <c r="U400" s="222"/>
      <c r="V400" s="222"/>
      <c r="W400" s="222"/>
      <c r="X400" s="222"/>
      <c r="Y400" s="46"/>
    </row>
    <row r="401" spans="1:25" x14ac:dyDescent="0.2">
      <c r="A401" s="220"/>
      <c r="B401" s="219"/>
      <c r="C401" s="219"/>
      <c r="D401" s="220"/>
      <c r="E401" s="220"/>
      <c r="F401" s="220"/>
      <c r="G401" s="220"/>
      <c r="H401" s="221"/>
      <c r="I401" s="221"/>
      <c r="J401" s="264"/>
      <c r="K401" s="220"/>
      <c r="L401" s="220"/>
      <c r="M401" s="220"/>
      <c r="N401" s="219"/>
      <c r="O401" s="220"/>
      <c r="P401" s="220"/>
      <c r="Q401" s="132"/>
      <c r="R401" s="222"/>
      <c r="S401" s="222"/>
      <c r="T401" s="222"/>
      <c r="U401" s="222"/>
      <c r="V401" s="222"/>
      <c r="W401" s="222"/>
      <c r="X401" s="222"/>
      <c r="Y401" s="46"/>
    </row>
    <row r="402" spans="1:25" x14ac:dyDescent="0.2">
      <c r="A402" s="220"/>
      <c r="B402" s="219"/>
      <c r="C402" s="219"/>
      <c r="D402" s="220"/>
      <c r="E402" s="220"/>
      <c r="F402" s="220"/>
      <c r="G402" s="220"/>
      <c r="H402" s="221"/>
      <c r="I402" s="221"/>
      <c r="J402" s="264"/>
      <c r="K402" s="220"/>
      <c r="L402" s="220"/>
      <c r="M402" s="220"/>
      <c r="N402" s="219"/>
      <c r="O402" s="220"/>
      <c r="P402" s="220"/>
      <c r="Q402" s="132"/>
      <c r="R402" s="222"/>
      <c r="S402" s="222"/>
      <c r="T402" s="222"/>
      <c r="U402" s="222"/>
      <c r="V402" s="222"/>
      <c r="W402" s="222"/>
      <c r="X402" s="222"/>
      <c r="Y402" s="46"/>
    </row>
    <row r="403" spans="1:25" x14ac:dyDescent="0.2">
      <c r="A403" s="220"/>
      <c r="B403" s="219"/>
      <c r="C403" s="219"/>
      <c r="D403" s="220"/>
      <c r="E403" s="220"/>
      <c r="F403" s="220"/>
      <c r="G403" s="220"/>
      <c r="H403" s="221"/>
      <c r="I403" s="221"/>
      <c r="J403" s="264"/>
      <c r="K403" s="220"/>
      <c r="L403" s="220"/>
      <c r="M403" s="220"/>
      <c r="N403" s="219"/>
      <c r="O403" s="220"/>
      <c r="P403" s="220"/>
      <c r="Q403" s="132"/>
      <c r="R403" s="222"/>
      <c r="S403" s="222"/>
      <c r="T403" s="222"/>
      <c r="U403" s="222"/>
      <c r="V403" s="222"/>
      <c r="W403" s="222"/>
      <c r="X403" s="222"/>
      <c r="Y403" s="46"/>
    </row>
    <row r="404" spans="1:25" x14ac:dyDescent="0.2">
      <c r="A404" s="220"/>
      <c r="B404" s="219"/>
      <c r="C404" s="219"/>
      <c r="D404" s="220"/>
      <c r="E404" s="220"/>
      <c r="F404" s="220"/>
      <c r="G404" s="220"/>
      <c r="H404" s="221"/>
      <c r="I404" s="221"/>
      <c r="J404" s="264"/>
      <c r="K404" s="220"/>
      <c r="L404" s="220"/>
      <c r="M404" s="220"/>
      <c r="N404" s="219"/>
      <c r="O404" s="220"/>
      <c r="P404" s="220"/>
      <c r="Q404" s="132"/>
      <c r="R404" s="222"/>
      <c r="S404" s="222"/>
      <c r="T404" s="222"/>
      <c r="U404" s="222"/>
      <c r="V404" s="222"/>
      <c r="W404" s="222"/>
      <c r="X404" s="222"/>
      <c r="Y404" s="46"/>
    </row>
    <row r="405" spans="1:25" x14ac:dyDescent="0.2">
      <c r="A405" s="220"/>
      <c r="B405" s="219"/>
      <c r="C405" s="219"/>
      <c r="D405" s="220"/>
      <c r="E405" s="220"/>
      <c r="F405" s="220"/>
      <c r="G405" s="220"/>
      <c r="H405" s="221"/>
      <c r="I405" s="221"/>
      <c r="J405" s="264"/>
      <c r="K405" s="220"/>
      <c r="L405" s="220"/>
      <c r="M405" s="220"/>
      <c r="N405" s="219"/>
      <c r="O405" s="220"/>
      <c r="P405" s="220"/>
      <c r="Q405" s="132"/>
      <c r="R405" s="222"/>
      <c r="S405" s="222"/>
      <c r="T405" s="222"/>
      <c r="U405" s="222"/>
      <c r="V405" s="222"/>
      <c r="W405" s="222"/>
      <c r="X405" s="222"/>
      <c r="Y405" s="46"/>
    </row>
    <row r="406" spans="1:25" x14ac:dyDescent="0.2">
      <c r="A406" s="220"/>
      <c r="B406" s="219"/>
      <c r="C406" s="219"/>
      <c r="D406" s="220"/>
      <c r="E406" s="220"/>
      <c r="F406" s="220"/>
      <c r="G406" s="220"/>
      <c r="H406" s="221"/>
      <c r="I406" s="221"/>
      <c r="J406" s="264"/>
      <c r="K406" s="220"/>
      <c r="L406" s="220"/>
      <c r="M406" s="220"/>
      <c r="N406" s="219"/>
      <c r="O406" s="220"/>
      <c r="P406" s="220"/>
      <c r="Q406" s="132"/>
      <c r="R406" s="222"/>
      <c r="S406" s="222"/>
      <c r="T406" s="222"/>
      <c r="U406" s="222"/>
      <c r="V406" s="222"/>
      <c r="W406" s="222"/>
      <c r="X406" s="222"/>
      <c r="Y406" s="46"/>
    </row>
    <row r="407" spans="1:25" x14ac:dyDescent="0.2">
      <c r="A407" s="220"/>
      <c r="B407" s="219"/>
      <c r="C407" s="219"/>
      <c r="D407" s="220"/>
      <c r="E407" s="220"/>
      <c r="F407" s="220"/>
      <c r="G407" s="220"/>
      <c r="H407" s="221"/>
      <c r="I407" s="221"/>
      <c r="J407" s="264"/>
      <c r="K407" s="220"/>
      <c r="L407" s="220"/>
      <c r="M407" s="220"/>
      <c r="N407" s="219"/>
      <c r="O407" s="220"/>
      <c r="P407" s="220"/>
      <c r="Q407" s="132"/>
      <c r="R407" s="222"/>
      <c r="S407" s="222"/>
      <c r="T407" s="222"/>
      <c r="U407" s="222"/>
      <c r="V407" s="222"/>
      <c r="W407" s="222"/>
      <c r="X407" s="222"/>
      <c r="Y407" s="46"/>
    </row>
    <row r="408" spans="1:25" x14ac:dyDescent="0.2">
      <c r="A408" s="220"/>
      <c r="B408" s="219"/>
      <c r="C408" s="219"/>
      <c r="D408" s="220"/>
      <c r="E408" s="220"/>
      <c r="F408" s="220"/>
      <c r="G408" s="220"/>
      <c r="H408" s="221"/>
      <c r="I408" s="221"/>
      <c r="J408" s="264"/>
      <c r="K408" s="220"/>
      <c r="L408" s="220"/>
      <c r="M408" s="220"/>
      <c r="N408" s="219"/>
      <c r="O408" s="220"/>
      <c r="P408" s="220"/>
      <c r="Q408" s="132"/>
      <c r="R408" s="222"/>
      <c r="S408" s="222"/>
      <c r="T408" s="222"/>
      <c r="U408" s="222"/>
      <c r="V408" s="222"/>
      <c r="W408" s="222"/>
      <c r="X408" s="222"/>
      <c r="Y408" s="46"/>
    </row>
    <row r="409" spans="1:25" x14ac:dyDescent="0.2">
      <c r="A409" s="220"/>
      <c r="B409" s="219"/>
      <c r="C409" s="219"/>
      <c r="D409" s="220"/>
      <c r="E409" s="220"/>
      <c r="F409" s="220"/>
      <c r="G409" s="220"/>
      <c r="H409" s="221"/>
      <c r="I409" s="221"/>
      <c r="J409" s="264"/>
      <c r="K409" s="220"/>
      <c r="L409" s="220"/>
      <c r="M409" s="220"/>
      <c r="N409" s="219"/>
      <c r="O409" s="220"/>
      <c r="P409" s="220"/>
      <c r="Q409" s="132"/>
      <c r="R409" s="222"/>
      <c r="S409" s="222"/>
      <c r="T409" s="222"/>
      <c r="U409" s="222"/>
      <c r="V409" s="222"/>
      <c r="W409" s="222"/>
      <c r="X409" s="222"/>
      <c r="Y409" s="46"/>
    </row>
    <row r="410" spans="1:25" x14ac:dyDescent="0.2">
      <c r="A410" s="220"/>
      <c r="B410" s="219"/>
      <c r="C410" s="219"/>
      <c r="D410" s="220"/>
      <c r="E410" s="220"/>
      <c r="F410" s="220"/>
      <c r="G410" s="220"/>
      <c r="H410" s="221"/>
      <c r="I410" s="221"/>
      <c r="J410" s="264"/>
      <c r="K410" s="220"/>
      <c r="L410" s="220"/>
      <c r="M410" s="220"/>
      <c r="N410" s="219"/>
      <c r="O410" s="220"/>
      <c r="P410" s="220"/>
      <c r="Q410" s="132"/>
      <c r="R410" s="222"/>
      <c r="S410" s="222"/>
      <c r="T410" s="222"/>
      <c r="U410" s="222"/>
      <c r="V410" s="222"/>
      <c r="W410" s="222"/>
      <c r="X410" s="222"/>
      <c r="Y410" s="46"/>
    </row>
    <row r="411" spans="1:25" x14ac:dyDescent="0.2">
      <c r="A411" s="220"/>
      <c r="B411" s="219"/>
      <c r="C411" s="219"/>
      <c r="D411" s="220"/>
      <c r="E411" s="220"/>
      <c r="F411" s="220"/>
      <c r="G411" s="220"/>
      <c r="H411" s="221"/>
      <c r="I411" s="221"/>
      <c r="J411" s="264"/>
      <c r="K411" s="220"/>
      <c r="L411" s="220"/>
      <c r="M411" s="220"/>
      <c r="N411" s="219"/>
      <c r="O411" s="220"/>
      <c r="P411" s="220"/>
      <c r="Q411" s="132"/>
      <c r="R411" s="222"/>
      <c r="S411" s="222"/>
      <c r="T411" s="222"/>
      <c r="U411" s="222"/>
      <c r="V411" s="222"/>
      <c r="W411" s="222"/>
      <c r="X411" s="222"/>
      <c r="Y411" s="46"/>
    </row>
    <row r="412" spans="1:25" x14ac:dyDescent="0.2">
      <c r="A412" s="220"/>
      <c r="B412" s="219"/>
      <c r="C412" s="219"/>
      <c r="D412" s="220"/>
      <c r="E412" s="220"/>
      <c r="F412" s="220"/>
      <c r="G412" s="220"/>
      <c r="H412" s="221"/>
      <c r="I412" s="221"/>
      <c r="J412" s="264"/>
      <c r="K412" s="220"/>
      <c r="L412" s="220"/>
      <c r="M412" s="220"/>
      <c r="N412" s="219"/>
      <c r="O412" s="220"/>
      <c r="P412" s="220"/>
      <c r="Q412" s="132"/>
      <c r="R412" s="222"/>
      <c r="S412" s="222"/>
      <c r="T412" s="222"/>
      <c r="U412" s="222"/>
      <c r="V412" s="222"/>
      <c r="W412" s="222"/>
      <c r="X412" s="222"/>
      <c r="Y412" s="46"/>
    </row>
    <row r="413" spans="1:25" x14ac:dyDescent="0.2">
      <c r="A413" s="220"/>
      <c r="B413" s="219"/>
      <c r="C413" s="219"/>
      <c r="D413" s="220"/>
      <c r="E413" s="220"/>
      <c r="F413" s="220"/>
      <c r="G413" s="220"/>
      <c r="H413" s="221"/>
      <c r="I413" s="221"/>
      <c r="J413" s="264"/>
      <c r="K413" s="220"/>
      <c r="L413" s="220"/>
      <c r="M413" s="220"/>
      <c r="N413" s="219"/>
      <c r="O413" s="220"/>
      <c r="P413" s="220"/>
      <c r="Q413" s="132"/>
      <c r="R413" s="222"/>
      <c r="S413" s="222"/>
      <c r="T413" s="222"/>
      <c r="U413" s="222"/>
      <c r="V413" s="222"/>
      <c r="W413" s="222"/>
      <c r="X413" s="222"/>
      <c r="Y413" s="46"/>
    </row>
    <row r="414" spans="1:25" x14ac:dyDescent="0.2">
      <c r="A414" s="220"/>
      <c r="B414" s="219"/>
      <c r="C414" s="219"/>
      <c r="D414" s="220"/>
      <c r="E414" s="220"/>
      <c r="F414" s="220"/>
      <c r="G414" s="220"/>
      <c r="H414" s="221"/>
      <c r="I414" s="221"/>
      <c r="J414" s="264"/>
      <c r="K414" s="220"/>
      <c r="L414" s="220"/>
      <c r="M414" s="220"/>
      <c r="N414" s="219"/>
      <c r="O414" s="220"/>
      <c r="P414" s="220"/>
      <c r="Q414" s="132"/>
      <c r="R414" s="222"/>
      <c r="S414" s="222"/>
      <c r="T414" s="222"/>
      <c r="U414" s="222"/>
      <c r="V414" s="222"/>
      <c r="W414" s="222"/>
      <c r="X414" s="222"/>
      <c r="Y414" s="46"/>
    </row>
    <row r="415" spans="1:25" x14ac:dyDescent="0.2">
      <c r="A415" s="220"/>
      <c r="B415" s="219"/>
      <c r="C415" s="219"/>
      <c r="D415" s="220"/>
      <c r="E415" s="220"/>
      <c r="F415" s="220"/>
      <c r="G415" s="220"/>
      <c r="H415" s="221"/>
      <c r="I415" s="221"/>
      <c r="J415" s="264"/>
      <c r="K415" s="220"/>
      <c r="L415" s="220"/>
      <c r="M415" s="220"/>
      <c r="N415" s="219"/>
      <c r="O415" s="220"/>
      <c r="P415" s="220"/>
      <c r="Q415" s="132"/>
      <c r="R415" s="222"/>
      <c r="S415" s="222"/>
      <c r="T415" s="222"/>
      <c r="U415" s="222"/>
      <c r="V415" s="222"/>
      <c r="W415" s="222"/>
      <c r="X415" s="222"/>
      <c r="Y415" s="46"/>
    </row>
    <row r="416" spans="1:25" x14ac:dyDescent="0.2">
      <c r="A416" s="220"/>
      <c r="B416" s="219"/>
      <c r="C416" s="219"/>
      <c r="D416" s="220"/>
      <c r="E416" s="220"/>
      <c r="F416" s="220"/>
      <c r="G416" s="220"/>
      <c r="H416" s="221"/>
      <c r="I416" s="221"/>
      <c r="J416" s="264"/>
      <c r="K416" s="220"/>
      <c r="L416" s="220"/>
      <c r="M416" s="220"/>
      <c r="N416" s="219"/>
      <c r="O416" s="220"/>
      <c r="P416" s="220"/>
      <c r="Q416" s="132"/>
      <c r="R416" s="222"/>
      <c r="S416" s="222"/>
      <c r="T416" s="222"/>
      <c r="U416" s="222"/>
      <c r="V416" s="222"/>
      <c r="W416" s="222"/>
      <c r="X416" s="222"/>
      <c r="Y416" s="46"/>
    </row>
    <row r="417" spans="1:25" x14ac:dyDescent="0.2">
      <c r="A417" s="220"/>
      <c r="B417" s="219"/>
      <c r="C417" s="219"/>
      <c r="D417" s="220"/>
      <c r="E417" s="220"/>
      <c r="F417" s="220"/>
      <c r="G417" s="220"/>
      <c r="H417" s="221"/>
      <c r="I417" s="221"/>
      <c r="J417" s="264"/>
      <c r="K417" s="220"/>
      <c r="L417" s="220"/>
      <c r="M417" s="220"/>
      <c r="N417" s="219"/>
      <c r="O417" s="220"/>
      <c r="P417" s="220"/>
      <c r="Q417" s="132"/>
      <c r="R417" s="222"/>
      <c r="S417" s="222"/>
      <c r="T417" s="222"/>
      <c r="U417" s="222"/>
      <c r="V417" s="222"/>
      <c r="W417" s="222"/>
      <c r="X417" s="222"/>
      <c r="Y417" s="46"/>
    </row>
    <row r="418" spans="1:25" x14ac:dyDescent="0.2">
      <c r="A418" s="220"/>
      <c r="B418" s="219"/>
      <c r="C418" s="219"/>
      <c r="D418" s="220"/>
      <c r="E418" s="220"/>
      <c r="F418" s="220"/>
      <c r="G418" s="220"/>
      <c r="H418" s="221"/>
      <c r="I418" s="221"/>
      <c r="J418" s="264"/>
      <c r="K418" s="220"/>
      <c r="L418" s="220"/>
      <c r="M418" s="220"/>
      <c r="N418" s="219"/>
      <c r="O418" s="220"/>
      <c r="P418" s="220"/>
      <c r="Q418" s="132"/>
      <c r="R418" s="222"/>
      <c r="S418" s="222"/>
      <c r="T418" s="222"/>
      <c r="U418" s="222"/>
      <c r="V418" s="222"/>
      <c r="W418" s="222"/>
      <c r="X418" s="222"/>
      <c r="Y418" s="46"/>
    </row>
    <row r="419" spans="1:25" x14ac:dyDescent="0.2">
      <c r="A419" s="220"/>
      <c r="B419" s="219"/>
      <c r="C419" s="219"/>
      <c r="D419" s="220"/>
      <c r="E419" s="220"/>
      <c r="F419" s="220"/>
      <c r="G419" s="220"/>
      <c r="H419" s="221"/>
      <c r="I419" s="221"/>
      <c r="J419" s="264"/>
      <c r="K419" s="220"/>
      <c r="L419" s="220"/>
      <c r="M419" s="220"/>
      <c r="N419" s="219"/>
      <c r="O419" s="220"/>
      <c r="P419" s="220"/>
      <c r="Q419" s="132"/>
      <c r="R419" s="222"/>
      <c r="S419" s="222"/>
      <c r="T419" s="222"/>
      <c r="U419" s="222"/>
      <c r="V419" s="222"/>
      <c r="W419" s="222"/>
      <c r="X419" s="222"/>
      <c r="Y419" s="46"/>
    </row>
    <row r="420" spans="1:25" x14ac:dyDescent="0.2">
      <c r="A420" s="220"/>
      <c r="B420" s="219"/>
      <c r="C420" s="219"/>
      <c r="D420" s="220"/>
      <c r="E420" s="220"/>
      <c r="F420" s="220"/>
      <c r="G420" s="220"/>
      <c r="H420" s="221"/>
      <c r="I420" s="221"/>
      <c r="J420" s="264"/>
      <c r="K420" s="220"/>
      <c r="L420" s="220"/>
      <c r="M420" s="220"/>
      <c r="N420" s="219"/>
      <c r="O420" s="220"/>
      <c r="P420" s="220"/>
      <c r="Q420" s="132"/>
      <c r="R420" s="222"/>
      <c r="S420" s="222"/>
      <c r="T420" s="222"/>
      <c r="U420" s="222"/>
      <c r="V420" s="222"/>
      <c r="W420" s="222"/>
      <c r="X420" s="222"/>
      <c r="Y420" s="46"/>
    </row>
    <row r="421" spans="1:25" x14ac:dyDescent="0.2">
      <c r="A421" s="220"/>
      <c r="B421" s="219"/>
      <c r="C421" s="219"/>
      <c r="D421" s="220"/>
      <c r="E421" s="220"/>
      <c r="F421" s="220"/>
      <c r="G421" s="220"/>
      <c r="H421" s="221"/>
      <c r="I421" s="221"/>
      <c r="J421" s="264"/>
      <c r="K421" s="220"/>
      <c r="L421" s="220"/>
      <c r="M421" s="220"/>
      <c r="N421" s="219"/>
      <c r="O421" s="220"/>
      <c r="P421" s="220"/>
      <c r="Q421" s="132"/>
      <c r="R421" s="222"/>
      <c r="S421" s="222"/>
      <c r="T421" s="222"/>
      <c r="U421" s="222"/>
      <c r="V421" s="222"/>
      <c r="W421" s="222"/>
      <c r="X421" s="222"/>
      <c r="Y421" s="46"/>
    </row>
    <row r="422" spans="1:25" x14ac:dyDescent="0.2">
      <c r="A422" s="220"/>
      <c r="B422" s="219"/>
      <c r="C422" s="219"/>
      <c r="D422" s="220"/>
      <c r="E422" s="220"/>
      <c r="F422" s="220"/>
      <c r="G422" s="220"/>
      <c r="H422" s="221"/>
      <c r="I422" s="221"/>
      <c r="J422" s="264"/>
      <c r="K422" s="220"/>
      <c r="L422" s="220"/>
      <c r="M422" s="220"/>
      <c r="N422" s="219"/>
      <c r="O422" s="220"/>
      <c r="P422" s="220"/>
      <c r="Q422" s="132"/>
      <c r="R422" s="222"/>
      <c r="S422" s="222"/>
      <c r="T422" s="222"/>
      <c r="U422" s="222"/>
      <c r="V422" s="222"/>
      <c r="W422" s="222"/>
      <c r="X422" s="222"/>
      <c r="Y422" s="46"/>
    </row>
    <row r="423" spans="1:25" x14ac:dyDescent="0.2">
      <c r="A423" s="220"/>
      <c r="B423" s="219"/>
      <c r="C423" s="219"/>
      <c r="D423" s="220"/>
      <c r="E423" s="220"/>
      <c r="F423" s="220"/>
      <c r="G423" s="220"/>
      <c r="H423" s="221"/>
      <c r="I423" s="221"/>
      <c r="J423" s="264"/>
      <c r="K423" s="220"/>
      <c r="L423" s="220"/>
      <c r="M423" s="220"/>
      <c r="N423" s="219"/>
      <c r="O423" s="220"/>
      <c r="P423" s="220"/>
      <c r="Q423" s="132"/>
      <c r="R423" s="222"/>
      <c r="S423" s="222"/>
      <c r="T423" s="222"/>
      <c r="U423" s="222"/>
      <c r="V423" s="222"/>
      <c r="W423" s="222"/>
      <c r="X423" s="222"/>
      <c r="Y423" s="46"/>
    </row>
    <row r="424" spans="1:25" x14ac:dyDescent="0.2">
      <c r="A424" s="220"/>
      <c r="B424" s="219"/>
      <c r="C424" s="219"/>
      <c r="D424" s="220"/>
      <c r="E424" s="220"/>
      <c r="F424" s="220"/>
      <c r="G424" s="220"/>
      <c r="H424" s="221"/>
      <c r="I424" s="221"/>
      <c r="J424" s="264"/>
      <c r="K424" s="220"/>
      <c r="L424" s="220"/>
      <c r="M424" s="220"/>
      <c r="N424" s="219"/>
      <c r="O424" s="220"/>
      <c r="P424" s="220"/>
      <c r="Q424" s="132"/>
      <c r="R424" s="222"/>
      <c r="S424" s="222"/>
      <c r="T424" s="222"/>
      <c r="U424" s="222"/>
      <c r="V424" s="222"/>
      <c r="W424" s="222"/>
      <c r="X424" s="222"/>
      <c r="Y424" s="46"/>
    </row>
    <row r="425" spans="1:25" x14ac:dyDescent="0.2">
      <c r="A425" s="220"/>
      <c r="B425" s="219"/>
      <c r="C425" s="219"/>
      <c r="D425" s="220"/>
      <c r="E425" s="220"/>
      <c r="F425" s="220"/>
      <c r="G425" s="220"/>
      <c r="H425" s="221"/>
      <c r="I425" s="221"/>
      <c r="J425" s="264"/>
      <c r="K425" s="220"/>
      <c r="L425" s="220"/>
      <c r="M425" s="220"/>
      <c r="N425" s="219"/>
      <c r="O425" s="220"/>
      <c r="P425" s="220"/>
      <c r="Q425" s="132"/>
      <c r="R425" s="222"/>
      <c r="S425" s="222"/>
      <c r="T425" s="222"/>
      <c r="U425" s="222"/>
      <c r="V425" s="222"/>
      <c r="W425" s="222"/>
      <c r="X425" s="222"/>
      <c r="Y425" s="46"/>
    </row>
    <row r="426" spans="1:25" x14ac:dyDescent="0.2">
      <c r="A426" s="220"/>
      <c r="B426" s="219"/>
      <c r="C426" s="219"/>
      <c r="D426" s="220"/>
      <c r="E426" s="220"/>
      <c r="F426" s="220"/>
      <c r="G426" s="220"/>
      <c r="H426" s="221"/>
      <c r="I426" s="221"/>
      <c r="J426" s="264"/>
      <c r="K426" s="220"/>
      <c r="L426" s="220"/>
      <c r="M426" s="220"/>
      <c r="N426" s="219"/>
      <c r="O426" s="220"/>
      <c r="P426" s="220"/>
      <c r="Q426" s="132"/>
      <c r="R426" s="222"/>
      <c r="S426" s="222"/>
      <c r="T426" s="222"/>
      <c r="U426" s="222"/>
      <c r="V426" s="222"/>
      <c r="W426" s="222"/>
      <c r="X426" s="222"/>
      <c r="Y426" s="46"/>
    </row>
    <row r="427" spans="1:25" x14ac:dyDescent="0.2">
      <c r="A427" s="220"/>
      <c r="B427" s="219"/>
      <c r="C427" s="219"/>
      <c r="D427" s="220"/>
      <c r="E427" s="220"/>
      <c r="F427" s="220"/>
      <c r="G427" s="220"/>
      <c r="H427" s="221"/>
      <c r="I427" s="221"/>
      <c r="J427" s="264"/>
      <c r="K427" s="220"/>
      <c r="L427" s="220"/>
      <c r="M427" s="220"/>
      <c r="N427" s="219"/>
      <c r="O427" s="220"/>
      <c r="P427" s="220"/>
      <c r="Q427" s="132"/>
      <c r="R427" s="222"/>
      <c r="S427" s="222"/>
      <c r="T427" s="222"/>
      <c r="U427" s="222"/>
      <c r="V427" s="222"/>
      <c r="W427" s="222"/>
      <c r="X427" s="222"/>
      <c r="Y427" s="46"/>
    </row>
    <row r="428" spans="1:25" x14ac:dyDescent="0.2">
      <c r="A428" s="220"/>
      <c r="B428" s="219"/>
      <c r="C428" s="219"/>
      <c r="D428" s="220"/>
      <c r="E428" s="220"/>
      <c r="F428" s="220"/>
      <c r="G428" s="220"/>
      <c r="H428" s="221"/>
      <c r="I428" s="221"/>
      <c r="J428" s="264"/>
      <c r="K428" s="220"/>
      <c r="L428" s="220"/>
      <c r="M428" s="220"/>
      <c r="N428" s="219"/>
      <c r="O428" s="220"/>
      <c r="P428" s="220"/>
      <c r="Q428" s="132"/>
      <c r="R428" s="222"/>
      <c r="S428" s="222"/>
      <c r="T428" s="222"/>
      <c r="U428" s="222"/>
      <c r="V428" s="222"/>
      <c r="W428" s="222"/>
      <c r="X428" s="222"/>
      <c r="Y428" s="46"/>
    </row>
    <row r="429" spans="1:25" x14ac:dyDescent="0.2">
      <c r="A429" s="220"/>
      <c r="B429" s="219"/>
      <c r="C429" s="219"/>
      <c r="D429" s="220"/>
      <c r="E429" s="220"/>
      <c r="F429" s="220"/>
      <c r="G429" s="220"/>
      <c r="H429" s="221"/>
      <c r="I429" s="221"/>
      <c r="J429" s="264"/>
      <c r="K429" s="220"/>
      <c r="L429" s="220"/>
      <c r="M429" s="220"/>
      <c r="N429" s="219"/>
      <c r="O429" s="220"/>
      <c r="P429" s="220"/>
      <c r="Q429" s="132"/>
      <c r="R429" s="222"/>
      <c r="S429" s="222"/>
      <c r="T429" s="222"/>
      <c r="U429" s="222"/>
      <c r="V429" s="222"/>
      <c r="W429" s="222"/>
      <c r="X429" s="222"/>
      <c r="Y429" s="46"/>
    </row>
    <row r="430" spans="1:25" x14ac:dyDescent="0.2">
      <c r="A430" s="220"/>
      <c r="B430" s="219"/>
      <c r="C430" s="219"/>
      <c r="D430" s="220"/>
      <c r="E430" s="220"/>
      <c r="F430" s="220"/>
      <c r="G430" s="220"/>
      <c r="H430" s="221"/>
      <c r="I430" s="221"/>
      <c r="J430" s="264"/>
      <c r="K430" s="220"/>
      <c r="L430" s="220"/>
      <c r="M430" s="220"/>
      <c r="N430" s="219"/>
      <c r="O430" s="220"/>
      <c r="P430" s="220"/>
      <c r="Q430" s="132"/>
      <c r="R430" s="222"/>
      <c r="S430" s="222"/>
      <c r="T430" s="222"/>
      <c r="U430" s="222"/>
      <c r="V430" s="222"/>
      <c r="W430" s="222"/>
      <c r="X430" s="222"/>
      <c r="Y430" s="46"/>
    </row>
    <row r="431" spans="1:25" x14ac:dyDescent="0.2">
      <c r="A431" s="220"/>
      <c r="B431" s="219"/>
      <c r="C431" s="219"/>
      <c r="D431" s="220"/>
      <c r="E431" s="220"/>
      <c r="F431" s="220"/>
      <c r="G431" s="220"/>
      <c r="H431" s="221"/>
      <c r="I431" s="221"/>
      <c r="J431" s="264"/>
      <c r="K431" s="220"/>
      <c r="L431" s="220"/>
      <c r="M431" s="220"/>
      <c r="N431" s="219"/>
      <c r="O431" s="220"/>
      <c r="P431" s="220"/>
      <c r="Q431" s="132"/>
      <c r="R431" s="222"/>
      <c r="S431" s="222"/>
      <c r="T431" s="222"/>
      <c r="U431" s="222"/>
      <c r="V431" s="222"/>
      <c r="W431" s="222"/>
      <c r="X431" s="222"/>
      <c r="Y431" s="46"/>
    </row>
    <row r="432" spans="1:25" x14ac:dyDescent="0.2">
      <c r="A432" s="220"/>
      <c r="B432" s="219"/>
      <c r="C432" s="219"/>
      <c r="D432" s="220"/>
      <c r="E432" s="220"/>
      <c r="F432" s="220"/>
      <c r="G432" s="220"/>
      <c r="H432" s="221"/>
      <c r="I432" s="221"/>
      <c r="J432" s="264"/>
      <c r="K432" s="220"/>
      <c r="L432" s="220"/>
      <c r="M432" s="220"/>
      <c r="N432" s="219"/>
      <c r="O432" s="220"/>
      <c r="P432" s="220"/>
      <c r="Q432" s="132"/>
      <c r="R432" s="222"/>
      <c r="S432" s="222"/>
      <c r="T432" s="222"/>
      <c r="U432" s="222"/>
      <c r="V432" s="222"/>
      <c r="W432" s="222"/>
      <c r="X432" s="222"/>
      <c r="Y432" s="46"/>
    </row>
    <row r="433" spans="1:25" x14ac:dyDescent="0.2">
      <c r="A433" s="220"/>
      <c r="B433" s="219"/>
      <c r="C433" s="219"/>
      <c r="D433" s="220"/>
      <c r="E433" s="220"/>
      <c r="F433" s="220"/>
      <c r="G433" s="220"/>
      <c r="H433" s="221"/>
      <c r="I433" s="221"/>
      <c r="J433" s="264"/>
      <c r="K433" s="220"/>
      <c r="L433" s="220"/>
      <c r="M433" s="220"/>
      <c r="N433" s="219"/>
      <c r="O433" s="220"/>
      <c r="P433" s="220"/>
      <c r="Q433" s="132"/>
      <c r="R433" s="222"/>
      <c r="S433" s="222"/>
      <c r="T433" s="222"/>
      <c r="U433" s="222"/>
      <c r="V433" s="222"/>
      <c r="W433" s="222"/>
      <c r="X433" s="222"/>
      <c r="Y433" s="46"/>
    </row>
    <row r="434" spans="1:25" x14ac:dyDescent="0.2">
      <c r="A434" s="220"/>
      <c r="B434" s="219"/>
      <c r="C434" s="219"/>
      <c r="D434" s="220"/>
      <c r="E434" s="220"/>
      <c r="F434" s="220"/>
      <c r="G434" s="220"/>
      <c r="H434" s="221"/>
      <c r="I434" s="221"/>
      <c r="J434" s="264"/>
      <c r="K434" s="220"/>
      <c r="L434" s="220"/>
      <c r="M434" s="220"/>
      <c r="N434" s="219"/>
      <c r="O434" s="220"/>
      <c r="P434" s="220"/>
      <c r="Q434" s="132"/>
      <c r="R434" s="222"/>
      <c r="S434" s="222"/>
      <c r="T434" s="222"/>
      <c r="U434" s="222"/>
      <c r="V434" s="222"/>
      <c r="W434" s="222"/>
      <c r="X434" s="222"/>
      <c r="Y434" s="46"/>
    </row>
    <row r="435" spans="1:25" x14ac:dyDescent="0.2">
      <c r="A435" s="220"/>
      <c r="B435" s="219"/>
      <c r="C435" s="219"/>
      <c r="D435" s="220"/>
      <c r="E435" s="220"/>
      <c r="F435" s="220"/>
      <c r="G435" s="220"/>
      <c r="H435" s="221"/>
      <c r="I435" s="221"/>
      <c r="J435" s="264"/>
      <c r="K435" s="220"/>
      <c r="L435" s="220"/>
      <c r="M435" s="220"/>
      <c r="N435" s="219"/>
      <c r="O435" s="220"/>
      <c r="P435" s="220"/>
      <c r="Q435" s="132"/>
      <c r="R435" s="222"/>
      <c r="S435" s="222"/>
      <c r="T435" s="222"/>
      <c r="U435" s="222"/>
      <c r="V435" s="222"/>
      <c r="W435" s="222"/>
      <c r="X435" s="222"/>
      <c r="Y435" s="46"/>
    </row>
    <row r="436" spans="1:25" x14ac:dyDescent="0.2">
      <c r="A436" s="220"/>
      <c r="B436" s="219"/>
      <c r="C436" s="219"/>
      <c r="D436" s="220"/>
      <c r="E436" s="220"/>
      <c r="F436" s="220"/>
      <c r="G436" s="220"/>
      <c r="H436" s="221"/>
      <c r="I436" s="221"/>
      <c r="J436" s="264"/>
      <c r="K436" s="220"/>
      <c r="L436" s="220"/>
      <c r="M436" s="220"/>
      <c r="N436" s="219"/>
      <c r="O436" s="220"/>
      <c r="P436" s="220"/>
      <c r="Q436" s="132"/>
      <c r="R436" s="222"/>
      <c r="S436" s="222"/>
      <c r="T436" s="222"/>
      <c r="U436" s="222"/>
      <c r="V436" s="222"/>
      <c r="W436" s="222"/>
      <c r="X436" s="222"/>
      <c r="Y436" s="46"/>
    </row>
    <row r="437" spans="1:25" x14ac:dyDescent="0.2">
      <c r="A437" s="220"/>
      <c r="B437" s="219"/>
      <c r="C437" s="219"/>
      <c r="D437" s="220"/>
      <c r="E437" s="220"/>
      <c r="F437" s="220"/>
      <c r="G437" s="220"/>
      <c r="H437" s="221"/>
      <c r="I437" s="221"/>
      <c r="J437" s="264"/>
      <c r="K437" s="220"/>
      <c r="L437" s="220"/>
      <c r="M437" s="220"/>
      <c r="N437" s="219"/>
      <c r="O437" s="220"/>
      <c r="P437" s="220"/>
      <c r="Q437" s="132"/>
      <c r="R437" s="222"/>
      <c r="S437" s="222"/>
      <c r="T437" s="222"/>
      <c r="U437" s="222"/>
      <c r="V437" s="222"/>
      <c r="W437" s="222"/>
      <c r="X437" s="222"/>
      <c r="Y437" s="46"/>
    </row>
    <row r="438" spans="1:25" x14ac:dyDescent="0.2">
      <c r="A438" s="220"/>
      <c r="B438" s="219"/>
      <c r="C438" s="219"/>
      <c r="D438" s="220"/>
      <c r="E438" s="220"/>
      <c r="F438" s="220"/>
      <c r="G438" s="220"/>
      <c r="H438" s="221"/>
      <c r="I438" s="221"/>
      <c r="J438" s="264"/>
      <c r="K438" s="220"/>
      <c r="L438" s="220"/>
      <c r="M438" s="220"/>
      <c r="N438" s="219"/>
      <c r="O438" s="220"/>
      <c r="P438" s="220"/>
      <c r="Q438" s="132"/>
      <c r="R438" s="222"/>
      <c r="S438" s="222"/>
      <c r="T438" s="222"/>
      <c r="U438" s="222"/>
      <c r="V438" s="222"/>
      <c r="W438" s="222"/>
      <c r="X438" s="222"/>
      <c r="Y438" s="46"/>
    </row>
    <row r="439" spans="1:25" x14ac:dyDescent="0.2">
      <c r="A439" s="220"/>
      <c r="B439" s="219"/>
      <c r="C439" s="219"/>
      <c r="D439" s="220"/>
      <c r="E439" s="220"/>
      <c r="F439" s="220"/>
      <c r="G439" s="220"/>
      <c r="H439" s="221"/>
      <c r="I439" s="221"/>
      <c r="J439" s="264"/>
      <c r="K439" s="220"/>
      <c r="L439" s="220"/>
      <c r="M439" s="220"/>
      <c r="N439" s="219"/>
      <c r="O439" s="220"/>
      <c r="P439" s="220"/>
      <c r="Q439" s="132"/>
      <c r="R439" s="222"/>
      <c r="S439" s="222"/>
      <c r="T439" s="222"/>
      <c r="U439" s="222"/>
      <c r="V439" s="222"/>
      <c r="W439" s="222"/>
      <c r="X439" s="222"/>
      <c r="Y439" s="46"/>
    </row>
    <row r="440" spans="1:25" x14ac:dyDescent="0.2">
      <c r="A440" s="220"/>
      <c r="B440" s="219"/>
      <c r="C440" s="219"/>
      <c r="D440" s="220"/>
      <c r="E440" s="220"/>
      <c r="F440" s="220"/>
      <c r="G440" s="220"/>
      <c r="H440" s="221"/>
      <c r="I440" s="221"/>
      <c r="J440" s="264"/>
      <c r="K440" s="220"/>
      <c r="L440" s="220"/>
      <c r="M440" s="220"/>
      <c r="N440" s="219"/>
      <c r="O440" s="220"/>
      <c r="P440" s="220"/>
      <c r="Q440" s="132"/>
      <c r="R440" s="222"/>
      <c r="S440" s="222"/>
      <c r="T440" s="222"/>
      <c r="U440" s="222"/>
      <c r="V440" s="222"/>
      <c r="W440" s="222"/>
      <c r="X440" s="222"/>
      <c r="Y440" s="46"/>
    </row>
    <row r="441" spans="1:25" x14ac:dyDescent="0.2">
      <c r="A441" s="220"/>
      <c r="B441" s="219"/>
      <c r="C441" s="219"/>
      <c r="D441" s="220"/>
      <c r="E441" s="220"/>
      <c r="F441" s="220"/>
      <c r="G441" s="220"/>
      <c r="H441" s="221"/>
      <c r="I441" s="221"/>
      <c r="J441" s="264"/>
      <c r="K441" s="220"/>
      <c r="L441" s="220"/>
      <c r="M441" s="220"/>
      <c r="N441" s="219"/>
      <c r="O441" s="220"/>
      <c r="P441" s="220"/>
      <c r="Q441" s="132"/>
      <c r="R441" s="222"/>
      <c r="S441" s="222"/>
      <c r="T441" s="222"/>
      <c r="U441" s="222"/>
      <c r="V441" s="222"/>
      <c r="W441" s="222"/>
      <c r="X441" s="222"/>
      <c r="Y441" s="46"/>
    </row>
    <row r="442" spans="1:25" x14ac:dyDescent="0.2">
      <c r="A442" s="220"/>
      <c r="B442" s="219"/>
      <c r="C442" s="219"/>
      <c r="D442" s="220"/>
      <c r="E442" s="220"/>
      <c r="F442" s="220"/>
      <c r="G442" s="220"/>
      <c r="H442" s="221"/>
      <c r="I442" s="221"/>
      <c r="J442" s="264"/>
      <c r="K442" s="220"/>
      <c r="L442" s="220"/>
      <c r="M442" s="220"/>
      <c r="N442" s="219"/>
      <c r="O442" s="220"/>
      <c r="P442" s="220"/>
      <c r="Q442" s="132"/>
      <c r="R442" s="222"/>
      <c r="S442" s="222"/>
      <c r="T442" s="222"/>
      <c r="U442" s="222"/>
      <c r="V442" s="222"/>
      <c r="W442" s="222"/>
      <c r="X442" s="222"/>
      <c r="Y442" s="46"/>
    </row>
    <row r="443" spans="1:25" x14ac:dyDescent="0.2">
      <c r="A443" s="220"/>
      <c r="B443" s="219"/>
      <c r="C443" s="219"/>
      <c r="D443" s="220"/>
      <c r="E443" s="220"/>
      <c r="F443" s="220"/>
      <c r="G443" s="220"/>
      <c r="H443" s="221"/>
      <c r="I443" s="221"/>
      <c r="J443" s="264"/>
      <c r="K443" s="220"/>
      <c r="L443" s="220"/>
      <c r="M443" s="220"/>
      <c r="N443" s="219"/>
      <c r="O443" s="220"/>
      <c r="P443" s="220"/>
      <c r="Q443" s="132"/>
      <c r="R443" s="222"/>
      <c r="S443" s="222"/>
      <c r="T443" s="222"/>
      <c r="U443" s="222"/>
      <c r="V443" s="222"/>
      <c r="W443" s="222"/>
      <c r="X443" s="222"/>
      <c r="Y443" s="46"/>
    </row>
    <row r="444" spans="1:25" x14ac:dyDescent="0.2">
      <c r="A444" s="220"/>
      <c r="B444" s="219"/>
      <c r="C444" s="219"/>
      <c r="D444" s="220"/>
      <c r="E444" s="220"/>
      <c r="F444" s="220"/>
      <c r="G444" s="220"/>
      <c r="H444" s="221"/>
      <c r="I444" s="221"/>
      <c r="J444" s="264"/>
      <c r="K444" s="220"/>
      <c r="L444" s="220"/>
      <c r="M444" s="220"/>
      <c r="N444" s="219"/>
      <c r="O444" s="220"/>
      <c r="P444" s="220"/>
      <c r="Q444" s="132"/>
      <c r="R444" s="222"/>
      <c r="S444" s="222"/>
      <c r="T444" s="222"/>
      <c r="U444" s="222"/>
      <c r="V444" s="222"/>
      <c r="W444" s="222"/>
      <c r="X444" s="222"/>
      <c r="Y444" s="46"/>
    </row>
    <row r="445" spans="1:25" x14ac:dyDescent="0.2">
      <c r="A445" s="220"/>
      <c r="B445" s="219"/>
      <c r="C445" s="219"/>
      <c r="D445" s="220"/>
      <c r="E445" s="220"/>
      <c r="F445" s="220"/>
      <c r="G445" s="220"/>
      <c r="H445" s="221"/>
      <c r="I445" s="221"/>
      <c r="J445" s="264"/>
      <c r="K445" s="220"/>
      <c r="L445" s="220"/>
      <c r="M445" s="220"/>
      <c r="N445" s="219"/>
      <c r="O445" s="220"/>
      <c r="P445" s="220"/>
      <c r="Q445" s="132"/>
      <c r="R445" s="222"/>
      <c r="S445" s="222"/>
      <c r="T445" s="222"/>
      <c r="U445" s="222"/>
      <c r="V445" s="222"/>
      <c r="W445" s="222"/>
      <c r="X445" s="222"/>
      <c r="Y445" s="46"/>
    </row>
    <row r="446" spans="1:25" x14ac:dyDescent="0.2">
      <c r="A446" s="220"/>
      <c r="B446" s="219"/>
      <c r="C446" s="219"/>
      <c r="D446" s="220"/>
      <c r="E446" s="220"/>
      <c r="F446" s="220"/>
      <c r="G446" s="220"/>
      <c r="H446" s="221"/>
      <c r="I446" s="221"/>
      <c r="J446" s="264"/>
      <c r="K446" s="220"/>
      <c r="L446" s="220"/>
      <c r="M446" s="220"/>
      <c r="N446" s="219"/>
      <c r="O446" s="220"/>
      <c r="P446" s="220"/>
      <c r="Q446" s="132"/>
      <c r="R446" s="222"/>
      <c r="S446" s="222"/>
      <c r="T446" s="222"/>
      <c r="U446" s="222"/>
      <c r="V446" s="222"/>
      <c r="W446" s="222"/>
      <c r="X446" s="222"/>
      <c r="Y446" s="46"/>
    </row>
    <row r="447" spans="1:25" x14ac:dyDescent="0.2">
      <c r="A447" s="220"/>
      <c r="B447" s="219"/>
      <c r="C447" s="219"/>
      <c r="D447" s="220"/>
      <c r="E447" s="220"/>
      <c r="F447" s="220"/>
      <c r="G447" s="220"/>
      <c r="H447" s="221"/>
      <c r="I447" s="221"/>
      <c r="J447" s="264"/>
      <c r="K447" s="220"/>
      <c r="L447" s="220"/>
      <c r="M447" s="220"/>
      <c r="N447" s="219"/>
      <c r="O447" s="220"/>
      <c r="P447" s="220"/>
      <c r="Q447" s="132"/>
      <c r="R447" s="222"/>
      <c r="S447" s="222"/>
      <c r="T447" s="222"/>
      <c r="U447" s="222"/>
      <c r="V447" s="222"/>
      <c r="W447" s="222"/>
      <c r="X447" s="222"/>
      <c r="Y447" s="46"/>
    </row>
    <row r="448" spans="1:25" x14ac:dyDescent="0.2">
      <c r="A448" s="220"/>
      <c r="B448" s="219"/>
      <c r="C448" s="219"/>
      <c r="D448" s="220"/>
      <c r="E448" s="220"/>
      <c r="F448" s="220"/>
      <c r="G448" s="220"/>
      <c r="H448" s="221"/>
      <c r="I448" s="221"/>
      <c r="J448" s="264"/>
      <c r="K448" s="220"/>
      <c r="L448" s="220"/>
      <c r="M448" s="220"/>
      <c r="N448" s="219"/>
      <c r="O448" s="220"/>
      <c r="P448" s="220"/>
      <c r="Q448" s="132"/>
      <c r="R448" s="222"/>
      <c r="S448" s="222"/>
      <c r="T448" s="222"/>
      <c r="U448" s="222"/>
      <c r="V448" s="222"/>
      <c r="W448" s="222"/>
      <c r="X448" s="222"/>
      <c r="Y448" s="46"/>
    </row>
    <row r="449" spans="1:25" x14ac:dyDescent="0.2">
      <c r="A449" s="220"/>
      <c r="B449" s="219"/>
      <c r="C449" s="219"/>
      <c r="D449" s="220"/>
      <c r="E449" s="220"/>
      <c r="F449" s="220"/>
      <c r="G449" s="220"/>
      <c r="H449" s="221"/>
      <c r="I449" s="221"/>
      <c r="J449" s="264"/>
      <c r="K449" s="220"/>
      <c r="L449" s="220"/>
      <c r="M449" s="220"/>
      <c r="N449" s="219"/>
      <c r="O449" s="220"/>
      <c r="P449" s="220"/>
      <c r="Q449" s="132"/>
      <c r="R449" s="222"/>
      <c r="S449" s="222"/>
      <c r="T449" s="222"/>
      <c r="U449" s="222"/>
      <c r="V449" s="222"/>
      <c r="W449" s="222"/>
      <c r="X449" s="222"/>
      <c r="Y449" s="46"/>
    </row>
    <row r="450" spans="1:25" x14ac:dyDescent="0.2">
      <c r="A450" s="220"/>
      <c r="B450" s="219"/>
      <c r="C450" s="219"/>
      <c r="D450" s="220"/>
      <c r="E450" s="220"/>
      <c r="F450" s="220"/>
      <c r="G450" s="220"/>
      <c r="H450" s="221"/>
      <c r="I450" s="221"/>
      <c r="J450" s="264"/>
      <c r="K450" s="220"/>
      <c r="L450" s="220"/>
      <c r="M450" s="220"/>
      <c r="N450" s="219"/>
      <c r="O450" s="220"/>
      <c r="P450" s="220"/>
      <c r="Q450" s="132"/>
      <c r="R450" s="222"/>
      <c r="S450" s="222"/>
      <c r="T450" s="222"/>
      <c r="U450" s="222"/>
      <c r="V450" s="222"/>
      <c r="W450" s="222"/>
      <c r="X450" s="222"/>
      <c r="Y450" s="46"/>
    </row>
    <row r="451" spans="1:25" x14ac:dyDescent="0.2">
      <c r="A451" s="220"/>
      <c r="B451" s="219"/>
      <c r="C451" s="219"/>
      <c r="D451" s="220"/>
      <c r="E451" s="220"/>
      <c r="F451" s="220"/>
      <c r="G451" s="220"/>
      <c r="H451" s="221"/>
      <c r="I451" s="221"/>
      <c r="J451" s="264"/>
      <c r="K451" s="220"/>
      <c r="L451" s="220"/>
      <c r="M451" s="220"/>
      <c r="N451" s="219"/>
      <c r="O451" s="220"/>
      <c r="P451" s="220"/>
      <c r="Q451" s="132"/>
      <c r="R451" s="222"/>
      <c r="S451" s="222"/>
      <c r="T451" s="222"/>
      <c r="U451" s="222"/>
      <c r="V451" s="222"/>
      <c r="W451" s="222"/>
      <c r="X451" s="222"/>
      <c r="Y451" s="46"/>
    </row>
    <row r="452" spans="1:25" x14ac:dyDescent="0.2">
      <c r="A452" s="220"/>
      <c r="B452" s="219"/>
      <c r="C452" s="219"/>
      <c r="D452" s="220"/>
      <c r="E452" s="220"/>
      <c r="F452" s="220"/>
      <c r="G452" s="220"/>
      <c r="H452" s="221"/>
      <c r="I452" s="221"/>
      <c r="J452" s="264"/>
      <c r="K452" s="220"/>
      <c r="L452" s="220"/>
      <c r="M452" s="220"/>
      <c r="N452" s="219"/>
      <c r="O452" s="220"/>
      <c r="P452" s="220"/>
      <c r="Q452" s="132"/>
      <c r="R452" s="222"/>
      <c r="S452" s="222"/>
      <c r="T452" s="222"/>
      <c r="U452" s="222"/>
      <c r="V452" s="222"/>
      <c r="W452" s="222"/>
      <c r="X452" s="222"/>
      <c r="Y452" s="46"/>
    </row>
    <row r="453" spans="1:25" x14ac:dyDescent="0.2">
      <c r="A453" s="220"/>
      <c r="B453" s="219"/>
      <c r="C453" s="219"/>
      <c r="D453" s="220"/>
      <c r="E453" s="220"/>
      <c r="F453" s="220"/>
      <c r="G453" s="220"/>
      <c r="H453" s="221"/>
      <c r="I453" s="221"/>
      <c r="J453" s="264"/>
      <c r="K453" s="220"/>
      <c r="L453" s="220"/>
      <c r="M453" s="220"/>
      <c r="N453" s="219"/>
      <c r="O453" s="220"/>
      <c r="P453" s="220"/>
      <c r="Q453" s="132"/>
      <c r="R453" s="222"/>
      <c r="S453" s="222"/>
      <c r="T453" s="222"/>
      <c r="U453" s="222"/>
      <c r="V453" s="222"/>
      <c r="W453" s="222"/>
      <c r="X453" s="222"/>
      <c r="Y453" s="46"/>
    </row>
    <row r="454" spans="1:25" x14ac:dyDescent="0.2">
      <c r="A454" s="220"/>
      <c r="B454" s="219"/>
      <c r="C454" s="219"/>
      <c r="D454" s="220"/>
      <c r="E454" s="220"/>
      <c r="F454" s="220"/>
      <c r="G454" s="220"/>
      <c r="H454" s="221"/>
      <c r="I454" s="221"/>
      <c r="J454" s="264"/>
      <c r="K454" s="220"/>
      <c r="L454" s="220"/>
      <c r="M454" s="220"/>
      <c r="N454" s="219"/>
      <c r="O454" s="220"/>
      <c r="P454" s="220"/>
      <c r="Q454" s="132"/>
      <c r="R454" s="222"/>
      <c r="S454" s="222"/>
      <c r="T454" s="222"/>
      <c r="U454" s="222"/>
      <c r="V454" s="222"/>
      <c r="W454" s="222"/>
      <c r="X454" s="222"/>
      <c r="Y454" s="46"/>
    </row>
    <row r="455" spans="1:25" x14ac:dyDescent="0.2">
      <c r="A455" s="220"/>
      <c r="B455" s="219"/>
      <c r="C455" s="219"/>
      <c r="D455" s="220"/>
      <c r="E455" s="220"/>
      <c r="F455" s="220"/>
      <c r="G455" s="220"/>
      <c r="H455" s="221"/>
      <c r="I455" s="221"/>
      <c r="J455" s="264"/>
      <c r="K455" s="220"/>
      <c r="L455" s="220"/>
      <c r="M455" s="220"/>
      <c r="N455" s="219"/>
      <c r="O455" s="220"/>
      <c r="P455" s="220"/>
      <c r="Q455" s="132"/>
      <c r="R455" s="222"/>
      <c r="S455" s="222"/>
      <c r="T455" s="222"/>
      <c r="U455" s="222"/>
      <c r="V455" s="222"/>
      <c r="W455" s="222"/>
      <c r="X455" s="222"/>
      <c r="Y455" s="46"/>
    </row>
    <row r="456" spans="1:25" x14ac:dyDescent="0.2">
      <c r="A456" s="220"/>
      <c r="B456" s="219"/>
      <c r="C456" s="219"/>
      <c r="D456" s="220"/>
      <c r="E456" s="220"/>
      <c r="F456" s="220"/>
      <c r="G456" s="220"/>
      <c r="H456" s="221"/>
      <c r="I456" s="221"/>
      <c r="J456" s="264"/>
      <c r="K456" s="220"/>
      <c r="L456" s="220"/>
      <c r="M456" s="220"/>
      <c r="N456" s="219"/>
      <c r="O456" s="220"/>
      <c r="P456" s="220"/>
      <c r="Q456" s="132"/>
      <c r="R456" s="222"/>
      <c r="S456" s="222"/>
      <c r="T456" s="222"/>
      <c r="U456" s="222"/>
      <c r="V456" s="222"/>
      <c r="W456" s="222"/>
      <c r="X456" s="222"/>
      <c r="Y456" s="46"/>
    </row>
    <row r="457" spans="1:25" x14ac:dyDescent="0.2">
      <c r="A457" s="220"/>
      <c r="B457" s="219"/>
      <c r="C457" s="219"/>
      <c r="D457" s="220"/>
      <c r="E457" s="220"/>
      <c r="F457" s="220"/>
      <c r="G457" s="220"/>
      <c r="H457" s="221"/>
      <c r="I457" s="221"/>
      <c r="J457" s="264"/>
      <c r="K457" s="220"/>
      <c r="L457" s="220"/>
      <c r="M457" s="220"/>
      <c r="N457" s="219"/>
      <c r="O457" s="220"/>
      <c r="P457" s="220"/>
      <c r="Q457" s="132"/>
      <c r="R457" s="222"/>
      <c r="S457" s="222"/>
      <c r="T457" s="222"/>
      <c r="U457" s="222"/>
      <c r="V457" s="222"/>
      <c r="W457" s="222"/>
      <c r="X457" s="222"/>
      <c r="Y457" s="46"/>
    </row>
    <row r="458" spans="1:25" x14ac:dyDescent="0.2">
      <c r="A458" s="220"/>
      <c r="B458" s="219"/>
      <c r="C458" s="219"/>
      <c r="D458" s="220"/>
      <c r="E458" s="220"/>
      <c r="F458" s="220"/>
      <c r="G458" s="220"/>
      <c r="H458" s="221"/>
      <c r="I458" s="221"/>
      <c r="J458" s="264"/>
      <c r="K458" s="220"/>
      <c r="L458" s="220"/>
      <c r="M458" s="220"/>
      <c r="N458" s="219"/>
      <c r="O458" s="220"/>
      <c r="P458" s="220"/>
      <c r="Q458" s="132"/>
      <c r="R458" s="222"/>
      <c r="S458" s="222"/>
      <c r="T458" s="222"/>
      <c r="U458" s="222"/>
      <c r="V458" s="222"/>
      <c r="W458" s="222"/>
      <c r="X458" s="222"/>
      <c r="Y458" s="46"/>
    </row>
    <row r="459" spans="1:25" x14ac:dyDescent="0.2">
      <c r="A459" s="220"/>
      <c r="B459" s="219"/>
      <c r="C459" s="219"/>
      <c r="D459" s="220"/>
      <c r="E459" s="220"/>
      <c r="F459" s="220"/>
      <c r="G459" s="220"/>
      <c r="H459" s="221"/>
      <c r="I459" s="221"/>
      <c r="J459" s="264"/>
      <c r="K459" s="220"/>
      <c r="L459" s="220"/>
      <c r="M459" s="220"/>
      <c r="N459" s="219"/>
      <c r="O459" s="220"/>
      <c r="P459" s="220"/>
      <c r="Q459" s="132"/>
      <c r="R459" s="222"/>
      <c r="S459" s="222"/>
      <c r="T459" s="222"/>
      <c r="U459" s="222"/>
      <c r="V459" s="222"/>
      <c r="W459" s="222"/>
      <c r="X459" s="222"/>
      <c r="Y459" s="46"/>
    </row>
    <row r="460" spans="1:25" x14ac:dyDescent="0.2">
      <c r="A460" s="220"/>
      <c r="B460" s="219"/>
      <c r="C460" s="219"/>
      <c r="D460" s="220"/>
      <c r="E460" s="220"/>
      <c r="F460" s="220"/>
      <c r="G460" s="220"/>
      <c r="H460" s="221"/>
      <c r="I460" s="221"/>
      <c r="J460" s="264"/>
      <c r="K460" s="220"/>
      <c r="L460" s="220"/>
      <c r="M460" s="220"/>
      <c r="N460" s="219"/>
      <c r="O460" s="220"/>
      <c r="P460" s="220"/>
      <c r="Q460" s="132"/>
      <c r="R460" s="222"/>
      <c r="S460" s="222"/>
      <c r="T460" s="222"/>
      <c r="U460" s="222"/>
      <c r="V460" s="222"/>
      <c r="W460" s="222"/>
      <c r="X460" s="222"/>
      <c r="Y460" s="46"/>
    </row>
    <row r="461" spans="1:25" x14ac:dyDescent="0.2">
      <c r="A461" s="220"/>
      <c r="B461" s="219"/>
      <c r="C461" s="219"/>
      <c r="D461" s="220"/>
      <c r="E461" s="220"/>
      <c r="F461" s="220"/>
      <c r="G461" s="220"/>
      <c r="H461" s="221"/>
      <c r="I461" s="221"/>
      <c r="J461" s="264"/>
      <c r="K461" s="220"/>
      <c r="L461" s="220"/>
      <c r="M461" s="220"/>
      <c r="N461" s="219"/>
      <c r="O461" s="220"/>
      <c r="P461" s="220"/>
      <c r="Q461" s="132"/>
      <c r="R461" s="222"/>
      <c r="S461" s="222"/>
      <c r="T461" s="222"/>
      <c r="U461" s="222"/>
      <c r="V461" s="222"/>
      <c r="W461" s="222"/>
      <c r="X461" s="222"/>
      <c r="Y461" s="46"/>
    </row>
    <row r="462" spans="1:25" x14ac:dyDescent="0.2">
      <c r="A462" s="220"/>
      <c r="B462" s="219"/>
      <c r="C462" s="219"/>
      <c r="D462" s="220"/>
      <c r="E462" s="220"/>
      <c r="F462" s="220"/>
      <c r="G462" s="220"/>
      <c r="H462" s="221"/>
      <c r="I462" s="221"/>
      <c r="J462" s="264"/>
      <c r="K462" s="220"/>
      <c r="L462" s="220"/>
      <c r="M462" s="220"/>
      <c r="N462" s="219"/>
      <c r="O462" s="220"/>
      <c r="P462" s="220"/>
      <c r="Q462" s="132"/>
      <c r="R462" s="222"/>
      <c r="S462" s="222"/>
      <c r="T462" s="222"/>
      <c r="U462" s="222"/>
      <c r="V462" s="222"/>
      <c r="W462" s="222"/>
      <c r="X462" s="222"/>
      <c r="Y462" s="46"/>
    </row>
    <row r="463" spans="1:25" x14ac:dyDescent="0.2">
      <c r="A463" s="220"/>
      <c r="B463" s="219"/>
      <c r="C463" s="219"/>
      <c r="D463" s="220"/>
      <c r="E463" s="220"/>
      <c r="F463" s="220"/>
      <c r="G463" s="220"/>
      <c r="H463" s="221"/>
      <c r="I463" s="221"/>
      <c r="J463" s="264"/>
      <c r="K463" s="220"/>
      <c r="L463" s="220"/>
      <c r="M463" s="220"/>
      <c r="N463" s="219"/>
      <c r="O463" s="220"/>
      <c r="P463" s="220"/>
      <c r="Q463" s="132"/>
      <c r="R463" s="222"/>
      <c r="S463" s="222"/>
      <c r="T463" s="222"/>
      <c r="U463" s="222"/>
      <c r="V463" s="222"/>
      <c r="W463" s="222"/>
      <c r="X463" s="222"/>
      <c r="Y463" s="46"/>
    </row>
    <row r="464" spans="1:25" x14ac:dyDescent="0.2">
      <c r="A464" s="220"/>
      <c r="B464" s="219"/>
      <c r="C464" s="219"/>
      <c r="D464" s="220"/>
      <c r="E464" s="220"/>
      <c r="F464" s="220"/>
      <c r="G464" s="220"/>
      <c r="H464" s="221"/>
      <c r="I464" s="221"/>
      <c r="J464" s="264"/>
      <c r="K464" s="220"/>
      <c r="L464" s="220"/>
      <c r="M464" s="220"/>
      <c r="N464" s="219"/>
      <c r="O464" s="220"/>
      <c r="P464" s="220"/>
      <c r="Q464" s="132"/>
      <c r="R464" s="222"/>
      <c r="S464" s="222"/>
      <c r="T464" s="222"/>
      <c r="U464" s="222"/>
      <c r="V464" s="222"/>
      <c r="W464" s="222"/>
      <c r="X464" s="222"/>
      <c r="Y464" s="46"/>
    </row>
    <row r="465" spans="1:25" x14ac:dyDescent="0.2">
      <c r="A465" s="220"/>
      <c r="B465" s="219"/>
      <c r="C465" s="219"/>
      <c r="D465" s="220"/>
      <c r="E465" s="220"/>
      <c r="F465" s="220"/>
      <c r="G465" s="220"/>
      <c r="H465" s="221"/>
      <c r="I465" s="221"/>
      <c r="J465" s="264"/>
      <c r="K465" s="220"/>
      <c r="L465" s="220"/>
      <c r="M465" s="220"/>
      <c r="N465" s="219"/>
      <c r="O465" s="220"/>
      <c r="P465" s="220"/>
      <c r="Q465" s="132"/>
      <c r="R465" s="222"/>
      <c r="S465" s="222"/>
      <c r="T465" s="222"/>
      <c r="U465" s="222"/>
      <c r="V465" s="222"/>
      <c r="W465" s="222"/>
      <c r="X465" s="222"/>
      <c r="Y465" s="46"/>
    </row>
    <row r="466" spans="1:25" x14ac:dyDescent="0.2">
      <c r="A466" s="220"/>
      <c r="B466" s="219"/>
      <c r="C466" s="219"/>
      <c r="D466" s="220"/>
      <c r="E466" s="220"/>
      <c r="F466" s="220"/>
      <c r="G466" s="220"/>
      <c r="H466" s="221"/>
      <c r="I466" s="221"/>
      <c r="J466" s="264"/>
      <c r="K466" s="220"/>
      <c r="L466" s="220"/>
      <c r="M466" s="220"/>
      <c r="N466" s="219"/>
      <c r="O466" s="220"/>
      <c r="P466" s="220"/>
      <c r="Q466" s="132"/>
      <c r="R466" s="222"/>
      <c r="S466" s="222"/>
      <c r="T466" s="222"/>
      <c r="U466" s="222"/>
      <c r="V466" s="222"/>
      <c r="W466" s="222"/>
      <c r="X466" s="222"/>
      <c r="Y466" s="46"/>
    </row>
    <row r="467" spans="1:25" x14ac:dyDescent="0.2">
      <c r="A467" s="220"/>
      <c r="B467" s="219"/>
      <c r="C467" s="219"/>
      <c r="D467" s="220"/>
      <c r="E467" s="220"/>
      <c r="F467" s="220"/>
      <c r="G467" s="220"/>
      <c r="H467" s="221"/>
      <c r="I467" s="221"/>
      <c r="J467" s="264"/>
      <c r="K467" s="220"/>
      <c r="L467" s="220"/>
      <c r="M467" s="220"/>
      <c r="N467" s="219"/>
      <c r="O467" s="220"/>
      <c r="P467" s="220"/>
      <c r="Q467" s="132"/>
      <c r="R467" s="222"/>
      <c r="S467" s="222"/>
      <c r="T467" s="222"/>
      <c r="U467" s="222"/>
      <c r="V467" s="222"/>
      <c r="W467" s="222"/>
      <c r="X467" s="222"/>
      <c r="Y467" s="46"/>
    </row>
    <row r="468" spans="1:25" x14ac:dyDescent="0.2">
      <c r="A468" s="220"/>
      <c r="B468" s="219"/>
      <c r="C468" s="219"/>
      <c r="D468" s="220"/>
      <c r="E468" s="220"/>
      <c r="F468" s="220"/>
      <c r="G468" s="220"/>
      <c r="H468" s="221"/>
      <c r="I468" s="221"/>
      <c r="J468" s="264"/>
      <c r="K468" s="220"/>
      <c r="L468" s="220"/>
      <c r="M468" s="220"/>
      <c r="N468" s="219"/>
      <c r="O468" s="220"/>
      <c r="P468" s="220"/>
      <c r="Q468" s="132"/>
      <c r="R468" s="222"/>
      <c r="S468" s="222"/>
      <c r="T468" s="222"/>
      <c r="U468" s="222"/>
      <c r="V468" s="222"/>
      <c r="W468" s="222"/>
      <c r="X468" s="222"/>
      <c r="Y468" s="46"/>
    </row>
    <row r="469" spans="1:25" x14ac:dyDescent="0.2">
      <c r="A469" s="220"/>
      <c r="B469" s="219"/>
      <c r="C469" s="219"/>
      <c r="D469" s="220"/>
      <c r="E469" s="220"/>
      <c r="F469" s="220"/>
      <c r="G469" s="220"/>
      <c r="H469" s="221"/>
      <c r="I469" s="221"/>
      <c r="J469" s="264"/>
      <c r="K469" s="220"/>
      <c r="L469" s="220"/>
      <c r="M469" s="220"/>
      <c r="N469" s="219"/>
      <c r="O469" s="220"/>
      <c r="P469" s="220"/>
      <c r="Q469" s="132"/>
      <c r="R469" s="222"/>
      <c r="S469" s="222"/>
      <c r="T469" s="222"/>
      <c r="U469" s="222"/>
      <c r="V469" s="222"/>
      <c r="W469" s="222"/>
      <c r="X469" s="222"/>
      <c r="Y469" s="46"/>
    </row>
    <row r="470" spans="1:25" x14ac:dyDescent="0.2">
      <c r="A470" s="220"/>
      <c r="B470" s="219"/>
      <c r="C470" s="219"/>
      <c r="D470" s="220"/>
      <c r="E470" s="220"/>
      <c r="F470" s="220"/>
      <c r="G470" s="220"/>
      <c r="H470" s="221"/>
      <c r="I470" s="221"/>
      <c r="J470" s="264"/>
      <c r="K470" s="220"/>
      <c r="L470" s="220"/>
      <c r="M470" s="220"/>
      <c r="N470" s="219"/>
      <c r="O470" s="220"/>
      <c r="P470" s="220"/>
      <c r="Q470" s="132"/>
      <c r="R470" s="222"/>
      <c r="S470" s="222"/>
      <c r="T470" s="222"/>
      <c r="U470" s="222"/>
      <c r="V470" s="222"/>
      <c r="W470" s="222"/>
      <c r="X470" s="222"/>
      <c r="Y470" s="46"/>
    </row>
    <row r="471" spans="1:25" x14ac:dyDescent="0.2">
      <c r="A471" s="220"/>
      <c r="B471" s="219"/>
      <c r="C471" s="219"/>
      <c r="D471" s="220"/>
      <c r="E471" s="220"/>
      <c r="F471" s="220"/>
      <c r="G471" s="220"/>
      <c r="H471" s="221"/>
      <c r="I471" s="221"/>
      <c r="J471" s="264"/>
      <c r="K471" s="220"/>
      <c r="L471" s="220"/>
      <c r="M471" s="220"/>
      <c r="N471" s="219"/>
      <c r="O471" s="220"/>
      <c r="P471" s="220"/>
      <c r="Q471" s="132"/>
      <c r="R471" s="222"/>
      <c r="S471" s="222"/>
      <c r="T471" s="222"/>
      <c r="U471" s="222"/>
      <c r="V471" s="222"/>
      <c r="W471" s="222"/>
      <c r="X471" s="222"/>
      <c r="Y471" s="46"/>
    </row>
    <row r="472" spans="1:25" x14ac:dyDescent="0.2">
      <c r="A472" s="220"/>
      <c r="B472" s="219"/>
      <c r="C472" s="219"/>
      <c r="D472" s="220"/>
      <c r="E472" s="220"/>
      <c r="F472" s="220"/>
      <c r="G472" s="220"/>
      <c r="H472" s="221"/>
      <c r="I472" s="221"/>
      <c r="J472" s="264"/>
      <c r="K472" s="220"/>
      <c r="L472" s="220"/>
      <c r="M472" s="220"/>
      <c r="N472" s="219"/>
      <c r="O472" s="220"/>
      <c r="P472" s="220"/>
      <c r="Q472" s="132"/>
      <c r="R472" s="222"/>
      <c r="S472" s="222"/>
      <c r="T472" s="222"/>
      <c r="U472" s="222"/>
      <c r="V472" s="222"/>
      <c r="W472" s="222"/>
      <c r="X472" s="222"/>
      <c r="Y472" s="46"/>
    </row>
    <row r="473" spans="1:25" x14ac:dyDescent="0.2">
      <c r="A473" s="220"/>
      <c r="B473" s="219"/>
      <c r="C473" s="219"/>
      <c r="D473" s="220"/>
      <c r="E473" s="220"/>
      <c r="F473" s="220"/>
      <c r="G473" s="220"/>
      <c r="H473" s="221"/>
      <c r="I473" s="221"/>
      <c r="J473" s="264"/>
      <c r="K473" s="220"/>
      <c r="L473" s="220"/>
      <c r="M473" s="220"/>
      <c r="N473" s="219"/>
      <c r="O473" s="220"/>
      <c r="P473" s="220"/>
      <c r="Q473" s="132"/>
      <c r="R473" s="222"/>
      <c r="S473" s="222"/>
      <c r="T473" s="222"/>
      <c r="U473" s="222"/>
      <c r="V473" s="222"/>
      <c r="W473" s="222"/>
      <c r="X473" s="222"/>
      <c r="Y473" s="46"/>
    </row>
    <row r="474" spans="1:25" x14ac:dyDescent="0.2">
      <c r="A474" s="220"/>
      <c r="B474" s="219"/>
      <c r="C474" s="219"/>
      <c r="D474" s="220"/>
      <c r="E474" s="220"/>
      <c r="F474" s="220"/>
      <c r="G474" s="220"/>
      <c r="H474" s="221"/>
      <c r="I474" s="221"/>
      <c r="J474" s="264"/>
      <c r="K474" s="220"/>
      <c r="L474" s="220"/>
      <c r="M474" s="220"/>
      <c r="N474" s="219"/>
      <c r="O474" s="220"/>
      <c r="P474" s="220"/>
      <c r="Q474" s="132"/>
      <c r="R474" s="222"/>
      <c r="S474" s="222"/>
      <c r="T474" s="222"/>
      <c r="U474" s="222"/>
      <c r="V474" s="222"/>
      <c r="W474" s="222"/>
      <c r="X474" s="222"/>
      <c r="Y474" s="46"/>
    </row>
    <row r="475" spans="1:25" x14ac:dyDescent="0.2">
      <c r="A475" s="220"/>
      <c r="B475" s="219"/>
      <c r="C475" s="219"/>
      <c r="D475" s="220"/>
      <c r="E475" s="220"/>
      <c r="F475" s="220"/>
      <c r="G475" s="220"/>
      <c r="H475" s="221"/>
      <c r="I475" s="221"/>
      <c r="J475" s="264"/>
      <c r="K475" s="220"/>
      <c r="L475" s="220"/>
      <c r="M475" s="220"/>
      <c r="N475" s="219"/>
      <c r="O475" s="220"/>
      <c r="P475" s="220"/>
      <c r="Q475" s="132"/>
      <c r="R475" s="222"/>
      <c r="S475" s="222"/>
      <c r="T475" s="222"/>
      <c r="U475" s="222"/>
      <c r="V475" s="222"/>
      <c r="W475" s="222"/>
      <c r="X475" s="222"/>
      <c r="Y475" s="46"/>
    </row>
    <row r="476" spans="1:25" x14ac:dyDescent="0.2">
      <c r="A476" s="220"/>
      <c r="B476" s="220"/>
      <c r="C476" s="220"/>
      <c r="D476" s="220"/>
      <c r="E476" s="220"/>
      <c r="F476" s="220"/>
      <c r="G476" s="220"/>
      <c r="H476" s="221"/>
      <c r="I476" s="221"/>
      <c r="J476" s="220"/>
      <c r="K476" s="220"/>
      <c r="L476" s="220"/>
      <c r="M476" s="220"/>
      <c r="N476" s="220"/>
      <c r="O476" s="220"/>
      <c r="P476" s="220"/>
      <c r="Q476" s="132"/>
      <c r="R476" s="222"/>
      <c r="S476" s="222"/>
      <c r="T476" s="222"/>
      <c r="U476" s="222"/>
      <c r="V476" s="222"/>
      <c r="W476" s="222"/>
      <c r="X476" s="222"/>
      <c r="Y476" s="46"/>
    </row>
    <row r="477" spans="1:25" x14ac:dyDescent="0.2">
      <c r="A477" s="220"/>
      <c r="B477" s="220"/>
      <c r="C477" s="220"/>
      <c r="D477" s="220"/>
      <c r="E477" s="220"/>
      <c r="F477" s="220"/>
      <c r="G477" s="220"/>
      <c r="H477" s="221"/>
      <c r="I477" s="221"/>
      <c r="J477" s="220"/>
      <c r="K477" s="220"/>
      <c r="L477" s="220"/>
      <c r="M477" s="220"/>
      <c r="N477" s="220"/>
      <c r="O477" s="220"/>
      <c r="P477" s="220"/>
      <c r="Q477" s="132"/>
      <c r="R477" s="222"/>
      <c r="S477" s="222"/>
      <c r="T477" s="222"/>
      <c r="U477" s="222"/>
      <c r="V477" s="222"/>
      <c r="W477" s="222"/>
      <c r="X477" s="222"/>
      <c r="Y477" s="46"/>
    </row>
    <row r="478" spans="1:25" x14ac:dyDescent="0.2">
      <c r="A478" s="220"/>
      <c r="B478" s="220"/>
      <c r="C478" s="220"/>
      <c r="D478" s="220"/>
      <c r="E478" s="220"/>
      <c r="F478" s="220"/>
      <c r="G478" s="220"/>
      <c r="H478" s="221"/>
      <c r="I478" s="221"/>
      <c r="J478" s="220"/>
      <c r="K478" s="220"/>
      <c r="L478" s="220"/>
      <c r="M478" s="220"/>
      <c r="N478" s="220"/>
      <c r="O478" s="220"/>
      <c r="P478" s="220"/>
      <c r="Q478" s="132"/>
      <c r="R478" s="222"/>
      <c r="S478" s="222"/>
      <c r="T478" s="222"/>
      <c r="U478" s="222"/>
      <c r="V478" s="222"/>
      <c r="W478" s="222"/>
      <c r="X478" s="222"/>
      <c r="Y478" s="46"/>
    </row>
    <row r="479" spans="1:25" x14ac:dyDescent="0.2">
      <c r="A479" s="220"/>
      <c r="B479" s="220"/>
      <c r="C479" s="220"/>
      <c r="D479" s="220"/>
      <c r="E479" s="220"/>
      <c r="F479" s="220"/>
      <c r="G479" s="220"/>
      <c r="H479" s="221"/>
      <c r="I479" s="221"/>
      <c r="J479" s="220"/>
      <c r="K479" s="220"/>
      <c r="L479" s="220"/>
      <c r="M479" s="220"/>
      <c r="N479" s="220"/>
      <c r="O479" s="220"/>
      <c r="P479" s="220"/>
      <c r="Q479" s="132"/>
      <c r="R479" s="222"/>
      <c r="S479" s="222"/>
      <c r="T479" s="222"/>
      <c r="U479" s="222"/>
      <c r="V479" s="222"/>
      <c r="W479" s="222"/>
      <c r="X479" s="222"/>
      <c r="Y479" s="46"/>
    </row>
    <row r="480" spans="1:25" x14ac:dyDescent="0.2">
      <c r="A480" s="220"/>
      <c r="B480" s="220"/>
      <c r="C480" s="220"/>
      <c r="D480" s="220"/>
      <c r="E480" s="220"/>
      <c r="F480" s="220"/>
      <c r="G480" s="220"/>
      <c r="H480" s="221"/>
      <c r="I480" s="221"/>
      <c r="J480" s="220"/>
      <c r="K480" s="220"/>
      <c r="L480" s="220"/>
      <c r="M480" s="220"/>
      <c r="N480" s="220"/>
      <c r="O480" s="220"/>
      <c r="P480" s="220"/>
      <c r="Q480" s="132"/>
      <c r="R480" s="222"/>
      <c r="S480" s="222"/>
      <c r="T480" s="222"/>
      <c r="U480" s="222"/>
      <c r="V480" s="222"/>
      <c r="W480" s="222"/>
      <c r="X480" s="222"/>
      <c r="Y480" s="46"/>
    </row>
    <row r="481" spans="1:25" x14ac:dyDescent="0.2">
      <c r="A481" s="220"/>
      <c r="B481" s="220"/>
      <c r="C481" s="220"/>
      <c r="D481" s="220"/>
      <c r="E481" s="220"/>
      <c r="F481" s="220"/>
      <c r="G481" s="220"/>
      <c r="H481" s="221"/>
      <c r="I481" s="221"/>
      <c r="J481" s="220"/>
      <c r="K481" s="220"/>
      <c r="L481" s="220"/>
      <c r="M481" s="220"/>
      <c r="N481" s="220"/>
      <c r="O481" s="220"/>
      <c r="P481" s="220"/>
      <c r="Q481" s="132"/>
      <c r="R481" s="222"/>
      <c r="S481" s="222"/>
      <c r="T481" s="222"/>
      <c r="U481" s="222"/>
      <c r="V481" s="222"/>
      <c r="W481" s="222"/>
      <c r="X481" s="222"/>
      <c r="Y481" s="46"/>
    </row>
    <row r="482" spans="1:25" x14ac:dyDescent="0.2">
      <c r="A482" s="220"/>
      <c r="B482" s="220"/>
      <c r="C482" s="220"/>
      <c r="D482" s="220"/>
      <c r="E482" s="220"/>
      <c r="F482" s="220"/>
      <c r="G482" s="220"/>
      <c r="H482" s="221"/>
      <c r="I482" s="221"/>
      <c r="J482" s="220"/>
      <c r="K482" s="220"/>
      <c r="L482" s="220"/>
      <c r="M482" s="220"/>
      <c r="N482" s="220"/>
      <c r="O482" s="220"/>
      <c r="P482" s="220"/>
      <c r="Q482" s="132"/>
      <c r="R482" s="222"/>
      <c r="S482" s="222"/>
      <c r="T482" s="222"/>
      <c r="U482" s="222"/>
      <c r="V482" s="222"/>
      <c r="W482" s="222"/>
      <c r="X482" s="222"/>
      <c r="Y482" s="46"/>
    </row>
    <row r="483" spans="1:25" x14ac:dyDescent="0.2">
      <c r="A483" s="220"/>
      <c r="B483" s="220"/>
      <c r="C483" s="220"/>
      <c r="D483" s="220"/>
      <c r="E483" s="220"/>
      <c r="F483" s="220"/>
      <c r="G483" s="220"/>
      <c r="H483" s="221"/>
      <c r="I483" s="221"/>
      <c r="J483" s="220"/>
      <c r="K483" s="220"/>
      <c r="L483" s="220"/>
      <c r="M483" s="220"/>
      <c r="N483" s="220"/>
      <c r="O483" s="220"/>
      <c r="P483" s="220"/>
      <c r="Q483" s="132"/>
      <c r="R483" s="222"/>
      <c r="S483" s="222"/>
      <c r="T483" s="222"/>
      <c r="U483" s="222"/>
      <c r="V483" s="222"/>
      <c r="W483" s="222"/>
      <c r="X483" s="222"/>
      <c r="Y483" s="46"/>
    </row>
    <row r="484" spans="1:25" x14ac:dyDescent="0.2">
      <c r="A484" s="220"/>
      <c r="B484" s="220"/>
      <c r="C484" s="220"/>
      <c r="D484" s="220"/>
      <c r="E484" s="220"/>
      <c r="F484" s="220"/>
      <c r="G484" s="220"/>
      <c r="H484" s="221"/>
      <c r="I484" s="221"/>
      <c r="J484" s="220"/>
      <c r="K484" s="220"/>
      <c r="L484" s="220"/>
      <c r="M484" s="220"/>
      <c r="N484" s="220"/>
      <c r="O484" s="220"/>
      <c r="P484" s="220"/>
      <c r="Q484" s="132"/>
      <c r="R484" s="222"/>
      <c r="S484" s="222"/>
      <c r="T484" s="222"/>
      <c r="U484" s="222"/>
      <c r="V484" s="222"/>
      <c r="W484" s="222"/>
      <c r="X484" s="222"/>
      <c r="Y484" s="46"/>
    </row>
    <row r="485" spans="1:25" x14ac:dyDescent="0.2">
      <c r="A485" s="220"/>
      <c r="B485" s="220"/>
      <c r="C485" s="220"/>
      <c r="D485" s="220"/>
      <c r="E485" s="220"/>
      <c r="F485" s="220"/>
      <c r="G485" s="220"/>
      <c r="H485" s="221"/>
      <c r="I485" s="221"/>
      <c r="J485" s="220"/>
      <c r="K485" s="220"/>
      <c r="L485" s="220"/>
      <c r="M485" s="220"/>
      <c r="N485" s="220"/>
      <c r="O485" s="220"/>
      <c r="P485" s="220"/>
      <c r="Q485" s="132"/>
      <c r="R485" s="222"/>
      <c r="S485" s="222"/>
      <c r="T485" s="222"/>
      <c r="U485" s="222"/>
      <c r="V485" s="222"/>
      <c r="W485" s="222"/>
      <c r="X485" s="222"/>
      <c r="Y485" s="46"/>
    </row>
    <row r="486" spans="1:25" x14ac:dyDescent="0.2">
      <c r="A486" s="220"/>
      <c r="B486" s="220"/>
      <c r="C486" s="220"/>
      <c r="D486" s="220"/>
      <c r="E486" s="220"/>
      <c r="F486" s="220"/>
      <c r="G486" s="220"/>
      <c r="H486" s="221"/>
      <c r="I486" s="221"/>
      <c r="J486" s="220"/>
      <c r="K486" s="220"/>
      <c r="L486" s="220"/>
      <c r="M486" s="220"/>
      <c r="N486" s="220"/>
      <c r="O486" s="220"/>
      <c r="P486" s="220"/>
      <c r="Q486" s="132"/>
      <c r="R486" s="222"/>
      <c r="S486" s="222"/>
      <c r="T486" s="222"/>
      <c r="U486" s="222"/>
      <c r="V486" s="222"/>
      <c r="W486" s="222"/>
      <c r="X486" s="222"/>
      <c r="Y486" s="46"/>
    </row>
    <row r="487" spans="1:25" x14ac:dyDescent="0.2">
      <c r="A487" s="220"/>
      <c r="B487" s="220"/>
      <c r="C487" s="220"/>
      <c r="D487" s="220"/>
      <c r="E487" s="220"/>
      <c r="F487" s="220"/>
      <c r="G487" s="220"/>
      <c r="H487" s="221"/>
      <c r="I487" s="221"/>
      <c r="J487" s="220"/>
      <c r="K487" s="220"/>
      <c r="L487" s="220"/>
      <c r="M487" s="220"/>
      <c r="N487" s="220"/>
      <c r="O487" s="220"/>
      <c r="P487" s="220"/>
      <c r="Q487" s="132"/>
      <c r="R487" s="222"/>
      <c r="S487" s="222"/>
      <c r="T487" s="222"/>
      <c r="U487" s="222"/>
      <c r="V487" s="222"/>
      <c r="W487" s="222"/>
      <c r="X487" s="222"/>
      <c r="Y487" s="46"/>
    </row>
    <row r="488" spans="1:25" x14ac:dyDescent="0.2">
      <c r="A488" s="220"/>
      <c r="B488" s="220"/>
      <c r="C488" s="220"/>
      <c r="D488" s="220"/>
      <c r="E488" s="220"/>
      <c r="F488" s="220"/>
      <c r="G488" s="220"/>
      <c r="H488" s="221"/>
      <c r="I488" s="221"/>
      <c r="J488" s="220"/>
      <c r="K488" s="220"/>
      <c r="L488" s="220"/>
      <c r="M488" s="220"/>
      <c r="N488" s="220"/>
      <c r="O488" s="220"/>
      <c r="P488" s="220"/>
      <c r="Q488" s="132"/>
      <c r="R488" s="222"/>
      <c r="S488" s="222"/>
      <c r="T488" s="222"/>
      <c r="U488" s="222"/>
      <c r="V488" s="222"/>
      <c r="W488" s="222"/>
      <c r="X488" s="222"/>
      <c r="Y488" s="46"/>
    </row>
    <row r="489" spans="1:25" x14ac:dyDescent="0.2">
      <c r="A489" s="220"/>
      <c r="B489" s="220"/>
      <c r="C489" s="220"/>
      <c r="D489" s="220"/>
      <c r="E489" s="220"/>
      <c r="F489" s="220"/>
      <c r="G489" s="220"/>
      <c r="H489" s="221"/>
      <c r="I489" s="221"/>
      <c r="J489" s="220"/>
      <c r="K489" s="220"/>
      <c r="L489" s="220"/>
      <c r="M489" s="220"/>
      <c r="N489" s="220"/>
      <c r="O489" s="220"/>
      <c r="P489" s="220"/>
      <c r="Q489" s="132"/>
      <c r="R489" s="222"/>
      <c r="S489" s="222"/>
      <c r="T489" s="222"/>
      <c r="U489" s="222"/>
      <c r="V489" s="222"/>
      <c r="W489" s="222"/>
      <c r="X489" s="222"/>
      <c r="Y489" s="46"/>
    </row>
    <row r="490" spans="1:25" x14ac:dyDescent="0.2">
      <c r="A490" s="220"/>
      <c r="B490" s="220"/>
      <c r="C490" s="220"/>
      <c r="D490" s="220"/>
      <c r="E490" s="220"/>
      <c r="F490" s="220"/>
      <c r="G490" s="220"/>
      <c r="H490" s="221"/>
      <c r="I490" s="221"/>
      <c r="J490" s="220"/>
      <c r="K490" s="220"/>
      <c r="L490" s="220"/>
      <c r="M490" s="220"/>
      <c r="N490" s="220"/>
      <c r="O490" s="220"/>
      <c r="P490" s="220"/>
      <c r="Q490" s="132"/>
      <c r="R490" s="222"/>
      <c r="S490" s="222"/>
      <c r="T490" s="222"/>
      <c r="U490" s="222"/>
      <c r="V490" s="222"/>
      <c r="W490" s="222"/>
      <c r="X490" s="222"/>
      <c r="Y490" s="46"/>
    </row>
    <row r="491" spans="1:25" x14ac:dyDescent="0.2">
      <c r="A491" s="220"/>
      <c r="B491" s="220"/>
      <c r="C491" s="220"/>
      <c r="D491" s="220"/>
      <c r="E491" s="220"/>
      <c r="F491" s="220"/>
      <c r="G491" s="220"/>
      <c r="H491" s="221"/>
      <c r="I491" s="221"/>
      <c r="J491" s="220"/>
      <c r="K491" s="220"/>
      <c r="L491" s="220"/>
      <c r="M491" s="220"/>
      <c r="N491" s="220"/>
      <c r="O491" s="220"/>
      <c r="P491" s="220"/>
      <c r="Q491" s="132"/>
      <c r="R491" s="222"/>
      <c r="S491" s="222"/>
      <c r="T491" s="222"/>
      <c r="U491" s="222"/>
      <c r="V491" s="222"/>
      <c r="W491" s="222"/>
      <c r="X491" s="222"/>
      <c r="Y491" s="46"/>
    </row>
    <row r="492" spans="1:25" x14ac:dyDescent="0.2">
      <c r="A492" s="220"/>
      <c r="B492" s="220"/>
      <c r="C492" s="220"/>
      <c r="D492" s="220"/>
      <c r="E492" s="220"/>
      <c r="F492" s="220"/>
      <c r="G492" s="220"/>
      <c r="H492" s="221"/>
      <c r="I492" s="221"/>
      <c r="J492" s="220"/>
      <c r="K492" s="220"/>
      <c r="L492" s="220"/>
      <c r="M492" s="220"/>
      <c r="N492" s="220"/>
      <c r="O492" s="220"/>
      <c r="P492" s="220"/>
      <c r="Q492" s="132"/>
      <c r="R492" s="222"/>
      <c r="S492" s="222"/>
      <c r="T492" s="222"/>
      <c r="U492" s="222"/>
      <c r="V492" s="222"/>
      <c r="W492" s="222"/>
      <c r="X492" s="222"/>
      <c r="Y492" s="46"/>
    </row>
    <row r="493" spans="1:25" x14ac:dyDescent="0.2">
      <c r="A493" s="220"/>
      <c r="B493" s="220"/>
      <c r="C493" s="220"/>
      <c r="D493" s="220"/>
      <c r="E493" s="220"/>
      <c r="F493" s="220"/>
      <c r="G493" s="220"/>
      <c r="H493" s="221"/>
      <c r="I493" s="221"/>
      <c r="J493" s="220"/>
      <c r="K493" s="220"/>
      <c r="L493" s="220"/>
      <c r="M493" s="220"/>
      <c r="N493" s="220"/>
      <c r="O493" s="220"/>
      <c r="P493" s="220"/>
      <c r="Q493" s="132"/>
      <c r="R493" s="222"/>
      <c r="S493" s="222"/>
      <c r="T493" s="222"/>
      <c r="U493" s="222"/>
      <c r="V493" s="222"/>
      <c r="W493" s="222"/>
      <c r="X493" s="222"/>
      <c r="Y493" s="46"/>
    </row>
    <row r="494" spans="1:25" x14ac:dyDescent="0.2">
      <c r="A494" s="220"/>
      <c r="B494" s="220"/>
      <c r="C494" s="220"/>
      <c r="D494" s="220"/>
      <c r="E494" s="220"/>
      <c r="F494" s="220"/>
      <c r="G494" s="220"/>
      <c r="H494" s="221"/>
      <c r="I494" s="221"/>
      <c r="J494" s="220"/>
      <c r="K494" s="220"/>
      <c r="L494" s="220"/>
      <c r="M494" s="220"/>
      <c r="N494" s="220"/>
      <c r="O494" s="220"/>
      <c r="P494" s="220"/>
      <c r="Q494" s="132"/>
      <c r="R494" s="222"/>
      <c r="S494" s="222"/>
      <c r="T494" s="222"/>
      <c r="U494" s="222"/>
      <c r="V494" s="222"/>
      <c r="W494" s="222"/>
      <c r="X494" s="222"/>
      <c r="Y494" s="46"/>
    </row>
    <row r="495" spans="1:25" x14ac:dyDescent="0.2">
      <c r="A495" s="220"/>
      <c r="B495" s="220"/>
      <c r="C495" s="220"/>
      <c r="D495" s="220"/>
      <c r="E495" s="220"/>
      <c r="F495" s="220"/>
      <c r="G495" s="220"/>
      <c r="H495" s="221"/>
      <c r="I495" s="221"/>
      <c r="J495" s="220"/>
      <c r="K495" s="220"/>
      <c r="L495" s="220"/>
      <c r="M495" s="220"/>
      <c r="N495" s="220"/>
      <c r="O495" s="220"/>
      <c r="P495" s="220"/>
      <c r="Q495" s="132"/>
      <c r="R495" s="222"/>
      <c r="S495" s="222"/>
      <c r="T495" s="222"/>
      <c r="U495" s="222"/>
      <c r="V495" s="222"/>
      <c r="W495" s="222"/>
      <c r="X495" s="222"/>
      <c r="Y495" s="46"/>
    </row>
    <row r="496" spans="1:25" x14ac:dyDescent="0.2">
      <c r="A496" s="220"/>
      <c r="B496" s="220"/>
      <c r="C496" s="220"/>
      <c r="D496" s="220"/>
      <c r="E496" s="220"/>
      <c r="F496" s="220"/>
      <c r="G496" s="220"/>
      <c r="H496" s="221"/>
      <c r="I496" s="221"/>
      <c r="J496" s="220"/>
      <c r="K496" s="220"/>
      <c r="L496" s="220"/>
      <c r="M496" s="220"/>
      <c r="N496" s="220"/>
      <c r="O496" s="220"/>
      <c r="P496" s="220"/>
      <c r="Q496" s="132"/>
      <c r="R496" s="222"/>
      <c r="S496" s="222"/>
      <c r="T496" s="222"/>
      <c r="U496" s="222"/>
      <c r="V496" s="222"/>
      <c r="W496" s="222"/>
      <c r="X496" s="222"/>
      <c r="Y496" s="46"/>
    </row>
    <row r="497" spans="1:25" x14ac:dyDescent="0.2">
      <c r="A497" s="220"/>
      <c r="B497" s="220"/>
      <c r="C497" s="220"/>
      <c r="D497" s="220"/>
      <c r="E497" s="220"/>
      <c r="F497" s="220"/>
      <c r="G497" s="220"/>
      <c r="H497" s="221"/>
      <c r="I497" s="221"/>
      <c r="J497" s="220"/>
      <c r="K497" s="220"/>
      <c r="L497" s="220"/>
      <c r="M497" s="220"/>
      <c r="N497" s="220"/>
      <c r="O497" s="220"/>
      <c r="P497" s="220"/>
      <c r="Q497" s="132"/>
      <c r="R497" s="222"/>
      <c r="S497" s="222"/>
      <c r="T497" s="222"/>
      <c r="U497" s="222"/>
      <c r="V497" s="222"/>
      <c r="W497" s="222"/>
      <c r="X497" s="222"/>
      <c r="Y497" s="46"/>
    </row>
    <row r="498" spans="1:25" x14ac:dyDescent="0.2">
      <c r="A498" s="220"/>
      <c r="B498" s="220"/>
      <c r="C498" s="220"/>
      <c r="D498" s="220"/>
      <c r="E498" s="220"/>
      <c r="F498" s="220"/>
      <c r="G498" s="220"/>
      <c r="H498" s="221"/>
      <c r="I498" s="221"/>
      <c r="J498" s="220"/>
      <c r="K498" s="220"/>
      <c r="L498" s="220"/>
      <c r="M498" s="220"/>
      <c r="N498" s="220"/>
      <c r="O498" s="220"/>
      <c r="P498" s="220"/>
      <c r="Q498" s="132"/>
      <c r="R498" s="222"/>
      <c r="S498" s="222"/>
      <c r="T498" s="222"/>
      <c r="U498" s="222"/>
      <c r="V498" s="222"/>
      <c r="W498" s="222"/>
      <c r="X498" s="222"/>
      <c r="Y498" s="46"/>
    </row>
    <row r="499" spans="1:25" x14ac:dyDescent="0.2">
      <c r="A499" s="220"/>
      <c r="B499" s="220"/>
      <c r="C499" s="220"/>
      <c r="D499" s="220"/>
      <c r="E499" s="220"/>
      <c r="F499" s="220"/>
      <c r="G499" s="220"/>
      <c r="H499" s="221"/>
      <c r="I499" s="221"/>
      <c r="J499" s="220"/>
      <c r="K499" s="220"/>
      <c r="L499" s="220"/>
      <c r="M499" s="220"/>
      <c r="N499" s="220"/>
      <c r="O499" s="220"/>
      <c r="P499" s="220"/>
      <c r="Q499" s="132"/>
      <c r="R499" s="222"/>
      <c r="S499" s="222"/>
      <c r="T499" s="222"/>
      <c r="U499" s="222"/>
      <c r="V499" s="222"/>
      <c r="W499" s="222"/>
      <c r="X499" s="222"/>
      <c r="Y499" s="46"/>
    </row>
    <row r="500" spans="1:25" x14ac:dyDescent="0.2">
      <c r="A500" s="220"/>
      <c r="B500" s="220"/>
      <c r="C500" s="220"/>
      <c r="D500" s="220"/>
      <c r="E500" s="220"/>
      <c r="F500" s="220"/>
      <c r="G500" s="220"/>
      <c r="H500" s="221"/>
      <c r="I500" s="221"/>
      <c r="J500" s="220"/>
      <c r="K500" s="220"/>
      <c r="L500" s="220"/>
      <c r="M500" s="220"/>
      <c r="N500" s="220"/>
      <c r="O500" s="220"/>
      <c r="P500" s="220"/>
      <c r="Q500" s="132"/>
      <c r="R500" s="222"/>
      <c r="S500" s="222"/>
      <c r="T500" s="222"/>
      <c r="U500" s="222"/>
      <c r="V500" s="222"/>
      <c r="W500" s="222"/>
      <c r="X500" s="222"/>
      <c r="Y500" s="46"/>
    </row>
    <row r="501" spans="1:25" x14ac:dyDescent="0.2">
      <c r="A501" s="220"/>
      <c r="B501" s="220"/>
      <c r="C501" s="220"/>
      <c r="D501" s="220"/>
      <c r="E501" s="220"/>
      <c r="F501" s="220"/>
      <c r="G501" s="220"/>
      <c r="H501" s="221"/>
      <c r="I501" s="221"/>
      <c r="J501" s="220"/>
      <c r="K501" s="220"/>
      <c r="L501" s="220"/>
      <c r="M501" s="220"/>
      <c r="N501" s="220"/>
      <c r="O501" s="220"/>
      <c r="P501" s="220"/>
      <c r="Q501" s="132"/>
      <c r="R501" s="222"/>
      <c r="S501" s="222"/>
      <c r="T501" s="222"/>
      <c r="U501" s="222"/>
      <c r="V501" s="222"/>
      <c r="W501" s="222"/>
      <c r="X501" s="222"/>
      <c r="Y501" s="46"/>
    </row>
    <row r="502" spans="1:25" x14ac:dyDescent="0.2">
      <c r="A502" s="220"/>
      <c r="B502" s="220"/>
      <c r="C502" s="220"/>
      <c r="D502" s="220"/>
      <c r="E502" s="220"/>
      <c r="F502" s="220"/>
      <c r="G502" s="220"/>
      <c r="H502" s="221"/>
      <c r="I502" s="221"/>
      <c r="J502" s="220"/>
      <c r="K502" s="220"/>
      <c r="L502" s="220"/>
      <c r="M502" s="220"/>
      <c r="N502" s="220"/>
      <c r="O502" s="220"/>
      <c r="P502" s="220"/>
      <c r="Q502" s="132"/>
      <c r="R502" s="222"/>
      <c r="S502" s="222"/>
      <c r="T502" s="222"/>
      <c r="U502" s="222"/>
      <c r="V502" s="222"/>
      <c r="W502" s="222"/>
      <c r="X502" s="222"/>
      <c r="Y502" s="46"/>
    </row>
    <row r="503" spans="1:25" x14ac:dyDescent="0.2">
      <c r="A503" s="220"/>
      <c r="B503" s="220"/>
      <c r="C503" s="220"/>
      <c r="D503" s="220"/>
      <c r="E503" s="220"/>
      <c r="F503" s="220"/>
      <c r="G503" s="220"/>
      <c r="H503" s="221"/>
      <c r="I503" s="221"/>
      <c r="J503" s="220"/>
      <c r="K503" s="220"/>
      <c r="L503" s="220"/>
      <c r="M503" s="220"/>
      <c r="N503" s="220"/>
      <c r="O503" s="220"/>
      <c r="P503" s="220"/>
      <c r="Q503" s="132"/>
      <c r="R503" s="222"/>
      <c r="S503" s="222"/>
      <c r="T503" s="222"/>
      <c r="U503" s="222"/>
      <c r="V503" s="222"/>
      <c r="W503" s="222"/>
      <c r="X503" s="222"/>
      <c r="Y503" s="46"/>
    </row>
    <row r="504" spans="1:25" x14ac:dyDescent="0.2">
      <c r="A504" s="220"/>
      <c r="B504" s="220"/>
      <c r="C504" s="220"/>
      <c r="D504" s="220"/>
      <c r="E504" s="220"/>
      <c r="F504" s="220"/>
      <c r="G504" s="220"/>
      <c r="H504" s="221"/>
      <c r="I504" s="221"/>
      <c r="J504" s="220"/>
      <c r="K504" s="220"/>
      <c r="L504" s="220"/>
      <c r="M504" s="220"/>
      <c r="N504" s="220"/>
      <c r="O504" s="220"/>
      <c r="P504" s="220"/>
      <c r="Q504" s="132"/>
      <c r="R504" s="222"/>
      <c r="S504" s="222"/>
      <c r="T504" s="222"/>
      <c r="U504" s="222"/>
      <c r="V504" s="222"/>
      <c r="W504" s="222"/>
      <c r="X504" s="222"/>
      <c r="Y504" s="46"/>
    </row>
    <row r="505" spans="1:25" x14ac:dyDescent="0.2">
      <c r="A505" s="220"/>
      <c r="B505" s="220"/>
      <c r="C505" s="220"/>
      <c r="D505" s="220"/>
      <c r="E505" s="220"/>
      <c r="F505" s="220"/>
      <c r="G505" s="220"/>
      <c r="H505" s="221"/>
      <c r="I505" s="221"/>
      <c r="J505" s="220"/>
      <c r="K505" s="220"/>
      <c r="L505" s="220"/>
      <c r="M505" s="220"/>
      <c r="N505" s="220"/>
      <c r="O505" s="220"/>
      <c r="P505" s="220"/>
      <c r="Q505" s="132"/>
      <c r="R505" s="222"/>
      <c r="S505" s="222"/>
      <c r="T505" s="222"/>
      <c r="U505" s="222"/>
      <c r="V505" s="222"/>
      <c r="W505" s="222"/>
      <c r="X505" s="222"/>
      <c r="Y505" s="46"/>
    </row>
    <row r="506" spans="1:25" x14ac:dyDescent="0.2">
      <c r="A506" s="220"/>
      <c r="B506" s="220"/>
      <c r="C506" s="220"/>
      <c r="D506" s="220"/>
      <c r="E506" s="220"/>
      <c r="F506" s="220"/>
      <c r="G506" s="220"/>
      <c r="H506" s="221"/>
      <c r="I506" s="221"/>
      <c r="J506" s="220"/>
      <c r="K506" s="220"/>
      <c r="L506" s="220"/>
      <c r="M506" s="220"/>
      <c r="N506" s="220"/>
      <c r="O506" s="220"/>
      <c r="P506" s="220"/>
      <c r="Q506" s="132"/>
      <c r="R506" s="222"/>
      <c r="S506" s="222"/>
      <c r="T506" s="222"/>
      <c r="U506" s="222"/>
      <c r="V506" s="222"/>
      <c r="W506" s="222"/>
      <c r="X506" s="222"/>
      <c r="Y506" s="46"/>
    </row>
    <row r="507" spans="1:25" x14ac:dyDescent="0.2">
      <c r="A507" s="220"/>
      <c r="B507" s="220"/>
      <c r="C507" s="220"/>
      <c r="D507" s="220"/>
      <c r="E507" s="220"/>
      <c r="F507" s="220"/>
      <c r="G507" s="220"/>
      <c r="H507" s="221"/>
      <c r="I507" s="221"/>
      <c r="J507" s="220"/>
      <c r="K507" s="220"/>
      <c r="L507" s="220"/>
      <c r="M507" s="220"/>
      <c r="N507" s="220"/>
      <c r="O507" s="220"/>
      <c r="P507" s="220"/>
      <c r="Q507" s="132"/>
      <c r="R507" s="222"/>
      <c r="S507" s="222"/>
      <c r="T507" s="222"/>
      <c r="U507" s="222"/>
      <c r="V507" s="222"/>
      <c r="W507" s="222"/>
      <c r="X507" s="222"/>
      <c r="Y507" s="46"/>
    </row>
    <row r="508" spans="1:25" x14ac:dyDescent="0.2">
      <c r="A508" s="220"/>
      <c r="B508" s="220"/>
      <c r="C508" s="220"/>
      <c r="D508" s="220"/>
      <c r="E508" s="220"/>
      <c r="F508" s="220"/>
      <c r="G508" s="220"/>
      <c r="H508" s="221"/>
      <c r="I508" s="221"/>
      <c r="J508" s="220"/>
      <c r="K508" s="220"/>
      <c r="L508" s="220"/>
      <c r="M508" s="220"/>
      <c r="N508" s="220"/>
      <c r="O508" s="220"/>
      <c r="P508" s="220"/>
      <c r="Q508" s="132"/>
      <c r="R508" s="222"/>
      <c r="S508" s="222"/>
      <c r="T508" s="222"/>
      <c r="U508" s="222"/>
      <c r="V508" s="222"/>
      <c r="W508" s="222"/>
      <c r="X508" s="222"/>
      <c r="Y508" s="46"/>
    </row>
    <row r="509" spans="1:25" x14ac:dyDescent="0.2">
      <c r="A509" s="220"/>
      <c r="B509" s="220"/>
      <c r="C509" s="220"/>
      <c r="D509" s="220"/>
      <c r="E509" s="220"/>
      <c r="F509" s="220"/>
      <c r="G509" s="220"/>
      <c r="H509" s="221"/>
      <c r="I509" s="221"/>
      <c r="J509" s="220"/>
      <c r="K509" s="220"/>
      <c r="L509" s="220"/>
      <c r="M509" s="220"/>
      <c r="N509" s="220"/>
      <c r="O509" s="220"/>
      <c r="P509" s="220"/>
      <c r="Q509" s="132"/>
      <c r="R509" s="222"/>
      <c r="S509" s="222"/>
      <c r="T509" s="222"/>
      <c r="U509" s="222"/>
      <c r="V509" s="222"/>
      <c r="W509" s="222"/>
      <c r="X509" s="222"/>
      <c r="Y509" s="46"/>
    </row>
    <row r="510" spans="1:25" x14ac:dyDescent="0.2">
      <c r="A510" s="220"/>
      <c r="B510" s="220"/>
      <c r="C510" s="220"/>
      <c r="D510" s="220"/>
      <c r="E510" s="220"/>
      <c r="F510" s="220"/>
      <c r="G510" s="220"/>
      <c r="H510" s="221"/>
      <c r="I510" s="221"/>
      <c r="J510" s="220"/>
      <c r="K510" s="220"/>
      <c r="L510" s="220"/>
      <c r="M510" s="220"/>
      <c r="N510" s="220"/>
      <c r="O510" s="220"/>
      <c r="P510" s="220"/>
      <c r="Q510" s="132"/>
      <c r="R510" s="222"/>
      <c r="S510" s="222"/>
      <c r="T510" s="222"/>
      <c r="U510" s="222"/>
      <c r="V510" s="222"/>
      <c r="W510" s="222"/>
      <c r="X510" s="222"/>
      <c r="Y510" s="46"/>
    </row>
    <row r="511" spans="1:25" x14ac:dyDescent="0.2">
      <c r="A511" s="220"/>
      <c r="B511" s="220"/>
      <c r="C511" s="220"/>
      <c r="D511" s="220"/>
      <c r="E511" s="220"/>
      <c r="F511" s="220"/>
      <c r="G511" s="220"/>
      <c r="H511" s="221"/>
      <c r="I511" s="221"/>
      <c r="J511" s="220"/>
      <c r="K511" s="220"/>
      <c r="L511" s="220"/>
      <c r="M511" s="220"/>
      <c r="N511" s="220"/>
      <c r="O511" s="220"/>
      <c r="P511" s="220"/>
      <c r="Q511" s="132"/>
      <c r="R511" s="222"/>
      <c r="S511" s="222"/>
      <c r="T511" s="222"/>
      <c r="U511" s="222"/>
      <c r="V511" s="222"/>
      <c r="W511" s="222"/>
      <c r="X511" s="222"/>
      <c r="Y511" s="46"/>
    </row>
    <row r="512" spans="1:25" x14ac:dyDescent="0.2">
      <c r="A512" s="220"/>
      <c r="B512" s="220"/>
      <c r="C512" s="220"/>
      <c r="D512" s="220"/>
      <c r="E512" s="220"/>
      <c r="F512" s="220"/>
      <c r="G512" s="220"/>
      <c r="H512" s="221"/>
      <c r="I512" s="221"/>
      <c r="J512" s="220"/>
      <c r="K512" s="220"/>
      <c r="L512" s="220"/>
      <c r="M512" s="220"/>
      <c r="N512" s="220"/>
      <c r="O512" s="220"/>
      <c r="P512" s="220"/>
      <c r="Q512" s="132"/>
      <c r="R512" s="222"/>
      <c r="S512" s="222"/>
      <c r="T512" s="222"/>
      <c r="U512" s="222"/>
      <c r="V512" s="222"/>
      <c r="W512" s="222"/>
      <c r="X512" s="222"/>
      <c r="Y512" s="46"/>
    </row>
    <row r="513" spans="1:25" x14ac:dyDescent="0.2">
      <c r="A513" s="220"/>
      <c r="B513" s="220"/>
      <c r="C513" s="220"/>
      <c r="D513" s="220"/>
      <c r="E513" s="220"/>
      <c r="F513" s="220"/>
      <c r="G513" s="220"/>
      <c r="H513" s="221"/>
      <c r="I513" s="221"/>
      <c r="J513" s="220"/>
      <c r="K513" s="220"/>
      <c r="L513" s="220"/>
      <c r="M513" s="220"/>
      <c r="N513" s="220"/>
      <c r="O513" s="220"/>
      <c r="P513" s="220"/>
      <c r="Q513" s="132"/>
      <c r="R513" s="222"/>
      <c r="S513" s="222"/>
      <c r="T513" s="222"/>
      <c r="U513" s="222"/>
      <c r="V513" s="222"/>
      <c r="W513" s="222"/>
      <c r="X513" s="222"/>
      <c r="Y513" s="46"/>
    </row>
    <row r="514" spans="1:25" x14ac:dyDescent="0.2">
      <c r="A514" s="220"/>
      <c r="B514" s="220"/>
      <c r="C514" s="220"/>
      <c r="D514" s="220"/>
      <c r="E514" s="220"/>
      <c r="F514" s="220"/>
      <c r="G514" s="220"/>
      <c r="H514" s="221"/>
      <c r="I514" s="221"/>
      <c r="J514" s="220"/>
      <c r="K514" s="220"/>
      <c r="L514" s="220"/>
      <c r="M514" s="220"/>
      <c r="N514" s="220"/>
      <c r="O514" s="220"/>
      <c r="P514" s="220"/>
      <c r="Q514" s="132"/>
      <c r="R514" s="222"/>
      <c r="S514" s="222"/>
      <c r="T514" s="222"/>
      <c r="U514" s="222"/>
      <c r="V514" s="222"/>
      <c r="W514" s="222"/>
      <c r="X514" s="222"/>
      <c r="Y514" s="46"/>
    </row>
    <row r="515" spans="1:25" x14ac:dyDescent="0.2">
      <c r="A515" s="220"/>
      <c r="B515" s="220"/>
      <c r="C515" s="220"/>
      <c r="D515" s="220"/>
      <c r="E515" s="220"/>
      <c r="F515" s="220"/>
      <c r="G515" s="220"/>
      <c r="H515" s="221"/>
      <c r="I515" s="221"/>
      <c r="J515" s="220"/>
      <c r="K515" s="220"/>
      <c r="L515" s="220"/>
      <c r="M515" s="220"/>
      <c r="N515" s="220"/>
      <c r="O515" s="220"/>
      <c r="P515" s="220"/>
      <c r="Q515" s="132"/>
      <c r="R515" s="222"/>
      <c r="S515" s="222"/>
      <c r="T515" s="222"/>
      <c r="U515" s="222"/>
      <c r="V515" s="222"/>
      <c r="W515" s="222"/>
      <c r="X515" s="222"/>
      <c r="Y515" s="46"/>
    </row>
    <row r="516" spans="1:25" x14ac:dyDescent="0.2">
      <c r="A516" s="220"/>
      <c r="B516" s="220"/>
      <c r="C516" s="220"/>
      <c r="D516" s="220"/>
      <c r="E516" s="220"/>
      <c r="F516" s="220"/>
      <c r="G516" s="220"/>
      <c r="H516" s="221"/>
      <c r="I516" s="221"/>
      <c r="J516" s="220"/>
      <c r="K516" s="220"/>
      <c r="L516" s="220"/>
      <c r="M516" s="220"/>
      <c r="N516" s="220"/>
      <c r="O516" s="220"/>
      <c r="P516" s="220"/>
      <c r="Q516" s="132"/>
      <c r="R516" s="222"/>
      <c r="S516" s="222"/>
      <c r="T516" s="222"/>
      <c r="U516" s="222"/>
      <c r="V516" s="222"/>
      <c r="W516" s="222"/>
      <c r="X516" s="222"/>
      <c r="Y516" s="46"/>
    </row>
    <row r="517" spans="1:25" x14ac:dyDescent="0.2">
      <c r="A517" s="220"/>
      <c r="B517" s="220"/>
      <c r="C517" s="220"/>
      <c r="D517" s="220"/>
      <c r="E517" s="220"/>
      <c r="F517" s="220"/>
      <c r="G517" s="220"/>
      <c r="H517" s="221"/>
      <c r="I517" s="221"/>
      <c r="J517" s="220"/>
      <c r="K517" s="220"/>
      <c r="L517" s="220"/>
      <c r="M517" s="220"/>
      <c r="N517" s="220"/>
      <c r="O517" s="220"/>
      <c r="P517" s="220"/>
      <c r="Q517" s="132"/>
      <c r="R517" s="222"/>
      <c r="S517" s="222"/>
      <c r="T517" s="222"/>
      <c r="U517" s="222"/>
      <c r="V517" s="222"/>
      <c r="W517" s="222"/>
      <c r="X517" s="222"/>
      <c r="Y517" s="46"/>
    </row>
    <row r="518" spans="1:25" x14ac:dyDescent="0.2">
      <c r="A518" s="220"/>
      <c r="B518" s="220"/>
      <c r="C518" s="220"/>
      <c r="D518" s="220"/>
      <c r="E518" s="220"/>
      <c r="F518" s="220"/>
      <c r="G518" s="220"/>
      <c r="H518" s="221"/>
      <c r="I518" s="221"/>
      <c r="J518" s="220"/>
      <c r="K518" s="220"/>
      <c r="L518" s="220"/>
      <c r="M518" s="220"/>
      <c r="N518" s="220"/>
      <c r="O518" s="220"/>
      <c r="P518" s="220"/>
      <c r="Q518" s="132"/>
      <c r="R518" s="222"/>
      <c r="S518" s="222"/>
      <c r="T518" s="222"/>
      <c r="U518" s="222"/>
      <c r="V518" s="222"/>
      <c r="W518" s="222"/>
      <c r="X518" s="222"/>
      <c r="Y518" s="46"/>
    </row>
    <row r="519" spans="1:25" x14ac:dyDescent="0.2">
      <c r="A519" s="220"/>
      <c r="B519" s="220"/>
      <c r="C519" s="220"/>
      <c r="D519" s="220"/>
      <c r="E519" s="220"/>
      <c r="F519" s="220"/>
      <c r="G519" s="220"/>
      <c r="H519" s="221"/>
      <c r="I519" s="221"/>
      <c r="J519" s="220"/>
      <c r="K519" s="220"/>
      <c r="L519" s="220"/>
      <c r="M519" s="220"/>
      <c r="N519" s="220"/>
      <c r="O519" s="220"/>
      <c r="P519" s="220"/>
      <c r="Q519" s="132"/>
      <c r="R519" s="222"/>
      <c r="S519" s="222"/>
      <c r="T519" s="222"/>
      <c r="U519" s="222"/>
      <c r="V519" s="222"/>
      <c r="W519" s="222"/>
      <c r="X519" s="222"/>
      <c r="Y519" s="46"/>
    </row>
    <row r="520" spans="1:25" x14ac:dyDescent="0.2">
      <c r="A520" s="220"/>
      <c r="B520" s="220"/>
      <c r="C520" s="220"/>
      <c r="D520" s="220"/>
      <c r="E520" s="220"/>
      <c r="F520" s="220"/>
      <c r="G520" s="220"/>
      <c r="H520" s="221"/>
      <c r="I520" s="221"/>
      <c r="J520" s="220"/>
      <c r="K520" s="220"/>
      <c r="L520" s="220"/>
      <c r="M520" s="220"/>
      <c r="N520" s="220"/>
      <c r="O520" s="220"/>
      <c r="P520" s="220"/>
      <c r="Q520" s="132"/>
      <c r="R520" s="222"/>
      <c r="S520" s="222"/>
      <c r="T520" s="222"/>
      <c r="U520" s="222"/>
      <c r="V520" s="222"/>
      <c r="W520" s="222"/>
      <c r="X520" s="222"/>
      <c r="Y520" s="46"/>
    </row>
    <row r="521" spans="1:25" x14ac:dyDescent="0.2">
      <c r="A521" s="220"/>
      <c r="B521" s="220"/>
      <c r="C521" s="220"/>
      <c r="D521" s="220"/>
      <c r="E521" s="220"/>
      <c r="F521" s="220"/>
      <c r="G521" s="220"/>
      <c r="H521" s="221"/>
      <c r="I521" s="221"/>
      <c r="J521" s="220"/>
      <c r="K521" s="220"/>
      <c r="L521" s="220"/>
      <c r="M521" s="220"/>
      <c r="N521" s="220"/>
      <c r="O521" s="220"/>
      <c r="P521" s="220"/>
      <c r="Q521" s="132"/>
      <c r="R521" s="222"/>
      <c r="S521" s="222"/>
      <c r="T521" s="222"/>
      <c r="U521" s="222"/>
      <c r="V521" s="222"/>
      <c r="W521" s="222"/>
      <c r="X521" s="222"/>
      <c r="Y521" s="46"/>
    </row>
    <row r="522" spans="1:25" x14ac:dyDescent="0.2">
      <c r="A522" s="220"/>
      <c r="B522" s="220"/>
      <c r="C522" s="220"/>
      <c r="D522" s="220"/>
      <c r="E522" s="220"/>
      <c r="F522" s="220"/>
      <c r="G522" s="220"/>
      <c r="H522" s="221"/>
      <c r="I522" s="221"/>
      <c r="J522" s="220"/>
      <c r="K522" s="220"/>
      <c r="L522" s="220"/>
      <c r="M522" s="220"/>
      <c r="N522" s="220"/>
      <c r="O522" s="220"/>
      <c r="P522" s="220"/>
      <c r="Q522" s="132"/>
      <c r="R522" s="222"/>
      <c r="S522" s="222"/>
      <c r="T522" s="222"/>
      <c r="U522" s="222"/>
      <c r="V522" s="222"/>
      <c r="W522" s="222"/>
      <c r="X522" s="222"/>
      <c r="Y522" s="46"/>
    </row>
    <row r="523" spans="1:25" x14ac:dyDescent="0.2">
      <c r="A523" s="220"/>
      <c r="B523" s="220"/>
      <c r="C523" s="220"/>
      <c r="D523" s="220"/>
      <c r="E523" s="220"/>
      <c r="F523" s="220"/>
      <c r="G523" s="220"/>
      <c r="H523" s="221"/>
      <c r="I523" s="221"/>
      <c r="J523" s="220"/>
      <c r="K523" s="220"/>
      <c r="L523" s="220"/>
      <c r="M523" s="220"/>
      <c r="N523" s="220"/>
      <c r="O523" s="220"/>
      <c r="P523" s="220"/>
      <c r="Q523" s="132"/>
      <c r="R523" s="222"/>
      <c r="S523" s="222"/>
      <c r="T523" s="222"/>
      <c r="U523" s="222"/>
      <c r="V523" s="222"/>
      <c r="W523" s="222"/>
      <c r="X523" s="222"/>
      <c r="Y523" s="46"/>
    </row>
    <row r="524" spans="1:25" x14ac:dyDescent="0.2">
      <c r="A524" s="220"/>
      <c r="B524" s="220"/>
      <c r="C524" s="220"/>
      <c r="D524" s="220"/>
      <c r="E524" s="220"/>
      <c r="F524" s="220"/>
      <c r="G524" s="220"/>
      <c r="H524" s="221"/>
      <c r="I524" s="221"/>
      <c r="J524" s="220"/>
      <c r="K524" s="220"/>
      <c r="L524" s="220"/>
      <c r="M524" s="220"/>
      <c r="N524" s="220"/>
      <c r="O524" s="220"/>
      <c r="P524" s="220"/>
      <c r="Q524" s="132"/>
      <c r="R524" s="222"/>
      <c r="S524" s="222"/>
      <c r="T524" s="222"/>
      <c r="U524" s="222"/>
      <c r="V524" s="222"/>
      <c r="W524" s="222"/>
      <c r="X524" s="222"/>
      <c r="Y524" s="46"/>
    </row>
    <row r="525" spans="1:25" x14ac:dyDescent="0.2">
      <c r="A525" s="220"/>
      <c r="B525" s="220"/>
      <c r="C525" s="220"/>
      <c r="D525" s="220"/>
      <c r="E525" s="220"/>
      <c r="F525" s="220"/>
      <c r="G525" s="220"/>
      <c r="H525" s="221"/>
      <c r="I525" s="221"/>
      <c r="J525" s="220"/>
      <c r="K525" s="220"/>
      <c r="L525" s="220"/>
      <c r="M525" s="220"/>
      <c r="N525" s="220"/>
      <c r="O525" s="220"/>
      <c r="P525" s="220"/>
      <c r="Q525" s="132"/>
      <c r="R525" s="222"/>
      <c r="S525" s="222"/>
      <c r="T525" s="222"/>
      <c r="U525" s="222"/>
      <c r="V525" s="222"/>
      <c r="W525" s="222"/>
      <c r="X525" s="222"/>
      <c r="Y525" s="46"/>
    </row>
    <row r="526" spans="1:25" x14ac:dyDescent="0.2">
      <c r="A526" s="220"/>
      <c r="B526" s="220"/>
      <c r="C526" s="220"/>
      <c r="D526" s="220"/>
      <c r="E526" s="220"/>
      <c r="F526" s="220"/>
      <c r="G526" s="220"/>
      <c r="H526" s="221"/>
      <c r="I526" s="221"/>
      <c r="J526" s="220"/>
      <c r="K526" s="220"/>
      <c r="L526" s="220"/>
      <c r="M526" s="220"/>
      <c r="N526" s="220"/>
      <c r="O526" s="220"/>
      <c r="P526" s="220"/>
      <c r="Q526" s="132"/>
      <c r="R526" s="222"/>
      <c r="S526" s="222"/>
      <c r="T526" s="222"/>
      <c r="U526" s="222"/>
      <c r="V526" s="222"/>
      <c r="W526" s="222"/>
      <c r="X526" s="222"/>
      <c r="Y526" s="46"/>
    </row>
    <row r="527" spans="1:25" x14ac:dyDescent="0.2">
      <c r="A527" s="220"/>
      <c r="B527" s="220"/>
      <c r="C527" s="220"/>
      <c r="D527" s="220"/>
      <c r="E527" s="220"/>
      <c r="F527" s="220"/>
      <c r="G527" s="220"/>
      <c r="H527" s="221"/>
      <c r="I527" s="221"/>
      <c r="J527" s="220"/>
      <c r="K527" s="220"/>
      <c r="L527" s="220"/>
      <c r="M527" s="220"/>
      <c r="N527" s="220"/>
      <c r="O527" s="220"/>
      <c r="P527" s="220"/>
      <c r="Q527" s="132"/>
      <c r="R527" s="222"/>
      <c r="S527" s="222"/>
      <c r="T527" s="222"/>
      <c r="U527" s="222"/>
      <c r="V527" s="222"/>
      <c r="W527" s="222"/>
      <c r="X527" s="222"/>
      <c r="Y527" s="46"/>
    </row>
    <row r="528" spans="1:25" x14ac:dyDescent="0.2">
      <c r="A528" s="220"/>
      <c r="B528" s="220"/>
      <c r="C528" s="220"/>
      <c r="D528" s="220"/>
      <c r="E528" s="220"/>
      <c r="F528" s="220"/>
      <c r="G528" s="220"/>
      <c r="H528" s="221"/>
      <c r="I528" s="221"/>
      <c r="J528" s="220"/>
      <c r="K528" s="220"/>
      <c r="L528" s="220"/>
      <c r="M528" s="220"/>
      <c r="N528" s="220"/>
      <c r="O528" s="220"/>
      <c r="P528" s="220"/>
      <c r="Q528" s="132"/>
      <c r="R528" s="222"/>
      <c r="S528" s="222"/>
      <c r="T528" s="222"/>
      <c r="U528" s="222"/>
      <c r="V528" s="222"/>
      <c r="W528" s="222"/>
      <c r="X528" s="222"/>
      <c r="Y528" s="46"/>
    </row>
    <row r="529" spans="1:25" x14ac:dyDescent="0.2">
      <c r="A529" s="220"/>
      <c r="B529" s="220"/>
      <c r="C529" s="220"/>
      <c r="D529" s="220"/>
      <c r="E529" s="220"/>
      <c r="F529" s="220"/>
      <c r="G529" s="220"/>
      <c r="H529" s="221"/>
      <c r="I529" s="221"/>
      <c r="J529" s="220"/>
      <c r="K529" s="220"/>
      <c r="L529" s="220"/>
      <c r="M529" s="220"/>
      <c r="N529" s="220"/>
      <c r="O529" s="220"/>
      <c r="P529" s="220"/>
      <c r="Q529" s="132"/>
      <c r="R529" s="222"/>
      <c r="S529" s="222"/>
      <c r="T529" s="222"/>
      <c r="U529" s="222"/>
      <c r="V529" s="222"/>
      <c r="W529" s="222"/>
      <c r="X529" s="222"/>
      <c r="Y529" s="46"/>
    </row>
    <row r="530" spans="1:25" x14ac:dyDescent="0.2">
      <c r="A530" s="220"/>
      <c r="B530" s="220"/>
      <c r="C530" s="220"/>
      <c r="D530" s="220"/>
      <c r="E530" s="220"/>
      <c r="F530" s="220"/>
      <c r="G530" s="220"/>
      <c r="H530" s="221"/>
      <c r="I530" s="221"/>
      <c r="J530" s="220"/>
      <c r="K530" s="220"/>
      <c r="L530" s="220"/>
      <c r="M530" s="220"/>
      <c r="N530" s="220"/>
      <c r="O530" s="220"/>
      <c r="P530" s="220"/>
      <c r="Q530" s="132"/>
      <c r="R530" s="222"/>
      <c r="S530" s="222"/>
      <c r="T530" s="222"/>
      <c r="U530" s="222"/>
      <c r="V530" s="222"/>
      <c r="W530" s="222"/>
      <c r="X530" s="222"/>
      <c r="Y530" s="46"/>
    </row>
    <row r="531" spans="1:25" x14ac:dyDescent="0.2">
      <c r="A531" s="220"/>
      <c r="B531" s="220"/>
      <c r="C531" s="220"/>
      <c r="D531" s="220"/>
      <c r="E531" s="220"/>
      <c r="F531" s="220"/>
      <c r="G531" s="220"/>
      <c r="H531" s="221"/>
      <c r="I531" s="221"/>
      <c r="J531" s="220"/>
      <c r="K531" s="220"/>
      <c r="L531" s="220"/>
      <c r="M531" s="220"/>
      <c r="N531" s="220"/>
      <c r="O531" s="220"/>
      <c r="P531" s="220"/>
      <c r="Q531" s="132"/>
      <c r="R531" s="222"/>
      <c r="S531" s="222"/>
      <c r="T531" s="222"/>
      <c r="U531" s="222"/>
      <c r="V531" s="222"/>
      <c r="W531" s="222"/>
      <c r="X531" s="222"/>
      <c r="Y531" s="46"/>
    </row>
    <row r="532" spans="1:25" x14ac:dyDescent="0.2">
      <c r="A532" s="220"/>
      <c r="B532" s="220"/>
      <c r="C532" s="220"/>
      <c r="D532" s="220"/>
      <c r="E532" s="220"/>
      <c r="F532" s="220"/>
      <c r="G532" s="220"/>
      <c r="H532" s="221"/>
      <c r="I532" s="221"/>
      <c r="J532" s="220"/>
      <c r="K532" s="220"/>
      <c r="L532" s="220"/>
      <c r="M532" s="220"/>
      <c r="N532" s="220"/>
      <c r="O532" s="220"/>
      <c r="P532" s="220"/>
      <c r="Q532" s="132"/>
      <c r="R532" s="222"/>
      <c r="S532" s="222"/>
      <c r="T532" s="222"/>
      <c r="U532" s="222"/>
      <c r="V532" s="222"/>
      <c r="W532" s="222"/>
      <c r="X532" s="222"/>
      <c r="Y532" s="46"/>
    </row>
    <row r="533" spans="1:25" x14ac:dyDescent="0.2">
      <c r="A533" s="220"/>
      <c r="B533" s="220"/>
      <c r="C533" s="220"/>
      <c r="D533" s="220"/>
      <c r="E533" s="220"/>
      <c r="F533" s="220"/>
      <c r="G533" s="220"/>
      <c r="H533" s="221"/>
      <c r="I533" s="221"/>
      <c r="J533" s="220"/>
      <c r="K533" s="220"/>
      <c r="L533" s="220"/>
      <c r="M533" s="220"/>
      <c r="N533" s="220"/>
      <c r="O533" s="220"/>
      <c r="P533" s="220"/>
      <c r="Q533" s="132"/>
      <c r="R533" s="222"/>
      <c r="S533" s="222"/>
      <c r="T533" s="222"/>
      <c r="U533" s="222"/>
      <c r="V533" s="222"/>
      <c r="W533" s="222"/>
      <c r="X533" s="222"/>
      <c r="Y533" s="46"/>
    </row>
    <row r="534" spans="1:25" x14ac:dyDescent="0.2">
      <c r="A534" s="220"/>
      <c r="B534" s="220"/>
      <c r="C534" s="220"/>
      <c r="D534" s="220"/>
      <c r="E534" s="220"/>
      <c r="F534" s="220"/>
      <c r="G534" s="220"/>
      <c r="H534" s="221"/>
      <c r="I534" s="221"/>
      <c r="J534" s="220"/>
      <c r="K534" s="220"/>
      <c r="L534" s="220"/>
      <c r="M534" s="220"/>
      <c r="N534" s="220"/>
      <c r="O534" s="220"/>
      <c r="P534" s="220"/>
      <c r="Q534" s="132"/>
      <c r="R534" s="222"/>
      <c r="S534" s="222"/>
      <c r="T534" s="222"/>
      <c r="U534" s="222"/>
      <c r="V534" s="222"/>
      <c r="W534" s="222"/>
      <c r="X534" s="222"/>
      <c r="Y534" s="46"/>
    </row>
    <row r="535" spans="1:25" x14ac:dyDescent="0.2">
      <c r="A535" s="220"/>
      <c r="B535" s="220"/>
      <c r="C535" s="220"/>
      <c r="D535" s="220"/>
      <c r="E535" s="220"/>
      <c r="F535" s="220"/>
      <c r="G535" s="220"/>
      <c r="H535" s="221"/>
      <c r="I535" s="221"/>
      <c r="J535" s="220"/>
      <c r="K535" s="220"/>
      <c r="L535" s="220"/>
      <c r="M535" s="220"/>
      <c r="N535" s="220"/>
      <c r="O535" s="220"/>
      <c r="P535" s="220"/>
      <c r="Q535" s="132"/>
      <c r="R535" s="222"/>
      <c r="S535" s="222"/>
      <c r="T535" s="222"/>
      <c r="U535" s="222"/>
      <c r="V535" s="222"/>
      <c r="W535" s="222"/>
      <c r="X535" s="222"/>
      <c r="Y535" s="46"/>
    </row>
    <row r="536" spans="1:25" x14ac:dyDescent="0.2">
      <c r="A536" s="220"/>
      <c r="B536" s="220"/>
      <c r="C536" s="220"/>
      <c r="D536" s="220"/>
      <c r="E536" s="220"/>
      <c r="F536" s="220"/>
      <c r="G536" s="220"/>
      <c r="H536" s="221"/>
      <c r="I536" s="221"/>
      <c r="J536" s="220"/>
      <c r="K536" s="220"/>
      <c r="L536" s="220"/>
      <c r="M536" s="220"/>
      <c r="N536" s="220"/>
      <c r="O536" s="220"/>
      <c r="P536" s="220"/>
      <c r="Q536" s="132"/>
      <c r="R536" s="222"/>
      <c r="S536" s="222"/>
      <c r="T536" s="222"/>
      <c r="U536" s="222"/>
      <c r="V536" s="222"/>
      <c r="W536" s="222"/>
      <c r="X536" s="222"/>
      <c r="Y536" s="46"/>
    </row>
    <row r="537" spans="1:25" x14ac:dyDescent="0.2">
      <c r="A537" s="220"/>
      <c r="B537" s="220"/>
      <c r="C537" s="220"/>
      <c r="D537" s="220"/>
      <c r="E537" s="220"/>
      <c r="F537" s="220"/>
      <c r="G537" s="220"/>
      <c r="H537" s="221"/>
      <c r="I537" s="221"/>
      <c r="J537" s="220"/>
      <c r="K537" s="220"/>
      <c r="L537" s="220"/>
      <c r="M537" s="220"/>
      <c r="N537" s="220"/>
      <c r="O537" s="220"/>
      <c r="P537" s="220"/>
      <c r="Q537" s="132"/>
      <c r="R537" s="222"/>
      <c r="S537" s="222"/>
      <c r="T537" s="222"/>
      <c r="U537" s="222"/>
      <c r="V537" s="222"/>
      <c r="W537" s="222"/>
      <c r="X537" s="222"/>
      <c r="Y537" s="46"/>
    </row>
    <row r="538" spans="1:25" x14ac:dyDescent="0.2">
      <c r="A538" s="220"/>
      <c r="B538" s="220"/>
      <c r="C538" s="220"/>
      <c r="D538" s="220"/>
      <c r="E538" s="220"/>
      <c r="F538" s="220"/>
      <c r="G538" s="220"/>
      <c r="H538" s="221"/>
      <c r="I538" s="221"/>
      <c r="J538" s="220"/>
      <c r="K538" s="220"/>
      <c r="L538" s="220"/>
      <c r="M538" s="220"/>
      <c r="N538" s="220"/>
      <c r="O538" s="220"/>
      <c r="P538" s="220"/>
      <c r="Q538" s="132"/>
      <c r="R538" s="222"/>
      <c r="S538" s="222"/>
      <c r="T538" s="222"/>
      <c r="U538" s="222"/>
      <c r="V538" s="222"/>
      <c r="W538" s="222"/>
      <c r="X538" s="222"/>
      <c r="Y538" s="46"/>
    </row>
    <row r="539" spans="1:25" x14ac:dyDescent="0.2">
      <c r="A539" s="220"/>
      <c r="B539" s="220"/>
      <c r="C539" s="220"/>
      <c r="D539" s="220"/>
      <c r="E539" s="220"/>
      <c r="F539" s="220"/>
      <c r="G539" s="220"/>
      <c r="H539" s="221"/>
      <c r="I539" s="221"/>
      <c r="J539" s="220"/>
      <c r="K539" s="220"/>
      <c r="L539" s="220"/>
      <c r="M539" s="220"/>
      <c r="N539" s="220"/>
      <c r="O539" s="220"/>
      <c r="P539" s="220"/>
      <c r="Q539" s="132"/>
      <c r="R539" s="222"/>
      <c r="S539" s="222"/>
      <c r="T539" s="222"/>
      <c r="U539" s="222"/>
      <c r="V539" s="222"/>
      <c r="W539" s="222"/>
      <c r="X539" s="222"/>
      <c r="Y539" s="46"/>
    </row>
    <row r="540" spans="1:25" x14ac:dyDescent="0.2">
      <c r="A540" s="220"/>
      <c r="B540" s="220"/>
      <c r="C540" s="220"/>
      <c r="D540" s="220"/>
      <c r="E540" s="220"/>
      <c r="F540" s="220"/>
      <c r="G540" s="220"/>
      <c r="H540" s="221"/>
      <c r="I540" s="221"/>
      <c r="J540" s="220"/>
      <c r="K540" s="220"/>
      <c r="L540" s="220"/>
      <c r="M540" s="220"/>
      <c r="N540" s="220"/>
      <c r="O540" s="220"/>
      <c r="P540" s="220"/>
      <c r="Q540" s="132"/>
      <c r="R540" s="222"/>
      <c r="S540" s="222"/>
      <c r="T540" s="222"/>
      <c r="U540" s="222"/>
      <c r="V540" s="222"/>
      <c r="W540" s="222"/>
      <c r="X540" s="222"/>
      <c r="Y540" s="46"/>
    </row>
    <row r="541" spans="1:25" x14ac:dyDescent="0.2">
      <c r="A541" s="220"/>
      <c r="B541" s="220"/>
      <c r="C541" s="220"/>
      <c r="D541" s="220"/>
      <c r="E541" s="220"/>
      <c r="F541" s="220"/>
      <c r="G541" s="220"/>
      <c r="H541" s="221"/>
      <c r="I541" s="221"/>
      <c r="J541" s="220"/>
      <c r="K541" s="220"/>
      <c r="L541" s="220"/>
      <c r="M541" s="220"/>
      <c r="N541" s="220"/>
      <c r="O541" s="220"/>
      <c r="P541" s="220"/>
      <c r="Q541" s="132"/>
      <c r="R541" s="222"/>
      <c r="S541" s="222"/>
      <c r="T541" s="222"/>
      <c r="U541" s="222"/>
      <c r="V541" s="222"/>
      <c r="W541" s="222"/>
      <c r="X541" s="222"/>
      <c r="Y541" s="46"/>
    </row>
    <row r="542" spans="1:25" x14ac:dyDescent="0.2">
      <c r="A542" s="220"/>
      <c r="B542" s="220"/>
      <c r="C542" s="220"/>
      <c r="D542" s="220"/>
      <c r="E542" s="220"/>
      <c r="F542" s="220"/>
      <c r="G542" s="220"/>
      <c r="H542" s="221"/>
      <c r="I542" s="221"/>
      <c r="J542" s="220"/>
      <c r="K542" s="220"/>
      <c r="L542" s="220"/>
      <c r="M542" s="220"/>
      <c r="N542" s="220"/>
      <c r="O542" s="220"/>
      <c r="P542" s="220"/>
      <c r="Q542" s="132"/>
      <c r="R542" s="222"/>
      <c r="S542" s="222"/>
      <c r="T542" s="222"/>
      <c r="U542" s="222"/>
      <c r="V542" s="222"/>
      <c r="W542" s="222"/>
      <c r="X542" s="222"/>
      <c r="Y542" s="46"/>
    </row>
    <row r="543" spans="1:25" x14ac:dyDescent="0.2">
      <c r="A543" s="220"/>
      <c r="B543" s="220"/>
      <c r="C543" s="220"/>
      <c r="D543" s="220"/>
      <c r="E543" s="220"/>
      <c r="F543" s="220"/>
      <c r="G543" s="220"/>
      <c r="H543" s="221"/>
      <c r="I543" s="221"/>
      <c r="J543" s="220"/>
      <c r="K543" s="220"/>
      <c r="L543" s="220"/>
      <c r="M543" s="220"/>
      <c r="N543" s="220"/>
      <c r="O543" s="220"/>
      <c r="P543" s="220"/>
      <c r="Q543" s="132"/>
      <c r="R543" s="222"/>
      <c r="S543" s="222"/>
      <c r="T543" s="222"/>
      <c r="U543" s="222"/>
      <c r="V543" s="222"/>
      <c r="W543" s="222"/>
      <c r="X543" s="222"/>
      <c r="Y543" s="46"/>
    </row>
    <row r="544" spans="1:25" x14ac:dyDescent="0.2">
      <c r="A544" s="220"/>
      <c r="B544" s="220"/>
      <c r="C544" s="220"/>
      <c r="D544" s="220"/>
      <c r="E544" s="220"/>
      <c r="F544" s="220"/>
      <c r="G544" s="220"/>
      <c r="H544" s="221"/>
      <c r="I544" s="221"/>
      <c r="J544" s="220"/>
      <c r="K544" s="220"/>
      <c r="L544" s="220"/>
      <c r="M544" s="220"/>
      <c r="N544" s="220"/>
      <c r="O544" s="220"/>
      <c r="P544" s="220"/>
      <c r="Q544" s="132"/>
      <c r="R544" s="222"/>
      <c r="S544" s="222"/>
      <c r="T544" s="222"/>
      <c r="U544" s="222"/>
      <c r="V544" s="222"/>
      <c r="W544" s="222"/>
      <c r="X544" s="222"/>
      <c r="Y544" s="46"/>
    </row>
    <row r="545" spans="1:25" x14ac:dyDescent="0.2">
      <c r="A545" s="220"/>
      <c r="B545" s="220"/>
      <c r="C545" s="220"/>
      <c r="D545" s="220"/>
      <c r="E545" s="220"/>
      <c r="F545" s="220"/>
      <c r="G545" s="220"/>
      <c r="H545" s="221"/>
      <c r="I545" s="221"/>
      <c r="J545" s="220"/>
      <c r="K545" s="220"/>
      <c r="L545" s="220"/>
      <c r="M545" s="220"/>
      <c r="N545" s="220"/>
      <c r="O545" s="220"/>
      <c r="P545" s="220"/>
      <c r="Q545" s="132"/>
      <c r="R545" s="222"/>
      <c r="S545" s="222"/>
      <c r="T545" s="222"/>
      <c r="U545" s="222"/>
      <c r="V545" s="222"/>
      <c r="W545" s="222"/>
      <c r="X545" s="222"/>
      <c r="Y545" s="46"/>
    </row>
    <row r="546" spans="1:25" x14ac:dyDescent="0.2">
      <c r="A546" s="220"/>
      <c r="B546" s="220"/>
      <c r="C546" s="220"/>
      <c r="D546" s="220"/>
      <c r="E546" s="220"/>
      <c r="F546" s="220"/>
      <c r="G546" s="220"/>
      <c r="H546" s="221"/>
      <c r="I546" s="221"/>
      <c r="J546" s="220"/>
      <c r="K546" s="220"/>
      <c r="L546" s="220"/>
      <c r="M546" s="220"/>
      <c r="N546" s="220"/>
      <c r="O546" s="220"/>
      <c r="P546" s="220"/>
      <c r="Q546" s="132"/>
      <c r="R546" s="222"/>
      <c r="S546" s="222"/>
      <c r="T546" s="222"/>
      <c r="U546" s="222"/>
      <c r="V546" s="222"/>
      <c r="W546" s="222"/>
      <c r="X546" s="222"/>
      <c r="Y546" s="46"/>
    </row>
    <row r="547" spans="1:25" x14ac:dyDescent="0.2">
      <c r="A547" s="220"/>
      <c r="B547" s="220"/>
      <c r="C547" s="220"/>
      <c r="D547" s="220"/>
      <c r="E547" s="220"/>
      <c r="F547" s="220"/>
      <c r="G547" s="220"/>
      <c r="H547" s="221"/>
      <c r="I547" s="221"/>
      <c r="J547" s="220"/>
      <c r="K547" s="220"/>
      <c r="L547" s="220"/>
      <c r="M547" s="220"/>
      <c r="N547" s="220"/>
      <c r="O547" s="220"/>
      <c r="P547" s="220"/>
      <c r="Q547" s="132"/>
      <c r="R547" s="222"/>
      <c r="S547" s="222"/>
      <c r="T547" s="222"/>
      <c r="U547" s="222"/>
      <c r="V547" s="222"/>
      <c r="W547" s="222"/>
      <c r="X547" s="222"/>
      <c r="Y547" s="46"/>
    </row>
    <row r="548" spans="1:25" x14ac:dyDescent="0.2">
      <c r="A548" s="220"/>
      <c r="B548" s="220"/>
      <c r="C548" s="220"/>
      <c r="D548" s="220"/>
      <c r="E548" s="220"/>
      <c r="F548" s="220"/>
      <c r="G548" s="220"/>
      <c r="H548" s="221"/>
      <c r="I548" s="221"/>
      <c r="J548" s="220"/>
      <c r="K548" s="220"/>
      <c r="L548" s="220"/>
      <c r="M548" s="220"/>
      <c r="N548" s="220"/>
      <c r="O548" s="220"/>
      <c r="P548" s="220"/>
      <c r="Q548" s="132"/>
      <c r="R548" s="222"/>
      <c r="S548" s="222"/>
      <c r="T548" s="222"/>
      <c r="U548" s="222"/>
      <c r="V548" s="222"/>
      <c r="W548" s="222"/>
      <c r="X548" s="222"/>
      <c r="Y548" s="46"/>
    </row>
    <row r="549" spans="1:25" x14ac:dyDescent="0.2">
      <c r="A549" s="220"/>
      <c r="B549" s="220"/>
      <c r="C549" s="220"/>
      <c r="D549" s="220"/>
      <c r="E549" s="220"/>
      <c r="F549" s="220"/>
      <c r="G549" s="220"/>
      <c r="H549" s="221"/>
      <c r="I549" s="221"/>
      <c r="J549" s="220"/>
      <c r="K549" s="220"/>
      <c r="L549" s="220"/>
      <c r="M549" s="220"/>
      <c r="N549" s="220"/>
      <c r="O549" s="220"/>
      <c r="P549" s="220"/>
      <c r="Q549" s="132"/>
      <c r="R549" s="222"/>
      <c r="S549" s="222"/>
      <c r="T549" s="222"/>
      <c r="U549" s="222"/>
      <c r="V549" s="222"/>
      <c r="W549" s="222"/>
      <c r="X549" s="222"/>
      <c r="Y549" s="46"/>
    </row>
    <row r="550" spans="1:25" x14ac:dyDescent="0.2">
      <c r="A550" s="220"/>
      <c r="B550" s="220"/>
      <c r="C550" s="220"/>
      <c r="D550" s="220"/>
      <c r="E550" s="220"/>
      <c r="F550" s="220"/>
      <c r="G550" s="220"/>
      <c r="H550" s="221"/>
      <c r="I550" s="221"/>
      <c r="J550" s="220"/>
      <c r="K550" s="220"/>
      <c r="L550" s="220"/>
      <c r="M550" s="220"/>
      <c r="N550" s="220"/>
      <c r="O550" s="220"/>
      <c r="P550" s="220"/>
      <c r="Q550" s="132"/>
      <c r="R550" s="222"/>
      <c r="S550" s="222"/>
      <c r="T550" s="222"/>
      <c r="U550" s="222"/>
      <c r="V550" s="222"/>
      <c r="W550" s="222"/>
      <c r="X550" s="222"/>
      <c r="Y550" s="46"/>
    </row>
    <row r="551" spans="1:25" x14ac:dyDescent="0.2">
      <c r="A551" s="220"/>
      <c r="B551" s="220"/>
      <c r="C551" s="220"/>
      <c r="D551" s="220"/>
      <c r="E551" s="220"/>
      <c r="F551" s="220"/>
      <c r="G551" s="220"/>
      <c r="H551" s="221"/>
      <c r="I551" s="221"/>
      <c r="J551" s="220"/>
      <c r="K551" s="220"/>
      <c r="L551" s="220"/>
      <c r="M551" s="220"/>
      <c r="N551" s="220"/>
      <c r="O551" s="220"/>
      <c r="P551" s="220"/>
      <c r="Q551" s="132"/>
      <c r="R551" s="222"/>
      <c r="S551" s="222"/>
      <c r="T551" s="222"/>
      <c r="U551" s="222"/>
      <c r="V551" s="222"/>
      <c r="W551" s="222"/>
      <c r="X551" s="222"/>
      <c r="Y551" s="46"/>
    </row>
    <row r="552" spans="1:25" x14ac:dyDescent="0.2">
      <c r="A552" s="220"/>
      <c r="B552" s="220"/>
      <c r="C552" s="220"/>
      <c r="D552" s="220"/>
      <c r="E552" s="220"/>
      <c r="F552" s="220"/>
      <c r="G552" s="220"/>
      <c r="H552" s="221"/>
      <c r="I552" s="221"/>
      <c r="J552" s="220"/>
      <c r="K552" s="220"/>
      <c r="L552" s="220"/>
      <c r="M552" s="220"/>
      <c r="N552" s="220"/>
      <c r="O552" s="220"/>
      <c r="P552" s="220"/>
      <c r="Q552" s="132"/>
      <c r="R552" s="222"/>
      <c r="S552" s="222"/>
      <c r="T552" s="222"/>
      <c r="U552" s="222"/>
      <c r="V552" s="222"/>
      <c r="W552" s="222"/>
      <c r="X552" s="222"/>
      <c r="Y552" s="46"/>
    </row>
    <row r="553" spans="1:25" x14ac:dyDescent="0.2">
      <c r="A553" s="220"/>
      <c r="B553" s="220"/>
      <c r="C553" s="220"/>
      <c r="D553" s="220"/>
      <c r="E553" s="220"/>
      <c r="F553" s="220"/>
      <c r="G553" s="220"/>
      <c r="H553" s="221"/>
      <c r="I553" s="221"/>
      <c r="J553" s="220"/>
      <c r="K553" s="220"/>
      <c r="L553" s="220"/>
      <c r="M553" s="220"/>
      <c r="N553" s="220"/>
      <c r="O553" s="220"/>
      <c r="P553" s="220"/>
      <c r="Q553" s="132"/>
      <c r="R553" s="222"/>
      <c r="S553" s="222"/>
      <c r="T553" s="222"/>
      <c r="U553" s="222"/>
      <c r="V553" s="222"/>
      <c r="W553" s="222"/>
      <c r="X553" s="222"/>
      <c r="Y553" s="46"/>
    </row>
    <row r="554" spans="1:25" x14ac:dyDescent="0.2">
      <c r="A554" s="220"/>
      <c r="B554" s="220"/>
      <c r="C554" s="220"/>
      <c r="D554" s="220"/>
      <c r="E554" s="220"/>
      <c r="F554" s="220"/>
      <c r="G554" s="220"/>
      <c r="H554" s="221"/>
      <c r="I554" s="221"/>
      <c r="J554" s="220"/>
      <c r="K554" s="220"/>
      <c r="L554" s="220"/>
      <c r="M554" s="220"/>
      <c r="N554" s="220"/>
      <c r="O554" s="220"/>
      <c r="P554" s="220"/>
      <c r="Q554" s="132"/>
      <c r="R554" s="222"/>
      <c r="S554" s="222"/>
      <c r="T554" s="222"/>
      <c r="U554" s="222"/>
      <c r="V554" s="222"/>
      <c r="W554" s="222"/>
      <c r="X554" s="222"/>
      <c r="Y554" s="46"/>
    </row>
    <row r="555" spans="1:25" x14ac:dyDescent="0.2">
      <c r="A555" s="220"/>
      <c r="B555" s="220"/>
      <c r="C555" s="220"/>
      <c r="D555" s="220"/>
      <c r="E555" s="220"/>
      <c r="F555" s="220"/>
      <c r="G555" s="220"/>
      <c r="H555" s="221"/>
      <c r="I555" s="221"/>
      <c r="J555" s="220"/>
      <c r="K555" s="220"/>
      <c r="L555" s="220"/>
      <c r="M555" s="220"/>
      <c r="N555" s="220"/>
      <c r="O555" s="220"/>
      <c r="P555" s="220"/>
      <c r="Q555" s="132"/>
      <c r="R555" s="222"/>
      <c r="S555" s="222"/>
      <c r="T555" s="222"/>
      <c r="U555" s="222"/>
      <c r="V555" s="222"/>
      <c r="W555" s="222"/>
      <c r="X555" s="222"/>
      <c r="Y555" s="46"/>
    </row>
    <row r="556" spans="1:25" x14ac:dyDescent="0.2">
      <c r="A556" s="220"/>
      <c r="B556" s="220"/>
      <c r="C556" s="220"/>
      <c r="D556" s="220"/>
      <c r="E556" s="220"/>
      <c r="F556" s="220"/>
      <c r="G556" s="220"/>
      <c r="H556" s="221"/>
      <c r="I556" s="221"/>
      <c r="J556" s="220"/>
      <c r="K556" s="220"/>
      <c r="L556" s="220"/>
      <c r="M556" s="220"/>
      <c r="N556" s="220"/>
      <c r="O556" s="220"/>
      <c r="P556" s="220"/>
      <c r="Q556" s="132"/>
      <c r="R556" s="222"/>
      <c r="S556" s="222"/>
      <c r="T556" s="222"/>
      <c r="U556" s="222"/>
      <c r="V556" s="222"/>
      <c r="W556" s="222"/>
      <c r="X556" s="222"/>
      <c r="Y556" s="46"/>
    </row>
    <row r="557" spans="1:25" x14ac:dyDescent="0.2">
      <c r="A557" s="220"/>
      <c r="B557" s="220"/>
      <c r="C557" s="220"/>
      <c r="D557" s="220"/>
      <c r="E557" s="220"/>
      <c r="F557" s="220"/>
      <c r="G557" s="220"/>
      <c r="H557" s="221"/>
      <c r="I557" s="221"/>
      <c r="J557" s="220"/>
      <c r="K557" s="220"/>
      <c r="L557" s="220"/>
      <c r="M557" s="220"/>
      <c r="N557" s="220"/>
      <c r="O557" s="220"/>
      <c r="P557" s="220"/>
      <c r="Q557" s="132"/>
      <c r="R557" s="222"/>
      <c r="S557" s="222"/>
      <c r="T557" s="222"/>
      <c r="U557" s="222"/>
      <c r="V557" s="222"/>
      <c r="W557" s="222"/>
      <c r="X557" s="222"/>
      <c r="Y557" s="46"/>
    </row>
    <row r="558" spans="1:25" x14ac:dyDescent="0.2">
      <c r="A558" s="220"/>
      <c r="B558" s="220"/>
      <c r="C558" s="220"/>
      <c r="D558" s="220"/>
      <c r="E558" s="220"/>
      <c r="F558" s="220"/>
      <c r="G558" s="220"/>
      <c r="H558" s="221"/>
      <c r="I558" s="221"/>
      <c r="J558" s="220"/>
      <c r="K558" s="220"/>
      <c r="L558" s="220"/>
      <c r="M558" s="220"/>
      <c r="N558" s="220"/>
      <c r="O558" s="220"/>
      <c r="P558" s="220"/>
      <c r="Q558" s="132"/>
      <c r="R558" s="222"/>
      <c r="S558" s="222"/>
      <c r="T558" s="222"/>
      <c r="U558" s="222"/>
      <c r="V558" s="222"/>
      <c r="W558" s="222"/>
      <c r="X558" s="222"/>
      <c r="Y558" s="46"/>
    </row>
    <row r="559" spans="1:25" x14ac:dyDescent="0.2">
      <c r="A559" s="220"/>
      <c r="B559" s="220"/>
      <c r="C559" s="220"/>
      <c r="D559" s="220"/>
      <c r="E559" s="220"/>
      <c r="F559" s="220"/>
      <c r="G559" s="220"/>
      <c r="H559" s="221"/>
      <c r="I559" s="221"/>
      <c r="J559" s="220"/>
      <c r="K559" s="220"/>
      <c r="L559" s="220"/>
      <c r="M559" s="220"/>
      <c r="N559" s="220"/>
      <c r="O559" s="220"/>
      <c r="P559" s="220"/>
      <c r="Q559" s="132"/>
      <c r="R559" s="222"/>
      <c r="S559" s="222"/>
      <c r="T559" s="222"/>
      <c r="U559" s="222"/>
      <c r="V559" s="222"/>
      <c r="W559" s="222"/>
      <c r="X559" s="222"/>
      <c r="Y559" s="46"/>
    </row>
    <row r="560" spans="1:25" x14ac:dyDescent="0.2">
      <c r="A560" s="220"/>
      <c r="B560" s="220"/>
      <c r="C560" s="220"/>
      <c r="D560" s="220"/>
      <c r="E560" s="220"/>
      <c r="F560" s="220"/>
      <c r="G560" s="220"/>
      <c r="H560" s="221"/>
      <c r="I560" s="221"/>
      <c r="J560" s="220"/>
      <c r="K560" s="220"/>
      <c r="L560" s="220"/>
      <c r="M560" s="220"/>
      <c r="N560" s="220"/>
      <c r="O560" s="220"/>
      <c r="P560" s="220"/>
      <c r="Q560" s="132"/>
      <c r="R560" s="222"/>
      <c r="S560" s="222"/>
      <c r="T560" s="222"/>
      <c r="U560" s="222"/>
      <c r="V560" s="222"/>
      <c r="W560" s="222"/>
      <c r="X560" s="222"/>
      <c r="Y560" s="46"/>
    </row>
    <row r="561" spans="1:25" x14ac:dyDescent="0.2">
      <c r="A561" s="220"/>
      <c r="B561" s="220"/>
      <c r="C561" s="220"/>
      <c r="D561" s="220"/>
      <c r="E561" s="220"/>
      <c r="F561" s="220"/>
      <c r="G561" s="220"/>
      <c r="H561" s="221"/>
      <c r="I561" s="221"/>
      <c r="J561" s="220"/>
      <c r="K561" s="220"/>
      <c r="L561" s="220"/>
      <c r="M561" s="220"/>
      <c r="N561" s="220"/>
      <c r="O561" s="220"/>
      <c r="P561" s="220"/>
      <c r="Q561" s="132"/>
      <c r="R561" s="222"/>
      <c r="S561" s="222"/>
      <c r="T561" s="222"/>
      <c r="U561" s="222"/>
      <c r="V561" s="222"/>
      <c r="W561" s="222"/>
      <c r="X561" s="222"/>
      <c r="Y561" s="46"/>
    </row>
    <row r="562" spans="1:25" x14ac:dyDescent="0.2">
      <c r="A562" s="220"/>
      <c r="B562" s="220"/>
      <c r="C562" s="220"/>
      <c r="D562" s="220"/>
      <c r="E562" s="220"/>
      <c r="F562" s="220"/>
      <c r="G562" s="220"/>
      <c r="H562" s="221"/>
      <c r="I562" s="221"/>
      <c r="J562" s="220"/>
      <c r="K562" s="220"/>
      <c r="L562" s="220"/>
      <c r="M562" s="220"/>
      <c r="N562" s="220"/>
      <c r="O562" s="220"/>
      <c r="P562" s="220"/>
      <c r="Q562" s="132"/>
      <c r="R562" s="222"/>
      <c r="S562" s="222"/>
      <c r="T562" s="222"/>
      <c r="U562" s="222"/>
      <c r="V562" s="222"/>
      <c r="W562" s="222"/>
      <c r="X562" s="222"/>
      <c r="Y562" s="46"/>
    </row>
    <row r="563" spans="1:25" x14ac:dyDescent="0.2">
      <c r="A563" s="220"/>
      <c r="B563" s="220"/>
      <c r="C563" s="220"/>
      <c r="D563" s="220"/>
      <c r="E563" s="220"/>
      <c r="F563" s="220"/>
      <c r="G563" s="220"/>
      <c r="H563" s="221"/>
      <c r="I563" s="221"/>
      <c r="J563" s="220"/>
      <c r="K563" s="220"/>
      <c r="L563" s="220"/>
      <c r="M563" s="220"/>
      <c r="N563" s="220"/>
      <c r="O563" s="220"/>
      <c r="P563" s="220"/>
      <c r="Q563" s="132"/>
      <c r="R563" s="222"/>
      <c r="S563" s="222"/>
      <c r="T563" s="222"/>
      <c r="U563" s="222"/>
      <c r="V563" s="222"/>
      <c r="W563" s="222"/>
      <c r="X563" s="222"/>
      <c r="Y563" s="46"/>
    </row>
    <row r="564" spans="1:25" x14ac:dyDescent="0.2">
      <c r="A564" s="220"/>
      <c r="B564" s="220"/>
      <c r="C564" s="220"/>
      <c r="D564" s="220"/>
      <c r="E564" s="220"/>
      <c r="F564" s="220"/>
      <c r="G564" s="220"/>
      <c r="H564" s="221"/>
      <c r="I564" s="221"/>
      <c r="J564" s="220"/>
      <c r="K564" s="220"/>
      <c r="L564" s="220"/>
      <c r="M564" s="220"/>
      <c r="N564" s="220"/>
      <c r="O564" s="220"/>
      <c r="P564" s="220"/>
      <c r="Q564" s="132"/>
      <c r="R564" s="222"/>
      <c r="S564" s="222"/>
      <c r="T564" s="222"/>
      <c r="U564" s="222"/>
      <c r="V564" s="222"/>
      <c r="W564" s="222"/>
      <c r="X564" s="222"/>
      <c r="Y564" s="46"/>
    </row>
    <row r="565" spans="1:25" x14ac:dyDescent="0.2">
      <c r="A565" s="220"/>
      <c r="B565" s="220"/>
      <c r="C565" s="220"/>
      <c r="D565" s="220"/>
      <c r="E565" s="220"/>
      <c r="F565" s="220"/>
      <c r="G565" s="220"/>
      <c r="H565" s="221"/>
      <c r="I565" s="221"/>
      <c r="J565" s="220"/>
      <c r="K565" s="220"/>
      <c r="L565" s="220"/>
      <c r="M565" s="220"/>
      <c r="N565" s="220"/>
      <c r="O565" s="220"/>
      <c r="P565" s="220"/>
      <c r="Q565" s="132"/>
      <c r="R565" s="222"/>
      <c r="S565" s="222"/>
      <c r="T565" s="222"/>
      <c r="U565" s="222"/>
      <c r="V565" s="222"/>
      <c r="W565" s="222"/>
      <c r="X565" s="222"/>
      <c r="Y565" s="46"/>
    </row>
    <row r="566" spans="1:25" x14ac:dyDescent="0.2">
      <c r="A566" s="220"/>
      <c r="B566" s="220"/>
      <c r="C566" s="220"/>
      <c r="D566" s="220"/>
      <c r="E566" s="220"/>
      <c r="F566" s="220"/>
      <c r="G566" s="220"/>
      <c r="H566" s="221"/>
      <c r="I566" s="221"/>
      <c r="J566" s="220"/>
      <c r="K566" s="220"/>
      <c r="L566" s="220"/>
      <c r="M566" s="220"/>
      <c r="N566" s="220"/>
      <c r="O566" s="220"/>
      <c r="P566" s="220"/>
      <c r="Q566" s="132"/>
      <c r="R566" s="222"/>
      <c r="S566" s="222"/>
      <c r="T566" s="222"/>
      <c r="U566" s="222"/>
      <c r="V566" s="222"/>
      <c r="W566" s="222"/>
      <c r="X566" s="222"/>
      <c r="Y566" s="46"/>
    </row>
    <row r="567" spans="1:25" x14ac:dyDescent="0.2">
      <c r="A567" s="220"/>
      <c r="B567" s="220"/>
      <c r="C567" s="220"/>
      <c r="D567" s="220"/>
      <c r="E567" s="220"/>
      <c r="F567" s="220"/>
      <c r="G567" s="220"/>
      <c r="H567" s="221"/>
      <c r="I567" s="221"/>
      <c r="J567" s="220"/>
      <c r="K567" s="220"/>
      <c r="L567" s="220"/>
      <c r="M567" s="220"/>
      <c r="N567" s="220"/>
      <c r="O567" s="220"/>
      <c r="P567" s="220"/>
      <c r="Q567" s="132"/>
      <c r="R567" s="222"/>
      <c r="S567" s="222"/>
      <c r="T567" s="222"/>
      <c r="U567" s="222"/>
      <c r="V567" s="222"/>
      <c r="W567" s="222"/>
      <c r="X567" s="222"/>
      <c r="Y567" s="46"/>
    </row>
    <row r="568" spans="1:25" x14ac:dyDescent="0.2">
      <c r="A568" s="220"/>
      <c r="B568" s="220"/>
      <c r="C568" s="220"/>
      <c r="D568" s="220"/>
      <c r="E568" s="220"/>
      <c r="F568" s="220"/>
      <c r="G568" s="220"/>
      <c r="H568" s="221"/>
      <c r="I568" s="221"/>
      <c r="J568" s="220"/>
      <c r="K568" s="220"/>
      <c r="L568" s="220"/>
      <c r="M568" s="220"/>
      <c r="N568" s="220"/>
      <c r="O568" s="220"/>
      <c r="P568" s="220"/>
      <c r="Q568" s="132"/>
      <c r="R568" s="222"/>
      <c r="S568" s="222"/>
      <c r="T568" s="222"/>
      <c r="U568" s="222"/>
      <c r="V568" s="222"/>
      <c r="W568" s="222"/>
      <c r="X568" s="222"/>
      <c r="Y568" s="46"/>
    </row>
    <row r="569" spans="1:25" x14ac:dyDescent="0.2">
      <c r="A569" s="220"/>
      <c r="B569" s="220"/>
      <c r="C569" s="220"/>
      <c r="D569" s="220"/>
      <c r="E569" s="220"/>
      <c r="F569" s="220"/>
      <c r="G569" s="220"/>
      <c r="H569" s="221"/>
      <c r="I569" s="221"/>
      <c r="J569" s="220"/>
      <c r="K569" s="220"/>
      <c r="L569" s="220"/>
      <c r="M569" s="220"/>
      <c r="N569" s="220"/>
      <c r="O569" s="220"/>
      <c r="P569" s="220"/>
      <c r="Q569" s="132"/>
      <c r="R569" s="222"/>
      <c r="S569" s="222"/>
      <c r="T569" s="222"/>
      <c r="U569" s="222"/>
      <c r="V569" s="222"/>
      <c r="W569" s="222"/>
      <c r="X569" s="222"/>
      <c r="Y569" s="46"/>
    </row>
    <row r="570" spans="1:25" x14ac:dyDescent="0.2">
      <c r="A570" s="220"/>
      <c r="B570" s="220"/>
      <c r="C570" s="220"/>
      <c r="D570" s="220"/>
      <c r="E570" s="220"/>
      <c r="F570" s="220"/>
      <c r="G570" s="220"/>
      <c r="H570" s="221"/>
      <c r="I570" s="221"/>
      <c r="J570" s="220"/>
      <c r="K570" s="220"/>
      <c r="L570" s="220"/>
      <c r="M570" s="220"/>
      <c r="N570" s="220"/>
      <c r="O570" s="220"/>
      <c r="P570" s="220"/>
      <c r="Q570" s="132"/>
      <c r="R570" s="222"/>
      <c r="S570" s="222"/>
      <c r="T570" s="222"/>
      <c r="U570" s="222"/>
      <c r="V570" s="222"/>
      <c r="W570" s="222"/>
      <c r="X570" s="222"/>
      <c r="Y570" s="46"/>
    </row>
    <row r="571" spans="1:25" x14ac:dyDescent="0.2">
      <c r="A571" s="220"/>
      <c r="B571" s="220"/>
      <c r="C571" s="220"/>
      <c r="D571" s="220"/>
      <c r="E571" s="220"/>
      <c r="F571" s="220"/>
      <c r="G571" s="220"/>
      <c r="H571" s="221"/>
      <c r="I571" s="221"/>
      <c r="J571" s="220"/>
      <c r="K571" s="220"/>
      <c r="L571" s="220"/>
      <c r="M571" s="220"/>
      <c r="N571" s="220"/>
      <c r="O571" s="220"/>
      <c r="P571" s="220"/>
      <c r="Q571" s="132"/>
      <c r="R571" s="222"/>
      <c r="S571" s="222"/>
      <c r="T571" s="222"/>
      <c r="U571" s="222"/>
      <c r="V571" s="222"/>
      <c r="W571" s="222"/>
      <c r="X571" s="222"/>
      <c r="Y571" s="46"/>
    </row>
    <row r="572" spans="1:25" x14ac:dyDescent="0.2">
      <c r="A572" s="220"/>
      <c r="B572" s="220"/>
      <c r="C572" s="220"/>
      <c r="D572" s="220"/>
      <c r="E572" s="220"/>
      <c r="F572" s="220"/>
      <c r="G572" s="220"/>
      <c r="H572" s="221"/>
      <c r="I572" s="221"/>
      <c r="J572" s="220"/>
      <c r="K572" s="220"/>
      <c r="L572" s="220"/>
      <c r="M572" s="220"/>
      <c r="N572" s="220"/>
      <c r="O572" s="220"/>
      <c r="P572" s="220"/>
      <c r="Q572" s="132"/>
      <c r="R572" s="222"/>
      <c r="S572" s="222"/>
      <c r="T572" s="222"/>
      <c r="U572" s="222"/>
      <c r="V572" s="222"/>
      <c r="W572" s="222"/>
      <c r="X572" s="222"/>
      <c r="Y572" s="46"/>
    </row>
    <row r="573" spans="1:25" x14ac:dyDescent="0.2">
      <c r="A573" s="220"/>
      <c r="B573" s="220"/>
      <c r="C573" s="220"/>
      <c r="D573" s="220"/>
      <c r="E573" s="220"/>
      <c r="F573" s="220"/>
      <c r="G573" s="220"/>
      <c r="H573" s="221"/>
      <c r="I573" s="221"/>
      <c r="J573" s="220"/>
      <c r="K573" s="220"/>
      <c r="L573" s="220"/>
      <c r="M573" s="220"/>
      <c r="N573" s="220"/>
      <c r="O573" s="220"/>
      <c r="P573" s="220"/>
      <c r="Q573" s="132"/>
      <c r="R573" s="222"/>
      <c r="S573" s="222"/>
      <c r="T573" s="222"/>
      <c r="U573" s="222"/>
      <c r="V573" s="222"/>
      <c r="W573" s="222"/>
      <c r="X573" s="222"/>
      <c r="Y573" s="46"/>
    </row>
    <row r="574" spans="1:25" x14ac:dyDescent="0.2">
      <c r="A574" s="220"/>
      <c r="B574" s="220"/>
      <c r="C574" s="220"/>
      <c r="D574" s="220"/>
      <c r="E574" s="220"/>
      <c r="F574" s="220"/>
      <c r="G574" s="220"/>
      <c r="H574" s="221"/>
      <c r="I574" s="221"/>
      <c r="J574" s="220"/>
      <c r="K574" s="220"/>
      <c r="L574" s="220"/>
      <c r="M574" s="220"/>
      <c r="N574" s="220"/>
      <c r="O574" s="220"/>
      <c r="P574" s="220"/>
      <c r="Q574" s="132"/>
      <c r="R574" s="222"/>
      <c r="S574" s="222"/>
      <c r="T574" s="222"/>
      <c r="U574" s="222"/>
      <c r="V574" s="222"/>
      <c r="W574" s="222"/>
      <c r="X574" s="222"/>
      <c r="Y574" s="46"/>
    </row>
    <row r="575" spans="1:25" x14ac:dyDescent="0.2">
      <c r="A575" s="220"/>
      <c r="B575" s="220"/>
      <c r="C575" s="220"/>
      <c r="D575" s="220"/>
      <c r="E575" s="220"/>
      <c r="F575" s="220"/>
      <c r="G575" s="220"/>
      <c r="H575" s="221"/>
      <c r="I575" s="221"/>
      <c r="J575" s="220"/>
      <c r="K575" s="220"/>
      <c r="L575" s="220"/>
      <c r="M575" s="220"/>
      <c r="N575" s="220"/>
      <c r="O575" s="220"/>
      <c r="P575" s="220"/>
      <c r="Q575" s="132"/>
      <c r="R575" s="222"/>
      <c r="S575" s="222"/>
      <c r="T575" s="222"/>
      <c r="U575" s="222"/>
      <c r="V575" s="222"/>
      <c r="W575" s="222"/>
      <c r="X575" s="222"/>
      <c r="Y575" s="46"/>
    </row>
    <row r="576" spans="1:25" x14ac:dyDescent="0.2">
      <c r="A576" s="220"/>
      <c r="B576" s="220"/>
      <c r="C576" s="220"/>
      <c r="D576" s="220"/>
      <c r="E576" s="220"/>
      <c r="F576" s="220"/>
      <c r="G576" s="220"/>
      <c r="H576" s="221"/>
      <c r="I576" s="221"/>
      <c r="J576" s="220"/>
      <c r="K576" s="220"/>
      <c r="L576" s="220"/>
      <c r="M576" s="220"/>
      <c r="N576" s="220"/>
      <c r="O576" s="220"/>
      <c r="P576" s="220"/>
      <c r="Q576" s="132"/>
      <c r="R576" s="222"/>
      <c r="S576" s="222"/>
      <c r="T576" s="222"/>
      <c r="U576" s="222"/>
      <c r="V576" s="222"/>
      <c r="W576" s="222"/>
      <c r="X576" s="222"/>
      <c r="Y576" s="46"/>
    </row>
    <row r="577" spans="1:25" x14ac:dyDescent="0.2">
      <c r="A577" s="220"/>
      <c r="B577" s="220"/>
      <c r="C577" s="220"/>
      <c r="D577" s="220"/>
      <c r="E577" s="220"/>
      <c r="F577" s="220"/>
      <c r="G577" s="220"/>
      <c r="H577" s="221"/>
      <c r="I577" s="221"/>
      <c r="J577" s="220"/>
      <c r="K577" s="220"/>
      <c r="L577" s="220"/>
      <c r="M577" s="220"/>
      <c r="N577" s="220"/>
      <c r="O577" s="220"/>
      <c r="P577" s="220"/>
      <c r="Q577" s="132"/>
      <c r="R577" s="222"/>
      <c r="S577" s="222"/>
      <c r="T577" s="222"/>
      <c r="U577" s="222"/>
      <c r="V577" s="222"/>
      <c r="W577" s="222"/>
      <c r="X577" s="222"/>
      <c r="Y577" s="46"/>
    </row>
    <row r="578" spans="1:25" x14ac:dyDescent="0.2">
      <c r="A578" s="220"/>
      <c r="B578" s="220"/>
      <c r="C578" s="220"/>
      <c r="D578" s="220"/>
      <c r="E578" s="220"/>
      <c r="F578" s="220"/>
      <c r="G578" s="220"/>
      <c r="H578" s="221"/>
      <c r="I578" s="221"/>
      <c r="J578" s="220"/>
      <c r="K578" s="220"/>
      <c r="L578" s="220"/>
      <c r="M578" s="220"/>
      <c r="N578" s="220"/>
      <c r="O578" s="220"/>
      <c r="P578" s="220"/>
      <c r="Q578" s="132"/>
      <c r="R578" s="222"/>
      <c r="S578" s="222"/>
      <c r="T578" s="222"/>
      <c r="U578" s="222"/>
      <c r="V578" s="222"/>
      <c r="W578" s="222"/>
      <c r="X578" s="222"/>
      <c r="Y578" s="46"/>
    </row>
    <row r="579" spans="1:25" x14ac:dyDescent="0.2">
      <c r="A579" s="220"/>
      <c r="B579" s="220"/>
      <c r="C579" s="220"/>
      <c r="D579" s="220"/>
      <c r="E579" s="220"/>
      <c r="F579" s="220"/>
      <c r="G579" s="220"/>
      <c r="H579" s="221"/>
      <c r="I579" s="221"/>
      <c r="J579" s="220"/>
      <c r="K579" s="220"/>
      <c r="L579" s="220"/>
      <c r="M579" s="220"/>
      <c r="N579" s="220"/>
      <c r="O579" s="220"/>
      <c r="P579" s="220"/>
      <c r="Q579" s="132"/>
      <c r="R579" s="222"/>
      <c r="S579" s="222"/>
      <c r="T579" s="222"/>
      <c r="U579" s="222"/>
      <c r="V579" s="222"/>
      <c r="W579" s="222"/>
      <c r="X579" s="222"/>
      <c r="Y579" s="46"/>
    </row>
    <row r="580" spans="1:25" x14ac:dyDescent="0.2">
      <c r="A580" s="220"/>
      <c r="B580" s="220"/>
      <c r="C580" s="220"/>
      <c r="D580" s="220"/>
      <c r="E580" s="220"/>
      <c r="F580" s="220"/>
      <c r="G580" s="220"/>
      <c r="H580" s="221"/>
      <c r="I580" s="221"/>
      <c r="J580" s="220"/>
      <c r="K580" s="220"/>
      <c r="L580" s="220"/>
      <c r="M580" s="220"/>
      <c r="N580" s="220"/>
      <c r="O580" s="220"/>
      <c r="P580" s="220"/>
      <c r="Q580" s="132"/>
      <c r="R580" s="222"/>
      <c r="S580" s="222"/>
      <c r="T580" s="222"/>
      <c r="U580" s="222"/>
      <c r="V580" s="222"/>
      <c r="W580" s="222"/>
      <c r="X580" s="222"/>
      <c r="Y580" s="46"/>
    </row>
    <row r="581" spans="1:25" x14ac:dyDescent="0.2">
      <c r="A581" s="220"/>
      <c r="B581" s="220"/>
      <c r="C581" s="220"/>
      <c r="D581" s="220"/>
      <c r="E581" s="220"/>
      <c r="F581" s="220"/>
      <c r="G581" s="220"/>
      <c r="H581" s="221"/>
      <c r="I581" s="221"/>
      <c r="J581" s="220"/>
      <c r="K581" s="220"/>
      <c r="L581" s="220"/>
      <c r="M581" s="220"/>
      <c r="N581" s="220"/>
      <c r="O581" s="220"/>
      <c r="P581" s="220"/>
      <c r="Q581" s="132"/>
      <c r="R581" s="222"/>
      <c r="S581" s="222"/>
      <c r="T581" s="222"/>
      <c r="U581" s="222"/>
      <c r="V581" s="222"/>
      <c r="W581" s="222"/>
      <c r="X581" s="222"/>
      <c r="Y581" s="46"/>
    </row>
    <row r="582" spans="1:25" x14ac:dyDescent="0.2">
      <c r="A582" s="220"/>
      <c r="B582" s="220"/>
      <c r="C582" s="220"/>
      <c r="D582" s="220"/>
      <c r="E582" s="220"/>
      <c r="F582" s="220"/>
      <c r="G582" s="220"/>
      <c r="H582" s="221"/>
      <c r="I582" s="221"/>
      <c r="J582" s="220"/>
      <c r="K582" s="220"/>
      <c r="L582" s="220"/>
      <c r="M582" s="220"/>
      <c r="N582" s="220"/>
      <c r="O582" s="220"/>
      <c r="P582" s="220"/>
      <c r="Q582" s="132"/>
      <c r="R582" s="222"/>
      <c r="S582" s="222"/>
      <c r="T582" s="222"/>
      <c r="U582" s="222"/>
      <c r="V582" s="222"/>
      <c r="W582" s="222"/>
      <c r="X582" s="222"/>
      <c r="Y582" s="46"/>
    </row>
    <row r="583" spans="1:25" x14ac:dyDescent="0.2">
      <c r="A583" s="220"/>
      <c r="B583" s="220"/>
      <c r="C583" s="220"/>
      <c r="D583" s="220"/>
      <c r="E583" s="220"/>
      <c r="F583" s="220"/>
      <c r="G583" s="220"/>
      <c r="H583" s="221"/>
      <c r="I583" s="221"/>
      <c r="J583" s="220"/>
      <c r="K583" s="220"/>
      <c r="L583" s="220"/>
      <c r="M583" s="220"/>
      <c r="N583" s="220"/>
      <c r="O583" s="220"/>
      <c r="P583" s="220"/>
      <c r="Q583" s="132"/>
      <c r="R583" s="222"/>
      <c r="S583" s="222"/>
      <c r="T583" s="222"/>
      <c r="U583" s="222"/>
      <c r="V583" s="222"/>
      <c r="W583" s="222"/>
      <c r="X583" s="222"/>
      <c r="Y583" s="46"/>
    </row>
    <row r="584" spans="1:25" x14ac:dyDescent="0.2">
      <c r="A584" s="220"/>
      <c r="B584" s="220"/>
      <c r="C584" s="220"/>
      <c r="D584" s="220"/>
      <c r="E584" s="220"/>
      <c r="F584" s="220"/>
      <c r="G584" s="220"/>
      <c r="H584" s="221"/>
      <c r="I584" s="221"/>
      <c r="J584" s="220"/>
      <c r="K584" s="220"/>
      <c r="L584" s="220"/>
      <c r="M584" s="220"/>
      <c r="N584" s="220"/>
      <c r="O584" s="220"/>
      <c r="P584" s="220"/>
      <c r="Q584" s="132"/>
      <c r="R584" s="222"/>
      <c r="S584" s="222"/>
      <c r="T584" s="222"/>
      <c r="U584" s="222"/>
      <c r="V584" s="222"/>
      <c r="W584" s="222"/>
      <c r="X584" s="222"/>
      <c r="Y584" s="46"/>
    </row>
    <row r="585" spans="1:25" x14ac:dyDescent="0.2">
      <c r="A585" s="220"/>
      <c r="B585" s="220"/>
      <c r="C585" s="220"/>
      <c r="D585" s="220"/>
      <c r="E585" s="220"/>
      <c r="F585" s="220"/>
      <c r="G585" s="220"/>
      <c r="H585" s="221"/>
      <c r="I585" s="221"/>
      <c r="J585" s="220"/>
      <c r="K585" s="220"/>
      <c r="L585" s="220"/>
      <c r="M585" s="220"/>
      <c r="N585" s="220"/>
      <c r="O585" s="220"/>
      <c r="P585" s="220"/>
      <c r="Q585" s="132"/>
      <c r="R585" s="222"/>
      <c r="S585" s="222"/>
      <c r="T585" s="222"/>
      <c r="U585" s="222"/>
      <c r="V585" s="222"/>
      <c r="W585" s="222"/>
      <c r="X585" s="222"/>
      <c r="Y585" s="46"/>
    </row>
    <row r="586" spans="1:25" x14ac:dyDescent="0.2">
      <c r="A586" s="220"/>
      <c r="B586" s="220"/>
      <c r="C586" s="220"/>
      <c r="D586" s="220"/>
      <c r="E586" s="220"/>
      <c r="F586" s="220"/>
      <c r="G586" s="220"/>
      <c r="H586" s="221"/>
      <c r="I586" s="221"/>
      <c r="J586" s="220"/>
      <c r="K586" s="220"/>
      <c r="L586" s="220"/>
      <c r="M586" s="220"/>
      <c r="N586" s="220"/>
      <c r="O586" s="220"/>
      <c r="P586" s="220"/>
      <c r="Q586" s="132"/>
      <c r="R586" s="222"/>
      <c r="S586" s="222"/>
      <c r="T586" s="222"/>
      <c r="U586" s="222"/>
      <c r="V586" s="222"/>
      <c r="W586" s="222"/>
      <c r="X586" s="222"/>
      <c r="Y586" s="46"/>
    </row>
    <row r="587" spans="1:25" x14ac:dyDescent="0.2">
      <c r="A587" s="220"/>
      <c r="B587" s="220"/>
      <c r="C587" s="220"/>
      <c r="D587" s="220"/>
      <c r="E587" s="220"/>
      <c r="F587" s="220"/>
      <c r="G587" s="220"/>
      <c r="H587" s="221"/>
      <c r="I587" s="221"/>
      <c r="J587" s="220"/>
      <c r="K587" s="220"/>
      <c r="L587" s="220"/>
      <c r="M587" s="220"/>
      <c r="N587" s="220"/>
      <c r="O587" s="220"/>
      <c r="P587" s="220"/>
      <c r="Q587" s="132"/>
      <c r="R587" s="222"/>
      <c r="S587" s="222"/>
      <c r="T587" s="222"/>
      <c r="U587" s="222"/>
      <c r="V587" s="222"/>
      <c r="W587" s="222"/>
      <c r="X587" s="222"/>
      <c r="Y587" s="46"/>
    </row>
    <row r="588" spans="1:25" x14ac:dyDescent="0.2">
      <c r="A588" s="220"/>
      <c r="B588" s="220"/>
      <c r="C588" s="220"/>
      <c r="D588" s="220"/>
      <c r="E588" s="220"/>
      <c r="F588" s="220"/>
      <c r="G588" s="220"/>
      <c r="H588" s="221"/>
      <c r="I588" s="221"/>
      <c r="J588" s="220"/>
      <c r="K588" s="220"/>
      <c r="L588" s="220"/>
      <c r="M588" s="220"/>
      <c r="N588" s="220"/>
      <c r="O588" s="220"/>
      <c r="P588" s="220"/>
      <c r="Q588" s="132"/>
      <c r="R588" s="222"/>
      <c r="S588" s="222"/>
      <c r="T588" s="222"/>
      <c r="U588" s="222"/>
      <c r="V588" s="222"/>
      <c r="W588" s="222"/>
      <c r="X588" s="222"/>
      <c r="Y588" s="46"/>
    </row>
    <row r="589" spans="1:25" x14ac:dyDescent="0.2">
      <c r="A589" s="220"/>
      <c r="B589" s="220"/>
      <c r="C589" s="220"/>
      <c r="D589" s="220"/>
      <c r="E589" s="220"/>
      <c r="F589" s="220"/>
      <c r="G589" s="220"/>
      <c r="H589" s="221"/>
      <c r="I589" s="221"/>
      <c r="J589" s="220"/>
      <c r="K589" s="220"/>
      <c r="L589" s="220"/>
      <c r="M589" s="220"/>
      <c r="N589" s="220"/>
      <c r="O589" s="220"/>
      <c r="P589" s="220"/>
      <c r="Q589" s="132"/>
      <c r="R589" s="222"/>
      <c r="S589" s="222"/>
      <c r="T589" s="222"/>
      <c r="U589" s="222"/>
      <c r="V589" s="222"/>
      <c r="W589" s="222"/>
      <c r="X589" s="222"/>
      <c r="Y589" s="46"/>
    </row>
    <row r="590" spans="1:25" x14ac:dyDescent="0.2">
      <c r="A590" s="220"/>
      <c r="B590" s="220"/>
      <c r="C590" s="220"/>
      <c r="D590" s="220"/>
      <c r="E590" s="220"/>
      <c r="F590" s="220"/>
      <c r="G590" s="220"/>
      <c r="H590" s="221"/>
      <c r="I590" s="221"/>
      <c r="J590" s="220"/>
      <c r="K590" s="220"/>
      <c r="L590" s="220"/>
      <c r="M590" s="220"/>
      <c r="N590" s="220"/>
      <c r="O590" s="220"/>
      <c r="P590" s="220"/>
      <c r="Q590" s="132"/>
      <c r="R590" s="222"/>
      <c r="S590" s="222"/>
      <c r="T590" s="222"/>
      <c r="U590" s="222"/>
      <c r="V590" s="222"/>
      <c r="W590" s="222"/>
      <c r="X590" s="222"/>
      <c r="Y590" s="46"/>
    </row>
    <row r="591" spans="1:25" x14ac:dyDescent="0.2">
      <c r="A591" s="220"/>
      <c r="B591" s="220"/>
      <c r="C591" s="220"/>
      <c r="D591" s="220"/>
      <c r="E591" s="220"/>
      <c r="F591" s="220"/>
      <c r="G591" s="220"/>
      <c r="H591" s="221"/>
      <c r="I591" s="221"/>
      <c r="J591" s="220"/>
      <c r="K591" s="220"/>
      <c r="L591" s="220"/>
      <c r="M591" s="220"/>
      <c r="N591" s="220"/>
      <c r="O591" s="220"/>
      <c r="P591" s="220"/>
      <c r="Q591" s="132"/>
      <c r="R591" s="222"/>
      <c r="S591" s="222"/>
      <c r="T591" s="222"/>
      <c r="U591" s="222"/>
      <c r="V591" s="222"/>
      <c r="W591" s="222"/>
      <c r="X591" s="222"/>
      <c r="Y591" s="46"/>
    </row>
    <row r="592" spans="1:25" x14ac:dyDescent="0.2">
      <c r="A592" s="220"/>
      <c r="B592" s="220"/>
      <c r="C592" s="220"/>
      <c r="D592" s="220"/>
      <c r="E592" s="220"/>
      <c r="F592" s="220"/>
      <c r="G592" s="220"/>
      <c r="H592" s="221"/>
      <c r="I592" s="221"/>
      <c r="J592" s="220"/>
      <c r="K592" s="220"/>
      <c r="L592" s="220"/>
      <c r="M592" s="220"/>
      <c r="N592" s="220"/>
      <c r="O592" s="220"/>
      <c r="P592" s="220"/>
      <c r="Q592" s="132"/>
      <c r="R592" s="222"/>
      <c r="S592" s="222"/>
      <c r="T592" s="222"/>
      <c r="U592" s="222"/>
      <c r="V592" s="222"/>
      <c r="W592" s="222"/>
      <c r="X592" s="222"/>
      <c r="Y592" s="46"/>
    </row>
    <row r="593" spans="1:25" x14ac:dyDescent="0.2">
      <c r="A593" s="220"/>
      <c r="B593" s="220"/>
      <c r="C593" s="220"/>
      <c r="D593" s="220"/>
      <c r="E593" s="220"/>
      <c r="F593" s="220"/>
      <c r="G593" s="220"/>
      <c r="H593" s="221"/>
      <c r="I593" s="221"/>
      <c r="J593" s="220"/>
      <c r="K593" s="220"/>
      <c r="L593" s="220"/>
      <c r="M593" s="220"/>
      <c r="N593" s="220"/>
      <c r="O593" s="220"/>
      <c r="P593" s="220"/>
      <c r="Q593" s="132"/>
      <c r="R593" s="222"/>
      <c r="S593" s="222"/>
      <c r="T593" s="222"/>
      <c r="U593" s="222"/>
      <c r="V593" s="222"/>
      <c r="W593" s="222"/>
      <c r="X593" s="222"/>
      <c r="Y593" s="46"/>
    </row>
    <row r="594" spans="1:25" x14ac:dyDescent="0.2">
      <c r="A594" s="220"/>
      <c r="B594" s="220"/>
      <c r="C594" s="220"/>
      <c r="D594" s="220"/>
      <c r="E594" s="220"/>
      <c r="F594" s="220"/>
      <c r="G594" s="220"/>
      <c r="H594" s="221"/>
      <c r="I594" s="221"/>
      <c r="J594" s="220"/>
      <c r="K594" s="220"/>
      <c r="L594" s="220"/>
      <c r="M594" s="220"/>
      <c r="N594" s="220"/>
      <c r="O594" s="220"/>
      <c r="P594" s="220"/>
      <c r="Q594" s="132"/>
      <c r="R594" s="222"/>
      <c r="S594" s="222"/>
      <c r="T594" s="222"/>
      <c r="U594" s="222"/>
      <c r="V594" s="222"/>
      <c r="W594" s="222"/>
      <c r="X594" s="222"/>
      <c r="Y594" s="46"/>
    </row>
    <row r="595" spans="1:25" x14ac:dyDescent="0.2">
      <c r="A595" s="220"/>
      <c r="B595" s="220"/>
      <c r="C595" s="220"/>
      <c r="D595" s="220"/>
      <c r="E595" s="220"/>
      <c r="F595" s="220"/>
      <c r="G595" s="220"/>
      <c r="H595" s="221"/>
      <c r="I595" s="221"/>
      <c r="J595" s="220"/>
      <c r="K595" s="220"/>
      <c r="L595" s="220"/>
      <c r="M595" s="220"/>
      <c r="N595" s="220"/>
      <c r="O595" s="220"/>
      <c r="P595" s="220"/>
      <c r="Q595" s="132"/>
      <c r="R595" s="222"/>
      <c r="S595" s="222"/>
      <c r="T595" s="222"/>
      <c r="U595" s="222"/>
      <c r="V595" s="222"/>
      <c r="W595" s="222"/>
      <c r="X595" s="222"/>
      <c r="Y595" s="46"/>
    </row>
    <row r="596" spans="1:25" x14ac:dyDescent="0.2">
      <c r="A596" s="220"/>
      <c r="B596" s="220"/>
      <c r="C596" s="220"/>
      <c r="D596" s="220"/>
      <c r="E596" s="220"/>
      <c r="F596" s="220"/>
      <c r="G596" s="220"/>
      <c r="H596" s="221"/>
      <c r="I596" s="221"/>
      <c r="J596" s="220"/>
      <c r="K596" s="220"/>
      <c r="L596" s="220"/>
      <c r="M596" s="220"/>
      <c r="N596" s="220"/>
      <c r="O596" s="220"/>
      <c r="P596" s="220"/>
      <c r="Q596" s="132"/>
      <c r="R596" s="222"/>
      <c r="S596" s="222"/>
      <c r="T596" s="222"/>
      <c r="U596" s="222"/>
      <c r="V596" s="222"/>
      <c r="W596" s="222"/>
      <c r="X596" s="222"/>
      <c r="Y596" s="46"/>
    </row>
    <row r="597" spans="1:25" x14ac:dyDescent="0.2">
      <c r="A597" s="220"/>
      <c r="B597" s="220"/>
      <c r="C597" s="220"/>
      <c r="D597" s="220"/>
      <c r="E597" s="220"/>
      <c r="F597" s="220"/>
      <c r="G597" s="220"/>
      <c r="H597" s="221"/>
      <c r="I597" s="221"/>
      <c r="J597" s="220"/>
      <c r="K597" s="220"/>
      <c r="L597" s="220"/>
      <c r="M597" s="220"/>
      <c r="N597" s="220"/>
      <c r="O597" s="220"/>
      <c r="P597" s="220"/>
      <c r="Q597" s="132"/>
      <c r="R597" s="222"/>
      <c r="S597" s="222"/>
      <c r="T597" s="222"/>
      <c r="U597" s="222"/>
      <c r="V597" s="222"/>
      <c r="W597" s="222"/>
      <c r="X597" s="222"/>
      <c r="Y597" s="46"/>
    </row>
    <row r="598" spans="1:25" x14ac:dyDescent="0.2">
      <c r="A598" s="220"/>
      <c r="B598" s="220"/>
      <c r="C598" s="220"/>
      <c r="D598" s="220"/>
      <c r="E598" s="220"/>
      <c r="F598" s="220"/>
      <c r="G598" s="220"/>
      <c r="H598" s="221"/>
      <c r="I598" s="221"/>
      <c r="J598" s="220"/>
      <c r="K598" s="220"/>
      <c r="L598" s="220"/>
      <c r="M598" s="220"/>
      <c r="N598" s="220"/>
      <c r="O598" s="220"/>
      <c r="P598" s="220"/>
      <c r="Q598" s="132"/>
      <c r="R598" s="46"/>
      <c r="S598" s="46"/>
      <c r="T598" s="46"/>
      <c r="U598" s="46"/>
      <c r="V598" s="46"/>
      <c r="W598" s="46"/>
      <c r="X598" s="46"/>
      <c r="Y598" s="46"/>
    </row>
    <row r="599" spans="1:25" x14ac:dyDescent="0.2">
      <c r="A599" s="220"/>
      <c r="B599" s="220"/>
      <c r="C599" s="220"/>
      <c r="D599" s="220"/>
      <c r="E599" s="220"/>
      <c r="F599" s="220"/>
      <c r="G599" s="220"/>
      <c r="H599" s="221"/>
      <c r="I599" s="221"/>
      <c r="J599" s="220"/>
      <c r="K599" s="220"/>
      <c r="L599" s="220"/>
      <c r="M599" s="220"/>
      <c r="N599" s="220"/>
      <c r="O599" s="220"/>
      <c r="P599" s="220"/>
      <c r="Q599" s="132"/>
      <c r="R599" s="46"/>
      <c r="S599" s="46"/>
      <c r="T599" s="46"/>
      <c r="U599" s="46"/>
      <c r="V599" s="46"/>
      <c r="W599" s="46"/>
      <c r="X599" s="46"/>
      <c r="Y599" s="46"/>
    </row>
    <row r="600" spans="1:25" x14ac:dyDescent="0.2">
      <c r="A600" s="220"/>
      <c r="B600" s="220"/>
      <c r="C600" s="220"/>
      <c r="D600" s="220"/>
      <c r="E600" s="220"/>
      <c r="F600" s="220"/>
      <c r="G600" s="220"/>
      <c r="H600" s="221"/>
      <c r="I600" s="221"/>
      <c r="J600" s="220"/>
      <c r="K600" s="220"/>
      <c r="L600" s="220"/>
      <c r="M600" s="220"/>
      <c r="N600" s="220"/>
      <c r="O600" s="220"/>
      <c r="P600" s="220"/>
      <c r="Q600" s="132"/>
      <c r="R600" s="46"/>
      <c r="S600" s="46"/>
      <c r="T600" s="46"/>
      <c r="U600" s="46"/>
      <c r="V600" s="46"/>
      <c r="W600" s="46"/>
      <c r="X600" s="46"/>
      <c r="Y600" s="46"/>
    </row>
    <row r="601" spans="1:25" x14ac:dyDescent="0.2">
      <c r="A601" s="220"/>
      <c r="B601" s="220"/>
      <c r="C601" s="220"/>
      <c r="D601" s="220"/>
      <c r="E601" s="220"/>
      <c r="F601" s="220"/>
      <c r="G601" s="220"/>
      <c r="H601" s="221"/>
      <c r="I601" s="221"/>
      <c r="J601" s="220"/>
      <c r="K601" s="220"/>
      <c r="L601" s="220"/>
      <c r="M601" s="220"/>
      <c r="N601" s="220"/>
      <c r="O601" s="220"/>
      <c r="P601" s="220"/>
      <c r="Q601" s="132"/>
      <c r="R601" s="46"/>
      <c r="S601" s="46"/>
      <c r="T601" s="46"/>
      <c r="U601" s="46"/>
      <c r="V601" s="46"/>
      <c r="W601" s="46"/>
      <c r="X601" s="46"/>
      <c r="Y601" s="46"/>
    </row>
    <row r="602" spans="1:25" x14ac:dyDescent="0.2">
      <c r="A602" s="220"/>
      <c r="B602" s="220"/>
      <c r="C602" s="220"/>
      <c r="D602" s="220"/>
      <c r="E602" s="220"/>
      <c r="F602" s="220"/>
      <c r="G602" s="220"/>
      <c r="H602" s="221"/>
      <c r="I602" s="221"/>
      <c r="J602" s="220"/>
      <c r="K602" s="220"/>
      <c r="L602" s="220"/>
      <c r="M602" s="220"/>
      <c r="N602" s="220"/>
      <c r="O602" s="220"/>
      <c r="P602" s="220"/>
      <c r="Q602" s="132"/>
      <c r="R602" s="46"/>
      <c r="S602" s="46"/>
      <c r="T602" s="46"/>
      <c r="U602" s="46"/>
      <c r="V602" s="46"/>
      <c r="W602" s="46"/>
      <c r="X602" s="46"/>
      <c r="Y602" s="46"/>
    </row>
    <row r="603" spans="1:25" x14ac:dyDescent="0.2">
      <c r="A603" s="220"/>
      <c r="B603" s="220"/>
      <c r="C603" s="220"/>
      <c r="D603" s="220"/>
      <c r="E603" s="220"/>
      <c r="F603" s="220"/>
      <c r="G603" s="220"/>
      <c r="H603" s="221"/>
      <c r="I603" s="221"/>
      <c r="J603" s="220"/>
      <c r="K603" s="220"/>
      <c r="L603" s="220"/>
      <c r="M603" s="220"/>
      <c r="N603" s="220"/>
      <c r="O603" s="220"/>
      <c r="P603" s="220"/>
      <c r="Q603" s="132"/>
      <c r="R603" s="46"/>
      <c r="S603" s="46"/>
      <c r="T603" s="46"/>
      <c r="U603" s="46"/>
      <c r="V603" s="46"/>
      <c r="W603" s="46"/>
      <c r="X603" s="46"/>
      <c r="Y603" s="46"/>
    </row>
    <row r="604" spans="1:25" x14ac:dyDescent="0.2">
      <c r="A604" s="220"/>
      <c r="B604" s="220"/>
      <c r="C604" s="220"/>
      <c r="D604" s="220"/>
      <c r="E604" s="220"/>
      <c r="F604" s="220"/>
      <c r="G604" s="220"/>
      <c r="H604" s="221"/>
      <c r="I604" s="221"/>
      <c r="J604" s="220"/>
      <c r="K604" s="220"/>
      <c r="L604" s="220"/>
      <c r="M604" s="220"/>
      <c r="N604" s="220"/>
      <c r="O604" s="220"/>
      <c r="P604" s="220"/>
      <c r="Q604" s="132"/>
      <c r="R604" s="46"/>
      <c r="S604" s="46"/>
      <c r="T604" s="46"/>
      <c r="U604" s="46"/>
      <c r="V604" s="46"/>
      <c r="W604" s="46"/>
      <c r="X604" s="46"/>
      <c r="Y604" s="46"/>
    </row>
    <row r="605" spans="1:25" x14ac:dyDescent="0.2">
      <c r="A605" s="220"/>
      <c r="B605" s="220"/>
      <c r="C605" s="220"/>
      <c r="D605" s="220"/>
      <c r="E605" s="220"/>
      <c r="F605" s="220"/>
      <c r="G605" s="220"/>
      <c r="H605" s="221"/>
      <c r="I605" s="221"/>
      <c r="J605" s="220"/>
      <c r="K605" s="220"/>
      <c r="L605" s="220"/>
      <c r="M605" s="220"/>
      <c r="N605" s="220"/>
      <c r="O605" s="220"/>
      <c r="P605" s="220"/>
      <c r="Q605" s="132"/>
      <c r="R605" s="46"/>
      <c r="S605" s="46"/>
      <c r="T605" s="46"/>
      <c r="U605" s="46"/>
      <c r="V605" s="46"/>
      <c r="W605" s="46"/>
      <c r="X605" s="46"/>
      <c r="Y605" s="46"/>
    </row>
    <row r="606" spans="1:25" x14ac:dyDescent="0.2">
      <c r="A606" s="220"/>
      <c r="B606" s="220"/>
      <c r="C606" s="220"/>
      <c r="D606" s="220"/>
      <c r="E606" s="220"/>
      <c r="F606" s="220"/>
      <c r="G606" s="220"/>
      <c r="H606" s="221"/>
      <c r="I606" s="221"/>
      <c r="J606" s="220"/>
      <c r="K606" s="220"/>
      <c r="L606" s="220"/>
      <c r="M606" s="220"/>
      <c r="N606" s="220"/>
      <c r="O606" s="220"/>
      <c r="P606" s="220"/>
      <c r="Q606" s="132"/>
      <c r="R606" s="46"/>
      <c r="S606" s="46"/>
      <c r="T606" s="46"/>
      <c r="U606" s="46"/>
      <c r="V606" s="46"/>
      <c r="W606" s="46"/>
      <c r="X606" s="46"/>
      <c r="Y606" s="46"/>
    </row>
    <row r="607" spans="1:25" x14ac:dyDescent="0.2">
      <c r="A607" s="220"/>
      <c r="B607" s="220"/>
      <c r="C607" s="220"/>
      <c r="D607" s="220"/>
      <c r="E607" s="220"/>
      <c r="F607" s="220"/>
      <c r="G607" s="220"/>
      <c r="H607" s="221"/>
      <c r="I607" s="221"/>
      <c r="J607" s="220"/>
      <c r="K607" s="220"/>
      <c r="L607" s="220"/>
      <c r="M607" s="220"/>
      <c r="N607" s="220"/>
      <c r="O607" s="220"/>
      <c r="P607" s="220"/>
      <c r="Q607" s="132"/>
      <c r="R607" s="46"/>
      <c r="S607" s="46"/>
      <c r="T607" s="46"/>
      <c r="U607" s="46"/>
      <c r="V607" s="46"/>
      <c r="W607" s="46"/>
      <c r="X607" s="46"/>
      <c r="Y607" s="46"/>
    </row>
    <row r="608" spans="1:25" x14ac:dyDescent="0.2">
      <c r="A608" s="220"/>
      <c r="B608" s="220"/>
      <c r="C608" s="220"/>
      <c r="D608" s="220"/>
      <c r="E608" s="220"/>
      <c r="F608" s="220"/>
      <c r="G608" s="220"/>
      <c r="H608" s="221"/>
      <c r="I608" s="221"/>
      <c r="J608" s="220"/>
      <c r="K608" s="220"/>
      <c r="L608" s="220"/>
      <c r="M608" s="220"/>
      <c r="N608" s="220"/>
      <c r="O608" s="220"/>
      <c r="P608" s="220"/>
      <c r="Q608" s="132"/>
      <c r="R608" s="46"/>
      <c r="S608" s="46"/>
      <c r="T608" s="46"/>
      <c r="U608" s="46"/>
      <c r="V608" s="46"/>
      <c r="W608" s="46"/>
      <c r="X608" s="46"/>
      <c r="Y608" s="46"/>
    </row>
    <row r="609" spans="1:25" x14ac:dyDescent="0.2">
      <c r="A609" s="220"/>
      <c r="B609" s="220"/>
      <c r="C609" s="220"/>
      <c r="D609" s="220"/>
      <c r="E609" s="220"/>
      <c r="F609" s="220"/>
      <c r="G609" s="220"/>
      <c r="H609" s="221"/>
      <c r="I609" s="221"/>
      <c r="J609" s="220"/>
      <c r="K609" s="220"/>
      <c r="L609" s="220"/>
      <c r="M609" s="220"/>
      <c r="N609" s="220"/>
      <c r="O609" s="220"/>
      <c r="P609" s="220"/>
      <c r="Q609" s="132"/>
      <c r="R609" s="46"/>
      <c r="S609" s="46"/>
      <c r="T609" s="46"/>
      <c r="U609" s="46"/>
      <c r="V609" s="46"/>
      <c r="W609" s="46"/>
      <c r="X609" s="46"/>
      <c r="Y609" s="46"/>
    </row>
    <row r="610" spans="1:25" x14ac:dyDescent="0.2">
      <c r="A610" s="220"/>
      <c r="B610" s="220"/>
      <c r="C610" s="220"/>
      <c r="D610" s="220"/>
      <c r="E610" s="220"/>
      <c r="F610" s="220"/>
      <c r="G610" s="220"/>
      <c r="H610" s="221"/>
      <c r="I610" s="221"/>
      <c r="J610" s="220"/>
      <c r="K610" s="220"/>
      <c r="L610" s="220"/>
      <c r="M610" s="220"/>
      <c r="N610" s="220"/>
      <c r="O610" s="220"/>
      <c r="P610" s="220"/>
      <c r="Q610" s="132"/>
      <c r="R610" s="46"/>
      <c r="S610" s="46"/>
      <c r="T610" s="46"/>
      <c r="U610" s="46"/>
      <c r="V610" s="46"/>
      <c r="W610" s="46"/>
      <c r="X610" s="46"/>
      <c r="Y610" s="46"/>
    </row>
    <row r="611" spans="1:25" x14ac:dyDescent="0.2">
      <c r="A611" s="220"/>
      <c r="B611" s="220"/>
      <c r="C611" s="220"/>
      <c r="D611" s="220"/>
      <c r="E611" s="220"/>
      <c r="F611" s="220"/>
      <c r="G611" s="220"/>
      <c r="H611" s="221"/>
      <c r="I611" s="221"/>
      <c r="J611" s="220"/>
      <c r="K611" s="220"/>
      <c r="L611" s="220"/>
      <c r="M611" s="220"/>
      <c r="N611" s="220"/>
      <c r="O611" s="220"/>
      <c r="P611" s="220"/>
      <c r="Q611" s="132"/>
      <c r="R611" s="46"/>
      <c r="S611" s="46"/>
      <c r="T611" s="46"/>
      <c r="U611" s="46"/>
      <c r="V611" s="46"/>
      <c r="W611" s="46"/>
      <c r="X611" s="46"/>
      <c r="Y611" s="46"/>
    </row>
    <row r="612" spans="1:25" x14ac:dyDescent="0.2">
      <c r="A612" s="220"/>
      <c r="B612" s="220"/>
      <c r="C612" s="220"/>
      <c r="D612" s="220"/>
      <c r="E612" s="220"/>
      <c r="F612" s="220"/>
      <c r="G612" s="220"/>
      <c r="H612" s="221"/>
      <c r="I612" s="221"/>
      <c r="J612" s="220"/>
      <c r="K612" s="220"/>
      <c r="L612" s="220"/>
      <c r="M612" s="220"/>
      <c r="N612" s="220"/>
      <c r="O612" s="220"/>
      <c r="P612" s="220"/>
      <c r="Q612" s="132"/>
      <c r="R612" s="46"/>
      <c r="S612" s="46"/>
      <c r="T612" s="46"/>
      <c r="U612" s="46"/>
      <c r="V612" s="46"/>
      <c r="W612" s="46"/>
      <c r="X612" s="46"/>
      <c r="Y612" s="46"/>
    </row>
    <row r="613" spans="1:25" x14ac:dyDescent="0.2">
      <c r="A613" s="220"/>
      <c r="B613" s="220"/>
      <c r="C613" s="220"/>
      <c r="D613" s="220"/>
      <c r="E613" s="220"/>
      <c r="F613" s="220"/>
      <c r="G613" s="220"/>
      <c r="H613" s="221"/>
      <c r="I613" s="221"/>
      <c r="J613" s="220"/>
      <c r="K613" s="220"/>
      <c r="L613" s="220"/>
      <c r="M613" s="220"/>
      <c r="N613" s="220"/>
      <c r="O613" s="220"/>
      <c r="P613" s="220"/>
      <c r="Q613" s="132"/>
      <c r="R613" s="46"/>
      <c r="S613" s="46"/>
      <c r="T613" s="46"/>
      <c r="U613" s="46"/>
      <c r="V613" s="46"/>
      <c r="W613" s="46"/>
      <c r="X613" s="46"/>
      <c r="Y613" s="46"/>
    </row>
    <row r="614" spans="1:25" x14ac:dyDescent="0.2">
      <c r="A614" s="220"/>
      <c r="B614" s="220"/>
      <c r="C614" s="220"/>
      <c r="D614" s="220"/>
      <c r="E614" s="220"/>
      <c r="F614" s="220"/>
      <c r="G614" s="220"/>
      <c r="H614" s="221"/>
      <c r="I614" s="221"/>
      <c r="J614" s="220"/>
      <c r="K614" s="220"/>
      <c r="L614" s="220"/>
      <c r="M614" s="220"/>
      <c r="N614" s="220"/>
      <c r="O614" s="220"/>
      <c r="P614" s="220"/>
      <c r="Q614" s="132"/>
      <c r="R614" s="46"/>
      <c r="S614" s="46"/>
      <c r="T614" s="46"/>
      <c r="U614" s="46"/>
      <c r="V614" s="46"/>
      <c r="W614" s="46"/>
      <c r="X614" s="46"/>
      <c r="Y614" s="46"/>
    </row>
    <row r="615" spans="1:25" x14ac:dyDescent="0.2">
      <c r="A615" s="220"/>
      <c r="B615" s="220"/>
      <c r="C615" s="220"/>
      <c r="D615" s="220"/>
      <c r="E615" s="220"/>
      <c r="F615" s="220"/>
      <c r="G615" s="220"/>
      <c r="H615" s="221"/>
      <c r="I615" s="221"/>
      <c r="J615" s="220"/>
      <c r="K615" s="220"/>
      <c r="L615" s="220"/>
      <c r="M615" s="220"/>
      <c r="N615" s="220"/>
      <c r="O615" s="220"/>
      <c r="P615" s="220"/>
      <c r="Q615" s="132"/>
      <c r="R615" s="46"/>
      <c r="S615" s="46"/>
      <c r="T615" s="46"/>
      <c r="U615" s="46"/>
      <c r="V615" s="46"/>
      <c r="W615" s="46"/>
      <c r="X615" s="46"/>
      <c r="Y615" s="46"/>
    </row>
    <row r="616" spans="1:25" x14ac:dyDescent="0.2">
      <c r="A616" s="220"/>
      <c r="B616" s="220"/>
      <c r="C616" s="220"/>
      <c r="D616" s="220"/>
      <c r="E616" s="220"/>
      <c r="F616" s="220"/>
      <c r="G616" s="220"/>
      <c r="H616" s="221"/>
      <c r="I616" s="221"/>
      <c r="J616" s="220"/>
      <c r="K616" s="220"/>
      <c r="L616" s="220"/>
      <c r="M616" s="220"/>
      <c r="N616" s="220"/>
      <c r="O616" s="220"/>
      <c r="P616" s="220"/>
      <c r="Q616" s="132"/>
      <c r="R616" s="46"/>
      <c r="S616" s="46"/>
      <c r="T616" s="46"/>
      <c r="U616" s="46"/>
      <c r="V616" s="46"/>
      <c r="W616" s="46"/>
      <c r="X616" s="46"/>
      <c r="Y616" s="46"/>
    </row>
    <row r="617" spans="1:25" x14ac:dyDescent="0.2">
      <c r="A617" s="220"/>
      <c r="B617" s="220"/>
      <c r="C617" s="220"/>
      <c r="D617" s="220"/>
      <c r="E617" s="220"/>
      <c r="F617" s="220"/>
      <c r="G617" s="220"/>
      <c r="H617" s="221"/>
      <c r="I617" s="221"/>
      <c r="J617" s="220"/>
      <c r="K617" s="220"/>
      <c r="L617" s="220"/>
      <c r="M617" s="220"/>
      <c r="N617" s="220"/>
      <c r="O617" s="220"/>
      <c r="P617" s="220"/>
      <c r="Q617" s="132"/>
      <c r="R617" s="46"/>
      <c r="S617" s="46"/>
      <c r="T617" s="46"/>
      <c r="U617" s="46"/>
      <c r="V617" s="46"/>
      <c r="W617" s="46"/>
      <c r="X617" s="46"/>
      <c r="Y617" s="46"/>
    </row>
    <row r="618" spans="1:25" x14ac:dyDescent="0.2">
      <c r="A618" s="220"/>
      <c r="B618" s="220"/>
      <c r="C618" s="220"/>
      <c r="D618" s="220"/>
      <c r="E618" s="220"/>
      <c r="F618" s="220"/>
      <c r="G618" s="220"/>
      <c r="H618" s="221"/>
      <c r="I618" s="221"/>
      <c r="J618" s="220"/>
      <c r="K618" s="220"/>
      <c r="L618" s="220"/>
      <c r="M618" s="220"/>
      <c r="N618" s="220"/>
      <c r="O618" s="220"/>
      <c r="P618" s="220"/>
      <c r="Q618" s="132"/>
      <c r="R618" s="46"/>
      <c r="S618" s="46"/>
      <c r="T618" s="46"/>
      <c r="U618" s="46"/>
      <c r="V618" s="46"/>
      <c r="W618" s="46"/>
      <c r="X618" s="46"/>
      <c r="Y618" s="46"/>
    </row>
    <row r="619" spans="1:25" x14ac:dyDescent="0.2">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row>
    <row r="620" spans="1:25" x14ac:dyDescent="0.2">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row>
    <row r="621" spans="1:25" x14ac:dyDescent="0.2">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row>
    <row r="622" spans="1:25" x14ac:dyDescent="0.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row>
    <row r="623" spans="1:25" x14ac:dyDescent="0.2">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row>
    <row r="624" spans="1:25" x14ac:dyDescent="0.2">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row>
    <row r="625" spans="1:25" x14ac:dyDescent="0.2">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row>
    <row r="626" spans="1:25" x14ac:dyDescent="0.2">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row>
    <row r="627" spans="1:25" x14ac:dyDescent="0.2">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row>
    <row r="628" spans="1:25" x14ac:dyDescent="0.2">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row>
    <row r="629" spans="1:25" x14ac:dyDescent="0.2">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row>
    <row r="630" spans="1:25" x14ac:dyDescent="0.2">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row>
    <row r="631" spans="1:25" x14ac:dyDescent="0.2">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row>
    <row r="632" spans="1:25" x14ac:dyDescent="0.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row>
    <row r="633" spans="1:25" x14ac:dyDescent="0.2">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row>
    <row r="634" spans="1:25" x14ac:dyDescent="0.2">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row>
    <row r="635" spans="1:25" x14ac:dyDescent="0.2">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row>
    <row r="636" spans="1:25" x14ac:dyDescent="0.2">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row>
    <row r="637" spans="1:25" x14ac:dyDescent="0.2">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row>
    <row r="638" spans="1:25" x14ac:dyDescent="0.2">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row>
    <row r="639" spans="1:25" x14ac:dyDescent="0.2">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row>
    <row r="640" spans="1:25" x14ac:dyDescent="0.2">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row>
    <row r="641" spans="1:25" x14ac:dyDescent="0.2">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row>
    <row r="642" spans="1:25" x14ac:dyDescent="0.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row>
    <row r="643" spans="1:25" x14ac:dyDescent="0.2">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row>
    <row r="644" spans="1:25" x14ac:dyDescent="0.2">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row>
    <row r="645" spans="1:25" x14ac:dyDescent="0.2">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row>
    <row r="646" spans="1:25" x14ac:dyDescent="0.2">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row>
    <row r="647" spans="1:25" x14ac:dyDescent="0.2">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row>
    <row r="648" spans="1:25" x14ac:dyDescent="0.2">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row>
    <row r="649" spans="1:25" x14ac:dyDescent="0.2">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row>
    <row r="650" spans="1:25" x14ac:dyDescent="0.2">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row>
    <row r="651" spans="1:25" x14ac:dyDescent="0.2">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row>
    <row r="652" spans="1:25" x14ac:dyDescent="0.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row>
    <row r="653" spans="1:25" x14ac:dyDescent="0.2">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row>
    <row r="654" spans="1:25" x14ac:dyDescent="0.2">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row>
    <row r="655" spans="1:25" x14ac:dyDescent="0.2">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row>
    <row r="656" spans="1:25" x14ac:dyDescent="0.2">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row>
    <row r="657" spans="1:25" x14ac:dyDescent="0.2">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row>
    <row r="658" spans="1:25" x14ac:dyDescent="0.2">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row>
    <row r="659" spans="1:25" x14ac:dyDescent="0.2">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row>
    <row r="660" spans="1:25" x14ac:dyDescent="0.2">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row>
    <row r="661" spans="1:25" x14ac:dyDescent="0.2">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row>
    <row r="662" spans="1:25" x14ac:dyDescent="0.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row>
    <row r="663" spans="1:25" x14ac:dyDescent="0.2">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row>
    <row r="664" spans="1:25" x14ac:dyDescent="0.2">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row>
    <row r="665" spans="1:25" x14ac:dyDescent="0.2">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row>
    <row r="666" spans="1:25" x14ac:dyDescent="0.2">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row>
    <row r="667" spans="1:25" x14ac:dyDescent="0.2">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row>
    <row r="668" spans="1:25" x14ac:dyDescent="0.2">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row>
    <row r="669" spans="1:25" x14ac:dyDescent="0.2">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row>
    <row r="670" spans="1:25" x14ac:dyDescent="0.2">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row>
    <row r="671" spans="1:25" x14ac:dyDescent="0.2">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row>
    <row r="672" spans="1:25" x14ac:dyDescent="0.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row>
    <row r="673" spans="1:25" x14ac:dyDescent="0.2">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row>
    <row r="674" spans="1:25" x14ac:dyDescent="0.2">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row>
    <row r="675" spans="1:25" x14ac:dyDescent="0.2">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row>
    <row r="676" spans="1:25" x14ac:dyDescent="0.2">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row>
    <row r="677" spans="1:25" x14ac:dyDescent="0.2">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row>
    <row r="678" spans="1:25" x14ac:dyDescent="0.2">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row>
    <row r="679" spans="1:25" x14ac:dyDescent="0.2">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row>
    <row r="680" spans="1:25" x14ac:dyDescent="0.2">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row>
    <row r="681" spans="1:25" x14ac:dyDescent="0.2">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row>
    <row r="682" spans="1:25" x14ac:dyDescent="0.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row>
    <row r="683" spans="1:25" x14ac:dyDescent="0.2">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row>
    <row r="684" spans="1:25" x14ac:dyDescent="0.2">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row>
    <row r="685" spans="1:25" x14ac:dyDescent="0.2">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row>
    <row r="686" spans="1:25" x14ac:dyDescent="0.2">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row>
    <row r="687" spans="1:25" x14ac:dyDescent="0.2">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row>
    <row r="688" spans="1:25" x14ac:dyDescent="0.2">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row>
    <row r="689" spans="1:25" x14ac:dyDescent="0.2">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row>
    <row r="690" spans="1:25" x14ac:dyDescent="0.2">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row>
    <row r="691" spans="1:25" x14ac:dyDescent="0.2">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row>
    <row r="692" spans="1:25" x14ac:dyDescent="0.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row>
    <row r="693" spans="1:25" x14ac:dyDescent="0.2">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row>
    <row r="694" spans="1:25" x14ac:dyDescent="0.2">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row>
    <row r="695" spans="1:25" x14ac:dyDescent="0.2">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row>
    <row r="696" spans="1:25" x14ac:dyDescent="0.2">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row>
    <row r="697" spans="1:25" x14ac:dyDescent="0.2">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row>
    <row r="698" spans="1:25" x14ac:dyDescent="0.2">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row>
    <row r="699" spans="1:25" x14ac:dyDescent="0.2">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row>
    <row r="700" spans="1:25" x14ac:dyDescent="0.2">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row>
    <row r="701" spans="1:25" x14ac:dyDescent="0.2">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row>
    <row r="702" spans="1:25" x14ac:dyDescent="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row>
    <row r="703" spans="1:25" x14ac:dyDescent="0.2">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row>
    <row r="704" spans="1:25" x14ac:dyDescent="0.2">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row>
    <row r="705" spans="1:25" x14ac:dyDescent="0.2">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row>
    <row r="706" spans="1:25" x14ac:dyDescent="0.2">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row>
    <row r="707" spans="1:25" x14ac:dyDescent="0.2">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row>
    <row r="708" spans="1:25" x14ac:dyDescent="0.2">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row>
    <row r="709" spans="1:25" x14ac:dyDescent="0.2">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row>
    <row r="710" spans="1:25" x14ac:dyDescent="0.2">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row>
    <row r="711" spans="1:25" x14ac:dyDescent="0.2">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row>
    <row r="712" spans="1:25" x14ac:dyDescent="0.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row>
    <row r="713" spans="1:25" x14ac:dyDescent="0.2">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row>
    <row r="714" spans="1:25" x14ac:dyDescent="0.2">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row>
    <row r="715" spans="1:25" x14ac:dyDescent="0.2">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row>
    <row r="716" spans="1:25" x14ac:dyDescent="0.2">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row>
    <row r="717" spans="1:25" x14ac:dyDescent="0.2">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row>
    <row r="718" spans="1:25" x14ac:dyDescent="0.2">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row>
    <row r="719" spans="1:25" x14ac:dyDescent="0.2">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row>
    <row r="720" spans="1:25" x14ac:dyDescent="0.2">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row>
    <row r="721" spans="1:25" x14ac:dyDescent="0.2">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row>
    <row r="722" spans="1:25" x14ac:dyDescent="0.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row>
    <row r="723" spans="1:25" x14ac:dyDescent="0.2">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row>
    <row r="724" spans="1:25" x14ac:dyDescent="0.2">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row>
    <row r="725" spans="1:25" x14ac:dyDescent="0.2">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row>
    <row r="726" spans="1:25" x14ac:dyDescent="0.2">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row>
    <row r="727" spans="1:25" x14ac:dyDescent="0.2">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row>
    <row r="728" spans="1:25" x14ac:dyDescent="0.2">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row>
    <row r="729" spans="1:25" x14ac:dyDescent="0.2">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row>
    <row r="730" spans="1:25" x14ac:dyDescent="0.2">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row>
    <row r="731" spans="1:25" x14ac:dyDescent="0.2">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row>
    <row r="732" spans="1:25" x14ac:dyDescent="0.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row>
    <row r="733" spans="1:25" x14ac:dyDescent="0.2">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row>
    <row r="734" spans="1:25" x14ac:dyDescent="0.2">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row>
    <row r="735" spans="1:25" x14ac:dyDescent="0.2">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row>
    <row r="736" spans="1:25" x14ac:dyDescent="0.2">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row>
    <row r="737" spans="1:25" x14ac:dyDescent="0.2">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row>
    <row r="738" spans="1:25" x14ac:dyDescent="0.2">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row>
    <row r="739" spans="1:25" x14ac:dyDescent="0.2">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row>
    <row r="740" spans="1:25" x14ac:dyDescent="0.2">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row>
    <row r="741" spans="1:25" x14ac:dyDescent="0.2">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row>
    <row r="742" spans="1:25" x14ac:dyDescent="0.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row>
    <row r="743" spans="1:25" x14ac:dyDescent="0.2">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row>
    <row r="744" spans="1:25" x14ac:dyDescent="0.2">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row>
    <row r="745" spans="1:25" x14ac:dyDescent="0.2">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row>
    <row r="746" spans="1:25" x14ac:dyDescent="0.2">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row>
    <row r="747" spans="1:25" x14ac:dyDescent="0.2">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row>
    <row r="748" spans="1:25" x14ac:dyDescent="0.2">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row>
    <row r="749" spans="1:25" x14ac:dyDescent="0.2">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row>
    <row r="750" spans="1:25" x14ac:dyDescent="0.2">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row>
    <row r="751" spans="1:25" x14ac:dyDescent="0.2">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row>
    <row r="752" spans="1:25" x14ac:dyDescent="0.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row>
    <row r="753" spans="1:25" x14ac:dyDescent="0.2">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row>
    <row r="754" spans="1:25" x14ac:dyDescent="0.2">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row>
    <row r="755" spans="1:25" x14ac:dyDescent="0.2">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row>
    <row r="756" spans="1:25" x14ac:dyDescent="0.2">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row>
    <row r="757" spans="1:25" x14ac:dyDescent="0.2">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row>
    <row r="758" spans="1:25" x14ac:dyDescent="0.2">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row>
    <row r="759" spans="1:25" x14ac:dyDescent="0.2">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row>
    <row r="760" spans="1:25" x14ac:dyDescent="0.2">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row>
    <row r="761" spans="1:25" x14ac:dyDescent="0.2">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row>
    <row r="762" spans="1:25" x14ac:dyDescent="0.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row>
    <row r="763" spans="1:25" x14ac:dyDescent="0.2">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row>
    <row r="764" spans="1:25" x14ac:dyDescent="0.2">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row>
    <row r="765" spans="1:25" x14ac:dyDescent="0.2">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row>
    <row r="766" spans="1:25" x14ac:dyDescent="0.2">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row>
    <row r="767" spans="1:25" x14ac:dyDescent="0.2">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row>
    <row r="768" spans="1:25" x14ac:dyDescent="0.2">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row>
    <row r="769" spans="1:25" x14ac:dyDescent="0.2">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row>
    <row r="770" spans="1:25" x14ac:dyDescent="0.2">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row>
    <row r="771" spans="1:25" x14ac:dyDescent="0.2">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row>
    <row r="772" spans="1:25" x14ac:dyDescent="0.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row>
    <row r="773" spans="1:25" x14ac:dyDescent="0.2">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row>
    <row r="774" spans="1:25" x14ac:dyDescent="0.2">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row>
    <row r="775" spans="1:25" x14ac:dyDescent="0.2">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row>
    <row r="776" spans="1:25" x14ac:dyDescent="0.2">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row>
    <row r="777" spans="1:25" x14ac:dyDescent="0.2">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row>
    <row r="778" spans="1:25" x14ac:dyDescent="0.2">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row>
    <row r="779" spans="1:25" x14ac:dyDescent="0.2">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row>
    <row r="780" spans="1:25" x14ac:dyDescent="0.2">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row>
    <row r="781" spans="1:25" x14ac:dyDescent="0.2">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row>
    <row r="782" spans="1:25" x14ac:dyDescent="0.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row>
    <row r="783" spans="1:25" x14ac:dyDescent="0.2">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row>
    <row r="784" spans="1:25" x14ac:dyDescent="0.2">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row>
    <row r="785" spans="1:25" x14ac:dyDescent="0.2">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row>
    <row r="786" spans="1:25" x14ac:dyDescent="0.2">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row>
    <row r="787" spans="1:25" x14ac:dyDescent="0.2">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row>
    <row r="788" spans="1:25" x14ac:dyDescent="0.2">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row>
    <row r="789" spans="1:25" x14ac:dyDescent="0.2">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row>
    <row r="790" spans="1:25" x14ac:dyDescent="0.2">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row>
    <row r="791" spans="1:25" x14ac:dyDescent="0.2">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row>
    <row r="792" spans="1:25" x14ac:dyDescent="0.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row>
    <row r="793" spans="1:25" x14ac:dyDescent="0.2">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row>
    <row r="794" spans="1:25" x14ac:dyDescent="0.2">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row>
    <row r="795" spans="1:25" x14ac:dyDescent="0.2">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row>
    <row r="796" spans="1:25" x14ac:dyDescent="0.2">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row>
    <row r="797" spans="1:25" x14ac:dyDescent="0.2">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row>
    <row r="798" spans="1:25" x14ac:dyDescent="0.2">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row>
    <row r="799" spans="1:25" x14ac:dyDescent="0.2">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row>
    <row r="800" spans="1:25" x14ac:dyDescent="0.2">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row>
    <row r="801" spans="1:25" x14ac:dyDescent="0.2">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row>
    <row r="802" spans="1:25" x14ac:dyDescent="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row>
    <row r="803" spans="1:25" x14ac:dyDescent="0.2">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row>
    <row r="804" spans="1:25" x14ac:dyDescent="0.2">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row>
    <row r="805" spans="1:25" x14ac:dyDescent="0.2">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row>
    <row r="806" spans="1:25" x14ac:dyDescent="0.2">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row>
    <row r="807" spans="1:25" x14ac:dyDescent="0.2">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row>
    <row r="808" spans="1:25" x14ac:dyDescent="0.2">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row>
    <row r="809" spans="1:25" x14ac:dyDescent="0.2">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row>
    <row r="810" spans="1:25" x14ac:dyDescent="0.2">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row>
    <row r="811" spans="1:25" x14ac:dyDescent="0.2">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row>
    <row r="812" spans="1:25" x14ac:dyDescent="0.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row>
    <row r="813" spans="1:25" x14ac:dyDescent="0.2">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row>
    <row r="814" spans="1:25" x14ac:dyDescent="0.2">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row>
    <row r="815" spans="1:25" x14ac:dyDescent="0.2">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row>
    <row r="816" spans="1:25" x14ac:dyDescent="0.2">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row>
    <row r="817" spans="1:25" x14ac:dyDescent="0.2">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row>
    <row r="818" spans="1:25" x14ac:dyDescent="0.2">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row>
    <row r="819" spans="1:25" x14ac:dyDescent="0.2">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row>
    <row r="820" spans="1:25" x14ac:dyDescent="0.2">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row>
    <row r="821" spans="1:25" x14ac:dyDescent="0.2">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row>
    <row r="822" spans="1:25" x14ac:dyDescent="0.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row>
    <row r="823" spans="1:25" x14ac:dyDescent="0.2">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row>
    <row r="824" spans="1:25" x14ac:dyDescent="0.2">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row>
    <row r="825" spans="1:25" x14ac:dyDescent="0.2">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row>
    <row r="826" spans="1:25" x14ac:dyDescent="0.2">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row>
    <row r="827" spans="1:25" x14ac:dyDescent="0.2">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row>
    <row r="828" spans="1:25" x14ac:dyDescent="0.2">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row>
    <row r="829" spans="1:25" x14ac:dyDescent="0.2">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row>
    <row r="830" spans="1:25" x14ac:dyDescent="0.2">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row>
    <row r="831" spans="1:25" x14ac:dyDescent="0.2">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row>
    <row r="832" spans="1:25" x14ac:dyDescent="0.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row>
    <row r="833" spans="1:25" x14ac:dyDescent="0.2">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row>
    <row r="834" spans="1:25" x14ac:dyDescent="0.2">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row>
    <row r="835" spans="1:25" x14ac:dyDescent="0.2">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row>
    <row r="836" spans="1:25" x14ac:dyDescent="0.2">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row>
    <row r="837" spans="1:25" x14ac:dyDescent="0.2">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row>
    <row r="838" spans="1:25" x14ac:dyDescent="0.2">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row>
    <row r="839" spans="1:25" x14ac:dyDescent="0.2">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row>
    <row r="840" spans="1:25" x14ac:dyDescent="0.2">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row>
    <row r="841" spans="1:25" x14ac:dyDescent="0.2">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row>
    <row r="842" spans="1:25" x14ac:dyDescent="0.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row>
    <row r="843" spans="1:25" x14ac:dyDescent="0.2">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row>
    <row r="844" spans="1:25" x14ac:dyDescent="0.2">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row>
    <row r="845" spans="1:25" x14ac:dyDescent="0.2">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row>
    <row r="846" spans="1:25" x14ac:dyDescent="0.2">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row>
    <row r="847" spans="1:25" x14ac:dyDescent="0.2">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row>
    <row r="848" spans="1:25" x14ac:dyDescent="0.2">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row>
    <row r="849" spans="1:25" x14ac:dyDescent="0.2">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row>
    <row r="850" spans="1:25" x14ac:dyDescent="0.2">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row>
    <row r="851" spans="1:25" x14ac:dyDescent="0.2">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row>
    <row r="852" spans="1:25" x14ac:dyDescent="0.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row>
    <row r="853" spans="1:25" x14ac:dyDescent="0.2">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row>
    <row r="854" spans="1:25" x14ac:dyDescent="0.2">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row>
    <row r="855" spans="1:25" x14ac:dyDescent="0.2">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row>
    <row r="856" spans="1:25" x14ac:dyDescent="0.2">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row>
    <row r="857" spans="1:25" x14ac:dyDescent="0.2">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row>
    <row r="858" spans="1:25" x14ac:dyDescent="0.2">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row>
    <row r="859" spans="1:25" x14ac:dyDescent="0.2">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row>
    <row r="860" spans="1:25" x14ac:dyDescent="0.2">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row>
    <row r="861" spans="1:25" x14ac:dyDescent="0.2">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row>
    <row r="862" spans="1:25" x14ac:dyDescent="0.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row>
    <row r="863" spans="1:25" x14ac:dyDescent="0.2">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row>
    <row r="864" spans="1:25" x14ac:dyDescent="0.2">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row>
    <row r="865" spans="1:25" x14ac:dyDescent="0.2">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row>
    <row r="866" spans="1:25" x14ac:dyDescent="0.2">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row>
    <row r="867" spans="1:25" x14ac:dyDescent="0.2">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row>
    <row r="868" spans="1:25" x14ac:dyDescent="0.2">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row>
    <row r="869" spans="1:25" x14ac:dyDescent="0.2">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row>
    <row r="870" spans="1:25" x14ac:dyDescent="0.2">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row>
    <row r="871" spans="1:25" x14ac:dyDescent="0.2">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row>
    <row r="872" spans="1:25" x14ac:dyDescent="0.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row>
    <row r="873" spans="1:25" x14ac:dyDescent="0.2">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row>
    <row r="874" spans="1:25" x14ac:dyDescent="0.2">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row>
    <row r="875" spans="1:25" x14ac:dyDescent="0.2">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row>
    <row r="876" spans="1:25" x14ac:dyDescent="0.2">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row>
    <row r="877" spans="1:25" x14ac:dyDescent="0.2">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row>
    <row r="878" spans="1:25" x14ac:dyDescent="0.2">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row>
    <row r="879" spans="1:25" x14ac:dyDescent="0.2">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row>
    <row r="880" spans="1:25" x14ac:dyDescent="0.2">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row>
    <row r="881" spans="1:25" x14ac:dyDescent="0.2">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row>
    <row r="882" spans="1:25" x14ac:dyDescent="0.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row>
    <row r="883" spans="1:25" x14ac:dyDescent="0.2">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row>
    <row r="884" spans="1:25" x14ac:dyDescent="0.2">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row>
    <row r="885" spans="1:25" x14ac:dyDescent="0.2">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row>
    <row r="886" spans="1:25" x14ac:dyDescent="0.2">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row>
    <row r="887" spans="1:25" x14ac:dyDescent="0.2">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row>
    <row r="888" spans="1:25" x14ac:dyDescent="0.2">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row>
    <row r="889" spans="1:25" x14ac:dyDescent="0.2">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row>
    <row r="890" spans="1:25" x14ac:dyDescent="0.2">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row>
    <row r="891" spans="1:25" x14ac:dyDescent="0.2">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row>
    <row r="892" spans="1:25" x14ac:dyDescent="0.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row>
    <row r="893" spans="1:25" x14ac:dyDescent="0.2">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row>
    <row r="894" spans="1:25" x14ac:dyDescent="0.2">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row>
    <row r="895" spans="1:25" x14ac:dyDescent="0.2">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row>
    <row r="896" spans="1:25" x14ac:dyDescent="0.2">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row>
    <row r="897" spans="1:25" x14ac:dyDescent="0.2">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row>
    <row r="898" spans="1:25" x14ac:dyDescent="0.2">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row>
    <row r="899" spans="1:25" x14ac:dyDescent="0.2">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row>
    <row r="900" spans="1:25" x14ac:dyDescent="0.2">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row>
    <row r="901" spans="1:25" x14ac:dyDescent="0.2">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row>
    <row r="902" spans="1:25" x14ac:dyDescent="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row>
    <row r="903" spans="1:25" x14ac:dyDescent="0.2">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row>
    <row r="904" spans="1:25" x14ac:dyDescent="0.2">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row>
    <row r="905" spans="1:25" x14ac:dyDescent="0.2">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row>
    <row r="906" spans="1:25" x14ac:dyDescent="0.2">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row>
    <row r="907" spans="1:25" x14ac:dyDescent="0.2">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row>
    <row r="908" spans="1:25" x14ac:dyDescent="0.2">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row>
    <row r="909" spans="1:25" x14ac:dyDescent="0.2">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row>
    <row r="910" spans="1:25" x14ac:dyDescent="0.2">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row>
    <row r="911" spans="1:25" x14ac:dyDescent="0.2">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row>
    <row r="912" spans="1:25" x14ac:dyDescent="0.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row>
    <row r="913" spans="1:25" x14ac:dyDescent="0.2">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row>
    <row r="914" spans="1:25" x14ac:dyDescent="0.2">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row>
    <row r="915" spans="1:25" x14ac:dyDescent="0.2">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row>
    <row r="916" spans="1:25" x14ac:dyDescent="0.2">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row>
    <row r="917" spans="1:25" x14ac:dyDescent="0.2">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row>
    <row r="918" spans="1:25" x14ac:dyDescent="0.2">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row>
    <row r="919" spans="1:25" x14ac:dyDescent="0.2">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row>
    <row r="920" spans="1:25" x14ac:dyDescent="0.2">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row>
    <row r="921" spans="1:25" x14ac:dyDescent="0.2">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row>
    <row r="922" spans="1:25" x14ac:dyDescent="0.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row>
    <row r="923" spans="1:25" x14ac:dyDescent="0.2">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row>
    <row r="924" spans="1:25" x14ac:dyDescent="0.2">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row>
    <row r="925" spans="1:25" x14ac:dyDescent="0.2">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row>
    <row r="926" spans="1:25" x14ac:dyDescent="0.2">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row>
    <row r="927" spans="1:25" x14ac:dyDescent="0.2">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row>
    <row r="928" spans="1:25" x14ac:dyDescent="0.2">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row>
    <row r="929" spans="1:25" x14ac:dyDescent="0.2">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row>
    <row r="930" spans="1:25" x14ac:dyDescent="0.2">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row>
    <row r="931" spans="1:25" x14ac:dyDescent="0.2">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row>
    <row r="932" spans="1:25" x14ac:dyDescent="0.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row>
    <row r="933" spans="1:25" x14ac:dyDescent="0.2">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row>
    <row r="934" spans="1:25" x14ac:dyDescent="0.2">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row>
    <row r="935" spans="1:25" x14ac:dyDescent="0.2">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row>
    <row r="936" spans="1:25" x14ac:dyDescent="0.2">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row>
    <row r="937" spans="1:25" x14ac:dyDescent="0.2">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row>
    <row r="938" spans="1:25" x14ac:dyDescent="0.2">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row>
    <row r="939" spans="1:25" x14ac:dyDescent="0.2">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row>
    <row r="940" spans="1:25" x14ac:dyDescent="0.2">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row>
    <row r="941" spans="1:25" x14ac:dyDescent="0.2">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row>
    <row r="942" spans="1:25" x14ac:dyDescent="0.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row>
    <row r="943" spans="1:25" x14ac:dyDescent="0.2">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row>
    <row r="944" spans="1:25" x14ac:dyDescent="0.2">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row>
    <row r="945" spans="1:25" x14ac:dyDescent="0.2">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row>
    <row r="946" spans="1:25" x14ac:dyDescent="0.2">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row>
    <row r="947" spans="1:25" x14ac:dyDescent="0.2">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row>
    <row r="948" spans="1:25" x14ac:dyDescent="0.2">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row>
    <row r="949" spans="1:25" x14ac:dyDescent="0.2">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row>
    <row r="950" spans="1:25" x14ac:dyDescent="0.2">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row>
    <row r="951" spans="1:25" x14ac:dyDescent="0.2">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row>
    <row r="952" spans="1:25" x14ac:dyDescent="0.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row>
    <row r="953" spans="1:25" x14ac:dyDescent="0.2">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row>
    <row r="954" spans="1:25" x14ac:dyDescent="0.2">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row>
    <row r="955" spans="1:25" x14ac:dyDescent="0.2">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row>
    <row r="956" spans="1:25" x14ac:dyDescent="0.2">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row>
    <row r="957" spans="1:25" x14ac:dyDescent="0.2">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row>
    <row r="958" spans="1:25" x14ac:dyDescent="0.2">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row>
    <row r="959" spans="1:25" x14ac:dyDescent="0.2">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row>
    <row r="960" spans="1:25" x14ac:dyDescent="0.2">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row>
    <row r="961" spans="1:25" x14ac:dyDescent="0.2">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row>
    <row r="962" spans="1:25" x14ac:dyDescent="0.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row>
    <row r="963" spans="1:25" x14ac:dyDescent="0.2">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row>
    <row r="964" spans="1:25" x14ac:dyDescent="0.2">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row>
    <row r="965" spans="1:25" x14ac:dyDescent="0.2">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row>
    <row r="966" spans="1:25" x14ac:dyDescent="0.2">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row>
    <row r="967" spans="1:25" x14ac:dyDescent="0.2">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row>
    <row r="968" spans="1:25" x14ac:dyDescent="0.2">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row>
    <row r="969" spans="1:25" x14ac:dyDescent="0.2">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row>
    <row r="970" spans="1:25" x14ac:dyDescent="0.2">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row>
    <row r="971" spans="1:25" x14ac:dyDescent="0.2">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row>
    <row r="972" spans="1:25" x14ac:dyDescent="0.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row>
    <row r="973" spans="1:25" x14ac:dyDescent="0.2">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row>
    <row r="974" spans="1:25" x14ac:dyDescent="0.2">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row>
    <row r="975" spans="1:25" x14ac:dyDescent="0.2">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row>
    <row r="976" spans="1:25" x14ac:dyDescent="0.2">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row>
    <row r="977" spans="1:25" x14ac:dyDescent="0.2">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row>
    <row r="978" spans="1:25" x14ac:dyDescent="0.2">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row>
    <row r="979" spans="1:25" x14ac:dyDescent="0.2">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row>
    <row r="980" spans="1:25" x14ac:dyDescent="0.2">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row>
    <row r="981" spans="1:25" x14ac:dyDescent="0.2">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row>
    <row r="982" spans="1:25" x14ac:dyDescent="0.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row>
    <row r="983" spans="1:25" x14ac:dyDescent="0.2">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row>
    <row r="984" spans="1:25" x14ac:dyDescent="0.2">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row>
    <row r="985" spans="1:25" x14ac:dyDescent="0.2">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row>
    <row r="986" spans="1:25" x14ac:dyDescent="0.2">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row>
    <row r="987" spans="1:25" x14ac:dyDescent="0.2">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row>
    <row r="988" spans="1:25" x14ac:dyDescent="0.2">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row>
    <row r="989" spans="1:25" x14ac:dyDescent="0.2">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row>
    <row r="990" spans="1:25" x14ac:dyDescent="0.2">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row>
    <row r="991" spans="1:25" x14ac:dyDescent="0.2">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row>
    <row r="992" spans="1:25" x14ac:dyDescent="0.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row>
    <row r="993" spans="1:25" x14ac:dyDescent="0.2">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row>
    <row r="994" spans="1:25" x14ac:dyDescent="0.2">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row>
    <row r="995" spans="1:25" x14ac:dyDescent="0.2">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row>
    <row r="996" spans="1:25" x14ac:dyDescent="0.2">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row>
    <row r="997" spans="1:25" x14ac:dyDescent="0.2">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row>
  </sheetData>
  <mergeCells count="2">
    <mergeCell ref="A61:C61"/>
    <mergeCell ref="A65:C65"/>
  </mergeCells>
  <dataValidations count="4">
    <dataValidation type="list" allowBlank="1" showErrorMessage="1" sqref="P3 P137:P302">
      <formula1>"Faculty ,Student,Select"</formula1>
    </dataValidation>
    <dataValidation type="list" allowBlank="1" showErrorMessage="1" sqref="Q3 Q137:Q183">
      <formula1>#REF!</formula1>
    </dataValidation>
    <dataValidation type="list" allowBlank="1" showErrorMessage="1" sqref="P4:P136">
      <formula1>"Student,Faculty"</formula1>
    </dataValidation>
    <dataValidation type="list" allowBlank="1" showErrorMessage="1" sqref="Q4:Q62 Q65:Q136">
      <formula1>#REF!</formula1>
    </dataValidation>
  </dataValidations>
  <hyperlinks>
    <hyperlink ref="A2" r:id="rId1"/>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14:formula1>
            <xm:f>'Name of the Faculty 2024'!$B$2:$B$1001</xm:f>
          </x14:formula1>
          <xm:sqref>Q63:Q64</xm:sqref>
        </x14:dataValidation>
        <x14:dataValidation type="list" allowBlank="1" showErrorMessage="1">
          <x14:formula1>
            <xm:f>'Name of the Faculty'!#REF!</xm:f>
          </x14:formula1>
          <xm:sqref>Q184:Q618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I3013"/>
  <sheetViews>
    <sheetView workbookViewId="0">
      <pane ySplit="3" topLeftCell="A4" activePane="bottomLeft" state="frozen"/>
      <selection pane="bottomLeft" activeCell="B1437" sqref="B1437"/>
    </sheetView>
  </sheetViews>
  <sheetFormatPr defaultColWidth="11.25" defaultRowHeight="15" customHeight="1" x14ac:dyDescent="0.2"/>
  <cols>
    <col min="1" max="1" width="7.125" customWidth="1"/>
    <col min="2" max="2" width="33.875" customWidth="1"/>
    <col min="3" max="3" width="7.125" customWidth="1"/>
    <col min="4" max="4" width="37.125" customWidth="1"/>
    <col min="5" max="5" width="7.125" customWidth="1"/>
    <col min="6" max="6" width="30" customWidth="1"/>
    <col min="7" max="11" width="7.125" customWidth="1"/>
    <col min="12" max="12" width="7.5" customWidth="1"/>
    <col min="13" max="13" width="4.75" customWidth="1"/>
    <col min="14" max="14" width="6.75" customWidth="1"/>
    <col min="15" max="15" width="16" customWidth="1"/>
    <col min="16" max="17" width="67.625" customWidth="1"/>
    <col min="18" max="18" width="36.5" customWidth="1"/>
    <col min="19" max="19" width="25.5" customWidth="1"/>
    <col min="20" max="20" width="17.125" customWidth="1"/>
    <col min="21" max="21" width="22.5" customWidth="1"/>
    <col min="22" max="22" width="17.875" customWidth="1"/>
    <col min="23" max="25" width="25.5" customWidth="1"/>
  </cols>
  <sheetData>
    <row r="1" spans="1:33" x14ac:dyDescent="0.2">
      <c r="A1" s="111"/>
      <c r="B1" s="19" t="s">
        <v>16474</v>
      </c>
      <c r="C1" s="111"/>
      <c r="E1" s="111"/>
      <c r="F1" s="111"/>
      <c r="G1" s="111"/>
      <c r="H1" s="111"/>
      <c r="I1" s="115"/>
      <c r="J1" s="111"/>
      <c r="K1" s="111"/>
      <c r="L1" s="111"/>
      <c r="M1" s="111"/>
      <c r="N1" s="111"/>
      <c r="O1" s="111"/>
      <c r="P1" s="112"/>
      <c r="Q1" s="113"/>
      <c r="R1" s="111"/>
      <c r="S1" s="111"/>
      <c r="T1" s="111"/>
      <c r="U1" s="111"/>
      <c r="V1" s="111"/>
      <c r="W1" s="111" t="s">
        <v>52</v>
      </c>
      <c r="X1" s="111"/>
      <c r="Y1" s="111"/>
      <c r="Z1" s="109"/>
      <c r="AA1" s="109"/>
      <c r="AB1" s="109"/>
      <c r="AC1" s="109"/>
      <c r="AD1" s="109"/>
    </row>
    <row r="2" spans="1:33" x14ac:dyDescent="0.2">
      <c r="A2" s="111"/>
      <c r="B2" s="111" t="s">
        <v>55</v>
      </c>
      <c r="C2" s="111"/>
      <c r="D2" s="111"/>
      <c r="E2" s="111"/>
      <c r="F2" s="111"/>
      <c r="G2" s="111"/>
      <c r="H2" s="111"/>
      <c r="I2" s="115"/>
      <c r="J2" s="111"/>
      <c r="K2" s="111"/>
      <c r="L2" s="111"/>
      <c r="M2" s="111"/>
      <c r="N2" s="111"/>
      <c r="O2" s="111"/>
      <c r="P2" s="112"/>
      <c r="Q2" s="113"/>
      <c r="R2" s="111"/>
      <c r="S2" s="111"/>
      <c r="T2" s="111"/>
      <c r="U2" s="111"/>
      <c r="V2" s="111"/>
      <c r="W2" s="111"/>
      <c r="X2" s="111"/>
      <c r="Y2" s="111"/>
      <c r="Z2" s="109"/>
      <c r="AA2" s="109"/>
      <c r="AB2" s="109"/>
      <c r="AC2" s="109"/>
      <c r="AD2" s="109"/>
    </row>
    <row r="3" spans="1:33" x14ac:dyDescent="0.2">
      <c r="A3" s="1"/>
      <c r="B3" s="1" t="s">
        <v>1</v>
      </c>
      <c r="C3" s="1" t="s">
        <v>2</v>
      </c>
      <c r="D3" s="1" t="s">
        <v>3</v>
      </c>
      <c r="E3" s="1" t="s">
        <v>4</v>
      </c>
      <c r="F3" s="1" t="s">
        <v>5</v>
      </c>
      <c r="G3" s="1" t="s">
        <v>6</v>
      </c>
      <c r="H3" s="1" t="s">
        <v>7</v>
      </c>
      <c r="I3" s="1" t="s">
        <v>8</v>
      </c>
      <c r="J3" s="1" t="s">
        <v>9</v>
      </c>
      <c r="K3" s="1" t="s">
        <v>10</v>
      </c>
      <c r="L3" s="1" t="s">
        <v>11</v>
      </c>
      <c r="M3" s="1" t="s">
        <v>6</v>
      </c>
      <c r="N3" s="1" t="s">
        <v>12</v>
      </c>
      <c r="O3" s="1" t="s">
        <v>13</v>
      </c>
      <c r="P3" s="114" t="s">
        <v>14</v>
      </c>
      <c r="Q3" s="30" t="s">
        <v>14</v>
      </c>
      <c r="R3" s="1" t="s">
        <v>15</v>
      </c>
      <c r="S3" s="1" t="s">
        <v>16</v>
      </c>
      <c r="T3" s="1" t="s">
        <v>17</v>
      </c>
      <c r="U3" s="1" t="s">
        <v>19</v>
      </c>
      <c r="V3" s="1" t="s">
        <v>20</v>
      </c>
      <c r="W3" s="1" t="s">
        <v>21</v>
      </c>
      <c r="X3" s="1"/>
      <c r="Y3" s="1" t="s">
        <v>22</v>
      </c>
      <c r="Z3" s="109"/>
      <c r="AA3" s="109"/>
      <c r="AB3" s="109"/>
      <c r="AC3" s="109"/>
      <c r="AD3" s="109"/>
    </row>
    <row r="4" spans="1:33" ht="90" hidden="1" x14ac:dyDescent="0.2">
      <c r="A4" s="8">
        <v>1</v>
      </c>
      <c r="B4" s="8" t="s">
        <v>17067</v>
      </c>
      <c r="C4" s="8" t="s">
        <v>2</v>
      </c>
      <c r="D4" s="17" t="s">
        <v>4832</v>
      </c>
      <c r="E4" s="8" t="s">
        <v>4</v>
      </c>
      <c r="F4" s="8" t="s">
        <v>4833</v>
      </c>
      <c r="G4" s="7" t="s">
        <v>6</v>
      </c>
      <c r="H4" s="8">
        <v>13</v>
      </c>
      <c r="I4" s="8" t="s">
        <v>8</v>
      </c>
      <c r="J4" s="8">
        <v>1</v>
      </c>
      <c r="K4" s="8" t="s">
        <v>10</v>
      </c>
      <c r="L4" s="8">
        <v>2024</v>
      </c>
      <c r="M4" s="8" t="s">
        <v>6</v>
      </c>
      <c r="N4" s="8" t="s">
        <v>12</v>
      </c>
      <c r="O4" s="8" t="s">
        <v>4834</v>
      </c>
      <c r="P4" s="17" t="str">
        <f t="shared" ref="P4:P67" si="0">B4&amp;C4&amp;D4&amp;E4&amp;F4&amp;G4&amp;H4&amp;I4&amp;J4&amp;K4&amp;L4&amp;M4&amp;N4&amp;O4</f>
        <v>Sampath P., Sasikaladevi N., Vimal S., Kaliappan M., "OralNet: deep learning fusion for oral cancer identification from lips and tongue images using stochastic gradient based logistic regression", Network Modeling Analysis in Health Informatics and Bioinformatics, 13, (1),2024, DOI: 10.1007/s13721-024-00459-0</v>
      </c>
      <c r="Q4" s="6" t="str">
        <f t="shared" ref="Q4:Q67" si="1">P4</f>
        <v>Sampath P., Sasikaladevi N., Vimal S., Kaliappan M., "OralNet: deep learning fusion for oral cancer identification from lips and tongue images using stochastic gradient based logistic regression", Network Modeling Analysis in Health Informatics and Bioinformatics, 13, (1),2024, DOI: 10.1007/s13721-024-00459-0</v>
      </c>
      <c r="R4" s="6" t="s">
        <v>4835</v>
      </c>
      <c r="S4" s="37" t="s">
        <v>32</v>
      </c>
      <c r="T4" s="6" t="s">
        <v>55</v>
      </c>
      <c r="U4" s="8" t="s">
        <v>725</v>
      </c>
      <c r="V4" s="8" t="s">
        <v>725</v>
      </c>
      <c r="W4" s="8" t="s">
        <v>4837</v>
      </c>
      <c r="X4" s="8" t="s">
        <v>14868</v>
      </c>
      <c r="Y4" s="8"/>
    </row>
    <row r="5" spans="1:33" ht="75" hidden="1" x14ac:dyDescent="0.2">
      <c r="A5" s="8">
        <v>2</v>
      </c>
      <c r="B5" s="8" t="s">
        <v>4838</v>
      </c>
      <c r="C5" s="8" t="s">
        <v>2</v>
      </c>
      <c r="D5" s="17" t="s">
        <v>4839</v>
      </c>
      <c r="E5" s="8" t="s">
        <v>4</v>
      </c>
      <c r="F5" s="8" t="s">
        <v>4840</v>
      </c>
      <c r="G5" s="7" t="s">
        <v>6</v>
      </c>
      <c r="H5" s="8">
        <v>6</v>
      </c>
      <c r="I5" s="8"/>
      <c r="J5" s="8"/>
      <c r="K5" s="8" t="s">
        <v>52</v>
      </c>
      <c r="L5" s="8">
        <v>2024</v>
      </c>
      <c r="M5" s="8" t="s">
        <v>6</v>
      </c>
      <c r="N5" s="8" t="s">
        <v>12</v>
      </c>
      <c r="O5" s="8" t="s">
        <v>4841</v>
      </c>
      <c r="P5" s="17" t="str">
        <f t="shared" si="0"/>
        <v>Perumal V.K., T S., P R S., S D., "CNN based plant disease identification using PYNQ FPGA", Systems and Soft Computing, 6,2024, DOI: 10.1016/j.sasc.2024.200088</v>
      </c>
      <c r="Q5" s="6" t="str">
        <f t="shared" si="1"/>
        <v>Perumal V.K., T S., P R S., S D., "CNN based plant disease identification using PYNQ FPGA", Systems and Soft Computing, 6,2024, DOI: 10.1016/j.sasc.2024.200088</v>
      </c>
      <c r="R5" s="6" t="s">
        <v>4842</v>
      </c>
      <c r="S5" s="37" t="s">
        <v>32</v>
      </c>
      <c r="T5" s="6" t="s">
        <v>55</v>
      </c>
      <c r="U5" s="8" t="s">
        <v>56</v>
      </c>
      <c r="V5" s="8" t="s">
        <v>56</v>
      </c>
      <c r="W5" s="8" t="s">
        <v>665</v>
      </c>
      <c r="X5" s="8" t="s">
        <v>14868</v>
      </c>
      <c r="Y5" s="8"/>
    </row>
    <row r="6" spans="1:33" ht="90" hidden="1" x14ac:dyDescent="0.2">
      <c r="A6" s="8">
        <v>3</v>
      </c>
      <c r="B6" s="8" t="s">
        <v>4843</v>
      </c>
      <c r="C6" s="8" t="s">
        <v>2</v>
      </c>
      <c r="D6" s="17" t="s">
        <v>4844</v>
      </c>
      <c r="E6" s="8" t="s">
        <v>4</v>
      </c>
      <c r="F6" s="8" t="s">
        <v>1946</v>
      </c>
      <c r="G6" s="7" t="s">
        <v>6</v>
      </c>
      <c r="H6" s="8">
        <v>14</v>
      </c>
      <c r="I6" s="8" t="s">
        <v>8</v>
      </c>
      <c r="J6" s="8">
        <v>1</v>
      </c>
      <c r="K6" s="8" t="s">
        <v>10</v>
      </c>
      <c r="L6" s="8">
        <v>2024</v>
      </c>
      <c r="M6" s="8" t="s">
        <v>6</v>
      </c>
      <c r="N6" s="8" t="s">
        <v>12</v>
      </c>
      <c r="O6" s="8" t="s">
        <v>4845</v>
      </c>
      <c r="P6" s="17" t="str">
        <f t="shared" si="0"/>
        <v>Thamizharasan V., Parthipan V., "Design of efficient binary multiplier architecture using hybrid compressor with FPGA implementation", Scientific Reports, 14, (1),2024, DOI: 10.1038/s41598-024-58482-0</v>
      </c>
      <c r="Q6" s="6" t="str">
        <f t="shared" si="1"/>
        <v>Thamizharasan V., Parthipan V., "Design of efficient binary multiplier architecture using hybrid compressor with FPGA implementation", Scientific Reports, 14, (1),2024, DOI: 10.1038/s41598-024-58482-0</v>
      </c>
      <c r="R6" s="6" t="s">
        <v>4846</v>
      </c>
      <c r="S6" s="37" t="s">
        <v>32</v>
      </c>
      <c r="T6" s="6" t="s">
        <v>55</v>
      </c>
      <c r="U6" s="8" t="s">
        <v>56</v>
      </c>
      <c r="V6" s="8" t="s">
        <v>56</v>
      </c>
      <c r="W6" s="8" t="s">
        <v>3054</v>
      </c>
      <c r="X6" s="8" t="s">
        <v>14868</v>
      </c>
      <c r="Y6" s="8"/>
    </row>
    <row r="7" spans="1:33" ht="90" hidden="1" x14ac:dyDescent="0.2">
      <c r="A7" s="8">
        <v>4</v>
      </c>
      <c r="B7" s="8" t="s">
        <v>17068</v>
      </c>
      <c r="C7" s="8" t="s">
        <v>2</v>
      </c>
      <c r="D7" s="17" t="s">
        <v>4848</v>
      </c>
      <c r="E7" s="8" t="s">
        <v>4</v>
      </c>
      <c r="F7" s="8" t="s">
        <v>4849</v>
      </c>
      <c r="G7" s="7" t="s">
        <v>6</v>
      </c>
      <c r="H7" s="8">
        <v>2024</v>
      </c>
      <c r="I7" s="8" t="s">
        <v>8</v>
      </c>
      <c r="J7" s="8">
        <v>1</v>
      </c>
      <c r="K7" s="8" t="s">
        <v>10</v>
      </c>
      <c r="L7" s="8">
        <v>2024</v>
      </c>
      <c r="M7" s="8" t="s">
        <v>6</v>
      </c>
      <c r="N7" s="8" t="s">
        <v>12</v>
      </c>
      <c r="O7" s="8" t="s">
        <v>4850</v>
      </c>
      <c r="P7" s="17" t="str">
        <f t="shared" si="0"/>
        <v>Nivaashini M., Suganya E., Sountharrajan S., Prabu M., Bavirisetti D.P., "FEDDBN-IDS: federated deep belief network-based wireless network intrusion detection system", Eurasip Journal on Information Security, 2024, (1),2024, DOI: 10.1186/s13635-024-00156-5</v>
      </c>
      <c r="Q7" s="6" t="str">
        <f t="shared" si="1"/>
        <v>Nivaashini M., Suganya E., Sountharrajan S., Prabu M., Bavirisetti D.P., "FEDDBN-IDS: federated deep belief network-based wireless network intrusion detection system", Eurasip Journal on Information Security, 2024, (1),2024, DOI: 10.1186/s13635-024-00156-5</v>
      </c>
      <c r="R7" s="6" t="s">
        <v>4851</v>
      </c>
      <c r="S7" s="37" t="s">
        <v>32</v>
      </c>
      <c r="T7" s="6" t="s">
        <v>55</v>
      </c>
      <c r="U7" s="8" t="s">
        <v>725</v>
      </c>
      <c r="V7" s="8" t="s">
        <v>725</v>
      </c>
      <c r="W7" s="8" t="s">
        <v>4852</v>
      </c>
      <c r="X7" s="8" t="s">
        <v>14868</v>
      </c>
      <c r="Y7" s="8"/>
    </row>
    <row r="8" spans="1:33" ht="75" hidden="1" x14ac:dyDescent="0.2">
      <c r="A8" s="8">
        <v>5</v>
      </c>
      <c r="B8" s="8" t="s">
        <v>4853</v>
      </c>
      <c r="C8" s="8" t="s">
        <v>2</v>
      </c>
      <c r="D8" s="17" t="s">
        <v>4854</v>
      </c>
      <c r="E8" s="8" t="s">
        <v>4</v>
      </c>
      <c r="F8" s="8" t="s">
        <v>4855</v>
      </c>
      <c r="G8" s="7" t="s">
        <v>6</v>
      </c>
      <c r="H8" s="8">
        <v>32</v>
      </c>
      <c r="I8" s="8" t="s">
        <v>8</v>
      </c>
      <c r="J8" s="8" t="s">
        <v>4856</v>
      </c>
      <c r="K8" s="8" t="s">
        <v>10</v>
      </c>
      <c r="L8" s="8">
        <v>2024</v>
      </c>
      <c r="M8" s="8" t="s">
        <v>6</v>
      </c>
      <c r="N8" s="8" t="s">
        <v>12</v>
      </c>
      <c r="O8" s="8" t="s">
        <v>4857</v>
      </c>
      <c r="P8" s="17" t="str">
        <f t="shared" si="0"/>
        <v>Rajaram R.S., Babu P.K., Victor K., Kandasamy R., Pushpanathan G., Sivakumar V., Pushpanathan R., Vinayagam M., Barathy S., "Fuzzy Logic-based Power Optimizer for Solar Photovoltaic Power Systems", Pertanika Journal of Science and Technology, 32, (S1),2024, DOI: 10.47836/pjst.32.S1.06</v>
      </c>
      <c r="Q8" s="6" t="str">
        <f t="shared" si="1"/>
        <v>Rajaram R.S., Babu P.K., Victor K., Kandasamy R., Pushpanathan G., Sivakumar V., Pushpanathan R., Vinayagam M., Barathy S., "Fuzzy Logic-based Power Optimizer for Solar Photovoltaic Power Systems", Pertanika Journal of Science and Technology, 32, (S1),2024, DOI: 10.47836/pjst.32.S1.06</v>
      </c>
      <c r="R8" s="6" t="s">
        <v>4858</v>
      </c>
      <c r="S8" s="37" t="s">
        <v>32</v>
      </c>
      <c r="T8" s="6" t="s">
        <v>55</v>
      </c>
      <c r="U8" s="8" t="s">
        <v>149</v>
      </c>
      <c r="V8" s="8" t="s">
        <v>149</v>
      </c>
      <c r="W8" s="8" t="s">
        <v>483</v>
      </c>
      <c r="X8" s="8" t="s">
        <v>14868</v>
      </c>
      <c r="Y8" s="8"/>
    </row>
    <row r="9" spans="1:33" ht="90" hidden="1" x14ac:dyDescent="0.2">
      <c r="A9" s="8">
        <v>6</v>
      </c>
      <c r="B9" s="8" t="s">
        <v>17069</v>
      </c>
      <c r="C9" s="8" t="s">
        <v>2</v>
      </c>
      <c r="D9" s="17" t="s">
        <v>4860</v>
      </c>
      <c r="E9" s="8" t="s">
        <v>4</v>
      </c>
      <c r="F9" s="8" t="s">
        <v>4861</v>
      </c>
      <c r="G9" s="7" t="s">
        <v>6</v>
      </c>
      <c r="H9" s="8">
        <v>13</v>
      </c>
      <c r="I9" s="8" t="s">
        <v>8</v>
      </c>
      <c r="J9" s="8">
        <v>1</v>
      </c>
      <c r="K9" s="8" t="s">
        <v>10</v>
      </c>
      <c r="L9" s="8">
        <v>2024</v>
      </c>
      <c r="M9" s="8" t="s">
        <v>6</v>
      </c>
      <c r="N9" s="8" t="s">
        <v>12</v>
      </c>
      <c r="O9" s="8" t="s">
        <v>4862</v>
      </c>
      <c r="P9" s="17" t="str">
        <f t="shared" si="0"/>
        <v>Dinesh L., Devi K.G., "An efficient hybrid optimization of ETL process in data warehouse of cloud architecture", Journal of Cloud Computing, 13, (1),2024, DOI: 10.1186/s13677-023-00571-y</v>
      </c>
      <c r="Q9" s="6" t="str">
        <f t="shared" si="1"/>
        <v>Dinesh L., Devi K.G., "An efficient hybrid optimization of ETL process in data warehouse of cloud architecture", Journal of Cloud Computing, 13, (1),2024, DOI: 10.1186/s13677-023-00571-y</v>
      </c>
      <c r="R9" s="6" t="s">
        <v>4863</v>
      </c>
      <c r="S9" s="37" t="s">
        <v>32</v>
      </c>
      <c r="T9" s="6" t="s">
        <v>55</v>
      </c>
      <c r="U9" s="8" t="s">
        <v>80</v>
      </c>
      <c r="V9" s="8" t="s">
        <v>80</v>
      </c>
      <c r="W9" s="8" t="s">
        <v>4864</v>
      </c>
      <c r="X9" s="8" t="s">
        <v>14868</v>
      </c>
      <c r="Y9" s="8"/>
    </row>
    <row r="10" spans="1:33" ht="75" hidden="1" x14ac:dyDescent="0.2">
      <c r="A10" s="8">
        <v>7</v>
      </c>
      <c r="B10" s="8" t="s">
        <v>17070</v>
      </c>
      <c r="C10" s="8" t="s">
        <v>2</v>
      </c>
      <c r="D10" s="17" t="s">
        <v>4866</v>
      </c>
      <c r="E10" s="8" t="s">
        <v>4</v>
      </c>
      <c r="F10" s="19" t="s">
        <v>4867</v>
      </c>
      <c r="G10" s="7" t="s">
        <v>6</v>
      </c>
      <c r="H10" s="8">
        <v>10</v>
      </c>
      <c r="I10" s="8"/>
      <c r="J10" s="8"/>
      <c r="K10" s="8" t="s">
        <v>52</v>
      </c>
      <c r="L10" s="8">
        <v>2024</v>
      </c>
      <c r="M10" s="8" t="s">
        <v>6</v>
      </c>
      <c r="N10" s="8" t="s">
        <v>12</v>
      </c>
      <c r="O10" s="8" t="s">
        <v>4868</v>
      </c>
      <c r="P10" s="17" t="str">
        <f t="shared" si="0"/>
        <v>Kavitha S., Jayalalitha G., Sivaranjani K., "Enhanced Security in Public Key Cryptography: A Novel Approach Combining Gaussian Graceful Labeling and NTRU Public Key Cryptosystem", EAI Endorsed Transactions on Internet of Things, 10,2024, DOI: 10.4108/eetiot.4992</v>
      </c>
      <c r="Q10" s="6" t="str">
        <f t="shared" si="1"/>
        <v>Kavitha S., Jayalalitha G., Sivaranjani K., "Enhanced Security in Public Key Cryptography: A Novel Approach Combining Gaussian Graceful Labeling and NTRU Public Key Cryptosystem", EAI Endorsed Transactions on Internet of Things, 10,2024, DOI: 10.4108/eetiot.4992</v>
      </c>
      <c r="R10" s="6" t="s">
        <v>4869</v>
      </c>
      <c r="S10" s="37" t="s">
        <v>32</v>
      </c>
      <c r="T10" s="6" t="s">
        <v>4870</v>
      </c>
      <c r="U10" s="8" t="s">
        <v>4871</v>
      </c>
      <c r="V10" s="8" t="s">
        <v>114</v>
      </c>
      <c r="W10" s="8" t="s">
        <v>2709</v>
      </c>
      <c r="X10" s="8" t="s">
        <v>14868</v>
      </c>
      <c r="Y10" s="8"/>
      <c r="Z10" s="108"/>
      <c r="AA10" s="108"/>
      <c r="AB10" s="108"/>
      <c r="AC10" s="108"/>
      <c r="AD10" s="108"/>
      <c r="AE10" s="108"/>
      <c r="AF10" s="108"/>
      <c r="AG10" s="108"/>
    </row>
    <row r="11" spans="1:33" ht="75" hidden="1" x14ac:dyDescent="0.2">
      <c r="A11" s="8">
        <v>8</v>
      </c>
      <c r="B11" s="8" t="s">
        <v>17071</v>
      </c>
      <c r="C11" s="8" t="s">
        <v>2</v>
      </c>
      <c r="D11" s="17" t="s">
        <v>4873</v>
      </c>
      <c r="E11" s="8" t="s">
        <v>4</v>
      </c>
      <c r="F11" s="8" t="s">
        <v>4874</v>
      </c>
      <c r="G11" s="7" t="s">
        <v>6</v>
      </c>
      <c r="H11" s="8">
        <v>96</v>
      </c>
      <c r="I11" s="8"/>
      <c r="J11" s="8"/>
      <c r="K11" s="8" t="s">
        <v>52</v>
      </c>
      <c r="L11" s="8">
        <v>2024</v>
      </c>
      <c r="M11" s="8" t="s">
        <v>6</v>
      </c>
      <c r="N11" s="8" t="s">
        <v>12</v>
      </c>
      <c r="O11" s="8" t="s">
        <v>4875</v>
      </c>
      <c r="P11" s="17" t="str">
        <f t="shared" si="0"/>
        <v>Nancy P., Rajeshram V., Sathish Kumar G., Dhivya P., "A synergistic framework for histopathologic cancer detection using Epicurve Search –PSB model with surrosec Optimizer", Biomedical Signal Processing and Control, 96,2024, DOI: 10.1016/j.bspc.2024.106498</v>
      </c>
      <c r="Q11" s="6" t="str">
        <f t="shared" si="1"/>
        <v>Nancy P., Rajeshram V., Sathish Kumar G., Dhivya P., "A synergistic framework for histopathologic cancer detection using Epicurve Search –PSB model with surrosec Optimizer", Biomedical Signal Processing and Control, 96,2024, DOI: 10.1016/j.bspc.2024.106498</v>
      </c>
      <c r="R11" s="6" t="s">
        <v>4876</v>
      </c>
      <c r="S11" s="37" t="s">
        <v>32</v>
      </c>
      <c r="T11" s="6" t="s">
        <v>55</v>
      </c>
      <c r="U11" s="8" t="s">
        <v>725</v>
      </c>
      <c r="V11" s="8" t="s">
        <v>725</v>
      </c>
      <c r="W11" s="8" t="s">
        <v>2153</v>
      </c>
      <c r="X11" s="8" t="s">
        <v>14868</v>
      </c>
      <c r="Y11" s="8"/>
    </row>
    <row r="12" spans="1:33" ht="75" hidden="1" x14ac:dyDescent="0.2">
      <c r="A12" s="8">
        <v>9</v>
      </c>
      <c r="B12" s="8" t="s">
        <v>17072</v>
      </c>
      <c r="C12" s="8" t="s">
        <v>2</v>
      </c>
      <c r="D12" s="17" t="s">
        <v>4878</v>
      </c>
      <c r="E12" s="8" t="s">
        <v>4</v>
      </c>
      <c r="F12" s="8" t="s">
        <v>4879</v>
      </c>
      <c r="G12" s="7" t="s">
        <v>6</v>
      </c>
      <c r="H12" s="8">
        <v>144</v>
      </c>
      <c r="I12" s="8"/>
      <c r="J12" s="8"/>
      <c r="K12" s="8" t="s">
        <v>52</v>
      </c>
      <c r="L12" s="8">
        <v>2024</v>
      </c>
      <c r="M12" s="8" t="s">
        <v>6</v>
      </c>
      <c r="N12" s="8" t="s">
        <v>12</v>
      </c>
      <c r="O12" s="8" t="s">
        <v>4880</v>
      </c>
      <c r="P12" s="17" t="str">
        <f t="shared" si="0"/>
        <v>Muthuvijayan S., Manavalan R.K., Ponraj J.S., Balasubramanian S., Gopinath S.C.B., Theivasanthi T., "Chitosan-mediated tailoring of cadmium sulphide nanoparticle: Synthesis, properties, and interactive mechanisms", Process Biochemistry, 144,2024, DOI: 10.1016/j.procbio.2024.05.014</v>
      </c>
      <c r="Q12" s="6" t="str">
        <f t="shared" si="1"/>
        <v>Muthuvijayan S., Manavalan R.K., Ponraj J.S., Balasubramanian S., Gopinath S.C.B., Theivasanthi T., "Chitosan-mediated tailoring of cadmium sulphide nanoparticle: Synthesis, properties, and interactive mechanisms", Process Biochemistry, 144,2024, DOI: 10.1016/j.procbio.2024.05.014</v>
      </c>
      <c r="R12" s="6" t="s">
        <v>4881</v>
      </c>
      <c r="S12" s="37" t="s">
        <v>32</v>
      </c>
      <c r="T12" s="6" t="s">
        <v>55</v>
      </c>
      <c r="U12" s="8" t="s">
        <v>489</v>
      </c>
      <c r="V12" s="8" t="s">
        <v>114</v>
      </c>
      <c r="W12" s="8" t="s">
        <v>2237</v>
      </c>
      <c r="X12" s="8" t="s">
        <v>14868</v>
      </c>
      <c r="Y12" s="8"/>
      <c r="Z12" s="108"/>
      <c r="AA12" s="108"/>
      <c r="AB12" s="108"/>
      <c r="AC12" s="108"/>
      <c r="AD12" s="108"/>
      <c r="AE12" s="108"/>
      <c r="AF12" s="108"/>
      <c r="AG12" s="108"/>
    </row>
    <row r="13" spans="1:33" ht="75" hidden="1" x14ac:dyDescent="0.2">
      <c r="A13" s="8">
        <v>10</v>
      </c>
      <c r="B13" s="8" t="s">
        <v>4882</v>
      </c>
      <c r="C13" s="8" t="s">
        <v>2</v>
      </c>
      <c r="D13" s="17" t="s">
        <v>4883</v>
      </c>
      <c r="E13" s="8" t="s">
        <v>4</v>
      </c>
      <c r="F13" s="8" t="s">
        <v>522</v>
      </c>
      <c r="G13" s="7" t="s">
        <v>6</v>
      </c>
      <c r="H13" s="8">
        <v>101</v>
      </c>
      <c r="I13" s="8"/>
      <c r="J13" s="8"/>
      <c r="K13" s="8" t="s">
        <v>52</v>
      </c>
      <c r="L13" s="8">
        <v>2024</v>
      </c>
      <c r="M13" s="8" t="s">
        <v>6</v>
      </c>
      <c r="N13" s="8" t="s">
        <v>12</v>
      </c>
      <c r="O13" s="8" t="s">
        <v>4884</v>
      </c>
      <c r="P13" s="17" t="str">
        <f t="shared" si="0"/>
        <v>Roberts M.K., Thangavel J., Aldawsari H., "An improved dual-phased meta-heuristic optimization-based framework for energy efficient cluster-based routing in wireless sensor networks", Alexandria Engineering Journal, 101,2024, DOI: 10.1016/j.aej.2024.05.078</v>
      </c>
      <c r="Q13" s="6" t="str">
        <f t="shared" si="1"/>
        <v>Roberts M.K., Thangavel J., Aldawsari H., "An improved dual-phased meta-heuristic optimization-based framework for energy efficient cluster-based routing in wireless sensor networks", Alexandria Engineering Journal, 101,2024, DOI: 10.1016/j.aej.2024.05.078</v>
      </c>
      <c r="R13" s="6" t="s">
        <v>4885</v>
      </c>
      <c r="S13" s="37" t="s">
        <v>32</v>
      </c>
      <c r="T13" s="6" t="s">
        <v>55</v>
      </c>
      <c r="U13" s="8" t="s">
        <v>56</v>
      </c>
      <c r="V13" s="8" t="s">
        <v>56</v>
      </c>
      <c r="W13" s="8" t="s">
        <v>279</v>
      </c>
      <c r="X13" s="8" t="s">
        <v>14868</v>
      </c>
      <c r="Y13" s="8"/>
    </row>
    <row r="14" spans="1:33" ht="75" hidden="1" x14ac:dyDescent="0.2">
      <c r="A14" s="8">
        <v>11</v>
      </c>
      <c r="B14" s="8" t="s">
        <v>17073</v>
      </c>
      <c r="C14" s="8" t="s">
        <v>2</v>
      </c>
      <c r="D14" s="17" t="s">
        <v>4887</v>
      </c>
      <c r="E14" s="8" t="s">
        <v>4</v>
      </c>
      <c r="F14" s="8" t="s">
        <v>4888</v>
      </c>
      <c r="G14" s="7" t="s">
        <v>6</v>
      </c>
      <c r="H14" s="8">
        <v>161</v>
      </c>
      <c r="I14" s="8"/>
      <c r="J14" s="8"/>
      <c r="K14" s="8" t="s">
        <v>52</v>
      </c>
      <c r="L14" s="8">
        <v>2024</v>
      </c>
      <c r="M14" s="8" t="s">
        <v>6</v>
      </c>
      <c r="N14" s="8" t="s">
        <v>12</v>
      </c>
      <c r="O14" s="8" t="s">
        <v>4889</v>
      </c>
      <c r="P14" s="17" t="str">
        <f t="shared" si="0"/>
        <v>Baz A., Logeshwaran J., Natarajan Y., Patel S.K., "Deep fuzzy nets approach for energy efficiency optimization in smart grids", Applied Soft Computing, 161,2024, DOI: 10.1016/j.asoc.2024.111724</v>
      </c>
      <c r="Q14" s="6" t="str">
        <f t="shared" si="1"/>
        <v>Baz A., Logeshwaran J., Natarajan Y., Patel S.K., "Deep fuzzy nets approach for energy efficiency optimization in smart grids", Applied Soft Computing, 161,2024, DOI: 10.1016/j.asoc.2024.111724</v>
      </c>
      <c r="R14" s="6" t="s">
        <v>4890</v>
      </c>
      <c r="S14" s="37" t="s">
        <v>32</v>
      </c>
      <c r="T14" s="6" t="s">
        <v>55</v>
      </c>
      <c r="U14" s="8" t="s">
        <v>56</v>
      </c>
      <c r="V14" s="8" t="s">
        <v>56</v>
      </c>
      <c r="W14" s="8" t="s">
        <v>1939</v>
      </c>
      <c r="X14" s="8" t="s">
        <v>14868</v>
      </c>
      <c r="Y14" s="8"/>
    </row>
    <row r="15" spans="1:33" ht="90" hidden="1" x14ac:dyDescent="0.2">
      <c r="A15" s="8">
        <v>12</v>
      </c>
      <c r="B15" s="8" t="s">
        <v>17074</v>
      </c>
      <c r="C15" s="8" t="s">
        <v>2</v>
      </c>
      <c r="D15" s="17" t="s">
        <v>4892</v>
      </c>
      <c r="E15" s="8" t="s">
        <v>4</v>
      </c>
      <c r="F15" s="8" t="s">
        <v>2424</v>
      </c>
      <c r="G15" s="7" t="s">
        <v>6</v>
      </c>
      <c r="H15" s="8">
        <v>54</v>
      </c>
      <c r="I15" s="8" t="s">
        <v>8</v>
      </c>
      <c r="J15" s="8">
        <v>4</v>
      </c>
      <c r="K15" s="8" t="s">
        <v>10</v>
      </c>
      <c r="L15" s="8">
        <v>2024</v>
      </c>
      <c r="M15" s="8" t="s">
        <v>6</v>
      </c>
      <c r="N15" s="8" t="s">
        <v>12</v>
      </c>
      <c r="O15" s="8" t="s">
        <v>4893</v>
      </c>
      <c r="P15" s="17" t="str">
        <f t="shared" si="0"/>
        <v>Britto E.C., Sagadevan K., Xavier S.C., Danasegaran S.K., "Design of Narrowband Terahertz Filtenna for High-Speed Wireless Communication", Brazilian Journal of Physics, 54, (4),2024, DOI: 10.1007/s13538-024-01485-z</v>
      </c>
      <c r="Q15" s="6" t="str">
        <f t="shared" si="1"/>
        <v>Britto E.C., Sagadevan K., Xavier S.C., Danasegaran S.K., "Design of Narrowband Terahertz Filtenna for High-Speed Wireless Communication", Brazilian Journal of Physics, 54, (4),2024, DOI: 10.1007/s13538-024-01485-z</v>
      </c>
      <c r="R15" s="6" t="s">
        <v>4894</v>
      </c>
      <c r="S15" s="37" t="s">
        <v>32</v>
      </c>
      <c r="T15" s="6" t="s">
        <v>55</v>
      </c>
      <c r="U15" s="8" t="s">
        <v>56</v>
      </c>
      <c r="V15" s="8" t="s">
        <v>56</v>
      </c>
      <c r="W15" s="8" t="s">
        <v>57</v>
      </c>
      <c r="X15" s="8" t="s">
        <v>14868</v>
      </c>
      <c r="Y15" s="8"/>
    </row>
    <row r="16" spans="1:33" ht="75" hidden="1" x14ac:dyDescent="0.2">
      <c r="A16" s="8">
        <v>13</v>
      </c>
      <c r="B16" s="8" t="s">
        <v>17075</v>
      </c>
      <c r="C16" s="8" t="s">
        <v>2</v>
      </c>
      <c r="D16" s="17" t="s">
        <v>4896</v>
      </c>
      <c r="E16" s="8" t="s">
        <v>4</v>
      </c>
      <c r="F16" s="8" t="s">
        <v>2644</v>
      </c>
      <c r="G16" s="7" t="s">
        <v>6</v>
      </c>
      <c r="H16" s="8">
        <v>1308</v>
      </c>
      <c r="I16" s="8"/>
      <c r="J16" s="8"/>
      <c r="K16" s="8" t="s">
        <v>52</v>
      </c>
      <c r="L16" s="8">
        <v>2024</v>
      </c>
      <c r="M16" s="8" t="s">
        <v>6</v>
      </c>
      <c r="N16" s="8" t="s">
        <v>12</v>
      </c>
      <c r="O16" s="8" t="s">
        <v>4897</v>
      </c>
      <c r="P16" s="17" t="str">
        <f t="shared" si="0"/>
        <v>K S B., A S., M M., Satya prasad Y.J.D., Ahmad I., "Quantum computing basics, applications and future perspectives", Journal of Molecular Structure, 1308,2024, DOI: 10.1016/j.molstruc.2024.137917</v>
      </c>
      <c r="Q16" s="6" t="str">
        <f t="shared" si="1"/>
        <v>K S B., A S., M M., Satya prasad Y.J.D., Ahmad I., "Quantum computing basics, applications and future perspectives", Journal of Molecular Structure, 1308,2024, DOI: 10.1016/j.molstruc.2024.137917</v>
      </c>
      <c r="R16" s="6" t="s">
        <v>4898</v>
      </c>
      <c r="S16" s="37" t="s">
        <v>32</v>
      </c>
      <c r="T16" s="6" t="s">
        <v>55</v>
      </c>
      <c r="U16" s="8" t="s">
        <v>1509</v>
      </c>
      <c r="V16" s="8" t="s">
        <v>114</v>
      </c>
      <c r="W16" s="8" t="s">
        <v>2247</v>
      </c>
      <c r="X16" s="8" t="s">
        <v>14868</v>
      </c>
      <c r="Y16" s="8"/>
      <c r="Z16" s="108"/>
      <c r="AA16" s="108"/>
      <c r="AB16" s="108"/>
      <c r="AC16" s="108"/>
      <c r="AD16" s="108"/>
      <c r="AE16" s="108"/>
      <c r="AF16" s="108"/>
      <c r="AG16" s="108"/>
    </row>
    <row r="17" spans="1:33" ht="75" hidden="1" x14ac:dyDescent="0.2">
      <c r="A17" s="8">
        <v>14</v>
      </c>
      <c r="B17" s="8" t="s">
        <v>4899</v>
      </c>
      <c r="C17" s="8" t="s">
        <v>2</v>
      </c>
      <c r="D17" s="17" t="s">
        <v>4900</v>
      </c>
      <c r="E17" s="8" t="s">
        <v>4</v>
      </c>
      <c r="F17" s="8" t="s">
        <v>4901</v>
      </c>
      <c r="G17" s="7" t="s">
        <v>6</v>
      </c>
      <c r="H17" s="8">
        <v>452</v>
      </c>
      <c r="I17" s="8"/>
      <c r="J17" s="8"/>
      <c r="K17" s="8" t="s">
        <v>52</v>
      </c>
      <c r="L17" s="8">
        <v>2024</v>
      </c>
      <c r="M17" s="8" t="s">
        <v>6</v>
      </c>
      <c r="N17" s="8" t="s">
        <v>12</v>
      </c>
      <c r="O17" s="8" t="s">
        <v>4902</v>
      </c>
      <c r="P17" s="17" t="str">
        <f t="shared" si="0"/>
        <v>Kaarthik K., Vivek C., Balraj B., "Enhanced ultra violet photo detecting properties of La3+ ions doped NiO nanoparticles", Journal of Photochemistry and Photobiology A: Chemistry, 452,2024, DOI: 10.1016/j.jphotochem.2024.115480</v>
      </c>
      <c r="Q17" s="6" t="str">
        <f t="shared" si="1"/>
        <v>Kaarthik K., Vivek C., Balraj B., "Enhanced ultra violet photo detecting properties of La3+ ions doped NiO nanoparticles", Journal of Photochemistry and Photobiology A: Chemistry, 452,2024, DOI: 10.1016/j.jphotochem.2024.115480</v>
      </c>
      <c r="R17" s="6" t="s">
        <v>4903</v>
      </c>
      <c r="S17" s="37" t="s">
        <v>32</v>
      </c>
      <c r="T17" s="6" t="s">
        <v>55</v>
      </c>
      <c r="U17" s="8" t="s">
        <v>570</v>
      </c>
      <c r="V17" s="8" t="s">
        <v>570</v>
      </c>
      <c r="W17" s="8" t="s">
        <v>2268</v>
      </c>
      <c r="X17" s="8" t="s">
        <v>14868</v>
      </c>
      <c r="Y17" s="8"/>
    </row>
    <row r="18" spans="1:33" ht="90" hidden="1" x14ac:dyDescent="0.2">
      <c r="A18" s="8">
        <v>15</v>
      </c>
      <c r="B18" s="8" t="s">
        <v>17076</v>
      </c>
      <c r="C18" s="8" t="s">
        <v>2</v>
      </c>
      <c r="D18" s="17" t="s">
        <v>4905</v>
      </c>
      <c r="E18" s="8" t="s">
        <v>4</v>
      </c>
      <c r="F18" s="8" t="s">
        <v>2734</v>
      </c>
      <c r="G18" s="7" t="s">
        <v>6</v>
      </c>
      <c r="H18" s="8">
        <v>35</v>
      </c>
      <c r="I18" s="8" t="s">
        <v>8</v>
      </c>
      <c r="J18" s="8">
        <v>16</v>
      </c>
      <c r="K18" s="8" t="s">
        <v>10</v>
      </c>
      <c r="L18" s="8">
        <v>2024</v>
      </c>
      <c r="M18" s="8" t="s">
        <v>6</v>
      </c>
      <c r="N18" s="8" t="s">
        <v>12</v>
      </c>
      <c r="O18" s="8" t="s">
        <v>4906</v>
      </c>
      <c r="P18" s="17" t="str">
        <f t="shared" si="0"/>
        <v>Venkatesan D., Annamalai T., Ramkumar S., Kanagajothi D., Karthik P.S., "Carbon-supported Co9S8 hollow spheres assembled from ultrathin nanosheets for high-performance supercapacitors", Journal of Materials Science: Materials in Electronics, 35, (16),2024, DOI: 10.1007/s10854-024-12832-w</v>
      </c>
      <c r="Q18" s="6" t="str">
        <f t="shared" si="1"/>
        <v>Venkatesan D., Annamalai T., Ramkumar S., Kanagajothi D., Karthik P.S., "Carbon-supported Co9S8 hollow spheres assembled from ultrathin nanosheets for high-performance supercapacitors", Journal of Materials Science: Materials in Electronics, 35, (16),2024, DOI: 10.1007/s10854-024-12832-w</v>
      </c>
      <c r="R18" s="6" t="s">
        <v>4907</v>
      </c>
      <c r="S18" s="37" t="s">
        <v>32</v>
      </c>
      <c r="T18" s="6" t="s">
        <v>55</v>
      </c>
      <c r="U18" s="8" t="s">
        <v>56</v>
      </c>
      <c r="V18" s="8" t="s">
        <v>56</v>
      </c>
      <c r="W18" s="8" t="s">
        <v>3566</v>
      </c>
      <c r="X18" s="8" t="s">
        <v>14868</v>
      </c>
      <c r="Y18" s="8"/>
    </row>
    <row r="19" spans="1:33" ht="75" hidden="1" x14ac:dyDescent="0.2">
      <c r="A19" s="8">
        <v>16</v>
      </c>
      <c r="B19" s="8" t="s">
        <v>17077</v>
      </c>
      <c r="C19" s="8" t="s">
        <v>2</v>
      </c>
      <c r="D19" s="17" t="s">
        <v>4909</v>
      </c>
      <c r="E19" s="8" t="s">
        <v>4</v>
      </c>
      <c r="F19" s="8" t="s">
        <v>4910</v>
      </c>
      <c r="G19" s="7" t="s">
        <v>6</v>
      </c>
      <c r="H19" s="8">
        <v>180</v>
      </c>
      <c r="I19" s="8"/>
      <c r="J19" s="8"/>
      <c r="K19" s="8" t="s">
        <v>52</v>
      </c>
      <c r="L19" s="8">
        <v>2024</v>
      </c>
      <c r="M19" s="8" t="s">
        <v>6</v>
      </c>
      <c r="N19" s="8" t="s">
        <v>12</v>
      </c>
      <c r="O19" s="8" t="s">
        <v>4911</v>
      </c>
      <c r="P19" s="17" t="str">
        <f t="shared" si="0"/>
        <v>Kasiselvanathan M., Prabhu P., Raja L., Lebaka S., "A multi-radio antenna system for Cognitive Radio(CR), 5G, WLAN and UWB MIMO applications", AEU - International Journal of Electronics and Communications, 180,2024, DOI: 10.1016/j.aeue.2024.155315</v>
      </c>
      <c r="Q19" s="6" t="str">
        <f t="shared" si="1"/>
        <v>Kasiselvanathan M., Prabhu P., Raja L., Lebaka S., "A multi-radio antenna system for Cognitive Radio(CR), 5G, WLAN and UWB MIMO applications", AEU - International Journal of Electronics and Communications, 180,2024, DOI: 10.1016/j.aeue.2024.155315</v>
      </c>
      <c r="R19" s="6" t="s">
        <v>4912</v>
      </c>
      <c r="S19" s="37" t="s">
        <v>32</v>
      </c>
      <c r="T19" s="6" t="s">
        <v>55</v>
      </c>
      <c r="U19" s="8" t="s">
        <v>56</v>
      </c>
      <c r="V19" s="8" t="s">
        <v>56</v>
      </c>
      <c r="W19" s="8" t="s">
        <v>433</v>
      </c>
      <c r="X19" s="8" t="s">
        <v>14868</v>
      </c>
      <c r="Y19" s="8"/>
    </row>
    <row r="20" spans="1:33" ht="75" hidden="1" x14ac:dyDescent="0.2">
      <c r="A20" s="8">
        <v>17</v>
      </c>
      <c r="B20" s="8" t="s">
        <v>17078</v>
      </c>
      <c r="C20" s="8" t="s">
        <v>2</v>
      </c>
      <c r="D20" s="17" t="s">
        <v>4914</v>
      </c>
      <c r="E20" s="8" t="s">
        <v>4</v>
      </c>
      <c r="F20" s="19" t="s">
        <v>4915</v>
      </c>
      <c r="G20" s="7" t="s">
        <v>6</v>
      </c>
      <c r="H20" s="8">
        <v>8</v>
      </c>
      <c r="I20" s="8"/>
      <c r="J20" s="8"/>
      <c r="K20" s="8" t="s">
        <v>52</v>
      </c>
      <c r="L20" s="8">
        <v>2024</v>
      </c>
      <c r="M20" s="8" t="s">
        <v>6</v>
      </c>
      <c r="N20" s="8" t="s">
        <v>12</v>
      </c>
      <c r="O20" s="8" t="s">
        <v>4916</v>
      </c>
      <c r="P20" s="17" t="str">
        <f t="shared" si="0"/>
        <v>Amosedinakaran S., Kannan R., Kannan S., Ramkumar A., Suresh S., Bhuvanesh A., "Performance Analysis for Battery Stability Improvement using Direct Air Cooling Mechanism for Electric Vehicles", e-Prime - Advances in Electrical Engineering, Electronics and Energy, 8,2024, DOI: 10.1016/j.prime.2024.100585</v>
      </c>
      <c r="Q20" s="6" t="str">
        <f t="shared" si="1"/>
        <v>Amosedinakaran S., Kannan R., Kannan S., Ramkumar A., Suresh S., Bhuvanesh A., "Performance Analysis for Battery Stability Improvement using Direct Air Cooling Mechanism for Electric Vehicles", e-Prime - Advances in Electrical Engineering, Electronics and Energy, 8,2024, DOI: 10.1016/j.prime.2024.100585</v>
      </c>
      <c r="R20" s="6" t="s">
        <v>4917</v>
      </c>
      <c r="S20" s="37" t="s">
        <v>32</v>
      </c>
      <c r="T20" s="6" t="s">
        <v>4870</v>
      </c>
      <c r="U20" s="8" t="s">
        <v>56</v>
      </c>
      <c r="V20" s="8" t="s">
        <v>56</v>
      </c>
      <c r="W20" s="8" t="s">
        <v>2994</v>
      </c>
      <c r="X20" s="8" t="s">
        <v>14868</v>
      </c>
      <c r="Y20" s="8"/>
    </row>
    <row r="21" spans="1:33" ht="75" hidden="1" x14ac:dyDescent="0.2">
      <c r="A21" s="8">
        <v>18</v>
      </c>
      <c r="B21" s="8" t="s">
        <v>17079</v>
      </c>
      <c r="C21" s="8" t="s">
        <v>2</v>
      </c>
      <c r="D21" s="17" t="s">
        <v>4919</v>
      </c>
      <c r="E21" s="8" t="s">
        <v>4</v>
      </c>
      <c r="F21" s="8" t="s">
        <v>4920</v>
      </c>
      <c r="G21" s="7" t="s">
        <v>6</v>
      </c>
      <c r="H21" s="8">
        <v>10</v>
      </c>
      <c r="I21" s="8"/>
      <c r="J21" s="8"/>
      <c r="K21" s="8" t="s">
        <v>52</v>
      </c>
      <c r="L21" s="8">
        <v>2024</v>
      </c>
      <c r="M21" s="8" t="s">
        <v>6</v>
      </c>
      <c r="N21" s="8" t="s">
        <v>12</v>
      </c>
      <c r="O21" s="8" t="s">
        <v>4921</v>
      </c>
      <c r="P21" s="17" t="str">
        <f t="shared" si="0"/>
        <v>Sandrasekaran V., Kasinathan R., Kasinathan R., Chalishajar D., Kasinathan D., "Fractional stochastic Schrödinger evolution system with complex potential and poisson jumps: Qualitative behavior and T-controllability", Partial Differential Equations in Applied Mathematics, 10,2024, DOI: 10.1016/j.padiff.2024.100713</v>
      </c>
      <c r="Q21" s="6" t="str">
        <f t="shared" si="1"/>
        <v>Sandrasekaran V., Kasinathan R., Kasinathan R., Chalishajar D., Kasinathan D., "Fractional stochastic Schrödinger evolution system with complex potential and poisson jumps: Qualitative behavior and T-controllability", Partial Differential Equations in Applied Mathematics, 10,2024, DOI: 10.1016/j.padiff.2024.100713</v>
      </c>
      <c r="R21" s="6" t="s">
        <v>4922</v>
      </c>
      <c r="S21" s="37" t="s">
        <v>32</v>
      </c>
      <c r="T21" s="6" t="s">
        <v>55</v>
      </c>
      <c r="U21" s="8" t="s">
        <v>4871</v>
      </c>
      <c r="V21" s="8" t="s">
        <v>114</v>
      </c>
      <c r="W21" s="8" t="s">
        <v>2673</v>
      </c>
      <c r="X21" s="8" t="s">
        <v>14868</v>
      </c>
      <c r="Y21" s="8"/>
      <c r="Z21" s="108"/>
      <c r="AA21" s="108"/>
      <c r="AB21" s="108"/>
      <c r="AC21" s="108"/>
      <c r="AD21" s="108"/>
      <c r="AE21" s="108"/>
      <c r="AF21" s="108"/>
      <c r="AG21" s="108"/>
    </row>
    <row r="22" spans="1:33" ht="75" hidden="1" x14ac:dyDescent="0.2">
      <c r="A22" s="8">
        <v>19</v>
      </c>
      <c r="B22" s="8" t="s">
        <v>17080</v>
      </c>
      <c r="C22" s="8" t="s">
        <v>2</v>
      </c>
      <c r="D22" s="17" t="s">
        <v>4924</v>
      </c>
      <c r="E22" s="8" t="s">
        <v>4</v>
      </c>
      <c r="F22" s="8" t="s">
        <v>4925</v>
      </c>
      <c r="G22" s="7" t="s">
        <v>6</v>
      </c>
      <c r="H22" s="8">
        <v>8</v>
      </c>
      <c r="I22" s="8"/>
      <c r="J22" s="8"/>
      <c r="K22" s="8" t="s">
        <v>52</v>
      </c>
      <c r="L22" s="8">
        <v>2024</v>
      </c>
      <c r="M22" s="8" t="s">
        <v>6</v>
      </c>
      <c r="N22" s="8" t="s">
        <v>12</v>
      </c>
      <c r="O22" s="8" t="s">
        <v>4926</v>
      </c>
      <c r="P22" s="17" t="str">
        <f t="shared" si="0"/>
        <v>Arunachalam S., Balamurali S., Suresh R., Selvakumar B., Sivaganesh D., "Facile synthesis of Mn doped ZnO for the sensing of ammonia", Chemical Physics Impact, 8,2024, DOI: 10.1016/j.chphi.2024.100604</v>
      </c>
      <c r="Q22" s="6" t="str">
        <f t="shared" si="1"/>
        <v>Arunachalam S., Balamurali S., Suresh R., Selvakumar B., Sivaganesh D., "Facile synthesis of Mn doped ZnO for the sensing of ammonia", Chemical Physics Impact, 8,2024, DOI: 10.1016/j.chphi.2024.100604</v>
      </c>
      <c r="R22" s="6" t="s">
        <v>4927</v>
      </c>
      <c r="S22" s="37" t="s">
        <v>32</v>
      </c>
      <c r="T22" s="6" t="s">
        <v>55</v>
      </c>
      <c r="U22" s="8" t="s">
        <v>1509</v>
      </c>
      <c r="V22" s="8" t="s">
        <v>114</v>
      </c>
      <c r="W22" s="8" t="s">
        <v>2237</v>
      </c>
      <c r="X22" s="8" t="s">
        <v>14868</v>
      </c>
      <c r="Y22" s="8"/>
      <c r="Z22" s="108"/>
      <c r="AA22" s="108"/>
      <c r="AB22" s="108"/>
      <c r="AC22" s="108"/>
      <c r="AD22" s="108"/>
      <c r="AE22" s="108"/>
      <c r="AF22" s="108"/>
      <c r="AG22" s="108"/>
    </row>
    <row r="23" spans="1:33" ht="75" hidden="1" x14ac:dyDescent="0.2">
      <c r="A23" s="8">
        <v>20</v>
      </c>
      <c r="B23" s="8" t="s">
        <v>17081</v>
      </c>
      <c r="C23" s="8" t="s">
        <v>2</v>
      </c>
      <c r="D23" s="17" t="s">
        <v>4929</v>
      </c>
      <c r="E23" s="8" t="s">
        <v>4</v>
      </c>
      <c r="F23" s="8" t="s">
        <v>2255</v>
      </c>
      <c r="G23" s="7" t="s">
        <v>6</v>
      </c>
      <c r="H23" s="8">
        <v>22</v>
      </c>
      <c r="I23" s="8"/>
      <c r="J23" s="8"/>
      <c r="K23" s="8" t="s">
        <v>52</v>
      </c>
      <c r="L23" s="8">
        <v>2024</v>
      </c>
      <c r="M23" s="8" t="s">
        <v>6</v>
      </c>
      <c r="N23" s="8" t="s">
        <v>12</v>
      </c>
      <c r="O23" s="8" t="s">
        <v>4930</v>
      </c>
      <c r="P23" s="17" t="str">
        <f t="shared" si="0"/>
        <v>S L., K.P. S., Roberts M.K., "Analyzing the performance of a bio-sensor integrated improved blended learning model for accurate pneumonia prediction", Results in Engineering, 22,2024, DOI: 10.1016/j.rineng.2024.102063</v>
      </c>
      <c r="Q23" s="6" t="str">
        <f t="shared" si="1"/>
        <v>S L., K.P. S., Roberts M.K., "Analyzing the performance of a bio-sensor integrated improved blended learning model for accurate pneumonia prediction", Results in Engineering, 22,2024, DOI: 10.1016/j.rineng.2024.102063</v>
      </c>
      <c r="R23" s="6" t="s">
        <v>4931</v>
      </c>
      <c r="S23" s="37" t="s">
        <v>32</v>
      </c>
      <c r="T23" s="6" t="s">
        <v>55</v>
      </c>
      <c r="U23" s="8" t="s">
        <v>56</v>
      </c>
      <c r="V23" s="8" t="s">
        <v>56</v>
      </c>
      <c r="W23" s="8" t="s">
        <v>279</v>
      </c>
      <c r="X23" s="8" t="s">
        <v>14868</v>
      </c>
      <c r="Y23" s="8"/>
    </row>
    <row r="24" spans="1:33" ht="75" hidden="1" x14ac:dyDescent="0.2">
      <c r="A24" s="8">
        <v>21</v>
      </c>
      <c r="B24" s="8" t="s">
        <v>17082</v>
      </c>
      <c r="C24" s="8" t="s">
        <v>2</v>
      </c>
      <c r="D24" s="17" t="s">
        <v>4933</v>
      </c>
      <c r="E24" s="8" t="s">
        <v>4</v>
      </c>
      <c r="F24" s="8" t="s">
        <v>2255</v>
      </c>
      <c r="G24" s="7" t="s">
        <v>6</v>
      </c>
      <c r="H24" s="8">
        <v>22</v>
      </c>
      <c r="I24" s="8"/>
      <c r="J24" s="8"/>
      <c r="K24" s="8" t="s">
        <v>52</v>
      </c>
      <c r="L24" s="8">
        <v>2024</v>
      </c>
      <c r="M24" s="8" t="s">
        <v>6</v>
      </c>
      <c r="N24" s="8" t="s">
        <v>12</v>
      </c>
      <c r="O24" s="8" t="s">
        <v>4934</v>
      </c>
      <c r="P24" s="17" t="str">
        <f t="shared" si="0"/>
        <v>Raja rajeshwari K.C., Abdul Kadhar K.M., Kumar N., Tamilselvi S., Bellary M.Z., Raja V., Buradi A., Kumar B.V., Emma A.F., "Single input multiple output maze shaped array antenna for millimeter wave applications", Results in Engineering, 22,2024, DOI: 10.1016/j.rineng.2024.102097</v>
      </c>
      <c r="Q24" s="6" t="str">
        <f t="shared" si="1"/>
        <v>Raja rajeshwari K.C., Abdul Kadhar K.M., Kumar N., Tamilselvi S., Bellary M.Z., Raja V., Buradi A., Kumar B.V., Emma A.F., "Single input multiple output maze shaped array antenna for millimeter wave applications", Results in Engineering, 22,2024, DOI: 10.1016/j.rineng.2024.102097</v>
      </c>
      <c r="R24" s="6" t="s">
        <v>4935</v>
      </c>
      <c r="S24" s="37" t="s">
        <v>32</v>
      </c>
      <c r="T24" s="6" t="s">
        <v>55</v>
      </c>
      <c r="U24" s="8" t="s">
        <v>56</v>
      </c>
      <c r="V24" s="8" t="s">
        <v>56</v>
      </c>
      <c r="W24" s="8" t="s">
        <v>4937</v>
      </c>
      <c r="X24" s="8" t="s">
        <v>14868</v>
      </c>
      <c r="Y24" s="8"/>
    </row>
    <row r="25" spans="1:33" ht="75" hidden="1" x14ac:dyDescent="0.2">
      <c r="A25" s="8">
        <v>22</v>
      </c>
      <c r="B25" s="8" t="s">
        <v>17083</v>
      </c>
      <c r="C25" s="8" t="s">
        <v>2</v>
      </c>
      <c r="D25" s="17" t="s">
        <v>4939</v>
      </c>
      <c r="E25" s="8" t="s">
        <v>4</v>
      </c>
      <c r="F25" s="8" t="s">
        <v>2255</v>
      </c>
      <c r="G25" s="7" t="s">
        <v>6</v>
      </c>
      <c r="H25" s="8">
        <v>22</v>
      </c>
      <c r="I25" s="8"/>
      <c r="J25" s="8"/>
      <c r="K25" s="8" t="s">
        <v>52</v>
      </c>
      <c r="L25" s="8">
        <v>2024</v>
      </c>
      <c r="M25" s="8" t="s">
        <v>6</v>
      </c>
      <c r="N25" s="8" t="s">
        <v>12</v>
      </c>
      <c r="O25" s="8" t="s">
        <v>4940</v>
      </c>
      <c r="P25" s="17" t="str">
        <f t="shared" si="0"/>
        <v>Dahan F., Kingston Roberts M., Nagabushanam M., Alfakih T.M., "An inspired chaos-based estimation-theory optimization for low-density parity-check (LDPC) code decoding", Results in Engineering, 22,2024, DOI: 10.1016/j.rineng.2024.101986</v>
      </c>
      <c r="Q25" s="6" t="str">
        <f t="shared" si="1"/>
        <v>Dahan F., Kingston Roberts M., Nagabushanam M., Alfakih T.M., "An inspired chaos-based estimation-theory optimization for low-density parity-check (LDPC) code decoding", Results in Engineering, 22,2024, DOI: 10.1016/j.rineng.2024.101986</v>
      </c>
      <c r="R25" s="6" t="s">
        <v>4941</v>
      </c>
      <c r="S25" s="37" t="s">
        <v>32</v>
      </c>
      <c r="T25" s="6" t="s">
        <v>55</v>
      </c>
      <c r="U25" s="8" t="s">
        <v>56</v>
      </c>
      <c r="V25" s="8" t="s">
        <v>56</v>
      </c>
      <c r="W25" s="8" t="s">
        <v>279</v>
      </c>
      <c r="X25" s="8" t="s">
        <v>14868</v>
      </c>
      <c r="Y25" s="8"/>
    </row>
    <row r="26" spans="1:33" ht="90" hidden="1" x14ac:dyDescent="0.2">
      <c r="A26" s="8">
        <v>23</v>
      </c>
      <c r="B26" s="8" t="s">
        <v>17084</v>
      </c>
      <c r="C26" s="8" t="s">
        <v>2</v>
      </c>
      <c r="D26" s="17" t="s">
        <v>4943</v>
      </c>
      <c r="E26" s="8" t="s">
        <v>4</v>
      </c>
      <c r="F26" s="8" t="s">
        <v>4944</v>
      </c>
      <c r="G26" s="7" t="s">
        <v>6</v>
      </c>
      <c r="H26" s="8">
        <v>36</v>
      </c>
      <c r="I26" s="8" t="s">
        <v>8</v>
      </c>
      <c r="J26" s="8">
        <v>16</v>
      </c>
      <c r="K26" s="8" t="s">
        <v>10</v>
      </c>
      <c r="L26" s="8">
        <v>2024</v>
      </c>
      <c r="M26" s="8" t="s">
        <v>6</v>
      </c>
      <c r="N26" s="8" t="s">
        <v>12</v>
      </c>
      <c r="O26" s="8" t="s">
        <v>4945</v>
      </c>
      <c r="P26" s="17" t="str">
        <f t="shared" si="0"/>
        <v>Priyan S.V., Dhanasekaran S., Karthick P.V., Silambarasan D., "A new deep neuro-fuzzy system for Lyme disease detection and classification using UNet, Inception, and XGBoost model from medical images", Neural Computing and Applications, 36, (16),2024, DOI: 10.1007/s00521-024-09583-4</v>
      </c>
      <c r="Q26" s="6" t="str">
        <f t="shared" si="1"/>
        <v>Priyan S.V., Dhanasekaran S., Karthick P.V., Silambarasan D., "A new deep neuro-fuzzy system for Lyme disease detection and classification using UNet, Inception, and XGBoost model from medical images", Neural Computing and Applications, 36, (16),2024, DOI: 10.1007/s00521-024-09583-4</v>
      </c>
      <c r="R26" s="6" t="s">
        <v>4946</v>
      </c>
      <c r="S26" s="37" t="s">
        <v>32</v>
      </c>
      <c r="T26" s="6" t="s">
        <v>55</v>
      </c>
      <c r="U26" s="8" t="s">
        <v>56</v>
      </c>
      <c r="V26" s="8" t="s">
        <v>56</v>
      </c>
      <c r="W26" s="8" t="s">
        <v>665</v>
      </c>
      <c r="X26" s="8" t="s">
        <v>14868</v>
      </c>
      <c r="Y26" s="8"/>
    </row>
    <row r="27" spans="1:33" ht="90" hidden="1" x14ac:dyDescent="0.2">
      <c r="A27" s="8">
        <v>24</v>
      </c>
      <c r="B27" s="8" t="s">
        <v>17085</v>
      </c>
      <c r="C27" s="8" t="s">
        <v>2</v>
      </c>
      <c r="D27" s="17" t="s">
        <v>4948</v>
      </c>
      <c r="E27" s="8" t="s">
        <v>4</v>
      </c>
      <c r="F27" s="8" t="s">
        <v>2887</v>
      </c>
      <c r="G27" s="7" t="s">
        <v>6</v>
      </c>
      <c r="H27" s="8">
        <v>18</v>
      </c>
      <c r="I27" s="8" t="s">
        <v>8</v>
      </c>
      <c r="J27" s="8">
        <v>4</v>
      </c>
      <c r="K27" s="8" t="s">
        <v>10</v>
      </c>
      <c r="L27" s="8">
        <v>2024</v>
      </c>
      <c r="M27" s="8" t="s">
        <v>6</v>
      </c>
      <c r="N27" s="8" t="s">
        <v>12</v>
      </c>
      <c r="O27" s="8" t="s">
        <v>4949</v>
      </c>
      <c r="P27" s="17" t="str">
        <f t="shared" si="0"/>
        <v>Ahmad F., Hariharan U., Muthukumaran N., Ali A., Sharma S., "Emotion recognition of the driver based on KLT algorithm and ShuffleNet V2", Signal, Image and Video Processing, 18, (4),2024, DOI: 10.1007/s11760-024-03029-z</v>
      </c>
      <c r="Q27" s="6" t="str">
        <f t="shared" si="1"/>
        <v>Ahmad F., Hariharan U., Muthukumaran N., Ali A., Sharma S., "Emotion recognition of the driver based on KLT algorithm and ShuffleNet V2", Signal, Image and Video Processing, 18, (4),2024, DOI: 10.1007/s11760-024-03029-z</v>
      </c>
      <c r="R27" s="6" t="s">
        <v>4950</v>
      </c>
      <c r="S27" s="37" t="s">
        <v>32</v>
      </c>
      <c r="T27" s="6" t="s">
        <v>55</v>
      </c>
      <c r="U27" s="8" t="s">
        <v>56</v>
      </c>
      <c r="V27" s="8" t="s">
        <v>56</v>
      </c>
      <c r="W27" s="8" t="s">
        <v>2163</v>
      </c>
      <c r="X27" s="8" t="s">
        <v>14868</v>
      </c>
      <c r="Y27" s="8"/>
    </row>
    <row r="28" spans="1:33" ht="90" hidden="1" x14ac:dyDescent="0.2">
      <c r="A28" s="8">
        <v>25</v>
      </c>
      <c r="B28" s="8" t="s">
        <v>17086</v>
      </c>
      <c r="C28" s="8" t="s">
        <v>2</v>
      </c>
      <c r="D28" s="17" t="s">
        <v>4952</v>
      </c>
      <c r="E28" s="8" t="s">
        <v>4</v>
      </c>
      <c r="F28" s="8" t="s">
        <v>4953</v>
      </c>
      <c r="G28" s="7" t="s">
        <v>6</v>
      </c>
      <c r="H28" s="8">
        <v>106</v>
      </c>
      <c r="I28" s="8" t="s">
        <v>8</v>
      </c>
      <c r="J28" s="8">
        <v>3</v>
      </c>
      <c r="K28" s="8" t="s">
        <v>10</v>
      </c>
      <c r="L28" s="8">
        <v>2024</v>
      </c>
      <c r="M28" s="8" t="s">
        <v>6</v>
      </c>
      <c r="N28" s="8" t="s">
        <v>12</v>
      </c>
      <c r="O28" s="8" t="s">
        <v>4954</v>
      </c>
      <c r="P28" s="17" t="str">
        <f t="shared" si="0"/>
        <v>Kuppusamy M., Muthukumaran N., Lakshmi R.R., Sangno R., "Multi-term islanding protection and load priority-based optimal shedding framework for maintain voltage stability loadability in microgrid system", Electrical Engineering, 106, (3),2024, DOI: 10.1007/s00202-023-02159-w</v>
      </c>
      <c r="Q28" s="6" t="str">
        <f t="shared" si="1"/>
        <v>Kuppusamy M., Muthukumaran N., Lakshmi R.R., Sangno R., "Multi-term islanding protection and load priority-based optimal shedding framework for maintain voltage stability loadability in microgrid system", Electrical Engineering, 106, (3),2024, DOI: 10.1007/s00202-023-02159-w</v>
      </c>
      <c r="R28" s="6" t="s">
        <v>4955</v>
      </c>
      <c r="S28" s="37" t="s">
        <v>32</v>
      </c>
      <c r="T28" s="6" t="s">
        <v>55</v>
      </c>
      <c r="U28" s="8" t="s">
        <v>56</v>
      </c>
      <c r="V28" s="8" t="s">
        <v>56</v>
      </c>
      <c r="W28" s="8" t="s">
        <v>2163</v>
      </c>
      <c r="X28" s="8" t="s">
        <v>14868</v>
      </c>
      <c r="Y28" s="8"/>
    </row>
    <row r="29" spans="1:33" ht="75" hidden="1" x14ac:dyDescent="0.2">
      <c r="A29" s="8">
        <v>26</v>
      </c>
      <c r="B29" s="8" t="s">
        <v>4956</v>
      </c>
      <c r="C29" s="8" t="s">
        <v>2</v>
      </c>
      <c r="D29" s="17" t="s">
        <v>4957</v>
      </c>
      <c r="E29" s="8" t="s">
        <v>4</v>
      </c>
      <c r="F29" s="8" t="s">
        <v>4808</v>
      </c>
      <c r="G29" s="7" t="s">
        <v>6</v>
      </c>
      <c r="H29" s="8">
        <v>33</v>
      </c>
      <c r="I29" s="8" t="s">
        <v>8</v>
      </c>
      <c r="J29" s="8">
        <v>4</v>
      </c>
      <c r="K29" s="8" t="s">
        <v>10</v>
      </c>
      <c r="L29" s="8">
        <v>2024</v>
      </c>
      <c r="M29" s="8" t="s">
        <v>6</v>
      </c>
      <c r="N29" s="8" t="s">
        <v>12</v>
      </c>
      <c r="O29" s="8" t="s">
        <v>4958</v>
      </c>
      <c r="P29" s="17" t="str">
        <f t="shared" si="0"/>
        <v>Varma V.K.C., Rathinam R., Suresh V., Naveen S., Satishkumar P., Abdulrahman I.S., Salman H.M., Singh P., Kumar J.A., "Urban waste water management paradigm evolution: Decentralization, resource recovery, and water reclamation and reuse", Environmental Quality Management, 33, (4),2024, DOI: 10.1002/tqem.22109</v>
      </c>
      <c r="Q29" s="6" t="str">
        <f t="shared" si="1"/>
        <v>Varma V.K.C., Rathinam R., Suresh V., Naveen S., Satishkumar P., Abdulrahman I.S., Salman H.M., Singh P., Kumar J.A., "Urban waste water management paradigm evolution: Decentralization, resource recovery, and water reclamation and reuse", Environmental Quality Management, 33, (4),2024, DOI: 10.1002/tqem.22109</v>
      </c>
      <c r="R29" s="6" t="s">
        <v>4959</v>
      </c>
      <c r="S29" s="37" t="s">
        <v>32</v>
      </c>
      <c r="T29" s="6" t="s">
        <v>55</v>
      </c>
      <c r="U29" s="8" t="s">
        <v>489</v>
      </c>
      <c r="V29" s="8" t="s">
        <v>114</v>
      </c>
      <c r="W29" s="8" t="s">
        <v>550</v>
      </c>
      <c r="X29" s="8" t="s">
        <v>14868</v>
      </c>
      <c r="Y29" s="8"/>
      <c r="Z29" s="108"/>
      <c r="AA29" s="108"/>
      <c r="AB29" s="108"/>
      <c r="AC29" s="108"/>
      <c r="AD29" s="108"/>
      <c r="AE29" s="108"/>
      <c r="AF29" s="108"/>
      <c r="AG29" s="108"/>
    </row>
    <row r="30" spans="1:33" ht="75" hidden="1" x14ac:dyDescent="0.2">
      <c r="A30" s="8">
        <v>27</v>
      </c>
      <c r="B30" s="8" t="s">
        <v>4960</v>
      </c>
      <c r="C30" s="8" t="s">
        <v>2</v>
      </c>
      <c r="D30" s="17" t="s">
        <v>4961</v>
      </c>
      <c r="E30" s="8" t="s">
        <v>4</v>
      </c>
      <c r="F30" s="19" t="s">
        <v>486</v>
      </c>
      <c r="G30" s="7" t="s">
        <v>6</v>
      </c>
      <c r="H30" s="8">
        <v>2915</v>
      </c>
      <c r="I30" s="8" t="s">
        <v>8</v>
      </c>
      <c r="J30" s="8">
        <v>1</v>
      </c>
      <c r="K30" s="8" t="s">
        <v>10</v>
      </c>
      <c r="L30" s="8">
        <v>2024</v>
      </c>
      <c r="M30" s="8" t="s">
        <v>6</v>
      </c>
      <c r="N30" s="8" t="s">
        <v>12</v>
      </c>
      <c r="O30" s="8" t="s">
        <v>4962</v>
      </c>
      <c r="P30" s="17" t="str">
        <f t="shared" si="0"/>
        <v>Mahaboob M., Fathima B.A., "Survey of livestock monitoring and management system using a machine learning algorithm", AIP Conference Proceedings, 2915, (1),2024, DOI: 10.1063/5.0192753</v>
      </c>
      <c r="Q30" s="6" t="str">
        <f t="shared" si="1"/>
        <v>Mahaboob M., Fathima B.A., "Survey of livestock monitoring and management system using a machine learning algorithm", AIP Conference Proceedings, 2915, (1),2024, DOI: 10.1063/5.0192753</v>
      </c>
      <c r="R30" s="6" t="s">
        <v>4963</v>
      </c>
      <c r="S30" s="37" t="s">
        <v>68</v>
      </c>
      <c r="T30" s="6" t="s">
        <v>68</v>
      </c>
      <c r="U30" s="8" t="s">
        <v>56</v>
      </c>
      <c r="V30" s="8" t="s">
        <v>56</v>
      </c>
      <c r="W30" s="8" t="s">
        <v>3157</v>
      </c>
      <c r="X30" s="8" t="s">
        <v>14868</v>
      </c>
      <c r="Y30" s="8"/>
    </row>
    <row r="31" spans="1:33" ht="75" hidden="1" x14ac:dyDescent="0.2">
      <c r="A31" s="8">
        <v>28</v>
      </c>
      <c r="B31" s="1" t="s">
        <v>4964</v>
      </c>
      <c r="C31" s="8" t="s">
        <v>2</v>
      </c>
      <c r="D31" s="17" t="s">
        <v>4965</v>
      </c>
      <c r="E31" s="8" t="s">
        <v>4</v>
      </c>
      <c r="F31" s="19" t="s">
        <v>486</v>
      </c>
      <c r="G31" s="7" t="s">
        <v>6</v>
      </c>
      <c r="H31" s="8">
        <v>2915</v>
      </c>
      <c r="I31" s="8" t="s">
        <v>8</v>
      </c>
      <c r="J31" s="8">
        <v>1</v>
      </c>
      <c r="K31" s="8" t="s">
        <v>10</v>
      </c>
      <c r="L31" s="8">
        <v>2024</v>
      </c>
      <c r="M31" s="8" t="s">
        <v>6</v>
      </c>
      <c r="N31" s="8" t="s">
        <v>12</v>
      </c>
      <c r="O31" s="8" t="s">
        <v>4966</v>
      </c>
      <c r="P31" s="17" t="str">
        <f t="shared" si="0"/>
        <v>Brindavanam G., Babu D.D., Sundararajan D.D., Sivasankaran H., Kaleeswaran Y.S., "Design of a delay efficient carry select adder", AIP Conference Proceedings, 2915, (1),2024, DOI: 10.1063/5.0193923</v>
      </c>
      <c r="Q31" s="6" t="str">
        <f t="shared" si="1"/>
        <v>Brindavanam G., Babu D.D., Sundararajan D.D., Sivasankaran H., Kaleeswaran Y.S., "Design of a delay efficient carry select adder", AIP Conference Proceedings, 2915, (1),2024, DOI: 10.1063/5.0193923</v>
      </c>
      <c r="R31" s="6" t="s">
        <v>4967</v>
      </c>
      <c r="S31" s="37" t="s">
        <v>68</v>
      </c>
      <c r="T31" s="6" t="s">
        <v>68</v>
      </c>
      <c r="U31" s="8" t="s">
        <v>56</v>
      </c>
      <c r="V31" s="8" t="s">
        <v>56</v>
      </c>
      <c r="W31" s="8" t="s">
        <v>4968</v>
      </c>
      <c r="X31" s="8" t="s">
        <v>14868</v>
      </c>
      <c r="Y31" s="8"/>
    </row>
    <row r="32" spans="1:33" ht="90" hidden="1" x14ac:dyDescent="0.2">
      <c r="A32" s="8">
        <v>29</v>
      </c>
      <c r="B32" s="8" t="s">
        <v>4969</v>
      </c>
      <c r="C32" s="8" t="s">
        <v>2</v>
      </c>
      <c r="D32" s="17" t="s">
        <v>4970</v>
      </c>
      <c r="E32" s="8" t="s">
        <v>4</v>
      </c>
      <c r="F32" s="8" t="s">
        <v>4789</v>
      </c>
      <c r="G32" s="7" t="s">
        <v>6</v>
      </c>
      <c r="H32" s="8">
        <v>56</v>
      </c>
      <c r="I32" s="8" t="s">
        <v>8</v>
      </c>
      <c r="J32" s="8">
        <v>5</v>
      </c>
      <c r="K32" s="8" t="s">
        <v>10</v>
      </c>
      <c r="L32" s="8">
        <v>2024</v>
      </c>
      <c r="M32" s="8" t="s">
        <v>6</v>
      </c>
      <c r="N32" s="8" t="s">
        <v>12</v>
      </c>
      <c r="O32" s="8" t="s">
        <v>4971</v>
      </c>
      <c r="P32" s="17" t="str">
        <f t="shared" si="0"/>
        <v>Pandian R., Danasegaran S.K., Lalithakumari S., Rajalakshmi G., Kumar G.S., "Photonic crystal based hour glass patch antenna for the detection of breast cancer", Optical and Quantum Electronics, 56, (5),2024, DOI: 10.1007/s11082-024-06657-4</v>
      </c>
      <c r="Q32" s="6" t="str">
        <f t="shared" si="1"/>
        <v>Pandian R., Danasegaran S.K., Lalithakumari S., Rajalakshmi G., Kumar G.S., "Photonic crystal based hour glass patch antenna for the detection of breast cancer", Optical and Quantum Electronics, 56, (5),2024, DOI: 10.1007/s11082-024-06657-4</v>
      </c>
      <c r="R32" s="6" t="s">
        <v>4972</v>
      </c>
      <c r="S32" s="37" t="s">
        <v>32</v>
      </c>
      <c r="T32" s="6" t="s">
        <v>55</v>
      </c>
      <c r="U32" s="8" t="s">
        <v>725</v>
      </c>
      <c r="V32" s="8" t="s">
        <v>725</v>
      </c>
      <c r="W32" s="8" t="s">
        <v>57</v>
      </c>
      <c r="X32" s="8" t="s">
        <v>14868</v>
      </c>
      <c r="Y32" s="8"/>
    </row>
    <row r="33" spans="1:33" ht="90" hidden="1" x14ac:dyDescent="0.2">
      <c r="A33" s="8">
        <v>30</v>
      </c>
      <c r="B33" s="8" t="s">
        <v>17087</v>
      </c>
      <c r="C33" s="8" t="s">
        <v>2</v>
      </c>
      <c r="D33" s="17" t="s">
        <v>4974</v>
      </c>
      <c r="E33" s="8" t="s">
        <v>4</v>
      </c>
      <c r="F33" s="8" t="s">
        <v>2419</v>
      </c>
      <c r="G33" s="7" t="s">
        <v>6</v>
      </c>
      <c r="H33" s="8">
        <v>86</v>
      </c>
      <c r="I33" s="8" t="s">
        <v>8</v>
      </c>
      <c r="J33" s="8">
        <v>1</v>
      </c>
      <c r="K33" s="8" t="s">
        <v>10</v>
      </c>
      <c r="L33" s="8">
        <v>2024</v>
      </c>
      <c r="M33" s="8" t="s">
        <v>6</v>
      </c>
      <c r="N33" s="8" t="s">
        <v>12</v>
      </c>
      <c r="O33" s="8" t="s">
        <v>4975</v>
      </c>
      <c r="P33" s="17" t="str">
        <f t="shared" si="0"/>
        <v>Mahalakshmi G., Ramalingam S., Manikandan A., "An energy efficient data fault prediction based clustering and routing protocol using hybrid ASSO with MERNN in wireless sensor network", Telecommunication Systems, 86, (1),2024, DOI: 10.1007/s11235-024-01109-6</v>
      </c>
      <c r="Q33" s="6" t="str">
        <f t="shared" si="1"/>
        <v>Mahalakshmi G., Ramalingam S., Manikandan A., "An energy efficient data fault prediction based clustering and routing protocol using hybrid ASSO with MERNN in wireless sensor network", Telecommunication Systems, 86, (1),2024, DOI: 10.1007/s11235-024-01109-6</v>
      </c>
      <c r="R33" s="6" t="s">
        <v>4976</v>
      </c>
      <c r="S33" s="37" t="s">
        <v>32</v>
      </c>
      <c r="T33" s="6" t="s">
        <v>55</v>
      </c>
      <c r="U33" s="8" t="s">
        <v>56</v>
      </c>
      <c r="V33" s="8" t="s">
        <v>56</v>
      </c>
      <c r="W33" s="8" t="s">
        <v>2445</v>
      </c>
      <c r="X33" s="8" t="s">
        <v>14868</v>
      </c>
      <c r="Y33" s="8"/>
    </row>
    <row r="34" spans="1:33" ht="75" hidden="1" x14ac:dyDescent="0.2">
      <c r="A34" s="8">
        <v>31</v>
      </c>
      <c r="B34" s="8" t="s">
        <v>17088</v>
      </c>
      <c r="C34" s="8" t="s">
        <v>2</v>
      </c>
      <c r="D34" s="17" t="s">
        <v>4978</v>
      </c>
      <c r="E34" s="8" t="s">
        <v>4</v>
      </c>
      <c r="F34" s="8" t="s">
        <v>4979</v>
      </c>
      <c r="G34" s="7" t="s">
        <v>6</v>
      </c>
      <c r="H34" s="8">
        <v>189</v>
      </c>
      <c r="I34" s="8"/>
      <c r="J34" s="8"/>
      <c r="K34" s="8" t="s">
        <v>52</v>
      </c>
      <c r="L34" s="8">
        <v>2024</v>
      </c>
      <c r="M34" s="8" t="s">
        <v>6</v>
      </c>
      <c r="N34" s="8" t="s">
        <v>12</v>
      </c>
      <c r="O34" s="8" t="s">
        <v>4980</v>
      </c>
      <c r="P34" s="17" t="str">
        <f t="shared" si="0"/>
        <v>Natarajan R., Murugapandiyan P., Vigneshwari N., Mohanbabu A., S K., Ravi S., "Investigation of different buffer layer impact on AlN/GaN/AlGaN HEMT using silicon carbide substrate for high-speed RF applications", Micro and Nanostructures, 189,2024, DOI: 10.1016/j.micrna.2024.207815</v>
      </c>
      <c r="Q34" s="6" t="str">
        <f t="shared" si="1"/>
        <v>Natarajan R., Murugapandiyan P., Vigneshwari N., Mohanbabu A., S K., Ravi S., "Investigation of different buffer layer impact on AlN/GaN/AlGaN HEMT using silicon carbide substrate for high-speed RF applications", Micro and Nanostructures, 189,2024, DOI: 10.1016/j.micrna.2024.207815</v>
      </c>
      <c r="R34" s="6" t="s">
        <v>4981</v>
      </c>
      <c r="S34" s="37" t="s">
        <v>32</v>
      </c>
      <c r="T34" s="6" t="s">
        <v>55</v>
      </c>
      <c r="U34" s="8" t="s">
        <v>56</v>
      </c>
      <c r="V34" s="8" t="s">
        <v>56</v>
      </c>
      <c r="W34" s="8" t="s">
        <v>4982</v>
      </c>
      <c r="X34" s="8" t="s">
        <v>14868</v>
      </c>
      <c r="Y34" s="8"/>
    </row>
    <row r="35" spans="1:33" ht="90" hidden="1" x14ac:dyDescent="0.2">
      <c r="A35" s="8">
        <v>32</v>
      </c>
      <c r="B35" s="8" t="s">
        <v>17089</v>
      </c>
      <c r="C35" s="8" t="s">
        <v>2</v>
      </c>
      <c r="D35" s="17" t="s">
        <v>4984</v>
      </c>
      <c r="E35" s="8" t="s">
        <v>4</v>
      </c>
      <c r="F35" s="8" t="s">
        <v>172</v>
      </c>
      <c r="G35" s="7" t="s">
        <v>6</v>
      </c>
      <c r="H35" s="8">
        <v>30</v>
      </c>
      <c r="I35" s="8" t="s">
        <v>8</v>
      </c>
      <c r="J35" s="8">
        <v>4</v>
      </c>
      <c r="K35" s="8" t="s">
        <v>10</v>
      </c>
      <c r="L35" s="8">
        <v>2024</v>
      </c>
      <c r="M35" s="8" t="s">
        <v>6</v>
      </c>
      <c r="N35" s="8" t="s">
        <v>12</v>
      </c>
      <c r="O35" s="8" t="s">
        <v>4985</v>
      </c>
      <c r="P35" s="17" t="str">
        <f t="shared" si="0"/>
        <v>Logeshwaran J., Shanmugasundaram R.N., Lloret J., "Load based dynamic channel allocation model to enhance the performance of device-to-device communication in WPAN", Wireless Networks, 30, (4),2024, DOI: 10.1007/s11276-024-03680-x</v>
      </c>
      <c r="Q35" s="6" t="str">
        <f t="shared" si="1"/>
        <v>Logeshwaran J., Shanmugasundaram R.N., Lloret J., "Load based dynamic channel allocation model to enhance the performance of device-to-device communication in WPAN", Wireless Networks, 30, (4),2024, DOI: 10.1007/s11276-024-03680-x</v>
      </c>
      <c r="R35" s="6" t="s">
        <v>4986</v>
      </c>
      <c r="S35" s="37" t="s">
        <v>32</v>
      </c>
      <c r="T35" s="6" t="s">
        <v>55</v>
      </c>
      <c r="U35" s="8" t="s">
        <v>56</v>
      </c>
      <c r="V35" s="8" t="s">
        <v>56</v>
      </c>
      <c r="W35" s="8" t="s">
        <v>1939</v>
      </c>
      <c r="X35" s="8" t="s">
        <v>14868</v>
      </c>
      <c r="Y35" s="8"/>
    </row>
    <row r="36" spans="1:33" ht="75" hidden="1" x14ac:dyDescent="0.2">
      <c r="A36" s="8">
        <v>33</v>
      </c>
      <c r="B36" s="8" t="s">
        <v>17090</v>
      </c>
      <c r="C36" s="8" t="s">
        <v>2</v>
      </c>
      <c r="D36" s="17" t="s">
        <v>4988</v>
      </c>
      <c r="E36" s="8" t="s">
        <v>4</v>
      </c>
      <c r="F36" s="8" t="s">
        <v>4989</v>
      </c>
      <c r="G36" s="7" t="s">
        <v>6</v>
      </c>
      <c r="H36" s="8">
        <v>15</v>
      </c>
      <c r="I36" s="8" t="s">
        <v>8</v>
      </c>
      <c r="J36" s="8">
        <v>5</v>
      </c>
      <c r="K36" s="8" t="s">
        <v>10</v>
      </c>
      <c r="L36" s="8">
        <v>2024</v>
      </c>
      <c r="M36" s="8" t="s">
        <v>6</v>
      </c>
      <c r="N36" s="8" t="s">
        <v>12</v>
      </c>
      <c r="O36" s="8" t="s">
        <v>4990</v>
      </c>
      <c r="P36" s="17" t="str">
        <f t="shared" si="0"/>
        <v>Harihara Gopalan S., Muzammil Parvez M., Manikandan A., Ramalingam S., "Cognitive radio spectrum allocation using Nash equilibrium with multiple scheduling resource selection algorithm", Ain Shams Engineering Journal, 15, (5),2024, DOI: 10.1016/j.asej.2024.102688</v>
      </c>
      <c r="Q36" s="6" t="str">
        <f t="shared" si="1"/>
        <v>Harihara Gopalan S., Muzammil Parvez M., Manikandan A., Ramalingam S., "Cognitive radio spectrum allocation using Nash equilibrium with multiple scheduling resource selection algorithm", Ain Shams Engineering Journal, 15, (5),2024, DOI: 10.1016/j.asej.2024.102688</v>
      </c>
      <c r="R36" s="6" t="s">
        <v>4991</v>
      </c>
      <c r="S36" s="37" t="s">
        <v>32</v>
      </c>
      <c r="T36" s="6" t="s">
        <v>55</v>
      </c>
      <c r="U36" s="8" t="s">
        <v>56</v>
      </c>
      <c r="V36" s="8" t="s">
        <v>56</v>
      </c>
      <c r="W36" s="8" t="s">
        <v>2445</v>
      </c>
      <c r="X36" s="8" t="s">
        <v>14868</v>
      </c>
      <c r="Y36" s="8"/>
    </row>
    <row r="37" spans="1:33" ht="75" hidden="1" x14ac:dyDescent="0.2">
      <c r="A37" s="8">
        <v>34</v>
      </c>
      <c r="B37" s="8" t="s">
        <v>4992</v>
      </c>
      <c r="C37" s="8" t="s">
        <v>2</v>
      </c>
      <c r="D37" s="17" t="s">
        <v>4993</v>
      </c>
      <c r="E37" s="8" t="s">
        <v>4</v>
      </c>
      <c r="F37" s="8" t="s">
        <v>4994</v>
      </c>
      <c r="G37" s="7" t="s">
        <v>6</v>
      </c>
      <c r="H37" s="8">
        <v>25</v>
      </c>
      <c r="I37" s="8"/>
      <c r="J37" s="8"/>
      <c r="K37" s="8" t="s">
        <v>52</v>
      </c>
      <c r="L37" s="8">
        <v>2024</v>
      </c>
      <c r="M37" s="8" t="s">
        <v>6</v>
      </c>
      <c r="N37" s="8" t="s">
        <v>12</v>
      </c>
      <c r="O37" s="8" t="s">
        <v>4995</v>
      </c>
      <c r="P37" s="17" t="str">
        <f t="shared" si="0"/>
        <v>S U.M., Alphy A., Deivasikamani G., Prakash U., Shadrach F.D., Kumar M.A., Manoj S., "Sustainable groundwater development using semi-supervised learning and community-led total forestry and pasture approach", Groundwater for Sustainable Development, 25,2024, DOI: 10.1016/j.gsd.2024.101093</v>
      </c>
      <c r="Q37" s="6" t="str">
        <f t="shared" si="1"/>
        <v>S U.M., Alphy A., Deivasikamani G., Prakash U., Shadrach F.D., Kumar M.A., Manoj S., "Sustainable groundwater development using semi-supervised learning and community-led total forestry and pasture approach", Groundwater for Sustainable Development, 25,2024, DOI: 10.1016/j.gsd.2024.101093</v>
      </c>
      <c r="R37" s="6" t="s">
        <v>4996</v>
      </c>
      <c r="S37" s="37" t="s">
        <v>32</v>
      </c>
      <c r="T37" s="6" t="s">
        <v>55</v>
      </c>
      <c r="U37" s="8" t="s">
        <v>864</v>
      </c>
      <c r="V37" s="8" t="s">
        <v>864</v>
      </c>
      <c r="W37" s="8" t="s">
        <v>4997</v>
      </c>
      <c r="X37" s="8" t="s">
        <v>14868</v>
      </c>
      <c r="Y37" s="8"/>
    </row>
    <row r="38" spans="1:33" ht="75" hidden="1" x14ac:dyDescent="0.2">
      <c r="A38" s="8">
        <v>35</v>
      </c>
      <c r="B38" s="8" t="s">
        <v>17091</v>
      </c>
      <c r="C38" s="8" t="s">
        <v>2</v>
      </c>
      <c r="D38" s="17" t="s">
        <v>4999</v>
      </c>
      <c r="E38" s="8" t="s">
        <v>4</v>
      </c>
      <c r="F38" s="19" t="s">
        <v>5000</v>
      </c>
      <c r="G38" s="7"/>
      <c r="H38" s="8"/>
      <c r="I38" s="8"/>
      <c r="J38" s="8"/>
      <c r="K38" s="8" t="s">
        <v>52</v>
      </c>
      <c r="L38" s="8">
        <v>2024</v>
      </c>
      <c r="M38" s="8" t="s">
        <v>6</v>
      </c>
      <c r="N38" s="8" t="s">
        <v>12</v>
      </c>
      <c r="O38" s="8" t="s">
        <v>5001</v>
      </c>
      <c r="P38" s="17" t="str">
        <f t="shared" si="0"/>
        <v>Moorthy K.S., Balakrishnan G., Kumar S.S., Raja L., Vijayalakshmi A., "Embracing circular economy principles for sustainable green supply chain management in manufacturing industries", Convergence of Human Resources Technologies and Industry 5.0,2024, DOI: 10.4018/979-8-3693-1343-5.ch005</v>
      </c>
      <c r="Q38" s="6" t="str">
        <f t="shared" si="1"/>
        <v>Moorthy K.S., Balakrishnan G., Kumar S.S., Raja L., Vijayalakshmi A., "Embracing circular economy principles for sustainable green supply chain management in manufacturing industries", Convergence of Human Resources Technologies and Industry 5.0,2024, DOI: 10.4018/979-8-3693-1343-5.ch005</v>
      </c>
      <c r="R38" s="6" t="s">
        <v>5002</v>
      </c>
      <c r="S38" s="37" t="s">
        <v>61</v>
      </c>
      <c r="T38" s="6" t="s">
        <v>5003</v>
      </c>
      <c r="U38" s="8" t="s">
        <v>56</v>
      </c>
      <c r="V38" s="8" t="s">
        <v>56</v>
      </c>
      <c r="W38" s="8" t="s">
        <v>433</v>
      </c>
      <c r="X38" s="8" t="s">
        <v>14868</v>
      </c>
      <c r="Y38" s="8"/>
    </row>
    <row r="39" spans="1:33" ht="75" hidden="1" x14ac:dyDescent="0.2">
      <c r="A39" s="8">
        <v>36</v>
      </c>
      <c r="B39" s="8" t="s">
        <v>17092</v>
      </c>
      <c r="C39" s="8" t="s">
        <v>2</v>
      </c>
      <c r="D39" s="17" t="s">
        <v>5005</v>
      </c>
      <c r="E39" s="8" t="s">
        <v>4</v>
      </c>
      <c r="F39" s="19" t="s">
        <v>5000</v>
      </c>
      <c r="G39" s="7"/>
      <c r="H39" s="8"/>
      <c r="I39" s="8"/>
      <c r="J39" s="8"/>
      <c r="K39" s="8" t="s">
        <v>52</v>
      </c>
      <c r="L39" s="8">
        <v>2024</v>
      </c>
      <c r="M39" s="8" t="s">
        <v>6</v>
      </c>
      <c r="N39" s="8" t="s">
        <v>12</v>
      </c>
      <c r="O39" s="8" t="s">
        <v>5006</v>
      </c>
      <c r="P39" s="17" t="str">
        <f t="shared" si="0"/>
        <v>Pitchai R., Kumari R.K., Kumar S.S., Raja L., Sujatha R., Sudhakar M., "Future trends in ICT and E-services through advanced assessment metrics: Harnessing the power of AI", Convergence of Human Resources Technologies and Industry 5.0,2024, DOI: 10.4018/979-8-3693-1343-5.ch008</v>
      </c>
      <c r="Q39" s="6" t="str">
        <f t="shared" si="1"/>
        <v>Pitchai R., Kumari R.K., Kumar S.S., Raja L., Sujatha R., Sudhakar M., "Future trends in ICT and E-services through advanced assessment metrics: Harnessing the power of AI", Convergence of Human Resources Technologies and Industry 5.0,2024, DOI: 10.4018/979-8-3693-1343-5.ch008</v>
      </c>
      <c r="R39" s="6" t="s">
        <v>5007</v>
      </c>
      <c r="S39" s="37" t="s">
        <v>61</v>
      </c>
      <c r="T39" s="6" t="s">
        <v>5003</v>
      </c>
      <c r="U39" s="8" t="s">
        <v>56</v>
      </c>
      <c r="V39" s="8" t="s">
        <v>56</v>
      </c>
      <c r="W39" s="8" t="s">
        <v>433</v>
      </c>
      <c r="X39" s="8" t="s">
        <v>14868</v>
      </c>
      <c r="Y39" s="8"/>
    </row>
    <row r="40" spans="1:33" ht="75" hidden="1" x14ac:dyDescent="0.2">
      <c r="A40" s="8">
        <v>37</v>
      </c>
      <c r="B40" s="8" t="s">
        <v>5008</v>
      </c>
      <c r="C40" s="8" t="s">
        <v>2</v>
      </c>
      <c r="D40" s="17" t="s">
        <v>5009</v>
      </c>
      <c r="E40" s="8" t="s">
        <v>4</v>
      </c>
      <c r="F40" s="8" t="s">
        <v>5010</v>
      </c>
      <c r="G40" s="7"/>
      <c r="H40" s="8"/>
      <c r="I40" s="8"/>
      <c r="J40" s="8"/>
      <c r="K40" s="8" t="s">
        <v>52</v>
      </c>
      <c r="L40" s="8">
        <v>2024</v>
      </c>
      <c r="M40" s="8" t="s">
        <v>6</v>
      </c>
      <c r="N40" s="8" t="s">
        <v>12</v>
      </c>
      <c r="O40" s="8" t="s">
        <v>5011</v>
      </c>
      <c r="P40" s="17" t="str">
        <f t="shared" si="0"/>
        <v>Danasegaran S.K., Britto E.C., Dhanasekaran S., Rajalakshmi G., Lalithakumari S., Sivasangari A., Kumar G.S., "Design and investigation of line-defected photonic crystal antenna for outstanding data transmission", Radar and RF Front End System Designs for Wireless Systems,2024, DOI: 10.4018/979-8-3693-0916-2.ch007</v>
      </c>
      <c r="Q40" s="6" t="str">
        <f t="shared" si="1"/>
        <v>Danasegaran S.K., Britto E.C., Dhanasekaran S., Rajalakshmi G., Lalithakumari S., Sivasangari A., Kumar G.S., "Design and investigation of line-defected photonic crystal antenna for outstanding data transmission", Radar and RF Front End System Designs for Wireless Systems,2024, DOI: 10.4018/979-8-3693-0916-2.ch007</v>
      </c>
      <c r="R40" s="6" t="s">
        <v>5012</v>
      </c>
      <c r="S40" s="37" t="s">
        <v>61</v>
      </c>
      <c r="T40" s="6" t="s">
        <v>5003</v>
      </c>
      <c r="U40" s="8" t="s">
        <v>725</v>
      </c>
      <c r="V40" s="8" t="s">
        <v>725</v>
      </c>
      <c r="W40" s="8" t="s">
        <v>57</v>
      </c>
      <c r="X40" s="8" t="s">
        <v>14868</v>
      </c>
      <c r="Y40" s="8"/>
    </row>
    <row r="41" spans="1:33" ht="75" hidden="1" x14ac:dyDescent="0.2">
      <c r="A41" s="8">
        <v>38</v>
      </c>
      <c r="B41" s="8" t="s">
        <v>17093</v>
      </c>
      <c r="C41" s="8" t="s">
        <v>2</v>
      </c>
      <c r="D41" s="17" t="s">
        <v>5014</v>
      </c>
      <c r="E41" s="8" t="s">
        <v>4</v>
      </c>
      <c r="F41" s="8" t="s">
        <v>5015</v>
      </c>
      <c r="G41" s="7" t="s">
        <v>6</v>
      </c>
      <c r="H41" s="8">
        <v>7</v>
      </c>
      <c r="I41" s="8" t="s">
        <v>8</v>
      </c>
      <c r="J41" s="8">
        <v>4</v>
      </c>
      <c r="K41" s="8" t="s">
        <v>10</v>
      </c>
      <c r="L41" s="8">
        <v>2024</v>
      </c>
      <c r="M41" s="8" t="s">
        <v>6</v>
      </c>
      <c r="N41" s="8" t="s">
        <v>12</v>
      </c>
      <c r="O41" s="8" t="s">
        <v>5016</v>
      </c>
      <c r="P41" s="17" t="str">
        <f t="shared" si="0"/>
        <v>Mariappan A., Harikrishnan L., Eswaran J., Arumugham N., Balasubramaniam Y., Daniel S., Kanthapazham R., "Green Synthesis of Metal-Doped ZnO Nanoparticles Using Bauhinia racemosa Lam. Extract and Evaluation of Their Photocatalysis and Biomedical Applications", ACS Applied Bio Materials, 7, (4),2024, DOI: 10.1021/acsabm.4c00132</v>
      </c>
      <c r="Q41" s="6" t="str">
        <f t="shared" si="1"/>
        <v>Mariappan A., Harikrishnan L., Eswaran J., Arumugham N., Balasubramaniam Y., Daniel S., Kanthapazham R., "Green Synthesis of Metal-Doped ZnO Nanoparticles Using Bauhinia racemosa Lam. Extract and Evaluation of Their Photocatalysis and Biomedical Applications", ACS Applied Bio Materials, 7, (4),2024, DOI: 10.1021/acsabm.4c00132</v>
      </c>
      <c r="R41" s="6" t="s">
        <v>5017</v>
      </c>
      <c r="S41" s="37" t="s">
        <v>32</v>
      </c>
      <c r="T41" s="6" t="s">
        <v>55</v>
      </c>
      <c r="U41" s="8" t="s">
        <v>1509</v>
      </c>
      <c r="V41" s="8" t="s">
        <v>114</v>
      </c>
      <c r="W41" s="8" t="s">
        <v>1510</v>
      </c>
      <c r="X41" s="8" t="s">
        <v>14868</v>
      </c>
      <c r="Y41" s="8"/>
      <c r="Z41" s="108"/>
      <c r="AA41" s="108"/>
      <c r="AB41" s="108"/>
      <c r="AC41" s="108"/>
      <c r="AD41" s="108"/>
      <c r="AE41" s="108"/>
      <c r="AF41" s="108"/>
      <c r="AG41" s="108"/>
    </row>
    <row r="42" spans="1:33" ht="120" hidden="1" x14ac:dyDescent="0.2">
      <c r="A42" s="8">
        <v>39</v>
      </c>
      <c r="B42" s="8" t="s">
        <v>17094</v>
      </c>
      <c r="C42" s="8" t="s">
        <v>2</v>
      </c>
      <c r="D42" s="17" t="s">
        <v>5019</v>
      </c>
      <c r="E42" s="8" t="s">
        <v>4</v>
      </c>
      <c r="F42" s="8" t="s">
        <v>2160</v>
      </c>
      <c r="G42" s="7" t="s">
        <v>6</v>
      </c>
      <c r="H42" s="8">
        <v>69</v>
      </c>
      <c r="I42" s="8" t="s">
        <v>8</v>
      </c>
      <c r="J42" s="8">
        <v>1</v>
      </c>
      <c r="K42" s="8" t="s">
        <v>10</v>
      </c>
      <c r="L42" s="8">
        <v>2024</v>
      </c>
      <c r="M42" s="8" t="s">
        <v>6</v>
      </c>
      <c r="N42" s="8" t="s">
        <v>12</v>
      </c>
      <c r="O42" s="8" t="s">
        <v>5020</v>
      </c>
      <c r="P42" s="17" t="str">
        <f t="shared" si="0"/>
        <v>Ramaiah A., Balasubramanian P.D., Appathurai A., Muthukumaran N.A., "DETECTION OF PARKINSON'S DISEASE VIA CLIFFORD GRADIENT-BASED RECURRENT NEURAL NETWORK USING MULTI-DIMENSIONAL DATA [DÉTECTION DE LA MALADIE DE PARKINSON VIA UN RÉSEAU NEURONAL RÉCURRENT BASÉ SUR LE GRADIENT DE CLIFFORD UTILISANT DES DONNÉES MULTIDIMENSIONNELLES]", Revue Roumaine des Sciences Techniques Serie Electrotechnique et Energetique, 69, (1),2024, DOI: 10.59277/RRST-EE.2024.1.18</v>
      </c>
      <c r="Q42" s="6" t="str">
        <f t="shared" si="1"/>
        <v>Ramaiah A., Balasubramanian P.D., Appathurai A., Muthukumaran N.A., "DETECTION OF PARKINSON'S DISEASE VIA CLIFFORD GRADIENT-BASED RECURRENT NEURAL NETWORK USING MULTI-DIMENSIONAL DATA [DÉTECTION DE LA MALADIE DE PARKINSON VIA UN RÉSEAU NEURONAL RÉCURRENT BASÉ SUR LE GRADIENT DE CLIFFORD UTILISANT DES DONNÉES MULTIDIMENSIONNELLES]", Revue Roumaine des Sciences Techniques Serie Electrotechnique et Energetique, 69, (1),2024, DOI: 10.59277/RRST-EE.2024.1.18</v>
      </c>
      <c r="R42" s="6" t="s">
        <v>5021</v>
      </c>
      <c r="S42" s="37" t="s">
        <v>32</v>
      </c>
      <c r="T42" s="6" t="s">
        <v>55</v>
      </c>
      <c r="U42" s="8" t="s">
        <v>56</v>
      </c>
      <c r="V42" s="8" t="s">
        <v>56</v>
      </c>
      <c r="W42" s="8" t="s">
        <v>2163</v>
      </c>
      <c r="X42" s="8" t="s">
        <v>14868</v>
      </c>
      <c r="Y42" s="8"/>
    </row>
    <row r="43" spans="1:33" ht="75" hidden="1" x14ac:dyDescent="0.2">
      <c r="A43" s="8">
        <v>40</v>
      </c>
      <c r="B43" s="8" t="s">
        <v>17095</v>
      </c>
      <c r="C43" s="8" t="s">
        <v>2</v>
      </c>
      <c r="D43" s="17" t="s">
        <v>5023</v>
      </c>
      <c r="E43" s="8" t="s">
        <v>4</v>
      </c>
      <c r="F43" s="8" t="s">
        <v>2160</v>
      </c>
      <c r="G43" s="7" t="s">
        <v>6</v>
      </c>
      <c r="H43" s="8">
        <v>69</v>
      </c>
      <c r="I43" s="8" t="s">
        <v>8</v>
      </c>
      <c r="J43" s="8">
        <v>1</v>
      </c>
      <c r="K43" s="8" t="s">
        <v>10</v>
      </c>
      <c r="L43" s="8">
        <v>2024</v>
      </c>
      <c r="M43" s="8" t="s">
        <v>6</v>
      </c>
      <c r="N43" s="8" t="s">
        <v>12</v>
      </c>
      <c r="O43" s="8" t="s">
        <v>5024</v>
      </c>
      <c r="P43" s="17" t="str">
        <f t="shared" si="0"/>
        <v>Jesi M., Appathurai A., Kumaran M., Kumar A., "LOAD BALANCING IN CLOUD COMPUTING VIA MAYFLY OPTIMIZATION ALGORITHM", Revue Roumaine des Sciences Techniques Serie Electrotechnique et Energetique, 69, (1),2024, DOI: 10.59277/RRST-EE.2024.1.14</v>
      </c>
      <c r="Q43" s="6" t="str">
        <f t="shared" si="1"/>
        <v>Jesi M., Appathurai A., Kumaran M., Kumar A., "LOAD BALANCING IN CLOUD COMPUTING VIA MAYFLY OPTIMIZATION ALGORITHM", Revue Roumaine des Sciences Techniques Serie Electrotechnique et Energetique, 69, (1),2024, DOI: 10.59277/RRST-EE.2024.1.14</v>
      </c>
      <c r="R43" s="6" t="s">
        <v>5025</v>
      </c>
      <c r="S43" s="37" t="s">
        <v>32</v>
      </c>
      <c r="T43" s="6" t="s">
        <v>55</v>
      </c>
      <c r="U43" s="8" t="s">
        <v>56</v>
      </c>
      <c r="V43" s="8" t="s">
        <v>56</v>
      </c>
      <c r="W43" s="8" t="s">
        <v>2163</v>
      </c>
      <c r="X43" s="8" t="s">
        <v>14868</v>
      </c>
      <c r="Y43" s="8"/>
    </row>
    <row r="44" spans="1:33" ht="75" hidden="1" x14ac:dyDescent="0.2">
      <c r="A44" s="8">
        <v>41</v>
      </c>
      <c r="B44" s="8" t="s">
        <v>17096</v>
      </c>
      <c r="C44" s="8" t="s">
        <v>2</v>
      </c>
      <c r="D44" s="17" t="s">
        <v>5027</v>
      </c>
      <c r="E44" s="8" t="s">
        <v>4</v>
      </c>
      <c r="F44" s="19" t="s">
        <v>5028</v>
      </c>
      <c r="G44" s="7"/>
      <c r="H44" s="8"/>
      <c r="I44" s="8"/>
      <c r="J44" s="8"/>
      <c r="K44" s="8" t="s">
        <v>52</v>
      </c>
      <c r="L44" s="8">
        <v>2024</v>
      </c>
      <c r="M44" s="8" t="s">
        <v>6</v>
      </c>
      <c r="N44" s="8" t="s">
        <v>12</v>
      </c>
      <c r="O44" s="8" t="s">
        <v>5029</v>
      </c>
      <c r="P44" s="17" t="str">
        <f t="shared" si="0"/>
        <v>Jayavadivel R., Arunachalam M., Nagarajan G., Shankar B.P., Viji C., Rajkumar N., Senthilkumar K.R., "Historical overview of AI adoption in libraries", AI-Assisted Library Reconstruction,2024, DOI: 10.4018/979-8-3693-2782-1.ch015</v>
      </c>
      <c r="Q44" s="6" t="str">
        <f t="shared" si="1"/>
        <v>Jayavadivel R., Arunachalam M., Nagarajan G., Shankar B.P., Viji C., Rajkumar N., Senthilkumar K.R., "Historical overview of AI adoption in libraries", AI-Assisted Library Reconstruction,2024, DOI: 10.4018/979-8-3693-2782-1.ch015</v>
      </c>
      <c r="R44" s="6" t="s">
        <v>5030</v>
      </c>
      <c r="S44" s="37" t="s">
        <v>61</v>
      </c>
      <c r="T44" s="6" t="s">
        <v>5003</v>
      </c>
      <c r="U44" s="8" t="s">
        <v>80</v>
      </c>
      <c r="V44" s="8" t="s">
        <v>80</v>
      </c>
      <c r="W44" s="8" t="s">
        <v>3068</v>
      </c>
      <c r="X44" s="8" t="s">
        <v>14868</v>
      </c>
      <c r="Y44" s="8"/>
    </row>
    <row r="45" spans="1:33" ht="75" hidden="1" x14ac:dyDescent="0.2">
      <c r="A45" s="8">
        <v>42</v>
      </c>
      <c r="B45" s="8" t="s">
        <v>5031</v>
      </c>
      <c r="C45" s="8" t="s">
        <v>2</v>
      </c>
      <c r="D45" s="17" t="s">
        <v>5032</v>
      </c>
      <c r="E45" s="8" t="s">
        <v>4</v>
      </c>
      <c r="F45" s="19" t="s">
        <v>5028</v>
      </c>
      <c r="G45" s="7"/>
      <c r="H45" s="8"/>
      <c r="I45" s="8"/>
      <c r="J45" s="8"/>
      <c r="K45" s="8" t="s">
        <v>52</v>
      </c>
      <c r="L45" s="8">
        <v>2024</v>
      </c>
      <c r="M45" s="8" t="s">
        <v>6</v>
      </c>
      <c r="N45" s="8" t="s">
        <v>12</v>
      </c>
      <c r="O45" s="8" t="s">
        <v>5033</v>
      </c>
      <c r="P45" s="17" t="str">
        <f t="shared" si="0"/>
        <v>Rajkumar N., Tabassum H., Muthulingam S., Mohanraj A., Viji C., Kumar N., Senthilkumar K.R., "Anticipated requirements and expectations in the digital library", AI-Assisted Library Reconstruction,2024, DOI: 10.4018/979-8-3693-2782-1.ch001</v>
      </c>
      <c r="Q45" s="6" t="str">
        <f t="shared" si="1"/>
        <v>Rajkumar N., Tabassum H., Muthulingam S., Mohanraj A., Viji C., Kumar N., Senthilkumar K.R., "Anticipated requirements and expectations in the digital library", AI-Assisted Library Reconstruction,2024, DOI: 10.4018/979-8-3693-2782-1.ch001</v>
      </c>
      <c r="R45" s="6" t="s">
        <v>5034</v>
      </c>
      <c r="S45" s="37" t="s">
        <v>61</v>
      </c>
      <c r="T45" s="6" t="s">
        <v>5003</v>
      </c>
      <c r="U45" s="8" t="s">
        <v>80</v>
      </c>
      <c r="V45" s="8" t="s">
        <v>80</v>
      </c>
      <c r="W45" s="8" t="s">
        <v>3068</v>
      </c>
      <c r="X45" s="8" t="s">
        <v>14868</v>
      </c>
      <c r="Y45" s="8"/>
    </row>
    <row r="46" spans="1:33" ht="75" hidden="1" x14ac:dyDescent="0.2">
      <c r="A46" s="8">
        <v>43</v>
      </c>
      <c r="B46" s="8" t="s">
        <v>5035</v>
      </c>
      <c r="C46" s="8" t="s">
        <v>2</v>
      </c>
      <c r="D46" s="17" t="s">
        <v>5036</v>
      </c>
      <c r="E46" s="8" t="s">
        <v>4</v>
      </c>
      <c r="F46" s="19" t="s">
        <v>5028</v>
      </c>
      <c r="G46" s="7"/>
      <c r="H46" s="8"/>
      <c r="I46" s="8"/>
      <c r="J46" s="8"/>
      <c r="K46" s="8" t="s">
        <v>52</v>
      </c>
      <c r="L46" s="8">
        <v>2024</v>
      </c>
      <c r="M46" s="8" t="s">
        <v>6</v>
      </c>
      <c r="N46" s="8" t="s">
        <v>12</v>
      </c>
      <c r="O46" s="8" t="s">
        <v>5037</v>
      </c>
      <c r="P46" s="17" t="str">
        <f t="shared" si="0"/>
        <v>Viji C., Najmusher H., Rajkumar N., Mohanraj A., Nachiappan B., Neelakandan C., Jagajeevan R., "Intelligent library management using radio frequency identification", AI-Assisted Library Reconstruction,2024, DOI: 10.4018/979-8-3693-2782-1.ch007</v>
      </c>
      <c r="Q46" s="6" t="str">
        <f t="shared" si="1"/>
        <v>Viji C., Najmusher H., Rajkumar N., Mohanraj A., Nachiappan B., Neelakandan C., Jagajeevan R., "Intelligent library management using radio frequency identification", AI-Assisted Library Reconstruction,2024, DOI: 10.4018/979-8-3693-2782-1.ch007</v>
      </c>
      <c r="R46" s="6" t="s">
        <v>5038</v>
      </c>
      <c r="S46" s="37" t="s">
        <v>61</v>
      </c>
      <c r="T46" s="6" t="s">
        <v>5003</v>
      </c>
      <c r="U46" s="8" t="s">
        <v>80</v>
      </c>
      <c r="V46" s="8" t="s">
        <v>80</v>
      </c>
      <c r="W46" s="8" t="s">
        <v>3068</v>
      </c>
      <c r="X46" s="8" t="s">
        <v>14868</v>
      </c>
      <c r="Y46" s="8"/>
    </row>
    <row r="47" spans="1:33" ht="75" hidden="1" x14ac:dyDescent="0.2">
      <c r="A47" s="8">
        <v>44</v>
      </c>
      <c r="B47" s="8" t="s">
        <v>5039</v>
      </c>
      <c r="C47" s="8" t="s">
        <v>2</v>
      </c>
      <c r="D47" s="17" t="s">
        <v>5040</v>
      </c>
      <c r="E47" s="8" t="s">
        <v>4</v>
      </c>
      <c r="F47" s="19" t="s">
        <v>5028</v>
      </c>
      <c r="G47" s="7"/>
      <c r="H47" s="8"/>
      <c r="I47" s="8"/>
      <c r="J47" s="8"/>
      <c r="K47" s="8" t="s">
        <v>52</v>
      </c>
      <c r="L47" s="8">
        <v>2024</v>
      </c>
      <c r="M47" s="8" t="s">
        <v>6</v>
      </c>
      <c r="N47" s="8" t="s">
        <v>12</v>
      </c>
      <c r="O47" s="8" t="s">
        <v>5041</v>
      </c>
      <c r="P47" s="17" t="str">
        <f t="shared" si="0"/>
        <v>Mohanraj A., Viji C., Varadarajan M.N., Kalpana C., Shankar B., Jayavadivel R., Rajkumar N., Jagajeevan R., "Privacy and security in digital libraries", AI-Assisted Library Reconstruction,2024, DOI: 10.4018/979-8-3693-2782-1.ch006</v>
      </c>
      <c r="Q47" s="6" t="str">
        <f t="shared" si="1"/>
        <v>Mohanraj A., Viji C., Varadarajan M.N., Kalpana C., Shankar B., Jayavadivel R., Rajkumar N., Jagajeevan R., "Privacy and security in digital libraries", AI-Assisted Library Reconstruction,2024, DOI: 10.4018/979-8-3693-2782-1.ch006</v>
      </c>
      <c r="R47" s="6" t="s">
        <v>5042</v>
      </c>
      <c r="S47" s="37" t="s">
        <v>61</v>
      </c>
      <c r="T47" s="6" t="s">
        <v>5003</v>
      </c>
      <c r="U47" s="8" t="s">
        <v>80</v>
      </c>
      <c r="V47" s="8" t="s">
        <v>80</v>
      </c>
      <c r="W47" s="8" t="s">
        <v>3068</v>
      </c>
      <c r="X47" s="8" t="s">
        <v>14868</v>
      </c>
      <c r="Y47" s="8"/>
    </row>
    <row r="48" spans="1:33" ht="75" hidden="1" x14ac:dyDescent="0.2">
      <c r="A48" s="8">
        <v>45</v>
      </c>
      <c r="B48" s="8" t="s">
        <v>17097</v>
      </c>
      <c r="C48" s="8" t="s">
        <v>2</v>
      </c>
      <c r="D48" s="17" t="s">
        <v>5044</v>
      </c>
      <c r="E48" s="8" t="s">
        <v>4</v>
      </c>
      <c r="F48" s="7" t="s">
        <v>229</v>
      </c>
      <c r="G48" s="7" t="s">
        <v>6</v>
      </c>
      <c r="H48" s="8">
        <v>4</v>
      </c>
      <c r="I48" s="8" t="s">
        <v>8</v>
      </c>
      <c r="J48" s="8">
        <v>2</v>
      </c>
      <c r="K48" s="8" t="s">
        <v>10</v>
      </c>
      <c r="L48" s="8">
        <v>2024</v>
      </c>
      <c r="M48" s="8" t="s">
        <v>6</v>
      </c>
      <c r="N48" s="8" t="s">
        <v>12</v>
      </c>
      <c r="O48" s="8" t="s">
        <v>5045</v>
      </c>
      <c r="P48" s="17" t="str">
        <f t="shared" si="0"/>
        <v>Lekha T.R., Saravanakumar K., Akshaya V.S., Aravindhan K., "Advancements and Challenges in Underwater Soft Robotics: Materials, Control and Integration", Journal of Machine and Computing, 4, (2),2024, DOI: 10.53759/7669/jmc202404049</v>
      </c>
      <c r="Q48" s="6" t="str">
        <f t="shared" si="1"/>
        <v>Lekha T.R., Saravanakumar K., Akshaya V.S., Aravindhan K., "Advancements and Challenges in Underwater Soft Robotics: Materials, Control and Integration", Journal of Machine and Computing, 4, (2),2024, DOI: 10.53759/7669/jmc202404049</v>
      </c>
      <c r="R48" s="6" t="s">
        <v>5046</v>
      </c>
      <c r="S48" s="37" t="s">
        <v>32</v>
      </c>
      <c r="T48" s="6" t="s">
        <v>4870</v>
      </c>
      <c r="U48" s="8" t="s">
        <v>80</v>
      </c>
      <c r="V48" s="8" t="s">
        <v>80</v>
      </c>
      <c r="W48" s="8" t="s">
        <v>5047</v>
      </c>
      <c r="X48" s="8" t="s">
        <v>14868</v>
      </c>
      <c r="Y48" s="8"/>
    </row>
    <row r="49" spans="1:33" ht="90" hidden="1" x14ac:dyDescent="0.2">
      <c r="A49" s="8">
        <v>46</v>
      </c>
      <c r="B49" s="8" t="s">
        <v>5048</v>
      </c>
      <c r="C49" s="8" t="s">
        <v>2</v>
      </c>
      <c r="D49" s="17" t="s">
        <v>5049</v>
      </c>
      <c r="E49" s="8" t="s">
        <v>4</v>
      </c>
      <c r="F49" s="8" t="s">
        <v>5050</v>
      </c>
      <c r="G49" s="7" t="s">
        <v>6</v>
      </c>
      <c r="H49" s="8">
        <v>46</v>
      </c>
      <c r="I49" s="8" t="s">
        <v>8</v>
      </c>
      <c r="J49" s="8">
        <v>4</v>
      </c>
      <c r="K49" s="8" t="s">
        <v>10</v>
      </c>
      <c r="L49" s="8">
        <v>2024</v>
      </c>
      <c r="M49" s="8" t="s">
        <v>6</v>
      </c>
      <c r="N49" s="8" t="s">
        <v>12</v>
      </c>
      <c r="O49" s="8" t="s">
        <v>5051</v>
      </c>
      <c r="P49" s="17" t="str">
        <f t="shared" si="0"/>
        <v>Kumar M., Singh M., Kumar A., Kumar A., Kamble D., "Comparison of plastic collapse moment for different angled non-circular pipe bends under bending moments and internal pressure", Journal of the Brazilian Society of Mechanical Sciences and Engineering, 46, (4),2024, DOI: 10.1007/s40430-024-04810-4</v>
      </c>
      <c r="Q49" s="6" t="str">
        <f t="shared" si="1"/>
        <v>Kumar M., Singh M., Kumar A., Kumar A., Kamble D., "Comparison of plastic collapse moment for different angled non-circular pipe bends under bending moments and internal pressure", Journal of the Brazilian Society of Mechanical Sciences and Engineering, 46, (4),2024, DOI: 10.1007/s40430-024-04810-4</v>
      </c>
      <c r="R49" s="6" t="s">
        <v>5052</v>
      </c>
      <c r="S49" s="37" t="s">
        <v>32</v>
      </c>
      <c r="T49" s="6" t="s">
        <v>55</v>
      </c>
      <c r="U49" s="8" t="s">
        <v>149</v>
      </c>
      <c r="V49" s="8" t="s">
        <v>149</v>
      </c>
      <c r="W49" s="8" t="s">
        <v>2176</v>
      </c>
      <c r="X49" s="8" t="s">
        <v>14868</v>
      </c>
      <c r="Y49" s="8"/>
    </row>
    <row r="50" spans="1:33" ht="75" hidden="1" x14ac:dyDescent="0.2">
      <c r="A50" s="8">
        <v>47</v>
      </c>
      <c r="B50" s="8" t="s">
        <v>17098</v>
      </c>
      <c r="C50" s="8" t="s">
        <v>2</v>
      </c>
      <c r="D50" s="17" t="s">
        <v>5054</v>
      </c>
      <c r="E50" s="8" t="s">
        <v>4</v>
      </c>
      <c r="F50" s="8" t="s">
        <v>5055</v>
      </c>
      <c r="G50" s="7" t="s">
        <v>6</v>
      </c>
      <c r="H50" s="8">
        <v>162</v>
      </c>
      <c r="I50" s="8"/>
      <c r="J50" s="8"/>
      <c r="K50" s="8" t="s">
        <v>52</v>
      </c>
      <c r="L50" s="8">
        <v>2024</v>
      </c>
      <c r="M50" s="8" t="s">
        <v>6</v>
      </c>
      <c r="N50" s="8" t="s">
        <v>12</v>
      </c>
      <c r="O50" s="8" t="s">
        <v>5056</v>
      </c>
      <c r="P50" s="17" t="str">
        <f t="shared" si="0"/>
        <v>Anusuya M., Nagaveni A., Jayanthi E., Leelavathi H., Yogeswari B., Poonkodi K., Vimaladevi K., Prabhu V., Velayutham Pillai M., "Green-synthesized flattened rice-shaped CuO and metal doped CuO nanoparticles using Bauhinia racemosa Lam. leaves extract and their photocatalytic and biological applications", Inorganic Chemistry Communications, 162,2024, DOI: 10.1016/j.inoche.2024.112289</v>
      </c>
      <c r="Q50" s="6" t="str">
        <f t="shared" si="1"/>
        <v>Anusuya M., Nagaveni A., Jayanthi E., Leelavathi H., Yogeswari B., Poonkodi K., Vimaladevi K., Prabhu V., Velayutham Pillai M., "Green-synthesized flattened rice-shaped CuO and metal doped CuO nanoparticles using Bauhinia racemosa Lam. leaves extract and their photocatalytic and biological applications", Inorganic Chemistry Communications, 162,2024, DOI: 10.1016/j.inoche.2024.112289</v>
      </c>
      <c r="R50" s="6" t="s">
        <v>5057</v>
      </c>
      <c r="S50" s="37" t="s">
        <v>32</v>
      </c>
      <c r="T50" s="6" t="s">
        <v>55</v>
      </c>
      <c r="U50" s="8" t="s">
        <v>1509</v>
      </c>
      <c r="V50" s="8" t="s">
        <v>114</v>
      </c>
      <c r="W50" s="8" t="s">
        <v>1510</v>
      </c>
      <c r="X50" s="8" t="s">
        <v>14868</v>
      </c>
      <c r="Y50" s="8"/>
      <c r="Z50" s="108"/>
      <c r="AA50" s="108"/>
      <c r="AB50" s="108"/>
      <c r="AC50" s="108"/>
      <c r="AD50" s="108"/>
      <c r="AE50" s="108"/>
      <c r="AF50" s="108"/>
      <c r="AG50" s="108"/>
    </row>
    <row r="51" spans="1:33" ht="75" hidden="1" x14ac:dyDescent="0.2">
      <c r="A51" s="8">
        <v>48</v>
      </c>
      <c r="B51" s="8" t="s">
        <v>17099</v>
      </c>
      <c r="C51" s="8" t="s">
        <v>2</v>
      </c>
      <c r="D51" s="17" t="s">
        <v>5059</v>
      </c>
      <c r="E51" s="8" t="s">
        <v>4</v>
      </c>
      <c r="F51" s="8" t="s">
        <v>4989</v>
      </c>
      <c r="G51" s="7" t="s">
        <v>6</v>
      </c>
      <c r="H51" s="8">
        <v>15</v>
      </c>
      <c r="I51" s="8" t="s">
        <v>8</v>
      </c>
      <c r="J51" s="8">
        <v>4</v>
      </c>
      <c r="K51" s="8" t="s">
        <v>10</v>
      </c>
      <c r="L51" s="8">
        <v>2024</v>
      </c>
      <c r="M51" s="8" t="s">
        <v>6</v>
      </c>
      <c r="N51" s="8" t="s">
        <v>12</v>
      </c>
      <c r="O51" s="8" t="s">
        <v>5060</v>
      </c>
      <c r="P51" s="17" t="str">
        <f t="shared" si="0"/>
        <v>Surenther I., Sridhar K.P., Roberts M.K., "Enhancing data transmission efficiency in wireless sensor networks through machine learning-enabled energy optimization: A grouping model approach", Ain Shams Engineering Journal, 15, (4),2024, DOI: 10.1016/j.asej.2024.102644</v>
      </c>
      <c r="Q51" s="6" t="str">
        <f t="shared" si="1"/>
        <v>Surenther I., Sridhar K.P., Roberts M.K., "Enhancing data transmission efficiency in wireless sensor networks through machine learning-enabled energy optimization: A grouping model approach", Ain Shams Engineering Journal, 15, (4),2024, DOI: 10.1016/j.asej.2024.102644</v>
      </c>
      <c r="R51" s="6" t="s">
        <v>5061</v>
      </c>
      <c r="S51" s="37" t="s">
        <v>32</v>
      </c>
      <c r="T51" s="6" t="s">
        <v>55</v>
      </c>
      <c r="U51" s="8" t="s">
        <v>56</v>
      </c>
      <c r="V51" s="8" t="s">
        <v>56</v>
      </c>
      <c r="W51" s="8" t="s">
        <v>279</v>
      </c>
      <c r="X51" s="8" t="s">
        <v>14868</v>
      </c>
      <c r="Y51" s="8"/>
    </row>
    <row r="52" spans="1:33" ht="90" hidden="1" x14ac:dyDescent="0.2">
      <c r="A52" s="8">
        <v>49</v>
      </c>
      <c r="B52" s="8" t="s">
        <v>17100</v>
      </c>
      <c r="C52" s="8" t="s">
        <v>2</v>
      </c>
      <c r="D52" s="17" t="s">
        <v>5063</v>
      </c>
      <c r="E52" s="8" t="s">
        <v>4</v>
      </c>
      <c r="F52" s="8" t="s">
        <v>172</v>
      </c>
      <c r="G52" s="7" t="s">
        <v>6</v>
      </c>
      <c r="H52" s="8">
        <v>30</v>
      </c>
      <c r="I52" s="8" t="s">
        <v>8</v>
      </c>
      <c r="J52" s="8">
        <v>3</v>
      </c>
      <c r="K52" s="8" t="s">
        <v>10</v>
      </c>
      <c r="L52" s="8">
        <v>2024</v>
      </c>
      <c r="M52" s="8" t="s">
        <v>6</v>
      </c>
      <c r="N52" s="8" t="s">
        <v>12</v>
      </c>
      <c r="O52" s="8" t="s">
        <v>5064</v>
      </c>
      <c r="P52" s="17" t="str">
        <f t="shared" si="0"/>
        <v>Ramalingam S., Dhanasekaran S., Sinnasamy S.S., Salau A.O., Alagarsamy M., "Performance enhancement of efficient clustering and routing protocol for wireless sensor networks using improved elephant herd optimization algorithm", Wireless Networks, 30, (3),2024, DOI: 10.1007/s11276-023-03617-w</v>
      </c>
      <c r="Q52" s="6" t="str">
        <f t="shared" si="1"/>
        <v>Ramalingam S., Dhanasekaran S., Sinnasamy S.S., Salau A.O., Alagarsamy M., "Performance enhancement of efficient clustering and routing protocol for wireless sensor networks using improved elephant herd optimization algorithm", Wireless Networks, 30, (3),2024, DOI: 10.1007/s11276-023-03617-w</v>
      </c>
      <c r="R52" s="6" t="s">
        <v>5065</v>
      </c>
      <c r="S52" s="37" t="s">
        <v>32</v>
      </c>
      <c r="T52" s="6" t="s">
        <v>55</v>
      </c>
      <c r="U52" s="8" t="s">
        <v>56</v>
      </c>
      <c r="V52" s="8" t="s">
        <v>56</v>
      </c>
      <c r="W52" s="8" t="s">
        <v>2445</v>
      </c>
      <c r="X52" s="8" t="s">
        <v>14868</v>
      </c>
      <c r="Y52" s="8"/>
    </row>
    <row r="53" spans="1:33" ht="90" hidden="1" x14ac:dyDescent="0.2">
      <c r="A53" s="8">
        <v>50</v>
      </c>
      <c r="B53" s="8" t="s">
        <v>17101</v>
      </c>
      <c r="C53" s="8" t="s">
        <v>2</v>
      </c>
      <c r="D53" s="17" t="s">
        <v>5067</v>
      </c>
      <c r="E53" s="8" t="s">
        <v>4</v>
      </c>
      <c r="F53" s="8" t="s">
        <v>2282</v>
      </c>
      <c r="G53" s="7" t="s">
        <v>6</v>
      </c>
      <c r="H53" s="8">
        <v>23</v>
      </c>
      <c r="I53" s="8" t="s">
        <v>8</v>
      </c>
      <c r="J53" s="8">
        <v>2</v>
      </c>
      <c r="K53" s="8" t="s">
        <v>10</v>
      </c>
      <c r="L53" s="8">
        <v>2024</v>
      </c>
      <c r="M53" s="8" t="s">
        <v>6</v>
      </c>
      <c r="N53" s="8" t="s">
        <v>12</v>
      </c>
      <c r="O53" s="8" t="s">
        <v>5068</v>
      </c>
      <c r="P53" s="17" t="str">
        <f t="shared" si="0"/>
        <v>Kasinathan R., Kasinathan R., Chalishajar D., Sandrasekaran V., Baleanu D., "Trajectory Controllability of Impulsive Neutral Stochastic Functional Integrodifferential Equations Driven by fBm with Noncompact Semigroup via Mönch Fixed Point", Qualitative Theory of Dynamical Systems, 23, (2),2024, DOI: 10.1007/s12346-023-00917-6</v>
      </c>
      <c r="Q53" s="6" t="str">
        <f t="shared" si="1"/>
        <v>Kasinathan R., Kasinathan R., Chalishajar D., Sandrasekaran V., Baleanu D., "Trajectory Controllability of Impulsive Neutral Stochastic Functional Integrodifferential Equations Driven by fBm with Noncompact Semigroup via Mönch Fixed Point", Qualitative Theory of Dynamical Systems, 23, (2),2024, DOI: 10.1007/s12346-023-00917-6</v>
      </c>
      <c r="R53" s="6" t="s">
        <v>5069</v>
      </c>
      <c r="S53" s="37" t="s">
        <v>32</v>
      </c>
      <c r="T53" s="6" t="s">
        <v>55</v>
      </c>
      <c r="U53" s="8" t="s">
        <v>4871</v>
      </c>
      <c r="V53" s="8" t="s">
        <v>114</v>
      </c>
      <c r="W53" s="8" t="s">
        <v>2673</v>
      </c>
      <c r="X53" s="8" t="s">
        <v>14868</v>
      </c>
      <c r="Y53" s="8"/>
      <c r="Z53" s="108"/>
      <c r="AA53" s="108"/>
      <c r="AB53" s="108"/>
      <c r="AC53" s="108"/>
      <c r="AD53" s="108"/>
      <c r="AE53" s="108"/>
      <c r="AF53" s="108"/>
      <c r="AG53" s="108"/>
    </row>
    <row r="54" spans="1:33" ht="90" hidden="1" x14ac:dyDescent="0.2">
      <c r="A54" s="8">
        <v>51</v>
      </c>
      <c r="B54" s="8" t="s">
        <v>17102</v>
      </c>
      <c r="C54" s="8" t="s">
        <v>2</v>
      </c>
      <c r="D54" s="17" t="s">
        <v>5071</v>
      </c>
      <c r="E54" s="8" t="s">
        <v>4</v>
      </c>
      <c r="F54" s="8" t="s">
        <v>5072</v>
      </c>
      <c r="G54" s="7" t="s">
        <v>6</v>
      </c>
      <c r="H54" s="8">
        <v>73</v>
      </c>
      <c r="I54" s="8" t="s">
        <v>8</v>
      </c>
      <c r="J54" s="8">
        <v>3</v>
      </c>
      <c r="K54" s="8" t="s">
        <v>10</v>
      </c>
      <c r="L54" s="8">
        <v>2024</v>
      </c>
      <c r="M54" s="8" t="s">
        <v>6</v>
      </c>
      <c r="N54" s="8" t="s">
        <v>12</v>
      </c>
      <c r="O54" s="8" t="s">
        <v>5073</v>
      </c>
      <c r="P54" s="17" t="str">
        <f t="shared" si="0"/>
        <v>Valliammal N., Jothimani K., Panda S.K., Vijayakumar V., "An investigation on the existence and approximate controllability of neutral stochastic hemivariational inequalities", Rendiconti del Circolo Matematico di Palermo, 73, (3),2024, DOI: 10.1007/s12215-023-00967-4</v>
      </c>
      <c r="Q54" s="6" t="str">
        <f t="shared" si="1"/>
        <v>Valliammal N., Jothimani K., Panda S.K., Vijayakumar V., "An investigation on the existence and approximate controllability of neutral stochastic hemivariational inequalities", Rendiconti del Circolo Matematico di Palermo, 73, (3),2024, DOI: 10.1007/s12215-023-00967-4</v>
      </c>
      <c r="R54" s="6" t="s">
        <v>5074</v>
      </c>
      <c r="S54" s="37" t="s">
        <v>32</v>
      </c>
      <c r="T54" s="6" t="s">
        <v>55</v>
      </c>
      <c r="U54" s="8" t="s">
        <v>4871</v>
      </c>
      <c r="V54" s="8" t="s">
        <v>114</v>
      </c>
      <c r="W54" s="8" t="s">
        <v>670</v>
      </c>
      <c r="X54" s="8" t="s">
        <v>14868</v>
      </c>
      <c r="Y54" s="8"/>
      <c r="Z54" s="108"/>
      <c r="AA54" s="108"/>
      <c r="AB54" s="108"/>
      <c r="AC54" s="108"/>
      <c r="AD54" s="108"/>
      <c r="AE54" s="108"/>
      <c r="AF54" s="108"/>
      <c r="AG54" s="108"/>
    </row>
    <row r="55" spans="1:33" ht="90" hidden="1" x14ac:dyDescent="0.2">
      <c r="A55" s="8">
        <v>52</v>
      </c>
      <c r="B55" s="8" t="s">
        <v>17103</v>
      </c>
      <c r="C55" s="8" t="s">
        <v>2</v>
      </c>
      <c r="D55" s="17" t="s">
        <v>5076</v>
      </c>
      <c r="E55" s="8" t="s">
        <v>4</v>
      </c>
      <c r="F55" s="8" t="s">
        <v>1793</v>
      </c>
      <c r="G55" s="7" t="s">
        <v>6</v>
      </c>
      <c r="H55" s="8">
        <v>83</v>
      </c>
      <c r="I55" s="8" t="s">
        <v>8</v>
      </c>
      <c r="J55" s="8">
        <v>12</v>
      </c>
      <c r="K55" s="8" t="s">
        <v>10</v>
      </c>
      <c r="L55" s="8">
        <v>2024</v>
      </c>
      <c r="M55" s="8" t="s">
        <v>6</v>
      </c>
      <c r="N55" s="8" t="s">
        <v>12</v>
      </c>
      <c r="O55" s="8" t="s">
        <v>5077</v>
      </c>
      <c r="P55" s="17" t="str">
        <f t="shared" si="0"/>
        <v>Madanan M., Muthukumaran N., Tiwari S., Vijay A., Saha I., "RSA based improved YOLOv3 network for segmentation and detection of weed species", Multimedia Tools and Applications, 83, (12),2024, DOI: 10.1007/s11042-023-16739-2</v>
      </c>
      <c r="Q55" s="6" t="str">
        <f t="shared" si="1"/>
        <v>Madanan M., Muthukumaran N., Tiwari S., Vijay A., Saha I., "RSA based improved YOLOv3 network for segmentation and detection of weed species", Multimedia Tools and Applications, 83, (12),2024, DOI: 10.1007/s11042-023-16739-2</v>
      </c>
      <c r="R55" s="6" t="s">
        <v>5078</v>
      </c>
      <c r="S55" s="37" t="s">
        <v>32</v>
      </c>
      <c r="T55" s="6" t="s">
        <v>55</v>
      </c>
      <c r="U55" s="8" t="s">
        <v>56</v>
      </c>
      <c r="V55" s="8" t="s">
        <v>56</v>
      </c>
      <c r="W55" s="8" t="s">
        <v>2163</v>
      </c>
      <c r="X55" s="8" t="s">
        <v>14868</v>
      </c>
      <c r="Y55" s="8"/>
    </row>
    <row r="56" spans="1:33" ht="75" hidden="1" x14ac:dyDescent="0.2">
      <c r="A56" s="8">
        <v>53</v>
      </c>
      <c r="B56" s="8" t="s">
        <v>17104</v>
      </c>
      <c r="C56" s="8" t="s">
        <v>2</v>
      </c>
      <c r="D56" s="17" t="s">
        <v>5080</v>
      </c>
      <c r="E56" s="8" t="s">
        <v>4</v>
      </c>
      <c r="F56" s="8" t="s">
        <v>2527</v>
      </c>
      <c r="G56" s="7" t="s">
        <v>6</v>
      </c>
      <c r="H56" s="8">
        <v>10</v>
      </c>
      <c r="I56" s="8" t="s">
        <v>8</v>
      </c>
      <c r="J56" s="8">
        <v>6</v>
      </c>
      <c r="K56" s="8" t="s">
        <v>10</v>
      </c>
      <c r="L56" s="8">
        <v>2024</v>
      </c>
      <c r="M56" s="8" t="s">
        <v>6</v>
      </c>
      <c r="N56" s="8" t="s">
        <v>12</v>
      </c>
      <c r="O56" s="8" t="s">
        <v>5081</v>
      </c>
      <c r="P56" s="17" t="str">
        <f t="shared" si="0"/>
        <v>Rathinam M., Vijayan P., Balasubramanian S., Ponnusamy S., SaravanaVadivu A., Abbas M., Balakrishnan B.B., "Nicotine sensing behavior of nickel(II) complexes catalyzed oxidation and coupling reactions", Heliyon, 10, (6),2024, DOI: 10.1016/j.heliyon.2024.e27102</v>
      </c>
      <c r="Q56" s="6" t="str">
        <f t="shared" si="1"/>
        <v>Rathinam M., Vijayan P., Balasubramanian S., Ponnusamy S., SaravanaVadivu A., Abbas M., Balakrishnan B.B., "Nicotine sensing behavior of nickel(II) complexes catalyzed oxidation and coupling reactions", Heliyon, 10, (6),2024, DOI: 10.1016/j.heliyon.2024.e27102</v>
      </c>
      <c r="R56" s="6" t="s">
        <v>5082</v>
      </c>
      <c r="S56" s="37" t="s">
        <v>32</v>
      </c>
      <c r="T56" s="6" t="s">
        <v>55</v>
      </c>
      <c r="U56" s="8" t="s">
        <v>1509</v>
      </c>
      <c r="V56" s="8" t="s">
        <v>114</v>
      </c>
      <c r="W56" s="8" t="s">
        <v>2237</v>
      </c>
      <c r="X56" s="8" t="s">
        <v>14868</v>
      </c>
      <c r="Y56" s="8"/>
      <c r="Z56" s="108"/>
      <c r="AA56" s="108"/>
      <c r="AB56" s="108"/>
      <c r="AC56" s="108"/>
      <c r="AD56" s="108"/>
      <c r="AE56" s="108"/>
      <c r="AF56" s="108"/>
      <c r="AG56" s="108"/>
    </row>
    <row r="57" spans="1:33" ht="75" hidden="1" x14ac:dyDescent="0.2">
      <c r="A57" s="8">
        <v>54</v>
      </c>
      <c r="B57" s="8" t="s">
        <v>5083</v>
      </c>
      <c r="C57" s="8" t="s">
        <v>2</v>
      </c>
      <c r="D57" s="17" t="s">
        <v>5084</v>
      </c>
      <c r="E57" s="8" t="s">
        <v>4</v>
      </c>
      <c r="F57" s="19" t="s">
        <v>486</v>
      </c>
      <c r="G57" s="7" t="s">
        <v>6</v>
      </c>
      <c r="H57" s="8">
        <v>2966</v>
      </c>
      <c r="I57" s="8" t="s">
        <v>8</v>
      </c>
      <c r="J57" s="8">
        <v>1</v>
      </c>
      <c r="K57" s="8" t="s">
        <v>10</v>
      </c>
      <c r="L57" s="8">
        <v>2024</v>
      </c>
      <c r="M57" s="8" t="s">
        <v>6</v>
      </c>
      <c r="N57" s="8" t="s">
        <v>12</v>
      </c>
      <c r="O57" s="8" t="s">
        <v>5085</v>
      </c>
      <c r="P57" s="17" t="str">
        <f t="shared" si="0"/>
        <v>Gurusamy V., Praveenkumar, Jebaraj J.R., Ranjithi M., Raphael B.L., "A lightweight multi-layer authentication protocol for wireless sensor networks in IoT applications", AIP Conference Proceedings, 2966, (1),2024, DOI: 10.1063/5.0190884</v>
      </c>
      <c r="Q57" s="6" t="str">
        <f t="shared" si="1"/>
        <v>Gurusamy V., Praveenkumar, Jebaraj J.R., Ranjithi M., Raphael B.L., "A lightweight multi-layer authentication protocol for wireless sensor networks in IoT applications", AIP Conference Proceedings, 2966, (1),2024, DOI: 10.1063/5.0190884</v>
      </c>
      <c r="R57" s="6" t="s">
        <v>5086</v>
      </c>
      <c r="S57" s="37" t="s">
        <v>68</v>
      </c>
      <c r="T57" s="6" t="s">
        <v>68</v>
      </c>
      <c r="U57" s="8" t="s">
        <v>570</v>
      </c>
      <c r="V57" s="8" t="s">
        <v>570</v>
      </c>
      <c r="W57" s="8" t="s">
        <v>1091</v>
      </c>
      <c r="X57" s="8" t="s">
        <v>14868</v>
      </c>
      <c r="Y57" s="8"/>
    </row>
    <row r="58" spans="1:33" ht="75" hidden="1" x14ac:dyDescent="0.2">
      <c r="A58" s="8">
        <v>55</v>
      </c>
      <c r="B58" s="8" t="s">
        <v>5087</v>
      </c>
      <c r="C58" s="8" t="s">
        <v>2</v>
      </c>
      <c r="D58" s="17" t="s">
        <v>5088</v>
      </c>
      <c r="E58" s="8" t="s">
        <v>4</v>
      </c>
      <c r="F58" s="19" t="s">
        <v>486</v>
      </c>
      <c r="G58" s="7" t="s">
        <v>6</v>
      </c>
      <c r="H58" s="8">
        <v>2816</v>
      </c>
      <c r="I58" s="8" t="s">
        <v>8</v>
      </c>
      <c r="J58" s="8">
        <v>1</v>
      </c>
      <c r="K58" s="8" t="s">
        <v>10</v>
      </c>
      <c r="L58" s="8">
        <v>2024</v>
      </c>
      <c r="M58" s="8" t="s">
        <v>6</v>
      </c>
      <c r="N58" s="8" t="s">
        <v>12</v>
      </c>
      <c r="O58" s="8" t="s">
        <v>5089</v>
      </c>
      <c r="P58" s="17" t="str">
        <f t="shared" si="0"/>
        <v>Mohan R.R., Vijayalakshmi K., Augustine P.J., Venkatesh R., Nayagam M.G., Jegajohi B., "A comprehensive survey of machine learning based mobile data traffic prediction models for 5G cellular networks", AIP Conference Proceedings, 2816, (1),2024, DOI: 10.1063/5.0177504</v>
      </c>
      <c r="Q58" s="6" t="str">
        <f t="shared" si="1"/>
        <v>Mohan R.R., Vijayalakshmi K., Augustine P.J., Venkatesh R., Nayagam M.G., Jegajohi B., "A comprehensive survey of machine learning based mobile data traffic prediction models for 5G cellular networks", AIP Conference Proceedings, 2816, (1),2024, DOI: 10.1063/5.0177504</v>
      </c>
      <c r="R58" s="6" t="s">
        <v>5090</v>
      </c>
      <c r="S58" s="37" t="s">
        <v>68</v>
      </c>
      <c r="T58" s="6" t="s">
        <v>68</v>
      </c>
      <c r="U58" s="8" t="s">
        <v>864</v>
      </c>
      <c r="V58" s="8" t="s">
        <v>864</v>
      </c>
      <c r="W58" s="8" t="s">
        <v>4188</v>
      </c>
      <c r="X58" s="8" t="s">
        <v>14868</v>
      </c>
      <c r="Y58" s="8"/>
    </row>
    <row r="59" spans="1:33" ht="75" hidden="1" x14ac:dyDescent="0.2">
      <c r="A59" s="8">
        <v>56</v>
      </c>
      <c r="B59" s="1" t="s">
        <v>5091</v>
      </c>
      <c r="C59" s="8" t="s">
        <v>2</v>
      </c>
      <c r="D59" s="17" t="s">
        <v>5092</v>
      </c>
      <c r="E59" s="8" t="s">
        <v>4</v>
      </c>
      <c r="F59" s="19" t="s">
        <v>486</v>
      </c>
      <c r="G59" s="7" t="s">
        <v>6</v>
      </c>
      <c r="H59" s="8">
        <v>3035</v>
      </c>
      <c r="I59" s="8" t="s">
        <v>8</v>
      </c>
      <c r="J59" s="8">
        <v>1</v>
      </c>
      <c r="K59" s="8" t="s">
        <v>10</v>
      </c>
      <c r="L59" s="8">
        <v>2024</v>
      </c>
      <c r="M59" s="8" t="s">
        <v>6</v>
      </c>
      <c r="N59" s="8" t="s">
        <v>12</v>
      </c>
      <c r="O59" s="8" t="s">
        <v>5093</v>
      </c>
      <c r="P59" s="17" t="str">
        <f t="shared" si="0"/>
        <v>Narayanan M.J., Balakrishnan K., Kumar N.V., Radhakrishnan S., "Development of microcontroller based technology for automatic safety control of vehicle braking system - A review", AIP Conference Proceedings, 3035, (1),2024, DOI: 10.1063/5.0194633</v>
      </c>
      <c r="Q59" s="6" t="str">
        <f t="shared" si="1"/>
        <v>Narayanan M.J., Balakrishnan K., Kumar N.V., Radhakrishnan S., "Development of microcontroller based technology for automatic safety control of vehicle braking system - A review", AIP Conference Proceedings, 3035, (1),2024, DOI: 10.1063/5.0194633</v>
      </c>
      <c r="R59" s="6" t="s">
        <v>5094</v>
      </c>
      <c r="S59" s="37" t="s">
        <v>68</v>
      </c>
      <c r="T59" s="6" t="s">
        <v>68</v>
      </c>
      <c r="U59" s="8" t="s">
        <v>5095</v>
      </c>
      <c r="V59" s="8" t="s">
        <v>149</v>
      </c>
      <c r="W59" s="8" t="s">
        <v>3417</v>
      </c>
      <c r="X59" s="8" t="s">
        <v>14868</v>
      </c>
      <c r="Y59" s="8"/>
    </row>
    <row r="60" spans="1:33" ht="75" hidden="1" x14ac:dyDescent="0.2">
      <c r="A60" s="8">
        <v>57</v>
      </c>
      <c r="B60" s="1" t="s">
        <v>5096</v>
      </c>
      <c r="C60" s="8" t="s">
        <v>2</v>
      </c>
      <c r="D60" s="17" t="s">
        <v>5097</v>
      </c>
      <c r="E60" s="8" t="s">
        <v>4</v>
      </c>
      <c r="F60" s="19" t="s">
        <v>486</v>
      </c>
      <c r="G60" s="7" t="s">
        <v>6</v>
      </c>
      <c r="H60" s="8">
        <v>3035</v>
      </c>
      <c r="I60" s="8" t="s">
        <v>8</v>
      </c>
      <c r="J60" s="8">
        <v>1</v>
      </c>
      <c r="K60" s="8" t="s">
        <v>10</v>
      </c>
      <c r="L60" s="8">
        <v>2024</v>
      </c>
      <c r="M60" s="8" t="s">
        <v>6</v>
      </c>
      <c r="N60" s="8" t="s">
        <v>12</v>
      </c>
      <c r="O60" s="8" t="s">
        <v>5098</v>
      </c>
      <c r="P60" s="17" t="str">
        <f t="shared" si="0"/>
        <v>Adisvara A., Akash S., Jayanesh B., Keerthika J., Prakash T.A., "A survey of comparative study of detection of spam in machine learning", AIP Conference Proceedings, 3035, (1),2024, DOI: 10.1063/5.0194971</v>
      </c>
      <c r="Q60" s="6" t="str">
        <f t="shared" si="1"/>
        <v>Adisvara A., Akash S., Jayanesh B., Keerthika J., Prakash T.A., "A survey of comparative study of detection of spam in machine learning", AIP Conference Proceedings, 3035, (1),2024, DOI: 10.1063/5.0194971</v>
      </c>
      <c r="R60" s="6" t="s">
        <v>5099</v>
      </c>
      <c r="S60" s="37" t="s">
        <v>68</v>
      </c>
      <c r="T60" s="6" t="s">
        <v>68</v>
      </c>
      <c r="U60" s="8" t="s">
        <v>5100</v>
      </c>
      <c r="V60" s="8" t="s">
        <v>80</v>
      </c>
      <c r="W60" s="8" t="s">
        <v>3417</v>
      </c>
      <c r="X60" s="8" t="s">
        <v>14868</v>
      </c>
      <c r="Y60" s="8"/>
    </row>
    <row r="61" spans="1:33" ht="75" hidden="1" x14ac:dyDescent="0.2">
      <c r="A61" s="8">
        <v>58</v>
      </c>
      <c r="B61" s="1" t="s">
        <v>5102</v>
      </c>
      <c r="C61" s="8" t="s">
        <v>2</v>
      </c>
      <c r="D61" s="17" t="s">
        <v>5103</v>
      </c>
      <c r="E61" s="8" t="s">
        <v>4</v>
      </c>
      <c r="F61" s="19" t="s">
        <v>486</v>
      </c>
      <c r="G61" s="7" t="s">
        <v>6</v>
      </c>
      <c r="H61" s="8">
        <v>3035</v>
      </c>
      <c r="I61" s="8" t="s">
        <v>8</v>
      </c>
      <c r="J61" s="8">
        <v>1</v>
      </c>
      <c r="K61" s="8" t="s">
        <v>10</v>
      </c>
      <c r="L61" s="8">
        <v>2024</v>
      </c>
      <c r="M61" s="8" t="s">
        <v>6</v>
      </c>
      <c r="N61" s="8" t="s">
        <v>12</v>
      </c>
      <c r="O61" s="8" t="s">
        <v>5104</v>
      </c>
      <c r="P61" s="17" t="str">
        <f t="shared" si="0"/>
        <v>Yessian S., Thangavel A.R., Natraj S., Madhusuthanan S.V.R., Mahendran V.K., "Review on automatic over-load indication system", AIP Conference Proceedings, 3035, (1),2024, DOI: 10.1063/5.0195342</v>
      </c>
      <c r="Q61" s="6" t="str">
        <f t="shared" si="1"/>
        <v>Yessian S., Thangavel A.R., Natraj S., Madhusuthanan S.V.R., Mahendran V.K., "Review on automatic over-load indication system", AIP Conference Proceedings, 3035, (1),2024, DOI: 10.1063/5.0195342</v>
      </c>
      <c r="R61" s="6" t="s">
        <v>5105</v>
      </c>
      <c r="S61" s="37" t="s">
        <v>68</v>
      </c>
      <c r="T61" s="6" t="s">
        <v>68</v>
      </c>
      <c r="U61" s="8" t="s">
        <v>5095</v>
      </c>
      <c r="V61" s="8" t="s">
        <v>149</v>
      </c>
      <c r="W61" s="8" t="s">
        <v>3417</v>
      </c>
      <c r="X61" s="8" t="s">
        <v>14868</v>
      </c>
      <c r="Y61" s="8"/>
    </row>
    <row r="62" spans="1:33" ht="75" hidden="1" x14ac:dyDescent="0.2">
      <c r="A62" s="8">
        <v>59</v>
      </c>
      <c r="B62" s="1" t="s">
        <v>5106</v>
      </c>
      <c r="C62" s="8" t="s">
        <v>2</v>
      </c>
      <c r="D62" s="17" t="s">
        <v>5107</v>
      </c>
      <c r="E62" s="8" t="s">
        <v>4</v>
      </c>
      <c r="F62" s="19" t="s">
        <v>486</v>
      </c>
      <c r="G62" s="7" t="s">
        <v>6</v>
      </c>
      <c r="H62" s="8">
        <v>3035</v>
      </c>
      <c r="I62" s="8" t="s">
        <v>8</v>
      </c>
      <c r="J62" s="8">
        <v>1</v>
      </c>
      <c r="K62" s="8" t="s">
        <v>10</v>
      </c>
      <c r="L62" s="8">
        <v>2024</v>
      </c>
      <c r="M62" s="8" t="s">
        <v>6</v>
      </c>
      <c r="N62" s="8" t="s">
        <v>12</v>
      </c>
      <c r="O62" s="8" t="s">
        <v>5108</v>
      </c>
      <c r="P62" s="17" t="str">
        <f t="shared" si="0"/>
        <v>Balakrishnan M., Azhahappan A., Ramdass A., Sathiyappan R., "Integration and migration of data in ETL using Talend", AIP Conference Proceedings, 3035, (1),2024, DOI: 10.1063/5.0195142</v>
      </c>
      <c r="Q62" s="6" t="str">
        <f t="shared" si="1"/>
        <v>Balakrishnan M., Azhahappan A., Ramdass A., Sathiyappan R., "Integration and migration of data in ETL using Talend", AIP Conference Proceedings, 3035, (1),2024, DOI: 10.1063/5.0195142</v>
      </c>
      <c r="R62" s="6" t="s">
        <v>5109</v>
      </c>
      <c r="S62" s="37" t="s">
        <v>68</v>
      </c>
      <c r="T62" s="6" t="s">
        <v>68</v>
      </c>
      <c r="U62" s="8" t="s">
        <v>5110</v>
      </c>
      <c r="V62" s="8" t="s">
        <v>864</v>
      </c>
      <c r="W62" s="8" t="s">
        <v>3417</v>
      </c>
      <c r="X62" s="8" t="s">
        <v>14868</v>
      </c>
      <c r="Y62" s="8"/>
    </row>
    <row r="63" spans="1:33" ht="75" hidden="1" x14ac:dyDescent="0.2">
      <c r="A63" s="8">
        <v>60</v>
      </c>
      <c r="B63" s="8" t="s">
        <v>5111</v>
      </c>
      <c r="C63" s="8" t="s">
        <v>2</v>
      </c>
      <c r="D63" s="17" t="s">
        <v>5112</v>
      </c>
      <c r="E63" s="8" t="s">
        <v>4</v>
      </c>
      <c r="F63" s="19" t="s">
        <v>486</v>
      </c>
      <c r="G63" s="7" t="s">
        <v>6</v>
      </c>
      <c r="H63" s="8">
        <v>3035</v>
      </c>
      <c r="I63" s="8" t="s">
        <v>8</v>
      </c>
      <c r="J63" s="8">
        <v>1</v>
      </c>
      <c r="K63" s="8" t="s">
        <v>10</v>
      </c>
      <c r="L63" s="8">
        <v>2024</v>
      </c>
      <c r="M63" s="8" t="s">
        <v>6</v>
      </c>
      <c r="N63" s="8" t="s">
        <v>12</v>
      </c>
      <c r="O63" s="8" t="s">
        <v>5113</v>
      </c>
      <c r="P63" s="17" t="str">
        <f t="shared" si="0"/>
        <v>Pushpanathan G., Muthusamy B., Mohan K., Vaikundapermual R.C., "Future enhanced control movement of patients stretcher", AIP Conference Proceedings, 3035, (1),2024, DOI: 10.1063/5.0194558</v>
      </c>
      <c r="Q63" s="6" t="str">
        <f t="shared" si="1"/>
        <v>Pushpanathan G., Muthusamy B., Mohan K., Vaikundapermual R.C., "Future enhanced control movement of patients stretcher", AIP Conference Proceedings, 3035, (1),2024, DOI: 10.1063/5.0194558</v>
      </c>
      <c r="R63" s="6" t="s">
        <v>5114</v>
      </c>
      <c r="S63" s="37" t="s">
        <v>68</v>
      </c>
      <c r="T63" s="6" t="s">
        <v>68</v>
      </c>
      <c r="U63" s="8" t="s">
        <v>5095</v>
      </c>
      <c r="V63" s="8" t="s">
        <v>149</v>
      </c>
      <c r="W63" s="8" t="s">
        <v>3417</v>
      </c>
      <c r="X63" s="8" t="s">
        <v>14868</v>
      </c>
      <c r="Y63" s="8"/>
    </row>
    <row r="64" spans="1:33" ht="75" hidden="1" x14ac:dyDescent="0.2">
      <c r="A64" s="8">
        <v>61</v>
      </c>
      <c r="B64" s="8" t="s">
        <v>5115</v>
      </c>
      <c r="C64" s="8" t="s">
        <v>2</v>
      </c>
      <c r="D64" s="17" t="s">
        <v>5116</v>
      </c>
      <c r="E64" s="8" t="s">
        <v>4</v>
      </c>
      <c r="F64" s="19" t="s">
        <v>486</v>
      </c>
      <c r="G64" s="7" t="s">
        <v>6</v>
      </c>
      <c r="H64" s="8">
        <v>3035</v>
      </c>
      <c r="I64" s="8" t="s">
        <v>8</v>
      </c>
      <c r="J64" s="8">
        <v>1</v>
      </c>
      <c r="K64" s="8" t="s">
        <v>10</v>
      </c>
      <c r="L64" s="8">
        <v>2024</v>
      </c>
      <c r="M64" s="8" t="s">
        <v>6</v>
      </c>
      <c r="N64" s="8" t="s">
        <v>12</v>
      </c>
      <c r="O64" s="8" t="s">
        <v>5117</v>
      </c>
      <c r="P64" s="17" t="str">
        <f t="shared" si="0"/>
        <v>Vishal D., Manikandaprabhu M.V., Vishnuvardhan B., Yuvaraj S., "A study on machine learning models for segmentation and classification of skin diseases", AIP Conference Proceedings, 3035, (1),2024, DOI: 10.1063/5.0194594</v>
      </c>
      <c r="Q64" s="6" t="str">
        <f t="shared" si="1"/>
        <v>Vishal D., Manikandaprabhu M.V., Vishnuvardhan B., Yuvaraj S., "A study on machine learning models for segmentation and classification of skin diseases", AIP Conference Proceedings, 3035, (1),2024, DOI: 10.1063/5.0194594</v>
      </c>
      <c r="R64" s="6" t="s">
        <v>5118</v>
      </c>
      <c r="S64" s="37" t="s">
        <v>68</v>
      </c>
      <c r="T64" s="6" t="s">
        <v>68</v>
      </c>
      <c r="U64" s="8" t="s">
        <v>5100</v>
      </c>
      <c r="V64" s="8" t="s">
        <v>80</v>
      </c>
      <c r="W64" s="8" t="s">
        <v>3417</v>
      </c>
      <c r="X64" s="8" t="s">
        <v>14868</v>
      </c>
      <c r="Y64" s="8"/>
    </row>
    <row r="65" spans="1:33" ht="90" hidden="1" x14ac:dyDescent="0.2">
      <c r="A65" s="8">
        <v>62</v>
      </c>
      <c r="B65" s="8" t="s">
        <v>5119</v>
      </c>
      <c r="C65" s="8" t="s">
        <v>2</v>
      </c>
      <c r="D65" s="17" t="s">
        <v>5120</v>
      </c>
      <c r="E65" s="8" t="s">
        <v>4</v>
      </c>
      <c r="F65" s="19" t="s">
        <v>5121</v>
      </c>
      <c r="G65" s="7" t="s">
        <v>6</v>
      </c>
      <c r="H65" s="8">
        <v>11</v>
      </c>
      <c r="I65" s="8" t="s">
        <v>8</v>
      </c>
      <c r="J65" s="8">
        <v>3</v>
      </c>
      <c r="K65" s="8" t="s">
        <v>10</v>
      </c>
      <c r="L65" s="8">
        <v>2024</v>
      </c>
      <c r="M65" s="8" t="s">
        <v>6</v>
      </c>
      <c r="N65" s="8" t="s">
        <v>12</v>
      </c>
      <c r="O65" s="8" t="s">
        <v>5122</v>
      </c>
      <c r="P65" s="17" t="str">
        <f t="shared" si="0"/>
        <v>Nachiappan B., Rajkumar N., Viji C., Mohanraj A., "Ensuring Worker Safety at Construction Sites Using Geofence", SSRG International Journal of Civil Engineering, 11, (3),2024, DOI: 10.14445/23488352/IJCE-V11I3P109</v>
      </c>
      <c r="Q65" s="6" t="str">
        <f t="shared" si="1"/>
        <v>Nachiappan B., Rajkumar N., Viji C., Mohanraj A., "Ensuring Worker Safety at Construction Sites Using Geofence", SSRG International Journal of Civil Engineering, 11, (3),2024, DOI: 10.14445/23488352/IJCE-V11I3P109</v>
      </c>
      <c r="R65" s="6" t="s">
        <v>5123</v>
      </c>
      <c r="S65" s="37" t="s">
        <v>32</v>
      </c>
      <c r="T65" s="6" t="s">
        <v>4870</v>
      </c>
      <c r="U65" s="8" t="s">
        <v>80</v>
      </c>
      <c r="V65" s="8" t="s">
        <v>80</v>
      </c>
      <c r="W65" s="8" t="s">
        <v>3068</v>
      </c>
      <c r="X65" s="8" t="s">
        <v>14868</v>
      </c>
      <c r="Y65" s="8"/>
    </row>
    <row r="66" spans="1:33" ht="75" hidden="1" x14ac:dyDescent="0.2">
      <c r="A66" s="8">
        <v>63</v>
      </c>
      <c r="B66" s="8" t="s">
        <v>17105</v>
      </c>
      <c r="C66" s="8" t="s">
        <v>2</v>
      </c>
      <c r="D66" s="17" t="s">
        <v>5125</v>
      </c>
      <c r="E66" s="8" t="s">
        <v>4</v>
      </c>
      <c r="F66" s="8" t="s">
        <v>5126</v>
      </c>
      <c r="G66" s="7" t="s">
        <v>6</v>
      </c>
      <c r="H66" s="8">
        <v>27</v>
      </c>
      <c r="I66" s="8" t="s">
        <v>8</v>
      </c>
      <c r="J66" s="8">
        <v>2</v>
      </c>
      <c r="K66" s="8" t="s">
        <v>10</v>
      </c>
      <c r="L66" s="8">
        <v>2024</v>
      </c>
      <c r="M66" s="8" t="s">
        <v>6</v>
      </c>
      <c r="N66" s="8" t="s">
        <v>12</v>
      </c>
      <c r="O66" s="8" t="s">
        <v>5127</v>
      </c>
      <c r="P66" s="17" t="str">
        <f t="shared" si="0"/>
        <v>Vidya Sagar P., Ghanimi H.M.A., Prabhu L.A.J., Raja L., Dadheech P., Sengan S., "Secure multi-party computation in deep learning: Enhancing privacy in distributed neural networks", Journal of Discrete Mathematical Sciences and Cryptography, 27, (2),2024, DOI: 10.47974/JDMSC-1879</v>
      </c>
      <c r="Q66" s="6" t="str">
        <f t="shared" si="1"/>
        <v>Vidya Sagar P., Ghanimi H.M.A., Prabhu L.A.J., Raja L., Dadheech P., Sengan S., "Secure multi-party computation in deep learning: Enhancing privacy in distributed neural networks", Journal of Discrete Mathematical Sciences and Cryptography, 27, (2),2024, DOI: 10.47974/JDMSC-1879</v>
      </c>
      <c r="R66" s="6" t="s">
        <v>5128</v>
      </c>
      <c r="S66" s="37" t="s">
        <v>32</v>
      </c>
      <c r="T66" s="6" t="s">
        <v>55</v>
      </c>
      <c r="U66" s="8" t="s">
        <v>56</v>
      </c>
      <c r="V66" s="8" t="s">
        <v>56</v>
      </c>
      <c r="W66" s="8" t="s">
        <v>433</v>
      </c>
      <c r="X66" s="8" t="s">
        <v>14868</v>
      </c>
      <c r="Y66" s="8"/>
    </row>
    <row r="67" spans="1:33" ht="75" hidden="1" x14ac:dyDescent="0.2">
      <c r="A67" s="8">
        <v>64</v>
      </c>
      <c r="B67" s="8" t="s">
        <v>17106</v>
      </c>
      <c r="C67" s="8" t="s">
        <v>2</v>
      </c>
      <c r="D67" s="17" t="s">
        <v>5130</v>
      </c>
      <c r="E67" s="8" t="s">
        <v>4</v>
      </c>
      <c r="F67" s="8" t="s">
        <v>2788</v>
      </c>
      <c r="G67" s="7" t="s">
        <v>6</v>
      </c>
      <c r="H67" s="8">
        <v>12</v>
      </c>
      <c r="I67" s="8" t="s">
        <v>8</v>
      </c>
      <c r="J67" s="8">
        <v>6</v>
      </c>
      <c r="K67" s="8" t="s">
        <v>10</v>
      </c>
      <c r="L67" s="8">
        <v>2024</v>
      </c>
      <c r="M67" s="8" t="s">
        <v>6</v>
      </c>
      <c r="N67" s="8" t="s">
        <v>12</v>
      </c>
      <c r="O67" s="8" t="s">
        <v>5131</v>
      </c>
      <c r="P67" s="17" t="str">
        <f t="shared" si="0"/>
        <v>Kalaichelvan K., Ramalingam S., Dhandapani P.B., Leiva V., Castro C., "Optimizing the Economic Order Quantity Using Fuzzy Theory and Machine Learning Applied to a Pharmaceutical Framework", Mathematics, 12, (6),2024, DOI: 10.3390/math12060819</v>
      </c>
      <c r="Q67" s="6" t="str">
        <f t="shared" si="1"/>
        <v>Kalaichelvan K., Ramalingam S., Dhandapani P.B., Leiva V., Castro C., "Optimizing the Economic Order Quantity Using Fuzzy Theory and Machine Learning Applied to a Pharmaceutical Framework", Mathematics, 12, (6),2024, DOI: 10.3390/math12060819</v>
      </c>
      <c r="R67" s="6" t="s">
        <v>5132</v>
      </c>
      <c r="S67" s="37" t="s">
        <v>32</v>
      </c>
      <c r="T67" s="6" t="s">
        <v>55</v>
      </c>
      <c r="U67" s="8" t="s">
        <v>4871</v>
      </c>
      <c r="V67" s="8" t="s">
        <v>114</v>
      </c>
      <c r="W67" s="8" t="s">
        <v>2668</v>
      </c>
      <c r="X67" s="8" t="s">
        <v>14868</v>
      </c>
      <c r="Y67" s="8"/>
      <c r="Z67" s="108"/>
      <c r="AA67" s="108"/>
      <c r="AB67" s="108"/>
      <c r="AC67" s="108"/>
      <c r="AD67" s="108"/>
      <c r="AE67" s="108"/>
      <c r="AF67" s="108"/>
      <c r="AG67" s="108"/>
    </row>
    <row r="68" spans="1:33" ht="75" hidden="1" x14ac:dyDescent="0.2">
      <c r="A68" s="8">
        <v>65</v>
      </c>
      <c r="B68" s="8" t="s">
        <v>17107</v>
      </c>
      <c r="C68" s="8" t="s">
        <v>2</v>
      </c>
      <c r="D68" s="17" t="s">
        <v>5134</v>
      </c>
      <c r="E68" s="8" t="s">
        <v>4</v>
      </c>
      <c r="F68" s="8" t="s">
        <v>2339</v>
      </c>
      <c r="G68" s="7" t="s">
        <v>6</v>
      </c>
      <c r="H68" s="8">
        <v>26</v>
      </c>
      <c r="I68" s="8" t="s">
        <v>8</v>
      </c>
      <c r="J68" s="8">
        <v>2</v>
      </c>
      <c r="K68" s="8" t="s">
        <v>10</v>
      </c>
      <c r="L68" s="8">
        <v>2024</v>
      </c>
      <c r="M68" s="8" t="s">
        <v>6</v>
      </c>
      <c r="N68" s="8" t="s">
        <v>12</v>
      </c>
      <c r="O68" s="8" t="s">
        <v>5135</v>
      </c>
      <c r="P68" s="17" t="str">
        <f t="shared" ref="P68:P131" si="2">B68&amp;C68&amp;D68&amp;E68&amp;F68&amp;G68&amp;H68&amp;I68&amp;J68&amp;K68&amp;L68&amp;M68&amp;N68&amp;O68</f>
        <v>Arun V., Gnana S.S., Ahilan A., Jayapriya, "Prediction of ozone depletion levels using intelligent CNN-SVM classification system", Global Nest Journal, 26, (2),2024, DOI: 10.30955/gnj.005461</v>
      </c>
      <c r="Q68" s="6" t="str">
        <f t="shared" ref="Q68:Q131" si="3">P68</f>
        <v>Arun V., Gnana S.S., Ahilan A., Jayapriya, "Prediction of ozone depletion levels using intelligent CNN-SVM classification system", Global Nest Journal, 26, (2),2024, DOI: 10.30955/gnj.005461</v>
      </c>
      <c r="R68" s="6" t="s">
        <v>5136</v>
      </c>
      <c r="S68" s="37" t="s">
        <v>32</v>
      </c>
      <c r="T68" s="6" t="s">
        <v>55</v>
      </c>
      <c r="U68" s="8" t="s">
        <v>80</v>
      </c>
      <c r="V68" s="8" t="s">
        <v>80</v>
      </c>
      <c r="W68" s="8" t="s">
        <v>4060</v>
      </c>
      <c r="X68" s="8" t="s">
        <v>14868</v>
      </c>
      <c r="Y68" s="8"/>
    </row>
    <row r="69" spans="1:33" ht="90" hidden="1" x14ac:dyDescent="0.2">
      <c r="A69" s="8">
        <v>66</v>
      </c>
      <c r="B69" s="8" t="s">
        <v>17108</v>
      </c>
      <c r="C69" s="8" t="s">
        <v>2</v>
      </c>
      <c r="D69" s="17" t="s">
        <v>5138</v>
      </c>
      <c r="E69" s="8" t="s">
        <v>4</v>
      </c>
      <c r="F69" s="8" t="s">
        <v>4789</v>
      </c>
      <c r="G69" s="7" t="s">
        <v>6</v>
      </c>
      <c r="H69" s="8">
        <v>56</v>
      </c>
      <c r="I69" s="8" t="s">
        <v>8</v>
      </c>
      <c r="J69" s="8">
        <v>3</v>
      </c>
      <c r="K69" s="8" t="s">
        <v>10</v>
      </c>
      <c r="L69" s="8">
        <v>2024</v>
      </c>
      <c r="M69" s="8" t="s">
        <v>6</v>
      </c>
      <c r="N69" s="8" t="s">
        <v>12</v>
      </c>
      <c r="O69" s="8" t="s">
        <v>5139</v>
      </c>
      <c r="P69" s="17" t="str">
        <f t="shared" si="2"/>
        <v>Muniyappan A., Parasuraman E., Seadawy A.R., Ramkumar S., "Formation of solitons with shape changing for a generalized nonlinear Schrödinger equation in an optical fiber", Optical and Quantum Electronics, 56, (3),2024, DOI: 10.1007/s11082-023-05965-5</v>
      </c>
      <c r="Q69" s="6" t="str">
        <f t="shared" si="3"/>
        <v>Muniyappan A., Parasuraman E., Seadawy A.R., Ramkumar S., "Formation of solitons with shape changing for a generalized nonlinear Schrödinger equation in an optical fiber", Optical and Quantum Electronics, 56, (3),2024, DOI: 10.1007/s11082-023-05965-5</v>
      </c>
      <c r="R69" s="6" t="s">
        <v>5140</v>
      </c>
      <c r="S69" s="37" t="s">
        <v>32</v>
      </c>
      <c r="T69" s="6" t="s">
        <v>55</v>
      </c>
      <c r="U69" s="8" t="s">
        <v>56</v>
      </c>
      <c r="V69" s="8" t="s">
        <v>56</v>
      </c>
      <c r="W69" s="8" t="s">
        <v>3566</v>
      </c>
      <c r="X69" s="8" t="s">
        <v>14868</v>
      </c>
      <c r="Y69" s="8"/>
    </row>
    <row r="70" spans="1:33" ht="75" hidden="1" x14ac:dyDescent="0.2">
      <c r="A70" s="8">
        <v>67</v>
      </c>
      <c r="B70" s="8" t="s">
        <v>17109</v>
      </c>
      <c r="C70" s="8" t="s">
        <v>2</v>
      </c>
      <c r="D70" s="17" t="s">
        <v>5142</v>
      </c>
      <c r="E70" s="8" t="s">
        <v>4</v>
      </c>
      <c r="F70" s="8" t="s">
        <v>4879</v>
      </c>
      <c r="G70" s="7" t="s">
        <v>6</v>
      </c>
      <c r="H70" s="8">
        <v>138</v>
      </c>
      <c r="I70" s="8"/>
      <c r="J70" s="8"/>
      <c r="K70" s="8" t="s">
        <v>52</v>
      </c>
      <c r="L70" s="8">
        <v>2024</v>
      </c>
      <c r="M70" s="8" t="s">
        <v>6</v>
      </c>
      <c r="N70" s="8" t="s">
        <v>12</v>
      </c>
      <c r="O70" s="8" t="s">
        <v>5143</v>
      </c>
      <c r="P70" s="17" t="str">
        <f t="shared" si="2"/>
        <v>Muthuvijayan S., Balasubramanian S., Theivasanthi T., Gopinath S.C.B., "Sodium lauryl sulphate-mediated synthesis: Unravelling the optimization path for enhanced stability and optical properties of cadmium sulphide nanoparticles", Process Biochemistry, 138,2024, DOI: 10.1016/j.procbio.2024.01.005</v>
      </c>
      <c r="Q70" s="6" t="str">
        <f t="shared" si="3"/>
        <v>Muthuvijayan S., Balasubramanian S., Theivasanthi T., Gopinath S.C.B., "Sodium lauryl sulphate-mediated synthesis: Unravelling the optimization path for enhanced stability and optical properties of cadmium sulphide nanoparticles", Process Biochemistry, 138,2024, DOI: 10.1016/j.procbio.2024.01.005</v>
      </c>
      <c r="R70" s="6" t="s">
        <v>5144</v>
      </c>
      <c r="S70" s="37" t="s">
        <v>32</v>
      </c>
      <c r="T70" s="6" t="s">
        <v>55</v>
      </c>
      <c r="U70" s="8" t="s">
        <v>1509</v>
      </c>
      <c r="V70" s="8" t="s">
        <v>114</v>
      </c>
      <c r="W70" s="8" t="s">
        <v>2237</v>
      </c>
      <c r="X70" s="8" t="s">
        <v>14868</v>
      </c>
      <c r="Y70" s="8"/>
      <c r="Z70" s="108"/>
      <c r="AA70" s="108"/>
      <c r="AB70" s="108"/>
      <c r="AC70" s="108"/>
      <c r="AD70" s="108"/>
      <c r="AE70" s="108"/>
      <c r="AF70" s="108"/>
      <c r="AG70" s="108"/>
    </row>
    <row r="71" spans="1:33" ht="75" hidden="1" x14ac:dyDescent="0.2">
      <c r="A71" s="8">
        <v>68</v>
      </c>
      <c r="B71" s="8" t="s">
        <v>17110</v>
      </c>
      <c r="C71" s="8" t="s">
        <v>2</v>
      </c>
      <c r="D71" s="17" t="s">
        <v>5146</v>
      </c>
      <c r="E71" s="8" t="s">
        <v>4</v>
      </c>
      <c r="F71" s="8" t="s">
        <v>5147</v>
      </c>
      <c r="G71" s="7" t="s">
        <v>6</v>
      </c>
      <c r="H71" s="8">
        <v>12</v>
      </c>
      <c r="I71" s="8" t="s">
        <v>8</v>
      </c>
      <c r="J71" s="8">
        <v>3</v>
      </c>
      <c r="K71" s="8" t="s">
        <v>10</v>
      </c>
      <c r="L71" s="8">
        <v>2024</v>
      </c>
      <c r="M71" s="8" t="s">
        <v>6</v>
      </c>
      <c r="N71" s="8" t="s">
        <v>12</v>
      </c>
      <c r="O71" s="8" t="s">
        <v>5148</v>
      </c>
      <c r="P71" s="17" t="str">
        <f t="shared" si="2"/>
        <v>Sivakumar S., Logeshwaran J., Kannadasan R., Faheem M., Ravikumar D., "A novel energy optimization framework to enhance the performance of sensor nodes in Industry 4.0", Energy Science and Engineering, 12, (3),2024, DOI: 10.1002/ese3.1657</v>
      </c>
      <c r="Q71" s="6" t="str">
        <f t="shared" si="3"/>
        <v>Sivakumar S., Logeshwaran J., Kannadasan R., Faheem M., Ravikumar D., "A novel energy optimization framework to enhance the performance of sensor nodes in Industry 4.0", Energy Science and Engineering, 12, (3),2024, DOI: 10.1002/ese3.1657</v>
      </c>
      <c r="R71" s="6" t="s">
        <v>5149</v>
      </c>
      <c r="S71" s="37" t="s">
        <v>32</v>
      </c>
      <c r="T71" s="6" t="s">
        <v>55</v>
      </c>
      <c r="U71" s="8" t="s">
        <v>56</v>
      </c>
      <c r="V71" s="8" t="s">
        <v>56</v>
      </c>
      <c r="W71" s="8" t="s">
        <v>1939</v>
      </c>
      <c r="X71" s="8" t="s">
        <v>14868</v>
      </c>
      <c r="Y71" s="8"/>
    </row>
    <row r="72" spans="1:33" ht="90" hidden="1" x14ac:dyDescent="0.2">
      <c r="A72" s="8">
        <v>69</v>
      </c>
      <c r="B72" s="8" t="s">
        <v>5150</v>
      </c>
      <c r="C72" s="8" t="s">
        <v>2</v>
      </c>
      <c r="D72" s="17" t="s">
        <v>5151</v>
      </c>
      <c r="E72" s="8" t="s">
        <v>4</v>
      </c>
      <c r="F72" s="8" t="s">
        <v>2887</v>
      </c>
      <c r="G72" s="7" t="s">
        <v>6</v>
      </c>
      <c r="H72" s="8">
        <v>18</v>
      </c>
      <c r="I72" s="8" t="s">
        <v>8</v>
      </c>
      <c r="J72" s="8">
        <v>2</v>
      </c>
      <c r="K72" s="8" t="s">
        <v>10</v>
      </c>
      <c r="L72" s="8">
        <v>2024</v>
      </c>
      <c r="M72" s="8" t="s">
        <v>6</v>
      </c>
      <c r="N72" s="8" t="s">
        <v>12</v>
      </c>
      <c r="O72" s="8" t="s">
        <v>5152</v>
      </c>
      <c r="P72" s="17" t="str">
        <f t="shared" si="2"/>
        <v>Murugesan M., Dhivya P., Rajesh Kanna P., Sathish Kumar G., "Multi-modal emotion recognition through adaptive normalization fusion with alpha Gaussian dropout in MCNN architecture", Signal, Image and Video Processing, 18, (2),2024, DOI: 10.1007/s11760-023-02847-x</v>
      </c>
      <c r="Q72" s="6" t="str">
        <f t="shared" si="3"/>
        <v>Murugesan M., Dhivya P., Rajesh Kanna P., Sathish Kumar G., "Multi-modal emotion recognition through adaptive normalization fusion with alpha Gaussian dropout in MCNN architecture", Signal, Image and Video Processing, 18, (2),2024, DOI: 10.1007/s11760-023-02847-x</v>
      </c>
      <c r="R72" s="6" t="s">
        <v>5153</v>
      </c>
      <c r="S72" s="37" t="s">
        <v>32</v>
      </c>
      <c r="T72" s="6" t="s">
        <v>55</v>
      </c>
      <c r="U72" s="8" t="s">
        <v>725</v>
      </c>
      <c r="V72" s="8" t="s">
        <v>725</v>
      </c>
      <c r="W72" s="8" t="s">
        <v>2153</v>
      </c>
      <c r="X72" s="8" t="s">
        <v>14868</v>
      </c>
      <c r="Y72" s="8"/>
    </row>
    <row r="73" spans="1:33" ht="90" hidden="1" x14ac:dyDescent="0.2">
      <c r="A73" s="8">
        <v>70</v>
      </c>
      <c r="B73" s="8" t="s">
        <v>17111</v>
      </c>
      <c r="C73" s="8" t="s">
        <v>2</v>
      </c>
      <c r="D73" s="17" t="s">
        <v>5155</v>
      </c>
      <c r="E73" s="8" t="s">
        <v>4</v>
      </c>
      <c r="F73" s="8" t="s">
        <v>2887</v>
      </c>
      <c r="G73" s="7" t="s">
        <v>6</v>
      </c>
      <c r="H73" s="8">
        <v>18</v>
      </c>
      <c r="I73" s="8" t="s">
        <v>8</v>
      </c>
      <c r="J73" s="8">
        <v>2</v>
      </c>
      <c r="K73" s="8" t="s">
        <v>10</v>
      </c>
      <c r="L73" s="8">
        <v>2024</v>
      </c>
      <c r="M73" s="8" t="s">
        <v>6</v>
      </c>
      <c r="N73" s="8" t="s">
        <v>12</v>
      </c>
      <c r="O73" s="8" t="s">
        <v>5156</v>
      </c>
      <c r="P73" s="17" t="str">
        <f t="shared" si="2"/>
        <v>Ahilan A., Pradeep Khanth B., Ezhilarasi R., Muthukumaran N., "Efficient luma modification-based chroma down-sampling and novel luma down-sampling with adaptive interpolation", Signal, Image and Video Processing, 18, (2),2024, DOI: 10.1007/s11760-023-02814-6</v>
      </c>
      <c r="Q73" s="6" t="str">
        <f t="shared" si="3"/>
        <v>Ahilan A., Pradeep Khanth B., Ezhilarasi R., Muthukumaran N., "Efficient luma modification-based chroma down-sampling and novel luma down-sampling with adaptive interpolation", Signal, Image and Video Processing, 18, (2),2024, DOI: 10.1007/s11760-023-02814-6</v>
      </c>
      <c r="R73" s="6" t="s">
        <v>5157</v>
      </c>
      <c r="S73" s="37" t="s">
        <v>32</v>
      </c>
      <c r="T73" s="6" t="s">
        <v>55</v>
      </c>
      <c r="U73" s="8" t="s">
        <v>56</v>
      </c>
      <c r="V73" s="8" t="s">
        <v>56</v>
      </c>
      <c r="W73" s="8" t="s">
        <v>2163</v>
      </c>
      <c r="X73" s="8" t="s">
        <v>14868</v>
      </c>
      <c r="Y73" s="8"/>
    </row>
    <row r="74" spans="1:33" ht="75" hidden="1" x14ac:dyDescent="0.2">
      <c r="A74" s="8">
        <v>71</v>
      </c>
      <c r="B74" s="8" t="s">
        <v>17112</v>
      </c>
      <c r="C74" s="8" t="s">
        <v>2</v>
      </c>
      <c r="D74" s="17" t="s">
        <v>5159</v>
      </c>
      <c r="E74" s="8" t="s">
        <v>4</v>
      </c>
      <c r="F74" s="8" t="s">
        <v>4989</v>
      </c>
      <c r="G74" s="7" t="s">
        <v>6</v>
      </c>
      <c r="H74" s="8">
        <v>15</v>
      </c>
      <c r="I74" s="8" t="s">
        <v>8</v>
      </c>
      <c r="J74" s="8">
        <v>3</v>
      </c>
      <c r="K74" s="8" t="s">
        <v>10</v>
      </c>
      <c r="L74" s="8">
        <v>2024</v>
      </c>
      <c r="M74" s="8" t="s">
        <v>6</v>
      </c>
      <c r="N74" s="8" t="s">
        <v>12</v>
      </c>
      <c r="O74" s="8" t="s">
        <v>5160</v>
      </c>
      <c r="P74" s="17" t="str">
        <f t="shared" si="2"/>
        <v>Chandramohan K., Manikandan A., Ramalingam S., Dhanapal R., "Performance Evaluation of VANET using Directional Location Aided Routing (D-LAR) Protocol with Sleep Scheduling Algorithm", Ain Shams Engineering Journal, 15, (3),2024, DOI: 10.1016/j.asej.2023.102458</v>
      </c>
      <c r="Q74" s="6" t="str">
        <f t="shared" si="3"/>
        <v>Chandramohan K., Manikandan A., Ramalingam S., Dhanapal R., "Performance Evaluation of VANET using Directional Location Aided Routing (D-LAR) Protocol with Sleep Scheduling Algorithm", Ain Shams Engineering Journal, 15, (3),2024, DOI: 10.1016/j.asej.2023.102458</v>
      </c>
      <c r="R74" s="6" t="s">
        <v>5161</v>
      </c>
      <c r="S74" s="37" t="s">
        <v>32</v>
      </c>
      <c r="T74" s="6" t="s">
        <v>55</v>
      </c>
      <c r="U74" s="8" t="s">
        <v>56</v>
      </c>
      <c r="V74" s="8" t="s">
        <v>56</v>
      </c>
      <c r="W74" s="8" t="s">
        <v>2445</v>
      </c>
      <c r="X74" s="8" t="s">
        <v>14868</v>
      </c>
      <c r="Y74" s="8"/>
    </row>
    <row r="75" spans="1:33" ht="90" hidden="1" x14ac:dyDescent="0.2">
      <c r="A75" s="8">
        <v>72</v>
      </c>
      <c r="B75" s="8" t="s">
        <v>17113</v>
      </c>
      <c r="C75" s="8" t="s">
        <v>2</v>
      </c>
      <c r="D75" s="17" t="s">
        <v>5163</v>
      </c>
      <c r="E75" s="8" t="s">
        <v>4</v>
      </c>
      <c r="F75" s="19" t="s">
        <v>2944</v>
      </c>
      <c r="G75" s="7" t="s">
        <v>6</v>
      </c>
      <c r="H75" s="8">
        <v>7</v>
      </c>
      <c r="I75" s="8" t="s">
        <v>8</v>
      </c>
      <c r="J75" s="8">
        <v>1</v>
      </c>
      <c r="K75" s="8" t="s">
        <v>10</v>
      </c>
      <c r="L75" s="8">
        <v>2024</v>
      </c>
      <c r="M75" s="8" t="s">
        <v>6</v>
      </c>
      <c r="N75" s="8" t="s">
        <v>12</v>
      </c>
      <c r="O75" s="8" t="s">
        <v>5164</v>
      </c>
      <c r="P75" s="17" t="str">
        <f t="shared" si="2"/>
        <v>Govindaraj V., Dhanasekar S., Martinsagayam K., Pandey D., Pandey B.K., Nassa V.K., "Low-power test pattern generator using modified LFSR", Aerospace Systems, 7, (1),2024, DOI: 10.1007/s42401-022-00191-5</v>
      </c>
      <c r="Q75" s="6" t="str">
        <f t="shared" si="3"/>
        <v>Govindaraj V., Dhanasekar S., Martinsagayam K., Pandey D., Pandey B.K., Nassa V.K., "Low-power test pattern generator using modified LFSR", Aerospace Systems, 7, (1),2024, DOI: 10.1007/s42401-022-00191-5</v>
      </c>
      <c r="R75" s="6" t="s">
        <v>5165</v>
      </c>
      <c r="S75" s="37" t="s">
        <v>32</v>
      </c>
      <c r="T75" s="6" t="s">
        <v>4870</v>
      </c>
      <c r="U75" s="8" t="s">
        <v>56</v>
      </c>
      <c r="V75" s="8" t="s">
        <v>56</v>
      </c>
      <c r="W75" s="8" t="s">
        <v>490</v>
      </c>
      <c r="X75" s="8" t="s">
        <v>14868</v>
      </c>
      <c r="Y75" s="8"/>
    </row>
    <row r="76" spans="1:33" ht="75" hidden="1" x14ac:dyDescent="0.2">
      <c r="A76" s="8">
        <v>73</v>
      </c>
      <c r="B76" s="8" t="s">
        <v>5166</v>
      </c>
      <c r="C76" s="8" t="s">
        <v>2</v>
      </c>
      <c r="D76" s="17" t="s">
        <v>5167</v>
      </c>
      <c r="E76" s="8" t="s">
        <v>4</v>
      </c>
      <c r="F76" s="19" t="s">
        <v>5168</v>
      </c>
      <c r="G76" s="7" t="s">
        <v>6</v>
      </c>
      <c r="H76" s="8">
        <v>31</v>
      </c>
      <c r="I76" s="8" t="s">
        <v>8</v>
      </c>
      <c r="J76" s="8">
        <v>2</v>
      </c>
      <c r="K76" s="8" t="s">
        <v>10</v>
      </c>
      <c r="L76" s="8">
        <v>2024</v>
      </c>
      <c r="M76" s="8" t="s">
        <v>6</v>
      </c>
      <c r="N76" s="8" t="s">
        <v>12</v>
      </c>
      <c r="O76" s="8" t="s">
        <v>5169</v>
      </c>
      <c r="P76" s="17" t="str">
        <f t="shared" si="2"/>
        <v>Yuvaraja T., Jeyaseelan W.G.R.S., Ashokkumar S.R., Premkumar M., "Detecting and Mitigating Low-Rate DoS and DDoS Attacks: Multimodal Fusion of Time-Frequency Analysis and Deep Learning model", Tehnicki Vjesnik, 31, (2),2024, DOI: 10.17559/TV-20230613000728</v>
      </c>
      <c r="Q76" s="6" t="str">
        <f t="shared" si="3"/>
        <v>Yuvaraja T., Jeyaseelan W.G.R.S., Ashokkumar S.R., Premkumar M., "Detecting and Mitigating Low-Rate DoS and DDoS Attacks: Multimodal Fusion of Time-Frequency Analysis and Deep Learning model", Tehnicki Vjesnik, 31, (2),2024, DOI: 10.17559/TV-20230613000728</v>
      </c>
      <c r="R76" s="6" t="s">
        <v>5170</v>
      </c>
      <c r="S76" s="37" t="s">
        <v>32</v>
      </c>
      <c r="T76" s="6" t="s">
        <v>4870</v>
      </c>
      <c r="U76" s="8" t="s">
        <v>570</v>
      </c>
      <c r="V76" s="8" t="s">
        <v>570</v>
      </c>
      <c r="W76" s="8" t="s">
        <v>758</v>
      </c>
      <c r="X76" s="8" t="s">
        <v>14868</v>
      </c>
      <c r="Y76" s="8"/>
    </row>
    <row r="77" spans="1:33" ht="75" hidden="1" x14ac:dyDescent="0.2">
      <c r="A77" s="8">
        <v>74</v>
      </c>
      <c r="B77" s="8" t="s">
        <v>17114</v>
      </c>
      <c r="C77" s="8" t="s">
        <v>2</v>
      </c>
      <c r="D77" s="17" t="s">
        <v>5172</v>
      </c>
      <c r="E77" s="8" t="s">
        <v>4</v>
      </c>
      <c r="F77" s="8" t="s">
        <v>2527</v>
      </c>
      <c r="G77" s="7" t="s">
        <v>6</v>
      </c>
      <c r="H77" s="8">
        <v>10</v>
      </c>
      <c r="I77" s="8" t="s">
        <v>8</v>
      </c>
      <c r="J77" s="8">
        <v>4</v>
      </c>
      <c r="K77" s="8" t="s">
        <v>10</v>
      </c>
      <c r="L77" s="8">
        <v>2024</v>
      </c>
      <c r="M77" s="8" t="s">
        <v>6</v>
      </c>
      <c r="N77" s="8" t="s">
        <v>12</v>
      </c>
      <c r="O77" s="8" t="s">
        <v>5173</v>
      </c>
      <c r="P77" s="17" t="str">
        <f t="shared" si="2"/>
        <v>Armghan A., Logeshwaran J., Raja S., Aliqab K., Alsharari M., Patel S.K., "Performance optimization of energy-efficient solar absorbers for thermal energy harvesting in modern industrial environments using a solar deep learning model", Heliyon, 10, (4),2024, DOI: 10.1016/j.heliyon.2024.e26371</v>
      </c>
      <c r="Q77" s="6" t="str">
        <f t="shared" si="3"/>
        <v>Armghan A., Logeshwaran J., Raja S., Aliqab K., Alsharari M., Patel S.K., "Performance optimization of energy-efficient solar absorbers for thermal energy harvesting in modern industrial environments using a solar deep learning model", Heliyon, 10, (4),2024, DOI: 10.1016/j.heliyon.2024.e26371</v>
      </c>
      <c r="R77" s="6" t="s">
        <v>5174</v>
      </c>
      <c r="S77" s="37" t="s">
        <v>32</v>
      </c>
      <c r="T77" s="6" t="s">
        <v>55</v>
      </c>
      <c r="U77" s="8" t="s">
        <v>56</v>
      </c>
      <c r="V77" s="8" t="s">
        <v>56</v>
      </c>
      <c r="W77" s="8" t="s">
        <v>1939</v>
      </c>
      <c r="X77" s="8" t="s">
        <v>14868</v>
      </c>
      <c r="Y77" s="8"/>
    </row>
    <row r="78" spans="1:33" ht="75" hidden="1" x14ac:dyDescent="0.2">
      <c r="A78" s="8">
        <v>75</v>
      </c>
      <c r="B78" s="8" t="s">
        <v>5175</v>
      </c>
      <c r="C78" s="8" t="s">
        <v>2</v>
      </c>
      <c r="D78" s="17" t="s">
        <v>5176</v>
      </c>
      <c r="E78" s="8" t="s">
        <v>4</v>
      </c>
      <c r="F78" s="19" t="s">
        <v>145</v>
      </c>
      <c r="G78" s="7"/>
      <c r="H78" s="8"/>
      <c r="I78" s="8"/>
      <c r="J78" s="8"/>
      <c r="K78" s="8" t="s">
        <v>52</v>
      </c>
      <c r="L78" s="8">
        <v>2024</v>
      </c>
      <c r="M78" s="8" t="s">
        <v>6</v>
      </c>
      <c r="N78" s="8" t="s">
        <v>12</v>
      </c>
      <c r="O78" s="8" t="s">
        <v>5177</v>
      </c>
      <c r="P78" s="17" t="str">
        <f t="shared" si="2"/>
        <v>Ramana Murty Naidu S.C.V., Kalidas N., Venkatachalam S., Mukuloth S., Asary A.R., Naveenprabhu V., Vishnu R., Vellingiri S., "Microstructure, Worn Surface, Wear Assessment and Taguchi's Approach of Titanium Alloy Hybrid Metal Matrix Composites for Automotive Applications", SAE Technical Papers,2024, DOI: 10.4271/2023-01-5103</v>
      </c>
      <c r="Q78" s="6" t="str">
        <f t="shared" si="3"/>
        <v>Ramana Murty Naidu S.C.V., Kalidas N., Venkatachalam S., Mukuloth S., Asary A.R., Naveenprabhu V., Vishnu R., Vellingiri S., "Microstructure, Worn Surface, Wear Assessment and Taguchi's Approach of Titanium Alloy Hybrid Metal Matrix Composites for Automotive Applications", SAE Technical Papers,2024, DOI: 10.4271/2023-01-5103</v>
      </c>
      <c r="R78" s="6" t="s">
        <v>5178</v>
      </c>
      <c r="S78" s="37" t="s">
        <v>68</v>
      </c>
      <c r="T78" s="6" t="s">
        <v>68</v>
      </c>
      <c r="U78" s="8" t="s">
        <v>149</v>
      </c>
      <c r="V78" s="8" t="s">
        <v>149</v>
      </c>
      <c r="W78" s="8" t="s">
        <v>2470</v>
      </c>
      <c r="X78" s="8" t="s">
        <v>14868</v>
      </c>
      <c r="Y78" s="8"/>
    </row>
    <row r="79" spans="1:33" ht="75" hidden="1" x14ac:dyDescent="0.2">
      <c r="A79" s="8">
        <v>76</v>
      </c>
      <c r="B79" s="8" t="s">
        <v>17115</v>
      </c>
      <c r="C79" s="8" t="s">
        <v>2</v>
      </c>
      <c r="D79" s="17" t="s">
        <v>5180</v>
      </c>
      <c r="E79" s="8" t="s">
        <v>4</v>
      </c>
      <c r="F79" s="8" t="s">
        <v>5181</v>
      </c>
      <c r="G79" s="7" t="s">
        <v>6</v>
      </c>
      <c r="H79" s="8">
        <v>14</v>
      </c>
      <c r="I79" s="8" t="s">
        <v>8</v>
      </c>
      <c r="J79" s="8">
        <v>1</v>
      </c>
      <c r="K79" s="8" t="s">
        <v>10</v>
      </c>
      <c r="L79" s="8">
        <v>2024</v>
      </c>
      <c r="M79" s="8" t="s">
        <v>6</v>
      </c>
      <c r="N79" s="8" t="s">
        <v>12</v>
      </c>
      <c r="O79" s="8" t="s">
        <v>5182</v>
      </c>
      <c r="P79" s="17" t="str">
        <f t="shared" si="2"/>
        <v>Bhojarajan L., Ravi G., Nadarajan S.B., Lenin C.V., Nanjundan K., Subramaniam T.K., Balakrishnan K., "Synthesis and Characterization of Multilayered Supported Siliceous Shell and Metallic Core Nanocomposites: Catalyst for Decolorization of Methyl Violet Dye", Biointerface Research in Applied Chemistry, 14, (1),2024, DOI: 10.33263/BRIAC141.002</v>
      </c>
      <c r="Q79" s="6" t="str">
        <f t="shared" si="3"/>
        <v>Bhojarajan L., Ravi G., Nadarajan S.B., Lenin C.V., Nanjundan K., Subramaniam T.K., Balakrishnan K., "Synthesis and Characterization of Multilayered Supported Siliceous Shell and Metallic Core Nanocomposites: Catalyst for Decolorization of Methyl Violet Dye", Biointerface Research in Applied Chemistry, 14, (1),2024, DOI: 10.33263/BRIAC141.002</v>
      </c>
      <c r="R79" s="6" t="s">
        <v>5183</v>
      </c>
      <c r="S79" s="37" t="s">
        <v>32</v>
      </c>
      <c r="T79" s="6" t="s">
        <v>55</v>
      </c>
      <c r="U79" s="8" t="s">
        <v>1509</v>
      </c>
      <c r="V79" s="8" t="s">
        <v>114</v>
      </c>
      <c r="W79" s="8" t="s">
        <v>514</v>
      </c>
      <c r="X79" s="8" t="s">
        <v>14868</v>
      </c>
      <c r="Y79" s="8"/>
      <c r="Z79" s="108"/>
      <c r="AA79" s="108"/>
      <c r="AB79" s="108"/>
      <c r="AC79" s="108"/>
      <c r="AD79" s="108"/>
      <c r="AE79" s="108"/>
      <c r="AF79" s="108"/>
      <c r="AG79" s="108"/>
    </row>
    <row r="80" spans="1:33" ht="75" hidden="1" x14ac:dyDescent="0.2">
      <c r="A80" s="8">
        <v>77</v>
      </c>
      <c r="B80" s="8" t="s">
        <v>5184</v>
      </c>
      <c r="C80" s="8" t="s">
        <v>2</v>
      </c>
      <c r="D80" s="17" t="s">
        <v>5185</v>
      </c>
      <c r="E80" s="8" t="s">
        <v>4</v>
      </c>
      <c r="F80" s="8" t="s">
        <v>2527</v>
      </c>
      <c r="G80" s="7" t="s">
        <v>6</v>
      </c>
      <c r="H80" s="8">
        <v>10</v>
      </c>
      <c r="I80" s="8" t="s">
        <v>8</v>
      </c>
      <c r="J80" s="8">
        <v>3</v>
      </c>
      <c r="K80" s="8" t="s">
        <v>10</v>
      </c>
      <c r="L80" s="8">
        <v>2024</v>
      </c>
      <c r="M80" s="8" t="s">
        <v>6</v>
      </c>
      <c r="N80" s="8" t="s">
        <v>12</v>
      </c>
      <c r="O80" s="8" t="s">
        <v>5186</v>
      </c>
      <c r="P80" s="17" t="str">
        <f t="shared" si="2"/>
        <v>Kuppusamy V., Shanmugasundaram M., Dhandapani P.B., Martin-Barreiro C., Cabezas X., Leiva V., Castro C., "Addressing a decision problem through a bipolar Pythagorean fuzzy approach: A novel methodology applied to digital marketing", Heliyon, 10, (3),2024, DOI: 10.1016/j.heliyon.2024.e23991</v>
      </c>
      <c r="Q80" s="6" t="str">
        <f t="shared" si="3"/>
        <v>Kuppusamy V., Shanmugasundaram M., Dhandapani P.B., Martin-Barreiro C., Cabezas X., Leiva V., Castro C., "Addressing a decision problem through a bipolar Pythagorean fuzzy approach: A novel methodology applied to digital marketing", Heliyon, 10, (3),2024, DOI: 10.1016/j.heliyon.2024.e23991</v>
      </c>
      <c r="R80" s="6" t="s">
        <v>5187</v>
      </c>
      <c r="S80" s="37" t="s">
        <v>32</v>
      </c>
      <c r="T80" s="6" t="s">
        <v>55</v>
      </c>
      <c r="U80" s="8" t="s">
        <v>56</v>
      </c>
      <c r="V80" s="8" t="s">
        <v>56</v>
      </c>
      <c r="W80" s="8" t="s">
        <v>2668</v>
      </c>
      <c r="X80" s="8" t="s">
        <v>14868</v>
      </c>
      <c r="Y80" s="8"/>
    </row>
    <row r="81" spans="1:33" ht="75" hidden="1" x14ac:dyDescent="0.2">
      <c r="A81" s="8">
        <v>78</v>
      </c>
      <c r="B81" s="8" t="s">
        <v>5188</v>
      </c>
      <c r="C81" s="8" t="s">
        <v>2</v>
      </c>
      <c r="D81" s="17" t="s">
        <v>5189</v>
      </c>
      <c r="E81" s="8" t="s">
        <v>4</v>
      </c>
      <c r="F81" s="8" t="s">
        <v>5190</v>
      </c>
      <c r="G81" s="7" t="s">
        <v>6</v>
      </c>
      <c r="H81" s="8">
        <v>314</v>
      </c>
      <c r="I81" s="8"/>
      <c r="J81" s="8"/>
      <c r="K81" s="8" t="s">
        <v>52</v>
      </c>
      <c r="L81" s="8">
        <v>2024</v>
      </c>
      <c r="M81" s="8" t="s">
        <v>6</v>
      </c>
      <c r="N81" s="8" t="s">
        <v>12</v>
      </c>
      <c r="O81" s="8" t="s">
        <v>5191</v>
      </c>
      <c r="P81" s="17" t="str">
        <f t="shared" si="2"/>
        <v>Gautam S.K., Singh B.K., "Investigation on the effects of isothermal holding temperature and time on the coarsening mechanism and rheological properties of ADC12 Al semi-solid slurry", Materials Chemistry and Physics, 314,2024, DOI: 10.1016/j.matchemphys.2023.128813</v>
      </c>
      <c r="Q81" s="6" t="str">
        <f t="shared" si="3"/>
        <v>Gautam S.K., Singh B.K., "Investigation on the effects of isothermal holding temperature and time on the coarsening mechanism and rheological properties of ADC12 Al semi-solid slurry", Materials Chemistry and Physics, 314,2024, DOI: 10.1016/j.matchemphys.2023.128813</v>
      </c>
      <c r="R81" s="6" t="s">
        <v>5192</v>
      </c>
      <c r="S81" s="37" t="s">
        <v>32</v>
      </c>
      <c r="T81" s="6" t="s">
        <v>55</v>
      </c>
      <c r="U81" s="8" t="s">
        <v>149</v>
      </c>
      <c r="V81" s="8" t="s">
        <v>149</v>
      </c>
      <c r="W81" s="8" t="s">
        <v>2182</v>
      </c>
      <c r="X81" s="8" t="s">
        <v>14868</v>
      </c>
      <c r="Y81" s="8"/>
    </row>
    <row r="82" spans="1:33" ht="75" hidden="1" x14ac:dyDescent="0.2">
      <c r="A82" s="8">
        <v>79</v>
      </c>
      <c r="B82" s="8" t="s">
        <v>17116</v>
      </c>
      <c r="C82" s="8" t="s">
        <v>2</v>
      </c>
      <c r="D82" s="17" t="s">
        <v>5194</v>
      </c>
      <c r="E82" s="8" t="s">
        <v>4</v>
      </c>
      <c r="F82" s="22" t="s">
        <v>5195</v>
      </c>
      <c r="G82" s="7" t="s">
        <v>6</v>
      </c>
      <c r="H82" s="8">
        <v>9</v>
      </c>
      <c r="I82" s="8" t="s">
        <v>8</v>
      </c>
      <c r="J82" s="8">
        <v>6</v>
      </c>
      <c r="K82" s="8" t="s">
        <v>10</v>
      </c>
      <c r="L82" s="8">
        <v>2024</v>
      </c>
      <c r="M82" s="8" t="s">
        <v>6</v>
      </c>
      <c r="N82" s="8" t="s">
        <v>12</v>
      </c>
      <c r="O82" s="8" t="s">
        <v>5196</v>
      </c>
      <c r="P82" s="17" t="str">
        <f t="shared" si="2"/>
        <v>Kumar V., Prasad Singh G., Kumar M., Kumar A., Singh P., Ansu A.K., Sharma A., Alam T., Yadav A.S., Dobrotă D., "Nanocomposite Marvels: Unveiling Breakthroughs in Photocatalytic Water Splitting for Enhanced Hydrogen Evolution", ACS Omega, 9, (6),2024, DOI: 10.1021/acsomega.3c07822</v>
      </c>
      <c r="Q82" s="6" t="str">
        <f t="shared" si="3"/>
        <v>Kumar V., Prasad Singh G., Kumar M., Kumar A., Singh P., Ansu A.K., Sharma A., Alam T., Yadav A.S., Dobrotă D., "Nanocomposite Marvels: Unveiling Breakthroughs in Photocatalytic Water Splitting for Enhanced Hydrogen Evolution", ACS Omega, 9, (6),2024, DOI: 10.1021/acsomega.3c07822</v>
      </c>
      <c r="R82" s="9" t="s">
        <v>5197</v>
      </c>
      <c r="S82" s="37" t="s">
        <v>323</v>
      </c>
      <c r="T82" s="6" t="s">
        <v>55</v>
      </c>
      <c r="U82" s="8" t="s">
        <v>149</v>
      </c>
      <c r="V82" s="8" t="s">
        <v>149</v>
      </c>
      <c r="W82" s="8" t="s">
        <v>2176</v>
      </c>
      <c r="X82" s="8" t="s">
        <v>14868</v>
      </c>
      <c r="Y82" s="8"/>
    </row>
    <row r="83" spans="1:33" ht="60" hidden="1" x14ac:dyDescent="0.2">
      <c r="A83" s="8">
        <v>80</v>
      </c>
      <c r="B83" s="8" t="s">
        <v>17117</v>
      </c>
      <c r="C83" s="8" t="s">
        <v>2</v>
      </c>
      <c r="D83" s="17" t="s">
        <v>5199</v>
      </c>
      <c r="E83" s="8" t="s">
        <v>4</v>
      </c>
      <c r="F83" s="8" t="s">
        <v>978</v>
      </c>
      <c r="G83" s="7" t="s">
        <v>6</v>
      </c>
      <c r="H83" s="8">
        <v>12</v>
      </c>
      <c r="I83" s="8" t="s">
        <v>8</v>
      </c>
      <c r="J83" s="8" t="s">
        <v>5200</v>
      </c>
      <c r="K83" s="8" t="s">
        <v>10</v>
      </c>
      <c r="L83" s="8">
        <v>2024</v>
      </c>
      <c r="M83" s="8"/>
      <c r="N83" s="8"/>
      <c r="O83" s="8"/>
      <c r="P83" s="17" t="str">
        <f t="shared" si="2"/>
        <v>Sreenivasulu K., Anuradha B., Reddy A.C.O., Neerugatti V., Jayanthi A., Baseer K.K., Dhabliya D., "Cardiovascular Syndrome Prediction Using Machine Learning Algorithms", International Journal of Intelligent Systems and Applications in Engineering, 12, (15s),2024</v>
      </c>
      <c r="Q83" s="6" t="str">
        <f t="shared" si="3"/>
        <v>Sreenivasulu K., Anuradha B., Reddy A.C.O., Neerugatti V., Jayanthi A., Baseer K.K., Dhabliya D., "Cardiovascular Syndrome Prediction Using Machine Learning Algorithms", International Journal of Intelligent Systems and Applications in Engineering, 12, (15s),2024</v>
      </c>
      <c r="R83" s="9" t="s">
        <v>5201</v>
      </c>
      <c r="S83" s="37" t="s">
        <v>32</v>
      </c>
      <c r="T83" s="6" t="s">
        <v>55</v>
      </c>
      <c r="U83" s="8" t="s">
        <v>56</v>
      </c>
      <c r="V83" s="8" t="s">
        <v>56</v>
      </c>
      <c r="W83" s="8" t="s">
        <v>1800</v>
      </c>
      <c r="X83" s="8" t="s">
        <v>14868</v>
      </c>
      <c r="Y83" s="8"/>
    </row>
    <row r="84" spans="1:33" ht="75" hidden="1" x14ac:dyDescent="0.2">
      <c r="A84" s="8">
        <v>81</v>
      </c>
      <c r="B84" s="8" t="s">
        <v>5202</v>
      </c>
      <c r="C84" s="8" t="s">
        <v>2</v>
      </c>
      <c r="D84" s="17" t="s">
        <v>5203</v>
      </c>
      <c r="E84" s="8" t="s">
        <v>4</v>
      </c>
      <c r="F84" s="22" t="s">
        <v>5195</v>
      </c>
      <c r="G84" s="7" t="s">
        <v>6</v>
      </c>
      <c r="H84" s="8">
        <v>9</v>
      </c>
      <c r="I84" s="8" t="s">
        <v>8</v>
      </c>
      <c r="J84" s="8">
        <v>5</v>
      </c>
      <c r="K84" s="8" t="s">
        <v>10</v>
      </c>
      <c r="L84" s="8">
        <v>2024</v>
      </c>
      <c r="M84" s="8" t="s">
        <v>6</v>
      </c>
      <c r="N84" s="8" t="s">
        <v>12</v>
      </c>
      <c r="O84" s="8" t="s">
        <v>5204</v>
      </c>
      <c r="P84" s="17" t="str">
        <f t="shared" si="2"/>
        <v>Faisal N., Kumar D., Kumar A., Ansu A.K., Sharma A., Jain A.K., Alkahtani M.Q., Yunus Khan T.M., Almakayeel N., "Experimental Analysis for the Performance Assessment and Characteristics of Enhanced Magnesium Composites Reinforced with Nano-Sized Silicon Carbide Developed Using Powder Metallurgy", ACS Omega, 9, (5),2024, DOI: 10.1021/acsomega.3c05089</v>
      </c>
      <c r="Q84" s="6" t="str">
        <f t="shared" si="3"/>
        <v>Faisal N., Kumar D., Kumar A., Ansu A.K., Sharma A., Jain A.K., Alkahtani M.Q., Yunus Khan T.M., Almakayeel N., "Experimental Analysis for the Performance Assessment and Characteristics of Enhanced Magnesium Composites Reinforced with Nano-Sized Silicon Carbide Developed Using Powder Metallurgy", ACS Omega, 9, (5),2024, DOI: 10.1021/acsomega.3c05089</v>
      </c>
      <c r="R84" s="6" t="s">
        <v>5205</v>
      </c>
      <c r="S84" s="37" t="s">
        <v>32</v>
      </c>
      <c r="T84" s="6" t="s">
        <v>55</v>
      </c>
      <c r="U84" s="8" t="s">
        <v>149</v>
      </c>
      <c r="V84" s="8" t="s">
        <v>149</v>
      </c>
      <c r="W84" s="8" t="s">
        <v>2176</v>
      </c>
      <c r="X84" s="8" t="s">
        <v>14868</v>
      </c>
      <c r="Y84" s="8"/>
    </row>
    <row r="85" spans="1:33" ht="75" hidden="1" x14ac:dyDescent="0.2">
      <c r="A85" s="8">
        <v>82</v>
      </c>
      <c r="B85" s="8" t="s">
        <v>17118</v>
      </c>
      <c r="C85" s="8" t="s">
        <v>2</v>
      </c>
      <c r="D85" s="17" t="s">
        <v>5207</v>
      </c>
      <c r="E85" s="8" t="s">
        <v>4</v>
      </c>
      <c r="F85" s="8" t="s">
        <v>5208</v>
      </c>
      <c r="G85" s="7"/>
      <c r="H85" s="8"/>
      <c r="I85" s="8"/>
      <c r="J85" s="8"/>
      <c r="K85" s="8" t="s">
        <v>52</v>
      </c>
      <c r="L85" s="8">
        <v>2024</v>
      </c>
      <c r="M85" s="8" t="s">
        <v>6</v>
      </c>
      <c r="N85" s="8" t="s">
        <v>12</v>
      </c>
      <c r="O85" s="8" t="s">
        <v>5209</v>
      </c>
      <c r="P85" s="17" t="str">
        <f t="shared" si="2"/>
        <v>Nanda A.K., Sharma A., Augustine P.J., Cyril B.R., Kiran V., Sampath B., "Securing cloud infrastructure in IaaS and PaaS environments", Improving Security, Privacy, and Trust in Cloud Computing,2024, DOI: 10.4018/979-8-3693-1431-9.ch001</v>
      </c>
      <c r="Q85" s="6" t="str">
        <f t="shared" si="3"/>
        <v>Nanda A.K., Sharma A., Augustine P.J., Cyril B.R., Kiran V., Sampath B., "Securing cloud infrastructure in IaaS and PaaS environments", Improving Security, Privacy, and Trust in Cloud Computing,2024, DOI: 10.4018/979-8-3693-1431-9.ch001</v>
      </c>
      <c r="R85" s="6" t="s">
        <v>5210</v>
      </c>
      <c r="S85" s="37" t="s">
        <v>61</v>
      </c>
      <c r="T85" s="6" t="s">
        <v>5003</v>
      </c>
      <c r="U85" s="8" t="s">
        <v>864</v>
      </c>
      <c r="V85" s="8" t="s">
        <v>864</v>
      </c>
      <c r="W85" s="8" t="s">
        <v>4188</v>
      </c>
      <c r="X85" s="8" t="s">
        <v>14868</v>
      </c>
      <c r="Y85" s="8"/>
    </row>
    <row r="86" spans="1:33" ht="75" hidden="1" x14ac:dyDescent="0.2">
      <c r="A86" s="8">
        <v>83</v>
      </c>
      <c r="B86" s="8" t="s">
        <v>17119</v>
      </c>
      <c r="C86" s="8" t="s">
        <v>2</v>
      </c>
      <c r="D86" s="17" t="s">
        <v>5212</v>
      </c>
      <c r="E86" s="8" t="s">
        <v>4</v>
      </c>
      <c r="F86" s="19" t="s">
        <v>1727</v>
      </c>
      <c r="G86" s="7" t="s">
        <v>6</v>
      </c>
      <c r="H86" s="8">
        <v>31</v>
      </c>
      <c r="I86" s="8"/>
      <c r="J86" s="8"/>
      <c r="K86" s="8" t="s">
        <v>52</v>
      </c>
      <c r="L86" s="8">
        <v>2024</v>
      </c>
      <c r="M86" s="8" t="s">
        <v>6</v>
      </c>
      <c r="N86" s="8" t="s">
        <v>12</v>
      </c>
      <c r="O86" s="8" t="s">
        <v>5213</v>
      </c>
      <c r="P86" s="17" t="str">
        <f t="shared" si="2"/>
        <v>Amosedinakaran S., Mano Raja Paul M., Kannan S., Geetha M., Anitha P., Bhuvanesh A., "Performance analysis of battery E-vehicle system using open loop and closed loop application", Measurement: Sensors, 31,2024, DOI: 10.1016/j.measen.2023.100963</v>
      </c>
      <c r="Q86" s="6" t="str">
        <f t="shared" si="3"/>
        <v>Amosedinakaran S., Mano Raja Paul M., Kannan S., Geetha M., Anitha P., Bhuvanesh A., "Performance analysis of battery E-vehicle system using open loop and closed loop application", Measurement: Sensors, 31,2024, DOI: 10.1016/j.measen.2023.100963</v>
      </c>
      <c r="R86" s="6" t="s">
        <v>5214</v>
      </c>
      <c r="S86" s="37" t="s">
        <v>32</v>
      </c>
      <c r="T86" s="6" t="s">
        <v>4870</v>
      </c>
      <c r="U86" s="8" t="s">
        <v>128</v>
      </c>
      <c r="V86" s="8" t="s">
        <v>128</v>
      </c>
      <c r="W86" s="8" t="s">
        <v>5215</v>
      </c>
      <c r="X86" s="8" t="s">
        <v>14868</v>
      </c>
      <c r="Y86" s="8"/>
    </row>
    <row r="87" spans="1:33" ht="90" hidden="1" x14ac:dyDescent="0.2">
      <c r="A87" s="8">
        <v>84</v>
      </c>
      <c r="B87" s="8" t="s">
        <v>17120</v>
      </c>
      <c r="C87" s="8" t="s">
        <v>2</v>
      </c>
      <c r="D87" s="17" t="s">
        <v>5217</v>
      </c>
      <c r="E87" s="8" t="s">
        <v>4</v>
      </c>
      <c r="F87" s="8" t="s">
        <v>2424</v>
      </c>
      <c r="G87" s="7" t="s">
        <v>6</v>
      </c>
      <c r="H87" s="8">
        <v>54</v>
      </c>
      <c r="I87" s="8" t="s">
        <v>8</v>
      </c>
      <c r="J87" s="8">
        <v>1</v>
      </c>
      <c r="K87" s="8" t="s">
        <v>10</v>
      </c>
      <c r="L87" s="8">
        <v>2024</v>
      </c>
      <c r="M87" s="8" t="s">
        <v>6</v>
      </c>
      <c r="N87" s="8" t="s">
        <v>12</v>
      </c>
      <c r="O87" s="8" t="s">
        <v>5218</v>
      </c>
      <c r="P87" s="17" t="str">
        <f t="shared" si="2"/>
        <v>Danasegaran S.K., Britto E.C., Sagadevan K., Paranthaman M., Poonguzhali S., Krishnakumar M., "Design and Investigation of Photonic Crystal Antenna Performance for Expeditious Data Rate in Wireless Communication", Brazilian Journal of Physics, 54, (1),2024, DOI: 10.1007/s13538-023-01408-4</v>
      </c>
      <c r="Q87" s="6" t="str">
        <f t="shared" si="3"/>
        <v>Danasegaran S.K., Britto E.C., Sagadevan K., Paranthaman M., Poonguzhali S., Krishnakumar M., "Design and Investigation of Photonic Crystal Antenna Performance for Expeditious Data Rate in Wireless Communication", Brazilian Journal of Physics, 54, (1),2024, DOI: 10.1007/s13538-023-01408-4</v>
      </c>
      <c r="R87" s="6" t="s">
        <v>5219</v>
      </c>
      <c r="S87" s="37" t="s">
        <v>32</v>
      </c>
      <c r="T87" s="6" t="s">
        <v>55</v>
      </c>
      <c r="U87" s="8" t="s">
        <v>56</v>
      </c>
      <c r="V87" s="8" t="s">
        <v>56</v>
      </c>
      <c r="W87" s="8" t="s">
        <v>57</v>
      </c>
      <c r="X87" s="8" t="s">
        <v>14868</v>
      </c>
      <c r="Y87" s="8"/>
    </row>
    <row r="88" spans="1:33" ht="75" hidden="1" x14ac:dyDescent="0.2">
      <c r="A88" s="8">
        <v>85</v>
      </c>
      <c r="B88" s="8" t="s">
        <v>5220</v>
      </c>
      <c r="C88" s="8" t="s">
        <v>2</v>
      </c>
      <c r="D88" s="17" t="s">
        <v>5221</v>
      </c>
      <c r="E88" s="8" t="s">
        <v>4</v>
      </c>
      <c r="F88" s="8" t="s">
        <v>5222</v>
      </c>
      <c r="G88" s="7" t="s">
        <v>6</v>
      </c>
      <c r="H88" s="8">
        <v>16</v>
      </c>
      <c r="I88" s="8" t="s">
        <v>8</v>
      </c>
      <c r="J88" s="8">
        <v>2</v>
      </c>
      <c r="K88" s="8" t="s">
        <v>10</v>
      </c>
      <c r="L88" s="8">
        <v>2024</v>
      </c>
      <c r="M88" s="8" t="s">
        <v>6</v>
      </c>
      <c r="N88" s="8" t="s">
        <v>12</v>
      </c>
      <c r="O88" s="8" t="s">
        <v>5223</v>
      </c>
      <c r="P88" s="17" t="str">
        <f t="shared" si="2"/>
        <v>Kumar D., Layek A., Kumar A., Kumar R., "Experimental Study for the Enhancement of Thermal Efficiency and Development of Nusselt Number Correlation for the Roughened Collector of Solar Air Heater", Journal of Thermal Science and Engineering Applications, 16, (2),2024, DOI: 10.1115/1.4063915</v>
      </c>
      <c r="Q88" s="6" t="str">
        <f t="shared" si="3"/>
        <v>Kumar D., Layek A., Kumar A., Kumar R., "Experimental Study for the Enhancement of Thermal Efficiency and Development of Nusselt Number Correlation for the Roughened Collector of Solar Air Heater", Journal of Thermal Science and Engineering Applications, 16, (2),2024, DOI: 10.1115/1.4063915</v>
      </c>
      <c r="R88" s="6" t="s">
        <v>5224</v>
      </c>
      <c r="S88" s="37" t="s">
        <v>32</v>
      </c>
      <c r="T88" s="6" t="s">
        <v>55</v>
      </c>
      <c r="U88" s="8" t="s">
        <v>149</v>
      </c>
      <c r="V88" s="8" t="s">
        <v>149</v>
      </c>
      <c r="W88" s="8" t="s">
        <v>2176</v>
      </c>
      <c r="X88" s="8" t="s">
        <v>14868</v>
      </c>
      <c r="Y88" s="8"/>
    </row>
    <row r="89" spans="1:33" ht="75" hidden="1" x14ac:dyDescent="0.2">
      <c r="A89" s="8">
        <v>86</v>
      </c>
      <c r="B89" s="8" t="s">
        <v>17121</v>
      </c>
      <c r="C89" s="8" t="s">
        <v>2</v>
      </c>
      <c r="D89" s="17" t="s">
        <v>5226</v>
      </c>
      <c r="E89" s="8" t="s">
        <v>4</v>
      </c>
      <c r="F89" s="8" t="s">
        <v>1851</v>
      </c>
      <c r="G89" s="7" t="s">
        <v>6</v>
      </c>
      <c r="H89" s="8">
        <v>674</v>
      </c>
      <c r="I89" s="8"/>
      <c r="J89" s="8"/>
      <c r="K89" s="8" t="s">
        <v>52</v>
      </c>
      <c r="L89" s="8">
        <v>2024</v>
      </c>
      <c r="M89" s="8" t="s">
        <v>6</v>
      </c>
      <c r="N89" s="8" t="s">
        <v>12</v>
      </c>
      <c r="O89" s="8" t="s">
        <v>5227</v>
      </c>
      <c r="P89" s="17" t="str">
        <f t="shared" si="2"/>
        <v>Balamurugan K.S., Pradhan C.K., Chitra S.R., Sangeetha R.K., "Influence of cerium and iron substitution on the Bi2WO6 hierarchical microsphere and their enhanced photocatalytic degradation performance", Physica B: Condensed Matter, 674,2024, DOI: 10.1016/j.physb.2023.415572</v>
      </c>
      <c r="Q89" s="6" t="str">
        <f t="shared" si="3"/>
        <v>Balamurugan K.S., Pradhan C.K., Chitra S.R., Sangeetha R.K., "Influence of cerium and iron substitution on the Bi2WO6 hierarchical microsphere and their enhanced photocatalytic degradation performance", Physica B: Condensed Matter, 674,2024, DOI: 10.1016/j.physb.2023.415572</v>
      </c>
      <c r="R89" s="6" t="s">
        <v>5228</v>
      </c>
      <c r="S89" s="37" t="s">
        <v>32</v>
      </c>
      <c r="T89" s="6" t="s">
        <v>55</v>
      </c>
      <c r="U89" s="8" t="s">
        <v>1509</v>
      </c>
      <c r="V89" s="8" t="s">
        <v>114</v>
      </c>
      <c r="W89" s="8" t="s">
        <v>5229</v>
      </c>
      <c r="X89" s="8" t="s">
        <v>14868</v>
      </c>
      <c r="Y89" s="8"/>
      <c r="Z89" s="108"/>
      <c r="AA89" s="108"/>
      <c r="AB89" s="108"/>
      <c r="AC89" s="108"/>
      <c r="AD89" s="108"/>
      <c r="AE89" s="108"/>
      <c r="AF89" s="108"/>
      <c r="AG89" s="108"/>
    </row>
    <row r="90" spans="1:33" ht="75" hidden="1" x14ac:dyDescent="0.2">
      <c r="A90" s="8">
        <v>87</v>
      </c>
      <c r="B90" s="8" t="s">
        <v>5230</v>
      </c>
      <c r="C90" s="8" t="s">
        <v>2</v>
      </c>
      <c r="D90" s="17" t="s">
        <v>5231</v>
      </c>
      <c r="E90" s="8" t="s">
        <v>4</v>
      </c>
      <c r="F90" s="8" t="s">
        <v>5232</v>
      </c>
      <c r="G90" s="7" t="s">
        <v>6</v>
      </c>
      <c r="H90" s="8">
        <v>128</v>
      </c>
      <c r="I90" s="8"/>
      <c r="J90" s="8"/>
      <c r="K90" s="8" t="s">
        <v>52</v>
      </c>
      <c r="L90" s="8">
        <v>2024</v>
      </c>
      <c r="M90" s="8" t="s">
        <v>6</v>
      </c>
      <c r="N90" s="8" t="s">
        <v>12</v>
      </c>
      <c r="O90" s="8" t="s">
        <v>5233</v>
      </c>
      <c r="P90" s="17" t="str">
        <f t="shared" si="2"/>
        <v>Sathish Kumar G., Premalatha K., Uma Maheshwari G., Rajesh Kanna P., Vijaya G., Nivaashini M., "Differential privacy scheme using Laplace mechanism and statistical method computation in deep neural network for privacy preservation", Engineering Applications of Artificial Intelligence, 128,2024, DOI: 10.1016/j.engappai.2023.107399</v>
      </c>
      <c r="Q90" s="6" t="str">
        <f t="shared" si="3"/>
        <v>Sathish Kumar G., Premalatha K., Uma Maheshwari G., Rajesh Kanna P., Vijaya G., Nivaashini M., "Differential privacy scheme using Laplace mechanism and statistical method computation in deep neural network for privacy preservation", Engineering Applications of Artificial Intelligence, 128,2024, DOI: 10.1016/j.engappai.2023.107399</v>
      </c>
      <c r="R90" s="6" t="s">
        <v>5234</v>
      </c>
      <c r="S90" s="37" t="s">
        <v>32</v>
      </c>
      <c r="T90" s="6" t="s">
        <v>55</v>
      </c>
      <c r="U90" s="8" t="s">
        <v>725</v>
      </c>
      <c r="V90" s="8" t="s">
        <v>725</v>
      </c>
      <c r="W90" s="8" t="s">
        <v>2153</v>
      </c>
      <c r="X90" s="8" t="s">
        <v>14868</v>
      </c>
      <c r="Y90" s="8"/>
    </row>
    <row r="91" spans="1:33" ht="75" hidden="1" x14ac:dyDescent="0.2">
      <c r="A91" s="8">
        <v>88</v>
      </c>
      <c r="B91" s="1" t="s">
        <v>5235</v>
      </c>
      <c r="C91" s="8" t="s">
        <v>2</v>
      </c>
      <c r="D91" s="17" t="s">
        <v>5236</v>
      </c>
      <c r="E91" s="8" t="s">
        <v>4</v>
      </c>
      <c r="F91" s="8" t="s">
        <v>209</v>
      </c>
      <c r="G91" s="7" t="s">
        <v>6</v>
      </c>
      <c r="H91" s="8">
        <v>37</v>
      </c>
      <c r="I91" s="8" t="s">
        <v>8</v>
      </c>
      <c r="J91" s="8">
        <v>3</v>
      </c>
      <c r="K91" s="8" t="s">
        <v>10</v>
      </c>
      <c r="L91" s="8">
        <v>2024</v>
      </c>
      <c r="M91" s="8" t="s">
        <v>6</v>
      </c>
      <c r="N91" s="8" t="s">
        <v>12</v>
      </c>
      <c r="O91" s="8" t="s">
        <v>5237</v>
      </c>
      <c r="P91" s="17" t="str">
        <f t="shared" si="2"/>
        <v>Selvaraj D., Shanmugam R., Thangarajan T., "Binomial distribution based grey wolf optimization algorithm for channel estimation in wireless communication system", International Journal of Communication Systems, 37, (3),2024, DOI: 10.1002/dac.5663</v>
      </c>
      <c r="Q91" s="6" t="str">
        <f t="shared" si="3"/>
        <v>Selvaraj D., Shanmugam R., Thangarajan T., "Binomial distribution based grey wolf optimization algorithm for channel estimation in wireless communication system", International Journal of Communication Systems, 37, (3),2024, DOI: 10.1002/dac.5663</v>
      </c>
      <c r="R91" s="6" t="s">
        <v>5238</v>
      </c>
      <c r="S91" s="37" t="s">
        <v>32</v>
      </c>
      <c r="T91" s="6" t="s">
        <v>55</v>
      </c>
      <c r="U91" s="8" t="s">
        <v>56</v>
      </c>
      <c r="V91" s="8" t="s">
        <v>56</v>
      </c>
      <c r="W91" s="8" t="s">
        <v>665</v>
      </c>
      <c r="X91" s="8" t="s">
        <v>14868</v>
      </c>
      <c r="Y91" s="8"/>
    </row>
    <row r="92" spans="1:33" ht="75" hidden="1" x14ac:dyDescent="0.2">
      <c r="A92" s="8">
        <v>89</v>
      </c>
      <c r="B92" s="8" t="s">
        <v>5239</v>
      </c>
      <c r="C92" s="8" t="s">
        <v>2</v>
      </c>
      <c r="D92" s="17" t="s">
        <v>5240</v>
      </c>
      <c r="E92" s="8" t="s">
        <v>4</v>
      </c>
      <c r="F92" s="8" t="s">
        <v>5241</v>
      </c>
      <c r="G92" s="7" t="s">
        <v>6</v>
      </c>
      <c r="H92" s="8">
        <v>23</v>
      </c>
      <c r="I92" s="8" t="s">
        <v>8</v>
      </c>
      <c r="J92" s="8">
        <v>1</v>
      </c>
      <c r="K92" s="8" t="s">
        <v>10</v>
      </c>
      <c r="L92" s="8">
        <v>2024</v>
      </c>
      <c r="M92" s="8" t="s">
        <v>6</v>
      </c>
      <c r="N92" s="8" t="s">
        <v>12</v>
      </c>
      <c r="O92" s="8" t="s">
        <v>5242</v>
      </c>
      <c r="P92" s="17" t="str">
        <f t="shared" si="2"/>
        <v>Rai A.K., Ganeshan P., Almoallim H.S., Alharbi S.A., Raghavan S.S., "Automated Deep Learning Model with Optimization Mechanism for Segmenting Leukemia from Blood Smear Images", Fluctuation and Noise Letters, 23, (1),2024, DOI: 10.1142/S0219477524500056</v>
      </c>
      <c r="Q92" s="6" t="str">
        <f t="shared" si="3"/>
        <v>Rai A.K., Ganeshan P., Almoallim H.S., Alharbi S.A., Raghavan S.S., "Automated Deep Learning Model with Optimization Mechanism for Segmenting Leukemia from Blood Smear Images", Fluctuation and Noise Letters, 23, (1),2024, DOI: 10.1142/S0219477524500056</v>
      </c>
      <c r="R92" s="6" t="s">
        <v>5243</v>
      </c>
      <c r="S92" s="37" t="s">
        <v>32</v>
      </c>
      <c r="T92" s="6" t="s">
        <v>55</v>
      </c>
      <c r="U92" s="8" t="s">
        <v>149</v>
      </c>
      <c r="V92" s="8" t="s">
        <v>149</v>
      </c>
      <c r="W92" s="8" t="s">
        <v>483</v>
      </c>
      <c r="X92" s="8" t="s">
        <v>14868</v>
      </c>
      <c r="Y92" s="8"/>
    </row>
    <row r="93" spans="1:33" ht="75" hidden="1" x14ac:dyDescent="0.2">
      <c r="A93" s="8">
        <v>90</v>
      </c>
      <c r="B93" s="8" t="s">
        <v>5244</v>
      </c>
      <c r="C93" s="8" t="s">
        <v>2</v>
      </c>
      <c r="D93" s="17" t="s">
        <v>5245</v>
      </c>
      <c r="E93" s="8" t="s">
        <v>4</v>
      </c>
      <c r="F93" s="19" t="s">
        <v>3083</v>
      </c>
      <c r="G93" s="7" t="s">
        <v>6</v>
      </c>
      <c r="H93" s="8">
        <v>477</v>
      </c>
      <c r="I93" s="8"/>
      <c r="J93" s="8"/>
      <c r="K93" s="8" t="s">
        <v>52</v>
      </c>
      <c r="L93" s="8">
        <v>2024</v>
      </c>
      <c r="M93" s="8" t="s">
        <v>6</v>
      </c>
      <c r="N93" s="8" t="s">
        <v>12</v>
      </c>
      <c r="O93" s="8" t="s">
        <v>5246</v>
      </c>
      <c r="P93" s="17" t="str">
        <f t="shared" si="2"/>
        <v>Kasiselvanathan M., Ramabharathi T.G., Kiruthika V., Banupriya N., "Arduino UNO Controller Based Semi Automated Wheelbarrow: The Ultimate Companion", E3S Web of Conferences, 477,2024, DOI: 10.1051/e3sconf/202447700064</v>
      </c>
      <c r="Q93" s="6" t="str">
        <f t="shared" si="3"/>
        <v>Kasiselvanathan M., Ramabharathi T.G., Kiruthika V., Banupriya N., "Arduino UNO Controller Based Semi Automated Wheelbarrow: The Ultimate Companion", E3S Web of Conferences, 477,2024, DOI: 10.1051/e3sconf/202447700064</v>
      </c>
      <c r="R93" s="6" t="s">
        <v>5247</v>
      </c>
      <c r="S93" s="37" t="s">
        <v>68</v>
      </c>
      <c r="T93" s="6" t="s">
        <v>68</v>
      </c>
      <c r="U93" s="8" t="s">
        <v>570</v>
      </c>
      <c r="V93" s="8" t="s">
        <v>570</v>
      </c>
      <c r="W93" s="8" t="s">
        <v>2431</v>
      </c>
      <c r="X93" s="8" t="s">
        <v>14868</v>
      </c>
      <c r="Y93" s="8"/>
    </row>
    <row r="94" spans="1:33" ht="75" hidden="1" x14ac:dyDescent="0.2">
      <c r="A94" s="8">
        <v>91</v>
      </c>
      <c r="B94" s="8" t="s">
        <v>17122</v>
      </c>
      <c r="C94" s="8" t="s">
        <v>2</v>
      </c>
      <c r="D94" s="17" t="s">
        <v>5249</v>
      </c>
      <c r="E94" s="8" t="s">
        <v>4</v>
      </c>
      <c r="F94" s="8" t="s">
        <v>5250</v>
      </c>
      <c r="G94" s="7" t="s">
        <v>6</v>
      </c>
      <c r="H94" s="8">
        <v>394</v>
      </c>
      <c r="I94" s="8"/>
      <c r="J94" s="8"/>
      <c r="K94" s="8" t="s">
        <v>52</v>
      </c>
      <c r="L94" s="8">
        <v>2024</v>
      </c>
      <c r="M94" s="8" t="s">
        <v>6</v>
      </c>
      <c r="N94" s="8" t="s">
        <v>12</v>
      </c>
      <c r="O94" s="8" t="s">
        <v>5251</v>
      </c>
      <c r="P94" s="17" t="str">
        <f t="shared" si="2"/>
        <v>Vinoth Kumar J., Karthika D., Radhakrishnan K., Arul V., Waqas Alam M., Rosaiah P., Dhananjaya M., Woo Joo S., "MXene nanocomposites for current trend applications: Synthesis, properties, and future directions", Journal of Molecular Liquids, 394,2024, DOI: 10.1016/j.molliq.2023.123787</v>
      </c>
      <c r="Q94" s="6" t="str">
        <f t="shared" si="3"/>
        <v>Vinoth Kumar J., Karthika D., Radhakrishnan K., Arul V., Waqas Alam M., Rosaiah P., Dhananjaya M., Woo Joo S., "MXene nanocomposites for current trend applications: Synthesis, properties, and future directions", Journal of Molecular Liquids, 394,2024, DOI: 10.1016/j.molliq.2023.123787</v>
      </c>
      <c r="R94" s="6" t="s">
        <v>5252</v>
      </c>
      <c r="S94" s="37" t="s">
        <v>323</v>
      </c>
      <c r="T94" s="6" t="s">
        <v>55</v>
      </c>
      <c r="U94" s="8" t="s">
        <v>489</v>
      </c>
      <c r="V94" s="8" t="s">
        <v>114</v>
      </c>
      <c r="W94" s="8" t="s">
        <v>2742</v>
      </c>
      <c r="X94" s="8" t="s">
        <v>14868</v>
      </c>
      <c r="Y94" s="8"/>
      <c r="Z94" s="108"/>
      <c r="AA94" s="108"/>
      <c r="AB94" s="108"/>
      <c r="AC94" s="108"/>
      <c r="AD94" s="108"/>
      <c r="AE94" s="108"/>
      <c r="AF94" s="108"/>
      <c r="AG94" s="108"/>
    </row>
    <row r="95" spans="1:33" ht="75" hidden="1" x14ac:dyDescent="0.2">
      <c r="A95" s="8">
        <v>92</v>
      </c>
      <c r="B95" s="8" t="s">
        <v>17123</v>
      </c>
      <c r="C95" s="8" t="s">
        <v>2</v>
      </c>
      <c r="D95" s="17" t="s">
        <v>5254</v>
      </c>
      <c r="E95" s="8" t="s">
        <v>4</v>
      </c>
      <c r="F95" s="8" t="s">
        <v>5255</v>
      </c>
      <c r="G95" s="7" t="s">
        <v>6</v>
      </c>
      <c r="H95" s="8">
        <v>33</v>
      </c>
      <c r="I95" s="8" t="s">
        <v>8</v>
      </c>
      <c r="J95" s="8">
        <v>1</v>
      </c>
      <c r="K95" s="8" t="s">
        <v>10</v>
      </c>
      <c r="L95" s="8">
        <v>2024</v>
      </c>
      <c r="M95" s="8" t="s">
        <v>6</v>
      </c>
      <c r="N95" s="8" t="s">
        <v>12</v>
      </c>
      <c r="O95" s="8" t="s">
        <v>5256</v>
      </c>
      <c r="P95" s="17" t="str">
        <f t="shared" si="2"/>
        <v>Nagarajan P., Renuga M., Manikandan A., Dhanasekaran S., "Design and Simulation of a Novel 16T SRAM Cell for Low Power Memory Architecture", Journal of Circuits, Systems and Computers, 33, (1),2024, DOI: 10.1142/S0218126624500038</v>
      </c>
      <c r="Q95" s="6" t="str">
        <f t="shared" si="3"/>
        <v>Nagarajan P., Renuga M., Manikandan A., Dhanasekaran S., "Design and Simulation of a Novel 16T SRAM Cell for Low Power Memory Architecture", Journal of Circuits, Systems and Computers, 33, (1),2024, DOI: 10.1142/S0218126624500038</v>
      </c>
      <c r="R95" s="6" t="s">
        <v>5257</v>
      </c>
      <c r="S95" s="37" t="s">
        <v>32</v>
      </c>
      <c r="T95" s="6" t="s">
        <v>55</v>
      </c>
      <c r="U95" s="8" t="s">
        <v>56</v>
      </c>
      <c r="V95" s="8" t="s">
        <v>56</v>
      </c>
      <c r="W95" s="8" t="s">
        <v>665</v>
      </c>
      <c r="X95" s="8" t="s">
        <v>14868</v>
      </c>
      <c r="Y95" s="8"/>
    </row>
    <row r="96" spans="1:33" ht="75" hidden="1" x14ac:dyDescent="0.2">
      <c r="A96" s="8">
        <v>93</v>
      </c>
      <c r="B96" s="8" t="s">
        <v>17124</v>
      </c>
      <c r="C96" s="8" t="s">
        <v>2</v>
      </c>
      <c r="D96" s="17" t="s">
        <v>5259</v>
      </c>
      <c r="E96" s="8" t="s">
        <v>4</v>
      </c>
      <c r="F96" s="8" t="s">
        <v>1359</v>
      </c>
      <c r="G96" s="7" t="s">
        <v>6</v>
      </c>
      <c r="H96" s="8">
        <v>46</v>
      </c>
      <c r="I96" s="8" t="s">
        <v>8</v>
      </c>
      <c r="J96" s="8">
        <v>1</v>
      </c>
      <c r="K96" s="8" t="s">
        <v>10</v>
      </c>
      <c r="L96" s="8">
        <v>2024</v>
      </c>
      <c r="M96" s="8" t="s">
        <v>6</v>
      </c>
      <c r="N96" s="8" t="s">
        <v>12</v>
      </c>
      <c r="O96" s="8" t="s">
        <v>5260</v>
      </c>
      <c r="P96" s="17" t="str">
        <f t="shared" si="2"/>
        <v>Saranya D., Bharathi A., "Automatic detection of epileptic seizure using machine learning-based IANFIS-LightGBM system", Journal of Intelligent and Fuzzy Systems, 46, (1),2024, DOI: 10.3233/JIFS-233430</v>
      </c>
      <c r="Q96" s="6" t="str">
        <f t="shared" si="3"/>
        <v>Saranya D., Bharathi A., "Automatic detection of epileptic seizure using machine learning-based IANFIS-LightGBM system", Journal of Intelligent and Fuzzy Systems, 46, (1),2024, DOI: 10.3233/JIFS-233430</v>
      </c>
      <c r="R96" s="6" t="s">
        <v>5261</v>
      </c>
      <c r="S96" s="37" t="s">
        <v>32</v>
      </c>
      <c r="T96" s="6" t="s">
        <v>55</v>
      </c>
      <c r="U96" s="8" t="s">
        <v>4871</v>
      </c>
      <c r="V96" s="8" t="s">
        <v>114</v>
      </c>
      <c r="W96" s="8" t="s">
        <v>3229</v>
      </c>
      <c r="X96" s="8" t="s">
        <v>14868</v>
      </c>
      <c r="Y96" s="8"/>
      <c r="Z96" s="108"/>
      <c r="AA96" s="108"/>
      <c r="AB96" s="108"/>
      <c r="AC96" s="108"/>
      <c r="AD96" s="108"/>
      <c r="AE96" s="108"/>
      <c r="AF96" s="108"/>
      <c r="AG96" s="108"/>
    </row>
    <row r="97" spans="1:33" ht="75" hidden="1" x14ac:dyDescent="0.2">
      <c r="A97" s="8">
        <v>94</v>
      </c>
      <c r="B97" s="8" t="s">
        <v>17125</v>
      </c>
      <c r="C97" s="8" t="s">
        <v>2</v>
      </c>
      <c r="D97" s="17" t="s">
        <v>5263</v>
      </c>
      <c r="E97" s="8" t="s">
        <v>4</v>
      </c>
      <c r="F97" s="8" t="s">
        <v>1359</v>
      </c>
      <c r="G97" s="7" t="s">
        <v>6</v>
      </c>
      <c r="H97" s="8">
        <v>46</v>
      </c>
      <c r="I97" s="8" t="s">
        <v>8</v>
      </c>
      <c r="J97" s="8">
        <v>1</v>
      </c>
      <c r="K97" s="8" t="s">
        <v>10</v>
      </c>
      <c r="L97" s="8">
        <v>2024</v>
      </c>
      <c r="M97" s="8" t="s">
        <v>6</v>
      </c>
      <c r="N97" s="8" t="s">
        <v>12</v>
      </c>
      <c r="O97" s="8" t="s">
        <v>5264</v>
      </c>
      <c r="P97" s="17" t="str">
        <f t="shared" si="2"/>
        <v>Naveen P., Nithyasai S., Udayamoorthy V., Ashok Kumar S.R., "Fault diagnosis in semiconductor manufacturing processes using a CNN-based generative adversarial network", Journal of Intelligent and Fuzzy Systems, 46, (1),2024, DOI: 10.3233/JIFS-231948</v>
      </c>
      <c r="Q97" s="6" t="str">
        <f t="shared" si="3"/>
        <v>Naveen P., Nithyasai S., Udayamoorthy V., Ashok Kumar S.R., "Fault diagnosis in semiconductor manufacturing processes using a CNN-based generative adversarial network", Journal of Intelligent and Fuzzy Systems, 46, (1),2024, DOI: 10.3233/JIFS-231948</v>
      </c>
      <c r="R97" s="6" t="s">
        <v>5265</v>
      </c>
      <c r="S97" s="37" t="s">
        <v>32</v>
      </c>
      <c r="T97" s="6" t="s">
        <v>55</v>
      </c>
      <c r="U97" s="8" t="s">
        <v>570</v>
      </c>
      <c r="V97" s="8" t="s">
        <v>570</v>
      </c>
      <c r="W97" s="8" t="s">
        <v>758</v>
      </c>
      <c r="X97" s="8" t="s">
        <v>14868</v>
      </c>
      <c r="Y97" s="8"/>
    </row>
    <row r="98" spans="1:33" ht="75" hidden="1" x14ac:dyDescent="0.2">
      <c r="A98" s="8">
        <v>95</v>
      </c>
      <c r="B98" s="8" t="s">
        <v>17126</v>
      </c>
      <c r="C98" s="8" t="s">
        <v>2</v>
      </c>
      <c r="D98" s="17" t="s">
        <v>5267</v>
      </c>
      <c r="E98" s="8" t="s">
        <v>4</v>
      </c>
      <c r="F98" s="8" t="s">
        <v>1359</v>
      </c>
      <c r="G98" s="7" t="s">
        <v>6</v>
      </c>
      <c r="H98" s="8">
        <v>46</v>
      </c>
      <c r="I98" s="8" t="s">
        <v>8</v>
      </c>
      <c r="J98" s="8">
        <v>1</v>
      </c>
      <c r="K98" s="8" t="s">
        <v>10</v>
      </c>
      <c r="L98" s="8">
        <v>2024</v>
      </c>
      <c r="M98" s="8" t="s">
        <v>6</v>
      </c>
      <c r="N98" s="8" t="s">
        <v>12</v>
      </c>
      <c r="O98" s="8" t="s">
        <v>5268</v>
      </c>
      <c r="P98" s="17" t="str">
        <f t="shared" si="2"/>
        <v>Saranya D., Bharathi A., "Enhanced Epileptic Seizure Identification using Sparse ELM-ABO Fusion with Feature Reduction and Multi-class Classification", Journal of Intelligent and Fuzzy Systems, 46, (1),2024, DOI: 10.3233/JIFS-237054</v>
      </c>
      <c r="Q98" s="6" t="str">
        <f t="shared" si="3"/>
        <v>Saranya D., Bharathi A., "Enhanced Epileptic Seizure Identification using Sparse ELM-ABO Fusion with Feature Reduction and Multi-class Classification", Journal of Intelligent and Fuzzy Systems, 46, (1),2024, DOI: 10.3233/JIFS-237054</v>
      </c>
      <c r="R98" s="6" t="s">
        <v>5269</v>
      </c>
      <c r="S98" s="37" t="s">
        <v>32</v>
      </c>
      <c r="T98" s="6" t="s">
        <v>55</v>
      </c>
      <c r="U98" s="8" t="s">
        <v>864</v>
      </c>
      <c r="V98" s="8" t="s">
        <v>864</v>
      </c>
      <c r="W98" s="8" t="s">
        <v>3229</v>
      </c>
      <c r="X98" s="8" t="s">
        <v>14868</v>
      </c>
      <c r="Y98" s="8"/>
      <c r="Z98" s="108"/>
      <c r="AA98" s="108"/>
      <c r="AB98" s="108"/>
      <c r="AC98" s="108"/>
      <c r="AD98" s="108"/>
      <c r="AE98" s="108"/>
      <c r="AF98" s="108"/>
      <c r="AG98" s="108"/>
    </row>
    <row r="99" spans="1:33" ht="75" hidden="1" x14ac:dyDescent="0.2">
      <c r="A99" s="8">
        <v>96</v>
      </c>
      <c r="B99" s="8" t="s">
        <v>5270</v>
      </c>
      <c r="C99" s="8" t="s">
        <v>2</v>
      </c>
      <c r="D99" s="17" t="s">
        <v>5271</v>
      </c>
      <c r="E99" s="8" t="s">
        <v>4</v>
      </c>
      <c r="F99" s="8" t="s">
        <v>1359</v>
      </c>
      <c r="G99" s="7" t="s">
        <v>6</v>
      </c>
      <c r="H99" s="8">
        <v>46</v>
      </c>
      <c r="I99" s="8" t="s">
        <v>8</v>
      </c>
      <c r="J99" s="8">
        <v>1</v>
      </c>
      <c r="K99" s="8" t="s">
        <v>10</v>
      </c>
      <c r="L99" s="8">
        <v>2024</v>
      </c>
      <c r="M99" s="8" t="s">
        <v>6</v>
      </c>
      <c r="N99" s="8" t="s">
        <v>12</v>
      </c>
      <c r="O99" s="8" t="s">
        <v>5272</v>
      </c>
      <c r="P99" s="17" t="str">
        <f t="shared" si="2"/>
        <v>Geetha M.P., Karthika Renuka D., "Deep learning architecture towards consumer buying behaviour prediction using multitask learning paradigm", Journal of Intelligent and Fuzzy Systems, 46, (1),2024, DOI: 10.3233/JIFS-231116</v>
      </c>
      <c r="Q99" s="6" t="str">
        <f t="shared" si="3"/>
        <v>Geetha M.P., Karthika Renuka D., "Deep learning architecture towards consumer buying behaviour prediction using multitask learning paradigm", Journal of Intelligent and Fuzzy Systems, 46, (1),2024, DOI: 10.3233/JIFS-231116</v>
      </c>
      <c r="R99" s="6" t="s">
        <v>5273</v>
      </c>
      <c r="S99" s="37" t="s">
        <v>32</v>
      </c>
      <c r="T99" s="6" t="s">
        <v>55</v>
      </c>
      <c r="U99" s="8" t="s">
        <v>725</v>
      </c>
      <c r="V99" s="8" t="s">
        <v>725</v>
      </c>
      <c r="W99" s="8" t="s">
        <v>5274</v>
      </c>
      <c r="X99" s="8" t="s">
        <v>14868</v>
      </c>
      <c r="Y99" s="8"/>
    </row>
    <row r="100" spans="1:33" ht="75" hidden="1" x14ac:dyDescent="0.2">
      <c r="A100" s="8">
        <v>97</v>
      </c>
      <c r="B100" s="8" t="s">
        <v>5275</v>
      </c>
      <c r="C100" s="8" t="s">
        <v>2</v>
      </c>
      <c r="D100" s="17" t="s">
        <v>5276</v>
      </c>
      <c r="E100" s="8" t="s">
        <v>4</v>
      </c>
      <c r="F100" s="19" t="s">
        <v>3083</v>
      </c>
      <c r="G100" s="7" t="s">
        <v>6</v>
      </c>
      <c r="H100" s="8">
        <v>472</v>
      </c>
      <c r="I100" s="8"/>
      <c r="J100" s="8"/>
      <c r="K100" s="8" t="s">
        <v>52</v>
      </c>
      <c r="L100" s="8">
        <v>2024</v>
      </c>
      <c r="M100" s="8" t="s">
        <v>6</v>
      </c>
      <c r="N100" s="8" t="s">
        <v>12</v>
      </c>
      <c r="O100" s="8" t="s">
        <v>5277</v>
      </c>
      <c r="P100" s="17" t="str">
        <f t="shared" si="2"/>
        <v>Kalpana K., Sivakami K., Revathi N., Deepa S.M., Teresa V.V., "Efficient Nano-Scale Design of TIEO Based Reversible Logic Toffoli Gate Priority Encoder in Quantum-Dot Cellular Automata", E3S Web of Conferences, 472,2024, DOI: 10.1051/e3sconf/202447203014</v>
      </c>
      <c r="Q100" s="6" t="str">
        <f t="shared" si="3"/>
        <v>Kalpana K., Sivakami K., Revathi N., Deepa S.M., Teresa V.V., "Efficient Nano-Scale Design of TIEO Based Reversible Logic Toffoli Gate Priority Encoder in Quantum-Dot Cellular Automata", E3S Web of Conferences, 472,2024, DOI: 10.1051/e3sconf/202447203014</v>
      </c>
      <c r="R100" s="6" t="s">
        <v>5278</v>
      </c>
      <c r="S100" s="37" t="s">
        <v>68</v>
      </c>
      <c r="T100" s="6" t="s">
        <v>68</v>
      </c>
      <c r="U100" s="8" t="s">
        <v>56</v>
      </c>
      <c r="V100" s="8" t="s">
        <v>56</v>
      </c>
      <c r="W100" s="8" t="s">
        <v>3023</v>
      </c>
      <c r="X100" s="8" t="s">
        <v>14868</v>
      </c>
      <c r="Y100" s="8"/>
    </row>
    <row r="101" spans="1:33" ht="75" hidden="1" x14ac:dyDescent="0.2">
      <c r="A101" s="8">
        <v>98</v>
      </c>
      <c r="B101" s="8" t="s">
        <v>17127</v>
      </c>
      <c r="C101" s="8" t="s">
        <v>2</v>
      </c>
      <c r="D101" s="17" t="s">
        <v>5280</v>
      </c>
      <c r="E101" s="8" t="s">
        <v>4</v>
      </c>
      <c r="F101" s="19" t="s">
        <v>5281</v>
      </c>
      <c r="G101" s="7"/>
      <c r="H101" s="8"/>
      <c r="I101" s="8"/>
      <c r="J101" s="8"/>
      <c r="K101" s="8" t="s">
        <v>52</v>
      </c>
      <c r="L101" s="8">
        <v>2024</v>
      </c>
      <c r="M101" s="8" t="s">
        <v>6</v>
      </c>
      <c r="N101" s="8" t="s">
        <v>12</v>
      </c>
      <c r="O101" s="8" t="s">
        <v>5282</v>
      </c>
      <c r="P101" s="17" t="str">
        <f t="shared" si="2"/>
        <v>Raja M.K., Shermatova M., Al Ansari M.S., Abdufattokhov S., Rao V.S., Raj I.I., "Optimization of Neural Networks using Swarm Intelligence Techniques for Achieving Energy Efficiency in Smart Building Architecture", 2024 International Conference on Cognitive Robotics and Intelligent Systems, ICC - ROBINS 2024,2024, DOI: 10.1109/ICC-ROBINS60238.2024.10533932</v>
      </c>
      <c r="Q101" s="6" t="str">
        <f t="shared" si="3"/>
        <v>Raja M.K., Shermatova M., Al Ansari M.S., Abdufattokhov S., Rao V.S., Raj I.I., "Optimization of Neural Networks using Swarm Intelligence Techniques for Achieving Energy Efficiency in Smart Building Architecture", 2024 International Conference on Cognitive Robotics and Intelligent Systems, ICC - ROBINS 2024,2024, DOI: 10.1109/ICC-ROBINS60238.2024.10533932</v>
      </c>
      <c r="R101" s="6" t="s">
        <v>5283</v>
      </c>
      <c r="S101" s="37" t="s">
        <v>68</v>
      </c>
      <c r="T101" s="6" t="s">
        <v>68</v>
      </c>
      <c r="U101" s="8" t="s">
        <v>80</v>
      </c>
      <c r="V101" s="8" t="s">
        <v>80</v>
      </c>
      <c r="W101" s="8" t="s">
        <v>3524</v>
      </c>
      <c r="X101" s="8" t="s">
        <v>17128</v>
      </c>
      <c r="Y101" s="8"/>
    </row>
    <row r="102" spans="1:33" ht="60" hidden="1" x14ac:dyDescent="0.2">
      <c r="A102" s="8">
        <v>99</v>
      </c>
      <c r="B102" s="8" t="s">
        <v>5284</v>
      </c>
      <c r="C102" s="8" t="s">
        <v>2</v>
      </c>
      <c r="D102" s="17" t="s">
        <v>5285</v>
      </c>
      <c r="E102" s="8" t="s">
        <v>4</v>
      </c>
      <c r="F102" s="19" t="s">
        <v>5281</v>
      </c>
      <c r="G102" s="7"/>
      <c r="H102" s="8"/>
      <c r="I102" s="8"/>
      <c r="J102" s="8"/>
      <c r="K102" s="8" t="s">
        <v>52</v>
      </c>
      <c r="L102" s="8">
        <v>2024</v>
      </c>
      <c r="M102" s="8" t="s">
        <v>6</v>
      </c>
      <c r="N102" s="8" t="s">
        <v>12</v>
      </c>
      <c r="O102" s="8" t="s">
        <v>5286</v>
      </c>
      <c r="P102" s="17" t="str">
        <f t="shared" si="2"/>
        <v>Nandhini S., Bhuvaneswari T., Bhuvaneshwari V., Teresa V.V., Anitha S., Sivaprakash K., "Improving Vehicle Security using CNN and Internet of Things Based Face Identification", 2024 International Conference on Cognitive Robotics and Intelligent Systems, ICC - ROBINS 2024,2024, DOI: 10.1109/ICC-ROBINS60238.2024.10533931</v>
      </c>
      <c r="Q102" s="6" t="str">
        <f t="shared" si="3"/>
        <v>Nandhini S., Bhuvaneswari T., Bhuvaneshwari V., Teresa V.V., Anitha S., Sivaprakash K., "Improving Vehicle Security using CNN and Internet of Things Based Face Identification", 2024 International Conference on Cognitive Robotics and Intelligent Systems, ICC - ROBINS 2024,2024, DOI: 10.1109/ICC-ROBINS60238.2024.10533931</v>
      </c>
      <c r="R102" s="6" t="s">
        <v>5287</v>
      </c>
      <c r="S102" s="37" t="s">
        <v>68</v>
      </c>
      <c r="T102" s="6" t="s">
        <v>68</v>
      </c>
      <c r="U102" s="8" t="s">
        <v>56</v>
      </c>
      <c r="V102" s="8" t="s">
        <v>56</v>
      </c>
      <c r="W102" s="8" t="s">
        <v>3023</v>
      </c>
      <c r="X102" s="8" t="s">
        <v>17128</v>
      </c>
      <c r="Y102" s="8"/>
    </row>
    <row r="103" spans="1:33" ht="60" hidden="1" x14ac:dyDescent="0.2">
      <c r="A103" s="8">
        <v>100</v>
      </c>
      <c r="B103" s="1" t="s">
        <v>5288</v>
      </c>
      <c r="C103" s="8" t="s">
        <v>2</v>
      </c>
      <c r="D103" s="17" t="s">
        <v>5289</v>
      </c>
      <c r="E103" s="8" t="s">
        <v>4</v>
      </c>
      <c r="F103" s="19" t="s">
        <v>5281</v>
      </c>
      <c r="G103" s="7"/>
      <c r="H103" s="8"/>
      <c r="I103" s="8"/>
      <c r="J103" s="8"/>
      <c r="K103" s="8" t="s">
        <v>52</v>
      </c>
      <c r="L103" s="8">
        <v>2024</v>
      </c>
      <c r="M103" s="8" t="s">
        <v>6</v>
      </c>
      <c r="N103" s="8" t="s">
        <v>12</v>
      </c>
      <c r="O103" s="8" t="s">
        <v>5290</v>
      </c>
      <c r="P103" s="17" t="str">
        <f t="shared" si="2"/>
        <v>Asokan A., Dharshini K., Dhevadharshini M., Gnanariddhika R., Shanmugapriya M., "Smart Aquarium and Water Quality Monitoring using IoT", 2024 International Conference on Cognitive Robotics and Intelligent Systems, ICC - ROBINS 2024,2024, DOI: 10.1109/ICC-ROBINS60238.2024.10533889</v>
      </c>
      <c r="Q103" s="6" t="str">
        <f t="shared" si="3"/>
        <v>Asokan A., Dharshini K., Dhevadharshini M., Gnanariddhika R., Shanmugapriya M., "Smart Aquarium and Water Quality Monitoring using IoT", 2024 International Conference on Cognitive Robotics and Intelligent Systems, ICC - ROBINS 2024,2024, DOI: 10.1109/ICC-ROBINS60238.2024.10533889</v>
      </c>
      <c r="R103" s="6" t="s">
        <v>5291</v>
      </c>
      <c r="S103" s="37" t="s">
        <v>68</v>
      </c>
      <c r="T103" s="6" t="s">
        <v>68</v>
      </c>
      <c r="U103" s="8" t="s">
        <v>5292</v>
      </c>
      <c r="V103" s="8" t="s">
        <v>570</v>
      </c>
      <c r="W103" s="8" t="s">
        <v>3417</v>
      </c>
      <c r="X103" s="8" t="s">
        <v>17128</v>
      </c>
      <c r="Y103" s="8"/>
    </row>
    <row r="104" spans="1:33" ht="60" hidden="1" x14ac:dyDescent="0.2">
      <c r="A104" s="8">
        <v>101</v>
      </c>
      <c r="B104" s="1" t="s">
        <v>5293</v>
      </c>
      <c r="C104" s="8" t="s">
        <v>2</v>
      </c>
      <c r="D104" s="17" t="s">
        <v>5294</v>
      </c>
      <c r="E104" s="8" t="s">
        <v>4</v>
      </c>
      <c r="F104" s="19" t="s">
        <v>5281</v>
      </c>
      <c r="G104" s="7"/>
      <c r="H104" s="8"/>
      <c r="I104" s="8"/>
      <c r="J104" s="8"/>
      <c r="K104" s="8" t="s">
        <v>52</v>
      </c>
      <c r="L104" s="8">
        <v>2024</v>
      </c>
      <c r="M104" s="8" t="s">
        <v>6</v>
      </c>
      <c r="N104" s="8" t="s">
        <v>12</v>
      </c>
      <c r="O104" s="8" t="s">
        <v>5295</v>
      </c>
      <c r="P104" s="17" t="str">
        <f t="shared" si="2"/>
        <v>Asokan A., Sriramdharnish K., Karishma S.M., Akkshara S.S., Prabu Dev R., "LoRa Protocol based Accident Alert System for Hilly Terrains", 2024 International Conference on Cognitive Robotics and Intelligent Systems, ICC - ROBINS 2024,2024, DOI: 10.1109/ICC-ROBINS60238.2024.10533942</v>
      </c>
      <c r="Q104" s="6" t="str">
        <f t="shared" si="3"/>
        <v>Asokan A., Sriramdharnish K., Karishma S.M., Akkshara S.S., Prabu Dev R., "LoRa Protocol based Accident Alert System for Hilly Terrains", 2024 International Conference on Cognitive Robotics and Intelligent Systems, ICC - ROBINS 2024,2024, DOI: 10.1109/ICC-ROBINS60238.2024.10533942</v>
      </c>
      <c r="R104" s="6" t="s">
        <v>5296</v>
      </c>
      <c r="S104" s="37" t="s">
        <v>68</v>
      </c>
      <c r="T104" s="6" t="s">
        <v>68</v>
      </c>
      <c r="U104" s="8" t="s">
        <v>5292</v>
      </c>
      <c r="V104" s="8" t="s">
        <v>570</v>
      </c>
      <c r="W104" s="8" t="s">
        <v>3417</v>
      </c>
      <c r="X104" s="8" t="s">
        <v>17128</v>
      </c>
      <c r="Y104" s="8"/>
    </row>
    <row r="105" spans="1:33" ht="75" hidden="1" x14ac:dyDescent="0.2">
      <c r="A105" s="8">
        <v>102</v>
      </c>
      <c r="B105" s="8" t="s">
        <v>17129</v>
      </c>
      <c r="C105" s="8" t="s">
        <v>2</v>
      </c>
      <c r="D105" s="17" t="s">
        <v>5298</v>
      </c>
      <c r="E105" s="8" t="s">
        <v>4</v>
      </c>
      <c r="F105" s="8" t="s">
        <v>5299</v>
      </c>
      <c r="G105" s="7" t="s">
        <v>6</v>
      </c>
      <c r="H105" s="8">
        <v>22</v>
      </c>
      <c r="I105" s="8" t="s">
        <v>8</v>
      </c>
      <c r="J105" s="8">
        <v>1</v>
      </c>
      <c r="K105" s="8" t="s">
        <v>10</v>
      </c>
      <c r="L105" s="8">
        <v>2024</v>
      </c>
      <c r="M105" s="8" t="s">
        <v>6</v>
      </c>
      <c r="N105" s="8" t="s">
        <v>12</v>
      </c>
      <c r="O105" s="8" t="s">
        <v>5300</v>
      </c>
      <c r="P105" s="17" t="str">
        <f t="shared" si="2"/>
        <v>Sivakumar D., Ramasamy R., Thiagarajan Y.R., Thirumalairaj B., Krishnamoorthy U., Haque Siddiqui M.I., Lakshmaiya N., Kumar A., Shah M.A., "Biosurfactants in biocorrosion and corrosion mitigation of metals: An overview", Open Chemistry, 22, (1),2024, DOI: 10.1515/chem-2024-0036</v>
      </c>
      <c r="Q105" s="6" t="str">
        <f t="shared" si="3"/>
        <v>Sivakumar D., Ramasamy R., Thiagarajan Y.R., Thirumalairaj B., Krishnamoorthy U., Haque Siddiqui M.I., Lakshmaiya N., Kumar A., Shah M.A., "Biosurfactants in biocorrosion and corrosion mitigation of metals: An overview", Open Chemistry, 22, (1),2024, DOI: 10.1515/chem-2024-0036</v>
      </c>
      <c r="R105" s="6" t="s">
        <v>5301</v>
      </c>
      <c r="S105" s="37" t="s">
        <v>323</v>
      </c>
      <c r="T105" s="6" t="s">
        <v>55</v>
      </c>
      <c r="U105" s="8" t="s">
        <v>489</v>
      </c>
      <c r="V105" s="8" t="s">
        <v>114</v>
      </c>
      <c r="W105" s="8" t="s">
        <v>550</v>
      </c>
      <c r="X105" s="8" t="s">
        <v>17128</v>
      </c>
      <c r="Y105" s="8"/>
      <c r="Z105" s="108"/>
      <c r="AA105" s="108"/>
      <c r="AB105" s="108"/>
      <c r="AC105" s="108"/>
      <c r="AD105" s="108"/>
      <c r="AE105" s="108"/>
      <c r="AF105" s="108"/>
      <c r="AG105" s="108"/>
    </row>
    <row r="106" spans="1:33" ht="75" hidden="1" x14ac:dyDescent="0.2">
      <c r="A106" s="8">
        <v>103</v>
      </c>
      <c r="B106" s="8" t="s">
        <v>17130</v>
      </c>
      <c r="C106" s="8" t="s">
        <v>2</v>
      </c>
      <c r="D106" s="17" t="s">
        <v>5303</v>
      </c>
      <c r="E106" s="8" t="s">
        <v>4</v>
      </c>
      <c r="F106" s="8" t="s">
        <v>5304</v>
      </c>
      <c r="G106" s="7"/>
      <c r="H106" s="8"/>
      <c r="I106" s="8"/>
      <c r="J106" s="8"/>
      <c r="K106" s="8" t="s">
        <v>52</v>
      </c>
      <c r="L106" s="8">
        <v>2024</v>
      </c>
      <c r="M106" s="8" t="s">
        <v>6</v>
      </c>
      <c r="N106" s="8" t="s">
        <v>12</v>
      </c>
      <c r="O106" s="8" t="s">
        <v>5305</v>
      </c>
      <c r="P106" s="17" t="str">
        <f t="shared" si="2"/>
        <v>Bhavana N., Kodabagi M.M., Muthu Kumar B., Ajay P., Muthukumaran N., Ahilan A., "POT-YOLO: Real-Time Road Potholes Detection using Edge Segmentation based Yolo V8 Network", IEEE Sensors Journal,2024, DOI: 10.1109/JSEN.2024.3399008</v>
      </c>
      <c r="Q106" s="6" t="str">
        <f t="shared" si="3"/>
        <v>Bhavana N., Kodabagi M.M., Muthu Kumar B., Ajay P., Muthukumaran N., Ahilan A., "POT-YOLO: Real-Time Road Potholes Detection using Edge Segmentation based Yolo V8 Network", IEEE Sensors Journal,2024, DOI: 10.1109/JSEN.2024.3399008</v>
      </c>
      <c r="R106" s="6" t="s">
        <v>5306</v>
      </c>
      <c r="S106" s="37" t="s">
        <v>32</v>
      </c>
      <c r="T106" s="6" t="s">
        <v>55</v>
      </c>
      <c r="U106" s="8" t="s">
        <v>56</v>
      </c>
      <c r="V106" s="8" t="s">
        <v>56</v>
      </c>
      <c r="W106" s="8" t="s">
        <v>2163</v>
      </c>
      <c r="X106" s="8" t="s">
        <v>17128</v>
      </c>
      <c r="Y106" s="8"/>
    </row>
    <row r="107" spans="1:33" ht="90" hidden="1" x14ac:dyDescent="0.2">
      <c r="A107" s="8">
        <v>104</v>
      </c>
      <c r="B107" s="8" t="s">
        <v>17131</v>
      </c>
      <c r="C107" s="8" t="s">
        <v>2</v>
      </c>
      <c r="D107" s="17" t="s">
        <v>9043</v>
      </c>
      <c r="E107" s="8" t="s">
        <v>4</v>
      </c>
      <c r="F107" s="8" t="s">
        <v>172</v>
      </c>
      <c r="G107" s="7"/>
      <c r="H107" s="8"/>
      <c r="I107" s="8"/>
      <c r="J107" s="8"/>
      <c r="K107" s="8" t="s">
        <v>52</v>
      </c>
      <c r="L107" s="8">
        <v>2024</v>
      </c>
      <c r="M107" s="8" t="s">
        <v>6</v>
      </c>
      <c r="N107" s="8" t="s">
        <v>12</v>
      </c>
      <c r="O107" s="8" t="s">
        <v>9044</v>
      </c>
      <c r="P107" s="17" t="str">
        <f t="shared" si="2"/>
        <v>Kiruthika V., Rajasekaran A.S., Gurumoorthy K.B., Nayyar A., "OR2M: a novel optimized resource rendering methodology for wireless networks based on virtual reality (VR) applications", Wireless Networks,2024, DOI: 10.1007/s11276-024-03781-7</v>
      </c>
      <c r="Q107" s="6" t="str">
        <f t="shared" si="3"/>
        <v>Kiruthika V., Rajasekaran A.S., Gurumoorthy K.B., Nayyar A., "OR2M: a novel optimized resource rendering methodology for wireless networks based on virtual reality (VR) applications", Wireless Networks,2024, DOI: 10.1007/s11276-024-03781-7</v>
      </c>
      <c r="R107" s="6" t="s">
        <v>9045</v>
      </c>
      <c r="S107" s="37" t="s">
        <v>32</v>
      </c>
      <c r="T107" s="6" t="s">
        <v>55</v>
      </c>
      <c r="U107" s="8" t="s">
        <v>56</v>
      </c>
      <c r="V107" s="8" t="s">
        <v>56</v>
      </c>
      <c r="W107" s="8" t="s">
        <v>2431</v>
      </c>
      <c r="X107" s="8" t="s">
        <v>17128</v>
      </c>
      <c r="Y107" s="8"/>
    </row>
    <row r="108" spans="1:33" ht="75" hidden="1" x14ac:dyDescent="0.2">
      <c r="A108" s="8">
        <v>105</v>
      </c>
      <c r="B108" s="8" t="s">
        <v>5307</v>
      </c>
      <c r="C108" s="8" t="s">
        <v>2</v>
      </c>
      <c r="D108" s="17" t="s">
        <v>5308</v>
      </c>
      <c r="E108" s="8" t="s">
        <v>4</v>
      </c>
      <c r="F108" s="19" t="s">
        <v>219</v>
      </c>
      <c r="G108" s="7" t="s">
        <v>6</v>
      </c>
      <c r="H108" s="8">
        <v>5</v>
      </c>
      <c r="I108" s="8"/>
      <c r="J108" s="8"/>
      <c r="K108" s="8" t="s">
        <v>52</v>
      </c>
      <c r="L108" s="8">
        <v>2024</v>
      </c>
      <c r="M108" s="8" t="s">
        <v>6</v>
      </c>
      <c r="N108" s="8" t="s">
        <v>12</v>
      </c>
      <c r="O108" s="8" t="s">
        <v>5309</v>
      </c>
      <c r="P108" s="17" t="str">
        <f t="shared" si="2"/>
        <v>Angel Latha Mary S., Siva Subramanian S., Priyanka G., Vijayakumar T., Alagumalai S., "Revolutionizing prostate cancer diagnosis: Unleashing the potential of an optimized deep belief network for accurate Gleason grading in histological images", International Journal of Intelligent Networks, 5,2024, DOI: 10.1016/j.ijin.2024.05.004</v>
      </c>
      <c r="Q108" s="6" t="str">
        <f t="shared" si="3"/>
        <v>Angel Latha Mary S., Siva Subramanian S., Priyanka G., Vijayakumar T., Alagumalai S., "Revolutionizing prostate cancer diagnosis: Unleashing the potential of an optimized deep belief network for accurate Gleason grading in histological images", International Journal of Intelligent Networks, 5,2024, DOI: 10.1016/j.ijin.2024.05.004</v>
      </c>
      <c r="R108" s="6" t="s">
        <v>5310</v>
      </c>
      <c r="S108" s="37" t="s">
        <v>32</v>
      </c>
      <c r="T108" s="6" t="s">
        <v>4870</v>
      </c>
      <c r="U108" s="8" t="s">
        <v>601</v>
      </c>
      <c r="V108" s="8" t="s">
        <v>601</v>
      </c>
      <c r="W108" s="8" t="s">
        <v>3251</v>
      </c>
      <c r="X108" s="8" t="s">
        <v>17128</v>
      </c>
      <c r="Y108" s="8"/>
    </row>
    <row r="109" spans="1:33" ht="75" hidden="1" x14ac:dyDescent="0.2">
      <c r="A109" s="8">
        <v>106</v>
      </c>
      <c r="B109" s="8" t="s">
        <v>5311</v>
      </c>
      <c r="C109" s="8" t="s">
        <v>2</v>
      </c>
      <c r="D109" s="17" t="s">
        <v>5312</v>
      </c>
      <c r="E109" s="8" t="s">
        <v>4</v>
      </c>
      <c r="F109" s="8" t="s">
        <v>2339</v>
      </c>
      <c r="G109" s="7" t="s">
        <v>6</v>
      </c>
      <c r="H109" s="8">
        <v>26</v>
      </c>
      <c r="I109" s="8" t="s">
        <v>8</v>
      </c>
      <c r="J109" s="8">
        <v>4</v>
      </c>
      <c r="K109" s="8" t="s">
        <v>10</v>
      </c>
      <c r="L109" s="8">
        <v>2024</v>
      </c>
      <c r="M109" s="8" t="s">
        <v>6</v>
      </c>
      <c r="N109" s="8" t="s">
        <v>12</v>
      </c>
      <c r="O109" s="8" t="s">
        <v>5313</v>
      </c>
      <c r="P109" s="17" t="str">
        <f t="shared" si="2"/>
        <v>Yuvaperiyasamy M., Senthilkumar N., Deepanraj B., Gokilakrishnan G., Premkumar R., "Application of response surface methodology and neural networks in pyramid solar still for seawater desalination: An optimization and prediction strategy", Global Nest Journal, 26, (4),2024, DOI: 10.30955/gnj.005773</v>
      </c>
      <c r="Q109" s="6" t="str">
        <f t="shared" si="3"/>
        <v>Yuvaperiyasamy M., Senthilkumar N., Deepanraj B., Gokilakrishnan G., Premkumar R., "Application of response surface methodology and neural networks in pyramid solar still for seawater desalination: An optimization and prediction strategy", Global Nest Journal, 26, (4),2024, DOI: 10.30955/gnj.005773</v>
      </c>
      <c r="R109" s="6" t="s">
        <v>5314</v>
      </c>
      <c r="S109" s="37" t="s">
        <v>32</v>
      </c>
      <c r="T109" s="6" t="s">
        <v>55</v>
      </c>
      <c r="U109" s="8" t="s">
        <v>149</v>
      </c>
      <c r="V109" s="8" t="s">
        <v>149</v>
      </c>
      <c r="W109" s="8" t="s">
        <v>464</v>
      </c>
      <c r="X109" s="8" t="s">
        <v>17128</v>
      </c>
      <c r="Y109" s="8"/>
    </row>
    <row r="110" spans="1:33" ht="90" hidden="1" x14ac:dyDescent="0.2">
      <c r="A110" s="8">
        <v>107</v>
      </c>
      <c r="B110" s="8" t="s">
        <v>17132</v>
      </c>
      <c r="C110" s="8" t="s">
        <v>2</v>
      </c>
      <c r="D110" s="17" t="s">
        <v>5316</v>
      </c>
      <c r="E110" s="8" t="s">
        <v>4</v>
      </c>
      <c r="F110" s="8" t="s">
        <v>4953</v>
      </c>
      <c r="G110" s="7"/>
      <c r="H110" s="8"/>
      <c r="I110" s="8"/>
      <c r="J110" s="8"/>
      <c r="K110" s="8" t="s">
        <v>52</v>
      </c>
      <c r="L110" s="8">
        <v>2024</v>
      </c>
      <c r="M110" s="8" t="s">
        <v>6</v>
      </c>
      <c r="N110" s="8" t="s">
        <v>12</v>
      </c>
      <c r="O110" s="8" t="s">
        <v>5317</v>
      </c>
      <c r="P110" s="17" t="str">
        <f t="shared" si="2"/>
        <v>Anbuchandran S., Jaya Christa S.T., Suresh S., Bhuvanesh A., "Enhancing grid resilience and efficiency with distributed generators through fuzzified firefly optimization", Electrical Engineering,2024, DOI: 10.1007/s00202-024-02469-7</v>
      </c>
      <c r="Q110" s="6" t="str">
        <f t="shared" si="3"/>
        <v>Anbuchandran S., Jaya Christa S.T., Suresh S., Bhuvanesh A., "Enhancing grid resilience and efficiency with distributed generators through fuzzified firefly optimization", Electrical Engineering,2024, DOI: 10.1007/s00202-024-02469-7</v>
      </c>
      <c r="R110" s="6" t="s">
        <v>5318</v>
      </c>
      <c r="S110" s="37" t="s">
        <v>32</v>
      </c>
      <c r="T110" s="6" t="s">
        <v>55</v>
      </c>
      <c r="U110" s="8" t="s">
        <v>56</v>
      </c>
      <c r="V110" s="8" t="s">
        <v>56</v>
      </c>
      <c r="W110" s="8" t="s">
        <v>2994</v>
      </c>
      <c r="X110" s="8" t="s">
        <v>17128</v>
      </c>
      <c r="Y110" s="8"/>
    </row>
    <row r="111" spans="1:33" ht="75" hidden="1" x14ac:dyDescent="0.2">
      <c r="A111" s="8">
        <v>108</v>
      </c>
      <c r="B111" s="8" t="s">
        <v>17133</v>
      </c>
      <c r="C111" s="8" t="s">
        <v>2</v>
      </c>
      <c r="D111" s="17" t="s">
        <v>9047</v>
      </c>
      <c r="E111" s="8" t="s">
        <v>4</v>
      </c>
      <c r="F111" s="8" t="s">
        <v>9048</v>
      </c>
      <c r="G111" s="7"/>
      <c r="H111" s="8"/>
      <c r="I111" s="8"/>
      <c r="J111" s="8"/>
      <c r="K111" s="8" t="s">
        <v>52</v>
      </c>
      <c r="L111" s="8">
        <v>2024</v>
      </c>
      <c r="M111" s="8" t="s">
        <v>6</v>
      </c>
      <c r="N111" s="8" t="s">
        <v>12</v>
      </c>
      <c r="O111" s="8" t="s">
        <v>9049</v>
      </c>
      <c r="P111" s="17" t="str">
        <f t="shared" si="2"/>
        <v>Jasmine Selvakumari Jeya I., Ramya Devi M., Sivaraju S.S., Sureshseetharaman, "Simulation and modeling of deep adversarial probabilistic neural network-based intrusion prevention system in cloud computing for smart grid cyber physical systems", International Journal of Modeling, Simulation, and Scientific Computing,2024, DOI: 10.1142/S1793962324410174</v>
      </c>
      <c r="Q111" s="6" t="str">
        <f t="shared" si="3"/>
        <v>Jasmine Selvakumari Jeya I., Ramya Devi M., Sivaraju S.S., Sureshseetharaman, "Simulation and modeling of deep adversarial probabilistic neural network-based intrusion prevention system in cloud computing for smart grid cyber physical systems", International Journal of Modeling, Simulation, and Scientific Computing,2024, DOI: 10.1142/S1793962324410174</v>
      </c>
      <c r="R111" s="6" t="s">
        <v>9050</v>
      </c>
      <c r="S111" s="37" t="s">
        <v>32</v>
      </c>
      <c r="T111" s="6" t="s">
        <v>55</v>
      </c>
      <c r="U111" s="8" t="s">
        <v>56</v>
      </c>
      <c r="V111" s="8" t="s">
        <v>56</v>
      </c>
      <c r="W111" s="8" t="s">
        <v>2994</v>
      </c>
      <c r="X111" s="8" t="s">
        <v>17128</v>
      </c>
      <c r="Y111" s="8"/>
    </row>
    <row r="112" spans="1:33" ht="75" hidden="1" x14ac:dyDescent="0.2">
      <c r="A112" s="8">
        <v>109</v>
      </c>
      <c r="B112" s="8" t="s">
        <v>5319</v>
      </c>
      <c r="C112" s="8" t="s">
        <v>2</v>
      </c>
      <c r="D112" s="17" t="s">
        <v>5320</v>
      </c>
      <c r="E112" s="8" t="s">
        <v>4</v>
      </c>
      <c r="F112" s="8" t="s">
        <v>5321</v>
      </c>
      <c r="G112" s="7"/>
      <c r="H112" s="8"/>
      <c r="I112" s="8"/>
      <c r="J112" s="8"/>
      <c r="K112" s="8" t="s">
        <v>52</v>
      </c>
      <c r="L112" s="8">
        <v>2024</v>
      </c>
      <c r="M112" s="8" t="s">
        <v>6</v>
      </c>
      <c r="N112" s="8" t="s">
        <v>12</v>
      </c>
      <c r="O112" s="8" t="s">
        <v>5322</v>
      </c>
      <c r="P112" s="17" t="str">
        <f t="shared" si="2"/>
        <v>Vasanth Kumar D., Srinivasan N., Davis Hans S.J., Gokul S., Arulmurugan B., Sathishkumar B., "Additive Manufacturing of Nanoscale and Microscale Materials", Additive Manufacturing with Novel Materials: Processes, Properties and Applications,2024, DOI: 10.1002/9781394198085.ch8</v>
      </c>
      <c r="Q112" s="6" t="str">
        <f t="shared" si="3"/>
        <v>Vasanth Kumar D., Srinivasan N., Davis Hans S.J., Gokul S., Arulmurugan B., Sathishkumar B., "Additive Manufacturing of Nanoscale and Microscale Materials", Additive Manufacturing with Novel Materials: Processes, Properties and Applications,2024, DOI: 10.1002/9781394198085.ch8</v>
      </c>
      <c r="R112" s="6" t="s">
        <v>5323</v>
      </c>
      <c r="S112" s="37" t="s">
        <v>61</v>
      </c>
      <c r="T112" s="6" t="s">
        <v>5003</v>
      </c>
      <c r="U112" s="8" t="s">
        <v>149</v>
      </c>
      <c r="V112" s="8" t="s">
        <v>149</v>
      </c>
      <c r="W112" s="8" t="s">
        <v>5324</v>
      </c>
      <c r="X112" s="8" t="s">
        <v>17128</v>
      </c>
      <c r="Y112" s="8"/>
    </row>
    <row r="113" spans="1:33" ht="75" hidden="1" x14ac:dyDescent="0.2">
      <c r="A113" s="8">
        <v>110</v>
      </c>
      <c r="B113" s="8" t="s">
        <v>17134</v>
      </c>
      <c r="C113" s="8" t="s">
        <v>2</v>
      </c>
      <c r="D113" s="17" t="s">
        <v>5326</v>
      </c>
      <c r="E113" s="8" t="s">
        <v>4</v>
      </c>
      <c r="F113" s="8" t="s">
        <v>5327</v>
      </c>
      <c r="G113" s="7" t="s">
        <v>6</v>
      </c>
      <c r="H113" s="8">
        <v>20</v>
      </c>
      <c r="I113" s="8"/>
      <c r="J113" s="8"/>
      <c r="K113" s="8" t="s">
        <v>52</v>
      </c>
      <c r="L113" s="8">
        <v>2024</v>
      </c>
      <c r="M113" s="8" t="s">
        <v>6</v>
      </c>
      <c r="N113" s="8" t="s">
        <v>12</v>
      </c>
      <c r="O113" s="8" t="s">
        <v>5328</v>
      </c>
      <c r="P113" s="17" t="str">
        <f t="shared" si="2"/>
        <v>Arunachalam V., Kumareshan N., "Deep Learning-based Thigh Muscle Investigation Using MRI For Prosthetic Development for Patients Undergoing Total Knee Replacement (TKR)", Current Medical Imaging, 20,2024, DOI: 10.2174/0115734056284002240318055326</v>
      </c>
      <c r="Q113" s="6" t="str">
        <f t="shared" si="3"/>
        <v>Arunachalam V., Kumareshan N., "Deep Learning-based Thigh Muscle Investigation Using MRI For Prosthetic Development for Patients Undergoing Total Knee Replacement (TKR)", Current Medical Imaging, 20,2024, DOI: 10.2174/0115734056284002240318055326</v>
      </c>
      <c r="R113" s="6" t="s">
        <v>5329</v>
      </c>
      <c r="S113" s="37" t="s">
        <v>32</v>
      </c>
      <c r="T113" s="6" t="s">
        <v>55</v>
      </c>
      <c r="U113" s="8" t="s">
        <v>56</v>
      </c>
      <c r="V113" s="8" t="s">
        <v>56</v>
      </c>
      <c r="W113" s="8" t="s">
        <v>459</v>
      </c>
      <c r="X113" s="8" t="s">
        <v>17128</v>
      </c>
      <c r="Y113" s="8"/>
    </row>
    <row r="114" spans="1:33" ht="75" hidden="1" x14ac:dyDescent="0.2">
      <c r="A114" s="8">
        <v>111</v>
      </c>
      <c r="B114" s="8" t="s">
        <v>5330</v>
      </c>
      <c r="C114" s="8" t="s">
        <v>2</v>
      </c>
      <c r="D114" s="17" t="s">
        <v>5331</v>
      </c>
      <c r="E114" s="8" t="s">
        <v>4</v>
      </c>
      <c r="F114" s="19" t="s">
        <v>5332</v>
      </c>
      <c r="G114" s="7"/>
      <c r="H114" s="8"/>
      <c r="I114" s="8"/>
      <c r="J114" s="8"/>
      <c r="K114" s="8" t="s">
        <v>52</v>
      </c>
      <c r="L114" s="8">
        <v>2024</v>
      </c>
      <c r="M114" s="8" t="s">
        <v>6</v>
      </c>
      <c r="N114" s="8" t="s">
        <v>12</v>
      </c>
      <c r="O114" s="8" t="s">
        <v>5333</v>
      </c>
      <c r="P114" s="17" t="str">
        <f t="shared" si="2"/>
        <v>Dhanalakshmi V., Baskar K., Ayyadurai S., Suchithra B., "Early Prediction and Grading of Diabetic Retinopathy using Fusion Based Learning System", 2024 IEEE International Conference on Intelligent Techniques in Control, Optimization and Signal Processing, INCOS 2024 - Proceedings,2024, DOI: 10.1109/INCOS59338.2024.10527698</v>
      </c>
      <c r="Q114" s="6" t="str">
        <f t="shared" si="3"/>
        <v>Dhanalakshmi V., Baskar K., Ayyadurai S., Suchithra B., "Early Prediction and Grading of Diabetic Retinopathy using Fusion Based Learning System", 2024 IEEE International Conference on Intelligent Techniques in Control, Optimization and Signal Processing, INCOS 2024 - Proceedings,2024, DOI: 10.1109/INCOS59338.2024.10527698</v>
      </c>
      <c r="R114" s="6" t="s">
        <v>5334</v>
      </c>
      <c r="S114" s="37" t="s">
        <v>68</v>
      </c>
      <c r="T114" s="6" t="s">
        <v>68</v>
      </c>
      <c r="U114" s="8" t="s">
        <v>80</v>
      </c>
      <c r="V114" s="8" t="s">
        <v>80</v>
      </c>
      <c r="W114" s="8" t="s">
        <v>5335</v>
      </c>
      <c r="X114" s="8" t="s">
        <v>17128</v>
      </c>
      <c r="Y114" s="8"/>
    </row>
    <row r="115" spans="1:33" ht="75" hidden="1" x14ac:dyDescent="0.2">
      <c r="A115" s="8">
        <v>112</v>
      </c>
      <c r="B115" s="8" t="s">
        <v>5336</v>
      </c>
      <c r="C115" s="8" t="s">
        <v>2</v>
      </c>
      <c r="D115" s="17" t="s">
        <v>5337</v>
      </c>
      <c r="E115" s="8" t="s">
        <v>4</v>
      </c>
      <c r="F115" s="8" t="s">
        <v>825</v>
      </c>
      <c r="G115" s="7" t="s">
        <v>6</v>
      </c>
      <c r="H115" s="8" t="s">
        <v>5338</v>
      </c>
      <c r="I115" s="8"/>
      <c r="J115" s="8"/>
      <c r="K115" s="8" t="s">
        <v>52</v>
      </c>
      <c r="L115" s="8">
        <v>2024</v>
      </c>
      <c r="M115" s="8" t="s">
        <v>6</v>
      </c>
      <c r="N115" s="8" t="s">
        <v>12</v>
      </c>
      <c r="O115" s="8" t="s">
        <v>5339</v>
      </c>
      <c r="P115" s="17" t="str">
        <f t="shared" si="2"/>
        <v>Koushika S., Saranya Devi A., Dinish Kumar G., Saihareesh V., "Multi-keyword Ranked Search with Privacy Protection on Encrypted Cloud Data", Springer Proceedings in Mathematics and Statistics, 438 SPMS,2024, DOI: 10.1007/978-3-031-51163-9_9</v>
      </c>
      <c r="Q115" s="6" t="str">
        <f t="shared" si="3"/>
        <v>Koushika S., Saranya Devi A., Dinish Kumar G., Saihareesh V., "Multi-keyword Ranked Search with Privacy Protection on Encrypted Cloud Data", Springer Proceedings in Mathematics and Statistics, 438 SPMS,2024, DOI: 10.1007/978-3-031-51163-9_9</v>
      </c>
      <c r="R115" s="6" t="s">
        <v>5340</v>
      </c>
      <c r="S115" s="37" t="s">
        <v>68</v>
      </c>
      <c r="T115" s="6" t="s">
        <v>68</v>
      </c>
      <c r="U115" s="8" t="s">
        <v>5110</v>
      </c>
      <c r="V115" s="8" t="s">
        <v>864</v>
      </c>
      <c r="W115" s="8" t="s">
        <v>3417</v>
      </c>
      <c r="X115" s="8" t="s">
        <v>17128</v>
      </c>
      <c r="Y115" s="8"/>
    </row>
    <row r="116" spans="1:33" ht="75" hidden="1" x14ac:dyDescent="0.2">
      <c r="A116" s="8">
        <v>113</v>
      </c>
      <c r="B116" s="8" t="s">
        <v>17135</v>
      </c>
      <c r="C116" s="8" t="s">
        <v>2</v>
      </c>
      <c r="D116" s="17" t="s">
        <v>5342</v>
      </c>
      <c r="E116" s="8" t="s">
        <v>4</v>
      </c>
      <c r="F116" s="8" t="s">
        <v>3980</v>
      </c>
      <c r="G116" s="7" t="s">
        <v>6</v>
      </c>
      <c r="H116" s="8">
        <v>2024</v>
      </c>
      <c r="I116" s="8"/>
      <c r="J116" s="8"/>
      <c r="K116" s="8" t="s">
        <v>52</v>
      </c>
      <c r="L116" s="8">
        <v>2024</v>
      </c>
      <c r="M116" s="8" t="s">
        <v>6</v>
      </c>
      <c r="N116" s="8" t="s">
        <v>12</v>
      </c>
      <c r="O116" s="8" t="s">
        <v>5343</v>
      </c>
      <c r="P116" s="17" t="str">
        <f t="shared" si="2"/>
        <v>Aruchsamy R., Velusamy I., Dhandapani P.B., Nasiru S., Chesneau C., "Modern Approach in Pattern Recognition Using Circular Fermatean Fuzzy Similarity Measure for Decision Making with Practical Applications", Journal of Mathematics, 2024,2024, DOI: 10.1155/2024/6503747</v>
      </c>
      <c r="Q116" s="6" t="str">
        <f t="shared" si="3"/>
        <v>Aruchsamy R., Velusamy I., Dhandapani P.B., Nasiru S., Chesneau C., "Modern Approach in Pattern Recognition Using Circular Fermatean Fuzzy Similarity Measure for Decision Making with Practical Applications", Journal of Mathematics, 2024,2024, DOI: 10.1155/2024/6503747</v>
      </c>
      <c r="R116" s="6" t="s">
        <v>5344</v>
      </c>
      <c r="S116" s="37" t="s">
        <v>32</v>
      </c>
      <c r="T116" s="6" t="s">
        <v>55</v>
      </c>
      <c r="U116" s="8" t="s">
        <v>4871</v>
      </c>
      <c r="V116" s="8" t="s">
        <v>114</v>
      </c>
      <c r="W116" s="8" t="s">
        <v>3180</v>
      </c>
      <c r="X116" s="8" t="s">
        <v>17128</v>
      </c>
      <c r="Y116" s="8"/>
      <c r="Z116" s="108"/>
      <c r="AA116" s="108"/>
      <c r="AB116" s="108"/>
      <c r="AC116" s="108"/>
      <c r="AD116" s="108"/>
      <c r="AE116" s="108"/>
      <c r="AF116" s="108"/>
      <c r="AG116" s="108"/>
    </row>
    <row r="117" spans="1:33" ht="90" hidden="1" x14ac:dyDescent="0.2">
      <c r="A117" s="8">
        <v>114</v>
      </c>
      <c r="B117" s="8" t="s">
        <v>17136</v>
      </c>
      <c r="C117" s="8" t="s">
        <v>2</v>
      </c>
      <c r="D117" s="17" t="s">
        <v>5346</v>
      </c>
      <c r="E117" s="8" t="s">
        <v>4</v>
      </c>
      <c r="F117" s="8" t="s">
        <v>5347</v>
      </c>
      <c r="G117" s="7"/>
      <c r="H117" s="8"/>
      <c r="I117" s="8"/>
      <c r="J117" s="8"/>
      <c r="K117" s="8" t="s">
        <v>52</v>
      </c>
      <c r="L117" s="8">
        <v>2024</v>
      </c>
      <c r="M117" s="8" t="s">
        <v>6</v>
      </c>
      <c r="N117" s="8" t="s">
        <v>12</v>
      </c>
      <c r="O117" s="8" t="s">
        <v>5348</v>
      </c>
      <c r="P117" s="17" t="str">
        <f t="shared" si="2"/>
        <v>Radhakrishnan P., Sugumar P.K., Ponnan P., Varadharajan G.P., "Certificate-less Aggregate Signature Authentication Scheme (CLASAS) for secure and efficient data transmission in Wireless Sensor Networks (WSNs)", Peer-to-Peer Networking and Applications,2024, DOI: 10.1007/s12083-024-01717-8</v>
      </c>
      <c r="Q117" s="6" t="str">
        <f t="shared" si="3"/>
        <v>Radhakrishnan P., Sugumar P.K., Ponnan P., Varadharajan G.P., "Certificate-less Aggregate Signature Authentication Scheme (CLASAS) for secure and efficient data transmission in Wireless Sensor Networks (WSNs)", Peer-to-Peer Networking and Applications,2024, DOI: 10.1007/s12083-024-01717-8</v>
      </c>
      <c r="R117" s="6" t="s">
        <v>5349</v>
      </c>
      <c r="S117" s="37" t="s">
        <v>32</v>
      </c>
      <c r="T117" s="6" t="s">
        <v>55</v>
      </c>
      <c r="U117" s="8" t="s">
        <v>80</v>
      </c>
      <c r="V117" s="8" t="s">
        <v>80</v>
      </c>
      <c r="W117" s="8" t="s">
        <v>5350</v>
      </c>
      <c r="X117" s="8" t="s">
        <v>14868</v>
      </c>
      <c r="Y117" s="8"/>
    </row>
    <row r="118" spans="1:33" ht="75" hidden="1" x14ac:dyDescent="0.2">
      <c r="A118" s="8">
        <v>115</v>
      </c>
      <c r="B118" s="8" t="s">
        <v>5351</v>
      </c>
      <c r="C118" s="8" t="s">
        <v>2</v>
      </c>
      <c r="D118" s="17" t="s">
        <v>5352</v>
      </c>
      <c r="E118" s="8" t="s">
        <v>4</v>
      </c>
      <c r="F118" s="19" t="s">
        <v>5353</v>
      </c>
      <c r="G118" s="7"/>
      <c r="H118" s="8"/>
      <c r="I118" s="8"/>
      <c r="J118" s="8"/>
      <c r="K118" s="8" t="s">
        <v>52</v>
      </c>
      <c r="L118" s="8">
        <v>2024</v>
      </c>
      <c r="M118" s="8" t="s">
        <v>6</v>
      </c>
      <c r="N118" s="8" t="s">
        <v>12</v>
      </c>
      <c r="O118" s="8" t="s">
        <v>5354</v>
      </c>
      <c r="P118" s="17" t="str">
        <f t="shared" si="2"/>
        <v>Gill R., Logeshwaran J., Aggarwal P., Srivastava D., Verma A., "Potential of Deep Learning for Image Processing", 2024 11th International Conference on Reliability, Infocom Technologies and Optimization (Trends and Future Directions), ICRITO 2024,2024, DOI: 10.1109/ICRITO61523.2024.10522154</v>
      </c>
      <c r="Q118" s="6" t="str">
        <f t="shared" si="3"/>
        <v>Gill R., Logeshwaran J., Aggarwal P., Srivastava D., Verma A., "Potential of Deep Learning for Image Processing", 2024 11th International Conference on Reliability, Infocom Technologies and Optimization (Trends and Future Directions), ICRITO 2024,2024, DOI: 10.1109/ICRITO61523.2024.10522154</v>
      </c>
      <c r="R118" s="6" t="s">
        <v>5355</v>
      </c>
      <c r="S118" s="37" t="s">
        <v>68</v>
      </c>
      <c r="T118" s="6" t="s">
        <v>68</v>
      </c>
      <c r="U118" s="8" t="s">
        <v>56</v>
      </c>
      <c r="V118" s="8" t="s">
        <v>56</v>
      </c>
      <c r="W118" s="8" t="s">
        <v>1939</v>
      </c>
      <c r="X118" s="8" t="s">
        <v>17128</v>
      </c>
      <c r="Y118" s="8"/>
    </row>
    <row r="119" spans="1:33" ht="75" hidden="1" x14ac:dyDescent="0.2">
      <c r="A119" s="8">
        <v>116</v>
      </c>
      <c r="B119" s="8" t="s">
        <v>5356</v>
      </c>
      <c r="C119" s="8" t="s">
        <v>2</v>
      </c>
      <c r="D119" s="17" t="s">
        <v>5357</v>
      </c>
      <c r="E119" s="8" t="s">
        <v>4</v>
      </c>
      <c r="F119" s="19" t="s">
        <v>5353</v>
      </c>
      <c r="G119" s="7"/>
      <c r="H119" s="8"/>
      <c r="I119" s="8"/>
      <c r="J119" s="8"/>
      <c r="K119" s="8" t="s">
        <v>52</v>
      </c>
      <c r="L119" s="8">
        <v>2024</v>
      </c>
      <c r="M119" s="8" t="s">
        <v>6</v>
      </c>
      <c r="N119" s="8" t="s">
        <v>12</v>
      </c>
      <c r="O119" s="8" t="s">
        <v>5358</v>
      </c>
      <c r="P119" s="17" t="str">
        <f t="shared" si="2"/>
        <v>Aggarwal P., Thamaraimanalan T., Logeshwaran J., Shukla R.P., Vishwakarma P., Aeri M., "Exploring the Synergy between Network Security and Blockchain Technology", 2024 11th International Conference on Reliability, Infocom Technologies and Optimization (Trends and Future Directions), ICRITO 2024,2024, DOI: 10.1109/ICRITO61523.2024.10522287</v>
      </c>
      <c r="Q119" s="6" t="str">
        <f t="shared" si="3"/>
        <v>Aggarwal P., Thamaraimanalan T., Logeshwaran J., Shukla R.P., Vishwakarma P., Aeri M., "Exploring the Synergy between Network Security and Blockchain Technology", 2024 11th International Conference on Reliability, Infocom Technologies and Optimization (Trends and Future Directions), ICRITO 2024,2024, DOI: 10.1109/ICRITO61523.2024.10522287</v>
      </c>
      <c r="R119" s="6" t="s">
        <v>5359</v>
      </c>
      <c r="S119" s="37" t="s">
        <v>68</v>
      </c>
      <c r="T119" s="6" t="s">
        <v>68</v>
      </c>
      <c r="U119" s="8" t="s">
        <v>56</v>
      </c>
      <c r="V119" s="8" t="s">
        <v>56</v>
      </c>
      <c r="W119" s="8" t="s">
        <v>2407</v>
      </c>
      <c r="X119" s="8" t="s">
        <v>17128</v>
      </c>
      <c r="Y119" s="8"/>
    </row>
    <row r="120" spans="1:33" ht="75" hidden="1" x14ac:dyDescent="0.2">
      <c r="A120" s="8">
        <v>117</v>
      </c>
      <c r="B120" s="8" t="s">
        <v>5360</v>
      </c>
      <c r="C120" s="8" t="s">
        <v>2</v>
      </c>
      <c r="D120" s="17" t="s">
        <v>5361</v>
      </c>
      <c r="E120" s="8" t="s">
        <v>4</v>
      </c>
      <c r="F120" s="19" t="s">
        <v>5353</v>
      </c>
      <c r="G120" s="7"/>
      <c r="H120" s="8"/>
      <c r="I120" s="8"/>
      <c r="J120" s="8"/>
      <c r="K120" s="8" t="s">
        <v>52</v>
      </c>
      <c r="L120" s="8">
        <v>2024</v>
      </c>
      <c r="M120" s="8" t="s">
        <v>6</v>
      </c>
      <c r="N120" s="8" t="s">
        <v>12</v>
      </c>
      <c r="O120" s="8" t="s">
        <v>5362</v>
      </c>
      <c r="P120" s="17" t="str">
        <f t="shared" si="2"/>
        <v>Logeshwaran J., Vivek Kumar M., Mitra D., Aggarwal P., Vishwakarma P., Manwal M., "Next-Generation Tele-Communication Networks and IoT: Advancements and Challenges", 2024 11th International Conference on Reliability, Infocom Technologies and Optimization (Trends and Future Directions), ICRITO 2024,2024, DOI: 10.1109/ICRITO61523.2024.10522190</v>
      </c>
      <c r="Q120" s="6" t="str">
        <f t="shared" si="3"/>
        <v>Logeshwaran J., Vivek Kumar M., Mitra D., Aggarwal P., Vishwakarma P., Manwal M., "Next-Generation Tele-Communication Networks and IoT: Advancements and Challenges", 2024 11th International Conference on Reliability, Infocom Technologies and Optimization (Trends and Future Directions), ICRITO 2024,2024, DOI: 10.1109/ICRITO61523.2024.10522190</v>
      </c>
      <c r="R120" s="6" t="s">
        <v>5363</v>
      </c>
      <c r="S120" s="37" t="s">
        <v>68</v>
      </c>
      <c r="T120" s="6" t="s">
        <v>68</v>
      </c>
      <c r="U120" s="8" t="s">
        <v>56</v>
      </c>
      <c r="V120" s="8" t="s">
        <v>56</v>
      </c>
      <c r="W120" s="8" t="s">
        <v>1939</v>
      </c>
      <c r="X120" s="8" t="s">
        <v>17128</v>
      </c>
      <c r="Y120" s="8"/>
    </row>
    <row r="121" spans="1:33" ht="75" hidden="1" x14ac:dyDescent="0.2">
      <c r="A121" s="8">
        <v>118</v>
      </c>
      <c r="B121" s="8" t="s">
        <v>17137</v>
      </c>
      <c r="C121" s="8" t="s">
        <v>2</v>
      </c>
      <c r="D121" s="17" t="s">
        <v>5365</v>
      </c>
      <c r="E121" s="8" t="s">
        <v>4</v>
      </c>
      <c r="F121" s="8" t="s">
        <v>42</v>
      </c>
      <c r="G121" s="7"/>
      <c r="H121" s="8"/>
      <c r="I121" s="8"/>
      <c r="J121" s="8"/>
      <c r="K121" s="8" t="s">
        <v>52</v>
      </c>
      <c r="L121" s="8">
        <v>2024</v>
      </c>
      <c r="M121" s="8" t="s">
        <v>6</v>
      </c>
      <c r="N121" s="8" t="s">
        <v>12</v>
      </c>
      <c r="O121" s="8" t="s">
        <v>5366</v>
      </c>
      <c r="P121" s="17" t="str">
        <f t="shared" si="2"/>
        <v>Govindaraj V., Dhanasekar S., "Test Power Reduction through Reordering Algorithm Implementation and Advancements in BIST Architecture", IETE Journal of Research,2024, DOI: 10.1080/03772063.2024.2352146</v>
      </c>
      <c r="Q121" s="6" t="str">
        <f t="shared" si="3"/>
        <v>Govindaraj V., Dhanasekar S., "Test Power Reduction through Reordering Algorithm Implementation and Advancements in BIST Architecture", IETE Journal of Research,2024, DOI: 10.1080/03772063.2024.2352146</v>
      </c>
      <c r="R121" s="6" t="s">
        <v>5367</v>
      </c>
      <c r="S121" s="37" t="s">
        <v>32</v>
      </c>
      <c r="T121" s="6" t="s">
        <v>55</v>
      </c>
      <c r="U121" s="8" t="s">
        <v>56</v>
      </c>
      <c r="V121" s="8" t="s">
        <v>56</v>
      </c>
      <c r="W121" s="8" t="s">
        <v>490</v>
      </c>
      <c r="X121" s="8" t="s">
        <v>17128</v>
      </c>
      <c r="Y121" s="8"/>
    </row>
    <row r="122" spans="1:33" ht="75" hidden="1" x14ac:dyDescent="0.2">
      <c r="A122" s="8">
        <v>119</v>
      </c>
      <c r="B122" s="8" t="s">
        <v>17138</v>
      </c>
      <c r="C122" s="8" t="s">
        <v>2</v>
      </c>
      <c r="D122" s="17" t="s">
        <v>5369</v>
      </c>
      <c r="E122" s="8" t="s">
        <v>4</v>
      </c>
      <c r="F122" s="8" t="s">
        <v>42</v>
      </c>
      <c r="G122" s="7"/>
      <c r="H122" s="8"/>
      <c r="I122" s="8"/>
      <c r="J122" s="8"/>
      <c r="K122" s="8" t="s">
        <v>52</v>
      </c>
      <c r="L122" s="8">
        <v>2024</v>
      </c>
      <c r="M122" s="8" t="s">
        <v>6</v>
      </c>
      <c r="N122" s="8" t="s">
        <v>12</v>
      </c>
      <c r="O122" s="8" t="s">
        <v>5370</v>
      </c>
      <c r="P122" s="17" t="str">
        <f t="shared" si="2"/>
        <v>Dhanasekaran S., Thamaraimanalan T., Vivek Karthick P., Silambarasan D., "A Lightweight CNN with LSTM Malware Detection Architecture for 5G and IoT Networks", IETE Journal of Research,2024, DOI: 10.1080/03772063.2024.2352151</v>
      </c>
      <c r="Q122" s="6" t="str">
        <f t="shared" si="3"/>
        <v>Dhanasekaran S., Thamaraimanalan T., Vivek Karthick P., Silambarasan D., "A Lightweight CNN with LSTM Malware Detection Architecture for 5G and IoT Networks", IETE Journal of Research,2024, DOI: 10.1080/03772063.2024.2352151</v>
      </c>
      <c r="R122" s="6" t="s">
        <v>5371</v>
      </c>
      <c r="S122" s="37" t="s">
        <v>32</v>
      </c>
      <c r="T122" s="6" t="s">
        <v>55</v>
      </c>
      <c r="U122" s="8" t="s">
        <v>56</v>
      </c>
      <c r="V122" s="8" t="s">
        <v>56</v>
      </c>
      <c r="W122" s="8" t="s">
        <v>665</v>
      </c>
      <c r="X122" s="8" t="s">
        <v>17128</v>
      </c>
      <c r="Y122" s="8"/>
    </row>
    <row r="123" spans="1:33" ht="75" hidden="1" x14ac:dyDescent="0.2">
      <c r="A123" s="8">
        <v>120</v>
      </c>
      <c r="B123" s="8" t="s">
        <v>17139</v>
      </c>
      <c r="C123" s="8" t="s">
        <v>2</v>
      </c>
      <c r="D123" s="17" t="s">
        <v>5373</v>
      </c>
      <c r="E123" s="8" t="s">
        <v>4</v>
      </c>
      <c r="F123" s="19" t="s">
        <v>5374</v>
      </c>
      <c r="G123" s="7"/>
      <c r="H123" s="8"/>
      <c r="I123" s="8"/>
      <c r="J123" s="8"/>
      <c r="K123" s="8" t="s">
        <v>52</v>
      </c>
      <c r="L123" s="8">
        <v>2024</v>
      </c>
      <c r="M123" s="8" t="s">
        <v>6</v>
      </c>
      <c r="N123" s="8" t="s">
        <v>12</v>
      </c>
      <c r="O123" s="8" t="s">
        <v>5375</v>
      </c>
      <c r="P123" s="17" t="str">
        <f t="shared" si="2"/>
        <v>Chaturvedi A., Nadgaundi S.K., Raja M.K., Dubey V.R., Singhal A., Gupta V., "Intelligent Agents System for Vegetable Plant Disease Detection Using MDTW-LSTM Model", 2024 3rd International Conference for Innovation in Technology, INOCON 2024,2024, DOI: 10.1109/INOCON60754.2024.10511496</v>
      </c>
      <c r="Q123" s="6" t="str">
        <f t="shared" si="3"/>
        <v>Chaturvedi A., Nadgaundi S.K., Raja M.K., Dubey V.R., Singhal A., Gupta V., "Intelligent Agents System for Vegetable Plant Disease Detection Using MDTW-LSTM Model", 2024 3rd International Conference for Innovation in Technology, INOCON 2024,2024, DOI: 10.1109/INOCON60754.2024.10511496</v>
      </c>
      <c r="R123" s="6" t="s">
        <v>5376</v>
      </c>
      <c r="S123" s="37" t="s">
        <v>68</v>
      </c>
      <c r="T123" s="6" t="s">
        <v>68</v>
      </c>
      <c r="U123" s="8" t="s">
        <v>80</v>
      </c>
      <c r="V123" s="8" t="s">
        <v>80</v>
      </c>
      <c r="W123" s="8" t="s">
        <v>3524</v>
      </c>
      <c r="X123" s="8" t="s">
        <v>17128</v>
      </c>
      <c r="Y123" s="8"/>
    </row>
    <row r="124" spans="1:33" ht="75" hidden="1" x14ac:dyDescent="0.2">
      <c r="A124" s="8">
        <v>121</v>
      </c>
      <c r="B124" s="8" t="s">
        <v>5377</v>
      </c>
      <c r="C124" s="8" t="s">
        <v>2</v>
      </c>
      <c r="D124" s="17" t="s">
        <v>5378</v>
      </c>
      <c r="E124" s="8" t="s">
        <v>4</v>
      </c>
      <c r="F124" s="19" t="s">
        <v>5374</v>
      </c>
      <c r="G124" s="7"/>
      <c r="H124" s="8"/>
      <c r="I124" s="8"/>
      <c r="J124" s="8"/>
      <c r="K124" s="8" t="s">
        <v>52</v>
      </c>
      <c r="L124" s="8">
        <v>2024</v>
      </c>
      <c r="M124" s="8" t="s">
        <v>6</v>
      </c>
      <c r="N124" s="8" t="s">
        <v>12</v>
      </c>
      <c r="O124" s="8" t="s">
        <v>5379</v>
      </c>
      <c r="P124" s="17" t="str">
        <f t="shared" si="2"/>
        <v>Duraisamy P., Arunkumar D., Niranjani V., "Enhancing COVID-19 Detection with YOLOv5 Object Detection Algorithm in Chest X-ray Images", 2024 3rd International Conference for Innovation in Technology, INOCON 2024,2024, DOI: 10.1109/INOCON60754.2024.10512285</v>
      </c>
      <c r="Q124" s="6" t="str">
        <f t="shared" si="3"/>
        <v>Duraisamy P., Arunkumar D., Niranjani V., "Enhancing COVID-19 Detection with YOLOv5 Object Detection Algorithm in Chest X-ray Images", 2024 3rd International Conference for Innovation in Technology, INOCON 2024,2024, DOI: 10.1109/INOCON60754.2024.10512285</v>
      </c>
      <c r="R124" s="6" t="s">
        <v>5380</v>
      </c>
      <c r="S124" s="37" t="s">
        <v>68</v>
      </c>
      <c r="T124" s="6" t="s">
        <v>68</v>
      </c>
      <c r="U124" s="8" t="s">
        <v>80</v>
      </c>
      <c r="V124" s="8" t="s">
        <v>80</v>
      </c>
      <c r="W124" s="8" t="s">
        <v>3393</v>
      </c>
      <c r="X124" s="8" t="s">
        <v>17128</v>
      </c>
      <c r="Y124" s="8"/>
    </row>
    <row r="125" spans="1:33" ht="75" hidden="1" x14ac:dyDescent="0.2">
      <c r="A125" s="8">
        <v>122</v>
      </c>
      <c r="B125" s="8" t="s">
        <v>17140</v>
      </c>
      <c r="C125" s="8" t="s">
        <v>2</v>
      </c>
      <c r="D125" s="17" t="s">
        <v>5382</v>
      </c>
      <c r="E125" s="8" t="s">
        <v>4</v>
      </c>
      <c r="F125" s="8" t="s">
        <v>5383</v>
      </c>
      <c r="G125" s="7"/>
      <c r="H125" s="8"/>
      <c r="I125" s="8"/>
      <c r="J125" s="8"/>
      <c r="K125" s="8" t="s">
        <v>52</v>
      </c>
      <c r="L125" s="8">
        <v>2024</v>
      </c>
      <c r="M125" s="8" t="s">
        <v>6</v>
      </c>
      <c r="N125" s="8" t="s">
        <v>12</v>
      </c>
      <c r="O125" s="8" t="s">
        <v>5384</v>
      </c>
      <c r="P125" s="17" t="str">
        <f t="shared" si="2"/>
        <v>Kasinathan R., Kasinathan R., Sandrasekaran V., Dhayal R., "Solvability and optimal control for second-order stochastic differential systems under the influence of delay and impulses", Stochastics,2024, DOI: 10.1080/17442508.2024.2352072</v>
      </c>
      <c r="Q125" s="6" t="str">
        <f t="shared" si="3"/>
        <v>Kasinathan R., Kasinathan R., Sandrasekaran V., Dhayal R., "Solvability and optimal control for second-order stochastic differential systems under the influence of delay and impulses", Stochastics,2024, DOI: 10.1080/17442508.2024.2352072</v>
      </c>
      <c r="R125" s="6" t="s">
        <v>5385</v>
      </c>
      <c r="S125" s="37" t="s">
        <v>32</v>
      </c>
      <c r="T125" s="6" t="s">
        <v>55</v>
      </c>
      <c r="U125" s="8" t="s">
        <v>4871</v>
      </c>
      <c r="V125" s="8" t="s">
        <v>114</v>
      </c>
      <c r="W125" s="8" t="s">
        <v>2673</v>
      </c>
      <c r="X125" s="8" t="s">
        <v>17128</v>
      </c>
      <c r="Y125" s="8"/>
      <c r="Z125" s="108"/>
      <c r="AA125" s="108"/>
      <c r="AB125" s="108"/>
      <c r="AC125" s="108"/>
      <c r="AD125" s="108"/>
      <c r="AE125" s="108"/>
      <c r="AF125" s="108"/>
      <c r="AG125" s="108"/>
    </row>
    <row r="126" spans="1:33" ht="90" hidden="1" x14ac:dyDescent="0.2">
      <c r="A126" s="8">
        <v>123</v>
      </c>
      <c r="B126" s="8" t="s">
        <v>17141</v>
      </c>
      <c r="C126" s="8" t="s">
        <v>2</v>
      </c>
      <c r="D126" s="17" t="s">
        <v>5387</v>
      </c>
      <c r="E126" s="8" t="s">
        <v>4</v>
      </c>
      <c r="F126" s="8" t="s">
        <v>209</v>
      </c>
      <c r="G126" s="7"/>
      <c r="H126" s="8"/>
      <c r="I126" s="8"/>
      <c r="J126" s="8"/>
      <c r="K126" s="8" t="s">
        <v>52</v>
      </c>
      <c r="L126" s="8">
        <v>2024</v>
      </c>
      <c r="M126" s="8" t="s">
        <v>6</v>
      </c>
      <c r="N126" s="8" t="s">
        <v>12</v>
      </c>
      <c r="O126" s="8" t="s">
        <v>5388</v>
      </c>
      <c r="P126" s="17" t="str">
        <f t="shared" si="2"/>
        <v>Lakshminarayanan R., Dhanasekaran S., Vinod Kumar R., Selvaraj A., "Optimizing federated learning approaches with hybrid Convolutional Neural Networks - Bidirectional Encoder Representations from Transformers for precise estimation of average localization errors in wireless sensor networks", International Journal of Communication Systems,2024, DOI: 10.1002/dac.5822</v>
      </c>
      <c r="Q126" s="6" t="str">
        <f t="shared" si="3"/>
        <v>Lakshminarayanan R., Dhanasekaran S., Vinod Kumar R., Selvaraj A., "Optimizing federated learning approaches with hybrid Convolutional Neural Networks - Bidirectional Encoder Representations from Transformers for precise estimation of average localization errors in wireless sensor networks", International Journal of Communication Systems,2024, DOI: 10.1002/dac.5822</v>
      </c>
      <c r="R126" s="6" t="s">
        <v>5389</v>
      </c>
      <c r="S126" s="37" t="s">
        <v>32</v>
      </c>
      <c r="T126" s="6" t="s">
        <v>55</v>
      </c>
      <c r="U126" s="8" t="s">
        <v>56</v>
      </c>
      <c r="V126" s="8" t="s">
        <v>56</v>
      </c>
      <c r="W126" s="8" t="s">
        <v>433</v>
      </c>
      <c r="X126" s="8" t="s">
        <v>14868</v>
      </c>
      <c r="Y126" s="8"/>
    </row>
    <row r="127" spans="1:33" ht="75" hidden="1" x14ac:dyDescent="0.2">
      <c r="A127" s="8">
        <v>124</v>
      </c>
      <c r="B127" s="8" t="s">
        <v>17142</v>
      </c>
      <c r="C127" s="8" t="s">
        <v>2</v>
      </c>
      <c r="D127" s="17" t="s">
        <v>5391</v>
      </c>
      <c r="E127" s="8" t="s">
        <v>4</v>
      </c>
      <c r="F127" s="8" t="s">
        <v>5392</v>
      </c>
      <c r="G127" s="7"/>
      <c r="H127" s="8"/>
      <c r="I127" s="8"/>
      <c r="J127" s="8"/>
      <c r="K127" s="8" t="s">
        <v>52</v>
      </c>
      <c r="L127" s="8">
        <v>2024</v>
      </c>
      <c r="M127" s="8" t="s">
        <v>6</v>
      </c>
      <c r="N127" s="8" t="s">
        <v>12</v>
      </c>
      <c r="O127" s="8" t="s">
        <v>5393</v>
      </c>
      <c r="P127" s="17" t="str">
        <f t="shared" si="2"/>
        <v>Velmurugan S., Shanthi G., Raja L., Subitha D., "Threat Analysis and Security Measures for the Internet of Medical Things (IoMT): A Study", Computational Intelligence and Blockchain in Biomedical and Health Informatics,2024, DOI: 10.1201/9781003459347-16</v>
      </c>
      <c r="Q127" s="6" t="str">
        <f t="shared" si="3"/>
        <v>Velmurugan S., Shanthi G., Raja L., Subitha D., "Threat Analysis and Security Measures for the Internet of Medical Things (IoMT): A Study", Computational Intelligence and Blockchain in Biomedical and Health Informatics,2024, DOI: 10.1201/9781003459347-16</v>
      </c>
      <c r="R127" s="6" t="s">
        <v>5394</v>
      </c>
      <c r="S127" s="37" t="s">
        <v>61</v>
      </c>
      <c r="T127" s="6" t="s">
        <v>5003</v>
      </c>
      <c r="U127" s="8" t="s">
        <v>56</v>
      </c>
      <c r="V127" s="8" t="s">
        <v>56</v>
      </c>
      <c r="W127" s="8" t="s">
        <v>433</v>
      </c>
      <c r="X127" s="8" t="s">
        <v>17128</v>
      </c>
      <c r="Y127" s="8"/>
    </row>
    <row r="128" spans="1:33" ht="75" hidden="1" x14ac:dyDescent="0.2">
      <c r="A128" s="8">
        <v>125</v>
      </c>
      <c r="B128" s="8" t="s">
        <v>5395</v>
      </c>
      <c r="C128" s="8" t="s">
        <v>2</v>
      </c>
      <c r="D128" s="17" t="s">
        <v>5396</v>
      </c>
      <c r="E128" s="8" t="s">
        <v>4</v>
      </c>
      <c r="F128" s="8" t="s">
        <v>5397</v>
      </c>
      <c r="G128" s="7" t="s">
        <v>6</v>
      </c>
      <c r="H128" s="8">
        <v>16</v>
      </c>
      <c r="I128" s="8" t="s">
        <v>8</v>
      </c>
      <c r="J128" s="8">
        <v>1</v>
      </c>
      <c r="K128" s="8" t="s">
        <v>10</v>
      </c>
      <c r="L128" s="8">
        <v>2024</v>
      </c>
      <c r="M128" s="8" t="s">
        <v>6</v>
      </c>
      <c r="N128" s="8" t="s">
        <v>12</v>
      </c>
      <c r="O128" s="8" t="s">
        <v>5398</v>
      </c>
      <c r="P128" s="17" t="str">
        <f t="shared" si="2"/>
        <v>Jebril I., Premkumar M., Abdulsahib G.M., Ashokkumar S.R., Dhanasekaran S., Khalaf O.I., Algburi S., "Deep Learning based DDoS Attack Detection in Internet of Things: An Optimized CNN-BiLSTM Architecture with Transfer Learning and Regularization Techniques", Infocommunications Journal, 16, (1),2024, DOI: 10.36244/ICJ.2024.1.1</v>
      </c>
      <c r="Q128" s="6" t="str">
        <f t="shared" si="3"/>
        <v>Jebril I., Premkumar M., Abdulsahib G.M., Ashokkumar S.R., Dhanasekaran S., Khalaf O.I., Algburi S., "Deep Learning based DDoS Attack Detection in Internet of Things: An Optimized CNN-BiLSTM Architecture with Transfer Learning and Regularization Techniques", Infocommunications Journal, 16, (1),2024, DOI: 10.36244/ICJ.2024.1.1</v>
      </c>
      <c r="R128" s="6" t="s">
        <v>5399</v>
      </c>
      <c r="S128" s="37" t="s">
        <v>32</v>
      </c>
      <c r="T128" s="6" t="s">
        <v>55</v>
      </c>
      <c r="U128" s="8" t="s">
        <v>570</v>
      </c>
      <c r="V128" s="8" t="s">
        <v>570</v>
      </c>
      <c r="W128" s="8" t="s">
        <v>758</v>
      </c>
      <c r="X128" s="8" t="s">
        <v>17128</v>
      </c>
      <c r="Y128" s="8"/>
    </row>
    <row r="129" spans="1:25" ht="75" hidden="1" x14ac:dyDescent="0.2">
      <c r="A129" s="8">
        <v>126</v>
      </c>
      <c r="B129" s="8" t="s">
        <v>5400</v>
      </c>
      <c r="C129" s="8" t="s">
        <v>2</v>
      </c>
      <c r="D129" s="17" t="s">
        <v>5401</v>
      </c>
      <c r="E129" s="8" t="s">
        <v>4</v>
      </c>
      <c r="F129" s="8" t="s">
        <v>5402</v>
      </c>
      <c r="G129" s="7"/>
      <c r="H129" s="8"/>
      <c r="I129" s="8"/>
      <c r="J129" s="8"/>
      <c r="K129" s="8" t="s">
        <v>52</v>
      </c>
      <c r="L129" s="8">
        <v>2024</v>
      </c>
      <c r="M129" s="8" t="s">
        <v>6</v>
      </c>
      <c r="N129" s="8" t="s">
        <v>12</v>
      </c>
      <c r="O129" s="8" t="s">
        <v>5403</v>
      </c>
      <c r="P129" s="17" t="str">
        <f t="shared" si="2"/>
        <v>Kim B., Haldorai A., S S., "A Battery Lifetime Monitoring and Estimation using Split Learning Algorithm in Smart Mobile Consumer Electronics", IEEE Transactions on Consumer Electronics,2024, DOI: 10.1109/TCE.2024.3397714</v>
      </c>
      <c r="Q129" s="6" t="str">
        <f t="shared" si="3"/>
        <v>Kim B., Haldorai A., S S., "A Battery Lifetime Monitoring and Estimation using Split Learning Algorithm in Smart Mobile Consumer Electronics", IEEE Transactions on Consumer Electronics,2024, DOI: 10.1109/TCE.2024.3397714</v>
      </c>
      <c r="R129" s="6" t="s">
        <v>5404</v>
      </c>
      <c r="S129" s="37" t="s">
        <v>32</v>
      </c>
      <c r="T129" s="6" t="s">
        <v>55</v>
      </c>
      <c r="U129" s="8" t="s">
        <v>80</v>
      </c>
      <c r="V129" s="8" t="s">
        <v>80</v>
      </c>
      <c r="W129" s="8" t="s">
        <v>539</v>
      </c>
      <c r="X129" s="8" t="s">
        <v>17128</v>
      </c>
      <c r="Y129" s="8"/>
    </row>
    <row r="130" spans="1:25" ht="75" hidden="1" x14ac:dyDescent="0.2">
      <c r="A130" s="8">
        <v>127</v>
      </c>
      <c r="B130" s="8" t="s">
        <v>17143</v>
      </c>
      <c r="C130" s="8" t="s">
        <v>2</v>
      </c>
      <c r="D130" s="17" t="s">
        <v>5406</v>
      </c>
      <c r="E130" s="8" t="s">
        <v>4</v>
      </c>
      <c r="F130" s="8" t="s">
        <v>3759</v>
      </c>
      <c r="G130" s="7"/>
      <c r="H130" s="8"/>
      <c r="I130" s="8"/>
      <c r="J130" s="8"/>
      <c r="K130" s="8" t="s">
        <v>52</v>
      </c>
      <c r="L130" s="8">
        <v>2024</v>
      </c>
      <c r="M130" s="8" t="s">
        <v>6</v>
      </c>
      <c r="N130" s="8" t="s">
        <v>12</v>
      </c>
      <c r="O130" s="8" t="s">
        <v>5407</v>
      </c>
      <c r="P130" s="17" t="str">
        <f t="shared" si="2"/>
        <v>Madavarapu J.B., Islam H., Appathurai A., Safdar G.A., Muthukumaran N., Gnanamalar J., "Heterogeneous Energy Harvesting Techniques for Smart Home IOT Acceleration", IEEE Access,2024, DOI: 10.1109/ACCESS.2024.3397664</v>
      </c>
      <c r="Q130" s="6" t="str">
        <f t="shared" si="3"/>
        <v>Madavarapu J.B., Islam H., Appathurai A., Safdar G.A., Muthukumaran N., Gnanamalar J., "Heterogeneous Energy Harvesting Techniques for Smart Home IOT Acceleration", IEEE Access,2024, DOI: 10.1109/ACCESS.2024.3397664</v>
      </c>
      <c r="R130" s="6" t="s">
        <v>5408</v>
      </c>
      <c r="S130" s="37" t="s">
        <v>32</v>
      </c>
      <c r="T130" s="6" t="s">
        <v>55</v>
      </c>
      <c r="U130" s="8" t="s">
        <v>56</v>
      </c>
      <c r="V130" s="8" t="s">
        <v>56</v>
      </c>
      <c r="W130" s="8" t="s">
        <v>2163</v>
      </c>
      <c r="X130" s="8" t="s">
        <v>17128</v>
      </c>
      <c r="Y130" s="8"/>
    </row>
    <row r="131" spans="1:25" ht="75" hidden="1" x14ac:dyDescent="0.2">
      <c r="A131" s="8">
        <v>128</v>
      </c>
      <c r="B131" s="8" t="s">
        <v>17144</v>
      </c>
      <c r="C131" s="8" t="s">
        <v>2</v>
      </c>
      <c r="D131" s="17" t="s">
        <v>5410</v>
      </c>
      <c r="E131" s="8" t="s">
        <v>4</v>
      </c>
      <c r="F131" s="8" t="s">
        <v>209</v>
      </c>
      <c r="G131" s="7"/>
      <c r="H131" s="8"/>
      <c r="I131" s="8"/>
      <c r="J131" s="8"/>
      <c r="K131" s="8" t="s">
        <v>52</v>
      </c>
      <c r="L131" s="8">
        <v>2024</v>
      </c>
      <c r="M131" s="8" t="s">
        <v>6</v>
      </c>
      <c r="N131" s="8" t="s">
        <v>12</v>
      </c>
      <c r="O131" s="8" t="s">
        <v>5411</v>
      </c>
      <c r="P131" s="17" t="str">
        <f t="shared" si="2"/>
        <v>Mathavan N., Siva Ranjani S., Suresh S., Bhuvanesh A., "Application of optimization algorithm for virtual reference tag assisted localization and tracking of RFID", International Journal of Communication Systems,2024, DOI: 10.1002/dac.5807</v>
      </c>
      <c r="Q131" s="6" t="str">
        <f t="shared" si="3"/>
        <v>Mathavan N., Siva Ranjani S., Suresh S., Bhuvanesh A., "Application of optimization algorithm for virtual reference tag assisted localization and tracking of RFID", International Journal of Communication Systems,2024, DOI: 10.1002/dac.5807</v>
      </c>
      <c r="R131" s="6" t="s">
        <v>5412</v>
      </c>
      <c r="S131" s="37" t="s">
        <v>32</v>
      </c>
      <c r="T131" s="6" t="s">
        <v>55</v>
      </c>
      <c r="U131" s="8" t="s">
        <v>56</v>
      </c>
      <c r="V131" s="8" t="s">
        <v>56</v>
      </c>
      <c r="W131" s="8" t="s">
        <v>2994</v>
      </c>
      <c r="X131" s="8" t="s">
        <v>14868</v>
      </c>
      <c r="Y131" s="8"/>
    </row>
    <row r="132" spans="1:25" ht="75" hidden="1" x14ac:dyDescent="0.2">
      <c r="A132" s="8">
        <v>129</v>
      </c>
      <c r="B132" s="8" t="s">
        <v>5413</v>
      </c>
      <c r="C132" s="8" t="s">
        <v>2</v>
      </c>
      <c r="D132" s="17" t="s">
        <v>5414</v>
      </c>
      <c r="E132" s="8" t="s">
        <v>4</v>
      </c>
      <c r="F132" s="19" t="s">
        <v>5415</v>
      </c>
      <c r="G132" s="7"/>
      <c r="H132" s="8"/>
      <c r="I132" s="8"/>
      <c r="J132" s="8"/>
      <c r="K132" s="8" t="s">
        <v>52</v>
      </c>
      <c r="L132" s="8">
        <v>2024</v>
      </c>
      <c r="M132" s="8" t="s">
        <v>6</v>
      </c>
      <c r="N132" s="8" t="s">
        <v>12</v>
      </c>
      <c r="O132" s="8" t="s">
        <v>5416</v>
      </c>
      <c r="P132" s="17" t="str">
        <f t="shared" ref="P132:P195" si="4">B132&amp;C132&amp;D132&amp;E132&amp;F132&amp;G132&amp;H132&amp;I132&amp;J132&amp;K132&amp;L132&amp;M132&amp;N132&amp;O132</f>
        <v>Nivaashini M., Priyanka G., Aarthi S., "Deep Neural Machine Translation (DNMT): Hybrid Deep Learning Architecture-Based English-to-Indian Language Translation", Automatic Speech Recognition and Translation for Low Resource Languages,2024, DOI: 10.1002/9781394214624.ch16</v>
      </c>
      <c r="Q132" s="6" t="str">
        <f t="shared" ref="Q132:Q195" si="5">P132</f>
        <v>Nivaashini M., Priyanka G., Aarthi S., "Deep Neural Machine Translation (DNMT): Hybrid Deep Learning Architecture-Based English-to-Indian Language Translation", Automatic Speech Recognition and Translation for Low Resource Languages,2024, DOI: 10.1002/9781394214624.ch16</v>
      </c>
      <c r="R132" s="6" t="s">
        <v>5417</v>
      </c>
      <c r="S132" s="37" t="s">
        <v>61</v>
      </c>
      <c r="T132" s="6" t="s">
        <v>5003</v>
      </c>
      <c r="U132" s="8" t="s">
        <v>725</v>
      </c>
      <c r="V132" s="8" t="s">
        <v>725</v>
      </c>
      <c r="W132" s="8" t="s">
        <v>4852</v>
      </c>
      <c r="X132" s="8" t="s">
        <v>17128</v>
      </c>
      <c r="Y132" s="8"/>
    </row>
    <row r="133" spans="1:25" ht="90" hidden="1" x14ac:dyDescent="0.2">
      <c r="A133" s="8">
        <v>130</v>
      </c>
      <c r="B133" s="8" t="s">
        <v>17145</v>
      </c>
      <c r="C133" s="8" t="s">
        <v>2</v>
      </c>
      <c r="D133" s="17" t="s">
        <v>9545</v>
      </c>
      <c r="E133" s="8" t="s">
        <v>4</v>
      </c>
      <c r="F133" s="8" t="s">
        <v>1793</v>
      </c>
      <c r="G133" s="7"/>
      <c r="H133" s="8"/>
      <c r="I133" s="8"/>
      <c r="J133" s="8"/>
      <c r="K133" s="8" t="s">
        <v>52</v>
      </c>
      <c r="L133" s="8">
        <v>2024</v>
      </c>
      <c r="M133" s="8" t="s">
        <v>6</v>
      </c>
      <c r="N133" s="8" t="s">
        <v>12</v>
      </c>
      <c r="O133" s="8" t="s">
        <v>9546</v>
      </c>
      <c r="P133" s="17" t="str">
        <f t="shared" si="4"/>
        <v>Sujithra L.R., Praveena V., Karthik S., Kavitha M.S., "Membership Weight Salp Swarm Algorithm (MWSSA) based feature selection and deep learning approach for breast cancer classification of SNP genomics data", Multimedia Tools and Applications,2024, DOI: 10.1007/s11042-024-18672-4</v>
      </c>
      <c r="Q133" s="6" t="str">
        <f t="shared" si="5"/>
        <v>Sujithra L.R., Praveena V., Karthik S., Kavitha M.S., "Membership Weight Salp Swarm Algorithm (MWSSA) based feature selection and deep learning approach for breast cancer classification of SNP genomics data", Multimedia Tools and Applications,2024, DOI: 10.1007/s11042-024-18672-4</v>
      </c>
      <c r="R133" s="6" t="s">
        <v>16492</v>
      </c>
      <c r="S133" s="37" t="s">
        <v>32</v>
      </c>
      <c r="T133" s="6" t="s">
        <v>55</v>
      </c>
      <c r="U133" s="8" t="s">
        <v>725</v>
      </c>
      <c r="V133" s="8" t="s">
        <v>725</v>
      </c>
      <c r="W133" s="8" t="s">
        <v>8450</v>
      </c>
      <c r="X133" s="8" t="s">
        <v>17128</v>
      </c>
      <c r="Y133" s="8"/>
    </row>
    <row r="134" spans="1:25" ht="75" hidden="1" x14ac:dyDescent="0.2">
      <c r="A134" s="8">
        <v>131</v>
      </c>
      <c r="B134" s="8" t="s">
        <v>17146</v>
      </c>
      <c r="C134" s="8" t="s">
        <v>2</v>
      </c>
      <c r="D134" s="17" t="s">
        <v>5419</v>
      </c>
      <c r="E134" s="8" t="s">
        <v>4</v>
      </c>
      <c r="F134" s="8" t="s">
        <v>5420</v>
      </c>
      <c r="G134" s="7" t="s">
        <v>6</v>
      </c>
      <c r="H134" s="8">
        <v>16</v>
      </c>
      <c r="I134" s="8" t="s">
        <v>8</v>
      </c>
      <c r="J134" s="8">
        <v>3</v>
      </c>
      <c r="K134" s="8" t="s">
        <v>10</v>
      </c>
      <c r="L134" s="8">
        <v>2024</v>
      </c>
      <c r="M134" s="8" t="s">
        <v>6</v>
      </c>
      <c r="N134" s="8" t="s">
        <v>12</v>
      </c>
      <c r="O134" s="8" t="s">
        <v>5421</v>
      </c>
      <c r="P134" s="17" t="str">
        <f t="shared" si="4"/>
        <v>Arunachalam V., Kumareshan N., "An energy efficient reconfigurable architecture for multi-lead ECG signal compression", International Journal of Medical Engineering and Informatics, 16, (3),2024, DOI: 10.1504/IJMEI.2024.138293</v>
      </c>
      <c r="Q134" s="6" t="str">
        <f t="shared" si="5"/>
        <v>Arunachalam V., Kumareshan N., "An energy efficient reconfigurable architecture for multi-lead ECG signal compression", International Journal of Medical Engineering and Informatics, 16, (3),2024, DOI: 10.1504/IJMEI.2024.138293</v>
      </c>
      <c r="R134" s="6" t="s">
        <v>5422</v>
      </c>
      <c r="S134" s="37" t="s">
        <v>32</v>
      </c>
      <c r="T134" s="6" t="s">
        <v>55</v>
      </c>
      <c r="U134" s="8" t="s">
        <v>56</v>
      </c>
      <c r="V134" s="8" t="s">
        <v>56</v>
      </c>
      <c r="W134" s="8" t="s">
        <v>459</v>
      </c>
      <c r="X134" s="8" t="s">
        <v>17128</v>
      </c>
      <c r="Y134" s="8"/>
    </row>
    <row r="135" spans="1:25" ht="90" hidden="1" x14ac:dyDescent="0.2">
      <c r="A135" s="8">
        <v>132</v>
      </c>
      <c r="B135" s="8" t="s">
        <v>17147</v>
      </c>
      <c r="C135" s="8" t="s">
        <v>2</v>
      </c>
      <c r="D135" s="17" t="s">
        <v>5424</v>
      </c>
      <c r="E135" s="8" t="s">
        <v>4</v>
      </c>
      <c r="F135" s="19" t="s">
        <v>5425</v>
      </c>
      <c r="G135" s="7" t="s">
        <v>6</v>
      </c>
      <c r="H135" s="8">
        <v>29</v>
      </c>
      <c r="I135" s="8" t="s">
        <v>8</v>
      </c>
      <c r="J135" s="8">
        <v>2</v>
      </c>
      <c r="K135" s="8" t="s">
        <v>10</v>
      </c>
      <c r="L135" s="8">
        <v>2024</v>
      </c>
      <c r="M135" s="8" t="s">
        <v>6</v>
      </c>
      <c r="N135" s="8" t="s">
        <v>12</v>
      </c>
      <c r="O135" s="8" t="s">
        <v>5426</v>
      </c>
      <c r="P135" s="17" t="str">
        <f t="shared" si="4"/>
        <v>Ramalingam S.K., Subramaniyam B.M., Karuppusamy A., Radhakrishnan S., "Green machinability studies on SAE 8822 alloy steel using RSM and taguchi method", Revista Materia, 29, (2),2024, DOI: 10.1590/1517-7076-RMAT-2024-0019</v>
      </c>
      <c r="Q135" s="6" t="str">
        <f t="shared" si="5"/>
        <v>Ramalingam S.K., Subramaniyam B.M., Karuppusamy A., Radhakrishnan S., "Green machinability studies on SAE 8822 alloy steel using RSM and taguchi method", Revista Materia, 29, (2),2024, DOI: 10.1590/1517-7076-RMAT-2024-0019</v>
      </c>
      <c r="R135" s="6" t="s">
        <v>5427</v>
      </c>
      <c r="S135" s="37" t="s">
        <v>32</v>
      </c>
      <c r="T135" s="6" t="s">
        <v>4870</v>
      </c>
      <c r="U135" s="8" t="s">
        <v>149</v>
      </c>
      <c r="V135" s="8" t="s">
        <v>149</v>
      </c>
      <c r="W135" s="8" t="s">
        <v>503</v>
      </c>
      <c r="X135" s="8" t="s">
        <v>17128</v>
      </c>
      <c r="Y135" s="8"/>
    </row>
    <row r="136" spans="1:25" ht="75" hidden="1" x14ac:dyDescent="0.2">
      <c r="A136" s="8">
        <v>133</v>
      </c>
      <c r="B136" s="8" t="s">
        <v>5428</v>
      </c>
      <c r="C136" s="8" t="s">
        <v>2</v>
      </c>
      <c r="D136" s="17" t="s">
        <v>5429</v>
      </c>
      <c r="E136" s="8" t="s">
        <v>4</v>
      </c>
      <c r="F136" s="8" t="s">
        <v>5430</v>
      </c>
      <c r="G136" s="7" t="s">
        <v>6</v>
      </c>
      <c r="H136" s="8" t="s">
        <v>5431</v>
      </c>
      <c r="I136" s="8"/>
      <c r="J136" s="8"/>
      <c r="K136" s="8" t="s">
        <v>52</v>
      </c>
      <c r="L136" s="8">
        <v>2024</v>
      </c>
      <c r="M136" s="8" t="s">
        <v>6</v>
      </c>
      <c r="N136" s="8" t="s">
        <v>12</v>
      </c>
      <c r="O136" s="8" t="s">
        <v>5432</v>
      </c>
      <c r="P136" s="17" t="str">
        <f t="shared" si="4"/>
        <v>Kalpana K., Paulchamy B., Teresa V.V., Sivakami K., Deepa S.M., Revathi N., "Reversible Logic Toffoli Gate Priority Encoder for Effective Nano-Scale Application in QCA Paradigm", Communications in Computer and Information Science, 2081 CCIS,2024, DOI: 10.1007/978-3-031-58607-1_15</v>
      </c>
      <c r="Q136" s="6" t="str">
        <f t="shared" si="5"/>
        <v>Kalpana K., Paulchamy B., Teresa V.V., Sivakami K., Deepa S.M., Revathi N., "Reversible Logic Toffoli Gate Priority Encoder for Effective Nano-Scale Application in QCA Paradigm", Communications in Computer and Information Science, 2081 CCIS,2024, DOI: 10.1007/978-3-031-58607-1_15</v>
      </c>
      <c r="R136" s="6" t="s">
        <v>5433</v>
      </c>
      <c r="S136" s="37" t="s">
        <v>68</v>
      </c>
      <c r="T136" s="6" t="s">
        <v>68</v>
      </c>
      <c r="U136" s="8" t="s">
        <v>56</v>
      </c>
      <c r="V136" s="8" t="s">
        <v>56</v>
      </c>
      <c r="W136" s="8" t="s">
        <v>3023</v>
      </c>
      <c r="X136" s="8" t="s">
        <v>17128</v>
      </c>
      <c r="Y136" s="8"/>
    </row>
    <row r="137" spans="1:25" ht="75" hidden="1" x14ac:dyDescent="0.2">
      <c r="A137" s="8">
        <v>134</v>
      </c>
      <c r="B137" s="8" t="s">
        <v>5434</v>
      </c>
      <c r="C137" s="8" t="s">
        <v>2</v>
      </c>
      <c r="D137" s="17" t="s">
        <v>5435</v>
      </c>
      <c r="E137" s="8" t="s">
        <v>4</v>
      </c>
      <c r="F137" s="19" t="s">
        <v>5436</v>
      </c>
      <c r="G137" s="7" t="s">
        <v>6</v>
      </c>
      <c r="H137" s="8">
        <v>32</v>
      </c>
      <c r="I137" s="8" t="s">
        <v>8</v>
      </c>
      <c r="J137" s="8">
        <v>1</v>
      </c>
      <c r="K137" s="8" t="s">
        <v>10</v>
      </c>
      <c r="L137" s="8">
        <v>2024</v>
      </c>
      <c r="M137" s="8" t="s">
        <v>6</v>
      </c>
      <c r="N137" s="8" t="s">
        <v>12</v>
      </c>
      <c r="O137" s="8" t="s">
        <v>5437</v>
      </c>
      <c r="P137" s="17" t="str">
        <f t="shared" si="4"/>
        <v>Umamaheswari S., Birnica Y., Boobalan J., Akshaya V.S., "Optimizing Cervical Cancer Classification with SVM and Improved Genetic Algorithm on Pap Smear Images", Computer Science Journal of Moldova, 32, (1),2024, DOI: 10.56415/csjm.v32.05</v>
      </c>
      <c r="Q137" s="6" t="str">
        <f t="shared" si="5"/>
        <v>Umamaheswari S., Birnica Y., Boobalan J., Akshaya V.S., "Optimizing Cervical Cancer Classification with SVM and Improved Genetic Algorithm on Pap Smear Images", Computer Science Journal of Moldova, 32, (1),2024, DOI: 10.56415/csjm.v32.05</v>
      </c>
      <c r="R137" s="6" t="s">
        <v>5438</v>
      </c>
      <c r="S137" s="37" t="s">
        <v>32</v>
      </c>
      <c r="T137" s="6" t="s">
        <v>4870</v>
      </c>
      <c r="U137" s="8" t="s">
        <v>80</v>
      </c>
      <c r="V137" s="8" t="s">
        <v>80</v>
      </c>
      <c r="W137" s="8" t="s">
        <v>789</v>
      </c>
      <c r="X137" s="8" t="s">
        <v>17128</v>
      </c>
      <c r="Y137" s="8"/>
    </row>
    <row r="138" spans="1:25" ht="60" hidden="1" x14ac:dyDescent="0.2">
      <c r="A138" s="8">
        <v>135</v>
      </c>
      <c r="B138" s="8" t="s">
        <v>5439</v>
      </c>
      <c r="C138" s="8" t="s">
        <v>2</v>
      </c>
      <c r="D138" s="17" t="s">
        <v>5440</v>
      </c>
      <c r="E138" s="8" t="s">
        <v>4</v>
      </c>
      <c r="F138" s="19" t="s">
        <v>3364</v>
      </c>
      <c r="G138" s="7" t="s">
        <v>6</v>
      </c>
      <c r="H138" s="8">
        <v>47</v>
      </c>
      <c r="I138" s="8" t="s">
        <v>8</v>
      </c>
      <c r="J138" s="8">
        <v>1</v>
      </c>
      <c r="K138" s="8" t="s">
        <v>10</v>
      </c>
      <c r="L138" s="8">
        <v>2024</v>
      </c>
      <c r="M138" s="8"/>
      <c r="N138" s="8"/>
      <c r="O138" s="8"/>
      <c r="P138" s="17" t="str">
        <f t="shared" si="4"/>
        <v>Meena M., Murali B., Diwakar G., Ananth J., Shinde V.M., Sunagar P., Rajesha N., Sudhakar M., "PREPARATION OF ACTIVATED CARBON DERIVED FROM Prosopis juliflora FOR THE REMOVAL OF MALACHITE GREEN", Oxidation Communications, 47, (1),2024</v>
      </c>
      <c r="Q138" s="6" t="str">
        <f t="shared" si="5"/>
        <v>Meena M., Murali B., Diwakar G., Ananth J., Shinde V.M., Sunagar P., Rajesha N., Sudhakar M., "PREPARATION OF ACTIVATED CARBON DERIVED FROM Prosopis juliflora FOR THE REMOVAL OF MALACHITE GREEN", Oxidation Communications, 47, (1),2024</v>
      </c>
      <c r="R138" s="9" t="s">
        <v>5441</v>
      </c>
      <c r="S138" s="37" t="s">
        <v>32</v>
      </c>
      <c r="T138" s="6" t="s">
        <v>4870</v>
      </c>
      <c r="U138" s="8" t="s">
        <v>56</v>
      </c>
      <c r="V138" s="8" t="s">
        <v>56</v>
      </c>
      <c r="W138" s="8" t="s">
        <v>2624</v>
      </c>
      <c r="X138" s="8" t="s">
        <v>17128</v>
      </c>
      <c r="Y138" s="8"/>
    </row>
    <row r="139" spans="1:25" ht="75" hidden="1" x14ac:dyDescent="0.2">
      <c r="A139" s="8">
        <v>136</v>
      </c>
      <c r="B139" s="8" t="s">
        <v>5442</v>
      </c>
      <c r="C139" s="8" t="s">
        <v>2</v>
      </c>
      <c r="D139" s="17" t="s">
        <v>5443</v>
      </c>
      <c r="E139" s="8" t="s">
        <v>4</v>
      </c>
      <c r="F139" s="8" t="s">
        <v>5444</v>
      </c>
      <c r="G139" s="7" t="s">
        <v>6</v>
      </c>
      <c r="H139" s="8">
        <v>17</v>
      </c>
      <c r="I139" s="8" t="s">
        <v>8</v>
      </c>
      <c r="J139" s="8">
        <v>3</v>
      </c>
      <c r="K139" s="8" t="s">
        <v>10</v>
      </c>
      <c r="L139" s="8">
        <v>2024</v>
      </c>
      <c r="M139" s="8" t="s">
        <v>6</v>
      </c>
      <c r="N139" s="8" t="s">
        <v>12</v>
      </c>
      <c r="O139" s="8" t="s">
        <v>5445</v>
      </c>
      <c r="P139" s="17" t="str">
        <f t="shared" si="4"/>
        <v>Nallasivan G., Karpagam T., Geetha M., Sankarasubramanian R.S., Kannan R., Bhuvanesh A., Poojitha G., "Security and Privacy Considerations in Multimedia Resource Management Using Hybrid Deep Learning Techniques in Cloud Computing", International Journal of Intelligent Engineering and Systems, 17, (3),2024, DOI: 10.22266/ijies2024.0630.20</v>
      </c>
      <c r="Q139" s="6" t="str">
        <f t="shared" si="5"/>
        <v>Nallasivan G., Karpagam T., Geetha M., Sankarasubramanian R.S., Kannan R., Bhuvanesh A., Poojitha G., "Security and Privacy Considerations in Multimedia Resource Management Using Hybrid Deep Learning Techniques in Cloud Computing", International Journal of Intelligent Engineering and Systems, 17, (3),2024, DOI: 10.22266/ijies2024.0630.20</v>
      </c>
      <c r="R139" s="6" t="s">
        <v>5446</v>
      </c>
      <c r="S139" s="37" t="s">
        <v>32</v>
      </c>
      <c r="T139" s="6" t="s">
        <v>55</v>
      </c>
      <c r="U139" s="8" t="s">
        <v>128</v>
      </c>
      <c r="V139" s="8" t="s">
        <v>128</v>
      </c>
      <c r="W139" s="8" t="s">
        <v>5215</v>
      </c>
      <c r="X139" s="8" t="s">
        <v>17128</v>
      </c>
      <c r="Y139" s="8"/>
    </row>
    <row r="140" spans="1:25" ht="75" hidden="1" x14ac:dyDescent="0.2">
      <c r="A140" s="8">
        <v>137</v>
      </c>
      <c r="B140" s="8" t="s">
        <v>5447</v>
      </c>
      <c r="C140" s="8" t="s">
        <v>2</v>
      </c>
      <c r="D140" s="17" t="s">
        <v>5448</v>
      </c>
      <c r="E140" s="8" t="s">
        <v>4</v>
      </c>
      <c r="F140" s="19" t="s">
        <v>5449</v>
      </c>
      <c r="G140" s="7"/>
      <c r="H140" s="8"/>
      <c r="I140" s="8"/>
      <c r="J140" s="8"/>
      <c r="K140" s="8" t="s">
        <v>52</v>
      </c>
      <c r="L140" s="8">
        <v>2024</v>
      </c>
      <c r="M140" s="8" t="s">
        <v>6</v>
      </c>
      <c r="N140" s="8" t="s">
        <v>12</v>
      </c>
      <c r="O140" s="8" t="s">
        <v>5450</v>
      </c>
      <c r="P140" s="17" t="str">
        <f t="shared" si="4"/>
        <v>Samreen S., Mohammed A.S., Reddy Neravetla A., Jiwani N., Logeshwaran J., "The Smart Performance Comparison of AI-based Breast Cancer Detection Models", 2nd International Conference on Integrated Circuits and Communication Systems, ICICACS 2024,2024, DOI: 10.1109/ICICACS60521.2024.10498211</v>
      </c>
      <c r="Q140" s="6" t="str">
        <f t="shared" si="5"/>
        <v>Samreen S., Mohammed A.S., Reddy Neravetla A., Jiwani N., Logeshwaran J., "The Smart Performance Comparison of AI-based Breast Cancer Detection Models", 2nd International Conference on Integrated Circuits and Communication Systems, ICICACS 2024,2024, DOI: 10.1109/ICICACS60521.2024.10498211</v>
      </c>
      <c r="R140" s="6" t="s">
        <v>5451</v>
      </c>
      <c r="S140" s="37" t="s">
        <v>68</v>
      </c>
      <c r="T140" s="6" t="s">
        <v>68</v>
      </c>
      <c r="U140" s="8" t="s">
        <v>56</v>
      </c>
      <c r="V140" s="8" t="s">
        <v>56</v>
      </c>
      <c r="W140" s="8" t="s">
        <v>1939</v>
      </c>
      <c r="X140" s="8" t="s">
        <v>17128</v>
      </c>
      <c r="Y140" s="8"/>
    </row>
    <row r="141" spans="1:25" ht="75" hidden="1" x14ac:dyDescent="0.2">
      <c r="A141" s="8">
        <v>138</v>
      </c>
      <c r="B141" s="8" t="s">
        <v>5452</v>
      </c>
      <c r="C141" s="8" t="s">
        <v>2</v>
      </c>
      <c r="D141" s="17" t="s">
        <v>5453</v>
      </c>
      <c r="E141" s="8" t="s">
        <v>4</v>
      </c>
      <c r="F141" s="19" t="s">
        <v>5454</v>
      </c>
      <c r="G141" s="7"/>
      <c r="H141" s="8"/>
      <c r="I141" s="8"/>
      <c r="J141" s="8"/>
      <c r="K141" s="8" t="s">
        <v>52</v>
      </c>
      <c r="L141" s="8">
        <v>2024</v>
      </c>
      <c r="M141" s="8" t="s">
        <v>6</v>
      </c>
      <c r="N141" s="8" t="s">
        <v>12</v>
      </c>
      <c r="O141" s="8" t="s">
        <v>5455</v>
      </c>
      <c r="P141" s="17" t="str">
        <f t="shared" si="4"/>
        <v>Srinivasan D., Premkumar M., Deepa Nivethika S., Dhilipkumar P., Parameswari S., Chowdary M.K., "A Review on Wideband High-Gain Low-THz Antennas for Wireless Applications", Proceedings of the 18th INDIAcom; 2024 11th International Conference on Computing for Sustainable Global Development, INDIACom 2024,2024, DOI: 10.23919/INDIACom61295.2024.10499069</v>
      </c>
      <c r="Q141" s="6" t="str">
        <f t="shared" si="5"/>
        <v>Srinivasan D., Premkumar M., Deepa Nivethika S., Dhilipkumar P., Parameswari S., Chowdary M.K., "A Review on Wideband High-Gain Low-THz Antennas for Wireless Applications", Proceedings of the 18th INDIAcom; 2024 11th International Conference on Computing for Sustainable Global Development, INDIACom 2024,2024, DOI: 10.23919/INDIACom61295.2024.10499069</v>
      </c>
      <c r="R141" s="6" t="s">
        <v>5456</v>
      </c>
      <c r="S141" s="37" t="s">
        <v>68</v>
      </c>
      <c r="T141" s="6" t="s">
        <v>68</v>
      </c>
      <c r="U141" s="8" t="s">
        <v>570</v>
      </c>
      <c r="V141" s="8" t="s">
        <v>570</v>
      </c>
      <c r="W141" s="8" t="s">
        <v>2633</v>
      </c>
      <c r="X141" s="8" t="s">
        <v>17128</v>
      </c>
      <c r="Y141" s="8"/>
    </row>
    <row r="142" spans="1:25" ht="75" hidden="1" x14ac:dyDescent="0.2">
      <c r="A142" s="8">
        <v>139</v>
      </c>
      <c r="B142" s="8" t="s">
        <v>17148</v>
      </c>
      <c r="C142" s="8" t="s">
        <v>2</v>
      </c>
      <c r="D142" s="17" t="s">
        <v>5458</v>
      </c>
      <c r="E142" s="8" t="s">
        <v>4</v>
      </c>
      <c r="F142" s="19" t="s">
        <v>5454</v>
      </c>
      <c r="G142" s="7"/>
      <c r="H142" s="8"/>
      <c r="I142" s="8"/>
      <c r="J142" s="8"/>
      <c r="K142" s="8" t="s">
        <v>52</v>
      </c>
      <c r="L142" s="8">
        <v>2024</v>
      </c>
      <c r="M142" s="8" t="s">
        <v>6</v>
      </c>
      <c r="N142" s="8" t="s">
        <v>12</v>
      </c>
      <c r="O142" s="8" t="s">
        <v>5459</v>
      </c>
      <c r="P142" s="17" t="str">
        <f t="shared" si="4"/>
        <v>Ganesan T., Murali N., Manojkumar K., Priya D.M., Alagarsamy M., Manikandan S., "Performance Comparison of MANETs under Congestion and Packet Loss using Distance based Geographic Routing Protocols", Proceedings of the 18th INDIAcom; 2024 11th International Conference on Computing for Sustainable Global Development, INDIACom 2024,2024, DOI: 10.23919/INDIACom61295.2024.10499121</v>
      </c>
      <c r="Q142" s="6" t="str">
        <f t="shared" si="5"/>
        <v>Ganesan T., Murali N., Manojkumar K., Priya D.M., Alagarsamy M., Manikandan S., "Performance Comparison of MANETs under Congestion and Packet Loss using Distance based Geographic Routing Protocols", Proceedings of the 18th INDIAcom; 2024 11th International Conference on Computing for Sustainable Global Development, INDIACom 2024,2024, DOI: 10.23919/INDIACom61295.2024.10499121</v>
      </c>
      <c r="R142" s="6" t="s">
        <v>5460</v>
      </c>
      <c r="S142" s="37" t="s">
        <v>68</v>
      </c>
      <c r="T142" s="6" t="s">
        <v>68</v>
      </c>
      <c r="U142" s="8" t="s">
        <v>80</v>
      </c>
      <c r="V142" s="8" t="s">
        <v>80</v>
      </c>
      <c r="W142" s="8" t="s">
        <v>648</v>
      </c>
      <c r="X142" s="8" t="s">
        <v>17128</v>
      </c>
      <c r="Y142" s="8"/>
    </row>
    <row r="143" spans="1:25" ht="90" hidden="1" x14ac:dyDescent="0.2">
      <c r="A143" s="8">
        <v>140</v>
      </c>
      <c r="B143" s="8" t="s">
        <v>5461</v>
      </c>
      <c r="C143" s="8" t="s">
        <v>2</v>
      </c>
      <c r="D143" s="17" t="s">
        <v>5462</v>
      </c>
      <c r="E143" s="8" t="s">
        <v>4</v>
      </c>
      <c r="F143" s="8" t="s">
        <v>2887</v>
      </c>
      <c r="G143" s="7"/>
      <c r="H143" s="8"/>
      <c r="I143" s="8"/>
      <c r="J143" s="8"/>
      <c r="K143" s="8" t="s">
        <v>52</v>
      </c>
      <c r="L143" s="8">
        <v>2024</v>
      </c>
      <c r="M143" s="8" t="s">
        <v>6</v>
      </c>
      <c r="N143" s="8" t="s">
        <v>12</v>
      </c>
      <c r="O143" s="8" t="s">
        <v>5463</v>
      </c>
      <c r="P143" s="17" t="str">
        <f t="shared" si="4"/>
        <v>Sumathy G., Usha M., Rajakumar S., Jayapriya P., "Real-time masked face recognition using deep learning-based double generator network", Signal, Image and Video Processing,2024, DOI: 10.1007/s11760-024-03155-8</v>
      </c>
      <c r="Q143" s="6" t="str">
        <f t="shared" si="5"/>
        <v>Sumathy G., Usha M., Rajakumar S., Jayapriya P., "Real-time masked face recognition using deep learning-based double generator network", Signal, Image and Video Processing,2024, DOI: 10.1007/s11760-024-03155-8</v>
      </c>
      <c r="R143" s="6" t="s">
        <v>5464</v>
      </c>
      <c r="S143" s="37" t="s">
        <v>32</v>
      </c>
      <c r="T143" s="6" t="s">
        <v>55</v>
      </c>
      <c r="U143" s="8" t="s">
        <v>80</v>
      </c>
      <c r="V143" s="8" t="s">
        <v>80</v>
      </c>
      <c r="W143" s="8" t="s">
        <v>4060</v>
      </c>
      <c r="X143" s="8" t="s">
        <v>14868</v>
      </c>
      <c r="Y143" s="8"/>
    </row>
    <row r="144" spans="1:25" ht="75" hidden="1" x14ac:dyDescent="0.2">
      <c r="A144" s="8">
        <v>141</v>
      </c>
      <c r="B144" s="8" t="s">
        <v>5465</v>
      </c>
      <c r="C144" s="8" t="s">
        <v>2</v>
      </c>
      <c r="D144" s="17" t="s">
        <v>5466</v>
      </c>
      <c r="E144" s="8" t="s">
        <v>4</v>
      </c>
      <c r="F144" s="19" t="s">
        <v>5449</v>
      </c>
      <c r="G144" s="7"/>
      <c r="H144" s="8"/>
      <c r="I144" s="8"/>
      <c r="J144" s="8"/>
      <c r="K144" s="8" t="s">
        <v>52</v>
      </c>
      <c r="L144" s="8">
        <v>2024</v>
      </c>
      <c r="M144" s="8" t="s">
        <v>6</v>
      </c>
      <c r="N144" s="8" t="s">
        <v>12</v>
      </c>
      <c r="O144" s="8" t="s">
        <v>5467</v>
      </c>
      <c r="P144" s="17" t="str">
        <f t="shared" si="4"/>
        <v>Mohammed A.S., Reddy Neravetla A., Samreen S., Jiwani N., Logeshwaran J., "The Smart deep learning based Model for Early Detection and Diagnosis of Melanoma", 2nd International Conference on Integrated Circuits and Communication Systems, ICICACS 2024,2024, DOI: 10.1109/ICICACS60521.2024.10498801</v>
      </c>
      <c r="Q144" s="6" t="str">
        <f t="shared" si="5"/>
        <v>Mohammed A.S., Reddy Neravetla A., Samreen S., Jiwani N., Logeshwaran J., "The Smart deep learning based Model for Early Detection and Diagnosis of Melanoma", 2nd International Conference on Integrated Circuits and Communication Systems, ICICACS 2024,2024, DOI: 10.1109/ICICACS60521.2024.10498801</v>
      </c>
      <c r="R144" s="6" t="s">
        <v>5468</v>
      </c>
      <c r="S144" s="37" t="s">
        <v>68</v>
      </c>
      <c r="T144" s="6" t="s">
        <v>68</v>
      </c>
      <c r="U144" s="8" t="s">
        <v>56</v>
      </c>
      <c r="V144" s="8" t="s">
        <v>56</v>
      </c>
      <c r="W144" s="8" t="s">
        <v>1939</v>
      </c>
      <c r="X144" s="8" t="s">
        <v>17128</v>
      </c>
      <c r="Y144" s="8"/>
    </row>
    <row r="145" spans="1:25" ht="60" hidden="1" x14ac:dyDescent="0.2">
      <c r="A145" s="8">
        <v>142</v>
      </c>
      <c r="B145" s="23" t="s">
        <v>5469</v>
      </c>
      <c r="C145" s="23" t="s">
        <v>2</v>
      </c>
      <c r="D145" s="24" t="s">
        <v>5470</v>
      </c>
      <c r="E145" s="23" t="s">
        <v>4</v>
      </c>
      <c r="F145" s="23" t="s">
        <v>1346</v>
      </c>
      <c r="G145" s="7" t="s">
        <v>6</v>
      </c>
      <c r="H145" s="23">
        <v>25</v>
      </c>
      <c r="I145" s="8" t="s">
        <v>8</v>
      </c>
      <c r="J145" s="23">
        <v>2</v>
      </c>
      <c r="K145" s="8" t="s">
        <v>10</v>
      </c>
      <c r="L145" s="23">
        <v>2024</v>
      </c>
      <c r="M145" s="8"/>
      <c r="N145" s="8"/>
      <c r="O145" s="23"/>
      <c r="P145" s="24" t="str">
        <f t="shared" si="4"/>
        <v>Subramanian T., Naveenkumar P., Maheswaran M., Govindaraj R.S., "SUSTAINABLE ENERGY AND POWER QUALITY ASSESSMENT BY INVASIVE THERMOGRAPHY AND ENERGY AUDIT IN THE TEA INDUSTRY: A SCIENTIFIC STUDY", Journal of Environmental Protection and Ecology, 25, (2),2024</v>
      </c>
      <c r="Q145" s="25" t="str">
        <f t="shared" si="5"/>
        <v>Subramanian T., Naveenkumar P., Maheswaran M., Govindaraj R.S., "SUSTAINABLE ENERGY AND POWER QUALITY ASSESSMENT BY INVASIVE THERMOGRAPHY AND ENERGY AUDIT IN THE TEA INDUSTRY: A SCIENTIFIC STUDY", Journal of Environmental Protection and Ecology, 25, (2),2024</v>
      </c>
      <c r="R145" s="26" t="s">
        <v>5471</v>
      </c>
      <c r="S145" s="37" t="s">
        <v>32</v>
      </c>
      <c r="T145" s="6" t="s">
        <v>55</v>
      </c>
      <c r="U145" s="8" t="s">
        <v>128</v>
      </c>
      <c r="V145" s="8" t="s">
        <v>128</v>
      </c>
      <c r="W145" s="8" t="s">
        <v>2200</v>
      </c>
      <c r="X145" s="8" t="s">
        <v>17128</v>
      </c>
      <c r="Y145" s="8"/>
    </row>
    <row r="146" spans="1:25" ht="75" hidden="1" x14ac:dyDescent="0.2">
      <c r="A146" s="8">
        <v>143</v>
      </c>
      <c r="B146" s="8" t="s">
        <v>5472</v>
      </c>
      <c r="C146" s="8" t="s">
        <v>2</v>
      </c>
      <c r="D146" s="17" t="s">
        <v>5473</v>
      </c>
      <c r="E146" s="8" t="s">
        <v>4</v>
      </c>
      <c r="F146" s="19" t="s">
        <v>5454</v>
      </c>
      <c r="G146" s="7"/>
      <c r="H146" s="8"/>
      <c r="I146" s="8"/>
      <c r="J146" s="8"/>
      <c r="K146" s="8" t="s">
        <v>52</v>
      </c>
      <c r="L146" s="8">
        <v>2024</v>
      </c>
      <c r="M146" s="8" t="s">
        <v>6</v>
      </c>
      <c r="N146" s="8" t="s">
        <v>12</v>
      </c>
      <c r="O146" s="8" t="s">
        <v>5474</v>
      </c>
      <c r="P146" s="17" t="str">
        <f t="shared" si="4"/>
        <v>Akash E., Ashokkumar S.R., Banupriya N., Subash Thangam K., Sanjay Kumar N., Jananeshwaran M., "Hardware Implementations of Dehazing Algorithms", Proceedings of the 18th INDIAcom; 2024 11th International Conference on Computing for Sustainable Global Development, INDIACom 2024,2024, DOI: 10.23919/INDIACom61295.2024.10499061</v>
      </c>
      <c r="Q146" s="6" t="str">
        <f t="shared" si="5"/>
        <v>Akash E., Ashokkumar S.R., Banupriya N., Subash Thangam K., Sanjay Kumar N., Jananeshwaran M., "Hardware Implementations of Dehazing Algorithms", Proceedings of the 18th INDIAcom; 2024 11th International Conference on Computing for Sustainable Global Development, INDIACom 2024,2024, DOI: 10.23919/INDIACom61295.2024.10499061</v>
      </c>
      <c r="R146" s="6" t="s">
        <v>5475</v>
      </c>
      <c r="S146" s="37" t="s">
        <v>68</v>
      </c>
      <c r="T146" s="6" t="s">
        <v>68</v>
      </c>
      <c r="U146" s="8" t="s">
        <v>5292</v>
      </c>
      <c r="V146" s="8" t="s">
        <v>570</v>
      </c>
      <c r="W146" s="8" t="s">
        <v>3417</v>
      </c>
      <c r="X146" s="8" t="s">
        <v>17128</v>
      </c>
      <c r="Y146" s="8"/>
    </row>
    <row r="147" spans="1:25" ht="75" hidden="1" x14ac:dyDescent="0.2">
      <c r="A147" s="8">
        <v>144</v>
      </c>
      <c r="B147" s="8" t="s">
        <v>5476</v>
      </c>
      <c r="C147" s="8" t="s">
        <v>2</v>
      </c>
      <c r="D147" s="17" t="s">
        <v>5477</v>
      </c>
      <c r="E147" s="8" t="s">
        <v>4</v>
      </c>
      <c r="F147" s="19" t="s">
        <v>5449</v>
      </c>
      <c r="G147" s="7"/>
      <c r="H147" s="8"/>
      <c r="I147" s="8"/>
      <c r="J147" s="8"/>
      <c r="K147" s="8" t="s">
        <v>52</v>
      </c>
      <c r="L147" s="8">
        <v>2024</v>
      </c>
      <c r="M147" s="8" t="s">
        <v>6</v>
      </c>
      <c r="N147" s="8" t="s">
        <v>12</v>
      </c>
      <c r="O147" s="8" t="s">
        <v>5478</v>
      </c>
      <c r="P147" s="17" t="str">
        <f t="shared" si="4"/>
        <v>Neravetla A.R., Samreen S., Mohammed A.S., Jiwani N., Logeshwaran J., "An Improved Lung Cancer Prediction Algorithm using Generative Adversarial Network in Modern Healthcare", 2nd International Conference on Integrated Circuits and Communication Systems, ICICACS 2024,2024, DOI: 10.1109/ICICACS60521.2024.10498818</v>
      </c>
      <c r="Q147" s="6" t="str">
        <f t="shared" si="5"/>
        <v>Neravetla A.R., Samreen S., Mohammed A.S., Jiwani N., Logeshwaran J., "An Improved Lung Cancer Prediction Algorithm using Generative Adversarial Network in Modern Healthcare", 2nd International Conference on Integrated Circuits and Communication Systems, ICICACS 2024,2024, DOI: 10.1109/ICICACS60521.2024.10498818</v>
      </c>
      <c r="R147" s="6" t="s">
        <v>5479</v>
      </c>
      <c r="S147" s="37" t="s">
        <v>68</v>
      </c>
      <c r="T147" s="6" t="s">
        <v>68</v>
      </c>
      <c r="U147" s="8" t="s">
        <v>56</v>
      </c>
      <c r="V147" s="8" t="s">
        <v>56</v>
      </c>
      <c r="W147" s="8" t="s">
        <v>1939</v>
      </c>
      <c r="X147" s="8" t="s">
        <v>17128</v>
      </c>
      <c r="Y147" s="8"/>
    </row>
    <row r="148" spans="1:25" ht="75" hidden="1" x14ac:dyDescent="0.2">
      <c r="A148" s="8">
        <v>145</v>
      </c>
      <c r="B148" s="8" t="s">
        <v>17149</v>
      </c>
      <c r="C148" s="8" t="s">
        <v>2</v>
      </c>
      <c r="D148" s="17" t="s">
        <v>5481</v>
      </c>
      <c r="E148" s="8" t="s">
        <v>4</v>
      </c>
      <c r="F148" s="8" t="s">
        <v>209</v>
      </c>
      <c r="G148" s="7"/>
      <c r="H148" s="8"/>
      <c r="I148" s="8"/>
      <c r="J148" s="8"/>
      <c r="K148" s="8" t="s">
        <v>52</v>
      </c>
      <c r="L148" s="8">
        <v>2024</v>
      </c>
      <c r="M148" s="8" t="s">
        <v>6</v>
      </c>
      <c r="N148" s="8" t="s">
        <v>12</v>
      </c>
      <c r="O148" s="8" t="s">
        <v>5482</v>
      </c>
      <c r="P148" s="17" t="str">
        <f t="shared" si="4"/>
        <v>Kumaragurubaran S., Vijayakumar N., "A novel swarm intelligence-based fuzzy logic in efficient connectivity of vehicles", International Journal of Communication Systems,2024, DOI: 10.1002/dac.5795</v>
      </c>
      <c r="Q148" s="6" t="str">
        <f t="shared" si="5"/>
        <v>Kumaragurubaran S., Vijayakumar N., "A novel swarm intelligence-based fuzzy logic in efficient connectivity of vehicles", International Journal of Communication Systems,2024, DOI: 10.1002/dac.5795</v>
      </c>
      <c r="R148" s="6" t="s">
        <v>5483</v>
      </c>
      <c r="S148" s="37" t="s">
        <v>32</v>
      </c>
      <c r="T148" s="6" t="s">
        <v>55</v>
      </c>
      <c r="U148" s="8" t="s">
        <v>56</v>
      </c>
      <c r="V148" s="8" t="s">
        <v>56</v>
      </c>
      <c r="W148" s="8" t="s">
        <v>17150</v>
      </c>
      <c r="X148" s="8" t="s">
        <v>14868</v>
      </c>
      <c r="Y148" s="8"/>
    </row>
    <row r="149" spans="1:25" ht="75" hidden="1" x14ac:dyDescent="0.2">
      <c r="A149" s="8">
        <v>146</v>
      </c>
      <c r="B149" s="8" t="s">
        <v>5119</v>
      </c>
      <c r="C149" s="8" t="s">
        <v>2</v>
      </c>
      <c r="D149" s="17" t="s">
        <v>5484</v>
      </c>
      <c r="E149" s="8" t="s">
        <v>4</v>
      </c>
      <c r="F149" s="19" t="s">
        <v>5485</v>
      </c>
      <c r="G149" s="7" t="s">
        <v>6</v>
      </c>
      <c r="H149" s="8">
        <v>3</v>
      </c>
      <c r="I149" s="8"/>
      <c r="J149" s="8"/>
      <c r="K149" s="8" t="s">
        <v>52</v>
      </c>
      <c r="L149" s="8">
        <v>2024</v>
      </c>
      <c r="M149" s="8" t="s">
        <v>6</v>
      </c>
      <c r="N149" s="8" t="s">
        <v>12</v>
      </c>
      <c r="O149" s="8" t="s">
        <v>5486</v>
      </c>
      <c r="P149" s="17" t="str">
        <f t="shared" si="4"/>
        <v>Nachiappan B., Rajkumar N., Viji C., Mohanraj A., "Artificial and Deceitful Faces Detection Using Machine Learning [Detección de rostros artificiales y engañosos mediante aprendizaje automático]", Salud, Ciencia y Tecnologia - Serie de Conferencias, 3,2024, DOI: 10.56294/sctconf2024611</v>
      </c>
      <c r="Q149" s="6" t="str">
        <f t="shared" si="5"/>
        <v>Nachiappan B., Rajkumar N., Viji C., Mohanraj A., "Artificial and Deceitful Faces Detection Using Machine Learning [Detección de rostros artificiales y engañosos mediante aprendizaje automático]", Salud, Ciencia y Tecnologia - Serie de Conferencias, 3,2024, DOI: 10.56294/sctconf2024611</v>
      </c>
      <c r="R149" s="6" t="s">
        <v>5487</v>
      </c>
      <c r="S149" s="37" t="s">
        <v>32</v>
      </c>
      <c r="T149" s="6" t="s">
        <v>4870</v>
      </c>
      <c r="U149" s="8" t="s">
        <v>80</v>
      </c>
      <c r="V149" s="8" t="s">
        <v>80</v>
      </c>
      <c r="W149" s="8" t="s">
        <v>3068</v>
      </c>
      <c r="X149" s="8" t="s">
        <v>17128</v>
      </c>
      <c r="Y149" s="8"/>
    </row>
    <row r="150" spans="1:25" ht="75" hidden="1" x14ac:dyDescent="0.2">
      <c r="A150" s="8">
        <v>147</v>
      </c>
      <c r="B150" s="8" t="s">
        <v>5488</v>
      </c>
      <c r="C150" s="8" t="s">
        <v>2</v>
      </c>
      <c r="D150" s="17" t="s">
        <v>5489</v>
      </c>
      <c r="E150" s="8" t="s">
        <v>4</v>
      </c>
      <c r="F150" s="19" t="s">
        <v>5490</v>
      </c>
      <c r="G150" s="7"/>
      <c r="H150" s="8"/>
      <c r="I150" s="8"/>
      <c r="J150" s="8"/>
      <c r="K150" s="8" t="s">
        <v>52</v>
      </c>
      <c r="L150" s="8">
        <v>2024</v>
      </c>
      <c r="M150" s="8" t="s">
        <v>6</v>
      </c>
      <c r="N150" s="8" t="s">
        <v>12</v>
      </c>
      <c r="O150" s="8" t="s">
        <v>5491</v>
      </c>
      <c r="P150" s="17" t="str">
        <f t="shared" si="4"/>
        <v>Rohella P., Mimani S., Ramakrishnan R., Jiwani N., Logeshwaran J., "Generative AI in FinTech: Generating Images Based on Predefined Lists of Stock Keeping Units Using Product Descriptions", 2024 2nd International Conference on Disruptive Technologies, ICDT 2024,2024, DOI: 10.1109/ICDT61202.2024.10489328</v>
      </c>
      <c r="Q150" s="6" t="str">
        <f t="shared" si="5"/>
        <v>Rohella P., Mimani S., Ramakrishnan R., Jiwani N., Logeshwaran J., "Generative AI in FinTech: Generating Images Based on Predefined Lists of Stock Keeping Units Using Product Descriptions", 2024 2nd International Conference on Disruptive Technologies, ICDT 2024,2024, DOI: 10.1109/ICDT61202.2024.10489328</v>
      </c>
      <c r="R150" s="6" t="s">
        <v>5492</v>
      </c>
      <c r="S150" s="37" t="s">
        <v>68</v>
      </c>
      <c r="T150" s="6" t="s">
        <v>68</v>
      </c>
      <c r="U150" s="8" t="s">
        <v>56</v>
      </c>
      <c r="V150" s="8" t="s">
        <v>56</v>
      </c>
      <c r="W150" s="8" t="s">
        <v>1939</v>
      </c>
      <c r="X150" s="8" t="s">
        <v>17128</v>
      </c>
      <c r="Y150" s="8"/>
    </row>
    <row r="151" spans="1:25" ht="75" hidden="1" x14ac:dyDescent="0.2">
      <c r="A151" s="8">
        <v>148</v>
      </c>
      <c r="B151" s="8" t="s">
        <v>5493</v>
      </c>
      <c r="C151" s="8" t="s">
        <v>2</v>
      </c>
      <c r="D151" s="17" t="s">
        <v>5494</v>
      </c>
      <c r="E151" s="8" t="s">
        <v>4</v>
      </c>
      <c r="F151" s="19" t="s">
        <v>5490</v>
      </c>
      <c r="G151" s="7"/>
      <c r="H151" s="8"/>
      <c r="I151" s="8"/>
      <c r="J151" s="8"/>
      <c r="K151" s="8" t="s">
        <v>52</v>
      </c>
      <c r="L151" s="8">
        <v>2024</v>
      </c>
      <c r="M151" s="8" t="s">
        <v>6</v>
      </c>
      <c r="N151" s="8" t="s">
        <v>12</v>
      </c>
      <c r="O151" s="8" t="s">
        <v>5495</v>
      </c>
      <c r="P151" s="17" t="str">
        <f t="shared" si="4"/>
        <v>Yennapusa H., Palle R.R., Mallikarjunaradhya V., Suganyadevi K., Gupta N., "An Enhanced Virtualization of Resources for High Performance Applications in Cloud Computing Using Deep Regression Model", 2024 2nd International Conference on Disruptive Technologies, ICDT 2024,2024, DOI: 10.1109/ICDT61202.2024.10489568</v>
      </c>
      <c r="Q151" s="6" t="str">
        <f t="shared" si="5"/>
        <v>Yennapusa H., Palle R.R., Mallikarjunaradhya V., Suganyadevi K., Gupta N., "An Enhanced Virtualization of Resources for High Performance Applications in Cloud Computing Using Deep Regression Model", 2024 2nd International Conference on Disruptive Technologies, ICDT 2024,2024, DOI: 10.1109/ICDT61202.2024.10489568</v>
      </c>
      <c r="R151" s="6" t="s">
        <v>5496</v>
      </c>
      <c r="S151" s="37" t="s">
        <v>68</v>
      </c>
      <c r="T151" s="6" t="s">
        <v>68</v>
      </c>
      <c r="U151" s="8" t="s">
        <v>56</v>
      </c>
      <c r="V151" s="8" t="s">
        <v>56</v>
      </c>
      <c r="W151" s="8" t="s">
        <v>17150</v>
      </c>
      <c r="X151" s="8" t="s">
        <v>17128</v>
      </c>
      <c r="Y151" s="8"/>
    </row>
    <row r="152" spans="1:25" ht="75" hidden="1" x14ac:dyDescent="0.2">
      <c r="A152" s="8">
        <v>149</v>
      </c>
      <c r="B152" s="8" t="s">
        <v>5497</v>
      </c>
      <c r="C152" s="8" t="s">
        <v>2</v>
      </c>
      <c r="D152" s="17" t="s">
        <v>5498</v>
      </c>
      <c r="E152" s="8" t="s">
        <v>4</v>
      </c>
      <c r="F152" s="19" t="s">
        <v>5490</v>
      </c>
      <c r="G152" s="7"/>
      <c r="H152" s="8"/>
      <c r="I152" s="8"/>
      <c r="J152" s="8"/>
      <c r="K152" s="8" t="s">
        <v>52</v>
      </c>
      <c r="L152" s="8">
        <v>2024</v>
      </c>
      <c r="M152" s="8" t="s">
        <v>6</v>
      </c>
      <c r="N152" s="8" t="s">
        <v>12</v>
      </c>
      <c r="O152" s="8" t="s">
        <v>5499</v>
      </c>
      <c r="P152" s="17" t="str">
        <f t="shared" si="4"/>
        <v>Ramakrishnan R., Rohella P., Mimani S., Jiwani N., Logeshwaran J., "Employing AI and ML in Risk Assessment for Lending for Assessing Credit Worthiness", 2024 2nd International Conference on Disruptive Technologies, ICDT 2024,2024, DOI: 10.1109/ICDT61202.2024.10489313</v>
      </c>
      <c r="Q152" s="6" t="str">
        <f t="shared" si="5"/>
        <v>Ramakrishnan R., Rohella P., Mimani S., Jiwani N., Logeshwaran J., "Employing AI and ML in Risk Assessment for Lending for Assessing Credit Worthiness", 2024 2nd International Conference on Disruptive Technologies, ICDT 2024,2024, DOI: 10.1109/ICDT61202.2024.10489313</v>
      </c>
      <c r="R152" s="6" t="s">
        <v>5500</v>
      </c>
      <c r="S152" s="37" t="s">
        <v>68</v>
      </c>
      <c r="T152" s="6" t="s">
        <v>68</v>
      </c>
      <c r="U152" s="8" t="s">
        <v>56</v>
      </c>
      <c r="V152" s="8" t="s">
        <v>56</v>
      </c>
      <c r="W152" s="8" t="s">
        <v>1939</v>
      </c>
      <c r="X152" s="8" t="s">
        <v>17128</v>
      </c>
      <c r="Y152" s="8"/>
    </row>
    <row r="153" spans="1:25" ht="75" hidden="1" x14ac:dyDescent="0.2">
      <c r="A153" s="8">
        <v>150</v>
      </c>
      <c r="B153" s="8" t="s">
        <v>5501</v>
      </c>
      <c r="C153" s="8" t="s">
        <v>2</v>
      </c>
      <c r="D153" s="17" t="s">
        <v>5502</v>
      </c>
      <c r="E153" s="8" t="s">
        <v>4</v>
      </c>
      <c r="F153" s="19" t="s">
        <v>5490</v>
      </c>
      <c r="G153" s="7"/>
      <c r="H153" s="8"/>
      <c r="I153" s="8"/>
      <c r="J153" s="8"/>
      <c r="K153" s="8" t="s">
        <v>52</v>
      </c>
      <c r="L153" s="8">
        <v>2024</v>
      </c>
      <c r="M153" s="8" t="s">
        <v>6</v>
      </c>
      <c r="N153" s="8" t="s">
        <v>12</v>
      </c>
      <c r="O153" s="8" t="s">
        <v>5503</v>
      </c>
      <c r="P153" s="17" t="str">
        <f t="shared" si="4"/>
        <v>Vadakkethil Somanathan Pillai S.E., Ashokkumar S.R., "A Hierarchical Framework for Fake News Detection Using Semantic Analysis and Source Reliability", 2024 2nd International Conference on Disruptive Technologies, ICDT 2024,2024, DOI: 10.1109/ICDT61202.2024.10489413</v>
      </c>
      <c r="Q153" s="6" t="str">
        <f t="shared" si="5"/>
        <v>Vadakkethil Somanathan Pillai S.E., Ashokkumar S.R., "A Hierarchical Framework for Fake News Detection Using Semantic Analysis and Source Reliability", 2024 2nd International Conference on Disruptive Technologies, ICDT 2024,2024, DOI: 10.1109/ICDT61202.2024.10489413</v>
      </c>
      <c r="R153" s="6" t="s">
        <v>5504</v>
      </c>
      <c r="S153" s="37" t="s">
        <v>68</v>
      </c>
      <c r="T153" s="6" t="s">
        <v>68</v>
      </c>
      <c r="U153" s="8" t="s">
        <v>570</v>
      </c>
      <c r="V153" s="8" t="s">
        <v>570</v>
      </c>
      <c r="W153" s="8" t="s">
        <v>758</v>
      </c>
      <c r="X153" s="8" t="s">
        <v>17128</v>
      </c>
      <c r="Y153" s="8"/>
    </row>
    <row r="154" spans="1:25" ht="75" hidden="1" x14ac:dyDescent="0.2">
      <c r="A154" s="8">
        <v>151</v>
      </c>
      <c r="B154" s="8" t="s">
        <v>5505</v>
      </c>
      <c r="C154" s="8" t="s">
        <v>2</v>
      </c>
      <c r="D154" s="17" t="s">
        <v>5506</v>
      </c>
      <c r="E154" s="8" t="s">
        <v>4</v>
      </c>
      <c r="F154" s="19" t="s">
        <v>5490</v>
      </c>
      <c r="G154" s="7"/>
      <c r="H154" s="8"/>
      <c r="I154" s="8"/>
      <c r="J154" s="8"/>
      <c r="K154" s="8" t="s">
        <v>52</v>
      </c>
      <c r="L154" s="8">
        <v>2024</v>
      </c>
      <c r="M154" s="8" t="s">
        <v>6</v>
      </c>
      <c r="N154" s="8" t="s">
        <v>12</v>
      </c>
      <c r="O154" s="8" t="s">
        <v>5507</v>
      </c>
      <c r="P154" s="17" t="str">
        <f t="shared" si="4"/>
        <v>Mallikarjunaradhya V., Yennapusa H., Palle R.R., Suganyadevi K., Gupta N., "Impacts of High Denisty Cloud Computing on Data Protection and Security Management for 6G Networking", 2024 2nd International Conference on Disruptive Technologies, ICDT 2024,2024, DOI: 10.1109/ICDT61202.2024.10489780</v>
      </c>
      <c r="Q154" s="6" t="str">
        <f t="shared" si="5"/>
        <v>Mallikarjunaradhya V., Yennapusa H., Palle R.R., Suganyadevi K., Gupta N., "Impacts of High Denisty Cloud Computing on Data Protection and Security Management for 6G Networking", 2024 2nd International Conference on Disruptive Technologies, ICDT 2024,2024, DOI: 10.1109/ICDT61202.2024.10489780</v>
      </c>
      <c r="R154" s="6" t="s">
        <v>5508</v>
      </c>
      <c r="S154" s="37" t="s">
        <v>68</v>
      </c>
      <c r="T154" s="6" t="s">
        <v>68</v>
      </c>
      <c r="U154" s="8" t="s">
        <v>56</v>
      </c>
      <c r="V154" s="8" t="s">
        <v>56</v>
      </c>
      <c r="W154" s="8" t="s">
        <v>17150</v>
      </c>
      <c r="X154" s="8" t="s">
        <v>17128</v>
      </c>
      <c r="Y154" s="8"/>
    </row>
    <row r="155" spans="1:25" ht="75" hidden="1" x14ac:dyDescent="0.2">
      <c r="A155" s="8">
        <v>152</v>
      </c>
      <c r="B155" s="8" t="s">
        <v>5509</v>
      </c>
      <c r="C155" s="8" t="s">
        <v>2</v>
      </c>
      <c r="D155" s="17" t="s">
        <v>5510</v>
      </c>
      <c r="E155" s="8" t="s">
        <v>4</v>
      </c>
      <c r="F155" s="19" t="s">
        <v>5490</v>
      </c>
      <c r="G155" s="7"/>
      <c r="H155" s="8"/>
      <c r="I155" s="8"/>
      <c r="J155" s="8"/>
      <c r="K155" s="8" t="s">
        <v>52</v>
      </c>
      <c r="L155" s="8">
        <v>2024</v>
      </c>
      <c r="M155" s="8" t="s">
        <v>6</v>
      </c>
      <c r="N155" s="8" t="s">
        <v>12</v>
      </c>
      <c r="O155" s="8" t="s">
        <v>5511</v>
      </c>
      <c r="P155" s="17" t="str">
        <f t="shared" si="4"/>
        <v>Saddi V.R., Gopal S.K., Mohammed A.S., Dhanasekaran S., Naruka M.S., "Examine the Role of Generative AI in Enhancing Threat Intelligence and Cyber Security Measures", 2024 2nd International Conference on Disruptive Technologies, ICDT 2024,2024, DOI: 10.1109/ICDT61202.2024.10489766</v>
      </c>
      <c r="Q155" s="6" t="str">
        <f t="shared" si="5"/>
        <v>Saddi V.R., Gopal S.K., Mohammed A.S., Dhanasekaran S., Naruka M.S., "Examine the Role of Generative AI in Enhancing Threat Intelligence and Cyber Security Measures", 2024 2nd International Conference on Disruptive Technologies, ICDT 2024,2024, DOI: 10.1109/ICDT61202.2024.10489766</v>
      </c>
      <c r="R155" s="6" t="s">
        <v>5512</v>
      </c>
      <c r="S155" s="37" t="s">
        <v>68</v>
      </c>
      <c r="T155" s="6" t="s">
        <v>68</v>
      </c>
      <c r="U155" s="8" t="s">
        <v>56</v>
      </c>
      <c r="V155" s="8" t="s">
        <v>56</v>
      </c>
      <c r="W155" s="8" t="s">
        <v>665</v>
      </c>
      <c r="X155" s="8" t="s">
        <v>17128</v>
      </c>
      <c r="Y155" s="8"/>
    </row>
    <row r="156" spans="1:25" ht="75" hidden="1" x14ac:dyDescent="0.2">
      <c r="A156" s="8">
        <v>153</v>
      </c>
      <c r="B156" s="8" t="s">
        <v>5513</v>
      </c>
      <c r="C156" s="8" t="s">
        <v>2</v>
      </c>
      <c r="D156" s="17" t="s">
        <v>5514</v>
      </c>
      <c r="E156" s="8" t="s">
        <v>4</v>
      </c>
      <c r="F156" s="19" t="s">
        <v>2892</v>
      </c>
      <c r="G156" s="7"/>
      <c r="H156" s="8"/>
      <c r="I156" s="8"/>
      <c r="J156" s="8"/>
      <c r="K156" s="8" t="s">
        <v>52</v>
      </c>
      <c r="L156" s="8">
        <v>2024</v>
      </c>
      <c r="M156" s="8" t="s">
        <v>6</v>
      </c>
      <c r="N156" s="8" t="s">
        <v>12</v>
      </c>
      <c r="O156" s="8" t="s">
        <v>5515</v>
      </c>
      <c r="P156" s="17" t="str">
        <f t="shared" si="4"/>
        <v>Kumar M., Kumar A., Kumar A., Kumar A., Kamble D., "Development of new improved plastic collapse moment equations of pressurized different angled pipe bends under bending moments", Proceedings of the Institution of Mechanical Engineers, Part E: Journal of Process Mechanical Engineering,2024, DOI: 10.1177/09544089241248428</v>
      </c>
      <c r="Q156" s="6" t="str">
        <f t="shared" si="5"/>
        <v>Kumar M., Kumar A., Kumar A., Kumar A., Kamble D., "Development of new improved plastic collapse moment equations of pressurized different angled pipe bends under bending moments", Proceedings of the Institution of Mechanical Engineers, Part E: Journal of Process Mechanical Engineering,2024, DOI: 10.1177/09544089241248428</v>
      </c>
      <c r="R156" s="6" t="s">
        <v>5516</v>
      </c>
      <c r="S156" s="37" t="s">
        <v>32</v>
      </c>
      <c r="T156" s="6" t="s">
        <v>55</v>
      </c>
      <c r="U156" s="8" t="s">
        <v>149</v>
      </c>
      <c r="V156" s="8" t="s">
        <v>149</v>
      </c>
      <c r="W156" s="8" t="s">
        <v>2176</v>
      </c>
      <c r="X156" s="8" t="s">
        <v>17128</v>
      </c>
      <c r="Y156" s="8"/>
    </row>
    <row r="157" spans="1:25" ht="75" hidden="1" x14ac:dyDescent="0.2">
      <c r="A157" s="8">
        <v>154</v>
      </c>
      <c r="B157" s="8" t="s">
        <v>5518</v>
      </c>
      <c r="C157" s="8" t="s">
        <v>2</v>
      </c>
      <c r="D157" s="17" t="s">
        <v>5519</v>
      </c>
      <c r="E157" s="8" t="s">
        <v>4</v>
      </c>
      <c r="F157" s="19" t="s">
        <v>5490</v>
      </c>
      <c r="G157" s="7"/>
      <c r="H157" s="8"/>
      <c r="I157" s="8"/>
      <c r="J157" s="8"/>
      <c r="K157" s="8" t="s">
        <v>52</v>
      </c>
      <c r="L157" s="8">
        <v>2024</v>
      </c>
      <c r="M157" s="8" t="s">
        <v>6</v>
      </c>
      <c r="N157" s="8" t="s">
        <v>12</v>
      </c>
      <c r="O157" s="8" t="s">
        <v>5520</v>
      </c>
      <c r="P157" s="17" t="str">
        <f t="shared" si="4"/>
        <v>Vadakkethil Somanathan Pillai S.E., Vivek Kumar M., "Leveraging Natural Language Processing for Detecting Fake News: A Comparative Analysis", 2024 2nd International Conference on Disruptive Technologies, ICDT 2024,2024, DOI: 10.1109/ICDT61202.2024.10489386</v>
      </c>
      <c r="Q157" s="6" t="str">
        <f t="shared" si="5"/>
        <v>Vadakkethil Somanathan Pillai S.E., Vivek Kumar M., "Leveraging Natural Language Processing for Detecting Fake News: A Comparative Analysis", 2024 2nd International Conference on Disruptive Technologies, ICDT 2024,2024, DOI: 10.1109/ICDT61202.2024.10489386</v>
      </c>
      <c r="R157" s="6" t="s">
        <v>5521</v>
      </c>
      <c r="S157" s="37" t="s">
        <v>68</v>
      </c>
      <c r="T157" s="6" t="s">
        <v>68</v>
      </c>
      <c r="U157" s="8" t="s">
        <v>56</v>
      </c>
      <c r="V157" s="8" t="s">
        <v>56</v>
      </c>
      <c r="W157" s="8" t="s">
        <v>3166</v>
      </c>
      <c r="X157" s="8" t="s">
        <v>17128</v>
      </c>
      <c r="Y157" s="8"/>
    </row>
    <row r="158" spans="1:25" ht="75" hidden="1" x14ac:dyDescent="0.2">
      <c r="A158" s="8">
        <v>155</v>
      </c>
      <c r="B158" s="8" t="s">
        <v>5522</v>
      </c>
      <c r="C158" s="8" t="s">
        <v>2</v>
      </c>
      <c r="D158" s="17" t="s">
        <v>5523</v>
      </c>
      <c r="E158" s="8" t="s">
        <v>4</v>
      </c>
      <c r="F158" s="19" t="s">
        <v>5490</v>
      </c>
      <c r="G158" s="7"/>
      <c r="H158" s="8"/>
      <c r="I158" s="8"/>
      <c r="J158" s="8"/>
      <c r="K158" s="8" t="s">
        <v>52</v>
      </c>
      <c r="L158" s="8">
        <v>2024</v>
      </c>
      <c r="M158" s="8" t="s">
        <v>6</v>
      </c>
      <c r="N158" s="8" t="s">
        <v>12</v>
      </c>
      <c r="O158" s="8" t="s">
        <v>5524</v>
      </c>
      <c r="P158" s="17" t="str">
        <f t="shared" si="4"/>
        <v>Palle R.R., Mallikarjunaradhya V., Yennapusa H., Suganyadevi K., Gupta N., "Comparing the Supersonic Cloud Computing Model to Enhance the Networking and Security in Traditional Data Centers", 2024 2nd International Conference on Disruptive Technologies, ICDT 2024,2024, DOI: 10.1109/ICDT61202.2024.10489227</v>
      </c>
      <c r="Q158" s="6" t="str">
        <f t="shared" si="5"/>
        <v>Palle R.R., Mallikarjunaradhya V., Yennapusa H., Suganyadevi K., Gupta N., "Comparing the Supersonic Cloud Computing Model to Enhance the Networking and Security in Traditional Data Centers", 2024 2nd International Conference on Disruptive Technologies, ICDT 2024,2024, DOI: 10.1109/ICDT61202.2024.10489227</v>
      </c>
      <c r="R158" s="6" t="s">
        <v>5525</v>
      </c>
      <c r="S158" s="37" t="s">
        <v>68</v>
      </c>
      <c r="T158" s="6" t="s">
        <v>68</v>
      </c>
      <c r="U158" s="8" t="s">
        <v>56</v>
      </c>
      <c r="V158" s="8" t="s">
        <v>56</v>
      </c>
      <c r="W158" s="8" t="s">
        <v>17150</v>
      </c>
      <c r="X158" s="8" t="s">
        <v>17128</v>
      </c>
      <c r="Y158" s="8"/>
    </row>
    <row r="159" spans="1:25" ht="75" hidden="1" x14ac:dyDescent="0.2">
      <c r="A159" s="8">
        <v>156</v>
      </c>
      <c r="B159" s="8" t="s">
        <v>17151</v>
      </c>
      <c r="C159" s="8" t="s">
        <v>2</v>
      </c>
      <c r="D159" s="17" t="s">
        <v>5527</v>
      </c>
      <c r="E159" s="8" t="s">
        <v>4</v>
      </c>
      <c r="F159" s="19" t="s">
        <v>5490</v>
      </c>
      <c r="G159" s="7"/>
      <c r="H159" s="8"/>
      <c r="I159" s="8"/>
      <c r="J159" s="8"/>
      <c r="K159" s="8" t="s">
        <v>52</v>
      </c>
      <c r="L159" s="8">
        <v>2024</v>
      </c>
      <c r="M159" s="8" t="s">
        <v>6</v>
      </c>
      <c r="N159" s="8" t="s">
        <v>12</v>
      </c>
      <c r="O159" s="8" t="s">
        <v>5528</v>
      </c>
      <c r="P159" s="17" t="str">
        <f t="shared" si="4"/>
        <v>Vadakkethil Somanathan Pillai S.E., Parveen H.S., "A Multi-Modal Framework for Fake News Analysis for Detection to Deconstruction", 2024 2nd International Conference on Disruptive Technologies, ICDT 2024,2024, DOI: 10.1109/ICDT61202.2024.10489369</v>
      </c>
      <c r="Q159" s="6" t="str">
        <f t="shared" si="5"/>
        <v>Vadakkethil Somanathan Pillai S.E., Parveen H.S., "A Multi-Modal Framework for Fake News Analysis for Detection to Deconstruction", 2024 2nd International Conference on Disruptive Technologies, ICDT 2024,2024, DOI: 10.1109/ICDT61202.2024.10489369</v>
      </c>
      <c r="R159" s="6" t="s">
        <v>5529</v>
      </c>
      <c r="S159" s="37" t="s">
        <v>68</v>
      </c>
      <c r="T159" s="6" t="s">
        <v>68</v>
      </c>
      <c r="U159" s="8" t="s">
        <v>80</v>
      </c>
      <c r="V159" s="8" t="s">
        <v>80</v>
      </c>
      <c r="W159" s="8" t="s">
        <v>726</v>
      </c>
      <c r="X159" s="8" t="s">
        <v>17128</v>
      </c>
      <c r="Y159" s="8"/>
    </row>
    <row r="160" spans="1:25" ht="75" hidden="1" x14ac:dyDescent="0.2">
      <c r="A160" s="8">
        <v>157</v>
      </c>
      <c r="B160" s="8" t="s">
        <v>5530</v>
      </c>
      <c r="C160" s="8" t="s">
        <v>2</v>
      </c>
      <c r="D160" s="17" t="s">
        <v>5531</v>
      </c>
      <c r="E160" s="8" t="s">
        <v>4</v>
      </c>
      <c r="F160" s="19" t="s">
        <v>5490</v>
      </c>
      <c r="G160" s="7"/>
      <c r="H160" s="8"/>
      <c r="I160" s="8"/>
      <c r="J160" s="8"/>
      <c r="K160" s="8" t="s">
        <v>52</v>
      </c>
      <c r="L160" s="8">
        <v>2024</v>
      </c>
      <c r="M160" s="8" t="s">
        <v>6</v>
      </c>
      <c r="N160" s="8" t="s">
        <v>12</v>
      </c>
      <c r="O160" s="8" t="s">
        <v>5532</v>
      </c>
      <c r="P160" s="17" t="str">
        <f t="shared" si="4"/>
        <v>Mohammed A.S., Saddi V.R., Gopal S.K., Dhanasekaran S., Naruka M.S., "AI-Driven Continuous Integration and Continuous Deployment in Software Engineering", 2024 2nd International Conference on Disruptive Technologies, ICDT 2024,2024, DOI: 10.1109/ICDT61202.2024.10489475</v>
      </c>
      <c r="Q160" s="6" t="str">
        <f t="shared" si="5"/>
        <v>Mohammed A.S., Saddi V.R., Gopal S.K., Dhanasekaran S., Naruka M.S., "AI-Driven Continuous Integration and Continuous Deployment in Software Engineering", 2024 2nd International Conference on Disruptive Technologies, ICDT 2024,2024, DOI: 10.1109/ICDT61202.2024.10489475</v>
      </c>
      <c r="R160" s="6" t="s">
        <v>5533</v>
      </c>
      <c r="S160" s="37" t="s">
        <v>68</v>
      </c>
      <c r="T160" s="6" t="s">
        <v>68</v>
      </c>
      <c r="U160" s="8" t="s">
        <v>56</v>
      </c>
      <c r="V160" s="8" t="s">
        <v>56</v>
      </c>
      <c r="W160" s="8" t="s">
        <v>665</v>
      </c>
      <c r="X160" s="8" t="s">
        <v>17128</v>
      </c>
      <c r="Y160" s="8"/>
    </row>
    <row r="161" spans="1:33" ht="75" hidden="1" x14ac:dyDescent="0.2">
      <c r="A161" s="8">
        <v>158</v>
      </c>
      <c r="B161" s="8" t="s">
        <v>5534</v>
      </c>
      <c r="C161" s="8" t="s">
        <v>2</v>
      </c>
      <c r="D161" s="17" t="s">
        <v>5535</v>
      </c>
      <c r="E161" s="8" t="s">
        <v>4</v>
      </c>
      <c r="F161" s="19" t="s">
        <v>5490</v>
      </c>
      <c r="G161" s="7"/>
      <c r="H161" s="8"/>
      <c r="I161" s="8"/>
      <c r="J161" s="8"/>
      <c r="K161" s="8" t="s">
        <v>52</v>
      </c>
      <c r="L161" s="8">
        <v>2024</v>
      </c>
      <c r="M161" s="8" t="s">
        <v>6</v>
      </c>
      <c r="N161" s="8" t="s">
        <v>12</v>
      </c>
      <c r="O161" s="8" t="s">
        <v>5536</v>
      </c>
      <c r="P161" s="17" t="str">
        <f t="shared" si="4"/>
        <v>Mimani S., Ramakrishnan R., Rohella P., Jiwani N., Logeshwaran J., "The Utilization of AI Extends Beyond Payment Systems to E-Commerce Store Development", 2024 2nd International Conference on Disruptive Technologies, ICDT 2024,2024, DOI: 10.1109/ICDT61202.2024.10489393</v>
      </c>
      <c r="Q161" s="6" t="str">
        <f t="shared" si="5"/>
        <v>Mimani S., Ramakrishnan R., Rohella P., Jiwani N., Logeshwaran J., "The Utilization of AI Extends Beyond Payment Systems to E-Commerce Store Development", 2024 2nd International Conference on Disruptive Technologies, ICDT 2024,2024, DOI: 10.1109/ICDT61202.2024.10489393</v>
      </c>
      <c r="R161" s="6" t="s">
        <v>5537</v>
      </c>
      <c r="S161" s="37" t="s">
        <v>68</v>
      </c>
      <c r="T161" s="6" t="s">
        <v>68</v>
      </c>
      <c r="U161" s="8" t="s">
        <v>56</v>
      </c>
      <c r="V161" s="8" t="s">
        <v>56</v>
      </c>
      <c r="W161" s="8" t="s">
        <v>1939</v>
      </c>
      <c r="X161" s="8" t="s">
        <v>17128</v>
      </c>
      <c r="Y161" s="8"/>
    </row>
    <row r="162" spans="1:33" ht="75" hidden="1" x14ac:dyDescent="0.2">
      <c r="A162" s="8">
        <v>159</v>
      </c>
      <c r="B162" s="8" t="s">
        <v>5538</v>
      </c>
      <c r="C162" s="8" t="s">
        <v>2</v>
      </c>
      <c r="D162" s="17" t="s">
        <v>5539</v>
      </c>
      <c r="E162" s="8" t="s">
        <v>4</v>
      </c>
      <c r="F162" s="19" t="s">
        <v>5490</v>
      </c>
      <c r="G162" s="7"/>
      <c r="H162" s="8"/>
      <c r="I162" s="8"/>
      <c r="J162" s="8"/>
      <c r="K162" s="8" t="s">
        <v>52</v>
      </c>
      <c r="L162" s="8">
        <v>2024</v>
      </c>
      <c r="M162" s="8" t="s">
        <v>6</v>
      </c>
      <c r="N162" s="8" t="s">
        <v>12</v>
      </c>
      <c r="O162" s="8" t="s">
        <v>5540</v>
      </c>
      <c r="P162" s="17" t="str">
        <f t="shared" si="4"/>
        <v>Gopal S.K., Mohammed A.S., Saddi V.R., Dhanasekaran S., Naruka M.S., "Investigate the Role of Machine Learning in Optimizing Dynamic Scaling Strategies for Cloud-Based Applications", 2024 2nd International Conference on Disruptive Technologies, ICDT 2024,2024, DOI: 10.1109/ICDT61202.2024.10489116</v>
      </c>
      <c r="Q162" s="6" t="str">
        <f t="shared" si="5"/>
        <v>Gopal S.K., Mohammed A.S., Saddi V.R., Dhanasekaran S., Naruka M.S., "Investigate the Role of Machine Learning in Optimizing Dynamic Scaling Strategies for Cloud-Based Applications", 2024 2nd International Conference on Disruptive Technologies, ICDT 2024,2024, DOI: 10.1109/ICDT61202.2024.10489116</v>
      </c>
      <c r="R162" s="6" t="s">
        <v>5541</v>
      </c>
      <c r="S162" s="37" t="s">
        <v>68</v>
      </c>
      <c r="T162" s="6" t="s">
        <v>68</v>
      </c>
      <c r="U162" s="8" t="s">
        <v>56</v>
      </c>
      <c r="V162" s="8" t="s">
        <v>56</v>
      </c>
      <c r="W162" s="8" t="s">
        <v>665</v>
      </c>
      <c r="X162" s="8" t="s">
        <v>17128</v>
      </c>
      <c r="Y162" s="8"/>
    </row>
    <row r="163" spans="1:33" ht="75" hidden="1" x14ac:dyDescent="0.2">
      <c r="A163" s="8">
        <v>160</v>
      </c>
      <c r="B163" s="8" t="s">
        <v>5542</v>
      </c>
      <c r="C163" s="8" t="s">
        <v>2</v>
      </c>
      <c r="D163" s="17" t="s">
        <v>5543</v>
      </c>
      <c r="E163" s="8" t="s">
        <v>4</v>
      </c>
      <c r="F163" s="19" t="s">
        <v>5544</v>
      </c>
      <c r="G163" s="7"/>
      <c r="H163" s="8"/>
      <c r="I163" s="8"/>
      <c r="J163" s="8"/>
      <c r="K163" s="8" t="s">
        <v>52</v>
      </c>
      <c r="L163" s="8">
        <v>2024</v>
      </c>
      <c r="M163" s="8" t="s">
        <v>6</v>
      </c>
      <c r="N163" s="8" t="s">
        <v>12</v>
      </c>
      <c r="O163" s="8" t="s">
        <v>5545</v>
      </c>
      <c r="P163" s="17" t="str">
        <f t="shared" si="4"/>
        <v>Jayapriya P., Nagarjunan G., Praveen R., Kirthi Vignesh G., Ramasubramanyam P., "Early Detection of Lung Tumors in CT Imaging using Machine Learning", Proceedings - 2024 5th International Conference on Mobile Computing and Sustainable Informatics, ICMCSI 2024,2024, DOI: 10.1109/ICMCSI61536.2024.00007</v>
      </c>
      <c r="Q163" s="6" t="str">
        <f t="shared" si="5"/>
        <v>Jayapriya P., Nagarjunan G., Praveen R., Kirthi Vignesh G., Ramasubramanyam P., "Early Detection of Lung Tumors in CT Imaging using Machine Learning", Proceedings - 2024 5th International Conference on Mobile Computing and Sustainable Informatics, ICMCSI 2024,2024, DOI: 10.1109/ICMCSI61536.2024.00007</v>
      </c>
      <c r="R163" s="6" t="s">
        <v>5546</v>
      </c>
      <c r="S163" s="37" t="s">
        <v>68</v>
      </c>
      <c r="T163" s="6" t="s">
        <v>68</v>
      </c>
      <c r="U163" s="8" t="s">
        <v>5100</v>
      </c>
      <c r="V163" s="8" t="s">
        <v>80</v>
      </c>
      <c r="W163" s="8" t="s">
        <v>3417</v>
      </c>
      <c r="X163" s="8" t="s">
        <v>17128</v>
      </c>
      <c r="Y163" s="8"/>
    </row>
    <row r="164" spans="1:33" ht="75" hidden="1" x14ac:dyDescent="0.2">
      <c r="A164" s="8">
        <v>161</v>
      </c>
      <c r="B164" s="8" t="s">
        <v>5547</v>
      </c>
      <c r="C164" s="8" t="s">
        <v>2</v>
      </c>
      <c r="D164" s="17" t="s">
        <v>5548</v>
      </c>
      <c r="E164" s="8" t="s">
        <v>4</v>
      </c>
      <c r="F164" s="19" t="s">
        <v>5544</v>
      </c>
      <c r="G164" s="7"/>
      <c r="H164" s="8"/>
      <c r="I164" s="8"/>
      <c r="J164" s="8"/>
      <c r="K164" s="8" t="s">
        <v>52</v>
      </c>
      <c r="L164" s="8">
        <v>2024</v>
      </c>
      <c r="M164" s="8" t="s">
        <v>6</v>
      </c>
      <c r="N164" s="8" t="s">
        <v>12</v>
      </c>
      <c r="O164" s="8" t="s">
        <v>5549</v>
      </c>
      <c r="P164" s="17" t="str">
        <f t="shared" si="4"/>
        <v>Mahajan K., Mane P., Arif S.M., Desai K.R., Lonare G.M., Teresa V.V., "Auto Sorting and Placing of Objects using Robotics Vision Module in MELFA Industrial Robot", Proceedings - 2024 5th International Conference on Mobile Computing and Sustainable Informatics, ICMCSI 2024,2024, DOI: 10.1109/ICMCSI61536.2024.00138</v>
      </c>
      <c r="Q164" s="6" t="str">
        <f t="shared" si="5"/>
        <v>Mahajan K., Mane P., Arif S.M., Desai K.R., Lonare G.M., Teresa V.V., "Auto Sorting and Placing of Objects using Robotics Vision Module in MELFA Industrial Robot", Proceedings - 2024 5th International Conference on Mobile Computing and Sustainable Informatics, ICMCSI 2024,2024, DOI: 10.1109/ICMCSI61536.2024.00138</v>
      </c>
      <c r="R164" s="6" t="s">
        <v>5550</v>
      </c>
      <c r="S164" s="37" t="s">
        <v>68</v>
      </c>
      <c r="T164" s="6" t="s">
        <v>68</v>
      </c>
      <c r="U164" s="8" t="s">
        <v>56</v>
      </c>
      <c r="V164" s="8" t="s">
        <v>56</v>
      </c>
      <c r="W164" s="8" t="s">
        <v>3023</v>
      </c>
      <c r="X164" s="8" t="s">
        <v>17128</v>
      </c>
      <c r="Y164" s="8"/>
    </row>
    <row r="165" spans="1:33" ht="75" hidden="1" x14ac:dyDescent="0.2">
      <c r="A165" s="8">
        <v>162</v>
      </c>
      <c r="B165" s="8" t="s">
        <v>5551</v>
      </c>
      <c r="C165" s="8" t="s">
        <v>2</v>
      </c>
      <c r="D165" s="17" t="s">
        <v>5552</v>
      </c>
      <c r="E165" s="8" t="s">
        <v>4</v>
      </c>
      <c r="F165" s="19" t="s">
        <v>5544</v>
      </c>
      <c r="G165" s="7"/>
      <c r="H165" s="8"/>
      <c r="I165" s="8"/>
      <c r="J165" s="8"/>
      <c r="K165" s="8" t="s">
        <v>52</v>
      </c>
      <c r="L165" s="8">
        <v>2024</v>
      </c>
      <c r="M165" s="8" t="s">
        <v>6</v>
      </c>
      <c r="N165" s="8" t="s">
        <v>12</v>
      </c>
      <c r="O165" s="8" t="s">
        <v>5553</v>
      </c>
      <c r="P165" s="17" t="str">
        <f t="shared" si="4"/>
        <v>Kowshika M., Ooviya M., Pavithradevi B., Rashika K.V., Sampath Kumar S., "Unmanned Aerial Systems in Search and Rescue: A Comprehensive Review and Future Directions", Proceedings - 2024 5th International Conference on Mobile Computing and Sustainable Informatics, ICMCSI 2024,2024, DOI: 10.1109/ICMCSI61536.2024.00008</v>
      </c>
      <c r="Q165" s="6" t="str">
        <f t="shared" si="5"/>
        <v>Kowshika M., Ooviya M., Pavithradevi B., Rashika K.V., Sampath Kumar S., "Unmanned Aerial Systems in Search and Rescue: A Comprehensive Review and Future Directions", Proceedings - 2024 5th International Conference on Mobile Computing and Sustainable Informatics, ICMCSI 2024,2024, DOI: 10.1109/ICMCSI61536.2024.00008</v>
      </c>
      <c r="R165" s="6" t="s">
        <v>5554</v>
      </c>
      <c r="S165" s="37" t="s">
        <v>68</v>
      </c>
      <c r="T165" s="6" t="s">
        <v>68</v>
      </c>
      <c r="U165" s="8" t="s">
        <v>5100</v>
      </c>
      <c r="V165" s="8" t="s">
        <v>80</v>
      </c>
      <c r="W165" s="8" t="s">
        <v>3417</v>
      </c>
      <c r="X165" s="8" t="s">
        <v>17128</v>
      </c>
      <c r="Y165" s="8"/>
    </row>
    <row r="166" spans="1:33" ht="75" hidden="1" x14ac:dyDescent="0.2">
      <c r="A166" s="8">
        <v>163</v>
      </c>
      <c r="B166" s="8" t="s">
        <v>5555</v>
      </c>
      <c r="C166" s="8" t="s">
        <v>2</v>
      </c>
      <c r="D166" s="17" t="s">
        <v>5556</v>
      </c>
      <c r="E166" s="8" t="s">
        <v>4</v>
      </c>
      <c r="F166" s="19" t="s">
        <v>5544</v>
      </c>
      <c r="G166" s="7"/>
      <c r="H166" s="8"/>
      <c r="I166" s="8"/>
      <c r="J166" s="8"/>
      <c r="K166" s="8" t="s">
        <v>52</v>
      </c>
      <c r="L166" s="8">
        <v>2024</v>
      </c>
      <c r="M166" s="8" t="s">
        <v>6</v>
      </c>
      <c r="N166" s="8" t="s">
        <v>12</v>
      </c>
      <c r="O166" s="8" t="s">
        <v>5557</v>
      </c>
      <c r="P166" s="17" t="str">
        <f t="shared" si="4"/>
        <v>Hari Karthik S.K., Praveen A., Kowshik G., Lokeshwaran T., Prasanna K.M., "Heart Disease Prediction using XGBoost and Random Forest Models", Proceedings - 2024 5th International Conference on Mobile Computing and Sustainable Informatics, ICMCSI 2024,2024, DOI: 10.1109/ICMCSI61536.2024.00009</v>
      </c>
      <c r="Q166" s="6" t="str">
        <f t="shared" si="5"/>
        <v>Hari Karthik S.K., Praveen A., Kowshik G., Lokeshwaran T., Prasanna K.M., "Heart Disease Prediction using XGBoost and Random Forest Models", Proceedings - 2024 5th International Conference on Mobile Computing and Sustainable Informatics, ICMCSI 2024,2024, DOI: 10.1109/ICMCSI61536.2024.00009</v>
      </c>
      <c r="R166" s="6" t="s">
        <v>5558</v>
      </c>
      <c r="S166" s="37" t="s">
        <v>68</v>
      </c>
      <c r="T166" s="6" t="s">
        <v>68</v>
      </c>
      <c r="U166" s="8" t="s">
        <v>5100</v>
      </c>
      <c r="V166" s="8" t="s">
        <v>80</v>
      </c>
      <c r="W166" s="8" t="s">
        <v>3417</v>
      </c>
      <c r="X166" s="8" t="s">
        <v>17128</v>
      </c>
      <c r="Y166" s="8"/>
    </row>
    <row r="167" spans="1:33" ht="75" hidden="1" x14ac:dyDescent="0.2">
      <c r="A167" s="8">
        <v>164</v>
      </c>
      <c r="B167" s="8" t="s">
        <v>17152</v>
      </c>
      <c r="C167" s="8" t="s">
        <v>2</v>
      </c>
      <c r="D167" s="17" t="s">
        <v>5561</v>
      </c>
      <c r="E167" s="8" t="s">
        <v>4</v>
      </c>
      <c r="F167" s="19" t="s">
        <v>5544</v>
      </c>
      <c r="G167" s="7"/>
      <c r="H167" s="8"/>
      <c r="I167" s="8"/>
      <c r="J167" s="8"/>
      <c r="K167" s="8" t="s">
        <v>52</v>
      </c>
      <c r="L167" s="8">
        <v>2024</v>
      </c>
      <c r="M167" s="8" t="s">
        <v>6</v>
      </c>
      <c r="N167" s="8" t="s">
        <v>12</v>
      </c>
      <c r="O167" s="8" t="s">
        <v>5562</v>
      </c>
      <c r="P167" s="17" t="str">
        <f t="shared" si="4"/>
        <v>Patil D.T., Teli S., Uday K., Sawant R.S., Fernandez A.A., Babu W.R., "Design of Smart Lighting and Security System using Intelligent Controller", Proceedings - 2024 5th International Conference on Mobile Computing and Sustainable Informatics, ICMCSI 2024,2024, DOI: 10.1109/ICMCSI61536.2024.00139</v>
      </c>
      <c r="Q167" s="6" t="str">
        <f t="shared" si="5"/>
        <v>Patil D.T., Teli S., Uday K., Sawant R.S., Fernandez A.A., Babu W.R., "Design of Smart Lighting and Security System using Intelligent Controller", Proceedings - 2024 5th International Conference on Mobile Computing and Sustainable Informatics, ICMCSI 2024,2024, DOI: 10.1109/ICMCSI61536.2024.00139</v>
      </c>
      <c r="R167" s="6" t="s">
        <v>5563</v>
      </c>
      <c r="S167" s="37" t="s">
        <v>68</v>
      </c>
      <c r="T167" s="6" t="s">
        <v>68</v>
      </c>
      <c r="U167" s="8" t="s">
        <v>128</v>
      </c>
      <c r="V167" s="8" t="s">
        <v>128</v>
      </c>
      <c r="W167" s="8" t="s">
        <v>352</v>
      </c>
      <c r="X167" s="8" t="s">
        <v>17128</v>
      </c>
      <c r="Y167" s="8"/>
    </row>
    <row r="168" spans="1:33" ht="75" hidden="1" x14ac:dyDescent="0.2">
      <c r="A168" s="8">
        <v>165</v>
      </c>
      <c r="B168" s="8" t="s">
        <v>5564</v>
      </c>
      <c r="C168" s="8" t="s">
        <v>2</v>
      </c>
      <c r="D168" s="17" t="s">
        <v>5565</v>
      </c>
      <c r="E168" s="8" t="s">
        <v>4</v>
      </c>
      <c r="F168" s="19" t="s">
        <v>5544</v>
      </c>
      <c r="G168" s="7"/>
      <c r="H168" s="8"/>
      <c r="I168" s="8"/>
      <c r="J168" s="8"/>
      <c r="K168" s="8" t="s">
        <v>52</v>
      </c>
      <c r="L168" s="8">
        <v>2024</v>
      </c>
      <c r="M168" s="8" t="s">
        <v>6</v>
      </c>
      <c r="N168" s="8" t="s">
        <v>12</v>
      </c>
      <c r="O168" s="8" t="s">
        <v>5566</v>
      </c>
      <c r="P168" s="17" t="str">
        <f t="shared" si="4"/>
        <v>Subha R., Gayathri N., Sasireka S., Sathiyabanu R., Santhiyaa B., Varshini B., "Intelligent Tutoring Systems using Long Short-Term Memory Networks and Bayesian Knowledge Tracing", Proceedings - 2024 5th International Conference on Mobile Computing and Sustainable Informatics, ICMCSI 2024,2024, DOI: 10.1109/ICMCSI61536.2024.00010</v>
      </c>
      <c r="Q168" s="6" t="str">
        <f t="shared" si="5"/>
        <v>Subha R., Gayathri N., Sasireka S., Sathiyabanu R., Santhiyaa B., Varshini B., "Intelligent Tutoring Systems using Long Short-Term Memory Networks and Bayesian Knowledge Tracing", Proceedings - 2024 5th International Conference on Mobile Computing and Sustainable Informatics, ICMCSI 2024,2024, DOI: 10.1109/ICMCSI61536.2024.00010</v>
      </c>
      <c r="R168" s="6" t="s">
        <v>5567</v>
      </c>
      <c r="S168" s="37" t="s">
        <v>68</v>
      </c>
      <c r="T168" s="6" t="s">
        <v>68</v>
      </c>
      <c r="U168" s="8" t="s">
        <v>5100</v>
      </c>
      <c r="V168" s="8" t="s">
        <v>80</v>
      </c>
      <c r="W168" s="8" t="s">
        <v>3417</v>
      </c>
      <c r="X168" s="8" t="s">
        <v>17128</v>
      </c>
      <c r="Y168" s="8"/>
    </row>
    <row r="169" spans="1:33" ht="75" hidden="1" x14ac:dyDescent="0.2">
      <c r="A169" s="8">
        <v>166</v>
      </c>
      <c r="B169" s="8" t="s">
        <v>5568</v>
      </c>
      <c r="C169" s="8" t="s">
        <v>2</v>
      </c>
      <c r="D169" s="17" t="s">
        <v>5569</v>
      </c>
      <c r="E169" s="8" t="s">
        <v>4</v>
      </c>
      <c r="F169" s="19" t="s">
        <v>5544</v>
      </c>
      <c r="G169" s="7"/>
      <c r="H169" s="8"/>
      <c r="I169" s="8"/>
      <c r="J169" s="8"/>
      <c r="K169" s="8" t="s">
        <v>52</v>
      </c>
      <c r="L169" s="8">
        <v>2024</v>
      </c>
      <c r="M169" s="8" t="s">
        <v>6</v>
      </c>
      <c r="N169" s="8" t="s">
        <v>12</v>
      </c>
      <c r="O169" s="8" t="s">
        <v>5570</v>
      </c>
      <c r="P169" s="17" t="str">
        <f t="shared" si="4"/>
        <v>Stalany V.M., Gnanaraj S.J.P., Munaf R.N.A., Muthukumaran N., Hari B., "Sustainable Energy Solutions: Avoa Algorithm for Precision Solar Farm Placement", Proceedings - 2024 5th International Conference on Mobile Computing and Sustainable Informatics, ICMCSI 2024,2024, DOI: 10.1109/ICMCSI61536.2024.00113</v>
      </c>
      <c r="Q169" s="6" t="str">
        <f t="shared" si="5"/>
        <v>Stalany V.M., Gnanaraj S.J.P., Munaf R.N.A., Muthukumaran N., Hari B., "Sustainable Energy Solutions: Avoa Algorithm for Precision Solar Farm Placement", Proceedings - 2024 5th International Conference on Mobile Computing and Sustainable Informatics, ICMCSI 2024,2024, DOI: 10.1109/ICMCSI61536.2024.00113</v>
      </c>
      <c r="R169" s="6" t="s">
        <v>5571</v>
      </c>
      <c r="S169" s="37" t="s">
        <v>68</v>
      </c>
      <c r="T169" s="6" t="s">
        <v>68</v>
      </c>
      <c r="U169" s="8" t="s">
        <v>56</v>
      </c>
      <c r="V169" s="8" t="s">
        <v>56</v>
      </c>
      <c r="W169" s="8" t="s">
        <v>2163</v>
      </c>
      <c r="X169" s="8" t="s">
        <v>17128</v>
      </c>
      <c r="Y169" s="8"/>
    </row>
    <row r="170" spans="1:33" ht="75" hidden="1" x14ac:dyDescent="0.2">
      <c r="A170" s="8">
        <v>167</v>
      </c>
      <c r="B170" s="8" t="s">
        <v>5572</v>
      </c>
      <c r="C170" s="8" t="s">
        <v>2</v>
      </c>
      <c r="D170" s="17" t="s">
        <v>5573</v>
      </c>
      <c r="E170" s="8" t="s">
        <v>4</v>
      </c>
      <c r="F170" s="19" t="s">
        <v>5574</v>
      </c>
      <c r="G170" s="7"/>
      <c r="H170" s="8"/>
      <c r="I170" s="8"/>
      <c r="J170" s="8"/>
      <c r="K170" s="8" t="s">
        <v>52</v>
      </c>
      <c r="L170" s="8">
        <v>2024</v>
      </c>
      <c r="M170" s="8" t="s">
        <v>6</v>
      </c>
      <c r="N170" s="8" t="s">
        <v>12</v>
      </c>
      <c r="O170" s="8" t="s">
        <v>5575</v>
      </c>
      <c r="P170" s="17" t="str">
        <f t="shared" si="4"/>
        <v>Yennapusa H., Ramakrishnan R., Muniandi B., Gupta K., Logeshwaran J., "An Enhanced Optimization of Machine Learning Model in Prostate Cancer Detection", Proceedings - International Conference on Computing, Power, and Communication Technologies, IC2PCT 2024,2024, DOI: 10.1109/IC2PCT60090.2024.10486449</v>
      </c>
      <c r="Q170" s="6" t="str">
        <f t="shared" si="5"/>
        <v>Yennapusa H., Ramakrishnan R., Muniandi B., Gupta K., Logeshwaran J., "An Enhanced Optimization of Machine Learning Model in Prostate Cancer Detection", Proceedings - International Conference on Computing, Power, and Communication Technologies, IC2PCT 2024,2024, DOI: 10.1109/IC2PCT60090.2024.10486449</v>
      </c>
      <c r="R170" s="6" t="s">
        <v>5576</v>
      </c>
      <c r="S170" s="37" t="s">
        <v>68</v>
      </c>
      <c r="T170" s="6" t="s">
        <v>68</v>
      </c>
      <c r="U170" s="8" t="s">
        <v>56</v>
      </c>
      <c r="V170" s="8" t="s">
        <v>56</v>
      </c>
      <c r="W170" s="8" t="s">
        <v>1939</v>
      </c>
      <c r="X170" s="8" t="s">
        <v>17128</v>
      </c>
      <c r="Y170" s="8"/>
    </row>
    <row r="171" spans="1:33" ht="75" hidden="1" x14ac:dyDescent="0.2">
      <c r="A171" s="8">
        <v>168</v>
      </c>
      <c r="B171" s="8" t="s">
        <v>5577</v>
      </c>
      <c r="C171" s="8" t="s">
        <v>2</v>
      </c>
      <c r="D171" s="17" t="s">
        <v>5578</v>
      </c>
      <c r="E171" s="8" t="s">
        <v>4</v>
      </c>
      <c r="F171" s="19" t="s">
        <v>5574</v>
      </c>
      <c r="G171" s="7"/>
      <c r="H171" s="8"/>
      <c r="I171" s="8"/>
      <c r="J171" s="8"/>
      <c r="K171" s="8" t="s">
        <v>52</v>
      </c>
      <c r="L171" s="8">
        <v>2024</v>
      </c>
      <c r="M171" s="8" t="s">
        <v>6</v>
      </c>
      <c r="N171" s="8" t="s">
        <v>12</v>
      </c>
      <c r="O171" s="8" t="s">
        <v>5579</v>
      </c>
      <c r="P171" s="17" t="str">
        <f t="shared" si="4"/>
        <v>Haldorai A., Babitha Lincy R., Suriya M., Balakrishnan M., "Satellite-terrestrial Integrated Computing and Artificial Intelligence as a Means of Achieving Handover Management", Proceedings - International Conference on Computing, Power, and Communication Technologies, IC2PCT 2024,2024, DOI: 10.1109/IC2PCT60090.2024.10486541</v>
      </c>
      <c r="Q171" s="6" t="str">
        <f t="shared" si="5"/>
        <v>Haldorai A., Babitha Lincy R., Suriya M., Balakrishnan M., "Satellite-terrestrial Integrated Computing and Artificial Intelligence as a Means of Achieving Handover Management", Proceedings - International Conference on Computing, Power, and Communication Technologies, IC2PCT 2024,2024, DOI: 10.1109/IC2PCT60090.2024.10486541</v>
      </c>
      <c r="R171" s="6" t="s">
        <v>5580</v>
      </c>
      <c r="S171" s="37" t="s">
        <v>68</v>
      </c>
      <c r="T171" s="6" t="s">
        <v>68</v>
      </c>
      <c r="U171" s="8" t="s">
        <v>80</v>
      </c>
      <c r="V171" s="8" t="s">
        <v>80</v>
      </c>
      <c r="W171" s="8" t="s">
        <v>539</v>
      </c>
      <c r="X171" s="8" t="s">
        <v>17128</v>
      </c>
      <c r="Y171" s="8"/>
    </row>
    <row r="172" spans="1:33" ht="75" hidden="1" x14ac:dyDescent="0.2">
      <c r="A172" s="8">
        <v>169</v>
      </c>
      <c r="B172" s="8" t="s">
        <v>5581</v>
      </c>
      <c r="C172" s="8" t="s">
        <v>2</v>
      </c>
      <c r="D172" s="17" t="s">
        <v>5582</v>
      </c>
      <c r="E172" s="8" t="s">
        <v>4</v>
      </c>
      <c r="F172" s="19" t="s">
        <v>5574</v>
      </c>
      <c r="G172" s="7"/>
      <c r="H172" s="8"/>
      <c r="I172" s="8"/>
      <c r="J172" s="8"/>
      <c r="K172" s="8" t="s">
        <v>52</v>
      </c>
      <c r="L172" s="8">
        <v>2024</v>
      </c>
      <c r="M172" s="8" t="s">
        <v>6</v>
      </c>
      <c r="N172" s="8" t="s">
        <v>12</v>
      </c>
      <c r="O172" s="8" t="s">
        <v>5583</v>
      </c>
      <c r="P172" s="17" t="str">
        <f t="shared" si="4"/>
        <v>Muniandi B., Yennapusa H., Ramakrishnan R., Gupta K., Logeshwaran J., "An Emperical Way to Diagnose the Cancer Stages Using Algorithm in AI System", Proceedings - International Conference on Computing, Power, and Communication Technologies, IC2PCT 2024,2024, DOI: 10.1109/IC2PCT60090.2024.10486468</v>
      </c>
      <c r="Q172" s="6" t="str">
        <f t="shared" si="5"/>
        <v>Muniandi B., Yennapusa H., Ramakrishnan R., Gupta K., Logeshwaran J., "An Emperical Way to Diagnose the Cancer Stages Using Algorithm in AI System", Proceedings - International Conference on Computing, Power, and Communication Technologies, IC2PCT 2024,2024, DOI: 10.1109/IC2PCT60090.2024.10486468</v>
      </c>
      <c r="R172" s="6" t="s">
        <v>5584</v>
      </c>
      <c r="S172" s="37" t="s">
        <v>68</v>
      </c>
      <c r="T172" s="6" t="s">
        <v>68</v>
      </c>
      <c r="U172" s="8" t="s">
        <v>56</v>
      </c>
      <c r="V172" s="8" t="s">
        <v>56</v>
      </c>
      <c r="W172" s="8" t="s">
        <v>1939</v>
      </c>
      <c r="X172" s="8" t="s">
        <v>17128</v>
      </c>
      <c r="Y172" s="8"/>
    </row>
    <row r="173" spans="1:33" ht="75" hidden="1" x14ac:dyDescent="0.2">
      <c r="A173" s="8">
        <v>170</v>
      </c>
      <c r="B173" s="8" t="s">
        <v>5585</v>
      </c>
      <c r="C173" s="8" t="s">
        <v>2</v>
      </c>
      <c r="D173" s="17" t="s">
        <v>5586</v>
      </c>
      <c r="E173" s="8" t="s">
        <v>4</v>
      </c>
      <c r="F173" s="19" t="s">
        <v>5574</v>
      </c>
      <c r="G173" s="7"/>
      <c r="H173" s="8"/>
      <c r="I173" s="8"/>
      <c r="J173" s="8"/>
      <c r="K173" s="8" t="s">
        <v>52</v>
      </c>
      <c r="L173" s="8">
        <v>2024</v>
      </c>
      <c r="M173" s="8" t="s">
        <v>6</v>
      </c>
      <c r="N173" s="8" t="s">
        <v>12</v>
      </c>
      <c r="O173" s="8" t="s">
        <v>5587</v>
      </c>
      <c r="P173" s="17" t="str">
        <f t="shared" si="4"/>
        <v>Patil S.C., Kasula B.Y., Kolluri S., Gupta K., Logeshwaran J., "Development of Intelligent Revisiting Method of Making ROC Curves for CFE for Finiding Lung Cancer", Proceedings - International Conference on Computing, Power, and Communication Technologies, IC2PCT 2024,2024, DOI: 10.1109/IC2PCT60090.2024.10486773</v>
      </c>
      <c r="Q173" s="6" t="str">
        <f t="shared" si="5"/>
        <v>Patil S.C., Kasula B.Y., Kolluri S., Gupta K., Logeshwaran J., "Development of Intelligent Revisiting Method of Making ROC Curves for CFE for Finiding Lung Cancer", Proceedings - International Conference on Computing, Power, and Communication Technologies, IC2PCT 2024,2024, DOI: 10.1109/IC2PCT60090.2024.10486773</v>
      </c>
      <c r="R173" s="6" t="s">
        <v>5588</v>
      </c>
      <c r="S173" s="37" t="s">
        <v>68</v>
      </c>
      <c r="T173" s="6" t="s">
        <v>68</v>
      </c>
      <c r="U173" s="8" t="s">
        <v>80</v>
      </c>
      <c r="V173" s="8" t="s">
        <v>80</v>
      </c>
      <c r="W173" s="8" t="s">
        <v>1939</v>
      </c>
      <c r="X173" s="8" t="s">
        <v>17128</v>
      </c>
      <c r="Y173" s="8"/>
    </row>
    <row r="174" spans="1:33" ht="75" hidden="1" x14ac:dyDescent="0.2">
      <c r="A174" s="8">
        <v>171</v>
      </c>
      <c r="B174" s="8" t="s">
        <v>17153</v>
      </c>
      <c r="C174" s="8" t="s">
        <v>2</v>
      </c>
      <c r="D174" s="17" t="s">
        <v>5590</v>
      </c>
      <c r="E174" s="8" t="s">
        <v>4</v>
      </c>
      <c r="F174" s="19" t="s">
        <v>5574</v>
      </c>
      <c r="G174" s="7"/>
      <c r="H174" s="8"/>
      <c r="I174" s="8"/>
      <c r="J174" s="8"/>
      <c r="K174" s="8" t="s">
        <v>52</v>
      </c>
      <c r="L174" s="8">
        <v>2024</v>
      </c>
      <c r="M174" s="8" t="s">
        <v>6</v>
      </c>
      <c r="N174" s="8" t="s">
        <v>12</v>
      </c>
      <c r="O174" s="8" t="s">
        <v>5591</v>
      </c>
      <c r="P174" s="17" t="str">
        <f t="shared" si="4"/>
        <v>Prasanna V.L., Krishnan B., Kavitha N., Chandrika M.L., Frederick S., Udhayanila R., "ML Approach for Extracting Keywords from English Literature Using Location Feature Weighting", Proceedings - International Conference on Computing, Power, and Communication Technologies, IC2PCT 2024,2024, DOI: 10.1109/IC2PCT60090.2024.10486358</v>
      </c>
      <c r="Q174" s="6" t="str">
        <f t="shared" si="5"/>
        <v>Prasanna V.L., Krishnan B., Kavitha N., Chandrika M.L., Frederick S., Udhayanila R., "ML Approach for Extracting Keywords from English Literature Using Location Feature Weighting", Proceedings - International Conference on Computing, Power, and Communication Technologies, IC2PCT 2024,2024, DOI: 10.1109/IC2PCT60090.2024.10486358</v>
      </c>
      <c r="R174" s="6" t="s">
        <v>5592</v>
      </c>
      <c r="S174" s="37" t="s">
        <v>68</v>
      </c>
      <c r="T174" s="6" t="s">
        <v>68</v>
      </c>
      <c r="U174" s="8" t="s">
        <v>5593</v>
      </c>
      <c r="V174" s="8" t="s">
        <v>114</v>
      </c>
      <c r="W174" s="8" t="s">
        <v>5594</v>
      </c>
      <c r="X174" s="8" t="s">
        <v>17128</v>
      </c>
      <c r="Y174" s="8"/>
      <c r="Z174" s="108"/>
      <c r="AA174" s="108"/>
      <c r="AB174" s="108"/>
      <c r="AC174" s="108"/>
      <c r="AD174" s="108"/>
      <c r="AE174" s="108"/>
      <c r="AF174" s="108"/>
      <c r="AG174" s="108"/>
    </row>
    <row r="175" spans="1:33" ht="90" hidden="1" x14ac:dyDescent="0.2">
      <c r="A175" s="8">
        <v>172</v>
      </c>
      <c r="B175" s="8" t="s">
        <v>17154</v>
      </c>
      <c r="C175" s="8" t="s">
        <v>2</v>
      </c>
      <c r="D175" s="17" t="s">
        <v>5596</v>
      </c>
      <c r="E175" s="8" t="s">
        <v>4</v>
      </c>
      <c r="F175" s="22" t="s">
        <v>4953</v>
      </c>
      <c r="G175" s="7"/>
      <c r="H175" s="8"/>
      <c r="I175" s="8"/>
      <c r="J175" s="8"/>
      <c r="K175" s="8" t="s">
        <v>52</v>
      </c>
      <c r="L175" s="8">
        <v>2024</v>
      </c>
      <c r="M175" s="8" t="s">
        <v>6</v>
      </c>
      <c r="N175" s="8" t="s">
        <v>12</v>
      </c>
      <c r="O175" s="8" t="s">
        <v>5597</v>
      </c>
      <c r="P175" s="17" t="str">
        <f t="shared" si="4"/>
        <v>Vanaja N., Banumalar K., Suresh S., Bhuvanesh A., "Application of fuzzified genetic algorithm for optimal allocation of renewable energy sources into the power system", Electrical Engineering,2024, DOI: 10.1007/s00202-024-02396-7</v>
      </c>
      <c r="Q175" s="6" t="str">
        <f t="shared" si="5"/>
        <v>Vanaja N., Banumalar K., Suresh S., Bhuvanesh A., "Application of fuzzified genetic algorithm for optimal allocation of renewable energy sources into the power system", Electrical Engineering,2024, DOI: 10.1007/s00202-024-02396-7</v>
      </c>
      <c r="R175" s="6" t="s">
        <v>5598</v>
      </c>
      <c r="S175" s="37" t="s">
        <v>32</v>
      </c>
      <c r="T175" s="6" t="s">
        <v>55</v>
      </c>
      <c r="U175" s="8" t="s">
        <v>56</v>
      </c>
      <c r="V175" s="8" t="s">
        <v>56</v>
      </c>
      <c r="W175" s="8" t="s">
        <v>2994</v>
      </c>
      <c r="X175" s="8" t="s">
        <v>17128</v>
      </c>
      <c r="Y175" s="8"/>
    </row>
    <row r="176" spans="1:33" ht="75" hidden="1" x14ac:dyDescent="0.2">
      <c r="A176" s="8">
        <v>173</v>
      </c>
      <c r="B176" s="8" t="s">
        <v>17155</v>
      </c>
      <c r="C176" s="8" t="s">
        <v>2</v>
      </c>
      <c r="D176" s="17" t="s">
        <v>9052</v>
      </c>
      <c r="E176" s="8" t="s">
        <v>4</v>
      </c>
      <c r="F176" s="22" t="s">
        <v>5897</v>
      </c>
      <c r="G176" s="7"/>
      <c r="H176" s="8"/>
      <c r="I176" s="8"/>
      <c r="J176" s="8"/>
      <c r="K176" s="8" t="s">
        <v>52</v>
      </c>
      <c r="L176" s="8">
        <v>2024</v>
      </c>
      <c r="M176" s="8" t="s">
        <v>6</v>
      </c>
      <c r="N176" s="8" t="s">
        <v>12</v>
      </c>
      <c r="O176" s="8" t="s">
        <v>9053</v>
      </c>
      <c r="P176" s="17" t="str">
        <f t="shared" si="4"/>
        <v>Parveen H.S., Karthik S., M S K., "Neural harmony: revolutionizing thyroid nodule diagnosis with hybrid networks and genetic algorithms", Computer Methods in Biomechanics and Biomedical Engineering,2024, DOI: 10.1080/10255842.2024.2341969</v>
      </c>
      <c r="Q176" s="6" t="str">
        <f t="shared" si="5"/>
        <v>Parveen H.S., Karthik S., M S K., "Neural harmony: revolutionizing thyroid nodule diagnosis with hybrid networks and genetic algorithms", Computer Methods in Biomechanics and Biomedical Engineering,2024, DOI: 10.1080/10255842.2024.2341969</v>
      </c>
      <c r="R176" s="6" t="s">
        <v>9054</v>
      </c>
      <c r="S176" s="37" t="s">
        <v>32</v>
      </c>
      <c r="T176" s="6" t="s">
        <v>55</v>
      </c>
      <c r="U176" s="8" t="s">
        <v>80</v>
      </c>
      <c r="V176" s="8" t="s">
        <v>80</v>
      </c>
      <c r="W176" s="8" t="s">
        <v>726</v>
      </c>
      <c r="X176" s="8" t="s">
        <v>17128</v>
      </c>
      <c r="Y176" s="8"/>
    </row>
    <row r="177" spans="1:33" ht="75" hidden="1" x14ac:dyDescent="0.2">
      <c r="A177" s="8">
        <v>174</v>
      </c>
      <c r="B177" s="8" t="s">
        <v>17156</v>
      </c>
      <c r="C177" s="8" t="s">
        <v>2</v>
      </c>
      <c r="D177" s="17" t="s">
        <v>5600</v>
      </c>
      <c r="E177" s="8" t="s">
        <v>4</v>
      </c>
      <c r="F177" s="8" t="s">
        <v>3759</v>
      </c>
      <c r="G177" s="7" t="s">
        <v>6</v>
      </c>
      <c r="H177" s="8">
        <v>12</v>
      </c>
      <c r="I177" s="8"/>
      <c r="J177" s="8"/>
      <c r="K177" s="8" t="s">
        <v>52</v>
      </c>
      <c r="L177" s="8">
        <v>2024</v>
      </c>
      <c r="M177" s="8" t="s">
        <v>6</v>
      </c>
      <c r="N177" s="8" t="s">
        <v>12</v>
      </c>
      <c r="O177" s="8" t="s">
        <v>5601</v>
      </c>
      <c r="P177" s="17" t="str">
        <f t="shared" si="4"/>
        <v>Saravanan M., Parthasarathy E., "Performance Investigation of Source Extension Approach on III-V Vertical Tunnel FET", IEEE Access, 12,2024, DOI: 10.1109/ACCESS.2024.3391027</v>
      </c>
      <c r="Q177" s="6" t="str">
        <f t="shared" si="5"/>
        <v>Saravanan M., Parthasarathy E., "Performance Investigation of Source Extension Approach on III-V Vertical Tunnel FET", IEEE Access, 12,2024, DOI: 10.1109/ACCESS.2024.3391027</v>
      </c>
      <c r="R177" s="6" t="s">
        <v>5602</v>
      </c>
      <c r="S177" s="37" t="s">
        <v>32</v>
      </c>
      <c r="T177" s="6" t="s">
        <v>55</v>
      </c>
      <c r="U177" s="8" t="s">
        <v>56</v>
      </c>
      <c r="V177" s="8" t="s">
        <v>56</v>
      </c>
      <c r="W177" s="8" t="s">
        <v>5603</v>
      </c>
      <c r="X177" s="8" t="s">
        <v>17128</v>
      </c>
      <c r="Y177" s="8"/>
    </row>
    <row r="178" spans="1:33" ht="75" hidden="1" x14ac:dyDescent="0.2">
      <c r="A178" s="8">
        <v>175</v>
      </c>
      <c r="B178" s="8" t="s">
        <v>5604</v>
      </c>
      <c r="C178" s="8" t="s">
        <v>2</v>
      </c>
      <c r="D178" s="17" t="s">
        <v>5605</v>
      </c>
      <c r="E178" s="8" t="s">
        <v>4</v>
      </c>
      <c r="F178" s="8" t="s">
        <v>5606</v>
      </c>
      <c r="G178" s="7"/>
      <c r="H178" s="8"/>
      <c r="I178" s="8"/>
      <c r="J178" s="8"/>
      <c r="K178" s="8" t="s">
        <v>52</v>
      </c>
      <c r="L178" s="8">
        <v>2024</v>
      </c>
      <c r="M178" s="8" t="s">
        <v>6</v>
      </c>
      <c r="N178" s="8" t="s">
        <v>12</v>
      </c>
      <c r="O178" s="8" t="s">
        <v>5607</v>
      </c>
      <c r="P178" s="17" t="str">
        <f t="shared" si="4"/>
        <v>Khalaf O.I., Srinivasan D., Algburi S., Vellaichamy J., Selvaraj D., Sharif M.S., Elmedany W., "Elevating metaverse virtual reality experiences through network-integrated neuro-fuzzy emotion recognition and adaptive content generation algorithms", Engineering Reports,2024, DOI: 10.1002/eng2.12894</v>
      </c>
      <c r="Q178" s="6" t="str">
        <f t="shared" si="5"/>
        <v>Khalaf O.I., Srinivasan D., Algburi S., Vellaichamy J., Selvaraj D., Sharif M.S., Elmedany W., "Elevating metaverse virtual reality experiences through network-integrated neuro-fuzzy emotion recognition and adaptive content generation algorithms", Engineering Reports,2024, DOI: 10.1002/eng2.12894</v>
      </c>
      <c r="R178" s="6" t="s">
        <v>5608</v>
      </c>
      <c r="S178" s="37" t="s">
        <v>32</v>
      </c>
      <c r="T178" s="6" t="s">
        <v>55</v>
      </c>
      <c r="U178" s="8" t="s">
        <v>570</v>
      </c>
      <c r="V178" s="8" t="s">
        <v>570</v>
      </c>
      <c r="W178" s="8" t="s">
        <v>2633</v>
      </c>
      <c r="X178" s="8" t="s">
        <v>14868</v>
      </c>
      <c r="Y178" s="8"/>
    </row>
    <row r="179" spans="1:33" ht="75" hidden="1" x14ac:dyDescent="0.2">
      <c r="A179" s="8">
        <v>176</v>
      </c>
      <c r="B179" s="8" t="s">
        <v>17157</v>
      </c>
      <c r="C179" s="8" t="s">
        <v>2</v>
      </c>
      <c r="D179" s="17" t="s">
        <v>5610</v>
      </c>
      <c r="E179" s="8" t="s">
        <v>4</v>
      </c>
      <c r="F179" s="19" t="s">
        <v>4104</v>
      </c>
      <c r="G179" s="7"/>
      <c r="H179" s="8"/>
      <c r="I179" s="8"/>
      <c r="J179" s="8"/>
      <c r="K179" s="8" t="s">
        <v>52</v>
      </c>
      <c r="L179" s="8">
        <v>2024</v>
      </c>
      <c r="M179" s="8" t="s">
        <v>6</v>
      </c>
      <c r="N179" s="8" t="s">
        <v>12</v>
      </c>
      <c r="O179" s="8" t="s">
        <v>5611</v>
      </c>
      <c r="P179" s="17" t="str">
        <f t="shared" si="4"/>
        <v>Sahu M.K., Kumar A., Choudhary T., Ansu A.K., "Improvement of Aerodynamic Performance of Aerofoil Design by Using Shark Skin Inspired Denticles", Lecture Notes in Mechanical Engineering,2024, DOI: 10.1007/978-981-97-0918-2_50</v>
      </c>
      <c r="Q179" s="6" t="str">
        <f t="shared" si="5"/>
        <v>Sahu M.K., Kumar A., Choudhary T., Ansu A.K., "Improvement of Aerodynamic Performance of Aerofoil Design by Using Shark Skin Inspired Denticles", Lecture Notes in Mechanical Engineering,2024, DOI: 10.1007/978-981-97-0918-2_50</v>
      </c>
      <c r="R179" s="6" t="s">
        <v>5612</v>
      </c>
      <c r="S179" s="37" t="s">
        <v>68</v>
      </c>
      <c r="T179" s="6" t="s">
        <v>68</v>
      </c>
      <c r="U179" s="8" t="s">
        <v>149</v>
      </c>
      <c r="V179" s="8" t="s">
        <v>149</v>
      </c>
      <c r="W179" s="8" t="s">
        <v>2176</v>
      </c>
      <c r="X179" s="8" t="s">
        <v>17128</v>
      </c>
      <c r="Y179" s="8"/>
    </row>
    <row r="180" spans="1:33" ht="75" hidden="1" x14ac:dyDescent="0.2">
      <c r="A180" s="8">
        <v>177</v>
      </c>
      <c r="B180" s="8" t="s">
        <v>17158</v>
      </c>
      <c r="C180" s="8" t="s">
        <v>2</v>
      </c>
      <c r="D180" s="17" t="s">
        <v>5614</v>
      </c>
      <c r="E180" s="8" t="s">
        <v>4</v>
      </c>
      <c r="F180" s="8" t="s">
        <v>42</v>
      </c>
      <c r="G180" s="7"/>
      <c r="H180" s="8"/>
      <c r="I180" s="8"/>
      <c r="J180" s="8"/>
      <c r="K180" s="8" t="s">
        <v>52</v>
      </c>
      <c r="L180" s="8">
        <v>2024</v>
      </c>
      <c r="M180" s="8" t="s">
        <v>6</v>
      </c>
      <c r="N180" s="8" t="s">
        <v>12</v>
      </c>
      <c r="O180" s="8" t="s">
        <v>5615</v>
      </c>
      <c r="P180" s="17" t="str">
        <f t="shared" si="4"/>
        <v>Navaz K., Gnana Sophia S., AlArfaj A.A., Muthukumaran N., Sangeetha K., Priyanka R., "Multi-Objective ED2MT Strategy-based Clustering Algorithm for Large Scale WSN", IETE Journal of Research,2024, DOI: 10.1080/03772063.2024.2321983</v>
      </c>
      <c r="Q180" s="6" t="str">
        <f t="shared" si="5"/>
        <v>Navaz K., Gnana Sophia S., AlArfaj A.A., Muthukumaran N., Sangeetha K., Priyanka R., "Multi-Objective ED2MT Strategy-based Clustering Algorithm for Large Scale WSN", IETE Journal of Research,2024, DOI: 10.1080/03772063.2024.2321983</v>
      </c>
      <c r="R180" s="6" t="s">
        <v>5616</v>
      </c>
      <c r="S180" s="37" t="s">
        <v>32</v>
      </c>
      <c r="T180" s="6" t="s">
        <v>55</v>
      </c>
      <c r="U180" s="8" t="s">
        <v>56</v>
      </c>
      <c r="V180" s="8" t="s">
        <v>56</v>
      </c>
      <c r="W180" s="8" t="s">
        <v>2163</v>
      </c>
      <c r="X180" s="8" t="s">
        <v>17128</v>
      </c>
      <c r="Y180" s="8"/>
    </row>
    <row r="181" spans="1:33" ht="75" hidden="1" x14ac:dyDescent="0.2">
      <c r="A181" s="8">
        <v>178</v>
      </c>
      <c r="B181" s="8" t="s">
        <v>5617</v>
      </c>
      <c r="C181" s="8" t="s">
        <v>2</v>
      </c>
      <c r="D181" s="17" t="s">
        <v>5618</v>
      </c>
      <c r="E181" s="8" t="s">
        <v>4</v>
      </c>
      <c r="F181" s="19" t="s">
        <v>5619</v>
      </c>
      <c r="G181" s="7"/>
      <c r="H181" s="8"/>
      <c r="I181" s="8"/>
      <c r="J181" s="8"/>
      <c r="K181" s="8" t="s">
        <v>52</v>
      </c>
      <c r="L181" s="8">
        <v>2024</v>
      </c>
      <c r="M181" s="8" t="s">
        <v>6</v>
      </c>
      <c r="N181" s="8" t="s">
        <v>12</v>
      </c>
      <c r="O181" s="8" t="s">
        <v>5620</v>
      </c>
      <c r="P181" s="17" t="str">
        <f t="shared" si="4"/>
        <v>Ananthi S., Lokesh B., Sanjeev Chandran M., Sakthi S., "Framework for Platform Independent Machine Learning (ML) Model Execution", 2nd International Conference on Intelligent Data Communication Technologies and Internet of Things, IDCIoT 2024,2024, DOI: 10.1109/IDCIoT59759.2024.10467931</v>
      </c>
      <c r="Q181" s="6" t="str">
        <f t="shared" si="5"/>
        <v>Ananthi S., Lokesh B., Sanjeev Chandran M., Sakthi S., "Framework for Platform Independent Machine Learning (ML) Model Execution", 2nd International Conference on Intelligent Data Communication Technologies and Internet of Things, IDCIoT 2024,2024, DOI: 10.1109/IDCIoT59759.2024.10467931</v>
      </c>
      <c r="R181" s="6" t="s">
        <v>5621</v>
      </c>
      <c r="S181" s="37" t="s">
        <v>68</v>
      </c>
      <c r="T181" s="6" t="s">
        <v>68</v>
      </c>
      <c r="U181" s="8" t="s">
        <v>5100</v>
      </c>
      <c r="V181" s="8" t="s">
        <v>80</v>
      </c>
      <c r="W181" s="8" t="s">
        <v>3417</v>
      </c>
      <c r="X181" s="8" t="s">
        <v>17128</v>
      </c>
      <c r="Y181" s="8"/>
    </row>
    <row r="182" spans="1:33" ht="75" hidden="1" x14ac:dyDescent="0.2">
      <c r="A182" s="8">
        <v>179</v>
      </c>
      <c r="B182" s="8" t="s">
        <v>5622</v>
      </c>
      <c r="C182" s="8" t="s">
        <v>2</v>
      </c>
      <c r="D182" s="17" t="s">
        <v>5623</v>
      </c>
      <c r="E182" s="8" t="s">
        <v>4</v>
      </c>
      <c r="F182" s="19" t="s">
        <v>5619</v>
      </c>
      <c r="G182" s="7"/>
      <c r="H182" s="8"/>
      <c r="I182" s="8"/>
      <c r="J182" s="8"/>
      <c r="K182" s="8" t="s">
        <v>52</v>
      </c>
      <c r="L182" s="8">
        <v>2024</v>
      </c>
      <c r="M182" s="8" t="s">
        <v>6</v>
      </c>
      <c r="N182" s="8" t="s">
        <v>12</v>
      </c>
      <c r="O182" s="8" t="s">
        <v>5624</v>
      </c>
      <c r="P182" s="17" t="str">
        <f t="shared" si="4"/>
        <v>Thangasankaran R., Patnaik T., Bhuvanesh A., Geetha M., Raj T.R., Alagu Rasa V., "Investigation on Application of Novel Converters for Hybrid Renewable Energy Systems", 2nd International Conference on Intelligent Data Communication Technologies and Internet of Things, IDCIoT 2024,2024, DOI: 10.1109/IDCIoT59759.2024.10467656</v>
      </c>
      <c r="Q182" s="6" t="str">
        <f t="shared" si="5"/>
        <v>Thangasankaran R., Patnaik T., Bhuvanesh A., Geetha M., Raj T.R., Alagu Rasa V., "Investigation on Application of Novel Converters for Hybrid Renewable Energy Systems", 2nd International Conference on Intelligent Data Communication Technologies and Internet of Things, IDCIoT 2024,2024, DOI: 10.1109/IDCIoT59759.2024.10467656</v>
      </c>
      <c r="R182" s="6" t="s">
        <v>5625</v>
      </c>
      <c r="S182" s="37" t="s">
        <v>68</v>
      </c>
      <c r="T182" s="6" t="s">
        <v>68</v>
      </c>
      <c r="U182" s="8" t="s">
        <v>128</v>
      </c>
      <c r="V182" s="8" t="s">
        <v>128</v>
      </c>
      <c r="W182" s="8" t="s">
        <v>5215</v>
      </c>
      <c r="X182" s="8" t="s">
        <v>17128</v>
      </c>
      <c r="Y182" s="8"/>
    </row>
    <row r="183" spans="1:33" ht="75" hidden="1" x14ac:dyDescent="0.2">
      <c r="A183" s="8">
        <v>180</v>
      </c>
      <c r="B183" s="8" t="s">
        <v>5626</v>
      </c>
      <c r="C183" s="8" t="s">
        <v>2</v>
      </c>
      <c r="D183" s="17" t="s">
        <v>5627</v>
      </c>
      <c r="E183" s="8" t="s">
        <v>4</v>
      </c>
      <c r="F183" s="19" t="s">
        <v>5619</v>
      </c>
      <c r="G183" s="7"/>
      <c r="H183" s="8"/>
      <c r="I183" s="8"/>
      <c r="J183" s="8"/>
      <c r="K183" s="8" t="s">
        <v>52</v>
      </c>
      <c r="L183" s="8">
        <v>2024</v>
      </c>
      <c r="M183" s="8" t="s">
        <v>6</v>
      </c>
      <c r="N183" s="8" t="s">
        <v>12</v>
      </c>
      <c r="O183" s="8" t="s">
        <v>5628</v>
      </c>
      <c r="P183" s="17" t="str">
        <f t="shared" si="4"/>
        <v>Yuvaraj S., Sugavanaesh S., Tharun Kumar C., Saran G., Subha R., "Identification of Autism Spectrum Disorder (ASD) in Adults through Various Machine Learning Algorithms", 2nd International Conference on Intelligent Data Communication Technologies and Internet of Things, IDCIoT 2024,2024, DOI: 10.1109/IDCIoT59759.2024.10467893</v>
      </c>
      <c r="Q183" s="6" t="str">
        <f t="shared" si="5"/>
        <v>Yuvaraj S., Sugavanaesh S., Tharun Kumar C., Saran G., Subha R., "Identification of Autism Spectrum Disorder (ASD) in Adults through Various Machine Learning Algorithms", 2nd International Conference on Intelligent Data Communication Technologies and Internet of Things, IDCIoT 2024,2024, DOI: 10.1109/IDCIoT59759.2024.10467893</v>
      </c>
      <c r="R183" s="6" t="s">
        <v>5629</v>
      </c>
      <c r="S183" s="37" t="s">
        <v>68</v>
      </c>
      <c r="T183" s="6" t="s">
        <v>68</v>
      </c>
      <c r="U183" s="8" t="s">
        <v>5100</v>
      </c>
      <c r="V183" s="8" t="s">
        <v>80</v>
      </c>
      <c r="W183" s="8" t="s">
        <v>3417</v>
      </c>
      <c r="X183" s="8" t="s">
        <v>17128</v>
      </c>
      <c r="Y183" s="8"/>
    </row>
    <row r="184" spans="1:33" ht="75" hidden="1" x14ac:dyDescent="0.2">
      <c r="A184" s="8">
        <v>181</v>
      </c>
      <c r="B184" s="8" t="s">
        <v>5630</v>
      </c>
      <c r="C184" s="8" t="s">
        <v>2</v>
      </c>
      <c r="D184" s="17" t="s">
        <v>5631</v>
      </c>
      <c r="E184" s="8" t="s">
        <v>4</v>
      </c>
      <c r="F184" s="19" t="s">
        <v>5619</v>
      </c>
      <c r="G184" s="7"/>
      <c r="H184" s="8"/>
      <c r="I184" s="8"/>
      <c r="J184" s="8"/>
      <c r="K184" s="8" t="s">
        <v>52</v>
      </c>
      <c r="L184" s="8">
        <v>2024</v>
      </c>
      <c r="M184" s="8" t="s">
        <v>6</v>
      </c>
      <c r="N184" s="8" t="s">
        <v>12</v>
      </c>
      <c r="O184" s="8" t="s">
        <v>5632</v>
      </c>
      <c r="P184" s="17" t="str">
        <f t="shared" si="4"/>
        <v>Senthil J., Akbar S., Akiladevi N., Praveena S., Ravindar K., Banupriya V., "Early Prediction of Diabetes and its Risk Factors based on ARIMA-ELMAN ANN Network", 2nd International Conference on Intelligent Data Communication Technologies and Internet of Things, IDCIoT 2024,2024, DOI: 10.1109/IDCIoT59759.2024.10468045</v>
      </c>
      <c r="Q184" s="6" t="str">
        <f t="shared" si="5"/>
        <v>Senthil J., Akbar S., Akiladevi N., Praveena S., Ravindar K., Banupriya V., "Early Prediction of Diabetes and its Risk Factors based on ARIMA-ELMAN ANN Network", 2nd International Conference on Intelligent Data Communication Technologies and Internet of Things, IDCIoT 2024,2024, DOI: 10.1109/IDCIoT59759.2024.10468045</v>
      </c>
      <c r="R184" s="6" t="s">
        <v>5633</v>
      </c>
      <c r="S184" s="37" t="s">
        <v>68</v>
      </c>
      <c r="T184" s="6" t="s">
        <v>68</v>
      </c>
      <c r="U184" s="8" t="s">
        <v>4871</v>
      </c>
      <c r="V184" s="8" t="s">
        <v>114</v>
      </c>
      <c r="W184" s="8" t="s">
        <v>3317</v>
      </c>
      <c r="X184" s="8" t="s">
        <v>17128</v>
      </c>
      <c r="Y184" s="8"/>
      <c r="Z184" s="108"/>
      <c r="AA184" s="108"/>
      <c r="AB184" s="108"/>
      <c r="AC184" s="108"/>
      <c r="AD184" s="108"/>
      <c r="AE184" s="108"/>
      <c r="AF184" s="108"/>
      <c r="AG184" s="108"/>
    </row>
    <row r="185" spans="1:33" ht="75" hidden="1" x14ac:dyDescent="0.2">
      <c r="A185" s="8">
        <v>182</v>
      </c>
      <c r="B185" s="8" t="s">
        <v>17159</v>
      </c>
      <c r="C185" s="8" t="s">
        <v>2</v>
      </c>
      <c r="D185" s="17" t="s">
        <v>5635</v>
      </c>
      <c r="E185" s="8" t="s">
        <v>4</v>
      </c>
      <c r="F185" s="19" t="s">
        <v>5619</v>
      </c>
      <c r="G185" s="7"/>
      <c r="H185" s="8"/>
      <c r="I185" s="8"/>
      <c r="J185" s="8"/>
      <c r="K185" s="8" t="s">
        <v>52</v>
      </c>
      <c r="L185" s="8">
        <v>2024</v>
      </c>
      <c r="M185" s="8" t="s">
        <v>6</v>
      </c>
      <c r="N185" s="8" t="s">
        <v>12</v>
      </c>
      <c r="O185" s="8" t="s">
        <v>5636</v>
      </c>
      <c r="P185" s="17" t="str">
        <f t="shared" si="4"/>
        <v>Bojjawar S., Shanmugasundaram R., Benakop P.G., Raj C.M., Babu W.R., "Intelligent Modular Controller for Implementing the Digital Protection of Transformers as AI Algorithms Techniques", 2nd International Conference on Intelligent Data Communication Technologies and Internet of Things, IDCIoT 2024,2024, DOI: 10.1109/IDCIoT59759.2024.10467601</v>
      </c>
      <c r="Q185" s="6" t="str">
        <f t="shared" si="5"/>
        <v>Bojjawar S., Shanmugasundaram R., Benakop P.G., Raj C.M., Babu W.R., "Intelligent Modular Controller for Implementing the Digital Protection of Transformers as AI Algorithms Techniques", 2nd International Conference on Intelligent Data Communication Technologies and Internet of Things, IDCIoT 2024,2024, DOI: 10.1109/IDCIoT59759.2024.10467601</v>
      </c>
      <c r="R185" s="20" t="s">
        <v>5637</v>
      </c>
      <c r="S185" s="37" t="s">
        <v>68</v>
      </c>
      <c r="T185" s="6" t="s">
        <v>68</v>
      </c>
      <c r="U185" s="8" t="s">
        <v>128</v>
      </c>
      <c r="V185" s="8" t="s">
        <v>128</v>
      </c>
      <c r="W185" s="8" t="s">
        <v>352</v>
      </c>
      <c r="X185" s="8" t="s">
        <v>17128</v>
      </c>
      <c r="Y185" s="8"/>
    </row>
    <row r="186" spans="1:33" ht="75" hidden="1" x14ac:dyDescent="0.2">
      <c r="A186" s="8">
        <v>183</v>
      </c>
      <c r="B186" s="8" t="s">
        <v>5638</v>
      </c>
      <c r="C186" s="8" t="s">
        <v>2</v>
      </c>
      <c r="D186" s="17" t="s">
        <v>5639</v>
      </c>
      <c r="E186" s="8" t="s">
        <v>4</v>
      </c>
      <c r="F186" s="19" t="s">
        <v>5619</v>
      </c>
      <c r="G186" s="7"/>
      <c r="H186" s="8"/>
      <c r="I186" s="8"/>
      <c r="J186" s="8"/>
      <c r="K186" s="8" t="s">
        <v>52</v>
      </c>
      <c r="L186" s="8">
        <v>2024</v>
      </c>
      <c r="M186" s="8" t="s">
        <v>6</v>
      </c>
      <c r="N186" s="8" t="s">
        <v>12</v>
      </c>
      <c r="O186" s="8" t="s">
        <v>5640</v>
      </c>
      <c r="P186" s="17" t="str">
        <f t="shared" si="4"/>
        <v>Pushpalatha N., Cheran T., Ramya V., Selvanayakam S., Yamunaa V., "Hydrolink-Automatic Water Level Controller", 2nd International Conference on Intelligent Data Communication Technologies and Internet of Things, IDCIoT 2024,2024, DOI: 10.1109/IDCIoT59759.2024.10467554</v>
      </c>
      <c r="Q186" s="6" t="str">
        <f t="shared" si="5"/>
        <v>Pushpalatha N., Cheran T., Ramya V., Selvanayakam S., Yamunaa V., "Hydrolink-Automatic Water Level Controller", 2nd International Conference on Intelligent Data Communication Technologies and Internet of Things, IDCIoT 2024,2024, DOI: 10.1109/IDCIoT59759.2024.10467554</v>
      </c>
      <c r="R186" s="6" t="s">
        <v>5641</v>
      </c>
      <c r="S186" s="37" t="s">
        <v>68</v>
      </c>
      <c r="T186" s="6" t="s">
        <v>68</v>
      </c>
      <c r="U186" s="8" t="s">
        <v>128</v>
      </c>
      <c r="V186" s="8" t="s">
        <v>128</v>
      </c>
      <c r="W186" s="8" t="s">
        <v>2200</v>
      </c>
      <c r="X186" s="8" t="s">
        <v>17128</v>
      </c>
      <c r="Y186" s="8"/>
    </row>
    <row r="187" spans="1:33" ht="75" hidden="1" x14ac:dyDescent="0.2">
      <c r="A187" s="8">
        <v>184</v>
      </c>
      <c r="B187" s="8" t="s">
        <v>5642</v>
      </c>
      <c r="C187" s="8" t="s">
        <v>2</v>
      </c>
      <c r="D187" s="17" t="s">
        <v>5643</v>
      </c>
      <c r="E187" s="8" t="s">
        <v>4</v>
      </c>
      <c r="F187" s="19" t="s">
        <v>5619</v>
      </c>
      <c r="G187" s="7"/>
      <c r="H187" s="8"/>
      <c r="I187" s="8"/>
      <c r="J187" s="8"/>
      <c r="K187" s="8" t="s">
        <v>52</v>
      </c>
      <c r="L187" s="8">
        <v>2024</v>
      </c>
      <c r="M187" s="8" t="s">
        <v>6</v>
      </c>
      <c r="N187" s="8" t="s">
        <v>12</v>
      </c>
      <c r="O187" s="8" t="s">
        <v>5644</v>
      </c>
      <c r="P187" s="17" t="str">
        <f t="shared" si="4"/>
        <v>Soorji Martina K., Shobana M., Sneha S., Shaini V., Sreemathy J., "Identification of Paddy Disease Using Image Processing", 2nd International Conference on Intelligent Data Communication Technologies and Internet of Things, IDCIoT 2024,2024, DOI: 10.1109/IDCIoT59759.2024.10468013</v>
      </c>
      <c r="Q187" s="6" t="str">
        <f t="shared" si="5"/>
        <v>Soorji Martina K., Shobana M., Sneha S., Shaini V., Sreemathy J., "Identification of Paddy Disease Using Image Processing", 2nd International Conference on Intelligent Data Communication Technologies and Internet of Things, IDCIoT 2024,2024, DOI: 10.1109/IDCIoT59759.2024.10468013</v>
      </c>
      <c r="R187" s="6" t="s">
        <v>5645</v>
      </c>
      <c r="S187" s="37" t="s">
        <v>68</v>
      </c>
      <c r="T187" s="6" t="s">
        <v>68</v>
      </c>
      <c r="U187" s="8" t="s">
        <v>5100</v>
      </c>
      <c r="V187" s="8" t="s">
        <v>80</v>
      </c>
      <c r="W187" s="8" t="s">
        <v>3417</v>
      </c>
      <c r="X187" s="8" t="s">
        <v>17128</v>
      </c>
      <c r="Y187" s="8"/>
    </row>
    <row r="188" spans="1:33" ht="75" hidden="1" x14ac:dyDescent="0.2">
      <c r="A188" s="8">
        <v>185</v>
      </c>
      <c r="B188" s="8" t="s">
        <v>5647</v>
      </c>
      <c r="C188" s="8" t="s">
        <v>2</v>
      </c>
      <c r="D188" s="17" t="s">
        <v>5648</v>
      </c>
      <c r="E188" s="8" t="s">
        <v>4</v>
      </c>
      <c r="F188" s="19" t="s">
        <v>5619</v>
      </c>
      <c r="G188" s="7"/>
      <c r="H188" s="8"/>
      <c r="I188" s="8"/>
      <c r="J188" s="8"/>
      <c r="K188" s="8" t="s">
        <v>52</v>
      </c>
      <c r="L188" s="8">
        <v>2024</v>
      </c>
      <c r="M188" s="8" t="s">
        <v>6</v>
      </c>
      <c r="N188" s="8" t="s">
        <v>12</v>
      </c>
      <c r="O188" s="8" t="s">
        <v>5649</v>
      </c>
      <c r="P188" s="17" t="str">
        <f t="shared" si="4"/>
        <v>Sathya R., Raguraman P.J., Thavamaniyan S., Ananthi S., Kathirvel T., Shahin Abdul Razack T., "Real Time Implementation of Driver Drowsiness Detection for an Intelligent Transportation System", 2nd International Conference on Intelligent Data Communication Technologies and Internet of Things, IDCIoT 2024,2024, DOI: 10.1109/IDCIoT59759.2024.10467766</v>
      </c>
      <c r="Q188" s="6" t="str">
        <f t="shared" si="5"/>
        <v>Sathya R., Raguraman P.J., Thavamaniyan S., Ananthi S., Kathirvel T., Shahin Abdul Razack T., "Real Time Implementation of Driver Drowsiness Detection for an Intelligent Transportation System", 2nd International Conference on Intelligent Data Communication Technologies and Internet of Things, IDCIoT 2024,2024, DOI: 10.1109/IDCIoT59759.2024.10467766</v>
      </c>
      <c r="R188" s="6" t="s">
        <v>5650</v>
      </c>
      <c r="S188" s="37" t="s">
        <v>68</v>
      </c>
      <c r="T188" s="6" t="s">
        <v>68</v>
      </c>
      <c r="U188" s="8" t="s">
        <v>80</v>
      </c>
      <c r="V188" s="8" t="s">
        <v>80</v>
      </c>
      <c r="W188" s="8" t="s">
        <v>2683</v>
      </c>
      <c r="X188" s="8" t="s">
        <v>17128</v>
      </c>
      <c r="Y188" s="8"/>
    </row>
    <row r="189" spans="1:33" ht="75" hidden="1" x14ac:dyDescent="0.2">
      <c r="A189" s="8">
        <v>186</v>
      </c>
      <c r="B189" s="8" t="s">
        <v>17160</v>
      </c>
      <c r="C189" s="8" t="s">
        <v>2</v>
      </c>
      <c r="D189" s="17" t="s">
        <v>5652</v>
      </c>
      <c r="E189" s="8" t="s">
        <v>4</v>
      </c>
      <c r="F189" s="19" t="s">
        <v>5619</v>
      </c>
      <c r="G189" s="7"/>
      <c r="H189" s="8"/>
      <c r="I189" s="8"/>
      <c r="J189" s="8"/>
      <c r="K189" s="8" t="s">
        <v>52</v>
      </c>
      <c r="L189" s="8">
        <v>2024</v>
      </c>
      <c r="M189" s="8" t="s">
        <v>6</v>
      </c>
      <c r="N189" s="8" t="s">
        <v>12</v>
      </c>
      <c r="O189" s="8" t="s">
        <v>5653</v>
      </c>
      <c r="P189" s="17" t="str">
        <f t="shared" si="4"/>
        <v>Kanagaraju P., Nadganndi S.K., Sawant T.N., Ekambaram S., Keshwani P., Kumar Y.S., "Challenging the Anomaly Detection Paradigm: CNN-CRF Approach", 2nd International Conference on Intelligent Data Communication Technologies and Internet of Things, IDCIoT 2024,2024, DOI: 10.1109/IDCIoT59759.2024.10467746</v>
      </c>
      <c r="Q189" s="6" t="str">
        <f t="shared" si="5"/>
        <v>Kanagaraju P., Nadganndi S.K., Sawant T.N., Ekambaram S., Keshwani P., Kumar Y.S., "Challenging the Anomaly Detection Paradigm: CNN-CRF Approach", 2nd International Conference on Intelligent Data Communication Technologies and Internet of Things, IDCIoT 2024,2024, DOI: 10.1109/IDCIoT59759.2024.10467746</v>
      </c>
      <c r="R189" s="6" t="s">
        <v>5654</v>
      </c>
      <c r="S189" s="37" t="s">
        <v>68</v>
      </c>
      <c r="T189" s="6" t="s">
        <v>68</v>
      </c>
      <c r="U189" s="8" t="s">
        <v>601</v>
      </c>
      <c r="V189" s="8" t="s">
        <v>601</v>
      </c>
      <c r="W189" s="8" t="s">
        <v>5655</v>
      </c>
      <c r="X189" s="8" t="s">
        <v>17128</v>
      </c>
      <c r="Y189" s="8"/>
    </row>
    <row r="190" spans="1:33" ht="75" hidden="1" x14ac:dyDescent="0.2">
      <c r="A190" s="8">
        <v>187</v>
      </c>
      <c r="B190" s="8" t="s">
        <v>5656</v>
      </c>
      <c r="C190" s="8" t="s">
        <v>2</v>
      </c>
      <c r="D190" s="17" t="s">
        <v>5657</v>
      </c>
      <c r="E190" s="8" t="s">
        <v>4</v>
      </c>
      <c r="F190" s="19" t="s">
        <v>5619</v>
      </c>
      <c r="G190" s="7"/>
      <c r="H190" s="8"/>
      <c r="I190" s="8"/>
      <c r="J190" s="8"/>
      <c r="K190" s="8" t="s">
        <v>52</v>
      </c>
      <c r="L190" s="8">
        <v>2024</v>
      </c>
      <c r="M190" s="8" t="s">
        <v>6</v>
      </c>
      <c r="N190" s="8" t="s">
        <v>12</v>
      </c>
      <c r="O190" s="8" t="s">
        <v>5658</v>
      </c>
      <c r="P190" s="17" t="str">
        <f t="shared" si="4"/>
        <v>Kavin Kumar G., Raj Thilak K., Aswin E.S., Ranjith R., Parthasarathy J., "Automated Food Dispenser with Minimal Interaction with IoT Technology", 2nd International Conference on Intelligent Data Communication Technologies and Internet of Things, IDCIoT 2024,2024, DOI: 10.1109/IDCIoT59759.2024.10467822</v>
      </c>
      <c r="Q190" s="6" t="str">
        <f t="shared" si="5"/>
        <v>Kavin Kumar G., Raj Thilak K., Aswin E.S., Ranjith R., Parthasarathy J., "Automated Food Dispenser with Minimal Interaction with IoT Technology", 2nd International Conference on Intelligent Data Communication Technologies and Internet of Things, IDCIoT 2024,2024, DOI: 10.1109/IDCIoT59759.2024.10467822</v>
      </c>
      <c r="R190" s="6" t="s">
        <v>5659</v>
      </c>
      <c r="S190" s="37" t="s">
        <v>68</v>
      </c>
      <c r="T190" s="6" t="s">
        <v>68</v>
      </c>
      <c r="U190" s="8" t="s">
        <v>5660</v>
      </c>
      <c r="V190" s="8" t="s">
        <v>128</v>
      </c>
      <c r="W190" s="8" t="s">
        <v>3417</v>
      </c>
      <c r="X190" s="8" t="s">
        <v>17128</v>
      </c>
      <c r="Y190" s="8"/>
    </row>
    <row r="191" spans="1:33" ht="75" hidden="1" x14ac:dyDescent="0.2">
      <c r="A191" s="8">
        <v>188</v>
      </c>
      <c r="B191" s="8" t="s">
        <v>17161</v>
      </c>
      <c r="C191" s="8" t="s">
        <v>2</v>
      </c>
      <c r="D191" s="17" t="s">
        <v>5662</v>
      </c>
      <c r="E191" s="8" t="s">
        <v>4</v>
      </c>
      <c r="F191" s="19" t="s">
        <v>5619</v>
      </c>
      <c r="G191" s="7"/>
      <c r="H191" s="8"/>
      <c r="I191" s="8"/>
      <c r="J191" s="8"/>
      <c r="K191" s="8" t="s">
        <v>52</v>
      </c>
      <c r="L191" s="8">
        <v>2024</v>
      </c>
      <c r="M191" s="8" t="s">
        <v>6</v>
      </c>
      <c r="N191" s="8" t="s">
        <v>12</v>
      </c>
      <c r="O191" s="8" t="s">
        <v>5663</v>
      </c>
      <c r="P191" s="17" t="str">
        <f t="shared" si="4"/>
        <v>Suresh S., Muthulakshmi M., Bhuvanesh A., Sankarasubramanian R.S., Rajendran S., Jeyamurugan J., "Identifying the Optimal Size of a Hybrid Power System Using a Modified Genetic Algorithm", 2nd International Conference on Intelligent Data Communication Technologies and Internet of Things, IDCIoT 2024,2024, DOI: 10.1109/IDCIoT59759.2024.10467940</v>
      </c>
      <c r="Q191" s="6" t="str">
        <f t="shared" si="5"/>
        <v>Suresh S., Muthulakshmi M., Bhuvanesh A., Sankarasubramanian R.S., Rajendran S., Jeyamurugan J., "Identifying the Optimal Size of a Hybrid Power System Using a Modified Genetic Algorithm", 2nd International Conference on Intelligent Data Communication Technologies and Internet of Things, IDCIoT 2024,2024, DOI: 10.1109/IDCIoT59759.2024.10467940</v>
      </c>
      <c r="R191" s="6" t="s">
        <v>5664</v>
      </c>
      <c r="S191" s="37" t="s">
        <v>68</v>
      </c>
      <c r="T191" s="6" t="s">
        <v>68</v>
      </c>
      <c r="U191" s="8" t="s">
        <v>56</v>
      </c>
      <c r="V191" s="8" t="s">
        <v>56</v>
      </c>
      <c r="W191" s="8" t="s">
        <v>2994</v>
      </c>
      <c r="X191" s="8" t="s">
        <v>17128</v>
      </c>
      <c r="Y191" s="8"/>
    </row>
    <row r="192" spans="1:33" ht="75" hidden="1" x14ac:dyDescent="0.2">
      <c r="A192" s="8">
        <v>189</v>
      </c>
      <c r="B192" s="8" t="s">
        <v>5665</v>
      </c>
      <c r="C192" s="8" t="s">
        <v>2</v>
      </c>
      <c r="D192" s="17" t="s">
        <v>5666</v>
      </c>
      <c r="E192" s="8" t="s">
        <v>4</v>
      </c>
      <c r="F192" s="19" t="s">
        <v>5619</v>
      </c>
      <c r="G192" s="7"/>
      <c r="H192" s="8"/>
      <c r="I192" s="8"/>
      <c r="J192" s="8"/>
      <c r="K192" s="8" t="s">
        <v>52</v>
      </c>
      <c r="L192" s="8">
        <v>2024</v>
      </c>
      <c r="M192" s="8" t="s">
        <v>6</v>
      </c>
      <c r="N192" s="8" t="s">
        <v>12</v>
      </c>
      <c r="O192" s="8" t="s">
        <v>5667</v>
      </c>
      <c r="P192" s="17" t="str">
        <f t="shared" si="4"/>
        <v>Teli S.N., Doke K.K., Siva Kumar S., Rajan Bab W., Paul S.G., Mohan Raj C., "AI -Based Smart Auditorium for Energy and Space Management Using Intelligent Compact Controller", 2nd International Conference on Intelligent Data Communication Technologies and Internet of Things, IDCIoT 2024,2024, DOI: 10.1109/IDCIoT59759.2024.10467332</v>
      </c>
      <c r="Q192" s="6" t="str">
        <f t="shared" si="5"/>
        <v>Teli S.N., Doke K.K., Siva Kumar S., Rajan Bab W., Paul S.G., Mohan Raj C., "AI -Based Smart Auditorium for Energy and Space Management Using Intelligent Compact Controller", 2nd International Conference on Intelligent Data Communication Technologies and Internet of Things, IDCIoT 2024,2024, DOI: 10.1109/IDCIoT59759.2024.10467332</v>
      </c>
      <c r="R192" s="6" t="s">
        <v>5668</v>
      </c>
      <c r="S192" s="37" t="s">
        <v>68</v>
      </c>
      <c r="T192" s="6" t="s">
        <v>68</v>
      </c>
      <c r="U192" s="8" t="s">
        <v>128</v>
      </c>
      <c r="V192" s="8" t="s">
        <v>128</v>
      </c>
      <c r="W192" s="8" t="s">
        <v>3095</v>
      </c>
      <c r="X192" s="8" t="s">
        <v>17128</v>
      </c>
      <c r="Y192" s="8"/>
    </row>
    <row r="193" spans="1:33" ht="75" hidden="1" x14ac:dyDescent="0.2">
      <c r="A193" s="8">
        <v>190</v>
      </c>
      <c r="B193" s="8" t="s">
        <v>17162</v>
      </c>
      <c r="C193" s="8" t="s">
        <v>2</v>
      </c>
      <c r="D193" s="17" t="s">
        <v>5670</v>
      </c>
      <c r="E193" s="8" t="s">
        <v>4</v>
      </c>
      <c r="F193" s="8" t="s">
        <v>42</v>
      </c>
      <c r="G193" s="7"/>
      <c r="H193" s="8"/>
      <c r="I193" s="8"/>
      <c r="J193" s="8"/>
      <c r="K193" s="8" t="s">
        <v>52</v>
      </c>
      <c r="L193" s="8">
        <v>2024</v>
      </c>
      <c r="M193" s="8" t="s">
        <v>6</v>
      </c>
      <c r="N193" s="8" t="s">
        <v>12</v>
      </c>
      <c r="O193" s="8" t="s">
        <v>5671</v>
      </c>
      <c r="P193" s="17" t="str">
        <f t="shared" si="4"/>
        <v>Chithra T.V., Karthikeyan K., Mansoor Hussain D., Muthukumaran N., "Energy Aware Reliable Sleep Wakeup based Clustering Scheme in WSN", IETE Journal of Research,2024, DOI: 10.1080/03772063.2024.2310114</v>
      </c>
      <c r="Q193" s="6" t="str">
        <f t="shared" si="5"/>
        <v>Chithra T.V., Karthikeyan K., Mansoor Hussain D., Muthukumaran N., "Energy Aware Reliable Sleep Wakeup based Clustering Scheme in WSN", IETE Journal of Research,2024, DOI: 10.1080/03772063.2024.2310114</v>
      </c>
      <c r="R193" s="6" t="s">
        <v>5672</v>
      </c>
      <c r="S193" s="37" t="s">
        <v>32</v>
      </c>
      <c r="T193" s="6" t="s">
        <v>55</v>
      </c>
      <c r="U193" s="8" t="s">
        <v>56</v>
      </c>
      <c r="V193" s="8" t="s">
        <v>56</v>
      </c>
      <c r="W193" s="8" t="s">
        <v>2163</v>
      </c>
      <c r="X193" s="8" t="s">
        <v>17128</v>
      </c>
      <c r="Y193" s="8"/>
    </row>
    <row r="194" spans="1:33" ht="90" hidden="1" x14ac:dyDescent="0.2">
      <c r="A194" s="8">
        <v>191</v>
      </c>
      <c r="B194" s="8" t="s">
        <v>17163</v>
      </c>
      <c r="C194" s="8" t="s">
        <v>2</v>
      </c>
      <c r="D194" s="17" t="s">
        <v>5674</v>
      </c>
      <c r="E194" s="8" t="s">
        <v>4</v>
      </c>
      <c r="F194" s="8" t="s">
        <v>4953</v>
      </c>
      <c r="G194" s="7"/>
      <c r="H194" s="8"/>
      <c r="I194" s="8"/>
      <c r="J194" s="8"/>
      <c r="K194" s="8" t="s">
        <v>52</v>
      </c>
      <c r="L194" s="8">
        <v>2024</v>
      </c>
      <c r="M194" s="8" t="s">
        <v>6</v>
      </c>
      <c r="N194" s="8" t="s">
        <v>12</v>
      </c>
      <c r="O194" s="8" t="s">
        <v>5675</v>
      </c>
      <c r="P194" s="17" t="str">
        <f t="shared" si="4"/>
        <v>Anbuchandran S., Kalarathi M., Suresh S., Bhuvanesh A., "Multi-objective optimal distributed generators integration using firefly algorithm with Fuzzy decision making", Electrical Engineering,2024, DOI: 10.1007/s00202-024-02348-1</v>
      </c>
      <c r="Q194" s="6" t="str">
        <f t="shared" si="5"/>
        <v>Anbuchandran S., Kalarathi M., Suresh S., Bhuvanesh A., "Multi-objective optimal distributed generators integration using firefly algorithm with Fuzzy decision making", Electrical Engineering,2024, DOI: 10.1007/s00202-024-02348-1</v>
      </c>
      <c r="R194" s="6" t="s">
        <v>5676</v>
      </c>
      <c r="S194" s="37" t="s">
        <v>32</v>
      </c>
      <c r="T194" s="6" t="s">
        <v>55</v>
      </c>
      <c r="U194" s="8" t="s">
        <v>56</v>
      </c>
      <c r="V194" s="8" t="s">
        <v>56</v>
      </c>
      <c r="W194" s="8" t="s">
        <v>2994</v>
      </c>
      <c r="X194" s="8" t="s">
        <v>14868</v>
      </c>
      <c r="Y194" s="8"/>
    </row>
    <row r="195" spans="1:33" ht="75" hidden="1" x14ac:dyDescent="0.2">
      <c r="A195" s="8">
        <v>192</v>
      </c>
      <c r="B195" s="8" t="s">
        <v>17164</v>
      </c>
      <c r="C195" s="8" t="s">
        <v>2</v>
      </c>
      <c r="D195" s="17" t="s">
        <v>5678</v>
      </c>
      <c r="E195" s="8" t="s">
        <v>4</v>
      </c>
      <c r="F195" s="19" t="s">
        <v>182</v>
      </c>
      <c r="G195" s="7" t="s">
        <v>6</v>
      </c>
      <c r="H195" s="8">
        <v>11</v>
      </c>
      <c r="I195" s="8"/>
      <c r="J195" s="8"/>
      <c r="K195" s="8" t="s">
        <v>52</v>
      </c>
      <c r="L195" s="8">
        <v>2024</v>
      </c>
      <c r="M195" s="8" t="s">
        <v>6</v>
      </c>
      <c r="N195" s="8" t="s">
        <v>12</v>
      </c>
      <c r="O195" s="8" t="s">
        <v>5679</v>
      </c>
      <c r="P195" s="17" t="str">
        <f t="shared" si="4"/>
        <v>Rubia J.J., Shibi S.C., Rosi A., Lincy B.R., Nithila E.E., "Deep Cryogenic Temperature CMOS Circuit and System Design for Quantum Computing Applications", EAI Endorsed Transactions on Energy Web, 11,2024, DOI: 10.4108/ew.4997</v>
      </c>
      <c r="Q195" s="6" t="str">
        <f t="shared" si="5"/>
        <v>Rubia J.J., Shibi S.C., Rosi A., Lincy B.R., Nithila E.E., "Deep Cryogenic Temperature CMOS Circuit and System Design for Quantum Computing Applications", EAI Endorsed Transactions on Energy Web, 11,2024, DOI: 10.4108/ew.4997</v>
      </c>
      <c r="R195" s="6" t="s">
        <v>5680</v>
      </c>
      <c r="S195" s="37" t="s">
        <v>32</v>
      </c>
      <c r="T195" s="6" t="s">
        <v>4870</v>
      </c>
      <c r="U195" s="8" t="s">
        <v>570</v>
      </c>
      <c r="V195" s="8" t="s">
        <v>570</v>
      </c>
      <c r="W195" s="8" t="s">
        <v>1091</v>
      </c>
      <c r="X195" s="8" t="s">
        <v>17128</v>
      </c>
      <c r="Y195" s="8"/>
    </row>
    <row r="196" spans="1:33" ht="75" hidden="1" x14ac:dyDescent="0.2">
      <c r="A196" s="8">
        <v>193</v>
      </c>
      <c r="B196" s="8" t="s">
        <v>5681</v>
      </c>
      <c r="C196" s="8" t="s">
        <v>2</v>
      </c>
      <c r="D196" s="17" t="s">
        <v>5682</v>
      </c>
      <c r="E196" s="8" t="s">
        <v>4</v>
      </c>
      <c r="F196" s="8" t="s">
        <v>5683</v>
      </c>
      <c r="G196" s="7" t="s">
        <v>6</v>
      </c>
      <c r="H196" s="8">
        <v>32</v>
      </c>
      <c r="I196" s="8" t="s">
        <v>8</v>
      </c>
      <c r="J196" s="8">
        <v>1</v>
      </c>
      <c r="K196" s="8" t="s">
        <v>10</v>
      </c>
      <c r="L196" s="8">
        <v>2024</v>
      </c>
      <c r="M196" s="8" t="s">
        <v>6</v>
      </c>
      <c r="N196" s="8" t="s">
        <v>12</v>
      </c>
      <c r="O196" s="8" t="s">
        <v>5684</v>
      </c>
      <c r="P196" s="17" t="str">
        <f t="shared" ref="P196:P259" si="6">B196&amp;C196&amp;D196&amp;E196&amp;F196&amp;G196&amp;H196&amp;I196&amp;J196&amp;K196&amp;L196&amp;M196&amp;N196&amp;O196</f>
        <v>Ashok K., Priya D.K., Ahilan A., Jayapriya P., "Sareenet: saree texture classification via region-based patch generation with an optimized efficient Aquila network", Opto-Electronics Review, 32, (1),2024, DOI: 10.24425/opelre.2024.149164</v>
      </c>
      <c r="Q196" s="6" t="str">
        <f t="shared" ref="Q196:Q259" si="7">P196</f>
        <v>Ashok K., Priya D.K., Ahilan A., Jayapriya P., "Sareenet: saree texture classification via region-based patch generation with an optimized efficient Aquila network", Opto-Electronics Review, 32, (1),2024, DOI: 10.24425/opelre.2024.149164</v>
      </c>
      <c r="R196" s="6" t="s">
        <v>5685</v>
      </c>
      <c r="S196" s="37" t="s">
        <v>32</v>
      </c>
      <c r="T196" s="6" t="s">
        <v>55</v>
      </c>
      <c r="U196" s="8" t="s">
        <v>80</v>
      </c>
      <c r="V196" s="8" t="s">
        <v>80</v>
      </c>
      <c r="W196" s="8" t="s">
        <v>4060</v>
      </c>
      <c r="X196" s="8" t="s">
        <v>17128</v>
      </c>
      <c r="Y196" s="8"/>
    </row>
    <row r="197" spans="1:33" ht="75" hidden="1" x14ac:dyDescent="0.2">
      <c r="A197" s="8">
        <v>194</v>
      </c>
      <c r="B197" s="8" t="s">
        <v>17165</v>
      </c>
      <c r="C197" s="8" t="s">
        <v>2</v>
      </c>
      <c r="D197" s="17" t="s">
        <v>5687</v>
      </c>
      <c r="E197" s="8" t="s">
        <v>4</v>
      </c>
      <c r="F197" s="19" t="s">
        <v>182</v>
      </c>
      <c r="G197" s="7" t="s">
        <v>6</v>
      </c>
      <c r="H197" s="8">
        <v>11</v>
      </c>
      <c r="I197" s="8"/>
      <c r="J197" s="8"/>
      <c r="K197" s="8" t="s">
        <v>52</v>
      </c>
      <c r="L197" s="8">
        <v>2024</v>
      </c>
      <c r="M197" s="8" t="s">
        <v>6</v>
      </c>
      <c r="N197" s="8" t="s">
        <v>12</v>
      </c>
      <c r="O197" s="8" t="s">
        <v>5688</v>
      </c>
      <c r="P197" s="17" t="str">
        <f t="shared" si="6"/>
        <v>Sivaranjani K., Sundaram O.V.S., Akalyadevi K., "Seidel Laplacian Energy of Fuzzy graphs", EAI Endorsed Transactions on Energy Web, 11,2024, DOI: 10.4108/ew.5297</v>
      </c>
      <c r="Q197" s="6" t="str">
        <f t="shared" si="7"/>
        <v>Sivaranjani K., Sundaram O.V.S., Akalyadevi K., "Seidel Laplacian Energy of Fuzzy graphs", EAI Endorsed Transactions on Energy Web, 11,2024, DOI: 10.4108/ew.5297</v>
      </c>
      <c r="R197" s="6" t="s">
        <v>5689</v>
      </c>
      <c r="S197" s="37" t="s">
        <v>32</v>
      </c>
      <c r="T197" s="6" t="s">
        <v>4870</v>
      </c>
      <c r="U197" s="8" t="s">
        <v>4871</v>
      </c>
      <c r="V197" s="8" t="s">
        <v>114</v>
      </c>
      <c r="W197" s="8" t="s">
        <v>2709</v>
      </c>
      <c r="X197" s="8" t="s">
        <v>17128</v>
      </c>
      <c r="Y197" s="8"/>
      <c r="Z197" s="108"/>
      <c r="AA197" s="108"/>
      <c r="AB197" s="108"/>
      <c r="AC197" s="108"/>
      <c r="AD197" s="108"/>
      <c r="AE197" s="108"/>
      <c r="AF197" s="108"/>
      <c r="AG197" s="108"/>
    </row>
    <row r="198" spans="1:33" ht="75" hidden="1" x14ac:dyDescent="0.2">
      <c r="A198" s="8">
        <v>195</v>
      </c>
      <c r="B198" s="8" t="s">
        <v>17166</v>
      </c>
      <c r="C198" s="8" t="s">
        <v>2</v>
      </c>
      <c r="D198" s="17" t="s">
        <v>5691</v>
      </c>
      <c r="E198" s="8" t="s">
        <v>4</v>
      </c>
      <c r="F198" s="19" t="s">
        <v>2179</v>
      </c>
      <c r="G198" s="7" t="s">
        <v>6</v>
      </c>
      <c r="H198" s="8" t="s">
        <v>5692</v>
      </c>
      <c r="I198" s="8"/>
      <c r="J198" s="8"/>
      <c r="K198" s="8" t="s">
        <v>52</v>
      </c>
      <c r="L198" s="8">
        <v>2024</v>
      </c>
      <c r="M198" s="8" t="s">
        <v>6</v>
      </c>
      <c r="N198" s="8" t="s">
        <v>12</v>
      </c>
      <c r="O198" s="8" t="s">
        <v>5693</v>
      </c>
      <c r="P198" s="17" t="str">
        <f t="shared" si="6"/>
        <v>Verma S.K., Verma R., Singh B.K., Sinha R.S., "Management of Intelligent Transportation Systems and Advanced Technology", Energy, Environment, and Sustainability, Part F2419,2024, DOI: 10.1007/978-981-97-0515-3_8</v>
      </c>
      <c r="Q198" s="6" t="str">
        <f t="shared" si="7"/>
        <v>Verma S.K., Verma R., Singh B.K., Sinha R.S., "Management of Intelligent Transportation Systems and Advanced Technology", Energy, Environment, and Sustainability, Part F2419,2024, DOI: 10.1007/978-981-97-0515-3_8</v>
      </c>
      <c r="R198" s="6" t="s">
        <v>5694</v>
      </c>
      <c r="S198" s="37" t="s">
        <v>61</v>
      </c>
      <c r="T198" s="6" t="s">
        <v>5003</v>
      </c>
      <c r="U198" s="8" t="s">
        <v>149</v>
      </c>
      <c r="V198" s="8" t="s">
        <v>149</v>
      </c>
      <c r="W198" s="8" t="s">
        <v>2182</v>
      </c>
      <c r="X198" s="8" t="s">
        <v>17128</v>
      </c>
      <c r="Y198" s="8"/>
    </row>
    <row r="199" spans="1:33" ht="75" hidden="1" x14ac:dyDescent="0.2">
      <c r="A199" s="8">
        <v>196</v>
      </c>
      <c r="B199" s="8" t="s">
        <v>17167</v>
      </c>
      <c r="C199" s="8" t="s">
        <v>2</v>
      </c>
      <c r="D199" s="17" t="s">
        <v>5696</v>
      </c>
      <c r="E199" s="8" t="s">
        <v>4</v>
      </c>
      <c r="F199" s="19" t="s">
        <v>2179</v>
      </c>
      <c r="G199" s="7" t="s">
        <v>6</v>
      </c>
      <c r="H199" s="8" t="s">
        <v>5692</v>
      </c>
      <c r="I199" s="8"/>
      <c r="J199" s="8"/>
      <c r="K199" s="8" t="s">
        <v>52</v>
      </c>
      <c r="L199" s="8">
        <v>2024</v>
      </c>
      <c r="M199" s="8" t="s">
        <v>6</v>
      </c>
      <c r="N199" s="8" t="s">
        <v>12</v>
      </c>
      <c r="O199" s="8" t="s">
        <v>5697</v>
      </c>
      <c r="P199" s="17" t="str">
        <f t="shared" si="6"/>
        <v>Verma R., Singh B.K., Zahidi F., "Management of GPS Tracking Systems in Transportation", Energy, Environment, and Sustainability, Part F2419,2024, DOI: 10.1007/978-981-97-0515-3_11</v>
      </c>
      <c r="Q199" s="6" t="str">
        <f t="shared" si="7"/>
        <v>Verma R., Singh B.K., Zahidi F., "Management of GPS Tracking Systems in Transportation", Energy, Environment, and Sustainability, Part F2419,2024, DOI: 10.1007/978-981-97-0515-3_11</v>
      </c>
      <c r="R199" s="6" t="s">
        <v>5698</v>
      </c>
      <c r="S199" s="37" t="s">
        <v>61</v>
      </c>
      <c r="T199" s="6" t="s">
        <v>5003</v>
      </c>
      <c r="U199" s="8" t="s">
        <v>149</v>
      </c>
      <c r="V199" s="8" t="s">
        <v>149</v>
      </c>
      <c r="W199" s="8" t="s">
        <v>2182</v>
      </c>
      <c r="X199" s="8" t="s">
        <v>17128</v>
      </c>
      <c r="Y199" s="8"/>
    </row>
    <row r="200" spans="1:33" ht="75" hidden="1" x14ac:dyDescent="0.2">
      <c r="A200" s="8">
        <v>197</v>
      </c>
      <c r="B200" s="8" t="s">
        <v>5699</v>
      </c>
      <c r="C200" s="8" t="s">
        <v>2</v>
      </c>
      <c r="D200" s="17" t="s">
        <v>5700</v>
      </c>
      <c r="E200" s="8" t="s">
        <v>4</v>
      </c>
      <c r="F200" s="8" t="s">
        <v>5701</v>
      </c>
      <c r="G200" s="7"/>
      <c r="H200" s="8"/>
      <c r="I200" s="8"/>
      <c r="J200" s="8"/>
      <c r="K200" s="8" t="s">
        <v>52</v>
      </c>
      <c r="L200" s="8">
        <v>2024</v>
      </c>
      <c r="M200" s="8" t="s">
        <v>6</v>
      </c>
      <c r="N200" s="8" t="s">
        <v>12</v>
      </c>
      <c r="O200" s="8" t="s">
        <v>5702</v>
      </c>
      <c r="P200" s="17" t="str">
        <f t="shared" si="6"/>
        <v>Karumuri S., Geetha M., Kumar G.R., Seetharaman S., Rajkumar D.R., Srinivas B., Anusha P., "Optimizing Tensile Strength and Hardness in Al-Based Hybrid Composites via Stir-Squeeze Technique", Advances in Science, Technology and Innovation,2024, DOI: 10.1007/978-3-031-49826-8_2</v>
      </c>
      <c r="Q200" s="6" t="str">
        <f t="shared" si="7"/>
        <v>Karumuri S., Geetha M., Kumar G.R., Seetharaman S., Rajkumar D.R., Srinivas B., Anusha P., "Optimizing Tensile Strength and Hardness in Al-Based Hybrid Composites via Stir-Squeeze Technique", Advances in Science, Technology and Innovation,2024, DOI: 10.1007/978-3-031-49826-8_2</v>
      </c>
      <c r="R200" s="6" t="s">
        <v>5703</v>
      </c>
      <c r="S200" s="37" t="s">
        <v>68</v>
      </c>
      <c r="T200" s="6" t="s">
        <v>68</v>
      </c>
      <c r="U200" s="8" t="s">
        <v>128</v>
      </c>
      <c r="V200" s="8" t="s">
        <v>128</v>
      </c>
      <c r="W200" s="8" t="s">
        <v>5215</v>
      </c>
      <c r="X200" s="8" t="s">
        <v>17128</v>
      </c>
      <c r="Y200" s="8"/>
    </row>
    <row r="201" spans="1:33" ht="75" hidden="1" x14ac:dyDescent="0.2">
      <c r="A201" s="8">
        <v>198</v>
      </c>
      <c r="B201" s="8" t="s">
        <v>5704</v>
      </c>
      <c r="C201" s="8" t="s">
        <v>2</v>
      </c>
      <c r="D201" s="17" t="s">
        <v>5705</v>
      </c>
      <c r="E201" s="8" t="s">
        <v>4</v>
      </c>
      <c r="F201" s="8" t="s">
        <v>4855</v>
      </c>
      <c r="G201" s="7" t="s">
        <v>6</v>
      </c>
      <c r="H201" s="8">
        <v>32</v>
      </c>
      <c r="I201" s="8" t="s">
        <v>8</v>
      </c>
      <c r="J201" s="8" t="s">
        <v>5706</v>
      </c>
      <c r="K201" s="8" t="s">
        <v>10</v>
      </c>
      <c r="L201" s="8">
        <v>2024</v>
      </c>
      <c r="M201" s="8" t="s">
        <v>6</v>
      </c>
      <c r="N201" s="8" t="s">
        <v>12</v>
      </c>
      <c r="O201" s="8" t="s">
        <v>5707</v>
      </c>
      <c r="P201" s="17" t="str">
        <f t="shared" si="6"/>
        <v>Babu D.P.R., Devasenan M., Pushpanathan G., Raju M., "Performance Evaluation of UAV Airfoil Under Various Ground Conditions", Pertanika Journal of Science and Technology, 32, (Sp1),2024, DOI: 10.47836/pjst.32.S1.02</v>
      </c>
      <c r="Q201" s="6" t="str">
        <f t="shared" si="7"/>
        <v>Babu D.P.R., Devasenan M., Pushpanathan G., Raju M., "Performance Evaluation of UAV Airfoil Under Various Ground Conditions", Pertanika Journal of Science and Technology, 32, (Sp1),2024, DOI: 10.47836/pjst.32.S1.02</v>
      </c>
      <c r="R201" s="6" t="s">
        <v>5708</v>
      </c>
      <c r="S201" s="37" t="s">
        <v>32</v>
      </c>
      <c r="T201" s="6" t="s">
        <v>55</v>
      </c>
      <c r="U201" s="8" t="s">
        <v>149</v>
      </c>
      <c r="V201" s="8" t="s">
        <v>149</v>
      </c>
      <c r="W201" s="8" t="s">
        <v>483</v>
      </c>
      <c r="X201" s="8" t="s">
        <v>17128</v>
      </c>
      <c r="Y201" s="8"/>
    </row>
    <row r="202" spans="1:33" ht="75" hidden="1" x14ac:dyDescent="0.2">
      <c r="A202" s="8">
        <v>199</v>
      </c>
      <c r="B202" s="8" t="s">
        <v>5709</v>
      </c>
      <c r="C202" s="8" t="s">
        <v>2</v>
      </c>
      <c r="D202" s="17" t="s">
        <v>5710</v>
      </c>
      <c r="E202" s="8" t="s">
        <v>4</v>
      </c>
      <c r="F202" s="8" t="s">
        <v>4134</v>
      </c>
      <c r="G202" s="7" t="s">
        <v>6</v>
      </c>
      <c r="H202" s="8">
        <v>65</v>
      </c>
      <c r="I202" s="8" t="s">
        <v>8</v>
      </c>
      <c r="J202" s="8">
        <v>3</v>
      </c>
      <c r="K202" s="8" t="s">
        <v>10</v>
      </c>
      <c r="L202" s="8">
        <v>2024</v>
      </c>
      <c r="M202" s="8" t="s">
        <v>6</v>
      </c>
      <c r="N202" s="8" t="s">
        <v>12</v>
      </c>
      <c r="O202" s="8" t="s">
        <v>5711</v>
      </c>
      <c r="P202" s="17" t="str">
        <f t="shared" si="6"/>
        <v>Gopinath B., Suresh S., Jayabaskaran G., Geetha M., "Renewable energy resource integrated multilevel inverter using evolutionary algorithms", Automatika, 65, (3),2024, DOI: 10.1080/00051144.2024.2329494</v>
      </c>
      <c r="Q202" s="6" t="str">
        <f t="shared" si="7"/>
        <v>Gopinath B., Suresh S., Jayabaskaran G., Geetha M., "Renewable energy resource integrated multilevel inverter using evolutionary algorithms", Automatika, 65, (3),2024, DOI: 10.1080/00051144.2024.2329494</v>
      </c>
      <c r="R202" s="6" t="s">
        <v>5712</v>
      </c>
      <c r="S202" s="37" t="s">
        <v>32</v>
      </c>
      <c r="T202" s="6" t="s">
        <v>55</v>
      </c>
      <c r="U202" s="8" t="s">
        <v>128</v>
      </c>
      <c r="V202" s="8" t="s">
        <v>128</v>
      </c>
      <c r="W202" s="8" t="s">
        <v>2994</v>
      </c>
      <c r="X202" s="8" t="s">
        <v>17128</v>
      </c>
      <c r="Y202" s="8"/>
    </row>
    <row r="203" spans="1:33" ht="90" hidden="1" x14ac:dyDescent="0.2">
      <c r="A203" s="8">
        <v>200</v>
      </c>
      <c r="B203" s="8" t="s">
        <v>5713</v>
      </c>
      <c r="C203" s="8" t="s">
        <v>2</v>
      </c>
      <c r="D203" s="17" t="s">
        <v>5714</v>
      </c>
      <c r="E203" s="8" t="s">
        <v>4</v>
      </c>
      <c r="F203" s="8" t="s">
        <v>5425</v>
      </c>
      <c r="G203" s="7" t="s">
        <v>6</v>
      </c>
      <c r="H203" s="8">
        <v>29</v>
      </c>
      <c r="I203" s="8" t="s">
        <v>8</v>
      </c>
      <c r="J203" s="8">
        <v>1</v>
      </c>
      <c r="K203" s="8" t="s">
        <v>10</v>
      </c>
      <c r="L203" s="8">
        <v>2024</v>
      </c>
      <c r="M203" s="8" t="s">
        <v>6</v>
      </c>
      <c r="N203" s="8" t="s">
        <v>12</v>
      </c>
      <c r="O203" s="8" t="s">
        <v>5715</v>
      </c>
      <c r="P203" s="17" t="str">
        <f t="shared" si="6"/>
        <v>Kumar R.S., Vinodh S., Satishkumar P., Seenivasan S., "Evaluation of machinability performance of T51603 using response surface methodology and grey relational analysis", Revista Materia, 29, (1),2024, DOI: 10.1590/1517-7076-RMAT-2023-0322</v>
      </c>
      <c r="Q203" s="6" t="str">
        <f t="shared" si="7"/>
        <v>Kumar R.S., Vinodh S., Satishkumar P., Seenivasan S., "Evaluation of machinability performance of T51603 using response surface methodology and grey relational analysis", Revista Materia, 29, (1),2024, DOI: 10.1590/1517-7076-RMAT-2023-0322</v>
      </c>
      <c r="R203" s="6" t="s">
        <v>5716</v>
      </c>
      <c r="S203" s="37" t="s">
        <v>32</v>
      </c>
      <c r="T203" s="6" t="s">
        <v>55</v>
      </c>
      <c r="U203" s="8" t="s">
        <v>149</v>
      </c>
      <c r="V203" s="8" t="s">
        <v>149</v>
      </c>
      <c r="W203" s="8" t="s">
        <v>503</v>
      </c>
      <c r="X203" s="8" t="s">
        <v>17128</v>
      </c>
      <c r="Y203" s="8"/>
    </row>
    <row r="204" spans="1:33" ht="75" hidden="1" x14ac:dyDescent="0.2">
      <c r="A204" s="8">
        <v>201</v>
      </c>
      <c r="B204" s="8" t="s">
        <v>5717</v>
      </c>
      <c r="C204" s="8" t="s">
        <v>2</v>
      </c>
      <c r="D204" s="17" t="s">
        <v>5718</v>
      </c>
      <c r="E204" s="8" t="s">
        <v>4</v>
      </c>
      <c r="F204" s="8" t="s">
        <v>4855</v>
      </c>
      <c r="G204" s="7" t="s">
        <v>6</v>
      </c>
      <c r="H204" s="8">
        <v>32</v>
      </c>
      <c r="I204" s="8" t="s">
        <v>8</v>
      </c>
      <c r="J204" s="8" t="s">
        <v>5706</v>
      </c>
      <c r="K204" s="8" t="s">
        <v>10</v>
      </c>
      <c r="L204" s="8">
        <v>2024</v>
      </c>
      <c r="M204" s="8" t="s">
        <v>6</v>
      </c>
      <c r="N204" s="8" t="s">
        <v>12</v>
      </c>
      <c r="O204" s="8" t="s">
        <v>5719</v>
      </c>
      <c r="P204" s="17" t="str">
        <f t="shared" si="6"/>
        <v>Millerjothi N.K., Gebreslassie M.G., Nithyanandhan T., Sachuthananthan B., "Assessment of Detailed Energy Conservation Potentials: The Case of the Ethiopian Leather Industry", Pertanika Journal of Science and Technology, 32, (Sp1),2024, DOI: 10.47836/pjst.32.S1.03</v>
      </c>
      <c r="Q204" s="6" t="str">
        <f t="shared" si="7"/>
        <v>Millerjothi N.K., Gebreslassie M.G., Nithyanandhan T., Sachuthananthan B., "Assessment of Detailed Energy Conservation Potentials: The Case of the Ethiopian Leather Industry", Pertanika Journal of Science and Technology, 32, (Sp1),2024, DOI: 10.47836/pjst.32.S1.03</v>
      </c>
      <c r="R204" s="6" t="s">
        <v>5720</v>
      </c>
      <c r="S204" s="37" t="s">
        <v>32</v>
      </c>
      <c r="T204" s="6" t="s">
        <v>55</v>
      </c>
      <c r="U204" s="8" t="s">
        <v>149</v>
      </c>
      <c r="V204" s="8" t="s">
        <v>149</v>
      </c>
      <c r="W204" s="8" t="s">
        <v>659</v>
      </c>
      <c r="X204" s="8" t="s">
        <v>17128</v>
      </c>
      <c r="Y204" s="8"/>
    </row>
    <row r="205" spans="1:33" ht="75" hidden="1" x14ac:dyDescent="0.2">
      <c r="A205" s="8">
        <v>202</v>
      </c>
      <c r="B205" s="8" t="s">
        <v>17168</v>
      </c>
      <c r="C205" s="8" t="s">
        <v>2</v>
      </c>
      <c r="D205" s="17" t="s">
        <v>5722</v>
      </c>
      <c r="E205" s="8" t="s">
        <v>4</v>
      </c>
      <c r="F205" s="8" t="s">
        <v>4855</v>
      </c>
      <c r="G205" s="7" t="s">
        <v>6</v>
      </c>
      <c r="H205" s="8">
        <v>32</v>
      </c>
      <c r="I205" s="8" t="s">
        <v>8</v>
      </c>
      <c r="J205" s="8" t="s">
        <v>4856</v>
      </c>
      <c r="K205" s="8" t="s">
        <v>10</v>
      </c>
      <c r="L205" s="8">
        <v>2024</v>
      </c>
      <c r="M205" s="8" t="s">
        <v>6</v>
      </c>
      <c r="N205" s="8" t="s">
        <v>12</v>
      </c>
      <c r="O205" s="8" t="s">
        <v>5723</v>
      </c>
      <c r="P205" s="17" t="str">
        <f t="shared" si="6"/>
        <v>Savarimuthu L.J., Victor K., Davaraj P., Pushpanathan G., Kandasamy R., Pushpanathan R., Vinayagam M., Barathy S., Sivakumar V., "Solar Energy Prediction Based on Intelligent Predictive Controller Algorithm", Pertanika Journal of Science and Technology, 32, (S1),2024, DOI: 10.47836/pjst.32.S1.05</v>
      </c>
      <c r="Q205" s="6" t="str">
        <f t="shared" si="7"/>
        <v>Savarimuthu L.J., Victor K., Davaraj P., Pushpanathan G., Kandasamy R., Pushpanathan R., Vinayagam M., Barathy S., Sivakumar V., "Solar Energy Prediction Based on Intelligent Predictive Controller Algorithm", Pertanika Journal of Science and Technology, 32, (S1),2024, DOI: 10.47836/pjst.32.S1.05</v>
      </c>
      <c r="R205" s="6" t="s">
        <v>5724</v>
      </c>
      <c r="S205" s="37" t="s">
        <v>32</v>
      </c>
      <c r="T205" s="6" t="s">
        <v>55</v>
      </c>
      <c r="U205" s="8" t="s">
        <v>149</v>
      </c>
      <c r="V205" s="8" t="s">
        <v>149</v>
      </c>
      <c r="W205" s="8" t="s">
        <v>483</v>
      </c>
      <c r="X205" s="8" t="s">
        <v>17128</v>
      </c>
      <c r="Y205" s="8"/>
    </row>
    <row r="206" spans="1:33" ht="90" hidden="1" x14ac:dyDescent="0.2">
      <c r="A206" s="8">
        <v>203</v>
      </c>
      <c r="B206" s="8" t="s">
        <v>12455</v>
      </c>
      <c r="C206" s="8" t="s">
        <v>2</v>
      </c>
      <c r="D206" s="17" t="s">
        <v>12456</v>
      </c>
      <c r="E206" s="8" t="s">
        <v>4</v>
      </c>
      <c r="F206" s="8" t="s">
        <v>29</v>
      </c>
      <c r="G206" s="7"/>
      <c r="H206" s="8"/>
      <c r="I206" s="8"/>
      <c r="J206" s="8"/>
      <c r="K206" s="8" t="s">
        <v>52</v>
      </c>
      <c r="L206" s="8">
        <v>2024</v>
      </c>
      <c r="M206" s="8" t="s">
        <v>6</v>
      </c>
      <c r="N206" s="8" t="s">
        <v>12</v>
      </c>
      <c r="O206" s="8" t="s">
        <v>12457</v>
      </c>
      <c r="P206" s="17" t="str">
        <f t="shared" si="6"/>
        <v>NagarajaGanesh B., Rekha B., Kailasanathan C., Ganeshan P., Mohanavel V., "Sustainable fiber extraction and determination of mechanical and wear properties of Borassus flabellifer sprout fiber-reinforced polymer composites", Biomass Conversion and Biorefinery,2024, DOI: 10.1007/s13399-024-05480-x</v>
      </c>
      <c r="Q206" s="6" t="str">
        <f t="shared" si="7"/>
        <v>NagarajaGanesh B., Rekha B., Kailasanathan C., Ganeshan P., Mohanavel V., "Sustainable fiber extraction and determination of mechanical and wear properties of Borassus flabellifer sprout fiber-reinforced polymer composites", Biomass Conversion and Biorefinery,2024, DOI: 10.1007/s13399-024-05480-x</v>
      </c>
      <c r="R206" s="6" t="s">
        <v>12458</v>
      </c>
      <c r="S206" s="37" t="s">
        <v>32</v>
      </c>
      <c r="T206" s="6" t="s">
        <v>55</v>
      </c>
      <c r="U206" s="8" t="s">
        <v>149</v>
      </c>
      <c r="V206" s="8" t="s">
        <v>149</v>
      </c>
      <c r="W206" s="8" t="s">
        <v>483</v>
      </c>
      <c r="X206" s="8" t="s">
        <v>17128</v>
      </c>
      <c r="Y206" s="8"/>
    </row>
    <row r="207" spans="1:33" ht="135" hidden="1" x14ac:dyDescent="0.2">
      <c r="A207" s="8">
        <v>204</v>
      </c>
      <c r="B207" s="8" t="s">
        <v>17169</v>
      </c>
      <c r="C207" s="8" t="s">
        <v>2</v>
      </c>
      <c r="D207" s="17" t="s">
        <v>5726</v>
      </c>
      <c r="E207" s="8" t="s">
        <v>4</v>
      </c>
      <c r="F207" s="19" t="s">
        <v>5485</v>
      </c>
      <c r="G207" s="7" t="s">
        <v>6</v>
      </c>
      <c r="H207" s="8">
        <v>3</v>
      </c>
      <c r="I207" s="8"/>
      <c r="J207" s="8"/>
      <c r="K207" s="8" t="s">
        <v>52</v>
      </c>
      <c r="L207" s="8">
        <v>2024</v>
      </c>
      <c r="M207" s="8" t="s">
        <v>6</v>
      </c>
      <c r="N207" s="8" t="s">
        <v>12</v>
      </c>
      <c r="O207" s="8" t="s">
        <v>5727</v>
      </c>
      <c r="P207" s="17" t="str">
        <f t="shared" si="6"/>
        <v>Yuvaraja M., Sureshkumar S., James S.J., Thillaikkarasi S., "An Energy-Efficient Cluster Head Selection and Secure Data Transmission in WSN using Spider Monkey Optimized Algorithm and Hybrid Cryptographic with Security [Una Selección de Cabeza de Cluster Energéticamente Eficiente y Transmisión de Datos Segura en WSN usando Algoritmo Optimizado Spider Monkey y Criptografía Híbrida con Seguridad]", Salud, Ciencia y Tecnologia - Serie de Conferencias, 3,2024, DOI: 10.56294/sctconf2024650</v>
      </c>
      <c r="Q207" s="6" t="str">
        <f t="shared" si="7"/>
        <v>Yuvaraja M., Sureshkumar S., James S.J., Thillaikkarasi S., "An Energy-Efficient Cluster Head Selection and Secure Data Transmission in WSN using Spider Monkey Optimized Algorithm and Hybrid Cryptographic with Security [Una Selección de Cabeza de Cluster Energéticamente Eficiente y Transmisión de Datos Segura en WSN usando Algoritmo Optimizado Spider Monkey y Criptografía Híbrida con Seguridad]", Salud, Ciencia y Tecnologia - Serie de Conferencias, 3,2024, DOI: 10.56294/sctconf2024650</v>
      </c>
      <c r="R207" s="6" t="s">
        <v>5728</v>
      </c>
      <c r="S207" s="37" t="s">
        <v>32</v>
      </c>
      <c r="T207" s="6" t="s">
        <v>4870</v>
      </c>
      <c r="U207" s="8" t="s">
        <v>56</v>
      </c>
      <c r="V207" s="8" t="s">
        <v>56</v>
      </c>
      <c r="W207" s="8" t="s">
        <v>5729</v>
      </c>
      <c r="X207" s="8" t="s">
        <v>17128</v>
      </c>
      <c r="Y207" s="8"/>
    </row>
    <row r="208" spans="1:33" ht="75" hidden="1" x14ac:dyDescent="0.2">
      <c r="A208" s="8">
        <v>205</v>
      </c>
      <c r="B208" s="8" t="s">
        <v>5730</v>
      </c>
      <c r="C208" s="8" t="s">
        <v>2</v>
      </c>
      <c r="D208" s="17" t="s">
        <v>5731</v>
      </c>
      <c r="E208" s="8" t="s">
        <v>4</v>
      </c>
      <c r="F208" s="8" t="s">
        <v>4855</v>
      </c>
      <c r="G208" s="7" t="s">
        <v>6</v>
      </c>
      <c r="H208" s="8">
        <v>32</v>
      </c>
      <c r="I208" s="8" t="s">
        <v>8</v>
      </c>
      <c r="J208" s="8" t="s">
        <v>5706</v>
      </c>
      <c r="K208" s="8" t="s">
        <v>10</v>
      </c>
      <c r="L208" s="8">
        <v>2024</v>
      </c>
      <c r="M208" s="8" t="s">
        <v>6</v>
      </c>
      <c r="N208" s="8" t="s">
        <v>12</v>
      </c>
      <c r="O208" s="8" t="s">
        <v>5732</v>
      </c>
      <c r="P208" s="17" t="str">
        <f t="shared" si="6"/>
        <v>Gebru T., Millerjothi N.K., Raj N.M., Seenivasan S., "Energy Utilization and Production Assessment in a Cement Industry", Pertanika Journal of Science and Technology, 32, (Sp1),2024, DOI: 10.47836/pjst.32.S1.04</v>
      </c>
      <c r="Q208" s="6" t="str">
        <f t="shared" si="7"/>
        <v>Gebru T., Millerjothi N.K., Raj N.M., Seenivasan S., "Energy Utilization and Production Assessment in a Cement Industry", Pertanika Journal of Science and Technology, 32, (Sp1),2024, DOI: 10.47836/pjst.32.S1.04</v>
      </c>
      <c r="R208" s="6" t="s">
        <v>5733</v>
      </c>
      <c r="S208" s="37" t="s">
        <v>32</v>
      </c>
      <c r="T208" s="6" t="s">
        <v>55</v>
      </c>
      <c r="U208" s="8" t="s">
        <v>149</v>
      </c>
      <c r="V208" s="8" t="s">
        <v>149</v>
      </c>
      <c r="W208" s="8" t="s">
        <v>659</v>
      </c>
      <c r="X208" s="8" t="s">
        <v>17128</v>
      </c>
      <c r="Y208" s="8"/>
    </row>
    <row r="209" spans="1:25" ht="75" hidden="1" x14ac:dyDescent="0.2">
      <c r="A209" s="8">
        <v>206</v>
      </c>
      <c r="B209" s="8" t="s">
        <v>5734</v>
      </c>
      <c r="C209" s="8" t="s">
        <v>2</v>
      </c>
      <c r="D209" s="17" t="s">
        <v>5735</v>
      </c>
      <c r="E209" s="8" t="s">
        <v>4</v>
      </c>
      <c r="F209" s="8" t="s">
        <v>1337</v>
      </c>
      <c r="G209" s="7" t="s">
        <v>6</v>
      </c>
      <c r="H209" s="8">
        <v>25</v>
      </c>
      <c r="I209" s="8" t="s">
        <v>8</v>
      </c>
      <c r="J209" s="8">
        <v>1</v>
      </c>
      <c r="K209" s="8" t="s">
        <v>10</v>
      </c>
      <c r="L209" s="8">
        <v>2024</v>
      </c>
      <c r="M209" s="8" t="s">
        <v>6</v>
      </c>
      <c r="N209" s="8" t="s">
        <v>12</v>
      </c>
      <c r="O209" s="8" t="s">
        <v>5736</v>
      </c>
      <c r="P209" s="17" t="str">
        <f t="shared" si="6"/>
        <v>Raja K., Dhanabal M., Singh B.K., Ganeshan P., "Comparative study between hot isostatic pressing and pressure less sintering for self-lubricating CuO/ZTA composites", Journal of Ceramic Processing Research, 25, (1),2024, DOI: 10.36410/jcpr.2024.25.1.79</v>
      </c>
      <c r="Q209" s="6" t="str">
        <f t="shared" si="7"/>
        <v>Raja K., Dhanabal M., Singh B.K., Ganeshan P., "Comparative study between hot isostatic pressing and pressure less sintering for self-lubricating CuO/ZTA composites", Journal of Ceramic Processing Research, 25, (1),2024, DOI: 10.36410/jcpr.2024.25.1.79</v>
      </c>
      <c r="R209" s="6" t="s">
        <v>5737</v>
      </c>
      <c r="S209" s="37" t="s">
        <v>32</v>
      </c>
      <c r="T209" s="6" t="s">
        <v>55</v>
      </c>
      <c r="U209" s="8" t="s">
        <v>149</v>
      </c>
      <c r="V209" s="8" t="s">
        <v>149</v>
      </c>
      <c r="W209" s="8" t="s">
        <v>2182</v>
      </c>
      <c r="X209" s="8" t="s">
        <v>17128</v>
      </c>
      <c r="Y209" s="8"/>
    </row>
    <row r="210" spans="1:25" ht="75" hidden="1" x14ac:dyDescent="0.2">
      <c r="A210" s="8">
        <v>207</v>
      </c>
      <c r="B210" s="8" t="s">
        <v>5738</v>
      </c>
      <c r="C210" s="8" t="s">
        <v>2</v>
      </c>
      <c r="D210" s="17" t="s">
        <v>5739</v>
      </c>
      <c r="E210" s="8" t="s">
        <v>4</v>
      </c>
      <c r="F210" s="19" t="s">
        <v>182</v>
      </c>
      <c r="G210" s="7" t="s">
        <v>6</v>
      </c>
      <c r="H210" s="8">
        <v>11</v>
      </c>
      <c r="I210" s="8"/>
      <c r="J210" s="8"/>
      <c r="K210" s="8" t="s">
        <v>52</v>
      </c>
      <c r="L210" s="8">
        <v>2024</v>
      </c>
      <c r="M210" s="8" t="s">
        <v>6</v>
      </c>
      <c r="N210" s="8" t="s">
        <v>12</v>
      </c>
      <c r="O210" s="8" t="s">
        <v>5740</v>
      </c>
      <c r="P210" s="17" t="str">
        <f t="shared" si="6"/>
        <v>Raaj R.S., Vijayprasath S., Ashokkumar S.R., Anupallavi S., Vijayarajan S.M., "Energy Management System of Luminosity Controlled Smart City Using IoT", EAI Endorsed Transactions on Energy Web, 11,2024, DOI: 10.4108/ew.5034</v>
      </c>
      <c r="Q210" s="6" t="str">
        <f t="shared" si="7"/>
        <v>Raaj R.S., Vijayprasath S., Ashokkumar S.R., Anupallavi S., Vijayarajan S.M., "Energy Management System of Luminosity Controlled Smart City Using IoT", EAI Endorsed Transactions on Energy Web, 11,2024, DOI: 10.4108/ew.5034</v>
      </c>
      <c r="R210" s="6" t="s">
        <v>5741</v>
      </c>
      <c r="S210" s="37" t="s">
        <v>32</v>
      </c>
      <c r="T210" s="6" t="s">
        <v>4870</v>
      </c>
      <c r="U210" s="8" t="s">
        <v>570</v>
      </c>
      <c r="V210" s="8" t="s">
        <v>570</v>
      </c>
      <c r="W210" s="8" t="s">
        <v>758</v>
      </c>
      <c r="X210" s="8" t="s">
        <v>17128</v>
      </c>
      <c r="Y210" s="8"/>
    </row>
    <row r="211" spans="1:25" ht="75" hidden="1" x14ac:dyDescent="0.2">
      <c r="A211" s="8">
        <v>208</v>
      </c>
      <c r="B211" s="8" t="s">
        <v>17170</v>
      </c>
      <c r="C211" s="8" t="s">
        <v>2</v>
      </c>
      <c r="D211" s="17" t="s">
        <v>5743</v>
      </c>
      <c r="E211" s="8" t="s">
        <v>4</v>
      </c>
      <c r="F211" s="8" t="s">
        <v>42</v>
      </c>
      <c r="G211" s="7"/>
      <c r="H211" s="8"/>
      <c r="I211" s="8"/>
      <c r="J211" s="8"/>
      <c r="K211" s="8" t="s">
        <v>52</v>
      </c>
      <c r="L211" s="8">
        <v>2024</v>
      </c>
      <c r="M211" s="8" t="s">
        <v>6</v>
      </c>
      <c r="N211" s="8" t="s">
        <v>12</v>
      </c>
      <c r="O211" s="8" t="s">
        <v>5744</v>
      </c>
      <c r="P211" s="17" t="str">
        <f t="shared" si="6"/>
        <v>Anusha K., Ajay P., Ramesh M., Muthukumaran N., Rajeshkumar C., Sangeetha K., Rajeshkumar G., Ahilan A., "HOEEACR: Hybrid Optimized Energy-Efficient Adaptive Clustered Routing for WSN", IETE Journal of Research,2024, DOI: 10.1080/03772063.2023.2298510</v>
      </c>
      <c r="Q211" s="6" t="str">
        <f t="shared" si="7"/>
        <v>Anusha K., Ajay P., Ramesh M., Muthukumaran N., Rajeshkumar C., Sangeetha K., Rajeshkumar G., Ahilan A., "HOEEACR: Hybrid Optimized Energy-Efficient Adaptive Clustered Routing for WSN", IETE Journal of Research,2024, DOI: 10.1080/03772063.2023.2298510</v>
      </c>
      <c r="R211" s="6" t="s">
        <v>5745</v>
      </c>
      <c r="S211" s="37" t="s">
        <v>32</v>
      </c>
      <c r="T211" s="6" t="s">
        <v>55</v>
      </c>
      <c r="U211" s="8" t="s">
        <v>56</v>
      </c>
      <c r="V211" s="8" t="s">
        <v>56</v>
      </c>
      <c r="W211" s="8" t="s">
        <v>2163</v>
      </c>
      <c r="X211" s="8" t="s">
        <v>17128</v>
      </c>
      <c r="Y211" s="8"/>
    </row>
    <row r="212" spans="1:25" ht="75" hidden="1" x14ac:dyDescent="0.2">
      <c r="A212" s="8">
        <v>209</v>
      </c>
      <c r="B212" s="8" t="s">
        <v>5746</v>
      </c>
      <c r="C212" s="8" t="s">
        <v>2</v>
      </c>
      <c r="D212" s="17" t="s">
        <v>5747</v>
      </c>
      <c r="E212" s="8" t="s">
        <v>4</v>
      </c>
      <c r="F212" s="8" t="s">
        <v>5444</v>
      </c>
      <c r="G212" s="7" t="s">
        <v>6</v>
      </c>
      <c r="H212" s="8">
        <v>17</v>
      </c>
      <c r="I212" s="8" t="s">
        <v>8</v>
      </c>
      <c r="J212" s="8">
        <v>1</v>
      </c>
      <c r="K212" s="8" t="s">
        <v>10</v>
      </c>
      <c r="L212" s="8">
        <v>2024</v>
      </c>
      <c r="M212" s="8" t="s">
        <v>6</v>
      </c>
      <c r="N212" s="8" t="s">
        <v>12</v>
      </c>
      <c r="O212" s="8" t="s">
        <v>5748</v>
      </c>
      <c r="P212" s="17" t="str">
        <f t="shared" si="6"/>
        <v>Aramuthakannan S., Kumar R.R., Mariammal G., Geetha M., "Enhanced Cluster Head Selection and Routing in Wireless Sensor Networks Using Fuzzy Logic and Adaptive Cat Swarm Optimization", International Journal of Intelligent Engineering and Systems, 17, (1),2024, DOI: 10.22266/ijies2024.0229.61</v>
      </c>
      <c r="Q212" s="6" t="str">
        <f t="shared" si="7"/>
        <v>Aramuthakannan S., Kumar R.R., Mariammal G., Geetha M., "Enhanced Cluster Head Selection and Routing in Wireless Sensor Networks Using Fuzzy Logic and Adaptive Cat Swarm Optimization", International Journal of Intelligent Engineering and Systems, 17, (1),2024, DOI: 10.22266/ijies2024.0229.61</v>
      </c>
      <c r="R212" s="6" t="s">
        <v>5749</v>
      </c>
      <c r="S212" s="37" t="s">
        <v>32</v>
      </c>
      <c r="T212" s="6" t="s">
        <v>55</v>
      </c>
      <c r="U212" s="8" t="s">
        <v>128</v>
      </c>
      <c r="V212" s="8" t="s">
        <v>128</v>
      </c>
      <c r="W212" s="8" t="s">
        <v>5215</v>
      </c>
      <c r="X212" s="8" t="s">
        <v>17128</v>
      </c>
      <c r="Y212" s="8"/>
    </row>
    <row r="213" spans="1:25" ht="75" hidden="1" x14ac:dyDescent="0.2">
      <c r="A213" s="8">
        <v>210</v>
      </c>
      <c r="B213" s="8" t="s">
        <v>17171</v>
      </c>
      <c r="C213" s="8" t="s">
        <v>2</v>
      </c>
      <c r="D213" s="17" t="s">
        <v>5751</v>
      </c>
      <c r="E213" s="8" t="s">
        <v>4</v>
      </c>
      <c r="F213" s="8" t="s">
        <v>5752</v>
      </c>
      <c r="G213" s="7" t="s">
        <v>6</v>
      </c>
      <c r="H213" s="8">
        <v>5</v>
      </c>
      <c r="I213" s="8"/>
      <c r="J213" s="8"/>
      <c r="K213" s="8" t="s">
        <v>52</v>
      </c>
      <c r="L213" s="8">
        <v>2024</v>
      </c>
      <c r="M213" s="8" t="s">
        <v>6</v>
      </c>
      <c r="N213" s="8" t="s">
        <v>12</v>
      </c>
      <c r="O213" s="8" t="s">
        <v>5753</v>
      </c>
      <c r="P213" s="17" t="str">
        <f t="shared" si="6"/>
        <v>Panigrahy A.K., Hanumanthakari S., Devamane S.B., Choubey S.B., Prasad M., Somasundaram D., Kumareshan N., Vignesh N.A., Subramaniam G., Durga Prakash M., Swain R., "Analysis of GAA Junction Less NS FET Towards Analog and RF Applications at 30 nm Regime", IEEE Open Journal of Nanotechnology, 5,2024, DOI: 10.1109/OJNANO.2024.3365173</v>
      </c>
      <c r="Q213" s="6" t="str">
        <f t="shared" si="7"/>
        <v>Panigrahy A.K., Hanumanthakari S., Devamane S.B., Choubey S.B., Prasad M., Somasundaram D., Kumareshan N., Vignesh N.A., Subramaniam G., Durga Prakash M., Swain R., "Analysis of GAA Junction Less NS FET Towards Analog and RF Applications at 30 nm Regime", IEEE Open Journal of Nanotechnology, 5,2024, DOI: 10.1109/OJNANO.2024.3365173</v>
      </c>
      <c r="R213" s="6" t="s">
        <v>5754</v>
      </c>
      <c r="S213" s="37" t="s">
        <v>32</v>
      </c>
      <c r="T213" s="6" t="s">
        <v>55</v>
      </c>
      <c r="U213" s="8" t="s">
        <v>56</v>
      </c>
      <c r="V213" s="8" t="s">
        <v>56</v>
      </c>
      <c r="W213" s="8" t="s">
        <v>459</v>
      </c>
      <c r="X213" s="8" t="s">
        <v>17128</v>
      </c>
      <c r="Y213" s="8"/>
    </row>
    <row r="214" spans="1:25" ht="75" hidden="1" x14ac:dyDescent="0.2">
      <c r="A214" s="8">
        <v>211</v>
      </c>
      <c r="B214" s="8" t="s">
        <v>5755</v>
      </c>
      <c r="C214" s="8" t="s">
        <v>2</v>
      </c>
      <c r="D214" s="17" t="s">
        <v>5756</v>
      </c>
      <c r="E214" s="8" t="s">
        <v>4</v>
      </c>
      <c r="F214" s="19" t="s">
        <v>5757</v>
      </c>
      <c r="G214" s="7" t="s">
        <v>6</v>
      </c>
      <c r="H214" s="8">
        <v>10</v>
      </c>
      <c r="I214" s="8"/>
      <c r="J214" s="8"/>
      <c r="K214" s="8" t="s">
        <v>52</v>
      </c>
      <c r="L214" s="8">
        <v>2024</v>
      </c>
      <c r="M214" s="8" t="s">
        <v>6</v>
      </c>
      <c r="N214" s="8" t="s">
        <v>12</v>
      </c>
      <c r="O214" s="8" t="s">
        <v>5758</v>
      </c>
      <c r="P214" s="17" t="str">
        <f t="shared" si="6"/>
        <v>Pradeepa A., Shanmuga Sundaram O.V., Pushpalatha N., "Graphical image of Trisomy Ultrascan related Total edge magic labelling", EAI Endorsed Transactions on Pervasive Health and Technology, 10,2024, DOI: 10.4108/eetpht.10.5311</v>
      </c>
      <c r="Q214" s="6" t="str">
        <f t="shared" si="7"/>
        <v>Pradeepa A., Shanmuga Sundaram O.V., Pushpalatha N., "Graphical image of Trisomy Ultrascan related Total edge magic labelling", EAI Endorsed Transactions on Pervasive Health and Technology, 10,2024, DOI: 10.4108/eetpht.10.5311</v>
      </c>
      <c r="R214" s="6" t="s">
        <v>5759</v>
      </c>
      <c r="S214" s="37" t="s">
        <v>32</v>
      </c>
      <c r="T214" s="6" t="s">
        <v>4870</v>
      </c>
      <c r="U214" s="8" t="s">
        <v>128</v>
      </c>
      <c r="V214" s="8" t="s">
        <v>128</v>
      </c>
      <c r="W214" s="8" t="s">
        <v>2200</v>
      </c>
      <c r="X214" s="8" t="s">
        <v>17128</v>
      </c>
      <c r="Y214" s="8"/>
    </row>
    <row r="215" spans="1:25" ht="75" hidden="1" x14ac:dyDescent="0.2">
      <c r="A215" s="8">
        <v>212</v>
      </c>
      <c r="B215" s="23" t="s">
        <v>5760</v>
      </c>
      <c r="C215" s="23" t="s">
        <v>2</v>
      </c>
      <c r="D215" s="24" t="s">
        <v>5761</v>
      </c>
      <c r="E215" s="23" t="s">
        <v>4</v>
      </c>
      <c r="F215" s="23" t="s">
        <v>1346</v>
      </c>
      <c r="G215" s="7" t="s">
        <v>6</v>
      </c>
      <c r="H215" s="23">
        <v>25</v>
      </c>
      <c r="I215" s="8" t="s">
        <v>8</v>
      </c>
      <c r="J215" s="23">
        <v>1</v>
      </c>
      <c r="K215" s="8" t="s">
        <v>10</v>
      </c>
      <c r="L215" s="23">
        <v>2024</v>
      </c>
      <c r="M215" s="8"/>
      <c r="N215" s="8"/>
      <c r="O215" s="23"/>
      <c r="P215" s="24" t="str">
        <f t="shared" si="6"/>
        <v>Rajendran P., Ramasami S., "IMPLEMENTATION OF LOAD MANAGEMENT SYSTEM FOR A GRID CONNECTED HYBRID ENERGY SYSTEM COUPLED WITH BATTERY FOR HOSPITAL LOAD UNDER SUSTAINABLE DEVELOPMENT", Journal of Environmental Protection and Ecology, 25, (1),2024</v>
      </c>
      <c r="Q215" s="25" t="str">
        <f t="shared" si="7"/>
        <v>Rajendran P., Ramasami S., "IMPLEMENTATION OF LOAD MANAGEMENT SYSTEM FOR A GRID CONNECTED HYBRID ENERGY SYSTEM COUPLED WITH BATTERY FOR HOSPITAL LOAD UNDER SUSTAINABLE DEVELOPMENT", Journal of Environmental Protection and Ecology, 25, (1),2024</v>
      </c>
      <c r="R215" s="26" t="s">
        <v>5762</v>
      </c>
      <c r="S215" s="37" t="s">
        <v>32</v>
      </c>
      <c r="T215" s="6" t="s">
        <v>55</v>
      </c>
      <c r="U215" s="8" t="s">
        <v>128</v>
      </c>
      <c r="V215" s="8" t="s">
        <v>128</v>
      </c>
      <c r="W215" s="8" t="s">
        <v>469</v>
      </c>
      <c r="X215" s="8" t="s">
        <v>17128</v>
      </c>
      <c r="Y215" s="8"/>
    </row>
    <row r="216" spans="1:25" ht="75" hidden="1" x14ac:dyDescent="0.2">
      <c r="A216" s="8">
        <v>213</v>
      </c>
      <c r="B216" s="23" t="s">
        <v>5763</v>
      </c>
      <c r="C216" s="23" t="s">
        <v>2</v>
      </c>
      <c r="D216" s="24" t="s">
        <v>5764</v>
      </c>
      <c r="E216" s="23" t="s">
        <v>4</v>
      </c>
      <c r="F216" s="23" t="s">
        <v>1346</v>
      </c>
      <c r="G216" s="7" t="s">
        <v>6</v>
      </c>
      <c r="H216" s="23">
        <v>25</v>
      </c>
      <c r="I216" s="8" t="s">
        <v>8</v>
      </c>
      <c r="J216" s="23">
        <v>1</v>
      </c>
      <c r="K216" s="8" t="s">
        <v>10</v>
      </c>
      <c r="L216" s="23">
        <v>2024</v>
      </c>
      <c r="M216" s="8"/>
      <c r="N216" s="8"/>
      <c r="O216" s="23"/>
      <c r="P216" s="24" t="str">
        <f t="shared" si="6"/>
        <v>Shanmugam G., Devarajan G., Viswanathan G., Ponnusamy V.K., "APPLYING FUSION OF FEATURE CLASSIFICATION TO RETRIEVE MAMMOGRAPHY IMAGE USING SOFT COMPUTING APPROACH UNDER ENVIRONMENTALISM", Journal of Environmental Protection and Ecology, 25, (1),2024</v>
      </c>
      <c r="Q216" s="25" t="str">
        <f t="shared" si="7"/>
        <v>Shanmugam G., Devarajan G., Viswanathan G., Ponnusamy V.K., "APPLYING FUSION OF FEATURE CLASSIFICATION TO RETRIEVE MAMMOGRAPHY IMAGE USING SOFT COMPUTING APPROACH UNDER ENVIRONMENTALISM", Journal of Environmental Protection and Ecology, 25, (1),2024</v>
      </c>
      <c r="R216" s="26" t="s">
        <v>5765</v>
      </c>
      <c r="S216" s="37" t="s">
        <v>32</v>
      </c>
      <c r="T216" s="6" t="s">
        <v>55</v>
      </c>
      <c r="U216" s="8" t="s">
        <v>128</v>
      </c>
      <c r="V216" s="8" t="s">
        <v>128</v>
      </c>
      <c r="W216" s="8" t="s">
        <v>544</v>
      </c>
      <c r="X216" s="8" t="s">
        <v>17128</v>
      </c>
      <c r="Y216" s="8"/>
    </row>
    <row r="217" spans="1:25" ht="60" hidden="1" x14ac:dyDescent="0.2">
      <c r="A217" s="8">
        <v>214</v>
      </c>
      <c r="B217" s="8" t="s">
        <v>5766</v>
      </c>
      <c r="C217" s="8" t="s">
        <v>2</v>
      </c>
      <c r="D217" s="17" t="s">
        <v>5767</v>
      </c>
      <c r="E217" s="8" t="s">
        <v>4</v>
      </c>
      <c r="F217" s="8" t="s">
        <v>1346</v>
      </c>
      <c r="G217" s="7" t="s">
        <v>6</v>
      </c>
      <c r="H217" s="8">
        <v>25</v>
      </c>
      <c r="I217" s="8" t="s">
        <v>8</v>
      </c>
      <c r="J217" s="8">
        <v>1</v>
      </c>
      <c r="K217" s="8" t="s">
        <v>10</v>
      </c>
      <c r="L217" s="8">
        <v>2024</v>
      </c>
      <c r="M217" s="8"/>
      <c r="N217" s="8"/>
      <c r="O217" s="8"/>
      <c r="P217" s="17" t="str">
        <f t="shared" si="6"/>
        <v>Loganathan N., Selvanayakam A., Anbarasu P., Logeswaran T., "IoT-BASED ENERGY METER MONITORING SYSTEM FOR SUSTAINABLE DEVELOPMENT", Journal of Environmental Protection and Ecology, 25, (1),2024</v>
      </c>
      <c r="Q217" s="6" t="str">
        <f t="shared" si="7"/>
        <v>Loganathan N., Selvanayakam A., Anbarasu P., Logeswaran T., "IoT-BASED ENERGY METER MONITORING SYSTEM FOR SUSTAINABLE DEVELOPMENT", Journal of Environmental Protection and Ecology, 25, (1),2024</v>
      </c>
      <c r="R217" s="9" t="s">
        <v>5768</v>
      </c>
      <c r="S217" s="37" t="s">
        <v>32</v>
      </c>
      <c r="T217" s="6" t="s">
        <v>55</v>
      </c>
      <c r="U217" s="8" t="s">
        <v>128</v>
      </c>
      <c r="V217" s="8" t="s">
        <v>128</v>
      </c>
      <c r="W217" s="8" t="s">
        <v>2695</v>
      </c>
      <c r="X217" s="8" t="s">
        <v>17128</v>
      </c>
      <c r="Y217" s="8"/>
    </row>
    <row r="218" spans="1:25" ht="75" hidden="1" x14ac:dyDescent="0.2">
      <c r="A218" s="8">
        <v>215</v>
      </c>
      <c r="B218" s="8" t="s">
        <v>5769</v>
      </c>
      <c r="C218" s="8" t="s">
        <v>2</v>
      </c>
      <c r="D218" s="17" t="s">
        <v>5770</v>
      </c>
      <c r="E218" s="8" t="s">
        <v>4</v>
      </c>
      <c r="F218" s="8" t="s">
        <v>5771</v>
      </c>
      <c r="G218" s="7"/>
      <c r="H218" s="8"/>
      <c r="I218" s="8"/>
      <c r="J218" s="8"/>
      <c r="K218" s="8" t="s">
        <v>52</v>
      </c>
      <c r="L218" s="8">
        <v>2024</v>
      </c>
      <c r="M218" s="8" t="s">
        <v>6</v>
      </c>
      <c r="N218" s="8" t="s">
        <v>12</v>
      </c>
      <c r="O218" s="8" t="s">
        <v>5772</v>
      </c>
      <c r="P218" s="17" t="str">
        <f t="shared" si="6"/>
        <v>Babu K.A., Paramasivam B., Vijayananth K., Seenivasan V., Raju S., "Effect of eggshell powder on polyvinyl ester composite: A statistical correlation on mechanical strength", Environmental Progress and Sustainable Energy,2024, DOI: 10.1002/ep.14382</v>
      </c>
      <c r="Q218" s="6" t="str">
        <f t="shared" si="7"/>
        <v>Babu K.A., Paramasivam B., Vijayananth K., Seenivasan V., Raju S., "Effect of eggshell powder on polyvinyl ester composite: A statistical correlation on mechanical strength", Environmental Progress and Sustainable Energy,2024, DOI: 10.1002/ep.14382</v>
      </c>
      <c r="R218" s="6" t="s">
        <v>5773</v>
      </c>
      <c r="S218" s="37" t="s">
        <v>32</v>
      </c>
      <c r="T218" s="6" t="s">
        <v>55</v>
      </c>
      <c r="U218" s="8" t="s">
        <v>149</v>
      </c>
      <c r="V218" s="8" t="s">
        <v>149</v>
      </c>
      <c r="W218" s="8" t="s">
        <v>1567</v>
      </c>
      <c r="X218" s="8" t="s">
        <v>14868</v>
      </c>
      <c r="Y218" s="8"/>
    </row>
    <row r="219" spans="1:25" ht="75" hidden="1" x14ac:dyDescent="0.2">
      <c r="A219" s="8">
        <v>216</v>
      </c>
      <c r="B219" s="8" t="s">
        <v>17172</v>
      </c>
      <c r="C219" s="8" t="s">
        <v>2</v>
      </c>
      <c r="D219" s="17" t="s">
        <v>5775</v>
      </c>
      <c r="E219" s="8" t="s">
        <v>4</v>
      </c>
      <c r="F219" s="19" t="s">
        <v>1609</v>
      </c>
      <c r="G219" s="7" t="s">
        <v>6</v>
      </c>
      <c r="H219" s="8">
        <v>1095</v>
      </c>
      <c r="I219" s="8"/>
      <c r="J219" s="8"/>
      <c r="K219" s="8" t="s">
        <v>52</v>
      </c>
      <c r="L219" s="8">
        <v>2024</v>
      </c>
      <c r="M219" s="8" t="s">
        <v>6</v>
      </c>
      <c r="N219" s="8" t="s">
        <v>12</v>
      </c>
      <c r="O219" s="8" t="s">
        <v>5776</v>
      </c>
      <c r="P219" s="17" t="str">
        <f t="shared" si="6"/>
        <v>Dhote S., Roberts M.K., Sridhar K.P., "Reinforcement Learning Method for Identifying Health Issues for People with Chronic Diseases", Lecture Notes in Electrical Engineering, 1095,2024, DOI: 10.1007/978-981-99-7077-3_10</v>
      </c>
      <c r="Q219" s="6" t="str">
        <f t="shared" si="7"/>
        <v>Dhote S., Roberts M.K., Sridhar K.P., "Reinforcement Learning Method for Identifying Health Issues for People with Chronic Diseases", Lecture Notes in Electrical Engineering, 1095,2024, DOI: 10.1007/978-981-99-7077-3_10</v>
      </c>
      <c r="R219" s="6" t="s">
        <v>5777</v>
      </c>
      <c r="S219" s="37" t="s">
        <v>68</v>
      </c>
      <c r="T219" s="6" t="s">
        <v>68</v>
      </c>
      <c r="U219" s="8" t="s">
        <v>56</v>
      </c>
      <c r="V219" s="8" t="s">
        <v>56</v>
      </c>
      <c r="W219" s="8" t="s">
        <v>279</v>
      </c>
      <c r="X219" s="8" t="s">
        <v>17128</v>
      </c>
      <c r="Y219" s="8"/>
    </row>
    <row r="220" spans="1:25" ht="75" hidden="1" x14ac:dyDescent="0.2">
      <c r="A220" s="8">
        <v>217</v>
      </c>
      <c r="B220" s="8" t="s">
        <v>17173</v>
      </c>
      <c r="C220" s="8" t="s">
        <v>2</v>
      </c>
      <c r="D220" s="17" t="s">
        <v>5779</v>
      </c>
      <c r="E220" s="8" t="s">
        <v>4</v>
      </c>
      <c r="F220" s="19" t="s">
        <v>1609</v>
      </c>
      <c r="G220" s="7" t="s">
        <v>6</v>
      </c>
      <c r="H220" s="8">
        <v>1095</v>
      </c>
      <c r="I220" s="8"/>
      <c r="J220" s="8"/>
      <c r="K220" s="8" t="s">
        <v>52</v>
      </c>
      <c r="L220" s="8">
        <v>2024</v>
      </c>
      <c r="M220" s="8" t="s">
        <v>6</v>
      </c>
      <c r="N220" s="8" t="s">
        <v>12</v>
      </c>
      <c r="O220" s="8" t="s">
        <v>5780</v>
      </c>
      <c r="P220" s="17" t="str">
        <f t="shared" si="6"/>
        <v>Ramalingam S., Nagabushanam M., Gururaja H.S., Baskaran K., "LoRa-IoT-Based Smart Weather Data Acquisition and Prediction for PV Plant Using Machine Learning", Lecture Notes in Electrical Engineering, 1095,2024, DOI: 10.1007/978-981-99-7077-3_24</v>
      </c>
      <c r="Q220" s="6" t="str">
        <f t="shared" si="7"/>
        <v>Ramalingam S., Nagabushanam M., Gururaja H.S., Baskaran K., "LoRa-IoT-Based Smart Weather Data Acquisition and Prediction for PV Plant Using Machine Learning", Lecture Notes in Electrical Engineering, 1095,2024, DOI: 10.1007/978-981-99-7077-3_24</v>
      </c>
      <c r="R220" s="6" t="s">
        <v>5781</v>
      </c>
      <c r="S220" s="37" t="s">
        <v>68</v>
      </c>
      <c r="T220" s="6" t="s">
        <v>68</v>
      </c>
      <c r="U220" s="8" t="s">
        <v>56</v>
      </c>
      <c r="V220" s="8" t="s">
        <v>56</v>
      </c>
      <c r="W220" s="8" t="s">
        <v>2445</v>
      </c>
      <c r="X220" s="8" t="s">
        <v>17128</v>
      </c>
      <c r="Y220" s="8"/>
    </row>
    <row r="221" spans="1:25" ht="75" hidden="1" x14ac:dyDescent="0.2">
      <c r="A221" s="8">
        <v>218</v>
      </c>
      <c r="B221" s="8" t="s">
        <v>17174</v>
      </c>
      <c r="C221" s="8" t="s">
        <v>2</v>
      </c>
      <c r="D221" s="17" t="s">
        <v>5783</v>
      </c>
      <c r="E221" s="8" t="s">
        <v>4</v>
      </c>
      <c r="F221" s="19" t="s">
        <v>1609</v>
      </c>
      <c r="G221" s="7" t="s">
        <v>6</v>
      </c>
      <c r="H221" s="8">
        <v>1095</v>
      </c>
      <c r="I221" s="8"/>
      <c r="J221" s="8"/>
      <c r="K221" s="8" t="s">
        <v>52</v>
      </c>
      <c r="L221" s="8">
        <v>2024</v>
      </c>
      <c r="M221" s="8" t="s">
        <v>6</v>
      </c>
      <c r="N221" s="8" t="s">
        <v>12</v>
      </c>
      <c r="O221" s="8" t="s">
        <v>5784</v>
      </c>
      <c r="P221" s="17" t="str">
        <f t="shared" si="6"/>
        <v>Thamaraimanalan T., Ramalingam S., Dhanasekaran S., Baskaran K., "Low-Power High-Speed Modified Three-Stage Comparator with Low Kickback Noise", Lecture Notes in Electrical Engineering, 1095,2024, DOI: 10.1007/978-981-99-7077-3_31</v>
      </c>
      <c r="Q221" s="6" t="str">
        <f t="shared" si="7"/>
        <v>Thamaraimanalan T., Ramalingam S., Dhanasekaran S., Baskaran K., "Low-Power High-Speed Modified Three-Stage Comparator with Low Kickback Noise", Lecture Notes in Electrical Engineering, 1095,2024, DOI: 10.1007/978-981-99-7077-3_31</v>
      </c>
      <c r="R221" s="6" t="s">
        <v>5785</v>
      </c>
      <c r="S221" s="37" t="s">
        <v>68</v>
      </c>
      <c r="T221" s="6" t="s">
        <v>68</v>
      </c>
      <c r="U221" s="8" t="s">
        <v>56</v>
      </c>
      <c r="V221" s="8" t="s">
        <v>56</v>
      </c>
      <c r="W221" s="8" t="s">
        <v>2407</v>
      </c>
      <c r="X221" s="8" t="s">
        <v>17128</v>
      </c>
      <c r="Y221" s="8"/>
    </row>
    <row r="222" spans="1:25" ht="75" hidden="1" x14ac:dyDescent="0.2">
      <c r="A222" s="8">
        <v>219</v>
      </c>
      <c r="B222" s="8" t="s">
        <v>17175</v>
      </c>
      <c r="C222" s="8" t="s">
        <v>2</v>
      </c>
      <c r="D222" s="17" t="s">
        <v>5787</v>
      </c>
      <c r="E222" s="8" t="s">
        <v>4</v>
      </c>
      <c r="F222" s="19" t="s">
        <v>1609</v>
      </c>
      <c r="G222" s="7" t="s">
        <v>6</v>
      </c>
      <c r="H222" s="8">
        <v>1095</v>
      </c>
      <c r="I222" s="8"/>
      <c r="J222" s="8"/>
      <c r="K222" s="8" t="s">
        <v>52</v>
      </c>
      <c r="L222" s="8">
        <v>2024</v>
      </c>
      <c r="M222" s="8" t="s">
        <v>6</v>
      </c>
      <c r="N222" s="8" t="s">
        <v>12</v>
      </c>
      <c r="O222" s="8" t="s">
        <v>5788</v>
      </c>
      <c r="P222" s="17" t="str">
        <f t="shared" si="6"/>
        <v>Abubeker K.M., Baskar S., Roberts M.K., "Internet of Healthcare Things-Enabled Open-Source Non-invasive Wearable Sensor Architecture for Incessant Real-Time Pneumonia Patient Monitoring", Lecture Notes in Electrical Engineering, 1095,2024, DOI: 10.1007/978-981-99-7077-3_22</v>
      </c>
      <c r="Q222" s="6" t="str">
        <f t="shared" si="7"/>
        <v>Abubeker K.M., Baskar S., Roberts M.K., "Internet of Healthcare Things-Enabled Open-Source Non-invasive Wearable Sensor Architecture for Incessant Real-Time Pneumonia Patient Monitoring", Lecture Notes in Electrical Engineering, 1095,2024, DOI: 10.1007/978-981-99-7077-3_22</v>
      </c>
      <c r="R222" s="6" t="s">
        <v>5789</v>
      </c>
      <c r="S222" s="37" t="s">
        <v>68</v>
      </c>
      <c r="T222" s="6" t="s">
        <v>68</v>
      </c>
      <c r="U222" s="8" t="s">
        <v>56</v>
      </c>
      <c r="V222" s="8" t="s">
        <v>56</v>
      </c>
      <c r="W222" s="8" t="s">
        <v>279</v>
      </c>
      <c r="X222" s="8" t="s">
        <v>17128</v>
      </c>
      <c r="Y222" s="8"/>
    </row>
    <row r="223" spans="1:25" ht="75" hidden="1" x14ac:dyDescent="0.2">
      <c r="A223" s="8">
        <v>220</v>
      </c>
      <c r="B223" s="8" t="s">
        <v>5790</v>
      </c>
      <c r="C223" s="8" t="s">
        <v>2</v>
      </c>
      <c r="D223" s="17" t="s">
        <v>5791</v>
      </c>
      <c r="E223" s="8" t="s">
        <v>4</v>
      </c>
      <c r="F223" s="19" t="s">
        <v>531</v>
      </c>
      <c r="G223" s="7" t="s">
        <v>6</v>
      </c>
      <c r="H223" s="8">
        <v>2024</v>
      </c>
      <c r="I223" s="8"/>
      <c r="J223" s="8"/>
      <c r="K223" s="8" t="s">
        <v>52</v>
      </c>
      <c r="L223" s="8">
        <v>2024</v>
      </c>
      <c r="M223" s="8" t="s">
        <v>6</v>
      </c>
      <c r="N223" s="8" t="s">
        <v>12</v>
      </c>
      <c r="O223" s="8" t="s">
        <v>5792</v>
      </c>
      <c r="P223" s="17" t="str">
        <f t="shared" si="6"/>
        <v>Revathy A., Inthumathi V., Krishnaprakash S., Anandakumar H., Arifmohammed K.M., "The Characteristics of Circular Fermatean Fuzzy Sets and Multicriteria Decision-Making Based on the Fermatean Fuzzy t-Norm and t-Conorm", Applied Computational Intelligence and Soft Computing, 2024,2024, DOI: 10.1155/2024/6974363</v>
      </c>
      <c r="Q223" s="6" t="str">
        <f t="shared" si="7"/>
        <v>Revathy A., Inthumathi V., Krishnaprakash S., Anandakumar H., Arifmohammed K.M., "The Characteristics of Circular Fermatean Fuzzy Sets and Multicriteria Decision-Making Based on the Fermatean Fuzzy t-Norm and t-Conorm", Applied Computational Intelligence and Soft Computing, 2024,2024, DOI: 10.1155/2024/6974363</v>
      </c>
      <c r="R223" s="6" t="s">
        <v>5793</v>
      </c>
      <c r="S223" s="37" t="s">
        <v>32</v>
      </c>
      <c r="T223" s="6" t="s">
        <v>4870</v>
      </c>
      <c r="U223" s="8" t="s">
        <v>80</v>
      </c>
      <c r="V223" s="8" t="s">
        <v>80</v>
      </c>
      <c r="W223" s="8" t="s">
        <v>3180</v>
      </c>
      <c r="X223" s="8" t="s">
        <v>17128</v>
      </c>
      <c r="Y223" s="8"/>
    </row>
    <row r="224" spans="1:25" ht="75" hidden="1" x14ac:dyDescent="0.2">
      <c r="A224" s="8">
        <v>221</v>
      </c>
      <c r="B224" s="8" t="s">
        <v>17176</v>
      </c>
      <c r="C224" s="8" t="s">
        <v>2</v>
      </c>
      <c r="D224" s="17" t="s">
        <v>5795</v>
      </c>
      <c r="E224" s="8" t="s">
        <v>4</v>
      </c>
      <c r="F224" s="8" t="s">
        <v>42</v>
      </c>
      <c r="G224" s="7"/>
      <c r="H224" s="8"/>
      <c r="I224" s="8"/>
      <c r="J224" s="8"/>
      <c r="K224" s="8" t="s">
        <v>52</v>
      </c>
      <c r="L224" s="8">
        <v>2024</v>
      </c>
      <c r="M224" s="8" t="s">
        <v>6</v>
      </c>
      <c r="N224" s="8" t="s">
        <v>12</v>
      </c>
      <c r="O224" s="8" t="s">
        <v>5796</v>
      </c>
      <c r="P224" s="17" t="str">
        <f t="shared" si="6"/>
        <v>Anlin Sahaya Infant Tinu M., Appathurai A., Muthukumaran N., "Detection of Brain Tumour Via Reversing Hexagonal Feature Pattern for Classifying Double-Modal Brain Images", IETE Journal of Research,2024, DOI: 10.1080/03772063.2023.2301663</v>
      </c>
      <c r="Q224" s="6" t="str">
        <f t="shared" si="7"/>
        <v>Anlin Sahaya Infant Tinu M., Appathurai A., Muthukumaran N., "Detection of Brain Tumour Via Reversing Hexagonal Feature Pattern for Classifying Double-Modal Brain Images", IETE Journal of Research,2024, DOI: 10.1080/03772063.2023.2301663</v>
      </c>
      <c r="R224" s="6" t="s">
        <v>5797</v>
      </c>
      <c r="S224" s="37" t="s">
        <v>32</v>
      </c>
      <c r="T224" s="6" t="s">
        <v>55</v>
      </c>
      <c r="U224" s="8" t="s">
        <v>56</v>
      </c>
      <c r="V224" s="8" t="s">
        <v>56</v>
      </c>
      <c r="W224" s="8" t="s">
        <v>2163</v>
      </c>
      <c r="X224" s="8" t="s">
        <v>17128</v>
      </c>
      <c r="Y224" s="8"/>
    </row>
    <row r="225" spans="1:33" ht="90" hidden="1" x14ac:dyDescent="0.2">
      <c r="A225" s="8">
        <v>222</v>
      </c>
      <c r="B225" s="8" t="s">
        <v>17177</v>
      </c>
      <c r="C225" s="8" t="s">
        <v>2</v>
      </c>
      <c r="D225" s="17" t="s">
        <v>5799</v>
      </c>
      <c r="E225" s="8" t="s">
        <v>4</v>
      </c>
      <c r="F225" s="8" t="s">
        <v>5347</v>
      </c>
      <c r="G225" s="7"/>
      <c r="H225" s="8"/>
      <c r="I225" s="8"/>
      <c r="J225" s="8"/>
      <c r="K225" s="8" t="s">
        <v>52</v>
      </c>
      <c r="L225" s="8">
        <v>2024</v>
      </c>
      <c r="M225" s="8" t="s">
        <v>6</v>
      </c>
      <c r="N225" s="8" t="s">
        <v>12</v>
      </c>
      <c r="O225" s="8" t="s">
        <v>5800</v>
      </c>
      <c r="P225" s="17" t="str">
        <f t="shared" si="6"/>
        <v>Govindaraj S., Raja L., Velmurugan S., Vijayalakshmi K., "Extreme learning machine optimized by artificial cell swarm optimization for the data fusion modal in WSNs", Peer-to-Peer Networking and Applications,2024, DOI: 10.1007/s12083-024-01643-9</v>
      </c>
      <c r="Q225" s="6" t="str">
        <f t="shared" si="7"/>
        <v>Govindaraj S., Raja L., Velmurugan S., Vijayalakshmi K., "Extreme learning machine optimized by artificial cell swarm optimization for the data fusion modal in WSNs", Peer-to-Peer Networking and Applications,2024, DOI: 10.1007/s12083-024-01643-9</v>
      </c>
      <c r="R225" s="6" t="s">
        <v>5801</v>
      </c>
      <c r="S225" s="37" t="s">
        <v>32</v>
      </c>
      <c r="T225" s="6" t="s">
        <v>55</v>
      </c>
      <c r="U225" s="8" t="s">
        <v>56</v>
      </c>
      <c r="V225" s="8" t="s">
        <v>56</v>
      </c>
      <c r="W225" s="8" t="s">
        <v>433</v>
      </c>
      <c r="X225" s="8" t="s">
        <v>14868</v>
      </c>
      <c r="Y225" s="8"/>
    </row>
    <row r="226" spans="1:33" ht="75" hidden="1" x14ac:dyDescent="0.2">
      <c r="A226" s="8">
        <v>223</v>
      </c>
      <c r="B226" s="8" t="s">
        <v>17178</v>
      </c>
      <c r="C226" s="8" t="s">
        <v>2</v>
      </c>
      <c r="D226" s="17" t="s">
        <v>5803</v>
      </c>
      <c r="E226" s="8" t="s">
        <v>4</v>
      </c>
      <c r="F226" s="8" t="s">
        <v>3784</v>
      </c>
      <c r="G226" s="7" t="s">
        <v>6</v>
      </c>
      <c r="H226" s="8">
        <v>13</v>
      </c>
      <c r="I226" s="8" t="s">
        <v>8</v>
      </c>
      <c r="J226" s="8">
        <v>2</v>
      </c>
      <c r="K226" s="8" t="s">
        <v>10</v>
      </c>
      <c r="L226" s="8">
        <v>2024</v>
      </c>
      <c r="M226" s="8" t="s">
        <v>6</v>
      </c>
      <c r="N226" s="8" t="s">
        <v>12</v>
      </c>
      <c r="O226" s="8" t="s">
        <v>5804</v>
      </c>
      <c r="P226" s="17" t="str">
        <f t="shared" si="6"/>
        <v>Varshini S., Banupriya K., Ramkumar K., Ravikumar K., "A Study on Stochastic Neutral Integro-differential Equations with Infinite Delays: Mixed Fractional Brownian Motion and Poisson Jumps", Journal of Applied Nonlinear Dynamics, 13, (2),2024, DOI: 10.5890/JAND.2024.06.014</v>
      </c>
      <c r="Q226" s="6" t="str">
        <f t="shared" si="7"/>
        <v>Varshini S., Banupriya K., Ramkumar K., Ravikumar K., "A Study on Stochastic Neutral Integro-differential Equations with Infinite Delays: Mixed Fractional Brownian Motion and Poisson Jumps", Journal of Applied Nonlinear Dynamics, 13, (2),2024, DOI: 10.5890/JAND.2024.06.014</v>
      </c>
      <c r="R226" s="6" t="s">
        <v>5805</v>
      </c>
      <c r="S226" s="37" t="s">
        <v>32</v>
      </c>
      <c r="T226" s="6" t="s">
        <v>55</v>
      </c>
      <c r="U226" s="8" t="s">
        <v>4871</v>
      </c>
      <c r="V226" s="8" t="s">
        <v>114</v>
      </c>
      <c r="W226" s="8" t="s">
        <v>2673</v>
      </c>
      <c r="X226" s="8" t="s">
        <v>17128</v>
      </c>
      <c r="Y226" s="8"/>
      <c r="Z226" s="108"/>
      <c r="AA226" s="108"/>
      <c r="AB226" s="108"/>
      <c r="AC226" s="108"/>
      <c r="AD226" s="108"/>
      <c r="AE226" s="108"/>
      <c r="AF226" s="108"/>
      <c r="AG226" s="108"/>
    </row>
    <row r="227" spans="1:33" ht="75" hidden="1" x14ac:dyDescent="0.2">
      <c r="A227" s="8">
        <v>224</v>
      </c>
      <c r="B227" s="8" t="s">
        <v>5806</v>
      </c>
      <c r="C227" s="8" t="s">
        <v>2</v>
      </c>
      <c r="D227" s="17" t="s">
        <v>5807</v>
      </c>
      <c r="E227" s="8" t="s">
        <v>4</v>
      </c>
      <c r="F227" s="19" t="s">
        <v>4867</v>
      </c>
      <c r="G227" s="7" t="s">
        <v>6</v>
      </c>
      <c r="H227" s="8">
        <v>10</v>
      </c>
      <c r="I227" s="8"/>
      <c r="J227" s="8"/>
      <c r="K227" s="8" t="s">
        <v>52</v>
      </c>
      <c r="L227" s="8">
        <v>2024</v>
      </c>
      <c r="M227" s="8" t="s">
        <v>6</v>
      </c>
      <c r="N227" s="8" t="s">
        <v>12</v>
      </c>
      <c r="O227" s="8" t="s">
        <v>5808</v>
      </c>
      <c r="P227" s="17" t="str">
        <f t="shared" si="6"/>
        <v>Jency Rubia J., Babitha Lincy R., Nithila E.E., Sherin Shibi C., Rosi A., "A Survey about Post Quantum Cryptography Methods", EAI Endorsed Transactions on Internet of Things, 10,2024, DOI: 10.4108/eetiot.5099</v>
      </c>
      <c r="Q227" s="6" t="str">
        <f t="shared" si="7"/>
        <v>Jency Rubia J., Babitha Lincy R., Nithila E.E., Sherin Shibi C., Rosi A., "A Survey about Post Quantum Cryptography Methods", EAI Endorsed Transactions on Internet of Things, 10,2024, DOI: 10.4108/eetiot.5099</v>
      </c>
      <c r="R227" s="6" t="s">
        <v>5809</v>
      </c>
      <c r="S227" s="37" t="s">
        <v>32</v>
      </c>
      <c r="T227" s="6" t="s">
        <v>4870</v>
      </c>
      <c r="U227" s="8" t="s">
        <v>570</v>
      </c>
      <c r="V227" s="8" t="s">
        <v>570</v>
      </c>
      <c r="W227" s="8" t="s">
        <v>1091</v>
      </c>
      <c r="X227" s="8" t="s">
        <v>17128</v>
      </c>
      <c r="Y227" s="8"/>
    </row>
    <row r="228" spans="1:33" ht="90" hidden="1" x14ac:dyDescent="0.2">
      <c r="A228" s="8">
        <v>225</v>
      </c>
      <c r="B228" s="8" t="s">
        <v>27</v>
      </c>
      <c r="C228" s="8" t="s">
        <v>2</v>
      </c>
      <c r="D228" s="17" t="s">
        <v>28</v>
      </c>
      <c r="E228" s="8" t="s">
        <v>4</v>
      </c>
      <c r="F228" s="8" t="s">
        <v>29</v>
      </c>
      <c r="G228" s="7"/>
      <c r="H228" s="8"/>
      <c r="I228" s="8"/>
      <c r="J228" s="8"/>
      <c r="K228" s="8" t="s">
        <v>52</v>
      </c>
      <c r="L228" s="8">
        <v>2024</v>
      </c>
      <c r="M228" s="8" t="s">
        <v>6</v>
      </c>
      <c r="N228" s="8" t="s">
        <v>12</v>
      </c>
      <c r="O228" s="8" t="s">
        <v>30</v>
      </c>
      <c r="P228" s="17" t="str">
        <f t="shared" si="6"/>
        <v>Nithyanandan N., Gokilakrishnan G., Manoj Kumar S., Hanish Anand S., "Characterization of heat-treated biosilica from biomass waste fox tail millet husks and banana fiber reinforced epoxy composite", Biomass Conversion and Biorefinery,2024, DOI: 10.1007/s13399-024-05411-w</v>
      </c>
      <c r="Q228" s="6" t="str">
        <f t="shared" si="7"/>
        <v>Nithyanandan N., Gokilakrishnan G., Manoj Kumar S., Hanish Anand S., "Characterization of heat-treated biosilica from biomass waste fox tail millet husks and banana fiber reinforced epoxy composite", Biomass Conversion and Biorefinery,2024, DOI: 10.1007/s13399-024-05411-w</v>
      </c>
      <c r="R228" s="6" t="s">
        <v>31</v>
      </c>
      <c r="S228" s="37" t="s">
        <v>32</v>
      </c>
      <c r="T228" s="6" t="s">
        <v>55</v>
      </c>
      <c r="U228" s="8" t="s">
        <v>149</v>
      </c>
      <c r="V228" s="8" t="s">
        <v>149</v>
      </c>
      <c r="W228" s="8" t="s">
        <v>464</v>
      </c>
      <c r="X228" s="8" t="s">
        <v>17128</v>
      </c>
      <c r="Y228" s="8"/>
    </row>
    <row r="229" spans="1:33" ht="75" hidden="1" x14ac:dyDescent="0.2">
      <c r="A229" s="8">
        <v>226</v>
      </c>
      <c r="B229" s="8" t="s">
        <v>9059</v>
      </c>
      <c r="C229" s="8" t="s">
        <v>2</v>
      </c>
      <c r="D229" s="17" t="s">
        <v>9060</v>
      </c>
      <c r="E229" s="8" t="s">
        <v>4</v>
      </c>
      <c r="F229" s="8" t="s">
        <v>5897</v>
      </c>
      <c r="G229" s="7"/>
      <c r="H229" s="8"/>
      <c r="I229" s="8"/>
      <c r="J229" s="8"/>
      <c r="K229" s="8" t="s">
        <v>52</v>
      </c>
      <c r="L229" s="8">
        <v>2024</v>
      </c>
      <c r="M229" s="8" t="s">
        <v>6</v>
      </c>
      <c r="N229" s="8" t="s">
        <v>12</v>
      </c>
      <c r="O229" s="8" t="s">
        <v>9061</v>
      </c>
      <c r="P229" s="17" t="str">
        <f t="shared" si="6"/>
        <v>Chandrasekaran G., Dhanasekaran S., Moorthy C., Arul Oli A., "Multimodal sentiment analysis leveraging the strength of deep neural networks enhanced by the XGBoost classifier", Computer Methods in Biomechanics and Biomedical Engineering,2024, DOI: 10.1080/10255842.2024.2313066</v>
      </c>
      <c r="Q229" s="6" t="str">
        <f t="shared" si="7"/>
        <v>Chandrasekaran G., Dhanasekaran S., Moorthy C., Arul Oli A., "Multimodal sentiment analysis leveraging the strength of deep neural networks enhanced by the XGBoost classifier", Computer Methods in Biomechanics and Biomedical Engineering,2024, DOI: 10.1080/10255842.2024.2313066</v>
      </c>
      <c r="R229" s="6" t="s">
        <v>9062</v>
      </c>
      <c r="S229" s="37" t="s">
        <v>32</v>
      </c>
      <c r="T229" s="6" t="s">
        <v>55</v>
      </c>
      <c r="U229" s="8" t="s">
        <v>570</v>
      </c>
      <c r="V229" s="8" t="s">
        <v>570</v>
      </c>
      <c r="W229" s="8" t="s">
        <v>1854</v>
      </c>
      <c r="X229" s="8" t="s">
        <v>17128</v>
      </c>
      <c r="Y229" s="8"/>
    </row>
    <row r="230" spans="1:33" ht="90" hidden="1" x14ac:dyDescent="0.2">
      <c r="A230" s="8">
        <v>227</v>
      </c>
      <c r="B230" s="8" t="s">
        <v>9063</v>
      </c>
      <c r="C230" s="8" t="s">
        <v>2</v>
      </c>
      <c r="D230" s="17" t="s">
        <v>9064</v>
      </c>
      <c r="E230" s="8" t="s">
        <v>4</v>
      </c>
      <c r="F230" s="19" t="s">
        <v>29</v>
      </c>
      <c r="G230" s="7"/>
      <c r="H230" s="8"/>
      <c r="I230" s="8"/>
      <c r="J230" s="8"/>
      <c r="K230" s="8" t="s">
        <v>52</v>
      </c>
      <c r="L230" s="8">
        <v>2024</v>
      </c>
      <c r="M230" s="8" t="s">
        <v>6</v>
      </c>
      <c r="N230" s="8" t="s">
        <v>12</v>
      </c>
      <c r="O230" s="8" t="s">
        <v>9065</v>
      </c>
      <c r="P230" s="17" t="str">
        <f t="shared" si="6"/>
        <v>G R., Gokilakrishnan G., V C U., S S.K., "Mechanical, wear, and flammability of chitin-rich endoskeleton of Sepioteuthis Sepioidea powder-dispersed pineapple fiber-reinforced polyester composite", Biomass Conversion and Biorefinery,2024, DOI: 10.1007/s13399-024-05345-3</v>
      </c>
      <c r="Q230" s="6" t="str">
        <f t="shared" si="7"/>
        <v>G R., Gokilakrishnan G., V C U., S S.K., "Mechanical, wear, and flammability of chitin-rich endoskeleton of Sepioteuthis Sepioidea powder-dispersed pineapple fiber-reinforced polyester composite", Biomass Conversion and Biorefinery,2024, DOI: 10.1007/s13399-024-05345-3</v>
      </c>
      <c r="R230" s="6" t="s">
        <v>9066</v>
      </c>
      <c r="S230" s="37" t="s">
        <v>32</v>
      </c>
      <c r="T230" s="6" t="s">
        <v>55</v>
      </c>
      <c r="U230" s="8" t="s">
        <v>149</v>
      </c>
      <c r="V230" s="8" t="s">
        <v>149</v>
      </c>
      <c r="W230" s="8" t="s">
        <v>464</v>
      </c>
      <c r="X230" s="8" t="s">
        <v>17128</v>
      </c>
      <c r="Y230" s="8"/>
      <c r="Z230" s="108"/>
      <c r="AA230" s="108"/>
      <c r="AB230" s="108"/>
      <c r="AC230" s="108"/>
      <c r="AD230" s="108"/>
      <c r="AE230" s="108"/>
      <c r="AF230" s="108"/>
      <c r="AG230" s="108"/>
    </row>
    <row r="231" spans="1:33" ht="75" hidden="1" x14ac:dyDescent="0.2">
      <c r="A231" s="8">
        <v>228</v>
      </c>
      <c r="B231" s="8" t="s">
        <v>5810</v>
      </c>
      <c r="C231" s="8" t="s">
        <v>2</v>
      </c>
      <c r="D231" s="17" t="s">
        <v>5811</v>
      </c>
      <c r="E231" s="8" t="s">
        <v>4</v>
      </c>
      <c r="F231" s="19" t="s">
        <v>4867</v>
      </c>
      <c r="G231" s="7" t="s">
        <v>6</v>
      </c>
      <c r="H231" s="8">
        <v>10</v>
      </c>
      <c r="I231" s="8"/>
      <c r="J231" s="8"/>
      <c r="K231" s="8" t="s">
        <v>52</v>
      </c>
      <c r="L231" s="8">
        <v>2024</v>
      </c>
      <c r="M231" s="8" t="s">
        <v>6</v>
      </c>
      <c r="N231" s="8" t="s">
        <v>12</v>
      </c>
      <c r="O231" s="8" t="s">
        <v>5812</v>
      </c>
      <c r="P231" s="17" t="str">
        <f t="shared" si="6"/>
        <v>Kalaivani K., Priya D.M., Veena K., Brindha K., Karuppasamy K., Shanmugapriyaa K.R., "Consolidation Coefficient of Soil Prediction by Using Teaching Learning based Optimization with Fuzzy Neural Network", EAI Endorsed Transactions on Internet of Things, 10,2024, DOI: 10.4108/eetiot.4990</v>
      </c>
      <c r="Q231" s="6" t="str">
        <f t="shared" si="7"/>
        <v>Kalaivani K., Priya D.M., Veena K., Brindha K., Karuppasamy K., Shanmugapriyaa K.R., "Consolidation Coefficient of Soil Prediction by Using Teaching Learning based Optimization with Fuzzy Neural Network", EAI Endorsed Transactions on Internet of Things, 10,2024, DOI: 10.4108/eetiot.4990</v>
      </c>
      <c r="R231" s="6" t="s">
        <v>5813</v>
      </c>
      <c r="S231" s="37" t="s">
        <v>32</v>
      </c>
      <c r="T231" s="6" t="s">
        <v>4870</v>
      </c>
      <c r="U231" s="8" t="s">
        <v>80</v>
      </c>
      <c r="V231" s="8" t="s">
        <v>80</v>
      </c>
      <c r="W231" s="8" t="s">
        <v>648</v>
      </c>
      <c r="X231" s="8" t="s">
        <v>17128</v>
      </c>
      <c r="Y231" s="8"/>
    </row>
    <row r="232" spans="1:33" ht="75" hidden="1" x14ac:dyDescent="0.2">
      <c r="A232" s="8">
        <v>229</v>
      </c>
      <c r="B232" s="8" t="s">
        <v>5814</v>
      </c>
      <c r="C232" s="8" t="s">
        <v>2</v>
      </c>
      <c r="D232" s="17" t="s">
        <v>5815</v>
      </c>
      <c r="E232" s="8" t="s">
        <v>4</v>
      </c>
      <c r="F232" s="8" t="s">
        <v>2339</v>
      </c>
      <c r="G232" s="7" t="s">
        <v>6</v>
      </c>
      <c r="H232" s="8">
        <v>26</v>
      </c>
      <c r="I232" s="8" t="s">
        <v>8</v>
      </c>
      <c r="J232" s="8">
        <v>1</v>
      </c>
      <c r="K232" s="8" t="s">
        <v>10</v>
      </c>
      <c r="L232" s="8">
        <v>2024</v>
      </c>
      <c r="M232" s="8" t="s">
        <v>6</v>
      </c>
      <c r="N232" s="8" t="s">
        <v>12</v>
      </c>
      <c r="O232" s="8" t="s">
        <v>5816</v>
      </c>
      <c r="P232" s="17" t="str">
        <f t="shared" si="6"/>
        <v>Manickaraj K., Ramamoorthi R., Ramakrishnan T., Karuppasamy R., "Enhancing solid waste sustainability with iroko wooden sawdust and african oil bean shell particle-strengthened epoxy composites", Global Nest Journal, 26, (1),2024, DOI: 10.30955/gnj.005467</v>
      </c>
      <c r="Q232" s="6" t="str">
        <f t="shared" si="7"/>
        <v>Manickaraj K., Ramamoorthi R., Ramakrishnan T., Karuppasamy R., "Enhancing solid waste sustainability with iroko wooden sawdust and african oil bean shell particle-strengthened epoxy composites", Global Nest Journal, 26, (1),2024, DOI: 10.30955/gnj.005467</v>
      </c>
      <c r="R232" s="6" t="s">
        <v>5817</v>
      </c>
      <c r="S232" s="37" t="s">
        <v>32</v>
      </c>
      <c r="T232" s="6" t="s">
        <v>55</v>
      </c>
      <c r="U232" s="8" t="s">
        <v>149</v>
      </c>
      <c r="V232" s="8" t="s">
        <v>149</v>
      </c>
      <c r="W232" s="8" t="s">
        <v>1724</v>
      </c>
      <c r="X232" s="8" t="s">
        <v>17128</v>
      </c>
      <c r="Y232" s="8"/>
      <c r="Z232" s="108"/>
      <c r="AA232" s="108"/>
      <c r="AB232" s="108"/>
      <c r="AC232" s="108"/>
      <c r="AD232" s="108"/>
      <c r="AE232" s="108"/>
      <c r="AF232" s="108"/>
      <c r="AG232" s="108"/>
    </row>
    <row r="233" spans="1:33" ht="75" hidden="1" x14ac:dyDescent="0.2">
      <c r="A233" s="8">
        <v>230</v>
      </c>
      <c r="B233" s="8" t="s">
        <v>17179</v>
      </c>
      <c r="C233" s="8" t="s">
        <v>2</v>
      </c>
      <c r="D233" s="17" t="s">
        <v>5819</v>
      </c>
      <c r="E233" s="8" t="s">
        <v>4</v>
      </c>
      <c r="F233" s="8" t="s">
        <v>5820</v>
      </c>
      <c r="G233" s="7" t="s">
        <v>6</v>
      </c>
      <c r="H233" s="8">
        <v>45</v>
      </c>
      <c r="I233" s="8" t="s">
        <v>8</v>
      </c>
      <c r="J233" s="8">
        <v>1</v>
      </c>
      <c r="K233" s="8" t="s">
        <v>10</v>
      </c>
      <c r="L233" s="8">
        <v>2024</v>
      </c>
      <c r="M233" s="8" t="s">
        <v>6</v>
      </c>
      <c r="N233" s="8" t="s">
        <v>12</v>
      </c>
      <c r="O233" s="8" t="s">
        <v>5821</v>
      </c>
      <c r="P233" s="17" t="str">
        <f t="shared" si="6"/>
        <v>Arun Kumar U., Prem Kumar R., Siva Kumar S.A., Maruthi Shankar B., Mahendran G., "Data security enhancement in internet of things using optimised hashing algorithm", International Journal of Ad Hoc and Ubiquitous Computing, 45, (1),2024, DOI: 10.1504/IJAHUC.2024.136138</v>
      </c>
      <c r="Q233" s="6" t="str">
        <f t="shared" si="7"/>
        <v>Arun Kumar U., Prem Kumar R., Siva Kumar S.A., Maruthi Shankar B., Mahendran G., "Data security enhancement in internet of things using optimised hashing algorithm", International Journal of Ad Hoc and Ubiquitous Computing, 45, (1),2024, DOI: 10.1504/IJAHUC.2024.136138</v>
      </c>
      <c r="R233" s="6" t="s">
        <v>5822</v>
      </c>
      <c r="S233" s="37" t="s">
        <v>32</v>
      </c>
      <c r="T233" s="6" t="s">
        <v>55</v>
      </c>
      <c r="U233" s="8" t="s">
        <v>128</v>
      </c>
      <c r="V233" s="8" t="s">
        <v>128</v>
      </c>
      <c r="W233" s="8" t="s">
        <v>469</v>
      </c>
      <c r="X233" s="8" t="s">
        <v>17128</v>
      </c>
      <c r="Y233" s="8"/>
    </row>
    <row r="234" spans="1:33" ht="75" hidden="1" x14ac:dyDescent="0.2">
      <c r="A234" s="8">
        <v>231</v>
      </c>
      <c r="B234" s="8" t="s">
        <v>5823</v>
      </c>
      <c r="C234" s="8" t="s">
        <v>2</v>
      </c>
      <c r="D234" s="17" t="s">
        <v>5824</v>
      </c>
      <c r="E234" s="8" t="s">
        <v>4</v>
      </c>
      <c r="F234" s="19" t="s">
        <v>4867</v>
      </c>
      <c r="G234" s="7" t="s">
        <v>6</v>
      </c>
      <c r="H234" s="8">
        <v>10</v>
      </c>
      <c r="I234" s="8"/>
      <c r="J234" s="8"/>
      <c r="K234" s="8" t="s">
        <v>52</v>
      </c>
      <c r="L234" s="8">
        <v>2024</v>
      </c>
      <c r="M234" s="8" t="s">
        <v>6</v>
      </c>
      <c r="N234" s="8" t="s">
        <v>12</v>
      </c>
      <c r="O234" s="8" t="s">
        <v>5825</v>
      </c>
      <c r="P234" s="17" t="str">
        <f t="shared" si="6"/>
        <v>Vinta S.R., Koshariya A.K., Sampath Kumar S., Aditya, Gottimukkala A., "Investigation of early symptoms of tomato leaf disorder by using analysing image and deep learning models", EAI Endorsed Transactions on Internet of Things, 10,2024, DOI: 10.4108/eetiot.4815</v>
      </c>
      <c r="Q234" s="6" t="str">
        <f t="shared" si="7"/>
        <v>Vinta S.R., Koshariya A.K., Sampath Kumar S., Aditya, Gottimukkala A., "Investigation of early symptoms of tomato leaf disorder by using analysing image and deep learning models", EAI Endorsed Transactions on Internet of Things, 10,2024, DOI: 10.4108/eetiot.4815</v>
      </c>
      <c r="R234" s="6" t="s">
        <v>5826</v>
      </c>
      <c r="S234" s="37" t="s">
        <v>32</v>
      </c>
      <c r="T234" s="6" t="s">
        <v>4870</v>
      </c>
      <c r="U234" s="8" t="s">
        <v>80</v>
      </c>
      <c r="V234" s="8" t="s">
        <v>80</v>
      </c>
      <c r="W234" s="8" t="s">
        <v>682</v>
      </c>
      <c r="X234" s="8" t="s">
        <v>17128</v>
      </c>
      <c r="Y234" s="8"/>
    </row>
    <row r="235" spans="1:33" ht="75" hidden="1" x14ac:dyDescent="0.2">
      <c r="A235" s="8">
        <v>232</v>
      </c>
      <c r="B235" s="8" t="s">
        <v>17180</v>
      </c>
      <c r="C235" s="8" t="s">
        <v>2</v>
      </c>
      <c r="D235" s="17" t="s">
        <v>5828</v>
      </c>
      <c r="E235" s="8" t="s">
        <v>4</v>
      </c>
      <c r="F235" s="19" t="s">
        <v>5829</v>
      </c>
      <c r="G235" s="7"/>
      <c r="H235" s="8"/>
      <c r="I235" s="8"/>
      <c r="J235" s="8"/>
      <c r="K235" s="8" t="s">
        <v>52</v>
      </c>
      <c r="L235" s="8">
        <v>2024</v>
      </c>
      <c r="M235" s="8" t="s">
        <v>6</v>
      </c>
      <c r="N235" s="8" t="s">
        <v>12</v>
      </c>
      <c r="O235" s="8" t="s">
        <v>5830</v>
      </c>
      <c r="P235" s="17" t="str">
        <f t="shared" si="6"/>
        <v>Muthukumaran N., Kumar C., Raj R.J.S., Roobert A.A., "Grey Wolf Optimized Pi Controller for High Gain SEPIC Converter for PV Application", International Conference on Sustainable Communication Networks and Application, ICSCNA 2023 - Proceedings,2024, DOI: 10.1109/ICSCNA58489.2023.10370322</v>
      </c>
      <c r="Q235" s="6" t="str">
        <f t="shared" si="7"/>
        <v>Muthukumaran N., Kumar C., Raj R.J.S., Roobert A.A., "Grey Wolf Optimized Pi Controller for High Gain SEPIC Converter for PV Application", International Conference on Sustainable Communication Networks and Application, ICSCNA 2023 - Proceedings,2024, DOI: 10.1109/ICSCNA58489.2023.10370322</v>
      </c>
      <c r="R235" s="6" t="s">
        <v>5831</v>
      </c>
      <c r="S235" s="37" t="s">
        <v>68</v>
      </c>
      <c r="T235" s="6" t="s">
        <v>68</v>
      </c>
      <c r="U235" s="8" t="s">
        <v>56</v>
      </c>
      <c r="V235" s="8" t="s">
        <v>56</v>
      </c>
      <c r="W235" s="8" t="s">
        <v>2163</v>
      </c>
      <c r="X235" s="8" t="s">
        <v>17128</v>
      </c>
      <c r="Y235" s="8"/>
    </row>
    <row r="236" spans="1:33" ht="75" hidden="1" x14ac:dyDescent="0.2">
      <c r="A236" s="8">
        <v>233</v>
      </c>
      <c r="B236" s="8" t="s">
        <v>17181</v>
      </c>
      <c r="C236" s="8" t="s">
        <v>2</v>
      </c>
      <c r="D236" s="17" t="s">
        <v>5833</v>
      </c>
      <c r="E236" s="8" t="s">
        <v>4</v>
      </c>
      <c r="F236" s="19" t="s">
        <v>5829</v>
      </c>
      <c r="G236" s="7"/>
      <c r="H236" s="8"/>
      <c r="I236" s="8"/>
      <c r="J236" s="8"/>
      <c r="K236" s="8" t="s">
        <v>52</v>
      </c>
      <c r="L236" s="8">
        <v>2024</v>
      </c>
      <c r="M236" s="8" t="s">
        <v>6</v>
      </c>
      <c r="N236" s="8" t="s">
        <v>12</v>
      </c>
      <c r="O236" s="8" t="s">
        <v>5834</v>
      </c>
      <c r="P236" s="17" t="str">
        <f t="shared" si="6"/>
        <v>Ramaswamy S., Gnanaraj S.J.P., Sekar K.C., Muthukumaran N., "Analysis of Distribution Line in Link with Substation using GSM Technology", International Conference on Sustainable Communication Networks and Application, ICSCNA 2023 - Proceedings,2024, DOI: 10.1109/ICSCNA58489.2023.10370197</v>
      </c>
      <c r="Q236" s="6" t="str">
        <f t="shared" si="7"/>
        <v>Ramaswamy S., Gnanaraj S.J.P., Sekar K.C., Muthukumaran N., "Analysis of Distribution Line in Link with Substation using GSM Technology", International Conference on Sustainable Communication Networks and Application, ICSCNA 2023 - Proceedings,2024, DOI: 10.1109/ICSCNA58489.2023.10370197</v>
      </c>
      <c r="R236" s="6" t="s">
        <v>5835</v>
      </c>
      <c r="S236" s="37" t="s">
        <v>68</v>
      </c>
      <c r="T236" s="6" t="s">
        <v>68</v>
      </c>
      <c r="U236" s="8" t="s">
        <v>56</v>
      </c>
      <c r="V236" s="8" t="s">
        <v>56</v>
      </c>
      <c r="W236" s="8" t="s">
        <v>2163</v>
      </c>
      <c r="X236" s="8" t="s">
        <v>17128</v>
      </c>
      <c r="Y236" s="8"/>
    </row>
    <row r="237" spans="1:33" ht="75" hidden="1" x14ac:dyDescent="0.2">
      <c r="A237" s="8">
        <v>234</v>
      </c>
      <c r="B237" s="8" t="s">
        <v>17182</v>
      </c>
      <c r="C237" s="8" t="s">
        <v>2</v>
      </c>
      <c r="D237" s="17" t="s">
        <v>5837</v>
      </c>
      <c r="E237" s="8" t="s">
        <v>4</v>
      </c>
      <c r="F237" s="19" t="s">
        <v>5829</v>
      </c>
      <c r="G237" s="7"/>
      <c r="H237" s="8"/>
      <c r="I237" s="8"/>
      <c r="J237" s="8"/>
      <c r="K237" s="8" t="s">
        <v>52</v>
      </c>
      <c r="L237" s="8">
        <v>2024</v>
      </c>
      <c r="M237" s="8" t="s">
        <v>6</v>
      </c>
      <c r="N237" s="8" t="s">
        <v>12</v>
      </c>
      <c r="O237" s="8" t="s">
        <v>5838</v>
      </c>
      <c r="P237" s="17" t="str">
        <f t="shared" si="6"/>
        <v>Perumal P., Gnanaraj S.J.P., Pandian G.S., Livingston T., Muthukumaran N., "Revolutionizing E-Cycle Charging with a Novel Regenerative Battery System", International Conference on Sustainable Communication Networks and Application, ICSCNA 2023 - Proceedings,2024, DOI: 10.1109/ICSCNA58489.2023.10370720</v>
      </c>
      <c r="Q237" s="6" t="str">
        <f t="shared" si="7"/>
        <v>Perumal P., Gnanaraj S.J.P., Pandian G.S., Livingston T., Muthukumaran N., "Revolutionizing E-Cycle Charging with a Novel Regenerative Battery System", International Conference on Sustainable Communication Networks and Application, ICSCNA 2023 - Proceedings,2024, DOI: 10.1109/ICSCNA58489.2023.10370720</v>
      </c>
      <c r="R237" s="6" t="s">
        <v>5839</v>
      </c>
      <c r="S237" s="37" t="s">
        <v>68</v>
      </c>
      <c r="T237" s="6" t="s">
        <v>68</v>
      </c>
      <c r="U237" s="8" t="s">
        <v>56</v>
      </c>
      <c r="V237" s="8" t="s">
        <v>56</v>
      </c>
      <c r="W237" s="8" t="s">
        <v>2163</v>
      </c>
      <c r="X237" s="8" t="s">
        <v>17128</v>
      </c>
      <c r="Y237" s="8"/>
      <c r="Z237" s="108"/>
      <c r="AA237" s="108"/>
      <c r="AB237" s="108"/>
      <c r="AC237" s="108"/>
      <c r="AD237" s="108"/>
      <c r="AE237" s="108"/>
      <c r="AF237" s="108"/>
      <c r="AG237" s="108"/>
    </row>
    <row r="238" spans="1:33" ht="90" hidden="1" x14ac:dyDescent="0.2">
      <c r="A238" s="8">
        <v>235</v>
      </c>
      <c r="B238" s="8" t="s">
        <v>9067</v>
      </c>
      <c r="C238" s="8" t="s">
        <v>2</v>
      </c>
      <c r="D238" s="17" t="s">
        <v>9068</v>
      </c>
      <c r="E238" s="8" t="s">
        <v>4</v>
      </c>
      <c r="F238" s="8" t="s">
        <v>1270</v>
      </c>
      <c r="G238" s="7"/>
      <c r="H238" s="8"/>
      <c r="I238" s="8"/>
      <c r="J238" s="8"/>
      <c r="K238" s="8" t="s">
        <v>52</v>
      </c>
      <c r="L238" s="8">
        <v>2024</v>
      </c>
      <c r="M238" s="8" t="s">
        <v>6</v>
      </c>
      <c r="N238" s="8" t="s">
        <v>12</v>
      </c>
      <c r="O238" s="8" t="s">
        <v>9069</v>
      </c>
      <c r="P238" s="17" t="str">
        <f t="shared" si="6"/>
        <v>Gopal P.M., Kavimani V., Sudhagar S., Sonar T., Venkatesh S., "Optimization of wire-cut EDM parameters using Taguchi and entropy coupled COPRAS approach for machining of CRT glass powder reinforced magnesium surface composite developed using friction stir processing", International Journal on Interactive Design and Manufacturing,2024, DOI: 10.1007/s12008-023-01705-x</v>
      </c>
      <c r="Q238" s="6" t="str">
        <f t="shared" si="7"/>
        <v>Gopal P.M., Kavimani V., Sudhagar S., Sonar T., Venkatesh S., "Optimization of wire-cut EDM parameters using Taguchi and entropy coupled COPRAS approach for machining of CRT glass powder reinforced magnesium surface composite developed using friction stir processing", International Journal on Interactive Design and Manufacturing,2024, DOI: 10.1007/s12008-023-01705-x</v>
      </c>
      <c r="R238" s="6" t="s">
        <v>9070</v>
      </c>
      <c r="S238" s="37" t="s">
        <v>32</v>
      </c>
      <c r="T238" s="6" t="s">
        <v>55</v>
      </c>
      <c r="U238" s="8" t="s">
        <v>149</v>
      </c>
      <c r="V238" s="8" t="s">
        <v>149</v>
      </c>
      <c r="W238" s="8" t="s">
        <v>1567</v>
      </c>
      <c r="X238" s="8" t="s">
        <v>17128</v>
      </c>
      <c r="Y238" s="8"/>
      <c r="Z238" s="108"/>
      <c r="AA238" s="108"/>
      <c r="AB238" s="108"/>
      <c r="AC238" s="108"/>
      <c r="AD238" s="108"/>
      <c r="AE238" s="108"/>
      <c r="AF238" s="108"/>
      <c r="AG238" s="108"/>
    </row>
    <row r="239" spans="1:33" ht="75" hidden="1" x14ac:dyDescent="0.2">
      <c r="A239" s="8">
        <v>236</v>
      </c>
      <c r="B239" s="1" t="s">
        <v>5840</v>
      </c>
      <c r="C239" s="8" t="s">
        <v>2</v>
      </c>
      <c r="D239" s="17" t="s">
        <v>5841</v>
      </c>
      <c r="E239" s="8" t="s">
        <v>4</v>
      </c>
      <c r="F239" s="8" t="s">
        <v>42</v>
      </c>
      <c r="G239" s="7"/>
      <c r="H239" s="8"/>
      <c r="I239" s="8"/>
      <c r="J239" s="8"/>
      <c r="K239" s="8" t="s">
        <v>52</v>
      </c>
      <c r="L239" s="8">
        <v>2024</v>
      </c>
      <c r="M239" s="8" t="s">
        <v>6</v>
      </c>
      <c r="N239" s="8" t="s">
        <v>12</v>
      </c>
      <c r="O239" s="8" t="s">
        <v>5842</v>
      </c>
      <c r="P239" s="17" t="str">
        <f t="shared" si="6"/>
        <v>Thamaraimanalan T., Ramalingam S., "Hybrid Artificial Neural Network-based Grasshopper Optimization Algorithm for Anomaly Detection in Wireless Body Area Networks", IETE Journal of Research,2024, DOI: 10.1080/03772063.2024.2305845</v>
      </c>
      <c r="Q239" s="6" t="str">
        <f t="shared" si="7"/>
        <v>Thamaraimanalan T., Ramalingam S., "Hybrid Artificial Neural Network-based Grasshopper Optimization Algorithm for Anomaly Detection in Wireless Body Area Networks", IETE Journal of Research,2024, DOI: 10.1080/03772063.2024.2305845</v>
      </c>
      <c r="R239" s="6" t="s">
        <v>5843</v>
      </c>
      <c r="S239" s="37" t="s">
        <v>32</v>
      </c>
      <c r="T239" s="6" t="s">
        <v>55</v>
      </c>
      <c r="U239" s="8" t="s">
        <v>56</v>
      </c>
      <c r="V239" s="8" t="s">
        <v>56</v>
      </c>
      <c r="W239" s="18" t="s">
        <v>2407</v>
      </c>
      <c r="X239" s="8" t="s">
        <v>17128</v>
      </c>
      <c r="Y239" s="8"/>
      <c r="Z239" s="108"/>
      <c r="AA239" s="108"/>
      <c r="AB239" s="108"/>
      <c r="AC239" s="108"/>
      <c r="AD239" s="108"/>
      <c r="AE239" s="108"/>
      <c r="AF239" s="108"/>
      <c r="AG239" s="108"/>
    </row>
    <row r="240" spans="1:33" ht="75" hidden="1" x14ac:dyDescent="0.2">
      <c r="A240" s="8">
        <v>237</v>
      </c>
      <c r="B240" s="8" t="s">
        <v>5844</v>
      </c>
      <c r="C240" s="8" t="s">
        <v>2</v>
      </c>
      <c r="D240" s="17" t="s">
        <v>5845</v>
      </c>
      <c r="E240" s="8" t="s">
        <v>4</v>
      </c>
      <c r="F240" s="19" t="s">
        <v>229</v>
      </c>
      <c r="G240" s="7" t="s">
        <v>6</v>
      </c>
      <c r="H240" s="8">
        <v>4</v>
      </c>
      <c r="I240" s="8" t="s">
        <v>8</v>
      </c>
      <c r="J240" s="8">
        <v>1</v>
      </c>
      <c r="K240" s="8" t="s">
        <v>10</v>
      </c>
      <c r="L240" s="8">
        <v>2024</v>
      </c>
      <c r="M240" s="8" t="s">
        <v>6</v>
      </c>
      <c r="N240" s="8" t="s">
        <v>12</v>
      </c>
      <c r="O240" s="8" t="s">
        <v>5846</v>
      </c>
      <c r="P240" s="17" t="str">
        <f t="shared" si="6"/>
        <v>Adugna T.D., Ramu A., Haldorai A., "A Review of Pattern Recognition and Machine Learning", Journal of Machine and Computing, 4, (1),2024, DOI: 10.53759/7669/jmc202404020</v>
      </c>
      <c r="Q240" s="6" t="str">
        <f t="shared" si="7"/>
        <v>Adugna T.D., Ramu A., Haldorai A., "A Review of Pattern Recognition and Machine Learning", Journal of Machine and Computing, 4, (1),2024, DOI: 10.53759/7669/jmc202404020</v>
      </c>
      <c r="R240" s="6" t="s">
        <v>5847</v>
      </c>
      <c r="S240" s="37" t="s">
        <v>323</v>
      </c>
      <c r="T240" s="6" t="s">
        <v>68</v>
      </c>
      <c r="U240" s="8" t="s">
        <v>80</v>
      </c>
      <c r="V240" s="8" t="s">
        <v>80</v>
      </c>
      <c r="W240" s="8" t="s">
        <v>539</v>
      </c>
      <c r="X240" s="8" t="s">
        <v>17128</v>
      </c>
      <c r="Y240" s="8"/>
      <c r="Z240" s="108"/>
      <c r="AA240" s="108"/>
      <c r="AB240" s="108"/>
      <c r="AC240" s="108"/>
      <c r="AD240" s="108"/>
      <c r="AE240" s="108"/>
      <c r="AF240" s="108"/>
      <c r="AG240" s="108"/>
    </row>
    <row r="241" spans="1:33" ht="75" hidden="1" x14ac:dyDescent="0.2">
      <c r="A241" s="8">
        <v>238</v>
      </c>
      <c r="B241" s="8" t="s">
        <v>17183</v>
      </c>
      <c r="C241" s="8" t="s">
        <v>2</v>
      </c>
      <c r="D241" s="17" t="s">
        <v>5849</v>
      </c>
      <c r="E241" s="8" t="s">
        <v>4</v>
      </c>
      <c r="F241" s="8" t="s">
        <v>5850</v>
      </c>
      <c r="G241" s="7"/>
      <c r="H241" s="8"/>
      <c r="I241" s="8"/>
      <c r="J241" s="8"/>
      <c r="K241" s="8" t="s">
        <v>52</v>
      </c>
      <c r="L241" s="8">
        <v>2024</v>
      </c>
      <c r="M241" s="8" t="s">
        <v>6</v>
      </c>
      <c r="N241" s="8" t="s">
        <v>12</v>
      </c>
      <c r="O241" s="8" t="s">
        <v>5851</v>
      </c>
      <c r="P241" s="17" t="str">
        <f t="shared" si="6"/>
        <v>Periasamy P., Gowtham G., Selvakumar B., Nikolova M.P., Bououdina M., Supangat A., Shenouda A.Y., Devarajan V.P., "Application of Green Graphene-Based Nanomaterials in Agri-Biotechnological Sensors for Surveillance and Prevention of Agricultural Productivity", Graphene-Based Nanomaterials: Applications in Food, Agriculture and Healthcare,2024, DOI: 10.1201/9781003300540-11</v>
      </c>
      <c r="Q241" s="6" t="str">
        <f t="shared" si="7"/>
        <v>Periasamy P., Gowtham G., Selvakumar B., Nikolova M.P., Bououdina M., Supangat A., Shenouda A.Y., Devarajan V.P., "Application of Green Graphene-Based Nanomaterials in Agri-Biotechnological Sensors for Surveillance and Prevention of Agricultural Productivity", Graphene-Based Nanomaterials: Applications in Food, Agriculture and Healthcare,2024, DOI: 10.1201/9781003300540-11</v>
      </c>
      <c r="R241" s="6" t="s">
        <v>5852</v>
      </c>
      <c r="S241" s="37" t="s">
        <v>61</v>
      </c>
      <c r="T241" s="6" t="s">
        <v>5003</v>
      </c>
      <c r="U241" s="8" t="s">
        <v>1509</v>
      </c>
      <c r="V241" s="8" t="s">
        <v>114</v>
      </c>
      <c r="W241" s="8" t="s">
        <v>2237</v>
      </c>
      <c r="X241" s="8" t="s">
        <v>17128</v>
      </c>
      <c r="Y241" s="8"/>
      <c r="Z241" s="108"/>
      <c r="AA241" s="108"/>
      <c r="AB241" s="108"/>
      <c r="AC241" s="108"/>
      <c r="AD241" s="108"/>
      <c r="AE241" s="108"/>
      <c r="AF241" s="108"/>
      <c r="AG241" s="108"/>
    </row>
    <row r="242" spans="1:33" ht="75" hidden="1" x14ac:dyDescent="0.2">
      <c r="A242" s="8">
        <v>239</v>
      </c>
      <c r="B242" s="8" t="s">
        <v>5853</v>
      </c>
      <c r="C242" s="8" t="s">
        <v>2</v>
      </c>
      <c r="D242" s="17" t="s">
        <v>5854</v>
      </c>
      <c r="E242" s="8" t="s">
        <v>4</v>
      </c>
      <c r="F242" s="19" t="s">
        <v>5855</v>
      </c>
      <c r="G242" s="7" t="s">
        <v>6</v>
      </c>
      <c r="H242" s="8">
        <v>4</v>
      </c>
      <c r="I242" s="8"/>
      <c r="J242" s="8"/>
      <c r="K242" s="8" t="s">
        <v>52</v>
      </c>
      <c r="L242" s="8">
        <v>2024</v>
      </c>
      <c r="M242" s="8" t="s">
        <v>6</v>
      </c>
      <c r="N242" s="8" t="s">
        <v>12</v>
      </c>
      <c r="O242" s="8" t="s">
        <v>5856</v>
      </c>
      <c r="P242" s="17" t="str">
        <f t="shared" si="6"/>
        <v>Haldorai A., Lincy R B., M S., Balakrishnan M., "An improved single short detection method for smart vision-based water garbage cleaning robot", Cognitive Robotics, 4,2024, DOI: 10.1016/j.cogr.2023.11.002</v>
      </c>
      <c r="Q242" s="6" t="str">
        <f t="shared" si="7"/>
        <v>Haldorai A., Lincy R B., M S., Balakrishnan M., "An improved single short detection method for smart vision-based water garbage cleaning robot", Cognitive Robotics, 4,2024, DOI: 10.1016/j.cogr.2023.11.002</v>
      </c>
      <c r="R242" s="6" t="s">
        <v>5857</v>
      </c>
      <c r="S242" s="37" t="s">
        <v>32</v>
      </c>
      <c r="T242" s="6" t="s">
        <v>4870</v>
      </c>
      <c r="U242" s="8" t="s">
        <v>80</v>
      </c>
      <c r="V242" s="8" t="s">
        <v>80</v>
      </c>
      <c r="W242" s="8" t="s">
        <v>539</v>
      </c>
      <c r="X242" s="8" t="s">
        <v>17128</v>
      </c>
      <c r="Y242" s="8"/>
      <c r="Z242" s="108"/>
      <c r="AA242" s="108"/>
      <c r="AB242" s="108"/>
      <c r="AC242" s="108"/>
      <c r="AD242" s="108"/>
      <c r="AE242" s="108"/>
      <c r="AF242" s="108"/>
      <c r="AG242" s="108"/>
    </row>
    <row r="243" spans="1:33" ht="75" hidden="1" x14ac:dyDescent="0.2">
      <c r="A243" s="8">
        <v>240</v>
      </c>
      <c r="B243" s="8" t="s">
        <v>17184</v>
      </c>
      <c r="C243" s="8" t="s">
        <v>2</v>
      </c>
      <c r="D243" s="17" t="s">
        <v>5859</v>
      </c>
      <c r="E243" s="8" t="s">
        <v>4</v>
      </c>
      <c r="F243" s="19" t="s">
        <v>5860</v>
      </c>
      <c r="G243" s="7"/>
      <c r="H243" s="8"/>
      <c r="I243" s="8"/>
      <c r="J243" s="8"/>
      <c r="K243" s="8" t="s">
        <v>52</v>
      </c>
      <c r="L243" s="8">
        <v>2024</v>
      </c>
      <c r="M243" s="8" t="s">
        <v>6</v>
      </c>
      <c r="N243" s="8" t="s">
        <v>12</v>
      </c>
      <c r="O243" s="8" t="s">
        <v>5861</v>
      </c>
      <c r="P243" s="17" t="str">
        <f t="shared" si="6"/>
        <v>Kumar M.R., Ramkumar S., Saravanan S., Balakrishnan R., Swathi M., "Stock Market Prediction via Twitter Sentiment Analysis using BERT: A Federated Learning Approach", Handbook on Federated Learning: Advances, Applications and Opportunities,2024, DOI: 10.1201/9781003384854-15</v>
      </c>
      <c r="Q243" s="6" t="str">
        <f t="shared" si="7"/>
        <v>Kumar M.R., Ramkumar S., Saravanan S., Balakrishnan R., Swathi M., "Stock Market Prediction via Twitter Sentiment Analysis using BERT: A Federated Learning Approach", Handbook on Federated Learning: Advances, Applications and Opportunities,2024, DOI: 10.1201/9781003384854-15</v>
      </c>
      <c r="R243" s="6" t="s">
        <v>5862</v>
      </c>
      <c r="S243" s="37" t="s">
        <v>61</v>
      </c>
      <c r="T243" s="6" t="s">
        <v>5003</v>
      </c>
      <c r="U243" s="8" t="s">
        <v>56</v>
      </c>
      <c r="V243" s="8" t="s">
        <v>56</v>
      </c>
      <c r="W243" s="8" t="s">
        <v>3566</v>
      </c>
      <c r="X243" s="8" t="s">
        <v>17128</v>
      </c>
      <c r="Y243" s="8"/>
      <c r="Z243" s="108"/>
      <c r="AA243" s="108"/>
      <c r="AB243" s="108"/>
      <c r="AC243" s="108"/>
      <c r="AD243" s="108"/>
      <c r="AE243" s="108"/>
      <c r="AF243" s="108"/>
      <c r="AG243" s="108"/>
    </row>
    <row r="244" spans="1:33" ht="75" hidden="1" x14ac:dyDescent="0.2">
      <c r="A244" s="8">
        <v>241</v>
      </c>
      <c r="B244" s="8" t="s">
        <v>5863</v>
      </c>
      <c r="C244" s="8" t="s">
        <v>2</v>
      </c>
      <c r="D244" s="17" t="s">
        <v>5864</v>
      </c>
      <c r="E244" s="8" t="s">
        <v>4</v>
      </c>
      <c r="F244" s="8" t="s">
        <v>2939</v>
      </c>
      <c r="G244" s="7" t="s">
        <v>6</v>
      </c>
      <c r="H244" s="8">
        <v>35</v>
      </c>
      <c r="I244" s="8" t="s">
        <v>8</v>
      </c>
      <c r="J244" s="8">
        <v>1</v>
      </c>
      <c r="K244" s="8" t="s">
        <v>10</v>
      </c>
      <c r="L244" s="8">
        <v>2024</v>
      </c>
      <c r="M244" s="8" t="s">
        <v>6</v>
      </c>
      <c r="N244" s="8" t="s">
        <v>12</v>
      </c>
      <c r="O244" s="8" t="s">
        <v>5865</v>
      </c>
      <c r="P244" s="17" t="str">
        <f t="shared" si="6"/>
        <v>Nithiavathy R., Janakiraman S., Deva Priya M., "Adaptive Guided Differential Evolution-based Slime Mould Algorithm-based efficient Multi-objective Task Scheduling for Cloud Computing Environments", Transactions on Emerging Telecommunications Technologies, 35, (1),2024, DOI: 10.1002/ett.4902</v>
      </c>
      <c r="Q244" s="6" t="str">
        <f t="shared" si="7"/>
        <v>Nithiavathy R., Janakiraman S., Deva Priya M., "Adaptive Guided Differential Evolution-based Slime Mould Algorithm-based efficient Multi-objective Task Scheduling for Cloud Computing Environments", Transactions on Emerging Telecommunications Technologies, 35, (1),2024, DOI: 10.1002/ett.4902</v>
      </c>
      <c r="R244" s="6" t="s">
        <v>5866</v>
      </c>
      <c r="S244" s="37" t="s">
        <v>32</v>
      </c>
      <c r="T244" s="6" t="s">
        <v>55</v>
      </c>
      <c r="U244" s="8" t="s">
        <v>80</v>
      </c>
      <c r="V244" s="8" t="s">
        <v>80</v>
      </c>
      <c r="W244" s="8" t="s">
        <v>555</v>
      </c>
      <c r="X244" s="8" t="s">
        <v>17128</v>
      </c>
      <c r="Y244" s="8"/>
      <c r="Z244" s="108"/>
      <c r="AA244" s="108"/>
      <c r="AB244" s="108"/>
      <c r="AC244" s="108"/>
      <c r="AD244" s="108"/>
      <c r="AE244" s="108"/>
      <c r="AF244" s="108"/>
      <c r="AG244" s="108"/>
    </row>
    <row r="245" spans="1:33" ht="90" hidden="1" x14ac:dyDescent="0.2">
      <c r="A245" s="8">
        <v>242</v>
      </c>
      <c r="B245" s="8" t="s">
        <v>17185</v>
      </c>
      <c r="C245" s="8" t="s">
        <v>2</v>
      </c>
      <c r="D245" s="17" t="s">
        <v>5868</v>
      </c>
      <c r="E245" s="8" t="s">
        <v>4</v>
      </c>
      <c r="F245" s="8" t="s">
        <v>5869</v>
      </c>
      <c r="G245" s="7" t="s">
        <v>6</v>
      </c>
      <c r="H245" s="8">
        <v>67</v>
      </c>
      <c r="I245" s="8" t="s">
        <v>8</v>
      </c>
      <c r="J245" s="27">
        <v>45383</v>
      </c>
      <c r="K245" s="8" t="s">
        <v>10</v>
      </c>
      <c r="L245" s="8">
        <v>2024</v>
      </c>
      <c r="M245" s="8" t="s">
        <v>6</v>
      </c>
      <c r="N245" s="8" t="s">
        <v>12</v>
      </c>
      <c r="O245" s="8" t="s">
        <v>5870</v>
      </c>
      <c r="P245" s="17" t="str">
        <f t="shared" si="6"/>
        <v>Suganya L., Balamurugan K.S., Sivakami A., Sakthivel P., Asthana N., Sundaresan B., "Ferromagnetic, Optical and Photoluminescence Behavior of Ni-Doped ZnO Thin Films", Topics in Catalysis, 67, (45383),2024, DOI: 10.1007/s11244-023-01886-5</v>
      </c>
      <c r="Q245" s="6" t="str">
        <f t="shared" si="7"/>
        <v>Suganya L., Balamurugan K.S., Sivakami A., Sakthivel P., Asthana N., Sundaresan B., "Ferromagnetic, Optical and Photoluminescence Behavior of Ni-Doped ZnO Thin Films", Topics in Catalysis, 67, (45383),2024, DOI: 10.1007/s11244-023-01886-5</v>
      </c>
      <c r="R245" s="6" t="s">
        <v>5871</v>
      </c>
      <c r="S245" s="37" t="s">
        <v>32</v>
      </c>
      <c r="T245" s="6" t="s">
        <v>55</v>
      </c>
      <c r="U245" s="8" t="s">
        <v>1509</v>
      </c>
      <c r="V245" s="8" t="s">
        <v>114</v>
      </c>
      <c r="W245" s="8" t="s">
        <v>2247</v>
      </c>
      <c r="X245" s="8" t="s">
        <v>17128</v>
      </c>
      <c r="Y245" s="8"/>
      <c r="Z245" s="108"/>
      <c r="AA245" s="108"/>
      <c r="AB245" s="108"/>
      <c r="AC245" s="108"/>
      <c r="AD245" s="108"/>
      <c r="AE245" s="108"/>
      <c r="AF245" s="108"/>
      <c r="AG245" s="108"/>
    </row>
    <row r="246" spans="1:33" ht="75" hidden="1" x14ac:dyDescent="0.2">
      <c r="A246" s="8">
        <v>243</v>
      </c>
      <c r="B246" s="1" t="s">
        <v>5872</v>
      </c>
      <c r="C246" s="8" t="s">
        <v>2</v>
      </c>
      <c r="D246" s="17" t="s">
        <v>5873</v>
      </c>
      <c r="E246" s="8" t="s">
        <v>4</v>
      </c>
      <c r="F246" s="8" t="s">
        <v>5874</v>
      </c>
      <c r="G246" s="7" t="s">
        <v>6</v>
      </c>
      <c r="H246" s="8">
        <v>111</v>
      </c>
      <c r="I246" s="8" t="s">
        <v>8</v>
      </c>
      <c r="J246" s="8">
        <v>6</v>
      </c>
      <c r="K246" s="8" t="s">
        <v>10</v>
      </c>
      <c r="L246" s="8">
        <v>2024</v>
      </c>
      <c r="M246" s="8" t="s">
        <v>6</v>
      </c>
      <c r="N246" s="8" t="s">
        <v>12</v>
      </c>
      <c r="O246" s="8" t="s">
        <v>5875</v>
      </c>
      <c r="P246" s="17" t="str">
        <f t="shared" si="6"/>
        <v>Dhanasekar S., "An area efficient vedic multiplier for FFT processor implementation using 4-2 compressor adder", International Journal of Electronics, 111, (6),2024, DOI: 10.1080/00207217.2023.2278434</v>
      </c>
      <c r="Q246" s="6" t="str">
        <f t="shared" si="7"/>
        <v>Dhanasekar S., "An area efficient vedic multiplier for FFT processor implementation using 4-2 compressor adder", International Journal of Electronics, 111, (6),2024, DOI: 10.1080/00207217.2023.2278434</v>
      </c>
      <c r="R246" s="6" t="s">
        <v>5876</v>
      </c>
      <c r="S246" s="37" t="s">
        <v>32</v>
      </c>
      <c r="T246" s="6" t="s">
        <v>55</v>
      </c>
      <c r="U246" s="8" t="s">
        <v>56</v>
      </c>
      <c r="V246" s="8" t="s">
        <v>56</v>
      </c>
      <c r="W246" s="8" t="s">
        <v>490</v>
      </c>
      <c r="X246" s="8" t="s">
        <v>17128</v>
      </c>
      <c r="Y246" s="8"/>
    </row>
    <row r="247" spans="1:33" ht="75" hidden="1" x14ac:dyDescent="0.2">
      <c r="A247" s="8">
        <v>244</v>
      </c>
      <c r="B247" s="8" t="s">
        <v>17186</v>
      </c>
      <c r="C247" s="8" t="s">
        <v>2</v>
      </c>
      <c r="D247" s="17" t="s">
        <v>5878</v>
      </c>
      <c r="E247" s="8" t="s">
        <v>4</v>
      </c>
      <c r="F247" s="19" t="s">
        <v>330</v>
      </c>
      <c r="G247" s="7" t="s">
        <v>6</v>
      </c>
      <c r="H247" s="8" t="s">
        <v>5879</v>
      </c>
      <c r="I247" s="8"/>
      <c r="J247" s="8"/>
      <c r="K247" s="8" t="s">
        <v>52</v>
      </c>
      <c r="L247" s="8">
        <v>2024</v>
      </c>
      <c r="M247" s="8" t="s">
        <v>6</v>
      </c>
      <c r="N247" s="8" t="s">
        <v>12</v>
      </c>
      <c r="O247" s="8" t="s">
        <v>5880</v>
      </c>
      <c r="P247" s="17" t="str">
        <f t="shared" si="6"/>
        <v>Janakiraman S., Priya M.D., Malar A.C.J., Jacob S.S., "ELECTRE I-based Zone Head Selection in WSN-Enabled Internet of Things", Lecture Notes in Networks and Systems, 728 LNNS,2024, DOI: 10.1007/978-981-99-3932-9_50</v>
      </c>
      <c r="Q247" s="6" t="str">
        <f t="shared" si="7"/>
        <v>Janakiraman S., Priya M.D., Malar A.C.J., Jacob S.S., "ELECTRE I-based Zone Head Selection in WSN-Enabled Internet of Things", Lecture Notes in Networks and Systems, 728 LNNS,2024, DOI: 10.1007/978-981-99-3932-9_50</v>
      </c>
      <c r="R247" s="6" t="s">
        <v>5881</v>
      </c>
      <c r="S247" s="37" t="s">
        <v>68</v>
      </c>
      <c r="T247" s="6" t="s">
        <v>68</v>
      </c>
      <c r="U247" s="8" t="s">
        <v>80</v>
      </c>
      <c r="V247" s="8" t="s">
        <v>80</v>
      </c>
      <c r="W247" s="8" t="s">
        <v>648</v>
      </c>
      <c r="X247" s="8" t="s">
        <v>17128</v>
      </c>
      <c r="Y247" s="8"/>
    </row>
    <row r="248" spans="1:33" ht="75" hidden="1" x14ac:dyDescent="0.2">
      <c r="A248" s="8">
        <v>245</v>
      </c>
      <c r="B248" s="8" t="s">
        <v>17187</v>
      </c>
      <c r="C248" s="8" t="s">
        <v>2</v>
      </c>
      <c r="D248" s="17" t="s">
        <v>5883</v>
      </c>
      <c r="E248" s="8" t="s">
        <v>4</v>
      </c>
      <c r="F248" s="8" t="s">
        <v>42</v>
      </c>
      <c r="G248" s="7" t="s">
        <v>6</v>
      </c>
      <c r="H248" s="8">
        <v>70</v>
      </c>
      <c r="I248" s="8" t="s">
        <v>8</v>
      </c>
      <c r="J248" s="8">
        <v>1</v>
      </c>
      <c r="K248" s="8" t="s">
        <v>10</v>
      </c>
      <c r="L248" s="8">
        <v>2024</v>
      </c>
      <c r="M248" s="8" t="s">
        <v>6</v>
      </c>
      <c r="N248" s="8" t="s">
        <v>12</v>
      </c>
      <c r="O248" s="8" t="s">
        <v>5884</v>
      </c>
      <c r="P248" s="17" t="str">
        <f t="shared" si="6"/>
        <v>Suganyadevi K., Nandalal V., "Swarm Intelligence-Inspired Meta-Heuristics Hybrid Optimization for Multi-Constraint Routing in Vehicular Adhoc Networks", IETE Journal of Research, 70, (1),2024, DOI: 10.1080/03772063.2023.2253763</v>
      </c>
      <c r="Q248" s="6" t="str">
        <f t="shared" si="7"/>
        <v>Suganyadevi K., Nandalal V., "Swarm Intelligence-Inspired Meta-Heuristics Hybrid Optimization for Multi-Constraint Routing in Vehicular Adhoc Networks", IETE Journal of Research, 70, (1),2024, DOI: 10.1080/03772063.2023.2253763</v>
      </c>
      <c r="R248" s="6" t="s">
        <v>5885</v>
      </c>
      <c r="S248" s="37" t="s">
        <v>32</v>
      </c>
      <c r="T248" s="6" t="s">
        <v>55</v>
      </c>
      <c r="U248" s="8" t="s">
        <v>56</v>
      </c>
      <c r="V248" s="8" t="s">
        <v>56</v>
      </c>
      <c r="W248" s="8" t="s">
        <v>17150</v>
      </c>
      <c r="X248" s="8" t="s">
        <v>17128</v>
      </c>
      <c r="Y248" s="8"/>
    </row>
    <row r="249" spans="1:33" ht="75" hidden="1" x14ac:dyDescent="0.2">
      <c r="A249" s="8">
        <v>246</v>
      </c>
      <c r="B249" s="8" t="s">
        <v>5886</v>
      </c>
      <c r="C249" s="8" t="s">
        <v>2</v>
      </c>
      <c r="D249" s="17" t="s">
        <v>5887</v>
      </c>
      <c r="E249" s="8" t="s">
        <v>4</v>
      </c>
      <c r="F249" s="8" t="s">
        <v>5888</v>
      </c>
      <c r="G249" s="7" t="s">
        <v>6</v>
      </c>
      <c r="H249" s="8">
        <v>7</v>
      </c>
      <c r="I249" s="8"/>
      <c r="J249" s="8"/>
      <c r="K249" s="8" t="s">
        <v>52</v>
      </c>
      <c r="L249" s="8">
        <v>2024</v>
      </c>
      <c r="M249" s="8" t="s">
        <v>6</v>
      </c>
      <c r="N249" s="8" t="s">
        <v>12</v>
      </c>
      <c r="O249" s="8" t="s">
        <v>5889</v>
      </c>
      <c r="P249" s="17" t="str">
        <f t="shared" si="6"/>
        <v>Vijaya G., Muralidhar S.M., Kumar M., Kumar A., Ashok Kumar M.S., Kumar D., Pandey S., Hasnain S.M.M., Singh A.K., Kumar G., "Nano indentation studies on ceramic thinfilms coatings deposited using sputtering process for energy applications", Materials Science for Energy Technologies, 7,2024, DOI: 10.1016/j.mset.2023.08.001</v>
      </c>
      <c r="Q249" s="6" t="str">
        <f t="shared" si="7"/>
        <v>Vijaya G., Muralidhar S.M., Kumar M., Kumar A., Ashok Kumar M.S., Kumar D., Pandey S., Hasnain S.M.M., Singh A.K., Kumar G., "Nano indentation studies on ceramic thinfilms coatings deposited using sputtering process for energy applications", Materials Science for Energy Technologies, 7,2024, DOI: 10.1016/j.mset.2023.08.001</v>
      </c>
      <c r="R249" s="6" t="s">
        <v>5890</v>
      </c>
      <c r="S249" s="37" t="s">
        <v>32</v>
      </c>
      <c r="T249" s="6" t="s">
        <v>55</v>
      </c>
      <c r="U249" s="8" t="s">
        <v>149</v>
      </c>
      <c r="V249" s="8" t="s">
        <v>149</v>
      </c>
      <c r="W249" s="8" t="s">
        <v>2176</v>
      </c>
      <c r="X249" s="8" t="s">
        <v>17128</v>
      </c>
      <c r="Y249" s="8"/>
      <c r="Z249" s="108"/>
      <c r="AA249" s="108"/>
      <c r="AB249" s="108"/>
      <c r="AC249" s="108"/>
      <c r="AD249" s="108"/>
      <c r="AE249" s="108"/>
      <c r="AF249" s="108"/>
      <c r="AG249" s="108"/>
    </row>
    <row r="250" spans="1:33" ht="75" hidden="1" x14ac:dyDescent="0.2">
      <c r="A250" s="8">
        <v>247</v>
      </c>
      <c r="B250" s="8" t="s">
        <v>5891</v>
      </c>
      <c r="C250" s="8" t="s">
        <v>2</v>
      </c>
      <c r="D250" s="17" t="s">
        <v>5892</v>
      </c>
      <c r="E250" s="8" t="s">
        <v>4</v>
      </c>
      <c r="F250" s="8" t="s">
        <v>3233</v>
      </c>
      <c r="G250" s="7" t="s">
        <v>6</v>
      </c>
      <c r="H250" s="8">
        <v>52</v>
      </c>
      <c r="I250" s="8" t="s">
        <v>8</v>
      </c>
      <c r="J250" s="8">
        <v>11</v>
      </c>
      <c r="K250" s="8" t="s">
        <v>10</v>
      </c>
      <c r="L250" s="8">
        <v>2024</v>
      </c>
      <c r="M250" s="8" t="s">
        <v>6</v>
      </c>
      <c r="N250" s="8" t="s">
        <v>12</v>
      </c>
      <c r="O250" s="8" t="s">
        <v>5893</v>
      </c>
      <c r="P250" s="17" t="str">
        <f t="shared" si="6"/>
        <v>Geetha P., Ajitha S., Jyothirmayi M., Guha T., Chaturvedi A., Ganeshan P., Taqui S.N., Al-Ammar E.A., Wabaidur S.M., Iqbal A., "Smart Operating Range Monitoring of Solar PV Cell with Integrated Phase Change Materials by Using Solar Deep Learning Model", Electric Power Components and Systems, 52, (11),2024, DOI: 10.1080/15325008.2023.2249882</v>
      </c>
      <c r="Q250" s="6" t="str">
        <f t="shared" si="7"/>
        <v>Geetha P., Ajitha S., Jyothirmayi M., Guha T., Chaturvedi A., Ganeshan P., Taqui S.N., Al-Ammar E.A., Wabaidur S.M., Iqbal A., "Smart Operating Range Monitoring of Solar PV Cell with Integrated Phase Change Materials by Using Solar Deep Learning Model", Electric Power Components and Systems, 52, (11),2024, DOI: 10.1080/15325008.2023.2249882</v>
      </c>
      <c r="R250" s="6" t="s">
        <v>5894</v>
      </c>
      <c r="S250" s="37" t="s">
        <v>32</v>
      </c>
      <c r="T250" s="6" t="s">
        <v>55</v>
      </c>
      <c r="U250" s="8" t="s">
        <v>128</v>
      </c>
      <c r="V250" s="8" t="s">
        <v>128</v>
      </c>
      <c r="W250" s="8" t="s">
        <v>483</v>
      </c>
      <c r="X250" s="8" t="s">
        <v>17128</v>
      </c>
      <c r="Y250" s="8"/>
    </row>
    <row r="251" spans="1:33" ht="75" hidden="1" x14ac:dyDescent="0.2">
      <c r="A251" s="8">
        <v>248</v>
      </c>
      <c r="B251" s="8" t="s">
        <v>17188</v>
      </c>
      <c r="C251" s="8" t="s">
        <v>2</v>
      </c>
      <c r="D251" s="17" t="s">
        <v>5896</v>
      </c>
      <c r="E251" s="8" t="s">
        <v>4</v>
      </c>
      <c r="F251" s="8" t="s">
        <v>5897</v>
      </c>
      <c r="G251" s="7" t="s">
        <v>6</v>
      </c>
      <c r="H251" s="8">
        <v>27</v>
      </c>
      <c r="I251" s="8" t="s">
        <v>8</v>
      </c>
      <c r="J251" s="8">
        <v>1</v>
      </c>
      <c r="K251" s="8" t="s">
        <v>10</v>
      </c>
      <c r="L251" s="8">
        <v>2024</v>
      </c>
      <c r="M251" s="8" t="s">
        <v>6</v>
      </c>
      <c r="N251" s="8" t="s">
        <v>12</v>
      </c>
      <c r="O251" s="8" t="s">
        <v>5898</v>
      </c>
      <c r="P251" s="17" t="str">
        <f t="shared" si="6"/>
        <v>Karuppuchamy V., Palanivel Rajan S., "An effective healthcare monitoring system in an IoMT environment for heart disease detection using the HANN model", Computer Methods in Biomechanics and Biomedical Engineering, 27, (1),2024, DOI: 10.1080/10255842.2023.2245521</v>
      </c>
      <c r="Q251" s="6" t="str">
        <f t="shared" si="7"/>
        <v>Karuppuchamy V., Palanivel Rajan S., "An effective healthcare monitoring system in an IoMT environment for heart disease detection using the HANN model", Computer Methods in Biomechanics and Biomedical Engineering, 27, (1),2024, DOI: 10.1080/10255842.2023.2245521</v>
      </c>
      <c r="R251" s="6" t="s">
        <v>5899</v>
      </c>
      <c r="S251" s="37" t="s">
        <v>32</v>
      </c>
      <c r="T251" s="6" t="s">
        <v>55</v>
      </c>
      <c r="U251" s="8" t="s">
        <v>56</v>
      </c>
      <c r="V251" s="8" t="s">
        <v>56</v>
      </c>
      <c r="W251" s="8" t="s">
        <v>5900</v>
      </c>
      <c r="X251" s="8" t="s">
        <v>17128</v>
      </c>
      <c r="Y251" s="8"/>
    </row>
    <row r="252" spans="1:33" ht="90" hidden="1" x14ac:dyDescent="0.2">
      <c r="A252" s="8">
        <v>249</v>
      </c>
      <c r="B252" s="8" t="s">
        <v>17189</v>
      </c>
      <c r="C252" s="8" t="s">
        <v>2</v>
      </c>
      <c r="D252" s="17" t="s">
        <v>5902</v>
      </c>
      <c r="E252" s="8" t="s">
        <v>4</v>
      </c>
      <c r="F252" s="8" t="s">
        <v>172</v>
      </c>
      <c r="G252" s="7" t="s">
        <v>6</v>
      </c>
      <c r="H252" s="8">
        <v>30</v>
      </c>
      <c r="I252" s="8" t="s">
        <v>8</v>
      </c>
      <c r="J252" s="8">
        <v>1</v>
      </c>
      <c r="K252" s="8" t="s">
        <v>10</v>
      </c>
      <c r="L252" s="8">
        <v>2024</v>
      </c>
      <c r="M252" s="8" t="s">
        <v>6</v>
      </c>
      <c r="N252" s="8" t="s">
        <v>12</v>
      </c>
      <c r="O252" s="8" t="s">
        <v>5903</v>
      </c>
      <c r="P252" s="17" t="str">
        <f t="shared" si="6"/>
        <v>Rajkumar K., Hariharan U., Dhanakoti V., Muthukumaran N., "A secure framework for managing data in cloud storage using rapid asymmetric maximum based dynamic size chunking and fuzzy logic for deduplication", Wireless Networks, 30, (1),2024, DOI: 10.1007/s11276-023-03448-9</v>
      </c>
      <c r="Q252" s="6" t="str">
        <f t="shared" si="7"/>
        <v>Rajkumar K., Hariharan U., Dhanakoti V., Muthukumaran N., "A secure framework for managing data in cloud storage using rapid asymmetric maximum based dynamic size chunking and fuzzy logic for deduplication", Wireless Networks, 30, (1),2024, DOI: 10.1007/s11276-023-03448-9</v>
      </c>
      <c r="R252" s="6" t="s">
        <v>5904</v>
      </c>
      <c r="S252" s="37" t="s">
        <v>32</v>
      </c>
      <c r="T252" s="6" t="s">
        <v>55</v>
      </c>
      <c r="U252" s="8" t="s">
        <v>56</v>
      </c>
      <c r="V252" s="8" t="s">
        <v>56</v>
      </c>
      <c r="W252" s="8" t="s">
        <v>2163</v>
      </c>
      <c r="X252" s="8" t="s">
        <v>17128</v>
      </c>
      <c r="Y252" s="8"/>
      <c r="Z252" s="108"/>
      <c r="AA252" s="108"/>
      <c r="AB252" s="108"/>
      <c r="AC252" s="108"/>
      <c r="AD252" s="108"/>
      <c r="AE252" s="108"/>
      <c r="AF252" s="108"/>
      <c r="AG252" s="108"/>
    </row>
    <row r="253" spans="1:33" ht="75" hidden="1" x14ac:dyDescent="0.2">
      <c r="A253" s="8">
        <v>250</v>
      </c>
      <c r="B253" s="8" t="s">
        <v>5905</v>
      </c>
      <c r="C253" s="8" t="s">
        <v>2</v>
      </c>
      <c r="D253" s="17" t="s">
        <v>5906</v>
      </c>
      <c r="E253" s="8" t="s">
        <v>4</v>
      </c>
      <c r="F253" s="8" t="s">
        <v>3233</v>
      </c>
      <c r="G253" s="7" t="s">
        <v>6</v>
      </c>
      <c r="H253" s="8">
        <v>52</v>
      </c>
      <c r="I253" s="8" t="s">
        <v>8</v>
      </c>
      <c r="J253" s="8">
        <v>10</v>
      </c>
      <c r="K253" s="8" t="s">
        <v>10</v>
      </c>
      <c r="L253" s="8">
        <v>2024</v>
      </c>
      <c r="M253" s="8" t="s">
        <v>6</v>
      </c>
      <c r="N253" s="8" t="s">
        <v>12</v>
      </c>
      <c r="O253" s="8" t="s">
        <v>5907</v>
      </c>
      <c r="P253" s="17" t="str">
        <f t="shared" si="6"/>
        <v>Raman R., Gor M., Meenakshi R., Jayaseelan G.M., Chaturvedi A., Taqui S.N., Ganeshan P., Ouladsmane M., Kalam M.A., "Solar Energy Measurement and Monitoring Model by Using Internet of Things", Electric Power Components and Systems, 52, (10),2024, DOI: 10.1080/15325008.2023.2246481</v>
      </c>
      <c r="Q253" s="6" t="str">
        <f t="shared" si="7"/>
        <v>Raman R., Gor M., Meenakshi R., Jayaseelan G.M., Chaturvedi A., Taqui S.N., Ganeshan P., Ouladsmane M., Kalam M.A., "Solar Energy Measurement and Monitoring Model by Using Internet of Things", Electric Power Components and Systems, 52, (10),2024, DOI: 10.1080/15325008.2023.2246481</v>
      </c>
      <c r="R253" s="6" t="s">
        <v>5908</v>
      </c>
      <c r="S253" s="37" t="s">
        <v>32</v>
      </c>
      <c r="T253" s="6" t="s">
        <v>55</v>
      </c>
      <c r="U253" s="8" t="s">
        <v>149</v>
      </c>
      <c r="V253" s="8" t="s">
        <v>149</v>
      </c>
      <c r="W253" s="8" t="s">
        <v>483</v>
      </c>
      <c r="X253" s="8" t="s">
        <v>17128</v>
      </c>
      <c r="Y253" s="8"/>
      <c r="Z253" s="108"/>
      <c r="AA253" s="108"/>
      <c r="AB253" s="108"/>
      <c r="AC253" s="108"/>
      <c r="AD253" s="108"/>
      <c r="AE253" s="108"/>
      <c r="AF253" s="108"/>
      <c r="AG253" s="108"/>
    </row>
    <row r="254" spans="1:33" ht="75" hidden="1" x14ac:dyDescent="0.2">
      <c r="A254" s="8">
        <v>251</v>
      </c>
      <c r="B254" s="8" t="s">
        <v>5909</v>
      </c>
      <c r="C254" s="8" t="s">
        <v>2</v>
      </c>
      <c r="D254" s="17" t="s">
        <v>5910</v>
      </c>
      <c r="E254" s="8" t="s">
        <v>4</v>
      </c>
      <c r="F254" s="8" t="s">
        <v>5888</v>
      </c>
      <c r="G254" s="7" t="s">
        <v>6</v>
      </c>
      <c r="H254" s="8">
        <v>7</v>
      </c>
      <c r="I254" s="8"/>
      <c r="J254" s="8"/>
      <c r="K254" s="8" t="s">
        <v>52</v>
      </c>
      <c r="L254" s="8">
        <v>2024</v>
      </c>
      <c r="M254" s="8" t="s">
        <v>6</v>
      </c>
      <c r="N254" s="8" t="s">
        <v>12</v>
      </c>
      <c r="O254" s="8" t="s">
        <v>5911</v>
      </c>
      <c r="P254" s="17" t="str">
        <f t="shared" si="6"/>
        <v>Singh M M., Kumar M., Sivaiah P., G. V., Kumar A., Kumar D., Pandey S., Singh A.K., Deifalla A.F., Hasnain S.M.M., "Simulation of metal ceramic single layer coatings for solar energy applications", Materials Science for Energy Technologies, 7,2024, DOI: 10.1016/j.mset.2023.06.003</v>
      </c>
      <c r="Q254" s="6" t="str">
        <f t="shared" si="7"/>
        <v>Singh M M., Kumar M., Sivaiah P., G. V., Kumar A., Kumar D., Pandey S., Singh A.K., Deifalla A.F., Hasnain S.M.M., "Simulation of metal ceramic single layer coatings for solar energy applications", Materials Science for Energy Technologies, 7,2024, DOI: 10.1016/j.mset.2023.06.003</v>
      </c>
      <c r="R254" s="6" t="s">
        <v>5912</v>
      </c>
      <c r="S254" s="37" t="s">
        <v>32</v>
      </c>
      <c r="T254" s="6" t="s">
        <v>55</v>
      </c>
      <c r="U254" s="8" t="s">
        <v>149</v>
      </c>
      <c r="V254" s="8" t="s">
        <v>149</v>
      </c>
      <c r="W254" s="8" t="s">
        <v>2176</v>
      </c>
      <c r="X254" s="8" t="s">
        <v>17128</v>
      </c>
      <c r="Y254" s="8"/>
      <c r="Z254" s="108"/>
      <c r="AA254" s="108"/>
      <c r="AB254" s="108"/>
      <c r="AC254" s="108"/>
      <c r="AD254" s="108"/>
      <c r="AE254" s="108"/>
      <c r="AF254" s="108"/>
      <c r="AG254" s="108"/>
    </row>
    <row r="255" spans="1:33" ht="75" hidden="1" x14ac:dyDescent="0.2">
      <c r="A255" s="8">
        <v>252</v>
      </c>
      <c r="B255" s="8" t="s">
        <v>17190</v>
      </c>
      <c r="C255" s="8" t="s">
        <v>2</v>
      </c>
      <c r="D255" s="17" t="s">
        <v>5914</v>
      </c>
      <c r="E255" s="8" t="s">
        <v>4</v>
      </c>
      <c r="F255" s="8" t="s">
        <v>5915</v>
      </c>
      <c r="G255" s="7" t="s">
        <v>6</v>
      </c>
      <c r="H255" s="8">
        <v>72</v>
      </c>
      <c r="I255" s="8" t="s">
        <v>8</v>
      </c>
      <c r="J255" s="8">
        <v>5</v>
      </c>
      <c r="K255" s="8" t="s">
        <v>10</v>
      </c>
      <c r="L255" s="8">
        <v>2024</v>
      </c>
      <c r="M255" s="8" t="s">
        <v>6</v>
      </c>
      <c r="N255" s="8" t="s">
        <v>12</v>
      </c>
      <c r="O255" s="8" t="s">
        <v>5916</v>
      </c>
      <c r="P255" s="17" t="str">
        <f t="shared" si="6"/>
        <v>Mayil Vel Kumar P., Venaik A., Shanmugaraja P., John Augustine P., Madiajagan M., "Design of inception ResNet V2 for detecting malarial infection using the cell image captured from microscopic slide", Imaging Science Journal, 72, (5),2024, DOI: 10.1080/13682199.2023.2219878</v>
      </c>
      <c r="Q255" s="6" t="str">
        <f t="shared" si="7"/>
        <v>Mayil Vel Kumar P., Venaik A., Shanmugaraja P., John Augustine P., Madiajagan M., "Design of inception ResNet V2 for detecting malarial infection using the cell image captured from microscopic slide", Imaging Science Journal, 72, (5),2024, DOI: 10.1080/13682199.2023.2219878</v>
      </c>
      <c r="R255" s="6" t="s">
        <v>5917</v>
      </c>
      <c r="S255" s="37" t="s">
        <v>32</v>
      </c>
      <c r="T255" s="6" t="s">
        <v>55</v>
      </c>
      <c r="U255" s="8" t="s">
        <v>864</v>
      </c>
      <c r="V255" s="8" t="s">
        <v>864</v>
      </c>
      <c r="W255" s="8" t="s">
        <v>4188</v>
      </c>
      <c r="X255" s="8" t="s">
        <v>17128</v>
      </c>
      <c r="Y255" s="8"/>
      <c r="Z255" s="108"/>
      <c r="AA255" s="108"/>
      <c r="AB255" s="108"/>
      <c r="AC255" s="108"/>
      <c r="AD255" s="108"/>
      <c r="AE255" s="108"/>
      <c r="AF255" s="108"/>
      <c r="AG255" s="108"/>
    </row>
    <row r="256" spans="1:33" ht="75" hidden="1" x14ac:dyDescent="0.2">
      <c r="A256" s="8">
        <v>253</v>
      </c>
      <c r="B256" s="8" t="s">
        <v>5918</v>
      </c>
      <c r="C256" s="8" t="s">
        <v>2</v>
      </c>
      <c r="D256" s="17" t="s">
        <v>5919</v>
      </c>
      <c r="E256" s="8" t="s">
        <v>4</v>
      </c>
      <c r="F256" s="8" t="s">
        <v>5920</v>
      </c>
      <c r="G256" s="7" t="s">
        <v>6</v>
      </c>
      <c r="H256" s="8">
        <v>38</v>
      </c>
      <c r="I256" s="8" t="s">
        <v>8</v>
      </c>
      <c r="J256" s="8">
        <v>7</v>
      </c>
      <c r="K256" s="8" t="s">
        <v>10</v>
      </c>
      <c r="L256" s="8">
        <v>2024</v>
      </c>
      <c r="M256" s="8" t="s">
        <v>6</v>
      </c>
      <c r="N256" s="8" t="s">
        <v>12</v>
      </c>
      <c r="O256" s="8" t="s">
        <v>5921</v>
      </c>
      <c r="P256" s="17" t="str">
        <f t="shared" si="6"/>
        <v>Balasubramanian B., Raja K., Vignesh Kumar V., Ganeshan P., "Characterization study of Holoptelea integrifolia tree bark fibres reinforced epoxy composites", Natural Product Research, 38, (7),2024, DOI: 10.1080/14786419.2022.2137505</v>
      </c>
      <c r="Q256" s="6" t="str">
        <f t="shared" si="7"/>
        <v>Balasubramanian B., Raja K., Vignesh Kumar V., Ganeshan P., "Characterization study of Holoptelea integrifolia tree bark fibres reinforced epoxy composites", Natural Product Research, 38, (7),2024, DOI: 10.1080/14786419.2022.2137505</v>
      </c>
      <c r="R256" s="6" t="s">
        <v>5922</v>
      </c>
      <c r="S256" s="37" t="s">
        <v>32</v>
      </c>
      <c r="T256" s="6" t="s">
        <v>55</v>
      </c>
      <c r="U256" s="8" t="s">
        <v>149</v>
      </c>
      <c r="V256" s="8" t="s">
        <v>149</v>
      </c>
      <c r="W256" s="8" t="s">
        <v>483</v>
      </c>
      <c r="X256" s="8" t="s">
        <v>17128</v>
      </c>
      <c r="Y256" s="8"/>
      <c r="Z256" s="108"/>
      <c r="AA256" s="108"/>
      <c r="AB256" s="108"/>
      <c r="AC256" s="108"/>
      <c r="AD256" s="108"/>
      <c r="AE256" s="108"/>
      <c r="AF256" s="108"/>
      <c r="AG256" s="108"/>
    </row>
    <row r="257" spans="1:33" ht="75" hidden="1" x14ac:dyDescent="0.2">
      <c r="A257" s="8">
        <v>254</v>
      </c>
      <c r="B257" s="17" t="s">
        <v>5923</v>
      </c>
      <c r="C257" s="6"/>
      <c r="D257" s="17" t="s">
        <v>5924</v>
      </c>
      <c r="E257" s="8" t="s">
        <v>4</v>
      </c>
      <c r="F257" s="19" t="s">
        <v>5924</v>
      </c>
      <c r="G257" s="7"/>
      <c r="H257" s="6"/>
      <c r="I257" s="8"/>
      <c r="J257" s="6"/>
      <c r="K257" s="8" t="s">
        <v>52</v>
      </c>
      <c r="L257" s="8">
        <v>2024</v>
      </c>
      <c r="M257" s="8" t="s">
        <v>6</v>
      </c>
      <c r="N257" s="8" t="s">
        <v>12</v>
      </c>
      <c r="O257" s="8" t="s">
        <v>5925</v>
      </c>
      <c r="P257" s="17" t="str">
        <f t="shared" si="6"/>
        <v>Rajkumar N., Viji C., Mohanraj A., Senthilkumar K.R., Jagajeevan R., Kovilpillai J.A.Ethical considerations of AI implementation in the library era", Ethical considerations of AI implementation in the library era,2024, DOI: 10.4018/9798369355930.ch007</v>
      </c>
      <c r="Q257" s="6" t="str">
        <f t="shared" si="7"/>
        <v>Rajkumar N., Viji C., Mohanraj A., Senthilkumar K.R., Jagajeevan R., Kovilpillai J.A.Ethical considerations of AI implementation in the library era", Ethical considerations of AI implementation in the library era,2024, DOI: 10.4018/9798369355930.ch007</v>
      </c>
      <c r="R257" s="6" t="s">
        <v>5926</v>
      </c>
      <c r="S257" s="37" t="s">
        <v>61</v>
      </c>
      <c r="T257" s="6" t="s">
        <v>5003</v>
      </c>
      <c r="U257" s="8" t="s">
        <v>80</v>
      </c>
      <c r="V257" s="8" t="s">
        <v>80</v>
      </c>
      <c r="W257" s="8" t="s">
        <v>3068</v>
      </c>
      <c r="X257" s="8" t="s">
        <v>14868</v>
      </c>
      <c r="Y257" s="8"/>
      <c r="Z257" s="108"/>
      <c r="AA257" s="108"/>
      <c r="AB257" s="108"/>
      <c r="AC257" s="108"/>
      <c r="AD257" s="108"/>
      <c r="AE257" s="108"/>
      <c r="AF257" s="108"/>
      <c r="AG257" s="108"/>
    </row>
    <row r="258" spans="1:33" ht="75" hidden="1" x14ac:dyDescent="0.2">
      <c r="A258" s="8">
        <v>255</v>
      </c>
      <c r="B258" s="8" t="s">
        <v>17191</v>
      </c>
      <c r="C258" s="6"/>
      <c r="D258" s="17" t="s">
        <v>5928</v>
      </c>
      <c r="E258" s="8" t="s">
        <v>4</v>
      </c>
      <c r="F258" s="19" t="s">
        <v>5928</v>
      </c>
      <c r="G258" s="7"/>
      <c r="H258" s="6"/>
      <c r="I258" s="8"/>
      <c r="J258" s="6"/>
      <c r="K258" s="8" t="s">
        <v>52</v>
      </c>
      <c r="L258" s="8">
        <v>2024</v>
      </c>
      <c r="M258" s="8" t="s">
        <v>6</v>
      </c>
      <c r="N258" s="8" t="s">
        <v>12</v>
      </c>
      <c r="O258" s="8" t="s">
        <v>5929</v>
      </c>
      <c r="P258" s="17" t="str">
        <f t="shared" si="6"/>
        <v>Parvathala, Balakesava Reddy., Manikandan A.,Vijayalakshmi P., Parvez, M. Muzammil., Gopalan, S. Harihara., Ramalingam S.,Bio-inspired metaheuristic algorithm for network intrusion detection system of architecture", Bio-inspired metaheuristic algorithm for network intrusion detection system of architecture,2024, DOI: 10.4018/9798369352762.ch004</v>
      </c>
      <c r="Q258" s="6" t="str">
        <f t="shared" si="7"/>
        <v>Parvathala, Balakesava Reddy., Manikandan A.,Vijayalakshmi P., Parvez, M. Muzammil., Gopalan, S. Harihara., Ramalingam S.,Bio-inspired metaheuristic algorithm for network intrusion detection system of architecture", Bio-inspired metaheuristic algorithm for network intrusion detection system of architecture,2024, DOI: 10.4018/9798369352762.ch004</v>
      </c>
      <c r="R258" s="6" t="s">
        <v>5930</v>
      </c>
      <c r="S258" s="37" t="s">
        <v>61</v>
      </c>
      <c r="T258" s="6" t="s">
        <v>5003</v>
      </c>
      <c r="U258" s="8" t="s">
        <v>56</v>
      </c>
      <c r="V258" s="8" t="s">
        <v>56</v>
      </c>
      <c r="W258" s="8" t="s">
        <v>2445</v>
      </c>
      <c r="X258" s="8" t="s">
        <v>14868</v>
      </c>
      <c r="Y258" s="8"/>
      <c r="Z258" s="108"/>
      <c r="AA258" s="108"/>
      <c r="AB258" s="108"/>
      <c r="AC258" s="108"/>
      <c r="AD258" s="108"/>
      <c r="AE258" s="108"/>
      <c r="AF258" s="108"/>
      <c r="AG258" s="108"/>
    </row>
    <row r="259" spans="1:33" ht="75" hidden="1" x14ac:dyDescent="0.2">
      <c r="A259" s="8">
        <v>256</v>
      </c>
      <c r="B259" s="6" t="s">
        <v>5931</v>
      </c>
      <c r="C259" s="6" t="s">
        <v>2</v>
      </c>
      <c r="D259" s="17" t="s">
        <v>5932</v>
      </c>
      <c r="E259" s="8" t="s">
        <v>4</v>
      </c>
      <c r="F259" s="8" t="s">
        <v>5933</v>
      </c>
      <c r="G259" s="7" t="s">
        <v>6</v>
      </c>
      <c r="H259" s="28">
        <v>6</v>
      </c>
      <c r="I259" s="8" t="s">
        <v>8</v>
      </c>
      <c r="J259" s="28">
        <v>3</v>
      </c>
      <c r="K259" s="8" t="s">
        <v>10</v>
      </c>
      <c r="L259" s="8">
        <v>2024</v>
      </c>
      <c r="M259" s="8" t="s">
        <v>6</v>
      </c>
      <c r="N259" s="8" t="s">
        <v>12</v>
      </c>
      <c r="O259" s="8" t="s">
        <v>5934</v>
      </c>
      <c r="P259" s="17" t="str">
        <f t="shared" si="6"/>
        <v>Singh B.K.; Gautam S.K.; Anand A.; Singh R.K.; Tiwari S.K.; Subhani A.R.; Upadhyaya R., "Parametric study to investigate mechanical properties of welded dissimilar Al6063 and Al 7073 alloys through FSW process", Engineering Research Express, 6, (3),2024, DOI: 10.1088/2631-8695/ad5f79</v>
      </c>
      <c r="Q259" s="6" t="str">
        <f t="shared" si="7"/>
        <v>Singh B.K.; Gautam S.K.; Anand A.; Singh R.K.; Tiwari S.K.; Subhani A.R.; Upadhyaya R., "Parametric study to investigate mechanical properties of welded dissimilar Al6063 and Al 7073 alloys through FSW process", Engineering Research Express, 6, (3),2024, DOI: 10.1088/2631-8695/ad5f79</v>
      </c>
      <c r="R259" s="6" t="s">
        <v>5935</v>
      </c>
      <c r="S259" s="37" t="s">
        <v>32</v>
      </c>
      <c r="T259" s="6" t="s">
        <v>55</v>
      </c>
      <c r="U259" s="8" t="s">
        <v>149</v>
      </c>
      <c r="V259" s="8" t="s">
        <v>149</v>
      </c>
      <c r="W259" s="8"/>
      <c r="X259" s="8" t="s">
        <v>14868</v>
      </c>
      <c r="Y259" s="8"/>
      <c r="Z259" s="108"/>
      <c r="AA259" s="108"/>
      <c r="AB259" s="108"/>
      <c r="AC259" s="108"/>
      <c r="AD259" s="108"/>
      <c r="AE259" s="108"/>
      <c r="AF259" s="108"/>
      <c r="AG259" s="108"/>
    </row>
    <row r="260" spans="1:33" ht="75" hidden="1" x14ac:dyDescent="0.2">
      <c r="A260" s="8">
        <v>257</v>
      </c>
      <c r="B260" s="6" t="s">
        <v>5936</v>
      </c>
      <c r="C260" s="6" t="s">
        <v>2</v>
      </c>
      <c r="D260" s="17" t="s">
        <v>5937</v>
      </c>
      <c r="E260" s="8" t="s">
        <v>4</v>
      </c>
      <c r="F260" s="8" t="s">
        <v>5938</v>
      </c>
      <c r="G260" s="7" t="s">
        <v>6</v>
      </c>
      <c r="H260" s="28">
        <v>14</v>
      </c>
      <c r="I260" s="8" t="s">
        <v>8</v>
      </c>
      <c r="J260" s="28">
        <v>13</v>
      </c>
      <c r="K260" s="8" t="s">
        <v>10</v>
      </c>
      <c r="L260" s="8">
        <v>2024</v>
      </c>
      <c r="M260" s="8" t="s">
        <v>6</v>
      </c>
      <c r="N260" s="8" t="s">
        <v>12</v>
      </c>
      <c r="O260" s="8" t="s">
        <v>5939</v>
      </c>
      <c r="P260" s="17" t="str">
        <f t="shared" ref="P260:P323" si="8">B260&amp;C260&amp;D260&amp;E260&amp;F260&amp;G260&amp;H260&amp;I260&amp;J260&amp;K260&amp;L260&amp;M260&amp;N260&amp;O260</f>
        <v>Subramani J.; Kumar G.S.; Gadekallu T.R., "Gene-Based Predictive Modelling for Enhanced Detection of Systemic Lupus Erythematosus Using CNN-Based DL Algorithm", Diagnostics, 14, (13),2024, DOI: 10.3390/diagnostics14131339</v>
      </c>
      <c r="Q260" s="6" t="str">
        <f t="shared" ref="Q260:Q323" si="9">P260</f>
        <v>Subramani J.; Kumar G.S.; Gadekallu T.R., "Gene-Based Predictive Modelling for Enhanced Detection of Systemic Lupus Erythematosus Using CNN-Based DL Algorithm", Diagnostics, 14, (13),2024, DOI: 10.3390/diagnostics14131339</v>
      </c>
      <c r="R260" s="6" t="s">
        <v>5940</v>
      </c>
      <c r="S260" s="37" t="s">
        <v>32</v>
      </c>
      <c r="T260" s="6" t="s">
        <v>55</v>
      </c>
      <c r="U260" s="8" t="s">
        <v>725</v>
      </c>
      <c r="V260" s="8" t="s">
        <v>725</v>
      </c>
      <c r="W260" s="8"/>
      <c r="X260" s="8" t="s">
        <v>14868</v>
      </c>
      <c r="Y260" s="8"/>
      <c r="Z260" s="108"/>
      <c r="AA260" s="108"/>
      <c r="AB260" s="108"/>
      <c r="AC260" s="108"/>
      <c r="AD260" s="108"/>
      <c r="AE260" s="108"/>
      <c r="AF260" s="108"/>
      <c r="AG260" s="108"/>
    </row>
    <row r="261" spans="1:33" ht="90" hidden="1" x14ac:dyDescent="0.2">
      <c r="A261" s="8">
        <v>258</v>
      </c>
      <c r="B261" s="6" t="s">
        <v>5941</v>
      </c>
      <c r="C261" s="6" t="s">
        <v>2</v>
      </c>
      <c r="D261" s="17" t="s">
        <v>5942</v>
      </c>
      <c r="E261" s="8" t="s">
        <v>4</v>
      </c>
      <c r="F261" s="8" t="s">
        <v>5943</v>
      </c>
      <c r="G261" s="7" t="s">
        <v>6</v>
      </c>
      <c r="H261" s="28">
        <v>18</v>
      </c>
      <c r="I261" s="8" t="s">
        <v>8</v>
      </c>
      <c r="J261" s="28">
        <v>1</v>
      </c>
      <c r="K261" s="8" t="s">
        <v>10</v>
      </c>
      <c r="L261" s="8">
        <v>2024</v>
      </c>
      <c r="M261" s="8" t="s">
        <v>6</v>
      </c>
      <c r="N261" s="8" t="s">
        <v>12</v>
      </c>
      <c r="O261" s="8" t="s">
        <v>5944</v>
      </c>
      <c r="P261" s="17" t="str">
        <f t="shared" si="8"/>
        <v>Saka A.; Jule L.T.; Badassa B.; Gudata L.; Nagaprasad N.; Shanmugam R.; Dwarampudi L.P.; Seenivasan V.; Ramaswamy K., "Biosynthesis of TiO2 nano particles by using Rosemary (Rosmarinus officinalis) leaf extracts and its application for crystal dye degradation under sunlight", BMC Chemistry, 18, (1),2024, DOI: 10.1186/s13065-024-01229-9</v>
      </c>
      <c r="Q261" s="6" t="str">
        <f t="shared" si="9"/>
        <v>Saka A.; Jule L.T.; Badassa B.; Gudata L.; Nagaprasad N.; Shanmugam R.; Dwarampudi L.P.; Seenivasan V.; Ramaswamy K., "Biosynthesis of TiO2 nano particles by using Rosemary (Rosmarinus officinalis) leaf extracts and its application for crystal dye degradation under sunlight", BMC Chemistry, 18, (1),2024, DOI: 10.1186/s13065-024-01229-9</v>
      </c>
      <c r="R261" s="6" t="s">
        <v>5945</v>
      </c>
      <c r="S261" s="37" t="s">
        <v>32</v>
      </c>
      <c r="T261" s="6" t="s">
        <v>55</v>
      </c>
      <c r="U261" s="8" t="s">
        <v>149</v>
      </c>
      <c r="V261" s="8" t="s">
        <v>149</v>
      </c>
      <c r="W261" s="8"/>
      <c r="X261" s="8" t="s">
        <v>14868</v>
      </c>
      <c r="Y261" s="8"/>
      <c r="Z261" s="108"/>
      <c r="AA261" s="108"/>
      <c r="AB261" s="108"/>
      <c r="AC261" s="108"/>
      <c r="AD261" s="108"/>
      <c r="AE261" s="108"/>
      <c r="AF261" s="108"/>
      <c r="AG261" s="108"/>
    </row>
    <row r="262" spans="1:33" ht="75" hidden="1" x14ac:dyDescent="0.2">
      <c r="A262" s="8">
        <v>259</v>
      </c>
      <c r="B262" s="6" t="s">
        <v>17192</v>
      </c>
      <c r="C262" s="6" t="s">
        <v>2</v>
      </c>
      <c r="D262" s="17" t="s">
        <v>5947</v>
      </c>
      <c r="E262" s="8" t="s">
        <v>4</v>
      </c>
      <c r="F262" s="8" t="s">
        <v>5948</v>
      </c>
      <c r="G262" s="7" t="s">
        <v>6</v>
      </c>
      <c r="H262" s="28">
        <v>319</v>
      </c>
      <c r="I262" s="8"/>
      <c r="J262" s="28"/>
      <c r="K262" s="8" t="s">
        <v>52</v>
      </c>
      <c r="L262" s="8">
        <v>2024</v>
      </c>
      <c r="M262" s="8" t="s">
        <v>6</v>
      </c>
      <c r="N262" s="8" t="s">
        <v>12</v>
      </c>
      <c r="O262" s="8" t="s">
        <v>5949</v>
      </c>
      <c r="P262" s="17" t="str">
        <f t="shared" si="8"/>
        <v>Paulsingarayar S.; Suresh Kumar R.; Vijayakumar S.J.D.; Kumar N.M., "Multi-criteria decision-making and artificial bee colony algorithm for optimization of process parameters in pyramid solar still", Desalination and Water Treatment, 319,2024, DOI: 10.1016/j.dwt.2024.100543</v>
      </c>
      <c r="Q262" s="6" t="str">
        <f t="shared" si="9"/>
        <v>Paulsingarayar S.; Suresh Kumar R.; Vijayakumar S.J.D.; Kumar N.M., "Multi-criteria decision-making and artificial bee colony algorithm for optimization of process parameters in pyramid solar still", Desalination and Water Treatment, 319,2024, DOI: 10.1016/j.dwt.2024.100543</v>
      </c>
      <c r="R262" s="6" t="s">
        <v>5950</v>
      </c>
      <c r="S262" s="37" t="s">
        <v>32</v>
      </c>
      <c r="T262" s="6" t="s">
        <v>55</v>
      </c>
      <c r="U262" s="8" t="s">
        <v>149</v>
      </c>
      <c r="V262" s="8" t="s">
        <v>149</v>
      </c>
      <c r="W262" s="8"/>
      <c r="X262" s="8" t="s">
        <v>14868</v>
      </c>
      <c r="Y262" s="8"/>
      <c r="Z262" s="108"/>
      <c r="AA262" s="108"/>
      <c r="AB262" s="108"/>
      <c r="AC262" s="108"/>
      <c r="AD262" s="108"/>
      <c r="AE262" s="108"/>
      <c r="AF262" s="108"/>
      <c r="AG262" s="108"/>
    </row>
    <row r="263" spans="1:33" ht="90" hidden="1" x14ac:dyDescent="0.2">
      <c r="A263" s="8">
        <v>260</v>
      </c>
      <c r="B263" s="6" t="s">
        <v>5951</v>
      </c>
      <c r="C263" s="6" t="s">
        <v>2</v>
      </c>
      <c r="D263" s="17" t="s">
        <v>5952</v>
      </c>
      <c r="E263" s="8" t="s">
        <v>4</v>
      </c>
      <c r="F263" s="8" t="s">
        <v>29</v>
      </c>
      <c r="G263" s="7" t="s">
        <v>6</v>
      </c>
      <c r="H263" s="28">
        <v>14</v>
      </c>
      <c r="I263" s="8" t="s">
        <v>8</v>
      </c>
      <c r="J263" s="28">
        <v>13</v>
      </c>
      <c r="K263" s="8" t="s">
        <v>10</v>
      </c>
      <c r="L263" s="8">
        <v>2024</v>
      </c>
      <c r="M263" s="8" t="s">
        <v>6</v>
      </c>
      <c r="N263" s="8" t="s">
        <v>12</v>
      </c>
      <c r="O263" s="8" t="s">
        <v>5953</v>
      </c>
      <c r="P263" s="17" t="str">
        <f t="shared" si="8"/>
        <v>Ramesh G.; Gokilakrishnan G.; Jayaraja B.G.; Patil P.P., "High-content Al-T6/pineapple fiber/brass mesh reinforcements on nanosilica-toughened epoxy hybrid natural fiber metal laminate composite for aircraft applications", Biomass Conversion and Biorefinery, 14, (13),2024, DOI: 10.1007/s13399-022-03354-8</v>
      </c>
      <c r="Q263" s="6" t="str">
        <f t="shared" si="9"/>
        <v>Ramesh G.; Gokilakrishnan G.; Jayaraja B.G.; Patil P.P., "High-content Al-T6/pineapple fiber/brass mesh reinforcements on nanosilica-toughened epoxy hybrid natural fiber metal laminate composite for aircraft applications", Biomass Conversion and Biorefinery, 14, (13),2024, DOI: 10.1007/s13399-022-03354-8</v>
      </c>
      <c r="R263" s="6" t="s">
        <v>5954</v>
      </c>
      <c r="S263" s="37" t="s">
        <v>32</v>
      </c>
      <c r="T263" s="6" t="s">
        <v>55</v>
      </c>
      <c r="U263" s="8" t="s">
        <v>149</v>
      </c>
      <c r="V263" s="8" t="s">
        <v>149</v>
      </c>
      <c r="W263" s="8"/>
      <c r="X263" s="8" t="s">
        <v>14868</v>
      </c>
      <c r="Y263" s="8"/>
      <c r="Z263" s="108"/>
      <c r="AA263" s="108"/>
      <c r="AB263" s="108"/>
      <c r="AC263" s="108"/>
      <c r="AD263" s="108"/>
      <c r="AE263" s="108"/>
      <c r="AF263" s="108"/>
      <c r="AG263" s="108"/>
    </row>
    <row r="264" spans="1:33" ht="75" hidden="1" x14ac:dyDescent="0.2">
      <c r="A264" s="8">
        <v>261</v>
      </c>
      <c r="B264" s="6" t="s">
        <v>5955</v>
      </c>
      <c r="C264" s="6" t="s">
        <v>2</v>
      </c>
      <c r="D264" s="17" t="s">
        <v>5956</v>
      </c>
      <c r="E264" s="8" t="s">
        <v>4</v>
      </c>
      <c r="F264" s="8" t="s">
        <v>5957</v>
      </c>
      <c r="G264" s="7" t="s">
        <v>6</v>
      </c>
      <c r="H264" s="28">
        <v>4</v>
      </c>
      <c r="I264" s="8" t="s">
        <v>8</v>
      </c>
      <c r="J264" s="28">
        <v>1</v>
      </c>
      <c r="K264" s="8" t="s">
        <v>10</v>
      </c>
      <c r="L264" s="8">
        <v>2024</v>
      </c>
      <c r="M264" s="8" t="s">
        <v>6</v>
      </c>
      <c r="N264" s="8" t="s">
        <v>12</v>
      </c>
      <c r="O264" s="8" t="s">
        <v>5958</v>
      </c>
      <c r="P264" s="17" t="str">
        <f t="shared" si="8"/>
        <v>Mayilsamy Y.; Natarajan S.; Balakrishnan D.; Ramalingam S.K.; Kalidass A.K., "Experimental Investigation of Single Slope Solar Still by Varying Water Depth and with External Reflector", Journal of Studies in Science and Engineering, 4, (1),2024, DOI: 10.53898/josse2024416</v>
      </c>
      <c r="Q264" s="6" t="str">
        <f t="shared" si="9"/>
        <v>Mayilsamy Y.; Natarajan S.; Balakrishnan D.; Ramalingam S.K.; Kalidass A.K., "Experimental Investigation of Single Slope Solar Still by Varying Water Depth and with External Reflector", Journal of Studies in Science and Engineering, 4, (1),2024, DOI: 10.53898/josse2024416</v>
      </c>
      <c r="R264" s="6" t="s">
        <v>5959</v>
      </c>
      <c r="S264" s="37" t="s">
        <v>32</v>
      </c>
      <c r="T264" s="6" t="s">
        <v>55</v>
      </c>
      <c r="U264" s="8" t="s">
        <v>56</v>
      </c>
      <c r="V264" s="8" t="s">
        <v>56</v>
      </c>
      <c r="W264" s="8"/>
      <c r="X264" s="8" t="s">
        <v>14868</v>
      </c>
      <c r="Y264" s="8"/>
      <c r="Z264" s="108"/>
      <c r="AA264" s="108"/>
      <c r="AB264" s="108"/>
      <c r="AC264" s="108"/>
      <c r="AD264" s="108"/>
      <c r="AE264" s="108"/>
      <c r="AF264" s="108"/>
      <c r="AG264" s="108"/>
    </row>
    <row r="265" spans="1:33" ht="75" hidden="1" x14ac:dyDescent="0.2">
      <c r="A265" s="8">
        <v>262</v>
      </c>
      <c r="B265" s="6" t="s">
        <v>17193</v>
      </c>
      <c r="C265" s="6" t="s">
        <v>2</v>
      </c>
      <c r="D265" s="17" t="s">
        <v>5961</v>
      </c>
      <c r="E265" s="8" t="s">
        <v>4</v>
      </c>
      <c r="F265" s="8" t="s">
        <v>5962</v>
      </c>
      <c r="G265" s="7" t="s">
        <v>6</v>
      </c>
      <c r="H265" s="28">
        <v>7</v>
      </c>
      <c r="I265" s="8"/>
      <c r="J265" s="28"/>
      <c r="K265" s="8" t="s">
        <v>52</v>
      </c>
      <c r="L265" s="8">
        <v>2024</v>
      </c>
      <c r="M265" s="8" t="s">
        <v>6</v>
      </c>
      <c r="N265" s="8" t="s">
        <v>12</v>
      </c>
      <c r="O265" s="8" t="s">
        <v>5963</v>
      </c>
      <c r="P265" s="17" t="str">
        <f t="shared" si="8"/>
        <v>Kumar R.; Singh B.K.; Kumar A.; Kumar A.; Kumar A.; Kumar P., "Integrating selective flocculation techniques for enhanced efficiency in manufacturing processes: A novel approach through artificial neural network modeling", Journal of Alloys and Metallurgical Systems, 7,2024, DOI: 10.1016/j.jalmes.2024.100088</v>
      </c>
      <c r="Q265" s="6" t="str">
        <f t="shared" si="9"/>
        <v>Kumar R.; Singh B.K.; Kumar A.; Kumar A.; Kumar A.; Kumar P., "Integrating selective flocculation techniques for enhanced efficiency in manufacturing processes: A novel approach through artificial neural network modeling", Journal of Alloys and Metallurgical Systems, 7,2024, DOI: 10.1016/j.jalmes.2024.100088</v>
      </c>
      <c r="R265" s="6" t="s">
        <v>5964</v>
      </c>
      <c r="S265" s="37" t="s">
        <v>32</v>
      </c>
      <c r="T265" s="6" t="s">
        <v>55</v>
      </c>
      <c r="U265" s="8" t="s">
        <v>149</v>
      </c>
      <c r="V265" s="8" t="s">
        <v>149</v>
      </c>
      <c r="W265" s="8"/>
      <c r="X265" s="8" t="s">
        <v>14868</v>
      </c>
      <c r="Y265" s="8"/>
      <c r="Z265" s="108"/>
      <c r="AA265" s="108"/>
      <c r="AB265" s="108"/>
      <c r="AC265" s="108"/>
      <c r="AD265" s="108"/>
      <c r="AE265" s="108"/>
      <c r="AF265" s="108"/>
      <c r="AG265" s="108"/>
    </row>
    <row r="266" spans="1:33" ht="90" hidden="1" x14ac:dyDescent="0.2">
      <c r="A266" s="8">
        <v>263</v>
      </c>
      <c r="B266" s="6" t="s">
        <v>5965</v>
      </c>
      <c r="C266" s="6" t="s">
        <v>2</v>
      </c>
      <c r="D266" s="17" t="s">
        <v>5966</v>
      </c>
      <c r="E266" s="8" t="s">
        <v>4</v>
      </c>
      <c r="F266" s="8" t="s">
        <v>1270</v>
      </c>
      <c r="G266" s="7" t="s">
        <v>6</v>
      </c>
      <c r="H266" s="28">
        <v>18</v>
      </c>
      <c r="I266" s="8" t="s">
        <v>8</v>
      </c>
      <c r="J266" s="28">
        <v>5</v>
      </c>
      <c r="K266" s="8" t="s">
        <v>10</v>
      </c>
      <c r="L266" s="8">
        <v>2024</v>
      </c>
      <c r="M266" s="8" t="s">
        <v>6</v>
      </c>
      <c r="N266" s="8" t="s">
        <v>12</v>
      </c>
      <c r="O266" s="8" t="s">
        <v>5967</v>
      </c>
      <c r="P266" s="17" t="str">
        <f t="shared" si="8"/>
        <v>Kumar R.R.; Kumar A.; Kumar A.; Ansu A.K.; Goyal A.; Saxena K.K.; Prakash C.; Prasad J.L., "Thermal simulation on friction stir welding of AA6061 aluminum alloy by computational fluid dynamics", International Journal on Interactive Design and Manufacturing, 18, (5),2024, DOI: 10.1007/s12008-023-01311-x</v>
      </c>
      <c r="Q266" s="6" t="str">
        <f t="shared" si="9"/>
        <v>Kumar R.R.; Kumar A.; Kumar A.; Ansu A.K.; Goyal A.; Saxena K.K.; Prakash C.; Prasad J.L., "Thermal simulation on friction stir welding of AA6061 aluminum alloy by computational fluid dynamics", International Journal on Interactive Design and Manufacturing, 18, (5),2024, DOI: 10.1007/s12008-023-01311-x</v>
      </c>
      <c r="R266" s="6" t="s">
        <v>5968</v>
      </c>
      <c r="S266" s="37" t="s">
        <v>32</v>
      </c>
      <c r="T266" s="6" t="s">
        <v>55</v>
      </c>
      <c r="U266" s="8" t="s">
        <v>149</v>
      </c>
      <c r="V266" s="8" t="s">
        <v>149</v>
      </c>
      <c r="W266" s="8"/>
      <c r="X266" s="8" t="s">
        <v>14868</v>
      </c>
      <c r="Y266" s="8"/>
      <c r="Z266" s="108"/>
      <c r="AA266" s="108"/>
      <c r="AB266" s="108"/>
      <c r="AC266" s="108"/>
      <c r="AD266" s="108"/>
      <c r="AE266" s="108"/>
      <c r="AF266" s="108"/>
      <c r="AG266" s="108"/>
    </row>
    <row r="267" spans="1:33" ht="90" hidden="1" x14ac:dyDescent="0.2">
      <c r="A267" s="8">
        <v>264</v>
      </c>
      <c r="B267" s="6" t="s">
        <v>5969</v>
      </c>
      <c r="C267" s="6" t="s">
        <v>2</v>
      </c>
      <c r="D267" s="17" t="s">
        <v>5970</v>
      </c>
      <c r="E267" s="8" t="s">
        <v>4</v>
      </c>
      <c r="F267" s="8" t="s">
        <v>5971</v>
      </c>
      <c r="G267" s="7" t="s">
        <v>6</v>
      </c>
      <c r="H267" s="28">
        <v>7</v>
      </c>
      <c r="I267" s="8" t="s">
        <v>8</v>
      </c>
      <c r="J267" s="28">
        <v>3</v>
      </c>
      <c r="K267" s="8" t="s">
        <v>10</v>
      </c>
      <c r="L267" s="8">
        <v>2024</v>
      </c>
      <c r="M267" s="8" t="s">
        <v>6</v>
      </c>
      <c r="N267" s="8" t="s">
        <v>12</v>
      </c>
      <c r="O267" s="8" t="s">
        <v>5972</v>
      </c>
      <c r="P267" s="17" t="str">
        <f t="shared" si="8"/>
        <v>Kavimani V.; Paramasivam B.; Sasikumar R.; Venkatesh S., "A CRITIC integrated WASPAS approach for selection of natural and synthetic fibers embedded hybrid polymer composite configuration", Multiscale and Multidisciplinary Modeling, Experiments and Design, 7, (3),2024, DOI: 10.1007/s41939-023-00301-6</v>
      </c>
      <c r="Q267" s="6" t="str">
        <f t="shared" si="9"/>
        <v>Kavimani V.; Paramasivam B.; Sasikumar R.; Venkatesh S., "A CRITIC integrated WASPAS approach for selection of natural and synthetic fibers embedded hybrid polymer composite configuration", Multiscale and Multidisciplinary Modeling, Experiments and Design, 7, (3),2024, DOI: 10.1007/s41939-023-00301-6</v>
      </c>
      <c r="R267" s="6" t="s">
        <v>5973</v>
      </c>
      <c r="S267" s="37" t="s">
        <v>32</v>
      </c>
      <c r="T267" s="6" t="s">
        <v>55</v>
      </c>
      <c r="U267" s="8" t="s">
        <v>149</v>
      </c>
      <c r="V267" s="8" t="s">
        <v>149</v>
      </c>
      <c r="W267" s="8"/>
      <c r="X267" s="8" t="s">
        <v>14868</v>
      </c>
      <c r="Y267" s="8"/>
      <c r="Z267" s="108"/>
      <c r="AA267" s="108"/>
      <c r="AB267" s="108"/>
      <c r="AC267" s="108"/>
      <c r="AD267" s="108"/>
      <c r="AE267" s="108"/>
      <c r="AF267" s="108"/>
      <c r="AG267" s="108"/>
    </row>
    <row r="268" spans="1:33" ht="90" hidden="1" x14ac:dyDescent="0.2">
      <c r="A268" s="8">
        <v>265</v>
      </c>
      <c r="B268" s="6" t="s">
        <v>5974</v>
      </c>
      <c r="C268" s="6" t="s">
        <v>2</v>
      </c>
      <c r="D268" s="17" t="s">
        <v>5975</v>
      </c>
      <c r="E268" s="8" t="s">
        <v>4</v>
      </c>
      <c r="F268" s="8" t="s">
        <v>4789</v>
      </c>
      <c r="G268" s="7" t="s">
        <v>6</v>
      </c>
      <c r="H268" s="28">
        <v>56</v>
      </c>
      <c r="I268" s="8" t="s">
        <v>8</v>
      </c>
      <c r="J268" s="28">
        <v>8</v>
      </c>
      <c r="K268" s="8" t="s">
        <v>10</v>
      </c>
      <c r="L268" s="8">
        <v>2024</v>
      </c>
      <c r="M268" s="8" t="s">
        <v>6</v>
      </c>
      <c r="N268" s="8" t="s">
        <v>12</v>
      </c>
      <c r="O268" s="8" t="s">
        <v>5976</v>
      </c>
      <c r="P268" s="17" t="str">
        <f t="shared" si="8"/>
        <v>Rajalakshmi G.; Danasegaran S.K.; Pandian R.; Jayapal N.; Lalithakumari S., "A novel tree-slotted metamaterial terahertz antenna to diagnose breast cancer cells", Optical and Quantum Electronics, 56, (8),2024, DOI: 10.1007/s11082-024-07220-x</v>
      </c>
      <c r="Q268" s="6" t="str">
        <f t="shared" si="9"/>
        <v>Rajalakshmi G.; Danasegaran S.K.; Pandian R.; Jayapal N.; Lalithakumari S., "A novel tree-slotted metamaterial terahertz antenna to diagnose breast cancer cells", Optical and Quantum Electronics, 56, (8),2024, DOI: 10.1007/s11082-024-07220-x</v>
      </c>
      <c r="R268" s="6" t="s">
        <v>5977</v>
      </c>
      <c r="S268" s="37" t="s">
        <v>32</v>
      </c>
      <c r="T268" s="6" t="s">
        <v>55</v>
      </c>
      <c r="U268" s="8" t="s">
        <v>56</v>
      </c>
      <c r="V268" s="8" t="s">
        <v>56</v>
      </c>
      <c r="W268" s="8"/>
      <c r="X268" s="8" t="s">
        <v>14868</v>
      </c>
      <c r="Y268" s="8"/>
    </row>
    <row r="269" spans="1:33" ht="90" hidden="1" x14ac:dyDescent="0.2">
      <c r="A269" s="8">
        <v>266</v>
      </c>
      <c r="B269" s="6" t="s">
        <v>5978</v>
      </c>
      <c r="C269" s="6" t="s">
        <v>2</v>
      </c>
      <c r="D269" s="17" t="s">
        <v>5979</v>
      </c>
      <c r="E269" s="8" t="s">
        <v>4</v>
      </c>
      <c r="F269" s="8" t="s">
        <v>5980</v>
      </c>
      <c r="G269" s="7" t="s">
        <v>6</v>
      </c>
      <c r="H269" s="28">
        <v>130</v>
      </c>
      <c r="I269" s="8" t="s">
        <v>8</v>
      </c>
      <c r="J269" s="28">
        <v>8</v>
      </c>
      <c r="K269" s="8" t="s">
        <v>10</v>
      </c>
      <c r="L269" s="8">
        <v>2024</v>
      </c>
      <c r="M269" s="8" t="s">
        <v>6</v>
      </c>
      <c r="N269" s="8" t="s">
        <v>12</v>
      </c>
      <c r="O269" s="8" t="s">
        <v>5981</v>
      </c>
      <c r="P269" s="17" t="str">
        <f t="shared" si="8"/>
        <v>Jeyakumar P.; Pandeeswari R.; Saranya S.; Aadithiya B.N.; Jagadeeshan V.; Kamalesh S.; Pradeep V., "Broadband complementary ring-resonator based terahertz antenna for 6G application", Applied Physics A: Materials Science and Processing, 130, (8),2024, DOI: 10.1007/s00339-024-07763-6</v>
      </c>
      <c r="Q269" s="6" t="str">
        <f t="shared" si="9"/>
        <v>Jeyakumar P.; Pandeeswari R.; Saranya S.; Aadithiya B.N.; Jagadeeshan V.; Kamalesh S.; Pradeep V., "Broadband complementary ring-resonator based terahertz antenna for 6G application", Applied Physics A: Materials Science and Processing, 130, (8),2024, DOI: 10.1007/s00339-024-07763-6</v>
      </c>
      <c r="R269" s="6" t="s">
        <v>5982</v>
      </c>
      <c r="S269" s="37" t="s">
        <v>32</v>
      </c>
      <c r="T269" s="6" t="s">
        <v>55</v>
      </c>
      <c r="U269" s="8" t="s">
        <v>80</v>
      </c>
      <c r="V269" s="8" t="s">
        <v>80</v>
      </c>
      <c r="W269" s="8"/>
      <c r="X269" s="8" t="s">
        <v>14868</v>
      </c>
      <c r="Y269" s="8"/>
    </row>
    <row r="270" spans="1:33" ht="75" hidden="1" x14ac:dyDescent="0.2">
      <c r="A270" s="8">
        <v>267</v>
      </c>
      <c r="B270" s="6" t="s">
        <v>17194</v>
      </c>
      <c r="C270" s="6" t="s">
        <v>2</v>
      </c>
      <c r="D270" s="17" t="s">
        <v>5985</v>
      </c>
      <c r="E270" s="8" t="s">
        <v>4</v>
      </c>
      <c r="F270" s="8" t="s">
        <v>2527</v>
      </c>
      <c r="G270" s="7" t="s">
        <v>6</v>
      </c>
      <c r="H270" s="28">
        <v>10</v>
      </c>
      <c r="I270" s="8" t="s">
        <v>8</v>
      </c>
      <c r="J270" s="28">
        <v>12</v>
      </c>
      <c r="K270" s="8" t="s">
        <v>10</v>
      </c>
      <c r="L270" s="8">
        <v>2024</v>
      </c>
      <c r="M270" s="8" t="s">
        <v>6</v>
      </c>
      <c r="N270" s="8" t="s">
        <v>12</v>
      </c>
      <c r="O270" s="8" t="s">
        <v>5986</v>
      </c>
      <c r="P270" s="17" t="str">
        <f t="shared" si="8"/>
        <v>Alruwaili O.; Logeshwaran J.; Natarajan Y.; Alrowaily M.A.; Patel S.K.; Armghan A., "Incremental RBF-based cross-tier interference mitigation for resource-constrained dense IoT networks in 5G communication system", Heliyon, 10, (12),2024, DOI: 10.1016/j.heliyon.2024.e32849</v>
      </c>
      <c r="Q270" s="6" t="str">
        <f t="shared" si="9"/>
        <v>Alruwaili O.; Logeshwaran J.; Natarajan Y.; Alrowaily M.A.; Patel S.K.; Armghan A., "Incremental RBF-based cross-tier interference mitigation for resource-constrained dense IoT networks in 5G communication system", Heliyon, 10, (12),2024, DOI: 10.1016/j.heliyon.2024.e32849</v>
      </c>
      <c r="R270" s="6" t="s">
        <v>5987</v>
      </c>
      <c r="S270" s="37" t="s">
        <v>32</v>
      </c>
      <c r="T270" s="6" t="s">
        <v>55</v>
      </c>
      <c r="U270" s="8" t="s">
        <v>56</v>
      </c>
      <c r="V270" s="8" t="s">
        <v>56</v>
      </c>
      <c r="W270" s="8" t="s">
        <v>1939</v>
      </c>
      <c r="X270" s="8" t="s">
        <v>14868</v>
      </c>
      <c r="Y270" s="8"/>
    </row>
    <row r="271" spans="1:33" ht="75" hidden="1" x14ac:dyDescent="0.2">
      <c r="A271" s="8">
        <v>268</v>
      </c>
      <c r="B271" s="6" t="s">
        <v>5988</v>
      </c>
      <c r="C271" s="6" t="s">
        <v>2</v>
      </c>
      <c r="D271" s="17" t="s">
        <v>5989</v>
      </c>
      <c r="E271" s="8" t="s">
        <v>4</v>
      </c>
      <c r="F271" s="8" t="s">
        <v>5990</v>
      </c>
      <c r="G271" s="7" t="s">
        <v>6</v>
      </c>
      <c r="H271" s="28">
        <v>5</v>
      </c>
      <c r="I271" s="8" t="s">
        <v>8</v>
      </c>
      <c r="J271" s="28">
        <v>3</v>
      </c>
      <c r="K271" s="8" t="s">
        <v>10</v>
      </c>
      <c r="L271" s="8">
        <v>2024</v>
      </c>
      <c r="M271" s="8" t="s">
        <v>6</v>
      </c>
      <c r="N271" s="8" t="s">
        <v>12</v>
      </c>
      <c r="O271" s="8" t="s">
        <v>5991</v>
      </c>
      <c r="P271" s="17" t="str">
        <f t="shared" si="8"/>
        <v>Vinoth Kumar P.; Priya S.; Gunapriya D.; Batumalay M., "Novel Battery Management with Fuzzy Tuned Low Voltage Chopper and Machine Learning Controlled Drive for Electric Vehicle Battery Management: A Pathway Towards SDG", Journal of Applied Data Sciences, 5, (3),2024, DOI: 10.47738/jads.v5i3.236</v>
      </c>
      <c r="Q271" s="6" t="str">
        <f t="shared" si="9"/>
        <v>Vinoth Kumar P.; Priya S.; Gunapriya D.; Batumalay M., "Novel Battery Management with Fuzzy Tuned Low Voltage Chopper and Machine Learning Controlled Drive for Electric Vehicle Battery Management: A Pathway Towards SDG", Journal of Applied Data Sciences, 5, (3),2024, DOI: 10.47738/jads.v5i3.236</v>
      </c>
      <c r="R271" s="6" t="s">
        <v>5992</v>
      </c>
      <c r="S271" s="37" t="s">
        <v>32</v>
      </c>
      <c r="T271" s="6" t="s">
        <v>55</v>
      </c>
      <c r="U271" s="8" t="s">
        <v>128</v>
      </c>
      <c r="V271" s="8" t="s">
        <v>128</v>
      </c>
      <c r="W271" s="8"/>
      <c r="X271" s="8" t="s">
        <v>14868</v>
      </c>
      <c r="Y271" s="8"/>
    </row>
    <row r="272" spans="1:33" ht="75" hidden="1" x14ac:dyDescent="0.2">
      <c r="A272" s="8">
        <v>269</v>
      </c>
      <c r="B272" s="6" t="s">
        <v>5993</v>
      </c>
      <c r="C272" s="6" t="s">
        <v>2</v>
      </c>
      <c r="D272" s="17" t="s">
        <v>5994</v>
      </c>
      <c r="E272" s="8" t="s">
        <v>4</v>
      </c>
      <c r="F272" s="8" t="s">
        <v>2644</v>
      </c>
      <c r="G272" s="7" t="s">
        <v>6</v>
      </c>
      <c r="H272" s="28">
        <v>1317</v>
      </c>
      <c r="I272" s="8"/>
      <c r="J272" s="28"/>
      <c r="K272" s="8" t="s">
        <v>52</v>
      </c>
      <c r="L272" s="8">
        <v>2024</v>
      </c>
      <c r="M272" s="8" t="s">
        <v>6</v>
      </c>
      <c r="N272" s="8" t="s">
        <v>12</v>
      </c>
      <c r="O272" s="8" t="s">
        <v>5995</v>
      </c>
      <c r="P272" s="17" t="str">
        <f t="shared" si="8"/>
        <v>Ramar S.; Elango P.; Velusamy A.; Athinarayanan B.; Jothi V.K.; Hsu-Wei; Pattappan D.; Gurusamy A.; Lai Y.-T., "An eco-safety g-C3N4/Nb2O5/Ag ternary nanocomposite for photocatalytic degradation of pharmaceutical wastes and dyes in wastewater and zebrafish embryonic assessment", Journal of Molecular Structure, 1317,2024, DOI: 10.1016/j.molstruc.2024.139127</v>
      </c>
      <c r="Q272" s="6" t="str">
        <f t="shared" si="9"/>
        <v>Ramar S.; Elango P.; Velusamy A.; Athinarayanan B.; Jothi V.K.; Hsu-Wei; Pattappan D.; Gurusamy A.; Lai Y.-T., "An eco-safety g-C3N4/Nb2O5/Ag ternary nanocomposite for photocatalytic degradation of pharmaceutical wastes and dyes in wastewater and zebrafish embryonic assessment", Journal of Molecular Structure, 1317,2024, DOI: 10.1016/j.molstruc.2024.139127</v>
      </c>
      <c r="R272" s="6" t="s">
        <v>5996</v>
      </c>
      <c r="S272" s="37" t="s">
        <v>32</v>
      </c>
      <c r="T272" s="6" t="s">
        <v>55</v>
      </c>
      <c r="U272" s="8" t="s">
        <v>489</v>
      </c>
      <c r="V272" s="8" t="s">
        <v>114</v>
      </c>
      <c r="W272" s="8"/>
      <c r="X272" s="8" t="s">
        <v>14868</v>
      </c>
      <c r="Y272" s="8"/>
      <c r="Z272" s="108"/>
      <c r="AA272" s="108"/>
      <c r="AB272" s="108"/>
      <c r="AC272" s="108"/>
      <c r="AD272" s="108"/>
      <c r="AE272" s="108"/>
      <c r="AF272" s="108"/>
      <c r="AG272" s="108"/>
    </row>
    <row r="273" spans="1:33" ht="75" hidden="1" x14ac:dyDescent="0.2">
      <c r="A273" s="8">
        <v>270</v>
      </c>
      <c r="B273" s="6" t="s">
        <v>17195</v>
      </c>
      <c r="C273" s="6" t="s">
        <v>2</v>
      </c>
      <c r="D273" s="17" t="s">
        <v>5998</v>
      </c>
      <c r="E273" s="8" t="s">
        <v>4</v>
      </c>
      <c r="F273" s="8" t="s">
        <v>5999</v>
      </c>
      <c r="G273" s="7"/>
      <c r="H273" s="28"/>
      <c r="I273" s="8"/>
      <c r="J273" s="28"/>
      <c r="K273" s="8" t="s">
        <v>52</v>
      </c>
      <c r="L273" s="8">
        <v>2024</v>
      </c>
      <c r="M273" s="8" t="s">
        <v>6</v>
      </c>
      <c r="N273" s="8" t="s">
        <v>12</v>
      </c>
      <c r="O273" s="8" t="s">
        <v>6000</v>
      </c>
      <c r="P273" s="17" t="str">
        <f t="shared" si="8"/>
        <v>Choudhury T.; Mary X.A.; Chowdhury S.; Karthik C.; Evangeline C.S., "Multidisciplinary applications of AI robotics and autonomous systems", Multidisciplinary Applications of AI Robotics and Autonomous Systems,2024, DOI: 10.4018/9781668456736</v>
      </c>
      <c r="Q273" s="6" t="str">
        <f t="shared" si="9"/>
        <v>Choudhury T.; Mary X.A.; Chowdhury S.; Karthik C.; Evangeline C.S., "Multidisciplinary applications of AI robotics and autonomous systems", Multidisciplinary Applications of AI Robotics and Autonomous Systems,2024, DOI: 10.4018/9781668456736</v>
      </c>
      <c r="R273" s="9" t="s">
        <v>6001</v>
      </c>
      <c r="S273" s="37" t="s">
        <v>590</v>
      </c>
      <c r="T273" s="6" t="s">
        <v>590</v>
      </c>
      <c r="U273" s="8" t="s">
        <v>56</v>
      </c>
      <c r="V273" s="8" t="s">
        <v>56</v>
      </c>
      <c r="W273" s="8"/>
      <c r="X273" s="8" t="s">
        <v>14868</v>
      </c>
      <c r="Y273" s="8"/>
    </row>
    <row r="274" spans="1:33" ht="75" hidden="1" x14ac:dyDescent="0.2">
      <c r="A274" s="8">
        <v>271</v>
      </c>
      <c r="B274" s="6" t="s">
        <v>6002</v>
      </c>
      <c r="C274" s="6" t="s">
        <v>2</v>
      </c>
      <c r="D274" s="17" t="s">
        <v>6003</v>
      </c>
      <c r="E274" s="8" t="s">
        <v>4</v>
      </c>
      <c r="F274" s="8" t="s">
        <v>6004</v>
      </c>
      <c r="G274" s="7" t="s">
        <v>6</v>
      </c>
      <c r="H274" s="28">
        <v>19</v>
      </c>
      <c r="I274" s="8" t="s">
        <v>8</v>
      </c>
      <c r="J274" s="28">
        <v>7</v>
      </c>
      <c r="K274" s="8" t="s">
        <v>10</v>
      </c>
      <c r="L274" s="8">
        <v>2024</v>
      </c>
      <c r="M274" s="8" t="s">
        <v>6</v>
      </c>
      <c r="N274" s="8" t="s">
        <v>12</v>
      </c>
      <c r="O274" s="8" t="s">
        <v>6005</v>
      </c>
      <c r="P274" s="17" t="str">
        <f t="shared" si="8"/>
        <v>Yamuna K.S.; Sugumaran M.; Arthi A.; Premkumar R., "DESIGN AND ANALYSIS OF INTRUSION DETECTION SYSTEM USING MACHINE LEARNING IN SMART HEALTHCARE SYSTEM", Journal of Mechanics of Continua and Mathematical Sciences, 19, (7),2024, DOI: 10.26782/jmcms.2024.07.00002</v>
      </c>
      <c r="Q274" s="6" t="str">
        <f t="shared" si="9"/>
        <v>Yamuna K.S.; Sugumaran M.; Arthi A.; Premkumar R., "DESIGN AND ANALYSIS OF INTRUSION DETECTION SYSTEM USING MACHINE LEARNING IN SMART HEALTHCARE SYSTEM", Journal of Mechanics of Continua and Mathematical Sciences, 19, (7),2024, DOI: 10.26782/jmcms.2024.07.00002</v>
      </c>
      <c r="R274" s="29" t="s">
        <v>6006</v>
      </c>
      <c r="S274" s="37" t="s">
        <v>32</v>
      </c>
      <c r="T274" s="6" t="s">
        <v>55</v>
      </c>
      <c r="U274" s="8" t="s">
        <v>128</v>
      </c>
      <c r="V274" s="8" t="s">
        <v>128</v>
      </c>
      <c r="W274" s="8"/>
      <c r="X274" s="8" t="s">
        <v>14868</v>
      </c>
      <c r="Y274" s="8"/>
    </row>
    <row r="275" spans="1:33" ht="90" hidden="1" x14ac:dyDescent="0.2">
      <c r="A275" s="8">
        <v>272</v>
      </c>
      <c r="B275" s="6" t="s">
        <v>17196</v>
      </c>
      <c r="C275" s="6" t="s">
        <v>2</v>
      </c>
      <c r="D275" s="17" t="s">
        <v>6008</v>
      </c>
      <c r="E275" s="8" t="s">
        <v>4</v>
      </c>
      <c r="F275" s="8" t="s">
        <v>4789</v>
      </c>
      <c r="G275" s="7" t="s">
        <v>6</v>
      </c>
      <c r="H275" s="28">
        <v>56</v>
      </c>
      <c r="I275" s="8" t="s">
        <v>8</v>
      </c>
      <c r="J275" s="28">
        <v>8</v>
      </c>
      <c r="K275" s="8" t="s">
        <v>10</v>
      </c>
      <c r="L275" s="8">
        <v>2024</v>
      </c>
      <c r="M275" s="8" t="s">
        <v>6</v>
      </c>
      <c r="N275" s="8" t="s">
        <v>12</v>
      </c>
      <c r="O275" s="8" t="s">
        <v>6009</v>
      </c>
      <c r="P275" s="17" t="str">
        <f t="shared" si="8"/>
        <v>Kaarthik K.; Vivek C.; Balraj B., "Ce3+ doping enhanced electrical and UV photo-sensing properties of NiO nanostructures", Optical and Quantum Electronics, 56, (8),2024, DOI: 10.1007/s11082-024-07049-4</v>
      </c>
      <c r="Q275" s="6" t="str">
        <f t="shared" si="9"/>
        <v>Kaarthik K.; Vivek C.; Balraj B., "Ce3+ doping enhanced electrical and UV photo-sensing properties of NiO nanostructures", Optical and Quantum Electronics, 56, (8),2024, DOI: 10.1007/s11082-024-07049-4</v>
      </c>
      <c r="R275" s="29" t="s">
        <v>6010</v>
      </c>
      <c r="S275" s="37" t="s">
        <v>32</v>
      </c>
      <c r="T275" s="6" t="s">
        <v>55</v>
      </c>
      <c r="U275" s="8" t="s">
        <v>570</v>
      </c>
      <c r="V275" s="8" t="s">
        <v>570</v>
      </c>
      <c r="W275" s="8"/>
      <c r="X275" s="8" t="s">
        <v>14868</v>
      </c>
      <c r="Y275" s="8"/>
    </row>
    <row r="276" spans="1:33" ht="60" hidden="1" x14ac:dyDescent="0.2">
      <c r="A276" s="8">
        <v>273</v>
      </c>
      <c r="B276" s="6" t="s">
        <v>6011</v>
      </c>
      <c r="C276" s="6" t="s">
        <v>2</v>
      </c>
      <c r="D276" s="17" t="s">
        <v>448</v>
      </c>
      <c r="E276" s="8" t="s">
        <v>4</v>
      </c>
      <c r="F276" s="8" t="s">
        <v>6012</v>
      </c>
      <c r="G276" s="7"/>
      <c r="H276" s="28"/>
      <c r="I276" s="8"/>
      <c r="J276" s="28"/>
      <c r="K276" s="8" t="s">
        <v>52</v>
      </c>
      <c r="L276" s="8">
        <v>2024</v>
      </c>
      <c r="M276" s="8"/>
      <c r="N276" s="8"/>
      <c r="O276" s="8"/>
      <c r="P276" s="17" t="str">
        <f t="shared" si="8"/>
        <v>Choudhury T.; Mary X.A.; Chowdhury S.; Karthik C.; Evangeline C.S., "Preface", Modeling, Simulation, and Control of AI Robotics and Autonomous Systems,2024</v>
      </c>
      <c r="Q276" s="6" t="str">
        <f t="shared" si="9"/>
        <v>Choudhury T.; Mary X.A.; Chowdhury S.; Karthik C.; Evangeline C.S., "Preface", Modeling, Simulation, and Control of AI Robotics and Autonomous Systems,2024</v>
      </c>
      <c r="R276" s="9" t="s">
        <v>6013</v>
      </c>
      <c r="S276" s="37" t="s">
        <v>91</v>
      </c>
      <c r="T276" s="6" t="s">
        <v>590</v>
      </c>
      <c r="U276" s="8" t="s">
        <v>56</v>
      </c>
      <c r="V276" s="8" t="s">
        <v>56</v>
      </c>
      <c r="W276" s="8"/>
      <c r="X276" s="8" t="s">
        <v>14868</v>
      </c>
      <c r="Y276" s="8"/>
    </row>
    <row r="277" spans="1:33" ht="75" hidden="1" x14ac:dyDescent="0.2">
      <c r="A277" s="8">
        <v>274</v>
      </c>
      <c r="B277" s="6" t="s">
        <v>6014</v>
      </c>
      <c r="C277" s="6" t="s">
        <v>2</v>
      </c>
      <c r="D277" s="17" t="s">
        <v>6015</v>
      </c>
      <c r="E277" s="8" t="s">
        <v>4</v>
      </c>
      <c r="F277" s="8" t="s">
        <v>2527</v>
      </c>
      <c r="G277" s="7" t="s">
        <v>6</v>
      </c>
      <c r="H277" s="28">
        <v>10</v>
      </c>
      <c r="I277" s="8" t="s">
        <v>8</v>
      </c>
      <c r="J277" s="28">
        <v>14</v>
      </c>
      <c r="K277" s="8" t="s">
        <v>10</v>
      </c>
      <c r="L277" s="8">
        <v>2024</v>
      </c>
      <c r="M277" s="8" t="s">
        <v>6</v>
      </c>
      <c r="N277" s="8" t="s">
        <v>12</v>
      </c>
      <c r="O277" s="8" t="s">
        <v>6016</v>
      </c>
      <c r="P277" s="17" t="str">
        <f t="shared" si="8"/>
        <v>Dadhich M.; Sharma V.; Jain G.; Loganathan K.; Karunakaran V.; Abbas M.; Subhashini P., "Optimization of two-wheeler Bike engine among three different designs using design of experiments", Heliyon, 10, (14),2024, DOI: 10.1016/j.heliyon.2024.e34081</v>
      </c>
      <c r="Q277" s="6" t="str">
        <f t="shared" si="9"/>
        <v>Dadhich M.; Sharma V.; Jain G.; Loganathan K.; Karunakaran V.; Abbas M.; Subhashini P., "Optimization of two-wheeler Bike engine among three different designs using design of experiments", Heliyon, 10, (14),2024, DOI: 10.1016/j.heliyon.2024.e34081</v>
      </c>
      <c r="R277" s="29" t="s">
        <v>6017</v>
      </c>
      <c r="S277" s="37" t="s">
        <v>32</v>
      </c>
      <c r="T277" s="6" t="s">
        <v>55</v>
      </c>
      <c r="U277" s="8" t="s">
        <v>1325</v>
      </c>
      <c r="V277" s="8" t="s">
        <v>1325</v>
      </c>
      <c r="W277" s="8"/>
      <c r="X277" s="8" t="s">
        <v>14868</v>
      </c>
      <c r="Y277" s="8"/>
    </row>
    <row r="278" spans="1:33" ht="75" hidden="1" x14ac:dyDescent="0.2">
      <c r="A278" s="8">
        <v>275</v>
      </c>
      <c r="B278" s="6" t="s">
        <v>6018</v>
      </c>
      <c r="C278" s="6" t="s">
        <v>2</v>
      </c>
      <c r="D278" s="17" t="s">
        <v>6019</v>
      </c>
      <c r="E278" s="8" t="s">
        <v>4</v>
      </c>
      <c r="F278" s="8" t="s">
        <v>6020</v>
      </c>
      <c r="G278" s="7" t="s">
        <v>6</v>
      </c>
      <c r="H278" s="28">
        <v>29</v>
      </c>
      <c r="I278" s="8" t="s">
        <v>8</v>
      </c>
      <c r="J278" s="28">
        <v>6</v>
      </c>
      <c r="K278" s="8" t="s">
        <v>10</v>
      </c>
      <c r="L278" s="8">
        <v>2024</v>
      </c>
      <c r="M278" s="8" t="s">
        <v>6</v>
      </c>
      <c r="N278" s="8" t="s">
        <v>12</v>
      </c>
      <c r="O278" s="8" t="s">
        <v>6021</v>
      </c>
      <c r="P278" s="17" t="str">
        <f t="shared" si="8"/>
        <v>Bagwari A.; Logeshwaran J.; Raja M.; Devisivasankari P.; Bagwari J.; Rathi V.; Saad A.M.E., "Intelligent Computational Model for Energy Efficiency and AI Automation of Network Devices in 5G Communication Environment", Tsinghua Science and Technology, 29, (6),2024, DOI: 10.26599/TST.2024.9010005</v>
      </c>
      <c r="Q278" s="6" t="str">
        <f t="shared" si="9"/>
        <v>Bagwari A.; Logeshwaran J.; Raja M.; Devisivasankari P.; Bagwari J.; Rathi V.; Saad A.M.E., "Intelligent Computational Model for Energy Efficiency and AI Automation of Network Devices in 5G Communication Environment", Tsinghua Science and Technology, 29, (6),2024, DOI: 10.26599/TST.2024.9010005</v>
      </c>
      <c r="R278" s="6" t="s">
        <v>6022</v>
      </c>
      <c r="S278" s="37" t="s">
        <v>32</v>
      </c>
      <c r="T278" s="6" t="s">
        <v>55</v>
      </c>
      <c r="U278" s="8" t="s">
        <v>56</v>
      </c>
      <c r="V278" s="8" t="s">
        <v>56</v>
      </c>
      <c r="W278" s="8" t="s">
        <v>1939</v>
      </c>
      <c r="X278" s="8" t="s">
        <v>14868</v>
      </c>
      <c r="Y278" s="8"/>
    </row>
    <row r="279" spans="1:33" ht="75" hidden="1" x14ac:dyDescent="0.2">
      <c r="A279" s="8">
        <v>276</v>
      </c>
      <c r="B279" s="6" t="s">
        <v>6023</v>
      </c>
      <c r="C279" s="6" t="s">
        <v>2</v>
      </c>
      <c r="D279" s="17" t="s">
        <v>6024</v>
      </c>
      <c r="E279" s="8" t="s">
        <v>4</v>
      </c>
      <c r="F279" s="8" t="s">
        <v>6025</v>
      </c>
      <c r="G279" s="7" t="s">
        <v>6</v>
      </c>
      <c r="H279" s="28">
        <v>14</v>
      </c>
      <c r="I279" s="8" t="s">
        <v>8</v>
      </c>
      <c r="J279" s="28">
        <v>8</v>
      </c>
      <c r="K279" s="8" t="s">
        <v>10</v>
      </c>
      <c r="L279" s="8">
        <v>2024</v>
      </c>
      <c r="M279" s="8" t="s">
        <v>6</v>
      </c>
      <c r="N279" s="8" t="s">
        <v>12</v>
      </c>
      <c r="O279" s="8" t="s">
        <v>6026</v>
      </c>
      <c r="P279" s="17" t="str">
        <f t="shared" si="8"/>
        <v>Singh B.K.; Kumar A.; Cep R.; Kumar A.; Kumar A.; Dogra N.; Logesh K., "Behavior of CuO as solid lubricant inside ZTA matrices", AIP Advances, 14, (8),2024, DOI: 10.1063/5.0213553</v>
      </c>
      <c r="Q279" s="6" t="str">
        <f t="shared" si="9"/>
        <v>Singh B.K.; Kumar A.; Cep R.; Kumar A.; Kumar A.; Dogra N.; Logesh K., "Behavior of CuO as solid lubricant inside ZTA matrices", AIP Advances, 14, (8),2024, DOI: 10.1063/5.0213553</v>
      </c>
      <c r="R279" s="6" t="s">
        <v>6027</v>
      </c>
      <c r="S279" s="37" t="s">
        <v>32</v>
      </c>
      <c r="T279" s="6" t="s">
        <v>55</v>
      </c>
      <c r="U279" s="8" t="s">
        <v>149</v>
      </c>
      <c r="V279" s="8" t="s">
        <v>149</v>
      </c>
      <c r="W279" s="8"/>
      <c r="X279" s="8" t="s">
        <v>14868</v>
      </c>
      <c r="Y279" s="8"/>
      <c r="Z279" s="108"/>
      <c r="AA279" s="108"/>
      <c r="AB279" s="108"/>
      <c r="AC279" s="108"/>
      <c r="AD279" s="108"/>
      <c r="AE279" s="108"/>
      <c r="AF279" s="108"/>
      <c r="AG279" s="108"/>
    </row>
    <row r="280" spans="1:33" ht="105" hidden="1" x14ac:dyDescent="0.2">
      <c r="A280" s="8">
        <v>277</v>
      </c>
      <c r="B280" s="6" t="s">
        <v>6028</v>
      </c>
      <c r="C280" s="6" t="s">
        <v>2</v>
      </c>
      <c r="D280" s="17" t="s">
        <v>6029</v>
      </c>
      <c r="E280" s="8" t="s">
        <v>4</v>
      </c>
      <c r="F280" s="8" t="s">
        <v>2160</v>
      </c>
      <c r="G280" s="7" t="s">
        <v>6</v>
      </c>
      <c r="H280" s="28">
        <v>69</v>
      </c>
      <c r="I280" s="8" t="s">
        <v>8</v>
      </c>
      <c r="J280" s="28">
        <v>2</v>
      </c>
      <c r="K280" s="8" t="s">
        <v>10</v>
      </c>
      <c r="L280" s="8">
        <v>2024</v>
      </c>
      <c r="M280" s="8" t="s">
        <v>6</v>
      </c>
      <c r="N280" s="8" t="s">
        <v>12</v>
      </c>
      <c r="O280" s="8" t="s">
        <v>6030</v>
      </c>
      <c r="P280" s="17" t="str">
        <f t="shared" si="8"/>
        <v>Mylsamy D.; Appathurai A.; Kumaran M.; Kuppusamy S., "MOJO-BASED FUZZY AGGLOMERATIVE CLUSTERING ALGORITHM WITH ED2MT STRATEGY FOR LARGE-SCALE WIRELESS SENSORS NETWORKS; [ALGORITHME DE CLUSTERING AGGLOMÉRATIF BASÉ SUR MOJO AVEC STRATÉGIE EDMT POUR LES RÉSEAUX DE CAPTEURS SANS FIL À GRANDE ÉCHELLE]", Revue Roumaine des Sciences Techniques Serie Electrotechnique et Energetique, 69, (2),2024, DOI: 10.59277/RRST-EE.2024.2.18</v>
      </c>
      <c r="Q280" s="6" t="str">
        <f t="shared" si="9"/>
        <v>Mylsamy D.; Appathurai A.; Kumaran M.; Kuppusamy S., "MOJO-BASED FUZZY AGGLOMERATIVE CLUSTERING ALGORITHM WITH ED2MT STRATEGY FOR LARGE-SCALE WIRELESS SENSORS NETWORKS; [ALGORITHME DE CLUSTERING AGGLOMÉRATIF BASÉ SUR MOJO AVEC STRATÉGIE EDMT POUR LES RÉSEAUX DE CAPTEURS SANS FIL À GRANDE ÉCHELLE]", Revue Roumaine des Sciences Techniques Serie Electrotechnique et Energetique, 69, (2),2024, DOI: 10.59277/RRST-EE.2024.2.18</v>
      </c>
      <c r="R280" s="29" t="s">
        <v>6031</v>
      </c>
      <c r="S280" s="37" t="s">
        <v>32</v>
      </c>
      <c r="T280" s="6" t="s">
        <v>55</v>
      </c>
      <c r="U280" s="8" t="s">
        <v>56</v>
      </c>
      <c r="V280" s="8" t="s">
        <v>56</v>
      </c>
      <c r="W280" s="8"/>
      <c r="X280" s="8" t="s">
        <v>14868</v>
      </c>
      <c r="Y280" s="8"/>
    </row>
    <row r="281" spans="1:33" ht="75" hidden="1" x14ac:dyDescent="0.2">
      <c r="A281" s="8">
        <v>278</v>
      </c>
      <c r="B281" s="6" t="s">
        <v>17197</v>
      </c>
      <c r="C281" s="6" t="s">
        <v>2</v>
      </c>
      <c r="D281" s="17" t="s">
        <v>6033</v>
      </c>
      <c r="E281" s="8" t="s">
        <v>4</v>
      </c>
      <c r="F281" s="8" t="s">
        <v>6034</v>
      </c>
      <c r="G281" s="7" t="s">
        <v>6</v>
      </c>
      <c r="H281" s="28">
        <v>60</v>
      </c>
      <c r="I281" s="8"/>
      <c r="J281" s="28"/>
      <c r="K281" s="8" t="s">
        <v>52</v>
      </c>
      <c r="L281" s="8">
        <v>2024</v>
      </c>
      <c r="M281" s="8" t="s">
        <v>6</v>
      </c>
      <c r="N281" s="8" t="s">
        <v>12</v>
      </c>
      <c r="O281" s="8" t="s">
        <v>6035</v>
      </c>
      <c r="P281" s="17" t="str">
        <f t="shared" si="8"/>
        <v>Sathish T.; Giri J.; Saravanan R.; Sajid Ali M.; Muthukumaran N., "Solar FPC performance enrichment with Al2O3 / SiO2 nanofluids and hybrid nanofluid", Case Studies in Thermal Engineering, 60,2024, DOI: 10.1016/j.csite.2024.104718</v>
      </c>
      <c r="Q281" s="6" t="str">
        <f t="shared" si="9"/>
        <v>Sathish T.; Giri J.; Saravanan R.; Sajid Ali M.; Muthukumaran N., "Solar FPC performance enrichment with Al2O3 / SiO2 nanofluids and hybrid nanofluid", Case Studies in Thermal Engineering, 60,2024, DOI: 10.1016/j.csite.2024.104718</v>
      </c>
      <c r="R281" s="6" t="s">
        <v>6036</v>
      </c>
      <c r="S281" s="37" t="s">
        <v>32</v>
      </c>
      <c r="T281" s="6" t="s">
        <v>55</v>
      </c>
      <c r="U281" s="8" t="s">
        <v>56</v>
      </c>
      <c r="V281" s="8" t="s">
        <v>56</v>
      </c>
      <c r="W281" s="8"/>
      <c r="X281" s="8" t="s">
        <v>14868</v>
      </c>
      <c r="Y281" s="8"/>
    </row>
    <row r="282" spans="1:33" ht="90" hidden="1" x14ac:dyDescent="0.2">
      <c r="A282" s="8">
        <v>279</v>
      </c>
      <c r="B282" s="6" t="s">
        <v>17198</v>
      </c>
      <c r="C282" s="6" t="s">
        <v>2</v>
      </c>
      <c r="D282" s="17" t="s">
        <v>6038</v>
      </c>
      <c r="E282" s="8" t="s">
        <v>4</v>
      </c>
      <c r="F282" s="8" t="s">
        <v>6039</v>
      </c>
      <c r="G282" s="7" t="s">
        <v>6</v>
      </c>
      <c r="H282" s="28">
        <v>111</v>
      </c>
      <c r="I282" s="8" t="s">
        <v>8</v>
      </c>
      <c r="J282" s="28">
        <v>1</v>
      </c>
      <c r="K282" s="8" t="s">
        <v>10</v>
      </c>
      <c r="L282" s="8">
        <v>2024</v>
      </c>
      <c r="M282" s="8" t="s">
        <v>6</v>
      </c>
      <c r="N282" s="8" t="s">
        <v>12</v>
      </c>
      <c r="O282" s="8" t="s">
        <v>6040</v>
      </c>
      <c r="P282" s="17" t="str">
        <f t="shared" si="8"/>
        <v>Kumar J.V.; Karthika D.; Arul V.; Radhakrishnan K.; Rosaiah P.; Aldossari S.A.; Reddy I.N.; Bai C., "Termite wings derived N-doped carbon nanodots: applications for Cu2+ sensing, fluorescent ink and flexible polymeric film", Journal of Sol-Gel Science and Technology, 111, (1),2024, DOI: 10.1007/s10971-024-06421-w</v>
      </c>
      <c r="Q282" s="6" t="str">
        <f t="shared" si="9"/>
        <v>Kumar J.V.; Karthika D.; Arul V.; Radhakrishnan K.; Rosaiah P.; Aldossari S.A.; Reddy I.N.; Bai C., "Termite wings derived N-doped carbon nanodots: applications for Cu2+ sensing, fluorescent ink and flexible polymeric film", Journal of Sol-Gel Science and Technology, 111, (1),2024, DOI: 10.1007/s10971-024-06421-w</v>
      </c>
      <c r="R282" s="6" t="s">
        <v>6041</v>
      </c>
      <c r="S282" s="37" t="s">
        <v>32</v>
      </c>
      <c r="T282" s="6" t="s">
        <v>55</v>
      </c>
      <c r="U282" s="8" t="s">
        <v>489</v>
      </c>
      <c r="V282" s="8" t="s">
        <v>114</v>
      </c>
      <c r="W282" s="8"/>
      <c r="X282" s="8" t="s">
        <v>14868</v>
      </c>
      <c r="Y282" s="8"/>
      <c r="Z282" s="108"/>
      <c r="AA282" s="108"/>
      <c r="AB282" s="108"/>
      <c r="AC282" s="108"/>
      <c r="AD282" s="108"/>
      <c r="AE282" s="108"/>
      <c r="AF282" s="108"/>
      <c r="AG282" s="108"/>
    </row>
    <row r="283" spans="1:33" ht="75" hidden="1" x14ac:dyDescent="0.2">
      <c r="A283" s="8">
        <v>280</v>
      </c>
      <c r="B283" s="6" t="s">
        <v>6042</v>
      </c>
      <c r="C283" s="6" t="s">
        <v>2</v>
      </c>
      <c r="D283" s="17" t="s">
        <v>6043</v>
      </c>
      <c r="E283" s="8" t="s">
        <v>4</v>
      </c>
      <c r="F283" s="8" t="s">
        <v>5999</v>
      </c>
      <c r="G283" s="7"/>
      <c r="H283" s="28"/>
      <c r="I283" s="8"/>
      <c r="J283" s="28"/>
      <c r="K283" s="8" t="s">
        <v>52</v>
      </c>
      <c r="L283" s="8">
        <v>2024</v>
      </c>
      <c r="M283" s="8" t="s">
        <v>6</v>
      </c>
      <c r="N283" s="8" t="s">
        <v>12</v>
      </c>
      <c r="O283" s="8" t="s">
        <v>6044</v>
      </c>
      <c r="P283" s="17" t="str">
        <f t="shared" si="8"/>
        <v>Banu D.F.; Kousalya P.T.; Varsha K.; Prashanth C.K.; Madhumohan P.; Meivel S., "Research analysis of data exploration and visualization dashboard using data science", Multidisciplinary Applications of AI Robotics and Autonomous Systems,2024, DOI: 10.4018/979-8-3693-5767-5.ch014</v>
      </c>
      <c r="Q283" s="6" t="str">
        <f t="shared" si="9"/>
        <v>Banu D.F.; Kousalya P.T.; Varsha K.; Prashanth C.K.; Madhumohan P.; Meivel S., "Research analysis of data exploration and visualization dashboard using data science", Multidisciplinary Applications of AI Robotics and Autonomous Systems,2024, DOI: 10.4018/979-8-3693-5767-5.ch014</v>
      </c>
      <c r="R283" s="6" t="s">
        <v>6045</v>
      </c>
      <c r="S283" s="37" t="s">
        <v>61</v>
      </c>
      <c r="T283" s="6" t="s">
        <v>5003</v>
      </c>
      <c r="U283" s="8" t="s">
        <v>56</v>
      </c>
      <c r="V283" s="8" t="s">
        <v>56</v>
      </c>
      <c r="W283" s="8"/>
      <c r="X283" s="8" t="s">
        <v>14868</v>
      </c>
      <c r="Y283" s="8"/>
    </row>
    <row r="284" spans="1:33" ht="75" hidden="1" x14ac:dyDescent="0.2">
      <c r="A284" s="8">
        <v>281</v>
      </c>
      <c r="B284" s="6" t="s">
        <v>6011</v>
      </c>
      <c r="C284" s="6" t="s">
        <v>2</v>
      </c>
      <c r="D284" s="17" t="s">
        <v>6012</v>
      </c>
      <c r="E284" s="8" t="s">
        <v>4</v>
      </c>
      <c r="F284" s="8" t="s">
        <v>6012</v>
      </c>
      <c r="G284" s="7"/>
      <c r="H284" s="28"/>
      <c r="I284" s="8"/>
      <c r="J284" s="28"/>
      <c r="K284" s="8" t="s">
        <v>52</v>
      </c>
      <c r="L284" s="8">
        <v>2024</v>
      </c>
      <c r="M284" s="8" t="s">
        <v>6</v>
      </c>
      <c r="N284" s="8" t="s">
        <v>12</v>
      </c>
      <c r="O284" s="8" t="s">
        <v>6047</v>
      </c>
      <c r="P284" s="17" t="str">
        <f t="shared" si="8"/>
        <v>Choudhury T.; Mary X.A.; Chowdhury S.; Karthik C.; Evangeline C.S., "Modeling, Simulation, and Control of AI Robotics and Autonomous Systems", Modeling, Simulation, and Control of AI Robotics and Autonomous Systems,2024, DOI: 10.4018/979-8-3693-1962-8</v>
      </c>
      <c r="Q284" s="6" t="str">
        <f t="shared" si="9"/>
        <v>Choudhury T.; Mary X.A.; Chowdhury S.; Karthik C.; Evangeline C.S., "Modeling, Simulation, and Control of AI Robotics and Autonomous Systems", Modeling, Simulation, and Control of AI Robotics and Autonomous Systems,2024, DOI: 10.4018/979-8-3693-1962-8</v>
      </c>
      <c r="R284" s="6" t="s">
        <v>6048</v>
      </c>
      <c r="S284" s="37" t="s">
        <v>590</v>
      </c>
      <c r="T284" s="6" t="s">
        <v>590</v>
      </c>
      <c r="U284" s="8" t="s">
        <v>56</v>
      </c>
      <c r="V284" s="8" t="s">
        <v>56</v>
      </c>
      <c r="W284" s="8"/>
      <c r="X284" s="8" t="s">
        <v>14868</v>
      </c>
      <c r="Y284" s="8"/>
    </row>
    <row r="285" spans="1:33" ht="90" hidden="1" x14ac:dyDescent="0.2">
      <c r="A285" s="8">
        <v>282</v>
      </c>
      <c r="B285" s="6" t="s">
        <v>17199</v>
      </c>
      <c r="C285" s="6" t="s">
        <v>2</v>
      </c>
      <c r="D285" s="17" t="s">
        <v>6050</v>
      </c>
      <c r="E285" s="8" t="s">
        <v>4</v>
      </c>
      <c r="F285" s="19" t="s">
        <v>6051</v>
      </c>
      <c r="G285" s="7" t="s">
        <v>6</v>
      </c>
      <c r="H285" s="28">
        <v>5</v>
      </c>
      <c r="I285" s="8" t="s">
        <v>8</v>
      </c>
      <c r="J285" s="28">
        <v>6</v>
      </c>
      <c r="K285" s="8" t="s">
        <v>10</v>
      </c>
      <c r="L285" s="8">
        <v>2024</v>
      </c>
      <c r="M285" s="8" t="s">
        <v>6</v>
      </c>
      <c r="N285" s="8" t="s">
        <v>12</v>
      </c>
      <c r="O285" s="8" t="s">
        <v>6052</v>
      </c>
      <c r="P285" s="17" t="str">
        <f t="shared" si="8"/>
        <v>Ravikumar K.; Saravanakumar K.; Viswanathan A., "Preemptive Min Max Optimal Cost Based Scheduling for Improving the Load Balancing in Virtualized Cloud Environment", SN Computer Science, 5, (6),2024, DOI: 10.1007/s42979-024-03085-9</v>
      </c>
      <c r="Q285" s="6" t="str">
        <f t="shared" si="9"/>
        <v>Ravikumar K.; Saravanakumar K.; Viswanathan A., "Preemptive Min Max Optimal Cost Based Scheduling for Improving the Load Balancing in Virtualized Cloud Environment", SN Computer Science, 5, (6),2024, DOI: 10.1007/s42979-024-03085-9</v>
      </c>
      <c r="R285" s="6" t="s">
        <v>6053</v>
      </c>
      <c r="S285" s="37" t="s">
        <v>32</v>
      </c>
      <c r="T285" s="6" t="s">
        <v>4870</v>
      </c>
      <c r="U285" s="8" t="s">
        <v>80</v>
      </c>
      <c r="V285" s="8" t="s">
        <v>80</v>
      </c>
      <c r="W285" s="8"/>
      <c r="X285" s="8" t="s">
        <v>14868</v>
      </c>
      <c r="Y285" s="8"/>
    </row>
    <row r="286" spans="1:33" ht="75" hidden="1" x14ac:dyDescent="0.2">
      <c r="A286" s="8">
        <v>283</v>
      </c>
      <c r="B286" s="6" t="s">
        <v>17200</v>
      </c>
      <c r="C286" s="6" t="s">
        <v>2</v>
      </c>
      <c r="D286" s="17" t="s">
        <v>6055</v>
      </c>
      <c r="E286" s="8" t="s">
        <v>4</v>
      </c>
      <c r="F286" s="8" t="s">
        <v>4888</v>
      </c>
      <c r="G286" s="7" t="s">
        <v>6</v>
      </c>
      <c r="H286" s="28">
        <v>162</v>
      </c>
      <c r="I286" s="8"/>
      <c r="J286" s="28"/>
      <c r="K286" s="8" t="s">
        <v>52</v>
      </c>
      <c r="L286" s="8">
        <v>2024</v>
      </c>
      <c r="M286" s="8" t="s">
        <v>6</v>
      </c>
      <c r="N286" s="8" t="s">
        <v>12</v>
      </c>
      <c r="O286" s="8" t="s">
        <v>6056</v>
      </c>
      <c r="P286" s="17" t="str">
        <f t="shared" si="8"/>
        <v>Karthick S.; Muthukumaran N., "Deep RegNet-150 architecture for single image super resolution of real-time unpaired image data", Applied Soft Computing, 162,2024, DOI: 10.1016/j.asoc.2024.111837</v>
      </c>
      <c r="Q286" s="6" t="str">
        <f t="shared" si="9"/>
        <v>Karthick S.; Muthukumaran N., "Deep RegNet-150 architecture for single image super resolution of real-time unpaired image data", Applied Soft Computing, 162,2024, DOI: 10.1016/j.asoc.2024.111837</v>
      </c>
      <c r="R286" s="6" t="s">
        <v>6057</v>
      </c>
      <c r="S286" s="37" t="s">
        <v>32</v>
      </c>
      <c r="T286" s="6" t="s">
        <v>55</v>
      </c>
      <c r="U286" s="8" t="s">
        <v>56</v>
      </c>
      <c r="V286" s="8" t="s">
        <v>56</v>
      </c>
      <c r="W286" s="8"/>
      <c r="X286" s="8" t="s">
        <v>14868</v>
      </c>
      <c r="Y286" s="8"/>
    </row>
    <row r="287" spans="1:33" ht="90" hidden="1" x14ac:dyDescent="0.2">
      <c r="A287" s="8">
        <v>284</v>
      </c>
      <c r="B287" s="6" t="s">
        <v>6058</v>
      </c>
      <c r="C287" s="6" t="s">
        <v>2</v>
      </c>
      <c r="D287" s="17" t="s">
        <v>6059</v>
      </c>
      <c r="E287" s="8" t="s">
        <v>4</v>
      </c>
      <c r="F287" s="8" t="s">
        <v>1270</v>
      </c>
      <c r="G287" s="7" t="s">
        <v>6</v>
      </c>
      <c r="H287" s="28">
        <v>18</v>
      </c>
      <c r="I287" s="8" t="s">
        <v>8</v>
      </c>
      <c r="J287" s="28">
        <v>5</v>
      </c>
      <c r="K287" s="8" t="s">
        <v>10</v>
      </c>
      <c r="L287" s="8">
        <v>2024</v>
      </c>
      <c r="M287" s="8" t="s">
        <v>6</v>
      </c>
      <c r="N287" s="8" t="s">
        <v>12</v>
      </c>
      <c r="O287" s="8" t="s">
        <v>6060</v>
      </c>
      <c r="P287" s="17" t="str">
        <f t="shared" si="8"/>
        <v>Das A.K.; Singh R.K.; Gupta N.; Kumar A.; Dwivedi Y.D.; Rana S.C.; Roy M.; Singh P.; Ansu A.K.; Goyal A.; Gupta M., "Comparative study using renormalized group k-ɛ, realizable k-ɛ, and standard k-ɛ models for flow through S-shaped diffuser", International Journal on Interactive Design and Manufacturing, 18, (5),2024, DOI: 10.1007/s12008-023-01609-w</v>
      </c>
      <c r="Q287" s="6" t="str">
        <f t="shared" si="9"/>
        <v>Das A.K.; Singh R.K.; Gupta N.; Kumar A.; Dwivedi Y.D.; Rana S.C.; Roy M.; Singh P.; Ansu A.K.; Goyal A.; Gupta M., "Comparative study using renormalized group k-ɛ, realizable k-ɛ, and standard k-ɛ models for flow through S-shaped diffuser", International Journal on Interactive Design and Manufacturing, 18, (5),2024, DOI: 10.1007/s12008-023-01609-w</v>
      </c>
      <c r="R287" s="6" t="s">
        <v>6061</v>
      </c>
      <c r="S287" s="37" t="s">
        <v>32</v>
      </c>
      <c r="T287" s="6" t="s">
        <v>55</v>
      </c>
      <c r="U287" s="8" t="s">
        <v>149</v>
      </c>
      <c r="V287" s="8" t="s">
        <v>149</v>
      </c>
      <c r="W287" s="8"/>
      <c r="X287" s="8" t="s">
        <v>14868</v>
      </c>
      <c r="Y287" s="8"/>
      <c r="Z287" s="108"/>
      <c r="AA287" s="108"/>
      <c r="AB287" s="108"/>
      <c r="AC287" s="108"/>
      <c r="AD287" s="108"/>
      <c r="AE287" s="108"/>
      <c r="AF287" s="108"/>
      <c r="AG287" s="108"/>
    </row>
    <row r="288" spans="1:33" ht="90" hidden="1" x14ac:dyDescent="0.2">
      <c r="A288" s="8">
        <v>285</v>
      </c>
      <c r="B288" s="6" t="s">
        <v>17201</v>
      </c>
      <c r="C288" s="6" t="s">
        <v>2</v>
      </c>
      <c r="D288" s="17" t="s">
        <v>6063</v>
      </c>
      <c r="E288" s="8" t="s">
        <v>4</v>
      </c>
      <c r="F288" s="8" t="s">
        <v>88</v>
      </c>
      <c r="G288" s="7" t="s">
        <v>6</v>
      </c>
      <c r="H288" s="28">
        <v>137</v>
      </c>
      <c r="I288" s="8" t="s">
        <v>8</v>
      </c>
      <c r="J288" s="28">
        <v>3</v>
      </c>
      <c r="K288" s="8" t="s">
        <v>10</v>
      </c>
      <c r="L288" s="8">
        <v>2024</v>
      </c>
      <c r="M288" s="8" t="s">
        <v>6</v>
      </c>
      <c r="N288" s="8" t="s">
        <v>12</v>
      </c>
      <c r="O288" s="8" t="s">
        <v>6064</v>
      </c>
      <c r="P288" s="17" t="str">
        <f t="shared" si="8"/>
        <v>Kumar T.V.; Ganesh C.S.S.; Muthukumaran N., "Smart Navigation and Management of Vehicle Teleportation Using Qt ROS GUI", Wireless Personal Communications, 137, (3),2024, DOI: 10.1007/s11277-024-11470-z</v>
      </c>
      <c r="Q288" s="6" t="str">
        <f t="shared" si="9"/>
        <v>Kumar T.V.; Ganesh C.S.S.; Muthukumaran N., "Smart Navigation and Management of Vehicle Teleportation Using Qt ROS GUI", Wireless Personal Communications, 137, (3),2024, DOI: 10.1007/s11277-024-11470-z</v>
      </c>
      <c r="R288" s="6" t="s">
        <v>6065</v>
      </c>
      <c r="S288" s="37" t="s">
        <v>32</v>
      </c>
      <c r="T288" s="6" t="s">
        <v>55</v>
      </c>
      <c r="U288" s="8" t="s">
        <v>56</v>
      </c>
      <c r="V288" s="8" t="s">
        <v>56</v>
      </c>
      <c r="W288" s="8"/>
      <c r="X288" s="8" t="s">
        <v>14868</v>
      </c>
      <c r="Y288" s="8"/>
    </row>
    <row r="289" spans="1:33" ht="90" hidden="1" x14ac:dyDescent="0.2">
      <c r="A289" s="8">
        <v>286</v>
      </c>
      <c r="B289" s="6" t="s">
        <v>6066</v>
      </c>
      <c r="C289" s="6" t="s">
        <v>2</v>
      </c>
      <c r="D289" s="17" t="s">
        <v>6067</v>
      </c>
      <c r="E289" s="8" t="s">
        <v>4</v>
      </c>
      <c r="F289" s="8" t="s">
        <v>2887</v>
      </c>
      <c r="G289" s="7" t="s">
        <v>6</v>
      </c>
      <c r="H289" s="28">
        <v>18</v>
      </c>
      <c r="I289" s="8" t="s">
        <v>8</v>
      </c>
      <c r="J289" s="28">
        <v>10</v>
      </c>
      <c r="K289" s="8" t="s">
        <v>10</v>
      </c>
      <c r="L289" s="8">
        <v>2024</v>
      </c>
      <c r="M289" s="8" t="s">
        <v>6</v>
      </c>
      <c r="N289" s="8" t="s">
        <v>12</v>
      </c>
      <c r="O289" s="8" t="s">
        <v>6068</v>
      </c>
      <c r="P289" s="17" t="str">
        <f t="shared" si="8"/>
        <v>Rani N.G.; Priya N.H.; Ahilan A.; Muthukumaran N., "LV-YOLO: logistic vehicle speed detection and counting using deep learning based YOLO network", Signal, Image and Video Processing, 18, (10),2024, DOI: 10.1007/s11760-024-03404-w</v>
      </c>
      <c r="Q289" s="6" t="str">
        <f t="shared" si="9"/>
        <v>Rani N.G.; Priya N.H.; Ahilan A.; Muthukumaran N., "LV-YOLO: logistic vehicle speed detection and counting using deep learning based YOLO network", Signal, Image and Video Processing, 18, (10),2024, DOI: 10.1007/s11760-024-03404-w</v>
      </c>
      <c r="R289" s="6" t="s">
        <v>6069</v>
      </c>
      <c r="S289" s="37" t="s">
        <v>32</v>
      </c>
      <c r="T289" s="6" t="s">
        <v>55</v>
      </c>
      <c r="U289" s="8" t="s">
        <v>56</v>
      </c>
      <c r="V289" s="8" t="s">
        <v>56</v>
      </c>
      <c r="W289" s="8"/>
      <c r="X289" s="8" t="s">
        <v>14868</v>
      </c>
      <c r="Y289" s="8"/>
    </row>
    <row r="290" spans="1:33" ht="75" hidden="1" x14ac:dyDescent="0.2">
      <c r="A290" s="8">
        <v>287</v>
      </c>
      <c r="B290" s="6" t="s">
        <v>6070</v>
      </c>
      <c r="C290" s="6" t="s">
        <v>2</v>
      </c>
      <c r="D290" s="17" t="s">
        <v>6071</v>
      </c>
      <c r="E290" s="8" t="s">
        <v>4</v>
      </c>
      <c r="F290" s="19" t="s">
        <v>486</v>
      </c>
      <c r="G290" s="7" t="s">
        <v>6</v>
      </c>
      <c r="H290" s="28">
        <v>3112</v>
      </c>
      <c r="I290" s="8" t="s">
        <v>8</v>
      </c>
      <c r="J290" s="28">
        <v>1</v>
      </c>
      <c r="K290" s="8" t="s">
        <v>10</v>
      </c>
      <c r="L290" s="8">
        <v>2024</v>
      </c>
      <c r="M290" s="8" t="s">
        <v>6</v>
      </c>
      <c r="N290" s="8" t="s">
        <v>12</v>
      </c>
      <c r="O290" s="8" t="s">
        <v>6072</v>
      </c>
      <c r="P290" s="17" t="str">
        <f t="shared" si="8"/>
        <v>Kasilingam K.; Kumaragurubaran S.; Sekhar M.C.; Anitha M.; Yasaswini T.; Kalyan S.P., "Design a fuzzy PID controller of transportation on the internet of vehicles (IOV) installation", AIP Conference Proceedings, 3112, (1),2024, DOI: 10.1063/5.0211569</v>
      </c>
      <c r="Q290" s="6" t="str">
        <f t="shared" si="9"/>
        <v>Kasilingam K.; Kumaragurubaran S.; Sekhar M.C.; Anitha M.; Yasaswini T.; Kalyan S.P., "Design a fuzzy PID controller of transportation on the internet of vehicles (IOV) installation", AIP Conference Proceedings, 3112, (1),2024, DOI: 10.1063/5.0211569</v>
      </c>
      <c r="R290" s="6" t="s">
        <v>6073</v>
      </c>
      <c r="S290" s="37" t="s">
        <v>68</v>
      </c>
      <c r="T290" s="6" t="s">
        <v>68</v>
      </c>
      <c r="U290" s="8" t="s">
        <v>56</v>
      </c>
      <c r="V290" s="8" t="s">
        <v>56</v>
      </c>
      <c r="W290" s="8"/>
      <c r="X290" s="8" t="s">
        <v>14868</v>
      </c>
      <c r="Y290" s="8"/>
    </row>
    <row r="291" spans="1:33" ht="90" hidden="1" x14ac:dyDescent="0.2">
      <c r="A291" s="8">
        <v>288</v>
      </c>
      <c r="B291" s="6" t="s">
        <v>75</v>
      </c>
      <c r="C291" s="6" t="s">
        <v>2</v>
      </c>
      <c r="D291" s="17" t="s">
        <v>6074</v>
      </c>
      <c r="E291" s="8" t="s">
        <v>4</v>
      </c>
      <c r="F291" s="8" t="s">
        <v>2586</v>
      </c>
      <c r="G291" s="7" t="s">
        <v>6</v>
      </c>
      <c r="H291" s="28">
        <v>53</v>
      </c>
      <c r="I291" s="8" t="s">
        <v>8</v>
      </c>
      <c r="J291" s="28">
        <v>9</v>
      </c>
      <c r="K291" s="8" t="s">
        <v>10</v>
      </c>
      <c r="L291" s="8">
        <v>2024</v>
      </c>
      <c r="M291" s="8" t="s">
        <v>6</v>
      </c>
      <c r="N291" s="8" t="s">
        <v>12</v>
      </c>
      <c r="O291" s="8" t="s">
        <v>6075</v>
      </c>
      <c r="P291" s="17" t="str">
        <f t="shared" si="8"/>
        <v>Saravanan M.; Parthasarathy E., "Correction to: Impact of Pocket Layer on Linearity and Analog/RF Performance of InAs-GaSb Vertical Tunnel Field-Effect Transistor (Journal of Electronic Materials, (2023), 52, 4, (2772-2779), 10.1007/s11664-023-10239-7)", Journal of Electronic Materials, 53, (9),2024, DOI: 10.1007/s11664-024-11305-4</v>
      </c>
      <c r="Q291" s="6" t="str">
        <f t="shared" si="9"/>
        <v>Saravanan M.; Parthasarathy E., "Correction to: Impact of Pocket Layer on Linearity and Analog/RF Performance of InAs-GaSb Vertical Tunnel Field-Effect Transistor (Journal of Electronic Materials, (2023), 52, 4, (2772-2779), 10.1007/s11664-023-10239-7)", Journal of Electronic Materials, 53, (9),2024, DOI: 10.1007/s11664-024-11305-4</v>
      </c>
      <c r="R291" s="29" t="s">
        <v>6076</v>
      </c>
      <c r="S291" s="37" t="s">
        <v>3388</v>
      </c>
      <c r="T291" s="6" t="s">
        <v>55</v>
      </c>
      <c r="U291" s="8" t="s">
        <v>128</v>
      </c>
      <c r="V291" s="8" t="s">
        <v>128</v>
      </c>
      <c r="W291" s="8"/>
      <c r="X291" s="8" t="s">
        <v>14868</v>
      </c>
      <c r="Y291" s="8"/>
    </row>
    <row r="292" spans="1:33" ht="90" hidden="1" x14ac:dyDescent="0.2">
      <c r="A292" s="8">
        <v>289</v>
      </c>
      <c r="B292" s="6" t="s">
        <v>17202</v>
      </c>
      <c r="C292" s="6" t="s">
        <v>2</v>
      </c>
      <c r="D292" s="17" t="s">
        <v>6078</v>
      </c>
      <c r="E292" s="8" t="s">
        <v>4</v>
      </c>
      <c r="F292" s="19" t="s">
        <v>6079</v>
      </c>
      <c r="G292" s="7" t="s">
        <v>6</v>
      </c>
      <c r="H292" s="28">
        <v>11</v>
      </c>
      <c r="I292" s="8" t="s">
        <v>8</v>
      </c>
      <c r="J292" s="28">
        <v>5</v>
      </c>
      <c r="K292" s="8" t="s">
        <v>10</v>
      </c>
      <c r="L292" s="8">
        <v>2024</v>
      </c>
      <c r="M292" s="8" t="s">
        <v>6</v>
      </c>
      <c r="N292" s="8" t="s">
        <v>12</v>
      </c>
      <c r="O292" s="8" t="s">
        <v>6080</v>
      </c>
      <c r="P292" s="17" t="str">
        <f t="shared" si="8"/>
        <v>Varadarajan M.N.; Viji C.; Rajkumar N.; Mohanraj A., "Integration of Ai and Iot for Smart Home Automation", SSRG International Journal of Electronics and Communication Engineering, 11, (5),2024, DOI: 10.14445/23488549/IJECE-V11I5P104</v>
      </c>
      <c r="Q292" s="6" t="str">
        <f t="shared" si="9"/>
        <v>Varadarajan M.N.; Viji C.; Rajkumar N.; Mohanraj A., "Integration of Ai and Iot for Smart Home Automation", SSRG International Journal of Electronics and Communication Engineering, 11, (5),2024, DOI: 10.14445/23488549/IJECE-V11I5P104</v>
      </c>
      <c r="R292" s="6" t="s">
        <v>6081</v>
      </c>
      <c r="S292" s="37" t="s">
        <v>32</v>
      </c>
      <c r="T292" s="6" t="s">
        <v>4870</v>
      </c>
      <c r="U292" s="8" t="s">
        <v>80</v>
      </c>
      <c r="V292" s="8" t="s">
        <v>80</v>
      </c>
      <c r="W292" s="8"/>
      <c r="X292" s="8" t="s">
        <v>14868</v>
      </c>
      <c r="Y292" s="8"/>
    </row>
    <row r="293" spans="1:33" ht="75" hidden="1" x14ac:dyDescent="0.2">
      <c r="A293" s="8">
        <v>290</v>
      </c>
      <c r="B293" s="6" t="s">
        <v>17203</v>
      </c>
      <c r="C293" s="6" t="s">
        <v>2</v>
      </c>
      <c r="D293" s="17" t="s">
        <v>6083</v>
      </c>
      <c r="E293" s="8" t="s">
        <v>4</v>
      </c>
      <c r="F293" s="19" t="s">
        <v>6084</v>
      </c>
      <c r="G293" s="7"/>
      <c r="H293" s="28"/>
      <c r="I293" s="8"/>
      <c r="J293" s="28"/>
      <c r="K293" s="8" t="s">
        <v>52</v>
      </c>
      <c r="L293" s="8">
        <v>2024</v>
      </c>
      <c r="M293" s="8" t="s">
        <v>6</v>
      </c>
      <c r="N293" s="8" t="s">
        <v>12</v>
      </c>
      <c r="O293" s="8" t="s">
        <v>6085</v>
      </c>
      <c r="P293" s="17" t="str">
        <f t="shared" si="8"/>
        <v>Geetha B.G.; Senthilkumar R.; Yasotha S.; Ayisha S.; Asique K., "Unlocking and maximising the multifaceted potential of machine learning techniques in enhancing healthcare delivery", Cross-Industry AI Applications,2024, DOI: 10.4018/979-8-3693-5951-8.ch017</v>
      </c>
      <c r="Q293" s="6" t="str">
        <f t="shared" si="9"/>
        <v>Geetha B.G.; Senthilkumar R.; Yasotha S.; Ayisha S.; Asique K., "Unlocking and maximising the multifaceted potential of machine learning techniques in enhancing healthcare delivery", Cross-Industry AI Applications,2024, DOI: 10.4018/979-8-3693-5951-8.ch017</v>
      </c>
      <c r="R293" s="6" t="s">
        <v>6086</v>
      </c>
      <c r="S293" s="37" t="s">
        <v>61</v>
      </c>
      <c r="T293" s="6" t="s">
        <v>5003</v>
      </c>
      <c r="U293" s="8" t="s">
        <v>80</v>
      </c>
      <c r="V293" s="8" t="s">
        <v>80</v>
      </c>
      <c r="W293" s="8"/>
      <c r="X293" s="8" t="s">
        <v>14868</v>
      </c>
      <c r="Y293" s="8"/>
    </row>
    <row r="294" spans="1:33" ht="75" hidden="1" x14ac:dyDescent="0.2">
      <c r="A294" s="8">
        <v>291</v>
      </c>
      <c r="B294" s="6" t="s">
        <v>17204</v>
      </c>
      <c r="C294" s="6" t="s">
        <v>2</v>
      </c>
      <c r="D294" s="17" t="s">
        <v>6089</v>
      </c>
      <c r="E294" s="8" t="s">
        <v>4</v>
      </c>
      <c r="F294" s="8" t="s">
        <v>1626</v>
      </c>
      <c r="G294" s="7" t="s">
        <v>6</v>
      </c>
      <c r="H294" s="28">
        <v>11</v>
      </c>
      <c r="I294" s="8" t="s">
        <v>8</v>
      </c>
      <c r="J294" s="28">
        <v>6</v>
      </c>
      <c r="K294" s="8" t="s">
        <v>10</v>
      </c>
      <c r="L294" s="8">
        <v>2024</v>
      </c>
      <c r="M294" s="8" t="s">
        <v>6</v>
      </c>
      <c r="N294" s="8" t="s">
        <v>12</v>
      </c>
      <c r="O294" s="8" t="s">
        <v>6090</v>
      </c>
      <c r="P294" s="17" t="str">
        <f t="shared" si="8"/>
        <v>Sugumaran B.; Neme I., "Effect of adsorption interactions of Arabic gum with cement", Materials Research Express, 11, (6),2024, DOI: 10.1088/2053-1591/ad51d8</v>
      </c>
      <c r="Q294" s="6" t="str">
        <f t="shared" si="9"/>
        <v>Sugumaran B.; Neme I., "Effect of adsorption interactions of Arabic gum with cement", Materials Research Express, 11, (6),2024, DOI: 10.1088/2053-1591/ad51d8</v>
      </c>
      <c r="R294" s="6" t="s">
        <v>6091</v>
      </c>
      <c r="S294" s="37" t="s">
        <v>32</v>
      </c>
      <c r="T294" s="6" t="s">
        <v>55</v>
      </c>
      <c r="U294" s="8" t="s">
        <v>149</v>
      </c>
      <c r="V294" s="8" t="s">
        <v>149</v>
      </c>
      <c r="W294" s="8"/>
      <c r="X294" s="8" t="s">
        <v>14868</v>
      </c>
      <c r="Y294" s="8"/>
      <c r="Z294" s="108"/>
      <c r="AA294" s="108"/>
      <c r="AB294" s="108"/>
      <c r="AC294" s="108"/>
      <c r="AD294" s="108"/>
      <c r="AE294" s="108"/>
      <c r="AF294" s="108"/>
      <c r="AG294" s="108"/>
    </row>
    <row r="295" spans="1:33" ht="90" hidden="1" x14ac:dyDescent="0.2">
      <c r="A295" s="8">
        <v>292</v>
      </c>
      <c r="B295" s="6" t="s">
        <v>6092</v>
      </c>
      <c r="C295" s="6" t="s">
        <v>2</v>
      </c>
      <c r="D295" s="17" t="s">
        <v>6093</v>
      </c>
      <c r="E295" s="8" t="s">
        <v>4</v>
      </c>
      <c r="F295" s="8" t="s">
        <v>6094</v>
      </c>
      <c r="G295" s="7" t="s">
        <v>6</v>
      </c>
      <c r="H295" s="28">
        <v>47</v>
      </c>
      <c r="I295" s="8" t="s">
        <v>8</v>
      </c>
      <c r="J295" s="28">
        <v>3</v>
      </c>
      <c r="K295" s="8" t="s">
        <v>10</v>
      </c>
      <c r="L295" s="8">
        <v>2024</v>
      </c>
      <c r="M295" s="8" t="s">
        <v>6</v>
      </c>
      <c r="N295" s="8" t="s">
        <v>12</v>
      </c>
      <c r="O295" s="8" t="s">
        <v>6095</v>
      </c>
      <c r="P295" s="17" t="str">
        <f t="shared" si="8"/>
        <v>Karthick S.; Muthukumaran N., "Deep Regression Network for Single-Image Super-Resolution Based on Down- and Upsampling with RCA Blocks", National Academy Science Letters, 47, (3),2024, DOI: 10.1007/s40009-023-01353-5</v>
      </c>
      <c r="Q295" s="6" t="str">
        <f t="shared" si="9"/>
        <v>Karthick S.; Muthukumaran N., "Deep Regression Network for Single-Image Super-Resolution Based on Down- and Upsampling with RCA Blocks", National Academy Science Letters, 47, (3),2024, DOI: 10.1007/s40009-023-01353-5</v>
      </c>
      <c r="R295" s="6" t="s">
        <v>6096</v>
      </c>
      <c r="S295" s="37" t="s">
        <v>32</v>
      </c>
      <c r="T295" s="6" t="s">
        <v>55</v>
      </c>
      <c r="U295" s="8" t="s">
        <v>56</v>
      </c>
      <c r="V295" s="8" t="s">
        <v>56</v>
      </c>
      <c r="W295" s="8"/>
      <c r="X295" s="8" t="s">
        <v>14868</v>
      </c>
      <c r="Y295" s="8"/>
    </row>
    <row r="296" spans="1:33" ht="75" hidden="1" x14ac:dyDescent="0.2">
      <c r="A296" s="8">
        <v>293</v>
      </c>
      <c r="B296" s="6" t="s">
        <v>17205</v>
      </c>
      <c r="C296" s="6" t="s">
        <v>2</v>
      </c>
      <c r="D296" s="17" t="s">
        <v>6098</v>
      </c>
      <c r="E296" s="8" t="s">
        <v>4</v>
      </c>
      <c r="F296" s="8" t="s">
        <v>6099</v>
      </c>
      <c r="G296" s="7" t="s">
        <v>6</v>
      </c>
      <c r="H296" s="28">
        <v>41</v>
      </c>
      <c r="I296" s="8"/>
      <c r="J296" s="28"/>
      <c r="K296" s="8" t="s">
        <v>52</v>
      </c>
      <c r="L296" s="8">
        <v>2024</v>
      </c>
      <c r="M296" s="8" t="s">
        <v>6</v>
      </c>
      <c r="N296" s="8" t="s">
        <v>12</v>
      </c>
      <c r="O296" s="8" t="s">
        <v>6100</v>
      </c>
      <c r="P296" s="17" t="str">
        <f t="shared" si="8"/>
        <v>Kingston Roberts M.; Ramasamy P.; Dahan F., "An innovative approach for cluster head selection and Energy Optimization in wireless sensor networks using Zebra Fish and Sea Horse Optimization techniques", Journal of Industrial Information Integration, 41,2024, DOI: 10.1016/j.jii.2024.100642</v>
      </c>
      <c r="Q296" s="6" t="str">
        <f t="shared" si="9"/>
        <v>Kingston Roberts M.; Ramasamy P.; Dahan F., "An innovative approach for cluster head selection and Energy Optimization in wireless sensor networks using Zebra Fish and Sea Horse Optimization techniques", Journal of Industrial Information Integration, 41,2024, DOI: 10.1016/j.jii.2024.100642</v>
      </c>
      <c r="R296" s="6" t="s">
        <v>6101</v>
      </c>
      <c r="S296" s="37" t="s">
        <v>32</v>
      </c>
      <c r="T296" s="6" t="s">
        <v>55</v>
      </c>
      <c r="U296" s="8" t="s">
        <v>56</v>
      </c>
      <c r="V296" s="8" t="s">
        <v>56</v>
      </c>
      <c r="W296" s="8"/>
      <c r="X296" s="8" t="s">
        <v>14868</v>
      </c>
      <c r="Y296" s="8"/>
    </row>
    <row r="297" spans="1:33" ht="75" hidden="1" x14ac:dyDescent="0.2">
      <c r="A297" s="8">
        <v>294</v>
      </c>
      <c r="B297" s="6" t="s">
        <v>17206</v>
      </c>
      <c r="C297" s="6" t="s">
        <v>2</v>
      </c>
      <c r="D297" s="17" t="s">
        <v>6103</v>
      </c>
      <c r="E297" s="8" t="s">
        <v>4</v>
      </c>
      <c r="F297" s="19" t="s">
        <v>6104</v>
      </c>
      <c r="G297" s="7"/>
      <c r="H297" s="28"/>
      <c r="I297" s="8"/>
      <c r="J297" s="28"/>
      <c r="K297" s="8" t="s">
        <v>52</v>
      </c>
      <c r="L297" s="8">
        <v>2024</v>
      </c>
      <c r="M297" s="8" t="s">
        <v>6</v>
      </c>
      <c r="N297" s="8" t="s">
        <v>12</v>
      </c>
      <c r="O297" s="8" t="s">
        <v>6105</v>
      </c>
      <c r="P297" s="17" t="str">
        <f t="shared" si="8"/>
        <v>Sasikala R.; Sakthi P.; Agalya K.; Vidhya U.; Karthik M.; Nareshkumar R., "An Efficient Dimensionality Reduction Techniques to Data Data Visualization", Proceedings - 3rd International Conference on Advances in Computing, Communication and Applied Informatics, ACCAI 2024,2024, DOI: 10.1109/ACCAI61061.2024.10601723</v>
      </c>
      <c r="Q297" s="6" t="str">
        <f t="shared" si="9"/>
        <v>Sasikala R.; Sakthi P.; Agalya K.; Vidhya U.; Karthik M.; Nareshkumar R., "An Efficient Dimensionality Reduction Techniques to Data Data Visualization", Proceedings - 3rd International Conference on Advances in Computing, Communication and Applied Informatics, ACCAI 2024,2024, DOI: 10.1109/ACCAI61061.2024.10601723</v>
      </c>
      <c r="R297" s="6" t="s">
        <v>6106</v>
      </c>
      <c r="S297" s="37" t="s">
        <v>68</v>
      </c>
      <c r="T297" s="6" t="s">
        <v>68</v>
      </c>
      <c r="U297" s="8" t="s">
        <v>80</v>
      </c>
      <c r="V297" s="8" t="s">
        <v>80</v>
      </c>
      <c r="W297" s="8"/>
      <c r="X297" s="8" t="s">
        <v>17128</v>
      </c>
      <c r="Y297" s="8"/>
    </row>
    <row r="298" spans="1:33" ht="75" hidden="1" x14ac:dyDescent="0.2">
      <c r="A298" s="8">
        <v>295</v>
      </c>
      <c r="B298" s="6" t="s">
        <v>17207</v>
      </c>
      <c r="C298" s="6" t="s">
        <v>2</v>
      </c>
      <c r="D298" s="17" t="s">
        <v>6108</v>
      </c>
      <c r="E298" s="8" t="s">
        <v>4</v>
      </c>
      <c r="F298" s="19" t="s">
        <v>330</v>
      </c>
      <c r="G298" s="7" t="s">
        <v>6</v>
      </c>
      <c r="H298" s="28" t="s">
        <v>6109</v>
      </c>
      <c r="I298" s="8"/>
      <c r="J298" s="28"/>
      <c r="K298" s="8" t="s">
        <v>52</v>
      </c>
      <c r="L298" s="8">
        <v>2024</v>
      </c>
      <c r="M298" s="8" t="s">
        <v>6</v>
      </c>
      <c r="N298" s="8" t="s">
        <v>12</v>
      </c>
      <c r="O298" s="8" t="s">
        <v>6110</v>
      </c>
      <c r="P298" s="17" t="str">
        <f t="shared" si="8"/>
        <v>Deva Priya M.; Sengathir J.; Venkata Suryanarayana S., "Hybrid Sentiment Polarity Prediction Scheme in Social Networks using Attention Mechanism and Improved CNN", Lecture Notes in Networks and Systems, 954 LNNS,2024, DOI: 10.1007/978-981-97-1724-8_24</v>
      </c>
      <c r="Q298" s="6" t="str">
        <f t="shared" si="9"/>
        <v>Deva Priya M.; Sengathir J.; Venkata Suryanarayana S., "Hybrid Sentiment Polarity Prediction Scheme in Social Networks using Attention Mechanism and Improved CNN", Lecture Notes in Networks and Systems, 954 LNNS,2024, DOI: 10.1007/978-981-97-1724-8_24</v>
      </c>
      <c r="R298" s="6" t="s">
        <v>6111</v>
      </c>
      <c r="S298" s="37" t="s">
        <v>68</v>
      </c>
      <c r="T298" s="6" t="s">
        <v>68</v>
      </c>
      <c r="U298" s="8" t="s">
        <v>80</v>
      </c>
      <c r="V298" s="8" t="s">
        <v>80</v>
      </c>
      <c r="W298" s="8"/>
      <c r="X298" s="8" t="s">
        <v>17128</v>
      </c>
      <c r="Y298" s="8"/>
    </row>
    <row r="299" spans="1:33" ht="75" hidden="1" x14ac:dyDescent="0.2">
      <c r="A299" s="8">
        <v>296</v>
      </c>
      <c r="B299" s="6" t="s">
        <v>17208</v>
      </c>
      <c r="C299" s="6" t="s">
        <v>2</v>
      </c>
      <c r="D299" s="17" t="s">
        <v>6113</v>
      </c>
      <c r="E299" s="8" t="s">
        <v>4</v>
      </c>
      <c r="F299" s="8" t="s">
        <v>5683</v>
      </c>
      <c r="G299" s="7" t="s">
        <v>6</v>
      </c>
      <c r="H299" s="28">
        <v>32</v>
      </c>
      <c r="I299" s="8" t="s">
        <v>8</v>
      </c>
      <c r="J299" s="28">
        <v>3</v>
      </c>
      <c r="K299" s="8" t="s">
        <v>10</v>
      </c>
      <c r="L299" s="8">
        <v>2024</v>
      </c>
      <c r="M299" s="8" t="s">
        <v>6</v>
      </c>
      <c r="N299" s="8" t="s">
        <v>12</v>
      </c>
      <c r="O299" s="8" t="s">
        <v>6114</v>
      </c>
      <c r="P299" s="17" t="str">
        <f t="shared" si="8"/>
        <v>Arun Kumar A.; Suresh S.; Ramkumar A.; Bhuvanesh A., "A novel generation expansion planning in older power plants - hybrid spotted hyena-particle swarm optimization", Opto-Electronics Review, 32, (3),2024, DOI: 10.24425/opelre.2024.150612</v>
      </c>
      <c r="Q299" s="6" t="str">
        <f t="shared" si="9"/>
        <v>Arun Kumar A.; Suresh S.; Ramkumar A.; Bhuvanesh A., "A novel generation expansion planning in older power plants - hybrid spotted hyena-particle swarm optimization", Opto-Electronics Review, 32, (3),2024, DOI: 10.24425/opelre.2024.150612</v>
      </c>
      <c r="R299" s="6" t="s">
        <v>6115</v>
      </c>
      <c r="S299" s="37" t="s">
        <v>32</v>
      </c>
      <c r="T299" s="6" t="s">
        <v>55</v>
      </c>
      <c r="U299" s="8" t="s">
        <v>56</v>
      </c>
      <c r="V299" s="8" t="s">
        <v>56</v>
      </c>
      <c r="W299" s="8"/>
      <c r="X299" s="8" t="s">
        <v>17128</v>
      </c>
      <c r="Y299" s="8"/>
    </row>
    <row r="300" spans="1:33" ht="90" hidden="1" x14ac:dyDescent="0.2">
      <c r="A300" s="8">
        <v>297</v>
      </c>
      <c r="B300" s="6" t="s">
        <v>17209</v>
      </c>
      <c r="C300" s="6" t="s">
        <v>2</v>
      </c>
      <c r="D300" s="17" t="s">
        <v>6117</v>
      </c>
      <c r="E300" s="8" t="s">
        <v>4</v>
      </c>
      <c r="F300" s="19" t="s">
        <v>6118</v>
      </c>
      <c r="G300" s="7"/>
      <c r="H300" s="28"/>
      <c r="I300" s="8"/>
      <c r="J300" s="28"/>
      <c r="K300" s="8" t="s">
        <v>52</v>
      </c>
      <c r="L300" s="8">
        <v>2024</v>
      </c>
      <c r="M300" s="8" t="s">
        <v>6</v>
      </c>
      <c r="N300" s="8" t="s">
        <v>12</v>
      </c>
      <c r="O300" s="8" t="s">
        <v>6119</v>
      </c>
      <c r="P300" s="17" t="str">
        <f t="shared" si="8"/>
        <v>Gowri T.; Mithra R.; Nageswari C.S.; Yuvaraj S.; Sathiyamurthi J.; Glory E., "Energy-Synchronized Operation Frequency Management Technique for Internet of Things (IoT)-based Health Monitoring Systems", Proceedings of 9th International Conference on Science, Technology, Engineering and Mathematics: The Role of Emerging Technologies in Digital Transformation, ICONSTEM 2024,2024, DOI: 10.1109/ICONSTEM60960.2024.10568846</v>
      </c>
      <c r="Q300" s="6" t="str">
        <f t="shared" si="9"/>
        <v>Gowri T.; Mithra R.; Nageswari C.S.; Yuvaraj S.; Sathiyamurthi J.; Glory E., "Energy-Synchronized Operation Frequency Management Technique for Internet of Things (IoT)-based Health Monitoring Systems", Proceedings of 9th International Conference on Science, Technology, Engineering and Mathematics: The Role of Emerging Technologies in Digital Transformation, ICONSTEM 2024,2024, DOI: 10.1109/ICONSTEM60960.2024.10568846</v>
      </c>
      <c r="R300" s="6" t="s">
        <v>6120</v>
      </c>
      <c r="S300" s="37" t="s">
        <v>68</v>
      </c>
      <c r="T300" s="6" t="s">
        <v>68</v>
      </c>
      <c r="U300" s="8" t="s">
        <v>80</v>
      </c>
      <c r="V300" s="8" t="s">
        <v>80</v>
      </c>
      <c r="W300" s="8"/>
      <c r="X300" s="8" t="s">
        <v>17128</v>
      </c>
      <c r="Y300" s="8"/>
    </row>
    <row r="301" spans="1:33" ht="75" hidden="1" x14ac:dyDescent="0.2">
      <c r="A301" s="8">
        <v>298</v>
      </c>
      <c r="B301" s="6" t="s">
        <v>17210</v>
      </c>
      <c r="C301" s="6" t="s">
        <v>2</v>
      </c>
      <c r="D301" s="17" t="s">
        <v>6122</v>
      </c>
      <c r="E301" s="8" t="s">
        <v>4</v>
      </c>
      <c r="F301" s="19" t="s">
        <v>6123</v>
      </c>
      <c r="G301" s="7"/>
      <c r="H301" s="28"/>
      <c r="I301" s="8"/>
      <c r="J301" s="28"/>
      <c r="K301" s="8" t="s">
        <v>52</v>
      </c>
      <c r="L301" s="8">
        <v>2024</v>
      </c>
      <c r="M301" s="8" t="s">
        <v>6</v>
      </c>
      <c r="N301" s="8" t="s">
        <v>12</v>
      </c>
      <c r="O301" s="8" t="s">
        <v>6124</v>
      </c>
      <c r="P301" s="17" t="str">
        <f t="shared" si="8"/>
        <v>Ponnambili S.; Suganyadevi K.; Rajput K.; Shukla R.P.; Aeri M.; Singh S.K., "Machine Learning and AI in Tele-Communication Networks and Iota for Predictive Maintenance", 2nd IEEE International Conference on Data Science and Information System, ICDSIS 2024,2024, DOI: 10.1109/ICDSIS61070.2024.10594231</v>
      </c>
      <c r="Q301" s="6" t="str">
        <f t="shared" si="9"/>
        <v>Ponnambili S.; Suganyadevi K.; Rajput K.; Shukla R.P.; Aeri M.; Singh S.K., "Machine Learning and AI in Tele-Communication Networks and Iota for Predictive Maintenance", 2nd IEEE International Conference on Data Science and Information System, ICDSIS 2024,2024, DOI: 10.1109/ICDSIS61070.2024.10594231</v>
      </c>
      <c r="R301" s="6" t="s">
        <v>6125</v>
      </c>
      <c r="S301" s="37" t="s">
        <v>68</v>
      </c>
      <c r="T301" s="6" t="s">
        <v>68</v>
      </c>
      <c r="U301" s="8" t="s">
        <v>56</v>
      </c>
      <c r="V301" s="8" t="s">
        <v>56</v>
      </c>
      <c r="W301" s="8"/>
      <c r="X301" s="8" t="s">
        <v>17128</v>
      </c>
      <c r="Y301" s="8"/>
    </row>
    <row r="302" spans="1:33" ht="90" hidden="1" x14ac:dyDescent="0.2">
      <c r="A302" s="8">
        <v>299</v>
      </c>
      <c r="B302" s="6" t="s">
        <v>17211</v>
      </c>
      <c r="C302" s="6" t="s">
        <v>2</v>
      </c>
      <c r="D302" s="17" t="s">
        <v>9072</v>
      </c>
      <c r="E302" s="8" t="s">
        <v>4</v>
      </c>
      <c r="F302" s="8" t="s">
        <v>9073</v>
      </c>
      <c r="G302" s="7"/>
      <c r="H302" s="28"/>
      <c r="I302" s="8"/>
      <c r="J302" s="28"/>
      <c r="K302" s="8" t="s">
        <v>52</v>
      </c>
      <c r="L302" s="8">
        <v>2024</v>
      </c>
      <c r="M302" s="8" t="s">
        <v>6</v>
      </c>
      <c r="N302" s="8" t="s">
        <v>12</v>
      </c>
      <c r="O302" s="8" t="s">
        <v>9074</v>
      </c>
      <c r="P302" s="17" t="str">
        <f t="shared" si="8"/>
        <v>Jothimani K.; Valliammal N.; Vijayakumar V., "Numerical and analytical approach of nonlinear fractional pantograph nonlocal differential systems with non-singular kernel", Journal of Analysis,2024, DOI: 10.1007/s41478-024-00813-5</v>
      </c>
      <c r="Q302" s="6" t="str">
        <f t="shared" si="9"/>
        <v>Jothimani K.; Valliammal N.; Vijayakumar V., "Numerical and analytical approach of nonlinear fractional pantograph nonlocal differential systems with non-singular kernel", Journal of Analysis,2024, DOI: 10.1007/s41478-024-00813-5</v>
      </c>
      <c r="R302" s="6" t="s">
        <v>9075</v>
      </c>
      <c r="S302" s="37" t="s">
        <v>32</v>
      </c>
      <c r="T302" s="6" t="s">
        <v>55</v>
      </c>
      <c r="U302" s="8" t="s">
        <v>4871</v>
      </c>
      <c r="V302" s="8" t="s">
        <v>114</v>
      </c>
      <c r="W302" s="8"/>
      <c r="X302" s="8" t="s">
        <v>17128</v>
      </c>
      <c r="Y302" s="8"/>
      <c r="Z302" s="108"/>
      <c r="AA302" s="108"/>
      <c r="AB302" s="108"/>
      <c r="AC302" s="108"/>
      <c r="AD302" s="108"/>
      <c r="AE302" s="108"/>
      <c r="AF302" s="108"/>
      <c r="AG302" s="108"/>
    </row>
    <row r="303" spans="1:33" ht="75" hidden="1" x14ac:dyDescent="0.2">
      <c r="A303" s="8">
        <v>300</v>
      </c>
      <c r="B303" s="6" t="s">
        <v>17212</v>
      </c>
      <c r="C303" s="6" t="s">
        <v>2</v>
      </c>
      <c r="D303" s="17" t="s">
        <v>6127</v>
      </c>
      <c r="E303" s="8" t="s">
        <v>4</v>
      </c>
      <c r="F303" s="19" t="s">
        <v>6128</v>
      </c>
      <c r="G303" s="7"/>
      <c r="H303" s="28"/>
      <c r="I303" s="8"/>
      <c r="J303" s="28"/>
      <c r="K303" s="8" t="s">
        <v>52</v>
      </c>
      <c r="L303" s="8">
        <v>2024</v>
      </c>
      <c r="M303" s="8" t="s">
        <v>6</v>
      </c>
      <c r="N303" s="8" t="s">
        <v>12</v>
      </c>
      <c r="O303" s="8" t="s">
        <v>6129</v>
      </c>
      <c r="P303" s="17" t="str">
        <f t="shared" si="8"/>
        <v>Vimal S.P.; Kiruthika V.; Hariharan M.; Midhilesh S.; Kabilan G., "Design of Hardware Interfacing with ChatGPT as an Inference Engine for Visually Impaired", Proceedings of the 3rd International Conference on Applied Artificial Intelligence and Computing, ICAAIC 2024,2024, DOI: 10.1109/ICAAIC60222.2024.10575682</v>
      </c>
      <c r="Q303" s="6" t="str">
        <f t="shared" si="9"/>
        <v>Vimal S.P.; Kiruthika V.; Hariharan M.; Midhilesh S.; Kabilan G., "Design of Hardware Interfacing with ChatGPT as an Inference Engine for Visually Impaired", Proceedings of the 3rd International Conference on Applied Artificial Intelligence and Computing, ICAAIC 2024,2024, DOI: 10.1109/ICAAIC60222.2024.10575682</v>
      </c>
      <c r="R303" s="6" t="s">
        <v>6130</v>
      </c>
      <c r="S303" s="37" t="s">
        <v>68</v>
      </c>
      <c r="T303" s="6" t="s">
        <v>68</v>
      </c>
      <c r="U303" s="8" t="s">
        <v>56</v>
      </c>
      <c r="V303" s="8" t="s">
        <v>56</v>
      </c>
      <c r="W303" s="8"/>
      <c r="X303" s="8" t="s">
        <v>17128</v>
      </c>
      <c r="Y303" s="8"/>
    </row>
    <row r="304" spans="1:33" ht="75" hidden="1" x14ac:dyDescent="0.2">
      <c r="A304" s="8">
        <v>301</v>
      </c>
      <c r="B304" s="6" t="s">
        <v>17213</v>
      </c>
      <c r="C304" s="6" t="s">
        <v>2</v>
      </c>
      <c r="D304" s="17" t="s">
        <v>6132</v>
      </c>
      <c r="E304" s="8" t="s">
        <v>4</v>
      </c>
      <c r="F304" s="19" t="s">
        <v>6133</v>
      </c>
      <c r="G304" s="7"/>
      <c r="H304" s="28"/>
      <c r="I304" s="8"/>
      <c r="J304" s="28"/>
      <c r="K304" s="8" t="s">
        <v>52</v>
      </c>
      <c r="L304" s="8">
        <v>2024</v>
      </c>
      <c r="M304" s="8" t="s">
        <v>6</v>
      </c>
      <c r="N304" s="8" t="s">
        <v>12</v>
      </c>
      <c r="O304" s="8" t="s">
        <v>6134</v>
      </c>
      <c r="P304" s="17" t="str">
        <f t="shared" si="8"/>
        <v>Vadivukarasi L.; Gomathi P.; Digal A.K.; Vasanthakumar C.; Ul Islam A.; Devi S.D.J., "Modern Day Business Development Using AI and ML", 2024 International Conference on Intelligent Systems for Cybersecurity, ISCS 2024,2024, DOI: 10.1109/ISCS61804.2024.10581081</v>
      </c>
      <c r="Q304" s="6" t="str">
        <f t="shared" si="9"/>
        <v>Vadivukarasi L.; Gomathi P.; Digal A.K.; Vasanthakumar C.; Ul Islam A.; Devi S.D.J., "Modern Day Business Development Using AI and ML", 2024 International Conference on Intelligent Systems for Cybersecurity, ISCS 2024,2024, DOI: 10.1109/ISCS61804.2024.10581081</v>
      </c>
      <c r="R304" s="6" t="s">
        <v>6135</v>
      </c>
      <c r="S304" s="37" t="s">
        <v>68</v>
      </c>
      <c r="T304" s="6" t="s">
        <v>68</v>
      </c>
      <c r="U304" s="8" t="s">
        <v>864</v>
      </c>
      <c r="V304" s="8" t="s">
        <v>864</v>
      </c>
      <c r="W304" s="8"/>
      <c r="X304" s="8" t="s">
        <v>17128</v>
      </c>
      <c r="Y304" s="8"/>
    </row>
    <row r="305" spans="1:33" ht="75" hidden="1" x14ac:dyDescent="0.2">
      <c r="A305" s="8">
        <v>302</v>
      </c>
      <c r="B305" s="6" t="s">
        <v>17214</v>
      </c>
      <c r="C305" s="6" t="s">
        <v>2</v>
      </c>
      <c r="D305" s="17" t="s">
        <v>6138</v>
      </c>
      <c r="E305" s="8" t="s">
        <v>4</v>
      </c>
      <c r="F305" s="19" t="s">
        <v>209</v>
      </c>
      <c r="G305" s="7"/>
      <c r="H305" s="28"/>
      <c r="I305" s="8"/>
      <c r="J305" s="28"/>
      <c r="K305" s="8" t="s">
        <v>52</v>
      </c>
      <c r="L305" s="8">
        <v>2024</v>
      </c>
      <c r="M305" s="8" t="s">
        <v>6</v>
      </c>
      <c r="N305" s="8" t="s">
        <v>12</v>
      </c>
      <c r="O305" s="8" t="s">
        <v>6139</v>
      </c>
      <c r="P305" s="17" t="str">
        <f t="shared" si="8"/>
        <v>Anand Kumar V.; Nandalal V., "A comparative design of 5G communication codes", International Journal of Communication Systems,2024, DOI: 10.1002/dac.5954</v>
      </c>
      <c r="Q305" s="6" t="str">
        <f t="shared" si="9"/>
        <v>Anand Kumar V.; Nandalal V., "A comparative design of 5G communication codes", International Journal of Communication Systems,2024, DOI: 10.1002/dac.5954</v>
      </c>
      <c r="R305" s="6" t="s">
        <v>6140</v>
      </c>
      <c r="S305" s="37" t="s">
        <v>32</v>
      </c>
      <c r="T305" s="6" t="s">
        <v>55</v>
      </c>
      <c r="U305" s="8" t="s">
        <v>56</v>
      </c>
      <c r="V305" s="8" t="s">
        <v>56</v>
      </c>
      <c r="W305" s="8"/>
      <c r="X305" s="8" t="s">
        <v>14868</v>
      </c>
      <c r="Y305" s="8"/>
    </row>
    <row r="306" spans="1:33" ht="75" hidden="1" x14ac:dyDescent="0.2">
      <c r="A306" s="8">
        <v>303</v>
      </c>
      <c r="B306" s="6" t="s">
        <v>17215</v>
      </c>
      <c r="C306" s="6" t="s">
        <v>2</v>
      </c>
      <c r="D306" s="17" t="s">
        <v>6142</v>
      </c>
      <c r="E306" s="8" t="s">
        <v>4</v>
      </c>
      <c r="F306" s="19" t="s">
        <v>5485</v>
      </c>
      <c r="G306" s="7" t="s">
        <v>6</v>
      </c>
      <c r="H306" s="28">
        <v>3</v>
      </c>
      <c r="I306" s="8"/>
      <c r="J306" s="28"/>
      <c r="K306" s="8" t="s">
        <v>52</v>
      </c>
      <c r="L306" s="8">
        <v>2024</v>
      </c>
      <c r="M306" s="8" t="s">
        <v>6</v>
      </c>
      <c r="N306" s="8" t="s">
        <v>12</v>
      </c>
      <c r="O306" s="8" t="s">
        <v>6143</v>
      </c>
      <c r="P306" s="17" t="str">
        <f t="shared" si="8"/>
        <v>Naarayanasamy Varadarajan M.; Rajkumar N.; Viji C.; Mohanraj A., "Ai-powered financial operation strategy for cloud computing cost optimization for future; [Estrategia de operación financiera impulsada por IA para la optimización de costos de computación en la nube para el futuro]", Salud, Ciencia y Tecnologia - Serie de Conferencias, 3,2024, DOI: 10.56294/sctconf2024694</v>
      </c>
      <c r="Q306" s="6" t="str">
        <f t="shared" si="9"/>
        <v>Naarayanasamy Varadarajan M.; Rajkumar N.; Viji C.; Mohanraj A., "Ai-powered financial operation strategy for cloud computing cost optimization for future; [Estrategia de operación financiera impulsada por IA para la optimización de costos de computación en la nube para el futuro]", Salud, Ciencia y Tecnologia - Serie de Conferencias, 3,2024, DOI: 10.56294/sctconf2024694</v>
      </c>
      <c r="R306" s="6" t="s">
        <v>6144</v>
      </c>
      <c r="S306" s="37" t="s">
        <v>32</v>
      </c>
      <c r="T306" s="6" t="s">
        <v>4870</v>
      </c>
      <c r="U306" s="8" t="s">
        <v>80</v>
      </c>
      <c r="V306" s="8" t="s">
        <v>80</v>
      </c>
      <c r="W306" s="8"/>
      <c r="X306" s="8" t="s">
        <v>17128</v>
      </c>
      <c r="Y306" s="8"/>
    </row>
    <row r="307" spans="1:33" ht="90" hidden="1" x14ac:dyDescent="0.2">
      <c r="A307" s="8">
        <v>304</v>
      </c>
      <c r="B307" s="6" t="s">
        <v>17216</v>
      </c>
      <c r="C307" s="6" t="s">
        <v>2</v>
      </c>
      <c r="D307" s="17" t="s">
        <v>6146</v>
      </c>
      <c r="E307" s="8" t="s">
        <v>4</v>
      </c>
      <c r="F307" s="19" t="s">
        <v>6118</v>
      </c>
      <c r="G307" s="7"/>
      <c r="H307" s="28"/>
      <c r="I307" s="8"/>
      <c r="J307" s="28"/>
      <c r="K307" s="8" t="s">
        <v>52</v>
      </c>
      <c r="L307" s="8">
        <v>2024</v>
      </c>
      <c r="M307" s="8" t="s">
        <v>6</v>
      </c>
      <c r="N307" s="8" t="s">
        <v>12</v>
      </c>
      <c r="O307" s="8" t="s">
        <v>6147</v>
      </c>
      <c r="P307" s="17" t="str">
        <f t="shared" si="8"/>
        <v>Kirubakaran S.; Vidhya R.; Prlya V.K.; ShyamPrakash D.; Dhotre S.; Balaji N.A., "Big Data Analytics in loT Challenges and Opportunities", Proceedings of 9th International Conference on Science, Technology, Engineering and Mathematics: The Role of Emerging Technologies in Digital Transformation, ICONSTEM 2024,2024, DOI: 10.1109/ICONSTEM60960.2024.10568632</v>
      </c>
      <c r="Q307" s="6" t="str">
        <f t="shared" si="9"/>
        <v>Kirubakaran S.; Vidhya R.; Prlya V.K.; ShyamPrakash D.; Dhotre S.; Balaji N.A., "Big Data Analytics in loT Challenges and Opportunities", Proceedings of 9th International Conference on Science, Technology, Engineering and Mathematics: The Role of Emerging Technologies in Digital Transformation, ICONSTEM 2024,2024, DOI: 10.1109/ICONSTEM60960.2024.10568632</v>
      </c>
      <c r="R307" s="6" t="s">
        <v>6148</v>
      </c>
      <c r="S307" s="37" t="s">
        <v>68</v>
      </c>
      <c r="T307" s="6" t="s">
        <v>68</v>
      </c>
      <c r="U307" s="8" t="s">
        <v>601</v>
      </c>
      <c r="V307" s="8" t="s">
        <v>601</v>
      </c>
      <c r="W307" s="8"/>
      <c r="X307" s="8" t="s">
        <v>17128</v>
      </c>
      <c r="Y307" s="8"/>
    </row>
    <row r="308" spans="1:33" ht="90" hidden="1" x14ac:dyDescent="0.2">
      <c r="A308" s="8">
        <v>305</v>
      </c>
      <c r="B308" s="6" t="s">
        <v>17217</v>
      </c>
      <c r="C308" s="6" t="s">
        <v>2</v>
      </c>
      <c r="D308" s="17" t="s">
        <v>6151</v>
      </c>
      <c r="E308" s="8" t="s">
        <v>4</v>
      </c>
      <c r="F308" s="8" t="s">
        <v>3237</v>
      </c>
      <c r="G308" s="7"/>
      <c r="H308" s="28"/>
      <c r="I308" s="8"/>
      <c r="J308" s="28"/>
      <c r="K308" s="8" t="s">
        <v>52</v>
      </c>
      <c r="L308" s="8">
        <v>2024</v>
      </c>
      <c r="M308" s="8" t="s">
        <v>6</v>
      </c>
      <c r="N308" s="8" t="s">
        <v>12</v>
      </c>
      <c r="O308" s="8" t="s">
        <v>6152</v>
      </c>
      <c r="P308" s="17" t="str">
        <f t="shared" si="8"/>
        <v>Dwivedi A.K.; Kaliyaperumal Subramanian U.; Kuruvilla J.; Thomas A.; Shanthi D.; Haldorai A., "Retraction note: Time-series data prediction problem analysis through multilayered intuitionistic fuzzy sets (Soft Computing, (2023), 27, 3, (1663-1671), 10.1007/s00500-022-07053-4)", Soft Computing,2024, DOI: 10.1007/s00500-024-09963-x</v>
      </c>
      <c r="Q308" s="6" t="str">
        <f t="shared" si="9"/>
        <v>Dwivedi A.K.; Kaliyaperumal Subramanian U.; Kuruvilla J.; Thomas A.; Shanthi D.; Haldorai A., "Retraction note: Time-series data prediction problem analysis through multilayered intuitionistic fuzzy sets (Soft Computing, (2023), 27, 3, (1663-1671), 10.1007/s00500-022-07053-4)", Soft Computing,2024, DOI: 10.1007/s00500-024-09963-x</v>
      </c>
      <c r="R308" s="6" t="s">
        <v>6153</v>
      </c>
      <c r="S308" s="37" t="s">
        <v>3388</v>
      </c>
      <c r="T308" s="6" t="s">
        <v>55</v>
      </c>
      <c r="U308" s="8" t="s">
        <v>80</v>
      </c>
      <c r="V308" s="8" t="s">
        <v>80</v>
      </c>
      <c r="W308" s="8"/>
      <c r="X308" s="8" t="s">
        <v>14868</v>
      </c>
      <c r="Y308" s="8"/>
    </row>
    <row r="309" spans="1:33" ht="90" hidden="1" x14ac:dyDescent="0.2">
      <c r="A309" s="8">
        <v>306</v>
      </c>
      <c r="B309" s="6" t="s">
        <v>17218</v>
      </c>
      <c r="C309" s="6" t="s">
        <v>2</v>
      </c>
      <c r="D309" s="17" t="s">
        <v>6155</v>
      </c>
      <c r="E309" s="8" t="s">
        <v>4</v>
      </c>
      <c r="F309" s="19" t="s">
        <v>6118</v>
      </c>
      <c r="G309" s="7"/>
      <c r="H309" s="28"/>
      <c r="I309" s="8"/>
      <c r="J309" s="28"/>
      <c r="K309" s="8" t="s">
        <v>52</v>
      </c>
      <c r="L309" s="8">
        <v>2024</v>
      </c>
      <c r="M309" s="8" t="s">
        <v>6</v>
      </c>
      <c r="N309" s="8" t="s">
        <v>12</v>
      </c>
      <c r="O309" s="8" t="s">
        <v>6156</v>
      </c>
      <c r="P309" s="17" t="str">
        <f t="shared" si="8"/>
        <v>Ramesh S.; Vishnupriya K.; Anandaraj A.; Satheesh N.P.; Richard T.; Bohra D.D., "Classified Recognition Method for Analyzing User Sentiments Using Social Media Posts", Proceedings of 9th International Conference on Science, Technology, Engineering and Mathematics: The Role of Emerging Technologies in Digital Transformation, ICONSTEM 2024,2024, DOI: 10.1109/ICONSTEM60960.2024.10568715</v>
      </c>
      <c r="Q309" s="6" t="str">
        <f t="shared" si="9"/>
        <v>Ramesh S.; Vishnupriya K.; Anandaraj A.; Satheesh N.P.; Richard T.; Bohra D.D., "Classified Recognition Method for Analyzing User Sentiments Using Social Media Posts", Proceedings of 9th International Conference on Science, Technology, Engineering and Mathematics: The Role of Emerging Technologies in Digital Transformation, ICONSTEM 2024,2024, DOI: 10.1109/ICONSTEM60960.2024.10568715</v>
      </c>
      <c r="R309" s="6" t="s">
        <v>6157</v>
      </c>
      <c r="S309" s="37" t="s">
        <v>68</v>
      </c>
      <c r="T309" s="6" t="s">
        <v>68</v>
      </c>
      <c r="U309" s="8" t="s">
        <v>80</v>
      </c>
      <c r="V309" s="8" t="s">
        <v>80</v>
      </c>
      <c r="W309" s="8"/>
      <c r="X309" s="8" t="s">
        <v>17128</v>
      </c>
      <c r="Y309" s="8"/>
    </row>
    <row r="310" spans="1:33" ht="75" hidden="1" x14ac:dyDescent="0.2">
      <c r="A310" s="8">
        <v>307</v>
      </c>
      <c r="B310" s="6" t="s">
        <v>17219</v>
      </c>
      <c r="C310" s="6" t="s">
        <v>2</v>
      </c>
      <c r="D310" s="17" t="s">
        <v>6159</v>
      </c>
      <c r="E310" s="8" t="s">
        <v>4</v>
      </c>
      <c r="F310" s="19" t="s">
        <v>6160</v>
      </c>
      <c r="G310" s="7"/>
      <c r="H310" s="28"/>
      <c r="I310" s="8"/>
      <c r="J310" s="28"/>
      <c r="K310" s="8" t="s">
        <v>52</v>
      </c>
      <c r="L310" s="8">
        <v>2024</v>
      </c>
      <c r="M310" s="8" t="s">
        <v>6</v>
      </c>
      <c r="N310" s="8" t="s">
        <v>12</v>
      </c>
      <c r="O310" s="8" t="s">
        <v>6161</v>
      </c>
      <c r="P310" s="17" t="str">
        <f t="shared" si="8"/>
        <v>Karpagavalli C.; Nelson A.; Raja R.; Saranya E.; Soudagar M.E.M.; Ramaian C.P., "Incorporating Transfer Learning in Engine Health Assessment for Accurate Remaining Useful Life Prediction", Proceedings - 2024 3rd International Conference on Sentiment Analysis and Deep Learning, ICSADL 2024,2024, DOI: 10.1109/ICSADL61749.2024.00081</v>
      </c>
      <c r="Q310" s="6" t="str">
        <f t="shared" si="9"/>
        <v>Karpagavalli C.; Nelson A.; Raja R.; Saranya E.; Soudagar M.E.M.; Ramaian C.P., "Incorporating Transfer Learning in Engine Health Assessment for Accurate Remaining Useful Life Prediction", Proceedings - 2024 3rd International Conference on Sentiment Analysis and Deep Learning, ICSADL 2024,2024, DOI: 10.1109/ICSADL61749.2024.00081</v>
      </c>
      <c r="R310" s="6" t="s">
        <v>6162</v>
      </c>
      <c r="S310" s="37" t="s">
        <v>68</v>
      </c>
      <c r="T310" s="6" t="s">
        <v>68</v>
      </c>
      <c r="U310" s="8" t="s">
        <v>601</v>
      </c>
      <c r="V310" s="8" t="s">
        <v>601</v>
      </c>
      <c r="W310" s="8"/>
      <c r="X310" s="8" t="s">
        <v>17128</v>
      </c>
      <c r="Y310" s="8"/>
    </row>
    <row r="311" spans="1:33" ht="90" hidden="1" x14ac:dyDescent="0.2">
      <c r="A311" s="8">
        <v>308</v>
      </c>
      <c r="B311" s="6" t="s">
        <v>17220</v>
      </c>
      <c r="C311" s="6" t="s">
        <v>2</v>
      </c>
      <c r="D311" s="17" t="s">
        <v>9077</v>
      </c>
      <c r="E311" s="8" t="s">
        <v>4</v>
      </c>
      <c r="F311" s="8" t="s">
        <v>2356</v>
      </c>
      <c r="G311" s="7"/>
      <c r="H311" s="28"/>
      <c r="I311" s="8"/>
      <c r="J311" s="28"/>
      <c r="K311" s="8" t="s">
        <v>52</v>
      </c>
      <c r="L311" s="8">
        <v>2024</v>
      </c>
      <c r="M311" s="8" t="s">
        <v>6</v>
      </c>
      <c r="N311" s="8" t="s">
        <v>12</v>
      </c>
      <c r="O311" s="8" t="s">
        <v>9078</v>
      </c>
      <c r="P311" s="17" t="str">
        <f t="shared" si="8"/>
        <v>Ramar S.; Moses F.J.B.; Velusamy A.; Natarajan K.; Kothalam R.; Athinarayanan B.; Mahendran D.S.K.; Gurusamy A.; Rajagounder N.E., "Eco-Friendly Breakthrough: Visible Light Harvesting Fe2VO4/CS/g-ZnO Nanocomposite for Highly Effective Chloramphenicol Photocatalytic Degradation", Journal of Inorganic and Organometallic Polymers and Materials,2024, DOI: 10.1007/s10904-024-03288-w</v>
      </c>
      <c r="Q311" s="6" t="str">
        <f t="shared" si="9"/>
        <v>Ramar S.; Moses F.J.B.; Velusamy A.; Natarajan K.; Kothalam R.; Athinarayanan B.; Mahendran D.S.K.; Gurusamy A.; Rajagounder N.E., "Eco-Friendly Breakthrough: Visible Light Harvesting Fe2VO4/CS/g-ZnO Nanocomposite for Highly Effective Chloramphenicol Photocatalytic Degradation", Journal of Inorganic and Organometallic Polymers and Materials,2024, DOI: 10.1007/s10904-024-03288-w</v>
      </c>
      <c r="R311" s="6" t="s">
        <v>9079</v>
      </c>
      <c r="S311" s="37" t="s">
        <v>32</v>
      </c>
      <c r="T311" s="6" t="s">
        <v>55</v>
      </c>
      <c r="U311" s="8" t="s">
        <v>489</v>
      </c>
      <c r="V311" s="8" t="s">
        <v>114</v>
      </c>
      <c r="W311" s="8"/>
      <c r="X311" s="8" t="s">
        <v>17128</v>
      </c>
      <c r="Y311" s="8"/>
      <c r="Z311" s="108"/>
      <c r="AA311" s="108"/>
      <c r="AB311" s="108"/>
      <c r="AC311" s="108"/>
      <c r="AD311" s="108"/>
      <c r="AE311" s="108"/>
      <c r="AF311" s="108"/>
      <c r="AG311" s="108"/>
    </row>
    <row r="312" spans="1:33" ht="75" hidden="1" x14ac:dyDescent="0.2">
      <c r="A312" s="8">
        <v>309</v>
      </c>
      <c r="B312" s="30" t="s">
        <v>6163</v>
      </c>
      <c r="C312" s="6" t="s">
        <v>2</v>
      </c>
      <c r="D312" s="17" t="s">
        <v>6164</v>
      </c>
      <c r="E312" s="8" t="s">
        <v>4</v>
      </c>
      <c r="F312" s="8" t="s">
        <v>6165</v>
      </c>
      <c r="G312" s="7" t="s">
        <v>6</v>
      </c>
      <c r="H312" s="28">
        <v>2024</v>
      </c>
      <c r="I312" s="8" t="s">
        <v>8</v>
      </c>
      <c r="J312" s="28">
        <v>1</v>
      </c>
      <c r="K312" s="8" t="s">
        <v>10</v>
      </c>
      <c r="L312" s="8">
        <v>2024</v>
      </c>
      <c r="M312" s="8" t="s">
        <v>6</v>
      </c>
      <c r="N312" s="8" t="s">
        <v>12</v>
      </c>
      <c r="O312" s="8" t="s">
        <v>6166</v>
      </c>
      <c r="P312" s="17" t="str">
        <f t="shared" si="8"/>
        <v>Saranya N.; Haldorai A., "Efficient Intrusion Detection System Data Preprocessing Using Deep Sparse Autoencoder with Differential Evolution", IET Information Security, 2024, (1),2024, DOI: 10.1049/2024/9937803</v>
      </c>
      <c r="Q312" s="6" t="str">
        <f t="shared" si="9"/>
        <v>Saranya N.; Haldorai A., "Efficient Intrusion Detection System Data Preprocessing Using Deep Sparse Autoencoder with Differential Evolution", IET Information Security, 2024, (1),2024, DOI: 10.1049/2024/9937803</v>
      </c>
      <c r="R312" s="6" t="s">
        <v>6167</v>
      </c>
      <c r="S312" s="37" t="s">
        <v>32</v>
      </c>
      <c r="T312" s="6" t="s">
        <v>55</v>
      </c>
      <c r="U312" s="8" t="s">
        <v>80</v>
      </c>
      <c r="V312" s="8" t="s">
        <v>80</v>
      </c>
      <c r="W312" s="8"/>
      <c r="X312" s="8" t="s">
        <v>17128</v>
      </c>
      <c r="Y312" s="8"/>
    </row>
    <row r="313" spans="1:33" ht="120" hidden="1" x14ac:dyDescent="0.2">
      <c r="A313" s="8">
        <v>310</v>
      </c>
      <c r="B313" s="6" t="s">
        <v>17221</v>
      </c>
      <c r="C313" s="6" t="s">
        <v>2</v>
      </c>
      <c r="D313" s="17" t="s">
        <v>6170</v>
      </c>
      <c r="E313" s="8" t="s">
        <v>4</v>
      </c>
      <c r="F313" s="19" t="s">
        <v>5485</v>
      </c>
      <c r="G313" s="7" t="s">
        <v>6</v>
      </c>
      <c r="H313" s="28">
        <v>3</v>
      </c>
      <c r="I313" s="8"/>
      <c r="J313" s="28"/>
      <c r="K313" s="8" t="s">
        <v>52</v>
      </c>
      <c r="L313" s="8">
        <v>2024</v>
      </c>
      <c r="M313" s="8" t="s">
        <v>6</v>
      </c>
      <c r="N313" s="8" t="s">
        <v>12</v>
      </c>
      <c r="O313" s="8" t="s">
        <v>6171</v>
      </c>
      <c r="P313" s="17" t="str">
        <f t="shared" si="8"/>
        <v>Yuvaraja M.; Sureshkumar S.; Joseph James S.; Teresa V.V., "An Energy-Efficient improved Grey Wolf Optimization Algorithm-Based Cluster Head and Shamir Secrets Sharing-Based WSNs with Secure Data Transfer; [Un cabezal de clúster basado en el algoritmo de optimización Grey Wolf mejorado y energéticamente eficiente y WSN basadas en el intercambio de secretos de Shamir con transferencia segura de datos]", Salud, Ciencia y Tecnologia - Serie de Conferencias, 3,2024, DOI: 10.56294/sctconf2024946</v>
      </c>
      <c r="Q313" s="6" t="str">
        <f t="shared" si="9"/>
        <v>Yuvaraja M.; Sureshkumar S.; Joseph James S.; Teresa V.V., "An Energy-Efficient improved Grey Wolf Optimization Algorithm-Based Cluster Head and Shamir Secrets Sharing-Based WSNs with Secure Data Transfer; [Un cabezal de clúster basado en el algoritmo de optimización Grey Wolf mejorado y energéticamente eficiente y WSN basadas en el intercambio de secretos de Shamir con transferencia segura de datos]", Salud, Ciencia y Tecnologia - Serie de Conferencias, 3,2024, DOI: 10.56294/sctconf2024946</v>
      </c>
      <c r="R313" s="6" t="s">
        <v>6172</v>
      </c>
      <c r="S313" s="37" t="s">
        <v>32</v>
      </c>
      <c r="T313" s="6" t="s">
        <v>4870</v>
      </c>
      <c r="U313" s="8" t="s">
        <v>56</v>
      </c>
      <c r="V313" s="8" t="s">
        <v>56</v>
      </c>
      <c r="W313" s="8"/>
      <c r="X313" s="8" t="s">
        <v>14868</v>
      </c>
      <c r="Y313" s="8"/>
    </row>
    <row r="314" spans="1:33" ht="75" hidden="1" x14ac:dyDescent="0.2">
      <c r="A314" s="8">
        <v>311</v>
      </c>
      <c r="B314" s="6" t="s">
        <v>17222</v>
      </c>
      <c r="C314" s="6" t="s">
        <v>2</v>
      </c>
      <c r="D314" s="17" t="s">
        <v>6174</v>
      </c>
      <c r="E314" s="8" t="s">
        <v>4</v>
      </c>
      <c r="F314" s="19" t="s">
        <v>6175</v>
      </c>
      <c r="G314" s="7"/>
      <c r="H314" s="28"/>
      <c r="I314" s="8"/>
      <c r="J314" s="28"/>
      <c r="K314" s="8" t="s">
        <v>52</v>
      </c>
      <c r="L314" s="8">
        <v>2024</v>
      </c>
      <c r="M314" s="8" t="s">
        <v>6</v>
      </c>
      <c r="N314" s="8" t="s">
        <v>12</v>
      </c>
      <c r="O314" s="8" t="s">
        <v>6176</v>
      </c>
      <c r="P314" s="17" t="str">
        <f t="shared" si="8"/>
        <v>Natarajan R.; Murugapandiyan P.; Chinnaswamy S.; Vigneshwari N., "Investigate AlN/GaN HEMT performance for future RF and high voltage switching applications", 2024 International Conference on Advances in Modern Age Technologies for Health and Engineering Science, AMATHE 2024,2024, DOI: 10.1109/AMATHE61652.2024.10582210</v>
      </c>
      <c r="Q314" s="6" t="str">
        <f t="shared" si="9"/>
        <v>Natarajan R.; Murugapandiyan P.; Chinnaswamy S.; Vigneshwari N., "Investigate AlN/GaN HEMT performance for future RF and high voltage switching applications", 2024 International Conference on Advances in Modern Age Technologies for Health and Engineering Science, AMATHE 2024,2024, DOI: 10.1109/AMATHE61652.2024.10582210</v>
      </c>
      <c r="R314" s="6" t="s">
        <v>6177</v>
      </c>
      <c r="S314" s="37" t="s">
        <v>68</v>
      </c>
      <c r="T314" s="6" t="s">
        <v>68</v>
      </c>
      <c r="U314" s="8" t="s">
        <v>56</v>
      </c>
      <c r="V314" s="8" t="s">
        <v>56</v>
      </c>
      <c r="W314" s="8"/>
      <c r="X314" s="8" t="s">
        <v>17128</v>
      </c>
      <c r="Y314" s="8"/>
    </row>
    <row r="315" spans="1:33" ht="75" hidden="1" x14ac:dyDescent="0.2">
      <c r="A315" s="8">
        <v>312</v>
      </c>
      <c r="B315" s="6" t="s">
        <v>17223</v>
      </c>
      <c r="C315" s="6" t="s">
        <v>2</v>
      </c>
      <c r="D315" s="17" t="s">
        <v>6179</v>
      </c>
      <c r="E315" s="8" t="s">
        <v>4</v>
      </c>
      <c r="F315" s="19" t="s">
        <v>6180</v>
      </c>
      <c r="G315" s="7" t="s">
        <v>6</v>
      </c>
      <c r="H315" s="28">
        <v>31</v>
      </c>
      <c r="I315" s="8" t="s">
        <v>8</v>
      </c>
      <c r="J315" s="28">
        <v>3</v>
      </c>
      <c r="K315" s="8" t="s">
        <v>10</v>
      </c>
      <c r="L315" s="8">
        <v>2024</v>
      </c>
      <c r="M315" s="8" t="s">
        <v>6</v>
      </c>
      <c r="N315" s="8" t="s">
        <v>12</v>
      </c>
      <c r="O315" s="8" t="s">
        <v>6181</v>
      </c>
      <c r="P315" s="17" t="str">
        <f t="shared" si="8"/>
        <v>Dayana K.; Vennila B.; Poongodi T., "PERCEPTIONIZATION OF M/D/1 QUEUING MODEL UNDER TRAPEZOIDAL NEUTROSOPHIC NUMBERS", Suranaree Journal of Science and Technology, 31, (3),2024, DOI: 10.55766/sujst-2024-03-e05910</v>
      </c>
      <c r="Q315" s="6" t="str">
        <f t="shared" si="9"/>
        <v>Dayana K.; Vennila B.; Poongodi T., "PERCEPTIONIZATION OF M/D/1 QUEUING MODEL UNDER TRAPEZOIDAL NEUTROSOPHIC NUMBERS", Suranaree Journal of Science and Technology, 31, (3),2024, DOI: 10.55766/sujst-2024-03-e05910</v>
      </c>
      <c r="R315" s="6" t="s">
        <v>6182</v>
      </c>
      <c r="S315" s="37" t="s">
        <v>32</v>
      </c>
      <c r="T315" s="6" t="s">
        <v>4870</v>
      </c>
      <c r="U315" s="8" t="s">
        <v>4871</v>
      </c>
      <c r="V315" s="8" t="s">
        <v>114</v>
      </c>
      <c r="W315" s="8"/>
      <c r="X315" s="8" t="s">
        <v>17128</v>
      </c>
      <c r="Y315" s="8"/>
      <c r="Z315" s="108"/>
      <c r="AA315" s="108"/>
      <c r="AB315" s="108"/>
      <c r="AC315" s="108"/>
      <c r="AD315" s="108"/>
      <c r="AE315" s="108"/>
      <c r="AF315" s="108"/>
      <c r="AG315" s="108"/>
    </row>
    <row r="316" spans="1:33" ht="75" hidden="1" x14ac:dyDescent="0.2">
      <c r="A316" s="8">
        <v>313</v>
      </c>
      <c r="B316" s="6" t="s">
        <v>17224</v>
      </c>
      <c r="C316" s="6" t="s">
        <v>2</v>
      </c>
      <c r="D316" s="17" t="s">
        <v>6184</v>
      </c>
      <c r="E316" s="8" t="s">
        <v>4</v>
      </c>
      <c r="F316" s="19" t="s">
        <v>330</v>
      </c>
      <c r="G316" s="7" t="s">
        <v>6</v>
      </c>
      <c r="H316" s="28">
        <v>1</v>
      </c>
      <c r="I316" s="8"/>
      <c r="J316" s="28"/>
      <c r="K316" s="8" t="s">
        <v>52</v>
      </c>
      <c r="L316" s="8">
        <v>2024</v>
      </c>
      <c r="M316" s="8" t="s">
        <v>6</v>
      </c>
      <c r="N316" s="8" t="s">
        <v>12</v>
      </c>
      <c r="O316" s="8" t="s">
        <v>6185</v>
      </c>
      <c r="P316" s="17" t="str">
        <f t="shared" si="8"/>
        <v>Anantha Prabha P.; Deva Priya M.; Harish S.; Kavin Prabhu S.; Kiran Kumar S., "Intelligent Fake News Detection Model using Machine Learning Techniques", Lecture Notes in Networks and Systems, 1,2024, DOI: 10.1007/978-981-99-5015-7_10</v>
      </c>
      <c r="Q316" s="6" t="str">
        <f t="shared" si="9"/>
        <v>Anantha Prabha P.; Deva Priya M.; Harish S.; Kavin Prabhu S.; Kiran Kumar S., "Intelligent Fake News Detection Model using Machine Learning Techniques", Lecture Notes in Networks and Systems, 1,2024, DOI: 10.1007/978-981-99-5015-7_10</v>
      </c>
      <c r="R316" s="6" t="s">
        <v>6186</v>
      </c>
      <c r="S316" s="37" t="s">
        <v>68</v>
      </c>
      <c r="T316" s="6" t="s">
        <v>68</v>
      </c>
      <c r="U316" s="8" t="s">
        <v>80</v>
      </c>
      <c r="V316" s="8" t="s">
        <v>80</v>
      </c>
      <c r="W316" s="8"/>
      <c r="X316" s="8" t="s">
        <v>17128</v>
      </c>
      <c r="Y316" s="8"/>
    </row>
    <row r="317" spans="1:33" ht="75" hidden="1" x14ac:dyDescent="0.2">
      <c r="A317" s="8">
        <v>314</v>
      </c>
      <c r="B317" s="6" t="s">
        <v>17225</v>
      </c>
      <c r="C317" s="6" t="s">
        <v>2</v>
      </c>
      <c r="D317" s="17" t="s">
        <v>6188</v>
      </c>
      <c r="E317" s="8" t="s">
        <v>4</v>
      </c>
      <c r="F317" s="8" t="s">
        <v>42</v>
      </c>
      <c r="G317" s="7"/>
      <c r="H317" s="28"/>
      <c r="I317" s="8"/>
      <c r="J317" s="28"/>
      <c r="K317" s="8" t="s">
        <v>52</v>
      </c>
      <c r="L317" s="8">
        <v>2024</v>
      </c>
      <c r="M317" s="8" t="s">
        <v>6</v>
      </c>
      <c r="N317" s="8" t="s">
        <v>12</v>
      </c>
      <c r="O317" s="8" t="s">
        <v>6189</v>
      </c>
      <c r="P317" s="17" t="str">
        <f t="shared" si="8"/>
        <v>Sakthi kumar B.; Revathi R., "A Comprehensive Review on Image Encryption Techniques using Memristor based Chaotic System for Multimedia Application", IETE Journal of Research,2024, DOI: 10.1080/03772063.2024.2373899</v>
      </c>
      <c r="Q317" s="6" t="str">
        <f t="shared" si="9"/>
        <v>Sakthi kumar B.; Revathi R., "A Comprehensive Review on Image Encryption Techniques using Memristor based Chaotic System for Multimedia Application", IETE Journal of Research,2024, DOI: 10.1080/03772063.2024.2373899</v>
      </c>
      <c r="R317" s="6" t="s">
        <v>6190</v>
      </c>
      <c r="S317" s="37" t="s">
        <v>32</v>
      </c>
      <c r="T317" s="6" t="s">
        <v>55</v>
      </c>
      <c r="U317" s="8" t="s">
        <v>56</v>
      </c>
      <c r="V317" s="8" t="s">
        <v>56</v>
      </c>
      <c r="W317" s="8"/>
      <c r="X317" s="8" t="s">
        <v>17128</v>
      </c>
      <c r="Y317" s="8"/>
    </row>
    <row r="318" spans="1:33" ht="90" hidden="1" x14ac:dyDescent="0.2">
      <c r="A318" s="8">
        <v>315</v>
      </c>
      <c r="B318" s="6" t="s">
        <v>17226</v>
      </c>
      <c r="C318" s="6" t="s">
        <v>2</v>
      </c>
      <c r="D318" s="17" t="s">
        <v>6192</v>
      </c>
      <c r="E318" s="8" t="s">
        <v>4</v>
      </c>
      <c r="F318" s="19" t="s">
        <v>6118</v>
      </c>
      <c r="G318" s="7"/>
      <c r="H318" s="28"/>
      <c r="I318" s="8"/>
      <c r="J318" s="28"/>
      <c r="K318" s="8" t="s">
        <v>52</v>
      </c>
      <c r="L318" s="8">
        <v>2024</v>
      </c>
      <c r="M318" s="8" t="s">
        <v>6</v>
      </c>
      <c r="N318" s="8" t="s">
        <v>12</v>
      </c>
      <c r="O318" s="8" t="s">
        <v>6193</v>
      </c>
      <c r="P318" s="17" t="str">
        <f t="shared" si="8"/>
        <v>Renu K.; Menaha R.; Ganagavalli K.; Yamuna N.; Antony Vijay J.; Glory E., "Performance Optimization in Software-Defined Networks Based on IoT Networks", Proceedings of 9th International Conference on Science, Technology, Engineering and Mathematics: The Role of Emerging Technologies in Digital Transformation, ICONSTEM 2024,2024, DOI: 10.1109/ICONSTEM60960.2024.10568844</v>
      </c>
      <c r="Q318" s="6" t="str">
        <f t="shared" si="9"/>
        <v>Renu K.; Menaha R.; Ganagavalli K.; Yamuna N.; Antony Vijay J.; Glory E., "Performance Optimization in Software-Defined Networks Based on IoT Networks", Proceedings of 9th International Conference on Science, Technology, Engineering and Mathematics: The Role of Emerging Technologies in Digital Transformation, ICONSTEM 2024,2024, DOI: 10.1109/ICONSTEM60960.2024.10568844</v>
      </c>
      <c r="R318" s="6" t="s">
        <v>6194</v>
      </c>
      <c r="S318" s="37" t="s">
        <v>68</v>
      </c>
      <c r="T318" s="6" t="s">
        <v>68</v>
      </c>
      <c r="U318" s="8" t="s">
        <v>864</v>
      </c>
      <c r="V318" s="8" t="s">
        <v>864</v>
      </c>
      <c r="W318" s="8"/>
      <c r="X318" s="8" t="s">
        <v>17128</v>
      </c>
      <c r="Y318" s="8"/>
    </row>
    <row r="319" spans="1:33" ht="75" hidden="1" x14ac:dyDescent="0.2">
      <c r="A319" s="8">
        <v>316</v>
      </c>
      <c r="B319" s="30" t="s">
        <v>6195</v>
      </c>
      <c r="C319" s="6" t="s">
        <v>2</v>
      </c>
      <c r="D319" s="17" t="s">
        <v>6196</v>
      </c>
      <c r="E319" s="8" t="s">
        <v>4</v>
      </c>
      <c r="F319" s="19" t="s">
        <v>423</v>
      </c>
      <c r="G319" s="7" t="s">
        <v>6</v>
      </c>
      <c r="H319" s="28">
        <v>2024</v>
      </c>
      <c r="I319" s="8"/>
      <c r="J319" s="28"/>
      <c r="K319" s="8" t="s">
        <v>52</v>
      </c>
      <c r="L319" s="8">
        <v>2024</v>
      </c>
      <c r="M319" s="8" t="s">
        <v>6</v>
      </c>
      <c r="N319" s="8" t="s">
        <v>12</v>
      </c>
      <c r="O319" s="8" t="s">
        <v>6197</v>
      </c>
      <c r="P319" s="17" t="str">
        <f t="shared" si="8"/>
        <v>Haldorai A.; Babitha Lincy R.; Murugan S.; Balakrishnan M., "Significance of AI in Smart Agriculture: Methods, Technologies, Trends, and Challenges", EAI/Springer Innovations in Communication and Computing, 2024,2024, DOI: 10.1007/978-3-031-53972-5_1</v>
      </c>
      <c r="Q319" s="6" t="str">
        <f t="shared" si="9"/>
        <v>Haldorai A.; Babitha Lincy R.; Murugan S.; Balakrishnan M., "Significance of AI in Smart Agriculture: Methods, Technologies, Trends, and Challenges", EAI/Springer Innovations in Communication and Computing, 2024,2024, DOI: 10.1007/978-3-031-53972-5_1</v>
      </c>
      <c r="R319" s="6" t="s">
        <v>6198</v>
      </c>
      <c r="S319" s="37" t="s">
        <v>61</v>
      </c>
      <c r="T319" s="6" t="s">
        <v>5003</v>
      </c>
      <c r="U319" s="8" t="s">
        <v>6199</v>
      </c>
      <c r="V319" s="8" t="s">
        <v>80</v>
      </c>
      <c r="W319" s="8"/>
      <c r="X319" s="8" t="s">
        <v>17128</v>
      </c>
      <c r="Y319" s="8"/>
    </row>
    <row r="320" spans="1:33" ht="75" hidden="1" x14ac:dyDescent="0.2">
      <c r="A320" s="8">
        <v>317</v>
      </c>
      <c r="B320" s="6" t="s">
        <v>17227</v>
      </c>
      <c r="C320" s="6" t="s">
        <v>2</v>
      </c>
      <c r="D320" s="17" t="s">
        <v>6201</v>
      </c>
      <c r="E320" s="8" t="s">
        <v>4</v>
      </c>
      <c r="F320" s="19" t="s">
        <v>6123</v>
      </c>
      <c r="G320" s="7"/>
      <c r="H320" s="28"/>
      <c r="I320" s="8"/>
      <c r="J320" s="28"/>
      <c r="K320" s="8" t="s">
        <v>52</v>
      </c>
      <c r="L320" s="8">
        <v>2024</v>
      </c>
      <c r="M320" s="8" t="s">
        <v>6</v>
      </c>
      <c r="N320" s="8" t="s">
        <v>12</v>
      </c>
      <c r="O320" s="8" t="s">
        <v>6202</v>
      </c>
      <c r="P320" s="17" t="str">
        <f t="shared" si="8"/>
        <v>Duraisamy P.; Vidhya V.; Preetha T.; Niranjani V., "Implementing Machine Learning Techniques for Hair Health Prediction in Follicle Futures", 2nd IEEE International Conference on Data Science and Information System, ICDSIS 2024,2024, DOI: 10.1109/ICDSIS61070.2024.10594069</v>
      </c>
      <c r="Q320" s="6" t="str">
        <f t="shared" si="9"/>
        <v>Duraisamy P.; Vidhya V.; Preetha T.; Niranjani V., "Implementing Machine Learning Techniques for Hair Health Prediction in Follicle Futures", 2nd IEEE International Conference on Data Science and Information System, ICDSIS 2024,2024, DOI: 10.1109/ICDSIS61070.2024.10594069</v>
      </c>
      <c r="R320" s="6" t="s">
        <v>6203</v>
      </c>
      <c r="S320" s="37" t="s">
        <v>68</v>
      </c>
      <c r="T320" s="6" t="s">
        <v>68</v>
      </c>
      <c r="U320" s="8" t="s">
        <v>80</v>
      </c>
      <c r="V320" s="8" t="s">
        <v>80</v>
      </c>
      <c r="W320" s="8"/>
      <c r="X320" s="8" t="s">
        <v>17128</v>
      </c>
      <c r="Y320" s="8"/>
    </row>
    <row r="321" spans="1:33" ht="75" hidden="1" x14ac:dyDescent="0.2">
      <c r="A321" s="8">
        <v>318</v>
      </c>
      <c r="B321" s="6" t="s">
        <v>17228</v>
      </c>
      <c r="C321" s="6" t="s">
        <v>2</v>
      </c>
      <c r="D321" s="17" t="s">
        <v>6205</v>
      </c>
      <c r="E321" s="8" t="s">
        <v>4</v>
      </c>
      <c r="F321" s="8" t="s">
        <v>6206</v>
      </c>
      <c r="G321" s="7" t="s">
        <v>6</v>
      </c>
      <c r="H321" s="28">
        <v>14</v>
      </c>
      <c r="I321" s="8" t="s">
        <v>8</v>
      </c>
      <c r="J321" s="28">
        <v>2</v>
      </c>
      <c r="K321" s="8" t="s">
        <v>10</v>
      </c>
      <c r="L321" s="8">
        <v>2024</v>
      </c>
      <c r="M321" s="8" t="s">
        <v>6</v>
      </c>
      <c r="N321" s="8" t="s">
        <v>12</v>
      </c>
      <c r="O321" s="8" t="s">
        <v>6207</v>
      </c>
      <c r="P321" s="17" t="str">
        <f t="shared" si="8"/>
        <v>Revathi M.; Devi D.; Menaha R.; Dineshkumar R.; Mohan S., "Enhanced Visual Cryptographic Schemes with Essential Access Structures and Pixel-Wise Operations", Journal of Cybersecurity and Information Management, 14, (2),2024, DOI: 10.54216/JCIM.140221</v>
      </c>
      <c r="Q321" s="6" t="str">
        <f t="shared" si="9"/>
        <v>Revathi M.; Devi D.; Menaha R.; Dineshkumar R.; Mohan S., "Enhanced Visual Cryptographic Schemes with Essential Access Structures and Pixel-Wise Operations", Journal of Cybersecurity and Information Management, 14, (2),2024, DOI: 10.54216/JCIM.140221</v>
      </c>
      <c r="R321" s="6" t="s">
        <v>6208</v>
      </c>
      <c r="S321" s="37" t="s">
        <v>32</v>
      </c>
      <c r="T321" s="6" t="s">
        <v>55</v>
      </c>
      <c r="U321" s="8" t="s">
        <v>864</v>
      </c>
      <c r="V321" s="8" t="s">
        <v>864</v>
      </c>
      <c r="W321" s="8"/>
      <c r="X321" s="8" t="s">
        <v>17128</v>
      </c>
      <c r="Y321" s="8"/>
    </row>
    <row r="322" spans="1:33" ht="75" hidden="1" x14ac:dyDescent="0.2">
      <c r="A322" s="8">
        <v>319</v>
      </c>
      <c r="B322" s="30" t="s">
        <v>6209</v>
      </c>
      <c r="C322" s="6" t="s">
        <v>2</v>
      </c>
      <c r="D322" s="17" t="s">
        <v>6210</v>
      </c>
      <c r="E322" s="8" t="s">
        <v>4</v>
      </c>
      <c r="F322" s="19" t="s">
        <v>6104</v>
      </c>
      <c r="G322" s="7"/>
      <c r="H322" s="28"/>
      <c r="I322" s="8"/>
      <c r="J322" s="28"/>
      <c r="K322" s="8" t="s">
        <v>52</v>
      </c>
      <c r="L322" s="8">
        <v>2024</v>
      </c>
      <c r="M322" s="8" t="s">
        <v>6</v>
      </c>
      <c r="N322" s="8" t="s">
        <v>12</v>
      </c>
      <c r="O322" s="8" t="s">
        <v>6211</v>
      </c>
      <c r="P322" s="17" t="str">
        <f t="shared" si="8"/>
        <v>Megala R.; Yalini S.; Srinidhi P.S.; Rithish S.; Afreed S., "REDOSE - Real-Time Domestic product Service Provider", Proceedings - 3rd International Conference on Advances in Computing, Communication and Applied Informatics, ACCAI 2024,2024, DOI: 10.1109/ACCAI61061.2024.10602466</v>
      </c>
      <c r="Q322" s="6" t="str">
        <f t="shared" si="9"/>
        <v>Megala R.; Yalini S.; Srinidhi P.S.; Rithish S.; Afreed S., "REDOSE - Real-Time Domestic product Service Provider", Proceedings - 3rd International Conference on Advances in Computing, Communication and Applied Informatics, ACCAI 2024,2024, DOI: 10.1109/ACCAI61061.2024.10602466</v>
      </c>
      <c r="R322" s="6" t="s">
        <v>6212</v>
      </c>
      <c r="S322" s="37" t="s">
        <v>68</v>
      </c>
      <c r="T322" s="6" t="s">
        <v>68</v>
      </c>
      <c r="U322" s="8" t="s">
        <v>570</v>
      </c>
      <c r="V322" s="8" t="s">
        <v>570</v>
      </c>
      <c r="W322" s="8"/>
      <c r="X322" s="8" t="s">
        <v>17128</v>
      </c>
      <c r="Y322" s="8"/>
    </row>
    <row r="323" spans="1:33" ht="75" hidden="1" x14ac:dyDescent="0.2">
      <c r="A323" s="8">
        <v>320</v>
      </c>
      <c r="B323" s="6" t="s">
        <v>17229</v>
      </c>
      <c r="C323" s="6" t="s">
        <v>2</v>
      </c>
      <c r="D323" s="17" t="s">
        <v>6214</v>
      </c>
      <c r="E323" s="8" t="s">
        <v>4</v>
      </c>
      <c r="F323" s="19" t="s">
        <v>330</v>
      </c>
      <c r="G323" s="7" t="s">
        <v>6</v>
      </c>
      <c r="H323" s="28">
        <v>1</v>
      </c>
      <c r="I323" s="8"/>
      <c r="J323" s="28"/>
      <c r="K323" s="8" t="s">
        <v>52</v>
      </c>
      <c r="L323" s="8">
        <v>2024</v>
      </c>
      <c r="M323" s="8" t="s">
        <v>6</v>
      </c>
      <c r="N323" s="8" t="s">
        <v>12</v>
      </c>
      <c r="O323" s="8" t="s">
        <v>6215</v>
      </c>
      <c r="P323" s="17" t="str">
        <f t="shared" si="8"/>
        <v>Arunachalam N.; Sengathir J.; Priya M.D., "Snow Leopard Optimization Algorithm-Based Energy Efficient Cluster Head Selection in Internet of Things", Lecture Notes in Networks and Systems, 1,2024, DOI: 10.1007/978-981-99-5015-7_55</v>
      </c>
      <c r="Q323" s="6" t="str">
        <f t="shared" si="9"/>
        <v>Arunachalam N.; Sengathir J.; Priya M.D., "Snow Leopard Optimization Algorithm-Based Energy Efficient Cluster Head Selection in Internet of Things", Lecture Notes in Networks and Systems, 1,2024, DOI: 10.1007/978-981-99-5015-7_55</v>
      </c>
      <c r="R323" s="6" t="s">
        <v>6216</v>
      </c>
      <c r="S323" s="37" t="s">
        <v>68</v>
      </c>
      <c r="T323" s="6" t="s">
        <v>68</v>
      </c>
      <c r="U323" s="8" t="s">
        <v>80</v>
      </c>
      <c r="V323" s="8" t="s">
        <v>80</v>
      </c>
      <c r="W323" s="8"/>
      <c r="X323" s="8" t="s">
        <v>17128</v>
      </c>
      <c r="Y323" s="8"/>
    </row>
    <row r="324" spans="1:33" ht="75" hidden="1" x14ac:dyDescent="0.2">
      <c r="A324" s="8">
        <v>321</v>
      </c>
      <c r="B324" s="6" t="s">
        <v>17230</v>
      </c>
      <c r="C324" s="6" t="s">
        <v>2</v>
      </c>
      <c r="D324" s="17" t="s">
        <v>6218</v>
      </c>
      <c r="E324" s="8" t="s">
        <v>4</v>
      </c>
      <c r="F324" s="19" t="s">
        <v>6123</v>
      </c>
      <c r="G324" s="7"/>
      <c r="H324" s="28"/>
      <c r="I324" s="8"/>
      <c r="J324" s="28"/>
      <c r="K324" s="8" t="s">
        <v>52</v>
      </c>
      <c r="L324" s="8">
        <v>2024</v>
      </c>
      <c r="M324" s="8" t="s">
        <v>6</v>
      </c>
      <c r="N324" s="8" t="s">
        <v>12</v>
      </c>
      <c r="O324" s="8" t="s">
        <v>6219</v>
      </c>
      <c r="P324" s="17" t="str">
        <f t="shared" ref="P324:P387" si="10">B324&amp;C324&amp;D324&amp;E324&amp;F324&amp;G324&amp;H324&amp;I324&amp;J324&amp;K324&amp;L324&amp;M324&amp;N324&amp;O324</f>
        <v>Ponnambili S.; Vivek Kumar M.; Tiwar D.; Shukla R.P.; Verma A.; Pawar V.V., "Enhancing Medical Image Analysis with Machine Learning and Image Processing", 2nd IEEE International Conference on Data Science and Information System, ICDSIS 2024,2024, DOI: 10.1109/ICDSIS61070.2024.10594397</v>
      </c>
      <c r="Q324" s="6" t="str">
        <f t="shared" ref="Q324:Q387" si="11">P324</f>
        <v>Ponnambili S.; Vivek Kumar M.; Tiwar D.; Shukla R.P.; Verma A.; Pawar V.V., "Enhancing Medical Image Analysis with Machine Learning and Image Processing", 2nd IEEE International Conference on Data Science and Information System, ICDSIS 2024,2024, DOI: 10.1109/ICDSIS61070.2024.10594397</v>
      </c>
      <c r="R324" s="6" t="s">
        <v>6220</v>
      </c>
      <c r="S324" s="37" t="s">
        <v>68</v>
      </c>
      <c r="T324" s="6" t="s">
        <v>68</v>
      </c>
      <c r="U324" s="8" t="s">
        <v>56</v>
      </c>
      <c r="V324" s="8" t="s">
        <v>56</v>
      </c>
      <c r="W324" s="8"/>
      <c r="X324" s="8" t="s">
        <v>17128</v>
      </c>
      <c r="Y324" s="8"/>
    </row>
    <row r="325" spans="1:33" ht="75" hidden="1" x14ac:dyDescent="0.2">
      <c r="A325" s="8">
        <v>322</v>
      </c>
      <c r="B325" s="6" t="s">
        <v>17231</v>
      </c>
      <c r="C325" s="6" t="s">
        <v>2</v>
      </c>
      <c r="D325" s="17" t="s">
        <v>6222</v>
      </c>
      <c r="E325" s="8" t="s">
        <v>4</v>
      </c>
      <c r="F325" s="19" t="s">
        <v>6133</v>
      </c>
      <c r="G325" s="7"/>
      <c r="H325" s="28"/>
      <c r="I325" s="8"/>
      <c r="J325" s="28"/>
      <c r="K325" s="8" t="s">
        <v>52</v>
      </c>
      <c r="L325" s="8">
        <v>2024</v>
      </c>
      <c r="M325" s="8" t="s">
        <v>6</v>
      </c>
      <c r="N325" s="8" t="s">
        <v>12</v>
      </c>
      <c r="O325" s="8" t="s">
        <v>6223</v>
      </c>
      <c r="P325" s="17" t="str">
        <f t="shared" si="10"/>
        <v>Govindasamy C.; Dayana T.R.N.; Adkar S.D.; Prakash D.S.; Gupta A.S.; Trivedi S.K., "Intelligent Energy Management Energy Storage Systems Using Machine Learning", 2024 International Conference on Intelligent Systems for Cybersecurity, ISCS 2024,2024, DOI: 10.1109/ISCS61804.2024.10581115</v>
      </c>
      <c r="Q325" s="6" t="str">
        <f t="shared" si="11"/>
        <v>Govindasamy C.; Dayana T.R.N.; Adkar S.D.; Prakash D.S.; Gupta A.S.; Trivedi S.K., "Intelligent Energy Management Energy Storage Systems Using Machine Learning", 2024 International Conference on Intelligent Systems for Cybersecurity, ISCS 2024,2024, DOI: 10.1109/ISCS61804.2024.10581115</v>
      </c>
      <c r="R325" s="6" t="s">
        <v>6224</v>
      </c>
      <c r="S325" s="37" t="s">
        <v>68</v>
      </c>
      <c r="T325" s="6" t="s">
        <v>68</v>
      </c>
      <c r="U325" s="8" t="s">
        <v>601</v>
      </c>
      <c r="V325" s="8" t="s">
        <v>601</v>
      </c>
      <c r="W325" s="8"/>
      <c r="X325" s="8" t="s">
        <v>17128</v>
      </c>
      <c r="Y325" s="8"/>
    </row>
    <row r="326" spans="1:33" ht="90" hidden="1" x14ac:dyDescent="0.2">
      <c r="A326" s="8">
        <v>323</v>
      </c>
      <c r="B326" s="6" t="s">
        <v>17232</v>
      </c>
      <c r="C326" s="6" t="s">
        <v>2</v>
      </c>
      <c r="D326" s="17" t="s">
        <v>50</v>
      </c>
      <c r="E326" s="8" t="s">
        <v>4</v>
      </c>
      <c r="F326" s="8" t="s">
        <v>51</v>
      </c>
      <c r="G326" s="7"/>
      <c r="H326" s="28"/>
      <c r="I326" s="8"/>
      <c r="J326" s="28"/>
      <c r="K326" s="8" t="s">
        <v>52</v>
      </c>
      <c r="L326" s="8">
        <v>2024</v>
      </c>
      <c r="M326" s="8" t="s">
        <v>6</v>
      </c>
      <c r="N326" s="8" t="s">
        <v>12</v>
      </c>
      <c r="O326" s="8" t="s">
        <v>53</v>
      </c>
      <c r="P326" s="17" t="str">
        <f t="shared" si="10"/>
        <v>Alsaif H.; Wekalao J.; Ali N.B.; Kahouli O.; Logeshwaran J.; Patel S.K.; Armghan A., "Design and Optimization of a MXene-Based Terahertz Surface Plasmon Resonance Sensor for Malaria Detection", Plasmonics,2024, DOI: 10.1007/s11468-024-02455-6</v>
      </c>
      <c r="Q326" s="6" t="str">
        <f t="shared" si="11"/>
        <v>Alsaif H.; Wekalao J.; Ali N.B.; Kahouli O.; Logeshwaran J.; Patel S.K.; Armghan A., "Design and Optimization of a MXene-Based Terahertz Surface Plasmon Resonance Sensor for Malaria Detection", Plasmonics,2024, DOI: 10.1007/s11468-024-02455-6</v>
      </c>
      <c r="R326" s="6" t="s">
        <v>54</v>
      </c>
      <c r="S326" s="37" t="s">
        <v>32</v>
      </c>
      <c r="T326" s="6" t="s">
        <v>55</v>
      </c>
      <c r="U326" s="8" t="s">
        <v>56</v>
      </c>
      <c r="V326" s="8" t="s">
        <v>56</v>
      </c>
      <c r="W326" s="8" t="s">
        <v>1939</v>
      </c>
      <c r="X326" s="8" t="s">
        <v>17128</v>
      </c>
      <c r="Y326" s="8"/>
    </row>
    <row r="327" spans="1:33" ht="75" hidden="1" x14ac:dyDescent="0.2">
      <c r="A327" s="8">
        <v>324</v>
      </c>
      <c r="B327" s="30" t="s">
        <v>6225</v>
      </c>
      <c r="C327" s="6" t="s">
        <v>2</v>
      </c>
      <c r="D327" s="17" t="s">
        <v>6226</v>
      </c>
      <c r="E327" s="8" t="s">
        <v>4</v>
      </c>
      <c r="F327" s="19" t="s">
        <v>6128</v>
      </c>
      <c r="G327" s="7"/>
      <c r="H327" s="28"/>
      <c r="I327" s="8"/>
      <c r="J327" s="28"/>
      <c r="K327" s="8" t="s">
        <v>52</v>
      </c>
      <c r="L327" s="8">
        <v>2024</v>
      </c>
      <c r="M327" s="8" t="s">
        <v>6</v>
      </c>
      <c r="N327" s="8" t="s">
        <v>12</v>
      </c>
      <c r="O327" s="8" t="s">
        <v>6227</v>
      </c>
      <c r="P327" s="17" t="str">
        <f t="shared" si="10"/>
        <v>Swagat Teejoram R.; Arunkumar T.; Sivaprasath U.; Abiram R.; Balraj E., "Utilizing Blockchain Consortiums Potential to Transform Food Supply Chains", Proceedings of the 3rd International Conference on Applied Artificial Intelligence and Computing, ICAAIC 2024,2024, DOI: 10.1109/ICAAIC60222.2024.10575165</v>
      </c>
      <c r="Q327" s="6" t="str">
        <f t="shared" si="11"/>
        <v>Swagat Teejoram R.; Arunkumar T.; Sivaprasath U.; Abiram R.; Balraj E., "Utilizing Blockchain Consortiums Potential to Transform Food Supply Chains", Proceedings of the 3rd International Conference on Applied Artificial Intelligence and Computing, ICAAIC 2024,2024, DOI: 10.1109/ICAAIC60222.2024.10575165</v>
      </c>
      <c r="R327" s="6" t="s">
        <v>6228</v>
      </c>
      <c r="S327" s="37" t="s">
        <v>68</v>
      </c>
      <c r="T327" s="6" t="s">
        <v>68</v>
      </c>
      <c r="U327" s="8" t="s">
        <v>864</v>
      </c>
      <c r="V327" s="8" t="s">
        <v>864</v>
      </c>
      <c r="W327" s="8"/>
      <c r="X327" s="8" t="s">
        <v>17128</v>
      </c>
      <c r="Y327" s="8"/>
    </row>
    <row r="328" spans="1:33" ht="75" hidden="1" x14ac:dyDescent="0.2">
      <c r="A328" s="8">
        <v>325</v>
      </c>
      <c r="B328" s="6" t="s">
        <v>17233</v>
      </c>
      <c r="C328" s="6" t="s">
        <v>2</v>
      </c>
      <c r="D328" s="17" t="s">
        <v>6230</v>
      </c>
      <c r="E328" s="8" t="s">
        <v>4</v>
      </c>
      <c r="F328" s="19" t="s">
        <v>6231</v>
      </c>
      <c r="G328" s="7"/>
      <c r="H328" s="28"/>
      <c r="I328" s="8"/>
      <c r="J328" s="28"/>
      <c r="K328" s="8" t="s">
        <v>52</v>
      </c>
      <c r="L328" s="8">
        <v>2024</v>
      </c>
      <c r="M328" s="8" t="s">
        <v>6</v>
      </c>
      <c r="N328" s="8" t="s">
        <v>12</v>
      </c>
      <c r="O328" s="8" t="s">
        <v>6232</v>
      </c>
      <c r="P328" s="17" t="str">
        <f t="shared" si="10"/>
        <v>Shanthi M.; Sindhu M.P.; Prawin Raj G.; Subash V.K.; Nithishkumar T., "Analyzing Transient Response of Series RLC Circuit using Numerical Methods", 5th International Conference on Recent Trends in Computer Science and Technology, ICRTCST 2024 - Proceedings,2024, DOI: 10.1109/ICRTCST61793.2024.10578524</v>
      </c>
      <c r="Q328" s="6" t="str">
        <f t="shared" si="11"/>
        <v>Shanthi M.; Sindhu M.P.; Prawin Raj G.; Subash V.K.; Nithishkumar T., "Analyzing Transient Response of Series RLC Circuit using Numerical Methods", 5th International Conference on Recent Trends in Computer Science and Technology, ICRTCST 2024 - Proceedings,2024, DOI: 10.1109/ICRTCST61793.2024.10578524</v>
      </c>
      <c r="R328" s="6" t="s">
        <v>6233</v>
      </c>
      <c r="S328" s="37" t="s">
        <v>68</v>
      </c>
      <c r="T328" s="6" t="s">
        <v>68</v>
      </c>
      <c r="U328" s="8" t="s">
        <v>4871</v>
      </c>
      <c r="V328" s="8" t="s">
        <v>114</v>
      </c>
      <c r="W328" s="8"/>
      <c r="X328" s="8" t="s">
        <v>17128</v>
      </c>
      <c r="Y328" s="8"/>
      <c r="Z328" s="108"/>
      <c r="AA328" s="108"/>
      <c r="AB328" s="108"/>
      <c r="AC328" s="108"/>
      <c r="AD328" s="108"/>
      <c r="AE328" s="108"/>
      <c r="AF328" s="108"/>
      <c r="AG328" s="108"/>
    </row>
    <row r="329" spans="1:33" ht="75" hidden="1" x14ac:dyDescent="0.2">
      <c r="A329" s="8">
        <v>326</v>
      </c>
      <c r="B329" s="6" t="s">
        <v>17234</v>
      </c>
      <c r="C329" s="6" t="s">
        <v>2</v>
      </c>
      <c r="D329" s="17" t="s">
        <v>6235</v>
      </c>
      <c r="E329" s="8" t="s">
        <v>4</v>
      </c>
      <c r="F329" s="19" t="s">
        <v>330</v>
      </c>
      <c r="G329" s="7" t="s">
        <v>6</v>
      </c>
      <c r="H329" s="28" t="s">
        <v>6109</v>
      </c>
      <c r="I329" s="8"/>
      <c r="J329" s="28"/>
      <c r="K329" s="8" t="s">
        <v>52</v>
      </c>
      <c r="L329" s="8">
        <v>2024</v>
      </c>
      <c r="M329" s="8" t="s">
        <v>6</v>
      </c>
      <c r="N329" s="8" t="s">
        <v>12</v>
      </c>
      <c r="O329" s="8" t="s">
        <v>6236</v>
      </c>
      <c r="P329" s="17" t="str">
        <f t="shared" si="10"/>
        <v>Anantha Prabha P.; Sachin S.; Srinithish U.; Deva Priya M.; Karthick S., "Automated Underwater Fish Species Recognition using Deep Learning-based Techniques", Lecture Notes in Networks and Systems, 954 LNNS,2024, DOI: 10.1007/978-981-97-1724-8_69</v>
      </c>
      <c r="Q329" s="6" t="str">
        <f t="shared" si="11"/>
        <v>Anantha Prabha P.; Sachin S.; Srinithish U.; Deva Priya M.; Karthick S., "Automated Underwater Fish Species Recognition using Deep Learning-based Techniques", Lecture Notes in Networks and Systems, 954 LNNS,2024, DOI: 10.1007/978-981-97-1724-8_69</v>
      </c>
      <c r="R329" s="6" t="s">
        <v>6237</v>
      </c>
      <c r="S329" s="37" t="s">
        <v>68</v>
      </c>
      <c r="T329" s="6" t="s">
        <v>68</v>
      </c>
      <c r="U329" s="8" t="s">
        <v>80</v>
      </c>
      <c r="V329" s="8" t="s">
        <v>80</v>
      </c>
      <c r="W329" s="8"/>
      <c r="X329" s="8" t="s">
        <v>17128</v>
      </c>
      <c r="Y329" s="8"/>
    </row>
    <row r="330" spans="1:33" ht="75" hidden="1" x14ac:dyDescent="0.2">
      <c r="A330" s="8">
        <v>327</v>
      </c>
      <c r="B330" s="6" t="s">
        <v>6195</v>
      </c>
      <c r="C330" s="6" t="s">
        <v>2</v>
      </c>
      <c r="D330" s="17" t="s">
        <v>6238</v>
      </c>
      <c r="E330" s="8" t="s">
        <v>4</v>
      </c>
      <c r="F330" s="19" t="s">
        <v>423</v>
      </c>
      <c r="G330" s="7" t="s">
        <v>6</v>
      </c>
      <c r="H330" s="28">
        <v>2024</v>
      </c>
      <c r="I330" s="8"/>
      <c r="J330" s="28"/>
      <c r="K330" s="8" t="s">
        <v>52</v>
      </c>
      <c r="L330" s="8">
        <v>2024</v>
      </c>
      <c r="M330" s="8" t="s">
        <v>6</v>
      </c>
      <c r="N330" s="8" t="s">
        <v>12</v>
      </c>
      <c r="O330" s="8" t="s">
        <v>6239</v>
      </c>
      <c r="P330" s="17" t="str">
        <f t="shared" si="10"/>
        <v>Haldorai A.; Babitha Lincy R.; Murugan S.; Balakrishnan M., "AI-Based Smart Decision System for Early and Accurate Brain Tumor Prediction", EAI/Springer Innovations in Communication and Computing, 2024,2024, DOI: 10.1007/978-3-031-53972-5_4</v>
      </c>
      <c r="Q330" s="6" t="str">
        <f t="shared" si="11"/>
        <v>Haldorai A.; Babitha Lincy R.; Murugan S.; Balakrishnan M., "AI-Based Smart Decision System for Early and Accurate Brain Tumor Prediction", EAI/Springer Innovations in Communication and Computing, 2024,2024, DOI: 10.1007/978-3-031-53972-5_4</v>
      </c>
      <c r="R330" s="6" t="s">
        <v>6240</v>
      </c>
      <c r="S330" s="37" t="s">
        <v>61</v>
      </c>
      <c r="T330" s="6" t="s">
        <v>5003</v>
      </c>
      <c r="U330" s="8" t="s">
        <v>6199</v>
      </c>
      <c r="V330" s="8" t="s">
        <v>80</v>
      </c>
      <c r="W330" s="8"/>
      <c r="X330" s="8" t="s">
        <v>17128</v>
      </c>
      <c r="Y330" s="8"/>
    </row>
    <row r="331" spans="1:33" ht="75" hidden="1" x14ac:dyDescent="0.2">
      <c r="A331" s="8">
        <v>328</v>
      </c>
      <c r="B331" s="6" t="s">
        <v>17235</v>
      </c>
      <c r="C331" s="6" t="s">
        <v>2</v>
      </c>
      <c r="D331" s="17" t="s">
        <v>6242</v>
      </c>
      <c r="E331" s="8" t="s">
        <v>4</v>
      </c>
      <c r="F331" s="19" t="s">
        <v>330</v>
      </c>
      <c r="G331" s="7" t="s">
        <v>6</v>
      </c>
      <c r="H331" s="28">
        <v>1</v>
      </c>
      <c r="I331" s="8"/>
      <c r="J331" s="28"/>
      <c r="K331" s="8" t="s">
        <v>52</v>
      </c>
      <c r="L331" s="8">
        <v>2024</v>
      </c>
      <c r="M331" s="8" t="s">
        <v>6</v>
      </c>
      <c r="N331" s="8" t="s">
        <v>12</v>
      </c>
      <c r="O331" s="8" t="s">
        <v>6243</v>
      </c>
      <c r="P331" s="17" t="str">
        <f t="shared" si="10"/>
        <v>Sengathir J.; Deva Priya M.; Christy Jeba Malar A.; Jacob S.S., "Energy-Proficient Adaptive Queuing Model-Based Clustering Scheme for Improving Network Lifetime in Wireless Sensor Networks", Lecture Notes in Networks and Systems, 1,2024, DOI: 10.1007/978-981-99-5015-7_52</v>
      </c>
      <c r="Q331" s="6" t="str">
        <f t="shared" si="11"/>
        <v>Sengathir J.; Deva Priya M.; Christy Jeba Malar A.; Jacob S.S., "Energy-Proficient Adaptive Queuing Model-Based Clustering Scheme for Improving Network Lifetime in Wireless Sensor Networks", Lecture Notes in Networks and Systems, 1,2024, DOI: 10.1007/978-981-99-5015-7_52</v>
      </c>
      <c r="R331" s="6" t="s">
        <v>6244</v>
      </c>
      <c r="S331" s="37" t="s">
        <v>68</v>
      </c>
      <c r="T331" s="6" t="s">
        <v>68</v>
      </c>
      <c r="U331" s="8" t="s">
        <v>80</v>
      </c>
      <c r="V331" s="8" t="s">
        <v>80</v>
      </c>
      <c r="W331" s="8"/>
      <c r="X331" s="8" t="s">
        <v>17128</v>
      </c>
      <c r="Y331" s="8"/>
    </row>
    <row r="332" spans="1:33" ht="75" hidden="1" x14ac:dyDescent="0.2">
      <c r="A332" s="8">
        <v>329</v>
      </c>
      <c r="B332" s="6" t="s">
        <v>17236</v>
      </c>
      <c r="C332" s="6" t="s">
        <v>2</v>
      </c>
      <c r="D332" s="17" t="s">
        <v>6246</v>
      </c>
      <c r="E332" s="8" t="s">
        <v>4</v>
      </c>
      <c r="F332" s="8" t="s">
        <v>6247</v>
      </c>
      <c r="G332" s="7" t="s">
        <v>6</v>
      </c>
      <c r="H332" s="28">
        <v>32</v>
      </c>
      <c r="I332" s="8" t="s">
        <v>8</v>
      </c>
      <c r="J332" s="28">
        <v>1</v>
      </c>
      <c r="K332" s="8" t="s">
        <v>10</v>
      </c>
      <c r="L332" s="8">
        <v>2024</v>
      </c>
      <c r="M332" s="8" t="s">
        <v>6</v>
      </c>
      <c r="N332" s="8" t="s">
        <v>12</v>
      </c>
      <c r="O332" s="8" t="s">
        <v>6248</v>
      </c>
      <c r="P332" s="17" t="str">
        <f t="shared" si="10"/>
        <v>Rangasamy M.; Bharathi Dhandapani P.; Zeb A.; Khan I.; Omer A.S.A., "Approximate solutions of fuzzy hybrid differential system using the RK–Fehlberg scheme of order 5", Applied Mathematics in Science and Engineering, 32, (1),2024, DOI: 10.1080/27690911.2024.2376263</v>
      </c>
      <c r="Q332" s="6" t="str">
        <f t="shared" si="11"/>
        <v>Rangasamy M.; Bharathi Dhandapani P.; Zeb A.; Khan I.; Omer A.S.A., "Approximate solutions of fuzzy hybrid differential system using the RK–Fehlberg scheme of order 5", Applied Mathematics in Science and Engineering, 32, (1),2024, DOI: 10.1080/27690911.2024.2376263</v>
      </c>
      <c r="R332" s="6" t="s">
        <v>6249</v>
      </c>
      <c r="S332" s="37" t="s">
        <v>32</v>
      </c>
      <c r="T332" s="6" t="s">
        <v>55</v>
      </c>
      <c r="U332" s="8" t="s">
        <v>4871</v>
      </c>
      <c r="V332" s="8" t="s">
        <v>114</v>
      </c>
      <c r="W332" s="8"/>
      <c r="X332" s="8" t="s">
        <v>17128</v>
      </c>
      <c r="Y332" s="8"/>
      <c r="Z332" s="108"/>
      <c r="AA332" s="108"/>
      <c r="AB332" s="108"/>
      <c r="AC332" s="108"/>
      <c r="AD332" s="108"/>
      <c r="AE332" s="108"/>
      <c r="AF332" s="108"/>
      <c r="AG332" s="108"/>
    </row>
    <row r="333" spans="1:33" ht="75" hidden="1" x14ac:dyDescent="0.2">
      <c r="A333" s="8">
        <v>330</v>
      </c>
      <c r="B333" s="6" t="s">
        <v>17237</v>
      </c>
      <c r="C333" s="6" t="s">
        <v>2</v>
      </c>
      <c r="D333" s="17" t="s">
        <v>6251</v>
      </c>
      <c r="E333" s="8" t="s">
        <v>4</v>
      </c>
      <c r="F333" s="19" t="s">
        <v>6123</v>
      </c>
      <c r="G333" s="7"/>
      <c r="H333" s="28"/>
      <c r="I333" s="8"/>
      <c r="J333" s="28"/>
      <c r="K333" s="8" t="s">
        <v>52</v>
      </c>
      <c r="L333" s="8">
        <v>2024</v>
      </c>
      <c r="M333" s="8" t="s">
        <v>6</v>
      </c>
      <c r="N333" s="8" t="s">
        <v>12</v>
      </c>
      <c r="O333" s="8" t="s">
        <v>6252</v>
      </c>
      <c r="P333" s="17" t="str">
        <f t="shared" si="10"/>
        <v>Dhanasekaran S.; Rajput K.; Yuvaraj N.; Aeri M.; Shukla R.P.; Singh S.K., "Utilizing Cloud Computing for Distributed Training of Deep Learning Models", 2nd IEEE International Conference on Data Science and Information System, ICDSIS 2024,2024, DOI: 10.1109/ICDSIS61070.2024.10594636</v>
      </c>
      <c r="Q333" s="6" t="str">
        <f t="shared" si="11"/>
        <v>Dhanasekaran S.; Rajput K.; Yuvaraj N.; Aeri M.; Shukla R.P.; Singh S.K., "Utilizing Cloud Computing for Distributed Training of Deep Learning Models", 2nd IEEE International Conference on Data Science and Information System, ICDSIS 2024,2024, DOI: 10.1109/ICDSIS61070.2024.10594636</v>
      </c>
      <c r="R333" s="6" t="s">
        <v>6253</v>
      </c>
      <c r="S333" s="37" t="s">
        <v>68</v>
      </c>
      <c r="T333" s="6" t="s">
        <v>68</v>
      </c>
      <c r="U333" s="8" t="s">
        <v>56</v>
      </c>
      <c r="V333" s="8" t="s">
        <v>56</v>
      </c>
      <c r="W333" s="8"/>
      <c r="X333" s="8" t="s">
        <v>17128</v>
      </c>
      <c r="Y333" s="8"/>
    </row>
    <row r="334" spans="1:33" ht="75" hidden="1" x14ac:dyDescent="0.2">
      <c r="A334" s="8">
        <v>331</v>
      </c>
      <c r="B334" s="6" t="s">
        <v>6254</v>
      </c>
      <c r="C334" s="6" t="s">
        <v>2</v>
      </c>
      <c r="D334" s="17" t="s">
        <v>6255</v>
      </c>
      <c r="E334" s="8" t="s">
        <v>4</v>
      </c>
      <c r="F334" s="19" t="s">
        <v>6256</v>
      </c>
      <c r="G334" s="7"/>
      <c r="H334" s="28"/>
      <c r="I334" s="8"/>
      <c r="J334" s="28"/>
      <c r="K334" s="8" t="s">
        <v>52</v>
      </c>
      <c r="L334" s="8">
        <v>2024</v>
      </c>
      <c r="M334" s="8" t="s">
        <v>6</v>
      </c>
      <c r="N334" s="8" t="s">
        <v>12</v>
      </c>
      <c r="O334" s="8" t="s">
        <v>6257</v>
      </c>
      <c r="P334" s="17" t="str">
        <f t="shared" si="10"/>
        <v>Haldorai A.; Babitha Lincy R.; Suriya M.; Balakrishnan M., "Implementation of High-speed and High-Accuracy Convolutional Neural Network Accelerator for Target Detection Applications", 2024 5th International Conference on Innovative Trends in Information Technology, ICITIIT 2024,2024, DOI: 10.1109/ICITIIT61487.2024.10580388</v>
      </c>
      <c r="Q334" s="6" t="str">
        <f t="shared" si="11"/>
        <v>Haldorai A.; Babitha Lincy R.; Suriya M.; Balakrishnan M., "Implementation of High-speed and High-Accuracy Convolutional Neural Network Accelerator for Target Detection Applications", 2024 5th International Conference on Innovative Trends in Information Technology, ICITIIT 2024,2024, DOI: 10.1109/ICITIIT61487.2024.10580388</v>
      </c>
      <c r="R334" s="6" t="s">
        <v>6258</v>
      </c>
      <c r="S334" s="37" t="s">
        <v>68</v>
      </c>
      <c r="T334" s="6" t="s">
        <v>68</v>
      </c>
      <c r="U334" s="8" t="s">
        <v>6199</v>
      </c>
      <c r="V334" s="8" t="s">
        <v>80</v>
      </c>
      <c r="W334" s="8"/>
      <c r="X334" s="8" t="s">
        <v>17128</v>
      </c>
      <c r="Y334" s="8"/>
    </row>
    <row r="335" spans="1:33" ht="60" hidden="1" x14ac:dyDescent="0.2">
      <c r="A335" s="8">
        <v>332</v>
      </c>
      <c r="B335" s="6" t="s">
        <v>17238</v>
      </c>
      <c r="C335" s="6" t="s">
        <v>2</v>
      </c>
      <c r="D335" s="17" t="s">
        <v>6260</v>
      </c>
      <c r="E335" s="8" t="s">
        <v>4</v>
      </c>
      <c r="F335" s="8" t="s">
        <v>1346</v>
      </c>
      <c r="G335" s="7" t="s">
        <v>6</v>
      </c>
      <c r="H335" s="28">
        <v>25</v>
      </c>
      <c r="I335" s="8" t="s">
        <v>8</v>
      </c>
      <c r="J335" s="28">
        <v>4</v>
      </c>
      <c r="K335" s="8" t="s">
        <v>10</v>
      </c>
      <c r="L335" s="8">
        <v>2024</v>
      </c>
      <c r="M335" s="8"/>
      <c r="N335" s="8"/>
      <c r="O335" s="8"/>
      <c r="P335" s="17" t="str">
        <f t="shared" si="10"/>
        <v>Muller P.S.; Swamy V.K.; Venkatarao T.; Chandra Shekhar S.N.; Sultanuddin S.J.; Raja L.; Singasani T.R.; Premkumar R.; Rajaram A., "IMPROVING DIABETES DIAGNOSIS IN INSTANTANEOUS SITUATIONS WITH MANET AND DATA MINING", Journal of Environmental Protection and Ecology, 25, (4),2024</v>
      </c>
      <c r="Q335" s="6" t="str">
        <f t="shared" si="11"/>
        <v>Muller P.S.; Swamy V.K.; Venkatarao T.; Chandra Shekhar S.N.; Sultanuddin S.J.; Raja L.; Singasani T.R.; Premkumar R.; Rajaram A., "IMPROVING DIABETES DIAGNOSIS IN INSTANTANEOUS SITUATIONS WITH MANET AND DATA MINING", Journal of Environmental Protection and Ecology, 25, (4),2024</v>
      </c>
      <c r="R335" s="9" t="s">
        <v>6261</v>
      </c>
      <c r="S335" s="37" t="s">
        <v>32</v>
      </c>
      <c r="T335" s="6" t="s">
        <v>55</v>
      </c>
      <c r="U335" s="8" t="s">
        <v>56</v>
      </c>
      <c r="V335" s="8" t="s">
        <v>56</v>
      </c>
      <c r="W335" s="8"/>
      <c r="X335" s="8" t="s">
        <v>17128</v>
      </c>
      <c r="Y335" s="8"/>
    </row>
    <row r="336" spans="1:33" ht="75" hidden="1" x14ac:dyDescent="0.2">
      <c r="A336" s="8">
        <v>333</v>
      </c>
      <c r="B336" s="6" t="s">
        <v>17239</v>
      </c>
      <c r="C336" s="6" t="s">
        <v>2</v>
      </c>
      <c r="D336" s="17" t="s">
        <v>6263</v>
      </c>
      <c r="E336" s="8" t="s">
        <v>4</v>
      </c>
      <c r="F336" s="8" t="s">
        <v>6264</v>
      </c>
      <c r="G336" s="7" t="s">
        <v>6</v>
      </c>
      <c r="H336" s="28">
        <v>3</v>
      </c>
      <c r="I336" s="8"/>
      <c r="J336" s="28"/>
      <c r="K336" s="8" t="s">
        <v>52</v>
      </c>
      <c r="L336" s="8">
        <v>2024</v>
      </c>
      <c r="M336" s="8" t="s">
        <v>6</v>
      </c>
      <c r="N336" s="8" t="s">
        <v>12</v>
      </c>
      <c r="O336" s="8" t="s">
        <v>6265</v>
      </c>
      <c r="P336" s="17" t="str">
        <f t="shared" si="10"/>
        <v>Nachiappan B.; Rajkumar N.; Kalpana C.; Mohanraj A.; Prabhu Shankar B.; Viji C., "Machine Learning-Based System for Automated Presentation Generation from CSV Data; [Sistema basado en aprendizaje automático para la generación automatizada de presentaciones a partir de datos CSV]", Data and Metadata, 3,2024, DOI: 10.56294/dm2024359</v>
      </c>
      <c r="Q336" s="6" t="str">
        <f t="shared" si="11"/>
        <v>Nachiappan B.; Rajkumar N.; Kalpana C.; Mohanraj A.; Prabhu Shankar B.; Viji C., "Machine Learning-Based System for Automated Presentation Generation from CSV Data; [Sistema basado en aprendizaje automático para la generación automatizada de presentaciones a partir de datos CSV]", Data and Metadata, 3,2024, DOI: 10.56294/dm2024359</v>
      </c>
      <c r="R336" s="6" t="s">
        <v>6266</v>
      </c>
      <c r="S336" s="37" t="s">
        <v>32</v>
      </c>
      <c r="T336" s="6" t="s">
        <v>55</v>
      </c>
      <c r="U336" s="8" t="s">
        <v>80</v>
      </c>
      <c r="V336" s="8" t="s">
        <v>80</v>
      </c>
      <c r="W336" s="8"/>
      <c r="X336" s="8" t="s">
        <v>14868</v>
      </c>
      <c r="Y336" s="8"/>
    </row>
    <row r="337" spans="1:25" ht="75" hidden="1" x14ac:dyDescent="0.2">
      <c r="A337" s="8">
        <v>334</v>
      </c>
      <c r="B337" s="6" t="s">
        <v>17240</v>
      </c>
      <c r="C337" s="6" t="s">
        <v>2</v>
      </c>
      <c r="D337" s="17" t="s">
        <v>6268</v>
      </c>
      <c r="E337" s="8" t="s">
        <v>4</v>
      </c>
      <c r="F337" s="8" t="s">
        <v>6269</v>
      </c>
      <c r="G337" s="7" t="s">
        <v>6</v>
      </c>
      <c r="H337" s="28">
        <v>13</v>
      </c>
      <c r="I337" s="8" t="s">
        <v>8</v>
      </c>
      <c r="J337" s="28">
        <v>2</v>
      </c>
      <c r="K337" s="8" t="s">
        <v>10</v>
      </c>
      <c r="L337" s="8">
        <v>2024</v>
      </c>
      <c r="M337" s="8" t="s">
        <v>6</v>
      </c>
      <c r="N337" s="8" t="s">
        <v>12</v>
      </c>
      <c r="O337" s="8" t="s">
        <v>6270</v>
      </c>
      <c r="P337" s="17" t="str">
        <f t="shared" si="10"/>
        <v>Gunasekar P.; Anderson A.; Sabari K.; Kumar R.S.; Saravanakumar S.; Yuvaperiyasamy M., "Hygral Analysis and Mechanical Strength Evaluation of TiO2 Nanoparticle-enhanced Natural Fiber Reinforced Epoxy Composites", Journal of Environmental Nanotechnology, 13, (2),2024, DOI: 10.13074/jent.06.242578</v>
      </c>
      <c r="Q337" s="6" t="str">
        <f t="shared" si="11"/>
        <v>Gunasekar P.; Anderson A.; Sabari K.; Kumar R.S.; Saravanakumar S.; Yuvaperiyasamy M., "Hygral Analysis and Mechanical Strength Evaluation of TiO2 Nanoparticle-enhanced Natural Fiber Reinforced Epoxy Composites", Journal of Environmental Nanotechnology, 13, (2),2024, DOI: 10.13074/jent.06.242578</v>
      </c>
      <c r="R337" s="6" t="s">
        <v>6271</v>
      </c>
      <c r="S337" s="37" t="s">
        <v>32</v>
      </c>
      <c r="T337" s="6" t="s">
        <v>55</v>
      </c>
      <c r="U337" s="8" t="s">
        <v>149</v>
      </c>
      <c r="V337" s="8" t="s">
        <v>149</v>
      </c>
      <c r="W337" s="8"/>
      <c r="X337" s="8" t="s">
        <v>17128</v>
      </c>
      <c r="Y337" s="8"/>
    </row>
    <row r="338" spans="1:25" ht="75" hidden="1" x14ac:dyDescent="0.2">
      <c r="A338" s="8">
        <v>335</v>
      </c>
      <c r="B338" s="6" t="s">
        <v>17241</v>
      </c>
      <c r="C338" s="6" t="s">
        <v>2</v>
      </c>
      <c r="D338" s="17" t="s">
        <v>6273</v>
      </c>
      <c r="E338" s="8" t="s">
        <v>4</v>
      </c>
      <c r="F338" s="19" t="s">
        <v>330</v>
      </c>
      <c r="G338" s="7" t="s">
        <v>6</v>
      </c>
      <c r="H338" s="28" t="s">
        <v>6109</v>
      </c>
      <c r="I338" s="8"/>
      <c r="J338" s="28"/>
      <c r="K338" s="8" t="s">
        <v>52</v>
      </c>
      <c r="L338" s="8">
        <v>2024</v>
      </c>
      <c r="M338" s="8" t="s">
        <v>6</v>
      </c>
      <c r="N338" s="8" t="s">
        <v>12</v>
      </c>
      <c r="O338" s="8" t="s">
        <v>6274</v>
      </c>
      <c r="P338" s="17" t="str">
        <f t="shared" si="10"/>
        <v>Christy Jeba Malar A.; Deva Priya M.; Aru Maakadalamudhan T.; Gayathri Devi C.J.; Kanishka R., "Smart Garbage Management with Layered Control and Automated Reporting using IoT", Lecture Notes in Networks and Systems, 954 LNNS,2024, DOI: 10.1007/978-981-97-1724-8_30</v>
      </c>
      <c r="Q338" s="6" t="str">
        <f t="shared" si="11"/>
        <v>Christy Jeba Malar A.; Deva Priya M.; Aru Maakadalamudhan T.; Gayathri Devi C.J.; Kanishka R., "Smart Garbage Management with Layered Control and Automated Reporting using IoT", Lecture Notes in Networks and Systems, 954 LNNS,2024, DOI: 10.1007/978-981-97-1724-8_30</v>
      </c>
      <c r="R338" s="6" t="s">
        <v>6275</v>
      </c>
      <c r="S338" s="37" t="s">
        <v>68</v>
      </c>
      <c r="T338" s="6" t="s">
        <v>68</v>
      </c>
      <c r="U338" s="8" t="s">
        <v>80</v>
      </c>
      <c r="V338" s="8" t="s">
        <v>80</v>
      </c>
      <c r="W338" s="8"/>
      <c r="X338" s="8" t="s">
        <v>17128</v>
      </c>
      <c r="Y338" s="8"/>
    </row>
    <row r="339" spans="1:25" ht="90" hidden="1" x14ac:dyDescent="0.2">
      <c r="A339" s="8">
        <v>336</v>
      </c>
      <c r="B339" s="6" t="s">
        <v>17242</v>
      </c>
      <c r="C339" s="6" t="s">
        <v>2</v>
      </c>
      <c r="D339" s="17" t="s">
        <v>9081</v>
      </c>
      <c r="E339" s="8" t="s">
        <v>4</v>
      </c>
      <c r="F339" s="8" t="s">
        <v>172</v>
      </c>
      <c r="G339" s="7"/>
      <c r="H339" s="28"/>
      <c r="I339" s="8"/>
      <c r="J339" s="28"/>
      <c r="K339" s="8" t="s">
        <v>52</v>
      </c>
      <c r="L339" s="8">
        <v>2024</v>
      </c>
      <c r="M339" s="8" t="s">
        <v>6</v>
      </c>
      <c r="N339" s="8" t="s">
        <v>12</v>
      </c>
      <c r="O339" s="8" t="s">
        <v>9082</v>
      </c>
      <c r="P339" s="17" t="str">
        <f t="shared" si="10"/>
        <v>Karuppan A.S.; Bhalaji N., "Efficient load balancing strategy for cloud computing environment with African vultures algorithm", Wireless Networks,2024, DOI: 10.1007/s11276-024-03810-5</v>
      </c>
      <c r="Q339" s="6" t="str">
        <f t="shared" si="11"/>
        <v>Karuppan A.S.; Bhalaji N., "Efficient load balancing strategy for cloud computing environment with African vultures algorithm", Wireless Networks,2024, DOI: 10.1007/s11276-024-03810-5</v>
      </c>
      <c r="R339" s="6" t="s">
        <v>9083</v>
      </c>
      <c r="S339" s="37" t="s">
        <v>32</v>
      </c>
      <c r="T339" s="6" t="s">
        <v>55</v>
      </c>
      <c r="U339" s="8" t="s">
        <v>601</v>
      </c>
      <c r="V339" s="8" t="s">
        <v>601</v>
      </c>
      <c r="W339" s="8"/>
      <c r="X339" s="8" t="s">
        <v>17128</v>
      </c>
      <c r="Y339" s="8"/>
    </row>
    <row r="340" spans="1:25" ht="75" hidden="1" x14ac:dyDescent="0.2">
      <c r="A340" s="8">
        <v>337</v>
      </c>
      <c r="B340" s="6" t="s">
        <v>17243</v>
      </c>
      <c r="C340" s="6" t="s">
        <v>2</v>
      </c>
      <c r="D340" s="17" t="s">
        <v>6277</v>
      </c>
      <c r="E340" s="8" t="s">
        <v>4</v>
      </c>
      <c r="F340" s="19" t="s">
        <v>6123</v>
      </c>
      <c r="G340" s="7"/>
      <c r="H340" s="28"/>
      <c r="I340" s="8"/>
      <c r="J340" s="28"/>
      <c r="K340" s="8" t="s">
        <v>52</v>
      </c>
      <c r="L340" s="8">
        <v>2024</v>
      </c>
      <c r="M340" s="8" t="s">
        <v>6</v>
      </c>
      <c r="N340" s="8" t="s">
        <v>12</v>
      </c>
      <c r="O340" s="8" t="s">
        <v>6278</v>
      </c>
      <c r="P340" s="17" t="str">
        <f t="shared" si="10"/>
        <v>Yuvaraj N.; Rajput K.; Suganyadevi K.; Aeri M.; Shukla R.P.; Gurjar H., "Multi-Scale Object Detection and Classification using Machine Learning and Image Processing", 2nd IEEE International Conference on Data Science and Information System, ICDSIS 2024,2024, DOI: 10.1109/ICDSIS61070.2024.10594673</v>
      </c>
      <c r="Q340" s="6" t="str">
        <f t="shared" si="11"/>
        <v>Yuvaraj N.; Rajput K.; Suganyadevi K.; Aeri M.; Shukla R.P.; Gurjar H., "Multi-Scale Object Detection and Classification using Machine Learning and Image Processing", 2nd IEEE International Conference on Data Science and Information System, ICDSIS 2024,2024, DOI: 10.1109/ICDSIS61070.2024.10594673</v>
      </c>
      <c r="R340" s="6" t="s">
        <v>6279</v>
      </c>
      <c r="S340" s="37" t="s">
        <v>68</v>
      </c>
      <c r="T340" s="6" t="s">
        <v>68</v>
      </c>
      <c r="U340" s="8" t="s">
        <v>56</v>
      </c>
      <c r="V340" s="8" t="s">
        <v>56</v>
      </c>
      <c r="W340" s="8"/>
      <c r="X340" s="8" t="s">
        <v>17128</v>
      </c>
      <c r="Y340" s="8"/>
    </row>
    <row r="341" spans="1:25" ht="75" hidden="1" x14ac:dyDescent="0.2">
      <c r="A341" s="8">
        <v>338</v>
      </c>
      <c r="B341" s="6" t="s">
        <v>17244</v>
      </c>
      <c r="C341" s="6" t="s">
        <v>2</v>
      </c>
      <c r="D341" s="17" t="s">
        <v>6281</v>
      </c>
      <c r="E341" s="8" t="s">
        <v>4</v>
      </c>
      <c r="F341" s="19" t="s">
        <v>6104</v>
      </c>
      <c r="G341" s="7"/>
      <c r="H341" s="28"/>
      <c r="I341" s="8"/>
      <c r="J341" s="28"/>
      <c r="K341" s="8" t="s">
        <v>52</v>
      </c>
      <c r="L341" s="8">
        <v>2024</v>
      </c>
      <c r="M341" s="8" t="s">
        <v>6</v>
      </c>
      <c r="N341" s="8" t="s">
        <v>12</v>
      </c>
      <c r="O341" s="8" t="s">
        <v>6282</v>
      </c>
      <c r="P341" s="17" t="str">
        <f t="shared" si="10"/>
        <v>Solaimalai G.; Prakash K.J.; Kumar S.; Bhagyalakshmi A.; Siddharthan P.; Senthil Kumar K.R., "Deep Reinforcement Learning for Autonomous Drone Navigation in Cluttered Environments", Proceedings - 3rd International Conference on Advances in Computing, Communication and Applied Informatics, ACCAI 2024,2024, DOI: 10.1109/ACCAI61061.2024.10602151</v>
      </c>
      <c r="Q341" s="6" t="str">
        <f t="shared" si="11"/>
        <v>Solaimalai G.; Prakash K.J.; Kumar S.; Bhagyalakshmi A.; Siddharthan P.; Senthil Kumar K.R., "Deep Reinforcement Learning for Autonomous Drone Navigation in Cluttered Environments", Proceedings - 3rd International Conference on Advances in Computing, Communication and Applied Informatics, ACCAI 2024,2024, DOI: 10.1109/ACCAI61061.2024.10602151</v>
      </c>
      <c r="R341" s="6" t="s">
        <v>6283</v>
      </c>
      <c r="S341" s="37" t="s">
        <v>68</v>
      </c>
      <c r="T341" s="6" t="s">
        <v>68</v>
      </c>
      <c r="U341" s="8" t="s">
        <v>80</v>
      </c>
      <c r="V341" s="8" t="s">
        <v>80</v>
      </c>
      <c r="W341" s="8"/>
      <c r="X341" s="8" t="s">
        <v>17128</v>
      </c>
      <c r="Y341" s="8"/>
    </row>
    <row r="342" spans="1:25" ht="75" hidden="1" x14ac:dyDescent="0.2">
      <c r="A342" s="8">
        <v>339</v>
      </c>
      <c r="B342" s="6" t="s">
        <v>17245</v>
      </c>
      <c r="C342" s="6" t="s">
        <v>2</v>
      </c>
      <c r="D342" s="17" t="s">
        <v>6285</v>
      </c>
      <c r="E342" s="8" t="s">
        <v>4</v>
      </c>
      <c r="F342" s="19" t="s">
        <v>6286</v>
      </c>
      <c r="G342" s="7" t="s">
        <v>6</v>
      </c>
      <c r="H342" s="28">
        <v>21</v>
      </c>
      <c r="I342" s="8" t="s">
        <v>8</v>
      </c>
      <c r="J342" s="28">
        <v>7</v>
      </c>
      <c r="K342" s="8" t="s">
        <v>10</v>
      </c>
      <c r="L342" s="8">
        <v>2024</v>
      </c>
      <c r="M342" s="8" t="s">
        <v>6</v>
      </c>
      <c r="N342" s="8" t="s">
        <v>12</v>
      </c>
      <c r="O342" s="8" t="s">
        <v>6287</v>
      </c>
      <c r="P342" s="17" t="str">
        <f t="shared" si="10"/>
        <v>Joseph W.C.; Kathrine G.J.W.; Shanmuganathan V.; Sumathi S.; Pelusi D.; Valencia X.P.B.; Verdú E., "Improved optimizer with deep learning model for emotion detection and classification", Mathematical Biosciences and Engineering, 21, (7),2024, DOI: 10.3934/mbe.2024290</v>
      </c>
      <c r="Q342" s="6" t="str">
        <f t="shared" si="11"/>
        <v>Joseph W.C.; Kathrine G.J.W.; Shanmuganathan V.; Sumathi S.; Pelusi D.; Valencia X.P.B.; Verdú E., "Improved optimizer with deep learning model for emotion detection and classification", Mathematical Biosciences and Engineering, 21, (7),2024, DOI: 10.3934/mbe.2024290</v>
      </c>
      <c r="R342" s="6" t="s">
        <v>6288</v>
      </c>
      <c r="S342" s="37" t="s">
        <v>32</v>
      </c>
      <c r="T342" s="6" t="s">
        <v>4870</v>
      </c>
      <c r="U342" s="8" t="s">
        <v>1325</v>
      </c>
      <c r="V342" s="8" t="s">
        <v>1325</v>
      </c>
      <c r="W342" s="8"/>
      <c r="X342" s="8" t="s">
        <v>17128</v>
      </c>
      <c r="Y342" s="8"/>
    </row>
    <row r="343" spans="1:25" ht="75" hidden="1" x14ac:dyDescent="0.2">
      <c r="A343" s="8">
        <v>340</v>
      </c>
      <c r="B343" s="30" t="s">
        <v>6289</v>
      </c>
      <c r="C343" s="6" t="s">
        <v>2</v>
      </c>
      <c r="D343" s="17" t="s">
        <v>6290</v>
      </c>
      <c r="E343" s="8" t="s">
        <v>4</v>
      </c>
      <c r="F343" s="19" t="s">
        <v>6256</v>
      </c>
      <c r="G343" s="7"/>
      <c r="H343" s="28"/>
      <c r="I343" s="8"/>
      <c r="J343" s="28"/>
      <c r="K343" s="8" t="s">
        <v>52</v>
      </c>
      <c r="L343" s="8">
        <v>2024</v>
      </c>
      <c r="M343" s="8" t="s">
        <v>6</v>
      </c>
      <c r="N343" s="8" t="s">
        <v>12</v>
      </c>
      <c r="O343" s="8" t="s">
        <v>6291</v>
      </c>
      <c r="P343" s="17" t="str">
        <f t="shared" si="10"/>
        <v>Haldorai A.; Babitha Lincy R.; Suriya M.; Balakrishnan M.; Dhanushkumar K.S., "Recognition of Cotton Plant Diseases Using Deep Learning Architecture", 2024 5th International Conference on Innovative Trends in Information Technology, ICITIIT 2024,2024, DOI: 10.1109/ICITIIT61487.2024.10580651</v>
      </c>
      <c r="Q343" s="6" t="str">
        <f t="shared" si="11"/>
        <v>Haldorai A.; Babitha Lincy R.; Suriya M.; Balakrishnan M.; Dhanushkumar K.S., "Recognition of Cotton Plant Diseases Using Deep Learning Architecture", 2024 5th International Conference on Innovative Trends in Information Technology, ICITIIT 2024,2024, DOI: 10.1109/ICITIIT61487.2024.10580651</v>
      </c>
      <c r="R343" s="6" t="s">
        <v>6292</v>
      </c>
      <c r="S343" s="37" t="s">
        <v>68</v>
      </c>
      <c r="T343" s="6" t="s">
        <v>68</v>
      </c>
      <c r="U343" s="8" t="s">
        <v>6199</v>
      </c>
      <c r="V343" s="8" t="s">
        <v>80</v>
      </c>
      <c r="W343" s="8"/>
      <c r="X343" s="8" t="s">
        <v>17128</v>
      </c>
      <c r="Y343" s="8"/>
    </row>
    <row r="344" spans="1:25" ht="75" hidden="1" x14ac:dyDescent="0.2">
      <c r="A344" s="8">
        <v>341</v>
      </c>
      <c r="B344" s="6" t="s">
        <v>17246</v>
      </c>
      <c r="C344" s="6" t="s">
        <v>2</v>
      </c>
      <c r="D344" s="17" t="s">
        <v>6294</v>
      </c>
      <c r="E344" s="8" t="s">
        <v>4</v>
      </c>
      <c r="F344" s="19" t="s">
        <v>6231</v>
      </c>
      <c r="G344" s="7"/>
      <c r="H344" s="28"/>
      <c r="I344" s="8"/>
      <c r="J344" s="28"/>
      <c r="K344" s="8" t="s">
        <v>52</v>
      </c>
      <c r="L344" s="8">
        <v>2024</v>
      </c>
      <c r="M344" s="8" t="s">
        <v>6</v>
      </c>
      <c r="N344" s="8" t="s">
        <v>12</v>
      </c>
      <c r="O344" s="8" t="s">
        <v>6295</v>
      </c>
      <c r="P344" s="17" t="str">
        <f t="shared" si="10"/>
        <v>Anitha Kumari D.; Siddiqui M.S.; Dorbala R.; Megala R.; Rao K.T.V.; Srikanth Reddy N., "Deep Learning Models for Customer Lifetime Value Prediction in E-commerce", 5th International Conference on Recent Trends in Computer Science and Technology, ICRTCST 2024 - Proceedings,2024, DOI: 10.1109/ICRTCST61793.2024.10578372</v>
      </c>
      <c r="Q344" s="6" t="str">
        <f t="shared" si="11"/>
        <v>Anitha Kumari D.; Siddiqui M.S.; Dorbala R.; Megala R.; Rao K.T.V.; Srikanth Reddy N., "Deep Learning Models for Customer Lifetime Value Prediction in E-commerce", 5th International Conference on Recent Trends in Computer Science and Technology, ICRTCST 2024 - Proceedings,2024, DOI: 10.1109/ICRTCST61793.2024.10578372</v>
      </c>
      <c r="R344" s="6" t="s">
        <v>6296</v>
      </c>
      <c r="S344" s="37" t="s">
        <v>68</v>
      </c>
      <c r="T344" s="6" t="s">
        <v>68</v>
      </c>
      <c r="U344" s="8" t="s">
        <v>570</v>
      </c>
      <c r="V344" s="8" t="s">
        <v>570</v>
      </c>
      <c r="W344" s="8"/>
      <c r="X344" s="8" t="s">
        <v>17128</v>
      </c>
      <c r="Y344" s="8"/>
    </row>
    <row r="345" spans="1:25" ht="75" hidden="1" x14ac:dyDescent="0.2">
      <c r="A345" s="8">
        <v>342</v>
      </c>
      <c r="B345" s="6" t="s">
        <v>17247</v>
      </c>
      <c r="C345" s="6" t="s">
        <v>2</v>
      </c>
      <c r="D345" s="17" t="s">
        <v>6298</v>
      </c>
      <c r="E345" s="8" t="s">
        <v>4</v>
      </c>
      <c r="F345" s="19" t="s">
        <v>330</v>
      </c>
      <c r="G345" s="7" t="s">
        <v>6</v>
      </c>
      <c r="H345" s="28" t="s">
        <v>6109</v>
      </c>
      <c r="I345" s="8"/>
      <c r="J345" s="28"/>
      <c r="K345" s="8" t="s">
        <v>52</v>
      </c>
      <c r="L345" s="8">
        <v>2024</v>
      </c>
      <c r="M345" s="8" t="s">
        <v>6</v>
      </c>
      <c r="N345" s="8" t="s">
        <v>12</v>
      </c>
      <c r="O345" s="8" t="s">
        <v>6299</v>
      </c>
      <c r="P345" s="17" t="str">
        <f t="shared" si="10"/>
        <v>Janakiraman S.; Deva Priya M.; Karthick S., "American Zebra Optimization Algorithm-based Clustering Protocol for Reliable Data Routing in Internet of Things", Lecture Notes in Networks and Systems, 954 LNNS,2024, DOI: 10.1007/978-981-97-1724-8_67</v>
      </c>
      <c r="Q345" s="6" t="str">
        <f t="shared" si="11"/>
        <v>Janakiraman S.; Deva Priya M.; Karthick S., "American Zebra Optimization Algorithm-based Clustering Protocol for Reliable Data Routing in Internet of Things", Lecture Notes in Networks and Systems, 954 LNNS,2024, DOI: 10.1007/978-981-97-1724-8_67</v>
      </c>
      <c r="R345" s="6" t="s">
        <v>6300</v>
      </c>
      <c r="S345" s="37" t="s">
        <v>68</v>
      </c>
      <c r="T345" s="6" t="s">
        <v>68</v>
      </c>
      <c r="U345" s="8" t="s">
        <v>80</v>
      </c>
      <c r="V345" s="8" t="s">
        <v>80</v>
      </c>
      <c r="W345" s="8"/>
      <c r="X345" s="8" t="s">
        <v>17128</v>
      </c>
      <c r="Y345" s="8"/>
    </row>
    <row r="346" spans="1:25" ht="75" hidden="1" x14ac:dyDescent="0.2">
      <c r="A346" s="8">
        <v>343</v>
      </c>
      <c r="B346" s="30" t="s">
        <v>6195</v>
      </c>
      <c r="C346" s="6" t="s">
        <v>2</v>
      </c>
      <c r="D346" s="17" t="s">
        <v>6301</v>
      </c>
      <c r="E346" s="8" t="s">
        <v>4</v>
      </c>
      <c r="F346" s="19" t="s">
        <v>423</v>
      </c>
      <c r="G346" s="7" t="s">
        <v>6</v>
      </c>
      <c r="H346" s="28">
        <v>2024</v>
      </c>
      <c r="I346" s="8"/>
      <c r="J346" s="28"/>
      <c r="K346" s="8" t="s">
        <v>52</v>
      </c>
      <c r="L346" s="8">
        <v>2024</v>
      </c>
      <c r="M346" s="8" t="s">
        <v>6</v>
      </c>
      <c r="N346" s="8" t="s">
        <v>12</v>
      </c>
      <c r="O346" s="8" t="s">
        <v>6302</v>
      </c>
      <c r="P346" s="17" t="str">
        <f t="shared" si="10"/>
        <v>Haldorai A.; Babitha Lincy R.; Murugan S.; Balakrishnan M., "Detecting Alzheimer’s Disease Using Deep Learning Framework for Medial IoT Application", EAI/Springer Innovations in Communication and Computing, 2024,2024, DOI: 10.1007/978-3-031-53972-5_5</v>
      </c>
      <c r="Q346" s="6" t="str">
        <f t="shared" si="11"/>
        <v>Haldorai A.; Babitha Lincy R.; Murugan S.; Balakrishnan M., "Detecting Alzheimer’s Disease Using Deep Learning Framework for Medial IoT Application", EAI/Springer Innovations in Communication and Computing, 2024,2024, DOI: 10.1007/978-3-031-53972-5_5</v>
      </c>
      <c r="R346" s="6" t="s">
        <v>6303</v>
      </c>
      <c r="S346" s="37" t="s">
        <v>61</v>
      </c>
      <c r="T346" s="6" t="s">
        <v>5003</v>
      </c>
      <c r="U346" s="8" t="s">
        <v>6199</v>
      </c>
      <c r="V346" s="8" t="s">
        <v>80</v>
      </c>
      <c r="W346" s="8"/>
      <c r="X346" s="8" t="s">
        <v>17128</v>
      </c>
      <c r="Y346" s="8"/>
    </row>
    <row r="347" spans="1:25" ht="75" hidden="1" x14ac:dyDescent="0.2">
      <c r="A347" s="8">
        <v>344</v>
      </c>
      <c r="B347" s="30" t="s">
        <v>6195</v>
      </c>
      <c r="C347" s="6" t="s">
        <v>2</v>
      </c>
      <c r="D347" s="17" t="s">
        <v>6304</v>
      </c>
      <c r="E347" s="8" t="s">
        <v>4</v>
      </c>
      <c r="F347" s="19" t="s">
        <v>423</v>
      </c>
      <c r="G347" s="7" t="s">
        <v>6</v>
      </c>
      <c r="H347" s="28">
        <v>2024</v>
      </c>
      <c r="I347" s="8"/>
      <c r="J347" s="28"/>
      <c r="K347" s="8" t="s">
        <v>52</v>
      </c>
      <c r="L347" s="8">
        <v>2024</v>
      </c>
      <c r="M347" s="8" t="s">
        <v>6</v>
      </c>
      <c r="N347" s="8" t="s">
        <v>12</v>
      </c>
      <c r="O347" s="8" t="s">
        <v>6305</v>
      </c>
      <c r="P347" s="17" t="str">
        <f t="shared" si="10"/>
        <v>Haldorai A.; Babitha Lincy R.; Murugan S.; Balakrishnan M., "Crop Yield Prediction Using Optimized Convolutional Neural Network Model Based on Environmental and Phenological Data", EAI/Springer Innovations in Communication and Computing, 2024,2024, DOI: 10.1007/978-3-031-53972-5_2</v>
      </c>
      <c r="Q347" s="6" t="str">
        <f t="shared" si="11"/>
        <v>Haldorai A.; Babitha Lincy R.; Murugan S.; Balakrishnan M., "Crop Yield Prediction Using Optimized Convolutional Neural Network Model Based on Environmental and Phenological Data", EAI/Springer Innovations in Communication and Computing, 2024,2024, DOI: 10.1007/978-3-031-53972-5_2</v>
      </c>
      <c r="R347" s="6" t="s">
        <v>6306</v>
      </c>
      <c r="S347" s="37" t="s">
        <v>61</v>
      </c>
      <c r="T347" s="6" t="s">
        <v>5003</v>
      </c>
      <c r="U347" s="8" t="s">
        <v>6199</v>
      </c>
      <c r="V347" s="8" t="s">
        <v>80</v>
      </c>
      <c r="W347" s="8"/>
      <c r="X347" s="8" t="s">
        <v>17128</v>
      </c>
      <c r="Y347" s="8"/>
    </row>
    <row r="348" spans="1:25" ht="75" hidden="1" x14ac:dyDescent="0.2">
      <c r="A348" s="8">
        <v>345</v>
      </c>
      <c r="B348" s="6" t="s">
        <v>17248</v>
      </c>
      <c r="C348" s="6" t="s">
        <v>2</v>
      </c>
      <c r="D348" s="17" t="s">
        <v>6308</v>
      </c>
      <c r="E348" s="8" t="s">
        <v>4</v>
      </c>
      <c r="F348" s="19" t="s">
        <v>6123</v>
      </c>
      <c r="G348" s="7"/>
      <c r="H348" s="28"/>
      <c r="I348" s="8"/>
      <c r="J348" s="28"/>
      <c r="K348" s="8" t="s">
        <v>52</v>
      </c>
      <c r="L348" s="8">
        <v>2024</v>
      </c>
      <c r="M348" s="8" t="s">
        <v>6</v>
      </c>
      <c r="N348" s="8" t="s">
        <v>12</v>
      </c>
      <c r="O348" s="8" t="s">
        <v>6309</v>
      </c>
      <c r="P348" s="17" t="str">
        <f t="shared" si="10"/>
        <v>Ram Sundar G.; Rajput K.; Dhanasekaran S.; Aeri M.; Shukla R.P.; Singh S.K., "Enhancing Network Security in Distributed Environments using Block Chain-based Solutions", 2nd IEEE International Conference on Data Science and Information System, ICDSIS 2024,2024, DOI: 10.1109/ICDSIS61070.2024.10594195</v>
      </c>
      <c r="Q348" s="6" t="str">
        <f t="shared" si="11"/>
        <v>Ram Sundar G.; Rajput K.; Dhanasekaran S.; Aeri M.; Shukla R.P.; Singh S.K., "Enhancing Network Security in Distributed Environments using Block Chain-based Solutions", 2nd IEEE International Conference on Data Science and Information System, ICDSIS 2024,2024, DOI: 10.1109/ICDSIS61070.2024.10594195</v>
      </c>
      <c r="R348" s="6" t="s">
        <v>6310</v>
      </c>
      <c r="S348" s="37" t="s">
        <v>68</v>
      </c>
      <c r="T348" s="6" t="s">
        <v>68</v>
      </c>
      <c r="U348" s="8" t="s">
        <v>56</v>
      </c>
      <c r="V348" s="8" t="s">
        <v>56</v>
      </c>
      <c r="W348" s="8"/>
      <c r="X348" s="8" t="s">
        <v>17128</v>
      </c>
      <c r="Y348" s="8"/>
    </row>
    <row r="349" spans="1:25" ht="75" hidden="1" x14ac:dyDescent="0.2">
      <c r="A349" s="8">
        <v>346</v>
      </c>
      <c r="B349" s="6" t="s">
        <v>17249</v>
      </c>
      <c r="C349" s="6" t="s">
        <v>2</v>
      </c>
      <c r="D349" s="17" t="s">
        <v>6312</v>
      </c>
      <c r="E349" s="8" t="s">
        <v>4</v>
      </c>
      <c r="F349" s="19" t="s">
        <v>6104</v>
      </c>
      <c r="G349" s="7"/>
      <c r="H349" s="28"/>
      <c r="I349" s="8"/>
      <c r="J349" s="28"/>
      <c r="K349" s="8" t="s">
        <v>52</v>
      </c>
      <c r="L349" s="8">
        <v>2024</v>
      </c>
      <c r="M349" s="8" t="s">
        <v>6</v>
      </c>
      <c r="N349" s="8" t="s">
        <v>12</v>
      </c>
      <c r="O349" s="8" t="s">
        <v>6313</v>
      </c>
      <c r="P349" s="17" t="str">
        <f t="shared" si="10"/>
        <v>Ragavendiran S.D.P.; Shahakar D.; Kumari D.S.; Yadav A.S.; Arthi P.M.; Rajesha N., "Predictive Maintenance of Electrical Machines using Machine Learning and Condition Monitoring Data", Proceedings - 3rd International Conference on Advances in Computing, Communication and Applied Informatics, ACCAI 2024,2024, DOI: 10.1109/ACCAI61061.2024.10601981</v>
      </c>
      <c r="Q349" s="6" t="str">
        <f t="shared" si="11"/>
        <v>Ragavendiran S.D.P.; Shahakar D.; Kumari D.S.; Yadav A.S.; Arthi P.M.; Rajesha N., "Predictive Maintenance of Electrical Machines using Machine Learning and Condition Monitoring Data", Proceedings - 3rd International Conference on Advances in Computing, Communication and Applied Informatics, ACCAI 2024,2024, DOI: 10.1109/ACCAI61061.2024.10601981</v>
      </c>
      <c r="R349" s="6" t="s">
        <v>16487</v>
      </c>
      <c r="S349" s="37" t="s">
        <v>68</v>
      </c>
      <c r="T349" s="6" t="s">
        <v>68</v>
      </c>
      <c r="U349" s="8" t="s">
        <v>56</v>
      </c>
      <c r="V349" s="8" t="s">
        <v>56</v>
      </c>
      <c r="W349" s="8"/>
      <c r="X349" s="8" t="s">
        <v>17128</v>
      </c>
      <c r="Y349" s="8"/>
    </row>
    <row r="350" spans="1:25" ht="75" hidden="1" x14ac:dyDescent="0.2">
      <c r="A350" s="8">
        <v>347</v>
      </c>
      <c r="B350" s="6" t="s">
        <v>17250</v>
      </c>
      <c r="C350" s="6" t="s">
        <v>2</v>
      </c>
      <c r="D350" s="17" t="s">
        <v>6316</v>
      </c>
      <c r="E350" s="8" t="s">
        <v>4</v>
      </c>
      <c r="F350" s="19" t="s">
        <v>330</v>
      </c>
      <c r="G350" s="7" t="s">
        <v>6</v>
      </c>
      <c r="H350" s="28" t="s">
        <v>6109</v>
      </c>
      <c r="I350" s="8"/>
      <c r="J350" s="28"/>
      <c r="K350" s="8" t="s">
        <v>52</v>
      </c>
      <c r="L350" s="8">
        <v>2024</v>
      </c>
      <c r="M350" s="8" t="s">
        <v>6</v>
      </c>
      <c r="N350" s="8" t="s">
        <v>12</v>
      </c>
      <c r="O350" s="8" t="s">
        <v>6317</v>
      </c>
      <c r="P350" s="17" t="str">
        <f t="shared" si="10"/>
        <v>Christy Jeba Malar A.; Deva Priya M.; Karthick S.; Sudharsan S.; Suhita S.; Vidhya K., "Indoor Navigation for Mobile Devices using Augmented Reality with Wi-Fi RTT", Lecture Notes in Networks and Systems, 954 LNNS,2024, DOI: 10.1007/978-981-97-1724-8_61</v>
      </c>
      <c r="Q350" s="6" t="str">
        <f t="shared" si="11"/>
        <v>Christy Jeba Malar A.; Deva Priya M.; Karthick S.; Sudharsan S.; Suhita S.; Vidhya K., "Indoor Navigation for Mobile Devices using Augmented Reality with Wi-Fi RTT", Lecture Notes in Networks and Systems, 954 LNNS,2024, DOI: 10.1007/978-981-97-1724-8_61</v>
      </c>
      <c r="R350" s="6" t="s">
        <v>6318</v>
      </c>
      <c r="S350" s="37" t="s">
        <v>68</v>
      </c>
      <c r="T350" s="6" t="s">
        <v>68</v>
      </c>
      <c r="U350" s="8" t="s">
        <v>80</v>
      </c>
      <c r="V350" s="8" t="s">
        <v>80</v>
      </c>
      <c r="W350" s="8"/>
      <c r="X350" s="8" t="s">
        <v>17128</v>
      </c>
      <c r="Y350" s="8"/>
    </row>
    <row r="351" spans="1:25" ht="75" hidden="1" x14ac:dyDescent="0.2">
      <c r="A351" s="8">
        <v>348</v>
      </c>
      <c r="B351" s="30" t="s">
        <v>6254</v>
      </c>
      <c r="C351" s="6" t="s">
        <v>2</v>
      </c>
      <c r="D351" s="17" t="s">
        <v>6319</v>
      </c>
      <c r="E351" s="8" t="s">
        <v>4</v>
      </c>
      <c r="F351" s="19" t="s">
        <v>6256</v>
      </c>
      <c r="G351" s="7"/>
      <c r="H351" s="28"/>
      <c r="I351" s="8"/>
      <c r="J351" s="28"/>
      <c r="K351" s="8" t="s">
        <v>52</v>
      </c>
      <c r="L351" s="8">
        <v>2024</v>
      </c>
      <c r="M351" s="8" t="s">
        <v>6</v>
      </c>
      <c r="N351" s="8" t="s">
        <v>12</v>
      </c>
      <c r="O351" s="8" t="s">
        <v>6320</v>
      </c>
      <c r="P351" s="17" t="str">
        <f t="shared" si="10"/>
        <v>Haldorai A.; Babitha Lincy R.; Suriya M.; Balakrishnan M., "Performance Enhancement in Machine learning Algorithm using FinFET Technology", 2024 5th International Conference on Innovative Trends in Information Technology, ICITIIT 2024,2024, DOI: 10.1109/ICITIIT61487.2024.10580327</v>
      </c>
      <c r="Q351" s="6" t="str">
        <f t="shared" si="11"/>
        <v>Haldorai A.; Babitha Lincy R.; Suriya M.; Balakrishnan M., "Performance Enhancement in Machine learning Algorithm using FinFET Technology", 2024 5th International Conference on Innovative Trends in Information Technology, ICITIIT 2024,2024, DOI: 10.1109/ICITIIT61487.2024.10580327</v>
      </c>
      <c r="R351" s="6" t="s">
        <v>6321</v>
      </c>
      <c r="S351" s="37" t="s">
        <v>68</v>
      </c>
      <c r="T351" s="6" t="s">
        <v>68</v>
      </c>
      <c r="U351" s="8" t="s">
        <v>6199</v>
      </c>
      <c r="V351" s="8" t="s">
        <v>80</v>
      </c>
      <c r="W351" s="8"/>
      <c r="X351" s="8" t="s">
        <v>17128</v>
      </c>
      <c r="Y351" s="8"/>
    </row>
    <row r="352" spans="1:25" ht="75" hidden="1" x14ac:dyDescent="0.2">
      <c r="A352" s="8">
        <v>349</v>
      </c>
      <c r="B352" s="30" t="s">
        <v>6322</v>
      </c>
      <c r="C352" s="6" t="s">
        <v>2</v>
      </c>
      <c r="D352" s="17" t="s">
        <v>6323</v>
      </c>
      <c r="E352" s="8" t="s">
        <v>4</v>
      </c>
      <c r="F352" s="19" t="s">
        <v>6256</v>
      </c>
      <c r="G352" s="7"/>
      <c r="H352" s="28"/>
      <c r="I352" s="8"/>
      <c r="J352" s="28"/>
      <c r="K352" s="8" t="s">
        <v>52</v>
      </c>
      <c r="L352" s="8">
        <v>2024</v>
      </c>
      <c r="M352" s="8" t="s">
        <v>6</v>
      </c>
      <c r="N352" s="8" t="s">
        <v>12</v>
      </c>
      <c r="O352" s="8" t="s">
        <v>6324</v>
      </c>
      <c r="P352" s="17" t="str">
        <f t="shared" si="10"/>
        <v>Haldorai A.; Babitha Lincy R.; Suriya M.; Balakrishnan M.; Mithun P., "The Performance Enhancement of Image Segmentation Technique based on VLSI Technology", 2024 5th International Conference on Innovative Trends in Information Technology, ICITIIT 2024,2024, DOI: 10.1109/ICITIIT61487.2024.10580426</v>
      </c>
      <c r="Q352" s="6" t="str">
        <f t="shared" si="11"/>
        <v>Haldorai A.; Babitha Lincy R.; Suriya M.; Balakrishnan M.; Mithun P., "The Performance Enhancement of Image Segmentation Technique based on VLSI Technology", 2024 5th International Conference on Innovative Trends in Information Technology, ICITIIT 2024,2024, DOI: 10.1109/ICITIIT61487.2024.10580426</v>
      </c>
      <c r="R352" s="6" t="s">
        <v>6325</v>
      </c>
      <c r="S352" s="37" t="s">
        <v>68</v>
      </c>
      <c r="T352" s="6" t="s">
        <v>68</v>
      </c>
      <c r="U352" s="8" t="s">
        <v>6199</v>
      </c>
      <c r="V352" s="8" t="s">
        <v>80</v>
      </c>
      <c r="W352" s="8"/>
      <c r="X352" s="8" t="s">
        <v>17128</v>
      </c>
      <c r="Y352" s="8"/>
    </row>
    <row r="353" spans="1:25" ht="75" hidden="1" x14ac:dyDescent="0.2">
      <c r="A353" s="8">
        <v>350</v>
      </c>
      <c r="B353" s="6" t="s">
        <v>17251</v>
      </c>
      <c r="C353" s="6" t="s">
        <v>2</v>
      </c>
      <c r="D353" s="17" t="s">
        <v>6327</v>
      </c>
      <c r="E353" s="8" t="s">
        <v>4</v>
      </c>
      <c r="F353" s="19" t="s">
        <v>6328</v>
      </c>
      <c r="G353" s="7"/>
      <c r="H353" s="28"/>
      <c r="I353" s="8"/>
      <c r="J353" s="28"/>
      <c r="K353" s="8" t="s">
        <v>52</v>
      </c>
      <c r="L353" s="8">
        <v>2024</v>
      </c>
      <c r="M353" s="8" t="s">
        <v>6</v>
      </c>
      <c r="N353" s="8" t="s">
        <v>12</v>
      </c>
      <c r="O353" s="8" t="s">
        <v>6329</v>
      </c>
      <c r="P353" s="17" t="str">
        <f t="shared" si="10"/>
        <v>Sreeja G.G.; Kumar M.R.M.; Rayon M.; Surendhar K.; Yashwanth V.M., "Find the Expert: A Cloud Computing Framework for Efficient Domain Specialist Identification", Proceedings of 2024 International Conference on Science, Technology, Engineering and Management, ICSTEM 2024,2024, DOI: 10.1109/ICSTEM61137.2024.10561224</v>
      </c>
      <c r="Q353" s="6" t="str">
        <f t="shared" si="11"/>
        <v>Sreeja G.G.; Kumar M.R.M.; Rayon M.; Surendhar K.; Yashwanth V.M., "Find the Expert: A Cloud Computing Framework for Efficient Domain Specialist Identification", Proceedings of 2024 International Conference on Science, Technology, Engineering and Management, ICSTEM 2024,2024, DOI: 10.1109/ICSTEM61137.2024.10561224</v>
      </c>
      <c r="R353" s="6" t="s">
        <v>6330</v>
      </c>
      <c r="S353" s="37" t="s">
        <v>68</v>
      </c>
      <c r="T353" s="6" t="s">
        <v>68</v>
      </c>
      <c r="U353" s="8" t="s">
        <v>5292</v>
      </c>
      <c r="V353" s="8" t="s">
        <v>570</v>
      </c>
      <c r="W353" s="8" t="s">
        <v>3417</v>
      </c>
      <c r="X353" s="8" t="s">
        <v>17128</v>
      </c>
      <c r="Y353" s="8"/>
    </row>
    <row r="354" spans="1:25" ht="75" hidden="1" x14ac:dyDescent="0.2">
      <c r="A354" s="8">
        <v>351</v>
      </c>
      <c r="B354" s="6" t="s">
        <v>6331</v>
      </c>
      <c r="C354" s="6" t="s">
        <v>2</v>
      </c>
      <c r="D354" s="17" t="s">
        <v>6332</v>
      </c>
      <c r="E354" s="8" t="s">
        <v>4</v>
      </c>
      <c r="F354" s="19" t="s">
        <v>6333</v>
      </c>
      <c r="G354" s="7"/>
      <c r="H354" s="28"/>
      <c r="I354" s="8"/>
      <c r="J354" s="28"/>
      <c r="K354" s="8" t="s">
        <v>52</v>
      </c>
      <c r="L354" s="8">
        <v>2024</v>
      </c>
      <c r="M354" s="8" t="s">
        <v>6</v>
      </c>
      <c r="N354" s="8" t="s">
        <v>12</v>
      </c>
      <c r="O354" s="8" t="s">
        <v>6334</v>
      </c>
      <c r="P354" s="17" t="str">
        <f t="shared" si="10"/>
        <v>Reddy K.R.K.; Reddy V.S.; Sathvik V.S.; Muthukumaran N.; Subhani S.M., "Skeletal Fragility Detection using Deep Learning", 7th International Conference on Inventive Computation Technologies, ICICT 2024,2024, DOI: 10.1109/ICICT60155.2024.10544871</v>
      </c>
      <c r="Q354" s="6" t="str">
        <f t="shared" si="11"/>
        <v>Reddy K.R.K.; Reddy V.S.; Sathvik V.S.; Muthukumaran N.; Subhani S.M., "Skeletal Fragility Detection using Deep Learning", 7th International Conference on Inventive Computation Technologies, ICICT 2024,2024, DOI: 10.1109/ICICT60155.2024.10544871</v>
      </c>
      <c r="R354" s="6" t="s">
        <v>6335</v>
      </c>
      <c r="S354" s="37" t="s">
        <v>68</v>
      </c>
      <c r="T354" s="6" t="s">
        <v>68</v>
      </c>
      <c r="U354" s="8" t="s">
        <v>56</v>
      </c>
      <c r="V354" s="8" t="s">
        <v>56</v>
      </c>
      <c r="W354" s="8"/>
      <c r="X354" s="8" t="s">
        <v>17128</v>
      </c>
      <c r="Y354" s="8"/>
    </row>
    <row r="355" spans="1:25" ht="75" hidden="1" x14ac:dyDescent="0.2">
      <c r="A355" s="8">
        <v>352</v>
      </c>
      <c r="B355" s="6" t="s">
        <v>6336</v>
      </c>
      <c r="C355" s="6" t="s">
        <v>2</v>
      </c>
      <c r="D355" s="17" t="s">
        <v>6337</v>
      </c>
      <c r="E355" s="8" t="s">
        <v>4</v>
      </c>
      <c r="F355" s="19" t="s">
        <v>6328</v>
      </c>
      <c r="G355" s="7"/>
      <c r="H355" s="28"/>
      <c r="I355" s="8"/>
      <c r="J355" s="28"/>
      <c r="K355" s="8" t="s">
        <v>52</v>
      </c>
      <c r="L355" s="8">
        <v>2024</v>
      </c>
      <c r="M355" s="8" t="s">
        <v>6</v>
      </c>
      <c r="N355" s="8" t="s">
        <v>12</v>
      </c>
      <c r="O355" s="8" t="s">
        <v>6338</v>
      </c>
      <c r="P355" s="17" t="str">
        <f t="shared" si="10"/>
        <v>Harini B.; Priyanka J.; Janani M.; Magneta C.; Pooja Sri R., "Enhancing Agri-Food Supply Chain Transparency with Blockchain-Based Tracing", Proceedings of 2024 International Conference on Science, Technology, Engineering and Management, ICSTEM 2024,2024, DOI: 10.1109/ICSTEM61137.2024.10560970</v>
      </c>
      <c r="Q355" s="6" t="str">
        <f t="shared" si="11"/>
        <v>Harini B.; Priyanka J.; Janani M.; Magneta C.; Pooja Sri R., "Enhancing Agri-Food Supply Chain Transparency with Blockchain-Based Tracing", Proceedings of 2024 International Conference on Science, Technology, Engineering and Management, ICSTEM 2024,2024, DOI: 10.1109/ICSTEM61137.2024.10560970</v>
      </c>
      <c r="R355" s="6" t="s">
        <v>6339</v>
      </c>
      <c r="S355" s="37" t="s">
        <v>68</v>
      </c>
      <c r="T355" s="6" t="s">
        <v>68</v>
      </c>
      <c r="U355" s="8" t="s">
        <v>5110</v>
      </c>
      <c r="V355" s="8" t="s">
        <v>864</v>
      </c>
      <c r="W355" s="8" t="s">
        <v>3417</v>
      </c>
      <c r="X355" s="8" t="s">
        <v>17128</v>
      </c>
      <c r="Y355" s="8"/>
    </row>
    <row r="356" spans="1:25" ht="75" hidden="1" x14ac:dyDescent="0.2">
      <c r="A356" s="8">
        <v>353</v>
      </c>
      <c r="B356" s="6" t="s">
        <v>6340</v>
      </c>
      <c r="C356" s="6" t="s">
        <v>2</v>
      </c>
      <c r="D356" s="17" t="s">
        <v>6341</v>
      </c>
      <c r="E356" s="8" t="s">
        <v>4</v>
      </c>
      <c r="F356" s="19" t="s">
        <v>6328</v>
      </c>
      <c r="G356" s="7"/>
      <c r="H356" s="28"/>
      <c r="I356" s="8"/>
      <c r="J356" s="28"/>
      <c r="K356" s="8" t="s">
        <v>52</v>
      </c>
      <c r="L356" s="8">
        <v>2024</v>
      </c>
      <c r="M356" s="8" t="s">
        <v>6</v>
      </c>
      <c r="N356" s="8" t="s">
        <v>12</v>
      </c>
      <c r="O356" s="8" t="s">
        <v>6342</v>
      </c>
      <c r="P356" s="17" t="str">
        <f t="shared" si="10"/>
        <v>Sri Varsini S.K.; Sai Sanjay Raj J.; Swetha K.; Poonkodi R.; Amitha S., "Enhancing Multicast Efficiency in Large Cloud Data Center Networks", Proceedings of 2024 International Conference on Science, Technology, Engineering and Management, ICSTEM 2024,2024, DOI: 10.1109/ICSTEM61137.2024.10560571</v>
      </c>
      <c r="Q356" s="6" t="str">
        <f t="shared" si="11"/>
        <v>Sri Varsini S.K.; Sai Sanjay Raj J.; Swetha K.; Poonkodi R.; Amitha S., "Enhancing Multicast Efficiency in Large Cloud Data Center Networks", Proceedings of 2024 International Conference on Science, Technology, Engineering and Management, ICSTEM 2024,2024, DOI: 10.1109/ICSTEM61137.2024.10560571</v>
      </c>
      <c r="R356" s="6" t="s">
        <v>6343</v>
      </c>
      <c r="S356" s="37" t="s">
        <v>68</v>
      </c>
      <c r="T356" s="6" t="s">
        <v>68</v>
      </c>
      <c r="U356" s="8" t="s">
        <v>5110</v>
      </c>
      <c r="V356" s="8" t="s">
        <v>864</v>
      </c>
      <c r="W356" s="8" t="s">
        <v>3417</v>
      </c>
      <c r="X356" s="8" t="s">
        <v>17128</v>
      </c>
      <c r="Y356" s="8"/>
    </row>
    <row r="357" spans="1:25" ht="75" hidden="1" x14ac:dyDescent="0.2">
      <c r="A357" s="8">
        <v>354</v>
      </c>
      <c r="B357" s="6" t="s">
        <v>17252</v>
      </c>
      <c r="C357" s="6" t="s">
        <v>2</v>
      </c>
      <c r="D357" s="17" t="s">
        <v>9086</v>
      </c>
      <c r="E357" s="8" t="s">
        <v>4</v>
      </c>
      <c r="F357" s="8" t="s">
        <v>5874</v>
      </c>
      <c r="G357" s="7"/>
      <c r="H357" s="28"/>
      <c r="I357" s="8"/>
      <c r="J357" s="28"/>
      <c r="K357" s="8" t="s">
        <v>52</v>
      </c>
      <c r="L357" s="8">
        <v>2024</v>
      </c>
      <c r="M357" s="8" t="s">
        <v>6</v>
      </c>
      <c r="N357" s="8" t="s">
        <v>12</v>
      </c>
      <c r="O357" s="8" t="s">
        <v>9087</v>
      </c>
      <c r="P357" s="17" t="str">
        <f t="shared" si="10"/>
        <v>Rajan. B P.T.; Muthukumaran N., "Optimized CNN and adaptive RBFNN for channel estimation and hybrid precoding approaches for multi user millimeter wave massive MIMO", International Journal of Electronics,2024, DOI: 10.1080/00207217.2024.2372060</v>
      </c>
      <c r="Q357" s="6" t="str">
        <f t="shared" si="11"/>
        <v>Rajan. B P.T.; Muthukumaran N., "Optimized CNN and adaptive RBFNN for channel estimation and hybrid precoding approaches for multi user millimeter wave massive MIMO", International Journal of Electronics,2024, DOI: 10.1080/00207217.2024.2372060</v>
      </c>
      <c r="R357" s="6" t="s">
        <v>9088</v>
      </c>
      <c r="S357" s="37" t="s">
        <v>32</v>
      </c>
      <c r="T357" s="6" t="s">
        <v>55</v>
      </c>
      <c r="U357" s="8" t="s">
        <v>56</v>
      </c>
      <c r="V357" s="8" t="s">
        <v>56</v>
      </c>
      <c r="W357" s="8"/>
      <c r="X357" s="8" t="s">
        <v>17128</v>
      </c>
      <c r="Y357" s="8"/>
    </row>
    <row r="358" spans="1:25" ht="90" hidden="1" x14ac:dyDescent="0.2">
      <c r="A358" s="8">
        <v>355</v>
      </c>
      <c r="B358" s="6" t="s">
        <v>17253</v>
      </c>
      <c r="C358" s="6" t="s">
        <v>2</v>
      </c>
      <c r="D358" s="17" t="s">
        <v>9090</v>
      </c>
      <c r="E358" s="8" t="s">
        <v>4</v>
      </c>
      <c r="F358" s="19" t="s">
        <v>9091</v>
      </c>
      <c r="G358" s="7"/>
      <c r="H358" s="28"/>
      <c r="I358" s="8"/>
      <c r="J358" s="28"/>
      <c r="K358" s="8" t="s">
        <v>52</v>
      </c>
      <c r="L358" s="8">
        <v>2024</v>
      </c>
      <c r="M358" s="8" t="s">
        <v>6</v>
      </c>
      <c r="N358" s="8" t="s">
        <v>12</v>
      </c>
      <c r="O358" s="8" t="s">
        <v>9092</v>
      </c>
      <c r="P358" s="17" t="str">
        <f t="shared" si="10"/>
        <v>Menaha R.; Ananthi K., "Reviewing the effectiveness of lexicon-based techniques for sentiment analysis in massive open online courses", International Journal of Data Science and Analytics,2024, DOI: 10.1007/s41060-024-00585-y</v>
      </c>
      <c r="Q358" s="6" t="str">
        <f t="shared" si="11"/>
        <v>Menaha R.; Ananthi K., "Reviewing the effectiveness of lexicon-based techniques for sentiment analysis in massive open online courses", International Journal of Data Science and Analytics,2024, DOI: 10.1007/s41060-024-00585-y</v>
      </c>
      <c r="R358" s="6" t="s">
        <v>9093</v>
      </c>
      <c r="S358" s="37" t="s">
        <v>323</v>
      </c>
      <c r="T358" s="6" t="s">
        <v>68</v>
      </c>
      <c r="U358" s="8" t="s">
        <v>864</v>
      </c>
      <c r="V358" s="8" t="s">
        <v>864</v>
      </c>
      <c r="W358" s="8"/>
      <c r="X358" s="8" t="s">
        <v>17128</v>
      </c>
      <c r="Y358" s="8"/>
    </row>
    <row r="359" spans="1:25" ht="75" hidden="1" x14ac:dyDescent="0.2">
      <c r="A359" s="8">
        <v>356</v>
      </c>
      <c r="B359" s="6" t="s">
        <v>6344</v>
      </c>
      <c r="C359" s="6" t="s">
        <v>2</v>
      </c>
      <c r="D359" s="17" t="s">
        <v>6345</v>
      </c>
      <c r="E359" s="8" t="s">
        <v>4</v>
      </c>
      <c r="F359" s="19" t="s">
        <v>6328</v>
      </c>
      <c r="G359" s="7"/>
      <c r="H359" s="28"/>
      <c r="I359" s="8"/>
      <c r="J359" s="28"/>
      <c r="K359" s="8" t="s">
        <v>52</v>
      </c>
      <c r="L359" s="8">
        <v>2024</v>
      </c>
      <c r="M359" s="8" t="s">
        <v>6</v>
      </c>
      <c r="N359" s="8" t="s">
        <v>12</v>
      </c>
      <c r="O359" s="8" t="s">
        <v>6346</v>
      </c>
      <c r="P359" s="17" t="str">
        <f t="shared" si="10"/>
        <v>Niranjana M.I.; Parthipan V.; Kavinvel M.; Manikandan R.; Ramasamy S.; Ramanujam R.B., "Design of Sustainable Blood Bank Management System for Biomedical Applications", Proceedings of 2024 International Conference on Science, Technology, Engineering and Management, ICSTEM 2024,2024, DOI: 10.1109/ICSTEM61137.2024.10560770</v>
      </c>
      <c r="Q359" s="6" t="str">
        <f t="shared" si="11"/>
        <v>Niranjana M.I.; Parthipan V.; Kavinvel M.; Manikandan R.; Ramasamy S.; Ramanujam R.B., "Design of Sustainable Blood Bank Management System for Biomedical Applications", Proceedings of 2024 International Conference on Science, Technology, Engineering and Management, ICSTEM 2024,2024, DOI: 10.1109/ICSTEM61137.2024.10560770</v>
      </c>
      <c r="R359" s="6" t="s">
        <v>6347</v>
      </c>
      <c r="S359" s="37" t="s">
        <v>68</v>
      </c>
      <c r="T359" s="6" t="s">
        <v>68</v>
      </c>
      <c r="U359" s="8" t="s">
        <v>6046</v>
      </c>
      <c r="V359" s="8" t="s">
        <v>56</v>
      </c>
      <c r="W359" s="8" t="s">
        <v>3417</v>
      </c>
      <c r="X359" s="8" t="s">
        <v>17128</v>
      </c>
      <c r="Y359" s="8"/>
    </row>
    <row r="360" spans="1:25" ht="75" hidden="1" x14ac:dyDescent="0.2">
      <c r="A360" s="8">
        <v>357</v>
      </c>
      <c r="B360" s="6" t="s">
        <v>6348</v>
      </c>
      <c r="C360" s="6" t="s">
        <v>2</v>
      </c>
      <c r="D360" s="17" t="s">
        <v>6349</v>
      </c>
      <c r="E360" s="8" t="s">
        <v>4</v>
      </c>
      <c r="F360" s="19" t="s">
        <v>6333</v>
      </c>
      <c r="G360" s="7"/>
      <c r="H360" s="28"/>
      <c r="I360" s="8"/>
      <c r="J360" s="28"/>
      <c r="K360" s="8" t="s">
        <v>52</v>
      </c>
      <c r="L360" s="8">
        <v>2024</v>
      </c>
      <c r="M360" s="8" t="s">
        <v>6</v>
      </c>
      <c r="N360" s="8" t="s">
        <v>12</v>
      </c>
      <c r="O360" s="8" t="s">
        <v>6350</v>
      </c>
      <c r="P360" s="17" t="str">
        <f t="shared" si="10"/>
        <v>Kathirvel N.; Vidyalakshmi R.; Raihana A.; Mohanraj A.; Uma S.; Saranya N., "Optimization of Traffic and Time Control with Sensor-Driven Transmission Control System using MANET and Machine Learning", 7th International Conference on Inventive Computation Technologies, ICICT 2024,2024, DOI: 10.1109/ICICT60155.2024.10544734</v>
      </c>
      <c r="Q360" s="6" t="str">
        <f t="shared" si="11"/>
        <v>Kathirvel N.; Vidyalakshmi R.; Raihana A.; Mohanraj A.; Uma S.; Saranya N., "Optimization of Traffic and Time Control with Sensor-Driven Transmission Control System using MANET and Machine Learning", 7th International Conference on Inventive Computation Technologies, ICICT 2024,2024, DOI: 10.1109/ICICT60155.2024.10544734</v>
      </c>
      <c r="R360" s="6" t="s">
        <v>6351</v>
      </c>
      <c r="S360" s="37" t="s">
        <v>68</v>
      </c>
      <c r="T360" s="6" t="s">
        <v>68</v>
      </c>
      <c r="U360" s="8" t="s">
        <v>80</v>
      </c>
      <c r="V360" s="8" t="s">
        <v>80</v>
      </c>
      <c r="W360" s="8"/>
      <c r="X360" s="8" t="s">
        <v>17128</v>
      </c>
      <c r="Y360" s="8"/>
    </row>
    <row r="361" spans="1:25" ht="75" hidden="1" x14ac:dyDescent="0.2">
      <c r="A361" s="8">
        <v>358</v>
      </c>
      <c r="B361" s="6" t="s">
        <v>6352</v>
      </c>
      <c r="C361" s="6" t="s">
        <v>2</v>
      </c>
      <c r="D361" s="17" t="s">
        <v>6353</v>
      </c>
      <c r="E361" s="8" t="s">
        <v>4</v>
      </c>
      <c r="F361" s="19" t="s">
        <v>6328</v>
      </c>
      <c r="G361" s="7"/>
      <c r="H361" s="28"/>
      <c r="I361" s="8"/>
      <c r="J361" s="28"/>
      <c r="K361" s="8" t="s">
        <v>52</v>
      </c>
      <c r="L361" s="8">
        <v>2024</v>
      </c>
      <c r="M361" s="8" t="s">
        <v>6</v>
      </c>
      <c r="N361" s="8" t="s">
        <v>12</v>
      </c>
      <c r="O361" s="8" t="s">
        <v>6354</v>
      </c>
      <c r="P361" s="17" t="str">
        <f t="shared" si="10"/>
        <v>Maheshwaran M.; Devi K.V.; Gunapriya D.; Pushpalatha N.; Sam Karthik S.; Selvi A., "Machine Learning–Based Pre-Stroke Detection System", Proceedings of 2024 International Conference on Science, Technology, Engineering and Management, ICSTEM 2024,2024, DOI: 10.1109/ICSTEM61137.2024.10560875</v>
      </c>
      <c r="Q361" s="6" t="str">
        <f t="shared" si="11"/>
        <v>Maheshwaran M.; Devi K.V.; Gunapriya D.; Pushpalatha N.; Sam Karthik S.; Selvi A., "Machine Learning–Based Pre-Stroke Detection System", Proceedings of 2024 International Conference on Science, Technology, Engineering and Management, ICSTEM 2024,2024, DOI: 10.1109/ICSTEM61137.2024.10560875</v>
      </c>
      <c r="R361" s="6" t="s">
        <v>6355</v>
      </c>
      <c r="S361" s="37" t="s">
        <v>68</v>
      </c>
      <c r="T361" s="6" t="s">
        <v>68</v>
      </c>
      <c r="U361" s="8" t="s">
        <v>128</v>
      </c>
      <c r="V361" s="8" t="s">
        <v>128</v>
      </c>
      <c r="W361" s="8"/>
      <c r="X361" s="8" t="s">
        <v>17128</v>
      </c>
      <c r="Y361" s="8"/>
    </row>
    <row r="362" spans="1:25" ht="75" hidden="1" x14ac:dyDescent="0.2">
      <c r="A362" s="8">
        <v>359</v>
      </c>
      <c r="B362" s="6" t="s">
        <v>6356</v>
      </c>
      <c r="C362" s="6" t="s">
        <v>2</v>
      </c>
      <c r="D362" s="17" t="s">
        <v>6357</v>
      </c>
      <c r="E362" s="8" t="s">
        <v>4</v>
      </c>
      <c r="F362" s="19" t="s">
        <v>6328</v>
      </c>
      <c r="G362" s="7"/>
      <c r="H362" s="28"/>
      <c r="I362" s="8"/>
      <c r="J362" s="28"/>
      <c r="K362" s="8" t="s">
        <v>52</v>
      </c>
      <c r="L362" s="8">
        <v>2024</v>
      </c>
      <c r="M362" s="8" t="s">
        <v>6</v>
      </c>
      <c r="N362" s="8" t="s">
        <v>12</v>
      </c>
      <c r="O362" s="8" t="s">
        <v>6358</v>
      </c>
      <c r="P362" s="17" t="str">
        <f t="shared" si="10"/>
        <v>Kumar G.S.; Preethie K.; Madhumitha S.; Sushma R.; Nivaashini M., "Data Privacy Preservation using Differential Privacy and Re-Identification Attacks", Proceedings of 2024 International Conference on Science, Technology, Engineering and Management, ICSTEM 2024,2024, DOI: 10.1109/ICSTEM61137.2024.10560868</v>
      </c>
      <c r="Q362" s="6" t="str">
        <f t="shared" si="11"/>
        <v>Kumar G.S.; Preethie K.; Madhumitha S.; Sushma R.; Nivaashini M., "Data Privacy Preservation using Differential Privacy and Re-Identification Attacks", Proceedings of 2024 International Conference on Science, Technology, Engineering and Management, ICSTEM 2024,2024, DOI: 10.1109/ICSTEM61137.2024.10560868</v>
      </c>
      <c r="R362" s="29" t="s">
        <v>6359</v>
      </c>
      <c r="S362" s="37" t="s">
        <v>68</v>
      </c>
      <c r="T362" s="6" t="s">
        <v>68</v>
      </c>
      <c r="U362" s="8" t="s">
        <v>6360</v>
      </c>
      <c r="V362" s="8" t="s">
        <v>725</v>
      </c>
      <c r="W362" s="8" t="s">
        <v>3417</v>
      </c>
      <c r="X362" s="8" t="s">
        <v>17128</v>
      </c>
      <c r="Y362" s="8"/>
    </row>
    <row r="363" spans="1:25" ht="75" hidden="1" x14ac:dyDescent="0.2">
      <c r="A363" s="8">
        <v>360</v>
      </c>
      <c r="B363" s="6" t="s">
        <v>6361</v>
      </c>
      <c r="C363" s="6" t="s">
        <v>2</v>
      </c>
      <c r="D363" s="17" t="s">
        <v>6362</v>
      </c>
      <c r="E363" s="8" t="s">
        <v>4</v>
      </c>
      <c r="F363" s="19" t="s">
        <v>6328</v>
      </c>
      <c r="G363" s="7"/>
      <c r="H363" s="28"/>
      <c r="I363" s="8"/>
      <c r="J363" s="28"/>
      <c r="K363" s="8" t="s">
        <v>52</v>
      </c>
      <c r="L363" s="8">
        <v>2024</v>
      </c>
      <c r="M363" s="8" t="s">
        <v>6</v>
      </c>
      <c r="N363" s="8" t="s">
        <v>12</v>
      </c>
      <c r="O363" s="8" t="s">
        <v>6363</v>
      </c>
      <c r="P363" s="17" t="str">
        <f t="shared" si="10"/>
        <v>Rithik H.B.; Abhiman K.S.; Pradeep Kumar V.S.; Ramanan V.; Balakrishnan M., "A Holistic Approach to Multimodal Brain Disease Diagnosis in Imbalanced Data", Proceedings of 2024 International Conference on Science, Technology, Engineering and Management, ICSTEM 2024,2024, DOI: 10.1109/ICSTEM61137.2024.10561077</v>
      </c>
      <c r="Q363" s="6" t="str">
        <f t="shared" si="11"/>
        <v>Rithik H.B.; Abhiman K.S.; Pradeep Kumar V.S.; Ramanan V.; Balakrishnan M., "A Holistic Approach to Multimodal Brain Disease Diagnosis in Imbalanced Data", Proceedings of 2024 International Conference on Science, Technology, Engineering and Management, ICSTEM 2024,2024, DOI: 10.1109/ICSTEM61137.2024.10561077</v>
      </c>
      <c r="R363" s="6" t="s">
        <v>6364</v>
      </c>
      <c r="S363" s="37" t="s">
        <v>68</v>
      </c>
      <c r="T363" s="6" t="s">
        <v>68</v>
      </c>
      <c r="U363" s="8" t="s">
        <v>5110</v>
      </c>
      <c r="V363" s="8" t="s">
        <v>864</v>
      </c>
      <c r="W363" s="8" t="s">
        <v>3417</v>
      </c>
      <c r="X363" s="8" t="s">
        <v>17128</v>
      </c>
      <c r="Y363" s="8"/>
    </row>
    <row r="364" spans="1:25" ht="75" hidden="1" x14ac:dyDescent="0.2">
      <c r="A364" s="8">
        <v>361</v>
      </c>
      <c r="B364" s="6" t="s">
        <v>6092</v>
      </c>
      <c r="C364" s="6" t="s">
        <v>2</v>
      </c>
      <c r="D364" s="17" t="s">
        <v>6365</v>
      </c>
      <c r="E364" s="8" t="s">
        <v>4</v>
      </c>
      <c r="F364" s="19" t="s">
        <v>330</v>
      </c>
      <c r="G364" s="7" t="s">
        <v>6</v>
      </c>
      <c r="H364" s="28">
        <v>946</v>
      </c>
      <c r="I364" s="8"/>
      <c r="J364" s="28"/>
      <c r="K364" s="8" t="s">
        <v>52</v>
      </c>
      <c r="L364" s="8">
        <v>2024</v>
      </c>
      <c r="M364" s="8" t="s">
        <v>6</v>
      </c>
      <c r="N364" s="8" t="s">
        <v>12</v>
      </c>
      <c r="O364" s="8" t="s">
        <v>6366</v>
      </c>
      <c r="P364" s="17" t="str">
        <f t="shared" si="10"/>
        <v>Karthick S.; Muthukumaran N., "U-Net Based Deep Regression Network Architecture for Single Image Super Resolution of License Plate Image", Lecture Notes in Networks and Systems, 946,2024, DOI: 10.1007/978-981-97-1323-3_26</v>
      </c>
      <c r="Q364" s="6" t="str">
        <f t="shared" si="11"/>
        <v>Karthick S.; Muthukumaran N., "U-Net Based Deep Regression Network Architecture for Single Image Super Resolution of License Plate Image", Lecture Notes in Networks and Systems, 946,2024, DOI: 10.1007/978-981-97-1323-3_26</v>
      </c>
      <c r="R364" s="6" t="s">
        <v>6367</v>
      </c>
      <c r="S364" s="37" t="s">
        <v>68</v>
      </c>
      <c r="T364" s="6" t="s">
        <v>68</v>
      </c>
      <c r="U364" s="8" t="s">
        <v>56</v>
      </c>
      <c r="V364" s="8" t="s">
        <v>56</v>
      </c>
      <c r="W364" s="8"/>
      <c r="X364" s="8" t="s">
        <v>17128</v>
      </c>
      <c r="Y364" s="8"/>
    </row>
    <row r="365" spans="1:25" ht="75" hidden="1" x14ac:dyDescent="0.2">
      <c r="A365" s="8">
        <v>362</v>
      </c>
      <c r="B365" s="6" t="s">
        <v>6368</v>
      </c>
      <c r="C365" s="6" t="s">
        <v>2</v>
      </c>
      <c r="D365" s="17" t="s">
        <v>6369</v>
      </c>
      <c r="E365" s="8" t="s">
        <v>4</v>
      </c>
      <c r="F365" s="19" t="s">
        <v>6328</v>
      </c>
      <c r="G365" s="7"/>
      <c r="H365" s="28"/>
      <c r="I365" s="8"/>
      <c r="J365" s="28"/>
      <c r="K365" s="8" t="s">
        <v>52</v>
      </c>
      <c r="L365" s="8">
        <v>2024</v>
      </c>
      <c r="M365" s="8" t="s">
        <v>6</v>
      </c>
      <c r="N365" s="8" t="s">
        <v>12</v>
      </c>
      <c r="O365" s="8" t="s">
        <v>6370</v>
      </c>
      <c r="P365" s="17" t="str">
        <f t="shared" si="10"/>
        <v>Pusphalatha N.; Gunapriya D.; Bharath A.; Chandru S.; Sanjeevkumar S.; Vigneshwaran S., "A Sustainable Agricultural Field Surveillance System involving Intelligent Irrigation System for Ecological Balance", Proceedings of 2024 International Conference on Science, Technology, Engineering and Management, ICSTEM 2024,2024, DOI: 10.1109/ICSTEM61137.2024.10560948</v>
      </c>
      <c r="Q365" s="6" t="str">
        <f t="shared" si="11"/>
        <v>Pusphalatha N.; Gunapriya D.; Bharath A.; Chandru S.; Sanjeevkumar S.; Vigneshwaran S., "A Sustainable Agricultural Field Surveillance System involving Intelligent Irrigation System for Ecological Balance", Proceedings of 2024 International Conference on Science, Technology, Engineering and Management, ICSTEM 2024,2024, DOI: 10.1109/ICSTEM61137.2024.10560948</v>
      </c>
      <c r="R365" s="6" t="s">
        <v>6371</v>
      </c>
      <c r="S365" s="37" t="s">
        <v>68</v>
      </c>
      <c r="T365" s="6" t="s">
        <v>68</v>
      </c>
      <c r="U365" s="8" t="s">
        <v>5660</v>
      </c>
      <c r="V365" s="8" t="s">
        <v>128</v>
      </c>
      <c r="W365" s="8" t="s">
        <v>3417</v>
      </c>
      <c r="X365" s="8" t="s">
        <v>17128</v>
      </c>
      <c r="Y365" s="8"/>
    </row>
    <row r="366" spans="1:25" ht="75" hidden="1" x14ac:dyDescent="0.2">
      <c r="A366" s="8">
        <v>363</v>
      </c>
      <c r="B366" s="6" t="s">
        <v>6372</v>
      </c>
      <c r="C366" s="6" t="s">
        <v>2</v>
      </c>
      <c r="D366" s="17" t="s">
        <v>6373</v>
      </c>
      <c r="E366" s="8" t="s">
        <v>4</v>
      </c>
      <c r="F366" s="19" t="s">
        <v>6333</v>
      </c>
      <c r="G366" s="7"/>
      <c r="H366" s="28"/>
      <c r="I366" s="8"/>
      <c r="J366" s="28"/>
      <c r="K366" s="8" t="s">
        <v>52</v>
      </c>
      <c r="L366" s="8">
        <v>2024</v>
      </c>
      <c r="M366" s="8" t="s">
        <v>6</v>
      </c>
      <c r="N366" s="8" t="s">
        <v>12</v>
      </c>
      <c r="O366" s="8" t="s">
        <v>6374</v>
      </c>
      <c r="P366" s="17" t="str">
        <f t="shared" si="10"/>
        <v>Reddy K.R.; Vidya Shree D.; Vasu N.; Muthukumaran N.; Patel K.S.; Rao N.V.K., "Air Quality Control using Machine Learning", 7th International Conference on Inventive Computation Technologies, ICICT 2024,2024, DOI: 10.1109/ICICT60155.2024.10544395</v>
      </c>
      <c r="Q366" s="6" t="str">
        <f t="shared" si="11"/>
        <v>Reddy K.R.; Vidya Shree D.; Vasu N.; Muthukumaran N.; Patel K.S.; Rao N.V.K., "Air Quality Control using Machine Learning", 7th International Conference on Inventive Computation Technologies, ICICT 2024,2024, DOI: 10.1109/ICICT60155.2024.10544395</v>
      </c>
      <c r="R366" s="6" t="s">
        <v>6375</v>
      </c>
      <c r="S366" s="37" t="s">
        <v>68</v>
      </c>
      <c r="T366" s="6" t="s">
        <v>68</v>
      </c>
      <c r="U366" s="8" t="s">
        <v>56</v>
      </c>
      <c r="V366" s="8" t="s">
        <v>56</v>
      </c>
      <c r="W366" s="8"/>
      <c r="X366" s="8" t="s">
        <v>17128</v>
      </c>
      <c r="Y366" s="8"/>
    </row>
    <row r="367" spans="1:25" ht="75" hidden="1" x14ac:dyDescent="0.2">
      <c r="A367" s="8">
        <v>364</v>
      </c>
      <c r="B367" s="6" t="s">
        <v>17254</v>
      </c>
      <c r="C367" s="6" t="s">
        <v>2</v>
      </c>
      <c r="D367" s="17" t="s">
        <v>6377</v>
      </c>
      <c r="E367" s="8" t="s">
        <v>4</v>
      </c>
      <c r="F367" s="19" t="s">
        <v>6378</v>
      </c>
      <c r="G367" s="7"/>
      <c r="H367" s="28"/>
      <c r="I367" s="8"/>
      <c r="J367" s="28"/>
      <c r="K367" s="8" t="s">
        <v>52</v>
      </c>
      <c r="L367" s="8">
        <v>2024</v>
      </c>
      <c r="M367" s="8" t="s">
        <v>6</v>
      </c>
      <c r="N367" s="8" t="s">
        <v>12</v>
      </c>
      <c r="O367" s="8" t="s">
        <v>6379</v>
      </c>
      <c r="P367" s="17" t="str">
        <f t="shared" si="10"/>
        <v>Jency Rubia J.; Nithila E.E.; Sherin Shibi C.; Babitha Lincy R., "Design and Analysis of RNS based Montgomery multiplier using FinFET Technology", 2024 IEEE 9th International Conference for Convergence in Technology, I2CT 2024,2024, DOI: 10.1109/I2CT61223.2024.10543311</v>
      </c>
      <c r="Q367" s="6" t="str">
        <f t="shared" si="11"/>
        <v>Jency Rubia J.; Nithila E.E.; Sherin Shibi C.; Babitha Lincy R., "Design and Analysis of RNS based Montgomery multiplier using FinFET Technology", 2024 IEEE 9th International Conference for Convergence in Technology, I2CT 2024,2024, DOI: 10.1109/I2CT61223.2024.10543311</v>
      </c>
      <c r="R367" s="6" t="s">
        <v>6380</v>
      </c>
      <c r="S367" s="37" t="s">
        <v>68</v>
      </c>
      <c r="T367" s="6" t="s">
        <v>68</v>
      </c>
      <c r="U367" s="8" t="s">
        <v>570</v>
      </c>
      <c r="V367" s="8" t="s">
        <v>570</v>
      </c>
      <c r="W367" s="8"/>
      <c r="X367" s="8" t="s">
        <v>17128</v>
      </c>
      <c r="Y367" s="8"/>
    </row>
    <row r="368" spans="1:25" ht="75" hidden="1" x14ac:dyDescent="0.2">
      <c r="A368" s="8">
        <v>365</v>
      </c>
      <c r="B368" s="6" t="s">
        <v>6381</v>
      </c>
      <c r="C368" s="6" t="s">
        <v>2</v>
      </c>
      <c r="D368" s="17" t="s">
        <v>6382</v>
      </c>
      <c r="E368" s="8" t="s">
        <v>4</v>
      </c>
      <c r="F368" s="19" t="s">
        <v>6328</v>
      </c>
      <c r="G368" s="7"/>
      <c r="H368" s="28"/>
      <c r="I368" s="8"/>
      <c r="J368" s="28"/>
      <c r="K368" s="8" t="s">
        <v>52</v>
      </c>
      <c r="L368" s="8">
        <v>2024</v>
      </c>
      <c r="M368" s="8" t="s">
        <v>6</v>
      </c>
      <c r="N368" s="8" t="s">
        <v>12</v>
      </c>
      <c r="O368" s="8" t="s">
        <v>6383</v>
      </c>
      <c r="P368" s="17" t="str">
        <f t="shared" si="10"/>
        <v>Pushpalatha N.; Murugesan M.; Ravi A.; Pal Pandian P.; Kannan K.; Gunapriya D., "A Review on Leveraging Reinforcement Learning for Enhanced Decision-Making in Power and Energy Systems", Proceedings of 2024 International Conference on Science, Technology, Engineering and Management, ICSTEM 2024,2024, DOI: 10.1109/ICSTEM61137.2024.10561146</v>
      </c>
      <c r="Q368" s="6" t="str">
        <f t="shared" si="11"/>
        <v>Pushpalatha N.; Murugesan M.; Ravi A.; Pal Pandian P.; Kannan K.; Gunapriya D., "A Review on Leveraging Reinforcement Learning for Enhanced Decision-Making in Power and Energy Systems", Proceedings of 2024 International Conference on Science, Technology, Engineering and Management, ICSTEM 2024,2024, DOI: 10.1109/ICSTEM61137.2024.10561146</v>
      </c>
      <c r="R368" s="6" t="s">
        <v>6384</v>
      </c>
      <c r="S368" s="37" t="s">
        <v>68</v>
      </c>
      <c r="T368" s="6" t="s">
        <v>68</v>
      </c>
      <c r="U368" s="8" t="s">
        <v>128</v>
      </c>
      <c r="V368" s="8" t="s">
        <v>128</v>
      </c>
      <c r="W368" s="8"/>
      <c r="X368" s="8" t="s">
        <v>17128</v>
      </c>
      <c r="Y368" s="8"/>
    </row>
    <row r="369" spans="1:33" ht="75" hidden="1" x14ac:dyDescent="0.2">
      <c r="A369" s="8">
        <v>366</v>
      </c>
      <c r="B369" s="6" t="s">
        <v>6385</v>
      </c>
      <c r="C369" s="6" t="s">
        <v>2</v>
      </c>
      <c r="D369" s="17" t="s">
        <v>6386</v>
      </c>
      <c r="E369" s="8" t="s">
        <v>4</v>
      </c>
      <c r="F369" s="19" t="s">
        <v>6333</v>
      </c>
      <c r="G369" s="7"/>
      <c r="H369" s="28"/>
      <c r="I369" s="8"/>
      <c r="J369" s="28"/>
      <c r="K369" s="8" t="s">
        <v>52</v>
      </c>
      <c r="L369" s="8">
        <v>2024</v>
      </c>
      <c r="M369" s="8" t="s">
        <v>6</v>
      </c>
      <c r="N369" s="8" t="s">
        <v>12</v>
      </c>
      <c r="O369" s="8" t="s">
        <v>6387</v>
      </c>
      <c r="P369" s="17" t="str">
        <f t="shared" si="10"/>
        <v>Senthilkumar R.; Yasotha S.; Manochithra P.M.; Senthil J.; Sivakumar G., "An Efficient Investigation of Cloud Computing Security with Machine Learning Algorithm", 7th International Conference on Inventive Computation Technologies, ICICT 2024,2024, DOI: 10.1109/ICICT60155.2024.10544578</v>
      </c>
      <c r="Q369" s="6" t="str">
        <f t="shared" si="11"/>
        <v>Senthilkumar R.; Yasotha S.; Manochithra P.M.; Senthil J.; Sivakumar G., "An Efficient Investigation of Cloud Computing Security with Machine Learning Algorithm", 7th International Conference on Inventive Computation Technologies, ICICT 2024,2024, DOI: 10.1109/ICICT60155.2024.10544578</v>
      </c>
      <c r="R369" s="6" t="s">
        <v>6388</v>
      </c>
      <c r="S369" s="37" t="s">
        <v>68</v>
      </c>
      <c r="T369" s="6" t="s">
        <v>68</v>
      </c>
      <c r="U369" s="8" t="s">
        <v>80</v>
      </c>
      <c r="V369" s="8" t="s">
        <v>80</v>
      </c>
      <c r="W369" s="8"/>
      <c r="X369" s="8" t="s">
        <v>17128</v>
      </c>
      <c r="Y369" s="8"/>
    </row>
    <row r="370" spans="1:33" ht="75" hidden="1" x14ac:dyDescent="0.2">
      <c r="A370" s="8">
        <v>367</v>
      </c>
      <c r="B370" s="6" t="s">
        <v>6389</v>
      </c>
      <c r="C370" s="6" t="s">
        <v>2</v>
      </c>
      <c r="D370" s="17" t="s">
        <v>6390</v>
      </c>
      <c r="E370" s="8" t="s">
        <v>4</v>
      </c>
      <c r="F370" s="19" t="s">
        <v>6328</v>
      </c>
      <c r="G370" s="7"/>
      <c r="H370" s="28"/>
      <c r="I370" s="8"/>
      <c r="J370" s="28"/>
      <c r="K370" s="8" t="s">
        <v>52</v>
      </c>
      <c r="L370" s="8">
        <v>2024</v>
      </c>
      <c r="M370" s="8" t="s">
        <v>6</v>
      </c>
      <c r="N370" s="8" t="s">
        <v>12</v>
      </c>
      <c r="O370" s="8" t="s">
        <v>6391</v>
      </c>
      <c r="P370" s="17" t="str">
        <f t="shared" si="10"/>
        <v>Karthikeyan K.; Parthipan V.; Niranjana M.I.; Prithvi D.; Franklin N.R.; Kaviarasu N., "Enhancing Vehicular Communication Efficiency through DSRC and LTE-V2x Integration", Proceedings of 2024 International Conference on Science, Technology, Engineering and Management, ICSTEM 2024,2024, DOI: 10.1109/ICSTEM61137.2024.10560623</v>
      </c>
      <c r="Q370" s="6" t="str">
        <f t="shared" si="11"/>
        <v>Karthikeyan K.; Parthipan V.; Niranjana M.I.; Prithvi D.; Franklin N.R.; Kaviarasu N., "Enhancing Vehicular Communication Efficiency through DSRC and LTE-V2x Integration", Proceedings of 2024 International Conference on Science, Technology, Engineering and Management, ICSTEM 2024,2024, DOI: 10.1109/ICSTEM61137.2024.10560623</v>
      </c>
      <c r="R370" s="6" t="s">
        <v>6392</v>
      </c>
      <c r="S370" s="37" t="s">
        <v>68</v>
      </c>
      <c r="T370" s="6" t="s">
        <v>68</v>
      </c>
      <c r="U370" s="8" t="s">
        <v>6046</v>
      </c>
      <c r="V370" s="8" t="s">
        <v>56</v>
      </c>
      <c r="W370" s="8" t="s">
        <v>3417</v>
      </c>
      <c r="X370" s="8" t="s">
        <v>17128</v>
      </c>
      <c r="Y370" s="8"/>
    </row>
    <row r="371" spans="1:33" ht="75" hidden="1" x14ac:dyDescent="0.2">
      <c r="A371" s="8">
        <v>368</v>
      </c>
      <c r="B371" s="6" t="s">
        <v>6393</v>
      </c>
      <c r="C371" s="6" t="s">
        <v>2</v>
      </c>
      <c r="D371" s="17" t="s">
        <v>6394</v>
      </c>
      <c r="E371" s="8" t="s">
        <v>4</v>
      </c>
      <c r="F371" s="19" t="s">
        <v>6333</v>
      </c>
      <c r="G371" s="7"/>
      <c r="H371" s="28"/>
      <c r="I371" s="8"/>
      <c r="J371" s="28"/>
      <c r="K371" s="8" t="s">
        <v>52</v>
      </c>
      <c r="L371" s="8">
        <v>2024</v>
      </c>
      <c r="M371" s="8" t="s">
        <v>6</v>
      </c>
      <c r="N371" s="8" t="s">
        <v>12</v>
      </c>
      <c r="O371" s="8" t="s">
        <v>6395</v>
      </c>
      <c r="P371" s="17" t="str">
        <f t="shared" si="10"/>
        <v>Anjaneya L.H.; Maheswari K.; Revathi N.; Siva K.P.; Soudagar M.E.M.; Dhanraj J.A., "Expeditious Diagnosis of Cerebral Aneurysm on MR Brain Angiogram Images Utilizing Soft Computing Techniques", 7th International Conference on Inventive Computation Technologies, ICICT 2024,2024, DOI: 10.1109/ICICT60155.2024.10544416</v>
      </c>
      <c r="Q371" s="6" t="str">
        <f t="shared" si="11"/>
        <v>Anjaneya L.H.; Maheswari K.; Revathi N.; Siva K.P.; Soudagar M.E.M.; Dhanraj J.A., "Expeditious Diagnosis of Cerebral Aneurysm on MR Brain Angiogram Images Utilizing Soft Computing Techniques", 7th International Conference on Inventive Computation Technologies, ICICT 2024,2024, DOI: 10.1109/ICICT60155.2024.10544416</v>
      </c>
      <c r="R371" s="6" t="s">
        <v>6396</v>
      </c>
      <c r="S371" s="37" t="s">
        <v>68</v>
      </c>
      <c r="T371" s="6" t="s">
        <v>68</v>
      </c>
      <c r="U371" s="8" t="s">
        <v>601</v>
      </c>
      <c r="V371" s="8" t="s">
        <v>601</v>
      </c>
      <c r="W371" s="8"/>
      <c r="X371" s="8" t="s">
        <v>17128</v>
      </c>
      <c r="Y371" s="8"/>
    </row>
    <row r="372" spans="1:33" ht="75" hidden="1" x14ac:dyDescent="0.2">
      <c r="A372" s="8">
        <v>369</v>
      </c>
      <c r="B372" s="6" t="s">
        <v>6398</v>
      </c>
      <c r="C372" s="6" t="s">
        <v>2</v>
      </c>
      <c r="D372" s="17" t="s">
        <v>6399</v>
      </c>
      <c r="E372" s="8" t="s">
        <v>4</v>
      </c>
      <c r="F372" s="8" t="s">
        <v>6269</v>
      </c>
      <c r="G372" s="7" t="s">
        <v>6</v>
      </c>
      <c r="H372" s="28">
        <v>13</v>
      </c>
      <c r="I372" s="8" t="s">
        <v>8</v>
      </c>
      <c r="J372" s="28">
        <v>2</v>
      </c>
      <c r="K372" s="8" t="s">
        <v>10</v>
      </c>
      <c r="L372" s="8">
        <v>2024</v>
      </c>
      <c r="M372" s="8" t="s">
        <v>6</v>
      </c>
      <c r="N372" s="8" t="s">
        <v>12</v>
      </c>
      <c r="O372" s="8" t="s">
        <v>6400</v>
      </c>
      <c r="P372" s="17" t="str">
        <f t="shared" si="10"/>
        <v>Gunasekar P.; Anderson A.; Saravanakumar S.; Suresh Kumar R.; Yuvaperiyasamy M.; Sabari K., "Synergistic Effects of Bamboo and Jute Fiber Integration in Geopolymer Composites", Journal of Environmental Nanotechnology, 13, (2),2024, DOI: 10.13074/jent.2024.06.242629</v>
      </c>
      <c r="Q372" s="6" t="str">
        <f t="shared" si="11"/>
        <v>Gunasekar P.; Anderson A.; Saravanakumar S.; Suresh Kumar R.; Yuvaperiyasamy M.; Sabari K., "Synergistic Effects of Bamboo and Jute Fiber Integration in Geopolymer Composites", Journal of Environmental Nanotechnology, 13, (2),2024, DOI: 10.13074/jent.2024.06.242629</v>
      </c>
      <c r="R372" s="6" t="s">
        <v>6401</v>
      </c>
      <c r="S372" s="37" t="s">
        <v>32</v>
      </c>
      <c r="T372" s="6" t="s">
        <v>55</v>
      </c>
      <c r="U372" s="8" t="s">
        <v>149</v>
      </c>
      <c r="V372" s="8" t="s">
        <v>149</v>
      </c>
      <c r="W372" s="8"/>
      <c r="X372" s="8" t="s">
        <v>17128</v>
      </c>
      <c r="Y372" s="8"/>
    </row>
    <row r="373" spans="1:33" ht="75" hidden="1" x14ac:dyDescent="0.2">
      <c r="A373" s="8">
        <v>370</v>
      </c>
      <c r="B373" s="6" t="s">
        <v>17255</v>
      </c>
      <c r="C373" s="6" t="s">
        <v>2</v>
      </c>
      <c r="D373" s="17" t="s">
        <v>6403</v>
      </c>
      <c r="E373" s="8" t="s">
        <v>4</v>
      </c>
      <c r="F373" s="19" t="s">
        <v>6328</v>
      </c>
      <c r="G373" s="7"/>
      <c r="H373" s="28"/>
      <c r="I373" s="8"/>
      <c r="J373" s="28"/>
      <c r="K373" s="8" t="s">
        <v>52</v>
      </c>
      <c r="L373" s="8">
        <v>2024</v>
      </c>
      <c r="M373" s="8" t="s">
        <v>6</v>
      </c>
      <c r="N373" s="8" t="s">
        <v>12</v>
      </c>
      <c r="O373" s="8" t="s">
        <v>6404</v>
      </c>
      <c r="P373" s="17" t="str">
        <f t="shared" si="10"/>
        <v>Roshne V.; Balaji S.R.; Sowndharyan V.R.S.; Vivek C., "Empowering Content Creation using Artificial Intelligence - The Role of Caption Writing: An Overview", Proceedings of 2024 International Conference on Science, Technology, Engineering and Management, ICSTEM 2024,2024, DOI: 10.1109/ICSTEM61137.2024.10560691</v>
      </c>
      <c r="Q373" s="6" t="str">
        <f t="shared" si="11"/>
        <v>Roshne V.; Balaji S.R.; Sowndharyan V.R.S.; Vivek C., "Empowering Content Creation using Artificial Intelligence - The Role of Caption Writing: An Overview", Proceedings of 2024 International Conference on Science, Technology, Engineering and Management, ICSTEM 2024,2024, DOI: 10.1109/ICSTEM61137.2024.10560691</v>
      </c>
      <c r="R373" s="6" t="s">
        <v>6405</v>
      </c>
      <c r="S373" s="37" t="s">
        <v>68</v>
      </c>
      <c r="T373" s="6" t="s">
        <v>68</v>
      </c>
      <c r="U373" s="8" t="s">
        <v>570</v>
      </c>
      <c r="V373" s="8" t="s">
        <v>570</v>
      </c>
      <c r="W373" s="8"/>
      <c r="X373" s="8" t="s">
        <v>17128</v>
      </c>
      <c r="Y373" s="8"/>
    </row>
    <row r="374" spans="1:33" ht="75" hidden="1" x14ac:dyDescent="0.2">
      <c r="A374" s="8">
        <v>371</v>
      </c>
      <c r="B374" s="6" t="s">
        <v>6406</v>
      </c>
      <c r="C374" s="6" t="s">
        <v>2</v>
      </c>
      <c r="D374" s="17" t="s">
        <v>6407</v>
      </c>
      <c r="E374" s="8" t="s">
        <v>4</v>
      </c>
      <c r="F374" s="19" t="s">
        <v>6328</v>
      </c>
      <c r="G374" s="7"/>
      <c r="H374" s="28"/>
      <c r="I374" s="8"/>
      <c r="J374" s="28"/>
      <c r="K374" s="8" t="s">
        <v>52</v>
      </c>
      <c r="L374" s="8">
        <v>2024</v>
      </c>
      <c r="M374" s="8" t="s">
        <v>6</v>
      </c>
      <c r="N374" s="8" t="s">
        <v>12</v>
      </c>
      <c r="O374" s="8" t="s">
        <v>6408</v>
      </c>
      <c r="P374" s="17" t="str">
        <f t="shared" si="10"/>
        <v>Gowshik M.; Kumar A.V.P.; Muthukumaran N.; Boopathy A.K.; Gokulnath D., "Lightweight Security System for Bank and ATM", Proceedings of 2024 International Conference on Science, Technology, Engineering and Management, ICSTEM 2024,2024, DOI: 10.1109/ICSTEM61137.2024.10561138</v>
      </c>
      <c r="Q374" s="6" t="str">
        <f t="shared" si="11"/>
        <v>Gowshik M.; Kumar A.V.P.; Muthukumaran N.; Boopathy A.K.; Gokulnath D., "Lightweight Security System for Bank and ATM", Proceedings of 2024 International Conference on Science, Technology, Engineering and Management, ICSTEM 2024,2024, DOI: 10.1109/ICSTEM61137.2024.10561138</v>
      </c>
      <c r="R374" s="6" t="s">
        <v>6409</v>
      </c>
      <c r="S374" s="37" t="s">
        <v>68</v>
      </c>
      <c r="T374" s="6" t="s">
        <v>68</v>
      </c>
      <c r="U374" s="8" t="s">
        <v>6046</v>
      </c>
      <c r="V374" s="8" t="s">
        <v>56</v>
      </c>
      <c r="W374" s="8" t="s">
        <v>3417</v>
      </c>
      <c r="X374" s="8" t="s">
        <v>17128</v>
      </c>
      <c r="Y374" s="8"/>
    </row>
    <row r="375" spans="1:33" ht="75" hidden="1" x14ac:dyDescent="0.2">
      <c r="A375" s="8">
        <v>372</v>
      </c>
      <c r="B375" s="6" t="s">
        <v>6410</v>
      </c>
      <c r="C375" s="6" t="s">
        <v>2</v>
      </c>
      <c r="D375" s="17" t="s">
        <v>6411</v>
      </c>
      <c r="E375" s="8" t="s">
        <v>4</v>
      </c>
      <c r="F375" s="19" t="s">
        <v>6412</v>
      </c>
      <c r="G375" s="7"/>
      <c r="H375" s="28"/>
      <c r="I375" s="8"/>
      <c r="J375" s="28"/>
      <c r="K375" s="8" t="s">
        <v>52</v>
      </c>
      <c r="L375" s="8">
        <v>2024</v>
      </c>
      <c r="M375" s="8" t="s">
        <v>6</v>
      </c>
      <c r="N375" s="8" t="s">
        <v>12</v>
      </c>
      <c r="O375" s="8" t="s">
        <v>6413</v>
      </c>
      <c r="P375" s="17" t="str">
        <f t="shared" si="10"/>
        <v>Thenmozhi M.; Shubigsha G.; Sindhuja G.; Dhinakar V., "Sentiment Analysis on Climate Change using Twitter Data", Proceedings of the 2nd IEEE International Conference on Networking and Communications 2024, ICNWC 2024,2024, DOI: 10.1109/ICNWC60771.2024.10537404</v>
      </c>
      <c r="Q375" s="6" t="str">
        <f t="shared" si="11"/>
        <v>Thenmozhi M.; Shubigsha G.; Sindhuja G.; Dhinakar V., "Sentiment Analysis on Climate Change using Twitter Data", Proceedings of the 2nd IEEE International Conference on Networking and Communications 2024, ICNWC 2024,2024, DOI: 10.1109/ICNWC60771.2024.10537404</v>
      </c>
      <c r="R375" s="6" t="s">
        <v>6414</v>
      </c>
      <c r="S375" s="37" t="s">
        <v>68</v>
      </c>
      <c r="T375" s="6" t="s">
        <v>68</v>
      </c>
      <c r="U375" s="8" t="s">
        <v>6360</v>
      </c>
      <c r="V375" s="8" t="s">
        <v>725</v>
      </c>
      <c r="W375" s="8" t="s">
        <v>3417</v>
      </c>
      <c r="X375" s="8" t="s">
        <v>17128</v>
      </c>
      <c r="Y375" s="8"/>
    </row>
    <row r="376" spans="1:33" ht="75" hidden="1" x14ac:dyDescent="0.2">
      <c r="A376" s="8">
        <v>373</v>
      </c>
      <c r="B376" s="6" t="s">
        <v>6415</v>
      </c>
      <c r="C376" s="6" t="s">
        <v>2</v>
      </c>
      <c r="D376" s="17" t="s">
        <v>6416</v>
      </c>
      <c r="E376" s="8" t="s">
        <v>4</v>
      </c>
      <c r="F376" s="19" t="s">
        <v>423</v>
      </c>
      <c r="G376" s="7"/>
      <c r="H376" s="28"/>
      <c r="I376" s="8"/>
      <c r="J376" s="28"/>
      <c r="K376" s="8" t="s">
        <v>52</v>
      </c>
      <c r="L376" s="8">
        <v>2024</v>
      </c>
      <c r="M376" s="8" t="s">
        <v>6</v>
      </c>
      <c r="N376" s="8" t="s">
        <v>12</v>
      </c>
      <c r="O376" s="8" t="s">
        <v>6417</v>
      </c>
      <c r="P376" s="17" t="str">
        <f t="shared" si="10"/>
        <v>Jayapriya P.; Umamaheswari K., "Symbiotic Organism Search: A Novel Paradigm for Feature Optimization in Finger Vein Recognition Systems", EAI/Springer Innovations in Communication and Computing,2024, DOI: 10.1007/978-3-031-54696-9_8</v>
      </c>
      <c r="Q376" s="6" t="str">
        <f t="shared" si="11"/>
        <v>Jayapriya P.; Umamaheswari K., "Symbiotic Organism Search: A Novel Paradigm for Feature Optimization in Finger Vein Recognition Systems", EAI/Springer Innovations in Communication and Computing,2024, DOI: 10.1007/978-3-031-54696-9_8</v>
      </c>
      <c r="R376" s="6" t="s">
        <v>6418</v>
      </c>
      <c r="S376" s="37" t="s">
        <v>68</v>
      </c>
      <c r="T376" s="6" t="s">
        <v>68</v>
      </c>
      <c r="U376" s="8" t="s">
        <v>80</v>
      </c>
      <c r="V376" s="8" t="s">
        <v>80</v>
      </c>
      <c r="W376" s="8"/>
      <c r="X376" s="8" t="s">
        <v>17128</v>
      </c>
      <c r="Y376" s="8"/>
    </row>
    <row r="377" spans="1:33" ht="75" hidden="1" x14ac:dyDescent="0.2">
      <c r="A377" s="8">
        <v>374</v>
      </c>
      <c r="B377" s="6" t="s">
        <v>6419</v>
      </c>
      <c r="C377" s="6" t="s">
        <v>2</v>
      </c>
      <c r="D377" s="17" t="s">
        <v>6420</v>
      </c>
      <c r="E377" s="8" t="s">
        <v>4</v>
      </c>
      <c r="F377" s="19" t="s">
        <v>6328</v>
      </c>
      <c r="G377" s="7"/>
      <c r="H377" s="28"/>
      <c r="I377" s="8"/>
      <c r="J377" s="28"/>
      <c r="K377" s="8" t="s">
        <v>52</v>
      </c>
      <c r="L377" s="8">
        <v>2024</v>
      </c>
      <c r="M377" s="8" t="s">
        <v>6</v>
      </c>
      <c r="N377" s="8" t="s">
        <v>12</v>
      </c>
      <c r="O377" s="8" t="s">
        <v>6421</v>
      </c>
      <c r="P377" s="17" t="str">
        <f t="shared" si="10"/>
        <v>Maheshwaran M.; Gunapriya D.; Govindaraj V.; Padmini B.D.; Pushpalatha N.; Abinaya N., "Field Monitoring and Automatic Agricultural System", Proceedings of 2024 International Conference on Science, Technology, Engineering and Management, ICSTEM 2024,2024, DOI: 10.1109/ICSTEM61137.2024.10560701</v>
      </c>
      <c r="Q377" s="6" t="str">
        <f t="shared" si="11"/>
        <v>Maheshwaran M.; Gunapriya D.; Govindaraj V.; Padmini B.D.; Pushpalatha N.; Abinaya N., "Field Monitoring and Automatic Agricultural System", Proceedings of 2024 International Conference on Science, Technology, Engineering and Management, ICSTEM 2024,2024, DOI: 10.1109/ICSTEM61137.2024.10560701</v>
      </c>
      <c r="R377" s="6" t="s">
        <v>6422</v>
      </c>
      <c r="S377" s="37" t="s">
        <v>68</v>
      </c>
      <c r="T377" s="6" t="s">
        <v>68</v>
      </c>
      <c r="U377" s="8" t="s">
        <v>128</v>
      </c>
      <c r="V377" s="8" t="s">
        <v>128</v>
      </c>
      <c r="W377" s="8"/>
      <c r="X377" s="8" t="s">
        <v>17128</v>
      </c>
      <c r="Y377" s="8"/>
    </row>
    <row r="378" spans="1:33" ht="75" hidden="1" x14ac:dyDescent="0.2">
      <c r="A378" s="8">
        <v>375</v>
      </c>
      <c r="B378" s="6" t="s">
        <v>17256</v>
      </c>
      <c r="C378" s="6" t="s">
        <v>2</v>
      </c>
      <c r="D378" s="17" t="s">
        <v>6424</v>
      </c>
      <c r="E378" s="8" t="s">
        <v>4</v>
      </c>
      <c r="F378" s="8" t="s">
        <v>6425</v>
      </c>
      <c r="G378" s="7" t="s">
        <v>6</v>
      </c>
      <c r="H378" s="28">
        <v>11</v>
      </c>
      <c r="I378" s="8"/>
      <c r="J378" s="28"/>
      <c r="K378" s="8" t="s">
        <v>52</v>
      </c>
      <c r="L378" s="8">
        <v>2024</v>
      </c>
      <c r="M378" s="8" t="s">
        <v>6</v>
      </c>
      <c r="N378" s="8" t="s">
        <v>12</v>
      </c>
      <c r="O378" s="8" t="s">
        <v>6426</v>
      </c>
      <c r="P378" s="17" t="str">
        <f t="shared" si="10"/>
        <v>Kumar Murmu S.; Chattopadhayaya S.; Cep R.; Kumar A.; Kumar A.; Kumar Mahato S.; Kumar A.; Ranjan Sethy P.; Logesh K., "Exploring tribological properties in the design and manufacturing of metal matrix composites: an investigation into the AL6061-SiC-fly ASH alloy fabricated via stir casting process", Frontiers in Materials, 11,2024, DOI: 10.3389/fmats.2024.1415907</v>
      </c>
      <c r="Q378" s="6" t="str">
        <f t="shared" si="11"/>
        <v>Kumar Murmu S.; Chattopadhayaya S.; Cep R.; Kumar A.; Kumar A.; Kumar Mahato S.; Kumar A.; Ranjan Sethy P.; Logesh K., "Exploring tribological properties in the design and manufacturing of metal matrix composites: an investigation into the AL6061-SiC-fly ASH alloy fabricated via stir casting process", Frontiers in Materials, 11,2024, DOI: 10.3389/fmats.2024.1415907</v>
      </c>
      <c r="R378" s="6" t="s">
        <v>6427</v>
      </c>
      <c r="S378" s="37" t="s">
        <v>32</v>
      </c>
      <c r="T378" s="6" t="s">
        <v>55</v>
      </c>
      <c r="U378" s="8" t="s">
        <v>149</v>
      </c>
      <c r="V378" s="8" t="s">
        <v>149</v>
      </c>
      <c r="W378" s="8"/>
      <c r="X378" s="8" t="s">
        <v>17128</v>
      </c>
      <c r="Y378" s="8"/>
    </row>
    <row r="379" spans="1:33" ht="75" hidden="1" x14ac:dyDescent="0.2">
      <c r="A379" s="8">
        <v>376</v>
      </c>
      <c r="B379" s="6" t="s">
        <v>6428</v>
      </c>
      <c r="C379" s="6" t="s">
        <v>2</v>
      </c>
      <c r="D379" s="17" t="s">
        <v>6429</v>
      </c>
      <c r="E379" s="8" t="s">
        <v>4</v>
      </c>
      <c r="F379" s="19" t="s">
        <v>6333</v>
      </c>
      <c r="G379" s="7"/>
      <c r="H379" s="28"/>
      <c r="I379" s="8"/>
      <c r="J379" s="28"/>
      <c r="K379" s="8" t="s">
        <v>52</v>
      </c>
      <c r="L379" s="8">
        <v>2024</v>
      </c>
      <c r="M379" s="8" t="s">
        <v>6</v>
      </c>
      <c r="N379" s="8" t="s">
        <v>12</v>
      </c>
      <c r="O379" s="8" t="s">
        <v>6430</v>
      </c>
      <c r="P379" s="17" t="str">
        <f t="shared" si="10"/>
        <v>Jeny J.R.V.; Babu G.B.; Reddy S.J.; Muthukumaran N.; Abhiram K., "Enhanced Large Language Models", 7th International Conference on Inventive Computation Technologies, ICICT 2024,2024, DOI: 10.1109/ICICT60155.2024.10544411</v>
      </c>
      <c r="Q379" s="6" t="str">
        <f t="shared" si="11"/>
        <v>Jeny J.R.V.; Babu G.B.; Reddy S.J.; Muthukumaran N.; Abhiram K., "Enhanced Large Language Models", 7th International Conference on Inventive Computation Technologies, ICICT 2024,2024, DOI: 10.1109/ICICT60155.2024.10544411</v>
      </c>
      <c r="R379" s="6" t="s">
        <v>6431</v>
      </c>
      <c r="S379" s="37" t="s">
        <v>68</v>
      </c>
      <c r="T379" s="6" t="s">
        <v>68</v>
      </c>
      <c r="U379" s="8" t="s">
        <v>56</v>
      </c>
      <c r="V379" s="8" t="s">
        <v>56</v>
      </c>
      <c r="W379" s="8"/>
      <c r="X379" s="8" t="s">
        <v>17128</v>
      </c>
      <c r="Y379" s="8"/>
    </row>
    <row r="380" spans="1:33" ht="75" hidden="1" x14ac:dyDescent="0.2">
      <c r="A380" s="8">
        <v>377</v>
      </c>
      <c r="B380" s="6" t="s">
        <v>6432</v>
      </c>
      <c r="C380" s="6" t="s">
        <v>2</v>
      </c>
      <c r="D380" s="17" t="s">
        <v>6433</v>
      </c>
      <c r="E380" s="8" t="s">
        <v>4</v>
      </c>
      <c r="F380" s="19" t="s">
        <v>6328</v>
      </c>
      <c r="G380" s="7"/>
      <c r="H380" s="28"/>
      <c r="I380" s="8"/>
      <c r="J380" s="28"/>
      <c r="K380" s="8" t="s">
        <v>52</v>
      </c>
      <c r="L380" s="8">
        <v>2024</v>
      </c>
      <c r="M380" s="8" t="s">
        <v>6</v>
      </c>
      <c r="N380" s="8" t="s">
        <v>12</v>
      </c>
      <c r="O380" s="8" t="s">
        <v>6434</v>
      </c>
      <c r="P380" s="17" t="str">
        <f t="shared" si="10"/>
        <v>Subhasri S.; Seyad Reesman T.; Dharshini B.; Saranya D.; Priyangababy D., "Performance Comparative Analysis of the Accuracy of CNN and RNN in Identifying Photovoltaic Cell Malfunctions", Proceedings of 2024 International Conference on Science, Technology, Engineering and Management, ICSTEM 2024,2024, DOI: 10.1109/ICSTEM61137.2024.10561186</v>
      </c>
      <c r="Q380" s="6" t="str">
        <f t="shared" si="11"/>
        <v>Subhasri S.; Seyad Reesman T.; Dharshini B.; Saranya D.; Priyangababy D., "Performance Comparative Analysis of the Accuracy of CNN and RNN in Identifying Photovoltaic Cell Malfunctions", Proceedings of 2024 International Conference on Science, Technology, Engineering and Management, ICSTEM 2024,2024, DOI: 10.1109/ICSTEM61137.2024.10561186</v>
      </c>
      <c r="R380" s="6" t="s">
        <v>6435</v>
      </c>
      <c r="S380" s="37" t="s">
        <v>68</v>
      </c>
      <c r="T380" s="6" t="s">
        <v>68</v>
      </c>
      <c r="U380" s="8" t="s">
        <v>5110</v>
      </c>
      <c r="V380" s="8" t="s">
        <v>864</v>
      </c>
      <c r="W380" s="8" t="s">
        <v>3417</v>
      </c>
      <c r="X380" s="8" t="s">
        <v>17128</v>
      </c>
      <c r="Y380" s="8"/>
    </row>
    <row r="381" spans="1:33" ht="75" hidden="1" x14ac:dyDescent="0.2">
      <c r="A381" s="8">
        <v>378</v>
      </c>
      <c r="B381" s="6" t="s">
        <v>6436</v>
      </c>
      <c r="C381" s="6" t="s">
        <v>2</v>
      </c>
      <c r="D381" s="17" t="s">
        <v>6437</v>
      </c>
      <c r="E381" s="8" t="s">
        <v>4</v>
      </c>
      <c r="F381" s="19" t="s">
        <v>6328</v>
      </c>
      <c r="G381" s="7"/>
      <c r="H381" s="28"/>
      <c r="I381" s="8"/>
      <c r="J381" s="28"/>
      <c r="K381" s="8" t="s">
        <v>52</v>
      </c>
      <c r="L381" s="8">
        <v>2024</v>
      </c>
      <c r="M381" s="8" t="s">
        <v>6</v>
      </c>
      <c r="N381" s="8" t="s">
        <v>12</v>
      </c>
      <c r="O381" s="8" t="s">
        <v>6438</v>
      </c>
      <c r="P381" s="17" t="str">
        <f t="shared" si="10"/>
        <v>Dharaneeshwaran R.; Naveen Pavar K.; Santhosh S.; Abdullah F.; KMegala R., "Doubt Bin: A Platform for Clearing the Queries", Proceedings of 2024 International Conference on Science, Technology, Engineering and Management, ICSTEM 2024,2024, DOI: 10.1109/ICSTEM61137.2024.10561079</v>
      </c>
      <c r="Q381" s="6" t="str">
        <f t="shared" si="11"/>
        <v>Dharaneeshwaran R.; Naveen Pavar K.; Santhosh S.; Abdullah F.; KMegala R., "Doubt Bin: A Platform for Clearing the Queries", Proceedings of 2024 International Conference on Science, Technology, Engineering and Management, ICSTEM 2024,2024, DOI: 10.1109/ICSTEM61137.2024.10561079</v>
      </c>
      <c r="R381" s="6" t="s">
        <v>6439</v>
      </c>
      <c r="S381" s="37" t="s">
        <v>68</v>
      </c>
      <c r="T381" s="6" t="s">
        <v>68</v>
      </c>
      <c r="U381" s="8" t="s">
        <v>6440</v>
      </c>
      <c r="V381" s="8" t="s">
        <v>601</v>
      </c>
      <c r="W381" s="8" t="s">
        <v>3417</v>
      </c>
      <c r="X381" s="8" t="s">
        <v>17128</v>
      </c>
      <c r="Y381" s="8"/>
    </row>
    <row r="382" spans="1:33" ht="75" hidden="1" x14ac:dyDescent="0.2">
      <c r="A382" s="8">
        <v>379</v>
      </c>
      <c r="B382" s="6" t="s">
        <v>6441</v>
      </c>
      <c r="C382" s="6" t="s">
        <v>2</v>
      </c>
      <c r="D382" s="17" t="s">
        <v>6442</v>
      </c>
      <c r="E382" s="8" t="s">
        <v>4</v>
      </c>
      <c r="F382" s="19" t="s">
        <v>6328</v>
      </c>
      <c r="G382" s="7"/>
      <c r="H382" s="28"/>
      <c r="I382" s="8"/>
      <c r="J382" s="28"/>
      <c r="K382" s="8" t="s">
        <v>52</v>
      </c>
      <c r="L382" s="8">
        <v>2024</v>
      </c>
      <c r="M382" s="8" t="s">
        <v>6</v>
      </c>
      <c r="N382" s="8" t="s">
        <v>12</v>
      </c>
      <c r="O382" s="8" t="s">
        <v>6443</v>
      </c>
      <c r="P382" s="17" t="str">
        <f t="shared" si="10"/>
        <v>Ashokkumar S.R.; Elango T.; Karthick M.G.; Sowbharnika P.G.; Bhaarathi S.S.A., "IoT and Blockchain Integration for Industrial Zone Monitoring", Proceedings of 2024 International Conference on Science, Technology, Engineering and Management, ICSTEM 2024,2024, DOI: 10.1109/ICSTEM61137.2024.10560827</v>
      </c>
      <c r="Q382" s="6" t="str">
        <f t="shared" si="11"/>
        <v>Ashokkumar S.R.; Elango T.; Karthick M.G.; Sowbharnika P.G.; Bhaarathi S.S.A., "IoT and Blockchain Integration for Industrial Zone Monitoring", Proceedings of 2024 International Conference on Science, Technology, Engineering and Management, ICSTEM 2024,2024, DOI: 10.1109/ICSTEM61137.2024.10560827</v>
      </c>
      <c r="R382" s="6" t="s">
        <v>6444</v>
      </c>
      <c r="S382" s="37" t="s">
        <v>68</v>
      </c>
      <c r="T382" s="6" t="s">
        <v>68</v>
      </c>
      <c r="U382" s="8" t="s">
        <v>5292</v>
      </c>
      <c r="V382" s="8" t="s">
        <v>570</v>
      </c>
      <c r="W382" s="8" t="s">
        <v>3417</v>
      </c>
      <c r="X382" s="8" t="s">
        <v>17128</v>
      </c>
      <c r="Y382" s="8"/>
    </row>
    <row r="383" spans="1:33" ht="75" hidden="1" x14ac:dyDescent="0.2">
      <c r="A383" s="8">
        <v>380</v>
      </c>
      <c r="B383" s="6" t="s">
        <v>6445</v>
      </c>
      <c r="C383" s="6" t="s">
        <v>2</v>
      </c>
      <c r="D383" s="17" t="s">
        <v>6446</v>
      </c>
      <c r="E383" s="8" t="s">
        <v>4</v>
      </c>
      <c r="F383" s="19" t="s">
        <v>6328</v>
      </c>
      <c r="G383" s="7"/>
      <c r="H383" s="28"/>
      <c r="I383" s="8"/>
      <c r="J383" s="28"/>
      <c r="K383" s="8" t="s">
        <v>52</v>
      </c>
      <c r="L383" s="8">
        <v>2024</v>
      </c>
      <c r="M383" s="8" t="s">
        <v>6</v>
      </c>
      <c r="N383" s="8" t="s">
        <v>12</v>
      </c>
      <c r="O383" s="8" t="s">
        <v>6447</v>
      </c>
      <c r="P383" s="17" t="str">
        <f t="shared" si="10"/>
        <v>Gayathri N.; Gautham B.S.; Sethupathi K.; Saranram K.; Srinivasan V., "Comparative Study on various Sensors for monitoring the Construction Sites", Proceedings of 2024 International Conference on Science, Technology, Engineering and Management, ICSTEM 2024,2024, DOI: 10.1109/ICSTEM61137.2024.10561132</v>
      </c>
      <c r="Q383" s="6" t="str">
        <f t="shared" si="11"/>
        <v>Gayathri N.; Gautham B.S.; Sethupathi K.; Saranram K.; Srinivasan V., "Comparative Study on various Sensors for monitoring the Construction Sites", Proceedings of 2024 International Conference on Science, Technology, Engineering and Management, ICSTEM 2024,2024, DOI: 10.1109/ICSTEM61137.2024.10561132</v>
      </c>
      <c r="R383" s="6" t="s">
        <v>6448</v>
      </c>
      <c r="S383" s="37" t="s">
        <v>68</v>
      </c>
      <c r="T383" s="6" t="s">
        <v>68</v>
      </c>
      <c r="U383" s="8" t="s">
        <v>80</v>
      </c>
      <c r="V383" s="8" t="s">
        <v>80</v>
      </c>
      <c r="W383" s="8"/>
      <c r="X383" s="8" t="s">
        <v>17128</v>
      </c>
      <c r="Y383" s="8"/>
    </row>
    <row r="384" spans="1:33" ht="90" hidden="1" x14ac:dyDescent="0.2">
      <c r="A384" s="8">
        <v>381</v>
      </c>
      <c r="B384" s="6" t="s">
        <v>17257</v>
      </c>
      <c r="C384" s="6" t="s">
        <v>2</v>
      </c>
      <c r="D384" s="17" t="s">
        <v>6450</v>
      </c>
      <c r="E384" s="8" t="s">
        <v>4</v>
      </c>
      <c r="F384" s="8" t="s">
        <v>6451</v>
      </c>
      <c r="G384" s="7"/>
      <c r="H384" s="28"/>
      <c r="I384" s="8"/>
      <c r="J384" s="28"/>
      <c r="K384" s="8" t="s">
        <v>52</v>
      </c>
      <c r="L384" s="8">
        <v>2024</v>
      </c>
      <c r="M384" s="8" t="s">
        <v>6</v>
      </c>
      <c r="N384" s="8" t="s">
        <v>12</v>
      </c>
      <c r="O384" s="8" t="s">
        <v>6452</v>
      </c>
      <c r="P384" s="17" t="str">
        <f t="shared" si="10"/>
        <v>Jothimani K.; Valliammal N.; Vijayakumar V., "Integral contractor approach on controllability of Hilfer–Langevin system", Journal of Applied Mathematics and Computing,2024, DOI: 10.1007/s12190-024-02155-8</v>
      </c>
      <c r="Q384" s="6" t="str">
        <f t="shared" si="11"/>
        <v>Jothimani K.; Valliammal N.; Vijayakumar V., "Integral contractor approach on controllability of Hilfer–Langevin system", Journal of Applied Mathematics and Computing,2024, DOI: 10.1007/s12190-024-02155-8</v>
      </c>
      <c r="R384" s="6" t="s">
        <v>6453</v>
      </c>
      <c r="S384" s="37" t="s">
        <v>32</v>
      </c>
      <c r="T384" s="6" t="s">
        <v>55</v>
      </c>
      <c r="U384" s="8" t="s">
        <v>4871</v>
      </c>
      <c r="V384" s="8" t="s">
        <v>114</v>
      </c>
      <c r="W384" s="8"/>
      <c r="X384" s="8" t="s">
        <v>14868</v>
      </c>
      <c r="Y384" s="8"/>
      <c r="Z384" s="108"/>
      <c r="AA384" s="108"/>
      <c r="AB384" s="108"/>
      <c r="AC384" s="108"/>
      <c r="AD384" s="108"/>
      <c r="AE384" s="108"/>
      <c r="AF384" s="108"/>
      <c r="AG384" s="108"/>
    </row>
    <row r="385" spans="1:33" ht="75" hidden="1" x14ac:dyDescent="0.2">
      <c r="A385" s="8">
        <v>382</v>
      </c>
      <c r="B385" s="6" t="s">
        <v>6454</v>
      </c>
      <c r="C385" s="6" t="s">
        <v>2</v>
      </c>
      <c r="D385" s="17" t="s">
        <v>6455</v>
      </c>
      <c r="E385" s="8" t="s">
        <v>4</v>
      </c>
      <c r="F385" s="19" t="s">
        <v>6456</v>
      </c>
      <c r="G385" s="7"/>
      <c r="H385" s="28"/>
      <c r="I385" s="8"/>
      <c r="J385" s="28"/>
      <c r="K385" s="8" t="s">
        <v>52</v>
      </c>
      <c r="L385" s="8">
        <v>2024</v>
      </c>
      <c r="M385" s="8" t="s">
        <v>6</v>
      </c>
      <c r="N385" s="8" t="s">
        <v>12</v>
      </c>
      <c r="O385" s="8" t="s">
        <v>6457</v>
      </c>
      <c r="P385" s="17" t="str">
        <f t="shared" si="10"/>
        <v>Patil S.C.; Kasula B.Y.; Mohammed V.A.; Gupta K.; Thamaraimanalan T., "Utilizing Genetic Algorithms for Detecting Congenital Heart Defects", International Conference on E-Mobility, Power Control and Smart Systems: Futuristic Technologies for Sustainable Solutions, ICEMPS 2024,2024, DOI: 10.1109/ICEMPS60684.2024.10559358</v>
      </c>
      <c r="Q385" s="6" t="str">
        <f t="shared" si="11"/>
        <v>Patil S.C.; Kasula B.Y.; Mohammed V.A.; Gupta K.; Thamaraimanalan T., "Utilizing Genetic Algorithms for Detecting Congenital Heart Defects", International Conference on E-Mobility, Power Control and Smart Systems: Futuristic Technologies for Sustainable Solutions, ICEMPS 2024,2024, DOI: 10.1109/ICEMPS60684.2024.10559358</v>
      </c>
      <c r="R385" s="6" t="s">
        <v>6458</v>
      </c>
      <c r="S385" s="37" t="s">
        <v>68</v>
      </c>
      <c r="T385" s="6" t="s">
        <v>68</v>
      </c>
      <c r="U385" s="8" t="s">
        <v>56</v>
      </c>
      <c r="V385" s="8" t="s">
        <v>56</v>
      </c>
      <c r="W385" s="8"/>
      <c r="X385" s="8" t="s">
        <v>17128</v>
      </c>
      <c r="Y385" s="8"/>
    </row>
    <row r="386" spans="1:33" ht="75" hidden="1" x14ac:dyDescent="0.2">
      <c r="A386" s="8">
        <v>383</v>
      </c>
      <c r="B386" s="6" t="s">
        <v>6459</v>
      </c>
      <c r="C386" s="6" t="s">
        <v>2</v>
      </c>
      <c r="D386" s="17" t="s">
        <v>6460</v>
      </c>
      <c r="E386" s="8" t="s">
        <v>4</v>
      </c>
      <c r="F386" s="19" t="s">
        <v>6461</v>
      </c>
      <c r="G386" s="7"/>
      <c r="H386" s="28"/>
      <c r="I386" s="8"/>
      <c r="J386" s="28"/>
      <c r="K386" s="8" t="s">
        <v>52</v>
      </c>
      <c r="L386" s="8">
        <v>2024</v>
      </c>
      <c r="M386" s="8" t="s">
        <v>6</v>
      </c>
      <c r="N386" s="8" t="s">
        <v>12</v>
      </c>
      <c r="O386" s="8" t="s">
        <v>6462</v>
      </c>
      <c r="P386" s="17" t="str">
        <f t="shared" si="10"/>
        <v>Saravanan M.; Parthasarathy E.; Ajayan J.; Rahi S.B., "Device Simulation Based Machine Learning Technique for III V TFET", 2024 International Conference on Recent Advances in Electrical, Electronics, Ubiquitous Communication, and Computational Intelligence, RAEEUCCI 2024,2024, DOI: 10.1109/RAEEUCCI61380.2024.10547980</v>
      </c>
      <c r="Q386" s="6" t="str">
        <f t="shared" si="11"/>
        <v>Saravanan M.; Parthasarathy E.; Ajayan J.; Rahi S.B., "Device Simulation Based Machine Learning Technique for III V TFET", 2024 International Conference on Recent Advances in Electrical, Electronics, Ubiquitous Communication, and Computational Intelligence, RAEEUCCI 2024,2024, DOI: 10.1109/RAEEUCCI61380.2024.10547980</v>
      </c>
      <c r="R386" s="6" t="s">
        <v>6463</v>
      </c>
      <c r="S386" s="37" t="s">
        <v>68</v>
      </c>
      <c r="T386" s="6" t="s">
        <v>68</v>
      </c>
      <c r="U386" s="8" t="s">
        <v>56</v>
      </c>
      <c r="V386" s="8" t="s">
        <v>56</v>
      </c>
      <c r="W386" s="8"/>
      <c r="X386" s="8" t="s">
        <v>17128</v>
      </c>
      <c r="Y386" s="8"/>
    </row>
    <row r="387" spans="1:33" ht="75" hidden="1" x14ac:dyDescent="0.2">
      <c r="A387" s="8">
        <v>384</v>
      </c>
      <c r="B387" s="6" t="s">
        <v>6464</v>
      </c>
      <c r="C387" s="6" t="s">
        <v>2</v>
      </c>
      <c r="D387" s="17" t="s">
        <v>6465</v>
      </c>
      <c r="E387" s="8" t="s">
        <v>4</v>
      </c>
      <c r="F387" s="19" t="s">
        <v>6328</v>
      </c>
      <c r="G387" s="7"/>
      <c r="H387" s="28"/>
      <c r="I387" s="8"/>
      <c r="J387" s="28"/>
      <c r="K387" s="8" t="s">
        <v>52</v>
      </c>
      <c r="L387" s="8">
        <v>2024</v>
      </c>
      <c r="M387" s="8" t="s">
        <v>6</v>
      </c>
      <c r="N387" s="8" t="s">
        <v>12</v>
      </c>
      <c r="O387" s="8" t="s">
        <v>6466</v>
      </c>
      <c r="P387" s="17" t="str">
        <f t="shared" si="10"/>
        <v>Geetha M.P.; Swetha S.; Subitsha M.; Visnupriya K.V., "Gesture Based Sign Language Recognition for Specially Challenged Using Yolov5", Proceedings of 2024 International Conference on Science, Technology, Engineering and Management, ICSTEM 2024,2024, DOI: 10.1109/ICSTEM61137.2024.10560764</v>
      </c>
      <c r="Q387" s="6" t="str">
        <f t="shared" si="11"/>
        <v>Geetha M.P.; Swetha S.; Subitsha M.; Visnupriya K.V., "Gesture Based Sign Language Recognition for Specially Challenged Using Yolov5", Proceedings of 2024 International Conference on Science, Technology, Engineering and Management, ICSTEM 2024,2024, DOI: 10.1109/ICSTEM61137.2024.10560764</v>
      </c>
      <c r="R387" s="6" t="s">
        <v>6467</v>
      </c>
      <c r="S387" s="37" t="s">
        <v>68</v>
      </c>
      <c r="T387" s="6" t="s">
        <v>68</v>
      </c>
      <c r="U387" s="8" t="s">
        <v>725</v>
      </c>
      <c r="V387" s="8" t="s">
        <v>725</v>
      </c>
      <c r="W387" s="8"/>
      <c r="X387" s="8" t="s">
        <v>17128</v>
      </c>
      <c r="Y387" s="8"/>
    </row>
    <row r="388" spans="1:33" ht="75" hidden="1" x14ac:dyDescent="0.2">
      <c r="A388" s="8">
        <v>385</v>
      </c>
      <c r="B388" s="6" t="s">
        <v>6468</v>
      </c>
      <c r="C388" s="6" t="s">
        <v>2</v>
      </c>
      <c r="D388" s="17" t="s">
        <v>6469</v>
      </c>
      <c r="E388" s="8" t="s">
        <v>4</v>
      </c>
      <c r="F388" s="19" t="s">
        <v>6328</v>
      </c>
      <c r="G388" s="7"/>
      <c r="H388" s="28"/>
      <c r="I388" s="8"/>
      <c r="J388" s="28"/>
      <c r="K388" s="8" t="s">
        <v>52</v>
      </c>
      <c r="L388" s="8">
        <v>2024</v>
      </c>
      <c r="M388" s="8" t="s">
        <v>6</v>
      </c>
      <c r="N388" s="8" t="s">
        <v>12</v>
      </c>
      <c r="O388" s="8" t="s">
        <v>6470</v>
      </c>
      <c r="P388" s="17" t="str">
        <f t="shared" ref="P388:P451" si="12">B388&amp;C388&amp;D388&amp;E388&amp;F388&amp;G388&amp;H388&amp;I388&amp;J388&amp;K388&amp;L388&amp;M388&amp;N388&amp;O388</f>
        <v>Nikhilesh S.; Khumar N.S.; Muthukumaran N.; Kumar M.H.; Rishikesh G.S., "Design and VLSI Implementation of Digital Image Processing Applications", Proceedings of 2024 International Conference on Science, Technology, Engineering and Management, ICSTEM 2024,2024, DOI: 10.1109/ICSTEM61137.2024.10560799</v>
      </c>
      <c r="Q388" s="6" t="str">
        <f t="shared" ref="Q388:Q451" si="13">P388</f>
        <v>Nikhilesh S.; Khumar N.S.; Muthukumaran N.; Kumar M.H.; Rishikesh G.S., "Design and VLSI Implementation of Digital Image Processing Applications", Proceedings of 2024 International Conference on Science, Technology, Engineering and Management, ICSTEM 2024,2024, DOI: 10.1109/ICSTEM61137.2024.10560799</v>
      </c>
      <c r="R388" s="6" t="s">
        <v>6471</v>
      </c>
      <c r="S388" s="37" t="s">
        <v>68</v>
      </c>
      <c r="T388" s="6" t="s">
        <v>68</v>
      </c>
      <c r="U388" s="8" t="s">
        <v>6046</v>
      </c>
      <c r="V388" s="8" t="s">
        <v>56</v>
      </c>
      <c r="W388" s="8" t="s">
        <v>3417</v>
      </c>
      <c r="X388" s="8" t="s">
        <v>17128</v>
      </c>
      <c r="Y388" s="8"/>
    </row>
    <row r="389" spans="1:33" ht="90" hidden="1" x14ac:dyDescent="0.2">
      <c r="A389" s="8">
        <v>386</v>
      </c>
      <c r="B389" s="6" t="s">
        <v>17258</v>
      </c>
      <c r="C389" s="6" t="s">
        <v>2</v>
      </c>
      <c r="D389" s="17" t="s">
        <v>6473</v>
      </c>
      <c r="E389" s="8" t="s">
        <v>4</v>
      </c>
      <c r="F389" s="8" t="s">
        <v>5347</v>
      </c>
      <c r="G389" s="7"/>
      <c r="H389" s="28"/>
      <c r="I389" s="8"/>
      <c r="J389" s="28"/>
      <c r="K389" s="8" t="s">
        <v>52</v>
      </c>
      <c r="L389" s="8">
        <v>2024</v>
      </c>
      <c r="M389" s="8" t="s">
        <v>6</v>
      </c>
      <c r="N389" s="8" t="s">
        <v>12</v>
      </c>
      <c r="O389" s="8" t="s">
        <v>6474</v>
      </c>
      <c r="P389" s="17" t="str">
        <f t="shared" si="12"/>
        <v>Radhakrishnan P.; Sugumar P.K.; Ponnan P.; Varadharajan G.P., "Correction to: Certificate-less Aggregate Signature Authentication Scheme (CLASAS) for secure and efficient data transmission in Wireless Sensor Networks (WSNs) (Peer-to-Peer Networking and Applications, (2024), 17, 4, (2572-2594), 10.1007/s12083-024-01717-8)", Peer-to-Peer Networking and Applications,2024, DOI: 10.1007/s12083-024-01754-3</v>
      </c>
      <c r="Q389" s="6" t="str">
        <f t="shared" si="13"/>
        <v>Radhakrishnan P.; Sugumar P.K.; Ponnan P.; Varadharajan G.P., "Correction to: Certificate-less Aggregate Signature Authentication Scheme (CLASAS) for secure and efficient data transmission in Wireless Sensor Networks (WSNs) (Peer-to-Peer Networking and Applications, (2024), 17, 4, (2572-2594), 10.1007/s12083-024-01717-8)", Peer-to-Peer Networking and Applications,2024, DOI: 10.1007/s12083-024-01754-3</v>
      </c>
      <c r="R389" s="6" t="s">
        <v>6475</v>
      </c>
      <c r="S389" s="37" t="s">
        <v>3388</v>
      </c>
      <c r="T389" s="6" t="s">
        <v>55</v>
      </c>
      <c r="U389" s="8" t="s">
        <v>1325</v>
      </c>
      <c r="V389" s="8" t="s">
        <v>1325</v>
      </c>
      <c r="W389" s="8"/>
      <c r="X389" s="8" t="s">
        <v>14868</v>
      </c>
      <c r="Y389" s="8"/>
    </row>
    <row r="390" spans="1:33" ht="75" hidden="1" x14ac:dyDescent="0.2">
      <c r="A390" s="8">
        <v>387</v>
      </c>
      <c r="B390" s="6" t="s">
        <v>17259</v>
      </c>
      <c r="C390" s="6" t="s">
        <v>2</v>
      </c>
      <c r="D390" s="17" t="s">
        <v>6478</v>
      </c>
      <c r="E390" s="8" t="s">
        <v>4</v>
      </c>
      <c r="F390" s="19" t="s">
        <v>219</v>
      </c>
      <c r="G390" s="7" t="s">
        <v>6</v>
      </c>
      <c r="H390" s="28">
        <v>5</v>
      </c>
      <c r="I390" s="8"/>
      <c r="J390" s="28"/>
      <c r="K390" s="8" t="s">
        <v>52</v>
      </c>
      <c r="L390" s="8">
        <v>2024</v>
      </c>
      <c r="M390" s="8" t="s">
        <v>6</v>
      </c>
      <c r="N390" s="8" t="s">
        <v>12</v>
      </c>
      <c r="O390" s="8" t="s">
        <v>6479</v>
      </c>
      <c r="P390" s="17" t="str">
        <f t="shared" si="12"/>
        <v>Sumithra M.G.; Suriya M., "Improved spectrum prediction model for cognitive radio networks using hybrid deep learning technique", International Journal of Intelligent Networks, 5,2024, DOI: 10.1016/j.ijin.2024.05.003</v>
      </c>
      <c r="Q390" s="6" t="str">
        <f t="shared" si="13"/>
        <v>Sumithra M.G.; Suriya M., "Improved spectrum prediction model for cognitive radio networks using hybrid deep learning technique", International Journal of Intelligent Networks, 5,2024, DOI: 10.1016/j.ijin.2024.05.003</v>
      </c>
      <c r="R390" s="6" t="s">
        <v>6480</v>
      </c>
      <c r="S390" s="37" t="s">
        <v>32</v>
      </c>
      <c r="T390" s="6" t="s">
        <v>4870</v>
      </c>
      <c r="U390" s="8" t="s">
        <v>80</v>
      </c>
      <c r="V390" s="8" t="s">
        <v>80</v>
      </c>
      <c r="W390" s="8"/>
      <c r="X390" s="8" t="s">
        <v>17128</v>
      </c>
      <c r="Y390" s="8"/>
    </row>
    <row r="391" spans="1:33" ht="75" hidden="1" x14ac:dyDescent="0.2">
      <c r="A391" s="8">
        <v>388</v>
      </c>
      <c r="B391" s="6" t="s">
        <v>6481</v>
      </c>
      <c r="C391" s="6" t="s">
        <v>2</v>
      </c>
      <c r="D391" s="17" t="s">
        <v>6482</v>
      </c>
      <c r="E391" s="8" t="s">
        <v>4</v>
      </c>
      <c r="F391" s="19" t="s">
        <v>6333</v>
      </c>
      <c r="G391" s="7"/>
      <c r="H391" s="28"/>
      <c r="I391" s="8"/>
      <c r="J391" s="28"/>
      <c r="K391" s="8" t="s">
        <v>52</v>
      </c>
      <c r="L391" s="8">
        <v>2024</v>
      </c>
      <c r="M391" s="8" t="s">
        <v>6</v>
      </c>
      <c r="N391" s="8" t="s">
        <v>12</v>
      </c>
      <c r="O391" s="8" t="s">
        <v>6483</v>
      </c>
      <c r="P391" s="17" t="str">
        <f t="shared" si="12"/>
        <v>Venkateshwarlu M.; Javeed Sk.; Shreya S.; Muthukumaran N.; Vilas B.P., "Handwritten Paragraph Text Recognition using OCR", 7th International Conference on Inventive Computation Technologies, ICICT 2024,2024, DOI: 10.1109/ICICT60155.2024.10544496</v>
      </c>
      <c r="Q391" s="6" t="str">
        <f t="shared" si="13"/>
        <v>Venkateshwarlu M.; Javeed Sk.; Shreya S.; Muthukumaran N.; Vilas B.P., "Handwritten Paragraph Text Recognition using OCR", 7th International Conference on Inventive Computation Technologies, ICICT 2024,2024, DOI: 10.1109/ICICT60155.2024.10544496</v>
      </c>
      <c r="R391" s="6" t="s">
        <v>6484</v>
      </c>
      <c r="S391" s="37" t="s">
        <v>68</v>
      </c>
      <c r="T391" s="6" t="s">
        <v>68</v>
      </c>
      <c r="U391" s="8" t="s">
        <v>56</v>
      </c>
      <c r="V391" s="8" t="s">
        <v>56</v>
      </c>
      <c r="W391" s="8"/>
      <c r="X391" s="8" t="s">
        <v>17128</v>
      </c>
      <c r="Y391" s="8"/>
    </row>
    <row r="392" spans="1:33" ht="75" hidden="1" x14ac:dyDescent="0.2">
      <c r="A392" s="8">
        <v>389</v>
      </c>
      <c r="B392" s="6" t="s">
        <v>6485</v>
      </c>
      <c r="C392" s="6" t="s">
        <v>2</v>
      </c>
      <c r="D392" s="17" t="s">
        <v>6486</v>
      </c>
      <c r="E392" s="8" t="s">
        <v>4</v>
      </c>
      <c r="F392" s="19" t="s">
        <v>6328</v>
      </c>
      <c r="G392" s="7"/>
      <c r="H392" s="28"/>
      <c r="I392" s="8"/>
      <c r="J392" s="28"/>
      <c r="K392" s="8" t="s">
        <v>52</v>
      </c>
      <c r="L392" s="8">
        <v>2024</v>
      </c>
      <c r="M392" s="8" t="s">
        <v>6</v>
      </c>
      <c r="N392" s="8" t="s">
        <v>12</v>
      </c>
      <c r="O392" s="8" t="s">
        <v>6487</v>
      </c>
      <c r="P392" s="17" t="str">
        <f t="shared" si="12"/>
        <v>Sreeja G.G.; Vignesh S.S.; Rohit K.S.; Vardhini M.S.; Kumar M.R., "Record Management Using Blockchain In Automotive Industry", Proceedings of 2024 International Conference on Science, Technology, Engineering and Management, ICSTEM 2024,2024, DOI: 10.1109/ICSTEM61137.2024.10561122</v>
      </c>
      <c r="Q392" s="6" t="str">
        <f t="shared" si="13"/>
        <v>Sreeja G.G.; Vignesh S.S.; Rohit K.S.; Vardhini M.S.; Kumar M.R., "Record Management Using Blockchain In Automotive Industry", Proceedings of 2024 International Conference on Science, Technology, Engineering and Management, ICSTEM 2024,2024, DOI: 10.1109/ICSTEM61137.2024.10561122</v>
      </c>
      <c r="R392" s="6" t="s">
        <v>6488</v>
      </c>
      <c r="S392" s="37" t="s">
        <v>68</v>
      </c>
      <c r="T392" s="6" t="s">
        <v>68</v>
      </c>
      <c r="U392" s="8" t="s">
        <v>5292</v>
      </c>
      <c r="V392" s="8" t="s">
        <v>570</v>
      </c>
      <c r="W392" s="8" t="s">
        <v>3417</v>
      </c>
      <c r="X392" s="8" t="s">
        <v>17128</v>
      </c>
      <c r="Y392" s="8"/>
    </row>
    <row r="393" spans="1:33" ht="75" hidden="1" x14ac:dyDescent="0.2">
      <c r="A393" s="8">
        <v>390</v>
      </c>
      <c r="B393" s="6" t="s">
        <v>17260</v>
      </c>
      <c r="C393" s="6" t="s">
        <v>2</v>
      </c>
      <c r="D393" s="17" t="s">
        <v>6490</v>
      </c>
      <c r="E393" s="8" t="s">
        <v>4</v>
      </c>
      <c r="F393" s="8" t="s">
        <v>6491</v>
      </c>
      <c r="G393" s="7" t="s">
        <v>6</v>
      </c>
      <c r="H393" s="28">
        <v>24</v>
      </c>
      <c r="I393" s="8" t="s">
        <v>8</v>
      </c>
      <c r="J393" s="28">
        <v>2</v>
      </c>
      <c r="K393" s="8" t="s">
        <v>10</v>
      </c>
      <c r="L393" s="8">
        <v>2024</v>
      </c>
      <c r="M393" s="8" t="s">
        <v>6</v>
      </c>
      <c r="N393" s="8" t="s">
        <v>12</v>
      </c>
      <c r="O393" s="8" t="s">
        <v>6492</v>
      </c>
      <c r="P393" s="17" t="str">
        <f t="shared" si="12"/>
        <v>Manshath A.; Rajesh K.; Logeshwari M.; Saranya R., "Neutrosophic Fuzzy Interval Sets and its Extension through MCDM and Applications in E-Management", International Journal of Neutrosophic Science, 24, (2),2024, DOI: 10.54216/IJNS.240225</v>
      </c>
      <c r="Q393" s="6" t="str">
        <f t="shared" si="13"/>
        <v>Manshath A.; Rajesh K.; Logeshwari M.; Saranya R., "Neutrosophic Fuzzy Interval Sets and its Extension through MCDM and Applications in E-Management", International Journal of Neutrosophic Science, 24, (2),2024, DOI: 10.54216/IJNS.240225</v>
      </c>
      <c r="R393" s="6" t="s">
        <v>6493</v>
      </c>
      <c r="S393" s="37" t="s">
        <v>32</v>
      </c>
      <c r="T393" s="6" t="s">
        <v>55</v>
      </c>
      <c r="U393" s="8" t="s">
        <v>4871</v>
      </c>
      <c r="V393" s="8" t="s">
        <v>114</v>
      </c>
      <c r="W393" s="8"/>
      <c r="X393" s="8" t="s">
        <v>17128</v>
      </c>
      <c r="Y393" s="8"/>
      <c r="Z393" s="108"/>
      <c r="AA393" s="108"/>
      <c r="AB393" s="108"/>
      <c r="AC393" s="108"/>
      <c r="AD393" s="108"/>
      <c r="AE393" s="108"/>
      <c r="AF393" s="108"/>
      <c r="AG393" s="108"/>
    </row>
    <row r="394" spans="1:33" ht="75" hidden="1" x14ac:dyDescent="0.2">
      <c r="A394" s="8">
        <v>391</v>
      </c>
      <c r="B394" s="6" t="s">
        <v>6495</v>
      </c>
      <c r="C394" s="6" t="s">
        <v>2</v>
      </c>
      <c r="D394" s="17" t="s">
        <v>6496</v>
      </c>
      <c r="E394" s="8" t="s">
        <v>4</v>
      </c>
      <c r="F394" s="19" t="s">
        <v>6328</v>
      </c>
      <c r="G394" s="7"/>
      <c r="H394" s="28"/>
      <c r="I394" s="8"/>
      <c r="J394" s="28"/>
      <c r="K394" s="8" t="s">
        <v>52</v>
      </c>
      <c r="L394" s="8">
        <v>2024</v>
      </c>
      <c r="M394" s="8" t="s">
        <v>6</v>
      </c>
      <c r="N394" s="8" t="s">
        <v>12</v>
      </c>
      <c r="O394" s="8" t="s">
        <v>6497</v>
      </c>
      <c r="P394" s="17" t="str">
        <f t="shared" si="12"/>
        <v>Thenmozhi M.; Kavya A.; Vishnu M.; Fathima S.I., "Predictive Maintenance of Machine Tools", Proceedings of 2024 International Conference on Science, Technology, Engineering and Management, ICSTEM 2024,2024, DOI: 10.1109/ICSTEM61137.2024.10560666</v>
      </c>
      <c r="Q394" s="6" t="str">
        <f t="shared" si="13"/>
        <v>Thenmozhi M.; Kavya A.; Vishnu M.; Fathima S.I., "Predictive Maintenance of Machine Tools", Proceedings of 2024 International Conference on Science, Technology, Engineering and Management, ICSTEM 2024,2024, DOI: 10.1109/ICSTEM61137.2024.10560666</v>
      </c>
      <c r="R394" s="6" t="s">
        <v>6498</v>
      </c>
      <c r="S394" s="37" t="s">
        <v>68</v>
      </c>
      <c r="T394" s="6" t="s">
        <v>68</v>
      </c>
      <c r="U394" s="8" t="s">
        <v>6360</v>
      </c>
      <c r="V394" s="8" t="s">
        <v>725</v>
      </c>
      <c r="W394" s="8" t="s">
        <v>3417</v>
      </c>
      <c r="X394" s="8" t="s">
        <v>17128</v>
      </c>
      <c r="Y394" s="8"/>
    </row>
    <row r="395" spans="1:33" ht="75" hidden="1" x14ac:dyDescent="0.2">
      <c r="A395" s="8">
        <v>392</v>
      </c>
      <c r="B395" s="6" t="s">
        <v>6499</v>
      </c>
      <c r="C395" s="6" t="s">
        <v>2</v>
      </c>
      <c r="D395" s="17" t="s">
        <v>6500</v>
      </c>
      <c r="E395" s="8" t="s">
        <v>4</v>
      </c>
      <c r="F395" s="19" t="s">
        <v>6328</v>
      </c>
      <c r="G395" s="7"/>
      <c r="H395" s="28"/>
      <c r="I395" s="8"/>
      <c r="J395" s="28"/>
      <c r="K395" s="8" t="s">
        <v>52</v>
      </c>
      <c r="L395" s="8">
        <v>2024</v>
      </c>
      <c r="M395" s="8" t="s">
        <v>6</v>
      </c>
      <c r="N395" s="8" t="s">
        <v>12</v>
      </c>
      <c r="O395" s="8" t="s">
        <v>6501</v>
      </c>
      <c r="P395" s="17" t="str">
        <f t="shared" si="12"/>
        <v>Sri Dhananjayan K.; Maheshwaran M.; Kayalvizhi P.; Lakshmanan P.; Pushpalatha N.; Senthooriya O.S., "Development of a Telematic Control Unit for Capturing Vital Vehicle Data without Using Company Fitted Telematic Ports", Proceedings of 2024 International Conference on Science, Technology, Engineering and Management, ICSTEM 2024,2024, DOI: 10.1109/ICSTEM61137.2024.10561194</v>
      </c>
      <c r="Q395" s="6" t="str">
        <f t="shared" si="13"/>
        <v>Sri Dhananjayan K.; Maheshwaran M.; Kayalvizhi P.; Lakshmanan P.; Pushpalatha N.; Senthooriya O.S., "Development of a Telematic Control Unit for Capturing Vital Vehicle Data without Using Company Fitted Telematic Ports", Proceedings of 2024 International Conference on Science, Technology, Engineering and Management, ICSTEM 2024,2024, DOI: 10.1109/ICSTEM61137.2024.10561194</v>
      </c>
      <c r="R395" s="6" t="s">
        <v>6502</v>
      </c>
      <c r="S395" s="37" t="s">
        <v>68</v>
      </c>
      <c r="T395" s="6" t="s">
        <v>68</v>
      </c>
      <c r="U395" s="8" t="s">
        <v>128</v>
      </c>
      <c r="V395" s="8" t="s">
        <v>128</v>
      </c>
      <c r="W395" s="8"/>
      <c r="X395" s="8" t="s">
        <v>17128</v>
      </c>
      <c r="Y395" s="8"/>
    </row>
    <row r="396" spans="1:33" ht="75" hidden="1" x14ac:dyDescent="0.2">
      <c r="A396" s="8">
        <v>393</v>
      </c>
      <c r="B396" s="6" t="s">
        <v>6503</v>
      </c>
      <c r="C396" s="6" t="s">
        <v>2</v>
      </c>
      <c r="D396" s="17" t="s">
        <v>6504</v>
      </c>
      <c r="E396" s="8" t="s">
        <v>4</v>
      </c>
      <c r="F396" s="19" t="s">
        <v>6505</v>
      </c>
      <c r="G396" s="7"/>
      <c r="H396" s="28"/>
      <c r="I396" s="8"/>
      <c r="J396" s="28"/>
      <c r="K396" s="8" t="s">
        <v>52</v>
      </c>
      <c r="L396" s="8">
        <v>2024</v>
      </c>
      <c r="M396" s="8" t="s">
        <v>6</v>
      </c>
      <c r="N396" s="8" t="s">
        <v>12</v>
      </c>
      <c r="O396" s="8" t="s">
        <v>6506</v>
      </c>
      <c r="P396" s="17" t="str">
        <f t="shared" si="12"/>
        <v>George M.; Baskar S.; Roberts M.K., "Design of Routing Protocols for Heterogeneous WSN Based on Multi-Agent Reinforcement Learning", ICDCS 2024 - 2024 7th International Conference on Devices, Circuits and Systems,2024, DOI: 10.1109/ICDCS59278.2024.10561011</v>
      </c>
      <c r="Q396" s="6" t="str">
        <f t="shared" si="13"/>
        <v>George M.; Baskar S.; Roberts M.K., "Design of Routing Protocols for Heterogeneous WSN Based on Multi-Agent Reinforcement Learning", ICDCS 2024 - 2024 7th International Conference on Devices, Circuits and Systems,2024, DOI: 10.1109/ICDCS59278.2024.10561011</v>
      </c>
      <c r="R396" s="6" t="s">
        <v>6507</v>
      </c>
      <c r="S396" s="37" t="s">
        <v>68</v>
      </c>
      <c r="T396" s="6" t="s">
        <v>68</v>
      </c>
      <c r="U396" s="8" t="s">
        <v>56</v>
      </c>
      <c r="V396" s="8" t="s">
        <v>56</v>
      </c>
      <c r="W396" s="8"/>
      <c r="X396" s="8" t="s">
        <v>17128</v>
      </c>
      <c r="Y396" s="8"/>
    </row>
    <row r="397" spans="1:33" ht="75" hidden="1" x14ac:dyDescent="0.2">
      <c r="A397" s="8">
        <v>394</v>
      </c>
      <c r="B397" s="6" t="s">
        <v>6508</v>
      </c>
      <c r="C397" s="6" t="s">
        <v>2</v>
      </c>
      <c r="D397" s="17" t="s">
        <v>6509</v>
      </c>
      <c r="E397" s="8" t="s">
        <v>4</v>
      </c>
      <c r="F397" s="19" t="s">
        <v>6328</v>
      </c>
      <c r="G397" s="7"/>
      <c r="H397" s="28"/>
      <c r="I397" s="8"/>
      <c r="J397" s="28"/>
      <c r="K397" s="8" t="s">
        <v>52</v>
      </c>
      <c r="L397" s="8">
        <v>2024</v>
      </c>
      <c r="M397" s="8" t="s">
        <v>6</v>
      </c>
      <c r="N397" s="8" t="s">
        <v>12</v>
      </c>
      <c r="O397" s="8" t="s">
        <v>6510</v>
      </c>
      <c r="P397" s="17" t="str">
        <f t="shared" si="12"/>
        <v>Kumar A.A.S.; Logeshwaran V.; Kamalesh R.; Akshayan K.; Siddarthan S., "Criminal Activity Identification using E-Mail Id", Proceedings of 2024 International Conference on Science, Technology, Engineering and Management, ICSTEM 2024,2024, DOI: 10.1109/ICSTEM61137.2024.10561093</v>
      </c>
      <c r="Q397" s="6" t="str">
        <f t="shared" si="13"/>
        <v>Kumar A.A.S.; Logeshwaran V.; Kamalesh R.; Akshayan K.; Siddarthan S., "Criminal Activity Identification using E-Mail Id", Proceedings of 2024 International Conference on Science, Technology, Engineering and Management, ICSTEM 2024,2024, DOI: 10.1109/ICSTEM61137.2024.10561093</v>
      </c>
      <c r="R397" s="6" t="s">
        <v>6511</v>
      </c>
      <c r="S397" s="37" t="s">
        <v>68</v>
      </c>
      <c r="T397" s="6" t="s">
        <v>68</v>
      </c>
      <c r="U397" s="8" t="s">
        <v>5292</v>
      </c>
      <c r="V397" s="8" t="s">
        <v>570</v>
      </c>
      <c r="W397" s="8" t="s">
        <v>3417</v>
      </c>
      <c r="X397" s="8" t="s">
        <v>17128</v>
      </c>
      <c r="Y397" s="8"/>
    </row>
    <row r="398" spans="1:33" ht="75" hidden="1" x14ac:dyDescent="0.2">
      <c r="A398" s="8">
        <v>395</v>
      </c>
      <c r="B398" s="6" t="s">
        <v>6512</v>
      </c>
      <c r="C398" s="6" t="s">
        <v>2</v>
      </c>
      <c r="D398" s="17" t="s">
        <v>6513</v>
      </c>
      <c r="E398" s="8" t="s">
        <v>4</v>
      </c>
      <c r="F398" s="19" t="s">
        <v>6328</v>
      </c>
      <c r="G398" s="7"/>
      <c r="H398" s="28"/>
      <c r="I398" s="8"/>
      <c r="J398" s="28"/>
      <c r="K398" s="8" t="s">
        <v>52</v>
      </c>
      <c r="L398" s="8">
        <v>2024</v>
      </c>
      <c r="M398" s="8" t="s">
        <v>6</v>
      </c>
      <c r="N398" s="8" t="s">
        <v>12</v>
      </c>
      <c r="O398" s="8" t="s">
        <v>6514</v>
      </c>
      <c r="P398" s="17" t="str">
        <f t="shared" si="12"/>
        <v>Hariprasath M.; Prakash U.; Raja M.V.; Bharathi S.R.V., "Fire Alert System for Home using IoT", Proceedings of 2024 International Conference on Science, Technology, Engineering and Management, ICSTEM 2024,2024, DOI: 10.1109/ICSTEM61137.2024.10560639</v>
      </c>
      <c r="Q398" s="6" t="str">
        <f t="shared" si="13"/>
        <v>Hariprasath M.; Prakash U.; Raja M.V.; Bharathi S.R.V., "Fire Alert System for Home using IoT", Proceedings of 2024 International Conference on Science, Technology, Engineering and Management, ICSTEM 2024,2024, DOI: 10.1109/ICSTEM61137.2024.10560639</v>
      </c>
      <c r="R398" s="6" t="s">
        <v>6515</v>
      </c>
      <c r="S398" s="37" t="s">
        <v>68</v>
      </c>
      <c r="T398" s="6" t="s">
        <v>68</v>
      </c>
      <c r="U398" s="8" t="s">
        <v>5110</v>
      </c>
      <c r="V398" s="8" t="s">
        <v>864</v>
      </c>
      <c r="W398" s="8" t="s">
        <v>3417</v>
      </c>
      <c r="X398" s="8" t="s">
        <v>17128</v>
      </c>
      <c r="Y398" s="8"/>
    </row>
    <row r="399" spans="1:33" ht="75" hidden="1" x14ac:dyDescent="0.2">
      <c r="A399" s="8">
        <v>396</v>
      </c>
      <c r="B399" s="6" t="s">
        <v>17261</v>
      </c>
      <c r="C399" s="6" t="s">
        <v>2</v>
      </c>
      <c r="D399" s="17" t="s">
        <v>6517</v>
      </c>
      <c r="E399" s="8" t="s">
        <v>4</v>
      </c>
      <c r="F399" s="19" t="s">
        <v>6518</v>
      </c>
      <c r="G399" s="7"/>
      <c r="H399" s="28"/>
      <c r="I399" s="8"/>
      <c r="J399" s="28"/>
      <c r="K399" s="8" t="s">
        <v>52</v>
      </c>
      <c r="L399" s="8">
        <v>2024</v>
      </c>
      <c r="M399" s="8" t="s">
        <v>6</v>
      </c>
      <c r="N399" s="8" t="s">
        <v>12</v>
      </c>
      <c r="O399" s="8" t="s">
        <v>6519</v>
      </c>
      <c r="P399" s="17" t="str">
        <f t="shared" si="12"/>
        <v>Jain P.; Bahirat N.Y.; Shibi C.S.; Babitha Lincy R.; Jency Rubia J.; Arunarani A.R., "A Voice Enabled Grammar Correction System using Transformers", 2024 3rd International Conference on Artificial Intelligence for Internet of Things, AIIoT 2024,2024, DOI: 10.1109/AIIoT58432.2024.10574738</v>
      </c>
      <c r="Q399" s="6" t="str">
        <f t="shared" si="13"/>
        <v>Jain P.; Bahirat N.Y.; Shibi C.S.; Babitha Lincy R.; Jency Rubia J.; Arunarani A.R., "A Voice Enabled Grammar Correction System using Transformers", 2024 3rd International Conference on Artificial Intelligence for Internet of Things, AIIoT 2024,2024, DOI: 10.1109/AIIoT58432.2024.10574738</v>
      </c>
      <c r="R399" s="6" t="s">
        <v>6520</v>
      </c>
      <c r="S399" s="37" t="s">
        <v>68</v>
      </c>
      <c r="T399" s="6" t="s">
        <v>68</v>
      </c>
      <c r="U399" s="8" t="s">
        <v>570</v>
      </c>
      <c r="V399" s="8" t="s">
        <v>570</v>
      </c>
      <c r="W399" s="8"/>
      <c r="X399" s="8" t="s">
        <v>17128</v>
      </c>
      <c r="Y399" s="8"/>
    </row>
    <row r="400" spans="1:33" ht="75" hidden="1" x14ac:dyDescent="0.2">
      <c r="A400" s="8">
        <v>397</v>
      </c>
      <c r="B400" s="6" t="s">
        <v>6521</v>
      </c>
      <c r="C400" s="6" t="s">
        <v>2</v>
      </c>
      <c r="D400" s="17" t="s">
        <v>6522</v>
      </c>
      <c r="E400" s="8" t="s">
        <v>4</v>
      </c>
      <c r="F400" s="19" t="s">
        <v>6328</v>
      </c>
      <c r="G400" s="7"/>
      <c r="H400" s="28"/>
      <c r="I400" s="8"/>
      <c r="J400" s="28"/>
      <c r="K400" s="8" t="s">
        <v>52</v>
      </c>
      <c r="L400" s="8">
        <v>2024</v>
      </c>
      <c r="M400" s="8" t="s">
        <v>6</v>
      </c>
      <c r="N400" s="8" t="s">
        <v>12</v>
      </c>
      <c r="O400" s="8" t="s">
        <v>6523</v>
      </c>
      <c r="P400" s="17" t="str">
        <f t="shared" si="12"/>
        <v>Madhan A.; Sreeja G.G.; Gokul K.; Haribabu T.; Kumar S.V., "Harnessing AI and DS for Fake News Detection and Prevention", Proceedings of 2024 International Conference on Science, Technology, Engineering and Management, ICSTEM 2024,2024, DOI: 10.1109/ICSTEM61137.2024.10560849</v>
      </c>
      <c r="Q400" s="6" t="str">
        <f t="shared" si="13"/>
        <v>Madhan A.; Sreeja G.G.; Gokul K.; Haribabu T.; Kumar S.V., "Harnessing AI and DS for Fake News Detection and Prevention", Proceedings of 2024 International Conference on Science, Technology, Engineering and Management, ICSTEM 2024,2024, DOI: 10.1109/ICSTEM61137.2024.10560849</v>
      </c>
      <c r="R400" s="6" t="s">
        <v>6524</v>
      </c>
      <c r="S400" s="37" t="s">
        <v>68</v>
      </c>
      <c r="T400" s="6" t="s">
        <v>68</v>
      </c>
      <c r="U400" s="8" t="s">
        <v>5292</v>
      </c>
      <c r="V400" s="8" t="s">
        <v>570</v>
      </c>
      <c r="W400" s="8" t="s">
        <v>3417</v>
      </c>
      <c r="X400" s="8" t="s">
        <v>17128</v>
      </c>
      <c r="Y400" s="8"/>
    </row>
    <row r="401" spans="1:33" ht="75" hidden="1" x14ac:dyDescent="0.2">
      <c r="A401" s="8">
        <v>398</v>
      </c>
      <c r="B401" s="6" t="s">
        <v>6525</v>
      </c>
      <c r="C401" s="6" t="s">
        <v>2</v>
      </c>
      <c r="D401" s="17" t="s">
        <v>6526</v>
      </c>
      <c r="E401" s="8" t="s">
        <v>4</v>
      </c>
      <c r="F401" s="19" t="s">
        <v>6328</v>
      </c>
      <c r="G401" s="7"/>
      <c r="H401" s="28"/>
      <c r="I401" s="8"/>
      <c r="J401" s="28"/>
      <c r="K401" s="8" t="s">
        <v>52</v>
      </c>
      <c r="L401" s="8">
        <v>2024</v>
      </c>
      <c r="M401" s="8" t="s">
        <v>6</v>
      </c>
      <c r="N401" s="8" t="s">
        <v>12</v>
      </c>
      <c r="O401" s="8" t="s">
        <v>6527</v>
      </c>
      <c r="P401" s="17" t="str">
        <f t="shared" si="12"/>
        <v>Palanivel Rajan S.; Aravind S.; Dhanushwaran S.; Giritharan A.; Karna M., "Demystifying SAR in Mobile Devices: Analysis, Measurement and Health Implications", Proceedings of 2024 International Conference on Science, Technology, Engineering and Management, ICSTEM 2024,2024, DOI: 10.1109/ICSTEM61137.2024.10560525</v>
      </c>
      <c r="Q401" s="6" t="str">
        <f t="shared" si="13"/>
        <v>Palanivel Rajan S.; Aravind S.; Dhanushwaran S.; Giritharan A.; Karna M., "Demystifying SAR in Mobile Devices: Analysis, Measurement and Health Implications", Proceedings of 2024 International Conference on Science, Technology, Engineering and Management, ICSTEM 2024,2024, DOI: 10.1109/ICSTEM61137.2024.10560525</v>
      </c>
      <c r="R401" s="6" t="s">
        <v>6528</v>
      </c>
      <c r="S401" s="37" t="s">
        <v>68</v>
      </c>
      <c r="T401" s="6" t="s">
        <v>68</v>
      </c>
      <c r="U401" s="8" t="s">
        <v>56</v>
      </c>
      <c r="V401" s="8" t="s">
        <v>56</v>
      </c>
      <c r="W401" s="8"/>
      <c r="X401" s="8" t="s">
        <v>17128</v>
      </c>
      <c r="Y401" s="8"/>
    </row>
    <row r="402" spans="1:33" ht="75" hidden="1" x14ac:dyDescent="0.2">
      <c r="A402" s="8">
        <v>399</v>
      </c>
      <c r="B402" s="6" t="s">
        <v>6529</v>
      </c>
      <c r="C402" s="6" t="s">
        <v>2</v>
      </c>
      <c r="D402" s="17" t="s">
        <v>6530</v>
      </c>
      <c r="E402" s="8" t="s">
        <v>4</v>
      </c>
      <c r="F402" s="19" t="s">
        <v>6328</v>
      </c>
      <c r="G402" s="7"/>
      <c r="H402" s="28"/>
      <c r="I402" s="8"/>
      <c r="J402" s="28"/>
      <c r="K402" s="8" t="s">
        <v>52</v>
      </c>
      <c r="L402" s="8">
        <v>2024</v>
      </c>
      <c r="M402" s="8" t="s">
        <v>6</v>
      </c>
      <c r="N402" s="8" t="s">
        <v>12</v>
      </c>
      <c r="O402" s="8" t="s">
        <v>6531</v>
      </c>
      <c r="P402" s="17" t="str">
        <f t="shared" si="12"/>
        <v>Priadharshini S.; Kavipriya R.; Kumar M.; Hariram S.; Kiruthika V., "Smart Irrigation using Arduino", Proceedings of 2024 International Conference on Science, Technology, Engineering and Management, ICSTEM 2024,2024, DOI: 10.1109/ICSTEM61137.2024.10561008</v>
      </c>
      <c r="Q402" s="6" t="str">
        <f t="shared" si="13"/>
        <v>Priadharshini S.; Kavipriya R.; Kumar M.; Hariram S.; Kiruthika V., "Smart Irrigation using Arduino", Proceedings of 2024 International Conference on Science, Technology, Engineering and Management, ICSTEM 2024,2024, DOI: 10.1109/ICSTEM61137.2024.10561008</v>
      </c>
      <c r="R402" s="6" t="s">
        <v>6532</v>
      </c>
      <c r="S402" s="37" t="s">
        <v>68</v>
      </c>
      <c r="T402" s="6" t="s">
        <v>68</v>
      </c>
      <c r="U402" s="8" t="s">
        <v>56</v>
      </c>
      <c r="V402" s="8" t="s">
        <v>56</v>
      </c>
      <c r="W402" s="8"/>
      <c r="X402" s="8" t="s">
        <v>17128</v>
      </c>
      <c r="Y402" s="8"/>
    </row>
    <row r="403" spans="1:33" ht="90" hidden="1" x14ac:dyDescent="0.2">
      <c r="A403" s="8">
        <v>400</v>
      </c>
      <c r="B403" s="6" t="s">
        <v>17262</v>
      </c>
      <c r="C403" s="6" t="s">
        <v>2</v>
      </c>
      <c r="D403" s="17" t="s">
        <v>33</v>
      </c>
      <c r="E403" s="8" t="s">
        <v>4</v>
      </c>
      <c r="F403" s="8" t="s">
        <v>29</v>
      </c>
      <c r="G403" s="7"/>
      <c r="H403" s="28"/>
      <c r="I403" s="8"/>
      <c r="J403" s="28"/>
      <c r="K403" s="8" t="s">
        <v>52</v>
      </c>
      <c r="L403" s="8">
        <v>2024</v>
      </c>
      <c r="M403" s="8" t="s">
        <v>6</v>
      </c>
      <c r="N403" s="8" t="s">
        <v>12</v>
      </c>
      <c r="O403" s="8" t="s">
        <v>34</v>
      </c>
      <c r="P403" s="17" t="str">
        <f t="shared" si="12"/>
        <v>Prabhu P.; Gokilakrishnan G.; Hanish Anand S.; Kavitha C., "Comparative analysis of tamarind shell biomass powder and roasted chickpeas powder in kenaf fiber reinforced vinyl ester composite", Biomass Conversion and Biorefinery,2024, DOI: 10.1007/s13399-024-05888-5</v>
      </c>
      <c r="Q403" s="6" t="str">
        <f t="shared" si="13"/>
        <v>Prabhu P.; Gokilakrishnan G.; Hanish Anand S.; Kavitha C., "Comparative analysis of tamarind shell biomass powder and roasted chickpeas powder in kenaf fiber reinforced vinyl ester composite", Biomass Conversion and Biorefinery,2024, DOI: 10.1007/s13399-024-05888-5</v>
      </c>
      <c r="R403" s="6" t="s">
        <v>16491</v>
      </c>
      <c r="S403" s="37" t="s">
        <v>32</v>
      </c>
      <c r="T403" s="6" t="s">
        <v>55</v>
      </c>
      <c r="U403" s="8" t="s">
        <v>149</v>
      </c>
      <c r="V403" s="8" t="s">
        <v>149</v>
      </c>
      <c r="W403" s="8"/>
      <c r="X403" s="8" t="s">
        <v>17128</v>
      </c>
      <c r="Y403" s="8"/>
      <c r="Z403" s="108"/>
      <c r="AA403" s="108"/>
      <c r="AB403" s="108"/>
      <c r="AC403" s="108"/>
      <c r="AD403" s="108"/>
      <c r="AE403" s="108"/>
      <c r="AF403" s="108"/>
      <c r="AG403" s="108"/>
    </row>
    <row r="404" spans="1:33" ht="75" hidden="1" x14ac:dyDescent="0.2">
      <c r="A404" s="8">
        <v>401</v>
      </c>
      <c r="B404" s="6" t="s">
        <v>17263</v>
      </c>
      <c r="C404" s="6" t="s">
        <v>2</v>
      </c>
      <c r="D404" s="17" t="s">
        <v>6534</v>
      </c>
      <c r="E404" s="8" t="s">
        <v>4</v>
      </c>
      <c r="F404" s="19" t="s">
        <v>6518</v>
      </c>
      <c r="G404" s="7"/>
      <c r="H404" s="28"/>
      <c r="I404" s="8"/>
      <c r="J404" s="28"/>
      <c r="K404" s="8" t="s">
        <v>52</v>
      </c>
      <c r="L404" s="8">
        <v>2024</v>
      </c>
      <c r="M404" s="8" t="s">
        <v>6</v>
      </c>
      <c r="N404" s="8" t="s">
        <v>12</v>
      </c>
      <c r="O404" s="8" t="s">
        <v>6535</v>
      </c>
      <c r="P404" s="17" t="str">
        <f t="shared" si="12"/>
        <v>Baskar S.; Roberts M.K.; Sridhar K.P., "Long-Distance Secure Communication Based on Quantum Repeater Deployment with Quantum-Key Distribution", 2024 3rd International Conference on Artificial Intelligence for Internet of Things, AIIoT 2024,2024, DOI: 10.1109/AIIoT58432.2024.10574780</v>
      </c>
      <c r="Q404" s="6" t="str">
        <f t="shared" si="13"/>
        <v>Baskar S.; Roberts M.K.; Sridhar K.P., "Long-Distance Secure Communication Based on Quantum Repeater Deployment with Quantum-Key Distribution", 2024 3rd International Conference on Artificial Intelligence for Internet of Things, AIIoT 2024,2024, DOI: 10.1109/AIIoT58432.2024.10574780</v>
      </c>
      <c r="R404" s="6" t="s">
        <v>6536</v>
      </c>
      <c r="S404" s="37" t="s">
        <v>68</v>
      </c>
      <c r="T404" s="6" t="s">
        <v>68</v>
      </c>
      <c r="U404" s="8" t="s">
        <v>56</v>
      </c>
      <c r="V404" s="8" t="s">
        <v>56</v>
      </c>
      <c r="W404" s="8"/>
      <c r="X404" s="8" t="s">
        <v>17128</v>
      </c>
      <c r="Y404" s="8"/>
    </row>
    <row r="405" spans="1:33" ht="75" hidden="1" x14ac:dyDescent="0.2">
      <c r="A405" s="8">
        <v>402</v>
      </c>
      <c r="B405" s="6" t="s">
        <v>6537</v>
      </c>
      <c r="C405" s="6" t="s">
        <v>2</v>
      </c>
      <c r="D405" s="17" t="s">
        <v>6538</v>
      </c>
      <c r="E405" s="8" t="s">
        <v>4</v>
      </c>
      <c r="F405" s="19" t="s">
        <v>6328</v>
      </c>
      <c r="G405" s="7"/>
      <c r="H405" s="28"/>
      <c r="I405" s="8"/>
      <c r="J405" s="28"/>
      <c r="K405" s="8" t="s">
        <v>52</v>
      </c>
      <c r="L405" s="8">
        <v>2024</v>
      </c>
      <c r="M405" s="8" t="s">
        <v>6</v>
      </c>
      <c r="N405" s="8" t="s">
        <v>12</v>
      </c>
      <c r="O405" s="8" t="s">
        <v>6539</v>
      </c>
      <c r="P405" s="17" t="str">
        <f t="shared" si="12"/>
        <v>Sreeja G.G.; Chandarshini S.; Abinaya G.; Vignesh M.; Ridish Aravind A., "Navigate the route in complex web spaces in Textual Nav with NLP-Powered precision", Proceedings of 2024 International Conference on Science, Technology, Engineering and Management, ICSTEM 2024,2024, DOI: 10.1109/ICSTEM61137.2024.10561067</v>
      </c>
      <c r="Q405" s="6" t="str">
        <f t="shared" si="13"/>
        <v>Sreeja G.G.; Chandarshini S.; Abinaya G.; Vignesh M.; Ridish Aravind A., "Navigate the route in complex web spaces in Textual Nav with NLP-Powered precision", Proceedings of 2024 International Conference on Science, Technology, Engineering and Management, ICSTEM 2024,2024, DOI: 10.1109/ICSTEM61137.2024.10561067</v>
      </c>
      <c r="R405" s="6" t="s">
        <v>6540</v>
      </c>
      <c r="S405" s="37" t="s">
        <v>68</v>
      </c>
      <c r="T405" s="6" t="s">
        <v>68</v>
      </c>
      <c r="U405" s="8" t="s">
        <v>6440</v>
      </c>
      <c r="V405" s="8" t="s">
        <v>601</v>
      </c>
      <c r="W405" s="8" t="s">
        <v>3417</v>
      </c>
      <c r="X405" s="8" t="s">
        <v>17128</v>
      </c>
      <c r="Y405" s="8"/>
    </row>
    <row r="406" spans="1:33" ht="75" hidden="1" x14ac:dyDescent="0.2">
      <c r="A406" s="8">
        <v>403</v>
      </c>
      <c r="B406" s="6" t="s">
        <v>6541</v>
      </c>
      <c r="C406" s="6" t="s">
        <v>2</v>
      </c>
      <c r="D406" s="17" t="s">
        <v>6542</v>
      </c>
      <c r="E406" s="8" t="s">
        <v>4</v>
      </c>
      <c r="F406" s="19" t="s">
        <v>6456</v>
      </c>
      <c r="G406" s="7"/>
      <c r="H406" s="28"/>
      <c r="I406" s="8"/>
      <c r="J406" s="28"/>
      <c r="K406" s="8" t="s">
        <v>52</v>
      </c>
      <c r="L406" s="8">
        <v>2024</v>
      </c>
      <c r="M406" s="8" t="s">
        <v>6</v>
      </c>
      <c r="N406" s="8" t="s">
        <v>12</v>
      </c>
      <c r="O406" s="8" t="s">
        <v>6543</v>
      </c>
      <c r="P406" s="17" t="str">
        <f t="shared" si="12"/>
        <v>Samanthapudi S.V.; Rohella P.; Temara S.; Gupta K.; Dhanasekaran S., "Uncovering the Benefits of Machine Learning for Automating Financial Regulatory Tasks", International Conference on E-Mobility, Power Control and Smart Systems: Futuristic Technologies for Sustainable Solutions, ICEMPS 2024,2024, DOI: 10.1109/ICEMPS60684.2024.10559370</v>
      </c>
      <c r="Q406" s="6" t="str">
        <f t="shared" si="13"/>
        <v>Samanthapudi S.V.; Rohella P.; Temara S.; Gupta K.; Dhanasekaran S., "Uncovering the Benefits of Machine Learning for Automating Financial Regulatory Tasks", International Conference on E-Mobility, Power Control and Smart Systems: Futuristic Technologies for Sustainable Solutions, ICEMPS 2024,2024, DOI: 10.1109/ICEMPS60684.2024.10559370</v>
      </c>
      <c r="R406" s="6" t="s">
        <v>6544</v>
      </c>
      <c r="S406" s="37" t="s">
        <v>68</v>
      </c>
      <c r="T406" s="6" t="s">
        <v>68</v>
      </c>
      <c r="U406" s="8" t="s">
        <v>56</v>
      </c>
      <c r="V406" s="8" t="s">
        <v>56</v>
      </c>
      <c r="W406" s="8"/>
      <c r="X406" s="8" t="s">
        <v>17128</v>
      </c>
      <c r="Y406" s="8"/>
    </row>
    <row r="407" spans="1:33" ht="75" hidden="1" x14ac:dyDescent="0.2">
      <c r="A407" s="8">
        <v>404</v>
      </c>
      <c r="B407" s="6" t="s">
        <v>6545</v>
      </c>
      <c r="C407" s="6" t="s">
        <v>2</v>
      </c>
      <c r="D407" s="17" t="s">
        <v>6546</v>
      </c>
      <c r="E407" s="8" t="s">
        <v>4</v>
      </c>
      <c r="F407" s="19" t="s">
        <v>6456</v>
      </c>
      <c r="G407" s="7"/>
      <c r="H407" s="28"/>
      <c r="I407" s="8"/>
      <c r="J407" s="28"/>
      <c r="K407" s="8" t="s">
        <v>52</v>
      </c>
      <c r="L407" s="8">
        <v>2024</v>
      </c>
      <c r="M407" s="8" t="s">
        <v>6</v>
      </c>
      <c r="N407" s="8" t="s">
        <v>12</v>
      </c>
      <c r="O407" s="8" t="s">
        <v>6547</v>
      </c>
      <c r="P407" s="17" t="str">
        <f t="shared" si="12"/>
        <v>Rohella P.; Temara S.; Samanthapudi S.V.; Gupta K.; Suganyadevi K., "Investigating the Role of AI in Personalized Consumer Banking Experiences", International Conference on E-Mobility, Power Control and Smart Systems: Futuristic Technologies for Sustainable Solutions, ICEMPS 2024,2024, DOI: 10.1109/ICEMPS60684.2024.10559374</v>
      </c>
      <c r="Q407" s="6" t="str">
        <f t="shared" si="13"/>
        <v>Rohella P.; Temara S.; Samanthapudi S.V.; Gupta K.; Suganyadevi K., "Investigating the Role of AI in Personalized Consumer Banking Experiences", International Conference on E-Mobility, Power Control and Smart Systems: Futuristic Technologies for Sustainable Solutions, ICEMPS 2024,2024, DOI: 10.1109/ICEMPS60684.2024.10559374</v>
      </c>
      <c r="R407" s="6" t="s">
        <v>6548</v>
      </c>
      <c r="S407" s="37" t="s">
        <v>68</v>
      </c>
      <c r="T407" s="6" t="s">
        <v>68</v>
      </c>
      <c r="U407" s="8" t="s">
        <v>56</v>
      </c>
      <c r="V407" s="8" t="s">
        <v>56</v>
      </c>
      <c r="W407" s="8"/>
      <c r="X407" s="8" t="s">
        <v>17128</v>
      </c>
      <c r="Y407" s="8"/>
    </row>
    <row r="408" spans="1:33" ht="75" hidden="1" x14ac:dyDescent="0.2">
      <c r="A408" s="8">
        <v>405</v>
      </c>
      <c r="B408" s="6" t="s">
        <v>17264</v>
      </c>
      <c r="C408" s="6" t="s">
        <v>2</v>
      </c>
      <c r="D408" s="17" t="s">
        <v>6550</v>
      </c>
      <c r="E408" s="8" t="s">
        <v>4</v>
      </c>
      <c r="F408" s="8" t="s">
        <v>6269</v>
      </c>
      <c r="G408" s="7" t="s">
        <v>6</v>
      </c>
      <c r="H408" s="28">
        <v>13</v>
      </c>
      <c r="I408" s="8" t="s">
        <v>8</v>
      </c>
      <c r="J408" s="28">
        <v>2</v>
      </c>
      <c r="K408" s="8" t="s">
        <v>10</v>
      </c>
      <c r="L408" s="8">
        <v>2024</v>
      </c>
      <c r="M408" s="8" t="s">
        <v>6</v>
      </c>
      <c r="N408" s="8" t="s">
        <v>12</v>
      </c>
      <c r="O408" s="8" t="s">
        <v>6551</v>
      </c>
      <c r="P408" s="17" t="str">
        <f t="shared" si="12"/>
        <v>Chithra N.V.; Karuppasamy R.; Manickaraj K.; Ramakrishnan T., "Effect of Reinforcement Addition on Mechanical Behavior of Al MMC - A Critical Review", Journal of Environmental Nanotechnology, 13, (2),2024, DOI: 10.13074/jent.2024.06.242632</v>
      </c>
      <c r="Q408" s="6" t="str">
        <f t="shared" si="13"/>
        <v>Chithra N.V.; Karuppasamy R.; Manickaraj K.; Ramakrishnan T., "Effect of Reinforcement Addition on Mechanical Behavior of Al MMC - A Critical Review", Journal of Environmental Nanotechnology, 13, (2),2024, DOI: 10.13074/jent.2024.06.242632</v>
      </c>
      <c r="R408" s="6" t="s">
        <v>6552</v>
      </c>
      <c r="S408" s="37" t="s">
        <v>323</v>
      </c>
      <c r="T408" s="6" t="s">
        <v>55</v>
      </c>
      <c r="U408" s="8" t="s">
        <v>149</v>
      </c>
      <c r="V408" s="8" t="s">
        <v>149</v>
      </c>
      <c r="W408" s="8"/>
      <c r="X408" s="8" t="s">
        <v>17128</v>
      </c>
      <c r="Y408" s="8"/>
      <c r="Z408" s="108"/>
      <c r="AA408" s="108"/>
      <c r="AB408" s="108"/>
      <c r="AC408" s="108"/>
      <c r="AD408" s="108"/>
      <c r="AE408" s="108"/>
      <c r="AF408" s="108"/>
      <c r="AG408" s="108"/>
    </row>
    <row r="409" spans="1:33" ht="90" hidden="1" x14ac:dyDescent="0.2">
      <c r="A409" s="8">
        <v>406</v>
      </c>
      <c r="B409" s="6" t="s">
        <v>17265</v>
      </c>
      <c r="C409" s="6" t="s">
        <v>2</v>
      </c>
      <c r="D409" s="17" t="s">
        <v>6554</v>
      </c>
      <c r="E409" s="8" t="s">
        <v>4</v>
      </c>
      <c r="F409" s="8" t="s">
        <v>6555</v>
      </c>
      <c r="G409" s="7"/>
      <c r="H409" s="28"/>
      <c r="I409" s="8"/>
      <c r="J409" s="28"/>
      <c r="K409" s="8" t="s">
        <v>52</v>
      </c>
      <c r="L409" s="8">
        <v>2024</v>
      </c>
      <c r="M409" s="8" t="s">
        <v>6</v>
      </c>
      <c r="N409" s="8" t="s">
        <v>12</v>
      </c>
      <c r="O409" s="8" t="s">
        <v>6556</v>
      </c>
      <c r="P409" s="17" t="str">
        <f t="shared" si="12"/>
        <v>Vaishnavi V.; Braveen M.; Muthukumaran N.; Poonkodi P., "Premature Infant Cry Classification via Elephant Herding Optimized Convolutional Gated Recurrent Neural Network", Circuits, Systems, and Signal Processing,2024, DOI: 10.1007/s00034-024-02764-5</v>
      </c>
      <c r="Q409" s="6" t="str">
        <f t="shared" si="13"/>
        <v>Vaishnavi V.; Braveen M.; Muthukumaran N.; Poonkodi P., "Premature Infant Cry Classification via Elephant Herding Optimized Convolutional Gated Recurrent Neural Network", Circuits, Systems, and Signal Processing,2024, DOI: 10.1007/s00034-024-02764-5</v>
      </c>
      <c r="R409" s="6" t="s">
        <v>6557</v>
      </c>
      <c r="S409" s="37" t="s">
        <v>32</v>
      </c>
      <c r="T409" s="6" t="s">
        <v>55</v>
      </c>
      <c r="U409" s="8" t="s">
        <v>56</v>
      </c>
      <c r="V409" s="8" t="s">
        <v>56</v>
      </c>
      <c r="W409" s="8"/>
      <c r="X409" s="8" t="s">
        <v>14868</v>
      </c>
      <c r="Y409" s="8"/>
      <c r="Z409" s="108"/>
      <c r="AA409" s="108"/>
      <c r="AB409" s="108"/>
      <c r="AC409" s="108"/>
      <c r="AD409" s="108"/>
      <c r="AE409" s="108"/>
      <c r="AF409" s="108"/>
      <c r="AG409" s="108"/>
    </row>
    <row r="410" spans="1:33" ht="90" hidden="1" x14ac:dyDescent="0.2">
      <c r="A410" s="8">
        <v>407</v>
      </c>
      <c r="B410" s="6" t="s">
        <v>17266</v>
      </c>
      <c r="C410" s="6" t="s">
        <v>2</v>
      </c>
      <c r="D410" s="17" t="s">
        <v>9095</v>
      </c>
      <c r="E410" s="8" t="s">
        <v>4</v>
      </c>
      <c r="F410" s="8" t="s">
        <v>172</v>
      </c>
      <c r="G410" s="7"/>
      <c r="H410" s="28"/>
      <c r="I410" s="8"/>
      <c r="J410" s="28"/>
      <c r="K410" s="8" t="s">
        <v>52</v>
      </c>
      <c r="L410" s="8">
        <v>2024</v>
      </c>
      <c r="M410" s="8" t="s">
        <v>6</v>
      </c>
      <c r="N410" s="8" t="s">
        <v>12</v>
      </c>
      <c r="O410" s="8" t="s">
        <v>9096</v>
      </c>
      <c r="P410" s="17" t="str">
        <f t="shared" si="12"/>
        <v>Selvakumar S.; Ahilan A.; Ben Sujitha B.; Muthukumaran N., "Crystals kyber cryptographic algorithm for efficient IoT D2d communication", Wireless Networks,2024, DOI: 10.1007/s11276-024-03790-6</v>
      </c>
      <c r="Q410" s="6" t="str">
        <f t="shared" si="13"/>
        <v>Selvakumar S.; Ahilan A.; Ben Sujitha B.; Muthukumaran N., "Crystals kyber cryptographic algorithm for efficient IoT D2d communication", Wireless Networks,2024, DOI: 10.1007/s11276-024-03790-6</v>
      </c>
      <c r="R410" s="6" t="s">
        <v>9097</v>
      </c>
      <c r="S410" s="37" t="s">
        <v>32</v>
      </c>
      <c r="T410" s="6" t="s">
        <v>55</v>
      </c>
      <c r="U410" s="8" t="s">
        <v>56</v>
      </c>
      <c r="V410" s="8" t="s">
        <v>56</v>
      </c>
      <c r="W410" s="8"/>
      <c r="X410" s="8" t="s">
        <v>17128</v>
      </c>
      <c r="Y410" s="8"/>
      <c r="Z410" s="108"/>
      <c r="AA410" s="108"/>
      <c r="AB410" s="108"/>
      <c r="AC410" s="108"/>
      <c r="AD410" s="108"/>
      <c r="AE410" s="108"/>
      <c r="AF410" s="108"/>
      <c r="AG410" s="108"/>
    </row>
    <row r="411" spans="1:33" ht="75" hidden="1" x14ac:dyDescent="0.2">
      <c r="A411" s="8">
        <v>408</v>
      </c>
      <c r="B411" s="6" t="s">
        <v>6558</v>
      </c>
      <c r="C411" s="6" t="s">
        <v>2</v>
      </c>
      <c r="D411" s="17" t="s">
        <v>6559</v>
      </c>
      <c r="E411" s="8" t="s">
        <v>4</v>
      </c>
      <c r="F411" s="19" t="s">
        <v>6456</v>
      </c>
      <c r="G411" s="7"/>
      <c r="H411" s="28"/>
      <c r="I411" s="8"/>
      <c r="J411" s="28"/>
      <c r="K411" s="8" t="s">
        <v>52</v>
      </c>
      <c r="L411" s="8">
        <v>2024</v>
      </c>
      <c r="M411" s="8" t="s">
        <v>6</v>
      </c>
      <c r="N411" s="8" t="s">
        <v>12</v>
      </c>
      <c r="O411" s="8" t="s">
        <v>6560</v>
      </c>
      <c r="P411" s="17" t="str">
        <f t="shared" si="12"/>
        <v>Gopal S.K.; Mohammed A.S.; Saddi V.R.; Jiwani N.; Logeshwaran J., "Exploring the Quality of Service Impacts of Cloud Computing over Wireless Networks", International Conference on E-Mobility, Power Control and Smart Systems: Futuristic Technologies for Sustainable Solutions, ICEMPS 2024,2024, DOI: 10.1109/ICEMPS60684.2024.10559341</v>
      </c>
      <c r="Q411" s="6" t="str">
        <f t="shared" si="13"/>
        <v>Gopal S.K.; Mohammed A.S.; Saddi V.R.; Jiwani N.; Logeshwaran J., "Exploring the Quality of Service Impacts of Cloud Computing over Wireless Networks", International Conference on E-Mobility, Power Control and Smart Systems: Futuristic Technologies for Sustainable Solutions, ICEMPS 2024,2024, DOI: 10.1109/ICEMPS60684.2024.10559341</v>
      </c>
      <c r="R411" s="6" t="s">
        <v>6561</v>
      </c>
      <c r="S411" s="37" t="s">
        <v>68</v>
      </c>
      <c r="T411" s="6" t="s">
        <v>68</v>
      </c>
      <c r="U411" s="8" t="s">
        <v>56</v>
      </c>
      <c r="V411" s="8" t="s">
        <v>56</v>
      </c>
      <c r="W411" s="8" t="s">
        <v>1939</v>
      </c>
      <c r="X411" s="8" t="s">
        <v>17128</v>
      </c>
      <c r="Y411" s="8"/>
    </row>
    <row r="412" spans="1:33" ht="75" hidden="1" x14ac:dyDescent="0.2">
      <c r="A412" s="8">
        <v>409</v>
      </c>
      <c r="B412" s="6" t="s">
        <v>17267</v>
      </c>
      <c r="C412" s="6" t="s">
        <v>2</v>
      </c>
      <c r="D412" s="17" t="s">
        <v>6563</v>
      </c>
      <c r="E412" s="8" t="s">
        <v>4</v>
      </c>
      <c r="F412" s="8" t="s">
        <v>6491</v>
      </c>
      <c r="G412" s="7" t="s">
        <v>6</v>
      </c>
      <c r="H412" s="28">
        <v>24</v>
      </c>
      <c r="I412" s="8" t="s">
        <v>8</v>
      </c>
      <c r="J412" s="28">
        <v>2</v>
      </c>
      <c r="K412" s="8" t="s">
        <v>10</v>
      </c>
      <c r="L412" s="8">
        <v>2024</v>
      </c>
      <c r="M412" s="8" t="s">
        <v>6</v>
      </c>
      <c r="N412" s="8" t="s">
        <v>12</v>
      </c>
      <c r="O412" s="8" t="s">
        <v>6564</v>
      </c>
      <c r="P412" s="17" t="str">
        <f t="shared" si="12"/>
        <v>Mohiddin S.K.; Ahad A.; Murugavalli N.; Kavitha V.; Suryanarayana S.V.; Raj M.S., "ODESMAN: Optimizing Decision-Making in Complex Environments: Integrating Neutrosophic and Fuzzy Logic for Advanced System Modeling", International Journal of Neutrosophic Science, 24, (2),2024, DOI: 10.54216/IJNS.240226</v>
      </c>
      <c r="Q412" s="6" t="str">
        <f t="shared" si="13"/>
        <v>Mohiddin S.K.; Ahad A.; Murugavalli N.; Kavitha V.; Suryanarayana S.V.; Raj M.S., "ODESMAN: Optimizing Decision-Making in Complex Environments: Integrating Neutrosophic and Fuzzy Logic for Advanced System Modeling", International Journal of Neutrosophic Science, 24, (2),2024, DOI: 10.54216/IJNS.240226</v>
      </c>
      <c r="R412" s="6" t="s">
        <v>6565</v>
      </c>
      <c r="S412" s="37" t="s">
        <v>32</v>
      </c>
      <c r="T412" s="6" t="s">
        <v>55</v>
      </c>
      <c r="U412" s="8" t="s">
        <v>4871</v>
      </c>
      <c r="V412" s="8" t="s">
        <v>114</v>
      </c>
      <c r="W412" s="8"/>
      <c r="X412" s="8" t="s">
        <v>17128</v>
      </c>
      <c r="Y412" s="8"/>
      <c r="Z412" s="108"/>
      <c r="AA412" s="108"/>
      <c r="AB412" s="108"/>
      <c r="AC412" s="108"/>
      <c r="AD412" s="108"/>
      <c r="AE412" s="108"/>
      <c r="AF412" s="108"/>
      <c r="AG412" s="108"/>
    </row>
    <row r="413" spans="1:33" ht="90" hidden="1" x14ac:dyDescent="0.2">
      <c r="A413" s="8">
        <v>410</v>
      </c>
      <c r="B413" s="6" t="s">
        <v>17268</v>
      </c>
      <c r="C413" s="6" t="s">
        <v>2</v>
      </c>
      <c r="D413" s="17" t="s">
        <v>9099</v>
      </c>
      <c r="E413" s="8" t="s">
        <v>4</v>
      </c>
      <c r="F413" s="22" t="s">
        <v>1270</v>
      </c>
      <c r="G413" s="7"/>
      <c r="H413" s="28"/>
      <c r="I413" s="8"/>
      <c r="J413" s="28"/>
      <c r="K413" s="8" t="s">
        <v>52</v>
      </c>
      <c r="L413" s="8">
        <v>2024</v>
      </c>
      <c r="M413" s="8" t="s">
        <v>6</v>
      </c>
      <c r="N413" s="8" t="s">
        <v>12</v>
      </c>
      <c r="O413" s="8" t="s">
        <v>9100</v>
      </c>
      <c r="P413" s="17" t="str">
        <f t="shared" si="12"/>
        <v>Gokilakrishnan G.; Varthanan P.A.; Sreeharan B.N.; Nidhyapathi C.; Kavitha N.; Rajendran C., "Simulation based swarm intelligence optimization to develop manufacturing distribution plan", International Journal on Interactive Design and Manufacturing,2024, DOI: 10.1007/s12008-024-01980-2</v>
      </c>
      <c r="Q413" s="6" t="str">
        <f t="shared" si="13"/>
        <v>Gokilakrishnan G.; Varthanan P.A.; Sreeharan B.N.; Nidhyapathi C.; Kavitha N.; Rajendran C., "Simulation based swarm intelligence optimization to develop manufacturing distribution plan", International Journal on Interactive Design and Manufacturing,2024, DOI: 10.1007/s12008-024-01980-2</v>
      </c>
      <c r="R413" s="6" t="s">
        <v>16490</v>
      </c>
      <c r="S413" s="37" t="s">
        <v>32</v>
      </c>
      <c r="T413" s="6" t="s">
        <v>55</v>
      </c>
      <c r="U413" s="8" t="s">
        <v>9102</v>
      </c>
      <c r="V413" s="8" t="s">
        <v>149</v>
      </c>
      <c r="W413" s="8"/>
      <c r="X413" s="8" t="s">
        <v>17128</v>
      </c>
      <c r="Y413" s="8"/>
    </row>
    <row r="414" spans="1:33" ht="75" hidden="1" x14ac:dyDescent="0.2">
      <c r="A414" s="8">
        <v>411</v>
      </c>
      <c r="B414" s="6" t="s">
        <v>6567</v>
      </c>
      <c r="C414" s="6" t="s">
        <v>2</v>
      </c>
      <c r="D414" s="17" t="s">
        <v>6568</v>
      </c>
      <c r="E414" s="8" t="s">
        <v>4</v>
      </c>
      <c r="F414" s="19" t="s">
        <v>6569</v>
      </c>
      <c r="G414" s="7"/>
      <c r="H414" s="28"/>
      <c r="I414" s="8"/>
      <c r="J414" s="28"/>
      <c r="K414" s="8" t="s">
        <v>52</v>
      </c>
      <c r="L414" s="8">
        <v>2024</v>
      </c>
      <c r="M414" s="8" t="s">
        <v>6</v>
      </c>
      <c r="N414" s="8" t="s">
        <v>12</v>
      </c>
      <c r="O414" s="8" t="s">
        <v>6570</v>
      </c>
      <c r="P414" s="17" t="str">
        <f t="shared" si="12"/>
        <v>Chandrika G.N.; Ramesh S.; Balasamy K.; Anandaraj A.; Glory E.; Suganthi R., "Parted Security Method for Secure Data Exchange in Heterogeneous Applications Using Wireless Sensor Networks", 3rd IEEE International Conference on Distributed Computing and Electrical Circuits and Electronics, ICDCECE 2024,2024, DOI: 10.1109/ICDCECE60827.2024.10548321</v>
      </c>
      <c r="Q414" s="6" t="str">
        <f t="shared" si="13"/>
        <v>Chandrika G.N.; Ramesh S.; Balasamy K.; Anandaraj A.; Glory E.; Suganthi R., "Parted Security Method for Secure Data Exchange in Heterogeneous Applications Using Wireless Sensor Networks", 3rd IEEE International Conference on Distributed Computing and Electrical Circuits and Electronics, ICDCECE 2024,2024, DOI: 10.1109/ICDCECE60827.2024.10548321</v>
      </c>
      <c r="R414" s="6" t="s">
        <v>6571</v>
      </c>
      <c r="S414" s="37" t="s">
        <v>68</v>
      </c>
      <c r="T414" s="6" t="s">
        <v>68</v>
      </c>
      <c r="U414" s="8" t="s">
        <v>80</v>
      </c>
      <c r="V414" s="8" t="s">
        <v>80</v>
      </c>
      <c r="W414" s="8"/>
      <c r="X414" s="8" t="s">
        <v>17128</v>
      </c>
      <c r="Y414" s="8"/>
    </row>
    <row r="415" spans="1:33" ht="75" hidden="1" x14ac:dyDescent="0.2">
      <c r="A415" s="8">
        <v>412</v>
      </c>
      <c r="B415" s="6" t="s">
        <v>6572</v>
      </c>
      <c r="C415" s="6" t="s">
        <v>2</v>
      </c>
      <c r="D415" s="17" t="s">
        <v>6573</v>
      </c>
      <c r="E415" s="8" t="s">
        <v>4</v>
      </c>
      <c r="F415" s="19" t="s">
        <v>825</v>
      </c>
      <c r="G415" s="7" t="s">
        <v>6</v>
      </c>
      <c r="H415" s="28">
        <v>421</v>
      </c>
      <c r="I415" s="8"/>
      <c r="J415" s="28"/>
      <c r="K415" s="8" t="s">
        <v>52</v>
      </c>
      <c r="L415" s="8">
        <v>2024</v>
      </c>
      <c r="M415" s="8" t="s">
        <v>6</v>
      </c>
      <c r="N415" s="8" t="s">
        <v>12</v>
      </c>
      <c r="O415" s="8" t="s">
        <v>6574</v>
      </c>
      <c r="P415" s="17" t="str">
        <f t="shared" si="12"/>
        <v>Menaha R.; Shruthika P.; Abdul Ashiq A.R.; Akshay M.; Santhosh V., "Opioid Recommendation to Arthroplasty Patients, Using Pearson Correlation and Shapiro Wilk Test", Springer Proceedings in Mathematics and Statistics, 421,2024, DOI: 10.1007/978-3-031-51167-7_3</v>
      </c>
      <c r="Q415" s="6" t="str">
        <f t="shared" si="13"/>
        <v>Menaha R.; Shruthika P.; Abdul Ashiq A.R.; Akshay M.; Santhosh V., "Opioid Recommendation to Arthroplasty Patients, Using Pearson Correlation and Shapiro Wilk Test", Springer Proceedings in Mathematics and Statistics, 421,2024, DOI: 10.1007/978-3-031-51167-7_3</v>
      </c>
      <c r="R415" s="6" t="s">
        <v>6575</v>
      </c>
      <c r="S415" s="37" t="s">
        <v>68</v>
      </c>
      <c r="T415" s="6" t="s">
        <v>68</v>
      </c>
      <c r="U415" s="8" t="s">
        <v>864</v>
      </c>
      <c r="V415" s="8" t="s">
        <v>864</v>
      </c>
      <c r="W415" s="8"/>
      <c r="X415" s="8" t="s">
        <v>17128</v>
      </c>
      <c r="Y415" s="8"/>
    </row>
    <row r="416" spans="1:33" ht="75" hidden="1" x14ac:dyDescent="0.2">
      <c r="A416" s="8">
        <v>413</v>
      </c>
      <c r="B416" s="6" t="s">
        <v>17269</v>
      </c>
      <c r="C416" s="6" t="s">
        <v>2</v>
      </c>
      <c r="D416" s="17" t="s">
        <v>6577</v>
      </c>
      <c r="E416" s="8" t="s">
        <v>4</v>
      </c>
      <c r="F416" s="19" t="s">
        <v>6333</v>
      </c>
      <c r="G416" s="7"/>
      <c r="H416" s="28"/>
      <c r="I416" s="8"/>
      <c r="J416" s="28"/>
      <c r="K416" s="8" t="s">
        <v>52</v>
      </c>
      <c r="L416" s="8">
        <v>2024</v>
      </c>
      <c r="M416" s="8" t="s">
        <v>6</v>
      </c>
      <c r="N416" s="8" t="s">
        <v>12</v>
      </c>
      <c r="O416" s="8" t="s">
        <v>6578</v>
      </c>
      <c r="P416" s="17" t="str">
        <f t="shared" si="12"/>
        <v>Rosaline S.; Maheswari K.; Dhanasakkaravarthi B.; Vaishali M.; Kannan S.; Selvaraju N., "Precise Identification of Anomalies in Brats MR Brain Images using Metaheuristic Optimization Techniques", 7th International Conference on Inventive Computation Technologies, ICICT 2024,2024, DOI: 10.1109/ICICT60155.2024.10544881</v>
      </c>
      <c r="Q416" s="6" t="str">
        <f t="shared" si="13"/>
        <v>Rosaline S.; Maheswari K.; Dhanasakkaravarthi B.; Vaishali M.; Kannan S.; Selvaraju N., "Precise Identification of Anomalies in Brats MR Brain Images using Metaheuristic Optimization Techniques", 7th International Conference on Inventive Computation Technologies, ICICT 2024,2024, DOI: 10.1109/ICICT60155.2024.10544881</v>
      </c>
      <c r="R416" s="6" t="s">
        <v>6579</v>
      </c>
      <c r="S416" s="37" t="s">
        <v>68</v>
      </c>
      <c r="T416" s="6" t="s">
        <v>68</v>
      </c>
      <c r="U416" s="8" t="s">
        <v>80</v>
      </c>
      <c r="V416" s="8" t="s">
        <v>80</v>
      </c>
      <c r="W416" s="8"/>
      <c r="X416" s="8" t="s">
        <v>17128</v>
      </c>
      <c r="Y416" s="8"/>
    </row>
    <row r="417" spans="1:33" ht="90" hidden="1" x14ac:dyDescent="0.2">
      <c r="A417" s="8">
        <v>414</v>
      </c>
      <c r="B417" s="6" t="s">
        <v>17270</v>
      </c>
      <c r="C417" s="6" t="s">
        <v>2</v>
      </c>
      <c r="D417" s="17" t="s">
        <v>9104</v>
      </c>
      <c r="E417" s="8" t="s">
        <v>4</v>
      </c>
      <c r="F417" s="19" t="s">
        <v>2250</v>
      </c>
      <c r="G417" s="7"/>
      <c r="H417" s="28"/>
      <c r="I417" s="8"/>
      <c r="J417" s="28"/>
      <c r="K417" s="8" t="s">
        <v>52</v>
      </c>
      <c r="L417" s="8">
        <v>2024</v>
      </c>
      <c r="M417" s="8" t="s">
        <v>6</v>
      </c>
      <c r="N417" s="8" t="s">
        <v>12</v>
      </c>
      <c r="O417" s="8" t="s">
        <v>9105</v>
      </c>
      <c r="P417" s="17" t="str">
        <f t="shared" si="12"/>
        <v>Shanthi S.; Smitha J.A.; Saradha S., "Automatic lung cancer detection and classification using Modified Golf Optimization with densenet classifier", International Journal of Information Technology (Singapore),2024, DOI: 10.1007/s41870-024-01950-7</v>
      </c>
      <c r="Q417" s="6" t="str">
        <f t="shared" si="13"/>
        <v>Shanthi S.; Smitha J.A.; Saradha S., "Automatic lung cancer detection and classification using Modified Golf Optimization with densenet classifier", International Journal of Information Technology (Singapore),2024, DOI: 10.1007/s41870-024-01950-7</v>
      </c>
      <c r="R417" s="6" t="s">
        <v>9106</v>
      </c>
      <c r="S417" s="37" t="s">
        <v>32</v>
      </c>
      <c r="T417" s="6" t="s">
        <v>4870</v>
      </c>
      <c r="U417" s="8" t="s">
        <v>80</v>
      </c>
      <c r="V417" s="8" t="s">
        <v>80</v>
      </c>
      <c r="W417" s="8"/>
      <c r="X417" s="8" t="s">
        <v>17128</v>
      </c>
      <c r="Y417" s="8"/>
    </row>
    <row r="418" spans="1:33" ht="75" hidden="1" x14ac:dyDescent="0.2">
      <c r="A418" s="8">
        <v>415</v>
      </c>
      <c r="B418" s="6" t="s">
        <v>6581</v>
      </c>
      <c r="C418" s="6" t="s">
        <v>2</v>
      </c>
      <c r="D418" s="17" t="s">
        <v>6582</v>
      </c>
      <c r="E418" s="8" t="s">
        <v>4</v>
      </c>
      <c r="F418" s="19" t="s">
        <v>6456</v>
      </c>
      <c r="G418" s="7"/>
      <c r="H418" s="28"/>
      <c r="I418" s="8"/>
      <c r="J418" s="28"/>
      <c r="K418" s="8" t="s">
        <v>52</v>
      </c>
      <c r="L418" s="8">
        <v>2024</v>
      </c>
      <c r="M418" s="8" t="s">
        <v>6</v>
      </c>
      <c r="N418" s="8" t="s">
        <v>12</v>
      </c>
      <c r="O418" s="8" t="s">
        <v>6583</v>
      </c>
      <c r="P418" s="17" t="str">
        <f t="shared" si="12"/>
        <v>Mohammed A.S.; Saddi V.R.; Gopal S.K.; Jiwani N.; Logeshwaran J., "Dynamic Scheduling Algorithms for Serverless Computing Solutions in the Cloud", International Conference on E-Mobility, Power Control and Smart Systems: Futuristic Technologies for Sustainable Solutions, ICEMPS 2024,2024, DOI: 10.1109/ICEMPS60684.2024.10559356</v>
      </c>
      <c r="Q418" s="6" t="str">
        <f t="shared" si="13"/>
        <v>Mohammed A.S.; Saddi V.R.; Gopal S.K.; Jiwani N.; Logeshwaran J., "Dynamic Scheduling Algorithms for Serverless Computing Solutions in the Cloud", International Conference on E-Mobility, Power Control and Smart Systems: Futuristic Technologies for Sustainable Solutions, ICEMPS 2024,2024, DOI: 10.1109/ICEMPS60684.2024.10559356</v>
      </c>
      <c r="R418" s="6" t="s">
        <v>6584</v>
      </c>
      <c r="S418" s="37" t="s">
        <v>68</v>
      </c>
      <c r="T418" s="6" t="s">
        <v>68</v>
      </c>
      <c r="U418" s="8" t="s">
        <v>56</v>
      </c>
      <c r="V418" s="8" t="s">
        <v>56</v>
      </c>
      <c r="W418" s="8" t="s">
        <v>1939</v>
      </c>
      <c r="X418" s="8" t="s">
        <v>17128</v>
      </c>
      <c r="Y418" s="8"/>
    </row>
    <row r="419" spans="1:33" ht="75" hidden="1" x14ac:dyDescent="0.2">
      <c r="A419" s="8">
        <v>416</v>
      </c>
      <c r="B419" s="6" t="s">
        <v>6585</v>
      </c>
      <c r="C419" s="6" t="s">
        <v>2</v>
      </c>
      <c r="D419" s="17" t="s">
        <v>6586</v>
      </c>
      <c r="E419" s="8" t="s">
        <v>4</v>
      </c>
      <c r="F419" s="19" t="s">
        <v>6328</v>
      </c>
      <c r="G419" s="7"/>
      <c r="H419" s="28"/>
      <c r="I419" s="8"/>
      <c r="J419" s="28"/>
      <c r="K419" s="8" t="s">
        <v>52</v>
      </c>
      <c r="L419" s="8">
        <v>2024</v>
      </c>
      <c r="M419" s="8" t="s">
        <v>6</v>
      </c>
      <c r="N419" s="8" t="s">
        <v>12</v>
      </c>
      <c r="O419" s="8" t="s">
        <v>6587</v>
      </c>
      <c r="P419" s="17" t="str">
        <f t="shared" si="12"/>
        <v>Sriram D.B.; Hemanth D.; Parthipan M.; Megala R., "Plant Disease Prediction Using AI", Proceedings of 2024 International Conference on Science, Technology, Engineering and Management, ICSTEM 2024,2024, DOI: 10.1109/ICSTEM61137.2024.10560672</v>
      </c>
      <c r="Q419" s="6" t="str">
        <f t="shared" si="13"/>
        <v>Sriram D.B.; Hemanth D.; Parthipan M.; Megala R., "Plant Disease Prediction Using AI", Proceedings of 2024 International Conference on Science, Technology, Engineering and Management, ICSTEM 2024,2024, DOI: 10.1109/ICSTEM61137.2024.10560672</v>
      </c>
      <c r="R419" s="6" t="s">
        <v>6588</v>
      </c>
      <c r="S419" s="37" t="s">
        <v>68</v>
      </c>
      <c r="T419" s="6" t="s">
        <v>68</v>
      </c>
      <c r="U419" s="8" t="s">
        <v>128</v>
      </c>
      <c r="V419" s="8" t="s">
        <v>128</v>
      </c>
      <c r="W419" s="8"/>
      <c r="X419" s="8" t="s">
        <v>17128</v>
      </c>
      <c r="Y419" s="8"/>
    </row>
    <row r="420" spans="1:33" ht="75" hidden="1" x14ac:dyDescent="0.2">
      <c r="A420" s="8">
        <v>417</v>
      </c>
      <c r="B420" s="6" t="s">
        <v>6589</v>
      </c>
      <c r="C420" s="6" t="s">
        <v>2</v>
      </c>
      <c r="D420" s="17" t="s">
        <v>6590</v>
      </c>
      <c r="E420" s="8" t="s">
        <v>4</v>
      </c>
      <c r="F420" s="19" t="s">
        <v>6591</v>
      </c>
      <c r="G420" s="7"/>
      <c r="H420" s="28"/>
      <c r="I420" s="8"/>
      <c r="J420" s="28"/>
      <c r="K420" s="8" t="s">
        <v>52</v>
      </c>
      <c r="L420" s="8">
        <v>2024</v>
      </c>
      <c r="M420" s="8" t="s">
        <v>6</v>
      </c>
      <c r="N420" s="8" t="s">
        <v>12</v>
      </c>
      <c r="O420" s="8" t="s">
        <v>6592</v>
      </c>
      <c r="P420" s="17" t="str">
        <f t="shared" si="12"/>
        <v>Sathish Kumar C.; Selva Sherin T.; Suriya V.; Vinu P.; Dhanush M.; Karthik S.; Surenderkumar S.; Arun Kumar S., "Convolution Neural Network (CNN) Based Posture Detection System to Prevent Hunched Posture Syndromes", Proceedings of the 2024 10th International Conference on Biosignals, Images and Instrumentation, ICBSII 2024,2024, DOI: 10.1109/ICBSII61384.2024.10564058</v>
      </c>
      <c r="Q420" s="6" t="str">
        <f t="shared" si="13"/>
        <v>Sathish Kumar C.; Selva Sherin T.; Suriya V.; Vinu P.; Dhanush M.; Karthik S.; Surenderkumar S.; Arun Kumar S., "Convolution Neural Network (CNN) Based Posture Detection System to Prevent Hunched Posture Syndromes", Proceedings of the 2024 10th International Conference on Biosignals, Images and Instrumentation, ICBSII 2024,2024, DOI: 10.1109/ICBSII61384.2024.10564058</v>
      </c>
      <c r="R420" s="6" t="s">
        <v>6593</v>
      </c>
      <c r="S420" s="37" t="s">
        <v>68</v>
      </c>
      <c r="T420" s="6" t="s">
        <v>68</v>
      </c>
      <c r="U420" s="8" t="s">
        <v>56</v>
      </c>
      <c r="V420" s="8" t="s">
        <v>56</v>
      </c>
      <c r="W420" s="8"/>
      <c r="X420" s="8" t="s">
        <v>17128</v>
      </c>
      <c r="Y420" s="8"/>
    </row>
    <row r="421" spans="1:33" ht="75" hidden="1" x14ac:dyDescent="0.2">
      <c r="A421" s="8">
        <v>418</v>
      </c>
      <c r="B421" s="6" t="s">
        <v>6594</v>
      </c>
      <c r="C421" s="6" t="s">
        <v>2</v>
      </c>
      <c r="D421" s="17" t="s">
        <v>6595</v>
      </c>
      <c r="E421" s="8" t="s">
        <v>4</v>
      </c>
      <c r="F421" s="19" t="s">
        <v>6328</v>
      </c>
      <c r="G421" s="7"/>
      <c r="H421" s="28"/>
      <c r="I421" s="8"/>
      <c r="J421" s="28"/>
      <c r="K421" s="8" t="s">
        <v>52</v>
      </c>
      <c r="L421" s="8">
        <v>2024</v>
      </c>
      <c r="M421" s="8" t="s">
        <v>6</v>
      </c>
      <c r="N421" s="8" t="s">
        <v>12</v>
      </c>
      <c r="O421" s="8" t="s">
        <v>6596</v>
      </c>
      <c r="P421" s="17" t="str">
        <f t="shared" si="12"/>
        <v>Ansari M.H.; Nachiappan B.; Kumar S.S.; Reena A.M.B.; Nagarajan S.; Narasimharao J., "Intelligent Resource Management in Computing using Genetic Algorithms", Proceedings of 2024 International Conference on Science, Technology, Engineering and Management, ICSTEM 2024,2024, DOI: 10.1109/ICSTEM61137.2024.10560793</v>
      </c>
      <c r="Q421" s="6" t="str">
        <f t="shared" si="13"/>
        <v>Ansari M.H.; Nachiappan B.; Kumar S.S.; Reena A.M.B.; Nagarajan S.; Narasimharao J., "Intelligent Resource Management in Computing using Genetic Algorithms", Proceedings of 2024 International Conference on Science, Technology, Engineering and Management, ICSTEM 2024,2024, DOI: 10.1109/ICSTEM61137.2024.10560793</v>
      </c>
      <c r="R421" s="6" t="s">
        <v>6597</v>
      </c>
      <c r="S421" s="37" t="s">
        <v>68</v>
      </c>
      <c r="T421" s="6" t="s">
        <v>68</v>
      </c>
      <c r="U421" s="8" t="s">
        <v>80</v>
      </c>
      <c r="V421" s="8" t="s">
        <v>80</v>
      </c>
      <c r="W421" s="8"/>
      <c r="X421" s="8" t="s">
        <v>17128</v>
      </c>
      <c r="Y421" s="8"/>
    </row>
    <row r="422" spans="1:33" ht="75" hidden="1" x14ac:dyDescent="0.2">
      <c r="A422" s="8">
        <v>419</v>
      </c>
      <c r="B422" s="6" t="s">
        <v>6598</v>
      </c>
      <c r="C422" s="6" t="s">
        <v>2</v>
      </c>
      <c r="D422" s="17" t="s">
        <v>6599</v>
      </c>
      <c r="E422" s="8" t="s">
        <v>4</v>
      </c>
      <c r="F422" s="19" t="s">
        <v>6456</v>
      </c>
      <c r="G422" s="7"/>
      <c r="H422" s="28"/>
      <c r="I422" s="8"/>
      <c r="J422" s="28"/>
      <c r="K422" s="8" t="s">
        <v>52</v>
      </c>
      <c r="L422" s="8">
        <v>2024</v>
      </c>
      <c r="M422" s="8" t="s">
        <v>6</v>
      </c>
      <c r="N422" s="8" t="s">
        <v>12</v>
      </c>
      <c r="O422" s="8" t="s">
        <v>6600</v>
      </c>
      <c r="P422" s="17" t="str">
        <f t="shared" si="12"/>
        <v>Temara S.; Samanthapudi S.V.; Rohella P.; Gupta K.; Ashokkumar S.R., "Using AI and Natural Language Processing to Enhance Consumer Banking Decision-Making", International Conference on E-Mobility, Power Control and Smart Systems: Futuristic Technologies for Sustainable Solutions, ICEMPS 2024,2024, DOI: 10.1109/ICEMPS60684.2024.10559280</v>
      </c>
      <c r="Q422" s="6" t="str">
        <f t="shared" si="13"/>
        <v>Temara S.; Samanthapudi S.V.; Rohella P.; Gupta K.; Ashokkumar S.R., "Using AI and Natural Language Processing to Enhance Consumer Banking Decision-Making", International Conference on E-Mobility, Power Control and Smart Systems: Futuristic Technologies for Sustainable Solutions, ICEMPS 2024,2024, DOI: 10.1109/ICEMPS60684.2024.10559280</v>
      </c>
      <c r="R422" s="6" t="s">
        <v>6601</v>
      </c>
      <c r="S422" s="37" t="s">
        <v>68</v>
      </c>
      <c r="T422" s="6" t="s">
        <v>68</v>
      </c>
      <c r="U422" s="8" t="s">
        <v>570</v>
      </c>
      <c r="V422" s="8" t="s">
        <v>570</v>
      </c>
      <c r="W422" s="8"/>
      <c r="X422" s="8" t="s">
        <v>17128</v>
      </c>
      <c r="Y422" s="8"/>
    </row>
    <row r="423" spans="1:33" ht="75" hidden="1" x14ac:dyDescent="0.2">
      <c r="A423" s="8">
        <v>420</v>
      </c>
      <c r="B423" s="6" t="s">
        <v>6602</v>
      </c>
      <c r="C423" s="6" t="s">
        <v>2</v>
      </c>
      <c r="D423" s="17" t="s">
        <v>6603</v>
      </c>
      <c r="E423" s="8" t="s">
        <v>4</v>
      </c>
      <c r="F423" s="19" t="s">
        <v>6328</v>
      </c>
      <c r="G423" s="7"/>
      <c r="H423" s="28"/>
      <c r="I423" s="8"/>
      <c r="J423" s="28"/>
      <c r="K423" s="8" t="s">
        <v>52</v>
      </c>
      <c r="L423" s="8">
        <v>2024</v>
      </c>
      <c r="M423" s="8" t="s">
        <v>6</v>
      </c>
      <c r="N423" s="8" t="s">
        <v>12</v>
      </c>
      <c r="O423" s="8" t="s">
        <v>6604</v>
      </c>
      <c r="P423" s="17" t="str">
        <f t="shared" si="12"/>
        <v>Solaimalai G.; Shanthi J.M.; Kumar S.S.; Khabiya P.; Geetha K.; Talele G., "Natural Language Processing in Virtual Assistants Current Approaches and Challenges", Proceedings of 2024 International Conference on Science, Technology, Engineering and Management, ICSTEM 2024,2024, DOI: 10.1109/ICSTEM61137.2024.10560644</v>
      </c>
      <c r="Q423" s="6" t="str">
        <f t="shared" si="13"/>
        <v>Solaimalai G.; Shanthi J.M.; Kumar S.S.; Khabiya P.; Geetha K.; Talele G., "Natural Language Processing in Virtual Assistants Current Approaches and Challenges", Proceedings of 2024 International Conference on Science, Technology, Engineering and Management, ICSTEM 2024,2024, DOI: 10.1109/ICSTEM61137.2024.10560644</v>
      </c>
      <c r="R423" s="6" t="s">
        <v>16489</v>
      </c>
      <c r="S423" s="37" t="s">
        <v>68</v>
      </c>
      <c r="T423" s="6" t="s">
        <v>68</v>
      </c>
      <c r="U423" s="8" t="s">
        <v>80</v>
      </c>
      <c r="V423" s="8" t="s">
        <v>80</v>
      </c>
      <c r="W423" s="8"/>
      <c r="X423" s="8" t="s">
        <v>17128</v>
      </c>
      <c r="Y423" s="8"/>
    </row>
    <row r="424" spans="1:33" ht="90" hidden="1" x14ac:dyDescent="0.2">
      <c r="A424" s="8">
        <v>421</v>
      </c>
      <c r="B424" s="2" t="s">
        <v>17271</v>
      </c>
      <c r="C424" s="2" t="s">
        <v>2</v>
      </c>
      <c r="D424" s="5" t="s">
        <v>23</v>
      </c>
      <c r="E424" s="3" t="s">
        <v>4</v>
      </c>
      <c r="F424" s="3" t="s">
        <v>24</v>
      </c>
      <c r="G424" s="7" t="s">
        <v>6</v>
      </c>
      <c r="H424" s="4">
        <v>6</v>
      </c>
      <c r="I424" s="8" t="s">
        <v>8</v>
      </c>
      <c r="J424" s="4">
        <v>5</v>
      </c>
      <c r="K424" s="8" t="s">
        <v>10</v>
      </c>
      <c r="L424" s="3">
        <v>2024</v>
      </c>
      <c r="M424" s="8" t="s">
        <v>6</v>
      </c>
      <c r="N424" s="8" t="s">
        <v>12</v>
      </c>
      <c r="O424" s="3" t="s">
        <v>25</v>
      </c>
      <c r="P424" s="5" t="str">
        <f t="shared" si="12"/>
        <v>Loganathan N.; Selvanayakam A.; Anbarasu P.; Senthilkumar M., "DEVELOPMENT OF A PENETRATION MONITORING AND REPELLENT METHOD FOR WILD ANIMALS USING YOLOV3, OPENCV, AND PYTHON", African Journal of Biological Sciences (South Africa), 6, (5),2024, DOI: 10.33472/AFJBS.6.5.2024.4643-4656</v>
      </c>
      <c r="Q424" s="2" t="str">
        <f t="shared" si="13"/>
        <v>Loganathan N.; Selvanayakam A.; Anbarasu P.; Senthilkumar M., "DEVELOPMENT OF A PENETRATION MONITORING AND REPELLENT METHOD FOR WILD ANIMALS USING YOLOV3, OPENCV, AND PYTHON", African Journal of Biological Sciences (South Africa), 6, (5),2024, DOI: 10.33472/AFJBS.6.5.2024.4643-4656</v>
      </c>
      <c r="R424" s="2" t="s">
        <v>26</v>
      </c>
      <c r="S424" s="37" t="e">
        <v>#N/A</v>
      </c>
      <c r="T424" s="2"/>
      <c r="U424" s="3"/>
      <c r="V424" s="3"/>
      <c r="W424" s="8"/>
      <c r="X424" s="8" t="s">
        <v>14868</v>
      </c>
      <c r="Y424" s="8"/>
      <c r="Z424" s="108"/>
      <c r="AA424" s="108"/>
      <c r="AB424" s="108"/>
      <c r="AC424" s="108"/>
      <c r="AD424" s="108"/>
      <c r="AE424" s="108"/>
      <c r="AF424" s="108"/>
      <c r="AG424" s="108"/>
    </row>
    <row r="425" spans="1:33" ht="75" hidden="1" x14ac:dyDescent="0.2">
      <c r="A425" s="8">
        <v>422</v>
      </c>
      <c r="B425" s="6" t="s">
        <v>6606</v>
      </c>
      <c r="C425" s="6" t="s">
        <v>2</v>
      </c>
      <c r="D425" s="17" t="s">
        <v>6607</v>
      </c>
      <c r="E425" s="8" t="s">
        <v>4</v>
      </c>
      <c r="F425" s="19" t="s">
        <v>6333</v>
      </c>
      <c r="G425" s="7"/>
      <c r="H425" s="28"/>
      <c r="I425" s="8"/>
      <c r="J425" s="28"/>
      <c r="K425" s="8" t="s">
        <v>52</v>
      </c>
      <c r="L425" s="8">
        <v>2024</v>
      </c>
      <c r="M425" s="8" t="s">
        <v>6</v>
      </c>
      <c r="N425" s="8" t="s">
        <v>12</v>
      </c>
      <c r="O425" s="8" t="s">
        <v>6608</v>
      </c>
      <c r="P425" s="17" t="str">
        <f t="shared" si="12"/>
        <v>Vineela M.; Reddy G.D.S.; Karthik G.; Muthukumaran N.; Al Deen S.H., "Classification of Leukemia White Blood Cell Cancer", 7th International Conference on Inventive Computation Technologies, ICICT 2024,2024, DOI: 10.1109/ICICT60155.2024.10544978</v>
      </c>
      <c r="Q425" s="6" t="str">
        <f t="shared" si="13"/>
        <v>Vineela M.; Reddy G.D.S.; Karthik G.; Muthukumaran N.; Al Deen S.H., "Classification of Leukemia White Blood Cell Cancer", 7th International Conference on Inventive Computation Technologies, ICICT 2024,2024, DOI: 10.1109/ICICT60155.2024.10544978</v>
      </c>
      <c r="R425" s="6" t="s">
        <v>6609</v>
      </c>
      <c r="S425" s="37" t="s">
        <v>68</v>
      </c>
      <c r="T425" s="6" t="s">
        <v>68</v>
      </c>
      <c r="U425" s="8" t="s">
        <v>56</v>
      </c>
      <c r="V425" s="8" t="s">
        <v>56</v>
      </c>
      <c r="W425" s="8"/>
      <c r="X425" s="8" t="s">
        <v>17128</v>
      </c>
      <c r="Y425" s="8"/>
    </row>
    <row r="426" spans="1:33" ht="75" hidden="1" x14ac:dyDescent="0.2">
      <c r="A426" s="8">
        <v>423</v>
      </c>
      <c r="B426" s="30" t="s">
        <v>6610</v>
      </c>
      <c r="C426" s="6" t="s">
        <v>2</v>
      </c>
      <c r="D426" s="17" t="s">
        <v>6611</v>
      </c>
      <c r="E426" s="8" t="s">
        <v>4</v>
      </c>
      <c r="F426" s="19" t="s">
        <v>423</v>
      </c>
      <c r="G426" s="7" t="s">
        <v>6</v>
      </c>
      <c r="H426" s="28">
        <v>2024</v>
      </c>
      <c r="I426" s="8"/>
      <c r="J426" s="28"/>
      <c r="K426" s="8" t="s">
        <v>52</v>
      </c>
      <c r="L426" s="8">
        <v>2024</v>
      </c>
      <c r="M426" s="8" t="s">
        <v>6</v>
      </c>
      <c r="N426" s="8" t="s">
        <v>12</v>
      </c>
      <c r="O426" s="8" t="s">
        <v>6612</v>
      </c>
      <c r="P426" s="17" t="str">
        <f t="shared" si="12"/>
        <v>Haldorai A., "An Investigation on Different Approaches for Medical Imaging", EAI/Springer Innovations in Communication and Computing, 2024,2024, DOI: 10.1007/978-3-031-53972-5_3</v>
      </c>
      <c r="Q426" s="6" t="str">
        <f t="shared" si="13"/>
        <v>Haldorai A., "An Investigation on Different Approaches for Medical Imaging", EAI/Springer Innovations in Communication and Computing, 2024,2024, DOI: 10.1007/978-3-031-53972-5_3</v>
      </c>
      <c r="R426" s="6" t="s">
        <v>6613</v>
      </c>
      <c r="S426" s="37" t="s">
        <v>61</v>
      </c>
      <c r="T426" s="6" t="s">
        <v>5003</v>
      </c>
      <c r="U426" s="8" t="s">
        <v>80</v>
      </c>
      <c r="V426" s="8" t="s">
        <v>80</v>
      </c>
      <c r="W426" s="8"/>
      <c r="X426" s="8" t="s">
        <v>17128</v>
      </c>
      <c r="Y426" s="8"/>
    </row>
    <row r="427" spans="1:33" ht="75" hidden="1" x14ac:dyDescent="0.2">
      <c r="A427" s="8">
        <v>424</v>
      </c>
      <c r="B427" s="6" t="s">
        <v>6614</v>
      </c>
      <c r="C427" s="6" t="s">
        <v>2</v>
      </c>
      <c r="D427" s="17" t="s">
        <v>6615</v>
      </c>
      <c r="E427" s="8" t="s">
        <v>4</v>
      </c>
      <c r="F427" s="19" t="s">
        <v>6328</v>
      </c>
      <c r="G427" s="7"/>
      <c r="H427" s="28"/>
      <c r="I427" s="8"/>
      <c r="J427" s="28"/>
      <c r="K427" s="8" t="s">
        <v>52</v>
      </c>
      <c r="L427" s="8">
        <v>2024</v>
      </c>
      <c r="M427" s="8" t="s">
        <v>6</v>
      </c>
      <c r="N427" s="8" t="s">
        <v>12</v>
      </c>
      <c r="O427" s="8" t="s">
        <v>6616</v>
      </c>
      <c r="P427" s="17" t="str">
        <f t="shared" si="12"/>
        <v>Pushpalatha N.; Gunapriya D.; Jeevanantham P.; Gowshik K.A.; Manoj K.; MadhanKumar S., "Smart Energy Meter for Mobile-based Power Consumption Monitoring and Management", Proceedings of 2024 International Conference on Science, Technology, Engineering and Management, ICSTEM 2024,2024, DOI: 10.1109/ICSTEM61137.2024.10561246</v>
      </c>
      <c r="Q427" s="6" t="str">
        <f t="shared" si="13"/>
        <v>Pushpalatha N.; Gunapriya D.; Jeevanantham P.; Gowshik K.A.; Manoj K.; MadhanKumar S., "Smart Energy Meter for Mobile-based Power Consumption Monitoring and Management", Proceedings of 2024 International Conference on Science, Technology, Engineering and Management, ICSTEM 2024,2024, DOI: 10.1109/ICSTEM61137.2024.10561246</v>
      </c>
      <c r="R427" s="6" t="s">
        <v>6617</v>
      </c>
      <c r="S427" s="37" t="s">
        <v>68</v>
      </c>
      <c r="T427" s="6" t="s">
        <v>68</v>
      </c>
      <c r="U427" s="8" t="s">
        <v>5660</v>
      </c>
      <c r="V427" s="8" t="s">
        <v>128</v>
      </c>
      <c r="W427" s="8" t="s">
        <v>3417</v>
      </c>
      <c r="X427" s="8" t="s">
        <v>17128</v>
      </c>
      <c r="Y427" s="8"/>
    </row>
    <row r="428" spans="1:33" ht="75" hidden="1" x14ac:dyDescent="0.2">
      <c r="A428" s="8">
        <v>425</v>
      </c>
      <c r="B428" s="6" t="s">
        <v>6618</v>
      </c>
      <c r="C428" s="6" t="s">
        <v>2</v>
      </c>
      <c r="D428" s="17" t="s">
        <v>6619</v>
      </c>
      <c r="E428" s="8" t="s">
        <v>4</v>
      </c>
      <c r="F428" s="19" t="s">
        <v>6328</v>
      </c>
      <c r="G428" s="7"/>
      <c r="H428" s="28"/>
      <c r="I428" s="8"/>
      <c r="J428" s="28"/>
      <c r="K428" s="8" t="s">
        <v>52</v>
      </c>
      <c r="L428" s="8">
        <v>2024</v>
      </c>
      <c r="M428" s="8" t="s">
        <v>6</v>
      </c>
      <c r="N428" s="8" t="s">
        <v>12</v>
      </c>
      <c r="O428" s="8" t="s">
        <v>6620</v>
      </c>
      <c r="P428" s="17" t="str">
        <f t="shared" si="12"/>
        <v>Yuvaraj S.; Subha R.; Karthikeyan A.; Santhosh S.B.; Raghul S.; Mithreshvar M.S.A., "The Impact of Rising Temperatures and Weather Patterns on Grassland Fire Risk: A Machine Learning Approach", Proceedings of 2024 International Conference on Science, Technology, Engineering and Management, ICSTEM 2024,2024, DOI: 10.1109/ICSTEM61137.2024.10561090</v>
      </c>
      <c r="Q428" s="6" t="str">
        <f t="shared" si="13"/>
        <v>Yuvaraj S.; Subha R.; Karthikeyan A.; Santhosh S.B.; Raghul S.; Mithreshvar M.S.A., "The Impact of Rising Temperatures and Weather Patterns on Grassland Fire Risk: A Machine Learning Approach", Proceedings of 2024 International Conference on Science, Technology, Engineering and Management, ICSTEM 2024,2024, DOI: 10.1109/ICSTEM61137.2024.10561090</v>
      </c>
      <c r="R428" s="6" t="s">
        <v>6621</v>
      </c>
      <c r="S428" s="37" t="s">
        <v>68</v>
      </c>
      <c r="T428" s="6" t="s">
        <v>68</v>
      </c>
      <c r="U428" s="8" t="s">
        <v>80</v>
      </c>
      <c r="V428" s="8" t="s">
        <v>80</v>
      </c>
      <c r="W428" s="8"/>
      <c r="X428" s="8" t="s">
        <v>17128</v>
      </c>
      <c r="Y428" s="8"/>
    </row>
    <row r="429" spans="1:33" ht="75" hidden="1" x14ac:dyDescent="0.2">
      <c r="A429" s="8">
        <v>426</v>
      </c>
      <c r="B429" s="6" t="s">
        <v>6622</v>
      </c>
      <c r="C429" s="6" t="s">
        <v>2</v>
      </c>
      <c r="D429" s="17" t="s">
        <v>6623</v>
      </c>
      <c r="E429" s="8" t="s">
        <v>4</v>
      </c>
      <c r="F429" s="19" t="s">
        <v>6624</v>
      </c>
      <c r="G429" s="7" t="s">
        <v>6</v>
      </c>
      <c r="H429" s="28">
        <v>13</v>
      </c>
      <c r="I429" s="8" t="s">
        <v>8</v>
      </c>
      <c r="J429" s="28">
        <v>3</v>
      </c>
      <c r="K429" s="8" t="s">
        <v>10</v>
      </c>
      <c r="L429" s="8">
        <v>2024</v>
      </c>
      <c r="M429" s="8" t="s">
        <v>6</v>
      </c>
      <c r="N429" s="8" t="s">
        <v>12</v>
      </c>
      <c r="O429" s="8" t="s">
        <v>6625</v>
      </c>
      <c r="P429" s="17" t="str">
        <f t="shared" si="12"/>
        <v>Sujitha S.; Jayakumar T.; Maheskumar D.; Bharathi D.P.; Kaviyan E.V., "A Mathematical Model of Brain Tumor with Glia-Neurons Interaction and Chemo-Virotherapy Treatment", Discontinuity, Nonlinearity, and Complexity, 13, (3),2024, DOI: 10.5890/DNC.2024.09.003</v>
      </c>
      <c r="Q429" s="6" t="str">
        <f t="shared" si="13"/>
        <v>Sujitha S.; Jayakumar T.; Maheskumar D.; Bharathi D.P.; Kaviyan E.V., "A Mathematical Model of Brain Tumor with Glia-Neurons Interaction and Chemo-Virotherapy Treatment", Discontinuity, Nonlinearity, and Complexity, 13, (3),2024, DOI: 10.5890/DNC.2024.09.003</v>
      </c>
      <c r="R429" s="6" t="s">
        <v>6626</v>
      </c>
      <c r="S429" s="37" t="s">
        <v>32</v>
      </c>
      <c r="T429" s="6" t="s">
        <v>55</v>
      </c>
      <c r="U429" s="8" t="s">
        <v>4871</v>
      </c>
      <c r="V429" s="8" t="s">
        <v>114</v>
      </c>
      <c r="W429" s="8"/>
      <c r="X429" s="8" t="s">
        <v>17128</v>
      </c>
      <c r="Y429" s="8"/>
      <c r="Z429" s="108"/>
      <c r="AA429" s="108"/>
      <c r="AB429" s="108"/>
      <c r="AC429" s="108"/>
      <c r="AD429" s="108"/>
      <c r="AE429" s="108"/>
      <c r="AF429" s="108"/>
      <c r="AG429" s="108"/>
    </row>
    <row r="430" spans="1:33" ht="75" hidden="1" x14ac:dyDescent="0.2">
      <c r="A430" s="8">
        <v>427</v>
      </c>
      <c r="B430" s="30" t="s">
        <v>6627</v>
      </c>
      <c r="C430" s="6" t="s">
        <v>2</v>
      </c>
      <c r="D430" s="17" t="s">
        <v>6628</v>
      </c>
      <c r="E430" s="8" t="s">
        <v>4</v>
      </c>
      <c r="F430" s="19" t="s">
        <v>6328</v>
      </c>
      <c r="G430" s="7"/>
      <c r="H430" s="28"/>
      <c r="I430" s="8"/>
      <c r="J430" s="28"/>
      <c r="K430" s="8" t="s">
        <v>52</v>
      </c>
      <c r="L430" s="8">
        <v>2024</v>
      </c>
      <c r="M430" s="8" t="s">
        <v>6</v>
      </c>
      <c r="N430" s="8" t="s">
        <v>12</v>
      </c>
      <c r="O430" s="8" t="s">
        <v>6629</v>
      </c>
      <c r="P430" s="17" t="str">
        <f t="shared" si="12"/>
        <v>Bhoomish R.; Vishnuvaradhan D.; Boobalan E.; Vasanthakumar C.; Sudharsan D.S., "Design of a Blockchain-Based Internet of Healthcare System using Cryptography Network Security", Proceedings of 2024 International Conference on Science, Technology, Engineering and Management, ICSTEM 2024,2024, DOI: 10.1109/ICSTEM61137.2024.10560946</v>
      </c>
      <c r="Q430" s="6" t="str">
        <f t="shared" si="13"/>
        <v>Bhoomish R.; Vishnuvaradhan D.; Boobalan E.; Vasanthakumar C.; Sudharsan D.S., "Design of a Blockchain-Based Internet of Healthcare System using Cryptography Network Security", Proceedings of 2024 International Conference on Science, Technology, Engineering and Management, ICSTEM 2024,2024, DOI: 10.1109/ICSTEM61137.2024.10560946</v>
      </c>
      <c r="R430" s="6" t="s">
        <v>6630</v>
      </c>
      <c r="S430" s="37" t="s">
        <v>68</v>
      </c>
      <c r="T430" s="6" t="s">
        <v>68</v>
      </c>
      <c r="U430" s="8" t="s">
        <v>5110</v>
      </c>
      <c r="V430" s="8" t="s">
        <v>864</v>
      </c>
      <c r="W430" s="8" t="s">
        <v>3417</v>
      </c>
      <c r="X430" s="8" t="s">
        <v>17128</v>
      </c>
      <c r="Y430" s="8"/>
    </row>
    <row r="431" spans="1:33" ht="75" hidden="1" x14ac:dyDescent="0.2">
      <c r="A431" s="8">
        <v>428</v>
      </c>
      <c r="B431" s="6" t="s">
        <v>6631</v>
      </c>
      <c r="C431" s="6" t="s">
        <v>2</v>
      </c>
      <c r="D431" s="17" t="s">
        <v>6632</v>
      </c>
      <c r="E431" s="8" t="s">
        <v>4</v>
      </c>
      <c r="F431" s="19" t="s">
        <v>6328</v>
      </c>
      <c r="G431" s="7"/>
      <c r="H431" s="28"/>
      <c r="I431" s="8"/>
      <c r="J431" s="28"/>
      <c r="K431" s="8" t="s">
        <v>52</v>
      </c>
      <c r="L431" s="8">
        <v>2024</v>
      </c>
      <c r="M431" s="8" t="s">
        <v>6</v>
      </c>
      <c r="N431" s="8" t="s">
        <v>12</v>
      </c>
      <c r="O431" s="8" t="s">
        <v>6633</v>
      </c>
      <c r="P431" s="17" t="str">
        <f t="shared" si="12"/>
        <v>Ragul S.M.; Rahul K.; Guruprasath M.; Sripad P.K.; Jayapratha T., "Efficient Certification of Endpoint Control on Blockchain", Proceedings of 2024 International Conference on Science, Technology, Engineering and Management, ICSTEM 2024,2024, DOI: 10.1109/ICSTEM61137.2024.10561226</v>
      </c>
      <c r="Q431" s="6" t="str">
        <f t="shared" si="13"/>
        <v>Ragul S.M.; Rahul K.; Guruprasath M.; Sripad P.K.; Jayapratha T., "Efficient Certification of Endpoint Control on Blockchain", Proceedings of 2024 International Conference on Science, Technology, Engineering and Management, ICSTEM 2024,2024, DOI: 10.1109/ICSTEM61137.2024.10561226</v>
      </c>
      <c r="R431" s="6" t="s">
        <v>6634</v>
      </c>
      <c r="S431" s="37" t="s">
        <v>68</v>
      </c>
      <c r="T431" s="6" t="s">
        <v>68</v>
      </c>
      <c r="U431" s="8" t="s">
        <v>5110</v>
      </c>
      <c r="V431" s="8" t="s">
        <v>864</v>
      </c>
      <c r="W431" s="8" t="s">
        <v>3417</v>
      </c>
      <c r="X431" s="8" t="s">
        <v>17128</v>
      </c>
      <c r="Y431" s="8"/>
    </row>
    <row r="432" spans="1:33" ht="75" hidden="1" x14ac:dyDescent="0.2">
      <c r="A432" s="8">
        <v>429</v>
      </c>
      <c r="B432" s="6" t="s">
        <v>17272</v>
      </c>
      <c r="C432" s="6" t="s">
        <v>2</v>
      </c>
      <c r="D432" s="17" t="s">
        <v>6636</v>
      </c>
      <c r="E432" s="8" t="s">
        <v>4</v>
      </c>
      <c r="F432" s="19" t="s">
        <v>330</v>
      </c>
      <c r="G432" s="7" t="s">
        <v>6</v>
      </c>
      <c r="H432" s="28" t="s">
        <v>6637</v>
      </c>
      <c r="I432" s="8"/>
      <c r="J432" s="28"/>
      <c r="K432" s="8" t="s">
        <v>52</v>
      </c>
      <c r="L432" s="8">
        <v>2024</v>
      </c>
      <c r="M432" s="8" t="s">
        <v>6</v>
      </c>
      <c r="N432" s="8" t="s">
        <v>12</v>
      </c>
      <c r="O432" s="8" t="s">
        <v>6638</v>
      </c>
      <c r="P432" s="17" t="str">
        <f t="shared" si="12"/>
        <v>Singh S.K.; Sindhu C.; Mondal A.; Justin A.T.; Parveen H.S.; Rao A., "A(QUA)LITY: Water Quality Prediction for Indian States with Varied Parameters Using Ensemble Machine Learning Models", Lecture Notes in Networks and Systems, 949 LNNS,2024, DOI: 10.1007/978-981-97-1313-4_36</v>
      </c>
      <c r="Q432" s="6" t="str">
        <f t="shared" si="13"/>
        <v>Singh S.K.; Sindhu C.; Mondal A.; Justin A.T.; Parveen H.S.; Rao A., "A(QUA)LITY: Water Quality Prediction for Indian States with Varied Parameters Using Ensemble Machine Learning Models", Lecture Notes in Networks and Systems, 949 LNNS,2024, DOI: 10.1007/978-981-97-1313-4_36</v>
      </c>
      <c r="R432" s="6" t="s">
        <v>6639</v>
      </c>
      <c r="S432" s="37" t="s">
        <v>68</v>
      </c>
      <c r="T432" s="6" t="s">
        <v>68</v>
      </c>
      <c r="U432" s="8" t="s">
        <v>80</v>
      </c>
      <c r="V432" s="8" t="s">
        <v>80</v>
      </c>
      <c r="W432" s="8"/>
      <c r="X432" s="8" t="s">
        <v>17128</v>
      </c>
      <c r="Y432" s="8"/>
    </row>
    <row r="433" spans="1:33" ht="75" hidden="1" x14ac:dyDescent="0.2">
      <c r="A433" s="8">
        <v>430</v>
      </c>
      <c r="B433" s="6" t="s">
        <v>17273</v>
      </c>
      <c r="C433" s="6" t="s">
        <v>2</v>
      </c>
      <c r="D433" s="17" t="s">
        <v>6641</v>
      </c>
      <c r="E433" s="8" t="s">
        <v>4</v>
      </c>
      <c r="F433" s="8" t="s">
        <v>42</v>
      </c>
      <c r="G433" s="7" t="s">
        <v>6</v>
      </c>
      <c r="H433" s="28">
        <v>70</v>
      </c>
      <c r="I433" s="8" t="s">
        <v>8</v>
      </c>
      <c r="J433" s="28">
        <v>3</v>
      </c>
      <c r="K433" s="8" t="s">
        <v>10</v>
      </c>
      <c r="L433" s="8">
        <v>2024</v>
      </c>
      <c r="M433" s="8" t="s">
        <v>6</v>
      </c>
      <c r="N433" s="8" t="s">
        <v>12</v>
      </c>
      <c r="O433" s="8" t="s">
        <v>6642</v>
      </c>
      <c r="P433" s="17" t="str">
        <f t="shared" si="12"/>
        <v>Menaha R.; Jayanthi V.E., "Finding Experts in Community Question Answering System Using Trie String Matching Algorithm with Domain Knowledge", IETE Journal of Research, 70, (3),2024, DOI: 10.1080/03772063.2023.2181233</v>
      </c>
      <c r="Q433" s="6" t="str">
        <f t="shared" si="13"/>
        <v>Menaha R.; Jayanthi V.E., "Finding Experts in Community Question Answering System Using Trie String Matching Algorithm with Domain Knowledge", IETE Journal of Research, 70, (3),2024, DOI: 10.1080/03772063.2023.2181233</v>
      </c>
      <c r="R433" s="6" t="s">
        <v>6643</v>
      </c>
      <c r="S433" s="37" t="s">
        <v>32</v>
      </c>
      <c r="T433" s="6" t="s">
        <v>55</v>
      </c>
      <c r="U433" s="8" t="s">
        <v>864</v>
      </c>
      <c r="V433" s="8" t="s">
        <v>864</v>
      </c>
      <c r="W433" s="8"/>
      <c r="X433" s="8" t="s">
        <v>17128</v>
      </c>
      <c r="Y433" s="8"/>
      <c r="Z433" s="108"/>
      <c r="AA433" s="108"/>
      <c r="AB433" s="108"/>
      <c r="AC433" s="108"/>
      <c r="AD433" s="108"/>
      <c r="AE433" s="108"/>
      <c r="AF433" s="108"/>
      <c r="AG433" s="108"/>
    </row>
    <row r="434" spans="1:33" ht="75" hidden="1" x14ac:dyDescent="0.2">
      <c r="A434" s="8">
        <v>431</v>
      </c>
      <c r="B434" s="6" t="s">
        <v>17274</v>
      </c>
      <c r="C434" s="6" t="s">
        <v>2</v>
      </c>
      <c r="D434" s="17" t="s">
        <v>6645</v>
      </c>
      <c r="E434" s="8" t="s">
        <v>4</v>
      </c>
      <c r="F434" s="8" t="s">
        <v>456</v>
      </c>
      <c r="G434" s="7" t="s">
        <v>6</v>
      </c>
      <c r="H434" s="28">
        <v>10</v>
      </c>
      <c r="I434" s="8" t="s">
        <v>8</v>
      </c>
      <c r="J434" s="28">
        <v>2</v>
      </c>
      <c r="K434" s="8" t="s">
        <v>10</v>
      </c>
      <c r="L434" s="8">
        <v>2024</v>
      </c>
      <c r="M434" s="8" t="s">
        <v>6</v>
      </c>
      <c r="N434" s="8" t="s">
        <v>12</v>
      </c>
      <c r="O434" s="8" t="s">
        <v>6646</v>
      </c>
      <c r="P434" s="17" t="str">
        <f t="shared" si="12"/>
        <v>Kumar A.; Kumar D.; Faisal N.; Sharma A.; Kumar Ansu A.; Goyal A.; Saxena K.K.; Prakash C.; Kumar D., "Application of 3D printing technology for medical implants: a state-of-the-art review", Advances in Materials and Processing Technologies, 10, (2),2024, DOI: 10.1080/2374068X.2023.2193788</v>
      </c>
      <c r="Q434" s="6" t="str">
        <f t="shared" si="13"/>
        <v>Kumar A.; Kumar D.; Faisal N.; Sharma A.; Kumar Ansu A.; Goyal A.; Saxena K.K.; Prakash C.; Kumar D., "Application of 3D printing technology for medical implants: a state-of-the-art review", Advances in Materials and Processing Technologies, 10, (2),2024, DOI: 10.1080/2374068X.2023.2193788</v>
      </c>
      <c r="R434" s="6" t="s">
        <v>6647</v>
      </c>
      <c r="S434" s="37" t="s">
        <v>323</v>
      </c>
      <c r="T434" s="6" t="s">
        <v>55</v>
      </c>
      <c r="U434" s="8" t="s">
        <v>149</v>
      </c>
      <c r="V434" s="8" t="s">
        <v>149</v>
      </c>
      <c r="W434" s="8"/>
      <c r="X434" s="8" t="s">
        <v>17128</v>
      </c>
      <c r="Y434" s="8"/>
      <c r="Z434" s="108"/>
      <c r="AA434" s="108"/>
      <c r="AB434" s="108"/>
      <c r="AC434" s="108"/>
      <c r="AD434" s="108"/>
      <c r="AE434" s="108"/>
      <c r="AF434" s="108"/>
      <c r="AG434" s="108"/>
    </row>
    <row r="435" spans="1:33" ht="75" hidden="1" x14ac:dyDescent="0.2">
      <c r="A435" s="8">
        <v>432</v>
      </c>
      <c r="B435" s="6" t="s">
        <v>17275</v>
      </c>
      <c r="C435" s="6" t="s">
        <v>2</v>
      </c>
      <c r="D435" s="17" t="s">
        <v>6649</v>
      </c>
      <c r="E435" s="8" t="s">
        <v>4</v>
      </c>
      <c r="F435" s="8" t="s">
        <v>42</v>
      </c>
      <c r="G435" s="7" t="s">
        <v>6</v>
      </c>
      <c r="H435" s="28">
        <v>70</v>
      </c>
      <c r="I435" s="8" t="s">
        <v>8</v>
      </c>
      <c r="J435" s="28">
        <v>2</v>
      </c>
      <c r="K435" s="8" t="s">
        <v>10</v>
      </c>
      <c r="L435" s="8">
        <v>2024</v>
      </c>
      <c r="M435" s="8" t="s">
        <v>6</v>
      </c>
      <c r="N435" s="8" t="s">
        <v>12</v>
      </c>
      <c r="O435" s="8" t="s">
        <v>6650</v>
      </c>
      <c r="P435" s="17" t="str">
        <f t="shared" si="12"/>
        <v>Dhanasekaran S.; Ramalingam S.; Baskaran K.; Vivek Karthick P., "Efficient Distance and Connectivity Based Traffic Density Stable Routing Protocol for Vehicular Ad Hoc Networks", IETE Journal of Research, 70, (2),2024, DOI: 10.1080/03772063.2023.2252385</v>
      </c>
      <c r="Q435" s="6" t="str">
        <f t="shared" si="13"/>
        <v>Dhanasekaran S.; Ramalingam S.; Baskaran K.; Vivek Karthick P., "Efficient Distance and Connectivity Based Traffic Density Stable Routing Protocol for Vehicular Ad Hoc Networks", IETE Journal of Research, 70, (2),2024, DOI: 10.1080/03772063.2023.2252385</v>
      </c>
      <c r="R435" s="6" t="s">
        <v>6651</v>
      </c>
      <c r="S435" s="37" t="s">
        <v>32</v>
      </c>
      <c r="T435" s="6" t="s">
        <v>55</v>
      </c>
      <c r="U435" s="8" t="s">
        <v>56</v>
      </c>
      <c r="V435" s="8" t="s">
        <v>56</v>
      </c>
      <c r="W435" s="8"/>
      <c r="X435" s="8" t="s">
        <v>17128</v>
      </c>
      <c r="Y435" s="8"/>
      <c r="Z435" s="108"/>
      <c r="AA435" s="108"/>
      <c r="AB435" s="108"/>
      <c r="AC435" s="108"/>
      <c r="AD435" s="108"/>
      <c r="AE435" s="108"/>
      <c r="AF435" s="108"/>
      <c r="AG435" s="108"/>
    </row>
    <row r="436" spans="1:33" ht="75" hidden="1" x14ac:dyDescent="0.2">
      <c r="A436" s="8">
        <v>433</v>
      </c>
      <c r="B436" s="6" t="s">
        <v>17276</v>
      </c>
      <c r="C436" s="6" t="s">
        <v>2</v>
      </c>
      <c r="D436" s="17" t="s">
        <v>6653</v>
      </c>
      <c r="E436" s="8" t="s">
        <v>4</v>
      </c>
      <c r="F436" s="19" t="s">
        <v>486</v>
      </c>
      <c r="G436" s="7" t="s">
        <v>6</v>
      </c>
      <c r="H436" s="28">
        <v>2937</v>
      </c>
      <c r="I436" s="8" t="s">
        <v>8</v>
      </c>
      <c r="J436" s="28">
        <v>1</v>
      </c>
      <c r="K436" s="8" t="s">
        <v>10</v>
      </c>
      <c r="L436" s="8">
        <v>2024</v>
      </c>
      <c r="M436" s="8" t="s">
        <v>6</v>
      </c>
      <c r="N436" s="8" t="s">
        <v>12</v>
      </c>
      <c r="O436" s="8" t="s">
        <v>6654</v>
      </c>
      <c r="P436" s="17" t="str">
        <f t="shared" si="12"/>
        <v>Ramasamy R., Ganvir H.V., Hossain M.M., Ganvir V.Y., Bordoloi K., Muddisetty H., "A review on structural analysis and mechanical behaviour of nanomaterials", AIP Conference Proceedings, 2937, (1),2024, DOI: 10.1063/5.0218221</v>
      </c>
      <c r="Q436" s="6" t="str">
        <f t="shared" si="13"/>
        <v>Ramasamy R., Ganvir H.V., Hossain M.M., Ganvir V.Y., Bordoloi K., Muddisetty H., "A review on structural analysis and mechanical behaviour of nanomaterials", AIP Conference Proceedings, 2937, (1),2024, DOI: 10.1063/5.0218221</v>
      </c>
      <c r="R436" s="9" t="s">
        <v>6655</v>
      </c>
      <c r="S436" s="37" t="s">
        <v>68</v>
      </c>
      <c r="T436" s="6" t="s">
        <v>3416</v>
      </c>
      <c r="U436" s="8" t="s">
        <v>489</v>
      </c>
      <c r="V436" s="8" t="s">
        <v>114</v>
      </c>
      <c r="W436" s="8"/>
      <c r="X436" s="8" t="s">
        <v>14868</v>
      </c>
      <c r="Y436" s="8"/>
      <c r="Z436" s="108"/>
      <c r="AA436" s="108"/>
      <c r="AB436" s="108"/>
      <c r="AC436" s="108"/>
      <c r="AD436" s="108"/>
      <c r="AE436" s="108"/>
      <c r="AF436" s="108"/>
      <c r="AG436" s="108"/>
    </row>
    <row r="437" spans="1:33" ht="75" hidden="1" x14ac:dyDescent="0.2">
      <c r="A437" s="8">
        <v>434</v>
      </c>
      <c r="B437" s="6" t="s">
        <v>17277</v>
      </c>
      <c r="C437" s="6" t="s">
        <v>2</v>
      </c>
      <c r="D437" s="17" t="s">
        <v>36</v>
      </c>
      <c r="E437" s="8" t="s">
        <v>4</v>
      </c>
      <c r="F437" s="8" t="s">
        <v>37</v>
      </c>
      <c r="G437" s="7"/>
      <c r="H437" s="28"/>
      <c r="I437" s="8"/>
      <c r="J437" s="28"/>
      <c r="K437" s="8" t="s">
        <v>52</v>
      </c>
      <c r="L437" s="8">
        <v>2024</v>
      </c>
      <c r="M437" s="8" t="s">
        <v>6</v>
      </c>
      <c r="N437" s="8" t="s">
        <v>12</v>
      </c>
      <c r="O437" s="8" t="s">
        <v>38</v>
      </c>
      <c r="P437" s="17" t="str">
        <f t="shared" si="12"/>
        <v>Singh S.P., Kumar N., Dhiman G., Vimal S., Viriyasitavat W., "AI-Powered Metaheuristic Algorithms: Enhancing Detection and Defense for Consumer Technology", IEEE Consumer Electronics Magazine,2024, DOI: 10.1109/MCE.2024.3442450</v>
      </c>
      <c r="Q437" s="6" t="str">
        <f t="shared" si="13"/>
        <v>Singh S.P., Kumar N., Dhiman G., Vimal S., Viriyasitavat W., "AI-Powered Metaheuristic Algorithms: Enhancing Detection and Defense for Consumer Technology", IEEE Consumer Electronics Magazine,2024, DOI: 10.1109/MCE.2024.3442450</v>
      </c>
      <c r="R437" s="9" t="s">
        <v>39</v>
      </c>
      <c r="S437" s="37" t="s">
        <v>32</v>
      </c>
      <c r="T437" s="6" t="s">
        <v>55</v>
      </c>
      <c r="U437" s="8" t="s">
        <v>725</v>
      </c>
      <c r="V437" s="8" t="s">
        <v>725</v>
      </c>
      <c r="W437" s="8"/>
      <c r="X437" s="8" t="s">
        <v>17128</v>
      </c>
      <c r="Y437" s="8"/>
      <c r="Z437" s="108"/>
      <c r="AA437" s="108"/>
      <c r="AB437" s="108"/>
      <c r="AC437" s="108"/>
      <c r="AD437" s="108"/>
      <c r="AE437" s="108"/>
      <c r="AF437" s="108"/>
      <c r="AG437" s="108"/>
    </row>
    <row r="438" spans="1:33" ht="75" hidden="1" x14ac:dyDescent="0.2">
      <c r="A438" s="8">
        <v>435</v>
      </c>
      <c r="B438" s="6" t="s">
        <v>17278</v>
      </c>
      <c r="C438" s="6" t="s">
        <v>2</v>
      </c>
      <c r="D438" s="17" t="s">
        <v>6657</v>
      </c>
      <c r="E438" s="8" t="s">
        <v>4</v>
      </c>
      <c r="F438" s="8" t="s">
        <v>626</v>
      </c>
      <c r="G438" s="7"/>
      <c r="H438" s="28"/>
      <c r="I438" s="8"/>
      <c r="J438" s="28"/>
      <c r="K438" s="8" t="s">
        <v>52</v>
      </c>
      <c r="L438" s="8">
        <v>2024</v>
      </c>
      <c r="M438" s="8" t="s">
        <v>6</v>
      </c>
      <c r="N438" s="8" t="s">
        <v>12</v>
      </c>
      <c r="O438" s="8" t="s">
        <v>6658</v>
      </c>
      <c r="P438" s="17" t="str">
        <f t="shared" si="12"/>
        <v>Raja L., Sakthi G., Vimalnath S., Subramaniam G., "An improved federated transfer learning model for intrusion detection in edge computing empowered wireless sensor networks", Concurrency and Computation: Practice and Experience,2024, DOI: 10.1002/cpe.8259</v>
      </c>
      <c r="Q438" s="6" t="str">
        <f t="shared" si="13"/>
        <v>Raja L., Sakthi G., Vimalnath S., Subramaniam G., "An improved federated transfer learning model for intrusion detection in edge computing empowered wireless sensor networks", Concurrency and Computation: Practice and Experience,2024, DOI: 10.1002/cpe.8259</v>
      </c>
      <c r="R438" s="9" t="s">
        <v>6659</v>
      </c>
      <c r="S438" s="37" t="s">
        <v>32</v>
      </c>
      <c r="T438" s="6" t="s">
        <v>55</v>
      </c>
      <c r="U438" s="8" t="s">
        <v>56</v>
      </c>
      <c r="V438" s="8" t="s">
        <v>56</v>
      </c>
      <c r="W438" s="8"/>
      <c r="X438" s="8" t="s">
        <v>14868</v>
      </c>
      <c r="Y438" s="8"/>
      <c r="Z438" s="108"/>
      <c r="AA438" s="108"/>
      <c r="AB438" s="108"/>
      <c r="AC438" s="108"/>
      <c r="AD438" s="108"/>
      <c r="AE438" s="108"/>
      <c r="AF438" s="108"/>
      <c r="AG438" s="108"/>
    </row>
    <row r="439" spans="1:33" ht="75" hidden="1" x14ac:dyDescent="0.2">
      <c r="A439" s="8">
        <v>436</v>
      </c>
      <c r="B439" s="6" t="s">
        <v>17279</v>
      </c>
      <c r="C439" s="6" t="s">
        <v>2</v>
      </c>
      <c r="D439" s="17" t="s">
        <v>6661</v>
      </c>
      <c r="E439" s="8" t="s">
        <v>4</v>
      </c>
      <c r="F439" s="8" t="s">
        <v>2698</v>
      </c>
      <c r="G439" s="7"/>
      <c r="H439" s="28"/>
      <c r="I439" s="8"/>
      <c r="J439" s="28"/>
      <c r="K439" s="8" t="s">
        <v>52</v>
      </c>
      <c r="L439" s="8">
        <v>2024</v>
      </c>
      <c r="M439" s="8" t="s">
        <v>6</v>
      </c>
      <c r="N439" s="8" t="s">
        <v>12</v>
      </c>
      <c r="O439" s="8" t="s">
        <v>6662</v>
      </c>
      <c r="P439" s="17" t="str">
        <f t="shared" si="12"/>
        <v>Kurt Pehlivanoğlu M., Gobosho R.T., Syakura M.A., Shanmuganathan V., de-la-Fuente-Valentín L., "Comparative analysis of paraphrasing performance of ChatGPT, GPT-3, and T5 language models using a new ChatGPT generated dataset: ParaGPT", Expert Systems,2024, DOI: 10.1111/exsy.13699</v>
      </c>
      <c r="Q439" s="6" t="str">
        <f t="shared" si="13"/>
        <v>Kurt Pehlivanoğlu M., Gobosho R.T., Syakura M.A., Shanmuganathan V., de-la-Fuente-Valentín L., "Comparative analysis of paraphrasing performance of ChatGPT, GPT-3, and T5 language models using a new ChatGPT generated dataset: ParaGPT", Expert Systems,2024, DOI: 10.1111/exsy.13699</v>
      </c>
      <c r="R439" s="9" t="s">
        <v>6663</v>
      </c>
      <c r="S439" s="37" t="s">
        <v>32</v>
      </c>
      <c r="T439" s="6" t="s">
        <v>55</v>
      </c>
      <c r="U439" s="8" t="s">
        <v>725</v>
      </c>
      <c r="V439" s="8" t="s">
        <v>725</v>
      </c>
      <c r="W439" s="8"/>
      <c r="X439" s="8" t="s">
        <v>14868</v>
      </c>
      <c r="Y439" s="8"/>
      <c r="Z439" s="108"/>
      <c r="AA439" s="108"/>
      <c r="AB439" s="108"/>
      <c r="AC439" s="108"/>
      <c r="AD439" s="108"/>
      <c r="AE439" s="108"/>
      <c r="AF439" s="108"/>
      <c r="AG439" s="108"/>
    </row>
    <row r="440" spans="1:33" ht="75" hidden="1" x14ac:dyDescent="0.2">
      <c r="A440" s="8">
        <v>437</v>
      </c>
      <c r="B440" s="6" t="s">
        <v>17280</v>
      </c>
      <c r="C440" s="6" t="s">
        <v>2</v>
      </c>
      <c r="D440" s="17" t="s">
        <v>6665</v>
      </c>
      <c r="E440" s="8" t="s">
        <v>4</v>
      </c>
      <c r="F440" s="8" t="s">
        <v>2234</v>
      </c>
      <c r="G440" s="7" t="s">
        <v>6</v>
      </c>
      <c r="H440" s="28">
        <v>148</v>
      </c>
      <c r="I440" s="8"/>
      <c r="J440" s="28"/>
      <c r="K440" s="8" t="s">
        <v>52</v>
      </c>
      <c r="L440" s="8">
        <v>2024</v>
      </c>
      <c r="M440" s="8" t="s">
        <v>6</v>
      </c>
      <c r="N440" s="8" t="s">
        <v>12</v>
      </c>
      <c r="O440" s="8" t="s">
        <v>6666</v>
      </c>
      <c r="P440" s="17" t="str">
        <f t="shared" si="12"/>
        <v>Shanmugapriya V., Hariharan G., Selvakumar B., Bharathi S., Arivarasan A., "Boosting supercapacitor performance synergistically with Bi2O3/MnO2:rGO nanocomposites and redox additive electrolyte", Diamond and Related Materials, 148,2024, DOI: 10.1016/j.diamond.2024.111505</v>
      </c>
      <c r="Q440" s="6" t="str">
        <f t="shared" si="13"/>
        <v>Shanmugapriya V., Hariharan G., Selvakumar B., Bharathi S., Arivarasan A., "Boosting supercapacitor performance synergistically with Bi2O3/MnO2:rGO nanocomposites and redox additive electrolyte", Diamond and Related Materials, 148,2024, DOI: 10.1016/j.diamond.2024.111505</v>
      </c>
      <c r="R440" s="9" t="s">
        <v>6667</v>
      </c>
      <c r="S440" s="37" t="s">
        <v>32</v>
      </c>
      <c r="T440" s="6" t="s">
        <v>55</v>
      </c>
      <c r="U440" s="8" t="s">
        <v>1509</v>
      </c>
      <c r="V440" s="8" t="s">
        <v>114</v>
      </c>
      <c r="W440" s="8"/>
      <c r="X440" s="8" t="s">
        <v>14868</v>
      </c>
      <c r="Y440" s="8"/>
      <c r="Z440" s="108"/>
      <c r="AA440" s="108"/>
      <c r="AB440" s="108"/>
      <c r="AC440" s="108"/>
      <c r="AD440" s="108"/>
      <c r="AE440" s="108"/>
      <c r="AF440" s="108"/>
      <c r="AG440" s="108"/>
    </row>
    <row r="441" spans="1:33" ht="90" hidden="1" x14ac:dyDescent="0.2">
      <c r="A441" s="8">
        <v>438</v>
      </c>
      <c r="B441" s="6" t="s">
        <v>17281</v>
      </c>
      <c r="C441" s="6" t="s">
        <v>2</v>
      </c>
      <c r="D441" s="17" t="s">
        <v>9108</v>
      </c>
      <c r="E441" s="8" t="s">
        <v>4</v>
      </c>
      <c r="F441" s="8" t="s">
        <v>1270</v>
      </c>
      <c r="G441" s="7"/>
      <c r="H441" s="28"/>
      <c r="I441" s="8"/>
      <c r="J441" s="28"/>
      <c r="K441" s="8" t="s">
        <v>52</v>
      </c>
      <c r="L441" s="8">
        <v>2024</v>
      </c>
      <c r="M441" s="8" t="s">
        <v>6</v>
      </c>
      <c r="N441" s="8" t="s">
        <v>12</v>
      </c>
      <c r="O441" s="8" t="s">
        <v>9109</v>
      </c>
      <c r="P441" s="17" t="str">
        <f t="shared" si="12"/>
        <v>Gokilakrishnan G., Ashoka Varthanan P., Sreeharan B.N., Nithiyapathi C., Kavitha N., Rajendran C., "Correction: Simulation based swarm intelligence optimization to develop manufacturing distribution plan (International Journal on Interactive Design and Manufacturing (IJIDeM), (2024), 10.1007/s12008-024-01980-2)", International Journal on Interactive Design and Manufacturing,2024, DOI: 10.1007/s12008-024-02053-0</v>
      </c>
      <c r="Q441" s="6" t="str">
        <f t="shared" si="13"/>
        <v>Gokilakrishnan G., Ashoka Varthanan P., Sreeharan B.N., Nithiyapathi C., Kavitha N., Rajendran C., "Correction: Simulation based swarm intelligence optimization to develop manufacturing distribution plan (International Journal on Interactive Design and Manufacturing (IJIDeM), (2024), 10.1007/s12008-024-01980-2)", International Journal on Interactive Design and Manufacturing,2024, DOI: 10.1007/s12008-024-02053-0</v>
      </c>
      <c r="R441" s="9" t="s">
        <v>16486</v>
      </c>
      <c r="S441" s="37" t="s">
        <v>3388</v>
      </c>
      <c r="T441" s="6" t="s">
        <v>55</v>
      </c>
      <c r="U441" s="8" t="s">
        <v>9102</v>
      </c>
      <c r="V441" s="8" t="s">
        <v>149</v>
      </c>
      <c r="W441" s="8"/>
      <c r="X441" s="8" t="s">
        <v>17128</v>
      </c>
      <c r="Y441" s="8"/>
      <c r="Z441" s="108"/>
      <c r="AA441" s="108"/>
      <c r="AB441" s="108"/>
      <c r="AC441" s="108"/>
      <c r="AD441" s="108"/>
      <c r="AE441" s="108"/>
      <c r="AF441" s="108"/>
      <c r="AG441" s="108"/>
    </row>
    <row r="442" spans="1:33" ht="90" hidden="1" x14ac:dyDescent="0.2">
      <c r="A442" s="8">
        <v>439</v>
      </c>
      <c r="B442" s="6" t="s">
        <v>17282</v>
      </c>
      <c r="C442" s="6" t="s">
        <v>2</v>
      </c>
      <c r="D442" s="17" t="s">
        <v>6669</v>
      </c>
      <c r="E442" s="8" t="s">
        <v>4</v>
      </c>
      <c r="F442" s="8" t="s">
        <v>6670</v>
      </c>
      <c r="G442" s="7"/>
      <c r="H442" s="28"/>
      <c r="I442" s="8"/>
      <c r="J442" s="28"/>
      <c r="K442" s="8" t="s">
        <v>52</v>
      </c>
      <c r="L442" s="8">
        <v>2024</v>
      </c>
      <c r="M442" s="8" t="s">
        <v>6</v>
      </c>
      <c r="N442" s="8" t="s">
        <v>12</v>
      </c>
      <c r="O442" s="8" t="s">
        <v>6671</v>
      </c>
      <c r="P442" s="17" t="str">
        <f t="shared" si="12"/>
        <v>Dhanasekaran S., Gopal D., Logeshwaran J., Ramya N., Salau A.O., "Multi-Model Traffic Forecasting in Smart Cities using Graph Neural Networks and Transformer-based Multi-Source Visual Fusion for Intelligent Transportation Management", International Journal of Intelligent Transportation Systems Research,2024, DOI: 10.1007/s13177-024-00413-4</v>
      </c>
      <c r="Q442" s="6" t="str">
        <f t="shared" si="13"/>
        <v>Dhanasekaran S., Gopal D., Logeshwaran J., Ramya N., Salau A.O., "Multi-Model Traffic Forecasting in Smart Cities using Graph Neural Networks and Transformer-based Multi-Source Visual Fusion for Intelligent Transportation Management", International Journal of Intelligent Transportation Systems Research,2024, DOI: 10.1007/s13177-024-00413-4</v>
      </c>
      <c r="R442" s="9" t="s">
        <v>6672</v>
      </c>
      <c r="S442" s="37" t="s">
        <v>32</v>
      </c>
      <c r="T442" s="6" t="s">
        <v>55</v>
      </c>
      <c r="U442" s="8" t="s">
        <v>56</v>
      </c>
      <c r="V442" s="8" t="s">
        <v>56</v>
      </c>
      <c r="W442" s="8" t="s">
        <v>1939</v>
      </c>
      <c r="X442" s="8" t="s">
        <v>14868</v>
      </c>
      <c r="Y442" s="8"/>
      <c r="Z442" s="108"/>
      <c r="AA442" s="108"/>
      <c r="AB442" s="108"/>
      <c r="AC442" s="108"/>
      <c r="AD442" s="108"/>
      <c r="AE442" s="108"/>
      <c r="AF442" s="108"/>
      <c r="AG442" s="108"/>
    </row>
    <row r="443" spans="1:33" ht="75" hidden="1" x14ac:dyDescent="0.2">
      <c r="A443" s="8">
        <v>440</v>
      </c>
      <c r="B443" s="6" t="s">
        <v>17283</v>
      </c>
      <c r="C443" s="6" t="s">
        <v>2</v>
      </c>
      <c r="D443" s="17" t="s">
        <v>6674</v>
      </c>
      <c r="E443" s="8" t="s">
        <v>4</v>
      </c>
      <c r="F443" s="8" t="s">
        <v>5444</v>
      </c>
      <c r="G443" s="7" t="s">
        <v>6</v>
      </c>
      <c r="H443" s="28">
        <v>17</v>
      </c>
      <c r="I443" s="8" t="s">
        <v>8</v>
      </c>
      <c r="J443" s="28">
        <v>5</v>
      </c>
      <c r="K443" s="8" t="s">
        <v>10</v>
      </c>
      <c r="L443" s="8">
        <v>2024</v>
      </c>
      <c r="M443" s="8" t="s">
        <v>6</v>
      </c>
      <c r="N443" s="8" t="s">
        <v>12</v>
      </c>
      <c r="O443" s="8" t="s">
        <v>6675</v>
      </c>
      <c r="P443" s="17" t="str">
        <f t="shared" si="12"/>
        <v>Hema M.; Gurunadha R.; Neelima A.; Muthukumaran N.; Geetha A.; Manjula S., "HIDE-6G: Advanced Intrusion Detection System for Secure 6G Network using Deep Learning", International Journal of Intelligent Engineering and Systems, 17, (5),2024, DOI: 10.22266/ijies2024.1031.37</v>
      </c>
      <c r="Q443" s="6" t="str">
        <f t="shared" si="13"/>
        <v>Hema M.; Gurunadha R.; Neelima A.; Muthukumaran N.; Geetha A.; Manjula S., "HIDE-6G: Advanced Intrusion Detection System for Secure 6G Network using Deep Learning", International Journal of Intelligent Engineering and Systems, 17, (5),2024, DOI: 10.22266/ijies2024.1031.37</v>
      </c>
      <c r="R443" s="6" t="s">
        <v>6676</v>
      </c>
      <c r="S443" s="37" t="s">
        <v>32</v>
      </c>
      <c r="T443" s="6" t="s">
        <v>55</v>
      </c>
      <c r="U443" s="8" t="s">
        <v>56</v>
      </c>
      <c r="V443" s="8" t="s">
        <v>56</v>
      </c>
      <c r="W443" s="8"/>
      <c r="X443" s="8" t="s">
        <v>17128</v>
      </c>
      <c r="Y443" s="8"/>
      <c r="Z443" s="108"/>
      <c r="AA443" s="108"/>
      <c r="AB443" s="108"/>
      <c r="AC443" s="108"/>
      <c r="AD443" s="108"/>
      <c r="AE443" s="108"/>
      <c r="AF443" s="108"/>
      <c r="AG443" s="108"/>
    </row>
    <row r="444" spans="1:33" ht="90" hidden="1" x14ac:dyDescent="0.2">
      <c r="A444" s="8">
        <v>441</v>
      </c>
      <c r="B444" s="6" t="s">
        <v>17284</v>
      </c>
      <c r="C444" s="6" t="s">
        <v>2</v>
      </c>
      <c r="D444" s="17" t="s">
        <v>9112</v>
      </c>
      <c r="E444" s="8" t="s">
        <v>4</v>
      </c>
      <c r="F444" s="8" t="s">
        <v>9113</v>
      </c>
      <c r="G444" s="7"/>
      <c r="H444" s="28"/>
      <c r="I444" s="8"/>
      <c r="J444" s="28"/>
      <c r="K444" s="8" t="s">
        <v>52</v>
      </c>
      <c r="L444" s="8">
        <v>2024</v>
      </c>
      <c r="M444" s="8" t="s">
        <v>6</v>
      </c>
      <c r="N444" s="8" t="s">
        <v>12</v>
      </c>
      <c r="O444" s="8" t="s">
        <v>9114</v>
      </c>
      <c r="P444" s="17" t="str">
        <f t="shared" si="12"/>
        <v>Suresh Kumar R.; Naveen S.; Suresh V.; Madhu S., "Novel Approach to Monitoring the Surface Integrity of Aluminum 5052 Using Sound and Vibration Signals during Turning with Titanium-Coated Carbide Inserts", Journal of Materials Engineering and Performance,2024, DOI: 10.1007/s11665-024-09883-9</v>
      </c>
      <c r="Q444" s="6" t="str">
        <f t="shared" si="13"/>
        <v>Suresh Kumar R.; Naveen S.; Suresh V.; Madhu S., "Novel Approach to Monitoring the Surface Integrity of Aluminum 5052 Using Sound and Vibration Signals during Turning with Titanium-Coated Carbide Inserts", Journal of Materials Engineering and Performance,2024, DOI: 10.1007/s11665-024-09883-9</v>
      </c>
      <c r="R444" s="6" t="s">
        <v>9115</v>
      </c>
      <c r="S444" s="37" t="s">
        <v>32</v>
      </c>
      <c r="T444" s="6" t="s">
        <v>55</v>
      </c>
      <c r="U444" s="8" t="s">
        <v>149</v>
      </c>
      <c r="V444" s="8" t="s">
        <v>149</v>
      </c>
      <c r="W444" s="8"/>
      <c r="X444" s="8" t="s">
        <v>17128</v>
      </c>
      <c r="Y444" s="8"/>
    </row>
    <row r="445" spans="1:33" ht="90" hidden="1" x14ac:dyDescent="0.2">
      <c r="A445" s="8">
        <v>442</v>
      </c>
      <c r="B445" s="6" t="s">
        <v>17285</v>
      </c>
      <c r="C445" s="6" t="s">
        <v>2</v>
      </c>
      <c r="D445" s="17" t="s">
        <v>6678</v>
      </c>
      <c r="E445" s="8" t="s">
        <v>4</v>
      </c>
      <c r="F445" s="8" t="s">
        <v>1946</v>
      </c>
      <c r="G445" s="7" t="s">
        <v>6</v>
      </c>
      <c r="H445" s="28">
        <v>14</v>
      </c>
      <c r="I445" s="8" t="s">
        <v>8</v>
      </c>
      <c r="J445" s="28">
        <v>1</v>
      </c>
      <c r="K445" s="8" t="s">
        <v>10</v>
      </c>
      <c r="L445" s="8">
        <v>2024</v>
      </c>
      <c r="M445" s="8" t="s">
        <v>6</v>
      </c>
      <c r="N445" s="8" t="s">
        <v>12</v>
      </c>
      <c r="O445" s="8" t="s">
        <v>6679</v>
      </c>
      <c r="P445" s="17" t="str">
        <f t="shared" si="12"/>
        <v>Pradeepa S., Jomy E., Vimal S., Hassan M.M., Dhiman G., Karim A., Kang D., "HGATT_LR: transforming review text classification with hypergraphs attention layer and logistic regression", Scientific Reports, 14, (1),2024, DOI: 10.1038/s41598-024-70565-6</v>
      </c>
      <c r="Q445" s="6" t="str">
        <f t="shared" si="13"/>
        <v>Pradeepa S., Jomy E., Vimal S., Hassan M.M., Dhiman G., Karim A., Kang D., "HGATT_LR: transforming review text classification with hypergraphs attention layer and logistic regression", Scientific Reports, 14, (1),2024, DOI: 10.1038/s41598-024-70565-6</v>
      </c>
      <c r="R445" s="6" t="s">
        <v>6680</v>
      </c>
      <c r="S445" s="37" t="s">
        <v>32</v>
      </c>
      <c r="T445" s="6" t="s">
        <v>55</v>
      </c>
      <c r="U445" s="8" t="s">
        <v>725</v>
      </c>
      <c r="V445" s="8" t="s">
        <v>725</v>
      </c>
      <c r="W445" s="8"/>
      <c r="X445" s="8" t="s">
        <v>14868</v>
      </c>
      <c r="Y445" s="8"/>
    </row>
    <row r="446" spans="1:33" ht="75" hidden="1" x14ac:dyDescent="0.2">
      <c r="A446" s="8">
        <v>443</v>
      </c>
      <c r="B446" s="6" t="s">
        <v>17286</v>
      </c>
      <c r="C446" s="6" t="s">
        <v>2</v>
      </c>
      <c r="D446" s="17" t="s">
        <v>6682</v>
      </c>
      <c r="E446" s="8" t="s">
        <v>4</v>
      </c>
      <c r="F446" s="8" t="s">
        <v>6683</v>
      </c>
      <c r="G446" s="7"/>
      <c r="H446" s="28"/>
      <c r="I446" s="8"/>
      <c r="J446" s="28"/>
      <c r="K446" s="8" t="s">
        <v>52</v>
      </c>
      <c r="L446" s="8">
        <v>2024</v>
      </c>
      <c r="M446" s="8" t="s">
        <v>6</v>
      </c>
      <c r="N446" s="8" t="s">
        <v>12</v>
      </c>
      <c r="O446" s="8" t="s">
        <v>6684</v>
      </c>
      <c r="P446" s="17" t="str">
        <f t="shared" si="12"/>
        <v>Kavitha S., Dileep M.R., Kumar S.S., Shahid M., Hemachandu P., Kaliappan S., "Experimental investigation and comparative analysis of an efficient machine learning algorithm for distribution system reconfiguration", Metaheuristic and Machine Learning Optimization Strategies for Complex Systems,2024, DOI: 10.4018/979-8-3693-7842-7.ch001</v>
      </c>
      <c r="Q446" s="6" t="str">
        <f t="shared" si="13"/>
        <v>Kavitha S., Dileep M.R., Kumar S.S., Shahid M., Hemachandu P., Kaliappan S., "Experimental investigation and comparative analysis of an efficient machine learning algorithm for distribution system reconfiguration", Metaheuristic and Machine Learning Optimization Strategies for Complex Systems,2024, DOI: 10.4018/979-8-3693-7842-7.ch001</v>
      </c>
      <c r="R446" s="6" t="s">
        <v>6685</v>
      </c>
      <c r="S446" s="37" t="s">
        <v>61</v>
      </c>
      <c r="T446" s="6" t="s">
        <v>5003</v>
      </c>
      <c r="U446" s="8" t="s">
        <v>80</v>
      </c>
      <c r="V446" s="8" t="s">
        <v>80</v>
      </c>
      <c r="W446" s="8"/>
      <c r="X446" s="8" t="s">
        <v>14868</v>
      </c>
      <c r="Y446" s="8"/>
    </row>
    <row r="447" spans="1:33" ht="75" hidden="1" x14ac:dyDescent="0.2">
      <c r="A447" s="8">
        <v>444</v>
      </c>
      <c r="B447" s="6" t="s">
        <v>17287</v>
      </c>
      <c r="C447" s="6" t="s">
        <v>2</v>
      </c>
      <c r="D447" s="17" t="s">
        <v>6687</v>
      </c>
      <c r="E447" s="8" t="s">
        <v>4</v>
      </c>
      <c r="F447" s="19" t="s">
        <v>6688</v>
      </c>
      <c r="G447" s="7"/>
      <c r="H447" s="28"/>
      <c r="I447" s="8"/>
      <c r="J447" s="28"/>
      <c r="K447" s="8" t="s">
        <v>52</v>
      </c>
      <c r="L447" s="8">
        <v>2024</v>
      </c>
      <c r="M447" s="8" t="s">
        <v>6</v>
      </c>
      <c r="N447" s="8" t="s">
        <v>12</v>
      </c>
      <c r="O447" s="8" t="s">
        <v>6689</v>
      </c>
      <c r="P447" s="17" t="str">
        <f t="shared" si="12"/>
        <v>Sutha P., Periyanan A., Menaha R., Jayanthi V.E., Girish B., "IOT Based Heart Rate Monitoring System Design for Heart Attack Detection", 2024 4th International Conference on Advance Computing and Innovative Technologies in Engineering, ICACITE 2024,2024, DOI: 10.1109/ICACITE60783.2024.10616917</v>
      </c>
      <c r="Q447" s="6" t="str">
        <f t="shared" si="13"/>
        <v>Sutha P., Periyanan A., Menaha R., Jayanthi V.E., Girish B., "IOT Based Heart Rate Monitoring System Design for Heart Attack Detection", 2024 4th International Conference on Advance Computing and Innovative Technologies in Engineering, ICACITE 2024,2024, DOI: 10.1109/ICACITE60783.2024.10616917</v>
      </c>
      <c r="R447" s="6" t="s">
        <v>6690</v>
      </c>
      <c r="S447" s="37" t="s">
        <v>68</v>
      </c>
      <c r="T447" s="6" t="s">
        <v>3416</v>
      </c>
      <c r="U447" s="8" t="s">
        <v>864</v>
      </c>
      <c r="V447" s="8" t="s">
        <v>864</v>
      </c>
      <c r="W447" s="8"/>
      <c r="X447" s="8" t="s">
        <v>17128</v>
      </c>
      <c r="Y447" s="8"/>
    </row>
    <row r="448" spans="1:33" ht="75" hidden="1" x14ac:dyDescent="0.2">
      <c r="A448" s="8">
        <v>445</v>
      </c>
      <c r="B448" s="6" t="s">
        <v>17288</v>
      </c>
      <c r="C448" s="6" t="s">
        <v>2</v>
      </c>
      <c r="D448" s="17" t="s">
        <v>6692</v>
      </c>
      <c r="E448" s="8" t="s">
        <v>4</v>
      </c>
      <c r="F448" s="19" t="s">
        <v>6688</v>
      </c>
      <c r="G448" s="7"/>
      <c r="H448" s="28"/>
      <c r="I448" s="8"/>
      <c r="J448" s="28"/>
      <c r="K448" s="8" t="s">
        <v>52</v>
      </c>
      <c r="L448" s="8">
        <v>2024</v>
      </c>
      <c r="M448" s="8" t="s">
        <v>6</v>
      </c>
      <c r="N448" s="8" t="s">
        <v>12</v>
      </c>
      <c r="O448" s="8" t="s">
        <v>6693</v>
      </c>
      <c r="P448" s="17" t="str">
        <f t="shared" si="12"/>
        <v>Elantheraiyan P., Priya K.M., Gamadia D.R., Abdulhasan M.M., Abood B.S.Z., Al-Khalidi A., "Ethical Design and Implementation of AI in the Field of Learning and Education: Symmetry Learning Technique", 2024 4th International Conference on Advance Computing and Innovative Technologies in Engineering, ICACITE 2024,2024, DOI: 10.1109/ICACITE60783.2024.10616584</v>
      </c>
      <c r="Q448" s="6" t="str">
        <f t="shared" si="13"/>
        <v>Elantheraiyan P., Priya K.M., Gamadia D.R., Abdulhasan M.M., Abood B.S.Z., Al-Khalidi A., "Ethical Design and Implementation of AI in the Field of Learning and Education: Symmetry Learning Technique", 2024 4th International Conference on Advance Computing and Innovative Technologies in Engineering, ICACITE 2024,2024, DOI: 10.1109/ICACITE60783.2024.10616584</v>
      </c>
      <c r="R448" s="6" t="s">
        <v>6694</v>
      </c>
      <c r="S448" s="37" t="s">
        <v>68</v>
      </c>
      <c r="T448" s="6" t="s">
        <v>3416</v>
      </c>
      <c r="U448" s="8" t="s">
        <v>5593</v>
      </c>
      <c r="V448" s="8" t="s">
        <v>114</v>
      </c>
      <c r="W448" s="8"/>
      <c r="X448" s="8" t="s">
        <v>17128</v>
      </c>
      <c r="Y448" s="8"/>
      <c r="Z448" s="108"/>
      <c r="AA448" s="108"/>
      <c r="AB448" s="108"/>
      <c r="AC448" s="108"/>
      <c r="AD448" s="108"/>
      <c r="AE448" s="108"/>
      <c r="AF448" s="108"/>
      <c r="AG448" s="108"/>
    </row>
    <row r="449" spans="1:33" ht="90" hidden="1" x14ac:dyDescent="0.2">
      <c r="A449" s="8">
        <v>446</v>
      </c>
      <c r="B449" s="6" t="s">
        <v>17289</v>
      </c>
      <c r="C449" s="6" t="s">
        <v>2</v>
      </c>
      <c r="D449" s="17" t="s">
        <v>9117</v>
      </c>
      <c r="E449" s="8" t="s">
        <v>4</v>
      </c>
      <c r="F449" s="38" t="s">
        <v>1793</v>
      </c>
      <c r="G449" s="7"/>
      <c r="H449" s="39"/>
      <c r="I449" s="8"/>
      <c r="J449" s="28"/>
      <c r="K449" s="8" t="s">
        <v>52</v>
      </c>
      <c r="L449" s="8">
        <v>2024</v>
      </c>
      <c r="M449" s="8" t="s">
        <v>6</v>
      </c>
      <c r="N449" s="8" t="s">
        <v>12</v>
      </c>
      <c r="O449" s="8" t="s">
        <v>9118</v>
      </c>
      <c r="P449" s="17" t="str">
        <f t="shared" si="12"/>
        <v>Natarajan K., Natarajan P., Muthusamy S., Ravi R.K., "A novel method for bioinformatics analysis in gene expression profiling framework for personalized healthcare applications", Multimedia Tools and Applications,2024, DOI: 10.1007/s11042-024-20066-5</v>
      </c>
      <c r="Q449" s="6" t="str">
        <f t="shared" si="13"/>
        <v>Natarajan K., Natarajan P., Muthusamy S., Ravi R.K., "A novel method for bioinformatics analysis in gene expression profiling framework for personalized healthcare applications", Multimedia Tools and Applications,2024, DOI: 10.1007/s11042-024-20066-5</v>
      </c>
      <c r="R449" s="6" t="s">
        <v>9119</v>
      </c>
      <c r="S449" s="37" t="s">
        <v>32</v>
      </c>
      <c r="T449" s="6" t="s">
        <v>55</v>
      </c>
      <c r="U449" s="8" t="s">
        <v>56</v>
      </c>
      <c r="V449" s="8" t="s">
        <v>56</v>
      </c>
      <c r="W449" s="8"/>
      <c r="X449" s="8" t="s">
        <v>17128</v>
      </c>
      <c r="Y449" s="8"/>
    </row>
    <row r="450" spans="1:33" ht="75" hidden="1" x14ac:dyDescent="0.2">
      <c r="A450" s="8">
        <v>447</v>
      </c>
      <c r="B450" s="6" t="s">
        <v>17290</v>
      </c>
      <c r="C450" s="6" t="s">
        <v>2</v>
      </c>
      <c r="D450" s="17" t="s">
        <v>6697</v>
      </c>
      <c r="E450" s="8" t="s">
        <v>4</v>
      </c>
      <c r="F450" s="8" t="s">
        <v>6698</v>
      </c>
      <c r="G450" s="7" t="s">
        <v>6</v>
      </c>
      <c r="H450" s="28" t="s">
        <v>6699</v>
      </c>
      <c r="I450" s="8"/>
      <c r="J450" s="28"/>
      <c r="K450" s="8" t="s">
        <v>52</v>
      </c>
      <c r="L450" s="8">
        <v>2024</v>
      </c>
      <c r="M450" s="8" t="s">
        <v>6</v>
      </c>
      <c r="N450" s="8" t="s">
        <v>12</v>
      </c>
      <c r="O450" s="8" t="s">
        <v>6700</v>
      </c>
      <c r="P450" s="17" t="str">
        <f t="shared" si="12"/>
        <v>Kumar D., Kumar A., Amit K., Banerjee P., "Role of Nano Composite in Additive Technologies: A State of Art Review", Springer Tracts in Additive Manufacturing, Part F3255,2024, DOI: 10.1007/978-3-031-37671-9_13</v>
      </c>
      <c r="Q450" s="6" t="str">
        <f t="shared" si="13"/>
        <v>Kumar D., Kumar A., Amit K., Banerjee P., "Role of Nano Composite in Additive Technologies: A State of Art Review", Springer Tracts in Additive Manufacturing, Part F3255,2024, DOI: 10.1007/978-3-031-37671-9_13</v>
      </c>
      <c r="R450" s="6" t="s">
        <v>6701</v>
      </c>
      <c r="S450" s="37" t="s">
        <v>61</v>
      </c>
      <c r="T450" s="6" t="s">
        <v>5003</v>
      </c>
      <c r="U450" s="8" t="s">
        <v>149</v>
      </c>
      <c r="V450" s="8" t="s">
        <v>149</v>
      </c>
      <c r="W450" s="8"/>
      <c r="X450" s="8" t="s">
        <v>17128</v>
      </c>
      <c r="Y450" s="8"/>
    </row>
    <row r="451" spans="1:33" ht="75" hidden="1" x14ac:dyDescent="0.2">
      <c r="A451" s="8">
        <v>448</v>
      </c>
      <c r="B451" s="6" t="s">
        <v>17291</v>
      </c>
      <c r="C451" s="6" t="s">
        <v>2</v>
      </c>
      <c r="D451" s="17" t="s">
        <v>6703</v>
      </c>
      <c r="E451" s="8" t="s">
        <v>4</v>
      </c>
      <c r="F451" s="7" t="s">
        <v>6099</v>
      </c>
      <c r="G451" s="7" t="s">
        <v>6</v>
      </c>
      <c r="H451" s="28">
        <v>41</v>
      </c>
      <c r="I451" s="8"/>
      <c r="J451" s="28"/>
      <c r="K451" s="8" t="s">
        <v>52</v>
      </c>
      <c r="L451" s="8">
        <v>2024</v>
      </c>
      <c r="M451" s="8" t="s">
        <v>6</v>
      </c>
      <c r="N451" s="8" t="s">
        <v>12</v>
      </c>
      <c r="O451" s="8" t="s">
        <v>6704</v>
      </c>
      <c r="P451" s="17" t="str">
        <f t="shared" si="12"/>
        <v>Karthikeyan T.A., Nesasudha M., Saranya S., Sharmila B., "A review on fabrication and simulation methods of flexible wearable antenna for industrial tumor detection systems", Journal of Industrial Information Integration, 41,2024, DOI: 10.1016/j.jii.2024.100673</v>
      </c>
      <c r="Q451" s="6" t="str">
        <f t="shared" si="13"/>
        <v>Karthikeyan T.A., Nesasudha M., Saranya S., Sharmila B., "A review on fabrication and simulation methods of flexible wearable antenna for industrial tumor detection systems", Journal of Industrial Information Integration, 41,2024, DOI: 10.1016/j.jii.2024.100673</v>
      </c>
      <c r="R451" s="9" t="s">
        <v>6705</v>
      </c>
      <c r="S451" s="37" t="s">
        <v>323</v>
      </c>
      <c r="T451" s="6" t="s">
        <v>55</v>
      </c>
      <c r="U451" s="8" t="s">
        <v>56</v>
      </c>
      <c r="V451" s="8" t="s">
        <v>56</v>
      </c>
      <c r="W451" s="8"/>
      <c r="X451" s="8" t="s">
        <v>14868</v>
      </c>
      <c r="Y451" s="8"/>
    </row>
    <row r="452" spans="1:33" ht="75" hidden="1" x14ac:dyDescent="0.2">
      <c r="A452" s="8">
        <v>449</v>
      </c>
      <c r="B452" s="6" t="s">
        <v>17292</v>
      </c>
      <c r="C452" s="6" t="s">
        <v>2</v>
      </c>
      <c r="D452" s="17" t="s">
        <v>6707</v>
      </c>
      <c r="E452" s="8" t="s">
        <v>4</v>
      </c>
      <c r="F452" s="7" t="s">
        <v>6708</v>
      </c>
      <c r="G452" s="7" t="s">
        <v>6</v>
      </c>
      <c r="H452" s="28">
        <v>39</v>
      </c>
      <c r="I452" s="8" t="s">
        <v>8</v>
      </c>
      <c r="J452" s="28">
        <v>8</v>
      </c>
      <c r="K452" s="8" t="s">
        <v>10</v>
      </c>
      <c r="L452" s="8">
        <v>2024</v>
      </c>
      <c r="M452" s="8" t="s">
        <v>6</v>
      </c>
      <c r="N452" s="8" t="s">
        <v>12</v>
      </c>
      <c r="O452" s="8" t="s">
        <v>6709</v>
      </c>
      <c r="P452" s="17" t="str">
        <f t="shared" ref="P452:P515" si="14">B452&amp;C452&amp;D452&amp;E452&amp;F452&amp;G452&amp;H452&amp;I452&amp;J452&amp;K452&amp;L452&amp;M452&amp;N452&amp;O452</f>
        <v>Sampathkumar N., Swetharanyam A., Arul V., Jayakumar S., Mutharaian V.N., Devanesan S., Mythili R., Balasankar A., Nivetha S., "Luminescent TiO2 nanoparticles synthesized from Mollugo Oppositifolia and Trianthema Portulacastrum for dye degradation, antimicrobial and antioxidant properties", Luminescence, 39, (8),2024, DOI: 10.1002/bio.4847</v>
      </c>
      <c r="Q452" s="6" t="str">
        <f t="shared" ref="Q452:Q515" si="15">P452</f>
        <v>Sampathkumar N., Swetharanyam A., Arul V., Jayakumar S., Mutharaian V.N., Devanesan S., Mythili R., Balasankar A., Nivetha S., "Luminescent TiO2 nanoparticles synthesized from Mollugo Oppositifolia and Trianthema Portulacastrum for dye degradation, antimicrobial and antioxidant properties", Luminescence, 39, (8),2024, DOI: 10.1002/bio.4847</v>
      </c>
      <c r="R452" s="9" t="s">
        <v>6710</v>
      </c>
      <c r="S452" s="37" t="s">
        <v>32</v>
      </c>
      <c r="T452" s="6" t="s">
        <v>55</v>
      </c>
      <c r="U452" s="8" t="s">
        <v>489</v>
      </c>
      <c r="V452" s="8" t="s">
        <v>114</v>
      </c>
      <c r="W452" s="8"/>
      <c r="X452" s="8" t="s">
        <v>14868</v>
      </c>
      <c r="Y452" s="8"/>
      <c r="Z452" s="108"/>
      <c r="AA452" s="108"/>
      <c r="AB452" s="108"/>
      <c r="AC452" s="108"/>
      <c r="AD452" s="108"/>
      <c r="AE452" s="108"/>
      <c r="AF452" s="108"/>
      <c r="AG452" s="108"/>
    </row>
    <row r="453" spans="1:33" ht="75" hidden="1" x14ac:dyDescent="0.2">
      <c r="A453" s="8">
        <v>450</v>
      </c>
      <c r="B453" s="6" t="s">
        <v>17293</v>
      </c>
      <c r="C453" s="6" t="s">
        <v>2</v>
      </c>
      <c r="D453" s="17" t="s">
        <v>6712</v>
      </c>
      <c r="E453" s="8" t="s">
        <v>4</v>
      </c>
      <c r="F453" s="19" t="s">
        <v>6713</v>
      </c>
      <c r="G453" s="7"/>
      <c r="H453" s="28"/>
      <c r="I453" s="8"/>
      <c r="J453" s="28"/>
      <c r="K453" s="8" t="s">
        <v>52</v>
      </c>
      <c r="L453" s="8">
        <v>2024</v>
      </c>
      <c r="M453" s="8" t="s">
        <v>6</v>
      </c>
      <c r="N453" s="8" t="s">
        <v>12</v>
      </c>
      <c r="O453" s="8" t="s">
        <v>6714</v>
      </c>
      <c r="P453" s="17" t="str">
        <f t="shared" si="14"/>
        <v>Shanmugasundaram R., Joshua Daniel S., Yadav P.D., Patil D.T., Shinde Y., Raj C.M., "Design and Control of PV Based Isolated Power Supply Using iQF Controller for Agricultural", Proceedings - 2024 International Conference on Expert Clouds and Applications, ICOECA 2024,2024, DOI: 10.1109/ICOECA62351.2024.00072</v>
      </c>
      <c r="Q453" s="6" t="str">
        <f t="shared" si="15"/>
        <v>Shanmugasundaram R., Joshua Daniel S., Yadav P.D., Patil D.T., Shinde Y., Raj C.M., "Design and Control of PV Based Isolated Power Supply Using iQF Controller for Agricultural", Proceedings - 2024 International Conference on Expert Clouds and Applications, ICOECA 2024,2024, DOI: 10.1109/ICOECA62351.2024.00072</v>
      </c>
      <c r="R453" s="9" t="s">
        <v>6715</v>
      </c>
      <c r="S453" s="37" t="s">
        <v>68</v>
      </c>
      <c r="T453" s="6" t="s">
        <v>3416</v>
      </c>
      <c r="U453" s="8" t="s">
        <v>128</v>
      </c>
      <c r="V453" s="8" t="s">
        <v>128</v>
      </c>
      <c r="W453" s="8"/>
      <c r="X453" s="8" t="s">
        <v>17128</v>
      </c>
      <c r="Y453" s="8"/>
    </row>
    <row r="454" spans="1:33" ht="75" hidden="1" x14ac:dyDescent="0.2">
      <c r="A454" s="8">
        <v>451</v>
      </c>
      <c r="B454" s="6" t="s">
        <v>17294</v>
      </c>
      <c r="C454" s="6" t="s">
        <v>2</v>
      </c>
      <c r="D454" s="17" t="s">
        <v>6717</v>
      </c>
      <c r="E454" s="8" t="s">
        <v>4</v>
      </c>
      <c r="F454" s="19" t="s">
        <v>6713</v>
      </c>
      <c r="G454" s="7"/>
      <c r="H454" s="28"/>
      <c r="I454" s="8"/>
      <c r="J454" s="28"/>
      <c r="K454" s="8" t="s">
        <v>52</v>
      </c>
      <c r="L454" s="8">
        <v>2024</v>
      </c>
      <c r="M454" s="8" t="s">
        <v>6</v>
      </c>
      <c r="N454" s="8" t="s">
        <v>12</v>
      </c>
      <c r="O454" s="8" t="s">
        <v>6718</v>
      </c>
      <c r="P454" s="17" t="str">
        <f t="shared" si="14"/>
        <v>Divya S., Karthikeyan P., Vaigundamoorthi M., Ramya D., Soudagar M.E.M., Rajendiran M., "Design and Development of a Non-Invasive Glucose Monitoring Device Using Advanced Microcontroller", Proceedings - 2024 International Conference on Expert Clouds and Applications, ICOECA 2024,2024, DOI: 10.1109/ICOECA62351.2024.00075</v>
      </c>
      <c r="Q454" s="6" t="str">
        <f t="shared" si="15"/>
        <v>Divya S., Karthikeyan P., Vaigundamoorthi M., Ramya D., Soudagar M.E.M., Rajendiran M., "Design and Development of a Non-Invasive Glucose Monitoring Device Using Advanced Microcontroller", Proceedings - 2024 International Conference on Expert Clouds and Applications, ICOECA 2024,2024, DOI: 10.1109/ICOECA62351.2024.00075</v>
      </c>
      <c r="R454" s="9" t="s">
        <v>6719</v>
      </c>
      <c r="S454" s="37" t="s">
        <v>68</v>
      </c>
      <c r="T454" s="6" t="s">
        <v>3416</v>
      </c>
      <c r="U454" s="8" t="s">
        <v>601</v>
      </c>
      <c r="V454" s="8" t="s">
        <v>601</v>
      </c>
      <c r="W454" s="8"/>
      <c r="X454" s="8" t="s">
        <v>17128</v>
      </c>
      <c r="Y454" s="8"/>
    </row>
    <row r="455" spans="1:33" ht="75" hidden="1" x14ac:dyDescent="0.2">
      <c r="A455" s="8">
        <v>452</v>
      </c>
      <c r="B455" s="6" t="s">
        <v>17295</v>
      </c>
      <c r="C455" s="6" t="s">
        <v>2</v>
      </c>
      <c r="D455" s="17" t="s">
        <v>6721</v>
      </c>
      <c r="E455" s="8" t="s">
        <v>4</v>
      </c>
      <c r="F455" s="19" t="s">
        <v>6713</v>
      </c>
      <c r="G455" s="7"/>
      <c r="H455" s="28"/>
      <c r="I455" s="8"/>
      <c r="J455" s="28"/>
      <c r="K455" s="8" t="s">
        <v>52</v>
      </c>
      <c r="L455" s="8">
        <v>2024</v>
      </c>
      <c r="M455" s="8" t="s">
        <v>6</v>
      </c>
      <c r="N455" s="8" t="s">
        <v>12</v>
      </c>
      <c r="O455" s="8" t="s">
        <v>6722</v>
      </c>
      <c r="P455" s="17" t="str">
        <f t="shared" si="14"/>
        <v>Teli S., Kanase T., Ravindra Desai K., Ingale S., Sohani M., Babu W.R., "Auto Temperature Control of Furnace using Intelligent Modular Controller", Proceedings - 2024 International Conference on Expert Clouds and Applications, ICOECA 2024,2024, DOI: 10.1109/ICOECA62351.2024.00073</v>
      </c>
      <c r="Q455" s="6" t="str">
        <f t="shared" si="15"/>
        <v>Teli S., Kanase T., Ravindra Desai K., Ingale S., Sohani M., Babu W.R., "Auto Temperature Control of Furnace using Intelligent Modular Controller", Proceedings - 2024 International Conference on Expert Clouds and Applications, ICOECA 2024,2024, DOI: 10.1109/ICOECA62351.2024.00073</v>
      </c>
      <c r="R455" s="9" t="s">
        <v>6723</v>
      </c>
      <c r="S455" s="37" t="s">
        <v>68</v>
      </c>
      <c r="T455" s="6" t="s">
        <v>3416</v>
      </c>
      <c r="U455" s="8" t="s">
        <v>128</v>
      </c>
      <c r="V455" s="8" t="s">
        <v>128</v>
      </c>
      <c r="W455" s="8"/>
      <c r="X455" s="8" t="s">
        <v>17128</v>
      </c>
      <c r="Y455" s="8"/>
    </row>
    <row r="456" spans="1:33" ht="75" hidden="1" x14ac:dyDescent="0.2">
      <c r="A456" s="8">
        <v>453</v>
      </c>
      <c r="B456" s="6" t="s">
        <v>17296</v>
      </c>
      <c r="C456" s="6" t="s">
        <v>2</v>
      </c>
      <c r="D456" s="17" t="s">
        <v>6725</v>
      </c>
      <c r="E456" s="8" t="s">
        <v>4</v>
      </c>
      <c r="F456" s="7" t="s">
        <v>5430</v>
      </c>
      <c r="G456" s="7" t="s">
        <v>6</v>
      </c>
      <c r="H456" s="28" t="s">
        <v>6726</v>
      </c>
      <c r="I456" s="8"/>
      <c r="J456" s="28"/>
      <c r="K456" s="8" t="s">
        <v>52</v>
      </c>
      <c r="L456" s="8">
        <v>2024</v>
      </c>
      <c r="M456" s="8" t="s">
        <v>6</v>
      </c>
      <c r="N456" s="8" t="s">
        <v>12</v>
      </c>
      <c r="O456" s="8" t="s">
        <v>6727</v>
      </c>
      <c r="P456" s="17" t="str">
        <f t="shared" si="14"/>
        <v>Jyothikamalesh S., Kaarnika A., Mohankumar M., Vishwakarma S., Ganguly S., Yuvaraj P., "Efficient VQE Approach for Accurate Simulations on the Kagome Lattice", Communications in Computer and Information Science, 2127 CCIS,2024, DOI: 10.1007/978-3-031-68617-7_28</v>
      </c>
      <c r="Q456" s="6" t="str">
        <f t="shared" si="15"/>
        <v>Jyothikamalesh S., Kaarnika A., Mohankumar M., Vishwakarma S., Ganguly S., Yuvaraj P., "Efficient VQE Approach for Accurate Simulations on the Kagome Lattice", Communications in Computer and Information Science, 2127 CCIS,2024, DOI: 10.1007/978-3-031-68617-7_28</v>
      </c>
      <c r="R456" s="9" t="s">
        <v>6728</v>
      </c>
      <c r="S456" s="37" t="s">
        <v>68</v>
      </c>
      <c r="T456" s="6" t="s">
        <v>68</v>
      </c>
      <c r="U456" s="8" t="s">
        <v>6046</v>
      </c>
      <c r="V456" s="8" t="s">
        <v>56</v>
      </c>
      <c r="W456" s="8" t="s">
        <v>3417</v>
      </c>
      <c r="X456" s="8" t="s">
        <v>17128</v>
      </c>
      <c r="Y456" s="8"/>
    </row>
    <row r="457" spans="1:33" ht="90" hidden="1" x14ac:dyDescent="0.2">
      <c r="A457" s="8">
        <v>454</v>
      </c>
      <c r="B457" s="6" t="s">
        <v>17297</v>
      </c>
      <c r="C457" s="6" t="s">
        <v>2</v>
      </c>
      <c r="D457" s="17" t="s">
        <v>6731</v>
      </c>
      <c r="E457" s="8" t="s">
        <v>4</v>
      </c>
      <c r="F457" s="7" t="s">
        <v>1198</v>
      </c>
      <c r="G457" s="7"/>
      <c r="H457" s="28"/>
      <c r="I457" s="8"/>
      <c r="J457" s="28"/>
      <c r="K457" s="8" t="s">
        <v>52</v>
      </c>
      <c r="L457" s="8">
        <v>2024</v>
      </c>
      <c r="M457" s="8" t="s">
        <v>6</v>
      </c>
      <c r="N457" s="8" t="s">
        <v>12</v>
      </c>
      <c r="O457" s="8" t="s">
        <v>6732</v>
      </c>
      <c r="P457" s="17" t="str">
        <f t="shared" si="14"/>
        <v>Kanimozhi T., Padmanaban K., Kanchana M., Asha Shiny X.S., "An automated cervical cancer diagnosis model using Y-net and ensemble deep learning model", International Journal of System Assurance Engineering and Management,2024, DOI: 10.1007/s13198-024-02487-5</v>
      </c>
      <c r="Q457" s="6" t="str">
        <f t="shared" si="15"/>
        <v>Kanimozhi T., Padmanaban K., Kanchana M., Asha Shiny X.S., "An automated cervical cancer diagnosis model using Y-net and ensemble deep learning model", International Journal of System Assurance Engineering and Management,2024, DOI: 10.1007/s13198-024-02487-5</v>
      </c>
      <c r="R457" s="9" t="s">
        <v>6733</v>
      </c>
      <c r="S457" s="37" t="s">
        <v>32</v>
      </c>
      <c r="T457" s="6" t="s">
        <v>55</v>
      </c>
      <c r="U457" s="8" t="s">
        <v>725</v>
      </c>
      <c r="V457" s="8" t="s">
        <v>725</v>
      </c>
      <c r="W457" s="8"/>
      <c r="X457" s="8" t="s">
        <v>17128</v>
      </c>
      <c r="Y457" s="8"/>
    </row>
    <row r="458" spans="1:33" ht="75" hidden="1" x14ac:dyDescent="0.2">
      <c r="A458" s="8">
        <v>455</v>
      </c>
      <c r="B458" s="6" t="s">
        <v>17298</v>
      </c>
      <c r="C458" s="6" t="s">
        <v>2</v>
      </c>
      <c r="D458" s="17" t="s">
        <v>6736</v>
      </c>
      <c r="E458" s="8" t="s">
        <v>4</v>
      </c>
      <c r="F458" s="7" t="s">
        <v>6737</v>
      </c>
      <c r="G458" s="7" t="s">
        <v>6</v>
      </c>
      <c r="H458" s="28">
        <v>11</v>
      </c>
      <c r="I458" s="8" t="s">
        <v>8</v>
      </c>
      <c r="J458" s="28">
        <v>8</v>
      </c>
      <c r="K458" s="8" t="s">
        <v>10</v>
      </c>
      <c r="L458" s="8">
        <v>2024</v>
      </c>
      <c r="M458" s="8" t="s">
        <v>6</v>
      </c>
      <c r="N458" s="8" t="s">
        <v>12</v>
      </c>
      <c r="O458" s="8" t="s">
        <v>6738</v>
      </c>
      <c r="P458" s="17" t="str">
        <f t="shared" si="14"/>
        <v>Palanisamy S., Obaid A.J., Thiyagarajan P., Thangavelsamy N., Cardoso L.M., Polkowski Z., "Miniaturized Stepped-Impedance Resonator Band Pass Filter Using Folded SIR for Suppression of Harmonics", Mathematical Modelling of Engineering Problems, 11, (8),2024, DOI: 10.18280/mmep.110801</v>
      </c>
      <c r="Q458" s="6" t="str">
        <f t="shared" si="15"/>
        <v>Palanisamy S., Obaid A.J., Thiyagarajan P., Thangavelsamy N., Cardoso L.M., Polkowski Z., "Miniaturized Stepped-Impedance Resonator Band Pass Filter Using Folded SIR for Suppression of Harmonics", Mathematical Modelling of Engineering Problems, 11, (8),2024, DOI: 10.18280/mmep.110801</v>
      </c>
      <c r="R458" s="6" t="s">
        <v>6739</v>
      </c>
      <c r="S458" s="37" t="s">
        <v>32</v>
      </c>
      <c r="T458" s="6" t="s">
        <v>55</v>
      </c>
      <c r="U458" s="8" t="s">
        <v>56</v>
      </c>
      <c r="V458" s="8" t="s">
        <v>56</v>
      </c>
      <c r="W458" s="8"/>
      <c r="X458" s="8" t="s">
        <v>14868</v>
      </c>
      <c r="Y458" s="8"/>
    </row>
    <row r="459" spans="1:33" ht="75" hidden="1" x14ac:dyDescent="0.2">
      <c r="A459" s="8">
        <v>456</v>
      </c>
      <c r="B459" s="6" t="s">
        <v>17299</v>
      </c>
      <c r="C459" s="6" t="s">
        <v>2</v>
      </c>
      <c r="D459" s="17" t="s">
        <v>6742</v>
      </c>
      <c r="E459" s="8" t="s">
        <v>4</v>
      </c>
      <c r="F459" s="19" t="s">
        <v>6743</v>
      </c>
      <c r="G459" s="7"/>
      <c r="H459" s="28"/>
      <c r="I459" s="8"/>
      <c r="J459" s="28"/>
      <c r="K459" s="8" t="s">
        <v>52</v>
      </c>
      <c r="L459" s="8">
        <v>2024</v>
      </c>
      <c r="M459" s="8" t="s">
        <v>6</v>
      </c>
      <c r="N459" s="8" t="s">
        <v>12</v>
      </c>
      <c r="O459" s="8" t="s">
        <v>6744</v>
      </c>
      <c r="P459" s="17" t="str">
        <f t="shared" si="14"/>
        <v>Naga Venkata Ramakrishna G., Sreelakshmi S., Diwakar M., Ramkumar S., Vinithra Banu T., Thilagam T., "A Robust Development of Calorie Prediction Methodology based on Artificial Intelligence Assisted Machine Learning Model", 2024 4th International Conference on Intelligent Technologies, CONIT 2024,2024, DOI: 10.1109/CONIT61985.2024.10627592</v>
      </c>
      <c r="Q459" s="6" t="str">
        <f t="shared" si="15"/>
        <v>Naga Venkata Ramakrishna G., Sreelakshmi S., Diwakar M., Ramkumar S., Vinithra Banu T., Thilagam T., "A Robust Development of Calorie Prediction Methodology based on Artificial Intelligence Assisted Machine Learning Model", 2024 4th International Conference on Intelligent Technologies, CONIT 2024,2024, DOI: 10.1109/CONIT61985.2024.10627592</v>
      </c>
      <c r="R459" s="6" t="s">
        <v>6745</v>
      </c>
      <c r="S459" s="37" t="s">
        <v>68</v>
      </c>
      <c r="T459" s="6" t="s">
        <v>3416</v>
      </c>
      <c r="U459" s="8" t="s">
        <v>56</v>
      </c>
      <c r="V459" s="8" t="s">
        <v>56</v>
      </c>
      <c r="W459" s="8"/>
      <c r="X459" s="8" t="s">
        <v>17128</v>
      </c>
      <c r="Y459" s="8"/>
    </row>
    <row r="460" spans="1:33" ht="75" hidden="1" x14ac:dyDescent="0.2">
      <c r="A460" s="8">
        <v>457</v>
      </c>
      <c r="B460" s="6" t="s">
        <v>17300</v>
      </c>
      <c r="C460" s="6" t="s">
        <v>2</v>
      </c>
      <c r="D460" s="17" t="s">
        <v>6747</v>
      </c>
      <c r="E460" s="8" t="s">
        <v>4</v>
      </c>
      <c r="F460" s="19" t="s">
        <v>6743</v>
      </c>
      <c r="G460" s="7"/>
      <c r="H460" s="28"/>
      <c r="I460" s="8"/>
      <c r="J460" s="28"/>
      <c r="K460" s="8" t="s">
        <v>52</v>
      </c>
      <c r="L460" s="8">
        <v>2024</v>
      </c>
      <c r="M460" s="8" t="s">
        <v>6</v>
      </c>
      <c r="N460" s="8" t="s">
        <v>12</v>
      </c>
      <c r="O460" s="8" t="s">
        <v>6748</v>
      </c>
      <c r="P460" s="17" t="str">
        <f t="shared" si="14"/>
        <v>Thilagam T., Rajarajeswari S., Shobana D., Ramkumar S., Bharathi M., Annamalai B., "Exploring the Experimental Possibilities of an Intelligent Blood Pressure Prediction Scheme using IoT enabled Machine Learning Principles", 2024 4th International Conference on Intelligent Technologies, CONIT 2024,2024, DOI: 10.1109/CONIT61985.2024.10626247</v>
      </c>
      <c r="Q460" s="6" t="str">
        <f t="shared" si="15"/>
        <v>Thilagam T., Rajarajeswari S., Shobana D., Ramkumar S., Bharathi M., Annamalai B., "Exploring the Experimental Possibilities of an Intelligent Blood Pressure Prediction Scheme using IoT enabled Machine Learning Principles", 2024 4th International Conference on Intelligent Technologies, CONIT 2024,2024, DOI: 10.1109/CONIT61985.2024.10626247</v>
      </c>
      <c r="R460" s="6" t="s">
        <v>6749</v>
      </c>
      <c r="S460" s="37" t="s">
        <v>68</v>
      </c>
      <c r="T460" s="6" t="s">
        <v>3416</v>
      </c>
      <c r="U460" s="8" t="s">
        <v>56</v>
      </c>
      <c r="V460" s="8" t="s">
        <v>56</v>
      </c>
      <c r="W460" s="8"/>
      <c r="X460" s="8" t="s">
        <v>17128</v>
      </c>
      <c r="Y460" s="8"/>
    </row>
    <row r="461" spans="1:33" ht="75" hidden="1" x14ac:dyDescent="0.2">
      <c r="A461" s="8">
        <v>458</v>
      </c>
      <c r="B461" s="6" t="s">
        <v>17301</v>
      </c>
      <c r="C461" s="6" t="s">
        <v>2</v>
      </c>
      <c r="D461" s="17" t="s">
        <v>9121</v>
      </c>
      <c r="E461" s="8" t="s">
        <v>4</v>
      </c>
      <c r="F461" s="19" t="s">
        <v>9048</v>
      </c>
      <c r="G461" s="7"/>
      <c r="H461" s="28"/>
      <c r="I461" s="8"/>
      <c r="J461" s="28"/>
      <c r="K461" s="8" t="s">
        <v>52</v>
      </c>
      <c r="L461" s="8">
        <v>2024</v>
      </c>
      <c r="M461" s="8" t="s">
        <v>6</v>
      </c>
      <c r="N461" s="8" t="s">
        <v>12</v>
      </c>
      <c r="O461" s="8" t="s">
        <v>9122</v>
      </c>
      <c r="P461" s="17" t="str">
        <f t="shared" si="14"/>
        <v>Padmanaban K., Kalpana Y.B., Geetha M., Balan K., Mani V., Sivaraju S.S., "Simulation and modeling in cloud computing-based smart grid power big data analysis technology", International Journal of Modeling, Simulation, and Scientific Computing,2024, DOI: 10.1142/S1793962325410053</v>
      </c>
      <c r="Q461" s="6" t="str">
        <f t="shared" si="15"/>
        <v>Padmanaban K., Kalpana Y.B., Geetha M., Balan K., Mani V., Sivaraju S.S., "Simulation and modeling in cloud computing-based smart grid power big data analysis technology", International Journal of Modeling, Simulation, and Scientific Computing,2024, DOI: 10.1142/S1793962325410053</v>
      </c>
      <c r="R461" s="6" t="s">
        <v>9123</v>
      </c>
      <c r="S461" s="37" t="s">
        <v>32</v>
      </c>
      <c r="T461" s="6" t="s">
        <v>55</v>
      </c>
      <c r="U461" s="8" t="s">
        <v>128</v>
      </c>
      <c r="V461" s="8" t="s">
        <v>128</v>
      </c>
      <c r="W461" s="8"/>
      <c r="X461" s="8" t="s">
        <v>17128</v>
      </c>
      <c r="Y461" s="8"/>
    </row>
    <row r="462" spans="1:33" ht="75" hidden="1" x14ac:dyDescent="0.2">
      <c r="A462" s="8">
        <v>459</v>
      </c>
      <c r="B462" s="31" t="s">
        <v>6750</v>
      </c>
      <c r="C462" s="11" t="s">
        <v>2</v>
      </c>
      <c r="D462" s="13" t="s">
        <v>6751</v>
      </c>
      <c r="E462" s="7" t="s">
        <v>4</v>
      </c>
      <c r="F462" s="19" t="s">
        <v>6752</v>
      </c>
      <c r="G462" s="7" t="s">
        <v>6</v>
      </c>
      <c r="H462" s="12">
        <v>68</v>
      </c>
      <c r="I462" s="8" t="s">
        <v>8</v>
      </c>
      <c r="J462" s="12">
        <v>3</v>
      </c>
      <c r="K462" s="8" t="s">
        <v>10</v>
      </c>
      <c r="L462" s="7">
        <v>2024</v>
      </c>
      <c r="M462" s="8" t="s">
        <v>6</v>
      </c>
      <c r="N462" s="8" t="s">
        <v>12</v>
      </c>
      <c r="O462" s="7" t="s">
        <v>6753</v>
      </c>
      <c r="P462" s="13" t="str">
        <f t="shared" si="14"/>
        <v>Sivalingam V., Thirumalaisamy R., "Microstructure and Corrosion Study on Friction Surfaced Aluminum Alloy Coatings over Mild Steel", Periodica Polytechnica Chemical Engineering, 68, (3),2024, DOI: 10.3311/PPch.37018</v>
      </c>
      <c r="Q462" s="11" t="str">
        <f t="shared" si="15"/>
        <v>Sivalingam V., Thirumalaisamy R., "Microstructure and Corrosion Study on Friction Surfaced Aluminum Alloy Coatings over Mild Steel", Periodica Polytechnica Chemical Engineering, 68, (3),2024, DOI: 10.3311/PPch.37018</v>
      </c>
      <c r="R462" s="32" t="s">
        <v>6754</v>
      </c>
      <c r="S462" s="37" t="s">
        <v>32</v>
      </c>
      <c r="T462" s="11" t="s">
        <v>55</v>
      </c>
      <c r="U462" s="8" t="s">
        <v>149</v>
      </c>
      <c r="V462" s="8" t="s">
        <v>149</v>
      </c>
      <c r="W462" s="8"/>
      <c r="X462" s="8" t="s">
        <v>14868</v>
      </c>
      <c r="Y462" s="8"/>
      <c r="Z462" s="116"/>
      <c r="AA462" s="116"/>
      <c r="AB462" s="116"/>
      <c r="AC462" s="116"/>
      <c r="AD462" s="116"/>
      <c r="AE462" s="116"/>
      <c r="AF462" s="116"/>
      <c r="AG462" s="116"/>
    </row>
    <row r="463" spans="1:33" ht="75" hidden="1" x14ac:dyDescent="0.2">
      <c r="A463" s="8">
        <v>460</v>
      </c>
      <c r="B463" s="11" t="s">
        <v>17302</v>
      </c>
      <c r="C463" s="11" t="s">
        <v>2</v>
      </c>
      <c r="D463" s="13" t="s">
        <v>6756</v>
      </c>
      <c r="E463" s="7" t="s">
        <v>4</v>
      </c>
      <c r="F463" s="7" t="s">
        <v>6757</v>
      </c>
      <c r="G463" s="7"/>
      <c r="H463" s="12"/>
      <c r="I463" s="8"/>
      <c r="J463" s="12"/>
      <c r="K463" s="8" t="s">
        <v>52</v>
      </c>
      <c r="L463" s="7">
        <v>2024</v>
      </c>
      <c r="M463" s="8" t="s">
        <v>6</v>
      </c>
      <c r="N463" s="8" t="s">
        <v>12</v>
      </c>
      <c r="O463" s="7" t="s">
        <v>6758</v>
      </c>
      <c r="P463" s="13" t="str">
        <f t="shared" si="14"/>
        <v>Swamy M.K.R., Poreddy B.K.R., Sharmila L., Rajesha N., Anand M.C.J., Boopathi S., "Empowering virtual machine-controlled and AI-controlled robots for transportation in the manufacturing industry", Contemporary Solutions for Sustainable Transportation Practices,2024, DOI: 10.4018/979-8-3693-3755-4.ch016</v>
      </c>
      <c r="Q463" s="11" t="str">
        <f t="shared" si="15"/>
        <v>Swamy M.K.R., Poreddy B.K.R., Sharmila L., Rajesha N., Anand M.C.J., Boopathi S., "Empowering virtual machine-controlled and AI-controlled robots for transportation in the manufacturing industry", Contemporary Solutions for Sustainable Transportation Practices,2024, DOI: 10.4018/979-8-3693-3755-4.ch016</v>
      </c>
      <c r="R463" s="32" t="s">
        <v>6759</v>
      </c>
      <c r="S463" s="37" t="s">
        <v>61</v>
      </c>
      <c r="T463" s="6" t="s">
        <v>5003</v>
      </c>
      <c r="U463" s="8" t="s">
        <v>56</v>
      </c>
      <c r="V463" s="8" t="s">
        <v>56</v>
      </c>
      <c r="W463" s="8"/>
      <c r="X463" s="8" t="s">
        <v>14868</v>
      </c>
      <c r="Y463" s="8"/>
      <c r="Z463" s="116"/>
      <c r="AA463" s="116"/>
      <c r="AB463" s="116"/>
      <c r="AC463" s="116"/>
      <c r="AD463" s="116"/>
      <c r="AE463" s="116"/>
      <c r="AF463" s="116"/>
      <c r="AG463" s="116"/>
    </row>
    <row r="464" spans="1:33" ht="75" hidden="1" x14ac:dyDescent="0.2">
      <c r="A464" s="8">
        <v>461</v>
      </c>
      <c r="B464" s="11" t="s">
        <v>17303</v>
      </c>
      <c r="C464" s="11" t="s">
        <v>2</v>
      </c>
      <c r="D464" s="13" t="s">
        <v>6761</v>
      </c>
      <c r="E464" s="7" t="s">
        <v>4</v>
      </c>
      <c r="F464" s="19" t="s">
        <v>1727</v>
      </c>
      <c r="G464" s="7" t="s">
        <v>6</v>
      </c>
      <c r="H464" s="12">
        <v>33</v>
      </c>
      <c r="I464" s="8"/>
      <c r="J464" s="12"/>
      <c r="K464" s="8" t="s">
        <v>52</v>
      </c>
      <c r="L464" s="7">
        <v>2024</v>
      </c>
      <c r="M464" s="8" t="s">
        <v>6</v>
      </c>
      <c r="N464" s="8" t="s">
        <v>12</v>
      </c>
      <c r="O464" s="7" t="s">
        <v>6762</v>
      </c>
      <c r="P464" s="13" t="str">
        <f t="shared" si="14"/>
        <v>V A.A.D., K B., S S., G N., A B., V M.P., "Development of Evolutionary Gravity Neocognitron Neural Network Model for Behavioral Studies in Rodents", Measurement: Sensors, 33,2024, DOI: 10.1016/j.measen.2024.101194</v>
      </c>
      <c r="Q464" s="11" t="str">
        <f t="shared" si="15"/>
        <v>V A.A.D., K B., S S., G N., A B., V M.P., "Development of Evolutionary Gravity Neocognitron Neural Network Model for Behavioral Studies in Rodents", Measurement: Sensors, 33,2024, DOI: 10.1016/j.measen.2024.101194</v>
      </c>
      <c r="R464" s="32" t="s">
        <v>6763</v>
      </c>
      <c r="S464" s="37" t="s">
        <v>32</v>
      </c>
      <c r="T464" s="11" t="s">
        <v>4870</v>
      </c>
      <c r="U464" s="8" t="s">
        <v>56</v>
      </c>
      <c r="V464" s="8" t="s">
        <v>56</v>
      </c>
      <c r="W464" s="8"/>
      <c r="X464" s="8" t="s">
        <v>14868</v>
      </c>
      <c r="Y464" s="8"/>
      <c r="Z464" s="116"/>
      <c r="AA464" s="116"/>
      <c r="AB464" s="116"/>
      <c r="AC464" s="116"/>
      <c r="AD464" s="116"/>
      <c r="AE464" s="116"/>
      <c r="AF464" s="116"/>
      <c r="AG464" s="116"/>
    </row>
    <row r="465" spans="1:33" ht="75" hidden="1" x14ac:dyDescent="0.2">
      <c r="A465" s="8">
        <v>462</v>
      </c>
      <c r="B465" s="11" t="s">
        <v>17304</v>
      </c>
      <c r="C465" s="11" t="s">
        <v>2</v>
      </c>
      <c r="D465" s="13" t="s">
        <v>6765</v>
      </c>
      <c r="E465" s="7" t="s">
        <v>4</v>
      </c>
      <c r="F465" s="19" t="s">
        <v>1727</v>
      </c>
      <c r="G465" s="7" t="s">
        <v>6</v>
      </c>
      <c r="H465" s="12">
        <v>33</v>
      </c>
      <c r="I465" s="8"/>
      <c r="J465" s="12"/>
      <c r="K465" s="8" t="s">
        <v>52</v>
      </c>
      <c r="L465" s="7">
        <v>2024</v>
      </c>
      <c r="M465" s="8" t="s">
        <v>6</v>
      </c>
      <c r="N465" s="8" t="s">
        <v>12</v>
      </c>
      <c r="O465" s="7" t="s">
        <v>6766</v>
      </c>
      <c r="P465" s="13" t="str">
        <f t="shared" si="14"/>
        <v>Jadhav S.P., Srinivas A., Dipak Raghunath P., Ramkumar Prabhu M., Suryawanshi J., Haldorai A., "Deep learning approaches for multi-modal sensor data analysis and abnormality detection", Measurement: Sensors, 33,2024, DOI: 10.1016/j.measen.2024.101157</v>
      </c>
      <c r="Q465" s="11" t="str">
        <f t="shared" si="15"/>
        <v>Jadhav S.P., Srinivas A., Dipak Raghunath P., Ramkumar Prabhu M., Suryawanshi J., Haldorai A., "Deep learning approaches for multi-modal sensor data analysis and abnormality detection", Measurement: Sensors, 33,2024, DOI: 10.1016/j.measen.2024.101157</v>
      </c>
      <c r="R465" s="32" t="s">
        <v>6767</v>
      </c>
      <c r="S465" s="37" t="s">
        <v>32</v>
      </c>
      <c r="T465" s="11" t="s">
        <v>4870</v>
      </c>
      <c r="U465" s="8" t="s">
        <v>80</v>
      </c>
      <c r="V465" s="8" t="s">
        <v>80</v>
      </c>
      <c r="W465" s="8"/>
      <c r="X465" s="8" t="s">
        <v>14868</v>
      </c>
      <c r="Y465" s="8"/>
      <c r="Z465" s="116"/>
      <c r="AA465" s="116"/>
      <c r="AB465" s="116"/>
      <c r="AC465" s="116"/>
      <c r="AD465" s="116"/>
      <c r="AE465" s="116"/>
      <c r="AF465" s="116"/>
      <c r="AG465" s="116"/>
    </row>
    <row r="466" spans="1:33" ht="90" hidden="1" x14ac:dyDescent="0.2">
      <c r="A466" s="8">
        <v>463</v>
      </c>
      <c r="B466" s="11" t="s">
        <v>17305</v>
      </c>
      <c r="C466" s="11" t="s">
        <v>2</v>
      </c>
      <c r="D466" s="13" t="s">
        <v>9125</v>
      </c>
      <c r="E466" s="7" t="s">
        <v>4</v>
      </c>
      <c r="F466" s="7" t="s">
        <v>9126</v>
      </c>
      <c r="G466" s="7"/>
      <c r="H466" s="12"/>
      <c r="I466" s="8"/>
      <c r="J466" s="12"/>
      <c r="K466" s="8" t="s">
        <v>52</v>
      </c>
      <c r="L466" s="7">
        <v>2024</v>
      </c>
      <c r="M466" s="8" t="s">
        <v>6</v>
      </c>
      <c r="N466" s="8" t="s">
        <v>12</v>
      </c>
      <c r="O466" s="7" t="s">
        <v>9127</v>
      </c>
      <c r="P466" s="13" t="str">
        <f t="shared" si="14"/>
        <v>Kala R., Chandrasekaran R., Ahilan A., Jayapriya P., "Brain Magnetic Resonance Image Inpainting via Deep Edge Region-based Generative Adversarial Network", Journal of Electrical Engineering and Technology,2024, DOI: 10.1007/s42835-024-02025-0</v>
      </c>
      <c r="Q466" s="11" t="str">
        <f t="shared" si="15"/>
        <v>Kala R., Chandrasekaran R., Ahilan A., Jayapriya P., "Brain Magnetic Resonance Image Inpainting via Deep Edge Region-based Generative Adversarial Network", Journal of Electrical Engineering and Technology,2024, DOI: 10.1007/s42835-024-02025-0</v>
      </c>
      <c r="R466" s="32" t="s">
        <v>9128</v>
      </c>
      <c r="S466" s="37" t="s">
        <v>32</v>
      </c>
      <c r="T466" s="6" t="s">
        <v>55</v>
      </c>
      <c r="U466" s="8" t="s">
        <v>80</v>
      </c>
      <c r="V466" s="8" t="s">
        <v>80</v>
      </c>
      <c r="W466" s="8"/>
      <c r="X466" s="8" t="s">
        <v>17128</v>
      </c>
      <c r="Y466" s="8"/>
      <c r="Z466" s="116"/>
      <c r="AA466" s="116"/>
      <c r="AB466" s="116"/>
      <c r="AC466" s="116"/>
      <c r="AD466" s="116"/>
      <c r="AE466" s="116"/>
      <c r="AF466" s="116"/>
      <c r="AG466" s="116"/>
    </row>
    <row r="467" spans="1:33" ht="75" hidden="1" x14ac:dyDescent="0.2">
      <c r="A467" s="8">
        <v>464</v>
      </c>
      <c r="B467" s="11" t="s">
        <v>17306</v>
      </c>
      <c r="C467" s="11" t="s">
        <v>2</v>
      </c>
      <c r="D467" s="13" t="s">
        <v>6769</v>
      </c>
      <c r="E467" s="7" t="s">
        <v>4</v>
      </c>
      <c r="F467" s="7" t="s">
        <v>6770</v>
      </c>
      <c r="G467" s="7" t="s">
        <v>6</v>
      </c>
      <c r="H467" s="12">
        <v>17</v>
      </c>
      <c r="I467" s="8" t="s">
        <v>8</v>
      </c>
      <c r="J467" s="12">
        <v>11</v>
      </c>
      <c r="K467" s="8" t="s">
        <v>10</v>
      </c>
      <c r="L467" s="7">
        <v>2024</v>
      </c>
      <c r="M467" s="8" t="s">
        <v>6</v>
      </c>
      <c r="N467" s="8" t="s">
        <v>12</v>
      </c>
      <c r="O467" s="7" t="s">
        <v>6771</v>
      </c>
      <c r="P467" s="13" t="str">
        <f t="shared" si="14"/>
        <v>Praveen S., Marimuthu S., Alqahtani B., Bharathiraja G., Gokilakrishnan G., "Enhancing Bulb Turbine Performance Assessing Air Injection for Vibration Mitigation and Hydrofoil Cavitation", Journal of Applied Fluid Mechanics, 17, (11),2024, DOI: 10.47176/jafm.17.11.2686</v>
      </c>
      <c r="Q467" s="11" t="str">
        <f t="shared" si="15"/>
        <v>Praveen S., Marimuthu S., Alqahtani B., Bharathiraja G., Gokilakrishnan G., "Enhancing Bulb Turbine Performance Assessing Air Injection for Vibration Mitigation and Hydrofoil Cavitation", Journal of Applied Fluid Mechanics, 17, (11),2024, DOI: 10.47176/jafm.17.11.2686</v>
      </c>
      <c r="R467" s="32" t="s">
        <v>6772</v>
      </c>
      <c r="S467" s="37" t="s">
        <v>32</v>
      </c>
      <c r="T467" s="6" t="s">
        <v>55</v>
      </c>
      <c r="U467" s="8" t="s">
        <v>149</v>
      </c>
      <c r="V467" s="8" t="s">
        <v>149</v>
      </c>
      <c r="W467" s="8"/>
      <c r="X467" s="8" t="s">
        <v>17128</v>
      </c>
      <c r="Y467" s="8"/>
      <c r="Z467" s="116"/>
      <c r="AA467" s="116"/>
      <c r="AB467" s="116"/>
      <c r="AC467" s="116"/>
      <c r="AD467" s="116"/>
      <c r="AE467" s="116"/>
      <c r="AF467" s="116"/>
      <c r="AG467" s="116"/>
    </row>
    <row r="468" spans="1:33" ht="75" hidden="1" x14ac:dyDescent="0.2">
      <c r="A468" s="8">
        <v>465</v>
      </c>
      <c r="B468" s="11" t="s">
        <v>17307</v>
      </c>
      <c r="C468" s="11" t="s">
        <v>2</v>
      </c>
      <c r="D468" s="13" t="s">
        <v>6774</v>
      </c>
      <c r="E468" s="7" t="s">
        <v>4</v>
      </c>
      <c r="F468" s="19" t="s">
        <v>6180</v>
      </c>
      <c r="G468" s="7" t="s">
        <v>6</v>
      </c>
      <c r="H468" s="12">
        <v>31</v>
      </c>
      <c r="I468" s="8" t="s">
        <v>8</v>
      </c>
      <c r="J468" s="12">
        <v>3</v>
      </c>
      <c r="K468" s="8" t="s">
        <v>10</v>
      </c>
      <c r="L468" s="7">
        <v>2024</v>
      </c>
      <c r="M468" s="8" t="s">
        <v>6</v>
      </c>
      <c r="N468" s="8" t="s">
        <v>12</v>
      </c>
      <c r="O468" s="7" t="s">
        <v>6775</v>
      </c>
      <c r="P468" s="13" t="str">
        <f t="shared" si="14"/>
        <v>Sasikala S., Poongodi T., Vennila B., "NANO g* sr CLOSED SETS IN NANO TOPOLOGICAL SPACES", Suranaree Journal of Science and Technology, 31, (3),2024, DOI: 10.55766/sujst-2024-03-e05981</v>
      </c>
      <c r="Q468" s="11" t="str">
        <f t="shared" si="15"/>
        <v>Sasikala S., Poongodi T., Vennila B., "NANO g* sr CLOSED SETS IN NANO TOPOLOGICAL SPACES", Suranaree Journal of Science and Technology, 31, (3),2024, DOI: 10.55766/sujst-2024-03-e05981</v>
      </c>
      <c r="R468" s="32" t="s">
        <v>6776</v>
      </c>
      <c r="S468" s="37" t="s">
        <v>32</v>
      </c>
      <c r="T468" s="11" t="s">
        <v>4870</v>
      </c>
      <c r="U468" s="8" t="s">
        <v>4871</v>
      </c>
      <c r="V468" s="8" t="s">
        <v>114</v>
      </c>
      <c r="W468" s="8"/>
      <c r="X468" s="8" t="s">
        <v>17128</v>
      </c>
      <c r="Y468" s="8"/>
      <c r="Z468" s="116"/>
      <c r="AA468" s="116"/>
      <c r="AB468" s="116"/>
      <c r="AC468" s="116"/>
      <c r="AD468" s="116"/>
      <c r="AE468" s="116"/>
      <c r="AF468" s="116"/>
      <c r="AG468" s="116"/>
    </row>
    <row r="469" spans="1:33" ht="75" hidden="1" x14ac:dyDescent="0.2">
      <c r="A469" s="8">
        <v>466</v>
      </c>
      <c r="B469" s="11" t="s">
        <v>17308</v>
      </c>
      <c r="C469" s="11" t="s">
        <v>2</v>
      </c>
      <c r="D469" s="13" t="s">
        <v>6778</v>
      </c>
      <c r="E469" s="7" t="s">
        <v>4</v>
      </c>
      <c r="F469" s="7" t="s">
        <v>42</v>
      </c>
      <c r="G469" s="7"/>
      <c r="H469" s="12"/>
      <c r="I469" s="8"/>
      <c r="J469" s="12"/>
      <c r="K469" s="8" t="s">
        <v>52</v>
      </c>
      <c r="L469" s="7">
        <v>2024</v>
      </c>
      <c r="M469" s="8" t="s">
        <v>6</v>
      </c>
      <c r="N469" s="8" t="s">
        <v>12</v>
      </c>
      <c r="O469" s="7" t="s">
        <v>6779</v>
      </c>
      <c r="P469" s="13" t="str">
        <f t="shared" si="14"/>
        <v>Sarmila K.B., Manisekaran S.V., "A Structured Lightweight Encryption Architecture for Data Protection in IoT", IETE Journal of Research,2024, DOI: 10.1080/03772063.2024.2394601</v>
      </c>
      <c r="Q469" s="11" t="str">
        <f t="shared" si="15"/>
        <v>Sarmila K.B., Manisekaran S.V., "A Structured Lightweight Encryption Architecture for Data Protection in IoT", IETE Journal of Research,2024, DOI: 10.1080/03772063.2024.2394601</v>
      </c>
      <c r="R469" s="32" t="s">
        <v>6780</v>
      </c>
      <c r="S469" s="37" t="s">
        <v>32</v>
      </c>
      <c r="T469" s="6" t="s">
        <v>55</v>
      </c>
      <c r="U469" s="8" t="s">
        <v>80</v>
      </c>
      <c r="V469" s="8" t="s">
        <v>80</v>
      </c>
      <c r="W469" s="8"/>
      <c r="X469" s="8" t="s">
        <v>17128</v>
      </c>
      <c r="Y469" s="8"/>
      <c r="Z469" s="116"/>
      <c r="AA469" s="116"/>
      <c r="AB469" s="116"/>
      <c r="AC469" s="116"/>
      <c r="AD469" s="116"/>
      <c r="AE469" s="116"/>
      <c r="AF469" s="116"/>
      <c r="AG469" s="116"/>
    </row>
    <row r="470" spans="1:33" ht="75" hidden="1" x14ac:dyDescent="0.2">
      <c r="A470" s="8">
        <v>467</v>
      </c>
      <c r="B470" s="11" t="s">
        <v>17309</v>
      </c>
      <c r="C470" s="11" t="s">
        <v>2</v>
      </c>
      <c r="D470" s="13" t="s">
        <v>6782</v>
      </c>
      <c r="E470" s="7" t="s">
        <v>4</v>
      </c>
      <c r="F470" s="7" t="s">
        <v>42</v>
      </c>
      <c r="G470" s="7" t="s">
        <v>6</v>
      </c>
      <c r="H470" s="12">
        <v>70</v>
      </c>
      <c r="I470" s="8" t="s">
        <v>8</v>
      </c>
      <c r="J470" s="12">
        <v>5</v>
      </c>
      <c r="K470" s="8" t="s">
        <v>10</v>
      </c>
      <c r="L470" s="7">
        <v>2024</v>
      </c>
      <c r="M470" s="8" t="s">
        <v>6</v>
      </c>
      <c r="N470" s="8" t="s">
        <v>12</v>
      </c>
      <c r="O470" s="7" t="s">
        <v>6783</v>
      </c>
      <c r="P470" s="13" t="str">
        <f t="shared" si="14"/>
        <v>Alamelumangai M., Suresh S., "Firebug Optimized Modified Bee Colony Algorithm for Trusted WSN Routing", IETE Journal of Research, 70, (5),2024, DOI: 10.1080/03772063.2023.2228749</v>
      </c>
      <c r="Q470" s="11" t="str">
        <f t="shared" si="15"/>
        <v>Alamelumangai M., Suresh S., "Firebug Optimized Modified Bee Colony Algorithm for Trusted WSN Routing", IETE Journal of Research, 70, (5),2024, DOI: 10.1080/03772063.2023.2228749</v>
      </c>
      <c r="R470" s="32" t="s">
        <v>6784</v>
      </c>
      <c r="S470" s="37" t="s">
        <v>32</v>
      </c>
      <c r="T470" s="6" t="s">
        <v>55</v>
      </c>
      <c r="U470" s="8" t="s">
        <v>56</v>
      </c>
      <c r="V470" s="8" t="s">
        <v>56</v>
      </c>
      <c r="W470" s="8"/>
      <c r="X470" s="8" t="s">
        <v>17128</v>
      </c>
      <c r="Y470" s="8"/>
      <c r="Z470" s="116"/>
      <c r="AA470" s="116"/>
      <c r="AB470" s="116"/>
      <c r="AC470" s="116"/>
      <c r="AD470" s="116"/>
      <c r="AE470" s="116"/>
      <c r="AF470" s="116"/>
      <c r="AG470" s="116"/>
    </row>
    <row r="471" spans="1:33" ht="75" hidden="1" x14ac:dyDescent="0.2">
      <c r="A471" s="8">
        <v>468</v>
      </c>
      <c r="B471" s="31" t="s">
        <v>6785</v>
      </c>
      <c r="C471" s="11" t="s">
        <v>2</v>
      </c>
      <c r="D471" s="13" t="s">
        <v>6786</v>
      </c>
      <c r="E471" s="7" t="s">
        <v>4</v>
      </c>
      <c r="F471" s="19" t="s">
        <v>6787</v>
      </c>
      <c r="G471" s="7"/>
      <c r="H471" s="12"/>
      <c r="I471" s="8"/>
      <c r="J471" s="12"/>
      <c r="K471" s="8" t="s">
        <v>52</v>
      </c>
      <c r="L471" s="7">
        <v>2024</v>
      </c>
      <c r="M471" s="8" t="s">
        <v>6</v>
      </c>
      <c r="N471" s="8" t="s">
        <v>12</v>
      </c>
      <c r="O471" s="7" t="s">
        <v>6788</v>
      </c>
      <c r="P471" s="13" t="str">
        <f t="shared" si="14"/>
        <v>Saranya E., Santhosh E.M., Dhanusuya K., Bhuvaneswaran M., Dheeranraj S., "Intelligent Integration of E-Ink Displays: Leveraging Electronics for Label Automation and Enhanced User Experience", 2nd International Conference on Sustainable Computing and Smart Systems, ICSCSS 2024 - Proceedings,2024, DOI: 10.1109/ICSCSS60660.2024.10625528</v>
      </c>
      <c r="Q471" s="11" t="str">
        <f t="shared" si="15"/>
        <v>Saranya E., Santhosh E.M., Dhanusuya K., Bhuvaneswaran M., Dheeranraj S., "Intelligent Integration of E-Ink Displays: Leveraging Electronics for Label Automation and Enhanced User Experience", 2nd International Conference on Sustainable Computing and Smart Systems, ICSCSS 2024 - Proceedings,2024, DOI: 10.1109/ICSCSS60660.2024.10625528</v>
      </c>
      <c r="R471" s="32" t="s">
        <v>6789</v>
      </c>
      <c r="S471" s="37" t="s">
        <v>68</v>
      </c>
      <c r="T471" s="11" t="s">
        <v>3416</v>
      </c>
      <c r="U471" s="8" t="s">
        <v>80</v>
      </c>
      <c r="V471" s="8" t="s">
        <v>80</v>
      </c>
      <c r="W471" s="8"/>
      <c r="X471" s="8" t="s">
        <v>17128</v>
      </c>
      <c r="Y471" s="8"/>
      <c r="Z471" s="116"/>
      <c r="AA471" s="116"/>
      <c r="AB471" s="116"/>
      <c r="AC471" s="116"/>
      <c r="AD471" s="116"/>
      <c r="AE471" s="116"/>
      <c r="AF471" s="116"/>
      <c r="AG471" s="116"/>
    </row>
    <row r="472" spans="1:33" ht="75" hidden="1" x14ac:dyDescent="0.2">
      <c r="A472" s="8">
        <v>469</v>
      </c>
      <c r="B472" s="11" t="s">
        <v>17310</v>
      </c>
      <c r="C472" s="11" t="s">
        <v>2</v>
      </c>
      <c r="D472" s="13" t="s">
        <v>6791</v>
      </c>
      <c r="E472" s="7" t="s">
        <v>4</v>
      </c>
      <c r="F472" s="19" t="s">
        <v>6787</v>
      </c>
      <c r="G472" s="7"/>
      <c r="H472" s="12"/>
      <c r="I472" s="8"/>
      <c r="J472" s="12"/>
      <c r="K472" s="8" t="s">
        <v>52</v>
      </c>
      <c r="L472" s="7">
        <v>2024</v>
      </c>
      <c r="M472" s="8" t="s">
        <v>6</v>
      </c>
      <c r="N472" s="8" t="s">
        <v>12</v>
      </c>
      <c r="O472" s="7" t="s">
        <v>6792</v>
      </c>
      <c r="P472" s="13" t="str">
        <f t="shared" si="14"/>
        <v>Preethi K.M., Ambika M., Vickma S., Megala P., Yikram D., Santhoshkumar S.P., "Tech Guardians: Comprehensive Defense against Cyber Threats", 2nd International Conference on Sustainable Computing and Smart Systems, ICSCSS 2024 - Proceedings,2024, DOI: 10.1109/ICSCSS60660.2024.10624845</v>
      </c>
      <c r="Q472" s="11" t="str">
        <f t="shared" si="15"/>
        <v>Preethi K.M., Ambika M., Vickma S., Megala P., Yikram D., Santhoshkumar S.P., "Tech Guardians: Comprehensive Defense against Cyber Threats", 2nd International Conference on Sustainable Computing and Smart Systems, ICSCSS 2024 - Proceedings,2024, DOI: 10.1109/ICSCSS60660.2024.10624845</v>
      </c>
      <c r="R472" s="32" t="s">
        <v>6793</v>
      </c>
      <c r="S472" s="37" t="s">
        <v>68</v>
      </c>
      <c r="T472" s="11" t="s">
        <v>3416</v>
      </c>
      <c r="U472" s="8" t="s">
        <v>570</v>
      </c>
      <c r="V472" s="8" t="s">
        <v>570</v>
      </c>
      <c r="W472" s="8"/>
      <c r="X472" s="8" t="s">
        <v>17128</v>
      </c>
      <c r="Y472" s="8"/>
      <c r="Z472" s="116"/>
      <c r="AA472" s="116"/>
      <c r="AB472" s="116"/>
      <c r="AC472" s="116"/>
      <c r="AD472" s="116"/>
      <c r="AE472" s="116"/>
      <c r="AF472" s="116"/>
      <c r="AG472" s="116"/>
    </row>
    <row r="473" spans="1:33" ht="75" hidden="1" x14ac:dyDescent="0.2">
      <c r="A473" s="8">
        <v>470</v>
      </c>
      <c r="B473" s="31" t="s">
        <v>6795</v>
      </c>
      <c r="C473" s="11" t="s">
        <v>2</v>
      </c>
      <c r="D473" s="13" t="s">
        <v>6796</v>
      </c>
      <c r="E473" s="7" t="s">
        <v>4</v>
      </c>
      <c r="F473" s="19" t="s">
        <v>6787</v>
      </c>
      <c r="G473" s="7"/>
      <c r="H473" s="12"/>
      <c r="I473" s="8"/>
      <c r="J473" s="12"/>
      <c r="K473" s="8" t="s">
        <v>52</v>
      </c>
      <c r="L473" s="7">
        <v>2024</v>
      </c>
      <c r="M473" s="8" t="s">
        <v>6</v>
      </c>
      <c r="N473" s="8" t="s">
        <v>12</v>
      </c>
      <c r="O473" s="7" t="s">
        <v>6797</v>
      </c>
      <c r="P473" s="13" t="str">
        <f t="shared" si="14"/>
        <v>Saranya E., Arulselvan M., Sharvesh S.N., Nhivas V., Vikram S., "Crowdfunding Using Non-Fungible Tokens", 2nd International Conference on Sustainable Computing and Smart Systems, ICSCSS 2024 - Proceedings,2024, DOI: 10.1109/ICSCSS60660.2024.10625544</v>
      </c>
      <c r="Q473" s="11" t="str">
        <f t="shared" si="15"/>
        <v>Saranya E., Arulselvan M., Sharvesh S.N., Nhivas V., Vikram S., "Crowdfunding Using Non-Fungible Tokens", 2nd International Conference on Sustainable Computing and Smart Systems, ICSCSS 2024 - Proceedings,2024, DOI: 10.1109/ICSCSS60660.2024.10625544</v>
      </c>
      <c r="R473" s="32" t="s">
        <v>6798</v>
      </c>
      <c r="S473" s="37" t="s">
        <v>68</v>
      </c>
      <c r="T473" s="11" t="s">
        <v>3416</v>
      </c>
      <c r="U473" s="8" t="s">
        <v>80</v>
      </c>
      <c r="V473" s="8" t="s">
        <v>80</v>
      </c>
      <c r="W473" s="8"/>
      <c r="X473" s="8" t="s">
        <v>17128</v>
      </c>
      <c r="Y473" s="8"/>
      <c r="Z473" s="116"/>
      <c r="AA473" s="116"/>
      <c r="AB473" s="116"/>
      <c r="AC473" s="116"/>
      <c r="AD473" s="116"/>
      <c r="AE473" s="116"/>
      <c r="AF473" s="116"/>
      <c r="AG473" s="116"/>
    </row>
    <row r="474" spans="1:33" ht="75" hidden="1" x14ac:dyDescent="0.2">
      <c r="A474" s="8">
        <v>471</v>
      </c>
      <c r="B474" s="11" t="s">
        <v>17311</v>
      </c>
      <c r="C474" s="11" t="s">
        <v>2</v>
      </c>
      <c r="D474" s="13" t="s">
        <v>6800</v>
      </c>
      <c r="E474" s="7" t="s">
        <v>4</v>
      </c>
      <c r="F474" s="19" t="s">
        <v>6787</v>
      </c>
      <c r="G474" s="7"/>
      <c r="H474" s="12"/>
      <c r="I474" s="8"/>
      <c r="J474" s="12"/>
      <c r="K474" s="8" t="s">
        <v>52</v>
      </c>
      <c r="L474" s="7">
        <v>2024</v>
      </c>
      <c r="M474" s="8" t="s">
        <v>6</v>
      </c>
      <c r="N474" s="8" t="s">
        <v>12</v>
      </c>
      <c r="O474" s="7" t="s">
        <v>6801</v>
      </c>
      <c r="P474" s="13" t="str">
        <f t="shared" si="14"/>
        <v>Annadate P., Bhat A., Bojjawar S., Patidar H., Prassath P.A., Gokul S., "AI Based Virtual Laboratory Using Intelligent Controller with CC-Link Remote IO Module", 2nd International Conference on Sustainable Computing and Smart Systems, ICSCSS 2024 - Proceedings,2024, DOI: 10.1109/ICSCSS60660.2024.10624995</v>
      </c>
      <c r="Q474" s="11" t="str">
        <f t="shared" si="15"/>
        <v>Annadate P., Bhat A., Bojjawar S., Patidar H., Prassath P.A., Gokul S., "AI Based Virtual Laboratory Using Intelligent Controller with CC-Link Remote IO Module", 2nd International Conference on Sustainable Computing and Smart Systems, ICSCSS 2024 - Proceedings,2024, DOI: 10.1109/ICSCSS60660.2024.10624995</v>
      </c>
      <c r="R474" s="32" t="s">
        <v>6802</v>
      </c>
      <c r="S474" s="37" t="s">
        <v>68</v>
      </c>
      <c r="T474" s="11" t="s">
        <v>3416</v>
      </c>
      <c r="U474" s="8" t="s">
        <v>149</v>
      </c>
      <c r="V474" s="8" t="s">
        <v>149</v>
      </c>
      <c r="W474" s="8"/>
      <c r="X474" s="8" t="s">
        <v>17128</v>
      </c>
      <c r="Y474" s="8"/>
      <c r="Z474" s="116"/>
      <c r="AA474" s="116"/>
      <c r="AB474" s="116"/>
      <c r="AC474" s="116"/>
      <c r="AD474" s="116"/>
      <c r="AE474" s="116"/>
      <c r="AF474" s="116"/>
      <c r="AG474" s="116"/>
    </row>
    <row r="475" spans="1:33" ht="75" hidden="1" x14ac:dyDescent="0.2">
      <c r="A475" s="8">
        <v>472</v>
      </c>
      <c r="B475" s="31" t="s">
        <v>6803</v>
      </c>
      <c r="C475" s="11" t="s">
        <v>2</v>
      </c>
      <c r="D475" s="13" t="s">
        <v>6804</v>
      </c>
      <c r="E475" s="7" t="s">
        <v>4</v>
      </c>
      <c r="F475" s="19" t="s">
        <v>6787</v>
      </c>
      <c r="G475" s="7"/>
      <c r="H475" s="12"/>
      <c r="I475" s="8"/>
      <c r="J475" s="12"/>
      <c r="K475" s="8" t="s">
        <v>52</v>
      </c>
      <c r="L475" s="7">
        <v>2024</v>
      </c>
      <c r="M475" s="8" t="s">
        <v>6</v>
      </c>
      <c r="N475" s="8" t="s">
        <v>12</v>
      </c>
      <c r="O475" s="7" t="s">
        <v>6805</v>
      </c>
      <c r="P475" s="13" t="str">
        <f t="shared" si="14"/>
        <v>Poongodi K., Nivesh R.A., Jeberson J.Q.B., Divakar V.S., Gowshikan S., "Integrating Beck's Depression Inventory and Emotion Detection Using GAN for Comprehensive Depression Assessment and Intervention", 2nd International Conference on Sustainable Computing and Smart Systems, ICSCSS 2024 - Proceedings,2024, DOI: 10.1109/ICSCSS60660.2024.10625574</v>
      </c>
      <c r="Q475" s="11" t="str">
        <f t="shared" si="15"/>
        <v>Poongodi K., Nivesh R.A., Jeberson J.Q.B., Divakar V.S., Gowshikan S., "Integrating Beck's Depression Inventory and Emotion Detection Using GAN for Comprehensive Depression Assessment and Intervention", 2nd International Conference on Sustainable Computing and Smart Systems, ICSCSS 2024 - Proceedings,2024, DOI: 10.1109/ICSCSS60660.2024.10625574</v>
      </c>
      <c r="R475" s="32" t="s">
        <v>6806</v>
      </c>
      <c r="S475" s="37" t="s">
        <v>68</v>
      </c>
      <c r="T475" s="11" t="s">
        <v>3416</v>
      </c>
      <c r="U475" s="8" t="s">
        <v>864</v>
      </c>
      <c r="V475" s="8" t="s">
        <v>864</v>
      </c>
      <c r="W475" s="8"/>
      <c r="X475" s="8" t="s">
        <v>17128</v>
      </c>
      <c r="Y475" s="8"/>
      <c r="Z475" s="116"/>
      <c r="AA475" s="116"/>
      <c r="AB475" s="116"/>
      <c r="AC475" s="116"/>
      <c r="AD475" s="116"/>
      <c r="AE475" s="116"/>
      <c r="AF475" s="116"/>
      <c r="AG475" s="116"/>
    </row>
    <row r="476" spans="1:33" ht="90" hidden="1" x14ac:dyDescent="0.2">
      <c r="A476" s="8">
        <v>473</v>
      </c>
      <c r="B476" s="11" t="s">
        <v>17312</v>
      </c>
      <c r="C476" s="11" t="s">
        <v>2</v>
      </c>
      <c r="D476" s="13" t="s">
        <v>6809</v>
      </c>
      <c r="E476" s="7" t="s">
        <v>4</v>
      </c>
      <c r="F476" s="7" t="s">
        <v>2424</v>
      </c>
      <c r="G476" s="7" t="s">
        <v>6</v>
      </c>
      <c r="H476" s="12">
        <v>54</v>
      </c>
      <c r="I476" s="8" t="s">
        <v>8</v>
      </c>
      <c r="J476" s="12">
        <v>6</v>
      </c>
      <c r="K476" s="8" t="s">
        <v>10</v>
      </c>
      <c r="L476" s="7">
        <v>2024</v>
      </c>
      <c r="M476" s="8" t="s">
        <v>6</v>
      </c>
      <c r="N476" s="8" t="s">
        <v>12</v>
      </c>
      <c r="O476" s="7" t="s">
        <v>6810</v>
      </c>
      <c r="P476" s="13" t="str">
        <f t="shared" si="14"/>
        <v>Sivasangari A., Danasegaran S.K., Dhanasekar S., Britto E.C., Paranthaman M., "Design and Analysis of Triangular Split-Ring Resonator–Based Patch Antenna for High-Speed Terahertz Devices", Brazilian Journal of Physics, 54, (6),2024, DOI: 10.1007/s13538-024-01597-6</v>
      </c>
      <c r="Q476" s="11" t="str">
        <f t="shared" si="15"/>
        <v>Sivasangari A., Danasegaran S.K., Dhanasekar S., Britto E.C., Paranthaman M., "Design and Analysis of Triangular Split-Ring Resonator–Based Patch Antenna for High-Speed Terahertz Devices", Brazilian Journal of Physics, 54, (6),2024, DOI: 10.1007/s13538-024-01597-6</v>
      </c>
      <c r="R476" s="32" t="s">
        <v>6811</v>
      </c>
      <c r="S476" s="37" t="s">
        <v>32</v>
      </c>
      <c r="T476" s="6" t="s">
        <v>55</v>
      </c>
      <c r="U476" s="8" t="s">
        <v>56</v>
      </c>
      <c r="V476" s="8" t="s">
        <v>56</v>
      </c>
      <c r="W476" s="8"/>
      <c r="X476" s="8" t="s">
        <v>14868</v>
      </c>
      <c r="Y476" s="8"/>
      <c r="Z476" s="116"/>
      <c r="AA476" s="116"/>
      <c r="AB476" s="116"/>
      <c r="AC476" s="116"/>
      <c r="AD476" s="116"/>
      <c r="AE476" s="116"/>
      <c r="AF476" s="116"/>
      <c r="AG476" s="116"/>
    </row>
    <row r="477" spans="1:33" ht="75" hidden="1" x14ac:dyDescent="0.2">
      <c r="A477" s="8">
        <v>474</v>
      </c>
      <c r="B477" s="11" t="s">
        <v>17313</v>
      </c>
      <c r="C477" s="11" t="s">
        <v>2</v>
      </c>
      <c r="D477" s="13" t="s">
        <v>6813</v>
      </c>
      <c r="E477" s="7" t="s">
        <v>4</v>
      </c>
      <c r="F477" s="7" t="s">
        <v>6814</v>
      </c>
      <c r="G477" s="7" t="s">
        <v>6</v>
      </c>
      <c r="H477" s="12">
        <v>24</v>
      </c>
      <c r="I477" s="8" t="s">
        <v>8</v>
      </c>
      <c r="J477" s="12">
        <v>4</v>
      </c>
      <c r="K477" s="8" t="s">
        <v>10</v>
      </c>
      <c r="L477" s="7">
        <v>2024</v>
      </c>
      <c r="M477" s="8" t="s">
        <v>6</v>
      </c>
      <c r="N477" s="8" t="s">
        <v>12</v>
      </c>
      <c r="O477" s="7" t="s">
        <v>6815</v>
      </c>
      <c r="P477" s="13" t="str">
        <f t="shared" si="14"/>
        <v>Ajitha Gladis K.P., Ahilan A., Muthukumaran N., Jenifer L., "ECG Arrhythmia Measurement and Classification for Portable Monitoring", Measurement Science Review, 24, (4),2024, DOI: 10.2478/msr-2024-0017</v>
      </c>
      <c r="Q477" s="11" t="str">
        <f t="shared" si="15"/>
        <v>Ajitha Gladis K.P., Ahilan A., Muthukumaran N., Jenifer L., "ECG Arrhythmia Measurement and Classification for Portable Monitoring", Measurement Science Review, 24, (4),2024, DOI: 10.2478/msr-2024-0017</v>
      </c>
      <c r="R477" s="32" t="s">
        <v>6816</v>
      </c>
      <c r="S477" s="37" t="s">
        <v>32</v>
      </c>
      <c r="T477" s="6" t="s">
        <v>55</v>
      </c>
      <c r="U477" s="8" t="s">
        <v>56</v>
      </c>
      <c r="V477" s="8" t="s">
        <v>56</v>
      </c>
      <c r="W477" s="8"/>
      <c r="X477" s="8" t="s">
        <v>14868</v>
      </c>
      <c r="Y477" s="8"/>
      <c r="Z477" s="116"/>
      <c r="AA477" s="116"/>
      <c r="AB477" s="116"/>
      <c r="AC477" s="116"/>
      <c r="AD477" s="116"/>
      <c r="AE477" s="116"/>
      <c r="AF477" s="116"/>
      <c r="AG477" s="116"/>
    </row>
    <row r="478" spans="1:33" ht="60" hidden="1" x14ac:dyDescent="0.2">
      <c r="A478" s="8">
        <v>475</v>
      </c>
      <c r="B478" s="11" t="s">
        <v>17314</v>
      </c>
      <c r="C478" s="11" t="s">
        <v>2</v>
      </c>
      <c r="D478" s="13" t="s">
        <v>6818</v>
      </c>
      <c r="E478" s="7" t="s">
        <v>4</v>
      </c>
      <c r="F478" s="7" t="s">
        <v>6819</v>
      </c>
      <c r="G478" s="7" t="s">
        <v>6</v>
      </c>
      <c r="H478" s="12">
        <v>26</v>
      </c>
      <c r="I478" s="8" t="s">
        <v>8</v>
      </c>
      <c r="J478" s="12">
        <v>45385</v>
      </c>
      <c r="K478" s="8" t="s">
        <v>10</v>
      </c>
      <c r="L478" s="7">
        <v>2024</v>
      </c>
      <c r="M478" s="8"/>
      <c r="N478" s="8"/>
      <c r="O478" s="7"/>
      <c r="P478" s="13" t="str">
        <f t="shared" si="14"/>
        <v>Mahendran K., Danasegaran S.K., Indhu R., Preethi S.A.A., "Design and investigation of pentagonal shaped split ring resonator based microstrip patch antenna for high-speed terahertz applications", Journal of Optoelectronics and Advanced Materials, 26, (45385),2024</v>
      </c>
      <c r="Q478" s="11" t="str">
        <f t="shared" si="15"/>
        <v>Mahendran K., Danasegaran S.K., Indhu R., Preethi S.A.A., "Design and investigation of pentagonal shaped split ring resonator based microstrip patch antenna for high-speed terahertz applications", Journal of Optoelectronics and Advanced Materials, 26, (45385),2024</v>
      </c>
      <c r="R478" s="32" t="s">
        <v>6820</v>
      </c>
      <c r="S478" s="37" t="s">
        <v>32</v>
      </c>
      <c r="T478" s="6" t="s">
        <v>55</v>
      </c>
      <c r="U478" s="8" t="s">
        <v>56</v>
      </c>
      <c r="V478" s="8" t="s">
        <v>56</v>
      </c>
      <c r="W478" s="8"/>
      <c r="X478" s="8" t="s">
        <v>14868</v>
      </c>
      <c r="Y478" s="8"/>
      <c r="Z478" s="116"/>
      <c r="AA478" s="116"/>
      <c r="AB478" s="116"/>
      <c r="AC478" s="116"/>
      <c r="AD478" s="116"/>
      <c r="AE478" s="116"/>
      <c r="AF478" s="116"/>
      <c r="AG478" s="116"/>
    </row>
    <row r="479" spans="1:33" ht="75" hidden="1" x14ac:dyDescent="0.2">
      <c r="A479" s="8">
        <v>476</v>
      </c>
      <c r="B479" s="30" t="s">
        <v>6821</v>
      </c>
      <c r="C479" s="6" t="s">
        <v>2</v>
      </c>
      <c r="D479" s="17" t="s">
        <v>6822</v>
      </c>
      <c r="E479" s="8" t="s">
        <v>4</v>
      </c>
      <c r="F479" s="19" t="s">
        <v>4104</v>
      </c>
      <c r="G479" s="7"/>
      <c r="H479" s="28"/>
      <c r="I479" s="8"/>
      <c r="J479" s="28"/>
      <c r="K479" s="8" t="s">
        <v>52</v>
      </c>
      <c r="L479" s="8">
        <v>2024</v>
      </c>
      <c r="M479" s="8" t="s">
        <v>6</v>
      </c>
      <c r="N479" s="8" t="s">
        <v>12</v>
      </c>
      <c r="O479" s="8" t="s">
        <v>6823</v>
      </c>
      <c r="P479" s="17" t="str">
        <f t="shared" si="14"/>
        <v>Saravanakumar, Jayapathy H., Rahul, Jothi M., "Thermal Power in India—Past, Present, and Future Perspectives", Lecture Notes in Mechanical Engineering,2024, DOI: 10.1007/978-981-97-4500-5_18</v>
      </c>
      <c r="Q479" s="6" t="str">
        <f t="shared" si="15"/>
        <v>Saravanakumar, Jayapathy H., Rahul, Jothi M., "Thermal Power in India—Past, Present, and Future Perspectives", Lecture Notes in Mechanical Engineering,2024, DOI: 10.1007/978-981-97-4500-5_18</v>
      </c>
      <c r="R479" s="9" t="s">
        <v>6824</v>
      </c>
      <c r="S479" s="37" t="s">
        <v>68</v>
      </c>
      <c r="T479" s="6" t="s">
        <v>3416</v>
      </c>
      <c r="U479" s="8" t="s">
        <v>149</v>
      </c>
      <c r="V479" s="8" t="s">
        <v>149</v>
      </c>
      <c r="W479" s="8"/>
      <c r="X479" s="8" t="s">
        <v>17128</v>
      </c>
      <c r="Y479" s="8"/>
      <c r="Z479" s="108"/>
      <c r="AA479" s="108"/>
      <c r="AB479" s="108"/>
      <c r="AC479" s="108"/>
      <c r="AD479" s="108"/>
      <c r="AE479" s="108"/>
      <c r="AF479" s="108"/>
      <c r="AG479" s="108"/>
    </row>
    <row r="480" spans="1:33" ht="75" hidden="1" x14ac:dyDescent="0.2">
      <c r="A480" s="8">
        <v>477</v>
      </c>
      <c r="B480" s="6" t="s">
        <v>17315</v>
      </c>
      <c r="C480" s="6" t="s">
        <v>2</v>
      </c>
      <c r="D480" s="17" t="s">
        <v>9130</v>
      </c>
      <c r="E480" s="8" t="s">
        <v>4</v>
      </c>
      <c r="F480" s="8" t="s">
        <v>2457</v>
      </c>
      <c r="G480" s="7"/>
      <c r="H480" s="28"/>
      <c r="I480" s="8"/>
      <c r="J480" s="28"/>
      <c r="K480" s="8" t="s">
        <v>52</v>
      </c>
      <c r="L480" s="8">
        <v>2024</v>
      </c>
      <c r="M480" s="8" t="s">
        <v>6</v>
      </c>
      <c r="N480" s="8" t="s">
        <v>12</v>
      </c>
      <c r="O480" s="8" t="s">
        <v>9131</v>
      </c>
      <c r="P480" s="17" t="str">
        <f t="shared" si="14"/>
        <v>Gokila C., Sambath M., "Extinction and stationary distribution of stochastic hepatitis B virus model", Mathematical Methods in the Applied Sciences,2024, DOI: 10.1002/mma.10467</v>
      </c>
      <c r="Q480" s="6" t="str">
        <f t="shared" si="15"/>
        <v>Gokila C., Sambath M., "Extinction and stationary distribution of stochastic hepatitis B virus model", Mathematical Methods in the Applied Sciences,2024, DOI: 10.1002/mma.10467</v>
      </c>
      <c r="R480" s="9" t="s">
        <v>9132</v>
      </c>
      <c r="S480" s="37" t="s">
        <v>32</v>
      </c>
      <c r="T480" s="6" t="s">
        <v>55</v>
      </c>
      <c r="U480" s="8" t="s">
        <v>4871</v>
      </c>
      <c r="V480" s="8" t="s">
        <v>114</v>
      </c>
      <c r="W480" s="8"/>
      <c r="X480" s="8" t="s">
        <v>17128</v>
      </c>
      <c r="Y480" s="8"/>
      <c r="Z480" s="108"/>
      <c r="AA480" s="108"/>
      <c r="AB480" s="108"/>
      <c r="AC480" s="108"/>
      <c r="AD480" s="108"/>
      <c r="AE480" s="108"/>
      <c r="AF480" s="108"/>
      <c r="AG480" s="108"/>
    </row>
    <row r="481" spans="1:33" ht="75" hidden="1" x14ac:dyDescent="0.2">
      <c r="A481" s="8">
        <v>478</v>
      </c>
      <c r="B481" s="6" t="s">
        <v>17316</v>
      </c>
      <c r="C481" s="6" t="s">
        <v>2</v>
      </c>
      <c r="D481" s="17" t="s">
        <v>6826</v>
      </c>
      <c r="E481" s="8" t="s">
        <v>4</v>
      </c>
      <c r="F481" s="8" t="s">
        <v>1084</v>
      </c>
      <c r="G481" s="7"/>
      <c r="H481" s="28"/>
      <c r="I481" s="8"/>
      <c r="J481" s="28"/>
      <c r="K481" s="8" t="s">
        <v>52</v>
      </c>
      <c r="L481" s="8">
        <v>2024</v>
      </c>
      <c r="M481" s="8" t="s">
        <v>6</v>
      </c>
      <c r="N481" s="8" t="s">
        <v>12</v>
      </c>
      <c r="O481" s="8" t="s">
        <v>6827</v>
      </c>
      <c r="P481" s="17" t="str">
        <f t="shared" si="14"/>
        <v>Rubia J.J., Lincy R.B., Shibi C.S., "Hybrid Convolution-Based E±cientnet-Based Hand Gesture Recognition Framework with Optimized Algorithm", International Journal of Pattern Recognition and Artificial Intelligence,2024, DOI: 10.1142/S0218001424560081</v>
      </c>
      <c r="Q481" s="6" t="str">
        <f t="shared" si="15"/>
        <v>Rubia J.J., Lincy R.B., Shibi C.S., "Hybrid Convolution-Based E±cientnet-Based Hand Gesture Recognition Framework with Optimized Algorithm", International Journal of Pattern Recognition and Artificial Intelligence,2024, DOI: 10.1142/S0218001424560081</v>
      </c>
      <c r="R481" s="9" t="s">
        <v>6828</v>
      </c>
      <c r="S481" s="37" t="s">
        <v>32</v>
      </c>
      <c r="T481" s="6" t="s">
        <v>55</v>
      </c>
      <c r="U481" s="8" t="s">
        <v>570</v>
      </c>
      <c r="V481" s="8" t="s">
        <v>570</v>
      </c>
      <c r="W481" s="8"/>
      <c r="X481" s="8" t="s">
        <v>14868</v>
      </c>
      <c r="Y481" s="8"/>
      <c r="Z481" s="108"/>
      <c r="AA481" s="108"/>
      <c r="AB481" s="108"/>
      <c r="AC481" s="108"/>
      <c r="AD481" s="108"/>
      <c r="AE481" s="108"/>
      <c r="AF481" s="108"/>
      <c r="AG481" s="108"/>
    </row>
    <row r="482" spans="1:33" ht="75" hidden="1" x14ac:dyDescent="0.2">
      <c r="A482" s="8">
        <v>479</v>
      </c>
      <c r="B482" s="6" t="s">
        <v>17317</v>
      </c>
      <c r="C482" s="6" t="s">
        <v>2</v>
      </c>
      <c r="D482" s="17" t="s">
        <v>6830</v>
      </c>
      <c r="E482" s="8" t="s">
        <v>4</v>
      </c>
      <c r="F482" s="19" t="s">
        <v>4104</v>
      </c>
      <c r="G482" s="7"/>
      <c r="H482" s="28"/>
      <c r="I482" s="8" t="s">
        <v>8</v>
      </c>
      <c r="J482" s="117">
        <v>3</v>
      </c>
      <c r="K482" s="8" t="s">
        <v>10</v>
      </c>
      <c r="L482" s="8">
        <v>2024</v>
      </c>
      <c r="M482" s="8" t="s">
        <v>6</v>
      </c>
      <c r="N482" s="8" t="s">
        <v>12</v>
      </c>
      <c r="O482" s="8" t="s">
        <v>6831</v>
      </c>
      <c r="P482" s="17" t="str">
        <f t="shared" si="14"/>
        <v>Sathish K., Vanchimuthu C., Thiyagarajan V., Bavadharani C., Ramamoorthi R., "Investigation on the Performance of Draft Tube by Numerical and Experimental Approach: A Review", Lecture Notes in Mechanical Engineering, (3),2024, DOI: 10.1007/978-981-97-4500-5_24</v>
      </c>
      <c r="Q482" s="6" t="str">
        <f t="shared" si="15"/>
        <v>Sathish K., Vanchimuthu C., Thiyagarajan V., Bavadharani C., Ramamoorthi R., "Investigation on the Performance of Draft Tube by Numerical and Experimental Approach: A Review", Lecture Notes in Mechanical Engineering, (3),2024, DOI: 10.1007/978-981-97-4500-5_24</v>
      </c>
      <c r="R482" s="9" t="s">
        <v>6832</v>
      </c>
      <c r="S482" s="37" t="s">
        <v>68</v>
      </c>
      <c r="T482" s="6" t="s">
        <v>3416</v>
      </c>
      <c r="U482" s="8" t="s">
        <v>149</v>
      </c>
      <c r="V482" s="8" t="s">
        <v>149</v>
      </c>
      <c r="W482" s="8"/>
      <c r="X482" s="8" t="s">
        <v>17128</v>
      </c>
      <c r="Y482" s="8"/>
      <c r="Z482" s="108"/>
      <c r="AA482" s="108"/>
      <c r="AB482" s="108"/>
      <c r="AC482" s="108"/>
      <c r="AD482" s="108"/>
      <c r="AE482" s="108"/>
      <c r="AF482" s="108"/>
      <c r="AG482" s="108"/>
    </row>
    <row r="483" spans="1:33" ht="75" hidden="1" x14ac:dyDescent="0.2">
      <c r="A483" s="8">
        <v>480</v>
      </c>
      <c r="B483" s="6" t="s">
        <v>17318</v>
      </c>
      <c r="C483" s="6" t="s">
        <v>2</v>
      </c>
      <c r="D483" s="17" t="s">
        <v>6834</v>
      </c>
      <c r="E483" s="8" t="s">
        <v>4</v>
      </c>
      <c r="F483" s="8" t="s">
        <v>177</v>
      </c>
      <c r="G483" s="7" t="s">
        <v>6</v>
      </c>
      <c r="H483" s="28">
        <v>19</v>
      </c>
      <c r="I483" s="8"/>
      <c r="J483" s="117"/>
      <c r="K483" s="8" t="s">
        <v>52</v>
      </c>
      <c r="L483" s="8">
        <v>2024</v>
      </c>
      <c r="M483" s="8" t="s">
        <v>6</v>
      </c>
      <c r="N483" s="8" t="s">
        <v>12</v>
      </c>
      <c r="O483" s="8" t="s">
        <v>6835</v>
      </c>
      <c r="P483" s="17" t="str">
        <f t="shared" si="14"/>
        <v>Revathi V.; Rani S.S.; Balamurugan M.; Manikumar T.; Sivakumar S.; Sangeetha B., "Advancing PV technology with ZnO/Ag+ nanocomposites", Digest Journal of Nanomaterials and Biostructures, 19,2024, DOI: 10.15251/DJNB.2024.193.1265</v>
      </c>
      <c r="Q483" s="6" t="str">
        <f t="shared" si="15"/>
        <v>Revathi V.; Rani S.S.; Balamurugan M.; Manikumar T.; Sivakumar S.; Sangeetha B., "Advancing PV technology with ZnO/Ag+ nanocomposites", Digest Journal of Nanomaterials and Biostructures, 19,2024, DOI: 10.15251/DJNB.2024.193.1265</v>
      </c>
      <c r="R483" s="9" t="s">
        <v>6836</v>
      </c>
      <c r="S483" s="37" t="s">
        <v>32</v>
      </c>
      <c r="T483" s="6" t="s">
        <v>55</v>
      </c>
      <c r="U483" s="8" t="s">
        <v>56</v>
      </c>
      <c r="V483" s="8" t="s">
        <v>56</v>
      </c>
      <c r="W483" s="8"/>
      <c r="X483" s="8" t="s">
        <v>14868</v>
      </c>
      <c r="Y483" s="8"/>
      <c r="Z483" s="108"/>
      <c r="AA483" s="108"/>
      <c r="AB483" s="108"/>
      <c r="AC483" s="108"/>
      <c r="AD483" s="108"/>
      <c r="AE483" s="108"/>
      <c r="AF483" s="108"/>
      <c r="AG483" s="108"/>
    </row>
    <row r="484" spans="1:33" ht="60" hidden="1" x14ac:dyDescent="0.2">
      <c r="A484" s="8">
        <v>481</v>
      </c>
      <c r="B484" s="6" t="s">
        <v>17319</v>
      </c>
      <c r="C484" s="6" t="s">
        <v>2</v>
      </c>
      <c r="D484" s="17" t="s">
        <v>6839</v>
      </c>
      <c r="E484" s="8" t="s">
        <v>4</v>
      </c>
      <c r="F484" s="19" t="s">
        <v>6840</v>
      </c>
      <c r="G484" s="7"/>
      <c r="H484" s="28"/>
      <c r="I484" s="8"/>
      <c r="J484" s="117"/>
      <c r="K484" s="8" t="s">
        <v>52</v>
      </c>
      <c r="L484" s="8">
        <v>2024</v>
      </c>
      <c r="M484" s="8"/>
      <c r="N484" s="8"/>
      <c r="O484" s="8"/>
      <c r="P484" s="17" t="str">
        <f t="shared" si="14"/>
        <v>Kathiresan K.; Yuvaraj N.; Sri Preethaa K.R.; Jeon S., "Deep learning models for urban aerial mobility: A review", Urban Air Mobility: Intelligent, Safe and Sustainable Systems for Future Transportation,2024</v>
      </c>
      <c r="Q484" s="6" t="str">
        <f t="shared" si="15"/>
        <v>Kathiresan K.; Yuvaraj N.; Sri Preethaa K.R.; Jeon S., "Deep learning models for urban aerial mobility: A review", Urban Air Mobility: Intelligent, Safe and Sustainable Systems for Future Transportation,2024</v>
      </c>
      <c r="R484" s="9" t="s">
        <v>6841</v>
      </c>
      <c r="S484" s="37" t="s">
        <v>61</v>
      </c>
      <c r="T484" s="6" t="s">
        <v>61</v>
      </c>
      <c r="U484" s="8" t="s">
        <v>1325</v>
      </c>
      <c r="V484" s="8" t="s">
        <v>1325</v>
      </c>
      <c r="W484" s="8"/>
      <c r="X484" s="8" t="s">
        <v>14868</v>
      </c>
      <c r="Y484" s="8"/>
      <c r="Z484" s="108"/>
      <c r="AA484" s="108"/>
      <c r="AB484" s="108"/>
      <c r="AC484" s="108"/>
      <c r="AD484" s="108"/>
      <c r="AE484" s="108"/>
      <c r="AF484" s="108"/>
      <c r="AG484" s="108"/>
    </row>
    <row r="485" spans="1:33" ht="75" hidden="1" x14ac:dyDescent="0.2">
      <c r="A485" s="8">
        <v>482</v>
      </c>
      <c r="B485" s="6" t="s">
        <v>17320</v>
      </c>
      <c r="C485" s="6" t="s">
        <v>2</v>
      </c>
      <c r="D485" s="17" t="s">
        <v>6844</v>
      </c>
      <c r="E485" s="8" t="s">
        <v>4</v>
      </c>
      <c r="F485" s="19" t="s">
        <v>6845</v>
      </c>
      <c r="G485" s="7"/>
      <c r="H485" s="28"/>
      <c r="I485" s="8"/>
      <c r="J485" s="117"/>
      <c r="K485" s="8" t="s">
        <v>52</v>
      </c>
      <c r="L485" s="8">
        <v>2024</v>
      </c>
      <c r="M485" s="8" t="s">
        <v>6</v>
      </c>
      <c r="N485" s="8" t="s">
        <v>12</v>
      </c>
      <c r="O485" s="8" t="s">
        <v>6846</v>
      </c>
      <c r="P485" s="17" t="str">
        <f t="shared" si="14"/>
        <v>Vaithianathan V.; Subbulakshmi N.; Boopathi S.; Mohanraj M., "Integrating project-based and skills-based learning for enhanced student engagement and success: Transforming higher education", Adaptive Learning Technologies for Higher Education,2024, DOI: 10.4018/979-8-3693-3641-0.ch015</v>
      </c>
      <c r="Q485" s="6" t="str">
        <f t="shared" si="15"/>
        <v>Vaithianathan V.; Subbulakshmi N.; Boopathi S.; Mohanraj M., "Integrating project-based and skills-based learning for enhanced student engagement and success: Transforming higher education", Adaptive Learning Technologies for Higher Education,2024, DOI: 10.4018/979-8-3693-3641-0.ch015</v>
      </c>
      <c r="R485" s="9" t="s">
        <v>6847</v>
      </c>
      <c r="S485" s="37" t="s">
        <v>61</v>
      </c>
      <c r="T485" s="6" t="s">
        <v>61</v>
      </c>
      <c r="U485" s="8" t="s">
        <v>601</v>
      </c>
      <c r="V485" s="8" t="s">
        <v>601</v>
      </c>
      <c r="W485" s="8"/>
      <c r="X485" s="8" t="s">
        <v>14868</v>
      </c>
      <c r="Y485" s="8"/>
      <c r="Z485" s="108"/>
      <c r="AA485" s="108"/>
      <c r="AB485" s="108"/>
      <c r="AC485" s="108"/>
      <c r="AD485" s="108"/>
      <c r="AE485" s="108"/>
      <c r="AF485" s="108"/>
      <c r="AG485" s="108"/>
    </row>
    <row r="486" spans="1:33" ht="75" hidden="1" x14ac:dyDescent="0.2">
      <c r="A486" s="8">
        <v>483</v>
      </c>
      <c r="B486" s="6" t="s">
        <v>17321</v>
      </c>
      <c r="C486" s="6" t="s">
        <v>2</v>
      </c>
      <c r="D486" s="17" t="s">
        <v>6850</v>
      </c>
      <c r="E486" s="8" t="s">
        <v>4</v>
      </c>
      <c r="F486" s="8" t="s">
        <v>6851</v>
      </c>
      <c r="G486" s="7" t="s">
        <v>6</v>
      </c>
      <c r="H486" s="28">
        <v>157</v>
      </c>
      <c r="I486" s="8" t="s">
        <v>8</v>
      </c>
      <c r="J486" s="117">
        <v>1</v>
      </c>
      <c r="K486" s="8" t="s">
        <v>10</v>
      </c>
      <c r="L486" s="8">
        <v>2024</v>
      </c>
      <c r="M486" s="8" t="s">
        <v>6</v>
      </c>
      <c r="N486" s="8" t="s">
        <v>12</v>
      </c>
      <c r="O486" s="8" t="s">
        <v>6852</v>
      </c>
      <c r="P486" s="17" t="str">
        <f t="shared" si="14"/>
        <v>Kaarthik K.; Vivek C.; Balraj B., "Synthesis, characterization and effective UV photo-sensing properties of Ga3+ doped NiO nanoparticles", Optical Materials, 157, (1),2024, DOI: 10.1016/j.optmat.2024.116090</v>
      </c>
      <c r="Q486" s="6" t="str">
        <f t="shared" si="15"/>
        <v>Kaarthik K.; Vivek C.; Balraj B., "Synthesis, characterization and effective UV photo-sensing properties of Ga3+ doped NiO nanoparticles", Optical Materials, 157, (1),2024, DOI: 10.1016/j.optmat.2024.116090</v>
      </c>
      <c r="R486" s="9" t="s">
        <v>6853</v>
      </c>
      <c r="S486" s="37" t="s">
        <v>32</v>
      </c>
      <c r="T486" s="6" t="s">
        <v>55</v>
      </c>
      <c r="U486" s="8" t="s">
        <v>570</v>
      </c>
      <c r="V486" s="8" t="s">
        <v>570</v>
      </c>
      <c r="W486" s="8"/>
      <c r="X486" s="8" t="s">
        <v>14868</v>
      </c>
      <c r="Y486" s="8"/>
      <c r="Z486" s="108"/>
      <c r="AA486" s="108"/>
      <c r="AB486" s="108"/>
      <c r="AC486" s="108"/>
      <c r="AD486" s="108"/>
      <c r="AE486" s="108"/>
      <c r="AF486" s="108"/>
      <c r="AG486" s="108"/>
    </row>
    <row r="487" spans="1:33" ht="90" hidden="1" x14ac:dyDescent="0.2">
      <c r="A487" s="8">
        <v>484</v>
      </c>
      <c r="B487" s="6" t="s">
        <v>17322</v>
      </c>
      <c r="C487" s="6" t="s">
        <v>2</v>
      </c>
      <c r="D487" s="17" t="s">
        <v>6855</v>
      </c>
      <c r="E487" s="8" t="s">
        <v>4</v>
      </c>
      <c r="F487" s="8" t="s">
        <v>1946</v>
      </c>
      <c r="G487" s="7" t="s">
        <v>6</v>
      </c>
      <c r="H487" s="28">
        <v>14</v>
      </c>
      <c r="I487" s="8"/>
      <c r="J487" s="117"/>
      <c r="K487" s="8" t="s">
        <v>52</v>
      </c>
      <c r="L487" s="8">
        <v>2024</v>
      </c>
      <c r="M487" s="8" t="s">
        <v>6</v>
      </c>
      <c r="N487" s="8" t="s">
        <v>12</v>
      </c>
      <c r="O487" s="8" t="s">
        <v>6856</v>
      </c>
      <c r="P487" s="17" t="str">
        <f t="shared" si="14"/>
        <v>Vivek Kumar M.; Saraniya O., "Energy and throughput aware adequate routing for wireless sensor networks using integrated game theory method", Scientific Reports, 14,2024, DOI: 10.1038/s41598-024-71902-5</v>
      </c>
      <c r="Q487" s="6" t="str">
        <f t="shared" si="15"/>
        <v>Vivek Kumar M.; Saraniya O., "Energy and throughput aware adequate routing for wireless sensor networks using integrated game theory method", Scientific Reports, 14,2024, DOI: 10.1038/s41598-024-71902-5</v>
      </c>
      <c r="R487" s="9" t="s">
        <v>6857</v>
      </c>
      <c r="S487" s="37" t="s">
        <v>32</v>
      </c>
      <c r="T487" s="6" t="s">
        <v>55</v>
      </c>
      <c r="U487" s="8" t="s">
        <v>56</v>
      </c>
      <c r="V487" s="8" t="s">
        <v>56</v>
      </c>
      <c r="W487" s="8"/>
      <c r="X487" s="8" t="s">
        <v>14868</v>
      </c>
      <c r="Y487" s="8"/>
      <c r="Z487" s="108"/>
      <c r="AA487" s="108"/>
      <c r="AB487" s="108"/>
      <c r="AC487" s="108"/>
      <c r="AD487" s="108"/>
      <c r="AE487" s="108"/>
      <c r="AF487" s="108"/>
      <c r="AG487" s="108"/>
    </row>
    <row r="488" spans="1:33" ht="90" hidden="1" x14ac:dyDescent="0.2">
      <c r="A488" s="8">
        <v>485</v>
      </c>
      <c r="B488" s="6" t="s">
        <v>17323</v>
      </c>
      <c r="C488" s="6" t="s">
        <v>2</v>
      </c>
      <c r="D488" s="17" t="s">
        <v>6859</v>
      </c>
      <c r="E488" s="8" t="s">
        <v>4</v>
      </c>
      <c r="F488" s="8" t="s">
        <v>5425</v>
      </c>
      <c r="G488" s="7" t="s">
        <v>6</v>
      </c>
      <c r="H488" s="28">
        <v>29</v>
      </c>
      <c r="I488" s="8"/>
      <c r="J488" s="117"/>
      <c r="K488" s="8" t="s">
        <v>52</v>
      </c>
      <c r="L488" s="8">
        <v>2024</v>
      </c>
      <c r="M488" s="8" t="s">
        <v>6</v>
      </c>
      <c r="N488" s="8" t="s">
        <v>12</v>
      </c>
      <c r="O488" s="8" t="s">
        <v>6860</v>
      </c>
      <c r="P488" s="17" t="str">
        <f t="shared" si="14"/>
        <v>Saravanan G.; Thirumalaisamy R.; Devaraj T.V.; Shanmugam C.; Subramaniyan R.; Kalimuthu K.R.; Pathan N.S., "Investigation on morphological and tensile properties of chemically treated Borassus Flabellifer Lontar fruit fibers", Revista Materia, 29,2024, DOI: 10.1590/1517-7076-RMAT-2024-0166</v>
      </c>
      <c r="Q488" s="6" t="str">
        <f t="shared" si="15"/>
        <v>Saravanan G.; Thirumalaisamy R.; Devaraj T.V.; Shanmugam C.; Subramaniyan R.; Kalimuthu K.R.; Pathan N.S., "Investigation on morphological and tensile properties of chemically treated Borassus Flabellifer Lontar fruit fibers", Revista Materia, 29,2024, DOI: 10.1590/1517-7076-RMAT-2024-0166</v>
      </c>
      <c r="R488" s="9" t="s">
        <v>6861</v>
      </c>
      <c r="S488" s="37" t="s">
        <v>32</v>
      </c>
      <c r="T488" s="6" t="s">
        <v>55</v>
      </c>
      <c r="U488" s="8" t="s">
        <v>570</v>
      </c>
      <c r="V488" s="8" t="s">
        <v>570</v>
      </c>
      <c r="W488" s="8"/>
      <c r="X488" s="8" t="s">
        <v>17128</v>
      </c>
      <c r="Y488" s="8"/>
      <c r="Z488" s="108"/>
      <c r="AA488" s="108"/>
      <c r="AB488" s="108"/>
      <c r="AC488" s="108"/>
      <c r="AD488" s="108"/>
      <c r="AE488" s="108"/>
      <c r="AF488" s="108"/>
      <c r="AG488" s="108"/>
    </row>
    <row r="489" spans="1:33" ht="75" hidden="1" x14ac:dyDescent="0.2">
      <c r="A489" s="8">
        <v>486</v>
      </c>
      <c r="B489" s="6" t="s">
        <v>17324</v>
      </c>
      <c r="C489" s="6" t="s">
        <v>2</v>
      </c>
      <c r="D489" s="17" t="s">
        <v>6863</v>
      </c>
      <c r="E489" s="8" t="s">
        <v>4</v>
      </c>
      <c r="F489" s="19" t="s">
        <v>3721</v>
      </c>
      <c r="G489" s="7" t="s">
        <v>6</v>
      </c>
      <c r="H489" s="28">
        <v>16</v>
      </c>
      <c r="I489" s="8"/>
      <c r="J489" s="117"/>
      <c r="K489" s="8" t="s">
        <v>52</v>
      </c>
      <c r="L489" s="8">
        <v>2024</v>
      </c>
      <c r="M489" s="8" t="s">
        <v>6</v>
      </c>
      <c r="N489" s="8" t="s">
        <v>12</v>
      </c>
      <c r="O489" s="8" t="s">
        <v>6864</v>
      </c>
      <c r="P489" s="17" t="str">
        <f t="shared" si="14"/>
        <v>Sivajothi E.; Mary Diana S.; Rekha M.; Babitha Lincy R.; Damodharan P.; Jency Rubia J., "A future prediction for cyber-attacks in the network domain with the visualisation of patterns in cyber-security tickets with machine learning", International Journal of Electronic Security and Digital Forensics, 16,2024, DOI: 10.1504/IJESDF.2024.140758</v>
      </c>
      <c r="Q489" s="6" t="str">
        <f t="shared" si="15"/>
        <v>Sivajothi E.; Mary Diana S.; Rekha M.; Babitha Lincy R.; Damodharan P.; Jency Rubia J., "A future prediction for cyber-attacks in the network domain with the visualisation of patterns in cyber-security tickets with machine learning", International Journal of Electronic Security and Digital Forensics, 16,2024, DOI: 10.1504/IJESDF.2024.140758</v>
      </c>
      <c r="R489" s="9" t="s">
        <v>6865</v>
      </c>
      <c r="S489" s="37" t="s">
        <v>32</v>
      </c>
      <c r="T489" s="6" t="s">
        <v>4870</v>
      </c>
      <c r="U489" s="8" t="s">
        <v>570</v>
      </c>
      <c r="V489" s="8" t="s">
        <v>570</v>
      </c>
      <c r="W489" s="8"/>
      <c r="X489" s="8" t="s">
        <v>17128</v>
      </c>
      <c r="Y489" s="8"/>
      <c r="Z489" s="108"/>
      <c r="AA489" s="108"/>
      <c r="AB489" s="108"/>
      <c r="AC489" s="108"/>
      <c r="AD489" s="108"/>
      <c r="AE489" s="108"/>
      <c r="AF489" s="108"/>
      <c r="AG489" s="108"/>
    </row>
    <row r="490" spans="1:33" ht="75" hidden="1" x14ac:dyDescent="0.2">
      <c r="A490" s="8">
        <v>487</v>
      </c>
      <c r="B490" s="6" t="s">
        <v>17325</v>
      </c>
      <c r="C490" s="6" t="s">
        <v>2</v>
      </c>
      <c r="D490" s="17" t="s">
        <v>6867</v>
      </c>
      <c r="E490" s="8" t="s">
        <v>4</v>
      </c>
      <c r="F490" s="19" t="s">
        <v>6868</v>
      </c>
      <c r="G490" s="7" t="s">
        <v>6</v>
      </c>
      <c r="H490" s="28">
        <v>67</v>
      </c>
      <c r="I490" s="8"/>
      <c r="J490" s="117"/>
      <c r="K490" s="8" t="s">
        <v>52</v>
      </c>
      <c r="L490" s="8">
        <v>2024</v>
      </c>
      <c r="M490" s="8" t="s">
        <v>6</v>
      </c>
      <c r="N490" s="8" t="s">
        <v>12</v>
      </c>
      <c r="O490" s="8" t="s">
        <v>6869</v>
      </c>
      <c r="P490" s="17" t="str">
        <f t="shared" si="14"/>
        <v>Balasubramanian S.K.; Velusamy M.S., "An Improved Lightning Search Algorithm-based End-to-End Lightweight Partially Homomorphic Encryption Approach for Enhanced IoT Security", Brazilian Archives of Biology and Technology, 67,2024, DOI: 10.1590/1678-4324-2024231193</v>
      </c>
      <c r="Q490" s="6" t="str">
        <f t="shared" si="15"/>
        <v>Balasubramanian S.K.; Velusamy M.S., "An Improved Lightning Search Algorithm-based End-to-End Lightweight Partially Homomorphic Encryption Approach for Enhanced IoT Security", Brazilian Archives of Biology and Technology, 67,2024, DOI: 10.1590/1678-4324-2024231193</v>
      </c>
      <c r="R490" s="9" t="s">
        <v>6870</v>
      </c>
      <c r="S490" s="37" t="s">
        <v>32</v>
      </c>
      <c r="T490" s="6" t="s">
        <v>4870</v>
      </c>
      <c r="U490" s="8" t="s">
        <v>80</v>
      </c>
      <c r="V490" s="8" t="s">
        <v>80</v>
      </c>
      <c r="W490" s="8"/>
      <c r="X490" s="8" t="s">
        <v>17128</v>
      </c>
      <c r="Y490" s="8"/>
      <c r="Z490" s="108"/>
      <c r="AA490" s="108"/>
      <c r="AB490" s="108"/>
      <c r="AC490" s="108"/>
      <c r="AD490" s="108"/>
      <c r="AE490" s="108"/>
      <c r="AF490" s="108"/>
      <c r="AG490" s="108"/>
    </row>
    <row r="491" spans="1:33" ht="60" hidden="1" x14ac:dyDescent="0.2">
      <c r="A491" s="8">
        <v>488</v>
      </c>
      <c r="B491" s="33" t="s">
        <v>17326</v>
      </c>
      <c r="C491" s="33" t="s">
        <v>2</v>
      </c>
      <c r="D491" s="34" t="s">
        <v>448</v>
      </c>
      <c r="E491" s="22" t="s">
        <v>4</v>
      </c>
      <c r="F491" s="19" t="s">
        <v>6872</v>
      </c>
      <c r="G491" s="7" t="s">
        <v>6</v>
      </c>
      <c r="H491" s="35">
        <v>60</v>
      </c>
      <c r="I491" s="8"/>
      <c r="J491" s="118"/>
      <c r="K491" s="8" t="s">
        <v>52</v>
      </c>
      <c r="L491" s="22">
        <v>2024</v>
      </c>
      <c r="M491" s="8"/>
      <c r="N491" s="8"/>
      <c r="O491" s="22"/>
      <c r="P491" s="34" t="str">
        <f t="shared" si="14"/>
        <v>Nayak J.; Naik B.; Vimal S.; Favorskaya M., "Preface", Intelligent Systems Reference Library, 60,2024</v>
      </c>
      <c r="Q491" s="33" t="str">
        <f t="shared" si="15"/>
        <v>Nayak J.; Naik B.; Vimal S.; Favorskaya M., "Preface", Intelligent Systems Reference Library, 60,2024</v>
      </c>
      <c r="R491" s="36" t="s">
        <v>6873</v>
      </c>
      <c r="S491" s="37" t="s">
        <v>91</v>
      </c>
      <c r="T491" s="6" t="s">
        <v>590</v>
      </c>
      <c r="U491" s="8" t="s">
        <v>725</v>
      </c>
      <c r="V491" s="8" t="s">
        <v>725</v>
      </c>
      <c r="W491" s="8"/>
      <c r="X491" s="8" t="s">
        <v>17128</v>
      </c>
      <c r="Y491" s="8"/>
      <c r="Z491" s="110"/>
      <c r="AA491" s="110"/>
      <c r="AB491" s="110"/>
      <c r="AC491" s="110"/>
      <c r="AD491" s="110"/>
      <c r="AE491" s="110"/>
      <c r="AF491" s="110"/>
      <c r="AG491" s="110"/>
    </row>
    <row r="492" spans="1:33" ht="90" hidden="1" x14ac:dyDescent="0.2">
      <c r="A492" s="8">
        <v>489</v>
      </c>
      <c r="B492" s="33" t="s">
        <v>17327</v>
      </c>
      <c r="C492" s="33" t="s">
        <v>2</v>
      </c>
      <c r="D492" s="34" t="s">
        <v>6875</v>
      </c>
      <c r="E492" s="22" t="s">
        <v>4</v>
      </c>
      <c r="F492" s="19" t="s">
        <v>6876</v>
      </c>
      <c r="G492" s="7"/>
      <c r="H492" s="35"/>
      <c r="I492" s="8"/>
      <c r="J492" s="118"/>
      <c r="K492" s="8" t="s">
        <v>52</v>
      </c>
      <c r="L492" s="22">
        <v>2024</v>
      </c>
      <c r="M492" s="8" t="s">
        <v>6</v>
      </c>
      <c r="N492" s="8" t="s">
        <v>12</v>
      </c>
      <c r="O492" s="22" t="s">
        <v>6877</v>
      </c>
      <c r="P492" s="34" t="str">
        <f t="shared" si="14"/>
        <v>Rao C.N.; Rao A.V.; Shanmugasundar G.; Hamid J.A.; Haldorai A.; Naidu G.R.; Sapthami I., "⁠Marine Ecosystem Monitoring Based on Remote Sensing Using Underwater Image Analysis for Biodiversity Conservation Model", Remote Sensing in Earth Systems Sciences,2024, DOI: 10.1007/s41976-024-00123-1</v>
      </c>
      <c r="Q492" s="33" t="str">
        <f t="shared" si="15"/>
        <v>Rao C.N.; Rao A.V.; Shanmugasundar G.; Hamid J.A.; Haldorai A.; Naidu G.R.; Sapthami I., "⁠Marine Ecosystem Monitoring Based on Remote Sensing Using Underwater Image Analysis for Biodiversity Conservation Model", Remote Sensing in Earth Systems Sciences,2024, DOI: 10.1007/s41976-024-00123-1</v>
      </c>
      <c r="R492" s="36" t="s">
        <v>6878</v>
      </c>
      <c r="S492" s="37" t="s">
        <v>32</v>
      </c>
      <c r="T492" s="6" t="s">
        <v>4870</v>
      </c>
      <c r="U492" s="8" t="s">
        <v>80</v>
      </c>
      <c r="V492" s="8" t="s">
        <v>80</v>
      </c>
      <c r="W492" s="8"/>
      <c r="X492" s="8" t="s">
        <v>17128</v>
      </c>
      <c r="Y492" s="8"/>
      <c r="Z492" s="110"/>
      <c r="AA492" s="110"/>
      <c r="AB492" s="110"/>
      <c r="AC492" s="110"/>
      <c r="AD492" s="110"/>
      <c r="AE492" s="110"/>
      <c r="AF492" s="110"/>
      <c r="AG492" s="110"/>
    </row>
    <row r="493" spans="1:33" ht="75" hidden="1" x14ac:dyDescent="0.2">
      <c r="A493" s="8">
        <v>490</v>
      </c>
      <c r="B493" s="33" t="s">
        <v>17328</v>
      </c>
      <c r="C493" s="33" t="s">
        <v>2</v>
      </c>
      <c r="D493" s="34" t="s">
        <v>6880</v>
      </c>
      <c r="E493" s="22" t="s">
        <v>4</v>
      </c>
      <c r="F493" s="19" t="s">
        <v>6881</v>
      </c>
      <c r="G493" s="7"/>
      <c r="H493" s="35"/>
      <c r="I493" s="8"/>
      <c r="J493" s="118"/>
      <c r="K493" s="8" t="s">
        <v>52</v>
      </c>
      <c r="L493" s="22">
        <v>2024</v>
      </c>
      <c r="M493" s="8" t="s">
        <v>6</v>
      </c>
      <c r="N493" s="8" t="s">
        <v>12</v>
      </c>
      <c r="O493" s="22" t="s">
        <v>6882</v>
      </c>
      <c r="P493" s="34" t="str">
        <f t="shared" si="14"/>
        <v>Garg A.; Ramya N.; Gupta R.; Logeshwaran J., "Applying Machine Learning to Enhance Intrusion Detection Systems", Proceedings of InC4 2024 - 2024 IEEE International Conference on Contemporary Computing and Communications,2024, DOI: 10.1109/InC460750.2024.10649086</v>
      </c>
      <c r="Q493" s="33" t="str">
        <f t="shared" si="15"/>
        <v>Garg A.; Ramya N.; Gupta R.; Logeshwaran J., "Applying Machine Learning to Enhance Intrusion Detection Systems", Proceedings of InC4 2024 - 2024 IEEE International Conference on Contemporary Computing and Communications,2024, DOI: 10.1109/InC460750.2024.10649086</v>
      </c>
      <c r="R493" s="36" t="s">
        <v>6883</v>
      </c>
      <c r="S493" s="37" t="s">
        <v>68</v>
      </c>
      <c r="T493" s="6" t="s">
        <v>68</v>
      </c>
      <c r="U493" s="8" t="s">
        <v>56</v>
      </c>
      <c r="V493" s="8" t="s">
        <v>56</v>
      </c>
      <c r="W493" s="8" t="s">
        <v>1939</v>
      </c>
      <c r="X493" s="8" t="s">
        <v>17128</v>
      </c>
      <c r="Y493" s="8"/>
      <c r="Z493" s="110"/>
      <c r="AA493" s="110"/>
      <c r="AB493" s="110"/>
      <c r="AC493" s="110"/>
      <c r="AD493" s="110"/>
      <c r="AE493" s="110"/>
      <c r="AF493" s="110"/>
      <c r="AG493" s="110"/>
    </row>
    <row r="494" spans="1:33" ht="75" hidden="1" x14ac:dyDescent="0.2">
      <c r="A494" s="8">
        <v>491</v>
      </c>
      <c r="B494" s="33" t="s">
        <v>17329</v>
      </c>
      <c r="C494" s="33" t="s">
        <v>2</v>
      </c>
      <c r="D494" s="34" t="s">
        <v>6885</v>
      </c>
      <c r="E494" s="22" t="s">
        <v>4</v>
      </c>
      <c r="F494" s="19" t="s">
        <v>6881</v>
      </c>
      <c r="G494" s="7"/>
      <c r="H494" s="35"/>
      <c r="I494" s="8"/>
      <c r="J494" s="118"/>
      <c r="K494" s="8" t="s">
        <v>52</v>
      </c>
      <c r="L494" s="22">
        <v>2024</v>
      </c>
      <c r="M494" s="8" t="s">
        <v>6</v>
      </c>
      <c r="N494" s="8" t="s">
        <v>12</v>
      </c>
      <c r="O494" s="22" t="s">
        <v>6886</v>
      </c>
      <c r="P494" s="34" t="str">
        <f t="shared" si="14"/>
        <v>Garg A.; Dhanasekaran S.; Gupta R.; Logeshwaran J., "Exploring Machine Learning Models for Intelligent Sentiment Analysis in Financial Services", Proceedings of InC4 2024 - 2024 IEEE International Conference on Contemporary Computing and Communications,2024, DOI: 10.1109/InC460750.2024.10649215</v>
      </c>
      <c r="Q494" s="33" t="str">
        <f t="shared" si="15"/>
        <v>Garg A.; Dhanasekaran S.; Gupta R.; Logeshwaran J., "Exploring Machine Learning Models for Intelligent Sentiment Analysis in Financial Services", Proceedings of InC4 2024 - 2024 IEEE International Conference on Contemporary Computing and Communications,2024, DOI: 10.1109/InC460750.2024.10649215</v>
      </c>
      <c r="R494" s="36" t="s">
        <v>6887</v>
      </c>
      <c r="S494" s="37" t="s">
        <v>68</v>
      </c>
      <c r="T494" s="6" t="s">
        <v>68</v>
      </c>
      <c r="U494" s="8" t="s">
        <v>56</v>
      </c>
      <c r="V494" s="8" t="s">
        <v>56</v>
      </c>
      <c r="W494" s="8" t="s">
        <v>665</v>
      </c>
      <c r="X494" s="8" t="s">
        <v>17128</v>
      </c>
      <c r="Y494" s="8"/>
      <c r="Z494" s="110"/>
      <c r="AA494" s="110"/>
      <c r="AB494" s="110"/>
      <c r="AC494" s="110"/>
      <c r="AD494" s="110"/>
      <c r="AE494" s="110"/>
      <c r="AF494" s="110"/>
      <c r="AG494" s="110"/>
    </row>
    <row r="495" spans="1:33" ht="75" hidden="1" x14ac:dyDescent="0.2">
      <c r="A495" s="8">
        <v>492</v>
      </c>
      <c r="B495" s="33" t="s">
        <v>17330</v>
      </c>
      <c r="C495" s="33" t="s">
        <v>2</v>
      </c>
      <c r="D495" s="34" t="s">
        <v>6889</v>
      </c>
      <c r="E495" s="22" t="s">
        <v>4</v>
      </c>
      <c r="F495" s="19" t="s">
        <v>6890</v>
      </c>
      <c r="G495" s="7"/>
      <c r="H495" s="35"/>
      <c r="I495" s="8"/>
      <c r="J495" s="118"/>
      <c r="K495" s="8" t="s">
        <v>52</v>
      </c>
      <c r="L495" s="22">
        <v>2024</v>
      </c>
      <c r="M495" s="8" t="s">
        <v>6</v>
      </c>
      <c r="N495" s="8" t="s">
        <v>12</v>
      </c>
      <c r="O495" s="22" t="s">
        <v>6891</v>
      </c>
      <c r="P495" s="34" t="str">
        <f t="shared" si="14"/>
        <v>Saranya S.; Varshana Devi M.; Colin Powell M.; Dhanya Bharathy D.; Devatharshini K., "Emotion Based Music Recommendation System", International Conference on Smart Systems for Electrical, Electronics, Communication and Computer Engineering, ICSSEEC 2024 - Proceedings,2024, DOI: 10.1109/ICSSEECC61126.2024.10649404</v>
      </c>
      <c r="Q495" s="33" t="str">
        <f t="shared" si="15"/>
        <v>Saranya S.; Varshana Devi M.; Colin Powell M.; Dhanya Bharathy D.; Devatharshini K., "Emotion Based Music Recommendation System", International Conference on Smart Systems for Electrical, Electronics, Communication and Computer Engineering, ICSSEEC 2024 - Proceedings,2024, DOI: 10.1109/ICSSEECC61126.2024.10649404</v>
      </c>
      <c r="R495" s="36" t="s">
        <v>6892</v>
      </c>
      <c r="S495" s="37" t="s">
        <v>68</v>
      </c>
      <c r="T495" s="6" t="s">
        <v>68</v>
      </c>
      <c r="U495" s="8" t="s">
        <v>56</v>
      </c>
      <c r="V495" s="8" t="s">
        <v>56</v>
      </c>
      <c r="W495" s="8"/>
      <c r="X495" s="8" t="s">
        <v>17128</v>
      </c>
      <c r="Y495" s="8"/>
      <c r="Z495" s="110"/>
      <c r="AA495" s="110"/>
      <c r="AB495" s="110"/>
      <c r="AC495" s="110"/>
      <c r="AD495" s="110"/>
      <c r="AE495" s="110"/>
      <c r="AF495" s="110"/>
      <c r="AG495" s="110"/>
    </row>
    <row r="496" spans="1:33" ht="75" hidden="1" x14ac:dyDescent="0.2">
      <c r="A496" s="8">
        <v>493</v>
      </c>
      <c r="B496" s="33" t="s">
        <v>17331</v>
      </c>
      <c r="C496" s="33" t="s">
        <v>2</v>
      </c>
      <c r="D496" s="34" t="s">
        <v>6894</v>
      </c>
      <c r="E496" s="22" t="s">
        <v>4</v>
      </c>
      <c r="F496" s="19" t="s">
        <v>6881</v>
      </c>
      <c r="G496" s="7"/>
      <c r="H496" s="35"/>
      <c r="I496" s="8"/>
      <c r="J496" s="118"/>
      <c r="K496" s="8" t="s">
        <v>52</v>
      </c>
      <c r="L496" s="22">
        <v>2024</v>
      </c>
      <c r="M496" s="8" t="s">
        <v>6</v>
      </c>
      <c r="N496" s="8" t="s">
        <v>12</v>
      </c>
      <c r="O496" s="22" t="s">
        <v>6895</v>
      </c>
      <c r="P496" s="34" t="str">
        <f t="shared" si="14"/>
        <v>Logeshwaran J.; Kiruthiga T.; Gupta R.; Garg A., "Evaluating the Impact of HRM Algorithms on Employee Morale in Multinational Corporations", Proceedings of InC4 2024 - 2024 IEEE International Conference on Contemporary Computing and Communications,2024, DOI: 10.1109/InC460750.2024.10649107</v>
      </c>
      <c r="Q496" s="33" t="str">
        <f t="shared" si="15"/>
        <v>Logeshwaran J.; Kiruthiga T.; Gupta R.; Garg A., "Evaluating the Impact of HRM Algorithms on Employee Morale in Multinational Corporations", Proceedings of InC4 2024 - 2024 IEEE International Conference on Contemporary Computing and Communications,2024, DOI: 10.1109/InC460750.2024.10649107</v>
      </c>
      <c r="R496" s="36" t="s">
        <v>6896</v>
      </c>
      <c r="S496" s="37" t="s">
        <v>68</v>
      </c>
      <c r="T496" s="6" t="s">
        <v>68</v>
      </c>
      <c r="U496" s="8" t="s">
        <v>56</v>
      </c>
      <c r="V496" s="8" t="s">
        <v>56</v>
      </c>
      <c r="W496" s="8" t="s">
        <v>1939</v>
      </c>
      <c r="X496" s="8" t="s">
        <v>17128</v>
      </c>
      <c r="Y496" s="8"/>
      <c r="Z496" s="110"/>
      <c r="AA496" s="110"/>
      <c r="AB496" s="110"/>
      <c r="AC496" s="110"/>
      <c r="AD496" s="110"/>
      <c r="AE496" s="110"/>
      <c r="AF496" s="110"/>
      <c r="AG496" s="110"/>
    </row>
    <row r="497" spans="1:33" ht="75" hidden="1" x14ac:dyDescent="0.2">
      <c r="A497" s="8">
        <v>494</v>
      </c>
      <c r="B497" s="33" t="s">
        <v>17332</v>
      </c>
      <c r="C497" s="33" t="s">
        <v>2</v>
      </c>
      <c r="D497" s="34" t="s">
        <v>6898</v>
      </c>
      <c r="E497" s="22" t="s">
        <v>4</v>
      </c>
      <c r="F497" s="19" t="s">
        <v>6890</v>
      </c>
      <c r="G497" s="7"/>
      <c r="H497" s="35"/>
      <c r="I497" s="8" t="s">
        <v>8</v>
      </c>
      <c r="J497" s="118">
        <v>5</v>
      </c>
      <c r="K497" s="8" t="s">
        <v>10</v>
      </c>
      <c r="L497" s="22">
        <v>2024</v>
      </c>
      <c r="M497" s="8" t="s">
        <v>6</v>
      </c>
      <c r="N497" s="8" t="s">
        <v>12</v>
      </c>
      <c r="O497" s="22" t="s">
        <v>6899</v>
      </c>
      <c r="P497" s="34" t="str">
        <f t="shared" si="14"/>
        <v>Babu Karuppiah A.; Rajaraja R.; Resma Madhu P.K.; Susithra N.; Pradeepika N.; Gopika G., "Resource Analysis of Lightweight Cryptography Algorithms for Compact Devices", International Conference on Smart Systems for Electrical, Electronics, Communication and Computer Engineering, ICSSEEC 2024 - Proceedings, (5),2024, DOI: 10.1109/ICSSEECC61126.2024.10649478</v>
      </c>
      <c r="Q497" s="33" t="str">
        <f t="shared" si="15"/>
        <v>Babu Karuppiah A.; Rajaraja R.; Resma Madhu P.K.; Susithra N.; Pradeepika N.; Gopika G., "Resource Analysis of Lightweight Cryptography Algorithms for Compact Devices", International Conference on Smart Systems for Electrical, Electronics, Communication and Computer Engineering, ICSSEEC 2024 - Proceedings, (5),2024, DOI: 10.1109/ICSSEECC61126.2024.10649478</v>
      </c>
      <c r="R497" s="36" t="s">
        <v>6900</v>
      </c>
      <c r="S497" s="37" t="s">
        <v>68</v>
      </c>
      <c r="T497" s="6" t="s">
        <v>68</v>
      </c>
      <c r="U497" s="8" t="s">
        <v>56</v>
      </c>
      <c r="V497" s="8" t="s">
        <v>56</v>
      </c>
      <c r="W497" s="8"/>
      <c r="X497" s="8" t="s">
        <v>17128</v>
      </c>
      <c r="Y497" s="8"/>
      <c r="Z497" s="110"/>
      <c r="AA497" s="110"/>
      <c r="AB497" s="110"/>
      <c r="AC497" s="110"/>
      <c r="AD497" s="110"/>
      <c r="AE497" s="110"/>
      <c r="AF497" s="110"/>
      <c r="AG497" s="110"/>
    </row>
    <row r="498" spans="1:33" ht="75" hidden="1" x14ac:dyDescent="0.2">
      <c r="A498" s="8">
        <v>495</v>
      </c>
      <c r="B498" s="33" t="s">
        <v>17333</v>
      </c>
      <c r="C498" s="33" t="s">
        <v>2</v>
      </c>
      <c r="D498" s="34" t="s">
        <v>6903</v>
      </c>
      <c r="E498" s="22" t="s">
        <v>4</v>
      </c>
      <c r="F498" s="19" t="s">
        <v>6890</v>
      </c>
      <c r="G498" s="7"/>
      <c r="H498" s="35"/>
      <c r="I498" s="8"/>
      <c r="J498" s="118"/>
      <c r="K498" s="8" t="s">
        <v>52</v>
      </c>
      <c r="L498" s="22">
        <v>2024</v>
      </c>
      <c r="M498" s="8" t="s">
        <v>6</v>
      </c>
      <c r="N498" s="8" t="s">
        <v>12</v>
      </c>
      <c r="O498" s="22" t="s">
        <v>6904</v>
      </c>
      <c r="P498" s="34" t="str">
        <f t="shared" si="14"/>
        <v>Jagadeeswari M.; Saranya S.; Joshika S.; Jananisri T.; Meena U.J., "Rolling Bearing Fault Diagnosis using Support Vector Machine Algorithm with K-Fold Cross Validation and Gaussian Kernel", International Conference on Smart Systems for Electrical, Electronics, Communication and Computer Engineering, ICSSEEC 2024 - Proceedings,2024, DOI: 10.1109/ICSSEECC61126.2024.10649498</v>
      </c>
      <c r="Q498" s="33" t="str">
        <f t="shared" si="15"/>
        <v>Jagadeeswari M.; Saranya S.; Joshika S.; Jananisri T.; Meena U.J., "Rolling Bearing Fault Diagnosis using Support Vector Machine Algorithm with K-Fold Cross Validation and Gaussian Kernel", International Conference on Smart Systems for Electrical, Electronics, Communication and Computer Engineering, ICSSEEC 2024 - Proceedings,2024, DOI: 10.1109/ICSSEECC61126.2024.10649498</v>
      </c>
      <c r="R498" s="36" t="s">
        <v>6905</v>
      </c>
      <c r="S498" s="37" t="s">
        <v>68</v>
      </c>
      <c r="T498" s="6" t="s">
        <v>68</v>
      </c>
      <c r="U498" s="8" t="s">
        <v>56</v>
      </c>
      <c r="V498" s="8" t="s">
        <v>56</v>
      </c>
      <c r="W498" s="8"/>
      <c r="X498" s="8" t="s">
        <v>17128</v>
      </c>
      <c r="Y498" s="8"/>
      <c r="Z498" s="110"/>
      <c r="AA498" s="110"/>
      <c r="AB498" s="110"/>
      <c r="AC498" s="110"/>
      <c r="AD498" s="110"/>
      <c r="AE498" s="110"/>
      <c r="AF498" s="110"/>
      <c r="AG498" s="110"/>
    </row>
    <row r="499" spans="1:33" ht="90" hidden="1" x14ac:dyDescent="0.2">
      <c r="A499" s="8">
        <v>496</v>
      </c>
      <c r="B499" s="33" t="s">
        <v>17334</v>
      </c>
      <c r="C499" s="33" t="s">
        <v>2</v>
      </c>
      <c r="D499" s="34" t="s">
        <v>9536</v>
      </c>
      <c r="E499" s="22" t="s">
        <v>4</v>
      </c>
      <c r="F499" s="22" t="s">
        <v>4953</v>
      </c>
      <c r="G499" s="7"/>
      <c r="H499" s="35"/>
      <c r="I499" s="8"/>
      <c r="J499" s="118"/>
      <c r="K499" s="8" t="s">
        <v>52</v>
      </c>
      <c r="L499" s="22">
        <v>2024</v>
      </c>
      <c r="M499" s="8" t="s">
        <v>6</v>
      </c>
      <c r="N499" s="8" t="s">
        <v>12</v>
      </c>
      <c r="O499" s="22" t="s">
        <v>9537</v>
      </c>
      <c r="P499" s="34" t="str">
        <f t="shared" si="14"/>
        <v>Arunkumar A.; Geetha M.; Ramkumar A.; Bhuvanesh A., "Generation expansion planning incorporating the recuperation of older power plants for economic advantage", Electrical Engineering,2024, DOI: 10.1007/s00202-024-02708-x</v>
      </c>
      <c r="Q499" s="33" t="str">
        <f t="shared" si="15"/>
        <v>Arunkumar A.; Geetha M.; Ramkumar A.; Bhuvanesh A., "Generation expansion planning incorporating the recuperation of older power plants for economic advantage", Electrical Engineering,2024, DOI: 10.1007/s00202-024-02708-x</v>
      </c>
      <c r="R499" s="36" t="s">
        <v>16485</v>
      </c>
      <c r="S499" s="37" t="s">
        <v>32</v>
      </c>
      <c r="T499" s="6" t="s">
        <v>55</v>
      </c>
      <c r="U499" s="8" t="s">
        <v>128</v>
      </c>
      <c r="V499" s="8" t="s">
        <v>128</v>
      </c>
      <c r="W499" s="8"/>
      <c r="X499" s="8" t="s">
        <v>17128</v>
      </c>
      <c r="Y499" s="8"/>
      <c r="Z499" s="110"/>
      <c r="AA499" s="110"/>
      <c r="AB499" s="110"/>
      <c r="AC499" s="110"/>
      <c r="AD499" s="110"/>
      <c r="AE499" s="110"/>
      <c r="AF499" s="110"/>
      <c r="AG499" s="110"/>
    </row>
    <row r="500" spans="1:33" ht="75" hidden="1" x14ac:dyDescent="0.2">
      <c r="A500" s="8">
        <v>497</v>
      </c>
      <c r="B500" s="33" t="s">
        <v>17335</v>
      </c>
      <c r="C500" s="33" t="s">
        <v>2</v>
      </c>
      <c r="D500" s="34" t="s">
        <v>6907</v>
      </c>
      <c r="E500" s="22" t="s">
        <v>4</v>
      </c>
      <c r="F500" s="19" t="s">
        <v>6908</v>
      </c>
      <c r="G500" s="7"/>
      <c r="H500" s="35"/>
      <c r="I500" s="8"/>
      <c r="J500" s="118"/>
      <c r="K500" s="8" t="s">
        <v>52</v>
      </c>
      <c r="L500" s="22">
        <v>2024</v>
      </c>
      <c r="M500" s="8" t="s">
        <v>6</v>
      </c>
      <c r="N500" s="8" t="s">
        <v>12</v>
      </c>
      <c r="O500" s="22" t="s">
        <v>6909</v>
      </c>
      <c r="P500" s="34" t="str">
        <f t="shared" si="14"/>
        <v>Prathiba S.; Geetha M.; Bhuvanesh A.; Shirly A.R.D.; Rose J.L.; Balakrishnan M., "Modeling of Power Factor Correction for On-Board E-Vehicle Charger", 2024 IEEE 3rd International Conference on Electrical Power and Energy Systems, ICEPES 2024,2024, DOI: 10.1109/ICEPES60647.2024.10653578</v>
      </c>
      <c r="Q500" s="33" t="str">
        <f t="shared" si="15"/>
        <v>Prathiba S.; Geetha M.; Bhuvanesh A.; Shirly A.R.D.; Rose J.L.; Balakrishnan M., "Modeling of Power Factor Correction for On-Board E-Vehicle Charger", 2024 IEEE 3rd International Conference on Electrical Power and Energy Systems, ICEPES 2024,2024, DOI: 10.1109/ICEPES60647.2024.10653578</v>
      </c>
      <c r="R500" s="36" t="s">
        <v>6910</v>
      </c>
      <c r="S500" s="37" t="s">
        <v>68</v>
      </c>
      <c r="T500" s="6" t="s">
        <v>68</v>
      </c>
      <c r="U500" s="8" t="s">
        <v>128</v>
      </c>
      <c r="V500" s="8" t="s">
        <v>128</v>
      </c>
      <c r="W500" s="8"/>
      <c r="X500" s="8" t="s">
        <v>17128</v>
      </c>
      <c r="Y500" s="8"/>
      <c r="Z500" s="110"/>
      <c r="AA500" s="110"/>
      <c r="AB500" s="110"/>
      <c r="AC500" s="110"/>
      <c r="AD500" s="110"/>
      <c r="AE500" s="110"/>
      <c r="AF500" s="110"/>
      <c r="AG500" s="110"/>
    </row>
    <row r="501" spans="1:33" ht="75" hidden="1" x14ac:dyDescent="0.2">
      <c r="A501" s="8">
        <v>498</v>
      </c>
      <c r="B501" s="33" t="s">
        <v>17336</v>
      </c>
      <c r="C501" s="33" t="s">
        <v>2</v>
      </c>
      <c r="D501" s="34" t="s">
        <v>6912</v>
      </c>
      <c r="E501" s="22" t="s">
        <v>4</v>
      </c>
      <c r="F501" s="19" t="s">
        <v>6881</v>
      </c>
      <c r="G501" s="7"/>
      <c r="H501" s="35"/>
      <c r="I501" s="8"/>
      <c r="J501" s="118"/>
      <c r="K501" s="8" t="s">
        <v>52</v>
      </c>
      <c r="L501" s="22">
        <v>2024</v>
      </c>
      <c r="M501" s="8" t="s">
        <v>6</v>
      </c>
      <c r="N501" s="8" t="s">
        <v>12</v>
      </c>
      <c r="O501" s="22" t="s">
        <v>6913</v>
      </c>
      <c r="P501" s="34" t="str">
        <f t="shared" si="14"/>
        <v>Nallasivan G.; Shajitha Banu A.; Rajesh V.; Arumuga Babu M.; Ananthan B.; Mahesh P., "Clustering and Energy Efficient Power Allocation Scheme for D2D Multicast Network", Proceedings of InC4 2024 - 2024 IEEE International Conference on Contemporary Computing and Communications,2024, DOI: 10.1109/InC460750.2024.10649262</v>
      </c>
      <c r="Q501" s="33" t="str">
        <f t="shared" si="15"/>
        <v>Nallasivan G.; Shajitha Banu A.; Rajesh V.; Arumuga Babu M.; Ananthan B.; Mahesh P., "Clustering and Energy Efficient Power Allocation Scheme for D2D Multicast Network", Proceedings of InC4 2024 - 2024 IEEE International Conference on Contemporary Computing and Communications,2024, DOI: 10.1109/InC460750.2024.10649262</v>
      </c>
      <c r="R501" s="36" t="s">
        <v>6914</v>
      </c>
      <c r="S501" s="37" t="s">
        <v>68</v>
      </c>
      <c r="T501" s="6" t="s">
        <v>68</v>
      </c>
      <c r="U501" s="8" t="s">
        <v>5593</v>
      </c>
      <c r="V501" s="8" t="s">
        <v>114</v>
      </c>
      <c r="W501" s="8"/>
      <c r="X501" s="8" t="s">
        <v>17128</v>
      </c>
      <c r="Y501" s="8"/>
      <c r="Z501" s="110"/>
      <c r="AA501" s="110"/>
      <c r="AB501" s="110"/>
      <c r="AC501" s="110"/>
      <c r="AD501" s="110"/>
      <c r="AE501" s="110"/>
      <c r="AF501" s="110"/>
      <c r="AG501" s="110"/>
    </row>
    <row r="502" spans="1:33" ht="75" hidden="1" x14ac:dyDescent="0.2">
      <c r="A502" s="8">
        <v>499</v>
      </c>
      <c r="B502" s="33" t="s">
        <v>17337</v>
      </c>
      <c r="C502" s="33" t="s">
        <v>2</v>
      </c>
      <c r="D502" s="34" t="s">
        <v>6917</v>
      </c>
      <c r="E502" s="22" t="s">
        <v>4</v>
      </c>
      <c r="F502" s="19" t="s">
        <v>6881</v>
      </c>
      <c r="G502" s="7"/>
      <c r="H502" s="35"/>
      <c r="I502" s="8" t="s">
        <v>8</v>
      </c>
      <c r="J502" s="118">
        <v>3</v>
      </c>
      <c r="K502" s="8" t="s">
        <v>10</v>
      </c>
      <c r="L502" s="22">
        <v>2024</v>
      </c>
      <c r="M502" s="8" t="s">
        <v>6</v>
      </c>
      <c r="N502" s="8" t="s">
        <v>12</v>
      </c>
      <c r="O502" s="22" t="s">
        <v>6918</v>
      </c>
      <c r="P502" s="34" t="str">
        <f t="shared" si="14"/>
        <v>Anbuchandran S.; Mano Raja Paul M.; Karthik Prabhu D.; Karthick S.; Bhuvanesh A.; Jones Raj S., "Optimal Sizing of Hybrid Power System Using Genetic Algorithm Based Partial Reinforcement Optimizer", Proceedings of InC4 2024 - 2024 IEEE International Conference on Contemporary Computing and Communications, (3),2024, DOI: 10.1109/InC460750.2024.10649226</v>
      </c>
      <c r="Q502" s="33" t="str">
        <f t="shared" si="15"/>
        <v>Anbuchandran S.; Mano Raja Paul M.; Karthik Prabhu D.; Karthick S.; Bhuvanesh A.; Jones Raj S., "Optimal Sizing of Hybrid Power System Using Genetic Algorithm Based Partial Reinforcement Optimizer", Proceedings of InC4 2024 - 2024 IEEE International Conference on Contemporary Computing and Communications, (3),2024, DOI: 10.1109/InC460750.2024.10649226</v>
      </c>
      <c r="R502" s="36" t="s">
        <v>6919</v>
      </c>
      <c r="S502" s="37" t="s">
        <v>68</v>
      </c>
      <c r="T502" s="6" t="s">
        <v>68</v>
      </c>
      <c r="U502" s="8" t="s">
        <v>5593</v>
      </c>
      <c r="V502" s="8" t="s">
        <v>114</v>
      </c>
      <c r="W502" s="8"/>
      <c r="X502" s="8" t="s">
        <v>17128</v>
      </c>
      <c r="Y502" s="8"/>
      <c r="Z502" s="110"/>
      <c r="AA502" s="110"/>
      <c r="AB502" s="110"/>
      <c r="AC502" s="110"/>
      <c r="AD502" s="110"/>
      <c r="AE502" s="110"/>
      <c r="AF502" s="110"/>
      <c r="AG502" s="110"/>
    </row>
    <row r="503" spans="1:33" ht="75" hidden="1" x14ac:dyDescent="0.2">
      <c r="A503" s="8">
        <v>500</v>
      </c>
      <c r="B503" s="33" t="s">
        <v>17338</v>
      </c>
      <c r="C503" s="33" t="s">
        <v>2</v>
      </c>
      <c r="D503" s="34" t="s">
        <v>6922</v>
      </c>
      <c r="E503" s="22" t="s">
        <v>4</v>
      </c>
      <c r="F503" s="19" t="s">
        <v>6881</v>
      </c>
      <c r="G503" s="7"/>
      <c r="H503" s="35"/>
      <c r="I503" s="8"/>
      <c r="J503" s="118"/>
      <c r="K503" s="8" t="s">
        <v>52</v>
      </c>
      <c r="L503" s="22">
        <v>2024</v>
      </c>
      <c r="M503" s="8" t="s">
        <v>6</v>
      </c>
      <c r="N503" s="8" t="s">
        <v>12</v>
      </c>
      <c r="O503" s="22" t="s">
        <v>6923</v>
      </c>
      <c r="P503" s="34" t="str">
        <f t="shared" si="14"/>
        <v>Kannan R.; Karthik Prabhu D.; Krishnapriya S.; Arumuga Babu M.; Bhuvanesh A.; Prabhakaran D., "Designing of Hybrid Renewable Energy Systems using Adaptive Switched Z-Source Converter and Prediction with AGO-RNN", Proceedings of InC4 2024 - 2024 IEEE International Conference on Contemporary Computing and Communications,2024, DOI: 10.1109/InC460750.2024.10649244</v>
      </c>
      <c r="Q503" s="33" t="str">
        <f t="shared" si="15"/>
        <v>Kannan R.; Karthik Prabhu D.; Krishnapriya S.; Arumuga Babu M.; Bhuvanesh A.; Prabhakaran D., "Designing of Hybrid Renewable Energy Systems using Adaptive Switched Z-Source Converter and Prediction with AGO-RNN", Proceedings of InC4 2024 - 2024 IEEE International Conference on Contemporary Computing and Communications,2024, DOI: 10.1109/InC460750.2024.10649244</v>
      </c>
      <c r="R503" s="36" t="s">
        <v>6924</v>
      </c>
      <c r="S503" s="37" t="s">
        <v>68</v>
      </c>
      <c r="T503" s="6" t="s">
        <v>68</v>
      </c>
      <c r="U503" s="8" t="s">
        <v>5593</v>
      </c>
      <c r="V503" s="8" t="s">
        <v>114</v>
      </c>
      <c r="W503" s="8"/>
      <c r="X503" s="8" t="s">
        <v>17128</v>
      </c>
      <c r="Y503" s="8"/>
      <c r="Z503" s="110"/>
      <c r="AA503" s="110"/>
      <c r="AB503" s="110"/>
      <c r="AC503" s="110"/>
      <c r="AD503" s="110"/>
      <c r="AE503" s="110"/>
      <c r="AF503" s="110"/>
      <c r="AG503" s="110"/>
    </row>
    <row r="504" spans="1:33" ht="75" hidden="1" x14ac:dyDescent="0.2">
      <c r="A504" s="8">
        <v>501</v>
      </c>
      <c r="B504" s="33" t="s">
        <v>17339</v>
      </c>
      <c r="C504" s="33" t="s">
        <v>2</v>
      </c>
      <c r="D504" s="34" t="s">
        <v>6927</v>
      </c>
      <c r="E504" s="22" t="s">
        <v>4</v>
      </c>
      <c r="F504" s="19" t="s">
        <v>6881</v>
      </c>
      <c r="G504" s="7"/>
      <c r="H504" s="35"/>
      <c r="I504" s="8"/>
      <c r="J504" s="118"/>
      <c r="K504" s="8" t="s">
        <v>52</v>
      </c>
      <c r="L504" s="22">
        <v>2024</v>
      </c>
      <c r="M504" s="8" t="s">
        <v>6</v>
      </c>
      <c r="N504" s="8" t="s">
        <v>12</v>
      </c>
      <c r="O504" s="22" t="s">
        <v>6928</v>
      </c>
      <c r="P504" s="34" t="str">
        <f t="shared" si="14"/>
        <v>Navaz K.; Mano Raja Paul M.; Yamuna Bee J.; Kavitha S.; Bhuvanesh A.; Mariappan R., "Smart Home Automation with Smart Metering Using ZigBee Technology and Deep Belief Networks - Optimization Using MB-ABCOA Algorithm", Proceedings of InC4 2024 - 2024 IEEE International Conference on Contemporary Computing and Communications,2024, DOI: 10.1109/InC460750.2024.10649324</v>
      </c>
      <c r="Q504" s="33" t="str">
        <f t="shared" si="15"/>
        <v>Navaz K.; Mano Raja Paul M.; Yamuna Bee J.; Kavitha S.; Bhuvanesh A.; Mariappan R., "Smart Home Automation with Smart Metering Using ZigBee Technology and Deep Belief Networks - Optimization Using MB-ABCOA Algorithm", Proceedings of InC4 2024 - 2024 IEEE International Conference on Contemporary Computing and Communications,2024, DOI: 10.1109/InC460750.2024.10649324</v>
      </c>
      <c r="R504" s="36" t="s">
        <v>6929</v>
      </c>
      <c r="S504" s="37" t="s">
        <v>68</v>
      </c>
      <c r="T504" s="6" t="s">
        <v>68</v>
      </c>
      <c r="U504" s="8" t="s">
        <v>5593</v>
      </c>
      <c r="V504" s="8" t="s">
        <v>114</v>
      </c>
      <c r="W504" s="8"/>
      <c r="X504" s="8" t="s">
        <v>17128</v>
      </c>
      <c r="Y504" s="8"/>
      <c r="Z504" s="110"/>
      <c r="AA504" s="110"/>
      <c r="AB504" s="110"/>
      <c r="AC504" s="110"/>
      <c r="AD504" s="110"/>
      <c r="AE504" s="110"/>
      <c r="AF504" s="110"/>
      <c r="AG504" s="110"/>
    </row>
    <row r="505" spans="1:33" ht="90" hidden="1" x14ac:dyDescent="0.25">
      <c r="A505" s="8">
        <v>502</v>
      </c>
      <c r="B505" s="11" t="s">
        <v>17340</v>
      </c>
      <c r="C505" s="11" t="s">
        <v>2</v>
      </c>
      <c r="D505" s="13" t="s">
        <v>6932</v>
      </c>
      <c r="E505" s="7" t="s">
        <v>4</v>
      </c>
      <c r="F505" s="7" t="s">
        <v>1270</v>
      </c>
      <c r="G505" s="7" t="s">
        <v>6</v>
      </c>
      <c r="H505" s="119">
        <v>18</v>
      </c>
      <c r="I505" s="8" t="s">
        <v>8</v>
      </c>
      <c r="J505" s="119">
        <v>8</v>
      </c>
      <c r="K505" s="8" t="s">
        <v>10</v>
      </c>
      <c r="L505" s="7">
        <v>2024</v>
      </c>
      <c r="M505" s="8" t="s">
        <v>6</v>
      </c>
      <c r="N505" s="8" t="s">
        <v>12</v>
      </c>
      <c r="O505" s="7" t="s">
        <v>6933</v>
      </c>
      <c r="P505" s="13" t="str">
        <f t="shared" si="14"/>
        <v>Kumar R., Singh B.K., Kumar A., Ansu A.K., Goyal A., Saxena K.K., Gupta M., Agarwal M.K., "Design of water distribution pipes alongside modeling and simulation of water distribution system for efficient management", International Journal on Interactive Design and Manufacturing, 18, (8),2024, DOI: 10.1007/s12008-023-01436-z</v>
      </c>
      <c r="Q505" s="11" t="str">
        <f t="shared" si="15"/>
        <v>Kumar R., Singh B.K., Kumar A., Ansu A.K., Goyal A., Saxena K.K., Gupta M., Agarwal M.K., "Design of water distribution pipes alongside modeling and simulation of water distribution system for efficient management", International Journal on Interactive Design and Manufacturing, 18, (8),2024, DOI: 10.1007/s12008-023-01436-z</v>
      </c>
      <c r="R505" s="32" t="s">
        <v>6934</v>
      </c>
      <c r="S505" s="37" t="s">
        <v>32</v>
      </c>
      <c r="T505" s="6" t="s">
        <v>55</v>
      </c>
      <c r="U505" s="8" t="s">
        <v>149</v>
      </c>
      <c r="V505" s="8" t="s">
        <v>149</v>
      </c>
      <c r="W505" s="8"/>
      <c r="X505" s="8" t="s">
        <v>14868</v>
      </c>
      <c r="Y505" s="8"/>
      <c r="Z505" s="116"/>
      <c r="AA505" s="116"/>
      <c r="AB505" s="116"/>
      <c r="AC505" s="116"/>
      <c r="AD505" s="116"/>
      <c r="AE505" s="116"/>
      <c r="AF505" s="116"/>
      <c r="AG505" s="116"/>
    </row>
    <row r="506" spans="1:33" ht="90" hidden="1" x14ac:dyDescent="0.25">
      <c r="A506" s="8">
        <v>503</v>
      </c>
      <c r="B506" s="11" t="s">
        <v>17341</v>
      </c>
      <c r="C506" s="11" t="s">
        <v>2</v>
      </c>
      <c r="D506" s="13" t="s">
        <v>6936</v>
      </c>
      <c r="E506" s="7" t="s">
        <v>4</v>
      </c>
      <c r="F506" s="7" t="s">
        <v>1946</v>
      </c>
      <c r="G506" s="7" t="s">
        <v>6</v>
      </c>
      <c r="H506" s="119">
        <v>14</v>
      </c>
      <c r="I506" s="8" t="s">
        <v>8</v>
      </c>
      <c r="J506" s="119">
        <v>1</v>
      </c>
      <c r="K506" s="8" t="s">
        <v>10</v>
      </c>
      <c r="L506" s="7">
        <v>2024</v>
      </c>
      <c r="M506" s="8" t="s">
        <v>6</v>
      </c>
      <c r="N506" s="8" t="s">
        <v>12</v>
      </c>
      <c r="O506" s="7" t="s">
        <v>6937</v>
      </c>
      <c r="P506" s="13" t="str">
        <f t="shared" si="14"/>
        <v>Ambalarajan V., Mallela A.R., Sivakumar V., Dhandapani P.B., Leiva V., Martin-Barreiro C., Castro C., "A six-compartment model for COVID-19 with transmission dynamics and public health strategies", Scientific Reports, 14, (1),2024, DOI: 10.1038/s41598-024-72487-9</v>
      </c>
      <c r="Q506" s="11" t="str">
        <f t="shared" si="15"/>
        <v>Ambalarajan V., Mallela A.R., Sivakumar V., Dhandapani P.B., Leiva V., Martin-Barreiro C., Castro C., "A six-compartment model for COVID-19 with transmission dynamics and public health strategies", Scientific Reports, 14, (1),2024, DOI: 10.1038/s41598-024-72487-9</v>
      </c>
      <c r="R506" s="32" t="s">
        <v>6938</v>
      </c>
      <c r="S506" s="37" t="s">
        <v>32</v>
      </c>
      <c r="T506" s="6" t="s">
        <v>55</v>
      </c>
      <c r="U506" s="8" t="s">
        <v>4871</v>
      </c>
      <c r="V506" s="8" t="s">
        <v>114</v>
      </c>
      <c r="W506" s="8"/>
      <c r="X506" s="8" t="s">
        <v>14868</v>
      </c>
      <c r="Y506" s="8"/>
      <c r="Z506" s="116"/>
      <c r="AA506" s="116"/>
      <c r="AB506" s="116"/>
      <c r="AC506" s="116"/>
      <c r="AD506" s="116"/>
      <c r="AE506" s="116"/>
      <c r="AF506" s="116"/>
      <c r="AG506" s="116"/>
    </row>
    <row r="507" spans="1:33" ht="75" hidden="1" x14ac:dyDescent="0.25">
      <c r="A507" s="8">
        <v>504</v>
      </c>
      <c r="B507" s="11" t="s">
        <v>17342</v>
      </c>
      <c r="C507" s="11" t="s">
        <v>2</v>
      </c>
      <c r="D507" s="13" t="s">
        <v>6940</v>
      </c>
      <c r="E507" s="7" t="s">
        <v>4</v>
      </c>
      <c r="F507" s="7" t="s">
        <v>2160</v>
      </c>
      <c r="G507" s="7" t="s">
        <v>6</v>
      </c>
      <c r="H507" s="119">
        <v>69</v>
      </c>
      <c r="I507" s="8" t="s">
        <v>8</v>
      </c>
      <c r="J507" s="119">
        <v>3</v>
      </c>
      <c r="K507" s="8" t="s">
        <v>10</v>
      </c>
      <c r="L507" s="7">
        <v>2024</v>
      </c>
      <c r="M507" s="8" t="s">
        <v>6</v>
      </c>
      <c r="N507" s="8" t="s">
        <v>12</v>
      </c>
      <c r="O507" s="7" t="s">
        <v>6941</v>
      </c>
      <c r="P507" s="13" t="str">
        <f t="shared" si="14"/>
        <v>Appathurai A., Tinu A.S.I., Narayanaperumal M., "MEG AND PET IMAGES-BASED BRAIN TUMOR DETECTION USING KAPUR’S OTSU SEGMENTATION AND SOOTY OPTIMIZED MOBILENET CLASSIFICATION", Revue Roumaine des Sciences Techniques Serie Electrotechnique et Energetique, 69, (3),2024, DOI: 10.59277/RRST-EE.2024.69.3.18</v>
      </c>
      <c r="Q507" s="11" t="str">
        <f t="shared" si="15"/>
        <v>Appathurai A., Tinu A.S.I., Narayanaperumal M., "MEG AND PET IMAGES-BASED BRAIN TUMOR DETECTION USING KAPUR’S OTSU SEGMENTATION AND SOOTY OPTIMIZED MOBILENET CLASSIFICATION", Revue Roumaine des Sciences Techniques Serie Electrotechnique et Energetique, 69, (3),2024, DOI: 10.59277/RRST-EE.2024.69.3.18</v>
      </c>
      <c r="R507" s="32" t="s">
        <v>6942</v>
      </c>
      <c r="S507" s="37" t="s">
        <v>32</v>
      </c>
      <c r="T507" s="6" t="s">
        <v>55</v>
      </c>
      <c r="U507" s="8" t="s">
        <v>56</v>
      </c>
      <c r="V507" s="8" t="s">
        <v>56</v>
      </c>
      <c r="W507" s="8"/>
      <c r="X507" s="8" t="s">
        <v>14868</v>
      </c>
      <c r="Y507" s="8"/>
      <c r="Z507" s="116"/>
      <c r="AA507" s="116"/>
      <c r="AB507" s="116"/>
      <c r="AC507" s="116"/>
      <c r="AD507" s="116"/>
      <c r="AE507" s="116"/>
      <c r="AF507" s="116"/>
      <c r="AG507" s="116"/>
    </row>
    <row r="508" spans="1:33" ht="75" hidden="1" x14ac:dyDescent="0.25">
      <c r="A508" s="8">
        <v>505</v>
      </c>
      <c r="B508" s="11" t="s">
        <v>17343</v>
      </c>
      <c r="C508" s="11" t="s">
        <v>2</v>
      </c>
      <c r="D508" s="13" t="s">
        <v>6944</v>
      </c>
      <c r="E508" s="7" t="s">
        <v>4</v>
      </c>
      <c r="F508" s="7" t="s">
        <v>2120</v>
      </c>
      <c r="G508" s="7" t="s">
        <v>6</v>
      </c>
      <c r="H508" s="119">
        <v>16</v>
      </c>
      <c r="I508" s="8" t="s">
        <v>8</v>
      </c>
      <c r="J508" s="119">
        <v>9</v>
      </c>
      <c r="K508" s="8" t="s">
        <v>10</v>
      </c>
      <c r="L508" s="7">
        <v>2024</v>
      </c>
      <c r="M508" s="8" t="s">
        <v>6</v>
      </c>
      <c r="N508" s="8" t="s">
        <v>12</v>
      </c>
      <c r="O508" s="7" t="s">
        <v>6945</v>
      </c>
      <c r="P508" s="13" t="str">
        <f t="shared" si="14"/>
        <v>Aruchsamy R., Velusamy I., Dhandapani P.B., Radwan T., "Einstein Aggregation Operator Technique in Circular Fermatean Fuzzy Environment for MCDM", Symmetry, 16, (9),2024, DOI: 10.3390/sym16091243</v>
      </c>
      <c r="Q508" s="11" t="str">
        <f t="shared" si="15"/>
        <v>Aruchsamy R., Velusamy I., Dhandapani P.B., Radwan T., "Einstein Aggregation Operator Technique in Circular Fermatean Fuzzy Environment for MCDM", Symmetry, 16, (9),2024, DOI: 10.3390/sym16091243</v>
      </c>
      <c r="R508" s="32" t="s">
        <v>6946</v>
      </c>
      <c r="S508" s="37" t="s">
        <v>32</v>
      </c>
      <c r="T508" s="6" t="s">
        <v>55</v>
      </c>
      <c r="U508" s="8" t="s">
        <v>4871</v>
      </c>
      <c r="V508" s="8" t="s">
        <v>114</v>
      </c>
      <c r="W508" s="8"/>
      <c r="X508" s="8" t="s">
        <v>14868</v>
      </c>
      <c r="Y508" s="8"/>
      <c r="Z508" s="116"/>
      <c r="AA508" s="116"/>
      <c r="AB508" s="116"/>
      <c r="AC508" s="116"/>
      <c r="AD508" s="116"/>
      <c r="AE508" s="116"/>
      <c r="AF508" s="116"/>
      <c r="AG508" s="116"/>
    </row>
    <row r="509" spans="1:33" ht="75" hidden="1" x14ac:dyDescent="0.25">
      <c r="A509" s="8">
        <v>506</v>
      </c>
      <c r="B509" s="11" t="s">
        <v>17344</v>
      </c>
      <c r="C509" s="11" t="s">
        <v>2</v>
      </c>
      <c r="D509" s="13" t="s">
        <v>6948</v>
      </c>
      <c r="E509" s="7" t="s">
        <v>4</v>
      </c>
      <c r="F509" s="19" t="s">
        <v>6949</v>
      </c>
      <c r="G509" s="7"/>
      <c r="H509" s="120"/>
      <c r="I509" s="8"/>
      <c r="J509" s="120"/>
      <c r="K509" s="8" t="s">
        <v>52</v>
      </c>
      <c r="L509" s="7">
        <v>2024</v>
      </c>
      <c r="M509" s="8" t="s">
        <v>6</v>
      </c>
      <c r="N509" s="8" t="s">
        <v>12</v>
      </c>
      <c r="O509" s="7" t="s">
        <v>6950</v>
      </c>
      <c r="P509" s="13" t="str">
        <f t="shared" si="14"/>
        <v>Sathish Kumar D., Lalithakumari S., Rajalakshmi G., Pandian R., Sivasangari A., Poonguzhali S., "Investigation of Octagon-Slotted Photonic Crystal for Wireless Technologies", 2024 3rd International Conference on Smart Technologies and Systems for Next Generation Computing, ICSTSN 2024,2024, DOI: 10.1109/ICSTSN61422.2024.10671337</v>
      </c>
      <c r="Q509" s="11" t="str">
        <f t="shared" si="15"/>
        <v>Sathish Kumar D., Lalithakumari S., Rajalakshmi G., Pandian R., Sivasangari A., Poonguzhali S., "Investigation of Octagon-Slotted Photonic Crystal for Wireless Technologies", 2024 3rd International Conference on Smart Technologies and Systems for Next Generation Computing, ICSTSN 2024,2024, DOI: 10.1109/ICSTSN61422.2024.10671337</v>
      </c>
      <c r="R509" s="32" t="s">
        <v>6951</v>
      </c>
      <c r="S509" s="37" t="s">
        <v>68</v>
      </c>
      <c r="T509" s="11" t="s">
        <v>3416</v>
      </c>
      <c r="U509" s="8" t="s">
        <v>56</v>
      </c>
      <c r="V509" s="8" t="s">
        <v>56</v>
      </c>
      <c r="W509" s="8"/>
      <c r="X509" s="8" t="s">
        <v>17128</v>
      </c>
      <c r="Y509" s="8"/>
      <c r="Z509" s="116"/>
      <c r="AA509" s="116"/>
      <c r="AB509" s="116"/>
      <c r="AC509" s="116"/>
      <c r="AD509" s="116"/>
      <c r="AE509" s="116"/>
      <c r="AF509" s="116"/>
      <c r="AG509" s="116"/>
    </row>
    <row r="510" spans="1:33" ht="75" hidden="1" x14ac:dyDescent="0.25">
      <c r="A510" s="8">
        <v>507</v>
      </c>
      <c r="B510" s="11" t="s">
        <v>17345</v>
      </c>
      <c r="C510" s="11" t="s">
        <v>2</v>
      </c>
      <c r="D510" s="13" t="s">
        <v>6953</v>
      </c>
      <c r="E510" s="7" t="s">
        <v>4</v>
      </c>
      <c r="F510" s="19" t="s">
        <v>6949</v>
      </c>
      <c r="G510" s="7"/>
      <c r="H510" s="120"/>
      <c r="I510" s="8"/>
      <c r="J510" s="120"/>
      <c r="K510" s="8" t="s">
        <v>52</v>
      </c>
      <c r="L510" s="7">
        <v>2024</v>
      </c>
      <c r="M510" s="8" t="s">
        <v>6</v>
      </c>
      <c r="N510" s="8" t="s">
        <v>12</v>
      </c>
      <c r="O510" s="7" t="s">
        <v>6954</v>
      </c>
      <c r="P510" s="13" t="str">
        <f t="shared" si="14"/>
        <v>Megala P., Prabhu R., Devi V., Yamini S., "Smart Patrolling System Using Machine Learning", 2024 3rd International Conference on Smart Technologies and Systems for Next Generation Computing, ICSTSN 2024,2024, DOI: 10.1109/ICSTSN61422.2024.10671193</v>
      </c>
      <c r="Q510" s="11" t="str">
        <f t="shared" si="15"/>
        <v>Megala P., Prabhu R., Devi V., Yamini S., "Smart Patrolling System Using Machine Learning", 2024 3rd International Conference on Smart Technologies and Systems for Next Generation Computing, ICSTSN 2024,2024, DOI: 10.1109/ICSTSN61422.2024.10671193</v>
      </c>
      <c r="R510" s="32" t="s">
        <v>6955</v>
      </c>
      <c r="S510" s="37" t="s">
        <v>68</v>
      </c>
      <c r="T510" s="11" t="s">
        <v>3416</v>
      </c>
      <c r="U510" s="8" t="s">
        <v>570</v>
      </c>
      <c r="V510" s="8" t="s">
        <v>570</v>
      </c>
      <c r="W510" s="8"/>
      <c r="X510" s="8" t="s">
        <v>17128</v>
      </c>
      <c r="Y510" s="8"/>
      <c r="Z510" s="116"/>
      <c r="AA510" s="116"/>
      <c r="AB510" s="116"/>
      <c r="AC510" s="116"/>
      <c r="AD510" s="116"/>
      <c r="AE510" s="116"/>
      <c r="AF510" s="116"/>
      <c r="AG510" s="116"/>
    </row>
    <row r="511" spans="1:33" ht="75" hidden="1" x14ac:dyDescent="0.25">
      <c r="A511" s="8">
        <v>508</v>
      </c>
      <c r="B511" s="11" t="s">
        <v>17346</v>
      </c>
      <c r="C511" s="11" t="s">
        <v>2</v>
      </c>
      <c r="D511" s="13" t="s">
        <v>6957</v>
      </c>
      <c r="E511" s="7" t="s">
        <v>4</v>
      </c>
      <c r="F511" s="19" t="s">
        <v>6949</v>
      </c>
      <c r="G511" s="7"/>
      <c r="H511" s="120"/>
      <c r="I511" s="8"/>
      <c r="J511" s="120"/>
      <c r="K511" s="8" t="s">
        <v>52</v>
      </c>
      <c r="L511" s="7">
        <v>2024</v>
      </c>
      <c r="M511" s="8" t="s">
        <v>6</v>
      </c>
      <c r="N511" s="8" t="s">
        <v>12</v>
      </c>
      <c r="O511" s="7" t="s">
        <v>6958</v>
      </c>
      <c r="P511" s="13" t="str">
        <f t="shared" si="14"/>
        <v>Lekshmy S., Sridhar K.P., Roberts M.K., "Data Mining Framework for Discovering and Clustering Phenotypes of Atypical Diabetic Lung", 2024 3rd International Conference on Smart Technologies and Systems for Next Generation Computing, ICSTSN 2024,2024, DOI: 10.1109/ICSTSN61422.2024.10670776</v>
      </c>
      <c r="Q511" s="11" t="str">
        <f t="shared" si="15"/>
        <v>Lekshmy S., Sridhar K.P., Roberts M.K., "Data Mining Framework for Discovering and Clustering Phenotypes of Atypical Diabetic Lung", 2024 3rd International Conference on Smart Technologies and Systems for Next Generation Computing, ICSTSN 2024,2024, DOI: 10.1109/ICSTSN61422.2024.10670776</v>
      </c>
      <c r="R511" s="32" t="s">
        <v>6959</v>
      </c>
      <c r="S511" s="37" t="s">
        <v>68</v>
      </c>
      <c r="T511" s="11" t="s">
        <v>3416</v>
      </c>
      <c r="U511" s="8" t="s">
        <v>56</v>
      </c>
      <c r="V511" s="8" t="s">
        <v>56</v>
      </c>
      <c r="W511" s="8"/>
      <c r="X511" s="8" t="s">
        <v>17128</v>
      </c>
      <c r="Y511" s="8"/>
      <c r="Z511" s="116"/>
      <c r="AA511" s="116"/>
      <c r="AB511" s="116"/>
      <c r="AC511" s="116"/>
      <c r="AD511" s="116"/>
      <c r="AE511" s="116"/>
      <c r="AF511" s="116"/>
      <c r="AG511" s="116"/>
    </row>
    <row r="512" spans="1:33" ht="75" hidden="1" x14ac:dyDescent="0.25">
      <c r="A512" s="8">
        <v>509</v>
      </c>
      <c r="B512" s="11" t="s">
        <v>17347</v>
      </c>
      <c r="C512" s="11" t="s">
        <v>2</v>
      </c>
      <c r="D512" s="13" t="s">
        <v>9134</v>
      </c>
      <c r="E512" s="7" t="s">
        <v>4</v>
      </c>
      <c r="F512" s="7" t="s">
        <v>9135</v>
      </c>
      <c r="G512" s="7"/>
      <c r="H512" s="120"/>
      <c r="I512" s="8"/>
      <c r="J512" s="120"/>
      <c r="K512" s="8" t="s">
        <v>52</v>
      </c>
      <c r="L512" s="7">
        <v>2024</v>
      </c>
      <c r="M512" s="8" t="s">
        <v>6</v>
      </c>
      <c r="N512" s="8" t="s">
        <v>12</v>
      </c>
      <c r="O512" s="7" t="s">
        <v>9136</v>
      </c>
      <c r="P512" s="13" t="str">
        <f t="shared" si="14"/>
        <v>Hemalatha R., Geetha J., Somasundaram K., "Weighted PI index of edge corona product of some classes of graphs", Discrete Mathematics, Algorithms and Applications,2024, DOI: 10.1142/S1793830924500873</v>
      </c>
      <c r="Q512" s="11" t="str">
        <f t="shared" si="15"/>
        <v>Hemalatha R., Geetha J., Somasundaram K., "Weighted PI index of edge corona product of some classes of graphs", Discrete Mathematics, Algorithms and Applications,2024, DOI: 10.1142/S1793830924500873</v>
      </c>
      <c r="R512" s="32" t="s">
        <v>9137</v>
      </c>
      <c r="S512" s="37" t="s">
        <v>32</v>
      </c>
      <c r="T512" s="6" t="s">
        <v>55</v>
      </c>
      <c r="U512" s="8" t="s">
        <v>4871</v>
      </c>
      <c r="V512" s="8" t="s">
        <v>114</v>
      </c>
      <c r="W512" s="8"/>
      <c r="X512" s="8" t="s">
        <v>17128</v>
      </c>
      <c r="Y512" s="8"/>
      <c r="Z512" s="116"/>
      <c r="AA512" s="116"/>
      <c r="AB512" s="116"/>
      <c r="AC512" s="116"/>
      <c r="AD512" s="116"/>
      <c r="AE512" s="116"/>
      <c r="AF512" s="116"/>
      <c r="AG512" s="116"/>
    </row>
    <row r="513" spans="1:33" ht="75" hidden="1" x14ac:dyDescent="0.25">
      <c r="A513" s="8">
        <v>510</v>
      </c>
      <c r="B513" s="11" t="s">
        <v>17348</v>
      </c>
      <c r="C513" s="11" t="s">
        <v>2</v>
      </c>
      <c r="D513" s="13" t="s">
        <v>6961</v>
      </c>
      <c r="E513" s="7" t="s">
        <v>4</v>
      </c>
      <c r="F513" s="7" t="s">
        <v>517</v>
      </c>
      <c r="G513" s="7" t="s">
        <v>6</v>
      </c>
      <c r="H513" s="119">
        <v>9</v>
      </c>
      <c r="I513" s="8" t="s">
        <v>8</v>
      </c>
      <c r="J513" s="119">
        <v>10</v>
      </c>
      <c r="K513" s="8" t="s">
        <v>10</v>
      </c>
      <c r="L513" s="7">
        <v>2024</v>
      </c>
      <c r="M513" s="8" t="s">
        <v>6</v>
      </c>
      <c r="N513" s="8" t="s">
        <v>12</v>
      </c>
      <c r="O513" s="7" t="s">
        <v>6962</v>
      </c>
      <c r="P513" s="13" t="str">
        <f t="shared" si="14"/>
        <v>Ma Y.-K., Valliammal N., Jothimani K., Vijayakumar V., "Solvability and controllability of second-order non-autonomous impulsive neutral evolution hemivariational inequalities", AIMS Mathematics, 9, (10),2024, DOI: 10.3934/math.20241288</v>
      </c>
      <c r="Q513" s="11" t="str">
        <f t="shared" si="15"/>
        <v>Ma Y.-K., Valliammal N., Jothimani K., Vijayakumar V., "Solvability and controllability of second-order non-autonomous impulsive neutral evolution hemivariational inequalities", AIMS Mathematics, 9, (10),2024, DOI: 10.3934/math.20241288</v>
      </c>
      <c r="R513" s="32" t="s">
        <v>6963</v>
      </c>
      <c r="S513" s="37" t="s">
        <v>32</v>
      </c>
      <c r="T513" s="6" t="s">
        <v>55</v>
      </c>
      <c r="U513" s="8" t="s">
        <v>4871</v>
      </c>
      <c r="V513" s="8" t="s">
        <v>114</v>
      </c>
      <c r="W513" s="8"/>
      <c r="X513" s="8" t="s">
        <v>17128</v>
      </c>
      <c r="Y513" s="8"/>
      <c r="Z513" s="116"/>
      <c r="AA513" s="116"/>
      <c r="AB513" s="116"/>
      <c r="AC513" s="116"/>
      <c r="AD513" s="116"/>
      <c r="AE513" s="116"/>
      <c r="AF513" s="116"/>
      <c r="AG513" s="116"/>
    </row>
    <row r="514" spans="1:33" ht="75" hidden="1" x14ac:dyDescent="0.25">
      <c r="A514" s="8">
        <v>511</v>
      </c>
      <c r="B514" s="11" t="s">
        <v>17349</v>
      </c>
      <c r="C514" s="11" t="s">
        <v>2</v>
      </c>
      <c r="D514" s="13" t="s">
        <v>6965</v>
      </c>
      <c r="E514" s="7" t="s">
        <v>4</v>
      </c>
      <c r="F514" s="19" t="s">
        <v>6966</v>
      </c>
      <c r="G514" s="7"/>
      <c r="H514" s="120"/>
      <c r="I514" s="8"/>
      <c r="J514" s="120"/>
      <c r="K514" s="8" t="s">
        <v>52</v>
      </c>
      <c r="L514" s="7">
        <v>2024</v>
      </c>
      <c r="M514" s="8" t="s">
        <v>6</v>
      </c>
      <c r="N514" s="8" t="s">
        <v>12</v>
      </c>
      <c r="O514" s="7" t="s">
        <v>6967</v>
      </c>
      <c r="P514" s="13" t="str">
        <f t="shared" si="14"/>
        <v>Naidu P.M., Muthukumaran N., Chandralekha S., Reddy K.T., Vaishnavi K.S., "An Analysis on Virtual Mouse Control using Human Eye", Proceedings - 2024 5th International Conference on Image Processing and Capsule Networks, ICIPCN 2024,2024, DOI: 10.1109/ICIPCN63822.2024.00045</v>
      </c>
      <c r="Q514" s="11" t="str">
        <f t="shared" si="15"/>
        <v>Naidu P.M., Muthukumaran N., Chandralekha S., Reddy K.T., Vaishnavi K.S., "An Analysis on Virtual Mouse Control using Human Eye", Proceedings - 2024 5th International Conference on Image Processing and Capsule Networks, ICIPCN 2024,2024, DOI: 10.1109/ICIPCN63822.2024.00045</v>
      </c>
      <c r="R514" s="32" t="s">
        <v>6968</v>
      </c>
      <c r="S514" s="37" t="s">
        <v>68</v>
      </c>
      <c r="T514" s="11" t="s">
        <v>3416</v>
      </c>
      <c r="U514" s="8" t="s">
        <v>56</v>
      </c>
      <c r="V514" s="8" t="s">
        <v>56</v>
      </c>
      <c r="W514" s="8"/>
      <c r="X514" s="8" t="s">
        <v>17128</v>
      </c>
      <c r="Y514" s="8"/>
      <c r="Z514" s="116"/>
      <c r="AA514" s="116"/>
      <c r="AB514" s="116"/>
      <c r="AC514" s="116"/>
      <c r="AD514" s="116"/>
      <c r="AE514" s="116"/>
      <c r="AF514" s="116"/>
      <c r="AG514" s="116"/>
    </row>
    <row r="515" spans="1:33" ht="75" hidden="1" x14ac:dyDescent="0.25">
      <c r="A515" s="8">
        <v>512</v>
      </c>
      <c r="B515" s="31" t="s">
        <v>6969</v>
      </c>
      <c r="C515" s="11" t="s">
        <v>2</v>
      </c>
      <c r="D515" s="13" t="s">
        <v>6970</v>
      </c>
      <c r="E515" s="7" t="s">
        <v>4</v>
      </c>
      <c r="F515" s="19" t="s">
        <v>6966</v>
      </c>
      <c r="G515" s="7"/>
      <c r="H515" s="120"/>
      <c r="I515" s="8"/>
      <c r="J515" s="120"/>
      <c r="K515" s="8" t="s">
        <v>52</v>
      </c>
      <c r="L515" s="7">
        <v>2024</v>
      </c>
      <c r="M515" s="8" t="s">
        <v>6</v>
      </c>
      <c r="N515" s="8" t="s">
        <v>12</v>
      </c>
      <c r="O515" s="7" t="s">
        <v>6971</v>
      </c>
      <c r="P515" s="13" t="str">
        <f t="shared" si="14"/>
        <v>Ananthi S., Lalitha Mangalam M., Masilamani A., Subha R., Padmavathi E., Priya Dharshini R., "Voice Assisted News Aggregator using Alan AI", Proceedings - 2024 5th International Conference on Image Processing and Capsule Networks, ICIPCN 2024,2024, DOI: 10.1109/ICIPCN63822.2024.00099</v>
      </c>
      <c r="Q515" s="11" t="str">
        <f t="shared" si="15"/>
        <v>Ananthi S., Lalitha Mangalam M., Masilamani A., Subha R., Padmavathi E., Priya Dharshini R., "Voice Assisted News Aggregator using Alan AI", Proceedings - 2024 5th International Conference on Image Processing and Capsule Networks, ICIPCN 2024,2024, DOI: 10.1109/ICIPCN63822.2024.00099</v>
      </c>
      <c r="R515" s="32" t="s">
        <v>6972</v>
      </c>
      <c r="S515" s="37" t="s">
        <v>68</v>
      </c>
      <c r="T515" s="11" t="s">
        <v>3416</v>
      </c>
      <c r="U515" s="8" t="s">
        <v>5100</v>
      </c>
      <c r="V515" s="8" t="s">
        <v>80</v>
      </c>
      <c r="W515" s="8" t="s">
        <v>3417</v>
      </c>
      <c r="X515" s="8" t="s">
        <v>17128</v>
      </c>
      <c r="Y515" s="8"/>
      <c r="Z515" s="116"/>
      <c r="AA515" s="116"/>
      <c r="AB515" s="116"/>
      <c r="AC515" s="116"/>
      <c r="AD515" s="116"/>
      <c r="AE515" s="116"/>
      <c r="AF515" s="116"/>
      <c r="AG515" s="116"/>
    </row>
    <row r="516" spans="1:33" ht="75" hidden="1" x14ac:dyDescent="0.25">
      <c r="A516" s="8">
        <v>513</v>
      </c>
      <c r="B516" s="11" t="s">
        <v>17350</v>
      </c>
      <c r="C516" s="11" t="s">
        <v>2</v>
      </c>
      <c r="D516" s="13" t="s">
        <v>6974</v>
      </c>
      <c r="E516" s="7" t="s">
        <v>4</v>
      </c>
      <c r="F516" s="19" t="s">
        <v>6966</v>
      </c>
      <c r="G516" s="7"/>
      <c r="H516" s="120"/>
      <c r="I516" s="8"/>
      <c r="J516" s="120"/>
      <c r="K516" s="8" t="s">
        <v>52</v>
      </c>
      <c r="L516" s="7">
        <v>2024</v>
      </c>
      <c r="M516" s="8" t="s">
        <v>6</v>
      </c>
      <c r="N516" s="8" t="s">
        <v>12</v>
      </c>
      <c r="O516" s="7" t="s">
        <v>6975</v>
      </c>
      <c r="P516" s="13" t="str">
        <f t="shared" ref="P516:P579" si="16">B516&amp;C516&amp;D516&amp;E516&amp;F516&amp;G516&amp;H516&amp;I516&amp;J516&amp;K516&amp;L516&amp;M516&amp;N516&amp;O516</f>
        <v>Ananthi S., Venkateswaran R., Vijaya G., Arun J., Sathya R., "Data Mining and Text Mining Approach: Query based Information Retrieval using Genetic Algorithm", Proceedings - 2024 5th International Conference on Image Processing and Capsule Networks, ICIPCN 2024,2024, DOI: 10.1109/ICIPCN63822.2024.00098</v>
      </c>
      <c r="Q516" s="11" t="str">
        <f t="shared" ref="Q516:Q579" si="17">P516</f>
        <v>Ananthi S., Venkateswaran R., Vijaya G., Arun J., Sathya R., "Data Mining and Text Mining Approach: Query based Information Retrieval using Genetic Algorithm", Proceedings - 2024 5th International Conference on Image Processing and Capsule Networks, ICIPCN 2024,2024, DOI: 10.1109/ICIPCN63822.2024.00098</v>
      </c>
      <c r="R516" s="32" t="s">
        <v>6976</v>
      </c>
      <c r="S516" s="37" t="s">
        <v>68</v>
      </c>
      <c r="T516" s="11" t="s">
        <v>3416</v>
      </c>
      <c r="U516" s="8" t="s">
        <v>80</v>
      </c>
      <c r="V516" s="8" t="s">
        <v>80</v>
      </c>
      <c r="W516" s="8"/>
      <c r="X516" s="8" t="s">
        <v>17128</v>
      </c>
      <c r="Y516" s="8"/>
      <c r="Z516" s="116"/>
      <c r="AA516" s="116"/>
      <c r="AB516" s="116"/>
      <c r="AC516" s="116"/>
      <c r="AD516" s="116"/>
      <c r="AE516" s="116"/>
      <c r="AF516" s="116"/>
      <c r="AG516" s="116"/>
    </row>
    <row r="517" spans="1:33" ht="90" hidden="1" x14ac:dyDescent="0.25">
      <c r="A517" s="8">
        <v>514</v>
      </c>
      <c r="B517" s="11" t="s">
        <v>17351</v>
      </c>
      <c r="C517" s="11" t="s">
        <v>2</v>
      </c>
      <c r="D517" s="13" t="s">
        <v>6978</v>
      </c>
      <c r="E517" s="7" t="s">
        <v>4</v>
      </c>
      <c r="F517" s="7" t="s">
        <v>3237</v>
      </c>
      <c r="G517" s="7"/>
      <c r="H517" s="120"/>
      <c r="I517" s="8"/>
      <c r="J517" s="120"/>
      <c r="K517" s="8" t="s">
        <v>52</v>
      </c>
      <c r="L517" s="7">
        <v>2024</v>
      </c>
      <c r="M517" s="8" t="s">
        <v>6</v>
      </c>
      <c r="N517" s="8" t="s">
        <v>12</v>
      </c>
      <c r="O517" s="7" t="s">
        <v>6979</v>
      </c>
      <c r="P517" s="13" t="str">
        <f t="shared" si="16"/>
        <v>Sreemathy J., Arun A., Aruna M., Vigneshwaran P., "Retraction Note: An optimal approach to detect retinal diseases by performing segmentation of retinal blood vessels using image processing (Soft Computing, (2023), 27, 15, (10999-11011), 10.1007/s00500-023-08526-w)", Soft Computing,2024, DOI: 10.1007/s00500-024-10161-y</v>
      </c>
      <c r="Q517" s="11" t="str">
        <f t="shared" si="17"/>
        <v>Sreemathy J., Arun A., Aruna M., Vigneshwaran P., "Retraction Note: An optimal approach to detect retinal diseases by performing segmentation of retinal blood vessels using image processing (Soft Computing, (2023), 27, 15, (10999-11011), 10.1007/s00500-023-08526-w)", Soft Computing,2024, DOI: 10.1007/s00500-024-10161-y</v>
      </c>
      <c r="R517" s="32" t="s">
        <v>6980</v>
      </c>
      <c r="S517" s="37" t="s">
        <v>3388</v>
      </c>
      <c r="T517" s="6" t="s">
        <v>55</v>
      </c>
      <c r="U517" s="8" t="s">
        <v>80</v>
      </c>
      <c r="V517" s="8" t="s">
        <v>80</v>
      </c>
      <c r="W517" s="8"/>
      <c r="X517" s="8" t="s">
        <v>17128</v>
      </c>
      <c r="Y517" s="8"/>
      <c r="Z517" s="116"/>
      <c r="AA517" s="116"/>
      <c r="AB517" s="116"/>
      <c r="AC517" s="116"/>
      <c r="AD517" s="116"/>
      <c r="AE517" s="116"/>
      <c r="AF517" s="116"/>
      <c r="AG517" s="116"/>
    </row>
    <row r="518" spans="1:33" ht="90" hidden="1" x14ac:dyDescent="0.2">
      <c r="A518" s="8">
        <v>515</v>
      </c>
      <c r="B518" s="11" t="s">
        <v>17352</v>
      </c>
      <c r="C518" s="11" t="s">
        <v>2</v>
      </c>
      <c r="D518" s="13" t="s">
        <v>6982</v>
      </c>
      <c r="E518" s="7" t="s">
        <v>4</v>
      </c>
      <c r="F518" s="7" t="s">
        <v>2686</v>
      </c>
      <c r="G518" s="7" t="s">
        <v>6</v>
      </c>
      <c r="H518" s="12">
        <v>36</v>
      </c>
      <c r="I518" s="8" t="s">
        <v>8</v>
      </c>
      <c r="J518" s="117">
        <v>3</v>
      </c>
      <c r="K518" s="8" t="s">
        <v>10</v>
      </c>
      <c r="L518" s="7">
        <v>2024</v>
      </c>
      <c r="M518" s="8" t="s">
        <v>6</v>
      </c>
      <c r="N518" s="8" t="s">
        <v>12</v>
      </c>
      <c r="O518" s="7" t="s">
        <v>6983</v>
      </c>
      <c r="P518" s="13" t="str">
        <f t="shared" si="16"/>
        <v>Rubia J., Shibi S., Lincy B., Catherin J.P., Vigneshwaran, Nithila E., "Automatic kidney disease prediction using deep learning techniques", Indonesian Journal of Electrical Engineering and Computer Science, 36, (3),2024, DOI: 10.11591/ijeecs.v36.i3.pp1798-1806</v>
      </c>
      <c r="Q518" s="11" t="str">
        <f t="shared" si="17"/>
        <v>Rubia J., Shibi S., Lincy B., Catherin J.P., Vigneshwaran, Nithila E., "Automatic kidney disease prediction using deep learning techniques", Indonesian Journal of Electrical Engineering and Computer Science, 36, (3),2024, DOI: 10.11591/ijeecs.v36.i3.pp1798-1806</v>
      </c>
      <c r="R518" s="32" t="s">
        <v>6984</v>
      </c>
      <c r="S518" s="37" t="s">
        <v>32</v>
      </c>
      <c r="T518" s="6" t="s">
        <v>55</v>
      </c>
      <c r="U518" s="8" t="s">
        <v>570</v>
      </c>
      <c r="V518" s="8" t="s">
        <v>570</v>
      </c>
      <c r="W518" s="8"/>
      <c r="X518" s="8" t="s">
        <v>14868</v>
      </c>
      <c r="Y518" s="8"/>
      <c r="Z518" s="116"/>
      <c r="AA518" s="116"/>
      <c r="AB518" s="116"/>
      <c r="AC518" s="116"/>
      <c r="AD518" s="116"/>
      <c r="AE518" s="116"/>
      <c r="AF518" s="116"/>
      <c r="AG518" s="116"/>
    </row>
    <row r="519" spans="1:33" ht="90" hidden="1" x14ac:dyDescent="0.2">
      <c r="A519" s="8">
        <v>516</v>
      </c>
      <c r="B519" s="11" t="s">
        <v>17353</v>
      </c>
      <c r="C519" s="11" t="s">
        <v>2</v>
      </c>
      <c r="D519" s="13" t="s">
        <v>6986</v>
      </c>
      <c r="E519" s="7" t="s">
        <v>4</v>
      </c>
      <c r="F519" s="7" t="s">
        <v>6987</v>
      </c>
      <c r="G519" s="7" t="s">
        <v>6</v>
      </c>
      <c r="H519" s="12">
        <v>14</v>
      </c>
      <c r="I519" s="8" t="s">
        <v>8</v>
      </c>
      <c r="J519" s="117">
        <v>1</v>
      </c>
      <c r="K519" s="8" t="s">
        <v>10</v>
      </c>
      <c r="L519" s="7">
        <v>2024</v>
      </c>
      <c r="M519" s="8" t="s">
        <v>6</v>
      </c>
      <c r="N519" s="8" t="s">
        <v>12</v>
      </c>
      <c r="O519" s="7" t="s">
        <v>6988</v>
      </c>
      <c r="P519" s="13" t="str">
        <f t="shared" si="16"/>
        <v>Zhang L., Haldorai A., Naik N., "GAN-Augmented Naïve Bayes for identifying high-risk coronary artery disease patients using CT angiography data", Scientific reports, 14, (1),2024, DOI: 10.1038/s41598-024-73176-3</v>
      </c>
      <c r="Q519" s="11" t="str">
        <f t="shared" si="17"/>
        <v>Zhang L., Haldorai A., Naik N., "GAN-Augmented Naïve Bayes for identifying high-risk coronary artery disease patients using CT angiography data", Scientific reports, 14, (1),2024, DOI: 10.1038/s41598-024-73176-3</v>
      </c>
      <c r="R519" s="32" t="s">
        <v>6989</v>
      </c>
      <c r="S519" s="37" t="s">
        <v>32</v>
      </c>
      <c r="T519" s="6" t="s">
        <v>55</v>
      </c>
      <c r="U519" s="8" t="s">
        <v>80</v>
      </c>
      <c r="V519" s="8" t="s">
        <v>80</v>
      </c>
      <c r="W519" s="8"/>
      <c r="X519" s="8" t="s">
        <v>14868</v>
      </c>
      <c r="Y519" s="8"/>
      <c r="Z519" s="116"/>
      <c r="AA519" s="116"/>
      <c r="AB519" s="116"/>
      <c r="AC519" s="116"/>
      <c r="AD519" s="116"/>
      <c r="AE519" s="116"/>
      <c r="AF519" s="116"/>
      <c r="AG519" s="116"/>
    </row>
    <row r="520" spans="1:33" ht="75" hidden="1" x14ac:dyDescent="0.2">
      <c r="A520" s="8">
        <v>517</v>
      </c>
      <c r="B520" s="11" t="s">
        <v>17354</v>
      </c>
      <c r="C520" s="11" t="s">
        <v>2</v>
      </c>
      <c r="D520" s="13" t="s">
        <v>6991</v>
      </c>
      <c r="E520" s="7" t="s">
        <v>4</v>
      </c>
      <c r="F520" s="7" t="s">
        <v>3712</v>
      </c>
      <c r="G520" s="7" t="s">
        <v>6</v>
      </c>
      <c r="H520" s="12">
        <v>53</v>
      </c>
      <c r="I520" s="8" t="s">
        <v>8</v>
      </c>
      <c r="J520" s="117">
        <v>3</v>
      </c>
      <c r="K520" s="8" t="s">
        <v>10</v>
      </c>
      <c r="L520" s="7">
        <v>2024</v>
      </c>
      <c r="M520" s="8" t="s">
        <v>6</v>
      </c>
      <c r="N520" s="8" t="s">
        <v>12</v>
      </c>
      <c r="O520" s="7" t="s">
        <v>6992</v>
      </c>
      <c r="P520" s="13" t="str">
        <f t="shared" si="16"/>
        <v>Sampath P., Jomy E., Kalyanaraman R., Shanmuganathan V., Crespo R.G., Chakrabarti P., "Detecting the Medical Plant Association from PubMed Using Hypergraph-based Clustering with Dominating Set", Information Technology and Control, 53, (3),2024, DOI: 10.5755/j01.itc.53.3.35101</v>
      </c>
      <c r="Q520" s="11" t="str">
        <f t="shared" si="17"/>
        <v>Sampath P., Jomy E., Kalyanaraman R., Shanmuganathan V., Crespo R.G., Chakrabarti P., "Detecting the Medical Plant Association from PubMed Using Hypergraph-based Clustering with Dominating Set", Information Technology and Control, 53, (3),2024, DOI: 10.5755/j01.itc.53.3.35101</v>
      </c>
      <c r="R520" s="32" t="s">
        <v>6993</v>
      </c>
      <c r="S520" s="37" t="s">
        <v>32</v>
      </c>
      <c r="T520" s="6" t="s">
        <v>55</v>
      </c>
      <c r="U520" s="8" t="s">
        <v>725</v>
      </c>
      <c r="V520" s="8" t="s">
        <v>725</v>
      </c>
      <c r="W520" s="8"/>
      <c r="X520" s="8" t="s">
        <v>17128</v>
      </c>
      <c r="Y520" s="8"/>
      <c r="Z520" s="116"/>
      <c r="AA520" s="116"/>
      <c r="AB520" s="116"/>
      <c r="AC520" s="116"/>
      <c r="AD520" s="116"/>
      <c r="AE520" s="116"/>
      <c r="AF520" s="116"/>
      <c r="AG520" s="116"/>
    </row>
    <row r="521" spans="1:33" ht="75" hidden="1" x14ac:dyDescent="0.2">
      <c r="A521" s="8">
        <v>518</v>
      </c>
      <c r="B521" s="11" t="s">
        <v>17355</v>
      </c>
      <c r="C521" s="11" t="s">
        <v>2</v>
      </c>
      <c r="D521" s="13" t="s">
        <v>6995</v>
      </c>
      <c r="E521" s="7" t="s">
        <v>4</v>
      </c>
      <c r="F521" s="19" t="s">
        <v>6996</v>
      </c>
      <c r="G521" s="7"/>
      <c r="H521" s="12"/>
      <c r="I521" s="8"/>
      <c r="J521" s="117"/>
      <c r="K521" s="8" t="s">
        <v>52</v>
      </c>
      <c r="L521" s="7">
        <v>2024</v>
      </c>
      <c r="M521" s="8" t="s">
        <v>6</v>
      </c>
      <c r="N521" s="8" t="s">
        <v>12</v>
      </c>
      <c r="O521" s="7" t="s">
        <v>6997</v>
      </c>
      <c r="P521" s="13" t="str">
        <f t="shared" si="16"/>
        <v>Sivaprasad Manivannan I., Roobert A.A., Muthukumaran N., "A Detailed Analysis of Cloud Storage and Key Management Techniques in IoT Driven Smart Grids", Proceedings of International Conference on Circuit Power and Computing Technologies, ICCPCT 2024,2024, DOI: 10.1109/ICCPCT61902.2024.10672962</v>
      </c>
      <c r="Q521" s="11" t="str">
        <f t="shared" si="17"/>
        <v>Sivaprasad Manivannan I., Roobert A.A., Muthukumaran N., "A Detailed Analysis of Cloud Storage and Key Management Techniques in IoT Driven Smart Grids", Proceedings of International Conference on Circuit Power and Computing Technologies, ICCPCT 2024,2024, DOI: 10.1109/ICCPCT61902.2024.10672962</v>
      </c>
      <c r="R521" s="32" t="s">
        <v>6998</v>
      </c>
      <c r="S521" s="37" t="s">
        <v>68</v>
      </c>
      <c r="T521" s="11" t="s">
        <v>3416</v>
      </c>
      <c r="U521" s="8" t="s">
        <v>56</v>
      </c>
      <c r="V521" s="8" t="s">
        <v>56</v>
      </c>
      <c r="W521" s="8"/>
      <c r="X521" s="8" t="s">
        <v>17128</v>
      </c>
      <c r="Y521" s="8"/>
      <c r="Z521" s="116"/>
      <c r="AA521" s="116"/>
      <c r="AB521" s="116"/>
      <c r="AC521" s="116"/>
      <c r="AD521" s="116"/>
      <c r="AE521" s="116"/>
      <c r="AF521" s="116"/>
      <c r="AG521" s="116"/>
    </row>
    <row r="522" spans="1:33" ht="90" hidden="1" x14ac:dyDescent="0.2">
      <c r="A522" s="8">
        <v>519</v>
      </c>
      <c r="B522" s="11" t="s">
        <v>6999</v>
      </c>
      <c r="C522" s="11" t="s">
        <v>2</v>
      </c>
      <c r="D522" s="13" t="s">
        <v>7000</v>
      </c>
      <c r="E522" s="7" t="s">
        <v>4</v>
      </c>
      <c r="F522" s="7" t="s">
        <v>7001</v>
      </c>
      <c r="G522" s="7" t="s">
        <v>6</v>
      </c>
      <c r="H522" s="12">
        <v>14</v>
      </c>
      <c r="I522" s="8" t="s">
        <v>8</v>
      </c>
      <c r="J522" s="117">
        <v>6</v>
      </c>
      <c r="K522" s="8" t="s">
        <v>10</v>
      </c>
      <c r="L522" s="7">
        <v>2024</v>
      </c>
      <c r="M522" s="8" t="s">
        <v>6</v>
      </c>
      <c r="N522" s="8" t="s">
        <v>12</v>
      </c>
      <c r="O522" s="7" t="s">
        <v>7002</v>
      </c>
      <c r="P522" s="13" t="str">
        <f t="shared" si="16"/>
        <v>Chandrasekaran G.; Chowdary M.K.; Babu J.C.; Kiran A.; Kumar K.A.; Kadry S., "Deep learning-based attention models for sarcasm detection in text", International Journal of Electrical and Computer Engineering, 14, (6),2024, DOI: 10.11591/ijece.v14i6.pp6786-6796</v>
      </c>
      <c r="Q522" s="11" t="str">
        <f t="shared" si="17"/>
        <v>Chandrasekaran G.; Chowdary M.K.; Babu J.C.; Kiran A.; Kumar K.A.; Kadry S., "Deep learning-based attention models for sarcasm detection in text", International Journal of Electrical and Computer Engineering, 14, (6),2024, DOI: 10.11591/ijece.v14i6.pp6786-6796</v>
      </c>
      <c r="R522" s="32" t="s">
        <v>7003</v>
      </c>
      <c r="S522" s="37" t="s">
        <v>32</v>
      </c>
      <c r="T522" s="6" t="s">
        <v>55</v>
      </c>
      <c r="U522" s="8" t="s">
        <v>570</v>
      </c>
      <c r="V522" s="8" t="s">
        <v>570</v>
      </c>
      <c r="W522" s="8"/>
      <c r="X522" s="8" t="s">
        <v>14868</v>
      </c>
      <c r="Y522" s="8"/>
      <c r="Z522" s="116"/>
      <c r="AA522" s="116"/>
      <c r="AB522" s="116"/>
      <c r="AC522" s="116"/>
      <c r="AD522" s="116"/>
      <c r="AE522" s="116"/>
      <c r="AF522" s="116"/>
      <c r="AG522" s="116"/>
    </row>
    <row r="523" spans="1:33" ht="90" hidden="1" x14ac:dyDescent="0.2">
      <c r="A523" s="8">
        <v>520</v>
      </c>
      <c r="B523" s="11" t="s">
        <v>7004</v>
      </c>
      <c r="C523" s="11" t="s">
        <v>2</v>
      </c>
      <c r="D523" s="13" t="s">
        <v>7005</v>
      </c>
      <c r="E523" s="7" t="s">
        <v>4</v>
      </c>
      <c r="F523" s="7" t="s">
        <v>7001</v>
      </c>
      <c r="G523" s="7" t="s">
        <v>6</v>
      </c>
      <c r="H523" s="12">
        <v>14</v>
      </c>
      <c r="I523" s="8" t="s">
        <v>8</v>
      </c>
      <c r="J523" s="117">
        <v>6</v>
      </c>
      <c r="K523" s="8" t="s">
        <v>10</v>
      </c>
      <c r="L523" s="7">
        <v>2024</v>
      </c>
      <c r="M523" s="8" t="s">
        <v>6</v>
      </c>
      <c r="N523" s="8" t="s">
        <v>12</v>
      </c>
      <c r="O523" s="7" t="s">
        <v>7006</v>
      </c>
      <c r="P523" s="13" t="str">
        <f t="shared" si="16"/>
        <v>Mani G.; Seetharaman S.; Kandasamy J.; Ladha L.P.; Mohandas A.J.P.; Sivasubramoniam S.; Renugadevi V.I., "A comparative study of long short-term memory based long-term electrical load forecasting techniques with hyperparameter optimization", International Journal of Electrical and Computer Engineering, 14, (6),2024, DOI: 10.11591/ijece.v14i6.pp7080-7089</v>
      </c>
      <c r="Q523" s="11" t="str">
        <f t="shared" si="17"/>
        <v>Mani G.; Seetharaman S.; Kandasamy J.; Ladha L.P.; Mohandas A.J.P.; Sivasubramoniam S.; Renugadevi V.I., "A comparative study of long short-term memory based long-term electrical load forecasting techniques with hyperparameter optimization", International Journal of Electrical and Computer Engineering, 14, (6),2024, DOI: 10.11591/ijece.v14i6.pp7080-7089</v>
      </c>
      <c r="R523" s="32" t="s">
        <v>7007</v>
      </c>
      <c r="S523" s="37" t="s">
        <v>32</v>
      </c>
      <c r="T523" s="6" t="s">
        <v>55</v>
      </c>
      <c r="U523" s="8" t="s">
        <v>128</v>
      </c>
      <c r="V523" s="8" t="s">
        <v>128</v>
      </c>
      <c r="W523" s="8"/>
      <c r="X523" s="8" t="s">
        <v>14868</v>
      </c>
      <c r="Y523" s="8"/>
      <c r="Z523" s="116"/>
      <c r="AA523" s="116"/>
      <c r="AB523" s="116"/>
      <c r="AC523" s="116"/>
      <c r="AD523" s="116"/>
      <c r="AE523" s="116"/>
      <c r="AF523" s="116"/>
      <c r="AG523" s="116"/>
    </row>
    <row r="524" spans="1:33" ht="75" hidden="1" x14ac:dyDescent="0.2">
      <c r="A524" s="8">
        <v>521</v>
      </c>
      <c r="B524" s="11" t="s">
        <v>7008</v>
      </c>
      <c r="C524" s="11" t="s">
        <v>2</v>
      </c>
      <c r="D524" s="13" t="s">
        <v>7009</v>
      </c>
      <c r="E524" s="7" t="s">
        <v>4</v>
      </c>
      <c r="F524" s="19" t="s">
        <v>7010</v>
      </c>
      <c r="G524" s="7"/>
      <c r="H524" s="12"/>
      <c r="I524" s="8"/>
      <c r="J524" s="117"/>
      <c r="K524" s="8" t="s">
        <v>52</v>
      </c>
      <c r="L524" s="7">
        <v>2024</v>
      </c>
      <c r="M524" s="8" t="s">
        <v>6</v>
      </c>
      <c r="N524" s="8" t="s">
        <v>12</v>
      </c>
      <c r="O524" s="7" t="s">
        <v>7011</v>
      </c>
      <c r="P524" s="13" t="str">
        <f t="shared" si="16"/>
        <v>Naveen P.; Nandha Kumar N.; Sridharan D.; Thamaraiselvan S.; Venkatachalam R.; Saravanan M., "Towards Sustainable Energy Solutions: Integrated Solar-Powered Battery Charging System Optimization", Proceedings - 2024 2nd International Conference on Inventive Computing and Informatics, ICICI 2024,2024, DOI: 10.1109/ICICI62254.2024.00104</v>
      </c>
      <c r="Q524" s="11" t="str">
        <f t="shared" si="17"/>
        <v>Naveen P.; Nandha Kumar N.; Sridharan D.; Thamaraiselvan S.; Venkatachalam R.; Saravanan M., "Towards Sustainable Energy Solutions: Integrated Solar-Powered Battery Charging System Optimization", Proceedings - 2024 2nd International Conference on Inventive Computing and Informatics, ICICI 2024,2024, DOI: 10.1109/ICICI62254.2024.00104</v>
      </c>
      <c r="R524" s="32" t="s">
        <v>7012</v>
      </c>
      <c r="S524" s="37" t="s">
        <v>68</v>
      </c>
      <c r="T524" s="11" t="s">
        <v>68</v>
      </c>
      <c r="U524" s="8" t="s">
        <v>56</v>
      </c>
      <c r="V524" s="8" t="s">
        <v>56</v>
      </c>
      <c r="W524" s="8"/>
      <c r="X524" s="8" t="s">
        <v>17128</v>
      </c>
      <c r="Y524" s="8"/>
      <c r="Z524" s="116"/>
      <c r="AA524" s="116"/>
      <c r="AB524" s="116"/>
      <c r="AC524" s="116"/>
      <c r="AD524" s="116"/>
      <c r="AE524" s="116"/>
      <c r="AF524" s="116"/>
      <c r="AG524" s="116"/>
    </row>
    <row r="525" spans="1:33" ht="90" hidden="1" x14ac:dyDescent="0.2">
      <c r="A525" s="8">
        <v>522</v>
      </c>
      <c r="B525" s="11" t="s">
        <v>7013</v>
      </c>
      <c r="C525" s="11" t="s">
        <v>2</v>
      </c>
      <c r="D525" s="13" t="s">
        <v>7014</v>
      </c>
      <c r="E525" s="7" t="s">
        <v>4</v>
      </c>
      <c r="F525" s="7" t="s">
        <v>299</v>
      </c>
      <c r="G525" s="7" t="s">
        <v>6</v>
      </c>
      <c r="H525" s="12">
        <v>56</v>
      </c>
      <c r="I525" s="8"/>
      <c r="J525" s="117"/>
      <c r="K525" s="8" t="s">
        <v>52</v>
      </c>
      <c r="L525" s="7">
        <v>2024</v>
      </c>
      <c r="M525" s="8" t="s">
        <v>6</v>
      </c>
      <c r="N525" s="8" t="s">
        <v>12</v>
      </c>
      <c r="O525" s="7" t="s">
        <v>7015</v>
      </c>
      <c r="P525" s="13" t="str">
        <f t="shared" si="16"/>
        <v>Kandasamy K.; Natarajan Y.; Sri Preethaa K.R.; Ali A.A.Y., "A Robust TrafficSignNet Algorithm for Enhanced Traffic Sign Recognition in Autonomous Vehicles Under Varying Light Conditions", Neural Processing Letters, 56,2024, DOI: 10.1007/s11063-024-11693-y</v>
      </c>
      <c r="Q525" s="11" t="str">
        <f t="shared" si="17"/>
        <v>Kandasamy K.; Natarajan Y.; Sri Preethaa K.R.; Ali A.A.Y., "A Robust TrafficSignNet Algorithm for Enhanced Traffic Sign Recognition in Autonomous Vehicles Under Varying Light Conditions", Neural Processing Letters, 56,2024, DOI: 10.1007/s11063-024-11693-y</v>
      </c>
      <c r="R525" s="32" t="s">
        <v>7016</v>
      </c>
      <c r="S525" s="37" t="s">
        <v>32</v>
      </c>
      <c r="T525" s="6" t="s">
        <v>55</v>
      </c>
      <c r="U525" s="8" t="s">
        <v>1325</v>
      </c>
      <c r="V525" s="8" t="s">
        <v>1325</v>
      </c>
      <c r="W525" s="8"/>
      <c r="X525" s="8" t="s">
        <v>14868</v>
      </c>
      <c r="Y525" s="8"/>
      <c r="Z525" s="116"/>
      <c r="AA525" s="116"/>
      <c r="AB525" s="116"/>
      <c r="AC525" s="116"/>
      <c r="AD525" s="116"/>
      <c r="AE525" s="116"/>
      <c r="AF525" s="116"/>
      <c r="AG525" s="116"/>
    </row>
    <row r="526" spans="1:33" ht="75" hidden="1" x14ac:dyDescent="0.2">
      <c r="A526" s="8">
        <v>523</v>
      </c>
      <c r="B526" s="11" t="s">
        <v>7017</v>
      </c>
      <c r="C526" s="11" t="s">
        <v>2</v>
      </c>
      <c r="D526" s="13" t="s">
        <v>7018</v>
      </c>
      <c r="E526" s="7" t="s">
        <v>4</v>
      </c>
      <c r="F526" s="7" t="s">
        <v>7019</v>
      </c>
      <c r="G526" s="7"/>
      <c r="H526" s="12"/>
      <c r="I526" s="8"/>
      <c r="J526" s="117"/>
      <c r="K526" s="8" t="s">
        <v>52</v>
      </c>
      <c r="L526" s="7">
        <v>2024</v>
      </c>
      <c r="M526" s="8" t="s">
        <v>6</v>
      </c>
      <c r="N526" s="8" t="s">
        <v>12</v>
      </c>
      <c r="O526" s="7" t="s">
        <v>7020</v>
      </c>
      <c r="P526" s="13" t="str">
        <f t="shared" si="16"/>
        <v>Palanisamy K.P.; Shanmugakani T.R.; Balasubramanian G.; Anandan R., "PART IV: Quantum evaluation models: Quantum process tomography and regression", Quantum Machine Learning: A Modern Approach,2024, DOI: 10.1201/9781003429654-16</v>
      </c>
      <c r="Q526" s="11" t="str">
        <f t="shared" si="17"/>
        <v>Palanisamy K.P.; Shanmugakani T.R.; Balasubramanian G.; Anandan R., "PART IV: Quantum evaluation models: Quantum process tomography and regression", Quantum Machine Learning: A Modern Approach,2024, DOI: 10.1201/9781003429654-16</v>
      </c>
      <c r="R526" s="32" t="s">
        <v>7021</v>
      </c>
      <c r="S526" s="37" t="s">
        <v>61</v>
      </c>
      <c r="T526" s="6" t="s">
        <v>5003</v>
      </c>
      <c r="U526" s="8" t="s">
        <v>80</v>
      </c>
      <c r="V526" s="8" t="s">
        <v>80</v>
      </c>
      <c r="W526" s="8"/>
      <c r="X526" s="8" t="s">
        <v>14868</v>
      </c>
      <c r="Y526" s="8"/>
      <c r="Z526" s="116"/>
      <c r="AA526" s="116"/>
      <c r="AB526" s="116"/>
      <c r="AC526" s="116"/>
      <c r="AD526" s="116"/>
      <c r="AE526" s="116"/>
      <c r="AF526" s="116"/>
      <c r="AG526" s="116"/>
    </row>
    <row r="527" spans="1:33" ht="75" hidden="1" x14ac:dyDescent="0.2">
      <c r="A527" s="8">
        <v>524</v>
      </c>
      <c r="B527" s="11" t="s">
        <v>7022</v>
      </c>
      <c r="C527" s="11" t="s">
        <v>2</v>
      </c>
      <c r="D527" s="13" t="s">
        <v>7023</v>
      </c>
      <c r="E527" s="7" t="s">
        <v>4</v>
      </c>
      <c r="F527" s="7" t="s">
        <v>6180</v>
      </c>
      <c r="G527" s="7" t="s">
        <v>6</v>
      </c>
      <c r="H527" s="12">
        <v>31</v>
      </c>
      <c r="I527" s="8"/>
      <c r="J527" s="117"/>
      <c r="K527" s="8" t="s">
        <v>52</v>
      </c>
      <c r="L527" s="7">
        <v>2024</v>
      </c>
      <c r="M527" s="8" t="s">
        <v>6</v>
      </c>
      <c r="N527" s="8" t="s">
        <v>12</v>
      </c>
      <c r="O527" s="7" t="s">
        <v>7024</v>
      </c>
      <c r="P527" s="13" t="str">
        <f t="shared" si="16"/>
        <v>Subramaniyam D.; Mathiyazhagan D.; Nallusamy T., "DESIGN OF AREA &amp; POWER EFFICIENT MGDI FULL ADDER USING POWER GATING TECHNIQUE", Suranaree Journal of Science and Technology, 31,2024, DOI: 10.55766/sujst-2024-04-e01061</v>
      </c>
      <c r="Q527" s="11" t="str">
        <f t="shared" si="17"/>
        <v>Subramaniyam D.; Mathiyazhagan D.; Nallusamy T., "DESIGN OF AREA &amp; POWER EFFICIENT MGDI FULL ADDER USING POWER GATING TECHNIQUE", Suranaree Journal of Science and Technology, 31,2024, DOI: 10.55766/sujst-2024-04-e01061</v>
      </c>
      <c r="R527" s="32" t="s">
        <v>7025</v>
      </c>
      <c r="S527" s="37" t="s">
        <v>32</v>
      </c>
      <c r="T527" s="6" t="s">
        <v>55</v>
      </c>
      <c r="U527" s="8" t="s">
        <v>56</v>
      </c>
      <c r="V527" s="8" t="s">
        <v>56</v>
      </c>
      <c r="W527" s="8"/>
      <c r="X527" s="8" t="s">
        <v>17128</v>
      </c>
      <c r="Y527" s="8"/>
      <c r="Z527" s="116"/>
      <c r="AA527" s="116"/>
      <c r="AB527" s="116"/>
      <c r="AC527" s="116"/>
      <c r="AD527" s="116"/>
      <c r="AE527" s="116"/>
      <c r="AF527" s="116"/>
      <c r="AG527" s="116"/>
    </row>
    <row r="528" spans="1:33" ht="75" hidden="1" x14ac:dyDescent="0.2">
      <c r="A528" s="8">
        <v>525</v>
      </c>
      <c r="B528" s="11" t="s">
        <v>7026</v>
      </c>
      <c r="C528" s="11" t="s">
        <v>2</v>
      </c>
      <c r="D528" s="13" t="s">
        <v>7027</v>
      </c>
      <c r="E528" s="7" t="s">
        <v>4</v>
      </c>
      <c r="F528" s="19" t="s">
        <v>7028</v>
      </c>
      <c r="G528" s="7"/>
      <c r="H528" s="12"/>
      <c r="I528" s="8"/>
      <c r="J528" s="117"/>
      <c r="K528" s="8" t="s">
        <v>52</v>
      </c>
      <c r="L528" s="7">
        <v>2024</v>
      </c>
      <c r="M528" s="8" t="s">
        <v>6</v>
      </c>
      <c r="N528" s="8" t="s">
        <v>12</v>
      </c>
      <c r="O528" s="7" t="s">
        <v>7029</v>
      </c>
      <c r="P528" s="13" t="str">
        <f t="shared" si="16"/>
        <v>Rekha S.; Geetha K.; Gireesh; Gokulavasan B.; Patil H.; Maranan R., "Hybrid Approach for the Classification and Detection of Brain Tumor", 2nd IEEE International Conference on Data Science and Network Security, ICDSNS 2024,2024, DOI: 10.1109/ICDSNS62112.2024.10690954</v>
      </c>
      <c r="Q528" s="11" t="str">
        <f t="shared" si="17"/>
        <v>Rekha S.; Geetha K.; Gireesh; Gokulavasan B.; Patil H.; Maranan R., "Hybrid Approach for the Classification and Detection of Brain Tumor", 2nd IEEE International Conference on Data Science and Network Security, ICDSNS 2024,2024, DOI: 10.1109/ICDSNS62112.2024.10690954</v>
      </c>
      <c r="R528" s="32" t="s">
        <v>7030</v>
      </c>
      <c r="S528" s="37" t="s">
        <v>68</v>
      </c>
      <c r="T528" s="11" t="s">
        <v>68</v>
      </c>
      <c r="U528" s="8" t="s">
        <v>56</v>
      </c>
      <c r="V528" s="8" t="s">
        <v>56</v>
      </c>
      <c r="W528" s="8"/>
      <c r="X528" s="8" t="s">
        <v>17128</v>
      </c>
      <c r="Y528" s="8"/>
      <c r="Z528" s="116"/>
      <c r="AA528" s="116"/>
      <c r="AB528" s="116"/>
      <c r="AC528" s="116"/>
      <c r="AD528" s="116"/>
      <c r="AE528" s="116"/>
      <c r="AF528" s="116"/>
      <c r="AG528" s="116"/>
    </row>
    <row r="529" spans="1:33" ht="75" hidden="1" x14ac:dyDescent="0.2">
      <c r="A529" s="8">
        <v>526</v>
      </c>
      <c r="B529" s="11" t="s">
        <v>7031</v>
      </c>
      <c r="C529" s="11" t="s">
        <v>2</v>
      </c>
      <c r="D529" s="13" t="s">
        <v>7032</v>
      </c>
      <c r="E529" s="7" t="s">
        <v>4</v>
      </c>
      <c r="F529" s="19" t="s">
        <v>7028</v>
      </c>
      <c r="G529" s="7"/>
      <c r="H529" s="12"/>
      <c r="I529" s="8"/>
      <c r="J529" s="12"/>
      <c r="K529" s="8" t="s">
        <v>52</v>
      </c>
      <c r="L529" s="7">
        <v>2024</v>
      </c>
      <c r="M529" s="8" t="s">
        <v>6</v>
      </c>
      <c r="N529" s="8" t="s">
        <v>12</v>
      </c>
      <c r="O529" s="7" t="s">
        <v>7033</v>
      </c>
      <c r="P529" s="13" t="str">
        <f t="shared" si="16"/>
        <v>Katta N.; Divya N.; Saravanan B.; Kothari S.; Khan M.A.; Dasari A., "Optimizing Water Irrigation in Agriculture: Harnessing Bi-GRU Networks for Smart and Sustainable Crop Management", 2nd IEEE International Conference on Data Science and Network Security, ICDSNS 2024,2024, DOI: 10.1109/ICDSNS62112.2024.10691309</v>
      </c>
      <c r="Q529" s="11" t="str">
        <f t="shared" si="17"/>
        <v>Katta N.; Divya N.; Saravanan B.; Kothari S.; Khan M.A.; Dasari A., "Optimizing Water Irrigation in Agriculture: Harnessing Bi-GRU Networks for Smart and Sustainable Crop Management", 2nd IEEE International Conference on Data Science and Network Security, ICDSNS 2024,2024, DOI: 10.1109/ICDSNS62112.2024.10691309</v>
      </c>
      <c r="R529" s="11" t="s">
        <v>7034</v>
      </c>
      <c r="S529" s="37" t="s">
        <v>68</v>
      </c>
      <c r="T529" s="11" t="s">
        <v>68</v>
      </c>
      <c r="U529" s="8" t="s">
        <v>80</v>
      </c>
      <c r="V529" s="8" t="s">
        <v>80</v>
      </c>
      <c r="W529" s="8"/>
      <c r="X529" s="8" t="s">
        <v>17128</v>
      </c>
      <c r="Y529" s="8"/>
      <c r="Z529" s="116"/>
      <c r="AA529" s="116"/>
      <c r="AB529" s="116"/>
      <c r="AC529" s="116"/>
      <c r="AD529" s="116"/>
      <c r="AE529" s="116"/>
      <c r="AF529" s="116"/>
      <c r="AG529" s="116"/>
    </row>
    <row r="530" spans="1:33" ht="75" hidden="1" x14ac:dyDescent="0.2">
      <c r="A530" s="8">
        <v>527</v>
      </c>
      <c r="B530" s="11" t="s">
        <v>7036</v>
      </c>
      <c r="C530" s="11" t="s">
        <v>2</v>
      </c>
      <c r="D530" s="13" t="s">
        <v>7037</v>
      </c>
      <c r="E530" s="7" t="s">
        <v>4</v>
      </c>
      <c r="F530" s="19" t="s">
        <v>7028</v>
      </c>
      <c r="G530" s="7"/>
      <c r="H530" s="12"/>
      <c r="I530" s="8"/>
      <c r="J530" s="12"/>
      <c r="K530" s="8" t="s">
        <v>52</v>
      </c>
      <c r="L530" s="7">
        <v>2024</v>
      </c>
      <c r="M530" s="8" t="s">
        <v>6</v>
      </c>
      <c r="N530" s="8" t="s">
        <v>12</v>
      </c>
      <c r="O530" s="7" t="s">
        <v>7038</v>
      </c>
      <c r="P530" s="13" t="str">
        <f t="shared" si="16"/>
        <v>Mitra A.; Ponnila P.; Yuvaraj S.; Chowdhury R.; Kumar P.; Sangamithrai K., "Boundary Feature-Based Leaf Disease Detection Using Differential Network", 2nd IEEE International Conference on Data Science and Network Security, ICDSNS 2024,2024, DOI: 10.1109/ICDSNS62112.2024.10691052</v>
      </c>
      <c r="Q530" s="11" t="str">
        <f t="shared" si="17"/>
        <v>Mitra A.; Ponnila P.; Yuvaraj S.; Chowdhury R.; Kumar P.; Sangamithrai K., "Boundary Feature-Based Leaf Disease Detection Using Differential Network", 2nd IEEE International Conference on Data Science and Network Security, ICDSNS 2024,2024, DOI: 10.1109/ICDSNS62112.2024.10691052</v>
      </c>
      <c r="R530" s="11" t="s">
        <v>7039</v>
      </c>
      <c r="S530" s="37" t="s">
        <v>68</v>
      </c>
      <c r="T530" s="11" t="s">
        <v>68</v>
      </c>
      <c r="U530" s="8" t="s">
        <v>80</v>
      </c>
      <c r="V530" s="8" t="s">
        <v>80</v>
      </c>
      <c r="W530" s="8"/>
      <c r="X530" s="8" t="s">
        <v>14868</v>
      </c>
      <c r="Y530" s="8"/>
      <c r="Z530" s="116"/>
      <c r="AA530" s="116"/>
      <c r="AB530" s="116"/>
      <c r="AC530" s="116"/>
      <c r="AD530" s="116"/>
      <c r="AE530" s="116"/>
      <c r="AF530" s="116"/>
      <c r="AG530" s="116"/>
    </row>
    <row r="531" spans="1:33" ht="75" hidden="1" x14ac:dyDescent="0.2">
      <c r="A531" s="8">
        <v>528</v>
      </c>
      <c r="B531" s="11" t="s">
        <v>7040</v>
      </c>
      <c r="C531" s="11" t="s">
        <v>2</v>
      </c>
      <c r="D531" s="13" t="s">
        <v>7041</v>
      </c>
      <c r="E531" s="7" t="s">
        <v>4</v>
      </c>
      <c r="F531" s="19" t="s">
        <v>7028</v>
      </c>
      <c r="G531" s="7"/>
      <c r="H531" s="12"/>
      <c r="I531" s="8"/>
      <c r="J531" s="12"/>
      <c r="K531" s="8" t="s">
        <v>52</v>
      </c>
      <c r="L531" s="7">
        <v>2024</v>
      </c>
      <c r="M531" s="8" t="s">
        <v>6</v>
      </c>
      <c r="N531" s="8" t="s">
        <v>12</v>
      </c>
      <c r="O531" s="7" t="s">
        <v>7042</v>
      </c>
      <c r="P531" s="13" t="str">
        <f t="shared" si="16"/>
        <v>Ilayaraja N.; Yuvaraj S.; Chowdhury R.; Kumar P.; Yalagi P.C.K.; Glory E., "Enhancing Aspect-Based Sentiment Analysis Through Multi-Granularity Information Sharing", 2nd IEEE International Conference on Data Science and Network Security, ICDSNS 2024,2024, DOI: 10.1109/ICDSNS62112.2024.10691211</v>
      </c>
      <c r="Q531" s="11" t="str">
        <f t="shared" si="17"/>
        <v>Ilayaraja N.; Yuvaraj S.; Chowdhury R.; Kumar P.; Yalagi P.C.K.; Glory E., "Enhancing Aspect-Based Sentiment Analysis Through Multi-Granularity Information Sharing", 2nd IEEE International Conference on Data Science and Network Security, ICDSNS 2024,2024, DOI: 10.1109/ICDSNS62112.2024.10691211</v>
      </c>
      <c r="R531" s="11" t="s">
        <v>7043</v>
      </c>
      <c r="S531" s="37" t="s">
        <v>68</v>
      </c>
      <c r="T531" s="11" t="s">
        <v>68</v>
      </c>
      <c r="U531" s="8" t="s">
        <v>80</v>
      </c>
      <c r="V531" s="8" t="s">
        <v>80</v>
      </c>
      <c r="W531" s="8"/>
      <c r="X531" s="8" t="s">
        <v>17128</v>
      </c>
      <c r="Y531" s="8"/>
      <c r="Z531" s="116"/>
      <c r="AA531" s="116"/>
      <c r="AB531" s="116"/>
      <c r="AC531" s="116"/>
      <c r="AD531" s="116"/>
      <c r="AE531" s="116"/>
      <c r="AF531" s="116"/>
      <c r="AG531" s="116"/>
    </row>
    <row r="532" spans="1:33" ht="75" hidden="1" x14ac:dyDescent="0.2">
      <c r="A532" s="8">
        <v>529</v>
      </c>
      <c r="B532" s="11" t="s">
        <v>7044</v>
      </c>
      <c r="C532" s="11" t="s">
        <v>2</v>
      </c>
      <c r="D532" s="13" t="s">
        <v>7045</v>
      </c>
      <c r="E532" s="7" t="s">
        <v>4</v>
      </c>
      <c r="F532" s="19" t="s">
        <v>7046</v>
      </c>
      <c r="G532" s="7"/>
      <c r="H532" s="12"/>
      <c r="I532" s="8"/>
      <c r="J532" s="12"/>
      <c r="K532" s="8" t="s">
        <v>52</v>
      </c>
      <c r="L532" s="7">
        <v>2024</v>
      </c>
      <c r="M532" s="8" t="s">
        <v>6</v>
      </c>
      <c r="N532" s="8" t="s">
        <v>12</v>
      </c>
      <c r="O532" s="7" t="s">
        <v>7047</v>
      </c>
      <c r="P532" s="13" t="str">
        <f t="shared" si="16"/>
        <v>Selva Sangeeth S., Srinivasan D., Karthikeyan S., Sivasanjeev R., Srimathi M., "Design and Implementation of Med Vault - Biometric-based Medical Record System", 5th International Conference on Electronics and Sustainable Communication Systems, ICESC 2024 - Proceedings,2024, DOI: 10.1109/ICESC60852.2024.10690087</v>
      </c>
      <c r="Q532" s="11" t="str">
        <f t="shared" si="17"/>
        <v>Selva Sangeeth S., Srinivasan D., Karthikeyan S., Sivasanjeev R., Srimathi M., "Design and Implementation of Med Vault - Biometric-based Medical Record System", 5th International Conference on Electronics and Sustainable Communication Systems, ICESC 2024 - Proceedings,2024, DOI: 10.1109/ICESC60852.2024.10690087</v>
      </c>
      <c r="R532" s="11" t="s">
        <v>7048</v>
      </c>
      <c r="S532" s="37" t="s">
        <v>68</v>
      </c>
      <c r="T532" s="11" t="s">
        <v>3416</v>
      </c>
      <c r="U532" s="8" t="s">
        <v>5292</v>
      </c>
      <c r="V532" s="8" t="s">
        <v>570</v>
      </c>
      <c r="W532" s="8" t="s">
        <v>3417</v>
      </c>
      <c r="X532" s="8" t="s">
        <v>14868</v>
      </c>
      <c r="Y532" s="8"/>
      <c r="Z532" s="116"/>
      <c r="AA532" s="116"/>
      <c r="AB532" s="116"/>
      <c r="AC532" s="116"/>
      <c r="AD532" s="116"/>
      <c r="AE532" s="116"/>
      <c r="AF532" s="116"/>
      <c r="AG532" s="116"/>
    </row>
    <row r="533" spans="1:33" ht="75" hidden="1" x14ac:dyDescent="0.2">
      <c r="A533" s="8">
        <v>530</v>
      </c>
      <c r="B533" s="11" t="s">
        <v>7049</v>
      </c>
      <c r="C533" s="11" t="s">
        <v>2</v>
      </c>
      <c r="D533" s="13" t="s">
        <v>7050</v>
      </c>
      <c r="E533" s="7" t="s">
        <v>4</v>
      </c>
      <c r="F533" s="19" t="s">
        <v>7046</v>
      </c>
      <c r="G533" s="7"/>
      <c r="H533" s="12"/>
      <c r="I533" s="8"/>
      <c r="J533" s="12"/>
      <c r="K533" s="8" t="s">
        <v>52</v>
      </c>
      <c r="L533" s="7">
        <v>2024</v>
      </c>
      <c r="M533" s="8" t="s">
        <v>6</v>
      </c>
      <c r="N533" s="8" t="s">
        <v>12</v>
      </c>
      <c r="O533" s="7" t="s">
        <v>7051</v>
      </c>
      <c r="P533" s="13" t="str">
        <f t="shared" si="16"/>
        <v>Thenmozhi M., Sakthimohan M., Elizabeth Rani G., Janani S., Karthigadevi K., Sanjeevi Kumar V., "Elliptic Curve Cryptography: Protecting Healthcare Data in the Digital Age", 5th International Conference on Electronics and Sustainable Communication Systems, ICESC 2024 - Proceedings,2024, DOI: 10.1109/ICESC60852.2024.10689809</v>
      </c>
      <c r="Q533" s="11" t="str">
        <f t="shared" si="17"/>
        <v>Thenmozhi M., Sakthimohan M., Elizabeth Rani G., Janani S., Karthigadevi K., Sanjeevi Kumar V., "Elliptic Curve Cryptography: Protecting Healthcare Data in the Digital Age", 5th International Conference on Electronics and Sustainable Communication Systems, ICESC 2024 - Proceedings,2024, DOI: 10.1109/ICESC60852.2024.10689809</v>
      </c>
      <c r="R533" s="11" t="s">
        <v>7052</v>
      </c>
      <c r="S533" s="37" t="s">
        <v>68</v>
      </c>
      <c r="T533" s="11" t="s">
        <v>3416</v>
      </c>
      <c r="U533" s="8" t="s">
        <v>725</v>
      </c>
      <c r="V533" s="8" t="s">
        <v>725</v>
      </c>
      <c r="W533" s="8"/>
      <c r="X533" s="8" t="s">
        <v>14868</v>
      </c>
      <c r="Y533" s="8"/>
      <c r="Z533" s="116"/>
      <c r="AA533" s="116"/>
      <c r="AB533" s="116"/>
      <c r="AC533" s="116"/>
      <c r="AD533" s="116"/>
      <c r="AE533" s="116"/>
      <c r="AF533" s="116"/>
      <c r="AG533" s="116"/>
    </row>
    <row r="534" spans="1:33" ht="75" hidden="1" x14ac:dyDescent="0.2">
      <c r="A534" s="8">
        <v>531</v>
      </c>
      <c r="B534" s="11" t="s">
        <v>7053</v>
      </c>
      <c r="C534" s="11" t="s">
        <v>2</v>
      </c>
      <c r="D534" s="13" t="s">
        <v>7054</v>
      </c>
      <c r="E534" s="7" t="s">
        <v>4</v>
      </c>
      <c r="F534" s="19" t="s">
        <v>7046</v>
      </c>
      <c r="G534" s="7"/>
      <c r="H534" s="12"/>
      <c r="I534" s="8"/>
      <c r="J534" s="12"/>
      <c r="K534" s="8" t="s">
        <v>52</v>
      </c>
      <c r="L534" s="7">
        <v>2024</v>
      </c>
      <c r="M534" s="8" t="s">
        <v>6</v>
      </c>
      <c r="N534" s="8" t="s">
        <v>12</v>
      </c>
      <c r="O534" s="7" t="s">
        <v>7055</v>
      </c>
      <c r="P534" s="13" t="str">
        <f t="shared" si="16"/>
        <v>Prakash K.J., Nandalal V., Manikandan T., Kumar V.A., Vallika N.V.S., "Soil Detachment Analysis Using Richards Model", 5th International Conference on Electronics and Sustainable Communication Systems, ICESC 2024 - Proceedings,2024, DOI: 10.1109/ICESC60852.2024.10689801</v>
      </c>
      <c r="Q534" s="11" t="str">
        <f t="shared" si="17"/>
        <v>Prakash K.J., Nandalal V., Manikandan T., Kumar V.A., Vallika N.V.S., "Soil Detachment Analysis Using Richards Model", 5th International Conference on Electronics and Sustainable Communication Systems, ICESC 2024 - Proceedings,2024, DOI: 10.1109/ICESC60852.2024.10689801</v>
      </c>
      <c r="R534" s="11" t="s">
        <v>7056</v>
      </c>
      <c r="S534" s="37" t="s">
        <v>68</v>
      </c>
      <c r="T534" s="11" t="s">
        <v>3416</v>
      </c>
      <c r="U534" s="8" t="s">
        <v>56</v>
      </c>
      <c r="V534" s="8" t="s">
        <v>56</v>
      </c>
      <c r="W534" s="8"/>
      <c r="X534" s="8" t="s">
        <v>14868</v>
      </c>
      <c r="Y534" s="8"/>
      <c r="Z534" s="116"/>
      <c r="AA534" s="116"/>
      <c r="AB534" s="116"/>
      <c r="AC534" s="116"/>
      <c r="AD534" s="116"/>
      <c r="AE534" s="116"/>
      <c r="AF534" s="116"/>
      <c r="AG534" s="116"/>
    </row>
    <row r="535" spans="1:33" ht="90" hidden="1" x14ac:dyDescent="0.2">
      <c r="A535" s="8">
        <v>532</v>
      </c>
      <c r="B535" s="11" t="s">
        <v>13686</v>
      </c>
      <c r="C535" s="11" t="s">
        <v>2</v>
      </c>
      <c r="D535" s="13" t="s">
        <v>13687</v>
      </c>
      <c r="E535" s="7" t="s">
        <v>4</v>
      </c>
      <c r="F535" s="7" t="s">
        <v>13688</v>
      </c>
      <c r="G535" s="7" t="s">
        <v>6</v>
      </c>
      <c r="H535" s="12">
        <v>44</v>
      </c>
      <c r="I535" s="8" t="s">
        <v>8</v>
      </c>
      <c r="J535" s="12">
        <v>1</v>
      </c>
      <c r="K535" s="8" t="s">
        <v>10</v>
      </c>
      <c r="L535" s="7">
        <v>2025</v>
      </c>
      <c r="M535" s="8" t="s">
        <v>6</v>
      </c>
      <c r="N535" s="8" t="s">
        <v>12</v>
      </c>
      <c r="O535" s="7" t="s">
        <v>13689</v>
      </c>
      <c r="P535" s="13" t="str">
        <f t="shared" si="16"/>
        <v>Dayana K., Poongodi T., Vennila B., "Study on single server finite capacity neutrosophic queueing model", Computational and Applied Mathematics, 44, (1),2025, DOI: 10.1007/s40314-024-02878-1</v>
      </c>
      <c r="Q535" s="11" t="str">
        <f t="shared" si="17"/>
        <v>Dayana K., Poongodi T., Vennila B., "Study on single server finite capacity neutrosophic queueing model", Computational and Applied Mathematics, 44, (1),2025, DOI: 10.1007/s40314-024-02878-1</v>
      </c>
      <c r="R535" s="11" t="s">
        <v>13690</v>
      </c>
      <c r="S535" s="37" t="s">
        <v>32</v>
      </c>
      <c r="T535" s="6" t="s">
        <v>55</v>
      </c>
      <c r="U535" s="8" t="s">
        <v>4871</v>
      </c>
      <c r="V535" s="8" t="s">
        <v>114</v>
      </c>
      <c r="W535" s="8"/>
      <c r="X535" s="7">
        <v>2025</v>
      </c>
      <c r="Y535" s="7"/>
      <c r="Z535" s="116"/>
      <c r="AA535" s="116"/>
      <c r="AB535" s="116"/>
      <c r="AC535" s="116"/>
      <c r="AD535" s="116"/>
      <c r="AE535" s="116"/>
      <c r="AF535" s="116"/>
      <c r="AG535" s="116"/>
    </row>
    <row r="536" spans="1:33" ht="75" hidden="1" x14ac:dyDescent="0.2">
      <c r="A536" s="8">
        <v>533</v>
      </c>
      <c r="B536" s="11" t="s">
        <v>9144</v>
      </c>
      <c r="C536" s="11" t="s">
        <v>2</v>
      </c>
      <c r="D536" s="13" t="s">
        <v>9145</v>
      </c>
      <c r="E536" s="7" t="s">
        <v>4</v>
      </c>
      <c r="F536" s="7" t="s">
        <v>1609</v>
      </c>
      <c r="G536" s="7" t="s">
        <v>6</v>
      </c>
      <c r="H536" s="12" t="s">
        <v>9146</v>
      </c>
      <c r="I536" s="8"/>
      <c r="J536" s="12"/>
      <c r="K536" s="8" t="s">
        <v>52</v>
      </c>
      <c r="L536" s="7">
        <v>2025</v>
      </c>
      <c r="M536" s="8" t="s">
        <v>6</v>
      </c>
      <c r="N536" s="8" t="s">
        <v>12</v>
      </c>
      <c r="O536" s="7" t="s">
        <v>9147</v>
      </c>
      <c r="P536" s="13" t="str">
        <f t="shared" si="16"/>
        <v>Venkatesh N., Krishna K.S., Geetha M.P., Dave M.R., Kapila D., "An Overview of Automatic Speech Recognition Based on Deep Learning and Bio–Signal Sensors", Lecture Notes in Electrical Engineering, 1273 LNEE,2025, DOI: 10.1007/978-981-97-8031-0_112</v>
      </c>
      <c r="Q536" s="11" t="str">
        <f t="shared" si="17"/>
        <v>Venkatesh N., Krishna K.S., Geetha M.P., Dave M.R., Kapila D., "An Overview of Automatic Speech Recognition Based on Deep Learning and Bio–Signal Sensors", Lecture Notes in Electrical Engineering, 1273 LNEE,2025, DOI: 10.1007/978-981-97-8031-0_112</v>
      </c>
      <c r="R536" s="11" t="s">
        <v>9148</v>
      </c>
      <c r="S536" s="37" t="s">
        <v>68</v>
      </c>
      <c r="T536" s="6" t="s">
        <v>68</v>
      </c>
      <c r="U536" s="8" t="s">
        <v>128</v>
      </c>
      <c r="V536" s="8" t="s">
        <v>128</v>
      </c>
      <c r="W536" s="8"/>
      <c r="X536" s="7">
        <v>2025</v>
      </c>
      <c r="Y536" s="7"/>
      <c r="Z536" s="116"/>
      <c r="AA536" s="116"/>
      <c r="AB536" s="116"/>
      <c r="AC536" s="116"/>
      <c r="AD536" s="116"/>
      <c r="AE536" s="116"/>
      <c r="AF536" s="116"/>
      <c r="AG536" s="116"/>
    </row>
    <row r="537" spans="1:33" ht="75" hidden="1" x14ac:dyDescent="0.2">
      <c r="A537" s="8">
        <v>534</v>
      </c>
      <c r="B537" s="11" t="s">
        <v>7057</v>
      </c>
      <c r="C537" s="11" t="s">
        <v>2</v>
      </c>
      <c r="D537" s="13" t="s">
        <v>7058</v>
      </c>
      <c r="E537" s="7" t="s">
        <v>4</v>
      </c>
      <c r="F537" s="19" t="s">
        <v>486</v>
      </c>
      <c r="G537" s="7" t="s">
        <v>6</v>
      </c>
      <c r="H537" s="12">
        <v>3221</v>
      </c>
      <c r="I537" s="8" t="s">
        <v>8</v>
      </c>
      <c r="J537" s="12">
        <v>1</v>
      </c>
      <c r="K537" s="8" t="s">
        <v>10</v>
      </c>
      <c r="L537" s="7">
        <v>2024</v>
      </c>
      <c r="M537" s="8" t="s">
        <v>6</v>
      </c>
      <c r="N537" s="8" t="s">
        <v>12</v>
      </c>
      <c r="O537" s="7" t="s">
        <v>7059</v>
      </c>
      <c r="P537" s="13" t="str">
        <f t="shared" si="16"/>
        <v>Vimal A., Nicholas J.S., Kumar R.K.J., Sundar A.S., Pranesh B.R., "A review on unmanned aerial vehicle used for 360° surveillance", AIP Conference Proceedings, 3221, (1),2024, DOI: 10.1063/5.0235889</v>
      </c>
      <c r="Q537" s="11" t="str">
        <f t="shared" si="17"/>
        <v>Vimal A., Nicholas J.S., Kumar R.K.J., Sundar A.S., Pranesh B.R., "A review on unmanned aerial vehicle used for 360° surveillance", AIP Conference Proceedings, 3221, (1),2024, DOI: 10.1063/5.0235889</v>
      </c>
      <c r="R537" s="11" t="s">
        <v>7060</v>
      </c>
      <c r="S537" s="37" t="s">
        <v>68</v>
      </c>
      <c r="T537" s="11" t="s">
        <v>3416</v>
      </c>
      <c r="U537" s="8" t="s">
        <v>5095</v>
      </c>
      <c r="V537" s="8" t="s">
        <v>149</v>
      </c>
      <c r="W537" s="8" t="s">
        <v>3417</v>
      </c>
      <c r="X537" s="8" t="s">
        <v>14868</v>
      </c>
      <c r="Y537" s="8"/>
      <c r="Z537" s="116"/>
      <c r="AA537" s="116"/>
      <c r="AB537" s="116"/>
      <c r="AC537" s="116"/>
      <c r="AD537" s="116"/>
      <c r="AE537" s="116"/>
      <c r="AF537" s="116"/>
      <c r="AG537" s="116"/>
    </row>
    <row r="538" spans="1:33" ht="75" hidden="1" x14ac:dyDescent="0.2">
      <c r="A538" s="8">
        <v>535</v>
      </c>
      <c r="B538" s="11" t="s">
        <v>7061</v>
      </c>
      <c r="C538" s="11" t="s">
        <v>2</v>
      </c>
      <c r="D538" s="13" t="s">
        <v>7062</v>
      </c>
      <c r="E538" s="7" t="s">
        <v>4</v>
      </c>
      <c r="F538" s="19" t="s">
        <v>486</v>
      </c>
      <c r="G538" s="7" t="s">
        <v>6</v>
      </c>
      <c r="H538" s="12">
        <v>3221</v>
      </c>
      <c r="I538" s="8" t="s">
        <v>8</v>
      </c>
      <c r="J538" s="12">
        <v>1</v>
      </c>
      <c r="K538" s="8" t="s">
        <v>10</v>
      </c>
      <c r="L538" s="7">
        <v>2024</v>
      </c>
      <c r="M538" s="8" t="s">
        <v>6</v>
      </c>
      <c r="N538" s="8" t="s">
        <v>12</v>
      </c>
      <c r="O538" s="7" t="s">
        <v>7063</v>
      </c>
      <c r="P538" s="13" t="str">
        <f t="shared" si="16"/>
        <v>Gokul S., Ramakrishnan T., Manickaraj K., Devadharshan P., Mathew M.K., Prabhu T.V., "Analyzing challenges and prospects for sustainable development with green energy: A comprehensive review", AIP Conference Proceedings, 3221, (1),2024, DOI: 10.1063/5.0235884</v>
      </c>
      <c r="Q538" s="11" t="str">
        <f t="shared" si="17"/>
        <v>Gokul S., Ramakrishnan T., Manickaraj K., Devadharshan P., Mathew M.K., Prabhu T.V., "Analyzing challenges and prospects for sustainable development with green energy: A comprehensive review", AIP Conference Proceedings, 3221, (1),2024, DOI: 10.1063/5.0235884</v>
      </c>
      <c r="R538" s="11" t="s">
        <v>7064</v>
      </c>
      <c r="S538" s="37" t="s">
        <v>68</v>
      </c>
      <c r="T538" s="11" t="s">
        <v>3416</v>
      </c>
      <c r="U538" s="8" t="s">
        <v>5095</v>
      </c>
      <c r="V538" s="8" t="s">
        <v>149</v>
      </c>
      <c r="W538" s="8" t="s">
        <v>3417</v>
      </c>
      <c r="X538" s="8" t="s">
        <v>14868</v>
      </c>
      <c r="Y538" s="8"/>
      <c r="Z538" s="116"/>
      <c r="AA538" s="116"/>
      <c r="AB538" s="116"/>
      <c r="AC538" s="116"/>
      <c r="AD538" s="116"/>
      <c r="AE538" s="116"/>
      <c r="AF538" s="116"/>
      <c r="AG538" s="116"/>
    </row>
    <row r="539" spans="1:33" ht="75" hidden="1" x14ac:dyDescent="0.2">
      <c r="A539" s="8">
        <v>536</v>
      </c>
      <c r="B539" s="11" t="s">
        <v>7065</v>
      </c>
      <c r="C539" s="11" t="s">
        <v>2</v>
      </c>
      <c r="D539" s="13" t="s">
        <v>7066</v>
      </c>
      <c r="E539" s="7" t="s">
        <v>4</v>
      </c>
      <c r="F539" s="19" t="s">
        <v>486</v>
      </c>
      <c r="G539" s="7" t="s">
        <v>6</v>
      </c>
      <c r="H539" s="12">
        <v>3221</v>
      </c>
      <c r="I539" s="8" t="s">
        <v>8</v>
      </c>
      <c r="J539" s="12">
        <v>1</v>
      </c>
      <c r="K539" s="8" t="s">
        <v>10</v>
      </c>
      <c r="L539" s="7">
        <v>2024</v>
      </c>
      <c r="M539" s="8" t="s">
        <v>6</v>
      </c>
      <c r="N539" s="8" t="s">
        <v>12</v>
      </c>
      <c r="O539" s="7" t="s">
        <v>7067</v>
      </c>
      <c r="P539" s="13" t="str">
        <f t="shared" si="16"/>
        <v>Sathish K., Manickaraj K., Vanchimuthu C., Thiyagarajan V., Bavadharani C., "Investigating the effects of draft tube and its properties on Francis turbine performance - A critical review", AIP Conference Proceedings, 3221, (1),2024, DOI: 10.1063/5.0235917</v>
      </c>
      <c r="Q539" s="11" t="str">
        <f t="shared" si="17"/>
        <v>Sathish K., Manickaraj K., Vanchimuthu C., Thiyagarajan V., Bavadharani C., "Investigating the effects of draft tube and its properties on Francis turbine performance - A critical review", AIP Conference Proceedings, 3221, (1),2024, DOI: 10.1063/5.0235917</v>
      </c>
      <c r="R539" s="11" t="s">
        <v>7068</v>
      </c>
      <c r="S539" s="37" t="s">
        <v>68</v>
      </c>
      <c r="T539" s="11" t="s">
        <v>3416</v>
      </c>
      <c r="U539" s="8" t="s">
        <v>5095</v>
      </c>
      <c r="V539" s="8" t="s">
        <v>149</v>
      </c>
      <c r="W539" s="8" t="s">
        <v>3417</v>
      </c>
      <c r="X539" s="8" t="s">
        <v>14868</v>
      </c>
      <c r="Y539" s="8"/>
      <c r="Z539" s="116"/>
      <c r="AA539" s="116"/>
      <c r="AB539" s="116"/>
      <c r="AC539" s="116"/>
      <c r="AD539" s="116"/>
      <c r="AE539" s="116"/>
      <c r="AF539" s="116"/>
      <c r="AG539" s="116"/>
    </row>
    <row r="540" spans="1:33" ht="75" hidden="1" x14ac:dyDescent="0.2">
      <c r="A540" s="8">
        <v>537</v>
      </c>
      <c r="B540" s="11" t="s">
        <v>7069</v>
      </c>
      <c r="C540" s="11" t="s">
        <v>2</v>
      </c>
      <c r="D540" s="13" t="s">
        <v>7070</v>
      </c>
      <c r="E540" s="7" t="s">
        <v>4</v>
      </c>
      <c r="F540" s="19" t="s">
        <v>486</v>
      </c>
      <c r="G540" s="7" t="s">
        <v>6</v>
      </c>
      <c r="H540" s="12">
        <v>3221</v>
      </c>
      <c r="I540" s="8" t="s">
        <v>8</v>
      </c>
      <c r="J540" s="12">
        <v>1</v>
      </c>
      <c r="K540" s="8" t="s">
        <v>10</v>
      </c>
      <c r="L540" s="7">
        <v>2024</v>
      </c>
      <c r="M540" s="8" t="s">
        <v>6</v>
      </c>
      <c r="N540" s="8" t="s">
        <v>12</v>
      </c>
      <c r="O540" s="7" t="s">
        <v>7071</v>
      </c>
      <c r="P540" s="13" t="str">
        <f t="shared" si="16"/>
        <v>Naveenprabhu V., Veeramanikandan K., Poorani B.S., Gokulamadhavan K., Suba K., "A critical overview on corrosion characteristics of copper fin", AIP Conference Proceedings, 3221, (1),2024, DOI: 10.1063/5.0235841</v>
      </c>
      <c r="Q540" s="11" t="str">
        <f t="shared" si="17"/>
        <v>Naveenprabhu V., Veeramanikandan K., Poorani B.S., Gokulamadhavan K., Suba K., "A critical overview on corrosion characteristics of copper fin", AIP Conference Proceedings, 3221, (1),2024, DOI: 10.1063/5.0235841</v>
      </c>
      <c r="R540" s="11" t="s">
        <v>7072</v>
      </c>
      <c r="S540" s="37" t="s">
        <v>68</v>
      </c>
      <c r="T540" s="11" t="s">
        <v>3416</v>
      </c>
      <c r="U540" s="8" t="s">
        <v>5095</v>
      </c>
      <c r="V540" s="8" t="s">
        <v>149</v>
      </c>
      <c r="W540" s="8" t="s">
        <v>3417</v>
      </c>
      <c r="X540" s="8" t="s">
        <v>14868</v>
      </c>
      <c r="Y540" s="8"/>
      <c r="Z540" s="116"/>
      <c r="AA540" s="116"/>
      <c r="AB540" s="116"/>
      <c r="AC540" s="116"/>
      <c r="AD540" s="116"/>
      <c r="AE540" s="116"/>
      <c r="AF540" s="116"/>
      <c r="AG540" s="116"/>
    </row>
    <row r="541" spans="1:33" ht="75" hidden="1" x14ac:dyDescent="0.2">
      <c r="A541" s="8">
        <v>538</v>
      </c>
      <c r="B541" s="11" t="s">
        <v>7073</v>
      </c>
      <c r="C541" s="11" t="s">
        <v>2</v>
      </c>
      <c r="D541" s="13" t="s">
        <v>7074</v>
      </c>
      <c r="E541" s="7" t="s">
        <v>4</v>
      </c>
      <c r="F541" s="19" t="s">
        <v>486</v>
      </c>
      <c r="G541" s="7" t="s">
        <v>6</v>
      </c>
      <c r="H541" s="12">
        <v>3221</v>
      </c>
      <c r="I541" s="8" t="s">
        <v>8</v>
      </c>
      <c r="J541" s="12">
        <v>1</v>
      </c>
      <c r="K541" s="8" t="s">
        <v>10</v>
      </c>
      <c r="L541" s="7">
        <v>2024</v>
      </c>
      <c r="M541" s="8" t="s">
        <v>6</v>
      </c>
      <c r="N541" s="8" t="s">
        <v>12</v>
      </c>
      <c r="O541" s="7" t="s">
        <v>7075</v>
      </c>
      <c r="P541" s="13" t="str">
        <f t="shared" si="16"/>
        <v>Sathish K., Nithyanandhan T., Vanchimuthu C., Thiyagarajan V., Bavadharani C., "An overview of the design and characteristics of Kaplan turbines", AIP Conference Proceedings, 3221, (1),2024, DOI: 10.1063/5.0235916</v>
      </c>
      <c r="Q541" s="11" t="str">
        <f t="shared" si="17"/>
        <v>Sathish K., Nithyanandhan T., Vanchimuthu C., Thiyagarajan V., Bavadharani C., "An overview of the design and characteristics of Kaplan turbines", AIP Conference Proceedings, 3221, (1),2024, DOI: 10.1063/5.0235916</v>
      </c>
      <c r="R541" s="11" t="s">
        <v>7076</v>
      </c>
      <c r="S541" s="37" t="s">
        <v>68</v>
      </c>
      <c r="T541" s="11" t="s">
        <v>3416</v>
      </c>
      <c r="U541" s="8" t="s">
        <v>5095</v>
      </c>
      <c r="V541" s="8" t="s">
        <v>149</v>
      </c>
      <c r="W541" s="8" t="s">
        <v>3417</v>
      </c>
      <c r="X541" s="8" t="s">
        <v>14868</v>
      </c>
      <c r="Y541" s="8"/>
      <c r="Z541" s="116"/>
      <c r="AA541" s="116"/>
      <c r="AB541" s="116"/>
      <c r="AC541" s="116"/>
      <c r="AD541" s="116"/>
      <c r="AE541" s="116"/>
      <c r="AF541" s="116"/>
      <c r="AG541" s="116"/>
    </row>
    <row r="542" spans="1:33" ht="75" hidden="1" x14ac:dyDescent="0.2">
      <c r="A542" s="8">
        <v>539</v>
      </c>
      <c r="B542" s="11" t="s">
        <v>7077</v>
      </c>
      <c r="C542" s="11" t="s">
        <v>2</v>
      </c>
      <c r="D542" s="13" t="s">
        <v>7078</v>
      </c>
      <c r="E542" s="7" t="s">
        <v>4</v>
      </c>
      <c r="F542" s="19" t="s">
        <v>486</v>
      </c>
      <c r="G542" s="7" t="s">
        <v>6</v>
      </c>
      <c r="H542" s="12">
        <v>3221</v>
      </c>
      <c r="I542" s="8" t="s">
        <v>8</v>
      </c>
      <c r="J542" s="12">
        <v>1</v>
      </c>
      <c r="K542" s="8" t="s">
        <v>10</v>
      </c>
      <c r="L542" s="7">
        <v>2024</v>
      </c>
      <c r="M542" s="8" t="s">
        <v>6</v>
      </c>
      <c r="N542" s="8" t="s">
        <v>12</v>
      </c>
      <c r="O542" s="7" t="s">
        <v>7079</v>
      </c>
      <c r="P542" s="13" t="str">
        <f t="shared" si="16"/>
        <v>Kumar R.S., Asha F.G., Aashika J., Madheswaran C., Shamanth S., "3D printing processes, materials and applications - A review", AIP Conference Proceedings, 3221, (1),2024, DOI: 10.1063/5.0235893</v>
      </c>
      <c r="Q542" s="11" t="str">
        <f t="shared" si="17"/>
        <v>Kumar R.S., Asha F.G., Aashika J., Madheswaran C., Shamanth S., "3D printing processes, materials and applications - A review", AIP Conference Proceedings, 3221, (1),2024, DOI: 10.1063/5.0235893</v>
      </c>
      <c r="R542" s="11" t="s">
        <v>7080</v>
      </c>
      <c r="S542" s="37" t="s">
        <v>68</v>
      </c>
      <c r="T542" s="11" t="s">
        <v>3416</v>
      </c>
      <c r="U542" s="8" t="s">
        <v>5095</v>
      </c>
      <c r="V542" s="8" t="s">
        <v>149</v>
      </c>
      <c r="W542" s="8" t="s">
        <v>3417</v>
      </c>
      <c r="X542" s="8" t="s">
        <v>14868</v>
      </c>
      <c r="Y542" s="8"/>
      <c r="Z542" s="116"/>
      <c r="AA542" s="116"/>
      <c r="AB542" s="116"/>
      <c r="AC542" s="116"/>
      <c r="AD542" s="116"/>
      <c r="AE542" s="116"/>
      <c r="AF542" s="116"/>
      <c r="AG542" s="116"/>
    </row>
    <row r="543" spans="1:33" ht="75" hidden="1" x14ac:dyDescent="0.2">
      <c r="A543" s="8">
        <v>540</v>
      </c>
      <c r="B543" s="11" t="s">
        <v>7081</v>
      </c>
      <c r="C543" s="11" t="s">
        <v>2</v>
      </c>
      <c r="D543" s="13" t="s">
        <v>7082</v>
      </c>
      <c r="E543" s="7" t="s">
        <v>4</v>
      </c>
      <c r="F543" s="19" t="s">
        <v>486</v>
      </c>
      <c r="G543" s="7" t="s">
        <v>6</v>
      </c>
      <c r="H543" s="12">
        <v>3221</v>
      </c>
      <c r="I543" s="8" t="s">
        <v>8</v>
      </c>
      <c r="J543" s="12">
        <v>1</v>
      </c>
      <c r="K543" s="8" t="s">
        <v>10</v>
      </c>
      <c r="L543" s="7">
        <v>2024</v>
      </c>
      <c r="M543" s="8" t="s">
        <v>6</v>
      </c>
      <c r="N543" s="8" t="s">
        <v>12</v>
      </c>
      <c r="O543" s="7" t="s">
        <v>7083</v>
      </c>
      <c r="P543" s="13" t="str">
        <f t="shared" si="16"/>
        <v>Ramakrishnan T., Manickaraj K., Prithiv S.P., Aditya S.L.L., Rajanarayanan N., Gopalsamy S., "Advancements in aluminum metal matrix composites: Reinforcement, manufacturing, and applications", AIP Conference Proceedings, 3221, (1),2024, DOI: 10.1063/5.0235881</v>
      </c>
      <c r="Q543" s="11" t="str">
        <f t="shared" si="17"/>
        <v>Ramakrishnan T., Manickaraj K., Prithiv S.P., Aditya S.L.L., Rajanarayanan N., Gopalsamy S., "Advancements in aluminum metal matrix composites: Reinforcement, manufacturing, and applications", AIP Conference Proceedings, 3221, (1),2024, DOI: 10.1063/5.0235881</v>
      </c>
      <c r="R543" s="11" t="s">
        <v>7084</v>
      </c>
      <c r="S543" s="37" t="s">
        <v>68</v>
      </c>
      <c r="T543" s="11" t="s">
        <v>3416</v>
      </c>
      <c r="U543" s="8" t="s">
        <v>5095</v>
      </c>
      <c r="V543" s="8" t="s">
        <v>149</v>
      </c>
      <c r="W543" s="8" t="s">
        <v>3417</v>
      </c>
      <c r="X543" s="8" t="s">
        <v>14868</v>
      </c>
      <c r="Y543" s="8"/>
      <c r="Z543" s="116"/>
      <c r="AA543" s="116"/>
      <c r="AB543" s="116"/>
      <c r="AC543" s="116"/>
      <c r="AD543" s="116"/>
      <c r="AE543" s="116"/>
      <c r="AF543" s="116"/>
      <c r="AG543" s="116"/>
    </row>
    <row r="544" spans="1:33" ht="75" hidden="1" x14ac:dyDescent="0.2">
      <c r="A544" s="8">
        <v>541</v>
      </c>
      <c r="B544" s="11" t="s">
        <v>7085</v>
      </c>
      <c r="C544" s="11" t="s">
        <v>2</v>
      </c>
      <c r="D544" s="13" t="s">
        <v>7086</v>
      </c>
      <c r="E544" s="7" t="s">
        <v>4</v>
      </c>
      <c r="F544" s="19" t="s">
        <v>486</v>
      </c>
      <c r="G544" s="7" t="s">
        <v>6</v>
      </c>
      <c r="H544" s="12">
        <v>3221</v>
      </c>
      <c r="I544" s="8" t="s">
        <v>8</v>
      </c>
      <c r="J544" s="12">
        <v>1</v>
      </c>
      <c r="K544" s="8" t="s">
        <v>10</v>
      </c>
      <c r="L544" s="7">
        <v>2024</v>
      </c>
      <c r="M544" s="8" t="s">
        <v>6</v>
      </c>
      <c r="N544" s="8" t="s">
        <v>12</v>
      </c>
      <c r="O544" s="7" t="s">
        <v>7087</v>
      </c>
      <c r="P544" s="13" t="str">
        <f t="shared" si="16"/>
        <v>Sakravarthy N.V., Tanikaiselvan G., Surendhar N., Varshan A.B., "Fuel shield pro: A toolkit for bike safety and fuel theft deterrence using polyethylene", AIP Conference Proceedings, 3221, (1),2024, DOI: 10.1063/5.0235932</v>
      </c>
      <c r="Q544" s="11" t="str">
        <f t="shared" si="17"/>
        <v>Sakravarthy N.V., Tanikaiselvan G., Surendhar N., Varshan A.B., "Fuel shield pro: A toolkit for bike safety and fuel theft deterrence using polyethylene", AIP Conference Proceedings, 3221, (1),2024, DOI: 10.1063/5.0235932</v>
      </c>
      <c r="R544" s="11" t="s">
        <v>7088</v>
      </c>
      <c r="S544" s="37" t="s">
        <v>68</v>
      </c>
      <c r="T544" s="11" t="s">
        <v>3416</v>
      </c>
      <c r="U544" s="8" t="s">
        <v>5095</v>
      </c>
      <c r="V544" s="8" t="s">
        <v>149</v>
      </c>
      <c r="W544" s="8" t="s">
        <v>3417</v>
      </c>
      <c r="X544" s="8" t="s">
        <v>14868</v>
      </c>
      <c r="Y544" s="8"/>
      <c r="Z544" s="116"/>
      <c r="AA544" s="116"/>
      <c r="AB544" s="116"/>
      <c r="AC544" s="116"/>
      <c r="AD544" s="116"/>
      <c r="AE544" s="116"/>
      <c r="AF544" s="116"/>
      <c r="AG544" s="116"/>
    </row>
    <row r="545" spans="1:33" ht="75" hidden="1" x14ac:dyDescent="0.2">
      <c r="A545" s="8">
        <v>542</v>
      </c>
      <c r="B545" s="11" t="s">
        <v>7089</v>
      </c>
      <c r="C545" s="11" t="s">
        <v>2</v>
      </c>
      <c r="D545" s="13" t="s">
        <v>7090</v>
      </c>
      <c r="E545" s="7" t="s">
        <v>4</v>
      </c>
      <c r="F545" s="19" t="s">
        <v>486</v>
      </c>
      <c r="G545" s="7" t="s">
        <v>6</v>
      </c>
      <c r="H545" s="12">
        <v>3221</v>
      </c>
      <c r="I545" s="8" t="s">
        <v>8</v>
      </c>
      <c r="J545" s="12">
        <v>1</v>
      </c>
      <c r="K545" s="8" t="s">
        <v>10</v>
      </c>
      <c r="L545" s="7">
        <v>2024</v>
      </c>
      <c r="M545" s="8" t="s">
        <v>6</v>
      </c>
      <c r="N545" s="8" t="s">
        <v>12</v>
      </c>
      <c r="O545" s="7" t="s">
        <v>7091</v>
      </c>
      <c r="P545" s="13" t="str">
        <f t="shared" si="16"/>
        <v>Venkatesh S., Harishravan B., Senthamaraiselvi B.L., Sojin S., Arulkumar E., "A substantiate study on 316LSS - Review on its properties", AIP Conference Proceedings, 3221, (1),2024, DOI: 10.1063/5.0235879</v>
      </c>
      <c r="Q545" s="11" t="str">
        <f t="shared" si="17"/>
        <v>Venkatesh S., Harishravan B., Senthamaraiselvi B.L., Sojin S., Arulkumar E., "A substantiate study on 316LSS - Review on its properties", AIP Conference Proceedings, 3221, (1),2024, DOI: 10.1063/5.0235879</v>
      </c>
      <c r="R545" s="11" t="s">
        <v>7092</v>
      </c>
      <c r="S545" s="37" t="s">
        <v>68</v>
      </c>
      <c r="T545" s="11" t="s">
        <v>3416</v>
      </c>
      <c r="U545" s="8" t="s">
        <v>5095</v>
      </c>
      <c r="V545" s="8" t="s">
        <v>149</v>
      </c>
      <c r="W545" s="8" t="s">
        <v>3417</v>
      </c>
      <c r="X545" s="8" t="s">
        <v>14868</v>
      </c>
      <c r="Y545" s="8"/>
      <c r="Z545" s="116"/>
      <c r="AA545" s="116"/>
      <c r="AB545" s="116"/>
      <c r="AC545" s="116"/>
      <c r="AD545" s="116"/>
      <c r="AE545" s="116"/>
      <c r="AF545" s="116"/>
      <c r="AG545" s="116"/>
    </row>
    <row r="546" spans="1:33" ht="75" hidden="1" x14ac:dyDescent="0.2">
      <c r="A546" s="8">
        <v>543</v>
      </c>
      <c r="B546" s="11" t="s">
        <v>7093</v>
      </c>
      <c r="C546" s="11" t="s">
        <v>2</v>
      </c>
      <c r="D546" s="13" t="s">
        <v>7094</v>
      </c>
      <c r="E546" s="7" t="s">
        <v>4</v>
      </c>
      <c r="F546" s="19" t="s">
        <v>486</v>
      </c>
      <c r="G546" s="7" t="s">
        <v>6</v>
      </c>
      <c r="H546" s="12">
        <v>3221</v>
      </c>
      <c r="I546" s="8" t="s">
        <v>8</v>
      </c>
      <c r="J546" s="12">
        <v>1</v>
      </c>
      <c r="K546" s="8" t="s">
        <v>10</v>
      </c>
      <c r="L546" s="7">
        <v>2024</v>
      </c>
      <c r="M546" s="8" t="s">
        <v>6</v>
      </c>
      <c r="N546" s="8" t="s">
        <v>12</v>
      </c>
      <c r="O546" s="7" t="s">
        <v>7095</v>
      </c>
      <c r="P546" s="13" t="str">
        <f t="shared" si="16"/>
        <v>Balasubramani S., Gokul S., Ramakrishnan T., Nitin P., Prithivraj K., Arjun R.N., "Prediction of defects in casting surface using image processing techniques", AIP Conference Proceedings, 3221, (1),2024, DOI: 10.1063/5.0236172</v>
      </c>
      <c r="Q546" s="11" t="str">
        <f t="shared" si="17"/>
        <v>Balasubramani S., Gokul S., Ramakrishnan T., Nitin P., Prithivraj K., Arjun R.N., "Prediction of defects in casting surface using image processing techniques", AIP Conference Proceedings, 3221, (1),2024, DOI: 10.1063/5.0236172</v>
      </c>
      <c r="R546" s="11" t="s">
        <v>7096</v>
      </c>
      <c r="S546" s="37" t="s">
        <v>68</v>
      </c>
      <c r="T546" s="11" t="s">
        <v>3416</v>
      </c>
      <c r="U546" s="8" t="s">
        <v>5095</v>
      </c>
      <c r="V546" s="8" t="s">
        <v>149</v>
      </c>
      <c r="W546" s="8" t="s">
        <v>3417</v>
      </c>
      <c r="X546" s="8" t="s">
        <v>14868</v>
      </c>
      <c r="Y546" s="8"/>
      <c r="Z546" s="116"/>
      <c r="AA546" s="116"/>
      <c r="AB546" s="116"/>
      <c r="AC546" s="116"/>
      <c r="AD546" s="116"/>
      <c r="AE546" s="116"/>
      <c r="AF546" s="116"/>
      <c r="AG546" s="116"/>
    </row>
    <row r="547" spans="1:33" ht="75" hidden="1" x14ac:dyDescent="0.2">
      <c r="A547" s="8">
        <v>544</v>
      </c>
      <c r="B547" s="11" t="s">
        <v>7097</v>
      </c>
      <c r="C547" s="11" t="s">
        <v>2</v>
      </c>
      <c r="D547" s="13" t="s">
        <v>7098</v>
      </c>
      <c r="E547" s="7" t="s">
        <v>4</v>
      </c>
      <c r="F547" s="19" t="s">
        <v>486</v>
      </c>
      <c r="G547" s="7" t="s">
        <v>6</v>
      </c>
      <c r="H547" s="12">
        <v>3221</v>
      </c>
      <c r="I547" s="8" t="s">
        <v>8</v>
      </c>
      <c r="J547" s="12">
        <v>1</v>
      </c>
      <c r="K547" s="8" t="s">
        <v>10</v>
      </c>
      <c r="L547" s="7">
        <v>2024</v>
      </c>
      <c r="M547" s="8" t="s">
        <v>6</v>
      </c>
      <c r="N547" s="8" t="s">
        <v>12</v>
      </c>
      <c r="O547" s="7" t="s">
        <v>7099</v>
      </c>
      <c r="P547" s="13" t="str">
        <f t="shared" si="16"/>
        <v>Gokilakrishnan G., Parthasarathi R., Dhanya R., Sathguru R., "Review of metal additives in enhancing the mechanical properties of composite materials", AIP Conference Proceedings, 3221, (1),2024, DOI: 10.1063/5.0235880</v>
      </c>
      <c r="Q547" s="11" t="str">
        <f t="shared" si="17"/>
        <v>Gokilakrishnan G., Parthasarathi R., Dhanya R., Sathguru R., "Review of metal additives in enhancing the mechanical properties of composite materials", AIP Conference Proceedings, 3221, (1),2024, DOI: 10.1063/5.0235880</v>
      </c>
      <c r="R547" s="11" t="s">
        <v>7100</v>
      </c>
      <c r="S547" s="37" t="s">
        <v>68</v>
      </c>
      <c r="T547" s="11" t="s">
        <v>3416</v>
      </c>
      <c r="U547" s="8" t="s">
        <v>5095</v>
      </c>
      <c r="V547" s="8" t="s">
        <v>149</v>
      </c>
      <c r="W547" s="8" t="s">
        <v>3417</v>
      </c>
      <c r="X547" s="8" t="s">
        <v>14868</v>
      </c>
      <c r="Y547" s="8"/>
      <c r="Z547" s="116"/>
      <c r="AA547" s="116"/>
      <c r="AB547" s="116"/>
      <c r="AC547" s="116"/>
      <c r="AD547" s="116"/>
      <c r="AE547" s="116"/>
      <c r="AF547" s="116"/>
      <c r="AG547" s="116"/>
    </row>
    <row r="548" spans="1:33" ht="75" hidden="1" x14ac:dyDescent="0.2">
      <c r="A548" s="8">
        <v>545</v>
      </c>
      <c r="B548" s="11" t="s">
        <v>7101</v>
      </c>
      <c r="C548" s="11" t="s">
        <v>2</v>
      </c>
      <c r="D548" s="13" t="s">
        <v>7102</v>
      </c>
      <c r="E548" s="7" t="s">
        <v>4</v>
      </c>
      <c r="F548" s="19" t="s">
        <v>486</v>
      </c>
      <c r="G548" s="7" t="s">
        <v>6</v>
      </c>
      <c r="H548" s="12">
        <v>3221</v>
      </c>
      <c r="I548" s="8" t="s">
        <v>8</v>
      </c>
      <c r="J548" s="12">
        <v>1</v>
      </c>
      <c r="K548" s="8" t="s">
        <v>10</v>
      </c>
      <c r="L548" s="7">
        <v>2024</v>
      </c>
      <c r="M548" s="8" t="s">
        <v>6</v>
      </c>
      <c r="N548" s="8" t="s">
        <v>12</v>
      </c>
      <c r="O548" s="7" t="s">
        <v>7103</v>
      </c>
      <c r="P548" s="13" t="str">
        <f t="shared" si="16"/>
        <v>Gowtham S., Balaji K.S.R., Subisri S.K., Santhosh T., "Investigation of drilling and delamination on agave americana leaf fiber composite", AIP Conference Proceedings, 3221, (1),2024, DOI: 10.1063/5.0236072</v>
      </c>
      <c r="Q548" s="11" t="str">
        <f t="shared" si="17"/>
        <v>Gowtham S., Balaji K.S.R., Subisri S.K., Santhosh T., "Investigation of drilling and delamination on agave americana leaf fiber composite", AIP Conference Proceedings, 3221, (1),2024, DOI: 10.1063/5.0236072</v>
      </c>
      <c r="R548" s="11" t="s">
        <v>7104</v>
      </c>
      <c r="S548" s="37" t="s">
        <v>68</v>
      </c>
      <c r="T548" s="11" t="s">
        <v>3416</v>
      </c>
      <c r="U548" s="8" t="s">
        <v>5095</v>
      </c>
      <c r="V548" s="8" t="s">
        <v>149</v>
      </c>
      <c r="W548" s="8" t="s">
        <v>3417</v>
      </c>
      <c r="X548" s="8" t="s">
        <v>14868</v>
      </c>
      <c r="Y548" s="8"/>
      <c r="Z548" s="116"/>
      <c r="AA548" s="116"/>
      <c r="AB548" s="116"/>
      <c r="AC548" s="116"/>
      <c r="AD548" s="116"/>
      <c r="AE548" s="116"/>
      <c r="AF548" s="116"/>
      <c r="AG548" s="116"/>
    </row>
    <row r="549" spans="1:33" ht="75" hidden="1" x14ac:dyDescent="0.2">
      <c r="A549" s="8">
        <v>546</v>
      </c>
      <c r="B549" s="11" t="s">
        <v>7105</v>
      </c>
      <c r="C549" s="11" t="s">
        <v>2</v>
      </c>
      <c r="D549" s="13" t="s">
        <v>7106</v>
      </c>
      <c r="E549" s="7" t="s">
        <v>4</v>
      </c>
      <c r="F549" s="19" t="s">
        <v>486</v>
      </c>
      <c r="G549" s="7" t="s">
        <v>6</v>
      </c>
      <c r="H549" s="12">
        <v>3221</v>
      </c>
      <c r="I549" s="8" t="s">
        <v>8</v>
      </c>
      <c r="J549" s="12">
        <v>1</v>
      </c>
      <c r="K549" s="8" t="s">
        <v>10</v>
      </c>
      <c r="L549" s="7">
        <v>2024</v>
      </c>
      <c r="M549" s="8" t="s">
        <v>6</v>
      </c>
      <c r="N549" s="8" t="s">
        <v>12</v>
      </c>
      <c r="O549" s="7" t="s">
        <v>7107</v>
      </c>
      <c r="P549" s="13" t="str">
        <f t="shared" si="16"/>
        <v>Delcy V.R., Umadevi V., Yogeswari B., Banu A.S., Deivanayaki S., "Structural and spectral insights of doped and undoped L-alanine crystals", AIP Conference Proceedings, 3221, (1),2024, DOI: 10.1063/5.0235920</v>
      </c>
      <c r="Q549" s="11" t="str">
        <f t="shared" si="17"/>
        <v>Delcy V.R., Umadevi V., Yogeswari B., Banu A.S., Deivanayaki S., "Structural and spectral insights of doped and undoped L-alanine crystals", AIP Conference Proceedings, 3221, (1),2024, DOI: 10.1063/5.0235920</v>
      </c>
      <c r="R549" s="11" t="s">
        <v>7108</v>
      </c>
      <c r="S549" s="37" t="s">
        <v>68</v>
      </c>
      <c r="T549" s="11" t="s">
        <v>3416</v>
      </c>
      <c r="U549" s="8" t="s">
        <v>1509</v>
      </c>
      <c r="V549" s="8" t="s">
        <v>114</v>
      </c>
      <c r="W549" s="8"/>
      <c r="X549" s="8" t="s">
        <v>14868</v>
      </c>
      <c r="Y549" s="8"/>
      <c r="Z549" s="116"/>
      <c r="AA549" s="116"/>
      <c r="AB549" s="116"/>
      <c r="AC549" s="116"/>
      <c r="AD549" s="116"/>
      <c r="AE549" s="116"/>
      <c r="AF549" s="116"/>
      <c r="AG549" s="116"/>
    </row>
    <row r="550" spans="1:33" ht="75" hidden="1" x14ac:dyDescent="0.2">
      <c r="A550" s="8">
        <v>547</v>
      </c>
      <c r="B550" s="11" t="s">
        <v>7109</v>
      </c>
      <c r="C550" s="11" t="s">
        <v>2</v>
      </c>
      <c r="D550" s="13" t="s">
        <v>7110</v>
      </c>
      <c r="E550" s="7" t="s">
        <v>4</v>
      </c>
      <c r="F550" s="19" t="s">
        <v>486</v>
      </c>
      <c r="G550" s="7" t="s">
        <v>6</v>
      </c>
      <c r="H550" s="12">
        <v>3221</v>
      </c>
      <c r="I550" s="8" t="s">
        <v>8</v>
      </c>
      <c r="J550" s="12">
        <v>1</v>
      </c>
      <c r="K550" s="8" t="s">
        <v>10</v>
      </c>
      <c r="L550" s="7">
        <v>2024</v>
      </c>
      <c r="M550" s="8" t="s">
        <v>6</v>
      </c>
      <c r="N550" s="8" t="s">
        <v>12</v>
      </c>
      <c r="O550" s="7" t="s">
        <v>7111</v>
      </c>
      <c r="P550" s="13" t="str">
        <f t="shared" si="16"/>
        <v>Pal P., Soni A., Kumar S.B., Singh B.K., Mishra A.K., Singh P., "Investigate the effect of process parameters for weld bead during arc welding process", AIP Conference Proceedings, 3221, (1),2024, DOI: 10.1063/5.0235992</v>
      </c>
      <c r="Q550" s="11" t="str">
        <f t="shared" si="17"/>
        <v>Pal P., Soni A., Kumar S.B., Singh B.K., Mishra A.K., Singh P., "Investigate the effect of process parameters for weld bead during arc welding process", AIP Conference Proceedings, 3221, (1),2024, DOI: 10.1063/5.0235992</v>
      </c>
      <c r="R550" s="11" t="s">
        <v>7112</v>
      </c>
      <c r="S550" s="37" t="s">
        <v>68</v>
      </c>
      <c r="T550" s="11" t="s">
        <v>3416</v>
      </c>
      <c r="U550" s="8" t="s">
        <v>149</v>
      </c>
      <c r="V550" s="8" t="s">
        <v>149</v>
      </c>
      <c r="W550" s="8"/>
      <c r="X550" s="8" t="s">
        <v>14868</v>
      </c>
      <c r="Y550" s="8"/>
      <c r="Z550" s="116"/>
      <c r="AA550" s="116"/>
      <c r="AB550" s="116"/>
      <c r="AC550" s="116"/>
      <c r="AD550" s="116"/>
      <c r="AE550" s="116"/>
      <c r="AF550" s="116"/>
      <c r="AG550" s="116"/>
    </row>
    <row r="551" spans="1:33" ht="75" hidden="1" x14ac:dyDescent="0.2">
      <c r="A551" s="8">
        <v>548</v>
      </c>
      <c r="B551" s="11" t="s">
        <v>7113</v>
      </c>
      <c r="C551" s="11" t="s">
        <v>2</v>
      </c>
      <c r="D551" s="13" t="s">
        <v>7114</v>
      </c>
      <c r="E551" s="7" t="s">
        <v>4</v>
      </c>
      <c r="F551" s="19" t="s">
        <v>486</v>
      </c>
      <c r="G551" s="7" t="s">
        <v>6</v>
      </c>
      <c r="H551" s="12">
        <v>3221</v>
      </c>
      <c r="I551" s="8" t="s">
        <v>8</v>
      </c>
      <c r="J551" s="12">
        <v>1</v>
      </c>
      <c r="K551" s="8" t="s">
        <v>10</v>
      </c>
      <c r="L551" s="7">
        <v>2024</v>
      </c>
      <c r="M551" s="8" t="s">
        <v>6</v>
      </c>
      <c r="N551" s="8" t="s">
        <v>12</v>
      </c>
      <c r="O551" s="7" t="s">
        <v>7115</v>
      </c>
      <c r="P551" s="13" t="str">
        <f t="shared" si="16"/>
        <v>Sahu M.K., Biswal R.K., Kumar A., Ansu A.K., Kumar M., Kumar M., Thakur R.M., "Waste heat recovery in reheating furnace to improve the furnace efficiency with veneering cement and zirconia coating material", AIP Conference Proceedings, 3221, (1),2024, DOI: 10.1063/5.0235995</v>
      </c>
      <c r="Q551" s="11" t="str">
        <f t="shared" si="17"/>
        <v>Sahu M.K., Biswal R.K., Kumar A., Ansu A.K., Kumar M., Kumar M., Thakur R.M., "Waste heat recovery in reheating furnace to improve the furnace efficiency with veneering cement and zirconia coating material", AIP Conference Proceedings, 3221, (1),2024, DOI: 10.1063/5.0235995</v>
      </c>
      <c r="R551" s="11" t="s">
        <v>7116</v>
      </c>
      <c r="S551" s="37" t="s">
        <v>68</v>
      </c>
      <c r="T551" s="11" t="s">
        <v>3416</v>
      </c>
      <c r="U551" s="8" t="s">
        <v>149</v>
      </c>
      <c r="V551" s="8" t="s">
        <v>149</v>
      </c>
      <c r="W551" s="8"/>
      <c r="X551" s="8" t="s">
        <v>14868</v>
      </c>
      <c r="Y551" s="8"/>
      <c r="Z551" s="116"/>
      <c r="AA551" s="116"/>
      <c r="AB551" s="116"/>
      <c r="AC551" s="116"/>
      <c r="AD551" s="116"/>
      <c r="AE551" s="116"/>
      <c r="AF551" s="116"/>
      <c r="AG551" s="116"/>
    </row>
    <row r="552" spans="1:33" ht="75" hidden="1" x14ac:dyDescent="0.2">
      <c r="A552" s="8">
        <v>549</v>
      </c>
      <c r="B552" s="11" t="s">
        <v>7117</v>
      </c>
      <c r="C552" s="11" t="s">
        <v>2</v>
      </c>
      <c r="D552" s="13" t="s">
        <v>7118</v>
      </c>
      <c r="E552" s="7" t="s">
        <v>4</v>
      </c>
      <c r="F552" s="19" t="s">
        <v>486</v>
      </c>
      <c r="G552" s="7" t="s">
        <v>6</v>
      </c>
      <c r="H552" s="12">
        <v>3221</v>
      </c>
      <c r="I552" s="8" t="s">
        <v>8</v>
      </c>
      <c r="J552" s="12">
        <v>1</v>
      </c>
      <c r="K552" s="8" t="s">
        <v>10</v>
      </c>
      <c r="L552" s="7">
        <v>2024</v>
      </c>
      <c r="M552" s="8" t="s">
        <v>6</v>
      </c>
      <c r="N552" s="8" t="s">
        <v>12</v>
      </c>
      <c r="O552" s="7" t="s">
        <v>7119</v>
      </c>
      <c r="P552" s="13" t="str">
        <f t="shared" si="16"/>
        <v>Naveenprabhu V., Gayathri I., Madanprasad S., Dineshkumar L., Naveen S., Arulkumar E., "A critical review on the aluminium metal matrix composites on high thermal applications", AIP Conference Proceedings, 3221, (1),2024, DOI: 10.1063/5.0235838</v>
      </c>
      <c r="Q552" s="11" t="str">
        <f t="shared" si="17"/>
        <v>Naveenprabhu V., Gayathri I., Madanprasad S., Dineshkumar L., Naveen S., Arulkumar E., "A critical review on the aluminium metal matrix composites on high thermal applications", AIP Conference Proceedings, 3221, (1),2024, DOI: 10.1063/5.0235838</v>
      </c>
      <c r="R552" s="11" t="s">
        <v>7120</v>
      </c>
      <c r="S552" s="37" t="s">
        <v>68</v>
      </c>
      <c r="T552" s="11" t="s">
        <v>3416</v>
      </c>
      <c r="U552" s="8" t="s">
        <v>5095</v>
      </c>
      <c r="V552" s="8" t="s">
        <v>149</v>
      </c>
      <c r="W552" s="8" t="s">
        <v>3417</v>
      </c>
      <c r="X552" s="8" t="s">
        <v>14868</v>
      </c>
      <c r="Y552" s="8"/>
      <c r="Z552" s="116"/>
      <c r="AA552" s="116"/>
      <c r="AB552" s="116"/>
      <c r="AC552" s="116"/>
      <c r="AD552" s="116"/>
      <c r="AE552" s="116"/>
      <c r="AF552" s="116"/>
      <c r="AG552" s="116"/>
    </row>
    <row r="553" spans="1:33" ht="75" hidden="1" x14ac:dyDescent="0.2">
      <c r="A553" s="8">
        <v>550</v>
      </c>
      <c r="B553" s="11" t="s">
        <v>7121</v>
      </c>
      <c r="C553" s="11" t="s">
        <v>2</v>
      </c>
      <c r="D553" s="13" t="s">
        <v>7122</v>
      </c>
      <c r="E553" s="7" t="s">
        <v>4</v>
      </c>
      <c r="F553" s="19" t="s">
        <v>486</v>
      </c>
      <c r="G553" s="7" t="s">
        <v>6</v>
      </c>
      <c r="H553" s="12">
        <v>3221</v>
      </c>
      <c r="I553" s="8" t="s">
        <v>8</v>
      </c>
      <c r="J553" s="12">
        <v>1</v>
      </c>
      <c r="K553" s="8" t="s">
        <v>10</v>
      </c>
      <c r="L553" s="7">
        <v>2024</v>
      </c>
      <c r="M553" s="8" t="s">
        <v>6</v>
      </c>
      <c r="N553" s="8" t="s">
        <v>12</v>
      </c>
      <c r="O553" s="7" t="s">
        <v>7123</v>
      </c>
      <c r="P553" s="13" t="str">
        <f t="shared" si="16"/>
        <v>Sakravarthy N.V., Sudeep V., Vinith K., Dusendiran S., "Development of high strength and durable automobile dashboard by the dispersion of jute fibre into polyester resin reinforced with eggshell filler", AIP Conference Proceedings, 3221, (1),2024, DOI: 10.1063/5.0235931</v>
      </c>
      <c r="Q553" s="11" t="str">
        <f t="shared" si="17"/>
        <v>Sakravarthy N.V., Sudeep V., Vinith K., Dusendiran S., "Development of high strength and durable automobile dashboard by the dispersion of jute fibre into polyester resin reinforced with eggshell filler", AIP Conference Proceedings, 3221, (1),2024, DOI: 10.1063/5.0235931</v>
      </c>
      <c r="R553" s="11" t="s">
        <v>7124</v>
      </c>
      <c r="S553" s="37" t="s">
        <v>68</v>
      </c>
      <c r="T553" s="11" t="s">
        <v>3416</v>
      </c>
      <c r="U553" s="8" t="s">
        <v>5095</v>
      </c>
      <c r="V553" s="8" t="s">
        <v>149</v>
      </c>
      <c r="W553" s="8" t="s">
        <v>3417</v>
      </c>
      <c r="X553" s="8" t="s">
        <v>14868</v>
      </c>
      <c r="Y553" s="8"/>
      <c r="Z553" s="116"/>
      <c r="AA553" s="116"/>
      <c r="AB553" s="116"/>
      <c r="AC553" s="116"/>
      <c r="AD553" s="116"/>
      <c r="AE553" s="116"/>
      <c r="AF553" s="116"/>
      <c r="AG553" s="116"/>
    </row>
    <row r="554" spans="1:33" ht="75" hidden="1" x14ac:dyDescent="0.2">
      <c r="A554" s="8">
        <v>551</v>
      </c>
      <c r="B554" s="11" t="s">
        <v>7125</v>
      </c>
      <c r="C554" s="11" t="s">
        <v>2</v>
      </c>
      <c r="D554" s="13" t="s">
        <v>7126</v>
      </c>
      <c r="E554" s="7" t="s">
        <v>4</v>
      </c>
      <c r="F554" s="19" t="s">
        <v>486</v>
      </c>
      <c r="G554" s="7" t="s">
        <v>6</v>
      </c>
      <c r="H554" s="12">
        <v>3221</v>
      </c>
      <c r="I554" s="8" t="s">
        <v>8</v>
      </c>
      <c r="J554" s="12">
        <v>1</v>
      </c>
      <c r="K554" s="8" t="s">
        <v>10</v>
      </c>
      <c r="L554" s="7">
        <v>2024</v>
      </c>
      <c r="M554" s="8" t="s">
        <v>6</v>
      </c>
      <c r="N554" s="8" t="s">
        <v>12</v>
      </c>
      <c r="O554" s="7" t="s">
        <v>7127</v>
      </c>
      <c r="P554" s="13" t="str">
        <f t="shared" si="16"/>
        <v>Harini S., Kanishk R., Deepatharan K.S., Singh B.K., Arulkumar E., "Effect of temperature on physical properties of PLA materials casted through additive manufacturing - A prolix review", AIP Conference Proceedings, 3221, (1),2024, DOI: 10.1063/5.0235847</v>
      </c>
      <c r="Q554" s="11" t="str">
        <f t="shared" si="17"/>
        <v>Harini S., Kanishk R., Deepatharan K.S., Singh B.K., Arulkumar E., "Effect of temperature on physical properties of PLA materials casted through additive manufacturing - A prolix review", AIP Conference Proceedings, 3221, (1),2024, DOI: 10.1063/5.0235847</v>
      </c>
      <c r="R554" s="11" t="s">
        <v>7128</v>
      </c>
      <c r="S554" s="37" t="s">
        <v>68</v>
      </c>
      <c r="T554" s="11" t="s">
        <v>3416</v>
      </c>
      <c r="U554" s="8" t="s">
        <v>5095</v>
      </c>
      <c r="V554" s="8" t="s">
        <v>149</v>
      </c>
      <c r="W554" s="8" t="s">
        <v>3417</v>
      </c>
      <c r="X554" s="8" t="s">
        <v>14868</v>
      </c>
      <c r="Y554" s="8"/>
      <c r="Z554" s="116"/>
      <c r="AA554" s="116"/>
      <c r="AB554" s="116"/>
      <c r="AC554" s="116"/>
      <c r="AD554" s="116"/>
      <c r="AE554" s="116"/>
      <c r="AF554" s="116"/>
      <c r="AG554" s="116"/>
    </row>
    <row r="555" spans="1:33" ht="75" hidden="1" x14ac:dyDescent="0.2">
      <c r="A555" s="8">
        <v>552</v>
      </c>
      <c r="B555" s="11" t="s">
        <v>7129</v>
      </c>
      <c r="C555" s="11" t="s">
        <v>2</v>
      </c>
      <c r="D555" s="13" t="s">
        <v>7130</v>
      </c>
      <c r="E555" s="7" t="s">
        <v>4</v>
      </c>
      <c r="F555" s="19" t="s">
        <v>486</v>
      </c>
      <c r="G555" s="7" t="s">
        <v>6</v>
      </c>
      <c r="H555" s="12">
        <v>3221</v>
      </c>
      <c r="I555" s="8" t="s">
        <v>8</v>
      </c>
      <c r="J555" s="12">
        <v>1</v>
      </c>
      <c r="K555" s="8" t="s">
        <v>10</v>
      </c>
      <c r="L555" s="7">
        <v>2024</v>
      </c>
      <c r="M555" s="8" t="s">
        <v>6</v>
      </c>
      <c r="N555" s="8" t="s">
        <v>12</v>
      </c>
      <c r="O555" s="7" t="s">
        <v>7131</v>
      </c>
      <c r="P555" s="13" t="str">
        <f t="shared" si="16"/>
        <v>Jothish A.T., Maniraj J., Sahayaraj A.F., Selvan M.T., Kumar S.G., "Recent developments in functional polymer composites for biomedical applications", AIP Conference Proceedings, 3221, (1),2024, DOI: 10.1063/5.0235903</v>
      </c>
      <c r="Q555" s="11" t="str">
        <f t="shared" si="17"/>
        <v>Jothish A.T., Maniraj J., Sahayaraj A.F., Selvan M.T., Kumar S.G., "Recent developments in functional polymer composites for biomedical applications", AIP Conference Proceedings, 3221, (1),2024, DOI: 10.1063/5.0235903</v>
      </c>
      <c r="R555" s="11" t="s">
        <v>7132</v>
      </c>
      <c r="S555" s="37" t="s">
        <v>68</v>
      </c>
      <c r="T555" s="11" t="s">
        <v>3416</v>
      </c>
      <c r="U555" s="8" t="s">
        <v>149</v>
      </c>
      <c r="V555" s="8" t="s">
        <v>149</v>
      </c>
      <c r="W555" s="8"/>
      <c r="X555" s="8" t="s">
        <v>14868</v>
      </c>
      <c r="Y555" s="8"/>
      <c r="Z555" s="116"/>
      <c r="AA555" s="116"/>
      <c r="AB555" s="116"/>
      <c r="AC555" s="116"/>
      <c r="AD555" s="116"/>
      <c r="AE555" s="116"/>
      <c r="AF555" s="116"/>
      <c r="AG555" s="116"/>
    </row>
    <row r="556" spans="1:33" ht="75" hidden="1" x14ac:dyDescent="0.2">
      <c r="A556" s="8">
        <v>553</v>
      </c>
      <c r="B556" s="11" t="s">
        <v>7133</v>
      </c>
      <c r="C556" s="11" t="s">
        <v>2</v>
      </c>
      <c r="D556" s="13" t="s">
        <v>7134</v>
      </c>
      <c r="E556" s="7" t="s">
        <v>4</v>
      </c>
      <c r="F556" s="19" t="s">
        <v>486</v>
      </c>
      <c r="G556" s="7" t="s">
        <v>6</v>
      </c>
      <c r="H556" s="12">
        <v>3221</v>
      </c>
      <c r="I556" s="8" t="s">
        <v>8</v>
      </c>
      <c r="J556" s="12">
        <v>1</v>
      </c>
      <c r="K556" s="8" t="s">
        <v>10</v>
      </c>
      <c r="L556" s="7">
        <v>2024</v>
      </c>
      <c r="M556" s="8" t="s">
        <v>6</v>
      </c>
      <c r="N556" s="8" t="s">
        <v>12</v>
      </c>
      <c r="O556" s="7" t="s">
        <v>7135</v>
      </c>
      <c r="P556" s="13" t="str">
        <f t="shared" si="16"/>
        <v>Sathish K., Nithyanandhan T., Ravishankar P., Rohith S., Malathi L.K., "Material characteristics and its performance measures in turbine: A review", AIP Conference Proceedings, 3221, (1),2024, DOI: 10.1063/5.0235912</v>
      </c>
      <c r="Q556" s="11" t="str">
        <f t="shared" si="17"/>
        <v>Sathish K., Nithyanandhan T., Ravishankar P., Rohith S., Malathi L.K., "Material characteristics and its performance measures in turbine: A review", AIP Conference Proceedings, 3221, (1),2024, DOI: 10.1063/5.0235912</v>
      </c>
      <c r="R556" s="11" t="s">
        <v>7136</v>
      </c>
      <c r="S556" s="37" t="s">
        <v>68</v>
      </c>
      <c r="T556" s="11" t="s">
        <v>3416</v>
      </c>
      <c r="U556" s="8" t="s">
        <v>5095</v>
      </c>
      <c r="V556" s="8" t="s">
        <v>149</v>
      </c>
      <c r="W556" s="8" t="s">
        <v>3417</v>
      </c>
      <c r="X556" s="8" t="s">
        <v>14868</v>
      </c>
      <c r="Y556" s="8"/>
      <c r="Z556" s="116"/>
      <c r="AA556" s="116"/>
      <c r="AB556" s="116"/>
      <c r="AC556" s="116"/>
      <c r="AD556" s="116"/>
      <c r="AE556" s="116"/>
      <c r="AF556" s="116"/>
      <c r="AG556" s="116"/>
    </row>
    <row r="557" spans="1:33" ht="75" hidden="1" x14ac:dyDescent="0.2">
      <c r="A557" s="8">
        <v>554</v>
      </c>
      <c r="B557" s="11" t="s">
        <v>7137</v>
      </c>
      <c r="C557" s="11" t="s">
        <v>2</v>
      </c>
      <c r="D557" s="13" t="s">
        <v>7138</v>
      </c>
      <c r="E557" s="7" t="s">
        <v>4</v>
      </c>
      <c r="F557" s="19" t="s">
        <v>486</v>
      </c>
      <c r="G557" s="7" t="s">
        <v>6</v>
      </c>
      <c r="H557" s="12">
        <v>3221</v>
      </c>
      <c r="I557" s="8" t="s">
        <v>8</v>
      </c>
      <c r="J557" s="12">
        <v>1</v>
      </c>
      <c r="K557" s="8" t="s">
        <v>10</v>
      </c>
      <c r="L557" s="7">
        <v>2024</v>
      </c>
      <c r="M557" s="8" t="s">
        <v>6</v>
      </c>
      <c r="N557" s="8" t="s">
        <v>12</v>
      </c>
      <c r="O557" s="7" t="s">
        <v>7139</v>
      </c>
      <c r="P557" s="13" t="str">
        <f t="shared" si="16"/>
        <v>Pushpanathan G., Karthikeyan L.P., Kumar K.M., Karuppusam R., "Enhance the safety of passengers in public transport by using the IOT &amp; machine learning techniques", AIP Conference Proceedings, 3221, (1),2024, DOI: 10.1063/5.0236755</v>
      </c>
      <c r="Q557" s="11" t="str">
        <f t="shared" si="17"/>
        <v>Pushpanathan G., Karthikeyan L.P., Kumar K.M., Karuppusam R., "Enhance the safety of passengers in public transport by using the IOT &amp; machine learning techniques", AIP Conference Proceedings, 3221, (1),2024, DOI: 10.1063/5.0236755</v>
      </c>
      <c r="R557" s="11" t="s">
        <v>7140</v>
      </c>
      <c r="S557" s="37" t="s">
        <v>68</v>
      </c>
      <c r="T557" s="11" t="s">
        <v>3416</v>
      </c>
      <c r="U557" s="8" t="s">
        <v>5095</v>
      </c>
      <c r="V557" s="8" t="s">
        <v>149</v>
      </c>
      <c r="W557" s="8" t="s">
        <v>3417</v>
      </c>
      <c r="X557" s="8" t="s">
        <v>14868</v>
      </c>
      <c r="Y557" s="8"/>
      <c r="Z557" s="116"/>
      <c r="AA557" s="116"/>
      <c r="AB557" s="116"/>
      <c r="AC557" s="116"/>
      <c r="AD557" s="116"/>
      <c r="AE557" s="116"/>
      <c r="AF557" s="116"/>
      <c r="AG557" s="116"/>
    </row>
    <row r="558" spans="1:33" ht="75" hidden="1" x14ac:dyDescent="0.2">
      <c r="A558" s="8">
        <v>555</v>
      </c>
      <c r="B558" s="11" t="s">
        <v>7141</v>
      </c>
      <c r="C558" s="11" t="s">
        <v>2</v>
      </c>
      <c r="D558" s="13" t="s">
        <v>7142</v>
      </c>
      <c r="E558" s="7" t="s">
        <v>4</v>
      </c>
      <c r="F558" s="19" t="s">
        <v>486</v>
      </c>
      <c r="G558" s="7" t="s">
        <v>6</v>
      </c>
      <c r="H558" s="12">
        <v>3221</v>
      </c>
      <c r="I558" s="8" t="s">
        <v>8</v>
      </c>
      <c r="J558" s="12">
        <v>1</v>
      </c>
      <c r="K558" s="8" t="s">
        <v>10</v>
      </c>
      <c r="L558" s="7">
        <v>2024</v>
      </c>
      <c r="M558" s="8" t="s">
        <v>6</v>
      </c>
      <c r="N558" s="8" t="s">
        <v>12</v>
      </c>
      <c r="O558" s="7" t="s">
        <v>7143</v>
      </c>
      <c r="P558" s="13" t="str">
        <f t="shared" si="16"/>
        <v>Naveenprabhu V., Varsha A.R., Padma R.S., Tamilarasan J., "Optimizing material selection for high-temperature sensible energy storage", AIP Conference Proceedings, 3221, (1),2024, DOI: 10.1063/5.0235843</v>
      </c>
      <c r="Q558" s="11" t="str">
        <f t="shared" si="17"/>
        <v>Naveenprabhu V., Varsha A.R., Padma R.S., Tamilarasan J., "Optimizing material selection for high-temperature sensible energy storage", AIP Conference Proceedings, 3221, (1),2024, DOI: 10.1063/5.0235843</v>
      </c>
      <c r="R558" s="11" t="s">
        <v>7144</v>
      </c>
      <c r="S558" s="37" t="s">
        <v>68</v>
      </c>
      <c r="T558" s="11" t="s">
        <v>3416</v>
      </c>
      <c r="U558" s="8" t="s">
        <v>5095</v>
      </c>
      <c r="V558" s="8" t="s">
        <v>149</v>
      </c>
      <c r="W558" s="8" t="s">
        <v>3417</v>
      </c>
      <c r="X558" s="8" t="s">
        <v>14868</v>
      </c>
      <c r="Y558" s="8"/>
      <c r="Z558" s="116"/>
      <c r="AA558" s="116"/>
      <c r="AB558" s="116"/>
      <c r="AC558" s="116"/>
      <c r="AD558" s="116"/>
      <c r="AE558" s="116"/>
      <c r="AF558" s="116"/>
      <c r="AG558" s="116"/>
    </row>
    <row r="559" spans="1:33" ht="75" hidden="1" x14ac:dyDescent="0.2">
      <c r="A559" s="8">
        <v>556</v>
      </c>
      <c r="B559" s="11" t="s">
        <v>7145</v>
      </c>
      <c r="C559" s="11" t="s">
        <v>2</v>
      </c>
      <c r="D559" s="13" t="s">
        <v>7146</v>
      </c>
      <c r="E559" s="7" t="s">
        <v>4</v>
      </c>
      <c r="F559" s="19" t="s">
        <v>486</v>
      </c>
      <c r="G559" s="7" t="s">
        <v>6</v>
      </c>
      <c r="H559" s="12">
        <v>3221</v>
      </c>
      <c r="I559" s="8" t="s">
        <v>8</v>
      </c>
      <c r="J559" s="12">
        <v>1</v>
      </c>
      <c r="K559" s="8" t="s">
        <v>10</v>
      </c>
      <c r="L559" s="7">
        <v>2024</v>
      </c>
      <c r="M559" s="8" t="s">
        <v>6</v>
      </c>
      <c r="N559" s="8" t="s">
        <v>12</v>
      </c>
      <c r="O559" s="7" t="s">
        <v>7147</v>
      </c>
      <c r="P559" s="13" t="str">
        <f t="shared" si="16"/>
        <v>Ganeshan P., Kathryn J.B., Kumar S.N., Siddharth S., "Studies on the characterization of natural fiber for their potential use for bio-degradable materials", AIP Conference Proceedings, 3221, (1),2024, DOI: 10.1063/5.0236765</v>
      </c>
      <c r="Q559" s="11" t="str">
        <f t="shared" si="17"/>
        <v>Ganeshan P., Kathryn J.B., Kumar S.N., Siddharth S., "Studies on the characterization of natural fiber for their potential use for bio-degradable materials", AIP Conference Proceedings, 3221, (1),2024, DOI: 10.1063/5.0236765</v>
      </c>
      <c r="R559" s="11" t="s">
        <v>7148</v>
      </c>
      <c r="S559" s="37" t="s">
        <v>68</v>
      </c>
      <c r="T559" s="11" t="s">
        <v>3416</v>
      </c>
      <c r="U559" s="8" t="s">
        <v>5095</v>
      </c>
      <c r="V559" s="8" t="s">
        <v>149</v>
      </c>
      <c r="W559" s="8" t="s">
        <v>3417</v>
      </c>
      <c r="X559" s="8" t="s">
        <v>14868</v>
      </c>
      <c r="Y559" s="8"/>
      <c r="Z559" s="116"/>
      <c r="AA559" s="116"/>
      <c r="AB559" s="116"/>
      <c r="AC559" s="116"/>
      <c r="AD559" s="116"/>
      <c r="AE559" s="116"/>
      <c r="AF559" s="116"/>
      <c r="AG559" s="116"/>
    </row>
    <row r="560" spans="1:33" ht="75" hidden="1" x14ac:dyDescent="0.2">
      <c r="A560" s="8">
        <v>557</v>
      </c>
      <c r="B560" s="11" t="s">
        <v>7149</v>
      </c>
      <c r="C560" s="11" t="s">
        <v>2</v>
      </c>
      <c r="D560" s="13" t="s">
        <v>7150</v>
      </c>
      <c r="E560" s="7" t="s">
        <v>4</v>
      </c>
      <c r="F560" s="19" t="s">
        <v>486</v>
      </c>
      <c r="G560" s="7" t="s">
        <v>6</v>
      </c>
      <c r="H560" s="12">
        <v>3221</v>
      </c>
      <c r="I560" s="8" t="s">
        <v>8</v>
      </c>
      <c r="J560" s="12">
        <v>1</v>
      </c>
      <c r="K560" s="8" t="s">
        <v>10</v>
      </c>
      <c r="L560" s="7">
        <v>2024</v>
      </c>
      <c r="M560" s="8" t="s">
        <v>6</v>
      </c>
      <c r="N560" s="8" t="s">
        <v>12</v>
      </c>
      <c r="O560" s="7" t="s">
        <v>7151</v>
      </c>
      <c r="P560" s="13" t="str">
        <f t="shared" si="16"/>
        <v>Raj R.A., Pragadeesh A., Arun S.M., Naveenprabhu V., "A review on thermal characteristics of natural fibre", AIP Conference Proceedings, 3221, (1),2024, DOI: 10.1063/5.0235908</v>
      </c>
      <c r="Q560" s="11" t="str">
        <f t="shared" si="17"/>
        <v>Raj R.A., Pragadeesh A., Arun S.M., Naveenprabhu V., "A review on thermal characteristics of natural fibre", AIP Conference Proceedings, 3221, (1),2024, DOI: 10.1063/5.0235908</v>
      </c>
      <c r="R560" s="11" t="s">
        <v>7152</v>
      </c>
      <c r="S560" s="37" t="s">
        <v>68</v>
      </c>
      <c r="T560" s="11" t="s">
        <v>3416</v>
      </c>
      <c r="U560" s="8" t="s">
        <v>5095</v>
      </c>
      <c r="V560" s="8" t="s">
        <v>149</v>
      </c>
      <c r="W560" s="8" t="s">
        <v>3417</v>
      </c>
      <c r="X560" s="8" t="s">
        <v>14868</v>
      </c>
      <c r="Y560" s="8"/>
      <c r="Z560" s="116"/>
      <c r="AA560" s="116"/>
      <c r="AB560" s="116"/>
      <c r="AC560" s="116"/>
      <c r="AD560" s="116"/>
      <c r="AE560" s="116"/>
      <c r="AF560" s="116"/>
      <c r="AG560" s="116"/>
    </row>
    <row r="561" spans="1:33" ht="75" hidden="1" x14ac:dyDescent="0.2">
      <c r="A561" s="8">
        <v>558</v>
      </c>
      <c r="B561" s="11" t="s">
        <v>7153</v>
      </c>
      <c r="C561" s="11" t="s">
        <v>2</v>
      </c>
      <c r="D561" s="13" t="s">
        <v>7154</v>
      </c>
      <c r="E561" s="7" t="s">
        <v>4</v>
      </c>
      <c r="F561" s="19" t="s">
        <v>486</v>
      </c>
      <c r="G561" s="7" t="s">
        <v>6</v>
      </c>
      <c r="H561" s="12">
        <v>3221</v>
      </c>
      <c r="I561" s="8" t="s">
        <v>8</v>
      </c>
      <c r="J561" s="12">
        <v>1</v>
      </c>
      <c r="K561" s="8" t="s">
        <v>10</v>
      </c>
      <c r="L561" s="7">
        <v>2024</v>
      </c>
      <c r="M561" s="8" t="s">
        <v>6</v>
      </c>
      <c r="N561" s="8" t="s">
        <v>12</v>
      </c>
      <c r="O561" s="7" t="s">
        <v>7155</v>
      </c>
      <c r="P561" s="13" t="str">
        <f t="shared" si="16"/>
        <v>Kumar A., Harikrishnan K., Fathimashahiba Z., Arjunan M., Kumar M., Avinasilingam M., "Exploring the thermophysical characteristics of nanofluids containing nanoparticles and its possible outcomes", AIP Conference Proceedings, 3221, (1),2024, DOI: 10.1063/5.0235985</v>
      </c>
      <c r="Q561" s="11" t="str">
        <f t="shared" si="17"/>
        <v>Kumar A., Harikrishnan K., Fathimashahiba Z., Arjunan M., Kumar M., Avinasilingam M., "Exploring the thermophysical characteristics of nanofluids containing nanoparticles and its possible outcomes", AIP Conference Proceedings, 3221, (1),2024, DOI: 10.1063/5.0235985</v>
      </c>
      <c r="R561" s="11" t="s">
        <v>7156</v>
      </c>
      <c r="S561" s="37" t="s">
        <v>68</v>
      </c>
      <c r="T561" s="11" t="s">
        <v>3416</v>
      </c>
      <c r="U561" s="8" t="s">
        <v>5095</v>
      </c>
      <c r="V561" s="8" t="s">
        <v>149</v>
      </c>
      <c r="W561" s="8" t="s">
        <v>3417</v>
      </c>
      <c r="X561" s="8" t="s">
        <v>14868</v>
      </c>
      <c r="Y561" s="8"/>
      <c r="Z561" s="116"/>
      <c r="AA561" s="116"/>
      <c r="AB561" s="116"/>
      <c r="AC561" s="116"/>
      <c r="AD561" s="116"/>
      <c r="AE561" s="116"/>
      <c r="AF561" s="116"/>
      <c r="AG561" s="116"/>
    </row>
    <row r="562" spans="1:33" ht="75" hidden="1" x14ac:dyDescent="0.2">
      <c r="A562" s="8">
        <v>559</v>
      </c>
      <c r="B562" s="11" t="s">
        <v>7157</v>
      </c>
      <c r="C562" s="11" t="s">
        <v>2</v>
      </c>
      <c r="D562" s="13" t="s">
        <v>7158</v>
      </c>
      <c r="E562" s="7" t="s">
        <v>4</v>
      </c>
      <c r="F562" s="19" t="s">
        <v>486</v>
      </c>
      <c r="G562" s="7" t="s">
        <v>6</v>
      </c>
      <c r="H562" s="12">
        <v>3221</v>
      </c>
      <c r="I562" s="8" t="s">
        <v>8</v>
      </c>
      <c r="J562" s="12">
        <v>1</v>
      </c>
      <c r="K562" s="8" t="s">
        <v>10</v>
      </c>
      <c r="L562" s="7">
        <v>2024</v>
      </c>
      <c r="M562" s="8" t="s">
        <v>6</v>
      </c>
      <c r="N562" s="8" t="s">
        <v>12</v>
      </c>
      <c r="O562" s="7" t="s">
        <v>7159</v>
      </c>
      <c r="P562" s="13" t="str">
        <f t="shared" si="16"/>
        <v>Kumar R.S., Kumar T.P., Daniel S., Gugapriyan R., Shamanth S., "A review on sustainable manufacturing through green techniques", AIP Conference Proceedings, 3221, (1),2024, DOI: 10.1063/5.0235892</v>
      </c>
      <c r="Q562" s="11" t="str">
        <f t="shared" si="17"/>
        <v>Kumar R.S., Kumar T.P., Daniel S., Gugapriyan R., Shamanth S., "A review on sustainable manufacturing through green techniques", AIP Conference Proceedings, 3221, (1),2024, DOI: 10.1063/5.0235892</v>
      </c>
      <c r="R562" s="11" t="s">
        <v>7160</v>
      </c>
      <c r="S562" s="37" t="s">
        <v>68</v>
      </c>
      <c r="T562" s="11" t="s">
        <v>3416</v>
      </c>
      <c r="U562" s="8" t="s">
        <v>5095</v>
      </c>
      <c r="V562" s="8" t="s">
        <v>149</v>
      </c>
      <c r="W562" s="8" t="s">
        <v>3417</v>
      </c>
      <c r="X562" s="8" t="s">
        <v>14868</v>
      </c>
      <c r="Y562" s="8"/>
      <c r="Z562" s="116"/>
      <c r="AA562" s="116"/>
      <c r="AB562" s="116"/>
      <c r="AC562" s="116"/>
      <c r="AD562" s="116"/>
      <c r="AE562" s="116"/>
      <c r="AF562" s="116"/>
      <c r="AG562" s="116"/>
    </row>
    <row r="563" spans="1:33" ht="75" hidden="1" x14ac:dyDescent="0.2">
      <c r="A563" s="8">
        <v>560</v>
      </c>
      <c r="B563" s="11" t="s">
        <v>7161</v>
      </c>
      <c r="C563" s="11" t="s">
        <v>2</v>
      </c>
      <c r="D563" s="13" t="s">
        <v>7162</v>
      </c>
      <c r="E563" s="7" t="s">
        <v>4</v>
      </c>
      <c r="F563" s="19" t="s">
        <v>486</v>
      </c>
      <c r="G563" s="7" t="s">
        <v>6</v>
      </c>
      <c r="H563" s="12">
        <v>3221</v>
      </c>
      <c r="I563" s="8" t="s">
        <v>8</v>
      </c>
      <c r="J563" s="12">
        <v>1</v>
      </c>
      <c r="K563" s="8" t="s">
        <v>10</v>
      </c>
      <c r="L563" s="7">
        <v>2024</v>
      </c>
      <c r="M563" s="8" t="s">
        <v>6</v>
      </c>
      <c r="N563" s="8" t="s">
        <v>12</v>
      </c>
      <c r="O563" s="7" t="s">
        <v>7163</v>
      </c>
      <c r="P563" s="13" t="str">
        <f t="shared" si="16"/>
        <v>Venkatesh S., Elanchezhiyan E., Elavarasan S., Gowtham T., Prakash G.J., Gopalsamy S., "Review on Mg alloys physical properties and machining properties", AIP Conference Proceedings, 3221, (1),2024, DOI: 10.1063/5.0235878</v>
      </c>
      <c r="Q563" s="11" t="str">
        <f t="shared" si="17"/>
        <v>Venkatesh S., Elanchezhiyan E., Elavarasan S., Gowtham T., Prakash G.J., Gopalsamy S., "Review on Mg alloys physical properties and machining properties", AIP Conference Proceedings, 3221, (1),2024, DOI: 10.1063/5.0235878</v>
      </c>
      <c r="R563" s="11" t="s">
        <v>7164</v>
      </c>
      <c r="S563" s="37" t="s">
        <v>68</v>
      </c>
      <c r="T563" s="11" t="s">
        <v>3416</v>
      </c>
      <c r="U563" s="8" t="s">
        <v>5095</v>
      </c>
      <c r="V563" s="8" t="s">
        <v>149</v>
      </c>
      <c r="W563" s="8" t="s">
        <v>3417</v>
      </c>
      <c r="X563" s="8" t="s">
        <v>14868</v>
      </c>
      <c r="Y563" s="8"/>
      <c r="Z563" s="116"/>
      <c r="AA563" s="116"/>
      <c r="AB563" s="116"/>
      <c r="AC563" s="116"/>
      <c r="AD563" s="116"/>
      <c r="AE563" s="116"/>
      <c r="AF563" s="116"/>
      <c r="AG563" s="116"/>
    </row>
    <row r="564" spans="1:33" ht="75" hidden="1" x14ac:dyDescent="0.2">
      <c r="A564" s="8">
        <v>561</v>
      </c>
      <c r="B564" s="11" t="s">
        <v>7165</v>
      </c>
      <c r="C564" s="11" t="s">
        <v>2</v>
      </c>
      <c r="D564" s="13" t="s">
        <v>7166</v>
      </c>
      <c r="E564" s="7" t="s">
        <v>4</v>
      </c>
      <c r="F564" s="19" t="s">
        <v>486</v>
      </c>
      <c r="G564" s="7" t="s">
        <v>6</v>
      </c>
      <c r="H564" s="12">
        <v>3221</v>
      </c>
      <c r="I564" s="8" t="s">
        <v>8</v>
      </c>
      <c r="J564" s="12">
        <v>1</v>
      </c>
      <c r="K564" s="8" t="s">
        <v>10</v>
      </c>
      <c r="L564" s="7">
        <v>2024</v>
      </c>
      <c r="M564" s="8" t="s">
        <v>6</v>
      </c>
      <c r="N564" s="8" t="s">
        <v>12</v>
      </c>
      <c r="O564" s="7" t="s">
        <v>7167</v>
      </c>
      <c r="P564" s="13" t="str">
        <f t="shared" si="16"/>
        <v>Naveenprabhu V., Raj T.P., Mahalakshmi V., Naveen R., "Exploring material choices for additive manufacturing method in high-temperature applications: A comparative analysis", AIP Conference Proceedings, 3221, (1),2024, DOI: 10.1063/5.0235842</v>
      </c>
      <c r="Q564" s="11" t="str">
        <f t="shared" si="17"/>
        <v>Naveenprabhu V., Raj T.P., Mahalakshmi V., Naveen R., "Exploring material choices for additive manufacturing method in high-temperature applications: A comparative analysis", AIP Conference Proceedings, 3221, (1),2024, DOI: 10.1063/5.0235842</v>
      </c>
      <c r="R564" s="11" t="s">
        <v>7168</v>
      </c>
      <c r="S564" s="37" t="s">
        <v>68</v>
      </c>
      <c r="T564" s="11" t="s">
        <v>3416</v>
      </c>
      <c r="U564" s="8" t="s">
        <v>5095</v>
      </c>
      <c r="V564" s="8" t="s">
        <v>149</v>
      </c>
      <c r="W564" s="8" t="s">
        <v>3417</v>
      </c>
      <c r="X564" s="8" t="s">
        <v>14868</v>
      </c>
      <c r="Y564" s="8"/>
      <c r="Z564" s="116"/>
      <c r="AA564" s="116"/>
      <c r="AB564" s="116"/>
      <c r="AC564" s="116"/>
      <c r="AD564" s="116"/>
      <c r="AE564" s="116"/>
      <c r="AF564" s="116"/>
      <c r="AG564" s="116"/>
    </row>
    <row r="565" spans="1:33" ht="75" hidden="1" x14ac:dyDescent="0.2">
      <c r="A565" s="8">
        <v>562</v>
      </c>
      <c r="B565" s="11" t="s">
        <v>7169</v>
      </c>
      <c r="C565" s="11" t="s">
        <v>2</v>
      </c>
      <c r="D565" s="13" t="s">
        <v>7170</v>
      </c>
      <c r="E565" s="7" t="s">
        <v>4</v>
      </c>
      <c r="F565" s="19" t="s">
        <v>486</v>
      </c>
      <c r="G565" s="7" t="s">
        <v>6</v>
      </c>
      <c r="H565" s="12">
        <v>3221</v>
      </c>
      <c r="I565" s="8" t="s">
        <v>8</v>
      </c>
      <c r="J565" s="12">
        <v>1</v>
      </c>
      <c r="K565" s="8" t="s">
        <v>10</v>
      </c>
      <c r="L565" s="7">
        <v>2024</v>
      </c>
      <c r="M565" s="8" t="s">
        <v>6</v>
      </c>
      <c r="N565" s="8" t="s">
        <v>12</v>
      </c>
      <c r="O565" s="7" t="s">
        <v>7171</v>
      </c>
      <c r="P565" s="13" t="str">
        <f t="shared" si="16"/>
        <v>Kiruthika V., Dhanasekar J., Ashvanthkumar R., Bharath M., Dharsan S., Dinesh N., "Integration of sustainable materials and advanced manufacturing process in smart shopping cart", AIP Conference Proceedings, 3221, (1),2024, DOI: 10.1063/5.0236177</v>
      </c>
      <c r="Q565" s="11" t="str">
        <f t="shared" si="17"/>
        <v>Kiruthika V., Dhanasekar J., Ashvanthkumar R., Bharath M., Dharsan S., Dinesh N., "Integration of sustainable materials and advanced manufacturing process in smart shopping cart", AIP Conference Proceedings, 3221, (1),2024, DOI: 10.1063/5.0236177</v>
      </c>
      <c r="R565" s="11" t="s">
        <v>7172</v>
      </c>
      <c r="S565" s="37" t="s">
        <v>68</v>
      </c>
      <c r="T565" s="11" t="s">
        <v>3416</v>
      </c>
      <c r="U565" s="8" t="s">
        <v>6046</v>
      </c>
      <c r="V565" s="8" t="s">
        <v>56</v>
      </c>
      <c r="W565" s="8" t="s">
        <v>3417</v>
      </c>
      <c r="X565" s="8" t="s">
        <v>14868</v>
      </c>
      <c r="Y565" s="8"/>
      <c r="Z565" s="116"/>
      <c r="AA565" s="116"/>
      <c r="AB565" s="116"/>
      <c r="AC565" s="116"/>
      <c r="AD565" s="116"/>
      <c r="AE565" s="116"/>
      <c r="AF565" s="116"/>
      <c r="AG565" s="116"/>
    </row>
    <row r="566" spans="1:33" ht="75" hidden="1" x14ac:dyDescent="0.2">
      <c r="A566" s="8">
        <v>563</v>
      </c>
      <c r="B566" s="11" t="s">
        <v>7173</v>
      </c>
      <c r="C566" s="11" t="s">
        <v>2</v>
      </c>
      <c r="D566" s="13" t="s">
        <v>7174</v>
      </c>
      <c r="E566" s="7" t="s">
        <v>4</v>
      </c>
      <c r="F566" s="19" t="s">
        <v>486</v>
      </c>
      <c r="G566" s="7" t="s">
        <v>6</v>
      </c>
      <c r="H566" s="12">
        <v>3221</v>
      </c>
      <c r="I566" s="8" t="s">
        <v>8</v>
      </c>
      <c r="J566" s="12">
        <v>1</v>
      </c>
      <c r="K566" s="8" t="s">
        <v>10</v>
      </c>
      <c r="L566" s="7">
        <v>2024</v>
      </c>
      <c r="M566" s="8" t="s">
        <v>6</v>
      </c>
      <c r="N566" s="8" t="s">
        <v>12</v>
      </c>
      <c r="O566" s="7" t="s">
        <v>7175</v>
      </c>
      <c r="P566" s="13" t="str">
        <f t="shared" si="16"/>
        <v>Vimal A., Prabhanj S.R., Edison Thangaraj J., Navin R., Mathan S., Gopalsamy S., "A review on cooling of electronic components using piezoelectric cooler and nanofluid", AIP Conference Proceedings, 3221, (1),2024, DOI: 10.1063/5.0235888</v>
      </c>
      <c r="Q566" s="11" t="str">
        <f t="shared" si="17"/>
        <v>Vimal A., Prabhanj S.R., Edison Thangaraj J., Navin R., Mathan S., Gopalsamy S., "A review on cooling of electronic components using piezoelectric cooler and nanofluid", AIP Conference Proceedings, 3221, (1),2024, DOI: 10.1063/5.0235888</v>
      </c>
      <c r="R566" s="11" t="s">
        <v>7176</v>
      </c>
      <c r="S566" s="37" t="s">
        <v>68</v>
      </c>
      <c r="T566" s="11" t="s">
        <v>3416</v>
      </c>
      <c r="U566" s="8" t="s">
        <v>5095</v>
      </c>
      <c r="V566" s="8" t="s">
        <v>149</v>
      </c>
      <c r="W566" s="8" t="s">
        <v>3417</v>
      </c>
      <c r="X566" s="8" t="s">
        <v>14868</v>
      </c>
      <c r="Y566" s="8"/>
      <c r="Z566" s="116"/>
      <c r="AA566" s="116"/>
      <c r="AB566" s="116"/>
      <c r="AC566" s="116"/>
      <c r="AD566" s="116"/>
      <c r="AE566" s="116"/>
      <c r="AF566" s="116"/>
      <c r="AG566" s="116"/>
    </row>
    <row r="567" spans="1:33" ht="75" hidden="1" x14ac:dyDescent="0.2">
      <c r="A567" s="8">
        <v>564</v>
      </c>
      <c r="B567" s="11" t="s">
        <v>7177</v>
      </c>
      <c r="C567" s="11" t="s">
        <v>2</v>
      </c>
      <c r="D567" s="13" t="s">
        <v>7178</v>
      </c>
      <c r="E567" s="7" t="s">
        <v>4</v>
      </c>
      <c r="F567" s="19" t="s">
        <v>486</v>
      </c>
      <c r="G567" s="7" t="s">
        <v>6</v>
      </c>
      <c r="H567" s="12">
        <v>3221</v>
      </c>
      <c r="I567" s="8" t="s">
        <v>8</v>
      </c>
      <c r="J567" s="12">
        <v>1</v>
      </c>
      <c r="K567" s="8" t="s">
        <v>10</v>
      </c>
      <c r="L567" s="7">
        <v>2024</v>
      </c>
      <c r="M567" s="8" t="s">
        <v>6</v>
      </c>
      <c r="N567" s="8" t="s">
        <v>12</v>
      </c>
      <c r="O567" s="7" t="s">
        <v>7179</v>
      </c>
      <c r="P567" s="13" t="str">
        <f t="shared" si="16"/>
        <v>Srivastava A.K., Pal P., Pal A., Singh B.K., Kumar R., Kumar A., "Parametric evaluation &amp; optimization of wire-EDM process for machining of super alloy materials (EN-24 steel) in terms of surface integrity and material removal rate", AIP Conference Proceedings, 3221, (1),2024, DOI: 10.1063/5.0235844</v>
      </c>
      <c r="Q567" s="11" t="str">
        <f t="shared" si="17"/>
        <v>Srivastava A.K., Pal P., Pal A., Singh B.K., Kumar R., Kumar A., "Parametric evaluation &amp; optimization of wire-EDM process for machining of super alloy materials (EN-24 steel) in terms of surface integrity and material removal rate", AIP Conference Proceedings, 3221, (1),2024, DOI: 10.1063/5.0235844</v>
      </c>
      <c r="R567" s="11" t="s">
        <v>7180</v>
      </c>
      <c r="S567" s="37" t="s">
        <v>68</v>
      </c>
      <c r="T567" s="11" t="s">
        <v>3416</v>
      </c>
      <c r="U567" s="8" t="s">
        <v>149</v>
      </c>
      <c r="V567" s="8" t="s">
        <v>149</v>
      </c>
      <c r="W567" s="8"/>
      <c r="X567" s="8" t="s">
        <v>14868</v>
      </c>
      <c r="Y567" s="8"/>
      <c r="Z567" s="116"/>
      <c r="AA567" s="116"/>
      <c r="AB567" s="116"/>
      <c r="AC567" s="116"/>
      <c r="AD567" s="116"/>
      <c r="AE567" s="116"/>
      <c r="AF567" s="116"/>
      <c r="AG567" s="116"/>
    </row>
    <row r="568" spans="1:33" ht="75" hidden="1" x14ac:dyDescent="0.2">
      <c r="A568" s="8">
        <v>565</v>
      </c>
      <c r="B568" s="11" t="s">
        <v>7181</v>
      </c>
      <c r="C568" s="11" t="s">
        <v>2</v>
      </c>
      <c r="D568" s="13" t="s">
        <v>7182</v>
      </c>
      <c r="E568" s="7" t="s">
        <v>4</v>
      </c>
      <c r="F568" s="19" t="s">
        <v>486</v>
      </c>
      <c r="G568" s="7" t="s">
        <v>6</v>
      </c>
      <c r="H568" s="12">
        <v>3221</v>
      </c>
      <c r="I568" s="8" t="s">
        <v>8</v>
      </c>
      <c r="J568" s="12">
        <v>1</v>
      </c>
      <c r="K568" s="8" t="s">
        <v>10</v>
      </c>
      <c r="L568" s="7">
        <v>2024</v>
      </c>
      <c r="M568" s="8" t="s">
        <v>6</v>
      </c>
      <c r="N568" s="8" t="s">
        <v>12</v>
      </c>
      <c r="O568" s="7" t="s">
        <v>7183</v>
      </c>
      <c r="P568" s="13" t="str">
        <f t="shared" si="16"/>
        <v>Venkatesh S., Kathiravan A.A., Kavipriyan M., Nandhini S.S.G., Avinasilingam M., "A review on aluminium 7075 alloy: Micro structure, mechanical properties and application", AIP Conference Proceedings, 3221, (1),2024, DOI: 10.1063/5.0235874</v>
      </c>
      <c r="Q568" s="11" t="str">
        <f t="shared" si="17"/>
        <v>Venkatesh S., Kathiravan A.A., Kavipriyan M., Nandhini S.S.G., Avinasilingam M., "A review on aluminium 7075 alloy: Micro structure, mechanical properties and application", AIP Conference Proceedings, 3221, (1),2024, DOI: 10.1063/5.0235874</v>
      </c>
      <c r="R568" s="11" t="s">
        <v>7184</v>
      </c>
      <c r="S568" s="37" t="s">
        <v>68</v>
      </c>
      <c r="T568" s="11" t="s">
        <v>3416</v>
      </c>
      <c r="U568" s="8" t="s">
        <v>5095</v>
      </c>
      <c r="V568" s="8" t="s">
        <v>149</v>
      </c>
      <c r="W568" s="8" t="s">
        <v>3417</v>
      </c>
      <c r="X568" s="8" t="s">
        <v>14868</v>
      </c>
      <c r="Y568" s="8"/>
      <c r="Z568" s="116"/>
      <c r="AA568" s="116"/>
      <c r="AB568" s="116"/>
      <c r="AC568" s="116"/>
      <c r="AD568" s="116"/>
      <c r="AE568" s="116"/>
      <c r="AF568" s="116"/>
      <c r="AG568" s="116"/>
    </row>
    <row r="569" spans="1:33" ht="75" hidden="1" x14ac:dyDescent="0.2">
      <c r="A569" s="8">
        <v>566</v>
      </c>
      <c r="B569" s="11" t="s">
        <v>7185</v>
      </c>
      <c r="C569" s="11" t="s">
        <v>2</v>
      </c>
      <c r="D569" s="13" t="s">
        <v>7186</v>
      </c>
      <c r="E569" s="7" t="s">
        <v>4</v>
      </c>
      <c r="F569" s="19" t="s">
        <v>486</v>
      </c>
      <c r="G569" s="7" t="s">
        <v>6</v>
      </c>
      <c r="H569" s="12">
        <v>3221</v>
      </c>
      <c r="I569" s="8" t="s">
        <v>8</v>
      </c>
      <c r="J569" s="12">
        <v>1</v>
      </c>
      <c r="K569" s="8" t="s">
        <v>10</v>
      </c>
      <c r="L569" s="7">
        <v>2024</v>
      </c>
      <c r="M569" s="8" t="s">
        <v>6</v>
      </c>
      <c r="N569" s="8" t="s">
        <v>12</v>
      </c>
      <c r="O569" s="7" t="s">
        <v>7187</v>
      </c>
      <c r="P569" s="13" t="str">
        <f t="shared" si="16"/>
        <v>Kannan M., Manohar L., Agasto A.H., Mugeshkannan B., Sahayaraj A.F., Selvan M.T., Kumar S.G., "Review on bio-inspired approaches in polymer composites: Mimicking nature for enhanced performance", AIP Conference Proceedings, 3221, (1),2024, DOI: 10.1063/5.0235906</v>
      </c>
      <c r="Q569" s="11" t="str">
        <f t="shared" si="17"/>
        <v>Kannan M., Manohar L., Agasto A.H., Mugeshkannan B., Sahayaraj A.F., Selvan M.T., Kumar S.G., "Review on bio-inspired approaches in polymer composites: Mimicking nature for enhanced performance", AIP Conference Proceedings, 3221, (1),2024, DOI: 10.1063/5.0235906</v>
      </c>
      <c r="R569" s="11" t="s">
        <v>7188</v>
      </c>
      <c r="S569" s="37" t="s">
        <v>68</v>
      </c>
      <c r="T569" s="11" t="s">
        <v>3416</v>
      </c>
      <c r="U569" s="8" t="s">
        <v>149</v>
      </c>
      <c r="V569" s="8" t="s">
        <v>149</v>
      </c>
      <c r="W569" s="8"/>
      <c r="X569" s="8" t="s">
        <v>14868</v>
      </c>
      <c r="Y569" s="8"/>
      <c r="Z569" s="116"/>
      <c r="AA569" s="116"/>
      <c r="AB569" s="116"/>
      <c r="AC569" s="116"/>
      <c r="AD569" s="116"/>
      <c r="AE569" s="116"/>
      <c r="AF569" s="116"/>
      <c r="AG569" s="116"/>
    </row>
    <row r="570" spans="1:33" ht="75" hidden="1" x14ac:dyDescent="0.2">
      <c r="A570" s="8">
        <v>567</v>
      </c>
      <c r="B570" s="11" t="s">
        <v>7189</v>
      </c>
      <c r="C570" s="11" t="s">
        <v>2</v>
      </c>
      <c r="D570" s="13" t="s">
        <v>7190</v>
      </c>
      <c r="E570" s="7" t="s">
        <v>4</v>
      </c>
      <c r="F570" s="19" t="s">
        <v>486</v>
      </c>
      <c r="G570" s="7" t="s">
        <v>6</v>
      </c>
      <c r="H570" s="12">
        <v>3221</v>
      </c>
      <c r="I570" s="8" t="s">
        <v>8</v>
      </c>
      <c r="J570" s="12">
        <v>1</v>
      </c>
      <c r="K570" s="8" t="s">
        <v>10</v>
      </c>
      <c r="L570" s="7">
        <v>2024</v>
      </c>
      <c r="M570" s="8" t="s">
        <v>6</v>
      </c>
      <c r="N570" s="8" t="s">
        <v>12</v>
      </c>
      <c r="O570" s="7" t="s">
        <v>7191</v>
      </c>
      <c r="P570" s="13" t="str">
        <f t="shared" si="16"/>
        <v>Ganeshan P., Karthik C.S.R., Suganth B., Gokulakannan P., Kavin P., "Development of an automated sugarcane peeler", AIP Conference Proceedings, 3221, (1),2024, DOI: 10.1063/5.0236757</v>
      </c>
      <c r="Q570" s="11" t="str">
        <f t="shared" si="17"/>
        <v>Ganeshan P., Karthik C.S.R., Suganth B., Gokulakannan P., Kavin P., "Development of an automated sugarcane peeler", AIP Conference Proceedings, 3221, (1),2024, DOI: 10.1063/5.0236757</v>
      </c>
      <c r="R570" s="11" t="s">
        <v>7192</v>
      </c>
      <c r="S570" s="37" t="s">
        <v>68</v>
      </c>
      <c r="T570" s="11" t="s">
        <v>3416</v>
      </c>
      <c r="U570" s="8" t="s">
        <v>5095</v>
      </c>
      <c r="V570" s="8" t="s">
        <v>149</v>
      </c>
      <c r="W570" s="8" t="s">
        <v>3417</v>
      </c>
      <c r="X570" s="8" t="s">
        <v>14868</v>
      </c>
      <c r="Y570" s="8"/>
      <c r="Z570" s="116"/>
      <c r="AA570" s="116"/>
      <c r="AB570" s="116"/>
      <c r="AC570" s="116"/>
      <c r="AD570" s="116"/>
      <c r="AE570" s="116"/>
      <c r="AF570" s="116"/>
      <c r="AG570" s="116"/>
    </row>
    <row r="571" spans="1:33" ht="75" hidden="1" x14ac:dyDescent="0.2">
      <c r="A571" s="8">
        <v>568</v>
      </c>
      <c r="B571" s="11" t="s">
        <v>7193</v>
      </c>
      <c r="C571" s="11" t="s">
        <v>2</v>
      </c>
      <c r="D571" s="13" t="s">
        <v>7194</v>
      </c>
      <c r="E571" s="7" t="s">
        <v>4</v>
      </c>
      <c r="F571" s="19" t="s">
        <v>486</v>
      </c>
      <c r="G571" s="7" t="s">
        <v>6</v>
      </c>
      <c r="H571" s="12">
        <v>3221</v>
      </c>
      <c r="I571" s="8" t="s">
        <v>8</v>
      </c>
      <c r="J571" s="12">
        <v>1</v>
      </c>
      <c r="K571" s="8" t="s">
        <v>10</v>
      </c>
      <c r="L571" s="7">
        <v>2024</v>
      </c>
      <c r="M571" s="8" t="s">
        <v>6</v>
      </c>
      <c r="N571" s="8" t="s">
        <v>12</v>
      </c>
      <c r="O571" s="7" t="s">
        <v>7195</v>
      </c>
      <c r="P571" s="13" t="str">
        <f t="shared" si="16"/>
        <v>Kumar A., Kumar M., Kumar A., Kumar A., Kumar S.B., Thakur R.M., Ansu A.K., "Dynamic study of a laminated curved beam made of bimodular composite material with equivalent stiffness method", AIP Conference Proceedings, 3221, (1),2024, DOI: 10.1063/5.0235987</v>
      </c>
      <c r="Q571" s="11" t="str">
        <f t="shared" si="17"/>
        <v>Kumar A., Kumar M., Kumar A., Kumar A., Kumar S.B., Thakur R.M., Ansu A.K., "Dynamic study of a laminated curved beam made of bimodular composite material with equivalent stiffness method", AIP Conference Proceedings, 3221, (1),2024, DOI: 10.1063/5.0235987</v>
      </c>
      <c r="R571" s="11" t="s">
        <v>7196</v>
      </c>
      <c r="S571" s="37" t="s">
        <v>68</v>
      </c>
      <c r="T571" s="11" t="s">
        <v>3416</v>
      </c>
      <c r="U571" s="8" t="s">
        <v>149</v>
      </c>
      <c r="V571" s="8" t="s">
        <v>149</v>
      </c>
      <c r="W571" s="8"/>
      <c r="X571" s="8" t="s">
        <v>14868</v>
      </c>
      <c r="Y571" s="8"/>
      <c r="Z571" s="116"/>
      <c r="AA571" s="116"/>
      <c r="AB571" s="116"/>
      <c r="AC571" s="116"/>
      <c r="AD571" s="116"/>
      <c r="AE571" s="116"/>
      <c r="AF571" s="116"/>
      <c r="AG571" s="116"/>
    </row>
    <row r="572" spans="1:33" ht="75" hidden="1" x14ac:dyDescent="0.2">
      <c r="A572" s="8">
        <v>569</v>
      </c>
      <c r="B572" s="11" t="s">
        <v>7197</v>
      </c>
      <c r="C572" s="11" t="s">
        <v>2</v>
      </c>
      <c r="D572" s="13" t="s">
        <v>7198</v>
      </c>
      <c r="E572" s="7" t="s">
        <v>4</v>
      </c>
      <c r="F572" s="19" t="s">
        <v>486</v>
      </c>
      <c r="G572" s="7" t="s">
        <v>6</v>
      </c>
      <c r="H572" s="12">
        <v>3221</v>
      </c>
      <c r="I572" s="8" t="s">
        <v>8</v>
      </c>
      <c r="J572" s="12">
        <v>1</v>
      </c>
      <c r="K572" s="8" t="s">
        <v>10</v>
      </c>
      <c r="L572" s="7">
        <v>2024</v>
      </c>
      <c r="M572" s="8" t="s">
        <v>6</v>
      </c>
      <c r="N572" s="8" t="s">
        <v>12</v>
      </c>
      <c r="O572" s="7" t="s">
        <v>7199</v>
      </c>
      <c r="P572" s="13" t="str">
        <f t="shared" si="16"/>
        <v>Sathish K., Manickaraj K., Krishna S.A., Basha K.M., Pravin R., "Integrating sustainable materials in exoskeleton development: A review", AIP Conference Proceedings, 3221, (1),2024, DOI: 10.1063/5.0235913</v>
      </c>
      <c r="Q572" s="11" t="str">
        <f t="shared" si="17"/>
        <v>Sathish K., Manickaraj K., Krishna S.A., Basha K.M., Pravin R., "Integrating sustainable materials in exoskeleton development: A review", AIP Conference Proceedings, 3221, (1),2024, DOI: 10.1063/5.0235913</v>
      </c>
      <c r="R572" s="11" t="s">
        <v>7200</v>
      </c>
      <c r="S572" s="37" t="s">
        <v>68</v>
      </c>
      <c r="T572" s="11" t="s">
        <v>3416</v>
      </c>
      <c r="U572" s="8" t="s">
        <v>5095</v>
      </c>
      <c r="V572" s="8" t="s">
        <v>149</v>
      </c>
      <c r="W572" s="8" t="s">
        <v>3417</v>
      </c>
      <c r="X572" s="8" t="s">
        <v>14868</v>
      </c>
      <c r="Y572" s="8"/>
      <c r="Z572" s="116"/>
      <c r="AA572" s="116"/>
      <c r="AB572" s="116"/>
      <c r="AC572" s="116"/>
      <c r="AD572" s="116"/>
      <c r="AE572" s="116"/>
      <c r="AF572" s="116"/>
      <c r="AG572" s="116"/>
    </row>
    <row r="573" spans="1:33" ht="75" hidden="1" x14ac:dyDescent="0.2">
      <c r="A573" s="8">
        <v>570</v>
      </c>
      <c r="B573" s="11" t="s">
        <v>7201</v>
      </c>
      <c r="C573" s="11" t="s">
        <v>2</v>
      </c>
      <c r="D573" s="13" t="s">
        <v>7202</v>
      </c>
      <c r="E573" s="7" t="s">
        <v>4</v>
      </c>
      <c r="F573" s="19" t="s">
        <v>486</v>
      </c>
      <c r="G573" s="7" t="s">
        <v>6</v>
      </c>
      <c r="H573" s="12">
        <v>3221</v>
      </c>
      <c r="I573" s="8" t="s">
        <v>8</v>
      </c>
      <c r="J573" s="12">
        <v>1</v>
      </c>
      <c r="K573" s="8" t="s">
        <v>10</v>
      </c>
      <c r="L573" s="7">
        <v>2024</v>
      </c>
      <c r="M573" s="8" t="s">
        <v>6</v>
      </c>
      <c r="N573" s="8" t="s">
        <v>12</v>
      </c>
      <c r="O573" s="7" t="s">
        <v>7203</v>
      </c>
      <c r="P573" s="13" t="str">
        <f t="shared" si="16"/>
        <v>Dhamotharan S., Pradeep K., Prasanth K.S., Kaviyarasu M., Gokul M., Sahayaraj A.F., Selvan M.T., Kumar S.G., "Progress in self-healing polymer composites: Materials design, mechanisms, and applications", AIP Conference Proceedings, 3221, (1),2024, DOI: 10.1063/5.0235905</v>
      </c>
      <c r="Q573" s="11" t="str">
        <f t="shared" si="17"/>
        <v>Dhamotharan S., Pradeep K., Prasanth K.S., Kaviyarasu M., Gokul M., Sahayaraj A.F., Selvan M.T., Kumar S.G., "Progress in self-healing polymer composites: Materials design, mechanisms, and applications", AIP Conference Proceedings, 3221, (1),2024, DOI: 10.1063/5.0235905</v>
      </c>
      <c r="R573" s="11" t="s">
        <v>7204</v>
      </c>
      <c r="S573" s="37" t="s">
        <v>68</v>
      </c>
      <c r="T573" s="11" t="s">
        <v>3416</v>
      </c>
      <c r="U573" s="8" t="s">
        <v>149</v>
      </c>
      <c r="V573" s="8" t="s">
        <v>149</v>
      </c>
      <c r="W573" s="8"/>
      <c r="X573" s="8" t="s">
        <v>14868</v>
      </c>
      <c r="Y573" s="8"/>
      <c r="Z573" s="116"/>
      <c r="AA573" s="116"/>
      <c r="AB573" s="116"/>
      <c r="AC573" s="116"/>
      <c r="AD573" s="116"/>
      <c r="AE573" s="116"/>
      <c r="AF573" s="116"/>
      <c r="AG573" s="116"/>
    </row>
    <row r="574" spans="1:33" ht="75" hidden="1" x14ac:dyDescent="0.2">
      <c r="A574" s="8">
        <v>571</v>
      </c>
      <c r="B574" s="11" t="s">
        <v>7205</v>
      </c>
      <c r="C574" s="11" t="s">
        <v>2</v>
      </c>
      <c r="D574" s="13" t="s">
        <v>7206</v>
      </c>
      <c r="E574" s="7" t="s">
        <v>4</v>
      </c>
      <c r="F574" s="19" t="s">
        <v>486</v>
      </c>
      <c r="G574" s="7" t="s">
        <v>6</v>
      </c>
      <c r="H574" s="12">
        <v>3221</v>
      </c>
      <c r="I574" s="8" t="s">
        <v>8</v>
      </c>
      <c r="J574" s="12">
        <v>1</v>
      </c>
      <c r="K574" s="8" t="s">
        <v>10</v>
      </c>
      <c r="L574" s="7">
        <v>2024</v>
      </c>
      <c r="M574" s="8" t="s">
        <v>6</v>
      </c>
      <c r="N574" s="8" t="s">
        <v>12</v>
      </c>
      <c r="O574" s="7" t="s">
        <v>7207</v>
      </c>
      <c r="P574" s="13" t="str">
        <f t="shared" si="16"/>
        <v>Pandya M., Kumar A., Ansu A.K., Kumar A., Kumar A., Kumar S.B., Thakur R.M., Rawani A., "Procedures, component optimization, and integration in the analysis of thermal energy storage materials", AIP Conference Proceedings, 3221, (1),2024, DOI: 10.1063/5.0235986</v>
      </c>
      <c r="Q574" s="11" t="str">
        <f t="shared" si="17"/>
        <v>Pandya M., Kumar A., Ansu A.K., Kumar A., Kumar A., Kumar S.B., Thakur R.M., Rawani A., "Procedures, component optimization, and integration in the analysis of thermal energy storage materials", AIP Conference Proceedings, 3221, (1),2024, DOI: 10.1063/5.0235986</v>
      </c>
      <c r="R574" s="11" t="s">
        <v>7208</v>
      </c>
      <c r="S574" s="37" t="s">
        <v>68</v>
      </c>
      <c r="T574" s="11" t="s">
        <v>3416</v>
      </c>
      <c r="U574" s="8" t="s">
        <v>149</v>
      </c>
      <c r="V574" s="8" t="s">
        <v>149</v>
      </c>
      <c r="W574" s="8"/>
      <c r="X574" s="8" t="s">
        <v>14868</v>
      </c>
      <c r="Y574" s="8"/>
      <c r="Z574" s="116"/>
      <c r="AA574" s="116"/>
      <c r="AB574" s="116"/>
      <c r="AC574" s="116"/>
      <c r="AD574" s="116"/>
      <c r="AE574" s="116"/>
      <c r="AF574" s="116"/>
      <c r="AG574" s="116"/>
    </row>
    <row r="575" spans="1:33" ht="75" hidden="1" x14ac:dyDescent="0.2">
      <c r="A575" s="8">
        <v>572</v>
      </c>
      <c r="B575" s="11" t="s">
        <v>7209</v>
      </c>
      <c r="C575" s="11" t="s">
        <v>2</v>
      </c>
      <c r="D575" s="13" t="s">
        <v>7210</v>
      </c>
      <c r="E575" s="7" t="s">
        <v>4</v>
      </c>
      <c r="F575" s="19" t="s">
        <v>486</v>
      </c>
      <c r="G575" s="7" t="s">
        <v>6</v>
      </c>
      <c r="H575" s="12">
        <v>3221</v>
      </c>
      <c r="I575" s="8" t="s">
        <v>8</v>
      </c>
      <c r="J575" s="12">
        <v>1</v>
      </c>
      <c r="K575" s="8" t="s">
        <v>10</v>
      </c>
      <c r="L575" s="7">
        <v>2024</v>
      </c>
      <c r="M575" s="8" t="s">
        <v>6</v>
      </c>
      <c r="N575" s="8" t="s">
        <v>12</v>
      </c>
      <c r="O575" s="7" t="s">
        <v>7211</v>
      </c>
      <c r="P575" s="13" t="str">
        <f t="shared" si="16"/>
        <v>Suresh Kumar R., Vishwadeep V., Viswarathan V., Adhilingavignesh K., Shamanth S., "A review on sol-gel method and coating of hybrid nano-composite", AIP Conference Proceedings, 3221, (1),2024, DOI: 10.1063/5.0235891</v>
      </c>
      <c r="Q575" s="11" t="str">
        <f t="shared" si="17"/>
        <v>Suresh Kumar R., Vishwadeep V., Viswarathan V., Adhilingavignesh K., Shamanth S., "A review on sol-gel method and coating of hybrid nano-composite", AIP Conference Proceedings, 3221, (1),2024, DOI: 10.1063/5.0235891</v>
      </c>
      <c r="R575" s="11" t="s">
        <v>7212</v>
      </c>
      <c r="S575" s="37" t="s">
        <v>68</v>
      </c>
      <c r="T575" s="11" t="s">
        <v>3416</v>
      </c>
      <c r="U575" s="8" t="s">
        <v>5095</v>
      </c>
      <c r="V575" s="8" t="s">
        <v>149</v>
      </c>
      <c r="W575" s="8" t="s">
        <v>3417</v>
      </c>
      <c r="X575" s="8" t="s">
        <v>14868</v>
      </c>
      <c r="Y575" s="8"/>
      <c r="Z575" s="116"/>
      <c r="AA575" s="116"/>
      <c r="AB575" s="116"/>
      <c r="AC575" s="116"/>
      <c r="AD575" s="116"/>
      <c r="AE575" s="116"/>
      <c r="AF575" s="116"/>
      <c r="AG575" s="116"/>
    </row>
    <row r="576" spans="1:33" ht="75" hidden="1" x14ac:dyDescent="0.2">
      <c r="A576" s="8">
        <v>573</v>
      </c>
      <c r="B576" s="11" t="s">
        <v>7213</v>
      </c>
      <c r="C576" s="11" t="s">
        <v>2</v>
      </c>
      <c r="D576" s="13" t="s">
        <v>7214</v>
      </c>
      <c r="E576" s="7" t="s">
        <v>4</v>
      </c>
      <c r="F576" s="19" t="s">
        <v>486</v>
      </c>
      <c r="G576" s="7" t="s">
        <v>6</v>
      </c>
      <c r="H576" s="12">
        <v>3221</v>
      </c>
      <c r="I576" s="8" t="s">
        <v>8</v>
      </c>
      <c r="J576" s="12">
        <v>1</v>
      </c>
      <c r="K576" s="8" t="s">
        <v>10</v>
      </c>
      <c r="L576" s="7">
        <v>2024</v>
      </c>
      <c r="M576" s="8" t="s">
        <v>6</v>
      </c>
      <c r="N576" s="8" t="s">
        <v>12</v>
      </c>
      <c r="O576" s="7" t="s">
        <v>7215</v>
      </c>
      <c r="P576" s="13" t="str">
        <f t="shared" si="16"/>
        <v>Ramakrishnan T., Shameer M.S., Prasath A.M., Hemnath R., Rathinam S.C., Avinasilingam M., "Automatic plant irrigation system", AIP Conference Proceedings, 3221, (1),2024, DOI: 10.1063/5.0235885</v>
      </c>
      <c r="Q576" s="11" t="str">
        <f t="shared" si="17"/>
        <v>Ramakrishnan T., Shameer M.S., Prasath A.M., Hemnath R., Rathinam S.C., Avinasilingam M., "Automatic plant irrigation system", AIP Conference Proceedings, 3221, (1),2024, DOI: 10.1063/5.0235885</v>
      </c>
      <c r="R576" s="11" t="s">
        <v>7216</v>
      </c>
      <c r="S576" s="37" t="s">
        <v>68</v>
      </c>
      <c r="T576" s="11" t="s">
        <v>3416</v>
      </c>
      <c r="U576" s="8" t="s">
        <v>5095</v>
      </c>
      <c r="V576" s="8" t="s">
        <v>149</v>
      </c>
      <c r="W576" s="8" t="s">
        <v>3417</v>
      </c>
      <c r="X576" s="8" t="s">
        <v>14868</v>
      </c>
      <c r="Y576" s="8"/>
      <c r="Z576" s="116"/>
      <c r="AA576" s="116"/>
      <c r="AB576" s="116"/>
      <c r="AC576" s="116"/>
      <c r="AD576" s="116"/>
      <c r="AE576" s="116"/>
      <c r="AF576" s="116"/>
      <c r="AG576" s="116"/>
    </row>
    <row r="577" spans="1:33" ht="75" hidden="1" x14ac:dyDescent="0.2">
      <c r="A577" s="8">
        <v>574</v>
      </c>
      <c r="B577" s="11" t="s">
        <v>7217</v>
      </c>
      <c r="C577" s="11" t="s">
        <v>2</v>
      </c>
      <c r="D577" s="13" t="s">
        <v>7218</v>
      </c>
      <c r="E577" s="7" t="s">
        <v>4</v>
      </c>
      <c r="F577" s="19" t="s">
        <v>486</v>
      </c>
      <c r="G577" s="7" t="s">
        <v>6</v>
      </c>
      <c r="H577" s="12">
        <v>3221</v>
      </c>
      <c r="I577" s="8" t="s">
        <v>8</v>
      </c>
      <c r="J577" s="12">
        <v>1</v>
      </c>
      <c r="K577" s="8" t="s">
        <v>10</v>
      </c>
      <c r="L577" s="7">
        <v>2024</v>
      </c>
      <c r="M577" s="8" t="s">
        <v>6</v>
      </c>
      <c r="N577" s="8" t="s">
        <v>12</v>
      </c>
      <c r="O577" s="7" t="s">
        <v>7219</v>
      </c>
      <c r="P577" s="13" t="str">
        <f t="shared" si="16"/>
        <v>Millerjothi N.K., Adhithan S.K., Khogulanand V.R., Kiruba P., "Enhanced sorbent materials for post-combustion CO2capture - A prolix review", AIP Conference Proceedings, 3221, (1),2024, DOI: 10.1063/5.0235925</v>
      </c>
      <c r="Q577" s="11" t="str">
        <f t="shared" si="17"/>
        <v>Millerjothi N.K., Adhithan S.K., Khogulanand V.R., Kiruba P., "Enhanced sorbent materials for post-combustion CO2capture - A prolix review", AIP Conference Proceedings, 3221, (1),2024, DOI: 10.1063/5.0235925</v>
      </c>
      <c r="R577" s="11" t="s">
        <v>7220</v>
      </c>
      <c r="S577" s="37" t="s">
        <v>68</v>
      </c>
      <c r="T577" s="11" t="s">
        <v>3416</v>
      </c>
      <c r="U577" s="8" t="s">
        <v>5095</v>
      </c>
      <c r="V577" s="8" t="s">
        <v>149</v>
      </c>
      <c r="W577" s="8" t="s">
        <v>3417</v>
      </c>
      <c r="X577" s="8" t="s">
        <v>14868</v>
      </c>
      <c r="Y577" s="8"/>
      <c r="Z577" s="116"/>
      <c r="AA577" s="116"/>
      <c r="AB577" s="116"/>
      <c r="AC577" s="116"/>
      <c r="AD577" s="116"/>
      <c r="AE577" s="116"/>
      <c r="AF577" s="116"/>
      <c r="AG577" s="116"/>
    </row>
    <row r="578" spans="1:33" ht="75" hidden="1" x14ac:dyDescent="0.2">
      <c r="A578" s="8">
        <v>575</v>
      </c>
      <c r="B578" s="11" t="s">
        <v>7221</v>
      </c>
      <c r="C578" s="11" t="s">
        <v>2</v>
      </c>
      <c r="D578" s="13" t="s">
        <v>7222</v>
      </c>
      <c r="E578" s="7" t="s">
        <v>4</v>
      </c>
      <c r="F578" s="19" t="s">
        <v>229</v>
      </c>
      <c r="G578" s="7" t="s">
        <v>6</v>
      </c>
      <c r="H578" s="12">
        <v>4</v>
      </c>
      <c r="I578" s="8" t="s">
        <v>8</v>
      </c>
      <c r="J578" s="12">
        <v>4</v>
      </c>
      <c r="K578" s="8" t="s">
        <v>10</v>
      </c>
      <c r="L578" s="7">
        <v>2024</v>
      </c>
      <c r="M578" s="8" t="s">
        <v>6</v>
      </c>
      <c r="N578" s="8" t="s">
        <v>12</v>
      </c>
      <c r="O578" s="7" t="s">
        <v>7223</v>
      </c>
      <c r="P578" s="13" t="str">
        <f t="shared" si="16"/>
        <v>Vinoth Kumar P., Selvarani N., Gunapriya D., Batumalay M., "State of Charge Estimation of Lithium-Ion Batteries for Electric Vehicle Application Using Gaussian Process Regression Approach", Journal of Machine and Computing, 4, (4),2024, DOI: 10.53759/7669/jmc202404102</v>
      </c>
      <c r="Q578" s="11" t="str">
        <f t="shared" si="17"/>
        <v>Vinoth Kumar P., Selvarani N., Gunapriya D., Batumalay M., "State of Charge Estimation of Lithium-Ion Batteries for Electric Vehicle Application Using Gaussian Process Regression Approach", Journal of Machine and Computing, 4, (4),2024, DOI: 10.53759/7669/jmc202404102</v>
      </c>
      <c r="R578" s="11" t="s">
        <v>7224</v>
      </c>
      <c r="S578" s="37" t="s">
        <v>32</v>
      </c>
      <c r="T578" s="11" t="s">
        <v>4870</v>
      </c>
      <c r="U578" s="8" t="s">
        <v>128</v>
      </c>
      <c r="V578" s="8" t="s">
        <v>128</v>
      </c>
      <c r="W578" s="8"/>
      <c r="X578" s="8" t="s">
        <v>14868</v>
      </c>
      <c r="Y578" s="8"/>
      <c r="Z578" s="116"/>
      <c r="AA578" s="116"/>
      <c r="AB578" s="116"/>
      <c r="AC578" s="116"/>
      <c r="AD578" s="116"/>
      <c r="AE578" s="116"/>
      <c r="AF578" s="116"/>
      <c r="AG578" s="116"/>
    </row>
    <row r="579" spans="1:33" ht="75" hidden="1" x14ac:dyDescent="0.2">
      <c r="A579" s="8">
        <v>576</v>
      </c>
      <c r="B579" s="11" t="s">
        <v>7225</v>
      </c>
      <c r="C579" s="11" t="s">
        <v>2</v>
      </c>
      <c r="D579" s="13" t="s">
        <v>7226</v>
      </c>
      <c r="E579" s="7" t="s">
        <v>4</v>
      </c>
      <c r="F579" s="19" t="s">
        <v>7227</v>
      </c>
      <c r="G579" s="7"/>
      <c r="H579" s="12"/>
      <c r="I579" s="8"/>
      <c r="J579" s="12"/>
      <c r="K579" s="8" t="s">
        <v>52</v>
      </c>
      <c r="L579" s="7">
        <v>2024</v>
      </c>
      <c r="M579" s="8" t="s">
        <v>6</v>
      </c>
      <c r="N579" s="8" t="s">
        <v>12</v>
      </c>
      <c r="O579" s="7" t="s">
        <v>7228</v>
      </c>
      <c r="P579" s="13" t="str">
        <f t="shared" si="16"/>
        <v>Kelagadi H.M., Billady R.K., Shanmugasundaram R., Raj Thilak K., Karthick L., Patil N.K., "An enhanced taxi demand perception system leveraging fusion and automated sensor integration", Trends and Applications in Mechanical Engineering, Composite Materials and Smart Manufacturing,2024, DOI: 10.4018/979-8-3693-1966-6.ch002</v>
      </c>
      <c r="Q579" s="11" t="str">
        <f t="shared" si="17"/>
        <v>Kelagadi H.M., Billady R.K., Shanmugasundaram R., Raj Thilak K., Karthick L., Patil N.K., "An enhanced taxi demand perception system leveraging fusion and automated sensor integration", Trends and Applications in Mechanical Engineering, Composite Materials and Smart Manufacturing,2024, DOI: 10.4018/979-8-3693-1966-6.ch002</v>
      </c>
      <c r="R579" s="11" t="s">
        <v>7229</v>
      </c>
      <c r="S579" s="37" t="s">
        <v>61</v>
      </c>
      <c r="T579" s="6" t="s">
        <v>5003</v>
      </c>
      <c r="U579" s="8" t="s">
        <v>128</v>
      </c>
      <c r="V579" s="8" t="s">
        <v>128</v>
      </c>
      <c r="W579" s="8"/>
      <c r="X579" s="8" t="s">
        <v>14868</v>
      </c>
      <c r="Y579" s="8"/>
      <c r="Z579" s="116"/>
      <c r="AA579" s="116"/>
      <c r="AB579" s="116"/>
      <c r="AC579" s="116"/>
      <c r="AD579" s="116"/>
      <c r="AE579" s="116"/>
      <c r="AF579" s="116"/>
      <c r="AG579" s="116"/>
    </row>
    <row r="580" spans="1:33" ht="75" hidden="1" x14ac:dyDescent="0.2">
      <c r="A580" s="8">
        <v>577</v>
      </c>
      <c r="B580" s="11" t="s">
        <v>7230</v>
      </c>
      <c r="C580" s="11" t="s">
        <v>2</v>
      </c>
      <c r="D580" s="13" t="s">
        <v>7231</v>
      </c>
      <c r="E580" s="7" t="s">
        <v>4</v>
      </c>
      <c r="F580" s="19" t="s">
        <v>7232</v>
      </c>
      <c r="G580" s="7"/>
      <c r="H580" s="12"/>
      <c r="I580" s="8"/>
      <c r="J580" s="12"/>
      <c r="K580" s="8" t="s">
        <v>52</v>
      </c>
      <c r="L580" s="7">
        <v>2024</v>
      </c>
      <c r="M580" s="8" t="s">
        <v>6</v>
      </c>
      <c r="N580" s="8" t="s">
        <v>12</v>
      </c>
      <c r="O580" s="7" t="s">
        <v>7233</v>
      </c>
      <c r="P580" s="13" t="str">
        <f t="shared" ref="P580:P643" si="18">B580&amp;C580&amp;D580&amp;E580&amp;F580&amp;G580&amp;H580&amp;I580&amp;J580&amp;K580&amp;L580&amp;M580&amp;N580&amp;O580</f>
        <v>Monga S., Gupta P., Logeshwaran J., Thamaraimanalan T., "Secure Decentralization: Examining the Role of Blockchain in Network Security", 2024 2nd World Conference on Communication and Computing, WCONF 2024,2024, DOI: 10.1109/WCONF61366.2024.10692123</v>
      </c>
      <c r="Q580" s="11" t="str">
        <f t="shared" ref="Q580:Q643" si="19">P580</f>
        <v>Monga S., Gupta P., Logeshwaran J., Thamaraimanalan T., "Secure Decentralization: Examining the Role of Blockchain in Network Security", 2024 2nd World Conference on Communication and Computing, WCONF 2024,2024, DOI: 10.1109/WCONF61366.2024.10692123</v>
      </c>
      <c r="R580" s="11" t="s">
        <v>7234</v>
      </c>
      <c r="S580" s="37" t="s">
        <v>68</v>
      </c>
      <c r="T580" s="11" t="s">
        <v>3416</v>
      </c>
      <c r="U580" s="8" t="s">
        <v>56</v>
      </c>
      <c r="V580" s="8" t="s">
        <v>56</v>
      </c>
      <c r="W580" s="8" t="s">
        <v>1939</v>
      </c>
      <c r="X580" s="8" t="s">
        <v>14868</v>
      </c>
      <c r="Y580" s="8"/>
      <c r="Z580" s="116"/>
      <c r="AA580" s="116"/>
      <c r="AB580" s="116"/>
      <c r="AC580" s="116"/>
      <c r="AD580" s="116"/>
      <c r="AE580" s="116"/>
      <c r="AF580" s="116"/>
      <c r="AG580" s="116"/>
    </row>
    <row r="581" spans="1:33" ht="75" hidden="1" x14ac:dyDescent="0.2">
      <c r="A581" s="8">
        <v>578</v>
      </c>
      <c r="B581" s="11" t="s">
        <v>7235</v>
      </c>
      <c r="C581" s="11" t="s">
        <v>2</v>
      </c>
      <c r="D581" s="13" t="s">
        <v>7236</v>
      </c>
      <c r="E581" s="7" t="s">
        <v>4</v>
      </c>
      <c r="F581" s="19" t="s">
        <v>7237</v>
      </c>
      <c r="G581" s="7"/>
      <c r="H581" s="12"/>
      <c r="I581" s="8"/>
      <c r="J581" s="12"/>
      <c r="K581" s="8" t="s">
        <v>52</v>
      </c>
      <c r="L581" s="7">
        <v>2024</v>
      </c>
      <c r="M581" s="8" t="s">
        <v>6</v>
      </c>
      <c r="N581" s="8" t="s">
        <v>12</v>
      </c>
      <c r="O581" s="7" t="s">
        <v>7238</v>
      </c>
      <c r="P581" s="13" t="str">
        <f t="shared" si="18"/>
        <v>Nambiar H.S., Rangaiah L., Praksha P.K., Vasanthakumar C., Suriya Prakash J., "Optimizing Security Performance: Leveraging Multiclass Algorithms and Dimensionality Reduction for Enhanced Accuracy", 2nd IEEE International Conference on Networks, Multimedia and Information Technology, NMITCON 2024,2024, DOI: 10.1109/NMITCON62075.2024.10699188</v>
      </c>
      <c r="Q581" s="11" t="str">
        <f t="shared" si="19"/>
        <v>Nambiar H.S., Rangaiah L., Praksha P.K., Vasanthakumar C., Suriya Prakash J., "Optimizing Security Performance: Leveraging Multiclass Algorithms and Dimensionality Reduction for Enhanced Accuracy", 2nd IEEE International Conference on Networks, Multimedia and Information Technology, NMITCON 2024,2024, DOI: 10.1109/NMITCON62075.2024.10699188</v>
      </c>
      <c r="R581" s="11" t="s">
        <v>7239</v>
      </c>
      <c r="S581" s="37" t="s">
        <v>68</v>
      </c>
      <c r="T581" s="11" t="s">
        <v>3416</v>
      </c>
      <c r="U581" s="8" t="s">
        <v>864</v>
      </c>
      <c r="V581" s="8" t="s">
        <v>864</v>
      </c>
      <c r="W581" s="8"/>
      <c r="X581" s="8" t="s">
        <v>14868</v>
      </c>
      <c r="Y581" s="8"/>
      <c r="Z581" s="116"/>
      <c r="AA581" s="116"/>
      <c r="AB581" s="116"/>
      <c r="AC581" s="116"/>
      <c r="AD581" s="116"/>
      <c r="AE581" s="116"/>
      <c r="AF581" s="116"/>
      <c r="AG581" s="116"/>
    </row>
    <row r="582" spans="1:33" ht="75" hidden="1" x14ac:dyDescent="0.2">
      <c r="A582" s="8">
        <v>579</v>
      </c>
      <c r="B582" s="11" t="s">
        <v>7240</v>
      </c>
      <c r="C582" s="11" t="s">
        <v>2</v>
      </c>
      <c r="D582" s="13" t="s">
        <v>7241</v>
      </c>
      <c r="E582" s="7" t="s">
        <v>4</v>
      </c>
      <c r="F582" s="7" t="s">
        <v>6269</v>
      </c>
      <c r="G582" s="7" t="s">
        <v>6</v>
      </c>
      <c r="H582" s="12">
        <v>13</v>
      </c>
      <c r="I582" s="8" t="s">
        <v>8</v>
      </c>
      <c r="J582" s="12">
        <v>3</v>
      </c>
      <c r="K582" s="8" t="s">
        <v>10</v>
      </c>
      <c r="L582" s="7">
        <v>2024</v>
      </c>
      <c r="M582" s="8" t="s">
        <v>6</v>
      </c>
      <c r="N582" s="8" t="s">
        <v>12</v>
      </c>
      <c r="O582" s="7" t="s">
        <v>7242</v>
      </c>
      <c r="P582" s="13" t="str">
        <f t="shared" si="18"/>
        <v>Ramu S., Gebremicheal G.H., Mohan R., Kumar R.S., Karthigairajan M., Masannan V., Yuvaperiyasamy M., Durga S., "Alkali and Non-alkali Treated Coconut Coir Fiber-Reinforced Coconut Shell Powder/MWCNT-Filled Polyester Matrix Composite: An Experimental Comparison", Journal of Environmental Nanotechnology, 13, (3),2024, DOI: 10.13074/jent.2024.09.243893</v>
      </c>
      <c r="Q582" s="11" t="str">
        <f t="shared" si="19"/>
        <v>Ramu S., Gebremicheal G.H., Mohan R., Kumar R.S., Karthigairajan M., Masannan V., Yuvaperiyasamy M., Durga S., "Alkali and Non-alkali Treated Coconut Coir Fiber-Reinforced Coconut Shell Powder/MWCNT-Filled Polyester Matrix Composite: An Experimental Comparison", Journal of Environmental Nanotechnology, 13, (3),2024, DOI: 10.13074/jent.2024.09.243893</v>
      </c>
      <c r="R582" s="11" t="s">
        <v>7243</v>
      </c>
      <c r="S582" s="37" t="s">
        <v>32</v>
      </c>
      <c r="T582" s="6" t="s">
        <v>55</v>
      </c>
      <c r="U582" s="8" t="s">
        <v>149</v>
      </c>
      <c r="V582" s="8" t="s">
        <v>149</v>
      </c>
      <c r="W582" s="8"/>
      <c r="X582" s="8" t="s">
        <v>14868</v>
      </c>
      <c r="Y582" s="8"/>
      <c r="Z582" s="116"/>
      <c r="AA582" s="116"/>
      <c r="AB582" s="116"/>
      <c r="AC582" s="116"/>
      <c r="AD582" s="116"/>
      <c r="AE582" s="116"/>
      <c r="AF582" s="116"/>
      <c r="AG582" s="116"/>
    </row>
    <row r="583" spans="1:33" ht="75" hidden="1" x14ac:dyDescent="0.2">
      <c r="A583" s="8">
        <v>580</v>
      </c>
      <c r="B583" s="11" t="s">
        <v>7244</v>
      </c>
      <c r="C583" s="11" t="s">
        <v>2</v>
      </c>
      <c r="D583" s="13" t="s">
        <v>7245</v>
      </c>
      <c r="E583" s="7" t="s">
        <v>4</v>
      </c>
      <c r="F583" s="19" t="s">
        <v>7232</v>
      </c>
      <c r="G583" s="7"/>
      <c r="H583" s="12"/>
      <c r="I583" s="8"/>
      <c r="J583" s="12"/>
      <c r="K583" s="8" t="s">
        <v>52</v>
      </c>
      <c r="L583" s="7">
        <v>2024</v>
      </c>
      <c r="M583" s="8" t="s">
        <v>6</v>
      </c>
      <c r="N583" s="8" t="s">
        <v>12</v>
      </c>
      <c r="O583" s="7" t="s">
        <v>7246</v>
      </c>
      <c r="P583" s="13" t="str">
        <f t="shared" si="18"/>
        <v>Vinoth Rajkumar G., Muthukumaran N., "EEUCBE And OOA Based Multi Hop Routing For Secure And Energy Efficient Data Transmission In Wireless Sensor Networks", 2024 2nd World Conference on Communication and Computing, WCONF 2024,2024, DOI: 10.1109/WCONF61366.2024.10691994</v>
      </c>
      <c r="Q583" s="11" t="str">
        <f t="shared" si="19"/>
        <v>Vinoth Rajkumar G., Muthukumaran N., "EEUCBE And OOA Based Multi Hop Routing For Secure And Energy Efficient Data Transmission In Wireless Sensor Networks", 2024 2nd World Conference on Communication and Computing, WCONF 2024,2024, DOI: 10.1109/WCONF61366.2024.10691994</v>
      </c>
      <c r="R583" s="11" t="s">
        <v>7247</v>
      </c>
      <c r="S583" s="37" t="s">
        <v>68</v>
      </c>
      <c r="T583" s="11" t="s">
        <v>3416</v>
      </c>
      <c r="U583" s="8" t="s">
        <v>56</v>
      </c>
      <c r="V583" s="8" t="s">
        <v>56</v>
      </c>
      <c r="W583" s="8"/>
      <c r="X583" s="8" t="s">
        <v>14868</v>
      </c>
      <c r="Y583" s="8"/>
      <c r="Z583" s="116"/>
      <c r="AA583" s="116"/>
      <c r="AB583" s="116"/>
      <c r="AC583" s="116"/>
      <c r="AD583" s="116"/>
      <c r="AE583" s="116"/>
      <c r="AF583" s="116"/>
      <c r="AG583" s="116"/>
    </row>
    <row r="584" spans="1:33" ht="60" hidden="1" x14ac:dyDescent="0.2">
      <c r="A584" s="8">
        <v>581</v>
      </c>
      <c r="B584" s="11" t="s">
        <v>7248</v>
      </c>
      <c r="C584" s="11" t="s">
        <v>2</v>
      </c>
      <c r="D584" s="13" t="s">
        <v>7249</v>
      </c>
      <c r="E584" s="7" t="s">
        <v>4</v>
      </c>
      <c r="F584" s="7" t="s">
        <v>1346</v>
      </c>
      <c r="G584" s="7" t="s">
        <v>6</v>
      </c>
      <c r="H584" s="12">
        <v>25</v>
      </c>
      <c r="I584" s="8" t="s">
        <v>8</v>
      </c>
      <c r="J584" s="12">
        <v>6</v>
      </c>
      <c r="K584" s="8" t="s">
        <v>10</v>
      </c>
      <c r="L584" s="7">
        <v>2024</v>
      </c>
      <c r="M584" s="8"/>
      <c r="N584" s="8"/>
      <c r="O584" s="7"/>
      <c r="P584" s="13" t="str">
        <f t="shared" si="18"/>
        <v>Sivakumar K., Banerjee K., Vibin R., Saravanan B., Srivastava S., Anand R., Bhoopathy V., "AI-DRIVEN GREEN NETWORK MANAGEMENT FOR FUTURE INTERNET AND SOFTWARE-DEFINED NETWORKING (SDN)", Journal of Environmental Protection and Ecology, 25, (6),2024</v>
      </c>
      <c r="Q584" s="11" t="str">
        <f t="shared" si="19"/>
        <v>Sivakumar K., Banerjee K., Vibin R., Saravanan B., Srivastava S., Anand R., Bhoopathy V., "AI-DRIVEN GREEN NETWORK MANAGEMENT FOR FUTURE INTERNET AND SOFTWARE-DEFINED NETWORKING (SDN)", Journal of Environmental Protection and Ecology, 25, (6),2024</v>
      </c>
      <c r="R584" s="11" t="s">
        <v>7250</v>
      </c>
      <c r="S584" s="37" t="s">
        <v>32</v>
      </c>
      <c r="T584" s="6" t="s">
        <v>55</v>
      </c>
      <c r="U584" s="8" t="s">
        <v>80</v>
      </c>
      <c r="V584" s="8" t="s">
        <v>80</v>
      </c>
      <c r="W584" s="8"/>
      <c r="X584" s="8" t="s">
        <v>14868</v>
      </c>
      <c r="Y584" s="8"/>
      <c r="Z584" s="116"/>
      <c r="AA584" s="116"/>
      <c r="AB584" s="116"/>
      <c r="AC584" s="116"/>
      <c r="AD584" s="116"/>
      <c r="AE584" s="116"/>
      <c r="AF584" s="116"/>
      <c r="AG584" s="116"/>
    </row>
    <row r="585" spans="1:33" ht="75" hidden="1" x14ac:dyDescent="0.2">
      <c r="A585" s="8">
        <v>582</v>
      </c>
      <c r="B585" s="11" t="s">
        <v>7251</v>
      </c>
      <c r="C585" s="11" t="s">
        <v>2</v>
      </c>
      <c r="D585" s="13" t="s">
        <v>7252</v>
      </c>
      <c r="E585" s="7" t="s">
        <v>4</v>
      </c>
      <c r="F585" s="19" t="s">
        <v>7237</v>
      </c>
      <c r="G585" s="7"/>
      <c r="H585" s="12"/>
      <c r="I585" s="8"/>
      <c r="J585" s="12"/>
      <c r="K585" s="8" t="s">
        <v>52</v>
      </c>
      <c r="L585" s="7">
        <v>2024</v>
      </c>
      <c r="M585" s="8" t="s">
        <v>6</v>
      </c>
      <c r="N585" s="8" t="s">
        <v>12</v>
      </c>
      <c r="O585" s="7" t="s">
        <v>7253</v>
      </c>
      <c r="P585" s="13" t="str">
        <f t="shared" si="18"/>
        <v>Suriya Prakash J., Narasani S., Thangadurai N., Prakash U., Kiran S., "Advancing Intrusion Detection Precision Through Analysis of Diverse Classification Algorithms", 2nd IEEE International Conference on Networks, Multimedia and Information Technology, NMITCON 2024,2024, DOI: 10.1109/NMITCON62075.2024.10698858</v>
      </c>
      <c r="Q585" s="11" t="str">
        <f t="shared" si="19"/>
        <v>Suriya Prakash J., Narasani S., Thangadurai N., Prakash U., Kiran S., "Advancing Intrusion Detection Precision Through Analysis of Diverse Classification Algorithms", 2nd IEEE International Conference on Networks, Multimedia and Information Technology, NMITCON 2024,2024, DOI: 10.1109/NMITCON62075.2024.10698858</v>
      </c>
      <c r="R585" s="11" t="s">
        <v>7254</v>
      </c>
      <c r="S585" s="37" t="s">
        <v>68</v>
      </c>
      <c r="T585" s="11" t="s">
        <v>3416</v>
      </c>
      <c r="U585" s="8" t="s">
        <v>864</v>
      </c>
      <c r="V585" s="8" t="s">
        <v>864</v>
      </c>
      <c r="W585" s="8"/>
      <c r="X585" s="8" t="s">
        <v>14868</v>
      </c>
      <c r="Y585" s="8"/>
      <c r="Z585" s="116"/>
      <c r="AA585" s="116"/>
      <c r="AB585" s="116"/>
      <c r="AC585" s="116"/>
      <c r="AD585" s="116"/>
      <c r="AE585" s="116"/>
      <c r="AF585" s="116"/>
      <c r="AG585" s="116"/>
    </row>
    <row r="586" spans="1:33" ht="75" hidden="1" x14ac:dyDescent="0.2">
      <c r="A586" s="8">
        <v>583</v>
      </c>
      <c r="B586" s="11" t="s">
        <v>7255</v>
      </c>
      <c r="C586" s="11" t="s">
        <v>2</v>
      </c>
      <c r="D586" s="13" t="s">
        <v>7256</v>
      </c>
      <c r="E586" s="7" t="s">
        <v>4</v>
      </c>
      <c r="F586" s="19" t="s">
        <v>7237</v>
      </c>
      <c r="G586" s="7"/>
      <c r="H586" s="12"/>
      <c r="I586" s="8"/>
      <c r="J586" s="12"/>
      <c r="K586" s="8" t="s">
        <v>52</v>
      </c>
      <c r="L586" s="7">
        <v>2024</v>
      </c>
      <c r="M586" s="8" t="s">
        <v>6</v>
      </c>
      <c r="N586" s="8" t="s">
        <v>12</v>
      </c>
      <c r="O586" s="7" t="s">
        <v>7257</v>
      </c>
      <c r="P586" s="13" t="str">
        <f t="shared" si="18"/>
        <v>Suriya Prakash J., Rashmika T., Thangadurai N., Prakash U., Kiran S., "Elevating Intrusion Detection Precision with Multi-Classification Algorithm Analysis", 2nd IEEE International Conference on Networks, Multimedia and Information Technology, NMITCON 2024,2024, DOI: 10.1109/NMITCON62075.2024.10698932</v>
      </c>
      <c r="Q586" s="11" t="str">
        <f t="shared" si="19"/>
        <v>Suriya Prakash J., Rashmika T., Thangadurai N., Prakash U., Kiran S., "Elevating Intrusion Detection Precision with Multi-Classification Algorithm Analysis", 2nd IEEE International Conference on Networks, Multimedia and Information Technology, NMITCON 2024,2024, DOI: 10.1109/NMITCON62075.2024.10698932</v>
      </c>
      <c r="R586" s="11" t="s">
        <v>7258</v>
      </c>
      <c r="S586" s="37" t="s">
        <v>68</v>
      </c>
      <c r="T586" s="11" t="s">
        <v>3416</v>
      </c>
      <c r="U586" s="8" t="s">
        <v>864</v>
      </c>
      <c r="V586" s="8" t="s">
        <v>864</v>
      </c>
      <c r="W586" s="8"/>
      <c r="X586" s="8" t="s">
        <v>14868</v>
      </c>
      <c r="Y586" s="8"/>
      <c r="Z586" s="116"/>
      <c r="AA586" s="116"/>
      <c r="AB586" s="116"/>
      <c r="AC586" s="116"/>
      <c r="AD586" s="116"/>
      <c r="AE586" s="116"/>
      <c r="AF586" s="116"/>
      <c r="AG586" s="116"/>
    </row>
    <row r="587" spans="1:33" ht="75" hidden="1" x14ac:dyDescent="0.2">
      <c r="A587" s="8">
        <v>584</v>
      </c>
      <c r="B587" s="11" t="s">
        <v>7259</v>
      </c>
      <c r="C587" s="11" t="s">
        <v>2</v>
      </c>
      <c r="D587" s="13" t="s">
        <v>7260</v>
      </c>
      <c r="E587" s="7" t="s">
        <v>4</v>
      </c>
      <c r="F587" s="7" t="s">
        <v>6269</v>
      </c>
      <c r="G587" s="7" t="s">
        <v>6</v>
      </c>
      <c r="H587" s="12">
        <v>13</v>
      </c>
      <c r="I587" s="8" t="s">
        <v>8</v>
      </c>
      <c r="J587" s="12">
        <v>3</v>
      </c>
      <c r="K587" s="8" t="s">
        <v>10</v>
      </c>
      <c r="L587" s="7">
        <v>2024</v>
      </c>
      <c r="M587" s="8" t="s">
        <v>6</v>
      </c>
      <c r="N587" s="8" t="s">
        <v>12</v>
      </c>
      <c r="O587" s="7" t="s">
        <v>7261</v>
      </c>
      <c r="P587" s="13" t="str">
        <f t="shared" si="18"/>
        <v>Justin Raj Y., Bovas Herbert Bejaxhin A., Madhumitha R., Anitha A.S., Gehani H., Abdullah A., Naveenprabhu V., "Experimental Analysis of EDM Parameters on D2 Die Steel Using Nano-aluminum Composite Electrodes", Journal of Environmental Nanotechnology, 13, (3),2024, DOI: 10.13074/jent.2024.06.243848</v>
      </c>
      <c r="Q587" s="11" t="str">
        <f t="shared" si="19"/>
        <v>Justin Raj Y., Bovas Herbert Bejaxhin A., Madhumitha R., Anitha A.S., Gehani H., Abdullah A., Naveenprabhu V., "Experimental Analysis of EDM Parameters on D2 Die Steel Using Nano-aluminum Composite Electrodes", Journal of Environmental Nanotechnology, 13, (3),2024, DOI: 10.13074/jent.2024.06.243848</v>
      </c>
      <c r="R587" s="11" t="s">
        <v>7262</v>
      </c>
      <c r="S587" s="37" t="s">
        <v>32</v>
      </c>
      <c r="T587" s="6" t="s">
        <v>55</v>
      </c>
      <c r="U587" s="8" t="s">
        <v>149</v>
      </c>
      <c r="V587" s="8" t="s">
        <v>149</v>
      </c>
      <c r="W587" s="8"/>
      <c r="X587" s="8" t="s">
        <v>14868</v>
      </c>
      <c r="Y587" s="8"/>
      <c r="Z587" s="116"/>
      <c r="AA587" s="116"/>
      <c r="AB587" s="116"/>
      <c r="AC587" s="116"/>
      <c r="AD587" s="116"/>
      <c r="AE587" s="116"/>
      <c r="AF587" s="116"/>
      <c r="AG587" s="116"/>
    </row>
    <row r="588" spans="1:33" ht="75" hidden="1" x14ac:dyDescent="0.2">
      <c r="A588" s="8">
        <v>585</v>
      </c>
      <c r="B588" s="11" t="s">
        <v>7263</v>
      </c>
      <c r="C588" s="11" t="s">
        <v>2</v>
      </c>
      <c r="D588" s="13" t="s">
        <v>7264</v>
      </c>
      <c r="E588" s="7" t="s">
        <v>4</v>
      </c>
      <c r="F588" s="7" t="s">
        <v>7265</v>
      </c>
      <c r="G588" s="7" t="s">
        <v>6</v>
      </c>
      <c r="H588" s="12">
        <v>31</v>
      </c>
      <c r="I588" s="8" t="s">
        <v>8</v>
      </c>
      <c r="J588" s="12" t="s">
        <v>2813</v>
      </c>
      <c r="K588" s="8" t="s">
        <v>10</v>
      </c>
      <c r="L588" s="7">
        <v>2024</v>
      </c>
      <c r="M588" s="8" t="s">
        <v>6</v>
      </c>
      <c r="N588" s="8" t="s">
        <v>12</v>
      </c>
      <c r="O588" s="7" t="s">
        <v>7266</v>
      </c>
      <c r="P588" s="13" t="str">
        <f t="shared" si="18"/>
        <v>Jansirani M.M., Lakshmanan K., Kumar L.S., Sivaranjani K., Kulandaivelu R., Santhiya S., Raj A.S.A., Vinodhini D., "Exploration of NαIg-Closed and NαIg-Open Sets in Nano Ideal Topological Spaces with Practical Applications of Nano Ideal Topological spaces", Communications on Applied Nonlinear Analysis, 31, (5s),2024, DOI: 10.52783/cana.v31.1058</v>
      </c>
      <c r="Q588" s="11" t="str">
        <f t="shared" si="19"/>
        <v>Jansirani M.M., Lakshmanan K., Kumar L.S., Sivaranjani K., Kulandaivelu R., Santhiya S., Raj A.S.A., Vinodhini D., "Exploration of NαIg-Closed and NαIg-Open Sets in Nano Ideal Topological Spaces with Practical Applications of Nano Ideal Topological spaces", Communications on Applied Nonlinear Analysis, 31, (5s),2024, DOI: 10.52783/cana.v31.1058</v>
      </c>
      <c r="R588" s="11" t="s">
        <v>7267</v>
      </c>
      <c r="S588" s="37" t="s">
        <v>32</v>
      </c>
      <c r="T588" s="6" t="s">
        <v>55</v>
      </c>
      <c r="U588" s="8" t="s">
        <v>4871</v>
      </c>
      <c r="V588" s="8" t="s">
        <v>114</v>
      </c>
      <c r="W588" s="8"/>
      <c r="X588" s="8" t="s">
        <v>14868</v>
      </c>
      <c r="Y588" s="8"/>
      <c r="Z588" s="116"/>
      <c r="AA588" s="116"/>
      <c r="AB588" s="116"/>
      <c r="AC588" s="116"/>
      <c r="AD588" s="116"/>
      <c r="AE588" s="116"/>
      <c r="AF588" s="116"/>
      <c r="AG588" s="116"/>
    </row>
    <row r="589" spans="1:33" ht="90" hidden="1" x14ac:dyDescent="0.2">
      <c r="A589" s="8">
        <v>586</v>
      </c>
      <c r="B589" s="11" t="s">
        <v>7268</v>
      </c>
      <c r="C589" s="11" t="s">
        <v>2</v>
      </c>
      <c r="D589" s="13" t="s">
        <v>7269</v>
      </c>
      <c r="E589" s="7" t="s">
        <v>4</v>
      </c>
      <c r="F589" s="7" t="s">
        <v>5347</v>
      </c>
      <c r="G589" s="7"/>
      <c r="H589" s="12"/>
      <c r="I589" s="8"/>
      <c r="J589" s="12"/>
      <c r="K589" s="8" t="s">
        <v>52</v>
      </c>
      <c r="L589" s="7">
        <v>2024</v>
      </c>
      <c r="M589" s="8" t="s">
        <v>6</v>
      </c>
      <c r="N589" s="8" t="s">
        <v>12</v>
      </c>
      <c r="O589" s="7" t="s">
        <v>7270</v>
      </c>
      <c r="P589" s="13" t="str">
        <f t="shared" si="18"/>
        <v>Sangeetha S., Kanagaraj K., Prasath N., Saradha S., "Multiobjective Gannet Dung Beetle Optimization for routing in IoT-WSN", Peer-to-Peer Networking and Applications,2024, DOI: 10.1007/s12083-024-01790-z</v>
      </c>
      <c r="Q589" s="11" t="str">
        <f t="shared" si="19"/>
        <v>Sangeetha S., Kanagaraj K., Prasath N., Saradha S., "Multiobjective Gannet Dung Beetle Optimization for routing in IoT-WSN", Peer-to-Peer Networking and Applications,2024, DOI: 10.1007/s12083-024-01790-z</v>
      </c>
      <c r="R589" s="11" t="s">
        <v>7271</v>
      </c>
      <c r="S589" s="37" t="s">
        <v>32</v>
      </c>
      <c r="T589" s="6" t="s">
        <v>55</v>
      </c>
      <c r="U589" s="8" t="s">
        <v>80</v>
      </c>
      <c r="V589" s="8" t="s">
        <v>80</v>
      </c>
      <c r="W589" s="8"/>
      <c r="X589" s="8" t="s">
        <v>14868</v>
      </c>
      <c r="Y589" s="8"/>
      <c r="Z589" s="116"/>
      <c r="AA589" s="116"/>
      <c r="AB589" s="116"/>
      <c r="AC589" s="116"/>
      <c r="AD589" s="116"/>
      <c r="AE589" s="116"/>
      <c r="AF589" s="116"/>
      <c r="AG589" s="116"/>
    </row>
    <row r="590" spans="1:33" ht="90" hidden="1" x14ac:dyDescent="0.2">
      <c r="A590" s="8">
        <v>587</v>
      </c>
      <c r="B590" s="11" t="s">
        <v>9149</v>
      </c>
      <c r="C590" s="11" t="s">
        <v>2</v>
      </c>
      <c r="D590" s="13" t="s">
        <v>9150</v>
      </c>
      <c r="E590" s="7" t="s">
        <v>4</v>
      </c>
      <c r="F590" s="7" t="s">
        <v>9151</v>
      </c>
      <c r="G590" s="7"/>
      <c r="H590" s="12"/>
      <c r="I590" s="8"/>
      <c r="J590" s="12"/>
      <c r="K590" s="8" t="s">
        <v>52</v>
      </c>
      <c r="L590" s="7">
        <v>2024</v>
      </c>
      <c r="M590" s="8" t="s">
        <v>6</v>
      </c>
      <c r="N590" s="8" t="s">
        <v>12</v>
      </c>
      <c r="O590" s="7" t="s">
        <v>9152</v>
      </c>
      <c r="P590" s="13" t="str">
        <f t="shared" si="18"/>
        <v>Ramasamy K., Manoharan M., Narayanasamy P., Williams R.B., "Hybrid technique for leveraging unit commitment in smart grids: minimizing operating costs and carbon dioxide emissions", Environment, Development and Sustainability,2024, DOI: 10.1007/s10668-024-05507-3</v>
      </c>
      <c r="Q590" s="11" t="str">
        <f t="shared" si="19"/>
        <v>Ramasamy K., Manoharan M., Narayanasamy P., Williams R.B., "Hybrid technique for leveraging unit commitment in smart grids: minimizing operating costs and carbon dioxide emissions", Environment, Development and Sustainability,2024, DOI: 10.1007/s10668-024-05507-3</v>
      </c>
      <c r="R590" s="11" t="s">
        <v>9153</v>
      </c>
      <c r="S590" s="37" t="s">
        <v>32</v>
      </c>
      <c r="T590" s="6" t="s">
        <v>55</v>
      </c>
      <c r="U590" s="8" t="s">
        <v>128</v>
      </c>
      <c r="V590" s="8" t="s">
        <v>128</v>
      </c>
      <c r="W590" s="8"/>
      <c r="X590" s="8" t="s">
        <v>14868</v>
      </c>
      <c r="Y590" s="8"/>
      <c r="Z590" s="116"/>
      <c r="AA590" s="116"/>
      <c r="AB590" s="116"/>
      <c r="AC590" s="116"/>
      <c r="AD590" s="116"/>
      <c r="AE590" s="116"/>
      <c r="AF590" s="116"/>
      <c r="AG590" s="116"/>
    </row>
    <row r="591" spans="1:33" ht="90" hidden="1" x14ac:dyDescent="0.2">
      <c r="A591" s="8">
        <v>588</v>
      </c>
      <c r="B591" s="11" t="s">
        <v>9154</v>
      </c>
      <c r="C591" s="11" t="s">
        <v>2</v>
      </c>
      <c r="D591" s="13" t="s">
        <v>9155</v>
      </c>
      <c r="E591" s="7" t="s">
        <v>4</v>
      </c>
      <c r="F591" s="7" t="s">
        <v>29</v>
      </c>
      <c r="G591" s="7"/>
      <c r="H591" s="12"/>
      <c r="I591" s="8"/>
      <c r="J591" s="12"/>
      <c r="K591" s="8" t="s">
        <v>52</v>
      </c>
      <c r="L591" s="7">
        <v>2024</v>
      </c>
      <c r="M591" s="8" t="s">
        <v>6</v>
      </c>
      <c r="N591" s="8" t="s">
        <v>12</v>
      </c>
      <c r="O591" s="7" t="s">
        <v>9156</v>
      </c>
      <c r="P591" s="13" t="str">
        <f t="shared" si="18"/>
        <v>Prabu R., Yuvaraj G., Saravanan G., Pradhan R., "Influence of silane functionalized heat treated biosilica on mechanical, wear, and dynamic load–bearing properties of nettle fibre–reinforced vinyl ester composites", Biomass Conversion and Biorefinery,2024, DOI: 10.1007/s13399-024-06243-4</v>
      </c>
      <c r="Q591" s="11" t="str">
        <f t="shared" si="19"/>
        <v>Prabu R., Yuvaraj G., Saravanan G., Pradhan R., "Influence of silane functionalized heat treated biosilica on mechanical, wear, and dynamic load–bearing properties of nettle fibre–reinforced vinyl ester composites", Biomass Conversion and Biorefinery,2024, DOI: 10.1007/s13399-024-06243-4</v>
      </c>
      <c r="R591" s="11" t="s">
        <v>9157</v>
      </c>
      <c r="S591" s="37" t="s">
        <v>32</v>
      </c>
      <c r="T591" s="6" t="s">
        <v>55</v>
      </c>
      <c r="U591" s="8" t="s">
        <v>149</v>
      </c>
      <c r="V591" s="8" t="s">
        <v>149</v>
      </c>
      <c r="W591" s="8"/>
      <c r="X591" s="8" t="s">
        <v>14868</v>
      </c>
      <c r="Y591" s="8"/>
      <c r="Z591" s="116"/>
      <c r="AA591" s="116"/>
      <c r="AB591" s="116"/>
      <c r="AC591" s="116"/>
      <c r="AD591" s="116"/>
      <c r="AE591" s="116"/>
      <c r="AF591" s="116"/>
      <c r="AG591" s="116"/>
    </row>
    <row r="592" spans="1:33" ht="90" hidden="1" x14ac:dyDescent="0.2">
      <c r="A592" s="8">
        <v>589</v>
      </c>
      <c r="B592" s="11" t="s">
        <v>16482</v>
      </c>
      <c r="C592" s="11" t="s">
        <v>2</v>
      </c>
      <c r="D592" s="13" t="s">
        <v>9549</v>
      </c>
      <c r="E592" s="7" t="s">
        <v>4</v>
      </c>
      <c r="F592" s="7" t="s">
        <v>9550</v>
      </c>
      <c r="G592" s="7"/>
      <c r="H592" s="12"/>
      <c r="I592" s="8"/>
      <c r="J592" s="12"/>
      <c r="K592" s="8" t="s">
        <v>52</v>
      </c>
      <c r="L592" s="7">
        <v>2024</v>
      </c>
      <c r="M592" s="8" t="s">
        <v>6</v>
      </c>
      <c r="N592" s="8" t="s">
        <v>12</v>
      </c>
      <c r="O592" s="7" t="s">
        <v>9551</v>
      </c>
      <c r="P592" s="13" t="str">
        <f t="shared" si="18"/>
        <v>Arunachalam V., Kumareshan N., "An Effective Satin Bowerbird Optimization Based Modified Elman Recurrent Neural Network for Thigh Muscle Segmentation and Quantification in Patients Undergoing Total Knee Replacement (TKR)", Iranian Journal of Science and Technology - Transactions of Electrical Engineering,2024, DOI: 10.1007/s40998-024-00760-8</v>
      </c>
      <c r="Q592" s="11" t="str">
        <f t="shared" si="19"/>
        <v>Arunachalam V., Kumareshan N., "An Effective Satin Bowerbird Optimization Based Modified Elman Recurrent Neural Network for Thigh Muscle Segmentation and Quantification in Patients Undergoing Total Knee Replacement (TKR)", Iranian Journal of Science and Technology - Transactions of Electrical Engineering,2024, DOI: 10.1007/s40998-024-00760-8</v>
      </c>
      <c r="R592" s="11" t="s">
        <v>16483</v>
      </c>
      <c r="S592" s="37" t="s">
        <v>32</v>
      </c>
      <c r="T592" s="6" t="s">
        <v>55</v>
      </c>
      <c r="U592" s="8" t="s">
        <v>56</v>
      </c>
      <c r="V592" s="8" t="s">
        <v>56</v>
      </c>
      <c r="W592" s="8"/>
      <c r="X592" s="8" t="s">
        <v>14868</v>
      </c>
      <c r="Y592" s="8"/>
      <c r="Z592" s="116"/>
      <c r="AA592" s="116"/>
      <c r="AB592" s="116"/>
      <c r="AC592" s="116"/>
      <c r="AD592" s="116"/>
      <c r="AE592" s="116"/>
      <c r="AF592" s="116"/>
      <c r="AG592" s="116"/>
    </row>
    <row r="593" spans="1:35" ht="90" hidden="1" x14ac:dyDescent="0.2">
      <c r="A593" s="8">
        <v>590</v>
      </c>
      <c r="B593" s="11" t="s">
        <v>7272</v>
      </c>
      <c r="C593" s="11" t="s">
        <v>2</v>
      </c>
      <c r="D593" s="13" t="s">
        <v>7273</v>
      </c>
      <c r="E593" s="7" t="s">
        <v>4</v>
      </c>
      <c r="F593" s="7" t="s">
        <v>1946</v>
      </c>
      <c r="G593" s="7" t="s">
        <v>6</v>
      </c>
      <c r="H593" s="12">
        <v>14</v>
      </c>
      <c r="I593" s="8" t="s">
        <v>8</v>
      </c>
      <c r="J593" s="12">
        <v>1</v>
      </c>
      <c r="K593" s="8" t="s">
        <v>10</v>
      </c>
      <c r="L593" s="7">
        <v>2024</v>
      </c>
      <c r="M593" s="8" t="s">
        <v>6</v>
      </c>
      <c r="N593" s="8" t="s">
        <v>12</v>
      </c>
      <c r="O593" s="7" t="s">
        <v>7274</v>
      </c>
      <c r="P593" s="13" t="str">
        <f t="shared" si="18"/>
        <v>Singh B.; Sepahvand A.; Sihag P.; Singh K.; Prabha C.; Nag A.; Hassan M.M.; Vimal S.; Kang D., "Development of soft computing-based models for forecasting water quality index of Lorestan Province, Iran", Scientific Reports, 14, (1),2024, DOI: 10.1038/s41598-024-76894-w</v>
      </c>
      <c r="Q593" s="11" t="str">
        <f t="shared" si="19"/>
        <v>Singh B.; Sepahvand A.; Sihag P.; Singh K.; Prabha C.; Nag A.; Hassan M.M.; Vimal S.; Kang D., "Development of soft computing-based models for forecasting water quality index of Lorestan Province, Iran", Scientific Reports, 14, (1),2024, DOI: 10.1038/s41598-024-76894-w</v>
      </c>
      <c r="R593" s="11" t="s">
        <v>7275</v>
      </c>
      <c r="S593" s="37" t="s">
        <v>32</v>
      </c>
      <c r="T593" s="11" t="s">
        <v>55</v>
      </c>
      <c r="U593" s="8" t="s">
        <v>725</v>
      </c>
      <c r="V593" s="8" t="s">
        <v>725</v>
      </c>
      <c r="W593" s="8"/>
      <c r="X593" s="8" t="s">
        <v>14868</v>
      </c>
      <c r="Y593" s="8"/>
      <c r="Z593" s="116"/>
      <c r="AA593" s="116"/>
      <c r="AB593" s="116"/>
      <c r="AC593" s="116"/>
      <c r="AD593" s="116"/>
      <c r="AE593" s="116"/>
      <c r="AF593" s="116"/>
      <c r="AG593" s="116"/>
    </row>
    <row r="594" spans="1:35" ht="75" hidden="1" x14ac:dyDescent="0.2">
      <c r="A594" s="8">
        <v>591</v>
      </c>
      <c r="B594" s="11" t="s">
        <v>9158</v>
      </c>
      <c r="C594" s="11" t="s">
        <v>2</v>
      </c>
      <c r="D594" s="13" t="s">
        <v>9159</v>
      </c>
      <c r="E594" s="7" t="s">
        <v>4</v>
      </c>
      <c r="F594" s="7" t="s">
        <v>9160</v>
      </c>
      <c r="G594" s="7"/>
      <c r="H594" s="12"/>
      <c r="I594" s="8"/>
      <c r="J594" s="12"/>
      <c r="K594" s="8" t="s">
        <v>52</v>
      </c>
      <c r="L594" s="7">
        <v>2024</v>
      </c>
      <c r="M594" s="8" t="s">
        <v>6</v>
      </c>
      <c r="N594" s="8" t="s">
        <v>12</v>
      </c>
      <c r="O594" s="7" t="s">
        <v>9161</v>
      </c>
      <c r="P594" s="13" t="str">
        <f t="shared" si="18"/>
        <v>Arunarani S.; Prasanth A.; Pushpalatha N.; Ouaissa M., "Applications of Hyperautomation in Finance and Banking Industries", Hyperautomation for Next-Generation Industries,2024, DOI: 10.1002/9781394186518.ch9</v>
      </c>
      <c r="Q594" s="11" t="str">
        <f t="shared" si="19"/>
        <v>Arunarani S.; Prasanth A.; Pushpalatha N.; Ouaissa M., "Applications of Hyperautomation in Finance and Banking Industries", Hyperautomation for Next-Generation Industries,2024, DOI: 10.1002/9781394186518.ch9</v>
      </c>
      <c r="R594" s="11" t="s">
        <v>9162</v>
      </c>
      <c r="S594" s="37" t="s">
        <v>61</v>
      </c>
      <c r="T594" s="6" t="s">
        <v>61</v>
      </c>
      <c r="U594" s="8" t="s">
        <v>128</v>
      </c>
      <c r="V594" s="8" t="s">
        <v>128</v>
      </c>
      <c r="W594" s="8"/>
      <c r="X594" s="8" t="s">
        <v>14868</v>
      </c>
      <c r="Y594" s="8"/>
      <c r="Z594" s="116"/>
      <c r="AA594" s="116"/>
      <c r="AB594" s="116"/>
      <c r="AC594" s="116"/>
      <c r="AD594" s="116"/>
      <c r="AE594" s="116"/>
      <c r="AF594" s="116"/>
      <c r="AG594" s="116"/>
    </row>
    <row r="595" spans="1:35" ht="75" hidden="1" x14ac:dyDescent="0.2">
      <c r="A595" s="8">
        <v>592</v>
      </c>
      <c r="B595" s="11" t="s">
        <v>7276</v>
      </c>
      <c r="C595" s="11" t="s">
        <v>2</v>
      </c>
      <c r="D595" s="13" t="s">
        <v>7277</v>
      </c>
      <c r="E595" s="7" t="s">
        <v>4</v>
      </c>
      <c r="F595" s="7" t="s">
        <v>7278</v>
      </c>
      <c r="G595" s="7"/>
      <c r="H595" s="12"/>
      <c r="I595" s="8"/>
      <c r="J595" s="12"/>
      <c r="K595" s="8" t="s">
        <v>52</v>
      </c>
      <c r="L595" s="7">
        <v>2024</v>
      </c>
      <c r="M595" s="8" t="s">
        <v>6</v>
      </c>
      <c r="N595" s="8" t="s">
        <v>12</v>
      </c>
      <c r="O595" s="7" t="s">
        <v>7279</v>
      </c>
      <c r="P595" s="13" t="str">
        <f t="shared" si="18"/>
        <v>Singh A.; Sinha S.; Verma S.B.; Singh B.K., "Benefits and Challenges of Decentralization in Education for Resource Optimization and Improved Performance", Decentralized Systems and Distributed Computing,2024, DOI: 10.1002/9781394205127.ch8</v>
      </c>
      <c r="Q595" s="11" t="str">
        <f t="shared" si="19"/>
        <v>Singh A.; Sinha S.; Verma S.B.; Singh B.K., "Benefits and Challenges of Decentralization in Education for Resource Optimization and Improved Performance", Decentralized Systems and Distributed Computing,2024, DOI: 10.1002/9781394205127.ch8</v>
      </c>
      <c r="R595" s="11" t="s">
        <v>7280</v>
      </c>
      <c r="S595" s="37" t="s">
        <v>61</v>
      </c>
      <c r="T595" s="6" t="s">
        <v>61</v>
      </c>
      <c r="U595" s="8" t="s">
        <v>149</v>
      </c>
      <c r="V595" s="8" t="s">
        <v>149</v>
      </c>
      <c r="W595" s="8"/>
      <c r="X595" s="8" t="s">
        <v>14868</v>
      </c>
      <c r="Y595" s="8"/>
      <c r="Z595" s="116"/>
      <c r="AA595" s="116"/>
      <c r="AB595" s="116"/>
      <c r="AC595" s="116"/>
      <c r="AD595" s="116"/>
      <c r="AE595" s="116"/>
      <c r="AF595" s="116"/>
      <c r="AG595" s="116"/>
    </row>
    <row r="596" spans="1:35" ht="75" hidden="1" x14ac:dyDescent="0.2">
      <c r="A596" s="8">
        <v>593</v>
      </c>
      <c r="B596" s="11" t="s">
        <v>7281</v>
      </c>
      <c r="C596" s="11" t="s">
        <v>2</v>
      </c>
      <c r="D596" s="13" t="s">
        <v>7282</v>
      </c>
      <c r="E596" s="7" t="s">
        <v>4</v>
      </c>
      <c r="F596" s="7" t="s">
        <v>6269</v>
      </c>
      <c r="G596" s="7" t="s">
        <v>6</v>
      </c>
      <c r="H596" s="12">
        <v>13</v>
      </c>
      <c r="I596" s="8" t="s">
        <v>8</v>
      </c>
      <c r="J596" s="12">
        <v>3</v>
      </c>
      <c r="K596" s="8" t="s">
        <v>10</v>
      </c>
      <c r="L596" s="7">
        <v>2024</v>
      </c>
      <c r="M596" s="8" t="s">
        <v>6</v>
      </c>
      <c r="N596" s="8" t="s">
        <v>12</v>
      </c>
      <c r="O596" s="7" t="s">
        <v>7283</v>
      </c>
      <c r="P596" s="13" t="str">
        <f t="shared" si="18"/>
        <v>Kumar R.S.; Yuvaperiyasamy M.; Sathish R.; Miniappan P.K.; Premkumar R.; Arivalagan P., "Impact Loading on Polymer Nanocomposites-A Comprehensive Review", Journal of Environmental Nanotechnology, 13, (3),2024, DOI: 10.13074/jent.2024.09.243821</v>
      </c>
      <c r="Q596" s="11" t="str">
        <f t="shared" si="19"/>
        <v>Kumar R.S.; Yuvaperiyasamy M.; Sathish R.; Miniappan P.K.; Premkumar R.; Arivalagan P., "Impact Loading on Polymer Nanocomposites-A Comprehensive Review", Journal of Environmental Nanotechnology, 13, (3),2024, DOI: 10.13074/jent.2024.09.243821</v>
      </c>
      <c r="R596" s="11" t="s">
        <v>7284</v>
      </c>
      <c r="S596" s="37" t="s">
        <v>323</v>
      </c>
      <c r="T596" s="11" t="s">
        <v>17356</v>
      </c>
      <c r="U596" s="8" t="s">
        <v>149</v>
      </c>
      <c r="V596" s="8" t="s">
        <v>149</v>
      </c>
      <c r="W596" s="8"/>
      <c r="X596" s="8" t="s">
        <v>14868</v>
      </c>
      <c r="Y596" s="8"/>
      <c r="Z596" s="116"/>
      <c r="AA596" s="116"/>
      <c r="AB596" s="116"/>
      <c r="AC596" s="116"/>
      <c r="AD596" s="116"/>
      <c r="AE596" s="116"/>
      <c r="AF596" s="116"/>
      <c r="AG596" s="116"/>
    </row>
    <row r="597" spans="1:35" ht="75" hidden="1" x14ac:dyDescent="0.2">
      <c r="A597" s="8">
        <v>594</v>
      </c>
      <c r="B597" s="11" t="s">
        <v>7285</v>
      </c>
      <c r="C597" s="11" t="s">
        <v>2</v>
      </c>
      <c r="D597" s="13" t="s">
        <v>7286</v>
      </c>
      <c r="E597" s="7" t="s">
        <v>4</v>
      </c>
      <c r="F597" s="7" t="s">
        <v>1408</v>
      </c>
      <c r="G597" s="7" t="s">
        <v>6</v>
      </c>
      <c r="H597" s="12">
        <v>2837</v>
      </c>
      <c r="I597" s="8" t="s">
        <v>8</v>
      </c>
      <c r="J597" s="12">
        <v>1</v>
      </c>
      <c r="K597" s="8" t="s">
        <v>10</v>
      </c>
      <c r="L597" s="7">
        <v>2024</v>
      </c>
      <c r="M597" s="8" t="s">
        <v>6</v>
      </c>
      <c r="N597" s="8" t="s">
        <v>12</v>
      </c>
      <c r="O597" s="7" t="s">
        <v>7287</v>
      </c>
      <c r="P597" s="13" t="str">
        <f t="shared" si="18"/>
        <v>Vivek R.; Lalith Surya B.; Kishore A.T.; Jai Akash S.; Saikumar A., ""effortless Hydration: Exploring Automatic Water Dispensers"", Journal of Physics: Conference Series, 2837, (1),2024, DOI: 10.1088/1742-6596/2837/1/012006</v>
      </c>
      <c r="Q597" s="11" t="str">
        <f t="shared" si="19"/>
        <v>Vivek R.; Lalith Surya B.; Kishore A.T.; Jai Akash S.; Saikumar A., ""effortless Hydration: Exploring Automatic Water Dispensers"", Journal of Physics: Conference Series, 2837, (1),2024, DOI: 10.1088/1742-6596/2837/1/012006</v>
      </c>
      <c r="R597" s="11" t="s">
        <v>7288</v>
      </c>
      <c r="S597" s="37" t="s">
        <v>68</v>
      </c>
      <c r="T597" s="6" t="s">
        <v>68</v>
      </c>
      <c r="U597" s="8" t="s">
        <v>5095</v>
      </c>
      <c r="V597" s="8" t="s">
        <v>149</v>
      </c>
      <c r="W597" s="8" t="s">
        <v>3417</v>
      </c>
      <c r="X597" s="8" t="s">
        <v>14868</v>
      </c>
      <c r="Y597" s="8"/>
      <c r="Z597" s="116"/>
      <c r="AA597" s="116"/>
      <c r="AB597" s="116"/>
      <c r="AC597" s="116"/>
      <c r="AD597" s="116"/>
      <c r="AE597" s="116"/>
      <c r="AF597" s="116"/>
      <c r="AG597" s="116"/>
    </row>
    <row r="598" spans="1:35" ht="75" hidden="1" x14ac:dyDescent="0.2">
      <c r="A598" s="8">
        <v>595</v>
      </c>
      <c r="B598" s="11" t="s">
        <v>9163</v>
      </c>
      <c r="C598" s="11" t="s">
        <v>2</v>
      </c>
      <c r="D598" s="13" t="s">
        <v>9164</v>
      </c>
      <c r="E598" s="7" t="s">
        <v>4</v>
      </c>
      <c r="F598" s="7" t="s">
        <v>209</v>
      </c>
      <c r="G598" s="7"/>
      <c r="H598" s="12"/>
      <c r="I598" s="8"/>
      <c r="J598" s="12"/>
      <c r="K598" s="8" t="s">
        <v>52</v>
      </c>
      <c r="L598" s="7">
        <v>2024</v>
      </c>
      <c r="M598" s="8" t="s">
        <v>6</v>
      </c>
      <c r="N598" s="8" t="s">
        <v>12</v>
      </c>
      <c r="O598" s="7" t="s">
        <v>9165</v>
      </c>
      <c r="P598" s="13" t="str">
        <f t="shared" si="18"/>
        <v>Gunasekaran K.; Dhanasekaran S.; Kumar R.; Aswath S., "Advanced Beamforming and Multi-Access Edge Computing: Empowering Ultra-Reliable and Low-Latency Applications in 6G Networks", International Journal of Communication Systems,2024, DOI: 10.1002/dac.6027</v>
      </c>
      <c r="Q598" s="11" t="str">
        <f t="shared" si="19"/>
        <v>Gunasekaran K.; Dhanasekaran S.; Kumar R.; Aswath S., "Advanced Beamforming and Multi-Access Edge Computing: Empowering Ultra-Reliable and Low-Latency Applications in 6G Networks", International Journal of Communication Systems,2024, DOI: 10.1002/dac.6027</v>
      </c>
      <c r="R598" s="11" t="s">
        <v>9166</v>
      </c>
      <c r="S598" s="37" t="s">
        <v>32</v>
      </c>
      <c r="T598" s="11" t="s">
        <v>55</v>
      </c>
      <c r="U598" s="8" t="s">
        <v>56</v>
      </c>
      <c r="V598" s="8" t="s">
        <v>56</v>
      </c>
      <c r="W598" s="8"/>
      <c r="X598" s="8" t="s">
        <v>14868</v>
      </c>
      <c r="Y598" s="8"/>
      <c r="Z598" s="116"/>
      <c r="AA598" s="116"/>
      <c r="AB598" s="116"/>
      <c r="AC598" s="116"/>
      <c r="AD598" s="116"/>
      <c r="AE598" s="116"/>
      <c r="AF598" s="116"/>
      <c r="AG598" s="116"/>
    </row>
    <row r="599" spans="1:35" ht="75" hidden="1" x14ac:dyDescent="0.2">
      <c r="A599" s="8">
        <v>596</v>
      </c>
      <c r="B599" s="11" t="s">
        <v>9167</v>
      </c>
      <c r="C599" s="11" t="s">
        <v>2</v>
      </c>
      <c r="D599" s="13" t="s">
        <v>9168</v>
      </c>
      <c r="E599" s="7" t="s">
        <v>4</v>
      </c>
      <c r="F599" s="7" t="s">
        <v>9169</v>
      </c>
      <c r="G599" s="7"/>
      <c r="H599" s="12"/>
      <c r="I599" s="8"/>
      <c r="J599" s="12"/>
      <c r="K599" s="8" t="s">
        <v>52</v>
      </c>
      <c r="L599" s="7">
        <v>2024</v>
      </c>
      <c r="M599" s="8" t="s">
        <v>6</v>
      </c>
      <c r="N599" s="8" t="s">
        <v>12</v>
      </c>
      <c r="O599" s="7" t="s">
        <v>9170</v>
      </c>
      <c r="P599" s="13" t="str">
        <f t="shared" si="18"/>
        <v>Suganthi Evangeline C.; Lenin A.; Kumaravelu V.B., "Seamless Connectivity with Fuzzy-Based Unmanned Aerial Vehicle for VANET in Congested Zone", Unmanned Systems,2024, DOI: 10.1142/S2301385025500797</v>
      </c>
      <c r="Q599" s="11" t="str">
        <f t="shared" si="19"/>
        <v>Suganthi Evangeline C.; Lenin A.; Kumaravelu V.B., "Seamless Connectivity with Fuzzy-Based Unmanned Aerial Vehicle for VANET in Congested Zone", Unmanned Systems,2024, DOI: 10.1142/S2301385025500797</v>
      </c>
      <c r="R599" s="11" t="s">
        <v>9171</v>
      </c>
      <c r="S599" s="37" t="s">
        <v>32</v>
      </c>
      <c r="T599" s="11" t="s">
        <v>17357</v>
      </c>
      <c r="U599" s="8" t="s">
        <v>56</v>
      </c>
      <c r="V599" s="8" t="s">
        <v>56</v>
      </c>
      <c r="W599" s="8"/>
      <c r="X599" s="8" t="s">
        <v>14868</v>
      </c>
      <c r="Y599" s="8"/>
      <c r="Z599" s="116"/>
      <c r="AA599" s="116"/>
      <c r="AB599" s="116"/>
      <c r="AC599" s="116"/>
      <c r="AD599" s="116"/>
      <c r="AE599" s="116"/>
      <c r="AF599" s="116"/>
      <c r="AG599" s="116"/>
    </row>
    <row r="600" spans="1:35" ht="75" hidden="1" x14ac:dyDescent="0.2">
      <c r="A600" s="8">
        <v>597</v>
      </c>
      <c r="B600" s="11" t="s">
        <v>7289</v>
      </c>
      <c r="C600" s="11" t="s">
        <v>2</v>
      </c>
      <c r="D600" s="13" t="s">
        <v>7290</v>
      </c>
      <c r="E600" s="7" t="s">
        <v>4</v>
      </c>
      <c r="F600" s="7" t="s">
        <v>1408</v>
      </c>
      <c r="G600" s="7" t="s">
        <v>6</v>
      </c>
      <c r="H600" s="12">
        <v>2837</v>
      </c>
      <c r="I600" s="8" t="s">
        <v>8</v>
      </c>
      <c r="J600" s="12">
        <v>1</v>
      </c>
      <c r="K600" s="8" t="s">
        <v>10</v>
      </c>
      <c r="L600" s="7">
        <v>2024</v>
      </c>
      <c r="M600" s="8" t="s">
        <v>6</v>
      </c>
      <c r="N600" s="8" t="s">
        <v>12</v>
      </c>
      <c r="O600" s="7" t="s">
        <v>7291</v>
      </c>
      <c r="P600" s="13" t="str">
        <f t="shared" si="18"/>
        <v>Karthik Reddy G.; Singh P.; Ravi K.C.; Anusha B.; Gowri C.; Vivek R., "Modeling and Analysis of MEMS Electrostatic Energy Harvesting System", Journal of Physics: Conference Series, 2837, (1),2024, DOI: 10.1088/1742-6596/2837/1/012104</v>
      </c>
      <c r="Q600" s="11" t="str">
        <f t="shared" si="19"/>
        <v>Karthik Reddy G.; Singh P.; Ravi K.C.; Anusha B.; Gowri C.; Vivek R., "Modeling and Analysis of MEMS Electrostatic Energy Harvesting System", Journal of Physics: Conference Series, 2837, (1),2024, DOI: 10.1088/1742-6596/2837/1/012104</v>
      </c>
      <c r="R600" s="11" t="s">
        <v>7292</v>
      </c>
      <c r="S600" s="37" t="s">
        <v>68</v>
      </c>
      <c r="T600" s="6" t="s">
        <v>68</v>
      </c>
      <c r="U600" s="8" t="s">
        <v>149</v>
      </c>
      <c r="V600" s="8" t="s">
        <v>149</v>
      </c>
      <c r="W600" s="8"/>
      <c r="X600" s="8" t="s">
        <v>14868</v>
      </c>
      <c r="Y600" s="8"/>
      <c r="Z600" s="116"/>
      <c r="AA600" s="116"/>
      <c r="AB600" s="116"/>
      <c r="AC600" s="116"/>
      <c r="AD600" s="116"/>
      <c r="AE600" s="116"/>
      <c r="AF600" s="116"/>
      <c r="AG600" s="116"/>
    </row>
    <row r="601" spans="1:35" ht="75" hidden="1" x14ac:dyDescent="0.2">
      <c r="A601" s="8">
        <v>598</v>
      </c>
      <c r="B601" s="11" t="s">
        <v>7293</v>
      </c>
      <c r="C601" s="11" t="s">
        <v>2</v>
      </c>
      <c r="D601" s="13" t="s">
        <v>7294</v>
      </c>
      <c r="E601" s="7" t="s">
        <v>4</v>
      </c>
      <c r="F601" s="7" t="s">
        <v>1408</v>
      </c>
      <c r="G601" s="7" t="s">
        <v>6</v>
      </c>
      <c r="H601" s="12">
        <v>2837</v>
      </c>
      <c r="I601" s="8" t="s">
        <v>8</v>
      </c>
      <c r="J601" s="12">
        <v>1</v>
      </c>
      <c r="K601" s="8" t="s">
        <v>10</v>
      </c>
      <c r="L601" s="7">
        <v>2024</v>
      </c>
      <c r="M601" s="8" t="s">
        <v>6</v>
      </c>
      <c r="N601" s="8" t="s">
        <v>12</v>
      </c>
      <c r="O601" s="7" t="s">
        <v>7295</v>
      </c>
      <c r="P601" s="13" t="str">
        <f t="shared" si="18"/>
        <v>Vivek R.; Venkatesh S.; Satyanarayana Gupta M.; Kavin Kumaar S.S.; Sivashri J.T.; Aswin G.; Jagadheep A., "Particle disseverment study in square-cylinder vortex separator by Centrifugal action in CFD", Journal of Physics: Conference Series, 2837, (1),2024, DOI: 10.1088/1742-6596/2837/1/012027</v>
      </c>
      <c r="Q601" s="11" t="str">
        <f t="shared" si="19"/>
        <v>Vivek R.; Venkatesh S.; Satyanarayana Gupta M.; Kavin Kumaar S.S.; Sivashri J.T.; Aswin G.; Jagadheep A., "Particle disseverment study in square-cylinder vortex separator by Centrifugal action in CFD", Journal of Physics: Conference Series, 2837, (1),2024, DOI: 10.1088/1742-6596/2837/1/012027</v>
      </c>
      <c r="R601" s="11" t="s">
        <v>7296</v>
      </c>
      <c r="S601" s="37" t="s">
        <v>68</v>
      </c>
      <c r="T601" s="6" t="s">
        <v>68</v>
      </c>
      <c r="U601" s="8" t="s">
        <v>5095</v>
      </c>
      <c r="V601" s="8" t="s">
        <v>149</v>
      </c>
      <c r="W601" s="8" t="s">
        <v>3417</v>
      </c>
      <c r="X601" s="8" t="s">
        <v>14868</v>
      </c>
      <c r="Y601" s="8"/>
      <c r="Z601" s="116"/>
      <c r="AA601" s="116"/>
      <c r="AB601" s="116"/>
      <c r="AC601" s="116"/>
      <c r="AD601" s="116"/>
      <c r="AE601" s="116"/>
      <c r="AF601" s="116"/>
      <c r="AG601" s="116"/>
    </row>
    <row r="602" spans="1:35" ht="75" hidden="1" x14ac:dyDescent="0.2">
      <c r="A602" s="8">
        <v>599</v>
      </c>
      <c r="B602" s="11" t="s">
        <v>7297</v>
      </c>
      <c r="C602" s="11" t="s">
        <v>2</v>
      </c>
      <c r="D602" s="13" t="s">
        <v>7298</v>
      </c>
      <c r="E602" s="7" t="s">
        <v>4</v>
      </c>
      <c r="F602" s="7" t="s">
        <v>1408</v>
      </c>
      <c r="G602" s="7" t="s">
        <v>6</v>
      </c>
      <c r="H602" s="12">
        <v>2837</v>
      </c>
      <c r="I602" s="8" t="s">
        <v>8</v>
      </c>
      <c r="J602" s="12">
        <v>1</v>
      </c>
      <c r="K602" s="8" t="s">
        <v>10</v>
      </c>
      <c r="L602" s="7">
        <v>2024</v>
      </c>
      <c r="M602" s="8" t="s">
        <v>6</v>
      </c>
      <c r="N602" s="8" t="s">
        <v>12</v>
      </c>
      <c r="O602" s="7" t="s">
        <v>7299</v>
      </c>
      <c r="P602" s="13" t="str">
        <f t="shared" si="18"/>
        <v>Vivek R.; Ganeshkumar S.; Dharanikumar S.; Rameshbabu R.; Balasubramani S.; Vivek Anand A., "Impact on pitting corrosion in Martensitic Stainless Steel: The Effect of Annealing Response", Journal of Physics: Conference Series, 2837, (1),2024, DOI: 10.1088/1742-6596/2837/1/012007</v>
      </c>
      <c r="Q602" s="11" t="str">
        <f t="shared" si="19"/>
        <v>Vivek R.; Ganeshkumar S.; Dharanikumar S.; Rameshbabu R.; Balasubramani S.; Vivek Anand A., "Impact on pitting corrosion in Martensitic Stainless Steel: The Effect of Annealing Response", Journal of Physics: Conference Series, 2837, (1),2024, DOI: 10.1088/1742-6596/2837/1/012007</v>
      </c>
      <c r="R602" s="11" t="s">
        <v>7300</v>
      </c>
      <c r="S602" s="37" t="s">
        <v>68</v>
      </c>
      <c r="T602" s="6" t="s">
        <v>68</v>
      </c>
      <c r="U602" s="8" t="s">
        <v>5095</v>
      </c>
      <c r="V602" s="8" t="s">
        <v>149</v>
      </c>
      <c r="W602" s="8" t="s">
        <v>3417</v>
      </c>
      <c r="X602" s="8" t="s">
        <v>14868</v>
      </c>
      <c r="Y602" s="8"/>
      <c r="Z602" s="116"/>
      <c r="AA602" s="116"/>
      <c r="AB602" s="116"/>
      <c r="AC602" s="116"/>
      <c r="AD602" s="116"/>
      <c r="AE602" s="116"/>
      <c r="AF602" s="116"/>
      <c r="AG602" s="116"/>
    </row>
    <row r="603" spans="1:35" ht="75" hidden="1" x14ac:dyDescent="0.2">
      <c r="A603" s="8">
        <v>600</v>
      </c>
      <c r="B603" s="11" t="s">
        <v>7301</v>
      </c>
      <c r="C603" s="11" t="s">
        <v>2</v>
      </c>
      <c r="D603" s="13" t="s">
        <v>7302</v>
      </c>
      <c r="E603" s="7" t="s">
        <v>4</v>
      </c>
      <c r="F603" s="7" t="s">
        <v>1408</v>
      </c>
      <c r="G603" s="7" t="s">
        <v>6</v>
      </c>
      <c r="H603" s="12">
        <v>2837</v>
      </c>
      <c r="I603" s="8" t="s">
        <v>8</v>
      </c>
      <c r="J603" s="12">
        <v>1</v>
      </c>
      <c r="K603" s="8" t="s">
        <v>10</v>
      </c>
      <c r="L603" s="7">
        <v>2024</v>
      </c>
      <c r="M603" s="8" t="s">
        <v>6</v>
      </c>
      <c r="N603" s="8" t="s">
        <v>12</v>
      </c>
      <c r="O603" s="7" t="s">
        <v>7303</v>
      </c>
      <c r="P603" s="13" t="str">
        <f t="shared" si="18"/>
        <v>Naveenprabhu V.; Veeramanikandan K.; Ragu S.; Hariharan S.; Sravanthi G., "Study on Enhanced Transfer Characteristic in Heat Exchanger Tubes with Low Fins", Journal of Physics: Conference Series, 2837, (1),2024, DOI: 10.1088/1742-6596/2837/1/012058</v>
      </c>
      <c r="Q603" s="11" t="str">
        <f t="shared" si="19"/>
        <v>Naveenprabhu V.; Veeramanikandan K.; Ragu S.; Hariharan S.; Sravanthi G., "Study on Enhanced Transfer Characteristic in Heat Exchanger Tubes with Low Fins", Journal of Physics: Conference Series, 2837, (1),2024, DOI: 10.1088/1742-6596/2837/1/012058</v>
      </c>
      <c r="R603" s="11" t="s">
        <v>7304</v>
      </c>
      <c r="S603" s="37" t="s">
        <v>68</v>
      </c>
      <c r="T603" s="6" t="s">
        <v>68</v>
      </c>
      <c r="U603" s="8" t="s">
        <v>149</v>
      </c>
      <c r="V603" s="8" t="s">
        <v>149</v>
      </c>
      <c r="W603" s="8" t="s">
        <v>2470</v>
      </c>
      <c r="X603" s="8" t="s">
        <v>14868</v>
      </c>
      <c r="Y603" s="8"/>
      <c r="Z603" s="116"/>
      <c r="AA603" s="116"/>
      <c r="AB603" s="116"/>
      <c r="AC603" s="116"/>
      <c r="AD603" s="116"/>
      <c r="AE603" s="116"/>
      <c r="AF603" s="116"/>
      <c r="AG603" s="116"/>
    </row>
    <row r="604" spans="1:35" ht="75" hidden="1" x14ac:dyDescent="0.2">
      <c r="A604" s="8">
        <v>601</v>
      </c>
      <c r="B604" s="40" t="s">
        <v>9172</v>
      </c>
      <c r="C604" s="40" t="s">
        <v>2</v>
      </c>
      <c r="D604" s="41" t="s">
        <v>9173</v>
      </c>
      <c r="E604" s="42" t="s">
        <v>4</v>
      </c>
      <c r="F604" s="42" t="s">
        <v>5430</v>
      </c>
      <c r="G604" s="7" t="s">
        <v>6</v>
      </c>
      <c r="H604" s="43" t="s">
        <v>9174</v>
      </c>
      <c r="I604" s="8"/>
      <c r="J604" s="43"/>
      <c r="K604" s="8" t="s">
        <v>52</v>
      </c>
      <c r="L604" s="42">
        <v>2024</v>
      </c>
      <c r="M604" s="8" t="s">
        <v>6</v>
      </c>
      <c r="N604" s="8" t="s">
        <v>12</v>
      </c>
      <c r="O604" s="42" t="s">
        <v>9175</v>
      </c>
      <c r="P604" s="41" t="str">
        <f t="shared" si="18"/>
        <v>Salagrama S., Garg A., Logeshwaran J., Kushwaha S.S., Kumar R., "Machine Learning and the Internet of Things for Industrial Process Improvement", Communications in Computer and Information Science, 2185 CCIS,2024, DOI: 10.1007/978-3-031-71484-9_28</v>
      </c>
      <c r="Q604" s="40" t="str">
        <f t="shared" si="19"/>
        <v>Salagrama S., Garg A., Logeshwaran J., Kushwaha S.S., Kumar R., "Machine Learning and the Internet of Things for Industrial Process Improvement", Communications in Computer and Information Science, 2185 CCIS,2024, DOI: 10.1007/978-3-031-71484-9_28</v>
      </c>
      <c r="R604" s="40" t="s">
        <v>9176</v>
      </c>
      <c r="S604" s="121" t="s">
        <v>3416</v>
      </c>
      <c r="T604" s="40" t="s">
        <v>3416</v>
      </c>
      <c r="U604" s="8" t="s">
        <v>56</v>
      </c>
      <c r="V604" s="8" t="s">
        <v>56</v>
      </c>
      <c r="W604" s="8" t="s">
        <v>1939</v>
      </c>
      <c r="X604" s="8" t="s">
        <v>14868</v>
      </c>
      <c r="Y604" s="8"/>
      <c r="Z604" s="122"/>
      <c r="AA604" s="122"/>
      <c r="AB604" s="122"/>
      <c r="AC604" s="122"/>
      <c r="AD604" s="122"/>
      <c r="AE604" s="122"/>
      <c r="AF604" s="122"/>
      <c r="AG604" s="122"/>
      <c r="AH604" s="123"/>
      <c r="AI604" s="123"/>
    </row>
    <row r="605" spans="1:35" ht="90" hidden="1" x14ac:dyDescent="0.2">
      <c r="A605" s="8">
        <v>602</v>
      </c>
      <c r="B605" s="11" t="s">
        <v>7305</v>
      </c>
      <c r="C605" s="11" t="s">
        <v>2</v>
      </c>
      <c r="D605" s="13" t="s">
        <v>7306</v>
      </c>
      <c r="E605" s="7" t="s">
        <v>4</v>
      </c>
      <c r="F605" s="7" t="s">
        <v>7307</v>
      </c>
      <c r="G605" s="7" t="s">
        <v>6</v>
      </c>
      <c r="H605" s="12">
        <v>6</v>
      </c>
      <c r="I605" s="8" t="s">
        <v>8</v>
      </c>
      <c r="J605" s="12">
        <v>11</v>
      </c>
      <c r="K605" s="8" t="s">
        <v>10</v>
      </c>
      <c r="L605" s="7">
        <v>2024</v>
      </c>
      <c r="M605" s="8" t="s">
        <v>6</v>
      </c>
      <c r="N605" s="8" t="s">
        <v>12</v>
      </c>
      <c r="O605" s="7" t="s">
        <v>7308</v>
      </c>
      <c r="P605" s="13" t="str">
        <f t="shared" si="18"/>
        <v>Krishnamoorthy U., Lakshmipathy P., Ramya M., Fayek H.H., "Navigating the future of healthcare with innovations and challenges in implantable battery technology for biomedical devices", Discover Applied Sciences, 6, (11),2024, DOI: 10.1007/s42452-024-06278-2</v>
      </c>
      <c r="Q605" s="11" t="str">
        <f t="shared" si="19"/>
        <v>Krishnamoorthy U., Lakshmipathy P., Ramya M., Fayek H.H., "Navigating the future of healthcare with innovations and challenges in implantable battery technology for biomedical devices", Discover Applied Sciences, 6, (11),2024, DOI: 10.1007/s42452-024-06278-2</v>
      </c>
      <c r="R605" s="11" t="s">
        <v>7309</v>
      </c>
      <c r="S605" s="37" t="s">
        <v>323</v>
      </c>
      <c r="T605" s="11" t="s">
        <v>17357</v>
      </c>
      <c r="U605" s="8" t="s">
        <v>56</v>
      </c>
      <c r="V605" s="8" t="s">
        <v>56</v>
      </c>
      <c r="W605" s="8" t="s">
        <v>7310</v>
      </c>
      <c r="X605" s="8" t="s">
        <v>14868</v>
      </c>
      <c r="Y605" s="8"/>
      <c r="Z605" s="116"/>
      <c r="AA605" s="116"/>
      <c r="AB605" s="116"/>
      <c r="AC605" s="116"/>
      <c r="AD605" s="116"/>
      <c r="AE605" s="116"/>
      <c r="AF605" s="116"/>
      <c r="AG605" s="116"/>
    </row>
    <row r="606" spans="1:35" ht="90" hidden="1" x14ac:dyDescent="0.2">
      <c r="A606" s="8">
        <v>603</v>
      </c>
      <c r="B606" s="11" t="s">
        <v>7311</v>
      </c>
      <c r="C606" s="11" t="s">
        <v>2</v>
      </c>
      <c r="D606" s="13" t="s">
        <v>7312</v>
      </c>
      <c r="E606" s="7" t="s">
        <v>4</v>
      </c>
      <c r="F606" s="7" t="s">
        <v>51</v>
      </c>
      <c r="G606" s="7" t="s">
        <v>6</v>
      </c>
      <c r="H606" s="12">
        <v>19</v>
      </c>
      <c r="I606" s="8" t="s">
        <v>8</v>
      </c>
      <c r="J606" s="12">
        <v>5</v>
      </c>
      <c r="K606" s="8" t="s">
        <v>10</v>
      </c>
      <c r="L606" s="7">
        <v>2024</v>
      </c>
      <c r="M606" s="8" t="s">
        <v>6</v>
      </c>
      <c r="N606" s="8" t="s">
        <v>12</v>
      </c>
      <c r="O606" s="7" t="s">
        <v>7313</v>
      </c>
      <c r="P606" s="13" t="str">
        <f t="shared" si="18"/>
        <v>Dhanasekar S., Martin Sagayam K., Pandey B.K., Pandey D., "Refractive Index Sensing Using Metamaterial Absorbing Augmentation in Elliptical Graphene Arrays", Plasmonics, 19, (5),2024, DOI: 10.1007/s11468-023-02152-w</v>
      </c>
      <c r="Q606" s="11" t="str">
        <f t="shared" si="19"/>
        <v>Dhanasekar S., Martin Sagayam K., Pandey B.K., Pandey D., "Refractive Index Sensing Using Metamaterial Absorbing Augmentation in Elliptical Graphene Arrays", Plasmonics, 19, (5),2024, DOI: 10.1007/s11468-023-02152-w</v>
      </c>
      <c r="R606" s="11" t="s">
        <v>7314</v>
      </c>
      <c r="S606" s="37" t="s">
        <v>32</v>
      </c>
      <c r="T606" s="11" t="s">
        <v>55</v>
      </c>
      <c r="U606" s="8" t="s">
        <v>56</v>
      </c>
      <c r="V606" s="8" t="s">
        <v>56</v>
      </c>
      <c r="W606" s="8" t="s">
        <v>490</v>
      </c>
      <c r="X606" s="8" t="s">
        <v>14868</v>
      </c>
      <c r="Y606" s="8"/>
      <c r="Z606" s="116"/>
      <c r="AA606" s="116"/>
      <c r="AB606" s="116"/>
      <c r="AC606" s="116"/>
      <c r="AD606" s="116"/>
      <c r="AE606" s="116"/>
      <c r="AF606" s="116"/>
      <c r="AG606" s="116"/>
    </row>
    <row r="607" spans="1:35" ht="75" hidden="1" x14ac:dyDescent="0.2">
      <c r="A607" s="8">
        <v>604</v>
      </c>
      <c r="B607" s="11" t="s">
        <v>7315</v>
      </c>
      <c r="C607" s="11" t="s">
        <v>2</v>
      </c>
      <c r="D607" s="13" t="s">
        <v>7316</v>
      </c>
      <c r="E607" s="7" t="s">
        <v>4</v>
      </c>
      <c r="F607" s="7" t="s">
        <v>7317</v>
      </c>
      <c r="G607" s="7"/>
      <c r="H607" s="12"/>
      <c r="I607" s="8"/>
      <c r="J607" s="12"/>
      <c r="K607" s="8" t="s">
        <v>52</v>
      </c>
      <c r="L607" s="7">
        <v>2024</v>
      </c>
      <c r="M607" s="8" t="s">
        <v>6</v>
      </c>
      <c r="N607" s="8" t="s">
        <v>12</v>
      </c>
      <c r="O607" s="7" t="s">
        <v>7318</v>
      </c>
      <c r="P607" s="13" t="str">
        <f t="shared" si="18"/>
        <v>Evangelin Sonia S.V., Nedunchezhian R., Rajalakshmi M., Kavya S.P., Parveen H.S., Jerusha Miraclin Dulcie B., "A Multi-Dimensional Deep Learning Approach for Enhanced Cardiovascular Disease Diagnosis using ECG Signals", 8th International Conference on I-SMAC (IoT in Social, Mobile, Analytics and Cloud), I-SMAC 2024 - Proceedings,2024, DOI: 10.1109/I-SMAC61858.2024.10714668</v>
      </c>
      <c r="Q607" s="11" t="str">
        <f t="shared" si="19"/>
        <v>Evangelin Sonia S.V., Nedunchezhian R., Rajalakshmi M., Kavya S.P., Parveen H.S., Jerusha Miraclin Dulcie B., "A Multi-Dimensional Deep Learning Approach for Enhanced Cardiovascular Disease Diagnosis using ECG Signals", 8th International Conference on I-SMAC (IoT in Social, Mobile, Analytics and Cloud), I-SMAC 2024 - Proceedings,2024, DOI: 10.1109/I-SMAC61858.2024.10714668</v>
      </c>
      <c r="R607" s="11" t="s">
        <v>7319</v>
      </c>
      <c r="S607" s="37" t="s">
        <v>3416</v>
      </c>
      <c r="T607" s="6" t="s">
        <v>3416</v>
      </c>
      <c r="U607" s="8" t="s">
        <v>80</v>
      </c>
      <c r="V607" s="8" t="s">
        <v>80</v>
      </c>
      <c r="W607" s="8" t="s">
        <v>726</v>
      </c>
      <c r="X607" s="8" t="s">
        <v>14868</v>
      </c>
      <c r="Y607" s="8"/>
      <c r="Z607" s="116"/>
      <c r="AA607" s="116"/>
      <c r="AB607" s="116"/>
      <c r="AC607" s="116"/>
      <c r="AD607" s="116"/>
      <c r="AE607" s="116"/>
      <c r="AF607" s="116"/>
      <c r="AG607" s="116"/>
    </row>
    <row r="608" spans="1:35" ht="60" hidden="1" x14ac:dyDescent="0.2">
      <c r="A608" s="8">
        <v>605</v>
      </c>
      <c r="B608" s="11" t="s">
        <v>7320</v>
      </c>
      <c r="C608" s="11" t="s">
        <v>2</v>
      </c>
      <c r="D608" s="13" t="s">
        <v>7321</v>
      </c>
      <c r="E608" s="7" t="s">
        <v>4</v>
      </c>
      <c r="F608" s="7" t="s">
        <v>7317</v>
      </c>
      <c r="G608" s="7"/>
      <c r="H608" s="12"/>
      <c r="I608" s="8"/>
      <c r="J608" s="12"/>
      <c r="K608" s="8" t="s">
        <v>52</v>
      </c>
      <c r="L608" s="7">
        <v>2024</v>
      </c>
      <c r="M608" s="8" t="s">
        <v>6</v>
      </c>
      <c r="N608" s="8" t="s">
        <v>12</v>
      </c>
      <c r="O608" s="7" t="s">
        <v>7322</v>
      </c>
      <c r="P608" s="13" t="str">
        <f t="shared" si="18"/>
        <v>Sowmiya R., Revathi P., Ragunath D., Sindhuja S., Gokila P., Kalaivani T., "Multi-Modal LLM Driven Computer Interface", 8th International Conference on I-SMAC (IoT in Social, Mobile, Analytics and Cloud), I-SMAC 2024 - Proceedings,2024, DOI: 10.1109/I-SMAC61858.2024.10714846</v>
      </c>
      <c r="Q608" s="11" t="str">
        <f t="shared" si="19"/>
        <v>Sowmiya R., Revathi P., Ragunath D., Sindhuja S., Gokila P., Kalaivani T., "Multi-Modal LLM Driven Computer Interface", 8th International Conference on I-SMAC (IoT in Social, Mobile, Analytics and Cloud), I-SMAC 2024 - Proceedings,2024, DOI: 10.1109/I-SMAC61858.2024.10714846</v>
      </c>
      <c r="R608" s="11" t="s">
        <v>7323</v>
      </c>
      <c r="S608" s="37" t="s">
        <v>3416</v>
      </c>
      <c r="T608" s="6" t="s">
        <v>3416</v>
      </c>
      <c r="U608" s="8" t="s">
        <v>1325</v>
      </c>
      <c r="V608" s="8" t="s">
        <v>1325</v>
      </c>
      <c r="W608" s="8" t="s">
        <v>9293</v>
      </c>
      <c r="X608" s="8" t="s">
        <v>14868</v>
      </c>
      <c r="Y608" s="8"/>
      <c r="Z608" s="116"/>
      <c r="AA608" s="116"/>
      <c r="AB608" s="116"/>
      <c r="AC608" s="116"/>
      <c r="AD608" s="116"/>
      <c r="AE608" s="116"/>
      <c r="AF608" s="116"/>
      <c r="AG608" s="116"/>
    </row>
    <row r="609" spans="1:33" ht="75" hidden="1" x14ac:dyDescent="0.2">
      <c r="A609" s="8">
        <v>606</v>
      </c>
      <c r="B609" s="11" t="s">
        <v>16481</v>
      </c>
      <c r="C609" s="11" t="s">
        <v>2</v>
      </c>
      <c r="D609" s="13" t="s">
        <v>7326</v>
      </c>
      <c r="E609" s="7" t="s">
        <v>4</v>
      </c>
      <c r="F609" s="7" t="s">
        <v>7317</v>
      </c>
      <c r="G609" s="7"/>
      <c r="H609" s="12"/>
      <c r="I609" s="8"/>
      <c r="J609" s="12"/>
      <c r="K609" s="8" t="s">
        <v>52</v>
      </c>
      <c r="L609" s="7">
        <v>2024</v>
      </c>
      <c r="M609" s="8" t="s">
        <v>6</v>
      </c>
      <c r="N609" s="8" t="s">
        <v>12</v>
      </c>
      <c r="O609" s="7" t="s">
        <v>7327</v>
      </c>
      <c r="P609" s="13" t="str">
        <f t="shared" si="18"/>
        <v>Meena R.S., Singh H., Vasudevan K., Ekambaram S., Katiyar A., Kaliappan S., "Mitigating Voltage Sag in Power Systems with Proportional Integral Control using Tangent Search Algorithm and Multi-Fidelity Bayesian Neural Network", 8th International Conference on I-SMAC (IoT in Social, Mobile, Analytics and Cloud), I-SMAC 2024 - Proceedings,2024, DOI: 10.1109/I-SMAC61858.2024.10714602</v>
      </c>
      <c r="Q609" s="11" t="str">
        <f t="shared" si="19"/>
        <v>Meena R.S., Singh H., Vasudevan K., Ekambaram S., Katiyar A., Kaliappan S., "Mitigating Voltage Sag in Power Systems with Proportional Integral Control using Tangent Search Algorithm and Multi-Fidelity Bayesian Neural Network", 8th International Conference on I-SMAC (IoT in Social, Mobile, Analytics and Cloud), I-SMAC 2024 - Proceedings,2024, DOI: 10.1109/I-SMAC61858.2024.10714602</v>
      </c>
      <c r="R609" s="11" t="s">
        <v>7328</v>
      </c>
      <c r="S609" s="37" t="s">
        <v>3416</v>
      </c>
      <c r="T609" s="6" t="s">
        <v>3416</v>
      </c>
      <c r="U609" s="8" t="s">
        <v>601</v>
      </c>
      <c r="V609" s="8" t="s">
        <v>601</v>
      </c>
      <c r="W609" s="8" t="s">
        <v>3041</v>
      </c>
      <c r="X609" s="8" t="s">
        <v>14868</v>
      </c>
      <c r="Y609" s="8"/>
      <c r="Z609" s="116"/>
      <c r="AA609" s="116"/>
      <c r="AB609" s="116"/>
      <c r="AC609" s="116"/>
      <c r="AD609" s="116"/>
      <c r="AE609" s="116"/>
      <c r="AF609" s="116"/>
      <c r="AG609" s="116"/>
    </row>
    <row r="610" spans="1:33" ht="60" hidden="1" x14ac:dyDescent="0.2">
      <c r="A610" s="8">
        <v>607</v>
      </c>
      <c r="B610" s="11" t="s">
        <v>7329</v>
      </c>
      <c r="C610" s="11" t="s">
        <v>2</v>
      </c>
      <c r="D610" s="13" t="s">
        <v>7330</v>
      </c>
      <c r="E610" s="7" t="s">
        <v>4</v>
      </c>
      <c r="F610" s="7" t="s">
        <v>7317</v>
      </c>
      <c r="G610" s="7"/>
      <c r="H610" s="12"/>
      <c r="I610" s="8"/>
      <c r="J610" s="12"/>
      <c r="K610" s="8" t="s">
        <v>52</v>
      </c>
      <c r="L610" s="7">
        <v>2024</v>
      </c>
      <c r="M610" s="8" t="s">
        <v>6</v>
      </c>
      <c r="N610" s="8" t="s">
        <v>12</v>
      </c>
      <c r="O610" s="7" t="s">
        <v>7331</v>
      </c>
      <c r="P610" s="13" t="str">
        <f t="shared" si="18"/>
        <v>Manoharan S., Mahalakshmi B., Ananthi K., Sindhu M.P., "An Analysis of Radio Frequency Radiation Emitted by Smartphones", 8th International Conference on I-SMAC (IoT in Social, Mobile, Analytics and Cloud), I-SMAC 2024 - Proceedings,2024, DOI: 10.1109/I-SMAC61858.2024.10714888</v>
      </c>
      <c r="Q610" s="11" t="str">
        <f t="shared" si="19"/>
        <v>Manoharan S., Mahalakshmi B., Ananthi K., Sindhu M.P., "An Analysis of Radio Frequency Radiation Emitted by Smartphones", 8th International Conference on I-SMAC (IoT in Social, Mobile, Analytics and Cloud), I-SMAC 2024 - Proceedings,2024, DOI: 10.1109/I-SMAC61858.2024.10714888</v>
      </c>
      <c r="R610" s="11" t="s">
        <v>7332</v>
      </c>
      <c r="S610" s="37" t="s">
        <v>3416</v>
      </c>
      <c r="T610" s="6" t="s">
        <v>3416</v>
      </c>
      <c r="U610" s="8" t="s">
        <v>4871</v>
      </c>
      <c r="V610" s="8" t="s">
        <v>114</v>
      </c>
      <c r="W610" s="8" t="s">
        <v>2496</v>
      </c>
      <c r="X610" s="8" t="s">
        <v>14868</v>
      </c>
      <c r="Y610" s="8"/>
      <c r="Z610" s="116"/>
      <c r="AA610" s="116"/>
      <c r="AB610" s="116"/>
      <c r="AC610" s="116"/>
      <c r="AD610" s="116"/>
      <c r="AE610" s="116"/>
      <c r="AF610" s="116"/>
      <c r="AG610" s="116"/>
    </row>
    <row r="611" spans="1:33" ht="75" hidden="1" x14ac:dyDescent="0.2">
      <c r="A611" s="8">
        <v>608</v>
      </c>
      <c r="B611" s="11" t="s">
        <v>7333</v>
      </c>
      <c r="C611" s="11" t="s">
        <v>2</v>
      </c>
      <c r="D611" s="13" t="s">
        <v>7334</v>
      </c>
      <c r="E611" s="7" t="s">
        <v>4</v>
      </c>
      <c r="F611" s="7" t="s">
        <v>7317</v>
      </c>
      <c r="G611" s="7"/>
      <c r="H611" s="12"/>
      <c r="I611" s="8"/>
      <c r="J611" s="12"/>
      <c r="K611" s="8" t="s">
        <v>52</v>
      </c>
      <c r="L611" s="7">
        <v>2024</v>
      </c>
      <c r="M611" s="8" t="s">
        <v>6</v>
      </c>
      <c r="N611" s="8" t="s">
        <v>12</v>
      </c>
      <c r="O611" s="7" t="s">
        <v>7335</v>
      </c>
      <c r="P611" s="13" t="str">
        <f t="shared" si="18"/>
        <v>Varaprasad K.S.B., Sukhi Y., Subramaniyan S., Dhandapani R., Rajendiran M., Kaliappan S., "Enhancing Power Quality through Harmonic Reduction: A Triple-Memristor Hopfield Neural Network Approach", 8th International Conference on I-SMAC (IoT in Social, Mobile, Analytics and Cloud), I-SMAC 2024 - Proceedings,2024, DOI: 10.1109/I-SMAC61858.2024.10714719</v>
      </c>
      <c r="Q611" s="11" t="str">
        <f t="shared" si="19"/>
        <v>Varaprasad K.S.B., Sukhi Y., Subramaniyan S., Dhandapani R., Rajendiran M., Kaliappan S., "Enhancing Power Quality through Harmonic Reduction: A Triple-Memristor Hopfield Neural Network Approach", 8th International Conference on I-SMAC (IoT in Social, Mobile, Analytics and Cloud), I-SMAC 2024 - Proceedings,2024, DOI: 10.1109/I-SMAC61858.2024.10714719</v>
      </c>
      <c r="R611" s="11" t="s">
        <v>7336</v>
      </c>
      <c r="S611" s="37" t="s">
        <v>3416</v>
      </c>
      <c r="T611" s="6" t="s">
        <v>3416</v>
      </c>
      <c r="U611" s="8" t="s">
        <v>601</v>
      </c>
      <c r="V611" s="8" t="s">
        <v>601</v>
      </c>
      <c r="W611" s="8" t="s">
        <v>3907</v>
      </c>
      <c r="X611" s="8" t="s">
        <v>14868</v>
      </c>
      <c r="Y611" s="8"/>
      <c r="Z611" s="116"/>
      <c r="AA611" s="116"/>
      <c r="AB611" s="116"/>
      <c r="AC611" s="116"/>
      <c r="AD611" s="116"/>
      <c r="AE611" s="116"/>
      <c r="AF611" s="116"/>
      <c r="AG611" s="116"/>
    </row>
    <row r="612" spans="1:33" ht="75" hidden="1" x14ac:dyDescent="0.2">
      <c r="A612" s="8">
        <v>609</v>
      </c>
      <c r="B612" s="11" t="s">
        <v>7337</v>
      </c>
      <c r="C612" s="11" t="s">
        <v>2</v>
      </c>
      <c r="D612" s="13" t="s">
        <v>7338</v>
      </c>
      <c r="E612" s="7" t="s">
        <v>4</v>
      </c>
      <c r="F612" s="7" t="s">
        <v>7339</v>
      </c>
      <c r="G612" s="7"/>
      <c r="H612" s="12"/>
      <c r="I612" s="8"/>
      <c r="J612" s="12"/>
      <c r="K612" s="8" t="s">
        <v>52</v>
      </c>
      <c r="L612" s="7">
        <v>2024</v>
      </c>
      <c r="M612" s="8" t="s">
        <v>6</v>
      </c>
      <c r="N612" s="8" t="s">
        <v>12</v>
      </c>
      <c r="O612" s="7" t="s">
        <v>7340</v>
      </c>
      <c r="P612" s="13" t="str">
        <f t="shared" si="18"/>
        <v>Santhosh Krishna B.V., Senthil Anandhi A., Sharmila G., Ramya D., Balaji L., Pasupulati B., "A Method for Image De-Hazing for Vision Based Applications", 2024 International Conference on Computational Intelligence for Green and Sustainable Technologies, ICCIGST 2024 - Proceedings,2024, DOI: 10.1109/ICCIGST60741.2024.10717509</v>
      </c>
      <c r="Q612" s="11" t="str">
        <f t="shared" si="19"/>
        <v>Santhosh Krishna B.V., Senthil Anandhi A., Sharmila G., Ramya D., Balaji L., Pasupulati B., "A Method for Image De-Hazing for Vision Based Applications", 2024 International Conference on Computational Intelligence for Green and Sustainable Technologies, ICCIGST 2024 - Proceedings,2024, DOI: 10.1109/ICCIGST60741.2024.10717509</v>
      </c>
      <c r="R612" s="11" t="s">
        <v>7341</v>
      </c>
      <c r="S612" s="37" t="s">
        <v>3416</v>
      </c>
      <c r="T612" s="6" t="s">
        <v>3416</v>
      </c>
      <c r="U612" s="8" t="s">
        <v>601</v>
      </c>
      <c r="V612" s="8" t="s">
        <v>601</v>
      </c>
      <c r="W612" s="8" t="s">
        <v>3907</v>
      </c>
      <c r="X612" s="8" t="s">
        <v>14868</v>
      </c>
      <c r="Y612" s="8"/>
      <c r="Z612" s="116"/>
      <c r="AA612" s="116"/>
      <c r="AB612" s="116"/>
      <c r="AC612" s="116"/>
      <c r="AD612" s="116"/>
      <c r="AE612" s="116"/>
      <c r="AF612" s="116"/>
      <c r="AG612" s="116"/>
    </row>
    <row r="613" spans="1:33" ht="75" hidden="1" x14ac:dyDescent="0.2">
      <c r="A613" s="8">
        <v>610</v>
      </c>
      <c r="B613" s="11" t="s">
        <v>7342</v>
      </c>
      <c r="C613" s="11" t="s">
        <v>2</v>
      </c>
      <c r="D613" s="13" t="s">
        <v>7343</v>
      </c>
      <c r="E613" s="7" t="s">
        <v>4</v>
      </c>
      <c r="F613" s="7" t="s">
        <v>7344</v>
      </c>
      <c r="G613" s="7"/>
      <c r="H613" s="12"/>
      <c r="I613" s="8"/>
      <c r="J613" s="12"/>
      <c r="K613" s="8" t="s">
        <v>52</v>
      </c>
      <c r="L613" s="7">
        <v>2024</v>
      </c>
      <c r="M613" s="8" t="s">
        <v>6</v>
      </c>
      <c r="N613" s="8" t="s">
        <v>12</v>
      </c>
      <c r="O613" s="7" t="s">
        <v>7345</v>
      </c>
      <c r="P613" s="13" t="str">
        <f t="shared" si="18"/>
        <v>Arul V., Radhakrishnan K., Yogeshwari B., "Multi-atom Catalysts for Metal-Sulfur Batteries", Atomically Precise Electrocatalysts for Electrochemical Energy Applications,2024, DOI: 10.1007/978-3-031-54622-8_23</v>
      </c>
      <c r="Q613" s="11" t="str">
        <f t="shared" si="19"/>
        <v>Arul V., Radhakrishnan K., Yogeshwari B., "Multi-atom Catalysts for Metal-Sulfur Batteries", Atomically Precise Electrocatalysts for Electrochemical Energy Applications,2024, DOI: 10.1007/978-3-031-54622-8_23</v>
      </c>
      <c r="R613" s="11" t="s">
        <v>7346</v>
      </c>
      <c r="S613" s="37" t="s">
        <v>5003</v>
      </c>
      <c r="T613" s="6" t="s">
        <v>5003</v>
      </c>
      <c r="U613" s="8" t="s">
        <v>489</v>
      </c>
      <c r="V613" s="8" t="s">
        <v>114</v>
      </c>
      <c r="W613" s="8" t="s">
        <v>2742</v>
      </c>
      <c r="X613" s="8" t="s">
        <v>14868</v>
      </c>
      <c r="Y613" s="8"/>
      <c r="Z613" s="116"/>
      <c r="AA613" s="116"/>
      <c r="AB613" s="116"/>
      <c r="AC613" s="116"/>
      <c r="AD613" s="116"/>
      <c r="AE613" s="116"/>
      <c r="AF613" s="116"/>
      <c r="AG613" s="116"/>
    </row>
    <row r="614" spans="1:33" ht="75" hidden="1" x14ac:dyDescent="0.2">
      <c r="A614" s="8">
        <v>611</v>
      </c>
      <c r="B614" s="11" t="s">
        <v>7347</v>
      </c>
      <c r="C614" s="11" t="s">
        <v>2</v>
      </c>
      <c r="D614" s="13" t="s">
        <v>7348</v>
      </c>
      <c r="E614" s="7" t="s">
        <v>4</v>
      </c>
      <c r="F614" s="7" t="s">
        <v>423</v>
      </c>
      <c r="G614" s="7" t="s">
        <v>6</v>
      </c>
      <c r="H614" s="12" t="s">
        <v>7349</v>
      </c>
      <c r="I614" s="8"/>
      <c r="J614" s="12"/>
      <c r="K614" s="8" t="s">
        <v>52</v>
      </c>
      <c r="L614" s="7">
        <v>2024</v>
      </c>
      <c r="M614" s="8" t="s">
        <v>6</v>
      </c>
      <c r="N614" s="8" t="s">
        <v>12</v>
      </c>
      <c r="O614" s="7" t="s">
        <v>7350</v>
      </c>
      <c r="P614" s="13" t="str">
        <f t="shared" si="18"/>
        <v>Haldorai A., Babitha Lincy R., Murugan S., Balakrishnan M., "Artificial Intelligence for Sustainable Development", EAI/Springer Innovations in Communication and Computing, Part F2553,2024, DOI: 10.1007/978-3-031-53972-5</v>
      </c>
      <c r="Q614" s="11" t="str">
        <f t="shared" si="19"/>
        <v>Haldorai A., Babitha Lincy R., Murugan S., Balakrishnan M., "Artificial Intelligence for Sustainable Development", EAI/Springer Innovations in Communication and Computing, Part F2553,2024, DOI: 10.1007/978-3-031-53972-5</v>
      </c>
      <c r="R614" s="11" t="s">
        <v>7351</v>
      </c>
      <c r="S614" s="37" t="s">
        <v>5003</v>
      </c>
      <c r="T614" s="6" t="s">
        <v>5003</v>
      </c>
      <c r="U614" s="8" t="s">
        <v>6199</v>
      </c>
      <c r="V614" s="8" t="s">
        <v>80</v>
      </c>
      <c r="W614" s="8" t="s">
        <v>17358</v>
      </c>
      <c r="X614" s="8" t="s">
        <v>14868</v>
      </c>
      <c r="Y614" s="8"/>
      <c r="Z614" s="116"/>
      <c r="AA614" s="116"/>
      <c r="AB614" s="116"/>
      <c r="AC614" s="116"/>
      <c r="AD614" s="116"/>
      <c r="AE614" s="116"/>
      <c r="AF614" s="116"/>
      <c r="AG614" s="116"/>
    </row>
    <row r="615" spans="1:33" ht="75" hidden="1" x14ac:dyDescent="0.2">
      <c r="A615" s="8">
        <v>612</v>
      </c>
      <c r="B615" s="11" t="s">
        <v>9172</v>
      </c>
      <c r="C615" s="11" t="s">
        <v>2</v>
      </c>
      <c r="D615" s="13" t="s">
        <v>9177</v>
      </c>
      <c r="E615" s="7" t="s">
        <v>4</v>
      </c>
      <c r="F615" s="7" t="s">
        <v>5430</v>
      </c>
      <c r="G615" s="7" t="s">
        <v>6</v>
      </c>
      <c r="H615" s="12" t="s">
        <v>9178</v>
      </c>
      <c r="I615" s="8"/>
      <c r="J615" s="12"/>
      <c r="K615" s="8" t="s">
        <v>52</v>
      </c>
      <c r="L615" s="7">
        <v>2025</v>
      </c>
      <c r="M615" s="8" t="s">
        <v>6</v>
      </c>
      <c r="N615" s="8" t="s">
        <v>12</v>
      </c>
      <c r="O615" s="7" t="s">
        <v>9179</v>
      </c>
      <c r="P615" s="13" t="str">
        <f t="shared" si="18"/>
        <v>Salagrama S., Garg A., Logeshwaran J., Kushwaha S.S., Kumar R., "Cyber Security Challenges in Industrial Settings with the Internet of Things", Communications in Computer and Information Science, 2195 CCIS,2025, DOI: 10.1007/978-3-031-73494-6_21</v>
      </c>
      <c r="Q615" s="11" t="str">
        <f t="shared" si="19"/>
        <v>Salagrama S., Garg A., Logeshwaran J., Kushwaha S.S., Kumar R., "Cyber Security Challenges in Industrial Settings with the Internet of Things", Communications in Computer and Information Science, 2195 CCIS,2025, DOI: 10.1007/978-3-031-73494-6_21</v>
      </c>
      <c r="R615" s="11" t="s">
        <v>9180</v>
      </c>
      <c r="S615" s="37" t="s">
        <v>3416</v>
      </c>
      <c r="T615" s="6" t="s">
        <v>3416</v>
      </c>
      <c r="U615" s="8" t="s">
        <v>56</v>
      </c>
      <c r="V615" s="8" t="s">
        <v>56</v>
      </c>
      <c r="W615" s="8" t="s">
        <v>1939</v>
      </c>
      <c r="X615" s="7">
        <v>2025</v>
      </c>
      <c r="Y615" s="7"/>
      <c r="Z615" s="116"/>
      <c r="AA615" s="116"/>
      <c r="AB615" s="116"/>
      <c r="AC615" s="116"/>
      <c r="AD615" s="116"/>
      <c r="AE615" s="116"/>
      <c r="AF615" s="116"/>
      <c r="AG615" s="116"/>
    </row>
    <row r="616" spans="1:33" ht="75" hidden="1" x14ac:dyDescent="0.2">
      <c r="A616" s="8">
        <v>613</v>
      </c>
      <c r="B616" s="11" t="s">
        <v>7353</v>
      </c>
      <c r="C616" s="11" t="s">
        <v>2</v>
      </c>
      <c r="D616" s="13" t="s">
        <v>7354</v>
      </c>
      <c r="E616" s="7" t="s">
        <v>4</v>
      </c>
      <c r="F616" s="7" t="s">
        <v>7355</v>
      </c>
      <c r="G616" s="7" t="s">
        <v>6</v>
      </c>
      <c r="H616" s="12">
        <v>37</v>
      </c>
      <c r="I616" s="8" t="s">
        <v>8</v>
      </c>
      <c r="J616" s="12">
        <v>6</v>
      </c>
      <c r="K616" s="8" t="s">
        <v>10</v>
      </c>
      <c r="L616" s="7">
        <v>2024</v>
      </c>
      <c r="M616" s="8" t="s">
        <v>6</v>
      </c>
      <c r="N616" s="8" t="s">
        <v>12</v>
      </c>
      <c r="O616" s="7" t="s">
        <v>7356</v>
      </c>
      <c r="P616" s="13" t="str">
        <f t="shared" si="18"/>
        <v>Elangovan M., Akash E., El-Meligy M., Sharaf M., "Single Ended Read Decoupled High Stable 9T CNTFET SRAM for Low Power Applications", International Journal of Numerical Modelling: Electronic Networks, Devices and Fields, 37, (6),2024, DOI: 10.1002/jnm.3318</v>
      </c>
      <c r="Q616" s="11" t="str">
        <f t="shared" si="19"/>
        <v>Elangovan M., Akash E., El-Meligy M., Sharaf M., "Single Ended Read Decoupled High Stable 9T CNTFET SRAM for Low Power Applications", International Journal of Numerical Modelling: Electronic Networks, Devices and Fields, 37, (6),2024, DOI: 10.1002/jnm.3318</v>
      </c>
      <c r="R616" s="11" t="s">
        <v>7357</v>
      </c>
      <c r="S616" s="37" t="s">
        <v>32</v>
      </c>
      <c r="T616" s="11" t="s">
        <v>4870</v>
      </c>
      <c r="U616" s="8" t="s">
        <v>5292</v>
      </c>
      <c r="V616" s="8" t="s">
        <v>570</v>
      </c>
      <c r="W616" s="8" t="s">
        <v>3417</v>
      </c>
      <c r="X616" s="8" t="s">
        <v>14868</v>
      </c>
      <c r="Y616" s="8"/>
      <c r="Z616" s="116"/>
      <c r="AA616" s="116"/>
      <c r="AB616" s="116"/>
      <c r="AC616" s="116"/>
      <c r="AD616" s="116"/>
      <c r="AE616" s="116"/>
      <c r="AF616" s="116"/>
      <c r="AG616" s="116"/>
    </row>
    <row r="617" spans="1:33" ht="60" hidden="1" x14ac:dyDescent="0.2">
      <c r="A617" s="8">
        <v>614</v>
      </c>
      <c r="B617" s="11" t="s">
        <v>7358</v>
      </c>
      <c r="C617" s="11" t="s">
        <v>2</v>
      </c>
      <c r="D617" s="13" t="s">
        <v>7359</v>
      </c>
      <c r="E617" s="7" t="s">
        <v>4</v>
      </c>
      <c r="F617" s="7" t="s">
        <v>7360</v>
      </c>
      <c r="G617" s="7" t="s">
        <v>6</v>
      </c>
      <c r="H617" s="12">
        <v>1</v>
      </c>
      <c r="I617" s="8"/>
      <c r="J617" s="12"/>
      <c r="K617" s="8" t="s">
        <v>52</v>
      </c>
      <c r="L617" s="7">
        <v>2024</v>
      </c>
      <c r="M617" s="8"/>
      <c r="N617" s="8"/>
      <c r="O617" s="7"/>
      <c r="P617" s="13" t="str">
        <f t="shared" si="18"/>
        <v>Padmavathy C., Mahalakshmi A., Akshaya V.S., "Monitoring and Tracking Orthotic Patients using IOT", 15th International Conference on Advances in Computing, Control, and Telecommunication Technologies, ACT 2024, 1,2024</v>
      </c>
      <c r="Q617" s="11" t="str">
        <f t="shared" si="19"/>
        <v>Padmavathy C., Mahalakshmi A., Akshaya V.S., "Monitoring and Tracking Orthotic Patients using IOT", 15th International Conference on Advances in Computing, Control, and Telecommunication Technologies, ACT 2024, 1,2024</v>
      </c>
      <c r="R617" s="11" t="s">
        <v>7361</v>
      </c>
      <c r="S617" s="37" t="s">
        <v>3416</v>
      </c>
      <c r="T617" s="6" t="s">
        <v>3416</v>
      </c>
      <c r="U617" s="8" t="s">
        <v>80</v>
      </c>
      <c r="V617" s="8" t="s">
        <v>80</v>
      </c>
      <c r="W617" s="8" t="s">
        <v>789</v>
      </c>
      <c r="X617" s="8" t="s">
        <v>14868</v>
      </c>
      <c r="Y617" s="8"/>
      <c r="Z617" s="116"/>
      <c r="AA617" s="116"/>
      <c r="AB617" s="116"/>
      <c r="AC617" s="116"/>
      <c r="AD617" s="116"/>
      <c r="AE617" s="116"/>
      <c r="AF617" s="116"/>
      <c r="AG617" s="116"/>
    </row>
    <row r="618" spans="1:33" ht="60" hidden="1" x14ac:dyDescent="0.2">
      <c r="A618" s="8">
        <v>615</v>
      </c>
      <c r="B618" s="11" t="s">
        <v>7362</v>
      </c>
      <c r="C618" s="11" t="s">
        <v>2</v>
      </c>
      <c r="D618" s="13" t="s">
        <v>7363</v>
      </c>
      <c r="E618" s="7" t="s">
        <v>4</v>
      </c>
      <c r="F618" s="7" t="s">
        <v>7360</v>
      </c>
      <c r="G618" s="7" t="s">
        <v>6</v>
      </c>
      <c r="H618" s="12">
        <v>1</v>
      </c>
      <c r="I618" s="8"/>
      <c r="J618" s="12"/>
      <c r="K618" s="8" t="s">
        <v>52</v>
      </c>
      <c r="L618" s="7">
        <v>2024</v>
      </c>
      <c r="M618" s="8"/>
      <c r="N618" s="8"/>
      <c r="O618" s="7"/>
      <c r="P618" s="13" t="str">
        <f t="shared" si="18"/>
        <v>Duraisamy P., Niranjani V., Nandhini S., Karthik S., "Pioneering Skin Cancer Prediction with Deep Learning Techniques", 15th International Conference on Advances in Computing, Control, and Telecommunication Technologies, ACT 2024, 1,2024</v>
      </c>
      <c r="Q618" s="11" t="str">
        <f t="shared" si="19"/>
        <v>Duraisamy P., Niranjani V., Nandhini S., Karthik S., "Pioneering Skin Cancer Prediction with Deep Learning Techniques", 15th International Conference on Advances in Computing, Control, and Telecommunication Technologies, ACT 2024, 1,2024</v>
      </c>
      <c r="R618" s="11" t="s">
        <v>7364</v>
      </c>
      <c r="S618" s="37" t="s">
        <v>3416</v>
      </c>
      <c r="T618" s="6" t="s">
        <v>3416</v>
      </c>
      <c r="U618" s="8" t="s">
        <v>80</v>
      </c>
      <c r="V618" s="8" t="s">
        <v>80</v>
      </c>
      <c r="W618" s="8" t="s">
        <v>3393</v>
      </c>
      <c r="X618" s="8" t="s">
        <v>14868</v>
      </c>
      <c r="Y618" s="8"/>
      <c r="Z618" s="116"/>
      <c r="AA618" s="116"/>
      <c r="AB618" s="116"/>
      <c r="AC618" s="116"/>
      <c r="AD618" s="116"/>
      <c r="AE618" s="116"/>
      <c r="AF618" s="116"/>
      <c r="AG618" s="116"/>
    </row>
    <row r="619" spans="1:33" ht="75" hidden="1" x14ac:dyDescent="0.2">
      <c r="A619" s="8">
        <v>616</v>
      </c>
      <c r="B619" s="11" t="s">
        <v>7365</v>
      </c>
      <c r="C619" s="11" t="s">
        <v>2</v>
      </c>
      <c r="D619" s="13" t="s">
        <v>7366</v>
      </c>
      <c r="E619" s="7" t="s">
        <v>4</v>
      </c>
      <c r="F619" s="7" t="s">
        <v>7367</v>
      </c>
      <c r="G619" s="7" t="s">
        <v>6</v>
      </c>
      <c r="H619" s="12">
        <v>32</v>
      </c>
      <c r="I619" s="8" t="s">
        <v>8</v>
      </c>
      <c r="J619" s="12">
        <v>6</v>
      </c>
      <c r="K619" s="8" t="s">
        <v>10</v>
      </c>
      <c r="L619" s="7">
        <v>2024</v>
      </c>
      <c r="M619" s="8" t="s">
        <v>6</v>
      </c>
      <c r="N619" s="8" t="s">
        <v>12</v>
      </c>
      <c r="O619" s="7" t="s">
        <v>7368</v>
      </c>
      <c r="P619" s="13" t="str">
        <f t="shared" si="18"/>
        <v>H S.P., S K., R S., "A novel maternal thyroid disease prediction using multi-scale vision transformer architecture with improved linguistic hedges neural-fuzzy classifier", Technology and health care : official journal of the European Society for Engineering and Medicine, 32, (6),2024, DOI: 10.3233/THC-240362</v>
      </c>
      <c r="Q619" s="11" t="str">
        <f t="shared" si="19"/>
        <v>H S.P., S K., R S., "A novel maternal thyroid disease prediction using multi-scale vision transformer architecture with improved linguistic hedges neural-fuzzy classifier", Technology and health care : official journal of the European Society for Engineering and Medicine, 32, (6),2024, DOI: 10.3233/THC-240362</v>
      </c>
      <c r="R619" s="11" t="s">
        <v>7369</v>
      </c>
      <c r="S619" s="37" t="s">
        <v>32</v>
      </c>
      <c r="T619" s="11" t="s">
        <v>4870</v>
      </c>
      <c r="U619" s="8" t="s">
        <v>80</v>
      </c>
      <c r="V619" s="8" t="s">
        <v>80</v>
      </c>
      <c r="W619" s="8" t="s">
        <v>726</v>
      </c>
      <c r="X619" s="8" t="s">
        <v>14868</v>
      </c>
      <c r="Y619" s="8"/>
      <c r="Z619" s="116"/>
      <c r="AA619" s="116"/>
      <c r="AB619" s="116"/>
      <c r="AC619" s="116"/>
      <c r="AD619" s="116"/>
      <c r="AE619" s="116"/>
      <c r="AF619" s="116"/>
      <c r="AG619" s="116"/>
    </row>
    <row r="620" spans="1:33" ht="75" hidden="1" x14ac:dyDescent="0.2">
      <c r="A620" s="8">
        <v>617</v>
      </c>
      <c r="B620" s="11" t="s">
        <v>7370</v>
      </c>
      <c r="C620" s="11" t="s">
        <v>2</v>
      </c>
      <c r="D620" s="13" t="s">
        <v>7371</v>
      </c>
      <c r="E620" s="7" t="s">
        <v>4</v>
      </c>
      <c r="F620" s="7" t="s">
        <v>7372</v>
      </c>
      <c r="G620" s="7"/>
      <c r="H620" s="12"/>
      <c r="I620" s="8"/>
      <c r="J620" s="12"/>
      <c r="K620" s="8" t="s">
        <v>52</v>
      </c>
      <c r="L620" s="7">
        <v>2024</v>
      </c>
      <c r="M620" s="8" t="s">
        <v>6</v>
      </c>
      <c r="N620" s="8" t="s">
        <v>12</v>
      </c>
      <c r="O620" s="7" t="s">
        <v>7373</v>
      </c>
      <c r="P620" s="13" t="str">
        <f t="shared" si="18"/>
        <v>Ramkumar S., Mohanthi K., Deepika P., Rathnam M.J., "Automation of Cataloging an Abnormal Condition of Glaucoma Using Fundas Image of the Retina", 2024 3rd International Conference on Electrical, Electronics, Information and Communication Technologies, ICEEICT 2024,2024, DOI: 10.1109/ICEEICT61591.2024.10718487</v>
      </c>
      <c r="Q620" s="11" t="str">
        <f t="shared" si="19"/>
        <v>Ramkumar S., Mohanthi K., Deepika P., Rathnam M.J., "Automation of Cataloging an Abnormal Condition of Glaucoma Using Fundas Image of the Retina", 2024 3rd International Conference on Electrical, Electronics, Information and Communication Technologies, ICEEICT 2024,2024, DOI: 10.1109/ICEEICT61591.2024.10718487</v>
      </c>
      <c r="R620" s="11" t="s">
        <v>7374</v>
      </c>
      <c r="S620" s="37" t="s">
        <v>3416</v>
      </c>
      <c r="T620" s="6" t="s">
        <v>3416</v>
      </c>
      <c r="U620" s="8" t="s">
        <v>56</v>
      </c>
      <c r="V620" s="8" t="s">
        <v>56</v>
      </c>
      <c r="W620" s="8" t="s">
        <v>3566</v>
      </c>
      <c r="X620" s="8" t="s">
        <v>14868</v>
      </c>
      <c r="Y620" s="8"/>
      <c r="Z620" s="116"/>
      <c r="AA620" s="116"/>
      <c r="AB620" s="116"/>
      <c r="AC620" s="116"/>
      <c r="AD620" s="116"/>
      <c r="AE620" s="116"/>
      <c r="AF620" s="116"/>
      <c r="AG620" s="116"/>
    </row>
    <row r="621" spans="1:33" ht="75" hidden="1" x14ac:dyDescent="0.2">
      <c r="A621" s="8">
        <v>618</v>
      </c>
      <c r="B621" s="11" t="s">
        <v>7375</v>
      </c>
      <c r="C621" s="11" t="s">
        <v>2</v>
      </c>
      <c r="D621" s="13" t="s">
        <v>7376</v>
      </c>
      <c r="E621" s="7" t="s">
        <v>4</v>
      </c>
      <c r="F621" s="7" t="s">
        <v>7377</v>
      </c>
      <c r="G621" s="7"/>
      <c r="H621" s="12"/>
      <c r="I621" s="8"/>
      <c r="J621" s="12"/>
      <c r="K621" s="8" t="s">
        <v>52</v>
      </c>
      <c r="L621" s="7">
        <v>2024</v>
      </c>
      <c r="M621" s="8" t="s">
        <v>6</v>
      </c>
      <c r="N621" s="8" t="s">
        <v>12</v>
      </c>
      <c r="O621" s="7" t="s">
        <v>7378</v>
      </c>
      <c r="P621" s="13" t="str">
        <f t="shared" si="18"/>
        <v>Siva K.P., Shri Suriya P., Praveen R., Nimesh Rajan D., Santhosh Kumar G., "Crop Productivity Enhancement Through Data Analytics and IOT", 10th International Conference on Advanced Computing and Communication Systems, ICACCS 2024,2024, DOI: 10.1109/ICACCS60874.2024.10717032</v>
      </c>
      <c r="Q621" s="11" t="str">
        <f t="shared" si="19"/>
        <v>Siva K.P., Shri Suriya P., Praveen R., Nimesh Rajan D., Santhosh Kumar G., "Crop Productivity Enhancement Through Data Analytics and IOT", 10th International Conference on Advanced Computing and Communication Systems, ICACCS 2024,2024, DOI: 10.1109/ICACCS60874.2024.10717032</v>
      </c>
      <c r="R621" s="11" t="s">
        <v>7379</v>
      </c>
      <c r="S621" s="37" t="s">
        <v>3416</v>
      </c>
      <c r="T621" s="6" t="s">
        <v>3416</v>
      </c>
      <c r="U621" s="8" t="s">
        <v>6440</v>
      </c>
      <c r="V621" s="8" t="s">
        <v>601</v>
      </c>
      <c r="W621" s="8" t="s">
        <v>3417</v>
      </c>
      <c r="X621" s="8" t="s">
        <v>14868</v>
      </c>
      <c r="Y621" s="8"/>
      <c r="Z621" s="116"/>
      <c r="AA621" s="116"/>
      <c r="AB621" s="116"/>
      <c r="AC621" s="116"/>
      <c r="AD621" s="116"/>
      <c r="AE621" s="116"/>
      <c r="AF621" s="116"/>
      <c r="AG621" s="116"/>
    </row>
    <row r="622" spans="1:33" ht="75" hidden="1" x14ac:dyDescent="0.2">
      <c r="A622" s="8">
        <v>619</v>
      </c>
      <c r="B622" s="11" t="s">
        <v>7380</v>
      </c>
      <c r="C622" s="11" t="s">
        <v>2</v>
      </c>
      <c r="D622" s="13" t="s">
        <v>7381</v>
      </c>
      <c r="E622" s="7" t="s">
        <v>4</v>
      </c>
      <c r="F622" s="7" t="s">
        <v>7377</v>
      </c>
      <c r="G622" s="7"/>
      <c r="H622" s="12"/>
      <c r="I622" s="8"/>
      <c r="J622" s="12"/>
      <c r="K622" s="8" t="s">
        <v>52</v>
      </c>
      <c r="L622" s="7">
        <v>2024</v>
      </c>
      <c r="M622" s="8" t="s">
        <v>6</v>
      </c>
      <c r="N622" s="8" t="s">
        <v>12</v>
      </c>
      <c r="O622" s="7" t="s">
        <v>7382</v>
      </c>
      <c r="P622" s="13" t="str">
        <f t="shared" si="18"/>
        <v>Suchithra B., Kalaivani T., Asha J., Sathya R., Ananthi S., Subha R., "Fake Review Detectionusing Enhanced Random Forest", 10th International Conference on Advanced Computing and Communication Systems, ICACCS 2024,2024, DOI: 10.1109/ICACCS60874.2024.10716987</v>
      </c>
      <c r="Q622" s="11" t="str">
        <f t="shared" si="19"/>
        <v>Suchithra B., Kalaivani T., Asha J., Sathya R., Ananthi S., Subha R., "Fake Review Detectionusing Enhanced Random Forest", 10th International Conference on Advanced Computing and Communication Systems, ICACCS 2024,2024, DOI: 10.1109/ICACCS60874.2024.10716987</v>
      </c>
      <c r="R622" s="11" t="s">
        <v>7383</v>
      </c>
      <c r="S622" s="37" t="s">
        <v>3416</v>
      </c>
      <c r="T622" s="6" t="s">
        <v>3416</v>
      </c>
      <c r="U622" s="8" t="s">
        <v>80</v>
      </c>
      <c r="V622" s="8" t="s">
        <v>80</v>
      </c>
      <c r="W622" s="8" t="s">
        <v>5335</v>
      </c>
      <c r="X622" s="8" t="s">
        <v>14868</v>
      </c>
      <c r="Y622" s="8"/>
      <c r="Z622" s="116"/>
      <c r="AA622" s="116"/>
      <c r="AB622" s="116"/>
      <c r="AC622" s="116"/>
      <c r="AD622" s="116"/>
      <c r="AE622" s="116"/>
      <c r="AF622" s="116"/>
      <c r="AG622" s="116"/>
    </row>
    <row r="623" spans="1:33" ht="75" hidden="1" x14ac:dyDescent="0.2">
      <c r="A623" s="8">
        <v>620</v>
      </c>
      <c r="B623" s="11" t="s">
        <v>7384</v>
      </c>
      <c r="C623" s="11" t="s">
        <v>2</v>
      </c>
      <c r="D623" s="13" t="s">
        <v>7385</v>
      </c>
      <c r="E623" s="7" t="s">
        <v>4</v>
      </c>
      <c r="F623" s="7" t="s">
        <v>7377</v>
      </c>
      <c r="G623" s="7"/>
      <c r="H623" s="12"/>
      <c r="I623" s="8"/>
      <c r="J623" s="12"/>
      <c r="K623" s="8" t="s">
        <v>52</v>
      </c>
      <c r="L623" s="7">
        <v>2024</v>
      </c>
      <c r="M623" s="8" t="s">
        <v>6</v>
      </c>
      <c r="N623" s="8" t="s">
        <v>12</v>
      </c>
      <c r="O623" s="7" t="s">
        <v>7386</v>
      </c>
      <c r="P623" s="13" t="str">
        <f t="shared" si="18"/>
        <v>Priya K.M., Soundarya P., Sumathi E., Balamurali E., Kungumaraj E., Akila T., "The Utilization of Chatbots to Enhance Contemporary Language Acquisition", 10th International Conference on Advanced Computing and Communication Systems, ICACCS 2024,2024, DOI: 10.1109/ICACCS60874.2024.10716827</v>
      </c>
      <c r="Q623" s="11" t="str">
        <f t="shared" si="19"/>
        <v>Priya K.M., Soundarya P., Sumathi E., Balamurali E., Kungumaraj E., Akila T., "The Utilization of Chatbots to Enhance Contemporary Language Acquisition", 10th International Conference on Advanced Computing and Communication Systems, ICACCS 2024,2024, DOI: 10.1109/ICACCS60874.2024.10716827</v>
      </c>
      <c r="R623" s="11" t="s">
        <v>7387</v>
      </c>
      <c r="S623" s="37" t="s">
        <v>3416</v>
      </c>
      <c r="T623" s="6" t="s">
        <v>3416</v>
      </c>
      <c r="U623" s="8" t="s">
        <v>5593</v>
      </c>
      <c r="V623" s="8" t="s">
        <v>114</v>
      </c>
      <c r="W623" s="8" t="s">
        <v>6695</v>
      </c>
      <c r="X623" s="8" t="s">
        <v>14868</v>
      </c>
      <c r="Y623" s="8"/>
      <c r="Z623" s="116"/>
      <c r="AA623" s="116"/>
      <c r="AB623" s="116"/>
      <c r="AC623" s="116"/>
      <c r="AD623" s="116"/>
      <c r="AE623" s="116"/>
      <c r="AF623" s="116"/>
      <c r="AG623" s="116"/>
    </row>
    <row r="624" spans="1:33" ht="75" hidden="1" x14ac:dyDescent="0.2">
      <c r="A624" s="8">
        <v>621</v>
      </c>
      <c r="B624" s="11" t="s">
        <v>7388</v>
      </c>
      <c r="C624" s="11" t="s">
        <v>2</v>
      </c>
      <c r="D624" s="13" t="s">
        <v>7389</v>
      </c>
      <c r="E624" s="7" t="s">
        <v>4</v>
      </c>
      <c r="F624" s="7" t="s">
        <v>7377</v>
      </c>
      <c r="G624" s="7"/>
      <c r="H624" s="12"/>
      <c r="I624" s="8"/>
      <c r="J624" s="12"/>
      <c r="K624" s="8" t="s">
        <v>52</v>
      </c>
      <c r="L624" s="7">
        <v>2024</v>
      </c>
      <c r="M624" s="8" t="s">
        <v>6</v>
      </c>
      <c r="N624" s="8" t="s">
        <v>12</v>
      </c>
      <c r="O624" s="7" t="s">
        <v>7390</v>
      </c>
      <c r="P624" s="13" t="str">
        <f t="shared" si="18"/>
        <v>Sairam M.S., Khan M.S., Vigneshwaran R., Kumar S.Y., Priya M.D., "A Novel Approach for Detecting Advanced Persistent Threats", 10th International Conference on Advanced Computing and Communication Systems, ICACCS 2024,2024, DOI: 10.1109/ICACCS60874.2024.10717022</v>
      </c>
      <c r="Q624" s="11" t="str">
        <f t="shared" si="19"/>
        <v>Sairam M.S., Khan M.S., Vigneshwaran R., Kumar S.Y., Priya M.D., "A Novel Approach for Detecting Advanced Persistent Threats", 10th International Conference on Advanced Computing and Communication Systems, ICACCS 2024,2024, DOI: 10.1109/ICACCS60874.2024.10717022</v>
      </c>
      <c r="R624" s="11" t="s">
        <v>7391</v>
      </c>
      <c r="S624" s="37" t="s">
        <v>3416</v>
      </c>
      <c r="T624" s="6" t="s">
        <v>3416</v>
      </c>
      <c r="U624" s="8" t="s">
        <v>80</v>
      </c>
      <c r="V624" s="8" t="s">
        <v>80</v>
      </c>
      <c r="W624" s="8" t="s">
        <v>5335</v>
      </c>
      <c r="X624" s="8" t="s">
        <v>14868</v>
      </c>
      <c r="Y624" s="8"/>
      <c r="Z624" s="116"/>
      <c r="AA624" s="116"/>
      <c r="AB624" s="116"/>
      <c r="AC624" s="116"/>
      <c r="AD624" s="116"/>
      <c r="AE624" s="116"/>
      <c r="AF624" s="116"/>
      <c r="AG624" s="116"/>
    </row>
    <row r="625" spans="1:33" ht="75" hidden="1" x14ac:dyDescent="0.2">
      <c r="A625" s="8">
        <v>622</v>
      </c>
      <c r="B625" s="11" t="s">
        <v>7392</v>
      </c>
      <c r="C625" s="11" t="s">
        <v>2</v>
      </c>
      <c r="D625" s="13" t="s">
        <v>7393</v>
      </c>
      <c r="E625" s="7" t="s">
        <v>4</v>
      </c>
      <c r="F625" s="7" t="s">
        <v>7377</v>
      </c>
      <c r="G625" s="7"/>
      <c r="H625" s="12"/>
      <c r="I625" s="8"/>
      <c r="J625" s="12"/>
      <c r="K625" s="8" t="s">
        <v>52</v>
      </c>
      <c r="L625" s="7">
        <v>2024</v>
      </c>
      <c r="M625" s="8" t="s">
        <v>6</v>
      </c>
      <c r="N625" s="8" t="s">
        <v>12</v>
      </c>
      <c r="O625" s="7" t="s">
        <v>7394</v>
      </c>
      <c r="P625" s="13" t="str">
        <f t="shared" si="18"/>
        <v>Venkatesh S., Kathirvel M., Dharsan R.V., Yogaraju K., Sachuthananthan B., "Review on Flow Pattern Characters in Cyclone Separator", 10th International Conference on Advanced Computing and Communication Systems, ICACCS 2024,2024, DOI: 10.1109/ICACCS60874.2024.10717254</v>
      </c>
      <c r="Q625" s="11" t="str">
        <f t="shared" si="19"/>
        <v>Venkatesh S., Kathirvel M., Dharsan R.V., Yogaraju K., Sachuthananthan B., "Review on Flow Pattern Characters in Cyclone Separator", 10th International Conference on Advanced Computing and Communication Systems, ICACCS 2024,2024, DOI: 10.1109/ICACCS60874.2024.10717254</v>
      </c>
      <c r="R625" s="11" t="s">
        <v>7395</v>
      </c>
      <c r="S625" s="37" t="s">
        <v>3416</v>
      </c>
      <c r="T625" s="6" t="s">
        <v>3416</v>
      </c>
      <c r="U625" s="8" t="s">
        <v>5095</v>
      </c>
      <c r="V625" s="8" t="s">
        <v>149</v>
      </c>
      <c r="W625" s="8" t="s">
        <v>3417</v>
      </c>
      <c r="X625" s="8" t="s">
        <v>14868</v>
      </c>
      <c r="Y625" s="8"/>
      <c r="Z625" s="116"/>
      <c r="AA625" s="116"/>
      <c r="AB625" s="116"/>
      <c r="AC625" s="116"/>
      <c r="AD625" s="116"/>
      <c r="AE625" s="116"/>
      <c r="AF625" s="116"/>
      <c r="AG625" s="116"/>
    </row>
    <row r="626" spans="1:33" ht="75" hidden="1" x14ac:dyDescent="0.2">
      <c r="A626" s="8">
        <v>623</v>
      </c>
      <c r="B626" s="11" t="s">
        <v>7396</v>
      </c>
      <c r="C626" s="11" t="s">
        <v>2</v>
      </c>
      <c r="D626" s="13" t="s">
        <v>7397</v>
      </c>
      <c r="E626" s="7" t="s">
        <v>4</v>
      </c>
      <c r="F626" s="7" t="s">
        <v>7377</v>
      </c>
      <c r="G626" s="7"/>
      <c r="H626" s="12"/>
      <c r="I626" s="8"/>
      <c r="J626" s="12"/>
      <c r="K626" s="8" t="s">
        <v>52</v>
      </c>
      <c r="L626" s="7">
        <v>2024</v>
      </c>
      <c r="M626" s="8" t="s">
        <v>6</v>
      </c>
      <c r="N626" s="8" t="s">
        <v>12</v>
      </c>
      <c r="O626" s="7" t="s">
        <v>7398</v>
      </c>
      <c r="P626" s="13" t="str">
        <f t="shared" si="18"/>
        <v>Priyanka G., Nivaashini M., Pavithra S., Srimaha T.S., Kanishgaa P.R., "Early Diagnosis of Schizophrenia in Patients Using Deep Learning Techniques", 10th International Conference on Advanced Computing and Communication Systems, ICACCS 2024,2024, DOI: 10.1109/ICACCS60874.2024.10717084</v>
      </c>
      <c r="Q626" s="11" t="str">
        <f t="shared" si="19"/>
        <v>Priyanka G., Nivaashini M., Pavithra S., Srimaha T.S., Kanishgaa P.R., "Early Diagnosis of Schizophrenia in Patients Using Deep Learning Techniques", 10th International Conference on Advanced Computing and Communication Systems, ICACCS 2024,2024, DOI: 10.1109/ICACCS60874.2024.10717084</v>
      </c>
      <c r="R626" s="11" t="s">
        <v>7399</v>
      </c>
      <c r="S626" s="37" t="s">
        <v>3416</v>
      </c>
      <c r="T626" s="6" t="s">
        <v>3416</v>
      </c>
      <c r="U626" s="8" t="s">
        <v>725</v>
      </c>
      <c r="V626" s="8" t="s">
        <v>725</v>
      </c>
      <c r="W626" s="8" t="s">
        <v>4852</v>
      </c>
      <c r="X626" s="8" t="s">
        <v>14868</v>
      </c>
      <c r="Y626" s="8"/>
      <c r="Z626" s="116"/>
      <c r="AA626" s="116"/>
      <c r="AB626" s="116"/>
      <c r="AC626" s="116"/>
      <c r="AD626" s="116"/>
      <c r="AE626" s="116"/>
      <c r="AF626" s="116"/>
      <c r="AG626" s="116"/>
    </row>
    <row r="627" spans="1:33" ht="75" hidden="1" x14ac:dyDescent="0.2">
      <c r="A627" s="8">
        <v>624</v>
      </c>
      <c r="B627" s="11" t="s">
        <v>7400</v>
      </c>
      <c r="C627" s="11" t="s">
        <v>2</v>
      </c>
      <c r="D627" s="13" t="s">
        <v>7401</v>
      </c>
      <c r="E627" s="7" t="s">
        <v>4</v>
      </c>
      <c r="F627" s="7" t="s">
        <v>7377</v>
      </c>
      <c r="G627" s="7"/>
      <c r="H627" s="12"/>
      <c r="I627" s="8"/>
      <c r="J627" s="12"/>
      <c r="K627" s="8" t="s">
        <v>52</v>
      </c>
      <c r="L627" s="7">
        <v>2024</v>
      </c>
      <c r="M627" s="8" t="s">
        <v>6</v>
      </c>
      <c r="N627" s="8" t="s">
        <v>12</v>
      </c>
      <c r="O627" s="7" t="s">
        <v>7402</v>
      </c>
      <c r="P627" s="13" t="str">
        <f t="shared" si="18"/>
        <v>Priyanka G., Dhanabal D., Divya D., Hemanth M., Karthika V., "Skin Disease Detection Using Convolutional Neural Network", 10th International Conference on Advanced Computing and Communication Systems, ICACCS 2024,2024, DOI: 10.1109/ICACCS60874.2024.10716893</v>
      </c>
      <c r="Q627" s="11" t="str">
        <f t="shared" si="19"/>
        <v>Priyanka G., Dhanabal D., Divya D., Hemanth M., Karthika V., "Skin Disease Detection Using Convolutional Neural Network", 10th International Conference on Advanced Computing and Communication Systems, ICACCS 2024,2024, DOI: 10.1109/ICACCS60874.2024.10716893</v>
      </c>
      <c r="R627" s="11" t="s">
        <v>7403</v>
      </c>
      <c r="S627" s="37" t="s">
        <v>3416</v>
      </c>
      <c r="T627" s="6" t="s">
        <v>3416</v>
      </c>
      <c r="U627" s="8" t="s">
        <v>6440</v>
      </c>
      <c r="V627" s="8" t="s">
        <v>601</v>
      </c>
      <c r="W627" s="8" t="s">
        <v>3417</v>
      </c>
      <c r="X627" s="8" t="s">
        <v>14868</v>
      </c>
      <c r="Y627" s="8"/>
      <c r="Z627" s="116"/>
      <c r="AA627" s="116"/>
      <c r="AB627" s="116"/>
      <c r="AC627" s="116"/>
      <c r="AD627" s="116"/>
      <c r="AE627" s="116"/>
      <c r="AF627" s="116"/>
      <c r="AG627" s="116"/>
    </row>
    <row r="628" spans="1:33" ht="75" hidden="1" x14ac:dyDescent="0.2">
      <c r="A628" s="8">
        <v>625</v>
      </c>
      <c r="B628" s="11" t="s">
        <v>7404</v>
      </c>
      <c r="C628" s="11" t="s">
        <v>2</v>
      </c>
      <c r="D628" s="13" t="s">
        <v>7405</v>
      </c>
      <c r="E628" s="7" t="s">
        <v>4</v>
      </c>
      <c r="F628" s="7" t="s">
        <v>7377</v>
      </c>
      <c r="G628" s="7"/>
      <c r="H628" s="12"/>
      <c r="I628" s="8"/>
      <c r="J628" s="12"/>
      <c r="K628" s="8" t="s">
        <v>52</v>
      </c>
      <c r="L628" s="7">
        <v>2024</v>
      </c>
      <c r="M628" s="8" t="s">
        <v>6</v>
      </c>
      <c r="N628" s="8" t="s">
        <v>12</v>
      </c>
      <c r="O628" s="7" t="s">
        <v>7406</v>
      </c>
      <c r="P628" s="13" t="str">
        <f t="shared" si="18"/>
        <v>Thamaraimanalan T., Vishnu P.G., Dineshkumar R., Dayanand A., Shahil S.M., Ashokkumar N., "Prevention of Road Accidents Using Hybrid Machine Learning Algorithm", 10th International Conference on Advanced Computing and Communication Systems, ICACCS 2024,2024, DOI: 10.1109/ICACCS60874.2024.10717245</v>
      </c>
      <c r="Q628" s="11" t="str">
        <f t="shared" si="19"/>
        <v>Thamaraimanalan T., Vishnu P.G., Dineshkumar R., Dayanand A., Shahil S.M., Ashokkumar N., "Prevention of Road Accidents Using Hybrid Machine Learning Algorithm", 10th International Conference on Advanced Computing and Communication Systems, ICACCS 2024,2024, DOI: 10.1109/ICACCS60874.2024.10717245</v>
      </c>
      <c r="R628" s="11" t="s">
        <v>7407</v>
      </c>
      <c r="S628" s="37" t="s">
        <v>3416</v>
      </c>
      <c r="T628" s="6" t="s">
        <v>3416</v>
      </c>
      <c r="U628" s="8" t="s">
        <v>6046</v>
      </c>
      <c r="V628" s="8" t="s">
        <v>56</v>
      </c>
      <c r="W628" s="8" t="s">
        <v>3417</v>
      </c>
      <c r="X628" s="8" t="s">
        <v>14868</v>
      </c>
      <c r="Y628" s="8"/>
      <c r="Z628" s="116"/>
      <c r="AA628" s="116"/>
      <c r="AB628" s="116"/>
      <c r="AC628" s="116"/>
      <c r="AD628" s="116"/>
      <c r="AE628" s="116"/>
      <c r="AF628" s="116"/>
      <c r="AG628" s="116"/>
    </row>
    <row r="629" spans="1:33" ht="75" hidden="1" x14ac:dyDescent="0.2">
      <c r="A629" s="8">
        <v>626</v>
      </c>
      <c r="B629" s="11" t="s">
        <v>7408</v>
      </c>
      <c r="C629" s="11" t="s">
        <v>2</v>
      </c>
      <c r="D629" s="13" t="s">
        <v>7409</v>
      </c>
      <c r="E629" s="7" t="s">
        <v>4</v>
      </c>
      <c r="F629" s="7" t="s">
        <v>7377</v>
      </c>
      <c r="G629" s="7"/>
      <c r="H629" s="12"/>
      <c r="I629" s="8"/>
      <c r="J629" s="12"/>
      <c r="K629" s="8" t="s">
        <v>52</v>
      </c>
      <c r="L629" s="7">
        <v>2024</v>
      </c>
      <c r="M629" s="8" t="s">
        <v>6</v>
      </c>
      <c r="N629" s="8" t="s">
        <v>12</v>
      </c>
      <c r="O629" s="7" t="s">
        <v>7410</v>
      </c>
      <c r="P629" s="13" t="str">
        <f t="shared" si="18"/>
        <v>Mahalakshmi A., Saranya E., Gomathi B., Elizabeth J.R., Abinaya M., "Goods Shipment Application Through Bids", 10th International Conference on Advanced Computing and Communication Systems, ICACCS 2024,2024, DOI: 10.1109/ICACCS60874.2024.10717267</v>
      </c>
      <c r="Q629" s="11" t="str">
        <f t="shared" si="19"/>
        <v>Mahalakshmi A., Saranya E., Gomathi B., Elizabeth J.R., Abinaya M., "Goods Shipment Application Through Bids", 10th International Conference on Advanced Computing and Communication Systems, ICACCS 2024,2024, DOI: 10.1109/ICACCS60874.2024.10717267</v>
      </c>
      <c r="R629" s="11" t="s">
        <v>7411</v>
      </c>
      <c r="S629" s="37" t="s">
        <v>3416</v>
      </c>
      <c r="T629" s="6" t="s">
        <v>3416</v>
      </c>
      <c r="U629" s="8" t="s">
        <v>5100</v>
      </c>
      <c r="V629" s="8" t="s">
        <v>80</v>
      </c>
      <c r="W629" s="8" t="s">
        <v>3417</v>
      </c>
      <c r="X629" s="8" t="s">
        <v>14868</v>
      </c>
      <c r="Y629" s="8"/>
      <c r="Z629" s="116"/>
      <c r="AA629" s="116"/>
      <c r="AB629" s="116"/>
      <c r="AC629" s="116"/>
      <c r="AD629" s="116"/>
      <c r="AE629" s="116"/>
      <c r="AF629" s="116"/>
      <c r="AG629" s="116"/>
    </row>
    <row r="630" spans="1:33" ht="75" hidden="1" x14ac:dyDescent="0.2">
      <c r="A630" s="8">
        <v>627</v>
      </c>
      <c r="B630" s="11" t="s">
        <v>7413</v>
      </c>
      <c r="C630" s="11" t="s">
        <v>2</v>
      </c>
      <c r="D630" s="13" t="s">
        <v>7414</v>
      </c>
      <c r="E630" s="7" t="s">
        <v>4</v>
      </c>
      <c r="F630" s="7" t="s">
        <v>7377</v>
      </c>
      <c r="G630" s="7"/>
      <c r="H630" s="12"/>
      <c r="I630" s="8"/>
      <c r="J630" s="12"/>
      <c r="K630" s="8" t="s">
        <v>52</v>
      </c>
      <c r="L630" s="7">
        <v>2024</v>
      </c>
      <c r="M630" s="8" t="s">
        <v>6</v>
      </c>
      <c r="N630" s="8" t="s">
        <v>12</v>
      </c>
      <c r="O630" s="7" t="s">
        <v>7415</v>
      </c>
      <c r="P630" s="13" t="str">
        <f t="shared" si="18"/>
        <v>Gowtham S., Manojkumar, Sasikumar V., Sudhev R., Mohanraj C., "Motorization of Vehicle Positioning", 10th International Conference on Advanced Computing and Communication Systems, ICACCS 2024,2024, DOI: 10.1109/ICACCS60874.2024.10717054</v>
      </c>
      <c r="Q630" s="11" t="str">
        <f t="shared" si="19"/>
        <v>Gowtham S., Manojkumar, Sasikumar V., Sudhev R., Mohanraj C., "Motorization of Vehicle Positioning", 10th International Conference on Advanced Computing and Communication Systems, ICACCS 2024,2024, DOI: 10.1109/ICACCS60874.2024.10717054</v>
      </c>
      <c r="R630" s="11" t="s">
        <v>7416</v>
      </c>
      <c r="S630" s="37" t="s">
        <v>3416</v>
      </c>
      <c r="T630" s="6" t="s">
        <v>3416</v>
      </c>
      <c r="U630" s="8" t="s">
        <v>5660</v>
      </c>
      <c r="V630" s="8" t="s">
        <v>128</v>
      </c>
      <c r="W630" s="8" t="s">
        <v>3417</v>
      </c>
      <c r="X630" s="8" t="s">
        <v>14868</v>
      </c>
      <c r="Y630" s="8"/>
      <c r="Z630" s="116"/>
      <c r="AA630" s="116"/>
      <c r="AB630" s="116"/>
      <c r="AC630" s="116"/>
      <c r="AD630" s="116"/>
      <c r="AE630" s="116"/>
      <c r="AF630" s="116"/>
      <c r="AG630" s="116"/>
    </row>
    <row r="631" spans="1:33" ht="75" hidden="1" x14ac:dyDescent="0.2">
      <c r="A631" s="8">
        <v>628</v>
      </c>
      <c r="B631" s="11" t="s">
        <v>7417</v>
      </c>
      <c r="C631" s="11" t="s">
        <v>2</v>
      </c>
      <c r="D631" s="13" t="s">
        <v>7418</v>
      </c>
      <c r="E631" s="7" t="s">
        <v>4</v>
      </c>
      <c r="F631" s="7" t="s">
        <v>7377</v>
      </c>
      <c r="G631" s="7"/>
      <c r="H631" s="12"/>
      <c r="I631" s="8"/>
      <c r="J631" s="12"/>
      <c r="K631" s="8" t="s">
        <v>52</v>
      </c>
      <c r="L631" s="7">
        <v>2024</v>
      </c>
      <c r="M631" s="8" t="s">
        <v>6</v>
      </c>
      <c r="N631" s="8" t="s">
        <v>12</v>
      </c>
      <c r="O631" s="7" t="s">
        <v>7419</v>
      </c>
      <c r="P631" s="13" t="str">
        <f t="shared" si="18"/>
        <v>Mohankumar M., Singh B., Thamaraimanalan T., Korada S.K., Yuvaraj P., Jyothikamalesh S., "Quantum Key Recovery Attack on Simplified Grain 4-Bit Cipher Using Grover's Algorithm", 10th International Conference on Advanced Computing and Communication Systems, ICACCS 2024,2024, DOI: 10.1109/ICACCS60874.2024.10716920</v>
      </c>
      <c r="Q631" s="11" t="str">
        <f t="shared" si="19"/>
        <v>Mohankumar M., Singh B., Thamaraimanalan T., Korada S.K., Yuvaraj P., Jyothikamalesh S., "Quantum Key Recovery Attack on Simplified Grain 4-Bit Cipher Using Grover's Algorithm", 10th International Conference on Advanced Computing and Communication Systems, ICACCS 2024,2024, DOI: 10.1109/ICACCS60874.2024.10716920</v>
      </c>
      <c r="R631" s="11" t="s">
        <v>7420</v>
      </c>
      <c r="S631" s="37" t="s">
        <v>3416</v>
      </c>
      <c r="T631" s="6" t="s">
        <v>3416</v>
      </c>
      <c r="U631" s="8" t="s">
        <v>6046</v>
      </c>
      <c r="V631" s="8" t="s">
        <v>56</v>
      </c>
      <c r="W631" s="8" t="s">
        <v>3417</v>
      </c>
      <c r="X631" s="8" t="s">
        <v>14868</v>
      </c>
      <c r="Y631" s="8"/>
      <c r="Z631" s="116"/>
      <c r="AA631" s="116"/>
      <c r="AB631" s="116"/>
      <c r="AC631" s="116"/>
      <c r="AD631" s="116"/>
      <c r="AE631" s="116"/>
      <c r="AF631" s="116"/>
      <c r="AG631" s="116"/>
    </row>
    <row r="632" spans="1:33" ht="75" hidden="1" x14ac:dyDescent="0.2">
      <c r="A632" s="8">
        <v>629</v>
      </c>
      <c r="B632" s="11" t="s">
        <v>7421</v>
      </c>
      <c r="C632" s="11" t="s">
        <v>2</v>
      </c>
      <c r="D632" s="13" t="s">
        <v>7422</v>
      </c>
      <c r="E632" s="7" t="s">
        <v>4</v>
      </c>
      <c r="F632" s="7" t="s">
        <v>7377</v>
      </c>
      <c r="G632" s="7"/>
      <c r="H632" s="12"/>
      <c r="I632" s="8"/>
      <c r="J632" s="12"/>
      <c r="K632" s="8" t="s">
        <v>52</v>
      </c>
      <c r="L632" s="7">
        <v>2024</v>
      </c>
      <c r="M632" s="8" t="s">
        <v>6</v>
      </c>
      <c r="N632" s="8" t="s">
        <v>12</v>
      </c>
      <c r="O632" s="7" t="s">
        <v>7423</v>
      </c>
      <c r="P632" s="13" t="str">
        <f t="shared" si="18"/>
        <v>Niranjani V., Ankitha V.S., Chinmai Deepika M., Honika S., Kanipriya R., "Enhanced Ensemble Learning: Leveraging SVM and Naive Bayes for Robust Classification", 10th International Conference on Advanced Computing and Communication Systems, ICACCS 2024,2024, DOI: 10.1109/ICACCS60874.2024.10717123</v>
      </c>
      <c r="Q632" s="11" t="str">
        <f t="shared" si="19"/>
        <v>Niranjani V., Ankitha V.S., Chinmai Deepika M., Honika S., Kanipriya R., "Enhanced Ensemble Learning: Leveraging SVM and Naive Bayes for Robust Classification", 10th International Conference on Advanced Computing and Communication Systems, ICACCS 2024,2024, DOI: 10.1109/ICACCS60874.2024.10717123</v>
      </c>
      <c r="R632" s="11" t="s">
        <v>7424</v>
      </c>
      <c r="S632" s="37" t="s">
        <v>3416</v>
      </c>
      <c r="T632" s="6" t="s">
        <v>3416</v>
      </c>
      <c r="U632" s="8" t="s">
        <v>5100</v>
      </c>
      <c r="V632" s="8" t="s">
        <v>80</v>
      </c>
      <c r="W632" s="8" t="s">
        <v>3417</v>
      </c>
      <c r="X632" s="8" t="s">
        <v>14868</v>
      </c>
      <c r="Y632" s="8"/>
      <c r="Z632" s="116"/>
      <c r="AA632" s="116"/>
      <c r="AB632" s="116"/>
      <c r="AC632" s="116"/>
      <c r="AD632" s="116"/>
      <c r="AE632" s="116"/>
      <c r="AF632" s="116"/>
      <c r="AG632" s="116"/>
    </row>
    <row r="633" spans="1:33" ht="75" hidden="1" x14ac:dyDescent="0.2">
      <c r="A633" s="8">
        <v>630</v>
      </c>
      <c r="B633" s="11" t="s">
        <v>7425</v>
      </c>
      <c r="C633" s="11" t="s">
        <v>2</v>
      </c>
      <c r="D633" s="13" t="s">
        <v>7426</v>
      </c>
      <c r="E633" s="7" t="s">
        <v>4</v>
      </c>
      <c r="F633" s="7" t="s">
        <v>7377</v>
      </c>
      <c r="G633" s="7"/>
      <c r="H633" s="12"/>
      <c r="I633" s="8"/>
      <c r="J633" s="12"/>
      <c r="K633" s="8" t="s">
        <v>52</v>
      </c>
      <c r="L633" s="7">
        <v>2024</v>
      </c>
      <c r="M633" s="8" t="s">
        <v>6</v>
      </c>
      <c r="N633" s="8" t="s">
        <v>12</v>
      </c>
      <c r="O633" s="7" t="s">
        <v>7427</v>
      </c>
      <c r="P633" s="13" t="str">
        <f t="shared" si="18"/>
        <v>Gayathri N., Tamilselvi S., Swetha G., Viddhya J., Vidhya N., "Suspicious Human Activity Recognition", 10th International Conference on Advanced Computing and Communication Systems, ICACCS 2024,2024, DOI: 10.1109/ICACCS60874.2024.10716885</v>
      </c>
      <c r="Q633" s="11" t="str">
        <f t="shared" si="19"/>
        <v>Gayathri N., Tamilselvi S., Swetha G., Viddhya J., Vidhya N., "Suspicious Human Activity Recognition", 10th International Conference on Advanced Computing and Communication Systems, ICACCS 2024,2024, DOI: 10.1109/ICACCS60874.2024.10716885</v>
      </c>
      <c r="R633" s="11" t="s">
        <v>7428</v>
      </c>
      <c r="S633" s="37" t="s">
        <v>3416</v>
      </c>
      <c r="T633" s="6" t="s">
        <v>3416</v>
      </c>
      <c r="U633" s="8" t="s">
        <v>5100</v>
      </c>
      <c r="V633" s="8" t="s">
        <v>80</v>
      </c>
      <c r="W633" s="8" t="s">
        <v>3417</v>
      </c>
      <c r="X633" s="8" t="s">
        <v>14868</v>
      </c>
      <c r="Y633" s="8"/>
      <c r="Z633" s="116"/>
      <c r="AA633" s="116"/>
      <c r="AB633" s="116"/>
      <c r="AC633" s="116"/>
      <c r="AD633" s="116"/>
      <c r="AE633" s="116"/>
      <c r="AF633" s="116"/>
      <c r="AG633" s="116"/>
    </row>
    <row r="634" spans="1:33" ht="75" hidden="1" x14ac:dyDescent="0.2">
      <c r="A634" s="8">
        <v>631</v>
      </c>
      <c r="B634" s="11" t="s">
        <v>7429</v>
      </c>
      <c r="C634" s="11" t="s">
        <v>2</v>
      </c>
      <c r="D634" s="13" t="s">
        <v>7430</v>
      </c>
      <c r="E634" s="7" t="s">
        <v>4</v>
      </c>
      <c r="F634" s="7" t="s">
        <v>7377</v>
      </c>
      <c r="G634" s="7"/>
      <c r="H634" s="12"/>
      <c r="I634" s="8"/>
      <c r="J634" s="12"/>
      <c r="K634" s="8" t="s">
        <v>52</v>
      </c>
      <c r="L634" s="7">
        <v>2024</v>
      </c>
      <c r="M634" s="8" t="s">
        <v>6</v>
      </c>
      <c r="N634" s="8" t="s">
        <v>12</v>
      </c>
      <c r="O634" s="7" t="s">
        <v>7431</v>
      </c>
      <c r="P634" s="13" t="str">
        <f t="shared" si="18"/>
        <v>Teli S., Patil V., Jadhav S.B., Kadam A., Jadhav S., Rajanbabu W., "Visualized Control of Brushless Auto-Car Wash System using Intelligent Controller", 10th International Conference on Advanced Computing and Communication Systems, ICACCS 2024,2024, DOI: 10.1109/ICACCS60874.2024.10717095</v>
      </c>
      <c r="Q634" s="11" t="str">
        <f t="shared" si="19"/>
        <v>Teli S., Patil V., Jadhav S.B., Kadam A., Jadhav S., Rajanbabu W., "Visualized Control of Brushless Auto-Car Wash System using Intelligent Controller", 10th International Conference on Advanced Computing and Communication Systems, ICACCS 2024,2024, DOI: 10.1109/ICACCS60874.2024.10717095</v>
      </c>
      <c r="R634" s="11" t="s">
        <v>7432</v>
      </c>
      <c r="S634" s="37" t="s">
        <v>3416</v>
      </c>
      <c r="T634" s="6" t="s">
        <v>3416</v>
      </c>
      <c r="U634" s="8" t="s">
        <v>128</v>
      </c>
      <c r="V634" s="8" t="s">
        <v>128</v>
      </c>
      <c r="W634" s="8" t="s">
        <v>352</v>
      </c>
      <c r="X634" s="8" t="s">
        <v>14868</v>
      </c>
      <c r="Y634" s="8"/>
      <c r="Z634" s="116"/>
      <c r="AA634" s="116"/>
      <c r="AB634" s="116"/>
      <c r="AC634" s="116"/>
      <c r="AD634" s="116"/>
      <c r="AE634" s="116"/>
      <c r="AF634" s="116"/>
      <c r="AG634" s="116"/>
    </row>
    <row r="635" spans="1:33" ht="75" hidden="1" x14ac:dyDescent="0.2">
      <c r="A635" s="8">
        <v>632</v>
      </c>
      <c r="B635" s="11" t="s">
        <v>7433</v>
      </c>
      <c r="C635" s="11" t="s">
        <v>2</v>
      </c>
      <c r="D635" s="13" t="s">
        <v>7434</v>
      </c>
      <c r="E635" s="7" t="s">
        <v>4</v>
      </c>
      <c r="F635" s="7" t="s">
        <v>7377</v>
      </c>
      <c r="G635" s="7"/>
      <c r="H635" s="12"/>
      <c r="I635" s="8"/>
      <c r="J635" s="12"/>
      <c r="K635" s="8" t="s">
        <v>52</v>
      </c>
      <c r="L635" s="7">
        <v>2024</v>
      </c>
      <c r="M635" s="8" t="s">
        <v>6</v>
      </c>
      <c r="N635" s="8" t="s">
        <v>12</v>
      </c>
      <c r="O635" s="7" t="s">
        <v>7435</v>
      </c>
      <c r="P635" s="13" t="str">
        <f t="shared" si="18"/>
        <v>Vignesh A., Muthukumaran N., "AI-Driven Ayurvedic Chatbot: Revolutionizing Formulation Selection and Knowledge Accessibility in Traditional Medicine Through the Integration of LENET and Stacked Autoencoders", 10th International Conference on Advanced Computing and Communication Systems, ICACCS 2024,2024, DOI: 10.1109/ICACCS60874.2024.10717189</v>
      </c>
      <c r="Q635" s="11" t="str">
        <f t="shared" si="19"/>
        <v>Vignesh A., Muthukumaran N., "AI-Driven Ayurvedic Chatbot: Revolutionizing Formulation Selection and Knowledge Accessibility in Traditional Medicine Through the Integration of LENET and Stacked Autoencoders", 10th International Conference on Advanced Computing and Communication Systems, ICACCS 2024,2024, DOI: 10.1109/ICACCS60874.2024.10717189</v>
      </c>
      <c r="R635" s="11" t="s">
        <v>7436</v>
      </c>
      <c r="S635" s="37" t="s">
        <v>3416</v>
      </c>
      <c r="T635" s="6" t="s">
        <v>3416</v>
      </c>
      <c r="U635" s="8" t="s">
        <v>6046</v>
      </c>
      <c r="V635" s="8" t="s">
        <v>56</v>
      </c>
      <c r="W635" s="8" t="s">
        <v>7437</v>
      </c>
      <c r="X635" s="8" t="s">
        <v>14868</v>
      </c>
      <c r="Y635" s="8"/>
      <c r="Z635" s="116"/>
      <c r="AA635" s="116"/>
      <c r="AB635" s="116"/>
      <c r="AC635" s="116"/>
      <c r="AD635" s="116"/>
      <c r="AE635" s="116"/>
      <c r="AF635" s="116"/>
      <c r="AG635" s="116"/>
    </row>
    <row r="636" spans="1:33" ht="75" hidden="1" x14ac:dyDescent="0.2">
      <c r="A636" s="8">
        <v>633</v>
      </c>
      <c r="B636" s="11" t="s">
        <v>7438</v>
      </c>
      <c r="C636" s="11" t="s">
        <v>2</v>
      </c>
      <c r="D636" s="13" t="s">
        <v>7439</v>
      </c>
      <c r="E636" s="7" t="s">
        <v>4</v>
      </c>
      <c r="F636" s="7" t="s">
        <v>7377</v>
      </c>
      <c r="G636" s="7"/>
      <c r="H636" s="12"/>
      <c r="I636" s="8"/>
      <c r="J636" s="12"/>
      <c r="K636" s="8" t="s">
        <v>52</v>
      </c>
      <c r="L636" s="7">
        <v>2024</v>
      </c>
      <c r="M636" s="8" t="s">
        <v>6</v>
      </c>
      <c r="N636" s="8" t="s">
        <v>12</v>
      </c>
      <c r="O636" s="7" t="s">
        <v>7440</v>
      </c>
      <c r="P636" s="13" t="str">
        <f t="shared" si="18"/>
        <v>Siva K.P., Sudhakar S., Sahaya Gurus Raja M., Kanishka G., Niranjan V., "Advanced Auditing Solutions Through the Blockchain Cutting Edge Technology", 10th International Conference on Advanced Computing and Communication Systems, ICACCS 2024,2024, DOI: 10.1109/ICACCS60874.2024.10716944</v>
      </c>
      <c r="Q636" s="11" t="str">
        <f t="shared" si="19"/>
        <v>Siva K.P., Sudhakar S., Sahaya Gurus Raja M., Kanishka G., Niranjan V., "Advanced Auditing Solutions Through the Blockchain Cutting Edge Technology", 10th International Conference on Advanced Computing and Communication Systems, ICACCS 2024,2024, DOI: 10.1109/ICACCS60874.2024.10716944</v>
      </c>
      <c r="R636" s="11" t="s">
        <v>7441</v>
      </c>
      <c r="S636" s="37" t="s">
        <v>3416</v>
      </c>
      <c r="T636" s="6" t="s">
        <v>3416</v>
      </c>
      <c r="U636" s="8" t="s">
        <v>6440</v>
      </c>
      <c r="V636" s="8" t="s">
        <v>601</v>
      </c>
      <c r="W636" s="8" t="s">
        <v>3417</v>
      </c>
      <c r="X636" s="8" t="s">
        <v>14868</v>
      </c>
      <c r="Y636" s="8"/>
      <c r="Z636" s="116"/>
      <c r="AA636" s="116"/>
      <c r="AB636" s="116"/>
      <c r="AC636" s="116"/>
      <c r="AD636" s="116"/>
      <c r="AE636" s="116"/>
      <c r="AF636" s="116"/>
      <c r="AG636" s="116"/>
    </row>
    <row r="637" spans="1:33" ht="75" hidden="1" x14ac:dyDescent="0.2">
      <c r="A637" s="8">
        <v>634</v>
      </c>
      <c r="B637" s="11" t="s">
        <v>7442</v>
      </c>
      <c r="C637" s="11" t="s">
        <v>2</v>
      </c>
      <c r="D637" s="13" t="s">
        <v>7443</v>
      </c>
      <c r="E637" s="7" t="s">
        <v>4</v>
      </c>
      <c r="F637" s="7" t="s">
        <v>7377</v>
      </c>
      <c r="G637" s="7"/>
      <c r="H637" s="12"/>
      <c r="I637" s="8"/>
      <c r="J637" s="12"/>
      <c r="K637" s="8" t="s">
        <v>52</v>
      </c>
      <c r="L637" s="7">
        <v>2024</v>
      </c>
      <c r="M637" s="8" t="s">
        <v>6</v>
      </c>
      <c r="N637" s="8" t="s">
        <v>12</v>
      </c>
      <c r="O637" s="7" t="s">
        <v>7444</v>
      </c>
      <c r="P637" s="13" t="str">
        <f t="shared" si="18"/>
        <v>Nithyanandhan T., Manickaraj K., Sathish K., Ramachandran N., Sachuthananthan B., "Effects of Palm Stalk Ash on Mechanical Properties of Al6061 Reinforced with Graphite by Using Stir Casting Process", 10th International Conference on Advanced Computing and Communication Systems, ICACCS 2024,2024, DOI: 10.1109/ICACCS60874.2024.10717271</v>
      </c>
      <c r="Q637" s="11" t="str">
        <f t="shared" si="19"/>
        <v>Nithyanandhan T., Manickaraj K., Sathish K., Ramachandran N., Sachuthananthan B., "Effects of Palm Stalk Ash on Mechanical Properties of Al6061 Reinforced with Graphite by Using Stir Casting Process", 10th International Conference on Advanced Computing and Communication Systems, ICACCS 2024,2024, DOI: 10.1109/ICACCS60874.2024.10717271</v>
      </c>
      <c r="R637" s="11" t="s">
        <v>7445</v>
      </c>
      <c r="S637" s="37" t="s">
        <v>3416</v>
      </c>
      <c r="T637" s="6" t="s">
        <v>3416</v>
      </c>
      <c r="U637" s="8" t="s">
        <v>149</v>
      </c>
      <c r="V637" s="8" t="s">
        <v>149</v>
      </c>
      <c r="W637" s="8" t="s">
        <v>4625</v>
      </c>
      <c r="X637" s="8" t="s">
        <v>14868</v>
      </c>
      <c r="Y637" s="8"/>
      <c r="Z637" s="116"/>
      <c r="AA637" s="116"/>
      <c r="AB637" s="116"/>
      <c r="AC637" s="116"/>
      <c r="AD637" s="116"/>
      <c r="AE637" s="116"/>
      <c r="AF637" s="116"/>
      <c r="AG637" s="116"/>
    </row>
    <row r="638" spans="1:33" ht="75" hidden="1" x14ac:dyDescent="0.2">
      <c r="A638" s="8">
        <v>635</v>
      </c>
      <c r="B638" s="11" t="s">
        <v>7446</v>
      </c>
      <c r="C638" s="11" t="s">
        <v>2</v>
      </c>
      <c r="D638" s="13" t="s">
        <v>7447</v>
      </c>
      <c r="E638" s="7" t="s">
        <v>4</v>
      </c>
      <c r="F638" s="7" t="s">
        <v>7377</v>
      </c>
      <c r="G638" s="7"/>
      <c r="H638" s="12"/>
      <c r="I638" s="8"/>
      <c r="J638" s="12"/>
      <c r="K638" s="8" t="s">
        <v>52</v>
      </c>
      <c r="L638" s="7">
        <v>2024</v>
      </c>
      <c r="M638" s="8" t="s">
        <v>6</v>
      </c>
      <c r="N638" s="8" t="s">
        <v>12</v>
      </c>
      <c r="O638" s="7" t="s">
        <v>7448</v>
      </c>
      <c r="P638" s="13" t="str">
        <f t="shared" si="18"/>
        <v>Shakthi Kiran R., Sugumar A., Vishnuprabhu R., Sanjeeva Kumar M., Sreemathy J., "Faux Reality Detector", 10th International Conference on Advanced Computing and Communication Systems, ICACCS 2024,2024, DOI: 10.1109/ICACCS60874.2024.10717184</v>
      </c>
      <c r="Q638" s="11" t="str">
        <f t="shared" si="19"/>
        <v>Shakthi Kiran R., Sugumar A., Vishnuprabhu R., Sanjeeva Kumar M., Sreemathy J., "Faux Reality Detector", 10th International Conference on Advanced Computing and Communication Systems, ICACCS 2024,2024, DOI: 10.1109/ICACCS60874.2024.10717184</v>
      </c>
      <c r="R638" s="11" t="s">
        <v>7449</v>
      </c>
      <c r="S638" s="37" t="s">
        <v>3416</v>
      </c>
      <c r="T638" s="6" t="s">
        <v>3416</v>
      </c>
      <c r="U638" s="8" t="s">
        <v>5100</v>
      </c>
      <c r="V638" s="8" t="s">
        <v>80</v>
      </c>
      <c r="W638" s="8" t="s">
        <v>3417</v>
      </c>
      <c r="X638" s="8" t="s">
        <v>14868</v>
      </c>
      <c r="Y638" s="8"/>
      <c r="Z638" s="116"/>
      <c r="AA638" s="116"/>
      <c r="AB638" s="116"/>
      <c r="AC638" s="116"/>
      <c r="AD638" s="116"/>
      <c r="AE638" s="116"/>
      <c r="AF638" s="116"/>
      <c r="AG638" s="116"/>
    </row>
    <row r="639" spans="1:33" ht="75" hidden="1" x14ac:dyDescent="0.2">
      <c r="A639" s="8">
        <v>636</v>
      </c>
      <c r="B639" s="11" t="s">
        <v>7450</v>
      </c>
      <c r="C639" s="11" t="s">
        <v>2</v>
      </c>
      <c r="D639" s="13" t="s">
        <v>7451</v>
      </c>
      <c r="E639" s="7" t="s">
        <v>4</v>
      </c>
      <c r="F639" s="7" t="s">
        <v>7377</v>
      </c>
      <c r="G639" s="7"/>
      <c r="H639" s="12"/>
      <c r="I639" s="8"/>
      <c r="J639" s="12"/>
      <c r="K639" s="8" t="s">
        <v>52</v>
      </c>
      <c r="L639" s="7">
        <v>2024</v>
      </c>
      <c r="M639" s="8" t="s">
        <v>6</v>
      </c>
      <c r="N639" s="8" t="s">
        <v>12</v>
      </c>
      <c r="O639" s="7" t="s">
        <v>7452</v>
      </c>
      <c r="P639" s="13" t="str">
        <f t="shared" si="18"/>
        <v>Prakash S., George M.C., Santhiya, Hanu M.S., "Blockchain Based Talent Recognition System for Young Cricketers", 10th International Conference on Advanced Computing and Communication Systems, ICACCS 2024,2024, DOI: 10.1109/ICACCS60874.2024.10716891</v>
      </c>
      <c r="Q639" s="11" t="str">
        <f t="shared" si="19"/>
        <v>Prakash S., George M.C., Santhiya, Hanu M.S., "Blockchain Based Talent Recognition System for Young Cricketers", 10th International Conference on Advanced Computing and Communication Systems, ICACCS 2024,2024, DOI: 10.1109/ICACCS60874.2024.10716891</v>
      </c>
      <c r="R639" s="11" t="s">
        <v>7453</v>
      </c>
      <c r="S639" s="37" t="s">
        <v>3416</v>
      </c>
      <c r="T639" s="6" t="s">
        <v>3416</v>
      </c>
      <c r="U639" s="8" t="s">
        <v>6440</v>
      </c>
      <c r="V639" s="8" t="s">
        <v>601</v>
      </c>
      <c r="W639" s="8" t="s">
        <v>3417</v>
      </c>
      <c r="X639" s="8" t="s">
        <v>14868</v>
      </c>
      <c r="Y639" s="8"/>
      <c r="Z639" s="116"/>
      <c r="AA639" s="116"/>
      <c r="AB639" s="116"/>
      <c r="AC639" s="116"/>
      <c r="AD639" s="116"/>
      <c r="AE639" s="116"/>
      <c r="AF639" s="116"/>
      <c r="AG639" s="116"/>
    </row>
    <row r="640" spans="1:33" ht="75" hidden="1" x14ac:dyDescent="0.2">
      <c r="A640" s="8">
        <v>637</v>
      </c>
      <c r="B640" s="11" t="s">
        <v>7454</v>
      </c>
      <c r="C640" s="11" t="s">
        <v>2</v>
      </c>
      <c r="D640" s="13" t="s">
        <v>7455</v>
      </c>
      <c r="E640" s="7" t="s">
        <v>4</v>
      </c>
      <c r="F640" s="7" t="s">
        <v>7377</v>
      </c>
      <c r="G640" s="7"/>
      <c r="H640" s="12"/>
      <c r="I640" s="8"/>
      <c r="J640" s="12"/>
      <c r="K640" s="8" t="s">
        <v>52</v>
      </c>
      <c r="L640" s="7">
        <v>2024</v>
      </c>
      <c r="M640" s="8" t="s">
        <v>6</v>
      </c>
      <c r="N640" s="8" t="s">
        <v>12</v>
      </c>
      <c r="O640" s="7" t="s">
        <v>7456</v>
      </c>
      <c r="P640" s="13" t="str">
        <f t="shared" si="18"/>
        <v>Giridharan R., Mariush Rufin P., Navaneethan R.A., Pranesh C., Rahul T., "Utilizing Capsule Networks in Deep Learning for Traffic Sign Detection", 10th International Conference on Advanced Computing and Communication Systems, ICACCS 2024,2024, DOI: 10.1109/ICACCS60874.2024.10717147</v>
      </c>
      <c r="Q640" s="11" t="str">
        <f t="shared" si="19"/>
        <v>Giridharan R., Mariush Rufin P., Navaneethan R.A., Pranesh C., Rahul T., "Utilizing Capsule Networks in Deep Learning for Traffic Sign Detection", 10th International Conference on Advanced Computing and Communication Systems, ICACCS 2024,2024, DOI: 10.1109/ICACCS60874.2024.10717147</v>
      </c>
      <c r="R640" s="11" t="s">
        <v>7457</v>
      </c>
      <c r="S640" s="37" t="s">
        <v>3416</v>
      </c>
      <c r="T640" s="6" t="s">
        <v>3416</v>
      </c>
      <c r="U640" s="8" t="s">
        <v>5100</v>
      </c>
      <c r="V640" s="8" t="s">
        <v>80</v>
      </c>
      <c r="W640" s="8" t="s">
        <v>3417</v>
      </c>
      <c r="X640" s="8" t="s">
        <v>14868</v>
      </c>
      <c r="Y640" s="8"/>
      <c r="Z640" s="116"/>
      <c r="AA640" s="116"/>
      <c r="AB640" s="116"/>
      <c r="AC640" s="116"/>
      <c r="AD640" s="116"/>
      <c r="AE640" s="116"/>
      <c r="AF640" s="116"/>
      <c r="AG640" s="116"/>
    </row>
    <row r="641" spans="1:33" ht="75" hidden="1" x14ac:dyDescent="0.2">
      <c r="A641" s="8">
        <v>638</v>
      </c>
      <c r="B641" s="11" t="s">
        <v>7459</v>
      </c>
      <c r="C641" s="11" t="s">
        <v>2</v>
      </c>
      <c r="D641" s="13" t="s">
        <v>7460</v>
      </c>
      <c r="E641" s="7" t="s">
        <v>4</v>
      </c>
      <c r="F641" s="7" t="s">
        <v>7377</v>
      </c>
      <c r="G641" s="7"/>
      <c r="H641" s="12"/>
      <c r="I641" s="8"/>
      <c r="J641" s="12"/>
      <c r="K641" s="8" t="s">
        <v>52</v>
      </c>
      <c r="L641" s="7">
        <v>2024</v>
      </c>
      <c r="M641" s="8" t="s">
        <v>6</v>
      </c>
      <c r="N641" s="8" t="s">
        <v>12</v>
      </c>
      <c r="O641" s="7" t="s">
        <v>7461</v>
      </c>
      <c r="P641" s="13" t="str">
        <f t="shared" si="18"/>
        <v>Saradha S., Charan Sri Krishna S., Govindha Ramanathan S., Ilamugunthan N., Kavin S., "Brain Tumour Detection Using Deep Learning - A Comprehensive Study", 10th International Conference on Advanced Computing and Communication Systems, ICACCS 2024,2024, DOI: 10.1109/ICACCS60874.2024.10717236</v>
      </c>
      <c r="Q641" s="11" t="str">
        <f t="shared" si="19"/>
        <v>Saradha S., Charan Sri Krishna S., Govindha Ramanathan S., Ilamugunthan N., Kavin S., "Brain Tumour Detection Using Deep Learning - A Comprehensive Study", 10th International Conference on Advanced Computing and Communication Systems, ICACCS 2024,2024, DOI: 10.1109/ICACCS60874.2024.10717236</v>
      </c>
      <c r="R641" s="11" t="s">
        <v>7462</v>
      </c>
      <c r="S641" s="37" t="s">
        <v>3416</v>
      </c>
      <c r="T641" s="6" t="s">
        <v>3416</v>
      </c>
      <c r="U641" s="8" t="s">
        <v>5100</v>
      </c>
      <c r="V641" s="8" t="s">
        <v>80</v>
      </c>
      <c r="W641" s="8" t="s">
        <v>3417</v>
      </c>
      <c r="X641" s="8" t="s">
        <v>14868</v>
      </c>
      <c r="Y641" s="8"/>
      <c r="Z641" s="116"/>
      <c r="AA641" s="116"/>
      <c r="AB641" s="116"/>
      <c r="AC641" s="116"/>
      <c r="AD641" s="116"/>
      <c r="AE641" s="116"/>
      <c r="AF641" s="116"/>
      <c r="AG641" s="116"/>
    </row>
    <row r="642" spans="1:33" ht="75" hidden="1" x14ac:dyDescent="0.2">
      <c r="A642" s="8">
        <v>639</v>
      </c>
      <c r="B642" s="11" t="s">
        <v>7463</v>
      </c>
      <c r="C642" s="11" t="s">
        <v>2</v>
      </c>
      <c r="D642" s="13" t="s">
        <v>7464</v>
      </c>
      <c r="E642" s="7" t="s">
        <v>4</v>
      </c>
      <c r="F642" s="7" t="s">
        <v>7377</v>
      </c>
      <c r="G642" s="7"/>
      <c r="H642" s="12"/>
      <c r="I642" s="8"/>
      <c r="J642" s="12"/>
      <c r="K642" s="8" t="s">
        <v>52</v>
      </c>
      <c r="L642" s="7">
        <v>2024</v>
      </c>
      <c r="M642" s="8" t="s">
        <v>6</v>
      </c>
      <c r="N642" s="8" t="s">
        <v>12</v>
      </c>
      <c r="O642" s="7" t="s">
        <v>7465</v>
      </c>
      <c r="P642" s="13" t="str">
        <f t="shared" si="18"/>
        <v>Sarmila K.B., Kaarthikeyan A.R., Kaasiprasanth A., "Optimized AES for Low Power Devices", 10th International Conference on Advanced Computing and Communication Systems, ICACCS 2024,2024, DOI: 10.1109/ICACCS60874.2024.10716959</v>
      </c>
      <c r="Q642" s="11" t="str">
        <f t="shared" si="19"/>
        <v>Sarmila K.B., Kaarthikeyan A.R., Kaasiprasanth A., "Optimized AES for Low Power Devices", 10th International Conference on Advanced Computing and Communication Systems, ICACCS 2024,2024, DOI: 10.1109/ICACCS60874.2024.10716959</v>
      </c>
      <c r="R642" s="11" t="s">
        <v>7466</v>
      </c>
      <c r="S642" s="37" t="s">
        <v>3416</v>
      </c>
      <c r="T642" s="6" t="s">
        <v>3416</v>
      </c>
      <c r="U642" s="8" t="s">
        <v>5100</v>
      </c>
      <c r="V642" s="8" t="s">
        <v>80</v>
      </c>
      <c r="W642" s="8" t="s">
        <v>3417</v>
      </c>
      <c r="X642" s="8" t="s">
        <v>14868</v>
      </c>
      <c r="Y642" s="8"/>
      <c r="Z642" s="116"/>
      <c r="AA642" s="116"/>
      <c r="AB642" s="116"/>
      <c r="AC642" s="116"/>
      <c r="AD642" s="116"/>
      <c r="AE642" s="116"/>
      <c r="AF642" s="116"/>
      <c r="AG642" s="116"/>
    </row>
    <row r="643" spans="1:33" ht="75" hidden="1" x14ac:dyDescent="0.2">
      <c r="A643" s="8">
        <v>640</v>
      </c>
      <c r="B643" s="11" t="s">
        <v>7467</v>
      </c>
      <c r="C643" s="11" t="s">
        <v>2</v>
      </c>
      <c r="D643" s="13" t="s">
        <v>7468</v>
      </c>
      <c r="E643" s="7" t="s">
        <v>4</v>
      </c>
      <c r="F643" s="7" t="s">
        <v>7377</v>
      </c>
      <c r="G643" s="7"/>
      <c r="H643" s="12"/>
      <c r="I643" s="8"/>
      <c r="J643" s="12"/>
      <c r="K643" s="8" t="s">
        <v>52</v>
      </c>
      <c r="L643" s="7">
        <v>2024</v>
      </c>
      <c r="M643" s="8" t="s">
        <v>6</v>
      </c>
      <c r="N643" s="8" t="s">
        <v>12</v>
      </c>
      <c r="O643" s="7" t="s">
        <v>7469</v>
      </c>
      <c r="P643" s="13" t="str">
        <f t="shared" si="18"/>
        <v>Cholaraja K., Vignesh M., Srinidhi B., Raghu Muthu Vishal S., Rishin Nethaji S., "Justrent (A House Rental Management System)", 10th International Conference on Advanced Computing and Communication Systems, ICACCS 2024,2024, DOI: 10.1109/ICACCS60874.2024.10717280</v>
      </c>
      <c r="Q643" s="11" t="str">
        <f t="shared" si="19"/>
        <v>Cholaraja K., Vignesh M., Srinidhi B., Raghu Muthu Vishal S., Rishin Nethaji S., "Justrent (A House Rental Management System)", 10th International Conference on Advanced Computing and Communication Systems, ICACCS 2024,2024, DOI: 10.1109/ICACCS60874.2024.10717280</v>
      </c>
      <c r="R643" s="11" t="s">
        <v>7470</v>
      </c>
      <c r="S643" s="37" t="s">
        <v>3416</v>
      </c>
      <c r="T643" s="6" t="s">
        <v>3416</v>
      </c>
      <c r="U643" s="8" t="s">
        <v>6440</v>
      </c>
      <c r="V643" s="8" t="s">
        <v>601</v>
      </c>
      <c r="W643" s="8" t="s">
        <v>3417</v>
      </c>
      <c r="X643" s="8" t="s">
        <v>14868</v>
      </c>
      <c r="Y643" s="8"/>
      <c r="Z643" s="116"/>
      <c r="AA643" s="116"/>
      <c r="AB643" s="116"/>
      <c r="AC643" s="116"/>
      <c r="AD643" s="116"/>
      <c r="AE643" s="116"/>
      <c r="AF643" s="116"/>
      <c r="AG643" s="116"/>
    </row>
    <row r="644" spans="1:33" ht="75" hidden="1" x14ac:dyDescent="0.2">
      <c r="A644" s="8">
        <v>641</v>
      </c>
      <c r="B644" s="11" t="s">
        <v>7471</v>
      </c>
      <c r="C644" s="11" t="s">
        <v>2</v>
      </c>
      <c r="D644" s="13" t="s">
        <v>7472</v>
      </c>
      <c r="E644" s="7" t="s">
        <v>4</v>
      </c>
      <c r="F644" s="7" t="s">
        <v>7377</v>
      </c>
      <c r="G644" s="7"/>
      <c r="H644" s="12"/>
      <c r="I644" s="8"/>
      <c r="J644" s="12"/>
      <c r="K644" s="8" t="s">
        <v>52</v>
      </c>
      <c r="L644" s="7">
        <v>2024</v>
      </c>
      <c r="M644" s="8" t="s">
        <v>6</v>
      </c>
      <c r="N644" s="8" t="s">
        <v>12</v>
      </c>
      <c r="O644" s="7" t="s">
        <v>7473</v>
      </c>
      <c r="P644" s="13" t="str">
        <f t="shared" ref="P644:P707" si="20">B644&amp;C644&amp;D644&amp;E644&amp;F644&amp;G644&amp;H644&amp;I644&amp;J644&amp;K644&amp;L644&amp;M644&amp;N644&amp;O644</f>
        <v>Priyanka G., Sowmiya M., Vinuja M., Shree S.S.D., Shalini S., "Customer Churn Predictive Analytics: Understanding Customer Segments for Enhanced Business Strategies", 10th International Conference on Advanced Computing and Communication Systems, ICACCS 2024,2024, DOI: 10.1109/ICACCS60874.2024.10717281</v>
      </c>
      <c r="Q644" s="11" t="str">
        <f t="shared" ref="Q644:Q707" si="21">P644</f>
        <v>Priyanka G., Sowmiya M., Vinuja M., Shree S.S.D., Shalini S., "Customer Churn Predictive Analytics: Understanding Customer Segments for Enhanced Business Strategies", 10th International Conference on Advanced Computing and Communication Systems, ICACCS 2024,2024, DOI: 10.1109/ICACCS60874.2024.10717281</v>
      </c>
      <c r="R644" s="11" t="s">
        <v>7474</v>
      </c>
      <c r="S644" s="37" t="s">
        <v>3416</v>
      </c>
      <c r="T644" s="6" t="s">
        <v>3416</v>
      </c>
      <c r="U644" s="8" t="s">
        <v>6440</v>
      </c>
      <c r="V644" s="8" t="s">
        <v>601</v>
      </c>
      <c r="W644" s="8" t="s">
        <v>3417</v>
      </c>
      <c r="X644" s="8" t="s">
        <v>14868</v>
      </c>
      <c r="Y644" s="8"/>
      <c r="Z644" s="116"/>
      <c r="AA644" s="116"/>
      <c r="AB644" s="116"/>
      <c r="AC644" s="116"/>
      <c r="AD644" s="116"/>
      <c r="AE644" s="116"/>
      <c r="AF644" s="116"/>
      <c r="AG644" s="116"/>
    </row>
    <row r="645" spans="1:33" ht="75" hidden="1" x14ac:dyDescent="0.2">
      <c r="A645" s="8">
        <v>642</v>
      </c>
      <c r="B645" s="11" t="s">
        <v>7475</v>
      </c>
      <c r="C645" s="11" t="s">
        <v>2</v>
      </c>
      <c r="D645" s="13" t="s">
        <v>7476</v>
      </c>
      <c r="E645" s="7" t="s">
        <v>4</v>
      </c>
      <c r="F645" s="7" t="s">
        <v>7377</v>
      </c>
      <c r="G645" s="7"/>
      <c r="H645" s="12"/>
      <c r="I645" s="8"/>
      <c r="J645" s="12"/>
      <c r="K645" s="8" t="s">
        <v>52</v>
      </c>
      <c r="L645" s="7">
        <v>2024</v>
      </c>
      <c r="M645" s="8" t="s">
        <v>6</v>
      </c>
      <c r="N645" s="8" t="s">
        <v>12</v>
      </c>
      <c r="O645" s="7" t="s">
        <v>7477</v>
      </c>
      <c r="P645" s="13" t="str">
        <f t="shared" si="20"/>
        <v>Dency Flora G., Shanmathi S., Gowtham G., Nikil S., Rajarajan M., Mahindhar K.S., "Identification of Thyroid Disorder using Deep Learning Techniques- A Survey", 10th International Conference on Advanced Computing and Communication Systems, ICACCS 2024,2024, DOI: 10.1109/ICACCS60874.2024.10717038</v>
      </c>
      <c r="Q645" s="11" t="str">
        <f t="shared" si="21"/>
        <v>Dency Flora G., Shanmathi S., Gowtham G., Nikil S., Rajarajan M., Mahindhar K.S., "Identification of Thyroid Disorder using Deep Learning Techniques- A Survey", 10th International Conference on Advanced Computing and Communication Systems, ICACCS 2024,2024, DOI: 10.1109/ICACCS60874.2024.10717038</v>
      </c>
      <c r="R645" s="11" t="s">
        <v>7478</v>
      </c>
      <c r="S645" s="37" t="s">
        <v>3416</v>
      </c>
      <c r="T645" s="6" t="s">
        <v>3416</v>
      </c>
      <c r="U645" s="8" t="s">
        <v>5292</v>
      </c>
      <c r="V645" s="8" t="s">
        <v>570</v>
      </c>
      <c r="W645" s="8" t="s">
        <v>3417</v>
      </c>
      <c r="X645" s="8" t="s">
        <v>14868</v>
      </c>
      <c r="Y645" s="8"/>
      <c r="Z645" s="116"/>
      <c r="AA645" s="116"/>
      <c r="AB645" s="116"/>
      <c r="AC645" s="116"/>
      <c r="AD645" s="116"/>
      <c r="AE645" s="116"/>
      <c r="AF645" s="116"/>
      <c r="AG645" s="116"/>
    </row>
    <row r="646" spans="1:33" ht="75" hidden="1" x14ac:dyDescent="0.2">
      <c r="A646" s="8">
        <v>643</v>
      </c>
      <c r="B646" s="11" t="s">
        <v>7479</v>
      </c>
      <c r="C646" s="11" t="s">
        <v>2</v>
      </c>
      <c r="D646" s="13" t="s">
        <v>7480</v>
      </c>
      <c r="E646" s="7" t="s">
        <v>4</v>
      </c>
      <c r="F646" s="7" t="s">
        <v>7377</v>
      </c>
      <c r="G646" s="7"/>
      <c r="H646" s="12"/>
      <c r="I646" s="8"/>
      <c r="J646" s="12"/>
      <c r="K646" s="8" t="s">
        <v>52</v>
      </c>
      <c r="L646" s="7">
        <v>2024</v>
      </c>
      <c r="M646" s="8" t="s">
        <v>6</v>
      </c>
      <c r="N646" s="8" t="s">
        <v>12</v>
      </c>
      <c r="O646" s="7" t="s">
        <v>7481</v>
      </c>
      <c r="P646" s="13" t="str">
        <f t="shared" si="20"/>
        <v>Vaishali M., Sabarinathan B., Nandhini K., Sri Guru Sankar R., Prasanna Perumal S., "IdeaFusion - Collaborative Student Project Platform", 10th International Conference on Advanced Computing and Communication Systems, ICACCS 2024,2024, DOI: 10.1109/ICACCS60874.2024.10717199</v>
      </c>
      <c r="Q646" s="11" t="str">
        <f t="shared" si="21"/>
        <v>Vaishali M., Sabarinathan B., Nandhini K., Sri Guru Sankar R., Prasanna Perumal S., "IdeaFusion - Collaborative Student Project Platform", 10th International Conference on Advanced Computing and Communication Systems, ICACCS 2024,2024, DOI: 10.1109/ICACCS60874.2024.10717199</v>
      </c>
      <c r="R646" s="11" t="s">
        <v>7482</v>
      </c>
      <c r="S646" s="37" t="s">
        <v>3416</v>
      </c>
      <c r="T646" s="6" t="s">
        <v>3416</v>
      </c>
      <c r="U646" s="8" t="s">
        <v>6440</v>
      </c>
      <c r="V646" s="124" t="s">
        <v>601</v>
      </c>
      <c r="W646" s="124" t="s">
        <v>3417</v>
      </c>
      <c r="X646" s="124" t="s">
        <v>14868</v>
      </c>
      <c r="Y646" s="124"/>
      <c r="Z646" s="116"/>
      <c r="AA646" s="116"/>
      <c r="AB646" s="116"/>
      <c r="AC646" s="116"/>
      <c r="AD646" s="116"/>
      <c r="AE646" s="116"/>
      <c r="AF646" s="116"/>
      <c r="AG646" s="116"/>
    </row>
    <row r="647" spans="1:33" ht="75" hidden="1" x14ac:dyDescent="0.2">
      <c r="A647" s="8">
        <v>644</v>
      </c>
      <c r="B647" s="11" t="s">
        <v>7483</v>
      </c>
      <c r="C647" s="11" t="s">
        <v>2</v>
      </c>
      <c r="D647" s="13" t="s">
        <v>7484</v>
      </c>
      <c r="E647" s="7" t="s">
        <v>4</v>
      </c>
      <c r="F647" s="7" t="s">
        <v>7377</v>
      </c>
      <c r="G647" s="7"/>
      <c r="H647" s="12"/>
      <c r="I647" s="8"/>
      <c r="J647" s="12"/>
      <c r="K647" s="8" t="s">
        <v>52</v>
      </c>
      <c r="L647" s="7">
        <v>2024</v>
      </c>
      <c r="M647" s="8" t="s">
        <v>6</v>
      </c>
      <c r="N647" s="8" t="s">
        <v>12</v>
      </c>
      <c r="O647" s="7" t="s">
        <v>7485</v>
      </c>
      <c r="P647" s="13" t="str">
        <f t="shared" si="20"/>
        <v>Kabilan S., Gunapriya D., Ragavi Sri S., Shivagurunathan A., Thalagandasamy N., "IOT-Based Soil Nutrient Monitoring Decision System", 10th International Conference on Advanced Computing and Communication Systems, ICACCS 2024,2024, DOI: 10.1109/ICACCS60874.2024.10716909</v>
      </c>
      <c r="Q647" s="11" t="str">
        <f t="shared" si="21"/>
        <v>Kabilan S., Gunapriya D., Ragavi Sri S., Shivagurunathan A., Thalagandasamy N., "IOT-Based Soil Nutrient Monitoring Decision System", 10th International Conference on Advanced Computing and Communication Systems, ICACCS 2024,2024, DOI: 10.1109/ICACCS60874.2024.10716909</v>
      </c>
      <c r="R647" s="11" t="s">
        <v>7486</v>
      </c>
      <c r="S647" s="37" t="s">
        <v>3416</v>
      </c>
      <c r="T647" s="6" t="s">
        <v>3416</v>
      </c>
      <c r="U647" s="8" t="s">
        <v>5660</v>
      </c>
      <c r="V647" s="8" t="s">
        <v>128</v>
      </c>
      <c r="W647" s="124" t="s">
        <v>3417</v>
      </c>
      <c r="X647" s="124" t="s">
        <v>14868</v>
      </c>
      <c r="Y647" s="124"/>
      <c r="Z647" s="116"/>
      <c r="AA647" s="116"/>
      <c r="AB647" s="116"/>
      <c r="AC647" s="116"/>
      <c r="AD647" s="116"/>
      <c r="AE647" s="116"/>
      <c r="AF647" s="116"/>
      <c r="AG647" s="116"/>
    </row>
    <row r="648" spans="1:33" ht="75" hidden="1" x14ac:dyDescent="0.25">
      <c r="A648" s="8">
        <v>645</v>
      </c>
      <c r="B648" s="11" t="s">
        <v>7487</v>
      </c>
      <c r="C648" s="11" t="s">
        <v>2</v>
      </c>
      <c r="D648" s="13" t="s">
        <v>7488</v>
      </c>
      <c r="E648" s="7" t="s">
        <v>4</v>
      </c>
      <c r="F648" s="7" t="s">
        <v>7377</v>
      </c>
      <c r="G648" s="7"/>
      <c r="H648" s="12"/>
      <c r="I648" s="8"/>
      <c r="J648" s="12"/>
      <c r="K648" s="8" t="s">
        <v>52</v>
      </c>
      <c r="L648" s="7">
        <v>2024</v>
      </c>
      <c r="M648" s="8" t="s">
        <v>6</v>
      </c>
      <c r="N648" s="8" t="s">
        <v>12</v>
      </c>
      <c r="O648" s="7" t="s">
        <v>7489</v>
      </c>
      <c r="P648" s="13" t="str">
        <f t="shared" si="20"/>
        <v>Saranya E., Nivetha R., Abirami S., Mohaideen Arsath M., Dharaneesh S., "Revolutionizing Road Maintenance: YOLO Based Pothole Detection System", 10th International Conference on Advanced Computing and Communication Systems, ICACCS 2024,2024, DOI: 10.1109/ICACCS60874.2024.10716937</v>
      </c>
      <c r="Q648" s="11" t="str">
        <f t="shared" si="21"/>
        <v>Saranya E., Nivetha R., Abirami S., Mohaideen Arsath M., Dharaneesh S., "Revolutionizing Road Maintenance: YOLO Based Pothole Detection System", 10th International Conference on Advanced Computing and Communication Systems, ICACCS 2024,2024, DOI: 10.1109/ICACCS60874.2024.10716937</v>
      </c>
      <c r="R648" s="11" t="s">
        <v>7490</v>
      </c>
      <c r="S648" s="37" t="s">
        <v>3416</v>
      </c>
      <c r="T648" s="6" t="s">
        <v>3416</v>
      </c>
      <c r="U648" s="94" t="s">
        <v>6440</v>
      </c>
      <c r="V648" s="125" t="s">
        <v>601</v>
      </c>
      <c r="W648" s="125" t="s">
        <v>3417</v>
      </c>
      <c r="X648" s="125" t="s">
        <v>14868</v>
      </c>
      <c r="Y648" s="125"/>
      <c r="Z648" s="116"/>
      <c r="AA648" s="116"/>
      <c r="AB648" s="116"/>
      <c r="AC648" s="116"/>
      <c r="AD648" s="116"/>
      <c r="AE648" s="116"/>
      <c r="AF648" s="116"/>
      <c r="AG648" s="116"/>
    </row>
    <row r="649" spans="1:33" ht="75" hidden="1" x14ac:dyDescent="0.25">
      <c r="A649" s="8">
        <v>646</v>
      </c>
      <c r="B649" s="11" t="s">
        <v>7491</v>
      </c>
      <c r="C649" s="11" t="s">
        <v>2</v>
      </c>
      <c r="D649" s="13" t="s">
        <v>7492</v>
      </c>
      <c r="E649" s="7" t="s">
        <v>4</v>
      </c>
      <c r="F649" s="7" t="s">
        <v>7377</v>
      </c>
      <c r="G649" s="7"/>
      <c r="H649" s="12"/>
      <c r="I649" s="8"/>
      <c r="J649" s="12"/>
      <c r="K649" s="8" t="s">
        <v>52</v>
      </c>
      <c r="L649" s="7">
        <v>2024</v>
      </c>
      <c r="M649" s="8" t="s">
        <v>6</v>
      </c>
      <c r="N649" s="8" t="s">
        <v>12</v>
      </c>
      <c r="O649" s="7" t="s">
        <v>7493</v>
      </c>
      <c r="P649" s="13" t="str">
        <f t="shared" si="20"/>
        <v>Gayathri N., Naveenkumar G., Surjithraja A., Selvendhiran R., Tamilselvan M., "A Survey on Brain Tumor Segmentation and Techniques", 10th International Conference on Advanced Computing and Communication Systems, ICACCS 2024,2024, DOI: 10.1109/ICACCS60874.2024.10717108</v>
      </c>
      <c r="Q649" s="11" t="str">
        <f t="shared" si="21"/>
        <v>Gayathri N., Naveenkumar G., Surjithraja A., Selvendhiran R., Tamilselvan M., "A Survey on Brain Tumor Segmentation and Techniques", 10th International Conference on Advanced Computing and Communication Systems, ICACCS 2024,2024, DOI: 10.1109/ICACCS60874.2024.10717108</v>
      </c>
      <c r="R649" s="11" t="s">
        <v>7494</v>
      </c>
      <c r="S649" s="37" t="s">
        <v>3416</v>
      </c>
      <c r="T649" s="6" t="s">
        <v>3416</v>
      </c>
      <c r="U649" s="94" t="s">
        <v>5100</v>
      </c>
      <c r="V649" s="125" t="s">
        <v>80</v>
      </c>
      <c r="W649" s="125" t="s">
        <v>3417</v>
      </c>
      <c r="X649" s="125" t="s">
        <v>14868</v>
      </c>
      <c r="Y649" s="125"/>
      <c r="Z649" s="116"/>
      <c r="AA649" s="116"/>
      <c r="AB649" s="116"/>
      <c r="AC649" s="116"/>
      <c r="AD649" s="116"/>
      <c r="AE649" s="116"/>
      <c r="AF649" s="116"/>
      <c r="AG649" s="116"/>
    </row>
    <row r="650" spans="1:33" ht="75" hidden="1" x14ac:dyDescent="0.25">
      <c r="A650" s="8">
        <v>647</v>
      </c>
      <c r="B650" s="11" t="s">
        <v>7495</v>
      </c>
      <c r="C650" s="11" t="s">
        <v>2</v>
      </c>
      <c r="D650" s="13" t="s">
        <v>7496</v>
      </c>
      <c r="E650" s="7" t="s">
        <v>4</v>
      </c>
      <c r="F650" s="7" t="s">
        <v>7377</v>
      </c>
      <c r="G650" s="7"/>
      <c r="H650" s="12"/>
      <c r="I650" s="8"/>
      <c r="J650" s="12"/>
      <c r="K650" s="8" t="s">
        <v>52</v>
      </c>
      <c r="L650" s="7">
        <v>2024</v>
      </c>
      <c r="M650" s="8" t="s">
        <v>6</v>
      </c>
      <c r="N650" s="8" t="s">
        <v>12</v>
      </c>
      <c r="O650" s="7" t="s">
        <v>7497</v>
      </c>
      <c r="P650" s="13" t="str">
        <f t="shared" si="20"/>
        <v>Mohana Priya D., Priyanka K.A., Prathiksha J., Raja Gowrika T., "A Survey on Improving Teacher Student Interaction in Educational Online Portals for Enhanced Learning Outcomes", 10th International Conference on Advanced Computing and Communication Systems, ICACCS 2024,2024, DOI: 10.1109/ICACCS60874.2024.10717128</v>
      </c>
      <c r="Q650" s="11" t="str">
        <f t="shared" si="21"/>
        <v>Mohana Priya D., Priyanka K.A., Prathiksha J., Raja Gowrika T., "A Survey on Improving Teacher Student Interaction in Educational Online Portals for Enhanced Learning Outcomes", 10th International Conference on Advanced Computing and Communication Systems, ICACCS 2024,2024, DOI: 10.1109/ICACCS60874.2024.10717128</v>
      </c>
      <c r="R650" s="11" t="s">
        <v>7498</v>
      </c>
      <c r="S650" s="37" t="s">
        <v>3416</v>
      </c>
      <c r="T650" s="6" t="s">
        <v>3416</v>
      </c>
      <c r="U650" s="94" t="s">
        <v>5100</v>
      </c>
      <c r="V650" s="125" t="s">
        <v>80</v>
      </c>
      <c r="W650" s="125" t="s">
        <v>3417</v>
      </c>
      <c r="X650" s="125" t="s">
        <v>14868</v>
      </c>
      <c r="Y650" s="125"/>
      <c r="Z650" s="116"/>
      <c r="AA650" s="116"/>
      <c r="AB650" s="116"/>
      <c r="AC650" s="116"/>
      <c r="AD650" s="116"/>
      <c r="AE650" s="116"/>
      <c r="AF650" s="116"/>
      <c r="AG650" s="116"/>
    </row>
    <row r="651" spans="1:33" ht="75" hidden="1" x14ac:dyDescent="0.25">
      <c r="A651" s="8">
        <v>648</v>
      </c>
      <c r="B651" s="11" t="s">
        <v>7499</v>
      </c>
      <c r="C651" s="11" t="s">
        <v>2</v>
      </c>
      <c r="D651" s="13" t="s">
        <v>7500</v>
      </c>
      <c r="E651" s="7" t="s">
        <v>4</v>
      </c>
      <c r="F651" s="7" t="s">
        <v>7377</v>
      </c>
      <c r="G651" s="7"/>
      <c r="H651" s="12"/>
      <c r="I651" s="8"/>
      <c r="J651" s="12"/>
      <c r="K651" s="8" t="s">
        <v>52</v>
      </c>
      <c r="L651" s="7">
        <v>2024</v>
      </c>
      <c r="M651" s="8" t="s">
        <v>6</v>
      </c>
      <c r="N651" s="8" t="s">
        <v>12</v>
      </c>
      <c r="O651" s="7" t="s">
        <v>7501</v>
      </c>
      <c r="P651" s="13" t="str">
        <f t="shared" si="20"/>
        <v>Cholaraja K., Gururaj M., Swasthika V., Gnanasambandam S.R., "AI Based Automated Gym Trainer Using Machine Learning", 10th International Conference on Advanced Computing and Communication Systems, ICACCS 2024,2024, DOI: 10.1109/ICACCS60874.2024.10717080</v>
      </c>
      <c r="Q651" s="11" t="str">
        <f t="shared" si="21"/>
        <v>Cholaraja K., Gururaj M., Swasthika V., Gnanasambandam S.R., "AI Based Automated Gym Trainer Using Machine Learning", 10th International Conference on Advanced Computing and Communication Systems, ICACCS 2024,2024, DOI: 10.1109/ICACCS60874.2024.10717080</v>
      </c>
      <c r="R651" s="11" t="s">
        <v>7502</v>
      </c>
      <c r="S651" s="37" t="s">
        <v>3416</v>
      </c>
      <c r="T651" s="6" t="s">
        <v>3416</v>
      </c>
      <c r="U651" s="94" t="s">
        <v>6440</v>
      </c>
      <c r="V651" s="125" t="s">
        <v>601</v>
      </c>
      <c r="W651" s="125" t="s">
        <v>3417</v>
      </c>
      <c r="X651" s="125" t="s">
        <v>14868</v>
      </c>
      <c r="Y651" s="125"/>
      <c r="Z651" s="116"/>
      <c r="AA651" s="116"/>
      <c r="AB651" s="116"/>
      <c r="AC651" s="116"/>
      <c r="AD651" s="116"/>
      <c r="AE651" s="116"/>
      <c r="AF651" s="116"/>
      <c r="AG651" s="116"/>
    </row>
    <row r="652" spans="1:33" ht="75" hidden="1" x14ac:dyDescent="0.2">
      <c r="A652" s="8">
        <v>649</v>
      </c>
      <c r="B652" s="11" t="s">
        <v>7503</v>
      </c>
      <c r="C652" s="11" t="s">
        <v>2</v>
      </c>
      <c r="D652" s="13" t="s">
        <v>7504</v>
      </c>
      <c r="E652" s="7" t="s">
        <v>4</v>
      </c>
      <c r="F652" s="7" t="s">
        <v>7377</v>
      </c>
      <c r="G652" s="7"/>
      <c r="H652" s="12"/>
      <c r="I652" s="8"/>
      <c r="J652" s="12"/>
      <c r="K652" s="8" t="s">
        <v>52</v>
      </c>
      <c r="L652" s="7">
        <v>2024</v>
      </c>
      <c r="M652" s="8" t="s">
        <v>6</v>
      </c>
      <c r="N652" s="8" t="s">
        <v>12</v>
      </c>
      <c r="O652" s="7" t="s">
        <v>7505</v>
      </c>
      <c r="P652" s="13" t="str">
        <f t="shared" si="20"/>
        <v>Malathy R., Krishnapriya S., Poorani B., Nivetha D., Banu A.S., Habeeb M.M., "AI at the Helm: Transforming Communicative Education for Engineering Minds with IoT", 10th International Conference on Advanced Computing and Communication Systems, ICACCS 2024,2024, DOI: 10.1109/ICACCS60874.2024.10717220</v>
      </c>
      <c r="Q652" s="11" t="str">
        <f t="shared" si="21"/>
        <v>Malathy R., Krishnapriya S., Poorani B., Nivetha D., Banu A.S., Habeeb M.M., "AI at the Helm: Transforming Communicative Education for Engineering Minds with IoT", 10th International Conference on Advanced Computing and Communication Systems, ICACCS 2024,2024, DOI: 10.1109/ICACCS60874.2024.10717220</v>
      </c>
      <c r="R652" s="11" t="s">
        <v>7506</v>
      </c>
      <c r="S652" s="37" t="s">
        <v>3416</v>
      </c>
      <c r="T652" s="6" t="s">
        <v>3416</v>
      </c>
      <c r="U652" s="8" t="s">
        <v>5593</v>
      </c>
      <c r="V652" s="8" t="s">
        <v>114</v>
      </c>
      <c r="W652" s="8" t="s">
        <v>7507</v>
      </c>
      <c r="X652" s="8" t="s">
        <v>14868</v>
      </c>
      <c r="Y652" s="8"/>
      <c r="Z652" s="116"/>
      <c r="AA652" s="116"/>
      <c r="AB652" s="116"/>
      <c r="AC652" s="116"/>
      <c r="AD652" s="116"/>
      <c r="AE652" s="116"/>
      <c r="AF652" s="116"/>
      <c r="AG652" s="116"/>
    </row>
    <row r="653" spans="1:33" ht="75" hidden="1" x14ac:dyDescent="0.25">
      <c r="A653" s="8">
        <v>650</v>
      </c>
      <c r="B653" s="11" t="s">
        <v>7508</v>
      </c>
      <c r="C653" s="11" t="s">
        <v>2</v>
      </c>
      <c r="D653" s="13" t="s">
        <v>7509</v>
      </c>
      <c r="E653" s="7" t="s">
        <v>4</v>
      </c>
      <c r="F653" s="7" t="s">
        <v>7377</v>
      </c>
      <c r="G653" s="7"/>
      <c r="H653" s="12"/>
      <c r="I653" s="8"/>
      <c r="J653" s="12"/>
      <c r="K653" s="8" t="s">
        <v>52</v>
      </c>
      <c r="L653" s="7">
        <v>2024</v>
      </c>
      <c r="M653" s="8" t="s">
        <v>6</v>
      </c>
      <c r="N653" s="8" t="s">
        <v>12</v>
      </c>
      <c r="O653" s="7" t="s">
        <v>7510</v>
      </c>
      <c r="P653" s="13" t="str">
        <f t="shared" si="20"/>
        <v>Anandaraj A., Ram Deepak P., Rahul Raj R., Sanjay R., "Agricultural Crop Recommendations Based on Productivity and Season", 10th International Conference on Advanced Computing and Communication Systems, ICACCS 2024,2024, DOI: 10.1109/ICACCS60874.2024.10717068</v>
      </c>
      <c r="Q653" s="11" t="str">
        <f t="shared" si="21"/>
        <v>Anandaraj A., Ram Deepak P., Rahul Raj R., Sanjay R., "Agricultural Crop Recommendations Based on Productivity and Season", 10th International Conference on Advanced Computing and Communication Systems, ICACCS 2024,2024, DOI: 10.1109/ICACCS60874.2024.10717068</v>
      </c>
      <c r="R653" s="11" t="s">
        <v>7511</v>
      </c>
      <c r="S653" s="37" t="s">
        <v>3416</v>
      </c>
      <c r="T653" s="6" t="s">
        <v>3416</v>
      </c>
      <c r="U653" s="94" t="s">
        <v>5100</v>
      </c>
      <c r="V653" s="125" t="s">
        <v>80</v>
      </c>
      <c r="W653" s="125" t="s">
        <v>3417</v>
      </c>
      <c r="X653" s="125" t="s">
        <v>14868</v>
      </c>
      <c r="Y653" s="125"/>
      <c r="Z653" s="116"/>
      <c r="AA653" s="116"/>
      <c r="AB653" s="116"/>
      <c r="AC653" s="116"/>
      <c r="AD653" s="116"/>
      <c r="AE653" s="116"/>
      <c r="AF653" s="116"/>
      <c r="AG653" s="116"/>
    </row>
    <row r="654" spans="1:33" ht="75" hidden="1" x14ac:dyDescent="0.25">
      <c r="A654" s="8">
        <v>651</v>
      </c>
      <c r="B654" s="11" t="s">
        <v>7512</v>
      </c>
      <c r="C654" s="11" t="s">
        <v>2</v>
      </c>
      <c r="D654" s="13" t="s">
        <v>7513</v>
      </c>
      <c r="E654" s="7" t="s">
        <v>4</v>
      </c>
      <c r="F654" s="7" t="s">
        <v>7377</v>
      </c>
      <c r="G654" s="7"/>
      <c r="H654" s="12"/>
      <c r="I654" s="8"/>
      <c r="J654" s="12"/>
      <c r="K654" s="8" t="s">
        <v>52</v>
      </c>
      <c r="L654" s="7">
        <v>2024</v>
      </c>
      <c r="M654" s="8" t="s">
        <v>6</v>
      </c>
      <c r="N654" s="8" t="s">
        <v>12</v>
      </c>
      <c r="O654" s="7" t="s">
        <v>7514</v>
      </c>
      <c r="P654" s="13" t="str">
        <f t="shared" si="20"/>
        <v>Ramalingam S., Dharani S.P., Priya R., Devi E.P., Pavithra S., "Machine Learning Based Remote Health Care Data Monitoring and Prediction System Using IoMT", 10th International Conference on Advanced Computing and Communication Systems, ICACCS 2024,2024, DOI: 10.1109/ICACCS60874.2024.10716978</v>
      </c>
      <c r="Q654" s="11" t="str">
        <f t="shared" si="21"/>
        <v>Ramalingam S., Dharani S.P., Priya R., Devi E.P., Pavithra S., "Machine Learning Based Remote Health Care Data Monitoring and Prediction System Using IoMT", 10th International Conference on Advanced Computing and Communication Systems, ICACCS 2024,2024, DOI: 10.1109/ICACCS60874.2024.10716978</v>
      </c>
      <c r="R654" s="11" t="s">
        <v>7515</v>
      </c>
      <c r="S654" s="37" t="s">
        <v>3416</v>
      </c>
      <c r="T654" s="6" t="s">
        <v>3416</v>
      </c>
      <c r="U654" s="8" t="s">
        <v>6046</v>
      </c>
      <c r="V654" s="8" t="s">
        <v>56</v>
      </c>
      <c r="W654" s="125" t="s">
        <v>3417</v>
      </c>
      <c r="X654" s="125" t="s">
        <v>14868</v>
      </c>
      <c r="Y654" s="125"/>
      <c r="Z654" s="116"/>
      <c r="AA654" s="116"/>
      <c r="AB654" s="116"/>
      <c r="AC654" s="116"/>
      <c r="AD654" s="116"/>
      <c r="AE654" s="116"/>
      <c r="AF654" s="116"/>
      <c r="AG654" s="116"/>
    </row>
    <row r="655" spans="1:33" ht="75" hidden="1" x14ac:dyDescent="0.25">
      <c r="A655" s="8">
        <v>652</v>
      </c>
      <c r="B655" s="11" t="s">
        <v>7516</v>
      </c>
      <c r="C655" s="11" t="s">
        <v>2</v>
      </c>
      <c r="D655" s="13" t="s">
        <v>7517</v>
      </c>
      <c r="E655" s="7" t="s">
        <v>4</v>
      </c>
      <c r="F655" s="7" t="s">
        <v>7377</v>
      </c>
      <c r="G655" s="7"/>
      <c r="H655" s="12"/>
      <c r="I655" s="8"/>
      <c r="J655" s="12"/>
      <c r="K655" s="8" t="s">
        <v>52</v>
      </c>
      <c r="L655" s="7">
        <v>2024</v>
      </c>
      <c r="M655" s="8" t="s">
        <v>6</v>
      </c>
      <c r="N655" s="8" t="s">
        <v>12</v>
      </c>
      <c r="O655" s="7" t="s">
        <v>7518</v>
      </c>
      <c r="P655" s="13" t="str">
        <f t="shared" si="20"/>
        <v>Ananthi K., Sownthariya M., Ranjana E., Moulieshwaran K., Babu B.S., "An Insight of Deep Neural Networks Based on Demand Forecasting in Using: Ann Algorithm", 10th International Conference on Advanced Computing and Communication Systems, ICACCS 2024,2024, DOI: 10.1109/ICACCS60874.2024.10717110</v>
      </c>
      <c r="Q655" s="11" t="str">
        <f t="shared" si="21"/>
        <v>Ananthi K., Sownthariya M., Ranjana E., Moulieshwaran K., Babu B.S., "An Insight of Deep Neural Networks Based on Demand Forecasting in Using: Ann Algorithm", 10th International Conference on Advanced Computing and Communication Systems, ICACCS 2024,2024, DOI: 10.1109/ICACCS60874.2024.10717110</v>
      </c>
      <c r="R655" s="11" t="s">
        <v>7519</v>
      </c>
      <c r="S655" s="37" t="s">
        <v>3416</v>
      </c>
      <c r="T655" s="6" t="s">
        <v>3416</v>
      </c>
      <c r="U655" s="94" t="s">
        <v>6440</v>
      </c>
      <c r="V655" s="125" t="s">
        <v>601</v>
      </c>
      <c r="W655" s="125" t="s">
        <v>3417</v>
      </c>
      <c r="X655" s="125" t="s">
        <v>14868</v>
      </c>
      <c r="Y655" s="125"/>
      <c r="Z655" s="116"/>
      <c r="AA655" s="116"/>
      <c r="AB655" s="116"/>
      <c r="AC655" s="116"/>
      <c r="AD655" s="116"/>
      <c r="AE655" s="116"/>
      <c r="AF655" s="116"/>
      <c r="AG655" s="116"/>
    </row>
    <row r="656" spans="1:33" ht="75" hidden="1" x14ac:dyDescent="0.2">
      <c r="A656" s="8">
        <v>653</v>
      </c>
      <c r="B656" s="11" t="s">
        <v>7520</v>
      </c>
      <c r="C656" s="11" t="s">
        <v>2</v>
      </c>
      <c r="D656" s="13" t="s">
        <v>7521</v>
      </c>
      <c r="E656" s="7" t="s">
        <v>4</v>
      </c>
      <c r="F656" s="7" t="s">
        <v>7377</v>
      </c>
      <c r="G656" s="7"/>
      <c r="H656" s="12"/>
      <c r="I656" s="8"/>
      <c r="J656" s="12"/>
      <c r="K656" s="8" t="s">
        <v>52</v>
      </c>
      <c r="L656" s="7">
        <v>2024</v>
      </c>
      <c r="M656" s="8" t="s">
        <v>6</v>
      </c>
      <c r="N656" s="8" t="s">
        <v>12</v>
      </c>
      <c r="O656" s="7" t="s">
        <v>7522</v>
      </c>
      <c r="P656" s="13" t="str">
        <f t="shared" si="20"/>
        <v>Suhan M., Shanmugam C., Vimal A., Vijay Ram G., Janani B., Amarnath A.S., "A Review on Power Generation Using Vertical Windmill", 10th International Conference on Advanced Computing and Communication Systems, ICACCS 2024,2024, DOI: 10.1109/ICACCS60874.2024.10717218</v>
      </c>
      <c r="Q656" s="11" t="str">
        <f t="shared" si="21"/>
        <v>Suhan M., Shanmugam C., Vimal A., Vijay Ram G., Janani B., Amarnath A.S., "A Review on Power Generation Using Vertical Windmill", 10th International Conference on Advanced Computing and Communication Systems, ICACCS 2024,2024, DOI: 10.1109/ICACCS60874.2024.10717218</v>
      </c>
      <c r="R656" s="11" t="s">
        <v>7523</v>
      </c>
      <c r="S656" s="37" t="s">
        <v>3416</v>
      </c>
      <c r="T656" s="6" t="s">
        <v>3416</v>
      </c>
      <c r="U656" s="8" t="s">
        <v>149</v>
      </c>
      <c r="V656" s="8" t="s">
        <v>149</v>
      </c>
      <c r="W656" s="8" t="s">
        <v>3086</v>
      </c>
      <c r="X656" s="8" t="s">
        <v>14868</v>
      </c>
      <c r="Y656" s="8"/>
      <c r="Z656" s="116"/>
      <c r="AA656" s="116"/>
      <c r="AB656" s="116"/>
      <c r="AC656" s="116"/>
      <c r="AD656" s="116"/>
      <c r="AE656" s="116"/>
      <c r="AF656" s="116"/>
      <c r="AG656" s="116"/>
    </row>
    <row r="657" spans="1:33" ht="75" hidden="1" x14ac:dyDescent="0.25">
      <c r="A657" s="8">
        <v>654</v>
      </c>
      <c r="B657" s="11" t="s">
        <v>7524</v>
      </c>
      <c r="C657" s="11" t="s">
        <v>2</v>
      </c>
      <c r="D657" s="13" t="s">
        <v>7525</v>
      </c>
      <c r="E657" s="7" t="s">
        <v>4</v>
      </c>
      <c r="F657" s="7" t="s">
        <v>7377</v>
      </c>
      <c r="G657" s="7"/>
      <c r="H657" s="12"/>
      <c r="I657" s="8"/>
      <c r="J657" s="12"/>
      <c r="K657" s="8" t="s">
        <v>52</v>
      </c>
      <c r="L657" s="7">
        <v>2024</v>
      </c>
      <c r="M657" s="8" t="s">
        <v>6</v>
      </c>
      <c r="N657" s="8" t="s">
        <v>12</v>
      </c>
      <c r="O657" s="7" t="s">
        <v>7526</v>
      </c>
      <c r="P657" s="13" t="str">
        <f t="shared" si="20"/>
        <v>Rajan S.P., Rajendrakumar M.G., "Advancing Gastrointestinal Health Monitoring Through Deep Learning-Optimized Edible Antennas", 10th International Conference on Advanced Computing and Communication Systems, ICACCS 2024,2024, DOI: 10.1109/ICACCS60874.2024.10717201</v>
      </c>
      <c r="Q657" s="11" t="str">
        <f t="shared" si="21"/>
        <v>Rajan S.P., Rajendrakumar M.G., "Advancing Gastrointestinal Health Monitoring Through Deep Learning-Optimized Edible Antennas", 10th International Conference on Advanced Computing and Communication Systems, ICACCS 2024,2024, DOI: 10.1109/ICACCS60874.2024.10717201</v>
      </c>
      <c r="R657" s="11" t="s">
        <v>7527</v>
      </c>
      <c r="S657" s="37" t="s">
        <v>3416</v>
      </c>
      <c r="T657" s="6" t="s">
        <v>3416</v>
      </c>
      <c r="U657" s="8" t="s">
        <v>6046</v>
      </c>
      <c r="V657" s="8" t="s">
        <v>56</v>
      </c>
      <c r="W657" s="125" t="s">
        <v>3417</v>
      </c>
      <c r="X657" s="125" t="s">
        <v>14868</v>
      </c>
      <c r="Y657" s="125"/>
      <c r="Z657" s="116"/>
      <c r="AA657" s="116"/>
      <c r="AB657" s="116"/>
      <c r="AC657" s="116"/>
      <c r="AD657" s="116"/>
      <c r="AE657" s="116"/>
      <c r="AF657" s="116"/>
      <c r="AG657" s="116"/>
    </row>
    <row r="658" spans="1:33" ht="75" hidden="1" x14ac:dyDescent="0.25">
      <c r="A658" s="8">
        <v>655</v>
      </c>
      <c r="B658" s="11" t="s">
        <v>7528</v>
      </c>
      <c r="C658" s="11" t="s">
        <v>2</v>
      </c>
      <c r="D658" s="13" t="s">
        <v>7529</v>
      </c>
      <c r="E658" s="7" t="s">
        <v>4</v>
      </c>
      <c r="F658" s="7" t="s">
        <v>7377</v>
      </c>
      <c r="G658" s="7"/>
      <c r="H658" s="12"/>
      <c r="I658" s="8"/>
      <c r="J658" s="12"/>
      <c r="K658" s="8" t="s">
        <v>52</v>
      </c>
      <c r="L658" s="7">
        <v>2024</v>
      </c>
      <c r="M658" s="8" t="s">
        <v>6</v>
      </c>
      <c r="N658" s="8" t="s">
        <v>12</v>
      </c>
      <c r="O658" s="7" t="s">
        <v>7530</v>
      </c>
      <c r="P658" s="13" t="str">
        <f t="shared" si="20"/>
        <v>Saranya E., Vanitha A., Selvanandhini A., Soundarya V.N., Vinisha M., "A Survey on AI Based Smart CCTV Surveillance System", 10th International Conference on Advanced Computing and Communication Systems, ICACCS 2024,2024, DOI: 10.1109/ICACCS60874.2024.10717311</v>
      </c>
      <c r="Q658" s="11" t="str">
        <f t="shared" si="21"/>
        <v>Saranya E., Vanitha A., Selvanandhini A., Soundarya V.N., Vinisha M., "A Survey on AI Based Smart CCTV Surveillance System", 10th International Conference on Advanced Computing and Communication Systems, ICACCS 2024,2024, DOI: 10.1109/ICACCS60874.2024.10717311</v>
      </c>
      <c r="R658" s="11" t="s">
        <v>7531</v>
      </c>
      <c r="S658" s="37" t="s">
        <v>3416</v>
      </c>
      <c r="T658" s="6" t="s">
        <v>3416</v>
      </c>
      <c r="U658" s="94" t="s">
        <v>5100</v>
      </c>
      <c r="V658" s="125" t="s">
        <v>80</v>
      </c>
      <c r="W658" s="125" t="s">
        <v>3417</v>
      </c>
      <c r="X658" s="125" t="s">
        <v>14868</v>
      </c>
      <c r="Y658" s="125"/>
      <c r="Z658" s="116"/>
      <c r="AA658" s="116"/>
      <c r="AB658" s="116"/>
      <c r="AC658" s="116"/>
      <c r="AD658" s="116"/>
      <c r="AE658" s="116"/>
      <c r="AF658" s="116"/>
      <c r="AG658" s="116"/>
    </row>
    <row r="659" spans="1:33" ht="75" hidden="1" x14ac:dyDescent="0.2">
      <c r="A659" s="8">
        <v>656</v>
      </c>
      <c r="B659" s="11" t="s">
        <v>7532</v>
      </c>
      <c r="C659" s="11" t="s">
        <v>2</v>
      </c>
      <c r="D659" s="13" t="s">
        <v>7533</v>
      </c>
      <c r="E659" s="7" t="s">
        <v>4</v>
      </c>
      <c r="F659" s="7" t="s">
        <v>7377</v>
      </c>
      <c r="G659" s="7"/>
      <c r="H659" s="12"/>
      <c r="I659" s="8"/>
      <c r="J659" s="12"/>
      <c r="K659" s="8" t="s">
        <v>52</v>
      </c>
      <c r="L659" s="7">
        <v>2024</v>
      </c>
      <c r="M659" s="8" t="s">
        <v>6</v>
      </c>
      <c r="N659" s="8" t="s">
        <v>12</v>
      </c>
      <c r="O659" s="7" t="s">
        <v>7534</v>
      </c>
      <c r="P659" s="13" t="str">
        <f t="shared" si="20"/>
        <v>Krishna V.Y., Roshan B., Kracose Nishanth J., Anbarasu P., Mohan Raj C., "Smart Reservoir Navigating Waters with Integrated Automation", 10th International Conference on Advanced Computing and Communication Systems, ICACCS 2024,2024, DOI: 10.1109/ICACCS60874.2024.10717175</v>
      </c>
      <c r="Q659" s="11" t="str">
        <f t="shared" si="21"/>
        <v>Krishna V.Y., Roshan B., Kracose Nishanth J., Anbarasu P., Mohan Raj C., "Smart Reservoir Navigating Waters with Integrated Automation", 10th International Conference on Advanced Computing and Communication Systems, ICACCS 2024,2024, DOI: 10.1109/ICACCS60874.2024.10717175</v>
      </c>
      <c r="R659" s="11" t="s">
        <v>7535</v>
      </c>
      <c r="S659" s="37" t="s">
        <v>3416</v>
      </c>
      <c r="T659" s="6" t="s">
        <v>3416</v>
      </c>
      <c r="U659" s="8" t="s">
        <v>5660</v>
      </c>
      <c r="V659" s="8" t="s">
        <v>128</v>
      </c>
      <c r="W659" s="124" t="s">
        <v>3417</v>
      </c>
      <c r="X659" s="124" t="s">
        <v>14868</v>
      </c>
      <c r="Y659" s="124"/>
      <c r="Z659" s="116"/>
      <c r="AA659" s="116"/>
      <c r="AB659" s="116"/>
      <c r="AC659" s="116"/>
      <c r="AD659" s="116"/>
      <c r="AE659" s="116"/>
      <c r="AF659" s="116"/>
      <c r="AG659" s="116"/>
    </row>
    <row r="660" spans="1:33" ht="75" hidden="1" x14ac:dyDescent="0.25">
      <c r="A660" s="8">
        <v>657</v>
      </c>
      <c r="B660" s="11" t="s">
        <v>7536</v>
      </c>
      <c r="C660" s="11" t="s">
        <v>2</v>
      </c>
      <c r="D660" s="13" t="s">
        <v>7537</v>
      </c>
      <c r="E660" s="7" t="s">
        <v>4</v>
      </c>
      <c r="F660" s="7" t="s">
        <v>7377</v>
      </c>
      <c r="G660" s="7"/>
      <c r="H660" s="12"/>
      <c r="I660" s="8"/>
      <c r="J660" s="12"/>
      <c r="K660" s="8" t="s">
        <v>52</v>
      </c>
      <c r="L660" s="7">
        <v>2024</v>
      </c>
      <c r="M660" s="8" t="s">
        <v>6</v>
      </c>
      <c r="N660" s="8" t="s">
        <v>12</v>
      </c>
      <c r="O660" s="7" t="s">
        <v>7538</v>
      </c>
      <c r="P660" s="13" t="str">
        <f t="shared" si="20"/>
        <v>Akshaya V.S., Pranesh S., Mohan Raam I.P., Sakthimaheswaran U.S., Pradeep M., "Analysis and Deployment of Computational Behavioral Model and Its Remedies", 10th International Conference on Advanced Computing and Communication Systems, ICACCS 2024,2024, DOI: 10.1109/ICACCS60874.2024.10717031</v>
      </c>
      <c r="Q660" s="11" t="str">
        <f t="shared" si="21"/>
        <v>Akshaya V.S., Pranesh S., Mohan Raam I.P., Sakthimaheswaran U.S., Pradeep M., "Analysis and Deployment of Computational Behavioral Model and Its Remedies", 10th International Conference on Advanced Computing and Communication Systems, ICACCS 2024,2024, DOI: 10.1109/ICACCS60874.2024.10717031</v>
      </c>
      <c r="R660" s="11" t="s">
        <v>7539</v>
      </c>
      <c r="S660" s="37" t="s">
        <v>3416</v>
      </c>
      <c r="T660" s="6" t="s">
        <v>3416</v>
      </c>
      <c r="U660" s="94" t="s">
        <v>5100</v>
      </c>
      <c r="V660" s="125" t="s">
        <v>80</v>
      </c>
      <c r="W660" s="125" t="s">
        <v>3417</v>
      </c>
      <c r="X660" s="125" t="s">
        <v>14868</v>
      </c>
      <c r="Y660" s="125"/>
      <c r="Z660" s="116"/>
      <c r="AA660" s="116"/>
      <c r="AB660" s="116"/>
      <c r="AC660" s="116"/>
      <c r="AD660" s="116"/>
      <c r="AE660" s="116"/>
      <c r="AF660" s="116"/>
      <c r="AG660" s="116"/>
    </row>
    <row r="661" spans="1:33" ht="75" hidden="1" x14ac:dyDescent="0.2">
      <c r="A661" s="8">
        <v>658</v>
      </c>
      <c r="B661" s="11" t="s">
        <v>7540</v>
      </c>
      <c r="C661" s="11" t="s">
        <v>2</v>
      </c>
      <c r="D661" s="13" t="s">
        <v>7541</v>
      </c>
      <c r="E661" s="7" t="s">
        <v>4</v>
      </c>
      <c r="F661" s="7" t="s">
        <v>7377</v>
      </c>
      <c r="G661" s="7"/>
      <c r="H661" s="12"/>
      <c r="I661" s="8"/>
      <c r="J661" s="12"/>
      <c r="K661" s="8" t="s">
        <v>52</v>
      </c>
      <c r="L661" s="7">
        <v>2024</v>
      </c>
      <c r="M661" s="8" t="s">
        <v>6</v>
      </c>
      <c r="N661" s="8" t="s">
        <v>12</v>
      </c>
      <c r="O661" s="7" t="s">
        <v>7542</v>
      </c>
      <c r="P661" s="13" t="str">
        <f t="shared" si="20"/>
        <v>Jagatap G.V., Ingale S., Patil D.T., Mane A., Bandpatte S.C., Hariharan R., "CC Link IE Based Remote Monitoring and Control of Windmills Using Slot Type Controller", 10th International Conference on Advanced Computing and Communication Systems, ICACCS 2024,2024, DOI: 10.1109/ICACCS60874.2024.10716948</v>
      </c>
      <c r="Q661" s="11" t="str">
        <f t="shared" si="21"/>
        <v>Jagatap G.V., Ingale S., Patil D.T., Mane A., Bandpatte S.C., Hariharan R., "CC Link IE Based Remote Monitoring and Control of Windmills Using Slot Type Controller", 10th International Conference on Advanced Computing and Communication Systems, ICACCS 2024,2024, DOI: 10.1109/ICACCS60874.2024.10716948</v>
      </c>
      <c r="R661" s="11" t="s">
        <v>7543</v>
      </c>
      <c r="S661" s="37" t="s">
        <v>3416</v>
      </c>
      <c r="T661" s="6" t="s">
        <v>3416</v>
      </c>
      <c r="U661" s="8" t="s">
        <v>128</v>
      </c>
      <c r="V661" s="8" t="s">
        <v>128</v>
      </c>
      <c r="W661" s="8" t="s">
        <v>3443</v>
      </c>
      <c r="X661" s="8" t="s">
        <v>14868</v>
      </c>
      <c r="Y661" s="8"/>
      <c r="Z661" s="116"/>
      <c r="AA661" s="116"/>
      <c r="AB661" s="116"/>
      <c r="AC661" s="116"/>
      <c r="AD661" s="116"/>
      <c r="AE661" s="116"/>
      <c r="AF661" s="116"/>
      <c r="AG661" s="116"/>
    </row>
    <row r="662" spans="1:33" ht="75" hidden="1" x14ac:dyDescent="0.2">
      <c r="A662" s="8">
        <v>659</v>
      </c>
      <c r="B662" s="11" t="s">
        <v>7544</v>
      </c>
      <c r="C662" s="11" t="s">
        <v>2</v>
      </c>
      <c r="D662" s="13" t="s">
        <v>7545</v>
      </c>
      <c r="E662" s="7" t="s">
        <v>4</v>
      </c>
      <c r="F662" s="7" t="s">
        <v>7377</v>
      </c>
      <c r="G662" s="7"/>
      <c r="H662" s="12"/>
      <c r="I662" s="8"/>
      <c r="J662" s="12"/>
      <c r="K662" s="8" t="s">
        <v>52</v>
      </c>
      <c r="L662" s="7">
        <v>2024</v>
      </c>
      <c r="M662" s="8" t="s">
        <v>6</v>
      </c>
      <c r="N662" s="8" t="s">
        <v>12</v>
      </c>
      <c r="O662" s="7" t="s">
        <v>7546</v>
      </c>
      <c r="P662" s="13" t="str">
        <f t="shared" si="20"/>
        <v>Bojjawar S., Premkumar R., Parimala V., Karthik S.S., Prassath P.A., "Virtual Control of Industrial Machineries Using Intelligent Controllers", 10th International Conference on Advanced Computing and Communication Systems, ICACCS 2024,2024, DOI: 10.1109/ICACCS60874.2024.10716979</v>
      </c>
      <c r="Q662" s="11" t="str">
        <f t="shared" si="21"/>
        <v>Bojjawar S., Premkumar R., Parimala V., Karthik S.S., Prassath P.A., "Virtual Control of Industrial Machineries Using Intelligent Controllers", 10th International Conference on Advanced Computing and Communication Systems, ICACCS 2024,2024, DOI: 10.1109/ICACCS60874.2024.10716979</v>
      </c>
      <c r="R662" s="11" t="s">
        <v>7547</v>
      </c>
      <c r="S662" s="37" t="s">
        <v>3416</v>
      </c>
      <c r="T662" s="6" t="s">
        <v>3416</v>
      </c>
      <c r="U662" s="8" t="s">
        <v>128</v>
      </c>
      <c r="V662" s="8" t="s">
        <v>128</v>
      </c>
      <c r="W662" s="8" t="s">
        <v>469</v>
      </c>
      <c r="X662" s="8" t="s">
        <v>14868</v>
      </c>
      <c r="Y662" s="8"/>
      <c r="Z662" s="116"/>
      <c r="AA662" s="116"/>
      <c r="AB662" s="116"/>
      <c r="AC662" s="116"/>
      <c r="AD662" s="116"/>
      <c r="AE662" s="116"/>
      <c r="AF662" s="116"/>
      <c r="AG662" s="116"/>
    </row>
    <row r="663" spans="1:33" ht="75" hidden="1" x14ac:dyDescent="0.2">
      <c r="A663" s="8">
        <v>660</v>
      </c>
      <c r="B663" s="11" t="s">
        <v>7548</v>
      </c>
      <c r="C663" s="11" t="s">
        <v>2</v>
      </c>
      <c r="D663" s="13" t="s">
        <v>7549</v>
      </c>
      <c r="E663" s="7" t="s">
        <v>4</v>
      </c>
      <c r="F663" s="7" t="s">
        <v>7377</v>
      </c>
      <c r="G663" s="7"/>
      <c r="H663" s="12"/>
      <c r="I663" s="8"/>
      <c r="J663" s="12"/>
      <c r="K663" s="8" t="s">
        <v>52</v>
      </c>
      <c r="L663" s="7">
        <v>2024</v>
      </c>
      <c r="M663" s="8" t="s">
        <v>6</v>
      </c>
      <c r="N663" s="8" t="s">
        <v>12</v>
      </c>
      <c r="O663" s="7" t="s">
        <v>7550</v>
      </c>
      <c r="P663" s="13" t="str">
        <f t="shared" si="20"/>
        <v>Thamaraimanalan T., Singh B., Mohankumar M., Korada S.K., "Performance Analysis of Shor's Algorithm for Integer Factorization Using Quantum and Classical Approaches", 10th International Conference on Advanced Computing and Communication Systems, ICACCS 2024,2024, DOI: 10.1109/ICACCS60874.2024.10717174</v>
      </c>
      <c r="Q663" s="11" t="str">
        <f t="shared" si="21"/>
        <v>Thamaraimanalan T., Singh B., Mohankumar M., Korada S.K., "Performance Analysis of Shor's Algorithm for Integer Factorization Using Quantum and Classical Approaches", 10th International Conference on Advanced Computing and Communication Systems, ICACCS 2024,2024, DOI: 10.1109/ICACCS60874.2024.10717174</v>
      </c>
      <c r="R663" s="11" t="s">
        <v>7551</v>
      </c>
      <c r="S663" s="37" t="s">
        <v>3416</v>
      </c>
      <c r="T663" s="6" t="s">
        <v>3416</v>
      </c>
      <c r="U663" s="8" t="s">
        <v>56</v>
      </c>
      <c r="V663" s="8" t="s">
        <v>56</v>
      </c>
      <c r="W663" s="8" t="s">
        <v>2407</v>
      </c>
      <c r="X663" s="8" t="s">
        <v>14868</v>
      </c>
      <c r="Y663" s="8"/>
      <c r="Z663" s="116"/>
      <c r="AA663" s="116"/>
      <c r="AB663" s="116"/>
      <c r="AC663" s="116"/>
      <c r="AD663" s="116"/>
      <c r="AE663" s="116"/>
      <c r="AF663" s="116"/>
      <c r="AG663" s="116"/>
    </row>
    <row r="664" spans="1:33" ht="75" hidden="1" x14ac:dyDescent="0.2">
      <c r="A664" s="8">
        <v>661</v>
      </c>
      <c r="B664" s="11" t="s">
        <v>7552</v>
      </c>
      <c r="C664" s="11" t="s">
        <v>2</v>
      </c>
      <c r="D664" s="13" t="s">
        <v>7553</v>
      </c>
      <c r="E664" s="7" t="s">
        <v>4</v>
      </c>
      <c r="F664" s="7" t="s">
        <v>7377</v>
      </c>
      <c r="G664" s="7"/>
      <c r="H664" s="12"/>
      <c r="I664" s="8"/>
      <c r="J664" s="12"/>
      <c r="K664" s="8" t="s">
        <v>52</v>
      </c>
      <c r="L664" s="7">
        <v>2024</v>
      </c>
      <c r="M664" s="8" t="s">
        <v>6</v>
      </c>
      <c r="N664" s="8" t="s">
        <v>12</v>
      </c>
      <c r="O664" s="7" t="s">
        <v>7554</v>
      </c>
      <c r="P664" s="13" t="str">
        <f t="shared" si="20"/>
        <v>Akila T., Swathi M., Jebakumar J.A., Vivethika C., Kavitha N., "Role of Artificial Intelligence in ICT Based Teaching and Learning", 10th International Conference on Advanced Computing and Communication Systems, ICACCS 2024,2024, DOI: 10.1109/ICACCS60874.2024.10717227</v>
      </c>
      <c r="Q664" s="11" t="str">
        <f t="shared" si="21"/>
        <v>Akila T., Swathi M., Jebakumar J.A., Vivethika C., Kavitha N., "Role of Artificial Intelligence in ICT Based Teaching and Learning", 10th International Conference on Advanced Computing and Communication Systems, ICACCS 2024,2024, DOI: 10.1109/ICACCS60874.2024.10717227</v>
      </c>
      <c r="R664" s="11" t="s">
        <v>7555</v>
      </c>
      <c r="S664" s="37" t="s">
        <v>3416</v>
      </c>
      <c r="T664" s="6" t="s">
        <v>3416</v>
      </c>
      <c r="U664" s="8" t="s">
        <v>5593</v>
      </c>
      <c r="V664" s="8" t="s">
        <v>114</v>
      </c>
      <c r="W664" s="8" t="s">
        <v>7556</v>
      </c>
      <c r="X664" s="8" t="s">
        <v>14868</v>
      </c>
      <c r="Y664" s="8"/>
      <c r="Z664" s="116"/>
      <c r="AA664" s="116"/>
      <c r="AB664" s="116"/>
      <c r="AC664" s="116"/>
      <c r="AD664" s="116"/>
      <c r="AE664" s="116"/>
      <c r="AF664" s="116"/>
      <c r="AG664" s="116"/>
    </row>
    <row r="665" spans="1:33" ht="75" hidden="1" x14ac:dyDescent="0.2">
      <c r="A665" s="8">
        <v>662</v>
      </c>
      <c r="B665" s="11" t="s">
        <v>7557</v>
      </c>
      <c r="C665" s="11" t="s">
        <v>2</v>
      </c>
      <c r="D665" s="13" t="s">
        <v>7558</v>
      </c>
      <c r="E665" s="7" t="s">
        <v>4</v>
      </c>
      <c r="F665" s="7" t="s">
        <v>7377</v>
      </c>
      <c r="G665" s="7"/>
      <c r="H665" s="12"/>
      <c r="I665" s="8"/>
      <c r="J665" s="12"/>
      <c r="K665" s="8" t="s">
        <v>52</v>
      </c>
      <c r="L665" s="7">
        <v>2024</v>
      </c>
      <c r="M665" s="8" t="s">
        <v>6</v>
      </c>
      <c r="N665" s="8" t="s">
        <v>12</v>
      </c>
      <c r="O665" s="7" t="s">
        <v>7559</v>
      </c>
      <c r="P665" s="13" t="str">
        <f t="shared" si="20"/>
        <v>Jeevan Prasanth G., Naveen Kumar R., Siddarth R., Geetha M., "Demand Side Energy Management in Commercial Buildings", 10th International Conference on Advanced Computing and Communication Systems, ICACCS 2024,2024, DOI: 10.1109/ICACCS60874.2024.10716903</v>
      </c>
      <c r="Q665" s="11" t="str">
        <f t="shared" si="21"/>
        <v>Jeevan Prasanth G., Naveen Kumar R., Siddarth R., Geetha M., "Demand Side Energy Management in Commercial Buildings", 10th International Conference on Advanced Computing and Communication Systems, ICACCS 2024,2024, DOI: 10.1109/ICACCS60874.2024.10716903</v>
      </c>
      <c r="R665" s="11" t="s">
        <v>7560</v>
      </c>
      <c r="S665" s="37" t="s">
        <v>3416</v>
      </c>
      <c r="T665" s="6" t="s">
        <v>3416</v>
      </c>
      <c r="U665" s="8" t="s">
        <v>5660</v>
      </c>
      <c r="V665" s="8" t="s">
        <v>128</v>
      </c>
      <c r="W665" s="124" t="s">
        <v>3417</v>
      </c>
      <c r="X665" s="124" t="s">
        <v>14868</v>
      </c>
      <c r="Y665" s="124"/>
      <c r="Z665" s="116"/>
      <c r="AA665" s="116"/>
      <c r="AB665" s="116"/>
      <c r="AC665" s="116"/>
      <c r="AD665" s="116"/>
      <c r="AE665" s="116"/>
      <c r="AF665" s="116"/>
      <c r="AG665" s="116"/>
    </row>
    <row r="666" spans="1:33" ht="75" hidden="1" x14ac:dyDescent="0.25">
      <c r="A666" s="8">
        <v>663</v>
      </c>
      <c r="B666" s="11" t="s">
        <v>7561</v>
      </c>
      <c r="C666" s="11" t="s">
        <v>2</v>
      </c>
      <c r="D666" s="13" t="s">
        <v>7562</v>
      </c>
      <c r="E666" s="7" t="s">
        <v>4</v>
      </c>
      <c r="F666" s="7" t="s">
        <v>7377</v>
      </c>
      <c r="G666" s="7"/>
      <c r="H666" s="12"/>
      <c r="I666" s="8"/>
      <c r="J666" s="12"/>
      <c r="K666" s="8" t="s">
        <v>52</v>
      </c>
      <c r="L666" s="7">
        <v>2024</v>
      </c>
      <c r="M666" s="8" t="s">
        <v>6</v>
      </c>
      <c r="N666" s="8" t="s">
        <v>12</v>
      </c>
      <c r="O666" s="7" t="s">
        <v>7563</v>
      </c>
      <c r="P666" s="13" t="str">
        <f t="shared" si="20"/>
        <v>Prakash Raj S., Pravin D., Sabareeswaran G., Sanjith R.K., Gomathi B., "Deepfake Detection Using Deep Learning", 10th International Conference on Advanced Computing and Communication Systems, ICACCS 2024,2024, DOI: 10.1109/ICACCS60874.2024.10717155</v>
      </c>
      <c r="Q666" s="11" t="str">
        <f t="shared" si="21"/>
        <v>Prakash Raj S., Pravin D., Sabareeswaran G., Sanjith R.K., Gomathi B., "Deepfake Detection Using Deep Learning", 10th International Conference on Advanced Computing and Communication Systems, ICACCS 2024,2024, DOI: 10.1109/ICACCS60874.2024.10717155</v>
      </c>
      <c r="R666" s="11" t="s">
        <v>7564</v>
      </c>
      <c r="S666" s="37" t="s">
        <v>3416</v>
      </c>
      <c r="T666" s="6" t="s">
        <v>3416</v>
      </c>
      <c r="U666" s="94" t="s">
        <v>5100</v>
      </c>
      <c r="V666" s="125" t="s">
        <v>80</v>
      </c>
      <c r="W666" s="125" t="s">
        <v>3417</v>
      </c>
      <c r="X666" s="125" t="s">
        <v>14868</v>
      </c>
      <c r="Y666" s="125"/>
      <c r="Z666" s="116"/>
      <c r="AA666" s="116"/>
      <c r="AB666" s="116"/>
      <c r="AC666" s="116"/>
      <c r="AD666" s="116"/>
      <c r="AE666" s="116"/>
      <c r="AF666" s="116"/>
      <c r="AG666" s="116"/>
    </row>
    <row r="667" spans="1:33" ht="75" hidden="1" x14ac:dyDescent="0.2">
      <c r="A667" s="8">
        <v>664</v>
      </c>
      <c r="B667" s="11" t="s">
        <v>7565</v>
      </c>
      <c r="C667" s="11" t="s">
        <v>2</v>
      </c>
      <c r="D667" s="13" t="s">
        <v>7566</v>
      </c>
      <c r="E667" s="7" t="s">
        <v>4</v>
      </c>
      <c r="F667" s="7" t="s">
        <v>7377</v>
      </c>
      <c r="G667" s="7"/>
      <c r="H667" s="12"/>
      <c r="I667" s="8"/>
      <c r="J667" s="12"/>
      <c r="K667" s="8" t="s">
        <v>52</v>
      </c>
      <c r="L667" s="7">
        <v>2024</v>
      </c>
      <c r="M667" s="8" t="s">
        <v>6</v>
      </c>
      <c r="N667" s="8" t="s">
        <v>12</v>
      </c>
      <c r="O667" s="7" t="s">
        <v>7567</v>
      </c>
      <c r="P667" s="13" t="str">
        <f t="shared" si="20"/>
        <v>Anishfathima B., Deepak A., Dhanushree V.M., Elakiya K.P., Mahaboob M., Vasanthanayaki C., "Design and Optimization of Saturation Based Image Dehazing Algorithm", 10th International Conference on Advanced Computing and Communication Systems, ICACCS 2024,2024, DOI: 10.1109/ICACCS60874.2024.10717089</v>
      </c>
      <c r="Q667" s="11" t="str">
        <f t="shared" si="21"/>
        <v>Anishfathima B., Deepak A., Dhanushree V.M., Elakiya K.P., Mahaboob M., Vasanthanayaki C., "Design and Optimization of Saturation Based Image Dehazing Algorithm", 10th International Conference on Advanced Computing and Communication Systems, ICACCS 2024,2024, DOI: 10.1109/ICACCS60874.2024.10717089</v>
      </c>
      <c r="R667" s="11" t="s">
        <v>7568</v>
      </c>
      <c r="S667" s="37" t="s">
        <v>3416</v>
      </c>
      <c r="T667" s="6" t="s">
        <v>3416</v>
      </c>
      <c r="U667" s="8" t="s">
        <v>56</v>
      </c>
      <c r="V667" s="8" t="s">
        <v>56</v>
      </c>
      <c r="W667" s="8" t="s">
        <v>3157</v>
      </c>
      <c r="X667" s="8" t="s">
        <v>14868</v>
      </c>
      <c r="Y667" s="8"/>
      <c r="Z667" s="116"/>
      <c r="AA667" s="116"/>
      <c r="AB667" s="116"/>
      <c r="AC667" s="116"/>
      <c r="AD667" s="116"/>
      <c r="AE667" s="116"/>
      <c r="AF667" s="116"/>
      <c r="AG667" s="116"/>
    </row>
    <row r="668" spans="1:33" ht="75" hidden="1" x14ac:dyDescent="0.25">
      <c r="A668" s="8">
        <v>665</v>
      </c>
      <c r="B668" s="11" t="s">
        <v>7569</v>
      </c>
      <c r="C668" s="11" t="s">
        <v>2</v>
      </c>
      <c r="D668" s="13" t="s">
        <v>7570</v>
      </c>
      <c r="E668" s="7" t="s">
        <v>4</v>
      </c>
      <c r="F668" s="7" t="s">
        <v>7377</v>
      </c>
      <c r="G668" s="7"/>
      <c r="H668" s="12"/>
      <c r="I668" s="8"/>
      <c r="J668" s="12"/>
      <c r="K668" s="8" t="s">
        <v>52</v>
      </c>
      <c r="L668" s="7">
        <v>2024</v>
      </c>
      <c r="M668" s="8" t="s">
        <v>6</v>
      </c>
      <c r="N668" s="8" t="s">
        <v>12</v>
      </c>
      <c r="O668" s="7" t="s">
        <v>7571</v>
      </c>
      <c r="P668" s="13" t="str">
        <f t="shared" si="20"/>
        <v>Arun Prakash P., Harisankar A., Dhanush B., Gnanajothi T., Kumar I.J.J.U.H., "Diet Recommendation System Using Supervised Machine Learning", 10th International Conference on Advanced Computing and Communication Systems, ICACCS 2024,2024, DOI: 10.1109/ICACCS60874.2024.10716981</v>
      </c>
      <c r="Q668" s="11" t="str">
        <f t="shared" si="21"/>
        <v>Arun Prakash P., Harisankar A., Dhanush B., Gnanajothi T., Kumar I.J.J.U.H., "Diet Recommendation System Using Supervised Machine Learning", 10th International Conference on Advanced Computing and Communication Systems, ICACCS 2024,2024, DOI: 10.1109/ICACCS60874.2024.10716981</v>
      </c>
      <c r="R668" s="11" t="s">
        <v>7572</v>
      </c>
      <c r="S668" s="37" t="s">
        <v>3416</v>
      </c>
      <c r="T668" s="6" t="s">
        <v>3416</v>
      </c>
      <c r="U668" s="94" t="s">
        <v>5100</v>
      </c>
      <c r="V668" s="125" t="s">
        <v>80</v>
      </c>
      <c r="W668" s="125" t="s">
        <v>3417</v>
      </c>
      <c r="X668" s="125" t="s">
        <v>14868</v>
      </c>
      <c r="Y668" s="125"/>
      <c r="Z668" s="116"/>
      <c r="AA668" s="116"/>
      <c r="AB668" s="116"/>
      <c r="AC668" s="116"/>
      <c r="AD668" s="116"/>
      <c r="AE668" s="116"/>
      <c r="AF668" s="116"/>
      <c r="AG668" s="116"/>
    </row>
    <row r="669" spans="1:33" ht="75" hidden="1" x14ac:dyDescent="0.2">
      <c r="A669" s="8">
        <v>666</v>
      </c>
      <c r="B669" s="11" t="s">
        <v>7574</v>
      </c>
      <c r="C669" s="11" t="s">
        <v>2</v>
      </c>
      <c r="D669" s="13" t="s">
        <v>7575</v>
      </c>
      <c r="E669" s="7" t="s">
        <v>4</v>
      </c>
      <c r="F669" s="7" t="s">
        <v>7377</v>
      </c>
      <c r="G669" s="7"/>
      <c r="H669" s="12"/>
      <c r="I669" s="8"/>
      <c r="J669" s="12"/>
      <c r="K669" s="8" t="s">
        <v>52</v>
      </c>
      <c r="L669" s="7">
        <v>2024</v>
      </c>
      <c r="M669" s="8" t="s">
        <v>6</v>
      </c>
      <c r="N669" s="8" t="s">
        <v>12</v>
      </c>
      <c r="O669" s="7" t="s">
        <v>7576</v>
      </c>
      <c r="P669" s="13" t="str">
        <f t="shared" si="20"/>
        <v>Pushpalatha N., Balaji A.N.V.S.S., Varthan G.V., Gomathi V., Naveenkumar D., "Development of A Sense- Capable Water Container with Water Intake Remainder", 10th International Conference on Advanced Computing and Communication Systems, ICACCS 2024,2024, DOI: 10.1109/ICACCS60874.2024.10717107</v>
      </c>
      <c r="Q669" s="11" t="str">
        <f t="shared" si="21"/>
        <v>Pushpalatha N., Balaji A.N.V.S.S., Varthan G.V., Gomathi V., Naveenkumar D., "Development of A Sense- Capable Water Container with Water Intake Remainder", 10th International Conference on Advanced Computing and Communication Systems, ICACCS 2024,2024, DOI: 10.1109/ICACCS60874.2024.10717107</v>
      </c>
      <c r="R669" s="11" t="s">
        <v>7577</v>
      </c>
      <c r="S669" s="37" t="s">
        <v>3416</v>
      </c>
      <c r="T669" s="6" t="s">
        <v>3416</v>
      </c>
      <c r="U669" s="8" t="s">
        <v>5660</v>
      </c>
      <c r="V669" s="8" t="s">
        <v>128</v>
      </c>
      <c r="W669" s="124" t="s">
        <v>3417</v>
      </c>
      <c r="X669" s="124" t="s">
        <v>14868</v>
      </c>
      <c r="Y669" s="124"/>
      <c r="Z669" s="116"/>
      <c r="AA669" s="116"/>
      <c r="AB669" s="116"/>
      <c r="AC669" s="116"/>
      <c r="AD669" s="116"/>
      <c r="AE669" s="116"/>
      <c r="AF669" s="116"/>
      <c r="AG669" s="116"/>
    </row>
    <row r="670" spans="1:33" ht="75" hidden="1" x14ac:dyDescent="0.2">
      <c r="A670" s="8">
        <v>667</v>
      </c>
      <c r="B670" s="11" t="s">
        <v>7578</v>
      </c>
      <c r="C670" s="11" t="s">
        <v>2</v>
      </c>
      <c r="D670" s="13" t="s">
        <v>7579</v>
      </c>
      <c r="E670" s="7" t="s">
        <v>4</v>
      </c>
      <c r="F670" s="7" t="s">
        <v>7377</v>
      </c>
      <c r="G670" s="7"/>
      <c r="H670" s="12"/>
      <c r="I670" s="8"/>
      <c r="J670" s="12"/>
      <c r="K670" s="8" t="s">
        <v>52</v>
      </c>
      <c r="L670" s="7">
        <v>2024</v>
      </c>
      <c r="M670" s="8" t="s">
        <v>6</v>
      </c>
      <c r="N670" s="8" t="s">
        <v>12</v>
      </c>
      <c r="O670" s="7" t="s">
        <v>7580</v>
      </c>
      <c r="P670" s="13" t="str">
        <f t="shared" si="20"/>
        <v>Mohanraj A., Madhan Kumar N., Nikhilesh S., Sanjay G.S., Sanjay N., "Shielding Web Data: Mitigating SQL Injection Threats via Hashing Strategies", 10th International Conference on Advanced Computing and Communication Systems, ICACCS 2024,2024, DOI: 10.1109/ICACCS60874.2024.10717176</v>
      </c>
      <c r="Q670" s="11" t="str">
        <f t="shared" si="21"/>
        <v>Mohanraj A., Madhan Kumar N., Nikhilesh S., Sanjay G.S., Sanjay N., "Shielding Web Data: Mitigating SQL Injection Threats via Hashing Strategies", 10th International Conference on Advanced Computing and Communication Systems, ICACCS 2024,2024, DOI: 10.1109/ICACCS60874.2024.10717176</v>
      </c>
      <c r="R670" s="11" t="s">
        <v>7581</v>
      </c>
      <c r="S670" s="37" t="s">
        <v>3416</v>
      </c>
      <c r="T670" s="6" t="s">
        <v>3416</v>
      </c>
      <c r="U670" s="8" t="s">
        <v>5660</v>
      </c>
      <c r="V670" s="8" t="s">
        <v>128</v>
      </c>
      <c r="W670" s="124" t="s">
        <v>3417</v>
      </c>
      <c r="X670" s="124" t="s">
        <v>14868</v>
      </c>
      <c r="Y670" s="124"/>
      <c r="Z670" s="116"/>
      <c r="AA670" s="116"/>
      <c r="AB670" s="116"/>
      <c r="AC670" s="116"/>
      <c r="AD670" s="116"/>
      <c r="AE670" s="116"/>
      <c r="AF670" s="116"/>
      <c r="AG670" s="116"/>
    </row>
    <row r="671" spans="1:33" ht="75" hidden="1" x14ac:dyDescent="0.25">
      <c r="A671" s="8">
        <v>668</v>
      </c>
      <c r="B671" s="11" t="s">
        <v>7582</v>
      </c>
      <c r="C671" s="11" t="s">
        <v>2</v>
      </c>
      <c r="D671" s="13" t="s">
        <v>7583</v>
      </c>
      <c r="E671" s="7" t="s">
        <v>4</v>
      </c>
      <c r="F671" s="7" t="s">
        <v>7377</v>
      </c>
      <c r="G671" s="7"/>
      <c r="H671" s="12"/>
      <c r="I671" s="8"/>
      <c r="J671" s="12"/>
      <c r="K671" s="8" t="s">
        <v>52</v>
      </c>
      <c r="L671" s="7">
        <v>2024</v>
      </c>
      <c r="M671" s="8" t="s">
        <v>6</v>
      </c>
      <c r="N671" s="8" t="s">
        <v>12</v>
      </c>
      <c r="O671" s="7" t="s">
        <v>7584</v>
      </c>
      <c r="P671" s="13" t="str">
        <f t="shared" si="20"/>
        <v>Sashwin K., Nithika K.S., Priyadharshini S., Maduvant S.P., Saranya, "Analysis, Trends, and Utilization of Security Information and Event Management (SIEM) in Critical Infrastructures", 10th International Conference on Advanced Computing and Communication Systems, ICACCS 2024,2024, DOI: 10.1109/ICACCS60874.2024.10717237</v>
      </c>
      <c r="Q671" s="11" t="str">
        <f t="shared" si="21"/>
        <v>Sashwin K., Nithika K.S., Priyadharshini S., Maduvant S.P., Saranya, "Analysis, Trends, and Utilization of Security Information and Event Management (SIEM) in Critical Infrastructures", 10th International Conference on Advanced Computing and Communication Systems, ICACCS 2024,2024, DOI: 10.1109/ICACCS60874.2024.10717237</v>
      </c>
      <c r="R671" s="11" t="s">
        <v>7585</v>
      </c>
      <c r="S671" s="37" t="s">
        <v>3416</v>
      </c>
      <c r="T671" s="6" t="s">
        <v>3416</v>
      </c>
      <c r="U671" s="94" t="s">
        <v>6440</v>
      </c>
      <c r="V671" s="125" t="s">
        <v>601</v>
      </c>
      <c r="W671" s="125" t="s">
        <v>3417</v>
      </c>
      <c r="X671" s="125" t="s">
        <v>14868</v>
      </c>
      <c r="Y671" s="125"/>
      <c r="Z671" s="116"/>
      <c r="AA671" s="116"/>
      <c r="AB671" s="116"/>
      <c r="AC671" s="116"/>
      <c r="AD671" s="116"/>
      <c r="AE671" s="116"/>
      <c r="AF671" s="116"/>
      <c r="AG671" s="116"/>
    </row>
    <row r="672" spans="1:33" ht="75" hidden="1" x14ac:dyDescent="0.2">
      <c r="A672" s="8">
        <v>669</v>
      </c>
      <c r="B672" s="11" t="s">
        <v>7586</v>
      </c>
      <c r="C672" s="11" t="s">
        <v>2</v>
      </c>
      <c r="D672" s="13" t="s">
        <v>7587</v>
      </c>
      <c r="E672" s="7" t="s">
        <v>4</v>
      </c>
      <c r="F672" s="7" t="s">
        <v>7377</v>
      </c>
      <c r="G672" s="7"/>
      <c r="H672" s="12"/>
      <c r="I672" s="8"/>
      <c r="J672" s="12"/>
      <c r="K672" s="8" t="s">
        <v>52</v>
      </c>
      <c r="L672" s="7">
        <v>2024</v>
      </c>
      <c r="M672" s="8" t="s">
        <v>6</v>
      </c>
      <c r="N672" s="8" t="s">
        <v>12</v>
      </c>
      <c r="O672" s="7" t="s">
        <v>7588</v>
      </c>
      <c r="P672" s="13" t="str">
        <f t="shared" si="20"/>
        <v>Haridharishini E., Premkumar R., Sri Pathmaja R., Yuvaraj S., Suresh Krishna A.R., "Medication Adherence Monitoring", 10th International Conference on Advanced Computing and Communication Systems, ICACCS 2024,2024, DOI: 10.1109/ICACCS60874.2024.10717308</v>
      </c>
      <c r="Q672" s="11" t="str">
        <f t="shared" si="21"/>
        <v>Haridharishini E., Premkumar R., Sri Pathmaja R., Yuvaraj S., Suresh Krishna A.R., "Medication Adherence Monitoring", 10th International Conference on Advanced Computing and Communication Systems, ICACCS 2024,2024, DOI: 10.1109/ICACCS60874.2024.10717308</v>
      </c>
      <c r="R672" s="11" t="s">
        <v>7589</v>
      </c>
      <c r="S672" s="37" t="s">
        <v>3416</v>
      </c>
      <c r="T672" s="6" t="s">
        <v>3416</v>
      </c>
      <c r="U672" s="8" t="s">
        <v>5660</v>
      </c>
      <c r="V672" s="8" t="s">
        <v>128</v>
      </c>
      <c r="W672" s="124" t="s">
        <v>3417</v>
      </c>
      <c r="X672" s="124" t="s">
        <v>14868</v>
      </c>
      <c r="Y672" s="124"/>
      <c r="Z672" s="116"/>
      <c r="AA672" s="116"/>
      <c r="AB672" s="116"/>
      <c r="AC672" s="116"/>
      <c r="AD672" s="116"/>
      <c r="AE672" s="116"/>
      <c r="AF672" s="116"/>
      <c r="AG672" s="116"/>
    </row>
    <row r="673" spans="1:33" ht="75" hidden="1" x14ac:dyDescent="0.2">
      <c r="A673" s="8">
        <v>670</v>
      </c>
      <c r="B673" s="11" t="s">
        <v>7590</v>
      </c>
      <c r="C673" s="11" t="s">
        <v>2</v>
      </c>
      <c r="D673" s="13" t="s">
        <v>7591</v>
      </c>
      <c r="E673" s="7" t="s">
        <v>4</v>
      </c>
      <c r="F673" s="7" t="s">
        <v>7377</v>
      </c>
      <c r="G673" s="7"/>
      <c r="H673" s="12"/>
      <c r="I673" s="8"/>
      <c r="J673" s="12"/>
      <c r="K673" s="8" t="s">
        <v>52</v>
      </c>
      <c r="L673" s="7">
        <v>2024</v>
      </c>
      <c r="M673" s="8" t="s">
        <v>6</v>
      </c>
      <c r="N673" s="8" t="s">
        <v>12</v>
      </c>
      <c r="O673" s="7" t="s">
        <v>7592</v>
      </c>
      <c r="P673" s="13" t="str">
        <f t="shared" si="20"/>
        <v>Mahaboob M., Dharan A.D., Benildus R., Gowtham S., Balaji L., "Livestock Monitoring and Management System Using A Random Forest Algorithm", 10th International Conference on Advanced Computing and Communication Systems, ICACCS 2024,2024, DOI: 10.1109/ICACCS60874.2024.10717151</v>
      </c>
      <c r="Q673" s="11" t="str">
        <f t="shared" si="21"/>
        <v>Mahaboob M., Dharan A.D., Benildus R., Gowtham S., Balaji L., "Livestock Monitoring and Management System Using A Random Forest Algorithm", 10th International Conference on Advanced Computing and Communication Systems, ICACCS 2024,2024, DOI: 10.1109/ICACCS60874.2024.10717151</v>
      </c>
      <c r="R673" s="11" t="s">
        <v>7593</v>
      </c>
      <c r="S673" s="37" t="s">
        <v>3416</v>
      </c>
      <c r="T673" s="6" t="s">
        <v>3416</v>
      </c>
      <c r="U673" s="8" t="s">
        <v>5660</v>
      </c>
      <c r="V673" s="8" t="s">
        <v>128</v>
      </c>
      <c r="W673" s="124" t="s">
        <v>3417</v>
      </c>
      <c r="X673" s="124" t="s">
        <v>14868</v>
      </c>
      <c r="Y673" s="124"/>
      <c r="Z673" s="116"/>
      <c r="AA673" s="116"/>
      <c r="AB673" s="116"/>
      <c r="AC673" s="116"/>
      <c r="AD673" s="116"/>
      <c r="AE673" s="116"/>
      <c r="AF673" s="116"/>
      <c r="AG673" s="116"/>
    </row>
    <row r="674" spans="1:33" ht="75" hidden="1" x14ac:dyDescent="0.25">
      <c r="A674" s="8">
        <v>671</v>
      </c>
      <c r="B674" s="11" t="s">
        <v>7594</v>
      </c>
      <c r="C674" s="11" t="s">
        <v>2</v>
      </c>
      <c r="D674" s="13" t="s">
        <v>7595</v>
      </c>
      <c r="E674" s="7" t="s">
        <v>4</v>
      </c>
      <c r="F674" s="7" t="s">
        <v>7377</v>
      </c>
      <c r="G674" s="7"/>
      <c r="H674" s="12"/>
      <c r="I674" s="8"/>
      <c r="J674" s="12"/>
      <c r="K674" s="8" t="s">
        <v>52</v>
      </c>
      <c r="L674" s="7">
        <v>2024</v>
      </c>
      <c r="M674" s="8" t="s">
        <v>6</v>
      </c>
      <c r="N674" s="8" t="s">
        <v>12</v>
      </c>
      <c r="O674" s="7" t="s">
        <v>7596</v>
      </c>
      <c r="P674" s="13" t="str">
        <f t="shared" si="20"/>
        <v>Saranya N., Abbinavu T., Kumar P.A., Gnanasekar R., Prasanth P.G., Subha R., "RTIDS: A Robust Transformer-based Approach for Intrusion Detection System", 10th International Conference on Advanced Computing and Communication Systems, ICACCS 2024,2024, DOI: 10.1109/ICACCS60874.2024.10717109</v>
      </c>
      <c r="Q674" s="11" t="str">
        <f t="shared" si="21"/>
        <v>Saranya N., Abbinavu T., Kumar P.A., Gnanasekar R., Prasanth P.G., Subha R., "RTIDS: A Robust Transformer-based Approach for Intrusion Detection System", 10th International Conference on Advanced Computing and Communication Systems, ICACCS 2024,2024, DOI: 10.1109/ICACCS60874.2024.10717109</v>
      </c>
      <c r="R674" s="11" t="s">
        <v>7597</v>
      </c>
      <c r="S674" s="37" t="s">
        <v>3416</v>
      </c>
      <c r="T674" s="6" t="s">
        <v>3416</v>
      </c>
      <c r="U674" s="94" t="s">
        <v>5100</v>
      </c>
      <c r="V674" s="125" t="s">
        <v>80</v>
      </c>
      <c r="W674" s="125" t="s">
        <v>3417</v>
      </c>
      <c r="X674" s="125" t="s">
        <v>14868</v>
      </c>
      <c r="Y674" s="125"/>
      <c r="Z674" s="116"/>
      <c r="AA674" s="116"/>
      <c r="AB674" s="116"/>
      <c r="AC674" s="116"/>
      <c r="AD674" s="116"/>
      <c r="AE674" s="116"/>
      <c r="AF674" s="116"/>
      <c r="AG674" s="116"/>
    </row>
    <row r="675" spans="1:33" ht="75" hidden="1" x14ac:dyDescent="0.2">
      <c r="A675" s="8">
        <v>672</v>
      </c>
      <c r="B675" s="11" t="s">
        <v>7598</v>
      </c>
      <c r="C675" s="11" t="s">
        <v>2</v>
      </c>
      <c r="D675" s="13" t="s">
        <v>7599</v>
      </c>
      <c r="E675" s="7" t="s">
        <v>4</v>
      </c>
      <c r="F675" s="7" t="s">
        <v>7377</v>
      </c>
      <c r="G675" s="7"/>
      <c r="H675" s="12"/>
      <c r="I675" s="8"/>
      <c r="J675" s="12"/>
      <c r="K675" s="8" t="s">
        <v>52</v>
      </c>
      <c r="L675" s="7">
        <v>2024</v>
      </c>
      <c r="M675" s="8" t="s">
        <v>6</v>
      </c>
      <c r="N675" s="8" t="s">
        <v>12</v>
      </c>
      <c r="O675" s="7" t="s">
        <v>7600</v>
      </c>
      <c r="P675" s="13" t="str">
        <f t="shared" si="20"/>
        <v>Shajithabanu A., Begum S., Gomathi R.D., Kumaran M., Kavitha S., "Investigating the Interplay of AI and ICT: A Comparative Study of Communicative Language Teaching Dynamics", 10th International Conference on Advanced Computing and Communication Systems, ICACCS 2024,2024, DOI: 10.1109/ICACCS60874.2024.10717262</v>
      </c>
      <c r="Q675" s="11" t="str">
        <f t="shared" si="21"/>
        <v>Shajithabanu A., Begum S., Gomathi R.D., Kumaran M., Kavitha S., "Investigating the Interplay of AI and ICT: A Comparative Study of Communicative Language Teaching Dynamics", 10th International Conference on Advanced Computing and Communication Systems, ICACCS 2024,2024, DOI: 10.1109/ICACCS60874.2024.10717262</v>
      </c>
      <c r="R675" s="11" t="s">
        <v>7601</v>
      </c>
      <c r="S675" s="37" t="s">
        <v>3416</v>
      </c>
      <c r="T675" s="6" t="s">
        <v>3416</v>
      </c>
      <c r="U675" s="8" t="s">
        <v>5593</v>
      </c>
      <c r="V675" s="8" t="s">
        <v>114</v>
      </c>
      <c r="W675" s="8" t="s">
        <v>6915</v>
      </c>
      <c r="X675" s="8" t="s">
        <v>14868</v>
      </c>
      <c r="Y675" s="8"/>
      <c r="Z675" s="116"/>
      <c r="AA675" s="116"/>
      <c r="AB675" s="116"/>
      <c r="AC675" s="116"/>
      <c r="AD675" s="116"/>
      <c r="AE675" s="116"/>
      <c r="AF675" s="116"/>
      <c r="AG675" s="116"/>
    </row>
    <row r="676" spans="1:33" ht="75" hidden="1" x14ac:dyDescent="0.25">
      <c r="A676" s="8">
        <v>673</v>
      </c>
      <c r="B676" s="11" t="s">
        <v>7602</v>
      </c>
      <c r="C676" s="11" t="s">
        <v>2</v>
      </c>
      <c r="D676" s="13" t="s">
        <v>7603</v>
      </c>
      <c r="E676" s="7" t="s">
        <v>4</v>
      </c>
      <c r="F676" s="7" t="s">
        <v>7377</v>
      </c>
      <c r="G676" s="7"/>
      <c r="H676" s="12"/>
      <c r="I676" s="8"/>
      <c r="J676" s="12"/>
      <c r="K676" s="8" t="s">
        <v>52</v>
      </c>
      <c r="L676" s="7">
        <v>2024</v>
      </c>
      <c r="M676" s="8" t="s">
        <v>6</v>
      </c>
      <c r="N676" s="8" t="s">
        <v>12</v>
      </c>
      <c r="O676" s="7" t="s">
        <v>7604</v>
      </c>
      <c r="P676" s="13" t="str">
        <f t="shared" si="20"/>
        <v>Yasotha S., Varshikha N.R., Shruthi G., Yazhini A., Srimathi G., "An Integrated Analysis of Deep Learning and Machine Learning for Thyroid Disease Detection", 10th International Conference on Advanced Computing and Communication Systems, ICACCS 2024,2024, DOI: 10.1109/ICACCS60874.2024.10717165</v>
      </c>
      <c r="Q676" s="11" t="str">
        <f t="shared" si="21"/>
        <v>Yasotha S., Varshikha N.R., Shruthi G., Yazhini A., Srimathi G., "An Integrated Analysis of Deep Learning and Machine Learning for Thyroid Disease Detection", 10th International Conference on Advanced Computing and Communication Systems, ICACCS 2024,2024, DOI: 10.1109/ICACCS60874.2024.10717165</v>
      </c>
      <c r="R676" s="11" t="s">
        <v>7605</v>
      </c>
      <c r="S676" s="37" t="s">
        <v>3416</v>
      </c>
      <c r="T676" s="6" t="s">
        <v>3416</v>
      </c>
      <c r="U676" s="94" t="s">
        <v>5100</v>
      </c>
      <c r="V676" s="125" t="s">
        <v>80</v>
      </c>
      <c r="W676" s="125" t="s">
        <v>3417</v>
      </c>
      <c r="X676" s="125" t="s">
        <v>14868</v>
      </c>
      <c r="Y676" s="125"/>
      <c r="Z676" s="116"/>
      <c r="AA676" s="116"/>
      <c r="AB676" s="116"/>
      <c r="AC676" s="116"/>
      <c r="AD676" s="116"/>
      <c r="AE676" s="116"/>
      <c r="AF676" s="116"/>
      <c r="AG676" s="116"/>
    </row>
    <row r="677" spans="1:33" ht="75" hidden="1" x14ac:dyDescent="0.2">
      <c r="A677" s="8">
        <v>674</v>
      </c>
      <c r="B677" s="11" t="s">
        <v>7606</v>
      </c>
      <c r="C677" s="11" t="s">
        <v>2</v>
      </c>
      <c r="D677" s="13" t="s">
        <v>7607</v>
      </c>
      <c r="E677" s="7" t="s">
        <v>4</v>
      </c>
      <c r="F677" s="7" t="s">
        <v>7377</v>
      </c>
      <c r="G677" s="7"/>
      <c r="H677" s="12"/>
      <c r="I677" s="8"/>
      <c r="J677" s="12"/>
      <c r="K677" s="8" t="s">
        <v>52</v>
      </c>
      <c r="L677" s="7">
        <v>2024</v>
      </c>
      <c r="M677" s="8" t="s">
        <v>6</v>
      </c>
      <c r="N677" s="8" t="s">
        <v>12</v>
      </c>
      <c r="O677" s="7" t="s">
        <v>7608</v>
      </c>
      <c r="P677" s="13" t="str">
        <f t="shared" si="20"/>
        <v>Manickaraj K., Nithyanandhan T., Sathish K., Karuppasamy R., Sachuthananthan B., "An Experimental Investigation of Volume Fraction of Natural Java Jute and Sponge Gourd Fiber Reinforced Polymer Matrix Composite", 10th International Conference on Advanced Computing and Communication Systems, ICACCS 2024,2024, DOI: 10.1109/ICACCS60874.2024.10717221</v>
      </c>
      <c r="Q677" s="11" t="str">
        <f t="shared" si="21"/>
        <v>Manickaraj K., Nithyanandhan T., Sathish K., Karuppasamy R., Sachuthananthan B., "An Experimental Investigation of Volume Fraction of Natural Java Jute and Sponge Gourd Fiber Reinforced Polymer Matrix Composite", 10th International Conference on Advanced Computing and Communication Systems, ICACCS 2024,2024, DOI: 10.1109/ICACCS60874.2024.10717221</v>
      </c>
      <c r="R677" s="11" t="s">
        <v>7609</v>
      </c>
      <c r="S677" s="37" t="s">
        <v>3416</v>
      </c>
      <c r="T677" s="6" t="s">
        <v>3416</v>
      </c>
      <c r="U677" s="8" t="s">
        <v>149</v>
      </c>
      <c r="V677" s="8" t="s">
        <v>149</v>
      </c>
      <c r="W677" s="8" t="s">
        <v>4625</v>
      </c>
      <c r="X677" s="8" t="s">
        <v>14868</v>
      </c>
      <c r="Y677" s="8"/>
      <c r="Z677" s="116"/>
      <c r="AA677" s="116"/>
      <c r="AB677" s="116"/>
      <c r="AC677" s="116"/>
      <c r="AD677" s="116"/>
      <c r="AE677" s="116"/>
      <c r="AF677" s="116"/>
      <c r="AG677" s="116"/>
    </row>
    <row r="678" spans="1:33" ht="75" hidden="1" x14ac:dyDescent="0.25">
      <c r="A678" s="8">
        <v>675</v>
      </c>
      <c r="B678" s="11" t="s">
        <v>7610</v>
      </c>
      <c r="C678" s="11" t="s">
        <v>2</v>
      </c>
      <c r="D678" s="13" t="s">
        <v>7611</v>
      </c>
      <c r="E678" s="7" t="s">
        <v>4</v>
      </c>
      <c r="F678" s="7" t="s">
        <v>7377</v>
      </c>
      <c r="G678" s="7"/>
      <c r="H678" s="12"/>
      <c r="I678" s="8"/>
      <c r="J678" s="12"/>
      <c r="K678" s="8" t="s">
        <v>52</v>
      </c>
      <c r="L678" s="7">
        <v>2024</v>
      </c>
      <c r="M678" s="8" t="s">
        <v>6</v>
      </c>
      <c r="N678" s="8" t="s">
        <v>12</v>
      </c>
      <c r="O678" s="7" t="s">
        <v>7612</v>
      </c>
      <c r="P678" s="13" t="str">
        <f t="shared" si="20"/>
        <v>Shyam Prakash D., Abirami S., Muthuraman P., Sathish C., Sundharabalaji K.L., "Personalized Movie Recommendations: A Comprehensive Review and Analysis", 10th International Conference on Advanced Computing and Communication Systems, ICACCS 2024,2024, DOI: 10.1109/ICACCS60874.2024.10716924</v>
      </c>
      <c r="Q678" s="11" t="str">
        <f t="shared" si="21"/>
        <v>Shyam Prakash D., Abirami S., Muthuraman P., Sathish C., Sundharabalaji K.L., "Personalized Movie Recommendations: A Comprehensive Review and Analysis", 10th International Conference on Advanced Computing and Communication Systems, ICACCS 2024,2024, DOI: 10.1109/ICACCS60874.2024.10716924</v>
      </c>
      <c r="R678" s="11" t="s">
        <v>7613</v>
      </c>
      <c r="S678" s="37" t="s">
        <v>3416</v>
      </c>
      <c r="T678" s="6" t="s">
        <v>3416</v>
      </c>
      <c r="U678" s="94" t="s">
        <v>6440</v>
      </c>
      <c r="V678" s="125" t="s">
        <v>601</v>
      </c>
      <c r="W678" s="125" t="s">
        <v>3417</v>
      </c>
      <c r="X678" s="125" t="s">
        <v>14868</v>
      </c>
      <c r="Y678" s="125"/>
      <c r="Z678" s="116"/>
      <c r="AA678" s="116"/>
      <c r="AB678" s="116"/>
      <c r="AC678" s="116"/>
      <c r="AD678" s="116"/>
      <c r="AE678" s="116"/>
      <c r="AF678" s="116"/>
      <c r="AG678" s="116"/>
    </row>
    <row r="679" spans="1:33" ht="75" hidden="1" x14ac:dyDescent="0.25">
      <c r="A679" s="8">
        <v>676</v>
      </c>
      <c r="B679" s="11" t="s">
        <v>7614</v>
      </c>
      <c r="C679" s="11" t="s">
        <v>2</v>
      </c>
      <c r="D679" s="13" t="s">
        <v>7615</v>
      </c>
      <c r="E679" s="7" t="s">
        <v>4</v>
      </c>
      <c r="F679" s="7" t="s">
        <v>7377</v>
      </c>
      <c r="G679" s="7"/>
      <c r="H679" s="12"/>
      <c r="I679" s="8"/>
      <c r="J679" s="12"/>
      <c r="K679" s="8" t="s">
        <v>52</v>
      </c>
      <c r="L679" s="7">
        <v>2024</v>
      </c>
      <c r="M679" s="8" t="s">
        <v>6</v>
      </c>
      <c r="N679" s="8" t="s">
        <v>12</v>
      </c>
      <c r="O679" s="7" t="s">
        <v>7616</v>
      </c>
      <c r="P679" s="13" t="str">
        <f t="shared" si="20"/>
        <v>Ramya D., Sakthi Maheswari S., Balaji S., Shri Kishore J.C., Deepanchakaravarthy K., "Fitness Certificate Validation Using Automatic Number Plate Recognition", 10th International Conference on Advanced Computing and Communication Systems, ICACCS 2024,2024, DOI: 10.1109/ICACCS60874.2024.10717279</v>
      </c>
      <c r="Q679" s="11" t="str">
        <f t="shared" si="21"/>
        <v>Ramya D., Sakthi Maheswari S., Balaji S., Shri Kishore J.C., Deepanchakaravarthy K., "Fitness Certificate Validation Using Automatic Number Plate Recognition", 10th International Conference on Advanced Computing and Communication Systems, ICACCS 2024,2024, DOI: 10.1109/ICACCS60874.2024.10717279</v>
      </c>
      <c r="R679" s="11" t="s">
        <v>7617</v>
      </c>
      <c r="S679" s="37" t="s">
        <v>3416</v>
      </c>
      <c r="T679" s="6" t="s">
        <v>3416</v>
      </c>
      <c r="U679" s="94" t="s">
        <v>6440</v>
      </c>
      <c r="V679" s="125" t="s">
        <v>601</v>
      </c>
      <c r="W679" s="125" t="s">
        <v>3417</v>
      </c>
      <c r="X679" s="125" t="s">
        <v>14868</v>
      </c>
      <c r="Y679" s="125"/>
      <c r="Z679" s="116"/>
      <c r="AA679" s="116"/>
      <c r="AB679" s="116"/>
      <c r="AC679" s="116"/>
      <c r="AD679" s="116"/>
      <c r="AE679" s="116"/>
      <c r="AF679" s="116"/>
      <c r="AG679" s="116"/>
    </row>
    <row r="680" spans="1:33" ht="75" hidden="1" x14ac:dyDescent="0.2">
      <c r="A680" s="8">
        <v>677</v>
      </c>
      <c r="B680" s="126" t="s">
        <v>7618</v>
      </c>
      <c r="C680" s="11" t="s">
        <v>2</v>
      </c>
      <c r="D680" s="13" t="s">
        <v>7619</v>
      </c>
      <c r="E680" s="7" t="s">
        <v>4</v>
      </c>
      <c r="F680" s="7" t="s">
        <v>7377</v>
      </c>
      <c r="G680" s="7"/>
      <c r="H680" s="12"/>
      <c r="I680" s="8"/>
      <c r="J680" s="12"/>
      <c r="K680" s="8" t="s">
        <v>52</v>
      </c>
      <c r="L680" s="7">
        <v>2024</v>
      </c>
      <c r="M680" s="8" t="s">
        <v>6</v>
      </c>
      <c r="N680" s="8" t="s">
        <v>12</v>
      </c>
      <c r="O680" s="7" t="s">
        <v>7620</v>
      </c>
      <c r="P680" s="13" t="str">
        <f t="shared" si="20"/>
        <v>Krishnapriya S., Malathy R., Banu A.S., Gomathi R.D., Vishnupriyan T., Kavitha S., "Collaborative Learning with IoT: Enhancing Student Engagement", 10th International Conference on Advanced Computing and Communication Systems, ICACCS 2024,2024, DOI: 10.1109/ICACCS60874.2024.10717294</v>
      </c>
      <c r="Q680" s="11" t="str">
        <f t="shared" si="21"/>
        <v>Krishnapriya S., Malathy R., Banu A.S., Gomathi R.D., Vishnupriyan T., Kavitha S., "Collaborative Learning with IoT: Enhancing Student Engagement", 10th International Conference on Advanced Computing and Communication Systems, ICACCS 2024,2024, DOI: 10.1109/ICACCS60874.2024.10717294</v>
      </c>
      <c r="R680" s="11" t="s">
        <v>7621</v>
      </c>
      <c r="S680" s="37" t="s">
        <v>3416</v>
      </c>
      <c r="T680" s="6" t="s">
        <v>3416</v>
      </c>
      <c r="U680" s="8" t="s">
        <v>5593</v>
      </c>
      <c r="V680" s="8" t="s">
        <v>114</v>
      </c>
      <c r="W680" s="8" t="s">
        <v>7507</v>
      </c>
      <c r="X680" s="8" t="s">
        <v>14868</v>
      </c>
      <c r="Y680" s="8"/>
      <c r="Z680" s="116"/>
      <c r="AA680" s="116"/>
      <c r="AB680" s="116"/>
      <c r="AC680" s="116"/>
      <c r="AD680" s="116"/>
      <c r="AE680" s="116"/>
      <c r="AF680" s="116"/>
      <c r="AG680" s="116"/>
    </row>
    <row r="681" spans="1:33" ht="75" hidden="1" x14ac:dyDescent="0.25">
      <c r="A681" s="8">
        <v>678</v>
      </c>
      <c r="B681" s="11" t="s">
        <v>7622</v>
      </c>
      <c r="C681" s="11" t="s">
        <v>2</v>
      </c>
      <c r="D681" s="13" t="s">
        <v>7623</v>
      </c>
      <c r="E681" s="7" t="s">
        <v>4</v>
      </c>
      <c r="F681" s="7" t="s">
        <v>7377</v>
      </c>
      <c r="G681" s="7"/>
      <c r="H681" s="12"/>
      <c r="I681" s="8"/>
      <c r="J681" s="12"/>
      <c r="K681" s="8" t="s">
        <v>52</v>
      </c>
      <c r="L681" s="7">
        <v>2024</v>
      </c>
      <c r="M681" s="8" t="s">
        <v>6</v>
      </c>
      <c r="N681" s="8" t="s">
        <v>12</v>
      </c>
      <c r="O681" s="7" t="s">
        <v>7624</v>
      </c>
      <c r="P681" s="13" t="str">
        <f t="shared" si="20"/>
        <v>Agalya K., Sowntharya K., Srinthi R., Subhaharini S., "Predicting Heart Health Risks Cardio Vascular Prognosis", 10th International Conference on Advanced Computing and Communication Systems, ICACCS 2024,2024, DOI: 10.1109/ICACCS60874.2024.10717153</v>
      </c>
      <c r="Q681" s="11" t="str">
        <f t="shared" si="21"/>
        <v>Agalya K., Sowntharya K., Srinthi R., Subhaharini S., "Predicting Heart Health Risks Cardio Vascular Prognosis", 10th International Conference on Advanced Computing and Communication Systems, ICACCS 2024,2024, DOI: 10.1109/ICACCS60874.2024.10717153</v>
      </c>
      <c r="R681" s="11" t="s">
        <v>7625</v>
      </c>
      <c r="S681" s="37" t="s">
        <v>3416</v>
      </c>
      <c r="T681" s="6" t="s">
        <v>3416</v>
      </c>
      <c r="U681" s="94" t="s">
        <v>5100</v>
      </c>
      <c r="V681" s="125" t="s">
        <v>80</v>
      </c>
      <c r="W681" s="125" t="s">
        <v>3417</v>
      </c>
      <c r="X681" s="125" t="s">
        <v>14868</v>
      </c>
      <c r="Y681" s="125"/>
      <c r="Z681" s="116"/>
      <c r="AA681" s="116"/>
      <c r="AB681" s="116"/>
      <c r="AC681" s="116"/>
      <c r="AD681" s="116"/>
      <c r="AE681" s="116"/>
      <c r="AF681" s="116"/>
      <c r="AG681" s="116"/>
    </row>
    <row r="682" spans="1:33" ht="75" hidden="1" x14ac:dyDescent="0.25">
      <c r="A682" s="8">
        <v>679</v>
      </c>
      <c r="B682" s="11" t="s">
        <v>7626</v>
      </c>
      <c r="C682" s="11" t="s">
        <v>2</v>
      </c>
      <c r="D682" s="13" t="s">
        <v>7627</v>
      </c>
      <c r="E682" s="7" t="s">
        <v>4</v>
      </c>
      <c r="F682" s="7" t="s">
        <v>7377</v>
      </c>
      <c r="G682" s="7"/>
      <c r="H682" s="12"/>
      <c r="I682" s="8"/>
      <c r="J682" s="12"/>
      <c r="K682" s="8" t="s">
        <v>52</v>
      </c>
      <c r="L682" s="7">
        <v>2024</v>
      </c>
      <c r="M682" s="8" t="s">
        <v>6</v>
      </c>
      <c r="N682" s="8" t="s">
        <v>12</v>
      </c>
      <c r="O682" s="7" t="s">
        <v>7628</v>
      </c>
      <c r="P682" s="13" t="str">
        <f t="shared" si="20"/>
        <v>Saravanan B., Gokul S., Yaswanth Durga Reddy G., Indira Kumar A., Karthick Manickam R., "Lung Cancer Segmentation", 10th International Conference on Advanced Computing and Communication Systems, ICACCS 2024,2024, DOI: 10.1109/ICACCS60874.2024.10717139</v>
      </c>
      <c r="Q682" s="11" t="str">
        <f t="shared" si="21"/>
        <v>Saravanan B., Gokul S., Yaswanth Durga Reddy G., Indira Kumar A., Karthick Manickam R., "Lung Cancer Segmentation", 10th International Conference on Advanced Computing and Communication Systems, ICACCS 2024,2024, DOI: 10.1109/ICACCS60874.2024.10717139</v>
      </c>
      <c r="R682" s="11" t="s">
        <v>7629</v>
      </c>
      <c r="S682" s="37" t="s">
        <v>3416</v>
      </c>
      <c r="T682" s="6" t="s">
        <v>3416</v>
      </c>
      <c r="U682" s="94" t="s">
        <v>5100</v>
      </c>
      <c r="V682" s="125" t="s">
        <v>80</v>
      </c>
      <c r="W682" s="125" t="s">
        <v>3417</v>
      </c>
      <c r="X682" s="125" t="s">
        <v>14868</v>
      </c>
      <c r="Y682" s="125"/>
      <c r="Z682" s="116"/>
      <c r="AA682" s="116"/>
      <c r="AB682" s="116"/>
      <c r="AC682" s="116"/>
      <c r="AD682" s="116"/>
      <c r="AE682" s="116"/>
      <c r="AF682" s="116"/>
      <c r="AG682" s="116"/>
    </row>
    <row r="683" spans="1:33" ht="75" hidden="1" x14ac:dyDescent="0.25">
      <c r="A683" s="8">
        <v>680</v>
      </c>
      <c r="B683" s="11" t="s">
        <v>7630</v>
      </c>
      <c r="C683" s="11" t="s">
        <v>2</v>
      </c>
      <c r="D683" s="13" t="s">
        <v>7631</v>
      </c>
      <c r="E683" s="7" t="s">
        <v>4</v>
      </c>
      <c r="F683" s="7" t="s">
        <v>7377</v>
      </c>
      <c r="G683" s="7"/>
      <c r="H683" s="12"/>
      <c r="I683" s="8"/>
      <c r="J683" s="12"/>
      <c r="K683" s="8" t="s">
        <v>52</v>
      </c>
      <c r="L683" s="7">
        <v>2024</v>
      </c>
      <c r="M683" s="8" t="s">
        <v>6</v>
      </c>
      <c r="N683" s="8" t="s">
        <v>12</v>
      </c>
      <c r="O683" s="7" t="s">
        <v>7632</v>
      </c>
      <c r="P683" s="13" t="str">
        <f t="shared" si="20"/>
        <v>Mathankumar M., Thillai Vishwa G., Madhavan M., Hariharan R., Vineshkumar R., "Multilevel Burglar Clasp", 10th International Conference on Advanced Computing and Communication Systems, ICACCS 2024,2024, DOI: 10.1109/ICACCS60874.2024.10717052</v>
      </c>
      <c r="Q683" s="11" t="str">
        <f t="shared" si="21"/>
        <v>Mathankumar M., Thillai Vishwa G., Madhavan M., Hariharan R., Vineshkumar R., "Multilevel Burglar Clasp", 10th International Conference on Advanced Computing and Communication Systems, ICACCS 2024,2024, DOI: 10.1109/ICACCS60874.2024.10717052</v>
      </c>
      <c r="R683" s="11" t="s">
        <v>7633</v>
      </c>
      <c r="S683" s="37" t="s">
        <v>3416</v>
      </c>
      <c r="T683" s="6" t="s">
        <v>3416</v>
      </c>
      <c r="U683" s="94" t="s">
        <v>5660</v>
      </c>
      <c r="V683" s="125" t="s">
        <v>128</v>
      </c>
      <c r="W683" s="125" t="s">
        <v>3417</v>
      </c>
      <c r="X683" s="125" t="s">
        <v>14868</v>
      </c>
      <c r="Y683" s="125"/>
      <c r="Z683" s="116"/>
      <c r="AA683" s="116"/>
      <c r="AB683" s="116"/>
      <c r="AC683" s="116"/>
      <c r="AD683" s="116"/>
      <c r="AE683" s="116"/>
      <c r="AF683" s="116"/>
      <c r="AG683" s="116"/>
    </row>
    <row r="684" spans="1:33" ht="75" hidden="1" x14ac:dyDescent="0.25">
      <c r="A684" s="8">
        <v>681</v>
      </c>
      <c r="B684" s="11" t="s">
        <v>7634</v>
      </c>
      <c r="C684" s="11" t="s">
        <v>2</v>
      </c>
      <c r="D684" s="13" t="s">
        <v>7635</v>
      </c>
      <c r="E684" s="7" t="s">
        <v>4</v>
      </c>
      <c r="F684" s="7" t="s">
        <v>7377</v>
      </c>
      <c r="G684" s="7"/>
      <c r="H684" s="12"/>
      <c r="I684" s="8"/>
      <c r="J684" s="12"/>
      <c r="K684" s="8" t="s">
        <v>52</v>
      </c>
      <c r="L684" s="7">
        <v>2024</v>
      </c>
      <c r="M684" s="8" t="s">
        <v>6</v>
      </c>
      <c r="N684" s="8" t="s">
        <v>12</v>
      </c>
      <c r="O684" s="7" t="s">
        <v>7636</v>
      </c>
      <c r="P684" s="13" t="str">
        <f t="shared" si="20"/>
        <v>Ananthi S., Jayapriya P., Karthekeian K.R., Harisivam J.J., Kumar R.B., Kavin R., "Drowsiness Detection Using Machine Learning", 10th International Conference on Advanced Computing and Communication Systems, ICACCS 2024,2024, DOI: 10.1109/ICACCS60874.2024.10716965</v>
      </c>
      <c r="Q684" s="11" t="str">
        <f t="shared" si="21"/>
        <v>Ananthi S., Jayapriya P., Karthekeian K.R., Harisivam J.J., Kumar R.B., Kavin R., "Drowsiness Detection Using Machine Learning", 10th International Conference on Advanced Computing and Communication Systems, ICACCS 2024,2024, DOI: 10.1109/ICACCS60874.2024.10716965</v>
      </c>
      <c r="R684" s="11" t="s">
        <v>7637</v>
      </c>
      <c r="S684" s="37" t="s">
        <v>3416</v>
      </c>
      <c r="T684" s="6" t="s">
        <v>3416</v>
      </c>
      <c r="U684" s="94" t="s">
        <v>5100</v>
      </c>
      <c r="V684" s="125" t="s">
        <v>80</v>
      </c>
      <c r="W684" s="125" t="s">
        <v>3417</v>
      </c>
      <c r="X684" s="125" t="s">
        <v>14868</v>
      </c>
      <c r="Y684" s="125"/>
      <c r="Z684" s="116"/>
      <c r="AA684" s="116"/>
      <c r="AB684" s="116"/>
      <c r="AC684" s="116"/>
      <c r="AD684" s="116"/>
      <c r="AE684" s="116"/>
      <c r="AF684" s="116"/>
      <c r="AG684" s="116"/>
    </row>
    <row r="685" spans="1:33" ht="75" hidden="1" x14ac:dyDescent="0.25">
      <c r="A685" s="8">
        <v>682</v>
      </c>
      <c r="B685" s="11" t="s">
        <v>7638</v>
      </c>
      <c r="C685" s="11" t="s">
        <v>2</v>
      </c>
      <c r="D685" s="13" t="s">
        <v>7639</v>
      </c>
      <c r="E685" s="7" t="s">
        <v>4</v>
      </c>
      <c r="F685" s="7" t="s">
        <v>7377</v>
      </c>
      <c r="G685" s="7"/>
      <c r="H685" s="12"/>
      <c r="I685" s="8"/>
      <c r="J685" s="12"/>
      <c r="K685" s="8" t="s">
        <v>52</v>
      </c>
      <c r="L685" s="7">
        <v>2024</v>
      </c>
      <c r="M685" s="8" t="s">
        <v>6</v>
      </c>
      <c r="N685" s="8" t="s">
        <v>12</v>
      </c>
      <c r="O685" s="7" t="s">
        <v>7640</v>
      </c>
      <c r="P685" s="13" t="str">
        <f t="shared" si="20"/>
        <v>Sheikameer Batcha S., Prajit T.S., Madhanraj M., Sutharshanan B.G., "Smart Public Garden Automation System", 10th International Conference on Advanced Computing and Communication Systems, ICACCS 2024,2024, DOI: 10.1109/ICACCS60874.2024.10716925</v>
      </c>
      <c r="Q685" s="11" t="str">
        <f t="shared" si="21"/>
        <v>Sheikameer Batcha S., Prajit T.S., Madhanraj M., Sutharshanan B.G., "Smart Public Garden Automation System", 10th International Conference on Advanced Computing and Communication Systems, ICACCS 2024,2024, DOI: 10.1109/ICACCS60874.2024.10716925</v>
      </c>
      <c r="R685" s="11" t="s">
        <v>7641</v>
      </c>
      <c r="S685" s="37" t="s">
        <v>3416</v>
      </c>
      <c r="T685" s="6" t="s">
        <v>3416</v>
      </c>
      <c r="U685" s="94" t="s">
        <v>5660</v>
      </c>
      <c r="V685" s="125" t="s">
        <v>128</v>
      </c>
      <c r="W685" s="125" t="s">
        <v>3417</v>
      </c>
      <c r="X685" s="125" t="s">
        <v>14868</v>
      </c>
      <c r="Y685" s="125"/>
      <c r="Z685" s="116"/>
      <c r="AA685" s="116"/>
      <c r="AB685" s="116"/>
      <c r="AC685" s="116"/>
      <c r="AD685" s="116"/>
      <c r="AE685" s="116"/>
      <c r="AF685" s="116"/>
      <c r="AG685" s="116"/>
    </row>
    <row r="686" spans="1:33" ht="75" hidden="1" x14ac:dyDescent="0.25">
      <c r="A686" s="8">
        <v>683</v>
      </c>
      <c r="B686" s="11" t="s">
        <v>7642</v>
      </c>
      <c r="C686" s="11" t="s">
        <v>2</v>
      </c>
      <c r="D686" s="13" t="s">
        <v>7643</v>
      </c>
      <c r="E686" s="7" t="s">
        <v>4</v>
      </c>
      <c r="F686" s="7" t="s">
        <v>7377</v>
      </c>
      <c r="G686" s="7"/>
      <c r="H686" s="12"/>
      <c r="I686" s="8"/>
      <c r="J686" s="12"/>
      <c r="K686" s="8" t="s">
        <v>52</v>
      </c>
      <c r="L686" s="7">
        <v>2024</v>
      </c>
      <c r="M686" s="8" t="s">
        <v>6</v>
      </c>
      <c r="N686" s="8" t="s">
        <v>12</v>
      </c>
      <c r="O686" s="7" t="s">
        <v>7644</v>
      </c>
      <c r="P686" s="13" t="str">
        <f t="shared" si="20"/>
        <v>Abinaya M., Keerthana M., Dhanushya R., Jeeva Jothi V.M., "Secure and Distribute Electronic Medical Records Management", 10th International Conference on Advanced Computing and Communication Systems, ICACCS 2024,2024, DOI: 10.1109/ICACCS60874.2024.10717163</v>
      </c>
      <c r="Q686" s="11" t="str">
        <f t="shared" si="21"/>
        <v>Abinaya M., Keerthana M., Dhanushya R., Jeeva Jothi V.M., "Secure and Distribute Electronic Medical Records Management", 10th International Conference on Advanced Computing and Communication Systems, ICACCS 2024,2024, DOI: 10.1109/ICACCS60874.2024.10717163</v>
      </c>
      <c r="R686" s="11" t="s">
        <v>7645</v>
      </c>
      <c r="S686" s="37" t="s">
        <v>3416</v>
      </c>
      <c r="T686" s="6" t="s">
        <v>3416</v>
      </c>
      <c r="U686" s="94" t="s">
        <v>5100</v>
      </c>
      <c r="V686" s="125" t="s">
        <v>80</v>
      </c>
      <c r="W686" s="125" t="s">
        <v>3417</v>
      </c>
      <c r="X686" s="125" t="s">
        <v>14868</v>
      </c>
      <c r="Y686" s="125"/>
      <c r="Z686" s="116"/>
      <c r="AA686" s="116"/>
      <c r="AB686" s="116"/>
      <c r="AC686" s="116"/>
      <c r="AD686" s="116"/>
      <c r="AE686" s="116"/>
      <c r="AF686" s="116"/>
      <c r="AG686" s="116"/>
    </row>
    <row r="687" spans="1:33" ht="75" hidden="1" x14ac:dyDescent="0.25">
      <c r="A687" s="8">
        <v>684</v>
      </c>
      <c r="B687" s="11" t="s">
        <v>7646</v>
      </c>
      <c r="C687" s="11" t="s">
        <v>2</v>
      </c>
      <c r="D687" s="13" t="s">
        <v>7647</v>
      </c>
      <c r="E687" s="7" t="s">
        <v>4</v>
      </c>
      <c r="F687" s="7" t="s">
        <v>7377</v>
      </c>
      <c r="G687" s="7"/>
      <c r="H687" s="12"/>
      <c r="I687" s="8"/>
      <c r="J687" s="12"/>
      <c r="K687" s="8" t="s">
        <v>52</v>
      </c>
      <c r="L687" s="7">
        <v>2024</v>
      </c>
      <c r="M687" s="8" t="s">
        <v>6</v>
      </c>
      <c r="N687" s="8" t="s">
        <v>12</v>
      </c>
      <c r="O687" s="7" t="s">
        <v>7648</v>
      </c>
      <c r="P687" s="13" t="str">
        <f t="shared" si="20"/>
        <v>Anandaraj A., Raagavendar S.H., Krishna N.A., Dinesh P., Kavinkumar S., "E-Fir with Facial Recognition Using Blockchain: A Secure and Efficient Law Enforcement Solution", 10th International Conference on Advanced Computing and Communication Systems, ICACCS 2024,2024, DOI: 10.1109/ICACCS60874.2024.10717290</v>
      </c>
      <c r="Q687" s="11" t="str">
        <f t="shared" si="21"/>
        <v>Anandaraj A., Raagavendar S.H., Krishna N.A., Dinesh P., Kavinkumar S., "E-Fir with Facial Recognition Using Blockchain: A Secure and Efficient Law Enforcement Solution", 10th International Conference on Advanced Computing and Communication Systems, ICACCS 2024,2024, DOI: 10.1109/ICACCS60874.2024.10717290</v>
      </c>
      <c r="R687" s="11" t="s">
        <v>7649</v>
      </c>
      <c r="S687" s="37" t="s">
        <v>3416</v>
      </c>
      <c r="T687" s="6" t="s">
        <v>3416</v>
      </c>
      <c r="U687" s="94" t="s">
        <v>5100</v>
      </c>
      <c r="V687" s="125" t="s">
        <v>80</v>
      </c>
      <c r="W687" s="125" t="s">
        <v>3417</v>
      </c>
      <c r="X687" s="125" t="s">
        <v>14868</v>
      </c>
      <c r="Y687" s="125"/>
      <c r="Z687" s="116"/>
      <c r="AA687" s="116"/>
      <c r="AB687" s="116"/>
      <c r="AC687" s="116"/>
      <c r="AD687" s="116"/>
      <c r="AE687" s="116"/>
      <c r="AF687" s="116"/>
      <c r="AG687" s="116"/>
    </row>
    <row r="688" spans="1:33" ht="75" hidden="1" x14ac:dyDescent="0.25">
      <c r="A688" s="8">
        <v>685</v>
      </c>
      <c r="B688" s="11" t="s">
        <v>7650</v>
      </c>
      <c r="C688" s="11" t="s">
        <v>2</v>
      </c>
      <c r="D688" s="13" t="s">
        <v>7651</v>
      </c>
      <c r="E688" s="7" t="s">
        <v>4</v>
      </c>
      <c r="F688" s="7" t="s">
        <v>7377</v>
      </c>
      <c r="G688" s="7"/>
      <c r="H688" s="12"/>
      <c r="I688" s="8"/>
      <c r="J688" s="12"/>
      <c r="K688" s="8" t="s">
        <v>52</v>
      </c>
      <c r="L688" s="7">
        <v>2024</v>
      </c>
      <c r="M688" s="8" t="s">
        <v>6</v>
      </c>
      <c r="N688" s="8" t="s">
        <v>12</v>
      </c>
      <c r="O688" s="7" t="s">
        <v>7652</v>
      </c>
      <c r="P688" s="13" t="str">
        <f t="shared" si="20"/>
        <v>Shyam Prakash D., Jyothir B.A., Raja Santhosh M., Prithivi Raj P., Mithun Raj M., "Music Recommendation System", 10th International Conference on Advanced Computing and Communication Systems, ICACCS 2024,2024, DOI: 10.1109/ICACCS60874.2024.10716833</v>
      </c>
      <c r="Q688" s="11" t="str">
        <f t="shared" si="21"/>
        <v>Shyam Prakash D., Jyothir B.A., Raja Santhosh M., Prithivi Raj P., Mithun Raj M., "Music Recommendation System", 10th International Conference on Advanced Computing and Communication Systems, ICACCS 2024,2024, DOI: 10.1109/ICACCS60874.2024.10716833</v>
      </c>
      <c r="R688" s="11" t="s">
        <v>7653</v>
      </c>
      <c r="S688" s="37" t="s">
        <v>3416</v>
      </c>
      <c r="T688" s="6" t="s">
        <v>3416</v>
      </c>
      <c r="U688" s="94" t="s">
        <v>6440</v>
      </c>
      <c r="V688" s="125" t="s">
        <v>601</v>
      </c>
      <c r="W688" s="125" t="s">
        <v>3417</v>
      </c>
      <c r="X688" s="125" t="s">
        <v>14868</v>
      </c>
      <c r="Y688" s="125"/>
      <c r="Z688" s="116"/>
      <c r="AA688" s="116"/>
      <c r="AB688" s="116"/>
      <c r="AC688" s="116"/>
      <c r="AD688" s="116"/>
      <c r="AE688" s="116"/>
      <c r="AF688" s="116"/>
      <c r="AG688" s="116"/>
    </row>
    <row r="689" spans="1:33" ht="75" hidden="1" x14ac:dyDescent="0.25">
      <c r="A689" s="8">
        <v>686</v>
      </c>
      <c r="B689" s="11" t="s">
        <v>7654</v>
      </c>
      <c r="C689" s="11" t="s">
        <v>2</v>
      </c>
      <c r="D689" s="13" t="s">
        <v>7655</v>
      </c>
      <c r="E689" s="7" t="s">
        <v>4</v>
      </c>
      <c r="F689" s="7" t="s">
        <v>7377</v>
      </c>
      <c r="G689" s="7"/>
      <c r="H689" s="12"/>
      <c r="I689" s="8"/>
      <c r="J689" s="12"/>
      <c r="K689" s="8" t="s">
        <v>52</v>
      </c>
      <c r="L689" s="7">
        <v>2024</v>
      </c>
      <c r="M689" s="8" t="s">
        <v>6</v>
      </c>
      <c r="N689" s="8" t="s">
        <v>12</v>
      </c>
      <c r="O689" s="7" t="s">
        <v>7656</v>
      </c>
      <c r="P689" s="13" t="str">
        <f t="shared" si="20"/>
        <v>Priyanka G., Amritha P., Gokul Sundar U., Sanjai M.B., Vasanth R., "CART - Web-Based Institutional Placement Management System Using NLP", 10th International Conference on Advanced Computing and Communication Systems, ICACCS 2024,2024, DOI: 10.1109/ICACCS60874.2024.10716877</v>
      </c>
      <c r="Q689" s="11" t="str">
        <f t="shared" si="21"/>
        <v>Priyanka G., Amritha P., Gokul Sundar U., Sanjai M.B., Vasanth R., "CART - Web-Based Institutional Placement Management System Using NLP", 10th International Conference on Advanced Computing and Communication Systems, ICACCS 2024,2024, DOI: 10.1109/ICACCS60874.2024.10716877</v>
      </c>
      <c r="R689" s="11" t="s">
        <v>7657</v>
      </c>
      <c r="S689" s="37" t="s">
        <v>3416</v>
      </c>
      <c r="T689" s="6" t="s">
        <v>3416</v>
      </c>
      <c r="U689" s="94" t="s">
        <v>6440</v>
      </c>
      <c r="V689" s="125" t="s">
        <v>601</v>
      </c>
      <c r="W689" s="125" t="s">
        <v>3417</v>
      </c>
      <c r="X689" s="125" t="s">
        <v>14868</v>
      </c>
      <c r="Y689" s="125"/>
      <c r="Z689" s="116"/>
      <c r="AA689" s="116"/>
      <c r="AB689" s="116"/>
      <c r="AC689" s="116"/>
      <c r="AD689" s="116"/>
      <c r="AE689" s="116"/>
      <c r="AF689" s="116"/>
      <c r="AG689" s="116"/>
    </row>
    <row r="690" spans="1:33" ht="75" hidden="1" x14ac:dyDescent="0.25">
      <c r="A690" s="8">
        <v>687</v>
      </c>
      <c r="B690" s="11" t="s">
        <v>7658</v>
      </c>
      <c r="C690" s="11" t="s">
        <v>2</v>
      </c>
      <c r="D690" s="13" t="s">
        <v>7659</v>
      </c>
      <c r="E690" s="7" t="s">
        <v>4</v>
      </c>
      <c r="F690" s="7" t="s">
        <v>7377</v>
      </c>
      <c r="G690" s="7"/>
      <c r="H690" s="12"/>
      <c r="I690" s="8"/>
      <c r="J690" s="12"/>
      <c r="K690" s="8" t="s">
        <v>52</v>
      </c>
      <c r="L690" s="7">
        <v>2024</v>
      </c>
      <c r="M690" s="8" t="s">
        <v>6</v>
      </c>
      <c r="N690" s="8" t="s">
        <v>12</v>
      </c>
      <c r="O690" s="7" t="s">
        <v>7660</v>
      </c>
      <c r="P690" s="13" t="str">
        <f t="shared" si="20"/>
        <v>Kavitha N., Anitha T., Chandrika M.L., Venugopal N., Vinupriya R., Priya K.M., "The Impact of Mobile Applications on the Development of Academic Learning", 10th International Conference on Advanced Computing and Communication Systems, ICACCS 2024,2024, DOI: 10.1109/ICACCS60874.2024.10717048</v>
      </c>
      <c r="Q690" s="11" t="str">
        <f t="shared" si="21"/>
        <v>Kavitha N., Anitha T., Chandrika M.L., Venugopal N., Vinupriya R., Priya K.M., "The Impact of Mobile Applications on the Development of Academic Learning", 10th International Conference on Advanced Computing and Communication Systems, ICACCS 2024,2024, DOI: 10.1109/ICACCS60874.2024.10717048</v>
      </c>
      <c r="R690" s="11" t="s">
        <v>7661</v>
      </c>
      <c r="S690" s="37" t="s">
        <v>3416</v>
      </c>
      <c r="T690" s="6" t="s">
        <v>3416</v>
      </c>
      <c r="U690" s="94" t="s">
        <v>5593</v>
      </c>
      <c r="V690" s="125" t="s">
        <v>114</v>
      </c>
      <c r="W690" s="8" t="s">
        <v>5594</v>
      </c>
      <c r="X690" s="8" t="s">
        <v>14868</v>
      </c>
      <c r="Y690" s="8"/>
      <c r="Z690" s="116"/>
      <c r="AA690" s="116"/>
      <c r="AB690" s="116"/>
      <c r="AC690" s="116"/>
      <c r="AD690" s="116"/>
      <c r="AE690" s="116"/>
      <c r="AF690" s="116"/>
      <c r="AG690" s="116"/>
    </row>
    <row r="691" spans="1:33" ht="75" hidden="1" x14ac:dyDescent="0.25">
      <c r="A691" s="8">
        <v>688</v>
      </c>
      <c r="B691" s="11" t="s">
        <v>7662</v>
      </c>
      <c r="C691" s="11" t="s">
        <v>2</v>
      </c>
      <c r="D691" s="13" t="s">
        <v>7663</v>
      </c>
      <c r="E691" s="7" t="s">
        <v>4</v>
      </c>
      <c r="F691" s="7" t="s">
        <v>7377</v>
      </c>
      <c r="G691" s="7"/>
      <c r="H691" s="12"/>
      <c r="I691" s="8"/>
      <c r="J691" s="12"/>
      <c r="K691" s="8" t="s">
        <v>52</v>
      </c>
      <c r="L691" s="7">
        <v>2024</v>
      </c>
      <c r="M691" s="8" t="s">
        <v>6</v>
      </c>
      <c r="N691" s="8" t="s">
        <v>12</v>
      </c>
      <c r="O691" s="7" t="s">
        <v>7664</v>
      </c>
      <c r="P691" s="13" t="str">
        <f t="shared" si="20"/>
        <v>Summia Parveen H., Keerthana P., Indhumathi B., Arthi V., Kavyadharshini T., "Detection of Cyberbullying on Social Media Using Naive Bayes Classifier", 10th International Conference on Advanced Computing and Communication Systems, ICACCS 2024,2024, DOI: 10.1109/ICACCS60874.2024.10717320</v>
      </c>
      <c r="Q691" s="11" t="str">
        <f t="shared" si="21"/>
        <v>Summia Parveen H., Keerthana P., Indhumathi B., Arthi V., Kavyadharshini T., "Detection of Cyberbullying on Social Media Using Naive Bayes Classifier", 10th International Conference on Advanced Computing and Communication Systems, ICACCS 2024,2024, DOI: 10.1109/ICACCS60874.2024.10717320</v>
      </c>
      <c r="R691" s="11" t="s">
        <v>7665</v>
      </c>
      <c r="S691" s="37" t="s">
        <v>3416</v>
      </c>
      <c r="T691" s="6" t="s">
        <v>3416</v>
      </c>
      <c r="U691" s="94" t="s">
        <v>5100</v>
      </c>
      <c r="V691" s="125" t="s">
        <v>80</v>
      </c>
      <c r="W691" s="125" t="s">
        <v>3417</v>
      </c>
      <c r="X691" s="125" t="s">
        <v>14868</v>
      </c>
      <c r="Y691" s="125"/>
      <c r="Z691" s="116"/>
      <c r="AA691" s="116"/>
      <c r="AB691" s="116"/>
      <c r="AC691" s="116"/>
      <c r="AD691" s="116"/>
      <c r="AE691" s="116"/>
      <c r="AF691" s="116"/>
      <c r="AG691" s="116"/>
    </row>
    <row r="692" spans="1:33" ht="75" hidden="1" x14ac:dyDescent="0.25">
      <c r="A692" s="8">
        <v>689</v>
      </c>
      <c r="B692" s="11" t="s">
        <v>7666</v>
      </c>
      <c r="C692" s="11" t="s">
        <v>2</v>
      </c>
      <c r="D692" s="13" t="s">
        <v>7667</v>
      </c>
      <c r="E692" s="7" t="s">
        <v>4</v>
      </c>
      <c r="F692" s="7" t="s">
        <v>7377</v>
      </c>
      <c r="G692" s="7"/>
      <c r="H692" s="12"/>
      <c r="I692" s="8"/>
      <c r="J692" s="12"/>
      <c r="K692" s="8" t="s">
        <v>52</v>
      </c>
      <c r="L692" s="7">
        <v>2024</v>
      </c>
      <c r="M692" s="8" t="s">
        <v>6</v>
      </c>
      <c r="N692" s="8" t="s">
        <v>12</v>
      </c>
      <c r="O692" s="7" t="s">
        <v>7668</v>
      </c>
      <c r="P692" s="13" t="str">
        <f t="shared" si="20"/>
        <v>Pechimuthu P., Ayup R., Kamaraj P., Suganyamahalaksmi A., "Automated Creation of Music using Deep Learning", 10th International Conference on Advanced Computing and Communication Systems, ICACCS 2024,2024, DOI: 10.1109/ICACCS60874.2024.10717125</v>
      </c>
      <c r="Q692" s="11" t="str">
        <f t="shared" si="21"/>
        <v>Pechimuthu P., Ayup R., Kamaraj P., Suganyamahalaksmi A., "Automated Creation of Music using Deep Learning", 10th International Conference on Advanced Computing and Communication Systems, ICACCS 2024,2024, DOI: 10.1109/ICACCS60874.2024.10717125</v>
      </c>
      <c r="R692" s="11" t="s">
        <v>7669</v>
      </c>
      <c r="S692" s="37" t="s">
        <v>3416</v>
      </c>
      <c r="T692" s="6" t="s">
        <v>3416</v>
      </c>
      <c r="U692" s="94" t="s">
        <v>5100</v>
      </c>
      <c r="V692" s="125" t="s">
        <v>80</v>
      </c>
      <c r="W692" s="125" t="s">
        <v>3417</v>
      </c>
      <c r="X692" s="125" t="s">
        <v>14868</v>
      </c>
      <c r="Y692" s="125"/>
      <c r="Z692" s="116"/>
      <c r="AA692" s="116"/>
      <c r="AB692" s="116"/>
      <c r="AC692" s="116"/>
      <c r="AD692" s="116"/>
      <c r="AE692" s="116"/>
      <c r="AF692" s="116"/>
      <c r="AG692" s="116"/>
    </row>
    <row r="693" spans="1:33" ht="75" hidden="1" x14ac:dyDescent="0.2">
      <c r="A693" s="8">
        <v>690</v>
      </c>
      <c r="B693" s="11" t="s">
        <v>7670</v>
      </c>
      <c r="C693" s="11" t="s">
        <v>2</v>
      </c>
      <c r="D693" s="13" t="s">
        <v>7671</v>
      </c>
      <c r="E693" s="7" t="s">
        <v>4</v>
      </c>
      <c r="F693" s="7" t="s">
        <v>7377</v>
      </c>
      <c r="G693" s="7"/>
      <c r="H693" s="12"/>
      <c r="I693" s="8"/>
      <c r="J693" s="12"/>
      <c r="K693" s="8" t="s">
        <v>52</v>
      </c>
      <c r="L693" s="7">
        <v>2024</v>
      </c>
      <c r="M693" s="8" t="s">
        <v>6</v>
      </c>
      <c r="N693" s="8" t="s">
        <v>12</v>
      </c>
      <c r="O693" s="7" t="s">
        <v>7672</v>
      </c>
      <c r="P693" s="13" t="str">
        <f t="shared" si="20"/>
        <v>Aravinth K., Rajesh Kumar D., Ramakrishnan T., Veeramanikandan K., Navin M., Kavi Rasu K., "Prediction of Magnetic Properties in MR Damper Using FEA", 10th International Conference on Advanced Computing and Communication Systems, ICACCS 2024,2024, DOI: 10.1109/ICACCS60874.2024.10716957</v>
      </c>
      <c r="Q693" s="11" t="str">
        <f t="shared" si="21"/>
        <v>Aravinth K., Rajesh Kumar D., Ramakrishnan T., Veeramanikandan K., Navin M., Kavi Rasu K., "Prediction of Magnetic Properties in MR Damper Using FEA", 10th International Conference on Advanced Computing and Communication Systems, ICACCS 2024,2024, DOI: 10.1109/ICACCS60874.2024.10716957</v>
      </c>
      <c r="R693" s="11" t="s">
        <v>7673</v>
      </c>
      <c r="S693" s="37" t="s">
        <v>3416</v>
      </c>
      <c r="T693" s="6" t="s">
        <v>3416</v>
      </c>
      <c r="U693" s="8" t="s">
        <v>149</v>
      </c>
      <c r="V693" s="8" t="s">
        <v>149</v>
      </c>
      <c r="W693" s="8" t="s">
        <v>1724</v>
      </c>
      <c r="X693" s="8" t="s">
        <v>14868</v>
      </c>
      <c r="Y693" s="8"/>
      <c r="Z693" s="116"/>
      <c r="AA693" s="116"/>
      <c r="AB693" s="116"/>
      <c r="AC693" s="116"/>
      <c r="AD693" s="116"/>
      <c r="AE693" s="116"/>
      <c r="AF693" s="116"/>
      <c r="AG693" s="116"/>
    </row>
    <row r="694" spans="1:33" ht="75" hidden="1" x14ac:dyDescent="0.2">
      <c r="A694" s="8">
        <v>691</v>
      </c>
      <c r="B694" s="11" t="s">
        <v>7674</v>
      </c>
      <c r="C694" s="11" t="s">
        <v>2</v>
      </c>
      <c r="D694" s="13" t="s">
        <v>7675</v>
      </c>
      <c r="E694" s="7" t="s">
        <v>4</v>
      </c>
      <c r="F694" s="7" t="s">
        <v>7377</v>
      </c>
      <c r="G694" s="7"/>
      <c r="H694" s="12"/>
      <c r="I694" s="8"/>
      <c r="J694" s="12"/>
      <c r="K694" s="8" t="s">
        <v>52</v>
      </c>
      <c r="L694" s="7">
        <v>2024</v>
      </c>
      <c r="M694" s="8" t="s">
        <v>6</v>
      </c>
      <c r="N694" s="8" t="s">
        <v>12</v>
      </c>
      <c r="O694" s="7" t="s">
        <v>7676</v>
      </c>
      <c r="P694" s="13" t="str">
        <f t="shared" si="20"/>
        <v>Priyanka G., Nivaashini M., Shree Akshaya B., Subashini M., Ritish G., "An Efficient Image to Speech Generation System for Visually Impaired Individuals Using Deep Learning Techniques", 10th International Conference on Advanced Computing and Communication Systems, ICACCS 2024,2024, DOI: 10.1109/ICACCS60874.2024.10717315</v>
      </c>
      <c r="Q694" s="11" t="str">
        <f t="shared" si="21"/>
        <v>Priyanka G., Nivaashini M., Shree Akshaya B., Subashini M., Ritish G., "An Efficient Image to Speech Generation System for Visually Impaired Individuals Using Deep Learning Techniques", 10th International Conference on Advanced Computing and Communication Systems, ICACCS 2024,2024, DOI: 10.1109/ICACCS60874.2024.10717315</v>
      </c>
      <c r="R694" s="11" t="s">
        <v>7677</v>
      </c>
      <c r="S694" s="37" t="s">
        <v>3416</v>
      </c>
      <c r="T694" s="6" t="s">
        <v>3416</v>
      </c>
      <c r="U694" s="8" t="s">
        <v>149</v>
      </c>
      <c r="V694" s="8" t="s">
        <v>149</v>
      </c>
      <c r="W694" s="8" t="s">
        <v>14743</v>
      </c>
      <c r="X694" s="8" t="s">
        <v>14868</v>
      </c>
      <c r="Y694" s="8"/>
      <c r="Z694" s="116"/>
      <c r="AA694" s="116"/>
      <c r="AB694" s="116"/>
      <c r="AC694" s="116"/>
      <c r="AD694" s="116"/>
      <c r="AE694" s="116"/>
      <c r="AF694" s="116"/>
      <c r="AG694" s="116"/>
    </row>
    <row r="695" spans="1:33" ht="75" hidden="1" x14ac:dyDescent="0.2">
      <c r="A695" s="8">
        <v>692</v>
      </c>
      <c r="B695" s="11" t="s">
        <v>7678</v>
      </c>
      <c r="C695" s="11" t="s">
        <v>2</v>
      </c>
      <c r="D695" s="13" t="s">
        <v>7679</v>
      </c>
      <c r="E695" s="7" t="s">
        <v>4</v>
      </c>
      <c r="F695" s="7" t="s">
        <v>7377</v>
      </c>
      <c r="G695" s="7"/>
      <c r="H695" s="12"/>
      <c r="I695" s="8"/>
      <c r="J695" s="12"/>
      <c r="K695" s="8" t="s">
        <v>52</v>
      </c>
      <c r="L695" s="7">
        <v>2024</v>
      </c>
      <c r="M695" s="8" t="s">
        <v>6</v>
      </c>
      <c r="N695" s="8" t="s">
        <v>12</v>
      </c>
      <c r="O695" s="7" t="s">
        <v>7680</v>
      </c>
      <c r="P695" s="13" t="str">
        <f t="shared" si="20"/>
        <v>Pavithra P.M., Balakrishnan M., Anandaraj A., Ramya M., Sudharsan R.R., "An IoT Based Electromyography Signal Transmission from sEMG Electrodes to Client's Server with ICT Infrastructure", 10th International Conference on Advanced Computing and Communication Systems, ICACCS 2024,2024, DOI: 10.1109/ICACCS60874.2024.10717233</v>
      </c>
      <c r="Q695" s="11" t="str">
        <f t="shared" si="21"/>
        <v>Pavithra P.M., Balakrishnan M., Anandaraj A., Ramya M., Sudharsan R.R., "An IoT Based Electromyography Signal Transmission from sEMG Electrodes to Client's Server with ICT Infrastructure", 10th International Conference on Advanced Computing and Communication Systems, ICACCS 2024,2024, DOI: 10.1109/ICACCS60874.2024.10717233</v>
      </c>
      <c r="R695" s="11" t="s">
        <v>7681</v>
      </c>
      <c r="S695" s="37" t="s">
        <v>3416</v>
      </c>
      <c r="T695" s="6" t="s">
        <v>3416</v>
      </c>
      <c r="U695" s="8" t="s">
        <v>725</v>
      </c>
      <c r="V695" s="8" t="s">
        <v>725</v>
      </c>
      <c r="W695" s="8" t="s">
        <v>4852</v>
      </c>
      <c r="X695" s="8" t="s">
        <v>14868</v>
      </c>
      <c r="Y695" s="8"/>
      <c r="Z695" s="116"/>
      <c r="AA695" s="116"/>
      <c r="AB695" s="116"/>
      <c r="AC695" s="116"/>
      <c r="AD695" s="116"/>
      <c r="AE695" s="116"/>
      <c r="AF695" s="116"/>
      <c r="AG695" s="116"/>
    </row>
    <row r="696" spans="1:33" ht="75" hidden="1" x14ac:dyDescent="0.2">
      <c r="A696" s="8">
        <v>693</v>
      </c>
      <c r="B696" s="11" t="s">
        <v>7682</v>
      </c>
      <c r="C696" s="11" t="s">
        <v>2</v>
      </c>
      <c r="D696" s="13" t="s">
        <v>7683</v>
      </c>
      <c r="E696" s="7" t="s">
        <v>4</v>
      </c>
      <c r="F696" s="7" t="s">
        <v>7377</v>
      </c>
      <c r="G696" s="7"/>
      <c r="H696" s="12"/>
      <c r="I696" s="8"/>
      <c r="J696" s="12"/>
      <c r="K696" s="8" t="s">
        <v>52</v>
      </c>
      <c r="L696" s="7">
        <v>2024</v>
      </c>
      <c r="M696" s="8" t="s">
        <v>6</v>
      </c>
      <c r="N696" s="8" t="s">
        <v>12</v>
      </c>
      <c r="O696" s="7" t="s">
        <v>7684</v>
      </c>
      <c r="P696" s="13" t="str">
        <f t="shared" si="20"/>
        <v>Jayapriya P., Kishore Vel I.V., Kishore P., Logesh Krishna M.R., Naveen Raja S., "Hate Speech Detection Using Support Vector Machine (SVM)", 10th International Conference on Advanced Computing and Communication Systems, ICACCS 2024,2024, DOI: 10.1109/ICACCS60874.2024.10716982</v>
      </c>
      <c r="Q696" s="11" t="str">
        <f t="shared" si="21"/>
        <v>Jayapriya P., Kishore Vel I.V., Kishore P., Logesh Krishna M.R., Naveen Raja S., "Hate Speech Detection Using Support Vector Machine (SVM)", 10th International Conference on Advanced Computing and Communication Systems, ICACCS 2024,2024, DOI: 10.1109/ICACCS60874.2024.10716982</v>
      </c>
      <c r="R696" s="11" t="s">
        <v>7685</v>
      </c>
      <c r="S696" s="37" t="s">
        <v>3416</v>
      </c>
      <c r="T696" s="6" t="s">
        <v>3416</v>
      </c>
      <c r="U696" s="8" t="s">
        <v>80</v>
      </c>
      <c r="V696" s="8" t="s">
        <v>80</v>
      </c>
      <c r="W696" s="8" t="s">
        <v>701</v>
      </c>
      <c r="X696" s="8" t="s">
        <v>14868</v>
      </c>
      <c r="Y696" s="8"/>
      <c r="Z696" s="116"/>
      <c r="AA696" s="116"/>
      <c r="AB696" s="116"/>
      <c r="AC696" s="116"/>
      <c r="AD696" s="116"/>
      <c r="AE696" s="116"/>
      <c r="AF696" s="116"/>
      <c r="AG696" s="116"/>
    </row>
    <row r="697" spans="1:33" ht="75" hidden="1" x14ac:dyDescent="0.25">
      <c r="A697" s="8">
        <v>694</v>
      </c>
      <c r="B697" s="11" t="s">
        <v>7686</v>
      </c>
      <c r="C697" s="11" t="s">
        <v>2</v>
      </c>
      <c r="D697" s="13" t="s">
        <v>7687</v>
      </c>
      <c r="E697" s="7" t="s">
        <v>4</v>
      </c>
      <c r="F697" s="7" t="s">
        <v>7377</v>
      </c>
      <c r="G697" s="7"/>
      <c r="H697" s="12"/>
      <c r="I697" s="8"/>
      <c r="J697" s="12"/>
      <c r="K697" s="8" t="s">
        <v>52</v>
      </c>
      <c r="L697" s="7">
        <v>2024</v>
      </c>
      <c r="M697" s="8" t="s">
        <v>6</v>
      </c>
      <c r="N697" s="8" t="s">
        <v>12</v>
      </c>
      <c r="O697" s="7" t="s">
        <v>7688</v>
      </c>
      <c r="P697" s="13" t="str">
        <f t="shared" si="20"/>
        <v>Saradha S., Vineeth K., Sreesharan N., Vigneshwaran B., Saravanan B., "Price Prediction of Pre-Owned Automobiles Using Machine Learning-A Comprehensive Survey", 10th International Conference on Advanced Computing and Communication Systems, ICACCS 2024,2024, DOI: 10.1109/ICACCS60874.2024.10717072</v>
      </c>
      <c r="Q697" s="11" t="str">
        <f t="shared" si="21"/>
        <v>Saradha S., Vineeth K., Sreesharan N., Vigneshwaran B., Saravanan B., "Price Prediction of Pre-Owned Automobiles Using Machine Learning-A Comprehensive Survey", 10th International Conference on Advanced Computing and Communication Systems, ICACCS 2024,2024, DOI: 10.1109/ICACCS60874.2024.10717072</v>
      </c>
      <c r="R697" s="11" t="s">
        <v>7689</v>
      </c>
      <c r="S697" s="37" t="s">
        <v>3416</v>
      </c>
      <c r="T697" s="6" t="s">
        <v>3416</v>
      </c>
      <c r="U697" s="94" t="s">
        <v>5100</v>
      </c>
      <c r="V697" s="125" t="s">
        <v>80</v>
      </c>
      <c r="W697" s="125" t="s">
        <v>3417</v>
      </c>
      <c r="X697" s="125" t="s">
        <v>14868</v>
      </c>
      <c r="Y697" s="125"/>
      <c r="Z697" s="116"/>
      <c r="AA697" s="116"/>
      <c r="AB697" s="116"/>
      <c r="AC697" s="116"/>
      <c r="AD697" s="116"/>
      <c r="AE697" s="116"/>
      <c r="AF697" s="116"/>
      <c r="AG697" s="116"/>
    </row>
    <row r="698" spans="1:33" ht="75" hidden="1" x14ac:dyDescent="0.25">
      <c r="A698" s="8">
        <v>695</v>
      </c>
      <c r="B698" s="11" t="s">
        <v>7690</v>
      </c>
      <c r="C698" s="11" t="s">
        <v>2</v>
      </c>
      <c r="D698" s="13" t="s">
        <v>7691</v>
      </c>
      <c r="E698" s="7" t="s">
        <v>4</v>
      </c>
      <c r="F698" s="7" t="s">
        <v>7377</v>
      </c>
      <c r="G698" s="7"/>
      <c r="H698" s="12"/>
      <c r="I698" s="8"/>
      <c r="J698" s="12"/>
      <c r="K698" s="8" t="s">
        <v>52</v>
      </c>
      <c r="L698" s="7">
        <v>2024</v>
      </c>
      <c r="M698" s="8" t="s">
        <v>6</v>
      </c>
      <c r="N698" s="8" t="s">
        <v>12</v>
      </c>
      <c r="O698" s="7" t="s">
        <v>7692</v>
      </c>
      <c r="P698" s="13" t="str">
        <f t="shared" si="20"/>
        <v>Mahalakshmi A., Dharani P., DivyaPriya S., Gayathri M., "News Recommendation Systems", 10th International Conference on Advanced Computing and Communication Systems, ICACCS 2024,2024, DOI: 10.1109/ICACCS60874.2024.10716952</v>
      </c>
      <c r="Q698" s="11" t="str">
        <f t="shared" si="21"/>
        <v>Mahalakshmi A., Dharani P., DivyaPriya S., Gayathri M., "News Recommendation Systems", 10th International Conference on Advanced Computing and Communication Systems, ICACCS 2024,2024, DOI: 10.1109/ICACCS60874.2024.10716952</v>
      </c>
      <c r="R698" s="11" t="s">
        <v>7693</v>
      </c>
      <c r="S698" s="37" t="s">
        <v>3416</v>
      </c>
      <c r="T698" s="6" t="s">
        <v>3416</v>
      </c>
      <c r="U698" s="94" t="s">
        <v>5100</v>
      </c>
      <c r="V698" s="125" t="s">
        <v>80</v>
      </c>
      <c r="W698" s="125" t="s">
        <v>3417</v>
      </c>
      <c r="X698" s="125" t="s">
        <v>14868</v>
      </c>
      <c r="Y698" s="125"/>
      <c r="Z698" s="116"/>
      <c r="AA698" s="116"/>
      <c r="AB698" s="116"/>
      <c r="AC698" s="116"/>
      <c r="AD698" s="116"/>
      <c r="AE698" s="116"/>
      <c r="AF698" s="116"/>
      <c r="AG698" s="116"/>
    </row>
    <row r="699" spans="1:33" ht="75" hidden="1" x14ac:dyDescent="0.25">
      <c r="A699" s="8">
        <v>696</v>
      </c>
      <c r="B699" s="11" t="s">
        <v>7694</v>
      </c>
      <c r="C699" s="11" t="s">
        <v>2</v>
      </c>
      <c r="D699" s="13" t="s">
        <v>7695</v>
      </c>
      <c r="E699" s="7" t="s">
        <v>4</v>
      </c>
      <c r="F699" s="7" t="s">
        <v>7377</v>
      </c>
      <c r="G699" s="7"/>
      <c r="H699" s="12"/>
      <c r="I699" s="8"/>
      <c r="J699" s="12"/>
      <c r="K699" s="8" t="s">
        <v>52</v>
      </c>
      <c r="L699" s="7">
        <v>2024</v>
      </c>
      <c r="M699" s="8" t="s">
        <v>6</v>
      </c>
      <c r="N699" s="8" t="s">
        <v>12</v>
      </c>
      <c r="O699" s="7" t="s">
        <v>7696</v>
      </c>
      <c r="P699" s="13" t="str">
        <f t="shared" si="20"/>
        <v>Saranya E., Ajay K., Hardika S., Jayasudha C., Kishore R.E., "Skill Mastery Solutions: Your Path to Excellence", 10th International Conference on Advanced Computing and Communication Systems, ICACCS 2024,2024, DOI: 10.1109/ICACCS60874.2024.10716898</v>
      </c>
      <c r="Q699" s="11" t="str">
        <f t="shared" si="21"/>
        <v>Saranya E., Ajay K., Hardika S., Jayasudha C., Kishore R.E., "Skill Mastery Solutions: Your Path to Excellence", 10th International Conference on Advanced Computing and Communication Systems, ICACCS 2024,2024, DOI: 10.1109/ICACCS60874.2024.10716898</v>
      </c>
      <c r="R699" s="11" t="s">
        <v>7697</v>
      </c>
      <c r="S699" s="37" t="s">
        <v>3416</v>
      </c>
      <c r="T699" s="6" t="s">
        <v>3416</v>
      </c>
      <c r="U699" s="94" t="s">
        <v>6440</v>
      </c>
      <c r="V699" s="125" t="s">
        <v>601</v>
      </c>
      <c r="W699" s="125" t="s">
        <v>3417</v>
      </c>
      <c r="X699" s="125" t="s">
        <v>14868</v>
      </c>
      <c r="Y699" s="125"/>
      <c r="Z699" s="116"/>
      <c r="AA699" s="116"/>
      <c r="AB699" s="116"/>
      <c r="AC699" s="116"/>
      <c r="AD699" s="116"/>
      <c r="AE699" s="116"/>
      <c r="AF699" s="116"/>
      <c r="AG699" s="116"/>
    </row>
    <row r="700" spans="1:33" ht="75" hidden="1" x14ac:dyDescent="0.25">
      <c r="A700" s="8">
        <v>697</v>
      </c>
      <c r="B700" s="11" t="s">
        <v>7698</v>
      </c>
      <c r="C700" s="11" t="s">
        <v>2</v>
      </c>
      <c r="D700" s="13" t="s">
        <v>7699</v>
      </c>
      <c r="E700" s="7" t="s">
        <v>4</v>
      </c>
      <c r="F700" s="7" t="s">
        <v>7377</v>
      </c>
      <c r="G700" s="7"/>
      <c r="H700" s="12"/>
      <c r="I700" s="8"/>
      <c r="J700" s="12"/>
      <c r="K700" s="8" t="s">
        <v>52</v>
      </c>
      <c r="L700" s="7">
        <v>2024</v>
      </c>
      <c r="M700" s="8" t="s">
        <v>6</v>
      </c>
      <c r="N700" s="8" t="s">
        <v>12</v>
      </c>
      <c r="O700" s="7" t="s">
        <v>7700</v>
      </c>
      <c r="P700" s="13" t="str">
        <f t="shared" si="20"/>
        <v>Subha R., Pravinkumar S., Rammprashath K., Ranjithkumar D., Rohan R., "Block Assure: A Revolutionary Decentralized Insurance System for Agricultural Modernization", 10th International Conference on Advanced Computing and Communication Systems, ICACCS 2024,2024, DOI: 10.1109/ICACCS60874.2024.10717248</v>
      </c>
      <c r="Q700" s="11" t="str">
        <f t="shared" si="21"/>
        <v>Subha R., Pravinkumar S., Rammprashath K., Ranjithkumar D., Rohan R., "Block Assure: A Revolutionary Decentralized Insurance System for Agricultural Modernization", 10th International Conference on Advanced Computing and Communication Systems, ICACCS 2024,2024, DOI: 10.1109/ICACCS60874.2024.10717248</v>
      </c>
      <c r="R700" s="11" t="s">
        <v>7701</v>
      </c>
      <c r="S700" s="37" t="s">
        <v>3416</v>
      </c>
      <c r="T700" s="6" t="s">
        <v>3416</v>
      </c>
      <c r="U700" s="94" t="s">
        <v>5100</v>
      </c>
      <c r="V700" s="125" t="s">
        <v>80</v>
      </c>
      <c r="W700" s="125" t="s">
        <v>3417</v>
      </c>
      <c r="X700" s="125" t="s">
        <v>14868</v>
      </c>
      <c r="Y700" s="125"/>
      <c r="Z700" s="116"/>
      <c r="AA700" s="116"/>
      <c r="AB700" s="116"/>
      <c r="AC700" s="116"/>
      <c r="AD700" s="116"/>
      <c r="AE700" s="116"/>
      <c r="AF700" s="116"/>
      <c r="AG700" s="116"/>
    </row>
    <row r="701" spans="1:33" ht="75" hidden="1" x14ac:dyDescent="0.25">
      <c r="A701" s="8">
        <v>698</v>
      </c>
      <c r="B701" s="11" t="s">
        <v>7702</v>
      </c>
      <c r="C701" s="11" t="s">
        <v>2</v>
      </c>
      <c r="D701" s="13" t="s">
        <v>7703</v>
      </c>
      <c r="E701" s="7" t="s">
        <v>4</v>
      </c>
      <c r="F701" s="7" t="s">
        <v>7377</v>
      </c>
      <c r="G701" s="7"/>
      <c r="H701" s="12"/>
      <c r="I701" s="8"/>
      <c r="J701" s="12"/>
      <c r="K701" s="8" t="s">
        <v>52</v>
      </c>
      <c r="L701" s="7">
        <v>2024</v>
      </c>
      <c r="M701" s="8" t="s">
        <v>6</v>
      </c>
      <c r="N701" s="8" t="s">
        <v>12</v>
      </c>
      <c r="O701" s="7" t="s">
        <v>7704</v>
      </c>
      <c r="P701" s="13" t="str">
        <f t="shared" si="20"/>
        <v>Ganesh C., Haritha R., Nirmal Kumar M., Renuka K., Sakthivel M., "Machine Learning Based Customer Churn Prediction on Telecom Industry", 10th International Conference on Advanced Computing and Communication Systems, ICACCS 2024,2024, DOI: 10.1109/ICACCS60874.2024.10717001</v>
      </c>
      <c r="Q701" s="11" t="str">
        <f t="shared" si="21"/>
        <v>Ganesh C., Haritha R., Nirmal Kumar M., Renuka K., Sakthivel M., "Machine Learning Based Customer Churn Prediction on Telecom Industry", 10th International Conference on Advanced Computing and Communication Systems, ICACCS 2024,2024, DOI: 10.1109/ICACCS60874.2024.10717001</v>
      </c>
      <c r="R701" s="11" t="s">
        <v>7705</v>
      </c>
      <c r="S701" s="37" t="s">
        <v>3416</v>
      </c>
      <c r="T701" s="6" t="s">
        <v>3416</v>
      </c>
      <c r="U701" s="94" t="s">
        <v>5292</v>
      </c>
      <c r="V701" s="125" t="s">
        <v>570</v>
      </c>
      <c r="W701" s="125" t="s">
        <v>3417</v>
      </c>
      <c r="X701" s="125" t="s">
        <v>14868</v>
      </c>
      <c r="Y701" s="125"/>
      <c r="Z701" s="116"/>
      <c r="AA701" s="116"/>
      <c r="AB701" s="116"/>
      <c r="AC701" s="116"/>
      <c r="AD701" s="116"/>
      <c r="AE701" s="116"/>
      <c r="AF701" s="116"/>
      <c r="AG701" s="116"/>
    </row>
    <row r="702" spans="1:33" ht="75" hidden="1" x14ac:dyDescent="0.25">
      <c r="A702" s="8">
        <v>699</v>
      </c>
      <c r="B702" s="11" t="s">
        <v>7706</v>
      </c>
      <c r="C702" s="11" t="s">
        <v>2</v>
      </c>
      <c r="D702" s="13" t="s">
        <v>7707</v>
      </c>
      <c r="E702" s="7" t="s">
        <v>4</v>
      </c>
      <c r="F702" s="7" t="s">
        <v>7377</v>
      </c>
      <c r="G702" s="7"/>
      <c r="H702" s="12"/>
      <c r="I702" s="8"/>
      <c r="J702" s="12"/>
      <c r="K702" s="8" t="s">
        <v>52</v>
      </c>
      <c r="L702" s="7">
        <v>2024</v>
      </c>
      <c r="M702" s="8" t="s">
        <v>6</v>
      </c>
      <c r="N702" s="8" t="s">
        <v>12</v>
      </c>
      <c r="O702" s="7" t="s">
        <v>7708</v>
      </c>
      <c r="P702" s="13" t="str">
        <f t="shared" si="20"/>
        <v>Janaki, Mohan N., Prabhu M., Nihar Parveen A., Menaga E., "The Segmentation Revolution: Customer Personality Analysis Driving Predictive Success", 10th International Conference on Advanced Computing and Communication Systems, ICACCS 2024,2024, DOI: 10.1109/ICACCS60874.2024.10716968</v>
      </c>
      <c r="Q702" s="11" t="str">
        <f t="shared" si="21"/>
        <v>Janaki, Mohan N., Prabhu M., Nihar Parveen A., Menaga E., "The Segmentation Revolution: Customer Personality Analysis Driving Predictive Success", 10th International Conference on Advanced Computing and Communication Systems, ICACCS 2024,2024, DOI: 10.1109/ICACCS60874.2024.10716968</v>
      </c>
      <c r="R702" s="11" t="s">
        <v>7709</v>
      </c>
      <c r="S702" s="37" t="s">
        <v>3416</v>
      </c>
      <c r="T702" s="6" t="s">
        <v>3416</v>
      </c>
      <c r="U702" s="94" t="s">
        <v>5100</v>
      </c>
      <c r="V702" s="125" t="s">
        <v>80</v>
      </c>
      <c r="W702" s="125" t="s">
        <v>3417</v>
      </c>
      <c r="X702" s="125" t="s">
        <v>14868</v>
      </c>
      <c r="Y702" s="125"/>
      <c r="Z702" s="116"/>
      <c r="AA702" s="116"/>
      <c r="AB702" s="116"/>
      <c r="AC702" s="116"/>
      <c r="AD702" s="116"/>
      <c r="AE702" s="116"/>
      <c r="AF702" s="116"/>
      <c r="AG702" s="116"/>
    </row>
    <row r="703" spans="1:33" ht="75" hidden="1" x14ac:dyDescent="0.25">
      <c r="A703" s="8">
        <v>700</v>
      </c>
      <c r="B703" s="11" t="s">
        <v>7710</v>
      </c>
      <c r="C703" s="11" t="s">
        <v>2</v>
      </c>
      <c r="D703" s="13" t="s">
        <v>7711</v>
      </c>
      <c r="E703" s="7" t="s">
        <v>4</v>
      </c>
      <c r="F703" s="7" t="s">
        <v>7377</v>
      </c>
      <c r="G703" s="7"/>
      <c r="H703" s="12"/>
      <c r="I703" s="8"/>
      <c r="J703" s="12"/>
      <c r="K703" s="8" t="s">
        <v>52</v>
      </c>
      <c r="L703" s="7">
        <v>2024</v>
      </c>
      <c r="M703" s="8" t="s">
        <v>6</v>
      </c>
      <c r="N703" s="8" t="s">
        <v>12</v>
      </c>
      <c r="O703" s="7" t="s">
        <v>7712</v>
      </c>
      <c r="P703" s="13" t="str">
        <f t="shared" si="20"/>
        <v>Rajarajeswari P.L., Gowshick H., Sasi Prakash M.K., Anuvidh M., "Reach - A Chat Application", 10th International Conference on Advanced Computing and Communication Systems, ICACCS 2024,2024, DOI: 10.1109/ICACCS60874.2024.10716916</v>
      </c>
      <c r="Q703" s="11" t="str">
        <f t="shared" si="21"/>
        <v>Rajarajeswari P.L., Gowshick H., Sasi Prakash M.K., Anuvidh M., "Reach - A Chat Application", 10th International Conference on Advanced Computing and Communication Systems, ICACCS 2024,2024, DOI: 10.1109/ICACCS60874.2024.10716916</v>
      </c>
      <c r="R703" s="11" t="s">
        <v>7713</v>
      </c>
      <c r="S703" s="37" t="s">
        <v>3416</v>
      </c>
      <c r="T703" s="6" t="s">
        <v>3416</v>
      </c>
      <c r="U703" s="94" t="s">
        <v>6440</v>
      </c>
      <c r="V703" s="125" t="s">
        <v>601</v>
      </c>
      <c r="W703" s="125" t="s">
        <v>3417</v>
      </c>
      <c r="X703" s="125" t="s">
        <v>14868</v>
      </c>
      <c r="Y703" s="125"/>
      <c r="Z703" s="116"/>
      <c r="AA703" s="116"/>
      <c r="AB703" s="116"/>
      <c r="AC703" s="116"/>
      <c r="AD703" s="116"/>
      <c r="AE703" s="116"/>
      <c r="AF703" s="116"/>
      <c r="AG703" s="116"/>
    </row>
    <row r="704" spans="1:33" ht="75" hidden="1" x14ac:dyDescent="0.25">
      <c r="A704" s="8">
        <v>701</v>
      </c>
      <c r="B704" s="11" t="s">
        <v>7715</v>
      </c>
      <c r="C704" s="11" t="s">
        <v>2</v>
      </c>
      <c r="D704" s="13" t="s">
        <v>7716</v>
      </c>
      <c r="E704" s="7" t="s">
        <v>4</v>
      </c>
      <c r="F704" s="7" t="s">
        <v>7377</v>
      </c>
      <c r="G704" s="7"/>
      <c r="H704" s="12"/>
      <c r="I704" s="8"/>
      <c r="J704" s="12"/>
      <c r="K704" s="8" t="s">
        <v>52</v>
      </c>
      <c r="L704" s="7">
        <v>2024</v>
      </c>
      <c r="M704" s="8" t="s">
        <v>6</v>
      </c>
      <c r="N704" s="8" t="s">
        <v>12</v>
      </c>
      <c r="O704" s="7" t="s">
        <v>7717</v>
      </c>
      <c r="P704" s="13" t="str">
        <f t="shared" si="20"/>
        <v>Deepthisre G., Malarvizhi M., Saravanaprabhu B., Santhossh V., "IoT Based Demand Side Management System", 10th International Conference on Advanced Computing and Communication Systems, ICACCS 2024,2024, DOI: 10.1109/ICACCS60874.2024.10716914</v>
      </c>
      <c r="Q704" s="11" t="str">
        <f t="shared" si="21"/>
        <v>Deepthisre G., Malarvizhi M., Saravanaprabhu B., Santhossh V., "IoT Based Demand Side Management System", 10th International Conference on Advanced Computing and Communication Systems, ICACCS 2024,2024, DOI: 10.1109/ICACCS60874.2024.10716914</v>
      </c>
      <c r="R704" s="11" t="s">
        <v>7718</v>
      </c>
      <c r="S704" s="37" t="s">
        <v>3416</v>
      </c>
      <c r="T704" s="6" t="s">
        <v>3416</v>
      </c>
      <c r="U704" s="94" t="s">
        <v>5660</v>
      </c>
      <c r="V704" s="125" t="s">
        <v>128</v>
      </c>
      <c r="W704" s="125" t="s">
        <v>3417</v>
      </c>
      <c r="X704" s="125" t="s">
        <v>14868</v>
      </c>
      <c r="Y704" s="125"/>
      <c r="Z704" s="116"/>
      <c r="AA704" s="116"/>
      <c r="AB704" s="116"/>
      <c r="AC704" s="116"/>
      <c r="AD704" s="116"/>
      <c r="AE704" s="116"/>
      <c r="AF704" s="116"/>
      <c r="AG704" s="116"/>
    </row>
    <row r="705" spans="1:33" ht="75" hidden="1" x14ac:dyDescent="0.25">
      <c r="A705" s="8">
        <v>702</v>
      </c>
      <c r="B705" s="11" t="s">
        <v>7719</v>
      </c>
      <c r="C705" s="11" t="s">
        <v>2</v>
      </c>
      <c r="D705" s="13" t="s">
        <v>7720</v>
      </c>
      <c r="E705" s="7" t="s">
        <v>4</v>
      </c>
      <c r="F705" s="7" t="s">
        <v>7377</v>
      </c>
      <c r="G705" s="7"/>
      <c r="H705" s="12"/>
      <c r="I705" s="8"/>
      <c r="J705" s="12"/>
      <c r="K705" s="8" t="s">
        <v>52</v>
      </c>
      <c r="L705" s="7">
        <v>2024</v>
      </c>
      <c r="M705" s="8" t="s">
        <v>6</v>
      </c>
      <c r="N705" s="8" t="s">
        <v>12</v>
      </c>
      <c r="O705" s="7" t="s">
        <v>7721</v>
      </c>
      <c r="P705" s="13" t="str">
        <f t="shared" si="20"/>
        <v>Kumar P., Bagavathi Anandhan E., Balamurugan K., Gowreesh A.M., Jayanth N.J., "Image Encryption Algorithm-Based Reversible Data Hiding With Triple Des", 10th International Conference on Advanced Computing and Communication Systems, ICACCS 2024,2024, DOI: 10.1109/ICACCS60874.2024.10717066</v>
      </c>
      <c r="Q705" s="11" t="str">
        <f t="shared" si="21"/>
        <v>Kumar P., Bagavathi Anandhan E., Balamurugan K., Gowreesh A.M., Jayanth N.J., "Image Encryption Algorithm-Based Reversible Data Hiding With Triple Des", 10th International Conference on Advanced Computing and Communication Systems, ICACCS 2024,2024, DOI: 10.1109/ICACCS60874.2024.10717066</v>
      </c>
      <c r="R705" s="11" t="s">
        <v>7722</v>
      </c>
      <c r="S705" s="37" t="s">
        <v>3416</v>
      </c>
      <c r="T705" s="6" t="s">
        <v>3416</v>
      </c>
      <c r="U705" s="94" t="s">
        <v>5100</v>
      </c>
      <c r="V705" s="125" t="s">
        <v>80</v>
      </c>
      <c r="W705" s="125" t="s">
        <v>3417</v>
      </c>
      <c r="X705" s="125" t="s">
        <v>14868</v>
      </c>
      <c r="Y705" s="125"/>
      <c r="Z705" s="116"/>
      <c r="AA705" s="116"/>
      <c r="AB705" s="116"/>
      <c r="AC705" s="116"/>
      <c r="AD705" s="116"/>
      <c r="AE705" s="116"/>
      <c r="AF705" s="116"/>
      <c r="AG705" s="116"/>
    </row>
    <row r="706" spans="1:33" ht="75" hidden="1" x14ac:dyDescent="0.25">
      <c r="A706" s="8">
        <v>703</v>
      </c>
      <c r="B706" s="11" t="s">
        <v>7723</v>
      </c>
      <c r="C706" s="11" t="s">
        <v>2</v>
      </c>
      <c r="D706" s="13" t="s">
        <v>7724</v>
      </c>
      <c r="E706" s="7" t="s">
        <v>4</v>
      </c>
      <c r="F706" s="7" t="s">
        <v>7377</v>
      </c>
      <c r="G706" s="7"/>
      <c r="H706" s="12"/>
      <c r="I706" s="8"/>
      <c r="J706" s="12"/>
      <c r="K706" s="8" t="s">
        <v>52</v>
      </c>
      <c r="L706" s="7">
        <v>2024</v>
      </c>
      <c r="M706" s="8" t="s">
        <v>6</v>
      </c>
      <c r="N706" s="8" t="s">
        <v>12</v>
      </c>
      <c r="O706" s="7" t="s">
        <v>7725</v>
      </c>
      <c r="P706" s="13" t="str">
        <f t="shared" si="20"/>
        <v>Prakash D.S., Sarumathi K.M., Dhanashree R., Sachin Samuel R., Preetham Murthy B., "An Integrated Web-Based Platform for Enhanced College Placement Management and Student Engagement", 10th International Conference on Advanced Computing and Communication Systems, ICACCS 2024,2024, DOI: 10.1109/ICACCS60874.2024.10717061</v>
      </c>
      <c r="Q706" s="11" t="str">
        <f t="shared" si="21"/>
        <v>Prakash D.S., Sarumathi K.M., Dhanashree R., Sachin Samuel R., Preetham Murthy B., "An Integrated Web-Based Platform for Enhanced College Placement Management and Student Engagement", 10th International Conference on Advanced Computing and Communication Systems, ICACCS 2024,2024, DOI: 10.1109/ICACCS60874.2024.10717061</v>
      </c>
      <c r="R706" s="11" t="s">
        <v>7726</v>
      </c>
      <c r="S706" s="37" t="s">
        <v>3416</v>
      </c>
      <c r="T706" s="6" t="s">
        <v>3416</v>
      </c>
      <c r="U706" s="94" t="s">
        <v>6440</v>
      </c>
      <c r="V706" s="125" t="s">
        <v>601</v>
      </c>
      <c r="W706" s="125" t="s">
        <v>3417</v>
      </c>
      <c r="X706" s="125" t="s">
        <v>14868</v>
      </c>
      <c r="Y706" s="125"/>
      <c r="Z706" s="116"/>
      <c r="AA706" s="116"/>
      <c r="AB706" s="116"/>
      <c r="AC706" s="116"/>
      <c r="AD706" s="116"/>
      <c r="AE706" s="116"/>
      <c r="AF706" s="116"/>
      <c r="AG706" s="116"/>
    </row>
    <row r="707" spans="1:33" ht="75" hidden="1" x14ac:dyDescent="0.25">
      <c r="A707" s="8">
        <v>704</v>
      </c>
      <c r="B707" s="11" t="s">
        <v>7727</v>
      </c>
      <c r="C707" s="11" t="s">
        <v>2</v>
      </c>
      <c r="D707" s="13" t="s">
        <v>7728</v>
      </c>
      <c r="E707" s="7" t="s">
        <v>4</v>
      </c>
      <c r="F707" s="7" t="s">
        <v>7377</v>
      </c>
      <c r="G707" s="7"/>
      <c r="H707" s="12"/>
      <c r="I707" s="8"/>
      <c r="J707" s="12"/>
      <c r="K707" s="8" t="s">
        <v>52</v>
      </c>
      <c r="L707" s="7">
        <v>2024</v>
      </c>
      <c r="M707" s="8" t="s">
        <v>6</v>
      </c>
      <c r="N707" s="8" t="s">
        <v>12</v>
      </c>
      <c r="O707" s="7" t="s">
        <v>7729</v>
      </c>
      <c r="P707" s="13" t="str">
        <f t="shared" si="20"/>
        <v>Venkatesh S., Elavarasan S., Elanchezhiyan E., Suganth B., Sachuthananthan B., "Performance of Dry Powder Inhaler - Review", 10th International Conference on Advanced Computing and Communication Systems, ICACCS 2024,2024, DOI: 10.1109/ICACCS60874.2024.10717214</v>
      </c>
      <c r="Q707" s="11" t="str">
        <f t="shared" si="21"/>
        <v>Venkatesh S., Elavarasan S., Elanchezhiyan E., Suganth B., Sachuthananthan B., "Performance of Dry Powder Inhaler - Review", 10th International Conference on Advanced Computing and Communication Systems, ICACCS 2024,2024, DOI: 10.1109/ICACCS60874.2024.10717214</v>
      </c>
      <c r="R707" s="11" t="s">
        <v>7730</v>
      </c>
      <c r="S707" s="37" t="s">
        <v>3416</v>
      </c>
      <c r="T707" s="6" t="s">
        <v>3416</v>
      </c>
      <c r="U707" s="8" t="s">
        <v>5095</v>
      </c>
      <c r="V707" s="8" t="s">
        <v>149</v>
      </c>
      <c r="W707" s="125" t="s">
        <v>3417</v>
      </c>
      <c r="X707" s="125" t="s">
        <v>14868</v>
      </c>
      <c r="Y707" s="125"/>
      <c r="Z707" s="116"/>
      <c r="AA707" s="116"/>
      <c r="AB707" s="116"/>
      <c r="AC707" s="116"/>
      <c r="AD707" s="116"/>
      <c r="AE707" s="116"/>
      <c r="AF707" s="116"/>
      <c r="AG707" s="116"/>
    </row>
    <row r="708" spans="1:33" ht="75" hidden="1" x14ac:dyDescent="0.2">
      <c r="A708" s="8">
        <v>705</v>
      </c>
      <c r="B708" s="11" t="s">
        <v>7731</v>
      </c>
      <c r="C708" s="11" t="s">
        <v>2</v>
      </c>
      <c r="D708" s="13" t="s">
        <v>7732</v>
      </c>
      <c r="E708" s="7" t="s">
        <v>4</v>
      </c>
      <c r="F708" s="7" t="s">
        <v>7377</v>
      </c>
      <c r="G708" s="7"/>
      <c r="H708" s="12"/>
      <c r="I708" s="8"/>
      <c r="J708" s="12"/>
      <c r="K708" s="8" t="s">
        <v>52</v>
      </c>
      <c r="L708" s="7">
        <v>2024</v>
      </c>
      <c r="M708" s="8" t="s">
        <v>6</v>
      </c>
      <c r="N708" s="8" t="s">
        <v>12</v>
      </c>
      <c r="O708" s="7" t="s">
        <v>7733</v>
      </c>
      <c r="P708" s="13" t="str">
        <f t="shared" ref="P708:P771" si="22">B708&amp;C708&amp;D708&amp;E708&amp;F708&amp;G708&amp;H708&amp;I708&amp;J708&amp;K708&amp;L708&amp;M708&amp;N708&amp;O708</f>
        <v>Sachuthananthan B., Padmaja N., Shaik F., Kumar P.S., Vyas M.G., Jothi N.K.M., "Electric Vehicle Technology Opportunities and Challenges", 10th International Conference on Advanced Computing and Communication Systems, ICACCS 2024,2024, DOI: 10.1109/ICACCS60874.2024.10717213</v>
      </c>
      <c r="Q708" s="11" t="str">
        <f t="shared" ref="Q708:Q771" si="23">P708</f>
        <v>Sachuthananthan B., Padmaja N., Shaik F., Kumar P.S., Vyas M.G., Jothi N.K.M., "Electric Vehicle Technology Opportunities and Challenges", 10th International Conference on Advanced Computing and Communication Systems, ICACCS 2024,2024, DOI: 10.1109/ICACCS60874.2024.10717213</v>
      </c>
      <c r="R708" s="11" t="s">
        <v>7734</v>
      </c>
      <c r="S708" s="37" t="s">
        <v>3416</v>
      </c>
      <c r="T708" s="6" t="s">
        <v>3416</v>
      </c>
      <c r="U708" s="8" t="s">
        <v>149</v>
      </c>
      <c r="V708" s="8" t="s">
        <v>149</v>
      </c>
      <c r="W708" s="8" t="s">
        <v>659</v>
      </c>
      <c r="X708" s="8" t="s">
        <v>14868</v>
      </c>
      <c r="Y708" s="8"/>
      <c r="Z708" s="116"/>
      <c r="AA708" s="116"/>
      <c r="AB708" s="116"/>
      <c r="AC708" s="116"/>
      <c r="AD708" s="116"/>
      <c r="AE708" s="116"/>
      <c r="AF708" s="116"/>
      <c r="AG708" s="116"/>
    </row>
    <row r="709" spans="1:33" ht="75" hidden="1" x14ac:dyDescent="0.2">
      <c r="A709" s="8">
        <v>706</v>
      </c>
      <c r="B709" s="11" t="s">
        <v>7735</v>
      </c>
      <c r="C709" s="11" t="s">
        <v>2</v>
      </c>
      <c r="D709" s="13" t="s">
        <v>7736</v>
      </c>
      <c r="E709" s="7" t="s">
        <v>4</v>
      </c>
      <c r="F709" s="7" t="s">
        <v>7377</v>
      </c>
      <c r="G709" s="7"/>
      <c r="H709" s="12"/>
      <c r="I709" s="8"/>
      <c r="J709" s="12"/>
      <c r="K709" s="8" t="s">
        <v>52</v>
      </c>
      <c r="L709" s="7">
        <v>2024</v>
      </c>
      <c r="M709" s="8" t="s">
        <v>6</v>
      </c>
      <c r="N709" s="8" t="s">
        <v>12</v>
      </c>
      <c r="O709" s="7" t="s">
        <v>7737</v>
      </c>
      <c r="P709" s="13" t="str">
        <f t="shared" si="22"/>
        <v>Saravanan G., Aadithan U., Jaiyesh B., Kaviyarasu E., Kumaresan D., "Design of Hydro Electric Power Generator for Domestic Pipeline", 10th International Conference on Advanced Computing and Communication Systems, ICACCS 2024,2024, DOI: 10.1109/ICACCS60874.2024.10717006</v>
      </c>
      <c r="Q709" s="11" t="str">
        <f t="shared" si="23"/>
        <v>Saravanan G., Aadithan U., Jaiyesh B., Kaviyarasu E., Kumaresan D., "Design of Hydro Electric Power Generator for Domestic Pipeline", 10th International Conference on Advanced Computing and Communication Systems, ICACCS 2024,2024, DOI: 10.1109/ICACCS60874.2024.10717006</v>
      </c>
      <c r="R709" s="11" t="s">
        <v>7738</v>
      </c>
      <c r="S709" s="37" t="s">
        <v>3416</v>
      </c>
      <c r="T709" s="6" t="s">
        <v>3416</v>
      </c>
      <c r="U709" s="8" t="s">
        <v>5095</v>
      </c>
      <c r="V709" s="8" t="s">
        <v>149</v>
      </c>
      <c r="W709" s="8" t="s">
        <v>3417</v>
      </c>
      <c r="X709" s="8" t="s">
        <v>14868</v>
      </c>
      <c r="Y709" s="8"/>
      <c r="Z709" s="116"/>
      <c r="AA709" s="116"/>
      <c r="AB709" s="116"/>
      <c r="AC709" s="116"/>
      <c r="AD709" s="116"/>
      <c r="AE709" s="116"/>
      <c r="AF709" s="116"/>
      <c r="AG709" s="116"/>
    </row>
    <row r="710" spans="1:33" ht="90" hidden="1" x14ac:dyDescent="0.2">
      <c r="A710" s="8">
        <v>707</v>
      </c>
      <c r="B710" s="11" t="s">
        <v>7757</v>
      </c>
      <c r="C710" s="11" t="s">
        <v>2</v>
      </c>
      <c r="D710" s="13" t="s">
        <v>7758</v>
      </c>
      <c r="E710" s="7" t="s">
        <v>4</v>
      </c>
      <c r="F710" s="7" t="s">
        <v>7759</v>
      </c>
      <c r="G710" s="7"/>
      <c r="H710" s="12"/>
      <c r="I710" s="8"/>
      <c r="J710" s="12"/>
      <c r="K710" s="8" t="s">
        <v>52</v>
      </c>
      <c r="L710" s="7">
        <v>2024</v>
      </c>
      <c r="M710" s="8" t="s">
        <v>6</v>
      </c>
      <c r="N710" s="8" t="s">
        <v>12</v>
      </c>
      <c r="O710" s="7" t="s">
        <v>7760</v>
      </c>
      <c r="P710" s="13" t="str">
        <f t="shared" si="22"/>
        <v>Sampath P., Shanmuganathan V., Nayak J., Pasupathi S., Chakrabarti P., Madasamy K., "A knowledge discovery framework for COVID-19 disease from PubMed abstract using association rule hypergraph", Data Science in the Medical Field,2024, DOI: 10.1016/B978-0-443-24028-7.00008-8</v>
      </c>
      <c r="Q710" s="11" t="str">
        <f t="shared" si="23"/>
        <v>Sampath P., Shanmuganathan V., Nayak J., Pasupathi S., Chakrabarti P., Madasamy K., "A knowledge discovery framework for COVID-19 disease from PubMed abstract using association rule hypergraph", Data Science in the Medical Field,2024, DOI: 10.1016/B978-0-443-24028-7.00008-8</v>
      </c>
      <c r="R710" s="11" t="s">
        <v>7761</v>
      </c>
      <c r="S710" s="10" t="s">
        <v>5003</v>
      </c>
      <c r="T710" s="11" t="s">
        <v>5003</v>
      </c>
      <c r="U710" s="8" t="s">
        <v>725</v>
      </c>
      <c r="V710" s="8" t="s">
        <v>725</v>
      </c>
      <c r="W710" s="8" t="s">
        <v>4837</v>
      </c>
      <c r="X710" s="8" t="s">
        <v>14868</v>
      </c>
      <c r="Y710" s="8"/>
      <c r="Z710" s="116"/>
      <c r="AA710" s="116"/>
      <c r="AB710" s="116"/>
      <c r="AC710" s="116"/>
      <c r="AD710" s="116"/>
      <c r="AE710" s="116"/>
      <c r="AF710" s="116"/>
      <c r="AG710" s="116"/>
    </row>
    <row r="711" spans="1:33" ht="90" hidden="1" x14ac:dyDescent="0.2">
      <c r="A711" s="8">
        <v>708</v>
      </c>
      <c r="B711" s="11" t="s">
        <v>7762</v>
      </c>
      <c r="C711" s="11" t="s">
        <v>2</v>
      </c>
      <c r="D711" s="13" t="s">
        <v>7763</v>
      </c>
      <c r="E711" s="7" t="s">
        <v>4</v>
      </c>
      <c r="F711" s="7" t="s">
        <v>7764</v>
      </c>
      <c r="G711" s="7"/>
      <c r="H711" s="12"/>
      <c r="I711" s="8"/>
      <c r="J711" s="12"/>
      <c r="K711" s="8" t="s">
        <v>52</v>
      </c>
      <c r="L711" s="7">
        <v>2024</v>
      </c>
      <c r="M711" s="8" t="s">
        <v>6</v>
      </c>
      <c r="N711" s="8" t="s">
        <v>12</v>
      </c>
      <c r="O711" s="7" t="s">
        <v>7765</v>
      </c>
      <c r="P711" s="13" t="str">
        <f t="shared" si="22"/>
        <v>Lincy R.B., Rubia J.J., Shibi C.S., Kanimozhi N., Sheeba C.S., Sumathy G., "Self-powered triboelectric sensors for biomedical applications", Self-powered Sensors: a Path to Wearable Electronics,2024, DOI: 10.1016/B978-0-443-13792-1.00005-5</v>
      </c>
      <c r="Q711" s="11" t="str">
        <f t="shared" si="23"/>
        <v>Lincy R.B., Rubia J.J., Shibi C.S., Kanimozhi N., Sheeba C.S., Sumathy G., "Self-powered triboelectric sensors for biomedical applications", Self-powered Sensors: a Path to Wearable Electronics,2024, DOI: 10.1016/B978-0-443-13792-1.00005-5</v>
      </c>
      <c r="R711" s="11" t="s">
        <v>7766</v>
      </c>
      <c r="S711" s="10" t="s">
        <v>5003</v>
      </c>
      <c r="T711" s="11" t="s">
        <v>5003</v>
      </c>
      <c r="U711" s="8" t="s">
        <v>570</v>
      </c>
      <c r="V711" s="8" t="s">
        <v>570</v>
      </c>
      <c r="W711" s="8" t="s">
        <v>1091</v>
      </c>
      <c r="X711" s="8" t="s">
        <v>14868</v>
      </c>
      <c r="Y711" s="8"/>
      <c r="Z711" s="116"/>
      <c r="AA711" s="116"/>
      <c r="AB711" s="116"/>
      <c r="AC711" s="116"/>
      <c r="AD711" s="116"/>
      <c r="AE711" s="116"/>
      <c r="AF711" s="116"/>
      <c r="AG711" s="116"/>
    </row>
    <row r="712" spans="1:33" ht="75" hidden="1" x14ac:dyDescent="0.2">
      <c r="A712" s="8">
        <v>709</v>
      </c>
      <c r="B712" s="11" t="s">
        <v>7749</v>
      </c>
      <c r="C712" s="11" t="s">
        <v>2</v>
      </c>
      <c r="D712" s="13" t="s">
        <v>7750</v>
      </c>
      <c r="E712" s="7" t="s">
        <v>4</v>
      </c>
      <c r="F712" s="7" t="s">
        <v>5195</v>
      </c>
      <c r="G712" s="7"/>
      <c r="H712" s="12"/>
      <c r="I712" s="8"/>
      <c r="J712" s="12"/>
      <c r="K712" s="8" t="s">
        <v>52</v>
      </c>
      <c r="L712" s="7">
        <v>2024</v>
      </c>
      <c r="M712" s="8" t="s">
        <v>6</v>
      </c>
      <c r="N712" s="8" t="s">
        <v>12</v>
      </c>
      <c r="O712" s="7" t="s">
        <v>7751</v>
      </c>
      <c r="P712" s="13" t="str">
        <f t="shared" si="22"/>
        <v>Selvamurugan A., Kunnathur Ganesan P., Nayak S.S., Simiyon A., Indiran T., "CNN-LSTM-Based Nonlinear Model Predictive Controller for Temperature Trajectory Tracking in a Batch Reactor", ACS Omega,2024, DOI: 10.1021/acsomega.4c07893</v>
      </c>
      <c r="Q712" s="11" t="str">
        <f t="shared" si="23"/>
        <v>Selvamurugan A., Kunnathur Ganesan P., Nayak S.S., Simiyon A., Indiran T., "CNN-LSTM-Based Nonlinear Model Predictive Controller for Temperature Trajectory Tracking in a Batch Reactor", ACS Omega,2024, DOI: 10.1021/acsomega.4c07893</v>
      </c>
      <c r="R712" s="11" t="s">
        <v>7752</v>
      </c>
      <c r="S712" s="10" t="s">
        <v>32</v>
      </c>
      <c r="T712" s="11" t="s">
        <v>55</v>
      </c>
      <c r="U712" s="8" t="s">
        <v>80</v>
      </c>
      <c r="V712" s="8" t="s">
        <v>80</v>
      </c>
      <c r="W712" s="8"/>
      <c r="X712" s="8" t="s">
        <v>14868</v>
      </c>
      <c r="Y712" s="8"/>
      <c r="Z712" s="116"/>
      <c r="AA712" s="116"/>
      <c r="AB712" s="116"/>
      <c r="AC712" s="116"/>
      <c r="AD712" s="116"/>
      <c r="AE712" s="116"/>
      <c r="AF712" s="116"/>
      <c r="AG712" s="116"/>
    </row>
    <row r="713" spans="1:33" ht="75" hidden="1" x14ac:dyDescent="0.2">
      <c r="A713" s="8">
        <v>710</v>
      </c>
      <c r="B713" s="11" t="s">
        <v>7753</v>
      </c>
      <c r="C713" s="11" t="s">
        <v>2</v>
      </c>
      <c r="D713" s="13" t="s">
        <v>7754</v>
      </c>
      <c r="E713" s="7" t="s">
        <v>4</v>
      </c>
      <c r="F713" s="7" t="s">
        <v>5168</v>
      </c>
      <c r="G713" s="7" t="s">
        <v>6</v>
      </c>
      <c r="H713" s="12">
        <v>31</v>
      </c>
      <c r="I713" s="8" t="s">
        <v>8</v>
      </c>
      <c r="J713" s="12">
        <v>6</v>
      </c>
      <c r="K713" s="8" t="s">
        <v>10</v>
      </c>
      <c r="L713" s="7">
        <v>2024</v>
      </c>
      <c r="M713" s="8" t="s">
        <v>6</v>
      </c>
      <c r="N713" s="8" t="s">
        <v>12</v>
      </c>
      <c r="O713" s="7" t="s">
        <v>7755</v>
      </c>
      <c r="P713" s="13" t="str">
        <f t="shared" si="22"/>
        <v>Rajagopal S., Jayaprakash S., Subburathinam K., "Sentiment Analysis on Big Data: A Hybrid SED-TABU Feature Selection Method", Tehnicki Vjesnik, 31, (6),2024, DOI: 10.17559/TV-20231004000989</v>
      </c>
      <c r="Q713" s="11" t="str">
        <f t="shared" si="23"/>
        <v>Rajagopal S., Jayaprakash S., Subburathinam K., "Sentiment Analysis on Big Data: A Hybrid SED-TABU Feature Selection Method", Tehnicki Vjesnik, 31, (6),2024, DOI: 10.17559/TV-20231004000989</v>
      </c>
      <c r="R713" s="11" t="s">
        <v>7756</v>
      </c>
      <c r="S713" s="10" t="s">
        <v>32</v>
      </c>
      <c r="T713" s="11" t="s">
        <v>55</v>
      </c>
      <c r="U713" s="8" t="s">
        <v>80</v>
      </c>
      <c r="V713" s="8" t="s">
        <v>80</v>
      </c>
      <c r="W713" s="8" t="s">
        <v>5646</v>
      </c>
      <c r="X713" s="8" t="s">
        <v>14868</v>
      </c>
      <c r="Y713" s="8"/>
      <c r="Z713" s="116"/>
      <c r="AA713" s="116"/>
      <c r="AB713" s="116"/>
      <c r="AC713" s="116"/>
      <c r="AD713" s="116"/>
      <c r="AE713" s="116"/>
      <c r="AF713" s="116"/>
      <c r="AG713" s="116"/>
    </row>
    <row r="714" spans="1:33" ht="75" hidden="1" x14ac:dyDescent="0.2">
      <c r="A714" s="8">
        <v>711</v>
      </c>
      <c r="B714" s="11" t="s">
        <v>7739</v>
      </c>
      <c r="C714" s="11" t="s">
        <v>2</v>
      </c>
      <c r="D714" s="13" t="s">
        <v>7740</v>
      </c>
      <c r="E714" s="7" t="s">
        <v>4</v>
      </c>
      <c r="F714" s="7" t="s">
        <v>7741</v>
      </c>
      <c r="G714" s="7" t="s">
        <v>6</v>
      </c>
      <c r="H714" s="12">
        <v>12</v>
      </c>
      <c r="I714" s="8"/>
      <c r="J714" s="12"/>
      <c r="K714" s="8" t="s">
        <v>52</v>
      </c>
      <c r="L714" s="7">
        <v>2024</v>
      </c>
      <c r="M714" s="8" t="s">
        <v>6</v>
      </c>
      <c r="N714" s="8" t="s">
        <v>12</v>
      </c>
      <c r="O714" s="7" t="s">
        <v>7742</v>
      </c>
      <c r="P714" s="13" t="str">
        <f t="shared" si="22"/>
        <v>Ragupathi C., Dhanasekaran S., Vijayalakshmi N., Salau A.O., "Prediction of electricity consumption using an innovative deep energy predictor model for enhanced accuracy and efficiency", Energy Reports, 12,2024, DOI: 10.1016/j.egyr.2024.11.018</v>
      </c>
      <c r="Q714" s="11" t="str">
        <f t="shared" si="23"/>
        <v>Ragupathi C., Dhanasekaran S., Vijayalakshmi N., Salau A.O., "Prediction of electricity consumption using an innovative deep energy predictor model for enhanced accuracy and efficiency", Energy Reports, 12,2024, DOI: 10.1016/j.egyr.2024.11.018</v>
      </c>
      <c r="R714" s="11" t="s">
        <v>7743</v>
      </c>
      <c r="S714" s="10" t="s">
        <v>32</v>
      </c>
      <c r="T714" s="11" t="s">
        <v>55</v>
      </c>
      <c r="U714" s="8" t="s">
        <v>56</v>
      </c>
      <c r="V714" s="8" t="s">
        <v>56</v>
      </c>
      <c r="W714" s="8" t="s">
        <v>665</v>
      </c>
      <c r="X714" s="8" t="s">
        <v>14868</v>
      </c>
      <c r="Y714" s="8"/>
      <c r="Z714" s="116"/>
      <c r="AA714" s="116"/>
      <c r="AB714" s="116"/>
      <c r="AC714" s="116"/>
      <c r="AD714" s="116"/>
      <c r="AE714" s="116"/>
      <c r="AF714" s="116"/>
      <c r="AG714" s="116"/>
    </row>
    <row r="715" spans="1:33" ht="75" hidden="1" x14ac:dyDescent="0.2">
      <c r="A715" s="8">
        <v>712</v>
      </c>
      <c r="B715" s="11" t="s">
        <v>7744</v>
      </c>
      <c r="C715" s="11" t="s">
        <v>2</v>
      </c>
      <c r="D715" s="13" t="s">
        <v>7745</v>
      </c>
      <c r="E715" s="7" t="s">
        <v>4</v>
      </c>
      <c r="F715" s="7" t="s">
        <v>7746</v>
      </c>
      <c r="G715" s="7"/>
      <c r="H715" s="12"/>
      <c r="I715" s="8"/>
      <c r="J715" s="12"/>
      <c r="K715" s="8" t="s">
        <v>52</v>
      </c>
      <c r="L715" s="7">
        <v>2024</v>
      </c>
      <c r="M715" s="8" t="s">
        <v>6</v>
      </c>
      <c r="N715" s="8" t="s">
        <v>12</v>
      </c>
      <c r="O715" s="7" t="s">
        <v>7747</v>
      </c>
      <c r="P715" s="13" t="str">
        <f t="shared" si="22"/>
        <v>Saravanan M., Ajayan J., Parthasarathy E., Sreejith S., "Accomplishing low-power consumption with TFET", Handbook of Emerging Materials for Semiconductor Industry,2024, DOI: 10.1007/978-981-99-6649-3_31</v>
      </c>
      <c r="Q715" s="11" t="str">
        <f t="shared" si="23"/>
        <v>Saravanan M., Ajayan J., Parthasarathy E., Sreejith S., "Accomplishing low-power consumption with TFET", Handbook of Emerging Materials for Semiconductor Industry,2024, DOI: 10.1007/978-981-99-6649-3_31</v>
      </c>
      <c r="R715" s="11" t="s">
        <v>7748</v>
      </c>
      <c r="S715" s="10" t="s">
        <v>5003</v>
      </c>
      <c r="T715" s="11" t="s">
        <v>5003</v>
      </c>
      <c r="U715" s="8" t="s">
        <v>56</v>
      </c>
      <c r="V715" s="8" t="s">
        <v>56</v>
      </c>
      <c r="W715" s="8" t="s">
        <v>5603</v>
      </c>
      <c r="X715" s="8" t="s">
        <v>14868</v>
      </c>
      <c r="Y715" s="8"/>
      <c r="Z715" s="116"/>
      <c r="AA715" s="116"/>
      <c r="AB715" s="116"/>
      <c r="AC715" s="116"/>
      <c r="AD715" s="116"/>
      <c r="AE715" s="116"/>
      <c r="AF715" s="116"/>
      <c r="AG715" s="116"/>
    </row>
    <row r="716" spans="1:33" ht="75" hidden="1" x14ac:dyDescent="0.2">
      <c r="A716" s="8">
        <v>713</v>
      </c>
      <c r="B716" s="11" t="s">
        <v>40</v>
      </c>
      <c r="C716" s="11" t="s">
        <v>2</v>
      </c>
      <c r="D716" s="13" t="s">
        <v>41</v>
      </c>
      <c r="E716" s="7" t="s">
        <v>4</v>
      </c>
      <c r="F716" s="7" t="s">
        <v>42</v>
      </c>
      <c r="G716" s="7"/>
      <c r="H716" s="12"/>
      <c r="I716" s="8"/>
      <c r="J716" s="12"/>
      <c r="K716" s="8" t="s">
        <v>52</v>
      </c>
      <c r="L716" s="7">
        <v>2024</v>
      </c>
      <c r="M716" s="8" t="s">
        <v>6</v>
      </c>
      <c r="N716" s="8" t="s">
        <v>12</v>
      </c>
      <c r="O716" s="7" t="s">
        <v>43</v>
      </c>
      <c r="P716" s="13" t="str">
        <f t="shared" si="22"/>
        <v>Ingle R., Selvi C.S.K., Ahilan A., Muthukumaran N., Sharma S., Kumar M., "SERAV Deep-MAD: Deep Learning-Based Security–Reliability–Availability Aware Multiple D2D Environment", IETE Journal of Research,2024, DOI: 10.1080/03772063.2024.2415502</v>
      </c>
      <c r="Q716" s="11" t="str">
        <f t="shared" si="23"/>
        <v>Ingle R., Selvi C.S.K., Ahilan A., Muthukumaran N., Sharma S., Kumar M., "SERAV Deep-MAD: Deep Learning-Based Security–Reliability–Availability Aware Multiple D2D Environment", IETE Journal of Research,2024, DOI: 10.1080/03772063.2024.2415502</v>
      </c>
      <c r="R716" s="11" t="s">
        <v>44</v>
      </c>
      <c r="S716" s="10" t="s">
        <v>32</v>
      </c>
      <c r="T716" s="11" t="s">
        <v>55</v>
      </c>
      <c r="U716" s="8" t="s">
        <v>56</v>
      </c>
      <c r="V716" s="8" t="s">
        <v>56</v>
      </c>
      <c r="W716" s="8" t="s">
        <v>2163</v>
      </c>
      <c r="X716" s="8" t="s">
        <v>14868</v>
      </c>
      <c r="Y716" s="8"/>
      <c r="Z716" s="116"/>
      <c r="AA716" s="116"/>
      <c r="AB716" s="116"/>
      <c r="AC716" s="116"/>
      <c r="AD716" s="116"/>
      <c r="AE716" s="116"/>
      <c r="AF716" s="116"/>
      <c r="AG716" s="116"/>
    </row>
    <row r="717" spans="1:33" ht="90" hidden="1" x14ac:dyDescent="0.2">
      <c r="A717" s="8">
        <v>714</v>
      </c>
      <c r="B717" s="11" t="s">
        <v>9181</v>
      </c>
      <c r="C717" s="11" t="s">
        <v>2</v>
      </c>
      <c r="D717" s="13" t="s">
        <v>9182</v>
      </c>
      <c r="E717" s="7" t="s">
        <v>4</v>
      </c>
      <c r="F717" s="7" t="s">
        <v>172</v>
      </c>
      <c r="G717" s="7"/>
      <c r="H717" s="12"/>
      <c r="I717" s="8"/>
      <c r="J717" s="12"/>
      <c r="K717" s="8" t="s">
        <v>52</v>
      </c>
      <c r="L717" s="7">
        <v>2024</v>
      </c>
      <c r="M717" s="8" t="s">
        <v>6</v>
      </c>
      <c r="N717" s="8" t="s">
        <v>12</v>
      </c>
      <c r="O717" s="7" t="s">
        <v>9183</v>
      </c>
      <c r="P717" s="13" t="str">
        <f t="shared" si="22"/>
        <v>UmaRani C., Ramalingam S., Dhanasekaran S., Baskaran K., "An hybrid machine learning and improved social spider optimization based clustering and routing protocol for wireless sensor network", Wireless Networks,2024, DOI: 10.1007/s11276-024-03861-8</v>
      </c>
      <c r="Q717" s="11" t="str">
        <f t="shared" si="23"/>
        <v>UmaRani C., Ramalingam S., Dhanasekaran S., Baskaran K., "An hybrid machine learning and improved social spider optimization based clustering and routing protocol for wireless sensor network", Wireless Networks,2024, DOI: 10.1007/s11276-024-03861-8</v>
      </c>
      <c r="R717" s="11" t="s">
        <v>9184</v>
      </c>
      <c r="S717" s="10" t="s">
        <v>32</v>
      </c>
      <c r="T717" s="11" t="s">
        <v>55</v>
      </c>
      <c r="U717" s="8" t="s">
        <v>56</v>
      </c>
      <c r="V717" s="8" t="s">
        <v>56</v>
      </c>
      <c r="W717" s="8" t="s">
        <v>2445</v>
      </c>
      <c r="X717" s="8" t="s">
        <v>14868</v>
      </c>
      <c r="Y717" s="8"/>
      <c r="Z717" s="116"/>
      <c r="AA717" s="116"/>
      <c r="AB717" s="116"/>
      <c r="AC717" s="116"/>
      <c r="AD717" s="116"/>
      <c r="AE717" s="116"/>
      <c r="AF717" s="116"/>
      <c r="AG717" s="116"/>
    </row>
    <row r="718" spans="1:33" ht="75" hidden="1" x14ac:dyDescent="0.2">
      <c r="A718" s="8">
        <v>715</v>
      </c>
      <c r="B718" s="11" t="s">
        <v>45</v>
      </c>
      <c r="C718" s="11" t="s">
        <v>2</v>
      </c>
      <c r="D718" s="13" t="s">
        <v>46</v>
      </c>
      <c r="E718" s="7" t="s">
        <v>4</v>
      </c>
      <c r="F718" s="7" t="s">
        <v>42</v>
      </c>
      <c r="G718" s="7"/>
      <c r="H718" s="12"/>
      <c r="I718" s="8"/>
      <c r="J718" s="12"/>
      <c r="K718" s="8" t="s">
        <v>52</v>
      </c>
      <c r="L718" s="7">
        <v>2024</v>
      </c>
      <c r="M718" s="8" t="s">
        <v>6</v>
      </c>
      <c r="N718" s="8" t="s">
        <v>12</v>
      </c>
      <c r="O718" s="7" t="s">
        <v>47</v>
      </c>
      <c r="P718" s="13" t="str">
        <f t="shared" si="22"/>
        <v>Anusha K., Ahilan A., Muthukumaran N., Muneeswari G., Bhuvanesh A., Maria Jesi P., "Trust and Affinity Based Clustering for Deterministic Multicast Routing Using Honey Badger Algorithm", IETE Journal of Research,2024, DOI: 10.1080/03772063.2024.2353336</v>
      </c>
      <c r="Q718" s="11" t="str">
        <f t="shared" si="23"/>
        <v>Anusha K., Ahilan A., Muthukumaran N., Muneeswari G., Bhuvanesh A., Maria Jesi P., "Trust and Affinity Based Clustering for Deterministic Multicast Routing Using Honey Badger Algorithm", IETE Journal of Research,2024, DOI: 10.1080/03772063.2024.2353336</v>
      </c>
      <c r="R718" s="11" t="s">
        <v>48</v>
      </c>
      <c r="S718" s="10" t="s">
        <v>32</v>
      </c>
      <c r="T718" s="11" t="s">
        <v>55</v>
      </c>
      <c r="U718" s="8" t="s">
        <v>56</v>
      </c>
      <c r="V718" s="8" t="s">
        <v>56</v>
      </c>
      <c r="W718" s="8" t="s">
        <v>2163</v>
      </c>
      <c r="X718" s="8" t="s">
        <v>14868</v>
      </c>
      <c r="Y718" s="8"/>
      <c r="Z718" s="116"/>
      <c r="AA718" s="116"/>
      <c r="AB718" s="116"/>
      <c r="AC718" s="116"/>
      <c r="AD718" s="116"/>
      <c r="AE718" s="116"/>
      <c r="AF718" s="116"/>
      <c r="AG718" s="116"/>
    </row>
    <row r="719" spans="1:33" ht="90" hidden="1" x14ac:dyDescent="0.2">
      <c r="A719" s="8">
        <v>716</v>
      </c>
      <c r="B719" s="11" t="s">
        <v>9185</v>
      </c>
      <c r="C719" s="11" t="s">
        <v>2</v>
      </c>
      <c r="D719" s="13" t="s">
        <v>9186</v>
      </c>
      <c r="E719" s="7" t="s">
        <v>4</v>
      </c>
      <c r="F719" s="7" t="s">
        <v>7001</v>
      </c>
      <c r="G719" s="7" t="s">
        <v>6</v>
      </c>
      <c r="H719" s="12">
        <v>15</v>
      </c>
      <c r="I719" s="8" t="s">
        <v>8</v>
      </c>
      <c r="J719" s="12">
        <v>1</v>
      </c>
      <c r="K719" s="8" t="s">
        <v>10</v>
      </c>
      <c r="L719" s="7">
        <v>2025</v>
      </c>
      <c r="M719" s="8" t="s">
        <v>6</v>
      </c>
      <c r="N719" s="8" t="s">
        <v>12</v>
      </c>
      <c r="O719" s="7" t="s">
        <v>9187</v>
      </c>
      <c r="P719" s="13" t="str">
        <f t="shared" si="22"/>
        <v>Angappan S., Nataraj A., Krishnan L.N., Palanisamy A., "Development of an internet of things based smart cold storage with inventory monitoring system", International Journal of Electrical and Computer Engineering, 15, (1),2025, DOI: 10.11591/ijece.v15i1.pp89-98</v>
      </c>
      <c r="Q719" s="11" t="str">
        <f t="shared" si="23"/>
        <v>Angappan S., Nataraj A., Krishnan L.N., Palanisamy A., "Development of an internet of things based smart cold storage with inventory monitoring system", International Journal of Electrical and Computer Engineering, 15, (1),2025, DOI: 10.11591/ijece.v15i1.pp89-98</v>
      </c>
      <c r="R719" s="11" t="s">
        <v>9188</v>
      </c>
      <c r="S719" s="37" t="s">
        <v>32</v>
      </c>
      <c r="T719" s="11" t="s">
        <v>4870</v>
      </c>
      <c r="U719" s="8" t="s">
        <v>128</v>
      </c>
      <c r="V719" s="8" t="s">
        <v>128</v>
      </c>
      <c r="W719" s="8" t="s">
        <v>2695</v>
      </c>
      <c r="X719" s="7">
        <v>2025</v>
      </c>
      <c r="Y719" s="7"/>
      <c r="Z719" s="116"/>
      <c r="AA719" s="116"/>
      <c r="AB719" s="116"/>
      <c r="AC719" s="116"/>
      <c r="AD719" s="116"/>
      <c r="AE719" s="116"/>
      <c r="AF719" s="116"/>
      <c r="AG719" s="116"/>
    </row>
    <row r="720" spans="1:33" ht="90" hidden="1" x14ac:dyDescent="0.2">
      <c r="A720" s="8">
        <v>717</v>
      </c>
      <c r="B720" s="11" t="s">
        <v>7767</v>
      </c>
      <c r="C720" s="11" t="s">
        <v>2</v>
      </c>
      <c r="D720" s="13" t="s">
        <v>7768</v>
      </c>
      <c r="E720" s="7" t="s">
        <v>4</v>
      </c>
      <c r="F720" s="7" t="s">
        <v>1946</v>
      </c>
      <c r="G720" s="7" t="s">
        <v>6</v>
      </c>
      <c r="H720" s="12">
        <v>14</v>
      </c>
      <c r="I720" s="8" t="s">
        <v>8</v>
      </c>
      <c r="J720" s="12">
        <v>1</v>
      </c>
      <c r="K720" s="8" t="s">
        <v>10</v>
      </c>
      <c r="L720" s="7">
        <v>2024</v>
      </c>
      <c r="M720" s="8" t="s">
        <v>6</v>
      </c>
      <c r="N720" s="8" t="s">
        <v>12</v>
      </c>
      <c r="O720" s="7" t="s">
        <v>7769</v>
      </c>
      <c r="P720" s="13" t="str">
        <f t="shared" si="22"/>
        <v>Sampath P., Elangovan G., Ravichandran K., Shanmuganathan V., Pasupathi S., Chakrabarti T., Chakrabarti P., Margala M., "Robust diabetic prediction using ensemble machine learning models with synthetic minority over-sampling technique", Scientific Reports, 14, (1),2024, DOI: 10.1038/s41598-024-78519-8</v>
      </c>
      <c r="Q720" s="11" t="str">
        <f t="shared" si="23"/>
        <v>Sampath P., Elangovan G., Ravichandran K., Shanmuganathan V., Pasupathi S., Chakrabarti T., Chakrabarti P., Margala M., "Robust diabetic prediction using ensemble machine learning models with synthetic minority over-sampling technique", Scientific Reports, 14, (1),2024, DOI: 10.1038/s41598-024-78519-8</v>
      </c>
      <c r="R720" s="11" t="s">
        <v>7770</v>
      </c>
      <c r="S720" s="37" t="s">
        <v>32</v>
      </c>
      <c r="T720" s="11" t="s">
        <v>55</v>
      </c>
      <c r="U720" s="8" t="s">
        <v>725</v>
      </c>
      <c r="V720" s="8" t="s">
        <v>725</v>
      </c>
      <c r="W720" s="8" t="s">
        <v>4837</v>
      </c>
      <c r="X720" s="8" t="s">
        <v>14868</v>
      </c>
      <c r="Y720" s="8"/>
      <c r="Z720" s="116"/>
      <c r="AA720" s="116"/>
      <c r="AB720" s="116"/>
      <c r="AC720" s="116"/>
      <c r="AD720" s="116"/>
      <c r="AE720" s="116"/>
      <c r="AF720" s="116"/>
      <c r="AG720" s="116"/>
    </row>
    <row r="721" spans="1:33" ht="90" hidden="1" x14ac:dyDescent="0.2">
      <c r="A721" s="8">
        <v>718</v>
      </c>
      <c r="B721" s="11" t="s">
        <v>7771</v>
      </c>
      <c r="C721" s="11" t="s">
        <v>2</v>
      </c>
      <c r="D721" s="13" t="s">
        <v>7772</v>
      </c>
      <c r="E721" s="7" t="s">
        <v>4</v>
      </c>
      <c r="F721" s="7" t="s">
        <v>7773</v>
      </c>
      <c r="G721" s="7" t="s">
        <v>6</v>
      </c>
      <c r="H721" s="12">
        <v>2024</v>
      </c>
      <c r="I721" s="8" t="s">
        <v>8</v>
      </c>
      <c r="J721" s="12">
        <v>1</v>
      </c>
      <c r="K721" s="8" t="s">
        <v>10</v>
      </c>
      <c r="L721" s="7">
        <v>2024</v>
      </c>
      <c r="M721" s="8" t="s">
        <v>6</v>
      </c>
      <c r="N721" s="8" t="s">
        <v>12</v>
      </c>
      <c r="O721" s="7" t="s">
        <v>7774</v>
      </c>
      <c r="P721" s="13" t="str">
        <f t="shared" si="22"/>
        <v>Radhakrishnan B., Anukokila P., Tamilarasi M., Shanmugasundram P., "An investigation of optimality and controllability for quasilinear impulsive evolution systems in abstract spaces", Fixed Point Theory and Algorithms for Sciences and Engineering, 2024, (1),2024, DOI: 10.1186/s13663-024-00775-0</v>
      </c>
      <c r="Q721" s="11" t="str">
        <f t="shared" si="23"/>
        <v>Radhakrishnan B., Anukokila P., Tamilarasi M., Shanmugasundram P., "An investigation of optimality and controllability for quasilinear impulsive evolution systems in abstract spaces", Fixed Point Theory and Algorithms for Sciences and Engineering, 2024, (1),2024, DOI: 10.1186/s13663-024-00775-0</v>
      </c>
      <c r="R721" s="11" t="s">
        <v>7775</v>
      </c>
      <c r="S721" s="37" t="s">
        <v>32</v>
      </c>
      <c r="T721" s="11" t="s">
        <v>4870</v>
      </c>
      <c r="U721" s="8" t="s">
        <v>4871</v>
      </c>
      <c r="V721" s="8" t="s">
        <v>4871</v>
      </c>
      <c r="W721" s="8" t="s">
        <v>3787</v>
      </c>
      <c r="X721" s="8" t="s">
        <v>14868</v>
      </c>
      <c r="Y721" s="8"/>
      <c r="Z721" s="116"/>
      <c r="AA721" s="116"/>
      <c r="AB721" s="116"/>
      <c r="AC721" s="116"/>
      <c r="AD721" s="116"/>
      <c r="AE721" s="116"/>
      <c r="AF721" s="116"/>
      <c r="AG721" s="116"/>
    </row>
    <row r="722" spans="1:33" ht="75" hidden="1" x14ac:dyDescent="0.2">
      <c r="A722" s="8">
        <v>719</v>
      </c>
      <c r="B722" s="11" t="s">
        <v>7776</v>
      </c>
      <c r="C722" s="11" t="s">
        <v>2</v>
      </c>
      <c r="D722" s="13" t="s">
        <v>7777</v>
      </c>
      <c r="E722" s="7" t="s">
        <v>4</v>
      </c>
      <c r="F722" s="7" t="s">
        <v>7778</v>
      </c>
      <c r="G722" s="7"/>
      <c r="H722" s="12"/>
      <c r="I722" s="8"/>
      <c r="J722" s="12"/>
      <c r="K722" s="8" t="s">
        <v>52</v>
      </c>
      <c r="L722" s="7">
        <v>2024</v>
      </c>
      <c r="M722" s="8" t="s">
        <v>6</v>
      </c>
      <c r="N722" s="8" t="s">
        <v>12</v>
      </c>
      <c r="O722" s="7" t="s">
        <v>7779</v>
      </c>
      <c r="P722" s="13" t="str">
        <f t="shared" si="22"/>
        <v>Prabhu Shankar B., Rajkumar N., Viji C., Dinesh Kumar K., Saravanakumar S., Mohanraj A., "Approach to Identifying Counterfeit Products with QR Codes and Computational Algorithms", Proceedings of the 5th International Conference on Smart Electronics and Communication, ICOSEC 2024,2024, DOI: 10.1109/ICOSEC61587.2024.10722545</v>
      </c>
      <c r="Q722" s="11" t="str">
        <f t="shared" si="23"/>
        <v>Prabhu Shankar B., Rajkumar N., Viji C., Dinesh Kumar K., Saravanakumar S., Mohanraj A., "Approach to Identifying Counterfeit Products with QR Codes and Computational Algorithms", Proceedings of the 5th International Conference on Smart Electronics and Communication, ICOSEC 2024,2024, DOI: 10.1109/ICOSEC61587.2024.10722545</v>
      </c>
      <c r="R722" s="11" t="s">
        <v>7780</v>
      </c>
      <c r="S722" s="37" t="s">
        <v>3416</v>
      </c>
      <c r="T722" s="6" t="s">
        <v>3416</v>
      </c>
      <c r="U722" s="8" t="s">
        <v>80</v>
      </c>
      <c r="V722" s="8" t="s">
        <v>80</v>
      </c>
      <c r="W722" s="8" t="s">
        <v>3068</v>
      </c>
      <c r="X722" s="8" t="s">
        <v>14868</v>
      </c>
      <c r="Y722" s="8"/>
      <c r="Z722" s="116"/>
      <c r="AA722" s="116"/>
      <c r="AB722" s="116"/>
      <c r="AC722" s="116"/>
      <c r="AD722" s="116"/>
      <c r="AE722" s="116"/>
      <c r="AF722" s="116"/>
      <c r="AG722" s="116"/>
    </row>
    <row r="723" spans="1:33" ht="75" hidden="1" x14ac:dyDescent="0.2">
      <c r="A723" s="8">
        <v>720</v>
      </c>
      <c r="B723" s="11" t="s">
        <v>7781</v>
      </c>
      <c r="C723" s="11" t="s">
        <v>2</v>
      </c>
      <c r="D723" s="13" t="s">
        <v>7782</v>
      </c>
      <c r="E723" s="7" t="s">
        <v>4</v>
      </c>
      <c r="F723" s="7" t="s">
        <v>7778</v>
      </c>
      <c r="G723" s="7"/>
      <c r="H723" s="12"/>
      <c r="I723" s="8"/>
      <c r="J723" s="12"/>
      <c r="K723" s="8" t="s">
        <v>52</v>
      </c>
      <c r="L723" s="7">
        <v>2024</v>
      </c>
      <c r="M723" s="8" t="s">
        <v>6</v>
      </c>
      <c r="N723" s="8" t="s">
        <v>12</v>
      </c>
      <c r="O723" s="7" t="s">
        <v>7783</v>
      </c>
      <c r="P723" s="13" t="str">
        <f t="shared" si="22"/>
        <v>Kabilamani P., Porkodi K.P., Kanmani Pappa C., Nagarajan P., Ashokkumar N., Venkataramanan C., "Novel Framework Design of MIMO Antenna for 5G Applications", Proceedings of the 5th International Conference on Smart Electronics and Communication, ICOSEC 2024,2024, DOI: 10.1109/ICOSEC61587.2024.10722664</v>
      </c>
      <c r="Q723" s="11" t="str">
        <f t="shared" si="23"/>
        <v>Kabilamani P., Porkodi K.P., Kanmani Pappa C., Nagarajan P., Ashokkumar N., Venkataramanan C., "Novel Framework Design of MIMO Antenna for 5G Applications", Proceedings of the 5th International Conference on Smart Electronics and Communication, ICOSEC 2024,2024, DOI: 10.1109/ICOSEC61587.2024.10722664</v>
      </c>
      <c r="R723" s="11" t="s">
        <v>7784</v>
      </c>
      <c r="S723" s="37" t="s">
        <v>3416</v>
      </c>
      <c r="T723" s="6" t="s">
        <v>3416</v>
      </c>
      <c r="U723" s="8" t="s">
        <v>56</v>
      </c>
      <c r="V723" s="8" t="s">
        <v>56</v>
      </c>
      <c r="W723" s="8" t="s">
        <v>62</v>
      </c>
      <c r="X723" s="8" t="s">
        <v>14868</v>
      </c>
      <c r="Y723" s="8"/>
      <c r="Z723" s="116"/>
      <c r="AA723" s="116"/>
      <c r="AB723" s="116"/>
      <c r="AC723" s="116"/>
      <c r="AD723" s="116"/>
      <c r="AE723" s="116"/>
      <c r="AF723" s="116"/>
      <c r="AG723" s="116"/>
    </row>
    <row r="724" spans="1:33" ht="75" hidden="1" x14ac:dyDescent="0.2">
      <c r="A724" s="8">
        <v>721</v>
      </c>
      <c r="B724" s="11" t="s">
        <v>7785</v>
      </c>
      <c r="C724" s="11" t="s">
        <v>2</v>
      </c>
      <c r="D724" s="13" t="s">
        <v>7786</v>
      </c>
      <c r="E724" s="7" t="s">
        <v>4</v>
      </c>
      <c r="F724" s="7" t="s">
        <v>7778</v>
      </c>
      <c r="G724" s="7"/>
      <c r="H724" s="12"/>
      <c r="I724" s="8"/>
      <c r="J724" s="12"/>
      <c r="K724" s="8" t="s">
        <v>52</v>
      </c>
      <c r="L724" s="7">
        <v>2024</v>
      </c>
      <c r="M724" s="8" t="s">
        <v>6</v>
      </c>
      <c r="N724" s="8" t="s">
        <v>12</v>
      </c>
      <c r="O724" s="7" t="s">
        <v>7787</v>
      </c>
      <c r="P724" s="13" t="str">
        <f t="shared" si="22"/>
        <v>Raja L., Bharathi V.C., Ananthi S., Sathya R., Kathirvel T., Razack T.S.A., "An Intelligent Vehicle License Plate Detection for an Emergency Notification System", Proceedings of the 5th International Conference on Smart Electronics and Communication, ICOSEC 2024,2024, DOI: 10.1109/ICOSEC61587.2024.10722714</v>
      </c>
      <c r="Q724" s="11" t="str">
        <f t="shared" si="23"/>
        <v>Raja L., Bharathi V.C., Ananthi S., Sathya R., Kathirvel T., Razack T.S.A., "An Intelligent Vehicle License Plate Detection for an Emergency Notification System", Proceedings of the 5th International Conference on Smart Electronics and Communication, ICOSEC 2024,2024, DOI: 10.1109/ICOSEC61587.2024.10722714</v>
      </c>
      <c r="R724" s="11" t="s">
        <v>7788</v>
      </c>
      <c r="S724" s="37" t="s">
        <v>3416</v>
      </c>
      <c r="T724" s="6" t="s">
        <v>3416</v>
      </c>
      <c r="U724" s="8" t="s">
        <v>80</v>
      </c>
      <c r="V724" s="8" t="s">
        <v>80</v>
      </c>
      <c r="W724" s="8" t="s">
        <v>2683</v>
      </c>
      <c r="X724" s="8" t="s">
        <v>14868</v>
      </c>
      <c r="Y724" s="8"/>
      <c r="Z724" s="116"/>
      <c r="AA724" s="116"/>
      <c r="AB724" s="116"/>
      <c r="AC724" s="116"/>
      <c r="AD724" s="116"/>
      <c r="AE724" s="116"/>
      <c r="AF724" s="116"/>
      <c r="AG724" s="116"/>
    </row>
    <row r="725" spans="1:33" ht="75" hidden="1" x14ac:dyDescent="0.2">
      <c r="A725" s="8">
        <v>722</v>
      </c>
      <c r="B725" s="11" t="s">
        <v>7789</v>
      </c>
      <c r="C725" s="11" t="s">
        <v>2</v>
      </c>
      <c r="D725" s="13" t="s">
        <v>7790</v>
      </c>
      <c r="E725" s="7" t="s">
        <v>4</v>
      </c>
      <c r="F725" s="7" t="s">
        <v>7778</v>
      </c>
      <c r="G725" s="7"/>
      <c r="H725" s="12"/>
      <c r="I725" s="8"/>
      <c r="J725" s="12"/>
      <c r="K725" s="8" t="s">
        <v>52</v>
      </c>
      <c r="L725" s="7">
        <v>2024</v>
      </c>
      <c r="M725" s="8" t="s">
        <v>6</v>
      </c>
      <c r="N725" s="8" t="s">
        <v>12</v>
      </c>
      <c r="O725" s="7" t="s">
        <v>7791</v>
      </c>
      <c r="P725" s="13" t="str">
        <f t="shared" si="22"/>
        <v>Venkataramanan C., Nagarajan P., Ashok Kumar N., Porkodi K.P., Kanmani Pappa C., Kabilamani A., "Design of Microstrip Patch Antenna with S-Slits for Wireless Applications", Proceedings of the 5th International Conference on Smart Electronics and Communication, ICOSEC 2024,2024, DOI: 10.1109/ICOSEC61587.2024.10722146</v>
      </c>
      <c r="Q725" s="11" t="str">
        <f t="shared" si="23"/>
        <v>Venkataramanan C., Nagarajan P., Ashok Kumar N., Porkodi K.P., Kanmani Pappa C., Kabilamani A., "Design of Microstrip Patch Antenna with S-Slits for Wireless Applications", Proceedings of the 5th International Conference on Smart Electronics and Communication, ICOSEC 2024,2024, DOI: 10.1109/ICOSEC61587.2024.10722146</v>
      </c>
      <c r="R725" s="11" t="s">
        <v>7792</v>
      </c>
      <c r="S725" s="37" t="s">
        <v>3416</v>
      </c>
      <c r="T725" s="6" t="s">
        <v>3416</v>
      </c>
      <c r="U725" s="8" t="s">
        <v>56</v>
      </c>
      <c r="V725" s="8" t="s">
        <v>56</v>
      </c>
      <c r="W725" s="8" t="s">
        <v>62</v>
      </c>
      <c r="X725" s="8" t="s">
        <v>14868</v>
      </c>
      <c r="Y725" s="8"/>
      <c r="Z725" s="116"/>
      <c r="AA725" s="116"/>
      <c r="AB725" s="116"/>
      <c r="AC725" s="116"/>
      <c r="AD725" s="116"/>
      <c r="AE725" s="116"/>
      <c r="AF725" s="116"/>
      <c r="AG725" s="116"/>
    </row>
    <row r="726" spans="1:33" ht="75" hidden="1" x14ac:dyDescent="0.2">
      <c r="A726" s="8">
        <v>723</v>
      </c>
      <c r="B726" s="11" t="s">
        <v>7793</v>
      </c>
      <c r="C726" s="11" t="s">
        <v>2</v>
      </c>
      <c r="D726" s="13" t="s">
        <v>7794</v>
      </c>
      <c r="E726" s="7" t="s">
        <v>4</v>
      </c>
      <c r="F726" s="7" t="s">
        <v>7778</v>
      </c>
      <c r="G726" s="7"/>
      <c r="H726" s="12"/>
      <c r="I726" s="8"/>
      <c r="J726" s="12"/>
      <c r="K726" s="8" t="s">
        <v>52</v>
      </c>
      <c r="L726" s="7">
        <v>2024</v>
      </c>
      <c r="M726" s="8" t="s">
        <v>6</v>
      </c>
      <c r="N726" s="8" t="s">
        <v>12</v>
      </c>
      <c r="O726" s="7" t="s">
        <v>7795</v>
      </c>
      <c r="P726" s="13" t="str">
        <f t="shared" si="22"/>
        <v>Vidyalakshmi R., Gayathri N., Aarthi M.S., Kathirvel N., Bhuvaneshvari K., Sivaramkrishnan M., "Design and Evaluation of Generative Adversarial Network for Automated Image Colorization System", Proceedings of the 5th International Conference on Smart Electronics and Communication, ICOSEC 2024,2024, DOI: 10.1109/ICOSEC61587.2024.10722301</v>
      </c>
      <c r="Q726" s="11" t="str">
        <f t="shared" si="23"/>
        <v>Vidyalakshmi R., Gayathri N., Aarthi M.S., Kathirvel N., Bhuvaneshvari K., Sivaramkrishnan M., "Design and Evaluation of Generative Adversarial Network for Automated Image Colorization System", Proceedings of the 5th International Conference on Smart Electronics and Communication, ICOSEC 2024,2024, DOI: 10.1109/ICOSEC61587.2024.10722301</v>
      </c>
      <c r="R726" s="11" t="s">
        <v>7796</v>
      </c>
      <c r="S726" s="37" t="s">
        <v>3416</v>
      </c>
      <c r="T726" s="6" t="s">
        <v>3416</v>
      </c>
      <c r="U726" s="8" t="s">
        <v>80</v>
      </c>
      <c r="V726" s="8" t="s">
        <v>80</v>
      </c>
      <c r="W726" s="8" t="s">
        <v>3322</v>
      </c>
      <c r="X726" s="8" t="s">
        <v>14868</v>
      </c>
      <c r="Y726" s="8"/>
      <c r="Z726" s="116"/>
      <c r="AA726" s="116"/>
      <c r="AB726" s="116"/>
      <c r="AC726" s="116"/>
      <c r="AD726" s="116"/>
      <c r="AE726" s="116"/>
      <c r="AF726" s="116"/>
      <c r="AG726" s="116"/>
    </row>
    <row r="727" spans="1:33" ht="75" hidden="1" x14ac:dyDescent="0.2">
      <c r="A727" s="8">
        <v>724</v>
      </c>
      <c r="B727" s="11" t="s">
        <v>7797</v>
      </c>
      <c r="C727" s="11" t="s">
        <v>2</v>
      </c>
      <c r="D727" s="13" t="s">
        <v>7798</v>
      </c>
      <c r="E727" s="7" t="s">
        <v>4</v>
      </c>
      <c r="F727" s="7" t="s">
        <v>7778</v>
      </c>
      <c r="G727" s="7"/>
      <c r="H727" s="12"/>
      <c r="I727" s="8"/>
      <c r="J727" s="12"/>
      <c r="K727" s="8" t="s">
        <v>52</v>
      </c>
      <c r="L727" s="7">
        <v>2024</v>
      </c>
      <c r="M727" s="8" t="s">
        <v>6</v>
      </c>
      <c r="N727" s="8" t="s">
        <v>12</v>
      </c>
      <c r="O727" s="7" t="s">
        <v>7799</v>
      </c>
      <c r="P727" s="13" t="str">
        <f t="shared" si="22"/>
        <v>Parthiban S., Bharathi V.C., Anbumani A., Ananthi S., Sathya R., "Enhanced Forgery Detection of Fake Face in Forensic Investigation using Convolution Neural Network", Proceedings of the 5th International Conference on Smart Electronics and Communication, ICOSEC 2024,2024, DOI: 10.1109/ICOSEC61587.2024.10722521</v>
      </c>
      <c r="Q727" s="11" t="str">
        <f t="shared" si="23"/>
        <v>Parthiban S., Bharathi V.C., Anbumani A., Ananthi S., Sathya R., "Enhanced Forgery Detection of Fake Face in Forensic Investigation using Convolution Neural Network", Proceedings of the 5th International Conference on Smart Electronics and Communication, ICOSEC 2024,2024, DOI: 10.1109/ICOSEC61587.2024.10722521</v>
      </c>
      <c r="R727" s="11" t="s">
        <v>7800</v>
      </c>
      <c r="S727" s="37" t="s">
        <v>3416</v>
      </c>
      <c r="T727" s="6" t="s">
        <v>3416</v>
      </c>
      <c r="U727" s="8" t="s">
        <v>80</v>
      </c>
      <c r="V727" s="8" t="s">
        <v>80</v>
      </c>
      <c r="W727" s="8" t="s">
        <v>2683</v>
      </c>
      <c r="X727" s="8" t="s">
        <v>14868</v>
      </c>
      <c r="Y727" s="8"/>
      <c r="Z727" s="116"/>
      <c r="AA727" s="116"/>
      <c r="AB727" s="116"/>
      <c r="AC727" s="116"/>
      <c r="AD727" s="116"/>
      <c r="AE727" s="116"/>
      <c r="AF727" s="116"/>
      <c r="AG727" s="116"/>
    </row>
    <row r="728" spans="1:33" ht="75" hidden="1" x14ac:dyDescent="0.2">
      <c r="A728" s="8">
        <v>725</v>
      </c>
      <c r="B728" s="11" t="s">
        <v>7801</v>
      </c>
      <c r="C728" s="11" t="s">
        <v>2</v>
      </c>
      <c r="D728" s="13" t="s">
        <v>7802</v>
      </c>
      <c r="E728" s="7" t="s">
        <v>4</v>
      </c>
      <c r="F728" s="7" t="s">
        <v>7778</v>
      </c>
      <c r="G728" s="7"/>
      <c r="H728" s="12"/>
      <c r="I728" s="8"/>
      <c r="J728" s="12"/>
      <c r="K728" s="8" t="s">
        <v>52</v>
      </c>
      <c r="L728" s="7">
        <v>2024</v>
      </c>
      <c r="M728" s="8" t="s">
        <v>6</v>
      </c>
      <c r="N728" s="8" t="s">
        <v>12</v>
      </c>
      <c r="O728" s="7" t="s">
        <v>7803</v>
      </c>
      <c r="P728" s="13" t="str">
        <f t="shared" si="22"/>
        <v>Revathi S., Raja J., Mohanraj M., Malathi K., Mallala B., Vidhya R.G., "Challenges in Cyber Physical Social Systems and Internet of Things", Proceedings of the 5th International Conference on Smart Electronics and Communication, ICOSEC 2024,2024, DOI: 10.1109/ICOSEC61587.2024.10722103</v>
      </c>
      <c r="Q728" s="11" t="str">
        <f t="shared" si="23"/>
        <v>Revathi S., Raja J., Mohanraj M., Malathi K., Mallala B., Vidhya R.G., "Challenges in Cyber Physical Social Systems and Internet of Things", Proceedings of the 5th International Conference on Smart Electronics and Communication, ICOSEC 2024,2024, DOI: 10.1109/ICOSEC61587.2024.10722103</v>
      </c>
      <c r="R728" s="11" t="s">
        <v>7804</v>
      </c>
      <c r="S728" s="37" t="s">
        <v>3416</v>
      </c>
      <c r="T728" s="6" t="s">
        <v>3416</v>
      </c>
      <c r="U728" s="8" t="s">
        <v>601</v>
      </c>
      <c r="V728" s="8" t="s">
        <v>601</v>
      </c>
      <c r="W728" s="8" t="s">
        <v>6848</v>
      </c>
      <c r="X728" s="8" t="s">
        <v>14868</v>
      </c>
      <c r="Y728" s="8"/>
      <c r="Z728" s="116"/>
      <c r="AA728" s="116"/>
      <c r="AB728" s="116"/>
      <c r="AC728" s="116"/>
      <c r="AD728" s="116"/>
      <c r="AE728" s="116"/>
      <c r="AF728" s="116"/>
      <c r="AG728" s="116"/>
    </row>
    <row r="729" spans="1:33" ht="75" hidden="1" x14ac:dyDescent="0.2">
      <c r="A729" s="8">
        <v>726</v>
      </c>
      <c r="B729" s="11" t="s">
        <v>7805</v>
      </c>
      <c r="C729" s="11" t="s">
        <v>2</v>
      </c>
      <c r="D729" s="13" t="s">
        <v>7806</v>
      </c>
      <c r="E729" s="7" t="s">
        <v>4</v>
      </c>
      <c r="F729" s="7" t="s">
        <v>7807</v>
      </c>
      <c r="G729" s="7"/>
      <c r="H729" s="12"/>
      <c r="I729" s="8"/>
      <c r="J729" s="12"/>
      <c r="K729" s="8" t="s">
        <v>52</v>
      </c>
      <c r="L729" s="7">
        <v>2024</v>
      </c>
      <c r="M729" s="8" t="s">
        <v>6</v>
      </c>
      <c r="N729" s="8" t="s">
        <v>12</v>
      </c>
      <c r="O729" s="7" t="s">
        <v>7808</v>
      </c>
      <c r="P729" s="13" t="str">
        <f t="shared" si="22"/>
        <v>Antony Crispin Sweety C., Vennila B., "New Approach on M/M/c/K Queueing Models via Single Valued Linguistic Neutrosophic Numbers and Perceptionization Using a Non-Linear Programming Technique", How Machine Learning is Innovating Today’s World: A Concise Technical Guide,2024, DOI: 10.1002/9781394214167.ch24</v>
      </c>
      <c r="Q729" s="11" t="str">
        <f t="shared" si="23"/>
        <v>Antony Crispin Sweety C., Vennila B., "New Approach on M/M/c/K Queueing Models via Single Valued Linguistic Neutrosophic Numbers and Perceptionization Using a Non-Linear Programming Technique", How Machine Learning is Innovating Today’s World: A Concise Technical Guide,2024, DOI: 10.1002/9781394214167.ch24</v>
      </c>
      <c r="R729" s="11" t="s">
        <v>7809</v>
      </c>
      <c r="S729" s="37" t="s">
        <v>5003</v>
      </c>
      <c r="T729" s="6" t="s">
        <v>5003</v>
      </c>
      <c r="U729" s="8" t="s">
        <v>4871</v>
      </c>
      <c r="V729" s="8" t="s">
        <v>4871</v>
      </c>
      <c r="W729" s="8" t="s">
        <v>4687</v>
      </c>
      <c r="X729" s="8" t="s">
        <v>14868</v>
      </c>
      <c r="Y729" s="8"/>
      <c r="Z729" s="116"/>
      <c r="AA729" s="116"/>
      <c r="AB729" s="116"/>
      <c r="AC729" s="116"/>
      <c r="AD729" s="116"/>
      <c r="AE729" s="116"/>
      <c r="AF729" s="116"/>
      <c r="AG729" s="116"/>
    </row>
    <row r="730" spans="1:33" ht="75" hidden="1" x14ac:dyDescent="0.2">
      <c r="A730" s="8">
        <v>727</v>
      </c>
      <c r="B730" s="11" t="s">
        <v>7810</v>
      </c>
      <c r="C730" s="11" t="s">
        <v>2</v>
      </c>
      <c r="D730" s="13" t="s">
        <v>7811</v>
      </c>
      <c r="E730" s="7" t="s">
        <v>4</v>
      </c>
      <c r="F730" s="7" t="s">
        <v>2160</v>
      </c>
      <c r="G730" s="7" t="s">
        <v>6</v>
      </c>
      <c r="H730" s="12">
        <v>69</v>
      </c>
      <c r="I730" s="8" t="s">
        <v>8</v>
      </c>
      <c r="J730" s="12">
        <v>4</v>
      </c>
      <c r="K730" s="8" t="s">
        <v>10</v>
      </c>
      <c r="L730" s="7">
        <v>2024</v>
      </c>
      <c r="M730" s="8" t="s">
        <v>6</v>
      </c>
      <c r="N730" s="8" t="s">
        <v>12</v>
      </c>
      <c r="O730" s="7" t="s">
        <v>7812</v>
      </c>
      <c r="P730" s="13" t="str">
        <f t="shared" si="22"/>
        <v>Kumar M.R., Sundaram R., Rengasamy M., Balakrishnan R., "EFFECTIVE FEATURE EXTRACTION METHOD FOR UNCONSTRAINED ENVIRONMENT: LOCAL BINARY PATTERN OR LOCAL TERNARY PATTERN", Revue Roumaine des Sciences Techniques Serie Electrotechnique et Energetique, 69, (4),2024, DOI: 10.59277/RRST-EE.2024.69.4.13</v>
      </c>
      <c r="Q730" s="11" t="str">
        <f t="shared" si="23"/>
        <v>Kumar M.R., Sundaram R., Rengasamy M., Balakrishnan R., "EFFECTIVE FEATURE EXTRACTION METHOD FOR UNCONSTRAINED ENVIRONMENT: LOCAL BINARY PATTERN OR LOCAL TERNARY PATTERN", Revue Roumaine des Sciences Techniques Serie Electrotechnique et Energetique, 69, (4),2024, DOI: 10.59277/RRST-EE.2024.69.4.13</v>
      </c>
      <c r="R730" s="11" t="s">
        <v>7813</v>
      </c>
      <c r="S730" s="37" t="s">
        <v>32</v>
      </c>
      <c r="T730" s="11" t="s">
        <v>55</v>
      </c>
      <c r="U730" s="8" t="s">
        <v>56</v>
      </c>
      <c r="V730" s="8" t="s">
        <v>56</v>
      </c>
      <c r="W730" s="8" t="s">
        <v>3566</v>
      </c>
      <c r="X730" s="8" t="s">
        <v>14868</v>
      </c>
      <c r="Y730" s="8"/>
      <c r="Z730" s="116"/>
      <c r="AA730" s="116"/>
      <c r="AB730" s="116"/>
      <c r="AC730" s="116"/>
      <c r="AD730" s="116"/>
      <c r="AE730" s="116"/>
      <c r="AF730" s="116"/>
      <c r="AG730" s="116"/>
    </row>
    <row r="731" spans="1:33" ht="135" hidden="1" x14ac:dyDescent="0.2">
      <c r="A731" s="8">
        <v>728</v>
      </c>
      <c r="B731" s="11" t="s">
        <v>7814</v>
      </c>
      <c r="C731" s="11" t="s">
        <v>2</v>
      </c>
      <c r="D731" s="13" t="s">
        <v>7815</v>
      </c>
      <c r="E731" s="7" t="s">
        <v>4</v>
      </c>
      <c r="F731" s="7" t="s">
        <v>6264</v>
      </c>
      <c r="G731" s="7" t="s">
        <v>6</v>
      </c>
      <c r="H731" s="12">
        <v>3</v>
      </c>
      <c r="I731" s="8"/>
      <c r="J731" s="12"/>
      <c r="K731" s="8" t="s">
        <v>52</v>
      </c>
      <c r="L731" s="7">
        <v>2024</v>
      </c>
      <c r="M731" s="8" t="s">
        <v>6</v>
      </c>
      <c r="N731" s="8" t="s">
        <v>12</v>
      </c>
      <c r="O731" s="7" t="s">
        <v>7816</v>
      </c>
      <c r="P731" s="13" t="str">
        <f t="shared" si="22"/>
        <v>Yuvaraja M., Priya R., Uma Maheswari S., Dhanasekar J., "Cluster heat selection optimization in wsn via genetic based evolutionary algorithm and secure data transmission using paillier homomorphic cryptosystem [Optimización de la Selección de Calor de Cluster en WSN Mediante Algoritmo Evolutivo Basado en Genética y Transmisión Segura de Datos Utilizando el Criptosistema Homomórfico de Paillier]", Data and Metadata, 3,2024, DOI: 10.56294/dm2024.365</v>
      </c>
      <c r="Q731" s="11" t="str">
        <f t="shared" si="23"/>
        <v>Yuvaraja M., Priya R., Uma Maheswari S., Dhanasekar J., "Cluster heat selection optimization in wsn via genetic based evolutionary algorithm and secure data transmission using paillier homomorphic cryptosystem [Optimización de la Selección de Calor de Cluster en WSN Mediante Algoritmo Evolutivo Basado en Genética y Transmisión Segura de Datos Utilizando el Criptosistema Homomórfico de Paillier]", Data and Metadata, 3,2024, DOI: 10.56294/dm2024.365</v>
      </c>
      <c r="R731" s="11" t="s">
        <v>7817</v>
      </c>
      <c r="S731" s="37" t="s">
        <v>32</v>
      </c>
      <c r="T731" s="11" t="s">
        <v>55</v>
      </c>
      <c r="U731" s="8" t="s">
        <v>56</v>
      </c>
      <c r="V731" s="8" t="s">
        <v>56</v>
      </c>
      <c r="W731" s="8" t="s">
        <v>3100</v>
      </c>
      <c r="X731" s="8" t="s">
        <v>14868</v>
      </c>
      <c r="Y731" s="8"/>
      <c r="Z731" s="116"/>
      <c r="AA731" s="116"/>
      <c r="AB731" s="116"/>
      <c r="AC731" s="116"/>
      <c r="AD731" s="116"/>
      <c r="AE731" s="116"/>
      <c r="AF731" s="116"/>
      <c r="AG731" s="116"/>
    </row>
    <row r="732" spans="1:33" ht="90" hidden="1" x14ac:dyDescent="0.2">
      <c r="A732" s="8">
        <v>729</v>
      </c>
      <c r="B732" s="11" t="s">
        <v>16281</v>
      </c>
      <c r="C732" s="11" t="s">
        <v>2</v>
      </c>
      <c r="D732" s="13" t="s">
        <v>12909</v>
      </c>
      <c r="E732" s="7" t="s">
        <v>4</v>
      </c>
      <c r="F732" s="7" t="s">
        <v>172</v>
      </c>
      <c r="G732" s="7"/>
      <c r="H732" s="12"/>
      <c r="I732" s="8"/>
      <c r="J732" s="12"/>
      <c r="K732" s="8" t="s">
        <v>52</v>
      </c>
      <c r="L732" s="7">
        <v>2024</v>
      </c>
      <c r="M732" s="8" t="s">
        <v>6</v>
      </c>
      <c r="N732" s="8" t="s">
        <v>12</v>
      </c>
      <c r="O732" s="7" t="s">
        <v>12910</v>
      </c>
      <c r="P732" s="13" t="str">
        <f t="shared" si="22"/>
        <v>Suriya M., Sumithra M.G., "Efficient swarm intelligent optimization techniques using cooperative spectrum sensing for terrestrial handovers", Wireless Networks,2024, DOI: 10.1007/s11276-024-03856-5</v>
      </c>
      <c r="Q732" s="11" t="str">
        <f t="shared" si="23"/>
        <v>Suriya M., Sumithra M.G., "Efficient swarm intelligent optimization techniques using cooperative spectrum sensing for terrestrial handovers", Wireless Networks,2024, DOI: 10.1007/s11276-024-03856-5</v>
      </c>
      <c r="R732" s="11" t="s">
        <v>16480</v>
      </c>
      <c r="S732" s="37" t="s">
        <v>32</v>
      </c>
      <c r="T732" s="11" t="s">
        <v>55</v>
      </c>
      <c r="U732" s="8" t="s">
        <v>80</v>
      </c>
      <c r="V732" s="8" t="s">
        <v>80</v>
      </c>
      <c r="W732" s="8" t="s">
        <v>731</v>
      </c>
      <c r="X732" s="8" t="s">
        <v>14868</v>
      </c>
      <c r="Y732" s="8"/>
      <c r="Z732" s="116"/>
      <c r="AA732" s="116"/>
      <c r="AB732" s="116"/>
      <c r="AC732" s="116"/>
      <c r="AD732" s="116"/>
      <c r="AE732" s="116"/>
      <c r="AF732" s="116"/>
      <c r="AG732" s="116"/>
    </row>
    <row r="733" spans="1:33" ht="75" hidden="1" x14ac:dyDescent="0.2">
      <c r="A733" s="8">
        <v>730</v>
      </c>
      <c r="B733" s="11" t="s">
        <v>7818</v>
      </c>
      <c r="C733" s="11" t="s">
        <v>2</v>
      </c>
      <c r="D733" s="13" t="s">
        <v>7819</v>
      </c>
      <c r="E733" s="7" t="s">
        <v>4</v>
      </c>
      <c r="F733" s="7" t="s">
        <v>4989</v>
      </c>
      <c r="G733" s="7"/>
      <c r="H733" s="12"/>
      <c r="I733" s="8"/>
      <c r="J733" s="12"/>
      <c r="K733" s="8" t="s">
        <v>52</v>
      </c>
      <c r="L733" s="7">
        <v>2024</v>
      </c>
      <c r="M733" s="8" t="s">
        <v>6</v>
      </c>
      <c r="N733" s="8" t="s">
        <v>12</v>
      </c>
      <c r="O733" s="7" t="s">
        <v>7820</v>
      </c>
      <c r="P733" s="13" t="str">
        <f t="shared" si="22"/>
        <v>Mohanraj A., Sivasankari K., "Android traffic malware analysis and detection using ensemble classifier", Ain Shams Engineering Journal,2024, DOI: 10.1016/j.asej.2024.103134</v>
      </c>
      <c r="Q733" s="11" t="str">
        <f t="shared" si="23"/>
        <v>Mohanraj A., Sivasankari K., "Android traffic malware analysis and detection using ensemble classifier", Ain Shams Engineering Journal,2024, DOI: 10.1016/j.asej.2024.103134</v>
      </c>
      <c r="R733" s="11" t="s">
        <v>7821</v>
      </c>
      <c r="S733" s="37" t="s">
        <v>32</v>
      </c>
      <c r="T733" s="11" t="s">
        <v>55</v>
      </c>
      <c r="U733" s="8" t="s">
        <v>80</v>
      </c>
      <c r="V733" s="8" t="s">
        <v>80</v>
      </c>
      <c r="W733" s="8" t="s">
        <v>3068</v>
      </c>
      <c r="X733" s="8" t="s">
        <v>14868</v>
      </c>
      <c r="Y733" s="8"/>
      <c r="Z733" s="116"/>
      <c r="AA733" s="116"/>
      <c r="AB733" s="116"/>
      <c r="AC733" s="116"/>
      <c r="AD733" s="116"/>
      <c r="AE733" s="116"/>
      <c r="AF733" s="116"/>
      <c r="AG733" s="116"/>
    </row>
    <row r="734" spans="1:33" ht="75" hidden="1" x14ac:dyDescent="0.2">
      <c r="A734" s="8">
        <v>731</v>
      </c>
      <c r="B734" s="11" t="s">
        <v>17359</v>
      </c>
      <c r="C734" s="11" t="s">
        <v>2</v>
      </c>
      <c r="D734" s="13" t="s">
        <v>162</v>
      </c>
      <c r="E734" s="7" t="s">
        <v>4</v>
      </c>
      <c r="F734" s="7" t="s">
        <v>163</v>
      </c>
      <c r="G734" s="7" t="s">
        <v>6</v>
      </c>
      <c r="H734" s="12">
        <v>850</v>
      </c>
      <c r="I734" s="8" t="s">
        <v>8</v>
      </c>
      <c r="J734" s="12">
        <v>1</v>
      </c>
      <c r="K734" s="8" t="s">
        <v>10</v>
      </c>
      <c r="L734" s="7">
        <v>2021</v>
      </c>
      <c r="M734" s="8" t="s">
        <v>6</v>
      </c>
      <c r="N734" s="8" t="s">
        <v>12</v>
      </c>
      <c r="O734" s="7" t="s">
        <v>164</v>
      </c>
      <c r="P734" s="13" t="str">
        <f t="shared" si="22"/>
        <v>Latha R., Adharsh Babu S., Vivek Kumar M., "Design and Analysis of Multi-Device Interleaved Boost Converter Driving an Induction Motor", IOP Conference Series: Earth and Environmental Science, 850, (1),2021, DOI: 10.1088/1755-1315/850/1/012036</v>
      </c>
      <c r="Q734" s="11" t="str">
        <f t="shared" si="23"/>
        <v>Latha R., Adharsh Babu S., Vivek Kumar M., "Design and Analysis of Multi-Device Interleaved Boost Converter Driving an Induction Motor", IOP Conference Series: Earth and Environmental Science, 850, (1),2021, DOI: 10.1088/1755-1315/850/1/012036</v>
      </c>
      <c r="R734" s="32" t="s">
        <v>165</v>
      </c>
      <c r="S734" s="6"/>
      <c r="T734" s="11"/>
      <c r="U734" s="8"/>
      <c r="V734" s="8" t="s">
        <v>56</v>
      </c>
      <c r="W734" s="8"/>
      <c r="X734" s="8" t="s">
        <v>17360</v>
      </c>
      <c r="Y734" s="8"/>
      <c r="Z734" s="116"/>
      <c r="AA734" s="116"/>
      <c r="AB734" s="116"/>
      <c r="AC734" s="116"/>
      <c r="AD734" s="116"/>
      <c r="AE734" s="116"/>
      <c r="AF734" s="116"/>
      <c r="AG734" s="116"/>
    </row>
    <row r="735" spans="1:33" ht="75" hidden="1" x14ac:dyDescent="0.2">
      <c r="A735" s="8">
        <v>732</v>
      </c>
      <c r="B735" s="11" t="s">
        <v>17361</v>
      </c>
      <c r="C735" s="11" t="s">
        <v>2</v>
      </c>
      <c r="D735" s="13" t="s">
        <v>228</v>
      </c>
      <c r="E735" s="7" t="s">
        <v>4</v>
      </c>
      <c r="F735" s="7" t="s">
        <v>229</v>
      </c>
      <c r="G735" s="7" t="s">
        <v>6</v>
      </c>
      <c r="H735" s="12">
        <v>1</v>
      </c>
      <c r="I735" s="8" t="s">
        <v>8</v>
      </c>
      <c r="J735" s="12">
        <v>4</v>
      </c>
      <c r="K735" s="8" t="s">
        <v>10</v>
      </c>
      <c r="L735" s="7">
        <v>2021</v>
      </c>
      <c r="M735" s="8" t="s">
        <v>6</v>
      </c>
      <c r="N735" s="8" t="s">
        <v>12</v>
      </c>
      <c r="O735" s="7" t="s">
        <v>230</v>
      </c>
      <c r="P735" s="13" t="str">
        <f t="shared" si="22"/>
        <v>Abirami S.K., Keerthika J., "Critical Evaluation of the Cloud-Based Design and Manufacturing", Journal of Machine and Computing, 1, (4),2021, DOI: 10.53759/7669/jmc202101019</v>
      </c>
      <c r="Q735" s="11" t="str">
        <f t="shared" si="23"/>
        <v>Abirami S.K., Keerthika J., "Critical Evaluation of the Cloud-Based Design and Manufacturing", Journal of Machine and Computing, 1, (4),2021, DOI: 10.53759/7669/jmc202101019</v>
      </c>
      <c r="R735" s="32" t="s">
        <v>231</v>
      </c>
      <c r="S735" s="6"/>
      <c r="T735" s="11"/>
      <c r="U735" s="8"/>
      <c r="V735" s="8" t="s">
        <v>80</v>
      </c>
      <c r="W735" s="8"/>
      <c r="X735" s="8" t="s">
        <v>17360</v>
      </c>
      <c r="Y735" s="8"/>
      <c r="Z735" s="116"/>
      <c r="AA735" s="116"/>
      <c r="AB735" s="116"/>
      <c r="AC735" s="116"/>
      <c r="AD735" s="116"/>
      <c r="AE735" s="116"/>
      <c r="AF735" s="116"/>
      <c r="AG735" s="116"/>
    </row>
    <row r="736" spans="1:33" ht="75" hidden="1" x14ac:dyDescent="0.2">
      <c r="A736" s="8">
        <v>733</v>
      </c>
      <c r="B736" s="11" t="s">
        <v>17362</v>
      </c>
      <c r="C736" s="11" t="s">
        <v>2</v>
      </c>
      <c r="D736" s="13" t="s">
        <v>144</v>
      </c>
      <c r="E736" s="7" t="s">
        <v>4</v>
      </c>
      <c r="F736" s="7" t="s">
        <v>145</v>
      </c>
      <c r="G736" s="7" t="s">
        <v>6</v>
      </c>
      <c r="H736" s="12" t="s">
        <v>146</v>
      </c>
      <c r="I736" s="8" t="s">
        <v>8</v>
      </c>
      <c r="J736" s="12">
        <v>2021</v>
      </c>
      <c r="K736" s="8" t="s">
        <v>10</v>
      </c>
      <c r="L736" s="7">
        <v>2021</v>
      </c>
      <c r="M736" s="8" t="s">
        <v>6</v>
      </c>
      <c r="N736" s="8" t="s">
        <v>12</v>
      </c>
      <c r="O736" s="7" t="s">
        <v>147</v>
      </c>
      <c r="P736" s="13" t="str">
        <f t="shared" si="22"/>
        <v>Natarajan Phd B., Subramanian B., Kanagaraj K., Soundararajan R., "Experimental Study on SS 304 Sheet Metal for Bending Process Optimization using Response Surface Method", SAE Technical Papers, Part 173236, (2021),2021, DOI: 10.4271/2021-28-0268</v>
      </c>
      <c r="Q736" s="11" t="str">
        <f t="shared" si="23"/>
        <v>Natarajan Phd B., Subramanian B., Kanagaraj K., Soundararajan R., "Experimental Study on SS 304 Sheet Metal for Bending Process Optimization using Response Surface Method", SAE Technical Papers, Part 173236, (2021),2021, DOI: 10.4271/2021-28-0268</v>
      </c>
      <c r="R736" s="32" t="s">
        <v>148</v>
      </c>
      <c r="S736" s="6"/>
      <c r="T736" s="11"/>
      <c r="U736" s="8"/>
      <c r="V736" s="8" t="s">
        <v>149</v>
      </c>
      <c r="W736" s="8"/>
      <c r="X736" s="8" t="s">
        <v>17360</v>
      </c>
      <c r="Y736" s="8"/>
      <c r="Z736" s="116"/>
      <c r="AA736" s="116"/>
      <c r="AB736" s="116"/>
      <c r="AC736" s="116"/>
      <c r="AD736" s="116"/>
      <c r="AE736" s="116"/>
      <c r="AF736" s="116"/>
      <c r="AG736" s="116"/>
    </row>
    <row r="737" spans="1:33" ht="60" hidden="1" x14ac:dyDescent="0.2">
      <c r="A737" s="8">
        <v>734</v>
      </c>
      <c r="B737" s="11" t="s">
        <v>17363</v>
      </c>
      <c r="C737" s="11" t="s">
        <v>2</v>
      </c>
      <c r="D737" s="13" t="s">
        <v>233</v>
      </c>
      <c r="E737" s="7" t="s">
        <v>4</v>
      </c>
      <c r="F737" s="7" t="s">
        <v>234</v>
      </c>
      <c r="G737" s="7" t="s">
        <v>6</v>
      </c>
      <c r="H737" s="12">
        <v>10</v>
      </c>
      <c r="I737" s="8" t="s">
        <v>8</v>
      </c>
      <c r="J737" s="12">
        <v>9</v>
      </c>
      <c r="K737" s="8" t="s">
        <v>10</v>
      </c>
      <c r="L737" s="7">
        <v>2021</v>
      </c>
      <c r="M737" s="8"/>
      <c r="N737" s="8"/>
      <c r="O737" s="7"/>
      <c r="P737" s="13" t="str">
        <f t="shared" si="22"/>
        <v>Sucharitha Y., Raj P.A.C., Karthik T.S., Kapila D., Mathiazhagan V., Walia R., "Implementing an effective and secure resource architecture for vlsi block encryption", Journal of Nuclear Energy Science and Power Generation Technology, 10, (9),2021</v>
      </c>
      <c r="Q737" s="11" t="str">
        <f t="shared" si="23"/>
        <v>Sucharitha Y., Raj P.A.C., Karthik T.S., Kapila D., Mathiazhagan V., Walia R., "Implementing an effective and secure resource architecture for vlsi block encryption", Journal of Nuclear Energy Science and Power Generation Technology, 10, (9),2021</v>
      </c>
      <c r="R737" s="32" t="s">
        <v>235</v>
      </c>
      <c r="S737" s="6"/>
      <c r="T737" s="11"/>
      <c r="U737" s="8"/>
      <c r="V737" s="8" t="s">
        <v>56</v>
      </c>
      <c r="W737" s="8"/>
      <c r="X737" s="8" t="s">
        <v>17360</v>
      </c>
      <c r="Y737" s="8"/>
      <c r="Z737" s="116"/>
      <c r="AA737" s="116"/>
      <c r="AB737" s="116"/>
      <c r="AC737" s="116"/>
      <c r="AD737" s="116"/>
      <c r="AE737" s="116"/>
      <c r="AF737" s="116"/>
      <c r="AG737" s="116"/>
    </row>
    <row r="738" spans="1:33" ht="75" hidden="1" x14ac:dyDescent="0.2">
      <c r="A738" s="8">
        <v>735</v>
      </c>
      <c r="B738" s="11" t="s">
        <v>17364</v>
      </c>
      <c r="C738" s="11" t="s">
        <v>2</v>
      </c>
      <c r="D738" s="13" t="s">
        <v>223</v>
      </c>
      <c r="E738" s="7" t="s">
        <v>4</v>
      </c>
      <c r="F738" s="7" t="s">
        <v>224</v>
      </c>
      <c r="G738" s="7" t="s">
        <v>6</v>
      </c>
      <c r="H738" s="12">
        <v>11</v>
      </c>
      <c r="I738" s="8" t="s">
        <v>8</v>
      </c>
      <c r="J738" s="12">
        <v>3</v>
      </c>
      <c r="K738" s="8" t="s">
        <v>10</v>
      </c>
      <c r="L738" s="7">
        <v>2021</v>
      </c>
      <c r="M738" s="8" t="s">
        <v>6</v>
      </c>
      <c r="N738" s="8" t="s">
        <v>12</v>
      </c>
      <c r="O738" s="7" t="s">
        <v>225</v>
      </c>
      <c r="P738" s="13" t="str">
        <f t="shared" si="22"/>
        <v>Naveen P., Sivakumar P., "A deep convolution neural network for facial expression recognition", Journal of Current Science and Technology, 11, (3),2021, DOI: 10.14456/jcst.2021.40</v>
      </c>
      <c r="Q738" s="11" t="str">
        <f t="shared" si="23"/>
        <v>Naveen P., Sivakumar P., "A deep convolution neural network for facial expression recognition", Journal of Current Science and Technology, 11, (3),2021, DOI: 10.14456/jcst.2021.40</v>
      </c>
      <c r="R738" s="32" t="s">
        <v>226</v>
      </c>
      <c r="S738" s="6"/>
      <c r="T738" s="11"/>
      <c r="U738" s="8"/>
      <c r="V738" s="8" t="s">
        <v>56</v>
      </c>
      <c r="W738" s="8"/>
      <c r="X738" s="8" t="s">
        <v>17360</v>
      </c>
      <c r="Y738" s="8"/>
      <c r="Z738" s="116"/>
      <c r="AA738" s="116"/>
      <c r="AB738" s="116"/>
      <c r="AC738" s="116"/>
      <c r="AD738" s="116"/>
      <c r="AE738" s="116"/>
      <c r="AF738" s="116"/>
      <c r="AG738" s="116"/>
    </row>
    <row r="739" spans="1:33" ht="75" hidden="1" x14ac:dyDescent="0.2">
      <c r="A739" s="8">
        <v>736</v>
      </c>
      <c r="B739" s="11" t="s">
        <v>17365</v>
      </c>
      <c r="C739" s="11" t="s">
        <v>2</v>
      </c>
      <c r="D739" s="13" t="s">
        <v>289</v>
      </c>
      <c r="E739" s="7" t="s">
        <v>4</v>
      </c>
      <c r="F739" s="7" t="s">
        <v>290</v>
      </c>
      <c r="G739" s="7" t="s">
        <v>6</v>
      </c>
      <c r="H739" s="12">
        <v>20</v>
      </c>
      <c r="I739" s="8" t="s">
        <v>8</v>
      </c>
      <c r="J739" s="12">
        <v>3</v>
      </c>
      <c r="K739" s="8" t="s">
        <v>10</v>
      </c>
      <c r="L739" s="7">
        <v>2021</v>
      </c>
      <c r="M739" s="8" t="s">
        <v>6</v>
      </c>
      <c r="N739" s="8" t="s">
        <v>12</v>
      </c>
      <c r="O739" s="7" t="s">
        <v>291</v>
      </c>
      <c r="P739" s="13" t="str">
        <f t="shared" si="22"/>
        <v>Rathinam R., Govindaraj M., "Photoelectrocatalytic oxidation of textile industry wastewater by RuO2/IrO2/TaO2 coated titanium electrodes", Nature Environment and Pollution Technology, 20, (3),2021, DOI: 10.46488/NEPT.2021.V20I03.014</v>
      </c>
      <c r="Q739" s="11" t="str">
        <f t="shared" si="23"/>
        <v>Rathinam R., Govindaraj M., "Photoelectrocatalytic oxidation of textile industry wastewater by RuO2/IrO2/TaO2 coated titanium electrodes", Nature Environment and Pollution Technology, 20, (3),2021, DOI: 10.46488/NEPT.2021.V20I03.014</v>
      </c>
      <c r="R739" s="32" t="s">
        <v>292</v>
      </c>
      <c r="S739" s="6"/>
      <c r="T739" s="11"/>
      <c r="U739" s="8"/>
      <c r="V739" s="8" t="s">
        <v>489</v>
      </c>
      <c r="W739" s="8"/>
      <c r="X739" s="8" t="s">
        <v>17360</v>
      </c>
      <c r="Y739" s="8"/>
      <c r="Z739" s="116"/>
      <c r="AA739" s="116"/>
      <c r="AB739" s="116"/>
      <c r="AC739" s="116"/>
      <c r="AD739" s="116"/>
      <c r="AE739" s="116"/>
      <c r="AF739" s="116"/>
      <c r="AG739" s="116"/>
    </row>
    <row r="740" spans="1:33" ht="90" hidden="1" x14ac:dyDescent="0.2">
      <c r="A740" s="8">
        <v>737</v>
      </c>
      <c r="B740" s="11" t="s">
        <v>17366</v>
      </c>
      <c r="C740" s="11" t="s">
        <v>2</v>
      </c>
      <c r="D740" s="13" t="s">
        <v>435</v>
      </c>
      <c r="E740" s="7" t="s">
        <v>4</v>
      </c>
      <c r="F740" s="7" t="s">
        <v>88</v>
      </c>
      <c r="G740" s="7" t="s">
        <v>6</v>
      </c>
      <c r="H740" s="12">
        <v>120</v>
      </c>
      <c r="I740" s="8" t="s">
        <v>8</v>
      </c>
      <c r="J740" s="12">
        <v>2</v>
      </c>
      <c r="K740" s="8" t="s">
        <v>10</v>
      </c>
      <c r="L740" s="7">
        <v>2021</v>
      </c>
      <c r="M740" s="8" t="s">
        <v>6</v>
      </c>
      <c r="N740" s="8" t="s">
        <v>12</v>
      </c>
      <c r="O740" s="7" t="s">
        <v>436</v>
      </c>
      <c r="P740" s="13" t="str">
        <f t="shared" si="22"/>
        <v>Pradeep R., Kanimozhi R., "Hardware Efficient Architectural Design for Physical Layer Security in Wireless Communication", Wireless Personal Communications, 120, (2),2021, DOI: 10.1007/s11277-021-08536-7</v>
      </c>
      <c r="Q740" s="11" t="str">
        <f t="shared" si="23"/>
        <v>Pradeep R., Kanimozhi R., "Hardware Efficient Architectural Design for Physical Layer Security in Wireless Communication", Wireless Personal Communications, 120, (2),2021, DOI: 10.1007/s11277-021-08536-7</v>
      </c>
      <c r="R740" s="32" t="s">
        <v>437</v>
      </c>
      <c r="S740" s="6"/>
      <c r="T740" s="11"/>
      <c r="U740" s="8"/>
      <c r="V740" s="8" t="s">
        <v>56</v>
      </c>
      <c r="W740" s="8"/>
      <c r="X740" s="8" t="s">
        <v>17360</v>
      </c>
      <c r="Y740" s="8"/>
      <c r="Z740" s="116"/>
      <c r="AA740" s="116"/>
      <c r="AB740" s="116"/>
      <c r="AC740" s="116"/>
      <c r="AD740" s="116"/>
      <c r="AE740" s="116"/>
      <c r="AF740" s="116"/>
      <c r="AG740" s="116"/>
    </row>
    <row r="741" spans="1:33" ht="75" hidden="1" x14ac:dyDescent="0.2">
      <c r="A741" s="8">
        <v>738</v>
      </c>
      <c r="B741" s="11" t="s">
        <v>17367</v>
      </c>
      <c r="C741" s="11" t="s">
        <v>2</v>
      </c>
      <c r="D741" s="13" t="s">
        <v>199</v>
      </c>
      <c r="E741" s="7" t="s">
        <v>4</v>
      </c>
      <c r="F741" s="7" t="s">
        <v>200</v>
      </c>
      <c r="G741" s="7" t="s">
        <v>6</v>
      </c>
      <c r="H741" s="12">
        <v>10</v>
      </c>
      <c r="I741" s="8" t="s">
        <v>8</v>
      </c>
      <c r="J741" s="12">
        <v>3</v>
      </c>
      <c r="K741" s="8" t="s">
        <v>10</v>
      </c>
      <c r="L741" s="7">
        <v>2021</v>
      </c>
      <c r="M741" s="8" t="s">
        <v>6</v>
      </c>
      <c r="N741" s="8" t="s">
        <v>12</v>
      </c>
      <c r="O741" s="7" t="s">
        <v>201</v>
      </c>
      <c r="P741" s="13" t="str">
        <f t="shared" si="22"/>
        <v>Jothimani K., Kaliraj K., Panda S.K., Nisar K.S., Raviohandran C., "RESULTS ON CONTROLLABILITY OF NON-DENSELY CHARACTERIZED NEUTRAL FRACTIONAL DELAY DIFFERENTIAL SYSTEM", Evolution Equations and Control Theory, 10, (3),2021, DOI: 10.3934/eect.2020083</v>
      </c>
      <c r="Q741" s="11" t="str">
        <f t="shared" si="23"/>
        <v>Jothimani K., Kaliraj K., Panda S.K., Nisar K.S., Raviohandran C., "RESULTS ON CONTROLLABILITY OF NON-DENSELY CHARACTERIZED NEUTRAL FRACTIONAL DELAY DIFFERENTIAL SYSTEM", Evolution Equations and Control Theory, 10, (3),2021, DOI: 10.3934/eect.2020083</v>
      </c>
      <c r="R741" s="32" t="s">
        <v>202</v>
      </c>
      <c r="S741" s="6"/>
      <c r="T741" s="11"/>
      <c r="U741" s="8"/>
      <c r="V741" s="8" t="s">
        <v>4871</v>
      </c>
      <c r="W741" s="8"/>
      <c r="X741" s="8" t="s">
        <v>17360</v>
      </c>
      <c r="Y741" s="8"/>
      <c r="Z741" s="116"/>
      <c r="AA741" s="116"/>
      <c r="AB741" s="116"/>
      <c r="AC741" s="116"/>
      <c r="AD741" s="116"/>
      <c r="AE741" s="116"/>
      <c r="AF741" s="116"/>
      <c r="AG741" s="116"/>
    </row>
    <row r="742" spans="1:33" ht="75" hidden="1" x14ac:dyDescent="0.2">
      <c r="A742" s="8">
        <v>739</v>
      </c>
      <c r="B742" s="11" t="s">
        <v>17368</v>
      </c>
      <c r="C742" s="11" t="s">
        <v>2</v>
      </c>
      <c r="D742" s="13" t="s">
        <v>110</v>
      </c>
      <c r="E742" s="7" t="s">
        <v>4</v>
      </c>
      <c r="F742" s="7" t="s">
        <v>111</v>
      </c>
      <c r="G742" s="7" t="s">
        <v>6</v>
      </c>
      <c r="H742" s="12">
        <v>33</v>
      </c>
      <c r="I742" s="8" t="s">
        <v>8</v>
      </c>
      <c r="J742" s="12">
        <v>8</v>
      </c>
      <c r="K742" s="8" t="s">
        <v>10</v>
      </c>
      <c r="L742" s="7">
        <v>2021</v>
      </c>
      <c r="M742" s="8" t="s">
        <v>6</v>
      </c>
      <c r="N742" s="8" t="s">
        <v>12</v>
      </c>
      <c r="O742" s="7" t="s">
        <v>112</v>
      </c>
      <c r="P742" s="13" t="str">
        <f t="shared" si="22"/>
        <v>UMADEVI M., RATHINAM R., POORNIMA S., SANTHI T., PATTABHI S., "Electrochemical degradation of reactive red 195 from its aqueous solution using ruo2/iro2/tao2 coated titanium electrodes", Asian Journal of Chemistry, 33, (8),2021, DOI: 10.14233/ajchem.2021.23330</v>
      </c>
      <c r="Q742" s="11" t="str">
        <f t="shared" si="23"/>
        <v>UMADEVI M., RATHINAM R., POORNIMA S., SANTHI T., PATTABHI S., "Electrochemical degradation of reactive red 195 from its aqueous solution using ruo2/iro2/tao2 coated titanium electrodes", Asian Journal of Chemistry, 33, (8),2021, DOI: 10.14233/ajchem.2021.23330</v>
      </c>
      <c r="R742" s="32" t="s">
        <v>113</v>
      </c>
      <c r="S742" s="6"/>
      <c r="T742" s="11"/>
      <c r="U742" s="8"/>
      <c r="V742" s="8" t="s">
        <v>489</v>
      </c>
      <c r="W742" s="8"/>
      <c r="X742" s="8" t="s">
        <v>17360</v>
      </c>
      <c r="Y742" s="8"/>
      <c r="Z742" s="116"/>
      <c r="AA742" s="116"/>
      <c r="AB742" s="116"/>
      <c r="AC742" s="116"/>
      <c r="AD742" s="116"/>
      <c r="AE742" s="116"/>
      <c r="AF742" s="116"/>
      <c r="AG742" s="116"/>
    </row>
    <row r="743" spans="1:33" ht="75" hidden="1" x14ac:dyDescent="0.2">
      <c r="A743" s="8">
        <v>740</v>
      </c>
      <c r="B743" s="11" t="s">
        <v>16477</v>
      </c>
      <c r="C743" s="11" t="s">
        <v>2</v>
      </c>
      <c r="D743" s="13" t="s">
        <v>284</v>
      </c>
      <c r="E743" s="7" t="s">
        <v>4</v>
      </c>
      <c r="F743" s="7" t="s">
        <v>285</v>
      </c>
      <c r="G743" s="7" t="s">
        <v>6</v>
      </c>
      <c r="H743" s="12">
        <v>114</v>
      </c>
      <c r="I743" s="8"/>
      <c r="J743" s="12"/>
      <c r="K743" s="8" t="s">
        <v>52</v>
      </c>
      <c r="L743" s="7">
        <v>2021</v>
      </c>
      <c r="M743" s="8" t="s">
        <v>6</v>
      </c>
      <c r="N743" s="8" t="s">
        <v>12</v>
      </c>
      <c r="O743" s="7" t="s">
        <v>286</v>
      </c>
      <c r="P743" s="13" t="str">
        <f t="shared" si="22"/>
        <v>Saravanan M., Parthasarathy E., "A review of III-V Tunnel Field Effect Transistors for future ultra low power digital/analog applications", Microelectronics Journal, 114,2021, DOI: 10.1016/j.mejo.2021.105102</v>
      </c>
      <c r="Q743" s="11" t="str">
        <f t="shared" si="23"/>
        <v>Saravanan M., Parthasarathy E., "A review of III-V Tunnel Field Effect Transistors for future ultra low power digital/analog applications", Microelectronics Journal, 114,2021, DOI: 10.1016/j.mejo.2021.105102</v>
      </c>
      <c r="R743" s="32" t="s">
        <v>287</v>
      </c>
      <c r="S743" s="6"/>
      <c r="T743" s="11"/>
      <c r="U743" s="8"/>
      <c r="V743" s="8" t="s">
        <v>56</v>
      </c>
      <c r="W743" s="8"/>
      <c r="X743" s="8" t="s">
        <v>17360</v>
      </c>
      <c r="Y743" s="8"/>
      <c r="Z743" s="116"/>
      <c r="AA743" s="116"/>
      <c r="AB743" s="116"/>
      <c r="AC743" s="116"/>
      <c r="AD743" s="116"/>
      <c r="AE743" s="116"/>
      <c r="AF743" s="116"/>
      <c r="AG743" s="116"/>
    </row>
    <row r="744" spans="1:33" ht="90" hidden="1" x14ac:dyDescent="0.2">
      <c r="A744" s="8">
        <v>741</v>
      </c>
      <c r="B744" s="11" t="s">
        <v>14626</v>
      </c>
      <c r="C744" s="11" t="s">
        <v>2</v>
      </c>
      <c r="D744" s="13" t="s">
        <v>306</v>
      </c>
      <c r="E744" s="7" t="s">
        <v>4</v>
      </c>
      <c r="F744" s="7" t="s">
        <v>299</v>
      </c>
      <c r="G744" s="7" t="s">
        <v>6</v>
      </c>
      <c r="H744" s="12">
        <v>53</v>
      </c>
      <c r="I744" s="8" t="s">
        <v>8</v>
      </c>
      <c r="J744" s="12">
        <v>4</v>
      </c>
      <c r="K744" s="8" t="s">
        <v>10</v>
      </c>
      <c r="L744" s="7">
        <v>2021</v>
      </c>
      <c r="M744" s="8" t="s">
        <v>6</v>
      </c>
      <c r="N744" s="8" t="s">
        <v>12</v>
      </c>
      <c r="O744" s="7" t="s">
        <v>307</v>
      </c>
      <c r="P744" s="13" t="str">
        <f t="shared" si="22"/>
        <v>Haldorai A., Ramu A., "Canonical Correlation Analysis Based Hyper Basis Feedforward Neural Network Classification for Urban Sustainability", Neural Processing Letters, 53, (4),2021, DOI: 10.1007/s11063-020-10327-3</v>
      </c>
      <c r="Q744" s="11" t="str">
        <f t="shared" si="23"/>
        <v>Haldorai A., Ramu A., "Canonical Correlation Analysis Based Hyper Basis Feedforward Neural Network Classification for Urban Sustainability", Neural Processing Letters, 53, (4),2021, DOI: 10.1007/s11063-020-10327-3</v>
      </c>
      <c r="R744" s="32" t="s">
        <v>308</v>
      </c>
      <c r="S744" s="6"/>
      <c r="T744" s="11"/>
      <c r="U744" s="8"/>
      <c r="V744" s="8" t="s">
        <v>80</v>
      </c>
      <c r="W744" s="8"/>
      <c r="X744" s="8" t="s">
        <v>17360</v>
      </c>
      <c r="Y744" s="8"/>
      <c r="Z744" s="116"/>
      <c r="AA744" s="116"/>
      <c r="AB744" s="116"/>
      <c r="AC744" s="116"/>
      <c r="AD744" s="116"/>
      <c r="AE744" s="116"/>
      <c r="AF744" s="116"/>
      <c r="AG744" s="116"/>
    </row>
    <row r="745" spans="1:33" ht="90" hidden="1" x14ac:dyDescent="0.2">
      <c r="A745" s="8">
        <v>742</v>
      </c>
      <c r="B745" s="11" t="s">
        <v>14703</v>
      </c>
      <c r="C745" s="11" t="s">
        <v>2</v>
      </c>
      <c r="D745" s="13" t="s">
        <v>298</v>
      </c>
      <c r="E745" s="7" t="s">
        <v>4</v>
      </c>
      <c r="F745" s="7" t="s">
        <v>299</v>
      </c>
      <c r="G745" s="7" t="s">
        <v>6</v>
      </c>
      <c r="H745" s="12">
        <v>53</v>
      </c>
      <c r="I745" s="8" t="s">
        <v>8</v>
      </c>
      <c r="J745" s="12">
        <v>4</v>
      </c>
      <c r="K745" s="8" t="s">
        <v>10</v>
      </c>
      <c r="L745" s="7">
        <v>2021</v>
      </c>
      <c r="M745" s="8" t="s">
        <v>6</v>
      </c>
      <c r="N745" s="8" t="s">
        <v>12</v>
      </c>
      <c r="O745" s="7" t="s">
        <v>300</v>
      </c>
      <c r="P745" s="13" t="str">
        <f t="shared" si="22"/>
        <v>Shanthi S., Rajkumar N., "Lung Cancer Prediction Using Stochastic Diffusion Search (SDS) Based Feature Selection and Machine Learning Methods", Neural Processing Letters, 53, (4),2021, DOI: 10.1007/s11063-020-10192-0</v>
      </c>
      <c r="Q745" s="11" t="str">
        <f t="shared" si="23"/>
        <v>Shanthi S., Rajkumar N., "Lung Cancer Prediction Using Stochastic Diffusion Search (SDS) Based Feature Selection and Machine Learning Methods", Neural Processing Letters, 53, (4),2021, DOI: 10.1007/s11063-020-10192-0</v>
      </c>
      <c r="R745" s="32" t="s">
        <v>301</v>
      </c>
      <c r="S745" s="6"/>
      <c r="T745" s="11"/>
      <c r="U745" s="8"/>
      <c r="V745" s="8" t="s">
        <v>80</v>
      </c>
      <c r="W745" s="8"/>
      <c r="X745" s="8" t="s">
        <v>17360</v>
      </c>
      <c r="Y745" s="8"/>
      <c r="Z745" s="116"/>
      <c r="AA745" s="116"/>
      <c r="AB745" s="116"/>
      <c r="AC745" s="116"/>
      <c r="AD745" s="116"/>
      <c r="AE745" s="116"/>
      <c r="AF745" s="116"/>
      <c r="AG745" s="116"/>
    </row>
    <row r="746" spans="1:33" ht="75" hidden="1" x14ac:dyDescent="0.2">
      <c r="A746" s="8">
        <v>743</v>
      </c>
      <c r="B746" s="11" t="s">
        <v>16477</v>
      </c>
      <c r="C746" s="11" t="s">
        <v>2</v>
      </c>
      <c r="D746" s="13" t="s">
        <v>76</v>
      </c>
      <c r="E746" s="7" t="s">
        <v>4</v>
      </c>
      <c r="F746" s="7" t="s">
        <v>77</v>
      </c>
      <c r="G746" s="7"/>
      <c r="H746" s="12"/>
      <c r="I746" s="8"/>
      <c r="J746" s="12"/>
      <c r="K746" s="8" t="s">
        <v>52</v>
      </c>
      <c r="L746" s="7">
        <v>2021</v>
      </c>
      <c r="M746" s="8" t="s">
        <v>6</v>
      </c>
      <c r="N746" s="8" t="s">
        <v>12</v>
      </c>
      <c r="O746" s="7" t="s">
        <v>78</v>
      </c>
      <c r="P746" s="13" t="str">
        <f t="shared" si="22"/>
        <v>Saravanan M., Parthasarathy E., "Investigation of RF/Analog Performance of InAs/InGaAs Channel Based Nanowire TFETS", ICCISc 2021 - 2021 International Conference on Communication, Control and Information Sciences, Proceedings,2021, DOI: 10.1109/ICCISc52257.2021.9484973</v>
      </c>
      <c r="Q746" s="11" t="str">
        <f t="shared" si="23"/>
        <v>Saravanan M., Parthasarathy E., "Investigation of RF/Analog Performance of InAs/InGaAs Channel Based Nanowire TFETS", ICCISc 2021 - 2021 International Conference on Communication, Control and Information Sciences, Proceedings,2021, DOI: 10.1109/ICCISc52257.2021.9484973</v>
      </c>
      <c r="R746" s="32" t="s">
        <v>79</v>
      </c>
      <c r="S746" s="6"/>
      <c r="T746" s="11"/>
      <c r="U746" s="8"/>
      <c r="V746" s="8" t="s">
        <v>80</v>
      </c>
      <c r="W746" s="8"/>
      <c r="X746" s="8" t="s">
        <v>17360</v>
      </c>
      <c r="Y746" s="8"/>
      <c r="Z746" s="116"/>
      <c r="AA746" s="116"/>
      <c r="AB746" s="116"/>
      <c r="AC746" s="116"/>
      <c r="AD746" s="116"/>
      <c r="AE746" s="116"/>
      <c r="AF746" s="116"/>
      <c r="AG746" s="116"/>
    </row>
    <row r="747" spans="1:33" ht="75" hidden="1" x14ac:dyDescent="0.2">
      <c r="A747" s="8">
        <v>744</v>
      </c>
      <c r="B747" s="11" t="s">
        <v>17369</v>
      </c>
      <c r="C747" s="11" t="s">
        <v>2</v>
      </c>
      <c r="D747" s="13" t="s">
        <v>392</v>
      </c>
      <c r="E747" s="7" t="s">
        <v>4</v>
      </c>
      <c r="F747" s="7" t="s">
        <v>393</v>
      </c>
      <c r="G747" s="7" t="s">
        <v>6</v>
      </c>
      <c r="H747" s="12">
        <v>31</v>
      </c>
      <c r="I747" s="8" t="s">
        <v>8</v>
      </c>
      <c r="J747" s="12">
        <v>2</v>
      </c>
      <c r="K747" s="8" t="s">
        <v>10</v>
      </c>
      <c r="L747" s="7">
        <v>2021</v>
      </c>
      <c r="M747" s="8" t="s">
        <v>6</v>
      </c>
      <c r="N747" s="8" t="s">
        <v>12</v>
      </c>
      <c r="O747" s="7" t="s">
        <v>394</v>
      </c>
      <c r="P747" s="13" t="str">
        <f t="shared" si="22"/>
        <v>Ashokkumar S.R., Anupallavi S., Premkumar M., Jeevanantham V., "Implementation of deep neural networks for classifying electroencephalogram signal using fractional S-transform for epileptic seizure detection", International Journal of Imaging Systems and Technology, 31, (2),2021, DOI: 10.1002/ima.22565</v>
      </c>
      <c r="Q747" s="11" t="str">
        <f t="shared" si="23"/>
        <v>Ashokkumar S.R., Anupallavi S., Premkumar M., Jeevanantham V., "Implementation of deep neural networks for classifying electroencephalogram signal using fractional S-transform for epileptic seizure detection", International Journal of Imaging Systems and Technology, 31, (2),2021, DOI: 10.1002/ima.22565</v>
      </c>
      <c r="R747" s="32" t="s">
        <v>395</v>
      </c>
      <c r="S747" s="6"/>
      <c r="T747" s="11"/>
      <c r="U747" s="8"/>
      <c r="V747" s="8" t="s">
        <v>56</v>
      </c>
      <c r="W747" s="8"/>
      <c r="X747" s="8" t="s">
        <v>17360</v>
      </c>
      <c r="Y747" s="8"/>
      <c r="Z747" s="116"/>
      <c r="AA747" s="116"/>
      <c r="AB747" s="116"/>
      <c r="AC747" s="116"/>
      <c r="AD747" s="116"/>
      <c r="AE747" s="116"/>
      <c r="AF747" s="116"/>
      <c r="AG747" s="116"/>
    </row>
    <row r="748" spans="1:33" ht="90" hidden="1" x14ac:dyDescent="0.2">
      <c r="A748" s="8">
        <v>745</v>
      </c>
      <c r="B748" s="11" t="s">
        <v>17370</v>
      </c>
      <c r="C748" s="11" t="s">
        <v>2</v>
      </c>
      <c r="D748" s="13" t="s">
        <v>71</v>
      </c>
      <c r="E748" s="7" t="s">
        <v>4</v>
      </c>
      <c r="F748" s="7" t="s">
        <v>72</v>
      </c>
      <c r="G748" s="7" t="s">
        <v>6</v>
      </c>
      <c r="H748" s="12">
        <v>28</v>
      </c>
      <c r="I748" s="8" t="s">
        <v>8</v>
      </c>
      <c r="J748" s="12">
        <v>4</v>
      </c>
      <c r="K748" s="8" t="s">
        <v>10</v>
      </c>
      <c r="L748" s="7">
        <v>2021</v>
      </c>
      <c r="M748" s="8" t="s">
        <v>6</v>
      </c>
      <c r="N748" s="8" t="s">
        <v>12</v>
      </c>
      <c r="O748" s="7" t="s">
        <v>73</v>
      </c>
      <c r="P748" s="13" t="str">
        <f t="shared" si="22"/>
        <v>Roberts M.K., Anguraj P., "A Comparative Review of Recent Advances in Decoding Algorithms for Low-Density Parity-Check (LDPC) Codes and Their Applications", Archives of Computational Methods in Engineering, 28, (4),2021, DOI: 10.1007/s11831-020-09466-6</v>
      </c>
      <c r="Q748" s="11" t="str">
        <f t="shared" si="23"/>
        <v>Roberts M.K., Anguraj P., "A Comparative Review of Recent Advances in Decoding Algorithms for Low-Density Parity-Check (LDPC) Codes and Their Applications", Archives of Computational Methods in Engineering, 28, (4),2021, DOI: 10.1007/s11831-020-09466-6</v>
      </c>
      <c r="R748" s="32" t="s">
        <v>74</v>
      </c>
      <c r="S748" s="6"/>
      <c r="T748" s="11"/>
      <c r="U748" s="8"/>
      <c r="V748" s="8" t="s">
        <v>56</v>
      </c>
      <c r="W748" s="8"/>
      <c r="X748" s="8" t="s">
        <v>17360</v>
      </c>
      <c r="Y748" s="8"/>
      <c r="Z748" s="116"/>
      <c r="AA748" s="116"/>
      <c r="AB748" s="116"/>
      <c r="AC748" s="116"/>
      <c r="AD748" s="116"/>
      <c r="AE748" s="116"/>
      <c r="AF748" s="116"/>
      <c r="AG748" s="116"/>
    </row>
    <row r="749" spans="1:33" ht="60" hidden="1" x14ac:dyDescent="0.2">
      <c r="A749" s="8">
        <v>746</v>
      </c>
      <c r="B749" s="11" t="s">
        <v>17371</v>
      </c>
      <c r="C749" s="11" t="s">
        <v>2</v>
      </c>
      <c r="D749" s="13" t="s">
        <v>430</v>
      </c>
      <c r="E749" s="7" t="s">
        <v>4</v>
      </c>
      <c r="F749" s="7" t="s">
        <v>431</v>
      </c>
      <c r="G749" s="7"/>
      <c r="H749" s="12"/>
      <c r="I749" s="8"/>
      <c r="J749" s="12"/>
      <c r="K749" s="8" t="s">
        <v>52</v>
      </c>
      <c r="L749" s="7">
        <v>2021</v>
      </c>
      <c r="M749" s="8"/>
      <c r="N749" s="8"/>
      <c r="O749" s="7"/>
      <c r="P749" s="13" t="str">
        <f t="shared" si="22"/>
        <v>Saravanan M., Ajayan J., Maheswar R., Parthasarathy E., Sumathi K., "Machine learning concept-based IoT platforms for smart cities' implementation and requirements", Machine Learning Paradigm for Internet of Things Applications,2021</v>
      </c>
      <c r="Q749" s="11" t="str">
        <f t="shared" si="23"/>
        <v>Saravanan M., Ajayan J., Maheswar R., Parthasarathy E., Sumathi K., "Machine learning concept-based IoT platforms for smart cities' implementation and requirements", Machine Learning Paradigm for Internet of Things Applications,2021</v>
      </c>
      <c r="R749" s="32" t="s">
        <v>432</v>
      </c>
      <c r="S749" s="6"/>
      <c r="T749" s="11"/>
      <c r="U749" s="8"/>
      <c r="V749" s="8" t="s">
        <v>56</v>
      </c>
      <c r="W749" s="8"/>
      <c r="X749" s="8" t="s">
        <v>17360</v>
      </c>
      <c r="Y749" s="8"/>
      <c r="Z749" s="116"/>
      <c r="AA749" s="116"/>
      <c r="AB749" s="116"/>
      <c r="AC749" s="116"/>
      <c r="AD749" s="116"/>
      <c r="AE749" s="116"/>
      <c r="AF749" s="116"/>
      <c r="AG749" s="116"/>
    </row>
    <row r="750" spans="1:33" ht="75" hidden="1" x14ac:dyDescent="0.2">
      <c r="A750" s="8">
        <v>747</v>
      </c>
      <c r="B750" s="11" t="s">
        <v>17372</v>
      </c>
      <c r="C750" s="11" t="s">
        <v>2</v>
      </c>
      <c r="D750" s="13" t="s">
        <v>208</v>
      </c>
      <c r="E750" s="7" t="s">
        <v>4</v>
      </c>
      <c r="F750" s="7" t="s">
        <v>209</v>
      </c>
      <c r="G750" s="7" t="s">
        <v>6</v>
      </c>
      <c r="H750" s="12">
        <v>34</v>
      </c>
      <c r="I750" s="8" t="s">
        <v>8</v>
      </c>
      <c r="J750" s="12">
        <v>8</v>
      </c>
      <c r="K750" s="8" t="s">
        <v>10</v>
      </c>
      <c r="L750" s="7">
        <v>2021</v>
      </c>
      <c r="M750" s="8" t="s">
        <v>6</v>
      </c>
      <c r="N750" s="8" t="s">
        <v>12</v>
      </c>
      <c r="O750" s="7" t="s">
        <v>210</v>
      </c>
      <c r="P750" s="13" t="str">
        <f t="shared" si="22"/>
        <v>Kingston Roberts M., Kumari S., Anguraj P., "Certain investigations on recent advances in the design of decoding algorithms using low-density parity-check codes and its applications", International Journal of Communication Systems, 34, (8),2021, DOI: 10.1002/dac.4765</v>
      </c>
      <c r="Q750" s="11" t="str">
        <f t="shared" si="23"/>
        <v>Kingston Roberts M., Kumari S., Anguraj P., "Certain investigations on recent advances in the design of decoding algorithms using low-density parity-check codes and its applications", International Journal of Communication Systems, 34, (8),2021, DOI: 10.1002/dac.4765</v>
      </c>
      <c r="R750" s="32" t="s">
        <v>211</v>
      </c>
      <c r="S750" s="6"/>
      <c r="T750" s="11"/>
      <c r="U750" s="8"/>
      <c r="V750" s="8" t="s">
        <v>56</v>
      </c>
      <c r="W750" s="8"/>
      <c r="X750" s="8" t="s">
        <v>17360</v>
      </c>
      <c r="Y750" s="8"/>
      <c r="Z750" s="116"/>
      <c r="AA750" s="116"/>
      <c r="AB750" s="116"/>
      <c r="AC750" s="116"/>
      <c r="AD750" s="116"/>
      <c r="AE750" s="116"/>
      <c r="AF750" s="116"/>
      <c r="AG750" s="116"/>
    </row>
    <row r="751" spans="1:33" ht="75" hidden="1" x14ac:dyDescent="0.2">
      <c r="A751" s="8">
        <v>748</v>
      </c>
      <c r="B751" s="11" t="s">
        <v>14660</v>
      </c>
      <c r="C751" s="11" t="s">
        <v>2</v>
      </c>
      <c r="D751" s="13" t="s">
        <v>120</v>
      </c>
      <c r="E751" s="7" t="s">
        <v>4</v>
      </c>
      <c r="F751" s="7" t="s">
        <v>121</v>
      </c>
      <c r="G751" s="7" t="s">
        <v>6</v>
      </c>
      <c r="H751" s="12">
        <v>146</v>
      </c>
      <c r="I751" s="8"/>
      <c r="J751" s="12"/>
      <c r="K751" s="8" t="s">
        <v>52</v>
      </c>
      <c r="L751" s="7">
        <v>2021</v>
      </c>
      <c r="M751" s="8" t="s">
        <v>6</v>
      </c>
      <c r="N751" s="8" t="s">
        <v>12</v>
      </c>
      <c r="O751" s="7" t="s">
        <v>122</v>
      </c>
      <c r="P751" s="13" t="str">
        <f t="shared" si="22"/>
        <v>Nisar K.S., Jothimani K., Kaliraj K., Ravichandran C., "An analysis of controllability results for nonlinear Hilfer neutral fractional derivatives with non-dense domain", Chaos, Solitons and Fractals, 146,2021, DOI: 10.1016/j.chaos.2021.110915</v>
      </c>
      <c r="Q751" s="11" t="str">
        <f t="shared" si="23"/>
        <v>Nisar K.S., Jothimani K., Kaliraj K., Ravichandran C., "An analysis of controllability results for nonlinear Hilfer neutral fractional derivatives with non-dense domain", Chaos, Solitons and Fractals, 146,2021, DOI: 10.1016/j.chaos.2021.110915</v>
      </c>
      <c r="R751" s="32" t="s">
        <v>123</v>
      </c>
      <c r="S751" s="6"/>
      <c r="T751" s="11"/>
      <c r="U751" s="8"/>
      <c r="V751" s="8" t="s">
        <v>4871</v>
      </c>
      <c r="W751" s="8"/>
      <c r="X751" s="8" t="s">
        <v>17360</v>
      </c>
      <c r="Y751" s="8"/>
      <c r="Z751" s="116"/>
      <c r="AA751" s="116"/>
      <c r="AB751" s="116"/>
      <c r="AC751" s="116"/>
      <c r="AD751" s="116"/>
      <c r="AE751" s="116"/>
      <c r="AF751" s="116"/>
      <c r="AG751" s="116"/>
    </row>
    <row r="752" spans="1:33" ht="75" hidden="1" x14ac:dyDescent="0.2">
      <c r="A752" s="8">
        <v>749</v>
      </c>
      <c r="B752" s="11" t="s">
        <v>17373</v>
      </c>
      <c r="C752" s="11" t="s">
        <v>2</v>
      </c>
      <c r="D752" s="13" t="s">
        <v>335</v>
      </c>
      <c r="E752" s="7" t="s">
        <v>4</v>
      </c>
      <c r="F752" s="7" t="s">
        <v>336</v>
      </c>
      <c r="G752" s="7" t="s">
        <v>6</v>
      </c>
      <c r="H752" s="12">
        <v>383</v>
      </c>
      <c r="I752" s="8"/>
      <c r="J752" s="12"/>
      <c r="K752" s="8" t="s">
        <v>52</v>
      </c>
      <c r="L752" s="7">
        <v>2021</v>
      </c>
      <c r="M752" s="8" t="s">
        <v>6</v>
      </c>
      <c r="N752" s="8" t="s">
        <v>12</v>
      </c>
      <c r="O752" s="7" t="s">
        <v>337</v>
      </c>
      <c r="P752" s="13" t="str">
        <f t="shared" si="22"/>
        <v>Venkatesh S., Sivapirakasam S.P., Sakthivel M., Ganeshkumar S., Mahendhira Prabhu M., Naveenkumar M., "Experimental and numerical investigation in the series arrangement square cyclone separator", Powder Technology, 383,2021, DOI: 10.1016/j.powtec.2021.01.031</v>
      </c>
      <c r="Q752" s="11" t="str">
        <f t="shared" si="23"/>
        <v>Venkatesh S., Sivapirakasam S.P., Sakthivel M., Ganeshkumar S., Mahendhira Prabhu M., Naveenkumar M., "Experimental and numerical investigation in the series arrangement square cyclone separator", Powder Technology, 383,2021, DOI: 10.1016/j.powtec.2021.01.031</v>
      </c>
      <c r="R752" s="32" t="s">
        <v>338</v>
      </c>
      <c r="S752" s="6"/>
      <c r="T752" s="11"/>
      <c r="U752" s="8"/>
      <c r="V752" s="8" t="s">
        <v>149</v>
      </c>
      <c r="W752" s="8"/>
      <c r="X752" s="8" t="s">
        <v>17360</v>
      </c>
      <c r="Y752" s="8"/>
      <c r="Z752" s="116"/>
      <c r="AA752" s="116"/>
      <c r="AB752" s="116"/>
      <c r="AC752" s="116"/>
      <c r="AD752" s="116"/>
      <c r="AE752" s="116"/>
      <c r="AF752" s="116"/>
      <c r="AG752" s="116"/>
    </row>
    <row r="753" spans="1:33" ht="90" hidden="1" x14ac:dyDescent="0.2">
      <c r="A753" s="8">
        <v>750</v>
      </c>
      <c r="B753" s="11" t="s">
        <v>17374</v>
      </c>
      <c r="C753" s="11" t="s">
        <v>2</v>
      </c>
      <c r="D753" s="13" t="s">
        <v>426</v>
      </c>
      <c r="E753" s="7" t="s">
        <v>4</v>
      </c>
      <c r="F753" s="7" t="s">
        <v>88</v>
      </c>
      <c r="G753" s="7" t="s">
        <v>6</v>
      </c>
      <c r="H753" s="12">
        <v>118</v>
      </c>
      <c r="I753" s="8" t="s">
        <v>8</v>
      </c>
      <c r="J753" s="12">
        <v>2</v>
      </c>
      <c r="K753" s="8" t="s">
        <v>10</v>
      </c>
      <c r="L753" s="7">
        <v>2021</v>
      </c>
      <c r="M753" s="8" t="s">
        <v>6</v>
      </c>
      <c r="N753" s="8" t="s">
        <v>12</v>
      </c>
      <c r="O753" s="7" t="s">
        <v>427</v>
      </c>
      <c r="P753" s="13" t="str">
        <f t="shared" si="22"/>
        <v>Nandalal V., Anand Kumar V., "Design and Analysis of (5, 10) Regular LDPC Encoder Using MRP Technique", Wireless Personal Communications, 118, (2),2021, DOI: 10.1007/s11277-021-08075-1</v>
      </c>
      <c r="Q753" s="11" t="str">
        <f t="shared" si="23"/>
        <v>Nandalal V., Anand Kumar V., "Design and Analysis of (5, 10) Regular LDPC Encoder Using MRP Technique", Wireless Personal Communications, 118, (2),2021, DOI: 10.1007/s11277-021-08075-1</v>
      </c>
      <c r="R753" s="32" t="s">
        <v>428</v>
      </c>
      <c r="S753" s="6"/>
      <c r="T753" s="11"/>
      <c r="U753" s="8"/>
      <c r="V753" s="8" t="s">
        <v>56</v>
      </c>
      <c r="W753" s="8"/>
      <c r="X753" s="8" t="s">
        <v>17360</v>
      </c>
      <c r="Y753" s="8"/>
      <c r="Z753" s="116"/>
      <c r="AA753" s="116"/>
      <c r="AB753" s="116"/>
      <c r="AC753" s="116"/>
      <c r="AD753" s="116"/>
      <c r="AE753" s="116"/>
      <c r="AF753" s="116"/>
      <c r="AG753" s="116"/>
    </row>
    <row r="754" spans="1:33" ht="75" hidden="1" x14ac:dyDescent="0.2">
      <c r="A754" s="8">
        <v>751</v>
      </c>
      <c r="B754" s="11" t="s">
        <v>14715</v>
      </c>
      <c r="C754" s="11" t="s">
        <v>2</v>
      </c>
      <c r="D754" s="13" t="s">
        <v>134</v>
      </c>
      <c r="E754" s="7" t="s">
        <v>4</v>
      </c>
      <c r="F754" s="7" t="s">
        <v>135</v>
      </c>
      <c r="G754" s="7" t="s">
        <v>6</v>
      </c>
      <c r="H754" s="12">
        <v>29</v>
      </c>
      <c r="I754" s="8" t="s">
        <v>8</v>
      </c>
      <c r="J754" s="12">
        <v>3</v>
      </c>
      <c r="K754" s="8" t="s">
        <v>10</v>
      </c>
      <c r="L754" s="7">
        <v>2021</v>
      </c>
      <c r="M754" s="8" t="s">
        <v>6</v>
      </c>
      <c r="N754" s="8" t="s">
        <v>12</v>
      </c>
      <c r="O754" s="7" t="s">
        <v>136</v>
      </c>
      <c r="P754" s="13" t="str">
        <f t="shared" si="22"/>
        <v>Haldorai A., Murugan S., Ramu A., "Evolution, challenges, and application of intelligent ICT education: An overview", Computer Applications in Engineering Education, 29, (3),2021, DOI: 10.1002/cae.22217</v>
      </c>
      <c r="Q754" s="11" t="str">
        <f t="shared" si="23"/>
        <v>Haldorai A., Murugan S., Ramu A., "Evolution, challenges, and application of intelligent ICT education: An overview", Computer Applications in Engineering Education, 29, (3),2021, DOI: 10.1002/cae.22217</v>
      </c>
      <c r="R754" s="32" t="s">
        <v>137</v>
      </c>
      <c r="S754" s="6"/>
      <c r="T754" s="11"/>
      <c r="U754" s="8"/>
      <c r="V754" s="8" t="s">
        <v>80</v>
      </c>
      <c r="W754" s="8"/>
      <c r="X754" s="8" t="s">
        <v>17360</v>
      </c>
      <c r="Y754" s="8"/>
      <c r="Z754" s="116"/>
      <c r="AA754" s="116"/>
      <c r="AB754" s="116"/>
      <c r="AC754" s="116"/>
      <c r="AD754" s="116"/>
      <c r="AE754" s="116"/>
      <c r="AF754" s="116"/>
      <c r="AG754" s="116"/>
    </row>
    <row r="755" spans="1:33" ht="75" hidden="1" x14ac:dyDescent="0.2">
      <c r="A755" s="8">
        <v>752</v>
      </c>
      <c r="B755" s="11" t="s">
        <v>17375</v>
      </c>
      <c r="C755" s="11" t="s">
        <v>2</v>
      </c>
      <c r="D755" s="13" t="s">
        <v>176</v>
      </c>
      <c r="E755" s="7" t="s">
        <v>4</v>
      </c>
      <c r="F755" s="7" t="s">
        <v>177</v>
      </c>
      <c r="G755" s="7" t="s">
        <v>6</v>
      </c>
      <c r="H755" s="12">
        <v>16</v>
      </c>
      <c r="I755" s="8" t="s">
        <v>8</v>
      </c>
      <c r="J755" s="12">
        <v>2</v>
      </c>
      <c r="K755" s="8" t="s">
        <v>10</v>
      </c>
      <c r="L755" s="7">
        <v>2021</v>
      </c>
      <c r="M755" s="8" t="s">
        <v>6</v>
      </c>
      <c r="N755" s="8" t="s">
        <v>12</v>
      </c>
      <c r="O755" s="7" t="s">
        <v>178</v>
      </c>
      <c r="P755" s="13" t="str">
        <f t="shared" si="22"/>
        <v>Gokila A., Ayyappan S., "Quantum chemical insight properties of glyphosine(N, N-Bis (phosphonomethyl) glycine) – a combined hf and density functional study", Digest Journal of Nanomaterials and Biostructures, 16, (2),2021, DOI: 10.15251/DJNB.2021.162.535</v>
      </c>
      <c r="Q755" s="11" t="str">
        <f t="shared" si="23"/>
        <v>Gokila A., Ayyappan S., "Quantum chemical insight properties of glyphosine(N, N-Bis (phosphonomethyl) glycine) – a combined hf and density functional study", Digest Journal of Nanomaterials and Biostructures, 16, (2),2021, DOI: 10.15251/DJNB.2021.162.535</v>
      </c>
      <c r="R755" s="32" t="s">
        <v>179</v>
      </c>
      <c r="S755" s="6"/>
      <c r="T755" s="11"/>
      <c r="U755" s="8"/>
      <c r="V755" s="8" t="s">
        <v>4871</v>
      </c>
      <c r="W755" s="8"/>
      <c r="X755" s="8" t="s">
        <v>17360</v>
      </c>
      <c r="Y755" s="8"/>
      <c r="Z755" s="116"/>
      <c r="AA755" s="116"/>
      <c r="AB755" s="116"/>
      <c r="AC755" s="116"/>
      <c r="AD755" s="116"/>
      <c r="AE755" s="116"/>
      <c r="AF755" s="116"/>
      <c r="AG755" s="116"/>
    </row>
    <row r="756" spans="1:33" ht="90" hidden="1" x14ac:dyDescent="0.2">
      <c r="A756" s="8">
        <v>753</v>
      </c>
      <c r="B756" s="11" t="s">
        <v>17376</v>
      </c>
      <c r="C756" s="11" t="s">
        <v>2</v>
      </c>
      <c r="D756" s="13" t="s">
        <v>87</v>
      </c>
      <c r="E756" s="7" t="s">
        <v>4</v>
      </c>
      <c r="F756" s="7" t="s">
        <v>88</v>
      </c>
      <c r="G756" s="7" t="s">
        <v>6</v>
      </c>
      <c r="H756" s="12">
        <v>117</v>
      </c>
      <c r="I756" s="8" t="s">
        <v>8</v>
      </c>
      <c r="J756" s="12">
        <v>4</v>
      </c>
      <c r="K756" s="8" t="s">
        <v>10</v>
      </c>
      <c r="L756" s="7">
        <v>2021</v>
      </c>
      <c r="M756" s="8" t="s">
        <v>6</v>
      </c>
      <c r="N756" s="8" t="s">
        <v>12</v>
      </c>
      <c r="O756" s="7" t="s">
        <v>89</v>
      </c>
      <c r="P756" s="13" t="str">
        <f t="shared" si="22"/>
        <v>Yang C.-Y., Sharif M., Ravana S.D., Haldorai A., "Big Cloud Innovation for Sustainable Wireless Management", Wireless Personal Communications, 117, (4),2021, DOI: 10.1007/s11277-021-08250-4</v>
      </c>
      <c r="Q756" s="11" t="str">
        <f t="shared" si="23"/>
        <v>Yang C.-Y., Sharif M., Ravana S.D., Haldorai A., "Big Cloud Innovation for Sustainable Wireless Management", Wireless Personal Communications, 117, (4),2021, DOI: 10.1007/s11277-021-08250-4</v>
      </c>
      <c r="R756" s="32" t="s">
        <v>90</v>
      </c>
      <c r="S756" s="6"/>
      <c r="T756" s="11"/>
      <c r="U756" s="8"/>
      <c r="V756" s="8" t="s">
        <v>80</v>
      </c>
      <c r="W756" s="8"/>
      <c r="X756" s="8" t="s">
        <v>17360</v>
      </c>
      <c r="Y756" s="8"/>
      <c r="Z756" s="116"/>
      <c r="AA756" s="116"/>
      <c r="AB756" s="116"/>
      <c r="AC756" s="116"/>
      <c r="AD756" s="116"/>
      <c r="AE756" s="116"/>
      <c r="AF756" s="116"/>
      <c r="AG756" s="116"/>
    </row>
    <row r="757" spans="1:33" ht="90" hidden="1" x14ac:dyDescent="0.2">
      <c r="A757" s="8">
        <v>754</v>
      </c>
      <c r="B757" s="11" t="s">
        <v>17059</v>
      </c>
      <c r="C757" s="11" t="s">
        <v>2</v>
      </c>
      <c r="D757" s="13" t="s">
        <v>439</v>
      </c>
      <c r="E757" s="7" t="s">
        <v>4</v>
      </c>
      <c r="F757" s="7" t="s">
        <v>88</v>
      </c>
      <c r="G757" s="7" t="s">
        <v>6</v>
      </c>
      <c r="H757" s="12">
        <v>117</v>
      </c>
      <c r="I757" s="8" t="s">
        <v>8</v>
      </c>
      <c r="J757" s="12">
        <v>4</v>
      </c>
      <c r="K757" s="8" t="s">
        <v>10</v>
      </c>
      <c r="L757" s="7">
        <v>2021</v>
      </c>
      <c r="M757" s="8" t="s">
        <v>6</v>
      </c>
      <c r="N757" s="8" t="s">
        <v>12</v>
      </c>
      <c r="O757" s="7" t="s">
        <v>440</v>
      </c>
      <c r="P757" s="13" t="str">
        <f t="shared" si="22"/>
        <v>Subha R., Haldorai A., Ramu A., "An Optimal Approach to Enhance Context Aware Description Administration Service for Cloud Robots in a Deep Learning Environment", Wireless Personal Communications, 117, (4),2021, DOI: 10.1007/s11277-021-08073-3</v>
      </c>
      <c r="Q757" s="11" t="str">
        <f t="shared" si="23"/>
        <v>Subha R., Haldorai A., Ramu A., "An Optimal Approach to Enhance Context Aware Description Administration Service for Cloud Robots in a Deep Learning Environment", Wireless Personal Communications, 117, (4),2021, DOI: 10.1007/s11277-021-08073-3</v>
      </c>
      <c r="R757" s="32" t="s">
        <v>441</v>
      </c>
      <c r="S757" s="6"/>
      <c r="T757" s="11"/>
      <c r="U757" s="8"/>
      <c r="V757" s="8" t="s">
        <v>80</v>
      </c>
      <c r="W757" s="8"/>
      <c r="X757" s="8" t="s">
        <v>17360</v>
      </c>
      <c r="Y757" s="8"/>
      <c r="Z757" s="116"/>
      <c r="AA757" s="116"/>
      <c r="AB757" s="116"/>
      <c r="AC757" s="116"/>
      <c r="AD757" s="116"/>
      <c r="AE757" s="116"/>
      <c r="AF757" s="116"/>
      <c r="AG757" s="116"/>
    </row>
    <row r="758" spans="1:33" ht="90" hidden="1" x14ac:dyDescent="0.2">
      <c r="A758" s="8">
        <v>755</v>
      </c>
      <c r="B758" s="11" t="s">
        <v>17377</v>
      </c>
      <c r="C758" s="11" t="s">
        <v>2</v>
      </c>
      <c r="D758" s="13" t="s">
        <v>389</v>
      </c>
      <c r="E758" s="7" t="s">
        <v>4</v>
      </c>
      <c r="F758" s="7" t="s">
        <v>172</v>
      </c>
      <c r="G758" s="7" t="s">
        <v>6</v>
      </c>
      <c r="H758" s="12">
        <v>27</v>
      </c>
      <c r="I758" s="8" t="s">
        <v>8</v>
      </c>
      <c r="J758" s="12">
        <v>3</v>
      </c>
      <c r="K758" s="8" t="s">
        <v>10</v>
      </c>
      <c r="L758" s="7">
        <v>2021</v>
      </c>
      <c r="M758" s="8" t="s">
        <v>6</v>
      </c>
      <c r="N758" s="8" t="s">
        <v>12</v>
      </c>
      <c r="O758" s="7" t="s">
        <v>390</v>
      </c>
      <c r="P758" s="13" t="str">
        <f t="shared" si="22"/>
        <v>Dhanasekaran S., Ramesh J., "Channel estimation using spatial partitioning with coalitional game theory (SPCGT) in wireless communication", Wireless Networks, 27, (3),2021, DOI: 10.1007/s11276-020-02528-4</v>
      </c>
      <c r="Q758" s="11" t="str">
        <f t="shared" si="23"/>
        <v>Dhanasekaran S., Ramesh J., "Channel estimation using spatial partitioning with coalitional game theory (SPCGT) in wireless communication", Wireless Networks, 27, (3),2021, DOI: 10.1007/s11276-020-02528-4</v>
      </c>
      <c r="R758" s="32" t="s">
        <v>391</v>
      </c>
      <c r="S758" s="6"/>
      <c r="T758" s="11"/>
      <c r="U758" s="8"/>
      <c r="V758" s="8" t="s">
        <v>56</v>
      </c>
      <c r="W758" s="8"/>
      <c r="X758" s="8" t="s">
        <v>17360</v>
      </c>
      <c r="Y758" s="8"/>
      <c r="Z758" s="116"/>
      <c r="AA758" s="116"/>
      <c r="AB758" s="116"/>
      <c r="AC758" s="116"/>
      <c r="AD758" s="116"/>
      <c r="AE758" s="116"/>
      <c r="AF758" s="116"/>
      <c r="AG758" s="116"/>
    </row>
    <row r="759" spans="1:33" ht="90" hidden="1" x14ac:dyDescent="0.2">
      <c r="A759" s="8">
        <v>756</v>
      </c>
      <c r="B759" s="11" t="s">
        <v>17378</v>
      </c>
      <c r="C759" s="11" t="s">
        <v>2</v>
      </c>
      <c r="D759" s="13" t="s">
        <v>409</v>
      </c>
      <c r="E759" s="7" t="s">
        <v>4</v>
      </c>
      <c r="F759" s="7" t="s">
        <v>88</v>
      </c>
      <c r="G759" s="7" t="s">
        <v>6</v>
      </c>
      <c r="H759" s="12">
        <v>117</v>
      </c>
      <c r="I759" s="8" t="s">
        <v>8</v>
      </c>
      <c r="J759" s="12">
        <v>4</v>
      </c>
      <c r="K759" s="8" t="s">
        <v>10</v>
      </c>
      <c r="L759" s="7">
        <v>2021</v>
      </c>
      <c r="M759" s="8" t="s">
        <v>6</v>
      </c>
      <c r="N759" s="8" t="s">
        <v>12</v>
      </c>
      <c r="O759" s="7" t="s">
        <v>410</v>
      </c>
      <c r="P759" s="13" t="str">
        <f t="shared" si="22"/>
        <v>Kumar A., Abhishek K., Liu X., Haldorai A., "An Efficient Privacy-Preserving ID Centric Authentication in IoT Based Cloud Servers for Sustainable Smart Cities", Wireless Personal Communications, 117, (4),2021, DOI: 10.1007/s11277-020-07979-8</v>
      </c>
      <c r="Q759" s="11" t="str">
        <f t="shared" si="23"/>
        <v>Kumar A., Abhishek K., Liu X., Haldorai A., "An Efficient Privacy-Preserving ID Centric Authentication in IoT Based Cloud Servers for Sustainable Smart Cities", Wireless Personal Communications, 117, (4),2021, DOI: 10.1007/s11277-020-07979-8</v>
      </c>
      <c r="R759" s="32" t="s">
        <v>411</v>
      </c>
      <c r="S759" s="6"/>
      <c r="T759" s="11"/>
      <c r="U759" s="8"/>
      <c r="V759" s="8" t="s">
        <v>80</v>
      </c>
      <c r="W759" s="8"/>
      <c r="X759" s="8" t="s">
        <v>17360</v>
      </c>
      <c r="Y759" s="8"/>
      <c r="Z759" s="116"/>
      <c r="AA759" s="116"/>
      <c r="AB759" s="116"/>
      <c r="AC759" s="116"/>
      <c r="AD759" s="116"/>
      <c r="AE759" s="116"/>
      <c r="AF759" s="116"/>
      <c r="AG759" s="116"/>
    </row>
    <row r="760" spans="1:33" ht="90" hidden="1" x14ac:dyDescent="0.2">
      <c r="A760" s="8">
        <v>757</v>
      </c>
      <c r="B760" s="11" t="s">
        <v>16452</v>
      </c>
      <c r="C760" s="11" t="s">
        <v>2</v>
      </c>
      <c r="D760" s="13" t="s">
        <v>418</v>
      </c>
      <c r="E760" s="7" t="s">
        <v>4</v>
      </c>
      <c r="F760" s="7" t="s">
        <v>88</v>
      </c>
      <c r="G760" s="7" t="s">
        <v>6</v>
      </c>
      <c r="H760" s="12">
        <v>117</v>
      </c>
      <c r="I760" s="8" t="s">
        <v>8</v>
      </c>
      <c r="J760" s="12">
        <v>4</v>
      </c>
      <c r="K760" s="8" t="s">
        <v>10</v>
      </c>
      <c r="L760" s="7">
        <v>2021</v>
      </c>
      <c r="M760" s="8" t="s">
        <v>6</v>
      </c>
      <c r="N760" s="8" t="s">
        <v>12</v>
      </c>
      <c r="O760" s="7" t="s">
        <v>419</v>
      </c>
      <c r="P760" s="13" t="str">
        <f t="shared" si="22"/>
        <v>Durai K.N., Subha R., Haldorai A., "A Novel Method to Detect and Prevent SQLIA Using Ontology to Cloud Web Security", Wireless Personal Communications, 117, (4),2021, DOI: 10.1007/s11277-020-07243-z</v>
      </c>
      <c r="Q760" s="11" t="str">
        <f t="shared" si="23"/>
        <v>Durai K.N., Subha R., Haldorai A., "A Novel Method to Detect and Prevent SQLIA Using Ontology to Cloud Web Security", Wireless Personal Communications, 117, (4),2021, DOI: 10.1007/s11277-020-07243-z</v>
      </c>
      <c r="R760" s="32" t="s">
        <v>420</v>
      </c>
      <c r="S760" s="6"/>
      <c r="T760" s="11"/>
      <c r="U760" s="8"/>
      <c r="V760" s="8" t="s">
        <v>80</v>
      </c>
      <c r="W760" s="8"/>
      <c r="X760" s="8" t="s">
        <v>17360</v>
      </c>
      <c r="Y760" s="8"/>
      <c r="Z760" s="116"/>
      <c r="AA760" s="116"/>
      <c r="AB760" s="116"/>
      <c r="AC760" s="116"/>
      <c r="AD760" s="116"/>
      <c r="AE760" s="116"/>
      <c r="AF760" s="116"/>
      <c r="AG760" s="116"/>
    </row>
    <row r="761" spans="1:33" ht="75" hidden="1" x14ac:dyDescent="0.2">
      <c r="A761" s="8">
        <v>758</v>
      </c>
      <c r="B761" s="11" t="s">
        <v>17379</v>
      </c>
      <c r="C761" s="11" t="s">
        <v>2</v>
      </c>
      <c r="D761" s="13" t="s">
        <v>443</v>
      </c>
      <c r="E761" s="7" t="s">
        <v>4</v>
      </c>
      <c r="F761" s="7" t="s">
        <v>444</v>
      </c>
      <c r="G761" s="7" t="s">
        <v>6</v>
      </c>
      <c r="H761" s="12">
        <v>17</v>
      </c>
      <c r="I761" s="8" t="s">
        <v>8</v>
      </c>
      <c r="J761" s="12">
        <v>2</v>
      </c>
      <c r="K761" s="8" t="s">
        <v>10</v>
      </c>
      <c r="L761" s="7">
        <v>2021</v>
      </c>
      <c r="M761" s="8" t="s">
        <v>6</v>
      </c>
      <c r="N761" s="8" t="s">
        <v>12</v>
      </c>
      <c r="O761" s="7" t="s">
        <v>445</v>
      </c>
      <c r="P761" s="13" t="str">
        <f t="shared" si="22"/>
        <v>Haldorai A., Chen M.-Y., Onn C.C., Ramu A., "Guest editorial", International Journal of Pervasive Computing and Communications, 17, (2),2021, DOI: 10.1108/IJPCC-04-2021-214</v>
      </c>
      <c r="Q761" s="11" t="str">
        <f t="shared" si="23"/>
        <v>Haldorai A., Chen M.-Y., Onn C.C., Ramu A., "Guest editorial", International Journal of Pervasive Computing and Communications, 17, (2),2021, DOI: 10.1108/IJPCC-04-2021-214</v>
      </c>
      <c r="R761" s="32" t="s">
        <v>446</v>
      </c>
      <c r="S761" s="6"/>
      <c r="T761" s="11"/>
      <c r="U761" s="8"/>
      <c r="V761" s="8" t="s">
        <v>80</v>
      </c>
      <c r="W761" s="8"/>
      <c r="X761" s="8" t="s">
        <v>17360</v>
      </c>
      <c r="Y761" s="8"/>
      <c r="Z761" s="116"/>
      <c r="AA761" s="116"/>
      <c r="AB761" s="116"/>
      <c r="AC761" s="116"/>
      <c r="AD761" s="116"/>
      <c r="AE761" s="116"/>
      <c r="AF761" s="116"/>
      <c r="AG761" s="116"/>
    </row>
    <row r="762" spans="1:33" ht="75" hidden="1" x14ac:dyDescent="0.2">
      <c r="A762" s="8">
        <v>759</v>
      </c>
      <c r="B762" s="11" t="s">
        <v>17380</v>
      </c>
      <c r="C762" s="11" t="s">
        <v>2</v>
      </c>
      <c r="D762" s="13" t="s">
        <v>267</v>
      </c>
      <c r="E762" s="7" t="s">
        <v>4</v>
      </c>
      <c r="F762" s="7" t="s">
        <v>65</v>
      </c>
      <c r="G762" s="7"/>
      <c r="H762" s="12"/>
      <c r="I762" s="8"/>
      <c r="J762" s="12"/>
      <c r="K762" s="8" t="s">
        <v>52</v>
      </c>
      <c r="L762" s="7">
        <v>2021</v>
      </c>
      <c r="M762" s="8" t="s">
        <v>6</v>
      </c>
      <c r="N762" s="8" t="s">
        <v>12</v>
      </c>
      <c r="O762" s="7" t="s">
        <v>268</v>
      </c>
      <c r="P762" s="13" t="str">
        <f t="shared" si="22"/>
        <v>Suvitha M., Subha R., "A Survey on Smart Contract Platforms and Features", 2021 7th International Conference on Advanced Computing and Communication Systems, ICACCS 2021,2021, DOI: 10.1109/ICACCS51430.2021.9441970</v>
      </c>
      <c r="Q762" s="11" t="str">
        <f t="shared" si="23"/>
        <v>Suvitha M., Subha R., "A Survey on Smart Contract Platforms and Features", 2021 7th International Conference on Advanced Computing and Communication Systems, ICACCS 2021,2021, DOI: 10.1109/ICACCS51430.2021.9441970</v>
      </c>
      <c r="R762" s="32" t="s">
        <v>269</v>
      </c>
      <c r="S762" s="6"/>
      <c r="T762" s="11"/>
      <c r="U762" s="8"/>
      <c r="V762" s="8" t="s">
        <v>80</v>
      </c>
      <c r="W762" s="8"/>
      <c r="X762" s="8" t="s">
        <v>17360</v>
      </c>
      <c r="Y762" s="8"/>
      <c r="Z762" s="116"/>
      <c r="AA762" s="116"/>
      <c r="AB762" s="116"/>
      <c r="AC762" s="116"/>
      <c r="AD762" s="116"/>
      <c r="AE762" s="116"/>
      <c r="AF762" s="116"/>
      <c r="AG762" s="116"/>
    </row>
    <row r="763" spans="1:33" ht="75" hidden="1" x14ac:dyDescent="0.2">
      <c r="A763" s="8">
        <v>760</v>
      </c>
      <c r="B763" s="11" t="s">
        <v>17381</v>
      </c>
      <c r="C763" s="11" t="s">
        <v>2</v>
      </c>
      <c r="D763" s="13" t="s">
        <v>253</v>
      </c>
      <c r="E763" s="7" t="s">
        <v>4</v>
      </c>
      <c r="F763" s="7" t="s">
        <v>65</v>
      </c>
      <c r="G763" s="7"/>
      <c r="H763" s="12"/>
      <c r="I763" s="8"/>
      <c r="J763" s="12"/>
      <c r="K763" s="8" t="s">
        <v>52</v>
      </c>
      <c r="L763" s="7">
        <v>2021</v>
      </c>
      <c r="M763" s="8" t="s">
        <v>6</v>
      </c>
      <c r="N763" s="8" t="s">
        <v>12</v>
      </c>
      <c r="O763" s="7" t="s">
        <v>254</v>
      </c>
      <c r="P763" s="13" t="str">
        <f t="shared" si="22"/>
        <v>Sreemathy J., Brindha R., Selva Nagalakshmi M., Suvekha N., Karthick Ragul N., Praveennandha M., "Overview of ETL Tools and Talend-Data Integration", 2021 7th International Conference on Advanced Computing and Communication Systems, ICACCS 2021,2021, DOI: 10.1109/ICACCS51430.2021.9441984</v>
      </c>
      <c r="Q763" s="11" t="str">
        <f t="shared" si="23"/>
        <v>Sreemathy J., Brindha R., Selva Nagalakshmi M., Suvekha N., Karthick Ragul N., Praveennandha M., "Overview of ETL Tools and Talend-Data Integration", 2021 7th International Conference on Advanced Computing and Communication Systems, ICACCS 2021,2021, DOI: 10.1109/ICACCS51430.2021.9441984</v>
      </c>
      <c r="R763" s="32" t="s">
        <v>255</v>
      </c>
      <c r="S763" s="6"/>
      <c r="T763" s="11"/>
      <c r="U763" s="8"/>
      <c r="V763" s="8" t="s">
        <v>80</v>
      </c>
      <c r="W763" s="8"/>
      <c r="X763" s="8" t="s">
        <v>17360</v>
      </c>
      <c r="Y763" s="8"/>
      <c r="Z763" s="116"/>
      <c r="AA763" s="116"/>
      <c r="AB763" s="116"/>
      <c r="AC763" s="116"/>
      <c r="AD763" s="116"/>
      <c r="AE763" s="116"/>
      <c r="AF763" s="116"/>
      <c r="AG763" s="116"/>
    </row>
    <row r="764" spans="1:33" ht="75" hidden="1" x14ac:dyDescent="0.2">
      <c r="A764" s="8">
        <v>761</v>
      </c>
      <c r="B764" s="11" t="s">
        <v>17382</v>
      </c>
      <c r="C764" s="11" t="s">
        <v>2</v>
      </c>
      <c r="D764" s="13" t="s">
        <v>294</v>
      </c>
      <c r="E764" s="7" t="s">
        <v>4</v>
      </c>
      <c r="F764" s="7" t="s">
        <v>65</v>
      </c>
      <c r="G764" s="7"/>
      <c r="H764" s="12"/>
      <c r="I764" s="8"/>
      <c r="J764" s="12"/>
      <c r="K764" s="8" t="s">
        <v>52</v>
      </c>
      <c r="L764" s="7">
        <v>2021</v>
      </c>
      <c r="M764" s="8" t="s">
        <v>6</v>
      </c>
      <c r="N764" s="8" t="s">
        <v>12</v>
      </c>
      <c r="O764" s="7" t="s">
        <v>295</v>
      </c>
      <c r="P764" s="13" t="str">
        <f t="shared" si="22"/>
        <v>Keerthika J., Sruthi D., Swathi D., Swetha S., Vinupriya R., "Diagnosis of Breast Cancer using Decision Tree Data Mining Technique", 2021 7th International Conference on Advanced Computing and Communication Systems, ICACCS 2021,2021, DOI: 10.1109/ICACCS51430.2021.9442043</v>
      </c>
      <c r="Q764" s="11" t="str">
        <f t="shared" si="23"/>
        <v>Keerthika J., Sruthi D., Swathi D., Swetha S., Vinupriya R., "Diagnosis of Breast Cancer using Decision Tree Data Mining Technique", 2021 7th International Conference on Advanced Computing and Communication Systems, ICACCS 2021,2021, DOI: 10.1109/ICACCS51430.2021.9442043</v>
      </c>
      <c r="R764" s="32" t="s">
        <v>296</v>
      </c>
      <c r="S764" s="6"/>
      <c r="T764" s="11"/>
      <c r="U764" s="8"/>
      <c r="V764" s="8" t="s">
        <v>80</v>
      </c>
      <c r="W764" s="8"/>
      <c r="X764" s="8" t="s">
        <v>17360</v>
      </c>
      <c r="Y764" s="8"/>
      <c r="Z764" s="116"/>
      <c r="AA764" s="116"/>
      <c r="AB764" s="116"/>
      <c r="AC764" s="116"/>
      <c r="AD764" s="116"/>
      <c r="AE764" s="116"/>
      <c r="AF764" s="116"/>
      <c r="AG764" s="116"/>
    </row>
    <row r="765" spans="1:33" ht="75" hidden="1" x14ac:dyDescent="0.2">
      <c r="A765" s="8">
        <v>762</v>
      </c>
      <c r="B765" s="11" t="s">
        <v>17383</v>
      </c>
      <c r="C765" s="11" t="s">
        <v>2</v>
      </c>
      <c r="D765" s="13" t="s">
        <v>362</v>
      </c>
      <c r="E765" s="7" t="s">
        <v>4</v>
      </c>
      <c r="F765" s="7" t="s">
        <v>65</v>
      </c>
      <c r="G765" s="7"/>
      <c r="H765" s="12"/>
      <c r="I765" s="8"/>
      <c r="J765" s="12"/>
      <c r="K765" s="8" t="s">
        <v>52</v>
      </c>
      <c r="L765" s="7">
        <v>2021</v>
      </c>
      <c r="M765" s="8" t="s">
        <v>6</v>
      </c>
      <c r="N765" s="8" t="s">
        <v>12</v>
      </c>
      <c r="O765" s="7" t="s">
        <v>363</v>
      </c>
      <c r="P765" s="13" t="str">
        <f t="shared" si="22"/>
        <v>Saranya N., Brindha R., Aishwariya N., Kokila R., Matheswaran P., Poongavi P., "Data Migration using ETL Workflow", 2021 7th International Conference on Advanced Computing and Communication Systems, ICACCS 2021,2021, DOI: 10.1109/ICACCS51430.2021.9441840</v>
      </c>
      <c r="Q765" s="11" t="str">
        <f t="shared" si="23"/>
        <v>Saranya N., Brindha R., Aishwariya N., Kokila R., Matheswaran P., Poongavi P., "Data Migration using ETL Workflow", 2021 7th International Conference on Advanced Computing and Communication Systems, ICACCS 2021,2021, DOI: 10.1109/ICACCS51430.2021.9441840</v>
      </c>
      <c r="R765" s="32" t="s">
        <v>364</v>
      </c>
      <c r="S765" s="6"/>
      <c r="T765" s="11"/>
      <c r="U765" s="8"/>
      <c r="V765" s="8" t="s">
        <v>80</v>
      </c>
      <c r="W765" s="8"/>
      <c r="X765" s="8" t="s">
        <v>17360</v>
      </c>
      <c r="Y765" s="8"/>
      <c r="Z765" s="116"/>
      <c r="AA765" s="116"/>
      <c r="AB765" s="116"/>
      <c r="AC765" s="116"/>
      <c r="AD765" s="116"/>
      <c r="AE765" s="116"/>
      <c r="AF765" s="116"/>
      <c r="AG765" s="116"/>
    </row>
    <row r="766" spans="1:33" ht="75" hidden="1" x14ac:dyDescent="0.2">
      <c r="A766" s="8">
        <v>763</v>
      </c>
      <c r="B766" s="11" t="s">
        <v>17384</v>
      </c>
      <c r="C766" s="11" t="s">
        <v>2</v>
      </c>
      <c r="D766" s="13" t="s">
        <v>349</v>
      </c>
      <c r="E766" s="7" t="s">
        <v>4</v>
      </c>
      <c r="F766" s="7" t="s">
        <v>65</v>
      </c>
      <c r="G766" s="7"/>
      <c r="H766" s="12"/>
      <c r="I766" s="8"/>
      <c r="J766" s="12"/>
      <c r="K766" s="8" t="s">
        <v>52</v>
      </c>
      <c r="L766" s="7">
        <v>2021</v>
      </c>
      <c r="M766" s="8" t="s">
        <v>6</v>
      </c>
      <c r="N766" s="8" t="s">
        <v>12</v>
      </c>
      <c r="O766" s="7" t="s">
        <v>350</v>
      </c>
      <c r="P766" s="13" t="str">
        <f t="shared" si="22"/>
        <v>Kumar V.A., Nandalal V., Kousalya M., Madhumitha P., Kamaleshwari R., Selvi N.K., "Implementation of Smart Home Assistance and Surveillance", 2021 7th International Conference on Advanced Computing and Communication Systems, ICACCS 2021,2021, DOI: 10.1109/ICACCS51430.2021.9442055</v>
      </c>
      <c r="Q766" s="11" t="str">
        <f t="shared" si="23"/>
        <v>Kumar V.A., Nandalal V., Kousalya M., Madhumitha P., Kamaleshwari R., Selvi N.K., "Implementation of Smart Home Assistance and Surveillance", 2021 7th International Conference on Advanced Computing and Communication Systems, ICACCS 2021,2021, DOI: 10.1109/ICACCS51430.2021.9442055</v>
      </c>
      <c r="R766" s="32" t="s">
        <v>351</v>
      </c>
      <c r="S766" s="6"/>
      <c r="T766" s="11"/>
      <c r="U766" s="8"/>
      <c r="V766" s="8" t="s">
        <v>56</v>
      </c>
      <c r="W766" s="8"/>
      <c r="X766" s="8" t="s">
        <v>17360</v>
      </c>
      <c r="Y766" s="8"/>
      <c r="Z766" s="116"/>
      <c r="AA766" s="116"/>
      <c r="AB766" s="116"/>
      <c r="AC766" s="116"/>
      <c r="AD766" s="116"/>
      <c r="AE766" s="116"/>
      <c r="AF766" s="116"/>
      <c r="AG766" s="116"/>
    </row>
    <row r="767" spans="1:33" ht="75" hidden="1" x14ac:dyDescent="0.2">
      <c r="A767" s="8">
        <v>764</v>
      </c>
      <c r="B767" s="11" t="s">
        <v>17385</v>
      </c>
      <c r="C767" s="11" t="s">
        <v>2</v>
      </c>
      <c r="D767" s="13" t="s">
        <v>303</v>
      </c>
      <c r="E767" s="7" t="s">
        <v>4</v>
      </c>
      <c r="F767" s="7" t="s">
        <v>65</v>
      </c>
      <c r="G767" s="7"/>
      <c r="H767" s="12"/>
      <c r="I767" s="8"/>
      <c r="J767" s="12"/>
      <c r="K767" s="8" t="s">
        <v>52</v>
      </c>
      <c r="L767" s="7">
        <v>2021</v>
      </c>
      <c r="M767" s="8" t="s">
        <v>6</v>
      </c>
      <c r="N767" s="8" t="s">
        <v>12</v>
      </c>
      <c r="O767" s="7" t="s">
        <v>304</v>
      </c>
      <c r="P767" s="13" t="str">
        <f t="shared" si="22"/>
        <v>Niranjani V., Keerthana R., Mohana Priya B., Nekalya K., Padmanabhan A.K., "System application control based on Hand gesture using Deep learning", 2021 7th International Conference on Advanced Computing and Communication Systems, ICACCS 2021,2021, DOI: 10.1109/ICACCS51430.2021.9441732</v>
      </c>
      <c r="Q767" s="11" t="str">
        <f t="shared" si="23"/>
        <v>Niranjani V., Keerthana R., Mohana Priya B., Nekalya K., Padmanabhan A.K., "System application control based on Hand gesture using Deep learning", 2021 7th International Conference on Advanced Computing and Communication Systems, ICACCS 2021,2021, DOI: 10.1109/ICACCS51430.2021.9441732</v>
      </c>
      <c r="R767" s="32" t="s">
        <v>305</v>
      </c>
      <c r="S767" s="6"/>
      <c r="T767" s="11"/>
      <c r="U767" s="8"/>
      <c r="V767" s="8" t="s">
        <v>80</v>
      </c>
      <c r="W767" s="8"/>
      <c r="X767" s="8" t="s">
        <v>17360</v>
      </c>
      <c r="Y767" s="8"/>
      <c r="Z767" s="116"/>
      <c r="AA767" s="116"/>
      <c r="AB767" s="116"/>
      <c r="AC767" s="116"/>
      <c r="AD767" s="116"/>
      <c r="AE767" s="116"/>
      <c r="AF767" s="116"/>
      <c r="AG767" s="116"/>
    </row>
    <row r="768" spans="1:33" ht="75" hidden="1" x14ac:dyDescent="0.2">
      <c r="A768" s="8">
        <v>765</v>
      </c>
      <c r="B768" s="11" t="s">
        <v>17386</v>
      </c>
      <c r="C768" s="11" t="s">
        <v>2</v>
      </c>
      <c r="D768" s="13" t="s">
        <v>325</v>
      </c>
      <c r="E768" s="7" t="s">
        <v>4</v>
      </c>
      <c r="F768" s="7" t="s">
        <v>65</v>
      </c>
      <c r="G768" s="7"/>
      <c r="H768" s="12"/>
      <c r="I768" s="8"/>
      <c r="J768" s="12"/>
      <c r="K768" s="8" t="s">
        <v>52</v>
      </c>
      <c r="L768" s="7">
        <v>2021</v>
      </c>
      <c r="M768" s="8" t="s">
        <v>6</v>
      </c>
      <c r="N768" s="8" t="s">
        <v>12</v>
      </c>
      <c r="O768" s="7" t="s">
        <v>326</v>
      </c>
      <c r="P768" s="13" t="str">
        <f t="shared" si="22"/>
        <v>Prasanna C., Subha R., Sreemathy J., Aravindh Ramanathan P., Jainaveen M., "Data Validation and Migration-A Theoretical Perspective", 2021 7th International Conference on Advanced Computing and Communication Systems, ICACCS 2021,2021, DOI: 10.1109/ICACCS51430.2021.9441784</v>
      </c>
      <c r="Q768" s="11" t="str">
        <f t="shared" si="23"/>
        <v>Prasanna C., Subha R., Sreemathy J., Aravindh Ramanathan P., Jainaveen M., "Data Validation and Migration-A Theoretical Perspective", 2021 7th International Conference on Advanced Computing and Communication Systems, ICACCS 2021,2021, DOI: 10.1109/ICACCS51430.2021.9441784</v>
      </c>
      <c r="R768" s="32" t="s">
        <v>327</v>
      </c>
      <c r="S768" s="6"/>
      <c r="T768" s="11"/>
      <c r="U768" s="8"/>
      <c r="V768" s="8" t="s">
        <v>80</v>
      </c>
      <c r="W768" s="8"/>
      <c r="X768" s="8" t="s">
        <v>17360</v>
      </c>
      <c r="Y768" s="8"/>
      <c r="Z768" s="116"/>
      <c r="AA768" s="116"/>
      <c r="AB768" s="116"/>
      <c r="AC768" s="116"/>
      <c r="AD768" s="116"/>
      <c r="AE768" s="116"/>
      <c r="AF768" s="116"/>
      <c r="AG768" s="116"/>
    </row>
    <row r="769" spans="1:33" ht="75" hidden="1" x14ac:dyDescent="0.2">
      <c r="A769" s="8">
        <v>766</v>
      </c>
      <c r="B769" s="11" t="s">
        <v>17387</v>
      </c>
      <c r="C769" s="11" t="s">
        <v>2</v>
      </c>
      <c r="D769" s="13" t="s">
        <v>125</v>
      </c>
      <c r="E769" s="7" t="s">
        <v>4</v>
      </c>
      <c r="F769" s="7" t="s">
        <v>65</v>
      </c>
      <c r="G769" s="7"/>
      <c r="H769" s="12"/>
      <c r="I769" s="8"/>
      <c r="J769" s="12"/>
      <c r="K769" s="8" t="s">
        <v>52</v>
      </c>
      <c r="L769" s="7">
        <v>2021</v>
      </c>
      <c r="M769" s="8" t="s">
        <v>6</v>
      </c>
      <c r="N769" s="8" t="s">
        <v>12</v>
      </c>
      <c r="O769" s="7" t="s">
        <v>126</v>
      </c>
      <c r="P769" s="13" t="str">
        <f t="shared" si="22"/>
        <v>Mayurappriyan P.S., Loganathan N., Shanmugapriya M., Anbarasu P., Sakthi P.K.A., "Evolution of Outcome Based Engineering Education in India - A Case Study", 2021 7th International Conference on Advanced Computing and Communication Systems, ICACCS 2021,2021, DOI: 10.1109/ICACCS51430.2021.9441676</v>
      </c>
      <c r="Q769" s="11" t="str">
        <f t="shared" si="23"/>
        <v>Mayurappriyan P.S., Loganathan N., Shanmugapriya M., Anbarasu P., Sakthi P.K.A., "Evolution of Outcome Based Engineering Education in India - A Case Study", 2021 7th International Conference on Advanced Computing and Communication Systems, ICACCS 2021,2021, DOI: 10.1109/ICACCS51430.2021.9441676</v>
      </c>
      <c r="R769" s="32" t="s">
        <v>127</v>
      </c>
      <c r="S769" s="6"/>
      <c r="T769" s="11"/>
      <c r="U769" s="8"/>
      <c r="V769" s="8" t="s">
        <v>128</v>
      </c>
      <c r="W769" s="8"/>
      <c r="X769" s="8" t="s">
        <v>17360</v>
      </c>
      <c r="Y769" s="8"/>
      <c r="Z769" s="116"/>
      <c r="AA769" s="116"/>
      <c r="AB769" s="116"/>
      <c r="AC769" s="116"/>
      <c r="AD769" s="116"/>
      <c r="AE769" s="116"/>
      <c r="AF769" s="116"/>
      <c r="AG769" s="116"/>
    </row>
    <row r="770" spans="1:33" ht="75" hidden="1" x14ac:dyDescent="0.2">
      <c r="A770" s="8">
        <v>767</v>
      </c>
      <c r="B770" s="11" t="s">
        <v>17388</v>
      </c>
      <c r="C770" s="11" t="s">
        <v>2</v>
      </c>
      <c r="D770" s="13" t="s">
        <v>116</v>
      </c>
      <c r="E770" s="7" t="s">
        <v>4</v>
      </c>
      <c r="F770" s="7" t="s">
        <v>65</v>
      </c>
      <c r="G770" s="7"/>
      <c r="H770" s="12"/>
      <c r="I770" s="8"/>
      <c r="J770" s="12"/>
      <c r="K770" s="8" t="s">
        <v>52</v>
      </c>
      <c r="L770" s="7">
        <v>2021</v>
      </c>
      <c r="M770" s="8" t="s">
        <v>6</v>
      </c>
      <c r="N770" s="8" t="s">
        <v>12</v>
      </c>
      <c r="O770" s="7" t="s">
        <v>117</v>
      </c>
      <c r="P770" s="13" t="str">
        <f t="shared" si="22"/>
        <v>Pradeep R., Myilsamy K., Vijaykumar V.R., Kumar A.S., "An optimized SIR Modeling for Analyzing the Spreading Rate of Covid-19 Pandemic", 2021 7th International Conference on Advanced Computing and Communication Systems, ICACCS 2021,2021, DOI: 10.1109/ICACCS51430.2021.9441791</v>
      </c>
      <c r="Q770" s="11" t="str">
        <f t="shared" si="23"/>
        <v>Pradeep R., Myilsamy K., Vijaykumar V.R., Kumar A.S., "An optimized SIR Modeling for Analyzing the Spreading Rate of Covid-19 Pandemic", 2021 7th International Conference on Advanced Computing and Communication Systems, ICACCS 2021,2021, DOI: 10.1109/ICACCS51430.2021.9441791</v>
      </c>
      <c r="R770" s="32" t="s">
        <v>118</v>
      </c>
      <c r="S770" s="6"/>
      <c r="T770" s="11"/>
      <c r="U770" s="8"/>
      <c r="V770" s="8" t="s">
        <v>56</v>
      </c>
      <c r="W770" s="8"/>
      <c r="X770" s="8" t="s">
        <v>17360</v>
      </c>
      <c r="Y770" s="8"/>
      <c r="Z770" s="116"/>
      <c r="AA770" s="116"/>
      <c r="AB770" s="116"/>
      <c r="AC770" s="116"/>
      <c r="AD770" s="116"/>
      <c r="AE770" s="116"/>
      <c r="AF770" s="116"/>
      <c r="AG770" s="116"/>
    </row>
    <row r="771" spans="1:33" ht="75" hidden="1" x14ac:dyDescent="0.2">
      <c r="A771" s="8">
        <v>768</v>
      </c>
      <c r="B771" s="11" t="s">
        <v>17389</v>
      </c>
      <c r="C771" s="11" t="s">
        <v>2</v>
      </c>
      <c r="D771" s="13" t="s">
        <v>310</v>
      </c>
      <c r="E771" s="7" t="s">
        <v>4</v>
      </c>
      <c r="F771" s="7" t="s">
        <v>65</v>
      </c>
      <c r="G771" s="7"/>
      <c r="H771" s="12"/>
      <c r="I771" s="8"/>
      <c r="J771" s="12"/>
      <c r="K771" s="8" t="s">
        <v>52</v>
      </c>
      <c r="L771" s="7">
        <v>2021</v>
      </c>
      <c r="M771" s="8" t="s">
        <v>6</v>
      </c>
      <c r="N771" s="8" t="s">
        <v>12</v>
      </c>
      <c r="O771" s="7" t="s">
        <v>311</v>
      </c>
      <c r="P771" s="13" t="str">
        <f t="shared" si="22"/>
        <v>Krishnapraseeda V., Geetha Devasena M.S., Venkatesh V., Kousalya A., "Predictive Analytics on Diabetes Data using Machine Learning Techniques", 2021 7th International Conference on Advanced Computing and Communication Systems, ICACCS 2021,2021, DOI: 10.1109/ICACCS51430.2021.9441972</v>
      </c>
      <c r="Q771" s="11" t="str">
        <f t="shared" si="23"/>
        <v>Krishnapraseeda V., Geetha Devasena M.S., Venkatesh V., Kousalya A., "Predictive Analytics on Diabetes Data using Machine Learning Techniques", 2021 7th International Conference on Advanced Computing and Communication Systems, ICACCS 2021,2021, DOI: 10.1109/ICACCS51430.2021.9441972</v>
      </c>
      <c r="R771" s="32" t="s">
        <v>312</v>
      </c>
      <c r="S771" s="6"/>
      <c r="T771" s="11"/>
      <c r="U771" s="8"/>
      <c r="V771" s="18" t="s">
        <v>149</v>
      </c>
      <c r="W771" s="8"/>
      <c r="X771" s="8" t="s">
        <v>17360</v>
      </c>
      <c r="Y771" s="8"/>
      <c r="Z771" s="116"/>
      <c r="AA771" s="116"/>
      <c r="AB771" s="116"/>
      <c r="AC771" s="116"/>
      <c r="AD771" s="116"/>
      <c r="AE771" s="116"/>
      <c r="AF771" s="116"/>
      <c r="AG771" s="116"/>
    </row>
    <row r="772" spans="1:33" ht="75" hidden="1" x14ac:dyDescent="0.2">
      <c r="A772" s="8">
        <v>769</v>
      </c>
      <c r="B772" s="11" t="s">
        <v>17390</v>
      </c>
      <c r="C772" s="11" t="s">
        <v>2</v>
      </c>
      <c r="D772" s="13" t="s">
        <v>366</v>
      </c>
      <c r="E772" s="7" t="s">
        <v>4</v>
      </c>
      <c r="F772" s="7" t="s">
        <v>65</v>
      </c>
      <c r="G772" s="7"/>
      <c r="H772" s="12"/>
      <c r="I772" s="8"/>
      <c r="J772" s="12"/>
      <c r="K772" s="8" t="s">
        <v>52</v>
      </c>
      <c r="L772" s="7">
        <v>2021</v>
      </c>
      <c r="M772" s="8" t="s">
        <v>6</v>
      </c>
      <c r="N772" s="8" t="s">
        <v>12</v>
      </c>
      <c r="O772" s="7" t="s">
        <v>367</v>
      </c>
      <c r="P772" s="13" t="str">
        <f t="shared" ref="P772:P835" si="24">B772&amp;C772&amp;D772&amp;E772&amp;F772&amp;G772&amp;H772&amp;I772&amp;J772&amp;K772&amp;L772&amp;M772&amp;N772&amp;O772</f>
        <v>Prasath N., Sreemathy J., "A New Approach for Cloud Data Migration Technique Using Talend ETL Tool", 2021 7th International Conference on Advanced Computing and Communication Systems, ICACCS 2021,2021, DOI: 10.1109/ICACCS51430.2021.9441898</v>
      </c>
      <c r="Q772" s="11" t="str">
        <f t="shared" ref="Q772:Q835" si="25">P772</f>
        <v>Prasath N., Sreemathy J., "A New Approach for Cloud Data Migration Technique Using Talend ETL Tool", 2021 7th International Conference on Advanced Computing and Communication Systems, ICACCS 2021,2021, DOI: 10.1109/ICACCS51430.2021.9441898</v>
      </c>
      <c r="R772" s="32" t="s">
        <v>368</v>
      </c>
      <c r="S772" s="6"/>
      <c r="T772" s="11"/>
      <c r="U772" s="8"/>
      <c r="V772" s="8" t="s">
        <v>80</v>
      </c>
      <c r="W772" s="8"/>
      <c r="X772" s="8" t="s">
        <v>17360</v>
      </c>
      <c r="Y772" s="8"/>
      <c r="Z772" s="116"/>
      <c r="AA772" s="116"/>
      <c r="AB772" s="116"/>
      <c r="AC772" s="116"/>
      <c r="AD772" s="116"/>
      <c r="AE772" s="116"/>
      <c r="AF772" s="116"/>
      <c r="AG772" s="116"/>
    </row>
    <row r="773" spans="1:33" ht="75" hidden="1" x14ac:dyDescent="0.2">
      <c r="A773" s="8">
        <v>770</v>
      </c>
      <c r="B773" s="11" t="s">
        <v>17391</v>
      </c>
      <c r="C773" s="11" t="s">
        <v>2</v>
      </c>
      <c r="D773" s="13" t="s">
        <v>237</v>
      </c>
      <c r="E773" s="7" t="s">
        <v>4</v>
      </c>
      <c r="F773" s="7" t="s">
        <v>65</v>
      </c>
      <c r="G773" s="7"/>
      <c r="H773" s="12"/>
      <c r="I773" s="8"/>
      <c r="J773" s="12"/>
      <c r="K773" s="8" t="s">
        <v>52</v>
      </c>
      <c r="L773" s="7">
        <v>2021</v>
      </c>
      <c r="M773" s="8" t="s">
        <v>6</v>
      </c>
      <c r="N773" s="8" t="s">
        <v>12</v>
      </c>
      <c r="O773" s="7" t="s">
        <v>238</v>
      </c>
      <c r="P773" s="13" t="str">
        <f t="shared" si="24"/>
        <v>Priyadharshini S., Shanthi S., "A Survey on Detecting Android Malware Using Machine Learning Technique", 2021 7th International Conference on Advanced Computing and Communication Systems, ICACCS 2021,2021, DOI: 10.1109/ICACCS51430.2021.9441712</v>
      </c>
      <c r="Q773" s="11" t="str">
        <f t="shared" si="25"/>
        <v>Priyadharshini S., Shanthi S., "A Survey on Detecting Android Malware Using Machine Learning Technique", 2021 7th International Conference on Advanced Computing and Communication Systems, ICACCS 2021,2021, DOI: 10.1109/ICACCS51430.2021.9441712</v>
      </c>
      <c r="R773" s="32" t="s">
        <v>239</v>
      </c>
      <c r="S773" s="6"/>
      <c r="T773" s="11"/>
      <c r="U773" s="8"/>
      <c r="V773" s="8" t="s">
        <v>80</v>
      </c>
      <c r="W773" s="8"/>
      <c r="X773" s="8" t="s">
        <v>17360</v>
      </c>
      <c r="Y773" s="8"/>
      <c r="Z773" s="116"/>
      <c r="AA773" s="116"/>
      <c r="AB773" s="116"/>
      <c r="AC773" s="116"/>
      <c r="AD773" s="116"/>
      <c r="AE773" s="116"/>
      <c r="AF773" s="116"/>
      <c r="AG773" s="116"/>
    </row>
    <row r="774" spans="1:33" ht="75" hidden="1" x14ac:dyDescent="0.2">
      <c r="A774" s="8">
        <v>771</v>
      </c>
      <c r="B774" s="11" t="s">
        <v>17392</v>
      </c>
      <c r="C774" s="11" t="s">
        <v>2</v>
      </c>
      <c r="D774" s="13" t="s">
        <v>375</v>
      </c>
      <c r="E774" s="7" t="s">
        <v>4</v>
      </c>
      <c r="F774" s="7" t="s">
        <v>65</v>
      </c>
      <c r="G774" s="7"/>
      <c r="H774" s="12"/>
      <c r="I774" s="8"/>
      <c r="J774" s="12"/>
      <c r="K774" s="8" t="s">
        <v>52</v>
      </c>
      <c r="L774" s="7">
        <v>2021</v>
      </c>
      <c r="M774" s="8" t="s">
        <v>6</v>
      </c>
      <c r="N774" s="8" t="s">
        <v>12</v>
      </c>
      <c r="O774" s="7" t="s">
        <v>376</v>
      </c>
      <c r="P774" s="13" t="str">
        <f t="shared" si="24"/>
        <v>Niranjani V., Akshaya V.S., Harish V., Abhishek S., "Block Chaining in Finance and Accounting", 2021 7th International Conference on Advanced Computing and Communication Systems, ICACCS 2021,2021, DOI: 10.1109/ICACCS51430.2021.9442064</v>
      </c>
      <c r="Q774" s="11" t="str">
        <f t="shared" si="25"/>
        <v>Niranjani V., Akshaya V.S., Harish V., Abhishek S., "Block Chaining in Finance and Accounting", 2021 7th International Conference on Advanced Computing and Communication Systems, ICACCS 2021,2021, DOI: 10.1109/ICACCS51430.2021.9442064</v>
      </c>
      <c r="R774" s="32" t="s">
        <v>377</v>
      </c>
      <c r="S774" s="6"/>
      <c r="T774" s="11"/>
      <c r="U774" s="8"/>
      <c r="V774" s="8" t="s">
        <v>80</v>
      </c>
      <c r="W774" s="8"/>
      <c r="X774" s="8" t="s">
        <v>17360</v>
      </c>
      <c r="Y774" s="8"/>
      <c r="Z774" s="116"/>
      <c r="AA774" s="116"/>
      <c r="AB774" s="116"/>
      <c r="AC774" s="116"/>
      <c r="AD774" s="116"/>
      <c r="AE774" s="116"/>
      <c r="AF774" s="116"/>
      <c r="AG774" s="116"/>
    </row>
    <row r="775" spans="1:33" ht="75" hidden="1" x14ac:dyDescent="0.2">
      <c r="A775" s="8">
        <v>772</v>
      </c>
      <c r="B775" s="11" t="s">
        <v>17393</v>
      </c>
      <c r="C775" s="11" t="s">
        <v>2</v>
      </c>
      <c r="D775" s="13" t="s">
        <v>64</v>
      </c>
      <c r="E775" s="7" t="s">
        <v>4</v>
      </c>
      <c r="F775" s="7" t="s">
        <v>65</v>
      </c>
      <c r="G775" s="7"/>
      <c r="H775" s="12"/>
      <c r="I775" s="8"/>
      <c r="J775" s="12"/>
      <c r="K775" s="8" t="s">
        <v>52</v>
      </c>
      <c r="L775" s="7">
        <v>2021</v>
      </c>
      <c r="M775" s="8" t="s">
        <v>6</v>
      </c>
      <c r="N775" s="8" t="s">
        <v>12</v>
      </c>
      <c r="O775" s="7" t="s">
        <v>66</v>
      </c>
      <c r="P775" s="13" t="str">
        <f t="shared" si="24"/>
        <v>Bruntha P.M., Neebha T.M., Dhanasekar S., Pandian S.I.A., Abraham S.S., Kumar S.N., Anitha J., "Lung Nodule Classification using Shallow CNNs and Deep Transfer Learning CNNs", 2021 7th International Conference on Advanced Computing and Communication Systems, ICACCS 2021,2021, DOI: 10.1109/ICACCS51430.2021.9441702</v>
      </c>
      <c r="Q775" s="11" t="str">
        <f t="shared" si="25"/>
        <v>Bruntha P.M., Neebha T.M., Dhanasekar S., Pandian S.I.A., Abraham S.S., Kumar S.N., Anitha J., "Lung Nodule Classification using Shallow CNNs and Deep Transfer Learning CNNs", 2021 7th International Conference on Advanced Computing and Communication Systems, ICACCS 2021,2021, DOI: 10.1109/ICACCS51430.2021.9441702</v>
      </c>
      <c r="R775" s="32" t="s">
        <v>67</v>
      </c>
      <c r="S775" s="6"/>
      <c r="T775" s="11"/>
      <c r="U775" s="8"/>
      <c r="V775" s="8" t="s">
        <v>56</v>
      </c>
      <c r="W775" s="8"/>
      <c r="X775" s="8" t="s">
        <v>17360</v>
      </c>
      <c r="Y775" s="8"/>
      <c r="Z775" s="116"/>
      <c r="AA775" s="116"/>
      <c r="AB775" s="116"/>
      <c r="AC775" s="116"/>
      <c r="AD775" s="116"/>
      <c r="AE775" s="116"/>
      <c r="AF775" s="116"/>
      <c r="AG775" s="116"/>
    </row>
    <row r="776" spans="1:33" ht="75" hidden="1" x14ac:dyDescent="0.2">
      <c r="A776" s="8">
        <v>773</v>
      </c>
      <c r="B776" s="11" t="s">
        <v>17394</v>
      </c>
      <c r="C776" s="11" t="s">
        <v>2</v>
      </c>
      <c r="D776" s="13" t="s">
        <v>195</v>
      </c>
      <c r="E776" s="7" t="s">
        <v>4</v>
      </c>
      <c r="F776" s="7" t="s">
        <v>65</v>
      </c>
      <c r="G776" s="7"/>
      <c r="H776" s="12"/>
      <c r="I776" s="8"/>
      <c r="J776" s="12"/>
      <c r="K776" s="8" t="s">
        <v>52</v>
      </c>
      <c r="L776" s="7">
        <v>2021</v>
      </c>
      <c r="M776" s="8" t="s">
        <v>6</v>
      </c>
      <c r="N776" s="8" t="s">
        <v>12</v>
      </c>
      <c r="O776" s="7" t="s">
        <v>196</v>
      </c>
      <c r="P776" s="13" t="str">
        <f t="shared" si="24"/>
        <v>Kowsalya M., Elakya A., Pradeep R., "Solar Operated PLC Based Automated Irrigation System with Fault Preventer", 2021 7th International Conference on Advanced Computing and Communication Systems, ICACCS 2021,2021, DOI: 10.1109/ICACCS51430.2021.9441796</v>
      </c>
      <c r="Q776" s="11" t="str">
        <f t="shared" si="25"/>
        <v>Kowsalya M., Elakya A., Pradeep R., "Solar Operated PLC Based Automated Irrigation System with Fault Preventer", 2021 7th International Conference on Advanced Computing and Communication Systems, ICACCS 2021,2021, DOI: 10.1109/ICACCS51430.2021.9441796</v>
      </c>
      <c r="R776" s="32" t="s">
        <v>197</v>
      </c>
      <c r="S776" s="6"/>
      <c r="T776" s="11"/>
      <c r="U776" s="8"/>
      <c r="V776" s="8" t="s">
        <v>56</v>
      </c>
      <c r="W776" s="8"/>
      <c r="X776" s="8" t="s">
        <v>17360</v>
      </c>
      <c r="Y776" s="8"/>
      <c r="Z776" s="116"/>
      <c r="AA776" s="116"/>
      <c r="AB776" s="116"/>
      <c r="AC776" s="116"/>
      <c r="AD776" s="116"/>
      <c r="AE776" s="116"/>
      <c r="AF776" s="116"/>
      <c r="AG776" s="116"/>
    </row>
    <row r="777" spans="1:33" ht="75" hidden="1" x14ac:dyDescent="0.2">
      <c r="A777" s="8">
        <v>774</v>
      </c>
      <c r="B777" s="11" t="s">
        <v>17395</v>
      </c>
      <c r="C777" s="11" t="s">
        <v>2</v>
      </c>
      <c r="D777" s="13" t="s">
        <v>249</v>
      </c>
      <c r="E777" s="7" t="s">
        <v>4</v>
      </c>
      <c r="F777" s="7" t="s">
        <v>65</v>
      </c>
      <c r="G777" s="7"/>
      <c r="H777" s="12"/>
      <c r="I777" s="8"/>
      <c r="J777" s="12"/>
      <c r="K777" s="8" t="s">
        <v>52</v>
      </c>
      <c r="L777" s="7">
        <v>2021</v>
      </c>
      <c r="M777" s="8" t="s">
        <v>6</v>
      </c>
      <c r="N777" s="8" t="s">
        <v>12</v>
      </c>
      <c r="O777" s="7" t="s">
        <v>250</v>
      </c>
      <c r="P777" s="13" t="str">
        <f t="shared" si="24"/>
        <v>Velmurugan S., Shanthi G., Raja L., Nirmala S., "Fully Automated Single Window Saline Fluid Flow Control and Automatic Container Changing System", 2021 7th International Conference on Advanced Computing and Communication Systems, ICACCS 2021,2021, DOI: 10.1109/ICACCS51430.2021.9441723</v>
      </c>
      <c r="Q777" s="11" t="str">
        <f t="shared" si="25"/>
        <v>Velmurugan S., Shanthi G., Raja L., Nirmala S., "Fully Automated Single Window Saline Fluid Flow Control and Automatic Container Changing System", 2021 7th International Conference on Advanced Computing and Communication Systems, ICACCS 2021,2021, DOI: 10.1109/ICACCS51430.2021.9441723</v>
      </c>
      <c r="R777" s="32" t="s">
        <v>251</v>
      </c>
      <c r="S777" s="6"/>
      <c r="T777" s="11"/>
      <c r="U777" s="8"/>
      <c r="V777" s="8" t="s">
        <v>56</v>
      </c>
      <c r="W777" s="8"/>
      <c r="X777" s="8" t="s">
        <v>17360</v>
      </c>
      <c r="Y777" s="8"/>
      <c r="Z777" s="116"/>
      <c r="AA777" s="116"/>
      <c r="AB777" s="116"/>
      <c r="AC777" s="116"/>
      <c r="AD777" s="116"/>
      <c r="AE777" s="116"/>
      <c r="AF777" s="116"/>
      <c r="AG777" s="116"/>
    </row>
    <row r="778" spans="1:33" ht="75" hidden="1" x14ac:dyDescent="0.2">
      <c r="A778" s="8">
        <v>775</v>
      </c>
      <c r="B778" s="11" t="s">
        <v>17396</v>
      </c>
      <c r="C778" s="11" t="s">
        <v>2</v>
      </c>
      <c r="D778" s="13" t="s">
        <v>371</v>
      </c>
      <c r="E778" s="7" t="s">
        <v>4</v>
      </c>
      <c r="F778" s="7" t="s">
        <v>65</v>
      </c>
      <c r="G778" s="7"/>
      <c r="H778" s="12"/>
      <c r="I778" s="8"/>
      <c r="J778" s="12"/>
      <c r="K778" s="8" t="s">
        <v>52</v>
      </c>
      <c r="L778" s="7">
        <v>2021</v>
      </c>
      <c r="M778" s="8" t="s">
        <v>6</v>
      </c>
      <c r="N778" s="8" t="s">
        <v>12</v>
      </c>
      <c r="O778" s="7" t="s">
        <v>372</v>
      </c>
      <c r="P778" s="13" t="str">
        <f t="shared" si="24"/>
        <v>Dhanasekar S., Bruntha P.M., Neebha T.M., Arunkumar N., Senathipathi N., Priya C., "An Area Effective OFDM Transceiver System with Multi-Radix FFT/IFFT Algorithm for Wireless Applications", 2021 7th International Conference on Advanced Computing and Communication Systems, ICACCS 2021,2021, DOI: 10.1109/ICACCS51430.2021.9441694</v>
      </c>
      <c r="Q778" s="11" t="str">
        <f t="shared" si="25"/>
        <v>Dhanasekar S., Bruntha P.M., Neebha T.M., Arunkumar N., Senathipathi N., Priya C., "An Area Effective OFDM Transceiver System with Multi-Radix FFT/IFFT Algorithm for Wireless Applications", 2021 7th International Conference on Advanced Computing and Communication Systems, ICACCS 2021,2021, DOI: 10.1109/ICACCS51430.2021.9441694</v>
      </c>
      <c r="R778" s="32" t="s">
        <v>373</v>
      </c>
      <c r="S778" s="6"/>
      <c r="T778" s="11"/>
      <c r="U778" s="8"/>
      <c r="V778" s="8" t="s">
        <v>56</v>
      </c>
      <c r="W778" s="8"/>
      <c r="X778" s="8" t="s">
        <v>17360</v>
      </c>
      <c r="Y778" s="8"/>
      <c r="Z778" s="116"/>
      <c r="AA778" s="116"/>
      <c r="AB778" s="116"/>
      <c r="AC778" s="116"/>
      <c r="AD778" s="116"/>
      <c r="AE778" s="116"/>
      <c r="AF778" s="116"/>
      <c r="AG778" s="116"/>
    </row>
    <row r="779" spans="1:33" ht="75" hidden="1" x14ac:dyDescent="0.2">
      <c r="A779" s="8">
        <v>776</v>
      </c>
      <c r="B779" s="11" t="s">
        <v>17397</v>
      </c>
      <c r="C779" s="11" t="s">
        <v>2</v>
      </c>
      <c r="D779" s="13" t="s">
        <v>245</v>
      </c>
      <c r="E779" s="7" t="s">
        <v>4</v>
      </c>
      <c r="F779" s="7" t="s">
        <v>65</v>
      </c>
      <c r="G779" s="7"/>
      <c r="H779" s="12"/>
      <c r="I779" s="8"/>
      <c r="J779" s="12"/>
      <c r="K779" s="8" t="s">
        <v>52</v>
      </c>
      <c r="L779" s="7">
        <v>2021</v>
      </c>
      <c r="M779" s="8" t="s">
        <v>6</v>
      </c>
      <c r="N779" s="8" t="s">
        <v>12</v>
      </c>
      <c r="O779" s="7" t="s">
        <v>246</v>
      </c>
      <c r="P779" s="13" t="str">
        <f t="shared" si="24"/>
        <v>Gayathri N., Divagaran A.R., Akhilesh C.D., Aswiin V.M., Charan N., "IOT Based Smart Waste Management System", 2021 7th International Conference on Advanced Computing and Communication Systems, ICACCS 2021,2021, DOI: 10.1109/ICACCS51430.2021.9441819</v>
      </c>
      <c r="Q779" s="11" t="str">
        <f t="shared" si="25"/>
        <v>Gayathri N., Divagaran A.R., Akhilesh C.D., Aswiin V.M., Charan N., "IOT Based Smart Waste Management System", 2021 7th International Conference on Advanced Computing and Communication Systems, ICACCS 2021,2021, DOI: 10.1109/ICACCS51430.2021.9441819</v>
      </c>
      <c r="R779" s="32" t="s">
        <v>247</v>
      </c>
      <c r="S779" s="6"/>
      <c r="T779" s="11"/>
      <c r="U779" s="8"/>
      <c r="V779" s="8" t="s">
        <v>80</v>
      </c>
      <c r="W779" s="8"/>
      <c r="X779" s="8" t="s">
        <v>17360</v>
      </c>
      <c r="Y779" s="8"/>
      <c r="Z779" s="116"/>
      <c r="AA779" s="116"/>
      <c r="AB779" s="116"/>
      <c r="AC779" s="116"/>
      <c r="AD779" s="116"/>
      <c r="AE779" s="116"/>
      <c r="AF779" s="116"/>
      <c r="AG779" s="116"/>
    </row>
    <row r="780" spans="1:33" ht="75" hidden="1" x14ac:dyDescent="0.2">
      <c r="A780" s="8">
        <v>777</v>
      </c>
      <c r="B780" s="11" t="s">
        <v>17398</v>
      </c>
      <c r="C780" s="11" t="s">
        <v>2</v>
      </c>
      <c r="D780" s="13" t="s">
        <v>405</v>
      </c>
      <c r="E780" s="7" t="s">
        <v>4</v>
      </c>
      <c r="F780" s="7" t="s">
        <v>65</v>
      </c>
      <c r="G780" s="7"/>
      <c r="H780" s="12"/>
      <c r="I780" s="8"/>
      <c r="J780" s="12"/>
      <c r="K780" s="8" t="s">
        <v>52</v>
      </c>
      <c r="L780" s="7">
        <v>2021</v>
      </c>
      <c r="M780" s="8" t="s">
        <v>6</v>
      </c>
      <c r="N780" s="8" t="s">
        <v>12</v>
      </c>
      <c r="O780" s="7" t="s">
        <v>406</v>
      </c>
      <c r="P780" s="13" t="str">
        <f t="shared" si="24"/>
        <v>Gokilakrishnan G., Ganeshkumar S., Anandakumar H., Vigneshkumar M., "A Critical Review of Production Distribution Planning Models", 2021 7th International Conference on Advanced Computing and Communication Systems, ICACCS 2021,2021, DOI: 10.1109/ICACCS51430.2021.9441879</v>
      </c>
      <c r="Q780" s="11" t="str">
        <f t="shared" si="25"/>
        <v>Gokilakrishnan G., Ganeshkumar S., Anandakumar H., Vigneshkumar M., "A Critical Review of Production Distribution Planning Models", 2021 7th International Conference on Advanced Computing and Communication Systems, ICACCS 2021,2021, DOI: 10.1109/ICACCS51430.2021.9441879</v>
      </c>
      <c r="R780" s="32" t="s">
        <v>407</v>
      </c>
      <c r="S780" s="6"/>
      <c r="T780" s="11"/>
      <c r="U780" s="8"/>
      <c r="V780" s="8" t="s">
        <v>80</v>
      </c>
      <c r="W780" s="8"/>
      <c r="X780" s="8" t="s">
        <v>17360</v>
      </c>
      <c r="Y780" s="8"/>
      <c r="Z780" s="116"/>
      <c r="AA780" s="116"/>
      <c r="AB780" s="116"/>
      <c r="AC780" s="116"/>
      <c r="AD780" s="116"/>
      <c r="AE780" s="116"/>
      <c r="AF780" s="116"/>
      <c r="AG780" s="116"/>
    </row>
    <row r="781" spans="1:33" ht="75" hidden="1" x14ac:dyDescent="0.2">
      <c r="A781" s="8">
        <v>778</v>
      </c>
      <c r="B781" s="11" t="s">
        <v>17399</v>
      </c>
      <c r="C781" s="11" t="s">
        <v>2</v>
      </c>
      <c r="D781" s="13" t="s">
        <v>271</v>
      </c>
      <c r="E781" s="7" t="s">
        <v>4</v>
      </c>
      <c r="F781" s="7" t="s">
        <v>65</v>
      </c>
      <c r="G781" s="7"/>
      <c r="H781" s="12"/>
      <c r="I781" s="8"/>
      <c r="J781" s="12"/>
      <c r="K781" s="8" t="s">
        <v>52</v>
      </c>
      <c r="L781" s="7">
        <v>2021</v>
      </c>
      <c r="M781" s="8" t="s">
        <v>6</v>
      </c>
      <c r="N781" s="8" t="s">
        <v>12</v>
      </c>
      <c r="O781" s="7" t="s">
        <v>272</v>
      </c>
      <c r="P781" s="13" t="str">
        <f t="shared" si="24"/>
        <v>Ahmed L.J., Anish Fathima B., Mahaboob M., Gokulavasan B., "Biomedical Image Processing with Improved SPIHT Algorithm and optimized Curvelet Transform Technique", 2021 7th International Conference on Advanced Computing and Communication Systems, ICACCS 2021,2021, DOI: 10.1109/ICACCS51430.2021.9441832</v>
      </c>
      <c r="Q781" s="11" t="str">
        <f t="shared" si="25"/>
        <v>Ahmed L.J., Anish Fathima B., Mahaboob M., Gokulavasan B., "Biomedical Image Processing with Improved SPIHT Algorithm and optimized Curvelet Transform Technique", 2021 7th International Conference on Advanced Computing and Communication Systems, ICACCS 2021,2021, DOI: 10.1109/ICACCS51430.2021.9441832</v>
      </c>
      <c r="R781" s="32" t="s">
        <v>273</v>
      </c>
      <c r="S781" s="6"/>
      <c r="T781" s="11"/>
      <c r="U781" s="8"/>
      <c r="V781" s="8" t="s">
        <v>56</v>
      </c>
      <c r="W781" s="8"/>
      <c r="X781" s="8" t="s">
        <v>17360</v>
      </c>
      <c r="Y781" s="8"/>
      <c r="Z781" s="116"/>
      <c r="AA781" s="116"/>
      <c r="AB781" s="116"/>
      <c r="AC781" s="116"/>
      <c r="AD781" s="116"/>
      <c r="AE781" s="116"/>
      <c r="AF781" s="116"/>
      <c r="AG781" s="116"/>
    </row>
    <row r="782" spans="1:33" ht="75" hidden="1" x14ac:dyDescent="0.2">
      <c r="A782" s="8">
        <v>779</v>
      </c>
      <c r="B782" s="11" t="s">
        <v>17400</v>
      </c>
      <c r="C782" s="11" t="s">
        <v>2</v>
      </c>
      <c r="D782" s="13" t="s">
        <v>241</v>
      </c>
      <c r="E782" s="7" t="s">
        <v>4</v>
      </c>
      <c r="F782" s="7" t="s">
        <v>65</v>
      </c>
      <c r="G782" s="7"/>
      <c r="H782" s="12"/>
      <c r="I782" s="8"/>
      <c r="J782" s="12"/>
      <c r="K782" s="8" t="s">
        <v>52</v>
      </c>
      <c r="L782" s="7">
        <v>2021</v>
      </c>
      <c r="M782" s="8" t="s">
        <v>6</v>
      </c>
      <c r="N782" s="8" t="s">
        <v>12</v>
      </c>
      <c r="O782" s="7" t="s">
        <v>242</v>
      </c>
      <c r="P782" s="13" t="str">
        <f t="shared" si="24"/>
        <v>Saranya N., Sakthi Samyuktha M., Isaac S., Subhanki B., "Diagnosing Chronic Kidney Disease using KNN Algorithm", 2021 7th International Conference on Advanced Computing and Communication Systems, ICACCS 2021,2021, DOI: 10.1109/ICACCS51430.2021.9442039</v>
      </c>
      <c r="Q782" s="11" t="str">
        <f t="shared" si="25"/>
        <v>Saranya N., Sakthi Samyuktha M., Isaac S., Subhanki B., "Diagnosing Chronic Kidney Disease using KNN Algorithm", 2021 7th International Conference on Advanced Computing and Communication Systems, ICACCS 2021,2021, DOI: 10.1109/ICACCS51430.2021.9442039</v>
      </c>
      <c r="R782" s="32" t="s">
        <v>243</v>
      </c>
      <c r="S782" s="6"/>
      <c r="T782" s="11"/>
      <c r="U782" s="8"/>
      <c r="V782" s="8" t="s">
        <v>80</v>
      </c>
      <c r="W782" s="8"/>
      <c r="X782" s="8" t="s">
        <v>17360</v>
      </c>
      <c r="Y782" s="8"/>
      <c r="Z782" s="116"/>
      <c r="AA782" s="116"/>
      <c r="AB782" s="116"/>
      <c r="AC782" s="116"/>
      <c r="AD782" s="116"/>
      <c r="AE782" s="116"/>
      <c r="AF782" s="116"/>
      <c r="AG782" s="116"/>
    </row>
    <row r="783" spans="1:33" ht="75" hidden="1" x14ac:dyDescent="0.2">
      <c r="A783" s="8">
        <v>780</v>
      </c>
      <c r="B783" s="11" t="s">
        <v>17401</v>
      </c>
      <c r="C783" s="11" t="s">
        <v>2</v>
      </c>
      <c r="D783" s="13" t="s">
        <v>167</v>
      </c>
      <c r="E783" s="7" t="s">
        <v>4</v>
      </c>
      <c r="F783" s="7" t="s">
        <v>65</v>
      </c>
      <c r="G783" s="7"/>
      <c r="H783" s="12"/>
      <c r="I783" s="8"/>
      <c r="J783" s="12"/>
      <c r="K783" s="8" t="s">
        <v>52</v>
      </c>
      <c r="L783" s="7">
        <v>2021</v>
      </c>
      <c r="M783" s="8" t="s">
        <v>6</v>
      </c>
      <c r="N783" s="8" t="s">
        <v>12</v>
      </c>
      <c r="O783" s="7" t="s">
        <v>168</v>
      </c>
      <c r="P783" s="13" t="str">
        <f t="shared" si="24"/>
        <v>Sreemathy J., Naveen Durai K., Lakshmi Priya E., Deebika R., Suganthi K., Aisshwarya P.T., "Data Integration and ETL: A Theoretical Perspective", 2021 7th International Conference on Advanced Computing and Communication Systems, ICACCS 2021,2021, DOI: 10.1109/ICACCS51430.2021.9441997</v>
      </c>
      <c r="Q783" s="11" t="str">
        <f t="shared" si="25"/>
        <v>Sreemathy J., Naveen Durai K., Lakshmi Priya E., Deebika R., Suganthi K., Aisshwarya P.T., "Data Integration and ETL: A Theoretical Perspective", 2021 7th International Conference on Advanced Computing and Communication Systems, ICACCS 2021,2021, DOI: 10.1109/ICACCS51430.2021.9441997</v>
      </c>
      <c r="R783" s="32" t="s">
        <v>169</v>
      </c>
      <c r="S783" s="6"/>
      <c r="T783" s="11"/>
      <c r="U783" s="8"/>
      <c r="V783" s="8" t="s">
        <v>80</v>
      </c>
      <c r="W783" s="8"/>
      <c r="X783" s="8" t="s">
        <v>17360</v>
      </c>
      <c r="Y783" s="8"/>
      <c r="Z783" s="116"/>
      <c r="AA783" s="116"/>
      <c r="AB783" s="116"/>
      <c r="AC783" s="116"/>
      <c r="AD783" s="116"/>
      <c r="AE783" s="116"/>
      <c r="AF783" s="116"/>
      <c r="AG783" s="116"/>
    </row>
    <row r="784" spans="1:33" ht="75" hidden="1" x14ac:dyDescent="0.2">
      <c r="A784" s="8">
        <v>781</v>
      </c>
      <c r="B784" s="11" t="s">
        <v>17402</v>
      </c>
      <c r="C784" s="11" t="s">
        <v>2</v>
      </c>
      <c r="D784" s="13" t="s">
        <v>281</v>
      </c>
      <c r="E784" s="7" t="s">
        <v>4</v>
      </c>
      <c r="F784" s="7" t="s">
        <v>65</v>
      </c>
      <c r="G784" s="7"/>
      <c r="H784" s="12"/>
      <c r="I784" s="8"/>
      <c r="J784" s="12"/>
      <c r="K784" s="8" t="s">
        <v>52</v>
      </c>
      <c r="L784" s="7">
        <v>2021</v>
      </c>
      <c r="M784" s="8" t="s">
        <v>6</v>
      </c>
      <c r="N784" s="8" t="s">
        <v>12</v>
      </c>
      <c r="O784" s="7" t="s">
        <v>282</v>
      </c>
      <c r="P784" s="13" t="str">
        <f t="shared" si="24"/>
        <v>Anandaraj A., Yeshwanth Ram P., Sri Ram Kumar K., Revanth M., Praveen R., "Book Recommendation System with TensorFlow", 2021 7th International Conference on Advanced Computing and Communication Systems, ICACCS 2021,2021, DOI: 10.1109/ICACCS51430.2021.9441927</v>
      </c>
      <c r="Q784" s="11" t="str">
        <f t="shared" si="25"/>
        <v>Anandaraj A., Yeshwanth Ram P., Sri Ram Kumar K., Revanth M., Praveen R., "Book Recommendation System with TensorFlow", 2021 7th International Conference on Advanced Computing and Communication Systems, ICACCS 2021,2021, DOI: 10.1109/ICACCS51430.2021.9441927</v>
      </c>
      <c r="R784" s="32" t="s">
        <v>283</v>
      </c>
      <c r="S784" s="6"/>
      <c r="T784" s="11"/>
      <c r="U784" s="8"/>
      <c r="V784" s="8" t="s">
        <v>80</v>
      </c>
      <c r="W784" s="8"/>
      <c r="X784" s="8" t="s">
        <v>17360</v>
      </c>
      <c r="Y784" s="8"/>
      <c r="Z784" s="116"/>
      <c r="AA784" s="116"/>
      <c r="AB784" s="116"/>
      <c r="AC784" s="116"/>
      <c r="AD784" s="116"/>
      <c r="AE784" s="116"/>
      <c r="AF784" s="116"/>
      <c r="AG784" s="116"/>
    </row>
    <row r="785" spans="1:33" ht="75" hidden="1" x14ac:dyDescent="0.2">
      <c r="A785" s="8">
        <v>782</v>
      </c>
      <c r="B785" s="11" t="s">
        <v>17403</v>
      </c>
      <c r="C785" s="11" t="s">
        <v>2</v>
      </c>
      <c r="D785" s="13" t="s">
        <v>157</v>
      </c>
      <c r="E785" s="7" t="s">
        <v>4</v>
      </c>
      <c r="F785" s="7" t="s">
        <v>158</v>
      </c>
      <c r="G785" s="7" t="s">
        <v>6</v>
      </c>
      <c r="H785" s="12">
        <v>90</v>
      </c>
      <c r="I785" s="8"/>
      <c r="J785" s="12"/>
      <c r="K785" s="8" t="s">
        <v>52</v>
      </c>
      <c r="L785" s="7">
        <v>2021</v>
      </c>
      <c r="M785" s="8" t="s">
        <v>6</v>
      </c>
      <c r="N785" s="8" t="s">
        <v>12</v>
      </c>
      <c r="O785" s="7" t="s">
        <v>159</v>
      </c>
      <c r="P785" s="13" t="str">
        <f t="shared" si="24"/>
        <v>Gupta A.K., Maity T., H A., Chauhan Y.K., "An electromagnetic strategy to improve the performance of PV panel under partial shading", Computers and Electrical Engineering, 90,2021, DOI: 10.1016/j.compeleceng.2020.106896</v>
      </c>
      <c r="Q785" s="11" t="str">
        <f t="shared" si="25"/>
        <v>Gupta A.K., Maity T., H A., Chauhan Y.K., "An electromagnetic strategy to improve the performance of PV panel under partial shading", Computers and Electrical Engineering, 90,2021, DOI: 10.1016/j.compeleceng.2020.106896</v>
      </c>
      <c r="R785" s="32" t="s">
        <v>160</v>
      </c>
      <c r="S785" s="6"/>
      <c r="T785" s="11"/>
      <c r="U785" s="8"/>
      <c r="V785" s="8" t="s">
        <v>80</v>
      </c>
      <c r="W785" s="8"/>
      <c r="X785" s="8" t="s">
        <v>17360</v>
      </c>
      <c r="Y785" s="8"/>
      <c r="Z785" s="116"/>
      <c r="AA785" s="116"/>
      <c r="AB785" s="116"/>
      <c r="AC785" s="116"/>
      <c r="AD785" s="116"/>
      <c r="AE785" s="116"/>
      <c r="AF785" s="116"/>
      <c r="AG785" s="116"/>
    </row>
    <row r="786" spans="1:33" ht="90" hidden="1" x14ac:dyDescent="0.2">
      <c r="A786" s="8">
        <v>783</v>
      </c>
      <c r="B786" s="11" t="s">
        <v>17404</v>
      </c>
      <c r="C786" s="11" t="s">
        <v>2</v>
      </c>
      <c r="D786" s="13" t="s">
        <v>171</v>
      </c>
      <c r="E786" s="7" t="s">
        <v>4</v>
      </c>
      <c r="F786" s="7" t="s">
        <v>172</v>
      </c>
      <c r="G786" s="7" t="s">
        <v>6</v>
      </c>
      <c r="H786" s="12">
        <v>27</v>
      </c>
      <c r="I786" s="8" t="s">
        <v>8</v>
      </c>
      <c r="J786" s="12">
        <v>2</v>
      </c>
      <c r="K786" s="8" t="s">
        <v>10</v>
      </c>
      <c r="L786" s="7">
        <v>2021</v>
      </c>
      <c r="M786" s="8" t="s">
        <v>6</v>
      </c>
      <c r="N786" s="8" t="s">
        <v>12</v>
      </c>
      <c r="O786" s="7" t="s">
        <v>173</v>
      </c>
      <c r="P786" s="13" t="str">
        <f t="shared" si="24"/>
        <v>Ramu A., Chen M.-Y., Ravana S.D., Haldorai A., "Signal processing techniques for sustainable cognitive radio communications", Wireless Networks, 27, (2),2021, DOI: 10.1007/s11276-020-02503-z</v>
      </c>
      <c r="Q786" s="11" t="str">
        <f t="shared" si="25"/>
        <v>Ramu A., Chen M.-Y., Ravana S.D., Haldorai A., "Signal processing techniques for sustainable cognitive radio communications", Wireless Networks, 27, (2),2021, DOI: 10.1007/s11276-020-02503-z</v>
      </c>
      <c r="R786" s="32" t="s">
        <v>174</v>
      </c>
      <c r="S786" s="6"/>
      <c r="T786" s="11"/>
      <c r="U786" s="8"/>
      <c r="V786" s="8" t="s">
        <v>80</v>
      </c>
      <c r="W786" s="8"/>
      <c r="X786" s="8" t="s">
        <v>17360</v>
      </c>
      <c r="Y786" s="8"/>
      <c r="Z786" s="116"/>
      <c r="AA786" s="116"/>
      <c r="AB786" s="116"/>
      <c r="AC786" s="116"/>
      <c r="AD786" s="116"/>
      <c r="AE786" s="116"/>
      <c r="AF786" s="116"/>
      <c r="AG786" s="116"/>
    </row>
    <row r="787" spans="1:33" ht="75" hidden="1" x14ac:dyDescent="0.2">
      <c r="A787" s="8">
        <v>784</v>
      </c>
      <c r="B787" s="11" t="s">
        <v>17405</v>
      </c>
      <c r="C787" s="11" t="s">
        <v>2</v>
      </c>
      <c r="D787" s="13" t="s">
        <v>319</v>
      </c>
      <c r="E787" s="7" t="s">
        <v>4</v>
      </c>
      <c r="F787" s="7" t="s">
        <v>320</v>
      </c>
      <c r="G787" s="7" t="s">
        <v>6</v>
      </c>
      <c r="H787" s="12">
        <v>428</v>
      </c>
      <c r="I787" s="8"/>
      <c r="J787" s="12"/>
      <c r="K787" s="8" t="s">
        <v>52</v>
      </c>
      <c r="L787" s="7">
        <v>2021</v>
      </c>
      <c r="M787" s="8" t="s">
        <v>6</v>
      </c>
      <c r="N787" s="8" t="s">
        <v>12</v>
      </c>
      <c r="O787" s="7" t="s">
        <v>321</v>
      </c>
      <c r="P787" s="13" t="str">
        <f t="shared" si="24"/>
        <v>Babu E., Bhuvaneswari J., Rajakumar K., Sathish V., Thanasekaran P., "Non-conventional photoactive transition metal complexes that mediated sensing and inhibition of amyloidogenic aggregates", Coordination Chemistry Reviews, 428,2021, DOI: 10.1016/j.ccr.2020.213612</v>
      </c>
      <c r="Q787" s="11" t="str">
        <f t="shared" si="25"/>
        <v>Babu E., Bhuvaneswari J., Rajakumar K., Sathish V., Thanasekaran P., "Non-conventional photoactive transition metal complexes that mediated sensing and inhibition of amyloidogenic aggregates", Coordination Chemistry Reviews, 428,2021, DOI: 10.1016/j.ccr.2020.213612</v>
      </c>
      <c r="R787" s="32" t="s">
        <v>322</v>
      </c>
      <c r="S787" s="6"/>
      <c r="T787" s="11"/>
      <c r="U787" s="8"/>
      <c r="V787" s="8" t="s">
        <v>489</v>
      </c>
      <c r="W787" s="8"/>
      <c r="X787" s="8" t="s">
        <v>17360</v>
      </c>
      <c r="Y787" s="8"/>
      <c r="Z787" s="116"/>
      <c r="AA787" s="116"/>
      <c r="AB787" s="116"/>
      <c r="AC787" s="116"/>
      <c r="AD787" s="116"/>
      <c r="AE787" s="116"/>
      <c r="AF787" s="116"/>
      <c r="AG787" s="116"/>
    </row>
    <row r="788" spans="1:33" ht="75" hidden="1" x14ac:dyDescent="0.2">
      <c r="A788" s="8">
        <v>785</v>
      </c>
      <c r="B788" s="11" t="s">
        <v>17406</v>
      </c>
      <c r="C788" s="11" t="s">
        <v>2</v>
      </c>
      <c r="D788" s="13" t="s">
        <v>152</v>
      </c>
      <c r="E788" s="7" t="s">
        <v>4</v>
      </c>
      <c r="F788" s="7" t="s">
        <v>153</v>
      </c>
      <c r="G788" s="7" t="s">
        <v>6</v>
      </c>
      <c r="H788" s="12">
        <v>81</v>
      </c>
      <c r="I788" s="8" t="s">
        <v>8</v>
      </c>
      <c r="J788" s="12">
        <v>2</v>
      </c>
      <c r="K788" s="8" t="s">
        <v>10</v>
      </c>
      <c r="L788" s="7">
        <v>2021</v>
      </c>
      <c r="M788" s="8" t="s">
        <v>6</v>
      </c>
      <c r="N788" s="8" t="s">
        <v>12</v>
      </c>
      <c r="O788" s="7" t="s">
        <v>154</v>
      </c>
      <c r="P788" s="13" t="str">
        <f t="shared" si="24"/>
        <v>Satishkumar P., Gokila Krishnan G., Seenivasan S., Rajarathnam P., "A study on tribological evaluation of hybrid aluminium metal matrix for thermal application", Materials Today: Proceedings, 81, (2),2021, DOI: 10.1016/j.matpr.2021.04.389</v>
      </c>
      <c r="Q788" s="11" t="str">
        <f t="shared" si="25"/>
        <v>Satishkumar P., Gokila Krishnan G., Seenivasan S., Rajarathnam P., "A study on tribological evaluation of hybrid aluminium metal matrix for thermal application", Materials Today: Proceedings, 81, (2),2021, DOI: 10.1016/j.matpr.2021.04.389</v>
      </c>
      <c r="R788" s="32" t="s">
        <v>155</v>
      </c>
      <c r="S788" s="6"/>
      <c r="T788" s="11"/>
      <c r="U788" s="8"/>
      <c r="V788" s="8" t="s">
        <v>104</v>
      </c>
      <c r="W788" s="8"/>
      <c r="X788" s="8" t="s">
        <v>17360</v>
      </c>
      <c r="Y788" s="8"/>
      <c r="Z788" s="116"/>
      <c r="AA788" s="116"/>
      <c r="AB788" s="116"/>
      <c r="AC788" s="116"/>
      <c r="AD788" s="116"/>
      <c r="AE788" s="116"/>
      <c r="AF788" s="116"/>
      <c r="AG788" s="116"/>
    </row>
    <row r="789" spans="1:33" ht="75" hidden="1" x14ac:dyDescent="0.2">
      <c r="A789" s="8">
        <v>786</v>
      </c>
      <c r="B789" s="11" t="s">
        <v>17407</v>
      </c>
      <c r="C789" s="11" t="s">
        <v>2</v>
      </c>
      <c r="D789" s="13" t="s">
        <v>82</v>
      </c>
      <c r="E789" s="7" t="s">
        <v>4</v>
      </c>
      <c r="F789" s="7" t="s">
        <v>83</v>
      </c>
      <c r="G789" s="7"/>
      <c r="H789" s="12"/>
      <c r="I789" s="8"/>
      <c r="J789" s="12"/>
      <c r="K789" s="8" t="s">
        <v>52</v>
      </c>
      <c r="L789" s="7">
        <v>2021</v>
      </c>
      <c r="M789" s="8" t="s">
        <v>6</v>
      </c>
      <c r="N789" s="8" t="s">
        <v>12</v>
      </c>
      <c r="O789" s="7" t="s">
        <v>84</v>
      </c>
      <c r="P789" s="13" t="str">
        <f t="shared" si="24"/>
        <v>Murugan S., Anandakumar H., "Privacy Information Leakage Prevention in Cognitive Social Mining Applications: Causes and Prevention Measures", Research Anthology on Privatizing and Securing Data,2021, DOI: 10.4018/978-1-7998-8954-0.ch103</v>
      </c>
      <c r="Q789" s="11" t="str">
        <f t="shared" si="25"/>
        <v>Murugan S., Anandakumar H., "Privacy Information Leakage Prevention in Cognitive Social Mining Applications: Causes and Prevention Measures", Research Anthology on Privatizing and Securing Data,2021, DOI: 10.4018/978-1-7998-8954-0.ch103</v>
      </c>
      <c r="R789" s="32" t="s">
        <v>85</v>
      </c>
      <c r="S789" s="6"/>
      <c r="T789" s="11"/>
      <c r="U789" s="8"/>
      <c r="V789" s="8" t="s">
        <v>80</v>
      </c>
      <c r="W789" s="8"/>
      <c r="X789" s="8" t="s">
        <v>17360</v>
      </c>
      <c r="Y789" s="8"/>
      <c r="Z789" s="116"/>
      <c r="AA789" s="116"/>
      <c r="AB789" s="116"/>
      <c r="AC789" s="116"/>
      <c r="AD789" s="116"/>
      <c r="AE789" s="116"/>
      <c r="AF789" s="116"/>
      <c r="AG789" s="116"/>
    </row>
    <row r="790" spans="1:33" ht="75" hidden="1" x14ac:dyDescent="0.2">
      <c r="A790" s="8">
        <v>787</v>
      </c>
      <c r="B790" s="11" t="s">
        <v>17408</v>
      </c>
      <c r="C790" s="11" t="s">
        <v>2</v>
      </c>
      <c r="D790" s="13" t="s">
        <v>218</v>
      </c>
      <c r="E790" s="7" t="s">
        <v>4</v>
      </c>
      <c r="F790" s="7" t="s">
        <v>219</v>
      </c>
      <c r="G790" s="7" t="s">
        <v>6</v>
      </c>
      <c r="H790" s="12">
        <v>2</v>
      </c>
      <c r="I790" s="8"/>
      <c r="J790" s="12"/>
      <c r="K790" s="8" t="s">
        <v>52</v>
      </c>
      <c r="L790" s="7">
        <v>2021</v>
      </c>
      <c r="M790" s="8" t="s">
        <v>6</v>
      </c>
      <c r="N790" s="8" t="s">
        <v>12</v>
      </c>
      <c r="O790" s="7" t="s">
        <v>220</v>
      </c>
      <c r="P790" s="13" t="str">
        <f t="shared" si="24"/>
        <v>Alhomdy S., Thabit F., Abdulrazzak F.H., Haldorai A., Jagtap S., "The role of cloud computing technology: A savior to fight the lockdown in COVID 19 crisis, the benefits, characteristics and applications", International Journal of Intelligent Networks, 2,2021, DOI: 10.1016/j.ijin.2021.08.001</v>
      </c>
      <c r="Q790" s="11" t="str">
        <f t="shared" si="25"/>
        <v>Alhomdy S., Thabit F., Abdulrazzak F.H., Haldorai A., Jagtap S., "The role of cloud computing technology: A savior to fight the lockdown in COVID 19 crisis, the benefits, characteristics and applications", International Journal of Intelligent Networks, 2,2021, DOI: 10.1016/j.ijin.2021.08.001</v>
      </c>
      <c r="R790" s="32" t="s">
        <v>221</v>
      </c>
      <c r="S790" s="6"/>
      <c r="T790" s="11"/>
      <c r="U790" s="8"/>
      <c r="V790" s="8" t="s">
        <v>80</v>
      </c>
      <c r="W790" s="8"/>
      <c r="X790" s="8" t="s">
        <v>17360</v>
      </c>
      <c r="Y790" s="8"/>
      <c r="Z790" s="116"/>
      <c r="AA790" s="116"/>
      <c r="AB790" s="116"/>
      <c r="AC790" s="116"/>
      <c r="AD790" s="116"/>
      <c r="AE790" s="116"/>
      <c r="AF790" s="116"/>
      <c r="AG790" s="116"/>
    </row>
    <row r="791" spans="1:33" ht="60" hidden="1" x14ac:dyDescent="0.2">
      <c r="A791" s="8">
        <v>788</v>
      </c>
      <c r="B791" s="11" t="s">
        <v>16167</v>
      </c>
      <c r="C791" s="11" t="s">
        <v>2</v>
      </c>
      <c r="D791" s="13" t="s">
        <v>204</v>
      </c>
      <c r="E791" s="7" t="s">
        <v>4</v>
      </c>
      <c r="F791" s="7" t="s">
        <v>205</v>
      </c>
      <c r="G791" s="7" t="s">
        <v>6</v>
      </c>
      <c r="H791" s="12">
        <v>41</v>
      </c>
      <c r="I791" s="8" t="s">
        <v>8</v>
      </c>
      <c r="J791" s="12">
        <v>12</v>
      </c>
      <c r="K791" s="8" t="s">
        <v>10</v>
      </c>
      <c r="L791" s="7">
        <v>2021</v>
      </c>
      <c r="M791" s="8"/>
      <c r="N791" s="8"/>
      <c r="O791" s="7"/>
      <c r="P791" s="13" t="str">
        <f t="shared" si="24"/>
        <v>Rathinam R., Brindha T., Petchiammal M., Ibrahim A.M., "Photo-Electrocatalytic Degradation Of Aqueous Rhodamine B Dye Using Titanium Electrodes Coated With RuO2/lrO2/TaO2", Indian Journal of Environmental Protection, 41, (12),2021</v>
      </c>
      <c r="Q791" s="11" t="str">
        <f t="shared" si="25"/>
        <v>Rathinam R., Brindha T., Petchiammal M., Ibrahim A.M., "Photo-Electrocatalytic Degradation Of Aqueous Rhodamine B Dye Using Titanium Electrodes Coated With RuO2/lrO2/TaO2", Indian Journal of Environmental Protection, 41, (12),2021</v>
      </c>
      <c r="R791" s="32" t="s">
        <v>206</v>
      </c>
      <c r="S791" s="6"/>
      <c r="T791" s="11"/>
      <c r="U791" s="8"/>
      <c r="V791" s="8" t="s">
        <v>489</v>
      </c>
      <c r="W791" s="8"/>
      <c r="X791" s="8" t="s">
        <v>17360</v>
      </c>
      <c r="Y791" s="8"/>
      <c r="Z791" s="116"/>
      <c r="AA791" s="116"/>
      <c r="AB791" s="116"/>
      <c r="AC791" s="116"/>
      <c r="AD791" s="116"/>
      <c r="AE791" s="116"/>
      <c r="AF791" s="116"/>
      <c r="AG791" s="116"/>
    </row>
    <row r="792" spans="1:33" ht="75" hidden="1" x14ac:dyDescent="0.2">
      <c r="A792" s="8">
        <v>789</v>
      </c>
      <c r="B792" s="11" t="s">
        <v>17409</v>
      </c>
      <c r="C792" s="11" t="s">
        <v>2</v>
      </c>
      <c r="D792" s="13" t="s">
        <v>379</v>
      </c>
      <c r="E792" s="7" t="s">
        <v>4</v>
      </c>
      <c r="F792" s="7" t="s">
        <v>380</v>
      </c>
      <c r="G792" s="7"/>
      <c r="H792" s="12"/>
      <c r="I792" s="8"/>
      <c r="J792" s="12"/>
      <c r="K792" s="8" t="s">
        <v>52</v>
      </c>
      <c r="L792" s="7">
        <v>2021</v>
      </c>
      <c r="M792" s="8" t="s">
        <v>6</v>
      </c>
      <c r="N792" s="8" t="s">
        <v>12</v>
      </c>
      <c r="O792" s="7" t="s">
        <v>381</v>
      </c>
      <c r="P792" s="13" t="str">
        <f t="shared" si="24"/>
        <v>Jaichandran R., Jagan S., Khasim S., Dhavamani L., Mathiazhagan V., Kumar Bagal D., "Crime Visualization using A Novel GIS-Based Framework", 2021 International Conference on Computational Intelligence and Computing Applications, ICCICA 2021,2021, DOI: 10.1109/ICCICA52458.2021.9697127</v>
      </c>
      <c r="Q792" s="11" t="str">
        <f t="shared" si="25"/>
        <v>Jaichandran R., Jagan S., Khasim S., Dhavamani L., Mathiazhagan V., Kumar Bagal D., "Crime Visualization using A Novel GIS-Based Framework", 2021 International Conference on Computational Intelligence and Computing Applications, ICCICA 2021,2021, DOI: 10.1109/ICCICA52458.2021.9697127</v>
      </c>
      <c r="R792" s="32" t="s">
        <v>382</v>
      </c>
      <c r="S792" s="6"/>
      <c r="T792" s="11"/>
      <c r="U792" s="8"/>
      <c r="V792" s="8" t="s">
        <v>56</v>
      </c>
      <c r="W792" s="8"/>
      <c r="X792" s="8" t="s">
        <v>17360</v>
      </c>
      <c r="Y792" s="8"/>
      <c r="Z792" s="116"/>
      <c r="AA792" s="116"/>
      <c r="AB792" s="116"/>
      <c r="AC792" s="116"/>
      <c r="AD792" s="116"/>
      <c r="AE792" s="116"/>
      <c r="AF792" s="116"/>
      <c r="AG792" s="116"/>
    </row>
    <row r="793" spans="1:33" ht="75" hidden="1" x14ac:dyDescent="0.2">
      <c r="A793" s="8">
        <v>790</v>
      </c>
      <c r="B793" s="11" t="s">
        <v>17410</v>
      </c>
      <c r="C793" s="11" t="s">
        <v>2</v>
      </c>
      <c r="D793" s="13" t="s">
        <v>93</v>
      </c>
      <c r="E793" s="7" t="s">
        <v>4</v>
      </c>
      <c r="F793" s="7" t="s">
        <v>94</v>
      </c>
      <c r="G793" s="7"/>
      <c r="H793" s="12"/>
      <c r="I793" s="8"/>
      <c r="J793" s="12"/>
      <c r="K793" s="8" t="s">
        <v>52</v>
      </c>
      <c r="L793" s="7">
        <v>2021</v>
      </c>
      <c r="M793" s="8" t="s">
        <v>6</v>
      </c>
      <c r="N793" s="8" t="s">
        <v>12</v>
      </c>
      <c r="O793" s="7" t="s">
        <v>95</v>
      </c>
      <c r="P793" s="13" t="str">
        <f t="shared" si="24"/>
        <v>Roberts M.K., Anguraj P., Krishnan T., "Design and Analysis of Improved Low Power and High-Speed N-Bit Adder", 2021 International Conference on Decision Aid Sciences and Application, DASA 2021,2021, DOI: 10.1109/DASA53625.2021.9682405</v>
      </c>
      <c r="Q793" s="11" t="str">
        <f t="shared" si="25"/>
        <v>Roberts M.K., Anguraj P., Krishnan T., "Design and Analysis of Improved Low Power and High-Speed N-Bit Adder", 2021 International Conference on Decision Aid Sciences and Application, DASA 2021,2021, DOI: 10.1109/DASA53625.2021.9682405</v>
      </c>
      <c r="R793" s="32" t="s">
        <v>96</v>
      </c>
      <c r="S793" s="6"/>
      <c r="T793" s="11"/>
      <c r="U793" s="8"/>
      <c r="V793" s="8" t="s">
        <v>56</v>
      </c>
      <c r="W793" s="8"/>
      <c r="X793" s="8" t="s">
        <v>17360</v>
      </c>
      <c r="Y793" s="8"/>
      <c r="Z793" s="116"/>
      <c r="AA793" s="116"/>
      <c r="AB793" s="116"/>
      <c r="AC793" s="116"/>
      <c r="AD793" s="116"/>
      <c r="AE793" s="116"/>
      <c r="AF793" s="116"/>
      <c r="AG793" s="116"/>
    </row>
    <row r="794" spans="1:33" ht="75" hidden="1" x14ac:dyDescent="0.2">
      <c r="A794" s="8">
        <v>791</v>
      </c>
      <c r="B794" s="11" t="s">
        <v>17411</v>
      </c>
      <c r="C794" s="11" t="s">
        <v>2</v>
      </c>
      <c r="D794" s="13" t="s">
        <v>340</v>
      </c>
      <c r="E794" s="7" t="s">
        <v>4</v>
      </c>
      <c r="F794" s="7" t="s">
        <v>341</v>
      </c>
      <c r="G794" s="7"/>
      <c r="H794" s="12"/>
      <c r="I794" s="8"/>
      <c r="J794" s="12"/>
      <c r="K794" s="8" t="s">
        <v>52</v>
      </c>
      <c r="L794" s="7">
        <v>2021</v>
      </c>
      <c r="M794" s="8" t="s">
        <v>6</v>
      </c>
      <c r="N794" s="8" t="s">
        <v>12</v>
      </c>
      <c r="O794" s="7" t="s">
        <v>342</v>
      </c>
      <c r="P794" s="13" t="str">
        <f t="shared" si="24"/>
        <v>Ganesh R.S., Mahaboob M., An J., Lakshman C., Poonthamilan S., Kumar K.K., "Smart System for Hazardous Gases Detection and Alert System using Internet of Things", Proceedings of the 5th International Conference on Electronics, Communication and Aerospace Technology, ICECA 2021,2021, DOI: 10.1109/ICECA52323.2021.9676149</v>
      </c>
      <c r="Q794" s="11" t="str">
        <f t="shared" si="25"/>
        <v>Ganesh R.S., Mahaboob M., An J., Lakshman C., Poonthamilan S., Kumar K.K., "Smart System for Hazardous Gases Detection and Alert System using Internet of Things", Proceedings of the 5th International Conference on Electronics, Communication and Aerospace Technology, ICECA 2021,2021, DOI: 10.1109/ICECA52323.2021.9676149</v>
      </c>
      <c r="R794" s="32" t="s">
        <v>343</v>
      </c>
      <c r="S794" s="6"/>
      <c r="T794" s="11"/>
      <c r="U794" s="8"/>
      <c r="V794" s="8" t="s">
        <v>56</v>
      </c>
      <c r="W794" s="8"/>
      <c r="X794" s="8" t="s">
        <v>17360</v>
      </c>
      <c r="Y794" s="8"/>
      <c r="Z794" s="116"/>
      <c r="AA794" s="116"/>
      <c r="AB794" s="116"/>
      <c r="AC794" s="116"/>
      <c r="AD794" s="116"/>
      <c r="AE794" s="116"/>
      <c r="AF794" s="116"/>
      <c r="AG794" s="116"/>
    </row>
    <row r="795" spans="1:33" ht="75" hidden="1" x14ac:dyDescent="0.2">
      <c r="A795" s="8">
        <v>792</v>
      </c>
      <c r="B795" s="11" t="s">
        <v>17412</v>
      </c>
      <c r="C795" s="11" t="s">
        <v>2</v>
      </c>
      <c r="D795" s="13" t="s">
        <v>314</v>
      </c>
      <c r="E795" s="7" t="s">
        <v>4</v>
      </c>
      <c r="F795" s="7" t="s">
        <v>315</v>
      </c>
      <c r="G795" s="7"/>
      <c r="H795" s="12"/>
      <c r="I795" s="8"/>
      <c r="J795" s="12"/>
      <c r="K795" s="8" t="s">
        <v>52</v>
      </c>
      <c r="L795" s="7">
        <v>2021</v>
      </c>
      <c r="M795" s="8" t="s">
        <v>6</v>
      </c>
      <c r="N795" s="8" t="s">
        <v>12</v>
      </c>
      <c r="O795" s="7" t="s">
        <v>316</v>
      </c>
      <c r="P795" s="13" t="str">
        <f t="shared" si="24"/>
        <v>Kumar P.S., Boopathy S., Dhanasekaran S., Anand K.R.G., "Optimization of Multi-Band Antenna for Wireless Communication Systems using Genetic Algorithm", 2021 International Conference on Advancements in Electrical, Electronics, Communication, Computing and Automation, ICAECA 2021,2021, DOI: 10.1109/ICAECA52838.2021.9675686</v>
      </c>
      <c r="Q795" s="11" t="str">
        <f t="shared" si="25"/>
        <v>Kumar P.S., Boopathy S., Dhanasekaran S., Anand K.R.G., "Optimization of Multi-Band Antenna for Wireless Communication Systems using Genetic Algorithm", 2021 International Conference on Advancements in Electrical, Electronics, Communication, Computing and Automation, ICAECA 2021,2021, DOI: 10.1109/ICAECA52838.2021.9675686</v>
      </c>
      <c r="R795" s="32" t="s">
        <v>317</v>
      </c>
      <c r="S795" s="6"/>
      <c r="T795" s="11"/>
      <c r="U795" s="8"/>
      <c r="V795" s="8" t="s">
        <v>56</v>
      </c>
      <c r="W795" s="8"/>
      <c r="X795" s="8" t="s">
        <v>17360</v>
      </c>
      <c r="Y795" s="8"/>
      <c r="Z795" s="116"/>
      <c r="AA795" s="116"/>
      <c r="AB795" s="116"/>
      <c r="AC795" s="116"/>
      <c r="AD795" s="116"/>
      <c r="AE795" s="116"/>
      <c r="AF795" s="116"/>
      <c r="AG795" s="116"/>
    </row>
    <row r="796" spans="1:33" ht="60" hidden="1" x14ac:dyDescent="0.2">
      <c r="A796" s="8">
        <v>793</v>
      </c>
      <c r="B796" s="11" t="s">
        <v>17413</v>
      </c>
      <c r="C796" s="11" t="s">
        <v>2</v>
      </c>
      <c r="D796" s="13" t="s">
        <v>413</v>
      </c>
      <c r="E796" s="7" t="s">
        <v>4</v>
      </c>
      <c r="F796" s="7" t="s">
        <v>414</v>
      </c>
      <c r="G796" s="7"/>
      <c r="H796" s="12"/>
      <c r="I796" s="8"/>
      <c r="J796" s="12"/>
      <c r="K796" s="8" t="s">
        <v>52</v>
      </c>
      <c r="L796" s="7">
        <v>2021</v>
      </c>
      <c r="M796" s="8" t="s">
        <v>6</v>
      </c>
      <c r="N796" s="8" t="s">
        <v>12</v>
      </c>
      <c r="O796" s="7" t="s">
        <v>415</v>
      </c>
      <c r="P796" s="13" t="str">
        <f t="shared" si="24"/>
        <v>Ashokkumar S.R., Premkumar M., Selvapandian A., Jeevanantham V., Anupallavi S., "Design of an EEG-based transceiver with data decomposition for IoHT applications", Proceedings of the 5th International Conference on I-SMAC (IoT in Social, Mobile, Analytics and Cloud), I-SMAC 2021,2021, DOI: 10.1109/I-SMAC52330.2021.9641040</v>
      </c>
      <c r="Q796" s="11" t="str">
        <f t="shared" si="25"/>
        <v>Ashokkumar S.R., Premkumar M., Selvapandian A., Jeevanantham V., Anupallavi S., "Design of an EEG-based transceiver with data decomposition for IoHT applications", Proceedings of the 5th International Conference on I-SMAC (IoT in Social, Mobile, Analytics and Cloud), I-SMAC 2021,2021, DOI: 10.1109/I-SMAC52330.2021.9641040</v>
      </c>
      <c r="R796" s="32" t="s">
        <v>416</v>
      </c>
      <c r="S796" s="6"/>
      <c r="T796" s="11"/>
      <c r="U796" s="8"/>
      <c r="V796" s="8" t="s">
        <v>56</v>
      </c>
      <c r="W796" s="8"/>
      <c r="X796" s="8" t="s">
        <v>17360</v>
      </c>
      <c r="Y796" s="8"/>
      <c r="Z796" s="116"/>
      <c r="AA796" s="116"/>
      <c r="AB796" s="116"/>
      <c r="AC796" s="116"/>
      <c r="AD796" s="116"/>
      <c r="AE796" s="116"/>
      <c r="AF796" s="116"/>
      <c r="AG796" s="116"/>
    </row>
    <row r="797" spans="1:33" ht="75" hidden="1" x14ac:dyDescent="0.2">
      <c r="A797" s="8">
        <v>794</v>
      </c>
      <c r="B797" s="11" t="s">
        <v>17414</v>
      </c>
      <c r="C797" s="11" t="s">
        <v>2</v>
      </c>
      <c r="D797" s="13" t="s">
        <v>139</v>
      </c>
      <c r="E797" s="7" t="s">
        <v>4</v>
      </c>
      <c r="F797" s="7" t="s">
        <v>140</v>
      </c>
      <c r="G797" s="7"/>
      <c r="H797" s="12"/>
      <c r="I797" s="8"/>
      <c r="J797" s="12"/>
      <c r="K797" s="8" t="s">
        <v>52</v>
      </c>
      <c r="L797" s="7">
        <v>2021</v>
      </c>
      <c r="M797" s="8" t="s">
        <v>6</v>
      </c>
      <c r="N797" s="8" t="s">
        <v>12</v>
      </c>
      <c r="O797" s="7" t="s">
        <v>141</v>
      </c>
      <c r="P797" s="13" t="str">
        <f t="shared" si="24"/>
        <v>Raja L., Farithkhan A., Vijayalakshmi K., Sripriya T., Krishnan R., Devnesh K.N., "Design of Cubic Dielectric Resonator Antenna for Biomedical Application", Proceedings of the 2021 IEEE International Conference on Innovative Computing, Intelligent Communication and Smart Electrical Systems, ICSES 2021,2021, DOI: 10.1109/ICSES52305.2021.9633792</v>
      </c>
      <c r="Q797" s="11" t="str">
        <f t="shared" si="25"/>
        <v>Raja L., Farithkhan A., Vijayalakshmi K., Sripriya T., Krishnan R., Devnesh K.N., "Design of Cubic Dielectric Resonator Antenna for Biomedical Application", Proceedings of the 2021 IEEE International Conference on Innovative Computing, Intelligent Communication and Smart Electrical Systems, ICSES 2021,2021, DOI: 10.1109/ICSES52305.2021.9633792</v>
      </c>
      <c r="R797" s="32" t="s">
        <v>142</v>
      </c>
      <c r="S797" s="6"/>
      <c r="T797" s="11"/>
      <c r="U797" s="8"/>
      <c r="V797" s="8" t="s">
        <v>56</v>
      </c>
      <c r="W797" s="8"/>
      <c r="X797" s="8" t="s">
        <v>17360</v>
      </c>
      <c r="Y797" s="8"/>
      <c r="Z797" s="116"/>
      <c r="AA797" s="116"/>
      <c r="AB797" s="116"/>
      <c r="AC797" s="116"/>
      <c r="AD797" s="116"/>
      <c r="AE797" s="116"/>
      <c r="AF797" s="116"/>
      <c r="AG797" s="116"/>
    </row>
    <row r="798" spans="1:33" ht="75" hidden="1" x14ac:dyDescent="0.2">
      <c r="A798" s="8">
        <v>795</v>
      </c>
      <c r="B798" s="11" t="s">
        <v>16477</v>
      </c>
      <c r="C798" s="11" t="s">
        <v>2</v>
      </c>
      <c r="D798" s="13" t="s">
        <v>344</v>
      </c>
      <c r="E798" s="7" t="s">
        <v>4</v>
      </c>
      <c r="F798" s="7" t="s">
        <v>345</v>
      </c>
      <c r="G798" s="7"/>
      <c r="H798" s="12"/>
      <c r="I798" s="8"/>
      <c r="J798" s="12"/>
      <c r="K798" s="8" t="s">
        <v>52</v>
      </c>
      <c r="L798" s="7">
        <v>2021</v>
      </c>
      <c r="M798" s="8" t="s">
        <v>6</v>
      </c>
      <c r="N798" s="8" t="s">
        <v>12</v>
      </c>
      <c r="O798" s="7" t="s">
        <v>346</v>
      </c>
      <c r="P798" s="13" t="str">
        <f t="shared" si="24"/>
        <v>Saravanan M., Parthasarathy E., "Investigation of RF/Analog performance of Lg=16nm Planner In0.80Ga0.20As TFET", 2021 4th International Conference on Electrical, Computer and Communication Technologies, ICECCT 2021,2021, DOI: 10.1109/ICECCT52121.2021.9616769</v>
      </c>
      <c r="Q798" s="11" t="str">
        <f t="shared" si="25"/>
        <v>Saravanan M., Parthasarathy E., "Investigation of RF/Analog performance of Lg=16nm Planner In0.80Ga0.20As TFET", 2021 4th International Conference on Electrical, Computer and Communication Technologies, ICECCT 2021,2021, DOI: 10.1109/ICECCT52121.2021.9616769</v>
      </c>
      <c r="R798" s="32" t="s">
        <v>347</v>
      </c>
      <c r="S798" s="6"/>
      <c r="T798" s="11"/>
      <c r="U798" s="8"/>
      <c r="V798" s="8" t="s">
        <v>56</v>
      </c>
      <c r="W798" s="8"/>
      <c r="X798" s="8" t="s">
        <v>17360</v>
      </c>
      <c r="Y798" s="8"/>
      <c r="Z798" s="116"/>
      <c r="AA798" s="116"/>
      <c r="AB798" s="116"/>
      <c r="AC798" s="116"/>
      <c r="AD798" s="116"/>
      <c r="AE798" s="116"/>
      <c r="AF798" s="116"/>
      <c r="AG798" s="116"/>
    </row>
    <row r="799" spans="1:33" ht="75" hidden="1" x14ac:dyDescent="0.2">
      <c r="A799" s="8">
        <v>796</v>
      </c>
      <c r="B799" s="11" t="s">
        <v>17364</v>
      </c>
      <c r="C799" s="11" t="s">
        <v>2</v>
      </c>
      <c r="D799" s="13" t="s">
        <v>358</v>
      </c>
      <c r="E799" s="7" t="s">
        <v>4</v>
      </c>
      <c r="F799" s="7" t="s">
        <v>187</v>
      </c>
      <c r="G799" s="7"/>
      <c r="H799" s="12"/>
      <c r="I799" s="8"/>
      <c r="J799" s="12"/>
      <c r="K799" s="8" t="s">
        <v>52</v>
      </c>
      <c r="L799" s="7">
        <v>2021</v>
      </c>
      <c r="M799" s="8" t="s">
        <v>6</v>
      </c>
      <c r="N799" s="8" t="s">
        <v>12</v>
      </c>
      <c r="O799" s="7" t="s">
        <v>359</v>
      </c>
      <c r="P799" s="13" t="str">
        <f t="shared" si="24"/>
        <v>Naveen P., Sivakumar P., "Human Emotions Detection using Kernel Nonlinear Collaborative Discriminant Regression Classifier : HHuman Emotions Detection using KNCDRC", Proceedings - 2nd International Conference on Smart Electronics and Communication, ICOSEC 2021,2021, DOI: 10.1109/ICOSEC51865.2021.9591878</v>
      </c>
      <c r="Q799" s="11" t="str">
        <f t="shared" si="25"/>
        <v>Naveen P., Sivakumar P., "Human Emotions Detection using Kernel Nonlinear Collaborative Discriminant Regression Classifier : HHuman Emotions Detection using KNCDRC", Proceedings - 2nd International Conference on Smart Electronics and Communication, ICOSEC 2021,2021, DOI: 10.1109/ICOSEC51865.2021.9591878</v>
      </c>
      <c r="R799" s="32" t="s">
        <v>360</v>
      </c>
      <c r="S799" s="6"/>
      <c r="T799" s="11"/>
      <c r="U799" s="8"/>
      <c r="V799" s="8" t="s">
        <v>56</v>
      </c>
      <c r="W799" s="8"/>
      <c r="X799" s="8" t="s">
        <v>17360</v>
      </c>
      <c r="Y799" s="8"/>
      <c r="Z799" s="116"/>
      <c r="AA799" s="116"/>
      <c r="AB799" s="116"/>
      <c r="AC799" s="116"/>
      <c r="AD799" s="116"/>
      <c r="AE799" s="116"/>
      <c r="AF799" s="116"/>
      <c r="AG799" s="116"/>
    </row>
    <row r="800" spans="1:33" ht="75" hidden="1" x14ac:dyDescent="0.2">
      <c r="A800" s="8">
        <v>797</v>
      </c>
      <c r="B800" s="11" t="s">
        <v>17415</v>
      </c>
      <c r="C800" s="11" t="s">
        <v>2</v>
      </c>
      <c r="D800" s="13" t="s">
        <v>186</v>
      </c>
      <c r="E800" s="7" t="s">
        <v>4</v>
      </c>
      <c r="F800" s="7" t="s">
        <v>187</v>
      </c>
      <c r="G800" s="7"/>
      <c r="H800" s="12"/>
      <c r="I800" s="8"/>
      <c r="J800" s="12"/>
      <c r="K800" s="8" t="s">
        <v>52</v>
      </c>
      <c r="L800" s="7">
        <v>2021</v>
      </c>
      <c r="M800" s="8" t="s">
        <v>6</v>
      </c>
      <c r="N800" s="8" t="s">
        <v>12</v>
      </c>
      <c r="O800" s="7" t="s">
        <v>188</v>
      </c>
      <c r="P800" s="13" t="str">
        <f t="shared" si="24"/>
        <v>Ganesh R.S., Anuradha B., Karthikeyan S., Vijayalakshmi P., Ashok M., Nagaraj V., "Biometrics based Smart and Secured Electronic Voting Machine", Proceedings - 2nd International Conference on Smart Electronics and Communication, ICOSEC 2021,2021, DOI: 10.1109/ICOSEC51865.2021.9591865</v>
      </c>
      <c r="Q800" s="11" t="str">
        <f t="shared" si="25"/>
        <v>Ganesh R.S., Anuradha B., Karthikeyan S., Vijayalakshmi P., Ashok M., Nagaraj V., "Biometrics based Smart and Secured Electronic Voting Machine", Proceedings - 2nd International Conference on Smart Electronics and Communication, ICOSEC 2021,2021, DOI: 10.1109/ICOSEC51865.2021.9591865</v>
      </c>
      <c r="R800" s="32" t="s">
        <v>189</v>
      </c>
      <c r="S800" s="6"/>
      <c r="T800" s="11"/>
      <c r="U800" s="8"/>
      <c r="V800" s="8" t="s">
        <v>56</v>
      </c>
      <c r="W800" s="8"/>
      <c r="X800" s="8" t="s">
        <v>17360</v>
      </c>
      <c r="Y800" s="8"/>
      <c r="Z800" s="116"/>
      <c r="AA800" s="116"/>
      <c r="AB800" s="116"/>
      <c r="AC800" s="116"/>
      <c r="AD800" s="116"/>
      <c r="AE800" s="116"/>
      <c r="AF800" s="116"/>
      <c r="AG800" s="116"/>
    </row>
    <row r="801" spans="1:33" ht="75" hidden="1" x14ac:dyDescent="0.2">
      <c r="A801" s="8">
        <v>798</v>
      </c>
      <c r="B801" s="11" t="s">
        <v>17416</v>
      </c>
      <c r="C801" s="11" t="s">
        <v>2</v>
      </c>
      <c r="D801" s="13" t="s">
        <v>397</v>
      </c>
      <c r="E801" s="7" t="s">
        <v>4</v>
      </c>
      <c r="F801" s="7" t="s">
        <v>187</v>
      </c>
      <c r="G801" s="7"/>
      <c r="H801" s="12"/>
      <c r="I801" s="8"/>
      <c r="J801" s="12"/>
      <c r="K801" s="8" t="s">
        <v>52</v>
      </c>
      <c r="L801" s="7">
        <v>2021</v>
      </c>
      <c r="M801" s="8" t="s">
        <v>6</v>
      </c>
      <c r="N801" s="8" t="s">
        <v>12</v>
      </c>
      <c r="O801" s="7" t="s">
        <v>398</v>
      </c>
      <c r="P801" s="13" t="str">
        <f t="shared" si="24"/>
        <v>Nandalal V., Anand Kumar V., Sujitha A., Sumitha G., Sureka A.S., "Intelligent Multi-Utility Shoe for Visually Impaired Persons", Proceedings - 2nd International Conference on Smart Electronics and Communication, ICOSEC 2021,2021, DOI: 10.1109/ICOSEC51865.2021.9591728</v>
      </c>
      <c r="Q801" s="11" t="str">
        <f t="shared" si="25"/>
        <v>Nandalal V., Anand Kumar V., Sujitha A., Sumitha G., Sureka A.S., "Intelligent Multi-Utility Shoe for Visually Impaired Persons", Proceedings - 2nd International Conference on Smart Electronics and Communication, ICOSEC 2021,2021, DOI: 10.1109/ICOSEC51865.2021.9591728</v>
      </c>
      <c r="R801" s="32" t="s">
        <v>399</v>
      </c>
      <c r="S801" s="6"/>
      <c r="T801" s="11"/>
      <c r="U801" s="8"/>
      <c r="V801" s="8" t="s">
        <v>56</v>
      </c>
      <c r="W801" s="8"/>
      <c r="X801" s="8" t="s">
        <v>17360</v>
      </c>
      <c r="Y801" s="8"/>
      <c r="Z801" s="116"/>
      <c r="AA801" s="116"/>
      <c r="AB801" s="116"/>
      <c r="AC801" s="116"/>
      <c r="AD801" s="116"/>
      <c r="AE801" s="116"/>
      <c r="AF801" s="116"/>
      <c r="AG801" s="116"/>
    </row>
    <row r="802" spans="1:33" ht="75" hidden="1" x14ac:dyDescent="0.2">
      <c r="A802" s="7">
        <v>731</v>
      </c>
      <c r="B802" s="11" t="s">
        <v>16493</v>
      </c>
      <c r="C802" s="11" t="s">
        <v>2</v>
      </c>
      <c r="D802" s="13" t="s">
        <v>2149</v>
      </c>
      <c r="E802" s="7" t="s">
        <v>4</v>
      </c>
      <c r="F802" s="7" t="s">
        <v>2150</v>
      </c>
      <c r="G802" s="7" t="s">
        <v>6</v>
      </c>
      <c r="H802" s="12">
        <v>234</v>
      </c>
      <c r="I802" s="8"/>
      <c r="J802" s="12"/>
      <c r="K802" s="8" t="s">
        <v>52</v>
      </c>
      <c r="L802" s="7">
        <v>2023</v>
      </c>
      <c r="M802" s="8" t="s">
        <v>6</v>
      </c>
      <c r="N802" s="8" t="s">
        <v>12</v>
      </c>
      <c r="O802" s="7" t="s">
        <v>2151</v>
      </c>
      <c r="P802" s="13" t="str">
        <f t="shared" si="24"/>
        <v>Sathish Kumar G., Premalatha K., Uma Maheshwari G., Rajesh Kanna P., "No more privacy Concern: A privacy-chain based homomorphic encryption scheme and statistical method for privacy preservation of user's private and sensitive data", Expert Systems with Applications, 234,2023, DOI: 10.1016/j.eswa.2023.121071</v>
      </c>
      <c r="Q802" s="11" t="str">
        <f t="shared" si="25"/>
        <v>Sathish Kumar G., Premalatha K., Uma Maheshwari G., Rajesh Kanna P., "No more privacy Concern: A privacy-chain based homomorphic encryption scheme and statistical method for privacy preservation of user's private and sensitive data", Expert Systems with Applications, 234,2023, DOI: 10.1016/j.eswa.2023.121071</v>
      </c>
      <c r="R802" s="32" t="s">
        <v>15399</v>
      </c>
      <c r="S802" s="37" t="s">
        <v>32</v>
      </c>
      <c r="T802" s="11"/>
      <c r="U802" s="8"/>
      <c r="V802" s="8" t="s">
        <v>725</v>
      </c>
      <c r="W802" s="18" t="s">
        <v>2153</v>
      </c>
      <c r="X802" s="8">
        <v>2023</v>
      </c>
      <c r="Y802" s="8"/>
      <c r="Z802" s="116"/>
      <c r="AA802" s="116"/>
      <c r="AB802" s="116"/>
      <c r="AC802" s="116"/>
      <c r="AD802" s="116"/>
      <c r="AE802" s="116"/>
      <c r="AF802" s="116"/>
      <c r="AG802" s="116"/>
    </row>
    <row r="803" spans="1:33" ht="75" hidden="1" x14ac:dyDescent="0.2">
      <c r="A803" s="7">
        <v>732</v>
      </c>
      <c r="B803" s="11" t="s">
        <v>16494</v>
      </c>
      <c r="C803" s="11" t="s">
        <v>2</v>
      </c>
      <c r="D803" s="13" t="s">
        <v>4587</v>
      </c>
      <c r="E803" s="7" t="s">
        <v>4</v>
      </c>
      <c r="F803" s="7" t="s">
        <v>486</v>
      </c>
      <c r="G803" s="7" t="s">
        <v>6</v>
      </c>
      <c r="H803" s="12">
        <v>2901</v>
      </c>
      <c r="I803" s="8" t="s">
        <v>8</v>
      </c>
      <c r="J803" s="12">
        <v>1</v>
      </c>
      <c r="K803" s="8" t="s">
        <v>10</v>
      </c>
      <c r="L803" s="7">
        <v>2023</v>
      </c>
      <c r="M803" s="8" t="s">
        <v>6</v>
      </c>
      <c r="N803" s="8" t="s">
        <v>12</v>
      </c>
      <c r="O803" s="7" t="s">
        <v>4588</v>
      </c>
      <c r="P803" s="13" t="str">
        <f t="shared" si="24"/>
        <v>Akila A., Revathi A., Ponnuswamy S., Sudha D., "Synthesis, Characterization and Biological Evaluation of 3-Isopropyl-2,6-diphenylpiperidin-4-oxime complexes", AIP Conference Proceedings, 2901, (1),2023, DOI: 10.1063/5.0178894</v>
      </c>
      <c r="Q803" s="11" t="str">
        <f t="shared" si="25"/>
        <v>Akila A., Revathi A., Ponnuswamy S., Sudha D., "Synthesis, Characterization and Biological Evaluation of 3-Isopropyl-2,6-diphenylpiperidin-4-oxime complexes", AIP Conference Proceedings, 2901, (1),2023, DOI: 10.1063/5.0178894</v>
      </c>
      <c r="R803" s="32" t="s">
        <v>15584</v>
      </c>
      <c r="S803" s="37" t="e">
        <v>#N/A</v>
      </c>
      <c r="T803" s="11"/>
      <c r="U803" s="8"/>
      <c r="V803" s="8" t="s">
        <v>4871</v>
      </c>
      <c r="W803" s="8"/>
      <c r="X803" s="8">
        <v>2023</v>
      </c>
      <c r="Y803" s="8"/>
      <c r="Z803" s="116"/>
      <c r="AA803" s="116"/>
      <c r="AB803" s="116"/>
      <c r="AC803" s="116"/>
      <c r="AD803" s="116"/>
      <c r="AE803" s="116"/>
      <c r="AF803" s="116"/>
      <c r="AG803" s="116"/>
    </row>
    <row r="804" spans="1:33" ht="75" hidden="1" x14ac:dyDescent="0.2">
      <c r="A804" s="7">
        <v>733</v>
      </c>
      <c r="B804" s="11" t="s">
        <v>16495</v>
      </c>
      <c r="C804" s="11" t="s">
        <v>2</v>
      </c>
      <c r="D804" s="13" t="s">
        <v>2159</v>
      </c>
      <c r="E804" s="7" t="s">
        <v>4</v>
      </c>
      <c r="F804" s="7" t="s">
        <v>2160</v>
      </c>
      <c r="G804" s="7" t="s">
        <v>6</v>
      </c>
      <c r="H804" s="12">
        <v>68</v>
      </c>
      <c r="I804" s="8" t="s">
        <v>8</v>
      </c>
      <c r="J804" s="12">
        <v>4</v>
      </c>
      <c r="K804" s="8" t="s">
        <v>10</v>
      </c>
      <c r="L804" s="7">
        <v>2023</v>
      </c>
      <c r="M804" s="8" t="s">
        <v>6</v>
      </c>
      <c r="N804" s="8" t="s">
        <v>12</v>
      </c>
      <c r="O804" s="7" t="s">
        <v>2161</v>
      </c>
      <c r="P804" s="13" t="str">
        <f t="shared" si="24"/>
        <v>Murugaiyan G., Gnanamalar J., Narayanaperumal M., Muthuvel V., "RED FOX-BASED FRACTIONAL ORDER FUZZY PID CONTROLLER FOR SMART LED DRIVER CIRCUIT", Revue Roumaine des Sciences Techniques Serie Electrotechnique et Energetique, 68, (4),2023, DOI: 10.59277/RRST-EE.2023.4.12</v>
      </c>
      <c r="Q804" s="11" t="str">
        <f t="shared" si="25"/>
        <v>Murugaiyan G., Gnanamalar J., Narayanaperumal M., Muthuvel V., "RED FOX-BASED FRACTIONAL ORDER FUZZY PID CONTROLLER FOR SMART LED DRIVER CIRCUIT", Revue Roumaine des Sciences Techniques Serie Electrotechnique et Energetique, 68, (4),2023, DOI: 10.59277/RRST-EE.2023.4.12</v>
      </c>
      <c r="R804" s="32" t="s">
        <v>15400</v>
      </c>
      <c r="S804" s="37" t="s">
        <v>32</v>
      </c>
      <c r="T804" s="11"/>
      <c r="U804" s="8"/>
      <c r="V804" s="18" t="s">
        <v>56</v>
      </c>
      <c r="W804" s="18" t="s">
        <v>2163</v>
      </c>
      <c r="X804" s="8">
        <v>2023</v>
      </c>
      <c r="Y804" s="8"/>
      <c r="Z804" s="116"/>
      <c r="AA804" s="116"/>
      <c r="AB804" s="116"/>
      <c r="AC804" s="116"/>
      <c r="AD804" s="116"/>
      <c r="AE804" s="116"/>
      <c r="AF804" s="116"/>
      <c r="AG804" s="116"/>
    </row>
    <row r="805" spans="1:33" ht="75" hidden="1" x14ac:dyDescent="0.2">
      <c r="A805" s="7">
        <v>734</v>
      </c>
      <c r="B805" s="11" t="s">
        <v>16496</v>
      </c>
      <c r="C805" s="11" t="s">
        <v>2</v>
      </c>
      <c r="D805" s="13" t="s">
        <v>4592</v>
      </c>
      <c r="E805" s="7" t="s">
        <v>4</v>
      </c>
      <c r="F805" s="7" t="s">
        <v>486</v>
      </c>
      <c r="G805" s="7" t="s">
        <v>6</v>
      </c>
      <c r="H805" s="12">
        <v>2914</v>
      </c>
      <c r="I805" s="8" t="s">
        <v>8</v>
      </c>
      <c r="J805" s="12">
        <v>1</v>
      </c>
      <c r="K805" s="8" t="s">
        <v>10</v>
      </c>
      <c r="L805" s="7">
        <v>2023</v>
      </c>
      <c r="M805" s="8" t="s">
        <v>6</v>
      </c>
      <c r="N805" s="8" t="s">
        <v>12</v>
      </c>
      <c r="O805" s="7" t="s">
        <v>4593</v>
      </c>
      <c r="P805" s="13" t="str">
        <f t="shared" si="24"/>
        <v>Gowtham S., Barath G., Sudharsan K., Thiyagarajan V., Balasubramani S., "Regenerative Suspension System Using Linear Magnet System", AIP Conference Proceedings, 2914, (1),2023, DOI: 10.1063/5.0175851</v>
      </c>
      <c r="Q805" s="11" t="str">
        <f t="shared" si="25"/>
        <v>Gowtham S., Barath G., Sudharsan K., Thiyagarajan V., Balasubramani S., "Regenerative Suspension System Using Linear Magnet System", AIP Conference Proceedings, 2914, (1),2023, DOI: 10.1063/5.0175851</v>
      </c>
      <c r="R805" s="32" t="s">
        <v>15585</v>
      </c>
      <c r="S805" s="37" t="e">
        <v>#N/A</v>
      </c>
      <c r="T805" s="11"/>
      <c r="U805" s="8"/>
      <c r="V805" s="8" t="s">
        <v>149</v>
      </c>
      <c r="W805" s="8"/>
      <c r="X805" s="8">
        <v>2023</v>
      </c>
      <c r="Y805" s="8"/>
      <c r="Z805" s="116"/>
      <c r="AA805" s="116"/>
      <c r="AB805" s="116"/>
      <c r="AC805" s="116"/>
      <c r="AD805" s="116"/>
      <c r="AE805" s="116"/>
      <c r="AF805" s="116"/>
      <c r="AG805" s="116"/>
    </row>
    <row r="806" spans="1:33" ht="75" hidden="1" x14ac:dyDescent="0.2">
      <c r="A806" s="7">
        <v>735</v>
      </c>
      <c r="B806" s="11" t="s">
        <v>16497</v>
      </c>
      <c r="C806" s="11" t="s">
        <v>2</v>
      </c>
      <c r="D806" s="13" t="s">
        <v>4610</v>
      </c>
      <c r="E806" s="7" t="s">
        <v>4</v>
      </c>
      <c r="F806" s="7" t="s">
        <v>486</v>
      </c>
      <c r="G806" s="7" t="s">
        <v>6</v>
      </c>
      <c r="H806" s="12">
        <v>2914</v>
      </c>
      <c r="I806" s="8" t="s">
        <v>8</v>
      </c>
      <c r="J806" s="12">
        <v>1</v>
      </c>
      <c r="K806" s="8" t="s">
        <v>10</v>
      </c>
      <c r="L806" s="7">
        <v>2023</v>
      </c>
      <c r="M806" s="8" t="s">
        <v>6</v>
      </c>
      <c r="N806" s="8" t="s">
        <v>12</v>
      </c>
      <c r="O806" s="7" t="s">
        <v>4611</v>
      </c>
      <c r="P806" s="13" t="str">
        <f t="shared" si="24"/>
        <v>Nandalal V., Kumar V.A., Sujitha A., Sumitha G., Sureka A.S., "Smart System for Women Safety in Cyberspace by Fake Profile Detection", AIP Conference Proceedings, 2914, (1),2023, DOI: 10.1063/5.0175998</v>
      </c>
      <c r="Q806" s="11" t="str">
        <f t="shared" si="25"/>
        <v>Nandalal V., Kumar V.A., Sujitha A., Sumitha G., Sureka A.S., "Smart System for Women Safety in Cyberspace by Fake Profile Detection", AIP Conference Proceedings, 2914, (1),2023, DOI: 10.1063/5.0175998</v>
      </c>
      <c r="R806" s="32" t="s">
        <v>15586</v>
      </c>
      <c r="S806" s="37" t="e">
        <v>#N/A</v>
      </c>
      <c r="T806" s="11"/>
      <c r="U806" s="8"/>
      <c r="V806" s="8" t="s">
        <v>56</v>
      </c>
      <c r="W806" s="8"/>
      <c r="X806" s="8">
        <v>2023</v>
      </c>
      <c r="Y806" s="8"/>
      <c r="Z806" s="116"/>
      <c r="AA806" s="116"/>
      <c r="AB806" s="116"/>
      <c r="AC806" s="116"/>
      <c r="AD806" s="116"/>
      <c r="AE806" s="116"/>
      <c r="AF806" s="116"/>
      <c r="AG806" s="116"/>
    </row>
    <row r="807" spans="1:33" ht="75" hidden="1" x14ac:dyDescent="0.2">
      <c r="A807" s="7">
        <v>736</v>
      </c>
      <c r="B807" s="11" t="s">
        <v>16498</v>
      </c>
      <c r="C807" s="11" t="s">
        <v>2</v>
      </c>
      <c r="D807" s="13" t="s">
        <v>4614</v>
      </c>
      <c r="E807" s="7" t="s">
        <v>4</v>
      </c>
      <c r="F807" s="7" t="s">
        <v>486</v>
      </c>
      <c r="G807" s="7" t="s">
        <v>6</v>
      </c>
      <c r="H807" s="12">
        <v>2914</v>
      </c>
      <c r="I807" s="8" t="s">
        <v>8</v>
      </c>
      <c r="J807" s="12">
        <v>1</v>
      </c>
      <c r="K807" s="8" t="s">
        <v>10</v>
      </c>
      <c r="L807" s="7">
        <v>2023</v>
      </c>
      <c r="M807" s="8" t="s">
        <v>6</v>
      </c>
      <c r="N807" s="8" t="s">
        <v>12</v>
      </c>
      <c r="O807" s="7" t="s">
        <v>4615</v>
      </c>
      <c r="P807" s="13" t="str">
        <f t="shared" si="24"/>
        <v>Venkatesh S., Kathirvel M., Dharsan R.V., Yogaraju K., Balasubramani S., "Studies on Particle Separation Equipment – A Review", AIP Conference Proceedings, 2914, (1),2023, DOI: 10.1063/5.0175829</v>
      </c>
      <c r="Q807" s="11" t="str">
        <f t="shared" si="25"/>
        <v>Venkatesh S., Kathirvel M., Dharsan R.V., Yogaraju K., Balasubramani S., "Studies on Particle Separation Equipment – A Review", AIP Conference Proceedings, 2914, (1),2023, DOI: 10.1063/5.0175829</v>
      </c>
      <c r="R807" s="32" t="s">
        <v>15587</v>
      </c>
      <c r="S807" s="37" t="e">
        <v>#N/A</v>
      </c>
      <c r="T807" s="11"/>
      <c r="U807" s="8"/>
      <c r="V807" s="8" t="s">
        <v>149</v>
      </c>
      <c r="W807" s="8"/>
      <c r="X807" s="8">
        <v>2023</v>
      </c>
      <c r="Y807" s="8"/>
      <c r="Z807" s="116"/>
      <c r="AA807" s="116"/>
      <c r="AB807" s="116"/>
      <c r="AC807" s="116"/>
      <c r="AD807" s="116"/>
      <c r="AE807" s="116"/>
      <c r="AF807" s="116"/>
      <c r="AG807" s="116"/>
    </row>
    <row r="808" spans="1:33" ht="75" hidden="1" x14ac:dyDescent="0.2">
      <c r="A808" s="7">
        <v>737</v>
      </c>
      <c r="B808" s="11" t="s">
        <v>16499</v>
      </c>
      <c r="C808" s="11" t="s">
        <v>2</v>
      </c>
      <c r="D808" s="13" t="s">
        <v>4618</v>
      </c>
      <c r="E808" s="7" t="s">
        <v>4</v>
      </c>
      <c r="F808" s="7" t="s">
        <v>486</v>
      </c>
      <c r="G808" s="7" t="s">
        <v>6</v>
      </c>
      <c r="H808" s="12">
        <v>2914</v>
      </c>
      <c r="I808" s="8" t="s">
        <v>8</v>
      </c>
      <c r="J808" s="12">
        <v>1</v>
      </c>
      <c r="K808" s="8" t="s">
        <v>10</v>
      </c>
      <c r="L808" s="7">
        <v>2023</v>
      </c>
      <c r="M808" s="8" t="s">
        <v>6</v>
      </c>
      <c r="N808" s="8" t="s">
        <v>12</v>
      </c>
      <c r="O808" s="7" t="s">
        <v>4619</v>
      </c>
      <c r="P808" s="13" t="str">
        <f t="shared" si="24"/>
        <v>Ganeshkumar S., Gokilakrishnan G., Dharanidharan M., Manoj S., Gautam K., "Characterization of Multilayer Coated Cutting Tools in Different Machining Processes – A Review", AIP Conference Proceedings, 2914, (1),2023, DOI: 10.1063/5.0176778</v>
      </c>
      <c r="Q808" s="11" t="str">
        <f t="shared" si="25"/>
        <v>Ganeshkumar S., Gokilakrishnan G., Dharanidharan M., Manoj S., Gautam K., "Characterization of Multilayer Coated Cutting Tools in Different Machining Processes – A Review", AIP Conference Proceedings, 2914, (1),2023, DOI: 10.1063/5.0176778</v>
      </c>
      <c r="R808" s="32" t="s">
        <v>15588</v>
      </c>
      <c r="S808" s="37" t="e">
        <v>#N/A</v>
      </c>
      <c r="T808" s="11"/>
      <c r="U808" s="8"/>
      <c r="V808" s="8" t="s">
        <v>149</v>
      </c>
      <c r="W808" s="8"/>
      <c r="X808" s="8">
        <v>2023</v>
      </c>
      <c r="Y808" s="8"/>
      <c r="Z808" s="116"/>
      <c r="AA808" s="116"/>
      <c r="AB808" s="116"/>
      <c r="AC808" s="116"/>
      <c r="AD808" s="116"/>
      <c r="AE808" s="116"/>
      <c r="AF808" s="116"/>
      <c r="AG808" s="116"/>
    </row>
    <row r="809" spans="1:33" ht="75" hidden="1" x14ac:dyDescent="0.2">
      <c r="A809" s="7">
        <v>738</v>
      </c>
      <c r="B809" s="11" t="s">
        <v>16500</v>
      </c>
      <c r="C809" s="11" t="s">
        <v>2</v>
      </c>
      <c r="D809" s="13" t="s">
        <v>4622</v>
      </c>
      <c r="E809" s="7" t="s">
        <v>4</v>
      </c>
      <c r="F809" s="7" t="s">
        <v>486</v>
      </c>
      <c r="G809" s="7" t="s">
        <v>6</v>
      </c>
      <c r="H809" s="12">
        <v>2914</v>
      </c>
      <c r="I809" s="8" t="s">
        <v>8</v>
      </c>
      <c r="J809" s="12">
        <v>1</v>
      </c>
      <c r="K809" s="8" t="s">
        <v>10</v>
      </c>
      <c r="L809" s="7">
        <v>2023</v>
      </c>
      <c r="M809" s="8" t="s">
        <v>6</v>
      </c>
      <c r="N809" s="8" t="s">
        <v>12</v>
      </c>
      <c r="O809" s="7" t="s">
        <v>4623</v>
      </c>
      <c r="P809" s="13" t="str">
        <f t="shared" si="24"/>
        <v>Sathish K., Sabareswaran K., Balakumar B.S., Bharathram B., Balasubramani S., "Performance Study on Draft Tube in Kaplan Turbine", AIP Conference Proceedings, 2914, (1),2023, DOI: 10.1063/5.0175832</v>
      </c>
      <c r="Q809" s="11" t="str">
        <f t="shared" si="25"/>
        <v>Sathish K., Sabareswaran K., Balakumar B.S., Bharathram B., Balasubramani S., "Performance Study on Draft Tube in Kaplan Turbine", AIP Conference Proceedings, 2914, (1),2023, DOI: 10.1063/5.0175832</v>
      </c>
      <c r="R809" s="32" t="s">
        <v>15589</v>
      </c>
      <c r="S809" s="37" t="e">
        <v>#N/A</v>
      </c>
      <c r="T809" s="11"/>
      <c r="U809" s="8"/>
      <c r="V809" s="8" t="s">
        <v>149</v>
      </c>
      <c r="W809" s="8"/>
      <c r="X809" s="8">
        <v>2023</v>
      </c>
      <c r="Y809" s="8"/>
      <c r="Z809" s="116"/>
      <c r="AA809" s="116"/>
      <c r="AB809" s="116"/>
      <c r="AC809" s="116"/>
      <c r="AD809" s="116"/>
      <c r="AE809" s="116"/>
      <c r="AF809" s="116"/>
      <c r="AG809" s="116"/>
    </row>
    <row r="810" spans="1:33" ht="75" hidden="1" x14ac:dyDescent="0.2">
      <c r="A810" s="7">
        <v>739</v>
      </c>
      <c r="B810" s="11" t="s">
        <v>16501</v>
      </c>
      <c r="C810" s="11" t="s">
        <v>2</v>
      </c>
      <c r="D810" s="13" t="s">
        <v>4627</v>
      </c>
      <c r="E810" s="7" t="s">
        <v>4</v>
      </c>
      <c r="F810" s="7" t="s">
        <v>486</v>
      </c>
      <c r="G810" s="7" t="s">
        <v>6</v>
      </c>
      <c r="H810" s="12">
        <v>2914</v>
      </c>
      <c r="I810" s="8" t="s">
        <v>8</v>
      </c>
      <c r="J810" s="12">
        <v>1</v>
      </c>
      <c r="K810" s="8" t="s">
        <v>10</v>
      </c>
      <c r="L810" s="7">
        <v>2023</v>
      </c>
      <c r="M810" s="8" t="s">
        <v>6</v>
      </c>
      <c r="N810" s="8" t="s">
        <v>12</v>
      </c>
      <c r="O810" s="7" t="s">
        <v>4628</v>
      </c>
      <c r="P810" s="13" t="str">
        <f t="shared" si="24"/>
        <v>Gowtham S., Dharanidharan M., Manoj S., Balakumar B.S., Bharathram B., "A Survey on Design and Optimization of Metallic Biomaterial for Orthopaedic Application", AIP Conference Proceedings, 2914, (1),2023, DOI: 10.1063/5.0175852</v>
      </c>
      <c r="Q810" s="11" t="str">
        <f t="shared" si="25"/>
        <v>Gowtham S., Dharanidharan M., Manoj S., Balakumar B.S., Bharathram B., "A Survey on Design and Optimization of Metallic Biomaterial for Orthopaedic Application", AIP Conference Proceedings, 2914, (1),2023, DOI: 10.1063/5.0175852</v>
      </c>
      <c r="R810" s="32" t="s">
        <v>15590</v>
      </c>
      <c r="S810" s="37" t="e">
        <v>#N/A</v>
      </c>
      <c r="T810" s="11"/>
      <c r="U810" s="8"/>
      <c r="V810" s="8" t="s">
        <v>149</v>
      </c>
      <c r="W810" s="8"/>
      <c r="X810" s="8">
        <v>2023</v>
      </c>
      <c r="Y810" s="8"/>
      <c r="Z810" s="116"/>
      <c r="AA810" s="116"/>
      <c r="AB810" s="116"/>
      <c r="AC810" s="116"/>
      <c r="AD810" s="116"/>
      <c r="AE810" s="116"/>
      <c r="AF810" s="116"/>
      <c r="AG810" s="116"/>
    </row>
    <row r="811" spans="1:33" ht="75" hidden="1" x14ac:dyDescent="0.2">
      <c r="A811" s="7">
        <v>740</v>
      </c>
      <c r="B811" s="11" t="s">
        <v>16502</v>
      </c>
      <c r="C811" s="11" t="s">
        <v>2</v>
      </c>
      <c r="D811" s="13" t="s">
        <v>4631</v>
      </c>
      <c r="E811" s="7" t="s">
        <v>4</v>
      </c>
      <c r="F811" s="7" t="s">
        <v>486</v>
      </c>
      <c r="G811" s="7" t="s">
        <v>6</v>
      </c>
      <c r="H811" s="12">
        <v>2914</v>
      </c>
      <c r="I811" s="8" t="s">
        <v>8</v>
      </c>
      <c r="J811" s="12">
        <v>1</v>
      </c>
      <c r="K811" s="8" t="s">
        <v>10</v>
      </c>
      <c r="L811" s="7">
        <v>2023</v>
      </c>
      <c r="M811" s="8" t="s">
        <v>6</v>
      </c>
      <c r="N811" s="8" t="s">
        <v>12</v>
      </c>
      <c r="O811" s="7" t="s">
        <v>4632</v>
      </c>
      <c r="P811" s="13" t="str">
        <f t="shared" si="24"/>
        <v>Naveenprabhu V., Gowtham K.D., Prabu P.L.M., Vigneshwar R., "A review on CFD analysis of Evaporative cooling in condenser", AIP Conference Proceedings, 2914, (1),2023, DOI: 10.1063/5.0175833</v>
      </c>
      <c r="Q811" s="11" t="str">
        <f t="shared" si="25"/>
        <v>Naveenprabhu V., Gowtham K.D., Prabu P.L.M., Vigneshwar R., "A review on CFD analysis of Evaporative cooling in condenser", AIP Conference Proceedings, 2914, (1),2023, DOI: 10.1063/5.0175833</v>
      </c>
      <c r="R811" s="32" t="s">
        <v>15591</v>
      </c>
      <c r="S811" s="37" t="e">
        <v>#N/A</v>
      </c>
      <c r="T811" s="11"/>
      <c r="U811" s="8"/>
      <c r="V811" s="8" t="s">
        <v>149</v>
      </c>
      <c r="W811" s="8"/>
      <c r="X811" s="8">
        <v>2023</v>
      </c>
      <c r="Y811" s="8"/>
      <c r="Z811" s="116"/>
      <c r="AA811" s="116"/>
      <c r="AB811" s="116"/>
      <c r="AC811" s="116"/>
      <c r="AD811" s="116"/>
      <c r="AE811" s="116"/>
      <c r="AF811" s="116"/>
      <c r="AG811" s="116"/>
    </row>
    <row r="812" spans="1:33" ht="75" hidden="1" x14ac:dyDescent="0.2">
      <c r="A812" s="7">
        <v>741</v>
      </c>
      <c r="B812" s="11" t="s">
        <v>16503</v>
      </c>
      <c r="C812" s="11" t="s">
        <v>2</v>
      </c>
      <c r="D812" s="13" t="s">
        <v>4635</v>
      </c>
      <c r="E812" s="7" t="s">
        <v>4</v>
      </c>
      <c r="F812" s="7" t="s">
        <v>486</v>
      </c>
      <c r="G812" s="7" t="s">
        <v>6</v>
      </c>
      <c r="H812" s="12">
        <v>2914</v>
      </c>
      <c r="I812" s="8" t="s">
        <v>8</v>
      </c>
      <c r="J812" s="12">
        <v>1</v>
      </c>
      <c r="K812" s="8" t="s">
        <v>10</v>
      </c>
      <c r="L812" s="7">
        <v>2023</v>
      </c>
      <c r="M812" s="8" t="s">
        <v>6</v>
      </c>
      <c r="N812" s="8" t="s">
        <v>12</v>
      </c>
      <c r="O812" s="7" t="s">
        <v>4636</v>
      </c>
      <c r="P812" s="13" t="str">
        <f t="shared" si="24"/>
        <v>Ramakrishnan T., Aravinth K., Singh A., Raja S.D., Prasad C.G., Balasubramani S., "Survey on Natural Fibre Composite: Manufacturing Techniques, Mechanical Behaviour and Various Chemical Treatments", AIP Conference Proceedings, 2914, (1),2023, DOI: 10.1063/5.0176045</v>
      </c>
      <c r="Q812" s="11" t="str">
        <f t="shared" si="25"/>
        <v>Ramakrishnan T., Aravinth K., Singh A., Raja S.D., Prasad C.G., Balasubramani S., "Survey on Natural Fibre Composite: Manufacturing Techniques, Mechanical Behaviour and Various Chemical Treatments", AIP Conference Proceedings, 2914, (1),2023, DOI: 10.1063/5.0176045</v>
      </c>
      <c r="R812" s="32" t="s">
        <v>15592</v>
      </c>
      <c r="S812" s="37" t="e">
        <v>#N/A</v>
      </c>
      <c r="T812" s="11"/>
      <c r="U812" s="8"/>
      <c r="V812" s="8" t="s">
        <v>149</v>
      </c>
      <c r="W812" s="8"/>
      <c r="X812" s="8">
        <v>2023</v>
      </c>
      <c r="Y812" s="8"/>
      <c r="Z812" s="116"/>
      <c r="AA812" s="116"/>
      <c r="AB812" s="116"/>
      <c r="AC812" s="116"/>
      <c r="AD812" s="116"/>
      <c r="AE812" s="116"/>
      <c r="AF812" s="116"/>
      <c r="AG812" s="116"/>
    </row>
    <row r="813" spans="1:33" ht="75" hidden="1" x14ac:dyDescent="0.2">
      <c r="A813" s="7">
        <v>742</v>
      </c>
      <c r="B813" s="11" t="s">
        <v>16504</v>
      </c>
      <c r="C813" s="11" t="s">
        <v>2</v>
      </c>
      <c r="D813" s="13" t="s">
        <v>4639</v>
      </c>
      <c r="E813" s="7" t="s">
        <v>4</v>
      </c>
      <c r="F813" s="7" t="s">
        <v>486</v>
      </c>
      <c r="G813" s="7" t="s">
        <v>6</v>
      </c>
      <c r="H813" s="12">
        <v>2914</v>
      </c>
      <c r="I813" s="8" t="s">
        <v>8</v>
      </c>
      <c r="J813" s="12">
        <v>1</v>
      </c>
      <c r="K813" s="8" t="s">
        <v>10</v>
      </c>
      <c r="L813" s="7">
        <v>2023</v>
      </c>
      <c r="M813" s="8" t="s">
        <v>6</v>
      </c>
      <c r="N813" s="8" t="s">
        <v>12</v>
      </c>
      <c r="O813" s="7" t="s">
        <v>4640</v>
      </c>
      <c r="P813" s="13" t="str">
        <f t="shared" si="24"/>
        <v>Kiruthika V., Jagadeeswari M., Snehaprabha C., Sreejaa H., "Stress Free Workouts Using Virtual Reality", AIP Conference Proceedings, 2914, (1),2023, DOI: 10.1063/5.0175918</v>
      </c>
      <c r="Q813" s="11" t="str">
        <f t="shared" si="25"/>
        <v>Kiruthika V., Jagadeeswari M., Snehaprabha C., Sreejaa H., "Stress Free Workouts Using Virtual Reality", AIP Conference Proceedings, 2914, (1),2023, DOI: 10.1063/5.0175918</v>
      </c>
      <c r="R813" s="32" t="s">
        <v>15593</v>
      </c>
      <c r="S813" s="37" t="e">
        <v>#N/A</v>
      </c>
      <c r="T813" s="11"/>
      <c r="U813" s="8"/>
      <c r="V813" s="8" t="s">
        <v>56</v>
      </c>
      <c r="W813" s="8"/>
      <c r="X813" s="8">
        <v>2023</v>
      </c>
      <c r="Y813" s="8"/>
      <c r="Z813" s="116"/>
      <c r="AA813" s="116"/>
      <c r="AB813" s="116"/>
      <c r="AC813" s="116"/>
      <c r="AD813" s="116"/>
      <c r="AE813" s="116"/>
      <c r="AF813" s="116"/>
      <c r="AG813" s="116"/>
    </row>
    <row r="814" spans="1:33" ht="75" hidden="1" x14ac:dyDescent="0.2">
      <c r="A814" s="7">
        <v>743</v>
      </c>
      <c r="B814" s="11" t="s">
        <v>16505</v>
      </c>
      <c r="C814" s="11" t="s">
        <v>2</v>
      </c>
      <c r="D814" s="13" t="s">
        <v>4643</v>
      </c>
      <c r="E814" s="7" t="s">
        <v>4</v>
      </c>
      <c r="F814" s="7" t="s">
        <v>486</v>
      </c>
      <c r="G814" s="7" t="s">
        <v>6</v>
      </c>
      <c r="H814" s="12">
        <v>2914</v>
      </c>
      <c r="I814" s="8" t="s">
        <v>8</v>
      </c>
      <c r="J814" s="12">
        <v>1</v>
      </c>
      <c r="K814" s="8" t="s">
        <v>10</v>
      </c>
      <c r="L814" s="7">
        <v>2023</v>
      </c>
      <c r="M814" s="8" t="s">
        <v>6</v>
      </c>
      <c r="N814" s="8" t="s">
        <v>12</v>
      </c>
      <c r="O814" s="7" t="s">
        <v>4644</v>
      </c>
      <c r="P814" s="13" t="str">
        <f t="shared" si="24"/>
        <v>Kumar R.S., Vignesh K.A., Gokulprasanth S., Ambalanathan A.T., Balasubramani S., "Machinability Studies on Aluminium and its Alloys - A Literature Review", AIP Conference Proceedings, 2914, (1),2023, DOI: 10.1063/5.0176101</v>
      </c>
      <c r="Q814" s="11" t="str">
        <f t="shared" si="25"/>
        <v>Kumar R.S., Vignesh K.A., Gokulprasanth S., Ambalanathan A.T., Balasubramani S., "Machinability Studies on Aluminium and its Alloys - A Literature Review", AIP Conference Proceedings, 2914, (1),2023, DOI: 10.1063/5.0176101</v>
      </c>
      <c r="R814" s="32" t="s">
        <v>15594</v>
      </c>
      <c r="S814" s="37" t="e">
        <v>#N/A</v>
      </c>
      <c r="T814" s="11"/>
      <c r="U814" s="8"/>
      <c r="V814" s="8" t="s">
        <v>149</v>
      </c>
      <c r="W814" s="8"/>
      <c r="X814" s="8">
        <v>2023</v>
      </c>
      <c r="Y814" s="8"/>
      <c r="Z814" s="116"/>
      <c r="AA814" s="116"/>
      <c r="AB814" s="116"/>
      <c r="AC814" s="116"/>
      <c r="AD814" s="116"/>
      <c r="AE814" s="116"/>
      <c r="AF814" s="116"/>
      <c r="AG814" s="116"/>
    </row>
    <row r="815" spans="1:33" ht="75" hidden="1" x14ac:dyDescent="0.2">
      <c r="A815" s="7">
        <v>744</v>
      </c>
      <c r="B815" s="11" t="s">
        <v>16504</v>
      </c>
      <c r="C815" s="11" t="s">
        <v>2</v>
      </c>
      <c r="D815" s="13" t="s">
        <v>4659</v>
      </c>
      <c r="E815" s="7" t="s">
        <v>4</v>
      </c>
      <c r="F815" s="7" t="s">
        <v>486</v>
      </c>
      <c r="G815" s="7" t="s">
        <v>6</v>
      </c>
      <c r="H815" s="12">
        <v>2914</v>
      </c>
      <c r="I815" s="8" t="s">
        <v>8</v>
      </c>
      <c r="J815" s="12">
        <v>1</v>
      </c>
      <c r="K815" s="8" t="s">
        <v>10</v>
      </c>
      <c r="L815" s="7">
        <v>2023</v>
      </c>
      <c r="M815" s="8" t="s">
        <v>6</v>
      </c>
      <c r="N815" s="8" t="s">
        <v>12</v>
      </c>
      <c r="O815" s="7" t="s">
        <v>4660</v>
      </c>
      <c r="P815" s="13" t="str">
        <f t="shared" si="24"/>
        <v>Kiruthika V., Jagadeeswari M., Snehaprabha C., Sreejaa H., "IoT Based Smart Parking System", AIP Conference Proceedings, 2914, (1),2023, DOI: 10.1063/5.0175916</v>
      </c>
      <c r="Q815" s="11" t="str">
        <f t="shared" si="25"/>
        <v>Kiruthika V., Jagadeeswari M., Snehaprabha C., Sreejaa H., "IoT Based Smart Parking System", AIP Conference Proceedings, 2914, (1),2023, DOI: 10.1063/5.0175916</v>
      </c>
      <c r="R815" s="32" t="s">
        <v>15595</v>
      </c>
      <c r="S815" s="37" t="e">
        <v>#N/A</v>
      </c>
      <c r="T815" s="11"/>
      <c r="U815" s="8"/>
      <c r="V815" s="8" t="s">
        <v>56</v>
      </c>
      <c r="W815" s="8"/>
      <c r="X815" s="8">
        <v>2023</v>
      </c>
      <c r="Y815" s="8"/>
      <c r="Z815" s="116"/>
      <c r="AA815" s="116"/>
      <c r="AB815" s="116"/>
      <c r="AC815" s="116"/>
      <c r="AD815" s="116"/>
      <c r="AE815" s="116"/>
      <c r="AF815" s="116"/>
      <c r="AG815" s="116"/>
    </row>
    <row r="816" spans="1:33" ht="75" hidden="1" x14ac:dyDescent="0.2">
      <c r="A816" s="7">
        <v>745</v>
      </c>
      <c r="B816" s="11" t="s">
        <v>16506</v>
      </c>
      <c r="C816" s="11" t="s">
        <v>2</v>
      </c>
      <c r="D816" s="13" t="s">
        <v>4662</v>
      </c>
      <c r="E816" s="7" t="s">
        <v>4</v>
      </c>
      <c r="F816" s="7" t="s">
        <v>1359</v>
      </c>
      <c r="G816" s="7" t="s">
        <v>6</v>
      </c>
      <c r="H816" s="12">
        <v>45</v>
      </c>
      <c r="I816" s="8" t="s">
        <v>8</v>
      </c>
      <c r="J816" s="12">
        <v>6</v>
      </c>
      <c r="K816" s="8" t="s">
        <v>10</v>
      </c>
      <c r="L816" s="7">
        <v>2023</v>
      </c>
      <c r="M816" s="8" t="s">
        <v>6</v>
      </c>
      <c r="N816" s="8" t="s">
        <v>12</v>
      </c>
      <c r="O816" s="7" t="s">
        <v>4663</v>
      </c>
      <c r="P816" s="13" t="str">
        <f t="shared" si="24"/>
        <v>Kalaiarasan D., Ahilan A., Ramalingam S., "A Harris Hawk Optimization with chaotic map based image encryption for multimedia application", Journal of Intelligent and Fuzzy Systems, 45, (6),2023, DOI: 10.3233/JIFS-213337</v>
      </c>
      <c r="Q816" s="11" t="str">
        <f t="shared" si="25"/>
        <v>Kalaiarasan D., Ahilan A., Ramalingam S., "A Harris Hawk Optimization with chaotic map based image encryption for multimedia application", Journal of Intelligent and Fuzzy Systems, 45, (6),2023, DOI: 10.3233/JIFS-213337</v>
      </c>
      <c r="R816" s="32" t="s">
        <v>15401</v>
      </c>
      <c r="S816" s="37" t="e">
        <v>#N/A</v>
      </c>
      <c r="T816" s="11"/>
      <c r="U816" s="8"/>
      <c r="V816" s="8" t="s">
        <v>56</v>
      </c>
      <c r="W816" s="8"/>
      <c r="X816" s="8">
        <v>2023</v>
      </c>
      <c r="Y816" s="8"/>
      <c r="Z816" s="116"/>
      <c r="AA816" s="116"/>
      <c r="AB816" s="116"/>
      <c r="AC816" s="116"/>
      <c r="AD816" s="116"/>
      <c r="AE816" s="116"/>
      <c r="AF816" s="116"/>
      <c r="AG816" s="116"/>
    </row>
    <row r="817" spans="1:33" ht="75" hidden="1" x14ac:dyDescent="0.2">
      <c r="A817" s="7">
        <v>746</v>
      </c>
      <c r="B817" s="11" t="s">
        <v>16507</v>
      </c>
      <c r="C817" s="11" t="s">
        <v>2</v>
      </c>
      <c r="D817" s="13" t="s">
        <v>2219</v>
      </c>
      <c r="E817" s="7" t="s">
        <v>4</v>
      </c>
      <c r="F817" s="7" t="s">
        <v>1359</v>
      </c>
      <c r="G817" s="7" t="s">
        <v>6</v>
      </c>
      <c r="H817" s="12">
        <v>45</v>
      </c>
      <c r="I817" s="8" t="s">
        <v>8</v>
      </c>
      <c r="J817" s="12">
        <v>6</v>
      </c>
      <c r="K817" s="8" t="s">
        <v>10</v>
      </c>
      <c r="L817" s="7">
        <v>2023</v>
      </c>
      <c r="M817" s="8" t="s">
        <v>6</v>
      </c>
      <c r="N817" s="8" t="s">
        <v>12</v>
      </c>
      <c r="O817" s="7" t="s">
        <v>2220</v>
      </c>
      <c r="P817" s="13" t="str">
        <f t="shared" si="24"/>
        <v>Rubia J.J., Lincy R.B., "Evolutionary meta-heuristic optimized model: An application to plant disease diagnosis", Journal of Intelligent and Fuzzy Systems, 45, (6),2023, DOI: 10.3233/JIFS-213423</v>
      </c>
      <c r="Q817" s="11" t="str">
        <f t="shared" si="25"/>
        <v>Rubia J.J., Lincy R.B., "Evolutionary meta-heuristic optimized model: An application to plant disease diagnosis", Journal of Intelligent and Fuzzy Systems, 45, (6),2023, DOI: 10.3233/JIFS-213423</v>
      </c>
      <c r="R817" s="32" t="s">
        <v>15402</v>
      </c>
      <c r="S817" s="37" t="s">
        <v>32</v>
      </c>
      <c r="T817" s="11"/>
      <c r="U817" s="8"/>
      <c r="V817" s="8" t="s">
        <v>570</v>
      </c>
      <c r="W817" s="18" t="s">
        <v>1091</v>
      </c>
      <c r="X817" s="8">
        <v>2023</v>
      </c>
      <c r="Y817" s="8"/>
      <c r="Z817" s="116"/>
      <c r="AA817" s="116"/>
      <c r="AB817" s="116"/>
      <c r="AC817" s="116"/>
      <c r="AD817" s="116"/>
      <c r="AE817" s="116"/>
      <c r="AF817" s="116"/>
      <c r="AG817" s="116"/>
    </row>
    <row r="818" spans="1:33" ht="75" hidden="1" x14ac:dyDescent="0.2">
      <c r="A818" s="7">
        <v>747</v>
      </c>
      <c r="B818" s="11" t="s">
        <v>16508</v>
      </c>
      <c r="C818" s="11" t="s">
        <v>2</v>
      </c>
      <c r="D818" s="13" t="s">
        <v>2223</v>
      </c>
      <c r="E818" s="7" t="s">
        <v>4</v>
      </c>
      <c r="F818" s="7" t="s">
        <v>2224</v>
      </c>
      <c r="G818" s="7" t="s">
        <v>6</v>
      </c>
      <c r="H818" s="12">
        <v>11</v>
      </c>
      <c r="I818" s="8" t="s">
        <v>8</v>
      </c>
      <c r="J818" s="12">
        <v>4</v>
      </c>
      <c r="K818" s="8" t="s">
        <v>10</v>
      </c>
      <c r="L818" s="7">
        <v>2023</v>
      </c>
      <c r="M818" s="8" t="s">
        <v>6</v>
      </c>
      <c r="N818" s="8" t="s">
        <v>12</v>
      </c>
      <c r="O818" s="7" t="s">
        <v>2225</v>
      </c>
      <c r="P818" s="13" t="str">
        <f t="shared" si="24"/>
        <v>U N.N., A M., C V., R D., "A score based link delay aware routing protocol to improve energy optimization in wireless sensor network", Journal of Engineering Research (Kuwait), 11, (4),2023, DOI: 10.1016/j.jer.2023.100115</v>
      </c>
      <c r="Q818" s="11" t="str">
        <f t="shared" si="25"/>
        <v>U N.N., A M., C V., R D., "A score based link delay aware routing protocol to improve energy optimization in wireless sensor network", Journal of Engineering Research (Kuwait), 11, (4),2023, DOI: 10.1016/j.jer.2023.100115</v>
      </c>
      <c r="R818" s="32" t="s">
        <v>15403</v>
      </c>
      <c r="S818" s="37" t="s">
        <v>32</v>
      </c>
      <c r="T818" s="11"/>
      <c r="U818" s="8"/>
      <c r="V818" s="8" t="s">
        <v>56</v>
      </c>
      <c r="W818" s="18" t="s">
        <v>62</v>
      </c>
      <c r="X818" s="8">
        <v>2023</v>
      </c>
      <c r="Y818" s="8"/>
      <c r="Z818" s="116"/>
      <c r="AA818" s="116"/>
      <c r="AB818" s="116"/>
      <c r="AC818" s="116"/>
      <c r="AD818" s="116"/>
      <c r="AE818" s="116"/>
      <c r="AF818" s="116"/>
      <c r="AG818" s="116"/>
    </row>
    <row r="819" spans="1:33" ht="75" hidden="1" x14ac:dyDescent="0.2">
      <c r="A819" s="7">
        <v>748</v>
      </c>
      <c r="B819" s="11" t="s">
        <v>16509</v>
      </c>
      <c r="C819" s="11" t="s">
        <v>2</v>
      </c>
      <c r="D819" s="13" t="s">
        <v>2228</v>
      </c>
      <c r="E819" s="7" t="s">
        <v>4</v>
      </c>
      <c r="F819" s="7" t="s">
        <v>2229</v>
      </c>
      <c r="G819" s="7" t="s">
        <v>6</v>
      </c>
      <c r="H819" s="12">
        <v>24</v>
      </c>
      <c r="I819" s="8" t="s">
        <v>8</v>
      </c>
      <c r="J819" s="12">
        <v>4</v>
      </c>
      <c r="K819" s="8" t="s">
        <v>10</v>
      </c>
      <c r="L819" s="7">
        <v>2023</v>
      </c>
      <c r="M819" s="8" t="s">
        <v>6</v>
      </c>
      <c r="N819" s="8" t="s">
        <v>12</v>
      </c>
      <c r="O819" s="7" t="s">
        <v>2230</v>
      </c>
      <c r="P819" s="13" t="str">
        <f t="shared" si="24"/>
        <v>Muttashar Abdulsahib G., Sekaran Selvaraj D., Manikandan A., Palanisamy S., Uddin M., Ibrahim Khalaf O., Abdelhaq M., Alsaqour R., "Reverse Polarity Optical Orthogonal Frequency Division Multiplexing for High-Speed Visible Light Communications System", Egyptian Informatics Journal, 24, (4),2023, DOI: 10.1016/j.eij.2023.100407</v>
      </c>
      <c r="Q819" s="11" t="str">
        <f t="shared" si="25"/>
        <v>Muttashar Abdulsahib G., Sekaran Selvaraj D., Manikandan A., Palanisamy S., Uddin M., Ibrahim Khalaf O., Abdelhaq M., Alsaqour R., "Reverse Polarity Optical Orthogonal Frequency Division Multiplexing for High-Speed Visible Light Communications System", Egyptian Informatics Journal, 24, (4),2023, DOI: 10.1016/j.eij.2023.100407</v>
      </c>
      <c r="R819" s="32" t="s">
        <v>15404</v>
      </c>
      <c r="S819" s="37" t="s">
        <v>32</v>
      </c>
      <c r="T819" s="11"/>
      <c r="U819" s="8"/>
      <c r="V819" s="8" t="s">
        <v>56</v>
      </c>
      <c r="W819" s="18" t="s">
        <v>665</v>
      </c>
      <c r="X819" s="8">
        <v>2023</v>
      </c>
      <c r="Y819" s="8"/>
      <c r="Z819" s="116"/>
      <c r="AA819" s="116"/>
      <c r="AB819" s="116"/>
      <c r="AC819" s="116"/>
      <c r="AD819" s="116"/>
      <c r="AE819" s="116"/>
      <c r="AF819" s="116"/>
      <c r="AG819" s="116"/>
    </row>
    <row r="820" spans="1:33" ht="75" hidden="1" x14ac:dyDescent="0.2">
      <c r="A820" s="7">
        <v>749</v>
      </c>
      <c r="B820" s="11" t="s">
        <v>16510</v>
      </c>
      <c r="C820" s="11" t="s">
        <v>2</v>
      </c>
      <c r="D820" s="13" t="s">
        <v>2233</v>
      </c>
      <c r="E820" s="7" t="s">
        <v>4</v>
      </c>
      <c r="F820" s="7" t="s">
        <v>2234</v>
      </c>
      <c r="G820" s="7" t="s">
        <v>6</v>
      </c>
      <c r="H820" s="12">
        <v>140</v>
      </c>
      <c r="I820" s="8"/>
      <c r="J820" s="12"/>
      <c r="K820" s="8" t="s">
        <v>52</v>
      </c>
      <c r="L820" s="7">
        <v>2023</v>
      </c>
      <c r="M820" s="8" t="s">
        <v>6</v>
      </c>
      <c r="N820" s="8" t="s">
        <v>12</v>
      </c>
      <c r="O820" s="7" t="s">
        <v>2235</v>
      </c>
      <c r="P820" s="13" t="str">
        <f t="shared" si="24"/>
        <v>Shanmugapriya V., Hariharan G., Arunpandiyan S., Babu M., Bharathi S., Selvakumar B., Arivarasan A., "Redox additives dependent supercapacitor performances of ZnO/SnO2@MWCNT nanocomposites", Diamond and Related Materials, 140,2023, DOI: 10.1016/j.diamond.2023.110482</v>
      </c>
      <c r="Q820" s="11" t="str">
        <f t="shared" si="25"/>
        <v>Shanmugapriya V., Hariharan G., Arunpandiyan S., Babu M., Bharathi S., Selvakumar B., Arivarasan A., "Redox additives dependent supercapacitor performances of ZnO/SnO2@MWCNT nanocomposites", Diamond and Related Materials, 140,2023, DOI: 10.1016/j.diamond.2023.110482</v>
      </c>
      <c r="R820" s="32" t="s">
        <v>15405</v>
      </c>
      <c r="S820" s="37" t="s">
        <v>32</v>
      </c>
      <c r="T820" s="11"/>
      <c r="U820" s="8"/>
      <c r="V820" s="8" t="s">
        <v>1509</v>
      </c>
      <c r="W820" s="18" t="s">
        <v>2237</v>
      </c>
      <c r="X820" s="8">
        <v>2023</v>
      </c>
      <c r="Y820" s="8"/>
      <c r="Z820" s="116"/>
      <c r="AA820" s="116"/>
      <c r="AB820" s="116"/>
      <c r="AC820" s="116"/>
      <c r="AD820" s="116"/>
      <c r="AE820" s="116"/>
      <c r="AF820" s="116"/>
      <c r="AG820" s="116"/>
    </row>
    <row r="821" spans="1:33" ht="75" hidden="1" x14ac:dyDescent="0.2">
      <c r="A821" s="7">
        <v>750</v>
      </c>
      <c r="B821" s="11" t="s">
        <v>16511</v>
      </c>
      <c r="C821" s="11" t="s">
        <v>2</v>
      </c>
      <c r="D821" s="13" t="s">
        <v>2239</v>
      </c>
      <c r="E821" s="7" t="s">
        <v>4</v>
      </c>
      <c r="F821" s="7" t="s">
        <v>2240</v>
      </c>
      <c r="G821" s="7" t="s">
        <v>6</v>
      </c>
      <c r="H821" s="12">
        <v>127</v>
      </c>
      <c r="I821" s="8"/>
      <c r="J821" s="12"/>
      <c r="K821" s="8" t="s">
        <v>52</v>
      </c>
      <c r="L821" s="7">
        <v>2023</v>
      </c>
      <c r="M821" s="8" t="s">
        <v>6</v>
      </c>
      <c r="N821" s="8" t="s">
        <v>12</v>
      </c>
      <c r="O821" s="7" t="s">
        <v>2241</v>
      </c>
      <c r="P821" s="13" t="str">
        <f t="shared" si="24"/>
        <v>Valliammal N., Jothimani K., Johnson M., Panda S.K., Vijayakumar V., "Approximate controllability analysis of impulsive neutral functional hemivariational inequalities", Communications in Nonlinear Science and Numerical Simulation, 127,2023, DOI: 10.1016/j.cnsns.2023.107560</v>
      </c>
      <c r="Q821" s="11" t="str">
        <f t="shared" si="25"/>
        <v>Valliammal N., Jothimani K., Johnson M., Panda S.K., Vijayakumar V., "Approximate controllability analysis of impulsive neutral functional hemivariational inequalities", Communications in Nonlinear Science and Numerical Simulation, 127,2023, DOI: 10.1016/j.cnsns.2023.107560</v>
      </c>
      <c r="R821" s="32" t="s">
        <v>15406</v>
      </c>
      <c r="S821" s="37" t="s">
        <v>32</v>
      </c>
      <c r="T821" s="11"/>
      <c r="U821" s="8"/>
      <c r="V821" s="8" t="s">
        <v>4871</v>
      </c>
      <c r="W821" s="18" t="s">
        <v>670</v>
      </c>
      <c r="X821" s="8">
        <v>2023</v>
      </c>
      <c r="Y821" s="8"/>
      <c r="Z821" s="116"/>
      <c r="AA821" s="116"/>
      <c r="AB821" s="116"/>
      <c r="AC821" s="116"/>
      <c r="AD821" s="116"/>
      <c r="AE821" s="116"/>
      <c r="AF821" s="116"/>
      <c r="AG821" s="116"/>
    </row>
    <row r="822" spans="1:33" ht="75" hidden="1" x14ac:dyDescent="0.2">
      <c r="A822" s="7">
        <v>751</v>
      </c>
      <c r="B822" s="11" t="s">
        <v>16512</v>
      </c>
      <c r="C822" s="11" t="s">
        <v>2</v>
      </c>
      <c r="D822" s="13" t="s">
        <v>2244</v>
      </c>
      <c r="E822" s="7" t="s">
        <v>4</v>
      </c>
      <c r="F822" s="7" t="s">
        <v>1851</v>
      </c>
      <c r="G822" s="7" t="s">
        <v>6</v>
      </c>
      <c r="H822" s="12">
        <v>670</v>
      </c>
      <c r="I822" s="8"/>
      <c r="J822" s="12"/>
      <c r="K822" s="8" t="s">
        <v>52</v>
      </c>
      <c r="L822" s="7">
        <v>2023</v>
      </c>
      <c r="M822" s="8" t="s">
        <v>6</v>
      </c>
      <c r="N822" s="8" t="s">
        <v>12</v>
      </c>
      <c r="O822" s="7" t="s">
        <v>2245</v>
      </c>
      <c r="P822" s="13" t="str">
        <f t="shared" si="24"/>
        <v>Sharumathi S., Pirthiusha P., Senthil Kumar D., SubbiahRammohan C., Sivakami A., Suguna K., Minnam Reddy V.R., Kim W.K., Khan A., "Copper oxide-anchored ZnO nanoflakes for the enhanced photocatalytic degradation performance and mechanistic investigations", Physica B: Condensed Matter, 670,2023, DOI: 10.1016/j.physb.2023.415336</v>
      </c>
      <c r="Q822" s="11" t="str">
        <f t="shared" si="25"/>
        <v>Sharumathi S., Pirthiusha P., Senthil Kumar D., SubbiahRammohan C., Sivakami A., Suguna K., Minnam Reddy V.R., Kim W.K., Khan A., "Copper oxide-anchored ZnO nanoflakes for the enhanced photocatalytic degradation performance and mechanistic investigations", Physica B: Condensed Matter, 670,2023, DOI: 10.1016/j.physb.2023.415336</v>
      </c>
      <c r="R822" s="32" t="s">
        <v>15407</v>
      </c>
      <c r="S822" s="37" t="s">
        <v>32</v>
      </c>
      <c r="T822" s="11"/>
      <c r="U822" s="8"/>
      <c r="V822" s="8" t="s">
        <v>1509</v>
      </c>
      <c r="W822" s="18" t="s">
        <v>2247</v>
      </c>
      <c r="X822" s="8">
        <v>2023</v>
      </c>
      <c r="Y822" s="8"/>
      <c r="Z822" s="116"/>
      <c r="AA822" s="116"/>
      <c r="AB822" s="116"/>
      <c r="AC822" s="116"/>
      <c r="AD822" s="116"/>
      <c r="AE822" s="116"/>
      <c r="AF822" s="116"/>
      <c r="AG822" s="116"/>
    </row>
    <row r="823" spans="1:33" ht="90" hidden="1" x14ac:dyDescent="0.2">
      <c r="A823" s="7">
        <v>752</v>
      </c>
      <c r="B823" s="11" t="s">
        <v>16513</v>
      </c>
      <c r="C823" s="11" t="s">
        <v>2</v>
      </c>
      <c r="D823" s="13" t="s">
        <v>2249</v>
      </c>
      <c r="E823" s="7" t="s">
        <v>4</v>
      </c>
      <c r="F823" s="7" t="s">
        <v>2250</v>
      </c>
      <c r="G823" s="7" t="s">
        <v>6</v>
      </c>
      <c r="H823" s="12">
        <v>15</v>
      </c>
      <c r="I823" s="8" t="s">
        <v>8</v>
      </c>
      <c r="J823" s="12">
        <v>8</v>
      </c>
      <c r="K823" s="8" t="s">
        <v>10</v>
      </c>
      <c r="L823" s="7">
        <v>2023</v>
      </c>
      <c r="M823" s="8" t="s">
        <v>6</v>
      </c>
      <c r="N823" s="8" t="s">
        <v>12</v>
      </c>
      <c r="O823" s="7" t="s">
        <v>2251</v>
      </c>
      <c r="P823" s="13" t="str">
        <f t="shared" si="24"/>
        <v>Manikandan A., Madhu G.C., Flora G.D., Parvez M.M., Begum M.B., "Hybrid Advisory Weight based dynamic scheduling framework to ensure effective communication using acknowledgement during Encounter strategy in Ad-hoc network", International Journal of Information Technology (Singapore), 15, (8),2023, DOI: 10.1007/s41870-023-01421-5</v>
      </c>
      <c r="Q823" s="11" t="str">
        <f t="shared" si="25"/>
        <v>Manikandan A., Madhu G.C., Flora G.D., Parvez M.M., Begum M.B., "Hybrid Advisory Weight based dynamic scheduling framework to ensure effective communication using acknowledgement during Encounter strategy in Ad-hoc network", International Journal of Information Technology (Singapore), 15, (8),2023, DOI: 10.1007/s41870-023-01421-5</v>
      </c>
      <c r="R823" s="32" t="s">
        <v>15408</v>
      </c>
      <c r="S823" s="37" t="s">
        <v>32</v>
      </c>
      <c r="T823" s="11"/>
      <c r="U823" s="8"/>
      <c r="V823" s="8" t="s">
        <v>570</v>
      </c>
      <c r="W823" s="18" t="s">
        <v>2247</v>
      </c>
      <c r="X823" s="8">
        <v>2023</v>
      </c>
      <c r="Y823" s="8"/>
      <c r="Z823" s="116"/>
      <c r="AA823" s="116"/>
      <c r="AB823" s="116"/>
      <c r="AC823" s="116"/>
      <c r="AD823" s="116"/>
      <c r="AE823" s="116"/>
      <c r="AF823" s="116"/>
      <c r="AG823" s="116"/>
    </row>
    <row r="824" spans="1:33" ht="75" hidden="1" x14ac:dyDescent="0.2">
      <c r="A824" s="7">
        <v>753</v>
      </c>
      <c r="B824" s="11" t="s">
        <v>14651</v>
      </c>
      <c r="C824" s="11" t="s">
        <v>2</v>
      </c>
      <c r="D824" s="13" t="s">
        <v>2254</v>
      </c>
      <c r="E824" s="7" t="s">
        <v>4</v>
      </c>
      <c r="F824" s="7" t="s">
        <v>2255</v>
      </c>
      <c r="G824" s="7" t="s">
        <v>6</v>
      </c>
      <c r="H824" s="12">
        <v>20</v>
      </c>
      <c r="I824" s="8"/>
      <c r="J824" s="12"/>
      <c r="K824" s="8" t="s">
        <v>52</v>
      </c>
      <c r="L824" s="7">
        <v>2023</v>
      </c>
      <c r="M824" s="8" t="s">
        <v>6</v>
      </c>
      <c r="N824" s="8" t="s">
        <v>12</v>
      </c>
      <c r="O824" s="7" t="s">
        <v>2256</v>
      </c>
      <c r="P824" s="13" t="str">
        <f t="shared" si="24"/>
        <v>Armghan A., Logeshwaran J., Sutharshan S.M., Aliqab K., Alsharari M., Patel S.K., "Design of biosensor for synchronized identification of diabetes using deep learning", Results in Engineering, 20,2023, DOI: 10.1016/j.rineng.2023.101382</v>
      </c>
      <c r="Q824" s="11" t="str">
        <f t="shared" si="25"/>
        <v>Armghan A., Logeshwaran J., Sutharshan S.M., Aliqab K., Alsharari M., Patel S.K., "Design of biosensor for synchronized identification of diabetes using deep learning", Results in Engineering, 20,2023, DOI: 10.1016/j.rineng.2023.101382</v>
      </c>
      <c r="R824" s="32" t="s">
        <v>14652</v>
      </c>
      <c r="S824" s="37" t="s">
        <v>32</v>
      </c>
      <c r="T824" s="11"/>
      <c r="U824" s="8"/>
      <c r="V824" s="8" t="s">
        <v>56</v>
      </c>
      <c r="W824" s="18" t="s">
        <v>1939</v>
      </c>
      <c r="X824" s="8">
        <v>2023</v>
      </c>
      <c r="Y824" s="8"/>
      <c r="Z824" s="116"/>
      <c r="AA824" s="116"/>
      <c r="AB824" s="116"/>
      <c r="AC824" s="116"/>
      <c r="AD824" s="116"/>
      <c r="AE824" s="116"/>
      <c r="AF824" s="116"/>
      <c r="AG824" s="116"/>
    </row>
    <row r="825" spans="1:33" ht="75" hidden="1" x14ac:dyDescent="0.2">
      <c r="A825" s="7">
        <v>754</v>
      </c>
      <c r="B825" s="11" t="s">
        <v>16514</v>
      </c>
      <c r="C825" s="11" t="s">
        <v>2</v>
      </c>
      <c r="D825" s="13" t="s">
        <v>2259</v>
      </c>
      <c r="E825" s="7" t="s">
        <v>4</v>
      </c>
      <c r="F825" s="7" t="s">
        <v>2260</v>
      </c>
      <c r="G825" s="7" t="s">
        <v>6</v>
      </c>
      <c r="H825" s="12">
        <v>129</v>
      </c>
      <c r="I825" s="8"/>
      <c r="J825" s="12"/>
      <c r="K825" s="8" t="s">
        <v>52</v>
      </c>
      <c r="L825" s="7">
        <v>2023</v>
      </c>
      <c r="M825" s="8" t="s">
        <v>6</v>
      </c>
      <c r="N825" s="8" t="s">
        <v>12</v>
      </c>
      <c r="O825" s="7" t="s">
        <v>2261</v>
      </c>
      <c r="P825" s="13" t="str">
        <f t="shared" si="24"/>
        <v>Dhanasekaran S., Ramalingam S., Vivek Karthick P., Silambarasan D., "An improved pilot pattern design-based channel estimation in wireless communication using distribution ant colony optimization", Simulation Modelling Practice and Theory, 129,2023, DOI: 10.1016/j.simpat.2023.102820</v>
      </c>
      <c r="Q825" s="11" t="str">
        <f t="shared" si="25"/>
        <v>Dhanasekaran S., Ramalingam S., Vivek Karthick P., Silambarasan D., "An improved pilot pattern design-based channel estimation in wireless communication using distribution ant colony optimization", Simulation Modelling Practice and Theory, 129,2023, DOI: 10.1016/j.simpat.2023.102820</v>
      </c>
      <c r="R825" s="32" t="s">
        <v>15409</v>
      </c>
      <c r="S825" s="37" t="s">
        <v>32</v>
      </c>
      <c r="T825" s="11"/>
      <c r="U825" s="8"/>
      <c r="V825" s="8" t="s">
        <v>56</v>
      </c>
      <c r="W825" s="18" t="s">
        <v>665</v>
      </c>
      <c r="X825" s="8">
        <v>2023</v>
      </c>
      <c r="Y825" s="8"/>
      <c r="Z825" s="116"/>
      <c r="AA825" s="116"/>
      <c r="AB825" s="116"/>
      <c r="AC825" s="116"/>
      <c r="AD825" s="116"/>
      <c r="AE825" s="116"/>
      <c r="AF825" s="116"/>
      <c r="AG825" s="116"/>
    </row>
    <row r="826" spans="1:33" ht="90" hidden="1" x14ac:dyDescent="0.2">
      <c r="A826" s="7">
        <v>755</v>
      </c>
      <c r="B826" s="11" t="s">
        <v>16515</v>
      </c>
      <c r="C826" s="11" t="s">
        <v>2</v>
      </c>
      <c r="D826" s="13" t="s">
        <v>2264</v>
      </c>
      <c r="E826" s="7" t="s">
        <v>4</v>
      </c>
      <c r="F826" s="7" t="s">
        <v>2265</v>
      </c>
      <c r="G826" s="7" t="s">
        <v>6</v>
      </c>
      <c r="H826" s="12">
        <v>77</v>
      </c>
      <c r="I826" s="8" t="s">
        <v>8</v>
      </c>
      <c r="J826" s="12">
        <v>12</v>
      </c>
      <c r="K826" s="8" t="s">
        <v>10</v>
      </c>
      <c r="L826" s="7">
        <v>2023</v>
      </c>
      <c r="M826" s="8" t="s">
        <v>6</v>
      </c>
      <c r="N826" s="8" t="s">
        <v>12</v>
      </c>
      <c r="O826" s="7" t="s">
        <v>2266</v>
      </c>
      <c r="P826" s="13" t="str">
        <f t="shared" si="24"/>
        <v>Arul P., Balraj B., Siva C., Vivek C., "Titanium oxide decorated zinc oxide nanoparticles for dye-sensitized solar cell and heterojunction diode applications", Chemical Papers, 77, (12),2023, DOI: 10.1007/s11696-023-03036-3</v>
      </c>
      <c r="Q826" s="11" t="str">
        <f t="shared" si="25"/>
        <v>Arul P., Balraj B., Siva C., Vivek C., "Titanium oxide decorated zinc oxide nanoparticles for dye-sensitized solar cell and heterojunction diode applications", Chemical Papers, 77, (12),2023, DOI: 10.1007/s11696-023-03036-3</v>
      </c>
      <c r="R826" s="32" t="s">
        <v>15410</v>
      </c>
      <c r="S826" s="37" t="s">
        <v>32</v>
      </c>
      <c r="T826" s="11"/>
      <c r="U826" s="8"/>
      <c r="V826" s="8" t="s">
        <v>570</v>
      </c>
      <c r="W826" s="18" t="s">
        <v>2268</v>
      </c>
      <c r="X826" s="8">
        <v>2023</v>
      </c>
      <c r="Y826" s="8"/>
      <c r="Z826" s="116"/>
      <c r="AA826" s="116"/>
      <c r="AB826" s="116"/>
      <c r="AC826" s="116"/>
      <c r="AD826" s="116"/>
      <c r="AE826" s="116"/>
      <c r="AF826" s="116"/>
      <c r="AG826" s="116"/>
    </row>
    <row r="827" spans="1:33" ht="90" hidden="1" x14ac:dyDescent="0.2">
      <c r="A827" s="7">
        <v>756</v>
      </c>
      <c r="B827" s="11" t="s">
        <v>16516</v>
      </c>
      <c r="C827" s="11" t="s">
        <v>2</v>
      </c>
      <c r="D827" s="13" t="s">
        <v>2270</v>
      </c>
      <c r="E827" s="7" t="s">
        <v>4</v>
      </c>
      <c r="F827" s="7" t="s">
        <v>2271</v>
      </c>
      <c r="G827" s="7" t="s">
        <v>6</v>
      </c>
      <c r="H827" s="12">
        <v>2023</v>
      </c>
      <c r="I827" s="8" t="s">
        <v>8</v>
      </c>
      <c r="J827" s="12">
        <v>1</v>
      </c>
      <c r="K827" s="8" t="s">
        <v>10</v>
      </c>
      <c r="L827" s="7">
        <v>2023</v>
      </c>
      <c r="M827" s="8" t="s">
        <v>6</v>
      </c>
      <c r="N827" s="8" t="s">
        <v>12</v>
      </c>
      <c r="O827" s="7" t="s">
        <v>2272</v>
      </c>
      <c r="P827" s="13" t="str">
        <f t="shared" si="24"/>
        <v>Kumaravelu V.B., Selvaprabhu P., Han D.S., Sarker M.A.L., Periyakarupan Gurusamy Sivabalan V., Sundarrajan Jayaraman T., Murugadass A., Evangeline C.S., "Blind reconfigurable intelligent surface-aided fixed non-orthogonal multiple access for intelligent vehicular networks", Eurasip Journal on Wireless Communications and Networking, 2023, (1),2023, DOI: 10.1186/s13638-023-02291-y</v>
      </c>
      <c r="Q827" s="11" t="str">
        <f t="shared" si="25"/>
        <v>Kumaravelu V.B., Selvaprabhu P., Han D.S., Sarker M.A.L., Periyakarupan Gurusamy Sivabalan V., Sundarrajan Jayaraman T., Murugadass A., Evangeline C.S., "Blind reconfigurable intelligent surface-aided fixed non-orthogonal multiple access for intelligent vehicular networks", Eurasip Journal on Wireless Communications and Networking, 2023, (1),2023, DOI: 10.1186/s13638-023-02291-y</v>
      </c>
      <c r="R827" s="32" t="s">
        <v>15411</v>
      </c>
      <c r="S827" s="37" t="s">
        <v>32</v>
      </c>
      <c r="T827" s="11"/>
      <c r="U827" s="8"/>
      <c r="V827" s="8" t="s">
        <v>56</v>
      </c>
      <c r="W827" s="18" t="s">
        <v>2274</v>
      </c>
      <c r="X827" s="8">
        <v>2023</v>
      </c>
      <c r="Y827" s="8"/>
      <c r="Z827" s="116"/>
      <c r="AA827" s="116"/>
      <c r="AB827" s="116"/>
      <c r="AC827" s="116"/>
      <c r="AD827" s="116"/>
      <c r="AE827" s="116"/>
      <c r="AF827" s="116"/>
      <c r="AG827" s="116"/>
    </row>
    <row r="828" spans="1:33" ht="75" hidden="1" x14ac:dyDescent="0.2">
      <c r="A828" s="7">
        <v>757</v>
      </c>
      <c r="B828" s="11" t="s">
        <v>16517</v>
      </c>
      <c r="C828" s="11" t="s">
        <v>2</v>
      </c>
      <c r="D828" s="13" t="s">
        <v>2276</v>
      </c>
      <c r="E828" s="7" t="s">
        <v>4</v>
      </c>
      <c r="F828" s="7" t="s">
        <v>2277</v>
      </c>
      <c r="G828" s="7" t="s">
        <v>6</v>
      </c>
      <c r="H828" s="12">
        <v>4</v>
      </c>
      <c r="I828" s="8"/>
      <c r="J828" s="12"/>
      <c r="K828" s="8" t="s">
        <v>52</v>
      </c>
      <c r="L828" s="7">
        <v>2023</v>
      </c>
      <c r="M828" s="8" t="s">
        <v>6</v>
      </c>
      <c r="N828" s="8" t="s">
        <v>12</v>
      </c>
      <c r="O828" s="7" t="s">
        <v>2278</v>
      </c>
      <c r="P828" s="13" t="str">
        <f t="shared" si="24"/>
        <v>Jaishankar B., Ashwini A.M., Vidyabharathi D., Raja L., "A novel epilepsy seizure prediction model using deep learning and classification", Healthcare Analytics, 4,2023, DOI: 10.1016/j.health.2023.100222</v>
      </c>
      <c r="Q828" s="11" t="str">
        <f t="shared" si="25"/>
        <v>Jaishankar B., Ashwini A.M., Vidyabharathi D., Raja L., "A novel epilepsy seizure prediction model using deep learning and classification", Healthcare Analytics, 4,2023, DOI: 10.1016/j.health.2023.100222</v>
      </c>
      <c r="R828" s="32" t="s">
        <v>15412</v>
      </c>
      <c r="S828" s="37" t="s">
        <v>32</v>
      </c>
      <c r="T828" s="11"/>
      <c r="U828" s="8"/>
      <c r="V828" s="8" t="s">
        <v>56</v>
      </c>
      <c r="W828" s="18" t="s">
        <v>433</v>
      </c>
      <c r="X828" s="8">
        <v>2023</v>
      </c>
      <c r="Y828" s="8"/>
      <c r="Z828" s="116"/>
      <c r="AA828" s="116"/>
      <c r="AB828" s="116"/>
      <c r="AC828" s="116"/>
      <c r="AD828" s="116"/>
      <c r="AE828" s="116"/>
      <c r="AF828" s="116"/>
      <c r="AG828" s="116"/>
    </row>
    <row r="829" spans="1:33" ht="90" hidden="1" x14ac:dyDescent="0.2">
      <c r="A829" s="7">
        <v>758</v>
      </c>
      <c r="B829" s="11" t="s">
        <v>16518</v>
      </c>
      <c r="C829" s="11" t="s">
        <v>2</v>
      </c>
      <c r="D829" s="13" t="s">
        <v>2281</v>
      </c>
      <c r="E829" s="7" t="s">
        <v>4</v>
      </c>
      <c r="F829" s="7" t="s">
        <v>2282</v>
      </c>
      <c r="G829" s="7" t="s">
        <v>6</v>
      </c>
      <c r="H829" s="12">
        <v>22</v>
      </c>
      <c r="I829" s="8" t="s">
        <v>8</v>
      </c>
      <c r="J829" s="12">
        <v>4</v>
      </c>
      <c r="K829" s="8" t="s">
        <v>10</v>
      </c>
      <c r="L829" s="7">
        <v>2023</v>
      </c>
      <c r="M829" s="8" t="s">
        <v>6</v>
      </c>
      <c r="N829" s="8" t="s">
        <v>12</v>
      </c>
      <c r="O829" s="7" t="s">
        <v>2283</v>
      </c>
      <c r="P829" s="13" t="str">
        <f t="shared" si="24"/>
        <v>Jothimani K., Valliammal N., Alsaeed S., Nisar K.S., Ravichandran C., "Controllability Results of Hilfer Fractional Derivative Through Integral Contractors", Qualitative Theory of Dynamical Systems, 22, (4),2023, DOI: 10.1007/s12346-023-00833-9</v>
      </c>
      <c r="Q829" s="11" t="str">
        <f t="shared" si="25"/>
        <v>Jothimani K., Valliammal N., Alsaeed S., Nisar K.S., Ravichandran C., "Controllability Results of Hilfer Fractional Derivative Through Integral Contractors", Qualitative Theory of Dynamical Systems, 22, (4),2023, DOI: 10.1007/s12346-023-00833-9</v>
      </c>
      <c r="R829" s="32" t="s">
        <v>15413</v>
      </c>
      <c r="S829" s="37" t="s">
        <v>32</v>
      </c>
      <c r="T829" s="11"/>
      <c r="U829" s="8"/>
      <c r="V829" s="8" t="s">
        <v>4871</v>
      </c>
      <c r="W829" s="18" t="s">
        <v>670</v>
      </c>
      <c r="X829" s="8">
        <v>2023</v>
      </c>
      <c r="Y829" s="8"/>
      <c r="Z829" s="116"/>
      <c r="AA829" s="116"/>
      <c r="AB829" s="116"/>
      <c r="AC829" s="116"/>
      <c r="AD829" s="116"/>
      <c r="AE829" s="116"/>
      <c r="AF829" s="116"/>
      <c r="AG829" s="116"/>
    </row>
    <row r="830" spans="1:33" ht="90" hidden="1" x14ac:dyDescent="0.2">
      <c r="A830" s="7">
        <v>759</v>
      </c>
      <c r="B830" s="11" t="s">
        <v>16519</v>
      </c>
      <c r="C830" s="11" t="s">
        <v>2</v>
      </c>
      <c r="D830" s="13" t="s">
        <v>2286</v>
      </c>
      <c r="E830" s="7" t="s">
        <v>4</v>
      </c>
      <c r="F830" s="7" t="s">
        <v>1946</v>
      </c>
      <c r="G830" s="7" t="s">
        <v>6</v>
      </c>
      <c r="H830" s="12">
        <v>13</v>
      </c>
      <c r="I830" s="8" t="s">
        <v>8</v>
      </c>
      <c r="J830" s="12">
        <v>1</v>
      </c>
      <c r="K830" s="8" t="s">
        <v>10</v>
      </c>
      <c r="L830" s="7">
        <v>2023</v>
      </c>
      <c r="M830" s="8" t="s">
        <v>6</v>
      </c>
      <c r="N830" s="8" t="s">
        <v>12</v>
      </c>
      <c r="O830" s="7" t="s">
        <v>2287</v>
      </c>
      <c r="P830" s="13" t="str">
        <f t="shared" si="24"/>
        <v>Maheswari K.U., Thilak M., SenthilKumar N., Nagaprasad N., Jule L.T., Seenivasan V., Ramaswamy K., "Regression analysis on forward modeling of diffuse optical tomography system for carcinoma cell detection", Scientific Reports, 13, (1),2023, DOI: 10.1038/s41598-023-29063-4</v>
      </c>
      <c r="Q830" s="11" t="str">
        <f t="shared" si="25"/>
        <v>Maheswari K.U., Thilak M., SenthilKumar N., Nagaprasad N., Jule L.T., Seenivasan V., Ramaswamy K., "Regression analysis on forward modeling of diffuse optical tomography system for carcinoma cell detection", Scientific Reports, 13, (1),2023, DOI: 10.1038/s41598-023-29063-4</v>
      </c>
      <c r="R830" s="32" t="s">
        <v>15414</v>
      </c>
      <c r="S830" s="37" t="s">
        <v>32</v>
      </c>
      <c r="T830" s="11"/>
      <c r="U830" s="8"/>
      <c r="V830" s="8" t="s">
        <v>149</v>
      </c>
      <c r="W830" s="18" t="s">
        <v>1567</v>
      </c>
      <c r="X830" s="8">
        <v>2023</v>
      </c>
      <c r="Y830" s="8"/>
      <c r="Z830" s="116"/>
      <c r="AA830" s="116"/>
      <c r="AB830" s="116"/>
      <c r="AC830" s="116"/>
      <c r="AD830" s="116"/>
      <c r="AE830" s="116"/>
      <c r="AF830" s="116"/>
      <c r="AG830" s="116"/>
    </row>
    <row r="831" spans="1:33" ht="60" hidden="1" x14ac:dyDescent="0.2">
      <c r="A831" s="7">
        <v>760</v>
      </c>
      <c r="B831" s="11" t="s">
        <v>16520</v>
      </c>
      <c r="C831" s="11" t="s">
        <v>2</v>
      </c>
      <c r="D831" s="13" t="s">
        <v>4665</v>
      </c>
      <c r="E831" s="7" t="s">
        <v>4</v>
      </c>
      <c r="F831" s="7" t="s">
        <v>16032</v>
      </c>
      <c r="G831" s="7"/>
      <c r="H831" s="12"/>
      <c r="I831" s="8"/>
      <c r="J831" s="12"/>
      <c r="K831" s="8" t="s">
        <v>52</v>
      </c>
      <c r="L831" s="7">
        <v>2023</v>
      </c>
      <c r="M831" s="8"/>
      <c r="N831" s="8"/>
      <c r="O831" s="7"/>
      <c r="P831" s="13" t="str">
        <f t="shared" si="24"/>
        <v>Duraisamy P., Natarajan Y., Kathiresan K., Niranjani V., "IoT enabled smart transportation system", Blockchain Enabled Secure Big Data Computing for Smart Cities Using Internet of Things,2023</v>
      </c>
      <c r="Q831" s="11" t="str">
        <f t="shared" si="25"/>
        <v>Duraisamy P., Natarajan Y., Kathiresan K., Niranjani V., "IoT enabled smart transportation system", Blockchain Enabled Secure Big Data Computing for Smart Cities Using Internet of Things,2023</v>
      </c>
      <c r="R831" s="32" t="s">
        <v>4666</v>
      </c>
      <c r="S831" s="37" t="e">
        <v>#N/A</v>
      </c>
      <c r="T831" s="11"/>
      <c r="U831" s="8"/>
      <c r="V831" s="8" t="s">
        <v>80</v>
      </c>
      <c r="W831" s="8"/>
      <c r="X831" s="8">
        <v>2023</v>
      </c>
      <c r="Y831" s="8"/>
      <c r="Z831" s="116"/>
      <c r="AA831" s="116"/>
      <c r="AB831" s="116"/>
      <c r="AC831" s="116"/>
      <c r="AD831" s="116"/>
      <c r="AE831" s="116"/>
      <c r="AF831" s="116"/>
      <c r="AG831" s="116"/>
    </row>
    <row r="832" spans="1:33" ht="75" hidden="1" x14ac:dyDescent="0.2">
      <c r="A832" s="7">
        <v>761</v>
      </c>
      <c r="B832" s="11" t="s">
        <v>16521</v>
      </c>
      <c r="C832" s="11" t="s">
        <v>2</v>
      </c>
      <c r="D832" s="13" t="s">
        <v>4668</v>
      </c>
      <c r="E832" s="7" t="s">
        <v>4</v>
      </c>
      <c r="F832" s="7" t="s">
        <v>15596</v>
      </c>
      <c r="G832" s="7"/>
      <c r="H832" s="12"/>
      <c r="I832" s="8"/>
      <c r="J832" s="12"/>
      <c r="K832" s="8" t="s">
        <v>52</v>
      </c>
      <c r="L832" s="7">
        <v>2023</v>
      </c>
      <c r="M832" s="8" t="s">
        <v>6</v>
      </c>
      <c r="N832" s="8" t="s">
        <v>12</v>
      </c>
      <c r="O832" s="7" t="s">
        <v>4669</v>
      </c>
      <c r="P832" s="13" t="str">
        <f t="shared" si="24"/>
        <v>Logeshwaran J., Thiyagarajan N., Mahto M.K., Garg A., "Clinical Resource Management with AI/ML-Driven Automated Diagnostics in Smart Healthcare", ACM International Conference Proceeding Series,2023, DOI: 10.1145/3647444.3652480</v>
      </c>
      <c r="Q832" s="11" t="str">
        <f t="shared" si="25"/>
        <v>Logeshwaran J., Thiyagarajan N., Mahto M.K., Garg A., "Clinical Resource Management with AI/ML-Driven Automated Diagnostics in Smart Healthcare", ACM International Conference Proceeding Series,2023, DOI: 10.1145/3647444.3652480</v>
      </c>
      <c r="R832" s="32" t="s">
        <v>15597</v>
      </c>
      <c r="S832" s="37" t="e">
        <v>#N/A</v>
      </c>
      <c r="T832" s="11"/>
      <c r="U832" s="8"/>
      <c r="V832" s="8" t="s">
        <v>56</v>
      </c>
      <c r="W832" s="8"/>
      <c r="X832" s="8">
        <v>2023</v>
      </c>
      <c r="Y832" s="8"/>
      <c r="Z832" s="116"/>
      <c r="AA832" s="116"/>
      <c r="AB832" s="116"/>
      <c r="AC832" s="116"/>
      <c r="AD832" s="116"/>
      <c r="AE832" s="116"/>
      <c r="AF832" s="116"/>
      <c r="AG832" s="116"/>
    </row>
    <row r="833" spans="1:33" ht="75" hidden="1" x14ac:dyDescent="0.2">
      <c r="A833" s="7">
        <v>762</v>
      </c>
      <c r="B833" s="11" t="s">
        <v>16522</v>
      </c>
      <c r="C833" s="11" t="s">
        <v>2</v>
      </c>
      <c r="D833" s="13" t="s">
        <v>4672</v>
      </c>
      <c r="E833" s="7" t="s">
        <v>4</v>
      </c>
      <c r="F833" s="7" t="s">
        <v>15596</v>
      </c>
      <c r="G833" s="7"/>
      <c r="H833" s="12"/>
      <c r="I833" s="8"/>
      <c r="J833" s="12"/>
      <c r="K833" s="8" t="s">
        <v>52</v>
      </c>
      <c r="L833" s="7">
        <v>2023</v>
      </c>
      <c r="M833" s="8" t="s">
        <v>6</v>
      </c>
      <c r="N833" s="8" t="s">
        <v>12</v>
      </c>
      <c r="O833" s="7" t="s">
        <v>4673</v>
      </c>
      <c r="P833" s="13" t="str">
        <f t="shared" si="24"/>
        <v>Logeshwaran J., Mahto M.K., Saini G.L., Panwar D., "Evaluating Key Management Strategies for Applied Cryptography Protocols", ACM International Conference Proceeding Series,2023, DOI: 10.1145/3647444.3652481</v>
      </c>
      <c r="Q833" s="11" t="str">
        <f t="shared" si="25"/>
        <v>Logeshwaran J., Mahto M.K., Saini G.L., Panwar D., "Evaluating Key Management Strategies for Applied Cryptography Protocols", ACM International Conference Proceeding Series,2023, DOI: 10.1145/3647444.3652481</v>
      </c>
      <c r="R833" s="32" t="s">
        <v>15598</v>
      </c>
      <c r="S833" s="37" t="e">
        <v>#N/A</v>
      </c>
      <c r="T833" s="11"/>
      <c r="U833" s="8"/>
      <c r="V833" s="8" t="s">
        <v>56</v>
      </c>
      <c r="W833" s="8"/>
      <c r="X833" s="8">
        <v>2023</v>
      </c>
      <c r="Y833" s="8"/>
      <c r="Z833" s="116"/>
      <c r="AA833" s="116"/>
      <c r="AB833" s="116"/>
      <c r="AC833" s="116"/>
      <c r="AD833" s="116"/>
      <c r="AE833" s="116"/>
      <c r="AF833" s="116"/>
      <c r="AG833" s="116"/>
    </row>
    <row r="834" spans="1:33" ht="75" hidden="1" x14ac:dyDescent="0.2">
      <c r="A834" s="7">
        <v>763</v>
      </c>
      <c r="B834" s="11" t="s">
        <v>16523</v>
      </c>
      <c r="C834" s="11" t="s">
        <v>2</v>
      </c>
      <c r="D834" s="13" t="s">
        <v>4676</v>
      </c>
      <c r="E834" s="7" t="s">
        <v>4</v>
      </c>
      <c r="F834" s="7" t="s">
        <v>15596</v>
      </c>
      <c r="G834" s="7"/>
      <c r="H834" s="12"/>
      <c r="I834" s="8"/>
      <c r="J834" s="12"/>
      <c r="K834" s="8" t="s">
        <v>52</v>
      </c>
      <c r="L834" s="7">
        <v>2023</v>
      </c>
      <c r="M834" s="8" t="s">
        <v>6</v>
      </c>
      <c r="N834" s="8" t="s">
        <v>12</v>
      </c>
      <c r="O834" s="7" t="s">
        <v>4677</v>
      </c>
      <c r="P834" s="13" t="str">
        <f t="shared" si="24"/>
        <v>Jaganathan L., Dhanasekaran S., Kantha P., Garg A., "Exploring Interference-Aware Spectrum Allocation in 6G Cellular Networks using dynamic resource Sharing Algorithm", ACM International Conference Proceeding Series,2023, DOI: 10.1145/3647444.3647851</v>
      </c>
      <c r="Q834" s="11" t="str">
        <f t="shared" si="25"/>
        <v>Jaganathan L., Dhanasekaran S., Kantha P., Garg A., "Exploring Interference-Aware Spectrum Allocation in 6G Cellular Networks using dynamic resource Sharing Algorithm", ACM International Conference Proceeding Series,2023, DOI: 10.1145/3647444.3647851</v>
      </c>
      <c r="R834" s="32" t="s">
        <v>15599</v>
      </c>
      <c r="S834" s="37" t="e">
        <v>#N/A</v>
      </c>
      <c r="T834" s="11"/>
      <c r="U834" s="8"/>
      <c r="V834" s="8" t="s">
        <v>56</v>
      </c>
      <c r="W834" s="8"/>
      <c r="X834" s="8">
        <v>2023</v>
      </c>
      <c r="Y834" s="8"/>
      <c r="Z834" s="116"/>
      <c r="AA834" s="116"/>
      <c r="AB834" s="116"/>
      <c r="AC834" s="116"/>
      <c r="AD834" s="116"/>
      <c r="AE834" s="116"/>
      <c r="AF834" s="116"/>
      <c r="AG834" s="116"/>
    </row>
    <row r="835" spans="1:33" ht="75" hidden="1" x14ac:dyDescent="0.2">
      <c r="A835" s="7">
        <v>764</v>
      </c>
      <c r="B835" s="11" t="s">
        <v>16524</v>
      </c>
      <c r="C835" s="11" t="s">
        <v>2</v>
      </c>
      <c r="D835" s="13" t="s">
        <v>4680</v>
      </c>
      <c r="E835" s="7" t="s">
        <v>4</v>
      </c>
      <c r="F835" s="7" t="s">
        <v>15596</v>
      </c>
      <c r="G835" s="7"/>
      <c r="H835" s="12"/>
      <c r="I835" s="8"/>
      <c r="J835" s="12"/>
      <c r="K835" s="8" t="s">
        <v>52</v>
      </c>
      <c r="L835" s="7">
        <v>2023</v>
      </c>
      <c r="M835" s="8" t="s">
        <v>6</v>
      </c>
      <c r="N835" s="8" t="s">
        <v>12</v>
      </c>
      <c r="O835" s="7" t="s">
        <v>4681</v>
      </c>
      <c r="P835" s="13" t="str">
        <f t="shared" si="24"/>
        <v>Logeshwaran J., Venkateswari P., Singhal S., Garg A., "Multi Resolution 3D Magnetic Resonance Imaging Analysis for Prostate Cancer Imaging", ACM International Conference Proceeding Series,2023, DOI: 10.1145/3647444.3647850</v>
      </c>
      <c r="Q835" s="11" t="str">
        <f t="shared" si="25"/>
        <v>Logeshwaran J., Venkateswari P., Singhal S., Garg A., "Multi Resolution 3D Magnetic Resonance Imaging Analysis for Prostate Cancer Imaging", ACM International Conference Proceeding Series,2023, DOI: 10.1145/3647444.3647850</v>
      </c>
      <c r="R835" s="32" t="s">
        <v>15600</v>
      </c>
      <c r="S835" s="37" t="e">
        <v>#N/A</v>
      </c>
      <c r="T835" s="11"/>
      <c r="U835" s="8"/>
      <c r="V835" s="8" t="s">
        <v>56</v>
      </c>
      <c r="W835" s="8"/>
      <c r="X835" s="8">
        <v>2023</v>
      </c>
      <c r="Y835" s="8"/>
      <c r="Z835" s="116"/>
      <c r="AA835" s="116"/>
      <c r="AB835" s="116"/>
      <c r="AC835" s="116"/>
      <c r="AD835" s="116"/>
      <c r="AE835" s="116"/>
      <c r="AF835" s="116"/>
      <c r="AG835" s="116"/>
    </row>
    <row r="836" spans="1:33" ht="75" hidden="1" x14ac:dyDescent="0.2">
      <c r="A836" s="7">
        <v>765</v>
      </c>
      <c r="B836" s="11" t="s">
        <v>16525</v>
      </c>
      <c r="C836" s="11" t="s">
        <v>2</v>
      </c>
      <c r="D836" s="13" t="s">
        <v>2311</v>
      </c>
      <c r="E836" s="7" t="s">
        <v>4</v>
      </c>
      <c r="F836" s="7" t="s">
        <v>522</v>
      </c>
      <c r="G836" s="7" t="s">
        <v>6</v>
      </c>
      <c r="H836" s="12">
        <v>83</v>
      </c>
      <c r="I836" s="8"/>
      <c r="J836" s="12"/>
      <c r="K836" s="8" t="s">
        <v>52</v>
      </c>
      <c r="L836" s="7">
        <v>2023</v>
      </c>
      <c r="M836" s="8" t="s">
        <v>6</v>
      </c>
      <c r="N836" s="8" t="s">
        <v>12</v>
      </c>
      <c r="O836" s="7" t="s">
        <v>2312</v>
      </c>
      <c r="P836" s="13" t="str">
        <f t="shared" ref="P836:P899" si="26">B836&amp;C836&amp;D836&amp;E836&amp;F836&amp;G836&amp;H836&amp;I836&amp;J836&amp;K836&amp;L836&amp;M836&amp;N836&amp;O836</f>
        <v>Surenther I., Sridhar K.P., Kingston Roberts M., "Maximizing energy efficiency in wireless sensor networks for data transmission: A Deep Learning-Based Grouping Model approach", Alexandria Engineering Journal, 83,2023, DOI: 10.1016/j.aej.2023.10.016</v>
      </c>
      <c r="Q836" s="11" t="str">
        <f t="shared" ref="Q836:Q899" si="27">P836</f>
        <v>Surenther I., Sridhar K.P., Kingston Roberts M., "Maximizing energy efficiency in wireless sensor networks for data transmission: A Deep Learning-Based Grouping Model approach", Alexandria Engineering Journal, 83,2023, DOI: 10.1016/j.aej.2023.10.016</v>
      </c>
      <c r="R836" s="32" t="s">
        <v>15415</v>
      </c>
      <c r="S836" s="37" t="s">
        <v>32</v>
      </c>
      <c r="T836" s="11"/>
      <c r="U836" s="8"/>
      <c r="V836" s="8" t="s">
        <v>56</v>
      </c>
      <c r="W836" s="18" t="s">
        <v>279</v>
      </c>
      <c r="X836" s="8">
        <v>2023</v>
      </c>
      <c r="Y836" s="8"/>
      <c r="Z836" s="116"/>
      <c r="AA836" s="116"/>
      <c r="AB836" s="116"/>
      <c r="AC836" s="116"/>
      <c r="AD836" s="116"/>
      <c r="AE836" s="116"/>
      <c r="AF836" s="116"/>
      <c r="AG836" s="116"/>
    </row>
    <row r="837" spans="1:33" ht="75" hidden="1" x14ac:dyDescent="0.2">
      <c r="A837" s="7">
        <v>766</v>
      </c>
      <c r="B837" s="11" t="s">
        <v>16526</v>
      </c>
      <c r="C837" s="11" t="s">
        <v>2</v>
      </c>
      <c r="D837" s="13" t="s">
        <v>4684</v>
      </c>
      <c r="E837" s="7" t="s">
        <v>4</v>
      </c>
      <c r="F837" s="7" t="s">
        <v>16033</v>
      </c>
      <c r="G837" s="7"/>
      <c r="H837" s="12"/>
      <c r="I837" s="8"/>
      <c r="J837" s="12"/>
      <c r="K837" s="8" t="s">
        <v>52</v>
      </c>
      <c r="L837" s="7">
        <v>2023</v>
      </c>
      <c r="M837" s="8" t="s">
        <v>6</v>
      </c>
      <c r="N837" s="8" t="s">
        <v>12</v>
      </c>
      <c r="O837" s="7" t="s">
        <v>4685</v>
      </c>
      <c r="P837" s="13" t="str">
        <f t="shared" si="26"/>
        <v>Vennila B., Renuga K., Bagyam J.E.A., "Impact of GeoGebra on student learning and inclusion of GeoGebra in the mainstream", Cases on Economics Education and Tools for Educators,2023, DOI: 10.4018/978-1-6684-7583-6.ch011</v>
      </c>
      <c r="Q837" s="11" t="str">
        <f t="shared" si="27"/>
        <v>Vennila B., Renuga K., Bagyam J.E.A., "Impact of GeoGebra on student learning and inclusion of GeoGebra in the mainstream", Cases on Economics Education and Tools for Educators,2023, DOI: 10.4018/978-1-6684-7583-6.ch011</v>
      </c>
      <c r="R837" s="32" t="s">
        <v>16034</v>
      </c>
      <c r="S837" s="37" t="e">
        <v>#N/A</v>
      </c>
      <c r="T837" s="11"/>
      <c r="U837" s="8"/>
      <c r="V837" s="8" t="s">
        <v>4871</v>
      </c>
      <c r="W837" s="8"/>
      <c r="X837" s="8">
        <v>2023</v>
      </c>
      <c r="Y837" s="8"/>
      <c r="Z837" s="116"/>
      <c r="AA837" s="116"/>
      <c r="AB837" s="116"/>
      <c r="AC837" s="116"/>
      <c r="AD837" s="116"/>
      <c r="AE837" s="116"/>
      <c r="AF837" s="116"/>
      <c r="AG837" s="116"/>
    </row>
    <row r="838" spans="1:33" ht="75" hidden="1" x14ac:dyDescent="0.2">
      <c r="A838" s="7">
        <v>767</v>
      </c>
      <c r="B838" s="11" t="s">
        <v>16527</v>
      </c>
      <c r="C838" s="11" t="s">
        <v>2</v>
      </c>
      <c r="D838" s="13" t="s">
        <v>4689</v>
      </c>
      <c r="E838" s="7" t="s">
        <v>4</v>
      </c>
      <c r="F838" s="7" t="s">
        <v>16035</v>
      </c>
      <c r="G838" s="7"/>
      <c r="H838" s="12"/>
      <c r="I838" s="8"/>
      <c r="J838" s="12"/>
      <c r="K838" s="8" t="s">
        <v>52</v>
      </c>
      <c r="L838" s="7">
        <v>2023</v>
      </c>
      <c r="M838" s="8" t="s">
        <v>6</v>
      </c>
      <c r="N838" s="8" t="s">
        <v>12</v>
      </c>
      <c r="O838" s="7" t="s">
        <v>4690</v>
      </c>
      <c r="P838" s="13" t="str">
        <f t="shared" si="26"/>
        <v>Mohanbabu A., Vinodhkumar N., Maheswari S., Baskaran S., Janakiraman V., Saravanan M., Murugapandiyan P., "E-mode-operated advanced III-V heterostructure quantum well devices for analog/RF and high-power switching applications", Nano-Devices for Integrated Circuit Design,2023, DOI: 10.1002/9781394186396.ch7</v>
      </c>
      <c r="Q838" s="11" t="str">
        <f t="shared" si="27"/>
        <v>Mohanbabu A., Vinodhkumar N., Maheswari S., Baskaran S., Janakiraman V., Saravanan M., Murugapandiyan P., "E-mode-operated advanced III-V heterostructure quantum well devices for analog/RF and high-power switching applications", Nano-Devices for Integrated Circuit Design,2023, DOI: 10.1002/9781394186396.ch7</v>
      </c>
      <c r="R838" s="32" t="s">
        <v>16036</v>
      </c>
      <c r="S838" s="37" t="e">
        <v>#N/A</v>
      </c>
      <c r="T838" s="11"/>
      <c r="U838" s="8"/>
      <c r="V838" s="8" t="s">
        <v>56</v>
      </c>
      <c r="W838" s="8"/>
      <c r="X838" s="8">
        <v>2023</v>
      </c>
      <c r="Y838" s="8"/>
      <c r="Z838" s="116"/>
      <c r="AA838" s="116"/>
      <c r="AB838" s="116"/>
      <c r="AC838" s="116"/>
      <c r="AD838" s="116"/>
      <c r="AE838" s="116"/>
      <c r="AF838" s="116"/>
      <c r="AG838" s="116"/>
    </row>
    <row r="839" spans="1:33" ht="75" hidden="1" x14ac:dyDescent="0.2">
      <c r="A839" s="7">
        <v>768</v>
      </c>
      <c r="B839" s="11" t="s">
        <v>16528</v>
      </c>
      <c r="C839" s="11" t="s">
        <v>2</v>
      </c>
      <c r="D839" s="13" t="s">
        <v>4693</v>
      </c>
      <c r="E839" s="7" t="s">
        <v>4</v>
      </c>
      <c r="F839" s="7" t="s">
        <v>16037</v>
      </c>
      <c r="G839" s="7"/>
      <c r="H839" s="12"/>
      <c r="I839" s="8"/>
      <c r="J839" s="12"/>
      <c r="K839" s="8" t="s">
        <v>52</v>
      </c>
      <c r="L839" s="7">
        <v>2023</v>
      </c>
      <c r="M839" s="8" t="s">
        <v>6</v>
      </c>
      <c r="N839" s="8" t="s">
        <v>12</v>
      </c>
      <c r="O839" s="7" t="s">
        <v>4694</v>
      </c>
      <c r="P839" s="13" t="str">
        <f t="shared" si="26"/>
        <v>Sagar G.V., Ambareesh S., Augustine P.J., Gayathri R., "Classification and regression algorithms", Toward Artificial General Intelligence: Deep Learning, Neural Networks, Generative AI,2023, DOI: 10.1515/9783111323749-003</v>
      </c>
      <c r="Q839" s="11" t="str">
        <f t="shared" si="27"/>
        <v>Sagar G.V., Ambareesh S., Augustine P.J., Gayathri R., "Classification and regression algorithms", Toward Artificial General Intelligence: Deep Learning, Neural Networks, Generative AI,2023, DOI: 10.1515/9783111323749-003</v>
      </c>
      <c r="R839" s="32" t="s">
        <v>16038</v>
      </c>
      <c r="S839" s="37" t="e">
        <v>#N/A</v>
      </c>
      <c r="T839" s="11"/>
      <c r="U839" s="8"/>
      <c r="V839" s="8" t="s">
        <v>864</v>
      </c>
      <c r="W839" s="8"/>
      <c r="X839" s="8">
        <v>2023</v>
      </c>
      <c r="Y839" s="8"/>
      <c r="Z839" s="116"/>
      <c r="AA839" s="116"/>
      <c r="AB839" s="116"/>
      <c r="AC839" s="116"/>
      <c r="AD839" s="116"/>
      <c r="AE839" s="116"/>
      <c r="AF839" s="116"/>
      <c r="AG839" s="116"/>
    </row>
    <row r="840" spans="1:33" ht="75" hidden="1" x14ac:dyDescent="0.2">
      <c r="A840" s="7">
        <v>769</v>
      </c>
      <c r="B840" s="11" t="s">
        <v>16529</v>
      </c>
      <c r="C840" s="11" t="s">
        <v>2</v>
      </c>
      <c r="D840" s="13" t="s">
        <v>4696</v>
      </c>
      <c r="E840" s="7" t="s">
        <v>4</v>
      </c>
      <c r="F840" s="7" t="s">
        <v>1359</v>
      </c>
      <c r="G840" s="7" t="s">
        <v>6</v>
      </c>
      <c r="H840" s="12">
        <v>45</v>
      </c>
      <c r="I840" s="8" t="s">
        <v>8</v>
      </c>
      <c r="J840" s="12">
        <v>5</v>
      </c>
      <c r="K840" s="8" t="s">
        <v>10</v>
      </c>
      <c r="L840" s="7">
        <v>2023</v>
      </c>
      <c r="M840" s="8" t="s">
        <v>6</v>
      </c>
      <c r="N840" s="8" t="s">
        <v>12</v>
      </c>
      <c r="O840" s="7" t="s">
        <v>4697</v>
      </c>
      <c r="P840" s="13" t="str">
        <f t="shared" si="26"/>
        <v>Antony Vigil M.S., Agarwal A., Rao K.B.V.B., Meena Devi G., Farooq M.U., Ganeshan P., Alyami N.M., Almeer R., Raghavan S.S., "A combined neural network mechanism for categorizing the normal and cancer cells", Journal of Intelligent and Fuzzy Systems, 45, (5),2023, DOI: 10.3233/JIFS-234188</v>
      </c>
      <c r="Q840" s="11" t="str">
        <f t="shared" si="27"/>
        <v>Antony Vigil M.S., Agarwal A., Rao K.B.V.B., Meena Devi G., Farooq M.U., Ganeshan P., Alyami N.M., Almeer R., Raghavan S.S., "A combined neural network mechanism for categorizing the normal and cancer cells", Journal of Intelligent and Fuzzy Systems, 45, (5),2023, DOI: 10.3233/JIFS-234188</v>
      </c>
      <c r="R840" s="32" t="s">
        <v>15416</v>
      </c>
      <c r="S840" s="37" t="e">
        <v>#N/A</v>
      </c>
      <c r="T840" s="11"/>
      <c r="U840" s="8"/>
      <c r="V840" s="8" t="s">
        <v>149</v>
      </c>
      <c r="W840" s="8"/>
      <c r="X840" s="8">
        <v>2023</v>
      </c>
      <c r="Y840" s="8"/>
      <c r="Z840" s="116"/>
      <c r="AA840" s="116"/>
      <c r="AB840" s="116"/>
      <c r="AC840" s="116"/>
      <c r="AD840" s="116"/>
      <c r="AE840" s="116"/>
      <c r="AF840" s="116"/>
      <c r="AG840" s="116"/>
    </row>
    <row r="841" spans="1:33" ht="75" hidden="1" x14ac:dyDescent="0.2">
      <c r="A841" s="7">
        <v>770</v>
      </c>
      <c r="B841" s="11" t="s">
        <v>16530</v>
      </c>
      <c r="C841" s="11" t="s">
        <v>2</v>
      </c>
      <c r="D841" s="13" t="s">
        <v>2330</v>
      </c>
      <c r="E841" s="7" t="s">
        <v>4</v>
      </c>
      <c r="F841" s="7" t="s">
        <v>1359</v>
      </c>
      <c r="G841" s="7" t="s">
        <v>6</v>
      </c>
      <c r="H841" s="12">
        <v>45</v>
      </c>
      <c r="I841" s="8" t="s">
        <v>8</v>
      </c>
      <c r="J841" s="12">
        <v>5</v>
      </c>
      <c r="K841" s="8" t="s">
        <v>10</v>
      </c>
      <c r="L841" s="7">
        <v>2023</v>
      </c>
      <c r="M841" s="8" t="s">
        <v>6</v>
      </c>
      <c r="N841" s="8" t="s">
        <v>12</v>
      </c>
      <c r="O841" s="7" t="s">
        <v>2331</v>
      </c>
      <c r="P841" s="13" t="str">
        <f t="shared" si="26"/>
        <v>Raman R., Barve A., Meenakshi R., Jayaseelan G.M., Ganeshan P., Taqui S.N., Almoallim H.S., Alharbi S.A., Raghavan S.S., "Classifying the bacterial taxonomy with its metagenomic data using the deep neural network model", Journal of Intelligent and Fuzzy Systems, 45, (5),2023, DOI: 10.3233/JIFS-231897</v>
      </c>
      <c r="Q841" s="11" t="str">
        <f t="shared" si="27"/>
        <v>Raman R., Barve A., Meenakshi R., Jayaseelan G.M., Ganeshan P., Taqui S.N., Almoallim H.S., Alharbi S.A., Raghavan S.S., "Classifying the bacterial taxonomy with its metagenomic data using the deep neural network model", Journal of Intelligent and Fuzzy Systems, 45, (5),2023, DOI: 10.3233/JIFS-231897</v>
      </c>
      <c r="R841" s="32" t="s">
        <v>15417</v>
      </c>
      <c r="S841" s="37" t="s">
        <v>32</v>
      </c>
      <c r="T841" s="11"/>
      <c r="U841" s="8"/>
      <c r="V841" s="8" t="s">
        <v>149</v>
      </c>
      <c r="W841" s="18" t="s">
        <v>483</v>
      </c>
      <c r="X841" s="8">
        <v>2023</v>
      </c>
      <c r="Y841" s="8"/>
      <c r="Z841" s="116"/>
      <c r="AA841" s="116"/>
      <c r="AB841" s="116"/>
      <c r="AC841" s="116"/>
      <c r="AD841" s="116"/>
      <c r="AE841" s="116"/>
      <c r="AF841" s="116"/>
      <c r="AG841" s="116"/>
    </row>
    <row r="842" spans="1:33" ht="75" hidden="1" x14ac:dyDescent="0.2">
      <c r="A842" s="7">
        <v>771</v>
      </c>
      <c r="B842" s="11" t="s">
        <v>16531</v>
      </c>
      <c r="C842" s="11" t="s">
        <v>2</v>
      </c>
      <c r="D842" s="13" t="s">
        <v>2333</v>
      </c>
      <c r="E842" s="7" t="s">
        <v>4</v>
      </c>
      <c r="F842" s="7" t="s">
        <v>1359</v>
      </c>
      <c r="G842" s="7" t="s">
        <v>6</v>
      </c>
      <c r="H842" s="12">
        <v>45</v>
      </c>
      <c r="I842" s="8" t="s">
        <v>8</v>
      </c>
      <c r="J842" s="12">
        <v>5</v>
      </c>
      <c r="K842" s="8" t="s">
        <v>10</v>
      </c>
      <c r="L842" s="7">
        <v>2023</v>
      </c>
      <c r="M842" s="8" t="s">
        <v>6</v>
      </c>
      <c r="N842" s="8" t="s">
        <v>12</v>
      </c>
      <c r="O842" s="7" t="s">
        <v>2334</v>
      </c>
      <c r="P842" s="13" t="str">
        <f t="shared" si="26"/>
        <v>Yuvaraj S., Vijay Franklin J., "A dense layer model for cognitive emotion recognition with feature representation", Journal of Intelligent and Fuzzy Systems, 45, (5),2023, DOI: 10.3233/JIFS-230766</v>
      </c>
      <c r="Q842" s="11" t="str">
        <f t="shared" si="27"/>
        <v>Yuvaraj S., Vijay Franklin J., "A dense layer model for cognitive emotion recognition with feature representation", Journal of Intelligent and Fuzzy Systems, 45, (5),2023, DOI: 10.3233/JIFS-230766</v>
      </c>
      <c r="R842" s="32" t="s">
        <v>15418</v>
      </c>
      <c r="S842" s="37" t="s">
        <v>32</v>
      </c>
      <c r="T842" s="11"/>
      <c r="U842" s="8"/>
      <c r="V842" s="8" t="s">
        <v>80</v>
      </c>
      <c r="W842" s="18" t="s">
        <v>2336</v>
      </c>
      <c r="X842" s="8">
        <v>2023</v>
      </c>
      <c r="Y842" s="8"/>
      <c r="Z842" s="116"/>
      <c r="AA842" s="116"/>
      <c r="AB842" s="116"/>
      <c r="AC842" s="116"/>
      <c r="AD842" s="116"/>
      <c r="AE842" s="116"/>
      <c r="AF842" s="116"/>
      <c r="AG842" s="116"/>
    </row>
    <row r="843" spans="1:33" ht="75" hidden="1" x14ac:dyDescent="0.2">
      <c r="A843" s="7">
        <v>772</v>
      </c>
      <c r="B843" s="11" t="s">
        <v>16532</v>
      </c>
      <c r="C843" s="11" t="s">
        <v>2</v>
      </c>
      <c r="D843" s="13" t="s">
        <v>2338</v>
      </c>
      <c r="E843" s="7" t="s">
        <v>4</v>
      </c>
      <c r="F843" s="7" t="s">
        <v>2339</v>
      </c>
      <c r="G843" s="7" t="s">
        <v>6</v>
      </c>
      <c r="H843" s="12">
        <v>25</v>
      </c>
      <c r="I843" s="8" t="s">
        <v>8</v>
      </c>
      <c r="J843" s="12">
        <v>9</v>
      </c>
      <c r="K843" s="8" t="s">
        <v>10</v>
      </c>
      <c r="L843" s="7">
        <v>2023</v>
      </c>
      <c r="M843" s="8" t="s">
        <v>6</v>
      </c>
      <c r="N843" s="8" t="s">
        <v>12</v>
      </c>
      <c r="O843" s="7" t="s">
        <v>2340</v>
      </c>
      <c r="P843" s="13" t="str">
        <f t="shared" si="26"/>
        <v>Aravinth K., Ramakrishnan T., "Study on properties of new biodegradable plant fiber (agave decipiens) for polymer reinforcement", Global Nest Journal, 25, (9),2023, DOI: 10.30955/gnj.005219</v>
      </c>
      <c r="Q843" s="11" t="str">
        <f t="shared" si="27"/>
        <v>Aravinth K., Ramakrishnan T., "Study on properties of new biodegradable plant fiber (agave decipiens) for polymer reinforcement", Global Nest Journal, 25, (9),2023, DOI: 10.30955/gnj.005219</v>
      </c>
      <c r="R843" s="32" t="s">
        <v>15536</v>
      </c>
      <c r="S843" s="37" t="s">
        <v>32</v>
      </c>
      <c r="T843" s="11"/>
      <c r="U843" s="8"/>
      <c r="V843" s="8" t="s">
        <v>104</v>
      </c>
      <c r="W843" s="18" t="s">
        <v>1724</v>
      </c>
      <c r="X843" s="8">
        <v>2023</v>
      </c>
      <c r="Y843" s="8"/>
      <c r="Z843" s="116"/>
      <c r="AA843" s="116"/>
      <c r="AB843" s="116"/>
      <c r="AC843" s="116"/>
      <c r="AD843" s="116"/>
      <c r="AE843" s="116"/>
      <c r="AF843" s="116"/>
      <c r="AG843" s="116"/>
    </row>
    <row r="844" spans="1:33" ht="75" hidden="1" x14ac:dyDescent="0.2">
      <c r="A844" s="7">
        <v>773</v>
      </c>
      <c r="B844" s="11" t="s">
        <v>16533</v>
      </c>
      <c r="C844" s="11" t="s">
        <v>2</v>
      </c>
      <c r="D844" s="13" t="s">
        <v>2343</v>
      </c>
      <c r="E844" s="7" t="s">
        <v>4</v>
      </c>
      <c r="F844" s="7" t="s">
        <v>2344</v>
      </c>
      <c r="G844" s="7" t="s">
        <v>6</v>
      </c>
      <c r="H844" s="12">
        <v>32</v>
      </c>
      <c r="I844" s="8" t="s">
        <v>8</v>
      </c>
      <c r="J844" s="12">
        <v>6</v>
      </c>
      <c r="K844" s="8" t="s">
        <v>10</v>
      </c>
      <c r="L844" s="7">
        <v>2023</v>
      </c>
      <c r="M844" s="8" t="s">
        <v>6</v>
      </c>
      <c r="N844" s="8" t="s">
        <v>12</v>
      </c>
      <c r="O844" s="7" t="s">
        <v>2345</v>
      </c>
      <c r="P844" s="13" t="str">
        <f t="shared" si="26"/>
        <v>Harshavardhan A., Cheerla S., Parkavi A., Latha Mary S.A., Qureshi K., Mhaske H.R., "Deep learning modified neural networks with chicken swarm optimization-based lungs disease detection and severity classification", Journal of Electronic Imaging, 32, (6),2023, DOI: 10.1117/1.JEI.32.6.062603</v>
      </c>
      <c r="Q844" s="11" t="str">
        <f t="shared" si="27"/>
        <v>Harshavardhan A., Cheerla S., Parkavi A., Latha Mary S.A., Qureshi K., Mhaske H.R., "Deep learning modified neural networks with chicken swarm optimization-based lungs disease detection and severity classification", Journal of Electronic Imaging, 32, (6),2023, DOI: 10.1117/1.JEI.32.6.062603</v>
      </c>
      <c r="R844" s="32" t="s">
        <v>15419</v>
      </c>
      <c r="S844" s="37" t="s">
        <v>32</v>
      </c>
      <c r="T844" s="11"/>
      <c r="U844" s="8"/>
      <c r="V844" s="8" t="s">
        <v>149</v>
      </c>
      <c r="W844" s="18" t="s">
        <v>9039</v>
      </c>
      <c r="X844" s="8">
        <v>2023</v>
      </c>
      <c r="Y844" s="8"/>
      <c r="Z844" s="116"/>
      <c r="AA844" s="116"/>
      <c r="AB844" s="116"/>
      <c r="AC844" s="116"/>
      <c r="AD844" s="116"/>
      <c r="AE844" s="116"/>
      <c r="AF844" s="116"/>
      <c r="AG844" s="116"/>
    </row>
    <row r="845" spans="1:33" ht="75" hidden="1" x14ac:dyDescent="0.2">
      <c r="A845" s="7">
        <v>774</v>
      </c>
      <c r="B845" s="11" t="s">
        <v>16534</v>
      </c>
      <c r="C845" s="11" t="s">
        <v>2</v>
      </c>
      <c r="D845" s="13" t="s">
        <v>2349</v>
      </c>
      <c r="E845" s="7" t="s">
        <v>4</v>
      </c>
      <c r="F845" s="7" t="s">
        <v>2350</v>
      </c>
      <c r="G845" s="7" t="s">
        <v>6</v>
      </c>
      <c r="H845" s="12">
        <v>830</v>
      </c>
      <c r="I845" s="8"/>
      <c r="J845" s="12"/>
      <c r="K845" s="8" t="s">
        <v>52</v>
      </c>
      <c r="L845" s="7">
        <v>2023</v>
      </c>
      <c r="M845" s="8" t="s">
        <v>6</v>
      </c>
      <c r="N845" s="8" t="s">
        <v>12</v>
      </c>
      <c r="O845" s="7" t="s">
        <v>2351</v>
      </c>
      <c r="P845" s="13" t="str">
        <f t="shared" si="26"/>
        <v>Sampath S., Rohini V., Muralidharan S., Nagarajan D., Balamurugan K.S., Pradhan C.K., Ravikumar A.R., Chitra S.R., Reddy Minnam Reddy V., Kim W.K., Khan A., "Development of C3N4 embedded Bi2WO6 heterostructure for the improved toxic Cr(VI) reduction performance", Chemical Physics Letters, 830,2023, DOI: 10.1016/j.cplett.2023.140804</v>
      </c>
      <c r="Q845" s="11" t="str">
        <f t="shared" si="27"/>
        <v>Sampath S., Rohini V., Muralidharan S., Nagarajan D., Balamurugan K.S., Pradhan C.K., Ravikumar A.R., Chitra S.R., Reddy Minnam Reddy V., Kim W.K., Khan A., "Development of C3N4 embedded Bi2WO6 heterostructure for the improved toxic Cr(VI) reduction performance", Chemical Physics Letters, 830,2023, DOI: 10.1016/j.cplett.2023.140804</v>
      </c>
      <c r="R845" s="32" t="s">
        <v>15420</v>
      </c>
      <c r="S845" s="37" t="s">
        <v>32</v>
      </c>
      <c r="T845" s="11"/>
      <c r="U845" s="8"/>
      <c r="V845" s="8" t="s">
        <v>489</v>
      </c>
      <c r="W845" s="18" t="s">
        <v>265</v>
      </c>
      <c r="X845" s="8">
        <v>2023</v>
      </c>
      <c r="Y845" s="8"/>
      <c r="Z845" s="116"/>
      <c r="AA845" s="116"/>
      <c r="AB845" s="116"/>
      <c r="AC845" s="116"/>
      <c r="AD845" s="116"/>
      <c r="AE845" s="116"/>
      <c r="AF845" s="116"/>
      <c r="AG845" s="116"/>
    </row>
    <row r="846" spans="1:33" ht="90" hidden="1" x14ac:dyDescent="0.2">
      <c r="A846" s="7">
        <v>775</v>
      </c>
      <c r="B846" s="11" t="s">
        <v>16535</v>
      </c>
      <c r="C846" s="11" t="s">
        <v>2</v>
      </c>
      <c r="D846" s="13" t="s">
        <v>2355</v>
      </c>
      <c r="E846" s="7" t="s">
        <v>4</v>
      </c>
      <c r="F846" s="7" t="s">
        <v>2356</v>
      </c>
      <c r="G846" s="7" t="s">
        <v>6</v>
      </c>
      <c r="H846" s="12">
        <v>33</v>
      </c>
      <c r="I846" s="8" t="s">
        <v>8</v>
      </c>
      <c r="J846" s="12">
        <v>11</v>
      </c>
      <c r="K846" s="8" t="s">
        <v>10</v>
      </c>
      <c r="L846" s="7">
        <v>2023</v>
      </c>
      <c r="M846" s="8" t="s">
        <v>6</v>
      </c>
      <c r="N846" s="8" t="s">
        <v>12</v>
      </c>
      <c r="O846" s="7" t="s">
        <v>2357</v>
      </c>
      <c r="P846" s="13" t="str">
        <f t="shared" si="26"/>
        <v>Balraj B., Dhayalini K., Sengolrajan T., Vivek C., Saravanan P., Rahaman M., Mohankumar G., "Nb Ions Induced Morphology and Enhanced Photoelectrochemical Functionalities from 3D Zn1 − xNbxO Nanostructures", Journal of Inorganic and Organometallic Polymers and Materials, 33, (11),2023, DOI: 10.1007/s10904-023-02789-4</v>
      </c>
      <c r="Q846" s="11" t="str">
        <f t="shared" si="27"/>
        <v>Balraj B., Dhayalini K., Sengolrajan T., Vivek C., Saravanan P., Rahaman M., Mohankumar G., "Nb Ions Induced Morphology and Enhanced Photoelectrochemical Functionalities from 3D Zn1 − xNbxO Nanostructures", Journal of Inorganic and Organometallic Polymers and Materials, 33, (11),2023, DOI: 10.1007/s10904-023-02789-4</v>
      </c>
      <c r="R846" s="32" t="s">
        <v>15421</v>
      </c>
      <c r="S846" s="37" t="s">
        <v>32</v>
      </c>
      <c r="T846" s="11"/>
      <c r="U846" s="8"/>
      <c r="V846" s="8" t="s">
        <v>570</v>
      </c>
      <c r="W846" s="18" t="s">
        <v>2268</v>
      </c>
      <c r="X846" s="8">
        <v>2023</v>
      </c>
      <c r="Y846" s="8"/>
      <c r="Z846" s="116"/>
      <c r="AA846" s="116"/>
      <c r="AB846" s="116"/>
      <c r="AC846" s="116"/>
      <c r="AD846" s="116"/>
      <c r="AE846" s="116"/>
      <c r="AF846" s="116"/>
      <c r="AG846" s="116"/>
    </row>
    <row r="847" spans="1:33" ht="90" hidden="1" x14ac:dyDescent="0.2">
      <c r="A847" s="7">
        <v>776</v>
      </c>
      <c r="B847" s="11" t="s">
        <v>16536</v>
      </c>
      <c r="C847" s="11" t="s">
        <v>2</v>
      </c>
      <c r="D847" s="13" t="s">
        <v>2360</v>
      </c>
      <c r="E847" s="7" t="s">
        <v>4</v>
      </c>
      <c r="F847" s="7" t="s">
        <v>29</v>
      </c>
      <c r="G847" s="7" t="s">
        <v>6</v>
      </c>
      <c r="H847" s="12">
        <v>13</v>
      </c>
      <c r="I847" s="8" t="s">
        <v>8</v>
      </c>
      <c r="J847" s="12">
        <v>17</v>
      </c>
      <c r="K847" s="8" t="s">
        <v>10</v>
      </c>
      <c r="L847" s="7">
        <v>2023</v>
      </c>
      <c r="M847" s="8" t="s">
        <v>6</v>
      </c>
      <c r="N847" s="8" t="s">
        <v>12</v>
      </c>
      <c r="O847" s="7" t="s">
        <v>2361</v>
      </c>
      <c r="P847" s="13" t="str">
        <f t="shared" si="26"/>
        <v>Kirubagharan R., Dhanabalan S., Karthikeyan T., "Effect of optimized alkali-silane treatment on mechanical and fatigue behavior of maize husk fiber epoxy composites: a strength factor approach", Biomass Conversion and Biorefinery, 13, (17),2023, DOI: 10.1007/s13399-022-03661-0</v>
      </c>
      <c r="Q847" s="11" t="str">
        <f t="shared" si="27"/>
        <v>Kirubagharan R., Dhanabalan S., Karthikeyan T., "Effect of optimized alkali-silane treatment on mechanical and fatigue behavior of maize husk fiber epoxy composites: a strength factor approach", Biomass Conversion and Biorefinery, 13, (17),2023, DOI: 10.1007/s13399-022-03661-0</v>
      </c>
      <c r="R847" s="32" t="s">
        <v>15422</v>
      </c>
      <c r="S847" s="37" t="s">
        <v>32</v>
      </c>
      <c r="T847" s="11"/>
      <c r="U847" s="8"/>
      <c r="V847" s="8" t="s">
        <v>149</v>
      </c>
      <c r="W847" s="18" t="s">
        <v>1921</v>
      </c>
      <c r="X847" s="8">
        <v>2023</v>
      </c>
      <c r="Y847" s="8"/>
      <c r="Z847" s="116"/>
      <c r="AA847" s="116"/>
      <c r="AB847" s="116"/>
      <c r="AC847" s="116"/>
      <c r="AD847" s="116"/>
      <c r="AE847" s="116"/>
      <c r="AF847" s="116"/>
      <c r="AG847" s="116"/>
    </row>
    <row r="848" spans="1:33" ht="75" hidden="1" x14ac:dyDescent="0.2">
      <c r="A848" s="7">
        <v>777</v>
      </c>
      <c r="B848" s="11" t="s">
        <v>16537</v>
      </c>
      <c r="C848" s="11" t="s">
        <v>2</v>
      </c>
      <c r="D848" s="13" t="s">
        <v>2364</v>
      </c>
      <c r="E848" s="7" t="s">
        <v>4</v>
      </c>
      <c r="F848" s="7" t="s">
        <v>626</v>
      </c>
      <c r="G848" s="7" t="s">
        <v>6</v>
      </c>
      <c r="H848" s="12">
        <v>35</v>
      </c>
      <c r="I848" s="8" t="s">
        <v>8</v>
      </c>
      <c r="J848" s="12">
        <v>23</v>
      </c>
      <c r="K848" s="8" t="s">
        <v>10</v>
      </c>
      <c r="L848" s="7">
        <v>2023</v>
      </c>
      <c r="M848" s="8" t="s">
        <v>6</v>
      </c>
      <c r="N848" s="8" t="s">
        <v>12</v>
      </c>
      <c r="O848" s="7" t="s">
        <v>2365</v>
      </c>
      <c r="P848" s="13" t="str">
        <f t="shared" si="26"/>
        <v>Aruchamy P., Gnanaselvi S., Sowndarya D., Naveenkumar P., "An artificial intelligence approach for energy-aware intrusion detection and secure routing in internet of things-enabled wireless sensor networks", Concurrency and Computation: Practice and Experience, 35, (23),2023, DOI: 10.1002/cpe.7818</v>
      </c>
      <c r="Q848" s="11" t="str">
        <f t="shared" si="27"/>
        <v>Aruchamy P., Gnanaselvi S., Sowndarya D., Naveenkumar P., "An artificial intelligence approach for energy-aware intrusion detection and secure routing in internet of things-enabled wireless sensor networks", Concurrency and Computation: Practice and Experience, 35, (23),2023, DOI: 10.1002/cpe.7818</v>
      </c>
      <c r="R848" s="16" t="s">
        <v>15423</v>
      </c>
      <c r="S848" s="37" t="s">
        <v>32</v>
      </c>
      <c r="T848" s="11"/>
      <c r="U848" s="8"/>
      <c r="V848" s="8" t="s">
        <v>128</v>
      </c>
      <c r="W848" s="18" t="s">
        <v>2200</v>
      </c>
      <c r="X848" s="8">
        <v>2023</v>
      </c>
      <c r="Y848" s="8"/>
      <c r="Z848" s="116"/>
      <c r="AA848" s="116"/>
      <c r="AB848" s="116"/>
      <c r="AC848" s="116"/>
      <c r="AD848" s="116"/>
      <c r="AE848" s="116"/>
      <c r="AF848" s="116"/>
      <c r="AG848" s="116"/>
    </row>
    <row r="849" spans="1:33" ht="60" hidden="1" x14ac:dyDescent="0.2">
      <c r="A849" s="7">
        <v>778</v>
      </c>
      <c r="B849" s="11" t="s">
        <v>16538</v>
      </c>
      <c r="C849" s="11" t="s">
        <v>2</v>
      </c>
      <c r="D849" s="13" t="s">
        <v>4699</v>
      </c>
      <c r="E849" s="7" t="s">
        <v>4</v>
      </c>
      <c r="F849" s="7" t="s">
        <v>16039</v>
      </c>
      <c r="G849" s="7"/>
      <c r="H849" s="12"/>
      <c r="I849" s="8"/>
      <c r="J849" s="12"/>
      <c r="K849" s="8" t="s">
        <v>52</v>
      </c>
      <c r="L849" s="7">
        <v>2023</v>
      </c>
      <c r="M849" s="8"/>
      <c r="N849" s="8"/>
      <c r="O849" s="7"/>
      <c r="P849" s="13" t="str">
        <f t="shared" si="26"/>
        <v>Ahmed L.J., Dhanasekar S., Govindaraj V., Ezhilazhagan C., "Crop management system", Advanced Technologies for Smart Agriculture,2023</v>
      </c>
      <c r="Q849" s="11" t="str">
        <f t="shared" si="27"/>
        <v>Ahmed L.J., Dhanasekar S., Govindaraj V., Ezhilazhagan C., "Crop management system", Advanced Technologies for Smart Agriculture,2023</v>
      </c>
      <c r="R849" s="32" t="s">
        <v>4700</v>
      </c>
      <c r="S849" s="37" t="e">
        <v>#N/A</v>
      </c>
      <c r="T849" s="11"/>
      <c r="U849" s="8"/>
      <c r="V849" s="8" t="s">
        <v>56</v>
      </c>
      <c r="W849" s="8"/>
      <c r="X849" s="8">
        <v>2023</v>
      </c>
      <c r="Y849" s="8"/>
      <c r="Z849" s="116"/>
      <c r="AA849" s="116"/>
      <c r="AB849" s="116"/>
      <c r="AC849" s="116"/>
      <c r="AD849" s="116"/>
      <c r="AE849" s="116"/>
      <c r="AF849" s="116"/>
      <c r="AG849" s="116"/>
    </row>
    <row r="850" spans="1:33" ht="75" hidden="1" x14ac:dyDescent="0.2">
      <c r="A850" s="7">
        <v>779</v>
      </c>
      <c r="B850" s="11" t="s">
        <v>16539</v>
      </c>
      <c r="C850" s="11" t="s">
        <v>2</v>
      </c>
      <c r="D850" s="13" t="s">
        <v>4702</v>
      </c>
      <c r="E850" s="7" t="s">
        <v>4</v>
      </c>
      <c r="F850" s="7" t="s">
        <v>486</v>
      </c>
      <c r="G850" s="7" t="s">
        <v>6</v>
      </c>
      <c r="H850" s="12">
        <v>2904</v>
      </c>
      <c r="I850" s="8" t="s">
        <v>8</v>
      </c>
      <c r="J850" s="12">
        <v>1</v>
      </c>
      <c r="K850" s="8" t="s">
        <v>10</v>
      </c>
      <c r="L850" s="7">
        <v>2023</v>
      </c>
      <c r="M850" s="8" t="s">
        <v>6</v>
      </c>
      <c r="N850" s="8" t="s">
        <v>12</v>
      </c>
      <c r="O850" s="7" t="s">
        <v>4703</v>
      </c>
      <c r="P850" s="13" t="str">
        <f t="shared" si="26"/>
        <v>Rubia J., Lincy B., Sheeba P., Shibi S., "An effective transfer learning model for multiclass brain tumor classification using MRI images", AIP Conference Proceedings, 2904, (1),2023, DOI: 10.1063/5.0170435</v>
      </c>
      <c r="Q850" s="11" t="str">
        <f t="shared" si="27"/>
        <v>Rubia J., Lincy B., Sheeba P., Shibi S., "An effective transfer learning model for multiclass brain tumor classification using MRI images", AIP Conference Proceedings, 2904, (1),2023, DOI: 10.1063/5.0170435</v>
      </c>
      <c r="R850" s="32" t="s">
        <v>15601</v>
      </c>
      <c r="S850" s="37" t="e">
        <v>#N/A</v>
      </c>
      <c r="T850" s="11"/>
      <c r="U850" s="8"/>
      <c r="V850" s="8" t="s">
        <v>570</v>
      </c>
      <c r="W850" s="8"/>
      <c r="X850" s="8">
        <v>2023</v>
      </c>
      <c r="Y850" s="8"/>
      <c r="Z850" s="116"/>
      <c r="AA850" s="116"/>
      <c r="AB850" s="116"/>
      <c r="AC850" s="116"/>
      <c r="AD850" s="116"/>
      <c r="AE850" s="116"/>
      <c r="AF850" s="116"/>
      <c r="AG850" s="116"/>
    </row>
    <row r="851" spans="1:33" ht="75" hidden="1" x14ac:dyDescent="0.2">
      <c r="A851" s="7">
        <v>780</v>
      </c>
      <c r="B851" s="11" t="s">
        <v>16540</v>
      </c>
      <c r="C851" s="11" t="s">
        <v>2</v>
      </c>
      <c r="D851" s="13" t="s">
        <v>4706</v>
      </c>
      <c r="E851" s="7" t="s">
        <v>4</v>
      </c>
      <c r="F851" s="7" t="s">
        <v>486</v>
      </c>
      <c r="G851" s="7" t="s">
        <v>6</v>
      </c>
      <c r="H851" s="12">
        <v>2904</v>
      </c>
      <c r="I851" s="8" t="s">
        <v>8</v>
      </c>
      <c r="J851" s="12">
        <v>1</v>
      </c>
      <c r="K851" s="8" t="s">
        <v>10</v>
      </c>
      <c r="L851" s="7">
        <v>2023</v>
      </c>
      <c r="M851" s="8" t="s">
        <v>6</v>
      </c>
      <c r="N851" s="8" t="s">
        <v>12</v>
      </c>
      <c r="O851" s="7" t="s">
        <v>4707</v>
      </c>
      <c r="P851" s="13" t="str">
        <f t="shared" si="26"/>
        <v>Ranjith M., Palaniappan N., Viswanathan Y., Rubia J., "A survey on fault prediction and fault detection", AIP Conference Proceedings, 2904, (1),2023, DOI: 10.1063/5.0172271</v>
      </c>
      <c r="Q851" s="11" t="str">
        <f t="shared" si="27"/>
        <v>Ranjith M., Palaniappan N., Viswanathan Y., Rubia J., "A survey on fault prediction and fault detection", AIP Conference Proceedings, 2904, (1),2023, DOI: 10.1063/5.0172271</v>
      </c>
      <c r="R851" s="32" t="s">
        <v>15602</v>
      </c>
      <c r="S851" s="37" t="e">
        <v>#N/A</v>
      </c>
      <c r="T851" s="11"/>
      <c r="U851" s="8"/>
      <c r="V851" s="8" t="s">
        <v>570</v>
      </c>
      <c r="W851" s="8"/>
      <c r="X851" s="8">
        <v>2023</v>
      </c>
      <c r="Y851" s="8"/>
      <c r="Z851" s="116"/>
      <c r="AA851" s="116"/>
      <c r="AB851" s="116"/>
      <c r="AC851" s="116"/>
      <c r="AD851" s="116"/>
      <c r="AE851" s="116"/>
      <c r="AF851" s="116"/>
      <c r="AG851" s="116"/>
    </row>
    <row r="852" spans="1:33" ht="75" hidden="1" x14ac:dyDescent="0.2">
      <c r="A852" s="7">
        <v>781</v>
      </c>
      <c r="B852" s="11" t="s">
        <v>16185</v>
      </c>
      <c r="C852" s="11" t="s">
        <v>2</v>
      </c>
      <c r="D852" s="13" t="s">
        <v>4709</v>
      </c>
      <c r="E852" s="7" t="s">
        <v>4</v>
      </c>
      <c r="F852" s="7" t="s">
        <v>16040</v>
      </c>
      <c r="G852" s="7"/>
      <c r="H852" s="12"/>
      <c r="I852" s="8"/>
      <c r="J852" s="12"/>
      <c r="K852" s="8" t="s">
        <v>52</v>
      </c>
      <c r="L852" s="7">
        <v>2023</v>
      </c>
      <c r="M852" s="8" t="s">
        <v>6</v>
      </c>
      <c r="N852" s="8" t="s">
        <v>12</v>
      </c>
      <c r="O852" s="7" t="s">
        <v>4710</v>
      </c>
      <c r="P852" s="13" t="str">
        <f t="shared" si="26"/>
        <v>Janakiraman S., Priya M.D., "Dynamic butterfly optimization algorithm-based task scheduling for minimizing energy consumption in distributed green data centers", Self-Powered Cyber Physical Systems,2023, DOI: 10.1002/9781119842026.ch4</v>
      </c>
      <c r="Q852" s="11" t="str">
        <f t="shared" si="27"/>
        <v>Janakiraman S., Priya M.D., "Dynamic butterfly optimization algorithm-based task scheduling for minimizing energy consumption in distributed green data centers", Self-Powered Cyber Physical Systems,2023, DOI: 10.1002/9781119842026.ch4</v>
      </c>
      <c r="R852" s="32" t="s">
        <v>16041</v>
      </c>
      <c r="S852" s="37" t="e">
        <v>#N/A</v>
      </c>
      <c r="T852" s="11"/>
      <c r="U852" s="8"/>
      <c r="V852" s="8" t="s">
        <v>80</v>
      </c>
      <c r="W852" s="8"/>
      <c r="X852" s="8">
        <v>2023</v>
      </c>
      <c r="Y852" s="8"/>
      <c r="Z852" s="116"/>
      <c r="AA852" s="116"/>
      <c r="AB852" s="116"/>
      <c r="AC852" s="116"/>
      <c r="AD852" s="116"/>
      <c r="AE852" s="116"/>
      <c r="AF852" s="116"/>
      <c r="AG852" s="116"/>
    </row>
    <row r="853" spans="1:33" ht="75" hidden="1" x14ac:dyDescent="0.2">
      <c r="A853" s="7">
        <v>782</v>
      </c>
      <c r="B853" s="11" t="s">
        <v>16541</v>
      </c>
      <c r="C853" s="11" t="s">
        <v>2</v>
      </c>
      <c r="D853" s="13" t="s">
        <v>4713</v>
      </c>
      <c r="E853" s="7" t="s">
        <v>4</v>
      </c>
      <c r="F853" s="7" t="s">
        <v>16042</v>
      </c>
      <c r="G853" s="7"/>
      <c r="H853" s="12"/>
      <c r="I853" s="8"/>
      <c r="J853" s="12"/>
      <c r="K853" s="8" t="s">
        <v>52</v>
      </c>
      <c r="L853" s="7">
        <v>2023</v>
      </c>
      <c r="M853" s="8" t="s">
        <v>6</v>
      </c>
      <c r="N853" s="8" t="s">
        <v>12</v>
      </c>
      <c r="O853" s="7" t="s">
        <v>4714</v>
      </c>
      <c r="P853" s="13" t="str">
        <f t="shared" si="26"/>
        <v>Nithiyanandam P., Arun A., Sreemathy J., Lakshminarayanan R., "Ethical considerations for wearable sensors and ai algorithms: Fetal heart rate monitoring", Technological Tools for Predicting Pregnancy Complications,2023, DOI: 10.4018/979-8-3693-1718-1.ch006</v>
      </c>
      <c r="Q853" s="11" t="str">
        <f t="shared" si="27"/>
        <v>Nithiyanandam P., Arun A., Sreemathy J., Lakshminarayanan R., "Ethical considerations for wearable sensors and ai algorithms: Fetal heart rate monitoring", Technological Tools for Predicting Pregnancy Complications,2023, DOI: 10.4018/979-8-3693-1718-1.ch006</v>
      </c>
      <c r="R853" s="32" t="s">
        <v>16043</v>
      </c>
      <c r="S853" s="37" t="e">
        <v>#N/A</v>
      </c>
      <c r="T853" s="11"/>
      <c r="U853" s="8"/>
      <c r="V853" s="8" t="s">
        <v>80</v>
      </c>
      <c r="W853" s="8"/>
      <c r="X853" s="8">
        <v>2023</v>
      </c>
      <c r="Y853" s="8"/>
      <c r="Z853" s="116"/>
      <c r="AA853" s="116"/>
      <c r="AB853" s="116"/>
      <c r="AC853" s="116"/>
      <c r="AD853" s="116"/>
      <c r="AE853" s="116"/>
      <c r="AF853" s="116"/>
      <c r="AG853" s="116"/>
    </row>
    <row r="854" spans="1:33" ht="75" hidden="1" x14ac:dyDescent="0.2">
      <c r="A854" s="7">
        <v>783</v>
      </c>
      <c r="B854" s="11" t="s">
        <v>16542</v>
      </c>
      <c r="C854" s="11" t="s">
        <v>2</v>
      </c>
      <c r="D854" s="13" t="s">
        <v>4717</v>
      </c>
      <c r="E854" s="7" t="s">
        <v>4</v>
      </c>
      <c r="F854" s="7" t="s">
        <v>16044</v>
      </c>
      <c r="G854" s="7"/>
      <c r="H854" s="12"/>
      <c r="I854" s="8"/>
      <c r="J854" s="12"/>
      <c r="K854" s="8" t="s">
        <v>52</v>
      </c>
      <c r="L854" s="7">
        <v>2023</v>
      </c>
      <c r="M854" s="8" t="s">
        <v>6</v>
      </c>
      <c r="N854" s="8" t="s">
        <v>12</v>
      </c>
      <c r="O854" s="7" t="s">
        <v>4718</v>
      </c>
      <c r="P854" s="13" t="str">
        <f t="shared" si="26"/>
        <v>Bhukya R., Sangeetha M., Hasan D.S., Raja L., Hannan A., "Integrated machine learning approach for healthcare disabilities tracing and detection: Applied intelligent techniques", Applications of Synthetic Biology in Health, Energy, and Environment,2023, DOI: 10.4018/978-1-6684-6577-6.ch012</v>
      </c>
      <c r="Q854" s="11" t="str">
        <f t="shared" si="27"/>
        <v>Bhukya R., Sangeetha M., Hasan D.S., Raja L., Hannan A., "Integrated machine learning approach for healthcare disabilities tracing and detection: Applied intelligent techniques", Applications of Synthetic Biology in Health, Energy, and Environment,2023, DOI: 10.4018/978-1-6684-6577-6.ch012</v>
      </c>
      <c r="R854" s="32" t="s">
        <v>16045</v>
      </c>
      <c r="S854" s="37" t="e">
        <v>#N/A</v>
      </c>
      <c r="T854" s="11"/>
      <c r="U854" s="8"/>
      <c r="V854" s="8" t="s">
        <v>56</v>
      </c>
      <c r="W854" s="8"/>
      <c r="X854" s="8">
        <v>2023</v>
      </c>
      <c r="Y854" s="8"/>
      <c r="Z854" s="116"/>
      <c r="AA854" s="116"/>
      <c r="AB854" s="116"/>
      <c r="AC854" s="116"/>
      <c r="AD854" s="116"/>
      <c r="AE854" s="116"/>
      <c r="AF854" s="116"/>
      <c r="AG854" s="116"/>
    </row>
    <row r="855" spans="1:33" ht="75" hidden="1" x14ac:dyDescent="0.2">
      <c r="A855" s="7">
        <v>784</v>
      </c>
      <c r="B855" s="11" t="s">
        <v>16543</v>
      </c>
      <c r="C855" s="11" t="s">
        <v>2</v>
      </c>
      <c r="D855" s="13" t="s">
        <v>2392</v>
      </c>
      <c r="E855" s="7" t="s">
        <v>4</v>
      </c>
      <c r="F855" s="7" t="s">
        <v>2339</v>
      </c>
      <c r="G855" s="7" t="s">
        <v>6</v>
      </c>
      <c r="H855" s="12">
        <v>25</v>
      </c>
      <c r="I855" s="8" t="s">
        <v>8</v>
      </c>
      <c r="J855" s="12">
        <v>8</v>
      </c>
      <c r="K855" s="8" t="s">
        <v>10</v>
      </c>
      <c r="L855" s="7">
        <v>2023</v>
      </c>
      <c r="M855" s="8" t="s">
        <v>6</v>
      </c>
      <c r="N855" s="8" t="s">
        <v>12</v>
      </c>
      <c r="O855" s="7" t="s">
        <v>2393</v>
      </c>
      <c r="P855" s="13" t="str">
        <f t="shared" si="26"/>
        <v>Radjarejesri S., Mani M., Sharma A., Arunkumar M., Singh B.K., Kannan S., Eldesoky G.E., Wabaidur S.M., Aftab S., "Environmental and chemical changes in palm oil biodiesel using homogeneous catalysts", Global Nest Journal, 25, (8),2023, DOI: 10.30955/gnj.004984</v>
      </c>
      <c r="Q855" s="11" t="str">
        <f t="shared" si="27"/>
        <v>Radjarejesri S., Mani M., Sharma A., Arunkumar M., Singh B.K., Kannan S., Eldesoky G.E., Wabaidur S.M., Aftab S., "Environmental and chemical changes in palm oil biodiesel using homogeneous catalysts", Global Nest Journal, 25, (8),2023, DOI: 10.30955/gnj.004984</v>
      </c>
      <c r="R855" s="32" t="s">
        <v>15424</v>
      </c>
      <c r="S855" s="37" t="s">
        <v>32</v>
      </c>
      <c r="T855" s="11"/>
      <c r="U855" s="8"/>
      <c r="V855" s="8" t="s">
        <v>149</v>
      </c>
      <c r="W855" s="18" t="s">
        <v>2182</v>
      </c>
      <c r="X855" s="8">
        <v>2023</v>
      </c>
      <c r="Y855" s="8"/>
      <c r="Z855" s="116"/>
      <c r="AA855" s="116"/>
      <c r="AB855" s="116"/>
      <c r="AC855" s="116"/>
      <c r="AD855" s="116"/>
      <c r="AE855" s="116"/>
      <c r="AF855" s="116"/>
      <c r="AG855" s="116"/>
    </row>
    <row r="856" spans="1:33" ht="75" hidden="1" x14ac:dyDescent="0.2">
      <c r="A856" s="7">
        <v>785</v>
      </c>
      <c r="B856" s="11" t="s">
        <v>16544</v>
      </c>
      <c r="C856" s="11" t="s">
        <v>2</v>
      </c>
      <c r="D856" s="13" t="s">
        <v>2396</v>
      </c>
      <c r="E856" s="7" t="s">
        <v>4</v>
      </c>
      <c r="F856" s="7" t="s">
        <v>1337</v>
      </c>
      <c r="G856" s="7" t="s">
        <v>6</v>
      </c>
      <c r="H856" s="12">
        <v>24</v>
      </c>
      <c r="I856" s="8" t="s">
        <v>8</v>
      </c>
      <c r="J856" s="12">
        <v>5</v>
      </c>
      <c r="K856" s="8" t="s">
        <v>10</v>
      </c>
      <c r="L856" s="7">
        <v>2023</v>
      </c>
      <c r="M856" s="8" t="s">
        <v>6</v>
      </c>
      <c r="N856" s="8" t="s">
        <v>12</v>
      </c>
      <c r="O856" s="7" t="s">
        <v>2397</v>
      </c>
      <c r="P856" s="13" t="str">
        <f t="shared" si="26"/>
        <v>Ganeshan P., Sravani Y., Raja K., Singh B.K., "Comparative study between CeO2 reinforced Zirconia Toughened Alumina (ZTA) and ZTA in terms of functional and mechanical properties", Journal of Ceramic Processing Research, 24, (5),2023, DOI: 10.36410/jcpr.2023.24.5.781</v>
      </c>
      <c r="Q856" s="11" t="str">
        <f t="shared" si="27"/>
        <v>Ganeshan P., Sravani Y., Raja K., Singh B.K., "Comparative study between CeO2 reinforced Zirconia Toughened Alumina (ZTA) and ZTA in terms of functional and mechanical properties", Journal of Ceramic Processing Research, 24, (5),2023, DOI: 10.36410/jcpr.2023.24.5.781</v>
      </c>
      <c r="R856" s="32" t="s">
        <v>15425</v>
      </c>
      <c r="S856" s="37" t="s">
        <v>32</v>
      </c>
      <c r="T856" s="11"/>
      <c r="U856" s="8"/>
      <c r="V856" s="8" t="s">
        <v>149</v>
      </c>
      <c r="W856" s="18" t="s">
        <v>483</v>
      </c>
      <c r="X856" s="8">
        <v>2023</v>
      </c>
      <c r="Y856" s="8"/>
      <c r="Z856" s="116"/>
      <c r="AA856" s="116"/>
      <c r="AB856" s="116"/>
      <c r="AC856" s="116"/>
      <c r="AD856" s="116"/>
      <c r="AE856" s="116"/>
      <c r="AF856" s="116"/>
      <c r="AG856" s="116"/>
    </row>
    <row r="857" spans="1:33" ht="75" hidden="1" x14ac:dyDescent="0.2">
      <c r="A857" s="7">
        <v>786</v>
      </c>
      <c r="B857" s="11" t="s">
        <v>16545</v>
      </c>
      <c r="C857" s="11" t="s">
        <v>2</v>
      </c>
      <c r="D857" s="13" t="s">
        <v>2400</v>
      </c>
      <c r="E857" s="7" t="s">
        <v>4</v>
      </c>
      <c r="F857" s="7" t="s">
        <v>2339</v>
      </c>
      <c r="G857" s="7" t="s">
        <v>6</v>
      </c>
      <c r="H857" s="12">
        <v>25</v>
      </c>
      <c r="I857" s="8" t="s">
        <v>8</v>
      </c>
      <c r="J857" s="12">
        <v>7</v>
      </c>
      <c r="K857" s="8" t="s">
        <v>10</v>
      </c>
      <c r="L857" s="7">
        <v>2023</v>
      </c>
      <c r="M857" s="8" t="s">
        <v>6</v>
      </c>
      <c r="N857" s="8" t="s">
        <v>12</v>
      </c>
      <c r="O857" s="7" t="s">
        <v>2401</v>
      </c>
      <c r="P857" s="13" t="str">
        <f t="shared" si="26"/>
        <v>Arunkumar M., Mani M., Rai A.K., Adinarayanan A., Subbiah R., Ganeshan P., Kannan S., Seikh A.H., Iqbal A., "Extraction, performance and emission characterization of diesel engine using waste lipolytic microorganism biodiesel", Global Nest Journal, 25, (7),2023, DOI: 10.30955/gnj.004981</v>
      </c>
      <c r="Q857" s="11" t="str">
        <f t="shared" si="27"/>
        <v>Arunkumar M., Mani M., Rai A.K., Adinarayanan A., Subbiah R., Ganeshan P., Kannan S., Seikh A.H., Iqbal A., "Extraction, performance and emission characterization of diesel engine using waste lipolytic microorganism biodiesel", Global Nest Journal, 25, (7),2023, DOI: 10.30955/gnj.004981</v>
      </c>
      <c r="R857" s="32" t="s">
        <v>15426</v>
      </c>
      <c r="S857" s="37" t="s">
        <v>32</v>
      </c>
      <c r="T857" s="11"/>
      <c r="U857" s="8"/>
      <c r="V857" s="8" t="s">
        <v>149</v>
      </c>
      <c r="W857" s="18" t="s">
        <v>483</v>
      </c>
      <c r="X857" s="8">
        <v>2023</v>
      </c>
      <c r="Y857" s="8"/>
      <c r="Z857" s="116"/>
      <c r="AA857" s="116"/>
      <c r="AB857" s="116"/>
      <c r="AC857" s="116"/>
      <c r="AD857" s="116"/>
      <c r="AE857" s="116"/>
      <c r="AF857" s="116"/>
      <c r="AG857" s="116"/>
    </row>
    <row r="858" spans="1:33" ht="75" hidden="1" x14ac:dyDescent="0.2">
      <c r="A858" s="7">
        <v>787</v>
      </c>
      <c r="B858" s="11" t="s">
        <v>16546</v>
      </c>
      <c r="C858" s="11" t="s">
        <v>2</v>
      </c>
      <c r="D858" s="13" t="s">
        <v>2404</v>
      </c>
      <c r="E858" s="7" t="s">
        <v>4</v>
      </c>
      <c r="F858" s="7" t="s">
        <v>229</v>
      </c>
      <c r="G858" s="7" t="s">
        <v>6</v>
      </c>
      <c r="H858" s="12">
        <v>3</v>
      </c>
      <c r="I858" s="8" t="s">
        <v>8</v>
      </c>
      <c r="J858" s="12">
        <v>4</v>
      </c>
      <c r="K858" s="8" t="s">
        <v>10</v>
      </c>
      <c r="L858" s="7">
        <v>2023</v>
      </c>
      <c r="M858" s="8" t="s">
        <v>6</v>
      </c>
      <c r="N858" s="8" t="s">
        <v>12</v>
      </c>
      <c r="O858" s="7" t="s">
        <v>2405</v>
      </c>
      <c r="P858" s="13" t="str">
        <f t="shared" si="26"/>
        <v>Venkatesan C., Thamaraimanalan T., Balamurugan D., Gowrishankar J., Manjunath R., Sivaramakrishnan A., "Hybrid Machine Learning Technique to Detect Active Botnet Attacks for Network Security and Privacy", Journal of Machine and Computing, 3, (4),2023, DOI: 10.53759/7669/jmc202303044</v>
      </c>
      <c r="Q858" s="11" t="str">
        <f t="shared" si="27"/>
        <v>Venkatesan C., Thamaraimanalan T., Balamurugan D., Gowrishankar J., Manjunath R., Sivaramakrishnan A., "Hybrid Machine Learning Technique to Detect Active Botnet Attacks for Network Security and Privacy", Journal of Machine and Computing, 3, (4),2023, DOI: 10.53759/7669/jmc202303044</v>
      </c>
      <c r="R858" s="32" t="s">
        <v>15427</v>
      </c>
      <c r="S858" s="37" t="s">
        <v>32</v>
      </c>
      <c r="T858" s="11"/>
      <c r="U858" s="8"/>
      <c r="V858" s="8" t="s">
        <v>56</v>
      </c>
      <c r="W858" s="18" t="s">
        <v>2407</v>
      </c>
      <c r="X858" s="8">
        <v>2023</v>
      </c>
      <c r="Y858" s="8"/>
      <c r="Z858" s="116"/>
      <c r="AA858" s="116"/>
      <c r="AB858" s="116"/>
      <c r="AC858" s="116"/>
      <c r="AD858" s="116"/>
      <c r="AE858" s="116"/>
      <c r="AF858" s="116"/>
      <c r="AG858" s="116"/>
    </row>
    <row r="859" spans="1:33" ht="75" hidden="1" x14ac:dyDescent="0.2">
      <c r="A859" s="7">
        <v>788</v>
      </c>
      <c r="B859" s="11" t="s">
        <v>16547</v>
      </c>
      <c r="C859" s="11" t="s">
        <v>2</v>
      </c>
      <c r="D859" s="13" t="s">
        <v>2409</v>
      </c>
      <c r="E859" s="7" t="s">
        <v>4</v>
      </c>
      <c r="F859" s="7" t="s">
        <v>2410</v>
      </c>
      <c r="G859" s="7" t="s">
        <v>6</v>
      </c>
      <c r="H859" s="12">
        <v>32</v>
      </c>
      <c r="I859" s="8" t="s">
        <v>8</v>
      </c>
      <c r="J859" s="12">
        <v>2</v>
      </c>
      <c r="K859" s="8" t="s">
        <v>10</v>
      </c>
      <c r="L859" s="7">
        <v>2023</v>
      </c>
      <c r="M859" s="8" t="s">
        <v>6</v>
      </c>
      <c r="N859" s="8" t="s">
        <v>12</v>
      </c>
      <c r="O859" s="7" t="s">
        <v>2411</v>
      </c>
      <c r="P859" s="13" t="str">
        <f t="shared" si="26"/>
        <v>Devi V.A., Bhuvaneshwarri I., Kumar C.S., Chandrasekar V., Kalaichelvi V., Anitha E., Kumar J., "Reliable and Secure Data Transfer in IoT Networks using Knight-Tour and PHLSB Method", Journal of Advanced Research in Applied Sciences and Engineering Technology, 32, (2),2023, DOI: 10.37934/ARASET.32.2.107118</v>
      </c>
      <c r="Q859" s="11" t="str">
        <f t="shared" si="27"/>
        <v>Devi V.A., Bhuvaneshwarri I., Kumar C.S., Chandrasekar V., Kalaichelvi V., Anitha E., Kumar J., "Reliable and Secure Data Transfer in IoT Networks using Knight-Tour and PHLSB Method", Journal of Advanced Research in Applied Sciences and Engineering Technology, 32, (2),2023, DOI: 10.37934/ARASET.32.2.107118</v>
      </c>
      <c r="R859" s="32" t="s">
        <v>15428</v>
      </c>
      <c r="S859" s="37" t="s">
        <v>32</v>
      </c>
      <c r="T859" s="11"/>
      <c r="U859" s="8"/>
      <c r="V859" s="8" t="s">
        <v>725</v>
      </c>
      <c r="W859" s="18" t="s">
        <v>985</v>
      </c>
      <c r="X859" s="8">
        <v>2023</v>
      </c>
      <c r="Y859" s="8"/>
      <c r="Z859" s="116"/>
      <c r="AA859" s="116"/>
      <c r="AB859" s="116"/>
      <c r="AC859" s="116"/>
      <c r="AD859" s="116"/>
      <c r="AE859" s="116"/>
      <c r="AF859" s="116"/>
      <c r="AG859" s="116"/>
    </row>
    <row r="860" spans="1:33" ht="75" hidden="1" x14ac:dyDescent="0.2">
      <c r="A860" s="7">
        <v>789</v>
      </c>
      <c r="B860" s="11" t="s">
        <v>14667</v>
      </c>
      <c r="C860" s="11" t="s">
        <v>2</v>
      </c>
      <c r="D860" s="13" t="s">
        <v>2414</v>
      </c>
      <c r="E860" s="7" t="s">
        <v>4</v>
      </c>
      <c r="F860" s="7" t="s">
        <v>613</v>
      </c>
      <c r="G860" s="7" t="s">
        <v>6</v>
      </c>
      <c r="H860" s="12">
        <v>15</v>
      </c>
      <c r="I860" s="8" t="s">
        <v>8</v>
      </c>
      <c r="J860" s="12">
        <v>19</v>
      </c>
      <c r="K860" s="8" t="s">
        <v>10</v>
      </c>
      <c r="L860" s="7">
        <v>2023</v>
      </c>
      <c r="M860" s="8" t="s">
        <v>6</v>
      </c>
      <c r="N860" s="8" t="s">
        <v>12</v>
      </c>
      <c r="O860" s="7" t="s">
        <v>2415</v>
      </c>
      <c r="P860" s="13" t="str">
        <f t="shared" si="26"/>
        <v>Ismaeel A.G., Mary J., Chelliah A., Logeshwaran J., Mahmood S.N., Alani S., Shather A.H., "Enhancing Traffic Intelligence in Smart Cities Using Sustainable Deep Radial Function", Sustainability (Switzerland), 15, (19),2023, DOI: 10.3390/su151914441</v>
      </c>
      <c r="Q860" s="11" t="str">
        <f t="shared" si="27"/>
        <v>Ismaeel A.G., Mary J., Chelliah A., Logeshwaran J., Mahmood S.N., Alani S., Shather A.H., "Enhancing Traffic Intelligence in Smart Cities Using Sustainable Deep Radial Function", Sustainability (Switzerland), 15, (19),2023, DOI: 10.3390/su151914441</v>
      </c>
      <c r="R860" s="32" t="s">
        <v>14668</v>
      </c>
      <c r="S860" s="37" t="s">
        <v>32</v>
      </c>
      <c r="T860" s="11"/>
      <c r="U860" s="8"/>
      <c r="V860" s="8" t="s">
        <v>56</v>
      </c>
      <c r="W860" s="18" t="s">
        <v>1939</v>
      </c>
      <c r="X860" s="8">
        <v>2023</v>
      </c>
      <c r="Y860" s="8"/>
      <c r="Z860" s="116"/>
      <c r="AA860" s="116"/>
      <c r="AB860" s="116"/>
      <c r="AC860" s="116"/>
      <c r="AD860" s="116"/>
      <c r="AE860" s="116"/>
      <c r="AF860" s="116"/>
      <c r="AG860" s="116"/>
    </row>
    <row r="861" spans="1:33" ht="90" hidden="1" x14ac:dyDescent="0.2">
      <c r="A861" s="7">
        <v>790</v>
      </c>
      <c r="B861" s="11" t="s">
        <v>16548</v>
      </c>
      <c r="C861" s="11" t="s">
        <v>2</v>
      </c>
      <c r="D861" s="13" t="s">
        <v>2418</v>
      </c>
      <c r="E861" s="7" t="s">
        <v>4</v>
      </c>
      <c r="F861" s="7" t="s">
        <v>2419</v>
      </c>
      <c r="G861" s="7" t="s">
        <v>6</v>
      </c>
      <c r="H861" s="12">
        <v>84</v>
      </c>
      <c r="I861" s="8" t="s">
        <v>8</v>
      </c>
      <c r="J861" s="12">
        <v>2</v>
      </c>
      <c r="K861" s="8" t="s">
        <v>10</v>
      </c>
      <c r="L861" s="7">
        <v>2023</v>
      </c>
      <c r="M861" s="8" t="s">
        <v>6</v>
      </c>
      <c r="N861" s="8" t="s">
        <v>12</v>
      </c>
      <c r="O861" s="7" t="s">
        <v>2420</v>
      </c>
      <c r="P861" s="13" t="str">
        <f t="shared" si="26"/>
        <v>Reka R., Manikandan A., Venkataramanan C., Madanachitran R., "An energy efficient clustering with enhanced chicken swarm optimization algorithm with adaptive position routing protocol in mobile adhoc network", Telecommunication Systems, 84, (2),2023, DOI: 10.1007/s11235-023-01041-1</v>
      </c>
      <c r="Q861" s="11" t="str">
        <f t="shared" si="27"/>
        <v>Reka R., Manikandan A., Venkataramanan C., Madanachitran R., "An energy efficient clustering with enhanced chicken swarm optimization algorithm with adaptive position routing protocol in mobile adhoc network", Telecommunication Systems, 84, (2),2023, DOI: 10.1007/s11235-023-01041-1</v>
      </c>
      <c r="R861" s="32" t="s">
        <v>15429</v>
      </c>
      <c r="S861" s="37" t="s">
        <v>32</v>
      </c>
      <c r="T861" s="11"/>
      <c r="U861" s="8"/>
      <c r="V861" s="8" t="s">
        <v>56</v>
      </c>
      <c r="W861" s="18" t="s">
        <v>62</v>
      </c>
      <c r="X861" s="8">
        <v>2023</v>
      </c>
      <c r="Y861" s="8"/>
      <c r="Z861" s="116"/>
      <c r="AA861" s="116"/>
      <c r="AB861" s="116"/>
      <c r="AC861" s="116"/>
      <c r="AD861" s="116"/>
      <c r="AE861" s="116"/>
      <c r="AF861" s="116"/>
      <c r="AG861" s="116"/>
    </row>
    <row r="862" spans="1:33" ht="90" hidden="1" x14ac:dyDescent="0.2">
      <c r="A862" s="7">
        <v>791</v>
      </c>
      <c r="B862" s="11" t="s">
        <v>16549</v>
      </c>
      <c r="C862" s="11" t="s">
        <v>2</v>
      </c>
      <c r="D862" s="13" t="s">
        <v>2423</v>
      </c>
      <c r="E862" s="7" t="s">
        <v>4</v>
      </c>
      <c r="F862" s="7" t="s">
        <v>2424</v>
      </c>
      <c r="G862" s="7" t="s">
        <v>6</v>
      </c>
      <c r="H862" s="12">
        <v>53</v>
      </c>
      <c r="I862" s="8" t="s">
        <v>8</v>
      </c>
      <c r="J862" s="12">
        <v>5</v>
      </c>
      <c r="K862" s="8" t="s">
        <v>10</v>
      </c>
      <c r="L862" s="7">
        <v>2023</v>
      </c>
      <c r="M862" s="8" t="s">
        <v>6</v>
      </c>
      <c r="N862" s="8" t="s">
        <v>12</v>
      </c>
      <c r="O862" s="7" t="s">
        <v>2425</v>
      </c>
      <c r="P862" s="13" t="str">
        <f t="shared" si="26"/>
        <v>Lalithakumari S., Danasegaran S.K., Rajalakshmi G., Pandian R., Britto E.C., "Analysis of Wave Propagation in Hybrid Metamaterial Structure for Terahertz Applications", Brazilian Journal of Physics, 53, (5),2023, DOI: 10.1007/s13538-023-01351-4</v>
      </c>
      <c r="Q862" s="11" t="str">
        <f t="shared" si="27"/>
        <v>Lalithakumari S., Danasegaran S.K., Rajalakshmi G., Pandian R., Britto E.C., "Analysis of Wave Propagation in Hybrid Metamaterial Structure for Terahertz Applications", Brazilian Journal of Physics, 53, (5),2023, DOI: 10.1007/s13538-023-01351-4</v>
      </c>
      <c r="R862" s="32" t="s">
        <v>15430</v>
      </c>
      <c r="S862" s="37" t="s">
        <v>32</v>
      </c>
      <c r="T862" s="11"/>
      <c r="U862" s="8"/>
      <c r="V862" s="8" t="s">
        <v>56</v>
      </c>
      <c r="W862" s="18" t="s">
        <v>57</v>
      </c>
      <c r="X862" s="8">
        <v>2023</v>
      </c>
      <c r="Y862" s="8"/>
      <c r="Z862" s="116"/>
      <c r="AA862" s="116"/>
      <c r="AB862" s="116"/>
      <c r="AC862" s="116"/>
      <c r="AD862" s="116"/>
      <c r="AE862" s="116"/>
      <c r="AF862" s="116"/>
      <c r="AG862" s="116"/>
    </row>
    <row r="863" spans="1:33" ht="75" hidden="1" x14ac:dyDescent="0.2">
      <c r="A863" s="7">
        <v>792</v>
      </c>
      <c r="B863" s="11" t="s">
        <v>16550</v>
      </c>
      <c r="C863" s="11" t="s">
        <v>2</v>
      </c>
      <c r="D863" s="13" t="s">
        <v>2428</v>
      </c>
      <c r="E863" s="7" t="s">
        <v>4</v>
      </c>
      <c r="F863" s="7" t="s">
        <v>1727</v>
      </c>
      <c r="G863" s="7" t="s">
        <v>6</v>
      </c>
      <c r="H863" s="12">
        <v>29</v>
      </c>
      <c r="I863" s="8"/>
      <c r="J863" s="12"/>
      <c r="K863" s="8" t="s">
        <v>52</v>
      </c>
      <c r="L863" s="7">
        <v>2023</v>
      </c>
      <c r="M863" s="8" t="s">
        <v>6</v>
      </c>
      <c r="N863" s="8" t="s">
        <v>12</v>
      </c>
      <c r="O863" s="7" t="s">
        <v>2429</v>
      </c>
      <c r="P863" s="13" t="str">
        <f t="shared" si="26"/>
        <v>Lakshmi Narayanan S., Kasiselvanathan M., Gurumoorthy K.B., Kiruthika V., "Particle swarm optimization based artificial neural network (PSO-ANN) model for effective k-barrier count intrusion detection system in WSN", Measurement: Sensors, 29,2023, DOI: 10.1016/j.measen.2023.100875</v>
      </c>
      <c r="Q863" s="11" t="str">
        <f t="shared" si="27"/>
        <v>Lakshmi Narayanan S., Kasiselvanathan M., Gurumoorthy K.B., Kiruthika V., "Particle swarm optimization based artificial neural network (PSO-ANN) model for effective k-barrier count intrusion detection system in WSN", Measurement: Sensors, 29,2023, DOI: 10.1016/j.measen.2023.100875</v>
      </c>
      <c r="R863" s="32" t="s">
        <v>15431</v>
      </c>
      <c r="S863" s="37" t="s">
        <v>32</v>
      </c>
      <c r="T863" s="11"/>
      <c r="U863" s="8"/>
      <c r="V863" s="8" t="s">
        <v>56</v>
      </c>
      <c r="W863" s="18" t="s">
        <v>2431</v>
      </c>
      <c r="X863" s="8">
        <v>2023</v>
      </c>
      <c r="Y863" s="8"/>
      <c r="Z863" s="116"/>
      <c r="AA863" s="116"/>
      <c r="AB863" s="116"/>
      <c r="AC863" s="116"/>
      <c r="AD863" s="116"/>
      <c r="AE863" s="116"/>
      <c r="AF863" s="116"/>
      <c r="AG863" s="116"/>
    </row>
    <row r="864" spans="1:33" ht="75" hidden="1" x14ac:dyDescent="0.2">
      <c r="A864" s="7">
        <v>793</v>
      </c>
      <c r="B864" s="11" t="s">
        <v>16551</v>
      </c>
      <c r="C864" s="11" t="s">
        <v>2</v>
      </c>
      <c r="D864" s="13" t="s">
        <v>2433</v>
      </c>
      <c r="E864" s="7" t="s">
        <v>4</v>
      </c>
      <c r="F864" s="7" t="s">
        <v>1727</v>
      </c>
      <c r="G864" s="7" t="s">
        <v>6</v>
      </c>
      <c r="H864" s="12">
        <v>29</v>
      </c>
      <c r="I864" s="8"/>
      <c r="J864" s="12"/>
      <c r="K864" s="8" t="s">
        <v>52</v>
      </c>
      <c r="L864" s="7">
        <v>2023</v>
      </c>
      <c r="M864" s="8" t="s">
        <v>6</v>
      </c>
      <c r="N864" s="8" t="s">
        <v>12</v>
      </c>
      <c r="O864" s="7" t="s">
        <v>2434</v>
      </c>
      <c r="P864" s="13" t="str">
        <f t="shared" si="26"/>
        <v>Vandarkuzhali J., prakashbabu Y., Kamatchi S., Chakravarthi M.K., Selvaraj D., Dhanapal R., "Hybrid RF and PCA method: The number and Posture of piezoresistive sensors in a multifunctional technology for respiratory monitoring", Measurement: Sensors, 29,2023, DOI: 10.1016/j.measen.2023.100832</v>
      </c>
      <c r="Q864" s="11" t="str">
        <f t="shared" si="27"/>
        <v>Vandarkuzhali J., prakashbabu Y., Kamatchi S., Chakravarthi M.K., Selvaraj D., Dhanapal R., "Hybrid RF and PCA method: The number and Posture of piezoresistive sensors in a multifunctional technology for respiratory monitoring", Measurement: Sensors, 29,2023, DOI: 10.1016/j.measen.2023.100832</v>
      </c>
      <c r="R864" s="32" t="s">
        <v>15432</v>
      </c>
      <c r="S864" s="37" t="s">
        <v>32</v>
      </c>
      <c r="T864" s="11"/>
      <c r="U864" s="8"/>
      <c r="V864" s="8" t="s">
        <v>56</v>
      </c>
      <c r="W864" s="18" t="s">
        <v>665</v>
      </c>
      <c r="X864" s="8">
        <v>2023</v>
      </c>
      <c r="Y864" s="8"/>
      <c r="Z864" s="116"/>
      <c r="AA864" s="116"/>
      <c r="AB864" s="116"/>
      <c r="AC864" s="116"/>
      <c r="AD864" s="116"/>
      <c r="AE864" s="116"/>
      <c r="AF864" s="116"/>
      <c r="AG864" s="116"/>
    </row>
    <row r="865" spans="1:33" ht="75" hidden="1" x14ac:dyDescent="0.2">
      <c r="A865" s="7">
        <v>794</v>
      </c>
      <c r="B865" s="11" t="s">
        <v>16552</v>
      </c>
      <c r="C865" s="11" t="s">
        <v>2</v>
      </c>
      <c r="D865" s="13" t="s">
        <v>2437</v>
      </c>
      <c r="E865" s="7" t="s">
        <v>4</v>
      </c>
      <c r="F865" s="7" t="s">
        <v>1727</v>
      </c>
      <c r="G865" s="7" t="s">
        <v>6</v>
      </c>
      <c r="H865" s="12">
        <v>29</v>
      </c>
      <c r="I865" s="8"/>
      <c r="J865" s="12"/>
      <c r="K865" s="8" t="s">
        <v>52</v>
      </c>
      <c r="L865" s="7">
        <v>2023</v>
      </c>
      <c r="M865" s="8" t="s">
        <v>6</v>
      </c>
      <c r="N865" s="8" t="s">
        <v>12</v>
      </c>
      <c r="O865" s="7" t="s">
        <v>2438</v>
      </c>
      <c r="P865" s="13" t="str">
        <f t="shared" si="26"/>
        <v>Mandala V., Senthilnathan T., Suganyadevi S., Gobhinath S., Selvaraj D., Dhanapal R., "An optimized back propagation neural network for automated evaluation of health condition using sensor data", Measurement: Sensors, 29,2023, DOI: 10.1016/j.measen.2023.100846</v>
      </c>
      <c r="Q865" s="11" t="str">
        <f t="shared" si="27"/>
        <v>Mandala V., Senthilnathan T., Suganyadevi S., Gobhinath S., Selvaraj D., Dhanapal R., "An optimized back propagation neural network for automated evaluation of health condition using sensor data", Measurement: Sensors, 29,2023, DOI: 10.1016/j.measen.2023.100846</v>
      </c>
      <c r="R865" s="32" t="s">
        <v>15433</v>
      </c>
      <c r="S865" s="37" t="s">
        <v>32</v>
      </c>
      <c r="T865" s="11"/>
      <c r="U865" s="8"/>
      <c r="V865" s="8" t="s">
        <v>56</v>
      </c>
      <c r="W865" s="18" t="s">
        <v>2440</v>
      </c>
      <c r="X865" s="8">
        <v>2023</v>
      </c>
      <c r="Y865" s="8"/>
      <c r="Z865" s="116"/>
      <c r="AA865" s="116"/>
      <c r="AB865" s="116"/>
      <c r="AC865" s="116"/>
      <c r="AD865" s="116"/>
      <c r="AE865" s="116"/>
      <c r="AF865" s="116"/>
      <c r="AG865" s="116"/>
    </row>
    <row r="866" spans="1:33" ht="90" hidden="1" x14ac:dyDescent="0.2">
      <c r="A866" s="7">
        <v>795</v>
      </c>
      <c r="B866" s="11" t="s">
        <v>16553</v>
      </c>
      <c r="C866" s="11" t="s">
        <v>2</v>
      </c>
      <c r="D866" s="13" t="s">
        <v>2442</v>
      </c>
      <c r="E866" s="7" t="s">
        <v>4</v>
      </c>
      <c r="F866" s="7" t="s">
        <v>2419</v>
      </c>
      <c r="G866" s="7" t="s">
        <v>6</v>
      </c>
      <c r="H866" s="12">
        <v>84</v>
      </c>
      <c r="I866" s="8" t="s">
        <v>8</v>
      </c>
      <c r="J866" s="12">
        <v>2</v>
      </c>
      <c r="K866" s="8" t="s">
        <v>10</v>
      </c>
      <c r="L866" s="7">
        <v>2023</v>
      </c>
      <c r="M866" s="8" t="s">
        <v>6</v>
      </c>
      <c r="N866" s="8" t="s">
        <v>12</v>
      </c>
      <c r="O866" s="7" t="s">
        <v>2443</v>
      </c>
      <c r="P866" s="13" t="str">
        <f t="shared" si="26"/>
        <v>Gopalan S.H., Ashok J., Manikandan A., Ramalingam S., "Data dissemination protocol for VANETs to optimize the routing path using hybrid particle swarm optimization with sequential variable neighbourhood search", Telecommunication Systems, 84, (2),2023, DOI: 10.1007/s11235-023-01040-2</v>
      </c>
      <c r="Q866" s="11" t="str">
        <f t="shared" si="27"/>
        <v>Gopalan S.H., Ashok J., Manikandan A., Ramalingam S., "Data dissemination protocol for VANETs to optimize the routing path using hybrid particle swarm optimization with sequential variable neighbourhood search", Telecommunication Systems, 84, (2),2023, DOI: 10.1007/s11235-023-01040-2</v>
      </c>
      <c r="R866" s="32" t="s">
        <v>15434</v>
      </c>
      <c r="S866" s="37" t="s">
        <v>32</v>
      </c>
      <c r="T866" s="11"/>
      <c r="U866" s="8"/>
      <c r="V866" s="8" t="s">
        <v>56</v>
      </c>
      <c r="W866" s="18" t="s">
        <v>2445</v>
      </c>
      <c r="X866" s="8">
        <v>2023</v>
      </c>
      <c r="Y866" s="8"/>
      <c r="Z866" s="116"/>
      <c r="AA866" s="116"/>
      <c r="AB866" s="116"/>
      <c r="AC866" s="116"/>
      <c r="AD866" s="116"/>
      <c r="AE866" s="116"/>
      <c r="AF866" s="116"/>
      <c r="AG866" s="116"/>
    </row>
    <row r="867" spans="1:33" ht="75" hidden="1" x14ac:dyDescent="0.2">
      <c r="A867" s="7">
        <v>796</v>
      </c>
      <c r="B867" s="11" t="s">
        <v>16554</v>
      </c>
      <c r="C867" s="11" t="s">
        <v>2</v>
      </c>
      <c r="D867" s="13" t="s">
        <v>2447</v>
      </c>
      <c r="E867" s="7" t="s">
        <v>4</v>
      </c>
      <c r="F867" s="7" t="s">
        <v>2448</v>
      </c>
      <c r="G867" s="7" t="s">
        <v>6</v>
      </c>
      <c r="H867" s="12">
        <v>16</v>
      </c>
      <c r="I867" s="8" t="s">
        <v>8</v>
      </c>
      <c r="J867" s="12">
        <v>10</v>
      </c>
      <c r="K867" s="8" t="s">
        <v>10</v>
      </c>
      <c r="L867" s="7">
        <v>2023</v>
      </c>
      <c r="M867" s="8" t="s">
        <v>6</v>
      </c>
      <c r="N867" s="8" t="s">
        <v>12</v>
      </c>
      <c r="O867" s="7" t="s">
        <v>2449</v>
      </c>
      <c r="P867" s="13" t="str">
        <f t="shared" si="26"/>
        <v>Ganeshkumar S., Kumar A., Maniraj J., Suresh Babu Y., Ansu A.K., Goyal A., Kareem Kadhim I., Saxena K.K., Prakash C., Altuijri R., Ijaz Khan M., Hassan A.M., "Exploring the potential of nano technology: A assessment of nano-scale multi-layered-composite coatings for cutting tool performance", Arabian Journal of Chemistry, 16, (10),2023, DOI: 10.1016/j.arabjc.2023.105173</v>
      </c>
      <c r="Q867" s="11" t="str">
        <f t="shared" si="27"/>
        <v>Ganeshkumar S., Kumar A., Maniraj J., Suresh Babu Y., Ansu A.K., Goyal A., Kareem Kadhim I., Saxena K.K., Prakash C., Altuijri R., Ijaz Khan M., Hassan A.M., "Exploring the potential of nano technology: A assessment of nano-scale multi-layered-composite coatings for cutting tool performance", Arabian Journal of Chemistry, 16, (10),2023, DOI: 10.1016/j.arabjc.2023.105173</v>
      </c>
      <c r="R867" s="32" t="s">
        <v>15435</v>
      </c>
      <c r="S867" s="37" t="s">
        <v>32</v>
      </c>
      <c r="T867" s="11"/>
      <c r="U867" s="8"/>
      <c r="V867" s="8" t="s">
        <v>149</v>
      </c>
      <c r="W867" s="18" t="s">
        <v>509</v>
      </c>
      <c r="X867" s="8">
        <v>2023</v>
      </c>
      <c r="Y867" s="8"/>
      <c r="Z867" s="116"/>
      <c r="AA867" s="116"/>
      <c r="AB867" s="116"/>
      <c r="AC867" s="116"/>
      <c r="AD867" s="116"/>
      <c r="AE867" s="116"/>
      <c r="AF867" s="116"/>
      <c r="AG867" s="116"/>
    </row>
    <row r="868" spans="1:33" ht="75" hidden="1" x14ac:dyDescent="0.2">
      <c r="A868" s="7">
        <v>797</v>
      </c>
      <c r="B868" s="11" t="s">
        <v>16555</v>
      </c>
      <c r="C868" s="11" t="s">
        <v>2</v>
      </c>
      <c r="D868" s="13" t="s">
        <v>2452</v>
      </c>
      <c r="E868" s="7" t="s">
        <v>4</v>
      </c>
      <c r="F868" s="7" t="s">
        <v>2234</v>
      </c>
      <c r="G868" s="7" t="s">
        <v>6</v>
      </c>
      <c r="H868" s="12">
        <v>138</v>
      </c>
      <c r="I868" s="8"/>
      <c r="J868" s="12"/>
      <c r="K868" s="8" t="s">
        <v>52</v>
      </c>
      <c r="L868" s="7">
        <v>2023</v>
      </c>
      <c r="M868" s="8" t="s">
        <v>6</v>
      </c>
      <c r="N868" s="8" t="s">
        <v>12</v>
      </c>
      <c r="O868" s="7" t="s">
        <v>2453</v>
      </c>
      <c r="P868" s="13" t="str">
        <f t="shared" si="26"/>
        <v>Prajapati P.K., Biswas P., Singh B.K., Bapanapalle C.O., Ghosh R., Mandal N., "Reinforcing potential of MWCNTs on mechanical and machining performance of hot-pressed ZTA-MgO ceramic cutting inserts", Diamond and Related Materials, 138,2023, DOI: 10.1016/j.diamond.2023.110202</v>
      </c>
      <c r="Q868" s="11" t="str">
        <f t="shared" si="27"/>
        <v>Prajapati P.K., Biswas P., Singh B.K., Bapanapalle C.O., Ghosh R., Mandal N., "Reinforcing potential of MWCNTs on mechanical and machining performance of hot-pressed ZTA-MgO ceramic cutting inserts", Diamond and Related Materials, 138,2023, DOI: 10.1016/j.diamond.2023.110202</v>
      </c>
      <c r="R868" s="32" t="s">
        <v>15436</v>
      </c>
      <c r="S868" s="37" t="s">
        <v>32</v>
      </c>
      <c r="T868" s="11"/>
      <c r="U868" s="8"/>
      <c r="V868" s="8" t="s">
        <v>149</v>
      </c>
      <c r="W868" s="18" t="s">
        <v>2182</v>
      </c>
      <c r="X868" s="8">
        <v>2023</v>
      </c>
      <c r="Y868" s="8"/>
      <c r="Z868" s="116"/>
      <c r="AA868" s="116"/>
      <c r="AB868" s="116"/>
      <c r="AC868" s="116"/>
      <c r="AD868" s="116"/>
      <c r="AE868" s="116"/>
      <c r="AF868" s="116"/>
      <c r="AG868" s="116"/>
    </row>
    <row r="869" spans="1:33" ht="75" hidden="1" x14ac:dyDescent="0.2">
      <c r="A869" s="7">
        <v>798</v>
      </c>
      <c r="B869" s="11" t="s">
        <v>16476</v>
      </c>
      <c r="C869" s="11" t="s">
        <v>2</v>
      </c>
      <c r="D869" s="13" t="s">
        <v>2456</v>
      </c>
      <c r="E869" s="7" t="s">
        <v>4</v>
      </c>
      <c r="F869" s="7" t="s">
        <v>2457</v>
      </c>
      <c r="G869" s="7" t="s">
        <v>6</v>
      </c>
      <c r="H869" s="12">
        <v>46</v>
      </c>
      <c r="I869" s="8" t="s">
        <v>8</v>
      </c>
      <c r="J869" s="12">
        <v>15</v>
      </c>
      <c r="K869" s="8" t="s">
        <v>10</v>
      </c>
      <c r="L869" s="7">
        <v>2023</v>
      </c>
      <c r="M869" s="8" t="s">
        <v>6</v>
      </c>
      <c r="N869" s="8" t="s">
        <v>12</v>
      </c>
      <c r="O869" s="7" t="s">
        <v>2458</v>
      </c>
      <c r="P869" s="13" t="str">
        <f t="shared" si="26"/>
        <v>Jothimani K., Valliammal N., Vijayakumar V., "An exploration of controllability on Hilfer fractional system via integral contractor", Mathematical Methods in the Applied Sciences, 46, (15),2023, DOI: 10.1002/mma.9443</v>
      </c>
      <c r="Q869" s="11" t="str">
        <f t="shared" si="27"/>
        <v>Jothimani K., Valliammal N., Vijayakumar V., "An exploration of controllability on Hilfer fractional system via integral contractor", Mathematical Methods in the Applied Sciences, 46, (15),2023, DOI: 10.1002/mma.9443</v>
      </c>
      <c r="R869" s="32" t="s">
        <v>15437</v>
      </c>
      <c r="S869" s="37" t="s">
        <v>32</v>
      </c>
      <c r="T869" s="11"/>
      <c r="U869" s="8"/>
      <c r="V869" s="8" t="s">
        <v>4871</v>
      </c>
      <c r="W869" s="18" t="s">
        <v>670</v>
      </c>
      <c r="X869" s="8">
        <v>2023</v>
      </c>
      <c r="Y869" s="8"/>
      <c r="Z869" s="116"/>
      <c r="AA869" s="116"/>
      <c r="AB869" s="116"/>
      <c r="AC869" s="116"/>
      <c r="AD869" s="116"/>
      <c r="AE869" s="116"/>
      <c r="AF869" s="116"/>
      <c r="AG869" s="116"/>
    </row>
    <row r="870" spans="1:33" ht="75" hidden="1" x14ac:dyDescent="0.2">
      <c r="A870" s="7">
        <v>799</v>
      </c>
      <c r="B870" s="11" t="s">
        <v>16556</v>
      </c>
      <c r="C870" s="11" t="s">
        <v>2</v>
      </c>
      <c r="D870" s="13" t="s">
        <v>2461</v>
      </c>
      <c r="E870" s="7" t="s">
        <v>4</v>
      </c>
      <c r="F870" s="7" t="s">
        <v>2462</v>
      </c>
      <c r="G870" s="7" t="s">
        <v>6</v>
      </c>
      <c r="H870" s="12">
        <v>192</v>
      </c>
      <c r="I870" s="8"/>
      <c r="J870" s="12"/>
      <c r="K870" s="8" t="s">
        <v>52</v>
      </c>
      <c r="L870" s="7">
        <v>2023</v>
      </c>
      <c r="M870" s="8" t="s">
        <v>6</v>
      </c>
      <c r="N870" s="8" t="s">
        <v>12</v>
      </c>
      <c r="O870" s="7" t="s">
        <v>2463</v>
      </c>
      <c r="P870" s="13" t="str">
        <f t="shared" si="26"/>
        <v>Patel S.K., Han B.B., Alsalman O., W R.B., Taya S.A., Parmar J., "Graphene-based diamond-shaped solar absorber using Fe–SiO2–Fe structure for UV to MIR region", International Journal of Thermal Sciences, 192,2023, DOI: 10.1016/j.ijthermalsci.2023.108457</v>
      </c>
      <c r="Q870" s="11" t="str">
        <f t="shared" si="27"/>
        <v>Patel S.K., Han B.B., Alsalman O., W R.B., Taya S.A., Parmar J., "Graphene-based diamond-shaped solar absorber using Fe–SiO2–Fe structure for UV to MIR region", International Journal of Thermal Sciences, 192,2023, DOI: 10.1016/j.ijthermalsci.2023.108457</v>
      </c>
      <c r="R870" s="32" t="s">
        <v>15438</v>
      </c>
      <c r="S870" s="37" t="s">
        <v>32</v>
      </c>
      <c r="T870" s="11"/>
      <c r="U870" s="8"/>
      <c r="V870" s="8" t="s">
        <v>128</v>
      </c>
      <c r="W870" s="18" t="s">
        <v>352</v>
      </c>
      <c r="X870" s="8">
        <v>2023</v>
      </c>
      <c r="Y870" s="8"/>
      <c r="Z870" s="116"/>
      <c r="AA870" s="116"/>
      <c r="AB870" s="116"/>
      <c r="AC870" s="116"/>
      <c r="AD870" s="116"/>
      <c r="AE870" s="116"/>
      <c r="AF870" s="116"/>
      <c r="AG870" s="116"/>
    </row>
    <row r="871" spans="1:33" ht="75" hidden="1" x14ac:dyDescent="0.2">
      <c r="A871" s="7">
        <v>800</v>
      </c>
      <c r="B871" s="11" t="s">
        <v>16557</v>
      </c>
      <c r="C871" s="11" t="s">
        <v>2</v>
      </c>
      <c r="D871" s="13" t="s">
        <v>2466</v>
      </c>
      <c r="E871" s="7" t="s">
        <v>4</v>
      </c>
      <c r="F871" s="7" t="s">
        <v>2467</v>
      </c>
      <c r="G871" s="7" t="s">
        <v>6</v>
      </c>
      <c r="H871" s="12">
        <v>201</v>
      </c>
      <c r="I871" s="8"/>
      <c r="J871" s="12"/>
      <c r="K871" s="8" t="s">
        <v>52</v>
      </c>
      <c r="L871" s="7">
        <v>2023</v>
      </c>
      <c r="M871" s="8" t="s">
        <v>6</v>
      </c>
      <c r="N871" s="8" t="s">
        <v>12</v>
      </c>
      <c r="O871" s="7" t="s">
        <v>2468</v>
      </c>
      <c r="P871" s="13" t="str">
        <f t="shared" si="26"/>
        <v>Naveenprabhu V., Suresh M., "Performance studies on a water chiller equipped with natural fiber cooling pad based evaporative condenser", Industrial Crops and Products, 201,2023, DOI: 10.1016/j.indcrop.2023.116923</v>
      </c>
      <c r="Q871" s="11" t="str">
        <f t="shared" si="27"/>
        <v>Naveenprabhu V., Suresh M., "Performance studies on a water chiller equipped with natural fiber cooling pad based evaporative condenser", Industrial Crops and Products, 201,2023, DOI: 10.1016/j.indcrop.2023.116923</v>
      </c>
      <c r="R871" s="32" t="s">
        <v>15439</v>
      </c>
      <c r="S871" s="37" t="s">
        <v>32</v>
      </c>
      <c r="T871" s="11"/>
      <c r="U871" s="8"/>
      <c r="V871" s="8" t="s">
        <v>149</v>
      </c>
      <c r="W871" s="18" t="s">
        <v>2470</v>
      </c>
      <c r="X871" s="8">
        <v>2023</v>
      </c>
      <c r="Y871" s="8"/>
      <c r="Z871" s="116"/>
      <c r="AA871" s="116"/>
      <c r="AB871" s="116"/>
      <c r="AC871" s="116"/>
      <c r="AD871" s="116"/>
      <c r="AE871" s="116"/>
      <c r="AF871" s="116"/>
      <c r="AG871" s="116"/>
    </row>
    <row r="872" spans="1:33" ht="90" hidden="1" x14ac:dyDescent="0.2">
      <c r="A872" s="7">
        <v>801</v>
      </c>
      <c r="B872" s="11" t="s">
        <v>16082</v>
      </c>
      <c r="C872" s="11" t="s">
        <v>2</v>
      </c>
      <c r="D872" s="13" t="s">
        <v>4738</v>
      </c>
      <c r="E872" s="7" t="s">
        <v>4</v>
      </c>
      <c r="F872" s="7" t="s">
        <v>1270</v>
      </c>
      <c r="G872" s="7" t="s">
        <v>6</v>
      </c>
      <c r="H872" s="12">
        <v>17</v>
      </c>
      <c r="I872" s="8" t="s">
        <v>8</v>
      </c>
      <c r="J872" s="12">
        <v>5</v>
      </c>
      <c r="K872" s="8" t="s">
        <v>10</v>
      </c>
      <c r="L872" s="7">
        <v>2023</v>
      </c>
      <c r="M872" s="8" t="s">
        <v>6</v>
      </c>
      <c r="N872" s="8" t="s">
        <v>12</v>
      </c>
      <c r="O872" s="7" t="s">
        <v>4739</v>
      </c>
      <c r="P872" s="13" t="str">
        <f t="shared" si="26"/>
        <v>Kumar A., Kumar D., Choudhury R., Ansu A., Goyal A., Oza A.D., Patel A., Joshi A., Kumar D., "Application of 3D printing for engineering and bio-medicals: recent trends and development", International Journal on Interactive Design and Manufacturing, 17, (5),2023, DOI: 10.1007/s12008-022-01145-z</v>
      </c>
      <c r="Q872" s="11" t="str">
        <f t="shared" si="27"/>
        <v>Kumar A., Kumar D., Choudhury R., Ansu A., Goyal A., Oza A.D., Patel A., Joshi A., Kumar D., "Application of 3D printing for engineering and bio-medicals: recent trends and development", International Journal on Interactive Design and Manufacturing, 17, (5),2023, DOI: 10.1007/s12008-022-01145-z</v>
      </c>
      <c r="R872" s="32" t="s">
        <v>16083</v>
      </c>
      <c r="S872" s="37" t="e">
        <v>#N/A</v>
      </c>
      <c r="T872" s="11"/>
      <c r="U872" s="8"/>
      <c r="V872" s="8" t="s">
        <v>149</v>
      </c>
      <c r="W872" s="8"/>
      <c r="X872" s="8">
        <v>2023</v>
      </c>
      <c r="Y872" s="8"/>
      <c r="Z872" s="116"/>
      <c r="AA872" s="116"/>
      <c r="AB872" s="116"/>
      <c r="AC872" s="116"/>
      <c r="AD872" s="116"/>
      <c r="AE872" s="116"/>
      <c r="AF872" s="116"/>
      <c r="AG872" s="116"/>
    </row>
    <row r="873" spans="1:33" ht="90" hidden="1" x14ac:dyDescent="0.2">
      <c r="A873" s="7">
        <v>802</v>
      </c>
      <c r="B873" s="11" t="s">
        <v>16558</v>
      </c>
      <c r="C873" s="11" t="s">
        <v>2</v>
      </c>
      <c r="D873" s="13" t="s">
        <v>2476</v>
      </c>
      <c r="E873" s="7" t="s">
        <v>4</v>
      </c>
      <c r="F873" s="7" t="s">
        <v>1270</v>
      </c>
      <c r="G873" s="7" t="s">
        <v>6</v>
      </c>
      <c r="H873" s="12">
        <v>17</v>
      </c>
      <c r="I873" s="8" t="s">
        <v>8</v>
      </c>
      <c r="J873" s="12">
        <v>5</v>
      </c>
      <c r="K873" s="8" t="s">
        <v>10</v>
      </c>
      <c r="L873" s="7">
        <v>2023</v>
      </c>
      <c r="M873" s="8" t="s">
        <v>6</v>
      </c>
      <c r="N873" s="8" t="s">
        <v>12</v>
      </c>
      <c r="O873" s="7" t="s">
        <v>2477</v>
      </c>
      <c r="P873" s="13" t="str">
        <f t="shared" si="26"/>
        <v>Das A.K., Singh R.K., Roy M., Kumar A., Rana S.C., Ansu A., Goyal A., Oza A.D., Kumar M., Gehlot A., "Optimum design of S-shaped diffuser by studying the effect of inlet velocity, turning angle and area ratio", International Journal on Interactive Design and Manufacturing, 17, (5),2023, DOI: 10.1007/s12008-022-01132-4</v>
      </c>
      <c r="Q873" s="11" t="str">
        <f t="shared" si="27"/>
        <v>Das A.K., Singh R.K., Roy M., Kumar A., Rana S.C., Ansu A., Goyal A., Oza A.D., Kumar M., Gehlot A., "Optimum design of S-shaped diffuser by studying the effect of inlet velocity, turning angle and area ratio", International Journal on Interactive Design and Manufacturing, 17, (5),2023, DOI: 10.1007/s12008-022-01132-4</v>
      </c>
      <c r="R873" s="32" t="s">
        <v>15440</v>
      </c>
      <c r="S873" s="37" t="s">
        <v>32</v>
      </c>
      <c r="T873" s="11"/>
      <c r="U873" s="8"/>
      <c r="V873" s="8" t="s">
        <v>149</v>
      </c>
      <c r="W873" s="18" t="s">
        <v>2176</v>
      </c>
      <c r="X873" s="8">
        <v>2023</v>
      </c>
      <c r="Y873" s="8"/>
      <c r="Z873" s="116"/>
      <c r="AA873" s="116"/>
      <c r="AB873" s="116"/>
      <c r="AC873" s="116"/>
      <c r="AD873" s="116"/>
      <c r="AE873" s="116"/>
      <c r="AF873" s="116"/>
      <c r="AG873" s="116"/>
    </row>
    <row r="874" spans="1:33" ht="90" hidden="1" x14ac:dyDescent="0.2">
      <c r="A874" s="7">
        <v>803</v>
      </c>
      <c r="B874" s="11" t="s">
        <v>16559</v>
      </c>
      <c r="C874" s="11" t="s">
        <v>2</v>
      </c>
      <c r="D874" s="13" t="s">
        <v>2480</v>
      </c>
      <c r="E874" s="7" t="s">
        <v>4</v>
      </c>
      <c r="F874" s="7" t="s">
        <v>1270</v>
      </c>
      <c r="G874" s="7" t="s">
        <v>6</v>
      </c>
      <c r="H874" s="12">
        <v>17</v>
      </c>
      <c r="I874" s="8" t="s">
        <v>8</v>
      </c>
      <c r="J874" s="12">
        <v>5</v>
      </c>
      <c r="K874" s="8" t="s">
        <v>10</v>
      </c>
      <c r="L874" s="7">
        <v>2023</v>
      </c>
      <c r="M874" s="8" t="s">
        <v>6</v>
      </c>
      <c r="N874" s="8" t="s">
        <v>12</v>
      </c>
      <c r="O874" s="7" t="s">
        <v>2481</v>
      </c>
      <c r="P874" s="13" t="str">
        <f t="shared" si="26"/>
        <v>Kumar R.R., Singh A., Kumar A., Ansu A., Kumar A., Kumar S., Kumar D., Goyal A., Oza A.D., Singh D., "Enhancement of friction stir welding characteristics of alloy AA6061 by design of experiment methodology", International Journal on Interactive Design and Manufacturing, 17, (5),2023, DOI: 10.1007/s12008-022-01106-6</v>
      </c>
      <c r="Q874" s="11" t="str">
        <f t="shared" si="27"/>
        <v>Kumar R.R., Singh A., Kumar A., Ansu A., Kumar A., Kumar S., Kumar D., Goyal A., Oza A.D., Singh D., "Enhancement of friction stir welding characteristics of alloy AA6061 by design of experiment methodology", International Journal on Interactive Design and Manufacturing, 17, (5),2023, DOI: 10.1007/s12008-022-01106-6</v>
      </c>
      <c r="R874" s="32" t="s">
        <v>15441</v>
      </c>
      <c r="S874" s="37" t="s">
        <v>32</v>
      </c>
      <c r="T874" s="11"/>
      <c r="U874" s="8"/>
      <c r="V874" s="8" t="s">
        <v>149</v>
      </c>
      <c r="W874" s="18" t="s">
        <v>2176</v>
      </c>
      <c r="X874" s="8">
        <v>2023</v>
      </c>
      <c r="Y874" s="8"/>
      <c r="Z874" s="116"/>
      <c r="AA874" s="116"/>
      <c r="AB874" s="116"/>
      <c r="AC874" s="116"/>
      <c r="AD874" s="116"/>
      <c r="AE874" s="116"/>
      <c r="AF874" s="116"/>
      <c r="AG874" s="116"/>
    </row>
    <row r="875" spans="1:33" ht="75" hidden="1" x14ac:dyDescent="0.2">
      <c r="A875" s="7">
        <v>804</v>
      </c>
      <c r="B875" s="11" t="s">
        <v>16560</v>
      </c>
      <c r="C875" s="11" t="s">
        <v>2</v>
      </c>
      <c r="D875" s="13" t="s">
        <v>4742</v>
      </c>
      <c r="E875" s="7" t="s">
        <v>4</v>
      </c>
      <c r="F875" s="7" t="s">
        <v>145</v>
      </c>
      <c r="G875" s="7"/>
      <c r="H875" s="12"/>
      <c r="I875" s="8"/>
      <c r="J875" s="12"/>
      <c r="K875" s="8" t="s">
        <v>52</v>
      </c>
      <c r="L875" s="7">
        <v>2023</v>
      </c>
      <c r="M875" s="8" t="s">
        <v>6</v>
      </c>
      <c r="N875" s="8" t="s">
        <v>12</v>
      </c>
      <c r="O875" s="7" t="s">
        <v>4743</v>
      </c>
      <c r="P875" s="13" t="str">
        <f t="shared" si="26"/>
        <v>Geetha P., Sudarmani R., Venkataraman C., Satyam, Shubha S., "Modeling and Verification of 1D Array Methyl Ammonium Lead Halide Perovskite Solar Cells for Electric Vehicles", SAE Technical Papers,2023, DOI: 10.4271/2023-28-0026</v>
      </c>
      <c r="Q875" s="11" t="str">
        <f t="shared" si="27"/>
        <v>Geetha P., Sudarmani R., Venkataraman C., Satyam, Shubha S., "Modeling and Verification of 1D Array Methyl Ammonium Lead Halide Perovskite Solar Cells for Electric Vehicles", SAE Technical Papers,2023, DOI: 10.4271/2023-28-0026</v>
      </c>
      <c r="R875" s="32" t="s">
        <v>15603</v>
      </c>
      <c r="S875" s="37" t="e">
        <v>#N/A</v>
      </c>
      <c r="T875" s="11"/>
      <c r="U875" s="8"/>
      <c r="V875" s="8" t="s">
        <v>56</v>
      </c>
      <c r="W875" s="8"/>
      <c r="X875" s="8">
        <v>2023</v>
      </c>
      <c r="Y875" s="8"/>
      <c r="Z875" s="116"/>
      <c r="AA875" s="116"/>
      <c r="AB875" s="116"/>
      <c r="AC875" s="116"/>
      <c r="AD875" s="116"/>
      <c r="AE875" s="116"/>
      <c r="AF875" s="116"/>
      <c r="AG875" s="116"/>
    </row>
    <row r="876" spans="1:33" ht="75" hidden="1" x14ac:dyDescent="0.2">
      <c r="A876" s="7">
        <v>805</v>
      </c>
      <c r="B876" s="11" t="s">
        <v>16560</v>
      </c>
      <c r="C876" s="11" t="s">
        <v>2</v>
      </c>
      <c r="D876" s="13" t="s">
        <v>4749</v>
      </c>
      <c r="E876" s="7" t="s">
        <v>4</v>
      </c>
      <c r="F876" s="7" t="s">
        <v>145</v>
      </c>
      <c r="G876" s="7"/>
      <c r="H876" s="12"/>
      <c r="I876" s="8"/>
      <c r="J876" s="12"/>
      <c r="K876" s="8" t="s">
        <v>52</v>
      </c>
      <c r="L876" s="7">
        <v>2023</v>
      </c>
      <c r="M876" s="8" t="s">
        <v>6</v>
      </c>
      <c r="N876" s="8" t="s">
        <v>12</v>
      </c>
      <c r="O876" s="7" t="s">
        <v>4750</v>
      </c>
      <c r="P876" s="13" t="str">
        <f t="shared" si="26"/>
        <v>Geetha P., Sudarmani R., Venkataraman C., Satyam, Shubha S., "Finite Element Analysis of Graphene Based Solar Photonic Battery for Electric Vehicle", SAE Technical Papers,2023, DOI: 10.4271/2023-28-0021</v>
      </c>
      <c r="Q876" s="11" t="str">
        <f t="shared" si="27"/>
        <v>Geetha P., Sudarmani R., Venkataraman C., Satyam, Shubha S., "Finite Element Analysis of Graphene Based Solar Photonic Battery for Electric Vehicle", SAE Technical Papers,2023, DOI: 10.4271/2023-28-0021</v>
      </c>
      <c r="R876" s="32" t="s">
        <v>15604</v>
      </c>
      <c r="S876" s="37" t="e">
        <v>#N/A</v>
      </c>
      <c r="T876" s="11"/>
      <c r="U876" s="8"/>
      <c r="V876" s="8" t="s">
        <v>56</v>
      </c>
      <c r="W876" s="8"/>
      <c r="X876" s="8">
        <v>2023</v>
      </c>
      <c r="Y876" s="8"/>
      <c r="Z876" s="116"/>
      <c r="AA876" s="116"/>
      <c r="AB876" s="116"/>
      <c r="AC876" s="116"/>
      <c r="AD876" s="116"/>
      <c r="AE876" s="116"/>
      <c r="AF876" s="116"/>
      <c r="AG876" s="116"/>
    </row>
    <row r="877" spans="1:33" ht="75" hidden="1" x14ac:dyDescent="0.2">
      <c r="A877" s="7">
        <v>806</v>
      </c>
      <c r="B877" s="11" t="s">
        <v>16561</v>
      </c>
      <c r="C877" s="11" t="s">
        <v>2</v>
      </c>
      <c r="D877" s="13" t="s">
        <v>4776</v>
      </c>
      <c r="E877" s="7" t="s">
        <v>4</v>
      </c>
      <c r="F877" s="7" t="s">
        <v>486</v>
      </c>
      <c r="G877" s="7" t="s">
        <v>6</v>
      </c>
      <c r="H877" s="12">
        <v>2764</v>
      </c>
      <c r="I877" s="8" t="s">
        <v>8</v>
      </c>
      <c r="J877" s="12">
        <v>1</v>
      </c>
      <c r="K877" s="8" t="s">
        <v>10</v>
      </c>
      <c r="L877" s="7">
        <v>2023</v>
      </c>
      <c r="M877" s="8" t="s">
        <v>6</v>
      </c>
      <c r="N877" s="8" t="s">
        <v>12</v>
      </c>
      <c r="O877" s="7" t="s">
        <v>4777</v>
      </c>
      <c r="P877" s="13" t="str">
        <f t="shared" si="26"/>
        <v>Vidhya N., Seethalakshmi V., Arul A., Dhanasekar J., Vinodhini N., "Era of Reversible Logic Based Quantum Computing on Low Power Applications", AIP Conference Proceedings, 2764, (1),2023, DOI: 10.1063/5.0171879</v>
      </c>
      <c r="Q877" s="11" t="str">
        <f t="shared" si="27"/>
        <v>Vidhya N., Seethalakshmi V., Arul A., Dhanasekar J., Vinodhini N., "Era of Reversible Logic Based Quantum Computing on Low Power Applications", AIP Conference Proceedings, 2764, (1),2023, DOI: 10.1063/5.0171879</v>
      </c>
      <c r="R877" s="32" t="s">
        <v>15605</v>
      </c>
      <c r="S877" s="37" t="e">
        <v>#N/A</v>
      </c>
      <c r="T877" s="11"/>
      <c r="U877" s="8"/>
      <c r="V877" s="8" t="s">
        <v>56</v>
      </c>
      <c r="W877" s="8"/>
      <c r="X877" s="8">
        <v>2023</v>
      </c>
      <c r="Y877" s="8"/>
      <c r="Z877" s="116"/>
      <c r="AA877" s="116"/>
      <c r="AB877" s="116"/>
      <c r="AC877" s="116"/>
      <c r="AD877" s="116"/>
      <c r="AE877" s="116"/>
      <c r="AF877" s="116"/>
      <c r="AG877" s="116"/>
    </row>
    <row r="878" spans="1:33" ht="75" hidden="1" x14ac:dyDescent="0.2">
      <c r="A878" s="7">
        <v>807</v>
      </c>
      <c r="B878" s="11" t="s">
        <v>16562</v>
      </c>
      <c r="C878" s="11" t="s">
        <v>2</v>
      </c>
      <c r="D878" s="13" t="s">
        <v>4793</v>
      </c>
      <c r="E878" s="7" t="s">
        <v>4</v>
      </c>
      <c r="F878" s="7" t="s">
        <v>16046</v>
      </c>
      <c r="G878" s="7"/>
      <c r="H878" s="12"/>
      <c r="I878" s="8"/>
      <c r="J878" s="12"/>
      <c r="K878" s="8" t="s">
        <v>52</v>
      </c>
      <c r="L878" s="7">
        <v>2023</v>
      </c>
      <c r="M878" s="8" t="s">
        <v>6</v>
      </c>
      <c r="N878" s="8" t="s">
        <v>12</v>
      </c>
      <c r="O878" s="7" t="s">
        <v>4794</v>
      </c>
      <c r="P878" s="13" t="str">
        <f t="shared" si="26"/>
        <v>Sundaram J., Gowri K., Devaraju S., Gokuldev S., Jayaprakash S., Anandaram H., Manivasagan C., Thenmozhi M., "An exploration of python libraries in machine learning models for data science", Advanced Interdisciplinary Applications of Machine Learning Python Libraries for Data Science,2023, DOI: 10.4018/978-1-6684-8696-2.ch001</v>
      </c>
      <c r="Q878" s="11" t="str">
        <f t="shared" si="27"/>
        <v>Sundaram J., Gowri K., Devaraju S., Gokuldev S., Jayaprakash S., Anandaram H., Manivasagan C., Thenmozhi M., "An exploration of python libraries in machine learning models for data science", Advanced Interdisciplinary Applications of Machine Learning Python Libraries for Data Science,2023, DOI: 10.4018/978-1-6684-8696-2.ch001</v>
      </c>
      <c r="R878" s="32" t="s">
        <v>16047</v>
      </c>
      <c r="S878" s="37" t="e">
        <v>#N/A</v>
      </c>
      <c r="T878" s="11"/>
      <c r="U878" s="8"/>
      <c r="V878" s="8" t="s">
        <v>725</v>
      </c>
      <c r="W878" s="8"/>
      <c r="X878" s="8">
        <v>2023</v>
      </c>
      <c r="Y878" s="8"/>
      <c r="Z878" s="116"/>
      <c r="AA878" s="116"/>
      <c r="AB878" s="116"/>
      <c r="AC878" s="116"/>
      <c r="AD878" s="116"/>
      <c r="AE878" s="116"/>
      <c r="AF878" s="116"/>
      <c r="AG878" s="116"/>
    </row>
    <row r="879" spans="1:33" ht="75" hidden="1" x14ac:dyDescent="0.2">
      <c r="A879" s="7">
        <v>808</v>
      </c>
      <c r="B879" s="11" t="s">
        <v>14608</v>
      </c>
      <c r="C879" s="11" t="s">
        <v>2</v>
      </c>
      <c r="D879" s="13" t="s">
        <v>2502</v>
      </c>
      <c r="E879" s="7" t="s">
        <v>4</v>
      </c>
      <c r="F879" s="7" t="s">
        <v>209</v>
      </c>
      <c r="G879" s="7" t="s">
        <v>6</v>
      </c>
      <c r="H879" s="12">
        <v>36</v>
      </c>
      <c r="I879" s="8" t="s">
        <v>8</v>
      </c>
      <c r="J879" s="12">
        <v>13</v>
      </c>
      <c r="K879" s="8" t="s">
        <v>10</v>
      </c>
      <c r="L879" s="7">
        <v>2023</v>
      </c>
      <c r="M879" s="8" t="s">
        <v>6</v>
      </c>
      <c r="N879" s="8" t="s">
        <v>12</v>
      </c>
      <c r="O879" s="7" t="s">
        <v>2503</v>
      </c>
      <c r="P879" s="13" t="str">
        <f t="shared" si="26"/>
        <v>Logeshwaran J., Shanmugasundaram N., Lloret J., "Energy-efficient resource allocation model for device-to-device communication in 5G wireless personal area networks", International Journal of Communication Systems, 36, (13),2023, DOI: 10.1002/dac.5524</v>
      </c>
      <c r="Q879" s="11" t="str">
        <f t="shared" si="27"/>
        <v>Logeshwaran J., Shanmugasundaram N., Lloret J., "Energy-efficient resource allocation model for device-to-device communication in 5G wireless personal area networks", International Journal of Communication Systems, 36, (13),2023, DOI: 10.1002/dac.5524</v>
      </c>
      <c r="R879" s="32" t="s">
        <v>14650</v>
      </c>
      <c r="S879" s="37" t="s">
        <v>32</v>
      </c>
      <c r="T879" s="11"/>
      <c r="U879" s="8"/>
      <c r="V879" s="8" t="s">
        <v>56</v>
      </c>
      <c r="W879" s="18" t="s">
        <v>2505</v>
      </c>
      <c r="X879" s="8">
        <v>2023</v>
      </c>
      <c r="Y879" s="8"/>
      <c r="Z879" s="116"/>
      <c r="AA879" s="116"/>
      <c r="AB879" s="116"/>
      <c r="AC879" s="116"/>
      <c r="AD879" s="116"/>
      <c r="AE879" s="116"/>
      <c r="AF879" s="116"/>
      <c r="AG879" s="116"/>
    </row>
    <row r="880" spans="1:33" ht="75" hidden="1" x14ac:dyDescent="0.2">
      <c r="A880" s="7">
        <v>809</v>
      </c>
      <c r="B880" s="11" t="s">
        <v>16563</v>
      </c>
      <c r="C880" s="11" t="s">
        <v>2</v>
      </c>
      <c r="D880" s="13" t="s">
        <v>2507</v>
      </c>
      <c r="E880" s="7" t="s">
        <v>4</v>
      </c>
      <c r="F880" s="7" t="s">
        <v>2508</v>
      </c>
      <c r="G880" s="7" t="s">
        <v>6</v>
      </c>
      <c r="H880" s="12">
        <v>10</v>
      </c>
      <c r="I880" s="8" t="s">
        <v>8</v>
      </c>
      <c r="J880" s="12">
        <v>3</v>
      </c>
      <c r="K880" s="8" t="s">
        <v>10</v>
      </c>
      <c r="L880" s="7">
        <v>2023</v>
      </c>
      <c r="M880" s="8" t="s">
        <v>6</v>
      </c>
      <c r="N880" s="8" t="s">
        <v>12</v>
      </c>
      <c r="O880" s="7" t="s">
        <v>2509</v>
      </c>
      <c r="P880" s="13" t="str">
        <f t="shared" si="26"/>
        <v>Sharma A., Raj D.K., Kumar D., Kumar A., Kumar A., Sahu M.K., "Design and Development of Novel Solar Concentrating Spittoon to Control the Spread of COVID-19 Virus at Public Places", Evergreen, 10, (3),2023, DOI: 10.5109/7151692</v>
      </c>
      <c r="Q880" s="11" t="str">
        <f t="shared" si="27"/>
        <v>Sharma A., Raj D.K., Kumar D., Kumar A., Kumar A., Sahu M.K., "Design and Development of Novel Solar Concentrating Spittoon to Control the Spread of COVID-19 Virus at Public Places", Evergreen, 10, (3),2023, DOI: 10.5109/7151692</v>
      </c>
      <c r="R880" s="32" t="s">
        <v>15442</v>
      </c>
      <c r="S880" s="37" t="s">
        <v>32</v>
      </c>
      <c r="T880" s="11"/>
      <c r="U880" s="8"/>
      <c r="V880" s="8" t="s">
        <v>149</v>
      </c>
      <c r="W880" s="18" t="s">
        <v>2176</v>
      </c>
      <c r="X880" s="8">
        <v>2023</v>
      </c>
      <c r="Y880" s="8"/>
      <c r="Z880" s="116"/>
      <c r="AA880" s="116"/>
      <c r="AB880" s="116"/>
      <c r="AC880" s="116"/>
      <c r="AD880" s="116"/>
      <c r="AE880" s="116"/>
      <c r="AF880" s="116"/>
      <c r="AG880" s="116"/>
    </row>
    <row r="881" spans="1:33" ht="75" hidden="1" x14ac:dyDescent="0.2">
      <c r="A881" s="7">
        <v>810</v>
      </c>
      <c r="B881" s="11" t="s">
        <v>16564</v>
      </c>
      <c r="C881" s="11" t="s">
        <v>2</v>
      </c>
      <c r="D881" s="13" t="s">
        <v>2512</v>
      </c>
      <c r="E881" s="7" t="s">
        <v>4</v>
      </c>
      <c r="F881" s="7" t="s">
        <v>2508</v>
      </c>
      <c r="G881" s="7" t="s">
        <v>6</v>
      </c>
      <c r="H881" s="12">
        <v>10</v>
      </c>
      <c r="I881" s="8" t="s">
        <v>8</v>
      </c>
      <c r="J881" s="12">
        <v>3</v>
      </c>
      <c r="K881" s="8" t="s">
        <v>10</v>
      </c>
      <c r="L881" s="7">
        <v>2023</v>
      </c>
      <c r="M881" s="8" t="s">
        <v>6</v>
      </c>
      <c r="N881" s="8" t="s">
        <v>12</v>
      </c>
      <c r="O881" s="7" t="s">
        <v>2513</v>
      </c>
      <c r="P881" s="13" t="str">
        <f t="shared" si="26"/>
        <v>Srivastava A.K., Singh B.K., Gupta S., "Prediction of Tool Wear Using Machine Learning Approaches for Machining on Lathe Machine", Evergreen, 10, (3),2023, DOI: 10.5109/7151683</v>
      </c>
      <c r="Q881" s="11" t="str">
        <f t="shared" si="27"/>
        <v>Srivastava A.K., Singh B.K., Gupta S., "Prediction of Tool Wear Using Machine Learning Approaches for Machining on Lathe Machine", Evergreen, 10, (3),2023, DOI: 10.5109/7151683</v>
      </c>
      <c r="R881" s="32" t="s">
        <v>15443</v>
      </c>
      <c r="S881" s="37" t="s">
        <v>32</v>
      </c>
      <c r="T881" s="11"/>
      <c r="U881" s="8"/>
      <c r="V881" s="8" t="s">
        <v>149</v>
      </c>
      <c r="W881" s="18" t="s">
        <v>2182</v>
      </c>
      <c r="X881" s="8">
        <v>2023</v>
      </c>
      <c r="Y881" s="8"/>
      <c r="Z881" s="116"/>
      <c r="AA881" s="116"/>
      <c r="AB881" s="116"/>
      <c r="AC881" s="116"/>
      <c r="AD881" s="116"/>
      <c r="AE881" s="116"/>
      <c r="AF881" s="116"/>
      <c r="AG881" s="116"/>
    </row>
    <row r="882" spans="1:33" ht="75" hidden="1" x14ac:dyDescent="0.2">
      <c r="A882" s="7">
        <v>811</v>
      </c>
      <c r="B882" s="11" t="s">
        <v>16565</v>
      </c>
      <c r="C882" s="11" t="s">
        <v>2</v>
      </c>
      <c r="D882" s="13" t="s">
        <v>2516</v>
      </c>
      <c r="E882" s="7" t="s">
        <v>4</v>
      </c>
      <c r="F882" s="7" t="s">
        <v>2517</v>
      </c>
      <c r="G882" s="7" t="s">
        <v>6</v>
      </c>
      <c r="H882" s="12">
        <v>47</v>
      </c>
      <c r="I882" s="8" t="s">
        <v>8</v>
      </c>
      <c r="J882" s="12">
        <v>5</v>
      </c>
      <c r="K882" s="8" t="s">
        <v>10</v>
      </c>
      <c r="L882" s="7">
        <v>2023</v>
      </c>
      <c r="M882" s="8" t="s">
        <v>6</v>
      </c>
      <c r="N882" s="8" t="s">
        <v>12</v>
      </c>
      <c r="O882" s="7" t="s">
        <v>2518</v>
      </c>
      <c r="P882" s="13" t="str">
        <f t="shared" si="26"/>
        <v>Dhanasekar S., Ravi Theja M.S., Baskar S., Vishvanathperumal S., "Effects of Nanosilica on the Mechanical Properties and Swelling Resistance of EPDM/NBR Nanocomposites", Polymer (Korea), 47, (5),2023, DOI: 10.7317/pk.2023.47.5.613</v>
      </c>
      <c r="Q882" s="11" t="str">
        <f t="shared" si="27"/>
        <v>Dhanasekar S., Ravi Theja M.S., Baskar S., Vishvanathperumal S., "Effects of Nanosilica on the Mechanical Properties and Swelling Resistance of EPDM/NBR Nanocomposites", Polymer (Korea), 47, (5),2023, DOI: 10.7317/pk.2023.47.5.613</v>
      </c>
      <c r="R882" s="32" t="s">
        <v>15444</v>
      </c>
      <c r="S882" s="37" t="s">
        <v>32</v>
      </c>
      <c r="T882" s="11"/>
      <c r="U882" s="8"/>
      <c r="V882" s="8" t="s">
        <v>56</v>
      </c>
      <c r="W882" s="18" t="s">
        <v>490</v>
      </c>
      <c r="X882" s="8">
        <v>2023</v>
      </c>
      <c r="Y882" s="8"/>
      <c r="Z882" s="116"/>
      <c r="AA882" s="116"/>
      <c r="AB882" s="116"/>
      <c r="AC882" s="116"/>
      <c r="AD882" s="116"/>
      <c r="AE882" s="116"/>
      <c r="AF882" s="116"/>
      <c r="AG882" s="116"/>
    </row>
    <row r="883" spans="1:33" ht="75" hidden="1" x14ac:dyDescent="0.2">
      <c r="A883" s="7">
        <v>812</v>
      </c>
      <c r="B883" s="11" t="s">
        <v>16566</v>
      </c>
      <c r="C883" s="11" t="s">
        <v>2</v>
      </c>
      <c r="D883" s="13" t="s">
        <v>2521</v>
      </c>
      <c r="E883" s="7" t="s">
        <v>4</v>
      </c>
      <c r="F883" s="7" t="s">
        <v>2522</v>
      </c>
      <c r="G883" s="7" t="s">
        <v>6</v>
      </c>
      <c r="H883" s="12">
        <v>106</v>
      </c>
      <c r="I883" s="8" t="s">
        <v>8</v>
      </c>
      <c r="J883" s="12">
        <v>5</v>
      </c>
      <c r="K883" s="8" t="s">
        <v>10</v>
      </c>
      <c r="L883" s="7">
        <v>2023</v>
      </c>
      <c r="M883" s="8" t="s">
        <v>6</v>
      </c>
      <c r="N883" s="8" t="s">
        <v>12</v>
      </c>
      <c r="O883" s="7" t="s">
        <v>2523</v>
      </c>
      <c r="P883" s="13" t="str">
        <f t="shared" si="26"/>
        <v>Alumuri T., Merugu K.S., Namburi L.A.A., Kurnool A., SaravanaVadivu A., Balasubramanian S., "An Antiviral Drug—Peramivir: Degradation and Identification of Impurities and the Endorsement of an HPLC–MS Method", Journal of AOAC International, 106, (5),2023, DOI: 10.1093/jaoacint/qsad046</v>
      </c>
      <c r="Q883" s="11" t="str">
        <f t="shared" si="27"/>
        <v>Alumuri T., Merugu K.S., Namburi L.A.A., Kurnool A., SaravanaVadivu A., Balasubramanian S., "An Antiviral Drug—Peramivir: Degradation and Identification of Impurities and the Endorsement of an HPLC–MS Method", Journal of AOAC International, 106, (5),2023, DOI: 10.1093/jaoacint/qsad046</v>
      </c>
      <c r="R883" s="32" t="s">
        <v>15445</v>
      </c>
      <c r="S883" s="37" t="s">
        <v>32</v>
      </c>
      <c r="T883" s="11"/>
      <c r="U883" s="8"/>
      <c r="V883" s="8" t="s">
        <v>1509</v>
      </c>
      <c r="W883" s="18" t="s">
        <v>2237</v>
      </c>
      <c r="X883" s="8">
        <v>2023</v>
      </c>
      <c r="Y883" s="8"/>
      <c r="Z883" s="116"/>
      <c r="AA883" s="116"/>
      <c r="AB883" s="116"/>
      <c r="AC883" s="116"/>
      <c r="AD883" s="116"/>
      <c r="AE883" s="116"/>
      <c r="AF883" s="116"/>
      <c r="AG883" s="116"/>
    </row>
    <row r="884" spans="1:33" ht="75" hidden="1" x14ac:dyDescent="0.2">
      <c r="A884" s="7">
        <v>813</v>
      </c>
      <c r="B884" s="11" t="s">
        <v>16567</v>
      </c>
      <c r="C884" s="11" t="s">
        <v>2</v>
      </c>
      <c r="D884" s="13" t="s">
        <v>2526</v>
      </c>
      <c r="E884" s="7" t="s">
        <v>4</v>
      </c>
      <c r="F884" s="7" t="s">
        <v>2527</v>
      </c>
      <c r="G884" s="7" t="s">
        <v>6</v>
      </c>
      <c r="H884" s="12">
        <v>9</v>
      </c>
      <c r="I884" s="8" t="s">
        <v>8</v>
      </c>
      <c r="J884" s="12">
        <v>9</v>
      </c>
      <c r="K884" s="8" t="s">
        <v>10</v>
      </c>
      <c r="L884" s="7">
        <v>2023</v>
      </c>
      <c r="M884" s="8" t="s">
        <v>6</v>
      </c>
      <c r="N884" s="8" t="s">
        <v>12</v>
      </c>
      <c r="O884" s="7" t="s">
        <v>2528</v>
      </c>
      <c r="P884" s="13" t="str">
        <f t="shared" si="26"/>
        <v>Xue X., Palanisamy S., A M., Selvaraj D., Khalaf O.I., Abdulsahib G.M., "A Novel partial sequence technique based Chaotic biogeography optimization for PAPR reduction in eneralized frequency division multiplexing waveform", Heliyon, 9, (9),2023, DOI: 10.1016/j.heliyon.2023.e19451</v>
      </c>
      <c r="Q884" s="11" t="str">
        <f t="shared" si="27"/>
        <v>Xue X., Palanisamy S., A M., Selvaraj D., Khalaf O.I., Abdulsahib G.M., "A Novel partial sequence technique based Chaotic biogeography optimization for PAPR reduction in eneralized frequency division multiplexing waveform", Heliyon, 9, (9),2023, DOI: 10.1016/j.heliyon.2023.e19451</v>
      </c>
      <c r="R884" s="32" t="s">
        <v>15446</v>
      </c>
      <c r="S884" s="37" t="s">
        <v>32</v>
      </c>
      <c r="T884" s="11"/>
      <c r="U884" s="8"/>
      <c r="V884" s="8" t="s">
        <v>56</v>
      </c>
      <c r="W884" s="18" t="s">
        <v>665</v>
      </c>
      <c r="X884" s="8">
        <v>2023</v>
      </c>
      <c r="Y884" s="8"/>
      <c r="Z884" s="116"/>
      <c r="AA884" s="116"/>
      <c r="AB884" s="116"/>
      <c r="AC884" s="116"/>
      <c r="AD884" s="116"/>
      <c r="AE884" s="116"/>
      <c r="AF884" s="116"/>
      <c r="AG884" s="116"/>
    </row>
    <row r="885" spans="1:33" ht="75" hidden="1" x14ac:dyDescent="0.2">
      <c r="A885" s="7">
        <v>814</v>
      </c>
      <c r="B885" s="11" t="s">
        <v>16084</v>
      </c>
      <c r="C885" s="11" t="s">
        <v>2</v>
      </c>
      <c r="D885" s="13" t="s">
        <v>4807</v>
      </c>
      <c r="E885" s="7" t="s">
        <v>4</v>
      </c>
      <c r="F885" s="7" t="s">
        <v>4808</v>
      </c>
      <c r="G885" s="7" t="s">
        <v>6</v>
      </c>
      <c r="H885" s="12">
        <v>33</v>
      </c>
      <c r="I885" s="8" t="s">
        <v>8</v>
      </c>
      <c r="J885" s="12">
        <v>1</v>
      </c>
      <c r="K885" s="8" t="s">
        <v>10</v>
      </c>
      <c r="L885" s="7">
        <v>2023</v>
      </c>
      <c r="M885" s="8" t="s">
        <v>6</v>
      </c>
      <c r="N885" s="8" t="s">
        <v>12</v>
      </c>
      <c r="O885" s="7" t="s">
        <v>4809</v>
      </c>
      <c r="P885" s="13" t="str">
        <f t="shared" si="26"/>
        <v>Venkateswaran N., Subbaiyan N., Punniyakotti Varadharajan G., Vellingiri S., Asary A.R., Giri J.M., Petchimuthu P., "A comprehensive review of the energy efficiency on nano coated fin and tube condenser", Environmental Quality Management, 33, (1),2023, DOI: 10.1002/tqem.22055</v>
      </c>
      <c r="Q885" s="11" t="str">
        <f t="shared" si="27"/>
        <v>Venkateswaran N., Subbaiyan N., Punniyakotti Varadharajan G., Vellingiri S., Asary A.R., Giri J.M., Petchimuthu P., "A comprehensive review of the energy efficiency on nano coated fin and tube condenser", Environmental Quality Management, 33, (1),2023, DOI: 10.1002/tqem.22055</v>
      </c>
      <c r="R885" s="32" t="s">
        <v>16085</v>
      </c>
      <c r="S885" s="37" t="e">
        <v>#N/A</v>
      </c>
      <c r="T885" s="11"/>
      <c r="U885" s="8"/>
      <c r="V885" s="8" t="s">
        <v>149</v>
      </c>
      <c r="W885" s="8"/>
      <c r="X885" s="8">
        <v>2023</v>
      </c>
      <c r="Y885" s="8"/>
      <c r="Z885" s="116"/>
      <c r="AA885" s="116"/>
      <c r="AB885" s="116"/>
      <c r="AC885" s="116"/>
      <c r="AD885" s="116"/>
      <c r="AE885" s="116"/>
      <c r="AF885" s="116"/>
      <c r="AG885" s="116"/>
    </row>
    <row r="886" spans="1:33" ht="90" hidden="1" x14ac:dyDescent="0.2">
      <c r="A886" s="7">
        <v>815</v>
      </c>
      <c r="B886" s="11" t="s">
        <v>16568</v>
      </c>
      <c r="C886" s="11" t="s">
        <v>2</v>
      </c>
      <c r="D886" s="13" t="s">
        <v>2535</v>
      </c>
      <c r="E886" s="7" t="s">
        <v>4</v>
      </c>
      <c r="F886" s="7" t="s">
        <v>2536</v>
      </c>
      <c r="G886" s="7" t="s">
        <v>6</v>
      </c>
      <c r="H886" s="12">
        <v>12</v>
      </c>
      <c r="I886" s="8" t="s">
        <v>8</v>
      </c>
      <c r="J886" s="12">
        <v>3</v>
      </c>
      <c r="K886" s="8" t="s">
        <v>10</v>
      </c>
      <c r="L886" s="7">
        <v>2023</v>
      </c>
      <c r="M886" s="8" t="s">
        <v>6</v>
      </c>
      <c r="N886" s="8" t="s">
        <v>12</v>
      </c>
      <c r="O886" s="7" t="s">
        <v>2537</v>
      </c>
      <c r="P886" s="13" t="str">
        <f t="shared" si="26"/>
        <v>Khaparde A.R., Sundarasamy R.P., Rajendran S., Ticku A., Palanichamy A., "Analysis of new differential evolution variants to solve multi-modal problems", IAES International Journal of Artificial Intelligence, 12, (3),2023, DOI: 10.11591/ijai.v12.i3.pp1352-1359</v>
      </c>
      <c r="Q886" s="11" t="str">
        <f t="shared" si="27"/>
        <v>Khaparde A.R., Sundarasamy R.P., Rajendran S., Ticku A., Palanichamy A., "Analysis of new differential evolution variants to solve multi-modal problems", IAES International Journal of Artificial Intelligence, 12, (3),2023, DOI: 10.11591/ijai.v12.i3.pp1352-1359</v>
      </c>
      <c r="R886" s="32" t="s">
        <v>15447</v>
      </c>
      <c r="S886" s="37" t="s">
        <v>32</v>
      </c>
      <c r="T886" s="11"/>
      <c r="U886" s="8"/>
      <c r="V886" s="8" t="s">
        <v>725</v>
      </c>
      <c r="W886" s="18" t="s">
        <v>265</v>
      </c>
      <c r="X886" s="8">
        <v>2023</v>
      </c>
      <c r="Y886" s="8"/>
      <c r="Z886" s="116"/>
      <c r="AA886" s="116"/>
      <c r="AB886" s="116"/>
      <c r="AC886" s="116"/>
      <c r="AD886" s="116"/>
      <c r="AE886" s="116"/>
      <c r="AF886" s="116"/>
      <c r="AG886" s="116"/>
    </row>
    <row r="887" spans="1:33" ht="75" hidden="1" x14ac:dyDescent="0.2">
      <c r="A887" s="7">
        <v>816</v>
      </c>
      <c r="B887" s="11" t="s">
        <v>16569</v>
      </c>
      <c r="C887" s="11" t="s">
        <v>2</v>
      </c>
      <c r="D887" s="13" t="s">
        <v>4812</v>
      </c>
      <c r="E887" s="7" t="s">
        <v>4</v>
      </c>
      <c r="F887" s="7" t="s">
        <v>16048</v>
      </c>
      <c r="G887" s="7"/>
      <c r="H887" s="12"/>
      <c r="I887" s="8"/>
      <c r="J887" s="12"/>
      <c r="K887" s="8" t="s">
        <v>52</v>
      </c>
      <c r="L887" s="7">
        <v>2023</v>
      </c>
      <c r="M887" s="8" t="s">
        <v>6</v>
      </c>
      <c r="N887" s="8" t="s">
        <v>12</v>
      </c>
      <c r="O887" s="7" t="s">
        <v>4813</v>
      </c>
      <c r="P887" s="13" t="str">
        <f t="shared" si="26"/>
        <v>Britto E.C., Danasegaran S.K., Sagadevan K., "Performance analysis of SSRR in high-speed terahertz antenna for biomedical applications", Metamaterial Technology and Intelligent Metasurfaces for Wireless Communication Systems,2023, DOI: 10.4018/978-1-6684-8287-2.ch008</v>
      </c>
      <c r="Q887" s="11" t="str">
        <f t="shared" si="27"/>
        <v>Britto E.C., Danasegaran S.K., Sagadevan K., "Performance analysis of SSRR in high-speed terahertz antenna for biomedical applications", Metamaterial Technology and Intelligent Metasurfaces for Wireless Communication Systems,2023, DOI: 10.4018/978-1-6684-8287-2.ch008</v>
      </c>
      <c r="R887" s="32" t="s">
        <v>16049</v>
      </c>
      <c r="S887" s="37" t="e">
        <v>#N/A</v>
      </c>
      <c r="T887" s="11"/>
      <c r="U887" s="8"/>
      <c r="V887" s="8" t="s">
        <v>56</v>
      </c>
      <c r="W887" s="8"/>
      <c r="X887" s="8">
        <v>2023</v>
      </c>
      <c r="Y887" s="8"/>
      <c r="Z887" s="116"/>
      <c r="AA887" s="116"/>
      <c r="AB887" s="116"/>
      <c r="AC887" s="116"/>
      <c r="AD887" s="116"/>
      <c r="AE887" s="116"/>
      <c r="AF887" s="116"/>
      <c r="AG887" s="116"/>
    </row>
    <row r="888" spans="1:33" ht="75" hidden="1" x14ac:dyDescent="0.2">
      <c r="A888" s="7">
        <v>817</v>
      </c>
      <c r="B888" s="11" t="s">
        <v>16570</v>
      </c>
      <c r="C888" s="11" t="s">
        <v>2</v>
      </c>
      <c r="D888" s="13" t="s">
        <v>3355</v>
      </c>
      <c r="E888" s="7" t="s">
        <v>4</v>
      </c>
      <c r="F888" s="7" t="s">
        <v>16050</v>
      </c>
      <c r="G888" s="7"/>
      <c r="H888" s="12"/>
      <c r="I888" s="8"/>
      <c r="J888" s="12"/>
      <c r="K888" s="8" t="s">
        <v>52</v>
      </c>
      <c r="L888" s="7">
        <v>2023</v>
      </c>
      <c r="M888" s="8" t="s">
        <v>6</v>
      </c>
      <c r="N888" s="8" t="s">
        <v>12</v>
      </c>
      <c r="O888" s="7" t="s">
        <v>3356</v>
      </c>
      <c r="P888" s="13" t="str">
        <f t="shared" si="26"/>
        <v>Shanthi T., Anand R., Pandey B.K., Nassa V.K., Shahul A., George A.S.H., Dadheech P., "Exudate detection in fundus images using deep learning algorithms", Handbook of Research on Thrust Technologies? Effect on Image Processing,2023, DOI: 10.4018/978-1-6684-8618-4.ch016</v>
      </c>
      <c r="Q888" s="11" t="str">
        <f t="shared" si="27"/>
        <v>Shanthi T., Anand R., Pandey B.K., Nassa V.K., Shahul A., George A.S.H., Dadheech P., "Exudate detection in fundus images using deep learning algorithms", Handbook of Research on Thrust Technologies? Effect on Image Processing,2023, DOI: 10.4018/978-1-6684-8618-4.ch016</v>
      </c>
      <c r="R888" s="32" t="s">
        <v>16051</v>
      </c>
      <c r="S888" s="37" t="e">
        <v>#N/A</v>
      </c>
      <c r="T888" s="11"/>
      <c r="U888" s="8"/>
      <c r="V888" s="8" t="s">
        <v>56</v>
      </c>
      <c r="W888" s="8"/>
      <c r="X888" s="8">
        <v>2023</v>
      </c>
      <c r="Y888" s="8"/>
      <c r="Z888" s="116"/>
      <c r="AA888" s="116"/>
      <c r="AB888" s="116"/>
      <c r="AC888" s="116"/>
      <c r="AD888" s="116"/>
      <c r="AE888" s="116"/>
      <c r="AF888" s="116"/>
      <c r="AG888" s="116"/>
    </row>
    <row r="889" spans="1:33" ht="75" hidden="1" x14ac:dyDescent="0.2">
      <c r="A889" s="7">
        <v>818</v>
      </c>
      <c r="B889" s="11" t="s">
        <v>16571</v>
      </c>
      <c r="C889" s="11" t="s">
        <v>2</v>
      </c>
      <c r="D889" s="13" t="s">
        <v>3359</v>
      </c>
      <c r="E889" s="7" t="s">
        <v>4</v>
      </c>
      <c r="F889" s="7" t="s">
        <v>16050</v>
      </c>
      <c r="G889" s="7"/>
      <c r="H889" s="12"/>
      <c r="I889" s="8"/>
      <c r="J889" s="12"/>
      <c r="K889" s="8" t="s">
        <v>52</v>
      </c>
      <c r="L889" s="7">
        <v>2023</v>
      </c>
      <c r="M889" s="8" t="s">
        <v>6</v>
      </c>
      <c r="N889" s="8" t="s">
        <v>12</v>
      </c>
      <c r="O889" s="7" t="s">
        <v>3360</v>
      </c>
      <c r="P889" s="13" t="str">
        <f t="shared" si="26"/>
        <v>Manju K., Anand R., Pandey B.K., Nassa V.K., Shahul A., George A.S.H., Dogiwal S.R., "Determination of early onset glaucoma using OCT image", Handbook of Research on Thrust Technologies? Effect on Image Processing,2023, DOI: 10.4018/978-1-6684-8618-4.ch015</v>
      </c>
      <c r="Q889" s="11" t="str">
        <f t="shared" si="27"/>
        <v>Manju K., Anand R., Pandey B.K., Nassa V.K., Shahul A., George A.S.H., Dogiwal S.R., "Determination of early onset glaucoma using OCT image", Handbook of Research on Thrust Technologies? Effect on Image Processing,2023, DOI: 10.4018/978-1-6684-8618-4.ch015</v>
      </c>
      <c r="R889" s="32" t="s">
        <v>16052</v>
      </c>
      <c r="S889" s="37" t="e">
        <v>#N/A</v>
      </c>
      <c r="T889" s="11"/>
      <c r="U889" s="8"/>
      <c r="V889" s="8" t="s">
        <v>56</v>
      </c>
      <c r="W889" s="8"/>
      <c r="X889" s="8">
        <v>2023</v>
      </c>
      <c r="Y889" s="8"/>
      <c r="Z889" s="116"/>
      <c r="AA889" s="116"/>
      <c r="AB889" s="116"/>
      <c r="AC889" s="116"/>
      <c r="AD889" s="116"/>
      <c r="AE889" s="116"/>
      <c r="AF889" s="116"/>
      <c r="AG889" s="116"/>
    </row>
    <row r="890" spans="1:33" ht="75" hidden="1" x14ac:dyDescent="0.2">
      <c r="A890" s="7">
        <v>819</v>
      </c>
      <c r="B890" s="11" t="s">
        <v>16572</v>
      </c>
      <c r="C890" s="11" t="s">
        <v>2</v>
      </c>
      <c r="D890" s="13" t="s">
        <v>16573</v>
      </c>
      <c r="E890" s="7" t="s">
        <v>4</v>
      </c>
      <c r="F890" s="7" t="s">
        <v>1337</v>
      </c>
      <c r="G890" s="7" t="s">
        <v>6</v>
      </c>
      <c r="H890" s="12">
        <v>24</v>
      </c>
      <c r="I890" s="8" t="s">
        <v>8</v>
      </c>
      <c r="J890" s="12">
        <v>4</v>
      </c>
      <c r="K890" s="8" t="s">
        <v>10</v>
      </c>
      <c r="L890" s="7">
        <v>2023</v>
      </c>
      <c r="M890" s="8" t="s">
        <v>6</v>
      </c>
      <c r="N890" s="8" t="s">
        <v>12</v>
      </c>
      <c r="O890" s="7" t="s">
        <v>2554</v>
      </c>
      <c r="P890" s="13" t="str">
        <f t="shared" si="26"/>
        <v>Gokilakrishnan G., Singh B.K., Vigneshkumar M., "Comparative study among Al2O3, ZTA, MgO/ZTA &amp;amp; CuO/ZTA composites in terms of Mechanical Properties", Journal of Ceramic Processing Research, 24, (4),2023, DOI: 10.36410/jcpr.2023.24.4.655</v>
      </c>
      <c r="Q890" s="11" t="str">
        <f t="shared" si="27"/>
        <v>Gokilakrishnan G., Singh B.K., Vigneshkumar M., "Comparative study among Al2O3, ZTA, MgO/ZTA &amp;amp; CuO/ZTA composites in terms of Mechanical Properties", Journal of Ceramic Processing Research, 24, (4),2023, DOI: 10.36410/jcpr.2023.24.4.655</v>
      </c>
      <c r="R890" s="32" t="s">
        <v>15448</v>
      </c>
      <c r="S890" s="37" t="s">
        <v>32</v>
      </c>
      <c r="T890" s="11"/>
      <c r="U890" s="8"/>
      <c r="V890" s="8" t="s">
        <v>149</v>
      </c>
      <c r="W890" s="18" t="s">
        <v>464</v>
      </c>
      <c r="X890" s="8">
        <v>2023</v>
      </c>
      <c r="Y890" s="8"/>
      <c r="Z890" s="116"/>
      <c r="AA890" s="116"/>
      <c r="AB890" s="116"/>
      <c r="AC890" s="116"/>
      <c r="AD890" s="116"/>
      <c r="AE890" s="116"/>
      <c r="AF890" s="116"/>
      <c r="AG890" s="116"/>
    </row>
    <row r="891" spans="1:33" ht="75" hidden="1" x14ac:dyDescent="0.2">
      <c r="A891" s="7">
        <v>820</v>
      </c>
      <c r="B891" s="11" t="s">
        <v>16574</v>
      </c>
      <c r="C891" s="11" t="s">
        <v>2</v>
      </c>
      <c r="D891" s="13" t="s">
        <v>2557</v>
      </c>
      <c r="E891" s="7" t="s">
        <v>4</v>
      </c>
      <c r="F891" s="7" t="s">
        <v>1337</v>
      </c>
      <c r="G891" s="7" t="s">
        <v>6</v>
      </c>
      <c r="H891" s="12">
        <v>24</v>
      </c>
      <c r="I891" s="8" t="s">
        <v>8</v>
      </c>
      <c r="J891" s="12">
        <v>4</v>
      </c>
      <c r="K891" s="8" t="s">
        <v>10</v>
      </c>
      <c r="L891" s="7">
        <v>2023</v>
      </c>
      <c r="M891" s="8" t="s">
        <v>6</v>
      </c>
      <c r="N891" s="8" t="s">
        <v>12</v>
      </c>
      <c r="O891" s="7" t="s">
        <v>2558</v>
      </c>
      <c r="P891" s="13" t="str">
        <f t="shared" si="26"/>
        <v>Sailaja C., Thilagham K.T., Anand K.T., Ganeshan P., Kannan S., Seikh A.H., Ghosh A., "Study of microstructural and mechanical properties of Aluminium LM14 hybridized with reinforcement of Nanoparticles of Titanium Diboride and Alumina", Journal of Ceramic Processing Research, 24, (4),2023, DOI: 10.36410/jcpr.2023.24.4.617</v>
      </c>
      <c r="Q891" s="11" t="str">
        <f t="shared" si="27"/>
        <v>Sailaja C., Thilagham K.T., Anand K.T., Ganeshan P., Kannan S., Seikh A.H., Ghosh A., "Study of microstructural and mechanical properties of Aluminium LM14 hybridized with reinforcement of Nanoparticles of Titanium Diboride and Alumina", Journal of Ceramic Processing Research, 24, (4),2023, DOI: 10.36410/jcpr.2023.24.4.617</v>
      </c>
      <c r="R891" s="32" t="s">
        <v>15449</v>
      </c>
      <c r="S891" s="37" t="s">
        <v>32</v>
      </c>
      <c r="T891" s="11"/>
      <c r="U891" s="8"/>
      <c r="V891" s="8" t="s">
        <v>149</v>
      </c>
      <c r="W891" s="18" t="s">
        <v>483</v>
      </c>
      <c r="X891" s="8">
        <v>2023</v>
      </c>
      <c r="Y891" s="8"/>
      <c r="Z891" s="116"/>
      <c r="AA891" s="116"/>
      <c r="AB891" s="116"/>
      <c r="AC891" s="116"/>
      <c r="AD891" s="116"/>
      <c r="AE891" s="116"/>
      <c r="AF891" s="116"/>
      <c r="AG891" s="116"/>
    </row>
    <row r="892" spans="1:33" ht="75" hidden="1" x14ac:dyDescent="0.2">
      <c r="A892" s="7">
        <v>821</v>
      </c>
      <c r="B892" s="11" t="s">
        <v>16575</v>
      </c>
      <c r="C892" s="11" t="s">
        <v>2</v>
      </c>
      <c r="D892" s="13" t="s">
        <v>2561</v>
      </c>
      <c r="E892" s="7" t="s">
        <v>4</v>
      </c>
      <c r="F892" s="7" t="s">
        <v>1337</v>
      </c>
      <c r="G892" s="7" t="s">
        <v>6</v>
      </c>
      <c r="H892" s="12">
        <v>24</v>
      </c>
      <c r="I892" s="8" t="s">
        <v>8</v>
      </c>
      <c r="J892" s="12">
        <v>4</v>
      </c>
      <c r="K892" s="8" t="s">
        <v>10</v>
      </c>
      <c r="L892" s="7">
        <v>2023</v>
      </c>
      <c r="M892" s="8" t="s">
        <v>6</v>
      </c>
      <c r="N892" s="8" t="s">
        <v>12</v>
      </c>
      <c r="O892" s="7" t="s">
        <v>2562</v>
      </c>
      <c r="P892" s="13" t="str">
        <f t="shared" si="26"/>
        <v>Somasundaram B., Anand K.T., Kirubakaran D., Ganeshan P., Kannan S., Seikh A.H., Ghosh A., "Experimental analysis of AA7475/ZrC/Al2O3 hybrid composites by taguchi method", Journal of Ceramic Processing Research, 24, (4),2023, DOI: 10.36410/jcpr.2023.24.4.626</v>
      </c>
      <c r="Q892" s="11" t="str">
        <f t="shared" si="27"/>
        <v>Somasundaram B., Anand K.T., Kirubakaran D., Ganeshan P., Kannan S., Seikh A.H., Ghosh A., "Experimental analysis of AA7475/ZrC/Al2O3 hybrid composites by taguchi method", Journal of Ceramic Processing Research, 24, (4),2023, DOI: 10.36410/jcpr.2023.24.4.626</v>
      </c>
      <c r="R892" s="32" t="s">
        <v>15450</v>
      </c>
      <c r="S892" s="37" t="s">
        <v>32</v>
      </c>
      <c r="T892" s="11"/>
      <c r="U892" s="8"/>
      <c r="V892" s="8" t="s">
        <v>149</v>
      </c>
      <c r="W892" s="18" t="s">
        <v>483</v>
      </c>
      <c r="X892" s="8">
        <v>2023</v>
      </c>
      <c r="Y892" s="8"/>
      <c r="Z892" s="116"/>
      <c r="AA892" s="116"/>
      <c r="AB892" s="116"/>
      <c r="AC892" s="116"/>
      <c r="AD892" s="116"/>
      <c r="AE892" s="116"/>
      <c r="AF892" s="116"/>
      <c r="AG892" s="116"/>
    </row>
    <row r="893" spans="1:33" ht="75" hidden="1" x14ac:dyDescent="0.2">
      <c r="A893" s="7">
        <v>822</v>
      </c>
      <c r="B893" s="11" t="s">
        <v>16576</v>
      </c>
      <c r="C893" s="11" t="s">
        <v>2</v>
      </c>
      <c r="D893" s="13" t="s">
        <v>3367</v>
      </c>
      <c r="E893" s="7" t="s">
        <v>4</v>
      </c>
      <c r="F893" s="7" t="s">
        <v>16053</v>
      </c>
      <c r="G893" s="7"/>
      <c r="H893" s="12"/>
      <c r="I893" s="8"/>
      <c r="J893" s="12"/>
      <c r="K893" s="8" t="s">
        <v>52</v>
      </c>
      <c r="L893" s="7">
        <v>2023</v>
      </c>
      <c r="M893" s="8" t="s">
        <v>6</v>
      </c>
      <c r="N893" s="8" t="s">
        <v>12</v>
      </c>
      <c r="O893" s="7" t="s">
        <v>3368</v>
      </c>
      <c r="P893" s="13" t="str">
        <f t="shared" si="26"/>
        <v>Sundarrajan M., Jothi A., Choudhry M.D., Rose B., Jayapratha T., Nithya V., "Effective path planning of cyber-physical systems for precision agriculture", Contemporary Developments in Agricultural Cyber-Physical Systems,2023, DOI: 10.4018/978-1-6684-7879-0.ch012</v>
      </c>
      <c r="Q893" s="11" t="str">
        <f t="shared" si="27"/>
        <v>Sundarrajan M., Jothi A., Choudhry M.D., Rose B., Jayapratha T., Nithya V., "Effective path planning of cyber-physical systems for precision agriculture", Contemporary Developments in Agricultural Cyber-Physical Systems,2023, DOI: 10.4018/978-1-6684-7879-0.ch012</v>
      </c>
      <c r="R893" s="32" t="s">
        <v>16054</v>
      </c>
      <c r="S893" s="37" t="e">
        <v>#N/A</v>
      </c>
      <c r="T893" s="11"/>
      <c r="U893" s="8"/>
      <c r="V893" s="8" t="s">
        <v>864</v>
      </c>
      <c r="W893" s="8"/>
      <c r="X893" s="8">
        <v>2023</v>
      </c>
      <c r="Y893" s="8"/>
      <c r="Z893" s="116"/>
      <c r="AA893" s="116"/>
      <c r="AB893" s="116"/>
      <c r="AC893" s="116"/>
      <c r="AD893" s="116"/>
      <c r="AE893" s="116"/>
      <c r="AF893" s="116"/>
      <c r="AG893" s="116"/>
    </row>
    <row r="894" spans="1:33" ht="75" hidden="1" x14ac:dyDescent="0.2">
      <c r="A894" s="7">
        <v>823</v>
      </c>
      <c r="B894" s="11" t="s">
        <v>16086</v>
      </c>
      <c r="C894" s="11" t="s">
        <v>2</v>
      </c>
      <c r="D894" s="13" t="s">
        <v>2996</v>
      </c>
      <c r="E894" s="7" t="s">
        <v>4</v>
      </c>
      <c r="F894" s="7" t="s">
        <v>2997</v>
      </c>
      <c r="G894" s="7" t="s">
        <v>6</v>
      </c>
      <c r="H894" s="12">
        <v>8</v>
      </c>
      <c r="I894" s="8" t="s">
        <v>8</v>
      </c>
      <c r="J894" s="12">
        <v>4</v>
      </c>
      <c r="K894" s="8" t="s">
        <v>10</v>
      </c>
      <c r="L894" s="7">
        <v>2023</v>
      </c>
      <c r="M894" s="8" t="s">
        <v>6</v>
      </c>
      <c r="N894" s="8" t="s">
        <v>12</v>
      </c>
      <c r="O894" s="7" t="s">
        <v>2998</v>
      </c>
      <c r="P894" s="13" t="str">
        <f t="shared" si="26"/>
        <v>Balasankar A., Anbazhakan K., Arul V., Mutharaian V.N., Sriram G., Aruchamy K., Oh T.H., Ramasundaram S., "Recent Advances in the Production of Pharmaceuticals Using Selective Laser Sintering", Biomimetics, 8, (4),2023, DOI: 10.3390/biomimetics8040330</v>
      </c>
      <c r="Q894" s="11" t="str">
        <f t="shared" si="27"/>
        <v>Balasankar A., Anbazhakan K., Arul V., Mutharaian V.N., Sriram G., Aruchamy K., Oh T.H., Ramasundaram S., "Recent Advances in the Production of Pharmaceuticals Using Selective Laser Sintering", Biomimetics, 8, (4),2023, DOI: 10.3390/biomimetics8040330</v>
      </c>
      <c r="R894" s="32" t="s">
        <v>16087</v>
      </c>
      <c r="S894" s="37" t="e">
        <v>#N/A</v>
      </c>
      <c r="T894" s="11"/>
      <c r="U894" s="8"/>
      <c r="V894" s="8" t="s">
        <v>489</v>
      </c>
      <c r="W894" s="8"/>
      <c r="X894" s="8">
        <v>2023</v>
      </c>
      <c r="Y894" s="8"/>
      <c r="Z894" s="116"/>
      <c r="AA894" s="116"/>
      <c r="AB894" s="116"/>
      <c r="AC894" s="116"/>
      <c r="AD894" s="116"/>
      <c r="AE894" s="116"/>
      <c r="AF894" s="116"/>
      <c r="AG894" s="116"/>
    </row>
    <row r="895" spans="1:33" ht="75" hidden="1" x14ac:dyDescent="0.2">
      <c r="A895" s="7">
        <v>824</v>
      </c>
      <c r="B895" s="11" t="s">
        <v>16088</v>
      </c>
      <c r="C895" s="11" t="s">
        <v>2</v>
      </c>
      <c r="D895" s="13" t="s">
        <v>3372</v>
      </c>
      <c r="E895" s="7" t="s">
        <v>4</v>
      </c>
      <c r="F895" s="7" t="s">
        <v>3373</v>
      </c>
      <c r="G895" s="7" t="s">
        <v>6</v>
      </c>
      <c r="H895" s="12">
        <v>16</v>
      </c>
      <c r="I895" s="8" t="s">
        <v>8</v>
      </c>
      <c r="J895" s="12">
        <v>8</v>
      </c>
      <c r="K895" s="8" t="s">
        <v>10</v>
      </c>
      <c r="L895" s="7">
        <v>2023</v>
      </c>
      <c r="M895" s="8" t="s">
        <v>6</v>
      </c>
      <c r="N895" s="8" t="s">
        <v>12</v>
      </c>
      <c r="O895" s="7" t="s">
        <v>3374</v>
      </c>
      <c r="P895" s="13" t="str">
        <f t="shared" si="26"/>
        <v>Sangaiah A.K., Javadpour A., Hsu C.-C., Haldorai A., Zeynivand A., "Investigating Routing in the VANET Network: Review and Classification of Approaches", Algorithms, 16, (8),2023, DOI: 10.3390/a16080381</v>
      </c>
      <c r="Q895" s="11" t="str">
        <f t="shared" si="27"/>
        <v>Sangaiah A.K., Javadpour A., Hsu C.-C., Haldorai A., Zeynivand A., "Investigating Routing in the VANET Network: Review and Classification of Approaches", Algorithms, 16, (8),2023, DOI: 10.3390/a16080381</v>
      </c>
      <c r="R895" s="32" t="s">
        <v>16089</v>
      </c>
      <c r="S895" s="37" t="e">
        <v>#N/A</v>
      </c>
      <c r="T895" s="11"/>
      <c r="U895" s="8"/>
      <c r="V895" s="8" t="s">
        <v>80</v>
      </c>
      <c r="W895" s="8"/>
      <c r="X895" s="8">
        <v>2023</v>
      </c>
      <c r="Y895" s="8"/>
      <c r="Z895" s="116"/>
      <c r="AA895" s="116"/>
      <c r="AB895" s="116"/>
      <c r="AC895" s="116"/>
      <c r="AD895" s="116"/>
      <c r="AE895" s="116"/>
      <c r="AF895" s="116"/>
      <c r="AG895" s="116"/>
    </row>
    <row r="896" spans="1:33" ht="90" hidden="1" x14ac:dyDescent="0.2">
      <c r="A896" s="7">
        <v>825</v>
      </c>
      <c r="B896" s="11" t="s">
        <v>16484</v>
      </c>
      <c r="C896" s="11" t="s">
        <v>2</v>
      </c>
      <c r="D896" s="13" t="s">
        <v>3236</v>
      </c>
      <c r="E896" s="7" t="s">
        <v>4</v>
      </c>
      <c r="F896" s="7" t="s">
        <v>3237</v>
      </c>
      <c r="G896" s="7" t="s">
        <v>6</v>
      </c>
      <c r="H896" s="12">
        <v>27</v>
      </c>
      <c r="I896" s="8" t="s">
        <v>8</v>
      </c>
      <c r="J896" s="12">
        <v>15</v>
      </c>
      <c r="K896" s="8" t="s">
        <v>10</v>
      </c>
      <c r="L896" s="7">
        <v>2023</v>
      </c>
      <c r="M896" s="8" t="s">
        <v>6</v>
      </c>
      <c r="N896" s="8" t="s">
        <v>12</v>
      </c>
      <c r="O896" s="7" t="s">
        <v>3238</v>
      </c>
      <c r="P896" s="13" t="str">
        <f t="shared" si="26"/>
        <v>Sreemathy J., Arun A., Aruna M., Vigneshwaran P., "An optimal approach to detect retinal diseases by performing segmentation of retinal blood vessels using image processing", Soft Computing, 27, (15),2023, DOI: 10.1007/s00500-023-08526-w</v>
      </c>
      <c r="Q896" s="11" t="str">
        <f t="shared" si="27"/>
        <v>Sreemathy J., Arun A., Aruna M., Vigneshwaran P., "An optimal approach to detect retinal diseases by performing segmentation of retinal blood vessels using image processing", Soft Computing, 27, (15),2023, DOI: 10.1007/s00500-023-08526-w</v>
      </c>
      <c r="R896" s="32" t="s">
        <v>15451</v>
      </c>
      <c r="S896" s="37" t="e">
        <v>#N/A</v>
      </c>
      <c r="T896" s="11"/>
      <c r="U896" s="8"/>
      <c r="V896" s="8" t="s">
        <v>80</v>
      </c>
      <c r="W896" s="8"/>
      <c r="X896" s="8">
        <v>2023</v>
      </c>
      <c r="Y896" s="8"/>
      <c r="Z896" s="116"/>
      <c r="AA896" s="116"/>
      <c r="AB896" s="116"/>
      <c r="AC896" s="116"/>
      <c r="AD896" s="116"/>
      <c r="AE896" s="116"/>
      <c r="AF896" s="116"/>
      <c r="AG896" s="116"/>
    </row>
    <row r="897" spans="1:33" ht="90" hidden="1" x14ac:dyDescent="0.2">
      <c r="A897" s="7">
        <v>826</v>
      </c>
      <c r="B897" s="11" t="s">
        <v>16577</v>
      </c>
      <c r="C897" s="11" t="s">
        <v>2</v>
      </c>
      <c r="D897" s="13" t="s">
        <v>2581</v>
      </c>
      <c r="E897" s="7" t="s">
        <v>4</v>
      </c>
      <c r="F897" s="7" t="s">
        <v>1198</v>
      </c>
      <c r="G897" s="7" t="s">
        <v>6</v>
      </c>
      <c r="H897" s="12">
        <v>14</v>
      </c>
      <c r="I897" s="8" t="s">
        <v>8</v>
      </c>
      <c r="J897" s="12">
        <v>4</v>
      </c>
      <c r="K897" s="8" t="s">
        <v>10</v>
      </c>
      <c r="L897" s="7">
        <v>2023</v>
      </c>
      <c r="M897" s="8" t="s">
        <v>6</v>
      </c>
      <c r="N897" s="8" t="s">
        <v>12</v>
      </c>
      <c r="O897" s="7" t="s">
        <v>2582</v>
      </c>
      <c r="P897" s="13" t="str">
        <f t="shared" si="26"/>
        <v>Gokilakrishnan G., Meenakshi R., Pradeep G.M., Kamalakannan R., Manivelmuralidaran V., "Implementation of lean six sigma (LSS) techniques for tyre manufacturing in small and medium-sized enterprises", International Journal of System Assurance Engineering and Management, 14, (4),2023, DOI: 10.1007/s13198-023-01917-0</v>
      </c>
      <c r="Q897" s="11" t="str">
        <f t="shared" si="27"/>
        <v>Gokilakrishnan G., Meenakshi R., Pradeep G.M., Kamalakannan R., Manivelmuralidaran V., "Implementation of lean six sigma (LSS) techniques for tyre manufacturing in small and medium-sized enterprises", International Journal of System Assurance Engineering and Management, 14, (4),2023, DOI: 10.1007/s13198-023-01917-0</v>
      </c>
      <c r="R897" s="32" t="s">
        <v>15452</v>
      </c>
      <c r="S897" s="37" t="s">
        <v>32</v>
      </c>
      <c r="T897" s="11"/>
      <c r="U897" s="8"/>
      <c r="V897" s="8" t="s">
        <v>149</v>
      </c>
      <c r="W897" s="18" t="s">
        <v>464</v>
      </c>
      <c r="X897" s="8">
        <v>2023</v>
      </c>
      <c r="Y897" s="8"/>
      <c r="Z897" s="116"/>
      <c r="AA897" s="116"/>
      <c r="AB897" s="116"/>
      <c r="AC897" s="116"/>
      <c r="AD897" s="116"/>
      <c r="AE897" s="116"/>
      <c r="AF897" s="116"/>
      <c r="AG897" s="116"/>
    </row>
    <row r="898" spans="1:33" ht="90" hidden="1" x14ac:dyDescent="0.2">
      <c r="A898" s="7">
        <v>827</v>
      </c>
      <c r="B898" s="11" t="s">
        <v>16578</v>
      </c>
      <c r="C898" s="11" t="s">
        <v>2</v>
      </c>
      <c r="D898" s="13" t="s">
        <v>2585</v>
      </c>
      <c r="E898" s="7" t="s">
        <v>4</v>
      </c>
      <c r="F898" s="7" t="s">
        <v>2586</v>
      </c>
      <c r="G898" s="7" t="s">
        <v>6</v>
      </c>
      <c r="H898" s="12">
        <v>52</v>
      </c>
      <c r="I898" s="8" t="s">
        <v>8</v>
      </c>
      <c r="J898" s="12">
        <v>8</v>
      </c>
      <c r="K898" s="8" t="s">
        <v>10</v>
      </c>
      <c r="L898" s="7">
        <v>2023</v>
      </c>
      <c r="M898" s="8" t="s">
        <v>6</v>
      </c>
      <c r="N898" s="8" t="s">
        <v>12</v>
      </c>
      <c r="O898" s="7" t="s">
        <v>2587</v>
      </c>
      <c r="P898" s="13" t="str">
        <f t="shared" si="26"/>
        <v>Arul P., Vivek C., Balraj B., Sankaran A., "Optoelectronic and Hydrogen Gas-Sensing Applications of Ultrasonically Fabricated ZnO-Au Nanoparticle-Decorated MWCNTs", Journal of Electronic Materials, 52, (8),2023, DOI: 10.1007/s11664-023-10495-7</v>
      </c>
      <c r="Q898" s="11" t="str">
        <f t="shared" si="27"/>
        <v>Arul P., Vivek C., Balraj B., Sankaran A., "Optoelectronic and Hydrogen Gas-Sensing Applications of Ultrasonically Fabricated ZnO-Au Nanoparticle-Decorated MWCNTs", Journal of Electronic Materials, 52, (8),2023, DOI: 10.1007/s11664-023-10495-7</v>
      </c>
      <c r="R898" s="32" t="s">
        <v>15453</v>
      </c>
      <c r="S898" s="37" t="s">
        <v>32</v>
      </c>
      <c r="T898" s="11"/>
      <c r="U898" s="8"/>
      <c r="V898" s="8" t="s">
        <v>570</v>
      </c>
      <c r="W898" s="18" t="s">
        <v>2268</v>
      </c>
      <c r="X898" s="8">
        <v>2023</v>
      </c>
      <c r="Y898" s="8"/>
      <c r="Z898" s="116"/>
      <c r="AA898" s="116"/>
      <c r="AB898" s="116"/>
      <c r="AC898" s="116"/>
      <c r="AD898" s="116"/>
      <c r="AE898" s="116"/>
      <c r="AF898" s="116"/>
      <c r="AG898" s="116"/>
    </row>
    <row r="899" spans="1:33" ht="90" hidden="1" x14ac:dyDescent="0.2">
      <c r="A899" s="7">
        <v>828</v>
      </c>
      <c r="B899" s="11" t="s">
        <v>16090</v>
      </c>
      <c r="C899" s="11" t="s">
        <v>2</v>
      </c>
      <c r="D899" s="13" t="s">
        <v>3377</v>
      </c>
      <c r="E899" s="7" t="s">
        <v>4</v>
      </c>
      <c r="F899" s="7" t="s">
        <v>1270</v>
      </c>
      <c r="G899" s="7" t="s">
        <v>6</v>
      </c>
      <c r="H899" s="12">
        <v>17</v>
      </c>
      <c r="I899" s="8" t="s">
        <v>8</v>
      </c>
      <c r="J899" s="12">
        <v>4</v>
      </c>
      <c r="K899" s="8" t="s">
        <v>10</v>
      </c>
      <c r="L899" s="7">
        <v>2023</v>
      </c>
      <c r="M899" s="8" t="s">
        <v>6</v>
      </c>
      <c r="N899" s="8" t="s">
        <v>12</v>
      </c>
      <c r="O899" s="7" t="s">
        <v>3378</v>
      </c>
      <c r="P899" s="13" t="str">
        <f t="shared" si="26"/>
        <v>Vinith B., Dharshan S.A.D., Aravind S., Singh B.K., "Friction stir welding evolution, hybrid technologies and shoulder shape", International Journal on Interactive Design and Manufacturing, 17, (4),2023, DOI: 10.1007/s12008-023-01208-9</v>
      </c>
      <c r="Q899" s="11" t="str">
        <f t="shared" si="27"/>
        <v>Vinith B., Dharshan S.A.D., Aravind S., Singh B.K., "Friction stir welding evolution, hybrid technologies and shoulder shape", International Journal on Interactive Design and Manufacturing, 17, (4),2023, DOI: 10.1007/s12008-023-01208-9</v>
      </c>
      <c r="R899" s="32" t="s">
        <v>16091</v>
      </c>
      <c r="S899" s="37" t="e">
        <v>#N/A</v>
      </c>
      <c r="T899" s="11"/>
      <c r="U899" s="8"/>
      <c r="V899" s="8" t="s">
        <v>149</v>
      </c>
      <c r="W899" s="8"/>
      <c r="X899" s="8">
        <v>2023</v>
      </c>
      <c r="Y899" s="8"/>
      <c r="Z899" s="116"/>
      <c r="AA899" s="116"/>
      <c r="AB899" s="116"/>
      <c r="AC899" s="116"/>
      <c r="AD899" s="116"/>
      <c r="AE899" s="116"/>
      <c r="AF899" s="116"/>
      <c r="AG899" s="116"/>
    </row>
    <row r="900" spans="1:33" ht="75" hidden="1" x14ac:dyDescent="0.2">
      <c r="A900" s="7">
        <v>829</v>
      </c>
      <c r="B900" s="11" t="s">
        <v>16579</v>
      </c>
      <c r="C900" s="11" t="s">
        <v>2</v>
      </c>
      <c r="D900" s="13" t="s">
        <v>2594</v>
      </c>
      <c r="E900" s="7" t="s">
        <v>4</v>
      </c>
      <c r="F900" s="7" t="s">
        <v>2595</v>
      </c>
      <c r="G900" s="7" t="s">
        <v>6</v>
      </c>
      <c r="H900" s="12">
        <v>39</v>
      </c>
      <c r="I900" s="8" t="s">
        <v>8</v>
      </c>
      <c r="J900" s="12">
        <v>4</v>
      </c>
      <c r="K900" s="8" t="s">
        <v>10</v>
      </c>
      <c r="L900" s="7">
        <v>2023</v>
      </c>
      <c r="M900" s="8" t="s">
        <v>6</v>
      </c>
      <c r="N900" s="8" t="s">
        <v>12</v>
      </c>
      <c r="O900" s="7" t="s">
        <v>2596</v>
      </c>
      <c r="P900" s="13" t="str">
        <f t="shared" ref="P900:P963" si="28">B900&amp;C900&amp;D900&amp;E900&amp;F900&amp;G900&amp;H900&amp;I900&amp;J900&amp;K900&amp;L900&amp;M900&amp;N900&amp;O900</f>
        <v>Ayub S., Singh N., Hussain M.Z., Ashraf M., Singh D.K., Haldorai A., "Hybrid approach to implement multi-robotic navigation system using neural network, fuzzy logic, and bio-inspired optimization methodologies", Computational Intelligence, 39, (4),2023, DOI: 10.1111/coin.12547</v>
      </c>
      <c r="Q900" s="11" t="str">
        <f t="shared" ref="Q900:Q963" si="29">P900</f>
        <v>Ayub S., Singh N., Hussain M.Z., Ashraf M., Singh D.K., Haldorai A., "Hybrid approach to implement multi-robotic navigation system using neural network, fuzzy logic, and bio-inspired optimization methodologies", Computational Intelligence, 39, (4),2023, DOI: 10.1111/coin.12547</v>
      </c>
      <c r="R900" s="32" t="s">
        <v>15454</v>
      </c>
      <c r="S900" s="37" t="s">
        <v>32</v>
      </c>
      <c r="T900" s="11"/>
      <c r="U900" s="8"/>
      <c r="V900" s="8" t="s">
        <v>80</v>
      </c>
      <c r="W900" s="18" t="s">
        <v>539</v>
      </c>
      <c r="X900" s="8">
        <v>2023</v>
      </c>
      <c r="Y900" s="8"/>
      <c r="Z900" s="116"/>
      <c r="AA900" s="116"/>
      <c r="AB900" s="116"/>
      <c r="AC900" s="116"/>
      <c r="AD900" s="116"/>
      <c r="AE900" s="116"/>
      <c r="AF900" s="116"/>
      <c r="AG900" s="116"/>
    </row>
    <row r="901" spans="1:33" ht="75" hidden="1" x14ac:dyDescent="0.2">
      <c r="A901" s="7">
        <v>830</v>
      </c>
      <c r="B901" s="11" t="s">
        <v>16580</v>
      </c>
      <c r="C901" s="11" t="s">
        <v>2</v>
      </c>
      <c r="D901" s="13" t="s">
        <v>3082</v>
      </c>
      <c r="E901" s="7" t="s">
        <v>4</v>
      </c>
      <c r="F901" s="7" t="s">
        <v>3083</v>
      </c>
      <c r="G901" s="7" t="s">
        <v>6</v>
      </c>
      <c r="H901" s="12">
        <v>405</v>
      </c>
      <c r="I901" s="8"/>
      <c r="J901" s="12"/>
      <c r="K901" s="8" t="s">
        <v>52</v>
      </c>
      <c r="L901" s="7">
        <v>2023</v>
      </c>
      <c r="M901" s="8" t="s">
        <v>6</v>
      </c>
      <c r="N901" s="8" t="s">
        <v>12</v>
      </c>
      <c r="O901" s="7" t="s">
        <v>3084</v>
      </c>
      <c r="P901" s="13" t="str">
        <f t="shared" si="28"/>
        <v>Vimal A., Thalaieswaran S., Kannan N.H., Ganeshan P., Venkatesh S., "A review on the Investigation of Hydrocyclone Performance by shape optimization", E3S Web of Conferences, 405,2023, DOI: 10.1051/e3sconf/202340504047</v>
      </c>
      <c r="Q901" s="11" t="str">
        <f t="shared" si="29"/>
        <v>Vimal A., Thalaieswaran S., Kannan N.H., Ganeshan P., Venkatesh S., "A review on the Investigation of Hydrocyclone Performance by shape optimization", E3S Web of Conferences, 405,2023, DOI: 10.1051/e3sconf/202340504047</v>
      </c>
      <c r="R901" s="32" t="s">
        <v>15606</v>
      </c>
      <c r="S901" s="37" t="e">
        <v>#N/A</v>
      </c>
      <c r="T901" s="11"/>
      <c r="U901" s="8"/>
      <c r="V901" s="8" t="s">
        <v>149</v>
      </c>
      <c r="W901" s="8"/>
      <c r="X901" s="8">
        <v>2023</v>
      </c>
      <c r="Y901" s="8"/>
      <c r="Z901" s="116"/>
      <c r="AA901" s="116"/>
      <c r="AB901" s="116"/>
      <c r="AC901" s="116"/>
      <c r="AD901" s="116"/>
      <c r="AE901" s="116"/>
      <c r="AF901" s="116"/>
      <c r="AG901" s="116"/>
    </row>
    <row r="902" spans="1:33" ht="75" hidden="1" x14ac:dyDescent="0.2">
      <c r="A902" s="7">
        <v>831</v>
      </c>
      <c r="B902" s="11" t="s">
        <v>16581</v>
      </c>
      <c r="C902" s="11" t="s">
        <v>2</v>
      </c>
      <c r="D902" s="13" t="s">
        <v>2603</v>
      </c>
      <c r="E902" s="7" t="s">
        <v>4</v>
      </c>
      <c r="F902" s="7" t="s">
        <v>2604</v>
      </c>
      <c r="G902" s="7" t="s">
        <v>6</v>
      </c>
      <c r="H902" s="12">
        <v>16</v>
      </c>
      <c r="I902" s="8" t="s">
        <v>8</v>
      </c>
      <c r="J902" s="12">
        <v>9</v>
      </c>
      <c r="K902" s="8" t="s">
        <v>10</v>
      </c>
      <c r="L902" s="7">
        <v>2023</v>
      </c>
      <c r="M902" s="8" t="s">
        <v>6</v>
      </c>
      <c r="N902" s="8" t="s">
        <v>12</v>
      </c>
      <c r="O902" s="7" t="s">
        <v>2605</v>
      </c>
      <c r="P902" s="13" t="str">
        <f t="shared" si="28"/>
        <v>Alzahrani A., Devarajan G., Subramani S., Vairavasundaram I., Ogbuka C.U., "Analysis and validation of multi-device interleaved DC-DC boost converter for electric vehicle applications", IET Power Electronics, 16, (9),2023, DOI: 10.1049/pel2.12494</v>
      </c>
      <c r="Q902" s="11" t="str">
        <f t="shared" si="29"/>
        <v>Alzahrani A., Devarajan G., Subramani S., Vairavasundaram I., Ogbuka C.U., "Analysis and validation of multi-device interleaved DC-DC boost converter for electric vehicle applications", IET Power Electronics, 16, (9),2023, DOI: 10.1049/pel2.12494</v>
      </c>
      <c r="R902" s="32" t="s">
        <v>15455</v>
      </c>
      <c r="S902" s="37" t="s">
        <v>32</v>
      </c>
      <c r="T902" s="11"/>
      <c r="U902" s="8"/>
      <c r="V902" s="8" t="s">
        <v>128</v>
      </c>
      <c r="W902" s="18" t="s">
        <v>544</v>
      </c>
      <c r="X902" s="8">
        <v>2023</v>
      </c>
      <c r="Y902" s="8"/>
      <c r="Z902" s="116"/>
      <c r="AA902" s="116"/>
      <c r="AB902" s="116"/>
      <c r="AC902" s="116"/>
      <c r="AD902" s="116"/>
      <c r="AE902" s="116"/>
      <c r="AF902" s="116"/>
      <c r="AG902" s="116"/>
    </row>
    <row r="903" spans="1:33" ht="75" hidden="1" x14ac:dyDescent="0.2">
      <c r="A903" s="7">
        <v>832</v>
      </c>
      <c r="B903" s="11" t="s">
        <v>16582</v>
      </c>
      <c r="C903" s="11" t="s">
        <v>2</v>
      </c>
      <c r="D903" s="13" t="s">
        <v>3381</v>
      </c>
      <c r="E903" s="7" t="s">
        <v>4</v>
      </c>
      <c r="F903" s="7" t="s">
        <v>16055</v>
      </c>
      <c r="G903" s="7"/>
      <c r="H903" s="12"/>
      <c r="I903" s="8"/>
      <c r="J903" s="12"/>
      <c r="K903" s="8" t="s">
        <v>52</v>
      </c>
      <c r="L903" s="7">
        <v>2023</v>
      </c>
      <c r="M903" s="8" t="s">
        <v>6</v>
      </c>
      <c r="N903" s="8" t="s">
        <v>12</v>
      </c>
      <c r="O903" s="7" t="s">
        <v>3382</v>
      </c>
      <c r="P903" s="13" t="str">
        <f t="shared" si="28"/>
        <v>Kumar C.U., Saravanan P., Thiyagarajan N., Raj V., "Digital implementation of neural network by partial reconfiguration", Neuromorphic Computing Systems for Industry 4.0,2023, DOI: 10.4018/978-1-6684-6596-7.ch009</v>
      </c>
      <c r="Q903" s="11" t="str">
        <f t="shared" si="29"/>
        <v>Kumar C.U., Saravanan P., Thiyagarajan N., Raj V., "Digital implementation of neural network by partial reconfiguration", Neuromorphic Computing Systems for Industry 4.0,2023, DOI: 10.4018/978-1-6684-6596-7.ch009</v>
      </c>
      <c r="R903" s="32" t="s">
        <v>16056</v>
      </c>
      <c r="S903" s="37" t="e">
        <v>#N/A</v>
      </c>
      <c r="T903" s="11"/>
      <c r="U903" s="8"/>
      <c r="V903" s="8" t="s">
        <v>56</v>
      </c>
      <c r="W903" s="8"/>
      <c r="X903" s="8">
        <v>2023</v>
      </c>
      <c r="Y903" s="8"/>
      <c r="Z903" s="116"/>
      <c r="AA903" s="116"/>
      <c r="AB903" s="116"/>
      <c r="AC903" s="116"/>
      <c r="AD903" s="116"/>
      <c r="AE903" s="116"/>
      <c r="AF903" s="116"/>
      <c r="AG903" s="116"/>
    </row>
    <row r="904" spans="1:33" ht="75" hidden="1" x14ac:dyDescent="0.2">
      <c r="A904" s="7">
        <v>833</v>
      </c>
      <c r="B904" s="11" t="s">
        <v>16583</v>
      </c>
      <c r="C904" s="11" t="s">
        <v>2</v>
      </c>
      <c r="D904" s="13" t="s">
        <v>2193</v>
      </c>
      <c r="E904" s="7" t="s">
        <v>4</v>
      </c>
      <c r="F904" s="7" t="s">
        <v>16055</v>
      </c>
      <c r="G904" s="7"/>
      <c r="H904" s="12"/>
      <c r="I904" s="8"/>
      <c r="J904" s="12"/>
      <c r="K904" s="8" t="s">
        <v>52</v>
      </c>
      <c r="L904" s="7">
        <v>2023</v>
      </c>
      <c r="M904" s="8" t="s">
        <v>6</v>
      </c>
      <c r="N904" s="8" t="s">
        <v>12</v>
      </c>
      <c r="O904" s="7" t="s">
        <v>2194</v>
      </c>
      <c r="P904" s="13" t="str">
        <f t="shared" si="28"/>
        <v>Ganeshkumar S., Maniraj J., Gokul S., Ramaswamy K., "Biologically inspired snn for robot control", Neuromorphic Computing Systems for Industry 4.0,2023, DOI: 10.4018/978-1-6684-6596-7.ch011</v>
      </c>
      <c r="Q904" s="11" t="str">
        <f t="shared" si="29"/>
        <v>Ganeshkumar S., Maniraj J., Gokul S., Ramaswamy K., "Biologically inspired snn for robot control", Neuromorphic Computing Systems for Industry 4.0,2023, DOI: 10.4018/978-1-6684-6596-7.ch011</v>
      </c>
      <c r="R904" s="32" t="s">
        <v>16057</v>
      </c>
      <c r="S904" s="37" t="e">
        <v>#N/A</v>
      </c>
      <c r="T904" s="11"/>
      <c r="U904" s="8"/>
      <c r="V904" s="8" t="s">
        <v>149</v>
      </c>
      <c r="W904" s="8"/>
      <c r="X904" s="8">
        <v>2023</v>
      </c>
      <c r="Y904" s="8"/>
      <c r="Z904" s="116"/>
      <c r="AA904" s="116"/>
      <c r="AB904" s="116"/>
      <c r="AC904" s="116"/>
      <c r="AD904" s="116"/>
      <c r="AE904" s="116"/>
      <c r="AF904" s="116"/>
      <c r="AG904" s="116"/>
    </row>
    <row r="905" spans="1:33" ht="75" hidden="1" x14ac:dyDescent="0.2">
      <c r="A905" s="7">
        <v>834</v>
      </c>
      <c r="B905" s="11" t="s">
        <v>16584</v>
      </c>
      <c r="C905" s="11" t="s">
        <v>2</v>
      </c>
      <c r="D905" s="13" t="s">
        <v>3097</v>
      </c>
      <c r="E905" s="7" t="s">
        <v>4</v>
      </c>
      <c r="F905" s="7" t="s">
        <v>16055</v>
      </c>
      <c r="G905" s="7"/>
      <c r="H905" s="12"/>
      <c r="I905" s="8"/>
      <c r="J905" s="12"/>
      <c r="K905" s="8" t="s">
        <v>52</v>
      </c>
      <c r="L905" s="7">
        <v>2023</v>
      </c>
      <c r="M905" s="8" t="s">
        <v>6</v>
      </c>
      <c r="N905" s="8" t="s">
        <v>12</v>
      </c>
      <c r="O905" s="7" t="s">
        <v>3098</v>
      </c>
      <c r="P905" s="13" t="str">
        <f t="shared" si="28"/>
        <v>Dhanasekar J., Monisha R., Seethalakshmi V., Tamilselvan K.S., Basavaraj G.G., "Spiking neural networks for robotic applications", Neuromorphic Computing Systems for Industry 4.0,2023, DOI: 10.4018/978-1-6684-6596-7.ch012</v>
      </c>
      <c r="Q905" s="11" t="str">
        <f t="shared" si="29"/>
        <v>Dhanasekar J., Monisha R., Seethalakshmi V., Tamilselvan K.S., Basavaraj G.G., "Spiking neural networks for robotic applications", Neuromorphic Computing Systems for Industry 4.0,2023, DOI: 10.4018/978-1-6684-6596-7.ch012</v>
      </c>
      <c r="R905" s="32" t="s">
        <v>16058</v>
      </c>
      <c r="S905" s="37" t="e">
        <v>#N/A</v>
      </c>
      <c r="T905" s="11"/>
      <c r="U905" s="8"/>
      <c r="V905" s="8" t="s">
        <v>56</v>
      </c>
      <c r="W905" s="8"/>
      <c r="X905" s="8">
        <v>2023</v>
      </c>
      <c r="Y905" s="8"/>
      <c r="Z905" s="116"/>
      <c r="AA905" s="116"/>
      <c r="AB905" s="116"/>
      <c r="AC905" s="116"/>
      <c r="AD905" s="116"/>
      <c r="AE905" s="116"/>
      <c r="AF905" s="116"/>
      <c r="AG905" s="116"/>
    </row>
    <row r="906" spans="1:33" ht="75" hidden="1" x14ac:dyDescent="0.2">
      <c r="A906" s="7">
        <v>835</v>
      </c>
      <c r="B906" s="11" t="s">
        <v>16585</v>
      </c>
      <c r="C906" s="11" t="s">
        <v>2</v>
      </c>
      <c r="D906" s="13" t="s">
        <v>2630</v>
      </c>
      <c r="E906" s="7" t="s">
        <v>4</v>
      </c>
      <c r="F906" s="7" t="s">
        <v>16055</v>
      </c>
      <c r="G906" s="7"/>
      <c r="H906" s="12"/>
      <c r="I906" s="8"/>
      <c r="J906" s="12"/>
      <c r="K906" s="8" t="s">
        <v>52</v>
      </c>
      <c r="L906" s="7">
        <v>2023</v>
      </c>
      <c r="M906" s="8" t="s">
        <v>6</v>
      </c>
      <c r="N906" s="8" t="s">
        <v>12</v>
      </c>
      <c r="O906" s="7" t="s">
        <v>2631</v>
      </c>
      <c r="P906" s="13" t="str">
        <f t="shared" si="28"/>
        <v>Nagarajan A.K., Thandapani K., Neelima K., Bharathi M., Srinivasan D., Selvaperumal S.K., "Vlsi implementation of neural systems", Neuromorphic Computing Systems for Industry 4.0,2023, DOI: 10.4018/978-1-6684-6596-7.ch004</v>
      </c>
      <c r="Q906" s="11" t="str">
        <f t="shared" si="29"/>
        <v>Nagarajan A.K., Thandapani K., Neelima K., Bharathi M., Srinivasan D., Selvaperumal S.K., "Vlsi implementation of neural systems", Neuromorphic Computing Systems for Industry 4.0,2023, DOI: 10.4018/978-1-6684-6596-7.ch004</v>
      </c>
      <c r="R906" s="32" t="s">
        <v>16059</v>
      </c>
      <c r="S906" s="37" t="e">
        <v>#N/A</v>
      </c>
      <c r="T906" s="11"/>
      <c r="U906" s="8"/>
      <c r="V906" s="8" t="s">
        <v>570</v>
      </c>
      <c r="W906" s="8"/>
      <c r="X906" s="8">
        <v>2023</v>
      </c>
      <c r="Y906" s="8"/>
      <c r="Z906" s="116"/>
      <c r="AA906" s="116"/>
      <c r="AB906" s="116"/>
      <c r="AC906" s="116"/>
      <c r="AD906" s="116"/>
      <c r="AE906" s="116"/>
      <c r="AF906" s="116"/>
      <c r="AG906" s="116"/>
    </row>
    <row r="907" spans="1:33" ht="75" hidden="1" x14ac:dyDescent="0.2">
      <c r="A907" s="7">
        <v>836</v>
      </c>
      <c r="B907" s="11" t="s">
        <v>16586</v>
      </c>
      <c r="C907" s="11" t="s">
        <v>2</v>
      </c>
      <c r="D907" s="13" t="s">
        <v>2189</v>
      </c>
      <c r="E907" s="7" t="s">
        <v>4</v>
      </c>
      <c r="F907" s="7" t="s">
        <v>16055</v>
      </c>
      <c r="G907" s="7"/>
      <c r="H907" s="12"/>
      <c r="I907" s="8"/>
      <c r="J907" s="12"/>
      <c r="K907" s="8" t="s">
        <v>52</v>
      </c>
      <c r="L907" s="7">
        <v>2023</v>
      </c>
      <c r="M907" s="8" t="s">
        <v>6</v>
      </c>
      <c r="N907" s="8" t="s">
        <v>12</v>
      </c>
      <c r="O907" s="7" t="s">
        <v>2190</v>
      </c>
      <c r="P907" s="13" t="str">
        <f t="shared" si="28"/>
        <v>Ahmed L.J., Dhanasekar S., Sagayam K.M., Vijh S., Tyagi V., Singh M., Norta A., "Introduction to neuromorphic computing systems", Neuromorphic Computing Systems for Industry 4.0,2023, DOI: 10.4018/978-1-6684-6596-7.ch001</v>
      </c>
      <c r="Q907" s="11" t="str">
        <f t="shared" si="29"/>
        <v>Ahmed L.J., Dhanasekar S., Sagayam K.M., Vijh S., Tyagi V., Singh M., Norta A., "Introduction to neuromorphic computing systems", Neuromorphic Computing Systems for Industry 4.0,2023, DOI: 10.4018/978-1-6684-6596-7.ch001</v>
      </c>
      <c r="R907" s="32" t="s">
        <v>16060</v>
      </c>
      <c r="S907" s="37" t="e">
        <v>#N/A</v>
      </c>
      <c r="T907" s="11"/>
      <c r="U907" s="8"/>
      <c r="V907" s="8" t="s">
        <v>56</v>
      </c>
      <c r="W907" s="8"/>
      <c r="X907" s="8">
        <v>2023</v>
      </c>
      <c r="Y907" s="8"/>
      <c r="Z907" s="116"/>
      <c r="AA907" s="116"/>
      <c r="AB907" s="116"/>
      <c r="AC907" s="116"/>
      <c r="AD907" s="116"/>
      <c r="AE907" s="116"/>
      <c r="AF907" s="116"/>
      <c r="AG907" s="116"/>
    </row>
    <row r="908" spans="1:33" ht="75" hidden="1" x14ac:dyDescent="0.2">
      <c r="A908" s="7">
        <v>837</v>
      </c>
      <c r="B908" s="11" t="s">
        <v>16092</v>
      </c>
      <c r="C908" s="11" t="s">
        <v>2</v>
      </c>
      <c r="D908" s="13" t="s">
        <v>2169</v>
      </c>
      <c r="E908" s="7" t="s">
        <v>4</v>
      </c>
      <c r="F908" s="7" t="s">
        <v>16055</v>
      </c>
      <c r="G908" s="7"/>
      <c r="H908" s="12"/>
      <c r="I908" s="8"/>
      <c r="J908" s="12"/>
      <c r="K908" s="8" t="s">
        <v>52</v>
      </c>
      <c r="L908" s="7">
        <v>2023</v>
      </c>
      <c r="M908" s="8" t="s">
        <v>6</v>
      </c>
      <c r="N908" s="8" t="s">
        <v>12</v>
      </c>
      <c r="O908" s="7" t="s">
        <v>2170</v>
      </c>
      <c r="P908" s="13" t="str">
        <f t="shared" si="28"/>
        <v>Dhanasekar S., Sagayam K.M., Vijh S., Tyagi V., Norta A., "Neuromorphic computing systems for industry 4.0", Neuromorphic Computing Systems for Industry 4.0,2023, DOI: 10.4018/978-1-6684-6596-7</v>
      </c>
      <c r="Q908" s="11" t="str">
        <f t="shared" si="29"/>
        <v>Dhanasekar S., Sagayam K.M., Vijh S., Tyagi V., Norta A., "Neuromorphic computing systems for industry 4.0", Neuromorphic Computing Systems for Industry 4.0,2023, DOI: 10.4018/978-1-6684-6596-7</v>
      </c>
      <c r="R908" s="32" t="s">
        <v>16093</v>
      </c>
      <c r="S908" s="37" t="e">
        <v>#N/A</v>
      </c>
      <c r="T908" s="11"/>
      <c r="U908" s="8"/>
      <c r="V908" s="8" t="s">
        <v>56</v>
      </c>
      <c r="W908" s="8"/>
      <c r="X908" s="8">
        <v>2023</v>
      </c>
      <c r="Y908" s="8"/>
      <c r="Z908" s="116"/>
      <c r="AA908" s="116"/>
      <c r="AB908" s="116"/>
      <c r="AC908" s="116"/>
      <c r="AD908" s="116"/>
      <c r="AE908" s="116"/>
      <c r="AF908" s="116"/>
      <c r="AG908" s="116"/>
    </row>
    <row r="909" spans="1:33" ht="60" hidden="1" x14ac:dyDescent="0.2">
      <c r="A909" s="7">
        <v>838</v>
      </c>
      <c r="B909" s="11" t="s">
        <v>16092</v>
      </c>
      <c r="C909" s="11" t="s">
        <v>2</v>
      </c>
      <c r="D909" s="13" t="s">
        <v>448</v>
      </c>
      <c r="E909" s="7" t="s">
        <v>4</v>
      </c>
      <c r="F909" s="7" t="s">
        <v>16055</v>
      </c>
      <c r="G909" s="7"/>
      <c r="H909" s="12"/>
      <c r="I909" s="8"/>
      <c r="J909" s="12"/>
      <c r="K909" s="8" t="s">
        <v>52</v>
      </c>
      <c r="L909" s="7">
        <v>2023</v>
      </c>
      <c r="M909" s="8"/>
      <c r="N909" s="8"/>
      <c r="O909" s="7"/>
      <c r="P909" s="13" t="str">
        <f t="shared" si="28"/>
        <v>Dhanasekar S., Sagayam K.M., Vijh S., Tyagi V., Norta A., "Preface", Neuromorphic Computing Systems for Industry 4.0,2023</v>
      </c>
      <c r="Q909" s="11" t="str">
        <f t="shared" si="29"/>
        <v>Dhanasekar S., Sagayam K.M., Vijh S., Tyagi V., Norta A., "Preface", Neuromorphic Computing Systems for Industry 4.0,2023</v>
      </c>
      <c r="R909" s="32" t="s">
        <v>3384</v>
      </c>
      <c r="S909" s="37" t="e">
        <v>#N/A</v>
      </c>
      <c r="T909" s="11"/>
      <c r="U909" s="8"/>
      <c r="V909" s="8" t="s">
        <v>56</v>
      </c>
      <c r="W909" s="8"/>
      <c r="X909" s="8">
        <v>2023</v>
      </c>
      <c r="Y909" s="8"/>
      <c r="Z909" s="116"/>
      <c r="AA909" s="116"/>
      <c r="AB909" s="116"/>
      <c r="AC909" s="116"/>
      <c r="AD909" s="116"/>
      <c r="AE909" s="116"/>
      <c r="AF909" s="116"/>
      <c r="AG909" s="116"/>
    </row>
    <row r="910" spans="1:33" ht="75" hidden="1" x14ac:dyDescent="0.2">
      <c r="A910" s="7">
        <v>839</v>
      </c>
      <c r="B910" s="11" t="s">
        <v>16587</v>
      </c>
      <c r="C910" s="11" t="s">
        <v>2</v>
      </c>
      <c r="D910" s="13" t="s">
        <v>3056</v>
      </c>
      <c r="E910" s="7" t="s">
        <v>4</v>
      </c>
      <c r="F910" s="7" t="s">
        <v>16055</v>
      </c>
      <c r="G910" s="7"/>
      <c r="H910" s="12"/>
      <c r="I910" s="8"/>
      <c r="J910" s="12"/>
      <c r="K910" s="8" t="s">
        <v>52</v>
      </c>
      <c r="L910" s="7">
        <v>2023</v>
      </c>
      <c r="M910" s="8" t="s">
        <v>6</v>
      </c>
      <c r="N910" s="8" t="s">
        <v>12</v>
      </c>
      <c r="O910" s="7" t="s">
        <v>3057</v>
      </c>
      <c r="P910" s="13" t="str">
        <f t="shared" si="28"/>
        <v>Ramesh A., Sivakumar P., Venugopal E., Elngar A., "Energy and performance analysis of robotic applications using artificial neural network", Neuromorphic Computing Systems for Industry 4.0,2023, DOI: 10.4018/978-1-6684-6596-7.ch006</v>
      </c>
      <c r="Q910" s="11" t="str">
        <f t="shared" si="29"/>
        <v>Ramesh A., Sivakumar P., Venugopal E., Elngar A., "Energy and performance analysis of robotic applications using artificial neural network", Neuromorphic Computing Systems for Industry 4.0,2023, DOI: 10.4018/978-1-6684-6596-7.ch006</v>
      </c>
      <c r="R910" s="32" t="s">
        <v>16061</v>
      </c>
      <c r="S910" s="37" t="e">
        <v>#N/A</v>
      </c>
      <c r="T910" s="11"/>
      <c r="U910" s="8"/>
      <c r="V910" s="8" t="s">
        <v>56</v>
      </c>
      <c r="W910" s="8"/>
      <c r="X910" s="8">
        <v>2023</v>
      </c>
      <c r="Y910" s="8"/>
      <c r="Z910" s="116"/>
      <c r="AA910" s="116"/>
      <c r="AB910" s="116"/>
      <c r="AC910" s="116"/>
      <c r="AD910" s="116"/>
      <c r="AE910" s="116"/>
      <c r="AF910" s="116"/>
      <c r="AG910" s="116"/>
    </row>
    <row r="911" spans="1:33" ht="75" hidden="1" x14ac:dyDescent="0.2">
      <c r="A911" s="7">
        <v>840</v>
      </c>
      <c r="B911" s="11" t="s">
        <v>16588</v>
      </c>
      <c r="C911" s="11" t="s">
        <v>2</v>
      </c>
      <c r="D911" s="13" t="s">
        <v>2643</v>
      </c>
      <c r="E911" s="7" t="s">
        <v>4</v>
      </c>
      <c r="F911" s="7" t="s">
        <v>2644</v>
      </c>
      <c r="G911" s="7" t="s">
        <v>6</v>
      </c>
      <c r="H911" s="12">
        <v>1284</v>
      </c>
      <c r="I911" s="8"/>
      <c r="J911" s="12"/>
      <c r="K911" s="8" t="s">
        <v>52</v>
      </c>
      <c r="L911" s="7">
        <v>2023</v>
      </c>
      <c r="M911" s="8" t="s">
        <v>6</v>
      </c>
      <c r="N911" s="8" t="s">
        <v>12</v>
      </c>
      <c r="O911" s="7" t="s">
        <v>2645</v>
      </c>
      <c r="P911" s="13" t="str">
        <f t="shared" si="28"/>
        <v>Ponnuswamy S., Chandrika P., Abdul basheer S., Akila A., Usha G., "Synthesis, characterization, stereochemistry, antibacterial and antioxidant activity of N-chloroacetyl-2,6-diphenylpiperidines", Journal of Molecular Structure, 1284,2023, DOI: 10.1016/j.molstruc.2023.135384</v>
      </c>
      <c r="Q911" s="11" t="str">
        <f t="shared" si="29"/>
        <v>Ponnuswamy S., Chandrika P., Abdul basheer S., Akila A., Usha G., "Synthesis, characterization, stereochemistry, antibacterial and antioxidant activity of N-chloroacetyl-2,6-diphenylpiperidines", Journal of Molecular Structure, 1284,2023, DOI: 10.1016/j.molstruc.2023.135384</v>
      </c>
      <c r="R911" s="32" t="s">
        <v>15456</v>
      </c>
      <c r="S911" s="37" t="s">
        <v>32</v>
      </c>
      <c r="T911" s="11"/>
      <c r="U911" s="8"/>
      <c r="V911" s="8" t="s">
        <v>489</v>
      </c>
      <c r="W911" s="18" t="s">
        <v>265</v>
      </c>
      <c r="X911" s="8">
        <v>2023</v>
      </c>
      <c r="Y911" s="8"/>
      <c r="Z911" s="116"/>
      <c r="AA911" s="116"/>
      <c r="AB911" s="116"/>
      <c r="AC911" s="116"/>
      <c r="AD911" s="116"/>
      <c r="AE911" s="116"/>
      <c r="AF911" s="116"/>
      <c r="AG911" s="116"/>
    </row>
    <row r="912" spans="1:33" ht="75" hidden="1" x14ac:dyDescent="0.2">
      <c r="A912" s="7">
        <v>841</v>
      </c>
      <c r="B912" s="11" t="s">
        <v>16589</v>
      </c>
      <c r="C912" s="11" t="s">
        <v>2</v>
      </c>
      <c r="D912" s="13" t="s">
        <v>2648</v>
      </c>
      <c r="E912" s="7" t="s">
        <v>4</v>
      </c>
      <c r="F912" s="7" t="s">
        <v>1890</v>
      </c>
      <c r="G912" s="7" t="s">
        <v>6</v>
      </c>
      <c r="H912" s="12">
        <v>16</v>
      </c>
      <c r="I912" s="8" t="s">
        <v>8</v>
      </c>
      <c r="J912" s="12">
        <v>3</v>
      </c>
      <c r="K912" s="8" t="s">
        <v>10</v>
      </c>
      <c r="L912" s="7">
        <v>2023</v>
      </c>
      <c r="M912" s="8" t="s">
        <v>6</v>
      </c>
      <c r="N912" s="8" t="s">
        <v>12</v>
      </c>
      <c r="O912" s="7" t="s">
        <v>2649</v>
      </c>
      <c r="P912" s="13" t="str">
        <f t="shared" si="28"/>
        <v>Brindha T., Rathinam R., Dheenadhayalan S., Sunitha M., Gokila V., "ELECTROCHEMICAL AND QUANTUM CHEMICAL EVALUATION ON THE CORROSION PROTECTION EFFICIENCY OF GUM EXUDATES OF Astragalus genus FOR MILD STEEL CORROSION IN HCL MEDIUM", Rasayan Journal of Chemistry, 16, (3),2023, DOI: 10.31788/RJC.2023.1638341</v>
      </c>
      <c r="Q912" s="11" t="str">
        <f t="shared" si="29"/>
        <v>Brindha T., Rathinam R., Dheenadhayalan S., Sunitha M., Gokila V., "ELECTROCHEMICAL AND QUANTUM CHEMICAL EVALUATION ON THE CORROSION PROTECTION EFFICIENCY OF GUM EXUDATES OF Astragalus genus FOR MILD STEEL CORROSION IN HCL MEDIUM", Rasayan Journal of Chemistry, 16, (3),2023, DOI: 10.31788/RJC.2023.1638341</v>
      </c>
      <c r="R912" s="32" t="s">
        <v>15457</v>
      </c>
      <c r="S912" s="37" t="s">
        <v>32</v>
      </c>
      <c r="T912" s="11"/>
      <c r="U912" s="8"/>
      <c r="V912" s="8" t="s">
        <v>489</v>
      </c>
      <c r="W912" s="18" t="s">
        <v>550</v>
      </c>
      <c r="X912" s="8">
        <v>2023</v>
      </c>
      <c r="Y912" s="8"/>
      <c r="Z912" s="116"/>
      <c r="AA912" s="116"/>
      <c r="AB912" s="116"/>
      <c r="AC912" s="116"/>
      <c r="AD912" s="116"/>
      <c r="AE912" s="116"/>
      <c r="AF912" s="116"/>
      <c r="AG912" s="116"/>
    </row>
    <row r="913" spans="1:33" ht="75" hidden="1" x14ac:dyDescent="0.2">
      <c r="A913" s="7">
        <v>842</v>
      </c>
      <c r="B913" s="11" t="s">
        <v>16590</v>
      </c>
      <c r="C913" s="11" t="s">
        <v>2</v>
      </c>
      <c r="D913" s="13" t="s">
        <v>2652</v>
      </c>
      <c r="E913" s="7" t="s">
        <v>4</v>
      </c>
      <c r="F913" s="7" t="s">
        <v>2517</v>
      </c>
      <c r="G913" s="7" t="s">
        <v>6</v>
      </c>
      <c r="H913" s="12">
        <v>47</v>
      </c>
      <c r="I913" s="8" t="s">
        <v>8</v>
      </c>
      <c r="J913" s="12">
        <v>4</v>
      </c>
      <c r="K913" s="8" t="s">
        <v>10</v>
      </c>
      <c r="L913" s="7">
        <v>2023</v>
      </c>
      <c r="M913" s="8" t="s">
        <v>6</v>
      </c>
      <c r="N913" s="8" t="s">
        <v>12</v>
      </c>
      <c r="O913" s="7" t="s">
        <v>2653</v>
      </c>
      <c r="P913" s="13" t="str">
        <f t="shared" si="28"/>
        <v>Ganeshan P., Theja M.S.R., Ramshankar P., Raja K., "Halloysite Nanotubes (HNTs)-Reinforced Natural Rubber (NR)/Ethylene-Propylene-Diene Monomer (EPDM) Composites", Polymer (Korea), 47, (4),2023, DOI: 10.7317/pk.2023.47.4.404</v>
      </c>
      <c r="Q913" s="11" t="str">
        <f t="shared" si="29"/>
        <v>Ganeshan P., Theja M.S.R., Ramshankar P., Raja K., "Halloysite Nanotubes (HNTs)-Reinforced Natural Rubber (NR)/Ethylene-Propylene-Diene Monomer (EPDM) Composites", Polymer (Korea), 47, (4),2023, DOI: 10.7317/pk.2023.47.4.404</v>
      </c>
      <c r="R913" s="32" t="s">
        <v>15458</v>
      </c>
      <c r="S913" s="37" t="s">
        <v>32</v>
      </c>
      <c r="T913" s="11"/>
      <c r="U913" s="8"/>
      <c r="V913" s="8" t="s">
        <v>149</v>
      </c>
      <c r="W913" s="18" t="s">
        <v>483</v>
      </c>
      <c r="X913" s="8">
        <v>2023</v>
      </c>
      <c r="Y913" s="8"/>
      <c r="Z913" s="116"/>
      <c r="AA913" s="116"/>
      <c r="AB913" s="116"/>
      <c r="AC913" s="116"/>
      <c r="AD913" s="116"/>
      <c r="AE913" s="116"/>
      <c r="AF913" s="116"/>
      <c r="AG913" s="116"/>
    </row>
    <row r="914" spans="1:33" ht="75" hidden="1" x14ac:dyDescent="0.2">
      <c r="A914" s="7">
        <v>843</v>
      </c>
      <c r="B914" s="11" t="s">
        <v>16591</v>
      </c>
      <c r="C914" s="11" t="s">
        <v>2</v>
      </c>
      <c r="D914" s="13" t="s">
        <v>2656</v>
      </c>
      <c r="E914" s="7" t="s">
        <v>4</v>
      </c>
      <c r="F914" s="7" t="s">
        <v>2657</v>
      </c>
      <c r="G914" s="7" t="s">
        <v>6</v>
      </c>
      <c r="H914" s="12">
        <v>35</v>
      </c>
      <c r="I914" s="8"/>
      <c r="J914" s="12"/>
      <c r="K914" s="8" t="s">
        <v>52</v>
      </c>
      <c r="L914" s="7">
        <v>2023</v>
      </c>
      <c r="M914" s="8" t="s">
        <v>6</v>
      </c>
      <c r="N914" s="8" t="s">
        <v>12</v>
      </c>
      <c r="O914" s="7" t="s">
        <v>2658</v>
      </c>
      <c r="P914" s="13" t="str">
        <f t="shared" si="28"/>
        <v>Vigneshwaran S., Premkumar H., Naveen C., Muthuvinayagam M., Selvakumar B., Arunachalam S., "A versatile nature of effective photocatalytic activity for degradation of the organic pollutant Rhodamine-B dye by PVA/ZnO/CuO nanocomposite", Nano-Structures and Nano-Objects, 35,2023, DOI: 10.1016/j.nanoso.2023.101029</v>
      </c>
      <c r="Q914" s="11" t="str">
        <f t="shared" si="29"/>
        <v>Vigneshwaran S., Premkumar H., Naveen C., Muthuvinayagam M., Selvakumar B., Arunachalam S., "A versatile nature of effective photocatalytic activity for degradation of the organic pollutant Rhodamine-B dye by PVA/ZnO/CuO nanocomposite", Nano-Structures and Nano-Objects, 35,2023, DOI: 10.1016/j.nanoso.2023.101029</v>
      </c>
      <c r="R914" s="32" t="s">
        <v>15459</v>
      </c>
      <c r="S914" s="37" t="s">
        <v>32</v>
      </c>
      <c r="T914" s="11"/>
      <c r="U914" s="8"/>
      <c r="V914" s="8" t="s">
        <v>1509</v>
      </c>
      <c r="W914" s="18" t="s">
        <v>2237</v>
      </c>
      <c r="X914" s="8">
        <v>2023</v>
      </c>
      <c r="Y914" s="8"/>
      <c r="Z914" s="116"/>
      <c r="AA914" s="116"/>
      <c r="AB914" s="116"/>
      <c r="AC914" s="116"/>
      <c r="AD914" s="116"/>
      <c r="AE914" s="116"/>
      <c r="AF914" s="116"/>
      <c r="AG914" s="116"/>
    </row>
    <row r="915" spans="1:33" ht="75" hidden="1" x14ac:dyDescent="0.2">
      <c r="A915" s="7">
        <v>844</v>
      </c>
      <c r="B915" s="11" t="s">
        <v>16176</v>
      </c>
      <c r="C915" s="11" t="s">
        <v>2</v>
      </c>
      <c r="D915" s="13" t="s">
        <v>2661</v>
      </c>
      <c r="E915" s="7" t="s">
        <v>4</v>
      </c>
      <c r="F915" s="7" t="s">
        <v>229</v>
      </c>
      <c r="G915" s="7" t="s">
        <v>6</v>
      </c>
      <c r="H915" s="12">
        <v>3</v>
      </c>
      <c r="I915" s="8" t="s">
        <v>8</v>
      </c>
      <c r="J915" s="12">
        <v>3</v>
      </c>
      <c r="K915" s="8" t="s">
        <v>10</v>
      </c>
      <c r="L915" s="7">
        <v>2023</v>
      </c>
      <c r="M915" s="8" t="s">
        <v>6</v>
      </c>
      <c r="N915" s="8" t="s">
        <v>12</v>
      </c>
      <c r="O915" s="7" t="s">
        <v>2662</v>
      </c>
      <c r="P915" s="13" t="str">
        <f t="shared" si="28"/>
        <v>Anandaraj A., Alphonse P.J.A., "Enhancing Epileptic Seizure Prediction with Machine Learning and EEG Analysis", Journal of Machine and Computing, 3, (3),2023, DOI: 10.53759/7669/jmc202303017</v>
      </c>
      <c r="Q915" s="11" t="str">
        <f t="shared" si="29"/>
        <v>Anandaraj A., Alphonse P.J.A., "Enhancing Epileptic Seizure Prediction with Machine Learning and EEG Analysis", Journal of Machine and Computing, 3, (3),2023, DOI: 10.53759/7669/jmc202303017</v>
      </c>
      <c r="R915" s="32" t="s">
        <v>15460</v>
      </c>
      <c r="S915" s="37" t="s">
        <v>32</v>
      </c>
      <c r="T915" s="11"/>
      <c r="U915" s="8"/>
      <c r="V915" s="8" t="s">
        <v>80</v>
      </c>
      <c r="W915" s="18" t="s">
        <v>701</v>
      </c>
      <c r="X915" s="8">
        <v>2023</v>
      </c>
      <c r="Y915" s="8"/>
      <c r="Z915" s="116"/>
      <c r="AA915" s="116"/>
      <c r="AB915" s="116"/>
      <c r="AC915" s="116"/>
      <c r="AD915" s="116"/>
      <c r="AE915" s="116"/>
      <c r="AF915" s="116"/>
      <c r="AG915" s="116"/>
    </row>
    <row r="916" spans="1:33" ht="75" hidden="1" x14ac:dyDescent="0.2">
      <c r="A916" s="7">
        <v>845</v>
      </c>
      <c r="B916" s="11" t="s">
        <v>16592</v>
      </c>
      <c r="C916" s="11" t="s">
        <v>2</v>
      </c>
      <c r="D916" s="13" t="s">
        <v>2665</v>
      </c>
      <c r="E916" s="7" t="s">
        <v>4</v>
      </c>
      <c r="F916" s="7" t="s">
        <v>662</v>
      </c>
      <c r="G916" s="7" t="s">
        <v>6</v>
      </c>
      <c r="H916" s="12">
        <v>7</v>
      </c>
      <c r="I916" s="8" t="s">
        <v>8</v>
      </c>
      <c r="J916" s="12">
        <v>7</v>
      </c>
      <c r="K916" s="8" t="s">
        <v>10</v>
      </c>
      <c r="L916" s="7">
        <v>2023</v>
      </c>
      <c r="M916" s="8" t="s">
        <v>6</v>
      </c>
      <c r="N916" s="8" t="s">
        <v>12</v>
      </c>
      <c r="O916" s="7" t="s">
        <v>2666</v>
      </c>
      <c r="P916" s="13" t="str">
        <f t="shared" si="28"/>
        <v>Umapathy K., Palanivelu B., Leiva V., Dhandapani P.B., Castro C., "On Fuzzy and Crisp Solutions of a Novel Fractional Pandemic Model", Fractal and Fractional, 7, (7),2023, DOI: 10.3390/fractalfract7070528</v>
      </c>
      <c r="Q916" s="11" t="str">
        <f t="shared" si="29"/>
        <v>Umapathy K., Palanivelu B., Leiva V., Dhandapani P.B., Castro C., "On Fuzzy and Crisp Solutions of a Novel Fractional Pandemic Model", Fractal and Fractional, 7, (7),2023, DOI: 10.3390/fractalfract7070528</v>
      </c>
      <c r="R916" s="32" t="s">
        <v>15461</v>
      </c>
      <c r="S916" s="37" t="s">
        <v>32</v>
      </c>
      <c r="T916" s="11"/>
      <c r="U916" s="8"/>
      <c r="V916" s="8" t="s">
        <v>4871</v>
      </c>
      <c r="W916" s="18" t="s">
        <v>2668</v>
      </c>
      <c r="X916" s="8">
        <v>2023</v>
      </c>
      <c r="Y916" s="8"/>
      <c r="Z916" s="116"/>
      <c r="AA916" s="116"/>
      <c r="AB916" s="116"/>
      <c r="AC916" s="116"/>
      <c r="AD916" s="116"/>
      <c r="AE916" s="116"/>
      <c r="AF916" s="116"/>
      <c r="AG916" s="116"/>
    </row>
    <row r="917" spans="1:33" ht="75" hidden="1" x14ac:dyDescent="0.2">
      <c r="A917" s="7">
        <v>846</v>
      </c>
      <c r="B917" s="11" t="s">
        <v>16593</v>
      </c>
      <c r="C917" s="11" t="s">
        <v>2</v>
      </c>
      <c r="D917" s="13" t="s">
        <v>2670</v>
      </c>
      <c r="E917" s="7" t="s">
        <v>4</v>
      </c>
      <c r="F917" s="7" t="s">
        <v>662</v>
      </c>
      <c r="G917" s="7" t="s">
        <v>6</v>
      </c>
      <c r="H917" s="12">
        <v>7</v>
      </c>
      <c r="I917" s="8" t="s">
        <v>8</v>
      </c>
      <c r="J917" s="12">
        <v>7</v>
      </c>
      <c r="K917" s="8" t="s">
        <v>10</v>
      </c>
      <c r="L917" s="7">
        <v>2023</v>
      </c>
      <c r="M917" s="8" t="s">
        <v>6</v>
      </c>
      <c r="N917" s="8" t="s">
        <v>12</v>
      </c>
      <c r="O917" s="7" t="s">
        <v>2671</v>
      </c>
      <c r="P917" s="13" t="str">
        <f t="shared" si="28"/>
        <v>Chalishajar D., Kasinathan R., Kasinathan R., Sandrasekaran V., "Trajectory Controllability of Clarke Subdifferential-Type Conformable Fractional Stochastic Differential Inclusions with Non-Instantaneous Impulsive Effects and Deviated Arguments", Fractal and Fractional, 7, (7),2023, DOI: 10.3390/fractalfract7070541</v>
      </c>
      <c r="Q917" s="11" t="str">
        <f t="shared" si="29"/>
        <v>Chalishajar D., Kasinathan R., Kasinathan R., Sandrasekaran V., "Trajectory Controllability of Clarke Subdifferential-Type Conformable Fractional Stochastic Differential Inclusions with Non-Instantaneous Impulsive Effects and Deviated Arguments", Fractal and Fractional, 7, (7),2023, DOI: 10.3390/fractalfract7070541</v>
      </c>
      <c r="R917" s="32" t="s">
        <v>15462</v>
      </c>
      <c r="S917" s="37" t="s">
        <v>32</v>
      </c>
      <c r="T917" s="11"/>
      <c r="U917" s="8"/>
      <c r="V917" s="8" t="s">
        <v>4871</v>
      </c>
      <c r="W917" s="18" t="s">
        <v>2673</v>
      </c>
      <c r="X917" s="8">
        <v>2023</v>
      </c>
      <c r="Y917" s="8"/>
      <c r="Z917" s="116"/>
      <c r="AA917" s="116"/>
      <c r="AB917" s="116"/>
      <c r="AC917" s="116"/>
      <c r="AD917" s="116"/>
      <c r="AE917" s="116"/>
      <c r="AF917" s="116"/>
      <c r="AG917" s="116"/>
    </row>
    <row r="918" spans="1:33" ht="75" hidden="1" x14ac:dyDescent="0.2">
      <c r="A918" s="7">
        <v>847</v>
      </c>
      <c r="B918" s="11" t="s">
        <v>16594</v>
      </c>
      <c r="C918" s="11" t="s">
        <v>2</v>
      </c>
      <c r="D918" s="13" t="s">
        <v>2675</v>
      </c>
      <c r="E918" s="7" t="s">
        <v>4</v>
      </c>
      <c r="F918" s="7" t="s">
        <v>1881</v>
      </c>
      <c r="G918" s="7" t="s">
        <v>6</v>
      </c>
      <c r="H918" s="12">
        <v>18</v>
      </c>
      <c r="I918" s="8" t="s">
        <v>8</v>
      </c>
      <c r="J918" s="127">
        <v>45480</v>
      </c>
      <c r="K918" s="8" t="s">
        <v>10</v>
      </c>
      <c r="L918" s="7">
        <v>2023</v>
      </c>
      <c r="M918" s="8" t="s">
        <v>6</v>
      </c>
      <c r="N918" s="8" t="s">
        <v>12</v>
      </c>
      <c r="O918" s="7" t="s">
        <v>2677</v>
      </c>
      <c r="P918" s="13" t="str">
        <f t="shared" si="28"/>
        <v>Balaji S., Kumar S.D., Magarajan U., RameshBabu S., Ganeshkumar S., Sharma S., Abdelmohsen S.A.M., Saha I., Eldin S.M., "Comparative analysis of experimental and numerical investigation on multiple projectile impact of AA5083 friction stir welded targets", PLoS ONE, 18, (45480),2023, DOI: 10.1371/journal.pone.0285254</v>
      </c>
      <c r="Q918" s="11" t="str">
        <f t="shared" si="29"/>
        <v>Balaji S., Kumar S.D., Magarajan U., RameshBabu S., Ganeshkumar S., Sharma S., Abdelmohsen S.A.M., Saha I., Eldin S.M., "Comparative analysis of experimental and numerical investigation on multiple projectile impact of AA5083 friction stir welded targets", PLoS ONE, 18, (45480),2023, DOI: 10.1371/journal.pone.0285254</v>
      </c>
      <c r="R918" s="32" t="s">
        <v>15463</v>
      </c>
      <c r="S918" s="37" t="s">
        <v>32</v>
      </c>
      <c r="T918" s="11"/>
      <c r="U918" s="8"/>
      <c r="V918" s="8" t="s">
        <v>149</v>
      </c>
      <c r="W918" s="18" t="s">
        <v>509</v>
      </c>
      <c r="X918" s="8">
        <v>2023</v>
      </c>
      <c r="Y918" s="8"/>
      <c r="Z918" s="116"/>
      <c r="AA918" s="116"/>
      <c r="AB918" s="116"/>
      <c r="AC918" s="116"/>
      <c r="AD918" s="116"/>
      <c r="AE918" s="116"/>
      <c r="AF918" s="116"/>
      <c r="AG918" s="116"/>
    </row>
    <row r="919" spans="1:33" ht="90" hidden="1" x14ac:dyDescent="0.2">
      <c r="A919" s="7">
        <v>848</v>
      </c>
      <c r="B919" s="11" t="s">
        <v>16094</v>
      </c>
      <c r="C919" s="11" t="s">
        <v>2</v>
      </c>
      <c r="D919" s="13" t="s">
        <v>3385</v>
      </c>
      <c r="E919" s="7" t="s">
        <v>4</v>
      </c>
      <c r="F919" s="7" t="s">
        <v>2739</v>
      </c>
      <c r="G919" s="7" t="s">
        <v>6</v>
      </c>
      <c r="H919" s="12">
        <v>190</v>
      </c>
      <c r="I919" s="8" t="s">
        <v>8</v>
      </c>
      <c r="J919" s="12">
        <v>7</v>
      </c>
      <c r="K919" s="8" t="s">
        <v>10</v>
      </c>
      <c r="L919" s="7">
        <v>2023</v>
      </c>
      <c r="M919" s="8" t="s">
        <v>6</v>
      </c>
      <c r="N919" s="8" t="s">
        <v>12</v>
      </c>
      <c r="O919" s="7" t="s">
        <v>3386</v>
      </c>
      <c r="P919" s="13" t="str">
        <f t="shared" si="28"/>
        <v>Arul V., Sampathkumar N., Kotteeswaran S., Arul P., Aljuwayid A.M., Habila M.A., Govindasamy M., "Correction: Biomass derived nitrogen functionalized carbon nanodots for nanomolar determination of levofloxacin in pharmaceutical and water samples (Microchimica Acta, (2023), 190, 6, (242), 10.1007/s00604-023-05804-0)", Microchimica Acta, 190, (7),2023, DOI: 10.1007/s00604-023-05840-w</v>
      </c>
      <c r="Q919" s="11" t="str">
        <f t="shared" si="29"/>
        <v>Arul V., Sampathkumar N., Kotteeswaran S., Arul P., Aljuwayid A.M., Habila M.A., Govindasamy M., "Correction: Biomass derived nitrogen functionalized carbon nanodots for nanomolar determination of levofloxacin in pharmaceutical and water samples (Microchimica Acta, (2023), 190, 6, (242), 10.1007/s00604-023-05804-0)", Microchimica Acta, 190, (7),2023, DOI: 10.1007/s00604-023-05840-w</v>
      </c>
      <c r="R919" s="32" t="s">
        <v>16095</v>
      </c>
      <c r="S919" s="37" t="e">
        <v>#N/A</v>
      </c>
      <c r="T919" s="11"/>
      <c r="U919" s="8"/>
      <c r="V919" s="8" t="s">
        <v>489</v>
      </c>
      <c r="W919" s="8"/>
      <c r="X919" s="8">
        <v>2023</v>
      </c>
      <c r="Y919" s="8"/>
      <c r="Z919" s="116"/>
      <c r="AA919" s="116"/>
      <c r="AB919" s="116"/>
      <c r="AC919" s="116"/>
      <c r="AD919" s="116"/>
      <c r="AE919" s="116"/>
      <c r="AF919" s="116"/>
      <c r="AG919" s="116"/>
    </row>
    <row r="920" spans="1:33" ht="90" hidden="1" x14ac:dyDescent="0.2">
      <c r="A920" s="7">
        <v>849</v>
      </c>
      <c r="B920" s="11" t="s">
        <v>16595</v>
      </c>
      <c r="C920" s="11" t="s">
        <v>2</v>
      </c>
      <c r="D920" s="13" t="s">
        <v>2685</v>
      </c>
      <c r="E920" s="7" t="s">
        <v>4</v>
      </c>
      <c r="F920" s="7" t="s">
        <v>2686</v>
      </c>
      <c r="G920" s="7" t="s">
        <v>6</v>
      </c>
      <c r="H920" s="12">
        <v>31</v>
      </c>
      <c r="I920" s="8" t="s">
        <v>8</v>
      </c>
      <c r="J920" s="12">
        <v>1</v>
      </c>
      <c r="K920" s="8" t="s">
        <v>10</v>
      </c>
      <c r="L920" s="7">
        <v>2023</v>
      </c>
      <c r="M920" s="8" t="s">
        <v>6</v>
      </c>
      <c r="N920" s="8" t="s">
        <v>12</v>
      </c>
      <c r="O920" s="7" t="s">
        <v>2687</v>
      </c>
      <c r="P920" s="13" t="str">
        <f t="shared" si="28"/>
        <v>Varatharajan A., Ramasamy P., Marappan S., Ananthavadivel D., Govardanan C.S., "Energy efficient data fusion approach using squirrel search optimization and recurrent neural network", Indonesian Journal of Electrical Engineering and Computer Science, 31, (1),2023, DOI: 10.11591/ijeecs.v31.i1.pp480-490</v>
      </c>
      <c r="Q920" s="11" t="str">
        <f t="shared" si="29"/>
        <v>Varatharajan A., Ramasamy P., Marappan S., Ananthavadivel D., Govardanan C.S., "Energy efficient data fusion approach using squirrel search optimization and recurrent neural network", Indonesian Journal of Electrical Engineering and Computer Science, 31, (1),2023, DOI: 10.11591/ijeecs.v31.i1.pp480-490</v>
      </c>
      <c r="R920" s="32" t="s">
        <v>15464</v>
      </c>
      <c r="S920" s="37" t="s">
        <v>32</v>
      </c>
      <c r="T920" s="11"/>
      <c r="U920" s="8"/>
      <c r="V920" s="8" t="s">
        <v>864</v>
      </c>
      <c r="W920" s="18" t="s">
        <v>2689</v>
      </c>
      <c r="X920" s="8">
        <v>2023</v>
      </c>
      <c r="Y920" s="8"/>
      <c r="Z920" s="116"/>
      <c r="AA920" s="116"/>
      <c r="AB920" s="116"/>
      <c r="AC920" s="116"/>
      <c r="AD920" s="116"/>
      <c r="AE920" s="116"/>
      <c r="AF920" s="116"/>
      <c r="AG920" s="116"/>
    </row>
    <row r="921" spans="1:33" ht="75" hidden="1" x14ac:dyDescent="0.2">
      <c r="A921" s="7">
        <v>850</v>
      </c>
      <c r="B921" s="11" t="s">
        <v>16596</v>
      </c>
      <c r="C921" s="11" t="s">
        <v>2</v>
      </c>
      <c r="D921" s="13" t="s">
        <v>2691</v>
      </c>
      <c r="E921" s="7" t="s">
        <v>4</v>
      </c>
      <c r="F921" s="7" t="s">
        <v>2692</v>
      </c>
      <c r="G921" s="7" t="s">
        <v>6</v>
      </c>
      <c r="H921" s="12">
        <v>31</v>
      </c>
      <c r="I921" s="8" t="s">
        <v>8</v>
      </c>
      <c r="J921" s="12">
        <v>7</v>
      </c>
      <c r="K921" s="8" t="s">
        <v>10</v>
      </c>
      <c r="L921" s="7">
        <v>2023</v>
      </c>
      <c r="M921" s="8" t="s">
        <v>6</v>
      </c>
      <c r="N921" s="8" t="s">
        <v>12</v>
      </c>
      <c r="O921" s="7" t="s">
        <v>2693</v>
      </c>
      <c r="P921" s="13" t="str">
        <f t="shared" si="28"/>
        <v>Anbarasu P., Suresh Kumar R., "Performance analysis of polycrystalline floating photovoltaic array: The concept and prototype development for irrigation purpose", Progress in Photovoltaics: Research and Applications, 31, (7),2023, DOI: 10.1002/pip.3681</v>
      </c>
      <c r="Q921" s="11" t="str">
        <f t="shared" si="29"/>
        <v>Anbarasu P., Suresh Kumar R., "Performance analysis of polycrystalline floating photovoltaic array: The concept and prototype development for irrigation purpose", Progress in Photovoltaics: Research and Applications, 31, (7),2023, DOI: 10.1002/pip.3681</v>
      </c>
      <c r="R921" s="32" t="s">
        <v>15465</v>
      </c>
      <c r="S921" s="37" t="s">
        <v>32</v>
      </c>
      <c r="T921" s="11"/>
      <c r="U921" s="8"/>
      <c r="V921" s="8" t="s">
        <v>128</v>
      </c>
      <c r="W921" s="18" t="s">
        <v>2695</v>
      </c>
      <c r="X921" s="8">
        <v>2023</v>
      </c>
      <c r="Y921" s="8"/>
      <c r="Z921" s="116"/>
      <c r="AA921" s="116"/>
      <c r="AB921" s="116"/>
      <c r="AC921" s="116"/>
      <c r="AD921" s="116"/>
      <c r="AE921" s="116"/>
      <c r="AF921" s="116"/>
      <c r="AG921" s="116"/>
    </row>
    <row r="922" spans="1:33" ht="75" hidden="1" x14ac:dyDescent="0.2">
      <c r="A922" s="7">
        <v>851</v>
      </c>
      <c r="B922" s="11" t="s">
        <v>16597</v>
      </c>
      <c r="C922" s="11" t="s">
        <v>2</v>
      </c>
      <c r="D922" s="13" t="s">
        <v>2697</v>
      </c>
      <c r="E922" s="7" t="s">
        <v>4</v>
      </c>
      <c r="F922" s="7" t="s">
        <v>2698</v>
      </c>
      <c r="G922" s="7" t="s">
        <v>6</v>
      </c>
      <c r="H922" s="12">
        <v>40</v>
      </c>
      <c r="I922" s="8" t="s">
        <v>8</v>
      </c>
      <c r="J922" s="12">
        <v>6</v>
      </c>
      <c r="K922" s="8" t="s">
        <v>10</v>
      </c>
      <c r="L922" s="7">
        <v>2023</v>
      </c>
      <c r="M922" s="8" t="s">
        <v>6</v>
      </c>
      <c r="N922" s="8" t="s">
        <v>12</v>
      </c>
      <c r="O922" s="7" t="s">
        <v>2699</v>
      </c>
      <c r="P922" s="13" t="str">
        <f t="shared" si="28"/>
        <v>Menaha R., Jayanthi V., "Heuristics-based sequence labelling model for finding educational domain acronym expansions", Expert Systems, 40, (6),2023, DOI: 10.1111/exsy.13216</v>
      </c>
      <c r="Q922" s="11" t="str">
        <f t="shared" si="29"/>
        <v>Menaha R., Jayanthi V., "Heuristics-based sequence labelling model for finding educational domain acronym expansions", Expert Systems, 40, (6),2023, DOI: 10.1111/exsy.13216</v>
      </c>
      <c r="R922" s="32" t="s">
        <v>15466</v>
      </c>
      <c r="S922" s="37" t="s">
        <v>32</v>
      </c>
      <c r="T922" s="11"/>
      <c r="U922" s="8"/>
      <c r="V922" s="8" t="s">
        <v>864</v>
      </c>
      <c r="W922" s="18" t="s">
        <v>2187</v>
      </c>
      <c r="X922" s="8">
        <v>2023</v>
      </c>
      <c r="Y922" s="8"/>
      <c r="Z922" s="116"/>
      <c r="AA922" s="116"/>
      <c r="AB922" s="116"/>
      <c r="AC922" s="116"/>
      <c r="AD922" s="116"/>
      <c r="AE922" s="116"/>
      <c r="AF922" s="116"/>
      <c r="AG922" s="116"/>
    </row>
    <row r="923" spans="1:33" ht="75" hidden="1" x14ac:dyDescent="0.2">
      <c r="A923" s="7">
        <v>852</v>
      </c>
      <c r="B923" s="11" t="s">
        <v>16598</v>
      </c>
      <c r="C923" s="11" t="s">
        <v>2</v>
      </c>
      <c r="D923" s="13" t="s">
        <v>3405</v>
      </c>
      <c r="E923" s="7" t="s">
        <v>4</v>
      </c>
      <c r="F923" s="7" t="s">
        <v>486</v>
      </c>
      <c r="G923" s="7" t="s">
        <v>6</v>
      </c>
      <c r="H923" s="12">
        <v>2782</v>
      </c>
      <c r="I923" s="8"/>
      <c r="J923" s="12"/>
      <c r="K923" s="8" t="s">
        <v>52</v>
      </c>
      <c r="L923" s="7">
        <v>2023</v>
      </c>
      <c r="M923" s="8" t="s">
        <v>6</v>
      </c>
      <c r="N923" s="8" t="s">
        <v>12</v>
      </c>
      <c r="O923" s="7" t="s">
        <v>3406</v>
      </c>
      <c r="P923" s="13" t="str">
        <f t="shared" si="28"/>
        <v>Sindhu C., Singh S., Kumar G., Parveen H.S., Saradha S., "Linguistics oriented spammed review detection and analysis of spammer behavioral methods", AIP Conference Proceedings, 2782,2023, DOI: 10.1063/5.0154935</v>
      </c>
      <c r="Q923" s="11" t="str">
        <f t="shared" si="29"/>
        <v>Sindhu C., Singh S., Kumar G., Parveen H.S., Saradha S., "Linguistics oriented spammed review detection and analysis of spammer behavioral methods", AIP Conference Proceedings, 2782,2023, DOI: 10.1063/5.0154935</v>
      </c>
      <c r="R923" s="32" t="s">
        <v>15607</v>
      </c>
      <c r="S923" s="37" t="e">
        <v>#N/A</v>
      </c>
      <c r="T923" s="11"/>
      <c r="U923" s="8"/>
      <c r="V923" s="8" t="s">
        <v>80</v>
      </c>
      <c r="W923" s="8"/>
      <c r="X923" s="8">
        <v>2023</v>
      </c>
      <c r="Y923" s="8"/>
      <c r="Z923" s="116"/>
      <c r="AA923" s="116"/>
      <c r="AB923" s="116"/>
      <c r="AC923" s="116"/>
      <c r="AD923" s="116"/>
      <c r="AE923" s="116"/>
      <c r="AF923" s="116"/>
      <c r="AG923" s="116"/>
    </row>
    <row r="924" spans="1:33" ht="75" hidden="1" x14ac:dyDescent="0.2">
      <c r="A924" s="7">
        <v>853</v>
      </c>
      <c r="B924" s="11" t="s">
        <v>16599</v>
      </c>
      <c r="C924" s="11" t="s">
        <v>2</v>
      </c>
      <c r="D924" s="13" t="s">
        <v>2706</v>
      </c>
      <c r="E924" s="7" t="s">
        <v>4</v>
      </c>
      <c r="F924" s="7" t="s">
        <v>1359</v>
      </c>
      <c r="G924" s="7" t="s">
        <v>6</v>
      </c>
      <c r="H924" s="12">
        <v>44</v>
      </c>
      <c r="I924" s="8" t="s">
        <v>8</v>
      </c>
      <c r="J924" s="12">
        <v>6</v>
      </c>
      <c r="K924" s="8" t="s">
        <v>10</v>
      </c>
      <c r="L924" s="7">
        <v>2023</v>
      </c>
      <c r="M924" s="8" t="s">
        <v>6</v>
      </c>
      <c r="N924" s="8" t="s">
        <v>12</v>
      </c>
      <c r="O924" s="7" t="s">
        <v>2707</v>
      </c>
      <c r="P924" s="13" t="str">
        <f t="shared" si="28"/>
        <v>Sivaranjani S., Vivek C., "Reliable hybrid deep learning technique for an effective spectrum sensing in cognitive radio", Journal of Intelligent and Fuzzy Systems, 44, (6),2023, DOI: 10.3233/JIFS-224376</v>
      </c>
      <c r="Q924" s="11" t="str">
        <f t="shared" si="29"/>
        <v>Sivaranjani S., Vivek C., "Reliable hybrid deep learning technique for an effective spectrum sensing in cognitive radio", Journal of Intelligent and Fuzzy Systems, 44, (6),2023, DOI: 10.3233/JIFS-224376</v>
      </c>
      <c r="R924" s="32" t="s">
        <v>15467</v>
      </c>
      <c r="S924" s="37" t="s">
        <v>32</v>
      </c>
      <c r="T924" s="11"/>
      <c r="U924" s="8"/>
      <c r="V924" s="8" t="s">
        <v>570</v>
      </c>
      <c r="W924" s="18" t="s">
        <v>2709</v>
      </c>
      <c r="X924" s="8">
        <v>2023</v>
      </c>
      <c r="Y924" s="8"/>
      <c r="Z924" s="116"/>
      <c r="AA924" s="116"/>
      <c r="AB924" s="116"/>
      <c r="AC924" s="116"/>
      <c r="AD924" s="116"/>
      <c r="AE924" s="116"/>
      <c r="AF924" s="116"/>
      <c r="AG924" s="116"/>
    </row>
    <row r="925" spans="1:33" ht="75" hidden="1" x14ac:dyDescent="0.2">
      <c r="A925" s="7">
        <v>854</v>
      </c>
      <c r="B925" s="11" t="s">
        <v>16600</v>
      </c>
      <c r="C925" s="11" t="s">
        <v>2</v>
      </c>
      <c r="D925" s="13" t="s">
        <v>2711</v>
      </c>
      <c r="E925" s="7" t="s">
        <v>4</v>
      </c>
      <c r="F925" s="7" t="s">
        <v>613</v>
      </c>
      <c r="G925" s="7" t="s">
        <v>6</v>
      </c>
      <c r="H925" s="12">
        <v>15</v>
      </c>
      <c r="I925" s="8" t="s">
        <v>8</v>
      </c>
      <c r="J925" s="12">
        <v>12</v>
      </c>
      <c r="K925" s="8" t="s">
        <v>10</v>
      </c>
      <c r="L925" s="7">
        <v>2023</v>
      </c>
      <c r="M925" s="8" t="s">
        <v>6</v>
      </c>
      <c r="N925" s="8" t="s">
        <v>12</v>
      </c>
      <c r="O925" s="7" t="s">
        <v>2712</v>
      </c>
      <c r="P925" s="13" t="str">
        <f t="shared" si="28"/>
        <v>Aljafari B., Devarajan G., Subramani S., Vairavasundaram S., "Intelligent RBF-Fuzzy Controller Based Non-Isolated DC-DC Multi-Port Converter for Renewable Energy Applications", Sustainability (Switzerland), 15, (12),2023, DOI: 10.3390/su15129425</v>
      </c>
      <c r="Q925" s="11" t="str">
        <f t="shared" si="29"/>
        <v>Aljafari B., Devarajan G., Subramani S., Vairavasundaram S., "Intelligent RBF-Fuzzy Controller Based Non-Isolated DC-DC Multi-Port Converter for Renewable Energy Applications", Sustainability (Switzerland), 15, (12),2023, DOI: 10.3390/su15129425</v>
      </c>
      <c r="R925" s="32" t="s">
        <v>15468</v>
      </c>
      <c r="S925" s="37" t="s">
        <v>32</v>
      </c>
      <c r="T925" s="11"/>
      <c r="U925" s="8"/>
      <c r="V925" s="8" t="s">
        <v>128</v>
      </c>
      <c r="W925" s="18" t="s">
        <v>544</v>
      </c>
      <c r="X925" s="8">
        <v>2023</v>
      </c>
      <c r="Y925" s="8"/>
      <c r="Z925" s="116"/>
      <c r="AA925" s="116"/>
      <c r="AB925" s="116"/>
      <c r="AC925" s="116"/>
      <c r="AD925" s="116"/>
      <c r="AE925" s="116"/>
      <c r="AF925" s="116"/>
      <c r="AG925" s="116"/>
    </row>
    <row r="926" spans="1:33" ht="75" hidden="1" x14ac:dyDescent="0.2">
      <c r="A926" s="7">
        <v>855</v>
      </c>
      <c r="B926" s="11" t="s">
        <v>16096</v>
      </c>
      <c r="C926" s="11" t="s">
        <v>2</v>
      </c>
      <c r="D926" s="13" t="s">
        <v>2569</v>
      </c>
      <c r="E926" s="7" t="s">
        <v>4</v>
      </c>
      <c r="F926" s="7" t="s">
        <v>111</v>
      </c>
      <c r="G926" s="7" t="s">
        <v>6</v>
      </c>
      <c r="H926" s="12">
        <v>35</v>
      </c>
      <c r="I926" s="8" t="s">
        <v>8</v>
      </c>
      <c r="J926" s="12">
        <v>6</v>
      </c>
      <c r="K926" s="8" t="s">
        <v>10</v>
      </c>
      <c r="L926" s="7">
        <v>2023</v>
      </c>
      <c r="M926" s="8" t="s">
        <v>6</v>
      </c>
      <c r="N926" s="8" t="s">
        <v>12</v>
      </c>
      <c r="O926" s="7" t="s">
        <v>2570</v>
      </c>
      <c r="P926" s="13" t="str">
        <f t="shared" si="28"/>
        <v>Rathinam R., Brindha T., Dheenadhayalan S., Sunitha M., "Removal of Colours in Textile Wastewater by Electrochemical Methods: A Review", Asian Journal of Chemistry, 35, (6),2023, DOI: 10.14233/ajchem.2023.27472</v>
      </c>
      <c r="Q926" s="11" t="str">
        <f t="shared" si="29"/>
        <v>Rathinam R., Brindha T., Dheenadhayalan S., Sunitha M., "Removal of Colours in Textile Wastewater by Electrochemical Methods: A Review", Asian Journal of Chemistry, 35, (6),2023, DOI: 10.14233/ajchem.2023.27472</v>
      </c>
      <c r="R926" s="32" t="s">
        <v>16097</v>
      </c>
      <c r="S926" s="37" t="e">
        <v>#N/A</v>
      </c>
      <c r="T926" s="11"/>
      <c r="U926" s="8"/>
      <c r="V926" s="8" t="s">
        <v>489</v>
      </c>
      <c r="W926" s="8"/>
      <c r="X926" s="8">
        <v>2023</v>
      </c>
      <c r="Y926" s="8"/>
      <c r="Z926" s="116"/>
      <c r="AA926" s="116"/>
      <c r="AB926" s="116"/>
      <c r="AC926" s="116"/>
      <c r="AD926" s="116"/>
      <c r="AE926" s="116"/>
      <c r="AF926" s="116"/>
      <c r="AG926" s="116"/>
    </row>
    <row r="927" spans="1:33" ht="75" hidden="1" x14ac:dyDescent="0.2">
      <c r="A927" s="7">
        <v>856</v>
      </c>
      <c r="B927" s="11" t="s">
        <v>16601</v>
      </c>
      <c r="C927" s="11" t="s">
        <v>2</v>
      </c>
      <c r="D927" s="13" t="s">
        <v>2719</v>
      </c>
      <c r="E927" s="7" t="s">
        <v>4</v>
      </c>
      <c r="F927" s="7" t="s">
        <v>613</v>
      </c>
      <c r="G927" s="7" t="s">
        <v>6</v>
      </c>
      <c r="H927" s="12">
        <v>15</v>
      </c>
      <c r="I927" s="8" t="s">
        <v>8</v>
      </c>
      <c r="J927" s="12">
        <v>12</v>
      </c>
      <c r="K927" s="8" t="s">
        <v>10</v>
      </c>
      <c r="L927" s="7">
        <v>2023</v>
      </c>
      <c r="M927" s="8" t="s">
        <v>6</v>
      </c>
      <c r="N927" s="8" t="s">
        <v>12</v>
      </c>
      <c r="O927" s="7" t="s">
        <v>2720</v>
      </c>
      <c r="P927" s="13" t="str">
        <f t="shared" si="28"/>
        <v>Sharma A., Kumar D., Kumar A., Faisal N., Kumar N., Pandey S., Hasnain S.M.M., Al-Hazani T.M., AlKahtane A.A., Alkahtani S., Chatterjee R., "Designing, Modeling, and Fabrication of a Novel Solar-Concentrating Spittoon against COVID-19 for Antibacterial Sustainable Atmosphere", Sustainability (Switzerland), 15, (12),2023, DOI: 10.3390/su15129286</v>
      </c>
      <c r="Q927" s="11" t="str">
        <f t="shared" si="29"/>
        <v>Sharma A., Kumar D., Kumar A., Faisal N., Kumar N., Pandey S., Hasnain S.M.M., Al-Hazani T.M., AlKahtane A.A., Alkahtani S., Chatterjee R., "Designing, Modeling, and Fabrication of a Novel Solar-Concentrating Spittoon against COVID-19 for Antibacterial Sustainable Atmosphere", Sustainability (Switzerland), 15, (12),2023, DOI: 10.3390/su15129286</v>
      </c>
      <c r="R927" s="32" t="s">
        <v>15469</v>
      </c>
      <c r="S927" s="37" t="s">
        <v>32</v>
      </c>
      <c r="T927" s="11"/>
      <c r="U927" s="8"/>
      <c r="V927" s="8" t="s">
        <v>149</v>
      </c>
      <c r="W927" s="18" t="s">
        <v>2176</v>
      </c>
      <c r="X927" s="8">
        <v>2023</v>
      </c>
      <c r="Y927" s="8"/>
      <c r="Z927" s="116"/>
      <c r="AA927" s="116"/>
      <c r="AB927" s="116"/>
      <c r="AC927" s="116"/>
      <c r="AD927" s="116"/>
      <c r="AE927" s="116"/>
      <c r="AF927" s="116"/>
      <c r="AG927" s="116"/>
    </row>
    <row r="928" spans="1:33" ht="75" hidden="1" x14ac:dyDescent="0.2">
      <c r="A928" s="7">
        <v>857</v>
      </c>
      <c r="B928" s="11" t="s">
        <v>16602</v>
      </c>
      <c r="C928" s="11" t="s">
        <v>2</v>
      </c>
      <c r="D928" s="13" t="s">
        <v>2723</v>
      </c>
      <c r="E928" s="7" t="s">
        <v>4</v>
      </c>
      <c r="F928" s="7" t="s">
        <v>2724</v>
      </c>
      <c r="G928" s="7" t="s">
        <v>6</v>
      </c>
      <c r="H928" s="12">
        <v>28</v>
      </c>
      <c r="I928" s="8" t="s">
        <v>8</v>
      </c>
      <c r="J928" s="12">
        <v>6</v>
      </c>
      <c r="K928" s="8" t="s">
        <v>10</v>
      </c>
      <c r="L928" s="7">
        <v>2023</v>
      </c>
      <c r="M928" s="8" t="s">
        <v>6</v>
      </c>
      <c r="N928" s="8" t="s">
        <v>12</v>
      </c>
      <c r="O928" s="7" t="s">
        <v>2725</v>
      </c>
      <c r="P928" s="13" t="str">
        <f t="shared" si="28"/>
        <v>Murugadoss P.R., Ambalarajan V., Sivakumar V., Dhandapani P.B., Baleanu D., "Analysis of Dengue Transmission Dynamic Model by Stability and Hopf Bifurcation with Two-Time Delays", Frontiers in Bioscience - Landmark, 28, (6),2023, DOI: 10.31083/j.fbl2806117</v>
      </c>
      <c r="Q928" s="11" t="str">
        <f t="shared" si="29"/>
        <v>Murugadoss P.R., Ambalarajan V., Sivakumar V., Dhandapani P.B., Baleanu D., "Analysis of Dengue Transmission Dynamic Model by Stability and Hopf Bifurcation with Two-Time Delays", Frontiers in Bioscience - Landmark, 28, (6),2023, DOI: 10.31083/j.fbl2806117</v>
      </c>
      <c r="R928" s="32" t="s">
        <v>15470</v>
      </c>
      <c r="S928" s="37" t="s">
        <v>32</v>
      </c>
      <c r="T928" s="11"/>
      <c r="U928" s="8"/>
      <c r="V928" s="8" t="s">
        <v>4871</v>
      </c>
      <c r="W928" s="18" t="s">
        <v>2668</v>
      </c>
      <c r="X928" s="8">
        <v>2023</v>
      </c>
      <c r="Y928" s="8"/>
      <c r="Z928" s="116"/>
      <c r="AA928" s="116"/>
      <c r="AB928" s="116"/>
      <c r="AC928" s="116"/>
      <c r="AD928" s="116"/>
      <c r="AE928" s="116"/>
      <c r="AF928" s="116"/>
      <c r="AG928" s="116"/>
    </row>
    <row r="929" spans="1:33" ht="75" hidden="1" x14ac:dyDescent="0.2">
      <c r="A929" s="7">
        <v>858</v>
      </c>
      <c r="B929" s="11" t="s">
        <v>14658</v>
      </c>
      <c r="C929" s="11" t="s">
        <v>2</v>
      </c>
      <c r="D929" s="13" t="s">
        <v>2728</v>
      </c>
      <c r="E929" s="7" t="s">
        <v>4</v>
      </c>
      <c r="F929" s="7" t="s">
        <v>2729</v>
      </c>
      <c r="G929" s="7" t="s">
        <v>6</v>
      </c>
      <c r="H929" s="12">
        <v>5</v>
      </c>
      <c r="I929" s="8" t="s">
        <v>8</v>
      </c>
      <c r="J929" s="12">
        <v>2</v>
      </c>
      <c r="K929" s="8" t="s">
        <v>10</v>
      </c>
      <c r="L929" s="7">
        <v>2023</v>
      </c>
      <c r="M929" s="8" t="s">
        <v>6</v>
      </c>
      <c r="N929" s="8" t="s">
        <v>12</v>
      </c>
      <c r="O929" s="7" t="s">
        <v>2730</v>
      </c>
      <c r="P929" s="13" t="str">
        <f t="shared" si="28"/>
        <v>Sangeetha R., Logeshwaran J., Rocher J., Lloret J., "An Improved Agro Deep Learning Model for Detection of Panama Wilts Disease in Banana Leaves", AgriEngineering, 5, (2),2023, DOI: 10.3390/agriengineering5020042</v>
      </c>
      <c r="Q929" s="11" t="str">
        <f t="shared" si="29"/>
        <v>Sangeetha R., Logeshwaran J., Rocher J., Lloret J., "An Improved Agro Deep Learning Model for Detection of Panama Wilts Disease in Banana Leaves", AgriEngineering, 5, (2),2023, DOI: 10.3390/agriengineering5020042</v>
      </c>
      <c r="R929" s="32" t="s">
        <v>14659</v>
      </c>
      <c r="S929" s="37" t="s">
        <v>32</v>
      </c>
      <c r="T929" s="11"/>
      <c r="U929" s="8"/>
      <c r="V929" s="8" t="s">
        <v>56</v>
      </c>
      <c r="W929" s="18" t="s">
        <v>1939</v>
      </c>
      <c r="X929" s="8">
        <v>2023</v>
      </c>
      <c r="Y929" s="8"/>
      <c r="Z929" s="116"/>
      <c r="AA929" s="116"/>
      <c r="AB929" s="116"/>
      <c r="AC929" s="116"/>
      <c r="AD929" s="116"/>
      <c r="AE929" s="116"/>
      <c r="AF929" s="116"/>
      <c r="AG929" s="116"/>
    </row>
    <row r="930" spans="1:33" ht="90" hidden="1" x14ac:dyDescent="0.2">
      <c r="A930" s="7">
        <v>859</v>
      </c>
      <c r="B930" s="11" t="s">
        <v>16603</v>
      </c>
      <c r="C930" s="11" t="s">
        <v>2</v>
      </c>
      <c r="D930" s="13" t="s">
        <v>2733</v>
      </c>
      <c r="E930" s="7" t="s">
        <v>4</v>
      </c>
      <c r="F930" s="7" t="s">
        <v>2734</v>
      </c>
      <c r="G930" s="7" t="s">
        <v>6</v>
      </c>
      <c r="H930" s="12">
        <v>34</v>
      </c>
      <c r="I930" s="8" t="s">
        <v>8</v>
      </c>
      <c r="J930" s="12">
        <v>16</v>
      </c>
      <c r="K930" s="8" t="s">
        <v>10</v>
      </c>
      <c r="L930" s="7">
        <v>2023</v>
      </c>
      <c r="M930" s="8" t="s">
        <v>6</v>
      </c>
      <c r="N930" s="8" t="s">
        <v>12</v>
      </c>
      <c r="O930" s="7" t="s">
        <v>2735</v>
      </c>
      <c r="P930" s="13" t="str">
        <f t="shared" si="28"/>
        <v>Jayamurugan P., Sudhadevi D., Gopala Krishnan V., Deivanayaki S., Mariappan R., Yogeswari B., Ubaidullah M., Pandit B., Sehgal S.S., Gupta M., "Fabrication of solid-state aluminosilicate for ammonia gas detection in ambient temperature", Journal of Materials Science: Materials in Electronics, 34, (16),2023, DOI: 10.1007/s10854-023-10700-7</v>
      </c>
      <c r="Q930" s="11" t="str">
        <f t="shared" si="29"/>
        <v>Jayamurugan P., Sudhadevi D., Gopala Krishnan V., Deivanayaki S., Mariappan R., Yogeswari B., Ubaidullah M., Pandit B., Sehgal S.S., Gupta M., "Fabrication of solid-state aluminosilicate for ammonia gas detection in ambient temperature", Journal of Materials Science: Materials in Electronics, 34, (16),2023, DOI: 10.1007/s10854-023-10700-7</v>
      </c>
      <c r="R930" s="32" t="s">
        <v>15471</v>
      </c>
      <c r="S930" s="37" t="s">
        <v>32</v>
      </c>
      <c r="T930" s="11"/>
      <c r="U930" s="8"/>
      <c r="V930" s="8" t="s">
        <v>1509</v>
      </c>
      <c r="W930" s="18" t="s">
        <v>1510</v>
      </c>
      <c r="X930" s="8">
        <v>2023</v>
      </c>
      <c r="Y930" s="8"/>
      <c r="Z930" s="116"/>
      <c r="AA930" s="116"/>
      <c r="AB930" s="116"/>
      <c r="AC930" s="116"/>
      <c r="AD930" s="116"/>
      <c r="AE930" s="116"/>
      <c r="AF930" s="116"/>
      <c r="AG930" s="116"/>
    </row>
    <row r="931" spans="1:33" ht="90" hidden="1" x14ac:dyDescent="0.2">
      <c r="A931" s="7">
        <v>860</v>
      </c>
      <c r="B931" s="11" t="s">
        <v>16094</v>
      </c>
      <c r="C931" s="11" t="s">
        <v>2</v>
      </c>
      <c r="D931" s="13" t="s">
        <v>2738</v>
      </c>
      <c r="E931" s="7" t="s">
        <v>4</v>
      </c>
      <c r="F931" s="7" t="s">
        <v>2739</v>
      </c>
      <c r="G931" s="7" t="s">
        <v>6</v>
      </c>
      <c r="H931" s="12">
        <v>190</v>
      </c>
      <c r="I931" s="8" t="s">
        <v>8</v>
      </c>
      <c r="J931" s="12">
        <v>6</v>
      </c>
      <c r="K931" s="8" t="s">
        <v>10</v>
      </c>
      <c r="L931" s="7">
        <v>2023</v>
      </c>
      <c r="M931" s="8" t="s">
        <v>6</v>
      </c>
      <c r="N931" s="8" t="s">
        <v>12</v>
      </c>
      <c r="O931" s="7" t="s">
        <v>2740</v>
      </c>
      <c r="P931" s="13" t="str">
        <f t="shared" si="28"/>
        <v>Arul V., Sampathkumar N., Kotteeswaran S., Arul P., Aljuwayid A.M., Habila M.A., Govindasamy M., "Biomass derived nitrogen functionalized carbon nanodots for nanomolar determination of levofloxacin in pharmaceutical and water samples", Microchimica Acta, 190, (6),2023, DOI: 10.1007/s00604-023-05804-0</v>
      </c>
      <c r="Q931" s="11" t="str">
        <f t="shared" si="29"/>
        <v>Arul V., Sampathkumar N., Kotteeswaran S., Arul P., Aljuwayid A.M., Habila M.A., Govindasamy M., "Biomass derived nitrogen functionalized carbon nanodots for nanomolar determination of levofloxacin in pharmaceutical and water samples", Microchimica Acta, 190, (6),2023, DOI: 10.1007/s00604-023-05804-0</v>
      </c>
      <c r="R931" s="32" t="s">
        <v>15472</v>
      </c>
      <c r="S931" s="37" t="s">
        <v>32</v>
      </c>
      <c r="T931" s="11"/>
      <c r="U931" s="8"/>
      <c r="V931" s="8" t="s">
        <v>489</v>
      </c>
      <c r="W931" s="18" t="s">
        <v>2742</v>
      </c>
      <c r="X931" s="8">
        <v>2023</v>
      </c>
      <c r="Y931" s="8"/>
      <c r="Z931" s="116"/>
      <c r="AA931" s="116"/>
      <c r="AB931" s="116"/>
      <c r="AC931" s="116"/>
      <c r="AD931" s="116"/>
      <c r="AE931" s="116"/>
      <c r="AF931" s="116"/>
      <c r="AG931" s="116"/>
    </row>
    <row r="932" spans="1:33" ht="90" hidden="1" x14ac:dyDescent="0.2">
      <c r="A932" s="7">
        <v>861</v>
      </c>
      <c r="B932" s="11" t="s">
        <v>16604</v>
      </c>
      <c r="C932" s="11" t="s">
        <v>2</v>
      </c>
      <c r="D932" s="13" t="s">
        <v>2744</v>
      </c>
      <c r="E932" s="7" t="s">
        <v>4</v>
      </c>
      <c r="F932" s="7" t="s">
        <v>1914</v>
      </c>
      <c r="G932" s="7" t="s">
        <v>6</v>
      </c>
      <c r="H932" s="12">
        <v>48</v>
      </c>
      <c r="I932" s="8" t="s">
        <v>8</v>
      </c>
      <c r="J932" s="12">
        <v>2</v>
      </c>
      <c r="K932" s="8" t="s">
        <v>10</v>
      </c>
      <c r="L932" s="7">
        <v>2023</v>
      </c>
      <c r="M932" s="8" t="s">
        <v>6</v>
      </c>
      <c r="N932" s="8" t="s">
        <v>12</v>
      </c>
      <c r="O932" s="7" t="s">
        <v>2745</v>
      </c>
      <c r="P932" s="13" t="str">
        <f t="shared" si="28"/>
        <v>Raja K., Ganeshan P., Singh B.K., Upadhyay R.K., Ramshankar P., Mohanavel V., "Effect of mol.% of Yttria in Zirconia matrix alongside a comparative study among YSZ, alumina &amp; ZTA ceramics in terms of mechanical and functional properties", Sadhana - Academy Proceedings in Engineering Sciences, 48, (2),2023, DOI: 10.1007/s12046-023-02136-w</v>
      </c>
      <c r="Q932" s="11" t="str">
        <f t="shared" si="29"/>
        <v>Raja K., Ganeshan P., Singh B.K., Upadhyay R.K., Ramshankar P., Mohanavel V., "Effect of mol.% of Yttria in Zirconia matrix alongside a comparative study among YSZ, alumina &amp; ZTA ceramics in terms of mechanical and functional properties", Sadhana - Academy Proceedings in Engineering Sciences, 48, (2),2023, DOI: 10.1007/s12046-023-02136-w</v>
      </c>
      <c r="R932" s="32" t="s">
        <v>15473</v>
      </c>
      <c r="S932" s="37" t="s">
        <v>32</v>
      </c>
      <c r="T932" s="11"/>
      <c r="U932" s="8"/>
      <c r="V932" s="8" t="s">
        <v>149</v>
      </c>
      <c r="W932" s="18" t="s">
        <v>483</v>
      </c>
      <c r="X932" s="8">
        <v>2023</v>
      </c>
      <c r="Y932" s="8"/>
      <c r="Z932" s="116"/>
      <c r="AA932" s="116"/>
      <c r="AB932" s="116"/>
      <c r="AC932" s="116"/>
      <c r="AD932" s="116"/>
      <c r="AE932" s="116"/>
      <c r="AF932" s="116"/>
      <c r="AG932" s="116"/>
    </row>
    <row r="933" spans="1:33" ht="90" hidden="1" x14ac:dyDescent="0.2">
      <c r="A933" s="7">
        <v>862</v>
      </c>
      <c r="B933" s="11" t="s">
        <v>16605</v>
      </c>
      <c r="C933" s="11" t="s">
        <v>2</v>
      </c>
      <c r="D933" s="13" t="s">
        <v>2748</v>
      </c>
      <c r="E933" s="7" t="s">
        <v>4</v>
      </c>
      <c r="F933" s="7" t="s">
        <v>88</v>
      </c>
      <c r="G933" s="7" t="s">
        <v>6</v>
      </c>
      <c r="H933" s="12">
        <v>130</v>
      </c>
      <c r="I933" s="8" t="s">
        <v>8</v>
      </c>
      <c r="J933" s="12">
        <v>4</v>
      </c>
      <c r="K933" s="8" t="s">
        <v>10</v>
      </c>
      <c r="L933" s="7">
        <v>2023</v>
      </c>
      <c r="M933" s="8" t="s">
        <v>6</v>
      </c>
      <c r="N933" s="8" t="s">
        <v>12</v>
      </c>
      <c r="O933" s="7" t="s">
        <v>2749</v>
      </c>
      <c r="P933" s="13" t="str">
        <f t="shared" si="28"/>
        <v>Janakiraman S., Deva Priya M., "A Deep Reinforcement Learning-based DDoS Attack Mitigation Scheme for Securing Big Data in Fog-Assisted Cloud Environment", Wireless Personal Communications, 130, (4),2023, DOI: 10.1007/s11277-023-10407-2</v>
      </c>
      <c r="Q933" s="11" t="str">
        <f t="shared" si="29"/>
        <v>Janakiraman S., Deva Priya M., "A Deep Reinforcement Learning-based DDoS Attack Mitigation Scheme for Securing Big Data in Fog-Assisted Cloud Environment", Wireless Personal Communications, 130, (4),2023, DOI: 10.1007/s11277-023-10407-2</v>
      </c>
      <c r="R933" s="32" t="s">
        <v>15474</v>
      </c>
      <c r="S933" s="37" t="s">
        <v>32</v>
      </c>
      <c r="T933" s="11"/>
      <c r="U933" s="8"/>
      <c r="V933" s="8" t="s">
        <v>80</v>
      </c>
      <c r="W933" s="18" t="s">
        <v>555</v>
      </c>
      <c r="X933" s="8">
        <v>2023</v>
      </c>
      <c r="Y933" s="8"/>
      <c r="Z933" s="116"/>
      <c r="AA933" s="116"/>
      <c r="AB933" s="116"/>
      <c r="AC933" s="116"/>
      <c r="AD933" s="116"/>
      <c r="AE933" s="116"/>
      <c r="AF933" s="116"/>
      <c r="AG933" s="116"/>
    </row>
    <row r="934" spans="1:33" ht="75" hidden="1" x14ac:dyDescent="0.2">
      <c r="A934" s="7">
        <v>863</v>
      </c>
      <c r="B934" s="11" t="s">
        <v>16606</v>
      </c>
      <c r="C934" s="11" t="s">
        <v>2</v>
      </c>
      <c r="D934" s="13" t="s">
        <v>2752</v>
      </c>
      <c r="E934" s="7" t="s">
        <v>4</v>
      </c>
      <c r="F934" s="7" t="s">
        <v>2753</v>
      </c>
      <c r="G934" s="7" t="s">
        <v>6</v>
      </c>
      <c r="H934" s="12">
        <v>162</v>
      </c>
      <c r="I934" s="8"/>
      <c r="J934" s="12"/>
      <c r="K934" s="8" t="s">
        <v>52</v>
      </c>
      <c r="L934" s="7">
        <v>2023</v>
      </c>
      <c r="M934" s="8" t="s">
        <v>6</v>
      </c>
      <c r="N934" s="8" t="s">
        <v>12</v>
      </c>
      <c r="O934" s="7" t="s">
        <v>2754</v>
      </c>
      <c r="P934" s="13" t="str">
        <f t="shared" si="28"/>
        <v>Arul V., Chandrasekaran P., Sivaraman G., Sethuraman M.G., "Biogenic preparation of undoped and heteroatoms doped carbon dots: effect of heteroatoms doping in fluorescence, catalytic ability and multicolour in-vitro bio-imaging applications - A comparative study", Materials Research Bulletin, 162,2023, DOI: 10.1016/j.materresbull.2023.112204</v>
      </c>
      <c r="Q934" s="11" t="str">
        <f t="shared" si="29"/>
        <v>Arul V., Chandrasekaran P., Sivaraman G., Sethuraman M.G., "Biogenic preparation of undoped and heteroatoms doped carbon dots: effect of heteroatoms doping in fluorescence, catalytic ability and multicolour in-vitro bio-imaging applications - A comparative study", Materials Research Bulletin, 162,2023, DOI: 10.1016/j.materresbull.2023.112204</v>
      </c>
      <c r="R934" s="32" t="s">
        <v>15475</v>
      </c>
      <c r="S934" s="37" t="s">
        <v>32</v>
      </c>
      <c r="T934" s="11"/>
      <c r="U934" s="8"/>
      <c r="V934" s="8" t="s">
        <v>489</v>
      </c>
      <c r="W934" s="18" t="s">
        <v>2742</v>
      </c>
      <c r="X934" s="8">
        <v>2023</v>
      </c>
      <c r="Y934" s="8"/>
      <c r="Z934" s="116"/>
      <c r="AA934" s="116"/>
      <c r="AB934" s="116"/>
      <c r="AC934" s="116"/>
      <c r="AD934" s="116"/>
      <c r="AE934" s="116"/>
      <c r="AF934" s="116"/>
      <c r="AG934" s="116"/>
    </row>
    <row r="935" spans="1:33" ht="90" hidden="1" x14ac:dyDescent="0.2">
      <c r="A935" s="7">
        <v>864</v>
      </c>
      <c r="B935" s="11" t="s">
        <v>15476</v>
      </c>
      <c r="C935" s="11" t="s">
        <v>2</v>
      </c>
      <c r="D935" s="13" t="s">
        <v>2756</v>
      </c>
      <c r="E935" s="7" t="s">
        <v>4</v>
      </c>
      <c r="F935" s="7" t="s">
        <v>2757</v>
      </c>
      <c r="G935" s="7" t="s">
        <v>6</v>
      </c>
      <c r="H935" s="12">
        <v>16</v>
      </c>
      <c r="I935" s="8" t="s">
        <v>8</v>
      </c>
      <c r="J935" s="12">
        <v>2</v>
      </c>
      <c r="K935" s="8" t="s">
        <v>10</v>
      </c>
      <c r="L935" s="7">
        <v>2023</v>
      </c>
      <c r="M935" s="8" t="s">
        <v>6</v>
      </c>
      <c r="N935" s="8" t="s">
        <v>12</v>
      </c>
      <c r="O935" s="7" t="s">
        <v>2758</v>
      </c>
      <c r="P935" s="13" t="str">
        <f t="shared" si="28"/>
        <v>Asokan A., "A self-adaptable Manta ray optimized Gabor filter for satellite image enhancement", Earth Science Informatics, 16, (2),2023, DOI: 10.1007/s12145-023-00963-3</v>
      </c>
      <c r="Q935" s="11" t="str">
        <f t="shared" si="29"/>
        <v>Asokan A., "A self-adaptable Manta ray optimized Gabor filter for satellite image enhancement", Earth Science Informatics, 16, (2),2023, DOI: 10.1007/s12145-023-00963-3</v>
      </c>
      <c r="R935" s="32" t="s">
        <v>15477</v>
      </c>
      <c r="S935" s="37" t="s">
        <v>32</v>
      </c>
      <c r="T935" s="11"/>
      <c r="U935" s="8"/>
      <c r="V935" s="8" t="s">
        <v>570</v>
      </c>
      <c r="W935" s="18" t="s">
        <v>265</v>
      </c>
      <c r="X935" s="8">
        <v>2023</v>
      </c>
      <c r="Y935" s="8"/>
      <c r="Z935" s="116"/>
      <c r="AA935" s="116"/>
      <c r="AB935" s="116"/>
      <c r="AC935" s="116"/>
      <c r="AD935" s="116"/>
      <c r="AE935" s="116"/>
      <c r="AF935" s="116"/>
      <c r="AG935" s="116"/>
    </row>
    <row r="936" spans="1:33" ht="75" hidden="1" x14ac:dyDescent="0.2">
      <c r="A936" s="7">
        <v>865</v>
      </c>
      <c r="B936" s="11" t="s">
        <v>16607</v>
      </c>
      <c r="C936" s="11" t="s">
        <v>2</v>
      </c>
      <c r="D936" s="13" t="s">
        <v>2761</v>
      </c>
      <c r="E936" s="7" t="s">
        <v>4</v>
      </c>
      <c r="F936" s="7" t="s">
        <v>2762</v>
      </c>
      <c r="G936" s="7" t="s">
        <v>6</v>
      </c>
      <c r="H936" s="12">
        <v>10</v>
      </c>
      <c r="I936" s="8" t="s">
        <v>8</v>
      </c>
      <c r="J936" s="12">
        <v>2</v>
      </c>
      <c r="K936" s="8" t="s">
        <v>10</v>
      </c>
      <c r="L936" s="7">
        <v>2023</v>
      </c>
      <c r="M936" s="8" t="s">
        <v>6</v>
      </c>
      <c r="N936" s="8" t="s">
        <v>12</v>
      </c>
      <c r="O936" s="7" t="s">
        <v>2763</v>
      </c>
      <c r="P936" s="13" t="str">
        <f t="shared" si="28"/>
        <v>Uma Maheswari K., Balasubramanian K., Ishwarya Niranjana M., Dhanu Aravinth K., Karthik V., Padmanaban V.K., "Smart Multi Verification Based Security System", El-Cezeri Journal of Science and Engineering, 10, (2),2023, DOI: 10.31202/ecjse.1099817</v>
      </c>
      <c r="Q936" s="11" t="str">
        <f t="shared" si="29"/>
        <v>Uma Maheswari K., Balasubramanian K., Ishwarya Niranjana M., Dhanu Aravinth K., Karthik V., Padmanaban V.K., "Smart Multi Verification Based Security System", El-Cezeri Journal of Science and Engineering, 10, (2),2023, DOI: 10.31202/ecjse.1099817</v>
      </c>
      <c r="R936" s="32" t="s">
        <v>15478</v>
      </c>
      <c r="S936" s="37" t="s">
        <v>32</v>
      </c>
      <c r="T936" s="11"/>
      <c r="U936" s="8"/>
      <c r="V936" s="8" t="s">
        <v>56</v>
      </c>
      <c r="W936" s="18" t="s">
        <v>2765</v>
      </c>
      <c r="X936" s="8">
        <v>2023</v>
      </c>
      <c r="Y936" s="8"/>
      <c r="Z936" s="116"/>
      <c r="AA936" s="116"/>
      <c r="AB936" s="116"/>
      <c r="AC936" s="116"/>
      <c r="AD936" s="116"/>
      <c r="AE936" s="116"/>
      <c r="AF936" s="116"/>
      <c r="AG936" s="116"/>
    </row>
    <row r="937" spans="1:33" ht="75" hidden="1" x14ac:dyDescent="0.2">
      <c r="A937" s="7">
        <v>866</v>
      </c>
      <c r="B937" s="11" t="s">
        <v>16608</v>
      </c>
      <c r="C937" s="11" t="s">
        <v>2</v>
      </c>
      <c r="D937" s="13" t="s">
        <v>3395</v>
      </c>
      <c r="E937" s="7" t="s">
        <v>4</v>
      </c>
      <c r="F937" s="7" t="s">
        <v>16062</v>
      </c>
      <c r="G937" s="7"/>
      <c r="H937" s="12"/>
      <c r="I937" s="8"/>
      <c r="J937" s="12"/>
      <c r="K937" s="8" t="s">
        <v>52</v>
      </c>
      <c r="L937" s="7">
        <v>2023</v>
      </c>
      <c r="M937" s="8" t="s">
        <v>6</v>
      </c>
      <c r="N937" s="8" t="s">
        <v>12</v>
      </c>
      <c r="O937" s="7" t="s">
        <v>3396</v>
      </c>
      <c r="P937" s="13" t="str">
        <f t="shared" si="28"/>
        <v>Saravanan M., Ajayan J., Parthasarathy E., Ramkumar V., "Architecture and future trends on next generation networks", Resource Management in Advanced Wireless Mobile Networks,2023, DOI: 10.1002/9781119827603.ch2</v>
      </c>
      <c r="Q937" s="11" t="str">
        <f t="shared" si="29"/>
        <v>Saravanan M., Ajayan J., Parthasarathy E., Ramkumar V., "Architecture and future trends on next generation networks", Resource Management in Advanced Wireless Mobile Networks,2023, DOI: 10.1002/9781119827603.ch2</v>
      </c>
      <c r="R937" s="32" t="s">
        <v>16063</v>
      </c>
      <c r="S937" s="37" t="e">
        <v>#N/A</v>
      </c>
      <c r="T937" s="11"/>
      <c r="U937" s="8"/>
      <c r="V937" s="8" t="s">
        <v>56</v>
      </c>
      <c r="W937" s="8"/>
      <c r="X937" s="8">
        <v>2023</v>
      </c>
      <c r="Y937" s="8"/>
      <c r="Z937" s="116"/>
      <c r="AA937" s="116"/>
      <c r="AB937" s="116"/>
      <c r="AC937" s="116"/>
      <c r="AD937" s="116"/>
      <c r="AE937" s="116"/>
      <c r="AF937" s="116"/>
      <c r="AG937" s="116"/>
    </row>
    <row r="938" spans="1:33" ht="75" hidden="1" x14ac:dyDescent="0.2">
      <c r="A938" s="7">
        <v>867</v>
      </c>
      <c r="B938" s="11" t="s">
        <v>16609</v>
      </c>
      <c r="C938" s="11" t="s">
        <v>2</v>
      </c>
      <c r="D938" s="13" t="s">
        <v>2573</v>
      </c>
      <c r="E938" s="7" t="s">
        <v>4</v>
      </c>
      <c r="F938" s="7" t="s">
        <v>486</v>
      </c>
      <c r="G938" s="7" t="s">
        <v>6</v>
      </c>
      <c r="H938" s="12">
        <v>2718</v>
      </c>
      <c r="I938" s="8"/>
      <c r="J938" s="12"/>
      <c r="K938" s="8" t="s">
        <v>52</v>
      </c>
      <c r="L938" s="7">
        <v>2023</v>
      </c>
      <c r="M938" s="8" t="s">
        <v>6</v>
      </c>
      <c r="N938" s="8" t="s">
        <v>12</v>
      </c>
      <c r="O938" s="7" t="s">
        <v>2574</v>
      </c>
      <c r="P938" s="13" t="str">
        <f t="shared" si="28"/>
        <v>Munusamy K., Ravichandran C., Nisar K.S., Jagatheeshwari R., Valliammal N., "Results on Neutral Integrodifferential System Using Krasnoselskii-Schaefer Theorem with Initial Conditions", AIP Conference Proceedings, 2718,2023, DOI: 10.1063/5.0137023</v>
      </c>
      <c r="Q938" s="11" t="str">
        <f t="shared" si="29"/>
        <v>Munusamy K., Ravichandran C., Nisar K.S., Jagatheeshwari R., Valliammal N., "Results on Neutral Integrodifferential System Using Krasnoselskii-Schaefer Theorem with Initial Conditions", AIP Conference Proceedings, 2718,2023, DOI: 10.1063/5.0137023</v>
      </c>
      <c r="R938" s="32" t="s">
        <v>15608</v>
      </c>
      <c r="S938" s="37" t="e">
        <v>#N/A</v>
      </c>
      <c r="T938" s="11"/>
      <c r="U938" s="8"/>
      <c r="V938" s="8" t="s">
        <v>4871</v>
      </c>
      <c r="W938" s="8"/>
      <c r="X938" s="8">
        <v>2023</v>
      </c>
      <c r="Y938" s="8"/>
      <c r="Z938" s="116"/>
      <c r="AA938" s="116"/>
      <c r="AB938" s="116"/>
      <c r="AC938" s="116"/>
      <c r="AD938" s="116"/>
      <c r="AE938" s="116"/>
      <c r="AF938" s="116"/>
      <c r="AG938" s="116"/>
    </row>
    <row r="939" spans="1:33" ht="75" hidden="1" x14ac:dyDescent="0.2">
      <c r="A939" s="7">
        <v>868</v>
      </c>
      <c r="B939" s="11" t="s">
        <v>16610</v>
      </c>
      <c r="C939" s="11" t="s">
        <v>2</v>
      </c>
      <c r="D939" s="13" t="s">
        <v>2197</v>
      </c>
      <c r="E939" s="7" t="s">
        <v>4</v>
      </c>
      <c r="F939" s="7" t="s">
        <v>16064</v>
      </c>
      <c r="G939" s="7"/>
      <c r="H939" s="12"/>
      <c r="I939" s="8"/>
      <c r="J939" s="12"/>
      <c r="K939" s="8" t="s">
        <v>52</v>
      </c>
      <c r="L939" s="7">
        <v>2023</v>
      </c>
      <c r="M939" s="8" t="s">
        <v>6</v>
      </c>
      <c r="N939" s="8" t="s">
        <v>12</v>
      </c>
      <c r="O939" s="7" t="s">
        <v>2198</v>
      </c>
      <c r="P939" s="13" t="str">
        <f t="shared" si="28"/>
        <v>Naveenkumar P., Mohanram S., Sivaranjani S., Prasanth A., "Enterprise data", Data Fabric Architectures: Web-Driven Applications,2023, DOI: 10.1515/9783111000886-005</v>
      </c>
      <c r="Q939" s="11" t="str">
        <f t="shared" si="29"/>
        <v>Naveenkumar P., Mohanram S., Sivaranjani S., Prasanth A., "Enterprise data", Data Fabric Architectures: Web-Driven Applications,2023, DOI: 10.1515/9783111000886-005</v>
      </c>
      <c r="R939" s="32" t="s">
        <v>16065</v>
      </c>
      <c r="S939" s="37" t="e">
        <v>#N/A</v>
      </c>
      <c r="T939" s="11"/>
      <c r="U939" s="8"/>
      <c r="V939" s="8" t="s">
        <v>128</v>
      </c>
      <c r="W939" s="8"/>
      <c r="X939" s="8">
        <v>2023</v>
      </c>
      <c r="Y939" s="8"/>
      <c r="Z939" s="116"/>
      <c r="AA939" s="116"/>
      <c r="AB939" s="116"/>
      <c r="AC939" s="116"/>
      <c r="AD939" s="116"/>
      <c r="AE939" s="116"/>
      <c r="AF939" s="116"/>
      <c r="AG939" s="116"/>
    </row>
    <row r="940" spans="1:33" ht="75" hidden="1" x14ac:dyDescent="0.2">
      <c r="A940" s="7">
        <v>869</v>
      </c>
      <c r="B940" s="11" t="s">
        <v>16611</v>
      </c>
      <c r="C940" s="11" t="s">
        <v>2</v>
      </c>
      <c r="D940" s="13" t="s">
        <v>3409</v>
      </c>
      <c r="E940" s="7" t="s">
        <v>4</v>
      </c>
      <c r="F940" s="7" t="s">
        <v>486</v>
      </c>
      <c r="G940" s="7" t="s">
        <v>6</v>
      </c>
      <c r="H940" s="12">
        <v>2715</v>
      </c>
      <c r="I940" s="8"/>
      <c r="J940" s="12"/>
      <c r="K940" s="8" t="s">
        <v>52</v>
      </c>
      <c r="L940" s="7">
        <v>2023</v>
      </c>
      <c r="M940" s="8" t="s">
        <v>6</v>
      </c>
      <c r="N940" s="8" t="s">
        <v>12</v>
      </c>
      <c r="O940" s="7" t="s">
        <v>3410</v>
      </c>
      <c r="P940" s="13" t="str">
        <f t="shared" si="28"/>
        <v>Priyadharshini M., Ahamed S.S., Devarajan B., Ahmed J., "Prospects of using artificial neural network techniques for additive manufacturing abetted by patent landscape analysis - A concise review", AIP Conference Proceedings, 2715,2023, DOI: 10.1063/5.0134175</v>
      </c>
      <c r="Q940" s="11" t="str">
        <f t="shared" si="29"/>
        <v>Priyadharshini M., Ahamed S.S., Devarajan B., Ahmed J., "Prospects of using artificial neural network techniques for additive manufacturing abetted by patent landscape analysis - A concise review", AIP Conference Proceedings, 2715,2023, DOI: 10.1063/5.0134175</v>
      </c>
      <c r="R940" s="32" t="s">
        <v>15609</v>
      </c>
      <c r="S940" s="37" t="e">
        <v>#N/A</v>
      </c>
      <c r="T940" s="11"/>
      <c r="U940" s="8"/>
      <c r="V940" s="8" t="s">
        <v>128</v>
      </c>
      <c r="W940" s="8"/>
      <c r="X940" s="8">
        <v>2023</v>
      </c>
      <c r="Y940" s="8"/>
      <c r="Z940" s="116"/>
      <c r="AA940" s="116"/>
      <c r="AB940" s="116"/>
      <c r="AC940" s="116"/>
      <c r="AD940" s="116"/>
      <c r="AE940" s="116"/>
      <c r="AF940" s="116"/>
      <c r="AG940" s="116"/>
    </row>
    <row r="941" spans="1:33" ht="75" hidden="1" x14ac:dyDescent="0.2">
      <c r="A941" s="7">
        <v>870</v>
      </c>
      <c r="B941" s="11" t="s">
        <v>16612</v>
      </c>
      <c r="C941" s="11" t="s">
        <v>2</v>
      </c>
      <c r="D941" s="13" t="s">
        <v>2783</v>
      </c>
      <c r="E941" s="7" t="s">
        <v>4</v>
      </c>
      <c r="F941" s="7" t="s">
        <v>662</v>
      </c>
      <c r="G941" s="7" t="s">
        <v>6</v>
      </c>
      <c r="H941" s="12">
        <v>7</v>
      </c>
      <c r="I941" s="8" t="s">
        <v>8</v>
      </c>
      <c r="J941" s="12">
        <v>5</v>
      </c>
      <c r="K941" s="8" t="s">
        <v>10</v>
      </c>
      <c r="L941" s="7">
        <v>2023</v>
      </c>
      <c r="M941" s="8" t="s">
        <v>6</v>
      </c>
      <c r="N941" s="8" t="s">
        <v>12</v>
      </c>
      <c r="O941" s="7" t="s">
        <v>2784</v>
      </c>
      <c r="P941" s="13" t="str">
        <f t="shared" si="28"/>
        <v>Dhandapani P.B., Leiva V., Martin-Barreiro C., Rangasamy M., "On a Novel Dynamics of a SIVR Model Using a Laplace Adomian Decomposition Based on a Vaccination Strategy", Fractal and Fractional, 7, (5),2023, DOI: 10.3390/fractalfract7050407</v>
      </c>
      <c r="Q941" s="11" t="str">
        <f t="shared" si="29"/>
        <v>Dhandapani P.B., Leiva V., Martin-Barreiro C., Rangasamy M., "On a Novel Dynamics of a SIVR Model Using a Laplace Adomian Decomposition Based on a Vaccination Strategy", Fractal and Fractional, 7, (5),2023, DOI: 10.3390/fractalfract7050407</v>
      </c>
      <c r="R941" s="32" t="s">
        <v>15479</v>
      </c>
      <c r="S941" s="37" t="s">
        <v>32</v>
      </c>
      <c r="T941" s="11"/>
      <c r="U941" s="8"/>
      <c r="V941" s="8" t="s">
        <v>4871</v>
      </c>
      <c r="W941" s="18" t="s">
        <v>2668</v>
      </c>
      <c r="X941" s="8">
        <v>2023</v>
      </c>
      <c r="Y941" s="8"/>
      <c r="Z941" s="116"/>
      <c r="AA941" s="116"/>
      <c r="AB941" s="116"/>
      <c r="AC941" s="116"/>
      <c r="AD941" s="116"/>
      <c r="AE941" s="116"/>
      <c r="AF941" s="116"/>
      <c r="AG941" s="116"/>
    </row>
    <row r="942" spans="1:33" ht="75" hidden="1" x14ac:dyDescent="0.2">
      <c r="A942" s="7">
        <v>871</v>
      </c>
      <c r="B942" s="11" t="s">
        <v>16613</v>
      </c>
      <c r="C942" s="11" t="s">
        <v>2</v>
      </c>
      <c r="D942" s="13" t="s">
        <v>2787</v>
      </c>
      <c r="E942" s="7" t="s">
        <v>4</v>
      </c>
      <c r="F942" s="7" t="s">
        <v>2788</v>
      </c>
      <c r="G942" s="7" t="s">
        <v>6</v>
      </c>
      <c r="H942" s="12">
        <v>11</v>
      </c>
      <c r="I942" s="8" t="s">
        <v>8</v>
      </c>
      <c r="J942" s="12">
        <v>9</v>
      </c>
      <c r="K942" s="8" t="s">
        <v>10</v>
      </c>
      <c r="L942" s="7">
        <v>2023</v>
      </c>
      <c r="M942" s="8" t="s">
        <v>6</v>
      </c>
      <c r="N942" s="8" t="s">
        <v>12</v>
      </c>
      <c r="O942" s="7" t="s">
        <v>2789</v>
      </c>
      <c r="P942" s="13" t="str">
        <f t="shared" si="28"/>
        <v>Shalini M.M., Alessa N., Kandasamy B., Loganathan K., Rangasamy M., "On ν-Level Interval of Fuzzy Set for Fractional Order Neutral Impulsive Stochastic Differential System", Mathematics, 11, (9),2023, DOI: 10.3390/math11091990</v>
      </c>
      <c r="Q942" s="11" t="str">
        <f t="shared" si="29"/>
        <v>Shalini M.M., Alessa N., Kandasamy B., Loganathan K., Rangasamy M., "On ν-Level Interval of Fuzzy Set for Fractional Order Neutral Impulsive Stochastic Differential System", Mathematics, 11, (9),2023, DOI: 10.3390/math11091990</v>
      </c>
      <c r="R942" s="32" t="s">
        <v>15480</v>
      </c>
      <c r="S942" s="37" t="s">
        <v>32</v>
      </c>
      <c r="T942" s="11"/>
      <c r="U942" s="8"/>
      <c r="V942" s="8" t="s">
        <v>4871</v>
      </c>
      <c r="W942" s="18" t="s">
        <v>2791</v>
      </c>
      <c r="X942" s="8">
        <v>2023</v>
      </c>
      <c r="Y942" s="8"/>
      <c r="Z942" s="116"/>
      <c r="AA942" s="116"/>
      <c r="AB942" s="116"/>
      <c r="AC942" s="116"/>
      <c r="AD942" s="116"/>
      <c r="AE942" s="116"/>
      <c r="AF942" s="116"/>
      <c r="AG942" s="116"/>
    </row>
    <row r="943" spans="1:33" ht="75" hidden="1" x14ac:dyDescent="0.2">
      <c r="A943" s="7">
        <v>872</v>
      </c>
      <c r="B943" s="11" t="s">
        <v>16614</v>
      </c>
      <c r="C943" s="11" t="s">
        <v>2</v>
      </c>
      <c r="D943" s="13" t="s">
        <v>2793</v>
      </c>
      <c r="E943" s="7" t="s">
        <v>4</v>
      </c>
      <c r="F943" s="7" t="s">
        <v>2794</v>
      </c>
      <c r="G943" s="7" t="s">
        <v>6</v>
      </c>
      <c r="H943" s="12">
        <v>49</v>
      </c>
      <c r="I943" s="8"/>
      <c r="J943" s="12"/>
      <c r="K943" s="8" t="s">
        <v>52</v>
      </c>
      <c r="L943" s="7">
        <v>2023</v>
      </c>
      <c r="M943" s="8" t="s">
        <v>6</v>
      </c>
      <c r="N943" s="8" t="s">
        <v>12</v>
      </c>
      <c r="O943" s="7" t="s">
        <v>2795</v>
      </c>
      <c r="P943" s="13" t="str">
        <f t="shared" si="28"/>
        <v>Krishnamoorthy N., Thirumalai R., Lenin Sundar M., Anusuya M., Manoj Kumar P., Hemalatha E., Mohan Prasad M., Munjal N., "Assessment of underground water quality and water quality index across the Noyyal River basin of Tirupur District in South India", Urban Climate, 49,2023, DOI: 10.1016/j.uclim.2023.101436</v>
      </c>
      <c r="Q943" s="11" t="str">
        <f t="shared" si="29"/>
        <v>Krishnamoorthy N., Thirumalai R., Lenin Sundar M., Anusuya M., Manoj Kumar P., Hemalatha E., Mohan Prasad M., Munjal N., "Assessment of underground water quality and water quality index across the Noyyal River basin of Tirupur District in South India", Urban Climate, 49,2023, DOI: 10.1016/j.uclim.2023.101436</v>
      </c>
      <c r="R943" s="32" t="s">
        <v>15481</v>
      </c>
      <c r="S943" s="37" t="s">
        <v>32</v>
      </c>
      <c r="T943" s="11"/>
      <c r="U943" s="8"/>
      <c r="V943" s="8" t="s">
        <v>1509</v>
      </c>
      <c r="W943" s="18" t="s">
        <v>514</v>
      </c>
      <c r="X943" s="8">
        <v>2023</v>
      </c>
      <c r="Y943" s="8"/>
      <c r="Z943" s="116"/>
      <c r="AA943" s="116"/>
      <c r="AB943" s="116"/>
      <c r="AC943" s="116"/>
      <c r="AD943" s="116"/>
      <c r="AE943" s="116"/>
      <c r="AF943" s="116"/>
      <c r="AG943" s="116"/>
    </row>
    <row r="944" spans="1:33" ht="90" hidden="1" x14ac:dyDescent="0.2">
      <c r="A944" s="7">
        <v>873</v>
      </c>
      <c r="B944" s="11" t="s">
        <v>16615</v>
      </c>
      <c r="C944" s="11" t="s">
        <v>2</v>
      </c>
      <c r="D944" s="13" t="s">
        <v>2798</v>
      </c>
      <c r="E944" s="7" t="s">
        <v>4</v>
      </c>
      <c r="F944" s="7" t="s">
        <v>2799</v>
      </c>
      <c r="G944" s="7" t="s">
        <v>6</v>
      </c>
      <c r="H944" s="12">
        <v>97</v>
      </c>
      <c r="I944" s="8" t="s">
        <v>8</v>
      </c>
      <c r="J944" s="12">
        <v>5</v>
      </c>
      <c r="K944" s="8" t="s">
        <v>10</v>
      </c>
      <c r="L944" s="7">
        <v>2023</v>
      </c>
      <c r="M944" s="8" t="s">
        <v>6</v>
      </c>
      <c r="N944" s="8" t="s">
        <v>12</v>
      </c>
      <c r="O944" s="7" t="s">
        <v>2800</v>
      </c>
      <c r="P944" s="13" t="str">
        <f t="shared" si="28"/>
        <v>Manivannan M., Saranraj A., Dhas S.A.M.B., Jose M., "Studies on structural and third order nonlinear optical properties of bulk size DAST: an interesting organic single crystal for photonic applications", Indian Journal of Physics, 97, (5),2023, DOI: 10.1007/s12648-022-02527-5</v>
      </c>
      <c r="Q944" s="11" t="str">
        <f t="shared" si="29"/>
        <v>Manivannan M., Saranraj A., Dhas S.A.M.B., Jose M., "Studies on structural and third order nonlinear optical properties of bulk size DAST: an interesting organic single crystal for photonic applications", Indian Journal of Physics, 97, (5),2023, DOI: 10.1007/s12648-022-02527-5</v>
      </c>
      <c r="R944" s="32" t="s">
        <v>15482</v>
      </c>
      <c r="S944" s="37" t="s">
        <v>32</v>
      </c>
      <c r="T944" s="11"/>
      <c r="U944" s="8"/>
      <c r="V944" s="8" t="s">
        <v>1509</v>
      </c>
      <c r="W944" s="18" t="s">
        <v>265</v>
      </c>
      <c r="X944" s="8">
        <v>2023</v>
      </c>
      <c r="Y944" s="8"/>
      <c r="Z944" s="116"/>
      <c r="AA944" s="116"/>
      <c r="AB944" s="116"/>
      <c r="AC944" s="116"/>
      <c r="AD944" s="116"/>
      <c r="AE944" s="116"/>
      <c r="AF944" s="116"/>
      <c r="AG944" s="116"/>
    </row>
    <row r="945" spans="1:33" ht="90" hidden="1" x14ac:dyDescent="0.2">
      <c r="A945" s="7">
        <v>874</v>
      </c>
      <c r="B945" s="11" t="s">
        <v>16616</v>
      </c>
      <c r="C945" s="11" t="s">
        <v>2</v>
      </c>
      <c r="D945" s="13" t="s">
        <v>2803</v>
      </c>
      <c r="E945" s="7" t="s">
        <v>4</v>
      </c>
      <c r="F945" s="7" t="s">
        <v>15483</v>
      </c>
      <c r="G945" s="7" t="s">
        <v>6</v>
      </c>
      <c r="H945" s="12">
        <v>59</v>
      </c>
      <c r="I945" s="8" t="s">
        <v>8</v>
      </c>
      <c r="J945" s="12">
        <v>5</v>
      </c>
      <c r="K945" s="8" t="s">
        <v>10</v>
      </c>
      <c r="L945" s="7">
        <v>2023</v>
      </c>
      <c r="M945" s="8" t="s">
        <v>6</v>
      </c>
      <c r="N945" s="8" t="s">
        <v>12</v>
      </c>
      <c r="O945" s="7" t="s">
        <v>2805</v>
      </c>
      <c r="P945" s="13" t="str">
        <f t="shared" si="28"/>
        <v>Kumar A., Layek A., "Effect of heat transfer and pressure drop characteristics on the performance analysis of an artificially roughened solar air heater", Heat and Mass Transfer/Waerme- und Stoffuebertragung, 59, (5),2023, DOI: 10.1007/s00231-022-03296-x</v>
      </c>
      <c r="Q945" s="11" t="str">
        <f t="shared" si="29"/>
        <v>Kumar A., Layek A., "Effect of heat transfer and pressure drop characteristics on the performance analysis of an artificially roughened solar air heater", Heat and Mass Transfer/Waerme- und Stoffuebertragung, 59, (5),2023, DOI: 10.1007/s00231-022-03296-x</v>
      </c>
      <c r="R945" s="32" t="s">
        <v>15484</v>
      </c>
      <c r="S945" s="37" t="s">
        <v>32</v>
      </c>
      <c r="T945" s="11"/>
      <c r="U945" s="8"/>
      <c r="V945" s="8" t="s">
        <v>149</v>
      </c>
      <c r="W945" s="18" t="s">
        <v>2176</v>
      </c>
      <c r="X945" s="8">
        <v>2023</v>
      </c>
      <c r="Y945" s="8"/>
      <c r="Z945" s="116"/>
      <c r="AA945" s="116"/>
      <c r="AB945" s="116"/>
      <c r="AC945" s="116"/>
      <c r="AD945" s="116"/>
      <c r="AE945" s="116"/>
      <c r="AF945" s="116"/>
      <c r="AG945" s="116"/>
    </row>
    <row r="946" spans="1:33" ht="75" hidden="1" x14ac:dyDescent="0.2">
      <c r="A946" s="7">
        <v>875</v>
      </c>
      <c r="B946" s="11" t="s">
        <v>16617</v>
      </c>
      <c r="C946" s="11" t="s">
        <v>2</v>
      </c>
      <c r="D946" s="13" t="s">
        <v>2617</v>
      </c>
      <c r="E946" s="7" t="s">
        <v>4</v>
      </c>
      <c r="F946" s="7" t="s">
        <v>486</v>
      </c>
      <c r="G946" s="7" t="s">
        <v>6</v>
      </c>
      <c r="H946" s="12">
        <v>2603</v>
      </c>
      <c r="I946" s="8"/>
      <c r="J946" s="12"/>
      <c r="K946" s="8" t="s">
        <v>52</v>
      </c>
      <c r="L946" s="7">
        <v>2023</v>
      </c>
      <c r="M946" s="8" t="s">
        <v>6</v>
      </c>
      <c r="N946" s="8" t="s">
        <v>12</v>
      </c>
      <c r="O946" s="7" t="s">
        <v>2618</v>
      </c>
      <c r="P946" s="13" t="str">
        <f t="shared" si="28"/>
        <v>Hasham S.H., Rabbani S.F., Rane L., Subasree N., Dixit C.K., Rathinam R., "Evolution of borophene as a smart 2-dimensional material for biomedical applications", AIP Conference Proceedings, 2603,2023, DOI: 10.1063/5.0126233</v>
      </c>
      <c r="Q946" s="11" t="str">
        <f t="shared" si="29"/>
        <v>Hasham S.H., Rabbani S.F., Rane L., Subasree N., Dixit C.K., Rathinam R., "Evolution of borophene as a smart 2-dimensional material for biomedical applications", AIP Conference Proceedings, 2603,2023, DOI: 10.1063/5.0126233</v>
      </c>
      <c r="R946" s="32" t="s">
        <v>15610</v>
      </c>
      <c r="S946" s="37" t="e">
        <v>#N/A</v>
      </c>
      <c r="T946" s="11"/>
      <c r="U946" s="8"/>
      <c r="V946" s="8" t="s">
        <v>489</v>
      </c>
      <c r="W946" s="8"/>
      <c r="X946" s="8">
        <v>2023</v>
      </c>
      <c r="Y946" s="8"/>
      <c r="Z946" s="116"/>
      <c r="AA946" s="116"/>
      <c r="AB946" s="116"/>
      <c r="AC946" s="116"/>
      <c r="AD946" s="116"/>
      <c r="AE946" s="116"/>
      <c r="AF946" s="116"/>
      <c r="AG946" s="116"/>
    </row>
    <row r="947" spans="1:33" ht="60" hidden="1" x14ac:dyDescent="0.2">
      <c r="A947" s="7">
        <v>876</v>
      </c>
      <c r="B947" s="11" t="s">
        <v>16618</v>
      </c>
      <c r="C947" s="11" t="s">
        <v>2</v>
      </c>
      <c r="D947" s="13" t="s">
        <v>2812</v>
      </c>
      <c r="E947" s="7" t="s">
        <v>4</v>
      </c>
      <c r="F947" s="7" t="s">
        <v>978</v>
      </c>
      <c r="G947" s="7" t="s">
        <v>6</v>
      </c>
      <c r="H947" s="12">
        <v>11</v>
      </c>
      <c r="I947" s="8" t="s">
        <v>8</v>
      </c>
      <c r="J947" s="12" t="s">
        <v>2813</v>
      </c>
      <c r="K947" s="8" t="s">
        <v>10</v>
      </c>
      <c r="L947" s="7">
        <v>2023</v>
      </c>
      <c r="M947" s="8"/>
      <c r="N947" s="8"/>
      <c r="O947" s="7"/>
      <c r="P947" s="13" t="str">
        <f t="shared" si="28"/>
        <v>Agarwal M., Saraswat M., Bahadur P., Asokan A., Bapat V., "Designing Artificial Intelligence (AI) Based Secured Framework to Improvise the Data Security of Confidential Academic Records", International Journal of Intelligent Systems and Applications in Engineering, 11, (5s),2023</v>
      </c>
      <c r="Q947" s="11" t="str">
        <f t="shared" si="29"/>
        <v>Agarwal M., Saraswat M., Bahadur P., Asokan A., Bapat V., "Designing Artificial Intelligence (AI) Based Secured Framework to Improvise the Data Security of Confidential Academic Records", International Journal of Intelligent Systems and Applications in Engineering, 11, (5s),2023</v>
      </c>
      <c r="R947" s="32" t="s">
        <v>2814</v>
      </c>
      <c r="S947" s="37" t="s">
        <v>32</v>
      </c>
      <c r="T947" s="11"/>
      <c r="U947" s="8"/>
      <c r="V947" s="8" t="s">
        <v>570</v>
      </c>
      <c r="W947" s="18" t="s">
        <v>265</v>
      </c>
      <c r="X947" s="8">
        <v>2023</v>
      </c>
      <c r="Y947" s="8"/>
      <c r="Z947" s="116"/>
      <c r="AA947" s="116"/>
      <c r="AB947" s="116"/>
      <c r="AC947" s="116"/>
      <c r="AD947" s="116"/>
      <c r="AE947" s="116"/>
      <c r="AF947" s="116"/>
      <c r="AG947" s="116"/>
    </row>
    <row r="948" spans="1:33" ht="75" hidden="1" x14ac:dyDescent="0.2">
      <c r="A948" s="7">
        <v>877</v>
      </c>
      <c r="B948" s="11" t="s">
        <v>16619</v>
      </c>
      <c r="C948" s="11" t="s">
        <v>2</v>
      </c>
      <c r="D948" s="13" t="s">
        <v>2983</v>
      </c>
      <c r="E948" s="7" t="s">
        <v>4</v>
      </c>
      <c r="F948" s="7" t="s">
        <v>15611</v>
      </c>
      <c r="G948" s="7"/>
      <c r="H948" s="12"/>
      <c r="I948" s="8"/>
      <c r="J948" s="12"/>
      <c r="K948" s="8" t="s">
        <v>52</v>
      </c>
      <c r="L948" s="7">
        <v>2023</v>
      </c>
      <c r="M948" s="8" t="s">
        <v>6</v>
      </c>
      <c r="N948" s="8" t="s">
        <v>12</v>
      </c>
      <c r="O948" s="7" t="s">
        <v>2984</v>
      </c>
      <c r="P948" s="13" t="str">
        <f t="shared" si="28"/>
        <v>Priya V.S., Sharma H., Singh N.K., Dubey N., Kumar S.S., Singh P., "A Survey of Resource Management in IoT Data Centre: Techniques and Open Issues", Proceedings - 2022 2nd International Conference on Innovative Sustainable Computational Technologies, CISCT 2022,2023, DOI: 10.1109/CISCT55310.2022.10046518</v>
      </c>
      <c r="Q948" s="11" t="str">
        <f t="shared" si="29"/>
        <v>Priya V.S., Sharma H., Singh N.K., Dubey N., Kumar S.S., Singh P., "A Survey of Resource Management in IoT Data Centre: Techniques and Open Issues", Proceedings - 2022 2nd International Conference on Innovative Sustainable Computational Technologies, CISCT 2022,2023, DOI: 10.1109/CISCT55310.2022.10046518</v>
      </c>
      <c r="R948" s="32" t="s">
        <v>15612</v>
      </c>
      <c r="S948" s="37" t="e">
        <v>#N/A</v>
      </c>
      <c r="T948" s="11"/>
      <c r="U948" s="8"/>
      <c r="V948" s="8" t="s">
        <v>80</v>
      </c>
      <c r="W948" s="8"/>
      <c r="X948" s="8">
        <v>2023</v>
      </c>
      <c r="Y948" s="8"/>
      <c r="Z948" s="116"/>
      <c r="AA948" s="116"/>
      <c r="AB948" s="116"/>
      <c r="AC948" s="116"/>
      <c r="AD948" s="116"/>
      <c r="AE948" s="116"/>
      <c r="AF948" s="116"/>
      <c r="AG948" s="116"/>
    </row>
    <row r="949" spans="1:33" ht="75" hidden="1" x14ac:dyDescent="0.2">
      <c r="A949" s="7">
        <v>878</v>
      </c>
      <c r="B949" s="11" t="s">
        <v>16620</v>
      </c>
      <c r="C949" s="11" t="s">
        <v>2</v>
      </c>
      <c r="D949" s="13" t="s">
        <v>2820</v>
      </c>
      <c r="E949" s="7" t="s">
        <v>4</v>
      </c>
      <c r="F949" s="7" t="s">
        <v>626</v>
      </c>
      <c r="G949" s="7" t="s">
        <v>6</v>
      </c>
      <c r="H949" s="12">
        <v>35</v>
      </c>
      <c r="I949" s="8" t="s">
        <v>8</v>
      </c>
      <c r="J949" s="12">
        <v>8</v>
      </c>
      <c r="K949" s="8" t="s">
        <v>10</v>
      </c>
      <c r="L949" s="7">
        <v>2023</v>
      </c>
      <c r="M949" s="8" t="s">
        <v>6</v>
      </c>
      <c r="N949" s="8" t="s">
        <v>12</v>
      </c>
      <c r="O949" s="7" t="s">
        <v>2821</v>
      </c>
      <c r="P949" s="13" t="str">
        <f t="shared" si="28"/>
        <v>Ramasamy S., Selvarajan A., Kaliyaperumal V., Aruchamy P., "A hybrid location-dependent ultra convolutional neural network-based vehicle number plate recognition approach for intelligent transportation systems", Concurrency and Computation: Practice and Experience, 35, (8),2023, DOI: 10.1002/cpe.7615</v>
      </c>
      <c r="Q949" s="11" t="str">
        <f t="shared" si="29"/>
        <v>Ramasamy S., Selvarajan A., Kaliyaperumal V., Aruchamy P., "A hybrid location-dependent ultra convolutional neural network-based vehicle number plate recognition approach for intelligent transportation systems", Concurrency and Computation: Practice and Experience, 35, (8),2023, DOI: 10.1002/cpe.7615</v>
      </c>
      <c r="R949" s="32" t="s">
        <v>15485</v>
      </c>
      <c r="S949" s="37" t="s">
        <v>32</v>
      </c>
      <c r="T949" s="11"/>
      <c r="U949" s="8"/>
      <c r="V949" s="8" t="s">
        <v>80</v>
      </c>
      <c r="W949" s="18" t="s">
        <v>2683</v>
      </c>
      <c r="X949" s="8">
        <v>2023</v>
      </c>
      <c r="Y949" s="8"/>
      <c r="Z949" s="116"/>
      <c r="AA949" s="116"/>
      <c r="AB949" s="116"/>
      <c r="AC949" s="116"/>
      <c r="AD949" s="116"/>
      <c r="AE949" s="116"/>
      <c r="AF949" s="116"/>
      <c r="AG949" s="116"/>
    </row>
    <row r="950" spans="1:33" ht="75" hidden="1" x14ac:dyDescent="0.2">
      <c r="A950" s="7">
        <v>879</v>
      </c>
      <c r="B950" s="11" t="s">
        <v>16621</v>
      </c>
      <c r="C950" s="11" t="s">
        <v>2</v>
      </c>
      <c r="D950" s="13" t="s">
        <v>2824</v>
      </c>
      <c r="E950" s="7" t="s">
        <v>4</v>
      </c>
      <c r="F950" s="7" t="s">
        <v>2825</v>
      </c>
      <c r="G950" s="7" t="s">
        <v>6</v>
      </c>
      <c r="H950" s="12">
        <v>40</v>
      </c>
      <c r="I950" s="8" t="s">
        <v>8</v>
      </c>
      <c r="J950" s="12">
        <v>2</v>
      </c>
      <c r="K950" s="8" t="s">
        <v>10</v>
      </c>
      <c r="L950" s="7">
        <v>2023</v>
      </c>
      <c r="M950" s="8" t="s">
        <v>6</v>
      </c>
      <c r="N950" s="8" t="s">
        <v>12</v>
      </c>
      <c r="O950" s="7" t="s">
        <v>2826</v>
      </c>
      <c r="P950" s="13" t="str">
        <f t="shared" si="28"/>
        <v>Mehbodniya A., Webber J., Geetha Devi A., Somineni R.P., Chinnaiah M.C., Asokan A., Bhanu K.S., "Content-Based Image Recovery System with the Aid of Median Binary Design Pattern", Traitement du Signal, 40, (2),2023, DOI: 10.18280/ts.400225</v>
      </c>
      <c r="Q950" s="11" t="str">
        <f t="shared" si="29"/>
        <v>Mehbodniya A., Webber J., Geetha Devi A., Somineni R.P., Chinnaiah M.C., Asokan A., Bhanu K.S., "Content-Based Image Recovery System with the Aid of Median Binary Design Pattern", Traitement du Signal, 40, (2),2023, DOI: 10.18280/ts.400225</v>
      </c>
      <c r="R950" s="32" t="s">
        <v>15486</v>
      </c>
      <c r="S950" s="37" t="s">
        <v>32</v>
      </c>
      <c r="T950" s="11"/>
      <c r="U950" s="8"/>
      <c r="V950" s="8" t="s">
        <v>570</v>
      </c>
      <c r="W950" s="18" t="s">
        <v>265</v>
      </c>
      <c r="X950" s="8">
        <v>2023</v>
      </c>
      <c r="Y950" s="8"/>
      <c r="Z950" s="116"/>
      <c r="AA950" s="116"/>
      <c r="AB950" s="116"/>
      <c r="AC950" s="116"/>
      <c r="AD950" s="116"/>
      <c r="AE950" s="116"/>
      <c r="AF950" s="116"/>
      <c r="AG950" s="116"/>
    </row>
    <row r="951" spans="1:33" ht="75" hidden="1" x14ac:dyDescent="0.2">
      <c r="A951" s="7">
        <v>880</v>
      </c>
      <c r="B951" s="11" t="s">
        <v>16622</v>
      </c>
      <c r="C951" s="11" t="s">
        <v>2</v>
      </c>
      <c r="D951" s="13" t="s">
        <v>2829</v>
      </c>
      <c r="E951" s="7" t="s">
        <v>4</v>
      </c>
      <c r="F951" s="7" t="s">
        <v>229</v>
      </c>
      <c r="G951" s="7" t="s">
        <v>6</v>
      </c>
      <c r="H951" s="12">
        <v>3</v>
      </c>
      <c r="I951" s="8" t="s">
        <v>8</v>
      </c>
      <c r="J951" s="12">
        <v>2</v>
      </c>
      <c r="K951" s="8" t="s">
        <v>10</v>
      </c>
      <c r="L951" s="7">
        <v>2023</v>
      </c>
      <c r="M951" s="8" t="s">
        <v>6</v>
      </c>
      <c r="N951" s="8" t="s">
        <v>12</v>
      </c>
      <c r="O951" s="7" t="s">
        <v>2830</v>
      </c>
      <c r="P951" s="13" t="str">
        <f t="shared" si="28"/>
        <v>Akshaya V.S., Bizotto B.L.S., Sathiyanarayanan M., "Human Intelligence and Value of Machine Advancements in Cognitive Science A Design thinking Approach", Journal of Machine and Computing, 3, (2),2023, DOI: 10.53759/7669/jmc202303015</v>
      </c>
      <c r="Q951" s="11" t="str">
        <f t="shared" si="29"/>
        <v>Akshaya V.S., Bizotto B.L.S., Sathiyanarayanan M., "Human Intelligence and Value of Machine Advancements in Cognitive Science A Design thinking Approach", Journal of Machine and Computing, 3, (2),2023, DOI: 10.53759/7669/jmc202303015</v>
      </c>
      <c r="R951" s="32" t="s">
        <v>15487</v>
      </c>
      <c r="S951" s="37" t="s">
        <v>32</v>
      </c>
      <c r="T951" s="11"/>
      <c r="U951" s="8"/>
      <c r="V951" s="8" t="s">
        <v>80</v>
      </c>
      <c r="W951" s="18" t="s">
        <v>789</v>
      </c>
      <c r="X951" s="8">
        <v>2023</v>
      </c>
      <c r="Y951" s="8"/>
      <c r="Z951" s="116"/>
      <c r="AA951" s="116"/>
      <c r="AB951" s="116"/>
      <c r="AC951" s="116"/>
      <c r="AD951" s="116"/>
      <c r="AE951" s="116"/>
      <c r="AF951" s="116"/>
      <c r="AG951" s="116"/>
    </row>
    <row r="952" spans="1:33" ht="75" hidden="1" x14ac:dyDescent="0.2">
      <c r="A952" s="7">
        <v>881</v>
      </c>
      <c r="B952" s="11" t="s">
        <v>14669</v>
      </c>
      <c r="C952" s="11" t="s">
        <v>2</v>
      </c>
      <c r="D952" s="13" t="s">
        <v>2833</v>
      </c>
      <c r="E952" s="7" t="s">
        <v>4</v>
      </c>
      <c r="F952" s="7" t="s">
        <v>2834</v>
      </c>
      <c r="G952" s="7" t="s">
        <v>6</v>
      </c>
      <c r="H952" s="12">
        <v>12</v>
      </c>
      <c r="I952" s="8" t="s">
        <v>8</v>
      </c>
      <c r="J952" s="12">
        <v>8</v>
      </c>
      <c r="K952" s="8" t="s">
        <v>10</v>
      </c>
      <c r="L952" s="7">
        <v>2023</v>
      </c>
      <c r="M952" s="8" t="s">
        <v>6</v>
      </c>
      <c r="N952" s="8" t="s">
        <v>12</v>
      </c>
      <c r="O952" s="7" t="s">
        <v>2835</v>
      </c>
      <c r="P952" s="13" t="str">
        <f t="shared" si="28"/>
        <v>Logeshwaran J., Kiruthiga T., Kannadasan R., Vijayaraja L., Alqahtani A., Alqahtani N., Alsulami A.A., "Smart Load-Based Resource Optimization Model to Enhance the Performance of Device-to-Device Communication in 5G-WPAN", Electronics (Switzerland), 12, (8),2023, DOI: 10.3390/electronics12081821</v>
      </c>
      <c r="Q952" s="11" t="str">
        <f t="shared" si="29"/>
        <v>Logeshwaran J., Kiruthiga T., Kannadasan R., Vijayaraja L., Alqahtani A., Alqahtani N., Alsulami A.A., "Smart Load-Based Resource Optimization Model to Enhance the Performance of Device-to-Device Communication in 5G-WPAN", Electronics (Switzerland), 12, (8),2023, DOI: 10.3390/electronics12081821</v>
      </c>
      <c r="R952" s="32" t="s">
        <v>14670</v>
      </c>
      <c r="S952" s="37" t="s">
        <v>32</v>
      </c>
      <c r="T952" s="11"/>
      <c r="U952" s="8"/>
      <c r="V952" s="8" t="s">
        <v>56</v>
      </c>
      <c r="W952" s="18" t="s">
        <v>1939</v>
      </c>
      <c r="X952" s="8">
        <v>2023</v>
      </c>
      <c r="Y952" s="8"/>
      <c r="Z952" s="116"/>
      <c r="AA952" s="116"/>
      <c r="AB952" s="116"/>
      <c r="AC952" s="116"/>
      <c r="AD952" s="116"/>
      <c r="AE952" s="116"/>
      <c r="AF952" s="116"/>
      <c r="AG952" s="116"/>
    </row>
    <row r="953" spans="1:33" ht="75" hidden="1" x14ac:dyDescent="0.2">
      <c r="A953" s="7">
        <v>882</v>
      </c>
      <c r="B953" s="11" t="s">
        <v>16185</v>
      </c>
      <c r="C953" s="11" t="s">
        <v>2</v>
      </c>
      <c r="D953" s="13" t="s">
        <v>2837</v>
      </c>
      <c r="E953" s="7" t="s">
        <v>4</v>
      </c>
      <c r="F953" s="7" t="s">
        <v>2110</v>
      </c>
      <c r="G953" s="7" t="s">
        <v>6</v>
      </c>
      <c r="H953" s="12">
        <v>38</v>
      </c>
      <c r="I953" s="8"/>
      <c r="J953" s="12"/>
      <c r="K953" s="8" t="s">
        <v>52</v>
      </c>
      <c r="L953" s="7">
        <v>2023</v>
      </c>
      <c r="M953" s="8" t="s">
        <v>6</v>
      </c>
      <c r="N953" s="8" t="s">
        <v>12</v>
      </c>
      <c r="O953" s="7" t="s">
        <v>2838</v>
      </c>
      <c r="P953" s="13" t="str">
        <f t="shared" si="28"/>
        <v>Janakiraman S., Priya M.D., "Hybrid grey wolf and improved particle swarm optimization with adaptive intertial weight-based multi-dimensional learning strategy for load balancing in cloud environments", Sustainable Computing: Informatics and Systems, 38,2023, DOI: 10.1016/j.suscom.2023.100875</v>
      </c>
      <c r="Q953" s="11" t="str">
        <f t="shared" si="29"/>
        <v>Janakiraman S., Priya M.D., "Hybrid grey wolf and improved particle swarm optimization with adaptive intertial weight-based multi-dimensional learning strategy for load balancing in cloud environments", Sustainable Computing: Informatics and Systems, 38,2023, DOI: 10.1016/j.suscom.2023.100875</v>
      </c>
      <c r="R953" s="32" t="s">
        <v>15488</v>
      </c>
      <c r="S953" s="37" t="s">
        <v>32</v>
      </c>
      <c r="T953" s="11"/>
      <c r="U953" s="8"/>
      <c r="V953" s="8" t="s">
        <v>80</v>
      </c>
      <c r="W953" s="18" t="s">
        <v>648</v>
      </c>
      <c r="X953" s="8">
        <v>2023</v>
      </c>
      <c r="Y953" s="8"/>
      <c r="Z953" s="116"/>
      <c r="AA953" s="116"/>
      <c r="AB953" s="116"/>
      <c r="AC953" s="116"/>
      <c r="AD953" s="116"/>
      <c r="AE953" s="116"/>
      <c r="AF953" s="116"/>
      <c r="AG953" s="116"/>
    </row>
    <row r="954" spans="1:33" ht="90" hidden="1" x14ac:dyDescent="0.2">
      <c r="A954" s="7">
        <v>883</v>
      </c>
      <c r="B954" s="11" t="s">
        <v>16623</v>
      </c>
      <c r="C954" s="11" t="s">
        <v>2</v>
      </c>
      <c r="D954" s="13" t="s">
        <v>2841</v>
      </c>
      <c r="E954" s="7" t="s">
        <v>4</v>
      </c>
      <c r="F954" s="7" t="s">
        <v>2842</v>
      </c>
      <c r="G954" s="7" t="s">
        <v>6</v>
      </c>
      <c r="H954" s="12">
        <v>71</v>
      </c>
      <c r="I954" s="8" t="s">
        <v>8</v>
      </c>
      <c r="J954" s="12">
        <v>4</v>
      </c>
      <c r="K954" s="8" t="s">
        <v>10</v>
      </c>
      <c r="L954" s="7">
        <v>2023</v>
      </c>
      <c r="M954" s="8" t="s">
        <v>6</v>
      </c>
      <c r="N954" s="8" t="s">
        <v>12</v>
      </c>
      <c r="O954" s="7" t="s">
        <v>2843</v>
      </c>
      <c r="P954" s="13" t="str">
        <f t="shared" si="28"/>
        <v>Rajasekhara Babu L., Thangamani M., Surendiran R., Ganthimathi M., Gomathi B., Satheesh S., "Construction and Integration of Knowledge Grid in Agricultural Information Management Services", International Journal of Engineering Trends and Technology, 71, (4),2023, DOI: 10.14445/22315381/IJETT-V71I4P232</v>
      </c>
      <c r="Q954" s="11" t="str">
        <f t="shared" si="29"/>
        <v>Rajasekhara Babu L., Thangamani M., Surendiran R., Ganthimathi M., Gomathi B., Satheesh S., "Construction and Integration of Knowledge Grid in Agricultural Information Management Services", International Journal of Engineering Trends and Technology, 71, (4),2023, DOI: 10.14445/22315381/IJETT-V71I4P232</v>
      </c>
      <c r="R954" s="32" t="s">
        <v>15489</v>
      </c>
      <c r="S954" s="37" t="s">
        <v>32</v>
      </c>
      <c r="T954" s="11"/>
      <c r="U954" s="8"/>
      <c r="V954" s="8" t="s">
        <v>80</v>
      </c>
      <c r="W954" s="18" t="s">
        <v>2845</v>
      </c>
      <c r="X954" s="8">
        <v>2023</v>
      </c>
      <c r="Y954" s="8"/>
      <c r="Z954" s="116"/>
      <c r="AA954" s="116"/>
      <c r="AB954" s="116"/>
      <c r="AC954" s="116"/>
      <c r="AD954" s="116"/>
      <c r="AE954" s="116"/>
      <c r="AF954" s="116"/>
      <c r="AG954" s="116"/>
    </row>
    <row r="955" spans="1:33" ht="90" hidden="1" x14ac:dyDescent="0.2">
      <c r="A955" s="7">
        <v>884</v>
      </c>
      <c r="B955" s="11" t="s">
        <v>16624</v>
      </c>
      <c r="C955" s="11" t="s">
        <v>2</v>
      </c>
      <c r="D955" s="13" t="s">
        <v>2847</v>
      </c>
      <c r="E955" s="7" t="s">
        <v>4</v>
      </c>
      <c r="F955" s="7" t="s">
        <v>2734</v>
      </c>
      <c r="G955" s="7" t="s">
        <v>6</v>
      </c>
      <c r="H955" s="12">
        <v>34</v>
      </c>
      <c r="I955" s="8" t="s">
        <v>8</v>
      </c>
      <c r="J955" s="12">
        <v>12</v>
      </c>
      <c r="K955" s="8" t="s">
        <v>10</v>
      </c>
      <c r="L955" s="7">
        <v>2023</v>
      </c>
      <c r="M955" s="8" t="s">
        <v>6</v>
      </c>
      <c r="N955" s="8" t="s">
        <v>12</v>
      </c>
      <c r="O955" s="7" t="s">
        <v>2848</v>
      </c>
      <c r="P955" s="13" t="str">
        <f t="shared" si="28"/>
        <v>Vidhya P., Shanmugasundaram K., Thirunavukkarasu P., Govindaraj T., Balasubramani V., Yogeswari B., Karuppusamy M., "Enhancement of optoelectronic properties of PbS thin films grown by Jet nebulizer spray pyrolysis technique for photodetector applications: an impact of substrate temperature", Journal of Materials Science: Materials in Electronics, 34, (12),2023, DOI: 10.1007/s10854-023-10406-w</v>
      </c>
      <c r="Q955" s="11" t="str">
        <f t="shared" si="29"/>
        <v>Vidhya P., Shanmugasundaram K., Thirunavukkarasu P., Govindaraj T., Balasubramani V., Yogeswari B., Karuppusamy M., "Enhancement of optoelectronic properties of PbS thin films grown by Jet nebulizer spray pyrolysis technique for photodetector applications: an impact of substrate temperature", Journal of Materials Science: Materials in Electronics, 34, (12),2023, DOI: 10.1007/s10854-023-10406-w</v>
      </c>
      <c r="R955" s="32" t="s">
        <v>15490</v>
      </c>
      <c r="S955" s="37" t="s">
        <v>32</v>
      </c>
      <c r="T955" s="11"/>
      <c r="U955" s="8"/>
      <c r="V955" s="8" t="s">
        <v>1509</v>
      </c>
      <c r="W955" s="18" t="s">
        <v>1510</v>
      </c>
      <c r="X955" s="8">
        <v>2023</v>
      </c>
      <c r="Y955" s="8"/>
      <c r="Z955" s="116"/>
      <c r="AA955" s="116"/>
      <c r="AB955" s="116"/>
      <c r="AC955" s="116"/>
      <c r="AD955" s="116"/>
      <c r="AE955" s="116"/>
      <c r="AF955" s="116"/>
      <c r="AG955" s="116"/>
    </row>
    <row r="956" spans="1:33" ht="75" hidden="1" x14ac:dyDescent="0.2">
      <c r="A956" s="7">
        <v>885</v>
      </c>
      <c r="B956" s="11" t="s">
        <v>16625</v>
      </c>
      <c r="C956" s="11" t="s">
        <v>2</v>
      </c>
      <c r="D956" s="13" t="s">
        <v>2851</v>
      </c>
      <c r="E956" s="7" t="s">
        <v>4</v>
      </c>
      <c r="F956" s="7" t="s">
        <v>2852</v>
      </c>
      <c r="G956" s="7" t="s">
        <v>6</v>
      </c>
      <c r="H956" s="12">
        <v>13</v>
      </c>
      <c r="I956" s="8" t="s">
        <v>8</v>
      </c>
      <c r="J956" s="12">
        <v>4</v>
      </c>
      <c r="K956" s="8" t="s">
        <v>10</v>
      </c>
      <c r="L956" s="7">
        <v>2023</v>
      </c>
      <c r="M956" s="8" t="s">
        <v>6</v>
      </c>
      <c r="N956" s="8" t="s">
        <v>12</v>
      </c>
      <c r="O956" s="7" t="s">
        <v>2853</v>
      </c>
      <c r="P956" s="13" t="str">
        <f t="shared" si="28"/>
        <v>Pan I., Nanjundan K., Achuthan A., Issac P.K., Rajagopal R., Chang S.W., Bhat S.A., Ravindran B., "Exploration of Compost Soil for the Production of Thermo-Stable Bacillus Protease to Synthesize Bioactive Compounds through Soy Protein Hydrolysis", Agronomy, 13, (4),2023, DOI: 10.3390/agronomy13041019</v>
      </c>
      <c r="Q956" s="11" t="str">
        <f t="shared" si="29"/>
        <v>Pan I., Nanjundan K., Achuthan A., Issac P.K., Rajagopal R., Chang S.W., Bhat S.A., Ravindran B., "Exploration of Compost Soil for the Production of Thermo-Stable Bacillus Protease to Synthesize Bioactive Compounds through Soy Protein Hydrolysis", Agronomy, 13, (4),2023, DOI: 10.3390/agronomy13041019</v>
      </c>
      <c r="R956" s="32" t="s">
        <v>15491</v>
      </c>
      <c r="S956" s="37" t="s">
        <v>32</v>
      </c>
      <c r="T956" s="11"/>
      <c r="U956" s="8"/>
      <c r="V956" s="8" t="s">
        <v>1509</v>
      </c>
      <c r="W956" s="18" t="s">
        <v>514</v>
      </c>
      <c r="X956" s="8">
        <v>2023</v>
      </c>
      <c r="Y956" s="8"/>
      <c r="Z956" s="116"/>
      <c r="AA956" s="116"/>
      <c r="AB956" s="116"/>
      <c r="AC956" s="116"/>
      <c r="AD956" s="116"/>
      <c r="AE956" s="116"/>
      <c r="AF956" s="116"/>
      <c r="AG956" s="116"/>
    </row>
    <row r="957" spans="1:33" ht="75" hidden="1" x14ac:dyDescent="0.2">
      <c r="A957" s="7">
        <v>886</v>
      </c>
      <c r="B957" s="11" t="s">
        <v>16626</v>
      </c>
      <c r="C957" s="11" t="s">
        <v>2</v>
      </c>
      <c r="D957" s="13" t="s">
        <v>2856</v>
      </c>
      <c r="E957" s="7" t="s">
        <v>4</v>
      </c>
      <c r="F957" s="7" t="s">
        <v>613</v>
      </c>
      <c r="G957" s="7" t="s">
        <v>6</v>
      </c>
      <c r="H957" s="12">
        <v>15</v>
      </c>
      <c r="I957" s="8" t="s">
        <v>8</v>
      </c>
      <c r="J957" s="12">
        <v>7</v>
      </c>
      <c r="K957" s="8" t="s">
        <v>10</v>
      </c>
      <c r="L957" s="7">
        <v>2023</v>
      </c>
      <c r="M957" s="8" t="s">
        <v>6</v>
      </c>
      <c r="N957" s="8" t="s">
        <v>12</v>
      </c>
      <c r="O957" s="7" t="s">
        <v>2857</v>
      </c>
      <c r="P957" s="13" t="str">
        <f t="shared" si="28"/>
        <v>Al-Otaibi S., Cherappa V., Thangarajan T., Shanmugam R., Ananth P., Arulswamy S., "Hybrid K-Medoids with Energy-Efficient Sunflower Optimization Algorithm for Wireless Sensor Networks", Sustainability (Switzerland), 15, (7),2023, DOI: 10.3390/su15075759</v>
      </c>
      <c r="Q957" s="11" t="str">
        <f t="shared" si="29"/>
        <v>Al-Otaibi S., Cherappa V., Thangarajan T., Shanmugam R., Ananth P., Arulswamy S., "Hybrid K-Medoids with Energy-Efficient Sunflower Optimization Algorithm for Wireless Sensor Networks", Sustainability (Switzerland), 15, (7),2023, DOI: 10.3390/su15075759</v>
      </c>
      <c r="R957" s="32" t="s">
        <v>15492</v>
      </c>
      <c r="S957" s="37" t="s">
        <v>32</v>
      </c>
      <c r="T957" s="11"/>
      <c r="U957" s="8"/>
      <c r="V957" s="8" t="s">
        <v>56</v>
      </c>
      <c r="W957" s="18" t="s">
        <v>265</v>
      </c>
      <c r="X957" s="8">
        <v>2023</v>
      </c>
      <c r="Y957" s="8"/>
      <c r="Z957" s="116"/>
      <c r="AA957" s="116"/>
      <c r="AB957" s="116"/>
      <c r="AC957" s="116"/>
      <c r="AD957" s="116"/>
      <c r="AE957" s="116"/>
      <c r="AF957" s="116"/>
      <c r="AG957" s="116"/>
    </row>
    <row r="958" spans="1:33" ht="75" hidden="1" x14ac:dyDescent="0.2">
      <c r="A958" s="7">
        <v>887</v>
      </c>
      <c r="B958" s="11" t="s">
        <v>16627</v>
      </c>
      <c r="C958" s="11" t="s">
        <v>2</v>
      </c>
      <c r="D958" s="13" t="s">
        <v>2860</v>
      </c>
      <c r="E958" s="7" t="s">
        <v>4</v>
      </c>
      <c r="F958" s="7" t="s">
        <v>111</v>
      </c>
      <c r="G958" s="7" t="s">
        <v>6</v>
      </c>
      <c r="H958" s="12">
        <v>35</v>
      </c>
      <c r="I958" s="8" t="s">
        <v>8</v>
      </c>
      <c r="J958" s="12">
        <v>4</v>
      </c>
      <c r="K958" s="8" t="s">
        <v>10</v>
      </c>
      <c r="L958" s="7">
        <v>2023</v>
      </c>
      <c r="M958" s="8" t="s">
        <v>6</v>
      </c>
      <c r="N958" s="8" t="s">
        <v>12</v>
      </c>
      <c r="O958" s="7" t="s">
        <v>2861</v>
      </c>
      <c r="P958" s="13" t="str">
        <f t="shared" si="28"/>
        <v>Yogeswari B., Deivanayaki S., Banu A.S., Jayanthi A.E., "Computational Insights on Solvation and Hydrogen Bonding Studies of Indomethacin", Asian Journal of Chemistry, 35, (4),2023, DOI: 10.14233/ajchem.2023.27296</v>
      </c>
      <c r="Q958" s="11" t="str">
        <f t="shared" si="29"/>
        <v>Yogeswari B., Deivanayaki S., Banu A.S., Jayanthi A.E., "Computational Insights on Solvation and Hydrogen Bonding Studies of Indomethacin", Asian Journal of Chemistry, 35, (4),2023, DOI: 10.14233/ajchem.2023.27296</v>
      </c>
      <c r="R958" s="32" t="s">
        <v>15493</v>
      </c>
      <c r="S958" s="37" t="s">
        <v>32</v>
      </c>
      <c r="T958" s="11"/>
      <c r="U958" s="8"/>
      <c r="V958" s="8" t="s">
        <v>1509</v>
      </c>
      <c r="W958" s="18" t="s">
        <v>1510</v>
      </c>
      <c r="X958" s="8">
        <v>2023</v>
      </c>
      <c r="Y958" s="8"/>
      <c r="Z958" s="116"/>
      <c r="AA958" s="116"/>
      <c r="AB958" s="116"/>
      <c r="AC958" s="116"/>
      <c r="AD958" s="116"/>
      <c r="AE958" s="116"/>
      <c r="AF958" s="116"/>
      <c r="AG958" s="116"/>
    </row>
    <row r="959" spans="1:33" ht="75" hidden="1" x14ac:dyDescent="0.2">
      <c r="A959" s="7">
        <v>888</v>
      </c>
      <c r="B959" s="11" t="s">
        <v>16628</v>
      </c>
      <c r="C959" s="11" t="s">
        <v>2</v>
      </c>
      <c r="D959" s="13" t="s">
        <v>2864</v>
      </c>
      <c r="E959" s="7" t="s">
        <v>4</v>
      </c>
      <c r="F959" s="7" t="s">
        <v>2865</v>
      </c>
      <c r="G959" s="7" t="s">
        <v>6</v>
      </c>
      <c r="H959" s="12">
        <v>11</v>
      </c>
      <c r="I959" s="8"/>
      <c r="J959" s="12"/>
      <c r="K959" s="8" t="s">
        <v>52</v>
      </c>
      <c r="L959" s="7">
        <v>2023</v>
      </c>
      <c r="M959" s="8" t="s">
        <v>6</v>
      </c>
      <c r="N959" s="8" t="s">
        <v>12</v>
      </c>
      <c r="O959" s="7" t="s">
        <v>2866</v>
      </c>
      <c r="P959" s="13" t="str">
        <f t="shared" si="28"/>
        <v>Nanda A.K., S N., Gupta S., Saleth A.L.M., S R., Kiran S., "Multi-layer perceptron's neural network with optimization algorithm for greenhouse gas forecasting systems", Environmental Challenges, 11,2023, DOI: 10.1016/j.envc.2023.100708</v>
      </c>
      <c r="Q959" s="11" t="str">
        <f t="shared" si="29"/>
        <v>Nanda A.K., S N., Gupta S., Saleth A.L.M., S R., Kiran S., "Multi-layer perceptron's neural network with optimization algorithm for greenhouse gas forecasting systems", Environmental Challenges, 11,2023, DOI: 10.1016/j.envc.2023.100708</v>
      </c>
      <c r="R959" s="32" t="s">
        <v>15494</v>
      </c>
      <c r="S959" s="37" t="s">
        <v>32</v>
      </c>
      <c r="T959" s="11"/>
      <c r="U959" s="8"/>
      <c r="V959" s="8" t="s">
        <v>601</v>
      </c>
      <c r="W959" s="18" t="s">
        <v>265</v>
      </c>
      <c r="X959" s="8">
        <v>2023</v>
      </c>
      <c r="Y959" s="8"/>
      <c r="Z959" s="116"/>
      <c r="AA959" s="116"/>
      <c r="AB959" s="116"/>
      <c r="AC959" s="116"/>
      <c r="AD959" s="116"/>
      <c r="AE959" s="116"/>
      <c r="AF959" s="116"/>
      <c r="AG959" s="116"/>
    </row>
    <row r="960" spans="1:33" ht="90" hidden="1" x14ac:dyDescent="0.2">
      <c r="A960" s="7">
        <v>889</v>
      </c>
      <c r="B960" s="11" t="s">
        <v>16629</v>
      </c>
      <c r="C960" s="11" t="s">
        <v>2</v>
      </c>
      <c r="D960" s="13" t="s">
        <v>2869</v>
      </c>
      <c r="E960" s="7" t="s">
        <v>4</v>
      </c>
      <c r="F960" s="7" t="s">
        <v>88</v>
      </c>
      <c r="G960" s="7" t="s">
        <v>6</v>
      </c>
      <c r="H960" s="12">
        <v>129</v>
      </c>
      <c r="I960" s="8" t="s">
        <v>8</v>
      </c>
      <c r="J960" s="12">
        <v>4</v>
      </c>
      <c r="K960" s="8" t="s">
        <v>10</v>
      </c>
      <c r="L960" s="7">
        <v>2023</v>
      </c>
      <c r="M960" s="8" t="s">
        <v>6</v>
      </c>
      <c r="N960" s="8" t="s">
        <v>12</v>
      </c>
      <c r="O960" s="7" t="s">
        <v>2870</v>
      </c>
      <c r="P960" s="13" t="str">
        <f t="shared" si="28"/>
        <v>Premkumar M., Ashokkumar S.R., Jeevanantham V., Mohanbabu G., AnuPallavi S., "Scalable and Energy Efficient Cluster Based Anomaly Detection Against Denial of Service Attacks in Wireless Sensor Networks", Wireless Personal Communications, 129, (4),2023, DOI: 10.1007/s11277-023-10252-3</v>
      </c>
      <c r="Q960" s="11" t="str">
        <f t="shared" si="29"/>
        <v>Premkumar M., Ashokkumar S.R., Jeevanantham V., Mohanbabu G., AnuPallavi S., "Scalable and Energy Efficient Cluster Based Anomaly Detection Against Denial of Service Attacks in Wireless Sensor Networks", Wireless Personal Communications, 129, (4),2023, DOI: 10.1007/s11277-023-10252-3</v>
      </c>
      <c r="R960" s="32" t="s">
        <v>15495</v>
      </c>
      <c r="S960" s="37" t="s">
        <v>32</v>
      </c>
      <c r="T960" s="11"/>
      <c r="U960" s="8"/>
      <c r="V960" s="8" t="s">
        <v>570</v>
      </c>
      <c r="W960" s="18" t="s">
        <v>758</v>
      </c>
      <c r="X960" s="8">
        <v>2023</v>
      </c>
      <c r="Y960" s="8"/>
      <c r="Z960" s="116"/>
      <c r="AA960" s="116"/>
      <c r="AB960" s="116"/>
      <c r="AC960" s="116"/>
      <c r="AD960" s="116"/>
      <c r="AE960" s="116"/>
      <c r="AF960" s="116"/>
      <c r="AG960" s="116"/>
    </row>
    <row r="961" spans="1:33" ht="90" hidden="1" x14ac:dyDescent="0.2">
      <c r="A961" s="7">
        <v>890</v>
      </c>
      <c r="B961" s="11" t="s">
        <v>16630</v>
      </c>
      <c r="C961" s="11" t="s">
        <v>2</v>
      </c>
      <c r="D961" s="13" t="s">
        <v>2873</v>
      </c>
      <c r="E961" s="7" t="s">
        <v>4</v>
      </c>
      <c r="F961" s="7" t="s">
        <v>2874</v>
      </c>
      <c r="G961" s="7" t="s">
        <v>6</v>
      </c>
      <c r="H961" s="12">
        <v>104</v>
      </c>
      <c r="I961" s="8" t="s">
        <v>8</v>
      </c>
      <c r="J961" s="12">
        <v>2</v>
      </c>
      <c r="K961" s="8" t="s">
        <v>10</v>
      </c>
      <c r="L961" s="7">
        <v>2023</v>
      </c>
      <c r="M961" s="8" t="s">
        <v>6</v>
      </c>
      <c r="N961" s="8" t="s">
        <v>12</v>
      </c>
      <c r="O961" s="7" t="s">
        <v>2875</v>
      </c>
      <c r="P961" s="13" t="str">
        <f t="shared" si="28"/>
        <v>Mazumder S., Ghosh K., Singh B.K., Chakraborty S.S., Mandal N., "Experimental and Finite Element Analyses for High-Speed Machining of AISI 4340 steel with ZTA Insert", Journal of The Institution of Engineers (India): Series C, 104, (2),2023, DOI: 10.1007/s40032-023-00917-0</v>
      </c>
      <c r="Q961" s="11" t="str">
        <f t="shared" si="29"/>
        <v>Mazumder S., Ghosh K., Singh B.K., Chakraborty S.S., Mandal N., "Experimental and Finite Element Analyses for High-Speed Machining of AISI 4340 steel with ZTA Insert", Journal of The Institution of Engineers (India): Series C, 104, (2),2023, DOI: 10.1007/s40032-023-00917-0</v>
      </c>
      <c r="R961" s="32" t="s">
        <v>15496</v>
      </c>
      <c r="S961" s="37" t="s">
        <v>32</v>
      </c>
      <c r="T961" s="11"/>
      <c r="U961" s="8"/>
      <c r="V961" s="8" t="s">
        <v>149</v>
      </c>
      <c r="W961" s="18" t="s">
        <v>2182</v>
      </c>
      <c r="X961" s="8">
        <v>2023</v>
      </c>
      <c r="Y961" s="8"/>
      <c r="Z961" s="116"/>
      <c r="AA961" s="116"/>
      <c r="AB961" s="116"/>
      <c r="AC961" s="116"/>
      <c r="AD961" s="116"/>
      <c r="AE961" s="116"/>
      <c r="AF961" s="116"/>
      <c r="AG961" s="116"/>
    </row>
    <row r="962" spans="1:33" ht="90" hidden="1" x14ac:dyDescent="0.2">
      <c r="A962" s="7">
        <v>891</v>
      </c>
      <c r="B962" s="11" t="s">
        <v>16477</v>
      </c>
      <c r="C962" s="11" t="s">
        <v>2</v>
      </c>
      <c r="D962" s="13" t="s">
        <v>2878</v>
      </c>
      <c r="E962" s="7" t="s">
        <v>4</v>
      </c>
      <c r="F962" s="7" t="s">
        <v>2586</v>
      </c>
      <c r="G962" s="7" t="s">
        <v>6</v>
      </c>
      <c r="H962" s="12">
        <v>52</v>
      </c>
      <c r="I962" s="8" t="s">
        <v>8</v>
      </c>
      <c r="J962" s="12">
        <v>4</v>
      </c>
      <c r="K962" s="8" t="s">
        <v>10</v>
      </c>
      <c r="L962" s="7">
        <v>2023</v>
      </c>
      <c r="M962" s="8" t="s">
        <v>6</v>
      </c>
      <c r="N962" s="8" t="s">
        <v>12</v>
      </c>
      <c r="O962" s="7" t="s">
        <v>2879</v>
      </c>
      <c r="P962" s="13" t="str">
        <f t="shared" si="28"/>
        <v>Saravanan M., Parthasarathy E., "Impact of Pocket Layer on Linearity and Analog/RF Performance of InAs-GaSb Vertical Tunnel Field-Effect Transistor", Journal of Electronic Materials, 52, (4),2023, DOI: 10.1007/s11664-023-10239-7</v>
      </c>
      <c r="Q962" s="11" t="str">
        <f t="shared" si="29"/>
        <v>Saravanan M., Parthasarathy E., "Impact of Pocket Layer on Linearity and Analog/RF Performance of InAs-GaSb Vertical Tunnel Field-Effect Transistor", Journal of Electronic Materials, 52, (4),2023, DOI: 10.1007/s11664-023-10239-7</v>
      </c>
      <c r="R962" s="32" t="s">
        <v>15497</v>
      </c>
      <c r="S962" s="37" t="s">
        <v>32</v>
      </c>
      <c r="T962" s="11"/>
      <c r="U962" s="8"/>
      <c r="V962" s="8" t="s">
        <v>56</v>
      </c>
      <c r="W962" s="18" t="s">
        <v>5603</v>
      </c>
      <c r="X962" s="8">
        <v>2023</v>
      </c>
      <c r="Y962" s="8"/>
      <c r="Z962" s="116"/>
      <c r="AA962" s="116"/>
      <c r="AB962" s="116"/>
      <c r="AC962" s="116"/>
      <c r="AD962" s="116"/>
      <c r="AE962" s="116"/>
      <c r="AF962" s="116"/>
      <c r="AG962" s="116"/>
    </row>
    <row r="963" spans="1:33" ht="75" hidden="1" x14ac:dyDescent="0.2">
      <c r="A963" s="7">
        <v>892</v>
      </c>
      <c r="B963" s="11" t="s">
        <v>14608</v>
      </c>
      <c r="C963" s="11" t="s">
        <v>2</v>
      </c>
      <c r="D963" s="13" t="s">
        <v>2882</v>
      </c>
      <c r="E963" s="7" t="s">
        <v>4</v>
      </c>
      <c r="F963" s="7" t="s">
        <v>209</v>
      </c>
      <c r="G963" s="7" t="s">
        <v>6</v>
      </c>
      <c r="H963" s="12">
        <v>36</v>
      </c>
      <c r="I963" s="8" t="s">
        <v>8</v>
      </c>
      <c r="J963" s="12">
        <v>6</v>
      </c>
      <c r="K963" s="8" t="s">
        <v>10</v>
      </c>
      <c r="L963" s="7">
        <v>2023</v>
      </c>
      <c r="M963" s="8" t="s">
        <v>6</v>
      </c>
      <c r="N963" s="8" t="s">
        <v>12</v>
      </c>
      <c r="O963" s="7" t="s">
        <v>2883</v>
      </c>
      <c r="P963" s="13" t="str">
        <f t="shared" si="28"/>
        <v>Logeshwaran J., Shanmugasundaram N., Lloret J., "L-RUBI: An efficient load-based resource utilization algorithm for bi-partite scatternet in wireless personal area networks", International Journal of Communication Systems, 36, (6),2023, DOI: 10.1002/dac.5439</v>
      </c>
      <c r="Q963" s="11" t="str">
        <f t="shared" si="29"/>
        <v>Logeshwaran J., Shanmugasundaram N., Lloret J., "L-RUBI: An efficient load-based resource utilization algorithm for bi-partite scatternet in wireless personal area networks", International Journal of Communication Systems, 36, (6),2023, DOI: 10.1002/dac.5439</v>
      </c>
      <c r="R963" s="32" t="s">
        <v>14609</v>
      </c>
      <c r="S963" s="37" t="s">
        <v>32</v>
      </c>
      <c r="T963" s="11"/>
      <c r="U963" s="8"/>
      <c r="V963" s="8" t="s">
        <v>56</v>
      </c>
      <c r="W963" s="18" t="s">
        <v>2505</v>
      </c>
      <c r="X963" s="8">
        <v>2023</v>
      </c>
      <c r="Y963" s="8"/>
      <c r="Z963" s="116"/>
      <c r="AA963" s="116"/>
      <c r="AB963" s="116"/>
      <c r="AC963" s="116"/>
      <c r="AD963" s="116"/>
      <c r="AE963" s="116"/>
      <c r="AF963" s="116"/>
      <c r="AG963" s="116"/>
    </row>
    <row r="964" spans="1:33" ht="90" hidden="1" x14ac:dyDescent="0.2">
      <c r="A964" s="7">
        <v>893</v>
      </c>
      <c r="B964" s="11" t="s">
        <v>16631</v>
      </c>
      <c r="C964" s="11" t="s">
        <v>2</v>
      </c>
      <c r="D964" s="13" t="s">
        <v>2886</v>
      </c>
      <c r="E964" s="7" t="s">
        <v>4</v>
      </c>
      <c r="F964" s="7" t="s">
        <v>2887</v>
      </c>
      <c r="G964" s="7" t="s">
        <v>6</v>
      </c>
      <c r="H964" s="12">
        <v>17</v>
      </c>
      <c r="I964" s="8" t="s">
        <v>8</v>
      </c>
      <c r="J964" s="12">
        <v>3</v>
      </c>
      <c r="K964" s="8" t="s">
        <v>10</v>
      </c>
      <c r="L964" s="7">
        <v>2023</v>
      </c>
      <c r="M964" s="8" t="s">
        <v>6</v>
      </c>
      <c r="N964" s="8" t="s">
        <v>12</v>
      </c>
      <c r="O964" s="7" t="s">
        <v>2888</v>
      </c>
      <c r="P964" s="13" t="str">
        <f t="shared" ref="P964:P1027" si="30">B964&amp;C964&amp;D964&amp;E964&amp;F964&amp;G964&amp;H964&amp;I964&amp;J964&amp;K964&amp;L964&amp;M964&amp;N964&amp;O964</f>
        <v>Umadevi K.S., Thakare K.S., Patil S., Raut R., Dwivedi A.K., Haldorai A., "Dynamic hidden feature space detection of noisy image set by weight binarization", Signal, Image and Video Processing, 17, (3),2023, DOI: 10.1007/s11760-022-02284-2</v>
      </c>
      <c r="Q964" s="11" t="str">
        <f t="shared" ref="Q964:Q1027" si="31">P964</f>
        <v>Umadevi K.S., Thakare K.S., Patil S., Raut R., Dwivedi A.K., Haldorai A., "Dynamic hidden feature space detection of noisy image set by weight binarization", Signal, Image and Video Processing, 17, (3),2023, DOI: 10.1007/s11760-022-02284-2</v>
      </c>
      <c r="R964" s="32" t="s">
        <v>15498</v>
      </c>
      <c r="S964" s="37" t="s">
        <v>32</v>
      </c>
      <c r="T964" s="11"/>
      <c r="U964" s="8"/>
      <c r="V964" s="8" t="s">
        <v>80</v>
      </c>
      <c r="W964" s="18" t="s">
        <v>539</v>
      </c>
      <c r="X964" s="8">
        <v>2023</v>
      </c>
      <c r="Y964" s="8"/>
      <c r="Z964" s="116"/>
      <c r="AA964" s="116"/>
      <c r="AB964" s="116"/>
      <c r="AC964" s="116"/>
      <c r="AD964" s="116"/>
      <c r="AE964" s="116"/>
      <c r="AF964" s="116"/>
      <c r="AG964" s="116"/>
    </row>
    <row r="965" spans="1:33" ht="75" hidden="1" x14ac:dyDescent="0.2">
      <c r="A965" s="7">
        <v>894</v>
      </c>
      <c r="B965" s="11" t="s">
        <v>16632</v>
      </c>
      <c r="C965" s="11" t="s">
        <v>2</v>
      </c>
      <c r="D965" s="13" t="s">
        <v>2891</v>
      </c>
      <c r="E965" s="7" t="s">
        <v>4</v>
      </c>
      <c r="F965" s="7" t="s">
        <v>2892</v>
      </c>
      <c r="G965" s="7" t="s">
        <v>6</v>
      </c>
      <c r="H965" s="12">
        <v>237</v>
      </c>
      <c r="I965" s="8" t="s">
        <v>8</v>
      </c>
      <c r="J965" s="12">
        <v>2</v>
      </c>
      <c r="K965" s="8" t="s">
        <v>10</v>
      </c>
      <c r="L965" s="7">
        <v>2023</v>
      </c>
      <c r="M965" s="8" t="s">
        <v>6</v>
      </c>
      <c r="N965" s="8" t="s">
        <v>12</v>
      </c>
      <c r="O965" s="7" t="s">
        <v>2893</v>
      </c>
      <c r="P965" s="13" t="str">
        <f t="shared" si="30"/>
        <v>Gopal G., Murugesan V., "Comparative assessment over the selection of lean supply chain practices through fuzzy integrated principal component analysis, gray relational analysis, and complex proportional assessment approaches", Proceedings of the Institution of Mechanical Engineers, Part E: Journal of Process Mechanical Engineering, 237, (2),2023, DOI: 10.1177/09544089221103505</v>
      </c>
      <c r="Q965" s="11" t="str">
        <f t="shared" si="31"/>
        <v>Gopal G., Murugesan V., "Comparative assessment over the selection of lean supply chain practices through fuzzy integrated principal component analysis, gray relational analysis, and complex proportional assessment approaches", Proceedings of the Institution of Mechanical Engineers, Part E: Journal of Process Mechanical Engineering, 237, (2),2023, DOI: 10.1177/09544089221103505</v>
      </c>
      <c r="R965" s="32" t="s">
        <v>15499</v>
      </c>
      <c r="S965" s="37" t="s">
        <v>32</v>
      </c>
      <c r="T965" s="11"/>
      <c r="U965" s="8"/>
      <c r="V965" s="8" t="s">
        <v>149</v>
      </c>
      <c r="W965" s="18" t="s">
        <v>464</v>
      </c>
      <c r="X965" s="8">
        <v>2023</v>
      </c>
      <c r="Y965" s="8"/>
      <c r="Z965" s="116"/>
      <c r="AA965" s="116"/>
      <c r="AB965" s="116"/>
      <c r="AC965" s="116"/>
      <c r="AD965" s="116"/>
      <c r="AE965" s="116"/>
      <c r="AF965" s="116"/>
      <c r="AG965" s="116"/>
    </row>
    <row r="966" spans="1:33" ht="75" hidden="1" x14ac:dyDescent="0.2">
      <c r="A966" s="7">
        <v>895</v>
      </c>
      <c r="B966" s="11" t="s">
        <v>15500</v>
      </c>
      <c r="C966" s="11" t="s">
        <v>2</v>
      </c>
      <c r="D966" s="13" t="s">
        <v>2896</v>
      </c>
      <c r="E966" s="7" t="s">
        <v>4</v>
      </c>
      <c r="F966" s="7" t="s">
        <v>2897</v>
      </c>
      <c r="G966" s="7" t="s">
        <v>6</v>
      </c>
      <c r="H966" s="12">
        <v>5</v>
      </c>
      <c r="I966" s="8" t="s">
        <v>8</v>
      </c>
      <c r="J966" s="12">
        <v>2</v>
      </c>
      <c r="K966" s="8" t="s">
        <v>10</v>
      </c>
      <c r="L966" s="7">
        <v>2023</v>
      </c>
      <c r="M966" s="8" t="s">
        <v>6</v>
      </c>
      <c r="N966" s="8" t="s">
        <v>12</v>
      </c>
      <c r="O966" s="7" t="s">
        <v>2898</v>
      </c>
      <c r="P966" s="13" t="str">
        <f t="shared" si="30"/>
        <v>Gokila A., "Comprehensive understanding of Methyl 2-Naphthyl Ether Molecule by Ab Initio Calculation method", International Research Journal of Multidisciplinary Technovation, 5, (2),2023, DOI: 10.54392/irjmt2323</v>
      </c>
      <c r="Q966" s="11" t="str">
        <f t="shared" si="31"/>
        <v>Gokila A., "Comprehensive understanding of Methyl 2-Naphthyl Ether Molecule by Ab Initio Calculation method", International Research Journal of Multidisciplinary Technovation, 5, (2),2023, DOI: 10.54392/irjmt2323</v>
      </c>
      <c r="R966" s="32" t="s">
        <v>15501</v>
      </c>
      <c r="S966" s="37" t="s">
        <v>32</v>
      </c>
      <c r="T966" s="11"/>
      <c r="U966" s="8"/>
      <c r="V966" s="8" t="s">
        <v>4871</v>
      </c>
      <c r="W966" s="18" t="s">
        <v>265</v>
      </c>
      <c r="X966" s="8">
        <v>2023</v>
      </c>
      <c r="Y966" s="8"/>
      <c r="Z966" s="116"/>
      <c r="AA966" s="116"/>
      <c r="AB966" s="116"/>
      <c r="AC966" s="116"/>
      <c r="AD966" s="116"/>
      <c r="AE966" s="116"/>
      <c r="AF966" s="116"/>
      <c r="AG966" s="116"/>
    </row>
    <row r="967" spans="1:33" ht="75" hidden="1" x14ac:dyDescent="0.2">
      <c r="A967" s="7">
        <v>896</v>
      </c>
      <c r="B967" s="11" t="s">
        <v>16633</v>
      </c>
      <c r="C967" s="11" t="s">
        <v>2</v>
      </c>
      <c r="D967" s="13" t="s">
        <v>2173</v>
      </c>
      <c r="E967" s="7" t="s">
        <v>4</v>
      </c>
      <c r="F967" s="7" t="s">
        <v>16066</v>
      </c>
      <c r="G967" s="7"/>
      <c r="H967" s="12"/>
      <c r="I967" s="8"/>
      <c r="J967" s="12"/>
      <c r="K967" s="8" t="s">
        <v>52</v>
      </c>
      <c r="L967" s="7">
        <v>2023</v>
      </c>
      <c r="M967" s="8" t="s">
        <v>6</v>
      </c>
      <c r="N967" s="8" t="s">
        <v>12</v>
      </c>
      <c r="O967" s="7" t="s">
        <v>2174</v>
      </c>
      <c r="P967" s="13" t="str">
        <f t="shared" si="30"/>
        <v>Kumar D., Kumar A., Kumar N., Sharma A., Choudhury R., Faisal N., Singh R.K., Mane B.K., "Current trends, regulations, challenges, and management strategies of e-waste in India", Sustainable Approaches and Strategies for E-Waste Management and Utilization,2023, DOI: 10.4018/978-1-6684-7573-7.ch001</v>
      </c>
      <c r="Q967" s="11" t="str">
        <f t="shared" si="31"/>
        <v>Kumar D., Kumar A., Kumar N., Sharma A., Choudhury R., Faisal N., Singh R.K., Mane B.K., "Current trends, regulations, challenges, and management strategies of e-waste in India", Sustainable Approaches and Strategies for E-Waste Management and Utilization,2023, DOI: 10.4018/978-1-6684-7573-7.ch001</v>
      </c>
      <c r="R967" s="32" t="s">
        <v>16067</v>
      </c>
      <c r="S967" s="37" t="e">
        <v>#N/A</v>
      </c>
      <c r="T967" s="11"/>
      <c r="U967" s="8"/>
      <c r="V967" s="8" t="s">
        <v>149</v>
      </c>
      <c r="W967" s="8"/>
      <c r="X967" s="8">
        <v>2023</v>
      </c>
      <c r="Y967" s="8"/>
      <c r="Z967" s="116"/>
      <c r="AA967" s="116"/>
      <c r="AB967" s="116"/>
      <c r="AC967" s="116"/>
      <c r="AD967" s="116"/>
      <c r="AE967" s="116"/>
      <c r="AF967" s="116"/>
      <c r="AG967" s="116"/>
    </row>
    <row r="968" spans="1:33" ht="90" hidden="1" x14ac:dyDescent="0.2">
      <c r="A968" s="7">
        <v>897</v>
      </c>
      <c r="B968" s="11" t="s">
        <v>16634</v>
      </c>
      <c r="C968" s="11" t="s">
        <v>2</v>
      </c>
      <c r="D968" s="13" t="s">
        <v>2906</v>
      </c>
      <c r="E968" s="7" t="s">
        <v>4</v>
      </c>
      <c r="F968" s="7" t="s">
        <v>2907</v>
      </c>
      <c r="G968" s="7" t="s">
        <v>6</v>
      </c>
      <c r="H968" s="12">
        <v>27</v>
      </c>
      <c r="I968" s="8" t="s">
        <v>8</v>
      </c>
      <c r="J968" s="12">
        <v>1</v>
      </c>
      <c r="K968" s="8" t="s">
        <v>10</v>
      </c>
      <c r="L968" s="7">
        <v>2023</v>
      </c>
      <c r="M968" s="8" t="s">
        <v>6</v>
      </c>
      <c r="N968" s="8" t="s">
        <v>12</v>
      </c>
      <c r="O968" s="7" t="s">
        <v>2908</v>
      </c>
      <c r="P968" s="13" t="str">
        <f t="shared" si="30"/>
        <v>Khalaf O.I., Ashokkumar S.R., Dhanasekaran S., Abdulsahib G.M., Premkumar M., "A Decision Science Approach Using Hybrid EEG Feature Extraction and GAN-Based Emotion Classification", Advances in Decision Sciences, 27, (1),2023, DOI: 10.47654/v27y2023i1p172-191</v>
      </c>
      <c r="Q968" s="11" t="str">
        <f t="shared" si="31"/>
        <v>Khalaf O.I., Ashokkumar S.R., Dhanasekaran S., Abdulsahib G.M., Premkumar M., "A Decision Science Approach Using Hybrid EEG Feature Extraction and GAN-Based Emotion Classification", Advances in Decision Sciences, 27, (1),2023, DOI: 10.47654/v27y2023i1p172-191</v>
      </c>
      <c r="R968" s="32" t="s">
        <v>15502</v>
      </c>
      <c r="S968" s="37" t="s">
        <v>32</v>
      </c>
      <c r="T968" s="11"/>
      <c r="U968" s="8"/>
      <c r="V968" s="8" t="s">
        <v>570</v>
      </c>
      <c r="W968" s="18" t="s">
        <v>758</v>
      </c>
      <c r="X968" s="8">
        <v>2023</v>
      </c>
      <c r="Y968" s="8"/>
      <c r="Z968" s="116"/>
      <c r="AA968" s="116"/>
      <c r="AB968" s="116"/>
      <c r="AC968" s="116"/>
      <c r="AD968" s="116"/>
      <c r="AE968" s="116"/>
      <c r="AF968" s="116"/>
      <c r="AG968" s="116"/>
    </row>
    <row r="969" spans="1:33" ht="60" hidden="1" x14ac:dyDescent="0.2">
      <c r="A969" s="7">
        <v>898</v>
      </c>
      <c r="B969" s="11" t="s">
        <v>16635</v>
      </c>
      <c r="C969" s="11" t="s">
        <v>2</v>
      </c>
      <c r="D969" s="13" t="s">
        <v>2911</v>
      </c>
      <c r="E969" s="7" t="s">
        <v>4</v>
      </c>
      <c r="F969" s="7" t="s">
        <v>2912</v>
      </c>
      <c r="G969" s="7" t="s">
        <v>6</v>
      </c>
      <c r="H969" s="12">
        <v>45</v>
      </c>
      <c r="I969" s="8" t="s">
        <v>8</v>
      </c>
      <c r="J969" s="12">
        <v>2</v>
      </c>
      <c r="K969" s="8" t="s">
        <v>10</v>
      </c>
      <c r="L969" s="7">
        <v>2023</v>
      </c>
      <c r="M969" s="8"/>
      <c r="N969" s="8"/>
      <c r="O969" s="7"/>
      <c r="P969" s="13" t="str">
        <f t="shared" si="30"/>
        <v>Dhanasekar S., Govindaraj V., Bruntha P.M., Ahmed L.J., "A power-efficient pipeline based clock gating FIFO for a dual ported memory array", Songklanakarin Journal of Science and Technology, 45, (2),2023</v>
      </c>
      <c r="Q969" s="11" t="str">
        <f t="shared" si="31"/>
        <v>Dhanasekar S., Govindaraj V., Bruntha P.M., Ahmed L.J., "A power-efficient pipeline based clock gating FIFO for a dual ported memory array", Songklanakarin Journal of Science and Technology, 45, (2),2023</v>
      </c>
      <c r="R969" s="32" t="s">
        <v>2913</v>
      </c>
      <c r="S969" s="37" t="s">
        <v>32</v>
      </c>
      <c r="T969" s="11"/>
      <c r="U969" s="8"/>
      <c r="V969" s="8" t="s">
        <v>56</v>
      </c>
      <c r="W969" s="18" t="s">
        <v>490</v>
      </c>
      <c r="X969" s="8">
        <v>2023</v>
      </c>
      <c r="Y969" s="8"/>
      <c r="Z969" s="116"/>
      <c r="AA969" s="116"/>
      <c r="AB969" s="116"/>
      <c r="AC969" s="116"/>
      <c r="AD969" s="116"/>
      <c r="AE969" s="116"/>
      <c r="AF969" s="116"/>
      <c r="AG969" s="116"/>
    </row>
    <row r="970" spans="1:33" ht="75" hidden="1" x14ac:dyDescent="0.2">
      <c r="A970" s="7">
        <v>899</v>
      </c>
      <c r="B970" s="11" t="s">
        <v>16636</v>
      </c>
      <c r="C970" s="11" t="s">
        <v>2</v>
      </c>
      <c r="D970" s="13" t="s">
        <v>2915</v>
      </c>
      <c r="E970" s="7" t="s">
        <v>4</v>
      </c>
      <c r="F970" s="7" t="s">
        <v>2339</v>
      </c>
      <c r="G970" s="7" t="s">
        <v>6</v>
      </c>
      <c r="H970" s="12">
        <v>25</v>
      </c>
      <c r="I970" s="8" t="s">
        <v>8</v>
      </c>
      <c r="J970" s="12">
        <v>4</v>
      </c>
      <c r="K970" s="8" t="s">
        <v>10</v>
      </c>
      <c r="L970" s="7">
        <v>2023</v>
      </c>
      <c r="M970" s="8" t="s">
        <v>6</v>
      </c>
      <c r="N970" s="8" t="s">
        <v>12</v>
      </c>
      <c r="O970" s="7" t="s">
        <v>2916</v>
      </c>
      <c r="P970" s="13" t="str">
        <f t="shared" si="30"/>
        <v>Ramshankar P., Sashikkumar M., Ganeshan P., Raja K., "Experimental investigation of hybrid composites using biowastes and Calotropis gigantea: an eco-friendly approach", Global Nest Journal, 25, (4),2023, DOI: 10.30955/gnj.004620</v>
      </c>
      <c r="Q970" s="11" t="str">
        <f t="shared" si="31"/>
        <v>Ramshankar P., Sashikkumar M., Ganeshan P., Raja K., "Experimental investigation of hybrid composites using biowastes and Calotropis gigantea: an eco-friendly approach", Global Nest Journal, 25, (4),2023, DOI: 10.30955/gnj.004620</v>
      </c>
      <c r="R970" s="32" t="s">
        <v>15503</v>
      </c>
      <c r="S970" s="37" t="s">
        <v>32</v>
      </c>
      <c r="T970" s="11"/>
      <c r="U970" s="8"/>
      <c r="V970" s="8" t="s">
        <v>149</v>
      </c>
      <c r="W970" s="18" t="s">
        <v>483</v>
      </c>
      <c r="X970" s="8">
        <v>2023</v>
      </c>
      <c r="Y970" s="8"/>
      <c r="Z970" s="116"/>
      <c r="AA970" s="116"/>
      <c r="AB970" s="116"/>
      <c r="AC970" s="116"/>
      <c r="AD970" s="116"/>
      <c r="AE970" s="116"/>
      <c r="AF970" s="116"/>
      <c r="AG970" s="116"/>
    </row>
    <row r="971" spans="1:33" ht="75" hidden="1" x14ac:dyDescent="0.2">
      <c r="A971" s="7">
        <v>900</v>
      </c>
      <c r="B971" s="11" t="s">
        <v>14664</v>
      </c>
      <c r="C971" s="11" t="s">
        <v>2</v>
      </c>
      <c r="D971" s="13" t="s">
        <v>2919</v>
      </c>
      <c r="E971" s="7" t="s">
        <v>4</v>
      </c>
      <c r="F971" s="7" t="s">
        <v>2920</v>
      </c>
      <c r="G971" s="7" t="s">
        <v>6</v>
      </c>
      <c r="H971" s="12">
        <v>23</v>
      </c>
      <c r="I971" s="8" t="s">
        <v>8</v>
      </c>
      <c r="J971" s="12">
        <v>5</v>
      </c>
      <c r="K971" s="8" t="s">
        <v>10</v>
      </c>
      <c r="L971" s="7">
        <v>2023</v>
      </c>
      <c r="M971" s="8" t="s">
        <v>6</v>
      </c>
      <c r="N971" s="8" t="s">
        <v>12</v>
      </c>
      <c r="O971" s="7" t="s">
        <v>2921</v>
      </c>
      <c r="P971" s="13" t="str">
        <f t="shared" si="30"/>
        <v>Cherappa V., Thangarajan T., Meenakshi Sundaram S.S., Hajjej F., Munusamy A.K., Shanmugam R., "Energy-Efficient Clustering and Routing Using ASFO and a Cross-Layer-Based Expedient Routing Protocol for Wireless Sensor Networks", Sensors, 23, (5),2023, DOI: 10.3390/s23052788</v>
      </c>
      <c r="Q971" s="11" t="str">
        <f t="shared" si="31"/>
        <v>Cherappa V., Thangarajan T., Meenakshi Sundaram S.S., Hajjej F., Munusamy A.K., Shanmugam R., "Energy-Efficient Clustering and Routing Using ASFO and a Cross-Layer-Based Expedient Routing Protocol for Wireless Sensor Networks", Sensors, 23, (5),2023, DOI: 10.3390/s23052788</v>
      </c>
      <c r="R971" s="32" t="s">
        <v>14665</v>
      </c>
      <c r="S971" s="37" t="s">
        <v>32</v>
      </c>
      <c r="T971" s="11"/>
      <c r="U971" s="8"/>
      <c r="V971" s="8" t="s">
        <v>56</v>
      </c>
      <c r="W971" s="18" t="s">
        <v>2407</v>
      </c>
      <c r="X971" s="8">
        <v>2023</v>
      </c>
      <c r="Y971" s="8"/>
      <c r="Z971" s="116"/>
      <c r="AA971" s="116"/>
      <c r="AB971" s="116"/>
      <c r="AC971" s="116"/>
      <c r="AD971" s="116"/>
      <c r="AE971" s="116"/>
      <c r="AF971" s="116"/>
      <c r="AG971" s="116"/>
    </row>
    <row r="972" spans="1:33" ht="75" hidden="1" x14ac:dyDescent="0.2">
      <c r="A972" s="7">
        <v>901</v>
      </c>
      <c r="B972" s="11" t="s">
        <v>16637</v>
      </c>
      <c r="C972" s="11" t="s">
        <v>2</v>
      </c>
      <c r="D972" s="13" t="s">
        <v>2924</v>
      </c>
      <c r="E972" s="7" t="s">
        <v>4</v>
      </c>
      <c r="F972" s="7" t="s">
        <v>2925</v>
      </c>
      <c r="G972" s="7" t="s">
        <v>6</v>
      </c>
      <c r="H972" s="12">
        <v>100</v>
      </c>
      <c r="I972" s="8" t="s">
        <v>8</v>
      </c>
      <c r="J972" s="12">
        <v>3</v>
      </c>
      <c r="K972" s="8" t="s">
        <v>10</v>
      </c>
      <c r="L972" s="7">
        <v>2023</v>
      </c>
      <c r="M972" s="8" t="s">
        <v>6</v>
      </c>
      <c r="N972" s="8" t="s">
        <v>12</v>
      </c>
      <c r="O972" s="7" t="s">
        <v>2926</v>
      </c>
      <c r="P972" s="13" t="str">
        <f t="shared" si="30"/>
        <v>Deivanayaki S., Jayamurugan P., Ashokan S., Gopala Krishnan V., Yogeswari B., Ubaidullah M., Pandit B., Sarma G.V.S.S., Narsetti H.K., "Growth of non-enzymatic cholesterol biosensor using TiO2 decorated graphene oxide with bare GCE and PPy-GCE", Journal of the Indian Chemical Society, 100, (3),2023, DOI: 10.1016/j.jics.2023.100906</v>
      </c>
      <c r="Q972" s="11" t="str">
        <f t="shared" si="31"/>
        <v>Deivanayaki S., Jayamurugan P., Ashokan S., Gopala Krishnan V., Yogeswari B., Ubaidullah M., Pandit B., Sarma G.V.S.S., Narsetti H.K., "Growth of non-enzymatic cholesterol biosensor using TiO2 decorated graphene oxide with bare GCE and PPy-GCE", Journal of the Indian Chemical Society, 100, (3),2023, DOI: 10.1016/j.jics.2023.100906</v>
      </c>
      <c r="R972" s="32" t="s">
        <v>15504</v>
      </c>
      <c r="S972" s="37" t="s">
        <v>32</v>
      </c>
      <c r="T972" s="11"/>
      <c r="U972" s="8"/>
      <c r="V972" s="8" t="s">
        <v>1509</v>
      </c>
      <c r="W972" s="18" t="s">
        <v>1510</v>
      </c>
      <c r="X972" s="8">
        <v>2023</v>
      </c>
      <c r="Y972" s="8"/>
      <c r="Z972" s="116"/>
      <c r="AA972" s="116"/>
      <c r="AB972" s="116"/>
      <c r="AC972" s="116"/>
      <c r="AD972" s="116"/>
      <c r="AE972" s="116"/>
      <c r="AF972" s="116"/>
      <c r="AG972" s="116"/>
    </row>
    <row r="973" spans="1:33" ht="90" hidden="1" x14ac:dyDescent="0.2">
      <c r="A973" s="7">
        <v>902</v>
      </c>
      <c r="B973" s="11" t="s">
        <v>16638</v>
      </c>
      <c r="C973" s="11" t="s">
        <v>2</v>
      </c>
      <c r="D973" s="13" t="s">
        <v>2929</v>
      </c>
      <c r="E973" s="7" t="s">
        <v>4</v>
      </c>
      <c r="F973" s="7" t="s">
        <v>2930</v>
      </c>
      <c r="G973" s="7" t="s">
        <v>6</v>
      </c>
      <c r="H973" s="12">
        <v>44</v>
      </c>
      <c r="I973" s="8" t="s">
        <v>8</v>
      </c>
      <c r="J973" s="12">
        <v>3</v>
      </c>
      <c r="K973" s="8" t="s">
        <v>10</v>
      </c>
      <c r="L973" s="7">
        <v>2023</v>
      </c>
      <c r="M973" s="8" t="s">
        <v>6</v>
      </c>
      <c r="N973" s="8" t="s">
        <v>12</v>
      </c>
      <c r="O973" s="7" t="s">
        <v>2931</v>
      </c>
      <c r="P973" s="13" t="str">
        <f t="shared" si="30"/>
        <v>Singh P., Ansu A.K., Sharma R.K., Kumari P., Kumar A., Kumar R., "Development, Thermal Properties, and Reliability Testing of Eutectic Polyethylene Glycol as Phase Change Materials for Thermal Energy Storage Applications", International Journal of Thermophysics, 44, (3),2023, DOI: 10.1007/s10765-022-03146-2</v>
      </c>
      <c r="Q973" s="11" t="str">
        <f t="shared" si="31"/>
        <v>Singh P., Ansu A.K., Sharma R.K., Kumari P., Kumar A., Kumar R., "Development, Thermal Properties, and Reliability Testing of Eutectic Polyethylene Glycol as Phase Change Materials for Thermal Energy Storage Applications", International Journal of Thermophysics, 44, (3),2023, DOI: 10.1007/s10765-022-03146-2</v>
      </c>
      <c r="R973" s="32" t="s">
        <v>15505</v>
      </c>
      <c r="S973" s="37" t="s">
        <v>32</v>
      </c>
      <c r="T973" s="11"/>
      <c r="U973" s="8"/>
      <c r="V973" s="8" t="s">
        <v>149</v>
      </c>
      <c r="W973" s="18" t="s">
        <v>2176</v>
      </c>
      <c r="X973" s="8">
        <v>2023</v>
      </c>
      <c r="Y973" s="8"/>
      <c r="Z973" s="116"/>
      <c r="AA973" s="116"/>
      <c r="AB973" s="116"/>
      <c r="AC973" s="116"/>
      <c r="AD973" s="116"/>
      <c r="AE973" s="116"/>
      <c r="AF973" s="116"/>
      <c r="AG973" s="116"/>
    </row>
    <row r="974" spans="1:33" ht="90" hidden="1" x14ac:dyDescent="0.2">
      <c r="A974" s="7">
        <v>903</v>
      </c>
      <c r="B974" s="11" t="s">
        <v>16639</v>
      </c>
      <c r="C974" s="11" t="s">
        <v>2</v>
      </c>
      <c r="D974" s="13" t="s">
        <v>2934</v>
      </c>
      <c r="E974" s="7" t="s">
        <v>4</v>
      </c>
      <c r="F974" s="7" t="s">
        <v>88</v>
      </c>
      <c r="G974" s="7" t="s">
        <v>6</v>
      </c>
      <c r="H974" s="12">
        <v>129</v>
      </c>
      <c r="I974" s="8" t="s">
        <v>8</v>
      </c>
      <c r="J974" s="12">
        <v>1</v>
      </c>
      <c r="K974" s="8" t="s">
        <v>10</v>
      </c>
      <c r="L974" s="7">
        <v>2023</v>
      </c>
      <c r="M974" s="8" t="s">
        <v>6</v>
      </c>
      <c r="N974" s="8" t="s">
        <v>12</v>
      </c>
      <c r="O974" s="7" t="s">
        <v>2935</v>
      </c>
      <c r="P974" s="13" t="str">
        <f t="shared" si="30"/>
        <v>Ashokkumar S.R., Premkumar M., Anupallavi S., Jeevanantham V., Mohanbabu G., Selvapandian A., "Quantifying Functional Connectivity Network Through Synchronization and Graph Theory Approaches for Seizure Prediction", Wireless Personal Communications, 129, (1),2023, DOI: 10.1007/s11277-022-10154-w</v>
      </c>
      <c r="Q974" s="11" t="str">
        <f t="shared" si="31"/>
        <v>Ashokkumar S.R., Premkumar M., Anupallavi S., Jeevanantham V., Mohanbabu G., Selvapandian A., "Quantifying Functional Connectivity Network Through Synchronization and Graph Theory Approaches for Seizure Prediction", Wireless Personal Communications, 129, (1),2023, DOI: 10.1007/s11277-022-10154-w</v>
      </c>
      <c r="R974" s="32" t="s">
        <v>15506</v>
      </c>
      <c r="S974" s="37" t="s">
        <v>32</v>
      </c>
      <c r="T974" s="11"/>
      <c r="U974" s="8"/>
      <c r="V974" s="8" t="s">
        <v>570</v>
      </c>
      <c r="W974" s="18" t="s">
        <v>758</v>
      </c>
      <c r="X974" s="8">
        <v>2023</v>
      </c>
      <c r="Y974" s="8"/>
      <c r="Z974" s="116"/>
      <c r="AA974" s="116"/>
      <c r="AB974" s="116"/>
      <c r="AC974" s="116"/>
      <c r="AD974" s="116"/>
      <c r="AE974" s="116"/>
      <c r="AF974" s="116"/>
      <c r="AG974" s="116"/>
    </row>
    <row r="975" spans="1:33" ht="75" hidden="1" x14ac:dyDescent="0.2">
      <c r="A975" s="7">
        <v>904</v>
      </c>
      <c r="B975" s="11" t="s">
        <v>16640</v>
      </c>
      <c r="C975" s="11" t="s">
        <v>2</v>
      </c>
      <c r="D975" s="13" t="s">
        <v>2938</v>
      </c>
      <c r="E975" s="7" t="s">
        <v>4</v>
      </c>
      <c r="F975" s="7" t="s">
        <v>2939</v>
      </c>
      <c r="G975" s="7" t="s">
        <v>6</v>
      </c>
      <c r="H975" s="12">
        <v>34</v>
      </c>
      <c r="I975" s="8" t="s">
        <v>8</v>
      </c>
      <c r="J975" s="12">
        <v>3</v>
      </c>
      <c r="K975" s="8" t="s">
        <v>10</v>
      </c>
      <c r="L975" s="7">
        <v>2023</v>
      </c>
      <c r="M975" s="8" t="s">
        <v>6</v>
      </c>
      <c r="N975" s="8" t="s">
        <v>12</v>
      </c>
      <c r="O975" s="7" t="s">
        <v>2940</v>
      </c>
      <c r="P975" s="13" t="str">
        <f t="shared" si="30"/>
        <v>Kingston Roberts M., Thangavel J., "An improved optimal energy aware data availability approach for secure clustering and routing in wireless sensor networks", Transactions on Emerging Telecommunications Technologies, 34, (3),2023, DOI: 10.1002/ett.4711</v>
      </c>
      <c r="Q975" s="11" t="str">
        <f t="shared" si="31"/>
        <v>Kingston Roberts M., Thangavel J., "An improved optimal energy aware data availability approach for secure clustering and routing in wireless sensor networks", Transactions on Emerging Telecommunications Technologies, 34, (3),2023, DOI: 10.1002/ett.4711</v>
      </c>
      <c r="R975" s="32" t="s">
        <v>15507</v>
      </c>
      <c r="S975" s="37" t="s">
        <v>32</v>
      </c>
      <c r="T975" s="11"/>
      <c r="U975" s="8"/>
      <c r="V975" s="8" t="s">
        <v>56</v>
      </c>
      <c r="W975" s="18" t="s">
        <v>279</v>
      </c>
      <c r="X975" s="8">
        <v>2023</v>
      </c>
      <c r="Y975" s="8"/>
      <c r="Z975" s="116"/>
      <c r="AA975" s="116"/>
      <c r="AB975" s="116"/>
      <c r="AC975" s="116"/>
      <c r="AD975" s="116"/>
      <c r="AE975" s="116"/>
      <c r="AF975" s="116"/>
      <c r="AG975" s="116"/>
    </row>
    <row r="976" spans="1:33" ht="90" hidden="1" x14ac:dyDescent="0.2">
      <c r="A976" s="7">
        <v>905</v>
      </c>
      <c r="B976" s="11" t="s">
        <v>16641</v>
      </c>
      <c r="C976" s="11" t="s">
        <v>2</v>
      </c>
      <c r="D976" s="13" t="s">
        <v>2943</v>
      </c>
      <c r="E976" s="7" t="s">
        <v>4</v>
      </c>
      <c r="F976" s="7" t="s">
        <v>2944</v>
      </c>
      <c r="G976" s="7" t="s">
        <v>6</v>
      </c>
      <c r="H976" s="12">
        <v>6</v>
      </c>
      <c r="I976" s="8" t="s">
        <v>8</v>
      </c>
      <c r="J976" s="12">
        <v>1</v>
      </c>
      <c r="K976" s="8" t="s">
        <v>10</v>
      </c>
      <c r="L976" s="7">
        <v>2023</v>
      </c>
      <c r="M976" s="8" t="s">
        <v>6</v>
      </c>
      <c r="N976" s="8" t="s">
        <v>12</v>
      </c>
      <c r="O976" s="7" t="s">
        <v>2945</v>
      </c>
      <c r="P976" s="13" t="str">
        <f t="shared" si="30"/>
        <v>Jayapoorani S., Pandey D., Sasirekha N.S., Anand R., Pandey B.K., "Systolic optimized adaptive filter architecture designs for ECG noise cancellation by Vertex-5", Aerospace Systems, 6, (1),2023, DOI: 10.1007/s42401-022-00177-3</v>
      </c>
      <c r="Q976" s="11" t="str">
        <f t="shared" si="31"/>
        <v>Jayapoorani S., Pandey D., Sasirekha N.S., Anand R., Pandey B.K., "Systolic optimized adaptive filter architecture designs for ECG noise cancellation by Vertex-5", Aerospace Systems, 6, (1),2023, DOI: 10.1007/s42401-022-00177-3</v>
      </c>
      <c r="R976" s="32" t="s">
        <v>15508</v>
      </c>
      <c r="S976" s="37" t="s">
        <v>32</v>
      </c>
      <c r="T976" s="11"/>
      <c r="U976" s="8"/>
      <c r="V976" s="8" t="s">
        <v>56</v>
      </c>
      <c r="W976" s="18" t="s">
        <v>265</v>
      </c>
      <c r="X976" s="8">
        <v>2023</v>
      </c>
      <c r="Y976" s="8"/>
      <c r="Z976" s="116"/>
      <c r="AA976" s="116"/>
      <c r="AB976" s="116"/>
      <c r="AC976" s="116"/>
      <c r="AD976" s="116"/>
      <c r="AE976" s="116"/>
      <c r="AF976" s="116"/>
      <c r="AG976" s="116"/>
    </row>
    <row r="977" spans="1:33" ht="90" hidden="1" x14ac:dyDescent="0.2">
      <c r="A977" s="7">
        <v>906</v>
      </c>
      <c r="B977" s="11" t="s">
        <v>16642</v>
      </c>
      <c r="C977" s="11" t="s">
        <v>2</v>
      </c>
      <c r="D977" s="13" t="s">
        <v>2948</v>
      </c>
      <c r="E977" s="7" t="s">
        <v>4</v>
      </c>
      <c r="F977" s="7" t="s">
        <v>2944</v>
      </c>
      <c r="G977" s="7" t="s">
        <v>6</v>
      </c>
      <c r="H977" s="12">
        <v>6</v>
      </c>
      <c r="I977" s="8" t="s">
        <v>8</v>
      </c>
      <c r="J977" s="12">
        <v>1</v>
      </c>
      <c r="K977" s="8" t="s">
        <v>10</v>
      </c>
      <c r="L977" s="7">
        <v>2023</v>
      </c>
      <c r="M977" s="8" t="s">
        <v>6</v>
      </c>
      <c r="N977" s="8" t="s">
        <v>12</v>
      </c>
      <c r="O977" s="7" t="s">
        <v>2949</v>
      </c>
      <c r="P977" s="13" t="str">
        <f t="shared" si="30"/>
        <v>Anand R., Khan B., Nassa V.K., Pandey D., Dhabliya D., Pandey B.K., Dadheech P., "Hybrid convolutional neural network (CNN) for Kennedy Space Center hyperspectral image", Aerospace Systems, 6, (1),2023, DOI: 10.1007/s42401-022-00168-4</v>
      </c>
      <c r="Q977" s="11" t="str">
        <f t="shared" si="31"/>
        <v>Anand R., Khan B., Nassa V.K., Pandey D., Dhabliya D., Pandey B.K., Dadheech P., "Hybrid convolutional neural network (CNN) for Kennedy Space Center hyperspectral image", Aerospace Systems, 6, (1),2023, DOI: 10.1007/s42401-022-00168-4</v>
      </c>
      <c r="R977" s="32" t="s">
        <v>15509</v>
      </c>
      <c r="S977" s="37" t="s">
        <v>32</v>
      </c>
      <c r="T977" s="11"/>
      <c r="U977" s="8"/>
      <c r="V977" s="8" t="s">
        <v>56</v>
      </c>
      <c r="W977" s="18" t="s">
        <v>265</v>
      </c>
      <c r="X977" s="8">
        <v>2023</v>
      </c>
      <c r="Y977" s="8"/>
      <c r="Z977" s="116"/>
      <c r="AA977" s="116"/>
      <c r="AB977" s="116"/>
      <c r="AC977" s="116"/>
      <c r="AD977" s="116"/>
      <c r="AE977" s="116"/>
      <c r="AF977" s="116"/>
      <c r="AG977" s="116"/>
    </row>
    <row r="978" spans="1:33" ht="90" hidden="1" x14ac:dyDescent="0.2">
      <c r="A978" s="7">
        <v>907</v>
      </c>
      <c r="B978" s="11" t="s">
        <v>16643</v>
      </c>
      <c r="C978" s="11" t="s">
        <v>2</v>
      </c>
      <c r="D978" s="13" t="s">
        <v>2952</v>
      </c>
      <c r="E978" s="7" t="s">
        <v>4</v>
      </c>
      <c r="F978" s="7" t="s">
        <v>2944</v>
      </c>
      <c r="G978" s="7" t="s">
        <v>6</v>
      </c>
      <c r="H978" s="12">
        <v>6</v>
      </c>
      <c r="I978" s="8" t="s">
        <v>8</v>
      </c>
      <c r="J978" s="12">
        <v>1</v>
      </c>
      <c r="K978" s="8" t="s">
        <v>10</v>
      </c>
      <c r="L978" s="7">
        <v>2023</v>
      </c>
      <c r="M978" s="8" t="s">
        <v>6</v>
      </c>
      <c r="N978" s="8" t="s">
        <v>12</v>
      </c>
      <c r="O978" s="7" t="s">
        <v>2953</v>
      </c>
      <c r="P978" s="13" t="str">
        <f t="shared" si="30"/>
        <v>Bruntha P.M., Dhanasekar S., Hepsiba D., Sagayam K.M., Neebha T.M., Pandey D., Pandey B.K., "Application of switching median filter with L 2 norm-based auto-tuning function for removing random valued impulse noise", Aerospace Systems, 6, (1),2023, DOI: 10.1007/s42401-022-00160-y</v>
      </c>
      <c r="Q978" s="11" t="str">
        <f t="shared" si="31"/>
        <v>Bruntha P.M., Dhanasekar S., Hepsiba D., Sagayam K.M., Neebha T.M., Pandey D., Pandey B.K., "Application of switching median filter with L 2 norm-based auto-tuning function for removing random valued impulse noise", Aerospace Systems, 6, (1),2023, DOI: 10.1007/s42401-022-00160-y</v>
      </c>
      <c r="R978" s="32" t="s">
        <v>15510</v>
      </c>
      <c r="S978" s="37" t="s">
        <v>32</v>
      </c>
      <c r="T978" s="11"/>
      <c r="U978" s="8"/>
      <c r="V978" s="8" t="s">
        <v>56</v>
      </c>
      <c r="W978" s="18" t="s">
        <v>490</v>
      </c>
      <c r="X978" s="8">
        <v>2023</v>
      </c>
      <c r="Y978" s="8"/>
      <c r="Z978" s="116"/>
      <c r="AA978" s="116"/>
      <c r="AB978" s="116"/>
      <c r="AC978" s="116"/>
      <c r="AD978" s="116"/>
      <c r="AE978" s="116"/>
      <c r="AF978" s="116"/>
      <c r="AG978" s="116"/>
    </row>
    <row r="979" spans="1:33" ht="75" hidden="1" x14ac:dyDescent="0.2">
      <c r="A979" s="7">
        <v>908</v>
      </c>
      <c r="B979" s="11" t="s">
        <v>16644</v>
      </c>
      <c r="C979" s="11" t="s">
        <v>2</v>
      </c>
      <c r="D979" s="13" t="s">
        <v>2956</v>
      </c>
      <c r="E979" s="7" t="s">
        <v>4</v>
      </c>
      <c r="F979" s="7" t="s">
        <v>2957</v>
      </c>
      <c r="G979" s="7" t="s">
        <v>6</v>
      </c>
      <c r="H979" s="12">
        <v>935</v>
      </c>
      <c r="I979" s="8"/>
      <c r="J979" s="12"/>
      <c r="K979" s="8" t="s">
        <v>52</v>
      </c>
      <c r="L979" s="7">
        <v>2023</v>
      </c>
      <c r="M979" s="8" t="s">
        <v>6</v>
      </c>
      <c r="N979" s="8" t="s">
        <v>12</v>
      </c>
      <c r="O979" s="7" t="s">
        <v>2958</v>
      </c>
      <c r="P979" s="13" t="str">
        <f t="shared" si="30"/>
        <v>Shanmugapriya V., Arunpandiyan S., Hariharan G., Bharathi S., Selvakumar B., Arivarasan A., "Enhanced supercapacitor performance of ZnO/SnO2:rGO nanocomposites under redox additive electrolyte", Journal of Alloys and Compounds, 935,2023, DOI: 10.1016/j.jallcom.2022.167994</v>
      </c>
      <c r="Q979" s="11" t="str">
        <f t="shared" si="31"/>
        <v>Shanmugapriya V., Arunpandiyan S., Hariharan G., Bharathi S., Selvakumar B., Arivarasan A., "Enhanced supercapacitor performance of ZnO/SnO2:rGO nanocomposites under redox additive electrolyte", Journal of Alloys and Compounds, 935,2023, DOI: 10.1016/j.jallcom.2022.167994</v>
      </c>
      <c r="R979" s="32" t="s">
        <v>15511</v>
      </c>
      <c r="S979" s="37" t="s">
        <v>32</v>
      </c>
      <c r="T979" s="11"/>
      <c r="U979" s="8"/>
      <c r="V979" s="8" t="s">
        <v>1509</v>
      </c>
      <c r="W979" s="18" t="s">
        <v>2237</v>
      </c>
      <c r="X979" s="8">
        <v>2023</v>
      </c>
      <c r="Y979" s="8"/>
      <c r="Z979" s="116"/>
      <c r="AA979" s="116"/>
      <c r="AB979" s="116"/>
      <c r="AC979" s="116"/>
      <c r="AD979" s="116"/>
      <c r="AE979" s="116"/>
      <c r="AF979" s="116"/>
      <c r="AG979" s="116"/>
    </row>
    <row r="980" spans="1:33" ht="75" hidden="1" x14ac:dyDescent="0.2">
      <c r="A980" s="7">
        <v>909</v>
      </c>
      <c r="B980" s="11" t="s">
        <v>16645</v>
      </c>
      <c r="C980" s="11" t="s">
        <v>2</v>
      </c>
      <c r="D980" s="13" t="s">
        <v>2961</v>
      </c>
      <c r="E980" s="7" t="s">
        <v>4</v>
      </c>
      <c r="F980" s="7" t="s">
        <v>2339</v>
      </c>
      <c r="G980" s="7" t="s">
        <v>6</v>
      </c>
      <c r="H980" s="12">
        <v>25</v>
      </c>
      <c r="I980" s="8" t="s">
        <v>8</v>
      </c>
      <c r="J980" s="12">
        <v>3</v>
      </c>
      <c r="K980" s="8" t="s">
        <v>10</v>
      </c>
      <c r="L980" s="7">
        <v>2023</v>
      </c>
      <c r="M980" s="8" t="s">
        <v>6</v>
      </c>
      <c r="N980" s="8" t="s">
        <v>12</v>
      </c>
      <c r="O980" s="7" t="s">
        <v>2962</v>
      </c>
      <c r="P980" s="13" t="str">
        <f t="shared" si="30"/>
        <v>Sureshbabu Y., Ganeshan P., Raja K., Vivek S., "Performance and emissions parameters optimization of thermal barrier coated engine tested with Tamanu blended diesel fuel: a novel emission pollution-preventive approach", Global Nest Journal, 25, (3),2023, DOI: 10.30955/gnj.004594</v>
      </c>
      <c r="Q980" s="11" t="str">
        <f t="shared" si="31"/>
        <v>Sureshbabu Y., Ganeshan P., Raja K., Vivek S., "Performance and emissions parameters optimization of thermal barrier coated engine tested with Tamanu blended diesel fuel: a novel emission pollution-preventive approach", Global Nest Journal, 25, (3),2023, DOI: 10.30955/gnj.004594</v>
      </c>
      <c r="R980" s="32" t="s">
        <v>15512</v>
      </c>
      <c r="S980" s="37" t="s">
        <v>32</v>
      </c>
      <c r="T980" s="11"/>
      <c r="U980" s="8"/>
      <c r="V980" s="8" t="s">
        <v>149</v>
      </c>
      <c r="W980" s="18" t="s">
        <v>2964</v>
      </c>
      <c r="X980" s="8">
        <v>2023</v>
      </c>
      <c r="Y980" s="8"/>
      <c r="Z980" s="116"/>
      <c r="AA980" s="116"/>
      <c r="AB980" s="116"/>
      <c r="AC980" s="116"/>
      <c r="AD980" s="116"/>
      <c r="AE980" s="116"/>
      <c r="AF980" s="116"/>
      <c r="AG980" s="116"/>
    </row>
    <row r="981" spans="1:33" ht="75" hidden="1" x14ac:dyDescent="0.2">
      <c r="A981" s="7">
        <v>910</v>
      </c>
      <c r="B981" s="11" t="s">
        <v>14638</v>
      </c>
      <c r="C981" s="11" t="s">
        <v>2</v>
      </c>
      <c r="D981" s="13" t="s">
        <v>2966</v>
      </c>
      <c r="E981" s="7" t="s">
        <v>4</v>
      </c>
      <c r="F981" s="7" t="s">
        <v>2120</v>
      </c>
      <c r="G981" s="7" t="s">
        <v>6</v>
      </c>
      <c r="H981" s="12">
        <v>15</v>
      </c>
      <c r="I981" s="8" t="s">
        <v>8</v>
      </c>
      <c r="J981" s="12">
        <v>2</v>
      </c>
      <c r="K981" s="8" t="s">
        <v>10</v>
      </c>
      <c r="L981" s="7">
        <v>2023</v>
      </c>
      <c r="M981" s="8" t="s">
        <v>6</v>
      </c>
      <c r="N981" s="8" t="s">
        <v>12</v>
      </c>
      <c r="O981" s="7" t="s">
        <v>2967</v>
      </c>
      <c r="P981" s="13" t="str">
        <f t="shared" si="30"/>
        <v>Xue X., Shanmugam R., Palanisamy S., Khalaf O.I., Selvaraj D., Abdulsahib G.M., "A Hybrid Cross Layer with Harris-Hawk-Optimization-Based Efficient Routing for Wireless Sensor Networks", Symmetry, 15, (2),2023, DOI: 10.3390/sym15020438</v>
      </c>
      <c r="Q981" s="11" t="str">
        <f t="shared" si="31"/>
        <v>Xue X., Shanmugam R., Palanisamy S., Khalaf O.I., Selvaraj D., Abdulsahib G.M., "A Hybrid Cross Layer with Harris-Hawk-Optimization-Based Efficient Routing for Wireless Sensor Networks", Symmetry, 15, (2),2023, DOI: 10.3390/sym15020438</v>
      </c>
      <c r="R981" s="32" t="s">
        <v>14639</v>
      </c>
      <c r="S981" s="37" t="s">
        <v>32</v>
      </c>
      <c r="T981" s="11"/>
      <c r="U981" s="8"/>
      <c r="V981" s="8" t="s">
        <v>56</v>
      </c>
      <c r="W981" s="18" t="s">
        <v>665</v>
      </c>
      <c r="X981" s="8">
        <v>2023</v>
      </c>
      <c r="Y981" s="8"/>
      <c r="Z981" s="116"/>
      <c r="AA981" s="116"/>
      <c r="AB981" s="116"/>
      <c r="AC981" s="116"/>
      <c r="AD981" s="116"/>
      <c r="AE981" s="116"/>
      <c r="AF981" s="116"/>
      <c r="AG981" s="116"/>
    </row>
    <row r="982" spans="1:33" ht="75" hidden="1" x14ac:dyDescent="0.2">
      <c r="A982" s="7">
        <v>911</v>
      </c>
      <c r="B982" s="11" t="s">
        <v>14619</v>
      </c>
      <c r="C982" s="11" t="s">
        <v>2</v>
      </c>
      <c r="D982" s="13" t="s">
        <v>2970</v>
      </c>
      <c r="E982" s="7" t="s">
        <v>4</v>
      </c>
      <c r="F982" s="7" t="s">
        <v>2971</v>
      </c>
      <c r="G982" s="7" t="s">
        <v>6</v>
      </c>
      <c r="H982" s="12">
        <v>15</v>
      </c>
      <c r="I982" s="8" t="s">
        <v>8</v>
      </c>
      <c r="J982" s="12">
        <v>2</v>
      </c>
      <c r="K982" s="8" t="s">
        <v>10</v>
      </c>
      <c r="L982" s="7">
        <v>2023</v>
      </c>
      <c r="M982" s="8" t="s">
        <v>6</v>
      </c>
      <c r="N982" s="8" t="s">
        <v>12</v>
      </c>
      <c r="O982" s="7" t="s">
        <v>2972</v>
      </c>
      <c r="P982" s="13" t="str">
        <f t="shared" si="30"/>
        <v>Ramesh G., Logeshwaran J., Kiruthiga T., Lloret J., "Prediction of Energy Production Level in Large PV Plants through AUTO-Encoder Based Neural-Network (AUTO-NN) with Restricted Boltzmann Feature Extraction", Future Internet, 15, (2),2023, DOI: 10.3390/fi15020046</v>
      </c>
      <c r="Q982" s="11" t="str">
        <f t="shared" si="31"/>
        <v>Ramesh G., Logeshwaran J., Kiruthiga T., Lloret J., "Prediction of Energy Production Level in Large PV Plants through AUTO-Encoder Based Neural-Network (AUTO-NN) with Restricted Boltzmann Feature Extraction", Future Internet, 15, (2),2023, DOI: 10.3390/fi15020046</v>
      </c>
      <c r="R982" s="32" t="s">
        <v>14620</v>
      </c>
      <c r="S982" s="37" t="s">
        <v>32</v>
      </c>
      <c r="T982" s="11"/>
      <c r="U982" s="8"/>
      <c r="V982" s="8" t="s">
        <v>56</v>
      </c>
      <c r="W982" s="18" t="s">
        <v>1939</v>
      </c>
      <c r="X982" s="8">
        <v>2023</v>
      </c>
      <c r="Y982" s="8"/>
      <c r="Z982" s="116"/>
      <c r="AA982" s="116"/>
      <c r="AB982" s="116"/>
      <c r="AC982" s="116"/>
      <c r="AD982" s="116"/>
      <c r="AE982" s="116"/>
      <c r="AF982" s="116"/>
      <c r="AG982" s="116"/>
    </row>
    <row r="983" spans="1:33" ht="75" hidden="1" x14ac:dyDescent="0.2">
      <c r="A983" s="7">
        <v>912</v>
      </c>
      <c r="B983" s="11" t="s">
        <v>16646</v>
      </c>
      <c r="C983" s="11" t="s">
        <v>2</v>
      </c>
      <c r="D983" s="13" t="s">
        <v>2975</v>
      </c>
      <c r="E983" s="7" t="s">
        <v>4</v>
      </c>
      <c r="F983" s="7" t="s">
        <v>1727</v>
      </c>
      <c r="G983" s="7" t="s">
        <v>6</v>
      </c>
      <c r="H983" s="12">
        <v>25</v>
      </c>
      <c r="I983" s="8"/>
      <c r="J983" s="12"/>
      <c r="K983" s="8" t="s">
        <v>52</v>
      </c>
      <c r="L983" s="7">
        <v>2023</v>
      </c>
      <c r="M983" s="8" t="s">
        <v>6</v>
      </c>
      <c r="N983" s="8" t="s">
        <v>12</v>
      </c>
      <c r="O983" s="7" t="s">
        <v>2976</v>
      </c>
      <c r="P983" s="13" t="str">
        <f t="shared" si="30"/>
        <v>Siva Kumar A., Raja S., Pritha N., Raviraj H., Babitha Lincy R., Jency Rubia J., "An adaptive transformer model for anomaly detection in wireless sensor networks in real-time", Measurement: Sensors, 25,2023, DOI: 10.1016/j.measen.2022.100625</v>
      </c>
      <c r="Q983" s="11" t="str">
        <f t="shared" si="31"/>
        <v>Siva Kumar A., Raja S., Pritha N., Raviraj H., Babitha Lincy R., Jency Rubia J., "An adaptive transformer model for anomaly detection in wireless sensor networks in real-time", Measurement: Sensors, 25,2023, DOI: 10.1016/j.measen.2022.100625</v>
      </c>
      <c r="R983" s="32" t="s">
        <v>15513</v>
      </c>
      <c r="S983" s="37" t="s">
        <v>32</v>
      </c>
      <c r="T983" s="11"/>
      <c r="U983" s="8"/>
      <c r="V983" s="8" t="s">
        <v>570</v>
      </c>
      <c r="W983" s="18" t="s">
        <v>1091</v>
      </c>
      <c r="X983" s="8">
        <v>2023</v>
      </c>
      <c r="Y983" s="8"/>
      <c r="Z983" s="116"/>
      <c r="AA983" s="116"/>
      <c r="AB983" s="116"/>
      <c r="AC983" s="116"/>
      <c r="AD983" s="116"/>
      <c r="AE983" s="116"/>
      <c r="AF983" s="116"/>
      <c r="AG983" s="116"/>
    </row>
    <row r="984" spans="1:33" ht="90" hidden="1" x14ac:dyDescent="0.2">
      <c r="A984" s="7">
        <v>913</v>
      </c>
      <c r="B984" s="11" t="s">
        <v>16475</v>
      </c>
      <c r="C984" s="11" t="s">
        <v>2</v>
      </c>
      <c r="D984" s="13" t="s">
        <v>3402</v>
      </c>
      <c r="E984" s="7" t="s">
        <v>4</v>
      </c>
      <c r="F984" s="7" t="s">
        <v>3237</v>
      </c>
      <c r="G984" s="7" t="s">
        <v>6</v>
      </c>
      <c r="H984" s="12">
        <v>27</v>
      </c>
      <c r="I984" s="8" t="s">
        <v>8</v>
      </c>
      <c r="J984" s="12">
        <v>3</v>
      </c>
      <c r="K984" s="8" t="s">
        <v>10</v>
      </c>
      <c r="L984" s="7">
        <v>2023</v>
      </c>
      <c r="M984" s="8" t="s">
        <v>6</v>
      </c>
      <c r="N984" s="8" t="s">
        <v>12</v>
      </c>
      <c r="O984" s="7" t="s">
        <v>3403</v>
      </c>
      <c r="P984" s="13" t="str">
        <f t="shared" si="30"/>
        <v>Dwivedi A.K., Kaliyaperumal Subramanian U., Kuruvilla J., Thomas A., Shanthi D., Haldorai A., "Time-series data prediction problem analysis through multilayered intuitionistic fuzzy sets", Soft Computing, 27, (3),2023, DOI: 10.1007/s00500-022-07053-4</v>
      </c>
      <c r="Q984" s="11" t="str">
        <f t="shared" si="31"/>
        <v>Dwivedi A.K., Kaliyaperumal Subramanian U., Kuruvilla J., Thomas A., Shanthi D., Haldorai A., "Time-series data prediction problem analysis through multilayered intuitionistic fuzzy sets", Soft Computing, 27, (3),2023, DOI: 10.1007/s00500-022-07053-4</v>
      </c>
      <c r="R984" s="32" t="s">
        <v>15514</v>
      </c>
      <c r="S984" s="37" t="e">
        <v>#N/A</v>
      </c>
      <c r="T984" s="11"/>
      <c r="U984" s="8"/>
      <c r="V984" s="8" t="s">
        <v>80</v>
      </c>
      <c r="W984" s="8"/>
      <c r="X984" s="8">
        <v>2023</v>
      </c>
      <c r="Y984" s="8"/>
      <c r="Z984" s="116"/>
      <c r="AA984" s="116"/>
      <c r="AB984" s="116"/>
      <c r="AC984" s="116"/>
      <c r="AD984" s="116"/>
      <c r="AE984" s="116"/>
      <c r="AF984" s="116"/>
      <c r="AG984" s="116"/>
    </row>
    <row r="985" spans="1:33" ht="75" hidden="1" x14ac:dyDescent="0.2">
      <c r="A985" s="7">
        <v>914</v>
      </c>
      <c r="B985" s="11" t="s">
        <v>16647</v>
      </c>
      <c r="C985" s="11" t="s">
        <v>2</v>
      </c>
      <c r="D985" s="13" t="s">
        <v>3413</v>
      </c>
      <c r="E985" s="7" t="s">
        <v>4</v>
      </c>
      <c r="F985" s="7" t="s">
        <v>15521</v>
      </c>
      <c r="G985" s="7"/>
      <c r="H985" s="12"/>
      <c r="I985" s="8"/>
      <c r="J985" s="12"/>
      <c r="K985" s="8" t="s">
        <v>52</v>
      </c>
      <c r="L985" s="7">
        <v>2023</v>
      </c>
      <c r="M985" s="8" t="s">
        <v>6</v>
      </c>
      <c r="N985" s="8" t="s">
        <v>12</v>
      </c>
      <c r="O985" s="7" t="s">
        <v>3414</v>
      </c>
      <c r="P985" s="13" t="str">
        <f t="shared" si="30"/>
        <v>Vishal D., Venkatesh Manikandaprabhu M., Vishnuvardhan B., Yuvaraj S., Subha R., "A Model for Segmentation and Classification of Skin Diseases using YOLO Algorithm", Proceedings of the 4th IEEE International Conference on Smart Technologies in Computing, Electrical and Electronics, ICSTCEE 2023,2023, DOI: 10.1109/ICSTCEE60504.2023.10585130</v>
      </c>
      <c r="Q985" s="11" t="str">
        <f t="shared" si="31"/>
        <v>Vishal D., Venkatesh Manikandaprabhu M., Vishnuvardhan B., Yuvaraj S., Subha R., "A Model for Segmentation and Classification of Skin Diseases using YOLO Algorithm", Proceedings of the 4th IEEE International Conference on Smart Technologies in Computing, Electrical and Electronics, ICSTCEE 2023,2023, DOI: 10.1109/ICSTCEE60504.2023.10585130</v>
      </c>
      <c r="R985" s="32" t="s">
        <v>15522</v>
      </c>
      <c r="S985" s="37" t="e">
        <v>#N/A</v>
      </c>
      <c r="T985" s="11"/>
      <c r="U985" s="8"/>
      <c r="V985" s="8" t="s">
        <v>80</v>
      </c>
      <c r="W985" s="8"/>
      <c r="X985" s="8">
        <v>2023</v>
      </c>
      <c r="Y985" s="8"/>
      <c r="Z985" s="116"/>
      <c r="AA985" s="116"/>
      <c r="AB985" s="116"/>
      <c r="AC985" s="116"/>
      <c r="AD985" s="116"/>
      <c r="AE985" s="116"/>
      <c r="AF985" s="116"/>
      <c r="AG985" s="116"/>
    </row>
    <row r="986" spans="1:33" ht="75" hidden="1" x14ac:dyDescent="0.2">
      <c r="A986" s="7">
        <v>915</v>
      </c>
      <c r="B986" s="11" t="s">
        <v>16098</v>
      </c>
      <c r="C986" s="11" t="s">
        <v>2</v>
      </c>
      <c r="D986" s="13" t="s">
        <v>3419</v>
      </c>
      <c r="E986" s="7" t="s">
        <v>4</v>
      </c>
      <c r="F986" s="7" t="s">
        <v>15521</v>
      </c>
      <c r="G986" s="7"/>
      <c r="H986" s="12"/>
      <c r="I986" s="8"/>
      <c r="J986" s="12"/>
      <c r="K986" s="8" t="s">
        <v>52</v>
      </c>
      <c r="L986" s="7">
        <v>2023</v>
      </c>
      <c r="M986" s="8" t="s">
        <v>6</v>
      </c>
      <c r="N986" s="8" t="s">
        <v>12</v>
      </c>
      <c r="O986" s="7" t="s">
        <v>3420</v>
      </c>
      <c r="P986" s="13" t="str">
        <f t="shared" si="30"/>
        <v>Rajanbabu W., Kumar V.K., Sivaganesh N., Raj S.V.M., "IoT-Enhanced Lithium-Ion Battery Parameter Monitoring for Enhanced Performance and Reliability", Proceedings of the 4th IEEE International Conference on Smart Technologies in Computing, Electrical and Electronics, ICSTCEE 2023,2023, DOI: 10.1109/ICSTCEE60504.2023.10585074</v>
      </c>
      <c r="Q986" s="11" t="str">
        <f t="shared" si="31"/>
        <v>Rajanbabu W., Kumar V.K., Sivaganesh N., Raj S.V.M., "IoT-Enhanced Lithium-Ion Battery Parameter Monitoring for Enhanced Performance and Reliability", Proceedings of the 4th IEEE International Conference on Smart Technologies in Computing, Electrical and Electronics, ICSTCEE 2023,2023, DOI: 10.1109/ICSTCEE60504.2023.10585074</v>
      </c>
      <c r="R986" s="32" t="s">
        <v>16099</v>
      </c>
      <c r="S986" s="37" t="e">
        <v>#N/A</v>
      </c>
      <c r="T986" s="11"/>
      <c r="U986" s="8"/>
      <c r="V986" s="8" t="s">
        <v>128</v>
      </c>
      <c r="W986" s="8"/>
      <c r="X986" s="8">
        <v>2023</v>
      </c>
      <c r="Y986" s="8"/>
      <c r="Z986" s="116"/>
      <c r="AA986" s="116"/>
      <c r="AB986" s="116"/>
      <c r="AC986" s="116"/>
      <c r="AD986" s="116"/>
      <c r="AE986" s="116"/>
      <c r="AF986" s="116"/>
      <c r="AG986" s="116"/>
    </row>
    <row r="987" spans="1:33" ht="75" hidden="1" x14ac:dyDescent="0.2">
      <c r="A987" s="7">
        <v>916</v>
      </c>
      <c r="B987" s="11" t="s">
        <v>16100</v>
      </c>
      <c r="C987" s="11" t="s">
        <v>2</v>
      </c>
      <c r="D987" s="13" t="s">
        <v>3423</v>
      </c>
      <c r="E987" s="7" t="s">
        <v>4</v>
      </c>
      <c r="F987" s="7" t="s">
        <v>15521</v>
      </c>
      <c r="G987" s="7"/>
      <c r="H987" s="12"/>
      <c r="I987" s="8"/>
      <c r="J987" s="12"/>
      <c r="K987" s="8" t="s">
        <v>52</v>
      </c>
      <c r="L987" s="7">
        <v>2023</v>
      </c>
      <c r="M987" s="8" t="s">
        <v>6</v>
      </c>
      <c r="N987" s="8" t="s">
        <v>12</v>
      </c>
      <c r="O987" s="7" t="s">
        <v>3424</v>
      </c>
      <c r="P987" s="13" t="str">
        <f t="shared" si="30"/>
        <v>Gunapriya D., Pusphalatha N., Sudharsan S., Pandi S., Sivakumar R., Kumar P.V., "A General Investigation of Battery Handling Techniques Driven by IoT", Proceedings of the 4th IEEE International Conference on Smart Technologies in Computing, Electrical and Electronics, ICSTCEE 2023,2023, DOI: 10.1109/ICSTCEE60504.2023.10584895</v>
      </c>
      <c r="Q987" s="11" t="str">
        <f t="shared" si="31"/>
        <v>Gunapriya D., Pusphalatha N., Sudharsan S., Pandi S., Sivakumar R., Kumar P.V., "A General Investigation of Battery Handling Techniques Driven by IoT", Proceedings of the 4th IEEE International Conference on Smart Technologies in Computing, Electrical and Electronics, ICSTCEE 2023,2023, DOI: 10.1109/ICSTCEE60504.2023.10584895</v>
      </c>
      <c r="R987" s="32" t="s">
        <v>16101</v>
      </c>
      <c r="S987" s="37" t="e">
        <v>#N/A</v>
      </c>
      <c r="T987" s="11"/>
      <c r="U987" s="8"/>
      <c r="V987" s="8" t="s">
        <v>128</v>
      </c>
      <c r="W987" s="8"/>
      <c r="X987" s="8">
        <v>2023</v>
      </c>
      <c r="Y987" s="8"/>
      <c r="Z987" s="116"/>
      <c r="AA987" s="116"/>
      <c r="AB987" s="116"/>
      <c r="AC987" s="116"/>
      <c r="AD987" s="116"/>
      <c r="AE987" s="116"/>
      <c r="AF987" s="116"/>
      <c r="AG987" s="116"/>
    </row>
    <row r="988" spans="1:33" ht="75" hidden="1" x14ac:dyDescent="0.2">
      <c r="A988" s="7">
        <v>917</v>
      </c>
      <c r="B988" s="11" t="s">
        <v>16102</v>
      </c>
      <c r="C988" s="11" t="s">
        <v>2</v>
      </c>
      <c r="D988" s="13" t="s">
        <v>3427</v>
      </c>
      <c r="E988" s="7" t="s">
        <v>4</v>
      </c>
      <c r="F988" s="7" t="s">
        <v>15521</v>
      </c>
      <c r="G988" s="7"/>
      <c r="H988" s="12"/>
      <c r="I988" s="8"/>
      <c r="J988" s="12"/>
      <c r="K988" s="8" t="s">
        <v>52</v>
      </c>
      <c r="L988" s="7">
        <v>2023</v>
      </c>
      <c r="M988" s="8" t="s">
        <v>6</v>
      </c>
      <c r="N988" s="8" t="s">
        <v>12</v>
      </c>
      <c r="O988" s="7" t="s">
        <v>3428</v>
      </c>
      <c r="P988" s="13" t="str">
        <f t="shared" si="30"/>
        <v>Hemananth B., Kumar S.P., Shivanandham R.S., Janani K., Raj C.M., "Photovoltaic System Fault Detection Using Voltage/Current Tracking", Proceedings of the 4th IEEE International Conference on Smart Technologies in Computing, Electrical and Electronics, ICSTCEE 2023,2023, DOI: 10.1109/ICSTCEE60504.2023.10585134</v>
      </c>
      <c r="Q988" s="11" t="str">
        <f t="shared" si="31"/>
        <v>Hemananth B., Kumar S.P., Shivanandham R.S., Janani K., Raj C.M., "Photovoltaic System Fault Detection Using Voltage/Current Tracking", Proceedings of the 4th IEEE International Conference on Smart Technologies in Computing, Electrical and Electronics, ICSTCEE 2023,2023, DOI: 10.1109/ICSTCEE60504.2023.10585134</v>
      </c>
      <c r="R988" s="32" t="s">
        <v>16103</v>
      </c>
      <c r="S988" s="37" t="e">
        <v>#N/A</v>
      </c>
      <c r="T988" s="11"/>
      <c r="U988" s="8"/>
      <c r="V988" s="8" t="s">
        <v>128</v>
      </c>
      <c r="W988" s="8"/>
      <c r="X988" s="8">
        <v>2023</v>
      </c>
      <c r="Y988" s="8"/>
      <c r="Z988" s="116"/>
      <c r="AA988" s="116"/>
      <c r="AB988" s="116"/>
      <c r="AC988" s="116"/>
      <c r="AD988" s="116"/>
      <c r="AE988" s="116"/>
      <c r="AF988" s="116"/>
      <c r="AG988" s="116"/>
    </row>
    <row r="989" spans="1:33" ht="75" hidden="1" x14ac:dyDescent="0.2">
      <c r="A989" s="7">
        <v>918</v>
      </c>
      <c r="B989" s="11" t="s">
        <v>16104</v>
      </c>
      <c r="C989" s="11" t="s">
        <v>2</v>
      </c>
      <c r="D989" s="13" t="s">
        <v>3432</v>
      </c>
      <c r="E989" s="7" t="s">
        <v>4</v>
      </c>
      <c r="F989" s="7" t="s">
        <v>15521</v>
      </c>
      <c r="G989" s="7"/>
      <c r="H989" s="12"/>
      <c r="I989" s="8"/>
      <c r="J989" s="12"/>
      <c r="K989" s="8" t="s">
        <v>52</v>
      </c>
      <c r="L989" s="7">
        <v>2023</v>
      </c>
      <c r="M989" s="8" t="s">
        <v>6</v>
      </c>
      <c r="N989" s="8" t="s">
        <v>12</v>
      </c>
      <c r="O989" s="7" t="s">
        <v>3433</v>
      </c>
      <c r="P989" s="13" t="str">
        <f t="shared" si="30"/>
        <v>Batcha S., Austin Jose R., Poovarasan R., Rengaraj M., Naresh Kumar M., "An Intelligent Wireless Water Conservation System", Proceedings of the 4th IEEE International Conference on Smart Technologies in Computing, Electrical and Electronics, ICSTCEE 2023,2023, DOI: 10.1109/ICSTCEE60504.2023.10584995</v>
      </c>
      <c r="Q989" s="11" t="str">
        <f t="shared" si="31"/>
        <v>Batcha S., Austin Jose R., Poovarasan R., Rengaraj M., Naresh Kumar M., "An Intelligent Wireless Water Conservation System", Proceedings of the 4th IEEE International Conference on Smart Technologies in Computing, Electrical and Electronics, ICSTCEE 2023,2023, DOI: 10.1109/ICSTCEE60504.2023.10584995</v>
      </c>
      <c r="R989" s="32" t="s">
        <v>16105</v>
      </c>
      <c r="S989" s="37" t="e">
        <v>#N/A</v>
      </c>
      <c r="T989" s="11"/>
      <c r="U989" s="8"/>
      <c r="V989" s="8" t="s">
        <v>128</v>
      </c>
      <c r="W989" s="8"/>
      <c r="X989" s="8">
        <v>2023</v>
      </c>
      <c r="Y989" s="8"/>
      <c r="Z989" s="116"/>
      <c r="AA989" s="116"/>
      <c r="AB989" s="116"/>
      <c r="AC989" s="116"/>
      <c r="AD989" s="116"/>
      <c r="AE989" s="116"/>
      <c r="AF989" s="116"/>
      <c r="AG989" s="116"/>
    </row>
    <row r="990" spans="1:33" ht="75" hidden="1" x14ac:dyDescent="0.2">
      <c r="A990" s="7">
        <v>919</v>
      </c>
      <c r="B990" s="11" t="s">
        <v>16106</v>
      </c>
      <c r="C990" s="11" t="s">
        <v>2</v>
      </c>
      <c r="D990" s="13" t="s">
        <v>3436</v>
      </c>
      <c r="E990" s="7" t="s">
        <v>4</v>
      </c>
      <c r="F990" s="7" t="s">
        <v>15521</v>
      </c>
      <c r="G990" s="7"/>
      <c r="H990" s="12"/>
      <c r="I990" s="8"/>
      <c r="J990" s="12"/>
      <c r="K990" s="8" t="s">
        <v>52</v>
      </c>
      <c r="L990" s="7">
        <v>2023</v>
      </c>
      <c r="M990" s="8" t="s">
        <v>6</v>
      </c>
      <c r="N990" s="8" t="s">
        <v>12</v>
      </c>
      <c r="O990" s="7" t="s">
        <v>3437</v>
      </c>
      <c r="P990" s="13" t="str">
        <f t="shared" si="30"/>
        <v>Lincy R.B., Dharsana M.D., Ritheesh M.K., Mythreyan S., Balaji G., "AGROCART-An Online Platform for Farmers to Sell Products without Middleman", Proceedings of the 4th IEEE International Conference on Smart Technologies in Computing, Electrical and Electronics, ICSTCEE 2023,2023, DOI: 10.1109/ICSTCEE60504.2023.10585208</v>
      </c>
      <c r="Q990" s="11" t="str">
        <f t="shared" si="31"/>
        <v>Lincy R.B., Dharsana M.D., Ritheesh M.K., Mythreyan S., Balaji G., "AGROCART-An Online Platform for Farmers to Sell Products without Middleman", Proceedings of the 4th IEEE International Conference on Smart Technologies in Computing, Electrical and Electronics, ICSTCEE 2023,2023, DOI: 10.1109/ICSTCEE60504.2023.10585208</v>
      </c>
      <c r="R990" s="32" t="s">
        <v>16107</v>
      </c>
      <c r="S990" s="37" t="e">
        <v>#N/A</v>
      </c>
      <c r="T990" s="11"/>
      <c r="U990" s="8"/>
      <c r="V990" s="8" t="s">
        <v>570</v>
      </c>
      <c r="W990" s="8"/>
      <c r="X990" s="8">
        <v>2023</v>
      </c>
      <c r="Y990" s="8"/>
      <c r="Z990" s="116"/>
      <c r="AA990" s="116"/>
      <c r="AB990" s="116"/>
      <c r="AC990" s="116"/>
      <c r="AD990" s="116"/>
      <c r="AE990" s="116"/>
      <c r="AF990" s="116"/>
      <c r="AG990" s="116"/>
    </row>
    <row r="991" spans="1:33" ht="75" hidden="1" x14ac:dyDescent="0.2">
      <c r="A991" s="7">
        <v>920</v>
      </c>
      <c r="B991" s="11" t="s">
        <v>16108</v>
      </c>
      <c r="C991" s="11" t="s">
        <v>2</v>
      </c>
      <c r="D991" s="13" t="s">
        <v>3440</v>
      </c>
      <c r="E991" s="7" t="s">
        <v>4</v>
      </c>
      <c r="F991" s="7" t="s">
        <v>15521</v>
      </c>
      <c r="G991" s="7"/>
      <c r="H991" s="12"/>
      <c r="I991" s="8"/>
      <c r="J991" s="12"/>
      <c r="K991" s="8" t="s">
        <v>52</v>
      </c>
      <c r="L991" s="7">
        <v>2023</v>
      </c>
      <c r="M991" s="8" t="s">
        <v>6</v>
      </c>
      <c r="N991" s="8" t="s">
        <v>12</v>
      </c>
      <c r="O991" s="7" t="s">
        <v>3441</v>
      </c>
      <c r="P991" s="13" t="str">
        <f t="shared" si="30"/>
        <v>Hariharan R., Swaranambigai R., Ramprakash R., Arunkumar M., Sheikameer Batcha S., Rajan Babu W.B., "IoT Implemented Medical Analysis On Serial Measurement Of Short Wave Based Electrocardiogram Recordance", Proceedings of the 4th IEEE International Conference on Smart Technologies in Computing, Electrical and Electronics, ICSTCEE 2023,2023, DOI: 10.1109/ICSTCEE60504.2023.10585236</v>
      </c>
      <c r="Q991" s="11" t="str">
        <f t="shared" si="31"/>
        <v>Hariharan R., Swaranambigai R., Ramprakash R., Arunkumar M., Sheikameer Batcha S., Rajan Babu W.B., "IoT Implemented Medical Analysis On Serial Measurement Of Short Wave Based Electrocardiogram Recordance", Proceedings of the 4th IEEE International Conference on Smart Technologies in Computing, Electrical and Electronics, ICSTCEE 2023,2023, DOI: 10.1109/ICSTCEE60504.2023.10585236</v>
      </c>
      <c r="R991" s="32" t="s">
        <v>16109</v>
      </c>
      <c r="S991" s="37" t="e">
        <v>#N/A</v>
      </c>
      <c r="T991" s="11"/>
      <c r="U991" s="8"/>
      <c r="V991" s="8" t="s">
        <v>128</v>
      </c>
      <c r="W991" s="8"/>
      <c r="X991" s="8">
        <v>2023</v>
      </c>
      <c r="Y991" s="8"/>
      <c r="Z991" s="116"/>
      <c r="AA991" s="116"/>
      <c r="AB991" s="116"/>
      <c r="AC991" s="116"/>
      <c r="AD991" s="116"/>
      <c r="AE991" s="116"/>
      <c r="AF991" s="116"/>
      <c r="AG991" s="116"/>
    </row>
    <row r="992" spans="1:33" ht="75" hidden="1" x14ac:dyDescent="0.2">
      <c r="A992" s="7">
        <v>921</v>
      </c>
      <c r="B992" s="11" t="s">
        <v>16110</v>
      </c>
      <c r="C992" s="11" t="s">
        <v>2</v>
      </c>
      <c r="D992" s="13" t="s">
        <v>3445</v>
      </c>
      <c r="E992" s="7" t="s">
        <v>4</v>
      </c>
      <c r="F992" s="7" t="s">
        <v>15521</v>
      </c>
      <c r="G992" s="7"/>
      <c r="H992" s="12"/>
      <c r="I992" s="8"/>
      <c r="J992" s="12"/>
      <c r="K992" s="8" t="s">
        <v>52</v>
      </c>
      <c r="L992" s="7">
        <v>2023</v>
      </c>
      <c r="M992" s="8" t="s">
        <v>6</v>
      </c>
      <c r="N992" s="8" t="s">
        <v>12</v>
      </c>
      <c r="O992" s="7" t="s">
        <v>3446</v>
      </c>
      <c r="P992" s="13" t="str">
        <f t="shared" si="30"/>
        <v>Srinivasan D., Lokesh Kumar S., Subhaas Krishnan R.S., Navaladi V.N., Baladeepika V., "Analysis of Cyber Threats and Security Auditing", Proceedings of the 4th IEEE International Conference on Smart Technologies in Computing, Electrical and Electronics, ICSTCEE 2023,2023, DOI: 10.1109/ICSTCEE60504.2023.10585111</v>
      </c>
      <c r="Q992" s="11" t="str">
        <f t="shared" si="31"/>
        <v>Srinivasan D., Lokesh Kumar S., Subhaas Krishnan R.S., Navaladi V.N., Baladeepika V., "Analysis of Cyber Threats and Security Auditing", Proceedings of the 4th IEEE International Conference on Smart Technologies in Computing, Electrical and Electronics, ICSTCEE 2023,2023, DOI: 10.1109/ICSTCEE60504.2023.10585111</v>
      </c>
      <c r="R992" s="32" t="s">
        <v>16111</v>
      </c>
      <c r="S992" s="37" t="e">
        <v>#N/A</v>
      </c>
      <c r="T992" s="11"/>
      <c r="U992" s="8"/>
      <c r="V992" s="8" t="s">
        <v>570</v>
      </c>
      <c r="W992" s="8"/>
      <c r="X992" s="8">
        <v>2023</v>
      </c>
      <c r="Y992" s="8"/>
      <c r="Z992" s="116"/>
      <c r="AA992" s="116"/>
      <c r="AB992" s="116"/>
      <c r="AC992" s="116"/>
      <c r="AD992" s="116"/>
      <c r="AE992" s="116"/>
      <c r="AF992" s="116"/>
      <c r="AG992" s="116"/>
    </row>
    <row r="993" spans="1:33" ht="75" hidden="1" x14ac:dyDescent="0.2">
      <c r="A993" s="7">
        <v>922</v>
      </c>
      <c r="B993" s="11" t="s">
        <v>16112</v>
      </c>
      <c r="C993" s="11" t="s">
        <v>2</v>
      </c>
      <c r="D993" s="13" t="s">
        <v>3449</v>
      </c>
      <c r="E993" s="7" t="s">
        <v>4</v>
      </c>
      <c r="F993" s="7" t="s">
        <v>15521</v>
      </c>
      <c r="G993" s="7"/>
      <c r="H993" s="12"/>
      <c r="I993" s="8"/>
      <c r="J993" s="12"/>
      <c r="K993" s="8" t="s">
        <v>52</v>
      </c>
      <c r="L993" s="7">
        <v>2023</v>
      </c>
      <c r="M993" s="8" t="s">
        <v>6</v>
      </c>
      <c r="N993" s="8" t="s">
        <v>12</v>
      </c>
      <c r="O993" s="7" t="s">
        <v>3450</v>
      </c>
      <c r="P993" s="13" t="str">
        <f t="shared" si="30"/>
        <v>Sreeja G.G., Saraswathi V., Sathish V., Swetha S., Rajkumar A., "Agro Kart - Transforming Agriculture Through Innovative Mobile App Development", Proceedings of the 4th IEEE International Conference on Smart Technologies in Computing, Electrical and Electronics, ICSTCEE 2023,2023, DOI: 10.1109/ICSTCEE60504.2023.10584941</v>
      </c>
      <c r="Q993" s="11" t="str">
        <f t="shared" si="31"/>
        <v>Sreeja G.G., Saraswathi V., Sathish V., Swetha S., Rajkumar A., "Agro Kart - Transforming Agriculture Through Innovative Mobile App Development", Proceedings of the 4th IEEE International Conference on Smart Technologies in Computing, Electrical and Electronics, ICSTCEE 2023,2023, DOI: 10.1109/ICSTCEE60504.2023.10584941</v>
      </c>
      <c r="R993" s="32" t="s">
        <v>16113</v>
      </c>
      <c r="S993" s="37" t="e">
        <v>#N/A</v>
      </c>
      <c r="T993" s="11"/>
      <c r="U993" s="8"/>
      <c r="V993" s="8" t="s">
        <v>570</v>
      </c>
      <c r="W993" s="8"/>
      <c r="X993" s="8">
        <v>2023</v>
      </c>
      <c r="Y993" s="8"/>
      <c r="Z993" s="116"/>
      <c r="AA993" s="116"/>
      <c r="AB993" s="116"/>
      <c r="AC993" s="116"/>
      <c r="AD993" s="116"/>
      <c r="AE993" s="116"/>
      <c r="AF993" s="116"/>
      <c r="AG993" s="116"/>
    </row>
    <row r="994" spans="1:33" ht="75" hidden="1" x14ac:dyDescent="0.2">
      <c r="A994" s="7">
        <v>923</v>
      </c>
      <c r="B994" s="11" t="s">
        <v>16648</v>
      </c>
      <c r="C994" s="11" t="s">
        <v>2</v>
      </c>
      <c r="D994" s="13" t="s">
        <v>2184</v>
      </c>
      <c r="E994" s="7" t="s">
        <v>4</v>
      </c>
      <c r="F994" s="7" t="s">
        <v>16068</v>
      </c>
      <c r="G994" s="7"/>
      <c r="H994" s="12"/>
      <c r="I994" s="8"/>
      <c r="J994" s="12"/>
      <c r="K994" s="8" t="s">
        <v>52</v>
      </c>
      <c r="L994" s="7">
        <v>2023</v>
      </c>
      <c r="M994" s="8" t="s">
        <v>6</v>
      </c>
      <c r="N994" s="8" t="s">
        <v>12</v>
      </c>
      <c r="O994" s="7" t="s">
        <v>2185</v>
      </c>
      <c r="P994" s="13" t="str">
        <f t="shared" si="30"/>
        <v>Devi K.R., Nithyapriya S., Pradeep G., Menaha R., Suganyadevi S., "Securing Shared Data Based on Homomorphic Encryption Schemes", Homomorphic Encryption for Financial Cryptography: Recent Inventions and Challenges,2023, DOI: 10.1007/978-3-031-35535-6_4</v>
      </c>
      <c r="Q994" s="11" t="str">
        <f t="shared" si="31"/>
        <v>Devi K.R., Nithyapriya S., Pradeep G., Menaha R., Suganyadevi S., "Securing Shared Data Based on Homomorphic Encryption Schemes", Homomorphic Encryption for Financial Cryptography: Recent Inventions and Challenges,2023, DOI: 10.1007/978-3-031-35535-6_4</v>
      </c>
      <c r="R994" s="32" t="s">
        <v>16069</v>
      </c>
      <c r="S994" s="37" t="e">
        <v>#N/A</v>
      </c>
      <c r="T994" s="11"/>
      <c r="U994" s="8"/>
      <c r="V994" s="8" t="s">
        <v>864</v>
      </c>
      <c r="W994" s="8"/>
      <c r="X994" s="8">
        <v>2023</v>
      </c>
      <c r="Y994" s="8"/>
      <c r="Z994" s="116"/>
      <c r="AA994" s="116"/>
      <c r="AB994" s="116"/>
      <c r="AC994" s="116"/>
      <c r="AD994" s="116"/>
      <c r="AE994" s="116"/>
      <c r="AF994" s="116"/>
      <c r="AG994" s="116"/>
    </row>
    <row r="995" spans="1:33" ht="75" hidden="1" x14ac:dyDescent="0.2">
      <c r="A995" s="7">
        <v>924</v>
      </c>
      <c r="B995" s="11" t="s">
        <v>16649</v>
      </c>
      <c r="C995" s="11" t="s">
        <v>2</v>
      </c>
      <c r="D995" s="13" t="s">
        <v>3454</v>
      </c>
      <c r="E995" s="7" t="s">
        <v>4</v>
      </c>
      <c r="F995" s="7" t="s">
        <v>15613</v>
      </c>
      <c r="G995" s="7"/>
      <c r="H995" s="12"/>
      <c r="I995" s="8"/>
      <c r="J995" s="12"/>
      <c r="K995" s="8" t="s">
        <v>52</v>
      </c>
      <c r="L995" s="7">
        <v>2023</v>
      </c>
      <c r="M995" s="8" t="s">
        <v>6</v>
      </c>
      <c r="N995" s="8" t="s">
        <v>12</v>
      </c>
      <c r="O995" s="7" t="s">
        <v>3455</v>
      </c>
      <c r="P995" s="13" t="str">
        <f t="shared" si="30"/>
        <v>Saddi V.R., Gnanapa B., Boddu S., Jiwani N., Logeshwaran J., "An intelligent analysis of miscellaneous behavior and Fraud Detection in CVD diagnosis insurance claims data using deep learning framework", Proceedings of 2023 IEEE Technology and Engineering Management Conference - Asia Pacific, TEMSCON-ASPAC 2023,2023, DOI: 10.1109/TEMSCON-ASPAC59527.2023.10531373</v>
      </c>
      <c r="Q995" s="11" t="str">
        <f t="shared" si="31"/>
        <v>Saddi V.R., Gnanapa B., Boddu S., Jiwani N., Logeshwaran J., "An intelligent analysis of miscellaneous behavior and Fraud Detection in CVD diagnosis insurance claims data using deep learning framework", Proceedings of 2023 IEEE Technology and Engineering Management Conference - Asia Pacific, TEMSCON-ASPAC 2023,2023, DOI: 10.1109/TEMSCON-ASPAC59527.2023.10531373</v>
      </c>
      <c r="R995" s="32" t="s">
        <v>15614</v>
      </c>
      <c r="S995" s="37" t="e">
        <v>#N/A</v>
      </c>
      <c r="T995" s="11"/>
      <c r="U995" s="8"/>
      <c r="V995" s="8" t="s">
        <v>56</v>
      </c>
      <c r="W995" s="8"/>
      <c r="X995" s="8">
        <v>2023</v>
      </c>
      <c r="Y995" s="8"/>
      <c r="Z995" s="116"/>
      <c r="AA995" s="116"/>
      <c r="AB995" s="116"/>
      <c r="AC995" s="116"/>
      <c r="AD995" s="116"/>
      <c r="AE995" s="116"/>
      <c r="AF995" s="116"/>
      <c r="AG995" s="116"/>
    </row>
    <row r="996" spans="1:33" ht="75" hidden="1" x14ac:dyDescent="0.2">
      <c r="A996" s="7">
        <v>925</v>
      </c>
      <c r="B996" s="11" t="s">
        <v>16650</v>
      </c>
      <c r="C996" s="11" t="s">
        <v>2</v>
      </c>
      <c r="D996" s="13" t="s">
        <v>3458</v>
      </c>
      <c r="E996" s="7" t="s">
        <v>4</v>
      </c>
      <c r="F996" s="7" t="s">
        <v>15613</v>
      </c>
      <c r="G996" s="7"/>
      <c r="H996" s="12"/>
      <c r="I996" s="8"/>
      <c r="J996" s="12"/>
      <c r="K996" s="8" t="s">
        <v>52</v>
      </c>
      <c r="L996" s="7">
        <v>2023</v>
      </c>
      <c r="M996" s="8" t="s">
        <v>6</v>
      </c>
      <c r="N996" s="8" t="s">
        <v>12</v>
      </c>
      <c r="O996" s="7" t="s">
        <v>3459</v>
      </c>
      <c r="P996" s="13" t="str">
        <f t="shared" si="30"/>
        <v>Tariq A., Gill A., Hussain H.K., Jiwani N., Logeshwaran J., "The smart earlier prediction of conginental heart disease in pregnancy using deep learning model", Proceedings of 2023 IEEE Technology and Engineering Management Conference - Asia Pacific, TEMSCON-ASPAC 2023,2023, DOI: 10.1109/TEMSCON-ASPAC59527.2023.10531366</v>
      </c>
      <c r="Q996" s="11" t="str">
        <f t="shared" si="31"/>
        <v>Tariq A., Gill A., Hussain H.K., Jiwani N., Logeshwaran J., "The smart earlier prediction of conginental heart disease in pregnancy using deep learning model", Proceedings of 2023 IEEE Technology and Engineering Management Conference - Asia Pacific, TEMSCON-ASPAC 2023,2023, DOI: 10.1109/TEMSCON-ASPAC59527.2023.10531366</v>
      </c>
      <c r="R996" s="32" t="s">
        <v>15615</v>
      </c>
      <c r="S996" s="37" t="e">
        <v>#N/A</v>
      </c>
      <c r="T996" s="11"/>
      <c r="U996" s="8"/>
      <c r="V996" s="8" t="s">
        <v>56</v>
      </c>
      <c r="W996" s="8"/>
      <c r="X996" s="8">
        <v>2023</v>
      </c>
      <c r="Y996" s="8"/>
      <c r="Z996" s="116"/>
      <c r="AA996" s="116"/>
      <c r="AB996" s="116"/>
      <c r="AC996" s="116"/>
      <c r="AD996" s="116"/>
      <c r="AE996" s="116"/>
      <c r="AF996" s="116"/>
      <c r="AG996" s="116"/>
    </row>
    <row r="997" spans="1:33" ht="75" hidden="1" x14ac:dyDescent="0.2">
      <c r="A997" s="7">
        <v>926</v>
      </c>
      <c r="B997" s="11" t="s">
        <v>16651</v>
      </c>
      <c r="C997" s="11" t="s">
        <v>2</v>
      </c>
      <c r="D997" s="13" t="s">
        <v>3462</v>
      </c>
      <c r="E997" s="7" t="s">
        <v>4</v>
      </c>
      <c r="F997" s="7" t="s">
        <v>15613</v>
      </c>
      <c r="G997" s="7"/>
      <c r="H997" s="12"/>
      <c r="I997" s="8"/>
      <c r="J997" s="12"/>
      <c r="K997" s="8" t="s">
        <v>52</v>
      </c>
      <c r="L997" s="7">
        <v>2023</v>
      </c>
      <c r="M997" s="8" t="s">
        <v>6</v>
      </c>
      <c r="N997" s="8" t="s">
        <v>12</v>
      </c>
      <c r="O997" s="7" t="s">
        <v>3463</v>
      </c>
      <c r="P997" s="13" t="str">
        <f t="shared" si="30"/>
        <v>Saddi V.R., Gnanapa B., Boddu S., Gupta K., Logeshwaran J., "Insurance Fraud Prediction: An analysis Using Supervised and Unsupervised Machine Learning", Proceedings of 2023 IEEE Technology and Engineering Management Conference - Asia Pacific, TEMSCON-ASPAC 2023,2023, DOI: 10.1109/TEMSCON-ASPAC59527.2023.10531397</v>
      </c>
      <c r="Q997" s="11" t="str">
        <f t="shared" si="31"/>
        <v>Saddi V.R., Gnanapa B., Boddu S., Gupta K., Logeshwaran J., "Insurance Fraud Prediction: An analysis Using Supervised and Unsupervised Machine Learning", Proceedings of 2023 IEEE Technology and Engineering Management Conference - Asia Pacific, TEMSCON-ASPAC 2023,2023, DOI: 10.1109/TEMSCON-ASPAC59527.2023.10531397</v>
      </c>
      <c r="R997" s="32" t="s">
        <v>15616</v>
      </c>
      <c r="S997" s="37" t="e">
        <v>#N/A</v>
      </c>
      <c r="T997" s="11"/>
      <c r="U997" s="8"/>
      <c r="V997" s="8" t="s">
        <v>56</v>
      </c>
      <c r="W997" s="8"/>
      <c r="X997" s="8">
        <v>2023</v>
      </c>
      <c r="Y997" s="8"/>
      <c r="Z997" s="116"/>
      <c r="AA997" s="116"/>
      <c r="AB997" s="116"/>
      <c r="AC997" s="116"/>
      <c r="AD997" s="116"/>
      <c r="AE997" s="116"/>
      <c r="AF997" s="116"/>
      <c r="AG997" s="116"/>
    </row>
    <row r="998" spans="1:33" ht="75" hidden="1" x14ac:dyDescent="0.2">
      <c r="A998" s="7">
        <v>927</v>
      </c>
      <c r="B998" s="11" t="s">
        <v>16652</v>
      </c>
      <c r="C998" s="11" t="s">
        <v>2</v>
      </c>
      <c r="D998" s="13" t="s">
        <v>3471</v>
      </c>
      <c r="E998" s="7" t="s">
        <v>4</v>
      </c>
      <c r="F998" s="7" t="s">
        <v>15613</v>
      </c>
      <c r="G998" s="7"/>
      <c r="H998" s="12"/>
      <c r="I998" s="8"/>
      <c r="J998" s="12"/>
      <c r="K998" s="8" t="s">
        <v>52</v>
      </c>
      <c r="L998" s="7">
        <v>2023</v>
      </c>
      <c r="M998" s="8" t="s">
        <v>6</v>
      </c>
      <c r="N998" s="8" t="s">
        <v>12</v>
      </c>
      <c r="O998" s="7" t="s">
        <v>3472</v>
      </c>
      <c r="P998" s="13" t="str">
        <f t="shared" si="30"/>
        <v>Mistry J., Patil S.C., Muniandi B., Jiwani N., Logeshwaran J., "The Smart Analysis of Machine Learning-Based Diagnostics Model of Cardiovascular Diseases in Patients", Proceedings of 2023 IEEE Technology and Engineering Management Conference - Asia Pacific, TEMSCON-ASPAC 2023,2023, DOI: 10.1109/TEMSCON-ASPAC59527.2023.10531319</v>
      </c>
      <c r="Q998" s="11" t="str">
        <f t="shared" si="31"/>
        <v>Mistry J., Patil S.C., Muniandi B., Jiwani N., Logeshwaran J., "The Smart Analysis of Machine Learning-Based Diagnostics Model of Cardiovascular Diseases in Patients", Proceedings of 2023 IEEE Technology and Engineering Management Conference - Asia Pacific, TEMSCON-ASPAC 2023,2023, DOI: 10.1109/TEMSCON-ASPAC59527.2023.10531319</v>
      </c>
      <c r="R998" s="32" t="s">
        <v>15617</v>
      </c>
      <c r="S998" s="37" t="e">
        <v>#N/A</v>
      </c>
      <c r="T998" s="11"/>
      <c r="U998" s="8"/>
      <c r="V998" s="8" t="s">
        <v>56</v>
      </c>
      <c r="W998" s="8"/>
      <c r="X998" s="8">
        <v>2023</v>
      </c>
      <c r="Y998" s="8"/>
      <c r="Z998" s="116"/>
      <c r="AA998" s="116"/>
      <c r="AB998" s="116"/>
      <c r="AC998" s="116"/>
      <c r="AD998" s="116"/>
      <c r="AE998" s="116"/>
      <c r="AF998" s="116"/>
      <c r="AG998" s="116"/>
    </row>
    <row r="999" spans="1:33" ht="75" hidden="1" x14ac:dyDescent="0.2">
      <c r="A999" s="7">
        <v>928</v>
      </c>
      <c r="B999" s="11" t="s">
        <v>16653</v>
      </c>
      <c r="C999" s="11" t="s">
        <v>2</v>
      </c>
      <c r="D999" s="13" t="s">
        <v>3475</v>
      </c>
      <c r="E999" s="7" t="s">
        <v>4</v>
      </c>
      <c r="F999" s="7" t="s">
        <v>15618</v>
      </c>
      <c r="G999" s="7"/>
      <c r="H999" s="12"/>
      <c r="I999" s="8"/>
      <c r="J999" s="12"/>
      <c r="K999" s="8" t="s">
        <v>52</v>
      </c>
      <c r="L999" s="7">
        <v>2023</v>
      </c>
      <c r="M999" s="8" t="s">
        <v>6</v>
      </c>
      <c r="N999" s="8" t="s">
        <v>12</v>
      </c>
      <c r="O999" s="7" t="s">
        <v>3476</v>
      </c>
      <c r="P999" s="13" t="str">
        <f t="shared" si="30"/>
        <v>Sumathi S., Soms N., Gowtham S., Pagalavan M., Hariharan S., "Crowd Estimation Using Sensors for Public Transport (BUSES)", 2023 International Conference on New Frontiers in Communication, Automation, Management and Security, ICCAMS 2023,2023, DOI: 10.1109/ICCAMS60113.2023.10525859</v>
      </c>
      <c r="Q999" s="11" t="str">
        <f t="shared" si="31"/>
        <v>Sumathi S., Soms N., Gowtham S., Pagalavan M., Hariharan S., "Crowd Estimation Using Sensors for Public Transport (BUSES)", 2023 International Conference on New Frontiers in Communication, Automation, Management and Security, ICCAMS 2023,2023, DOI: 10.1109/ICCAMS60113.2023.10525859</v>
      </c>
      <c r="R999" s="32" t="s">
        <v>15619</v>
      </c>
      <c r="S999" s="37" t="e">
        <v>#N/A</v>
      </c>
      <c r="T999" s="11"/>
      <c r="U999" s="8"/>
      <c r="V999" s="8" t="s">
        <v>725</v>
      </c>
      <c r="W999" s="8"/>
      <c r="X999" s="8">
        <v>2023</v>
      </c>
      <c r="Y999" s="8"/>
      <c r="Z999" s="116"/>
      <c r="AA999" s="116"/>
      <c r="AB999" s="116"/>
      <c r="AC999" s="116"/>
      <c r="AD999" s="116"/>
      <c r="AE999" s="116"/>
      <c r="AF999" s="116"/>
      <c r="AG999" s="116"/>
    </row>
    <row r="1000" spans="1:33" ht="75" hidden="1" x14ac:dyDescent="0.2">
      <c r="A1000" s="7">
        <v>929</v>
      </c>
      <c r="B1000" s="11" t="s">
        <v>16654</v>
      </c>
      <c r="C1000" s="11" t="s">
        <v>2</v>
      </c>
      <c r="D1000" s="13" t="s">
        <v>3479</v>
      </c>
      <c r="E1000" s="7" t="s">
        <v>4</v>
      </c>
      <c r="F1000" s="7" t="s">
        <v>15620</v>
      </c>
      <c r="G1000" s="7"/>
      <c r="H1000" s="12"/>
      <c r="I1000" s="8"/>
      <c r="J1000" s="12"/>
      <c r="K1000" s="8" t="s">
        <v>52</v>
      </c>
      <c r="L1000" s="7">
        <v>2023</v>
      </c>
      <c r="M1000" s="8" t="s">
        <v>6</v>
      </c>
      <c r="N1000" s="8" t="s">
        <v>12</v>
      </c>
      <c r="O1000" s="7" t="s">
        <v>3480</v>
      </c>
      <c r="P1000" s="13" t="str">
        <f t="shared" si="30"/>
        <v>Anitha E., Navin Prasath M., Sanjai L., Andrea Shiny J.A., Varsini P., "Effective Food Demand Forecasting Using Machine Learning Algorithms", 2023 IEEE Engineering Informatics, EI 2023,2023, DOI: 10.1109/IEEECONF58110.2023.10520567</v>
      </c>
      <c r="Q1000" s="11" t="str">
        <f t="shared" si="31"/>
        <v>Anitha E., Navin Prasath M., Sanjai L., Andrea Shiny J.A., Varsini P., "Effective Food Demand Forecasting Using Machine Learning Algorithms", 2023 IEEE Engineering Informatics, EI 2023,2023, DOI: 10.1109/IEEECONF58110.2023.10520567</v>
      </c>
      <c r="R1000" s="32" t="s">
        <v>15621</v>
      </c>
      <c r="S1000" s="37" t="e">
        <v>#N/A</v>
      </c>
      <c r="T1000" s="11"/>
      <c r="U1000" s="8"/>
      <c r="V1000" s="8" t="s">
        <v>725</v>
      </c>
      <c r="W1000" s="8"/>
      <c r="X1000" s="8">
        <v>2023</v>
      </c>
      <c r="Y1000" s="8"/>
      <c r="Z1000" s="116"/>
      <c r="AA1000" s="116"/>
      <c r="AB1000" s="116"/>
      <c r="AC1000" s="116"/>
      <c r="AD1000" s="116"/>
      <c r="AE1000" s="116"/>
      <c r="AF1000" s="116"/>
      <c r="AG1000" s="116"/>
    </row>
    <row r="1001" spans="1:33" ht="75" hidden="1" x14ac:dyDescent="0.2">
      <c r="A1001" s="7">
        <v>930</v>
      </c>
      <c r="B1001" s="11" t="s">
        <v>16655</v>
      </c>
      <c r="C1001" s="11" t="s">
        <v>2</v>
      </c>
      <c r="D1001" s="13" t="s">
        <v>3483</v>
      </c>
      <c r="E1001" s="7" t="s">
        <v>4</v>
      </c>
      <c r="F1001" s="7" t="s">
        <v>15620</v>
      </c>
      <c r="G1001" s="7"/>
      <c r="H1001" s="12"/>
      <c r="I1001" s="8"/>
      <c r="J1001" s="12"/>
      <c r="K1001" s="8" t="s">
        <v>52</v>
      </c>
      <c r="L1001" s="7">
        <v>2023</v>
      </c>
      <c r="M1001" s="8" t="s">
        <v>6</v>
      </c>
      <c r="N1001" s="8" t="s">
        <v>12</v>
      </c>
      <c r="O1001" s="7" t="s">
        <v>3484</v>
      </c>
      <c r="P1001" s="13" t="str">
        <f t="shared" si="30"/>
        <v>Anitha E., Sanjayram R., Madhumita S., Sharan M., Ezhil N., "A Real Time Recognition System for Hand Gesture Language Based on Machine Learning Using SVM Model", 2023 IEEE Engineering Informatics, EI 2023,2023, DOI: 10.1109/IEEECONF58110.2023.10520384</v>
      </c>
      <c r="Q1001" s="11" t="str">
        <f t="shared" si="31"/>
        <v>Anitha E., Sanjayram R., Madhumita S., Sharan M., Ezhil N., "A Real Time Recognition System for Hand Gesture Language Based on Machine Learning Using SVM Model", 2023 IEEE Engineering Informatics, EI 2023,2023, DOI: 10.1109/IEEECONF58110.2023.10520384</v>
      </c>
      <c r="R1001" s="32" t="s">
        <v>15622</v>
      </c>
      <c r="S1001" s="37" t="e">
        <v>#N/A</v>
      </c>
      <c r="T1001" s="11"/>
      <c r="U1001" s="8"/>
      <c r="V1001" s="8" t="s">
        <v>725</v>
      </c>
      <c r="W1001" s="8"/>
      <c r="X1001" s="8">
        <v>2023</v>
      </c>
      <c r="Y1001" s="8"/>
      <c r="Z1001" s="116"/>
      <c r="AA1001" s="116"/>
      <c r="AB1001" s="116"/>
      <c r="AC1001" s="116"/>
      <c r="AD1001" s="116"/>
      <c r="AE1001" s="116"/>
      <c r="AF1001" s="116"/>
      <c r="AG1001" s="116"/>
    </row>
    <row r="1002" spans="1:33" ht="75" hidden="1" x14ac:dyDescent="0.2">
      <c r="A1002" s="7">
        <v>931</v>
      </c>
      <c r="B1002" s="11" t="s">
        <v>16656</v>
      </c>
      <c r="C1002" s="11" t="s">
        <v>2</v>
      </c>
      <c r="D1002" s="13" t="s">
        <v>3487</v>
      </c>
      <c r="E1002" s="7" t="s">
        <v>4</v>
      </c>
      <c r="F1002" s="7" t="s">
        <v>15620</v>
      </c>
      <c r="G1002" s="7"/>
      <c r="H1002" s="12"/>
      <c r="I1002" s="8"/>
      <c r="J1002" s="12"/>
      <c r="K1002" s="8" t="s">
        <v>52</v>
      </c>
      <c r="L1002" s="7">
        <v>2023</v>
      </c>
      <c r="M1002" s="8" t="s">
        <v>6</v>
      </c>
      <c r="N1002" s="8" t="s">
        <v>12</v>
      </c>
      <c r="O1002" s="7" t="s">
        <v>3488</v>
      </c>
      <c r="P1002" s="13" t="str">
        <f t="shared" si="30"/>
        <v>Thenmozhi M., Rohit K.P.R., Abishake S., Chakkravarthi S., "Chat Master Using DJANGO", 2023 IEEE Engineering Informatics, EI 2023,2023, DOI: 10.1109/IEEECONF58110.2023.10520387</v>
      </c>
      <c r="Q1002" s="11" t="str">
        <f t="shared" si="31"/>
        <v>Thenmozhi M., Rohit K.P.R., Abishake S., Chakkravarthi S., "Chat Master Using DJANGO", 2023 IEEE Engineering Informatics, EI 2023,2023, DOI: 10.1109/IEEECONF58110.2023.10520387</v>
      </c>
      <c r="R1002" s="32" t="s">
        <v>15623</v>
      </c>
      <c r="S1002" s="37" t="e">
        <v>#N/A</v>
      </c>
      <c r="T1002" s="11"/>
      <c r="U1002" s="8"/>
      <c r="V1002" s="8" t="s">
        <v>725</v>
      </c>
      <c r="W1002" s="8"/>
      <c r="X1002" s="8">
        <v>2023</v>
      </c>
      <c r="Y1002" s="8"/>
      <c r="Z1002" s="116"/>
      <c r="AA1002" s="116"/>
      <c r="AB1002" s="116"/>
      <c r="AC1002" s="116"/>
      <c r="AD1002" s="116"/>
      <c r="AE1002" s="116"/>
      <c r="AF1002" s="116"/>
      <c r="AG1002" s="116"/>
    </row>
    <row r="1003" spans="1:33" ht="75" hidden="1" x14ac:dyDescent="0.2">
      <c r="A1003" s="7">
        <v>932</v>
      </c>
      <c r="B1003" s="11" t="s">
        <v>16657</v>
      </c>
      <c r="C1003" s="11" t="s">
        <v>2</v>
      </c>
      <c r="D1003" s="13" t="s">
        <v>3492</v>
      </c>
      <c r="E1003" s="7" t="s">
        <v>4</v>
      </c>
      <c r="F1003" s="7" t="s">
        <v>15624</v>
      </c>
      <c r="G1003" s="7"/>
      <c r="H1003" s="12"/>
      <c r="I1003" s="8"/>
      <c r="J1003" s="12"/>
      <c r="K1003" s="8" t="s">
        <v>52</v>
      </c>
      <c r="L1003" s="7">
        <v>2023</v>
      </c>
      <c r="M1003" s="8" t="s">
        <v>6</v>
      </c>
      <c r="N1003" s="8" t="s">
        <v>12</v>
      </c>
      <c r="O1003" s="7" t="s">
        <v>3493</v>
      </c>
      <c r="P1003" s="13" t="str">
        <f t="shared" si="30"/>
        <v>Ganesh A., Mistry J., Mallikarjunaradhya V., Logeshwaran J., "An IoT Enabled Computational Model and Application Development for Monitoring Cardiovascular Risks", Proceedings - 2023 3rd International Conference on Ubiquitous Computing and Intelligent Information Systems, ICUIS 2023,2023, DOI: 10.1109/ICUIS60567.2023.00074</v>
      </c>
      <c r="Q1003" s="11" t="str">
        <f t="shared" si="31"/>
        <v>Ganesh A., Mistry J., Mallikarjunaradhya V., Logeshwaran J., "An IoT Enabled Computational Model and Application Development for Monitoring Cardiovascular Risks", Proceedings - 2023 3rd International Conference on Ubiquitous Computing and Intelligent Information Systems, ICUIS 2023,2023, DOI: 10.1109/ICUIS60567.2023.00074</v>
      </c>
      <c r="R1003" s="32" t="s">
        <v>15625</v>
      </c>
      <c r="S1003" s="37" t="e">
        <v>#N/A</v>
      </c>
      <c r="T1003" s="11"/>
      <c r="U1003" s="8"/>
      <c r="V1003" s="8" t="s">
        <v>56</v>
      </c>
      <c r="W1003" s="8"/>
      <c r="X1003" s="8">
        <v>2023</v>
      </c>
      <c r="Y1003" s="8"/>
      <c r="Z1003" s="116"/>
      <c r="AA1003" s="116"/>
      <c r="AB1003" s="116"/>
      <c r="AC1003" s="116"/>
      <c r="AD1003" s="116"/>
      <c r="AE1003" s="116"/>
      <c r="AF1003" s="116"/>
      <c r="AG1003" s="116"/>
    </row>
    <row r="1004" spans="1:33" ht="75" hidden="1" x14ac:dyDescent="0.2">
      <c r="A1004" s="7">
        <v>933</v>
      </c>
      <c r="B1004" s="11" t="s">
        <v>16658</v>
      </c>
      <c r="C1004" s="11" t="s">
        <v>2</v>
      </c>
      <c r="D1004" s="13" t="s">
        <v>3496</v>
      </c>
      <c r="E1004" s="7" t="s">
        <v>4</v>
      </c>
      <c r="F1004" s="7" t="s">
        <v>15624</v>
      </c>
      <c r="G1004" s="7"/>
      <c r="H1004" s="12"/>
      <c r="I1004" s="8"/>
      <c r="J1004" s="12"/>
      <c r="K1004" s="8" t="s">
        <v>52</v>
      </c>
      <c r="L1004" s="7">
        <v>2023</v>
      </c>
      <c r="M1004" s="8" t="s">
        <v>6</v>
      </c>
      <c r="N1004" s="8" t="s">
        <v>12</v>
      </c>
      <c r="O1004" s="7" t="s">
        <v>3497</v>
      </c>
      <c r="P1004" s="13" t="str">
        <f t="shared" si="30"/>
        <v>Namatherdhala B., Mistry J., Mallikarjunaradhya V., Logeshwaran J., "Meta-Heuristic Algorithm Enabled Artificial Neural Network for Heart Disease Diagnosis Using IoT Smart Sensors", Proceedings - 2023 3rd International Conference on Ubiquitous Computing and Intelligent Information Systems, ICUIS 2023,2023, DOI: 10.1109/ICUIS60567.2023.00075</v>
      </c>
      <c r="Q1004" s="11" t="str">
        <f t="shared" si="31"/>
        <v>Namatherdhala B., Mistry J., Mallikarjunaradhya V., Logeshwaran J., "Meta-Heuristic Algorithm Enabled Artificial Neural Network for Heart Disease Diagnosis Using IoT Smart Sensors", Proceedings - 2023 3rd International Conference on Ubiquitous Computing and Intelligent Information Systems, ICUIS 2023,2023, DOI: 10.1109/ICUIS60567.2023.00075</v>
      </c>
      <c r="R1004" s="32" t="s">
        <v>15626</v>
      </c>
      <c r="S1004" s="37" t="e">
        <v>#N/A</v>
      </c>
      <c r="T1004" s="11"/>
      <c r="U1004" s="8"/>
      <c r="V1004" s="8" t="s">
        <v>56</v>
      </c>
      <c r="W1004" s="8"/>
      <c r="X1004" s="8">
        <v>2023</v>
      </c>
      <c r="Y1004" s="8"/>
      <c r="Z1004" s="116"/>
      <c r="AA1004" s="116"/>
      <c r="AB1004" s="116"/>
      <c r="AC1004" s="116"/>
      <c r="AD1004" s="116"/>
      <c r="AE1004" s="116"/>
      <c r="AF1004" s="116"/>
      <c r="AG1004" s="116"/>
    </row>
    <row r="1005" spans="1:33" ht="75" hidden="1" x14ac:dyDescent="0.2">
      <c r="A1005" s="7">
        <v>934</v>
      </c>
      <c r="B1005" s="11" t="s">
        <v>16659</v>
      </c>
      <c r="C1005" s="11" t="s">
        <v>2</v>
      </c>
      <c r="D1005" s="13" t="s">
        <v>3500</v>
      </c>
      <c r="E1005" s="7" t="s">
        <v>4</v>
      </c>
      <c r="F1005" s="7" t="s">
        <v>15627</v>
      </c>
      <c r="G1005" s="7"/>
      <c r="H1005" s="12"/>
      <c r="I1005" s="8"/>
      <c r="J1005" s="12"/>
      <c r="K1005" s="8" t="s">
        <v>52</v>
      </c>
      <c r="L1005" s="7">
        <v>2023</v>
      </c>
      <c r="M1005" s="8" t="s">
        <v>6</v>
      </c>
      <c r="N1005" s="8" t="s">
        <v>12</v>
      </c>
      <c r="O1005" s="7" t="s">
        <v>3501</v>
      </c>
      <c r="P1005" s="13" t="str">
        <f t="shared" si="30"/>
        <v>Niranjani V., Aishwarya S., Devamitra T., Jagapreetha B., "Deep Fake Detection: Unmasking the Illusion using CNN and LSTM", 3rd International Conference on Innovative Mechanisms for Industry Applications, ICIMIA 2023 - Proceedings,2023, DOI: 10.1109/ICIMIA60377.2023.10426523</v>
      </c>
      <c r="Q1005" s="11" t="str">
        <f t="shared" si="31"/>
        <v>Niranjani V., Aishwarya S., Devamitra T., Jagapreetha B., "Deep Fake Detection: Unmasking the Illusion using CNN and LSTM", 3rd International Conference on Innovative Mechanisms for Industry Applications, ICIMIA 2023 - Proceedings,2023, DOI: 10.1109/ICIMIA60377.2023.10426523</v>
      </c>
      <c r="R1005" s="32" t="s">
        <v>15628</v>
      </c>
      <c r="S1005" s="37" t="e">
        <v>#N/A</v>
      </c>
      <c r="T1005" s="11"/>
      <c r="U1005" s="8"/>
      <c r="V1005" s="8" t="s">
        <v>80</v>
      </c>
      <c r="W1005" s="8"/>
      <c r="X1005" s="8">
        <v>2023</v>
      </c>
      <c r="Y1005" s="8"/>
      <c r="Z1005" s="116"/>
      <c r="AA1005" s="116"/>
      <c r="AB1005" s="116"/>
      <c r="AC1005" s="116"/>
      <c r="AD1005" s="116"/>
      <c r="AE1005" s="116"/>
      <c r="AF1005" s="116"/>
      <c r="AG1005" s="116"/>
    </row>
    <row r="1006" spans="1:33" ht="75" hidden="1" x14ac:dyDescent="0.2">
      <c r="A1006" s="7">
        <v>935</v>
      </c>
      <c r="B1006" s="11" t="s">
        <v>16660</v>
      </c>
      <c r="C1006" s="11" t="s">
        <v>2</v>
      </c>
      <c r="D1006" s="13" t="s">
        <v>3504</v>
      </c>
      <c r="E1006" s="7" t="s">
        <v>4</v>
      </c>
      <c r="F1006" s="7" t="s">
        <v>15627</v>
      </c>
      <c r="G1006" s="7"/>
      <c r="H1006" s="12"/>
      <c r="I1006" s="8"/>
      <c r="J1006" s="12"/>
      <c r="K1006" s="8" t="s">
        <v>52</v>
      </c>
      <c r="L1006" s="7">
        <v>2023</v>
      </c>
      <c r="M1006" s="8" t="s">
        <v>6</v>
      </c>
      <c r="N1006" s="8" t="s">
        <v>12</v>
      </c>
      <c r="O1006" s="7" t="s">
        <v>3505</v>
      </c>
      <c r="P1006" s="13" t="str">
        <f t="shared" si="30"/>
        <v>Dhanushwar M., Gokul Krishnan K., Gopinath M., Vinod S.A., Lincy R.B., "Bitcoin Prediction using Convolutional Neural Network", 3rd International Conference on Innovative Mechanisms for Industry Applications, ICIMIA 2023 - Proceedings,2023, DOI: 10.1109/ICIMIA60377.2023.10426564</v>
      </c>
      <c r="Q1006" s="11" t="str">
        <f t="shared" si="31"/>
        <v>Dhanushwar M., Gokul Krishnan K., Gopinath M., Vinod S.A., Lincy R.B., "Bitcoin Prediction using Convolutional Neural Network", 3rd International Conference on Innovative Mechanisms for Industry Applications, ICIMIA 2023 - Proceedings,2023, DOI: 10.1109/ICIMIA60377.2023.10426564</v>
      </c>
      <c r="R1006" s="32" t="s">
        <v>15629</v>
      </c>
      <c r="S1006" s="37" t="e">
        <v>#N/A</v>
      </c>
      <c r="T1006" s="11"/>
      <c r="U1006" s="8"/>
      <c r="V1006" s="8" t="s">
        <v>570</v>
      </c>
      <c r="W1006" s="8"/>
      <c r="X1006" s="8">
        <v>2023</v>
      </c>
      <c r="Y1006" s="8"/>
      <c r="Z1006" s="116"/>
      <c r="AA1006" s="116"/>
      <c r="AB1006" s="116"/>
      <c r="AC1006" s="116"/>
      <c r="AD1006" s="116"/>
      <c r="AE1006" s="116"/>
      <c r="AF1006" s="116"/>
      <c r="AG1006" s="116"/>
    </row>
    <row r="1007" spans="1:33" ht="75" hidden="1" x14ac:dyDescent="0.2">
      <c r="A1007" s="7">
        <v>936</v>
      </c>
      <c r="B1007" s="11" t="s">
        <v>16661</v>
      </c>
      <c r="C1007" s="11" t="s">
        <v>2</v>
      </c>
      <c r="D1007" s="13" t="s">
        <v>3508</v>
      </c>
      <c r="E1007" s="7" t="s">
        <v>4</v>
      </c>
      <c r="F1007" s="7" t="s">
        <v>15627</v>
      </c>
      <c r="G1007" s="7"/>
      <c r="H1007" s="12"/>
      <c r="I1007" s="8"/>
      <c r="J1007" s="12"/>
      <c r="K1007" s="8" t="s">
        <v>52</v>
      </c>
      <c r="L1007" s="7">
        <v>2023</v>
      </c>
      <c r="M1007" s="8" t="s">
        <v>6</v>
      </c>
      <c r="N1007" s="8" t="s">
        <v>12</v>
      </c>
      <c r="O1007" s="7" t="s">
        <v>3509</v>
      </c>
      <c r="P1007" s="13" t="str">
        <f t="shared" si="30"/>
        <v>Prem Kumar R., Mohanraj C., Karthikeyan R., Prameeth J., "Demand Side Management System using Programmable Logic Controllers", 3rd International Conference on Innovative Mechanisms for Industry Applications, ICIMIA 2023 - Proceedings,2023, DOI: 10.1109/ICIMIA60377.2023.10426365</v>
      </c>
      <c r="Q1007" s="11" t="str">
        <f t="shared" si="31"/>
        <v>Prem Kumar R., Mohanraj C., Karthikeyan R., Prameeth J., "Demand Side Management System using Programmable Logic Controllers", 3rd International Conference on Innovative Mechanisms for Industry Applications, ICIMIA 2023 - Proceedings,2023, DOI: 10.1109/ICIMIA60377.2023.10426365</v>
      </c>
      <c r="R1007" s="32" t="s">
        <v>15630</v>
      </c>
      <c r="S1007" s="37" t="e">
        <v>#N/A</v>
      </c>
      <c r="T1007" s="11"/>
      <c r="U1007" s="8"/>
      <c r="V1007" s="8" t="s">
        <v>128</v>
      </c>
      <c r="W1007" s="8"/>
      <c r="X1007" s="8">
        <v>2023</v>
      </c>
      <c r="Y1007" s="8"/>
      <c r="Z1007" s="116"/>
      <c r="AA1007" s="116"/>
      <c r="AB1007" s="116"/>
      <c r="AC1007" s="116"/>
      <c r="AD1007" s="116"/>
      <c r="AE1007" s="116"/>
      <c r="AF1007" s="116"/>
      <c r="AG1007" s="116"/>
    </row>
    <row r="1008" spans="1:33" ht="75" hidden="1" x14ac:dyDescent="0.2">
      <c r="A1008" s="7">
        <v>937</v>
      </c>
      <c r="B1008" s="11" t="s">
        <v>16662</v>
      </c>
      <c r="C1008" s="11" t="s">
        <v>2</v>
      </c>
      <c r="D1008" s="13" t="s">
        <v>3512</v>
      </c>
      <c r="E1008" s="7" t="s">
        <v>4</v>
      </c>
      <c r="F1008" s="7" t="s">
        <v>15627</v>
      </c>
      <c r="G1008" s="7"/>
      <c r="H1008" s="12"/>
      <c r="I1008" s="8"/>
      <c r="J1008" s="12"/>
      <c r="K1008" s="8" t="s">
        <v>52</v>
      </c>
      <c r="L1008" s="7">
        <v>2023</v>
      </c>
      <c r="M1008" s="8" t="s">
        <v>6</v>
      </c>
      <c r="N1008" s="8" t="s">
        <v>12</v>
      </c>
      <c r="O1008" s="7" t="s">
        <v>3513</v>
      </c>
      <c r="P1008" s="13" t="str">
        <f t="shared" si="30"/>
        <v>Gaikwad S.M., Bhushi U., Mali S.B., Premkumar R., Murumkar A., Babu W.R., "Design and Implementation of Modular Servo Controller for Positioning System with 4 Axis Motion Control Module", 3rd International Conference on Innovative Mechanisms for Industry Applications, ICIMIA 2023 - Proceedings,2023, DOI: 10.1109/ICIMIA60377.2023.10426602</v>
      </c>
      <c r="Q1008" s="11" t="str">
        <f t="shared" si="31"/>
        <v>Gaikwad S.M., Bhushi U., Mali S.B., Premkumar R., Murumkar A., Babu W.R., "Design and Implementation of Modular Servo Controller for Positioning System with 4 Axis Motion Control Module", 3rd International Conference on Innovative Mechanisms for Industry Applications, ICIMIA 2023 - Proceedings,2023, DOI: 10.1109/ICIMIA60377.2023.10426602</v>
      </c>
      <c r="R1008" s="32" t="s">
        <v>15631</v>
      </c>
      <c r="S1008" s="37" t="e">
        <v>#N/A</v>
      </c>
      <c r="T1008" s="11"/>
      <c r="U1008" s="8"/>
      <c r="V1008" s="8" t="s">
        <v>128</v>
      </c>
      <c r="W1008" s="8"/>
      <c r="X1008" s="8">
        <v>2023</v>
      </c>
      <c r="Y1008" s="8"/>
      <c r="Z1008" s="116"/>
      <c r="AA1008" s="116"/>
      <c r="AB1008" s="116"/>
      <c r="AC1008" s="116"/>
      <c r="AD1008" s="116"/>
      <c r="AE1008" s="116"/>
      <c r="AF1008" s="116"/>
      <c r="AG1008" s="116"/>
    </row>
    <row r="1009" spans="1:33" ht="75" hidden="1" x14ac:dyDescent="0.2">
      <c r="A1009" s="7">
        <v>938</v>
      </c>
      <c r="B1009" s="11" t="s">
        <v>16663</v>
      </c>
      <c r="C1009" s="11" t="s">
        <v>2</v>
      </c>
      <c r="D1009" s="13" t="s">
        <v>3516</v>
      </c>
      <c r="E1009" s="7" t="s">
        <v>4</v>
      </c>
      <c r="F1009" s="7" t="s">
        <v>15627</v>
      </c>
      <c r="G1009" s="7"/>
      <c r="H1009" s="12"/>
      <c r="I1009" s="8"/>
      <c r="J1009" s="12"/>
      <c r="K1009" s="8" t="s">
        <v>52</v>
      </c>
      <c r="L1009" s="7">
        <v>2023</v>
      </c>
      <c r="M1009" s="8" t="s">
        <v>6</v>
      </c>
      <c r="N1009" s="8" t="s">
        <v>12</v>
      </c>
      <c r="O1009" s="7" t="s">
        <v>3517</v>
      </c>
      <c r="P1009" s="13" t="str">
        <f t="shared" si="30"/>
        <v>Vinudharshini R., Shanmuga Priya R., Subananthitha K., Suganthi M., Sarmila K.B., "Bone Tumor Prediction using Machine Learning and Deep Learning", 3rd International Conference on Innovative Mechanisms for Industry Applications, ICIMIA 2023 - Proceedings,2023, DOI: 10.1109/ICIMIA60377.2023.10425902</v>
      </c>
      <c r="Q1009" s="11" t="str">
        <f t="shared" si="31"/>
        <v>Vinudharshini R., Shanmuga Priya R., Subananthitha K., Suganthi M., Sarmila K.B., "Bone Tumor Prediction using Machine Learning and Deep Learning", 3rd International Conference on Innovative Mechanisms for Industry Applications, ICIMIA 2023 - Proceedings,2023, DOI: 10.1109/ICIMIA60377.2023.10425902</v>
      </c>
      <c r="R1009" s="32" t="s">
        <v>15632</v>
      </c>
      <c r="S1009" s="37" t="e">
        <v>#N/A</v>
      </c>
      <c r="T1009" s="11"/>
      <c r="U1009" s="8"/>
      <c r="V1009" s="8" t="s">
        <v>80</v>
      </c>
      <c r="W1009" s="8"/>
      <c r="X1009" s="8">
        <v>2023</v>
      </c>
      <c r="Y1009" s="8"/>
      <c r="Z1009" s="116"/>
      <c r="AA1009" s="116"/>
      <c r="AB1009" s="116"/>
      <c r="AC1009" s="116"/>
      <c r="AD1009" s="116"/>
      <c r="AE1009" s="116"/>
      <c r="AF1009" s="116"/>
      <c r="AG1009" s="116"/>
    </row>
    <row r="1010" spans="1:33" ht="75" hidden="1" x14ac:dyDescent="0.2">
      <c r="A1010" s="7">
        <v>939</v>
      </c>
      <c r="B1010" s="11" t="s">
        <v>16664</v>
      </c>
      <c r="C1010" s="11" t="s">
        <v>2</v>
      </c>
      <c r="D1010" s="13" t="s">
        <v>3521</v>
      </c>
      <c r="E1010" s="7" t="s">
        <v>4</v>
      </c>
      <c r="F1010" s="7" t="s">
        <v>15627</v>
      </c>
      <c r="G1010" s="7"/>
      <c r="H1010" s="12"/>
      <c r="I1010" s="8"/>
      <c r="J1010" s="12"/>
      <c r="K1010" s="8" t="s">
        <v>52</v>
      </c>
      <c r="L1010" s="7">
        <v>2023</v>
      </c>
      <c r="M1010" s="8" t="s">
        <v>6</v>
      </c>
      <c r="N1010" s="8" t="s">
        <v>12</v>
      </c>
      <c r="O1010" s="7" t="s">
        <v>3522</v>
      </c>
      <c r="P1010" s="13" t="str">
        <f t="shared" si="30"/>
        <v>Karthick Raja M., Singh A., Balajiram N., Hemraj Kumar V.S., Karthik V., Paithankar S., "INFINIMIND AI - Supercharging User Expediency using AI and RPA", 3rd International Conference on Innovative Mechanisms for Industry Applications, ICIMIA 2023 - Proceedings,2023, DOI: 10.1109/ICIMIA60377.2023.10426475</v>
      </c>
      <c r="Q1010" s="11" t="str">
        <f t="shared" si="31"/>
        <v>Karthick Raja M., Singh A., Balajiram N., Hemraj Kumar V.S., Karthik V., Paithankar S., "INFINIMIND AI - Supercharging User Expediency using AI and RPA", 3rd International Conference on Innovative Mechanisms for Industry Applications, ICIMIA 2023 - Proceedings,2023, DOI: 10.1109/ICIMIA60377.2023.10426475</v>
      </c>
      <c r="R1010" s="32" t="s">
        <v>15633</v>
      </c>
      <c r="S1010" s="37" t="e">
        <v>#N/A</v>
      </c>
      <c r="T1010" s="11"/>
      <c r="U1010" s="8"/>
      <c r="V1010" s="8" t="s">
        <v>80</v>
      </c>
      <c r="W1010" s="8"/>
      <c r="X1010" s="8">
        <v>2023</v>
      </c>
      <c r="Y1010" s="8"/>
      <c r="Z1010" s="116"/>
      <c r="AA1010" s="116"/>
      <c r="AB1010" s="116"/>
      <c r="AC1010" s="116"/>
      <c r="AD1010" s="116"/>
      <c r="AE1010" s="116"/>
      <c r="AF1010" s="116"/>
      <c r="AG1010" s="116"/>
    </row>
    <row r="1011" spans="1:33" ht="75" hidden="1" x14ac:dyDescent="0.2">
      <c r="A1011" s="7">
        <v>940</v>
      </c>
      <c r="B1011" s="11" t="s">
        <v>16665</v>
      </c>
      <c r="C1011" s="11" t="s">
        <v>2</v>
      </c>
      <c r="D1011" s="13" t="s">
        <v>3526</v>
      </c>
      <c r="E1011" s="7" t="s">
        <v>4</v>
      </c>
      <c r="F1011" s="7" t="s">
        <v>15627</v>
      </c>
      <c r="G1011" s="7"/>
      <c r="H1011" s="12"/>
      <c r="I1011" s="8"/>
      <c r="J1011" s="12"/>
      <c r="K1011" s="8" t="s">
        <v>52</v>
      </c>
      <c r="L1011" s="7">
        <v>2023</v>
      </c>
      <c r="M1011" s="8" t="s">
        <v>6</v>
      </c>
      <c r="N1011" s="8" t="s">
        <v>12</v>
      </c>
      <c r="O1011" s="7" t="s">
        <v>3527</v>
      </c>
      <c r="P1011" s="13" t="str">
        <f t="shared" si="30"/>
        <v>Cholaraja K., Kumar N., Selva Kumar T., Akash K., Ananth G., "Deep Convolutional - Generative Adversarial Network for Autism Prediction", 3rd International Conference on Innovative Mechanisms for Industry Applications, ICIMIA 2023 - Proceedings,2023, DOI: 10.1109/ICIMIA60377.2023.10425883</v>
      </c>
      <c r="Q1011" s="11" t="str">
        <f t="shared" si="31"/>
        <v>Cholaraja K., Kumar N., Selva Kumar T., Akash K., Ananth G., "Deep Convolutional - Generative Adversarial Network for Autism Prediction", 3rd International Conference on Innovative Mechanisms for Industry Applications, ICIMIA 2023 - Proceedings,2023, DOI: 10.1109/ICIMIA60377.2023.10425883</v>
      </c>
      <c r="R1011" s="32" t="s">
        <v>15634</v>
      </c>
      <c r="S1011" s="37" t="e">
        <v>#N/A</v>
      </c>
      <c r="T1011" s="11"/>
      <c r="U1011" s="8"/>
      <c r="V1011" s="8" t="s">
        <v>601</v>
      </c>
      <c r="W1011" s="8"/>
      <c r="X1011" s="8">
        <v>2023</v>
      </c>
      <c r="Y1011" s="8"/>
      <c r="Z1011" s="116"/>
      <c r="AA1011" s="116"/>
      <c r="AB1011" s="116"/>
      <c r="AC1011" s="116"/>
      <c r="AD1011" s="116"/>
      <c r="AE1011" s="116"/>
      <c r="AF1011" s="116"/>
      <c r="AG1011" s="116"/>
    </row>
    <row r="1012" spans="1:33" ht="75" hidden="1" x14ac:dyDescent="0.2">
      <c r="A1012" s="7">
        <v>941</v>
      </c>
      <c r="B1012" s="11" t="s">
        <v>16666</v>
      </c>
      <c r="C1012" s="11" t="s">
        <v>2</v>
      </c>
      <c r="D1012" s="13" t="s">
        <v>3291</v>
      </c>
      <c r="E1012" s="7" t="s">
        <v>4</v>
      </c>
      <c r="F1012" s="7" t="s">
        <v>15627</v>
      </c>
      <c r="G1012" s="7"/>
      <c r="H1012" s="12"/>
      <c r="I1012" s="8"/>
      <c r="J1012" s="12"/>
      <c r="K1012" s="8" t="s">
        <v>52</v>
      </c>
      <c r="L1012" s="7">
        <v>2023</v>
      </c>
      <c r="M1012" s="8" t="s">
        <v>6</v>
      </c>
      <c r="N1012" s="8" t="s">
        <v>12</v>
      </c>
      <c r="O1012" s="7" t="s">
        <v>3292</v>
      </c>
      <c r="P1012" s="13" t="str">
        <f t="shared" si="30"/>
        <v>Abinaya M., Priya P.K., Mirza M., Anbumani A., Sathya R., Sethuram M., "Biometric Web based Vote Cast using Blocks", 3rd International Conference on Innovative Mechanisms for Industry Applications, ICIMIA 2023 - Proceedings,2023, DOI: 10.1109/ICIMIA60377.2023.10426174</v>
      </c>
      <c r="Q1012" s="11" t="str">
        <f t="shared" si="31"/>
        <v>Abinaya M., Priya P.K., Mirza M., Anbumani A., Sathya R., Sethuram M., "Biometric Web based Vote Cast using Blocks", 3rd International Conference on Innovative Mechanisms for Industry Applications, ICIMIA 2023 - Proceedings,2023, DOI: 10.1109/ICIMIA60377.2023.10426174</v>
      </c>
      <c r="R1012" s="32" t="s">
        <v>15635</v>
      </c>
      <c r="S1012" s="37" t="e">
        <v>#N/A</v>
      </c>
      <c r="T1012" s="11"/>
      <c r="U1012" s="8"/>
      <c r="V1012" s="8" t="s">
        <v>80</v>
      </c>
      <c r="W1012" s="8"/>
      <c r="X1012" s="8">
        <v>2023</v>
      </c>
      <c r="Y1012" s="8"/>
      <c r="Z1012" s="116"/>
      <c r="AA1012" s="116"/>
      <c r="AB1012" s="116"/>
      <c r="AC1012" s="116"/>
      <c r="AD1012" s="116"/>
      <c r="AE1012" s="116"/>
      <c r="AF1012" s="116"/>
      <c r="AG1012" s="116"/>
    </row>
    <row r="1013" spans="1:33" ht="75" hidden="1" x14ac:dyDescent="0.2">
      <c r="A1013" s="7">
        <v>942</v>
      </c>
      <c r="B1013" s="11" t="s">
        <v>16667</v>
      </c>
      <c r="C1013" s="11" t="s">
        <v>2</v>
      </c>
      <c r="D1013" s="13" t="s">
        <v>3534</v>
      </c>
      <c r="E1013" s="7" t="s">
        <v>4</v>
      </c>
      <c r="F1013" s="7" t="s">
        <v>15627</v>
      </c>
      <c r="G1013" s="7"/>
      <c r="H1013" s="12"/>
      <c r="I1013" s="8"/>
      <c r="J1013" s="12"/>
      <c r="K1013" s="8" t="s">
        <v>52</v>
      </c>
      <c r="L1013" s="7">
        <v>2023</v>
      </c>
      <c r="M1013" s="8" t="s">
        <v>6</v>
      </c>
      <c r="N1013" s="8" t="s">
        <v>12</v>
      </c>
      <c r="O1013" s="7" t="s">
        <v>3535</v>
      </c>
      <c r="P1013" s="13" t="str">
        <f t="shared" si="30"/>
        <v>Praveen Kumar M., Ashwitha Noble P., Esha Malavika V.S., Geethanjali G., Farheen A.S., "A Survey on Wireless Network Traffic Analysis using Machine Learning Algorithms", 3rd International Conference on Innovative Mechanisms for Industry Applications, ICIMIA 2023 - Proceedings,2023, DOI: 10.1109/ICIMIA60377.2023.10425988</v>
      </c>
      <c r="Q1013" s="11" t="str">
        <f t="shared" si="31"/>
        <v>Praveen Kumar M., Ashwitha Noble P., Esha Malavika V.S., Geethanjali G., Farheen A.S., "A Survey on Wireless Network Traffic Analysis using Machine Learning Algorithms", 3rd International Conference on Innovative Mechanisms for Industry Applications, ICIMIA 2023 - Proceedings,2023, DOI: 10.1109/ICIMIA60377.2023.10425988</v>
      </c>
      <c r="R1013" s="32" t="s">
        <v>15636</v>
      </c>
      <c r="S1013" s="37" t="e">
        <v>#N/A</v>
      </c>
      <c r="T1013" s="11"/>
      <c r="U1013" s="8"/>
      <c r="V1013" s="8" t="s">
        <v>80</v>
      </c>
      <c r="W1013" s="8"/>
      <c r="X1013" s="8">
        <v>2023</v>
      </c>
      <c r="Y1013" s="8"/>
      <c r="Z1013" s="116"/>
      <c r="AA1013" s="116"/>
      <c r="AB1013" s="116"/>
      <c r="AC1013" s="116"/>
      <c r="AD1013" s="116"/>
      <c r="AE1013" s="116"/>
      <c r="AF1013" s="116"/>
      <c r="AG1013" s="116"/>
    </row>
    <row r="1014" spans="1:33" ht="75" hidden="1" x14ac:dyDescent="0.2">
      <c r="A1014" s="7">
        <v>943</v>
      </c>
      <c r="B1014" s="11" t="s">
        <v>16668</v>
      </c>
      <c r="C1014" s="11" t="s">
        <v>2</v>
      </c>
      <c r="D1014" s="13" t="s">
        <v>3538</v>
      </c>
      <c r="E1014" s="7" t="s">
        <v>4</v>
      </c>
      <c r="F1014" s="7" t="s">
        <v>15637</v>
      </c>
      <c r="G1014" s="7"/>
      <c r="H1014" s="12"/>
      <c r="I1014" s="8"/>
      <c r="J1014" s="12"/>
      <c r="K1014" s="8" t="s">
        <v>52</v>
      </c>
      <c r="L1014" s="7">
        <v>2023</v>
      </c>
      <c r="M1014" s="8" t="s">
        <v>6</v>
      </c>
      <c r="N1014" s="8" t="s">
        <v>12</v>
      </c>
      <c r="O1014" s="7" t="s">
        <v>3539</v>
      </c>
      <c r="P1014" s="13" t="str">
        <f t="shared" si="30"/>
        <v>Srinivasan D., Banupriya N., Hemalatha R., Vimalraj D., Kirubhakaran A.V., Shree Shivaani S., Abishek R.P.D., "Design and Implementation of Smart Charter Web Application", Proceedings of the 2023 6th International Conference on Recent Trends in Advance Computing, ICRTAC 2023,2023, DOI: 10.1109/ICRTAC59277.2023.10480813</v>
      </c>
      <c r="Q1014" s="11" t="str">
        <f t="shared" si="31"/>
        <v>Srinivasan D., Banupriya N., Hemalatha R., Vimalraj D., Kirubhakaran A.V., Shree Shivaani S., Abishek R.P.D., "Design and Implementation of Smart Charter Web Application", Proceedings of the 2023 6th International Conference on Recent Trends in Advance Computing, ICRTAC 2023,2023, DOI: 10.1109/ICRTAC59277.2023.10480813</v>
      </c>
      <c r="R1014" s="32" t="s">
        <v>15638</v>
      </c>
      <c r="S1014" s="37" t="e">
        <v>#N/A</v>
      </c>
      <c r="T1014" s="11"/>
      <c r="U1014" s="8"/>
      <c r="V1014" s="8" t="s">
        <v>570</v>
      </c>
      <c r="W1014" s="8"/>
      <c r="X1014" s="8">
        <v>2023</v>
      </c>
      <c r="Y1014" s="8"/>
      <c r="Z1014" s="116"/>
      <c r="AA1014" s="116"/>
      <c r="AB1014" s="116"/>
      <c r="AC1014" s="116"/>
      <c r="AD1014" s="116"/>
      <c r="AE1014" s="116"/>
      <c r="AF1014" s="116"/>
      <c r="AG1014" s="116"/>
    </row>
    <row r="1015" spans="1:33" ht="75" hidden="1" x14ac:dyDescent="0.2">
      <c r="A1015" s="7">
        <v>944</v>
      </c>
      <c r="B1015" s="11" t="s">
        <v>16669</v>
      </c>
      <c r="C1015" s="11" t="s">
        <v>2</v>
      </c>
      <c r="D1015" s="13" t="s">
        <v>3542</v>
      </c>
      <c r="E1015" s="7" t="s">
        <v>4</v>
      </c>
      <c r="F1015" s="7" t="s">
        <v>15639</v>
      </c>
      <c r="G1015" s="7"/>
      <c r="H1015" s="12"/>
      <c r="I1015" s="8"/>
      <c r="J1015" s="12"/>
      <c r="K1015" s="8" t="s">
        <v>52</v>
      </c>
      <c r="L1015" s="7">
        <v>2023</v>
      </c>
      <c r="M1015" s="8" t="s">
        <v>6</v>
      </c>
      <c r="N1015" s="8" t="s">
        <v>12</v>
      </c>
      <c r="O1015" s="7" t="s">
        <v>3543</v>
      </c>
      <c r="P1015" s="13" t="str">
        <f t="shared" si="30"/>
        <v>Soujanya A., Cherukuvada S., Murugan V., Ramya S., Agalya K., Gayathri S., "An Efficient Classification of Cassava Leaf Disease using VGG 16", Proceedings of the 2023 International Conference on Innovative Computing, Intelligent Communication and Smart Electrical Systems, ICSES 2023,2023, DOI: 10.1109/ICSES60034.2023.10465476</v>
      </c>
      <c r="Q1015" s="11" t="str">
        <f t="shared" si="31"/>
        <v>Soujanya A., Cherukuvada S., Murugan V., Ramya S., Agalya K., Gayathri S., "An Efficient Classification of Cassava Leaf Disease using VGG 16", Proceedings of the 2023 International Conference on Innovative Computing, Intelligent Communication and Smart Electrical Systems, ICSES 2023,2023, DOI: 10.1109/ICSES60034.2023.10465476</v>
      </c>
      <c r="R1015" s="32" t="s">
        <v>15640</v>
      </c>
      <c r="S1015" s="37" t="e">
        <v>#N/A</v>
      </c>
      <c r="T1015" s="11"/>
      <c r="U1015" s="8"/>
      <c r="V1015" s="8" t="s">
        <v>80</v>
      </c>
      <c r="W1015" s="8"/>
      <c r="X1015" s="8">
        <v>2023</v>
      </c>
      <c r="Y1015" s="8"/>
      <c r="Z1015" s="116"/>
      <c r="AA1015" s="116"/>
      <c r="AB1015" s="116"/>
      <c r="AC1015" s="116"/>
      <c r="AD1015" s="116"/>
      <c r="AE1015" s="116"/>
      <c r="AF1015" s="116"/>
      <c r="AG1015" s="116"/>
    </row>
    <row r="1016" spans="1:33" ht="75" hidden="1" x14ac:dyDescent="0.2">
      <c r="A1016" s="7">
        <v>945</v>
      </c>
      <c r="B1016" s="11" t="s">
        <v>16670</v>
      </c>
      <c r="C1016" s="11" t="s">
        <v>2</v>
      </c>
      <c r="D1016" s="13" t="s">
        <v>3546</v>
      </c>
      <c r="E1016" s="7" t="s">
        <v>4</v>
      </c>
      <c r="F1016" s="7" t="s">
        <v>15641</v>
      </c>
      <c r="G1016" s="7"/>
      <c r="H1016" s="12"/>
      <c r="I1016" s="8"/>
      <c r="J1016" s="12"/>
      <c r="K1016" s="8" t="s">
        <v>52</v>
      </c>
      <c r="L1016" s="7">
        <v>2023</v>
      </c>
      <c r="M1016" s="8" t="s">
        <v>6</v>
      </c>
      <c r="N1016" s="8" t="s">
        <v>12</v>
      </c>
      <c r="O1016" s="7" t="s">
        <v>3547</v>
      </c>
      <c r="P1016" s="13" t="str">
        <f t="shared" si="30"/>
        <v>Chimankar A.G., Saranya S., Krishnamoorthy P., Mohanraj A., ul Islam A., Mallireddy N., "Analysis Of Software Defect Prediction Using Machine-Learning Techniques", 2023 3rd International Conference on Advance Computing and Innovative Technologies in Engineering, ICACITE 2023,2023, DOI: 10.1109/ICACITE57410.2023.10183091</v>
      </c>
      <c r="Q1016" s="11" t="str">
        <f t="shared" si="31"/>
        <v>Chimankar A.G., Saranya S., Krishnamoorthy P., Mohanraj A., ul Islam A., Mallireddy N., "Analysis Of Software Defect Prediction Using Machine-Learning Techniques", 2023 3rd International Conference on Advance Computing and Innovative Technologies in Engineering, ICACITE 2023,2023, DOI: 10.1109/ICACITE57410.2023.10183091</v>
      </c>
      <c r="R1016" s="32" t="s">
        <v>15642</v>
      </c>
      <c r="S1016" s="37" t="e">
        <v>#N/A</v>
      </c>
      <c r="T1016" s="11"/>
      <c r="U1016" s="8"/>
      <c r="V1016" s="8" t="s">
        <v>80</v>
      </c>
      <c r="W1016" s="8"/>
      <c r="X1016" s="8">
        <v>2023</v>
      </c>
      <c r="Y1016" s="8"/>
      <c r="Z1016" s="116"/>
      <c r="AA1016" s="116"/>
      <c r="AB1016" s="116"/>
      <c r="AC1016" s="116"/>
      <c r="AD1016" s="116"/>
      <c r="AE1016" s="116"/>
      <c r="AF1016" s="116"/>
      <c r="AG1016" s="116"/>
    </row>
    <row r="1017" spans="1:33" ht="75" hidden="1" x14ac:dyDescent="0.2">
      <c r="A1017" s="7">
        <v>946</v>
      </c>
      <c r="B1017" s="11" t="s">
        <v>16671</v>
      </c>
      <c r="C1017" s="11" t="s">
        <v>2</v>
      </c>
      <c r="D1017" s="13" t="s">
        <v>3051</v>
      </c>
      <c r="E1017" s="7" t="s">
        <v>4</v>
      </c>
      <c r="F1017" s="7" t="s">
        <v>15643</v>
      </c>
      <c r="G1017" s="7"/>
      <c r="H1017" s="12"/>
      <c r="I1017" s="8"/>
      <c r="J1017" s="12"/>
      <c r="K1017" s="8" t="s">
        <v>52</v>
      </c>
      <c r="L1017" s="7">
        <v>2023</v>
      </c>
      <c r="M1017" s="8" t="s">
        <v>6</v>
      </c>
      <c r="N1017" s="8" t="s">
        <v>12</v>
      </c>
      <c r="O1017" s="7" t="s">
        <v>3052</v>
      </c>
      <c r="P1017" s="13" t="str">
        <f t="shared" si="30"/>
        <v>Suryasa I.W., Castillo-Jurado W.C., Reddy M.U., Parthipan V., Yuvaraj S., "Forecasting Web Page Popularity using Artificial Neural Networks", 2023 4th International Conference on Computation, Automation and Knowledge Management, ICCAKM 2023,2023, DOI: 10.1109/ICCAKM58659.2023.10478541</v>
      </c>
      <c r="Q1017" s="11" t="str">
        <f t="shared" si="31"/>
        <v>Suryasa I.W., Castillo-Jurado W.C., Reddy M.U., Parthipan V., Yuvaraj S., "Forecasting Web Page Popularity using Artificial Neural Networks", 2023 4th International Conference on Computation, Automation and Knowledge Management, ICCAKM 2023,2023, DOI: 10.1109/ICCAKM58659.2023.10478541</v>
      </c>
      <c r="R1017" s="32" t="s">
        <v>15644</v>
      </c>
      <c r="S1017" s="37" t="e">
        <v>#N/A</v>
      </c>
      <c r="T1017" s="11"/>
      <c r="U1017" s="8"/>
      <c r="V1017" s="8" t="s">
        <v>80</v>
      </c>
      <c r="W1017" s="8"/>
      <c r="X1017" s="8">
        <v>2023</v>
      </c>
      <c r="Y1017" s="8"/>
      <c r="Z1017" s="116"/>
      <c r="AA1017" s="116"/>
      <c r="AB1017" s="116"/>
      <c r="AC1017" s="116"/>
      <c r="AD1017" s="116"/>
      <c r="AE1017" s="116"/>
      <c r="AF1017" s="116"/>
      <c r="AG1017" s="116"/>
    </row>
    <row r="1018" spans="1:33" ht="75" hidden="1" x14ac:dyDescent="0.2">
      <c r="A1018" s="7">
        <v>947</v>
      </c>
      <c r="B1018" s="11" t="s">
        <v>16672</v>
      </c>
      <c r="C1018" s="11" t="s">
        <v>2</v>
      </c>
      <c r="D1018" s="13" t="s">
        <v>3349</v>
      </c>
      <c r="E1018" s="7" t="s">
        <v>4</v>
      </c>
      <c r="F1018" s="7" t="s">
        <v>3350</v>
      </c>
      <c r="G1018" s="7" t="s">
        <v>6</v>
      </c>
      <c r="H1018" s="12">
        <v>2023</v>
      </c>
      <c r="I1018" s="8" t="s">
        <v>8</v>
      </c>
      <c r="J1018" s="12">
        <v>22</v>
      </c>
      <c r="K1018" s="8" t="s">
        <v>10</v>
      </c>
      <c r="L1018" s="7">
        <v>2023</v>
      </c>
      <c r="M1018" s="8" t="s">
        <v>6</v>
      </c>
      <c r="N1018" s="8" t="s">
        <v>12</v>
      </c>
      <c r="O1018" s="7" t="s">
        <v>3351</v>
      </c>
      <c r="P1018" s="13" t="str">
        <f t="shared" si="30"/>
        <v>Saradha S., Kumar M.P., Asha J., Saranya R., Santhoshkumar S.P., "Air Quality Image Classification using Ensemble Based Transfer Learning Techniques", IET Conference Proceedings, 2023, (22),2023, DOI: 10.1049/icp.2023.2887</v>
      </c>
      <c r="Q1018" s="11" t="str">
        <f t="shared" si="31"/>
        <v>Saradha S., Kumar M.P., Asha J., Saranya R., Santhoshkumar S.P., "Air Quality Image Classification using Ensemble Based Transfer Learning Techniques", IET Conference Proceedings, 2023, (22),2023, DOI: 10.1049/icp.2023.2887</v>
      </c>
      <c r="R1018" s="32" t="s">
        <v>15645</v>
      </c>
      <c r="S1018" s="37" t="e">
        <v>#N/A</v>
      </c>
      <c r="T1018" s="11"/>
      <c r="U1018" s="8"/>
      <c r="V1018" s="8" t="s">
        <v>80</v>
      </c>
      <c r="W1018" s="8"/>
      <c r="X1018" s="8">
        <v>2023</v>
      </c>
      <c r="Y1018" s="8"/>
      <c r="Z1018" s="116"/>
      <c r="AA1018" s="116"/>
      <c r="AB1018" s="116"/>
      <c r="AC1018" s="116"/>
      <c r="AD1018" s="116"/>
      <c r="AE1018" s="116"/>
      <c r="AF1018" s="116"/>
      <c r="AG1018" s="116"/>
    </row>
    <row r="1019" spans="1:33" ht="75" hidden="1" x14ac:dyDescent="0.2">
      <c r="A1019" s="7">
        <v>948</v>
      </c>
      <c r="B1019" s="11" t="s">
        <v>16673</v>
      </c>
      <c r="C1019" s="11" t="s">
        <v>2</v>
      </c>
      <c r="D1019" s="13" t="s">
        <v>3550</v>
      </c>
      <c r="E1019" s="7" t="s">
        <v>4</v>
      </c>
      <c r="F1019" s="7" t="s">
        <v>3350</v>
      </c>
      <c r="G1019" s="7" t="s">
        <v>6</v>
      </c>
      <c r="H1019" s="12">
        <v>2023</v>
      </c>
      <c r="I1019" s="8" t="s">
        <v>8</v>
      </c>
      <c r="J1019" s="12">
        <v>22</v>
      </c>
      <c r="K1019" s="8" t="s">
        <v>10</v>
      </c>
      <c r="L1019" s="7">
        <v>2023</v>
      </c>
      <c r="M1019" s="8" t="s">
        <v>6</v>
      </c>
      <c r="N1019" s="8" t="s">
        <v>12</v>
      </c>
      <c r="O1019" s="7" t="s">
        <v>3551</v>
      </c>
      <c r="P1019" s="13" t="str">
        <f t="shared" si="30"/>
        <v>Priyanka G., Anandakumar H., "AI Based Innovative Approach on Precision Agriculture Using IoT", IET Conference Proceedings, 2023, (22),2023, DOI: 10.1049/icp.2023.2899</v>
      </c>
      <c r="Q1019" s="11" t="str">
        <f t="shared" si="31"/>
        <v>Priyanka G., Anandakumar H., "AI Based Innovative Approach on Precision Agriculture Using IoT", IET Conference Proceedings, 2023, (22),2023, DOI: 10.1049/icp.2023.2899</v>
      </c>
      <c r="R1019" s="32" t="s">
        <v>15646</v>
      </c>
      <c r="S1019" s="37" t="e">
        <v>#N/A</v>
      </c>
      <c r="T1019" s="11"/>
      <c r="U1019" s="8"/>
      <c r="V1019" s="8" t="s">
        <v>601</v>
      </c>
      <c r="W1019" s="8"/>
      <c r="X1019" s="8">
        <v>2023</v>
      </c>
      <c r="Y1019" s="8"/>
      <c r="Z1019" s="116"/>
      <c r="AA1019" s="116"/>
      <c r="AB1019" s="116"/>
      <c r="AC1019" s="116"/>
      <c r="AD1019" s="116"/>
      <c r="AE1019" s="116"/>
      <c r="AF1019" s="116"/>
      <c r="AG1019" s="116"/>
    </row>
    <row r="1020" spans="1:33" ht="75" hidden="1" x14ac:dyDescent="0.2">
      <c r="A1020" s="7">
        <v>949</v>
      </c>
      <c r="B1020" s="11" t="s">
        <v>16674</v>
      </c>
      <c r="C1020" s="11" t="s">
        <v>2</v>
      </c>
      <c r="D1020" s="13" t="s">
        <v>3563</v>
      </c>
      <c r="E1020" s="7" t="s">
        <v>4</v>
      </c>
      <c r="F1020" s="7" t="s">
        <v>15647</v>
      </c>
      <c r="G1020" s="7"/>
      <c r="H1020" s="12"/>
      <c r="I1020" s="8"/>
      <c r="J1020" s="12"/>
      <c r="K1020" s="8" t="s">
        <v>52</v>
      </c>
      <c r="L1020" s="7">
        <v>2023</v>
      </c>
      <c r="M1020" s="8" t="s">
        <v>6</v>
      </c>
      <c r="N1020" s="8" t="s">
        <v>12</v>
      </c>
      <c r="O1020" s="7" t="s">
        <v>3564</v>
      </c>
      <c r="P1020" s="13" t="str">
        <f t="shared" si="30"/>
        <v>Ramkumar S., Kathirvel K., Kiranprasath J., Prasanthkumar M., "Glaucoma Detection using Fundus Image of the Retina", 2023 International Conference on Data Science, Agents and Artificial Intelligence, ICDSAAI 2023,2023, DOI: 10.1109/ICDSAAI59313.2023.10452518</v>
      </c>
      <c r="Q1020" s="11" t="str">
        <f t="shared" si="31"/>
        <v>Ramkumar S., Kathirvel K., Kiranprasath J., Prasanthkumar M., "Glaucoma Detection using Fundus Image of the Retina", 2023 International Conference on Data Science, Agents and Artificial Intelligence, ICDSAAI 2023,2023, DOI: 10.1109/ICDSAAI59313.2023.10452518</v>
      </c>
      <c r="R1020" s="32" t="s">
        <v>15648</v>
      </c>
      <c r="S1020" s="37" t="e">
        <v>#N/A</v>
      </c>
      <c r="T1020" s="11"/>
      <c r="U1020" s="8"/>
      <c r="V1020" s="8" t="s">
        <v>56</v>
      </c>
      <c r="W1020" s="8"/>
      <c r="X1020" s="8">
        <v>2023</v>
      </c>
      <c r="Y1020" s="8"/>
      <c r="Z1020" s="116"/>
      <c r="AA1020" s="116"/>
      <c r="AB1020" s="116"/>
      <c r="AC1020" s="116"/>
      <c r="AD1020" s="116"/>
      <c r="AE1020" s="116"/>
      <c r="AF1020" s="116"/>
      <c r="AG1020" s="116"/>
    </row>
    <row r="1021" spans="1:33" ht="75" hidden="1" x14ac:dyDescent="0.2">
      <c r="A1021" s="7">
        <v>950</v>
      </c>
      <c r="B1021" s="11" t="s">
        <v>16675</v>
      </c>
      <c r="C1021" s="11" t="s">
        <v>2</v>
      </c>
      <c r="D1021" s="13" t="s">
        <v>3344</v>
      </c>
      <c r="E1021" s="7" t="s">
        <v>4</v>
      </c>
      <c r="F1021" s="7" t="s">
        <v>15649</v>
      </c>
      <c r="G1021" s="7"/>
      <c r="H1021" s="12"/>
      <c r="I1021" s="8"/>
      <c r="J1021" s="12"/>
      <c r="K1021" s="8" t="s">
        <v>52</v>
      </c>
      <c r="L1021" s="7">
        <v>2023</v>
      </c>
      <c r="M1021" s="8" t="s">
        <v>6</v>
      </c>
      <c r="N1021" s="8" t="s">
        <v>12</v>
      </c>
      <c r="O1021" s="7" t="s">
        <v>3345</v>
      </c>
      <c r="P1021" s="13" t="str">
        <f t="shared" si="30"/>
        <v>Satav S.D., Patel H.G., Walke S., Megala R., Patel C.A., Pavithra G., "Enhancing Network Security Algorithm Using Machine Learning", 2023 10th IEEE Uttar Pradesh Section International Conference on Electrical, Electronics and Computer Engineering, UPCON 2023,2023, DOI: 10.1109/UPCON59197.2023.10434765</v>
      </c>
      <c r="Q1021" s="11" t="str">
        <f t="shared" si="31"/>
        <v>Satav S.D., Patel H.G., Walke S., Megala R., Patel C.A., Pavithra G., "Enhancing Network Security Algorithm Using Machine Learning", 2023 10th IEEE Uttar Pradesh Section International Conference on Electrical, Electronics and Computer Engineering, UPCON 2023,2023, DOI: 10.1109/UPCON59197.2023.10434765</v>
      </c>
      <c r="R1021" s="32" t="s">
        <v>15650</v>
      </c>
      <c r="S1021" s="37" t="e">
        <v>#N/A</v>
      </c>
      <c r="T1021" s="11"/>
      <c r="U1021" s="8"/>
      <c r="V1021" s="8" t="s">
        <v>570</v>
      </c>
      <c r="W1021" s="8"/>
      <c r="X1021" s="8">
        <v>2023</v>
      </c>
      <c r="Y1021" s="8"/>
      <c r="Z1021" s="116"/>
      <c r="AA1021" s="116"/>
      <c r="AB1021" s="116"/>
      <c r="AC1021" s="116"/>
      <c r="AD1021" s="116"/>
      <c r="AE1021" s="116"/>
      <c r="AF1021" s="116"/>
      <c r="AG1021" s="116"/>
    </row>
    <row r="1022" spans="1:33" ht="75" hidden="1" x14ac:dyDescent="0.2">
      <c r="A1022" s="7">
        <v>951</v>
      </c>
      <c r="B1022" s="11" t="s">
        <v>16676</v>
      </c>
      <c r="C1022" s="11" t="s">
        <v>2</v>
      </c>
      <c r="D1022" s="13" t="s">
        <v>3340</v>
      </c>
      <c r="E1022" s="7" t="s">
        <v>4</v>
      </c>
      <c r="F1022" s="7" t="s">
        <v>15649</v>
      </c>
      <c r="G1022" s="7"/>
      <c r="H1022" s="12"/>
      <c r="I1022" s="8"/>
      <c r="J1022" s="12"/>
      <c r="K1022" s="8" t="s">
        <v>52</v>
      </c>
      <c r="L1022" s="7">
        <v>2023</v>
      </c>
      <c r="M1022" s="8" t="s">
        <v>6</v>
      </c>
      <c r="N1022" s="8" t="s">
        <v>12</v>
      </c>
      <c r="O1022" s="7" t="s">
        <v>3341</v>
      </c>
      <c r="P1022" s="13" t="str">
        <f t="shared" si="30"/>
        <v>Pushpalatha N., Palpandian P., Banu G., Thirunavukkarasu S., Kokilavani T., Devi B.P., "AI Based Tagging the Optimal Power Point of a Solar Photovoltaic Using Artificial Bee Colony (ABC) Optimization Algorithm", 2023 10th IEEE Uttar Pradesh Section International Conference on Electrical, Electronics and Computer Engineering, UPCON 2023,2023, DOI: 10.1109/UPCON59197.2023.10434379</v>
      </c>
      <c r="Q1022" s="11" t="str">
        <f t="shared" si="31"/>
        <v>Pushpalatha N., Palpandian P., Banu G., Thirunavukkarasu S., Kokilavani T., Devi B.P., "AI Based Tagging the Optimal Power Point of a Solar Photovoltaic Using Artificial Bee Colony (ABC) Optimization Algorithm", 2023 10th IEEE Uttar Pradesh Section International Conference on Electrical, Electronics and Computer Engineering, UPCON 2023,2023, DOI: 10.1109/UPCON59197.2023.10434379</v>
      </c>
      <c r="R1022" s="32" t="s">
        <v>15651</v>
      </c>
      <c r="S1022" s="37" t="e">
        <v>#N/A</v>
      </c>
      <c r="T1022" s="11"/>
      <c r="U1022" s="8"/>
      <c r="V1022" s="8" t="s">
        <v>128</v>
      </c>
      <c r="W1022" s="8"/>
      <c r="X1022" s="8">
        <v>2023</v>
      </c>
      <c r="Y1022" s="8"/>
      <c r="Z1022" s="116"/>
      <c r="AA1022" s="116"/>
      <c r="AB1022" s="116"/>
      <c r="AC1022" s="116"/>
      <c r="AD1022" s="116"/>
      <c r="AE1022" s="116"/>
      <c r="AF1022" s="116"/>
      <c r="AG1022" s="116"/>
    </row>
    <row r="1023" spans="1:33" ht="75" hidden="1" x14ac:dyDescent="0.2">
      <c r="A1023" s="7">
        <v>952</v>
      </c>
      <c r="B1023" s="11" t="s">
        <v>16677</v>
      </c>
      <c r="C1023" s="11" t="s">
        <v>2</v>
      </c>
      <c r="D1023" s="13" t="s">
        <v>3568</v>
      </c>
      <c r="E1023" s="7" t="s">
        <v>4</v>
      </c>
      <c r="F1023" s="7" t="s">
        <v>15649</v>
      </c>
      <c r="G1023" s="7"/>
      <c r="H1023" s="12"/>
      <c r="I1023" s="8"/>
      <c r="J1023" s="12"/>
      <c r="K1023" s="8" t="s">
        <v>52</v>
      </c>
      <c r="L1023" s="7">
        <v>2023</v>
      </c>
      <c r="M1023" s="8" t="s">
        <v>6</v>
      </c>
      <c r="N1023" s="8" t="s">
        <v>12</v>
      </c>
      <c r="O1023" s="7" t="s">
        <v>3569</v>
      </c>
      <c r="P1023" s="13" t="str">
        <f t="shared" si="30"/>
        <v>Pusphalatha N., Mohanraj C., Karthikraja S., Rameela K., Akalya A., Pavadarani S.P., "Arduino Based Smart Vacuum Cleaner", 2023 10th IEEE Uttar Pradesh Section International Conference on Electrical, Electronics and Computer Engineering, UPCON 2023,2023, DOI: 10.1109/UPCON59197.2023.10434606</v>
      </c>
      <c r="Q1023" s="11" t="str">
        <f t="shared" si="31"/>
        <v>Pusphalatha N., Mohanraj C., Karthikraja S., Rameela K., Akalya A., Pavadarani S.P., "Arduino Based Smart Vacuum Cleaner", 2023 10th IEEE Uttar Pradesh Section International Conference on Electrical, Electronics and Computer Engineering, UPCON 2023,2023, DOI: 10.1109/UPCON59197.2023.10434606</v>
      </c>
      <c r="R1023" s="32" t="s">
        <v>15652</v>
      </c>
      <c r="S1023" s="37" t="e">
        <v>#N/A</v>
      </c>
      <c r="T1023" s="11"/>
      <c r="U1023" s="8"/>
      <c r="V1023" s="8" t="s">
        <v>128</v>
      </c>
      <c r="W1023" s="8"/>
      <c r="X1023" s="8">
        <v>2023</v>
      </c>
      <c r="Y1023" s="8"/>
      <c r="Z1023" s="116"/>
      <c r="AA1023" s="116"/>
      <c r="AB1023" s="116"/>
      <c r="AC1023" s="116"/>
      <c r="AD1023" s="116"/>
      <c r="AE1023" s="116"/>
      <c r="AF1023" s="116"/>
      <c r="AG1023" s="116"/>
    </row>
    <row r="1024" spans="1:33" ht="75" hidden="1" x14ac:dyDescent="0.2">
      <c r="A1024" s="7">
        <v>953</v>
      </c>
      <c r="B1024" s="11" t="s">
        <v>16678</v>
      </c>
      <c r="C1024" s="11" t="s">
        <v>2</v>
      </c>
      <c r="D1024" s="13" t="s">
        <v>3572</v>
      </c>
      <c r="E1024" s="7" t="s">
        <v>4</v>
      </c>
      <c r="F1024" s="7" t="s">
        <v>15649</v>
      </c>
      <c r="G1024" s="7"/>
      <c r="H1024" s="12"/>
      <c r="I1024" s="8"/>
      <c r="J1024" s="12"/>
      <c r="K1024" s="8" t="s">
        <v>52</v>
      </c>
      <c r="L1024" s="7">
        <v>2023</v>
      </c>
      <c r="M1024" s="8" t="s">
        <v>6</v>
      </c>
      <c r="N1024" s="8" t="s">
        <v>12</v>
      </c>
      <c r="O1024" s="7" t="s">
        <v>3573</v>
      </c>
      <c r="P1024" s="13" t="str">
        <f t="shared" si="30"/>
        <v>Malathy V., Veeraiah V., Jayapratha T., Chandrashekar R., Aswini S., Nijhawan G., "Exploring the Potential of Quantum Computing in Resolving Complex Optimization Problems", 2023 10th IEEE Uttar Pradesh Section International Conference on Electrical, Electronics and Computer Engineering, UPCON 2023,2023, DOI: 10.1109/UPCON59197.2023.10434376</v>
      </c>
      <c r="Q1024" s="11" t="str">
        <f t="shared" si="31"/>
        <v>Malathy V., Veeraiah V., Jayapratha T., Chandrashekar R., Aswini S., Nijhawan G., "Exploring the Potential of Quantum Computing in Resolving Complex Optimization Problems", 2023 10th IEEE Uttar Pradesh Section International Conference on Electrical, Electronics and Computer Engineering, UPCON 2023,2023, DOI: 10.1109/UPCON59197.2023.10434376</v>
      </c>
      <c r="R1024" s="32" t="s">
        <v>15653</v>
      </c>
      <c r="S1024" s="37" t="e">
        <v>#N/A</v>
      </c>
      <c r="T1024" s="11"/>
      <c r="U1024" s="8"/>
      <c r="V1024" s="8" t="s">
        <v>864</v>
      </c>
      <c r="W1024" s="8"/>
      <c r="X1024" s="8">
        <v>2023</v>
      </c>
      <c r="Y1024" s="8"/>
      <c r="Z1024" s="116"/>
      <c r="AA1024" s="116"/>
      <c r="AB1024" s="116"/>
      <c r="AC1024" s="116"/>
      <c r="AD1024" s="116"/>
      <c r="AE1024" s="116"/>
      <c r="AF1024" s="116"/>
      <c r="AG1024" s="116"/>
    </row>
    <row r="1025" spans="1:33" ht="75" hidden="1" x14ac:dyDescent="0.2">
      <c r="A1025" s="7">
        <v>954</v>
      </c>
      <c r="B1025" s="11" t="s">
        <v>16679</v>
      </c>
      <c r="C1025" s="11" t="s">
        <v>2</v>
      </c>
      <c r="D1025" s="13" t="s">
        <v>3576</v>
      </c>
      <c r="E1025" s="7" t="s">
        <v>4</v>
      </c>
      <c r="F1025" s="7" t="s">
        <v>15654</v>
      </c>
      <c r="G1025" s="7"/>
      <c r="H1025" s="12"/>
      <c r="I1025" s="8"/>
      <c r="J1025" s="12"/>
      <c r="K1025" s="8" t="s">
        <v>52</v>
      </c>
      <c r="L1025" s="7">
        <v>2023</v>
      </c>
      <c r="M1025" s="8" t="s">
        <v>6</v>
      </c>
      <c r="N1025" s="8" t="s">
        <v>12</v>
      </c>
      <c r="O1025" s="7" t="s">
        <v>3577</v>
      </c>
      <c r="P1025" s="13" t="str">
        <f t="shared" si="30"/>
        <v>Ashokkumar S.R., Thamaraimanalan T., Dilip Kumar S., Pavithra R., Sanmathipriya G., "A Security Sharing Scheme for Personal Data Based on Block-Chain with Fine-Grained Access Control", IEEE 1st International Conference on Ambient Intelligence, Knowledge Informatics and Industrial Electronics, AIKIIE 2023,2023, DOI: 10.1109/AIKIIE60097.2023.10389895</v>
      </c>
      <c r="Q1025" s="11" t="str">
        <f t="shared" si="31"/>
        <v>Ashokkumar S.R., Thamaraimanalan T., Dilip Kumar S., Pavithra R., Sanmathipriya G., "A Security Sharing Scheme for Personal Data Based on Block-Chain with Fine-Grained Access Control", IEEE 1st International Conference on Ambient Intelligence, Knowledge Informatics and Industrial Electronics, AIKIIE 2023,2023, DOI: 10.1109/AIKIIE60097.2023.10389895</v>
      </c>
      <c r="R1025" s="32" t="s">
        <v>15655</v>
      </c>
      <c r="S1025" s="37" t="e">
        <v>#N/A</v>
      </c>
      <c r="T1025" s="11"/>
      <c r="U1025" s="8"/>
      <c r="V1025" s="8" t="s">
        <v>56</v>
      </c>
      <c r="W1025" s="8"/>
      <c r="X1025" s="8">
        <v>2023</v>
      </c>
      <c r="Y1025" s="8"/>
      <c r="Z1025" s="116"/>
      <c r="AA1025" s="116"/>
      <c r="AB1025" s="116"/>
      <c r="AC1025" s="116"/>
      <c r="AD1025" s="116"/>
      <c r="AE1025" s="116"/>
      <c r="AF1025" s="116"/>
      <c r="AG1025" s="116"/>
    </row>
    <row r="1026" spans="1:33" ht="75" hidden="1" x14ac:dyDescent="0.2">
      <c r="A1026" s="7">
        <v>955</v>
      </c>
      <c r="B1026" s="11" t="s">
        <v>16680</v>
      </c>
      <c r="C1026" s="11" t="s">
        <v>2</v>
      </c>
      <c r="D1026" s="13" t="s">
        <v>3061</v>
      </c>
      <c r="E1026" s="7" t="s">
        <v>4</v>
      </c>
      <c r="F1026" s="7" t="s">
        <v>15656</v>
      </c>
      <c r="G1026" s="7"/>
      <c r="H1026" s="12"/>
      <c r="I1026" s="8"/>
      <c r="J1026" s="12"/>
      <c r="K1026" s="8" t="s">
        <v>52</v>
      </c>
      <c r="L1026" s="7">
        <v>2023</v>
      </c>
      <c r="M1026" s="8" t="s">
        <v>6</v>
      </c>
      <c r="N1026" s="8" t="s">
        <v>12</v>
      </c>
      <c r="O1026" s="7" t="s">
        <v>3062</v>
      </c>
      <c r="P1026" s="13" t="str">
        <f t="shared" si="30"/>
        <v>Prem Kumar M., Aluvala S., Parthipan V., Buvaneswari B., Raghunathareddy M.V., "Fashion Clothing Design Style Recommendation using Extra Tree Classifier Combined with LSTM", 2023 International Conference on Evolutionary Algorithms and Soft Computing Techniques, EASCT 2023,2023, DOI: 10.1109/EASCT59475.2023.10393198</v>
      </c>
      <c r="Q1026" s="11" t="str">
        <f t="shared" si="31"/>
        <v>Prem Kumar M., Aluvala S., Parthipan V., Buvaneswari B., Raghunathareddy M.V., "Fashion Clothing Design Style Recommendation using Extra Tree Classifier Combined with LSTM", 2023 International Conference on Evolutionary Algorithms and Soft Computing Techniques, EASCT 2023,2023, DOI: 10.1109/EASCT59475.2023.10393198</v>
      </c>
      <c r="R1026" s="32" t="s">
        <v>15657</v>
      </c>
      <c r="S1026" s="37" t="e">
        <v>#N/A</v>
      </c>
      <c r="T1026" s="11"/>
      <c r="U1026" s="8"/>
      <c r="V1026" s="8" t="s">
        <v>56</v>
      </c>
      <c r="W1026" s="8"/>
      <c r="X1026" s="8">
        <v>2023</v>
      </c>
      <c r="Y1026" s="8"/>
      <c r="Z1026" s="116"/>
      <c r="AA1026" s="116"/>
      <c r="AB1026" s="116"/>
      <c r="AC1026" s="116"/>
      <c r="AD1026" s="116"/>
      <c r="AE1026" s="116"/>
      <c r="AF1026" s="116"/>
      <c r="AG1026" s="116"/>
    </row>
    <row r="1027" spans="1:33" ht="75" hidden="1" x14ac:dyDescent="0.2">
      <c r="A1027" s="7">
        <v>956</v>
      </c>
      <c r="B1027" s="11" t="s">
        <v>16681</v>
      </c>
      <c r="C1027" s="11" t="s">
        <v>2</v>
      </c>
      <c r="D1027" s="13" t="s">
        <v>2376</v>
      </c>
      <c r="E1027" s="7" t="s">
        <v>4</v>
      </c>
      <c r="F1027" s="7" t="s">
        <v>15654</v>
      </c>
      <c r="G1027" s="7"/>
      <c r="H1027" s="12"/>
      <c r="I1027" s="8"/>
      <c r="J1027" s="12"/>
      <c r="K1027" s="8" t="s">
        <v>52</v>
      </c>
      <c r="L1027" s="7">
        <v>2023</v>
      </c>
      <c r="M1027" s="8" t="s">
        <v>6</v>
      </c>
      <c r="N1027" s="8" t="s">
        <v>12</v>
      </c>
      <c r="O1027" s="7" t="s">
        <v>2377</v>
      </c>
      <c r="P1027" s="13" t="str">
        <f t="shared" si="30"/>
        <v>Satyam, Gireesh N., Damodaram D., Venkataramanan C., "Design and Performance Enhancement of DGS Based Planar Antenna for UWB Wireless Communication", IEEE 1st International Conference on Ambient Intelligence, Knowledge Informatics and Industrial Electronics, AIKIIE 2023,2023, DOI: 10.1109/AIKIIE60097.2023.10390170</v>
      </c>
      <c r="Q1027" s="11" t="str">
        <f t="shared" si="31"/>
        <v>Satyam, Gireesh N., Damodaram D., Venkataramanan C., "Design and Performance Enhancement of DGS Based Planar Antenna for UWB Wireless Communication", IEEE 1st International Conference on Ambient Intelligence, Knowledge Informatics and Industrial Electronics, AIKIIE 2023,2023, DOI: 10.1109/AIKIIE60097.2023.10390170</v>
      </c>
      <c r="R1027" s="32" t="s">
        <v>15658</v>
      </c>
      <c r="S1027" s="37" t="e">
        <v>#N/A</v>
      </c>
      <c r="T1027" s="11"/>
      <c r="U1027" s="8"/>
      <c r="V1027" s="8" t="s">
        <v>149</v>
      </c>
      <c r="W1027" s="8"/>
      <c r="X1027" s="8">
        <v>2023</v>
      </c>
      <c r="Y1027" s="8"/>
      <c r="Z1027" s="116"/>
      <c r="AA1027" s="116"/>
      <c r="AB1027" s="116"/>
      <c r="AC1027" s="116"/>
      <c r="AD1027" s="116"/>
      <c r="AE1027" s="116"/>
      <c r="AF1027" s="116"/>
      <c r="AG1027" s="116"/>
    </row>
    <row r="1028" spans="1:33" ht="75" hidden="1" x14ac:dyDescent="0.2">
      <c r="A1028" s="7">
        <v>957</v>
      </c>
      <c r="B1028" s="11" t="s">
        <v>16682</v>
      </c>
      <c r="C1028" s="11" t="s">
        <v>2</v>
      </c>
      <c r="D1028" s="13" t="s">
        <v>3586</v>
      </c>
      <c r="E1028" s="7" t="s">
        <v>4</v>
      </c>
      <c r="F1028" s="7" t="s">
        <v>15656</v>
      </c>
      <c r="G1028" s="7"/>
      <c r="H1028" s="12"/>
      <c r="I1028" s="8"/>
      <c r="J1028" s="12"/>
      <c r="K1028" s="8" t="s">
        <v>52</v>
      </c>
      <c r="L1028" s="7">
        <v>2023</v>
      </c>
      <c r="M1028" s="8" t="s">
        <v>6</v>
      </c>
      <c r="N1028" s="8" t="s">
        <v>12</v>
      </c>
      <c r="O1028" s="7" t="s">
        <v>3587</v>
      </c>
      <c r="P1028" s="13" t="str">
        <f t="shared" ref="P1028:P1091" si="32">B1028&amp;C1028&amp;D1028&amp;E1028&amp;F1028&amp;G1028&amp;H1028&amp;I1028&amp;J1028&amp;K1028&amp;L1028&amp;M1028&amp;N1028&amp;O1028</f>
        <v>Govindaraj V., Dhanasekar S., Ahmed L.J., Bruntha P.M., Abinaya M., Naveenkumar R., "Regression Analysis Based Circuit Power Estimation Technique", 2023 International Conference on Evolutionary Algorithms and Soft Computing Techniques, EASCT 2023,2023, DOI: 10.1109/EASCT59475.2023.10393157</v>
      </c>
      <c r="Q1028" s="11" t="str">
        <f t="shared" ref="Q1028:Q1091" si="33">P1028</f>
        <v>Govindaraj V., Dhanasekar S., Ahmed L.J., Bruntha P.M., Abinaya M., Naveenkumar R., "Regression Analysis Based Circuit Power Estimation Technique", 2023 International Conference on Evolutionary Algorithms and Soft Computing Techniques, EASCT 2023,2023, DOI: 10.1109/EASCT59475.2023.10393157</v>
      </c>
      <c r="R1028" s="32" t="s">
        <v>15659</v>
      </c>
      <c r="S1028" s="37" t="e">
        <v>#N/A</v>
      </c>
      <c r="T1028" s="11"/>
      <c r="U1028" s="8"/>
      <c r="V1028" s="8" t="s">
        <v>80</v>
      </c>
      <c r="W1028" s="8"/>
      <c r="X1028" s="8">
        <v>2023</v>
      </c>
      <c r="Y1028" s="8"/>
      <c r="Z1028" s="116"/>
      <c r="AA1028" s="116"/>
      <c r="AB1028" s="116"/>
      <c r="AC1028" s="116"/>
      <c r="AD1028" s="116"/>
      <c r="AE1028" s="116"/>
      <c r="AF1028" s="116"/>
      <c r="AG1028" s="116"/>
    </row>
    <row r="1029" spans="1:33" ht="60" hidden="1" x14ac:dyDescent="0.2">
      <c r="A1029" s="7">
        <v>958</v>
      </c>
      <c r="B1029" s="11" t="s">
        <v>16683</v>
      </c>
      <c r="C1029" s="11" t="s">
        <v>2</v>
      </c>
      <c r="D1029" s="13" t="s">
        <v>2472</v>
      </c>
      <c r="E1029" s="7" t="s">
        <v>4</v>
      </c>
      <c r="F1029" s="7" t="s">
        <v>15660</v>
      </c>
      <c r="G1029" s="7"/>
      <c r="H1029" s="12"/>
      <c r="I1029" s="8"/>
      <c r="J1029" s="12"/>
      <c r="K1029" s="8" t="s">
        <v>52</v>
      </c>
      <c r="L1029" s="7">
        <v>2023</v>
      </c>
      <c r="M1029" s="8" t="s">
        <v>6</v>
      </c>
      <c r="N1029" s="8" t="s">
        <v>12</v>
      </c>
      <c r="O1029" s="7" t="s">
        <v>2473</v>
      </c>
      <c r="P1029" s="13" t="str">
        <f t="shared" si="32"/>
        <v>Indragandhi V., Saranya R., Babu B.P., Aljafari B., Devarajan G., "Analysis and Real-time Implementation of Power Line Disturbances Test in Three Phase Induction Motor", 2023 Innovations in Power and Advanced Computing Technologies, i-PACT 2023,2023, DOI: 10.1109/I-PACT58649.2023.10434869</v>
      </c>
      <c r="Q1029" s="11" t="str">
        <f t="shared" si="33"/>
        <v>Indragandhi V., Saranya R., Babu B.P., Aljafari B., Devarajan G., "Analysis and Real-time Implementation of Power Line Disturbances Test in Three Phase Induction Motor", 2023 Innovations in Power and Advanced Computing Technologies, i-PACT 2023,2023, DOI: 10.1109/I-PACT58649.2023.10434869</v>
      </c>
      <c r="R1029" s="32" t="s">
        <v>15661</v>
      </c>
      <c r="S1029" s="37" t="e">
        <v>#N/A</v>
      </c>
      <c r="T1029" s="11"/>
      <c r="U1029" s="8"/>
      <c r="V1029" s="8" t="s">
        <v>128</v>
      </c>
      <c r="W1029" s="8"/>
      <c r="X1029" s="8">
        <v>2023</v>
      </c>
      <c r="Y1029" s="8"/>
      <c r="Z1029" s="116"/>
      <c r="AA1029" s="116"/>
      <c r="AB1029" s="116"/>
      <c r="AC1029" s="116"/>
      <c r="AD1029" s="116"/>
      <c r="AE1029" s="116"/>
      <c r="AF1029" s="116"/>
      <c r="AG1029" s="116"/>
    </row>
    <row r="1030" spans="1:33" ht="75" hidden="1" x14ac:dyDescent="0.2">
      <c r="A1030" s="7">
        <v>959</v>
      </c>
      <c r="B1030" s="11" t="s">
        <v>16684</v>
      </c>
      <c r="C1030" s="11" t="s">
        <v>2</v>
      </c>
      <c r="D1030" s="13" t="s">
        <v>2565</v>
      </c>
      <c r="E1030" s="7" t="s">
        <v>4</v>
      </c>
      <c r="F1030" s="7" t="s">
        <v>15662</v>
      </c>
      <c r="G1030" s="7"/>
      <c r="H1030" s="12"/>
      <c r="I1030" s="8"/>
      <c r="J1030" s="12"/>
      <c r="K1030" s="8" t="s">
        <v>52</v>
      </c>
      <c r="L1030" s="7">
        <v>2023</v>
      </c>
      <c r="M1030" s="8" t="s">
        <v>6</v>
      </c>
      <c r="N1030" s="8" t="s">
        <v>12</v>
      </c>
      <c r="O1030" s="7" t="s">
        <v>2566</v>
      </c>
      <c r="P1030" s="13" t="str">
        <f t="shared" si="32"/>
        <v>Karpakam S., Kumareshan N., Balaji M., Deepa G.G., Vijayalakshmi S., Kumar N.S., "Brain Tumor Detection and Marker-Based Watershed Segmentation for Size Estimation using CNN", 2023 2nd International Conference on Advances in Computational Intelligence and Communication, ICACIC 2023,2023, DOI: 10.1109/ICACIC59454.2023.10434968</v>
      </c>
      <c r="Q1030" s="11" t="str">
        <f t="shared" si="33"/>
        <v>Karpakam S., Kumareshan N., Balaji M., Deepa G.G., Vijayalakshmi S., Kumar N.S., "Brain Tumor Detection and Marker-Based Watershed Segmentation for Size Estimation using CNN", 2023 2nd International Conference on Advances in Computational Intelligence and Communication, ICACIC 2023,2023, DOI: 10.1109/ICACIC59454.2023.10434968</v>
      </c>
      <c r="R1030" s="32" t="s">
        <v>15663</v>
      </c>
      <c r="S1030" s="37" t="e">
        <v>#N/A</v>
      </c>
      <c r="T1030" s="11"/>
      <c r="U1030" s="8"/>
      <c r="V1030" s="8" t="s">
        <v>56</v>
      </c>
      <c r="W1030" s="8"/>
      <c r="X1030" s="8">
        <v>2023</v>
      </c>
      <c r="Y1030" s="8"/>
      <c r="Z1030" s="116"/>
      <c r="AA1030" s="116"/>
      <c r="AB1030" s="116"/>
      <c r="AC1030" s="116"/>
      <c r="AD1030" s="116"/>
      <c r="AE1030" s="116"/>
      <c r="AF1030" s="116"/>
      <c r="AG1030" s="116"/>
    </row>
    <row r="1031" spans="1:33" ht="75" hidden="1" x14ac:dyDescent="0.2">
      <c r="A1031" s="7">
        <v>960</v>
      </c>
      <c r="B1031" s="11" t="s">
        <v>16685</v>
      </c>
      <c r="C1031" s="11" t="s">
        <v>2</v>
      </c>
      <c r="D1031" s="13" t="s">
        <v>3593</v>
      </c>
      <c r="E1031" s="7" t="s">
        <v>4</v>
      </c>
      <c r="F1031" s="7" t="s">
        <v>15662</v>
      </c>
      <c r="G1031" s="7"/>
      <c r="H1031" s="12"/>
      <c r="I1031" s="8"/>
      <c r="J1031" s="12"/>
      <c r="K1031" s="8" t="s">
        <v>52</v>
      </c>
      <c r="L1031" s="7">
        <v>2023</v>
      </c>
      <c r="M1031" s="8" t="s">
        <v>6</v>
      </c>
      <c r="N1031" s="8" t="s">
        <v>12</v>
      </c>
      <c r="O1031" s="7" t="s">
        <v>3594</v>
      </c>
      <c r="P1031" s="13" t="str">
        <f t="shared" si="32"/>
        <v>Kumareshan N., Navin Venkatesh K., Manoj K., Prasanna T., Prasanna K., Kamaleshwaran L., "Implementation of an Anti-counterfeit Pharmaceutical Supply chain System", 2023 2nd International Conference on Advances in Computational Intelligence and Communication, ICACIC 2023,2023, DOI: 10.1109/ICACIC59454.2023.10435256</v>
      </c>
      <c r="Q1031" s="11" t="str">
        <f t="shared" si="33"/>
        <v>Kumareshan N., Navin Venkatesh K., Manoj K., Prasanna T., Prasanna K., Kamaleshwaran L., "Implementation of an Anti-counterfeit Pharmaceutical Supply chain System", 2023 2nd International Conference on Advances in Computational Intelligence and Communication, ICACIC 2023,2023, DOI: 10.1109/ICACIC59454.2023.10435256</v>
      </c>
      <c r="R1031" s="32" t="s">
        <v>15664</v>
      </c>
      <c r="S1031" s="37" t="e">
        <v>#N/A</v>
      </c>
      <c r="T1031" s="11"/>
      <c r="U1031" s="8"/>
      <c r="V1031" s="8" t="s">
        <v>56</v>
      </c>
      <c r="W1031" s="8"/>
      <c r="X1031" s="8">
        <v>2023</v>
      </c>
      <c r="Y1031" s="8"/>
      <c r="Z1031" s="116"/>
      <c r="AA1031" s="116"/>
      <c r="AB1031" s="116"/>
      <c r="AC1031" s="116"/>
      <c r="AD1031" s="116"/>
      <c r="AE1031" s="116"/>
      <c r="AF1031" s="116"/>
      <c r="AG1031" s="116"/>
    </row>
    <row r="1032" spans="1:33" ht="75" hidden="1" x14ac:dyDescent="0.2">
      <c r="A1032" s="7">
        <v>961</v>
      </c>
      <c r="B1032" s="11" t="s">
        <v>16686</v>
      </c>
      <c r="C1032" s="11" t="s">
        <v>2</v>
      </c>
      <c r="D1032" s="13" t="s">
        <v>3597</v>
      </c>
      <c r="E1032" s="7" t="s">
        <v>4</v>
      </c>
      <c r="F1032" s="7" t="s">
        <v>15662</v>
      </c>
      <c r="G1032" s="7"/>
      <c r="H1032" s="12"/>
      <c r="I1032" s="8"/>
      <c r="J1032" s="12"/>
      <c r="K1032" s="8" t="s">
        <v>52</v>
      </c>
      <c r="L1032" s="7">
        <v>2023</v>
      </c>
      <c r="M1032" s="8" t="s">
        <v>6</v>
      </c>
      <c r="N1032" s="8" t="s">
        <v>12</v>
      </c>
      <c r="O1032" s="7" t="s">
        <v>3598</v>
      </c>
      <c r="P1032" s="13" t="str">
        <f t="shared" si="32"/>
        <v>Venkataramanan C., Mohankumar M., Mohanapriya K., Kamalisri K.G., Karunya M., Suganya L., "Experimental Analysis on SVM-based Image Classifiers for Medical Applications", 2023 2nd International Conference on Advances in Computational Intelligence and Communication, ICACIC 2023,2023, DOI: 10.1109/ICACIC59454.2023.10435017</v>
      </c>
      <c r="Q1032" s="11" t="str">
        <f t="shared" si="33"/>
        <v>Venkataramanan C., Mohankumar M., Mohanapriya K., Kamalisri K.G., Karunya M., Suganya L., "Experimental Analysis on SVM-based Image Classifiers for Medical Applications", 2023 2nd International Conference on Advances in Computational Intelligence and Communication, ICACIC 2023,2023, DOI: 10.1109/ICACIC59454.2023.10435017</v>
      </c>
      <c r="R1032" s="32" t="s">
        <v>15665</v>
      </c>
      <c r="S1032" s="37" t="e">
        <v>#N/A</v>
      </c>
      <c r="T1032" s="11"/>
      <c r="U1032" s="8"/>
      <c r="V1032" s="8" t="s">
        <v>56</v>
      </c>
      <c r="W1032" s="8"/>
      <c r="X1032" s="8">
        <v>2023</v>
      </c>
      <c r="Y1032" s="8"/>
      <c r="Z1032" s="116"/>
      <c r="AA1032" s="116"/>
      <c r="AB1032" s="116"/>
      <c r="AC1032" s="116"/>
      <c r="AD1032" s="116"/>
      <c r="AE1032" s="116"/>
      <c r="AF1032" s="116"/>
      <c r="AG1032" s="116"/>
    </row>
    <row r="1033" spans="1:33" ht="75" hidden="1" x14ac:dyDescent="0.2">
      <c r="A1033" s="7">
        <v>962</v>
      </c>
      <c r="B1033" s="11" t="s">
        <v>16687</v>
      </c>
      <c r="C1033" s="11" t="s">
        <v>2</v>
      </c>
      <c r="D1033" s="13" t="s">
        <v>2991</v>
      </c>
      <c r="E1033" s="7" t="s">
        <v>4</v>
      </c>
      <c r="F1033" s="7" t="s">
        <v>15666</v>
      </c>
      <c r="G1033" s="7"/>
      <c r="H1033" s="12"/>
      <c r="I1033" s="8"/>
      <c r="J1033" s="12"/>
      <c r="K1033" s="8" t="s">
        <v>52</v>
      </c>
      <c r="L1033" s="7">
        <v>2023</v>
      </c>
      <c r="M1033" s="8" t="s">
        <v>6</v>
      </c>
      <c r="N1033" s="8" t="s">
        <v>12</v>
      </c>
      <c r="O1033" s="7" t="s">
        <v>2992</v>
      </c>
      <c r="P1033" s="13" t="str">
        <f t="shared" si="32"/>
        <v>Prathiba S., Bhuvanesh A., Sheela A., Suresh S., Petchithai M., Amirtharaj G., "Performance Evaluation of Fuzzy Logic Controller Enabled Wind Energy Conversion System", 2023 International Conference on Energy, Materials and Communication Engineering, ICEMCE 2023,2023, DOI: 10.1109/ICEMCE57940.2023.10434215</v>
      </c>
      <c r="Q1033" s="11" t="str">
        <f t="shared" si="33"/>
        <v>Prathiba S., Bhuvanesh A., Sheela A., Suresh S., Petchithai M., Amirtharaj G., "Performance Evaluation of Fuzzy Logic Controller Enabled Wind Energy Conversion System", 2023 International Conference on Energy, Materials and Communication Engineering, ICEMCE 2023,2023, DOI: 10.1109/ICEMCE57940.2023.10434215</v>
      </c>
      <c r="R1033" s="32" t="s">
        <v>15667</v>
      </c>
      <c r="S1033" s="37" t="e">
        <v>#N/A</v>
      </c>
      <c r="T1033" s="11"/>
      <c r="U1033" s="8"/>
      <c r="V1033" s="8" t="s">
        <v>56</v>
      </c>
      <c r="W1033" s="8"/>
      <c r="X1033" s="8">
        <v>2023</v>
      </c>
      <c r="Y1033" s="8"/>
      <c r="Z1033" s="116"/>
      <c r="AA1033" s="116"/>
      <c r="AB1033" s="116"/>
      <c r="AC1033" s="116"/>
      <c r="AD1033" s="116"/>
      <c r="AE1033" s="116"/>
      <c r="AF1033" s="116"/>
      <c r="AG1033" s="116"/>
    </row>
    <row r="1034" spans="1:33" ht="75" hidden="1" x14ac:dyDescent="0.2">
      <c r="A1034" s="7">
        <v>963</v>
      </c>
      <c r="B1034" s="11" t="s">
        <v>16688</v>
      </c>
      <c r="C1034" s="11" t="s">
        <v>2</v>
      </c>
      <c r="D1034" s="13" t="s">
        <v>3601</v>
      </c>
      <c r="E1034" s="7" t="s">
        <v>4</v>
      </c>
      <c r="F1034" s="7" t="s">
        <v>15662</v>
      </c>
      <c r="G1034" s="7"/>
      <c r="H1034" s="12"/>
      <c r="I1034" s="8"/>
      <c r="J1034" s="12"/>
      <c r="K1034" s="8" t="s">
        <v>52</v>
      </c>
      <c r="L1034" s="7">
        <v>2023</v>
      </c>
      <c r="M1034" s="8" t="s">
        <v>6</v>
      </c>
      <c r="N1034" s="8" t="s">
        <v>12</v>
      </c>
      <c r="O1034" s="7" t="s">
        <v>3602</v>
      </c>
      <c r="P1034" s="13" t="str">
        <f t="shared" si="32"/>
        <v>Dharmaraj N., Ramalingam S., Sureshkumar A., Kirthika B.T., Gayathri P., "Energy-Efficient Clustering and Routing Algorithm using Harris-Hawk Optimization in Wireless Sensor Networks", 2023 2nd International Conference on Advances in Computational Intelligence and Communication, ICACIC 2023,2023, DOI: 10.1109/ICACIC59454.2023.10435049</v>
      </c>
      <c r="Q1034" s="11" t="str">
        <f t="shared" si="33"/>
        <v>Dharmaraj N., Ramalingam S., Sureshkumar A., Kirthika B.T., Gayathri P., "Energy-Efficient Clustering and Routing Algorithm using Harris-Hawk Optimization in Wireless Sensor Networks", 2023 2nd International Conference on Advances in Computational Intelligence and Communication, ICACIC 2023,2023, DOI: 10.1109/ICACIC59454.2023.10435049</v>
      </c>
      <c r="R1034" s="32" t="s">
        <v>15668</v>
      </c>
      <c r="S1034" s="37" t="e">
        <v>#N/A</v>
      </c>
      <c r="T1034" s="11"/>
      <c r="U1034" s="8"/>
      <c r="V1034" s="8" t="s">
        <v>56</v>
      </c>
      <c r="W1034" s="8"/>
      <c r="X1034" s="8">
        <v>2023</v>
      </c>
      <c r="Y1034" s="8"/>
      <c r="Z1034" s="116"/>
      <c r="AA1034" s="116"/>
      <c r="AB1034" s="116"/>
      <c r="AC1034" s="116"/>
      <c r="AD1034" s="116"/>
      <c r="AE1034" s="116"/>
      <c r="AF1034" s="116"/>
      <c r="AG1034" s="116"/>
    </row>
    <row r="1035" spans="1:33" ht="75" hidden="1" x14ac:dyDescent="0.2">
      <c r="A1035" s="7">
        <v>964</v>
      </c>
      <c r="B1035" s="11" t="s">
        <v>16689</v>
      </c>
      <c r="C1035" s="11" t="s">
        <v>2</v>
      </c>
      <c r="D1035" s="13" t="s">
        <v>3605</v>
      </c>
      <c r="E1035" s="7" t="s">
        <v>4</v>
      </c>
      <c r="F1035" s="7" t="s">
        <v>15669</v>
      </c>
      <c r="G1035" s="7"/>
      <c r="H1035" s="12"/>
      <c r="I1035" s="8"/>
      <c r="J1035" s="12"/>
      <c r="K1035" s="8" t="s">
        <v>52</v>
      </c>
      <c r="L1035" s="7">
        <v>2023</v>
      </c>
      <c r="M1035" s="8" t="s">
        <v>6</v>
      </c>
      <c r="N1035" s="8" t="s">
        <v>12</v>
      </c>
      <c r="O1035" s="7" t="s">
        <v>3606</v>
      </c>
      <c r="P1035" s="13" t="str">
        <f t="shared" si="32"/>
        <v>Salagrama S., Bhardwaj R., Logeshwaran J., Shukla R.P., "Evaluating Atherosclerotic Plaque Composition Using 3D Magnetic Resonance Imaging", 1st International Conference on Emerging Research in Computational Science, ICERCS 2023 - Proceedings,2023, DOI: 10.1109/ICERCS57948.2023.10434136</v>
      </c>
      <c r="Q1035" s="11" t="str">
        <f t="shared" si="33"/>
        <v>Salagrama S., Bhardwaj R., Logeshwaran J., Shukla R.P., "Evaluating Atherosclerotic Plaque Composition Using 3D Magnetic Resonance Imaging", 1st International Conference on Emerging Research in Computational Science, ICERCS 2023 - Proceedings,2023, DOI: 10.1109/ICERCS57948.2023.10434136</v>
      </c>
      <c r="R1035" s="32" t="s">
        <v>15670</v>
      </c>
      <c r="S1035" s="37" t="e">
        <v>#N/A</v>
      </c>
      <c r="T1035" s="11"/>
      <c r="U1035" s="8"/>
      <c r="V1035" s="8" t="s">
        <v>56</v>
      </c>
      <c r="W1035" s="8"/>
      <c r="X1035" s="8">
        <v>2023</v>
      </c>
      <c r="Y1035" s="8"/>
      <c r="Z1035" s="116"/>
      <c r="AA1035" s="116"/>
      <c r="AB1035" s="116"/>
      <c r="AC1035" s="116"/>
      <c r="AD1035" s="116"/>
      <c r="AE1035" s="116"/>
      <c r="AF1035" s="116"/>
      <c r="AG1035" s="116"/>
    </row>
    <row r="1036" spans="1:33" ht="75" hidden="1" x14ac:dyDescent="0.2">
      <c r="A1036" s="7">
        <v>965</v>
      </c>
      <c r="B1036" s="11" t="s">
        <v>16690</v>
      </c>
      <c r="C1036" s="11" t="s">
        <v>2</v>
      </c>
      <c r="D1036" s="13" t="s">
        <v>3609</v>
      </c>
      <c r="E1036" s="7" t="s">
        <v>4</v>
      </c>
      <c r="F1036" s="7" t="s">
        <v>15669</v>
      </c>
      <c r="G1036" s="7"/>
      <c r="H1036" s="12"/>
      <c r="I1036" s="8"/>
      <c r="J1036" s="12"/>
      <c r="K1036" s="8" t="s">
        <v>52</v>
      </c>
      <c r="L1036" s="7">
        <v>2023</v>
      </c>
      <c r="M1036" s="8" t="s">
        <v>6</v>
      </c>
      <c r="N1036" s="8" t="s">
        <v>12</v>
      </c>
      <c r="O1036" s="7" t="s">
        <v>3610</v>
      </c>
      <c r="P1036" s="13" t="str">
        <f t="shared" si="32"/>
        <v>Sawant P., Gurav S., Fulzele P.Y., Pawar K.S., Lonare G.M., Hariharan R., "Visualized Control of Auto-Juicer Dispenser System using Programmable Logic Controller", 1st International Conference on Emerging Research in Computational Science, ICERCS 2023 - Proceedings,2023, DOI: 10.1109/ICERCS57948.2023.10433956</v>
      </c>
      <c r="Q1036" s="11" t="str">
        <f t="shared" si="33"/>
        <v>Sawant P., Gurav S., Fulzele P.Y., Pawar K.S., Lonare G.M., Hariharan R., "Visualized Control of Auto-Juicer Dispenser System using Programmable Logic Controller", 1st International Conference on Emerging Research in Computational Science, ICERCS 2023 - Proceedings,2023, DOI: 10.1109/ICERCS57948.2023.10433956</v>
      </c>
      <c r="R1036" s="32" t="s">
        <v>15671</v>
      </c>
      <c r="S1036" s="37" t="e">
        <v>#N/A</v>
      </c>
      <c r="T1036" s="11"/>
      <c r="U1036" s="8"/>
      <c r="V1036" s="8" t="s">
        <v>128</v>
      </c>
      <c r="W1036" s="8"/>
      <c r="X1036" s="8">
        <v>2023</v>
      </c>
      <c r="Y1036" s="8"/>
      <c r="Z1036" s="116"/>
      <c r="AA1036" s="116"/>
      <c r="AB1036" s="116"/>
      <c r="AC1036" s="116"/>
      <c r="AD1036" s="116"/>
      <c r="AE1036" s="116"/>
      <c r="AF1036" s="116"/>
      <c r="AG1036" s="116"/>
    </row>
    <row r="1037" spans="1:33" ht="75" hidden="1" x14ac:dyDescent="0.2">
      <c r="A1037" s="7">
        <v>966</v>
      </c>
      <c r="B1037" s="11" t="s">
        <v>16691</v>
      </c>
      <c r="C1037" s="11" t="s">
        <v>2</v>
      </c>
      <c r="D1037" s="13" t="s">
        <v>3613</v>
      </c>
      <c r="E1037" s="7" t="s">
        <v>4</v>
      </c>
      <c r="F1037" s="7" t="s">
        <v>15672</v>
      </c>
      <c r="G1037" s="7"/>
      <c r="H1037" s="12"/>
      <c r="I1037" s="8"/>
      <c r="J1037" s="12"/>
      <c r="K1037" s="8" t="s">
        <v>52</v>
      </c>
      <c r="L1037" s="7">
        <v>2023</v>
      </c>
      <c r="M1037" s="8" t="s">
        <v>6</v>
      </c>
      <c r="N1037" s="8" t="s">
        <v>12</v>
      </c>
      <c r="O1037" s="7" t="s">
        <v>3614</v>
      </c>
      <c r="P1037" s="13" t="str">
        <f t="shared" si="32"/>
        <v>Banupriya N., Kavin Kumar P., Keerthana M., Keran Sanjay B.S., Mohankumar M., "A Review on Deep Learning Algorithms for Sleep Quality Monitoring in Osteoporosis Patients", 2023 1st International Conference on Optimization Techniques for Learning, ICOTL 2023 - Proceedings,2023, DOI: 10.1109/ICOTL59758.2023.10435351</v>
      </c>
      <c r="Q1037" s="11" t="str">
        <f t="shared" si="33"/>
        <v>Banupriya N., Kavin Kumar P., Keerthana M., Keran Sanjay B.S., Mohankumar M., "A Review on Deep Learning Algorithms for Sleep Quality Monitoring in Osteoporosis Patients", 2023 1st International Conference on Optimization Techniques for Learning, ICOTL 2023 - Proceedings,2023, DOI: 10.1109/ICOTL59758.2023.10435351</v>
      </c>
      <c r="R1037" s="32" t="s">
        <v>15673</v>
      </c>
      <c r="S1037" s="37" t="e">
        <v>#N/A</v>
      </c>
      <c r="T1037" s="11"/>
      <c r="U1037" s="8"/>
      <c r="V1037" s="8" t="s">
        <v>570</v>
      </c>
      <c r="W1037" s="8"/>
      <c r="X1037" s="8">
        <v>2023</v>
      </c>
      <c r="Y1037" s="8"/>
      <c r="Z1037" s="116"/>
      <c r="AA1037" s="116"/>
      <c r="AB1037" s="116"/>
      <c r="AC1037" s="116"/>
      <c r="AD1037" s="116"/>
      <c r="AE1037" s="116"/>
      <c r="AF1037" s="116"/>
      <c r="AG1037" s="116"/>
    </row>
    <row r="1038" spans="1:33" ht="75" hidden="1" x14ac:dyDescent="0.2">
      <c r="A1038" s="7">
        <v>967</v>
      </c>
      <c r="B1038" s="11" t="s">
        <v>16692</v>
      </c>
      <c r="C1038" s="11" t="s">
        <v>2</v>
      </c>
      <c r="D1038" s="13" t="s">
        <v>2493</v>
      </c>
      <c r="E1038" s="7" t="s">
        <v>4</v>
      </c>
      <c r="F1038" s="7" t="s">
        <v>15669</v>
      </c>
      <c r="G1038" s="7"/>
      <c r="H1038" s="12"/>
      <c r="I1038" s="8"/>
      <c r="J1038" s="12"/>
      <c r="K1038" s="8" t="s">
        <v>52</v>
      </c>
      <c r="L1038" s="7">
        <v>2023</v>
      </c>
      <c r="M1038" s="8" t="s">
        <v>6</v>
      </c>
      <c r="N1038" s="8" t="s">
        <v>12</v>
      </c>
      <c r="O1038" s="7" t="s">
        <v>2494</v>
      </c>
      <c r="P1038" s="13" t="str">
        <f t="shared" si="32"/>
        <v>Mbenge T., Samikannu R., Begam K.M., Sindhu M.P., Ramkumar M.S., Sivaramkrishnan M., "Design and Implementation of a Cost-Effective Solar Photo Voltaic Food Dryer for Rural Botswana", 1st International Conference on Emerging Research in Computational Science, ICERCS 2023 - Proceedings,2023, DOI: 10.1109/ICERCS57948.2023.10434174</v>
      </c>
      <c r="Q1038" s="11" t="str">
        <f t="shared" si="33"/>
        <v>Mbenge T., Samikannu R., Begam K.M., Sindhu M.P., Ramkumar M.S., Sivaramkrishnan M., "Design and Implementation of a Cost-Effective Solar Photo Voltaic Food Dryer for Rural Botswana", 1st International Conference on Emerging Research in Computational Science, ICERCS 2023 - Proceedings,2023, DOI: 10.1109/ICERCS57948.2023.10434174</v>
      </c>
      <c r="R1038" s="32" t="s">
        <v>15674</v>
      </c>
      <c r="S1038" s="37" t="e">
        <v>#N/A</v>
      </c>
      <c r="T1038" s="11"/>
      <c r="U1038" s="8"/>
      <c r="V1038" s="8" t="s">
        <v>4871</v>
      </c>
      <c r="W1038" s="8"/>
      <c r="X1038" s="8">
        <v>2023</v>
      </c>
      <c r="Y1038" s="8"/>
      <c r="Z1038" s="116"/>
      <c r="AA1038" s="116"/>
      <c r="AB1038" s="116"/>
      <c r="AC1038" s="116"/>
      <c r="AD1038" s="116"/>
      <c r="AE1038" s="116"/>
      <c r="AF1038" s="116"/>
      <c r="AG1038" s="116"/>
    </row>
    <row r="1039" spans="1:33" ht="75" hidden="1" x14ac:dyDescent="0.2">
      <c r="A1039" s="7">
        <v>968</v>
      </c>
      <c r="B1039" s="11" t="s">
        <v>16693</v>
      </c>
      <c r="C1039" s="11" t="s">
        <v>2</v>
      </c>
      <c r="D1039" s="13" t="s">
        <v>3621</v>
      </c>
      <c r="E1039" s="7" t="s">
        <v>4</v>
      </c>
      <c r="F1039" s="7" t="s">
        <v>15669</v>
      </c>
      <c r="G1039" s="7"/>
      <c r="H1039" s="12"/>
      <c r="I1039" s="8"/>
      <c r="J1039" s="12"/>
      <c r="K1039" s="8" t="s">
        <v>52</v>
      </c>
      <c r="L1039" s="7">
        <v>2023</v>
      </c>
      <c r="M1039" s="8" t="s">
        <v>6</v>
      </c>
      <c r="N1039" s="8" t="s">
        <v>12</v>
      </c>
      <c r="O1039" s="7" t="s">
        <v>3622</v>
      </c>
      <c r="P1039" s="13" t="str">
        <f t="shared" si="32"/>
        <v>Ganesh C., Lordson Gnana Durai A., Bandarupalli B., Pavithra S., Prabanjan R., "Heart Disease Diagnosis Using Deep Learning", 1st International Conference on Emerging Research in Computational Science, ICERCS 2023 - Proceedings,2023, DOI: 10.1109/ICERCS57948.2023.10434227</v>
      </c>
      <c r="Q1039" s="11" t="str">
        <f t="shared" si="33"/>
        <v>Ganesh C., Lordson Gnana Durai A., Bandarupalli B., Pavithra S., Prabanjan R., "Heart Disease Diagnosis Using Deep Learning", 1st International Conference on Emerging Research in Computational Science, ICERCS 2023 - Proceedings,2023, DOI: 10.1109/ICERCS57948.2023.10434227</v>
      </c>
      <c r="R1039" s="32" t="s">
        <v>15675</v>
      </c>
      <c r="S1039" s="37" t="e">
        <v>#N/A</v>
      </c>
      <c r="T1039" s="11"/>
      <c r="U1039" s="8"/>
      <c r="V1039" s="8" t="s">
        <v>570</v>
      </c>
      <c r="W1039" s="8"/>
      <c r="X1039" s="8">
        <v>2023</v>
      </c>
      <c r="Y1039" s="8"/>
      <c r="Z1039" s="116"/>
      <c r="AA1039" s="116"/>
      <c r="AB1039" s="116"/>
      <c r="AC1039" s="116"/>
      <c r="AD1039" s="116"/>
      <c r="AE1039" s="116"/>
      <c r="AF1039" s="116"/>
      <c r="AG1039" s="116"/>
    </row>
    <row r="1040" spans="1:33" ht="75" hidden="1" x14ac:dyDescent="0.2">
      <c r="A1040" s="7">
        <v>969</v>
      </c>
      <c r="B1040" s="11" t="s">
        <v>16694</v>
      </c>
      <c r="C1040" s="11" t="s">
        <v>2</v>
      </c>
      <c r="D1040" s="13" t="s">
        <v>3625</v>
      </c>
      <c r="E1040" s="7" t="s">
        <v>4</v>
      </c>
      <c r="F1040" s="7" t="s">
        <v>15669</v>
      </c>
      <c r="G1040" s="7"/>
      <c r="H1040" s="12"/>
      <c r="I1040" s="8"/>
      <c r="J1040" s="12"/>
      <c r="K1040" s="8" t="s">
        <v>52</v>
      </c>
      <c r="L1040" s="7">
        <v>2023</v>
      </c>
      <c r="M1040" s="8" t="s">
        <v>6</v>
      </c>
      <c r="N1040" s="8" t="s">
        <v>12</v>
      </c>
      <c r="O1040" s="7" t="s">
        <v>3626</v>
      </c>
      <c r="P1040" s="13" t="str">
        <f t="shared" si="32"/>
        <v>Logeshwaran J., Bhardwaj R., Salagrama S., Das A., "Optimizing the Capacity of Extreme Learning Machines for Biomedical Informatics Applications", 1st International Conference on Emerging Research in Computational Science, ICERCS 2023 - Proceedings,2023, DOI: 10.1109/ICERCS57948.2023.10434204</v>
      </c>
      <c r="Q1040" s="11" t="str">
        <f t="shared" si="33"/>
        <v>Logeshwaran J., Bhardwaj R., Salagrama S., Das A., "Optimizing the Capacity of Extreme Learning Machines for Biomedical Informatics Applications", 1st International Conference on Emerging Research in Computational Science, ICERCS 2023 - Proceedings,2023, DOI: 10.1109/ICERCS57948.2023.10434204</v>
      </c>
      <c r="R1040" s="32" t="s">
        <v>15676</v>
      </c>
      <c r="S1040" s="37" t="e">
        <v>#N/A</v>
      </c>
      <c r="T1040" s="11"/>
      <c r="U1040" s="8"/>
      <c r="V1040" s="8" t="s">
        <v>56</v>
      </c>
      <c r="W1040" s="8"/>
      <c r="X1040" s="8">
        <v>2023</v>
      </c>
      <c r="Y1040" s="8"/>
      <c r="Z1040" s="116"/>
      <c r="AA1040" s="116"/>
      <c r="AB1040" s="116"/>
      <c r="AC1040" s="116"/>
      <c r="AD1040" s="116"/>
      <c r="AE1040" s="116"/>
      <c r="AF1040" s="116"/>
      <c r="AG1040" s="116"/>
    </row>
    <row r="1041" spans="1:33" ht="75" hidden="1" x14ac:dyDescent="0.2">
      <c r="A1041" s="7">
        <v>970</v>
      </c>
      <c r="B1041" s="11" t="s">
        <v>16695</v>
      </c>
      <c r="C1041" s="11" t="s">
        <v>2</v>
      </c>
      <c r="D1041" s="13" t="s">
        <v>3629</v>
      </c>
      <c r="E1041" s="7" t="s">
        <v>4</v>
      </c>
      <c r="F1041" s="7" t="s">
        <v>15669</v>
      </c>
      <c r="G1041" s="7"/>
      <c r="H1041" s="12"/>
      <c r="I1041" s="8"/>
      <c r="J1041" s="12"/>
      <c r="K1041" s="8" t="s">
        <v>52</v>
      </c>
      <c r="L1041" s="7">
        <v>2023</v>
      </c>
      <c r="M1041" s="8" t="s">
        <v>6</v>
      </c>
      <c r="N1041" s="8" t="s">
        <v>12</v>
      </c>
      <c r="O1041" s="7" t="s">
        <v>3630</v>
      </c>
      <c r="P1041" s="13" t="str">
        <f t="shared" si="32"/>
        <v>Kumar G.S., Nivaashini M., Maheshwari G.U., Rasi D., Kumar B.M., Arun R., "Convolution Neural Network with Unsupervised Machine Learning Approach for Feature Extraction and Brain Tumor Detection in Human beings", 1st International Conference on Emerging Research in Computational Science, ICERCS 2023 - Proceedings,2023, DOI: 10.1109/ICERCS57948.2023.10434117</v>
      </c>
      <c r="Q1041" s="11" t="str">
        <f t="shared" si="33"/>
        <v>Kumar G.S., Nivaashini M., Maheshwari G.U., Rasi D., Kumar B.M., Arun R., "Convolution Neural Network with Unsupervised Machine Learning Approach for Feature Extraction and Brain Tumor Detection in Human beings", 1st International Conference on Emerging Research in Computational Science, ICERCS 2023 - Proceedings,2023, DOI: 10.1109/ICERCS57948.2023.10434117</v>
      </c>
      <c r="R1041" s="32" t="s">
        <v>15677</v>
      </c>
      <c r="S1041" s="37" t="e">
        <v>#N/A</v>
      </c>
      <c r="T1041" s="11"/>
      <c r="U1041" s="8"/>
      <c r="V1041" s="8" t="s">
        <v>725</v>
      </c>
      <c r="W1041" s="8"/>
      <c r="X1041" s="8">
        <v>2023</v>
      </c>
      <c r="Y1041" s="8"/>
      <c r="Z1041" s="116"/>
      <c r="AA1041" s="116"/>
      <c r="AB1041" s="116"/>
      <c r="AC1041" s="116"/>
      <c r="AD1041" s="116"/>
      <c r="AE1041" s="116"/>
      <c r="AF1041" s="116"/>
      <c r="AG1041" s="116"/>
    </row>
    <row r="1042" spans="1:33" ht="75" hidden="1" x14ac:dyDescent="0.2">
      <c r="A1042" s="7">
        <v>971</v>
      </c>
      <c r="B1042" s="11" t="s">
        <v>16696</v>
      </c>
      <c r="C1042" s="11" t="s">
        <v>2</v>
      </c>
      <c r="D1042" s="13" t="s">
        <v>3232</v>
      </c>
      <c r="E1042" s="7" t="s">
        <v>4</v>
      </c>
      <c r="F1042" s="7" t="s">
        <v>3233</v>
      </c>
      <c r="G1042" s="7"/>
      <c r="H1042" s="12"/>
      <c r="I1042" s="8"/>
      <c r="J1042" s="12"/>
      <c r="K1042" s="8" t="s">
        <v>52</v>
      </c>
      <c r="L1042" s="7">
        <v>2023</v>
      </c>
      <c r="M1042" s="8" t="s">
        <v>6</v>
      </c>
      <c r="N1042" s="8" t="s">
        <v>12</v>
      </c>
      <c r="O1042" s="7" t="s">
        <v>3234</v>
      </c>
      <c r="P1042" s="13" t="str">
        <f t="shared" si="32"/>
        <v>Gangwar H., Parambil Gangadharan S.M., Daniel L., Srinivasa Kumar B., Hariramakrishnan P., Ramkumar G., Arunkumar M., Ganeshan P., Ifseisi A.A., "Micro-Grid Renewable Energy Integration and Operational Optimization for Smart Grid Applications Using a Deep Learning", Electric Power Components and Systems,2023, DOI: 10.1080/15325008.2023.2296960</v>
      </c>
      <c r="Q1042" s="11" t="str">
        <f t="shared" si="33"/>
        <v>Gangwar H., Parambil Gangadharan S.M., Daniel L., Srinivasa Kumar B., Hariramakrishnan P., Ramkumar G., Arunkumar M., Ganeshan P., Ifseisi A.A., "Micro-Grid Renewable Energy Integration and Operational Optimization for Smart Grid Applications Using a Deep Learning", Electric Power Components and Systems,2023, DOI: 10.1080/15325008.2023.2296960</v>
      </c>
      <c r="R1042" s="32" t="s">
        <v>15515</v>
      </c>
      <c r="S1042" s="37" t="s">
        <v>32</v>
      </c>
      <c r="T1042" s="11"/>
      <c r="U1042" s="8"/>
      <c r="V1042" s="8" t="s">
        <v>149</v>
      </c>
      <c r="W1042" s="18" t="s">
        <v>483</v>
      </c>
      <c r="X1042" s="8">
        <v>2023</v>
      </c>
      <c r="Y1042" s="8"/>
      <c r="Z1042" s="116"/>
      <c r="AA1042" s="116"/>
      <c r="AB1042" s="116"/>
      <c r="AC1042" s="116"/>
      <c r="AD1042" s="116"/>
      <c r="AE1042" s="116"/>
      <c r="AF1042" s="116"/>
      <c r="AG1042" s="116"/>
    </row>
    <row r="1043" spans="1:33" ht="75" hidden="1" x14ac:dyDescent="0.2">
      <c r="A1043" s="7">
        <v>972</v>
      </c>
      <c r="B1043" s="11" t="s">
        <v>16697</v>
      </c>
      <c r="C1043" s="11" t="s">
        <v>2</v>
      </c>
      <c r="D1043" s="13" t="s">
        <v>3633</v>
      </c>
      <c r="E1043" s="7" t="s">
        <v>4</v>
      </c>
      <c r="F1043" s="7" t="s">
        <v>15678</v>
      </c>
      <c r="G1043" s="7"/>
      <c r="H1043" s="12"/>
      <c r="I1043" s="8"/>
      <c r="J1043" s="12"/>
      <c r="K1043" s="8" t="s">
        <v>52</v>
      </c>
      <c r="L1043" s="7">
        <v>2023</v>
      </c>
      <c r="M1043" s="8" t="s">
        <v>6</v>
      </c>
      <c r="N1043" s="8" t="s">
        <v>12</v>
      </c>
      <c r="O1043" s="7" t="s">
        <v>3634</v>
      </c>
      <c r="P1043" s="13" t="str">
        <f t="shared" si="32"/>
        <v>Saddi V.R., Gnanapa B., Boddu S., Logeshwaran J., "Fighting Insurance Fraud with Hybrid AI/ML Models: Discuss the potential for combining approaches for improved insurance fraud detection", 4th International Conference on Communication, Computing and Industry 6.0, C216 2023,2023, DOI: 10.1109/C2I659362.2023.10431155</v>
      </c>
      <c r="Q1043" s="11" t="str">
        <f t="shared" si="33"/>
        <v>Saddi V.R., Gnanapa B., Boddu S., Logeshwaran J., "Fighting Insurance Fraud with Hybrid AI/ML Models: Discuss the potential for combining approaches for improved insurance fraud detection", 4th International Conference on Communication, Computing and Industry 6.0, C216 2023,2023, DOI: 10.1109/C2I659362.2023.10431155</v>
      </c>
      <c r="R1043" s="32" t="s">
        <v>15679</v>
      </c>
      <c r="S1043" s="37" t="e">
        <v>#N/A</v>
      </c>
      <c r="T1043" s="11"/>
      <c r="U1043" s="8"/>
      <c r="V1043" s="8" t="s">
        <v>56</v>
      </c>
      <c r="W1043" s="8"/>
      <c r="X1043" s="8">
        <v>2023</v>
      </c>
      <c r="Y1043" s="8"/>
      <c r="Z1043" s="116"/>
      <c r="AA1043" s="116"/>
      <c r="AB1043" s="116"/>
      <c r="AC1043" s="116"/>
      <c r="AD1043" s="116"/>
      <c r="AE1043" s="116"/>
      <c r="AF1043" s="116"/>
      <c r="AG1043" s="116"/>
    </row>
    <row r="1044" spans="1:33" ht="75" hidden="1" x14ac:dyDescent="0.2">
      <c r="A1044" s="7">
        <v>973</v>
      </c>
      <c r="B1044" s="11" t="s">
        <v>16698</v>
      </c>
      <c r="C1044" s="11" t="s">
        <v>2</v>
      </c>
      <c r="D1044" s="13" t="s">
        <v>3642</v>
      </c>
      <c r="E1044" s="7" t="s">
        <v>4</v>
      </c>
      <c r="F1044" s="7" t="s">
        <v>15680</v>
      </c>
      <c r="G1044" s="7"/>
      <c r="H1044" s="12"/>
      <c r="I1044" s="8"/>
      <c r="J1044" s="12"/>
      <c r="K1044" s="8" t="s">
        <v>52</v>
      </c>
      <c r="L1044" s="7">
        <v>2023</v>
      </c>
      <c r="M1044" s="8" t="s">
        <v>6</v>
      </c>
      <c r="N1044" s="8" t="s">
        <v>12</v>
      </c>
      <c r="O1044" s="7" t="s">
        <v>3643</v>
      </c>
      <c r="P1044" s="13" t="str">
        <f t="shared" si="32"/>
        <v>Kumar B.S., Dhanasekar S., Kumar L.N., Naveenkumar T., Raghul S., Celecia R.R., "Integration Of AI and IoT In Medminder and Dosette Box", 2023 International Conference on Next Generation Electronics, NEleX 2023,2023, DOI: 10.1109/NEleX59773.2023.10421271</v>
      </c>
      <c r="Q1044" s="11" t="str">
        <f t="shared" si="33"/>
        <v>Kumar B.S., Dhanasekar S., Kumar L.N., Naveenkumar T., Raghul S., Celecia R.R., "Integration Of AI and IoT In Medminder and Dosette Box", 2023 International Conference on Next Generation Electronics, NEleX 2023,2023, DOI: 10.1109/NEleX59773.2023.10421271</v>
      </c>
      <c r="R1044" s="32" t="s">
        <v>15681</v>
      </c>
      <c r="S1044" s="37" t="e">
        <v>#N/A</v>
      </c>
      <c r="T1044" s="11"/>
      <c r="U1044" s="8"/>
      <c r="V1044" s="8" t="s">
        <v>56</v>
      </c>
      <c r="W1044" s="8"/>
      <c r="X1044" s="8">
        <v>2023</v>
      </c>
      <c r="Y1044" s="8"/>
      <c r="Z1044" s="116"/>
      <c r="AA1044" s="116"/>
      <c r="AB1044" s="116"/>
      <c r="AC1044" s="116"/>
      <c r="AD1044" s="116"/>
      <c r="AE1044" s="116"/>
      <c r="AF1044" s="116"/>
      <c r="AG1044" s="116"/>
    </row>
    <row r="1045" spans="1:33" ht="75" hidden="1" x14ac:dyDescent="0.2">
      <c r="A1045" s="7">
        <v>974</v>
      </c>
      <c r="B1045" s="11" t="s">
        <v>16699</v>
      </c>
      <c r="C1045" s="11" t="s">
        <v>2</v>
      </c>
      <c r="D1045" s="13" t="s">
        <v>3647</v>
      </c>
      <c r="E1045" s="7" t="s">
        <v>4</v>
      </c>
      <c r="F1045" s="7" t="s">
        <v>15678</v>
      </c>
      <c r="G1045" s="7"/>
      <c r="H1045" s="12"/>
      <c r="I1045" s="8"/>
      <c r="J1045" s="12"/>
      <c r="K1045" s="8" t="s">
        <v>52</v>
      </c>
      <c r="L1045" s="7">
        <v>2023</v>
      </c>
      <c r="M1045" s="8" t="s">
        <v>6</v>
      </c>
      <c r="N1045" s="8" t="s">
        <v>12</v>
      </c>
      <c r="O1045" s="7" t="s">
        <v>3648</v>
      </c>
      <c r="P1045" s="13" t="str">
        <f t="shared" si="32"/>
        <v>Yesodha K.R.K., Jagadeesan A., Gowrishankar V., Logeshwaran J., "IOT enabled real time data exchange to resolve bottlenecks and streamline workflow in factories", 4th International Conference on Communication, Computing and Industry 6.0, C216 2023,2023, DOI: 10.1109/C2I659362.2023.10430695</v>
      </c>
      <c r="Q1045" s="11" t="str">
        <f t="shared" si="33"/>
        <v>Yesodha K.R.K., Jagadeesan A., Gowrishankar V., Logeshwaran J., "IOT enabled real time data exchange to resolve bottlenecks and streamline workflow in factories", 4th International Conference on Communication, Computing and Industry 6.0, C216 2023,2023, DOI: 10.1109/C2I659362.2023.10430695</v>
      </c>
      <c r="R1045" s="32" t="s">
        <v>15682</v>
      </c>
      <c r="S1045" s="37" t="e">
        <v>#N/A</v>
      </c>
      <c r="T1045" s="11"/>
      <c r="U1045" s="8"/>
      <c r="V1045" s="8" t="s">
        <v>56</v>
      </c>
      <c r="W1045" s="8"/>
      <c r="X1045" s="8">
        <v>2023</v>
      </c>
      <c r="Y1045" s="8"/>
      <c r="Z1045" s="116"/>
      <c r="AA1045" s="116"/>
      <c r="AB1045" s="116"/>
      <c r="AC1045" s="116"/>
      <c r="AD1045" s="116"/>
      <c r="AE1045" s="116"/>
      <c r="AF1045" s="116"/>
      <c r="AG1045" s="116"/>
    </row>
    <row r="1046" spans="1:33" ht="75" hidden="1" x14ac:dyDescent="0.2">
      <c r="A1046" s="7">
        <v>975</v>
      </c>
      <c r="B1046" s="11" t="s">
        <v>16700</v>
      </c>
      <c r="C1046" s="11" t="s">
        <v>2</v>
      </c>
      <c r="D1046" s="13" t="s">
        <v>3651</v>
      </c>
      <c r="E1046" s="7" t="s">
        <v>4</v>
      </c>
      <c r="F1046" s="7" t="s">
        <v>15680</v>
      </c>
      <c r="G1046" s="7"/>
      <c r="H1046" s="12"/>
      <c r="I1046" s="8"/>
      <c r="J1046" s="12"/>
      <c r="K1046" s="8" t="s">
        <v>52</v>
      </c>
      <c r="L1046" s="7">
        <v>2023</v>
      </c>
      <c r="M1046" s="8" t="s">
        <v>6</v>
      </c>
      <c r="N1046" s="8" t="s">
        <v>12</v>
      </c>
      <c r="O1046" s="7" t="s">
        <v>3652</v>
      </c>
      <c r="P1046" s="13" t="str">
        <f t="shared" si="32"/>
        <v>Mohanaprakash T.A., Saranya S., Abinaya M., Rajheshwari K.C., Elangovan D., Gobinath M., "Revolutionizing COVID-19 Diagnosis with Radiographic Images and Deep Learning: A Paradigm Shift in Healthcare", 2023 International Conference on Next Generation Electronics, NEleX 2023,2023, DOI: 10.1109/NEleX59773.2023.10421070</v>
      </c>
      <c r="Q1046" s="11" t="str">
        <f t="shared" si="33"/>
        <v>Mohanaprakash T.A., Saranya S., Abinaya M., Rajheshwari K.C., Elangovan D., Gobinath M., "Revolutionizing COVID-19 Diagnosis with Radiographic Images and Deep Learning: A Paradigm Shift in Healthcare", 2023 International Conference on Next Generation Electronics, NEleX 2023,2023, DOI: 10.1109/NEleX59773.2023.10421070</v>
      </c>
      <c r="R1046" s="32" t="s">
        <v>15683</v>
      </c>
      <c r="S1046" s="37" t="e">
        <v>#N/A</v>
      </c>
      <c r="T1046" s="11"/>
      <c r="U1046" s="8"/>
      <c r="V1046" s="8" t="s">
        <v>80</v>
      </c>
      <c r="W1046" s="8"/>
      <c r="X1046" s="8">
        <v>2023</v>
      </c>
      <c r="Y1046" s="8"/>
      <c r="Z1046" s="116"/>
      <c r="AA1046" s="116"/>
      <c r="AB1046" s="116"/>
      <c r="AC1046" s="116"/>
      <c r="AD1046" s="116"/>
      <c r="AE1046" s="116"/>
      <c r="AF1046" s="116"/>
      <c r="AG1046" s="116"/>
    </row>
    <row r="1047" spans="1:33" ht="75" hidden="1" x14ac:dyDescent="0.2">
      <c r="A1047" s="7">
        <v>976</v>
      </c>
      <c r="B1047" s="11" t="s">
        <v>16697</v>
      </c>
      <c r="C1047" s="11" t="s">
        <v>2</v>
      </c>
      <c r="D1047" s="13" t="s">
        <v>3671</v>
      </c>
      <c r="E1047" s="7" t="s">
        <v>4</v>
      </c>
      <c r="F1047" s="7" t="s">
        <v>15678</v>
      </c>
      <c r="G1047" s="7"/>
      <c r="H1047" s="12"/>
      <c r="I1047" s="8"/>
      <c r="J1047" s="12"/>
      <c r="K1047" s="8" t="s">
        <v>52</v>
      </c>
      <c r="L1047" s="7">
        <v>2023</v>
      </c>
      <c r="M1047" s="8" t="s">
        <v>6</v>
      </c>
      <c r="N1047" s="8" t="s">
        <v>12</v>
      </c>
      <c r="O1047" s="7" t="s">
        <v>3672</v>
      </c>
      <c r="P1047" s="13" t="str">
        <f t="shared" si="32"/>
        <v>Saddi V.R., Gnanapa B., Boddu S., Logeshwaran J., "The Role of Natural Language Processing in Detecting Insurance Fraud", 4th International Conference on Communication, Computing and Industry 6.0, C216 2023,2023, DOI: 10.1109/C2I659362.2023.10430658</v>
      </c>
      <c r="Q1047" s="11" t="str">
        <f t="shared" si="33"/>
        <v>Saddi V.R., Gnanapa B., Boddu S., Logeshwaran J., "The Role of Natural Language Processing in Detecting Insurance Fraud", 4th International Conference on Communication, Computing and Industry 6.0, C216 2023,2023, DOI: 10.1109/C2I659362.2023.10430658</v>
      </c>
      <c r="R1047" s="32" t="s">
        <v>15684</v>
      </c>
      <c r="S1047" s="37" t="e">
        <v>#N/A</v>
      </c>
      <c r="T1047" s="11"/>
      <c r="U1047" s="8"/>
      <c r="V1047" s="8" t="s">
        <v>56</v>
      </c>
      <c r="W1047" s="8"/>
      <c r="X1047" s="8">
        <v>2023</v>
      </c>
      <c r="Y1047" s="8"/>
      <c r="Z1047" s="116"/>
      <c r="AA1047" s="116"/>
      <c r="AB1047" s="116"/>
      <c r="AC1047" s="116"/>
      <c r="AD1047" s="116"/>
      <c r="AE1047" s="116"/>
      <c r="AF1047" s="116"/>
      <c r="AG1047" s="116"/>
    </row>
    <row r="1048" spans="1:33" ht="60" hidden="1" x14ac:dyDescent="0.2">
      <c r="A1048" s="7">
        <v>977</v>
      </c>
      <c r="B1048" s="11" t="s">
        <v>16701</v>
      </c>
      <c r="C1048" s="11" t="s">
        <v>2</v>
      </c>
      <c r="D1048" s="13" t="s">
        <v>3257</v>
      </c>
      <c r="E1048" s="7" t="s">
        <v>4</v>
      </c>
      <c r="F1048" s="7" t="s">
        <v>1346</v>
      </c>
      <c r="G1048" s="7" t="s">
        <v>6</v>
      </c>
      <c r="H1048" s="12">
        <v>24</v>
      </c>
      <c r="I1048" s="8" t="s">
        <v>8</v>
      </c>
      <c r="J1048" s="12">
        <v>8</v>
      </c>
      <c r="K1048" s="8" t="s">
        <v>10</v>
      </c>
      <c r="L1048" s="7">
        <v>2023</v>
      </c>
      <c r="M1048" s="8"/>
      <c r="N1048" s="8"/>
      <c r="O1048" s="7"/>
      <c r="P1048" s="13" t="str">
        <f t="shared" si="32"/>
        <v>Batcha S.S., Mohanram S.S., Pushpalatha N., Devi B.P., "SIMULATION ANALYSIS OF A MULTILEVEL INVERTER IN A GRID-CONNECTED HYBRID RENEWABLE SYSTEM FOR SUSTAINABLE DEVELOPMENT", Journal of Environmental Protection and Ecology, 24, (8),2023</v>
      </c>
      <c r="Q1048" s="11" t="str">
        <f t="shared" si="33"/>
        <v>Batcha S.S., Mohanram S.S., Pushpalatha N., Devi B.P., "SIMULATION ANALYSIS OF A MULTILEVEL INVERTER IN A GRID-CONNECTED HYBRID RENEWABLE SYSTEM FOR SUSTAINABLE DEVELOPMENT", Journal of Environmental Protection and Ecology, 24, (8),2023</v>
      </c>
      <c r="R1048" s="32" t="s">
        <v>3258</v>
      </c>
      <c r="S1048" s="37" t="s">
        <v>32</v>
      </c>
      <c r="T1048" s="11"/>
      <c r="U1048" s="8"/>
      <c r="V1048" s="8" t="s">
        <v>128</v>
      </c>
      <c r="W1048" s="18" t="s">
        <v>3259</v>
      </c>
      <c r="X1048" s="8">
        <v>2023</v>
      </c>
      <c r="Y1048" s="8"/>
      <c r="Z1048" s="116"/>
      <c r="AA1048" s="116"/>
      <c r="AB1048" s="116"/>
      <c r="AC1048" s="116"/>
      <c r="AD1048" s="116"/>
      <c r="AE1048" s="116"/>
      <c r="AF1048" s="116"/>
      <c r="AG1048" s="116"/>
    </row>
    <row r="1049" spans="1:33" ht="60" hidden="1" x14ac:dyDescent="0.2">
      <c r="A1049" s="7">
        <v>978</v>
      </c>
      <c r="B1049" s="11" t="s">
        <v>16702</v>
      </c>
      <c r="C1049" s="11" t="s">
        <v>2</v>
      </c>
      <c r="D1049" s="13" t="s">
        <v>3261</v>
      </c>
      <c r="E1049" s="7" t="s">
        <v>4</v>
      </c>
      <c r="F1049" s="7" t="s">
        <v>1346</v>
      </c>
      <c r="G1049" s="7" t="s">
        <v>6</v>
      </c>
      <c r="H1049" s="12">
        <v>24</v>
      </c>
      <c r="I1049" s="8" t="s">
        <v>8</v>
      </c>
      <c r="J1049" s="12">
        <v>8</v>
      </c>
      <c r="K1049" s="8" t="s">
        <v>10</v>
      </c>
      <c r="L1049" s="7">
        <v>2023</v>
      </c>
      <c r="M1049" s="8"/>
      <c r="N1049" s="8"/>
      <c r="O1049" s="7"/>
      <c r="P1049" s="13" t="str">
        <f t="shared" si="32"/>
        <v>Kumar M.P., Beaulah H.L., "BIG DATA CONGESTION ANALYTICS THROUGH QUALITY OF SERVICE FOR CROWDSOURCE USING DEEP LEARNING ALGORITHMS IN HEALTHCARE ENVIRONMENT", Journal of Environmental Protection and Ecology, 24, (8),2023</v>
      </c>
      <c r="Q1049" s="11" t="str">
        <f t="shared" si="33"/>
        <v>Kumar M.P., Beaulah H.L., "BIG DATA CONGESTION ANALYTICS THROUGH QUALITY OF SERVICE FOR CROWDSOURCE USING DEEP LEARNING ALGORITHMS IN HEALTHCARE ENVIRONMENT", Journal of Environmental Protection and Ecology, 24, (8),2023</v>
      </c>
      <c r="R1049" s="32" t="s">
        <v>3262</v>
      </c>
      <c r="S1049" s="37" t="s">
        <v>32</v>
      </c>
      <c r="T1049" s="11"/>
      <c r="U1049" s="8"/>
      <c r="V1049" s="8" t="s">
        <v>80</v>
      </c>
      <c r="W1049" s="18" t="s">
        <v>5350</v>
      </c>
      <c r="X1049" s="8">
        <v>2023</v>
      </c>
      <c r="Y1049" s="8"/>
      <c r="Z1049" s="116"/>
      <c r="AA1049" s="116"/>
      <c r="AB1049" s="116"/>
      <c r="AC1049" s="116"/>
      <c r="AD1049" s="116"/>
      <c r="AE1049" s="116"/>
      <c r="AF1049" s="116"/>
      <c r="AG1049" s="116"/>
    </row>
    <row r="1050" spans="1:33" ht="75" hidden="1" x14ac:dyDescent="0.2">
      <c r="A1050" s="7">
        <v>979</v>
      </c>
      <c r="B1050" s="11" t="s">
        <v>16703</v>
      </c>
      <c r="C1050" s="11" t="s">
        <v>2</v>
      </c>
      <c r="D1050" s="13" t="s">
        <v>3675</v>
      </c>
      <c r="E1050" s="7" t="s">
        <v>4</v>
      </c>
      <c r="F1050" s="7" t="s">
        <v>15685</v>
      </c>
      <c r="G1050" s="7"/>
      <c r="H1050" s="12"/>
      <c r="I1050" s="8"/>
      <c r="J1050" s="12"/>
      <c r="K1050" s="8" t="s">
        <v>52</v>
      </c>
      <c r="L1050" s="7">
        <v>2023</v>
      </c>
      <c r="M1050" s="8" t="s">
        <v>6</v>
      </c>
      <c r="N1050" s="8" t="s">
        <v>12</v>
      </c>
      <c r="O1050" s="7" t="s">
        <v>3676</v>
      </c>
      <c r="P1050" s="13" t="str">
        <f t="shared" si="32"/>
        <v>Kantha P., Thiyagarajan N., Sharma V., Logeshwaran J., Vishwakarma P., "Analyzing the growing factor of Financial Markets Using Sentimental Analysis Algorithms", 2023 Annual International Conference on Emerging Research Areas: International Conference on Intelligent Systems, AICERA/ICIS 2023,2023, DOI: 10.1109/AICERA/ICIS59538.2023.10420179</v>
      </c>
      <c r="Q1050" s="11" t="str">
        <f t="shared" si="33"/>
        <v>Kantha P., Thiyagarajan N., Sharma V., Logeshwaran J., Vishwakarma P., "Analyzing the growing factor of Financial Markets Using Sentimental Analysis Algorithms", 2023 Annual International Conference on Emerging Research Areas: International Conference on Intelligent Systems, AICERA/ICIS 2023,2023, DOI: 10.1109/AICERA/ICIS59538.2023.10420179</v>
      </c>
      <c r="R1050" s="32" t="s">
        <v>15686</v>
      </c>
      <c r="S1050" s="37" t="e">
        <v>#N/A</v>
      </c>
      <c r="T1050" s="11"/>
      <c r="U1050" s="8"/>
      <c r="V1050" s="8" t="s">
        <v>56</v>
      </c>
      <c r="W1050" s="8"/>
      <c r="X1050" s="8">
        <v>2023</v>
      </c>
      <c r="Y1050" s="8"/>
      <c r="Z1050" s="116"/>
      <c r="AA1050" s="116"/>
      <c r="AB1050" s="116"/>
      <c r="AC1050" s="116"/>
      <c r="AD1050" s="116"/>
      <c r="AE1050" s="116"/>
      <c r="AF1050" s="116"/>
      <c r="AG1050" s="116"/>
    </row>
    <row r="1051" spans="1:33" ht="75" hidden="1" x14ac:dyDescent="0.2">
      <c r="A1051" s="7">
        <v>980</v>
      </c>
      <c r="B1051" s="11" t="s">
        <v>16704</v>
      </c>
      <c r="C1051" s="11" t="s">
        <v>2</v>
      </c>
      <c r="D1051" s="13" t="s">
        <v>3683</v>
      </c>
      <c r="E1051" s="7" t="s">
        <v>4</v>
      </c>
      <c r="F1051" s="7" t="s">
        <v>15687</v>
      </c>
      <c r="G1051" s="7"/>
      <c r="H1051" s="12"/>
      <c r="I1051" s="8"/>
      <c r="J1051" s="12"/>
      <c r="K1051" s="8" t="s">
        <v>52</v>
      </c>
      <c r="L1051" s="7">
        <v>2023</v>
      </c>
      <c r="M1051" s="8" t="s">
        <v>6</v>
      </c>
      <c r="N1051" s="8" t="s">
        <v>12</v>
      </c>
      <c r="O1051" s="7" t="s">
        <v>3684</v>
      </c>
      <c r="P1051" s="13" t="str">
        <f t="shared" si="32"/>
        <v>Sathya R., Senthilvadivu S., Ananthi S., Bharathi V.C., Revathy G., "Vision Based Plant Leaf Disease Detection and Recognition Model Using Machine Learning Techniques", 7th International Conference on Electronics, Communication and Aerospace Technology, ICECA 2023 - Proceedings,2023, DOI: 10.1109/ICECA58529.2023.10395620</v>
      </c>
      <c r="Q1051" s="11" t="str">
        <f t="shared" si="33"/>
        <v>Sathya R., Senthilvadivu S., Ananthi S., Bharathi V.C., Revathy G., "Vision Based Plant Leaf Disease Detection and Recognition Model Using Machine Learning Techniques", 7th International Conference on Electronics, Communication and Aerospace Technology, ICECA 2023 - Proceedings,2023, DOI: 10.1109/ICECA58529.2023.10395620</v>
      </c>
      <c r="R1051" s="32" t="s">
        <v>15688</v>
      </c>
      <c r="S1051" s="37" t="e">
        <v>#N/A</v>
      </c>
      <c r="T1051" s="11"/>
      <c r="U1051" s="8"/>
      <c r="V1051" s="8" t="s">
        <v>80</v>
      </c>
      <c r="W1051" s="8"/>
      <c r="X1051" s="8">
        <v>2023</v>
      </c>
      <c r="Y1051" s="8"/>
      <c r="Z1051" s="116"/>
      <c r="AA1051" s="116"/>
      <c r="AB1051" s="116"/>
      <c r="AC1051" s="116"/>
      <c r="AD1051" s="116"/>
      <c r="AE1051" s="116"/>
      <c r="AF1051" s="116"/>
      <c r="AG1051" s="116"/>
    </row>
    <row r="1052" spans="1:33" ht="75" hidden="1" x14ac:dyDescent="0.2">
      <c r="A1052" s="7">
        <v>981</v>
      </c>
      <c r="B1052" s="11" t="s">
        <v>16705</v>
      </c>
      <c r="C1052" s="11" t="s">
        <v>2</v>
      </c>
      <c r="D1052" s="13" t="s">
        <v>3687</v>
      </c>
      <c r="E1052" s="7" t="s">
        <v>4</v>
      </c>
      <c r="F1052" s="7" t="s">
        <v>15687</v>
      </c>
      <c r="G1052" s="7"/>
      <c r="H1052" s="12"/>
      <c r="I1052" s="8"/>
      <c r="J1052" s="12"/>
      <c r="K1052" s="8" t="s">
        <v>52</v>
      </c>
      <c r="L1052" s="7">
        <v>2023</v>
      </c>
      <c r="M1052" s="8" t="s">
        <v>6</v>
      </c>
      <c r="N1052" s="8" t="s">
        <v>12</v>
      </c>
      <c r="O1052" s="7" t="s">
        <v>3688</v>
      </c>
      <c r="P1052" s="13" t="str">
        <f t="shared" si="32"/>
        <v>Shanmugapriya A., Boopathi Selvan N., Hubert Veyannie V., Ilakiya G.A., Dharun Prakash K., "Non-Invasive Optical Glucose Monitoring Using Laser Spectroscopy", 7th International Conference on Electronics, Communication and Aerospace Technology, ICECA 2023 - Proceedings,2023, DOI: 10.1109/ICECA58529.2023.10394946</v>
      </c>
      <c r="Q1052" s="11" t="str">
        <f t="shared" si="33"/>
        <v>Shanmugapriya A., Boopathi Selvan N., Hubert Veyannie V., Ilakiya G.A., Dharun Prakash K., "Non-Invasive Optical Glucose Monitoring Using Laser Spectroscopy", 7th International Conference on Electronics, Communication and Aerospace Technology, ICECA 2023 - Proceedings,2023, DOI: 10.1109/ICECA58529.2023.10394946</v>
      </c>
      <c r="R1052" s="32" t="s">
        <v>15689</v>
      </c>
      <c r="S1052" s="37" t="e">
        <v>#N/A</v>
      </c>
      <c r="T1052" s="11"/>
      <c r="U1052" s="8"/>
      <c r="V1052" s="8" t="s">
        <v>56</v>
      </c>
      <c r="W1052" s="8"/>
      <c r="X1052" s="8">
        <v>2023</v>
      </c>
      <c r="Y1052" s="8"/>
      <c r="Z1052" s="116"/>
      <c r="AA1052" s="116"/>
      <c r="AB1052" s="116"/>
      <c r="AC1052" s="116"/>
      <c r="AD1052" s="116"/>
      <c r="AE1052" s="116"/>
      <c r="AF1052" s="116"/>
      <c r="AG1052" s="116"/>
    </row>
    <row r="1053" spans="1:33" ht="75" hidden="1" x14ac:dyDescent="0.2">
      <c r="A1053" s="7">
        <v>982</v>
      </c>
      <c r="B1053" s="11" t="s">
        <v>16706</v>
      </c>
      <c r="C1053" s="11" t="s">
        <v>2</v>
      </c>
      <c r="D1053" s="13" t="s">
        <v>3691</v>
      </c>
      <c r="E1053" s="7" t="s">
        <v>4</v>
      </c>
      <c r="F1053" s="7" t="s">
        <v>15687</v>
      </c>
      <c r="G1053" s="7"/>
      <c r="H1053" s="12"/>
      <c r="I1053" s="8"/>
      <c r="J1053" s="12"/>
      <c r="K1053" s="8" t="s">
        <v>52</v>
      </c>
      <c r="L1053" s="7">
        <v>2023</v>
      </c>
      <c r="M1053" s="8" t="s">
        <v>6</v>
      </c>
      <c r="N1053" s="8" t="s">
        <v>12</v>
      </c>
      <c r="O1053" s="7" t="s">
        <v>3692</v>
      </c>
      <c r="P1053" s="13" t="str">
        <f t="shared" si="32"/>
        <v>Suganyadevi K., Sanjay K., Saran S., Somansankara P.R., Vishnuprasanth B., "An Efficient Privacy Preserving Authentication with Insider Attack Resistance for VANET", 7th International Conference on Electronics, Communication and Aerospace Technology, ICECA 2023 - Proceedings,2023, DOI: 10.1109/ICECA58529.2023.10395024</v>
      </c>
      <c r="Q1053" s="11" t="str">
        <f t="shared" si="33"/>
        <v>Suganyadevi K., Sanjay K., Saran S., Somansankara P.R., Vishnuprasanth B., "An Efficient Privacy Preserving Authentication with Insider Attack Resistance for VANET", 7th International Conference on Electronics, Communication and Aerospace Technology, ICECA 2023 - Proceedings,2023, DOI: 10.1109/ICECA58529.2023.10395024</v>
      </c>
      <c r="R1053" s="32" t="s">
        <v>15690</v>
      </c>
      <c r="S1053" s="37" t="e">
        <v>#N/A</v>
      </c>
      <c r="T1053" s="11"/>
      <c r="U1053" s="8"/>
      <c r="V1053" s="8" t="s">
        <v>56</v>
      </c>
      <c r="W1053" s="8"/>
      <c r="X1053" s="8">
        <v>2023</v>
      </c>
      <c r="Y1053" s="8"/>
      <c r="Z1053" s="116"/>
      <c r="AA1053" s="116"/>
      <c r="AB1053" s="116"/>
      <c r="AC1053" s="116"/>
      <c r="AD1053" s="116"/>
      <c r="AE1053" s="116"/>
      <c r="AF1053" s="116"/>
      <c r="AG1053" s="116"/>
    </row>
    <row r="1054" spans="1:33" ht="75" hidden="1" x14ac:dyDescent="0.2">
      <c r="A1054" s="7">
        <v>983</v>
      </c>
      <c r="B1054" s="11" t="s">
        <v>16707</v>
      </c>
      <c r="C1054" s="11" t="s">
        <v>2</v>
      </c>
      <c r="D1054" s="13" t="s">
        <v>3695</v>
      </c>
      <c r="E1054" s="7" t="s">
        <v>4</v>
      </c>
      <c r="F1054" s="7" t="s">
        <v>15687</v>
      </c>
      <c r="G1054" s="7"/>
      <c r="H1054" s="12"/>
      <c r="I1054" s="8"/>
      <c r="J1054" s="12"/>
      <c r="K1054" s="8" t="s">
        <v>52</v>
      </c>
      <c r="L1054" s="7">
        <v>2023</v>
      </c>
      <c r="M1054" s="8" t="s">
        <v>6</v>
      </c>
      <c r="N1054" s="8" t="s">
        <v>12</v>
      </c>
      <c r="O1054" s="7" t="s">
        <v>3696</v>
      </c>
      <c r="P1054" s="13" t="str">
        <f t="shared" si="32"/>
        <v>Dharshini R., Dhivyashree S., Bharaninagalakshmi V., Asmitha M., Dhanasekaran S., "Performance Evaluation of Sign Recognition Protocol Using Hand Gesture Mechanism", 7th International Conference on Electronics, Communication and Aerospace Technology, ICECA 2023 - Proceedings,2023, DOI: 10.1109/ICECA58529.2023.10395703</v>
      </c>
      <c r="Q1054" s="11" t="str">
        <f t="shared" si="33"/>
        <v>Dharshini R., Dhivyashree S., Bharaninagalakshmi V., Asmitha M., Dhanasekaran S., "Performance Evaluation of Sign Recognition Protocol Using Hand Gesture Mechanism", 7th International Conference on Electronics, Communication and Aerospace Technology, ICECA 2023 - Proceedings,2023, DOI: 10.1109/ICECA58529.2023.10395703</v>
      </c>
      <c r="R1054" s="32" t="s">
        <v>15691</v>
      </c>
      <c r="S1054" s="37" t="e">
        <v>#N/A</v>
      </c>
      <c r="T1054" s="11"/>
      <c r="U1054" s="8"/>
      <c r="V1054" s="8" t="s">
        <v>56</v>
      </c>
      <c r="W1054" s="8"/>
      <c r="X1054" s="8">
        <v>2023</v>
      </c>
      <c r="Y1054" s="8"/>
      <c r="Z1054" s="116"/>
      <c r="AA1054" s="116"/>
      <c r="AB1054" s="116"/>
      <c r="AC1054" s="116"/>
      <c r="AD1054" s="116"/>
      <c r="AE1054" s="116"/>
      <c r="AF1054" s="116"/>
      <c r="AG1054" s="116"/>
    </row>
    <row r="1055" spans="1:33" ht="75" hidden="1" x14ac:dyDescent="0.2">
      <c r="A1055" s="7">
        <v>984</v>
      </c>
      <c r="B1055" s="11" t="s">
        <v>16708</v>
      </c>
      <c r="C1055" s="11" t="s">
        <v>2</v>
      </c>
      <c r="D1055" s="13" t="s">
        <v>3699</v>
      </c>
      <c r="E1055" s="7" t="s">
        <v>4</v>
      </c>
      <c r="F1055" s="7" t="s">
        <v>15687</v>
      </c>
      <c r="G1055" s="7"/>
      <c r="H1055" s="12"/>
      <c r="I1055" s="8"/>
      <c r="J1055" s="12"/>
      <c r="K1055" s="8" t="s">
        <v>52</v>
      </c>
      <c r="L1055" s="7">
        <v>2023</v>
      </c>
      <c r="M1055" s="8" t="s">
        <v>6</v>
      </c>
      <c r="N1055" s="8" t="s">
        <v>12</v>
      </c>
      <c r="O1055" s="7" t="s">
        <v>3700</v>
      </c>
      <c r="P1055" s="13" t="str">
        <f t="shared" si="32"/>
        <v>Ishwarya Niranjana M., Dhanasekar J., Karan S., Nithesh Kumar N., Mithul C.B., Praveen Kumar S., "Solar Tree based Home Appliance Monitoring System using IoT", 7th International Conference on Electronics, Communication and Aerospace Technology, ICECA 2023 - Proceedings,2023, DOI: 10.1109/ICECA58529.2023.10395400</v>
      </c>
      <c r="Q1055" s="11" t="str">
        <f t="shared" si="33"/>
        <v>Ishwarya Niranjana M., Dhanasekar J., Karan S., Nithesh Kumar N., Mithul C.B., Praveen Kumar S., "Solar Tree based Home Appliance Monitoring System using IoT", 7th International Conference on Electronics, Communication and Aerospace Technology, ICECA 2023 - Proceedings,2023, DOI: 10.1109/ICECA58529.2023.10395400</v>
      </c>
      <c r="R1055" s="32" t="s">
        <v>15692</v>
      </c>
      <c r="S1055" s="37" t="e">
        <v>#N/A</v>
      </c>
      <c r="T1055" s="11"/>
      <c r="U1055" s="8"/>
      <c r="V1055" s="8" t="s">
        <v>56</v>
      </c>
      <c r="W1055" s="8"/>
      <c r="X1055" s="8">
        <v>2023</v>
      </c>
      <c r="Y1055" s="8"/>
      <c r="Z1055" s="116"/>
      <c r="AA1055" s="116"/>
      <c r="AB1055" s="116"/>
      <c r="AC1055" s="116"/>
      <c r="AD1055" s="116"/>
      <c r="AE1055" s="116"/>
      <c r="AF1055" s="116"/>
      <c r="AG1055" s="116"/>
    </row>
    <row r="1056" spans="1:33" ht="75" hidden="1" x14ac:dyDescent="0.2">
      <c r="A1056" s="7">
        <v>985</v>
      </c>
      <c r="B1056" s="11" t="s">
        <v>16709</v>
      </c>
      <c r="C1056" s="11" t="s">
        <v>2</v>
      </c>
      <c r="D1056" s="13" t="s">
        <v>3703</v>
      </c>
      <c r="E1056" s="7" t="s">
        <v>4</v>
      </c>
      <c r="F1056" s="7" t="s">
        <v>15687</v>
      </c>
      <c r="G1056" s="7"/>
      <c r="H1056" s="12"/>
      <c r="I1056" s="8"/>
      <c r="J1056" s="12"/>
      <c r="K1056" s="8" t="s">
        <v>52</v>
      </c>
      <c r="L1056" s="7">
        <v>2023</v>
      </c>
      <c r="M1056" s="8" t="s">
        <v>6</v>
      </c>
      <c r="N1056" s="8" t="s">
        <v>12</v>
      </c>
      <c r="O1056" s="7" t="s">
        <v>3704</v>
      </c>
      <c r="P1056" s="13" t="str">
        <f t="shared" si="32"/>
        <v>Niranjana M.I., Dhanasekar J., Blesson N., Immansingh G.D., Boopathi M., Raman S.M., "A Framework for Block-Level Physical Design using ICC2 in 14nm Technology", 7th International Conference on Electronics, Communication and Aerospace Technology, ICECA 2023 - Proceedings,2023, DOI: 10.1109/ICECA58529.2023.10394906</v>
      </c>
      <c r="Q1056" s="11" t="str">
        <f t="shared" si="33"/>
        <v>Niranjana M.I., Dhanasekar J., Blesson N., Immansingh G.D., Boopathi M., Raman S.M., "A Framework for Block-Level Physical Design using ICC2 in 14nm Technology", 7th International Conference on Electronics, Communication and Aerospace Technology, ICECA 2023 - Proceedings,2023, DOI: 10.1109/ICECA58529.2023.10394906</v>
      </c>
      <c r="R1056" s="32" t="s">
        <v>15693</v>
      </c>
      <c r="S1056" s="37" t="e">
        <v>#N/A</v>
      </c>
      <c r="T1056" s="11"/>
      <c r="U1056" s="8"/>
      <c r="V1056" s="8" t="s">
        <v>56</v>
      </c>
      <c r="W1056" s="8"/>
      <c r="X1056" s="8">
        <v>2023</v>
      </c>
      <c r="Y1056" s="8"/>
      <c r="Z1056" s="116"/>
      <c r="AA1056" s="116"/>
      <c r="AB1056" s="116"/>
      <c r="AC1056" s="116"/>
      <c r="AD1056" s="116"/>
      <c r="AE1056" s="116"/>
      <c r="AF1056" s="116"/>
      <c r="AG1056" s="116"/>
    </row>
    <row r="1057" spans="1:33" ht="75" hidden="1" x14ac:dyDescent="0.2">
      <c r="A1057" s="7">
        <v>986</v>
      </c>
      <c r="B1057" s="11" t="s">
        <v>16710</v>
      </c>
      <c r="C1057" s="11" t="s">
        <v>2</v>
      </c>
      <c r="D1057" s="13" t="s">
        <v>3707</v>
      </c>
      <c r="E1057" s="7" t="s">
        <v>4</v>
      </c>
      <c r="F1057" s="7" t="s">
        <v>15687</v>
      </c>
      <c r="G1057" s="7"/>
      <c r="H1057" s="12"/>
      <c r="I1057" s="8"/>
      <c r="J1057" s="12"/>
      <c r="K1057" s="8" t="s">
        <v>52</v>
      </c>
      <c r="L1057" s="7">
        <v>2023</v>
      </c>
      <c r="M1057" s="8" t="s">
        <v>6</v>
      </c>
      <c r="N1057" s="8" t="s">
        <v>12</v>
      </c>
      <c r="O1057" s="7" t="s">
        <v>3708</v>
      </c>
      <c r="P1057" s="13" t="str">
        <f t="shared" si="32"/>
        <v>Dhanasekar J., Niranjana M.I., Bhuvaneshkumar, R., Cibi Kanna L., Dhayalan N.U., Hari R., "Design and Analysis of Multipliers using Hybrid Full Adder", 7th International Conference on Electronics, Communication and Aerospace Technology, ICECA 2023 - Proceedings,2023, DOI: 10.1109/ICECA58529.2023.10395380</v>
      </c>
      <c r="Q1057" s="11" t="str">
        <f t="shared" si="33"/>
        <v>Dhanasekar J., Niranjana M.I., Bhuvaneshkumar, R., Cibi Kanna L., Dhayalan N.U., Hari R., "Design and Analysis of Multipliers using Hybrid Full Adder", 7th International Conference on Electronics, Communication and Aerospace Technology, ICECA 2023 - Proceedings,2023, DOI: 10.1109/ICECA58529.2023.10395380</v>
      </c>
      <c r="R1057" s="32" t="s">
        <v>15694</v>
      </c>
      <c r="S1057" s="37" t="e">
        <v>#N/A</v>
      </c>
      <c r="T1057" s="11"/>
      <c r="U1057" s="8"/>
      <c r="V1057" s="8" t="s">
        <v>56</v>
      </c>
      <c r="W1057" s="8"/>
      <c r="X1057" s="8">
        <v>2023</v>
      </c>
      <c r="Y1057" s="8"/>
      <c r="Z1057" s="116"/>
      <c r="AA1057" s="116"/>
      <c r="AB1057" s="116"/>
      <c r="AC1057" s="116"/>
      <c r="AD1057" s="116"/>
      <c r="AE1057" s="116"/>
      <c r="AF1057" s="116"/>
      <c r="AG1057" s="116"/>
    </row>
    <row r="1058" spans="1:33" ht="75" hidden="1" x14ac:dyDescent="0.2">
      <c r="A1058" s="7">
        <v>987</v>
      </c>
      <c r="B1058" s="11" t="s">
        <v>16711</v>
      </c>
      <c r="C1058" s="11" t="s">
        <v>2</v>
      </c>
      <c r="D1058" s="13" t="s">
        <v>3716</v>
      </c>
      <c r="E1058" s="7" t="s">
        <v>4</v>
      </c>
      <c r="F1058" s="7" t="s">
        <v>15687</v>
      </c>
      <c r="G1058" s="7"/>
      <c r="H1058" s="12"/>
      <c r="I1058" s="8"/>
      <c r="J1058" s="12"/>
      <c r="K1058" s="8" t="s">
        <v>52</v>
      </c>
      <c r="L1058" s="7">
        <v>2023</v>
      </c>
      <c r="M1058" s="8" t="s">
        <v>6</v>
      </c>
      <c r="N1058" s="8" t="s">
        <v>12</v>
      </c>
      <c r="O1058" s="7" t="s">
        <v>3717</v>
      </c>
      <c r="P1058" s="13" t="str">
        <f t="shared" si="32"/>
        <v>Sathyaraj N., Venkataramanan C., Kumar D.S., Kumar S.S., Saravanan K., Vignesh M., "Design of Microstrip Patch Antenna [MPA] for ISM Band of Applications", 7th International Conference on Electronics, Communication and Aerospace Technology, ICECA 2023 - Proceedings,2023, DOI: 10.1109/ICECA58529.2023.10395293</v>
      </c>
      <c r="Q1058" s="11" t="str">
        <f t="shared" si="33"/>
        <v>Sathyaraj N., Venkataramanan C., Kumar D.S., Kumar S.S., Saravanan K., Vignesh M., "Design of Microstrip Patch Antenna [MPA] for ISM Band of Applications", 7th International Conference on Electronics, Communication and Aerospace Technology, ICECA 2023 - Proceedings,2023, DOI: 10.1109/ICECA58529.2023.10395293</v>
      </c>
      <c r="R1058" s="32" t="s">
        <v>15695</v>
      </c>
      <c r="S1058" s="37" t="e">
        <v>#N/A</v>
      </c>
      <c r="T1058" s="11"/>
      <c r="U1058" s="8"/>
      <c r="V1058" s="8" t="s">
        <v>56</v>
      </c>
      <c r="W1058" s="8"/>
      <c r="X1058" s="8">
        <v>2023</v>
      </c>
      <c r="Y1058" s="8"/>
      <c r="Z1058" s="116"/>
      <c r="AA1058" s="116"/>
      <c r="AB1058" s="116"/>
      <c r="AC1058" s="116"/>
      <c r="AD1058" s="116"/>
      <c r="AE1058" s="116"/>
      <c r="AF1058" s="116"/>
      <c r="AG1058" s="116"/>
    </row>
    <row r="1059" spans="1:33" ht="75" hidden="1" x14ac:dyDescent="0.2">
      <c r="A1059" s="7">
        <v>988</v>
      </c>
      <c r="B1059" s="11" t="s">
        <v>16712</v>
      </c>
      <c r="C1059" s="11" t="s">
        <v>2</v>
      </c>
      <c r="D1059" s="13" t="s">
        <v>3725</v>
      </c>
      <c r="E1059" s="7" t="s">
        <v>4</v>
      </c>
      <c r="F1059" s="7" t="s">
        <v>15687</v>
      </c>
      <c r="G1059" s="7"/>
      <c r="H1059" s="12"/>
      <c r="I1059" s="8"/>
      <c r="J1059" s="12"/>
      <c r="K1059" s="8" t="s">
        <v>52</v>
      </c>
      <c r="L1059" s="7">
        <v>2023</v>
      </c>
      <c r="M1059" s="8" t="s">
        <v>6</v>
      </c>
      <c r="N1059" s="8" t="s">
        <v>12</v>
      </c>
      <c r="O1059" s="7" t="s">
        <v>3726</v>
      </c>
      <c r="P1059" s="13" t="str">
        <f t="shared" si="32"/>
        <v>Saravanan M., Balasuriya K.A., Deepak Raj D., Dharun B., Dinesh Kumar R.D., Naveen P., "Design and Implementation of 32-bit Signed Divider for VLSI Applications", 7th International Conference on Electronics, Communication and Aerospace Technology, ICECA 2023 - Proceedings,2023, DOI: 10.1109/ICECA58529.2023.10395698</v>
      </c>
      <c r="Q1059" s="11" t="str">
        <f t="shared" si="33"/>
        <v>Saravanan M., Balasuriya K.A., Deepak Raj D., Dharun B., Dinesh Kumar R.D., Naveen P., "Design and Implementation of 32-bit Signed Divider for VLSI Applications", 7th International Conference on Electronics, Communication and Aerospace Technology, ICECA 2023 - Proceedings,2023, DOI: 10.1109/ICECA58529.2023.10395698</v>
      </c>
      <c r="R1059" s="32" t="s">
        <v>15696</v>
      </c>
      <c r="S1059" s="37" t="e">
        <v>#N/A</v>
      </c>
      <c r="T1059" s="11"/>
      <c r="U1059" s="8"/>
      <c r="V1059" s="8" t="s">
        <v>80</v>
      </c>
      <c r="W1059" s="8"/>
      <c r="X1059" s="8">
        <v>2023</v>
      </c>
      <c r="Y1059" s="8"/>
      <c r="Z1059" s="116"/>
      <c r="AA1059" s="116"/>
      <c r="AB1059" s="116"/>
      <c r="AC1059" s="116"/>
      <c r="AD1059" s="116"/>
      <c r="AE1059" s="116"/>
      <c r="AF1059" s="116"/>
      <c r="AG1059" s="116"/>
    </row>
    <row r="1060" spans="1:33" ht="75" hidden="1" x14ac:dyDescent="0.2">
      <c r="A1060" s="7">
        <v>989</v>
      </c>
      <c r="B1060" s="11" t="s">
        <v>16713</v>
      </c>
      <c r="C1060" s="11" t="s">
        <v>2</v>
      </c>
      <c r="D1060" s="13" t="s">
        <v>3733</v>
      </c>
      <c r="E1060" s="7" t="s">
        <v>4</v>
      </c>
      <c r="F1060" s="7" t="s">
        <v>15687</v>
      </c>
      <c r="G1060" s="7"/>
      <c r="H1060" s="12"/>
      <c r="I1060" s="8"/>
      <c r="J1060" s="12"/>
      <c r="K1060" s="8" t="s">
        <v>52</v>
      </c>
      <c r="L1060" s="7">
        <v>2023</v>
      </c>
      <c r="M1060" s="8" t="s">
        <v>6</v>
      </c>
      <c r="N1060" s="8" t="s">
        <v>12</v>
      </c>
      <c r="O1060" s="7" t="s">
        <v>3734</v>
      </c>
      <c r="P1060" s="13" t="str">
        <f t="shared" si="32"/>
        <v>Suganyadevi K., Swathi V., Santhiya T., Sankari S.S., Swathi V.S., "Machine Learning Algorithm based VANET Traffic Management System", 7th International Conference on Electronics, Communication and Aerospace Technology, ICECA 2023 - Proceedings,2023, DOI: 10.1109/ICECA58529.2023.10395426</v>
      </c>
      <c r="Q1060" s="11" t="str">
        <f t="shared" si="33"/>
        <v>Suganyadevi K., Swathi V., Santhiya T., Sankari S.S., Swathi V.S., "Machine Learning Algorithm based VANET Traffic Management System", 7th International Conference on Electronics, Communication and Aerospace Technology, ICECA 2023 - Proceedings,2023, DOI: 10.1109/ICECA58529.2023.10395426</v>
      </c>
      <c r="R1060" s="32" t="s">
        <v>15697</v>
      </c>
      <c r="S1060" s="37" t="e">
        <v>#N/A</v>
      </c>
      <c r="T1060" s="11"/>
      <c r="U1060" s="8"/>
      <c r="V1060" s="8" t="s">
        <v>56</v>
      </c>
      <c r="W1060" s="8"/>
      <c r="X1060" s="8">
        <v>2023</v>
      </c>
      <c r="Y1060" s="8"/>
      <c r="Z1060" s="116"/>
      <c r="AA1060" s="116"/>
      <c r="AB1060" s="116"/>
      <c r="AC1060" s="116"/>
      <c r="AD1060" s="116"/>
      <c r="AE1060" s="116"/>
      <c r="AF1060" s="116"/>
      <c r="AG1060" s="116"/>
    </row>
    <row r="1061" spans="1:33" ht="75" hidden="1" x14ac:dyDescent="0.2">
      <c r="A1061" s="7">
        <v>990</v>
      </c>
      <c r="B1061" s="11" t="s">
        <v>16714</v>
      </c>
      <c r="C1061" s="11" t="s">
        <v>2</v>
      </c>
      <c r="D1061" s="13" t="s">
        <v>3737</v>
      </c>
      <c r="E1061" s="7" t="s">
        <v>4</v>
      </c>
      <c r="F1061" s="7" t="s">
        <v>15687</v>
      </c>
      <c r="G1061" s="7"/>
      <c r="H1061" s="12"/>
      <c r="I1061" s="8"/>
      <c r="J1061" s="12"/>
      <c r="K1061" s="8" t="s">
        <v>52</v>
      </c>
      <c r="L1061" s="7">
        <v>2023</v>
      </c>
      <c r="M1061" s="8" t="s">
        <v>6</v>
      </c>
      <c r="N1061" s="8" t="s">
        <v>12</v>
      </c>
      <c r="O1061" s="7" t="s">
        <v>3738</v>
      </c>
      <c r="P1061" s="13" t="str">
        <f t="shared" si="32"/>
        <v>Anuradha B., Sinehan K., Sankaranarayanan T.N., Raja G.S.K., Khaanth K.S., Viveka S., "State-of-Art Facial Monitoring: A Machine Learning Perspective", 7th International Conference on Electronics, Communication and Aerospace Technology, ICECA 2023 - Proceedings,2023, DOI: 10.1109/ICECA58529.2023.10395562</v>
      </c>
      <c r="Q1061" s="11" t="str">
        <f t="shared" si="33"/>
        <v>Anuradha B., Sinehan K., Sankaranarayanan T.N., Raja G.S.K., Khaanth K.S., Viveka S., "State-of-Art Facial Monitoring: A Machine Learning Perspective", 7th International Conference on Electronics, Communication and Aerospace Technology, ICECA 2023 - Proceedings,2023, DOI: 10.1109/ICECA58529.2023.10395562</v>
      </c>
      <c r="R1061" s="32" t="s">
        <v>15698</v>
      </c>
      <c r="S1061" s="37" t="e">
        <v>#N/A</v>
      </c>
      <c r="T1061" s="11"/>
      <c r="U1061" s="8"/>
      <c r="V1061" s="8" t="s">
        <v>56</v>
      </c>
      <c r="W1061" s="8"/>
      <c r="X1061" s="8">
        <v>2023</v>
      </c>
      <c r="Y1061" s="8"/>
      <c r="Z1061" s="116"/>
      <c r="AA1061" s="116"/>
      <c r="AB1061" s="116"/>
      <c r="AC1061" s="116"/>
      <c r="AD1061" s="116"/>
      <c r="AE1061" s="116"/>
      <c r="AF1061" s="116"/>
      <c r="AG1061" s="116"/>
    </row>
    <row r="1062" spans="1:33" ht="75" hidden="1" x14ac:dyDescent="0.2">
      <c r="A1062" s="7">
        <v>991</v>
      </c>
      <c r="B1062" s="11" t="s">
        <v>16715</v>
      </c>
      <c r="C1062" s="11" t="s">
        <v>2</v>
      </c>
      <c r="D1062" s="13" t="s">
        <v>3741</v>
      </c>
      <c r="E1062" s="7" t="s">
        <v>4</v>
      </c>
      <c r="F1062" s="7" t="s">
        <v>15687</v>
      </c>
      <c r="G1062" s="7"/>
      <c r="H1062" s="12"/>
      <c r="I1062" s="8"/>
      <c r="J1062" s="12"/>
      <c r="K1062" s="8" t="s">
        <v>52</v>
      </c>
      <c r="L1062" s="7">
        <v>2023</v>
      </c>
      <c r="M1062" s="8" t="s">
        <v>6</v>
      </c>
      <c r="N1062" s="8" t="s">
        <v>12</v>
      </c>
      <c r="O1062" s="7" t="s">
        <v>3742</v>
      </c>
      <c r="P1062" s="13" t="str">
        <f t="shared" si="32"/>
        <v>Kumar B.S., Ramalingam S., Viveka S., Vigneshwar V.G., Sivasubramaniam N., Maria J.S., "Intelligent Automation System for Energy Conservation Using IoT and Machine Learning", 7th International Conference on Electronics, Communication and Aerospace Technology, ICECA 2023 - Proceedings,2023, DOI: 10.1109/ICECA58529.2023.10395008</v>
      </c>
      <c r="Q1062" s="11" t="str">
        <f t="shared" si="33"/>
        <v>Kumar B.S., Ramalingam S., Viveka S., Vigneshwar V.G., Sivasubramaniam N., Maria J.S., "Intelligent Automation System for Energy Conservation Using IoT and Machine Learning", 7th International Conference on Electronics, Communication and Aerospace Technology, ICECA 2023 - Proceedings,2023, DOI: 10.1109/ICECA58529.2023.10395008</v>
      </c>
      <c r="R1062" s="32" t="s">
        <v>15699</v>
      </c>
      <c r="S1062" s="37" t="e">
        <v>#N/A</v>
      </c>
      <c r="T1062" s="11"/>
      <c r="U1062" s="8"/>
      <c r="V1062" s="8" t="s">
        <v>56</v>
      </c>
      <c r="W1062" s="8"/>
      <c r="X1062" s="8">
        <v>2023</v>
      </c>
      <c r="Y1062" s="8"/>
      <c r="Z1062" s="116"/>
      <c r="AA1062" s="116"/>
      <c r="AB1062" s="116"/>
      <c r="AC1062" s="116"/>
      <c r="AD1062" s="116"/>
      <c r="AE1062" s="116"/>
      <c r="AF1062" s="116"/>
      <c r="AG1062" s="116"/>
    </row>
    <row r="1063" spans="1:33" ht="75" hidden="1" x14ac:dyDescent="0.2">
      <c r="A1063" s="7">
        <v>992</v>
      </c>
      <c r="B1063" s="11" t="s">
        <v>16716</v>
      </c>
      <c r="C1063" s="11" t="s">
        <v>2</v>
      </c>
      <c r="D1063" s="13" t="s">
        <v>3745</v>
      </c>
      <c r="E1063" s="7" t="s">
        <v>4</v>
      </c>
      <c r="F1063" s="7" t="s">
        <v>15687</v>
      </c>
      <c r="G1063" s="7"/>
      <c r="H1063" s="12"/>
      <c r="I1063" s="8"/>
      <c r="J1063" s="12"/>
      <c r="K1063" s="8" t="s">
        <v>52</v>
      </c>
      <c r="L1063" s="7">
        <v>2023</v>
      </c>
      <c r="M1063" s="8" t="s">
        <v>6</v>
      </c>
      <c r="N1063" s="8" t="s">
        <v>12</v>
      </c>
      <c r="O1063" s="7" t="s">
        <v>3746</v>
      </c>
      <c r="P1063" s="13" t="str">
        <f t="shared" si="32"/>
        <v>Dhanasekar S., Kuraloviya K., Rajashree S., Renuka Devi J.M., Malin Bruntha P., Naveenkumar R., "Performance Analysis of Deep Learning Algorithms in Skin Lesion Classification", 7th International Conference on Electronics, Communication and Aerospace Technology, ICECA 2023 - Proceedings,2023, DOI: 10.1109/ICECA58529.2023.10395138</v>
      </c>
      <c r="Q1063" s="11" t="str">
        <f t="shared" si="33"/>
        <v>Dhanasekar S., Kuraloviya K., Rajashree S., Renuka Devi J.M., Malin Bruntha P., Naveenkumar R., "Performance Analysis of Deep Learning Algorithms in Skin Lesion Classification", 7th International Conference on Electronics, Communication and Aerospace Technology, ICECA 2023 - Proceedings,2023, DOI: 10.1109/ICECA58529.2023.10395138</v>
      </c>
      <c r="R1063" s="32" t="s">
        <v>15700</v>
      </c>
      <c r="S1063" s="37" t="e">
        <v>#N/A</v>
      </c>
      <c r="T1063" s="11"/>
      <c r="U1063" s="8"/>
      <c r="V1063" s="8" t="s">
        <v>56</v>
      </c>
      <c r="W1063" s="8"/>
      <c r="X1063" s="8">
        <v>2023</v>
      </c>
      <c r="Y1063" s="8"/>
      <c r="Z1063" s="116"/>
      <c r="AA1063" s="116"/>
      <c r="AB1063" s="116"/>
      <c r="AC1063" s="116"/>
      <c r="AD1063" s="116"/>
      <c r="AE1063" s="116"/>
      <c r="AF1063" s="116"/>
      <c r="AG1063" s="116"/>
    </row>
    <row r="1064" spans="1:33" ht="75" hidden="1" x14ac:dyDescent="0.2">
      <c r="A1064" s="7">
        <v>993</v>
      </c>
      <c r="B1064" s="11" t="s">
        <v>16717</v>
      </c>
      <c r="C1064" s="11" t="s">
        <v>2</v>
      </c>
      <c r="D1064" s="13" t="s">
        <v>3749</v>
      </c>
      <c r="E1064" s="7" t="s">
        <v>4</v>
      </c>
      <c r="F1064" s="7" t="s">
        <v>15687</v>
      </c>
      <c r="G1064" s="7"/>
      <c r="H1064" s="12"/>
      <c r="I1064" s="8"/>
      <c r="J1064" s="12"/>
      <c r="K1064" s="8" t="s">
        <v>52</v>
      </c>
      <c r="L1064" s="7">
        <v>2023</v>
      </c>
      <c r="M1064" s="8" t="s">
        <v>6</v>
      </c>
      <c r="N1064" s="8" t="s">
        <v>12</v>
      </c>
      <c r="O1064" s="7" t="s">
        <v>3750</v>
      </c>
      <c r="P1064" s="13" t="str">
        <f t="shared" si="32"/>
        <v>Jayachandran T., Logeswaran A., Thillaikkarasi S., Suman S.M., Sakthikumar B., Karthick S., "Energy-Efficient Clustering and Routing Algorithm using Deer Hunting Optimization in Wireless Sensor Networks", 7th International Conference on Electronics, Communication and Aerospace Technology, ICECA 2023 - Proceedings,2023, DOI: 10.1109/ICECA58529.2023.10394742</v>
      </c>
      <c r="Q1064" s="11" t="str">
        <f t="shared" si="33"/>
        <v>Jayachandran T., Logeswaran A., Thillaikkarasi S., Suman S.M., Sakthikumar B., Karthick S., "Energy-Efficient Clustering and Routing Algorithm using Deer Hunting Optimization in Wireless Sensor Networks", 7th International Conference on Electronics, Communication and Aerospace Technology, ICECA 2023 - Proceedings,2023, DOI: 10.1109/ICECA58529.2023.10394742</v>
      </c>
      <c r="R1064" s="32" t="s">
        <v>15701</v>
      </c>
      <c r="S1064" s="37" t="e">
        <v>#N/A</v>
      </c>
      <c r="T1064" s="11"/>
      <c r="U1064" s="8"/>
      <c r="V1064" s="8" t="s">
        <v>56</v>
      </c>
      <c r="W1064" s="8"/>
      <c r="X1064" s="8">
        <v>2023</v>
      </c>
      <c r="Y1064" s="8"/>
      <c r="Z1064" s="116"/>
      <c r="AA1064" s="116"/>
      <c r="AB1064" s="116"/>
      <c r="AC1064" s="116"/>
      <c r="AD1064" s="116"/>
      <c r="AE1064" s="116"/>
      <c r="AF1064" s="116"/>
      <c r="AG1064" s="116"/>
    </row>
    <row r="1065" spans="1:33" ht="75" hidden="1" x14ac:dyDescent="0.2">
      <c r="A1065" s="7">
        <v>994</v>
      </c>
      <c r="B1065" s="11" t="s">
        <v>16718</v>
      </c>
      <c r="C1065" s="11" t="s">
        <v>2</v>
      </c>
      <c r="D1065" s="13" t="s">
        <v>3763</v>
      </c>
      <c r="E1065" s="7" t="s">
        <v>4</v>
      </c>
      <c r="F1065" s="7" t="s">
        <v>15687</v>
      </c>
      <c r="G1065" s="7"/>
      <c r="H1065" s="12"/>
      <c r="I1065" s="8"/>
      <c r="J1065" s="12"/>
      <c r="K1065" s="8" t="s">
        <v>52</v>
      </c>
      <c r="L1065" s="7">
        <v>2023</v>
      </c>
      <c r="M1065" s="8" t="s">
        <v>6</v>
      </c>
      <c r="N1065" s="8" t="s">
        <v>12</v>
      </c>
      <c r="O1065" s="7" t="s">
        <v>3764</v>
      </c>
      <c r="P1065" s="13" t="str">
        <f t="shared" si="32"/>
        <v>Thillaikkarasi S., Aiswarya S.K., Athisha M., Sanjay J.B., Reddy C.H., "Coconut Maturity Detection System Using CNN Model with ResNet50 Architecture", 7th International Conference on Electronics, Communication and Aerospace Technology, ICECA 2023 - Proceedings,2023, DOI: 10.1109/ICECA58529.2023.10394961</v>
      </c>
      <c r="Q1065" s="11" t="str">
        <f t="shared" si="33"/>
        <v>Thillaikkarasi S., Aiswarya S.K., Athisha M., Sanjay J.B., Reddy C.H., "Coconut Maturity Detection System Using CNN Model with ResNet50 Architecture", 7th International Conference on Electronics, Communication and Aerospace Technology, ICECA 2023 - Proceedings,2023, DOI: 10.1109/ICECA58529.2023.10394961</v>
      </c>
      <c r="R1065" s="32" t="s">
        <v>15702</v>
      </c>
      <c r="S1065" s="37" t="e">
        <v>#N/A</v>
      </c>
      <c r="T1065" s="11"/>
      <c r="U1065" s="8"/>
      <c r="V1065" s="8" t="s">
        <v>56</v>
      </c>
      <c r="W1065" s="8"/>
      <c r="X1065" s="8">
        <v>2023</v>
      </c>
      <c r="Y1065" s="8"/>
      <c r="Z1065" s="116"/>
      <c r="AA1065" s="116"/>
      <c r="AB1065" s="116"/>
      <c r="AC1065" s="116"/>
      <c r="AD1065" s="116"/>
      <c r="AE1065" s="116"/>
      <c r="AF1065" s="116"/>
      <c r="AG1065" s="116"/>
    </row>
    <row r="1066" spans="1:33" ht="75" hidden="1" x14ac:dyDescent="0.2">
      <c r="A1066" s="7">
        <v>995</v>
      </c>
      <c r="B1066" s="11" t="s">
        <v>16719</v>
      </c>
      <c r="C1066" s="11" t="s">
        <v>2</v>
      </c>
      <c r="D1066" s="13" t="s">
        <v>3767</v>
      </c>
      <c r="E1066" s="7" t="s">
        <v>4</v>
      </c>
      <c r="F1066" s="7" t="s">
        <v>15687</v>
      </c>
      <c r="G1066" s="7"/>
      <c r="H1066" s="12"/>
      <c r="I1066" s="8"/>
      <c r="J1066" s="12"/>
      <c r="K1066" s="8" t="s">
        <v>52</v>
      </c>
      <c r="L1066" s="7">
        <v>2023</v>
      </c>
      <c r="M1066" s="8" t="s">
        <v>6</v>
      </c>
      <c r="N1066" s="8" t="s">
        <v>12</v>
      </c>
      <c r="O1066" s="7" t="s">
        <v>3768</v>
      </c>
      <c r="P1066" s="13" t="str">
        <f t="shared" si="32"/>
        <v>Teresa V.V., Thamaraimanalan T., Jeevanantham S., Balaji A., Gokulanand H., Jeevanprasath N., "LoRa Enhanced Real-Time Earthquake Monitoring System for Constructions Using IoT and Cloud", 7th International Conference on Electronics, Communication and Aerospace Technology, ICECA 2023 - Proceedings,2023, DOI: 10.1109/ICECA58529.2023.10395485</v>
      </c>
      <c r="Q1066" s="11" t="str">
        <f t="shared" si="33"/>
        <v>Teresa V.V., Thamaraimanalan T., Jeevanantham S., Balaji A., Gokulanand H., Jeevanprasath N., "LoRa Enhanced Real-Time Earthquake Monitoring System for Constructions Using IoT and Cloud", 7th International Conference on Electronics, Communication and Aerospace Technology, ICECA 2023 - Proceedings,2023, DOI: 10.1109/ICECA58529.2023.10395485</v>
      </c>
      <c r="R1066" s="32" t="s">
        <v>15703</v>
      </c>
      <c r="S1066" s="37" t="e">
        <v>#N/A</v>
      </c>
      <c r="T1066" s="11"/>
      <c r="U1066" s="8"/>
      <c r="V1066" s="8" t="s">
        <v>56</v>
      </c>
      <c r="W1066" s="8"/>
      <c r="X1066" s="8">
        <v>2023</v>
      </c>
      <c r="Y1066" s="8"/>
      <c r="Z1066" s="116"/>
      <c r="AA1066" s="116"/>
      <c r="AB1066" s="116"/>
      <c r="AC1066" s="116"/>
      <c r="AD1066" s="116"/>
      <c r="AE1066" s="116"/>
      <c r="AF1066" s="116"/>
      <c r="AG1066" s="116"/>
    </row>
    <row r="1067" spans="1:33" ht="75" hidden="1" x14ac:dyDescent="0.2">
      <c r="A1067" s="7">
        <v>996</v>
      </c>
      <c r="B1067" s="11" t="s">
        <v>16720</v>
      </c>
      <c r="C1067" s="11" t="s">
        <v>2</v>
      </c>
      <c r="D1067" s="13" t="s">
        <v>3771</v>
      </c>
      <c r="E1067" s="7" t="s">
        <v>4</v>
      </c>
      <c r="F1067" s="7" t="s">
        <v>15687</v>
      </c>
      <c r="G1067" s="7"/>
      <c r="H1067" s="12"/>
      <c r="I1067" s="8"/>
      <c r="J1067" s="12"/>
      <c r="K1067" s="8" t="s">
        <v>52</v>
      </c>
      <c r="L1067" s="7">
        <v>2023</v>
      </c>
      <c r="M1067" s="8" t="s">
        <v>6</v>
      </c>
      <c r="N1067" s="8" t="s">
        <v>12</v>
      </c>
      <c r="O1067" s="7" t="s">
        <v>3772</v>
      </c>
      <c r="P1067" s="13" t="str">
        <f t="shared" si="32"/>
        <v>Ishwarya Niranjana M., Parthipan V., Dhanasekar J., Jesheer M., Giridaran M.G., Harishankar K.L., "An Innovative IoT Based Surveillance Robot for Smart Applications", 7th International Conference on Electronics, Communication and Aerospace Technology, ICECA 2023 - Proceedings,2023, DOI: 10.1109/ICECA58529.2023.10395527</v>
      </c>
      <c r="Q1067" s="11" t="str">
        <f t="shared" si="33"/>
        <v>Ishwarya Niranjana M., Parthipan V., Dhanasekar J., Jesheer M., Giridaran M.G., Harishankar K.L., "An Innovative IoT Based Surveillance Robot for Smart Applications", 7th International Conference on Electronics, Communication and Aerospace Technology, ICECA 2023 - Proceedings,2023, DOI: 10.1109/ICECA58529.2023.10395527</v>
      </c>
      <c r="R1067" s="32" t="s">
        <v>15704</v>
      </c>
      <c r="S1067" s="37" t="e">
        <v>#N/A</v>
      </c>
      <c r="T1067" s="11"/>
      <c r="U1067" s="8"/>
      <c r="V1067" s="8" t="s">
        <v>56</v>
      </c>
      <c r="W1067" s="8"/>
      <c r="X1067" s="8">
        <v>2023</v>
      </c>
      <c r="Y1067" s="8"/>
      <c r="Z1067" s="116"/>
      <c r="AA1067" s="116"/>
      <c r="AB1067" s="116"/>
      <c r="AC1067" s="116"/>
      <c r="AD1067" s="116"/>
      <c r="AE1067" s="116"/>
      <c r="AF1067" s="116"/>
      <c r="AG1067" s="116"/>
    </row>
    <row r="1068" spans="1:33" ht="75" hidden="1" x14ac:dyDescent="0.2">
      <c r="A1068" s="7">
        <v>997</v>
      </c>
      <c r="B1068" s="11" t="s">
        <v>16721</v>
      </c>
      <c r="C1068" s="11" t="s">
        <v>2</v>
      </c>
      <c r="D1068" s="13" t="s">
        <v>3775</v>
      </c>
      <c r="E1068" s="7" t="s">
        <v>4</v>
      </c>
      <c r="F1068" s="7" t="s">
        <v>15687</v>
      </c>
      <c r="G1068" s="7"/>
      <c r="H1068" s="12"/>
      <c r="I1068" s="8"/>
      <c r="J1068" s="12"/>
      <c r="K1068" s="8" t="s">
        <v>52</v>
      </c>
      <c r="L1068" s="7">
        <v>2023</v>
      </c>
      <c r="M1068" s="8" t="s">
        <v>6</v>
      </c>
      <c r="N1068" s="8" t="s">
        <v>12</v>
      </c>
      <c r="O1068" s="7" t="s">
        <v>3776</v>
      </c>
      <c r="P1068" s="13" t="str">
        <f t="shared" si="32"/>
        <v>Mahaboob M., Ramalingam S., Srinidhinivas K., Saravanan K.S., Udaiyappan T., Umeshwaran S.A., "Melanoma Unveiled: Harnessing Convolutional Neural Network ResNet 50 for Precise Segmentation and Detection", 7th International Conference on Electronics, Communication and Aerospace Technology, ICECA 2023 - Proceedings,2023, DOI: 10.1109/ICECA58529.2023.10395375</v>
      </c>
      <c r="Q1068" s="11" t="str">
        <f t="shared" si="33"/>
        <v>Mahaboob M., Ramalingam S., Srinidhinivas K., Saravanan K.S., Udaiyappan T., Umeshwaran S.A., "Melanoma Unveiled: Harnessing Convolutional Neural Network ResNet 50 for Precise Segmentation and Detection", 7th International Conference on Electronics, Communication and Aerospace Technology, ICECA 2023 - Proceedings,2023, DOI: 10.1109/ICECA58529.2023.10395375</v>
      </c>
      <c r="R1068" s="32" t="s">
        <v>15705</v>
      </c>
      <c r="S1068" s="37" t="e">
        <v>#N/A</v>
      </c>
      <c r="T1068" s="11"/>
      <c r="U1068" s="8"/>
      <c r="V1068" s="8" t="s">
        <v>56</v>
      </c>
      <c r="W1068" s="8"/>
      <c r="X1068" s="8">
        <v>2023</v>
      </c>
      <c r="Y1068" s="8"/>
      <c r="Z1068" s="116"/>
      <c r="AA1068" s="116"/>
      <c r="AB1068" s="116"/>
      <c r="AC1068" s="116"/>
      <c r="AD1068" s="116"/>
      <c r="AE1068" s="116"/>
      <c r="AF1068" s="116"/>
      <c r="AG1068" s="116"/>
    </row>
    <row r="1069" spans="1:33" ht="75" hidden="1" x14ac:dyDescent="0.2">
      <c r="A1069" s="7">
        <v>998</v>
      </c>
      <c r="B1069" s="11" t="s">
        <v>16722</v>
      </c>
      <c r="C1069" s="11" t="s">
        <v>2</v>
      </c>
      <c r="D1069" s="13" t="s">
        <v>3779</v>
      </c>
      <c r="E1069" s="7" t="s">
        <v>4</v>
      </c>
      <c r="F1069" s="7" t="s">
        <v>15687</v>
      </c>
      <c r="G1069" s="7"/>
      <c r="H1069" s="12"/>
      <c r="I1069" s="8"/>
      <c r="J1069" s="12"/>
      <c r="K1069" s="8" t="s">
        <v>52</v>
      </c>
      <c r="L1069" s="7">
        <v>2023</v>
      </c>
      <c r="M1069" s="8" t="s">
        <v>6</v>
      </c>
      <c r="N1069" s="8" t="s">
        <v>12</v>
      </c>
      <c r="O1069" s="7" t="s">
        <v>3780</v>
      </c>
      <c r="P1069" s="13" t="str">
        <f t="shared" si="32"/>
        <v>Anand Kumar V., Dhivya A., Haripriya B., Haripriya S., Harshan L., "Advancing Heterogeneous Face Recognition Through Convolutional Neural Networks DenseNet", 7th International Conference on Electronics, Communication and Aerospace Technology, ICECA 2023 - Proceedings,2023, DOI: 10.1109/ICECA58529.2023.10395323</v>
      </c>
      <c r="Q1069" s="11" t="str">
        <f t="shared" si="33"/>
        <v>Anand Kumar V., Dhivya A., Haripriya B., Haripriya S., Harshan L., "Advancing Heterogeneous Face Recognition Through Convolutional Neural Networks DenseNet", 7th International Conference on Electronics, Communication and Aerospace Technology, ICECA 2023 - Proceedings,2023, DOI: 10.1109/ICECA58529.2023.10395323</v>
      </c>
      <c r="R1069" s="32" t="s">
        <v>15706</v>
      </c>
      <c r="S1069" s="37" t="e">
        <v>#N/A</v>
      </c>
      <c r="T1069" s="11"/>
      <c r="U1069" s="8"/>
      <c r="V1069" s="8" t="s">
        <v>56</v>
      </c>
      <c r="W1069" s="8"/>
      <c r="X1069" s="8">
        <v>2023</v>
      </c>
      <c r="Y1069" s="8"/>
      <c r="Z1069" s="116"/>
      <c r="AA1069" s="116"/>
      <c r="AB1069" s="116"/>
      <c r="AC1069" s="116"/>
      <c r="AD1069" s="116"/>
      <c r="AE1069" s="116"/>
      <c r="AF1069" s="116"/>
      <c r="AG1069" s="116"/>
    </row>
    <row r="1070" spans="1:33" ht="75" hidden="1" x14ac:dyDescent="0.2">
      <c r="A1070" s="7">
        <v>999</v>
      </c>
      <c r="B1070" s="11" t="s">
        <v>16723</v>
      </c>
      <c r="C1070" s="11" t="s">
        <v>2</v>
      </c>
      <c r="D1070" s="13" t="s">
        <v>3793</v>
      </c>
      <c r="E1070" s="7" t="s">
        <v>4</v>
      </c>
      <c r="F1070" s="7" t="s">
        <v>15687</v>
      </c>
      <c r="G1070" s="7"/>
      <c r="H1070" s="12"/>
      <c r="I1070" s="8"/>
      <c r="J1070" s="12"/>
      <c r="K1070" s="8" t="s">
        <v>52</v>
      </c>
      <c r="L1070" s="7">
        <v>2023</v>
      </c>
      <c r="M1070" s="8" t="s">
        <v>6</v>
      </c>
      <c r="N1070" s="8" t="s">
        <v>12</v>
      </c>
      <c r="O1070" s="7" t="s">
        <v>3794</v>
      </c>
      <c r="P1070" s="13" t="str">
        <f t="shared" si="32"/>
        <v>Sathish Kumar D., Pavithra S., Ranjith K.S., Kiruthika R., Kavin E., "Design and Investigation of Metamaterial Antenna for Wireless Communication", 7th International Conference on Electronics, Communication and Aerospace Technology, ICECA 2023 - Proceedings,2023, DOI: 10.1109/ICECA58529.2023.10395476</v>
      </c>
      <c r="Q1070" s="11" t="str">
        <f t="shared" si="33"/>
        <v>Sathish Kumar D., Pavithra S., Ranjith K.S., Kiruthika R., Kavin E., "Design and Investigation of Metamaterial Antenna for Wireless Communication", 7th International Conference on Electronics, Communication and Aerospace Technology, ICECA 2023 - Proceedings,2023, DOI: 10.1109/ICECA58529.2023.10395476</v>
      </c>
      <c r="R1070" s="32" t="s">
        <v>15707</v>
      </c>
      <c r="S1070" s="37" t="e">
        <v>#N/A</v>
      </c>
      <c r="T1070" s="11"/>
      <c r="U1070" s="8"/>
      <c r="V1070" s="8" t="s">
        <v>56</v>
      </c>
      <c r="W1070" s="8"/>
      <c r="X1070" s="8">
        <v>2023</v>
      </c>
      <c r="Y1070" s="8"/>
      <c r="Z1070" s="116"/>
      <c r="AA1070" s="116"/>
      <c r="AB1070" s="116"/>
      <c r="AC1070" s="116"/>
      <c r="AD1070" s="116"/>
      <c r="AE1070" s="116"/>
      <c r="AF1070" s="116"/>
      <c r="AG1070" s="116"/>
    </row>
    <row r="1071" spans="1:33" ht="75" hidden="1" x14ac:dyDescent="0.2">
      <c r="A1071" s="7">
        <v>1000</v>
      </c>
      <c r="B1071" s="11" t="s">
        <v>16724</v>
      </c>
      <c r="C1071" s="11" t="s">
        <v>2</v>
      </c>
      <c r="D1071" s="13" t="s">
        <v>3801</v>
      </c>
      <c r="E1071" s="7" t="s">
        <v>4</v>
      </c>
      <c r="F1071" s="7" t="s">
        <v>15687</v>
      </c>
      <c r="G1071" s="7"/>
      <c r="H1071" s="12"/>
      <c r="I1071" s="8"/>
      <c r="J1071" s="12"/>
      <c r="K1071" s="8" t="s">
        <v>52</v>
      </c>
      <c r="L1071" s="7">
        <v>2023</v>
      </c>
      <c r="M1071" s="8" t="s">
        <v>6</v>
      </c>
      <c r="N1071" s="8" t="s">
        <v>12</v>
      </c>
      <c r="O1071" s="7" t="s">
        <v>3802</v>
      </c>
      <c r="P1071" s="13" t="str">
        <f t="shared" si="32"/>
        <v>Dency Flora G., Mahindhar K.S., Lokesh Kumar L., Prasad K.S., Ashok S., "Drip Irrigation Leakage Control using IoT", 7th International Conference on Electronics, Communication and Aerospace Technology, ICECA 2023 - Proceedings,2023, DOI: 10.1109/ICECA58529.2023.10394785</v>
      </c>
      <c r="Q1071" s="11" t="str">
        <f t="shared" si="33"/>
        <v>Dency Flora G., Mahindhar K.S., Lokesh Kumar L., Prasad K.S., Ashok S., "Drip Irrigation Leakage Control using IoT", 7th International Conference on Electronics, Communication and Aerospace Technology, ICECA 2023 - Proceedings,2023, DOI: 10.1109/ICECA58529.2023.10394785</v>
      </c>
      <c r="R1071" s="32" t="s">
        <v>15708</v>
      </c>
      <c r="S1071" s="37" t="e">
        <v>#N/A</v>
      </c>
      <c r="T1071" s="11"/>
      <c r="U1071" s="8"/>
      <c r="V1071" s="8" t="s">
        <v>570</v>
      </c>
      <c r="W1071" s="8"/>
      <c r="X1071" s="8">
        <v>2023</v>
      </c>
      <c r="Y1071" s="8"/>
      <c r="Z1071" s="116"/>
      <c r="AA1071" s="116"/>
      <c r="AB1071" s="116"/>
      <c r="AC1071" s="116"/>
      <c r="AD1071" s="116"/>
      <c r="AE1071" s="116"/>
      <c r="AF1071" s="116"/>
      <c r="AG1071" s="116"/>
    </row>
    <row r="1072" spans="1:33" ht="60" hidden="1" x14ac:dyDescent="0.2">
      <c r="A1072" s="7">
        <v>1001</v>
      </c>
      <c r="B1072" s="11" t="s">
        <v>16725</v>
      </c>
      <c r="C1072" s="11" t="s">
        <v>2</v>
      </c>
      <c r="D1072" s="13" t="s">
        <v>3363</v>
      </c>
      <c r="E1072" s="7" t="s">
        <v>4</v>
      </c>
      <c r="F1072" s="7" t="s">
        <v>3364</v>
      </c>
      <c r="G1072" s="7" t="s">
        <v>6</v>
      </c>
      <c r="H1072" s="12">
        <v>46</v>
      </c>
      <c r="I1072" s="8" t="s">
        <v>8</v>
      </c>
      <c r="J1072" s="12">
        <v>4</v>
      </c>
      <c r="K1072" s="8" t="s">
        <v>10</v>
      </c>
      <c r="L1072" s="7">
        <v>2023</v>
      </c>
      <c r="M1072" s="8"/>
      <c r="N1072" s="8"/>
      <c r="O1072" s="7"/>
      <c r="P1072" s="13" t="str">
        <f t="shared" si="32"/>
        <v>Uma Mageswari S.D., Suresh M., Rajesh Kumar U., Krishnamoorthy N., Padhi S.N., Bamane K.D., Munjal N., Rajaram A., "STUDY ON THE PHYTOEXTRACTION OF SOIL CONTAMINATED WITH SELECTED HEAVY METALS: EFFECTS OF BIOCHAR", Oxidation Communications, 46, (4),2023</v>
      </c>
      <c r="Q1072" s="11" t="str">
        <f t="shared" si="33"/>
        <v>Uma Mageswari S.D., Suresh M., Rajesh Kumar U., Krishnamoorthy N., Padhi S.N., Bamane K.D., Munjal N., Rajaram A., "STUDY ON THE PHYTOEXTRACTION OF SOIL CONTAMINATED WITH SELECTED HEAVY METALS: EFFECTS OF BIOCHAR", Oxidation Communications, 46, (4),2023</v>
      </c>
      <c r="R1072" s="32" t="s">
        <v>3365</v>
      </c>
      <c r="S1072" s="37" t="s">
        <v>32</v>
      </c>
      <c r="T1072" s="11"/>
      <c r="U1072" s="8"/>
      <c r="V1072" s="8" t="s">
        <v>1509</v>
      </c>
      <c r="W1072" s="18" t="s">
        <v>514</v>
      </c>
      <c r="X1072" s="8">
        <v>2023</v>
      </c>
      <c r="Y1072" s="8"/>
      <c r="Z1072" s="116"/>
      <c r="AA1072" s="116"/>
      <c r="AB1072" s="116"/>
      <c r="AC1072" s="116"/>
      <c r="AD1072" s="116"/>
      <c r="AE1072" s="116"/>
      <c r="AF1072" s="116"/>
      <c r="AG1072" s="116"/>
    </row>
    <row r="1073" spans="1:33" ht="75" hidden="1" x14ac:dyDescent="0.2">
      <c r="A1073" s="7">
        <v>1002</v>
      </c>
      <c r="B1073" s="11" t="s">
        <v>16726</v>
      </c>
      <c r="C1073" s="11" t="s">
        <v>2</v>
      </c>
      <c r="D1073" s="13" t="s">
        <v>3805</v>
      </c>
      <c r="E1073" s="7" t="s">
        <v>4</v>
      </c>
      <c r="F1073" s="7" t="s">
        <v>15709</v>
      </c>
      <c r="G1073" s="7"/>
      <c r="H1073" s="12"/>
      <c r="I1073" s="8"/>
      <c r="J1073" s="12"/>
      <c r="K1073" s="8" t="s">
        <v>52</v>
      </c>
      <c r="L1073" s="7">
        <v>2023</v>
      </c>
      <c r="M1073" s="8" t="s">
        <v>6</v>
      </c>
      <c r="N1073" s="8" t="s">
        <v>12</v>
      </c>
      <c r="O1073" s="7" t="s">
        <v>3806</v>
      </c>
      <c r="P1073" s="13" t="str">
        <f t="shared" si="32"/>
        <v>Banupriya N., Gokul G., Naveen K.S., Narayani S., Afsar M.A., "Wearable IoT Gas Monitoring for Sewers Safety", 2nd International Conference on Automation, Computing and Renewable Systems, ICACRS 2023 - Proceedings,2023, DOI: 10.1109/ICACRS58579.2023.10404429</v>
      </c>
      <c r="Q1073" s="11" t="str">
        <f t="shared" si="33"/>
        <v>Banupriya N., Gokul G., Naveen K.S., Narayani S., Afsar M.A., "Wearable IoT Gas Monitoring for Sewers Safety", 2nd International Conference on Automation, Computing and Renewable Systems, ICACRS 2023 - Proceedings,2023, DOI: 10.1109/ICACRS58579.2023.10404429</v>
      </c>
      <c r="R1073" s="32" t="s">
        <v>15710</v>
      </c>
      <c r="S1073" s="37" t="e">
        <v>#N/A</v>
      </c>
      <c r="T1073" s="11"/>
      <c r="U1073" s="8"/>
      <c r="V1073" s="8" t="s">
        <v>570</v>
      </c>
      <c r="W1073" s="8"/>
      <c r="X1073" s="8">
        <v>2023</v>
      </c>
      <c r="Y1073" s="8"/>
      <c r="Z1073" s="116"/>
      <c r="AA1073" s="116"/>
      <c r="AB1073" s="116"/>
      <c r="AC1073" s="116"/>
      <c r="AD1073" s="116"/>
      <c r="AE1073" s="116"/>
      <c r="AF1073" s="116"/>
      <c r="AG1073" s="116"/>
    </row>
    <row r="1074" spans="1:33" ht="75" hidden="1" x14ac:dyDescent="0.2">
      <c r="A1074" s="7">
        <v>1003</v>
      </c>
      <c r="B1074" s="11" t="s">
        <v>16727</v>
      </c>
      <c r="C1074" s="11" t="s">
        <v>2</v>
      </c>
      <c r="D1074" s="13" t="s">
        <v>3809</v>
      </c>
      <c r="E1074" s="7" t="s">
        <v>4</v>
      </c>
      <c r="F1074" s="7" t="s">
        <v>15709</v>
      </c>
      <c r="G1074" s="7"/>
      <c r="H1074" s="12"/>
      <c r="I1074" s="8"/>
      <c r="J1074" s="12"/>
      <c r="K1074" s="8" t="s">
        <v>52</v>
      </c>
      <c r="L1074" s="7">
        <v>2023</v>
      </c>
      <c r="M1074" s="8" t="s">
        <v>6</v>
      </c>
      <c r="N1074" s="8" t="s">
        <v>12</v>
      </c>
      <c r="O1074" s="7" t="s">
        <v>3810</v>
      </c>
      <c r="P1074" s="13" t="str">
        <f t="shared" si="32"/>
        <v>Sathya R., Ythili M.M., Ananthi S., Asitha R., Nikitha Vardhini V., Shivaani M., "Intelligent Video Surveillance System for Real Time Effective Human Action Recognition using Deep Learning Techniques", 2nd International Conference on Automation, Computing and Renewable Systems, ICACRS 2023 - Proceedings,2023, DOI: 10.1109/ICACRS58579.2023.10404670</v>
      </c>
      <c r="Q1074" s="11" t="str">
        <f t="shared" si="33"/>
        <v>Sathya R., Ythili M.M., Ananthi S., Asitha R., Nikitha Vardhini V., Shivaani M., "Intelligent Video Surveillance System for Real Time Effective Human Action Recognition using Deep Learning Techniques", 2nd International Conference on Automation, Computing and Renewable Systems, ICACRS 2023 - Proceedings,2023, DOI: 10.1109/ICACRS58579.2023.10404670</v>
      </c>
      <c r="R1074" s="32" t="s">
        <v>15711</v>
      </c>
      <c r="S1074" s="37" t="e">
        <v>#N/A</v>
      </c>
      <c r="T1074" s="11"/>
      <c r="U1074" s="8"/>
      <c r="V1074" s="8" t="s">
        <v>80</v>
      </c>
      <c r="W1074" s="8"/>
      <c r="X1074" s="8">
        <v>2023</v>
      </c>
      <c r="Y1074" s="8"/>
      <c r="Z1074" s="116"/>
      <c r="AA1074" s="116"/>
      <c r="AB1074" s="116"/>
      <c r="AC1074" s="116"/>
      <c r="AD1074" s="116"/>
      <c r="AE1074" s="116"/>
      <c r="AF1074" s="116"/>
      <c r="AG1074" s="116"/>
    </row>
    <row r="1075" spans="1:33" ht="75" hidden="1" x14ac:dyDescent="0.2">
      <c r="A1075" s="7">
        <v>1004</v>
      </c>
      <c r="B1075" s="11" t="s">
        <v>16728</v>
      </c>
      <c r="C1075" s="11" t="s">
        <v>2</v>
      </c>
      <c r="D1075" s="13" t="s">
        <v>3813</v>
      </c>
      <c r="E1075" s="7" t="s">
        <v>4</v>
      </c>
      <c r="F1075" s="7" t="s">
        <v>15709</v>
      </c>
      <c r="G1075" s="7"/>
      <c r="H1075" s="12"/>
      <c r="I1075" s="8"/>
      <c r="J1075" s="12"/>
      <c r="K1075" s="8" t="s">
        <v>52</v>
      </c>
      <c r="L1075" s="7">
        <v>2023</v>
      </c>
      <c r="M1075" s="8" t="s">
        <v>6</v>
      </c>
      <c r="N1075" s="8" t="s">
        <v>12</v>
      </c>
      <c r="O1075" s="7" t="s">
        <v>3814</v>
      </c>
      <c r="P1075" s="13" t="str">
        <f t="shared" si="32"/>
        <v>Aruna R., Prabu M., Ananthi S., Bharathi V.C., Sathya R., Suchithra B., "Vision based Cassava Plant Leaf Disease Classification using Machine Learning Techniques", 2nd International Conference on Automation, Computing and Renewable Systems, ICACRS 2023 - Proceedings,2023, DOI: 10.1109/ICACRS58579.2023.10404468</v>
      </c>
      <c r="Q1075" s="11" t="str">
        <f t="shared" si="33"/>
        <v>Aruna R., Prabu M., Ananthi S., Bharathi V.C., Sathya R., Suchithra B., "Vision based Cassava Plant Leaf Disease Classification using Machine Learning Techniques", 2nd International Conference on Automation, Computing and Renewable Systems, ICACRS 2023 - Proceedings,2023, DOI: 10.1109/ICACRS58579.2023.10404468</v>
      </c>
      <c r="R1075" s="32" t="s">
        <v>15712</v>
      </c>
      <c r="S1075" s="37" t="e">
        <v>#N/A</v>
      </c>
      <c r="T1075" s="11"/>
      <c r="U1075" s="8"/>
      <c r="V1075" s="8" t="s">
        <v>80</v>
      </c>
      <c r="W1075" s="8"/>
      <c r="X1075" s="8">
        <v>2023</v>
      </c>
      <c r="Y1075" s="8"/>
      <c r="Z1075" s="116"/>
      <c r="AA1075" s="116"/>
      <c r="AB1075" s="116"/>
      <c r="AC1075" s="116"/>
      <c r="AD1075" s="116"/>
      <c r="AE1075" s="116"/>
      <c r="AF1075" s="116"/>
      <c r="AG1075" s="116"/>
    </row>
    <row r="1076" spans="1:33" ht="75" hidden="1" x14ac:dyDescent="0.2">
      <c r="A1076" s="7">
        <v>1005</v>
      </c>
      <c r="B1076" s="11" t="s">
        <v>16729</v>
      </c>
      <c r="C1076" s="11" t="s">
        <v>2</v>
      </c>
      <c r="D1076" s="13" t="s">
        <v>3314</v>
      </c>
      <c r="E1076" s="7" t="s">
        <v>4</v>
      </c>
      <c r="F1076" s="7" t="s">
        <v>15709</v>
      </c>
      <c r="G1076" s="7"/>
      <c r="H1076" s="12"/>
      <c r="I1076" s="8"/>
      <c r="J1076" s="12"/>
      <c r="K1076" s="8" t="s">
        <v>52</v>
      </c>
      <c r="L1076" s="7">
        <v>2023</v>
      </c>
      <c r="M1076" s="8" t="s">
        <v>6</v>
      </c>
      <c r="N1076" s="8" t="s">
        <v>12</v>
      </c>
      <c r="O1076" s="7" t="s">
        <v>3315</v>
      </c>
      <c r="P1076" s="13" t="str">
        <f t="shared" si="32"/>
        <v>Balaji V., Karthik T.S., Akiladevi N., Sathya S., Mahalakshmi V., Kumar A., "NeuroAI-Driven Advanced Deep Brain Stimulation for Precision Management of Movement Disorders", 2nd International Conference on Automation, Computing and Renewable Systems, ICACRS 2023 - Proceedings,2023, DOI: 10.1109/ICACRS58579.2023.10404966</v>
      </c>
      <c r="Q1076" s="11" t="str">
        <f t="shared" si="33"/>
        <v>Balaji V., Karthik T.S., Akiladevi N., Sathya S., Mahalakshmi V., Kumar A., "NeuroAI-Driven Advanced Deep Brain Stimulation for Precision Management of Movement Disorders", 2nd International Conference on Automation, Computing and Renewable Systems, ICACRS 2023 - Proceedings,2023, DOI: 10.1109/ICACRS58579.2023.10404966</v>
      </c>
      <c r="R1076" s="32" t="s">
        <v>15713</v>
      </c>
      <c r="S1076" s="37" t="e">
        <v>#N/A</v>
      </c>
      <c r="T1076" s="11"/>
      <c r="U1076" s="8"/>
      <c r="V1076" s="8" t="s">
        <v>149</v>
      </c>
      <c r="W1076" s="8"/>
      <c r="X1076" s="8">
        <v>2023</v>
      </c>
      <c r="Y1076" s="8"/>
      <c r="Z1076" s="116"/>
      <c r="AA1076" s="116"/>
      <c r="AB1076" s="116"/>
      <c r="AC1076" s="116"/>
      <c r="AD1076" s="116"/>
      <c r="AE1076" s="116"/>
      <c r="AF1076" s="116"/>
      <c r="AG1076" s="116"/>
    </row>
    <row r="1077" spans="1:33" ht="75" hidden="1" x14ac:dyDescent="0.2">
      <c r="A1077" s="7">
        <v>1006</v>
      </c>
      <c r="B1077" s="11" t="s">
        <v>16730</v>
      </c>
      <c r="C1077" s="11" t="s">
        <v>2</v>
      </c>
      <c r="D1077" s="13" t="s">
        <v>3817</v>
      </c>
      <c r="E1077" s="7" t="s">
        <v>4</v>
      </c>
      <c r="F1077" s="7" t="s">
        <v>15714</v>
      </c>
      <c r="G1077" s="7"/>
      <c r="H1077" s="12"/>
      <c r="I1077" s="8"/>
      <c r="J1077" s="12"/>
      <c r="K1077" s="8" t="s">
        <v>52</v>
      </c>
      <c r="L1077" s="7">
        <v>2023</v>
      </c>
      <c r="M1077" s="8" t="s">
        <v>6</v>
      </c>
      <c r="N1077" s="8" t="s">
        <v>12</v>
      </c>
      <c r="O1077" s="7" t="s">
        <v>3818</v>
      </c>
      <c r="P1077" s="13" t="str">
        <f t="shared" si="32"/>
        <v>Logeshwaran J., Gorantla V.A.K., Gude V., Gorantla B., "The Smart Performance Analysis of Cyber Security Issues in Crypto Currency Using Blockchain", Proceedings of International Conference on Contemporary Computing and Informatics, IC3I 2023,2023, DOI: 10.1109/IC3I59117.2023.10397950</v>
      </c>
      <c r="Q1077" s="11" t="str">
        <f t="shared" si="33"/>
        <v>Logeshwaran J., Gorantla V.A.K., Gude V., Gorantla B., "The Smart Performance Analysis of Cyber Security Issues in Crypto Currency Using Blockchain", Proceedings of International Conference on Contemporary Computing and Informatics, IC3I 2023,2023, DOI: 10.1109/IC3I59117.2023.10397950</v>
      </c>
      <c r="R1077" s="32" t="s">
        <v>15715</v>
      </c>
      <c r="S1077" s="37" t="e">
        <v>#N/A</v>
      </c>
      <c r="T1077" s="11"/>
      <c r="U1077" s="8"/>
      <c r="V1077" s="8" t="s">
        <v>56</v>
      </c>
      <c r="W1077" s="8"/>
      <c r="X1077" s="8">
        <v>2023</v>
      </c>
      <c r="Y1077" s="8"/>
      <c r="Z1077" s="116"/>
      <c r="AA1077" s="116"/>
      <c r="AB1077" s="116"/>
      <c r="AC1077" s="116"/>
      <c r="AD1077" s="116"/>
      <c r="AE1077" s="116"/>
      <c r="AF1077" s="116"/>
      <c r="AG1077" s="116"/>
    </row>
    <row r="1078" spans="1:33" ht="75" hidden="1" x14ac:dyDescent="0.2">
      <c r="A1078" s="7">
        <v>1007</v>
      </c>
      <c r="B1078" s="11" t="s">
        <v>16731</v>
      </c>
      <c r="C1078" s="11" t="s">
        <v>2</v>
      </c>
      <c r="D1078" s="13" t="s">
        <v>3821</v>
      </c>
      <c r="E1078" s="7" t="s">
        <v>4</v>
      </c>
      <c r="F1078" s="7" t="s">
        <v>15714</v>
      </c>
      <c r="G1078" s="7"/>
      <c r="H1078" s="12"/>
      <c r="I1078" s="8"/>
      <c r="J1078" s="12"/>
      <c r="K1078" s="8" t="s">
        <v>52</v>
      </c>
      <c r="L1078" s="7">
        <v>2023</v>
      </c>
      <c r="M1078" s="8" t="s">
        <v>6</v>
      </c>
      <c r="N1078" s="8" t="s">
        <v>12</v>
      </c>
      <c r="O1078" s="7" t="s">
        <v>3822</v>
      </c>
      <c r="P1078" s="13" t="str">
        <f t="shared" si="32"/>
        <v>Logeshwaran J., Pothukuchi A.S., Mallikarjunaradhya V., "Implementation of Cloud Computing and Monte Carlo Simulation in the Healthcare Telemetry Applications", Proceedings of International Conference on Contemporary Computing and Informatics, IC3I 2023,2023, DOI: 10.1109/IC3I59117.2023.10397777</v>
      </c>
      <c r="Q1078" s="11" t="str">
        <f t="shared" si="33"/>
        <v>Logeshwaran J., Pothukuchi A.S., Mallikarjunaradhya V., "Implementation of Cloud Computing and Monte Carlo Simulation in the Healthcare Telemetry Applications", Proceedings of International Conference on Contemporary Computing and Informatics, IC3I 2023,2023, DOI: 10.1109/IC3I59117.2023.10397777</v>
      </c>
      <c r="R1078" s="32" t="s">
        <v>15716</v>
      </c>
      <c r="S1078" s="37" t="e">
        <v>#N/A</v>
      </c>
      <c r="T1078" s="11"/>
      <c r="U1078" s="8"/>
      <c r="V1078" s="8" t="s">
        <v>56</v>
      </c>
      <c r="W1078" s="8"/>
      <c r="X1078" s="8">
        <v>2023</v>
      </c>
      <c r="Y1078" s="8"/>
      <c r="Z1078" s="116"/>
      <c r="AA1078" s="116"/>
      <c r="AB1078" s="116"/>
      <c r="AC1078" s="116"/>
      <c r="AD1078" s="116"/>
      <c r="AE1078" s="116"/>
      <c r="AF1078" s="116"/>
      <c r="AG1078" s="116"/>
    </row>
    <row r="1079" spans="1:33" ht="75" hidden="1" x14ac:dyDescent="0.2">
      <c r="A1079" s="7">
        <v>1008</v>
      </c>
      <c r="B1079" s="11" t="s">
        <v>16479</v>
      </c>
      <c r="C1079" s="11" t="s">
        <v>2</v>
      </c>
      <c r="D1079" s="13" t="s">
        <v>3226</v>
      </c>
      <c r="E1079" s="7" t="s">
        <v>4</v>
      </c>
      <c r="F1079" s="7" t="s">
        <v>15717</v>
      </c>
      <c r="G1079" s="7"/>
      <c r="H1079" s="12"/>
      <c r="I1079" s="8"/>
      <c r="J1079" s="12"/>
      <c r="K1079" s="8" t="s">
        <v>52</v>
      </c>
      <c r="L1079" s="7">
        <v>2023</v>
      </c>
      <c r="M1079" s="8" t="s">
        <v>6</v>
      </c>
      <c r="N1079" s="8" t="s">
        <v>12</v>
      </c>
      <c r="O1079" s="7" t="s">
        <v>3227</v>
      </c>
      <c r="P1079" s="13" t="str">
        <f t="shared" si="32"/>
        <v>Saranya D., Bharathi A., "Prediction of Happiness Score by Adopting Simple Linear Regression Model", Proceedings - 3rd International Conference on Smart Technologies, Communication and Robotics 2023, STCR 2023,2023, DOI: 10.1109/STCR59085.2023.10396912</v>
      </c>
      <c r="Q1079" s="11" t="str">
        <f t="shared" si="33"/>
        <v>Saranya D., Bharathi A., "Prediction of Happiness Score by Adopting Simple Linear Regression Model", Proceedings - 3rd International Conference on Smart Technologies, Communication and Robotics 2023, STCR 2023,2023, DOI: 10.1109/STCR59085.2023.10396912</v>
      </c>
      <c r="R1079" s="32" t="s">
        <v>15718</v>
      </c>
      <c r="S1079" s="37" t="e">
        <v>#N/A</v>
      </c>
      <c r="T1079" s="11"/>
      <c r="U1079" s="8"/>
      <c r="V1079" s="8" t="s">
        <v>864</v>
      </c>
      <c r="W1079" s="8"/>
      <c r="X1079" s="8">
        <v>2023</v>
      </c>
      <c r="Y1079" s="8"/>
      <c r="Z1079" s="116"/>
      <c r="AA1079" s="116"/>
      <c r="AB1079" s="116"/>
      <c r="AC1079" s="116"/>
      <c r="AD1079" s="116"/>
      <c r="AE1079" s="116"/>
      <c r="AF1079" s="116"/>
      <c r="AG1079" s="116"/>
    </row>
    <row r="1080" spans="1:33" ht="75" hidden="1" x14ac:dyDescent="0.2">
      <c r="A1080" s="7">
        <v>1009</v>
      </c>
      <c r="B1080" s="11" t="s">
        <v>16732</v>
      </c>
      <c r="C1080" s="11" t="s">
        <v>2</v>
      </c>
      <c r="D1080" s="13" t="s">
        <v>3278</v>
      </c>
      <c r="E1080" s="7" t="s">
        <v>4</v>
      </c>
      <c r="F1080" s="7" t="s">
        <v>15717</v>
      </c>
      <c r="G1080" s="7"/>
      <c r="H1080" s="12"/>
      <c r="I1080" s="8"/>
      <c r="J1080" s="12"/>
      <c r="K1080" s="8" t="s">
        <v>52</v>
      </c>
      <c r="L1080" s="7">
        <v>2023</v>
      </c>
      <c r="M1080" s="8" t="s">
        <v>6</v>
      </c>
      <c r="N1080" s="8" t="s">
        <v>12</v>
      </c>
      <c r="O1080" s="7" t="s">
        <v>3279</v>
      </c>
      <c r="P1080" s="13" t="str">
        <f t="shared" si="32"/>
        <v>Parvathy K., Nataraj B., "An Overview on IoT Architecture Application Layer and Security Threats", Proceedings - 3rd International Conference on Smart Technologies, Communication and Robotics 2023, STCR 2023,2023, DOI: 10.1109/STCR59085.2023.10396885</v>
      </c>
      <c r="Q1080" s="11" t="str">
        <f t="shared" si="33"/>
        <v>Parvathy K., Nataraj B., "An Overview on IoT Architecture Application Layer and Security Threats", Proceedings - 3rd International Conference on Smart Technologies, Communication and Robotics 2023, STCR 2023,2023, DOI: 10.1109/STCR59085.2023.10396885</v>
      </c>
      <c r="R1080" s="32" t="s">
        <v>15719</v>
      </c>
      <c r="S1080" s="37" t="e">
        <v>#N/A</v>
      </c>
      <c r="T1080" s="11"/>
      <c r="U1080" s="8"/>
      <c r="V1080" s="8" t="s">
        <v>725</v>
      </c>
      <c r="W1080" s="8"/>
      <c r="X1080" s="8">
        <v>2023</v>
      </c>
      <c r="Y1080" s="8"/>
      <c r="Z1080" s="116"/>
      <c r="AA1080" s="116"/>
      <c r="AB1080" s="116"/>
      <c r="AC1080" s="116"/>
      <c r="AD1080" s="116"/>
      <c r="AE1080" s="116"/>
      <c r="AF1080" s="116"/>
      <c r="AG1080" s="116"/>
    </row>
    <row r="1081" spans="1:33" ht="75" hidden="1" x14ac:dyDescent="0.2">
      <c r="A1081" s="7">
        <v>1010</v>
      </c>
      <c r="B1081" s="11" t="s">
        <v>16733</v>
      </c>
      <c r="C1081" s="11" t="s">
        <v>2</v>
      </c>
      <c r="D1081" s="13" t="s">
        <v>2215</v>
      </c>
      <c r="E1081" s="7" t="s">
        <v>4</v>
      </c>
      <c r="F1081" s="7" t="s">
        <v>15720</v>
      </c>
      <c r="G1081" s="7"/>
      <c r="H1081" s="12"/>
      <c r="I1081" s="8"/>
      <c r="J1081" s="12"/>
      <c r="K1081" s="8" t="s">
        <v>52</v>
      </c>
      <c r="L1081" s="7">
        <v>2023</v>
      </c>
      <c r="M1081" s="8" t="s">
        <v>6</v>
      </c>
      <c r="N1081" s="8" t="s">
        <v>12</v>
      </c>
      <c r="O1081" s="7" t="s">
        <v>2216</v>
      </c>
      <c r="P1081" s="13" t="str">
        <f t="shared" si="32"/>
        <v>Kumar D.S., Poonguzhali S., Sivasangari A., Lalithakumari S., Rajalakshmi G., Pandian R., "Optimization of Tube Slot Patch Antenna for TeraHertz Systems", 2023 International Conference on System, Computation, Automation and Networking, ICSCAN 2023,2023, DOI: 10.1109/ICSCAN58655.2023.10395486</v>
      </c>
      <c r="Q1081" s="11" t="str">
        <f t="shared" si="33"/>
        <v>Kumar D.S., Poonguzhali S., Sivasangari A., Lalithakumari S., Rajalakshmi G., Pandian R., "Optimization of Tube Slot Patch Antenna for TeraHertz Systems", 2023 International Conference on System, Computation, Automation and Networking, ICSCAN 2023,2023, DOI: 10.1109/ICSCAN58655.2023.10395486</v>
      </c>
      <c r="R1081" s="32" t="s">
        <v>15721</v>
      </c>
      <c r="S1081" s="37" t="e">
        <v>#N/A</v>
      </c>
      <c r="T1081" s="11"/>
      <c r="U1081" s="8"/>
      <c r="V1081" s="8" t="s">
        <v>56</v>
      </c>
      <c r="W1081" s="8"/>
      <c r="X1081" s="8">
        <v>2023</v>
      </c>
      <c r="Y1081" s="8"/>
      <c r="Z1081" s="116"/>
      <c r="AA1081" s="116"/>
      <c r="AB1081" s="116"/>
      <c r="AC1081" s="116"/>
      <c r="AD1081" s="116"/>
      <c r="AE1081" s="116"/>
      <c r="AF1081" s="116"/>
      <c r="AG1081" s="116"/>
    </row>
    <row r="1082" spans="1:33" ht="75" hidden="1" x14ac:dyDescent="0.2">
      <c r="A1082" s="7">
        <v>1011</v>
      </c>
      <c r="B1082" s="11" t="s">
        <v>16734</v>
      </c>
      <c r="C1082" s="11" t="s">
        <v>2</v>
      </c>
      <c r="D1082" s="13" t="s">
        <v>3309</v>
      </c>
      <c r="E1082" s="7" t="s">
        <v>4</v>
      </c>
      <c r="F1082" s="7" t="s">
        <v>15717</v>
      </c>
      <c r="G1082" s="7"/>
      <c r="H1082" s="12"/>
      <c r="I1082" s="8"/>
      <c r="J1082" s="12"/>
      <c r="K1082" s="8" t="s">
        <v>52</v>
      </c>
      <c r="L1082" s="7">
        <v>2023</v>
      </c>
      <c r="M1082" s="8" t="s">
        <v>6</v>
      </c>
      <c r="N1082" s="8" t="s">
        <v>12</v>
      </c>
      <c r="O1082" s="7" t="s">
        <v>3310</v>
      </c>
      <c r="P1082" s="13" t="str">
        <f t="shared" si="32"/>
        <v>Banupriya N., Ganesh Babu C., Nagarajan N., Akash E., "SPRUCE: A Wearable Self-Analysis System for Real-Time Sports Performance Monitoring", Proceedings - 3rd International Conference on Smart Technologies, Communication and Robotics 2023, STCR 2023,2023, DOI: 10.1109/STCR59085.2023.10396974</v>
      </c>
      <c r="Q1082" s="11" t="str">
        <f t="shared" si="33"/>
        <v>Banupriya N., Ganesh Babu C., Nagarajan N., Akash E., "SPRUCE: A Wearable Self-Analysis System for Real-Time Sports Performance Monitoring", Proceedings - 3rd International Conference on Smart Technologies, Communication and Robotics 2023, STCR 2023,2023, DOI: 10.1109/STCR59085.2023.10396974</v>
      </c>
      <c r="R1082" s="32" t="s">
        <v>15722</v>
      </c>
      <c r="S1082" s="37" t="e">
        <v>#N/A</v>
      </c>
      <c r="T1082" s="11"/>
      <c r="U1082" s="8"/>
      <c r="V1082" s="8" t="s">
        <v>570</v>
      </c>
      <c r="W1082" s="8"/>
      <c r="X1082" s="8">
        <v>2023</v>
      </c>
      <c r="Y1082" s="8"/>
      <c r="Z1082" s="116"/>
      <c r="AA1082" s="116"/>
      <c r="AB1082" s="116"/>
      <c r="AC1082" s="116"/>
      <c r="AD1082" s="116"/>
      <c r="AE1082" s="116"/>
      <c r="AF1082" s="116"/>
      <c r="AG1082" s="116"/>
    </row>
    <row r="1083" spans="1:33" ht="75" hidden="1" x14ac:dyDescent="0.2">
      <c r="A1083" s="7">
        <v>1012</v>
      </c>
      <c r="B1083" s="11" t="s">
        <v>16735</v>
      </c>
      <c r="C1083" s="11" t="s">
        <v>2</v>
      </c>
      <c r="D1083" s="13" t="s">
        <v>3825</v>
      </c>
      <c r="E1083" s="7" t="s">
        <v>4</v>
      </c>
      <c r="F1083" s="7" t="s">
        <v>15717</v>
      </c>
      <c r="G1083" s="7"/>
      <c r="H1083" s="12"/>
      <c r="I1083" s="8"/>
      <c r="J1083" s="12"/>
      <c r="K1083" s="8" t="s">
        <v>52</v>
      </c>
      <c r="L1083" s="7">
        <v>2023</v>
      </c>
      <c r="M1083" s="8" t="s">
        <v>6</v>
      </c>
      <c r="N1083" s="8" t="s">
        <v>12</v>
      </c>
      <c r="O1083" s="7" t="s">
        <v>3826</v>
      </c>
      <c r="P1083" s="13" t="str">
        <f t="shared" si="32"/>
        <v>Karthiga M., Deepa D., Stephen Sagayaraj A., Suganthi Evangeline C., "Secure Supply Chain Management using RFID-IoT", Proceedings - 3rd International Conference on Smart Technologies, Communication and Robotics 2023, STCR 2023,2023, DOI: 10.1109/STCR59085.2023.10397060</v>
      </c>
      <c r="Q1083" s="11" t="str">
        <f t="shared" si="33"/>
        <v>Karthiga M., Deepa D., Stephen Sagayaraj A., Suganthi Evangeline C., "Secure Supply Chain Management using RFID-IoT", Proceedings - 3rd International Conference on Smart Technologies, Communication and Robotics 2023, STCR 2023,2023, DOI: 10.1109/STCR59085.2023.10397060</v>
      </c>
      <c r="R1083" s="32" t="s">
        <v>15723</v>
      </c>
      <c r="S1083" s="37" t="e">
        <v>#N/A</v>
      </c>
      <c r="T1083" s="11"/>
      <c r="U1083" s="8"/>
      <c r="V1083" s="8" t="s">
        <v>56</v>
      </c>
      <c r="W1083" s="8"/>
      <c r="X1083" s="8">
        <v>2023</v>
      </c>
      <c r="Y1083" s="8"/>
      <c r="Z1083" s="116"/>
      <c r="AA1083" s="116"/>
      <c r="AB1083" s="116"/>
      <c r="AC1083" s="116"/>
      <c r="AD1083" s="116"/>
      <c r="AE1083" s="116"/>
      <c r="AF1083" s="116"/>
      <c r="AG1083" s="116"/>
    </row>
    <row r="1084" spans="1:33" ht="75" hidden="1" x14ac:dyDescent="0.2">
      <c r="A1084" s="7">
        <v>1013</v>
      </c>
      <c r="B1084" s="11" t="s">
        <v>16736</v>
      </c>
      <c r="C1084" s="11" t="s">
        <v>2</v>
      </c>
      <c r="D1084" s="13" t="s">
        <v>3829</v>
      </c>
      <c r="E1084" s="7" t="s">
        <v>4</v>
      </c>
      <c r="F1084" s="7" t="s">
        <v>15717</v>
      </c>
      <c r="G1084" s="7"/>
      <c r="H1084" s="12"/>
      <c r="I1084" s="8"/>
      <c r="J1084" s="12"/>
      <c r="K1084" s="8" t="s">
        <v>52</v>
      </c>
      <c r="L1084" s="7">
        <v>2023</v>
      </c>
      <c r="M1084" s="8" t="s">
        <v>6</v>
      </c>
      <c r="N1084" s="8" t="s">
        <v>12</v>
      </c>
      <c r="O1084" s="7" t="s">
        <v>3830</v>
      </c>
      <c r="P1084" s="13" t="str">
        <f t="shared" si="32"/>
        <v>Nagasharmila P., Aadhini G.K., Mohanasubi V., Pramika T., Babitha Lincy R., "A Holistic Approach to Food Waste Management: Leveraging Full-Stack Technologies for Efficient Resource Utilization", Proceedings - 3rd International Conference on Smart Technologies, Communication and Robotics 2023, STCR 2023,2023, DOI: 10.1109/STCR59085.2023.10397029</v>
      </c>
      <c r="Q1084" s="11" t="str">
        <f t="shared" si="33"/>
        <v>Nagasharmila P., Aadhini G.K., Mohanasubi V., Pramika T., Babitha Lincy R., "A Holistic Approach to Food Waste Management: Leveraging Full-Stack Technologies for Efficient Resource Utilization", Proceedings - 3rd International Conference on Smart Technologies, Communication and Robotics 2023, STCR 2023,2023, DOI: 10.1109/STCR59085.2023.10397029</v>
      </c>
      <c r="R1084" s="32" t="s">
        <v>15724</v>
      </c>
      <c r="S1084" s="37" t="e">
        <v>#N/A</v>
      </c>
      <c r="T1084" s="11"/>
      <c r="U1084" s="8"/>
      <c r="V1084" s="8" t="s">
        <v>570</v>
      </c>
      <c r="W1084" s="8"/>
      <c r="X1084" s="8">
        <v>2023</v>
      </c>
      <c r="Y1084" s="8"/>
      <c r="Z1084" s="116"/>
      <c r="AA1084" s="116"/>
      <c r="AB1084" s="116"/>
      <c r="AC1084" s="116"/>
      <c r="AD1084" s="116"/>
      <c r="AE1084" s="116"/>
      <c r="AF1084" s="116"/>
      <c r="AG1084" s="116"/>
    </row>
    <row r="1085" spans="1:33" ht="75" hidden="1" x14ac:dyDescent="0.2">
      <c r="A1085" s="7">
        <v>1014</v>
      </c>
      <c r="B1085" s="11" t="s">
        <v>16737</v>
      </c>
      <c r="C1085" s="11" t="s">
        <v>2</v>
      </c>
      <c r="D1085" s="13" t="s">
        <v>3833</v>
      </c>
      <c r="E1085" s="7" t="s">
        <v>4</v>
      </c>
      <c r="F1085" s="7" t="s">
        <v>15717</v>
      </c>
      <c r="G1085" s="7"/>
      <c r="H1085" s="12"/>
      <c r="I1085" s="8"/>
      <c r="J1085" s="12"/>
      <c r="K1085" s="8" t="s">
        <v>52</v>
      </c>
      <c r="L1085" s="7">
        <v>2023</v>
      </c>
      <c r="M1085" s="8" t="s">
        <v>6</v>
      </c>
      <c r="N1085" s="8" t="s">
        <v>12</v>
      </c>
      <c r="O1085" s="7" t="s">
        <v>3834</v>
      </c>
      <c r="P1085" s="13" t="str">
        <f t="shared" si="32"/>
        <v>Srinivasan D., Muthuvel A., Prakash Kumar M., Dinesh R., Prasannakumar V.G., "Advanced Malware Analysis and Prevention", Proceedings - 3rd International Conference on Smart Technologies, Communication and Robotics 2023, STCR 2023,2023, DOI: 10.1109/STCR59085.2023.10396848</v>
      </c>
      <c r="Q1085" s="11" t="str">
        <f t="shared" si="33"/>
        <v>Srinivasan D., Muthuvel A., Prakash Kumar M., Dinesh R., Prasannakumar V.G., "Advanced Malware Analysis and Prevention", Proceedings - 3rd International Conference on Smart Technologies, Communication and Robotics 2023, STCR 2023,2023, DOI: 10.1109/STCR59085.2023.10396848</v>
      </c>
      <c r="R1085" s="32" t="s">
        <v>15725</v>
      </c>
      <c r="S1085" s="37" t="e">
        <v>#N/A</v>
      </c>
      <c r="T1085" s="11"/>
      <c r="U1085" s="8"/>
      <c r="V1085" s="8" t="s">
        <v>570</v>
      </c>
      <c r="W1085" s="8"/>
      <c r="X1085" s="8">
        <v>2023</v>
      </c>
      <c r="Y1085" s="8"/>
      <c r="Z1085" s="116"/>
      <c r="AA1085" s="116"/>
      <c r="AB1085" s="116"/>
      <c r="AC1085" s="116"/>
      <c r="AD1085" s="116"/>
      <c r="AE1085" s="116"/>
      <c r="AF1085" s="116"/>
      <c r="AG1085" s="116"/>
    </row>
    <row r="1086" spans="1:33" ht="75" hidden="1" x14ac:dyDescent="0.2">
      <c r="A1086" s="7">
        <v>1015</v>
      </c>
      <c r="B1086" s="11" t="s">
        <v>16738</v>
      </c>
      <c r="C1086" s="11" t="s">
        <v>2</v>
      </c>
      <c r="D1086" s="13" t="s">
        <v>3845</v>
      </c>
      <c r="E1086" s="7" t="s">
        <v>4</v>
      </c>
      <c r="F1086" s="7" t="s">
        <v>15717</v>
      </c>
      <c r="G1086" s="7"/>
      <c r="H1086" s="12"/>
      <c r="I1086" s="8"/>
      <c r="J1086" s="12"/>
      <c r="K1086" s="8" t="s">
        <v>52</v>
      </c>
      <c r="L1086" s="7">
        <v>2023</v>
      </c>
      <c r="M1086" s="8" t="s">
        <v>6</v>
      </c>
      <c r="N1086" s="8" t="s">
        <v>12</v>
      </c>
      <c r="O1086" s="7" t="s">
        <v>3846</v>
      </c>
      <c r="P1086" s="13" t="str">
        <f t="shared" si="32"/>
        <v>Kumar N.S., Vimal S.P., Kiruthika V., Thrinethra M.S., "Design of High Gain 5G Millimeter wave Micro Strip Patch Antenna for Wireless Applications", Proceedings - 3rd International Conference on Smart Technologies, Communication and Robotics 2023, STCR 2023,2023, DOI: 10.1109/STCR59085.2023.10396865</v>
      </c>
      <c r="Q1086" s="11" t="str">
        <f t="shared" si="33"/>
        <v>Kumar N.S., Vimal S.P., Kiruthika V., Thrinethra M.S., "Design of High Gain 5G Millimeter wave Micro Strip Patch Antenna for Wireless Applications", Proceedings - 3rd International Conference on Smart Technologies, Communication and Robotics 2023, STCR 2023,2023, DOI: 10.1109/STCR59085.2023.10396865</v>
      </c>
      <c r="R1086" s="32" t="s">
        <v>15726</v>
      </c>
      <c r="S1086" s="37" t="e">
        <v>#N/A</v>
      </c>
      <c r="T1086" s="11"/>
      <c r="U1086" s="8"/>
      <c r="V1086" s="8" t="s">
        <v>56</v>
      </c>
      <c r="W1086" s="8"/>
      <c r="X1086" s="8">
        <v>2023</v>
      </c>
      <c r="Y1086" s="8"/>
      <c r="Z1086" s="116"/>
      <c r="AA1086" s="116"/>
      <c r="AB1086" s="116"/>
      <c r="AC1086" s="116"/>
      <c r="AD1086" s="116"/>
      <c r="AE1086" s="116"/>
      <c r="AF1086" s="116"/>
      <c r="AG1086" s="116"/>
    </row>
    <row r="1087" spans="1:33" ht="75" hidden="1" x14ac:dyDescent="0.2">
      <c r="A1087" s="7">
        <v>1016</v>
      </c>
      <c r="B1087" s="11" t="s">
        <v>16739</v>
      </c>
      <c r="C1087" s="11" t="s">
        <v>2</v>
      </c>
      <c r="D1087" s="13" t="s">
        <v>3849</v>
      </c>
      <c r="E1087" s="7" t="s">
        <v>4</v>
      </c>
      <c r="F1087" s="7" t="s">
        <v>15717</v>
      </c>
      <c r="G1087" s="7"/>
      <c r="H1087" s="12"/>
      <c r="I1087" s="8"/>
      <c r="J1087" s="12"/>
      <c r="K1087" s="8" t="s">
        <v>52</v>
      </c>
      <c r="L1087" s="7">
        <v>2023</v>
      </c>
      <c r="M1087" s="8" t="s">
        <v>6</v>
      </c>
      <c r="N1087" s="8" t="s">
        <v>12</v>
      </c>
      <c r="O1087" s="7" t="s">
        <v>3850</v>
      </c>
      <c r="P1087" s="13" t="str">
        <f t="shared" si="32"/>
        <v>Megala R., Janani M., Rithika S., Shrinaya S.K., Swetha S., "Web 3.0: A Decentralized Future Empowered by Blockchain", Proceedings - 3rd International Conference on Smart Technologies, Communication and Robotics 2023, STCR 2023,2023, DOI: 10.1109/STCR59085.2023.10397036</v>
      </c>
      <c r="Q1087" s="11" t="str">
        <f t="shared" si="33"/>
        <v>Megala R., Janani M., Rithika S., Shrinaya S.K., Swetha S., "Web 3.0: A Decentralized Future Empowered by Blockchain", Proceedings - 3rd International Conference on Smart Technologies, Communication and Robotics 2023, STCR 2023,2023, DOI: 10.1109/STCR59085.2023.10397036</v>
      </c>
      <c r="R1087" s="32" t="s">
        <v>15727</v>
      </c>
      <c r="S1087" s="37" t="e">
        <v>#N/A</v>
      </c>
      <c r="T1087" s="11"/>
      <c r="U1087" s="8"/>
      <c r="V1087" s="8" t="s">
        <v>570</v>
      </c>
      <c r="W1087" s="8"/>
      <c r="X1087" s="8">
        <v>2023</v>
      </c>
      <c r="Y1087" s="8"/>
      <c r="Z1087" s="116"/>
      <c r="AA1087" s="116"/>
      <c r="AB1087" s="116"/>
      <c r="AC1087" s="116"/>
      <c r="AD1087" s="116"/>
      <c r="AE1087" s="116"/>
      <c r="AF1087" s="116"/>
      <c r="AG1087" s="116"/>
    </row>
    <row r="1088" spans="1:33" ht="75" hidden="1" x14ac:dyDescent="0.2">
      <c r="A1088" s="7">
        <v>1017</v>
      </c>
      <c r="B1088" s="11" t="s">
        <v>16740</v>
      </c>
      <c r="C1088" s="11" t="s">
        <v>2</v>
      </c>
      <c r="D1088" s="13" t="s">
        <v>3853</v>
      </c>
      <c r="E1088" s="7" t="s">
        <v>4</v>
      </c>
      <c r="F1088" s="7" t="s">
        <v>15728</v>
      </c>
      <c r="G1088" s="7"/>
      <c r="H1088" s="12"/>
      <c r="I1088" s="8"/>
      <c r="J1088" s="12"/>
      <c r="K1088" s="8" t="s">
        <v>52</v>
      </c>
      <c r="L1088" s="7">
        <v>2023</v>
      </c>
      <c r="M1088" s="8" t="s">
        <v>6</v>
      </c>
      <c r="N1088" s="8" t="s">
        <v>12</v>
      </c>
      <c r="O1088" s="7" t="s">
        <v>3854</v>
      </c>
      <c r="P1088" s="13" t="str">
        <f t="shared" si="32"/>
        <v>Namatherdhala B., Memon N., Ganesh A., Logeshwaran J., "The smart detection of neuro-pathological effects of alzheimer patients using neural networks", 2023 2nd International Conference on Smart Technologies for Smart Nation, SmartTechCon 2023,2023, DOI: 10.1109/SmartTechCon57526.2023.10391384</v>
      </c>
      <c r="Q1088" s="11" t="str">
        <f t="shared" si="33"/>
        <v>Namatherdhala B., Memon N., Ganesh A., Logeshwaran J., "The smart detection of neuro-pathological effects of alzheimer patients using neural networks", 2023 2nd International Conference on Smart Technologies for Smart Nation, SmartTechCon 2023,2023, DOI: 10.1109/SmartTechCon57526.2023.10391384</v>
      </c>
      <c r="R1088" s="32" t="s">
        <v>15729</v>
      </c>
      <c r="S1088" s="37" t="e">
        <v>#N/A</v>
      </c>
      <c r="T1088" s="11"/>
      <c r="U1088" s="8"/>
      <c r="V1088" s="8" t="s">
        <v>56</v>
      </c>
      <c r="W1088" s="8"/>
      <c r="X1088" s="8">
        <v>2023</v>
      </c>
      <c r="Y1088" s="8"/>
      <c r="Z1088" s="116"/>
      <c r="AA1088" s="116"/>
      <c r="AB1088" s="116"/>
      <c r="AC1088" s="116"/>
      <c r="AD1088" s="116"/>
      <c r="AE1088" s="116"/>
      <c r="AF1088" s="116"/>
      <c r="AG1088" s="116"/>
    </row>
    <row r="1089" spans="1:33" ht="75" hidden="1" x14ac:dyDescent="0.2">
      <c r="A1089" s="7">
        <v>1018</v>
      </c>
      <c r="B1089" s="11" t="s">
        <v>16741</v>
      </c>
      <c r="C1089" s="11" t="s">
        <v>2</v>
      </c>
      <c r="D1089" s="13" t="s">
        <v>3857</v>
      </c>
      <c r="E1089" s="7" t="s">
        <v>4</v>
      </c>
      <c r="F1089" s="7" t="s">
        <v>15728</v>
      </c>
      <c r="G1089" s="7"/>
      <c r="H1089" s="12"/>
      <c r="I1089" s="8"/>
      <c r="J1089" s="12"/>
      <c r="K1089" s="8" t="s">
        <v>52</v>
      </c>
      <c r="L1089" s="7">
        <v>2023</v>
      </c>
      <c r="M1089" s="8" t="s">
        <v>6</v>
      </c>
      <c r="N1089" s="8" t="s">
        <v>12</v>
      </c>
      <c r="O1089" s="7" t="s">
        <v>3858</v>
      </c>
      <c r="P1089" s="13" t="str">
        <f t="shared" si="32"/>
        <v>Pothukuchi A.S., Mallikarjunaradhya V., Memon N., Logeshwaran J., "An enhanced analysis of non-invasive human brain stimulation prediction for stroke patients using closed loop control scheme", 2023 2nd International Conference on Smart Technologies for Smart Nation, SmartTechCon 2023,2023, DOI: 10.1109/SmartTechCon57526.2023.10391621</v>
      </c>
      <c r="Q1089" s="11" t="str">
        <f t="shared" si="33"/>
        <v>Pothukuchi A.S., Mallikarjunaradhya V., Memon N., Logeshwaran J., "An enhanced analysis of non-invasive human brain stimulation prediction for stroke patients using closed loop control scheme", 2023 2nd International Conference on Smart Technologies for Smart Nation, SmartTechCon 2023,2023, DOI: 10.1109/SmartTechCon57526.2023.10391621</v>
      </c>
      <c r="R1089" s="32" t="s">
        <v>15730</v>
      </c>
      <c r="S1089" s="37" t="e">
        <v>#N/A</v>
      </c>
      <c r="T1089" s="11"/>
      <c r="U1089" s="8"/>
      <c r="V1089" s="8" t="s">
        <v>56</v>
      </c>
      <c r="W1089" s="8"/>
      <c r="X1089" s="8">
        <v>2023</v>
      </c>
      <c r="Y1089" s="8"/>
      <c r="Z1089" s="116"/>
      <c r="AA1089" s="116"/>
      <c r="AB1089" s="116"/>
      <c r="AC1089" s="116"/>
      <c r="AD1089" s="116"/>
      <c r="AE1089" s="116"/>
      <c r="AF1089" s="116"/>
      <c r="AG1089" s="116"/>
    </row>
    <row r="1090" spans="1:33" ht="75" hidden="1" x14ac:dyDescent="0.2">
      <c r="A1090" s="7">
        <v>1019</v>
      </c>
      <c r="B1090" s="11" t="s">
        <v>16742</v>
      </c>
      <c r="C1090" s="11" t="s">
        <v>2</v>
      </c>
      <c r="D1090" s="13" t="s">
        <v>3861</v>
      </c>
      <c r="E1090" s="7" t="s">
        <v>4</v>
      </c>
      <c r="F1090" s="7" t="s">
        <v>15728</v>
      </c>
      <c r="G1090" s="7"/>
      <c r="H1090" s="12"/>
      <c r="I1090" s="8"/>
      <c r="J1090" s="12"/>
      <c r="K1090" s="8" t="s">
        <v>52</v>
      </c>
      <c r="L1090" s="7">
        <v>2023</v>
      </c>
      <c r="M1090" s="8" t="s">
        <v>6</v>
      </c>
      <c r="N1090" s="8" t="s">
        <v>12</v>
      </c>
      <c r="O1090" s="7" t="s">
        <v>3862</v>
      </c>
      <c r="P1090" s="13" t="str">
        <f t="shared" si="32"/>
        <v>Sheikameer Batcha S., Mohandass M.P., Madhanraj M., Prajit T.S., Sutharshanan B.G., "Incentive Based Plastic Waste Segregation", 2023 2nd International Conference on Smart Technologies for Smart Nation, SmartTechCon 2023,2023, DOI: 10.1109/SmartTechCon57526.2023.10391465</v>
      </c>
      <c r="Q1090" s="11" t="str">
        <f t="shared" si="33"/>
        <v>Sheikameer Batcha S., Mohandass M.P., Madhanraj M., Prajit T.S., Sutharshanan B.G., "Incentive Based Plastic Waste Segregation", 2023 2nd International Conference on Smart Technologies for Smart Nation, SmartTechCon 2023,2023, DOI: 10.1109/SmartTechCon57526.2023.10391465</v>
      </c>
      <c r="R1090" s="32" t="s">
        <v>15731</v>
      </c>
      <c r="S1090" s="37" t="e">
        <v>#N/A</v>
      </c>
      <c r="T1090" s="11"/>
      <c r="U1090" s="8"/>
      <c r="V1090" s="8" t="s">
        <v>128</v>
      </c>
      <c r="W1090" s="8"/>
      <c r="X1090" s="8">
        <v>2023</v>
      </c>
      <c r="Y1090" s="8"/>
      <c r="Z1090" s="116"/>
      <c r="AA1090" s="116"/>
      <c r="AB1090" s="116"/>
      <c r="AC1090" s="116"/>
      <c r="AD1090" s="116"/>
      <c r="AE1090" s="116"/>
      <c r="AF1090" s="116"/>
      <c r="AG1090" s="116"/>
    </row>
    <row r="1091" spans="1:33" ht="75" hidden="1" x14ac:dyDescent="0.2">
      <c r="A1091" s="7">
        <v>1020</v>
      </c>
      <c r="B1091" s="11" t="s">
        <v>16743</v>
      </c>
      <c r="C1091" s="11" t="s">
        <v>2</v>
      </c>
      <c r="D1091" s="13" t="s">
        <v>3865</v>
      </c>
      <c r="E1091" s="7" t="s">
        <v>4</v>
      </c>
      <c r="F1091" s="7" t="s">
        <v>15728</v>
      </c>
      <c r="G1091" s="7"/>
      <c r="H1091" s="12"/>
      <c r="I1091" s="8"/>
      <c r="J1091" s="12"/>
      <c r="K1091" s="8" t="s">
        <v>52</v>
      </c>
      <c r="L1091" s="7">
        <v>2023</v>
      </c>
      <c r="M1091" s="8" t="s">
        <v>6</v>
      </c>
      <c r="N1091" s="8" t="s">
        <v>12</v>
      </c>
      <c r="O1091" s="7" t="s">
        <v>3866</v>
      </c>
      <c r="P1091" s="13" t="str">
        <f t="shared" si="32"/>
        <v>Ganesh A., Sekar A.K., Ramakrishnan R., Logeshwaran J., "A Load Balancing Architecture to Improve the Security of Cloud Computing in the Disease Management Centers", 2023 2nd International Conference on Smart Technologies for Smart Nation, SmartTechCon 2023,2023, DOI: 10.1109/SmartTechCon57526.2023.10391528</v>
      </c>
      <c r="Q1091" s="11" t="str">
        <f t="shared" si="33"/>
        <v>Ganesh A., Sekar A.K., Ramakrishnan R., Logeshwaran J., "A Load Balancing Architecture to Improve the Security of Cloud Computing in the Disease Management Centers", 2023 2nd International Conference on Smart Technologies for Smart Nation, SmartTechCon 2023,2023, DOI: 10.1109/SmartTechCon57526.2023.10391528</v>
      </c>
      <c r="R1091" s="32" t="s">
        <v>15732</v>
      </c>
      <c r="S1091" s="37" t="e">
        <v>#N/A</v>
      </c>
      <c r="T1091" s="11"/>
      <c r="U1091" s="8"/>
      <c r="V1091" s="8" t="s">
        <v>56</v>
      </c>
      <c r="W1091" s="8"/>
      <c r="X1091" s="8">
        <v>2023</v>
      </c>
      <c r="Y1091" s="8"/>
      <c r="Z1091" s="116"/>
      <c r="AA1091" s="116"/>
      <c r="AB1091" s="116"/>
      <c r="AC1091" s="116"/>
      <c r="AD1091" s="116"/>
      <c r="AE1091" s="116"/>
      <c r="AF1091" s="116"/>
      <c r="AG1091" s="116"/>
    </row>
    <row r="1092" spans="1:33" ht="90" hidden="1" x14ac:dyDescent="0.2">
      <c r="A1092" s="7">
        <v>1021</v>
      </c>
      <c r="B1092" s="11" t="s">
        <v>16744</v>
      </c>
      <c r="C1092" s="11" t="s">
        <v>2</v>
      </c>
      <c r="D1092" s="13" t="s">
        <v>3869</v>
      </c>
      <c r="E1092" s="7" t="s">
        <v>4</v>
      </c>
      <c r="F1092" s="7" t="s">
        <v>15733</v>
      </c>
      <c r="G1092" s="7"/>
      <c r="H1092" s="12"/>
      <c r="I1092" s="8"/>
      <c r="J1092" s="12"/>
      <c r="K1092" s="8" t="s">
        <v>52</v>
      </c>
      <c r="L1092" s="7">
        <v>2023</v>
      </c>
      <c r="M1092" s="8" t="s">
        <v>6</v>
      </c>
      <c r="N1092" s="8" t="s">
        <v>12</v>
      </c>
      <c r="O1092" s="7" t="s">
        <v>3870</v>
      </c>
      <c r="P1092" s="13" t="str">
        <f t="shared" ref="P1092:P1155" si="34">B1092&amp;C1092&amp;D1092&amp;E1092&amp;F1092&amp;G1092&amp;H1092&amp;I1092&amp;J1092&amp;K1092&amp;L1092&amp;M1092&amp;N1092&amp;O1092</f>
        <v>Sangeetha R., Logeshwaran J., Vats S., Vishwakarma P., Srivastava S.K., "Enhanced performance optimization of Network Coding for Enhancing Security and Performance in Wireless Networks", 2023 IEEE International Conference on Research Methodologies in Knowledge Management, Artificial Intelligence and Telecommunication Engineering, RMKMATE 2023,2023, DOI: 10.1109/RMKMATE59243.2023.10369548</v>
      </c>
      <c r="Q1092" s="11" t="str">
        <f t="shared" ref="Q1092:Q1155" si="35">P1092</f>
        <v>Sangeetha R., Logeshwaran J., Vats S., Vishwakarma P., Srivastava S.K., "Enhanced performance optimization of Network Coding for Enhancing Security and Performance in Wireless Networks", 2023 IEEE International Conference on Research Methodologies in Knowledge Management, Artificial Intelligence and Telecommunication Engineering, RMKMATE 2023,2023, DOI: 10.1109/RMKMATE59243.2023.10369548</v>
      </c>
      <c r="R1092" s="32" t="s">
        <v>15734</v>
      </c>
      <c r="S1092" s="37" t="e">
        <v>#N/A</v>
      </c>
      <c r="T1092" s="11"/>
      <c r="U1092" s="8"/>
      <c r="V1092" s="8" t="s">
        <v>56</v>
      </c>
      <c r="W1092" s="8"/>
      <c r="X1092" s="8">
        <v>2023</v>
      </c>
      <c r="Y1092" s="8"/>
      <c r="Z1092" s="116"/>
      <c r="AA1092" s="116"/>
      <c r="AB1092" s="116"/>
      <c r="AC1092" s="116"/>
      <c r="AD1092" s="116"/>
      <c r="AE1092" s="116"/>
      <c r="AF1092" s="116"/>
      <c r="AG1092" s="116"/>
    </row>
    <row r="1093" spans="1:33" ht="75" hidden="1" x14ac:dyDescent="0.2">
      <c r="A1093" s="7">
        <v>1022</v>
      </c>
      <c r="B1093" s="11" t="s">
        <v>16745</v>
      </c>
      <c r="C1093" s="11" t="s">
        <v>2</v>
      </c>
      <c r="D1093" s="13" t="s">
        <v>3880</v>
      </c>
      <c r="E1093" s="7" t="s">
        <v>4</v>
      </c>
      <c r="F1093" s="7" t="s">
        <v>15735</v>
      </c>
      <c r="G1093" s="7"/>
      <c r="H1093" s="12"/>
      <c r="I1093" s="8"/>
      <c r="J1093" s="12"/>
      <c r="K1093" s="8" t="s">
        <v>52</v>
      </c>
      <c r="L1093" s="7">
        <v>2023</v>
      </c>
      <c r="M1093" s="8" t="s">
        <v>6</v>
      </c>
      <c r="N1093" s="8" t="s">
        <v>12</v>
      </c>
      <c r="O1093" s="7" t="s">
        <v>3881</v>
      </c>
      <c r="P1093" s="13" t="str">
        <f t="shared" si="34"/>
        <v>Selvakumari Jeya I.J., Praveen Kumar M., Saravanan B., Niranjani V., Muneeswaran V., "Cloud Computing Based Diabetes Classification Using Binary Grey Wolf Optimization", 2023 1st International Conference on Advances in Electrical, Electronics and Computational Intelligence, ICAEECI 2023,2023, DOI: 10.1109/ICAEECI58247.2023.10370886</v>
      </c>
      <c r="Q1093" s="11" t="str">
        <f t="shared" si="35"/>
        <v>Selvakumari Jeya I.J., Praveen Kumar M., Saravanan B., Niranjani V., Muneeswaran V., "Cloud Computing Based Diabetes Classification Using Binary Grey Wolf Optimization", 2023 1st International Conference on Advances in Electrical, Electronics and Computational Intelligence, ICAEECI 2023,2023, DOI: 10.1109/ICAEECI58247.2023.10370886</v>
      </c>
      <c r="R1093" s="32" t="s">
        <v>15736</v>
      </c>
      <c r="S1093" s="37" t="e">
        <v>#N/A</v>
      </c>
      <c r="T1093" s="11"/>
      <c r="U1093" s="8"/>
      <c r="V1093" s="8" t="s">
        <v>80</v>
      </c>
      <c r="W1093" s="8"/>
      <c r="X1093" s="8">
        <v>2023</v>
      </c>
      <c r="Y1093" s="8"/>
      <c r="Z1093" s="116"/>
      <c r="AA1093" s="116"/>
      <c r="AB1093" s="116"/>
      <c r="AC1093" s="116"/>
      <c r="AD1093" s="116"/>
      <c r="AE1093" s="116"/>
      <c r="AF1093" s="116"/>
      <c r="AG1093" s="116"/>
    </row>
    <row r="1094" spans="1:33" ht="75" hidden="1" x14ac:dyDescent="0.2">
      <c r="A1094" s="7">
        <v>1023</v>
      </c>
      <c r="B1094" s="11" t="s">
        <v>16746</v>
      </c>
      <c r="C1094" s="11" t="s">
        <v>2</v>
      </c>
      <c r="D1094" s="13" t="s">
        <v>3884</v>
      </c>
      <c r="E1094" s="7" t="s">
        <v>4</v>
      </c>
      <c r="F1094" s="7" t="s">
        <v>15735</v>
      </c>
      <c r="G1094" s="7"/>
      <c r="H1094" s="12"/>
      <c r="I1094" s="8"/>
      <c r="J1094" s="12"/>
      <c r="K1094" s="8" t="s">
        <v>52</v>
      </c>
      <c r="L1094" s="7">
        <v>2023</v>
      </c>
      <c r="M1094" s="8" t="s">
        <v>6</v>
      </c>
      <c r="N1094" s="8" t="s">
        <v>12</v>
      </c>
      <c r="O1094" s="7" t="s">
        <v>3885</v>
      </c>
      <c r="P1094" s="13" t="str">
        <f t="shared" si="34"/>
        <v>Yashasvi B.N., Samson Lsaac J., Raghavendra S., Tiwari M., Ananthi K., "Improved tweets in English text classification by LSTM neural network", 2023 1st International Conference on Advances in Electrical, Electronics and Computational Intelligence, ICAEECI 2023,2023, DOI: 10.1109/ICAEECI58247.2023.10370893</v>
      </c>
      <c r="Q1094" s="11" t="str">
        <f t="shared" si="35"/>
        <v>Yashasvi B.N., Samson Lsaac J., Raghavendra S., Tiwari M., Ananthi K., "Improved tweets in English text classification by LSTM neural network", 2023 1st International Conference on Advances in Electrical, Electronics and Computational Intelligence, ICAEECI 2023,2023, DOI: 10.1109/ICAEECI58247.2023.10370893</v>
      </c>
      <c r="R1094" s="32" t="s">
        <v>15737</v>
      </c>
      <c r="S1094" s="37" t="e">
        <v>#N/A</v>
      </c>
      <c r="T1094" s="11"/>
      <c r="U1094" s="8"/>
      <c r="V1094" s="8" t="s">
        <v>601</v>
      </c>
      <c r="W1094" s="8"/>
      <c r="X1094" s="8">
        <v>2023</v>
      </c>
      <c r="Y1094" s="8"/>
      <c r="Z1094" s="116"/>
      <c r="AA1094" s="116"/>
      <c r="AB1094" s="116"/>
      <c r="AC1094" s="116"/>
      <c r="AD1094" s="116"/>
      <c r="AE1094" s="116"/>
      <c r="AF1094" s="116"/>
      <c r="AG1094" s="116"/>
    </row>
    <row r="1095" spans="1:33" ht="75" hidden="1" x14ac:dyDescent="0.2">
      <c r="A1095" s="7">
        <v>1024</v>
      </c>
      <c r="B1095" s="11" t="s">
        <v>16747</v>
      </c>
      <c r="C1095" s="11" t="s">
        <v>2</v>
      </c>
      <c r="D1095" s="13" t="s">
        <v>3888</v>
      </c>
      <c r="E1095" s="7" t="s">
        <v>4</v>
      </c>
      <c r="F1095" s="7" t="s">
        <v>15733</v>
      </c>
      <c r="G1095" s="7"/>
      <c r="H1095" s="12"/>
      <c r="I1095" s="8"/>
      <c r="J1095" s="12"/>
      <c r="K1095" s="8" t="s">
        <v>52</v>
      </c>
      <c r="L1095" s="7">
        <v>2023</v>
      </c>
      <c r="M1095" s="8" t="s">
        <v>6</v>
      </c>
      <c r="N1095" s="8" t="s">
        <v>12</v>
      </c>
      <c r="O1095" s="7" t="s">
        <v>3889</v>
      </c>
      <c r="P1095" s="13" t="str">
        <f t="shared" si="34"/>
        <v>Sangeetha R., Logeshwaran J., Vats S., Srivastava D., Vishwakarma P., "Optimization of Natural Language Understanding with Contextual Embeddings", 2023 IEEE International Conference on Research Methodologies in Knowledge Management, Artificial Intelligence and Telecommunication Engineering, RMKMATE 2023,2023, DOI: 10.1109/RMKMATE59243.2023.10369022</v>
      </c>
      <c r="Q1095" s="11" t="str">
        <f t="shared" si="35"/>
        <v>Sangeetha R., Logeshwaran J., Vats S., Srivastava D., Vishwakarma P., "Optimization of Natural Language Understanding with Contextual Embeddings", 2023 IEEE International Conference on Research Methodologies in Knowledge Management, Artificial Intelligence and Telecommunication Engineering, RMKMATE 2023,2023, DOI: 10.1109/RMKMATE59243.2023.10369022</v>
      </c>
      <c r="R1095" s="32" t="s">
        <v>15738</v>
      </c>
      <c r="S1095" s="37" t="e">
        <v>#N/A</v>
      </c>
      <c r="T1095" s="11"/>
      <c r="U1095" s="8"/>
      <c r="V1095" s="8" t="s">
        <v>56</v>
      </c>
      <c r="W1095" s="8"/>
      <c r="X1095" s="8">
        <v>2023</v>
      </c>
      <c r="Y1095" s="8"/>
      <c r="Z1095" s="116"/>
      <c r="AA1095" s="116"/>
      <c r="AB1095" s="116"/>
      <c r="AC1095" s="116"/>
      <c r="AD1095" s="116"/>
      <c r="AE1095" s="116"/>
      <c r="AF1095" s="116"/>
      <c r="AG1095" s="116"/>
    </row>
    <row r="1096" spans="1:33" ht="75" hidden="1" x14ac:dyDescent="0.2">
      <c r="A1096" s="7">
        <v>1025</v>
      </c>
      <c r="B1096" s="11" t="s">
        <v>16748</v>
      </c>
      <c r="C1096" s="11" t="s">
        <v>2</v>
      </c>
      <c r="D1096" s="13" t="s">
        <v>3892</v>
      </c>
      <c r="E1096" s="7" t="s">
        <v>4</v>
      </c>
      <c r="F1096" s="7" t="s">
        <v>15733</v>
      </c>
      <c r="G1096" s="7"/>
      <c r="H1096" s="12"/>
      <c r="I1096" s="8"/>
      <c r="J1096" s="12"/>
      <c r="K1096" s="8" t="s">
        <v>52</v>
      </c>
      <c r="L1096" s="7">
        <v>2023</v>
      </c>
      <c r="M1096" s="8" t="s">
        <v>6</v>
      </c>
      <c r="N1096" s="8" t="s">
        <v>12</v>
      </c>
      <c r="O1096" s="7" t="s">
        <v>3893</v>
      </c>
      <c r="P1096" s="13" t="str">
        <f t="shared" si="34"/>
        <v>Sangeetha R., Vats S., Logeshwaran J., Shukla R.P., Vishwakarma P., "Transfer Learning for Accurate Classification of Breast Cancer in Medical Imaging", 2023 IEEE International Conference on Research Methodologies in Knowledge Management, Artificial Intelligence and Telecommunication Engineering, RMKMATE 2023,2023, DOI: 10.1109/RMKMATE59243.2023.10368665</v>
      </c>
      <c r="Q1096" s="11" t="str">
        <f t="shared" si="35"/>
        <v>Sangeetha R., Vats S., Logeshwaran J., Shukla R.P., Vishwakarma P., "Transfer Learning for Accurate Classification of Breast Cancer in Medical Imaging", 2023 IEEE International Conference on Research Methodologies in Knowledge Management, Artificial Intelligence and Telecommunication Engineering, RMKMATE 2023,2023, DOI: 10.1109/RMKMATE59243.2023.10368665</v>
      </c>
      <c r="R1096" s="32" t="s">
        <v>15739</v>
      </c>
      <c r="S1096" s="37" t="e">
        <v>#N/A</v>
      </c>
      <c r="T1096" s="11"/>
      <c r="U1096" s="8"/>
      <c r="V1096" s="8" t="s">
        <v>56</v>
      </c>
      <c r="W1096" s="8"/>
      <c r="X1096" s="8">
        <v>2023</v>
      </c>
      <c r="Y1096" s="8"/>
      <c r="Z1096" s="116"/>
      <c r="AA1096" s="116"/>
      <c r="AB1096" s="116"/>
      <c r="AC1096" s="116"/>
      <c r="AD1096" s="116"/>
      <c r="AE1096" s="116"/>
      <c r="AF1096" s="116"/>
      <c r="AG1096" s="116"/>
    </row>
    <row r="1097" spans="1:33" ht="75" hidden="1" x14ac:dyDescent="0.2">
      <c r="A1097" s="7">
        <v>1026</v>
      </c>
      <c r="B1097" s="11" t="s">
        <v>16749</v>
      </c>
      <c r="C1097" s="11" t="s">
        <v>2</v>
      </c>
      <c r="D1097" s="13" t="s">
        <v>3466</v>
      </c>
      <c r="E1097" s="7" t="s">
        <v>4</v>
      </c>
      <c r="F1097" s="7" t="s">
        <v>3467</v>
      </c>
      <c r="G1097" s="7" t="s">
        <v>6</v>
      </c>
      <c r="H1097" s="12">
        <v>14</v>
      </c>
      <c r="I1097" s="8" t="s">
        <v>8</v>
      </c>
      <c r="J1097" s="12">
        <v>4</v>
      </c>
      <c r="K1097" s="8" t="s">
        <v>10</v>
      </c>
      <c r="L1097" s="7">
        <v>2023</v>
      </c>
      <c r="M1097" s="8" t="s">
        <v>6</v>
      </c>
      <c r="N1097" s="8" t="s">
        <v>12</v>
      </c>
      <c r="O1097" s="7" t="s">
        <v>3468</v>
      </c>
      <c r="P1097" s="13" t="str">
        <f t="shared" si="34"/>
        <v>Choubey O.N., Shukla V.K., Chauhan A.P.S., Singh B.K., "Cryogenic treatment on M2 HSS tool and its performance", International Journal of Materials Engineering Innovation, 14, (4),2023, DOI: 10.1504/IJMATEI.2023.136118</v>
      </c>
      <c r="Q1097" s="11" t="str">
        <f t="shared" si="35"/>
        <v>Choubey O.N., Shukla V.K., Chauhan A.P.S., Singh B.K., "Cryogenic treatment on M2 HSS tool and its performance", International Journal of Materials Engineering Innovation, 14, (4),2023, DOI: 10.1504/IJMATEI.2023.136118</v>
      </c>
      <c r="R1097" s="32" t="s">
        <v>15516</v>
      </c>
      <c r="S1097" s="37" t="s">
        <v>32</v>
      </c>
      <c r="T1097" s="11"/>
      <c r="U1097" s="8"/>
      <c r="V1097" s="8" t="s">
        <v>149</v>
      </c>
      <c r="W1097" s="18" t="s">
        <v>2182</v>
      </c>
      <c r="X1097" s="8">
        <v>2023</v>
      </c>
      <c r="Y1097" s="8"/>
      <c r="Z1097" s="116"/>
      <c r="AA1097" s="116"/>
      <c r="AB1097" s="116"/>
      <c r="AC1097" s="116"/>
      <c r="AD1097" s="116"/>
      <c r="AE1097" s="116"/>
      <c r="AF1097" s="116"/>
      <c r="AG1097" s="116"/>
    </row>
    <row r="1098" spans="1:33" ht="75" hidden="1" x14ac:dyDescent="0.2">
      <c r="A1098" s="7">
        <v>1027</v>
      </c>
      <c r="B1098" s="11" t="s">
        <v>16750</v>
      </c>
      <c r="C1098" s="11" t="s">
        <v>2</v>
      </c>
      <c r="D1098" s="13" t="s">
        <v>3896</v>
      </c>
      <c r="E1098" s="7" t="s">
        <v>4</v>
      </c>
      <c r="F1098" s="7" t="s">
        <v>15733</v>
      </c>
      <c r="G1098" s="7"/>
      <c r="H1098" s="12"/>
      <c r="I1098" s="8"/>
      <c r="J1098" s="12"/>
      <c r="K1098" s="8" t="s">
        <v>52</v>
      </c>
      <c r="L1098" s="7">
        <v>2023</v>
      </c>
      <c r="M1098" s="8" t="s">
        <v>6</v>
      </c>
      <c r="N1098" s="8" t="s">
        <v>12</v>
      </c>
      <c r="O1098" s="7" t="s">
        <v>3897</v>
      </c>
      <c r="P1098" s="13" t="str">
        <f t="shared" si="34"/>
        <v>Sangeetha R., Vats S., Logeshwaran J., Vishwakarma P., Rani L., "Enabling Accurate Brain Tumor Segmentation with Deep Learning", 2023 IEEE International Conference on Research Methodologies in Knowledge Management, Artificial Intelligence and Telecommunication Engineering, RMKMATE 2023,2023, DOI: 10.1109/RMKMATE59243.2023.10368836</v>
      </c>
      <c r="Q1098" s="11" t="str">
        <f t="shared" si="35"/>
        <v>Sangeetha R., Vats S., Logeshwaran J., Vishwakarma P., Rani L., "Enabling Accurate Brain Tumor Segmentation with Deep Learning", 2023 IEEE International Conference on Research Methodologies in Knowledge Management, Artificial Intelligence and Telecommunication Engineering, RMKMATE 2023,2023, DOI: 10.1109/RMKMATE59243.2023.10368836</v>
      </c>
      <c r="R1098" s="32" t="s">
        <v>15740</v>
      </c>
      <c r="S1098" s="37" t="e">
        <v>#N/A</v>
      </c>
      <c r="T1098" s="11"/>
      <c r="U1098" s="8"/>
      <c r="V1098" s="8" t="s">
        <v>56</v>
      </c>
      <c r="W1098" s="8"/>
      <c r="X1098" s="8">
        <v>2023</v>
      </c>
      <c r="Y1098" s="8"/>
      <c r="Z1098" s="116"/>
      <c r="AA1098" s="116"/>
      <c r="AB1098" s="116"/>
      <c r="AC1098" s="116"/>
      <c r="AD1098" s="116"/>
      <c r="AE1098" s="116"/>
      <c r="AF1098" s="116"/>
      <c r="AG1098" s="116"/>
    </row>
    <row r="1099" spans="1:33" ht="75" hidden="1" x14ac:dyDescent="0.2">
      <c r="A1099" s="7">
        <v>1028</v>
      </c>
      <c r="B1099" s="11" t="s">
        <v>16751</v>
      </c>
      <c r="C1099" s="11" t="s">
        <v>2</v>
      </c>
      <c r="D1099" s="13" t="s">
        <v>3016</v>
      </c>
      <c r="E1099" s="7" t="s">
        <v>4</v>
      </c>
      <c r="F1099" s="7" t="s">
        <v>15735</v>
      </c>
      <c r="G1099" s="7"/>
      <c r="H1099" s="12"/>
      <c r="I1099" s="8"/>
      <c r="J1099" s="12"/>
      <c r="K1099" s="8" t="s">
        <v>52</v>
      </c>
      <c r="L1099" s="7">
        <v>2023</v>
      </c>
      <c r="M1099" s="8" t="s">
        <v>6</v>
      </c>
      <c r="N1099" s="8" t="s">
        <v>12</v>
      </c>
      <c r="O1099" s="7" t="s">
        <v>3017</v>
      </c>
      <c r="P1099" s="13" t="str">
        <f t="shared" si="34"/>
        <v>Kiruthika V., Padmapriya S., Ganga M., Anupriya V., "Mitigation of Cyber Attacks in Software Defined Networking Framework", 2023 1st International Conference on Advances in Electrical, Electronics and Computational Intelligence, ICAEECI 2023,2023, DOI: 10.1109/ICAEECI58247.2023.10370931</v>
      </c>
      <c r="Q1099" s="11" t="str">
        <f t="shared" si="35"/>
        <v>Kiruthika V., Padmapriya S., Ganga M., Anupriya V., "Mitigation of Cyber Attacks in Software Defined Networking Framework", 2023 1st International Conference on Advances in Electrical, Electronics and Computational Intelligence, ICAEECI 2023,2023, DOI: 10.1109/ICAEECI58247.2023.10370931</v>
      </c>
      <c r="R1099" s="32" t="s">
        <v>15741</v>
      </c>
      <c r="S1099" s="37" t="e">
        <v>#N/A</v>
      </c>
      <c r="T1099" s="11"/>
      <c r="U1099" s="8"/>
      <c r="V1099" s="8" t="s">
        <v>56</v>
      </c>
      <c r="W1099" s="8"/>
      <c r="X1099" s="8">
        <v>2023</v>
      </c>
      <c r="Y1099" s="8"/>
      <c r="Z1099" s="116"/>
      <c r="AA1099" s="116"/>
      <c r="AB1099" s="116"/>
      <c r="AC1099" s="116"/>
      <c r="AD1099" s="116"/>
      <c r="AE1099" s="116"/>
      <c r="AF1099" s="116"/>
      <c r="AG1099" s="116"/>
    </row>
    <row r="1100" spans="1:33" ht="75" hidden="1" x14ac:dyDescent="0.2">
      <c r="A1100" s="7">
        <v>1029</v>
      </c>
      <c r="B1100" s="11" t="s">
        <v>16752</v>
      </c>
      <c r="C1100" s="11" t="s">
        <v>2</v>
      </c>
      <c r="D1100" s="13" t="s">
        <v>2979</v>
      </c>
      <c r="E1100" s="7" t="s">
        <v>4</v>
      </c>
      <c r="F1100" s="7" t="s">
        <v>5829</v>
      </c>
      <c r="G1100" s="7"/>
      <c r="H1100" s="12"/>
      <c r="I1100" s="8"/>
      <c r="J1100" s="12"/>
      <c r="K1100" s="8" t="s">
        <v>52</v>
      </c>
      <c r="L1100" s="7">
        <v>2023</v>
      </c>
      <c r="M1100" s="8" t="s">
        <v>6</v>
      </c>
      <c r="N1100" s="8" t="s">
        <v>12</v>
      </c>
      <c r="O1100" s="7" t="s">
        <v>2980</v>
      </c>
      <c r="P1100" s="13" t="str">
        <f t="shared" si="34"/>
        <v>Balamurugan T., Uma S., Suman M., Sarojini R., Ramalingam S., Karthick S., "Artificial Intelligence Based Smart Farming and Data Collection Using Deep Learning", International Conference on Sustainable Communication Networks and Application, ICSCNA 2023 - Proceedings,2023, DOI: 10.1109/ICSCNA58489.2023.10370624</v>
      </c>
      <c r="Q1100" s="11" t="str">
        <f t="shared" si="35"/>
        <v>Balamurugan T., Uma S., Suman M., Sarojini R., Ramalingam S., Karthick S., "Artificial Intelligence Based Smart Farming and Data Collection Using Deep Learning", International Conference on Sustainable Communication Networks and Application, ICSCNA 2023 - Proceedings,2023, DOI: 10.1109/ICSCNA58489.2023.10370624</v>
      </c>
      <c r="R1100" s="32" t="s">
        <v>15742</v>
      </c>
      <c r="S1100" s="37" t="e">
        <v>#N/A</v>
      </c>
      <c r="T1100" s="11"/>
      <c r="U1100" s="8"/>
      <c r="V1100" s="8" t="s">
        <v>56</v>
      </c>
      <c r="W1100" s="8"/>
      <c r="X1100" s="8">
        <v>2023</v>
      </c>
      <c r="Y1100" s="8"/>
      <c r="Z1100" s="116"/>
      <c r="AA1100" s="116"/>
      <c r="AB1100" s="116"/>
      <c r="AC1100" s="116"/>
      <c r="AD1100" s="116"/>
      <c r="AE1100" s="116"/>
      <c r="AF1100" s="116"/>
      <c r="AG1100" s="116"/>
    </row>
    <row r="1101" spans="1:33" ht="75" hidden="1" x14ac:dyDescent="0.2">
      <c r="A1101" s="7">
        <v>1030</v>
      </c>
      <c r="B1101" s="11" t="s">
        <v>16753</v>
      </c>
      <c r="C1101" s="11" t="s">
        <v>2</v>
      </c>
      <c r="D1101" s="13" t="s">
        <v>3900</v>
      </c>
      <c r="E1101" s="7" t="s">
        <v>4</v>
      </c>
      <c r="F1101" s="7" t="s">
        <v>5829</v>
      </c>
      <c r="G1101" s="7"/>
      <c r="H1101" s="12"/>
      <c r="I1101" s="8"/>
      <c r="J1101" s="12"/>
      <c r="K1101" s="8" t="s">
        <v>52</v>
      </c>
      <c r="L1101" s="7">
        <v>2023</v>
      </c>
      <c r="M1101" s="8" t="s">
        <v>6</v>
      </c>
      <c r="N1101" s="8" t="s">
        <v>12</v>
      </c>
      <c r="O1101" s="7" t="s">
        <v>3901</v>
      </c>
      <c r="P1101" s="13" t="str">
        <f t="shared" si="34"/>
        <v>Raja L., Ramalingam S., Sowbarnika S.S., Vishnupriya V., Saranyanandhini D., "Fault Aware Data Prediction in Wireless Sensor Networks Using Machine Learning", International Conference on Sustainable Communication Networks and Application, ICSCNA 2023 - Proceedings,2023, DOI: 10.1109/ICSCNA58489.2023.10370317</v>
      </c>
      <c r="Q1101" s="11" t="str">
        <f t="shared" si="35"/>
        <v>Raja L., Ramalingam S., Sowbarnika S.S., Vishnupriya V., Saranyanandhini D., "Fault Aware Data Prediction in Wireless Sensor Networks Using Machine Learning", International Conference on Sustainable Communication Networks and Application, ICSCNA 2023 - Proceedings,2023, DOI: 10.1109/ICSCNA58489.2023.10370317</v>
      </c>
      <c r="R1101" s="32" t="s">
        <v>15743</v>
      </c>
      <c r="S1101" s="37" t="e">
        <v>#N/A</v>
      </c>
      <c r="T1101" s="11"/>
      <c r="U1101" s="8"/>
      <c r="V1101" s="8" t="s">
        <v>56</v>
      </c>
      <c r="W1101" s="8"/>
      <c r="X1101" s="8">
        <v>2023</v>
      </c>
      <c r="Y1101" s="8"/>
      <c r="Z1101" s="116"/>
      <c r="AA1101" s="116"/>
      <c r="AB1101" s="116"/>
      <c r="AC1101" s="116"/>
      <c r="AD1101" s="116"/>
      <c r="AE1101" s="116"/>
      <c r="AF1101" s="116"/>
      <c r="AG1101" s="116"/>
    </row>
    <row r="1102" spans="1:33" ht="75" hidden="1" x14ac:dyDescent="0.2">
      <c r="A1102" s="7">
        <v>1031</v>
      </c>
      <c r="B1102" s="11" t="s">
        <v>16754</v>
      </c>
      <c r="C1102" s="11" t="s">
        <v>2</v>
      </c>
      <c r="D1102" s="13" t="s">
        <v>3904</v>
      </c>
      <c r="E1102" s="7" t="s">
        <v>4</v>
      </c>
      <c r="F1102" s="7" t="s">
        <v>5829</v>
      </c>
      <c r="G1102" s="7"/>
      <c r="H1102" s="12"/>
      <c r="I1102" s="8"/>
      <c r="J1102" s="12"/>
      <c r="K1102" s="8" t="s">
        <v>52</v>
      </c>
      <c r="L1102" s="7">
        <v>2023</v>
      </c>
      <c r="M1102" s="8" t="s">
        <v>6</v>
      </c>
      <c r="N1102" s="8" t="s">
        <v>12</v>
      </c>
      <c r="O1102" s="7" t="s">
        <v>3905</v>
      </c>
      <c r="P1102" s="13" t="str">
        <f t="shared" si="34"/>
        <v>Balaji V., Anand T., Abid T., Ramya D., Chauhan A., Hazela B., "A Stacked BiLSTM based Approach for Bus Passenger Demand Forecasting using Smart Card Data", International Conference on Sustainable Communication Networks and Application, ICSCNA 2023 - Proceedings,2023, DOI: 10.1109/ICSCNA58489.2023.10370247</v>
      </c>
      <c r="Q1102" s="11" t="str">
        <f t="shared" si="35"/>
        <v>Balaji V., Anand T., Abid T., Ramya D., Chauhan A., Hazela B., "A Stacked BiLSTM based Approach for Bus Passenger Demand Forecasting using Smart Card Data", International Conference on Sustainable Communication Networks and Application, ICSCNA 2023 - Proceedings,2023, DOI: 10.1109/ICSCNA58489.2023.10370247</v>
      </c>
      <c r="R1102" s="32" t="s">
        <v>15744</v>
      </c>
      <c r="S1102" s="37" t="e">
        <v>#N/A</v>
      </c>
      <c r="T1102" s="11"/>
      <c r="U1102" s="8"/>
      <c r="V1102" s="8" t="s">
        <v>601</v>
      </c>
      <c r="W1102" s="8"/>
      <c r="X1102" s="8">
        <v>2023</v>
      </c>
      <c r="Y1102" s="8"/>
      <c r="Z1102" s="116"/>
      <c r="AA1102" s="116"/>
      <c r="AB1102" s="116"/>
      <c r="AC1102" s="116"/>
      <c r="AD1102" s="116"/>
      <c r="AE1102" s="116"/>
      <c r="AF1102" s="116"/>
      <c r="AG1102" s="116"/>
    </row>
    <row r="1103" spans="1:33" ht="75" hidden="1" x14ac:dyDescent="0.2">
      <c r="A1103" s="7">
        <v>1032</v>
      </c>
      <c r="B1103" s="11" t="s">
        <v>16755</v>
      </c>
      <c r="C1103" s="11" t="s">
        <v>2</v>
      </c>
      <c r="D1103" s="13" t="s">
        <v>3909</v>
      </c>
      <c r="E1103" s="7" t="s">
        <v>4</v>
      </c>
      <c r="F1103" s="7" t="s">
        <v>5829</v>
      </c>
      <c r="G1103" s="7"/>
      <c r="H1103" s="12"/>
      <c r="I1103" s="8"/>
      <c r="J1103" s="12"/>
      <c r="K1103" s="8" t="s">
        <v>52</v>
      </c>
      <c r="L1103" s="7">
        <v>2023</v>
      </c>
      <c r="M1103" s="8" t="s">
        <v>6</v>
      </c>
      <c r="N1103" s="8" t="s">
        <v>12</v>
      </c>
      <c r="O1103" s="7" t="s">
        <v>3910</v>
      </c>
      <c r="P1103" s="13" t="str">
        <f t="shared" si="34"/>
        <v>Kumar C.U., Amruthavarshini S., Divya V., Kamalesh Kumar P.S., Naveenkumar S., "Dynamic Pricing Strategies and Information Delivery Optimization Through Electronic Shelf Labels", International Conference on Sustainable Communication Networks and Application, ICSCNA 2023 - Proceedings,2023, DOI: 10.1109/ICSCNA58489.2023.10370608</v>
      </c>
      <c r="Q1103" s="11" t="str">
        <f t="shared" si="35"/>
        <v>Kumar C.U., Amruthavarshini S., Divya V., Kamalesh Kumar P.S., Naveenkumar S., "Dynamic Pricing Strategies and Information Delivery Optimization Through Electronic Shelf Labels", International Conference on Sustainable Communication Networks and Application, ICSCNA 2023 - Proceedings,2023, DOI: 10.1109/ICSCNA58489.2023.10370608</v>
      </c>
      <c r="R1103" s="32" t="s">
        <v>15745</v>
      </c>
      <c r="S1103" s="37" t="e">
        <v>#N/A</v>
      </c>
      <c r="T1103" s="11"/>
      <c r="U1103" s="8"/>
      <c r="V1103" s="8" t="s">
        <v>56</v>
      </c>
      <c r="W1103" s="8"/>
      <c r="X1103" s="8">
        <v>2023</v>
      </c>
      <c r="Y1103" s="8"/>
      <c r="Z1103" s="116"/>
      <c r="AA1103" s="116"/>
      <c r="AB1103" s="116"/>
      <c r="AC1103" s="116"/>
      <c r="AD1103" s="116"/>
      <c r="AE1103" s="116"/>
      <c r="AF1103" s="116"/>
      <c r="AG1103" s="116"/>
    </row>
    <row r="1104" spans="1:33" ht="75" hidden="1" x14ac:dyDescent="0.2">
      <c r="A1104" s="7">
        <v>1033</v>
      </c>
      <c r="B1104" s="11" t="s">
        <v>16756</v>
      </c>
      <c r="C1104" s="11" t="s">
        <v>2</v>
      </c>
      <c r="D1104" s="13" t="s">
        <v>3248</v>
      </c>
      <c r="E1104" s="7" t="s">
        <v>4</v>
      </c>
      <c r="F1104" s="7" t="s">
        <v>5829</v>
      </c>
      <c r="G1104" s="7"/>
      <c r="H1104" s="12"/>
      <c r="I1104" s="8"/>
      <c r="J1104" s="12"/>
      <c r="K1104" s="8" t="s">
        <v>52</v>
      </c>
      <c r="L1104" s="7">
        <v>2023</v>
      </c>
      <c r="M1104" s="8" t="s">
        <v>6</v>
      </c>
      <c r="N1104" s="8" t="s">
        <v>12</v>
      </c>
      <c r="O1104" s="7" t="s">
        <v>3249</v>
      </c>
      <c r="P1104" s="13" t="str">
        <f t="shared" si="34"/>
        <v>Hafeezuddin M., Garapati B., Vijayakumar T., Priyanka G., Chauhan A., Vidya A., "A Intelligent Approach for Fault Detection in Solar Photovoltaic Systems based on BERT-BiGRU Network", International Conference on Sustainable Communication Networks and Application, ICSCNA 2023 - Proceedings,2023, DOI: 10.1109/ICSCNA58489.2023.10370188</v>
      </c>
      <c r="Q1104" s="11" t="str">
        <f t="shared" si="35"/>
        <v>Hafeezuddin M., Garapati B., Vijayakumar T., Priyanka G., Chauhan A., Vidya A., "A Intelligent Approach for Fault Detection in Solar Photovoltaic Systems based on BERT-BiGRU Network", International Conference on Sustainable Communication Networks and Application, ICSCNA 2023 - Proceedings,2023, DOI: 10.1109/ICSCNA58489.2023.10370188</v>
      </c>
      <c r="R1104" s="32" t="s">
        <v>15746</v>
      </c>
      <c r="S1104" s="37" t="e">
        <v>#N/A</v>
      </c>
      <c r="T1104" s="11"/>
      <c r="U1104" s="8"/>
      <c r="V1104" s="8" t="s">
        <v>601</v>
      </c>
      <c r="W1104" s="8"/>
      <c r="X1104" s="8">
        <v>2023</v>
      </c>
      <c r="Y1104" s="8"/>
      <c r="Z1104" s="116"/>
      <c r="AA1104" s="116"/>
      <c r="AB1104" s="116"/>
      <c r="AC1104" s="116"/>
      <c r="AD1104" s="116"/>
      <c r="AE1104" s="116"/>
      <c r="AF1104" s="116"/>
      <c r="AG1104" s="116"/>
    </row>
    <row r="1105" spans="1:33" ht="75" hidden="1" x14ac:dyDescent="0.2">
      <c r="A1105" s="7">
        <v>1034</v>
      </c>
      <c r="B1105" s="11" t="s">
        <v>16757</v>
      </c>
      <c r="C1105" s="11" t="s">
        <v>2</v>
      </c>
      <c r="D1105" s="13" t="s">
        <v>3913</v>
      </c>
      <c r="E1105" s="7" t="s">
        <v>4</v>
      </c>
      <c r="F1105" s="7" t="s">
        <v>5829</v>
      </c>
      <c r="G1105" s="7"/>
      <c r="H1105" s="12"/>
      <c r="I1105" s="8"/>
      <c r="J1105" s="12"/>
      <c r="K1105" s="8" t="s">
        <v>52</v>
      </c>
      <c r="L1105" s="7">
        <v>2023</v>
      </c>
      <c r="M1105" s="8" t="s">
        <v>6</v>
      </c>
      <c r="N1105" s="8" t="s">
        <v>12</v>
      </c>
      <c r="O1105" s="7" t="s">
        <v>3914</v>
      </c>
      <c r="P1105" s="13" t="str">
        <f t="shared" si="34"/>
        <v>Saravanan M., Swetha M., Vedhasruthi S., Saranya T., Naveen P., Ramkumar K., "Design and Implementation of an Intelligent Shopping Trolley Integrated with a Mobile Application", International Conference on Sustainable Communication Networks and Application, ICSCNA 2023 - Proceedings,2023, DOI: 10.1109/ICSCNA58489.2023.10370352</v>
      </c>
      <c r="Q1105" s="11" t="str">
        <f t="shared" si="35"/>
        <v>Saravanan M., Swetha M., Vedhasruthi S., Saranya T., Naveen P., Ramkumar K., "Design and Implementation of an Intelligent Shopping Trolley Integrated with a Mobile Application", International Conference on Sustainable Communication Networks and Application, ICSCNA 2023 - Proceedings,2023, DOI: 10.1109/ICSCNA58489.2023.10370352</v>
      </c>
      <c r="R1105" s="32" t="s">
        <v>15747</v>
      </c>
      <c r="S1105" s="37" t="e">
        <v>#N/A</v>
      </c>
      <c r="T1105" s="11"/>
      <c r="U1105" s="8"/>
      <c r="V1105" s="8" t="s">
        <v>80</v>
      </c>
      <c r="W1105" s="8"/>
      <c r="X1105" s="8">
        <v>2023</v>
      </c>
      <c r="Y1105" s="8"/>
      <c r="Z1105" s="116"/>
      <c r="AA1105" s="116"/>
      <c r="AB1105" s="116"/>
      <c r="AC1105" s="116"/>
      <c r="AD1105" s="116"/>
      <c r="AE1105" s="116"/>
      <c r="AF1105" s="116"/>
      <c r="AG1105" s="116"/>
    </row>
    <row r="1106" spans="1:33" ht="75" hidden="1" x14ac:dyDescent="0.2">
      <c r="A1106" s="7">
        <v>1035</v>
      </c>
      <c r="B1106" s="11" t="s">
        <v>16758</v>
      </c>
      <c r="C1106" s="11" t="s">
        <v>2</v>
      </c>
      <c r="D1106" s="13" t="s">
        <v>3917</v>
      </c>
      <c r="E1106" s="7" t="s">
        <v>4</v>
      </c>
      <c r="F1106" s="7" t="s">
        <v>5829</v>
      </c>
      <c r="G1106" s="7"/>
      <c r="H1106" s="12"/>
      <c r="I1106" s="8"/>
      <c r="J1106" s="12"/>
      <c r="K1106" s="8" t="s">
        <v>52</v>
      </c>
      <c r="L1106" s="7">
        <v>2023</v>
      </c>
      <c r="M1106" s="8" t="s">
        <v>6</v>
      </c>
      <c r="N1106" s="8" t="s">
        <v>12</v>
      </c>
      <c r="O1106" s="7" t="s">
        <v>3918</v>
      </c>
      <c r="P1106" s="13" t="str">
        <f t="shared" si="34"/>
        <v>Saravanan M., Kumar M.V., Dhineshkumar S., Manikandan C., Prabhakaran P., Aparna A., "IoT and LoRa based Under Mining Surveillance System for Worker Health and Environment Monitoring", International Conference on Sustainable Communication Networks and Application, ICSCNA 2023 - Proceedings,2023, DOI: 10.1109/ICSCNA58489.2023.10370308</v>
      </c>
      <c r="Q1106" s="11" t="str">
        <f t="shared" si="35"/>
        <v>Saravanan M., Kumar M.V., Dhineshkumar S., Manikandan C., Prabhakaran P., Aparna A., "IoT and LoRa based Under Mining Surveillance System for Worker Health and Environment Monitoring", International Conference on Sustainable Communication Networks and Application, ICSCNA 2023 - Proceedings,2023, DOI: 10.1109/ICSCNA58489.2023.10370308</v>
      </c>
      <c r="R1106" s="32" t="s">
        <v>15748</v>
      </c>
      <c r="S1106" s="37" t="e">
        <v>#N/A</v>
      </c>
      <c r="T1106" s="11"/>
      <c r="U1106" s="8"/>
      <c r="V1106" s="8" t="s">
        <v>80</v>
      </c>
      <c r="W1106" s="8"/>
      <c r="X1106" s="8">
        <v>2023</v>
      </c>
      <c r="Y1106" s="8"/>
      <c r="Z1106" s="116"/>
      <c r="AA1106" s="116"/>
      <c r="AB1106" s="116"/>
      <c r="AC1106" s="116"/>
      <c r="AD1106" s="116"/>
      <c r="AE1106" s="116"/>
      <c r="AF1106" s="116"/>
      <c r="AG1106" s="116"/>
    </row>
    <row r="1107" spans="1:33" ht="75" hidden="1" x14ac:dyDescent="0.2">
      <c r="A1107" s="7">
        <v>1036</v>
      </c>
      <c r="B1107" s="11" t="s">
        <v>16759</v>
      </c>
      <c r="C1107" s="11" t="s">
        <v>2</v>
      </c>
      <c r="D1107" s="13" t="s">
        <v>3921</v>
      </c>
      <c r="E1107" s="7" t="s">
        <v>4</v>
      </c>
      <c r="F1107" s="7" t="s">
        <v>5829</v>
      </c>
      <c r="G1107" s="7"/>
      <c r="H1107" s="12"/>
      <c r="I1107" s="8"/>
      <c r="J1107" s="12"/>
      <c r="K1107" s="8" t="s">
        <v>52</v>
      </c>
      <c r="L1107" s="7">
        <v>2023</v>
      </c>
      <c r="M1107" s="8" t="s">
        <v>6</v>
      </c>
      <c r="N1107" s="8" t="s">
        <v>12</v>
      </c>
      <c r="O1107" s="7" t="s">
        <v>3922</v>
      </c>
      <c r="P1107" s="13" t="str">
        <f t="shared" si="34"/>
        <v>Raja B.K., Piriadharsi P., Soundarkarthick T., Vijay N., "Advancing Plant Disease Detection: Exploring the Efficiency of Feed-Forward and Backpropagation Neural Network", International Conference on Sustainable Communication Networks and Application, ICSCNA 2023 - Proceedings,2023, DOI: 10.1109/ICSCNA58489.2023.10370436</v>
      </c>
      <c r="Q1107" s="11" t="str">
        <f t="shared" si="35"/>
        <v>Raja B.K., Piriadharsi P., Soundarkarthick T., Vijay N., "Advancing Plant Disease Detection: Exploring the Efficiency of Feed-Forward and Backpropagation Neural Network", International Conference on Sustainable Communication Networks and Application, ICSCNA 2023 - Proceedings,2023, DOI: 10.1109/ICSCNA58489.2023.10370436</v>
      </c>
      <c r="R1107" s="32" t="s">
        <v>15749</v>
      </c>
      <c r="S1107" s="37" t="e">
        <v>#N/A</v>
      </c>
      <c r="T1107" s="11"/>
      <c r="U1107" s="8"/>
      <c r="V1107" s="8" t="s">
        <v>56</v>
      </c>
      <c r="W1107" s="8"/>
      <c r="X1107" s="8">
        <v>2023</v>
      </c>
      <c r="Y1107" s="8"/>
      <c r="Z1107" s="116"/>
      <c r="AA1107" s="116"/>
      <c r="AB1107" s="116"/>
      <c r="AC1107" s="116"/>
      <c r="AD1107" s="116"/>
      <c r="AE1107" s="116"/>
      <c r="AF1107" s="116"/>
      <c r="AG1107" s="116"/>
    </row>
    <row r="1108" spans="1:33" ht="75" hidden="1" x14ac:dyDescent="0.2">
      <c r="A1108" s="7">
        <v>1037</v>
      </c>
      <c r="B1108" s="11" t="s">
        <v>16760</v>
      </c>
      <c r="C1108" s="11" t="s">
        <v>2</v>
      </c>
      <c r="D1108" s="13" t="s">
        <v>3191</v>
      </c>
      <c r="E1108" s="7" t="s">
        <v>4</v>
      </c>
      <c r="F1108" s="7" t="s">
        <v>5829</v>
      </c>
      <c r="G1108" s="7"/>
      <c r="H1108" s="12"/>
      <c r="I1108" s="8"/>
      <c r="J1108" s="12"/>
      <c r="K1108" s="8" t="s">
        <v>52</v>
      </c>
      <c r="L1108" s="7">
        <v>2023</v>
      </c>
      <c r="M1108" s="8" t="s">
        <v>6</v>
      </c>
      <c r="N1108" s="8" t="s">
        <v>12</v>
      </c>
      <c r="O1108" s="7" t="s">
        <v>3192</v>
      </c>
      <c r="P1108" s="13" t="str">
        <f t="shared" si="34"/>
        <v>Shanmugapriya A., Kumar S.R.A., Suganyadevi K., Devi A.S., "Vehicle Supervision System Using Navigation Systems and Internet of Things", International Conference on Sustainable Communication Networks and Application, ICSCNA 2023 - Proceedings,2023, DOI: 10.1109/ICSCNA58489.2023.10370270</v>
      </c>
      <c r="Q1108" s="11" t="str">
        <f t="shared" si="35"/>
        <v>Shanmugapriya A., Kumar S.R.A., Suganyadevi K., Devi A.S., "Vehicle Supervision System Using Navigation Systems and Internet of Things", International Conference on Sustainable Communication Networks and Application, ICSCNA 2023 - Proceedings,2023, DOI: 10.1109/ICSCNA58489.2023.10370270</v>
      </c>
      <c r="R1108" s="32" t="s">
        <v>15750</v>
      </c>
      <c r="S1108" s="37" t="e">
        <v>#N/A</v>
      </c>
      <c r="T1108" s="11"/>
      <c r="U1108" s="8"/>
      <c r="V1108" s="8" t="s">
        <v>56</v>
      </c>
      <c r="W1108" s="8"/>
      <c r="X1108" s="8">
        <v>2023</v>
      </c>
      <c r="Y1108" s="8"/>
      <c r="Z1108" s="116"/>
      <c r="AA1108" s="116"/>
      <c r="AB1108" s="116"/>
      <c r="AC1108" s="116"/>
      <c r="AD1108" s="116"/>
      <c r="AE1108" s="116"/>
      <c r="AF1108" s="116"/>
      <c r="AG1108" s="116"/>
    </row>
    <row r="1109" spans="1:33" ht="75" hidden="1" x14ac:dyDescent="0.2">
      <c r="A1109" s="7">
        <v>1038</v>
      </c>
      <c r="B1109" s="11" t="s">
        <v>16761</v>
      </c>
      <c r="C1109" s="11" t="s">
        <v>2</v>
      </c>
      <c r="D1109" s="13" t="s">
        <v>3929</v>
      </c>
      <c r="E1109" s="7" t="s">
        <v>4</v>
      </c>
      <c r="F1109" s="7" t="s">
        <v>15751</v>
      </c>
      <c r="G1109" s="7"/>
      <c r="H1109" s="12"/>
      <c r="I1109" s="8"/>
      <c r="J1109" s="12"/>
      <c r="K1109" s="8" t="s">
        <v>52</v>
      </c>
      <c r="L1109" s="7">
        <v>2023</v>
      </c>
      <c r="M1109" s="8" t="s">
        <v>6</v>
      </c>
      <c r="N1109" s="8" t="s">
        <v>12</v>
      </c>
      <c r="O1109" s="7" t="s">
        <v>3930</v>
      </c>
      <c r="P1109" s="13" t="str">
        <f t="shared" si="34"/>
        <v>Ramani U., Ambika A., Siva A.S., Suganyamahalakshmi A., Senthilkumar N., Ranjith G., "Fault Prediction of Induction Motor Usingmachine Learning Algorithms", IEEE International Conference on Electrical, Electronics, Communication and Computers, ELEXCOM 2023,2023, DOI: 10.1109/ELEXCOM58812.2023.10370087</v>
      </c>
      <c r="Q1109" s="11" t="str">
        <f t="shared" si="35"/>
        <v>Ramani U., Ambika A., Siva A.S., Suganyamahalakshmi A., Senthilkumar N., Ranjith G., "Fault Prediction of Induction Motor Usingmachine Learning Algorithms", IEEE International Conference on Electrical, Electronics, Communication and Computers, ELEXCOM 2023,2023, DOI: 10.1109/ELEXCOM58812.2023.10370087</v>
      </c>
      <c r="R1109" s="32" t="s">
        <v>15752</v>
      </c>
      <c r="S1109" s="37" t="e">
        <v>#N/A</v>
      </c>
      <c r="T1109" s="11"/>
      <c r="U1109" s="8"/>
      <c r="V1109" s="8" t="s">
        <v>80</v>
      </c>
      <c r="W1109" s="8"/>
      <c r="X1109" s="8">
        <v>2023</v>
      </c>
      <c r="Y1109" s="8"/>
      <c r="Z1109" s="116"/>
      <c r="AA1109" s="116"/>
      <c r="AB1109" s="116"/>
      <c r="AC1109" s="116"/>
      <c r="AD1109" s="116"/>
      <c r="AE1109" s="116"/>
      <c r="AF1109" s="116"/>
      <c r="AG1109" s="116"/>
    </row>
    <row r="1110" spans="1:33" ht="75" hidden="1" x14ac:dyDescent="0.2">
      <c r="A1110" s="7">
        <v>1039</v>
      </c>
      <c r="B1110" s="11" t="s">
        <v>16762</v>
      </c>
      <c r="C1110" s="11" t="s">
        <v>2</v>
      </c>
      <c r="D1110" s="13" t="s">
        <v>3933</v>
      </c>
      <c r="E1110" s="7" t="s">
        <v>4</v>
      </c>
      <c r="F1110" s="7" t="s">
        <v>15753</v>
      </c>
      <c r="G1110" s="7"/>
      <c r="H1110" s="12"/>
      <c r="I1110" s="8"/>
      <c r="J1110" s="12"/>
      <c r="K1110" s="8" t="s">
        <v>52</v>
      </c>
      <c r="L1110" s="7">
        <v>2023</v>
      </c>
      <c r="M1110" s="8" t="s">
        <v>6</v>
      </c>
      <c r="N1110" s="8" t="s">
        <v>12</v>
      </c>
      <c r="O1110" s="7" t="s">
        <v>3934</v>
      </c>
      <c r="P1110" s="13" t="str">
        <f t="shared" si="34"/>
        <v>Dhanasekar S., Anitha A.M., Karunaya M., Shree K.K., Kalaivanan S., Govindaraj V., "Performance Evaluation of Adder Architectures for Vedic Multiplier Implementation", 2023 4th IEEE Global Conference for Advancement in Technology, GCAT 2023,2023, DOI: 10.1109/GCAT59970.2023.10353503</v>
      </c>
      <c r="Q1110" s="11" t="str">
        <f t="shared" si="35"/>
        <v>Dhanasekar S., Anitha A.M., Karunaya M., Shree K.K., Kalaivanan S., Govindaraj V., "Performance Evaluation of Adder Architectures for Vedic Multiplier Implementation", 2023 4th IEEE Global Conference for Advancement in Technology, GCAT 2023,2023, DOI: 10.1109/GCAT59970.2023.10353503</v>
      </c>
      <c r="R1110" s="32" t="s">
        <v>15754</v>
      </c>
      <c r="S1110" s="37" t="e">
        <v>#N/A</v>
      </c>
      <c r="T1110" s="11"/>
      <c r="U1110" s="8"/>
      <c r="V1110" s="8" t="s">
        <v>56</v>
      </c>
      <c r="W1110" s="8"/>
      <c r="X1110" s="8">
        <v>2023</v>
      </c>
      <c r="Y1110" s="8"/>
      <c r="Z1110" s="116"/>
      <c r="AA1110" s="116"/>
      <c r="AB1110" s="116"/>
      <c r="AC1110" s="116"/>
      <c r="AD1110" s="116"/>
      <c r="AE1110" s="116"/>
      <c r="AF1110" s="116"/>
      <c r="AG1110" s="116"/>
    </row>
    <row r="1111" spans="1:33" ht="75" hidden="1" x14ac:dyDescent="0.2">
      <c r="A1111" s="7">
        <v>1040</v>
      </c>
      <c r="B1111" s="11" t="s">
        <v>16478</v>
      </c>
      <c r="C1111" s="11" t="s">
        <v>2</v>
      </c>
      <c r="D1111" s="13" t="s">
        <v>3937</v>
      </c>
      <c r="E1111" s="7" t="s">
        <v>4</v>
      </c>
      <c r="F1111" s="7" t="s">
        <v>15755</v>
      </c>
      <c r="G1111" s="7"/>
      <c r="H1111" s="12"/>
      <c r="I1111" s="8"/>
      <c r="J1111" s="12"/>
      <c r="K1111" s="8" t="s">
        <v>52</v>
      </c>
      <c r="L1111" s="7">
        <v>2023</v>
      </c>
      <c r="M1111" s="8" t="s">
        <v>6</v>
      </c>
      <c r="N1111" s="8" t="s">
        <v>12</v>
      </c>
      <c r="O1111" s="7" t="s">
        <v>3938</v>
      </c>
      <c r="P1111" s="13" t="str">
        <f t="shared" si="34"/>
        <v>Karthick S., Muthukumaran N., "Deep Regression Network for the Single Image Super Resolution of Multimedia Text Image", 5th IEEE International Conference on Cybernetics, Cognition and Machine Learning Applications, ICCCMLA 2023,2023, DOI: 10.1109/ICCCMLA58983.2023.10346975</v>
      </c>
      <c r="Q1111" s="11" t="str">
        <f t="shared" si="35"/>
        <v>Karthick S., Muthukumaran N., "Deep Regression Network for the Single Image Super Resolution of Multimedia Text Image", 5th IEEE International Conference on Cybernetics, Cognition and Machine Learning Applications, ICCCMLA 2023,2023, DOI: 10.1109/ICCCMLA58983.2023.10346975</v>
      </c>
      <c r="R1111" s="32" t="s">
        <v>15756</v>
      </c>
      <c r="S1111" s="37" t="e">
        <v>#N/A</v>
      </c>
      <c r="T1111" s="11"/>
      <c r="U1111" s="8"/>
      <c r="V1111" s="8" t="s">
        <v>56</v>
      </c>
      <c r="W1111" s="8"/>
      <c r="X1111" s="8">
        <v>2023</v>
      </c>
      <c r="Y1111" s="8"/>
      <c r="Z1111" s="116"/>
      <c r="AA1111" s="116"/>
      <c r="AB1111" s="116"/>
      <c r="AC1111" s="116"/>
      <c r="AD1111" s="116"/>
      <c r="AE1111" s="116"/>
      <c r="AF1111" s="116"/>
      <c r="AG1111" s="116"/>
    </row>
    <row r="1112" spans="1:33" ht="75" hidden="1" x14ac:dyDescent="0.2">
      <c r="A1112" s="7">
        <v>1041</v>
      </c>
      <c r="B1112" s="11" t="s">
        <v>16763</v>
      </c>
      <c r="C1112" s="11" t="s">
        <v>2</v>
      </c>
      <c r="D1112" s="13" t="s">
        <v>3530</v>
      </c>
      <c r="E1112" s="7" t="s">
        <v>4</v>
      </c>
      <c r="F1112" s="7" t="s">
        <v>3233</v>
      </c>
      <c r="G1112" s="7"/>
      <c r="H1112" s="12"/>
      <c r="I1112" s="8"/>
      <c r="J1112" s="12"/>
      <c r="K1112" s="8" t="s">
        <v>52</v>
      </c>
      <c r="L1112" s="7">
        <v>2023</v>
      </c>
      <c r="M1112" s="8" t="s">
        <v>6</v>
      </c>
      <c r="N1112" s="8" t="s">
        <v>12</v>
      </c>
      <c r="O1112" s="7" t="s">
        <v>3531</v>
      </c>
      <c r="P1112" s="13" t="str">
        <f t="shared" si="34"/>
        <v>Kumar T.V.V.P., Prasanna Lakshmi G.S., Kalaivani S., Kavitha M., Binny S., Sheela A., Ganeshan P., Ifseisi A.A., Aftab S., "Smart Design of Wireless Data Transmission Employing Solar-Powered IOT Devices", Electric Power Components and Systems,2023, DOI: 10.1080/15325008.2023.2298272</v>
      </c>
      <c r="Q1112" s="11" t="str">
        <f t="shared" si="35"/>
        <v>Kumar T.V.V.P., Prasanna Lakshmi G.S., Kalaivani S., Kavitha M., Binny S., Sheela A., Ganeshan P., Ifseisi A.A., Aftab S., "Smart Design of Wireless Data Transmission Employing Solar-Powered IOT Devices", Electric Power Components and Systems,2023, DOI: 10.1080/15325008.2023.2298272</v>
      </c>
      <c r="R1112" s="32" t="s">
        <v>15517</v>
      </c>
      <c r="S1112" s="37" t="s">
        <v>32</v>
      </c>
      <c r="T1112" s="11"/>
      <c r="U1112" s="8"/>
      <c r="V1112" s="8" t="s">
        <v>80</v>
      </c>
      <c r="W1112" s="18" t="s">
        <v>483</v>
      </c>
      <c r="X1112" s="8">
        <v>2023</v>
      </c>
      <c r="Y1112" s="8"/>
      <c r="Z1112" s="116"/>
      <c r="AA1112" s="116"/>
      <c r="AB1112" s="116"/>
      <c r="AC1112" s="116"/>
      <c r="AD1112" s="116"/>
      <c r="AE1112" s="116"/>
      <c r="AF1112" s="116"/>
      <c r="AG1112" s="116"/>
    </row>
    <row r="1113" spans="1:33" ht="75" hidden="1" x14ac:dyDescent="0.2">
      <c r="A1113" s="7">
        <v>1042</v>
      </c>
      <c r="B1113" s="11" t="s">
        <v>16764</v>
      </c>
      <c r="C1113" s="11" t="s">
        <v>2</v>
      </c>
      <c r="D1113" s="13" t="s">
        <v>3945</v>
      </c>
      <c r="E1113" s="7" t="s">
        <v>4</v>
      </c>
      <c r="F1113" s="7" t="s">
        <v>15757</v>
      </c>
      <c r="G1113" s="7"/>
      <c r="H1113" s="12"/>
      <c r="I1113" s="8"/>
      <c r="J1113" s="12"/>
      <c r="K1113" s="8" t="s">
        <v>52</v>
      </c>
      <c r="L1113" s="7">
        <v>2023</v>
      </c>
      <c r="M1113" s="8" t="s">
        <v>6</v>
      </c>
      <c r="N1113" s="8" t="s">
        <v>12</v>
      </c>
      <c r="O1113" s="7" t="s">
        <v>3946</v>
      </c>
      <c r="P1113" s="13" t="str">
        <f t="shared" si="34"/>
        <v>Kumareshan N., Nandhini S.S., Vinotha S., Subaharini E., Tamilselvi T., Ramalingam S., "Improving the Performance of WSN Using Energy Efficient Routing Algorithm with Clustering and Sink Mobility Technology", 7th IEEE International Conference on Computational Systems and Information Technology for Sustainable Solutions, CSITSS 2023 - Proceedings,2023, DOI: 10.1109/CSITSS60515.2023.10334102</v>
      </c>
      <c r="Q1113" s="11" t="str">
        <f t="shared" si="35"/>
        <v>Kumareshan N., Nandhini S.S., Vinotha S., Subaharini E., Tamilselvi T., Ramalingam S., "Improving the Performance of WSN Using Energy Efficient Routing Algorithm with Clustering and Sink Mobility Technology", 7th IEEE International Conference on Computational Systems and Information Technology for Sustainable Solutions, CSITSS 2023 - Proceedings,2023, DOI: 10.1109/CSITSS60515.2023.10334102</v>
      </c>
      <c r="R1113" s="32" t="s">
        <v>15758</v>
      </c>
      <c r="S1113" s="37" t="e">
        <v>#N/A</v>
      </c>
      <c r="T1113" s="11"/>
      <c r="U1113" s="8"/>
      <c r="V1113" s="8" t="s">
        <v>56</v>
      </c>
      <c r="W1113" s="8"/>
      <c r="X1113" s="8">
        <v>2023</v>
      </c>
      <c r="Y1113" s="8"/>
      <c r="Z1113" s="116"/>
      <c r="AA1113" s="116"/>
      <c r="AB1113" s="116"/>
      <c r="AC1113" s="116"/>
      <c r="AD1113" s="116"/>
      <c r="AE1113" s="116"/>
      <c r="AF1113" s="116"/>
      <c r="AG1113" s="116"/>
    </row>
    <row r="1114" spans="1:33" ht="75" hidden="1" x14ac:dyDescent="0.2">
      <c r="A1114" s="7">
        <v>1043</v>
      </c>
      <c r="B1114" s="11" t="s">
        <v>16765</v>
      </c>
      <c r="C1114" s="11" t="s">
        <v>2</v>
      </c>
      <c r="D1114" s="13" t="s">
        <v>3949</v>
      </c>
      <c r="E1114" s="7" t="s">
        <v>4</v>
      </c>
      <c r="F1114" s="7" t="s">
        <v>15759</v>
      </c>
      <c r="G1114" s="7"/>
      <c r="H1114" s="12"/>
      <c r="I1114" s="8"/>
      <c r="J1114" s="12"/>
      <c r="K1114" s="8" t="s">
        <v>52</v>
      </c>
      <c r="L1114" s="7">
        <v>2023</v>
      </c>
      <c r="M1114" s="8" t="s">
        <v>6</v>
      </c>
      <c r="N1114" s="8" t="s">
        <v>12</v>
      </c>
      <c r="O1114" s="7" t="s">
        <v>3950</v>
      </c>
      <c r="P1114" s="13" t="str">
        <f t="shared" si="34"/>
        <v>Logeshwari R., Velswamy R., Subhashini R., Karunakaran V., "High-Capacity, A Secret Video Sharing Using DM-Stego and Genetic Algorithm", International Conference on Self Sustainable Artificial Intelligence Systems, ICSSAS 2023 - Proceedings,2023, DOI: 10.1109/ICSSAS57918.2023.10331753</v>
      </c>
      <c r="Q1114" s="11" t="str">
        <f t="shared" si="35"/>
        <v>Logeshwari R., Velswamy R., Subhashini R., Karunakaran V., "High-Capacity, A Secret Video Sharing Using DM-Stego and Genetic Algorithm", International Conference on Self Sustainable Artificial Intelligence Systems, ICSSAS 2023 - Proceedings,2023, DOI: 10.1109/ICSSAS57918.2023.10331753</v>
      </c>
      <c r="R1114" s="32" t="s">
        <v>15760</v>
      </c>
      <c r="S1114" s="37" t="e">
        <v>#N/A</v>
      </c>
      <c r="T1114" s="11"/>
      <c r="U1114" s="8"/>
      <c r="V1114" s="8" t="s">
        <v>1325</v>
      </c>
      <c r="W1114" s="8"/>
      <c r="X1114" s="8">
        <v>2023</v>
      </c>
      <c r="Y1114" s="8"/>
      <c r="Z1114" s="116"/>
      <c r="AA1114" s="116"/>
      <c r="AB1114" s="116"/>
      <c r="AC1114" s="116"/>
      <c r="AD1114" s="116"/>
      <c r="AE1114" s="116"/>
      <c r="AF1114" s="116"/>
      <c r="AG1114" s="116"/>
    </row>
    <row r="1115" spans="1:33" ht="75" hidden="1" x14ac:dyDescent="0.2">
      <c r="A1115" s="7">
        <v>1044</v>
      </c>
      <c r="B1115" s="11" t="s">
        <v>16766</v>
      </c>
      <c r="C1115" s="11" t="s">
        <v>2</v>
      </c>
      <c r="D1115" s="13" t="s">
        <v>3954</v>
      </c>
      <c r="E1115" s="7" t="s">
        <v>4</v>
      </c>
      <c r="F1115" s="7" t="s">
        <v>15759</v>
      </c>
      <c r="G1115" s="7"/>
      <c r="H1115" s="12"/>
      <c r="I1115" s="8"/>
      <c r="J1115" s="12"/>
      <c r="K1115" s="8" t="s">
        <v>52</v>
      </c>
      <c r="L1115" s="7">
        <v>2023</v>
      </c>
      <c r="M1115" s="8" t="s">
        <v>6</v>
      </c>
      <c r="N1115" s="8" t="s">
        <v>12</v>
      </c>
      <c r="O1115" s="7" t="s">
        <v>3955</v>
      </c>
      <c r="P1115" s="13" t="str">
        <f t="shared" si="34"/>
        <v>Kumar M.P., Meena M., Kumar S.P.S., Saravanan B., "A Novel Time Resource Allocation Configuration for Multi-Task Offloading in Mobile Cloud Computing (MCC)", International Conference on Self Sustainable Artificial Intelligence Systems, ICSSAS 2023 - Proceedings,2023, DOI: 10.1109/ICSSAS57918.2023.10331859</v>
      </c>
      <c r="Q1115" s="11" t="str">
        <f t="shared" si="35"/>
        <v>Kumar M.P., Meena M., Kumar S.P.S., Saravanan B., "A Novel Time Resource Allocation Configuration for Multi-Task Offloading in Mobile Cloud Computing (MCC)", International Conference on Self Sustainable Artificial Intelligence Systems, ICSSAS 2023 - Proceedings,2023, DOI: 10.1109/ICSSAS57918.2023.10331859</v>
      </c>
      <c r="R1115" s="32" t="s">
        <v>15761</v>
      </c>
      <c r="S1115" s="37" t="e">
        <v>#N/A</v>
      </c>
      <c r="T1115" s="11"/>
      <c r="U1115" s="8"/>
      <c r="V1115" s="8" t="s">
        <v>80</v>
      </c>
      <c r="W1115" s="8"/>
      <c r="X1115" s="8">
        <v>2023</v>
      </c>
      <c r="Y1115" s="8"/>
      <c r="Z1115" s="116"/>
      <c r="AA1115" s="116"/>
      <c r="AB1115" s="116"/>
      <c r="AC1115" s="116"/>
      <c r="AD1115" s="116"/>
      <c r="AE1115" s="116"/>
      <c r="AF1115" s="116"/>
      <c r="AG1115" s="116"/>
    </row>
    <row r="1116" spans="1:33" ht="75" hidden="1" x14ac:dyDescent="0.2">
      <c r="A1116" s="7">
        <v>1045</v>
      </c>
      <c r="B1116" s="11" t="s">
        <v>16767</v>
      </c>
      <c r="C1116" s="11" t="s">
        <v>2</v>
      </c>
      <c r="D1116" s="13" t="s">
        <v>3963</v>
      </c>
      <c r="E1116" s="7" t="s">
        <v>4</v>
      </c>
      <c r="F1116" s="7" t="s">
        <v>15759</v>
      </c>
      <c r="G1116" s="7"/>
      <c r="H1116" s="12"/>
      <c r="I1116" s="8"/>
      <c r="J1116" s="12"/>
      <c r="K1116" s="8" t="s">
        <v>52</v>
      </c>
      <c r="L1116" s="7">
        <v>2023</v>
      </c>
      <c r="M1116" s="8" t="s">
        <v>6</v>
      </c>
      <c r="N1116" s="8" t="s">
        <v>12</v>
      </c>
      <c r="O1116" s="7" t="s">
        <v>3964</v>
      </c>
      <c r="P1116" s="13" t="str">
        <f t="shared" si="34"/>
        <v>Suthar T., Shah T., Raja M.K., Raha S., Kumar A., Ponnusamy M., "Predicting Weather Forecast Uncertainty based on Large Ensemble of Deep Learning Approach", International Conference on Self Sustainable Artificial Intelligence Systems, ICSSAS 2023 - Proceedings,2023, DOI: 10.1109/ICSSAS57918.2023.10331879</v>
      </c>
      <c r="Q1116" s="11" t="str">
        <f t="shared" si="35"/>
        <v>Suthar T., Shah T., Raja M.K., Raha S., Kumar A., Ponnusamy M., "Predicting Weather Forecast Uncertainty based on Large Ensemble of Deep Learning Approach", International Conference on Self Sustainable Artificial Intelligence Systems, ICSSAS 2023 - Proceedings,2023, DOI: 10.1109/ICSSAS57918.2023.10331879</v>
      </c>
      <c r="R1116" s="32" t="s">
        <v>15762</v>
      </c>
      <c r="S1116" s="37" t="e">
        <v>#N/A</v>
      </c>
      <c r="T1116" s="11"/>
      <c r="U1116" s="8"/>
      <c r="V1116" s="8" t="s">
        <v>149</v>
      </c>
      <c r="W1116" s="8"/>
      <c r="X1116" s="8">
        <v>2023</v>
      </c>
      <c r="Y1116" s="8"/>
      <c r="Z1116" s="116"/>
      <c r="AA1116" s="116"/>
      <c r="AB1116" s="116"/>
      <c r="AC1116" s="116"/>
      <c r="AD1116" s="116"/>
      <c r="AE1116" s="116"/>
      <c r="AF1116" s="116"/>
      <c r="AG1116" s="116"/>
    </row>
    <row r="1117" spans="1:33" ht="75" hidden="1" x14ac:dyDescent="0.2">
      <c r="A1117" s="7">
        <v>1046</v>
      </c>
      <c r="B1117" s="11" t="s">
        <v>16768</v>
      </c>
      <c r="C1117" s="11" t="s">
        <v>2</v>
      </c>
      <c r="D1117" s="13" t="s">
        <v>2294</v>
      </c>
      <c r="E1117" s="7" t="s">
        <v>4</v>
      </c>
      <c r="F1117" s="7" t="s">
        <v>15759</v>
      </c>
      <c r="G1117" s="7"/>
      <c r="H1117" s="12"/>
      <c r="I1117" s="8"/>
      <c r="J1117" s="12"/>
      <c r="K1117" s="8" t="s">
        <v>52</v>
      </c>
      <c r="L1117" s="7">
        <v>2023</v>
      </c>
      <c r="M1117" s="8" t="s">
        <v>6</v>
      </c>
      <c r="N1117" s="8" t="s">
        <v>12</v>
      </c>
      <c r="O1117" s="7" t="s">
        <v>2295</v>
      </c>
      <c r="P1117" s="13" t="str">
        <f t="shared" si="34"/>
        <v>Kumar R.P., Muthukumaran N., Hanisha C., Rithvik P., Goud M.S., "Examination System Automation Using Natural Language Processing", International Conference on Self Sustainable Artificial Intelligence Systems, ICSSAS 2023 - Proceedings,2023, DOI: 10.1109/ICSSAS57918.2023.10331689</v>
      </c>
      <c r="Q1117" s="11" t="str">
        <f t="shared" si="35"/>
        <v>Kumar R.P., Muthukumaran N., Hanisha C., Rithvik P., Goud M.S., "Examination System Automation Using Natural Language Processing", International Conference on Self Sustainable Artificial Intelligence Systems, ICSSAS 2023 - Proceedings,2023, DOI: 10.1109/ICSSAS57918.2023.10331689</v>
      </c>
      <c r="R1117" s="32" t="s">
        <v>15763</v>
      </c>
      <c r="S1117" s="37" t="e">
        <v>#N/A</v>
      </c>
      <c r="T1117" s="11"/>
      <c r="U1117" s="8"/>
      <c r="V1117" s="8" t="s">
        <v>56</v>
      </c>
      <c r="W1117" s="8"/>
      <c r="X1117" s="8">
        <v>2023</v>
      </c>
      <c r="Y1117" s="8"/>
      <c r="Z1117" s="116"/>
      <c r="AA1117" s="116"/>
      <c r="AB1117" s="116"/>
      <c r="AC1117" s="116"/>
      <c r="AD1117" s="116"/>
      <c r="AE1117" s="116"/>
      <c r="AF1117" s="116"/>
      <c r="AG1117" s="116"/>
    </row>
    <row r="1118" spans="1:33" ht="75" hidden="1" x14ac:dyDescent="0.2">
      <c r="A1118" s="7">
        <v>1047</v>
      </c>
      <c r="B1118" s="11" t="s">
        <v>16769</v>
      </c>
      <c r="C1118" s="11" t="s">
        <v>2</v>
      </c>
      <c r="D1118" s="13" t="s">
        <v>3554</v>
      </c>
      <c r="E1118" s="7" t="s">
        <v>4</v>
      </c>
      <c r="F1118" s="7" t="s">
        <v>3233</v>
      </c>
      <c r="G1118" s="7"/>
      <c r="H1118" s="12"/>
      <c r="I1118" s="8"/>
      <c r="J1118" s="12"/>
      <c r="K1118" s="8" t="s">
        <v>52</v>
      </c>
      <c r="L1118" s="7">
        <v>2023</v>
      </c>
      <c r="M1118" s="8" t="s">
        <v>6</v>
      </c>
      <c r="N1118" s="8" t="s">
        <v>12</v>
      </c>
      <c r="O1118" s="7" t="s">
        <v>3555</v>
      </c>
      <c r="P1118" s="13" t="str">
        <f t="shared" si="34"/>
        <v>Subbarao E., Gite P., Sharma A., Vyakaranam L., Sardar T.H., Taqui S.N., Ganeshan P., Metwally A.S.M., Kalam M.A., "Investigation of Solar Energy for Urban Areas and Metropolitan Communities Using Machine Learning", Electric Power Components and Systems,2023, DOI: 10.1080/15325008.2023.2293948</v>
      </c>
      <c r="Q1118" s="11" t="str">
        <f t="shared" si="35"/>
        <v>Subbarao E., Gite P., Sharma A., Vyakaranam L., Sardar T.H., Taqui S.N., Ganeshan P., Metwally A.S.M., Kalam M.A., "Investigation of Solar Energy for Urban Areas and Metropolitan Communities Using Machine Learning", Electric Power Components and Systems,2023, DOI: 10.1080/15325008.2023.2293948</v>
      </c>
      <c r="R1118" s="32" t="s">
        <v>15518</v>
      </c>
      <c r="S1118" s="37" t="s">
        <v>32</v>
      </c>
      <c r="T1118" s="11"/>
      <c r="U1118" s="8"/>
      <c r="V1118" s="8" t="s">
        <v>149</v>
      </c>
      <c r="W1118" s="18" t="s">
        <v>483</v>
      </c>
      <c r="X1118" s="8">
        <v>2023</v>
      </c>
      <c r="Y1118" s="8"/>
      <c r="Z1118" s="116"/>
      <c r="AA1118" s="116"/>
      <c r="AB1118" s="116"/>
      <c r="AC1118" s="116"/>
      <c r="AD1118" s="116"/>
      <c r="AE1118" s="116"/>
      <c r="AF1118" s="116"/>
      <c r="AG1118" s="116"/>
    </row>
    <row r="1119" spans="1:33" ht="90" hidden="1" x14ac:dyDescent="0.2">
      <c r="A1119" s="7">
        <v>1048</v>
      </c>
      <c r="B1119" s="11" t="s">
        <v>16770</v>
      </c>
      <c r="C1119" s="11" t="s">
        <v>2</v>
      </c>
      <c r="D1119" s="13" t="s">
        <v>3558</v>
      </c>
      <c r="E1119" s="7" t="s">
        <v>4</v>
      </c>
      <c r="F1119" s="7" t="s">
        <v>3559</v>
      </c>
      <c r="G1119" s="7"/>
      <c r="H1119" s="12"/>
      <c r="I1119" s="8"/>
      <c r="J1119" s="12"/>
      <c r="K1119" s="8" t="s">
        <v>52</v>
      </c>
      <c r="L1119" s="7">
        <v>2023</v>
      </c>
      <c r="M1119" s="8" t="s">
        <v>6</v>
      </c>
      <c r="N1119" s="8" t="s">
        <v>12</v>
      </c>
      <c r="O1119" s="7" t="s">
        <v>3560</v>
      </c>
      <c r="P1119" s="13" t="str">
        <f t="shared" si="34"/>
        <v>Dutta C., Nagarajan N., Adhoni Z.A., Dhandapany S.K., Alagarsamy A., Chakravarthy A.K., Praveen N., Pushpanathan G., Kannan S., "Outlier detection in additive manufacturing using novel machine learning algorithm", International Journal of Advanced Manufacturing Technology,2023, DOI: 10.1007/s00170-023-12798-9</v>
      </c>
      <c r="Q1119" s="11" t="str">
        <f t="shared" si="35"/>
        <v>Dutta C., Nagarajan N., Adhoni Z.A., Dhandapany S.K., Alagarsamy A., Chakravarthy A.K., Praveen N., Pushpanathan G., Kannan S., "Outlier detection in additive manufacturing using novel machine learning algorithm", International Journal of Advanced Manufacturing Technology,2023, DOI: 10.1007/s00170-023-12798-9</v>
      </c>
      <c r="R1119" s="32" t="s">
        <v>15519</v>
      </c>
      <c r="S1119" s="37" t="s">
        <v>32</v>
      </c>
      <c r="T1119" s="11"/>
      <c r="U1119" s="8"/>
      <c r="V1119" s="8" t="s">
        <v>149</v>
      </c>
      <c r="W1119" s="18" t="s">
        <v>483</v>
      </c>
      <c r="X1119" s="8">
        <v>2023</v>
      </c>
      <c r="Y1119" s="8"/>
      <c r="Z1119" s="116"/>
      <c r="AA1119" s="116"/>
      <c r="AB1119" s="116"/>
      <c r="AC1119" s="116"/>
      <c r="AD1119" s="116"/>
      <c r="AE1119" s="116"/>
      <c r="AF1119" s="116"/>
      <c r="AG1119" s="116"/>
    </row>
    <row r="1120" spans="1:33" ht="75" hidden="1" x14ac:dyDescent="0.2">
      <c r="A1120" s="7">
        <v>1049</v>
      </c>
      <c r="B1120" s="11" t="s">
        <v>16771</v>
      </c>
      <c r="C1120" s="11" t="s">
        <v>2</v>
      </c>
      <c r="D1120" s="13" t="s">
        <v>3967</v>
      </c>
      <c r="E1120" s="7" t="s">
        <v>4</v>
      </c>
      <c r="F1120" s="7" t="s">
        <v>14663</v>
      </c>
      <c r="G1120" s="7"/>
      <c r="H1120" s="12"/>
      <c r="I1120" s="8"/>
      <c r="J1120" s="12"/>
      <c r="K1120" s="8" t="s">
        <v>52</v>
      </c>
      <c r="L1120" s="7">
        <v>2023</v>
      </c>
      <c r="M1120" s="8" t="s">
        <v>6</v>
      </c>
      <c r="N1120" s="8" t="s">
        <v>12</v>
      </c>
      <c r="O1120" s="7" t="s">
        <v>3968</v>
      </c>
      <c r="P1120" s="13" t="str">
        <f t="shared" si="34"/>
        <v>Venkateswari P., Shanmugasundaram N., "Security Provisioning as Integrity in wireless sensor networks (WSN): A Survey", 2023 14th International Conference on Computing Communication and Networking Technologies, ICCCNT 2023,2023, DOI: 10.1109/ICCCNT56998.2023.10308199</v>
      </c>
      <c r="Q1120" s="11" t="str">
        <f t="shared" si="35"/>
        <v>Venkateswari P., Shanmugasundaram N., "Security Provisioning as Integrity in wireless sensor networks (WSN): A Survey", 2023 14th International Conference on Computing Communication and Networking Technologies, ICCCNT 2023,2023, DOI: 10.1109/ICCCNT56998.2023.10308199</v>
      </c>
      <c r="R1120" s="32" t="s">
        <v>15764</v>
      </c>
      <c r="S1120" s="37" t="e">
        <v>#N/A</v>
      </c>
      <c r="T1120" s="11"/>
      <c r="U1120" s="8"/>
      <c r="V1120" s="8" t="s">
        <v>56</v>
      </c>
      <c r="W1120" s="8"/>
      <c r="X1120" s="8">
        <v>2023</v>
      </c>
      <c r="Y1120" s="8"/>
      <c r="Z1120" s="116"/>
      <c r="AA1120" s="116"/>
      <c r="AB1120" s="116"/>
      <c r="AC1120" s="116"/>
      <c r="AD1120" s="116"/>
      <c r="AE1120" s="116"/>
      <c r="AF1120" s="116"/>
      <c r="AG1120" s="116"/>
    </row>
    <row r="1121" spans="1:33" ht="75" hidden="1" x14ac:dyDescent="0.2">
      <c r="A1121" s="7">
        <v>1050</v>
      </c>
      <c r="B1121" s="11" t="s">
        <v>14688</v>
      </c>
      <c r="C1121" s="11" t="s">
        <v>2</v>
      </c>
      <c r="D1121" s="13" t="s">
        <v>3971</v>
      </c>
      <c r="E1121" s="7" t="s">
        <v>4</v>
      </c>
      <c r="F1121" s="7" t="s">
        <v>14663</v>
      </c>
      <c r="G1121" s="7"/>
      <c r="H1121" s="12"/>
      <c r="I1121" s="8"/>
      <c r="J1121" s="12"/>
      <c r="K1121" s="8" t="s">
        <v>52</v>
      </c>
      <c r="L1121" s="7">
        <v>2023</v>
      </c>
      <c r="M1121" s="8" t="s">
        <v>6</v>
      </c>
      <c r="N1121" s="8" t="s">
        <v>12</v>
      </c>
      <c r="O1121" s="7" t="s">
        <v>3972</v>
      </c>
      <c r="P1121" s="13" t="str">
        <f t="shared" si="34"/>
        <v>Mohammed M.A., Mohammed V.A., Ramakrishnan R., Mohammed M.A., Logeshwaran J., Maheswaran S., "The three dimensional dosimetry imaging for automated eye cancer classification using transfer learning model", 2023 14th International Conference on Computing Communication and Networking Technologies, ICCCNT 2023,2023, DOI: 10.1109/ICCCNT56998.2023.10307446</v>
      </c>
      <c r="Q1121" s="11" t="str">
        <f t="shared" si="35"/>
        <v>Mohammed M.A., Mohammed V.A., Ramakrishnan R., Mohammed M.A., Logeshwaran J., Maheswaran S., "The three dimensional dosimetry imaging for automated eye cancer classification using transfer learning model", 2023 14th International Conference on Computing Communication and Networking Technologies, ICCCNT 2023,2023, DOI: 10.1109/ICCCNT56998.2023.10307446</v>
      </c>
      <c r="R1121" s="32" t="s">
        <v>14689</v>
      </c>
      <c r="S1121" s="37" t="e">
        <v>#N/A</v>
      </c>
      <c r="T1121" s="11"/>
      <c r="U1121" s="8"/>
      <c r="V1121" s="8" t="s">
        <v>56</v>
      </c>
      <c r="W1121" s="8"/>
      <c r="X1121" s="8">
        <v>2023</v>
      </c>
      <c r="Y1121" s="8"/>
      <c r="Z1121" s="116"/>
      <c r="AA1121" s="116"/>
      <c r="AB1121" s="116"/>
      <c r="AC1121" s="116"/>
      <c r="AD1121" s="116"/>
      <c r="AE1121" s="116"/>
      <c r="AF1121" s="116"/>
      <c r="AG1121" s="116"/>
    </row>
    <row r="1122" spans="1:33" ht="75" hidden="1" x14ac:dyDescent="0.2">
      <c r="A1122" s="7">
        <v>1051</v>
      </c>
      <c r="B1122" s="11" t="s">
        <v>14661</v>
      </c>
      <c r="C1122" s="11" t="s">
        <v>2</v>
      </c>
      <c r="D1122" s="13" t="s">
        <v>3975</v>
      </c>
      <c r="E1122" s="7" t="s">
        <v>4</v>
      </c>
      <c r="F1122" s="7" t="s">
        <v>14663</v>
      </c>
      <c r="G1122" s="7"/>
      <c r="H1122" s="12"/>
      <c r="I1122" s="8"/>
      <c r="J1122" s="12"/>
      <c r="K1122" s="8" t="s">
        <v>52</v>
      </c>
      <c r="L1122" s="7">
        <v>2023</v>
      </c>
      <c r="M1122" s="8" t="s">
        <v>6</v>
      </c>
      <c r="N1122" s="8" t="s">
        <v>12</v>
      </c>
      <c r="O1122" s="7" t="s">
        <v>3976</v>
      </c>
      <c r="P1122" s="13" t="str">
        <f t="shared" si="34"/>
        <v>Ramakrishnan R., Mohammed M.A., Mohammed M.A., Mohammed V.A., Logeshwaran J., Maheswaran S., "An innovation prediction of DNA damage of melanoma skin cancer patients using deep learning", 2023 14th International Conference on Computing Communication and Networking Technologies, ICCCNT 2023,2023, DOI: 10.1109/ICCCNT56998.2023.10306749</v>
      </c>
      <c r="Q1122" s="11" t="str">
        <f t="shared" si="35"/>
        <v>Ramakrishnan R., Mohammed M.A., Mohammed M.A., Mohammed V.A., Logeshwaran J., Maheswaran S., "An innovation prediction of DNA damage of melanoma skin cancer patients using deep learning", 2023 14th International Conference on Computing Communication and Networking Technologies, ICCCNT 2023,2023, DOI: 10.1109/ICCCNT56998.2023.10306749</v>
      </c>
      <c r="R1122" s="32" t="s">
        <v>14662</v>
      </c>
      <c r="S1122" s="37" t="e">
        <v>#N/A</v>
      </c>
      <c r="T1122" s="11"/>
      <c r="U1122" s="8"/>
      <c r="V1122" s="8" t="s">
        <v>56</v>
      </c>
      <c r="W1122" s="8"/>
      <c r="X1122" s="8">
        <v>2023</v>
      </c>
      <c r="Y1122" s="8"/>
      <c r="Z1122" s="116"/>
      <c r="AA1122" s="116"/>
      <c r="AB1122" s="116"/>
      <c r="AC1122" s="116"/>
      <c r="AD1122" s="116"/>
      <c r="AE1122" s="116"/>
      <c r="AF1122" s="116"/>
      <c r="AG1122" s="116"/>
    </row>
    <row r="1123" spans="1:33" ht="75" hidden="1" x14ac:dyDescent="0.2">
      <c r="A1123" s="7">
        <v>1052</v>
      </c>
      <c r="B1123" s="11" t="s">
        <v>16772</v>
      </c>
      <c r="C1123" s="11" t="s">
        <v>2</v>
      </c>
      <c r="D1123" s="13" t="s">
        <v>3984</v>
      </c>
      <c r="E1123" s="7" t="s">
        <v>4</v>
      </c>
      <c r="F1123" s="7" t="s">
        <v>1408</v>
      </c>
      <c r="G1123" s="7" t="s">
        <v>6</v>
      </c>
      <c r="H1123" s="12">
        <v>2603</v>
      </c>
      <c r="I1123" s="8" t="s">
        <v>8</v>
      </c>
      <c r="J1123" s="12">
        <v>1</v>
      </c>
      <c r="K1123" s="8" t="s">
        <v>10</v>
      </c>
      <c r="L1123" s="7">
        <v>2023</v>
      </c>
      <c r="M1123" s="8" t="s">
        <v>6</v>
      </c>
      <c r="N1123" s="8" t="s">
        <v>12</v>
      </c>
      <c r="O1123" s="7" t="s">
        <v>3985</v>
      </c>
      <c r="P1123" s="13" t="str">
        <f t="shared" si="34"/>
        <v>Ponnusamy P., Girisha L., Balamurugan S., Benham A., Vivek R., Loganathan G.B., Girimurugan R., "Investigation on the thermal properties of carbon fibres with silica-based aerogel composites", Journal of Physics: Conference Series, 2603, (1),2023, DOI: 10.1088/1742-6596/2603/1/012038</v>
      </c>
      <c r="Q1123" s="11" t="str">
        <f t="shared" si="35"/>
        <v>Ponnusamy P., Girisha L., Balamurugan S., Benham A., Vivek R., Loganathan G.B., Girimurugan R., "Investigation on the thermal properties of carbon fibres with silica-based aerogel composites", Journal of Physics: Conference Series, 2603, (1),2023, DOI: 10.1088/1742-6596/2603/1/012038</v>
      </c>
      <c r="R1123" s="32" t="s">
        <v>15765</v>
      </c>
      <c r="S1123" s="37" t="e">
        <v>#N/A</v>
      </c>
      <c r="T1123" s="11"/>
      <c r="U1123" s="8"/>
      <c r="V1123" s="8" t="s">
        <v>149</v>
      </c>
      <c r="W1123" s="8"/>
      <c r="X1123" s="8">
        <v>2023</v>
      </c>
      <c r="Y1123" s="8"/>
      <c r="Z1123" s="116"/>
      <c r="AA1123" s="116"/>
      <c r="AB1123" s="116"/>
      <c r="AC1123" s="116"/>
      <c r="AD1123" s="116"/>
      <c r="AE1123" s="116"/>
      <c r="AF1123" s="116"/>
      <c r="AG1123" s="116"/>
    </row>
    <row r="1124" spans="1:33" ht="75" hidden="1" x14ac:dyDescent="0.2">
      <c r="A1124" s="7">
        <v>1053</v>
      </c>
      <c r="B1124" s="11" t="s">
        <v>16773</v>
      </c>
      <c r="C1124" s="11" t="s">
        <v>2</v>
      </c>
      <c r="D1124" s="13" t="s">
        <v>3580</v>
      </c>
      <c r="E1124" s="7" t="s">
        <v>4</v>
      </c>
      <c r="F1124" s="7" t="s">
        <v>3581</v>
      </c>
      <c r="G1124" s="7" t="s">
        <v>6</v>
      </c>
      <c r="H1124" s="12">
        <v>19</v>
      </c>
      <c r="I1124" s="8" t="s">
        <v>8</v>
      </c>
      <c r="J1124" s="12">
        <v>12</v>
      </c>
      <c r="K1124" s="8" t="s">
        <v>10</v>
      </c>
      <c r="L1124" s="7">
        <v>2023</v>
      </c>
      <c r="M1124" s="8" t="s">
        <v>6</v>
      </c>
      <c r="N1124" s="8" t="s">
        <v>12</v>
      </c>
      <c r="O1124" s="7" t="s">
        <v>3582</v>
      </c>
      <c r="P1124" s="13" t="str">
        <f t="shared" si="34"/>
        <v>Sarkar J., Rai A., Kumar K.K., Thatha V.N., Manisekaran S., Mandal S., Sarkar J.L., Das S., "Folk Music Recommendation Using NSGA-II Optimization Algorithm", Journal of Computer Science, 19, (12),2023, DOI: 10.3844/jcssp.2023.1541.1548</v>
      </c>
      <c r="Q1124" s="11" t="str">
        <f t="shared" si="35"/>
        <v>Sarkar J., Rai A., Kumar K.K., Thatha V.N., Manisekaran S., Mandal S., Sarkar J.L., Das S., "Folk Music Recommendation Using NSGA-II Optimization Algorithm", Journal of Computer Science, 19, (12),2023, DOI: 10.3844/jcssp.2023.1541.1548</v>
      </c>
      <c r="R1124" s="32" t="s">
        <v>15520</v>
      </c>
      <c r="S1124" s="37" t="s">
        <v>32</v>
      </c>
      <c r="T1124" s="11"/>
      <c r="U1124" s="8"/>
      <c r="V1124" s="8" t="s">
        <v>725</v>
      </c>
      <c r="W1124" s="18" t="s">
        <v>3584</v>
      </c>
      <c r="X1124" s="8">
        <v>2023</v>
      </c>
      <c r="Y1124" s="8"/>
      <c r="Z1124" s="116"/>
      <c r="AA1124" s="116"/>
      <c r="AB1124" s="116"/>
      <c r="AC1124" s="116"/>
      <c r="AD1124" s="116"/>
      <c r="AE1124" s="116"/>
      <c r="AF1124" s="116"/>
      <c r="AG1124" s="116"/>
    </row>
    <row r="1125" spans="1:33" ht="75" hidden="1" x14ac:dyDescent="0.2">
      <c r="A1125" s="7">
        <v>1054</v>
      </c>
      <c r="B1125" s="11" t="s">
        <v>16774</v>
      </c>
      <c r="C1125" s="11" t="s">
        <v>2</v>
      </c>
      <c r="D1125" s="13" t="s">
        <v>3141</v>
      </c>
      <c r="E1125" s="7" t="s">
        <v>4</v>
      </c>
      <c r="F1125" s="7" t="s">
        <v>16070</v>
      </c>
      <c r="G1125" s="7"/>
      <c r="H1125" s="12"/>
      <c r="I1125" s="8"/>
      <c r="J1125" s="12"/>
      <c r="K1125" s="8" t="s">
        <v>52</v>
      </c>
      <c r="L1125" s="7">
        <v>2023</v>
      </c>
      <c r="M1125" s="8" t="s">
        <v>6</v>
      </c>
      <c r="N1125" s="8" t="s">
        <v>12</v>
      </c>
      <c r="O1125" s="7" t="s">
        <v>3142</v>
      </c>
      <c r="P1125" s="13" t="str">
        <f t="shared" si="34"/>
        <v>Saravanan M., Ramkumar K., Parthasarathy E., Ajayan J., Sreejith S., "Introduction to Conventional MOSFET and Advanced Transistor TFET", Advanced Ultra Low-Power Semiconductor Devices: Design and Applications,2023, DOI: 10.1002/9781394167647.ch2</v>
      </c>
      <c r="Q1125" s="11" t="str">
        <f t="shared" si="35"/>
        <v>Saravanan M., Ramkumar K., Parthasarathy E., Ajayan J., Sreejith S., "Introduction to Conventional MOSFET and Advanced Transistor TFET", Advanced Ultra Low-Power Semiconductor Devices: Design and Applications,2023, DOI: 10.1002/9781394167647.ch2</v>
      </c>
      <c r="R1125" s="32" t="s">
        <v>16071</v>
      </c>
      <c r="S1125" s="37" t="e">
        <v>#N/A</v>
      </c>
      <c r="T1125" s="11"/>
      <c r="U1125" s="8"/>
      <c r="V1125" s="8" t="s">
        <v>56</v>
      </c>
      <c r="W1125" s="8"/>
      <c r="X1125" s="8">
        <v>2023</v>
      </c>
      <c r="Y1125" s="8"/>
      <c r="Z1125" s="116"/>
      <c r="AA1125" s="116"/>
      <c r="AB1125" s="116"/>
      <c r="AC1125" s="116"/>
      <c r="AD1125" s="116"/>
      <c r="AE1125" s="116"/>
      <c r="AF1125" s="116"/>
      <c r="AG1125" s="116"/>
    </row>
    <row r="1126" spans="1:33" ht="60" hidden="1" x14ac:dyDescent="0.2">
      <c r="A1126" s="7">
        <v>1055</v>
      </c>
      <c r="B1126" s="11" t="s">
        <v>16775</v>
      </c>
      <c r="C1126" s="11" t="s">
        <v>2</v>
      </c>
      <c r="D1126" s="13" t="s">
        <v>3590</v>
      </c>
      <c r="E1126" s="7" t="s">
        <v>4</v>
      </c>
      <c r="F1126" s="7" t="s">
        <v>1346</v>
      </c>
      <c r="G1126" s="7" t="s">
        <v>6</v>
      </c>
      <c r="H1126" s="12">
        <v>24</v>
      </c>
      <c r="I1126" s="8" t="s">
        <v>8</v>
      </c>
      <c r="J1126" s="12">
        <v>6</v>
      </c>
      <c r="K1126" s="8" t="s">
        <v>10</v>
      </c>
      <c r="L1126" s="7">
        <v>2023</v>
      </c>
      <c r="M1126" s="8"/>
      <c r="N1126" s="8"/>
      <c r="O1126" s="7"/>
      <c r="P1126" s="13" t="str">
        <f t="shared" si="34"/>
        <v>Pushpalatha N., Mohanram S., Yuvaraj R., Banu G., "AI-BASED POWER QUALITY IMPROVEMENT OF A UPS FOR A SUSTAINABLE ELECTRICAL NETWORK", Journal of Environmental Protection and Ecology, 24, (6),2023</v>
      </c>
      <c r="Q1126" s="11" t="str">
        <f t="shared" si="35"/>
        <v>Pushpalatha N., Mohanram S., Yuvaraj R., Banu G., "AI-BASED POWER QUALITY IMPROVEMENT OF A UPS FOR A SUSTAINABLE ELECTRICAL NETWORK", Journal of Environmental Protection and Ecology, 24, (6),2023</v>
      </c>
      <c r="R1126" s="32" t="s">
        <v>3591</v>
      </c>
      <c r="S1126" s="37" t="s">
        <v>32</v>
      </c>
      <c r="T1126" s="11"/>
      <c r="U1126" s="8"/>
      <c r="V1126" s="8" t="s">
        <v>128</v>
      </c>
      <c r="W1126" s="18" t="s">
        <v>2200</v>
      </c>
      <c r="X1126" s="8">
        <v>2023</v>
      </c>
      <c r="Y1126" s="8"/>
      <c r="Z1126" s="116"/>
      <c r="AA1126" s="116"/>
      <c r="AB1126" s="116"/>
      <c r="AC1126" s="116"/>
      <c r="AD1126" s="116"/>
      <c r="AE1126" s="116"/>
      <c r="AF1126" s="116"/>
      <c r="AG1126" s="116"/>
    </row>
    <row r="1127" spans="1:33" ht="75" hidden="1" x14ac:dyDescent="0.2">
      <c r="A1127" s="7">
        <v>1056</v>
      </c>
      <c r="B1127" s="11" t="s">
        <v>16776</v>
      </c>
      <c r="C1127" s="11" t="s">
        <v>2</v>
      </c>
      <c r="D1127" s="13" t="s">
        <v>2372</v>
      </c>
      <c r="E1127" s="7" t="s">
        <v>4</v>
      </c>
      <c r="F1127" s="7" t="s">
        <v>15641</v>
      </c>
      <c r="G1127" s="7"/>
      <c r="H1127" s="12"/>
      <c r="I1127" s="8"/>
      <c r="J1127" s="12"/>
      <c r="K1127" s="8" t="s">
        <v>52</v>
      </c>
      <c r="L1127" s="7">
        <v>2023</v>
      </c>
      <c r="M1127" s="8" t="s">
        <v>6</v>
      </c>
      <c r="N1127" s="8" t="s">
        <v>12</v>
      </c>
      <c r="O1127" s="7" t="s">
        <v>2373</v>
      </c>
      <c r="P1127" s="13" t="str">
        <f t="shared" si="34"/>
        <v>Shahdadpuri N., Hari Krishna S., Reddy S., Ganesh C., Agarwal K., Bhattacharya S., "Cloud-based fault prediction using IoT in office automation for improvisation of the health of employees", 2023 3rd International Conference on Advance Computing and Innovative Technologies in Engineering, ICACITE 2023,2023, DOI: 10.1109/ICACITE57410.2023.10183011</v>
      </c>
      <c r="Q1127" s="11" t="str">
        <f t="shared" si="35"/>
        <v>Shahdadpuri N., Hari Krishna S., Reddy S., Ganesh C., Agarwal K., Bhattacharya S., "Cloud-based fault prediction using IoT in office automation for improvisation of the health of employees", 2023 3rd International Conference on Advance Computing and Innovative Technologies in Engineering, ICACITE 2023,2023, DOI: 10.1109/ICACITE57410.2023.10183011</v>
      </c>
      <c r="R1127" s="32" t="s">
        <v>15766</v>
      </c>
      <c r="S1127" s="37" t="e">
        <v>#N/A</v>
      </c>
      <c r="T1127" s="11"/>
      <c r="U1127" s="8"/>
      <c r="V1127" s="8" t="s">
        <v>570</v>
      </c>
      <c r="W1127" s="8"/>
      <c r="X1127" s="8">
        <v>2023</v>
      </c>
      <c r="Y1127" s="8"/>
      <c r="Z1127" s="116"/>
      <c r="AA1127" s="116"/>
      <c r="AB1127" s="116"/>
      <c r="AC1127" s="116"/>
      <c r="AD1127" s="116"/>
      <c r="AE1127" s="116"/>
      <c r="AF1127" s="116"/>
      <c r="AG1127" s="116"/>
    </row>
    <row r="1128" spans="1:33" ht="75" hidden="1" x14ac:dyDescent="0.2">
      <c r="A1128" s="7">
        <v>1057</v>
      </c>
      <c r="B1128" s="11" t="s">
        <v>16777</v>
      </c>
      <c r="C1128" s="11" t="s">
        <v>2</v>
      </c>
      <c r="D1128" s="13" t="s">
        <v>3988</v>
      </c>
      <c r="E1128" s="7" t="s">
        <v>4</v>
      </c>
      <c r="F1128" s="7" t="s">
        <v>14675</v>
      </c>
      <c r="G1128" s="7"/>
      <c r="H1128" s="12"/>
      <c r="I1128" s="8"/>
      <c r="J1128" s="12"/>
      <c r="K1128" s="8" t="s">
        <v>52</v>
      </c>
      <c r="L1128" s="7">
        <v>2023</v>
      </c>
      <c r="M1128" s="8" t="s">
        <v>6</v>
      </c>
      <c r="N1128" s="8" t="s">
        <v>12</v>
      </c>
      <c r="O1128" s="7" t="s">
        <v>3989</v>
      </c>
      <c r="P1128" s="13" t="str">
        <f t="shared" si="34"/>
        <v>Ganesh C., Arulpriya R., Keerthana V., Kiruthika D., Subasri M., "Deep Learning Based Sentiment Analysis on Drug Reviews", Proceedings of 2023 IEEE 2nd International Conference on Industrial Electronics: Developments and Applications, ICIDeA 2023,2023, DOI: 10.1109/ICIDeA59866.2023.10295255</v>
      </c>
      <c r="Q1128" s="11" t="str">
        <f t="shared" si="35"/>
        <v>Ganesh C., Arulpriya R., Keerthana V., Kiruthika D., Subasri M., "Deep Learning Based Sentiment Analysis on Drug Reviews", Proceedings of 2023 IEEE 2nd International Conference on Industrial Electronics: Developments and Applications, ICIDeA 2023,2023, DOI: 10.1109/ICIDeA59866.2023.10295255</v>
      </c>
      <c r="R1128" s="32" t="s">
        <v>15767</v>
      </c>
      <c r="S1128" s="37" t="e">
        <v>#N/A</v>
      </c>
      <c r="T1128" s="11"/>
      <c r="U1128" s="8"/>
      <c r="V1128" s="8" t="s">
        <v>570</v>
      </c>
      <c r="W1128" s="8"/>
      <c r="X1128" s="8">
        <v>2023</v>
      </c>
      <c r="Y1128" s="8"/>
      <c r="Z1128" s="116"/>
      <c r="AA1128" s="116"/>
      <c r="AB1128" s="116"/>
      <c r="AC1128" s="116"/>
      <c r="AD1128" s="116"/>
      <c r="AE1128" s="116"/>
      <c r="AF1128" s="116"/>
      <c r="AG1128" s="116"/>
    </row>
    <row r="1129" spans="1:33" ht="75" hidden="1" x14ac:dyDescent="0.2">
      <c r="A1129" s="7">
        <v>1058</v>
      </c>
      <c r="B1129" s="11" t="s">
        <v>16778</v>
      </c>
      <c r="C1129" s="11" t="s">
        <v>2</v>
      </c>
      <c r="D1129" s="13" t="s">
        <v>3992</v>
      </c>
      <c r="E1129" s="7" t="s">
        <v>4</v>
      </c>
      <c r="F1129" s="7" t="s">
        <v>14675</v>
      </c>
      <c r="G1129" s="7"/>
      <c r="H1129" s="12"/>
      <c r="I1129" s="8"/>
      <c r="J1129" s="12"/>
      <c r="K1129" s="8" t="s">
        <v>52</v>
      </c>
      <c r="L1129" s="7">
        <v>2023</v>
      </c>
      <c r="M1129" s="8" t="s">
        <v>6</v>
      </c>
      <c r="N1129" s="8" t="s">
        <v>12</v>
      </c>
      <c r="O1129" s="7" t="s">
        <v>3993</v>
      </c>
      <c r="P1129" s="13" t="str">
        <f t="shared" si="34"/>
        <v>Rajan V.A., Marimuthu T., Londhe G.V., Logeshwaran J., "A Comprehensive analysis of Network Coding for Efficient Wireless Network Communication", Proceedings of 2023 IEEE 2nd International Conference on Industrial Electronics: Developments and Applications, ICIDeA 2023,2023, DOI: 10.1109/ICIDeA59866.2023.10295177</v>
      </c>
      <c r="Q1129" s="11" t="str">
        <f t="shared" si="35"/>
        <v>Rajan V.A., Marimuthu T., Londhe G.V., Logeshwaran J., "A Comprehensive analysis of Network Coding for Efficient Wireless Network Communication", Proceedings of 2023 IEEE 2nd International Conference on Industrial Electronics: Developments and Applications, ICIDeA 2023,2023, DOI: 10.1109/ICIDeA59866.2023.10295177</v>
      </c>
      <c r="R1129" s="32" t="s">
        <v>15768</v>
      </c>
      <c r="S1129" s="37" t="e">
        <v>#N/A</v>
      </c>
      <c r="T1129" s="11"/>
      <c r="U1129" s="8"/>
      <c r="V1129" s="8" t="s">
        <v>56</v>
      </c>
      <c r="W1129" s="8"/>
      <c r="X1129" s="8">
        <v>2023</v>
      </c>
      <c r="Y1129" s="8"/>
      <c r="Z1129" s="116"/>
      <c r="AA1129" s="116"/>
      <c r="AB1129" s="116"/>
      <c r="AC1129" s="116"/>
      <c r="AD1129" s="116"/>
      <c r="AE1129" s="116"/>
      <c r="AF1129" s="116"/>
      <c r="AG1129" s="116"/>
    </row>
    <row r="1130" spans="1:33" ht="75" hidden="1" x14ac:dyDescent="0.2">
      <c r="A1130" s="7">
        <v>1059</v>
      </c>
      <c r="B1130" s="11" t="s">
        <v>14673</v>
      </c>
      <c r="C1130" s="11" t="s">
        <v>2</v>
      </c>
      <c r="D1130" s="13" t="s">
        <v>3996</v>
      </c>
      <c r="E1130" s="7" t="s">
        <v>4</v>
      </c>
      <c r="F1130" s="7" t="s">
        <v>14675</v>
      </c>
      <c r="G1130" s="7"/>
      <c r="H1130" s="12"/>
      <c r="I1130" s="8"/>
      <c r="J1130" s="12"/>
      <c r="K1130" s="8" t="s">
        <v>52</v>
      </c>
      <c r="L1130" s="7">
        <v>2023</v>
      </c>
      <c r="M1130" s="8" t="s">
        <v>6</v>
      </c>
      <c r="N1130" s="8" t="s">
        <v>12</v>
      </c>
      <c r="O1130" s="7" t="s">
        <v>3997</v>
      </c>
      <c r="P1130" s="13" t="str">
        <f t="shared" si="34"/>
        <v>Yesodha K.R.K., Jagadeesan A., Logeshwaran J., "IoT applications in Modern Supply Chains: Enhancing Efficiency and Product Quality", Proceedings of 2023 IEEE 2nd International Conference on Industrial Electronics: Developments and Applications, ICIDeA 2023,2023, DOI: 10.1109/ICIDeA59866.2023.10295273</v>
      </c>
      <c r="Q1130" s="11" t="str">
        <f t="shared" si="35"/>
        <v>Yesodha K.R.K., Jagadeesan A., Logeshwaran J., "IoT applications in Modern Supply Chains: Enhancing Efficiency and Product Quality", Proceedings of 2023 IEEE 2nd International Conference on Industrial Electronics: Developments and Applications, ICIDeA 2023,2023, DOI: 10.1109/ICIDeA59866.2023.10295273</v>
      </c>
      <c r="R1130" s="32" t="s">
        <v>14674</v>
      </c>
      <c r="S1130" s="37" t="e">
        <v>#N/A</v>
      </c>
      <c r="T1130" s="11"/>
      <c r="U1130" s="8"/>
      <c r="V1130" s="8" t="s">
        <v>56</v>
      </c>
      <c r="W1130" s="8"/>
      <c r="X1130" s="8">
        <v>2023</v>
      </c>
      <c r="Y1130" s="8"/>
      <c r="Z1130" s="116"/>
      <c r="AA1130" s="116"/>
      <c r="AB1130" s="116"/>
      <c r="AC1130" s="116"/>
      <c r="AD1130" s="116"/>
      <c r="AE1130" s="116"/>
      <c r="AF1130" s="116"/>
      <c r="AG1130" s="116"/>
    </row>
    <row r="1131" spans="1:33" ht="75" hidden="1" x14ac:dyDescent="0.2">
      <c r="A1131" s="7">
        <v>1060</v>
      </c>
      <c r="B1131" s="11" t="s">
        <v>14693</v>
      </c>
      <c r="C1131" s="11" t="s">
        <v>2</v>
      </c>
      <c r="D1131" s="13" t="s">
        <v>4000</v>
      </c>
      <c r="E1131" s="7" t="s">
        <v>4</v>
      </c>
      <c r="F1131" s="7" t="s">
        <v>14675</v>
      </c>
      <c r="G1131" s="7"/>
      <c r="H1131" s="12"/>
      <c r="I1131" s="8"/>
      <c r="J1131" s="12"/>
      <c r="K1131" s="8" t="s">
        <v>52</v>
      </c>
      <c r="L1131" s="7">
        <v>2023</v>
      </c>
      <c r="M1131" s="8" t="s">
        <v>6</v>
      </c>
      <c r="N1131" s="8" t="s">
        <v>12</v>
      </c>
      <c r="O1131" s="7" t="s">
        <v>4001</v>
      </c>
      <c r="P1131" s="13" t="str">
        <f t="shared" si="34"/>
        <v>Marimuthu T., Rajan V.A., Londhe G.V., Logeshwaran J., "Deep Learning for Automated Lesion Detection in Mammography", Proceedings of 2023 IEEE 2nd International Conference on Industrial Electronics: Developments and Applications, ICIDeA 2023,2023, DOI: 10.1109/ICIDeA59866.2023.10295189</v>
      </c>
      <c r="Q1131" s="11" t="str">
        <f t="shared" si="35"/>
        <v>Marimuthu T., Rajan V.A., Londhe G.V., Logeshwaran J., "Deep Learning for Automated Lesion Detection in Mammography", Proceedings of 2023 IEEE 2nd International Conference on Industrial Electronics: Developments and Applications, ICIDeA 2023,2023, DOI: 10.1109/ICIDeA59866.2023.10295189</v>
      </c>
      <c r="R1131" s="32" t="s">
        <v>14694</v>
      </c>
      <c r="S1131" s="37" t="e">
        <v>#N/A</v>
      </c>
      <c r="T1131" s="11"/>
      <c r="U1131" s="8"/>
      <c r="V1131" s="8" t="s">
        <v>56</v>
      </c>
      <c r="W1131" s="8"/>
      <c r="X1131" s="8">
        <v>2023</v>
      </c>
      <c r="Y1131" s="8"/>
      <c r="Z1131" s="116"/>
      <c r="AA1131" s="116"/>
      <c r="AB1131" s="116"/>
      <c r="AC1131" s="116"/>
      <c r="AD1131" s="116"/>
      <c r="AE1131" s="116"/>
      <c r="AF1131" s="116"/>
      <c r="AG1131" s="116"/>
    </row>
    <row r="1132" spans="1:33" ht="75" hidden="1" x14ac:dyDescent="0.2">
      <c r="A1132" s="7">
        <v>1061</v>
      </c>
      <c r="B1132" s="11" t="s">
        <v>14676</v>
      </c>
      <c r="C1132" s="11" t="s">
        <v>2</v>
      </c>
      <c r="D1132" s="13" t="s">
        <v>4004</v>
      </c>
      <c r="E1132" s="7" t="s">
        <v>4</v>
      </c>
      <c r="F1132" s="7" t="s">
        <v>14675</v>
      </c>
      <c r="G1132" s="7"/>
      <c r="H1132" s="12"/>
      <c r="I1132" s="8"/>
      <c r="J1132" s="12"/>
      <c r="K1132" s="8" t="s">
        <v>52</v>
      </c>
      <c r="L1132" s="7">
        <v>2023</v>
      </c>
      <c r="M1132" s="8" t="s">
        <v>6</v>
      </c>
      <c r="N1132" s="8" t="s">
        <v>12</v>
      </c>
      <c r="O1132" s="7" t="s">
        <v>4005</v>
      </c>
      <c r="P1132" s="13" t="str">
        <f t="shared" si="34"/>
        <v>Gorantla V.A.K., Sriramulugari S.K., Mewada A.H., Logeshwaran J., "An intelligent optimization framework to predict the vulnerable range of tumor cells using Internet of things", Proceedings of 2023 IEEE 2nd International Conference on Industrial Electronics: Developments and Applications, ICIDeA 2023,2023, DOI: 10.1109/ICIDeA59866.2023.10295269</v>
      </c>
      <c r="Q1132" s="11" t="str">
        <f t="shared" si="35"/>
        <v>Gorantla V.A.K., Sriramulugari S.K., Mewada A.H., Logeshwaran J., "An intelligent optimization framework to predict the vulnerable range of tumor cells using Internet of things", Proceedings of 2023 IEEE 2nd International Conference on Industrial Electronics: Developments and Applications, ICIDeA 2023,2023, DOI: 10.1109/ICIDeA59866.2023.10295269</v>
      </c>
      <c r="R1132" s="32" t="s">
        <v>14677</v>
      </c>
      <c r="S1132" s="37" t="e">
        <v>#N/A</v>
      </c>
      <c r="T1132" s="11"/>
      <c r="U1132" s="8"/>
      <c r="V1132" s="8" t="s">
        <v>56</v>
      </c>
      <c r="W1132" s="8"/>
      <c r="X1132" s="8">
        <v>2023</v>
      </c>
      <c r="Y1132" s="8"/>
      <c r="Z1132" s="116"/>
      <c r="AA1132" s="116"/>
      <c r="AB1132" s="116"/>
      <c r="AC1132" s="116"/>
      <c r="AD1132" s="116"/>
      <c r="AE1132" s="116"/>
      <c r="AF1132" s="116"/>
      <c r="AG1132" s="116"/>
    </row>
    <row r="1133" spans="1:33" ht="75" hidden="1" x14ac:dyDescent="0.2">
      <c r="A1133" s="7">
        <v>1062</v>
      </c>
      <c r="B1133" s="11" t="s">
        <v>16779</v>
      </c>
      <c r="C1133" s="11" t="s">
        <v>2</v>
      </c>
      <c r="D1133" s="13" t="s">
        <v>3617</v>
      </c>
      <c r="E1133" s="7" t="s">
        <v>4</v>
      </c>
      <c r="F1133" s="7" t="s">
        <v>3233</v>
      </c>
      <c r="G1133" s="7"/>
      <c r="H1133" s="12"/>
      <c r="I1133" s="8"/>
      <c r="J1133" s="12"/>
      <c r="K1133" s="8" t="s">
        <v>52</v>
      </c>
      <c r="L1133" s="7">
        <v>2023</v>
      </c>
      <c r="M1133" s="8" t="s">
        <v>6</v>
      </c>
      <c r="N1133" s="8" t="s">
        <v>12</v>
      </c>
      <c r="O1133" s="7" t="s">
        <v>3618</v>
      </c>
      <c r="P1133" s="13" t="str">
        <f t="shared" si="34"/>
        <v>Prasanna K.M., Francis S.V., Kumara V., Sagai Francis Britto A., Nageswara Rao G., Ara T., Ganeshan P., Ifseisi A.A., Aftab S., "Smart Deep Learning Model to Recognize PCM Optimization Performance on Solar Cooling System", Electric Power Components and Systems,2023, DOI: 10.1080/15325008.2023.2281630</v>
      </c>
      <c r="Q1133" s="11" t="str">
        <f t="shared" si="35"/>
        <v>Prasanna K.M., Francis S.V., Kumara V., Sagai Francis Britto A., Nageswara Rao G., Ara T., Ganeshan P., Ifseisi A.A., Aftab S., "Smart Deep Learning Model to Recognize PCM Optimization Performance on Solar Cooling System", Electric Power Components and Systems,2023, DOI: 10.1080/15325008.2023.2281630</v>
      </c>
      <c r="R1133" s="32" t="s">
        <v>15525</v>
      </c>
      <c r="S1133" s="37" t="s">
        <v>32</v>
      </c>
      <c r="T1133" s="11"/>
      <c r="U1133" s="8"/>
      <c r="V1133" s="8" t="s">
        <v>149</v>
      </c>
      <c r="W1133" s="18" t="s">
        <v>483</v>
      </c>
      <c r="X1133" s="8">
        <v>2023</v>
      </c>
      <c r="Y1133" s="8"/>
      <c r="Z1133" s="116"/>
      <c r="AA1133" s="116"/>
      <c r="AB1133" s="116"/>
      <c r="AC1133" s="116"/>
      <c r="AD1133" s="116"/>
      <c r="AE1133" s="116"/>
      <c r="AF1133" s="116"/>
      <c r="AG1133" s="116"/>
    </row>
    <row r="1134" spans="1:33" ht="60" hidden="1" x14ac:dyDescent="0.2">
      <c r="A1134" s="7">
        <v>1063</v>
      </c>
      <c r="B1134" s="11" t="s">
        <v>16780</v>
      </c>
      <c r="C1134" s="11" t="s">
        <v>2</v>
      </c>
      <c r="D1134" s="13" t="s">
        <v>2290</v>
      </c>
      <c r="E1134" s="7" t="s">
        <v>4</v>
      </c>
      <c r="F1134" s="7" t="s">
        <v>15769</v>
      </c>
      <c r="G1134" s="7"/>
      <c r="H1134" s="12"/>
      <c r="I1134" s="8"/>
      <c r="J1134" s="12"/>
      <c r="K1134" s="8" t="s">
        <v>52</v>
      </c>
      <c r="L1134" s="7">
        <v>2023</v>
      </c>
      <c r="M1134" s="8" t="s">
        <v>6</v>
      </c>
      <c r="N1134" s="8" t="s">
        <v>12</v>
      </c>
      <c r="O1134" s="7" t="s">
        <v>2291</v>
      </c>
      <c r="P1134" s="13" t="str">
        <f t="shared" si="34"/>
        <v>Muthukumaran N., Vinoth Kumar T., Joshua Samuel Raj R., Allwin Devaraj S., "Design and Analysis of AI based Autonomous Waste Segregator using Deep Learning", 7th International Conference on I-SMAC (IoT in Social, Mobile, Analytics and Cloud), I-SMAC 2023 - Proceedings,2023, DOI: 10.1109/I-SMAC58438.2023.10290696</v>
      </c>
      <c r="Q1134" s="11" t="str">
        <f t="shared" si="35"/>
        <v>Muthukumaran N., Vinoth Kumar T., Joshua Samuel Raj R., Allwin Devaraj S., "Design and Analysis of AI based Autonomous Waste Segregator using Deep Learning", 7th International Conference on I-SMAC (IoT in Social, Mobile, Analytics and Cloud), I-SMAC 2023 - Proceedings,2023, DOI: 10.1109/I-SMAC58438.2023.10290696</v>
      </c>
      <c r="R1134" s="32" t="s">
        <v>15770</v>
      </c>
      <c r="S1134" s="37" t="e">
        <v>#N/A</v>
      </c>
      <c r="T1134" s="11"/>
      <c r="U1134" s="8"/>
      <c r="V1134" s="8" t="s">
        <v>56</v>
      </c>
      <c r="W1134" s="8"/>
      <c r="X1134" s="8">
        <v>2023</v>
      </c>
      <c r="Y1134" s="8"/>
      <c r="Z1134" s="116"/>
      <c r="AA1134" s="116"/>
      <c r="AB1134" s="116"/>
      <c r="AC1134" s="116"/>
      <c r="AD1134" s="116"/>
      <c r="AE1134" s="116"/>
      <c r="AF1134" s="116"/>
      <c r="AG1134" s="116"/>
    </row>
    <row r="1135" spans="1:33" ht="60" hidden="1" x14ac:dyDescent="0.2">
      <c r="A1135" s="7">
        <v>1064</v>
      </c>
      <c r="B1135" s="11" t="s">
        <v>16781</v>
      </c>
      <c r="C1135" s="11" t="s">
        <v>2</v>
      </c>
      <c r="D1135" s="13" t="s">
        <v>3287</v>
      </c>
      <c r="E1135" s="7" t="s">
        <v>4</v>
      </c>
      <c r="F1135" s="7" t="s">
        <v>15769</v>
      </c>
      <c r="G1135" s="7"/>
      <c r="H1135" s="12"/>
      <c r="I1135" s="8"/>
      <c r="J1135" s="12"/>
      <c r="K1135" s="8" t="s">
        <v>52</v>
      </c>
      <c r="L1135" s="7">
        <v>2023</v>
      </c>
      <c r="M1135" s="8" t="s">
        <v>6</v>
      </c>
      <c r="N1135" s="8" t="s">
        <v>12</v>
      </c>
      <c r="O1135" s="7" t="s">
        <v>3288</v>
      </c>
      <c r="P1135" s="13" t="str">
        <f t="shared" si="34"/>
        <v>Kalpana K., Paulchamy B., Logamurthy P., Suganyadevi K., Saranya R., "A Novel Area Efficient TIEO based Reversible Logic Gates in QCA Paradigm", 7th International Conference on I-SMAC (IoT in Social, Mobile, Analytics and Cloud), I-SMAC 2023 - Proceedings,2023, DOI: 10.1109/I-SMAC58438.2023.10289706</v>
      </c>
      <c r="Q1135" s="11" t="str">
        <f t="shared" si="35"/>
        <v>Kalpana K., Paulchamy B., Logamurthy P., Suganyadevi K., Saranya R., "A Novel Area Efficient TIEO based Reversible Logic Gates in QCA Paradigm", 7th International Conference on I-SMAC (IoT in Social, Mobile, Analytics and Cloud), I-SMAC 2023 - Proceedings,2023, DOI: 10.1109/I-SMAC58438.2023.10289706</v>
      </c>
      <c r="R1135" s="32" t="s">
        <v>15771</v>
      </c>
      <c r="S1135" s="37" t="e">
        <v>#N/A</v>
      </c>
      <c r="T1135" s="11"/>
      <c r="U1135" s="8"/>
      <c r="V1135" s="8" t="s">
        <v>56</v>
      </c>
      <c r="W1135" s="8"/>
      <c r="X1135" s="8">
        <v>2023</v>
      </c>
      <c r="Y1135" s="8"/>
      <c r="Z1135" s="116"/>
      <c r="AA1135" s="116"/>
      <c r="AB1135" s="116"/>
      <c r="AC1135" s="116"/>
      <c r="AD1135" s="116"/>
      <c r="AE1135" s="116"/>
      <c r="AF1135" s="116"/>
      <c r="AG1135" s="116"/>
    </row>
    <row r="1136" spans="1:33" ht="60" hidden="1" x14ac:dyDescent="0.2">
      <c r="A1136" s="7">
        <v>1065</v>
      </c>
      <c r="B1136" s="11" t="s">
        <v>16782</v>
      </c>
      <c r="C1136" s="11" t="s">
        <v>2</v>
      </c>
      <c r="D1136" s="13" t="s">
        <v>4008</v>
      </c>
      <c r="E1136" s="7" t="s">
        <v>4</v>
      </c>
      <c r="F1136" s="7" t="s">
        <v>15769</v>
      </c>
      <c r="G1136" s="7"/>
      <c r="H1136" s="12"/>
      <c r="I1136" s="8"/>
      <c r="J1136" s="12"/>
      <c r="K1136" s="8" t="s">
        <v>52</v>
      </c>
      <c r="L1136" s="7">
        <v>2023</v>
      </c>
      <c r="M1136" s="8" t="s">
        <v>6</v>
      </c>
      <c r="N1136" s="8" t="s">
        <v>12</v>
      </c>
      <c r="O1136" s="7" t="s">
        <v>4009</v>
      </c>
      <c r="P1136" s="13" t="str">
        <f t="shared" si="34"/>
        <v>Kumari P.L., Siva M., Muthukumaran N., Dharani D., Sahithi K.K., Kumar V.A., "Video Object Forgery Detection using Image Processing Techniques", 7th International Conference on I-SMAC (IoT in Social, Mobile, Analytics and Cloud), I-SMAC 2023 - Proceedings,2023, DOI: 10.1109/I-SMAC58438.2023.10290604</v>
      </c>
      <c r="Q1136" s="11" t="str">
        <f t="shared" si="35"/>
        <v>Kumari P.L., Siva M., Muthukumaran N., Dharani D., Sahithi K.K., Kumar V.A., "Video Object Forgery Detection using Image Processing Techniques", 7th International Conference on I-SMAC (IoT in Social, Mobile, Analytics and Cloud), I-SMAC 2023 - Proceedings,2023, DOI: 10.1109/I-SMAC58438.2023.10290604</v>
      </c>
      <c r="R1136" s="32" t="s">
        <v>15772</v>
      </c>
      <c r="S1136" s="37" t="e">
        <v>#N/A</v>
      </c>
      <c r="T1136" s="11"/>
      <c r="U1136" s="8"/>
      <c r="V1136" s="8" t="s">
        <v>56</v>
      </c>
      <c r="W1136" s="8"/>
      <c r="X1136" s="8">
        <v>2023</v>
      </c>
      <c r="Y1136" s="8"/>
      <c r="Z1136" s="116"/>
      <c r="AA1136" s="116"/>
      <c r="AB1136" s="116"/>
      <c r="AC1136" s="116"/>
      <c r="AD1136" s="116"/>
      <c r="AE1136" s="116"/>
      <c r="AF1136" s="116"/>
      <c r="AG1136" s="116"/>
    </row>
    <row r="1137" spans="1:33" ht="60" hidden="1" x14ac:dyDescent="0.2">
      <c r="A1137" s="7">
        <v>1066</v>
      </c>
      <c r="B1137" s="11" t="s">
        <v>16783</v>
      </c>
      <c r="C1137" s="11" t="s">
        <v>2</v>
      </c>
      <c r="D1137" s="13" t="s">
        <v>4012</v>
      </c>
      <c r="E1137" s="7" t="s">
        <v>4</v>
      </c>
      <c r="F1137" s="7" t="s">
        <v>4013</v>
      </c>
      <c r="G1137" s="7" t="s">
        <v>6</v>
      </c>
      <c r="H1137" s="12" t="s">
        <v>4014</v>
      </c>
      <c r="I1137" s="8"/>
      <c r="J1137" s="12"/>
      <c r="K1137" s="8" t="s">
        <v>52</v>
      </c>
      <c r="L1137" s="7">
        <v>2023</v>
      </c>
      <c r="M1137" s="8" t="s">
        <v>6</v>
      </c>
      <c r="N1137" s="8" t="s">
        <v>12</v>
      </c>
      <c r="O1137" s="7" t="s">
        <v>4015</v>
      </c>
      <c r="P1137" s="13" t="str">
        <f t="shared" si="34"/>
        <v>Kavitha M.S., Priyadharshini D., Priyanka K., Rathina Prapa K., Rithika M., "Converging Blockchain for Organ Donation", Advances in Science and Technology, 124 AST,2023, DOI: 10.4028/p-e5je4o</v>
      </c>
      <c r="Q1137" s="11" t="str">
        <f t="shared" si="35"/>
        <v>Kavitha M.S., Priyadharshini D., Priyanka K., Rathina Prapa K., Rithika M., "Converging Blockchain for Organ Donation", Advances in Science and Technology, 124 AST,2023, DOI: 10.4028/p-e5je4o</v>
      </c>
      <c r="R1137" s="32" t="s">
        <v>15773</v>
      </c>
      <c r="S1137" s="37" t="e">
        <v>#N/A</v>
      </c>
      <c r="T1137" s="11"/>
      <c r="U1137" s="8"/>
      <c r="V1137" s="8" t="s">
        <v>80</v>
      </c>
      <c r="W1137" s="8"/>
      <c r="X1137" s="8">
        <v>2023</v>
      </c>
      <c r="Y1137" s="8"/>
      <c r="Z1137" s="116"/>
      <c r="AA1137" s="116"/>
      <c r="AB1137" s="116"/>
      <c r="AC1137" s="116"/>
      <c r="AD1137" s="116"/>
      <c r="AE1137" s="116"/>
      <c r="AF1137" s="116"/>
      <c r="AG1137" s="116"/>
    </row>
    <row r="1138" spans="1:33" ht="75" hidden="1" x14ac:dyDescent="0.2">
      <c r="A1138" s="7">
        <v>1067</v>
      </c>
      <c r="B1138" s="11" t="s">
        <v>16784</v>
      </c>
      <c r="C1138" s="11" t="s">
        <v>2</v>
      </c>
      <c r="D1138" s="13" t="s">
        <v>3637</v>
      </c>
      <c r="E1138" s="7" t="s">
        <v>4</v>
      </c>
      <c r="F1138" s="7" t="s">
        <v>3638</v>
      </c>
      <c r="G1138" s="7" t="s">
        <v>6</v>
      </c>
      <c r="H1138" s="12">
        <v>76</v>
      </c>
      <c r="I1138" s="8" t="s">
        <v>8</v>
      </c>
      <c r="J1138" s="12">
        <v>10</v>
      </c>
      <c r="K1138" s="8" t="s">
        <v>10</v>
      </c>
      <c r="L1138" s="7">
        <v>2023</v>
      </c>
      <c r="M1138" s="8" t="s">
        <v>6</v>
      </c>
      <c r="N1138" s="8" t="s">
        <v>12</v>
      </c>
      <c r="O1138" s="7" t="s">
        <v>3639</v>
      </c>
      <c r="P1138" s="13" t="str">
        <f t="shared" si="34"/>
        <v>Batcha S., Mohanram S., "ANALYSIS OF AWPI BASED HYBRID GRID-TIED INVERTER FOR SMART ENERGY MANAGEMENT SYSTEM", Comptes Rendus de L'Academie Bulgare des Sciences, 76, (10),2023, DOI: 10.7546/CRABS.2023.10.13</v>
      </c>
      <c r="Q1138" s="11" t="str">
        <f t="shared" si="35"/>
        <v>Batcha S., Mohanram S., "ANALYSIS OF AWPI BASED HYBRID GRID-TIED INVERTER FOR SMART ENERGY MANAGEMENT SYSTEM", Comptes Rendus de L'Academie Bulgare des Sciences, 76, (10),2023, DOI: 10.7546/CRABS.2023.10.13</v>
      </c>
      <c r="R1138" s="32" t="s">
        <v>15526</v>
      </c>
      <c r="S1138" s="37" t="s">
        <v>32</v>
      </c>
      <c r="T1138" s="11"/>
      <c r="U1138" s="8"/>
      <c r="V1138" s="8" t="s">
        <v>128</v>
      </c>
      <c r="W1138" s="18" t="s">
        <v>3259</v>
      </c>
      <c r="X1138" s="8">
        <v>2023</v>
      </c>
      <c r="Y1138" s="8"/>
      <c r="Z1138" s="116"/>
      <c r="AA1138" s="116"/>
      <c r="AB1138" s="116"/>
      <c r="AC1138" s="116"/>
      <c r="AD1138" s="116"/>
      <c r="AE1138" s="116"/>
      <c r="AF1138" s="116"/>
      <c r="AG1138" s="116"/>
    </row>
    <row r="1139" spans="1:33" ht="60" hidden="1" x14ac:dyDescent="0.2">
      <c r="A1139" s="7">
        <v>1068</v>
      </c>
      <c r="B1139" s="11" t="s">
        <v>16785</v>
      </c>
      <c r="C1139" s="11" t="s">
        <v>2</v>
      </c>
      <c r="D1139" s="13" t="s">
        <v>4018</v>
      </c>
      <c r="E1139" s="7" t="s">
        <v>4</v>
      </c>
      <c r="F1139" s="7" t="s">
        <v>4013</v>
      </c>
      <c r="G1139" s="7" t="s">
        <v>6</v>
      </c>
      <c r="H1139" s="12" t="s">
        <v>4014</v>
      </c>
      <c r="I1139" s="8"/>
      <c r="J1139" s="12"/>
      <c r="K1139" s="8" t="s">
        <v>52</v>
      </c>
      <c r="L1139" s="7">
        <v>2023</v>
      </c>
      <c r="M1139" s="8" t="s">
        <v>6</v>
      </c>
      <c r="N1139" s="8" t="s">
        <v>12</v>
      </c>
      <c r="O1139" s="7" t="s">
        <v>4019</v>
      </c>
      <c r="P1139" s="13" t="str">
        <f t="shared" si="34"/>
        <v>Sampath Kumar S., Ajay Kumar V., Arun Nataraj S., Devasarathy B., Hariharan B., "SIGN BOT Extending an Ability to Communicate by Creating an Indian Sign Language", Advances in Science and Technology, 124 AST,2023, DOI: 10.4028/p-i494gi</v>
      </c>
      <c r="Q1139" s="11" t="str">
        <f t="shared" si="35"/>
        <v>Sampath Kumar S., Ajay Kumar V., Arun Nataraj S., Devasarathy B., Hariharan B., "SIGN BOT Extending an Ability to Communicate by Creating an Indian Sign Language", Advances in Science and Technology, 124 AST,2023, DOI: 10.4028/p-i494gi</v>
      </c>
      <c r="R1139" s="32" t="s">
        <v>15774</v>
      </c>
      <c r="S1139" s="37" t="e">
        <v>#N/A</v>
      </c>
      <c r="T1139" s="11"/>
      <c r="U1139" s="8"/>
      <c r="V1139" s="8" t="s">
        <v>80</v>
      </c>
      <c r="W1139" s="8"/>
      <c r="X1139" s="8">
        <v>2023</v>
      </c>
      <c r="Y1139" s="8"/>
      <c r="Z1139" s="116"/>
      <c r="AA1139" s="116"/>
      <c r="AB1139" s="116"/>
      <c r="AC1139" s="116"/>
      <c r="AD1139" s="116"/>
      <c r="AE1139" s="116"/>
      <c r="AF1139" s="116"/>
      <c r="AG1139" s="116"/>
    </row>
    <row r="1140" spans="1:33" ht="60" hidden="1" x14ac:dyDescent="0.2">
      <c r="A1140" s="7">
        <v>1069</v>
      </c>
      <c r="B1140" s="11" t="s">
        <v>16786</v>
      </c>
      <c r="C1140" s="11" t="s">
        <v>2</v>
      </c>
      <c r="D1140" s="13" t="s">
        <v>4022</v>
      </c>
      <c r="E1140" s="7" t="s">
        <v>4</v>
      </c>
      <c r="F1140" s="7" t="s">
        <v>4013</v>
      </c>
      <c r="G1140" s="7" t="s">
        <v>6</v>
      </c>
      <c r="H1140" s="12" t="s">
        <v>4014</v>
      </c>
      <c r="I1140" s="8"/>
      <c r="J1140" s="12"/>
      <c r="K1140" s="8" t="s">
        <v>52</v>
      </c>
      <c r="L1140" s="7">
        <v>2023</v>
      </c>
      <c r="M1140" s="8" t="s">
        <v>6</v>
      </c>
      <c r="N1140" s="8" t="s">
        <v>12</v>
      </c>
      <c r="O1140" s="7" t="s">
        <v>4023</v>
      </c>
      <c r="P1140" s="13" t="str">
        <f t="shared" si="34"/>
        <v>Thiagarajan D., Arsath Roshan T.S., Arun Aditya R., Dinesh E., "Shopper’s Cart", Advances in Science and Technology, 124 AST,2023, DOI: 10.4028/p-83x934</v>
      </c>
      <c r="Q1140" s="11" t="str">
        <f t="shared" si="35"/>
        <v>Thiagarajan D., Arsath Roshan T.S., Arun Aditya R., Dinesh E., "Shopper’s Cart", Advances in Science and Technology, 124 AST,2023, DOI: 10.4028/p-83x934</v>
      </c>
      <c r="R1140" s="32" t="s">
        <v>15775</v>
      </c>
      <c r="S1140" s="37" t="e">
        <v>#N/A</v>
      </c>
      <c r="T1140" s="11"/>
      <c r="U1140" s="8"/>
      <c r="V1140" s="8" t="s">
        <v>80</v>
      </c>
      <c r="W1140" s="8"/>
      <c r="X1140" s="8">
        <v>2023</v>
      </c>
      <c r="Y1140" s="8"/>
      <c r="Z1140" s="116"/>
      <c r="AA1140" s="116"/>
      <c r="AB1140" s="116"/>
      <c r="AC1140" s="116"/>
      <c r="AD1140" s="116"/>
      <c r="AE1140" s="116"/>
      <c r="AF1140" s="116"/>
      <c r="AG1140" s="116"/>
    </row>
    <row r="1141" spans="1:33" ht="60" hidden="1" x14ac:dyDescent="0.2">
      <c r="A1141" s="7">
        <v>1070</v>
      </c>
      <c r="B1141" s="11" t="s">
        <v>16787</v>
      </c>
      <c r="C1141" s="11" t="s">
        <v>2</v>
      </c>
      <c r="D1141" s="13" t="s">
        <v>4029</v>
      </c>
      <c r="E1141" s="7" t="s">
        <v>4</v>
      </c>
      <c r="F1141" s="7" t="s">
        <v>4013</v>
      </c>
      <c r="G1141" s="7" t="s">
        <v>6</v>
      </c>
      <c r="H1141" s="12" t="s">
        <v>4014</v>
      </c>
      <c r="I1141" s="8"/>
      <c r="J1141" s="12"/>
      <c r="K1141" s="8" t="s">
        <v>52</v>
      </c>
      <c r="L1141" s="7">
        <v>2023</v>
      </c>
      <c r="M1141" s="8" t="s">
        <v>6</v>
      </c>
      <c r="N1141" s="8" t="s">
        <v>12</v>
      </c>
      <c r="O1141" s="7" t="s">
        <v>4030</v>
      </c>
      <c r="P1141" s="13" t="str">
        <f t="shared" si="34"/>
        <v>Sampath Kumar S., Prithiv M., Ravi Kumar S., Senthil Kumar K., Vishnu K., "Marking and Traceback Algorithm for IP Traceback with Bitwise Operator", Advances in Science and Technology, 124 AST,2023, DOI: 10.4028/p-o13fx8</v>
      </c>
      <c r="Q1141" s="11" t="str">
        <f t="shared" si="35"/>
        <v>Sampath Kumar S., Prithiv M., Ravi Kumar S., Senthil Kumar K., Vishnu K., "Marking and Traceback Algorithm for IP Traceback with Bitwise Operator", Advances in Science and Technology, 124 AST,2023, DOI: 10.4028/p-o13fx8</v>
      </c>
      <c r="R1141" s="32" t="s">
        <v>15776</v>
      </c>
      <c r="S1141" s="37" t="e">
        <v>#N/A</v>
      </c>
      <c r="T1141" s="11"/>
      <c r="U1141" s="8"/>
      <c r="V1141" s="8" t="s">
        <v>80</v>
      </c>
      <c r="W1141" s="8"/>
      <c r="X1141" s="8">
        <v>2023</v>
      </c>
      <c r="Y1141" s="8"/>
      <c r="Z1141" s="116"/>
      <c r="AA1141" s="116"/>
      <c r="AB1141" s="116"/>
      <c r="AC1141" s="116"/>
      <c r="AD1141" s="116"/>
      <c r="AE1141" s="116"/>
      <c r="AF1141" s="116"/>
      <c r="AG1141" s="116"/>
    </row>
    <row r="1142" spans="1:33" ht="75" hidden="1" x14ac:dyDescent="0.2">
      <c r="A1142" s="7">
        <v>1071</v>
      </c>
      <c r="B1142" s="11" t="s">
        <v>9285</v>
      </c>
      <c r="C1142" s="11" t="s">
        <v>2</v>
      </c>
      <c r="D1142" s="13" t="s">
        <v>9286</v>
      </c>
      <c r="E1142" s="7" t="s">
        <v>4</v>
      </c>
      <c r="F1142" s="7" t="s">
        <v>5897</v>
      </c>
      <c r="G1142" s="7"/>
      <c r="H1142" s="12"/>
      <c r="I1142" s="8"/>
      <c r="J1142" s="12"/>
      <c r="K1142" s="8" t="s">
        <v>52</v>
      </c>
      <c r="L1142" s="7">
        <v>2023</v>
      </c>
      <c r="M1142" s="8" t="s">
        <v>6</v>
      </c>
      <c r="N1142" s="8" t="s">
        <v>12</v>
      </c>
      <c r="O1142" s="7" t="s">
        <v>9287</v>
      </c>
      <c r="P1142" s="13" t="str">
        <f t="shared" si="34"/>
        <v>Dhanasekaran S., Silambarasan D., Vivek Karthick P., Sudhakar K., "Enhancing pancreatic cancer classification through dynamic weighted ensemble: a game theory approach", Computer Methods in Biomechanics and Biomedical Engineering,2023, DOI: 10.1080/10255842.2023.2281277</v>
      </c>
      <c r="Q1142" s="11" t="str">
        <f t="shared" si="35"/>
        <v>Dhanasekaran S., Silambarasan D., Vivek Karthick P., Sudhakar K., "Enhancing pancreatic cancer classification through dynamic weighted ensemble: a game theory approach", Computer Methods in Biomechanics and Biomedical Engineering,2023, DOI: 10.1080/10255842.2023.2281277</v>
      </c>
      <c r="R1142" s="32" t="s">
        <v>9288</v>
      </c>
      <c r="S1142" s="37" t="e">
        <v>#N/A</v>
      </c>
      <c r="T1142" s="11"/>
      <c r="U1142" s="8"/>
      <c r="V1142" s="8" t="s">
        <v>56</v>
      </c>
      <c r="W1142" s="8"/>
      <c r="X1142" s="8">
        <v>2023</v>
      </c>
      <c r="Y1142" s="8"/>
      <c r="Z1142" s="116"/>
      <c r="AA1142" s="116"/>
      <c r="AB1142" s="116"/>
      <c r="AC1142" s="116"/>
      <c r="AD1142" s="116"/>
      <c r="AE1142" s="116"/>
      <c r="AF1142" s="116"/>
      <c r="AG1142" s="116"/>
    </row>
    <row r="1143" spans="1:33" ht="75" hidden="1" x14ac:dyDescent="0.2">
      <c r="A1143" s="7">
        <v>1072</v>
      </c>
      <c r="B1143" s="11" t="s">
        <v>16788</v>
      </c>
      <c r="C1143" s="11" t="s">
        <v>2</v>
      </c>
      <c r="D1143" s="13" t="s">
        <v>3655</v>
      </c>
      <c r="E1143" s="7" t="s">
        <v>4</v>
      </c>
      <c r="F1143" s="7" t="s">
        <v>3638</v>
      </c>
      <c r="G1143" s="7" t="s">
        <v>6</v>
      </c>
      <c r="H1143" s="12">
        <v>76</v>
      </c>
      <c r="I1143" s="8" t="s">
        <v>8</v>
      </c>
      <c r="J1143" s="12">
        <v>10</v>
      </c>
      <c r="K1143" s="8" t="s">
        <v>10</v>
      </c>
      <c r="L1143" s="7">
        <v>2023</v>
      </c>
      <c r="M1143" s="8" t="s">
        <v>6</v>
      </c>
      <c r="N1143" s="8" t="s">
        <v>12</v>
      </c>
      <c r="O1143" s="7" t="s">
        <v>3656</v>
      </c>
      <c r="P1143" s="13" t="str">
        <f t="shared" si="34"/>
        <v>Sushama L., Sridhar K.P., Roberts M.K., "DEEP LEARNING-BASED PRECISION DIAGNOSIS OF LUNG DISEASES ON THE INTERNET OF MEDICAL THINGS (IoMT)", Comptes Rendus de L'Academie Bulgare des Sciences, 76, (10),2023, DOI: 10.7546/CRABS.2023.10.07</v>
      </c>
      <c r="Q1143" s="11" t="str">
        <f t="shared" si="35"/>
        <v>Sushama L., Sridhar K.P., Roberts M.K., "DEEP LEARNING-BASED PRECISION DIAGNOSIS OF LUNG DISEASES ON THE INTERNET OF MEDICAL THINGS (IoMT)", Comptes Rendus de L'Academie Bulgare des Sciences, 76, (10),2023, DOI: 10.7546/CRABS.2023.10.07</v>
      </c>
      <c r="R1143" s="32" t="s">
        <v>15527</v>
      </c>
      <c r="S1143" s="37" t="s">
        <v>32</v>
      </c>
      <c r="T1143" s="11"/>
      <c r="U1143" s="8"/>
      <c r="V1143" s="8" t="s">
        <v>56</v>
      </c>
      <c r="W1143" s="18" t="s">
        <v>279</v>
      </c>
      <c r="X1143" s="8">
        <v>2023</v>
      </c>
      <c r="Y1143" s="8"/>
      <c r="Z1143" s="116"/>
      <c r="AA1143" s="116"/>
      <c r="AB1143" s="116"/>
      <c r="AC1143" s="116"/>
      <c r="AD1143" s="116"/>
      <c r="AE1143" s="116"/>
      <c r="AF1143" s="116"/>
      <c r="AG1143" s="116"/>
    </row>
    <row r="1144" spans="1:33" ht="75" hidden="1" x14ac:dyDescent="0.2">
      <c r="A1144" s="7">
        <v>1073</v>
      </c>
      <c r="B1144" s="11" t="s">
        <v>16789</v>
      </c>
      <c r="C1144" s="11" t="s">
        <v>2</v>
      </c>
      <c r="D1144" s="13" t="s">
        <v>3659</v>
      </c>
      <c r="E1144" s="7" t="s">
        <v>4</v>
      </c>
      <c r="F1144" s="7" t="s">
        <v>3233</v>
      </c>
      <c r="G1144" s="7"/>
      <c r="H1144" s="12"/>
      <c r="I1144" s="8"/>
      <c r="J1144" s="12"/>
      <c r="K1144" s="8" t="s">
        <v>52</v>
      </c>
      <c r="L1144" s="7">
        <v>2023</v>
      </c>
      <c r="M1144" s="8" t="s">
        <v>6</v>
      </c>
      <c r="N1144" s="8" t="s">
        <v>12</v>
      </c>
      <c r="O1144" s="7" t="s">
        <v>3660</v>
      </c>
      <c r="P1144" s="13" t="str">
        <f t="shared" si="34"/>
        <v>Sharanya C., Brahma Rao K.B.V., Rohith Bhat C., Veerraju M.S., Thirupathi V., Taqui S.N., Ganeshan P., Ouladsmane M., Kalam M.A., "Solar Powered IoT Sensors to Increase the Network Longevity", Electric Power Components and Systems,2023, DOI: 10.1080/15325008.2023.2276827</v>
      </c>
      <c r="Q1144" s="11" t="str">
        <f t="shared" si="35"/>
        <v>Sharanya C., Brahma Rao K.B.V., Rohith Bhat C., Veerraju M.S., Thirupathi V., Taqui S.N., Ganeshan P., Ouladsmane M., Kalam M.A., "Solar Powered IoT Sensors to Increase the Network Longevity", Electric Power Components and Systems,2023, DOI: 10.1080/15325008.2023.2276827</v>
      </c>
      <c r="R1144" s="32" t="s">
        <v>15528</v>
      </c>
      <c r="S1144" s="37" t="s">
        <v>32</v>
      </c>
      <c r="T1144" s="11"/>
      <c r="U1144" s="8"/>
      <c r="V1144" s="8" t="s">
        <v>149</v>
      </c>
      <c r="W1144" s="18" t="s">
        <v>483</v>
      </c>
      <c r="X1144" s="8">
        <v>2023</v>
      </c>
      <c r="Y1144" s="8"/>
      <c r="Z1144" s="116"/>
      <c r="AA1144" s="116"/>
      <c r="AB1144" s="116"/>
      <c r="AC1144" s="116"/>
      <c r="AD1144" s="116"/>
      <c r="AE1144" s="116"/>
      <c r="AF1144" s="116"/>
      <c r="AG1144" s="116"/>
    </row>
    <row r="1145" spans="1:33" ht="75" hidden="1" x14ac:dyDescent="0.2">
      <c r="A1145" s="7">
        <v>1074</v>
      </c>
      <c r="B1145" s="11" t="s">
        <v>16790</v>
      </c>
      <c r="C1145" s="11" t="s">
        <v>2</v>
      </c>
      <c r="D1145" s="13" t="s">
        <v>3663</v>
      </c>
      <c r="E1145" s="7" t="s">
        <v>4</v>
      </c>
      <c r="F1145" s="7" t="s">
        <v>2339</v>
      </c>
      <c r="G1145" s="7" t="s">
        <v>6</v>
      </c>
      <c r="H1145" s="12">
        <v>25</v>
      </c>
      <c r="I1145" s="8" t="s">
        <v>8</v>
      </c>
      <c r="J1145" s="12">
        <v>7</v>
      </c>
      <c r="K1145" s="8" t="s">
        <v>10</v>
      </c>
      <c r="L1145" s="7">
        <v>2023</v>
      </c>
      <c r="M1145" s="8" t="s">
        <v>6</v>
      </c>
      <c r="N1145" s="8" t="s">
        <v>12</v>
      </c>
      <c r="O1145" s="7" t="s">
        <v>3664</v>
      </c>
      <c r="P1145" s="13" t="str">
        <f t="shared" si="34"/>
        <v>Singh P.K., Kumar S.S., Lakshmana Kumar S., Kulandaivel A., Geerthik S., Ganeshan P., Sathish Kannan S., Seikh A.H., Iqbal A., "Impact of oxy-additives on diesel engine performance and emission parameters using waste cooking oil biodiesel", Global Nest Journal, 25, (7),2023, DOI: 10.30955/gnj.004983</v>
      </c>
      <c r="Q1145" s="11" t="str">
        <f t="shared" si="35"/>
        <v>Singh P.K., Kumar S.S., Lakshmana Kumar S., Kulandaivel A., Geerthik S., Ganeshan P., Sathish Kannan S., Seikh A.H., Iqbal A., "Impact of oxy-additives on diesel engine performance and emission parameters using waste cooking oil biodiesel", Global Nest Journal, 25, (7),2023, DOI: 10.30955/gnj.004983</v>
      </c>
      <c r="R1145" s="32" t="s">
        <v>15529</v>
      </c>
      <c r="S1145" s="37" t="s">
        <v>32</v>
      </c>
      <c r="T1145" s="11"/>
      <c r="U1145" s="8"/>
      <c r="V1145" s="8" t="s">
        <v>149</v>
      </c>
      <c r="W1145" s="18" t="s">
        <v>483</v>
      </c>
      <c r="X1145" s="8">
        <v>2023</v>
      </c>
      <c r="Y1145" s="8"/>
      <c r="Z1145" s="116"/>
      <c r="AA1145" s="116"/>
      <c r="AB1145" s="116"/>
      <c r="AC1145" s="116"/>
      <c r="AD1145" s="116"/>
      <c r="AE1145" s="116"/>
      <c r="AF1145" s="116"/>
      <c r="AG1145" s="116"/>
    </row>
    <row r="1146" spans="1:33" ht="75" hidden="1" x14ac:dyDescent="0.2">
      <c r="A1146" s="7">
        <v>1075</v>
      </c>
      <c r="B1146" s="11" t="s">
        <v>16791</v>
      </c>
      <c r="C1146" s="11" t="s">
        <v>2</v>
      </c>
      <c r="D1146" s="13" t="s">
        <v>3667</v>
      </c>
      <c r="E1146" s="7" t="s">
        <v>4</v>
      </c>
      <c r="F1146" s="7" t="s">
        <v>3668</v>
      </c>
      <c r="G1146" s="7" t="s">
        <v>6</v>
      </c>
      <c r="H1146" s="12">
        <v>21</v>
      </c>
      <c r="I1146" s="8" t="s">
        <v>8</v>
      </c>
      <c r="J1146" s="12">
        <v>1</v>
      </c>
      <c r="K1146" s="8" t="s">
        <v>10</v>
      </c>
      <c r="L1146" s="7">
        <v>2023</v>
      </c>
      <c r="M1146" s="8" t="s">
        <v>6</v>
      </c>
      <c r="N1146" s="8" t="s">
        <v>12</v>
      </c>
      <c r="O1146" s="7" t="s">
        <v>3669</v>
      </c>
      <c r="P1146" s="13" t="str">
        <f t="shared" si="34"/>
        <v>Selvaraj G., Yessian S., Ramalingam S., Dharani Kumar S., Gopal G., Sharma S., Kumar A., Li C., Abbas M., "Investigation on topology-optimized compressor piston by metal additive manufacturing technique: Analytical and numeric computational modeling using finite element analysis in ANSYS", Open Physics, 21, (1),2023, DOI: 10.1515/phys-2022-0259</v>
      </c>
      <c r="Q1146" s="11" t="str">
        <f t="shared" si="35"/>
        <v>Selvaraj G., Yessian S., Ramalingam S., Dharani Kumar S., Gopal G., Sharma S., Kumar A., Li C., Abbas M., "Investigation on topology-optimized compressor piston by metal additive manufacturing technique: Analytical and numeric computational modeling using finite element analysis in ANSYS", Open Physics, 21, (1),2023, DOI: 10.1515/phys-2022-0259</v>
      </c>
      <c r="R1146" s="32" t="s">
        <v>15530</v>
      </c>
      <c r="S1146" s="37" t="s">
        <v>32</v>
      </c>
      <c r="T1146" s="11"/>
      <c r="U1146" s="8"/>
      <c r="V1146" s="8" t="s">
        <v>149</v>
      </c>
      <c r="W1146" s="18" t="s">
        <v>2964</v>
      </c>
      <c r="X1146" s="8">
        <v>2023</v>
      </c>
      <c r="Y1146" s="8"/>
      <c r="Z1146" s="116"/>
      <c r="AA1146" s="116"/>
      <c r="AB1146" s="116"/>
      <c r="AC1146" s="116"/>
      <c r="AD1146" s="116"/>
      <c r="AE1146" s="116"/>
      <c r="AF1146" s="116"/>
      <c r="AG1146" s="116"/>
    </row>
    <row r="1147" spans="1:33" ht="75" hidden="1" x14ac:dyDescent="0.2">
      <c r="A1147" s="7">
        <v>1076</v>
      </c>
      <c r="B1147" s="11" t="s">
        <v>16792</v>
      </c>
      <c r="C1147" s="11" t="s">
        <v>2</v>
      </c>
      <c r="D1147" s="13" t="s">
        <v>2206</v>
      </c>
      <c r="E1147" s="7" t="s">
        <v>4</v>
      </c>
      <c r="F1147" s="7" t="s">
        <v>15777</v>
      </c>
      <c r="G1147" s="7"/>
      <c r="H1147" s="12"/>
      <c r="I1147" s="8"/>
      <c r="J1147" s="12"/>
      <c r="K1147" s="8" t="s">
        <v>52</v>
      </c>
      <c r="L1147" s="7">
        <v>2023</v>
      </c>
      <c r="M1147" s="8" t="s">
        <v>6</v>
      </c>
      <c r="N1147" s="8" t="s">
        <v>12</v>
      </c>
      <c r="O1147" s="7" t="s">
        <v>2207</v>
      </c>
      <c r="P1147" s="13" t="str">
        <f t="shared" si="34"/>
        <v>Sagadevan K., Sathish Kumar D., Krishnaraj K., Manikandan B., Mohanraj S., "Smart Borewell Rescue and Monitoring System Using Arduino", Proceedings of the 4th International Conference on Smart Electronics and Communication, ICOSEC 2023,2023, DOI: 10.1109/ICOSEC58147.2023.10275861</v>
      </c>
      <c r="Q1147" s="11" t="str">
        <f t="shared" si="35"/>
        <v>Sagadevan K., Sathish Kumar D., Krishnaraj K., Manikandan B., Mohanraj S., "Smart Borewell Rescue and Monitoring System Using Arduino", Proceedings of the 4th International Conference on Smart Electronics and Communication, ICOSEC 2023,2023, DOI: 10.1109/ICOSEC58147.2023.10275861</v>
      </c>
      <c r="R1147" s="32" t="s">
        <v>15778</v>
      </c>
      <c r="S1147" s="37" t="e">
        <v>#N/A</v>
      </c>
      <c r="T1147" s="11"/>
      <c r="U1147" s="8"/>
      <c r="V1147" s="8" t="s">
        <v>56</v>
      </c>
      <c r="W1147" s="8"/>
      <c r="X1147" s="8">
        <v>2023</v>
      </c>
      <c r="Y1147" s="8"/>
      <c r="Z1147" s="116"/>
      <c r="AA1147" s="116"/>
      <c r="AB1147" s="116"/>
      <c r="AC1147" s="116"/>
      <c r="AD1147" s="116"/>
      <c r="AE1147" s="116"/>
      <c r="AF1147" s="116"/>
      <c r="AG1147" s="116"/>
    </row>
    <row r="1148" spans="1:33" ht="75" hidden="1" x14ac:dyDescent="0.2">
      <c r="A1148" s="7">
        <v>1077</v>
      </c>
      <c r="B1148" s="11" t="s">
        <v>16793</v>
      </c>
      <c r="C1148" s="11" t="s">
        <v>2</v>
      </c>
      <c r="D1148" s="13" t="s">
        <v>4033</v>
      </c>
      <c r="E1148" s="7" t="s">
        <v>4</v>
      </c>
      <c r="F1148" s="7" t="s">
        <v>15777</v>
      </c>
      <c r="G1148" s="7"/>
      <c r="H1148" s="12"/>
      <c r="I1148" s="8"/>
      <c r="J1148" s="12"/>
      <c r="K1148" s="8" t="s">
        <v>52</v>
      </c>
      <c r="L1148" s="7">
        <v>2023</v>
      </c>
      <c r="M1148" s="8" t="s">
        <v>6</v>
      </c>
      <c r="N1148" s="8" t="s">
        <v>12</v>
      </c>
      <c r="O1148" s="7" t="s">
        <v>4034</v>
      </c>
      <c r="P1148" s="13" t="str">
        <f t="shared" si="34"/>
        <v>Geetha K., Srivani A., Gunasekaran S., Ananthi S., Sangeetha S., "Geospatial Data Exploration Using Machine Learning", Proceedings of the 4th International Conference on Smart Electronics and Communication, ICOSEC 2023,2023, DOI: 10.1109/ICOSEC58147.2023.10275920</v>
      </c>
      <c r="Q1148" s="11" t="str">
        <f t="shared" si="35"/>
        <v>Geetha K., Srivani A., Gunasekaran S., Ananthi S., Sangeetha S., "Geospatial Data Exploration Using Machine Learning", Proceedings of the 4th International Conference on Smart Electronics and Communication, ICOSEC 2023,2023, DOI: 10.1109/ICOSEC58147.2023.10275920</v>
      </c>
      <c r="R1148" s="32" t="s">
        <v>15779</v>
      </c>
      <c r="S1148" s="37" t="e">
        <v>#N/A</v>
      </c>
      <c r="T1148" s="11"/>
      <c r="U1148" s="8"/>
      <c r="V1148" s="8" t="s">
        <v>80</v>
      </c>
      <c r="W1148" s="8"/>
      <c r="X1148" s="8">
        <v>2023</v>
      </c>
      <c r="Y1148" s="8"/>
      <c r="Z1148" s="116"/>
      <c r="AA1148" s="116"/>
      <c r="AB1148" s="116"/>
      <c r="AC1148" s="116"/>
      <c r="AD1148" s="116"/>
      <c r="AE1148" s="116"/>
      <c r="AF1148" s="116"/>
      <c r="AG1148" s="116"/>
    </row>
    <row r="1149" spans="1:33" ht="75" hidden="1" x14ac:dyDescent="0.2">
      <c r="A1149" s="7">
        <v>1078</v>
      </c>
      <c r="B1149" s="11" t="s">
        <v>16794</v>
      </c>
      <c r="C1149" s="11" t="s">
        <v>2</v>
      </c>
      <c r="D1149" s="13" t="s">
        <v>3679</v>
      </c>
      <c r="E1149" s="7" t="s">
        <v>4</v>
      </c>
      <c r="F1149" s="7" t="s">
        <v>2339</v>
      </c>
      <c r="G1149" s="7" t="s">
        <v>6</v>
      </c>
      <c r="H1149" s="12">
        <v>25</v>
      </c>
      <c r="I1149" s="8" t="s">
        <v>8</v>
      </c>
      <c r="J1149" s="12">
        <v>7</v>
      </c>
      <c r="K1149" s="8" t="s">
        <v>10</v>
      </c>
      <c r="L1149" s="7">
        <v>2023</v>
      </c>
      <c r="M1149" s="8" t="s">
        <v>6</v>
      </c>
      <c r="N1149" s="8" t="s">
        <v>12</v>
      </c>
      <c r="O1149" s="7" t="s">
        <v>3680</v>
      </c>
      <c r="P1149" s="13" t="str">
        <f t="shared" si="34"/>
        <v>Rajan K., Koti V., Venkatesh R., Dattu V.S.N.CH., Mohanavel V., Kannan S., Ganeshan P., Seikh H.A., Iqbal A., "Experimenting the various behavior of pumpkin seed oil methyl ester with varied injection pressure", Global Nest Journal, 25, (7),2023, DOI: 10.30955/gnj.004815</v>
      </c>
      <c r="Q1149" s="11" t="str">
        <f t="shared" si="35"/>
        <v>Rajan K., Koti V., Venkatesh R., Dattu V.S.N.CH., Mohanavel V., Kannan S., Ganeshan P., Seikh H.A., Iqbal A., "Experimenting the various behavior of pumpkin seed oil methyl ester with varied injection pressure", Global Nest Journal, 25, (7),2023, DOI: 10.30955/gnj.004815</v>
      </c>
      <c r="R1149" s="32" t="s">
        <v>15531</v>
      </c>
      <c r="S1149" s="37" t="s">
        <v>32</v>
      </c>
      <c r="T1149" s="11"/>
      <c r="U1149" s="8"/>
      <c r="V1149" s="8" t="s">
        <v>149</v>
      </c>
      <c r="W1149" s="18" t="s">
        <v>483</v>
      </c>
      <c r="X1149" s="8">
        <v>2023</v>
      </c>
      <c r="Y1149" s="8"/>
      <c r="Z1149" s="116"/>
      <c r="AA1149" s="116"/>
      <c r="AB1149" s="116"/>
      <c r="AC1149" s="116"/>
      <c r="AD1149" s="116"/>
      <c r="AE1149" s="116"/>
      <c r="AF1149" s="116"/>
      <c r="AG1149" s="116"/>
    </row>
    <row r="1150" spans="1:33" ht="75" hidden="1" x14ac:dyDescent="0.2">
      <c r="A1150" s="7">
        <v>1079</v>
      </c>
      <c r="B1150" s="11" t="s">
        <v>16795</v>
      </c>
      <c r="C1150" s="11" t="s">
        <v>2</v>
      </c>
      <c r="D1150" s="13" t="s">
        <v>4037</v>
      </c>
      <c r="E1150" s="7" t="s">
        <v>4</v>
      </c>
      <c r="F1150" s="7" t="s">
        <v>15780</v>
      </c>
      <c r="G1150" s="7"/>
      <c r="H1150" s="12"/>
      <c r="I1150" s="8"/>
      <c r="J1150" s="12"/>
      <c r="K1150" s="8" t="s">
        <v>52</v>
      </c>
      <c r="L1150" s="7">
        <v>2023</v>
      </c>
      <c r="M1150" s="8" t="s">
        <v>6</v>
      </c>
      <c r="N1150" s="8" t="s">
        <v>12</v>
      </c>
      <c r="O1150" s="7" t="s">
        <v>4038</v>
      </c>
      <c r="P1150" s="13" t="str">
        <f t="shared" si="34"/>
        <v>Mohammed V.A., Mohammed M.A., Mohammed M.A., Ramakrishnan R., Logeshwaran J., "The Spreading Prediction and Severity Analysis of Blood Cancer Using Scale-Invariant Feature Transform", 2023 International Conference on Network, Multimedia and Information Technology, NMITCON 2023,2023, DOI: 10.1109/NMITCON58196.2023.10276289</v>
      </c>
      <c r="Q1150" s="11" t="str">
        <f t="shared" si="35"/>
        <v>Mohammed V.A., Mohammed M.A., Mohammed M.A., Ramakrishnan R., Logeshwaran J., "The Spreading Prediction and Severity Analysis of Blood Cancer Using Scale-Invariant Feature Transform", 2023 International Conference on Network, Multimedia and Information Technology, NMITCON 2023,2023, DOI: 10.1109/NMITCON58196.2023.10276289</v>
      </c>
      <c r="R1150" s="32" t="s">
        <v>15781</v>
      </c>
      <c r="S1150" s="37" t="e">
        <v>#N/A</v>
      </c>
      <c r="T1150" s="11"/>
      <c r="U1150" s="8"/>
      <c r="V1150" s="8" t="s">
        <v>56</v>
      </c>
      <c r="W1150" s="8"/>
      <c r="X1150" s="8">
        <v>2023</v>
      </c>
      <c r="Y1150" s="8"/>
      <c r="Z1150" s="116"/>
      <c r="AA1150" s="116"/>
      <c r="AB1150" s="116"/>
      <c r="AC1150" s="116"/>
      <c r="AD1150" s="116"/>
      <c r="AE1150" s="116"/>
      <c r="AF1150" s="116"/>
      <c r="AG1150" s="116"/>
    </row>
    <row r="1151" spans="1:33" ht="75" hidden="1" x14ac:dyDescent="0.2">
      <c r="A1151" s="7">
        <v>1080</v>
      </c>
      <c r="B1151" s="11" t="s">
        <v>16796</v>
      </c>
      <c r="C1151" s="11" t="s">
        <v>2</v>
      </c>
      <c r="D1151" s="13" t="s">
        <v>4041</v>
      </c>
      <c r="E1151" s="7" t="s">
        <v>4</v>
      </c>
      <c r="F1151" s="7" t="s">
        <v>15780</v>
      </c>
      <c r="G1151" s="7"/>
      <c r="H1151" s="12"/>
      <c r="I1151" s="8"/>
      <c r="J1151" s="12"/>
      <c r="K1151" s="8" t="s">
        <v>52</v>
      </c>
      <c r="L1151" s="7">
        <v>2023</v>
      </c>
      <c r="M1151" s="8" t="s">
        <v>6</v>
      </c>
      <c r="N1151" s="8" t="s">
        <v>12</v>
      </c>
      <c r="O1151" s="7" t="s">
        <v>4042</v>
      </c>
      <c r="P1151" s="13" t="str">
        <f t="shared" si="34"/>
        <v>Mohammed M.A., Ramakrishnan R., Mohammed M.A., Mohammed V.A., Logeshwaran J., "A Novel Predictive Analysis to Identify the Weather Impacts for Congenital Heart Disease Using Reinforcement Learning", 2023 International Conference on Network, Multimedia and Information Technology, NMITCON 2023,2023, DOI: 10.1109/NMITCON58196.2023.10276376</v>
      </c>
      <c r="Q1151" s="11" t="str">
        <f t="shared" si="35"/>
        <v>Mohammed M.A., Ramakrishnan R., Mohammed M.A., Mohammed V.A., Logeshwaran J., "A Novel Predictive Analysis to Identify the Weather Impacts for Congenital Heart Disease Using Reinforcement Learning", 2023 International Conference on Network, Multimedia and Information Technology, NMITCON 2023,2023, DOI: 10.1109/NMITCON58196.2023.10276376</v>
      </c>
      <c r="R1151" s="32" t="s">
        <v>15782</v>
      </c>
      <c r="S1151" s="37" t="e">
        <v>#N/A</v>
      </c>
      <c r="T1151" s="11"/>
      <c r="U1151" s="8"/>
      <c r="V1151" s="8" t="s">
        <v>56</v>
      </c>
      <c r="W1151" s="8"/>
      <c r="X1151" s="8">
        <v>2023</v>
      </c>
      <c r="Y1151" s="8"/>
      <c r="Z1151" s="116"/>
      <c r="AA1151" s="116"/>
      <c r="AB1151" s="116"/>
      <c r="AC1151" s="116"/>
      <c r="AD1151" s="116"/>
      <c r="AE1151" s="116"/>
      <c r="AF1151" s="116"/>
      <c r="AG1151" s="116"/>
    </row>
    <row r="1152" spans="1:33" ht="75" hidden="1" x14ac:dyDescent="0.2">
      <c r="A1152" s="7">
        <v>1081</v>
      </c>
      <c r="B1152" s="11" t="s">
        <v>16797</v>
      </c>
      <c r="C1152" s="11" t="s">
        <v>2</v>
      </c>
      <c r="D1152" s="13" t="s">
        <v>4045</v>
      </c>
      <c r="E1152" s="7" t="s">
        <v>4</v>
      </c>
      <c r="F1152" s="7" t="s">
        <v>15783</v>
      </c>
      <c r="G1152" s="7"/>
      <c r="H1152" s="12"/>
      <c r="I1152" s="8"/>
      <c r="J1152" s="12"/>
      <c r="K1152" s="8" t="s">
        <v>52</v>
      </c>
      <c r="L1152" s="7">
        <v>2023</v>
      </c>
      <c r="M1152" s="8" t="s">
        <v>6</v>
      </c>
      <c r="N1152" s="8" t="s">
        <v>12</v>
      </c>
      <c r="O1152" s="7" t="s">
        <v>4046</v>
      </c>
      <c r="P1152" s="13" t="str">
        <f t="shared" si="34"/>
        <v>Hemananth B., Sam Karthik S., Bojjawar S., Deshpande R., Sundaram M., "Design and Implementation of Intelligent Controller Based Auto-Wall Emulsion System", Proceedings - 2023 3rd International Conference on Pervasive Computing and Social Networking, ICPCSN 2023,2023, DOI: 10.1109/ICPCSN58827.2023.00296</v>
      </c>
      <c r="Q1152" s="11" t="str">
        <f t="shared" si="35"/>
        <v>Hemananth B., Sam Karthik S., Bojjawar S., Deshpande R., Sundaram M., "Design and Implementation of Intelligent Controller Based Auto-Wall Emulsion System", Proceedings - 2023 3rd International Conference on Pervasive Computing and Social Networking, ICPCSN 2023,2023, DOI: 10.1109/ICPCSN58827.2023.00296</v>
      </c>
      <c r="R1152" s="32" t="s">
        <v>15784</v>
      </c>
      <c r="S1152" s="37" t="e">
        <v>#N/A</v>
      </c>
      <c r="T1152" s="11"/>
      <c r="U1152" s="8"/>
      <c r="V1152" s="8" t="s">
        <v>128</v>
      </c>
      <c r="W1152" s="8"/>
      <c r="X1152" s="8">
        <v>2023</v>
      </c>
      <c r="Y1152" s="8"/>
      <c r="Z1152" s="116"/>
      <c r="AA1152" s="116"/>
      <c r="AB1152" s="116"/>
      <c r="AC1152" s="116"/>
      <c r="AD1152" s="116"/>
      <c r="AE1152" s="116"/>
      <c r="AF1152" s="116"/>
      <c r="AG1152" s="116"/>
    </row>
    <row r="1153" spans="1:33" ht="75" hidden="1" x14ac:dyDescent="0.2">
      <c r="A1153" s="7">
        <v>1082</v>
      </c>
      <c r="B1153" s="11" t="s">
        <v>16798</v>
      </c>
      <c r="C1153" s="11" t="s">
        <v>2</v>
      </c>
      <c r="D1153" s="13" t="s">
        <v>4049</v>
      </c>
      <c r="E1153" s="7" t="s">
        <v>4</v>
      </c>
      <c r="F1153" s="7" t="s">
        <v>15783</v>
      </c>
      <c r="G1153" s="7"/>
      <c r="H1153" s="12"/>
      <c r="I1153" s="8"/>
      <c r="J1153" s="12"/>
      <c r="K1153" s="8" t="s">
        <v>52</v>
      </c>
      <c r="L1153" s="7">
        <v>2023</v>
      </c>
      <c r="M1153" s="8" t="s">
        <v>6</v>
      </c>
      <c r="N1153" s="8" t="s">
        <v>12</v>
      </c>
      <c r="O1153" s="7" t="s">
        <v>4050</v>
      </c>
      <c r="P1153" s="13" t="str">
        <f t="shared" si="34"/>
        <v>Uganya G., Shadrach F.D., Sudha I., Krishnammal P.M., Lakshmanan V., Nandhini T.J., "Crime Scene Object Detection from Surveillance Video by using Tiny YOLO Algorithm", Proceedings - 2023 3rd International Conference on Pervasive Computing and Social Networking, ICPCSN 2023,2023, DOI: 10.1109/ICPCSN58827.2023.00114</v>
      </c>
      <c r="Q1153" s="11" t="str">
        <f t="shared" si="35"/>
        <v>Uganya G., Shadrach F.D., Sudha I., Krishnammal P.M., Lakshmanan V., Nandhini T.J., "Crime Scene Object Detection from Surveillance Video by using Tiny YOLO Algorithm", Proceedings - 2023 3rd International Conference on Pervasive Computing and Social Networking, ICPCSN 2023,2023, DOI: 10.1109/ICPCSN58827.2023.00114</v>
      </c>
      <c r="R1153" s="32" t="s">
        <v>15785</v>
      </c>
      <c r="S1153" s="37" t="e">
        <v>#N/A</v>
      </c>
      <c r="T1153" s="11"/>
      <c r="U1153" s="8"/>
      <c r="V1153" s="8" t="s">
        <v>864</v>
      </c>
      <c r="W1153" s="8"/>
      <c r="X1153" s="8">
        <v>2023</v>
      </c>
      <c r="Y1153" s="8"/>
      <c r="Z1153" s="116"/>
      <c r="AA1153" s="116"/>
      <c r="AB1153" s="116"/>
      <c r="AC1153" s="116"/>
      <c r="AD1153" s="116"/>
      <c r="AE1153" s="116"/>
      <c r="AF1153" s="116"/>
      <c r="AG1153" s="116"/>
    </row>
    <row r="1154" spans="1:33" ht="75" hidden="1" x14ac:dyDescent="0.2">
      <c r="A1154" s="7">
        <v>1083</v>
      </c>
      <c r="B1154" s="11" t="s">
        <v>16799</v>
      </c>
      <c r="C1154" s="11" t="s">
        <v>2</v>
      </c>
      <c r="D1154" s="13" t="s">
        <v>4053</v>
      </c>
      <c r="E1154" s="7" t="s">
        <v>4</v>
      </c>
      <c r="F1154" s="7" t="s">
        <v>15783</v>
      </c>
      <c r="G1154" s="7"/>
      <c r="H1154" s="12"/>
      <c r="I1154" s="8"/>
      <c r="J1154" s="12"/>
      <c r="K1154" s="8" t="s">
        <v>52</v>
      </c>
      <c r="L1154" s="7">
        <v>2023</v>
      </c>
      <c r="M1154" s="8" t="s">
        <v>6</v>
      </c>
      <c r="N1154" s="8" t="s">
        <v>12</v>
      </c>
      <c r="O1154" s="7" t="s">
        <v>4054</v>
      </c>
      <c r="P1154" s="13" t="str">
        <f t="shared" si="34"/>
        <v>Balakrishnan M., Raja M., Kumar P.V., Subramaniam S., Latha R., "Potato Plant Leaf Disease Detection and Recognition Using R-CNN Model", Proceedings - 2023 3rd International Conference on Pervasive Computing and Social Networking, ICPCSN 2023,2023, DOI: 10.1109/ICPCSN58827.2023.00106</v>
      </c>
      <c r="Q1154" s="11" t="str">
        <f t="shared" si="35"/>
        <v>Balakrishnan M., Raja M., Kumar P.V., Subramaniam S., Latha R., "Potato Plant Leaf Disease Detection and Recognition Using R-CNN Model", Proceedings - 2023 3rd International Conference on Pervasive Computing and Social Networking, ICPCSN 2023,2023, DOI: 10.1109/ICPCSN58827.2023.00106</v>
      </c>
      <c r="R1154" s="32" t="s">
        <v>15786</v>
      </c>
      <c r="S1154" s="37" t="e">
        <v>#N/A</v>
      </c>
      <c r="T1154" s="11"/>
      <c r="U1154" s="8"/>
      <c r="V1154" s="8" t="s">
        <v>864</v>
      </c>
      <c r="W1154" s="8"/>
      <c r="X1154" s="8">
        <v>2023</v>
      </c>
      <c r="Y1154" s="8"/>
      <c r="Z1154" s="116"/>
      <c r="AA1154" s="116"/>
      <c r="AB1154" s="116"/>
      <c r="AC1154" s="116"/>
      <c r="AD1154" s="116"/>
      <c r="AE1154" s="116"/>
      <c r="AF1154" s="116"/>
      <c r="AG1154" s="116"/>
    </row>
    <row r="1155" spans="1:33" ht="75" hidden="1" x14ac:dyDescent="0.2">
      <c r="A1155" s="7">
        <v>1084</v>
      </c>
      <c r="B1155" s="11" t="s">
        <v>16800</v>
      </c>
      <c r="C1155" s="11" t="s">
        <v>2</v>
      </c>
      <c r="D1155" s="13" t="s">
        <v>4062</v>
      </c>
      <c r="E1155" s="7" t="s">
        <v>4</v>
      </c>
      <c r="F1155" s="7" t="s">
        <v>15783</v>
      </c>
      <c r="G1155" s="7"/>
      <c r="H1155" s="12"/>
      <c r="I1155" s="8"/>
      <c r="J1155" s="12"/>
      <c r="K1155" s="8" t="s">
        <v>52</v>
      </c>
      <c r="L1155" s="7">
        <v>2023</v>
      </c>
      <c r="M1155" s="8" t="s">
        <v>6</v>
      </c>
      <c r="N1155" s="8" t="s">
        <v>12</v>
      </c>
      <c r="O1155" s="7" t="s">
        <v>4063</v>
      </c>
      <c r="P1155" s="13" t="str">
        <f t="shared" si="34"/>
        <v>Pradheep T Rajan B., Muthukumaran K., Sai Meenakshinathan S., Sai Kutthalingam S., Thayaneshwaran M., Natesan I., "Dual-Stage Channel Estimation using ANN and Hybrid RIS Aided MIMO Systems", Proceedings - 2023 3rd International Conference on Pervasive Computing and Social Networking, ICPCSN 2023,2023, DOI: 10.1109/ICPCSN58827.2023.00287</v>
      </c>
      <c r="Q1155" s="11" t="str">
        <f t="shared" si="35"/>
        <v>Pradheep T Rajan B., Muthukumaran K., Sai Meenakshinathan S., Sai Kutthalingam S., Thayaneshwaran M., Natesan I., "Dual-Stage Channel Estimation using ANN and Hybrid RIS Aided MIMO Systems", Proceedings - 2023 3rd International Conference on Pervasive Computing and Social Networking, ICPCSN 2023,2023, DOI: 10.1109/ICPCSN58827.2023.00287</v>
      </c>
      <c r="R1155" s="32" t="s">
        <v>15787</v>
      </c>
      <c r="S1155" s="37" t="e">
        <v>#N/A</v>
      </c>
      <c r="T1155" s="11"/>
      <c r="U1155" s="8"/>
      <c r="V1155" s="8" t="s">
        <v>56</v>
      </c>
      <c r="W1155" s="8"/>
      <c r="X1155" s="8">
        <v>2023</v>
      </c>
      <c r="Y1155" s="8"/>
      <c r="Z1155" s="116"/>
      <c r="AA1155" s="116"/>
      <c r="AB1155" s="116"/>
      <c r="AC1155" s="116"/>
      <c r="AD1155" s="116"/>
      <c r="AE1155" s="116"/>
      <c r="AF1155" s="116"/>
      <c r="AG1155" s="116"/>
    </row>
    <row r="1156" spans="1:33" ht="75" hidden="1" x14ac:dyDescent="0.2">
      <c r="A1156" s="7">
        <v>1085</v>
      </c>
      <c r="B1156" s="11" t="s">
        <v>16801</v>
      </c>
      <c r="C1156" s="11" t="s">
        <v>2</v>
      </c>
      <c r="D1156" s="13" t="s">
        <v>3145</v>
      </c>
      <c r="E1156" s="7" t="s">
        <v>4</v>
      </c>
      <c r="F1156" s="7" t="s">
        <v>423</v>
      </c>
      <c r="G1156" s="7" t="s">
        <v>6</v>
      </c>
      <c r="H1156" s="12" t="s">
        <v>3146</v>
      </c>
      <c r="I1156" s="8"/>
      <c r="J1156" s="12"/>
      <c r="K1156" s="8" t="s">
        <v>52</v>
      </c>
      <c r="L1156" s="7">
        <v>2023</v>
      </c>
      <c r="M1156" s="8" t="s">
        <v>6</v>
      </c>
      <c r="N1156" s="8" t="s">
        <v>12</v>
      </c>
      <c r="O1156" s="7" t="s">
        <v>3147</v>
      </c>
      <c r="P1156" s="13" t="str">
        <f t="shared" ref="P1156:P1219" si="36">B1156&amp;C1156&amp;D1156&amp;E1156&amp;F1156&amp;G1156&amp;H1156&amp;I1156&amp;J1156&amp;K1156&amp;L1156&amp;M1156&amp;N1156&amp;O1156</f>
        <v>Saravanan M., Parthasarathy E., Ajayan J., Shanmugaraja T., Mercy J., Lawanya R., Jaishankar B., "Biomedical Devices Adopting Energy-Harvesting Schemes", EAI/Springer Innovations in Communication and Computing, Part F1482,2023, DOI: 10.1007/978-3-031-35965-1_4</v>
      </c>
      <c r="Q1156" s="11" t="str">
        <f t="shared" ref="Q1156:Q1219" si="37">P1156</f>
        <v>Saravanan M., Parthasarathy E., Ajayan J., Shanmugaraja T., Mercy J., Lawanya R., Jaishankar B., "Biomedical Devices Adopting Energy-Harvesting Schemes", EAI/Springer Innovations in Communication and Computing, Part F1482,2023, DOI: 10.1007/978-3-031-35965-1_4</v>
      </c>
      <c r="R1156" s="32" t="s">
        <v>16072</v>
      </c>
      <c r="S1156" s="37" t="e">
        <v>#N/A</v>
      </c>
      <c r="T1156" s="11"/>
      <c r="U1156" s="8"/>
      <c r="V1156" s="8" t="s">
        <v>56</v>
      </c>
      <c r="W1156" s="8"/>
      <c r="X1156" s="8">
        <v>2023</v>
      </c>
      <c r="Y1156" s="8"/>
      <c r="Z1156" s="116"/>
      <c r="AA1156" s="116"/>
      <c r="AB1156" s="116"/>
      <c r="AC1156" s="116"/>
      <c r="AD1156" s="116"/>
      <c r="AE1156" s="116"/>
      <c r="AF1156" s="116"/>
      <c r="AG1156" s="116"/>
    </row>
    <row r="1157" spans="1:33" ht="75" hidden="1" x14ac:dyDescent="0.2">
      <c r="A1157" s="7">
        <v>1086</v>
      </c>
      <c r="B1157" s="11" t="s">
        <v>16802</v>
      </c>
      <c r="C1157" s="11" t="s">
        <v>2</v>
      </c>
      <c r="D1157" s="13" t="s">
        <v>3711</v>
      </c>
      <c r="E1157" s="7" t="s">
        <v>4</v>
      </c>
      <c r="F1157" s="7" t="s">
        <v>3712</v>
      </c>
      <c r="G1157" s="7" t="s">
        <v>6</v>
      </c>
      <c r="H1157" s="12">
        <v>52</v>
      </c>
      <c r="I1157" s="8" t="s">
        <v>8</v>
      </c>
      <c r="J1157" s="12">
        <v>3</v>
      </c>
      <c r="K1157" s="8" t="s">
        <v>10</v>
      </c>
      <c r="L1157" s="7">
        <v>2023</v>
      </c>
      <c r="M1157" s="8" t="s">
        <v>6</v>
      </c>
      <c r="N1157" s="8" t="s">
        <v>12</v>
      </c>
      <c r="O1157" s="7" t="s">
        <v>3713</v>
      </c>
      <c r="P1157" s="13" t="str">
        <f t="shared" si="36"/>
        <v>Ezhilarasi K., Hussain D.M., Sowmiya M., Krishnamoorthy N., "Crop Information Retrieval Framework Based on LDW-Ontology and SNM-BERT Techniques", Information Technology and Control, 52, (3),2023, DOI: 10.5755/j01.itc.52.3.31945</v>
      </c>
      <c r="Q1157" s="11" t="str">
        <f t="shared" si="37"/>
        <v>Ezhilarasi K., Hussain D.M., Sowmiya M., Krishnamoorthy N., "Crop Information Retrieval Framework Based on LDW-Ontology and SNM-BERT Techniques", Information Technology and Control, 52, (3),2023, DOI: 10.5755/j01.itc.52.3.31945</v>
      </c>
      <c r="R1157" s="32" t="s">
        <v>15532</v>
      </c>
      <c r="S1157" s="37" t="s">
        <v>32</v>
      </c>
      <c r="T1157" s="11"/>
      <c r="U1157" s="8"/>
      <c r="V1157" s="8" t="s">
        <v>725</v>
      </c>
      <c r="W1157" s="18" t="s">
        <v>3584</v>
      </c>
      <c r="X1157" s="8">
        <v>2023</v>
      </c>
      <c r="Y1157" s="8"/>
      <c r="Z1157" s="116"/>
      <c r="AA1157" s="116"/>
      <c r="AB1157" s="116"/>
      <c r="AC1157" s="116"/>
      <c r="AD1157" s="116"/>
      <c r="AE1157" s="116"/>
      <c r="AF1157" s="116"/>
      <c r="AG1157" s="116"/>
    </row>
    <row r="1158" spans="1:33" ht="75" hidden="1" x14ac:dyDescent="0.2">
      <c r="A1158" s="7">
        <v>1087</v>
      </c>
      <c r="B1158" s="11" t="s">
        <v>16803</v>
      </c>
      <c r="C1158" s="11" t="s">
        <v>2</v>
      </c>
      <c r="D1158" s="13" t="s">
        <v>4066</v>
      </c>
      <c r="E1158" s="7" t="s">
        <v>4</v>
      </c>
      <c r="F1158" s="7" t="s">
        <v>330</v>
      </c>
      <c r="G1158" s="7" t="s">
        <v>6</v>
      </c>
      <c r="H1158" s="12" t="s">
        <v>4067</v>
      </c>
      <c r="I1158" s="8"/>
      <c r="J1158" s="12"/>
      <c r="K1158" s="8" t="s">
        <v>52</v>
      </c>
      <c r="L1158" s="7">
        <v>2023</v>
      </c>
      <c r="M1158" s="8" t="s">
        <v>6</v>
      </c>
      <c r="N1158" s="8" t="s">
        <v>12</v>
      </c>
      <c r="O1158" s="7" t="s">
        <v>4068</v>
      </c>
      <c r="P1158" s="13" t="str">
        <f t="shared" si="36"/>
        <v>Shanmugasundaram R., Ganesh C., Adhavan B., Mohamed Iqbal M., Gunapriya B., Tamilselvi P., "Performance Analysis of SOC Estimation Approaches for Lithium-Ion Batteries", Lecture Notes in Networks and Systems, 719 LNNS,2023, DOI: 10.1007/978-981-99-3758-5_45</v>
      </c>
      <c r="Q1158" s="11" t="str">
        <f t="shared" si="37"/>
        <v>Shanmugasundaram R., Ganesh C., Adhavan B., Mohamed Iqbal M., Gunapriya B., Tamilselvi P., "Performance Analysis of SOC Estimation Approaches for Lithium-Ion Batteries", Lecture Notes in Networks and Systems, 719 LNNS,2023, DOI: 10.1007/978-981-99-3758-5_45</v>
      </c>
      <c r="R1158" s="32" t="s">
        <v>15788</v>
      </c>
      <c r="S1158" s="37" t="e">
        <v>#N/A</v>
      </c>
      <c r="T1158" s="11"/>
      <c r="U1158" s="8"/>
      <c r="V1158" s="8" t="s">
        <v>570</v>
      </c>
      <c r="W1158" s="8"/>
      <c r="X1158" s="8">
        <v>2023</v>
      </c>
      <c r="Y1158" s="8"/>
      <c r="Z1158" s="116"/>
      <c r="AA1158" s="116"/>
      <c r="AB1158" s="116"/>
      <c r="AC1158" s="116"/>
      <c r="AD1158" s="116"/>
      <c r="AE1158" s="116"/>
      <c r="AF1158" s="116"/>
      <c r="AG1158" s="116"/>
    </row>
    <row r="1159" spans="1:33" ht="75" hidden="1" x14ac:dyDescent="0.2">
      <c r="A1159" s="7">
        <v>1088</v>
      </c>
      <c r="B1159" s="11" t="s">
        <v>16804</v>
      </c>
      <c r="C1159" s="11" t="s">
        <v>2</v>
      </c>
      <c r="D1159" s="13" t="s">
        <v>3720</v>
      </c>
      <c r="E1159" s="7" t="s">
        <v>4</v>
      </c>
      <c r="F1159" s="7" t="s">
        <v>3721</v>
      </c>
      <c r="G1159" s="7" t="s">
        <v>6</v>
      </c>
      <c r="H1159" s="12">
        <v>15</v>
      </c>
      <c r="I1159" s="8" t="s">
        <v>8</v>
      </c>
      <c r="J1159" s="12">
        <v>6</v>
      </c>
      <c r="K1159" s="8" t="s">
        <v>10</v>
      </c>
      <c r="L1159" s="7">
        <v>2023</v>
      </c>
      <c r="M1159" s="8" t="s">
        <v>6</v>
      </c>
      <c r="N1159" s="8" t="s">
        <v>12</v>
      </c>
      <c r="O1159" s="7" t="s">
        <v>3722</v>
      </c>
      <c r="P1159" s="13" t="str">
        <f t="shared" si="36"/>
        <v>Sarkar S., Lincy R.B., Sasireka P., Mittal S., "Monitor and detect suspicious online transactions", International Journal of Electronic Security and Digital Forensics, 15, (6),2023, DOI: 10.1504/IJESDF.2023.133967</v>
      </c>
      <c r="Q1159" s="11" t="str">
        <f t="shared" si="37"/>
        <v>Sarkar S., Lincy R.B., Sasireka P., Mittal S., "Monitor and detect suspicious online transactions", International Journal of Electronic Security and Digital Forensics, 15, (6),2023, DOI: 10.1504/IJESDF.2023.133967</v>
      </c>
      <c r="R1159" s="32" t="s">
        <v>15533</v>
      </c>
      <c r="S1159" s="37" t="s">
        <v>32</v>
      </c>
      <c r="T1159" s="11"/>
      <c r="U1159" s="8"/>
      <c r="V1159" s="8" t="s">
        <v>570</v>
      </c>
      <c r="W1159" s="18" t="s">
        <v>1091</v>
      </c>
      <c r="X1159" s="8">
        <v>2023</v>
      </c>
      <c r="Y1159" s="8"/>
      <c r="Z1159" s="116"/>
      <c r="AA1159" s="116"/>
      <c r="AB1159" s="116"/>
      <c r="AC1159" s="116"/>
      <c r="AD1159" s="116"/>
      <c r="AE1159" s="116"/>
      <c r="AF1159" s="116"/>
      <c r="AG1159" s="116"/>
    </row>
    <row r="1160" spans="1:33" ht="75" hidden="1" x14ac:dyDescent="0.2">
      <c r="A1160" s="7">
        <v>1089</v>
      </c>
      <c r="B1160" s="11" t="s">
        <v>16805</v>
      </c>
      <c r="C1160" s="11" t="s">
        <v>2</v>
      </c>
      <c r="D1160" s="13" t="s">
        <v>4057</v>
      </c>
      <c r="E1160" s="7" t="s">
        <v>4</v>
      </c>
      <c r="F1160" s="7" t="s">
        <v>16073</v>
      </c>
      <c r="G1160" s="7"/>
      <c r="H1160" s="12"/>
      <c r="I1160" s="8"/>
      <c r="J1160" s="12"/>
      <c r="K1160" s="8" t="s">
        <v>52</v>
      </c>
      <c r="L1160" s="7">
        <v>2023</v>
      </c>
      <c r="M1160" s="8" t="s">
        <v>6</v>
      </c>
      <c r="N1160" s="8" t="s">
        <v>12</v>
      </c>
      <c r="O1160" s="7" t="s">
        <v>4058</v>
      </c>
      <c r="P1160" s="13" t="str">
        <f t="shared" si="36"/>
        <v>Jayapriya P., Umamaheswari K., Sathish Kumar S., "Biometrics with Blockchain: A Better Secure Solution for Template Protection", Artificial Intelligence for Sustainable Applications,2023, DOI: 10.1002/9781394175253.ch20</v>
      </c>
      <c r="Q1160" s="11" t="str">
        <f t="shared" si="37"/>
        <v>Jayapriya P., Umamaheswari K., Sathish Kumar S., "Biometrics with Blockchain: A Better Secure Solution for Template Protection", Artificial Intelligence for Sustainable Applications,2023, DOI: 10.1002/9781394175253.ch20</v>
      </c>
      <c r="R1160" s="32" t="s">
        <v>16074</v>
      </c>
      <c r="S1160" s="37" t="e">
        <v>#N/A</v>
      </c>
      <c r="T1160" s="11"/>
      <c r="U1160" s="8"/>
      <c r="V1160" s="8" t="s">
        <v>80</v>
      </c>
      <c r="W1160" s="8"/>
      <c r="X1160" s="8">
        <v>2023</v>
      </c>
      <c r="Y1160" s="8"/>
      <c r="Z1160" s="116"/>
      <c r="AA1160" s="116"/>
      <c r="AB1160" s="116"/>
      <c r="AC1160" s="116"/>
      <c r="AD1160" s="116"/>
      <c r="AE1160" s="116"/>
      <c r="AF1160" s="116"/>
      <c r="AG1160" s="116"/>
    </row>
    <row r="1161" spans="1:33" ht="75" hidden="1" x14ac:dyDescent="0.2">
      <c r="A1161" s="7">
        <v>1090</v>
      </c>
      <c r="B1161" s="11" t="s">
        <v>16806</v>
      </c>
      <c r="C1161" s="11" t="s">
        <v>2</v>
      </c>
      <c r="D1161" s="13" t="s">
        <v>3729</v>
      </c>
      <c r="E1161" s="7" t="s">
        <v>4</v>
      </c>
      <c r="F1161" s="7" t="s">
        <v>111</v>
      </c>
      <c r="G1161" s="7" t="s">
        <v>6</v>
      </c>
      <c r="H1161" s="12">
        <v>35</v>
      </c>
      <c r="I1161" s="8" t="s">
        <v>8</v>
      </c>
      <c r="J1161" s="12">
        <v>10</v>
      </c>
      <c r="K1161" s="8" t="s">
        <v>10</v>
      </c>
      <c r="L1161" s="7">
        <v>2023</v>
      </c>
      <c r="M1161" s="8" t="s">
        <v>6</v>
      </c>
      <c r="N1161" s="8" t="s">
        <v>12</v>
      </c>
      <c r="O1161" s="7" t="s">
        <v>3730</v>
      </c>
      <c r="P1161" s="13" t="str">
        <f t="shared" si="36"/>
        <v>Yogeswari B., Deivanayaki S., Banu A.S., Jayanthi E., "Quantum Chemical Studies on Structural, Spectral and Frontier Molecular Orbital Analysis of Indometacin in Aqueous Phases", Asian Journal of Chemistry, 35, (10),2023, DOI: 10.14233/ajchem.2023.28190</v>
      </c>
      <c r="Q1161" s="11" t="str">
        <f t="shared" si="37"/>
        <v>Yogeswari B., Deivanayaki S., Banu A.S., Jayanthi E., "Quantum Chemical Studies on Structural, Spectral and Frontier Molecular Orbital Analysis of Indometacin in Aqueous Phases", Asian Journal of Chemistry, 35, (10),2023, DOI: 10.14233/ajchem.2023.28190</v>
      </c>
      <c r="R1161" s="32" t="s">
        <v>15534</v>
      </c>
      <c r="S1161" s="37" t="s">
        <v>32</v>
      </c>
      <c r="T1161" s="11"/>
      <c r="U1161" s="8"/>
      <c r="V1161" s="8" t="s">
        <v>1509</v>
      </c>
      <c r="W1161" s="18" t="s">
        <v>1510</v>
      </c>
      <c r="X1161" s="8">
        <v>2023</v>
      </c>
      <c r="Y1161" s="8"/>
      <c r="Z1161" s="116"/>
      <c r="AA1161" s="116"/>
      <c r="AB1161" s="116"/>
      <c r="AC1161" s="116"/>
      <c r="AD1161" s="116"/>
      <c r="AE1161" s="116"/>
      <c r="AF1161" s="116"/>
      <c r="AG1161" s="116"/>
    </row>
    <row r="1162" spans="1:33" ht="75" hidden="1" x14ac:dyDescent="0.2">
      <c r="A1162" s="7">
        <v>1091</v>
      </c>
      <c r="B1162" s="11" t="s">
        <v>16807</v>
      </c>
      <c r="C1162" s="11" t="s">
        <v>2</v>
      </c>
      <c r="D1162" s="13" t="s">
        <v>4082</v>
      </c>
      <c r="E1162" s="7" t="s">
        <v>4</v>
      </c>
      <c r="F1162" s="7" t="s">
        <v>15789</v>
      </c>
      <c r="G1162" s="7"/>
      <c r="H1162" s="12"/>
      <c r="I1162" s="8"/>
      <c r="J1162" s="12"/>
      <c r="K1162" s="8" t="s">
        <v>52</v>
      </c>
      <c r="L1162" s="7">
        <v>2023</v>
      </c>
      <c r="M1162" s="8" t="s">
        <v>6</v>
      </c>
      <c r="N1162" s="8" t="s">
        <v>12</v>
      </c>
      <c r="O1162" s="7" t="s">
        <v>4083</v>
      </c>
      <c r="P1162" s="13" t="str">
        <f t="shared" si="36"/>
        <v>Lal B., Vishnu Sakravarthy N., Kumar M.A., Chinthamu N., Pokhriyal S., "Development of Product Quality with Enhanced Productivity in Industry 4.0 with AI Driven Automation and Robotic Technology", Proceedings of the 2023 2nd International Conference on Augmented Intelligence and Sustainable Systems, ICAISS 2023,2023, DOI: 10.1109/ICAISS58487.2023.10250736</v>
      </c>
      <c r="Q1162" s="11" t="str">
        <f t="shared" si="37"/>
        <v>Lal B., Vishnu Sakravarthy N., Kumar M.A., Chinthamu N., Pokhriyal S., "Development of Product Quality with Enhanced Productivity in Industry 4.0 with AI Driven Automation and Robotic Technology", Proceedings of the 2023 2nd International Conference on Augmented Intelligence and Sustainable Systems, ICAISS 2023,2023, DOI: 10.1109/ICAISS58487.2023.10250736</v>
      </c>
      <c r="R1162" s="32" t="s">
        <v>15790</v>
      </c>
      <c r="S1162" s="37" t="e">
        <v>#N/A</v>
      </c>
      <c r="T1162" s="11"/>
      <c r="U1162" s="8"/>
      <c r="V1162" s="8" t="s">
        <v>149</v>
      </c>
      <c r="W1162" s="8"/>
      <c r="X1162" s="8">
        <v>2023</v>
      </c>
      <c r="Y1162" s="8"/>
      <c r="Z1162" s="116"/>
      <c r="AA1162" s="116"/>
      <c r="AB1162" s="116"/>
      <c r="AC1162" s="116"/>
      <c r="AD1162" s="116"/>
      <c r="AE1162" s="116"/>
      <c r="AF1162" s="116"/>
      <c r="AG1162" s="116"/>
    </row>
    <row r="1163" spans="1:33" ht="75" hidden="1" x14ac:dyDescent="0.2">
      <c r="A1163" s="7">
        <v>1092</v>
      </c>
      <c r="B1163" s="11" t="s">
        <v>16808</v>
      </c>
      <c r="C1163" s="11" t="s">
        <v>2</v>
      </c>
      <c r="D1163" s="13" t="s">
        <v>4087</v>
      </c>
      <c r="E1163" s="7" t="s">
        <v>4</v>
      </c>
      <c r="F1163" s="7" t="s">
        <v>15789</v>
      </c>
      <c r="G1163" s="7"/>
      <c r="H1163" s="12"/>
      <c r="I1163" s="8"/>
      <c r="J1163" s="12"/>
      <c r="K1163" s="8" t="s">
        <v>52</v>
      </c>
      <c r="L1163" s="7">
        <v>2023</v>
      </c>
      <c r="M1163" s="8" t="s">
        <v>6</v>
      </c>
      <c r="N1163" s="8" t="s">
        <v>12</v>
      </c>
      <c r="O1163" s="7" t="s">
        <v>4088</v>
      </c>
      <c r="P1163" s="13" t="str">
        <f t="shared" si="36"/>
        <v>Poorani S., Raja M.K., Parkavi B., Pande S.S., Subbaiyan A., Kiruthiga S., "A New Wide-Angle, Low-Resolution Infrared Array Sensor with Improved DL Algorithm for Activity Detection", Proceedings of the 2023 2nd International Conference on Augmented Intelligence and Sustainable Systems, ICAISS 2023,2023, DOI: 10.1109/ICAISS58487.2023.10250637</v>
      </c>
      <c r="Q1163" s="11" t="str">
        <f t="shared" si="37"/>
        <v>Poorani S., Raja M.K., Parkavi B., Pande S.S., Subbaiyan A., Kiruthiga S., "A New Wide-Angle, Low-Resolution Infrared Array Sensor with Improved DL Algorithm for Activity Detection", Proceedings of the 2023 2nd International Conference on Augmented Intelligence and Sustainable Systems, ICAISS 2023,2023, DOI: 10.1109/ICAISS58487.2023.10250637</v>
      </c>
      <c r="R1163" s="32" t="s">
        <v>15791</v>
      </c>
      <c r="S1163" s="37" t="e">
        <v>#N/A</v>
      </c>
      <c r="T1163" s="11"/>
      <c r="U1163" s="8"/>
      <c r="V1163" s="8" t="s">
        <v>56</v>
      </c>
      <c r="W1163" s="8"/>
      <c r="X1163" s="8">
        <v>2023</v>
      </c>
      <c r="Y1163" s="8"/>
      <c r="Z1163" s="116"/>
      <c r="AA1163" s="116"/>
      <c r="AB1163" s="116"/>
      <c r="AC1163" s="116"/>
      <c r="AD1163" s="116"/>
      <c r="AE1163" s="116"/>
      <c r="AF1163" s="116"/>
      <c r="AG1163" s="116"/>
    </row>
    <row r="1164" spans="1:33" ht="75" hidden="1" x14ac:dyDescent="0.2">
      <c r="A1164" s="7">
        <v>1093</v>
      </c>
      <c r="B1164" s="11" t="s">
        <v>16809</v>
      </c>
      <c r="C1164" s="11" t="s">
        <v>2</v>
      </c>
      <c r="D1164" s="13" t="s">
        <v>4071</v>
      </c>
      <c r="E1164" s="7" t="s">
        <v>4</v>
      </c>
      <c r="F1164" s="7" t="s">
        <v>4072</v>
      </c>
      <c r="G1164" s="7" t="s">
        <v>6</v>
      </c>
      <c r="H1164" s="12" t="s">
        <v>4073</v>
      </c>
      <c r="I1164" s="8"/>
      <c r="J1164" s="12"/>
      <c r="K1164" s="8" t="s">
        <v>52</v>
      </c>
      <c r="L1164" s="7">
        <v>2023</v>
      </c>
      <c r="M1164" s="8" t="s">
        <v>6</v>
      </c>
      <c r="N1164" s="8" t="s">
        <v>12</v>
      </c>
      <c r="O1164" s="7" t="s">
        <v>4074</v>
      </c>
      <c r="P1164" s="13" t="str">
        <f t="shared" si="36"/>
        <v>Maniraj J., Ramesh M., Kumar S.G., Sahayaraj A.F., "Introduction of Biochar: Sources, Composition, and Recent Updates", Materials Horizons: From Nature to Nanomaterials, Part F1442,2023, DOI: 10.1007/978-981-99-5239-7_1</v>
      </c>
      <c r="Q1164" s="11" t="str">
        <f t="shared" si="37"/>
        <v>Maniraj J., Ramesh M., Kumar S.G., Sahayaraj A.F., "Introduction of Biochar: Sources, Composition, and Recent Updates", Materials Horizons: From Nature to Nanomaterials, Part F1442,2023, DOI: 10.1007/978-981-99-5239-7_1</v>
      </c>
      <c r="R1164" s="32" t="s">
        <v>16075</v>
      </c>
      <c r="S1164" s="37" t="e">
        <v>#N/A</v>
      </c>
      <c r="T1164" s="11"/>
      <c r="U1164" s="8"/>
      <c r="V1164" s="8" t="s">
        <v>56</v>
      </c>
      <c r="W1164" s="8"/>
      <c r="X1164" s="8">
        <v>2023</v>
      </c>
      <c r="Y1164" s="8"/>
      <c r="Z1164" s="116"/>
      <c r="AA1164" s="116"/>
      <c r="AB1164" s="116"/>
      <c r="AC1164" s="116"/>
      <c r="AD1164" s="116"/>
      <c r="AE1164" s="116"/>
      <c r="AF1164" s="116"/>
      <c r="AG1164" s="116"/>
    </row>
    <row r="1165" spans="1:33" ht="90" hidden="1" x14ac:dyDescent="0.2">
      <c r="A1165" s="7">
        <v>1094</v>
      </c>
      <c r="B1165" s="11" t="s">
        <v>16810</v>
      </c>
      <c r="C1165" s="11" t="s">
        <v>2</v>
      </c>
      <c r="D1165" s="13" t="s">
        <v>9351</v>
      </c>
      <c r="E1165" s="7" t="s">
        <v>4</v>
      </c>
      <c r="F1165" s="7" t="s">
        <v>29</v>
      </c>
      <c r="G1165" s="7"/>
      <c r="H1165" s="12"/>
      <c r="I1165" s="8"/>
      <c r="J1165" s="12"/>
      <c r="K1165" s="8" t="s">
        <v>52</v>
      </c>
      <c r="L1165" s="7">
        <v>2023</v>
      </c>
      <c r="M1165" s="8" t="s">
        <v>6</v>
      </c>
      <c r="N1165" s="8" t="s">
        <v>12</v>
      </c>
      <c r="O1165" s="7" t="s">
        <v>9352</v>
      </c>
      <c r="P1165" s="13" t="str">
        <f t="shared" si="36"/>
        <v>Krishnamoorthy N., Nagabhooshanam N., Rao P.K.V., Verma R., Kumar D.S., Sankar G.A., Kumar B.K., Mohanavel V., "A characterization study on toughening natural fibre composites using functionalized barely husk biosilica", Biomass Conversion and Biorefinery,2023, DOI: 10.1007/s13399-023-04873-8</v>
      </c>
      <c r="Q1165" s="11" t="str">
        <f t="shared" si="37"/>
        <v>Krishnamoorthy N., Nagabhooshanam N., Rao P.K.V., Verma R., Kumar D.S., Sankar G.A., Kumar B.K., Mohanavel V., "A characterization study on toughening natural fibre composites using functionalized barely husk biosilica", Biomass Conversion and Biorefinery,2023, DOI: 10.1007/s13399-023-04873-8</v>
      </c>
      <c r="R1165" s="32" t="s">
        <v>9353</v>
      </c>
      <c r="S1165" s="37" t="e">
        <v>#N/A</v>
      </c>
      <c r="T1165" s="11"/>
      <c r="U1165" s="8"/>
      <c r="V1165" s="8" t="s">
        <v>149</v>
      </c>
      <c r="W1165" s="8"/>
      <c r="X1165" s="8">
        <v>2023</v>
      </c>
      <c r="Y1165" s="8"/>
      <c r="Z1165" s="116"/>
      <c r="AA1165" s="116"/>
      <c r="AB1165" s="116"/>
      <c r="AC1165" s="116"/>
      <c r="AD1165" s="116"/>
      <c r="AE1165" s="116"/>
      <c r="AF1165" s="116"/>
      <c r="AG1165" s="116"/>
    </row>
    <row r="1166" spans="1:33" ht="75" hidden="1" x14ac:dyDescent="0.2">
      <c r="A1166" s="7">
        <v>1095</v>
      </c>
      <c r="B1166" s="11" t="s">
        <v>16811</v>
      </c>
      <c r="C1166" s="11" t="s">
        <v>2</v>
      </c>
      <c r="D1166" s="13" t="s">
        <v>3283</v>
      </c>
      <c r="E1166" s="7" t="s">
        <v>4</v>
      </c>
      <c r="F1166" s="7" t="s">
        <v>15792</v>
      </c>
      <c r="G1166" s="7"/>
      <c r="H1166" s="12"/>
      <c r="I1166" s="8"/>
      <c r="J1166" s="12"/>
      <c r="K1166" s="8" t="s">
        <v>52</v>
      </c>
      <c r="L1166" s="7">
        <v>2023</v>
      </c>
      <c r="M1166" s="8" t="s">
        <v>6</v>
      </c>
      <c r="N1166" s="8" t="s">
        <v>12</v>
      </c>
      <c r="O1166" s="7" t="s">
        <v>3284</v>
      </c>
      <c r="P1166" s="13" t="str">
        <f t="shared" si="36"/>
        <v>Parvathy K., Nataraj B., Rajalakshmi S., Duraisamy P., "A Review on Lightweight Cryptographic algorithms in Internet of Things", Proceedings of the 5th International Conference on Inventive Research in Computing Applications, ICIRCA 2023,2023, DOI: 10.1109/ICIRCA57980.2023.10220904</v>
      </c>
      <c r="Q1166" s="11" t="str">
        <f t="shared" si="37"/>
        <v>Parvathy K., Nataraj B., Rajalakshmi S., Duraisamy P., "A Review on Lightweight Cryptographic algorithms in Internet of Things", Proceedings of the 5th International Conference on Inventive Research in Computing Applications, ICIRCA 2023,2023, DOI: 10.1109/ICIRCA57980.2023.10220904</v>
      </c>
      <c r="R1166" s="32" t="s">
        <v>15793</v>
      </c>
      <c r="S1166" s="37" t="e">
        <v>#N/A</v>
      </c>
      <c r="T1166" s="11"/>
      <c r="U1166" s="8"/>
      <c r="V1166" s="8" t="s">
        <v>725</v>
      </c>
      <c r="W1166" s="8"/>
      <c r="X1166" s="8">
        <v>2023</v>
      </c>
      <c r="Y1166" s="8"/>
      <c r="Z1166" s="116"/>
      <c r="AA1166" s="116"/>
      <c r="AB1166" s="116"/>
      <c r="AC1166" s="116"/>
      <c r="AD1166" s="116"/>
      <c r="AE1166" s="116"/>
      <c r="AF1166" s="116"/>
      <c r="AG1166" s="116"/>
    </row>
    <row r="1167" spans="1:33" ht="75" hidden="1" x14ac:dyDescent="0.2">
      <c r="A1167" s="7">
        <v>1096</v>
      </c>
      <c r="B1167" s="11" t="s">
        <v>16812</v>
      </c>
      <c r="C1167" s="11" t="s">
        <v>2</v>
      </c>
      <c r="D1167" s="13" t="s">
        <v>3038</v>
      </c>
      <c r="E1167" s="7" t="s">
        <v>4</v>
      </c>
      <c r="F1167" s="7" t="s">
        <v>15792</v>
      </c>
      <c r="G1167" s="7"/>
      <c r="H1167" s="12"/>
      <c r="I1167" s="8"/>
      <c r="J1167" s="12"/>
      <c r="K1167" s="8" t="s">
        <v>52</v>
      </c>
      <c r="L1167" s="7">
        <v>2023</v>
      </c>
      <c r="M1167" s="8" t="s">
        <v>6</v>
      </c>
      <c r="N1167" s="8" t="s">
        <v>12</v>
      </c>
      <c r="O1167" s="7" t="s">
        <v>3039</v>
      </c>
      <c r="P1167" s="13" t="str">
        <f t="shared" si="36"/>
        <v>Malini P., Karpakam S., Saranya E., Selvaraju P., Murugajothi T., Ranjith G., "An Efficient System for Visually Impaired by using LORA RA01", Proceedings of the 5th International Conference on Inventive Research in Computing Applications, ICIRCA 2023,2023, DOI: 10.1109/ICIRCA57980.2023.10220867</v>
      </c>
      <c r="Q1167" s="11" t="str">
        <f t="shared" si="37"/>
        <v>Malini P., Karpakam S., Saranya E., Selvaraju P., Murugajothi T., Ranjith G., "An Efficient System for Visually Impaired by using LORA RA01", Proceedings of the 5th International Conference on Inventive Research in Computing Applications, ICIRCA 2023,2023, DOI: 10.1109/ICIRCA57980.2023.10220867</v>
      </c>
      <c r="R1167" s="32" t="s">
        <v>15794</v>
      </c>
      <c r="S1167" s="37" t="e">
        <v>#N/A</v>
      </c>
      <c r="T1167" s="11"/>
      <c r="U1167" s="8"/>
      <c r="V1167" s="8" t="s">
        <v>80</v>
      </c>
      <c r="W1167" s="8"/>
      <c r="X1167" s="8">
        <v>2023</v>
      </c>
      <c r="Y1167" s="8"/>
      <c r="Z1167" s="116"/>
      <c r="AA1167" s="116"/>
      <c r="AB1167" s="116"/>
      <c r="AC1167" s="116"/>
      <c r="AD1167" s="116"/>
      <c r="AE1167" s="116"/>
      <c r="AF1167" s="116"/>
      <c r="AG1167" s="116"/>
    </row>
    <row r="1168" spans="1:33" ht="75" hidden="1" x14ac:dyDescent="0.2">
      <c r="A1168" s="7">
        <v>1097</v>
      </c>
      <c r="B1168" s="11" t="s">
        <v>16813</v>
      </c>
      <c r="C1168" s="11" t="s">
        <v>2</v>
      </c>
      <c r="D1168" s="13" t="s">
        <v>3753</v>
      </c>
      <c r="E1168" s="7" t="s">
        <v>4</v>
      </c>
      <c r="F1168" s="7" t="s">
        <v>3754</v>
      </c>
      <c r="G1168" s="7" t="s">
        <v>6</v>
      </c>
      <c r="H1168" s="12">
        <v>62</v>
      </c>
      <c r="I1168" s="8" t="s">
        <v>8</v>
      </c>
      <c r="J1168" s="12">
        <v>1</v>
      </c>
      <c r="K1168" s="8" t="s">
        <v>10</v>
      </c>
      <c r="L1168" s="7">
        <v>2023</v>
      </c>
      <c r="M1168" s="8" t="s">
        <v>6</v>
      </c>
      <c r="N1168" s="8" t="s">
        <v>12</v>
      </c>
      <c r="O1168" s="7" t="s">
        <v>3755</v>
      </c>
      <c r="P1168" s="13" t="str">
        <f t="shared" si="36"/>
        <v>Miniappan P.K., Marimuthu S., Kumar S.D., Gokilakrishnan G., Sharma S., Li C., Dwivedi S.P., Abbas M., "Mechanical, fracture-deformation, and tribology behavior of fillers-reinforced sisal fiber composites for lightweight automotive applications", Reviews on Advanced Materials Science, 62, (1),2023, DOI: 10.1515/rams-2023-0342</v>
      </c>
      <c r="Q1168" s="11" t="str">
        <f t="shared" si="37"/>
        <v>Miniappan P.K., Marimuthu S., Kumar S.D., Gokilakrishnan G., Sharma S., Li C., Dwivedi S.P., Abbas M., "Mechanical, fracture-deformation, and tribology behavior of fillers-reinforced sisal fiber composites for lightweight automotive applications", Reviews on Advanced Materials Science, 62, (1),2023, DOI: 10.1515/rams-2023-0342</v>
      </c>
      <c r="R1168" s="32" t="s">
        <v>15535</v>
      </c>
      <c r="S1168" s="37" t="s">
        <v>32</v>
      </c>
      <c r="T1168" s="11"/>
      <c r="U1168" s="8"/>
      <c r="V1168" s="8" t="s">
        <v>149</v>
      </c>
      <c r="W1168" s="18" t="s">
        <v>464</v>
      </c>
      <c r="X1168" s="8">
        <v>2023</v>
      </c>
      <c r="Y1168" s="8"/>
      <c r="Z1168" s="116"/>
      <c r="AA1168" s="116"/>
      <c r="AB1168" s="116"/>
      <c r="AC1168" s="116"/>
      <c r="AD1168" s="116"/>
      <c r="AE1168" s="116"/>
      <c r="AF1168" s="116"/>
      <c r="AG1168" s="116"/>
    </row>
    <row r="1169" spans="1:33" ht="75" hidden="1" x14ac:dyDescent="0.2">
      <c r="A1169" s="7">
        <v>1098</v>
      </c>
      <c r="B1169" s="11" t="s">
        <v>14653</v>
      </c>
      <c r="C1169" s="11" t="s">
        <v>2</v>
      </c>
      <c r="D1169" s="13" t="s">
        <v>3758</v>
      </c>
      <c r="E1169" s="7" t="s">
        <v>4</v>
      </c>
      <c r="F1169" s="7" t="s">
        <v>3759</v>
      </c>
      <c r="G1169" s="7" t="s">
        <v>6</v>
      </c>
      <c r="H1169" s="12">
        <v>11</v>
      </c>
      <c r="I1169" s="8"/>
      <c r="J1169" s="12"/>
      <c r="K1169" s="8" t="s">
        <v>52</v>
      </c>
      <c r="L1169" s="7">
        <v>2023</v>
      </c>
      <c r="M1169" s="8" t="s">
        <v>6</v>
      </c>
      <c r="N1169" s="8" t="s">
        <v>12</v>
      </c>
      <c r="O1169" s="7" t="s">
        <v>3760</v>
      </c>
      <c r="P1169" s="13" t="str">
        <f t="shared" si="36"/>
        <v>Bagwari A., Logeshwaran J., Usha K., Raju K., Alsharif M.H., Uthansakul P., Uthansakul M., "An Enhanced Energy Optimization Model for Industrial Wireless Sensor Networks Using Machine Learning", IEEE Access, 11,2023, DOI: 10.1109/ACCESS.2023.3311854</v>
      </c>
      <c r="Q1169" s="11" t="str">
        <f t="shared" si="37"/>
        <v>Bagwari A., Logeshwaran J., Usha K., Raju K., Alsharif M.H., Uthansakul P., Uthansakul M., "An Enhanced Energy Optimization Model for Industrial Wireless Sensor Networks Using Machine Learning", IEEE Access, 11,2023, DOI: 10.1109/ACCESS.2023.3311854</v>
      </c>
      <c r="R1169" s="32" t="s">
        <v>14654</v>
      </c>
      <c r="S1169" s="37" t="s">
        <v>32</v>
      </c>
      <c r="T1169" s="11"/>
      <c r="U1169" s="8"/>
      <c r="V1169" s="8" t="s">
        <v>56</v>
      </c>
      <c r="W1169" s="18" t="s">
        <v>1939</v>
      </c>
      <c r="X1169" s="8">
        <v>2023</v>
      </c>
      <c r="Y1169" s="8"/>
      <c r="Z1169" s="116"/>
      <c r="AA1169" s="116"/>
      <c r="AB1169" s="116"/>
      <c r="AC1169" s="116"/>
      <c r="AD1169" s="116"/>
      <c r="AE1169" s="116"/>
      <c r="AF1169" s="116"/>
      <c r="AG1169" s="116"/>
    </row>
    <row r="1170" spans="1:33" ht="90" hidden="1" x14ac:dyDescent="0.2">
      <c r="A1170" s="7">
        <v>1099</v>
      </c>
      <c r="B1170" s="11" t="s">
        <v>15523</v>
      </c>
      <c r="C1170" s="11" t="s">
        <v>2</v>
      </c>
      <c r="D1170" s="13" t="s">
        <v>4077</v>
      </c>
      <c r="E1170" s="7" t="s">
        <v>4</v>
      </c>
      <c r="F1170" s="7" t="s">
        <v>4078</v>
      </c>
      <c r="G1170" s="7" t="s">
        <v>6</v>
      </c>
      <c r="H1170" s="12">
        <v>2023</v>
      </c>
      <c r="I1170" s="8" t="s">
        <v>8</v>
      </c>
      <c r="J1170" s="12">
        <v>1</v>
      </c>
      <c r="K1170" s="8" t="s">
        <v>10</v>
      </c>
      <c r="L1170" s="7">
        <v>2023</v>
      </c>
      <c r="M1170" s="8" t="s">
        <v>6</v>
      </c>
      <c r="N1170" s="8" t="s">
        <v>12</v>
      </c>
      <c r="O1170" s="7" t="s">
        <v>4079</v>
      </c>
      <c r="P1170" s="13" t="str">
        <f t="shared" si="36"/>
        <v>Kasinathan R., Kasinathan R., Sandrasekaran V., Baleanu D., "Existence and Hyers–Ulam stability of stochastic integrodifferential equations with a random impulse", Journal of Inequalities and Applications, 2023, (1),2023, DOI: 10.1186/s13660-023-03023-y</v>
      </c>
      <c r="Q1170" s="11" t="str">
        <f t="shared" si="37"/>
        <v>Kasinathan R., Kasinathan R., Sandrasekaran V., Baleanu D., "Existence and Hyers–Ulam stability of stochastic integrodifferential equations with a random impulse", Journal of Inequalities and Applications, 2023, (1),2023, DOI: 10.1186/s13660-023-03023-y</v>
      </c>
      <c r="R1170" s="32" t="s">
        <v>15524</v>
      </c>
      <c r="S1170" s="37" t="e">
        <v>#N/A</v>
      </c>
      <c r="T1170" s="11"/>
      <c r="U1170" s="8"/>
      <c r="V1170" s="8" t="s">
        <v>4871</v>
      </c>
      <c r="W1170" s="8"/>
      <c r="X1170" s="8">
        <v>2023</v>
      </c>
      <c r="Y1170" s="8"/>
      <c r="Z1170" s="116"/>
      <c r="AA1170" s="116"/>
      <c r="AB1170" s="116"/>
      <c r="AC1170" s="116"/>
      <c r="AD1170" s="116"/>
      <c r="AE1170" s="116"/>
      <c r="AF1170" s="116"/>
      <c r="AG1170" s="116"/>
    </row>
    <row r="1171" spans="1:33" ht="75" hidden="1" x14ac:dyDescent="0.2">
      <c r="A1171" s="7">
        <v>1100</v>
      </c>
      <c r="B1171" s="11" t="s">
        <v>16814</v>
      </c>
      <c r="C1171" s="11" t="s">
        <v>2</v>
      </c>
      <c r="D1171" s="13" t="s">
        <v>4091</v>
      </c>
      <c r="E1171" s="7" t="s">
        <v>4</v>
      </c>
      <c r="F1171" s="7" t="s">
        <v>15795</v>
      </c>
      <c r="G1171" s="7"/>
      <c r="H1171" s="12"/>
      <c r="I1171" s="8"/>
      <c r="J1171" s="12"/>
      <c r="K1171" s="8" t="s">
        <v>52</v>
      </c>
      <c r="L1171" s="7">
        <v>2023</v>
      </c>
      <c r="M1171" s="8" t="s">
        <v>6</v>
      </c>
      <c r="N1171" s="8" t="s">
        <v>12</v>
      </c>
      <c r="O1171" s="7" t="s">
        <v>4092</v>
      </c>
      <c r="P1171" s="13" t="str">
        <f t="shared" si="36"/>
        <v>Ramakrishnan A., Ramkumar M.S., Maheshkumar N., Divyabanu P., Mohanraj C., Sivaramkrishnan M., "Analyzing of the Performance of Batteries in Electrical Vehicle", Proceedings of the 2nd International Conference on Edge Computing and Applications, ICECAA 2023,2023, DOI: 10.1109/ICECAA58104.2023.10212334</v>
      </c>
      <c r="Q1171" s="11" t="str">
        <f t="shared" si="37"/>
        <v>Ramakrishnan A., Ramkumar M.S., Maheshkumar N., Divyabanu P., Mohanraj C., Sivaramkrishnan M., "Analyzing of the Performance of Batteries in Electrical Vehicle", Proceedings of the 2nd International Conference on Edge Computing and Applications, ICECAA 2023,2023, DOI: 10.1109/ICECAA58104.2023.10212334</v>
      </c>
      <c r="R1171" s="32" t="s">
        <v>15796</v>
      </c>
      <c r="S1171" s="37" t="e">
        <v>#N/A</v>
      </c>
      <c r="T1171" s="11"/>
      <c r="U1171" s="8"/>
      <c r="V1171" s="8" t="s">
        <v>80</v>
      </c>
      <c r="W1171" s="8"/>
      <c r="X1171" s="8">
        <v>2023</v>
      </c>
      <c r="Y1171" s="8"/>
      <c r="Z1171" s="116"/>
      <c r="AA1171" s="116"/>
      <c r="AB1171" s="116"/>
      <c r="AC1171" s="116"/>
      <c r="AD1171" s="116"/>
      <c r="AE1171" s="116"/>
      <c r="AF1171" s="116"/>
      <c r="AG1171" s="116"/>
    </row>
    <row r="1172" spans="1:33" ht="75" hidden="1" x14ac:dyDescent="0.2">
      <c r="A1172" s="7">
        <v>1101</v>
      </c>
      <c r="B1172" s="11" t="s">
        <v>16815</v>
      </c>
      <c r="C1172" s="11" t="s">
        <v>2</v>
      </c>
      <c r="D1172" s="13" t="s">
        <v>4095</v>
      </c>
      <c r="E1172" s="7" t="s">
        <v>4</v>
      </c>
      <c r="F1172" s="7" t="s">
        <v>15795</v>
      </c>
      <c r="G1172" s="7"/>
      <c r="H1172" s="12"/>
      <c r="I1172" s="8"/>
      <c r="J1172" s="12"/>
      <c r="K1172" s="8" t="s">
        <v>52</v>
      </c>
      <c r="L1172" s="7">
        <v>2023</v>
      </c>
      <c r="M1172" s="8" t="s">
        <v>6</v>
      </c>
      <c r="N1172" s="8" t="s">
        <v>12</v>
      </c>
      <c r="O1172" s="7" t="s">
        <v>4096</v>
      </c>
      <c r="P1172" s="13" t="str">
        <f t="shared" si="36"/>
        <v>Nivethika S.D., Pandian M.S., Parameswaran N.G.S., Elakiya E., Naresh M., Dhamodharan S., "Arduino UNO Based OTP Lock for Integrated Home Security System", Proceedings of the 2nd International Conference on Edge Computing and Applications, ICECAA 2023,2023, DOI: 10.1109/ICECAA58104.2023.10212109</v>
      </c>
      <c r="Q1172" s="11" t="str">
        <f t="shared" si="37"/>
        <v>Nivethika S.D., Pandian M.S., Parameswaran N.G.S., Elakiya E., Naresh M., Dhamodharan S., "Arduino UNO Based OTP Lock for Integrated Home Security System", Proceedings of the 2nd International Conference on Edge Computing and Applications, ICECAA 2023,2023, DOI: 10.1109/ICECAA58104.2023.10212109</v>
      </c>
      <c r="R1172" s="32" t="s">
        <v>15797</v>
      </c>
      <c r="S1172" s="37" t="e">
        <v>#N/A</v>
      </c>
      <c r="T1172" s="11"/>
      <c r="U1172" s="8"/>
      <c r="V1172" s="8" t="s">
        <v>80</v>
      </c>
      <c r="W1172" s="8"/>
      <c r="X1172" s="8">
        <v>2023</v>
      </c>
      <c r="Y1172" s="8"/>
      <c r="Z1172" s="116"/>
      <c r="AA1172" s="116"/>
      <c r="AB1172" s="116"/>
      <c r="AC1172" s="116"/>
      <c r="AD1172" s="116"/>
      <c r="AE1172" s="116"/>
      <c r="AF1172" s="116"/>
      <c r="AG1172" s="116"/>
    </row>
    <row r="1173" spans="1:33" ht="75" hidden="1" x14ac:dyDescent="0.2">
      <c r="A1173" s="7">
        <v>1102</v>
      </c>
      <c r="B1173" s="11" t="s">
        <v>16816</v>
      </c>
      <c r="C1173" s="11" t="s">
        <v>2</v>
      </c>
      <c r="D1173" s="13" t="s">
        <v>3204</v>
      </c>
      <c r="E1173" s="7" t="s">
        <v>4</v>
      </c>
      <c r="F1173" s="7" t="s">
        <v>15795</v>
      </c>
      <c r="G1173" s="7"/>
      <c r="H1173" s="12"/>
      <c r="I1173" s="8"/>
      <c r="J1173" s="12"/>
      <c r="K1173" s="8" t="s">
        <v>52</v>
      </c>
      <c r="L1173" s="7">
        <v>2023</v>
      </c>
      <c r="M1173" s="8" t="s">
        <v>6</v>
      </c>
      <c r="N1173" s="8" t="s">
        <v>12</v>
      </c>
      <c r="O1173" s="7" t="s">
        <v>3205</v>
      </c>
      <c r="P1173" s="13" t="str">
        <f t="shared" si="36"/>
        <v>Jabakumar A.K., Balasubramaniam A., Suganthi B., Balasaranya K., "Modified Penguin Search Algorithm to Improve Feature Selection in Wireless Sensor Network", Proceedings of the 2nd International Conference on Edge Computing and Applications, ICECAA 2023,2023, DOI: 10.1109/ICECAA58104.2023.10212419</v>
      </c>
      <c r="Q1173" s="11" t="str">
        <f t="shared" si="37"/>
        <v>Jabakumar A.K., Balasubramaniam A., Suganthi B., Balasaranya K., "Modified Penguin Search Algorithm to Improve Feature Selection in Wireless Sensor Network", Proceedings of the 2nd International Conference on Edge Computing and Applications, ICECAA 2023,2023, DOI: 10.1109/ICECAA58104.2023.10212419</v>
      </c>
      <c r="R1173" s="32" t="s">
        <v>15798</v>
      </c>
      <c r="S1173" s="37" t="e">
        <v>#N/A</v>
      </c>
      <c r="T1173" s="11"/>
      <c r="U1173" s="8"/>
      <c r="V1173" s="8" t="s">
        <v>56</v>
      </c>
      <c r="W1173" s="8"/>
      <c r="X1173" s="8">
        <v>2023</v>
      </c>
      <c r="Y1173" s="8"/>
      <c r="Z1173" s="116"/>
      <c r="AA1173" s="116"/>
      <c r="AB1173" s="116"/>
      <c r="AC1173" s="116"/>
      <c r="AD1173" s="116"/>
      <c r="AE1173" s="116"/>
      <c r="AF1173" s="116"/>
      <c r="AG1173" s="116"/>
    </row>
    <row r="1174" spans="1:33" ht="75" hidden="1" x14ac:dyDescent="0.2">
      <c r="A1174" s="7">
        <v>1103</v>
      </c>
      <c r="B1174" s="11" t="s">
        <v>16817</v>
      </c>
      <c r="C1174" s="11" t="s">
        <v>2</v>
      </c>
      <c r="D1174" s="13" t="s">
        <v>3212</v>
      </c>
      <c r="E1174" s="7" t="s">
        <v>4</v>
      </c>
      <c r="F1174" s="7" t="s">
        <v>15795</v>
      </c>
      <c r="G1174" s="7"/>
      <c r="H1174" s="12"/>
      <c r="I1174" s="8"/>
      <c r="J1174" s="12"/>
      <c r="K1174" s="8" t="s">
        <v>52</v>
      </c>
      <c r="L1174" s="7">
        <v>2023</v>
      </c>
      <c r="M1174" s="8" t="s">
        <v>6</v>
      </c>
      <c r="N1174" s="8" t="s">
        <v>12</v>
      </c>
      <c r="O1174" s="7" t="s">
        <v>3213</v>
      </c>
      <c r="P1174" s="13" t="str">
        <f t="shared" si="36"/>
        <v>Senthilkumar N., Magneta S.C., Jenefa A., Nisha M., Malini P., Ranjith G., "RFID based Smart Cart using Load Cell", Proceedings of the 2nd International Conference on Edge Computing and Applications, ICECAA 2023,2023, DOI: 10.1109/ICECAA58104.2023.10212306</v>
      </c>
      <c r="Q1174" s="11" t="str">
        <f t="shared" si="37"/>
        <v>Senthilkumar N., Magneta S.C., Jenefa A., Nisha M., Malini P., Ranjith G., "RFID based Smart Cart using Load Cell", Proceedings of the 2nd International Conference on Edge Computing and Applications, ICECAA 2023,2023, DOI: 10.1109/ICECAA58104.2023.10212306</v>
      </c>
      <c r="R1174" s="32" t="s">
        <v>15799</v>
      </c>
      <c r="S1174" s="37" t="e">
        <v>#N/A</v>
      </c>
      <c r="T1174" s="11"/>
      <c r="U1174" s="8"/>
      <c r="V1174" s="8" t="s">
        <v>864</v>
      </c>
      <c r="W1174" s="8"/>
      <c r="X1174" s="8">
        <v>2023</v>
      </c>
      <c r="Y1174" s="8"/>
      <c r="Z1174" s="116"/>
      <c r="AA1174" s="116"/>
      <c r="AB1174" s="116"/>
      <c r="AC1174" s="116"/>
      <c r="AD1174" s="116"/>
      <c r="AE1174" s="116"/>
      <c r="AF1174" s="116"/>
      <c r="AG1174" s="116"/>
    </row>
    <row r="1175" spans="1:33" ht="75" hidden="1" x14ac:dyDescent="0.2">
      <c r="A1175" s="7">
        <v>1104</v>
      </c>
      <c r="B1175" s="11" t="s">
        <v>16818</v>
      </c>
      <c r="C1175" s="11" t="s">
        <v>2</v>
      </c>
      <c r="D1175" s="13" t="s">
        <v>3783</v>
      </c>
      <c r="E1175" s="7" t="s">
        <v>4</v>
      </c>
      <c r="F1175" s="7" t="s">
        <v>3784</v>
      </c>
      <c r="G1175" s="7" t="s">
        <v>6</v>
      </c>
      <c r="H1175" s="12">
        <v>12</v>
      </c>
      <c r="I1175" s="8" t="s">
        <v>8</v>
      </c>
      <c r="J1175" s="12">
        <v>4</v>
      </c>
      <c r="K1175" s="8" t="s">
        <v>10</v>
      </c>
      <c r="L1175" s="7">
        <v>2023</v>
      </c>
      <c r="M1175" s="8" t="s">
        <v>6</v>
      </c>
      <c r="N1175" s="8" t="s">
        <v>12</v>
      </c>
      <c r="O1175" s="7" t="s">
        <v>3785</v>
      </c>
      <c r="P1175" s="13" t="str">
        <f t="shared" si="36"/>
        <v>Tamilarasi M., Radhakrishnan B., "Existence and Controllability Results for Higher Order Caputo Fractional Damping System with Impulses", Journal of Applied Nonlinear Dynamics, 12, (4),2023, DOI: 10.5890/JAND.2023.12.001</v>
      </c>
      <c r="Q1175" s="11" t="str">
        <f t="shared" si="37"/>
        <v>Tamilarasi M., Radhakrishnan B., "Existence and Controllability Results for Higher Order Caputo Fractional Damping System with Impulses", Journal of Applied Nonlinear Dynamics, 12, (4),2023, DOI: 10.5890/JAND.2023.12.001</v>
      </c>
      <c r="R1175" s="32" t="s">
        <v>15537</v>
      </c>
      <c r="S1175" s="37" t="s">
        <v>32</v>
      </c>
      <c r="T1175" s="11"/>
      <c r="U1175" s="8"/>
      <c r="V1175" s="8" t="s">
        <v>4871</v>
      </c>
      <c r="W1175" s="18" t="s">
        <v>3787</v>
      </c>
      <c r="X1175" s="8">
        <v>2023</v>
      </c>
      <c r="Y1175" s="8"/>
      <c r="Z1175" s="116"/>
      <c r="AA1175" s="116"/>
      <c r="AB1175" s="116"/>
      <c r="AC1175" s="116"/>
      <c r="AD1175" s="116"/>
      <c r="AE1175" s="116"/>
      <c r="AF1175" s="116"/>
      <c r="AG1175" s="116"/>
    </row>
    <row r="1176" spans="1:33" ht="75" hidden="1" x14ac:dyDescent="0.2">
      <c r="A1176" s="7">
        <v>1105</v>
      </c>
      <c r="B1176" s="11" t="s">
        <v>14643</v>
      </c>
      <c r="C1176" s="11" t="s">
        <v>2</v>
      </c>
      <c r="D1176" s="13" t="s">
        <v>3789</v>
      </c>
      <c r="E1176" s="7" t="s">
        <v>4</v>
      </c>
      <c r="F1176" s="7" t="s">
        <v>1721</v>
      </c>
      <c r="G1176" s="7" t="s">
        <v>6</v>
      </c>
      <c r="H1176" s="12">
        <v>2023</v>
      </c>
      <c r="I1176" s="8"/>
      <c r="J1176" s="12"/>
      <c r="K1176" s="8" t="s">
        <v>52</v>
      </c>
      <c r="L1176" s="7">
        <v>2023</v>
      </c>
      <c r="M1176" s="8" t="s">
        <v>6</v>
      </c>
      <c r="N1176" s="8" t="s">
        <v>12</v>
      </c>
      <c r="O1176" s="7" t="s">
        <v>3790</v>
      </c>
      <c r="P1176" s="13" t="str">
        <f t="shared" si="36"/>
        <v>Venkatasubramanian S., Dwivedi J.N., Raja S., Rajeswari N., Logeshwaran J., Praveen Kumar A., "Prediction of Alzheimer's Disease Using DHO-Based Pretrained CNN Model", Mathematical Problems in Engineering, 2023,2023, DOI: 10.1155/2023/1110500</v>
      </c>
      <c r="Q1176" s="11" t="str">
        <f t="shared" si="37"/>
        <v>Venkatasubramanian S., Dwivedi J.N., Raja S., Rajeswari N., Logeshwaran J., Praveen Kumar A., "Prediction of Alzheimer's Disease Using DHO-Based Pretrained CNN Model", Mathematical Problems in Engineering, 2023,2023, DOI: 10.1155/2023/1110500</v>
      </c>
      <c r="R1176" s="32" t="s">
        <v>14644</v>
      </c>
      <c r="S1176" s="37" t="s">
        <v>32</v>
      </c>
      <c r="T1176" s="11"/>
      <c r="U1176" s="8"/>
      <c r="V1176" s="8" t="s">
        <v>56</v>
      </c>
      <c r="W1176" s="18" t="s">
        <v>1939</v>
      </c>
      <c r="X1176" s="8">
        <v>2023</v>
      </c>
      <c r="Y1176" s="8"/>
      <c r="Z1176" s="116"/>
      <c r="AA1176" s="116"/>
      <c r="AB1176" s="116"/>
      <c r="AC1176" s="116"/>
      <c r="AD1176" s="116"/>
      <c r="AE1176" s="116"/>
      <c r="AF1176" s="116"/>
      <c r="AG1176" s="116"/>
    </row>
    <row r="1177" spans="1:33" ht="75" hidden="1" x14ac:dyDescent="0.2">
      <c r="A1177" s="7">
        <v>1106</v>
      </c>
      <c r="B1177" s="11" t="s">
        <v>16819</v>
      </c>
      <c r="C1177" s="11" t="s">
        <v>2</v>
      </c>
      <c r="D1177" s="13" t="s">
        <v>4099</v>
      </c>
      <c r="E1177" s="7" t="s">
        <v>4</v>
      </c>
      <c r="F1177" s="7" t="s">
        <v>15800</v>
      </c>
      <c r="G1177" s="7"/>
      <c r="H1177" s="12"/>
      <c r="I1177" s="8"/>
      <c r="J1177" s="12"/>
      <c r="K1177" s="8" t="s">
        <v>52</v>
      </c>
      <c r="L1177" s="7">
        <v>2023</v>
      </c>
      <c r="M1177" s="8" t="s">
        <v>6</v>
      </c>
      <c r="N1177" s="8" t="s">
        <v>12</v>
      </c>
      <c r="O1177" s="7" t="s">
        <v>4100</v>
      </c>
      <c r="P1177" s="13" t="str">
        <f t="shared" si="36"/>
        <v>Avhankar M.S., Pawar J., Singh G., Asokan A., Kaliappan S., Purohit K.C., "Simulation Environment for the I9 Vanet Platform", Proceedings of the 2nd IEEE International Conference on Advances in Computing, Communication and Applied Informatics, ACCAI 2023,2023, DOI: 10.1109/ACCAI58221.2023.10199390</v>
      </c>
      <c r="Q1177" s="11" t="str">
        <f t="shared" si="37"/>
        <v>Avhankar M.S., Pawar J., Singh G., Asokan A., Kaliappan S., Purohit K.C., "Simulation Environment for the I9 Vanet Platform", Proceedings of the 2nd IEEE International Conference on Advances in Computing, Communication and Applied Informatics, ACCAI 2023,2023, DOI: 10.1109/ACCAI58221.2023.10199390</v>
      </c>
      <c r="R1177" s="32" t="s">
        <v>15801</v>
      </c>
      <c r="S1177" s="37" t="e">
        <v>#N/A</v>
      </c>
      <c r="T1177" s="11"/>
      <c r="U1177" s="8"/>
      <c r="V1177" s="8" t="s">
        <v>570</v>
      </c>
      <c r="W1177" s="8"/>
      <c r="X1177" s="8">
        <v>2023</v>
      </c>
      <c r="Y1177" s="8"/>
      <c r="Z1177" s="116"/>
      <c r="AA1177" s="116"/>
      <c r="AB1177" s="116"/>
      <c r="AC1177" s="116"/>
      <c r="AD1177" s="116"/>
      <c r="AE1177" s="116"/>
      <c r="AF1177" s="116"/>
      <c r="AG1177" s="116"/>
    </row>
    <row r="1178" spans="1:33" ht="75" hidden="1" x14ac:dyDescent="0.2">
      <c r="A1178" s="7">
        <v>1107</v>
      </c>
      <c r="B1178" s="11" t="s">
        <v>16820</v>
      </c>
      <c r="C1178" s="11" t="s">
        <v>2</v>
      </c>
      <c r="D1178" s="13" t="s">
        <v>3797</v>
      </c>
      <c r="E1178" s="7" t="s">
        <v>4</v>
      </c>
      <c r="F1178" s="7" t="s">
        <v>631</v>
      </c>
      <c r="G1178" s="7" t="s">
        <v>6</v>
      </c>
      <c r="H1178" s="12">
        <v>73</v>
      </c>
      <c r="I1178" s="8" t="s">
        <v>8</v>
      </c>
      <c r="J1178" s="12">
        <v>3</v>
      </c>
      <c r="K1178" s="8" t="s">
        <v>10</v>
      </c>
      <c r="L1178" s="7">
        <v>2023</v>
      </c>
      <c r="M1178" s="8" t="s">
        <v>6</v>
      </c>
      <c r="N1178" s="8" t="s">
        <v>12</v>
      </c>
      <c r="O1178" s="7" t="s">
        <v>3798</v>
      </c>
      <c r="P1178" s="13" t="str">
        <f t="shared" si="36"/>
        <v>Kumar S.G., Singh B.K., Kumar R.S., Haldorai A., "Digital Twin Framework for Lathe Tool Condition Monitoring in Machining of Aluminium 5052", Defence Science Journal, 73, (3),2023, DOI: 10.14429/dsj.73.18650</v>
      </c>
      <c r="Q1178" s="11" t="str">
        <f t="shared" si="37"/>
        <v>Kumar S.G., Singh B.K., Kumar R.S., Haldorai A., "Digital Twin Framework for Lathe Tool Condition Monitoring in Machining of Aluminium 5052", Defence Science Journal, 73, (3),2023, DOI: 10.14429/dsj.73.18650</v>
      </c>
      <c r="R1178" s="32" t="s">
        <v>15538</v>
      </c>
      <c r="S1178" s="37" t="s">
        <v>32</v>
      </c>
      <c r="T1178" s="11"/>
      <c r="U1178" s="8"/>
      <c r="V1178" s="8" t="s">
        <v>80</v>
      </c>
      <c r="W1178" s="18" t="s">
        <v>2182</v>
      </c>
      <c r="X1178" s="8">
        <v>2023</v>
      </c>
      <c r="Y1178" s="8"/>
      <c r="Z1178" s="116"/>
      <c r="AA1178" s="116"/>
      <c r="AB1178" s="116"/>
      <c r="AC1178" s="116"/>
      <c r="AD1178" s="116"/>
      <c r="AE1178" s="116"/>
      <c r="AF1178" s="116"/>
      <c r="AG1178" s="116"/>
    </row>
    <row r="1179" spans="1:33" ht="75" hidden="1" x14ac:dyDescent="0.2">
      <c r="A1179" s="7">
        <v>1108</v>
      </c>
      <c r="B1179" s="11" t="s">
        <v>16821</v>
      </c>
      <c r="C1179" s="11" t="s">
        <v>2</v>
      </c>
      <c r="D1179" s="13" t="s">
        <v>4103</v>
      </c>
      <c r="E1179" s="7" t="s">
        <v>4</v>
      </c>
      <c r="F1179" s="7" t="s">
        <v>4104</v>
      </c>
      <c r="G1179" s="7"/>
      <c r="H1179" s="12"/>
      <c r="I1179" s="8"/>
      <c r="J1179" s="12"/>
      <c r="K1179" s="8" t="s">
        <v>52</v>
      </c>
      <c r="L1179" s="7">
        <v>2023</v>
      </c>
      <c r="M1179" s="8" t="s">
        <v>6</v>
      </c>
      <c r="N1179" s="8" t="s">
        <v>12</v>
      </c>
      <c r="O1179" s="7" t="s">
        <v>4105</v>
      </c>
      <c r="P1179" s="13" t="str">
        <f t="shared" si="36"/>
        <v>Joshua Gnana Sekaran J., Gokilakrishnan G., Pradeep G.M., Saravanan R., Girimurugan R., "Experimental Explorations on Mechanical Performance of Waste Marble Dust Powder and Banana Fibre Strengthened Hybrid Bio-composites", Lecture Notes in Mechanical Engineering,2023, DOI: 10.1007/978-981-99-2921-4_85</v>
      </c>
      <c r="Q1179" s="11" t="str">
        <f t="shared" si="37"/>
        <v>Joshua Gnana Sekaran J., Gokilakrishnan G., Pradeep G.M., Saravanan R., Girimurugan R., "Experimental Explorations on Mechanical Performance of Waste Marble Dust Powder and Banana Fibre Strengthened Hybrid Bio-composites", Lecture Notes in Mechanical Engineering,2023, DOI: 10.1007/978-981-99-2921-4_85</v>
      </c>
      <c r="R1179" s="32" t="s">
        <v>15802</v>
      </c>
      <c r="S1179" s="37" t="e">
        <v>#N/A</v>
      </c>
      <c r="T1179" s="11"/>
      <c r="U1179" s="8"/>
      <c r="V1179" s="8" t="s">
        <v>149</v>
      </c>
      <c r="W1179" s="8"/>
      <c r="X1179" s="8">
        <v>2023</v>
      </c>
      <c r="Y1179" s="8"/>
      <c r="Z1179" s="116"/>
      <c r="AA1179" s="116"/>
      <c r="AB1179" s="116"/>
      <c r="AC1179" s="116"/>
      <c r="AD1179" s="116"/>
      <c r="AE1179" s="116"/>
      <c r="AF1179" s="116"/>
      <c r="AG1179" s="116"/>
    </row>
    <row r="1180" spans="1:33" ht="75" hidden="1" x14ac:dyDescent="0.2">
      <c r="A1180" s="7">
        <v>1109</v>
      </c>
      <c r="B1180" s="11" t="s">
        <v>16822</v>
      </c>
      <c r="C1180" s="11" t="s">
        <v>2</v>
      </c>
      <c r="D1180" s="13" t="s">
        <v>3020</v>
      </c>
      <c r="E1180" s="7" t="s">
        <v>4</v>
      </c>
      <c r="F1180" s="7" t="s">
        <v>15803</v>
      </c>
      <c r="G1180" s="7"/>
      <c r="H1180" s="12"/>
      <c r="I1180" s="8"/>
      <c r="J1180" s="12"/>
      <c r="K1180" s="8" t="s">
        <v>52</v>
      </c>
      <c r="L1180" s="7">
        <v>2023</v>
      </c>
      <c r="M1180" s="8" t="s">
        <v>6</v>
      </c>
      <c r="N1180" s="8" t="s">
        <v>12</v>
      </c>
      <c r="O1180" s="7" t="s">
        <v>3021</v>
      </c>
      <c r="P1180" s="13" t="str">
        <f t="shared" si="36"/>
        <v>Ramesh S.M., Nithya S., Teresa V.V., Uma Maheswari V., Raja M.A., Krishnakumar S., "Analysis of ECG Noise Cancellation and Abnormality Classification using Various Adaptive Algorithms", International Conference on Applied Intelligence and Sustainable Computing, ICAISC 2023,2023, DOI: 10.1109/ICAISC58445.2023.10199232</v>
      </c>
      <c r="Q1180" s="11" t="str">
        <f t="shared" si="37"/>
        <v>Ramesh S.M., Nithya S., Teresa V.V., Uma Maheswari V., Raja M.A., Krishnakumar S., "Analysis of ECG Noise Cancellation and Abnormality Classification using Various Adaptive Algorithms", International Conference on Applied Intelligence and Sustainable Computing, ICAISC 2023,2023, DOI: 10.1109/ICAISC58445.2023.10199232</v>
      </c>
      <c r="R1180" s="32" t="s">
        <v>15804</v>
      </c>
      <c r="S1180" s="37" t="e">
        <v>#N/A</v>
      </c>
      <c r="T1180" s="11"/>
      <c r="U1180" s="8"/>
      <c r="V1180" s="8" t="s">
        <v>56</v>
      </c>
      <c r="W1180" s="8"/>
      <c r="X1180" s="8">
        <v>2023</v>
      </c>
      <c r="Y1180" s="8"/>
      <c r="Z1180" s="116"/>
      <c r="AA1180" s="116"/>
      <c r="AB1180" s="116"/>
      <c r="AC1180" s="116"/>
      <c r="AD1180" s="116"/>
      <c r="AE1180" s="116"/>
      <c r="AF1180" s="116"/>
      <c r="AG1180" s="116"/>
    </row>
    <row r="1181" spans="1:33" ht="75" hidden="1" x14ac:dyDescent="0.2">
      <c r="A1181" s="7">
        <v>1110</v>
      </c>
      <c r="B1181" s="11" t="s">
        <v>16823</v>
      </c>
      <c r="C1181" s="11" t="s">
        <v>2</v>
      </c>
      <c r="D1181" s="13" t="s">
        <v>3115</v>
      </c>
      <c r="E1181" s="7" t="s">
        <v>4</v>
      </c>
      <c r="F1181" s="7" t="s">
        <v>15803</v>
      </c>
      <c r="G1181" s="7"/>
      <c r="H1181" s="12"/>
      <c r="I1181" s="8"/>
      <c r="J1181" s="12"/>
      <c r="K1181" s="8" t="s">
        <v>52</v>
      </c>
      <c r="L1181" s="7">
        <v>2023</v>
      </c>
      <c r="M1181" s="8" t="s">
        <v>6</v>
      </c>
      <c r="N1181" s="8" t="s">
        <v>12</v>
      </c>
      <c r="O1181" s="7" t="s">
        <v>3116</v>
      </c>
      <c r="P1181" s="13" t="str">
        <f t="shared" si="36"/>
        <v>Nithya S., Seethalakshmi V., Jasmine K., Dhanasekar J., Vetrichelvi G., Remya V., "Design and Analysis of 5G Antenna with Defective Ground Structure", International Conference on Applied Intelligence and Sustainable Computing, ICAISC 2023,2023, DOI: 10.1109/ICAISC58445.2023.10201019</v>
      </c>
      <c r="Q1181" s="11" t="str">
        <f t="shared" si="37"/>
        <v>Nithya S., Seethalakshmi V., Jasmine K., Dhanasekar J., Vetrichelvi G., Remya V., "Design and Analysis of 5G Antenna with Defective Ground Structure", International Conference on Applied Intelligence and Sustainable Computing, ICAISC 2023,2023, DOI: 10.1109/ICAISC58445.2023.10201019</v>
      </c>
      <c r="R1181" s="32" t="s">
        <v>15805</v>
      </c>
      <c r="S1181" s="37" t="e">
        <v>#N/A</v>
      </c>
      <c r="T1181" s="11"/>
      <c r="U1181" s="8"/>
      <c r="V1181" s="8" t="s">
        <v>56</v>
      </c>
      <c r="W1181" s="8"/>
      <c r="X1181" s="8">
        <v>2023</v>
      </c>
      <c r="Y1181" s="8"/>
      <c r="Z1181" s="116"/>
      <c r="AA1181" s="116"/>
      <c r="AB1181" s="116"/>
      <c r="AC1181" s="116"/>
      <c r="AD1181" s="116"/>
      <c r="AE1181" s="116"/>
      <c r="AF1181" s="116"/>
      <c r="AG1181" s="116"/>
    </row>
    <row r="1182" spans="1:33" ht="75" hidden="1" x14ac:dyDescent="0.2">
      <c r="A1182" s="7">
        <v>1111</v>
      </c>
      <c r="B1182" s="11" t="s">
        <v>16824</v>
      </c>
      <c r="C1182" s="11" t="s">
        <v>2</v>
      </c>
      <c r="D1182" s="13" t="s">
        <v>3216</v>
      </c>
      <c r="E1182" s="7" t="s">
        <v>4</v>
      </c>
      <c r="F1182" s="7" t="s">
        <v>330</v>
      </c>
      <c r="G1182" s="7" t="s">
        <v>6</v>
      </c>
      <c r="H1182" s="12" t="s">
        <v>3217</v>
      </c>
      <c r="I1182" s="8"/>
      <c r="J1182" s="12"/>
      <c r="K1182" s="8" t="s">
        <v>52</v>
      </c>
      <c r="L1182" s="7">
        <v>2023</v>
      </c>
      <c r="M1182" s="8" t="s">
        <v>6</v>
      </c>
      <c r="N1182" s="8" t="s">
        <v>12</v>
      </c>
      <c r="O1182" s="7" t="s">
        <v>3218</v>
      </c>
      <c r="P1182" s="13" t="str">
        <f t="shared" si="36"/>
        <v>Faridha Banu D., Kumaresan N., Geetha devi K., Priyanka S., Swarna Shree G., Roshan A., Meivel S., "Monitoring of Wireless Network System-Based Autonomous Farming Using IoT Protocols", Lecture Notes in Networks and Systems, 673 LNNS,2023, DOI: 10.1007/978-981-99-1745-7_21</v>
      </c>
      <c r="Q1182" s="11" t="str">
        <f t="shared" si="37"/>
        <v>Faridha Banu D., Kumaresan N., Geetha devi K., Priyanka S., Swarna Shree G., Roshan A., Meivel S., "Monitoring of Wireless Network System-Based Autonomous Farming Using IoT Protocols", Lecture Notes in Networks and Systems, 673 LNNS,2023, DOI: 10.1007/978-981-99-1745-7_21</v>
      </c>
      <c r="R1182" s="32" t="s">
        <v>15806</v>
      </c>
      <c r="S1182" s="37" t="e">
        <v>#N/A</v>
      </c>
      <c r="T1182" s="11"/>
      <c r="U1182" s="8"/>
      <c r="V1182" s="8" t="s">
        <v>56</v>
      </c>
      <c r="W1182" s="8"/>
      <c r="X1182" s="8">
        <v>2023</v>
      </c>
      <c r="Y1182" s="8"/>
      <c r="Z1182" s="116"/>
      <c r="AA1182" s="116"/>
      <c r="AB1182" s="116"/>
      <c r="AC1182" s="116"/>
      <c r="AD1182" s="116"/>
      <c r="AE1182" s="116"/>
      <c r="AF1182" s="116"/>
      <c r="AG1182" s="116"/>
    </row>
    <row r="1183" spans="1:33" ht="75" hidden="1" x14ac:dyDescent="0.2">
      <c r="A1183" s="7">
        <v>1112</v>
      </c>
      <c r="B1183" s="11" t="s">
        <v>16825</v>
      </c>
      <c r="C1183" s="11" t="s">
        <v>2</v>
      </c>
      <c r="D1183" s="13" t="s">
        <v>4108</v>
      </c>
      <c r="E1183" s="7" t="s">
        <v>4</v>
      </c>
      <c r="F1183" s="7" t="s">
        <v>15807</v>
      </c>
      <c r="G1183" s="7"/>
      <c r="H1183" s="12"/>
      <c r="I1183" s="8"/>
      <c r="J1183" s="12"/>
      <c r="K1183" s="8" t="s">
        <v>52</v>
      </c>
      <c r="L1183" s="7">
        <v>2023</v>
      </c>
      <c r="M1183" s="8" t="s">
        <v>6</v>
      </c>
      <c r="N1183" s="8" t="s">
        <v>12</v>
      </c>
      <c r="O1183" s="7" t="s">
        <v>4109</v>
      </c>
      <c r="P1183" s="13" t="str">
        <f t="shared" si="36"/>
        <v>Umamaheswari S., Akshaya V.S., Vijaya D.R., Francis A.M., Rohini R., "A Novel Dual Band Slotted PIFA Antenna for Vehicle to Vehicle And Vehicle to Infrastructure Communication", 2nd International Conference on Advancements in Electrical, Electronics, Communication, Computing and Automation, ICAECA 2023,2023, DOI: 10.1109/ICAECA56562.2023.10199297</v>
      </c>
      <c r="Q1183" s="11" t="str">
        <f t="shared" si="37"/>
        <v>Umamaheswari S., Akshaya V.S., Vijaya D.R., Francis A.M., Rohini R., "A Novel Dual Band Slotted PIFA Antenna for Vehicle to Vehicle And Vehicle to Infrastructure Communication", 2nd International Conference on Advancements in Electrical, Electronics, Communication, Computing and Automation, ICAECA 2023,2023, DOI: 10.1109/ICAECA56562.2023.10199297</v>
      </c>
      <c r="R1183" s="32" t="s">
        <v>15808</v>
      </c>
      <c r="S1183" s="37" t="e">
        <v>#N/A</v>
      </c>
      <c r="T1183" s="11"/>
      <c r="U1183" s="8"/>
      <c r="V1183" s="8" t="s">
        <v>80</v>
      </c>
      <c r="W1183" s="8"/>
      <c r="X1183" s="8">
        <v>2023</v>
      </c>
      <c r="Y1183" s="8"/>
      <c r="Z1183" s="116"/>
      <c r="AA1183" s="116"/>
      <c r="AB1183" s="116"/>
      <c r="AC1183" s="116"/>
      <c r="AD1183" s="116"/>
      <c r="AE1183" s="116"/>
      <c r="AF1183" s="116"/>
      <c r="AG1183" s="116"/>
    </row>
    <row r="1184" spans="1:33" ht="75" hidden="1" x14ac:dyDescent="0.2">
      <c r="A1184" s="7">
        <v>1113</v>
      </c>
      <c r="B1184" s="11" t="s">
        <v>16826</v>
      </c>
      <c r="C1184" s="11" t="s">
        <v>2</v>
      </c>
      <c r="D1184" s="13" t="s">
        <v>2816</v>
      </c>
      <c r="E1184" s="7" t="s">
        <v>4</v>
      </c>
      <c r="F1184" s="7" t="s">
        <v>15807</v>
      </c>
      <c r="G1184" s="7"/>
      <c r="H1184" s="12"/>
      <c r="I1184" s="8"/>
      <c r="J1184" s="12"/>
      <c r="K1184" s="8" t="s">
        <v>52</v>
      </c>
      <c r="L1184" s="7">
        <v>2023</v>
      </c>
      <c r="M1184" s="8" t="s">
        <v>6</v>
      </c>
      <c r="N1184" s="8" t="s">
        <v>12</v>
      </c>
      <c r="O1184" s="7" t="s">
        <v>2817</v>
      </c>
      <c r="P1184" s="13" t="str">
        <f t="shared" si="36"/>
        <v>Dhanasekar S., Govindaraj V., Brutha P.M., Ahmed L.J., Priya C., Sivasankari K., "Temperature based Hand Sanitizer Dispenser Integrated by IoT for Industry 4.0", 2nd International Conference on Advancements in Electrical, Electronics, Communication, Computing and Automation, ICAECA 2023,2023, DOI: 10.1109/ICAECA56562.2023.10199751</v>
      </c>
      <c r="Q1184" s="11" t="str">
        <f t="shared" si="37"/>
        <v>Dhanasekar S., Govindaraj V., Brutha P.M., Ahmed L.J., Priya C., Sivasankari K., "Temperature based Hand Sanitizer Dispenser Integrated by IoT for Industry 4.0", 2nd International Conference on Advancements in Electrical, Electronics, Communication, Computing and Automation, ICAECA 2023,2023, DOI: 10.1109/ICAECA56562.2023.10199751</v>
      </c>
      <c r="R1184" s="32" t="s">
        <v>15809</v>
      </c>
      <c r="S1184" s="37" t="e">
        <v>#N/A</v>
      </c>
      <c r="T1184" s="11"/>
      <c r="U1184" s="8"/>
      <c r="V1184" s="8" t="s">
        <v>56</v>
      </c>
      <c r="W1184" s="8"/>
      <c r="X1184" s="8">
        <v>2023</v>
      </c>
      <c r="Y1184" s="8"/>
      <c r="Z1184" s="116"/>
      <c r="AA1184" s="116"/>
      <c r="AB1184" s="116"/>
      <c r="AC1184" s="116"/>
      <c r="AD1184" s="116"/>
      <c r="AE1184" s="116"/>
      <c r="AF1184" s="116"/>
      <c r="AG1184" s="116"/>
    </row>
    <row r="1185" spans="1:33" ht="75" hidden="1" x14ac:dyDescent="0.2">
      <c r="A1185" s="7">
        <v>1114</v>
      </c>
      <c r="B1185" s="11" t="s">
        <v>16827</v>
      </c>
      <c r="C1185" s="11" t="s">
        <v>2</v>
      </c>
      <c r="D1185" s="13" t="s">
        <v>4112</v>
      </c>
      <c r="E1185" s="7" t="s">
        <v>4</v>
      </c>
      <c r="F1185" s="7" t="s">
        <v>15807</v>
      </c>
      <c r="G1185" s="7"/>
      <c r="H1185" s="12"/>
      <c r="I1185" s="8"/>
      <c r="J1185" s="12"/>
      <c r="K1185" s="8" t="s">
        <v>52</v>
      </c>
      <c r="L1185" s="7">
        <v>2023</v>
      </c>
      <c r="M1185" s="8" t="s">
        <v>6</v>
      </c>
      <c r="N1185" s="8" t="s">
        <v>12</v>
      </c>
      <c r="O1185" s="7" t="s">
        <v>4113</v>
      </c>
      <c r="P1185" s="13" t="str">
        <f t="shared" si="36"/>
        <v>Ashokkumar S.R., Boopathy S., Gayathri R.S., Gautham K., Ram P.S., "A MACHINE LEARNING APPROACH TO CRYPTOSYSTEM SECURITY DETECTION", 2nd International Conference on Advancements in Electrical, Electronics, Communication, Computing and Automation, ICAECA 2023,2023, DOI: 10.1109/ICAECA56562.2023.10200942</v>
      </c>
      <c r="Q1185" s="11" t="str">
        <f t="shared" si="37"/>
        <v>Ashokkumar S.R., Boopathy S., Gayathri R.S., Gautham K., Ram P.S., "A MACHINE LEARNING APPROACH TO CRYPTOSYSTEM SECURITY DETECTION", 2nd International Conference on Advancements in Electrical, Electronics, Communication, Computing and Automation, ICAECA 2023,2023, DOI: 10.1109/ICAECA56562.2023.10200942</v>
      </c>
      <c r="R1185" s="32" t="s">
        <v>15810</v>
      </c>
      <c r="S1185" s="37" t="e">
        <v>#N/A</v>
      </c>
      <c r="T1185" s="11"/>
      <c r="U1185" s="8"/>
      <c r="V1185" s="8" t="s">
        <v>570</v>
      </c>
      <c r="W1185" s="8"/>
      <c r="X1185" s="8">
        <v>2023</v>
      </c>
      <c r="Y1185" s="8"/>
      <c r="Z1185" s="116"/>
      <c r="AA1185" s="116"/>
      <c r="AB1185" s="116"/>
      <c r="AC1185" s="116"/>
      <c r="AD1185" s="116"/>
      <c r="AE1185" s="116"/>
      <c r="AF1185" s="116"/>
      <c r="AG1185" s="116"/>
    </row>
    <row r="1186" spans="1:33" ht="75" hidden="1" x14ac:dyDescent="0.2">
      <c r="A1186" s="7">
        <v>1115</v>
      </c>
      <c r="B1186" s="11" t="s">
        <v>16828</v>
      </c>
      <c r="C1186" s="11" t="s">
        <v>2</v>
      </c>
      <c r="D1186" s="13" t="s">
        <v>4116</v>
      </c>
      <c r="E1186" s="7" t="s">
        <v>4</v>
      </c>
      <c r="F1186" s="7" t="s">
        <v>15807</v>
      </c>
      <c r="G1186" s="7"/>
      <c r="H1186" s="12"/>
      <c r="I1186" s="8"/>
      <c r="J1186" s="12"/>
      <c r="K1186" s="8" t="s">
        <v>52</v>
      </c>
      <c r="L1186" s="7">
        <v>2023</v>
      </c>
      <c r="M1186" s="8" t="s">
        <v>6</v>
      </c>
      <c r="N1186" s="8" t="s">
        <v>12</v>
      </c>
      <c r="O1186" s="7" t="s">
        <v>4117</v>
      </c>
      <c r="P1186" s="13" t="str">
        <f t="shared" si="36"/>
        <v>Gayathree K., Niranjana M.I., Ram N.D., Umamaheswari K., Dhanasekar J., Shankar J.V., "Design of High-Speed Adder with three operands for Image Blending Applications", 2nd International Conference on Advancements in Electrical, Electronics, Communication, Computing and Automation, ICAECA 2023,2023, DOI: 10.1109/ICAECA56562.2023.10200988</v>
      </c>
      <c r="Q1186" s="11" t="str">
        <f t="shared" si="37"/>
        <v>Gayathree K., Niranjana M.I., Ram N.D., Umamaheswari K., Dhanasekar J., Shankar J.V., "Design of High-Speed Adder with three operands for Image Blending Applications", 2nd International Conference on Advancements in Electrical, Electronics, Communication, Computing and Automation, ICAECA 2023,2023, DOI: 10.1109/ICAECA56562.2023.10200988</v>
      </c>
      <c r="R1186" s="32" t="s">
        <v>15811</v>
      </c>
      <c r="S1186" s="37" t="e">
        <v>#N/A</v>
      </c>
      <c r="T1186" s="11"/>
      <c r="U1186" s="8"/>
      <c r="V1186" s="8" t="s">
        <v>80</v>
      </c>
      <c r="W1186" s="8"/>
      <c r="X1186" s="8">
        <v>2023</v>
      </c>
      <c r="Y1186" s="8"/>
      <c r="Z1186" s="116"/>
      <c r="AA1186" s="116"/>
      <c r="AB1186" s="116"/>
      <c r="AC1186" s="116"/>
      <c r="AD1186" s="116"/>
      <c r="AE1186" s="116"/>
      <c r="AF1186" s="116"/>
      <c r="AG1186" s="116"/>
    </row>
    <row r="1187" spans="1:33" ht="75" hidden="1" x14ac:dyDescent="0.2">
      <c r="A1187" s="7">
        <v>1116</v>
      </c>
      <c r="B1187" s="11" t="s">
        <v>16829</v>
      </c>
      <c r="C1187" s="11" t="s">
        <v>2</v>
      </c>
      <c r="D1187" s="13" t="s">
        <v>4120</v>
      </c>
      <c r="E1187" s="7" t="s">
        <v>4</v>
      </c>
      <c r="F1187" s="7" t="s">
        <v>15807</v>
      </c>
      <c r="G1187" s="7"/>
      <c r="H1187" s="12"/>
      <c r="I1187" s="8"/>
      <c r="J1187" s="12"/>
      <c r="K1187" s="8" t="s">
        <v>52</v>
      </c>
      <c r="L1187" s="7">
        <v>2023</v>
      </c>
      <c r="M1187" s="8" t="s">
        <v>6</v>
      </c>
      <c r="N1187" s="8" t="s">
        <v>12</v>
      </c>
      <c r="O1187" s="7" t="s">
        <v>4121</v>
      </c>
      <c r="P1187" s="13" t="str">
        <f t="shared" si="36"/>
        <v>Dhanasekaran S., Boopathy S., Ganesh S.S., Thanya V., Vishwa S.C.K.S., Thasneem S., "Intelligent Security System with Haptic Device and Random Number Generator on Touch Enabled Devices", 2nd International Conference on Advancements in Electrical, Electronics, Communication, Computing and Automation, ICAECA 2023,2023, DOI: 10.1109/ICAECA56562.2023.10200441</v>
      </c>
      <c r="Q1187" s="11" t="str">
        <f t="shared" si="37"/>
        <v>Dhanasekaran S., Boopathy S., Ganesh S.S., Thanya V., Vishwa S.C.K.S., Thasneem S., "Intelligent Security System with Haptic Device and Random Number Generator on Touch Enabled Devices", 2nd International Conference on Advancements in Electrical, Electronics, Communication, Computing and Automation, ICAECA 2023,2023, DOI: 10.1109/ICAECA56562.2023.10200441</v>
      </c>
      <c r="R1187" s="32" t="s">
        <v>15812</v>
      </c>
      <c r="S1187" s="37" t="e">
        <v>#N/A</v>
      </c>
      <c r="T1187" s="11"/>
      <c r="U1187" s="8"/>
      <c r="V1187" s="8" t="s">
        <v>56</v>
      </c>
      <c r="W1187" s="8"/>
      <c r="X1187" s="8">
        <v>2023</v>
      </c>
      <c r="Y1187" s="8"/>
      <c r="Z1187" s="116"/>
      <c r="AA1187" s="116"/>
      <c r="AB1187" s="116"/>
      <c r="AC1187" s="116"/>
      <c r="AD1187" s="116"/>
      <c r="AE1187" s="116"/>
      <c r="AF1187" s="116"/>
      <c r="AG1187" s="116"/>
    </row>
    <row r="1188" spans="1:33" ht="90" hidden="1" x14ac:dyDescent="0.2">
      <c r="A1188" s="7">
        <v>1117</v>
      </c>
      <c r="B1188" s="11" t="s">
        <v>7895</v>
      </c>
      <c r="C1188" s="11" t="s">
        <v>2</v>
      </c>
      <c r="D1188" s="13" t="s">
        <v>7896</v>
      </c>
      <c r="E1188" s="7" t="s">
        <v>4</v>
      </c>
      <c r="F1188" s="7" t="s">
        <v>7897</v>
      </c>
      <c r="G1188" s="7"/>
      <c r="H1188" s="12"/>
      <c r="I1188" s="8"/>
      <c r="J1188" s="12"/>
      <c r="K1188" s="8" t="s">
        <v>52</v>
      </c>
      <c r="L1188" s="7">
        <v>2023</v>
      </c>
      <c r="M1188" s="8" t="s">
        <v>6</v>
      </c>
      <c r="N1188" s="8" t="s">
        <v>12</v>
      </c>
      <c r="O1188" s="7" t="s">
        <v>7898</v>
      </c>
      <c r="P1188" s="13" t="str">
        <f t="shared" si="36"/>
        <v>Kumar N., Karmakar S., Kumar D., Kumar A., Bishnoi P., "Energy, economics and environmental (3E’s) analysis of a solar-assisted HRES through demand side management", Environmental Science and Pollution Research,2023, DOI: 10.1007/s11356-023-29329-4</v>
      </c>
      <c r="Q1188" s="11" t="str">
        <f t="shared" si="37"/>
        <v>Kumar N., Karmakar S., Kumar D., Kumar A., Bishnoi P., "Energy, economics and environmental (3E’s) analysis of a solar-assisted HRES through demand side management", Environmental Science and Pollution Research,2023, DOI: 10.1007/s11356-023-29329-4</v>
      </c>
      <c r="R1188" s="32" t="s">
        <v>7899</v>
      </c>
      <c r="S1188" s="37" t="s">
        <v>32</v>
      </c>
      <c r="T1188" s="11"/>
      <c r="U1188" s="8"/>
      <c r="V1188" s="8" t="s">
        <v>149</v>
      </c>
      <c r="W1188" s="18" t="s">
        <v>2176</v>
      </c>
      <c r="X1188" s="8">
        <v>2023</v>
      </c>
      <c r="Y1188" s="8"/>
      <c r="Z1188" s="116"/>
      <c r="AA1188" s="116"/>
      <c r="AB1188" s="116"/>
      <c r="AC1188" s="116"/>
      <c r="AD1188" s="116"/>
      <c r="AE1188" s="116"/>
      <c r="AF1188" s="116"/>
      <c r="AG1188" s="116"/>
    </row>
    <row r="1189" spans="1:33" ht="75" hidden="1" x14ac:dyDescent="0.2">
      <c r="A1189" s="7">
        <v>1118</v>
      </c>
      <c r="B1189" s="11" t="s">
        <v>16830</v>
      </c>
      <c r="C1189" s="11" t="s">
        <v>2</v>
      </c>
      <c r="D1189" s="13" t="s">
        <v>3837</v>
      </c>
      <c r="E1189" s="7" t="s">
        <v>4</v>
      </c>
      <c r="F1189" s="7" t="s">
        <v>3838</v>
      </c>
      <c r="G1189" s="7" t="s">
        <v>6</v>
      </c>
      <c r="H1189" s="12">
        <v>38</v>
      </c>
      <c r="I1189" s="8" t="s">
        <v>8</v>
      </c>
      <c r="J1189" s="12">
        <v>3</v>
      </c>
      <c r="K1189" s="8" t="s">
        <v>10</v>
      </c>
      <c r="L1189" s="7">
        <v>2023</v>
      </c>
      <c r="M1189" s="8" t="s">
        <v>6</v>
      </c>
      <c r="N1189" s="8" t="s">
        <v>12</v>
      </c>
      <c r="O1189" s="7" t="s">
        <v>3839</v>
      </c>
      <c r="P1189" s="13" t="str">
        <f t="shared" si="36"/>
        <v>Baleanu D., Kandasamy B., Kasinathan R., Kasinathan R., Sandrasekaran V., "HYERS-ULAM STABILITY OF FRACTIONAL STOCHASTIC DIFFERENTIAL EQUATIONS WITH RANDOM IMPULSE", Communications of the Korean Mathematical Society, 38, (3),2023, DOI: 10.4134/CKMS.c220231</v>
      </c>
      <c r="Q1189" s="11" t="str">
        <f t="shared" si="37"/>
        <v>Baleanu D., Kandasamy B., Kasinathan R., Kasinathan R., Sandrasekaran V., "HYERS-ULAM STABILITY OF FRACTIONAL STOCHASTIC DIFFERENTIAL EQUATIONS WITH RANDOM IMPULSE", Communications of the Korean Mathematical Society, 38, (3),2023, DOI: 10.4134/CKMS.c220231</v>
      </c>
      <c r="R1189" s="32" t="s">
        <v>15541</v>
      </c>
      <c r="S1189" s="37" t="s">
        <v>32</v>
      </c>
      <c r="T1189" s="11"/>
      <c r="U1189" s="8"/>
      <c r="V1189" s="8" t="s">
        <v>4871</v>
      </c>
      <c r="W1189" s="18" t="s">
        <v>2673</v>
      </c>
      <c r="X1189" s="8">
        <v>2023</v>
      </c>
      <c r="Y1189" s="8"/>
      <c r="Z1189" s="116"/>
      <c r="AA1189" s="116"/>
      <c r="AB1189" s="116"/>
      <c r="AC1189" s="116"/>
      <c r="AD1189" s="116"/>
      <c r="AE1189" s="116"/>
      <c r="AF1189" s="116"/>
      <c r="AG1189" s="116"/>
    </row>
    <row r="1190" spans="1:33" ht="60" hidden="1" x14ac:dyDescent="0.2">
      <c r="A1190" s="7">
        <v>1119</v>
      </c>
      <c r="B1190" s="11" t="s">
        <v>16831</v>
      </c>
      <c r="C1190" s="11" t="s">
        <v>2</v>
      </c>
      <c r="D1190" s="13" t="s">
        <v>3842</v>
      </c>
      <c r="E1190" s="7" t="s">
        <v>4</v>
      </c>
      <c r="F1190" s="7" t="s">
        <v>3364</v>
      </c>
      <c r="G1190" s="7" t="s">
        <v>6</v>
      </c>
      <c r="H1190" s="12">
        <v>46</v>
      </c>
      <c r="I1190" s="8" t="s">
        <v>8</v>
      </c>
      <c r="J1190" s="12">
        <v>2</v>
      </c>
      <c r="K1190" s="8" t="s">
        <v>10</v>
      </c>
      <c r="L1190" s="7">
        <v>2023</v>
      </c>
      <c r="M1190" s="8"/>
      <c r="N1190" s="8"/>
      <c r="O1190" s="7"/>
      <c r="P1190" s="13" t="str">
        <f t="shared" si="36"/>
        <v>Saravanan A., Lakshmi D., Sasirekha K., Suganya M.J., Padhi S.N., Panda S., Rajesha N., "EXAMINING THE ECO-FRIENDLY POSSIBILITIES OF HEXABENZOCORONENE AS A COMPONENT IN FIELDEFFECT TRANSISTORS AND SOLAR CELLS IN ORGANIC ELECTRONICS", Oxidation Communications, 46, (2),2023</v>
      </c>
      <c r="Q1190" s="11" t="str">
        <f t="shared" si="37"/>
        <v>Saravanan A., Lakshmi D., Sasirekha K., Suganya M.J., Padhi S.N., Panda S., Rajesha N., "EXAMINING THE ECO-FRIENDLY POSSIBILITIES OF HEXABENZOCORONENE AS A COMPONENT IN FIELDEFFECT TRANSISTORS AND SOLAR CELLS IN ORGANIC ELECTRONICS", Oxidation Communications, 46, (2),2023</v>
      </c>
      <c r="R1190" s="32" t="s">
        <v>3843</v>
      </c>
      <c r="S1190" s="37" t="s">
        <v>32</v>
      </c>
      <c r="T1190" s="11"/>
      <c r="U1190" s="8"/>
      <c r="V1190" s="8" t="s">
        <v>56</v>
      </c>
      <c r="W1190" s="18" t="s">
        <v>2624</v>
      </c>
      <c r="X1190" s="8">
        <v>2023</v>
      </c>
      <c r="Y1190" s="8"/>
      <c r="Z1190" s="116"/>
      <c r="AA1190" s="116"/>
      <c r="AB1190" s="116"/>
      <c r="AC1190" s="116"/>
      <c r="AD1190" s="116"/>
      <c r="AE1190" s="116"/>
      <c r="AF1190" s="116"/>
      <c r="AG1190" s="116"/>
    </row>
    <row r="1191" spans="1:33" ht="75" hidden="1" x14ac:dyDescent="0.2">
      <c r="A1191" s="7">
        <v>1120</v>
      </c>
      <c r="B1191" s="11" t="s">
        <v>16832</v>
      </c>
      <c r="C1191" s="11" t="s">
        <v>2</v>
      </c>
      <c r="D1191" s="13" t="s">
        <v>3070</v>
      </c>
      <c r="E1191" s="7" t="s">
        <v>4</v>
      </c>
      <c r="F1191" s="7" t="s">
        <v>15813</v>
      </c>
      <c r="G1191" s="7"/>
      <c r="H1191" s="12"/>
      <c r="I1191" s="8"/>
      <c r="J1191" s="12"/>
      <c r="K1191" s="8" t="s">
        <v>52</v>
      </c>
      <c r="L1191" s="7">
        <v>2023</v>
      </c>
      <c r="M1191" s="8" t="s">
        <v>6</v>
      </c>
      <c r="N1191" s="8" t="s">
        <v>12</v>
      </c>
      <c r="O1191" s="7" t="s">
        <v>3071</v>
      </c>
      <c r="P1191" s="13" t="str">
        <f t="shared" si="36"/>
        <v>Thilagaraj M., Sivaramkrishnan M., Venkatesan G., Mohanraj A., Siva Ramkumar M., Ramaraj K., "Smart Garbage Monitoring and Vigilant System", 2023 4th International Conference on Electronics and Sustainable Communication Systems, ICESC 2023 - Proceedings,2023, DOI: 10.1109/ICESC57686.2023.10193043</v>
      </c>
      <c r="Q1191" s="11" t="str">
        <f t="shared" si="37"/>
        <v>Thilagaraj M., Sivaramkrishnan M., Venkatesan G., Mohanraj A., Siva Ramkumar M., Ramaraj K., "Smart Garbage Monitoring and Vigilant System", 2023 4th International Conference on Electronics and Sustainable Communication Systems, ICESC 2023 - Proceedings,2023, DOI: 10.1109/ICESC57686.2023.10193043</v>
      </c>
      <c r="R1191" s="32" t="s">
        <v>15814</v>
      </c>
      <c r="S1191" s="37" t="e">
        <v>#N/A</v>
      </c>
      <c r="T1191" s="11"/>
      <c r="U1191" s="8"/>
      <c r="V1191" s="8" t="s">
        <v>80</v>
      </c>
      <c r="W1191" s="8"/>
      <c r="X1191" s="8">
        <v>2023</v>
      </c>
      <c r="Y1191" s="8"/>
      <c r="Z1191" s="116"/>
      <c r="AA1191" s="116"/>
      <c r="AB1191" s="116"/>
      <c r="AC1191" s="116"/>
      <c r="AD1191" s="116"/>
      <c r="AE1191" s="116"/>
      <c r="AF1191" s="116"/>
      <c r="AG1191" s="116"/>
    </row>
    <row r="1192" spans="1:33" ht="75" hidden="1" x14ac:dyDescent="0.2">
      <c r="A1192" s="7">
        <v>1121</v>
      </c>
      <c r="B1192" s="11" t="s">
        <v>16833</v>
      </c>
      <c r="C1192" s="11" t="s">
        <v>2</v>
      </c>
      <c r="D1192" s="13" t="s">
        <v>3168</v>
      </c>
      <c r="E1192" s="7" t="s">
        <v>4</v>
      </c>
      <c r="F1192" s="7" t="s">
        <v>15815</v>
      </c>
      <c r="G1192" s="7"/>
      <c r="H1192" s="12"/>
      <c r="I1192" s="8"/>
      <c r="J1192" s="12"/>
      <c r="K1192" s="8" t="s">
        <v>52</v>
      </c>
      <c r="L1192" s="7">
        <v>2023</v>
      </c>
      <c r="M1192" s="8" t="s">
        <v>6</v>
      </c>
      <c r="N1192" s="8" t="s">
        <v>12</v>
      </c>
      <c r="O1192" s="7" t="s">
        <v>3169</v>
      </c>
      <c r="P1192" s="13" t="str">
        <f t="shared" si="36"/>
        <v>Karthik R.P., Sushma S.R., Surenderkumar S., "Control Strategy for Power Sharing in a Microgrid using Wind/Fuel Cell Hybrid System", International Conference on Smart Systems for Applications in Electrical Sciences, ICSSES 2023,2023, DOI: 10.1109/ICSSES58299.2023.10201188</v>
      </c>
      <c r="Q1192" s="11" t="str">
        <f t="shared" si="37"/>
        <v>Karthik R.P., Sushma S.R., Surenderkumar S., "Control Strategy for Power Sharing in a Microgrid using Wind/Fuel Cell Hybrid System", International Conference on Smart Systems for Applications in Electrical Sciences, ICSSES 2023,2023, DOI: 10.1109/ICSSES58299.2023.10201188</v>
      </c>
      <c r="R1192" s="32" t="s">
        <v>15816</v>
      </c>
      <c r="S1192" s="37" t="e">
        <v>#N/A</v>
      </c>
      <c r="T1192" s="11"/>
      <c r="U1192" s="8"/>
      <c r="V1192" s="8" t="s">
        <v>56</v>
      </c>
      <c r="W1192" s="8"/>
      <c r="X1192" s="8">
        <v>2023</v>
      </c>
      <c r="Y1192" s="8"/>
      <c r="Z1192" s="116"/>
      <c r="AA1192" s="116"/>
      <c r="AB1192" s="116"/>
      <c r="AC1192" s="116"/>
      <c r="AD1192" s="116"/>
      <c r="AE1192" s="116"/>
      <c r="AF1192" s="116"/>
      <c r="AG1192" s="116"/>
    </row>
    <row r="1193" spans="1:33" ht="75" hidden="1" x14ac:dyDescent="0.2">
      <c r="A1193" s="7">
        <v>1122</v>
      </c>
      <c r="B1193" s="11" t="s">
        <v>16834</v>
      </c>
      <c r="C1193" s="11" t="s">
        <v>2</v>
      </c>
      <c r="D1193" s="13" t="s">
        <v>2680</v>
      </c>
      <c r="E1193" s="7" t="s">
        <v>4</v>
      </c>
      <c r="F1193" s="7" t="s">
        <v>15813</v>
      </c>
      <c r="G1193" s="7"/>
      <c r="H1193" s="12"/>
      <c r="I1193" s="8"/>
      <c r="J1193" s="12"/>
      <c r="K1193" s="8" t="s">
        <v>52</v>
      </c>
      <c r="L1193" s="7">
        <v>2023</v>
      </c>
      <c r="M1193" s="8" t="s">
        <v>6</v>
      </c>
      <c r="N1193" s="8" t="s">
        <v>12</v>
      </c>
      <c r="O1193" s="7" t="s">
        <v>2681</v>
      </c>
      <c r="P1193" s="13" t="str">
        <f t="shared" si="36"/>
        <v>Sathya R., Bharathi V.C., Ananthi S., Vaidehi K., Sangeetha S., "Intelligent Home Surveillance System using Convolution Neural Network Algorithms", 2023 4th International Conference on Electronics and Sustainable Communication Systems, ICESC 2023 - Proceedings,2023, DOI: 10.1109/ICESC57686.2023.10193402</v>
      </c>
      <c r="Q1193" s="11" t="str">
        <f t="shared" si="37"/>
        <v>Sathya R., Bharathi V.C., Ananthi S., Vaidehi K., Sangeetha S., "Intelligent Home Surveillance System using Convolution Neural Network Algorithms", 2023 4th International Conference on Electronics and Sustainable Communication Systems, ICESC 2023 - Proceedings,2023, DOI: 10.1109/ICESC57686.2023.10193402</v>
      </c>
      <c r="R1193" s="32" t="s">
        <v>15817</v>
      </c>
      <c r="S1193" s="37" t="e">
        <v>#N/A</v>
      </c>
      <c r="T1193" s="11"/>
      <c r="U1193" s="8"/>
      <c r="V1193" s="8" t="s">
        <v>80</v>
      </c>
      <c r="W1193" s="8"/>
      <c r="X1193" s="8">
        <v>2023</v>
      </c>
      <c r="Y1193" s="8"/>
      <c r="Z1193" s="116"/>
      <c r="AA1193" s="116"/>
      <c r="AB1193" s="116"/>
      <c r="AC1193" s="116"/>
      <c r="AD1193" s="116"/>
      <c r="AE1193" s="116"/>
      <c r="AF1193" s="116"/>
      <c r="AG1193" s="116"/>
    </row>
    <row r="1194" spans="1:33" ht="75" hidden="1" x14ac:dyDescent="0.2">
      <c r="A1194" s="7">
        <v>1123</v>
      </c>
      <c r="B1194" s="11" t="s">
        <v>16835</v>
      </c>
      <c r="C1194" s="11" t="s">
        <v>2</v>
      </c>
      <c r="D1194" s="13" t="s">
        <v>3043</v>
      </c>
      <c r="E1194" s="7" t="s">
        <v>4</v>
      </c>
      <c r="F1194" s="7" t="s">
        <v>15813</v>
      </c>
      <c r="G1194" s="7"/>
      <c r="H1194" s="12"/>
      <c r="I1194" s="8"/>
      <c r="J1194" s="12"/>
      <c r="K1194" s="8" t="s">
        <v>52</v>
      </c>
      <c r="L1194" s="7">
        <v>2023</v>
      </c>
      <c r="M1194" s="8" t="s">
        <v>6</v>
      </c>
      <c r="N1194" s="8" t="s">
        <v>12</v>
      </c>
      <c r="O1194" s="7" t="s">
        <v>3044</v>
      </c>
      <c r="P1194" s="13" t="str">
        <f t="shared" si="36"/>
        <v>Gayathiri B., Brindha P., Karthika I., Saranya E., Rajeshkumar G., Rajesh Kanna P., "Machine Learning based Crop Suitability Prediction and Fertiliser Recommendation System", 2023 4th International Conference on Electronics and Sustainable Communication Systems, ICESC 2023 - Proceedings,2023, DOI: 10.1109/ICESC57686.2023.10193542</v>
      </c>
      <c r="Q1194" s="11" t="str">
        <f t="shared" si="37"/>
        <v>Gayathiri B., Brindha P., Karthika I., Saranya E., Rajeshkumar G., Rajesh Kanna P., "Machine Learning based Crop Suitability Prediction and Fertiliser Recommendation System", 2023 4th International Conference on Electronics and Sustainable Communication Systems, ICESC 2023 - Proceedings,2023, DOI: 10.1109/ICESC57686.2023.10193542</v>
      </c>
      <c r="R1194" s="32" t="s">
        <v>15818</v>
      </c>
      <c r="S1194" s="37" t="e">
        <v>#N/A</v>
      </c>
      <c r="T1194" s="11"/>
      <c r="U1194" s="8"/>
      <c r="V1194" s="8" t="s">
        <v>80</v>
      </c>
      <c r="W1194" s="8"/>
      <c r="X1194" s="8">
        <v>2023</v>
      </c>
      <c r="Y1194" s="8"/>
      <c r="Z1194" s="116"/>
      <c r="AA1194" s="116"/>
      <c r="AB1194" s="116"/>
      <c r="AC1194" s="116"/>
      <c r="AD1194" s="116"/>
      <c r="AE1194" s="116"/>
      <c r="AF1194" s="116"/>
      <c r="AG1194" s="116"/>
    </row>
    <row r="1195" spans="1:33" ht="75" hidden="1" x14ac:dyDescent="0.2">
      <c r="A1195" s="7">
        <v>1124</v>
      </c>
      <c r="B1195" s="11" t="s">
        <v>16836</v>
      </c>
      <c r="C1195" s="11" t="s">
        <v>2</v>
      </c>
      <c r="D1195" s="13" t="s">
        <v>2319</v>
      </c>
      <c r="E1195" s="7" t="s">
        <v>4</v>
      </c>
      <c r="F1195" s="7" t="s">
        <v>15819</v>
      </c>
      <c r="G1195" s="7"/>
      <c r="H1195" s="12"/>
      <c r="I1195" s="8"/>
      <c r="J1195" s="12"/>
      <c r="K1195" s="8" t="s">
        <v>52</v>
      </c>
      <c r="L1195" s="7">
        <v>2023</v>
      </c>
      <c r="M1195" s="8" t="s">
        <v>6</v>
      </c>
      <c r="N1195" s="8" t="s">
        <v>12</v>
      </c>
      <c r="O1195" s="7" t="s">
        <v>2320</v>
      </c>
      <c r="P1195" s="13" t="str">
        <f t="shared" si="36"/>
        <v>Chowdary M.K., Ganesh C., Raj P.M.P., Kumar M.G., Sridhar M., Sandhya S., "An Expert System for Insulin Dosage Prediction using Machine Learning &amp; Deep Learning Algorithms", Proceedings of the 8th International Conference on Communication and Electronics Systems, ICCES 2023,2023, DOI: 10.1109/ICCES57224.2023.10192778</v>
      </c>
      <c r="Q1195" s="11" t="str">
        <f t="shared" si="37"/>
        <v>Chowdary M.K., Ganesh C., Raj P.M.P., Kumar M.G., Sridhar M., Sandhya S., "An Expert System for Insulin Dosage Prediction using Machine Learning &amp; Deep Learning Algorithms", Proceedings of the 8th International Conference on Communication and Electronics Systems, ICCES 2023,2023, DOI: 10.1109/ICCES57224.2023.10192778</v>
      </c>
      <c r="R1195" s="32" t="s">
        <v>15820</v>
      </c>
      <c r="S1195" s="37" t="e">
        <v>#N/A</v>
      </c>
      <c r="T1195" s="11"/>
      <c r="U1195" s="8"/>
      <c r="V1195" s="8" t="s">
        <v>570</v>
      </c>
      <c r="W1195" s="8"/>
      <c r="X1195" s="8">
        <v>2023</v>
      </c>
      <c r="Y1195" s="8"/>
      <c r="Z1195" s="116"/>
      <c r="AA1195" s="116"/>
      <c r="AB1195" s="116"/>
      <c r="AC1195" s="116"/>
      <c r="AD1195" s="116"/>
      <c r="AE1195" s="116"/>
      <c r="AF1195" s="116"/>
      <c r="AG1195" s="116"/>
    </row>
    <row r="1196" spans="1:33" ht="75" hidden="1" x14ac:dyDescent="0.2">
      <c r="A1196" s="7">
        <v>1125</v>
      </c>
      <c r="B1196" s="11" t="s">
        <v>16837</v>
      </c>
      <c r="C1196" s="11" t="s">
        <v>2</v>
      </c>
      <c r="D1196" s="13" t="s">
        <v>2987</v>
      </c>
      <c r="E1196" s="7" t="s">
        <v>4</v>
      </c>
      <c r="F1196" s="7" t="s">
        <v>15819</v>
      </c>
      <c r="G1196" s="7"/>
      <c r="H1196" s="12"/>
      <c r="I1196" s="8"/>
      <c r="J1196" s="12"/>
      <c r="K1196" s="8" t="s">
        <v>52</v>
      </c>
      <c r="L1196" s="7">
        <v>2023</v>
      </c>
      <c r="M1196" s="8" t="s">
        <v>6</v>
      </c>
      <c r="N1196" s="8" t="s">
        <v>12</v>
      </c>
      <c r="O1196" s="7" t="s">
        <v>2988</v>
      </c>
      <c r="P1196" s="13" t="str">
        <f t="shared" si="36"/>
        <v>Vinod D., Syed K., Sampath Kumar S., Babu B.S., Pandey S., Loganathan R.V., "A Deep Learning-based Innovative Approach for Enhancing the Precision of Tool Wear Prediction", Proceedings of the 8th International Conference on Communication and Electronics Systems, ICCES 2023,2023, DOI: 10.1109/ICCES57224.2023.10192664</v>
      </c>
      <c r="Q1196" s="11" t="str">
        <f t="shared" si="37"/>
        <v>Vinod D., Syed K., Sampath Kumar S., Babu B.S., Pandey S., Loganathan R.V., "A Deep Learning-based Innovative Approach for Enhancing the Precision of Tool Wear Prediction", Proceedings of the 8th International Conference on Communication and Electronics Systems, ICCES 2023,2023, DOI: 10.1109/ICCES57224.2023.10192664</v>
      </c>
      <c r="R1196" s="32" t="s">
        <v>15821</v>
      </c>
      <c r="S1196" s="37" t="e">
        <v>#N/A</v>
      </c>
      <c r="T1196" s="11"/>
      <c r="U1196" s="8"/>
      <c r="V1196" s="8" t="s">
        <v>80</v>
      </c>
      <c r="W1196" s="8"/>
      <c r="X1196" s="8">
        <v>2023</v>
      </c>
      <c r="Y1196" s="8"/>
      <c r="Z1196" s="116"/>
      <c r="AA1196" s="116"/>
      <c r="AB1196" s="116"/>
      <c r="AC1196" s="116"/>
      <c r="AD1196" s="116"/>
      <c r="AE1196" s="116"/>
      <c r="AF1196" s="116"/>
      <c r="AG1196" s="116"/>
    </row>
    <row r="1197" spans="1:33" ht="75" hidden="1" x14ac:dyDescent="0.2">
      <c r="A1197" s="7">
        <v>1126</v>
      </c>
      <c r="B1197" s="11" t="s">
        <v>16838</v>
      </c>
      <c r="C1197" s="11" t="s">
        <v>2</v>
      </c>
      <c r="D1197" s="13" t="s">
        <v>3195</v>
      </c>
      <c r="E1197" s="7" t="s">
        <v>4</v>
      </c>
      <c r="F1197" s="7" t="s">
        <v>15819</v>
      </c>
      <c r="G1197" s="7"/>
      <c r="H1197" s="12"/>
      <c r="I1197" s="8"/>
      <c r="J1197" s="12"/>
      <c r="K1197" s="8" t="s">
        <v>52</v>
      </c>
      <c r="L1197" s="7">
        <v>2023</v>
      </c>
      <c r="M1197" s="8" t="s">
        <v>6</v>
      </c>
      <c r="N1197" s="8" t="s">
        <v>12</v>
      </c>
      <c r="O1197" s="7" t="s">
        <v>3196</v>
      </c>
      <c r="P1197" s="13" t="str">
        <f t="shared" si="36"/>
        <v>Senthilkumar N., Suganyamahalakshmi A., Binisha R., Pravin Kumar M., Durgadevi A., Ranjith G., "A Novel investigation for a prediction of Intellect tumor and Categorization by CNN based on ResU-Net Architecture", Proceedings of the 8th International Conference on Communication and Electronics Systems, ICCES 2023,2023, DOI: 10.1109/ICCES57224.2023.10192599</v>
      </c>
      <c r="Q1197" s="11" t="str">
        <f t="shared" si="37"/>
        <v>Senthilkumar N., Suganyamahalakshmi A., Binisha R., Pravin Kumar M., Durgadevi A., Ranjith G., "A Novel investigation for a prediction of Intellect tumor and Categorization by CNN based on ResU-Net Architecture", Proceedings of the 8th International Conference on Communication and Electronics Systems, ICCES 2023,2023, DOI: 10.1109/ICCES57224.2023.10192599</v>
      </c>
      <c r="R1197" s="32" t="s">
        <v>15822</v>
      </c>
      <c r="S1197" s="37" t="e">
        <v>#N/A</v>
      </c>
      <c r="T1197" s="11"/>
      <c r="U1197" s="8"/>
      <c r="V1197" s="8" t="s">
        <v>80</v>
      </c>
      <c r="W1197" s="8"/>
      <c r="X1197" s="8">
        <v>2023</v>
      </c>
      <c r="Y1197" s="8"/>
      <c r="Z1197" s="116"/>
      <c r="AA1197" s="116"/>
      <c r="AB1197" s="116"/>
      <c r="AC1197" s="116"/>
      <c r="AD1197" s="116"/>
      <c r="AE1197" s="116"/>
      <c r="AF1197" s="116"/>
      <c r="AG1197" s="116"/>
    </row>
    <row r="1198" spans="1:33" ht="60" hidden="1" x14ac:dyDescent="0.2">
      <c r="A1198" s="7">
        <v>1127</v>
      </c>
      <c r="B1198" s="11" t="s">
        <v>16839</v>
      </c>
      <c r="C1198" s="11" t="s">
        <v>2</v>
      </c>
      <c r="D1198" s="13" t="s">
        <v>3873</v>
      </c>
      <c r="E1198" s="7" t="s">
        <v>4</v>
      </c>
      <c r="F1198" s="7" t="s">
        <v>978</v>
      </c>
      <c r="G1198" s="7" t="s">
        <v>6</v>
      </c>
      <c r="H1198" s="12">
        <v>11</v>
      </c>
      <c r="I1198" s="8" t="s">
        <v>8</v>
      </c>
      <c r="J1198" s="12">
        <v>8</v>
      </c>
      <c r="K1198" s="8" t="s">
        <v>10</v>
      </c>
      <c r="L1198" s="7">
        <v>2023</v>
      </c>
      <c r="M1198" s="8"/>
      <c r="N1198" s="8"/>
      <c r="O1198" s="7"/>
      <c r="P1198" s="13" t="str">
        <f t="shared" si="36"/>
        <v>Sivakumar S.A., Shankar B.M., Anuradha B., Karan K.A., Karthik A., Karthik R., Kumar J.R.R., "Artificial Intelligence based Agricultural Chatbot and Virtual Assistant for Delivery of Harvested Crops", International Journal of Intelligent Systems and Applications in Engineering, 11, (8),2023</v>
      </c>
      <c r="Q1198" s="11" t="str">
        <f t="shared" si="37"/>
        <v>Sivakumar S.A., Shankar B.M., Anuradha B., Karan K.A., Karthik A., Karthik R., Kumar J.R.R., "Artificial Intelligence based Agricultural Chatbot and Virtual Assistant for Delivery of Harvested Crops", International Journal of Intelligent Systems and Applications in Engineering, 11, (8),2023</v>
      </c>
      <c r="R1198" s="32" t="s">
        <v>3874</v>
      </c>
      <c r="S1198" s="37" t="s">
        <v>32</v>
      </c>
      <c r="T1198" s="11"/>
      <c r="U1198" s="8"/>
      <c r="V1198" s="8" t="s">
        <v>56</v>
      </c>
      <c r="W1198" s="18" t="s">
        <v>1800</v>
      </c>
      <c r="X1198" s="8">
        <v>2023</v>
      </c>
      <c r="Y1198" s="8"/>
      <c r="Z1198" s="116"/>
      <c r="AA1198" s="116"/>
      <c r="AB1198" s="116"/>
      <c r="AC1198" s="116"/>
      <c r="AD1198" s="116"/>
      <c r="AE1198" s="116"/>
      <c r="AF1198" s="116"/>
      <c r="AG1198" s="116"/>
    </row>
    <row r="1199" spans="1:33" ht="75" hidden="1" x14ac:dyDescent="0.2">
      <c r="A1199" s="7">
        <v>1128</v>
      </c>
      <c r="B1199" s="11" t="s">
        <v>16840</v>
      </c>
      <c r="C1199" s="11" t="s">
        <v>2</v>
      </c>
      <c r="D1199" s="13" t="s">
        <v>3876</v>
      </c>
      <c r="E1199" s="7" t="s">
        <v>4</v>
      </c>
      <c r="F1199" s="7" t="s">
        <v>3233</v>
      </c>
      <c r="G1199" s="7" t="s">
        <v>6</v>
      </c>
      <c r="H1199" s="12">
        <v>51</v>
      </c>
      <c r="I1199" s="8" t="s">
        <v>8</v>
      </c>
      <c r="J1199" s="12">
        <v>18</v>
      </c>
      <c r="K1199" s="8" t="s">
        <v>10</v>
      </c>
      <c r="L1199" s="7">
        <v>2023</v>
      </c>
      <c r="M1199" s="8" t="s">
        <v>6</v>
      </c>
      <c r="N1199" s="8" t="s">
        <v>12</v>
      </c>
      <c r="O1199" s="7" t="s">
        <v>3877</v>
      </c>
      <c r="P1199" s="13" t="str">
        <f t="shared" si="36"/>
        <v>Tamizharasan A., Ramanath Kini M.G., Suresh Kumar B., Manjunath R., Shafi S., Taqui S.N., Ganeshan P., Ouladsmane M., Aftab S., "Smart Performance Evolution of a Solar Water Heating System with PCM by Using Deep Learning Approach", Electric Power Components and Systems, 51, (18),2023, DOI: 10.1080/15325008.2023.2243458</v>
      </c>
      <c r="Q1199" s="11" t="str">
        <f t="shared" si="37"/>
        <v>Tamizharasan A., Ramanath Kini M.G., Suresh Kumar B., Manjunath R., Shafi S., Taqui S.N., Ganeshan P., Ouladsmane M., Aftab S., "Smart Performance Evolution of a Solar Water Heating System with PCM by Using Deep Learning Approach", Electric Power Components and Systems, 51, (18),2023, DOI: 10.1080/15325008.2023.2243458</v>
      </c>
      <c r="R1199" s="32" t="s">
        <v>15542</v>
      </c>
      <c r="S1199" s="37" t="s">
        <v>32</v>
      </c>
      <c r="T1199" s="11"/>
      <c r="U1199" s="8"/>
      <c r="V1199" s="8" t="s">
        <v>149</v>
      </c>
      <c r="W1199" s="18" t="s">
        <v>483</v>
      </c>
      <c r="X1199" s="8">
        <v>2023</v>
      </c>
      <c r="Y1199" s="8"/>
      <c r="Z1199" s="116"/>
      <c r="AA1199" s="116"/>
      <c r="AB1199" s="116"/>
      <c r="AC1199" s="116"/>
      <c r="AD1199" s="116"/>
      <c r="AE1199" s="116"/>
      <c r="AF1199" s="116"/>
      <c r="AG1199" s="116"/>
    </row>
    <row r="1200" spans="1:33" ht="75" hidden="1" x14ac:dyDescent="0.2">
      <c r="A1200" s="7">
        <v>1129</v>
      </c>
      <c r="B1200" s="11" t="s">
        <v>16841</v>
      </c>
      <c r="C1200" s="11" t="s">
        <v>2</v>
      </c>
      <c r="D1200" s="13" t="s">
        <v>3177</v>
      </c>
      <c r="E1200" s="7" t="s">
        <v>4</v>
      </c>
      <c r="F1200" s="7" t="s">
        <v>15823</v>
      </c>
      <c r="G1200" s="7"/>
      <c r="H1200" s="12"/>
      <c r="I1200" s="8"/>
      <c r="J1200" s="12"/>
      <c r="K1200" s="8" t="s">
        <v>52</v>
      </c>
      <c r="L1200" s="7">
        <v>2023</v>
      </c>
      <c r="M1200" s="8" t="s">
        <v>6</v>
      </c>
      <c r="N1200" s="8" t="s">
        <v>12</v>
      </c>
      <c r="O1200" s="7" t="s">
        <v>3178</v>
      </c>
      <c r="P1200" s="13" t="str">
        <f t="shared" si="36"/>
        <v>Kishorekumar M., Karpagadevi M., Mariappan R., Krishnaprakash S., Revathy A., "Interval-valued Picture Fuzzy Geometric Bonferroni Mean Aggregation Operators in Multiple Attributes", 2023 5th International Conference on Electrical, Computer and Communication Technologies, ICECCT 2023,2023, DOI: 10.1109/ICECCT56650.2023.10179654</v>
      </c>
      <c r="Q1200" s="11" t="str">
        <f t="shared" si="37"/>
        <v>Kishorekumar M., Karpagadevi M., Mariappan R., Krishnaprakash S., Revathy A., "Interval-valued Picture Fuzzy Geometric Bonferroni Mean Aggregation Operators in Multiple Attributes", 2023 5th International Conference on Electrical, Computer and Communication Technologies, ICECCT 2023,2023, DOI: 10.1109/ICECCT56650.2023.10179654</v>
      </c>
      <c r="R1200" s="32" t="s">
        <v>15824</v>
      </c>
      <c r="S1200" s="37" t="e">
        <v>#N/A</v>
      </c>
      <c r="T1200" s="11"/>
      <c r="U1200" s="8"/>
      <c r="V1200" s="8" t="s">
        <v>4871</v>
      </c>
      <c r="W1200" s="8"/>
      <c r="X1200" s="8">
        <v>2023</v>
      </c>
      <c r="Y1200" s="8"/>
      <c r="Z1200" s="116"/>
      <c r="AA1200" s="116"/>
      <c r="AB1200" s="116"/>
      <c r="AC1200" s="116"/>
      <c r="AD1200" s="116"/>
      <c r="AE1200" s="116"/>
      <c r="AF1200" s="116"/>
      <c r="AG1200" s="116"/>
    </row>
    <row r="1201" spans="1:33" ht="75" hidden="1" x14ac:dyDescent="0.2">
      <c r="A1201" s="7">
        <v>1130</v>
      </c>
      <c r="B1201" s="11" t="s">
        <v>16842</v>
      </c>
      <c r="C1201" s="11" t="s">
        <v>2</v>
      </c>
      <c r="D1201" s="13" t="s">
        <v>4124</v>
      </c>
      <c r="E1201" s="7" t="s">
        <v>4</v>
      </c>
      <c r="F1201" s="7" t="s">
        <v>15823</v>
      </c>
      <c r="G1201" s="7"/>
      <c r="H1201" s="12"/>
      <c r="I1201" s="8"/>
      <c r="J1201" s="12"/>
      <c r="K1201" s="8" t="s">
        <v>52</v>
      </c>
      <c r="L1201" s="7">
        <v>2023</v>
      </c>
      <c r="M1201" s="8" t="s">
        <v>6</v>
      </c>
      <c r="N1201" s="8" t="s">
        <v>12</v>
      </c>
      <c r="O1201" s="7" t="s">
        <v>4125</v>
      </c>
      <c r="P1201" s="13" t="str">
        <f t="shared" si="36"/>
        <v>Haldorai A., Ravishankar C.V., Mahdi Q.S., Devasudha P., "Application of AI/ML in Network-Slicing-Based Infrastructure of the Next-Generation Wireless Networking Systems", 2023 5th International Conference on Electrical, Computer and Communication Technologies, ICECCT 2023,2023, DOI: 10.1109/ICECCT56650.2023.10179649</v>
      </c>
      <c r="Q1201" s="11" t="str">
        <f t="shared" si="37"/>
        <v>Haldorai A., Ravishankar C.V., Mahdi Q.S., Devasudha P., "Application of AI/ML in Network-Slicing-Based Infrastructure of the Next-Generation Wireless Networking Systems", 2023 5th International Conference on Electrical, Computer and Communication Technologies, ICECCT 2023,2023, DOI: 10.1109/ICECCT56650.2023.10179649</v>
      </c>
      <c r="R1201" s="32" t="s">
        <v>15825</v>
      </c>
      <c r="S1201" s="37" t="e">
        <v>#N/A</v>
      </c>
      <c r="T1201" s="11"/>
      <c r="U1201" s="8"/>
      <c r="V1201" s="8" t="s">
        <v>80</v>
      </c>
      <c r="W1201" s="8"/>
      <c r="X1201" s="8">
        <v>2023</v>
      </c>
      <c r="Y1201" s="8"/>
      <c r="Z1201" s="116"/>
      <c r="AA1201" s="116"/>
      <c r="AB1201" s="116"/>
      <c r="AC1201" s="116"/>
      <c r="AD1201" s="116"/>
      <c r="AE1201" s="116"/>
      <c r="AF1201" s="116"/>
      <c r="AG1201" s="116"/>
    </row>
    <row r="1202" spans="1:33" ht="75" hidden="1" x14ac:dyDescent="0.2">
      <c r="A1202" s="7">
        <v>1131</v>
      </c>
      <c r="B1202" s="11" t="s">
        <v>16843</v>
      </c>
      <c r="C1202" s="11" t="s">
        <v>2</v>
      </c>
      <c r="D1202" s="13" t="s">
        <v>4138</v>
      </c>
      <c r="E1202" s="7" t="s">
        <v>4</v>
      </c>
      <c r="F1202" s="7" t="s">
        <v>15823</v>
      </c>
      <c r="G1202" s="7"/>
      <c r="H1202" s="12"/>
      <c r="I1202" s="8"/>
      <c r="J1202" s="12"/>
      <c r="K1202" s="8" t="s">
        <v>52</v>
      </c>
      <c r="L1202" s="7">
        <v>2023</v>
      </c>
      <c r="M1202" s="8" t="s">
        <v>6</v>
      </c>
      <c r="N1202" s="8" t="s">
        <v>12</v>
      </c>
      <c r="O1202" s="7" t="s">
        <v>4139</v>
      </c>
      <c r="P1202" s="13" t="str">
        <f t="shared" si="36"/>
        <v>Duraisamy P., Parvathy K., Niranjani V., Natarajan Y., "Improved Recommender System for Kid's Hobby Prediction using different Machine Learning Techniques", 2023 5th International Conference on Electrical, Computer and Communication Technologies, ICECCT 2023,2023, DOI: 10.1109/ICECCT56650.2023.10179757</v>
      </c>
      <c r="Q1202" s="11" t="str">
        <f t="shared" si="37"/>
        <v>Duraisamy P., Parvathy K., Niranjani V., Natarajan Y., "Improved Recommender System for Kid's Hobby Prediction using different Machine Learning Techniques", 2023 5th International Conference on Electrical, Computer and Communication Technologies, ICECCT 2023,2023, DOI: 10.1109/ICECCT56650.2023.10179757</v>
      </c>
      <c r="R1202" s="32" t="s">
        <v>15826</v>
      </c>
      <c r="S1202" s="37" t="e">
        <v>#N/A</v>
      </c>
      <c r="T1202" s="11"/>
      <c r="U1202" s="8"/>
      <c r="V1202" s="8" t="s">
        <v>725</v>
      </c>
      <c r="W1202" s="8"/>
      <c r="X1202" s="8">
        <v>2023</v>
      </c>
      <c r="Y1202" s="8"/>
      <c r="Z1202" s="116"/>
      <c r="AA1202" s="116"/>
      <c r="AB1202" s="116"/>
      <c r="AC1202" s="116"/>
      <c r="AD1202" s="116"/>
      <c r="AE1202" s="116"/>
      <c r="AF1202" s="116"/>
      <c r="AG1202" s="116"/>
    </row>
    <row r="1203" spans="1:33" ht="75" hidden="1" x14ac:dyDescent="0.2">
      <c r="A1203" s="7">
        <v>1132</v>
      </c>
      <c r="B1203" s="11" t="s">
        <v>16844</v>
      </c>
      <c r="C1203" s="11" t="s">
        <v>2</v>
      </c>
      <c r="D1203" s="13" t="s">
        <v>4142</v>
      </c>
      <c r="E1203" s="7" t="s">
        <v>4</v>
      </c>
      <c r="F1203" s="7" t="s">
        <v>15823</v>
      </c>
      <c r="G1203" s="7"/>
      <c r="H1203" s="12"/>
      <c r="I1203" s="8"/>
      <c r="J1203" s="12"/>
      <c r="K1203" s="8" t="s">
        <v>52</v>
      </c>
      <c r="L1203" s="7">
        <v>2023</v>
      </c>
      <c r="M1203" s="8" t="s">
        <v>6</v>
      </c>
      <c r="N1203" s="8" t="s">
        <v>12</v>
      </c>
      <c r="O1203" s="7" t="s">
        <v>4143</v>
      </c>
      <c r="P1203" s="13" t="str">
        <f t="shared" si="36"/>
        <v>Haldorai A., Eswaramoorthy V., Upadhyaya M., Nehru G.J., Kapila D., "Self-Learning and Adaptive Networking Protocols and Algorithms for 6G Edge Nodes", 2023 5th International Conference on Electrical, Computer and Communication Technologies, ICECCT 2023,2023, DOI: 10.1109/ICECCT56650.2023.10179645</v>
      </c>
      <c r="Q1203" s="11" t="str">
        <f t="shared" si="37"/>
        <v>Haldorai A., Eswaramoorthy V., Upadhyaya M., Nehru G.J., Kapila D., "Self-Learning and Adaptive Networking Protocols and Algorithms for 6G Edge Nodes", 2023 5th International Conference on Electrical, Computer and Communication Technologies, ICECCT 2023,2023, DOI: 10.1109/ICECCT56650.2023.10179645</v>
      </c>
      <c r="R1203" s="32" t="s">
        <v>15827</v>
      </c>
      <c r="S1203" s="37" t="e">
        <v>#N/A</v>
      </c>
      <c r="T1203" s="11"/>
      <c r="U1203" s="8"/>
      <c r="V1203" s="8" t="s">
        <v>80</v>
      </c>
      <c r="W1203" s="8"/>
      <c r="X1203" s="8">
        <v>2023</v>
      </c>
      <c r="Y1203" s="8"/>
      <c r="Z1203" s="116"/>
      <c r="AA1203" s="116"/>
      <c r="AB1203" s="116"/>
      <c r="AC1203" s="116"/>
      <c r="AD1203" s="116"/>
      <c r="AE1203" s="116"/>
      <c r="AF1203" s="116"/>
      <c r="AG1203" s="116"/>
    </row>
    <row r="1204" spans="1:33" ht="75" hidden="1" x14ac:dyDescent="0.2">
      <c r="A1204" s="7">
        <v>1133</v>
      </c>
      <c r="B1204" s="11" t="s">
        <v>16845</v>
      </c>
      <c r="C1204" s="11" t="s">
        <v>2</v>
      </c>
      <c r="D1204" s="13" t="s">
        <v>2599</v>
      </c>
      <c r="E1204" s="7" t="s">
        <v>4</v>
      </c>
      <c r="F1204" s="7" t="s">
        <v>15823</v>
      </c>
      <c r="G1204" s="7"/>
      <c r="H1204" s="12"/>
      <c r="I1204" s="8"/>
      <c r="J1204" s="12"/>
      <c r="K1204" s="8" t="s">
        <v>52</v>
      </c>
      <c r="L1204" s="7">
        <v>2023</v>
      </c>
      <c r="M1204" s="8" t="s">
        <v>6</v>
      </c>
      <c r="N1204" s="8" t="s">
        <v>12</v>
      </c>
      <c r="O1204" s="7" t="s">
        <v>2600</v>
      </c>
      <c r="P1204" s="13" t="str">
        <f t="shared" si="36"/>
        <v>Ranganayaki V., Jency Rubia J., Ramesh P.S., Rammohan K., Lincy R.B., Deepak A., "Machine Learning Approaches on Pedestrian Detection in an autonomous vehicle", 2023 5th International Conference on Electrical, Computer and Communication Technologies, ICECCT 2023,2023, DOI: 10.1109/ICECCT56650.2023.10179836</v>
      </c>
      <c r="Q1204" s="11" t="str">
        <f t="shared" si="37"/>
        <v>Ranganayaki V., Jency Rubia J., Ramesh P.S., Rammohan K., Lincy R.B., Deepak A., "Machine Learning Approaches on Pedestrian Detection in an autonomous vehicle", 2023 5th International Conference on Electrical, Computer and Communication Technologies, ICECCT 2023,2023, DOI: 10.1109/ICECCT56650.2023.10179836</v>
      </c>
      <c r="R1204" s="32" t="s">
        <v>15828</v>
      </c>
      <c r="S1204" s="37" t="e">
        <v>#N/A</v>
      </c>
      <c r="T1204" s="11"/>
      <c r="U1204" s="8"/>
      <c r="V1204" s="8" t="s">
        <v>570</v>
      </c>
      <c r="W1204" s="8"/>
      <c r="X1204" s="8">
        <v>2023</v>
      </c>
      <c r="Y1204" s="8"/>
      <c r="Z1204" s="116"/>
      <c r="AA1204" s="116"/>
      <c r="AB1204" s="116"/>
      <c r="AC1204" s="116"/>
      <c r="AD1204" s="116"/>
      <c r="AE1204" s="116"/>
      <c r="AF1204" s="116"/>
      <c r="AG1204" s="116"/>
    </row>
    <row r="1205" spans="1:33" ht="75" hidden="1" x14ac:dyDescent="0.2">
      <c r="A1205" s="7">
        <v>1134</v>
      </c>
      <c r="B1205" s="11" t="s">
        <v>16846</v>
      </c>
      <c r="C1205" s="11" t="s">
        <v>2</v>
      </c>
      <c r="D1205" s="13" t="s">
        <v>3182</v>
      </c>
      <c r="E1205" s="7" t="s">
        <v>4</v>
      </c>
      <c r="F1205" s="7" t="s">
        <v>15823</v>
      </c>
      <c r="G1205" s="7"/>
      <c r="H1205" s="12"/>
      <c r="I1205" s="8"/>
      <c r="J1205" s="12"/>
      <c r="K1205" s="8" t="s">
        <v>52</v>
      </c>
      <c r="L1205" s="7">
        <v>2023</v>
      </c>
      <c r="M1205" s="8" t="s">
        <v>6</v>
      </c>
      <c r="N1205" s="8" t="s">
        <v>12</v>
      </c>
      <c r="O1205" s="7" t="s">
        <v>3183</v>
      </c>
      <c r="P1205" s="13" t="str">
        <f t="shared" si="36"/>
        <v>Revathy A., Inthumathi V., Krishnaprakash S., Kishorekumar M., "Fermatean Fuzzy Normalised Bonferroni Mean Operator in Multi Criteria Decision Making on Selection of Electric Bike", 2023 5th International Conference on Electrical, Computer and Communication Technologies, ICECCT 2023,2023, DOI: 10.1109/ICECCT56650.2023.10179658</v>
      </c>
      <c r="Q1205" s="11" t="str">
        <f t="shared" si="37"/>
        <v>Revathy A., Inthumathi V., Krishnaprakash S., Kishorekumar M., "Fermatean Fuzzy Normalised Bonferroni Mean Operator in Multi Criteria Decision Making on Selection of Electric Bike", 2023 5th International Conference on Electrical, Computer and Communication Technologies, ICECCT 2023,2023, DOI: 10.1109/ICECCT56650.2023.10179658</v>
      </c>
      <c r="R1205" s="32" t="s">
        <v>15829</v>
      </c>
      <c r="S1205" s="37" t="e">
        <v>#N/A</v>
      </c>
      <c r="T1205" s="11"/>
      <c r="U1205" s="8"/>
      <c r="V1205" s="8" t="s">
        <v>4871</v>
      </c>
      <c r="W1205" s="8"/>
      <c r="X1205" s="8">
        <v>2023</v>
      </c>
      <c r="Y1205" s="8"/>
      <c r="Z1205" s="116"/>
      <c r="AA1205" s="116"/>
      <c r="AB1205" s="116"/>
      <c r="AC1205" s="116"/>
      <c r="AD1205" s="116"/>
      <c r="AE1205" s="116"/>
      <c r="AF1205" s="116"/>
      <c r="AG1205" s="116"/>
    </row>
    <row r="1206" spans="1:33" ht="75" hidden="1" x14ac:dyDescent="0.2">
      <c r="A1206" s="7">
        <v>1135</v>
      </c>
      <c r="B1206" s="11" t="s">
        <v>16847</v>
      </c>
      <c r="C1206" s="11" t="s">
        <v>2</v>
      </c>
      <c r="D1206" s="13" t="s">
        <v>4151</v>
      </c>
      <c r="E1206" s="7" t="s">
        <v>4</v>
      </c>
      <c r="F1206" s="7" t="s">
        <v>15823</v>
      </c>
      <c r="G1206" s="7"/>
      <c r="H1206" s="12"/>
      <c r="I1206" s="8"/>
      <c r="J1206" s="12"/>
      <c r="K1206" s="8" t="s">
        <v>52</v>
      </c>
      <c r="L1206" s="7">
        <v>2023</v>
      </c>
      <c r="M1206" s="8" t="s">
        <v>6</v>
      </c>
      <c r="N1206" s="8" t="s">
        <v>12</v>
      </c>
      <c r="O1206" s="7" t="s">
        <v>4152</v>
      </c>
      <c r="P1206" s="13" t="str">
        <f t="shared" si="36"/>
        <v>Haldorai A., Ravishankar C.V., Mahdi Q.S., Nehru G.J., "Advanced Communication in Cyber Physical System Infrastructure, Protocols, and Challenges", 2023 5th International Conference on Electrical, Computer and Communication Technologies, ICECCT 2023,2023, DOI: 10.1109/ICECCT56650.2023.10179710</v>
      </c>
      <c r="Q1206" s="11" t="str">
        <f t="shared" si="37"/>
        <v>Haldorai A., Ravishankar C.V., Mahdi Q.S., Nehru G.J., "Advanced Communication in Cyber Physical System Infrastructure, Protocols, and Challenges", 2023 5th International Conference on Electrical, Computer and Communication Technologies, ICECCT 2023,2023, DOI: 10.1109/ICECCT56650.2023.10179710</v>
      </c>
      <c r="R1206" s="32" t="s">
        <v>15830</v>
      </c>
      <c r="S1206" s="37" t="e">
        <v>#N/A</v>
      </c>
      <c r="T1206" s="11"/>
      <c r="U1206" s="8"/>
      <c r="V1206" s="8" t="s">
        <v>80</v>
      </c>
      <c r="W1206" s="8"/>
      <c r="X1206" s="8">
        <v>2023</v>
      </c>
      <c r="Y1206" s="8"/>
      <c r="Z1206" s="116"/>
      <c r="AA1206" s="116"/>
      <c r="AB1206" s="116"/>
      <c r="AC1206" s="116"/>
      <c r="AD1206" s="116"/>
      <c r="AE1206" s="116"/>
      <c r="AF1206" s="116"/>
      <c r="AG1206" s="116"/>
    </row>
    <row r="1207" spans="1:33" ht="75" hidden="1" x14ac:dyDescent="0.2">
      <c r="A1207" s="7">
        <v>1136</v>
      </c>
      <c r="B1207" s="11" t="s">
        <v>16848</v>
      </c>
      <c r="C1207" s="11" t="s">
        <v>2</v>
      </c>
      <c r="D1207" s="13" t="s">
        <v>4155</v>
      </c>
      <c r="E1207" s="7" t="s">
        <v>4</v>
      </c>
      <c r="F1207" s="7" t="s">
        <v>15831</v>
      </c>
      <c r="G1207" s="7"/>
      <c r="H1207" s="12"/>
      <c r="I1207" s="8"/>
      <c r="J1207" s="12"/>
      <c r="K1207" s="8" t="s">
        <v>52</v>
      </c>
      <c r="L1207" s="7">
        <v>2023</v>
      </c>
      <c r="M1207" s="8" t="s">
        <v>6</v>
      </c>
      <c r="N1207" s="8" t="s">
        <v>12</v>
      </c>
      <c r="O1207" s="7" t="s">
        <v>4156</v>
      </c>
      <c r="P1207" s="13" t="str">
        <f t="shared" si="36"/>
        <v>Naveen P., Nithyasai S., Nataraj B., "Implementation of Extreme Learning Machine and Software as a Service for Recognition of Tamil Handwritten words", ICSCCC 2023 - 3rd International Conference on Secure Cyber Computing and Communications,2023, DOI: 10.1109/ICSCCC58608.2023.10176512</v>
      </c>
      <c r="Q1207" s="11" t="str">
        <f t="shared" si="37"/>
        <v>Naveen P., Nithyasai S., Nataraj B., "Implementation of Extreme Learning Machine and Software as a Service for Recognition of Tamil Handwritten words", ICSCCC 2023 - 3rd International Conference on Secure Cyber Computing and Communications,2023, DOI: 10.1109/ICSCCC58608.2023.10176512</v>
      </c>
      <c r="R1207" s="32" t="s">
        <v>15832</v>
      </c>
      <c r="S1207" s="37" t="e">
        <v>#N/A</v>
      </c>
      <c r="T1207" s="11"/>
      <c r="U1207" s="8"/>
      <c r="V1207" s="8" t="s">
        <v>56</v>
      </c>
      <c r="W1207" s="8"/>
      <c r="X1207" s="8">
        <v>2023</v>
      </c>
      <c r="Y1207" s="8"/>
      <c r="Z1207" s="116"/>
      <c r="AA1207" s="116"/>
      <c r="AB1207" s="116"/>
      <c r="AC1207" s="116"/>
      <c r="AD1207" s="116"/>
      <c r="AE1207" s="116"/>
      <c r="AF1207" s="116"/>
      <c r="AG1207" s="116"/>
    </row>
    <row r="1208" spans="1:33" ht="75" hidden="1" x14ac:dyDescent="0.2">
      <c r="A1208" s="7">
        <v>1137</v>
      </c>
      <c r="B1208" s="11" t="s">
        <v>16849</v>
      </c>
      <c r="C1208" s="11" t="s">
        <v>2</v>
      </c>
      <c r="D1208" s="13" t="s">
        <v>2608</v>
      </c>
      <c r="E1208" s="7" t="s">
        <v>4</v>
      </c>
      <c r="F1208" s="7" t="s">
        <v>15833</v>
      </c>
      <c r="G1208" s="7"/>
      <c r="H1208" s="12"/>
      <c r="I1208" s="8"/>
      <c r="J1208" s="12"/>
      <c r="K1208" s="8" t="s">
        <v>52</v>
      </c>
      <c r="L1208" s="7">
        <v>2023</v>
      </c>
      <c r="M1208" s="8" t="s">
        <v>6</v>
      </c>
      <c r="N1208" s="8" t="s">
        <v>12</v>
      </c>
      <c r="O1208" s="7" t="s">
        <v>2609</v>
      </c>
      <c r="P1208" s="13" t="str">
        <f t="shared" si="36"/>
        <v>Babitha Lincy R., Jency Rubia J., Sherin Shibi C., Kanimozhi N., "Handwritten Character Recognition System using Deep Learning Models for Tamil Language", International Conference on Sustainable Computing and Smart Systems, ICSCSS 2023 - Proceedings,2023, DOI: 10.1109/ICSCSS57650.2023.10169854</v>
      </c>
      <c r="Q1208" s="11" t="str">
        <f t="shared" si="37"/>
        <v>Babitha Lincy R., Jency Rubia J., Sherin Shibi C., Kanimozhi N., "Handwritten Character Recognition System using Deep Learning Models for Tamil Language", International Conference on Sustainable Computing and Smart Systems, ICSCSS 2023 - Proceedings,2023, DOI: 10.1109/ICSCSS57650.2023.10169854</v>
      </c>
      <c r="R1208" s="32" t="s">
        <v>15834</v>
      </c>
      <c r="S1208" s="37" t="e">
        <v>#N/A</v>
      </c>
      <c r="T1208" s="11"/>
      <c r="U1208" s="8"/>
      <c r="V1208" s="8" t="s">
        <v>570</v>
      </c>
      <c r="W1208" s="8"/>
      <c r="X1208" s="8">
        <v>2023</v>
      </c>
      <c r="Y1208" s="8"/>
      <c r="Z1208" s="116"/>
      <c r="AA1208" s="116"/>
      <c r="AB1208" s="116"/>
      <c r="AC1208" s="116"/>
      <c r="AD1208" s="116"/>
      <c r="AE1208" s="116"/>
      <c r="AF1208" s="116"/>
      <c r="AG1208" s="116"/>
    </row>
    <row r="1209" spans="1:33" ht="75" hidden="1" x14ac:dyDescent="0.2">
      <c r="A1209" s="7">
        <v>1138</v>
      </c>
      <c r="B1209" s="11" t="s">
        <v>16850</v>
      </c>
      <c r="C1209" s="11" t="s">
        <v>2</v>
      </c>
      <c r="D1209" s="13" t="s">
        <v>3001</v>
      </c>
      <c r="E1209" s="7" t="s">
        <v>4</v>
      </c>
      <c r="F1209" s="7" t="s">
        <v>15835</v>
      </c>
      <c r="G1209" s="7"/>
      <c r="H1209" s="12"/>
      <c r="I1209" s="8"/>
      <c r="J1209" s="12"/>
      <c r="K1209" s="8" t="s">
        <v>52</v>
      </c>
      <c r="L1209" s="7">
        <v>2023</v>
      </c>
      <c r="M1209" s="8" t="s">
        <v>6</v>
      </c>
      <c r="N1209" s="8" t="s">
        <v>12</v>
      </c>
      <c r="O1209" s="7" t="s">
        <v>3002</v>
      </c>
      <c r="P1209" s="13" t="str">
        <f t="shared" si="36"/>
        <v>Venkatesan C., Thamaraimanalan T., Ramkumar M., Sivaramakrishnan A., Marimuthu M., "ECG Signal Feature Extraction and SVM Classifier Based Cardiac Arrhythmia Detection", 2023 2nd International Conference on Electrical, Electronics, Information and Communication Technologies, ICEEICT 2023,2023, DOI: 10.1109/ICEEICT56924.2023.10157789</v>
      </c>
      <c r="Q1209" s="11" t="str">
        <f t="shared" si="37"/>
        <v>Venkatesan C., Thamaraimanalan T., Ramkumar M., Sivaramakrishnan A., Marimuthu M., "ECG Signal Feature Extraction and SVM Classifier Based Cardiac Arrhythmia Detection", 2023 2nd International Conference on Electrical, Electronics, Information and Communication Technologies, ICEEICT 2023,2023, DOI: 10.1109/ICEEICT56924.2023.10157789</v>
      </c>
      <c r="R1209" s="32" t="s">
        <v>15836</v>
      </c>
      <c r="S1209" s="37" t="e">
        <v>#N/A</v>
      </c>
      <c r="T1209" s="11"/>
      <c r="U1209" s="8"/>
      <c r="V1209" s="8" t="s">
        <v>56</v>
      </c>
      <c r="W1209" s="8"/>
      <c r="X1209" s="8">
        <v>2023</v>
      </c>
      <c r="Y1209" s="8"/>
      <c r="Z1209" s="116"/>
      <c r="AA1209" s="116"/>
      <c r="AB1209" s="116"/>
      <c r="AC1209" s="116"/>
      <c r="AD1209" s="116"/>
      <c r="AE1209" s="116"/>
      <c r="AF1209" s="116"/>
      <c r="AG1209" s="116"/>
    </row>
    <row r="1210" spans="1:33" ht="75" hidden="1" x14ac:dyDescent="0.2">
      <c r="A1210" s="7">
        <v>1139</v>
      </c>
      <c r="B1210" s="11" t="s">
        <v>16851</v>
      </c>
      <c r="C1210" s="11" t="s">
        <v>2</v>
      </c>
      <c r="D1210" s="13" t="s">
        <v>4159</v>
      </c>
      <c r="E1210" s="7" t="s">
        <v>4</v>
      </c>
      <c r="F1210" s="7" t="s">
        <v>15835</v>
      </c>
      <c r="G1210" s="7"/>
      <c r="H1210" s="12"/>
      <c r="I1210" s="8"/>
      <c r="J1210" s="12"/>
      <c r="K1210" s="8" t="s">
        <v>52</v>
      </c>
      <c r="L1210" s="7">
        <v>2023</v>
      </c>
      <c r="M1210" s="8" t="s">
        <v>6</v>
      </c>
      <c r="N1210" s="8" t="s">
        <v>12</v>
      </c>
      <c r="O1210" s="7" t="s">
        <v>4160</v>
      </c>
      <c r="P1210" s="13" t="str">
        <f t="shared" si="36"/>
        <v>Sheikameer Batcha S., Mohandass M.P., Prassath P.A., Pushpalatha N., Karthikeyan K., Abinandhan S.L., "Agriculture Based Information Transferring Protocol for Effective Communication", 2023 2nd International Conference on Electrical, Electronics, Information and Communication Technologies, ICEEICT 2023,2023, DOI: 10.1109/ICEEICT56924.2023.10156930</v>
      </c>
      <c r="Q1210" s="11" t="str">
        <f t="shared" si="37"/>
        <v>Sheikameer Batcha S., Mohandass M.P., Prassath P.A., Pushpalatha N., Karthikeyan K., Abinandhan S.L., "Agriculture Based Information Transferring Protocol for Effective Communication", 2023 2nd International Conference on Electrical, Electronics, Information and Communication Technologies, ICEEICT 2023,2023, DOI: 10.1109/ICEEICT56924.2023.10156930</v>
      </c>
      <c r="R1210" s="32" t="s">
        <v>15837</v>
      </c>
      <c r="S1210" s="37" t="e">
        <v>#N/A</v>
      </c>
      <c r="T1210" s="11"/>
      <c r="U1210" s="8"/>
      <c r="V1210" s="8" t="s">
        <v>128</v>
      </c>
      <c r="W1210" s="8"/>
      <c r="X1210" s="8">
        <v>2023</v>
      </c>
      <c r="Y1210" s="8"/>
      <c r="Z1210" s="116"/>
      <c r="AA1210" s="116"/>
      <c r="AB1210" s="116"/>
      <c r="AC1210" s="116"/>
      <c r="AD1210" s="116"/>
      <c r="AE1210" s="116"/>
      <c r="AF1210" s="116"/>
      <c r="AG1210" s="116"/>
    </row>
    <row r="1211" spans="1:33" ht="75" hidden="1" x14ac:dyDescent="0.2">
      <c r="A1211" s="7">
        <v>1140</v>
      </c>
      <c r="B1211" s="11" t="s">
        <v>16852</v>
      </c>
      <c r="C1211" s="11" t="s">
        <v>2</v>
      </c>
      <c r="D1211" s="13" t="s">
        <v>3925</v>
      </c>
      <c r="E1211" s="7" t="s">
        <v>4</v>
      </c>
      <c r="F1211" s="7" t="s">
        <v>1359</v>
      </c>
      <c r="G1211" s="7" t="s">
        <v>6</v>
      </c>
      <c r="H1211" s="12">
        <v>45</v>
      </c>
      <c r="I1211" s="8" t="s">
        <v>8</v>
      </c>
      <c r="J1211" s="12">
        <v>1</v>
      </c>
      <c r="K1211" s="8" t="s">
        <v>10</v>
      </c>
      <c r="L1211" s="7">
        <v>2023</v>
      </c>
      <c r="M1211" s="8" t="s">
        <v>6</v>
      </c>
      <c r="N1211" s="8" t="s">
        <v>12</v>
      </c>
      <c r="O1211" s="7" t="s">
        <v>3926</v>
      </c>
      <c r="P1211" s="13" t="str">
        <f t="shared" si="36"/>
        <v>Chola Raja K., Kannimuthu S., "Deep learning-based feature selection and prediction system for autism spectrum disorder using a hybrid meta-heuristics approach", Journal of Intelligent and Fuzzy Systems, 45, (1),2023, DOI: 10.3233/JIFS-223694</v>
      </c>
      <c r="Q1211" s="11" t="str">
        <f t="shared" si="37"/>
        <v>Chola Raja K., Kannimuthu S., "Deep learning-based feature selection and prediction system for autism spectrum disorder using a hybrid meta-heuristics approach", Journal of Intelligent and Fuzzy Systems, 45, (1),2023, DOI: 10.3233/JIFS-223694</v>
      </c>
      <c r="R1211" s="32" t="s">
        <v>15543</v>
      </c>
      <c r="S1211" s="37" t="s">
        <v>32</v>
      </c>
      <c r="T1211" s="11"/>
      <c r="U1211" s="8"/>
      <c r="V1211" s="8" t="s">
        <v>601</v>
      </c>
      <c r="W1211" s="18" t="s">
        <v>602</v>
      </c>
      <c r="X1211" s="8">
        <v>2023</v>
      </c>
      <c r="Y1211" s="8"/>
      <c r="Z1211" s="116"/>
      <c r="AA1211" s="116"/>
      <c r="AB1211" s="116"/>
      <c r="AC1211" s="116"/>
      <c r="AD1211" s="116"/>
      <c r="AE1211" s="116"/>
      <c r="AF1211" s="116"/>
      <c r="AG1211" s="116"/>
    </row>
    <row r="1212" spans="1:33" ht="75" hidden="1" x14ac:dyDescent="0.2">
      <c r="A1212" s="7">
        <v>1141</v>
      </c>
      <c r="B1212" s="11" t="s">
        <v>16853</v>
      </c>
      <c r="C1212" s="11" t="s">
        <v>2</v>
      </c>
      <c r="D1212" s="13" t="s">
        <v>4163</v>
      </c>
      <c r="E1212" s="7" t="s">
        <v>4</v>
      </c>
      <c r="F1212" s="7" t="s">
        <v>330</v>
      </c>
      <c r="G1212" s="7" t="s">
        <v>6</v>
      </c>
      <c r="H1212" s="12" t="s">
        <v>4164</v>
      </c>
      <c r="I1212" s="8"/>
      <c r="J1212" s="12"/>
      <c r="K1212" s="8" t="s">
        <v>52</v>
      </c>
      <c r="L1212" s="7">
        <v>2023</v>
      </c>
      <c r="M1212" s="8" t="s">
        <v>6</v>
      </c>
      <c r="N1212" s="8" t="s">
        <v>12</v>
      </c>
      <c r="O1212" s="7" t="s">
        <v>4165</v>
      </c>
      <c r="P1212" s="13" t="str">
        <f t="shared" si="36"/>
        <v>Sengathir J., Deva Priya M., Christy Jeba Malar A., Sam Peter S., "Honey Badger Optimization Algorithm-Based RSU Deployment for Improving Network Coverage in VANETs", Lecture Notes in Networks and Systems, 617 LNNS,2023, DOI: 10.1007/978-981-19-9512-5_16</v>
      </c>
      <c r="Q1212" s="11" t="str">
        <f t="shared" si="37"/>
        <v>Sengathir J., Deva Priya M., Christy Jeba Malar A., Sam Peter S., "Honey Badger Optimization Algorithm-Based RSU Deployment for Improving Network Coverage in VANETs", Lecture Notes in Networks and Systems, 617 LNNS,2023, DOI: 10.1007/978-981-19-9512-5_16</v>
      </c>
      <c r="R1212" s="32" t="s">
        <v>15838</v>
      </c>
      <c r="S1212" s="37" t="e">
        <v>#N/A</v>
      </c>
      <c r="T1212" s="11"/>
      <c r="U1212" s="8"/>
      <c r="V1212" s="8" t="s">
        <v>80</v>
      </c>
      <c r="W1212" s="8"/>
      <c r="X1212" s="8">
        <v>2023</v>
      </c>
      <c r="Y1212" s="8"/>
      <c r="Z1212" s="116"/>
      <c r="AA1212" s="116"/>
      <c r="AB1212" s="116"/>
      <c r="AC1212" s="116"/>
      <c r="AD1212" s="116"/>
      <c r="AE1212" s="116"/>
      <c r="AF1212" s="116"/>
      <c r="AG1212" s="116"/>
    </row>
    <row r="1213" spans="1:33" ht="75" hidden="1" x14ac:dyDescent="0.2">
      <c r="A1213" s="7">
        <v>1142</v>
      </c>
      <c r="B1213" s="11" t="s">
        <v>16488</v>
      </c>
      <c r="C1213" s="11" t="s">
        <v>2</v>
      </c>
      <c r="D1213" s="13" t="s">
        <v>4168</v>
      </c>
      <c r="E1213" s="7" t="s">
        <v>4</v>
      </c>
      <c r="F1213" s="7" t="s">
        <v>330</v>
      </c>
      <c r="G1213" s="7" t="s">
        <v>6</v>
      </c>
      <c r="H1213" s="12" t="s">
        <v>4164</v>
      </c>
      <c r="I1213" s="8"/>
      <c r="J1213" s="12"/>
      <c r="K1213" s="8" t="s">
        <v>52</v>
      </c>
      <c r="L1213" s="7">
        <v>2023</v>
      </c>
      <c r="M1213" s="8" t="s">
        <v>6</v>
      </c>
      <c r="N1213" s="8" t="s">
        <v>12</v>
      </c>
      <c r="O1213" s="7" t="s">
        <v>4169</v>
      </c>
      <c r="P1213" s="13" t="str">
        <f t="shared" si="36"/>
        <v>Sengathir J., Deva Priya M., Christy Jeba Malar A., Jacob S.S., "An Adaptive Opposition Learning-Improved Slime Mould Algorithm-Based Optimization Routing for Guaranteeing Reliable Data Dissemination in FANETs", Lecture Notes in Networks and Systems, 617 LNNS,2023, DOI: 10.1007/978-981-19-9512-5_14</v>
      </c>
      <c r="Q1213" s="11" t="str">
        <f t="shared" si="37"/>
        <v>Sengathir J., Deva Priya M., Christy Jeba Malar A., Jacob S.S., "An Adaptive Opposition Learning-Improved Slime Mould Algorithm-Based Optimization Routing for Guaranteeing Reliable Data Dissemination in FANETs", Lecture Notes in Networks and Systems, 617 LNNS,2023, DOI: 10.1007/978-981-19-9512-5_14</v>
      </c>
      <c r="R1213" s="32" t="s">
        <v>15839</v>
      </c>
      <c r="S1213" s="37" t="e">
        <v>#N/A</v>
      </c>
      <c r="T1213" s="11"/>
      <c r="U1213" s="8"/>
      <c r="V1213" s="8" t="s">
        <v>80</v>
      </c>
      <c r="W1213" s="8"/>
      <c r="X1213" s="8">
        <v>2023</v>
      </c>
      <c r="Y1213" s="8"/>
      <c r="Z1213" s="116"/>
      <c r="AA1213" s="116"/>
      <c r="AB1213" s="116"/>
      <c r="AC1213" s="116"/>
      <c r="AD1213" s="116"/>
      <c r="AE1213" s="116"/>
      <c r="AF1213" s="116"/>
      <c r="AG1213" s="116"/>
    </row>
    <row r="1214" spans="1:33" ht="75" hidden="1" x14ac:dyDescent="0.2">
      <c r="A1214" s="7">
        <v>1143</v>
      </c>
      <c r="B1214" s="11" t="s">
        <v>16854</v>
      </c>
      <c r="C1214" s="11" t="s">
        <v>2</v>
      </c>
      <c r="D1214" s="13" t="s">
        <v>4172</v>
      </c>
      <c r="E1214" s="7" t="s">
        <v>4</v>
      </c>
      <c r="F1214" s="7" t="s">
        <v>330</v>
      </c>
      <c r="G1214" s="7" t="s">
        <v>6</v>
      </c>
      <c r="H1214" s="12" t="s">
        <v>4164</v>
      </c>
      <c r="I1214" s="8"/>
      <c r="J1214" s="12"/>
      <c r="K1214" s="8" t="s">
        <v>52</v>
      </c>
      <c r="L1214" s="7">
        <v>2023</v>
      </c>
      <c r="M1214" s="8" t="s">
        <v>6</v>
      </c>
      <c r="N1214" s="8" t="s">
        <v>12</v>
      </c>
      <c r="O1214" s="7" t="s">
        <v>4173</v>
      </c>
      <c r="P1214" s="13" t="str">
        <f t="shared" si="36"/>
        <v>Anantha Prabha P., Deva Priya M., Kiruthick R., Nishith M., Prajish, "COVID-19 Diagnosis Based on Deep Features Using Transfer Learning", Lecture Notes in Networks and Systems, 617 LNNS,2023, DOI: 10.1007/978-981-19-9512-5_15</v>
      </c>
      <c r="Q1214" s="11" t="str">
        <f t="shared" si="37"/>
        <v>Anantha Prabha P., Deva Priya M., Kiruthick R., Nishith M., Prajish, "COVID-19 Diagnosis Based on Deep Features Using Transfer Learning", Lecture Notes in Networks and Systems, 617 LNNS,2023, DOI: 10.1007/978-981-19-9512-5_15</v>
      </c>
      <c r="R1214" s="32" t="s">
        <v>15840</v>
      </c>
      <c r="S1214" s="37" t="e">
        <v>#N/A</v>
      </c>
      <c r="T1214" s="11"/>
      <c r="U1214" s="8"/>
      <c r="V1214" s="8" t="s">
        <v>80</v>
      </c>
      <c r="W1214" s="8"/>
      <c r="X1214" s="8">
        <v>2023</v>
      </c>
      <c r="Y1214" s="8"/>
      <c r="Z1214" s="116"/>
      <c r="AA1214" s="116"/>
      <c r="AB1214" s="116"/>
      <c r="AC1214" s="116"/>
      <c r="AD1214" s="116"/>
      <c r="AE1214" s="116"/>
      <c r="AF1214" s="116"/>
      <c r="AG1214" s="116"/>
    </row>
    <row r="1215" spans="1:33" ht="90" hidden="1" x14ac:dyDescent="0.2">
      <c r="A1215" s="7">
        <v>1144</v>
      </c>
      <c r="B1215" s="11" t="s">
        <v>16855</v>
      </c>
      <c r="C1215" s="11" t="s">
        <v>2</v>
      </c>
      <c r="D1215" s="13" t="s">
        <v>3941</v>
      </c>
      <c r="E1215" s="7" t="s">
        <v>4</v>
      </c>
      <c r="F1215" s="7" t="s">
        <v>3559</v>
      </c>
      <c r="G1215" s="7"/>
      <c r="H1215" s="12"/>
      <c r="I1215" s="8"/>
      <c r="J1215" s="12"/>
      <c r="K1215" s="8" t="s">
        <v>52</v>
      </c>
      <c r="L1215" s="7">
        <v>2023</v>
      </c>
      <c r="M1215" s="8" t="s">
        <v>6</v>
      </c>
      <c r="N1215" s="8" t="s">
        <v>12</v>
      </c>
      <c r="O1215" s="7" t="s">
        <v>3942</v>
      </c>
      <c r="P1215" s="13" t="str">
        <f t="shared" si="36"/>
        <v>Ranjith Kumar A., Nagabhooshanam N., Naresh Kumar M., Sendil Kumar D., Babu G.R., Chakravarthy A.K., Praveen N., Ganeshan P., Kannan S., "Energy optimization in additive manufacturing based on cluster-aware enhanced spider monkey optimization", International Journal of Advanced Manufacturing Technology,2023, DOI: 10.1007/s00170-023-11846-8</v>
      </c>
      <c r="Q1215" s="11" t="str">
        <f t="shared" si="37"/>
        <v>Ranjith Kumar A., Nagabhooshanam N., Naresh Kumar M., Sendil Kumar D., Babu G.R., Chakravarthy A.K., Praveen N., Ganeshan P., Kannan S., "Energy optimization in additive manufacturing based on cluster-aware enhanced spider monkey optimization", International Journal of Advanced Manufacturing Technology,2023, DOI: 10.1007/s00170-023-11846-8</v>
      </c>
      <c r="R1215" s="32" t="s">
        <v>15544</v>
      </c>
      <c r="S1215" s="37" t="s">
        <v>32</v>
      </c>
      <c r="T1215" s="11"/>
      <c r="U1215" s="8"/>
      <c r="V1215" s="8" t="s">
        <v>149</v>
      </c>
      <c r="W1215" s="18" t="s">
        <v>483</v>
      </c>
      <c r="X1215" s="8">
        <v>2023</v>
      </c>
      <c r="Y1215" s="8"/>
      <c r="Z1215" s="116"/>
      <c r="AA1215" s="116"/>
      <c r="AB1215" s="116"/>
      <c r="AC1215" s="116"/>
      <c r="AD1215" s="116"/>
      <c r="AE1215" s="116"/>
      <c r="AF1215" s="116"/>
      <c r="AG1215" s="116"/>
    </row>
    <row r="1216" spans="1:33" ht="75" hidden="1" x14ac:dyDescent="0.2">
      <c r="A1216" s="7">
        <v>1145</v>
      </c>
      <c r="B1216" s="11" t="s">
        <v>16856</v>
      </c>
      <c r="C1216" s="11" t="s">
        <v>2</v>
      </c>
      <c r="D1216" s="13" t="s">
        <v>3033</v>
      </c>
      <c r="E1216" s="7" t="s">
        <v>4</v>
      </c>
      <c r="F1216" s="7" t="s">
        <v>330</v>
      </c>
      <c r="G1216" s="7" t="s">
        <v>6</v>
      </c>
      <c r="H1216" s="12" t="s">
        <v>3034</v>
      </c>
      <c r="I1216" s="8"/>
      <c r="J1216" s="12"/>
      <c r="K1216" s="8" t="s">
        <v>52</v>
      </c>
      <c r="L1216" s="7">
        <v>2023</v>
      </c>
      <c r="M1216" s="8" t="s">
        <v>6</v>
      </c>
      <c r="N1216" s="8" t="s">
        <v>12</v>
      </c>
      <c r="O1216" s="7" t="s">
        <v>3035</v>
      </c>
      <c r="P1216" s="13" t="str">
        <f t="shared" si="36"/>
        <v>Arun Kumar U., Chandraguptamauryan K.S., Chandru K., Rajan Babu W., "A Novel Dynamic Energy Amendment Control for Solar Fed Brushless DC Motor for Water Pumping System", Lecture Notes in Networks and Systems, 672 LNNS,2023, DOI: 10.1007/978-981-99-1624-5_19</v>
      </c>
      <c r="Q1216" s="11" t="str">
        <f t="shared" si="37"/>
        <v>Arun Kumar U., Chandraguptamauryan K.S., Chandru K., Rajan Babu W., "A Novel Dynamic Energy Amendment Control for Solar Fed Brushless DC Motor for Water Pumping System", Lecture Notes in Networks and Systems, 672 LNNS,2023, DOI: 10.1007/978-981-99-1624-5_19</v>
      </c>
      <c r="R1216" s="32" t="s">
        <v>15841</v>
      </c>
      <c r="S1216" s="37" t="e">
        <v>#N/A</v>
      </c>
      <c r="T1216" s="11"/>
      <c r="U1216" s="8"/>
      <c r="V1216" s="8" t="s">
        <v>128</v>
      </c>
      <c r="W1216" s="8"/>
      <c r="X1216" s="8">
        <v>2023</v>
      </c>
      <c r="Y1216" s="8"/>
      <c r="Z1216" s="116"/>
      <c r="AA1216" s="116"/>
      <c r="AB1216" s="116"/>
      <c r="AC1216" s="116"/>
      <c r="AD1216" s="116"/>
      <c r="AE1216" s="116"/>
      <c r="AF1216" s="116"/>
      <c r="AG1216" s="116"/>
    </row>
    <row r="1217" spans="1:33" ht="75" hidden="1" x14ac:dyDescent="0.2">
      <c r="A1217" s="7">
        <v>1146</v>
      </c>
      <c r="B1217" s="11" t="s">
        <v>16857</v>
      </c>
      <c r="C1217" s="11" t="s">
        <v>2</v>
      </c>
      <c r="D1217" s="13" t="s">
        <v>4181</v>
      </c>
      <c r="E1217" s="7" t="s">
        <v>4</v>
      </c>
      <c r="F1217" s="7" t="s">
        <v>15842</v>
      </c>
      <c r="G1217" s="7"/>
      <c r="H1217" s="12"/>
      <c r="I1217" s="8"/>
      <c r="J1217" s="12"/>
      <c r="K1217" s="8" t="s">
        <v>52</v>
      </c>
      <c r="L1217" s="7">
        <v>2023</v>
      </c>
      <c r="M1217" s="8" t="s">
        <v>6</v>
      </c>
      <c r="N1217" s="8" t="s">
        <v>12</v>
      </c>
      <c r="O1217" s="7" t="s">
        <v>4182</v>
      </c>
      <c r="P1217" s="13" t="str">
        <f t="shared" si="36"/>
        <v>Aruna Devi B., Praveen Kumar M., Maguluri L.P., Tamilselvan P., "Resnet Based Blockchain Architecture for The Detection of Plant Leaf Disease in Agriculture Field", 2023 International Conference on Disruptive Technologies, ICDT 2023,2023, DOI: 10.1109/ICDT57929.2023.10151188</v>
      </c>
      <c r="Q1217" s="11" t="str">
        <f t="shared" si="37"/>
        <v>Aruna Devi B., Praveen Kumar M., Maguluri L.P., Tamilselvan P., "Resnet Based Blockchain Architecture for The Detection of Plant Leaf Disease in Agriculture Field", 2023 International Conference on Disruptive Technologies, ICDT 2023,2023, DOI: 10.1109/ICDT57929.2023.10151188</v>
      </c>
      <c r="R1217" s="32" t="s">
        <v>15843</v>
      </c>
      <c r="S1217" s="37" t="e">
        <v>#N/A</v>
      </c>
      <c r="T1217" s="11"/>
      <c r="U1217" s="8"/>
      <c r="V1217" s="8" t="s">
        <v>80</v>
      </c>
      <c r="W1217" s="8"/>
      <c r="X1217" s="8">
        <v>2023</v>
      </c>
      <c r="Y1217" s="8"/>
      <c r="Z1217" s="116"/>
      <c r="AA1217" s="116"/>
      <c r="AB1217" s="116"/>
      <c r="AC1217" s="116"/>
      <c r="AD1217" s="116"/>
      <c r="AE1217" s="116"/>
      <c r="AF1217" s="116"/>
      <c r="AG1217" s="116"/>
    </row>
    <row r="1218" spans="1:33" ht="75" hidden="1" x14ac:dyDescent="0.2">
      <c r="A1218" s="7">
        <v>1147</v>
      </c>
      <c r="B1218" s="11" t="s">
        <v>16858</v>
      </c>
      <c r="C1218" s="11" t="s">
        <v>2</v>
      </c>
      <c r="D1218" s="13" t="s">
        <v>4185</v>
      </c>
      <c r="E1218" s="7" t="s">
        <v>4</v>
      </c>
      <c r="F1218" s="7" t="s">
        <v>15842</v>
      </c>
      <c r="G1218" s="7"/>
      <c r="H1218" s="12"/>
      <c r="I1218" s="8"/>
      <c r="J1218" s="12"/>
      <c r="K1218" s="8" t="s">
        <v>52</v>
      </c>
      <c r="L1218" s="7">
        <v>2023</v>
      </c>
      <c r="M1218" s="8" t="s">
        <v>6</v>
      </c>
      <c r="N1218" s="8" t="s">
        <v>12</v>
      </c>
      <c r="O1218" s="7" t="s">
        <v>4186</v>
      </c>
      <c r="P1218" s="13" t="str">
        <f t="shared" si="36"/>
        <v>Gupta B., Sreelatha P., Shanmathi M., Philip Bhimavarapu J., John Augustine P., Sathyarajasekaran K., "A Smart Handling of Bio-Medical Waste and its Segregation with Intelligant Machine Learning Model", 2023 International Conference on Disruptive Technologies, ICDT 2023,2023, DOI: 10.1109/ICDT57929.2023.10150547</v>
      </c>
      <c r="Q1218" s="11" t="str">
        <f t="shared" si="37"/>
        <v>Gupta B., Sreelatha P., Shanmathi M., Philip Bhimavarapu J., John Augustine P., Sathyarajasekaran K., "A Smart Handling of Bio-Medical Waste and its Segregation with Intelligant Machine Learning Model", 2023 International Conference on Disruptive Technologies, ICDT 2023,2023, DOI: 10.1109/ICDT57929.2023.10150547</v>
      </c>
      <c r="R1218" s="32" t="s">
        <v>15844</v>
      </c>
      <c r="S1218" s="37" t="e">
        <v>#N/A</v>
      </c>
      <c r="T1218" s="11"/>
      <c r="U1218" s="8"/>
      <c r="V1218" s="8" t="s">
        <v>864</v>
      </c>
      <c r="W1218" s="8"/>
      <c r="X1218" s="8">
        <v>2023</v>
      </c>
      <c r="Y1218" s="8"/>
      <c r="Z1218" s="116"/>
      <c r="AA1218" s="116"/>
      <c r="AB1218" s="116"/>
      <c r="AC1218" s="116"/>
      <c r="AD1218" s="116"/>
      <c r="AE1218" s="116"/>
      <c r="AF1218" s="116"/>
      <c r="AG1218" s="116"/>
    </row>
    <row r="1219" spans="1:33" ht="75" hidden="1" x14ac:dyDescent="0.2">
      <c r="A1219" s="7">
        <v>1148</v>
      </c>
      <c r="B1219" s="11" t="s">
        <v>16859</v>
      </c>
      <c r="C1219" s="11" t="s">
        <v>2</v>
      </c>
      <c r="D1219" s="13" t="s">
        <v>3958</v>
      </c>
      <c r="E1219" s="7" t="s">
        <v>4</v>
      </c>
      <c r="F1219" s="7" t="s">
        <v>3959</v>
      </c>
      <c r="G1219" s="7" t="s">
        <v>6</v>
      </c>
      <c r="H1219" s="12">
        <v>30</v>
      </c>
      <c r="I1219" s="8" t="s">
        <v>8</v>
      </c>
      <c r="J1219" s="12">
        <v>1</v>
      </c>
      <c r="K1219" s="8" t="s">
        <v>10</v>
      </c>
      <c r="L1219" s="7">
        <v>2023</v>
      </c>
      <c r="M1219" s="8" t="s">
        <v>6</v>
      </c>
      <c r="N1219" s="8" t="s">
        <v>12</v>
      </c>
      <c r="O1219" s="7" t="s">
        <v>3960</v>
      </c>
      <c r="P1219" s="13" t="str">
        <f t="shared" si="36"/>
        <v>Vijayaraj V., Ravichandran C., Nisar K.S., Valliammal N., Logeswari K., Albalawi W., Abdel-Aty A., "An outlook on the controllability of non-instantaneous impulsive neutral fractional nonlocal systems via Atangana–Baleanu–Caputo derivative", Arab Journal of Basic and Applied Sciences, 30, (1),2023, DOI: 10.1080/25765299.2023.2227493</v>
      </c>
      <c r="Q1219" s="11" t="str">
        <f t="shared" si="37"/>
        <v>Vijayaraj V., Ravichandran C., Nisar K.S., Valliammal N., Logeswari K., Albalawi W., Abdel-Aty A., "An outlook on the controllability of non-instantaneous impulsive neutral fractional nonlocal systems via Atangana–Baleanu–Caputo derivative", Arab Journal of Basic and Applied Sciences, 30, (1),2023, DOI: 10.1080/25765299.2023.2227493</v>
      </c>
      <c r="R1219" s="32" t="s">
        <v>15545</v>
      </c>
      <c r="S1219" s="37" t="s">
        <v>32</v>
      </c>
      <c r="T1219" s="11"/>
      <c r="U1219" s="8"/>
      <c r="V1219" s="8" t="s">
        <v>4871</v>
      </c>
      <c r="W1219" s="18" t="s">
        <v>670</v>
      </c>
      <c r="X1219" s="8">
        <v>2023</v>
      </c>
      <c r="Y1219" s="8"/>
      <c r="Z1219" s="116"/>
      <c r="AA1219" s="116"/>
      <c r="AB1219" s="116"/>
      <c r="AC1219" s="116"/>
      <c r="AD1219" s="116"/>
      <c r="AE1219" s="116"/>
      <c r="AF1219" s="116"/>
      <c r="AG1219" s="116"/>
    </row>
    <row r="1220" spans="1:33" ht="75" hidden="1" x14ac:dyDescent="0.2">
      <c r="A1220" s="7">
        <v>1149</v>
      </c>
      <c r="B1220" s="11" t="s">
        <v>16860</v>
      </c>
      <c r="C1220" s="11" t="s">
        <v>2</v>
      </c>
      <c r="D1220" s="13" t="s">
        <v>4192</v>
      </c>
      <c r="E1220" s="7" t="s">
        <v>4</v>
      </c>
      <c r="F1220" s="7" t="s">
        <v>15845</v>
      </c>
      <c r="G1220" s="7"/>
      <c r="H1220" s="12"/>
      <c r="I1220" s="8"/>
      <c r="J1220" s="12"/>
      <c r="K1220" s="8" t="s">
        <v>52</v>
      </c>
      <c r="L1220" s="7">
        <v>2023</v>
      </c>
      <c r="M1220" s="8" t="s">
        <v>6</v>
      </c>
      <c r="N1220" s="8" t="s">
        <v>12</v>
      </c>
      <c r="O1220" s="7" t="s">
        <v>4193</v>
      </c>
      <c r="P1220" s="13" t="str">
        <f t="shared" ref="P1220:P1283" si="38">B1220&amp;C1220&amp;D1220&amp;E1220&amp;F1220&amp;G1220&amp;H1220&amp;I1220&amp;J1220&amp;K1220&amp;L1220&amp;M1220&amp;N1220&amp;O1220</f>
        <v>Rangesh R., Sivakumar P., Nithilan C., Reuben A.A., Hariharan R., Gayathri R., "Implementation of LED Linux Device Driver in STM32F407VGT6 Discovery Kit", 3rd IEEE International Conference on Technology, Engineering, Management for Societal Impact using Marketing, Entrepreneurship and Talent, TEMSMET 2023,2023, DOI: 10.1109/TEMSMET56707.2023.10150011</v>
      </c>
      <c r="Q1220" s="11" t="str">
        <f t="shared" ref="Q1220:Q1283" si="39">P1220</f>
        <v>Rangesh R., Sivakumar P., Nithilan C., Reuben A.A., Hariharan R., Gayathri R., "Implementation of LED Linux Device Driver in STM32F407VGT6 Discovery Kit", 3rd IEEE International Conference on Technology, Engineering, Management for Societal Impact using Marketing, Entrepreneurship and Talent, TEMSMET 2023,2023, DOI: 10.1109/TEMSMET56707.2023.10150011</v>
      </c>
      <c r="R1220" s="32" t="s">
        <v>15846</v>
      </c>
      <c r="S1220" s="37" t="e">
        <v>#N/A</v>
      </c>
      <c r="T1220" s="11"/>
      <c r="U1220" s="8"/>
      <c r="V1220" s="8" t="s">
        <v>128</v>
      </c>
      <c r="W1220" s="8"/>
      <c r="X1220" s="8">
        <v>2023</v>
      </c>
      <c r="Y1220" s="8"/>
      <c r="Z1220" s="116"/>
      <c r="AA1220" s="116"/>
      <c r="AB1220" s="116"/>
      <c r="AC1220" s="116"/>
      <c r="AD1220" s="116"/>
      <c r="AE1220" s="116"/>
      <c r="AF1220" s="116"/>
      <c r="AG1220" s="116"/>
    </row>
    <row r="1221" spans="1:33" ht="75" hidden="1" x14ac:dyDescent="0.2">
      <c r="A1221" s="7">
        <v>1150</v>
      </c>
      <c r="B1221" s="11" t="s">
        <v>16861</v>
      </c>
      <c r="C1221" s="11" t="s">
        <v>2</v>
      </c>
      <c r="D1221" s="13" t="s">
        <v>4196</v>
      </c>
      <c r="E1221" s="7" t="s">
        <v>4</v>
      </c>
      <c r="F1221" s="7" t="s">
        <v>15847</v>
      </c>
      <c r="G1221" s="7"/>
      <c r="H1221" s="12"/>
      <c r="I1221" s="8"/>
      <c r="J1221" s="12"/>
      <c r="K1221" s="8" t="s">
        <v>52</v>
      </c>
      <c r="L1221" s="7">
        <v>2023</v>
      </c>
      <c r="M1221" s="8" t="s">
        <v>6</v>
      </c>
      <c r="N1221" s="8" t="s">
        <v>12</v>
      </c>
      <c r="O1221" s="7" t="s">
        <v>4197</v>
      </c>
      <c r="P1221" s="13" t="str">
        <f t="shared" si="38"/>
        <v>Pusphalatha N., Devi B.P., Sharma V., Alkhayyat A., "A Comprehensive Study of AI-based Optimal Potential Point Tracking for Solar PV Frameworks", 2023 IEEE IAS Global Conference on Emerging Technologies, GlobConET 2023,2023, DOI: 10.1109/GlobConET56651.2023.10149990</v>
      </c>
      <c r="Q1221" s="11" t="str">
        <f t="shared" si="39"/>
        <v>Pusphalatha N., Devi B.P., Sharma V., Alkhayyat A., "A Comprehensive Study of AI-based Optimal Potential Point Tracking for Solar PV Frameworks", 2023 IEEE IAS Global Conference on Emerging Technologies, GlobConET 2023,2023, DOI: 10.1109/GlobConET56651.2023.10149990</v>
      </c>
      <c r="R1221" s="32" t="s">
        <v>15848</v>
      </c>
      <c r="S1221" s="37" t="e">
        <v>#N/A</v>
      </c>
      <c r="T1221" s="11"/>
      <c r="U1221" s="8"/>
      <c r="V1221" s="8" t="s">
        <v>128</v>
      </c>
      <c r="W1221" s="8"/>
      <c r="X1221" s="8">
        <v>2023</v>
      </c>
      <c r="Y1221" s="8"/>
      <c r="Z1221" s="116"/>
      <c r="AA1221" s="116"/>
      <c r="AB1221" s="116"/>
      <c r="AC1221" s="116"/>
      <c r="AD1221" s="116"/>
      <c r="AE1221" s="116"/>
      <c r="AF1221" s="116"/>
      <c r="AG1221" s="116"/>
    </row>
    <row r="1222" spans="1:33" ht="75" hidden="1" x14ac:dyDescent="0.2">
      <c r="A1222" s="7">
        <v>1151</v>
      </c>
      <c r="B1222" s="11" t="s">
        <v>16862</v>
      </c>
      <c r="C1222" s="11" t="s">
        <v>2</v>
      </c>
      <c r="D1222" s="13" t="s">
        <v>2388</v>
      </c>
      <c r="E1222" s="7" t="s">
        <v>4</v>
      </c>
      <c r="F1222" s="7" t="s">
        <v>15847</v>
      </c>
      <c r="G1222" s="7"/>
      <c r="H1222" s="12"/>
      <c r="I1222" s="8"/>
      <c r="J1222" s="12"/>
      <c r="K1222" s="8" t="s">
        <v>52</v>
      </c>
      <c r="L1222" s="7">
        <v>2023</v>
      </c>
      <c r="M1222" s="8" t="s">
        <v>6</v>
      </c>
      <c r="N1222" s="8" t="s">
        <v>12</v>
      </c>
      <c r="O1222" s="7" t="s">
        <v>2389</v>
      </c>
      <c r="P1222" s="13" t="str">
        <f t="shared" si="38"/>
        <v>Sivaranjani S., Gunapriya D., Pusphalatha N., Sharma V., Alkhayyat A., "Investigation on DC Chopper Controlled PMSG Driven Horizontal Axis Wind Turbine", 2023 IEEE IAS Global Conference on Emerging Technologies, GlobConET 2023,2023, DOI: 10.1109/GlobConET56651.2023.10150071</v>
      </c>
      <c r="Q1222" s="11" t="str">
        <f t="shared" si="39"/>
        <v>Sivaranjani S., Gunapriya D., Pusphalatha N., Sharma V., Alkhayyat A., "Investigation on DC Chopper Controlled PMSG Driven Horizontal Axis Wind Turbine", 2023 IEEE IAS Global Conference on Emerging Technologies, GlobConET 2023,2023, DOI: 10.1109/GlobConET56651.2023.10150071</v>
      </c>
      <c r="R1222" s="32" t="s">
        <v>15849</v>
      </c>
      <c r="S1222" s="37" t="e">
        <v>#N/A</v>
      </c>
      <c r="T1222" s="11"/>
      <c r="U1222" s="8"/>
      <c r="V1222" s="8" t="s">
        <v>128</v>
      </c>
      <c r="W1222" s="8"/>
      <c r="X1222" s="8">
        <v>2023</v>
      </c>
      <c r="Y1222" s="8"/>
      <c r="Z1222" s="116"/>
      <c r="AA1222" s="116"/>
      <c r="AB1222" s="116"/>
      <c r="AC1222" s="116"/>
      <c r="AD1222" s="116"/>
      <c r="AE1222" s="116"/>
      <c r="AF1222" s="116"/>
      <c r="AG1222" s="116"/>
    </row>
    <row r="1223" spans="1:33" ht="60" hidden="1" x14ac:dyDescent="0.2">
      <c r="A1223" s="7">
        <v>1152</v>
      </c>
      <c r="B1223" s="11" t="s">
        <v>16863</v>
      </c>
      <c r="C1223" s="11" t="s">
        <v>2</v>
      </c>
      <c r="D1223" s="13" t="s">
        <v>448</v>
      </c>
      <c r="E1223" s="7" t="s">
        <v>4</v>
      </c>
      <c r="F1223" s="7" t="s">
        <v>423</v>
      </c>
      <c r="G1223" s="7"/>
      <c r="H1223" s="12"/>
      <c r="I1223" s="8"/>
      <c r="J1223" s="12"/>
      <c r="K1223" s="8" t="s">
        <v>52</v>
      </c>
      <c r="L1223" s="7">
        <v>2023</v>
      </c>
      <c r="M1223" s="8"/>
      <c r="N1223" s="8"/>
      <c r="O1223" s="7"/>
      <c r="P1223" s="13" t="str">
        <f t="shared" si="38"/>
        <v>Haldorai A., Ramu A., Mohanram S., "Preface", EAI/Springer Innovations in Communication and Computing,2023</v>
      </c>
      <c r="Q1223" s="11" t="str">
        <f t="shared" si="39"/>
        <v>Haldorai A., Ramu A., Mohanram S., "Preface", EAI/Springer Innovations in Communication and Computing,2023</v>
      </c>
      <c r="R1223" s="32" t="s">
        <v>4190</v>
      </c>
      <c r="S1223" s="37" t="e">
        <v>#N/A</v>
      </c>
      <c r="T1223" s="11"/>
      <c r="U1223" s="8"/>
      <c r="V1223" s="8" t="s">
        <v>80</v>
      </c>
      <c r="W1223" s="8"/>
      <c r="X1223" s="8">
        <v>2023</v>
      </c>
      <c r="Y1223" s="8"/>
      <c r="Z1223" s="116"/>
      <c r="AA1223" s="116"/>
      <c r="AB1223" s="116"/>
      <c r="AC1223" s="116"/>
      <c r="AD1223" s="116"/>
      <c r="AE1223" s="116"/>
      <c r="AF1223" s="116"/>
      <c r="AG1223" s="116"/>
    </row>
    <row r="1224" spans="1:33" ht="75" hidden="1" x14ac:dyDescent="0.2">
      <c r="A1224" s="7">
        <v>1153</v>
      </c>
      <c r="B1224" s="11" t="s">
        <v>16864</v>
      </c>
      <c r="C1224" s="11" t="s">
        <v>2</v>
      </c>
      <c r="D1224" s="13" t="s">
        <v>3979</v>
      </c>
      <c r="E1224" s="7" t="s">
        <v>4</v>
      </c>
      <c r="F1224" s="7" t="s">
        <v>3980</v>
      </c>
      <c r="G1224" s="7" t="s">
        <v>6</v>
      </c>
      <c r="H1224" s="12">
        <v>2023</v>
      </c>
      <c r="I1224" s="8"/>
      <c r="J1224" s="12"/>
      <c r="K1224" s="8" t="s">
        <v>52</v>
      </c>
      <c r="L1224" s="7">
        <v>2023</v>
      </c>
      <c r="M1224" s="8" t="s">
        <v>6</v>
      </c>
      <c r="N1224" s="8" t="s">
        <v>12</v>
      </c>
      <c r="O1224" s="7" t="s">
        <v>3981</v>
      </c>
      <c r="P1224" s="13" t="str">
        <f t="shared" si="38"/>
        <v>Dhandapani P.B., Thippan J., Unyong B., Vadivel R., Hammachukiattikul P., "On New Solutions of Fuzzy Hybrid Differential Equations by Novel Approaches", Journal of Mathematics, 2023,2023, DOI: 10.1155/2023/7865973</v>
      </c>
      <c r="Q1224" s="11" t="str">
        <f t="shared" si="39"/>
        <v>Dhandapani P.B., Thippan J., Unyong B., Vadivel R., Hammachukiattikul P., "On New Solutions of Fuzzy Hybrid Differential Equations by Novel Approaches", Journal of Mathematics, 2023,2023, DOI: 10.1155/2023/7865973</v>
      </c>
      <c r="R1224" s="32" t="s">
        <v>15546</v>
      </c>
      <c r="S1224" s="37" t="s">
        <v>32</v>
      </c>
      <c r="T1224" s="11"/>
      <c r="U1224" s="8"/>
      <c r="V1224" s="8" t="s">
        <v>4871</v>
      </c>
      <c r="W1224" s="18" t="s">
        <v>2668</v>
      </c>
      <c r="X1224" s="8">
        <v>2023</v>
      </c>
      <c r="Y1224" s="8"/>
      <c r="Z1224" s="116"/>
      <c r="AA1224" s="116"/>
      <c r="AB1224" s="116"/>
      <c r="AC1224" s="116"/>
      <c r="AD1224" s="116"/>
      <c r="AE1224" s="116"/>
      <c r="AF1224" s="116"/>
      <c r="AG1224" s="116"/>
    </row>
    <row r="1225" spans="1:33" ht="75" hidden="1" x14ac:dyDescent="0.2">
      <c r="A1225" s="7">
        <v>1154</v>
      </c>
      <c r="B1225" s="11" t="s">
        <v>16865</v>
      </c>
      <c r="C1225" s="11" t="s">
        <v>2</v>
      </c>
      <c r="D1225" s="13" t="s">
        <v>4200</v>
      </c>
      <c r="E1225" s="7" t="s">
        <v>4</v>
      </c>
      <c r="F1225" s="7" t="s">
        <v>15850</v>
      </c>
      <c r="G1225" s="7"/>
      <c r="H1225" s="12"/>
      <c r="I1225" s="8"/>
      <c r="J1225" s="12"/>
      <c r="K1225" s="8" t="s">
        <v>52</v>
      </c>
      <c r="L1225" s="7">
        <v>2023</v>
      </c>
      <c r="M1225" s="8" t="s">
        <v>6</v>
      </c>
      <c r="N1225" s="8" t="s">
        <v>12</v>
      </c>
      <c r="O1225" s="7" t="s">
        <v>4201</v>
      </c>
      <c r="P1225" s="13" t="str">
        <f t="shared" si="38"/>
        <v>Khan I., Maniraj S.P., Reddy K.S., Balaji V., Kalaivani K., Singh M., "Congenital Heart Disease Prediction based on Hybrid Approach of CNN-GRU-AM", Proceedings of the 7th International Conference on Intelligent Computing and Control Systems, ICICCS 2023,2023, DOI: 10.1109/ICICCS56967.2023.10142526</v>
      </c>
      <c r="Q1225" s="11" t="str">
        <f t="shared" si="39"/>
        <v>Khan I., Maniraj S.P., Reddy K.S., Balaji V., Kalaivani K., Singh M., "Congenital Heart Disease Prediction based on Hybrid Approach of CNN-GRU-AM", Proceedings of the 7th International Conference on Intelligent Computing and Control Systems, ICICCS 2023,2023, DOI: 10.1109/ICICCS56967.2023.10142526</v>
      </c>
      <c r="R1225" s="32" t="s">
        <v>15851</v>
      </c>
      <c r="S1225" s="37" t="e">
        <v>#N/A</v>
      </c>
      <c r="T1225" s="11"/>
      <c r="U1225" s="8"/>
      <c r="V1225" s="8" t="s">
        <v>80</v>
      </c>
      <c r="W1225" s="8"/>
      <c r="X1225" s="8">
        <v>2023</v>
      </c>
      <c r="Y1225" s="8"/>
      <c r="Z1225" s="116"/>
      <c r="AA1225" s="116"/>
      <c r="AB1225" s="116"/>
      <c r="AC1225" s="116"/>
      <c r="AD1225" s="116"/>
      <c r="AE1225" s="116"/>
      <c r="AF1225" s="116"/>
      <c r="AG1225" s="116"/>
    </row>
    <row r="1226" spans="1:33" ht="75" hidden="1" x14ac:dyDescent="0.2">
      <c r="A1226" s="7">
        <v>1155</v>
      </c>
      <c r="B1226" s="11" t="s">
        <v>16866</v>
      </c>
      <c r="C1226" s="11" t="s">
        <v>2</v>
      </c>
      <c r="D1226" s="13" t="s">
        <v>2771</v>
      </c>
      <c r="E1226" s="7" t="s">
        <v>4</v>
      </c>
      <c r="F1226" s="7" t="s">
        <v>15850</v>
      </c>
      <c r="G1226" s="7"/>
      <c r="H1226" s="12"/>
      <c r="I1226" s="8"/>
      <c r="J1226" s="12"/>
      <c r="K1226" s="8" t="s">
        <v>52</v>
      </c>
      <c r="L1226" s="7">
        <v>2023</v>
      </c>
      <c r="M1226" s="8" t="s">
        <v>6</v>
      </c>
      <c r="N1226" s="8" t="s">
        <v>12</v>
      </c>
      <c r="O1226" s="7" t="s">
        <v>2772</v>
      </c>
      <c r="P1226" s="13" t="str">
        <f t="shared" si="38"/>
        <v>Srinivasan D., Babitha Lincy R., Ashokkumar S.R., Ganesh C., Vivek C., Megala R., "A Survey on Ultra-Wideband Antennas for Biomedical Applications", Proceedings of the 7th International Conference on Intelligent Computing and Control Systems, ICICCS 2023,2023, DOI: 10.1109/ICICCS56967.2023.10142419</v>
      </c>
      <c r="Q1226" s="11" t="str">
        <f t="shared" si="39"/>
        <v>Srinivasan D., Babitha Lincy R., Ashokkumar S.R., Ganesh C., Vivek C., Megala R., "A Survey on Ultra-Wideband Antennas for Biomedical Applications", Proceedings of the 7th International Conference on Intelligent Computing and Control Systems, ICICCS 2023,2023, DOI: 10.1109/ICICCS56967.2023.10142419</v>
      </c>
      <c r="R1226" s="32" t="s">
        <v>15852</v>
      </c>
      <c r="S1226" s="37" t="e">
        <v>#N/A</v>
      </c>
      <c r="T1226" s="11"/>
      <c r="U1226" s="8"/>
      <c r="V1226" s="8" t="s">
        <v>570</v>
      </c>
      <c r="W1226" s="8"/>
      <c r="X1226" s="8">
        <v>2023</v>
      </c>
      <c r="Y1226" s="8"/>
      <c r="Z1226" s="116"/>
      <c r="AA1226" s="116"/>
      <c r="AB1226" s="116"/>
      <c r="AC1226" s="116"/>
      <c r="AD1226" s="116"/>
      <c r="AE1226" s="116"/>
      <c r="AF1226" s="116"/>
      <c r="AG1226" s="116"/>
    </row>
    <row r="1227" spans="1:33" ht="75" hidden="1" x14ac:dyDescent="0.2">
      <c r="A1227" s="7">
        <v>1156</v>
      </c>
      <c r="B1227" s="11" t="s">
        <v>16867</v>
      </c>
      <c r="C1227" s="11" t="s">
        <v>2</v>
      </c>
      <c r="D1227" s="13" t="s">
        <v>2323</v>
      </c>
      <c r="E1227" s="7" t="s">
        <v>4</v>
      </c>
      <c r="F1227" s="7" t="s">
        <v>15850</v>
      </c>
      <c r="G1227" s="7"/>
      <c r="H1227" s="12"/>
      <c r="I1227" s="8"/>
      <c r="J1227" s="12"/>
      <c r="K1227" s="8" t="s">
        <v>52</v>
      </c>
      <c r="L1227" s="7">
        <v>2023</v>
      </c>
      <c r="M1227" s="8" t="s">
        <v>6</v>
      </c>
      <c r="N1227" s="8" t="s">
        <v>12</v>
      </c>
      <c r="O1227" s="7" t="s">
        <v>2324</v>
      </c>
      <c r="P1227" s="13" t="str">
        <f t="shared" si="38"/>
        <v>Chowdary M.K., Kumar K.A., Ganesh C., Turaka R., Rao B.D., Naik S.L., "Multiple Disease Prediction by Applying Machine Learning and Deep Learning Algorithms", Proceedings of the 7th International Conference on Intelligent Computing and Control Systems, ICICCS 2023,2023, DOI: 10.1109/ICICCS56967.2023.10142766</v>
      </c>
      <c r="Q1227" s="11" t="str">
        <f t="shared" si="39"/>
        <v>Chowdary M.K., Kumar K.A., Ganesh C., Turaka R., Rao B.D., Naik S.L., "Multiple Disease Prediction by Applying Machine Learning and Deep Learning Algorithms", Proceedings of the 7th International Conference on Intelligent Computing and Control Systems, ICICCS 2023,2023, DOI: 10.1109/ICICCS56967.2023.10142766</v>
      </c>
      <c r="R1227" s="32" t="s">
        <v>15853</v>
      </c>
      <c r="S1227" s="37" t="e">
        <v>#N/A</v>
      </c>
      <c r="T1227" s="11"/>
      <c r="U1227" s="8"/>
      <c r="V1227" s="8" t="s">
        <v>570</v>
      </c>
      <c r="W1227" s="8"/>
      <c r="X1227" s="8">
        <v>2023</v>
      </c>
      <c r="Y1227" s="8"/>
      <c r="Z1227" s="116"/>
      <c r="AA1227" s="116"/>
      <c r="AB1227" s="116"/>
      <c r="AC1227" s="116"/>
      <c r="AD1227" s="116"/>
      <c r="AE1227" s="116"/>
      <c r="AF1227" s="116"/>
      <c r="AG1227" s="116"/>
    </row>
    <row r="1228" spans="1:33" ht="75" hidden="1" x14ac:dyDescent="0.2">
      <c r="A1228" s="7">
        <v>1157</v>
      </c>
      <c r="B1228" s="11" t="s">
        <v>16868</v>
      </c>
      <c r="C1228" s="11" t="s">
        <v>2</v>
      </c>
      <c r="D1228" s="13" t="s">
        <v>2702</v>
      </c>
      <c r="E1228" s="7" t="s">
        <v>4</v>
      </c>
      <c r="F1228" s="7" t="s">
        <v>15850</v>
      </c>
      <c r="G1228" s="7"/>
      <c r="H1228" s="12"/>
      <c r="I1228" s="8"/>
      <c r="J1228" s="12"/>
      <c r="K1228" s="8" t="s">
        <v>52</v>
      </c>
      <c r="L1228" s="7">
        <v>2023</v>
      </c>
      <c r="M1228" s="8" t="s">
        <v>6</v>
      </c>
      <c r="N1228" s="8" t="s">
        <v>12</v>
      </c>
      <c r="O1228" s="7" t="s">
        <v>2703</v>
      </c>
      <c r="P1228" s="13" t="str">
        <f t="shared" si="38"/>
        <v>Ananthi S., Sathya R., Vaidehi K., Vijaya G., "Drivers Drowsiness Detection using Image Processing and I-Ear Techniques", Proceedings of the 7th International Conference on Intelligent Computing and Control Systems, ICICCS 2023,2023, DOI: 10.1109/ICICCS56967.2023.10142501</v>
      </c>
      <c r="Q1228" s="11" t="str">
        <f t="shared" si="39"/>
        <v>Ananthi S., Sathya R., Vaidehi K., Vijaya G., "Drivers Drowsiness Detection using Image Processing and I-Ear Techniques", Proceedings of the 7th International Conference on Intelligent Computing and Control Systems, ICICCS 2023,2023, DOI: 10.1109/ICICCS56967.2023.10142501</v>
      </c>
      <c r="R1228" s="32" t="s">
        <v>15854</v>
      </c>
      <c r="S1228" s="37" t="e">
        <v>#N/A</v>
      </c>
      <c r="T1228" s="11"/>
      <c r="U1228" s="8"/>
      <c r="V1228" s="8" t="s">
        <v>80</v>
      </c>
      <c r="W1228" s="8"/>
      <c r="X1228" s="8">
        <v>2023</v>
      </c>
      <c r="Y1228" s="8"/>
      <c r="Z1228" s="116"/>
      <c r="AA1228" s="116"/>
      <c r="AB1228" s="116"/>
      <c r="AC1228" s="116"/>
      <c r="AD1228" s="116"/>
      <c r="AE1228" s="116"/>
      <c r="AF1228" s="116"/>
      <c r="AG1228" s="116"/>
    </row>
    <row r="1229" spans="1:33" ht="75" hidden="1" x14ac:dyDescent="0.2">
      <c r="A1229" s="7">
        <v>1158</v>
      </c>
      <c r="B1229" s="11" t="s">
        <v>16869</v>
      </c>
      <c r="C1229" s="11" t="s">
        <v>2</v>
      </c>
      <c r="D1229" s="13" t="s">
        <v>4204</v>
      </c>
      <c r="E1229" s="7" t="s">
        <v>4</v>
      </c>
      <c r="F1229" s="7" t="s">
        <v>15855</v>
      </c>
      <c r="G1229" s="7"/>
      <c r="H1229" s="12"/>
      <c r="I1229" s="8"/>
      <c r="J1229" s="12"/>
      <c r="K1229" s="8" t="s">
        <v>52</v>
      </c>
      <c r="L1229" s="7">
        <v>2023</v>
      </c>
      <c r="M1229" s="8" t="s">
        <v>6</v>
      </c>
      <c r="N1229" s="8" t="s">
        <v>12</v>
      </c>
      <c r="O1229" s="7" t="s">
        <v>4205</v>
      </c>
      <c r="P1229" s="13" t="str">
        <f t="shared" si="38"/>
        <v>Moorthi K., Asokan A., Sri Sathya K.B., Chellammal P., Kalpana V., Rastogi R., "Novel Method for Recognizing Sign Language using Regularized Extreme Learning Machine", Proceedings of the 2nd International Conference on Applied Artificial Intelligence and Computing, ICAAIC 2023,2023, DOI: 10.1109/ICAAIC56838.2023.10140610</v>
      </c>
      <c r="Q1229" s="11" t="str">
        <f t="shared" si="39"/>
        <v>Moorthi K., Asokan A., Sri Sathya K.B., Chellammal P., Kalpana V., Rastogi R., "Novel Method for Recognizing Sign Language using Regularized Extreme Learning Machine", Proceedings of the 2nd International Conference on Applied Artificial Intelligence and Computing, ICAAIC 2023,2023, DOI: 10.1109/ICAAIC56838.2023.10140610</v>
      </c>
      <c r="R1229" s="32" t="s">
        <v>15856</v>
      </c>
      <c r="S1229" s="37" t="e">
        <v>#N/A</v>
      </c>
      <c r="T1229" s="11"/>
      <c r="U1229" s="8"/>
      <c r="V1229" s="8" t="s">
        <v>570</v>
      </c>
      <c r="W1229" s="8"/>
      <c r="X1229" s="8">
        <v>2023</v>
      </c>
      <c r="Y1229" s="8"/>
      <c r="Z1229" s="116"/>
      <c r="AA1229" s="116"/>
      <c r="AB1229" s="116"/>
      <c r="AC1229" s="116"/>
      <c r="AD1229" s="116"/>
      <c r="AE1229" s="116"/>
      <c r="AF1229" s="116"/>
      <c r="AG1229" s="116"/>
    </row>
    <row r="1230" spans="1:33" ht="75" hidden="1" x14ac:dyDescent="0.2">
      <c r="A1230" s="7">
        <v>1159</v>
      </c>
      <c r="B1230" s="11" t="s">
        <v>16870</v>
      </c>
      <c r="C1230" s="11" t="s">
        <v>2</v>
      </c>
      <c r="D1230" s="13" t="s">
        <v>4208</v>
      </c>
      <c r="E1230" s="7" t="s">
        <v>4</v>
      </c>
      <c r="F1230" s="7" t="s">
        <v>15855</v>
      </c>
      <c r="G1230" s="7"/>
      <c r="H1230" s="12"/>
      <c r="I1230" s="8"/>
      <c r="J1230" s="12"/>
      <c r="K1230" s="8" t="s">
        <v>52</v>
      </c>
      <c r="L1230" s="7">
        <v>2023</v>
      </c>
      <c r="M1230" s="8" t="s">
        <v>6</v>
      </c>
      <c r="N1230" s="8" t="s">
        <v>12</v>
      </c>
      <c r="O1230" s="7" t="s">
        <v>4209</v>
      </c>
      <c r="P1230" s="13" t="str">
        <f t="shared" si="38"/>
        <v>Sheikameer Batcha S., Arun G., Radkar D.B., Paul S.G., Abinandhan S.L., Karthikeyan K., "Strategy for Smart Growth in Agriculture based on LoRaWAN's Autonomous Tractors and Combines", Proceedings of the 2nd International Conference on Applied Artificial Intelligence and Computing, ICAAIC 2023,2023, DOI: 10.1109/ICAAIC56838.2023.10140805</v>
      </c>
      <c r="Q1230" s="11" t="str">
        <f t="shared" si="39"/>
        <v>Sheikameer Batcha S., Arun G., Radkar D.B., Paul S.G., Abinandhan S.L., Karthikeyan K., "Strategy for Smart Growth in Agriculture based on LoRaWAN's Autonomous Tractors and Combines", Proceedings of the 2nd International Conference on Applied Artificial Intelligence and Computing, ICAAIC 2023,2023, DOI: 10.1109/ICAAIC56838.2023.10140805</v>
      </c>
      <c r="R1230" s="32" t="s">
        <v>15857</v>
      </c>
      <c r="S1230" s="37" t="e">
        <v>#N/A</v>
      </c>
      <c r="T1230" s="11"/>
      <c r="U1230" s="8"/>
      <c r="V1230" s="8" t="s">
        <v>128</v>
      </c>
      <c r="W1230" s="8"/>
      <c r="X1230" s="8">
        <v>2023</v>
      </c>
      <c r="Y1230" s="8"/>
      <c r="Z1230" s="116"/>
      <c r="AA1230" s="116"/>
      <c r="AB1230" s="116"/>
      <c r="AC1230" s="116"/>
      <c r="AD1230" s="116"/>
      <c r="AE1230" s="116"/>
      <c r="AF1230" s="116"/>
      <c r="AG1230" s="116"/>
    </row>
    <row r="1231" spans="1:33" ht="75" hidden="1" x14ac:dyDescent="0.2">
      <c r="A1231" s="7">
        <v>1160</v>
      </c>
      <c r="B1231" s="11" t="s">
        <v>16871</v>
      </c>
      <c r="C1231" s="11" t="s">
        <v>2</v>
      </c>
      <c r="D1231" s="13" t="s">
        <v>4212</v>
      </c>
      <c r="E1231" s="7" t="s">
        <v>4</v>
      </c>
      <c r="F1231" s="7" t="s">
        <v>15855</v>
      </c>
      <c r="G1231" s="7"/>
      <c r="H1231" s="12"/>
      <c r="I1231" s="8"/>
      <c r="J1231" s="12"/>
      <c r="K1231" s="8" t="s">
        <v>52</v>
      </c>
      <c r="L1231" s="7">
        <v>2023</v>
      </c>
      <c r="M1231" s="8" t="s">
        <v>6</v>
      </c>
      <c r="N1231" s="8" t="s">
        <v>12</v>
      </c>
      <c r="O1231" s="7" t="s">
        <v>4213</v>
      </c>
      <c r="P1231" s="13" t="str">
        <f t="shared" si="38"/>
        <v>Maule L.C.T., Thilak K.R., Devi B.G., Anbarasu P., Balaji A.N.V.S.S., Franklin N., "An Overview of Experimental Load Tracking, Billing and Energy Consumption Monitoring Device using IoT", Proceedings of the 2nd International Conference on Applied Artificial Intelligence and Computing, ICAAIC 2023,2023, DOI: 10.1109/ICAAIC56838.2023.10140370</v>
      </c>
      <c r="Q1231" s="11" t="str">
        <f t="shared" si="39"/>
        <v>Maule L.C.T., Thilak K.R., Devi B.G., Anbarasu P., Balaji A.N.V.S.S., Franklin N., "An Overview of Experimental Load Tracking, Billing and Energy Consumption Monitoring Device using IoT", Proceedings of the 2nd International Conference on Applied Artificial Intelligence and Computing, ICAAIC 2023,2023, DOI: 10.1109/ICAAIC56838.2023.10140370</v>
      </c>
      <c r="R1231" s="32" t="s">
        <v>15858</v>
      </c>
      <c r="S1231" s="37" t="e">
        <v>#N/A</v>
      </c>
      <c r="T1231" s="11"/>
      <c r="U1231" s="8"/>
      <c r="V1231" s="8" t="s">
        <v>128</v>
      </c>
      <c r="W1231" s="8"/>
      <c r="X1231" s="8">
        <v>2023</v>
      </c>
      <c r="Y1231" s="8"/>
      <c r="Z1231" s="116"/>
      <c r="AA1231" s="116"/>
      <c r="AB1231" s="116"/>
      <c r="AC1231" s="116"/>
      <c r="AD1231" s="116"/>
      <c r="AE1231" s="116"/>
      <c r="AF1231" s="116"/>
      <c r="AG1231" s="116"/>
    </row>
    <row r="1232" spans="1:33" ht="75" hidden="1" x14ac:dyDescent="0.2">
      <c r="A1232" s="7">
        <v>1161</v>
      </c>
      <c r="B1232" s="11" t="s">
        <v>16872</v>
      </c>
      <c r="C1232" s="11" t="s">
        <v>2</v>
      </c>
      <c r="D1232" s="13" t="s">
        <v>4216</v>
      </c>
      <c r="E1232" s="7" t="s">
        <v>4</v>
      </c>
      <c r="F1232" s="7" t="s">
        <v>15855</v>
      </c>
      <c r="G1232" s="7"/>
      <c r="H1232" s="12"/>
      <c r="I1232" s="8"/>
      <c r="J1232" s="12"/>
      <c r="K1232" s="8" t="s">
        <v>52</v>
      </c>
      <c r="L1232" s="7">
        <v>2023</v>
      </c>
      <c r="M1232" s="8" t="s">
        <v>6</v>
      </c>
      <c r="N1232" s="8" t="s">
        <v>12</v>
      </c>
      <c r="O1232" s="7" t="s">
        <v>4217</v>
      </c>
      <c r="P1232" s="13" t="str">
        <f t="shared" si="38"/>
        <v>Kumar R., Lamba A.K., Mohammed S., Asokan A., Aswal U.S., Kolavennu S., "Fake Currency Note Recognition using Extreme Learning Machine", Proceedings of the 2nd International Conference on Applied Artificial Intelligence and Computing, ICAAIC 2023,2023, DOI: 10.1109/ICAAIC56838.2023.10140824</v>
      </c>
      <c r="Q1232" s="11" t="str">
        <f t="shared" si="39"/>
        <v>Kumar R., Lamba A.K., Mohammed S., Asokan A., Aswal U.S., Kolavennu S., "Fake Currency Note Recognition using Extreme Learning Machine", Proceedings of the 2nd International Conference on Applied Artificial Intelligence and Computing, ICAAIC 2023,2023, DOI: 10.1109/ICAAIC56838.2023.10140824</v>
      </c>
      <c r="R1232" s="32" t="s">
        <v>15859</v>
      </c>
      <c r="S1232" s="37" t="e">
        <v>#N/A</v>
      </c>
      <c r="T1232" s="11"/>
      <c r="U1232" s="8"/>
      <c r="V1232" s="8" t="s">
        <v>570</v>
      </c>
      <c r="W1232" s="8"/>
      <c r="X1232" s="8">
        <v>2023</v>
      </c>
      <c r="Y1232" s="8"/>
      <c r="Z1232" s="116"/>
      <c r="AA1232" s="116"/>
      <c r="AB1232" s="116"/>
      <c r="AC1232" s="116"/>
      <c r="AD1232" s="116"/>
      <c r="AE1232" s="116"/>
      <c r="AF1232" s="116"/>
      <c r="AG1232" s="116"/>
    </row>
    <row r="1233" spans="1:33" ht="75" hidden="1" x14ac:dyDescent="0.2">
      <c r="A1233" s="7">
        <v>1162</v>
      </c>
      <c r="B1233" s="11" t="s">
        <v>16873</v>
      </c>
      <c r="C1233" s="11" t="s">
        <v>2</v>
      </c>
      <c r="D1233" s="13" t="s">
        <v>4220</v>
      </c>
      <c r="E1233" s="7" t="s">
        <v>4</v>
      </c>
      <c r="F1233" s="7" t="s">
        <v>15855</v>
      </c>
      <c r="G1233" s="7"/>
      <c r="H1233" s="12"/>
      <c r="I1233" s="8"/>
      <c r="J1233" s="12"/>
      <c r="K1233" s="8" t="s">
        <v>52</v>
      </c>
      <c r="L1233" s="7">
        <v>2023</v>
      </c>
      <c r="M1233" s="8" t="s">
        <v>6</v>
      </c>
      <c r="N1233" s="8" t="s">
        <v>12</v>
      </c>
      <c r="O1233" s="7" t="s">
        <v>4221</v>
      </c>
      <c r="P1233" s="13" t="str">
        <f t="shared" si="38"/>
        <v>Harsha R., Karthika S., Mohana P.D., Rajesh K.P., Rajeshkumar G., Mythili E., "Folla Disease Detection using In-Depth Learning", Proceedings of the 2nd International Conference on Applied Artificial Intelligence and Computing, ICAAIC 2023,2023, DOI: 10.1109/ICAAIC56838.2023.10141305</v>
      </c>
      <c r="Q1233" s="11" t="str">
        <f t="shared" si="39"/>
        <v>Harsha R., Karthika S., Mohana P.D., Rajesh K.P., Rajeshkumar G., Mythili E., "Folla Disease Detection using In-Depth Learning", Proceedings of the 2nd International Conference on Applied Artificial Intelligence and Computing, ICAAIC 2023,2023, DOI: 10.1109/ICAAIC56838.2023.10141305</v>
      </c>
      <c r="R1233" s="32" t="s">
        <v>15860</v>
      </c>
      <c r="S1233" s="37" t="e">
        <v>#N/A</v>
      </c>
      <c r="T1233" s="11"/>
      <c r="U1233" s="8"/>
      <c r="V1233" s="8" t="s">
        <v>80</v>
      </c>
      <c r="W1233" s="8"/>
      <c r="X1233" s="8">
        <v>2023</v>
      </c>
      <c r="Y1233" s="8"/>
      <c r="Z1233" s="116"/>
      <c r="AA1233" s="116"/>
      <c r="AB1233" s="116"/>
      <c r="AC1233" s="116"/>
      <c r="AD1233" s="116"/>
      <c r="AE1233" s="116"/>
      <c r="AF1233" s="116"/>
      <c r="AG1233" s="116"/>
    </row>
    <row r="1234" spans="1:33" ht="75" hidden="1" x14ac:dyDescent="0.2">
      <c r="A1234" s="7">
        <v>1163</v>
      </c>
      <c r="B1234" s="11" t="s">
        <v>16874</v>
      </c>
      <c r="C1234" s="11" t="s">
        <v>2</v>
      </c>
      <c r="D1234" s="13" t="s">
        <v>2612</v>
      </c>
      <c r="E1234" s="7" t="s">
        <v>4</v>
      </c>
      <c r="F1234" s="7" t="s">
        <v>15861</v>
      </c>
      <c r="G1234" s="7"/>
      <c r="H1234" s="12"/>
      <c r="I1234" s="8"/>
      <c r="J1234" s="12"/>
      <c r="K1234" s="8" t="s">
        <v>52</v>
      </c>
      <c r="L1234" s="7">
        <v>2023</v>
      </c>
      <c r="M1234" s="8" t="s">
        <v>6</v>
      </c>
      <c r="N1234" s="8" t="s">
        <v>12</v>
      </c>
      <c r="O1234" s="7" t="s">
        <v>2613</v>
      </c>
      <c r="P1234" s="13" t="str">
        <f t="shared" si="38"/>
        <v>Menaha R., Jayanthi V.E., Mary A.L., Suganyadevi S., Aishwarya S., "A Finger Vein Image-based Person Recognition System using BCH Codes to Access Medical Records", 6th International Conference on Inventive Computation Technologies, ICICT 2023 - Proceedings,2023, DOI: 10.1109/ICICT57646.2023.10134073</v>
      </c>
      <c r="Q1234" s="11" t="str">
        <f t="shared" si="39"/>
        <v>Menaha R., Jayanthi V.E., Mary A.L., Suganyadevi S., Aishwarya S., "A Finger Vein Image-based Person Recognition System using BCH Codes to Access Medical Records", 6th International Conference on Inventive Computation Technologies, ICICT 2023 - Proceedings,2023, DOI: 10.1109/ICICT57646.2023.10134073</v>
      </c>
      <c r="R1234" s="32" t="s">
        <v>15862</v>
      </c>
      <c r="S1234" s="37" t="e">
        <v>#N/A</v>
      </c>
      <c r="T1234" s="11"/>
      <c r="U1234" s="8"/>
      <c r="V1234" s="8" t="s">
        <v>56</v>
      </c>
      <c r="W1234" s="8"/>
      <c r="X1234" s="8">
        <v>2023</v>
      </c>
      <c r="Y1234" s="8"/>
      <c r="Z1234" s="116"/>
      <c r="AA1234" s="116"/>
      <c r="AB1234" s="116"/>
      <c r="AC1234" s="116"/>
      <c r="AD1234" s="116"/>
      <c r="AE1234" s="116"/>
      <c r="AF1234" s="116"/>
      <c r="AG1234" s="116"/>
    </row>
    <row r="1235" spans="1:33" ht="60" hidden="1" x14ac:dyDescent="0.2">
      <c r="A1235" s="7">
        <v>1164</v>
      </c>
      <c r="B1235" s="11" t="s">
        <v>16875</v>
      </c>
      <c r="C1235" s="11" t="s">
        <v>2</v>
      </c>
      <c r="D1235" s="13" t="s">
        <v>4026</v>
      </c>
      <c r="E1235" s="7" t="s">
        <v>4</v>
      </c>
      <c r="F1235" s="7" t="s">
        <v>1346</v>
      </c>
      <c r="G1235" s="7" t="s">
        <v>6</v>
      </c>
      <c r="H1235" s="12">
        <v>24</v>
      </c>
      <c r="I1235" s="8" t="s">
        <v>8</v>
      </c>
      <c r="J1235" s="12">
        <v>3</v>
      </c>
      <c r="K1235" s="8" t="s">
        <v>10</v>
      </c>
      <c r="L1235" s="7">
        <v>2023</v>
      </c>
      <c r="M1235" s="8"/>
      <c r="N1235" s="8"/>
      <c r="O1235" s="7"/>
      <c r="P1235" s="13" t="str">
        <f t="shared" si="38"/>
        <v>Raja K., Sankareswaran N., Ganeshan P., Vivek S., "DYNAMIC BEHAVIOUR AND MICROSTRUCTURE EVOLUTION OF ZrO2 PARTICLE REINFORCED ALUMINIUM ALLOY CERAMICS MATRIX COMPOSITES", Journal of Environmental Protection and Ecology, 24, (3),2023</v>
      </c>
      <c r="Q1235" s="11" t="str">
        <f t="shared" si="39"/>
        <v>Raja K., Sankareswaran N., Ganeshan P., Vivek S., "DYNAMIC BEHAVIOUR AND MICROSTRUCTURE EVOLUTION OF ZrO2 PARTICLE REINFORCED ALUMINIUM ALLOY CERAMICS MATRIX COMPOSITES", Journal of Environmental Protection and Ecology, 24, (3),2023</v>
      </c>
      <c r="R1235" s="32" t="s">
        <v>4027</v>
      </c>
      <c r="S1235" s="37" t="s">
        <v>32</v>
      </c>
      <c r="T1235" s="11"/>
      <c r="U1235" s="8"/>
      <c r="V1235" s="8" t="s">
        <v>149</v>
      </c>
      <c r="W1235" s="18" t="s">
        <v>483</v>
      </c>
      <c r="X1235" s="8">
        <v>2023</v>
      </c>
      <c r="Y1235" s="8"/>
      <c r="Z1235" s="116"/>
      <c r="AA1235" s="116"/>
      <c r="AB1235" s="116"/>
      <c r="AC1235" s="116"/>
      <c r="AD1235" s="116"/>
      <c r="AE1235" s="116"/>
      <c r="AF1235" s="116"/>
      <c r="AG1235" s="116"/>
    </row>
    <row r="1236" spans="1:33" ht="75" hidden="1" x14ac:dyDescent="0.2">
      <c r="A1236" s="7">
        <v>1165</v>
      </c>
      <c r="B1236" s="11" t="s">
        <v>16876</v>
      </c>
      <c r="C1236" s="11" t="s">
        <v>2</v>
      </c>
      <c r="D1236" s="13" t="s">
        <v>3390</v>
      </c>
      <c r="E1236" s="7" t="s">
        <v>4</v>
      </c>
      <c r="F1236" s="7" t="s">
        <v>15863</v>
      </c>
      <c r="G1236" s="7"/>
      <c r="H1236" s="12"/>
      <c r="I1236" s="8"/>
      <c r="J1236" s="12"/>
      <c r="K1236" s="8" t="s">
        <v>52</v>
      </c>
      <c r="L1236" s="7">
        <v>2023</v>
      </c>
      <c r="M1236" s="8" t="s">
        <v>6</v>
      </c>
      <c r="N1236" s="8" t="s">
        <v>12</v>
      </c>
      <c r="O1236" s="7" t="s">
        <v>3391</v>
      </c>
      <c r="P1236" s="13" t="str">
        <f t="shared" si="38"/>
        <v>Duraisamy P., Natarajan Y., Niranjani V., Parvathy K., "Optimized Detection of Continuous Gravitational-Wave Signals using Convolutional Neural Network", 2023 3rd International Conference on Artificial Intelligence and Signal Processing, AISP 2023,2023, DOI: 10.1109/AISP57993.2023.10134809</v>
      </c>
      <c r="Q1236" s="11" t="str">
        <f t="shared" si="39"/>
        <v>Duraisamy P., Natarajan Y., Niranjani V., Parvathy K., "Optimized Detection of Continuous Gravitational-Wave Signals using Convolutional Neural Network", 2023 3rd International Conference on Artificial Intelligence and Signal Processing, AISP 2023,2023, DOI: 10.1109/AISP57993.2023.10134809</v>
      </c>
      <c r="R1236" s="32" t="s">
        <v>15864</v>
      </c>
      <c r="S1236" s="37" t="e">
        <v>#N/A</v>
      </c>
      <c r="T1236" s="11"/>
      <c r="U1236" s="8"/>
      <c r="V1236" s="8" t="s">
        <v>725</v>
      </c>
      <c r="W1236" s="8"/>
      <c r="X1236" s="8">
        <v>2023</v>
      </c>
      <c r="Y1236" s="8"/>
      <c r="Z1236" s="116"/>
      <c r="AA1236" s="116"/>
      <c r="AB1236" s="116"/>
      <c r="AC1236" s="116"/>
      <c r="AD1236" s="116"/>
      <c r="AE1236" s="116"/>
      <c r="AF1236" s="116"/>
      <c r="AG1236" s="116"/>
    </row>
    <row r="1237" spans="1:33" ht="75" hidden="1" x14ac:dyDescent="0.2">
      <c r="A1237" s="7">
        <v>1166</v>
      </c>
      <c r="B1237" s="11" t="s">
        <v>16877</v>
      </c>
      <c r="C1237" s="11" t="s">
        <v>2</v>
      </c>
      <c r="D1237" s="13" t="s">
        <v>4224</v>
      </c>
      <c r="E1237" s="7" t="s">
        <v>4</v>
      </c>
      <c r="F1237" s="7" t="s">
        <v>15865</v>
      </c>
      <c r="G1237" s="7"/>
      <c r="H1237" s="12"/>
      <c r="I1237" s="8"/>
      <c r="J1237" s="12"/>
      <c r="K1237" s="8" t="s">
        <v>52</v>
      </c>
      <c r="L1237" s="7">
        <v>2023</v>
      </c>
      <c r="M1237" s="8" t="s">
        <v>6</v>
      </c>
      <c r="N1237" s="8" t="s">
        <v>12</v>
      </c>
      <c r="O1237" s="7" t="s">
        <v>4225</v>
      </c>
      <c r="P1237" s="13" t="str">
        <f t="shared" si="38"/>
        <v>Aarthi N., Anbarasu P., Nagarajan D., Sajitha Banu A., Vinosh M., "Genetic Based Fuzzy Logic Control of SEDC Motor", 2023 International Conference on Computer Communication and Informatics, ICCCI 2023,2023, DOI: 10.1109/ICCCI56745.2023.10128371</v>
      </c>
      <c r="Q1237" s="11" t="str">
        <f t="shared" si="39"/>
        <v>Aarthi N., Anbarasu P., Nagarajan D., Sajitha Banu A., Vinosh M., "Genetic Based Fuzzy Logic Control of SEDC Motor", 2023 International Conference on Computer Communication and Informatics, ICCCI 2023,2023, DOI: 10.1109/ICCCI56745.2023.10128371</v>
      </c>
      <c r="R1237" s="32" t="s">
        <v>15866</v>
      </c>
      <c r="S1237" s="37" t="e">
        <v>#N/A</v>
      </c>
      <c r="T1237" s="11"/>
      <c r="U1237" s="8"/>
      <c r="V1237" s="8" t="s">
        <v>128</v>
      </c>
      <c r="W1237" s="8"/>
      <c r="X1237" s="8">
        <v>2023</v>
      </c>
      <c r="Y1237" s="8"/>
      <c r="Z1237" s="116"/>
      <c r="AA1237" s="116"/>
      <c r="AB1237" s="116"/>
      <c r="AC1237" s="116"/>
      <c r="AD1237" s="116"/>
      <c r="AE1237" s="116"/>
      <c r="AF1237" s="116"/>
      <c r="AG1237" s="116"/>
    </row>
    <row r="1238" spans="1:33" ht="75" hidden="1" x14ac:dyDescent="0.2">
      <c r="A1238" s="7">
        <v>1167</v>
      </c>
      <c r="B1238" s="11" t="s">
        <v>16878</v>
      </c>
      <c r="C1238" s="11" t="s">
        <v>2</v>
      </c>
      <c r="D1238" s="13" t="s">
        <v>3186</v>
      </c>
      <c r="E1238" s="7" t="s">
        <v>4</v>
      </c>
      <c r="F1238" s="7" t="s">
        <v>15867</v>
      </c>
      <c r="G1238" s="7"/>
      <c r="H1238" s="12"/>
      <c r="I1238" s="8"/>
      <c r="J1238" s="12"/>
      <c r="K1238" s="8" t="s">
        <v>52</v>
      </c>
      <c r="L1238" s="7">
        <v>2023</v>
      </c>
      <c r="M1238" s="8" t="s">
        <v>6</v>
      </c>
      <c r="N1238" s="8" t="s">
        <v>12</v>
      </c>
      <c r="O1238" s="7" t="s">
        <v>3187</v>
      </c>
      <c r="P1238" s="13" t="str">
        <f t="shared" si="38"/>
        <v>Shanmugapriya A., Sangeetha Devi A., Kalaivani A., Suganyadevi K., "Intelligent Fuel Pump System with RFID and the Internet of Things", Proceedings of the 1st IEEE International Conference on Networking and Communications 2023, ICNWC 2023,2023, DOI: 10.1109/ICNWC57852.2023.10127542</v>
      </c>
      <c r="Q1238" s="11" t="str">
        <f t="shared" si="39"/>
        <v>Shanmugapriya A., Sangeetha Devi A., Kalaivani A., Suganyadevi K., "Intelligent Fuel Pump System with RFID and the Internet of Things", Proceedings of the 1st IEEE International Conference on Networking and Communications 2023, ICNWC 2023,2023, DOI: 10.1109/ICNWC57852.2023.10127542</v>
      </c>
      <c r="R1238" s="32" t="s">
        <v>15868</v>
      </c>
      <c r="S1238" s="37" t="e">
        <v>#N/A</v>
      </c>
      <c r="T1238" s="11"/>
      <c r="U1238" s="8"/>
      <c r="V1238" s="8" t="s">
        <v>56</v>
      </c>
      <c r="W1238" s="8"/>
      <c r="X1238" s="8">
        <v>2023</v>
      </c>
      <c r="Y1238" s="8"/>
      <c r="Z1238" s="116"/>
      <c r="AA1238" s="116"/>
      <c r="AB1238" s="116"/>
      <c r="AC1238" s="116"/>
      <c r="AD1238" s="116"/>
      <c r="AE1238" s="116"/>
      <c r="AF1238" s="116"/>
      <c r="AG1238" s="116"/>
    </row>
    <row r="1239" spans="1:33" ht="75" hidden="1" x14ac:dyDescent="0.2">
      <c r="A1239" s="7">
        <v>1168</v>
      </c>
      <c r="B1239" s="11" t="s">
        <v>16879</v>
      </c>
      <c r="C1239" s="11" t="s">
        <v>2</v>
      </c>
      <c r="D1239" s="13" t="s">
        <v>2621</v>
      </c>
      <c r="E1239" s="7" t="s">
        <v>4</v>
      </c>
      <c r="F1239" s="7" t="s">
        <v>15865</v>
      </c>
      <c r="G1239" s="7"/>
      <c r="H1239" s="12"/>
      <c r="I1239" s="8"/>
      <c r="J1239" s="12"/>
      <c r="K1239" s="8" t="s">
        <v>52</v>
      </c>
      <c r="L1239" s="7">
        <v>2023</v>
      </c>
      <c r="M1239" s="8" t="s">
        <v>6</v>
      </c>
      <c r="N1239" s="8" t="s">
        <v>12</v>
      </c>
      <c r="O1239" s="7" t="s">
        <v>2622</v>
      </c>
      <c r="P1239" s="13" t="str">
        <f t="shared" si="38"/>
        <v>Arumugam K., Prasad M., Rajesha N., Anil Kumar V., Muqeet M.A., Suneela B., "Performance analysis of stacked Nano sheet at gate length of 10nm at linear and saturation region", 2023 International Conference on Computer Communication and Informatics, ICCCI 2023,2023, DOI: 10.1109/ICCCI56745.2023.10128358</v>
      </c>
      <c r="Q1239" s="11" t="str">
        <f t="shared" si="39"/>
        <v>Arumugam K., Prasad M., Rajesha N., Anil Kumar V., Muqeet M.A., Suneela B., "Performance analysis of stacked Nano sheet at gate length of 10nm at linear and saturation region", 2023 International Conference on Computer Communication and Informatics, ICCCI 2023,2023, DOI: 10.1109/ICCCI56745.2023.10128358</v>
      </c>
      <c r="R1239" s="32" t="s">
        <v>15869</v>
      </c>
      <c r="S1239" s="37" t="e">
        <v>#N/A</v>
      </c>
      <c r="T1239" s="11"/>
      <c r="U1239" s="8"/>
      <c r="V1239" s="8" t="s">
        <v>56</v>
      </c>
      <c r="W1239" s="8"/>
      <c r="X1239" s="8">
        <v>2023</v>
      </c>
      <c r="Y1239" s="8"/>
      <c r="Z1239" s="116"/>
      <c r="AA1239" s="116"/>
      <c r="AB1239" s="116"/>
      <c r="AC1239" s="116"/>
      <c r="AD1239" s="116"/>
      <c r="AE1239" s="116"/>
      <c r="AF1239" s="116"/>
      <c r="AG1239" s="116"/>
    </row>
    <row r="1240" spans="1:33" ht="75" hidden="1" x14ac:dyDescent="0.2">
      <c r="A1240" s="7">
        <v>1169</v>
      </c>
      <c r="B1240" s="11" t="s">
        <v>16880</v>
      </c>
      <c r="C1240" s="11" t="s">
        <v>2</v>
      </c>
      <c r="D1240" s="13" t="s">
        <v>4228</v>
      </c>
      <c r="E1240" s="7" t="s">
        <v>4</v>
      </c>
      <c r="F1240" s="7" t="s">
        <v>15870</v>
      </c>
      <c r="G1240" s="7"/>
      <c r="H1240" s="12"/>
      <c r="I1240" s="8"/>
      <c r="J1240" s="12"/>
      <c r="K1240" s="8" t="s">
        <v>52</v>
      </c>
      <c r="L1240" s="7">
        <v>2023</v>
      </c>
      <c r="M1240" s="8" t="s">
        <v>6</v>
      </c>
      <c r="N1240" s="8" t="s">
        <v>12</v>
      </c>
      <c r="O1240" s="7" t="s">
        <v>4229</v>
      </c>
      <c r="P1240" s="13" t="str">
        <f t="shared" si="38"/>
        <v>Linija K.P., Geetha S., Mavaluru D., Ravali S., Mary S.A.L., "Medical Insurance Premium Prediction Using Linear Support Vector Machine", Winter Summit on Smart Computing and Networks, WiSSCoN 2023,2023, DOI: 10.1109/WiSSCoN56857.2023.10133866</v>
      </c>
      <c r="Q1240" s="11" t="str">
        <f t="shared" si="39"/>
        <v>Linija K.P., Geetha S., Mavaluru D., Ravali S., Mary S.A.L., "Medical Insurance Premium Prediction Using Linear Support Vector Machine", Winter Summit on Smart Computing and Networks, WiSSCoN 2023,2023, DOI: 10.1109/WiSSCoN56857.2023.10133866</v>
      </c>
      <c r="R1240" s="32" t="s">
        <v>15871</v>
      </c>
      <c r="S1240" s="37" t="e">
        <v>#N/A</v>
      </c>
      <c r="T1240" s="11"/>
      <c r="U1240" s="8"/>
      <c r="V1240" s="8" t="s">
        <v>601</v>
      </c>
      <c r="W1240" s="8"/>
      <c r="X1240" s="8">
        <v>2023</v>
      </c>
      <c r="Y1240" s="8"/>
      <c r="Z1240" s="116"/>
      <c r="AA1240" s="116"/>
      <c r="AB1240" s="116"/>
      <c r="AC1240" s="116"/>
      <c r="AD1240" s="116"/>
      <c r="AE1240" s="116"/>
      <c r="AF1240" s="116"/>
      <c r="AG1240" s="116"/>
    </row>
    <row r="1241" spans="1:33" ht="75" hidden="1" x14ac:dyDescent="0.2">
      <c r="A1241" s="7">
        <v>1170</v>
      </c>
      <c r="B1241" s="11" t="s">
        <v>16881</v>
      </c>
      <c r="C1241" s="11" t="s">
        <v>2</v>
      </c>
      <c r="D1241" s="13" t="s">
        <v>4232</v>
      </c>
      <c r="E1241" s="7" t="s">
        <v>4</v>
      </c>
      <c r="F1241" s="7" t="s">
        <v>15865</v>
      </c>
      <c r="G1241" s="7"/>
      <c r="H1241" s="12"/>
      <c r="I1241" s="8"/>
      <c r="J1241" s="12"/>
      <c r="K1241" s="8" t="s">
        <v>52</v>
      </c>
      <c r="L1241" s="7">
        <v>2023</v>
      </c>
      <c r="M1241" s="8" t="s">
        <v>6</v>
      </c>
      <c r="N1241" s="8" t="s">
        <v>12</v>
      </c>
      <c r="O1241" s="7" t="s">
        <v>4233</v>
      </c>
      <c r="P1241" s="13" t="str">
        <f t="shared" si="38"/>
        <v>Selvanayakam A., Hemananth B., Iswarya M., Elakya A., Subhashini N., "Design of An Energy Efficient Low Voltage Single Phase im", 2023 International Conference on Computer Communication and Informatics, ICCCI 2023,2023, DOI: 10.1109/ICCCI56745.2023.10128291</v>
      </c>
      <c r="Q1241" s="11" t="str">
        <f t="shared" si="39"/>
        <v>Selvanayakam A., Hemananth B., Iswarya M., Elakya A., Subhashini N., "Design of An Energy Efficient Low Voltage Single Phase im", 2023 International Conference on Computer Communication and Informatics, ICCCI 2023,2023, DOI: 10.1109/ICCCI56745.2023.10128291</v>
      </c>
      <c r="R1241" s="32" t="s">
        <v>15872</v>
      </c>
      <c r="S1241" s="37" t="e">
        <v>#N/A</v>
      </c>
      <c r="T1241" s="11"/>
      <c r="U1241" s="8"/>
      <c r="V1241" s="8" t="s">
        <v>128</v>
      </c>
      <c r="W1241" s="8"/>
      <c r="X1241" s="8">
        <v>2023</v>
      </c>
      <c r="Y1241" s="8"/>
      <c r="Z1241" s="116"/>
      <c r="AA1241" s="116"/>
      <c r="AB1241" s="116"/>
      <c r="AC1241" s="116"/>
      <c r="AD1241" s="116"/>
      <c r="AE1241" s="116"/>
      <c r="AF1241" s="116"/>
      <c r="AG1241" s="116"/>
    </row>
    <row r="1242" spans="1:33" ht="75" hidden="1" x14ac:dyDescent="0.2">
      <c r="A1242" s="7">
        <v>1171</v>
      </c>
      <c r="B1242" s="11" t="s">
        <v>16882</v>
      </c>
      <c r="C1242" s="11" t="s">
        <v>2</v>
      </c>
      <c r="D1242" s="13" t="s">
        <v>2626</v>
      </c>
      <c r="E1242" s="7" t="s">
        <v>4</v>
      </c>
      <c r="F1242" s="7" t="s">
        <v>15865</v>
      </c>
      <c r="G1242" s="7"/>
      <c r="H1242" s="12"/>
      <c r="I1242" s="8"/>
      <c r="J1242" s="12"/>
      <c r="K1242" s="8" t="s">
        <v>52</v>
      </c>
      <c r="L1242" s="7">
        <v>2023</v>
      </c>
      <c r="M1242" s="8" t="s">
        <v>6</v>
      </c>
      <c r="N1242" s="8" t="s">
        <v>12</v>
      </c>
      <c r="O1242" s="7" t="s">
        <v>2627</v>
      </c>
      <c r="P1242" s="13" t="str">
        <f t="shared" si="38"/>
        <v>Arumugam K., Rajesha N., Prasad M., Shanmugasundaram N., Rao D.S., Suneela B., "Spectrum Sensing Framework and Energy-Efficient Resource Allocation for Cognition Enhancement Network", 2023 International Conference on Computer Communication and Informatics, ICCCI 2023,2023, DOI: 10.1109/ICCCI56745.2023.10128172</v>
      </c>
      <c r="Q1242" s="11" t="str">
        <f t="shared" si="39"/>
        <v>Arumugam K., Rajesha N., Prasad M., Shanmugasundaram N., Rao D.S., Suneela B., "Spectrum Sensing Framework and Energy-Efficient Resource Allocation for Cognition Enhancement Network", 2023 International Conference on Computer Communication and Informatics, ICCCI 2023,2023, DOI: 10.1109/ICCCI56745.2023.10128172</v>
      </c>
      <c r="R1242" s="32" t="s">
        <v>15873</v>
      </c>
      <c r="S1242" s="37" t="e">
        <v>#N/A</v>
      </c>
      <c r="T1242" s="11"/>
      <c r="U1242" s="8"/>
      <c r="V1242" s="8" t="s">
        <v>56</v>
      </c>
      <c r="W1242" s="8"/>
      <c r="X1242" s="8">
        <v>2023</v>
      </c>
      <c r="Y1242" s="8"/>
      <c r="Z1242" s="116"/>
      <c r="AA1242" s="116"/>
      <c r="AB1242" s="116"/>
      <c r="AC1242" s="116"/>
      <c r="AD1242" s="116"/>
      <c r="AE1242" s="116"/>
      <c r="AF1242" s="116"/>
      <c r="AG1242" s="116"/>
    </row>
    <row r="1243" spans="1:33" ht="75" hidden="1" x14ac:dyDescent="0.2">
      <c r="A1243" s="7">
        <v>1172</v>
      </c>
      <c r="B1243" s="11" t="s">
        <v>16883</v>
      </c>
      <c r="C1243" s="11" t="s">
        <v>2</v>
      </c>
      <c r="D1243" s="13" t="s">
        <v>4236</v>
      </c>
      <c r="E1243" s="7" t="s">
        <v>4</v>
      </c>
      <c r="F1243" s="7" t="s">
        <v>15865</v>
      </c>
      <c r="G1243" s="7"/>
      <c r="H1243" s="12"/>
      <c r="I1243" s="8"/>
      <c r="J1243" s="12"/>
      <c r="K1243" s="8" t="s">
        <v>52</v>
      </c>
      <c r="L1243" s="7">
        <v>2023</v>
      </c>
      <c r="M1243" s="8" t="s">
        <v>6</v>
      </c>
      <c r="N1243" s="8" t="s">
        <v>12</v>
      </c>
      <c r="O1243" s="7" t="s">
        <v>4237</v>
      </c>
      <c r="P1243" s="13" t="str">
        <f t="shared" si="38"/>
        <v>Kiruthika V., Aasthikka G., Dhivya Archana K.P., Krubha Harane T., Malavika V., "Breast Tumor Detection Using Machine Learning and Deep Learning Algorithm", 2023 International Conference on Computer Communication and Informatics, ICCCI 2023,2023, DOI: 10.1109/ICCCI56745.2023.10128239</v>
      </c>
      <c r="Q1243" s="11" t="str">
        <f t="shared" si="39"/>
        <v>Kiruthika V., Aasthikka G., Dhivya Archana K.P., Krubha Harane T., Malavika V., "Breast Tumor Detection Using Machine Learning and Deep Learning Algorithm", 2023 International Conference on Computer Communication and Informatics, ICCCI 2023,2023, DOI: 10.1109/ICCCI56745.2023.10128239</v>
      </c>
      <c r="R1243" s="32" t="s">
        <v>15874</v>
      </c>
      <c r="S1243" s="37" t="e">
        <v>#N/A</v>
      </c>
      <c r="T1243" s="11"/>
      <c r="U1243" s="8"/>
      <c r="V1243" s="8" t="s">
        <v>56</v>
      </c>
      <c r="W1243" s="8"/>
      <c r="X1243" s="8">
        <v>2023</v>
      </c>
      <c r="Y1243" s="8"/>
      <c r="Z1243" s="116"/>
      <c r="AA1243" s="116"/>
      <c r="AB1243" s="116"/>
      <c r="AC1243" s="116"/>
      <c r="AD1243" s="116"/>
      <c r="AE1243" s="116"/>
      <c r="AF1243" s="116"/>
      <c r="AG1243" s="116"/>
    </row>
    <row r="1244" spans="1:33" ht="75" hidden="1" x14ac:dyDescent="0.2">
      <c r="A1244" s="7">
        <v>1173</v>
      </c>
      <c r="B1244" s="11" t="s">
        <v>16884</v>
      </c>
      <c r="C1244" s="11" t="s">
        <v>2</v>
      </c>
      <c r="D1244" s="13" t="s">
        <v>4240</v>
      </c>
      <c r="E1244" s="7" t="s">
        <v>4</v>
      </c>
      <c r="F1244" s="7" t="s">
        <v>15865</v>
      </c>
      <c r="G1244" s="7"/>
      <c r="H1244" s="12"/>
      <c r="I1244" s="8"/>
      <c r="J1244" s="12"/>
      <c r="K1244" s="8" t="s">
        <v>52</v>
      </c>
      <c r="L1244" s="7">
        <v>2023</v>
      </c>
      <c r="M1244" s="8" t="s">
        <v>6</v>
      </c>
      <c r="N1244" s="8" t="s">
        <v>12</v>
      </c>
      <c r="O1244" s="7" t="s">
        <v>4241</v>
      </c>
      <c r="P1244" s="13" t="str">
        <f t="shared" si="38"/>
        <v>Kalaiarasi A., Raja L., Velmurugan S., Shanthi G., Ariharan R., Kumareshan N., "Traffic Assistance and Control System- An RFID Approach", 2023 International Conference on Computer Communication and Informatics, ICCCI 2023,2023, DOI: 10.1109/ICCCI56745.2023.10128614</v>
      </c>
      <c r="Q1244" s="11" t="str">
        <f t="shared" si="39"/>
        <v>Kalaiarasi A., Raja L., Velmurugan S., Shanthi G., Ariharan R., Kumareshan N., "Traffic Assistance and Control System- An RFID Approach", 2023 International Conference on Computer Communication and Informatics, ICCCI 2023,2023, DOI: 10.1109/ICCCI56745.2023.10128614</v>
      </c>
      <c r="R1244" s="32" t="s">
        <v>15875</v>
      </c>
      <c r="S1244" s="37" t="e">
        <v>#N/A</v>
      </c>
      <c r="T1244" s="11"/>
      <c r="U1244" s="8"/>
      <c r="V1244" s="8" t="s">
        <v>56</v>
      </c>
      <c r="W1244" s="8"/>
      <c r="X1244" s="8">
        <v>2023</v>
      </c>
      <c r="Y1244" s="8"/>
      <c r="Z1244" s="116"/>
      <c r="AA1244" s="116"/>
      <c r="AB1244" s="116"/>
      <c r="AC1244" s="116"/>
      <c r="AD1244" s="116"/>
      <c r="AE1244" s="116"/>
      <c r="AF1244" s="116"/>
      <c r="AG1244" s="116"/>
    </row>
    <row r="1245" spans="1:33" ht="75" hidden="1" x14ac:dyDescent="0.2">
      <c r="A1245" s="7">
        <v>1174</v>
      </c>
      <c r="B1245" s="11" t="s">
        <v>16885</v>
      </c>
      <c r="C1245" s="11" t="s">
        <v>2</v>
      </c>
      <c r="D1245" s="13" t="s">
        <v>2767</v>
      </c>
      <c r="E1245" s="7" t="s">
        <v>4</v>
      </c>
      <c r="F1245" s="7" t="s">
        <v>15870</v>
      </c>
      <c r="G1245" s="7"/>
      <c r="H1245" s="12"/>
      <c r="I1245" s="8"/>
      <c r="J1245" s="12"/>
      <c r="K1245" s="8" t="s">
        <v>52</v>
      </c>
      <c r="L1245" s="7">
        <v>2023</v>
      </c>
      <c r="M1245" s="8" t="s">
        <v>6</v>
      </c>
      <c r="N1245" s="8" t="s">
        <v>12</v>
      </c>
      <c r="O1245" s="7" t="s">
        <v>2768</v>
      </c>
      <c r="P1245" s="13" t="str">
        <f t="shared" si="38"/>
        <v>Latha Mary S.A., Ulagapriya K., Poonguzhali A., Menaha R., David B., Priyadharshini T.R., "Map Building of Indoor Environment with Sensors using Neural Network", Winter Summit on Smart Computing and Networks, WiSSCoN 2023,2023, DOI: 10.1109/WiSSCoN56857.2023.10133850</v>
      </c>
      <c r="Q1245" s="11" t="str">
        <f t="shared" si="39"/>
        <v>Latha Mary S.A., Ulagapriya K., Poonguzhali A., Menaha R., David B., Priyadharshini T.R., "Map Building of Indoor Environment with Sensors using Neural Network", Winter Summit on Smart Computing and Networks, WiSSCoN 2023,2023, DOI: 10.1109/WiSSCoN56857.2023.10133850</v>
      </c>
      <c r="R1245" s="32" t="s">
        <v>15876</v>
      </c>
      <c r="S1245" s="37" t="e">
        <v>#N/A</v>
      </c>
      <c r="T1245" s="11"/>
      <c r="U1245" s="8"/>
      <c r="V1245" s="8" t="s">
        <v>864</v>
      </c>
      <c r="W1245" s="8"/>
      <c r="X1245" s="8">
        <v>2023</v>
      </c>
      <c r="Y1245" s="8"/>
      <c r="Z1245" s="116"/>
      <c r="AA1245" s="116"/>
      <c r="AB1245" s="116"/>
      <c r="AC1245" s="116"/>
      <c r="AD1245" s="116"/>
      <c r="AE1245" s="116"/>
      <c r="AF1245" s="116"/>
      <c r="AG1245" s="116"/>
    </row>
    <row r="1246" spans="1:33" ht="75" hidden="1" x14ac:dyDescent="0.2">
      <c r="A1246" s="7">
        <v>1175</v>
      </c>
      <c r="B1246" s="11" t="s">
        <v>16886</v>
      </c>
      <c r="C1246" s="11" t="s">
        <v>2</v>
      </c>
      <c r="D1246" s="13" t="s">
        <v>2902</v>
      </c>
      <c r="E1246" s="7" t="s">
        <v>4</v>
      </c>
      <c r="F1246" s="7" t="s">
        <v>15865</v>
      </c>
      <c r="G1246" s="7"/>
      <c r="H1246" s="12"/>
      <c r="I1246" s="8"/>
      <c r="J1246" s="12"/>
      <c r="K1246" s="8" t="s">
        <v>52</v>
      </c>
      <c r="L1246" s="7">
        <v>2023</v>
      </c>
      <c r="M1246" s="8" t="s">
        <v>6</v>
      </c>
      <c r="N1246" s="8" t="s">
        <v>12</v>
      </c>
      <c r="O1246" s="7" t="s">
        <v>2903</v>
      </c>
      <c r="P1246" s="13" t="str">
        <f t="shared" si="38"/>
        <v>Ryan Paul Jess C., Rithin R.S., Raguram S., Dennis Roshan M., Manimekalai M.A.P., Muthulakshmi K., Dhanasekar S., "Smart Automated Kitchen System using Internet of Things", 2023 International Conference on Computer Communication and Informatics, ICCCI 2023,2023, DOI: 10.1109/ICCCI56745.2023.10128637</v>
      </c>
      <c r="Q1246" s="11" t="str">
        <f t="shared" si="39"/>
        <v>Ryan Paul Jess C., Rithin R.S., Raguram S., Dennis Roshan M., Manimekalai M.A.P., Muthulakshmi K., Dhanasekar S., "Smart Automated Kitchen System using Internet of Things", 2023 International Conference on Computer Communication and Informatics, ICCCI 2023,2023, DOI: 10.1109/ICCCI56745.2023.10128637</v>
      </c>
      <c r="R1246" s="32" t="s">
        <v>15877</v>
      </c>
      <c r="S1246" s="37" t="e">
        <v>#N/A</v>
      </c>
      <c r="T1246" s="11"/>
      <c r="U1246" s="8"/>
      <c r="V1246" s="8" t="s">
        <v>56</v>
      </c>
      <c r="W1246" s="8"/>
      <c r="X1246" s="8">
        <v>2023</v>
      </c>
      <c r="Y1246" s="8"/>
      <c r="Z1246" s="116"/>
      <c r="AA1246" s="116"/>
      <c r="AB1246" s="116"/>
      <c r="AC1246" s="116"/>
      <c r="AD1246" s="116"/>
      <c r="AE1246" s="116"/>
      <c r="AF1246" s="116"/>
      <c r="AG1246" s="116"/>
    </row>
    <row r="1247" spans="1:33" ht="75" hidden="1" x14ac:dyDescent="0.2">
      <c r="A1247" s="7">
        <v>1176</v>
      </c>
      <c r="B1247" s="11" t="s">
        <v>16887</v>
      </c>
      <c r="C1247" s="11" t="s">
        <v>2</v>
      </c>
      <c r="D1247" s="13" t="s">
        <v>4244</v>
      </c>
      <c r="E1247" s="7" t="s">
        <v>4</v>
      </c>
      <c r="F1247" s="7" t="s">
        <v>15865</v>
      </c>
      <c r="G1247" s="7"/>
      <c r="H1247" s="12"/>
      <c r="I1247" s="8"/>
      <c r="J1247" s="12"/>
      <c r="K1247" s="8" t="s">
        <v>52</v>
      </c>
      <c r="L1247" s="7">
        <v>2023</v>
      </c>
      <c r="M1247" s="8" t="s">
        <v>6</v>
      </c>
      <c r="N1247" s="8" t="s">
        <v>12</v>
      </c>
      <c r="O1247" s="7" t="s">
        <v>4245</v>
      </c>
      <c r="P1247" s="13" t="str">
        <f t="shared" si="38"/>
        <v>Purushotham P., Kiran A., Reddy Y., Vrishan, Pavan, "Sentiment Analysis using Deep Learning for Students' Feedback: A Survey", 2023 International Conference on Computer Communication and Informatics, ICCCI 2023,2023, DOI: 10.1109/ICCCI56745.2023.10128533</v>
      </c>
      <c r="Q1247" s="11" t="str">
        <f t="shared" si="39"/>
        <v>Purushotham P., Kiran A., Reddy Y., Vrishan, Pavan, "Sentiment Analysis using Deep Learning for Students' Feedback: A Survey", 2023 International Conference on Computer Communication and Informatics, ICCCI 2023,2023, DOI: 10.1109/ICCCI56745.2023.10128533</v>
      </c>
      <c r="R1247" s="32" t="s">
        <v>15878</v>
      </c>
      <c r="S1247" s="37" t="e">
        <v>#N/A</v>
      </c>
      <c r="T1247" s="11"/>
      <c r="U1247" s="8"/>
      <c r="V1247" s="8" t="s">
        <v>56</v>
      </c>
      <c r="W1247" s="8"/>
      <c r="X1247" s="8">
        <v>2023</v>
      </c>
      <c r="Y1247" s="8"/>
      <c r="Z1247" s="116"/>
      <c r="AA1247" s="116"/>
      <c r="AB1247" s="116"/>
      <c r="AC1247" s="116"/>
      <c r="AD1247" s="116"/>
      <c r="AE1247" s="116"/>
      <c r="AF1247" s="116"/>
      <c r="AG1247" s="116"/>
    </row>
    <row r="1248" spans="1:33" ht="75" hidden="1" x14ac:dyDescent="0.2">
      <c r="A1248" s="7">
        <v>1177</v>
      </c>
      <c r="B1248" s="11" t="s">
        <v>16888</v>
      </c>
      <c r="C1248" s="11" t="s">
        <v>2</v>
      </c>
      <c r="D1248" s="13" t="s">
        <v>2635</v>
      </c>
      <c r="E1248" s="7" t="s">
        <v>4</v>
      </c>
      <c r="F1248" s="7" t="s">
        <v>15865</v>
      </c>
      <c r="G1248" s="7"/>
      <c r="H1248" s="12"/>
      <c r="I1248" s="8"/>
      <c r="J1248" s="12"/>
      <c r="K1248" s="8" t="s">
        <v>52</v>
      </c>
      <c r="L1248" s="7">
        <v>2023</v>
      </c>
      <c r="M1248" s="8" t="s">
        <v>6</v>
      </c>
      <c r="N1248" s="8" t="s">
        <v>12</v>
      </c>
      <c r="O1248" s="7" t="s">
        <v>2636</v>
      </c>
      <c r="P1248" s="13" t="str">
        <f t="shared" si="38"/>
        <v>Arumugam K., Rajesha N., Shanmugasundaram N., Prasad M., Sarvanan R.A., Chebiyyam S., "Estimation of a Channel Model and Power Control Scheme for Radio Environment based on Multiple Access", 2023 International Conference on Computer Communication and Informatics, ICCCI 2023,2023, DOI: 10.1109/ICCCI56745.2023.10128192</v>
      </c>
      <c r="Q1248" s="11" t="str">
        <f t="shared" si="39"/>
        <v>Arumugam K., Rajesha N., Shanmugasundaram N., Prasad M., Sarvanan R.A., Chebiyyam S., "Estimation of a Channel Model and Power Control Scheme for Radio Environment based on Multiple Access", 2023 International Conference on Computer Communication and Informatics, ICCCI 2023,2023, DOI: 10.1109/ICCCI56745.2023.10128192</v>
      </c>
      <c r="R1248" s="32" t="s">
        <v>15879</v>
      </c>
      <c r="S1248" s="37" t="e">
        <v>#N/A</v>
      </c>
      <c r="T1248" s="11"/>
      <c r="U1248" s="8"/>
      <c r="V1248" s="8" t="s">
        <v>56</v>
      </c>
      <c r="W1248" s="8"/>
      <c r="X1248" s="8">
        <v>2023</v>
      </c>
      <c r="Y1248" s="8"/>
      <c r="Z1248" s="116"/>
      <c r="AA1248" s="116"/>
      <c r="AB1248" s="116"/>
      <c r="AC1248" s="116"/>
      <c r="AD1248" s="116"/>
      <c r="AE1248" s="116"/>
      <c r="AF1248" s="116"/>
      <c r="AG1248" s="116"/>
    </row>
    <row r="1249" spans="1:33" ht="75" hidden="1" x14ac:dyDescent="0.2">
      <c r="A1249" s="7">
        <v>1178</v>
      </c>
      <c r="B1249" s="11" t="s">
        <v>16889</v>
      </c>
      <c r="C1249" s="11" t="s">
        <v>2</v>
      </c>
      <c r="D1249" s="13" t="s">
        <v>4248</v>
      </c>
      <c r="E1249" s="7" t="s">
        <v>4</v>
      </c>
      <c r="F1249" s="7" t="s">
        <v>15865</v>
      </c>
      <c r="G1249" s="7"/>
      <c r="H1249" s="12"/>
      <c r="I1249" s="8"/>
      <c r="J1249" s="12"/>
      <c r="K1249" s="8" t="s">
        <v>52</v>
      </c>
      <c r="L1249" s="7">
        <v>2023</v>
      </c>
      <c r="M1249" s="8" t="s">
        <v>6</v>
      </c>
      <c r="N1249" s="8" t="s">
        <v>12</v>
      </c>
      <c r="O1249" s="7" t="s">
        <v>4249</v>
      </c>
      <c r="P1249" s="13" t="str">
        <f t="shared" si="38"/>
        <v>Udhayakumar C., Nithin Nandha M., Pradeesh V.S., Praveen S., Rohith S., "Smart Waste Management System for Metropolitan Areas", 2023 International Conference on Computer Communication and Informatics, ICCCI 2023,2023, DOI: 10.1109/ICCCI56745.2023.10128496</v>
      </c>
      <c r="Q1249" s="11" t="str">
        <f t="shared" si="39"/>
        <v>Udhayakumar C., Nithin Nandha M., Pradeesh V.S., Praveen S., Rohith S., "Smart Waste Management System for Metropolitan Areas", 2023 International Conference on Computer Communication and Informatics, ICCCI 2023,2023, DOI: 10.1109/ICCCI56745.2023.10128496</v>
      </c>
      <c r="R1249" s="32" t="s">
        <v>15880</v>
      </c>
      <c r="S1249" s="37" t="e">
        <v>#N/A</v>
      </c>
      <c r="T1249" s="11"/>
      <c r="U1249" s="8"/>
      <c r="V1249" s="8" t="s">
        <v>56</v>
      </c>
      <c r="W1249" s="8"/>
      <c r="X1249" s="8">
        <v>2023</v>
      </c>
      <c r="Y1249" s="8"/>
      <c r="Z1249" s="116"/>
      <c r="AA1249" s="116"/>
      <c r="AB1249" s="116"/>
      <c r="AC1249" s="116"/>
      <c r="AD1249" s="116"/>
      <c r="AE1249" s="116"/>
      <c r="AF1249" s="116"/>
      <c r="AG1249" s="116"/>
    </row>
    <row r="1250" spans="1:33" ht="75" hidden="1" x14ac:dyDescent="0.2">
      <c r="A1250" s="7">
        <v>1179</v>
      </c>
      <c r="B1250" s="11" t="s">
        <v>16272</v>
      </c>
      <c r="C1250" s="11" t="s">
        <v>2</v>
      </c>
      <c r="D1250" s="13" t="s">
        <v>3253</v>
      </c>
      <c r="E1250" s="7" t="s">
        <v>4</v>
      </c>
      <c r="F1250" s="7" t="s">
        <v>15867</v>
      </c>
      <c r="G1250" s="7"/>
      <c r="H1250" s="12"/>
      <c r="I1250" s="8"/>
      <c r="J1250" s="12"/>
      <c r="K1250" s="8" t="s">
        <v>52</v>
      </c>
      <c r="L1250" s="7">
        <v>2023</v>
      </c>
      <c r="M1250" s="8" t="s">
        <v>6</v>
      </c>
      <c r="N1250" s="8" t="s">
        <v>12</v>
      </c>
      <c r="O1250" s="7" t="s">
        <v>3254</v>
      </c>
      <c r="P1250" s="13" t="str">
        <f t="shared" si="38"/>
        <v>Sreemathy J., Prasath N., "Crop Recommendation with BiLSTM-MERNN Algorithm for Precision Agriculture", Proceedings of the 1st IEEE International Conference on Networking and Communications 2023, ICNWC 2023,2023, DOI: 10.1109/ICNWC57852.2023.10127227</v>
      </c>
      <c r="Q1250" s="11" t="str">
        <f t="shared" si="39"/>
        <v>Sreemathy J., Prasath N., "Crop Recommendation with BiLSTM-MERNN Algorithm for Precision Agriculture", Proceedings of the 1st IEEE International Conference on Networking and Communications 2023, ICNWC 2023,2023, DOI: 10.1109/ICNWC57852.2023.10127227</v>
      </c>
      <c r="R1250" s="32" t="s">
        <v>15881</v>
      </c>
      <c r="S1250" s="37" t="e">
        <v>#N/A</v>
      </c>
      <c r="T1250" s="11"/>
      <c r="U1250" s="8"/>
      <c r="V1250" s="8" t="s">
        <v>80</v>
      </c>
      <c r="W1250" s="8"/>
      <c r="X1250" s="8">
        <v>2023</v>
      </c>
      <c r="Y1250" s="8"/>
      <c r="Z1250" s="116"/>
      <c r="AA1250" s="116"/>
      <c r="AB1250" s="116"/>
      <c r="AC1250" s="116"/>
      <c r="AD1250" s="116"/>
      <c r="AE1250" s="116"/>
      <c r="AF1250" s="116"/>
      <c r="AG1250" s="116"/>
    </row>
    <row r="1251" spans="1:33" ht="75" hidden="1" x14ac:dyDescent="0.2">
      <c r="A1251" s="7">
        <v>1180</v>
      </c>
      <c r="B1251" s="11" t="s">
        <v>16890</v>
      </c>
      <c r="C1251" s="11" t="s">
        <v>2</v>
      </c>
      <c r="D1251" s="13" t="s">
        <v>2531</v>
      </c>
      <c r="E1251" s="7" t="s">
        <v>4</v>
      </c>
      <c r="F1251" s="7" t="s">
        <v>15865</v>
      </c>
      <c r="G1251" s="7"/>
      <c r="H1251" s="12"/>
      <c r="I1251" s="8"/>
      <c r="J1251" s="12"/>
      <c r="K1251" s="8" t="s">
        <v>52</v>
      </c>
      <c r="L1251" s="7">
        <v>2023</v>
      </c>
      <c r="M1251" s="8" t="s">
        <v>6</v>
      </c>
      <c r="N1251" s="8" t="s">
        <v>12</v>
      </c>
      <c r="O1251" s="7" t="s">
        <v>2532</v>
      </c>
      <c r="P1251" s="13" t="str">
        <f t="shared" si="38"/>
        <v>Kalaiarasi A., Narendrakumar A., Jayabalasubramaniam P., Kumareshan N., Prakash N., Gokul Prasad C., "Performance Analysis and Comparison of Speaker Independent Isolated Speech Recognition System", 2023 International Conference on Computer Communication and Informatics, ICCCI 2023,2023, DOI: 10.1109/ICCCI56745.2023.10128200</v>
      </c>
      <c r="Q1251" s="11" t="str">
        <f t="shared" si="39"/>
        <v>Kalaiarasi A., Narendrakumar A., Jayabalasubramaniam P., Kumareshan N., Prakash N., Gokul Prasad C., "Performance Analysis and Comparison of Speaker Independent Isolated Speech Recognition System", 2023 International Conference on Computer Communication and Informatics, ICCCI 2023,2023, DOI: 10.1109/ICCCI56745.2023.10128200</v>
      </c>
      <c r="R1251" s="32" t="s">
        <v>15882</v>
      </c>
      <c r="S1251" s="37" t="e">
        <v>#N/A</v>
      </c>
      <c r="T1251" s="11"/>
      <c r="U1251" s="8"/>
      <c r="V1251" s="8" t="s">
        <v>56</v>
      </c>
      <c r="W1251" s="8"/>
      <c r="X1251" s="8">
        <v>2023</v>
      </c>
      <c r="Y1251" s="8"/>
      <c r="Z1251" s="116"/>
      <c r="AA1251" s="116"/>
      <c r="AB1251" s="116"/>
      <c r="AC1251" s="116"/>
      <c r="AD1251" s="116"/>
      <c r="AE1251" s="116"/>
      <c r="AF1251" s="116"/>
      <c r="AG1251" s="116"/>
    </row>
    <row r="1252" spans="1:33" ht="75" hidden="1" x14ac:dyDescent="0.2">
      <c r="A1252" s="7">
        <v>1181</v>
      </c>
      <c r="B1252" s="11" t="s">
        <v>16891</v>
      </c>
      <c r="C1252" s="11" t="s">
        <v>2</v>
      </c>
      <c r="D1252" s="13" t="s">
        <v>4252</v>
      </c>
      <c r="E1252" s="7" t="s">
        <v>4</v>
      </c>
      <c r="F1252" s="7" t="s">
        <v>15870</v>
      </c>
      <c r="G1252" s="7"/>
      <c r="H1252" s="12"/>
      <c r="I1252" s="8"/>
      <c r="J1252" s="12"/>
      <c r="K1252" s="8" t="s">
        <v>52</v>
      </c>
      <c r="L1252" s="7">
        <v>2023</v>
      </c>
      <c r="M1252" s="8" t="s">
        <v>6</v>
      </c>
      <c r="N1252" s="8" t="s">
        <v>12</v>
      </c>
      <c r="O1252" s="7" t="s">
        <v>4253</v>
      </c>
      <c r="P1252" s="13" t="str">
        <f t="shared" si="38"/>
        <v>Kalaivani K., Kala R., Arun R., Brindha B., Thirumangaialwar E.B., "Hybrid Artificial Neural Network with Advanced Noctiluca Optimization for Activity Monitoring and Prognostic Study of Signals Using EEG Signals", Winter Summit on Smart Computing and Networks, WiSSCoN 2023,2023, DOI: 10.1109/WiSSCoN56857.2023.10133860</v>
      </c>
      <c r="Q1252" s="11" t="str">
        <f t="shared" si="39"/>
        <v>Kalaivani K., Kala R., Arun R., Brindha B., Thirumangaialwar E.B., "Hybrid Artificial Neural Network with Advanced Noctiluca Optimization for Activity Monitoring and Prognostic Study of Signals Using EEG Signals", Winter Summit on Smart Computing and Networks, WiSSCoN 2023,2023, DOI: 10.1109/WiSSCoN56857.2023.10133860</v>
      </c>
      <c r="R1252" s="32" t="s">
        <v>15883</v>
      </c>
      <c r="S1252" s="37" t="e">
        <v>#N/A</v>
      </c>
      <c r="T1252" s="11"/>
      <c r="U1252" s="8"/>
      <c r="V1252" s="8" t="s">
        <v>80</v>
      </c>
      <c r="W1252" s="8"/>
      <c r="X1252" s="8">
        <v>2023</v>
      </c>
      <c r="Y1252" s="8"/>
      <c r="Z1252" s="116"/>
      <c r="AA1252" s="116"/>
      <c r="AB1252" s="116"/>
      <c r="AC1252" s="116"/>
      <c r="AD1252" s="116"/>
      <c r="AE1252" s="116"/>
      <c r="AF1252" s="116"/>
      <c r="AG1252" s="116"/>
    </row>
    <row r="1253" spans="1:33" ht="75" hidden="1" x14ac:dyDescent="0.2">
      <c r="A1253" s="7">
        <v>1182</v>
      </c>
      <c r="B1253" s="11" t="s">
        <v>16892</v>
      </c>
      <c r="C1253" s="11" t="s">
        <v>2</v>
      </c>
      <c r="D1253" s="13" t="s">
        <v>4256</v>
      </c>
      <c r="E1253" s="7" t="s">
        <v>4</v>
      </c>
      <c r="F1253" s="7" t="s">
        <v>15865</v>
      </c>
      <c r="G1253" s="7"/>
      <c r="H1253" s="12"/>
      <c r="I1253" s="8"/>
      <c r="J1253" s="12"/>
      <c r="K1253" s="8" t="s">
        <v>52</v>
      </c>
      <c r="L1253" s="7">
        <v>2023</v>
      </c>
      <c r="M1253" s="8" t="s">
        <v>6</v>
      </c>
      <c r="N1253" s="8" t="s">
        <v>12</v>
      </c>
      <c r="O1253" s="7" t="s">
        <v>4257</v>
      </c>
      <c r="P1253" s="13" t="str">
        <f t="shared" si="38"/>
        <v>Kalaiarasi A., Kumar D.D., Bharathraj B., Vishak V.N., Jasith S., Raja L., "Industry - Specific Intelligent Fire Management System: A survey", 2023 International Conference on Computer Communication and Informatics, ICCCI 2023,2023, DOI: 10.1109/ICCCI56745.2023.10128265</v>
      </c>
      <c r="Q1253" s="11" t="str">
        <f t="shared" si="39"/>
        <v>Kalaiarasi A., Kumar D.D., Bharathraj B., Vishak V.N., Jasith S., Raja L., "Industry - Specific Intelligent Fire Management System: A survey", 2023 International Conference on Computer Communication and Informatics, ICCCI 2023,2023, DOI: 10.1109/ICCCI56745.2023.10128265</v>
      </c>
      <c r="R1253" s="32" t="s">
        <v>15884</v>
      </c>
      <c r="S1253" s="37" t="e">
        <v>#N/A</v>
      </c>
      <c r="T1253" s="11"/>
      <c r="U1253" s="8"/>
      <c r="V1253" s="8" t="s">
        <v>56</v>
      </c>
      <c r="W1253" s="8"/>
      <c r="X1253" s="8">
        <v>2023</v>
      </c>
      <c r="Y1253" s="8"/>
      <c r="Z1253" s="116"/>
      <c r="AA1253" s="116"/>
      <c r="AB1253" s="116"/>
      <c r="AC1253" s="116"/>
      <c r="AD1253" s="116"/>
      <c r="AE1253" s="116"/>
      <c r="AF1253" s="116"/>
      <c r="AG1253" s="116"/>
    </row>
    <row r="1254" spans="1:33" ht="75" hidden="1" x14ac:dyDescent="0.2">
      <c r="A1254" s="7">
        <v>1183</v>
      </c>
      <c r="B1254" s="11" t="s">
        <v>16893</v>
      </c>
      <c r="C1254" s="11" t="s">
        <v>2</v>
      </c>
      <c r="D1254" s="13" t="s">
        <v>4260</v>
      </c>
      <c r="E1254" s="7" t="s">
        <v>4</v>
      </c>
      <c r="F1254" s="7" t="s">
        <v>15865</v>
      </c>
      <c r="G1254" s="7"/>
      <c r="H1254" s="12"/>
      <c r="I1254" s="8"/>
      <c r="J1254" s="12"/>
      <c r="K1254" s="8" t="s">
        <v>52</v>
      </c>
      <c r="L1254" s="7">
        <v>2023</v>
      </c>
      <c r="M1254" s="8" t="s">
        <v>6</v>
      </c>
      <c r="N1254" s="8" t="s">
        <v>12</v>
      </c>
      <c r="O1254" s="7" t="s">
        <v>4261</v>
      </c>
      <c r="P1254" s="13" t="str">
        <f t="shared" si="38"/>
        <v>Sakthikumar B., Niranjana M.I., Abinath M., Prasath I.G., Jugasri K., Kailash S., "Survey on Smart Agriculture Using Iot", 2023 International Conference on Computer Communication and Informatics, ICCCI 2023,2023, DOI: 10.1109/ICCCI56745.2023.10128531</v>
      </c>
      <c r="Q1254" s="11" t="str">
        <f t="shared" si="39"/>
        <v>Sakthikumar B., Niranjana M.I., Abinath M., Prasath I.G., Jugasri K., Kailash S., "Survey on Smart Agriculture Using Iot", 2023 International Conference on Computer Communication and Informatics, ICCCI 2023,2023, DOI: 10.1109/ICCCI56745.2023.10128531</v>
      </c>
      <c r="R1254" s="32" t="s">
        <v>15885</v>
      </c>
      <c r="S1254" s="37" t="e">
        <v>#N/A</v>
      </c>
      <c r="T1254" s="11"/>
      <c r="U1254" s="8"/>
      <c r="V1254" s="8" t="s">
        <v>56</v>
      </c>
      <c r="W1254" s="8"/>
      <c r="X1254" s="8">
        <v>2023</v>
      </c>
      <c r="Y1254" s="8"/>
      <c r="Z1254" s="116"/>
      <c r="AA1254" s="116"/>
      <c r="AB1254" s="116"/>
      <c r="AC1254" s="116"/>
      <c r="AD1254" s="116"/>
      <c r="AE1254" s="116"/>
      <c r="AF1254" s="116"/>
      <c r="AG1254" s="116"/>
    </row>
    <row r="1255" spans="1:33" ht="75" hidden="1" x14ac:dyDescent="0.2">
      <c r="A1255" s="7">
        <v>1184</v>
      </c>
      <c r="B1255" s="11" t="s">
        <v>16894</v>
      </c>
      <c r="C1255" s="11" t="s">
        <v>2</v>
      </c>
      <c r="D1255" s="13" t="s">
        <v>2541</v>
      </c>
      <c r="E1255" s="7" t="s">
        <v>4</v>
      </c>
      <c r="F1255" s="7" t="s">
        <v>15865</v>
      </c>
      <c r="G1255" s="7"/>
      <c r="H1255" s="12"/>
      <c r="I1255" s="8"/>
      <c r="J1255" s="12"/>
      <c r="K1255" s="8" t="s">
        <v>52</v>
      </c>
      <c r="L1255" s="7">
        <v>2023</v>
      </c>
      <c r="M1255" s="8" t="s">
        <v>6</v>
      </c>
      <c r="N1255" s="8" t="s">
        <v>12</v>
      </c>
      <c r="O1255" s="7" t="s">
        <v>2542</v>
      </c>
      <c r="P1255" s="13" t="str">
        <f t="shared" si="38"/>
        <v>Kalaiarasi A., Raja S., Kumareshan N., Pradeepa M., Arun Vignesh N., Prakash N., "Improving the Quality and performance of wireless Ad-hoc network by Using MMCN Architecture", 2023 International Conference on Computer Communication and Informatics, ICCCI 2023,2023, DOI: 10.1109/ICCCI56745.2023.10128173</v>
      </c>
      <c r="Q1255" s="11" t="str">
        <f t="shared" si="39"/>
        <v>Kalaiarasi A., Raja S., Kumareshan N., Pradeepa M., Arun Vignesh N., Prakash N., "Improving the Quality and performance of wireless Ad-hoc network by Using MMCN Architecture", 2023 International Conference on Computer Communication and Informatics, ICCCI 2023,2023, DOI: 10.1109/ICCCI56745.2023.10128173</v>
      </c>
      <c r="R1255" s="32" t="s">
        <v>15886</v>
      </c>
      <c r="S1255" s="37" t="e">
        <v>#N/A</v>
      </c>
      <c r="T1255" s="11"/>
      <c r="U1255" s="8"/>
      <c r="V1255" s="8" t="s">
        <v>56</v>
      </c>
      <c r="W1255" s="8"/>
      <c r="X1255" s="8">
        <v>2023</v>
      </c>
      <c r="Y1255" s="8"/>
      <c r="Z1255" s="116"/>
      <c r="AA1255" s="116"/>
      <c r="AB1255" s="116"/>
      <c r="AC1255" s="116"/>
      <c r="AD1255" s="116"/>
      <c r="AE1255" s="116"/>
      <c r="AF1255" s="116"/>
      <c r="AG1255" s="116"/>
    </row>
    <row r="1256" spans="1:33" ht="75" hidden="1" x14ac:dyDescent="0.2">
      <c r="A1256" s="7">
        <v>1185</v>
      </c>
      <c r="B1256" s="11" t="s">
        <v>16895</v>
      </c>
      <c r="C1256" s="11" t="s">
        <v>2</v>
      </c>
      <c r="D1256" s="13" t="s">
        <v>4264</v>
      </c>
      <c r="E1256" s="7" t="s">
        <v>4</v>
      </c>
      <c r="F1256" s="7" t="s">
        <v>15865</v>
      </c>
      <c r="G1256" s="7"/>
      <c r="H1256" s="12"/>
      <c r="I1256" s="8"/>
      <c r="J1256" s="12"/>
      <c r="K1256" s="8" t="s">
        <v>52</v>
      </c>
      <c r="L1256" s="7">
        <v>2023</v>
      </c>
      <c r="M1256" s="8" t="s">
        <v>6</v>
      </c>
      <c r="N1256" s="8" t="s">
        <v>12</v>
      </c>
      <c r="O1256" s="7" t="s">
        <v>4265</v>
      </c>
      <c r="P1256" s="13" t="str">
        <f t="shared" si="38"/>
        <v>Kalaiarasi A., Kumareshan N., Kanmani R., Dinesh Kumar M., Dharun Pandian R., Barath N., "Pest Detection and Identification on Plants Using CNN Algorithm: A survey", 2023 International Conference on Computer Communication and Informatics, ICCCI 2023,2023, DOI: 10.1109/ICCCI56745.2023.10128361</v>
      </c>
      <c r="Q1256" s="11" t="str">
        <f t="shared" si="39"/>
        <v>Kalaiarasi A., Kumareshan N., Kanmani R., Dinesh Kumar M., Dharun Pandian R., Barath N., "Pest Detection and Identification on Plants Using CNN Algorithm: A survey", 2023 International Conference on Computer Communication and Informatics, ICCCI 2023,2023, DOI: 10.1109/ICCCI56745.2023.10128361</v>
      </c>
      <c r="R1256" s="32" t="s">
        <v>15887</v>
      </c>
      <c r="S1256" s="37" t="e">
        <v>#N/A</v>
      </c>
      <c r="T1256" s="11"/>
      <c r="U1256" s="8"/>
      <c r="V1256" s="8" t="s">
        <v>56</v>
      </c>
      <c r="W1256" s="8"/>
      <c r="X1256" s="8">
        <v>2023</v>
      </c>
      <c r="Y1256" s="8"/>
      <c r="Z1256" s="116"/>
      <c r="AA1256" s="116"/>
      <c r="AB1256" s="116"/>
      <c r="AC1256" s="116"/>
      <c r="AD1256" s="116"/>
      <c r="AE1256" s="116"/>
      <c r="AF1256" s="116"/>
      <c r="AG1256" s="116"/>
    </row>
    <row r="1257" spans="1:33" ht="75" hidden="1" x14ac:dyDescent="0.2">
      <c r="A1257" s="7">
        <v>1186</v>
      </c>
      <c r="B1257" s="11" t="s">
        <v>16896</v>
      </c>
      <c r="C1257" s="11" t="s">
        <v>2</v>
      </c>
      <c r="D1257" s="13" t="s">
        <v>2545</v>
      </c>
      <c r="E1257" s="7" t="s">
        <v>4</v>
      </c>
      <c r="F1257" s="7" t="s">
        <v>15865</v>
      </c>
      <c r="G1257" s="7"/>
      <c r="H1257" s="12"/>
      <c r="I1257" s="8"/>
      <c r="J1257" s="12"/>
      <c r="K1257" s="8" t="s">
        <v>52</v>
      </c>
      <c r="L1257" s="7">
        <v>2023</v>
      </c>
      <c r="M1257" s="8" t="s">
        <v>6</v>
      </c>
      <c r="N1257" s="8" t="s">
        <v>12</v>
      </c>
      <c r="O1257" s="7" t="s">
        <v>2546</v>
      </c>
      <c r="P1257" s="13" t="str">
        <f t="shared" si="38"/>
        <v>Gokul Prasad C., Gowtham S., Mahesh M., Sainudeen A.B., Prabhakaran P., Kumareshan N., "A DT Framework based AI Robot for Facial Recognition using IoT", 2023 International Conference on Computer Communication and Informatics, ICCCI 2023,2023, DOI: 10.1109/ICCCI56745.2023.10128633</v>
      </c>
      <c r="Q1257" s="11" t="str">
        <f t="shared" si="39"/>
        <v>Gokul Prasad C., Gowtham S., Mahesh M., Sainudeen A.B., Prabhakaran P., Kumareshan N., "A DT Framework based AI Robot for Facial Recognition using IoT", 2023 International Conference on Computer Communication and Informatics, ICCCI 2023,2023, DOI: 10.1109/ICCCI56745.2023.10128633</v>
      </c>
      <c r="R1257" s="32" t="s">
        <v>15888</v>
      </c>
      <c r="S1257" s="37" t="e">
        <v>#N/A</v>
      </c>
      <c r="T1257" s="11"/>
      <c r="U1257" s="8"/>
      <c r="V1257" s="8" t="s">
        <v>56</v>
      </c>
      <c r="W1257" s="8"/>
      <c r="X1257" s="8">
        <v>2023</v>
      </c>
      <c r="Y1257" s="8"/>
      <c r="Z1257" s="116"/>
      <c r="AA1257" s="116"/>
      <c r="AB1257" s="116"/>
      <c r="AC1257" s="116"/>
      <c r="AD1257" s="116"/>
      <c r="AE1257" s="116"/>
      <c r="AF1257" s="116"/>
      <c r="AG1257" s="116"/>
    </row>
    <row r="1258" spans="1:33" ht="75" hidden="1" x14ac:dyDescent="0.2">
      <c r="A1258" s="7">
        <v>1187</v>
      </c>
      <c r="B1258" s="11" t="s">
        <v>15476</v>
      </c>
      <c r="C1258" s="11" t="s">
        <v>2</v>
      </c>
      <c r="D1258" s="13" t="s">
        <v>2298</v>
      </c>
      <c r="E1258" s="7" t="s">
        <v>4</v>
      </c>
      <c r="F1258" s="7" t="s">
        <v>15865</v>
      </c>
      <c r="G1258" s="7"/>
      <c r="H1258" s="12"/>
      <c r="I1258" s="8"/>
      <c r="J1258" s="12"/>
      <c r="K1258" s="8" t="s">
        <v>52</v>
      </c>
      <c r="L1258" s="7">
        <v>2023</v>
      </c>
      <c r="M1258" s="8" t="s">
        <v>6</v>
      </c>
      <c r="N1258" s="8" t="s">
        <v>12</v>
      </c>
      <c r="O1258" s="7" t="s">
        <v>2299</v>
      </c>
      <c r="P1258" s="13" t="str">
        <f t="shared" si="38"/>
        <v>Asokan A., "Disease prediction in humans using Machine Learning Techniques- A survey", 2023 International Conference on Computer Communication and Informatics, ICCCI 2023,2023, DOI: 10.1109/ICCCI56745.2023.10128181</v>
      </c>
      <c r="Q1258" s="11" t="str">
        <f t="shared" si="39"/>
        <v>Asokan A., "Disease prediction in humans using Machine Learning Techniques- A survey", 2023 International Conference on Computer Communication and Informatics, ICCCI 2023,2023, DOI: 10.1109/ICCCI56745.2023.10128181</v>
      </c>
      <c r="R1258" s="32" t="s">
        <v>15889</v>
      </c>
      <c r="S1258" s="37" t="e">
        <v>#N/A</v>
      </c>
      <c r="T1258" s="11"/>
      <c r="U1258" s="8"/>
      <c r="V1258" s="8" t="s">
        <v>570</v>
      </c>
      <c r="W1258" s="8"/>
      <c r="X1258" s="8">
        <v>2023</v>
      </c>
      <c r="Y1258" s="8"/>
      <c r="Z1258" s="116"/>
      <c r="AA1258" s="116"/>
      <c r="AB1258" s="116"/>
      <c r="AC1258" s="116"/>
      <c r="AD1258" s="116"/>
      <c r="AE1258" s="116"/>
      <c r="AF1258" s="116"/>
      <c r="AG1258" s="116"/>
    </row>
    <row r="1259" spans="1:33" ht="75" hidden="1" x14ac:dyDescent="0.2">
      <c r="A1259" s="7">
        <v>1188</v>
      </c>
      <c r="B1259" s="11" t="s">
        <v>16897</v>
      </c>
      <c r="C1259" s="11" t="s">
        <v>2</v>
      </c>
      <c r="D1259" s="13" t="s">
        <v>4127</v>
      </c>
      <c r="E1259" s="7" t="s">
        <v>4</v>
      </c>
      <c r="F1259" s="7" t="s">
        <v>1359</v>
      </c>
      <c r="G1259" s="7" t="s">
        <v>6</v>
      </c>
      <c r="H1259" s="12">
        <v>44</v>
      </c>
      <c r="I1259" s="8" t="s">
        <v>8</v>
      </c>
      <c r="J1259" s="12">
        <v>3</v>
      </c>
      <c r="K1259" s="8" t="s">
        <v>10</v>
      </c>
      <c r="L1259" s="7">
        <v>2023</v>
      </c>
      <c r="M1259" s="8" t="s">
        <v>6</v>
      </c>
      <c r="N1259" s="8" t="s">
        <v>12</v>
      </c>
      <c r="O1259" s="7" t="s">
        <v>4128</v>
      </c>
      <c r="P1259" s="13" t="str">
        <f t="shared" si="38"/>
        <v>Amanullah M., Thanga Ramya S., Sudha M., Gladis Pushparathi V.P., Haldorai A., Pant B., "Data sampling approach using heuristic Learning Vector Quantization (LVQ) classifier for software defect prediction", Journal of Intelligent and Fuzzy Systems, 44, (3),2023, DOI: 10.3233/JIFS-220480</v>
      </c>
      <c r="Q1259" s="11" t="str">
        <f t="shared" si="39"/>
        <v>Amanullah M., Thanga Ramya S., Sudha M., Gladis Pushparathi V.P., Haldorai A., Pant B., "Data sampling approach using heuristic Learning Vector Quantization (LVQ) classifier for software defect prediction", Journal of Intelligent and Fuzzy Systems, 44, (3),2023, DOI: 10.3233/JIFS-220480</v>
      </c>
      <c r="R1259" s="32" t="s">
        <v>15547</v>
      </c>
      <c r="S1259" s="37" t="s">
        <v>32</v>
      </c>
      <c r="T1259" s="11"/>
      <c r="U1259" s="8"/>
      <c r="V1259" s="8" t="s">
        <v>80</v>
      </c>
      <c r="W1259" s="18" t="s">
        <v>539</v>
      </c>
      <c r="X1259" s="8">
        <v>2023</v>
      </c>
      <c r="Y1259" s="8"/>
      <c r="Z1259" s="116"/>
      <c r="AA1259" s="116"/>
      <c r="AB1259" s="116"/>
      <c r="AC1259" s="116"/>
      <c r="AD1259" s="116"/>
      <c r="AE1259" s="116"/>
      <c r="AF1259" s="116"/>
      <c r="AG1259" s="116"/>
    </row>
    <row r="1260" spans="1:33" ht="60" hidden="1" x14ac:dyDescent="0.2">
      <c r="A1260" s="7">
        <v>1189</v>
      </c>
      <c r="B1260" s="11" t="s">
        <v>16898</v>
      </c>
      <c r="C1260" s="11" t="s">
        <v>2</v>
      </c>
      <c r="D1260" s="13" t="s">
        <v>4130</v>
      </c>
      <c r="E1260" s="7" t="s">
        <v>4</v>
      </c>
      <c r="F1260" s="7" t="s">
        <v>1346</v>
      </c>
      <c r="G1260" s="7" t="s">
        <v>6</v>
      </c>
      <c r="H1260" s="12">
        <v>24</v>
      </c>
      <c r="I1260" s="8" t="s">
        <v>8</v>
      </c>
      <c r="J1260" s="12">
        <v>2</v>
      </c>
      <c r="K1260" s="8" t="s">
        <v>10</v>
      </c>
      <c r="L1260" s="7">
        <v>2023</v>
      </c>
      <c r="M1260" s="8"/>
      <c r="N1260" s="8"/>
      <c r="O1260" s="7"/>
      <c r="P1260" s="13" t="str">
        <f t="shared" si="38"/>
        <v>Kirubashankar T.S., Dhanabalan S., Balasubramanian B., Ganeshan P., "MECHANICAL AND MORPHOLOGICAL BEHAVIOUR OF Holoptelea integrifolia FIBRE REINFORCED WITH SiC PARTICULATES HYBRID POLYMER EPOXY COMPOSITES", Journal of Environmental Protection and Ecology, 24, (2),2023</v>
      </c>
      <c r="Q1260" s="11" t="str">
        <f t="shared" si="39"/>
        <v>Kirubashankar T.S., Dhanabalan S., Balasubramanian B., Ganeshan P., "MECHANICAL AND MORPHOLOGICAL BEHAVIOUR OF Holoptelea integrifolia FIBRE REINFORCED WITH SiC PARTICULATES HYBRID POLYMER EPOXY COMPOSITES", Journal of Environmental Protection and Ecology, 24, (2),2023</v>
      </c>
      <c r="R1260" s="32" t="s">
        <v>4131</v>
      </c>
      <c r="S1260" s="37" t="s">
        <v>32</v>
      </c>
      <c r="T1260" s="11"/>
      <c r="U1260" s="8"/>
      <c r="V1260" s="8" t="s">
        <v>149</v>
      </c>
      <c r="W1260" s="18" t="s">
        <v>483</v>
      </c>
      <c r="X1260" s="8">
        <v>2023</v>
      </c>
      <c r="Y1260" s="8"/>
      <c r="Z1260" s="116"/>
      <c r="AA1260" s="116"/>
      <c r="AB1260" s="116"/>
      <c r="AC1260" s="116"/>
      <c r="AD1260" s="116"/>
      <c r="AE1260" s="116"/>
      <c r="AF1260" s="116"/>
      <c r="AG1260" s="116"/>
    </row>
    <row r="1261" spans="1:33" ht="75" hidden="1" x14ac:dyDescent="0.2">
      <c r="A1261" s="7">
        <v>1190</v>
      </c>
      <c r="B1261" s="11" t="s">
        <v>16899</v>
      </c>
      <c r="C1261" s="11" t="s">
        <v>2</v>
      </c>
      <c r="D1261" s="13" t="s">
        <v>4133</v>
      </c>
      <c r="E1261" s="7" t="s">
        <v>4</v>
      </c>
      <c r="F1261" s="7" t="s">
        <v>4134</v>
      </c>
      <c r="G1261" s="7" t="s">
        <v>6</v>
      </c>
      <c r="H1261" s="12">
        <v>64</v>
      </c>
      <c r="I1261" s="8" t="s">
        <v>8</v>
      </c>
      <c r="J1261" s="12">
        <v>4</v>
      </c>
      <c r="K1261" s="8" t="s">
        <v>10</v>
      </c>
      <c r="L1261" s="7">
        <v>2023</v>
      </c>
      <c r="M1261" s="8" t="s">
        <v>6</v>
      </c>
      <c r="N1261" s="8" t="s">
        <v>12</v>
      </c>
      <c r="O1261" s="7" t="s">
        <v>4135</v>
      </c>
      <c r="P1261" s="13" t="str">
        <f t="shared" si="38"/>
        <v>Kasiselvanathan M., Rajagopal M., Teresa V.V., Krishnan P., "Performance analysis of alternating minimization based low complexity detection for MIMO communication system", Automatika, 64, (4),2023, DOI: 10.1080/00051144.2023.2209416</v>
      </c>
      <c r="Q1261" s="11" t="str">
        <f t="shared" si="39"/>
        <v>Kasiselvanathan M., Rajagopal M., Teresa V.V., Krishnan P., "Performance analysis of alternating minimization based low complexity detection for MIMO communication system", Automatika, 64, (4),2023, DOI: 10.1080/00051144.2023.2209416</v>
      </c>
      <c r="R1261" s="32" t="s">
        <v>15548</v>
      </c>
      <c r="S1261" s="37" t="s">
        <v>32</v>
      </c>
      <c r="T1261" s="11"/>
      <c r="U1261" s="8"/>
      <c r="V1261" s="8" t="s">
        <v>56</v>
      </c>
      <c r="W1261" s="18" t="s">
        <v>3023</v>
      </c>
      <c r="X1261" s="8">
        <v>2023</v>
      </c>
      <c r="Y1261" s="8"/>
      <c r="Z1261" s="116"/>
      <c r="AA1261" s="116"/>
      <c r="AB1261" s="116"/>
      <c r="AC1261" s="116"/>
      <c r="AD1261" s="116"/>
      <c r="AE1261" s="116"/>
      <c r="AF1261" s="116"/>
      <c r="AG1261" s="116"/>
    </row>
    <row r="1262" spans="1:33" ht="75" hidden="1" x14ac:dyDescent="0.2">
      <c r="A1262" s="7">
        <v>1191</v>
      </c>
      <c r="B1262" s="11" t="s">
        <v>16900</v>
      </c>
      <c r="C1262" s="11" t="s">
        <v>2</v>
      </c>
      <c r="D1262" s="13" t="s">
        <v>3159</v>
      </c>
      <c r="E1262" s="7" t="s">
        <v>4</v>
      </c>
      <c r="F1262" s="7" t="s">
        <v>15890</v>
      </c>
      <c r="G1262" s="7"/>
      <c r="H1262" s="12"/>
      <c r="I1262" s="8"/>
      <c r="J1262" s="12"/>
      <c r="K1262" s="8" t="s">
        <v>52</v>
      </c>
      <c r="L1262" s="7">
        <v>2023</v>
      </c>
      <c r="M1262" s="8" t="s">
        <v>6</v>
      </c>
      <c r="N1262" s="8" t="s">
        <v>12</v>
      </c>
      <c r="O1262" s="7" t="s">
        <v>3160</v>
      </c>
      <c r="P1262" s="13" t="str">
        <f t="shared" si="38"/>
        <v>Saravanan M., Parthasarathy E., Ramkumar K., Ajayan J., "Analog/RF Performance Evaluation of InAs-InGaAs-GAA-TFET", 2023 International Conference on Recent Advances in Electrical, Electronics, Ubiquitous Communication, and Computational Intelligence, RAEEUCCI 2023,2023, DOI: 10.1109/RAEEUCCI57140.2023.10134372</v>
      </c>
      <c r="Q1262" s="11" t="str">
        <f t="shared" si="39"/>
        <v>Saravanan M., Parthasarathy E., Ramkumar K., Ajayan J., "Analog/RF Performance Evaluation of InAs-InGaAs-GAA-TFET", 2023 International Conference on Recent Advances in Electrical, Electronics, Ubiquitous Communication, and Computational Intelligence, RAEEUCCI 2023,2023, DOI: 10.1109/RAEEUCCI57140.2023.10134372</v>
      </c>
      <c r="R1262" s="32" t="s">
        <v>15891</v>
      </c>
      <c r="S1262" s="37" t="e">
        <v>#N/A</v>
      </c>
      <c r="T1262" s="11"/>
      <c r="U1262" s="8"/>
      <c r="V1262" s="8" t="s">
        <v>56</v>
      </c>
      <c r="W1262" s="8"/>
      <c r="X1262" s="8">
        <v>2023</v>
      </c>
      <c r="Y1262" s="8"/>
      <c r="Z1262" s="116"/>
      <c r="AA1262" s="116"/>
      <c r="AB1262" s="116"/>
      <c r="AC1262" s="116"/>
      <c r="AD1262" s="116"/>
      <c r="AE1262" s="116"/>
      <c r="AF1262" s="116"/>
      <c r="AG1262" s="116"/>
    </row>
    <row r="1263" spans="1:33" ht="75" hidden="1" x14ac:dyDescent="0.2">
      <c r="A1263" s="7">
        <v>1192</v>
      </c>
      <c r="B1263" s="11" t="s">
        <v>16901</v>
      </c>
      <c r="C1263" s="11" t="s">
        <v>2</v>
      </c>
      <c r="D1263" s="13" t="s">
        <v>3007</v>
      </c>
      <c r="E1263" s="7" t="s">
        <v>4</v>
      </c>
      <c r="F1263" s="7" t="s">
        <v>15890</v>
      </c>
      <c r="G1263" s="7"/>
      <c r="H1263" s="12"/>
      <c r="I1263" s="8"/>
      <c r="J1263" s="12"/>
      <c r="K1263" s="8" t="s">
        <v>52</v>
      </c>
      <c r="L1263" s="7">
        <v>2023</v>
      </c>
      <c r="M1263" s="8" t="s">
        <v>6</v>
      </c>
      <c r="N1263" s="8" t="s">
        <v>12</v>
      </c>
      <c r="O1263" s="7" t="s">
        <v>3008</v>
      </c>
      <c r="P1263" s="13" t="str">
        <f t="shared" si="38"/>
        <v>Thamaraimanalan T., Venkatesan C., Ramkumar M., Sivaramakrishnan A., Marimuthu M., "ANFIS-based Multilayered Algorithm for Botnet Detection", 2023 International Conference on Recent Advances in Electrical, Electronics, Ubiquitous Communication, and Computational Intelligence, RAEEUCCI 2023,2023, DOI: 10.1109/RAEEUCCI57140.2023.10134399</v>
      </c>
      <c r="Q1263" s="11" t="str">
        <f t="shared" si="39"/>
        <v>Thamaraimanalan T., Venkatesan C., Ramkumar M., Sivaramakrishnan A., Marimuthu M., "ANFIS-based Multilayered Algorithm for Botnet Detection", 2023 International Conference on Recent Advances in Electrical, Electronics, Ubiquitous Communication, and Computational Intelligence, RAEEUCCI 2023,2023, DOI: 10.1109/RAEEUCCI57140.2023.10134399</v>
      </c>
      <c r="R1263" s="32" t="s">
        <v>15892</v>
      </c>
      <c r="S1263" s="37" t="e">
        <v>#N/A</v>
      </c>
      <c r="T1263" s="11"/>
      <c r="U1263" s="8"/>
      <c r="V1263" s="8" t="s">
        <v>56</v>
      </c>
      <c r="W1263" s="8"/>
      <c r="X1263" s="8">
        <v>2023</v>
      </c>
      <c r="Y1263" s="8"/>
      <c r="Z1263" s="116"/>
      <c r="AA1263" s="116"/>
      <c r="AB1263" s="116"/>
      <c r="AC1263" s="116"/>
      <c r="AD1263" s="116"/>
      <c r="AE1263" s="116"/>
      <c r="AF1263" s="116"/>
      <c r="AG1263" s="116"/>
    </row>
    <row r="1264" spans="1:33" ht="75" hidden="1" x14ac:dyDescent="0.2">
      <c r="A1264" s="7">
        <v>1193</v>
      </c>
      <c r="B1264" s="11" t="s">
        <v>16902</v>
      </c>
      <c r="C1264" s="11" t="s">
        <v>2</v>
      </c>
      <c r="D1264" s="13" t="s">
        <v>4146</v>
      </c>
      <c r="E1264" s="7" t="s">
        <v>4</v>
      </c>
      <c r="F1264" s="7" t="s">
        <v>3638</v>
      </c>
      <c r="G1264" s="7" t="s">
        <v>6</v>
      </c>
      <c r="H1264" s="12">
        <v>76</v>
      </c>
      <c r="I1264" s="8" t="s">
        <v>8</v>
      </c>
      <c r="J1264" s="12">
        <v>4</v>
      </c>
      <c r="K1264" s="8" t="s">
        <v>10</v>
      </c>
      <c r="L1264" s="7">
        <v>2023</v>
      </c>
      <c r="M1264" s="8" t="s">
        <v>6</v>
      </c>
      <c r="N1264" s="8" t="s">
        <v>12</v>
      </c>
      <c r="O1264" s="7" t="s">
        <v>4147</v>
      </c>
      <c r="P1264" s="13" t="str">
        <f t="shared" si="38"/>
        <v>Naveenkumar P., Mohanram S., "AN EMPIRICAL PERFORMANCE ASSESSMENT OF INFRARED THERMOGRAPHY FOR REAL-TIME MONITORING OF ELECTRICAL SYSTEMS IN THE COCO FIBRE INDUSTRY", Comptes Rendus de L'Academie Bulgare des Sciences, 76, (4),2023, DOI: 10.7546/CRABS.2023.04.12</v>
      </c>
      <c r="Q1264" s="11" t="str">
        <f t="shared" si="39"/>
        <v>Naveenkumar P., Mohanram S., "AN EMPIRICAL PERFORMANCE ASSESSMENT OF INFRARED THERMOGRAPHY FOR REAL-TIME MONITORING OF ELECTRICAL SYSTEMS IN THE COCO FIBRE INDUSTRY", Comptes Rendus de L'Academie Bulgare des Sciences, 76, (4),2023, DOI: 10.7546/CRABS.2023.04.12</v>
      </c>
      <c r="R1264" s="32" t="s">
        <v>15549</v>
      </c>
      <c r="S1264" s="37" t="s">
        <v>32</v>
      </c>
      <c r="T1264" s="11"/>
      <c r="U1264" s="8"/>
      <c r="V1264" s="8" t="s">
        <v>56</v>
      </c>
      <c r="W1264" s="18" t="s">
        <v>4149</v>
      </c>
      <c r="X1264" s="8">
        <v>2023</v>
      </c>
      <c r="Y1264" s="8"/>
      <c r="Z1264" s="116"/>
      <c r="AA1264" s="116"/>
      <c r="AB1264" s="116"/>
      <c r="AC1264" s="116"/>
      <c r="AD1264" s="116"/>
      <c r="AE1264" s="116"/>
      <c r="AF1264" s="116"/>
      <c r="AG1264" s="116"/>
    </row>
    <row r="1265" spans="1:33" ht="90" hidden="1" x14ac:dyDescent="0.2">
      <c r="A1265" s="7">
        <v>1194</v>
      </c>
      <c r="B1265" s="11" t="s">
        <v>7900</v>
      </c>
      <c r="C1265" s="11" t="s">
        <v>2</v>
      </c>
      <c r="D1265" s="13" t="s">
        <v>7901</v>
      </c>
      <c r="E1265" s="7" t="s">
        <v>4</v>
      </c>
      <c r="F1265" s="7" t="s">
        <v>7897</v>
      </c>
      <c r="G1265" s="7"/>
      <c r="H1265" s="12"/>
      <c r="I1265" s="8"/>
      <c r="J1265" s="12"/>
      <c r="K1265" s="8" t="s">
        <v>52</v>
      </c>
      <c r="L1265" s="7">
        <v>2023</v>
      </c>
      <c r="M1265" s="8" t="s">
        <v>6</v>
      </c>
      <c r="N1265" s="8" t="s">
        <v>12</v>
      </c>
      <c r="O1265" s="7" t="s">
        <v>7902</v>
      </c>
      <c r="P1265" s="13" t="str">
        <f t="shared" si="38"/>
        <v>Kumar D., Layek A., Kumar A., "Enhancement of thermal efficiency and development of Nusselt number correlation for the solar air heater collector roughened with artificial ribs for thermal applications", Environmental Science and Pollution Research,2023, DOI: 10.1007/s11356-023-28096-6</v>
      </c>
      <c r="Q1265" s="11" t="str">
        <f t="shared" si="39"/>
        <v>Kumar D., Layek A., Kumar A., "Enhancement of thermal efficiency and development of Nusselt number correlation for the solar air heater collector roughened with artificial ribs for thermal applications", Environmental Science and Pollution Research,2023, DOI: 10.1007/s11356-023-28096-6</v>
      </c>
      <c r="R1265" s="32" t="s">
        <v>7903</v>
      </c>
      <c r="S1265" s="37" t="s">
        <v>32</v>
      </c>
      <c r="T1265" s="11"/>
      <c r="U1265" s="8"/>
      <c r="V1265" s="8" t="s">
        <v>149</v>
      </c>
      <c r="W1265" s="18" t="s">
        <v>2176</v>
      </c>
      <c r="X1265" s="8">
        <v>2023</v>
      </c>
      <c r="Y1265" s="8"/>
      <c r="Z1265" s="116"/>
      <c r="AA1265" s="116"/>
      <c r="AB1265" s="116"/>
      <c r="AC1265" s="116"/>
      <c r="AD1265" s="116"/>
      <c r="AE1265" s="116"/>
      <c r="AF1265" s="116"/>
      <c r="AG1265" s="116"/>
    </row>
    <row r="1266" spans="1:33" ht="75" hidden="1" x14ac:dyDescent="0.2">
      <c r="A1266" s="7">
        <v>1195</v>
      </c>
      <c r="B1266" s="11" t="s">
        <v>16903</v>
      </c>
      <c r="C1266" s="11" t="s">
        <v>2</v>
      </c>
      <c r="D1266" s="13" t="s">
        <v>4268</v>
      </c>
      <c r="E1266" s="7" t="s">
        <v>4</v>
      </c>
      <c r="F1266" s="7" t="s">
        <v>15893</v>
      </c>
      <c r="G1266" s="7"/>
      <c r="H1266" s="12"/>
      <c r="I1266" s="8"/>
      <c r="J1266" s="12"/>
      <c r="K1266" s="8" t="s">
        <v>52</v>
      </c>
      <c r="L1266" s="7">
        <v>2023</v>
      </c>
      <c r="M1266" s="8" t="s">
        <v>6</v>
      </c>
      <c r="N1266" s="8" t="s">
        <v>12</v>
      </c>
      <c r="O1266" s="7" t="s">
        <v>4269</v>
      </c>
      <c r="P1266" s="13" t="str">
        <f t="shared" si="38"/>
        <v>Saravanan K., Aggarwal K., Karthick Raja M., Dakshina Murthy N.R., Koneru S., Verma A., "IoT-Integrated Deep Learning Model and SmartBin System for Real-Time Solid Waste Management", 7th International Conference on Trends in Electronics and Informatics, ICOEI 2023 - Proceedings,2023, DOI: 10.1109/ICOEI56765.2023.10125653</v>
      </c>
      <c r="Q1266" s="11" t="str">
        <f t="shared" si="39"/>
        <v>Saravanan K., Aggarwal K., Karthick Raja M., Dakshina Murthy N.R., Koneru S., Verma A., "IoT-Integrated Deep Learning Model and SmartBin System for Real-Time Solid Waste Management", 7th International Conference on Trends in Electronics and Informatics, ICOEI 2023 - Proceedings,2023, DOI: 10.1109/ICOEI56765.2023.10125653</v>
      </c>
      <c r="R1266" s="32" t="s">
        <v>15894</v>
      </c>
      <c r="S1266" s="37" t="e">
        <v>#N/A</v>
      </c>
      <c r="T1266" s="11"/>
      <c r="U1266" s="8"/>
      <c r="V1266" s="8" t="s">
        <v>80</v>
      </c>
      <c r="W1266" s="8"/>
      <c r="X1266" s="8">
        <v>2023</v>
      </c>
      <c r="Y1266" s="8"/>
      <c r="Z1266" s="116"/>
      <c r="AA1266" s="116"/>
      <c r="AB1266" s="116"/>
      <c r="AC1266" s="116"/>
      <c r="AD1266" s="116"/>
      <c r="AE1266" s="116"/>
      <c r="AF1266" s="116"/>
      <c r="AG1266" s="116"/>
    </row>
    <row r="1267" spans="1:33" ht="75" hidden="1" x14ac:dyDescent="0.2">
      <c r="A1267" s="7">
        <v>1196</v>
      </c>
      <c r="B1267" s="11" t="s">
        <v>16904</v>
      </c>
      <c r="C1267" s="11" t="s">
        <v>2</v>
      </c>
      <c r="D1267" s="13" t="s">
        <v>3132</v>
      </c>
      <c r="E1267" s="7" t="s">
        <v>4</v>
      </c>
      <c r="F1267" s="7" t="s">
        <v>16076</v>
      </c>
      <c r="G1267" s="7"/>
      <c r="H1267" s="12"/>
      <c r="I1267" s="8"/>
      <c r="J1267" s="12"/>
      <c r="K1267" s="8" t="s">
        <v>52</v>
      </c>
      <c r="L1267" s="7">
        <v>2023</v>
      </c>
      <c r="M1267" s="8" t="s">
        <v>6</v>
      </c>
      <c r="N1267" s="8" t="s">
        <v>12</v>
      </c>
      <c r="O1267" s="7" t="s">
        <v>3133</v>
      </c>
      <c r="P1267" s="13" t="str">
        <f t="shared" si="38"/>
        <v>Saravanan M., Ramkumar K., Parthasarathy E., Ajayan J., "Analog/RF Performance Analysis of TFET Device", Tunneling Field Effect Transistors: Design, Modeling and Applications,2023, DOI: 10.1201/9781003327035-7</v>
      </c>
      <c r="Q1267" s="11" t="str">
        <f t="shared" si="39"/>
        <v>Saravanan M., Ramkumar K., Parthasarathy E., Ajayan J., "Analog/RF Performance Analysis of TFET Device", Tunneling Field Effect Transistors: Design, Modeling and Applications,2023, DOI: 10.1201/9781003327035-7</v>
      </c>
      <c r="R1267" s="32" t="s">
        <v>16077</v>
      </c>
      <c r="S1267" s="37" t="e">
        <v>#N/A</v>
      </c>
      <c r="T1267" s="11"/>
      <c r="U1267" s="8"/>
      <c r="V1267" s="8" t="s">
        <v>56</v>
      </c>
      <c r="W1267" s="8"/>
      <c r="X1267" s="8">
        <v>2023</v>
      </c>
      <c r="Y1267" s="8"/>
      <c r="Z1267" s="116"/>
      <c r="AA1267" s="116"/>
      <c r="AB1267" s="116"/>
      <c r="AC1267" s="116"/>
      <c r="AD1267" s="116"/>
      <c r="AE1267" s="116"/>
      <c r="AF1267" s="116"/>
      <c r="AG1267" s="116"/>
    </row>
    <row r="1268" spans="1:33" ht="75" hidden="1" x14ac:dyDescent="0.2">
      <c r="A1268" s="7">
        <v>1197</v>
      </c>
      <c r="B1268" s="11" t="s">
        <v>16905</v>
      </c>
      <c r="C1268" s="11" t="s">
        <v>2</v>
      </c>
      <c r="D1268" s="13" t="s">
        <v>2307</v>
      </c>
      <c r="E1268" s="7" t="s">
        <v>4</v>
      </c>
      <c r="F1268" s="7" t="s">
        <v>15893</v>
      </c>
      <c r="G1268" s="7"/>
      <c r="H1268" s="12"/>
      <c r="I1268" s="8"/>
      <c r="J1268" s="12"/>
      <c r="K1268" s="8" t="s">
        <v>52</v>
      </c>
      <c r="L1268" s="7">
        <v>2023</v>
      </c>
      <c r="M1268" s="8" t="s">
        <v>6</v>
      </c>
      <c r="N1268" s="8" t="s">
        <v>12</v>
      </c>
      <c r="O1268" s="7" t="s">
        <v>2308</v>
      </c>
      <c r="P1268" s="13" t="str">
        <f t="shared" si="38"/>
        <v>Anitha P., Selvakumar B., Kamaraja A.S., Kumar K.K., "Independent PV-Battery Systems by Combining Autonomous Incremental Conductance Particle Swarm Technique with a Power Management Circuitry", 7th International Conference on Trends in Electronics and Informatics, ICOEI 2023 - Proceedings,2023, DOI: 10.1109/ICOEI56765.2023.10125591</v>
      </c>
      <c r="Q1268" s="11" t="str">
        <f t="shared" si="39"/>
        <v>Anitha P., Selvakumar B., Kamaraja A.S., Kumar K.K., "Independent PV-Battery Systems by Combining Autonomous Incremental Conductance Particle Swarm Technique with a Power Management Circuitry", 7th International Conference on Trends in Electronics and Informatics, ICOEI 2023 - Proceedings,2023, DOI: 10.1109/ICOEI56765.2023.10125591</v>
      </c>
      <c r="R1268" s="32" t="s">
        <v>15895</v>
      </c>
      <c r="S1268" s="37" t="e">
        <v>#N/A</v>
      </c>
      <c r="T1268" s="11"/>
      <c r="U1268" s="8"/>
      <c r="V1268" s="8" t="s">
        <v>725</v>
      </c>
      <c r="W1268" s="8"/>
      <c r="X1268" s="8">
        <v>2023</v>
      </c>
      <c r="Y1268" s="8"/>
      <c r="Z1268" s="116"/>
      <c r="AA1268" s="116"/>
      <c r="AB1268" s="116"/>
      <c r="AC1268" s="116"/>
      <c r="AD1268" s="116"/>
      <c r="AE1268" s="116"/>
      <c r="AF1268" s="116"/>
      <c r="AG1268" s="116"/>
    </row>
    <row r="1269" spans="1:33" ht="75" hidden="1" x14ac:dyDescent="0.2">
      <c r="A1269" s="7">
        <v>1198</v>
      </c>
      <c r="B1269" s="11" t="s">
        <v>16906</v>
      </c>
      <c r="C1269" s="11" t="s">
        <v>2</v>
      </c>
      <c r="D1269" s="13" t="s">
        <v>4272</v>
      </c>
      <c r="E1269" s="7" t="s">
        <v>4</v>
      </c>
      <c r="F1269" s="7" t="s">
        <v>15896</v>
      </c>
      <c r="G1269" s="7"/>
      <c r="H1269" s="12"/>
      <c r="I1269" s="8"/>
      <c r="J1269" s="12"/>
      <c r="K1269" s="8" t="s">
        <v>52</v>
      </c>
      <c r="L1269" s="7">
        <v>2023</v>
      </c>
      <c r="M1269" s="8" t="s">
        <v>6</v>
      </c>
      <c r="N1269" s="8" t="s">
        <v>12</v>
      </c>
      <c r="O1269" s="7" t="s">
        <v>4273</v>
      </c>
      <c r="P1269" s="13" t="str">
        <f t="shared" si="38"/>
        <v>Saravanan M., Saran Karthik C., Sri Ragavendra Balaji P., Surya Prasath J., Harish Ramanan A., Naveen P., "A Voice-Controlled Robotic Arm for Material Handling", ICSPC 2023 - 4th International Conference on Signal Processing and Communication,2023, DOI: 10.1109/ICSPC57692.2023.10125875</v>
      </c>
      <c r="Q1269" s="11" t="str">
        <f t="shared" si="39"/>
        <v>Saravanan M., Saran Karthik C., Sri Ragavendra Balaji P., Surya Prasath J., Harish Ramanan A., Naveen P., "A Voice-Controlled Robotic Arm for Material Handling", ICSPC 2023 - 4th International Conference on Signal Processing and Communication,2023, DOI: 10.1109/ICSPC57692.2023.10125875</v>
      </c>
      <c r="R1269" s="32" t="s">
        <v>15897</v>
      </c>
      <c r="S1269" s="37" t="e">
        <v>#N/A</v>
      </c>
      <c r="T1269" s="11"/>
      <c r="U1269" s="8"/>
      <c r="V1269" s="8" t="s">
        <v>56</v>
      </c>
      <c r="W1269" s="8"/>
      <c r="X1269" s="8">
        <v>2023</v>
      </c>
      <c r="Y1269" s="8"/>
      <c r="Z1269" s="116"/>
      <c r="AA1269" s="116"/>
      <c r="AB1269" s="116"/>
      <c r="AC1269" s="116"/>
      <c r="AD1269" s="116"/>
      <c r="AE1269" s="116"/>
      <c r="AF1269" s="116"/>
      <c r="AG1269" s="116"/>
    </row>
    <row r="1270" spans="1:33" ht="75" hidden="1" x14ac:dyDescent="0.2">
      <c r="A1270" s="7">
        <v>1199</v>
      </c>
      <c r="B1270" s="11" t="s">
        <v>16907</v>
      </c>
      <c r="C1270" s="11" t="s">
        <v>2</v>
      </c>
      <c r="D1270" s="13" t="s">
        <v>4276</v>
      </c>
      <c r="E1270" s="7" t="s">
        <v>4</v>
      </c>
      <c r="F1270" s="7" t="s">
        <v>15896</v>
      </c>
      <c r="G1270" s="7"/>
      <c r="H1270" s="12"/>
      <c r="I1270" s="8"/>
      <c r="J1270" s="12"/>
      <c r="K1270" s="8" t="s">
        <v>52</v>
      </c>
      <c r="L1270" s="7">
        <v>2023</v>
      </c>
      <c r="M1270" s="8" t="s">
        <v>6</v>
      </c>
      <c r="N1270" s="8" t="s">
        <v>12</v>
      </c>
      <c r="O1270" s="7" t="s">
        <v>4277</v>
      </c>
      <c r="P1270" s="13" t="str">
        <f t="shared" si="38"/>
        <v>Kumar D.D., Bharathraj B., Vishak V.N., Jasith S., Raja L., "IoT Based Fire Protection System", ICSPC 2023 - 4th International Conference on Signal Processing and Communication,2023, DOI: 10.1109/ICSPC57692.2023.10125807</v>
      </c>
      <c r="Q1270" s="11" t="str">
        <f t="shared" si="39"/>
        <v>Kumar D.D., Bharathraj B., Vishak V.N., Jasith S., Raja L., "IoT Based Fire Protection System", ICSPC 2023 - 4th International Conference on Signal Processing and Communication,2023, DOI: 10.1109/ICSPC57692.2023.10125807</v>
      </c>
      <c r="R1270" s="32" t="s">
        <v>15898</v>
      </c>
      <c r="S1270" s="37" t="e">
        <v>#N/A</v>
      </c>
      <c r="T1270" s="11"/>
      <c r="U1270" s="8"/>
      <c r="V1270" s="8" t="s">
        <v>56</v>
      </c>
      <c r="W1270" s="8"/>
      <c r="X1270" s="8">
        <v>2023</v>
      </c>
      <c r="Y1270" s="8"/>
      <c r="Z1270" s="116"/>
      <c r="AA1270" s="116"/>
      <c r="AB1270" s="116"/>
      <c r="AC1270" s="116"/>
      <c r="AD1270" s="116"/>
      <c r="AE1270" s="116"/>
      <c r="AF1270" s="116"/>
      <c r="AG1270" s="116"/>
    </row>
    <row r="1271" spans="1:33" ht="75" hidden="1" x14ac:dyDescent="0.2">
      <c r="A1271" s="7">
        <v>1200</v>
      </c>
      <c r="B1271" s="11" t="s">
        <v>16908</v>
      </c>
      <c r="C1271" s="11" t="s">
        <v>2</v>
      </c>
      <c r="D1271" s="13" t="s">
        <v>3065</v>
      </c>
      <c r="E1271" s="7" t="s">
        <v>4</v>
      </c>
      <c r="F1271" s="7" t="s">
        <v>15899</v>
      </c>
      <c r="G1271" s="7"/>
      <c r="H1271" s="12"/>
      <c r="I1271" s="8"/>
      <c r="J1271" s="12"/>
      <c r="K1271" s="8" t="s">
        <v>52</v>
      </c>
      <c r="L1271" s="7">
        <v>2023</v>
      </c>
      <c r="M1271" s="8" t="s">
        <v>6</v>
      </c>
      <c r="N1271" s="8" t="s">
        <v>12</v>
      </c>
      <c r="O1271" s="7" t="s">
        <v>3066</v>
      </c>
      <c r="P1271" s="13" t="str">
        <f t="shared" si="38"/>
        <v>Mohanraj A., Kumar M.R., Radha V., Sreeraj S., "An Effective Energy-Based Data Collection Method to Extend WSN Lifetime", 2023 3rd International Conference on Advances in Electrical, Computing, Communication and Sustainable Technologies, ICAECT 2023,2023, DOI: 10.1109/ICAECT57570.2023.10117679</v>
      </c>
      <c r="Q1271" s="11" t="str">
        <f t="shared" si="39"/>
        <v>Mohanraj A., Kumar M.R., Radha V., Sreeraj S., "An Effective Energy-Based Data Collection Method to Extend WSN Lifetime", 2023 3rd International Conference on Advances in Electrical, Computing, Communication and Sustainable Technologies, ICAECT 2023,2023, DOI: 10.1109/ICAECT57570.2023.10117679</v>
      </c>
      <c r="R1271" s="32" t="s">
        <v>15900</v>
      </c>
      <c r="S1271" s="37" t="e">
        <v>#N/A</v>
      </c>
      <c r="T1271" s="11"/>
      <c r="U1271" s="8"/>
      <c r="V1271" s="8" t="s">
        <v>80</v>
      </c>
      <c r="W1271" s="8"/>
      <c r="X1271" s="8">
        <v>2023</v>
      </c>
      <c r="Y1271" s="8"/>
      <c r="Z1271" s="116"/>
      <c r="AA1271" s="116"/>
      <c r="AB1271" s="116"/>
      <c r="AC1271" s="116"/>
      <c r="AD1271" s="116"/>
      <c r="AE1271" s="116"/>
      <c r="AF1271" s="116"/>
      <c r="AG1271" s="116"/>
    </row>
    <row r="1272" spans="1:33" ht="75" hidden="1" x14ac:dyDescent="0.2">
      <c r="A1272" s="7">
        <v>1201</v>
      </c>
      <c r="B1272" s="11" t="s">
        <v>16909</v>
      </c>
      <c r="C1272" s="11" t="s">
        <v>2</v>
      </c>
      <c r="D1272" s="13" t="s">
        <v>4176</v>
      </c>
      <c r="E1272" s="7" t="s">
        <v>4</v>
      </c>
      <c r="F1272" s="7" t="s">
        <v>4177</v>
      </c>
      <c r="G1272" s="7" t="s">
        <v>6</v>
      </c>
      <c r="H1272" s="12">
        <v>15</v>
      </c>
      <c r="I1272" s="8"/>
      <c r="J1272" s="12"/>
      <c r="K1272" s="8" t="s">
        <v>52</v>
      </c>
      <c r="L1272" s="7">
        <v>2023</v>
      </c>
      <c r="M1272" s="8" t="s">
        <v>6</v>
      </c>
      <c r="N1272" s="8" t="s">
        <v>12</v>
      </c>
      <c r="O1272" s="7" t="s">
        <v>4178</v>
      </c>
      <c r="P1272" s="13" t="str">
        <f t="shared" si="38"/>
        <v>Sivagamasundari M.S., Thamaraimanalan T., Ramalingam S., Balachander K., "Improved Particle Swarm Optimization Based Distributed Energy-Efficient Opportunistic Algorithm for Clustering and Routing in WSNs", Journal of Information Technology Management, 15,2023, DOI: 10.22059/jitm.2023.91560</v>
      </c>
      <c r="Q1272" s="11" t="str">
        <f t="shared" si="39"/>
        <v>Sivagamasundari M.S., Thamaraimanalan T., Ramalingam S., Balachander K., "Improved Particle Swarm Optimization Based Distributed Energy-Efficient Opportunistic Algorithm for Clustering and Routing in WSNs", Journal of Information Technology Management, 15,2023, DOI: 10.22059/jitm.2023.91560</v>
      </c>
      <c r="R1272" s="32" t="s">
        <v>15550</v>
      </c>
      <c r="S1272" s="37" t="s">
        <v>32</v>
      </c>
      <c r="T1272" s="11"/>
      <c r="U1272" s="8"/>
      <c r="V1272" s="8" t="s">
        <v>56</v>
      </c>
      <c r="W1272" s="18" t="s">
        <v>2407</v>
      </c>
      <c r="X1272" s="8">
        <v>2023</v>
      </c>
      <c r="Y1272" s="8"/>
      <c r="Z1272" s="116"/>
      <c r="AA1272" s="116"/>
      <c r="AB1272" s="116"/>
      <c r="AC1272" s="116"/>
      <c r="AD1272" s="116"/>
      <c r="AE1272" s="116"/>
      <c r="AF1272" s="116"/>
      <c r="AG1272" s="116"/>
    </row>
    <row r="1273" spans="1:33" ht="75" hidden="1" x14ac:dyDescent="0.2">
      <c r="A1273" s="7">
        <v>1202</v>
      </c>
      <c r="B1273" s="11" t="s">
        <v>16910</v>
      </c>
      <c r="C1273" s="11" t="s">
        <v>2</v>
      </c>
      <c r="D1273" s="13" t="s">
        <v>3328</v>
      </c>
      <c r="E1273" s="7" t="s">
        <v>4</v>
      </c>
      <c r="F1273" s="7" t="s">
        <v>15901</v>
      </c>
      <c r="G1273" s="7"/>
      <c r="H1273" s="12"/>
      <c r="I1273" s="8"/>
      <c r="J1273" s="12"/>
      <c r="K1273" s="8" t="s">
        <v>52</v>
      </c>
      <c r="L1273" s="7">
        <v>2023</v>
      </c>
      <c r="M1273" s="8" t="s">
        <v>6</v>
      </c>
      <c r="N1273" s="8" t="s">
        <v>12</v>
      </c>
      <c r="O1273" s="7" t="s">
        <v>3329</v>
      </c>
      <c r="P1273" s="13" t="str">
        <f t="shared" si="38"/>
        <v>Kokilavani T., Gunapriya D., Govindaraj V., Pusphalatha N., Hemalatha N., Sharma V., Alkhayyat A., "Electric Vehicle Charging Station with Effective Energy Management, Integrating Renewable and Grid Power", Proceedings of 2023 3rd International Conference on Innovative Practices in Technology and Management, ICIPTM 2023,2023, DOI: 10.1109/ICIPTM57143.2023.10118186</v>
      </c>
      <c r="Q1273" s="11" t="str">
        <f t="shared" si="39"/>
        <v>Kokilavani T., Gunapriya D., Govindaraj V., Pusphalatha N., Hemalatha N., Sharma V., Alkhayyat A., "Electric Vehicle Charging Station with Effective Energy Management, Integrating Renewable and Grid Power", Proceedings of 2023 3rd International Conference on Innovative Practices in Technology and Management, ICIPTM 2023,2023, DOI: 10.1109/ICIPTM57143.2023.10118186</v>
      </c>
      <c r="R1273" s="32" t="s">
        <v>15902</v>
      </c>
      <c r="S1273" s="37" t="e">
        <v>#N/A</v>
      </c>
      <c r="T1273" s="11"/>
      <c r="U1273" s="8"/>
      <c r="V1273" s="8" t="s">
        <v>128</v>
      </c>
      <c r="W1273" s="8"/>
      <c r="X1273" s="8">
        <v>2023</v>
      </c>
      <c r="Y1273" s="8"/>
      <c r="Z1273" s="116"/>
      <c r="AA1273" s="116"/>
      <c r="AB1273" s="116"/>
      <c r="AC1273" s="116"/>
      <c r="AD1273" s="116"/>
      <c r="AE1273" s="116"/>
      <c r="AF1273" s="116"/>
      <c r="AG1273" s="116"/>
    </row>
    <row r="1274" spans="1:33" ht="75" hidden="1" x14ac:dyDescent="0.2">
      <c r="A1274" s="7">
        <v>1203</v>
      </c>
      <c r="B1274" s="11" t="s">
        <v>16911</v>
      </c>
      <c r="C1274" s="11" t="s">
        <v>2</v>
      </c>
      <c r="D1274" s="13" t="s">
        <v>4280</v>
      </c>
      <c r="E1274" s="7" t="s">
        <v>4</v>
      </c>
      <c r="F1274" s="7" t="s">
        <v>15901</v>
      </c>
      <c r="G1274" s="7"/>
      <c r="H1274" s="12"/>
      <c r="I1274" s="8"/>
      <c r="J1274" s="12"/>
      <c r="K1274" s="8" t="s">
        <v>52</v>
      </c>
      <c r="L1274" s="7">
        <v>2023</v>
      </c>
      <c r="M1274" s="8" t="s">
        <v>6</v>
      </c>
      <c r="N1274" s="8" t="s">
        <v>12</v>
      </c>
      <c r="O1274" s="7" t="s">
        <v>4281</v>
      </c>
      <c r="P1274" s="13" t="str">
        <f t="shared" si="38"/>
        <v>Gunapriya D., Pusphalatha N., Sudharsan S., Pandi S., Catherine L., Sharma V., Alkhayyat A., "An Exhaustive Investigation of Battery Management System (BMS)", Proceedings of 2023 3rd International Conference on Innovative Practices in Technology and Management, ICIPTM 2023,2023, DOI: 10.1109/ICIPTM57143.2023.10117824</v>
      </c>
      <c r="Q1274" s="11" t="str">
        <f t="shared" si="39"/>
        <v>Gunapriya D., Pusphalatha N., Sudharsan S., Pandi S., Catherine L., Sharma V., Alkhayyat A., "An Exhaustive Investigation of Battery Management System (BMS)", Proceedings of 2023 3rd International Conference on Innovative Practices in Technology and Management, ICIPTM 2023,2023, DOI: 10.1109/ICIPTM57143.2023.10117824</v>
      </c>
      <c r="R1274" s="32" t="s">
        <v>15903</v>
      </c>
      <c r="S1274" s="37" t="e">
        <v>#N/A</v>
      </c>
      <c r="T1274" s="11"/>
      <c r="U1274" s="8"/>
      <c r="V1274" s="8" t="s">
        <v>128</v>
      </c>
      <c r="W1274" s="8"/>
      <c r="X1274" s="8">
        <v>2023</v>
      </c>
      <c r="Y1274" s="8"/>
      <c r="Z1274" s="116"/>
      <c r="AA1274" s="116"/>
      <c r="AB1274" s="116"/>
      <c r="AC1274" s="116"/>
      <c r="AD1274" s="116"/>
      <c r="AE1274" s="116"/>
      <c r="AF1274" s="116"/>
      <c r="AG1274" s="116"/>
    </row>
    <row r="1275" spans="1:33" ht="75" hidden="1" x14ac:dyDescent="0.2">
      <c r="A1275" s="7">
        <v>1204</v>
      </c>
      <c r="B1275" s="11" t="s">
        <v>16912</v>
      </c>
      <c r="C1275" s="11" t="s">
        <v>2</v>
      </c>
      <c r="D1275" s="13" t="s">
        <v>4284</v>
      </c>
      <c r="E1275" s="7" t="s">
        <v>4</v>
      </c>
      <c r="F1275" s="7" t="s">
        <v>15901</v>
      </c>
      <c r="G1275" s="7"/>
      <c r="H1275" s="12"/>
      <c r="I1275" s="8"/>
      <c r="J1275" s="12"/>
      <c r="K1275" s="8" t="s">
        <v>52</v>
      </c>
      <c r="L1275" s="7">
        <v>2023</v>
      </c>
      <c r="M1275" s="8" t="s">
        <v>6</v>
      </c>
      <c r="N1275" s="8" t="s">
        <v>12</v>
      </c>
      <c r="O1275" s="7" t="s">
        <v>4285</v>
      </c>
      <c r="P1275" s="13" t="str">
        <f t="shared" si="38"/>
        <v>Mohanraj C., Pushpalatha N., Muthumanidevi B., Amirtha Varsheni S., Sivakumar R., Sharma V., Alkhayyat A., "Conspiracy in the Stealing of Electricity Detection Through the IOT", Proceedings of 2023 3rd International Conference on Innovative Practices in Technology and Management, ICIPTM 2023,2023, DOI: 10.1109/ICIPTM57143.2023.10117849</v>
      </c>
      <c r="Q1275" s="11" t="str">
        <f t="shared" si="39"/>
        <v>Mohanraj C., Pushpalatha N., Muthumanidevi B., Amirtha Varsheni S., Sivakumar R., Sharma V., Alkhayyat A., "Conspiracy in the Stealing of Electricity Detection Through the IOT", Proceedings of 2023 3rd International Conference on Innovative Practices in Technology and Management, ICIPTM 2023,2023, DOI: 10.1109/ICIPTM57143.2023.10117849</v>
      </c>
      <c r="R1275" s="32" t="s">
        <v>15904</v>
      </c>
      <c r="S1275" s="37" t="e">
        <v>#N/A</v>
      </c>
      <c r="T1275" s="11"/>
      <c r="U1275" s="8"/>
      <c r="V1275" s="8" t="s">
        <v>128</v>
      </c>
      <c r="W1275" s="8"/>
      <c r="X1275" s="8">
        <v>2023</v>
      </c>
      <c r="Y1275" s="8"/>
      <c r="Z1275" s="116"/>
      <c r="AA1275" s="116"/>
      <c r="AB1275" s="116"/>
      <c r="AC1275" s="116"/>
      <c r="AD1275" s="116"/>
      <c r="AE1275" s="116"/>
      <c r="AF1275" s="116"/>
      <c r="AG1275" s="116"/>
    </row>
    <row r="1276" spans="1:33" ht="75" hidden="1" x14ac:dyDescent="0.2">
      <c r="A1276" s="7">
        <v>1205</v>
      </c>
      <c r="B1276" s="11" t="s">
        <v>16913</v>
      </c>
      <c r="C1276" s="11" t="s">
        <v>2</v>
      </c>
      <c r="D1276" s="13" t="s">
        <v>4288</v>
      </c>
      <c r="E1276" s="7" t="s">
        <v>4</v>
      </c>
      <c r="F1276" s="7" t="s">
        <v>567</v>
      </c>
      <c r="G1276" s="7"/>
      <c r="H1276" s="12"/>
      <c r="I1276" s="8"/>
      <c r="J1276" s="12"/>
      <c r="K1276" s="8" t="s">
        <v>52</v>
      </c>
      <c r="L1276" s="7">
        <v>2023</v>
      </c>
      <c r="M1276" s="8" t="s">
        <v>6</v>
      </c>
      <c r="N1276" s="8" t="s">
        <v>12</v>
      </c>
      <c r="O1276" s="7" t="s">
        <v>4289</v>
      </c>
      <c r="P1276" s="13" t="str">
        <f t="shared" si="38"/>
        <v>Yuvaraj S., Franklin J.V., Prakash V.S., Anandaraj A., Subha R., "A Survey on Human Face Emotion Recognition using Machine Learning Models", 2023 9th International Conference on Advanced Computing and Communication Systems, ICACCS 2023,2023, DOI: 10.1109/ICACCS57279.2023.10112955</v>
      </c>
      <c r="Q1276" s="11" t="str">
        <f t="shared" si="39"/>
        <v>Yuvaraj S., Franklin J.V., Prakash V.S., Anandaraj A., Subha R., "A Survey on Human Face Emotion Recognition using Machine Learning Models", 2023 9th International Conference on Advanced Computing and Communication Systems, ICACCS 2023,2023, DOI: 10.1109/ICACCS57279.2023.10112955</v>
      </c>
      <c r="R1276" s="32" t="s">
        <v>15905</v>
      </c>
      <c r="S1276" s="37" t="e">
        <v>#N/A</v>
      </c>
      <c r="T1276" s="11"/>
      <c r="U1276" s="8"/>
      <c r="V1276" s="8" t="s">
        <v>80</v>
      </c>
      <c r="W1276" s="8"/>
      <c r="X1276" s="8">
        <v>2023</v>
      </c>
      <c r="Y1276" s="8"/>
      <c r="Z1276" s="116"/>
      <c r="AA1276" s="116"/>
      <c r="AB1276" s="116"/>
      <c r="AC1276" s="116"/>
      <c r="AD1276" s="116"/>
      <c r="AE1276" s="116"/>
      <c r="AF1276" s="116"/>
      <c r="AG1276" s="116"/>
    </row>
    <row r="1277" spans="1:33" ht="75" hidden="1" x14ac:dyDescent="0.2">
      <c r="A1277" s="7">
        <v>1206</v>
      </c>
      <c r="B1277" s="11" t="s">
        <v>16914</v>
      </c>
      <c r="C1277" s="11" t="s">
        <v>2</v>
      </c>
      <c r="D1277" s="13" t="s">
        <v>4292</v>
      </c>
      <c r="E1277" s="7" t="s">
        <v>4</v>
      </c>
      <c r="F1277" s="7" t="s">
        <v>567</v>
      </c>
      <c r="G1277" s="7"/>
      <c r="H1277" s="12"/>
      <c r="I1277" s="8"/>
      <c r="J1277" s="12"/>
      <c r="K1277" s="8" t="s">
        <v>52</v>
      </c>
      <c r="L1277" s="7">
        <v>2023</v>
      </c>
      <c r="M1277" s="8" t="s">
        <v>6</v>
      </c>
      <c r="N1277" s="8" t="s">
        <v>12</v>
      </c>
      <c r="O1277" s="7" t="s">
        <v>4293</v>
      </c>
      <c r="P1277" s="13" t="str">
        <f t="shared" si="38"/>
        <v>Thamaraimanalan T., Pathmavasan R., Pradeep T.R., Praveen N., Srija R., "IoT based Safety Gadget for Child Monitoring and Notification", 2023 9th International Conference on Advanced Computing and Communication Systems, ICACCS 2023,2023, DOI: 10.1109/ICACCS57279.2023.10112699</v>
      </c>
      <c r="Q1277" s="11" t="str">
        <f t="shared" si="39"/>
        <v>Thamaraimanalan T., Pathmavasan R., Pradeep T.R., Praveen N., Srija R., "IoT based Safety Gadget for Child Monitoring and Notification", 2023 9th International Conference on Advanced Computing and Communication Systems, ICACCS 2023,2023, DOI: 10.1109/ICACCS57279.2023.10112699</v>
      </c>
      <c r="R1277" s="32" t="s">
        <v>15906</v>
      </c>
      <c r="S1277" s="37" t="e">
        <v>#N/A</v>
      </c>
      <c r="T1277" s="11"/>
      <c r="U1277" s="8"/>
      <c r="V1277" s="8" t="s">
        <v>56</v>
      </c>
      <c r="W1277" s="8"/>
      <c r="X1277" s="8">
        <v>2023</v>
      </c>
      <c r="Y1277" s="8"/>
      <c r="Z1277" s="116"/>
      <c r="AA1277" s="116"/>
      <c r="AB1277" s="116"/>
      <c r="AC1277" s="116"/>
      <c r="AD1277" s="116"/>
      <c r="AE1277" s="116"/>
      <c r="AF1277" s="116"/>
      <c r="AG1277" s="116"/>
    </row>
    <row r="1278" spans="1:33" ht="75" hidden="1" x14ac:dyDescent="0.2">
      <c r="A1278" s="7">
        <v>1207</v>
      </c>
      <c r="B1278" s="11" t="s">
        <v>16915</v>
      </c>
      <c r="C1278" s="11" t="s">
        <v>2</v>
      </c>
      <c r="D1278" s="13" t="s">
        <v>4296</v>
      </c>
      <c r="E1278" s="7" t="s">
        <v>4</v>
      </c>
      <c r="F1278" s="7" t="s">
        <v>567</v>
      </c>
      <c r="G1278" s="7"/>
      <c r="H1278" s="12"/>
      <c r="I1278" s="8"/>
      <c r="J1278" s="12"/>
      <c r="K1278" s="8" t="s">
        <v>52</v>
      </c>
      <c r="L1278" s="7">
        <v>2023</v>
      </c>
      <c r="M1278" s="8" t="s">
        <v>6</v>
      </c>
      <c r="N1278" s="8" t="s">
        <v>12</v>
      </c>
      <c r="O1278" s="7" t="s">
        <v>4297</v>
      </c>
      <c r="P1278" s="13" t="str">
        <f t="shared" si="38"/>
        <v>Suriya M., Dhaanus K., Farhan Ahamed K.A., Naveen V., Ajay A., Vishnu M., "Emergency Medical System using ML", 2023 9th International Conference on Advanced Computing and Communication Systems, ICACCS 2023,2023, DOI: 10.1109/ICACCS57279.2023.10112888</v>
      </c>
      <c r="Q1278" s="11" t="str">
        <f t="shared" si="39"/>
        <v>Suriya M., Dhaanus K., Farhan Ahamed K.A., Naveen V., Ajay A., Vishnu M., "Emergency Medical System using ML", 2023 9th International Conference on Advanced Computing and Communication Systems, ICACCS 2023,2023, DOI: 10.1109/ICACCS57279.2023.10112888</v>
      </c>
      <c r="R1278" s="32" t="s">
        <v>15907</v>
      </c>
      <c r="S1278" s="37" t="e">
        <v>#N/A</v>
      </c>
      <c r="T1278" s="11"/>
      <c r="U1278" s="8"/>
      <c r="V1278" s="8" t="s">
        <v>725</v>
      </c>
      <c r="W1278" s="8"/>
      <c r="X1278" s="8">
        <v>2023</v>
      </c>
      <c r="Y1278" s="8"/>
      <c r="Z1278" s="116"/>
      <c r="AA1278" s="116"/>
      <c r="AB1278" s="116"/>
      <c r="AC1278" s="116"/>
      <c r="AD1278" s="116"/>
      <c r="AE1278" s="116"/>
      <c r="AF1278" s="116"/>
      <c r="AG1278" s="116"/>
    </row>
    <row r="1279" spans="1:33" ht="75" hidden="1" x14ac:dyDescent="0.2">
      <c r="A1279" s="7">
        <v>1208</v>
      </c>
      <c r="B1279" s="11" t="s">
        <v>16916</v>
      </c>
      <c r="C1279" s="11" t="s">
        <v>2</v>
      </c>
      <c r="D1279" s="13" t="s">
        <v>4300</v>
      </c>
      <c r="E1279" s="7" t="s">
        <v>4</v>
      </c>
      <c r="F1279" s="7" t="s">
        <v>567</v>
      </c>
      <c r="G1279" s="7"/>
      <c r="H1279" s="12"/>
      <c r="I1279" s="8"/>
      <c r="J1279" s="12"/>
      <c r="K1279" s="8" t="s">
        <v>52</v>
      </c>
      <c r="L1279" s="7">
        <v>2023</v>
      </c>
      <c r="M1279" s="8" t="s">
        <v>6</v>
      </c>
      <c r="N1279" s="8" t="s">
        <v>12</v>
      </c>
      <c r="O1279" s="7" t="s">
        <v>4301</v>
      </c>
      <c r="P1279" s="13" t="str">
        <f t="shared" si="38"/>
        <v>Kumar V.A., Nandalal V., Krishnan S.K., Shwethaa G.P., Pavithra M., Saranya J., "Signs With Smart Connectivity for Better Road Safety", 2023 9th International Conference on Advanced Computing and Communication Systems, ICACCS 2023,2023, DOI: 10.1109/ICACCS57279.2023.10113120</v>
      </c>
      <c r="Q1279" s="11" t="str">
        <f t="shared" si="39"/>
        <v>Kumar V.A., Nandalal V., Krishnan S.K., Shwethaa G.P., Pavithra M., Saranya J., "Signs With Smart Connectivity for Better Road Safety", 2023 9th International Conference on Advanced Computing and Communication Systems, ICACCS 2023,2023, DOI: 10.1109/ICACCS57279.2023.10113120</v>
      </c>
      <c r="R1279" s="32" t="s">
        <v>15908</v>
      </c>
      <c r="S1279" s="37" t="e">
        <v>#N/A</v>
      </c>
      <c r="T1279" s="11"/>
      <c r="U1279" s="8"/>
      <c r="V1279" s="8" t="s">
        <v>56</v>
      </c>
      <c r="W1279" s="8"/>
      <c r="X1279" s="8">
        <v>2023</v>
      </c>
      <c r="Y1279" s="8"/>
      <c r="Z1279" s="116"/>
      <c r="AA1279" s="116"/>
      <c r="AB1279" s="116"/>
      <c r="AC1279" s="116"/>
      <c r="AD1279" s="116"/>
      <c r="AE1279" s="116"/>
      <c r="AF1279" s="116"/>
      <c r="AG1279" s="116"/>
    </row>
    <row r="1280" spans="1:33" ht="75" hidden="1" x14ac:dyDescent="0.2">
      <c r="A1280" s="7">
        <v>1209</v>
      </c>
      <c r="B1280" s="11" t="s">
        <v>16917</v>
      </c>
      <c r="C1280" s="11" t="s">
        <v>2</v>
      </c>
      <c r="D1280" s="13" t="s">
        <v>3208</v>
      </c>
      <c r="E1280" s="7" t="s">
        <v>4</v>
      </c>
      <c r="F1280" s="7" t="s">
        <v>567</v>
      </c>
      <c r="G1280" s="7"/>
      <c r="H1280" s="12"/>
      <c r="I1280" s="8"/>
      <c r="J1280" s="12"/>
      <c r="K1280" s="8" t="s">
        <v>52</v>
      </c>
      <c r="L1280" s="7">
        <v>2023</v>
      </c>
      <c r="M1280" s="8" t="s">
        <v>6</v>
      </c>
      <c r="N1280" s="8" t="s">
        <v>12</v>
      </c>
      <c r="O1280" s="7" t="s">
        <v>3209</v>
      </c>
      <c r="P1280" s="13" t="str">
        <f t="shared" si="38"/>
        <v>Pradeep R., Vidhya S., Jagadeeswari M., Anuradha B., "An Efficient Framework on Encoding/Decoding Scheme for CDMA Network on Chip", 2023 9th International Conference on Advanced Computing and Communication Systems, ICACCS 2023,2023, DOI: 10.1109/ICACCS57279.2023.10112740</v>
      </c>
      <c r="Q1280" s="11" t="str">
        <f t="shared" si="39"/>
        <v>Pradeep R., Vidhya S., Jagadeeswari M., Anuradha B., "An Efficient Framework on Encoding/Decoding Scheme for CDMA Network on Chip", 2023 9th International Conference on Advanced Computing and Communication Systems, ICACCS 2023,2023, DOI: 10.1109/ICACCS57279.2023.10112740</v>
      </c>
      <c r="R1280" s="32" t="s">
        <v>15909</v>
      </c>
      <c r="S1280" s="37" t="e">
        <v>#N/A</v>
      </c>
      <c r="T1280" s="11"/>
      <c r="U1280" s="8"/>
      <c r="V1280" s="8" t="s">
        <v>56</v>
      </c>
      <c r="W1280" s="8"/>
      <c r="X1280" s="8">
        <v>2023</v>
      </c>
      <c r="Y1280" s="8"/>
      <c r="Z1280" s="116"/>
      <c r="AA1280" s="116"/>
      <c r="AB1280" s="116"/>
      <c r="AC1280" s="116"/>
      <c r="AD1280" s="116"/>
      <c r="AE1280" s="116"/>
      <c r="AF1280" s="116"/>
      <c r="AG1280" s="116"/>
    </row>
    <row r="1281" spans="1:33" ht="75" hidden="1" x14ac:dyDescent="0.2">
      <c r="A1281" s="7">
        <v>1210</v>
      </c>
      <c r="B1281" s="11" t="s">
        <v>16918</v>
      </c>
      <c r="C1281" s="11" t="s">
        <v>2</v>
      </c>
      <c r="D1281" s="13" t="s">
        <v>4304</v>
      </c>
      <c r="E1281" s="7" t="s">
        <v>4</v>
      </c>
      <c r="F1281" s="7" t="s">
        <v>567</v>
      </c>
      <c r="G1281" s="7"/>
      <c r="H1281" s="12"/>
      <c r="I1281" s="8"/>
      <c r="J1281" s="12"/>
      <c r="K1281" s="8" t="s">
        <v>52</v>
      </c>
      <c r="L1281" s="7">
        <v>2023</v>
      </c>
      <c r="M1281" s="8" t="s">
        <v>6</v>
      </c>
      <c r="N1281" s="8" t="s">
        <v>12</v>
      </c>
      <c r="O1281" s="7" t="s">
        <v>4305</v>
      </c>
      <c r="P1281" s="13" t="str">
        <f t="shared" si="38"/>
        <v>Sheikameer Batcha S., Mohandass M.P., Arun G., Chitra J., Lonare G.M., Patil J., "AI based Gesture Controlled Smart Bionic Arm", 2023 9th International Conference on Advanced Computing and Communication Systems, ICACCS 2023,2023, DOI: 10.1109/ICACCS57279.2023.10112857</v>
      </c>
      <c r="Q1281" s="11" t="str">
        <f t="shared" si="39"/>
        <v>Sheikameer Batcha S., Mohandass M.P., Arun G., Chitra J., Lonare G.M., Patil J., "AI based Gesture Controlled Smart Bionic Arm", 2023 9th International Conference on Advanced Computing and Communication Systems, ICACCS 2023,2023, DOI: 10.1109/ICACCS57279.2023.10112857</v>
      </c>
      <c r="R1281" s="32" t="s">
        <v>15910</v>
      </c>
      <c r="S1281" s="37" t="e">
        <v>#N/A</v>
      </c>
      <c r="T1281" s="11"/>
      <c r="U1281" s="8"/>
      <c r="V1281" s="8" t="s">
        <v>128</v>
      </c>
      <c r="W1281" s="8"/>
      <c r="X1281" s="8">
        <v>2023</v>
      </c>
      <c r="Y1281" s="8"/>
      <c r="Z1281" s="116"/>
      <c r="AA1281" s="116"/>
      <c r="AB1281" s="116"/>
      <c r="AC1281" s="116"/>
      <c r="AD1281" s="116"/>
      <c r="AE1281" s="116"/>
      <c r="AF1281" s="116"/>
      <c r="AG1281" s="116"/>
    </row>
    <row r="1282" spans="1:33" ht="75" hidden="1" x14ac:dyDescent="0.2">
      <c r="A1282" s="7">
        <v>1211</v>
      </c>
      <c r="B1282" s="11" t="s">
        <v>16919</v>
      </c>
      <c r="C1282" s="11" t="s">
        <v>2</v>
      </c>
      <c r="D1282" s="13" t="s">
        <v>2775</v>
      </c>
      <c r="E1282" s="7" t="s">
        <v>4</v>
      </c>
      <c r="F1282" s="7" t="s">
        <v>567</v>
      </c>
      <c r="G1282" s="7"/>
      <c r="H1282" s="12"/>
      <c r="I1282" s="8"/>
      <c r="J1282" s="12"/>
      <c r="K1282" s="8" t="s">
        <v>52</v>
      </c>
      <c r="L1282" s="7">
        <v>2023</v>
      </c>
      <c r="M1282" s="8" t="s">
        <v>6</v>
      </c>
      <c r="N1282" s="8" t="s">
        <v>12</v>
      </c>
      <c r="O1282" s="7" t="s">
        <v>2776</v>
      </c>
      <c r="P1282" s="13" t="str">
        <f t="shared" si="38"/>
        <v>Ashokkumar N., Pappa C.K., Siva Kumar A., Srinivasan D., Vijay M.M., "Certain Investigation of Optimization Methods of Sensor Nodes in Biomedical Recording Systems", 2023 9th International Conference on Advanced Computing and Communication Systems, ICACCS 2023,2023, DOI: 10.1109/ICACCS57279.2023.10112688</v>
      </c>
      <c r="Q1282" s="11" t="str">
        <f t="shared" si="39"/>
        <v>Ashokkumar N., Pappa C.K., Siva Kumar A., Srinivasan D., Vijay M.M., "Certain Investigation of Optimization Methods of Sensor Nodes in Biomedical Recording Systems", 2023 9th International Conference on Advanced Computing and Communication Systems, ICACCS 2023,2023, DOI: 10.1109/ICACCS57279.2023.10112688</v>
      </c>
      <c r="R1282" s="32" t="s">
        <v>15911</v>
      </c>
      <c r="S1282" s="37" t="e">
        <v>#N/A</v>
      </c>
      <c r="T1282" s="11"/>
      <c r="U1282" s="8"/>
      <c r="V1282" s="8" t="s">
        <v>570</v>
      </c>
      <c r="W1282" s="8"/>
      <c r="X1282" s="8">
        <v>2023</v>
      </c>
      <c r="Y1282" s="8"/>
      <c r="Z1282" s="116"/>
      <c r="AA1282" s="116"/>
      <c r="AB1282" s="116"/>
      <c r="AC1282" s="116"/>
      <c r="AD1282" s="116"/>
      <c r="AE1282" s="116"/>
      <c r="AF1282" s="116"/>
      <c r="AG1282" s="116"/>
    </row>
    <row r="1283" spans="1:33" ht="75" hidden="1" x14ac:dyDescent="0.2">
      <c r="A1283" s="7">
        <v>1212</v>
      </c>
      <c r="B1283" s="11" t="s">
        <v>16920</v>
      </c>
      <c r="C1283" s="11" t="s">
        <v>2</v>
      </c>
      <c r="D1283" s="13" t="s">
        <v>3297</v>
      </c>
      <c r="E1283" s="7" t="s">
        <v>4</v>
      </c>
      <c r="F1283" s="7" t="s">
        <v>567</v>
      </c>
      <c r="G1283" s="7"/>
      <c r="H1283" s="12"/>
      <c r="I1283" s="8"/>
      <c r="J1283" s="12"/>
      <c r="K1283" s="8" t="s">
        <v>52</v>
      </c>
      <c r="L1283" s="7">
        <v>2023</v>
      </c>
      <c r="M1283" s="8" t="s">
        <v>6</v>
      </c>
      <c r="N1283" s="8" t="s">
        <v>12</v>
      </c>
      <c r="O1283" s="7" t="s">
        <v>3298</v>
      </c>
      <c r="P1283" s="13" t="str">
        <f t="shared" si="38"/>
        <v>Kalamani C., Dharani, Vanjipriya, Ishwarya Niranjana M., "Design of Power Delay Efficient Wallace Muliplier", 2023 9th International Conference on Advanced Computing and Communication Systems, ICACCS 2023,2023, DOI: 10.1109/ICACCS57279.2023.10112916</v>
      </c>
      <c r="Q1283" s="11" t="str">
        <f t="shared" si="39"/>
        <v>Kalamani C., Dharani, Vanjipriya, Ishwarya Niranjana M., "Design of Power Delay Efficient Wallace Muliplier", 2023 9th International Conference on Advanced Computing and Communication Systems, ICACCS 2023,2023, DOI: 10.1109/ICACCS57279.2023.10112916</v>
      </c>
      <c r="R1283" s="32" t="s">
        <v>15912</v>
      </c>
      <c r="S1283" s="37" t="e">
        <v>#N/A</v>
      </c>
      <c r="T1283" s="11"/>
      <c r="U1283" s="8"/>
      <c r="V1283" s="8" t="s">
        <v>56</v>
      </c>
      <c r="W1283" s="8"/>
      <c r="X1283" s="8">
        <v>2023</v>
      </c>
      <c r="Y1283" s="8"/>
      <c r="Z1283" s="116"/>
      <c r="AA1283" s="116"/>
      <c r="AB1283" s="116"/>
      <c r="AC1283" s="116"/>
      <c r="AD1283" s="116"/>
      <c r="AE1283" s="116"/>
      <c r="AF1283" s="116"/>
      <c r="AG1283" s="116"/>
    </row>
    <row r="1284" spans="1:33" ht="75" hidden="1" x14ac:dyDescent="0.2">
      <c r="A1284" s="7">
        <v>1213</v>
      </c>
      <c r="B1284" s="11" t="s">
        <v>16921</v>
      </c>
      <c r="C1284" s="11" t="s">
        <v>2</v>
      </c>
      <c r="D1284" s="13" t="s">
        <v>2380</v>
      </c>
      <c r="E1284" s="7" t="s">
        <v>4</v>
      </c>
      <c r="F1284" s="7" t="s">
        <v>567</v>
      </c>
      <c r="G1284" s="7"/>
      <c r="H1284" s="12"/>
      <c r="I1284" s="8"/>
      <c r="J1284" s="12"/>
      <c r="K1284" s="8" t="s">
        <v>52</v>
      </c>
      <c r="L1284" s="7">
        <v>2023</v>
      </c>
      <c r="M1284" s="8" t="s">
        <v>6</v>
      </c>
      <c r="N1284" s="8" t="s">
        <v>12</v>
      </c>
      <c r="O1284" s="7" t="s">
        <v>2381</v>
      </c>
      <c r="P1284" s="13" t="str">
        <f t="shared" ref="P1284:P1347" si="40">B1284&amp;C1284&amp;D1284&amp;E1284&amp;F1284&amp;G1284&amp;H1284&amp;I1284&amp;J1284&amp;K1284&amp;L1284&amp;M1284&amp;N1284&amp;O1284</f>
        <v>Kaarthik K., Vivek C., Sivaranjani, "A Novel Approach for Test Pattern Generation using ALU", 2023 9th International Conference on Advanced Computing and Communication Systems, ICACCS 2023,2023, DOI: 10.1109/ICACCS57279.2023.10112947</v>
      </c>
      <c r="Q1284" s="11" t="str">
        <f t="shared" ref="Q1284:Q1347" si="41">P1284</f>
        <v>Kaarthik K., Vivek C., Sivaranjani, "A Novel Approach for Test Pattern Generation using ALU", 2023 9th International Conference on Advanced Computing and Communication Systems, ICACCS 2023,2023, DOI: 10.1109/ICACCS57279.2023.10112947</v>
      </c>
      <c r="R1284" s="32" t="s">
        <v>15913</v>
      </c>
      <c r="S1284" s="37" t="e">
        <v>#N/A</v>
      </c>
      <c r="T1284" s="11"/>
      <c r="U1284" s="8"/>
      <c r="V1284" s="8" t="s">
        <v>570</v>
      </c>
      <c r="W1284" s="8"/>
      <c r="X1284" s="8">
        <v>2023</v>
      </c>
      <c r="Y1284" s="8"/>
      <c r="Z1284" s="116"/>
      <c r="AA1284" s="116"/>
      <c r="AB1284" s="116"/>
      <c r="AC1284" s="116"/>
      <c r="AD1284" s="116"/>
      <c r="AE1284" s="116"/>
      <c r="AF1284" s="116"/>
      <c r="AG1284" s="116"/>
    </row>
    <row r="1285" spans="1:33" ht="75" hidden="1" x14ac:dyDescent="0.2">
      <c r="A1285" s="7">
        <v>1214</v>
      </c>
      <c r="B1285" s="11" t="s">
        <v>16922</v>
      </c>
      <c r="C1285" s="11" t="s">
        <v>2</v>
      </c>
      <c r="D1285" s="13" t="s">
        <v>2577</v>
      </c>
      <c r="E1285" s="7" t="s">
        <v>4</v>
      </c>
      <c r="F1285" s="7" t="s">
        <v>567</v>
      </c>
      <c r="G1285" s="7"/>
      <c r="H1285" s="12"/>
      <c r="I1285" s="8"/>
      <c r="J1285" s="12"/>
      <c r="K1285" s="8" t="s">
        <v>52</v>
      </c>
      <c r="L1285" s="7">
        <v>2023</v>
      </c>
      <c r="M1285" s="8" t="s">
        <v>6</v>
      </c>
      <c r="N1285" s="8" t="s">
        <v>12</v>
      </c>
      <c r="O1285" s="7" t="s">
        <v>2578</v>
      </c>
      <c r="P1285" s="13" t="str">
        <f t="shared" si="40"/>
        <v>Jency Rubia J., Sherin Shibi C., Balajishanmugam V., Babitha Lincy R., "High-Performance Computing Based on Residue Number System: A Review", 2023 9th International Conference on Advanced Computing and Communication Systems, ICACCS 2023,2023, DOI: 10.1109/ICACCS57279.2023.10112959</v>
      </c>
      <c r="Q1285" s="11" t="str">
        <f t="shared" si="41"/>
        <v>Jency Rubia J., Sherin Shibi C., Balajishanmugam V., Babitha Lincy R., "High-Performance Computing Based on Residue Number System: A Review", 2023 9th International Conference on Advanced Computing and Communication Systems, ICACCS 2023,2023, DOI: 10.1109/ICACCS57279.2023.10112959</v>
      </c>
      <c r="R1285" s="32" t="s">
        <v>15914</v>
      </c>
      <c r="S1285" s="37" t="e">
        <v>#N/A</v>
      </c>
      <c r="T1285" s="11"/>
      <c r="U1285" s="8"/>
      <c r="V1285" s="8" t="s">
        <v>570</v>
      </c>
      <c r="W1285" s="8"/>
      <c r="X1285" s="8">
        <v>2023</v>
      </c>
      <c r="Y1285" s="8"/>
      <c r="Z1285" s="116"/>
      <c r="AA1285" s="116"/>
      <c r="AB1285" s="116"/>
      <c r="AC1285" s="116"/>
      <c r="AD1285" s="116"/>
      <c r="AE1285" s="116"/>
      <c r="AF1285" s="116"/>
      <c r="AG1285" s="116"/>
    </row>
    <row r="1286" spans="1:33" ht="75" hidden="1" x14ac:dyDescent="0.2">
      <c r="A1286" s="7">
        <v>1215</v>
      </c>
      <c r="B1286" s="11" t="s">
        <v>16923</v>
      </c>
      <c r="C1286" s="11" t="s">
        <v>2</v>
      </c>
      <c r="D1286" s="13" t="s">
        <v>4308</v>
      </c>
      <c r="E1286" s="7" t="s">
        <v>4</v>
      </c>
      <c r="F1286" s="7" t="s">
        <v>567</v>
      </c>
      <c r="G1286" s="7"/>
      <c r="H1286" s="12"/>
      <c r="I1286" s="8"/>
      <c r="J1286" s="12"/>
      <c r="K1286" s="8" t="s">
        <v>52</v>
      </c>
      <c r="L1286" s="7">
        <v>2023</v>
      </c>
      <c r="M1286" s="8" t="s">
        <v>6</v>
      </c>
      <c r="N1286" s="8" t="s">
        <v>12</v>
      </c>
      <c r="O1286" s="7" t="s">
        <v>4309</v>
      </c>
      <c r="P1286" s="13" t="str">
        <f t="shared" si="40"/>
        <v>Ishwarya Niranjana M., Dhanasekar J., Gowtham R., Bubeish P., Hariharan M., Lokeshwaran T.S., "Survey on Children Risk of Harm and Prevention Techniques Using IoT", 2023 9th International Conference on Advanced Computing and Communication Systems, ICACCS 2023,2023, DOI: 10.1109/ICACCS57279.2023.10112684</v>
      </c>
      <c r="Q1286" s="11" t="str">
        <f t="shared" si="41"/>
        <v>Ishwarya Niranjana M., Dhanasekar J., Gowtham R., Bubeish P., Hariharan M., Lokeshwaran T.S., "Survey on Children Risk of Harm and Prevention Techniques Using IoT", 2023 9th International Conference on Advanced Computing and Communication Systems, ICACCS 2023,2023, DOI: 10.1109/ICACCS57279.2023.10112684</v>
      </c>
      <c r="R1286" s="32" t="s">
        <v>15915</v>
      </c>
      <c r="S1286" s="37" t="e">
        <v>#N/A</v>
      </c>
      <c r="T1286" s="11"/>
      <c r="U1286" s="8"/>
      <c r="V1286" s="8" t="s">
        <v>56</v>
      </c>
      <c r="W1286" s="8"/>
      <c r="X1286" s="8">
        <v>2023</v>
      </c>
      <c r="Y1286" s="8"/>
      <c r="Z1286" s="116"/>
      <c r="AA1286" s="116"/>
      <c r="AB1286" s="116"/>
      <c r="AC1286" s="116"/>
      <c r="AD1286" s="116"/>
      <c r="AE1286" s="116"/>
      <c r="AF1286" s="116"/>
      <c r="AG1286" s="116"/>
    </row>
    <row r="1287" spans="1:33" ht="75" hidden="1" x14ac:dyDescent="0.2">
      <c r="A1287" s="7">
        <v>1216</v>
      </c>
      <c r="B1287" s="11" t="s">
        <v>16924</v>
      </c>
      <c r="C1287" s="11" t="s">
        <v>2</v>
      </c>
      <c r="D1287" s="13" t="s">
        <v>2779</v>
      </c>
      <c r="E1287" s="7" t="s">
        <v>4</v>
      </c>
      <c r="F1287" s="7" t="s">
        <v>567</v>
      </c>
      <c r="G1287" s="7"/>
      <c r="H1287" s="12"/>
      <c r="I1287" s="8"/>
      <c r="J1287" s="12"/>
      <c r="K1287" s="8" t="s">
        <v>52</v>
      </c>
      <c r="L1287" s="7">
        <v>2023</v>
      </c>
      <c r="M1287" s="8" t="s">
        <v>6</v>
      </c>
      <c r="N1287" s="8" t="s">
        <v>12</v>
      </c>
      <c r="O1287" s="7" t="s">
        <v>2780</v>
      </c>
      <c r="P1287" s="13" t="str">
        <f t="shared" si="40"/>
        <v>Ashokkumar N., Arun V., Prabhu S., Kalaimagal V., Srinivasan D., Shanthi B., "Design and Implementation of IoT based Energy Efficient Smart Metering System for Domestic Applications", 2023 9th International Conference on Advanced Computing and Communication Systems, ICACCS 2023,2023, DOI: 10.1109/ICACCS57279.2023.10113012</v>
      </c>
      <c r="Q1287" s="11" t="str">
        <f t="shared" si="41"/>
        <v>Ashokkumar N., Arun V., Prabhu S., Kalaimagal V., Srinivasan D., Shanthi B., "Design and Implementation of IoT based Energy Efficient Smart Metering System for Domestic Applications", 2023 9th International Conference on Advanced Computing and Communication Systems, ICACCS 2023,2023, DOI: 10.1109/ICACCS57279.2023.10113012</v>
      </c>
      <c r="R1287" s="32" t="s">
        <v>15916</v>
      </c>
      <c r="S1287" s="37" t="e">
        <v>#N/A</v>
      </c>
      <c r="T1287" s="11"/>
      <c r="U1287" s="8"/>
      <c r="V1287" s="8" t="s">
        <v>570</v>
      </c>
      <c r="W1287" s="8"/>
      <c r="X1287" s="8">
        <v>2023</v>
      </c>
      <c r="Y1287" s="8"/>
      <c r="Z1287" s="116"/>
      <c r="AA1287" s="116"/>
      <c r="AB1287" s="116"/>
      <c r="AC1287" s="116"/>
      <c r="AD1287" s="116"/>
      <c r="AE1287" s="116"/>
      <c r="AF1287" s="116"/>
      <c r="AG1287" s="116"/>
    </row>
    <row r="1288" spans="1:33" ht="75" hidden="1" x14ac:dyDescent="0.2">
      <c r="A1288" s="7">
        <v>1217</v>
      </c>
      <c r="B1288" s="11" t="s">
        <v>16925</v>
      </c>
      <c r="C1288" s="11" t="s">
        <v>2</v>
      </c>
      <c r="D1288" s="13" t="s">
        <v>4312</v>
      </c>
      <c r="E1288" s="7" t="s">
        <v>4</v>
      </c>
      <c r="F1288" s="7" t="s">
        <v>567</v>
      </c>
      <c r="G1288" s="7"/>
      <c r="H1288" s="12"/>
      <c r="I1288" s="8"/>
      <c r="J1288" s="12"/>
      <c r="K1288" s="8" t="s">
        <v>52</v>
      </c>
      <c r="L1288" s="7">
        <v>2023</v>
      </c>
      <c r="M1288" s="8" t="s">
        <v>6</v>
      </c>
      <c r="N1288" s="8" t="s">
        <v>12</v>
      </c>
      <c r="O1288" s="7" t="s">
        <v>4313</v>
      </c>
      <c r="P1288" s="13" t="str">
        <f t="shared" si="40"/>
        <v>Saravanan M., Saran Karthik C., Surya Prasath J., Harish Ramanan A., Ragavendra Balaji P., Naveen P., "Development and Implementation of a Material Handling Robotic Arm Assisted by Voice", 2023 9th International Conference on Advanced Computing and Communication Systems, ICACCS 2023,2023, DOI: 10.1109/ICACCS57279.2023.10113044</v>
      </c>
      <c r="Q1288" s="11" t="str">
        <f t="shared" si="41"/>
        <v>Saravanan M., Saran Karthik C., Surya Prasath J., Harish Ramanan A., Ragavendra Balaji P., Naveen P., "Development and Implementation of a Material Handling Robotic Arm Assisted by Voice", 2023 9th International Conference on Advanced Computing and Communication Systems, ICACCS 2023,2023, DOI: 10.1109/ICACCS57279.2023.10113044</v>
      </c>
      <c r="R1288" s="32" t="s">
        <v>15917</v>
      </c>
      <c r="S1288" s="37" t="e">
        <v>#N/A</v>
      </c>
      <c r="T1288" s="11"/>
      <c r="U1288" s="8"/>
      <c r="V1288" s="8" t="s">
        <v>56</v>
      </c>
      <c r="W1288" s="8"/>
      <c r="X1288" s="8">
        <v>2023</v>
      </c>
      <c r="Y1288" s="8"/>
      <c r="Z1288" s="116"/>
      <c r="AA1288" s="116"/>
      <c r="AB1288" s="116"/>
      <c r="AC1288" s="116"/>
      <c r="AD1288" s="116"/>
      <c r="AE1288" s="116"/>
      <c r="AF1288" s="116"/>
      <c r="AG1288" s="116"/>
    </row>
    <row r="1289" spans="1:33" ht="75" hidden="1" x14ac:dyDescent="0.2">
      <c r="A1289" s="7">
        <v>1218</v>
      </c>
      <c r="B1289" s="11" t="s">
        <v>16926</v>
      </c>
      <c r="C1289" s="11" t="s">
        <v>2</v>
      </c>
      <c r="D1289" s="13" t="s">
        <v>3119</v>
      </c>
      <c r="E1289" s="7" t="s">
        <v>4</v>
      </c>
      <c r="F1289" s="7" t="s">
        <v>567</v>
      </c>
      <c r="G1289" s="7"/>
      <c r="H1289" s="12"/>
      <c r="I1289" s="8"/>
      <c r="J1289" s="12"/>
      <c r="K1289" s="8" t="s">
        <v>52</v>
      </c>
      <c r="L1289" s="7">
        <v>2023</v>
      </c>
      <c r="M1289" s="8" t="s">
        <v>6</v>
      </c>
      <c r="N1289" s="8" t="s">
        <v>12</v>
      </c>
      <c r="O1289" s="7" t="s">
        <v>3120</v>
      </c>
      <c r="P1289" s="13" t="str">
        <f t="shared" si="40"/>
        <v>Gurunathan V., Sathiya Priya T., Dhanasekar J., Ishwarya Niranjana M., Suganya S., "Plant Leaf Diseases Detection Using KNN Classifier", 2023 9th International Conference on Advanced Computing and Communication Systems, ICACCS 2023,2023, DOI: 10.1109/ICACCS57279.2023.10112901</v>
      </c>
      <c r="Q1289" s="11" t="str">
        <f t="shared" si="41"/>
        <v>Gurunathan V., Sathiya Priya T., Dhanasekar J., Ishwarya Niranjana M., Suganya S., "Plant Leaf Diseases Detection Using KNN Classifier", 2023 9th International Conference on Advanced Computing and Communication Systems, ICACCS 2023,2023, DOI: 10.1109/ICACCS57279.2023.10112901</v>
      </c>
      <c r="R1289" s="32" t="s">
        <v>15918</v>
      </c>
      <c r="S1289" s="37" t="e">
        <v>#N/A</v>
      </c>
      <c r="T1289" s="11"/>
      <c r="U1289" s="8"/>
      <c r="V1289" s="8" t="s">
        <v>80</v>
      </c>
      <c r="W1289" s="8"/>
      <c r="X1289" s="8">
        <v>2023</v>
      </c>
      <c r="Y1289" s="8"/>
      <c r="Z1289" s="116"/>
      <c r="AA1289" s="116"/>
      <c r="AB1289" s="116"/>
      <c r="AC1289" s="116"/>
      <c r="AD1289" s="116"/>
      <c r="AE1289" s="116"/>
      <c r="AF1289" s="116"/>
      <c r="AG1289" s="116"/>
    </row>
    <row r="1290" spans="1:33" ht="75" hidden="1" x14ac:dyDescent="0.2">
      <c r="A1290" s="7">
        <v>1219</v>
      </c>
      <c r="B1290" s="11" t="s">
        <v>16927</v>
      </c>
      <c r="C1290" s="11" t="s">
        <v>2</v>
      </c>
      <c r="D1290" s="13" t="s">
        <v>4316</v>
      </c>
      <c r="E1290" s="7" t="s">
        <v>4</v>
      </c>
      <c r="F1290" s="7" t="s">
        <v>567</v>
      </c>
      <c r="G1290" s="7"/>
      <c r="H1290" s="12"/>
      <c r="I1290" s="8"/>
      <c r="J1290" s="12"/>
      <c r="K1290" s="8" t="s">
        <v>52</v>
      </c>
      <c r="L1290" s="7">
        <v>2023</v>
      </c>
      <c r="M1290" s="8" t="s">
        <v>6</v>
      </c>
      <c r="N1290" s="8" t="s">
        <v>12</v>
      </c>
      <c r="O1290" s="7" t="s">
        <v>4317</v>
      </c>
      <c r="P1290" s="13" t="str">
        <f t="shared" si="40"/>
        <v>Bruntha P.M., Dhanasekar S., Ahmed L.J., Govindaraj V., Pandian S.I.A., Abraham S.S., "Lung-RUNET: a Segmentation Framework for Lung Nodules", 2023 9th International Conference on Advanced Computing and Communication Systems, ICACCS 2023,2023, DOI: 10.1109/ICACCS57279.2023.10113093</v>
      </c>
      <c r="Q1290" s="11" t="str">
        <f t="shared" si="41"/>
        <v>Bruntha P.M., Dhanasekar S., Ahmed L.J., Govindaraj V., Pandian S.I.A., Abraham S.S., "Lung-RUNET: a Segmentation Framework for Lung Nodules", 2023 9th International Conference on Advanced Computing and Communication Systems, ICACCS 2023,2023, DOI: 10.1109/ICACCS57279.2023.10113093</v>
      </c>
      <c r="R1290" s="32" t="s">
        <v>15919</v>
      </c>
      <c r="S1290" s="37" t="e">
        <v>#N/A</v>
      </c>
      <c r="T1290" s="11"/>
      <c r="U1290" s="8"/>
      <c r="V1290" s="8" t="s">
        <v>56</v>
      </c>
      <c r="W1290" s="8"/>
      <c r="X1290" s="8">
        <v>2023</v>
      </c>
      <c r="Y1290" s="8"/>
      <c r="Z1290" s="116"/>
      <c r="AA1290" s="116"/>
      <c r="AB1290" s="116"/>
      <c r="AC1290" s="116"/>
      <c r="AD1290" s="116"/>
      <c r="AE1290" s="116"/>
      <c r="AF1290" s="116"/>
      <c r="AG1290" s="116"/>
    </row>
    <row r="1291" spans="1:33" ht="75" hidden="1" x14ac:dyDescent="0.2">
      <c r="A1291" s="7">
        <v>1220</v>
      </c>
      <c r="B1291" s="11" t="s">
        <v>16928</v>
      </c>
      <c r="C1291" s="11" t="s">
        <v>2</v>
      </c>
      <c r="D1291" s="13" t="s">
        <v>4320</v>
      </c>
      <c r="E1291" s="7" t="s">
        <v>4</v>
      </c>
      <c r="F1291" s="7" t="s">
        <v>567</v>
      </c>
      <c r="G1291" s="7"/>
      <c r="H1291" s="12"/>
      <c r="I1291" s="8"/>
      <c r="J1291" s="12"/>
      <c r="K1291" s="8" t="s">
        <v>52</v>
      </c>
      <c r="L1291" s="7">
        <v>2023</v>
      </c>
      <c r="M1291" s="8" t="s">
        <v>6</v>
      </c>
      <c r="N1291" s="8" t="s">
        <v>12</v>
      </c>
      <c r="O1291" s="7" t="s">
        <v>4321</v>
      </c>
      <c r="P1291" s="13" t="str">
        <f t="shared" si="40"/>
        <v>Pushpalatha N., Sai Balaji N.V.S., Varthan G.V., Sivakumar R., Maule L.C.T., Naveenkumar D., "A Review on Intelligent Water Bottle Powered by IoT", 2023 9th International Conference on Advanced Computing and Communication Systems, ICACCS 2023,2023, DOI: 10.1109/ICACCS57279.2023.10112908</v>
      </c>
      <c r="Q1291" s="11" t="str">
        <f t="shared" si="41"/>
        <v>Pushpalatha N., Sai Balaji N.V.S., Varthan G.V., Sivakumar R., Maule L.C.T., Naveenkumar D., "A Review on Intelligent Water Bottle Powered by IoT", 2023 9th International Conference on Advanced Computing and Communication Systems, ICACCS 2023,2023, DOI: 10.1109/ICACCS57279.2023.10112908</v>
      </c>
      <c r="R1291" s="32" t="s">
        <v>15920</v>
      </c>
      <c r="S1291" s="37" t="e">
        <v>#N/A</v>
      </c>
      <c r="T1291" s="11"/>
      <c r="U1291" s="8"/>
      <c r="V1291" s="8" t="s">
        <v>128</v>
      </c>
      <c r="W1291" s="8"/>
      <c r="X1291" s="8">
        <v>2023</v>
      </c>
      <c r="Y1291" s="8"/>
      <c r="Z1291" s="116"/>
      <c r="AA1291" s="116"/>
      <c r="AB1291" s="116"/>
      <c r="AC1291" s="116"/>
      <c r="AD1291" s="116"/>
      <c r="AE1291" s="116"/>
      <c r="AF1291" s="116"/>
      <c r="AG1291" s="116"/>
    </row>
    <row r="1292" spans="1:33" ht="75" hidden="1" x14ac:dyDescent="0.2">
      <c r="A1292" s="7">
        <v>1221</v>
      </c>
      <c r="B1292" s="11" t="s">
        <v>16929</v>
      </c>
      <c r="C1292" s="11" t="s">
        <v>2</v>
      </c>
      <c r="D1292" s="13" t="s">
        <v>4324</v>
      </c>
      <c r="E1292" s="7" t="s">
        <v>4</v>
      </c>
      <c r="F1292" s="7" t="s">
        <v>567</v>
      </c>
      <c r="G1292" s="7"/>
      <c r="H1292" s="12"/>
      <c r="I1292" s="8"/>
      <c r="J1292" s="12"/>
      <c r="K1292" s="8" t="s">
        <v>52</v>
      </c>
      <c r="L1292" s="7">
        <v>2023</v>
      </c>
      <c r="M1292" s="8" t="s">
        <v>6</v>
      </c>
      <c r="N1292" s="8" t="s">
        <v>12</v>
      </c>
      <c r="O1292" s="7" t="s">
        <v>4325</v>
      </c>
      <c r="P1292" s="13" t="str">
        <f t="shared" si="40"/>
        <v>Rishi P., Sri Nandhaan B.A., Supasankar K., Anandaraj A., "Record Suppression with Personalized Security System", 2023 9th International Conference on Advanced Computing and Communication Systems, ICACCS 2023,2023, DOI: 10.1109/ICACCS57279.2023.10112974</v>
      </c>
      <c r="Q1292" s="11" t="str">
        <f t="shared" si="41"/>
        <v>Rishi P., Sri Nandhaan B.A., Supasankar K., Anandaraj A., "Record Suppression with Personalized Security System", 2023 9th International Conference on Advanced Computing and Communication Systems, ICACCS 2023,2023, DOI: 10.1109/ICACCS57279.2023.10112974</v>
      </c>
      <c r="R1292" s="32" t="s">
        <v>15921</v>
      </c>
      <c r="S1292" s="37" t="e">
        <v>#N/A</v>
      </c>
      <c r="T1292" s="11"/>
      <c r="U1292" s="8"/>
      <c r="V1292" s="8" t="s">
        <v>80</v>
      </c>
      <c r="W1292" s="8"/>
      <c r="X1292" s="8">
        <v>2023</v>
      </c>
      <c r="Y1292" s="8"/>
      <c r="Z1292" s="116"/>
      <c r="AA1292" s="116"/>
      <c r="AB1292" s="116"/>
      <c r="AC1292" s="116"/>
      <c r="AD1292" s="116"/>
      <c r="AE1292" s="116"/>
      <c r="AF1292" s="116"/>
      <c r="AG1292" s="116"/>
    </row>
    <row r="1293" spans="1:33" ht="75" hidden="1" x14ac:dyDescent="0.2">
      <c r="A1293" s="7">
        <v>1222</v>
      </c>
      <c r="B1293" s="11" t="s">
        <v>16930</v>
      </c>
      <c r="C1293" s="11" t="s">
        <v>2</v>
      </c>
      <c r="D1293" s="13" t="s">
        <v>2384</v>
      </c>
      <c r="E1293" s="7" t="s">
        <v>4</v>
      </c>
      <c r="F1293" s="7" t="s">
        <v>567</v>
      </c>
      <c r="G1293" s="7"/>
      <c r="H1293" s="12"/>
      <c r="I1293" s="8"/>
      <c r="J1293" s="12"/>
      <c r="K1293" s="8" t="s">
        <v>52</v>
      </c>
      <c r="L1293" s="7">
        <v>2023</v>
      </c>
      <c r="M1293" s="8" t="s">
        <v>6</v>
      </c>
      <c r="N1293" s="8" t="s">
        <v>12</v>
      </c>
      <c r="O1293" s="7" t="s">
        <v>2385</v>
      </c>
      <c r="P1293" s="13" t="str">
        <f t="shared" si="40"/>
        <v>Kaarthik K., Vivek C., Sivaranjani S., "An Efficient Clock Gated RSFQ Matrix Multiplier through FPGA Implementation", 2023 9th International Conference on Advanced Computing and Communication Systems, ICACCS 2023,2023, DOI: 10.1109/ICACCS57279.2023.10113063</v>
      </c>
      <c r="Q1293" s="11" t="str">
        <f t="shared" si="41"/>
        <v>Kaarthik K., Vivek C., Sivaranjani S., "An Efficient Clock Gated RSFQ Matrix Multiplier through FPGA Implementation", 2023 9th International Conference on Advanced Computing and Communication Systems, ICACCS 2023,2023, DOI: 10.1109/ICACCS57279.2023.10113063</v>
      </c>
      <c r="R1293" s="32" t="s">
        <v>15922</v>
      </c>
      <c r="S1293" s="37" t="e">
        <v>#N/A</v>
      </c>
      <c r="T1293" s="11"/>
      <c r="U1293" s="8"/>
      <c r="V1293" s="8" t="s">
        <v>570</v>
      </c>
      <c r="W1293" s="8"/>
      <c r="X1293" s="8">
        <v>2023</v>
      </c>
      <c r="Y1293" s="8"/>
      <c r="Z1293" s="116"/>
      <c r="AA1293" s="116"/>
      <c r="AB1293" s="116"/>
      <c r="AC1293" s="116"/>
      <c r="AD1293" s="116"/>
      <c r="AE1293" s="116"/>
      <c r="AF1293" s="116"/>
      <c r="AG1293" s="116"/>
    </row>
    <row r="1294" spans="1:33" ht="75" hidden="1" x14ac:dyDescent="0.2">
      <c r="A1294" s="7">
        <v>1223</v>
      </c>
      <c r="B1294" s="11" t="s">
        <v>16931</v>
      </c>
      <c r="C1294" s="11" t="s">
        <v>2</v>
      </c>
      <c r="D1294" s="13" t="s">
        <v>3011</v>
      </c>
      <c r="E1294" s="7" t="s">
        <v>4</v>
      </c>
      <c r="F1294" s="7" t="s">
        <v>567</v>
      </c>
      <c r="G1294" s="7"/>
      <c r="H1294" s="12"/>
      <c r="I1294" s="8"/>
      <c r="J1294" s="12"/>
      <c r="K1294" s="8" t="s">
        <v>52</v>
      </c>
      <c r="L1294" s="7">
        <v>2023</v>
      </c>
      <c r="M1294" s="8" t="s">
        <v>6</v>
      </c>
      <c r="N1294" s="8" t="s">
        <v>12</v>
      </c>
      <c r="O1294" s="7" t="s">
        <v>3012</v>
      </c>
      <c r="P1294" s="13" t="str">
        <f t="shared" si="40"/>
        <v>Sheikdavood K., Ponni Bala M., Balachandran A., Anand Kumar V., Thangaraju D., "Video Based 3D Convolution Network for Air Quality Assessment", 2023 9th International Conference on Advanced Computing and Communication Systems, ICACCS 2023,2023, DOI: 10.1109/ICACCS57279.2023.10112841</v>
      </c>
      <c r="Q1294" s="11" t="str">
        <f t="shared" si="41"/>
        <v>Sheikdavood K., Ponni Bala M., Balachandran A., Anand Kumar V., Thangaraju D., "Video Based 3D Convolution Network for Air Quality Assessment", 2023 9th International Conference on Advanced Computing and Communication Systems, ICACCS 2023,2023, DOI: 10.1109/ICACCS57279.2023.10112841</v>
      </c>
      <c r="R1294" s="32" t="s">
        <v>15923</v>
      </c>
      <c r="S1294" s="37" t="e">
        <v>#N/A</v>
      </c>
      <c r="T1294" s="11"/>
      <c r="U1294" s="8"/>
      <c r="V1294" s="8" t="s">
        <v>56</v>
      </c>
      <c r="W1294" s="8"/>
      <c r="X1294" s="8">
        <v>2023</v>
      </c>
      <c r="Y1294" s="8"/>
      <c r="Z1294" s="116"/>
      <c r="AA1294" s="116"/>
      <c r="AB1294" s="116"/>
      <c r="AC1294" s="116"/>
      <c r="AD1294" s="116"/>
      <c r="AE1294" s="116"/>
      <c r="AF1294" s="116"/>
      <c r="AG1294" s="116"/>
    </row>
    <row r="1295" spans="1:33" ht="75" hidden="1" x14ac:dyDescent="0.2">
      <c r="A1295" s="7">
        <v>1224</v>
      </c>
      <c r="B1295" s="11" t="s">
        <v>16932</v>
      </c>
      <c r="C1295" s="11" t="s">
        <v>2</v>
      </c>
      <c r="D1295" s="13" t="s">
        <v>3319</v>
      </c>
      <c r="E1295" s="7" t="s">
        <v>4</v>
      </c>
      <c r="F1295" s="7" t="s">
        <v>567</v>
      </c>
      <c r="G1295" s="7"/>
      <c r="H1295" s="12"/>
      <c r="I1295" s="8"/>
      <c r="J1295" s="12"/>
      <c r="K1295" s="8" t="s">
        <v>52</v>
      </c>
      <c r="L1295" s="7">
        <v>2023</v>
      </c>
      <c r="M1295" s="8" t="s">
        <v>6</v>
      </c>
      <c r="N1295" s="8" t="s">
        <v>12</v>
      </c>
      <c r="O1295" s="7" t="s">
        <v>3320</v>
      </c>
      <c r="P1295" s="13" t="str">
        <f t="shared" si="40"/>
        <v>Gayathri N., Anandakumar H., Gowri S., Keerthika J., Nithyapriya S., "An analysis of Network Security Attacks and their mitigation for Cognitive Radio Communication", 2023 9th International Conference on Advanced Computing and Communication Systems, ICACCS 2023,2023, DOI: 10.1109/ICACCS57279.2023.10112905</v>
      </c>
      <c r="Q1295" s="11" t="str">
        <f t="shared" si="41"/>
        <v>Gayathri N., Anandakumar H., Gowri S., Keerthika J., Nithyapriya S., "An analysis of Network Security Attacks and their mitigation for Cognitive Radio Communication", 2023 9th International Conference on Advanced Computing and Communication Systems, ICACCS 2023,2023, DOI: 10.1109/ICACCS57279.2023.10112905</v>
      </c>
      <c r="R1295" s="32" t="s">
        <v>15924</v>
      </c>
      <c r="S1295" s="37" t="e">
        <v>#N/A</v>
      </c>
      <c r="T1295" s="11"/>
      <c r="U1295" s="8"/>
      <c r="V1295" s="8" t="s">
        <v>725</v>
      </c>
      <c r="W1295" s="8"/>
      <c r="X1295" s="8">
        <v>2023</v>
      </c>
      <c r="Y1295" s="8"/>
      <c r="Z1295" s="116"/>
      <c r="AA1295" s="116"/>
      <c r="AB1295" s="116"/>
      <c r="AC1295" s="116"/>
      <c r="AD1295" s="116"/>
      <c r="AE1295" s="116"/>
      <c r="AF1295" s="116"/>
      <c r="AG1295" s="116"/>
    </row>
    <row r="1296" spans="1:33" ht="75" hidden="1" x14ac:dyDescent="0.2">
      <c r="A1296" s="7">
        <v>1225</v>
      </c>
      <c r="B1296" s="11" t="s">
        <v>16933</v>
      </c>
      <c r="C1296" s="11" t="s">
        <v>2</v>
      </c>
      <c r="D1296" s="13" t="s">
        <v>2327</v>
      </c>
      <c r="E1296" s="7" t="s">
        <v>4</v>
      </c>
      <c r="F1296" s="7" t="s">
        <v>567</v>
      </c>
      <c r="G1296" s="7"/>
      <c r="H1296" s="12"/>
      <c r="I1296" s="8"/>
      <c r="J1296" s="12"/>
      <c r="K1296" s="8" t="s">
        <v>52</v>
      </c>
      <c r="L1296" s="7">
        <v>2023</v>
      </c>
      <c r="M1296" s="8" t="s">
        <v>6</v>
      </c>
      <c r="N1296" s="8" t="s">
        <v>12</v>
      </c>
      <c r="O1296" s="7" t="s">
        <v>2328</v>
      </c>
      <c r="P1296" s="13" t="str">
        <f t="shared" si="40"/>
        <v>Ganesh C., Jeevitha T., Jayalakshmi A., Shanthini M., Kumar N.S., Malini P., "A Survey of Breast Cancer Detection Using Medical Imaging Techniques", 2023 9th International Conference on Advanced Computing and Communication Systems, ICACCS 2023,2023, DOI: 10.1109/ICACCS57279.2023.10112759</v>
      </c>
      <c r="Q1296" s="11" t="str">
        <f t="shared" si="41"/>
        <v>Ganesh C., Jeevitha T., Jayalakshmi A., Shanthini M., Kumar N.S., Malini P., "A Survey of Breast Cancer Detection Using Medical Imaging Techniques", 2023 9th International Conference on Advanced Computing and Communication Systems, ICACCS 2023,2023, DOI: 10.1109/ICACCS57279.2023.10112759</v>
      </c>
      <c r="R1296" s="32" t="s">
        <v>15925</v>
      </c>
      <c r="S1296" s="37" t="e">
        <v>#N/A</v>
      </c>
      <c r="T1296" s="11"/>
      <c r="U1296" s="8"/>
      <c r="V1296" s="8" t="s">
        <v>570</v>
      </c>
      <c r="W1296" s="8"/>
      <c r="X1296" s="8">
        <v>2023</v>
      </c>
      <c r="Y1296" s="8"/>
      <c r="Z1296" s="116"/>
      <c r="AA1296" s="116"/>
      <c r="AB1296" s="116"/>
      <c r="AC1296" s="116"/>
      <c r="AD1296" s="116"/>
      <c r="AE1296" s="116"/>
      <c r="AF1296" s="116"/>
      <c r="AG1296" s="116"/>
    </row>
    <row r="1297" spans="1:33" ht="75" hidden="1" x14ac:dyDescent="0.2">
      <c r="A1297" s="7">
        <v>1226</v>
      </c>
      <c r="B1297" s="11" t="s">
        <v>16934</v>
      </c>
      <c r="C1297" s="11" t="s">
        <v>2</v>
      </c>
      <c r="D1297" s="13" t="s">
        <v>3200</v>
      </c>
      <c r="E1297" s="7" t="s">
        <v>4</v>
      </c>
      <c r="F1297" s="7" t="s">
        <v>567</v>
      </c>
      <c r="G1297" s="7"/>
      <c r="H1297" s="12"/>
      <c r="I1297" s="8"/>
      <c r="J1297" s="12"/>
      <c r="K1297" s="8" t="s">
        <v>52</v>
      </c>
      <c r="L1297" s="7">
        <v>2023</v>
      </c>
      <c r="M1297" s="8" t="s">
        <v>6</v>
      </c>
      <c r="N1297" s="8" t="s">
        <v>12</v>
      </c>
      <c r="O1297" s="7" t="s">
        <v>3201</v>
      </c>
      <c r="P1297" s="13" t="str">
        <f t="shared" si="40"/>
        <v>Perumal V., Suganyamahalakshmi A., Harikrishnan K., Harish S., Kansuman K.J., Sudharson N., "IoT Based Fish Food Dispenser", 2023 9th International Conference on Advanced Computing and Communication Systems, ICACCS 2023,2023, DOI: 10.1109/ICACCS57279.2023.10113051</v>
      </c>
      <c r="Q1297" s="11" t="str">
        <f t="shared" si="41"/>
        <v>Perumal V., Suganyamahalakshmi A., Harikrishnan K., Harish S., Kansuman K.J., Sudharson N., "IoT Based Fish Food Dispenser", 2023 9th International Conference on Advanced Computing and Communication Systems, ICACCS 2023,2023, DOI: 10.1109/ICACCS57279.2023.10113051</v>
      </c>
      <c r="R1297" s="32" t="s">
        <v>15926</v>
      </c>
      <c r="S1297" s="37" t="e">
        <v>#N/A</v>
      </c>
      <c r="T1297" s="11"/>
      <c r="U1297" s="8"/>
      <c r="V1297" s="8" t="s">
        <v>80</v>
      </c>
      <c r="W1297" s="8"/>
      <c r="X1297" s="8">
        <v>2023</v>
      </c>
      <c r="Y1297" s="8"/>
      <c r="Z1297" s="116"/>
      <c r="AA1297" s="116"/>
      <c r="AB1297" s="116"/>
      <c r="AC1297" s="116"/>
      <c r="AD1297" s="116"/>
      <c r="AE1297" s="116"/>
      <c r="AF1297" s="116"/>
      <c r="AG1297" s="116"/>
    </row>
    <row r="1298" spans="1:33" ht="75" hidden="1" x14ac:dyDescent="0.2">
      <c r="A1298" s="7">
        <v>1227</v>
      </c>
      <c r="B1298" s="11" t="s">
        <v>16935</v>
      </c>
      <c r="C1298" s="11" t="s">
        <v>2</v>
      </c>
      <c r="D1298" s="13" t="s">
        <v>2498</v>
      </c>
      <c r="E1298" s="7" t="s">
        <v>4</v>
      </c>
      <c r="F1298" s="7" t="s">
        <v>567</v>
      </c>
      <c r="G1298" s="7"/>
      <c r="H1298" s="12"/>
      <c r="I1298" s="8"/>
      <c r="J1298" s="12"/>
      <c r="K1298" s="8" t="s">
        <v>52</v>
      </c>
      <c r="L1298" s="7">
        <v>2023</v>
      </c>
      <c r="M1298" s="8" t="s">
        <v>6</v>
      </c>
      <c r="N1298" s="8" t="s">
        <v>12</v>
      </c>
      <c r="O1298" s="7" t="s">
        <v>2499</v>
      </c>
      <c r="P1298" s="13" t="str">
        <f t="shared" si="40"/>
        <v>Nagasundaram S., Bobinath B.N., Shedthi A., Rajalakshmi K., Humnekar T.D., Millerjothi, "Analysis of the Requirement and Artificial Intelligence-based Resource Management System in Cloud", 2023 9th International Conference on Advanced Computing and Communication Systems, ICACCS 2023,2023, DOI: 10.1109/ICACCS57279.2023.10112940</v>
      </c>
      <c r="Q1298" s="11" t="str">
        <f t="shared" si="41"/>
        <v>Nagasundaram S., Bobinath B.N., Shedthi A., Rajalakshmi K., Humnekar T.D., Millerjothi, "Analysis of the Requirement and Artificial Intelligence-based Resource Management System in Cloud", 2023 9th International Conference on Advanced Computing and Communication Systems, ICACCS 2023,2023, DOI: 10.1109/ICACCS57279.2023.10112940</v>
      </c>
      <c r="R1298" s="32" t="s">
        <v>15927</v>
      </c>
      <c r="S1298" s="37" t="e">
        <v>#N/A</v>
      </c>
      <c r="T1298" s="11"/>
      <c r="U1298" s="8"/>
      <c r="V1298" s="8" t="s">
        <v>149</v>
      </c>
      <c r="W1298" s="8"/>
      <c r="X1298" s="8">
        <v>2023</v>
      </c>
      <c r="Y1298" s="8"/>
      <c r="Z1298" s="116"/>
      <c r="AA1298" s="116"/>
      <c r="AB1298" s="116"/>
      <c r="AC1298" s="116"/>
      <c r="AD1298" s="116"/>
      <c r="AE1298" s="116"/>
      <c r="AF1298" s="116"/>
      <c r="AG1298" s="116"/>
    </row>
    <row r="1299" spans="1:33" ht="75" hidden="1" x14ac:dyDescent="0.2">
      <c r="A1299" s="7">
        <v>1228</v>
      </c>
      <c r="B1299" s="11" t="s">
        <v>16936</v>
      </c>
      <c r="C1299" s="11" t="s">
        <v>2</v>
      </c>
      <c r="D1299" s="13" t="s">
        <v>4328</v>
      </c>
      <c r="E1299" s="7" t="s">
        <v>4</v>
      </c>
      <c r="F1299" s="7" t="s">
        <v>567</v>
      </c>
      <c r="G1299" s="7"/>
      <c r="H1299" s="12"/>
      <c r="I1299" s="8"/>
      <c r="J1299" s="12"/>
      <c r="K1299" s="8" t="s">
        <v>52</v>
      </c>
      <c r="L1299" s="7">
        <v>2023</v>
      </c>
      <c r="M1299" s="8" t="s">
        <v>6</v>
      </c>
      <c r="N1299" s="8" t="s">
        <v>12</v>
      </c>
      <c r="O1299" s="7" t="s">
        <v>4329</v>
      </c>
      <c r="P1299" s="13" t="str">
        <f t="shared" si="40"/>
        <v>Ramesh A., Rameshkumar V., Raghu Ram Raj N., Ragabharathi A., Sowndar K., Sivakumar P., "A Survey On Smart Vacuum Leaning Robot", 2023 9th International Conference on Advanced Computing and Communication Systems, ICACCS 2023,2023, DOI: 10.1109/ICACCS57279.2023.10112909</v>
      </c>
      <c r="Q1299" s="11" t="str">
        <f t="shared" si="41"/>
        <v>Ramesh A., Rameshkumar V., Raghu Ram Raj N., Ragabharathi A., Sowndar K., Sivakumar P., "A Survey On Smart Vacuum Leaning Robot", 2023 9th International Conference on Advanced Computing and Communication Systems, ICACCS 2023,2023, DOI: 10.1109/ICACCS57279.2023.10112909</v>
      </c>
      <c r="R1299" s="32" t="s">
        <v>15928</v>
      </c>
      <c r="S1299" s="37" t="e">
        <v>#N/A</v>
      </c>
      <c r="T1299" s="11"/>
      <c r="U1299" s="8"/>
      <c r="V1299" s="8" t="s">
        <v>56</v>
      </c>
      <c r="W1299" s="8"/>
      <c r="X1299" s="8">
        <v>2023</v>
      </c>
      <c r="Y1299" s="8"/>
      <c r="Z1299" s="116"/>
      <c r="AA1299" s="116"/>
      <c r="AB1299" s="116"/>
      <c r="AC1299" s="116"/>
      <c r="AD1299" s="116"/>
      <c r="AE1299" s="116"/>
      <c r="AF1299" s="116"/>
      <c r="AG1299" s="116"/>
    </row>
    <row r="1300" spans="1:33" ht="75" hidden="1" x14ac:dyDescent="0.2">
      <c r="A1300" s="7">
        <v>1229</v>
      </c>
      <c r="B1300" s="11" t="s">
        <v>16937</v>
      </c>
      <c r="C1300" s="11" t="s">
        <v>2</v>
      </c>
      <c r="D1300" s="13" t="s">
        <v>3324</v>
      </c>
      <c r="E1300" s="7" t="s">
        <v>4</v>
      </c>
      <c r="F1300" s="7" t="s">
        <v>567</v>
      </c>
      <c r="G1300" s="7"/>
      <c r="H1300" s="12"/>
      <c r="I1300" s="8"/>
      <c r="J1300" s="12"/>
      <c r="K1300" s="8" t="s">
        <v>52</v>
      </c>
      <c r="L1300" s="7">
        <v>2023</v>
      </c>
      <c r="M1300" s="8" t="s">
        <v>6</v>
      </c>
      <c r="N1300" s="8" t="s">
        <v>12</v>
      </c>
      <c r="O1300" s="7" t="s">
        <v>3325</v>
      </c>
      <c r="P1300" s="13" t="str">
        <f t="shared" si="40"/>
        <v>Gayathri N., Anandakumar H., Sathya R., Gowri S., "An Investigation on Spectrum Mobility Mechanisms in Cognitive Network Communication", 2023 9th International Conference on Advanced Computing and Communication Systems, ICACCS 2023,2023, DOI: 10.1109/ICACCS57279.2023.10113068</v>
      </c>
      <c r="Q1300" s="11" t="str">
        <f t="shared" si="41"/>
        <v>Gayathri N., Anandakumar H., Sathya R., Gowri S., "An Investigation on Spectrum Mobility Mechanisms in Cognitive Network Communication", 2023 9th International Conference on Advanced Computing and Communication Systems, ICACCS 2023,2023, DOI: 10.1109/ICACCS57279.2023.10113068</v>
      </c>
      <c r="R1300" s="32" t="s">
        <v>15929</v>
      </c>
      <c r="S1300" s="37" t="e">
        <v>#N/A</v>
      </c>
      <c r="T1300" s="11"/>
      <c r="U1300" s="8"/>
      <c r="V1300" s="8" t="s">
        <v>725</v>
      </c>
      <c r="W1300" s="8"/>
      <c r="X1300" s="8">
        <v>2023</v>
      </c>
      <c r="Y1300" s="8"/>
      <c r="Z1300" s="116"/>
      <c r="AA1300" s="116"/>
      <c r="AB1300" s="116"/>
      <c r="AC1300" s="116"/>
      <c r="AD1300" s="116"/>
      <c r="AE1300" s="116"/>
      <c r="AF1300" s="116"/>
      <c r="AG1300" s="116"/>
    </row>
    <row r="1301" spans="1:33" ht="75" hidden="1" x14ac:dyDescent="0.2">
      <c r="A1301" s="7">
        <v>1230</v>
      </c>
      <c r="B1301" s="11" t="s">
        <v>16938</v>
      </c>
      <c r="C1301" s="11" t="s">
        <v>2</v>
      </c>
      <c r="D1301" s="13" t="s">
        <v>4332</v>
      </c>
      <c r="E1301" s="7" t="s">
        <v>4</v>
      </c>
      <c r="F1301" s="7" t="s">
        <v>567</v>
      </c>
      <c r="G1301" s="7"/>
      <c r="H1301" s="12"/>
      <c r="I1301" s="8"/>
      <c r="J1301" s="12"/>
      <c r="K1301" s="8" t="s">
        <v>52</v>
      </c>
      <c r="L1301" s="7">
        <v>2023</v>
      </c>
      <c r="M1301" s="8" t="s">
        <v>6</v>
      </c>
      <c r="N1301" s="8" t="s">
        <v>12</v>
      </c>
      <c r="O1301" s="7" t="s">
        <v>4333</v>
      </c>
      <c r="P1301" s="13" t="str">
        <f t="shared" si="40"/>
        <v>Keerthika J., AnandaKumar H., Priya V., Yuvalatha S., Gayathri N., "A Study Of Dynamic Thresholds Power Detection Spectrum Sensing Techniques In CRN", 2023 9th International Conference on Advanced Computing and Communication Systems, ICACCS 2023,2023, DOI: 10.1109/ICACCS57279.2023.10112923</v>
      </c>
      <c r="Q1301" s="11" t="str">
        <f t="shared" si="41"/>
        <v>Keerthika J., AnandaKumar H., Priya V., Yuvalatha S., Gayathri N., "A Study Of Dynamic Thresholds Power Detection Spectrum Sensing Techniques In CRN", 2023 9th International Conference on Advanced Computing and Communication Systems, ICACCS 2023,2023, DOI: 10.1109/ICACCS57279.2023.10112923</v>
      </c>
      <c r="R1301" s="32" t="s">
        <v>15930</v>
      </c>
      <c r="S1301" s="37" t="e">
        <v>#N/A</v>
      </c>
      <c r="T1301" s="11"/>
      <c r="U1301" s="8"/>
      <c r="V1301" s="8" t="s">
        <v>80</v>
      </c>
      <c r="W1301" s="8"/>
      <c r="X1301" s="8">
        <v>2023</v>
      </c>
      <c r="Y1301" s="8"/>
      <c r="Z1301" s="116"/>
      <c r="AA1301" s="116"/>
      <c r="AB1301" s="116"/>
      <c r="AC1301" s="116"/>
      <c r="AD1301" s="116"/>
      <c r="AE1301" s="116"/>
      <c r="AF1301" s="116"/>
      <c r="AG1301" s="116"/>
    </row>
    <row r="1302" spans="1:33" ht="75" hidden="1" x14ac:dyDescent="0.2">
      <c r="A1302" s="7">
        <v>1231</v>
      </c>
      <c r="B1302" s="11" t="s">
        <v>16939</v>
      </c>
      <c r="C1302" s="11" t="s">
        <v>2</v>
      </c>
      <c r="D1302" s="13" t="s">
        <v>3123</v>
      </c>
      <c r="E1302" s="7" t="s">
        <v>4</v>
      </c>
      <c r="F1302" s="7" t="s">
        <v>567</v>
      </c>
      <c r="G1302" s="7"/>
      <c r="H1302" s="12"/>
      <c r="I1302" s="8"/>
      <c r="J1302" s="12"/>
      <c r="K1302" s="8" t="s">
        <v>52</v>
      </c>
      <c r="L1302" s="7">
        <v>2023</v>
      </c>
      <c r="M1302" s="8" t="s">
        <v>6</v>
      </c>
      <c r="N1302" s="8" t="s">
        <v>12</v>
      </c>
      <c r="O1302" s="7" t="s">
        <v>3124</v>
      </c>
      <c r="P1302" s="13" t="str">
        <f t="shared" si="40"/>
        <v>Kalamani C., Abiramasundari S., Dhanasekar J., Ishwarya Niranjana M., "Design and Simulation of Microstrip Patch Antenna Using Circular Structure", 2023 9th International Conference on Advanced Computing and Communication Systems, ICACCS 2023,2023, DOI: 10.1109/ICACCS57279.2023.10112900</v>
      </c>
      <c r="Q1302" s="11" t="str">
        <f t="shared" si="41"/>
        <v>Kalamani C., Abiramasundari S., Dhanasekar J., Ishwarya Niranjana M., "Design and Simulation of Microstrip Patch Antenna Using Circular Structure", 2023 9th International Conference on Advanced Computing and Communication Systems, ICACCS 2023,2023, DOI: 10.1109/ICACCS57279.2023.10112900</v>
      </c>
      <c r="R1302" s="32" t="s">
        <v>15931</v>
      </c>
      <c r="S1302" s="37" t="e">
        <v>#N/A</v>
      </c>
      <c r="T1302" s="11"/>
      <c r="U1302" s="8"/>
      <c r="V1302" s="8" t="s">
        <v>56</v>
      </c>
      <c r="W1302" s="8"/>
      <c r="X1302" s="8">
        <v>2023</v>
      </c>
      <c r="Y1302" s="8"/>
      <c r="Z1302" s="116"/>
      <c r="AA1302" s="116"/>
      <c r="AB1302" s="116"/>
      <c r="AC1302" s="116"/>
      <c r="AD1302" s="116"/>
      <c r="AE1302" s="116"/>
      <c r="AF1302" s="116"/>
      <c r="AG1302" s="116"/>
    </row>
    <row r="1303" spans="1:33" ht="75" hidden="1" x14ac:dyDescent="0.2">
      <c r="A1303" s="7">
        <v>1232</v>
      </c>
      <c r="B1303" s="11" t="s">
        <v>16940</v>
      </c>
      <c r="C1303" s="11" t="s">
        <v>2</v>
      </c>
      <c r="D1303" s="13" t="s">
        <v>4336</v>
      </c>
      <c r="E1303" s="7" t="s">
        <v>4</v>
      </c>
      <c r="F1303" s="7" t="s">
        <v>567</v>
      </c>
      <c r="G1303" s="7"/>
      <c r="H1303" s="12"/>
      <c r="I1303" s="8"/>
      <c r="J1303" s="12"/>
      <c r="K1303" s="8" t="s">
        <v>52</v>
      </c>
      <c r="L1303" s="7">
        <v>2023</v>
      </c>
      <c r="M1303" s="8" t="s">
        <v>6</v>
      </c>
      <c r="N1303" s="8" t="s">
        <v>12</v>
      </c>
      <c r="O1303" s="7" t="s">
        <v>4337</v>
      </c>
      <c r="P1303" s="13" t="str">
        <f t="shared" si="40"/>
        <v>Maragatharajan M., Sathishkumar L., Manikandan J., Suprakash S., Naveen P., "A Novel Approach for Data Encryption Based on Vector-Matrix Keys", 2023 9th International Conference on Advanced Computing and Communication Systems, ICACCS 2023,2023, DOI: 10.1109/ICACCS57279.2023.10113061</v>
      </c>
      <c r="Q1303" s="11" t="str">
        <f t="shared" si="41"/>
        <v>Maragatharajan M., Sathishkumar L., Manikandan J., Suprakash S., Naveen P., "A Novel Approach for Data Encryption Based on Vector-Matrix Keys", 2023 9th International Conference on Advanced Computing and Communication Systems, ICACCS 2023,2023, DOI: 10.1109/ICACCS57279.2023.10113061</v>
      </c>
      <c r="R1303" s="32" t="s">
        <v>15932</v>
      </c>
      <c r="S1303" s="37" t="e">
        <v>#N/A</v>
      </c>
      <c r="T1303" s="11"/>
      <c r="U1303" s="8"/>
      <c r="V1303" s="8" t="s">
        <v>56</v>
      </c>
      <c r="W1303" s="8"/>
      <c r="X1303" s="8">
        <v>2023</v>
      </c>
      <c r="Y1303" s="8"/>
      <c r="Z1303" s="116"/>
      <c r="AA1303" s="116"/>
      <c r="AB1303" s="116"/>
      <c r="AC1303" s="116"/>
      <c r="AD1303" s="116"/>
      <c r="AE1303" s="116"/>
      <c r="AF1303" s="116"/>
      <c r="AG1303" s="116"/>
    </row>
    <row r="1304" spans="1:33" ht="75" hidden="1" x14ac:dyDescent="0.2">
      <c r="A1304" s="7">
        <v>1233</v>
      </c>
      <c r="B1304" s="11" t="s">
        <v>16941</v>
      </c>
      <c r="C1304" s="11" t="s">
        <v>2</v>
      </c>
      <c r="D1304" s="13" t="s">
        <v>4340</v>
      </c>
      <c r="E1304" s="7" t="s">
        <v>4</v>
      </c>
      <c r="F1304" s="7" t="s">
        <v>567</v>
      </c>
      <c r="G1304" s="7"/>
      <c r="H1304" s="12"/>
      <c r="I1304" s="8"/>
      <c r="J1304" s="12"/>
      <c r="K1304" s="8" t="s">
        <v>52</v>
      </c>
      <c r="L1304" s="7">
        <v>2023</v>
      </c>
      <c r="M1304" s="8" t="s">
        <v>6</v>
      </c>
      <c r="N1304" s="8" t="s">
        <v>12</v>
      </c>
      <c r="O1304" s="7" t="s">
        <v>4341</v>
      </c>
      <c r="P1304" s="13" t="str">
        <f t="shared" si="40"/>
        <v>Naveen P., Ravi Teja K., Sahithi Reddy K., Melikis Sam S., Dinesh Kumar M., Saravanan M., "ATMEGA 328-based Gas Leakage Monitoring and Alerting IoT System with SMS Notification", 2023 9th International Conference on Advanced Computing and Communication Systems, ICACCS 2023,2023, DOI: 10.1109/ICACCS57279.2023.10112899</v>
      </c>
      <c r="Q1304" s="11" t="str">
        <f t="shared" si="41"/>
        <v>Naveen P., Ravi Teja K., Sahithi Reddy K., Melikis Sam S., Dinesh Kumar M., Saravanan M., "ATMEGA 328-based Gas Leakage Monitoring and Alerting IoT System with SMS Notification", 2023 9th International Conference on Advanced Computing and Communication Systems, ICACCS 2023,2023, DOI: 10.1109/ICACCS57279.2023.10112899</v>
      </c>
      <c r="R1304" s="32" t="s">
        <v>15933</v>
      </c>
      <c r="S1304" s="37" t="e">
        <v>#N/A</v>
      </c>
      <c r="T1304" s="11"/>
      <c r="U1304" s="8"/>
      <c r="V1304" s="8" t="s">
        <v>56</v>
      </c>
      <c r="W1304" s="8"/>
      <c r="X1304" s="8">
        <v>2023</v>
      </c>
      <c r="Y1304" s="8"/>
      <c r="Z1304" s="116"/>
      <c r="AA1304" s="116"/>
      <c r="AB1304" s="116"/>
      <c r="AC1304" s="116"/>
      <c r="AD1304" s="116"/>
      <c r="AE1304" s="116"/>
      <c r="AF1304" s="116"/>
      <c r="AG1304" s="116"/>
    </row>
    <row r="1305" spans="1:33" ht="75" hidden="1" x14ac:dyDescent="0.2">
      <c r="A1305" s="7">
        <v>1234</v>
      </c>
      <c r="B1305" s="11" t="s">
        <v>16942</v>
      </c>
      <c r="C1305" s="11" t="s">
        <v>2</v>
      </c>
      <c r="D1305" s="13" t="s">
        <v>4344</v>
      </c>
      <c r="E1305" s="7" t="s">
        <v>4</v>
      </c>
      <c r="F1305" s="7" t="s">
        <v>567</v>
      </c>
      <c r="G1305" s="7"/>
      <c r="H1305" s="12"/>
      <c r="I1305" s="8"/>
      <c r="J1305" s="12"/>
      <c r="K1305" s="8" t="s">
        <v>52</v>
      </c>
      <c r="L1305" s="7">
        <v>2023</v>
      </c>
      <c r="M1305" s="8" t="s">
        <v>6</v>
      </c>
      <c r="N1305" s="8" t="s">
        <v>12</v>
      </c>
      <c r="O1305" s="7" t="s">
        <v>4345</v>
      </c>
      <c r="P1305" s="13" t="str">
        <f t="shared" si="40"/>
        <v>Naveenprabhu V., Hariharan S., Barath Kumar S., Ganesh Kumar S., Aadithan U., Janani B., "Controlling Gate Valves with Wi-Fi: An Overview of Available Technologies and Applications", 2023 9th International Conference on Advanced Computing and Communication Systems, ICACCS 2023,2023, DOI: 10.1109/ICACCS57279.2023.10112698</v>
      </c>
      <c r="Q1305" s="11" t="str">
        <f t="shared" si="41"/>
        <v>Naveenprabhu V., Hariharan S., Barath Kumar S., Ganesh Kumar S., Aadithan U., Janani B., "Controlling Gate Valves with Wi-Fi: An Overview of Available Technologies and Applications", 2023 9th International Conference on Advanced Computing and Communication Systems, ICACCS 2023,2023, DOI: 10.1109/ICACCS57279.2023.10112698</v>
      </c>
      <c r="R1305" s="32" t="s">
        <v>15934</v>
      </c>
      <c r="S1305" s="37" t="e">
        <v>#N/A</v>
      </c>
      <c r="T1305" s="11"/>
      <c r="U1305" s="8"/>
      <c r="V1305" s="8" t="s">
        <v>149</v>
      </c>
      <c r="W1305" s="8"/>
      <c r="X1305" s="8">
        <v>2023</v>
      </c>
      <c r="Y1305" s="8"/>
      <c r="Z1305" s="116"/>
      <c r="AA1305" s="116"/>
      <c r="AB1305" s="116"/>
      <c r="AC1305" s="116"/>
      <c r="AD1305" s="116"/>
      <c r="AE1305" s="116"/>
      <c r="AF1305" s="116"/>
      <c r="AG1305" s="116"/>
    </row>
    <row r="1306" spans="1:33" ht="75" hidden="1" x14ac:dyDescent="0.2">
      <c r="A1306" s="7">
        <v>1235</v>
      </c>
      <c r="B1306" s="11" t="s">
        <v>16943</v>
      </c>
      <c r="C1306" s="11" t="s">
        <v>2</v>
      </c>
      <c r="D1306" s="13" t="s">
        <v>4348</v>
      </c>
      <c r="E1306" s="7" t="s">
        <v>4</v>
      </c>
      <c r="F1306" s="7" t="s">
        <v>567</v>
      </c>
      <c r="G1306" s="7"/>
      <c r="H1306" s="12"/>
      <c r="I1306" s="8"/>
      <c r="J1306" s="12"/>
      <c r="K1306" s="8" t="s">
        <v>52</v>
      </c>
      <c r="L1306" s="7">
        <v>2023</v>
      </c>
      <c r="M1306" s="8" t="s">
        <v>6</v>
      </c>
      <c r="N1306" s="8" t="s">
        <v>12</v>
      </c>
      <c r="O1306" s="7" t="s">
        <v>4349</v>
      </c>
      <c r="P1306" s="13" t="str">
        <f t="shared" si="40"/>
        <v>Sumathi S., Madhumitha S., Sushma R., Suriya M., Subitsha M., Swetha S., "Certain Investigations on Cognitive based Movie Recommendation system using Pairwise Cosine Similarity", 2023 9th International Conference on Advanced Computing and Communication Systems, ICACCS 2023,2023, DOI: 10.1109/ICACCS57279.2023.10112790</v>
      </c>
      <c r="Q1306" s="11" t="str">
        <f t="shared" si="41"/>
        <v>Sumathi S., Madhumitha S., Sushma R., Suriya M., Subitsha M., Swetha S., "Certain Investigations on Cognitive based Movie Recommendation system using Pairwise Cosine Similarity", 2023 9th International Conference on Advanced Computing and Communication Systems, ICACCS 2023,2023, DOI: 10.1109/ICACCS57279.2023.10112790</v>
      </c>
      <c r="R1306" s="32" t="s">
        <v>15935</v>
      </c>
      <c r="S1306" s="37" t="e">
        <v>#N/A</v>
      </c>
      <c r="T1306" s="11"/>
      <c r="U1306" s="8"/>
      <c r="V1306" s="8" t="s">
        <v>1325</v>
      </c>
      <c r="W1306" s="8"/>
      <c r="X1306" s="8">
        <v>2023</v>
      </c>
      <c r="Y1306" s="8"/>
      <c r="Z1306" s="116"/>
      <c r="AA1306" s="116"/>
      <c r="AB1306" s="116"/>
      <c r="AC1306" s="116"/>
      <c r="AD1306" s="116"/>
      <c r="AE1306" s="116"/>
      <c r="AF1306" s="116"/>
      <c r="AG1306" s="116"/>
    </row>
    <row r="1307" spans="1:33" ht="75" hidden="1" x14ac:dyDescent="0.2">
      <c r="A1307" s="7">
        <v>1236</v>
      </c>
      <c r="B1307" s="11" t="s">
        <v>16944</v>
      </c>
      <c r="C1307" s="11" t="s">
        <v>2</v>
      </c>
      <c r="D1307" s="13" t="s">
        <v>4352</v>
      </c>
      <c r="E1307" s="7" t="s">
        <v>4</v>
      </c>
      <c r="F1307" s="7" t="s">
        <v>567</v>
      </c>
      <c r="G1307" s="7"/>
      <c r="H1307" s="12"/>
      <c r="I1307" s="8"/>
      <c r="J1307" s="12"/>
      <c r="K1307" s="8" t="s">
        <v>52</v>
      </c>
      <c r="L1307" s="7">
        <v>2023</v>
      </c>
      <c r="M1307" s="8" t="s">
        <v>6</v>
      </c>
      <c r="N1307" s="8" t="s">
        <v>12</v>
      </c>
      <c r="O1307" s="7" t="s">
        <v>4353</v>
      </c>
      <c r="P1307" s="13" t="str">
        <f t="shared" si="40"/>
        <v>Nithya Sri P., Sajitha D., Chancalviben B.N., Lincy B.R., "An Effecient Model for Plant Disease Identification", 2023 9th International Conference on Advanced Computing and Communication Systems, ICACCS 2023,2023, DOI: 10.1109/ICACCS57279.2023.10112990</v>
      </c>
      <c r="Q1307" s="11" t="str">
        <f t="shared" si="41"/>
        <v>Nithya Sri P., Sajitha D., Chancalviben B.N., Lincy B.R., "An Effecient Model for Plant Disease Identification", 2023 9th International Conference on Advanced Computing and Communication Systems, ICACCS 2023,2023, DOI: 10.1109/ICACCS57279.2023.10112990</v>
      </c>
      <c r="R1307" s="32" t="s">
        <v>15936</v>
      </c>
      <c r="S1307" s="37" t="e">
        <v>#N/A</v>
      </c>
      <c r="T1307" s="11"/>
      <c r="U1307" s="8"/>
      <c r="V1307" s="8" t="s">
        <v>570</v>
      </c>
      <c r="W1307" s="8"/>
      <c r="X1307" s="8">
        <v>2023</v>
      </c>
      <c r="Y1307" s="8"/>
      <c r="Z1307" s="116"/>
      <c r="AA1307" s="116"/>
      <c r="AB1307" s="116"/>
      <c r="AC1307" s="116"/>
      <c r="AD1307" s="116"/>
      <c r="AE1307" s="116"/>
      <c r="AF1307" s="116"/>
      <c r="AG1307" s="116"/>
    </row>
    <row r="1308" spans="1:33" ht="75" hidden="1" x14ac:dyDescent="0.2">
      <c r="A1308" s="7">
        <v>1237</v>
      </c>
      <c r="B1308" s="11" t="s">
        <v>16945</v>
      </c>
      <c r="C1308" s="11" t="s">
        <v>2</v>
      </c>
      <c r="D1308" s="13" t="s">
        <v>4356</v>
      </c>
      <c r="E1308" s="7" t="s">
        <v>4</v>
      </c>
      <c r="F1308" s="7" t="s">
        <v>567</v>
      </c>
      <c r="G1308" s="7"/>
      <c r="H1308" s="12"/>
      <c r="I1308" s="8"/>
      <c r="J1308" s="12"/>
      <c r="K1308" s="8" t="s">
        <v>52</v>
      </c>
      <c r="L1308" s="7">
        <v>2023</v>
      </c>
      <c r="M1308" s="8" t="s">
        <v>6</v>
      </c>
      <c r="N1308" s="8" t="s">
        <v>12</v>
      </c>
      <c r="O1308" s="7" t="s">
        <v>4357</v>
      </c>
      <c r="P1308" s="13" t="str">
        <f t="shared" si="40"/>
        <v>Kumar R.R., Dency Flora G., Yuvaraj S., Sanjay S., Ashok Kumar S.R., Karpakam S., "A Survey on Lora and IoT based Auto Irrigation System", 2023 9th International Conference on Advanced Computing and Communication Systems, ICACCS 2023,2023, DOI: 10.1109/ICACCS57279.2023.10112677</v>
      </c>
      <c r="Q1308" s="11" t="str">
        <f t="shared" si="41"/>
        <v>Kumar R.R., Dency Flora G., Yuvaraj S., Sanjay S., Ashok Kumar S.R., Karpakam S., "A Survey on Lora and IoT based Auto Irrigation System", 2023 9th International Conference on Advanced Computing and Communication Systems, ICACCS 2023,2023, DOI: 10.1109/ICACCS57279.2023.10112677</v>
      </c>
      <c r="R1308" s="32" t="s">
        <v>15937</v>
      </c>
      <c r="S1308" s="37" t="e">
        <v>#N/A</v>
      </c>
      <c r="T1308" s="11"/>
      <c r="U1308" s="8"/>
      <c r="V1308" s="8" t="s">
        <v>570</v>
      </c>
      <c r="W1308" s="8"/>
      <c r="X1308" s="8">
        <v>2023</v>
      </c>
      <c r="Y1308" s="8"/>
      <c r="Z1308" s="116"/>
      <c r="AA1308" s="116"/>
      <c r="AB1308" s="116"/>
      <c r="AC1308" s="116"/>
      <c r="AD1308" s="116"/>
      <c r="AE1308" s="116"/>
      <c r="AF1308" s="116"/>
      <c r="AG1308" s="116"/>
    </row>
    <row r="1309" spans="1:33" ht="75" hidden="1" x14ac:dyDescent="0.2">
      <c r="A1309" s="7">
        <v>1238</v>
      </c>
      <c r="B1309" s="11" t="s">
        <v>16946</v>
      </c>
      <c r="C1309" s="11" t="s">
        <v>2</v>
      </c>
      <c r="D1309" s="13" t="s">
        <v>2368</v>
      </c>
      <c r="E1309" s="7" t="s">
        <v>4</v>
      </c>
      <c r="F1309" s="7" t="s">
        <v>567</v>
      </c>
      <c r="G1309" s="7"/>
      <c r="H1309" s="12"/>
      <c r="I1309" s="8"/>
      <c r="J1309" s="12"/>
      <c r="K1309" s="8" t="s">
        <v>52</v>
      </c>
      <c r="L1309" s="7">
        <v>2023</v>
      </c>
      <c r="M1309" s="8" t="s">
        <v>6</v>
      </c>
      <c r="N1309" s="8" t="s">
        <v>12</v>
      </c>
      <c r="O1309" s="7" t="s">
        <v>2369</v>
      </c>
      <c r="P1309" s="13" t="str">
        <f t="shared" si="40"/>
        <v>Raj L.D.W., Banerjee U., Thilagaraj M., Suganya A., Ramani U., Ganesh C., "Detection of Underground Object Using Ground Penetrating Radar", 2023 9th International Conference on Advanced Computing and Communication Systems, ICACCS 2023,2023, DOI: 10.1109/ICACCS57279.2023.10112808</v>
      </c>
      <c r="Q1309" s="11" t="str">
        <f t="shared" si="41"/>
        <v>Raj L.D.W., Banerjee U., Thilagaraj M., Suganya A., Ramani U., Ganesh C., "Detection of Underground Object Using Ground Penetrating Radar", 2023 9th International Conference on Advanced Computing and Communication Systems, ICACCS 2023,2023, DOI: 10.1109/ICACCS57279.2023.10112808</v>
      </c>
      <c r="R1309" s="32" t="s">
        <v>15938</v>
      </c>
      <c r="S1309" s="37" t="e">
        <v>#N/A</v>
      </c>
      <c r="T1309" s="11"/>
      <c r="U1309" s="8"/>
      <c r="V1309" s="8" t="s">
        <v>570</v>
      </c>
      <c r="W1309" s="8"/>
      <c r="X1309" s="8">
        <v>2023</v>
      </c>
      <c r="Y1309" s="8"/>
      <c r="Z1309" s="116"/>
      <c r="AA1309" s="116"/>
      <c r="AB1309" s="116"/>
      <c r="AC1309" s="116"/>
      <c r="AD1309" s="116"/>
      <c r="AE1309" s="116"/>
      <c r="AF1309" s="116"/>
      <c r="AG1309" s="116"/>
    </row>
    <row r="1310" spans="1:33" ht="75" hidden="1" x14ac:dyDescent="0.2">
      <c r="A1310" s="7">
        <v>1239</v>
      </c>
      <c r="B1310" s="11" t="s">
        <v>16947</v>
      </c>
      <c r="C1310" s="11" t="s">
        <v>2</v>
      </c>
      <c r="D1310" s="13" t="s">
        <v>2808</v>
      </c>
      <c r="E1310" s="7" t="s">
        <v>4</v>
      </c>
      <c r="F1310" s="7" t="s">
        <v>567</v>
      </c>
      <c r="G1310" s="7"/>
      <c r="H1310" s="12"/>
      <c r="I1310" s="8"/>
      <c r="J1310" s="12"/>
      <c r="K1310" s="8" t="s">
        <v>52</v>
      </c>
      <c r="L1310" s="7">
        <v>2023</v>
      </c>
      <c r="M1310" s="8" t="s">
        <v>6</v>
      </c>
      <c r="N1310" s="8" t="s">
        <v>12</v>
      </c>
      <c r="O1310" s="7" t="s">
        <v>2809</v>
      </c>
      <c r="P1310" s="13" t="str">
        <f t="shared" si="40"/>
        <v>Shunmughavel V., Jeevanantham V., Srinivasan D., Premkumar M., Nivethika S.D., Ashokkumar N., "A Concept-based Ontology Mapping Method for Effective Retrieval of Bio-Medical Documents", 2023 9th International Conference on Advanced Computing and Communication Systems, ICACCS 2023,2023, DOI: 10.1109/ICACCS57279.2023.10113073</v>
      </c>
      <c r="Q1310" s="11" t="str">
        <f t="shared" si="41"/>
        <v>Shunmughavel V., Jeevanantham V., Srinivasan D., Premkumar M., Nivethika S.D., Ashokkumar N., "A Concept-based Ontology Mapping Method for Effective Retrieval of Bio-Medical Documents", 2023 9th International Conference on Advanced Computing and Communication Systems, ICACCS 2023,2023, DOI: 10.1109/ICACCS57279.2023.10113073</v>
      </c>
      <c r="R1310" s="32" t="s">
        <v>15939</v>
      </c>
      <c r="S1310" s="37" t="e">
        <v>#N/A</v>
      </c>
      <c r="T1310" s="11"/>
      <c r="U1310" s="8"/>
      <c r="V1310" s="8" t="s">
        <v>570</v>
      </c>
      <c r="W1310" s="8"/>
      <c r="X1310" s="8">
        <v>2023</v>
      </c>
      <c r="Y1310" s="8"/>
      <c r="Z1310" s="116"/>
      <c r="AA1310" s="116"/>
      <c r="AB1310" s="116"/>
      <c r="AC1310" s="116"/>
      <c r="AD1310" s="116"/>
      <c r="AE1310" s="116"/>
      <c r="AF1310" s="116"/>
      <c r="AG1310" s="116"/>
    </row>
    <row r="1311" spans="1:33" ht="75" hidden="1" x14ac:dyDescent="0.2">
      <c r="A1311" s="7">
        <v>1240</v>
      </c>
      <c r="B1311" s="11" t="s">
        <v>16948</v>
      </c>
      <c r="C1311" s="11" t="s">
        <v>2</v>
      </c>
      <c r="D1311" s="13" t="s">
        <v>2639</v>
      </c>
      <c r="E1311" s="7" t="s">
        <v>4</v>
      </c>
      <c r="F1311" s="7" t="s">
        <v>567</v>
      </c>
      <c r="G1311" s="7"/>
      <c r="H1311" s="12"/>
      <c r="I1311" s="8"/>
      <c r="J1311" s="12"/>
      <c r="K1311" s="8" t="s">
        <v>52</v>
      </c>
      <c r="L1311" s="7">
        <v>2023</v>
      </c>
      <c r="M1311" s="8" t="s">
        <v>6</v>
      </c>
      <c r="N1311" s="8" t="s">
        <v>12</v>
      </c>
      <c r="O1311" s="7" t="s">
        <v>2640</v>
      </c>
      <c r="P1311" s="13" t="str">
        <f t="shared" si="40"/>
        <v>Premkumar M., Muthukrishnan A., Ashokkumar S.R., Nagakumararaj S., Sathesh Raaj R., Srinivasan D., "Design of Circular Ring Shaped UWB Antenna for BANs and MI Applications", 2023 9th International Conference on Advanced Computing and Communication Systems, ICACCS 2023,2023, DOI: 10.1109/ICACCS57279.2023.10113090</v>
      </c>
      <c r="Q1311" s="11" t="str">
        <f t="shared" si="41"/>
        <v>Premkumar M., Muthukrishnan A., Ashokkumar S.R., Nagakumararaj S., Sathesh Raaj R., Srinivasan D., "Design of Circular Ring Shaped UWB Antenna for BANs and MI Applications", 2023 9th International Conference on Advanced Computing and Communication Systems, ICACCS 2023,2023, DOI: 10.1109/ICACCS57279.2023.10113090</v>
      </c>
      <c r="R1311" s="32" t="s">
        <v>15940</v>
      </c>
      <c r="S1311" s="37" t="e">
        <v>#N/A</v>
      </c>
      <c r="T1311" s="11"/>
      <c r="U1311" s="8"/>
      <c r="V1311" s="8" t="s">
        <v>570</v>
      </c>
      <c r="W1311" s="8"/>
      <c r="X1311" s="8">
        <v>2023</v>
      </c>
      <c r="Y1311" s="8"/>
      <c r="Z1311" s="116"/>
      <c r="AA1311" s="116"/>
      <c r="AB1311" s="116"/>
      <c r="AC1311" s="116"/>
      <c r="AD1311" s="116"/>
      <c r="AE1311" s="116"/>
      <c r="AF1311" s="116"/>
      <c r="AG1311" s="116"/>
    </row>
    <row r="1312" spans="1:33" ht="75" hidden="1" x14ac:dyDescent="0.2">
      <c r="A1312" s="7">
        <v>1241</v>
      </c>
      <c r="B1312" s="11" t="s">
        <v>16949</v>
      </c>
      <c r="C1312" s="11" t="s">
        <v>2</v>
      </c>
      <c r="D1312" s="13" t="s">
        <v>4360</v>
      </c>
      <c r="E1312" s="7" t="s">
        <v>4</v>
      </c>
      <c r="F1312" s="7" t="s">
        <v>567</v>
      </c>
      <c r="G1312" s="7"/>
      <c r="H1312" s="12"/>
      <c r="I1312" s="8"/>
      <c r="J1312" s="12"/>
      <c r="K1312" s="8" t="s">
        <v>52</v>
      </c>
      <c r="L1312" s="7">
        <v>2023</v>
      </c>
      <c r="M1312" s="8" t="s">
        <v>6</v>
      </c>
      <c r="N1312" s="8" t="s">
        <v>12</v>
      </c>
      <c r="O1312" s="7" t="s">
        <v>4361</v>
      </c>
      <c r="P1312" s="13" t="str">
        <f t="shared" si="40"/>
        <v>Suriya M., Rajalakshmi S., Visnupriya K.V., Saravanaa G., Vidya K., Kavya A., Mouliswaran R., "Face Recognition Attendance System", 2023 9th International Conference on Advanced Computing and Communication Systems, ICACCS 2023,2023, DOI: 10.1109/ICACCS57279.2023.10113114</v>
      </c>
      <c r="Q1312" s="11" t="str">
        <f t="shared" si="41"/>
        <v>Suriya M., Rajalakshmi S., Visnupriya K.V., Saravanaa G., Vidya K., Kavya A., Mouliswaran R., "Face Recognition Attendance System", 2023 9th International Conference on Advanced Computing and Communication Systems, ICACCS 2023,2023, DOI: 10.1109/ICACCS57279.2023.10113114</v>
      </c>
      <c r="R1312" s="32" t="s">
        <v>15941</v>
      </c>
      <c r="S1312" s="37" t="e">
        <v>#N/A</v>
      </c>
      <c r="T1312" s="11"/>
      <c r="U1312" s="8"/>
      <c r="V1312" s="8" t="s">
        <v>725</v>
      </c>
      <c r="W1312" s="8"/>
      <c r="X1312" s="8">
        <v>2023</v>
      </c>
      <c r="Y1312" s="8"/>
      <c r="Z1312" s="116"/>
      <c r="AA1312" s="116"/>
      <c r="AB1312" s="116"/>
      <c r="AC1312" s="116"/>
      <c r="AD1312" s="116"/>
      <c r="AE1312" s="116"/>
      <c r="AF1312" s="116"/>
      <c r="AG1312" s="116"/>
    </row>
    <row r="1313" spans="1:33" ht="75" hidden="1" x14ac:dyDescent="0.2">
      <c r="A1313" s="7">
        <v>1242</v>
      </c>
      <c r="B1313" s="11" t="s">
        <v>16950</v>
      </c>
      <c r="C1313" s="11" t="s">
        <v>2</v>
      </c>
      <c r="D1313" s="13" t="s">
        <v>4364</v>
      </c>
      <c r="E1313" s="7" t="s">
        <v>4</v>
      </c>
      <c r="F1313" s="7" t="s">
        <v>567</v>
      </c>
      <c r="G1313" s="7"/>
      <c r="H1313" s="12"/>
      <c r="I1313" s="8"/>
      <c r="J1313" s="12"/>
      <c r="K1313" s="8" t="s">
        <v>52</v>
      </c>
      <c r="L1313" s="7">
        <v>2023</v>
      </c>
      <c r="M1313" s="8" t="s">
        <v>6</v>
      </c>
      <c r="N1313" s="8" t="s">
        <v>12</v>
      </c>
      <c r="O1313" s="7" t="s">
        <v>4365</v>
      </c>
      <c r="P1313" s="13" t="str">
        <f t="shared" si="40"/>
        <v>Kavitha M.S., Sreeja G.G., Shanthini J., Karthik S., "Disease Cluster Specific learning for Patient Treatment Prediction on High Dimensional EHR Data", 2023 9th International Conference on Advanced Computing and Communication Systems, ICACCS 2023,2023, DOI: 10.1109/ICACCS57279.2023.10112707</v>
      </c>
      <c r="Q1313" s="11" t="str">
        <f t="shared" si="41"/>
        <v>Kavitha M.S., Sreeja G.G., Shanthini J., Karthik S., "Disease Cluster Specific learning for Patient Treatment Prediction on High Dimensional EHR Data", 2023 9th International Conference on Advanced Computing and Communication Systems, ICACCS 2023,2023, DOI: 10.1109/ICACCS57279.2023.10112707</v>
      </c>
      <c r="R1313" s="32" t="s">
        <v>15942</v>
      </c>
      <c r="S1313" s="37" t="e">
        <v>#N/A</v>
      </c>
      <c r="T1313" s="11"/>
      <c r="U1313" s="8"/>
      <c r="V1313" s="8" t="s">
        <v>570</v>
      </c>
      <c r="W1313" s="8"/>
      <c r="X1313" s="8">
        <v>2023</v>
      </c>
      <c r="Y1313" s="8"/>
      <c r="Z1313" s="116"/>
      <c r="AA1313" s="116"/>
      <c r="AB1313" s="116"/>
      <c r="AC1313" s="116"/>
      <c r="AD1313" s="116"/>
      <c r="AE1313" s="116"/>
      <c r="AF1313" s="116"/>
      <c r="AG1313" s="116"/>
    </row>
    <row r="1314" spans="1:33" ht="75" hidden="1" x14ac:dyDescent="0.2">
      <c r="A1314" s="7">
        <v>1243</v>
      </c>
      <c r="B1314" s="11" t="s">
        <v>16951</v>
      </c>
      <c r="C1314" s="11" t="s">
        <v>2</v>
      </c>
      <c r="D1314" s="13" t="s">
        <v>4368</v>
      </c>
      <c r="E1314" s="7" t="s">
        <v>4</v>
      </c>
      <c r="F1314" s="7" t="s">
        <v>567</v>
      </c>
      <c r="G1314" s="7"/>
      <c r="H1314" s="12"/>
      <c r="I1314" s="8"/>
      <c r="J1314" s="12"/>
      <c r="K1314" s="8" t="s">
        <v>52</v>
      </c>
      <c r="L1314" s="7">
        <v>2023</v>
      </c>
      <c r="M1314" s="8" t="s">
        <v>6</v>
      </c>
      <c r="N1314" s="8" t="s">
        <v>12</v>
      </c>
      <c r="O1314" s="7" t="s">
        <v>4369</v>
      </c>
      <c r="P1314" s="13" t="str">
        <f t="shared" si="40"/>
        <v>Vivek C., Gowtham A., Dharaneesh K.S., Sajina Therese P., "Hyperspectral Information in Urban Areas Using Big Data and Machine Learning", 2023 9th International Conference on Advanced Computing and Communication Systems, ICACCS 2023,2023, DOI: 10.1109/ICACCS57279.2023.10112929</v>
      </c>
      <c r="Q1314" s="11" t="str">
        <f t="shared" si="41"/>
        <v>Vivek C., Gowtham A., Dharaneesh K.S., Sajina Therese P., "Hyperspectral Information in Urban Areas Using Big Data and Machine Learning", 2023 9th International Conference on Advanced Computing and Communication Systems, ICACCS 2023,2023, DOI: 10.1109/ICACCS57279.2023.10112929</v>
      </c>
      <c r="R1314" s="32" t="s">
        <v>15943</v>
      </c>
      <c r="S1314" s="37" t="e">
        <v>#N/A</v>
      </c>
      <c r="T1314" s="11"/>
      <c r="U1314" s="8"/>
      <c r="V1314" s="8" t="s">
        <v>570</v>
      </c>
      <c r="W1314" s="8"/>
      <c r="X1314" s="8">
        <v>2023</v>
      </c>
      <c r="Y1314" s="8"/>
      <c r="Z1314" s="116"/>
      <c r="AA1314" s="116"/>
      <c r="AB1314" s="116"/>
      <c r="AC1314" s="116"/>
      <c r="AD1314" s="116"/>
      <c r="AE1314" s="116"/>
      <c r="AF1314" s="116"/>
      <c r="AG1314" s="116"/>
    </row>
    <row r="1315" spans="1:33" ht="75" hidden="1" x14ac:dyDescent="0.2">
      <c r="A1315" s="7">
        <v>1244</v>
      </c>
      <c r="B1315" s="11" t="s">
        <v>16952</v>
      </c>
      <c r="C1315" s="11" t="s">
        <v>2</v>
      </c>
      <c r="D1315" s="13" t="s">
        <v>4372</v>
      </c>
      <c r="E1315" s="7" t="s">
        <v>4</v>
      </c>
      <c r="F1315" s="7" t="s">
        <v>567</v>
      </c>
      <c r="G1315" s="7"/>
      <c r="H1315" s="12"/>
      <c r="I1315" s="8"/>
      <c r="J1315" s="12"/>
      <c r="K1315" s="8" t="s">
        <v>52</v>
      </c>
      <c r="L1315" s="7">
        <v>2023</v>
      </c>
      <c r="M1315" s="8" t="s">
        <v>6</v>
      </c>
      <c r="N1315" s="8" t="s">
        <v>12</v>
      </c>
      <c r="O1315" s="7" t="s">
        <v>4373</v>
      </c>
      <c r="P1315" s="13" t="str">
        <f t="shared" si="40"/>
        <v>Malarkodi K.P., Sugumar R., Baswaraj D., Hasan A., Kousalya A., Nirmala S., "Cyber Physical Systems: Security Technologies, Application and Defense", 2023 9th International Conference on Advanced Computing and Communication Systems, ICACCS 2023,2023, DOI: 10.1109/ICACCS57279.2023.10113109</v>
      </c>
      <c r="Q1315" s="11" t="str">
        <f t="shared" si="41"/>
        <v>Malarkodi K.P., Sugumar R., Baswaraj D., Hasan A., Kousalya A., Nirmala S., "Cyber Physical Systems: Security Technologies, Application and Defense", 2023 9th International Conference on Advanced Computing and Communication Systems, ICACCS 2023,2023, DOI: 10.1109/ICACCS57279.2023.10113109</v>
      </c>
      <c r="R1315" s="32" t="s">
        <v>15944</v>
      </c>
      <c r="S1315" s="37" t="e">
        <v>#N/A</v>
      </c>
      <c r="T1315" s="11"/>
      <c r="U1315" s="8"/>
      <c r="V1315" s="8" t="s">
        <v>80</v>
      </c>
      <c r="W1315" s="8"/>
      <c r="X1315" s="8">
        <v>2023</v>
      </c>
      <c r="Y1315" s="8"/>
      <c r="Z1315" s="116"/>
      <c r="AA1315" s="116"/>
      <c r="AB1315" s="116"/>
      <c r="AC1315" s="116"/>
      <c r="AD1315" s="116"/>
      <c r="AE1315" s="116"/>
      <c r="AF1315" s="116"/>
      <c r="AG1315" s="116"/>
    </row>
    <row r="1316" spans="1:33" ht="75" hidden="1" x14ac:dyDescent="0.2">
      <c r="A1316" s="7">
        <v>1245</v>
      </c>
      <c r="B1316" s="11" t="s">
        <v>16953</v>
      </c>
      <c r="C1316" s="11" t="s">
        <v>2</v>
      </c>
      <c r="D1316" s="13" t="s">
        <v>4376</v>
      </c>
      <c r="E1316" s="7" t="s">
        <v>4</v>
      </c>
      <c r="F1316" s="7" t="s">
        <v>567</v>
      </c>
      <c r="G1316" s="7"/>
      <c r="H1316" s="12"/>
      <c r="I1316" s="8"/>
      <c r="J1316" s="12"/>
      <c r="K1316" s="8" t="s">
        <v>52</v>
      </c>
      <c r="L1316" s="7">
        <v>2023</v>
      </c>
      <c r="M1316" s="8" t="s">
        <v>6</v>
      </c>
      <c r="N1316" s="8" t="s">
        <v>12</v>
      </c>
      <c r="O1316" s="7" t="s">
        <v>4377</v>
      </c>
      <c r="P1316" s="13" t="str">
        <f t="shared" si="40"/>
        <v>Mahilraj J., Pandian M., Subbiah M., Kalyan S., Vadivel R., Nirmala S., "Evaluation of the Robustness, Transparency, Reliability and Safety of AI Systems", 2023 9th International Conference on Advanced Computing and Communication Systems, ICACCS 2023,2023, DOI: 10.1109/ICACCS57279.2023.10113057</v>
      </c>
      <c r="Q1316" s="11" t="str">
        <f t="shared" si="41"/>
        <v>Mahilraj J., Pandian M., Subbiah M., Kalyan S., Vadivel R., Nirmala S., "Evaluation of the Robustness, Transparency, Reliability and Safety of AI Systems", 2023 9th International Conference on Advanced Computing and Communication Systems, ICACCS 2023,2023, DOI: 10.1109/ICACCS57279.2023.10113057</v>
      </c>
      <c r="R1316" s="32" t="s">
        <v>15945</v>
      </c>
      <c r="S1316" s="37" t="e">
        <v>#N/A</v>
      </c>
      <c r="T1316" s="11"/>
      <c r="U1316" s="8"/>
      <c r="V1316" s="8" t="s">
        <v>80</v>
      </c>
      <c r="W1316" s="8"/>
      <c r="X1316" s="8">
        <v>2023</v>
      </c>
      <c r="Y1316" s="8"/>
      <c r="Z1316" s="116"/>
      <c r="AA1316" s="116"/>
      <c r="AB1316" s="116"/>
      <c r="AC1316" s="116"/>
      <c r="AD1316" s="116"/>
      <c r="AE1316" s="116"/>
      <c r="AF1316" s="116"/>
      <c r="AG1316" s="116"/>
    </row>
    <row r="1317" spans="1:33" ht="75" hidden="1" x14ac:dyDescent="0.2">
      <c r="A1317" s="7">
        <v>1246</v>
      </c>
      <c r="B1317" s="11" t="s">
        <v>16954</v>
      </c>
      <c r="C1317" s="11" t="s">
        <v>2</v>
      </c>
      <c r="D1317" s="13" t="s">
        <v>4380</v>
      </c>
      <c r="E1317" s="7" t="s">
        <v>4</v>
      </c>
      <c r="F1317" s="7" t="s">
        <v>567</v>
      </c>
      <c r="G1317" s="7"/>
      <c r="H1317" s="12"/>
      <c r="I1317" s="8"/>
      <c r="J1317" s="12"/>
      <c r="K1317" s="8" t="s">
        <v>52</v>
      </c>
      <c r="L1317" s="7">
        <v>2023</v>
      </c>
      <c r="M1317" s="8" t="s">
        <v>6</v>
      </c>
      <c r="N1317" s="8" t="s">
        <v>12</v>
      </c>
      <c r="O1317" s="7" t="s">
        <v>4381</v>
      </c>
      <c r="P1317" s="13" t="str">
        <f t="shared" si="40"/>
        <v>Dhanasekar J., Ishwarya Niranjana M., Suresh G., Surya S., Thirugnanabharathi R., Gokul Prasath K., "Hazardous Area Monitoring System in Industries Using Lora Module", 2023 9th International Conference on Advanced Computing and Communication Systems, ICACCS 2023,2023, DOI: 10.1109/ICACCS57279.2023.10113005</v>
      </c>
      <c r="Q1317" s="11" t="str">
        <f t="shared" si="41"/>
        <v>Dhanasekar J., Ishwarya Niranjana M., Suresh G., Surya S., Thirugnanabharathi R., Gokul Prasath K., "Hazardous Area Monitoring System in Industries Using Lora Module", 2023 9th International Conference on Advanced Computing and Communication Systems, ICACCS 2023,2023, DOI: 10.1109/ICACCS57279.2023.10113005</v>
      </c>
      <c r="R1317" s="32" t="s">
        <v>15946</v>
      </c>
      <c r="S1317" s="37" t="e">
        <v>#N/A</v>
      </c>
      <c r="T1317" s="11"/>
      <c r="U1317" s="8"/>
      <c r="V1317" s="8" t="s">
        <v>56</v>
      </c>
      <c r="W1317" s="8"/>
      <c r="X1317" s="8">
        <v>2023</v>
      </c>
      <c r="Y1317" s="8"/>
      <c r="Z1317" s="116"/>
      <c r="AA1317" s="116"/>
      <c r="AB1317" s="116"/>
      <c r="AC1317" s="116"/>
      <c r="AD1317" s="116"/>
      <c r="AE1317" s="116"/>
      <c r="AF1317" s="116"/>
      <c r="AG1317" s="116"/>
    </row>
    <row r="1318" spans="1:33" ht="75" hidden="1" x14ac:dyDescent="0.2">
      <c r="A1318" s="7">
        <v>1247</v>
      </c>
      <c r="B1318" s="11" t="s">
        <v>16955</v>
      </c>
      <c r="C1318" s="11" t="s">
        <v>2</v>
      </c>
      <c r="D1318" s="13" t="s">
        <v>2484</v>
      </c>
      <c r="E1318" s="7" t="s">
        <v>4</v>
      </c>
      <c r="F1318" s="7" t="s">
        <v>567</v>
      </c>
      <c r="G1318" s="7"/>
      <c r="H1318" s="12"/>
      <c r="I1318" s="8"/>
      <c r="J1318" s="12"/>
      <c r="K1318" s="8" t="s">
        <v>52</v>
      </c>
      <c r="L1318" s="7">
        <v>2023</v>
      </c>
      <c r="M1318" s="8" t="s">
        <v>6</v>
      </c>
      <c r="N1318" s="8" t="s">
        <v>12</v>
      </c>
      <c r="O1318" s="7" t="s">
        <v>2485</v>
      </c>
      <c r="P1318" s="13" t="str">
        <f t="shared" si="40"/>
        <v>Gokilakrishnan G., Vigneshkumar M., Dhanamurugan A., Bhasha A., Subbiah R., Anandakumar H., "A Review of Applications, Enabling Technologies, Growth Challenges and Solutions for IoT/IIoT", 2023 9th International Conference on Advanced Computing and Communication Systems, ICACCS 2023,2023, DOI: 10.1109/ICACCS57279.2023.10112825</v>
      </c>
      <c r="Q1318" s="11" t="str">
        <f t="shared" si="41"/>
        <v>Gokilakrishnan G., Vigneshkumar M., Dhanamurugan A., Bhasha A., Subbiah R., Anandakumar H., "A Review of Applications, Enabling Technologies, Growth Challenges and Solutions for IoT/IIoT", 2023 9th International Conference on Advanced Computing and Communication Systems, ICACCS 2023,2023, DOI: 10.1109/ICACCS57279.2023.10112825</v>
      </c>
      <c r="R1318" s="32" t="s">
        <v>15947</v>
      </c>
      <c r="S1318" s="37" t="e">
        <v>#N/A</v>
      </c>
      <c r="T1318" s="11"/>
      <c r="U1318" s="8"/>
      <c r="V1318" s="8" t="s">
        <v>80</v>
      </c>
      <c r="W1318" s="8"/>
      <c r="X1318" s="8">
        <v>2023</v>
      </c>
      <c r="Y1318" s="8"/>
      <c r="Z1318" s="116"/>
      <c r="AA1318" s="116"/>
      <c r="AB1318" s="116"/>
      <c r="AC1318" s="116"/>
      <c r="AD1318" s="116"/>
      <c r="AE1318" s="116"/>
      <c r="AF1318" s="116"/>
      <c r="AG1318" s="116"/>
    </row>
    <row r="1319" spans="1:33" ht="75" hidden="1" x14ac:dyDescent="0.2">
      <c r="A1319" s="7">
        <v>1248</v>
      </c>
      <c r="B1319" s="11" t="s">
        <v>16956</v>
      </c>
      <c r="C1319" s="11" t="s">
        <v>2</v>
      </c>
      <c r="D1319" s="13" t="s">
        <v>4384</v>
      </c>
      <c r="E1319" s="7" t="s">
        <v>4</v>
      </c>
      <c r="F1319" s="7" t="s">
        <v>567</v>
      </c>
      <c r="G1319" s="7"/>
      <c r="H1319" s="12"/>
      <c r="I1319" s="8"/>
      <c r="J1319" s="12"/>
      <c r="K1319" s="8" t="s">
        <v>52</v>
      </c>
      <c r="L1319" s="7">
        <v>2023</v>
      </c>
      <c r="M1319" s="8" t="s">
        <v>6</v>
      </c>
      <c r="N1319" s="8" t="s">
        <v>12</v>
      </c>
      <c r="O1319" s="7" t="s">
        <v>4385</v>
      </c>
      <c r="P1319" s="13" t="str">
        <f t="shared" si="40"/>
        <v>Venugopal E., Sivakumar P., Raghul A., Priyadharshini R., Indhumathi C., Parthasarathy E., "A Review of Electrical Energy Storage System", 2023 9th International Conference on Advanced Computing and Communication Systems, ICACCS 2023,2023, DOI: 10.1109/ICACCS57279.2023.10112865</v>
      </c>
      <c r="Q1319" s="11" t="str">
        <f t="shared" si="41"/>
        <v>Venugopal E., Sivakumar P., Raghul A., Priyadharshini R., Indhumathi C., Parthasarathy E., "A Review of Electrical Energy Storage System", 2023 9th International Conference on Advanced Computing and Communication Systems, ICACCS 2023,2023, DOI: 10.1109/ICACCS57279.2023.10112865</v>
      </c>
      <c r="R1319" s="32" t="s">
        <v>15948</v>
      </c>
      <c r="S1319" s="37" t="e">
        <v>#N/A</v>
      </c>
      <c r="T1319" s="11"/>
      <c r="U1319" s="8"/>
      <c r="V1319" s="8" t="s">
        <v>56</v>
      </c>
      <c r="W1319" s="8"/>
      <c r="X1319" s="8">
        <v>2023</v>
      </c>
      <c r="Y1319" s="8"/>
      <c r="Z1319" s="116"/>
      <c r="AA1319" s="116"/>
      <c r="AB1319" s="116"/>
      <c r="AC1319" s="116"/>
      <c r="AD1319" s="116"/>
      <c r="AE1319" s="116"/>
      <c r="AF1319" s="116"/>
      <c r="AG1319" s="116"/>
    </row>
    <row r="1320" spans="1:33" ht="75" hidden="1" x14ac:dyDescent="0.2">
      <c r="A1320" s="7">
        <v>1249</v>
      </c>
      <c r="B1320" s="11" t="s">
        <v>16957</v>
      </c>
      <c r="C1320" s="11" t="s">
        <v>2</v>
      </c>
      <c r="D1320" s="13" t="s">
        <v>3244</v>
      </c>
      <c r="E1320" s="7" t="s">
        <v>4</v>
      </c>
      <c r="F1320" s="7" t="s">
        <v>567</v>
      </c>
      <c r="G1320" s="7"/>
      <c r="H1320" s="12"/>
      <c r="I1320" s="8"/>
      <c r="J1320" s="12"/>
      <c r="K1320" s="8" t="s">
        <v>52</v>
      </c>
      <c r="L1320" s="7">
        <v>2023</v>
      </c>
      <c r="M1320" s="8" t="s">
        <v>6</v>
      </c>
      <c r="N1320" s="8" t="s">
        <v>12</v>
      </c>
      <c r="O1320" s="7" t="s">
        <v>3245</v>
      </c>
      <c r="P1320" s="13" t="str">
        <f t="shared" si="40"/>
        <v>Malini S., Murugan C., Flora G.D., Gowri Shangari E., "Embedded based Smart Accident Pre-Alert and Prevention System with Machine Learning", 2023 9th International Conference on Advanced Computing and Communication Systems, ICACCS 2023,2023, DOI: 10.1109/ICACCS57279.2023.10112960</v>
      </c>
      <c r="Q1320" s="11" t="str">
        <f t="shared" si="41"/>
        <v>Malini S., Murugan C., Flora G.D., Gowri Shangari E., "Embedded based Smart Accident Pre-Alert and Prevention System with Machine Learning", 2023 9th International Conference on Advanced Computing and Communication Systems, ICACCS 2023,2023, DOI: 10.1109/ICACCS57279.2023.10112960</v>
      </c>
      <c r="R1320" s="32" t="s">
        <v>15949</v>
      </c>
      <c r="S1320" s="37" t="e">
        <v>#N/A</v>
      </c>
      <c r="T1320" s="11"/>
      <c r="U1320" s="8"/>
      <c r="V1320" s="8" t="s">
        <v>570</v>
      </c>
      <c r="W1320" s="8"/>
      <c r="X1320" s="8">
        <v>2023</v>
      </c>
      <c r="Y1320" s="8"/>
      <c r="Z1320" s="116"/>
      <c r="AA1320" s="116"/>
      <c r="AB1320" s="116"/>
      <c r="AC1320" s="116"/>
      <c r="AD1320" s="116"/>
      <c r="AE1320" s="116"/>
      <c r="AF1320" s="116"/>
      <c r="AG1320" s="116"/>
    </row>
    <row r="1321" spans="1:33" ht="75" hidden="1" x14ac:dyDescent="0.2">
      <c r="A1321" s="7">
        <v>1250</v>
      </c>
      <c r="B1321" s="11" t="s">
        <v>16958</v>
      </c>
      <c r="C1321" s="11" t="s">
        <v>2</v>
      </c>
      <c r="D1321" s="13" t="s">
        <v>3110</v>
      </c>
      <c r="E1321" s="7" t="s">
        <v>4</v>
      </c>
      <c r="F1321" s="7" t="s">
        <v>567</v>
      </c>
      <c r="G1321" s="7"/>
      <c r="H1321" s="12"/>
      <c r="I1321" s="8"/>
      <c r="J1321" s="12"/>
      <c r="K1321" s="8" t="s">
        <v>52</v>
      </c>
      <c r="L1321" s="7">
        <v>2023</v>
      </c>
      <c r="M1321" s="8" t="s">
        <v>6</v>
      </c>
      <c r="N1321" s="8" t="s">
        <v>12</v>
      </c>
      <c r="O1321" s="7" t="s">
        <v>3111</v>
      </c>
      <c r="P1321" s="13" t="str">
        <f t="shared" si="40"/>
        <v>Venugopal E., Ramesh A., Sivakumar P., Selvaraj P., "Design of Hybrid UAV With Multi Rotor Propulsion System", 2023 9th International Conference on Advanced Computing and Communication Systems, ICACCS 2023,2023, DOI: 10.1109/ICACCS57279.2023.10113123</v>
      </c>
      <c r="Q1321" s="11" t="str">
        <f t="shared" si="41"/>
        <v>Venugopal E., Ramesh A., Sivakumar P., Selvaraj P., "Design of Hybrid UAV With Multi Rotor Propulsion System", 2023 9th International Conference on Advanced Computing and Communication Systems, ICACCS 2023,2023, DOI: 10.1109/ICACCS57279.2023.10113123</v>
      </c>
      <c r="R1321" s="32" t="s">
        <v>15950</v>
      </c>
      <c r="S1321" s="37" t="e">
        <v>#N/A</v>
      </c>
      <c r="T1321" s="11"/>
      <c r="U1321" s="8"/>
      <c r="V1321" s="8" t="s">
        <v>56</v>
      </c>
      <c r="W1321" s="8"/>
      <c r="X1321" s="8">
        <v>2023</v>
      </c>
      <c r="Y1321" s="8"/>
      <c r="Z1321" s="116"/>
      <c r="AA1321" s="116"/>
      <c r="AB1321" s="116"/>
      <c r="AC1321" s="116"/>
      <c r="AD1321" s="116"/>
      <c r="AE1321" s="116"/>
      <c r="AF1321" s="116"/>
      <c r="AG1321" s="116"/>
    </row>
    <row r="1322" spans="1:33" ht="75" hidden="1" x14ac:dyDescent="0.2">
      <c r="A1322" s="7">
        <v>1251</v>
      </c>
      <c r="B1322" s="11" t="s">
        <v>16959</v>
      </c>
      <c r="C1322" s="11" t="s">
        <v>2</v>
      </c>
      <c r="D1322" s="13" t="s">
        <v>3399</v>
      </c>
      <c r="E1322" s="7" t="s">
        <v>4</v>
      </c>
      <c r="F1322" s="7" t="s">
        <v>567</v>
      </c>
      <c r="G1322" s="7"/>
      <c r="H1322" s="12"/>
      <c r="I1322" s="8"/>
      <c r="J1322" s="12"/>
      <c r="K1322" s="8" t="s">
        <v>52</v>
      </c>
      <c r="L1322" s="7">
        <v>2023</v>
      </c>
      <c r="M1322" s="8" t="s">
        <v>6</v>
      </c>
      <c r="N1322" s="8" t="s">
        <v>12</v>
      </c>
      <c r="O1322" s="7" t="s">
        <v>3400</v>
      </c>
      <c r="P1322" s="13" t="str">
        <f t="shared" si="40"/>
        <v>Duraisamy P., Natarajan Y., Selvakumari Jeya I.J., Niranjani V., "Sensor Automation for Industrial Applications and Prediction of Energy Level for Home Appliances Using Machine Learning Algorithm", 2023 9th International Conference on Advanced Computing and Communication Systems, ICACCS 2023,2023, DOI: 10.1109/ICACCS57279.2023.10112766</v>
      </c>
      <c r="Q1322" s="11" t="str">
        <f t="shared" si="41"/>
        <v>Duraisamy P., Natarajan Y., Selvakumari Jeya I.J., Niranjani V., "Sensor Automation for Industrial Applications and Prediction of Energy Level for Home Appliances Using Machine Learning Algorithm", 2023 9th International Conference on Advanced Computing and Communication Systems, ICACCS 2023,2023, DOI: 10.1109/ICACCS57279.2023.10112766</v>
      </c>
      <c r="R1322" s="32" t="s">
        <v>15951</v>
      </c>
      <c r="S1322" s="37" t="e">
        <v>#N/A</v>
      </c>
      <c r="T1322" s="11"/>
      <c r="U1322" s="8"/>
      <c r="V1322" s="8" t="s">
        <v>80</v>
      </c>
      <c r="W1322" s="8"/>
      <c r="X1322" s="8">
        <v>2023</v>
      </c>
      <c r="Y1322" s="8"/>
      <c r="Z1322" s="116"/>
      <c r="AA1322" s="116"/>
      <c r="AB1322" s="116"/>
      <c r="AC1322" s="116"/>
      <c r="AD1322" s="116"/>
      <c r="AE1322" s="116"/>
      <c r="AF1322" s="116"/>
      <c r="AG1322" s="116"/>
    </row>
    <row r="1323" spans="1:33" ht="75" hidden="1" x14ac:dyDescent="0.2">
      <c r="A1323" s="7">
        <v>1252</v>
      </c>
      <c r="B1323" s="11" t="s">
        <v>16960</v>
      </c>
      <c r="C1323" s="11" t="s">
        <v>2</v>
      </c>
      <c r="D1323" s="13" t="s">
        <v>4388</v>
      </c>
      <c r="E1323" s="7" t="s">
        <v>4</v>
      </c>
      <c r="F1323" s="7" t="s">
        <v>567</v>
      </c>
      <c r="G1323" s="7"/>
      <c r="H1323" s="12"/>
      <c r="I1323" s="8"/>
      <c r="J1323" s="12"/>
      <c r="K1323" s="8" t="s">
        <v>52</v>
      </c>
      <c r="L1323" s="7">
        <v>2023</v>
      </c>
      <c r="M1323" s="8" t="s">
        <v>6</v>
      </c>
      <c r="N1323" s="8" t="s">
        <v>12</v>
      </c>
      <c r="O1323" s="7" t="s">
        <v>4389</v>
      </c>
      <c r="P1323" s="13" t="str">
        <f t="shared" si="40"/>
        <v>Thilak K.R., Parimala V., Singh N.N., Patil V.N., Vinosh M., Kanase S.S., "A Review on Bio Energy/Biomass Fuel Selection and Energy Conversion", 2023 9th International Conference on Advanced Computing and Communication Systems, ICACCS 2023,2023, DOI: 10.1109/ICACCS57279.2023.10112796</v>
      </c>
      <c r="Q1323" s="11" t="str">
        <f t="shared" si="41"/>
        <v>Thilak K.R., Parimala V., Singh N.N., Patil V.N., Vinosh M., Kanase S.S., "A Review on Bio Energy/Biomass Fuel Selection and Energy Conversion", 2023 9th International Conference on Advanced Computing and Communication Systems, ICACCS 2023,2023, DOI: 10.1109/ICACCS57279.2023.10112796</v>
      </c>
      <c r="R1323" s="32" t="s">
        <v>15952</v>
      </c>
      <c r="S1323" s="37" t="e">
        <v>#N/A</v>
      </c>
      <c r="T1323" s="11"/>
      <c r="U1323" s="8"/>
      <c r="V1323" s="8" t="s">
        <v>128</v>
      </c>
      <c r="W1323" s="8"/>
      <c r="X1323" s="8">
        <v>2023</v>
      </c>
      <c r="Y1323" s="8"/>
      <c r="Z1323" s="116"/>
      <c r="AA1323" s="116"/>
      <c r="AB1323" s="116"/>
      <c r="AC1323" s="116"/>
      <c r="AD1323" s="116"/>
      <c r="AE1323" s="116"/>
      <c r="AF1323" s="116"/>
      <c r="AG1323" s="116"/>
    </row>
    <row r="1324" spans="1:33" ht="75" hidden="1" x14ac:dyDescent="0.2">
      <c r="A1324" s="7">
        <v>1253</v>
      </c>
      <c r="B1324" s="11" t="s">
        <v>16961</v>
      </c>
      <c r="C1324" s="11" t="s">
        <v>2</v>
      </c>
      <c r="D1324" s="13" t="s">
        <v>4392</v>
      </c>
      <c r="E1324" s="7" t="s">
        <v>4</v>
      </c>
      <c r="F1324" s="7" t="s">
        <v>567</v>
      </c>
      <c r="G1324" s="7"/>
      <c r="H1324" s="12"/>
      <c r="I1324" s="8"/>
      <c r="J1324" s="12"/>
      <c r="K1324" s="8" t="s">
        <v>52</v>
      </c>
      <c r="L1324" s="7">
        <v>2023</v>
      </c>
      <c r="M1324" s="8" t="s">
        <v>6</v>
      </c>
      <c r="N1324" s="8" t="s">
        <v>12</v>
      </c>
      <c r="O1324" s="7" t="s">
        <v>4393</v>
      </c>
      <c r="P1324" s="13" t="str">
        <f t="shared" si="40"/>
        <v>Suriya M., Anitha E., Sudarssan N., Venu Venkat A., Deepak Saran V.S., Kunguma Sakthivel K., "An Efficient Artificial Intelligence based Human-Machine Interaction System", 2023 9th International Conference on Advanced Computing and Communication Systems, ICACCS 2023,2023, DOI: 10.1109/ICACCS57279.2023.10112925</v>
      </c>
      <c r="Q1324" s="11" t="str">
        <f t="shared" si="41"/>
        <v>Suriya M., Anitha E., Sudarssan N., Venu Venkat A., Deepak Saran V.S., Kunguma Sakthivel K., "An Efficient Artificial Intelligence based Human-Machine Interaction System", 2023 9th International Conference on Advanced Computing and Communication Systems, ICACCS 2023,2023, DOI: 10.1109/ICACCS57279.2023.10112925</v>
      </c>
      <c r="R1324" s="32" t="s">
        <v>15953</v>
      </c>
      <c r="S1324" s="37" t="e">
        <v>#N/A</v>
      </c>
      <c r="T1324" s="11"/>
      <c r="U1324" s="8"/>
      <c r="V1324" s="8" t="s">
        <v>725</v>
      </c>
      <c r="W1324" s="8"/>
      <c r="X1324" s="8">
        <v>2023</v>
      </c>
      <c r="Y1324" s="8"/>
      <c r="Z1324" s="116"/>
      <c r="AA1324" s="116"/>
      <c r="AB1324" s="116"/>
      <c r="AC1324" s="116"/>
      <c r="AD1324" s="116"/>
      <c r="AE1324" s="116"/>
      <c r="AF1324" s="116"/>
      <c r="AG1324" s="116"/>
    </row>
    <row r="1325" spans="1:33" ht="75" hidden="1" x14ac:dyDescent="0.2">
      <c r="A1325" s="7">
        <v>1254</v>
      </c>
      <c r="B1325" s="11" t="s">
        <v>16962</v>
      </c>
      <c r="C1325" s="11" t="s">
        <v>2</v>
      </c>
      <c r="D1325" s="13" t="s">
        <v>4396</v>
      </c>
      <c r="E1325" s="7" t="s">
        <v>4</v>
      </c>
      <c r="F1325" s="7" t="s">
        <v>567</v>
      </c>
      <c r="G1325" s="7"/>
      <c r="H1325" s="12"/>
      <c r="I1325" s="8"/>
      <c r="J1325" s="12"/>
      <c r="K1325" s="8" t="s">
        <v>52</v>
      </c>
      <c r="L1325" s="7">
        <v>2023</v>
      </c>
      <c r="M1325" s="8" t="s">
        <v>6</v>
      </c>
      <c r="N1325" s="8" t="s">
        <v>12</v>
      </c>
      <c r="O1325" s="7" t="s">
        <v>4397</v>
      </c>
      <c r="P1325" s="13" t="str">
        <f t="shared" si="40"/>
        <v>Hariharan K., Aneesh Ahmed A., Balaji L., Haarishanker P., Anandaraj A., "Analyzation of Sentiments of Product Reviews using Natural Language Processing", 2023 9th International Conference on Advanced Computing and Communication Systems, ICACCS 2023,2023, DOI: 10.1109/ICACCS57279.2023.10112777</v>
      </c>
      <c r="Q1325" s="11" t="str">
        <f t="shared" si="41"/>
        <v>Hariharan K., Aneesh Ahmed A., Balaji L., Haarishanker P., Anandaraj A., "Analyzation of Sentiments of Product Reviews using Natural Language Processing", 2023 9th International Conference on Advanced Computing and Communication Systems, ICACCS 2023,2023, DOI: 10.1109/ICACCS57279.2023.10112777</v>
      </c>
      <c r="R1325" s="32" t="s">
        <v>15954</v>
      </c>
      <c r="S1325" s="37" t="e">
        <v>#N/A</v>
      </c>
      <c r="T1325" s="11"/>
      <c r="U1325" s="8"/>
      <c r="V1325" s="8" t="s">
        <v>80</v>
      </c>
      <c r="W1325" s="8"/>
      <c r="X1325" s="8">
        <v>2023</v>
      </c>
      <c r="Y1325" s="8"/>
      <c r="Z1325" s="116"/>
      <c r="AA1325" s="116"/>
      <c r="AB1325" s="116"/>
      <c r="AC1325" s="116"/>
      <c r="AD1325" s="116"/>
      <c r="AE1325" s="116"/>
      <c r="AF1325" s="116"/>
      <c r="AG1325" s="116"/>
    </row>
    <row r="1326" spans="1:33" ht="75" hidden="1" x14ac:dyDescent="0.2">
      <c r="A1326" s="7">
        <v>1255</v>
      </c>
      <c r="B1326" s="11" t="s">
        <v>16963</v>
      </c>
      <c r="C1326" s="11" t="s">
        <v>2</v>
      </c>
      <c r="D1326" s="13" t="s">
        <v>4400</v>
      </c>
      <c r="E1326" s="7" t="s">
        <v>4</v>
      </c>
      <c r="F1326" s="7" t="s">
        <v>567</v>
      </c>
      <c r="G1326" s="7"/>
      <c r="H1326" s="12"/>
      <c r="I1326" s="8"/>
      <c r="J1326" s="12"/>
      <c r="K1326" s="8" t="s">
        <v>52</v>
      </c>
      <c r="L1326" s="7">
        <v>2023</v>
      </c>
      <c r="M1326" s="8" t="s">
        <v>6</v>
      </c>
      <c r="N1326" s="8" t="s">
        <v>12</v>
      </c>
      <c r="O1326" s="7" t="s">
        <v>4401</v>
      </c>
      <c r="P1326" s="13" t="str">
        <f t="shared" si="40"/>
        <v>Maule L.C.T., Premkumar R., Sai Balaji A.N.V.S., Thilak K.R., Devi B.G., Franklin N., "A Review on Automatic Energy Consumption Detection, Billing and Monitoring Device", 2023 9th International Conference on Advanced Computing and Communication Systems, ICACCS 2023,2023, DOI: 10.1109/ICACCS57279.2023.10112745</v>
      </c>
      <c r="Q1326" s="11" t="str">
        <f t="shared" si="41"/>
        <v>Maule L.C.T., Premkumar R., Sai Balaji A.N.V.S., Thilak K.R., Devi B.G., Franklin N., "A Review on Automatic Energy Consumption Detection, Billing and Monitoring Device", 2023 9th International Conference on Advanced Computing and Communication Systems, ICACCS 2023,2023, DOI: 10.1109/ICACCS57279.2023.10112745</v>
      </c>
      <c r="R1326" s="32" t="s">
        <v>15955</v>
      </c>
      <c r="S1326" s="37" t="e">
        <v>#N/A</v>
      </c>
      <c r="T1326" s="11"/>
      <c r="U1326" s="8"/>
      <c r="V1326" s="8" t="s">
        <v>128</v>
      </c>
      <c r="W1326" s="8"/>
      <c r="X1326" s="8">
        <v>2023</v>
      </c>
      <c r="Y1326" s="8"/>
      <c r="Z1326" s="116"/>
      <c r="AA1326" s="116"/>
      <c r="AB1326" s="116"/>
      <c r="AC1326" s="116"/>
      <c r="AD1326" s="116"/>
      <c r="AE1326" s="116"/>
      <c r="AF1326" s="116"/>
      <c r="AG1326" s="116"/>
    </row>
    <row r="1327" spans="1:33" ht="75" hidden="1" x14ac:dyDescent="0.2">
      <c r="A1327" s="7">
        <v>1256</v>
      </c>
      <c r="B1327" s="11" t="s">
        <v>16964</v>
      </c>
      <c r="C1327" s="11" t="s">
        <v>2</v>
      </c>
      <c r="D1327" s="13" t="s">
        <v>4404</v>
      </c>
      <c r="E1327" s="7" t="s">
        <v>4</v>
      </c>
      <c r="F1327" s="7" t="s">
        <v>567</v>
      </c>
      <c r="G1327" s="7"/>
      <c r="H1327" s="12"/>
      <c r="I1327" s="8"/>
      <c r="J1327" s="12"/>
      <c r="K1327" s="8" t="s">
        <v>52</v>
      </c>
      <c r="L1327" s="7">
        <v>2023</v>
      </c>
      <c r="M1327" s="8" t="s">
        <v>6</v>
      </c>
      <c r="N1327" s="8" t="s">
        <v>12</v>
      </c>
      <c r="O1327" s="7" t="s">
        <v>4405</v>
      </c>
      <c r="P1327" s="13" t="str">
        <f t="shared" si="40"/>
        <v>Kirthick Kumar S., Asokan A., Velmurugan V., Bharath M., "Hand Gesture Recognition for Blind Using Machine Learning Algorithms", 2023 9th International Conference on Advanced Computing and Communication Systems, ICACCS 2023,2023, DOI: 10.1109/ICACCS57279.2023.10112770</v>
      </c>
      <c r="Q1327" s="11" t="str">
        <f t="shared" si="41"/>
        <v>Kirthick Kumar S., Asokan A., Velmurugan V., Bharath M., "Hand Gesture Recognition for Blind Using Machine Learning Algorithms", 2023 9th International Conference on Advanced Computing and Communication Systems, ICACCS 2023,2023, DOI: 10.1109/ICACCS57279.2023.10112770</v>
      </c>
      <c r="R1327" s="32" t="s">
        <v>15956</v>
      </c>
      <c r="S1327" s="37" t="e">
        <v>#N/A</v>
      </c>
      <c r="T1327" s="11"/>
      <c r="U1327" s="8"/>
      <c r="V1327" s="8" t="s">
        <v>570</v>
      </c>
      <c r="W1327" s="8"/>
      <c r="X1327" s="8">
        <v>2023</v>
      </c>
      <c r="Y1327" s="8"/>
      <c r="Z1327" s="116"/>
      <c r="AA1327" s="116"/>
      <c r="AB1327" s="116"/>
      <c r="AC1327" s="116"/>
      <c r="AD1327" s="116"/>
      <c r="AE1327" s="116"/>
      <c r="AF1327" s="116"/>
      <c r="AG1327" s="116"/>
    </row>
    <row r="1328" spans="1:33" ht="75" hidden="1" x14ac:dyDescent="0.2">
      <c r="A1328" s="7">
        <v>1257</v>
      </c>
      <c r="B1328" s="11" t="s">
        <v>16965</v>
      </c>
      <c r="C1328" s="11" t="s">
        <v>2</v>
      </c>
      <c r="D1328" s="13" t="s">
        <v>4408</v>
      </c>
      <c r="E1328" s="7" t="s">
        <v>4</v>
      </c>
      <c r="F1328" s="7" t="s">
        <v>567</v>
      </c>
      <c r="G1328" s="7"/>
      <c r="H1328" s="12"/>
      <c r="I1328" s="8"/>
      <c r="J1328" s="12"/>
      <c r="K1328" s="8" t="s">
        <v>52</v>
      </c>
      <c r="L1328" s="7">
        <v>2023</v>
      </c>
      <c r="M1328" s="8" t="s">
        <v>6</v>
      </c>
      <c r="N1328" s="8" t="s">
        <v>12</v>
      </c>
      <c r="O1328" s="7" t="s">
        <v>4409</v>
      </c>
      <c r="P1328" s="13" t="str">
        <f t="shared" si="40"/>
        <v>Ahmed L.J., Malin Bruntha P., Dhanasekar S., Govindaraj V., Krishnapriya T.S., Ramjan Begam A., "An efficient Heart-Disease Prediction System using Machine Learning and Deep Learning Techniques", 2023 9th International Conference on Advanced Computing and Communication Systems, ICACCS 2023,2023, DOI: 10.1109/ICACCS57279.2023.10112793</v>
      </c>
      <c r="Q1328" s="11" t="str">
        <f t="shared" si="41"/>
        <v>Ahmed L.J., Malin Bruntha P., Dhanasekar S., Govindaraj V., Krishnapriya T.S., Ramjan Begam A., "An efficient Heart-Disease Prediction System using Machine Learning and Deep Learning Techniques", 2023 9th International Conference on Advanced Computing and Communication Systems, ICACCS 2023,2023, DOI: 10.1109/ICACCS57279.2023.10112793</v>
      </c>
      <c r="R1328" s="32" t="s">
        <v>15957</v>
      </c>
      <c r="S1328" s="37" t="e">
        <v>#N/A</v>
      </c>
      <c r="T1328" s="11"/>
      <c r="U1328" s="8"/>
      <c r="V1328" s="8" t="s">
        <v>56</v>
      </c>
      <c r="W1328" s="8"/>
      <c r="X1328" s="8">
        <v>2023</v>
      </c>
      <c r="Y1328" s="8"/>
      <c r="Z1328" s="116"/>
      <c r="AA1328" s="116"/>
      <c r="AB1328" s="116"/>
      <c r="AC1328" s="116"/>
      <c r="AD1328" s="116"/>
      <c r="AE1328" s="116"/>
      <c r="AF1328" s="116"/>
      <c r="AG1328" s="116"/>
    </row>
    <row r="1329" spans="1:33" ht="75" hidden="1" x14ac:dyDescent="0.2">
      <c r="A1329" s="7">
        <v>1258</v>
      </c>
      <c r="B1329" s="11" t="s">
        <v>16966</v>
      </c>
      <c r="C1329" s="11" t="s">
        <v>2</v>
      </c>
      <c r="D1329" s="13" t="s">
        <v>2715</v>
      </c>
      <c r="E1329" s="7" t="s">
        <v>4</v>
      </c>
      <c r="F1329" s="7" t="s">
        <v>567</v>
      </c>
      <c r="G1329" s="7"/>
      <c r="H1329" s="12"/>
      <c r="I1329" s="8"/>
      <c r="J1329" s="12"/>
      <c r="K1329" s="8" t="s">
        <v>52</v>
      </c>
      <c r="L1329" s="7">
        <v>2023</v>
      </c>
      <c r="M1329" s="8" t="s">
        <v>6</v>
      </c>
      <c r="N1329" s="8" t="s">
        <v>12</v>
      </c>
      <c r="O1329" s="7" t="s">
        <v>2716</v>
      </c>
      <c r="P1329" s="13" t="str">
        <f t="shared" si="40"/>
        <v>Sathya R., Ananthi S., Abirame M.R.S., Nikalya R., Madhupriya A., Prithiusha M., "A Novel Approach for Vehicular Accident Detection and Rescue Alert System using IoT with Convolutional Neural Network", 2023 9th International Conference on Advanced Computing and Communication Systems, ICACCS 2023,2023, DOI: 10.1109/ICACCS57279.2023.10113043</v>
      </c>
      <c r="Q1329" s="11" t="str">
        <f t="shared" si="41"/>
        <v>Sathya R., Ananthi S., Abirame M.R.S., Nikalya R., Madhupriya A., Prithiusha M., "A Novel Approach for Vehicular Accident Detection and Rescue Alert System using IoT with Convolutional Neural Network", 2023 9th International Conference on Advanced Computing and Communication Systems, ICACCS 2023,2023, DOI: 10.1109/ICACCS57279.2023.10113043</v>
      </c>
      <c r="R1329" s="32" t="s">
        <v>15958</v>
      </c>
      <c r="S1329" s="37" t="e">
        <v>#N/A</v>
      </c>
      <c r="T1329" s="11"/>
      <c r="U1329" s="8"/>
      <c r="V1329" s="8" t="s">
        <v>80</v>
      </c>
      <c r="W1329" s="8"/>
      <c r="X1329" s="8">
        <v>2023</v>
      </c>
      <c r="Y1329" s="8"/>
      <c r="Z1329" s="116"/>
      <c r="AA1329" s="116"/>
      <c r="AB1329" s="116"/>
      <c r="AC1329" s="116"/>
      <c r="AD1329" s="116"/>
      <c r="AE1329" s="116"/>
      <c r="AF1329" s="116"/>
      <c r="AG1329" s="116"/>
    </row>
    <row r="1330" spans="1:33" ht="75" hidden="1" x14ac:dyDescent="0.2">
      <c r="A1330" s="7">
        <v>1259</v>
      </c>
      <c r="B1330" s="11" t="s">
        <v>16967</v>
      </c>
      <c r="C1330" s="11" t="s">
        <v>2</v>
      </c>
      <c r="D1330" s="13" t="s">
        <v>4412</v>
      </c>
      <c r="E1330" s="7" t="s">
        <v>4</v>
      </c>
      <c r="F1330" s="7" t="s">
        <v>567</v>
      </c>
      <c r="G1330" s="7"/>
      <c r="H1330" s="12"/>
      <c r="I1330" s="8"/>
      <c r="J1330" s="12"/>
      <c r="K1330" s="8" t="s">
        <v>52</v>
      </c>
      <c r="L1330" s="7">
        <v>2023</v>
      </c>
      <c r="M1330" s="8" t="s">
        <v>6</v>
      </c>
      <c r="N1330" s="8" t="s">
        <v>12</v>
      </c>
      <c r="O1330" s="7" t="s">
        <v>4413</v>
      </c>
      <c r="P1330" s="13" t="str">
        <f t="shared" si="40"/>
        <v>Shanmugasundaram N., Santhip Kumar G., Sankaralingam S., Vishal S., Kamaleswaran N., "Smart Agriculture Using Modern Technologies", 2023 9th International Conference on Advanced Computing and Communication Systems, ICACCS 2023,2023, DOI: 10.1109/ICACCS57279.2023.10113059</v>
      </c>
      <c r="Q1330" s="11" t="str">
        <f t="shared" si="41"/>
        <v>Shanmugasundaram N., Santhip Kumar G., Sankaralingam S., Vishal S., Kamaleswaran N., "Smart Agriculture Using Modern Technologies", 2023 9th International Conference on Advanced Computing and Communication Systems, ICACCS 2023,2023, DOI: 10.1109/ICACCS57279.2023.10113059</v>
      </c>
      <c r="R1330" s="32" t="s">
        <v>15959</v>
      </c>
      <c r="S1330" s="37" t="e">
        <v>#N/A</v>
      </c>
      <c r="T1330" s="11"/>
      <c r="U1330" s="8"/>
      <c r="V1330" s="8" t="s">
        <v>56</v>
      </c>
      <c r="W1330" s="8"/>
      <c r="X1330" s="8">
        <v>2023</v>
      </c>
      <c r="Y1330" s="8"/>
      <c r="Z1330" s="116"/>
      <c r="AA1330" s="116"/>
      <c r="AB1330" s="116"/>
      <c r="AC1330" s="116"/>
      <c r="AD1330" s="116"/>
      <c r="AE1330" s="116"/>
      <c r="AF1330" s="116"/>
      <c r="AG1330" s="116"/>
    </row>
    <row r="1331" spans="1:33" ht="75" hidden="1" x14ac:dyDescent="0.2">
      <c r="A1331" s="7">
        <v>1260</v>
      </c>
      <c r="B1331" s="11" t="s">
        <v>16968</v>
      </c>
      <c r="C1331" s="11" t="s">
        <v>2</v>
      </c>
      <c r="D1331" s="13" t="s">
        <v>4416</v>
      </c>
      <c r="E1331" s="7" t="s">
        <v>4</v>
      </c>
      <c r="F1331" s="7" t="s">
        <v>567</v>
      </c>
      <c r="G1331" s="7"/>
      <c r="H1331" s="12"/>
      <c r="I1331" s="8"/>
      <c r="J1331" s="12"/>
      <c r="K1331" s="8" t="s">
        <v>52</v>
      </c>
      <c r="L1331" s="7">
        <v>2023</v>
      </c>
      <c r="M1331" s="8" t="s">
        <v>6</v>
      </c>
      <c r="N1331" s="8" t="s">
        <v>12</v>
      </c>
      <c r="O1331" s="7" t="s">
        <v>4417</v>
      </c>
      <c r="P1331" s="13" t="str">
        <f t="shared" si="40"/>
        <v>Suriya M., Preethie K., Amitha M., Sumithra M., Sumaiya Fathima I., Vishnu M., "An Efficient Driver Drowsiness Detection Using Deep Learning", 2023 9th International Conference on Advanced Computing and Communication Systems, ICACCS 2023,2023, DOI: 10.1109/ICACCS57279.2023.10112803</v>
      </c>
      <c r="Q1331" s="11" t="str">
        <f t="shared" si="41"/>
        <v>Suriya M., Preethie K., Amitha M., Sumithra M., Sumaiya Fathima I., Vishnu M., "An Efficient Driver Drowsiness Detection Using Deep Learning", 2023 9th International Conference on Advanced Computing and Communication Systems, ICACCS 2023,2023, DOI: 10.1109/ICACCS57279.2023.10112803</v>
      </c>
      <c r="R1331" s="32" t="s">
        <v>15960</v>
      </c>
      <c r="S1331" s="37" t="e">
        <v>#N/A</v>
      </c>
      <c r="T1331" s="11"/>
      <c r="U1331" s="8"/>
      <c r="V1331" s="8" t="s">
        <v>725</v>
      </c>
      <c r="W1331" s="8"/>
      <c r="X1331" s="8">
        <v>2023</v>
      </c>
      <c r="Y1331" s="8"/>
      <c r="Z1331" s="116"/>
      <c r="AA1331" s="116"/>
      <c r="AB1331" s="116"/>
      <c r="AC1331" s="116"/>
      <c r="AD1331" s="116"/>
      <c r="AE1331" s="116"/>
      <c r="AF1331" s="116"/>
      <c r="AG1331" s="116"/>
    </row>
    <row r="1332" spans="1:33" ht="75" hidden="1" x14ac:dyDescent="0.2">
      <c r="A1332" s="7">
        <v>1261</v>
      </c>
      <c r="B1332" s="11" t="s">
        <v>16969</v>
      </c>
      <c r="C1332" s="11" t="s">
        <v>2</v>
      </c>
      <c r="D1332" s="13" t="s">
        <v>4420</v>
      </c>
      <c r="E1332" s="7" t="s">
        <v>4</v>
      </c>
      <c r="F1332" s="7" t="s">
        <v>567</v>
      </c>
      <c r="G1332" s="7"/>
      <c r="H1332" s="12"/>
      <c r="I1332" s="8"/>
      <c r="J1332" s="12"/>
      <c r="K1332" s="8" t="s">
        <v>52</v>
      </c>
      <c r="L1332" s="7">
        <v>2023</v>
      </c>
      <c r="M1332" s="8" t="s">
        <v>6</v>
      </c>
      <c r="N1332" s="8" t="s">
        <v>12</v>
      </c>
      <c r="O1332" s="7" t="s">
        <v>4421</v>
      </c>
      <c r="P1332" s="13" t="str">
        <f t="shared" si="40"/>
        <v>Gokilakrishnan G., Vigneshkumar M., Anushanjali R., Subbiah R., Anandakumar H., "Analysis of the Requirement and Architecture for the Internet of Drones", 2023 9th International Conference on Advanced Computing and Communication Systems, ICACCS 2023,2023, DOI: 10.1109/ICACCS57279.2023.10112779</v>
      </c>
      <c r="Q1332" s="11" t="str">
        <f t="shared" si="41"/>
        <v>Gokilakrishnan G., Vigneshkumar M., Anushanjali R., Subbiah R., Anandakumar H., "Analysis of the Requirement and Architecture for the Internet of Drones", 2023 9th International Conference on Advanced Computing and Communication Systems, ICACCS 2023,2023, DOI: 10.1109/ICACCS57279.2023.10112779</v>
      </c>
      <c r="R1332" s="32" t="s">
        <v>15961</v>
      </c>
      <c r="S1332" s="37" t="e">
        <v>#N/A</v>
      </c>
      <c r="T1332" s="11"/>
      <c r="U1332" s="8"/>
      <c r="V1332" s="8" t="s">
        <v>80</v>
      </c>
      <c r="W1332" s="8"/>
      <c r="X1332" s="8">
        <v>2023</v>
      </c>
      <c r="Y1332" s="8"/>
      <c r="Z1332" s="116"/>
      <c r="AA1332" s="116"/>
      <c r="AB1332" s="116"/>
      <c r="AC1332" s="116"/>
      <c r="AD1332" s="116"/>
      <c r="AE1332" s="116"/>
      <c r="AF1332" s="116"/>
      <c r="AG1332" s="116"/>
    </row>
    <row r="1333" spans="1:33" ht="75" hidden="1" x14ac:dyDescent="0.2">
      <c r="A1333" s="7">
        <v>1262</v>
      </c>
      <c r="B1333" s="11" t="s">
        <v>16970</v>
      </c>
      <c r="C1333" s="11" t="s">
        <v>2</v>
      </c>
      <c r="D1333" s="13" t="s">
        <v>4424</v>
      </c>
      <c r="E1333" s="7" t="s">
        <v>4</v>
      </c>
      <c r="F1333" s="7" t="s">
        <v>567</v>
      </c>
      <c r="G1333" s="7"/>
      <c r="H1333" s="12"/>
      <c r="I1333" s="8"/>
      <c r="J1333" s="12"/>
      <c r="K1333" s="8" t="s">
        <v>52</v>
      </c>
      <c r="L1333" s="7">
        <v>2023</v>
      </c>
      <c r="M1333" s="8" t="s">
        <v>6</v>
      </c>
      <c r="N1333" s="8" t="s">
        <v>12</v>
      </c>
      <c r="O1333" s="7" t="s">
        <v>4425</v>
      </c>
      <c r="P1333" s="13" t="str">
        <f t="shared" si="40"/>
        <v>Subha R., Ananthi S., Gomathi B., Suchithra, Saranya E., Abinaya M., "QOS-Aware Task Scheduling in An Edge Environment", 2023 9th International Conference on Advanced Computing and Communication Systems, ICACCS 2023,2023, DOI: 10.1109/ICACCS57279.2023.10112792</v>
      </c>
      <c r="Q1333" s="11" t="str">
        <f t="shared" si="41"/>
        <v>Subha R., Ananthi S., Gomathi B., Suchithra, Saranya E., Abinaya M., "QOS-Aware Task Scheduling in An Edge Environment", 2023 9th International Conference on Advanced Computing and Communication Systems, ICACCS 2023,2023, DOI: 10.1109/ICACCS57279.2023.10112792</v>
      </c>
      <c r="R1333" s="32" t="s">
        <v>15962</v>
      </c>
      <c r="S1333" s="37" t="e">
        <v>#N/A</v>
      </c>
      <c r="T1333" s="11"/>
      <c r="U1333" s="8"/>
      <c r="V1333" s="8" t="s">
        <v>80</v>
      </c>
      <c r="W1333" s="8"/>
      <c r="X1333" s="8">
        <v>2023</v>
      </c>
      <c r="Y1333" s="8"/>
      <c r="Z1333" s="116"/>
      <c r="AA1333" s="116"/>
      <c r="AB1333" s="116"/>
      <c r="AC1333" s="116"/>
      <c r="AD1333" s="116"/>
      <c r="AE1333" s="116"/>
      <c r="AF1333" s="116"/>
      <c r="AG1333" s="116"/>
    </row>
    <row r="1334" spans="1:33" ht="75" hidden="1" x14ac:dyDescent="0.2">
      <c r="A1334" s="7">
        <v>1263</v>
      </c>
      <c r="B1334" s="11" t="s">
        <v>16971</v>
      </c>
      <c r="C1334" s="11" t="s">
        <v>2</v>
      </c>
      <c r="D1334" s="13" t="s">
        <v>4428</v>
      </c>
      <c r="E1334" s="7" t="s">
        <v>4</v>
      </c>
      <c r="F1334" s="7" t="s">
        <v>567</v>
      </c>
      <c r="G1334" s="7"/>
      <c r="H1334" s="12"/>
      <c r="I1334" s="8"/>
      <c r="J1334" s="12"/>
      <c r="K1334" s="8" t="s">
        <v>52</v>
      </c>
      <c r="L1334" s="7">
        <v>2023</v>
      </c>
      <c r="M1334" s="8" t="s">
        <v>6</v>
      </c>
      <c r="N1334" s="8" t="s">
        <v>12</v>
      </c>
      <c r="O1334" s="7" t="s">
        <v>4429</v>
      </c>
      <c r="P1334" s="13" t="str">
        <f t="shared" si="40"/>
        <v>Sreeja G.G., Revathi R., Oviya S., Srisanjana K., "Traffic Infraction and Alert System for Two-wheelers using Deep Learning and YOLO v3", 2023 9th International Conference on Advanced Computing and Communication Systems, ICACCS 2023,2023, DOI: 10.1109/ICACCS57279.2023.10113048</v>
      </c>
      <c r="Q1334" s="11" t="str">
        <f t="shared" si="41"/>
        <v>Sreeja G.G., Revathi R., Oviya S., Srisanjana K., "Traffic Infraction and Alert System for Two-wheelers using Deep Learning and YOLO v3", 2023 9th International Conference on Advanced Computing and Communication Systems, ICACCS 2023,2023, DOI: 10.1109/ICACCS57279.2023.10113048</v>
      </c>
      <c r="R1334" s="32" t="s">
        <v>15963</v>
      </c>
      <c r="S1334" s="37" t="e">
        <v>#N/A</v>
      </c>
      <c r="T1334" s="11"/>
      <c r="U1334" s="8"/>
      <c r="V1334" s="8" t="s">
        <v>570</v>
      </c>
      <c r="W1334" s="8"/>
      <c r="X1334" s="8">
        <v>2023</v>
      </c>
      <c r="Y1334" s="8"/>
      <c r="Z1334" s="116"/>
      <c r="AA1334" s="116"/>
      <c r="AB1334" s="116"/>
      <c r="AC1334" s="116"/>
      <c r="AD1334" s="116"/>
      <c r="AE1334" s="116"/>
      <c r="AF1334" s="116"/>
      <c r="AG1334" s="116"/>
    </row>
    <row r="1335" spans="1:33" ht="75" hidden="1" x14ac:dyDescent="0.2">
      <c r="A1335" s="7">
        <v>1264</v>
      </c>
      <c r="B1335" s="11" t="s">
        <v>16972</v>
      </c>
      <c r="C1335" s="11" t="s">
        <v>2</v>
      </c>
      <c r="D1335" s="13" t="s">
        <v>4432</v>
      </c>
      <c r="E1335" s="7" t="s">
        <v>4</v>
      </c>
      <c r="F1335" s="7" t="s">
        <v>567</v>
      </c>
      <c r="G1335" s="7"/>
      <c r="H1335" s="12"/>
      <c r="I1335" s="8"/>
      <c r="J1335" s="12"/>
      <c r="K1335" s="8" t="s">
        <v>52</v>
      </c>
      <c r="L1335" s="7">
        <v>2023</v>
      </c>
      <c r="M1335" s="8" t="s">
        <v>6</v>
      </c>
      <c r="N1335" s="8" t="s">
        <v>12</v>
      </c>
      <c r="O1335" s="7" t="s">
        <v>4433</v>
      </c>
      <c r="P1335" s="13" t="str">
        <f t="shared" si="40"/>
        <v>Umamaheswari S., Akshaya V.S., Vijaya Dharshani R., Rohini R., Francis Ajay M., "E-Slot Microstrip Patch Antenna for WLAN Applications", 2023 9th International Conference on Advanced Computing and Communication Systems, ICACCS 2023,2023, DOI: 10.1109/ICACCS57279.2023.10112735</v>
      </c>
      <c r="Q1335" s="11" t="str">
        <f t="shared" si="41"/>
        <v>Umamaheswari S., Akshaya V.S., Vijaya Dharshani R., Rohini R., Francis Ajay M., "E-Slot Microstrip Patch Antenna for WLAN Applications", 2023 9th International Conference on Advanced Computing and Communication Systems, ICACCS 2023,2023, DOI: 10.1109/ICACCS57279.2023.10112735</v>
      </c>
      <c r="R1335" s="32" t="s">
        <v>15964</v>
      </c>
      <c r="S1335" s="37" t="e">
        <v>#N/A</v>
      </c>
      <c r="T1335" s="11"/>
      <c r="U1335" s="8"/>
      <c r="V1335" s="8" t="s">
        <v>80</v>
      </c>
      <c r="W1335" s="8"/>
      <c r="X1335" s="8">
        <v>2023</v>
      </c>
      <c r="Y1335" s="8"/>
      <c r="Z1335" s="116"/>
      <c r="AA1335" s="116"/>
      <c r="AB1335" s="116"/>
      <c r="AC1335" s="116"/>
      <c r="AD1335" s="116"/>
      <c r="AE1335" s="116"/>
      <c r="AF1335" s="116"/>
      <c r="AG1335" s="116"/>
    </row>
    <row r="1336" spans="1:33" ht="75" hidden="1" x14ac:dyDescent="0.2">
      <c r="A1336" s="7">
        <v>1265</v>
      </c>
      <c r="B1336" s="11" t="s">
        <v>16973</v>
      </c>
      <c r="C1336" s="11" t="s">
        <v>2</v>
      </c>
      <c r="D1336" s="13" t="s">
        <v>3173</v>
      </c>
      <c r="E1336" s="7" t="s">
        <v>4</v>
      </c>
      <c r="F1336" s="7" t="s">
        <v>567</v>
      </c>
      <c r="G1336" s="7"/>
      <c r="H1336" s="12"/>
      <c r="I1336" s="8"/>
      <c r="J1336" s="12"/>
      <c r="K1336" s="8" t="s">
        <v>52</v>
      </c>
      <c r="L1336" s="7">
        <v>2023</v>
      </c>
      <c r="M1336" s="8" t="s">
        <v>6</v>
      </c>
      <c r="N1336" s="8" t="s">
        <v>12</v>
      </c>
      <c r="O1336" s="7" t="s">
        <v>3174</v>
      </c>
      <c r="P1336" s="13" t="str">
        <f t="shared" si="40"/>
        <v>Pagidimalla P., Venketbabu T., Kanimozhi J.K., Renuka S., Anuradha N., Surenderkumar S., "Data Security Analysis of PHY Layer Using Artificial Intelligence and Machine Learning", 2023 9th International Conference on Advanced Computing and Communication Systems, ICACCS 2023,2023, DOI: 10.1109/ICACCS57279.2023.10112749</v>
      </c>
      <c r="Q1336" s="11" t="str">
        <f t="shared" si="41"/>
        <v>Pagidimalla P., Venketbabu T., Kanimozhi J.K., Renuka S., Anuradha N., Surenderkumar S., "Data Security Analysis of PHY Layer Using Artificial Intelligence and Machine Learning", 2023 9th International Conference on Advanced Computing and Communication Systems, ICACCS 2023,2023, DOI: 10.1109/ICACCS57279.2023.10112749</v>
      </c>
      <c r="R1336" s="32" t="s">
        <v>15965</v>
      </c>
      <c r="S1336" s="37" t="e">
        <v>#N/A</v>
      </c>
      <c r="T1336" s="11"/>
      <c r="U1336" s="8"/>
      <c r="V1336" s="8" t="s">
        <v>56</v>
      </c>
      <c r="W1336" s="8"/>
      <c r="X1336" s="8">
        <v>2023</v>
      </c>
      <c r="Y1336" s="8"/>
      <c r="Z1336" s="116"/>
      <c r="AA1336" s="116"/>
      <c r="AB1336" s="116"/>
      <c r="AC1336" s="116"/>
      <c r="AD1336" s="116"/>
      <c r="AE1336" s="116"/>
      <c r="AF1336" s="116"/>
      <c r="AG1336" s="116"/>
    </row>
    <row r="1337" spans="1:33" ht="75" hidden="1" x14ac:dyDescent="0.2">
      <c r="A1337" s="7">
        <v>1266</v>
      </c>
      <c r="B1337" s="11" t="s">
        <v>16974</v>
      </c>
      <c r="C1337" s="11" t="s">
        <v>2</v>
      </c>
      <c r="D1337" s="13" t="s">
        <v>3332</v>
      </c>
      <c r="E1337" s="7" t="s">
        <v>4</v>
      </c>
      <c r="F1337" s="7" t="s">
        <v>567</v>
      </c>
      <c r="G1337" s="7"/>
      <c r="H1337" s="12"/>
      <c r="I1337" s="8"/>
      <c r="J1337" s="12"/>
      <c r="K1337" s="8" t="s">
        <v>52</v>
      </c>
      <c r="L1337" s="7">
        <v>2023</v>
      </c>
      <c r="M1337" s="8" t="s">
        <v>6</v>
      </c>
      <c r="N1337" s="8" t="s">
        <v>12</v>
      </c>
      <c r="O1337" s="7" t="s">
        <v>3333</v>
      </c>
      <c r="P1337" s="13" t="str">
        <f t="shared" si="40"/>
        <v>Pushpalatha N., Banu G., Vishwanath Jagatap G., Sivaranjani S., Shinde Y., Uma J., "A Complete Appraisal of Various Emerging Battery Technology Along with Its Own Attributes", 2023 9th International Conference on Advanced Computing and Communication Systems, ICACCS 2023,2023, DOI: 10.1109/ICACCS57279.2023.10112780</v>
      </c>
      <c r="Q1337" s="11" t="str">
        <f t="shared" si="41"/>
        <v>Pushpalatha N., Banu G., Vishwanath Jagatap G., Sivaranjani S., Shinde Y., Uma J., "A Complete Appraisal of Various Emerging Battery Technology Along with Its Own Attributes", 2023 9th International Conference on Advanced Computing and Communication Systems, ICACCS 2023,2023, DOI: 10.1109/ICACCS57279.2023.10112780</v>
      </c>
      <c r="R1337" s="32" t="s">
        <v>15966</v>
      </c>
      <c r="S1337" s="37" t="e">
        <v>#N/A</v>
      </c>
      <c r="T1337" s="11"/>
      <c r="U1337" s="8"/>
      <c r="V1337" s="8" t="s">
        <v>128</v>
      </c>
      <c r="W1337" s="8"/>
      <c r="X1337" s="8">
        <v>2023</v>
      </c>
      <c r="Y1337" s="8"/>
      <c r="Z1337" s="116"/>
      <c r="AA1337" s="116"/>
      <c r="AB1337" s="116"/>
      <c r="AC1337" s="116"/>
      <c r="AD1337" s="116"/>
      <c r="AE1337" s="116"/>
      <c r="AF1337" s="116"/>
      <c r="AG1337" s="116"/>
    </row>
    <row r="1338" spans="1:33" ht="75" hidden="1" x14ac:dyDescent="0.2">
      <c r="A1338" s="7">
        <v>1267</v>
      </c>
      <c r="B1338" s="11" t="s">
        <v>16975</v>
      </c>
      <c r="C1338" s="11" t="s">
        <v>2</v>
      </c>
      <c r="D1338" s="13" t="s">
        <v>4436</v>
      </c>
      <c r="E1338" s="7" t="s">
        <v>4</v>
      </c>
      <c r="F1338" s="7" t="s">
        <v>567</v>
      </c>
      <c r="G1338" s="7"/>
      <c r="H1338" s="12"/>
      <c r="I1338" s="8"/>
      <c r="J1338" s="12"/>
      <c r="K1338" s="8" t="s">
        <v>52</v>
      </c>
      <c r="L1338" s="7">
        <v>2023</v>
      </c>
      <c r="M1338" s="8" t="s">
        <v>6</v>
      </c>
      <c r="N1338" s="8" t="s">
        <v>12</v>
      </c>
      <c r="O1338" s="7" t="s">
        <v>4437</v>
      </c>
      <c r="P1338" s="13" t="str">
        <f t="shared" si="40"/>
        <v>Bhavani V., Roshini A., Anandakumar H., "Potential Posture Analysis during Sleep State using Jenkins cycle", 2023 9th International Conference on Advanced Computing and Communication Systems, ICACCS 2023,2023, DOI: 10.1109/ICACCS57279.2023.10112755</v>
      </c>
      <c r="Q1338" s="11" t="str">
        <f t="shared" si="41"/>
        <v>Bhavani V., Roshini A., Anandakumar H., "Potential Posture Analysis during Sleep State using Jenkins cycle", 2023 9th International Conference on Advanced Computing and Communication Systems, ICACCS 2023,2023, DOI: 10.1109/ICACCS57279.2023.10112755</v>
      </c>
      <c r="R1338" s="32" t="s">
        <v>15967</v>
      </c>
      <c r="S1338" s="37" t="e">
        <v>#N/A</v>
      </c>
      <c r="T1338" s="11"/>
      <c r="U1338" s="8"/>
      <c r="V1338" s="8" t="s">
        <v>80</v>
      </c>
      <c r="W1338" s="8"/>
      <c r="X1338" s="8">
        <v>2023</v>
      </c>
      <c r="Y1338" s="8"/>
      <c r="Z1338" s="116"/>
      <c r="AA1338" s="116"/>
      <c r="AB1338" s="116"/>
      <c r="AC1338" s="116"/>
      <c r="AD1338" s="116"/>
      <c r="AE1338" s="116"/>
      <c r="AF1338" s="116"/>
      <c r="AG1338" s="116"/>
    </row>
    <row r="1339" spans="1:33" ht="75" hidden="1" x14ac:dyDescent="0.2">
      <c r="A1339" s="7">
        <v>1268</v>
      </c>
      <c r="B1339" s="11" t="s">
        <v>16976</v>
      </c>
      <c r="C1339" s="11" t="s">
        <v>2</v>
      </c>
      <c r="D1339" s="13" t="s">
        <v>4440</v>
      </c>
      <c r="E1339" s="7" t="s">
        <v>4</v>
      </c>
      <c r="F1339" s="7" t="s">
        <v>567</v>
      </c>
      <c r="G1339" s="7"/>
      <c r="H1339" s="12"/>
      <c r="I1339" s="8"/>
      <c r="J1339" s="12"/>
      <c r="K1339" s="8" t="s">
        <v>52</v>
      </c>
      <c r="L1339" s="7">
        <v>2023</v>
      </c>
      <c r="M1339" s="8" t="s">
        <v>6</v>
      </c>
      <c r="N1339" s="8" t="s">
        <v>12</v>
      </c>
      <c r="O1339" s="7" t="s">
        <v>4441</v>
      </c>
      <c r="P1339" s="13" t="str">
        <f t="shared" si="40"/>
        <v>Gokilakrishnan G., Varthnan P.A., Kumar D.V., Subbiah R., Anandakumar H., "Modeling and Performance Evaluation for Intelligent Internet of Intelligence Things", 2023 9th International Conference on Advanced Computing and Communication Systems, ICACCS 2023,2023, DOI: 10.1109/ICACCS57279.2023.10112692</v>
      </c>
      <c r="Q1339" s="11" t="str">
        <f t="shared" si="41"/>
        <v>Gokilakrishnan G., Varthnan P.A., Kumar D.V., Subbiah R., Anandakumar H., "Modeling and Performance Evaluation for Intelligent Internet of Intelligence Things", 2023 9th International Conference on Advanced Computing and Communication Systems, ICACCS 2023,2023, DOI: 10.1109/ICACCS57279.2023.10112692</v>
      </c>
      <c r="R1339" s="32" t="s">
        <v>15968</v>
      </c>
      <c r="S1339" s="37" t="e">
        <v>#N/A</v>
      </c>
      <c r="T1339" s="11"/>
      <c r="U1339" s="8"/>
      <c r="V1339" s="8" t="s">
        <v>80</v>
      </c>
      <c r="W1339" s="8"/>
      <c r="X1339" s="8">
        <v>2023</v>
      </c>
      <c r="Y1339" s="8"/>
      <c r="Z1339" s="116"/>
      <c r="AA1339" s="116"/>
      <c r="AB1339" s="116"/>
      <c r="AC1339" s="116"/>
      <c r="AD1339" s="116"/>
      <c r="AE1339" s="116"/>
      <c r="AF1339" s="116"/>
      <c r="AG1339" s="116"/>
    </row>
    <row r="1340" spans="1:33" ht="75" hidden="1" x14ac:dyDescent="0.2">
      <c r="A1340" s="7">
        <v>1269</v>
      </c>
      <c r="B1340" s="11" t="s">
        <v>16977</v>
      </c>
      <c r="C1340" s="11" t="s">
        <v>2</v>
      </c>
      <c r="D1340" s="13" t="s">
        <v>2489</v>
      </c>
      <c r="E1340" s="7" t="s">
        <v>4</v>
      </c>
      <c r="F1340" s="7" t="s">
        <v>567</v>
      </c>
      <c r="G1340" s="7"/>
      <c r="H1340" s="12"/>
      <c r="I1340" s="8"/>
      <c r="J1340" s="12"/>
      <c r="K1340" s="8" t="s">
        <v>52</v>
      </c>
      <c r="L1340" s="7">
        <v>2023</v>
      </c>
      <c r="M1340" s="8" t="s">
        <v>6</v>
      </c>
      <c r="N1340" s="8" t="s">
        <v>12</v>
      </c>
      <c r="O1340" s="7" t="s">
        <v>2490</v>
      </c>
      <c r="P1340" s="13" t="str">
        <f t="shared" si="40"/>
        <v>Gokilakrishnan G., Prabha D., Srinivasan S., Thirumurugaveerakumar S., Vigneshkumar M., Anandakumar H., "A Critical Analysis of the Block Chain in Manufacturing System Implementation", 2023 9th International Conference on Advanced Computing and Communication Systems, ICACCS 2023,2023, DOI: 10.1109/ICACCS57279.2023.10112828</v>
      </c>
      <c r="Q1340" s="11" t="str">
        <f t="shared" si="41"/>
        <v>Gokilakrishnan G., Prabha D., Srinivasan S., Thirumurugaveerakumar S., Vigneshkumar M., Anandakumar H., "A Critical Analysis of the Block Chain in Manufacturing System Implementation", 2023 9th International Conference on Advanced Computing and Communication Systems, ICACCS 2023,2023, DOI: 10.1109/ICACCS57279.2023.10112828</v>
      </c>
      <c r="R1340" s="32" t="s">
        <v>15969</v>
      </c>
      <c r="S1340" s="37" t="e">
        <v>#N/A</v>
      </c>
      <c r="T1340" s="11"/>
      <c r="U1340" s="8"/>
      <c r="V1340" s="8" t="s">
        <v>149</v>
      </c>
      <c r="W1340" s="8"/>
      <c r="X1340" s="8">
        <v>2023</v>
      </c>
      <c r="Y1340" s="8"/>
      <c r="Z1340" s="116"/>
      <c r="AA1340" s="116"/>
      <c r="AB1340" s="116"/>
      <c r="AC1340" s="116"/>
      <c r="AD1340" s="116"/>
      <c r="AE1340" s="116"/>
      <c r="AF1340" s="116"/>
      <c r="AG1340" s="116"/>
    </row>
    <row r="1341" spans="1:33" ht="75" hidden="1" x14ac:dyDescent="0.2">
      <c r="A1341" s="7">
        <v>1270</v>
      </c>
      <c r="B1341" s="11" t="s">
        <v>16978</v>
      </c>
      <c r="C1341" s="11" t="s">
        <v>2</v>
      </c>
      <c r="D1341" s="13" t="s">
        <v>4444</v>
      </c>
      <c r="E1341" s="7" t="s">
        <v>4</v>
      </c>
      <c r="F1341" s="7" t="s">
        <v>567</v>
      </c>
      <c r="G1341" s="7"/>
      <c r="H1341" s="12"/>
      <c r="I1341" s="8"/>
      <c r="J1341" s="12"/>
      <c r="K1341" s="8" t="s">
        <v>52</v>
      </c>
      <c r="L1341" s="7">
        <v>2023</v>
      </c>
      <c r="M1341" s="8" t="s">
        <v>6</v>
      </c>
      <c r="N1341" s="8" t="s">
        <v>12</v>
      </c>
      <c r="O1341" s="7" t="s">
        <v>4445</v>
      </c>
      <c r="P1341" s="13" t="str">
        <f t="shared" si="40"/>
        <v>Srinivasan N., Krishna M., Naveen V., Kishore S.M., Kumar S., Subha R., "Predicting Indian GDP with Machine Learning: A Comparison of Regression Models", 2023 9th International Conference on Advanced Computing and Communication Systems, ICACCS 2023,2023, DOI: 10.1109/ICACCS57279.2023.10113035</v>
      </c>
      <c r="Q1341" s="11" t="str">
        <f t="shared" si="41"/>
        <v>Srinivasan N., Krishna M., Naveen V., Kishore S.M., Kumar S., Subha R., "Predicting Indian GDP with Machine Learning: A Comparison of Regression Models", 2023 9th International Conference on Advanced Computing and Communication Systems, ICACCS 2023,2023, DOI: 10.1109/ICACCS57279.2023.10113035</v>
      </c>
      <c r="R1341" s="32" t="s">
        <v>15970</v>
      </c>
      <c r="S1341" s="37" t="e">
        <v>#N/A</v>
      </c>
      <c r="T1341" s="11"/>
      <c r="U1341" s="8"/>
      <c r="V1341" s="8" t="s">
        <v>80</v>
      </c>
      <c r="W1341" s="8"/>
      <c r="X1341" s="8">
        <v>2023</v>
      </c>
      <c r="Y1341" s="8"/>
      <c r="Z1341" s="116"/>
      <c r="AA1341" s="116"/>
      <c r="AB1341" s="116"/>
      <c r="AC1341" s="116"/>
      <c r="AD1341" s="116"/>
      <c r="AE1341" s="116"/>
      <c r="AF1341" s="116"/>
      <c r="AG1341" s="116"/>
    </row>
    <row r="1342" spans="1:33" ht="75" hidden="1" x14ac:dyDescent="0.2">
      <c r="A1342" s="7">
        <v>1271</v>
      </c>
      <c r="B1342" s="11" t="s">
        <v>16979</v>
      </c>
      <c r="C1342" s="11" t="s">
        <v>2</v>
      </c>
      <c r="D1342" s="13" t="s">
        <v>3301</v>
      </c>
      <c r="E1342" s="7" t="s">
        <v>4</v>
      </c>
      <c r="F1342" s="7" t="s">
        <v>567</v>
      </c>
      <c r="G1342" s="7"/>
      <c r="H1342" s="12"/>
      <c r="I1342" s="8"/>
      <c r="J1342" s="12"/>
      <c r="K1342" s="8" t="s">
        <v>52</v>
      </c>
      <c r="L1342" s="7">
        <v>2023</v>
      </c>
      <c r="M1342" s="8" t="s">
        <v>6</v>
      </c>
      <c r="N1342" s="8" t="s">
        <v>12</v>
      </c>
      <c r="O1342" s="7" t="s">
        <v>3302</v>
      </c>
      <c r="P1342" s="13" t="str">
        <f t="shared" si="40"/>
        <v>Ishwarya Niranjana M., Gayathree K., Umamaheswari K., Dhanasekar J., Vignesh M., "Optimization And Power Delay Analysis of Different Full Adder Circuits", 2023 9th International Conference on Advanced Computing and Communication Systems, ICACCS 2023,2023, DOI: 10.1109/ICACCS57279.2023.10112979</v>
      </c>
      <c r="Q1342" s="11" t="str">
        <f t="shared" si="41"/>
        <v>Ishwarya Niranjana M., Gayathree K., Umamaheswari K., Dhanasekar J., Vignesh M., "Optimization And Power Delay Analysis of Different Full Adder Circuits", 2023 9th International Conference on Advanced Computing and Communication Systems, ICACCS 2023,2023, DOI: 10.1109/ICACCS57279.2023.10112979</v>
      </c>
      <c r="R1342" s="32" t="s">
        <v>15971</v>
      </c>
      <c r="S1342" s="37" t="e">
        <v>#N/A</v>
      </c>
      <c r="T1342" s="11"/>
      <c r="U1342" s="8"/>
      <c r="V1342" s="8" t="s">
        <v>56</v>
      </c>
      <c r="W1342" s="8"/>
      <c r="X1342" s="8">
        <v>2023</v>
      </c>
      <c r="Y1342" s="8"/>
      <c r="Z1342" s="116"/>
      <c r="AA1342" s="116"/>
      <c r="AB1342" s="116"/>
      <c r="AC1342" s="116"/>
      <c r="AD1342" s="116"/>
      <c r="AE1342" s="116"/>
      <c r="AF1342" s="116"/>
      <c r="AG1342" s="116"/>
    </row>
    <row r="1343" spans="1:33" ht="75" hidden="1" x14ac:dyDescent="0.2">
      <c r="A1343" s="7">
        <v>1272</v>
      </c>
      <c r="B1343" s="11" t="s">
        <v>16980</v>
      </c>
      <c r="C1343" s="11" t="s">
        <v>2</v>
      </c>
      <c r="D1343" s="13" t="s">
        <v>4448</v>
      </c>
      <c r="E1343" s="7" t="s">
        <v>4</v>
      </c>
      <c r="F1343" s="7" t="s">
        <v>567</v>
      </c>
      <c r="G1343" s="7"/>
      <c r="H1343" s="12"/>
      <c r="I1343" s="8"/>
      <c r="J1343" s="12"/>
      <c r="K1343" s="8" t="s">
        <v>52</v>
      </c>
      <c r="L1343" s="7">
        <v>2023</v>
      </c>
      <c r="M1343" s="8" t="s">
        <v>6</v>
      </c>
      <c r="N1343" s="8" t="s">
        <v>12</v>
      </c>
      <c r="O1343" s="7" t="s">
        <v>4449</v>
      </c>
      <c r="P1343" s="13" t="str">
        <f t="shared" si="40"/>
        <v>Dhanasekar S., Abarna V.K., Gayathri V., Valarmathi G., Madhumita D., Jeevitha R., "An Efficient Smart Agriculture System Based on The Internet of Things Using Aeroponics Method", 2023 9th International Conference on Advanced Computing and Communication Systems, ICACCS 2023,2023, DOI: 10.1109/ICACCS57279.2023.10112884</v>
      </c>
      <c r="Q1343" s="11" t="str">
        <f t="shared" si="41"/>
        <v>Dhanasekar S., Abarna V.K., Gayathri V., Valarmathi G., Madhumita D., Jeevitha R., "An Efficient Smart Agriculture System Based on The Internet of Things Using Aeroponics Method", 2023 9th International Conference on Advanced Computing and Communication Systems, ICACCS 2023,2023, DOI: 10.1109/ICACCS57279.2023.10112884</v>
      </c>
      <c r="R1343" s="32" t="s">
        <v>15972</v>
      </c>
      <c r="S1343" s="37" t="e">
        <v>#N/A</v>
      </c>
      <c r="T1343" s="11"/>
      <c r="U1343" s="8"/>
      <c r="V1343" s="8" t="s">
        <v>56</v>
      </c>
      <c r="W1343" s="8"/>
      <c r="X1343" s="8">
        <v>2023</v>
      </c>
      <c r="Y1343" s="8"/>
      <c r="Z1343" s="116"/>
      <c r="AA1343" s="116"/>
      <c r="AB1343" s="116"/>
      <c r="AC1343" s="116"/>
      <c r="AD1343" s="116"/>
      <c r="AE1343" s="116"/>
      <c r="AF1343" s="116"/>
      <c r="AG1343" s="116"/>
    </row>
    <row r="1344" spans="1:33" ht="75" hidden="1" x14ac:dyDescent="0.2">
      <c r="A1344" s="7">
        <v>1273</v>
      </c>
      <c r="B1344" s="11" t="s">
        <v>16981</v>
      </c>
      <c r="C1344" s="11" t="s">
        <v>2</v>
      </c>
      <c r="D1344" s="13" t="s">
        <v>4464</v>
      </c>
      <c r="E1344" s="7" t="s">
        <v>4</v>
      </c>
      <c r="F1344" s="7" t="s">
        <v>4465</v>
      </c>
      <c r="G1344" s="7" t="s">
        <v>6</v>
      </c>
      <c r="H1344" s="12">
        <v>37</v>
      </c>
      <c r="I1344" s="8" t="s">
        <v>8</v>
      </c>
      <c r="J1344" s="12">
        <v>6</v>
      </c>
      <c r="K1344" s="8" t="s">
        <v>10</v>
      </c>
      <c r="L1344" s="7">
        <v>2023</v>
      </c>
      <c r="M1344" s="8" t="s">
        <v>6</v>
      </c>
      <c r="N1344" s="8" t="s">
        <v>12</v>
      </c>
      <c r="O1344" s="7" t="s">
        <v>4466</v>
      </c>
      <c r="P1344" s="13" t="str">
        <f t="shared" si="40"/>
        <v>Neebha T.M., Andrushia A.D., Malin Bruntha P., Varshney A., Manjith R., Dhanasekar S., "On the design of miniaturized C-shaped antenna based on artificial transmission line loading technique", Journal of Electromagnetic Waves and Applications, 37, (6),2023, DOI: 10.1080/09205071.2023.2211282</v>
      </c>
      <c r="Q1344" s="11" t="str">
        <f t="shared" si="41"/>
        <v>Neebha T.M., Andrushia A.D., Malin Bruntha P., Varshney A., Manjith R., Dhanasekar S., "On the design of miniaturized C-shaped antenna based on artificial transmission line loading technique", Journal of Electromagnetic Waves and Applications, 37, (6),2023, DOI: 10.1080/09205071.2023.2211282</v>
      </c>
      <c r="R1344" s="32" t="s">
        <v>15551</v>
      </c>
      <c r="S1344" s="37" t="s">
        <v>32</v>
      </c>
      <c r="T1344" s="11"/>
      <c r="U1344" s="8"/>
      <c r="V1344" s="8" t="s">
        <v>56</v>
      </c>
      <c r="W1344" s="18" t="s">
        <v>490</v>
      </c>
      <c r="X1344" s="8">
        <v>2023</v>
      </c>
      <c r="Y1344" s="8"/>
      <c r="Z1344" s="116"/>
      <c r="AA1344" s="116"/>
      <c r="AB1344" s="116"/>
      <c r="AC1344" s="116"/>
      <c r="AD1344" s="116"/>
      <c r="AE1344" s="116"/>
      <c r="AF1344" s="116"/>
      <c r="AG1344" s="116"/>
    </row>
    <row r="1345" spans="1:33" ht="75" hidden="1" x14ac:dyDescent="0.2">
      <c r="A1345" s="7">
        <v>1274</v>
      </c>
      <c r="B1345" s="11" t="s">
        <v>16982</v>
      </c>
      <c r="C1345" s="11" t="s">
        <v>2</v>
      </c>
      <c r="D1345" s="13" t="s">
        <v>4452</v>
      </c>
      <c r="E1345" s="7" t="s">
        <v>4</v>
      </c>
      <c r="F1345" s="7" t="s">
        <v>15973</v>
      </c>
      <c r="G1345" s="7"/>
      <c r="H1345" s="12"/>
      <c r="I1345" s="8"/>
      <c r="J1345" s="12"/>
      <c r="K1345" s="8" t="s">
        <v>52</v>
      </c>
      <c r="L1345" s="7">
        <v>2023</v>
      </c>
      <c r="M1345" s="8" t="s">
        <v>6</v>
      </c>
      <c r="N1345" s="8" t="s">
        <v>12</v>
      </c>
      <c r="O1345" s="7" t="s">
        <v>4453</v>
      </c>
      <c r="P1345" s="13" t="str">
        <f t="shared" si="40"/>
        <v>Mythili E., Harsha R., Rajeshkumar G., Gomathi B., Satheshkumar K., Jamunadevi C., "Animal Repellent Smart System using AI based Edge Computing", 2nd International Conference on Sustainable Computing and Data Communication Systems, ICSCDS 2023 - Proceedings,2023, DOI: 10.1109/ICSCDS56580.2023.10105003</v>
      </c>
      <c r="Q1345" s="11" t="str">
        <f t="shared" si="41"/>
        <v>Mythili E., Harsha R., Rajeshkumar G., Gomathi B., Satheshkumar K., Jamunadevi C., "Animal Repellent Smart System using AI based Edge Computing", 2nd International Conference on Sustainable Computing and Data Communication Systems, ICSCDS 2023 - Proceedings,2023, DOI: 10.1109/ICSCDS56580.2023.10105003</v>
      </c>
      <c r="R1345" s="32" t="s">
        <v>15974</v>
      </c>
      <c r="S1345" s="37" t="e">
        <v>#N/A</v>
      </c>
      <c r="T1345" s="11"/>
      <c r="U1345" s="8"/>
      <c r="V1345" s="8" t="s">
        <v>80</v>
      </c>
      <c r="W1345" s="8"/>
      <c r="X1345" s="8">
        <v>2023</v>
      </c>
      <c r="Y1345" s="8"/>
      <c r="Z1345" s="116"/>
      <c r="AA1345" s="116"/>
      <c r="AB1345" s="116"/>
      <c r="AC1345" s="116"/>
      <c r="AD1345" s="116"/>
      <c r="AE1345" s="116"/>
      <c r="AF1345" s="116"/>
      <c r="AG1345" s="116"/>
    </row>
    <row r="1346" spans="1:33" ht="75" hidden="1" x14ac:dyDescent="0.2">
      <c r="A1346" s="7">
        <v>1275</v>
      </c>
      <c r="B1346" s="11" t="s">
        <v>16983</v>
      </c>
      <c r="C1346" s="11" t="s">
        <v>2</v>
      </c>
      <c r="D1346" s="13" t="s">
        <v>2202</v>
      </c>
      <c r="E1346" s="7" t="s">
        <v>4</v>
      </c>
      <c r="F1346" s="7" t="s">
        <v>15975</v>
      </c>
      <c r="G1346" s="7"/>
      <c r="H1346" s="12"/>
      <c r="I1346" s="8"/>
      <c r="J1346" s="12"/>
      <c r="K1346" s="8" t="s">
        <v>52</v>
      </c>
      <c r="L1346" s="7">
        <v>2023</v>
      </c>
      <c r="M1346" s="8" t="s">
        <v>6</v>
      </c>
      <c r="N1346" s="8" t="s">
        <v>12</v>
      </c>
      <c r="O1346" s="7" t="s">
        <v>2203</v>
      </c>
      <c r="P1346" s="13" t="str">
        <f t="shared" si="40"/>
        <v>Aparna D.K., Dharshini V.S., Rajeshkumar G., Mohana Priya D., Balasubrarnanie P., Hamsanandhini S., "Machine Learning based Iris Recognition Modern Voting System", International Conference on Innovative Data Communication Technologies and Application, ICIDCA 2023 - Proceedings,2023, DOI: 10.1109/ICIDCA56705.2023.10099580</v>
      </c>
      <c r="Q1346" s="11" t="str">
        <f t="shared" si="41"/>
        <v>Aparna D.K., Dharshini V.S., Rajeshkumar G., Mohana Priya D., Balasubrarnanie P., Hamsanandhini S., "Machine Learning based Iris Recognition Modern Voting System", International Conference on Innovative Data Communication Technologies and Application, ICIDCA 2023 - Proceedings,2023, DOI: 10.1109/ICIDCA56705.2023.10099580</v>
      </c>
      <c r="R1346" s="32" t="s">
        <v>15976</v>
      </c>
      <c r="S1346" s="37" t="e">
        <v>#N/A</v>
      </c>
      <c r="T1346" s="11"/>
      <c r="U1346" s="8"/>
      <c r="V1346" s="8" t="s">
        <v>80</v>
      </c>
      <c r="W1346" s="8"/>
      <c r="X1346" s="8">
        <v>2023</v>
      </c>
      <c r="Y1346" s="8"/>
      <c r="Z1346" s="116"/>
      <c r="AA1346" s="116"/>
      <c r="AB1346" s="116"/>
      <c r="AC1346" s="116"/>
      <c r="AD1346" s="116"/>
      <c r="AE1346" s="116"/>
      <c r="AF1346" s="116"/>
      <c r="AG1346" s="116"/>
    </row>
    <row r="1347" spans="1:33" ht="75" hidden="1" x14ac:dyDescent="0.2">
      <c r="A1347" s="7">
        <v>1276</v>
      </c>
      <c r="B1347" s="11" t="s">
        <v>14671</v>
      </c>
      <c r="C1347" s="11" t="s">
        <v>2</v>
      </c>
      <c r="D1347" s="13" t="s">
        <v>4477</v>
      </c>
      <c r="E1347" s="7" t="s">
        <v>4</v>
      </c>
      <c r="F1347" s="7" t="s">
        <v>385</v>
      </c>
      <c r="G1347" s="7" t="s">
        <v>6</v>
      </c>
      <c r="H1347" s="12">
        <v>2023</v>
      </c>
      <c r="I1347" s="8"/>
      <c r="J1347" s="12"/>
      <c r="K1347" s="8" t="s">
        <v>52</v>
      </c>
      <c r="L1347" s="7">
        <v>2023</v>
      </c>
      <c r="M1347" s="8" t="s">
        <v>6</v>
      </c>
      <c r="N1347" s="8" t="s">
        <v>12</v>
      </c>
      <c r="O1347" s="7" t="s">
        <v>4478</v>
      </c>
      <c r="P1347" s="13" t="str">
        <f t="shared" si="40"/>
        <v>Ramesh G., Logeshwaran J., Kumar A.P., "The Smart Network Management Automation Algorithm for Administration of Reliable 5G Communication Networks", Wireless Communications and Mobile Computing, 2023,2023, DOI: 10.1155/2023/7626803</v>
      </c>
      <c r="Q1347" s="11" t="str">
        <f t="shared" si="41"/>
        <v>Ramesh G., Logeshwaran J., Kumar A.P., "The Smart Network Management Automation Algorithm for Administration of Reliable 5G Communication Networks", Wireless Communications and Mobile Computing, 2023,2023, DOI: 10.1155/2023/7626803</v>
      </c>
      <c r="R1347" s="32" t="s">
        <v>14672</v>
      </c>
      <c r="S1347" s="37" t="s">
        <v>32</v>
      </c>
      <c r="T1347" s="11"/>
      <c r="U1347" s="8"/>
      <c r="V1347" s="8" t="s">
        <v>56</v>
      </c>
      <c r="W1347" s="18" t="s">
        <v>1939</v>
      </c>
      <c r="X1347" s="8">
        <v>2023</v>
      </c>
      <c r="Y1347" s="8"/>
      <c r="Z1347" s="116"/>
      <c r="AA1347" s="116"/>
      <c r="AB1347" s="116"/>
      <c r="AC1347" s="116"/>
      <c r="AD1347" s="116"/>
      <c r="AE1347" s="116"/>
      <c r="AF1347" s="116"/>
      <c r="AG1347" s="116"/>
    </row>
    <row r="1348" spans="1:33" ht="75" hidden="1" x14ac:dyDescent="0.2">
      <c r="A1348" s="7">
        <v>1277</v>
      </c>
      <c r="B1348" s="11" t="s">
        <v>16984</v>
      </c>
      <c r="C1348" s="11" t="s">
        <v>2</v>
      </c>
      <c r="D1348" s="13" t="s">
        <v>3305</v>
      </c>
      <c r="E1348" s="7" t="s">
        <v>4</v>
      </c>
      <c r="F1348" s="7" t="s">
        <v>15977</v>
      </c>
      <c r="G1348" s="7"/>
      <c r="H1348" s="12"/>
      <c r="I1348" s="8"/>
      <c r="J1348" s="12"/>
      <c r="K1348" s="8" t="s">
        <v>52</v>
      </c>
      <c r="L1348" s="7">
        <v>2023</v>
      </c>
      <c r="M1348" s="8" t="s">
        <v>6</v>
      </c>
      <c r="N1348" s="8" t="s">
        <v>12</v>
      </c>
      <c r="O1348" s="7" t="s">
        <v>3306</v>
      </c>
      <c r="P1348" s="13" t="str">
        <f t="shared" ref="P1348:P1411" si="42">B1348&amp;C1348&amp;D1348&amp;E1348&amp;F1348&amp;G1348&amp;H1348&amp;I1348&amp;J1348&amp;K1348&amp;L1348&amp;M1348&amp;N1348&amp;O1348</f>
        <v>Paulraj D., Lavanya R., Jayasudha T., Ishwarya Niranjana M., Daniya T., Daniel Shadrach F., "Blockchain-based Wireless Sensor Network Security Through Authentication and Cluster Head Selection", 2023 IEEE International Conference on Integrated Circuits and Communication Systems, ICICACS 2023,2023, DOI: 10.1109/ICICACS57338.2023.10099593</v>
      </c>
      <c r="Q1348" s="11" t="str">
        <f t="shared" ref="Q1348:Q1411" si="43">P1348</f>
        <v>Paulraj D., Lavanya R., Jayasudha T., Ishwarya Niranjana M., Daniya T., Daniel Shadrach F., "Blockchain-based Wireless Sensor Network Security Through Authentication and Cluster Head Selection", 2023 IEEE International Conference on Integrated Circuits and Communication Systems, ICICACS 2023,2023, DOI: 10.1109/ICICACS57338.2023.10099593</v>
      </c>
      <c r="R1348" s="32" t="s">
        <v>15978</v>
      </c>
      <c r="S1348" s="37" t="e">
        <v>#N/A</v>
      </c>
      <c r="T1348" s="11"/>
      <c r="U1348" s="8"/>
      <c r="V1348" s="8" t="s">
        <v>56</v>
      </c>
      <c r="W1348" s="8"/>
      <c r="X1348" s="8">
        <v>2023</v>
      </c>
      <c r="Y1348" s="8"/>
      <c r="Z1348" s="116"/>
      <c r="AA1348" s="116"/>
      <c r="AB1348" s="116"/>
      <c r="AC1348" s="116"/>
      <c r="AD1348" s="116"/>
      <c r="AE1348" s="116"/>
      <c r="AF1348" s="116"/>
      <c r="AG1348" s="116"/>
    </row>
    <row r="1349" spans="1:33" ht="75" hidden="1" x14ac:dyDescent="0.2">
      <c r="A1349" s="7">
        <v>1278</v>
      </c>
      <c r="B1349" s="11" t="s">
        <v>14708</v>
      </c>
      <c r="C1349" s="11" t="s">
        <v>2</v>
      </c>
      <c r="D1349" s="13" t="s">
        <v>4456</v>
      </c>
      <c r="E1349" s="7" t="s">
        <v>4</v>
      </c>
      <c r="F1349" s="7" t="s">
        <v>14710</v>
      </c>
      <c r="G1349" s="7"/>
      <c r="H1349" s="12"/>
      <c r="I1349" s="8"/>
      <c r="J1349" s="12"/>
      <c r="K1349" s="8" t="s">
        <v>52</v>
      </c>
      <c r="L1349" s="7">
        <v>2023</v>
      </c>
      <c r="M1349" s="8" t="s">
        <v>6</v>
      </c>
      <c r="N1349" s="8" t="s">
        <v>12</v>
      </c>
      <c r="O1349" s="7" t="s">
        <v>4457</v>
      </c>
      <c r="P1349" s="13" t="str">
        <f t="shared" si="42"/>
        <v>Mohammed M.A., Mohammed M.A., Mohammed V.A., Logeshwaran J., Jiwani N., "An earlier serial lactate determination analysis of cardiac arrest patients using a medical machine learning model", Proceedings of the 2023 International Conference on Intelligent Systems for Communication, IoT and Security, ICISCoIS 2023,2023, DOI: 10.1109/ICISCoIS56541.2023.10100454</v>
      </c>
      <c r="Q1349" s="11" t="str">
        <f t="shared" si="43"/>
        <v>Mohammed M.A., Mohammed M.A., Mohammed V.A., Logeshwaran J., Jiwani N., "An earlier serial lactate determination analysis of cardiac arrest patients using a medical machine learning model", Proceedings of the 2023 International Conference on Intelligent Systems for Communication, IoT and Security, ICISCoIS 2023,2023, DOI: 10.1109/ICISCoIS56541.2023.10100454</v>
      </c>
      <c r="R1349" s="32" t="s">
        <v>14709</v>
      </c>
      <c r="S1349" s="37" t="e">
        <v>#N/A</v>
      </c>
      <c r="T1349" s="11"/>
      <c r="U1349" s="8"/>
      <c r="V1349" s="8" t="s">
        <v>56</v>
      </c>
      <c r="W1349" s="8"/>
      <c r="X1349" s="8">
        <v>2023</v>
      </c>
      <c r="Y1349" s="8"/>
      <c r="Z1349" s="116"/>
      <c r="AA1349" s="116"/>
      <c r="AB1349" s="116"/>
      <c r="AC1349" s="116"/>
      <c r="AD1349" s="116"/>
      <c r="AE1349" s="116"/>
      <c r="AF1349" s="116"/>
      <c r="AG1349" s="116"/>
    </row>
    <row r="1350" spans="1:33" ht="75" hidden="1" x14ac:dyDescent="0.2">
      <c r="A1350" s="7">
        <v>1279</v>
      </c>
      <c r="B1350" s="11" t="s">
        <v>16985</v>
      </c>
      <c r="C1350" s="11" t="s">
        <v>2</v>
      </c>
      <c r="D1350" s="13" t="s">
        <v>2178</v>
      </c>
      <c r="E1350" s="7" t="s">
        <v>4</v>
      </c>
      <c r="F1350" s="7" t="s">
        <v>2179</v>
      </c>
      <c r="G1350" s="7"/>
      <c r="H1350" s="12"/>
      <c r="I1350" s="8"/>
      <c r="J1350" s="12"/>
      <c r="K1350" s="8" t="s">
        <v>52</v>
      </c>
      <c r="L1350" s="7">
        <v>2023</v>
      </c>
      <c r="M1350" s="8" t="s">
        <v>6</v>
      </c>
      <c r="N1350" s="8" t="s">
        <v>12</v>
      </c>
      <c r="O1350" s="7" t="s">
        <v>2180</v>
      </c>
      <c r="P1350" s="13" t="str">
        <f t="shared" si="42"/>
        <v>Verma R., Singh B.K., "Role of Technology on the Management of Transportation", Energy, Environment, and Sustainability,2023, DOI: 10.1007/978-981-99-1517-0_8</v>
      </c>
      <c r="Q1350" s="11" t="str">
        <f t="shared" si="43"/>
        <v>Verma R., Singh B.K., "Role of Technology on the Management of Transportation", Energy, Environment, and Sustainability,2023, DOI: 10.1007/978-981-99-1517-0_8</v>
      </c>
      <c r="R1350" s="32" t="s">
        <v>16078</v>
      </c>
      <c r="S1350" s="37" t="e">
        <v>#N/A</v>
      </c>
      <c r="T1350" s="11"/>
      <c r="U1350" s="8"/>
      <c r="V1350" s="8" t="s">
        <v>149</v>
      </c>
      <c r="W1350" s="8"/>
      <c r="X1350" s="8">
        <v>2023</v>
      </c>
      <c r="Y1350" s="8"/>
      <c r="Z1350" s="116"/>
      <c r="AA1350" s="116"/>
      <c r="AB1350" s="116"/>
      <c r="AC1350" s="116"/>
      <c r="AD1350" s="116"/>
      <c r="AE1350" s="116"/>
      <c r="AF1350" s="116"/>
      <c r="AG1350" s="116"/>
    </row>
    <row r="1351" spans="1:33" ht="75" hidden="1" x14ac:dyDescent="0.2">
      <c r="A1351" s="7">
        <v>1280</v>
      </c>
      <c r="B1351" s="11" t="s">
        <v>16479</v>
      </c>
      <c r="C1351" s="11" t="s">
        <v>2</v>
      </c>
      <c r="D1351" s="13" t="s">
        <v>3240</v>
      </c>
      <c r="E1351" s="7" t="s">
        <v>4</v>
      </c>
      <c r="F1351" s="7" t="s">
        <v>15977</v>
      </c>
      <c r="G1351" s="7"/>
      <c r="H1351" s="12"/>
      <c r="I1351" s="8"/>
      <c r="J1351" s="12"/>
      <c r="K1351" s="8" t="s">
        <v>52</v>
      </c>
      <c r="L1351" s="7">
        <v>2023</v>
      </c>
      <c r="M1351" s="8" t="s">
        <v>6</v>
      </c>
      <c r="N1351" s="8" t="s">
        <v>12</v>
      </c>
      <c r="O1351" s="7" t="s">
        <v>3241</v>
      </c>
      <c r="P1351" s="13" t="str">
        <f t="shared" si="42"/>
        <v>Saranya D., Bharathi A., "Automatic Identification of Epileptic Seizure Using Kelm Optimized By Grey Wolf Algorithm", 2023 IEEE International Conference on Integrated Circuits and Communication Systems, ICICACS 2023,2023, DOI: 10.1109/ICICACS57338.2023.10099688</v>
      </c>
      <c r="Q1351" s="11" t="str">
        <f t="shared" si="43"/>
        <v>Saranya D., Bharathi A., "Automatic Identification of Epileptic Seizure Using Kelm Optimized By Grey Wolf Algorithm", 2023 IEEE International Conference on Integrated Circuits and Communication Systems, ICICACS 2023,2023, DOI: 10.1109/ICICACS57338.2023.10099688</v>
      </c>
      <c r="R1351" s="32" t="s">
        <v>15979</v>
      </c>
      <c r="S1351" s="37" t="e">
        <v>#N/A</v>
      </c>
      <c r="T1351" s="11"/>
      <c r="U1351" s="8"/>
      <c r="V1351" s="8" t="s">
        <v>864</v>
      </c>
      <c r="W1351" s="8"/>
      <c r="X1351" s="8">
        <v>2023</v>
      </c>
      <c r="Y1351" s="8"/>
      <c r="Z1351" s="116"/>
      <c r="AA1351" s="116"/>
      <c r="AB1351" s="116"/>
      <c r="AC1351" s="116"/>
      <c r="AD1351" s="116"/>
      <c r="AE1351" s="116"/>
      <c r="AF1351" s="116"/>
      <c r="AG1351" s="116"/>
    </row>
    <row r="1352" spans="1:33" ht="75" hidden="1" x14ac:dyDescent="0.2">
      <c r="A1352" s="7">
        <v>1281</v>
      </c>
      <c r="B1352" s="11" t="s">
        <v>16986</v>
      </c>
      <c r="C1352" s="11" t="s">
        <v>2</v>
      </c>
      <c r="D1352" s="13" t="s">
        <v>4460</v>
      </c>
      <c r="E1352" s="7" t="s">
        <v>4</v>
      </c>
      <c r="F1352" s="7" t="s">
        <v>14710</v>
      </c>
      <c r="G1352" s="7"/>
      <c r="H1352" s="12"/>
      <c r="I1352" s="8"/>
      <c r="J1352" s="12"/>
      <c r="K1352" s="8" t="s">
        <v>52</v>
      </c>
      <c r="L1352" s="7">
        <v>2023</v>
      </c>
      <c r="M1352" s="8" t="s">
        <v>6</v>
      </c>
      <c r="N1352" s="8" t="s">
        <v>12</v>
      </c>
      <c r="O1352" s="7" t="s">
        <v>4461</v>
      </c>
      <c r="P1352" s="13" t="str">
        <f t="shared" si="42"/>
        <v>Anuradha B., Pradeep R., Ahino E., Dhanabal A., Gokul R.J., Lingeshwaran S., "Vertical Farming Algorithm using Hydroponics for Smart Agriculture", Proceedings of the 2023 International Conference on Intelligent Systems for Communication, IoT and Security, ICISCoIS 2023,2023, DOI: 10.1109/ICISCoIS56541.2023.10100527</v>
      </c>
      <c r="Q1352" s="11" t="str">
        <f t="shared" si="43"/>
        <v>Anuradha B., Pradeep R., Ahino E., Dhanabal A., Gokul R.J., Lingeshwaran S., "Vertical Farming Algorithm using Hydroponics for Smart Agriculture", Proceedings of the 2023 International Conference on Intelligent Systems for Communication, IoT and Security, ICISCoIS 2023,2023, DOI: 10.1109/ICISCoIS56541.2023.10100527</v>
      </c>
      <c r="R1352" s="32" t="s">
        <v>15980</v>
      </c>
      <c r="S1352" s="37" t="e">
        <v>#N/A</v>
      </c>
      <c r="T1352" s="11"/>
      <c r="U1352" s="8"/>
      <c r="V1352" s="8" t="s">
        <v>56</v>
      </c>
      <c r="W1352" s="8"/>
      <c r="X1352" s="8">
        <v>2023</v>
      </c>
      <c r="Y1352" s="8"/>
      <c r="Z1352" s="116"/>
      <c r="AA1352" s="116"/>
      <c r="AB1352" s="116"/>
      <c r="AC1352" s="116"/>
      <c r="AD1352" s="116"/>
      <c r="AE1352" s="116"/>
      <c r="AF1352" s="116"/>
      <c r="AG1352" s="116"/>
    </row>
    <row r="1353" spans="1:33" ht="75" hidden="1" x14ac:dyDescent="0.2">
      <c r="A1353" s="7">
        <v>1282</v>
      </c>
      <c r="B1353" s="11" t="s">
        <v>16987</v>
      </c>
      <c r="C1353" s="11" t="s">
        <v>2</v>
      </c>
      <c r="D1353" s="13" t="s">
        <v>4502</v>
      </c>
      <c r="E1353" s="7" t="s">
        <v>4</v>
      </c>
      <c r="F1353" s="7" t="s">
        <v>4503</v>
      </c>
      <c r="G1353" s="7" t="s">
        <v>6</v>
      </c>
      <c r="H1353" s="12">
        <v>2023</v>
      </c>
      <c r="I1353" s="8"/>
      <c r="J1353" s="12"/>
      <c r="K1353" s="8" t="s">
        <v>52</v>
      </c>
      <c r="L1353" s="7">
        <v>2023</v>
      </c>
      <c r="M1353" s="8" t="s">
        <v>6</v>
      </c>
      <c r="N1353" s="8" t="s">
        <v>12</v>
      </c>
      <c r="O1353" s="7" t="s">
        <v>4504</v>
      </c>
      <c r="P1353" s="13" t="str">
        <f t="shared" si="42"/>
        <v>Dinesh Kumar D., Balamurugan A., Suresh K.C., Suresh Kumar R., Jayanthi N., Ramakrishnan T., Hasane Ahammad S.K., Mayakannan S., Venkatesa Prabhu S., "Study of Microstructure and Wear Resistance of AA5052/B4C Nanocomposites as a Function of Volume Fraction Reinforcement to Particle Size Ratio by ANN", Journal of Chemistry, 2023,2023, DOI: 10.1155/2023/2554098</v>
      </c>
      <c r="Q1353" s="11" t="str">
        <f t="shared" si="43"/>
        <v>Dinesh Kumar D., Balamurugan A., Suresh K.C., Suresh Kumar R., Jayanthi N., Ramakrishnan T., Hasane Ahammad S.K., Mayakannan S., Venkatesa Prabhu S., "Study of Microstructure and Wear Resistance of AA5052/B4C Nanocomposites as a Function of Volume Fraction Reinforcement to Particle Size Ratio by ANN", Journal of Chemistry, 2023,2023, DOI: 10.1155/2023/2554098</v>
      </c>
      <c r="R1353" s="32" t="s">
        <v>15552</v>
      </c>
      <c r="S1353" s="37" t="s">
        <v>32</v>
      </c>
      <c r="T1353" s="11"/>
      <c r="U1353" s="8"/>
      <c r="V1353" s="8" t="s">
        <v>149</v>
      </c>
      <c r="W1353" s="18" t="s">
        <v>503</v>
      </c>
      <c r="X1353" s="8">
        <v>2023</v>
      </c>
      <c r="Y1353" s="8"/>
      <c r="Z1353" s="116"/>
      <c r="AA1353" s="116"/>
      <c r="AB1353" s="116"/>
      <c r="AC1353" s="116"/>
      <c r="AD1353" s="116"/>
      <c r="AE1353" s="116"/>
      <c r="AF1353" s="116"/>
      <c r="AG1353" s="116"/>
    </row>
    <row r="1354" spans="1:33" ht="75" hidden="1" x14ac:dyDescent="0.2">
      <c r="A1354" s="7">
        <v>1283</v>
      </c>
      <c r="B1354" s="11" t="s">
        <v>16988</v>
      </c>
      <c r="C1354" s="11" t="s">
        <v>2</v>
      </c>
      <c r="D1354" s="13" t="s">
        <v>2549</v>
      </c>
      <c r="E1354" s="7" t="s">
        <v>4</v>
      </c>
      <c r="F1354" s="7" t="s">
        <v>15981</v>
      </c>
      <c r="G1354" s="7"/>
      <c r="H1354" s="12"/>
      <c r="I1354" s="8"/>
      <c r="J1354" s="12"/>
      <c r="K1354" s="8" t="s">
        <v>52</v>
      </c>
      <c r="L1354" s="7">
        <v>2023</v>
      </c>
      <c r="M1354" s="8" t="s">
        <v>6</v>
      </c>
      <c r="N1354" s="8" t="s">
        <v>12</v>
      </c>
      <c r="O1354" s="7" t="s">
        <v>2550</v>
      </c>
      <c r="P1354" s="13" t="str">
        <f t="shared" si="42"/>
        <v>Krishnaveni, Prabhu M., Paveena, Priyanga, Prakash N., Kumareshan N., "Wireless Fuel Measurement System using UWB", Proceedings - 7th International Conference on Computing Methodologies and Communication, ICCMC 2023,2023, DOI: 10.1109/ICCMC56507.2023.10083552</v>
      </c>
      <c r="Q1354" s="11" t="str">
        <f t="shared" si="43"/>
        <v>Krishnaveni, Prabhu M., Paveena, Priyanga, Prakash N., Kumareshan N., "Wireless Fuel Measurement System using UWB", Proceedings - 7th International Conference on Computing Methodologies and Communication, ICCMC 2023,2023, DOI: 10.1109/ICCMC56507.2023.10083552</v>
      </c>
      <c r="R1354" s="32" t="s">
        <v>15982</v>
      </c>
      <c r="S1354" s="37" t="e">
        <v>#N/A</v>
      </c>
      <c r="T1354" s="11"/>
      <c r="U1354" s="8"/>
      <c r="V1354" s="8" t="s">
        <v>56</v>
      </c>
      <c r="W1354" s="8"/>
      <c r="X1354" s="8">
        <v>2023</v>
      </c>
      <c r="Y1354" s="8"/>
      <c r="Z1354" s="116"/>
      <c r="AA1354" s="116"/>
      <c r="AB1354" s="116"/>
      <c r="AC1354" s="116"/>
      <c r="AD1354" s="116"/>
      <c r="AE1354" s="116"/>
      <c r="AF1354" s="116"/>
      <c r="AG1354" s="116"/>
    </row>
    <row r="1355" spans="1:33" ht="75" hidden="1" x14ac:dyDescent="0.2">
      <c r="A1355" s="7">
        <v>1284</v>
      </c>
      <c r="B1355" s="11" t="s">
        <v>16989</v>
      </c>
      <c r="C1355" s="11" t="s">
        <v>2</v>
      </c>
      <c r="D1355" s="13" t="s">
        <v>3336</v>
      </c>
      <c r="E1355" s="7" t="s">
        <v>4</v>
      </c>
      <c r="F1355" s="7" t="s">
        <v>15981</v>
      </c>
      <c r="G1355" s="7"/>
      <c r="H1355" s="12"/>
      <c r="I1355" s="8"/>
      <c r="J1355" s="12"/>
      <c r="K1355" s="8" t="s">
        <v>52</v>
      </c>
      <c r="L1355" s="7">
        <v>2023</v>
      </c>
      <c r="M1355" s="8" t="s">
        <v>6</v>
      </c>
      <c r="N1355" s="8" t="s">
        <v>12</v>
      </c>
      <c r="O1355" s="7" t="s">
        <v>3337</v>
      </c>
      <c r="P1355" s="13" t="str">
        <f t="shared" si="42"/>
        <v>Pushpalatha N., Batcha S., Yesvanthkrishna V., Rathinamala S., Devi B.P., Gomathi V., "Gesture-based Control of a Bionic Arm - A Prototype Design", Proceedings - 7th International Conference on Computing Methodologies and Communication, ICCMC 2023,2023, DOI: 10.1109/ICCMC56507.2023.10084175</v>
      </c>
      <c r="Q1355" s="11" t="str">
        <f t="shared" si="43"/>
        <v>Pushpalatha N., Batcha S., Yesvanthkrishna V., Rathinamala S., Devi B.P., Gomathi V., "Gesture-based Control of a Bionic Arm - A Prototype Design", Proceedings - 7th International Conference on Computing Methodologies and Communication, ICCMC 2023,2023, DOI: 10.1109/ICCMC56507.2023.10084175</v>
      </c>
      <c r="R1355" s="32" t="s">
        <v>15983</v>
      </c>
      <c r="S1355" s="37" t="e">
        <v>#N/A</v>
      </c>
      <c r="T1355" s="11"/>
      <c r="U1355" s="8"/>
      <c r="V1355" s="8" t="s">
        <v>128</v>
      </c>
      <c r="W1355" s="8"/>
      <c r="X1355" s="8">
        <v>2023</v>
      </c>
      <c r="Y1355" s="8"/>
      <c r="Z1355" s="116"/>
      <c r="AA1355" s="116"/>
      <c r="AB1355" s="116"/>
      <c r="AC1355" s="116"/>
      <c r="AD1355" s="116"/>
      <c r="AE1355" s="116"/>
      <c r="AF1355" s="116"/>
      <c r="AG1355" s="116"/>
    </row>
    <row r="1356" spans="1:33" ht="75" hidden="1" x14ac:dyDescent="0.2">
      <c r="A1356" s="7">
        <v>1285</v>
      </c>
      <c r="B1356" s="11" t="s">
        <v>16990</v>
      </c>
      <c r="C1356" s="11" t="s">
        <v>2</v>
      </c>
      <c r="D1356" s="13" t="s">
        <v>4469</v>
      </c>
      <c r="E1356" s="7" t="s">
        <v>4</v>
      </c>
      <c r="F1356" s="7" t="s">
        <v>15981</v>
      </c>
      <c r="G1356" s="7"/>
      <c r="H1356" s="12"/>
      <c r="I1356" s="8"/>
      <c r="J1356" s="12"/>
      <c r="K1356" s="8" t="s">
        <v>52</v>
      </c>
      <c r="L1356" s="7">
        <v>2023</v>
      </c>
      <c r="M1356" s="8" t="s">
        <v>6</v>
      </c>
      <c r="N1356" s="8" t="s">
        <v>12</v>
      </c>
      <c r="O1356" s="7" t="s">
        <v>4470</v>
      </c>
      <c r="P1356" s="13" t="str">
        <f t="shared" si="42"/>
        <v>Pushpalatha N., Sri Dhananjayan K., Senthooriya O.S., Jabeera S., Sudhev R., Manojkumar R., "IoT based Modern Agriculture Buffer Stock System AAF-Availability Accessibility Feasibility", Proceedings - 7th International Conference on Computing Methodologies and Communication, ICCMC 2023,2023, DOI: 10.1109/ICCMC56507.2023.10084174</v>
      </c>
      <c r="Q1356" s="11" t="str">
        <f t="shared" si="43"/>
        <v>Pushpalatha N., Sri Dhananjayan K., Senthooriya O.S., Jabeera S., Sudhev R., Manojkumar R., "IoT based Modern Agriculture Buffer Stock System AAF-Availability Accessibility Feasibility", Proceedings - 7th International Conference on Computing Methodologies and Communication, ICCMC 2023,2023, DOI: 10.1109/ICCMC56507.2023.10084174</v>
      </c>
      <c r="R1356" s="32" t="s">
        <v>15984</v>
      </c>
      <c r="S1356" s="37" t="e">
        <v>#N/A</v>
      </c>
      <c r="T1356" s="11"/>
      <c r="U1356" s="8"/>
      <c r="V1356" s="8" t="s">
        <v>128</v>
      </c>
      <c r="W1356" s="8"/>
      <c r="X1356" s="8">
        <v>2023</v>
      </c>
      <c r="Y1356" s="8"/>
      <c r="Z1356" s="116"/>
      <c r="AA1356" s="116"/>
      <c r="AB1356" s="116"/>
      <c r="AC1356" s="116"/>
      <c r="AD1356" s="116"/>
      <c r="AE1356" s="116"/>
      <c r="AF1356" s="116"/>
      <c r="AG1356" s="116"/>
    </row>
    <row r="1357" spans="1:33" ht="75" hidden="1" x14ac:dyDescent="0.2">
      <c r="A1357" s="7">
        <v>1286</v>
      </c>
      <c r="B1357" s="11" t="s">
        <v>16991</v>
      </c>
      <c r="C1357" s="11" t="s">
        <v>2</v>
      </c>
      <c r="D1357" s="13" t="s">
        <v>4473</v>
      </c>
      <c r="E1357" s="7" t="s">
        <v>4</v>
      </c>
      <c r="F1357" s="7" t="s">
        <v>15981</v>
      </c>
      <c r="G1357" s="7"/>
      <c r="H1357" s="12"/>
      <c r="I1357" s="8"/>
      <c r="J1357" s="12"/>
      <c r="K1357" s="8" t="s">
        <v>52</v>
      </c>
      <c r="L1357" s="7">
        <v>2023</v>
      </c>
      <c r="M1357" s="8" t="s">
        <v>6</v>
      </c>
      <c r="N1357" s="8" t="s">
        <v>12</v>
      </c>
      <c r="O1357" s="7" t="s">
        <v>4474</v>
      </c>
      <c r="P1357" s="13" t="str">
        <f t="shared" si="42"/>
        <v>Mohana Priya D., Hari Haran S., Budugarla Rohith B., Hariprasath M., Jagadeesh Kumar P., "Detection of Stress by Machine Learning in IT Industry", Proceedings - 7th International Conference on Computing Methodologies and Communication, ICCMC 2023,2023, DOI: 10.1109/ICCMC56507.2023.10083884</v>
      </c>
      <c r="Q1357" s="11" t="str">
        <f t="shared" si="43"/>
        <v>Mohana Priya D., Hari Haran S., Budugarla Rohith B., Hariprasath M., Jagadeesh Kumar P., "Detection of Stress by Machine Learning in IT Industry", Proceedings - 7th International Conference on Computing Methodologies and Communication, ICCMC 2023,2023, DOI: 10.1109/ICCMC56507.2023.10083884</v>
      </c>
      <c r="R1357" s="32" t="s">
        <v>15985</v>
      </c>
      <c r="S1357" s="37" t="e">
        <v>#N/A</v>
      </c>
      <c r="T1357" s="11"/>
      <c r="U1357" s="8"/>
      <c r="V1357" s="8" t="s">
        <v>80</v>
      </c>
      <c r="W1357" s="8"/>
      <c r="X1357" s="8">
        <v>2023</v>
      </c>
      <c r="Y1357" s="8"/>
      <c r="Z1357" s="116"/>
      <c r="AA1357" s="116"/>
      <c r="AB1357" s="116"/>
      <c r="AC1357" s="116"/>
      <c r="AD1357" s="116"/>
      <c r="AE1357" s="116"/>
      <c r="AF1357" s="116"/>
      <c r="AG1357" s="116"/>
    </row>
    <row r="1358" spans="1:33" ht="75" hidden="1" x14ac:dyDescent="0.2">
      <c r="A1358" s="7">
        <v>1287</v>
      </c>
      <c r="B1358" s="11" t="s">
        <v>16992</v>
      </c>
      <c r="C1358" s="11" t="s">
        <v>2</v>
      </c>
      <c r="D1358" s="13" t="s">
        <v>2303</v>
      </c>
      <c r="E1358" s="7" t="s">
        <v>4</v>
      </c>
      <c r="F1358" s="7" t="s">
        <v>15981</v>
      </c>
      <c r="G1358" s="7"/>
      <c r="H1358" s="12"/>
      <c r="I1358" s="8"/>
      <c r="J1358" s="12"/>
      <c r="K1358" s="8" t="s">
        <v>52</v>
      </c>
      <c r="L1358" s="7">
        <v>2023</v>
      </c>
      <c r="M1358" s="8" t="s">
        <v>6</v>
      </c>
      <c r="N1358" s="8" t="s">
        <v>12</v>
      </c>
      <c r="O1358" s="7" t="s">
        <v>2304</v>
      </c>
      <c r="P1358" s="13" t="str">
        <f t="shared" si="42"/>
        <v>Nirmal Kumar P., Selvakumar B., Viji R., Rajkumar K., Karthik Kumar K., Kamaraja A.S., "Smart Grid Peer-to-Peer Exchanging Energy System using Block Chain", Proceedings - 7th International Conference on Computing Methodologies and Communication, ICCMC 2023,2023, DOI: 10.1109/ICCMC56507.2023.10084032</v>
      </c>
      <c r="Q1358" s="11" t="str">
        <f t="shared" si="43"/>
        <v>Nirmal Kumar P., Selvakumar B., Viji R., Rajkumar K., Karthik Kumar K., Kamaraja A.S., "Smart Grid Peer-to-Peer Exchanging Energy System using Block Chain", Proceedings - 7th International Conference on Computing Methodologies and Communication, ICCMC 2023,2023, DOI: 10.1109/ICCMC56507.2023.10084032</v>
      </c>
      <c r="R1358" s="32" t="s">
        <v>15986</v>
      </c>
      <c r="S1358" s="37" t="e">
        <v>#N/A</v>
      </c>
      <c r="T1358" s="11"/>
      <c r="U1358" s="8"/>
      <c r="V1358" s="8" t="s">
        <v>1509</v>
      </c>
      <c r="W1358" s="8"/>
      <c r="X1358" s="8">
        <v>2023</v>
      </c>
      <c r="Y1358" s="8"/>
      <c r="Z1358" s="116"/>
      <c r="AA1358" s="116"/>
      <c r="AB1358" s="116"/>
      <c r="AC1358" s="116"/>
      <c r="AD1358" s="116"/>
      <c r="AE1358" s="116"/>
      <c r="AF1358" s="116"/>
      <c r="AG1358" s="116"/>
    </row>
    <row r="1359" spans="1:33" ht="75" hidden="1" x14ac:dyDescent="0.2">
      <c r="A1359" s="7">
        <v>1288</v>
      </c>
      <c r="B1359" s="11" t="s">
        <v>16993</v>
      </c>
      <c r="C1359" s="11" t="s">
        <v>2</v>
      </c>
      <c r="D1359" s="13" t="s">
        <v>3047</v>
      </c>
      <c r="E1359" s="7" t="s">
        <v>4</v>
      </c>
      <c r="F1359" s="7" t="s">
        <v>15987</v>
      </c>
      <c r="G1359" s="7"/>
      <c r="H1359" s="12"/>
      <c r="I1359" s="8"/>
      <c r="J1359" s="12"/>
      <c r="K1359" s="8" t="s">
        <v>52</v>
      </c>
      <c r="L1359" s="7">
        <v>2023</v>
      </c>
      <c r="M1359" s="8" t="s">
        <v>6</v>
      </c>
      <c r="N1359" s="8" t="s">
        <v>12</v>
      </c>
      <c r="O1359" s="7" t="s">
        <v>3048</v>
      </c>
      <c r="P1359" s="13" t="str">
        <f t="shared" si="42"/>
        <v>Sriram S., Rajeshkumar G., Sadesh S., Saranya E., Saranya K., Venu K., "Cyber Security Control Systems for Operational Technology", Proceedings of the 2023 2nd International Conference on Electronics and Renewable Systems, ICEARS 2023,2023, DOI: 10.1109/ICEARS56392.2023.10085345</v>
      </c>
      <c r="Q1359" s="11" t="str">
        <f t="shared" si="43"/>
        <v>Sriram S., Rajeshkumar G., Sadesh S., Saranya E., Saranya K., Venu K., "Cyber Security Control Systems for Operational Technology", Proceedings of the 2023 2nd International Conference on Electronics and Renewable Systems, ICEARS 2023,2023, DOI: 10.1109/ICEARS56392.2023.10085345</v>
      </c>
      <c r="R1359" s="32" t="s">
        <v>15988</v>
      </c>
      <c r="S1359" s="37" t="e">
        <v>#N/A</v>
      </c>
      <c r="T1359" s="11"/>
      <c r="U1359" s="8"/>
      <c r="V1359" s="8" t="s">
        <v>80</v>
      </c>
      <c r="W1359" s="8"/>
      <c r="X1359" s="8">
        <v>2023</v>
      </c>
      <c r="Y1359" s="8"/>
      <c r="Z1359" s="116"/>
      <c r="AA1359" s="116"/>
      <c r="AB1359" s="116"/>
      <c r="AC1359" s="116"/>
      <c r="AD1359" s="116"/>
      <c r="AE1359" s="116"/>
      <c r="AF1359" s="116"/>
      <c r="AG1359" s="116"/>
    </row>
    <row r="1360" spans="1:33" ht="75" hidden="1" x14ac:dyDescent="0.2">
      <c r="A1360" s="7">
        <v>1289</v>
      </c>
      <c r="B1360" s="11" t="s">
        <v>16994</v>
      </c>
      <c r="C1360" s="11" t="s">
        <v>2</v>
      </c>
      <c r="D1360" s="13" t="s">
        <v>3265</v>
      </c>
      <c r="E1360" s="7" t="s">
        <v>4</v>
      </c>
      <c r="F1360" s="7" t="s">
        <v>15989</v>
      </c>
      <c r="G1360" s="7"/>
      <c r="H1360" s="12"/>
      <c r="I1360" s="8"/>
      <c r="J1360" s="12"/>
      <c r="K1360" s="8" t="s">
        <v>52</v>
      </c>
      <c r="L1360" s="7">
        <v>2023</v>
      </c>
      <c r="M1360" s="8" t="s">
        <v>6</v>
      </c>
      <c r="N1360" s="8" t="s">
        <v>12</v>
      </c>
      <c r="O1360" s="7" t="s">
        <v>3266</v>
      </c>
      <c r="P1360" s="13" t="str">
        <f t="shared" si="42"/>
        <v>Sirenjeevi P., Karthick J.M., Agalya K., Srikanth R., Elangovan T., Nareshkumar R., "Leaf Disease Identification using ResNet", Proceedings of the International Conference on Artificial Intelligence and Knowledge Discovery in Concurrent Engineering, ICECONF 2023,2023, DOI: 10.1109/ICECONF57129.2023.10083963</v>
      </c>
      <c r="Q1360" s="11" t="str">
        <f t="shared" si="43"/>
        <v>Sirenjeevi P., Karthick J.M., Agalya K., Srikanth R., Elangovan T., Nareshkumar R., "Leaf Disease Identification using ResNet", Proceedings of the International Conference on Artificial Intelligence and Knowledge Discovery in Concurrent Engineering, ICECONF 2023,2023, DOI: 10.1109/ICECONF57129.2023.10083963</v>
      </c>
      <c r="R1360" s="32" t="s">
        <v>15990</v>
      </c>
      <c r="S1360" s="37" t="e">
        <v>#N/A</v>
      </c>
      <c r="T1360" s="11"/>
      <c r="U1360" s="8"/>
      <c r="V1360" s="8" t="s">
        <v>80</v>
      </c>
      <c r="W1360" s="8"/>
      <c r="X1360" s="8">
        <v>2023</v>
      </c>
      <c r="Y1360" s="8"/>
      <c r="Z1360" s="116"/>
      <c r="AA1360" s="116"/>
      <c r="AB1360" s="116"/>
      <c r="AC1360" s="116"/>
      <c r="AD1360" s="116"/>
      <c r="AE1360" s="116"/>
      <c r="AF1360" s="116"/>
      <c r="AG1360" s="116"/>
    </row>
    <row r="1361" spans="1:33" ht="75" hidden="1" x14ac:dyDescent="0.2">
      <c r="A1361" s="7">
        <v>1290</v>
      </c>
      <c r="B1361" s="11" t="s">
        <v>16995</v>
      </c>
      <c r="C1361" s="11" t="s">
        <v>2</v>
      </c>
      <c r="D1361" s="13" t="s">
        <v>3270</v>
      </c>
      <c r="E1361" s="7" t="s">
        <v>4</v>
      </c>
      <c r="F1361" s="7" t="s">
        <v>15989</v>
      </c>
      <c r="G1361" s="7"/>
      <c r="H1361" s="12"/>
      <c r="I1361" s="8"/>
      <c r="J1361" s="12"/>
      <c r="K1361" s="8" t="s">
        <v>52</v>
      </c>
      <c r="L1361" s="7">
        <v>2023</v>
      </c>
      <c r="M1361" s="8" t="s">
        <v>6</v>
      </c>
      <c r="N1361" s="8" t="s">
        <v>12</v>
      </c>
      <c r="O1361" s="7" t="s">
        <v>3271</v>
      </c>
      <c r="P1361" s="13" t="str">
        <f t="shared" si="42"/>
        <v>Yogapriya G., Kumari R.S., Suganthi S., Agalya K., Elangovan T., Pandian D.S., "Crop Yield Identification Using CNN", Proceedings of the International Conference on Artificial Intelligence and Knowledge Discovery in Concurrent Engineering, ICECONF 2023,2023, DOI: 10.1109/ICECONF57129.2023.10084304</v>
      </c>
      <c r="Q1361" s="11" t="str">
        <f t="shared" si="43"/>
        <v>Yogapriya G., Kumari R.S., Suganthi S., Agalya K., Elangovan T., Pandian D.S., "Crop Yield Identification Using CNN", Proceedings of the International Conference on Artificial Intelligence and Knowledge Discovery in Concurrent Engineering, ICECONF 2023,2023, DOI: 10.1109/ICECONF57129.2023.10084304</v>
      </c>
      <c r="R1361" s="32" t="s">
        <v>15991</v>
      </c>
      <c r="S1361" s="37" t="e">
        <v>#N/A</v>
      </c>
      <c r="T1361" s="11"/>
      <c r="U1361" s="8"/>
      <c r="V1361" s="8" t="s">
        <v>80</v>
      </c>
      <c r="W1361" s="8"/>
      <c r="X1361" s="8">
        <v>2023</v>
      </c>
      <c r="Y1361" s="8"/>
      <c r="Z1361" s="116"/>
      <c r="AA1361" s="116"/>
      <c r="AB1361" s="116"/>
      <c r="AC1361" s="116"/>
      <c r="AD1361" s="116"/>
      <c r="AE1361" s="116"/>
      <c r="AF1361" s="116"/>
      <c r="AG1361" s="116"/>
    </row>
    <row r="1362" spans="1:33" ht="75" hidden="1" x14ac:dyDescent="0.2">
      <c r="A1362" s="7">
        <v>1291</v>
      </c>
      <c r="B1362" s="11" t="s">
        <v>16996</v>
      </c>
      <c r="C1362" s="11" t="s">
        <v>2</v>
      </c>
      <c r="D1362" s="13" t="s">
        <v>3274</v>
      </c>
      <c r="E1362" s="7" t="s">
        <v>4</v>
      </c>
      <c r="F1362" s="7" t="s">
        <v>15989</v>
      </c>
      <c r="G1362" s="7"/>
      <c r="H1362" s="12"/>
      <c r="I1362" s="8"/>
      <c r="J1362" s="12"/>
      <c r="K1362" s="8" t="s">
        <v>52</v>
      </c>
      <c r="L1362" s="7">
        <v>2023</v>
      </c>
      <c r="M1362" s="8" t="s">
        <v>6</v>
      </c>
      <c r="N1362" s="8" t="s">
        <v>12</v>
      </c>
      <c r="O1362" s="7" t="s">
        <v>3275</v>
      </c>
      <c r="P1362" s="13" t="str">
        <f t="shared" si="42"/>
        <v>Nareshkumar R., Agalya K., Arunpandiyan A., Vijayalakshmi M., Ranjani V., Ramya A., "An Effective Deep Learning based Recommender System with user and item embedding", Proceedings of the International Conference on Artificial Intelligence and Knowledge Discovery in Concurrent Engineering, ICECONF 2023,2023, DOI: 10.1109/ICECONF57129.2023.10083578</v>
      </c>
      <c r="Q1362" s="11" t="str">
        <f t="shared" si="43"/>
        <v>Nareshkumar R., Agalya K., Arunpandiyan A., Vijayalakshmi M., Ranjani V., Ramya A., "An Effective Deep Learning based Recommender System with user and item embedding", Proceedings of the International Conference on Artificial Intelligence and Knowledge Discovery in Concurrent Engineering, ICECONF 2023,2023, DOI: 10.1109/ICECONF57129.2023.10083578</v>
      </c>
      <c r="R1362" s="32" t="s">
        <v>15992</v>
      </c>
      <c r="S1362" s="37" t="e">
        <v>#N/A</v>
      </c>
      <c r="T1362" s="11"/>
      <c r="U1362" s="8"/>
      <c r="V1362" s="8" t="s">
        <v>80</v>
      </c>
      <c r="W1362" s="8"/>
      <c r="X1362" s="8">
        <v>2023</v>
      </c>
      <c r="Y1362" s="8"/>
      <c r="Z1362" s="116"/>
      <c r="AA1362" s="116"/>
      <c r="AB1362" s="116"/>
      <c r="AC1362" s="116"/>
      <c r="AD1362" s="116"/>
      <c r="AE1362" s="116"/>
      <c r="AF1362" s="116"/>
      <c r="AG1362" s="116"/>
    </row>
    <row r="1363" spans="1:33" ht="75" hidden="1" x14ac:dyDescent="0.2">
      <c r="A1363" s="7">
        <v>1292</v>
      </c>
      <c r="B1363" s="11" t="s">
        <v>16997</v>
      </c>
      <c r="C1363" s="11" t="s">
        <v>2</v>
      </c>
      <c r="D1363" s="13" t="s">
        <v>4481</v>
      </c>
      <c r="E1363" s="7" t="s">
        <v>4</v>
      </c>
      <c r="F1363" s="7" t="s">
        <v>15989</v>
      </c>
      <c r="G1363" s="7"/>
      <c r="H1363" s="12"/>
      <c r="I1363" s="8"/>
      <c r="J1363" s="12"/>
      <c r="K1363" s="8" t="s">
        <v>52</v>
      </c>
      <c r="L1363" s="7">
        <v>2023</v>
      </c>
      <c r="M1363" s="8" t="s">
        <v>6</v>
      </c>
      <c r="N1363" s="8" t="s">
        <v>12</v>
      </c>
      <c r="O1363" s="7" t="s">
        <v>4482</v>
      </c>
      <c r="P1363" s="13" t="str">
        <f t="shared" si="42"/>
        <v>Vijayalakshmi P., Saravanan M., Rani M.T., Ashok M., Palaniappan R., Nagaraj V., "A Novel Hybridclustering Model Forwireless Sensor Networks", Proceedings of the International Conference on Artificial Intelligence and Knowledge Discovery in Concurrent Engineering, ICECONF 2023,2023, DOI: 10.1109/ICECONF57129.2023.10083615</v>
      </c>
      <c r="Q1363" s="11" t="str">
        <f t="shared" si="43"/>
        <v>Vijayalakshmi P., Saravanan M., Rani M.T., Ashok M., Palaniappan R., Nagaraj V., "A Novel Hybridclustering Model Forwireless Sensor Networks", Proceedings of the International Conference on Artificial Intelligence and Knowledge Discovery in Concurrent Engineering, ICECONF 2023,2023, DOI: 10.1109/ICECONF57129.2023.10083615</v>
      </c>
      <c r="R1363" s="32" t="s">
        <v>15993</v>
      </c>
      <c r="S1363" s="37" t="e">
        <v>#N/A</v>
      </c>
      <c r="T1363" s="11"/>
      <c r="U1363" s="8"/>
      <c r="V1363" s="8" t="s">
        <v>56</v>
      </c>
      <c r="W1363" s="8"/>
      <c r="X1363" s="8">
        <v>2023</v>
      </c>
      <c r="Y1363" s="8"/>
      <c r="Z1363" s="116"/>
      <c r="AA1363" s="116"/>
      <c r="AB1363" s="116"/>
      <c r="AC1363" s="116"/>
      <c r="AD1363" s="116"/>
      <c r="AE1363" s="116"/>
      <c r="AF1363" s="116"/>
      <c r="AG1363" s="116"/>
    </row>
    <row r="1364" spans="1:33" ht="75" hidden="1" x14ac:dyDescent="0.2">
      <c r="A1364" s="7">
        <v>1293</v>
      </c>
      <c r="B1364" s="11" t="s">
        <v>16998</v>
      </c>
      <c r="C1364" s="11" t="s">
        <v>2</v>
      </c>
      <c r="D1364" s="13" t="s">
        <v>4485</v>
      </c>
      <c r="E1364" s="7" t="s">
        <v>4</v>
      </c>
      <c r="F1364" s="7" t="s">
        <v>1609</v>
      </c>
      <c r="G1364" s="7" t="s">
        <v>6</v>
      </c>
      <c r="H1364" s="12">
        <v>982</v>
      </c>
      <c r="I1364" s="8"/>
      <c r="J1364" s="12"/>
      <c r="K1364" s="8" t="s">
        <v>52</v>
      </c>
      <c r="L1364" s="7">
        <v>2023</v>
      </c>
      <c r="M1364" s="8" t="s">
        <v>6</v>
      </c>
      <c r="N1364" s="8" t="s">
        <v>12</v>
      </c>
      <c r="O1364" s="7" t="s">
        <v>4486</v>
      </c>
      <c r="P1364" s="13" t="str">
        <f t="shared" si="42"/>
        <v>Janakiraman S., Deva Priya M., Christy Jeba Malar A., Padmavathi S., Raghunathan T., "Iterated Shape-Bias Graph Cut-Based Segmentation for Detecting Cervical Cancer from Pap Smear Cells", Lecture Notes in Electrical Engineering, 982,2023, DOI: 10.1007/978-981-19-8136-4_30</v>
      </c>
      <c r="Q1364" s="11" t="str">
        <f t="shared" si="43"/>
        <v>Janakiraman S., Deva Priya M., Christy Jeba Malar A., Padmavathi S., Raghunathan T., "Iterated Shape-Bias Graph Cut-Based Segmentation for Detecting Cervical Cancer from Pap Smear Cells", Lecture Notes in Electrical Engineering, 982,2023, DOI: 10.1007/978-981-19-8136-4_30</v>
      </c>
      <c r="R1364" s="32" t="s">
        <v>15994</v>
      </c>
      <c r="S1364" s="37" t="e">
        <v>#N/A</v>
      </c>
      <c r="T1364" s="11"/>
      <c r="U1364" s="8"/>
      <c r="V1364" s="8" t="s">
        <v>80</v>
      </c>
      <c r="W1364" s="8"/>
      <c r="X1364" s="8">
        <v>2023</v>
      </c>
      <c r="Y1364" s="8"/>
      <c r="Z1364" s="116"/>
      <c r="AA1364" s="116"/>
      <c r="AB1364" s="116"/>
      <c r="AC1364" s="116"/>
      <c r="AD1364" s="116"/>
      <c r="AE1364" s="116"/>
      <c r="AF1364" s="116"/>
      <c r="AG1364" s="116"/>
    </row>
    <row r="1365" spans="1:33" ht="75" hidden="1" x14ac:dyDescent="0.2">
      <c r="A1365" s="7">
        <v>1294</v>
      </c>
      <c r="B1365" s="11" t="s">
        <v>16999</v>
      </c>
      <c r="C1365" s="11" t="s">
        <v>2</v>
      </c>
      <c r="D1365" s="13" t="s">
        <v>4489</v>
      </c>
      <c r="E1365" s="7" t="s">
        <v>4</v>
      </c>
      <c r="F1365" s="7" t="s">
        <v>1609</v>
      </c>
      <c r="G1365" s="7" t="s">
        <v>6</v>
      </c>
      <c r="H1365" s="12">
        <v>982</v>
      </c>
      <c r="I1365" s="8"/>
      <c r="J1365" s="12"/>
      <c r="K1365" s="8" t="s">
        <v>52</v>
      </c>
      <c r="L1365" s="7">
        <v>2023</v>
      </c>
      <c r="M1365" s="8" t="s">
        <v>6</v>
      </c>
      <c r="N1365" s="8" t="s">
        <v>12</v>
      </c>
      <c r="O1365" s="7" t="s">
        <v>4490</v>
      </c>
      <c r="P1365" s="13" t="str">
        <f t="shared" si="42"/>
        <v>Malar A.C.J., Kanmani R., Priya M.D., Nivedhitha G., Divya P., Surya T.S.P., "An Infrastructure-Less Communication Platform for Android Smartphones Using Wi-Fi Direct", Lecture Notes in Electrical Engineering, 982,2023, DOI: 10.1007/978-981-19-8136-4_12</v>
      </c>
      <c r="Q1365" s="11" t="str">
        <f t="shared" si="43"/>
        <v>Malar A.C.J., Kanmani R., Priya M.D., Nivedhitha G., Divya P., Surya T.S.P., "An Infrastructure-Less Communication Platform for Android Smartphones Using Wi-Fi Direct", Lecture Notes in Electrical Engineering, 982,2023, DOI: 10.1007/978-981-19-8136-4_12</v>
      </c>
      <c r="R1365" s="32" t="s">
        <v>15995</v>
      </c>
      <c r="S1365" s="37" t="e">
        <v>#N/A</v>
      </c>
      <c r="T1365" s="11"/>
      <c r="U1365" s="8"/>
      <c r="V1365" s="8" t="s">
        <v>80</v>
      </c>
      <c r="W1365" s="8"/>
      <c r="X1365" s="8">
        <v>2023</v>
      </c>
      <c r="Y1365" s="8"/>
      <c r="Z1365" s="116"/>
      <c r="AA1365" s="116"/>
      <c r="AB1365" s="116"/>
      <c r="AC1365" s="116"/>
      <c r="AD1365" s="116"/>
      <c r="AE1365" s="116"/>
      <c r="AF1365" s="116"/>
      <c r="AG1365" s="116"/>
    </row>
    <row r="1366" spans="1:33" ht="75" hidden="1" x14ac:dyDescent="0.2">
      <c r="A1366" s="7">
        <v>1295</v>
      </c>
      <c r="B1366" s="11" t="s">
        <v>17000</v>
      </c>
      <c r="C1366" s="11" t="s">
        <v>2</v>
      </c>
      <c r="D1366" s="13" t="s">
        <v>3088</v>
      </c>
      <c r="E1366" s="7" t="s">
        <v>4</v>
      </c>
      <c r="F1366" s="7" t="s">
        <v>14697</v>
      </c>
      <c r="G1366" s="7"/>
      <c r="H1366" s="12"/>
      <c r="I1366" s="8"/>
      <c r="J1366" s="12"/>
      <c r="K1366" s="8" t="s">
        <v>52</v>
      </c>
      <c r="L1366" s="7">
        <v>2023</v>
      </c>
      <c r="M1366" s="8" t="s">
        <v>6</v>
      </c>
      <c r="N1366" s="8" t="s">
        <v>12</v>
      </c>
      <c r="O1366" s="7" t="s">
        <v>3089</v>
      </c>
      <c r="P1366" s="13" t="str">
        <f t="shared" si="42"/>
        <v>Pradeep K.V., Gowrishankar K., Sivanantham E., Rao K.S., Kiran N., Vimal A., "Detection of Early Fault in Power Electronic Converters through Machine Learning and Data Mining Techniques", Proceedings of the 3rd International Conference on Artificial Intelligence and Smart Energy, ICAIS 2023,2023, DOI: 10.1109/ICAIS56108.2023.10073820</v>
      </c>
      <c r="Q1366" s="11" t="str">
        <f t="shared" si="43"/>
        <v>Pradeep K.V., Gowrishankar K., Sivanantham E., Rao K.S., Kiran N., Vimal A., "Detection of Early Fault in Power Electronic Converters through Machine Learning and Data Mining Techniques", Proceedings of the 3rd International Conference on Artificial Intelligence and Smart Energy, ICAIS 2023,2023, DOI: 10.1109/ICAIS56108.2023.10073820</v>
      </c>
      <c r="R1366" s="32" t="s">
        <v>15996</v>
      </c>
      <c r="S1366" s="37" t="e">
        <v>#N/A</v>
      </c>
      <c r="T1366" s="11"/>
      <c r="U1366" s="8"/>
      <c r="V1366" s="8" t="s">
        <v>149</v>
      </c>
      <c r="W1366" s="8"/>
      <c r="X1366" s="8">
        <v>2023</v>
      </c>
      <c r="Y1366" s="8"/>
      <c r="Z1366" s="116"/>
      <c r="AA1366" s="116"/>
      <c r="AB1366" s="116"/>
      <c r="AC1366" s="116"/>
      <c r="AD1366" s="116"/>
      <c r="AE1366" s="116"/>
      <c r="AF1366" s="116"/>
      <c r="AG1366" s="116"/>
    </row>
    <row r="1367" spans="1:33" ht="75" hidden="1" x14ac:dyDescent="0.2">
      <c r="A1367" s="7">
        <v>1296</v>
      </c>
      <c r="B1367" s="11" t="s">
        <v>17001</v>
      </c>
      <c r="C1367" s="11" t="s">
        <v>2</v>
      </c>
      <c r="D1367" s="13" t="s">
        <v>4498</v>
      </c>
      <c r="E1367" s="7" t="s">
        <v>4</v>
      </c>
      <c r="F1367" s="7" t="s">
        <v>14697</v>
      </c>
      <c r="G1367" s="7"/>
      <c r="H1367" s="12"/>
      <c r="I1367" s="8"/>
      <c r="J1367" s="12"/>
      <c r="K1367" s="8" t="s">
        <v>52</v>
      </c>
      <c r="L1367" s="7">
        <v>2023</v>
      </c>
      <c r="M1367" s="8" t="s">
        <v>6</v>
      </c>
      <c r="N1367" s="8" t="s">
        <v>12</v>
      </c>
      <c r="O1367" s="7" t="s">
        <v>4499</v>
      </c>
      <c r="P1367" s="13" t="str">
        <f t="shared" si="42"/>
        <v>Jency Rubia J., Sherin Shibi C., Babitha Lincy R., Dhamodharan S., "Design and Analysis of CNN based Residue Number System for Performance Enhancement", Proceedings of the 3rd International Conference on Artificial Intelligence and Smart Energy, ICAIS 2023,2023, DOI: 10.1109/ICAIS56108.2023.10073805</v>
      </c>
      <c r="Q1367" s="11" t="str">
        <f t="shared" si="43"/>
        <v>Jency Rubia J., Sherin Shibi C., Babitha Lincy R., Dhamodharan S., "Design and Analysis of CNN based Residue Number System for Performance Enhancement", Proceedings of the 3rd International Conference on Artificial Intelligence and Smart Energy, ICAIS 2023,2023, DOI: 10.1109/ICAIS56108.2023.10073805</v>
      </c>
      <c r="R1367" s="32" t="s">
        <v>15997</v>
      </c>
      <c r="S1367" s="37" t="e">
        <v>#N/A</v>
      </c>
      <c r="T1367" s="11"/>
      <c r="U1367" s="8"/>
      <c r="V1367" s="8" t="s">
        <v>570</v>
      </c>
      <c r="W1367" s="8"/>
      <c r="X1367" s="8">
        <v>2023</v>
      </c>
      <c r="Y1367" s="8"/>
      <c r="Z1367" s="116"/>
      <c r="AA1367" s="116"/>
      <c r="AB1367" s="116"/>
      <c r="AC1367" s="116"/>
      <c r="AD1367" s="116"/>
      <c r="AE1367" s="116"/>
      <c r="AF1367" s="116"/>
      <c r="AG1367" s="116"/>
    </row>
    <row r="1368" spans="1:33" ht="75" hidden="1" x14ac:dyDescent="0.2">
      <c r="A1368" s="7">
        <v>1297</v>
      </c>
      <c r="B1368" s="11" t="s">
        <v>17002</v>
      </c>
      <c r="C1368" s="11" t="s">
        <v>2</v>
      </c>
      <c r="D1368" s="13" t="s">
        <v>3163</v>
      </c>
      <c r="E1368" s="7" t="s">
        <v>4</v>
      </c>
      <c r="F1368" s="7" t="s">
        <v>14697</v>
      </c>
      <c r="G1368" s="7"/>
      <c r="H1368" s="12"/>
      <c r="I1368" s="8"/>
      <c r="J1368" s="12"/>
      <c r="K1368" s="8" t="s">
        <v>52</v>
      </c>
      <c r="L1368" s="7">
        <v>2023</v>
      </c>
      <c r="M1368" s="8" t="s">
        <v>6</v>
      </c>
      <c r="N1368" s="8" t="s">
        <v>12</v>
      </c>
      <c r="O1368" s="7" t="s">
        <v>3164</v>
      </c>
      <c r="P1368" s="13" t="str">
        <f t="shared" si="42"/>
        <v>Kalamani C., Perumal V.K., Vivek Kumar M., Muralidharan J., "Design of Power and Delay Efficient Fault Tolerant Adder", Proceedings of the 3rd International Conference on Artificial Intelligence and Smart Energy, ICAIS 2023,2023, DOI: 10.1109/ICAIS56108.2023.10073682</v>
      </c>
      <c r="Q1368" s="11" t="str">
        <f t="shared" si="43"/>
        <v>Kalamani C., Perumal V.K., Vivek Kumar M., Muralidharan J., "Design of Power and Delay Efficient Fault Tolerant Adder", Proceedings of the 3rd International Conference on Artificial Intelligence and Smart Energy, ICAIS 2023,2023, DOI: 10.1109/ICAIS56108.2023.10073682</v>
      </c>
      <c r="R1368" s="32" t="s">
        <v>15998</v>
      </c>
      <c r="S1368" s="37" t="e">
        <v>#N/A</v>
      </c>
      <c r="T1368" s="11"/>
      <c r="U1368" s="8"/>
      <c r="V1368" s="8" t="s">
        <v>56</v>
      </c>
      <c r="W1368" s="8"/>
      <c r="X1368" s="8">
        <v>2023</v>
      </c>
      <c r="Y1368" s="8"/>
      <c r="Z1368" s="116"/>
      <c r="AA1368" s="116"/>
      <c r="AB1368" s="116"/>
      <c r="AC1368" s="116"/>
      <c r="AD1368" s="116"/>
      <c r="AE1368" s="116"/>
      <c r="AF1368" s="116"/>
      <c r="AG1368" s="116"/>
    </row>
    <row r="1369" spans="1:33" ht="75" hidden="1" x14ac:dyDescent="0.2">
      <c r="A1369" s="7">
        <v>1298</v>
      </c>
      <c r="B1369" s="11" t="s">
        <v>17003</v>
      </c>
      <c r="C1369" s="11" t="s">
        <v>2</v>
      </c>
      <c r="D1369" s="13" t="s">
        <v>3074</v>
      </c>
      <c r="E1369" s="7" t="s">
        <v>4</v>
      </c>
      <c r="F1369" s="7" t="s">
        <v>14697</v>
      </c>
      <c r="G1369" s="7"/>
      <c r="H1369" s="12"/>
      <c r="I1369" s="8"/>
      <c r="J1369" s="12"/>
      <c r="K1369" s="8" t="s">
        <v>52</v>
      </c>
      <c r="L1369" s="7">
        <v>2023</v>
      </c>
      <c r="M1369" s="8" t="s">
        <v>6</v>
      </c>
      <c r="N1369" s="8" t="s">
        <v>12</v>
      </c>
      <c r="O1369" s="7" t="s">
        <v>3075</v>
      </c>
      <c r="P1369" s="13" t="str">
        <f t="shared" si="42"/>
        <v>Ramesh A., Mohanraj K., Venugopal E., Sivakumar P., "Home Monitoring System using Internet of Things", Proceedings of the 3rd International Conference on Artificial Intelligence and Smart Energy, ICAIS 2023,2023, DOI: 10.1109/ICAIS56108.2023.10073847</v>
      </c>
      <c r="Q1369" s="11" t="str">
        <f t="shared" si="43"/>
        <v>Ramesh A., Mohanraj K., Venugopal E., Sivakumar P., "Home Monitoring System using Internet of Things", Proceedings of the 3rd International Conference on Artificial Intelligence and Smart Energy, ICAIS 2023,2023, DOI: 10.1109/ICAIS56108.2023.10073847</v>
      </c>
      <c r="R1369" s="32" t="s">
        <v>15999</v>
      </c>
      <c r="S1369" s="37" t="e">
        <v>#N/A</v>
      </c>
      <c r="T1369" s="11"/>
      <c r="U1369" s="8"/>
      <c r="V1369" s="8" t="s">
        <v>56</v>
      </c>
      <c r="W1369" s="8"/>
      <c r="X1369" s="8">
        <v>2023</v>
      </c>
      <c r="Y1369" s="8"/>
      <c r="Z1369" s="116"/>
      <c r="AA1369" s="116"/>
      <c r="AB1369" s="116"/>
      <c r="AC1369" s="116"/>
      <c r="AD1369" s="116"/>
      <c r="AE1369" s="116"/>
      <c r="AF1369" s="116"/>
      <c r="AG1369" s="116"/>
    </row>
    <row r="1370" spans="1:33" ht="75" hidden="1" x14ac:dyDescent="0.2">
      <c r="A1370" s="7">
        <v>1299</v>
      </c>
      <c r="B1370" s="11" t="s">
        <v>14695</v>
      </c>
      <c r="C1370" s="11" t="s">
        <v>2</v>
      </c>
      <c r="D1370" s="13" t="s">
        <v>4507</v>
      </c>
      <c r="E1370" s="7" t="s">
        <v>4</v>
      </c>
      <c r="F1370" s="7" t="s">
        <v>14697</v>
      </c>
      <c r="G1370" s="7"/>
      <c r="H1370" s="12"/>
      <c r="I1370" s="8"/>
      <c r="J1370" s="12"/>
      <c r="K1370" s="8" t="s">
        <v>52</v>
      </c>
      <c r="L1370" s="7">
        <v>2023</v>
      </c>
      <c r="M1370" s="8" t="s">
        <v>6</v>
      </c>
      <c r="N1370" s="8" t="s">
        <v>12</v>
      </c>
      <c r="O1370" s="7" t="s">
        <v>4508</v>
      </c>
      <c r="P1370" s="13" t="str">
        <f t="shared" si="42"/>
        <v>Mohammed V.A., Mohammed M.A., Mohammed M.A., Logeshwaran J., Jiwani N., "Machine Learning-based Evaluation of Heart Rate Variability Response in Children with Autism Spectrum Disorder", Proceedings of the 3rd International Conference on Artificial Intelligence and Smart Energy, ICAIS 2023,2023, DOI: 10.1109/ICAIS56108.2023.10073898</v>
      </c>
      <c r="Q1370" s="11" t="str">
        <f t="shared" si="43"/>
        <v>Mohammed V.A., Mohammed M.A., Mohammed M.A., Logeshwaran J., Jiwani N., "Machine Learning-based Evaluation of Heart Rate Variability Response in Children with Autism Spectrum Disorder", Proceedings of the 3rd International Conference on Artificial Intelligence and Smart Energy, ICAIS 2023,2023, DOI: 10.1109/ICAIS56108.2023.10073898</v>
      </c>
      <c r="R1370" s="32" t="s">
        <v>14696</v>
      </c>
      <c r="S1370" s="37" t="e">
        <v>#N/A</v>
      </c>
      <c r="T1370" s="11"/>
      <c r="U1370" s="8"/>
      <c r="V1370" s="8" t="s">
        <v>56</v>
      </c>
      <c r="W1370" s="8"/>
      <c r="X1370" s="8">
        <v>2023</v>
      </c>
      <c r="Y1370" s="8"/>
      <c r="Z1370" s="116"/>
      <c r="AA1370" s="116"/>
      <c r="AB1370" s="116"/>
      <c r="AC1370" s="116"/>
      <c r="AD1370" s="116"/>
      <c r="AE1370" s="116"/>
      <c r="AF1370" s="116"/>
      <c r="AG1370" s="116"/>
    </row>
    <row r="1371" spans="1:33" ht="75" hidden="1" x14ac:dyDescent="0.2">
      <c r="A1371" s="7">
        <v>1300</v>
      </c>
      <c r="B1371" s="11" t="s">
        <v>17004</v>
      </c>
      <c r="C1371" s="11" t="s">
        <v>2</v>
      </c>
      <c r="D1371" s="13" t="s">
        <v>2155</v>
      </c>
      <c r="E1371" s="7" t="s">
        <v>4</v>
      </c>
      <c r="F1371" s="7" t="s">
        <v>153</v>
      </c>
      <c r="G1371" s="7"/>
      <c r="H1371" s="12"/>
      <c r="I1371" s="8"/>
      <c r="J1371" s="12"/>
      <c r="K1371" s="8" t="s">
        <v>52</v>
      </c>
      <c r="L1371" s="7">
        <v>2023</v>
      </c>
      <c r="M1371" s="8" t="s">
        <v>6</v>
      </c>
      <c r="N1371" s="8" t="s">
        <v>12</v>
      </c>
      <c r="O1371" s="7" t="s">
        <v>2156</v>
      </c>
      <c r="P1371" s="13" t="str">
        <f t="shared" si="42"/>
        <v>Vivek R., Rameshbabu R., Tamilarasan V.D., Arunachalam P., Vivek Anand A., "A Comparative study on Annealing and phase transition effect in SS 304 and SSLNA from low Nickel Austenite to Martensite", Materials Today: Proceedings,2023, DOI: 10.1016/j.matpr.2023.03.750</v>
      </c>
      <c r="Q1371" s="11" t="str">
        <f t="shared" si="43"/>
        <v>Vivek R., Rameshbabu R., Tamilarasan V.D., Arunachalam P., Vivek Anand A., "A Comparative study on Annealing and phase transition effect in SS 304 and SSLNA from low Nickel Austenite to Martensite", Materials Today: Proceedings,2023, DOI: 10.1016/j.matpr.2023.03.750</v>
      </c>
      <c r="R1371" s="32" t="s">
        <v>15553</v>
      </c>
      <c r="S1371" s="37" t="s">
        <v>32</v>
      </c>
      <c r="T1371" s="11"/>
      <c r="U1371" s="8"/>
      <c r="V1371" s="8" t="s">
        <v>149</v>
      </c>
      <c r="W1371" s="18" t="s">
        <v>1544</v>
      </c>
      <c r="X1371" s="8">
        <v>2023</v>
      </c>
      <c r="Y1371" s="8"/>
      <c r="Z1371" s="116"/>
      <c r="AA1371" s="116"/>
      <c r="AB1371" s="116"/>
      <c r="AC1371" s="116"/>
      <c r="AD1371" s="116"/>
      <c r="AE1371" s="116"/>
      <c r="AF1371" s="116"/>
      <c r="AG1371" s="116"/>
    </row>
    <row r="1372" spans="1:33" ht="60" hidden="1" x14ac:dyDescent="0.2">
      <c r="A1372" s="7">
        <v>1301</v>
      </c>
      <c r="B1372" s="11" t="s">
        <v>17005</v>
      </c>
      <c r="C1372" s="11" t="s">
        <v>2</v>
      </c>
      <c r="D1372" s="13" t="s">
        <v>4493</v>
      </c>
      <c r="E1372" s="7" t="s">
        <v>4</v>
      </c>
      <c r="F1372" s="7" t="s">
        <v>4494</v>
      </c>
      <c r="G1372" s="7" t="s">
        <v>6</v>
      </c>
      <c r="H1372" s="12">
        <v>1082</v>
      </c>
      <c r="I1372" s="8"/>
      <c r="J1372" s="12"/>
      <c r="K1372" s="8" t="s">
        <v>52</v>
      </c>
      <c r="L1372" s="7">
        <v>2023</v>
      </c>
      <c r="M1372" s="8" t="s">
        <v>6</v>
      </c>
      <c r="N1372" s="8" t="s">
        <v>12</v>
      </c>
      <c r="O1372" s="7" t="s">
        <v>4495</v>
      </c>
      <c r="P1372" s="13" t="str">
        <f t="shared" si="42"/>
        <v>Selvakumar B., Periyasamy P., Vijayalakshmi S., Arunachalam S., "Impetus Yield of Acrylic Top Cover Pyramid Solar Still Due to Furthered Thermal Conductivity of MnO2 and PANI-MnO2 Nanocomposite Materials", Materials Science Forum, 1082,2023, DOI: 10.4028/p-9wi5wz</v>
      </c>
      <c r="Q1372" s="11" t="str">
        <f t="shared" si="43"/>
        <v>Selvakumar B., Periyasamy P., Vijayalakshmi S., Arunachalam S., "Impetus Yield of Acrylic Top Cover Pyramid Solar Still Due to Furthered Thermal Conductivity of MnO2 and PANI-MnO2 Nanocomposite Materials", Materials Science Forum, 1082,2023, DOI: 10.4028/p-9wi5wz</v>
      </c>
      <c r="R1372" s="32" t="s">
        <v>16079</v>
      </c>
      <c r="S1372" s="37" t="e">
        <v>#N/A</v>
      </c>
      <c r="T1372" s="11"/>
      <c r="U1372" s="8"/>
      <c r="V1372" s="8" t="s">
        <v>1509</v>
      </c>
      <c r="W1372" s="8"/>
      <c r="X1372" s="8">
        <v>2023</v>
      </c>
      <c r="Y1372" s="8"/>
      <c r="Z1372" s="116"/>
      <c r="AA1372" s="116"/>
      <c r="AB1372" s="116"/>
      <c r="AC1372" s="116"/>
      <c r="AD1372" s="116"/>
      <c r="AE1372" s="116"/>
      <c r="AF1372" s="116"/>
      <c r="AG1372" s="116"/>
    </row>
    <row r="1373" spans="1:33" ht="75" hidden="1" x14ac:dyDescent="0.2">
      <c r="A1373" s="7">
        <v>1302</v>
      </c>
      <c r="B1373" s="11" t="s">
        <v>17006</v>
      </c>
      <c r="C1373" s="11" t="s">
        <v>2</v>
      </c>
      <c r="D1373" s="13" t="s">
        <v>4511</v>
      </c>
      <c r="E1373" s="7" t="s">
        <v>4</v>
      </c>
      <c r="F1373" s="7" t="s">
        <v>16000</v>
      </c>
      <c r="G1373" s="7"/>
      <c r="H1373" s="12"/>
      <c r="I1373" s="8"/>
      <c r="J1373" s="12"/>
      <c r="K1373" s="8" t="s">
        <v>52</v>
      </c>
      <c r="L1373" s="7">
        <v>2023</v>
      </c>
      <c r="M1373" s="8" t="s">
        <v>6</v>
      </c>
      <c r="N1373" s="8" t="s">
        <v>12</v>
      </c>
      <c r="O1373" s="7" t="s">
        <v>4512</v>
      </c>
      <c r="P1373" s="13" t="str">
        <f t="shared" si="42"/>
        <v>Ashwitha Noble P., Hubert Veyannie V., Summia Parveen H., "Phishing Perception and Prediction", 2023 International Conference on Innovative Trends in Information Technology, ICITIIT 2023,2023, DOI: 10.1109/ICITIIT57246.2023.10068585</v>
      </c>
      <c r="Q1373" s="11" t="str">
        <f t="shared" si="43"/>
        <v>Ashwitha Noble P., Hubert Veyannie V., Summia Parveen H., "Phishing Perception and Prediction", 2023 International Conference on Innovative Trends in Information Technology, ICITIIT 2023,2023, DOI: 10.1109/ICITIIT57246.2023.10068585</v>
      </c>
      <c r="R1373" s="32" t="s">
        <v>16001</v>
      </c>
      <c r="S1373" s="37" t="e">
        <v>#N/A</v>
      </c>
      <c r="T1373" s="11"/>
      <c r="U1373" s="8"/>
      <c r="V1373" s="8" t="s">
        <v>80</v>
      </c>
      <c r="W1373" s="8"/>
      <c r="X1373" s="8">
        <v>2023</v>
      </c>
      <c r="Y1373" s="8"/>
      <c r="Z1373" s="116"/>
      <c r="AA1373" s="116"/>
      <c r="AB1373" s="116"/>
      <c r="AC1373" s="116"/>
      <c r="AD1373" s="116"/>
      <c r="AE1373" s="116"/>
      <c r="AF1373" s="116"/>
      <c r="AG1373" s="116"/>
    </row>
    <row r="1374" spans="1:33" ht="75" hidden="1" x14ac:dyDescent="0.2">
      <c r="A1374" s="7">
        <v>1303</v>
      </c>
      <c r="B1374" s="11" t="s">
        <v>17007</v>
      </c>
      <c r="C1374" s="11" t="s">
        <v>2</v>
      </c>
      <c r="D1374" s="13" t="s">
        <v>4515</v>
      </c>
      <c r="E1374" s="7" t="s">
        <v>4</v>
      </c>
      <c r="F1374" s="7" t="s">
        <v>16000</v>
      </c>
      <c r="G1374" s="7"/>
      <c r="H1374" s="12"/>
      <c r="I1374" s="8"/>
      <c r="J1374" s="12"/>
      <c r="K1374" s="8" t="s">
        <v>52</v>
      </c>
      <c r="L1374" s="7">
        <v>2023</v>
      </c>
      <c r="M1374" s="8" t="s">
        <v>6</v>
      </c>
      <c r="N1374" s="8" t="s">
        <v>12</v>
      </c>
      <c r="O1374" s="7" t="s">
        <v>4516</v>
      </c>
      <c r="P1374" s="13" t="str">
        <f t="shared" si="42"/>
        <v>Gayathri N., Prawin R., Ranjith Kumar A., Manikandan R., "Machine Learning techniques for identifying Cyberbullying on digital networks", 2023 International Conference on Innovative Trends in Information Technology, ICITIIT 2023,2023, DOI: 10.1109/ICITIIT57246.2023.10068647</v>
      </c>
      <c r="Q1374" s="11" t="str">
        <f t="shared" si="43"/>
        <v>Gayathri N., Prawin R., Ranjith Kumar A., Manikandan R., "Machine Learning techniques for identifying Cyberbullying on digital networks", 2023 International Conference on Innovative Trends in Information Technology, ICITIIT 2023,2023, DOI: 10.1109/ICITIIT57246.2023.10068647</v>
      </c>
      <c r="R1374" s="32" t="s">
        <v>16002</v>
      </c>
      <c r="S1374" s="37" t="e">
        <v>#N/A</v>
      </c>
      <c r="T1374" s="11"/>
      <c r="U1374" s="8"/>
      <c r="V1374" s="8" t="s">
        <v>80</v>
      </c>
      <c r="W1374" s="8"/>
      <c r="X1374" s="8">
        <v>2023</v>
      </c>
      <c r="Y1374" s="8"/>
      <c r="Z1374" s="116"/>
      <c r="AA1374" s="116"/>
      <c r="AB1374" s="116"/>
      <c r="AC1374" s="116"/>
      <c r="AD1374" s="116"/>
      <c r="AE1374" s="116"/>
      <c r="AF1374" s="116"/>
      <c r="AG1374" s="116"/>
    </row>
    <row r="1375" spans="1:33" ht="75" hidden="1" x14ac:dyDescent="0.2">
      <c r="A1375" s="7">
        <v>1304</v>
      </c>
      <c r="B1375" s="11" t="s">
        <v>17008</v>
      </c>
      <c r="C1375" s="11" t="s">
        <v>2</v>
      </c>
      <c r="D1375" s="13" t="s">
        <v>4519</v>
      </c>
      <c r="E1375" s="7" t="s">
        <v>4</v>
      </c>
      <c r="F1375" s="7" t="s">
        <v>16000</v>
      </c>
      <c r="G1375" s="7"/>
      <c r="H1375" s="12"/>
      <c r="I1375" s="8"/>
      <c r="J1375" s="12"/>
      <c r="K1375" s="8" t="s">
        <v>52</v>
      </c>
      <c r="L1375" s="7">
        <v>2023</v>
      </c>
      <c r="M1375" s="8" t="s">
        <v>6</v>
      </c>
      <c r="N1375" s="8" t="s">
        <v>12</v>
      </c>
      <c r="O1375" s="7" t="s">
        <v>4520</v>
      </c>
      <c r="P1375" s="13" t="str">
        <f t="shared" si="42"/>
        <v>Duraisamy P., Yuvaraj S., Natarajan Y., Niranjani V., "An Overview of Different Types of Recommendations Systems-A Survey", 2023 International Conference on Innovative Trends in Information Technology, ICITIIT 2023,2023, DOI: 10.1109/ICITIIT57246.2023.10068631</v>
      </c>
      <c r="Q1375" s="11" t="str">
        <f t="shared" si="43"/>
        <v>Duraisamy P., Yuvaraj S., Natarajan Y., Niranjani V., "An Overview of Different Types of Recommendations Systems-A Survey", 2023 International Conference on Innovative Trends in Information Technology, ICITIIT 2023,2023, DOI: 10.1109/ICITIIT57246.2023.10068631</v>
      </c>
      <c r="R1375" s="32" t="s">
        <v>16003</v>
      </c>
      <c r="S1375" s="37" t="e">
        <v>#N/A</v>
      </c>
      <c r="T1375" s="11"/>
      <c r="U1375" s="8"/>
      <c r="V1375" s="8" t="s">
        <v>80</v>
      </c>
      <c r="W1375" s="8"/>
      <c r="X1375" s="8">
        <v>2023</v>
      </c>
      <c r="Y1375" s="8"/>
      <c r="Z1375" s="116"/>
      <c r="AA1375" s="116"/>
      <c r="AB1375" s="116"/>
      <c r="AC1375" s="116"/>
      <c r="AD1375" s="116"/>
      <c r="AE1375" s="116"/>
      <c r="AF1375" s="116"/>
      <c r="AG1375" s="116"/>
    </row>
    <row r="1376" spans="1:33" ht="75" hidden="1" x14ac:dyDescent="0.2">
      <c r="A1376" s="7">
        <v>1305</v>
      </c>
      <c r="B1376" s="11" t="s">
        <v>17009</v>
      </c>
      <c r="C1376" s="11" t="s">
        <v>2</v>
      </c>
      <c r="D1376" s="13" t="s">
        <v>4597</v>
      </c>
      <c r="E1376" s="7" t="s">
        <v>4</v>
      </c>
      <c r="F1376" s="7" t="s">
        <v>1314</v>
      </c>
      <c r="G1376" s="7" t="s">
        <v>6</v>
      </c>
      <c r="H1376" s="12">
        <v>2023</v>
      </c>
      <c r="I1376" s="8"/>
      <c r="J1376" s="12"/>
      <c r="K1376" s="8" t="s">
        <v>52</v>
      </c>
      <c r="L1376" s="7">
        <v>2023</v>
      </c>
      <c r="M1376" s="8" t="s">
        <v>6</v>
      </c>
      <c r="N1376" s="8" t="s">
        <v>12</v>
      </c>
      <c r="O1376" s="7" t="s">
        <v>4598</v>
      </c>
      <c r="P1376" s="13" t="str">
        <f t="shared" si="42"/>
        <v>Singh B.K., Ramji C., Ganeshan P., Mohanavel V., Balasundaram T., Kumar V.V., Balasubramanian B., Ramshankar P., Ramesh A., Thanappan S., "Performance Analysis of Solar Still by Using Octagonal-Pyramid Shape in the Solar Desalination Techniques", International Journal of Photoenergy, 2023,2023, DOI: 10.1155/2023/4705193</v>
      </c>
      <c r="Q1376" s="11" t="str">
        <f t="shared" si="43"/>
        <v>Singh B.K., Ramji C., Ganeshan P., Mohanavel V., Balasundaram T., Kumar V.V., Balasubramanian B., Ramshankar P., Ramesh A., Thanappan S., "Performance Analysis of Solar Still by Using Octagonal-Pyramid Shape in the Solar Desalination Techniques", International Journal of Photoenergy, 2023,2023, DOI: 10.1155/2023/4705193</v>
      </c>
      <c r="R1376" s="32" t="s">
        <v>15554</v>
      </c>
      <c r="S1376" s="37" t="s">
        <v>32</v>
      </c>
      <c r="T1376" s="11"/>
      <c r="U1376" s="8"/>
      <c r="V1376" s="8" t="s">
        <v>149</v>
      </c>
      <c r="W1376" s="18" t="s">
        <v>2182</v>
      </c>
      <c r="X1376" s="8">
        <v>2023</v>
      </c>
      <c r="Y1376" s="8"/>
      <c r="Z1376" s="116"/>
      <c r="AA1376" s="116"/>
      <c r="AB1376" s="116"/>
      <c r="AC1376" s="116"/>
      <c r="AD1376" s="116"/>
      <c r="AE1376" s="116"/>
      <c r="AF1376" s="116"/>
      <c r="AG1376" s="116"/>
    </row>
    <row r="1377" spans="1:33" ht="75" hidden="1" x14ac:dyDescent="0.2">
      <c r="A1377" s="7">
        <v>1306</v>
      </c>
      <c r="B1377" s="11" t="s">
        <v>17010</v>
      </c>
      <c r="C1377" s="11" t="s">
        <v>2</v>
      </c>
      <c r="D1377" s="13" t="s">
        <v>2165</v>
      </c>
      <c r="E1377" s="7" t="s">
        <v>4</v>
      </c>
      <c r="F1377" s="7" t="s">
        <v>153</v>
      </c>
      <c r="G1377" s="7"/>
      <c r="H1377" s="12"/>
      <c r="I1377" s="8"/>
      <c r="J1377" s="12"/>
      <c r="K1377" s="8" t="s">
        <v>52</v>
      </c>
      <c r="L1377" s="7">
        <v>2023</v>
      </c>
      <c r="M1377" s="8" t="s">
        <v>6</v>
      </c>
      <c r="N1377" s="8" t="s">
        <v>12</v>
      </c>
      <c r="O1377" s="7" t="s">
        <v>2166</v>
      </c>
      <c r="P1377" s="13" t="str">
        <f t="shared" si="42"/>
        <v>Muruganandhan P., Jothilakshmi S., Vivek R., Nanthakumar S., Sakthi S., Mayakannan S., Girimurugan R., "Investigation on silane modification and interfacial UV aging of flax fibre reinforced with polystyrene composite", Materials Today: Proceedings,2023, DOI: 10.1016/j.matpr.2023.03.272</v>
      </c>
      <c r="Q1377" s="11" t="str">
        <f t="shared" si="43"/>
        <v>Muruganandhan P., Jothilakshmi S., Vivek R., Nanthakumar S., Sakthi S., Mayakannan S., Girimurugan R., "Investigation on silane modification and interfacial UV aging of flax fibre reinforced with polystyrene composite", Materials Today: Proceedings,2023, DOI: 10.1016/j.matpr.2023.03.272</v>
      </c>
      <c r="R1377" s="32" t="s">
        <v>15555</v>
      </c>
      <c r="S1377" s="37" t="s">
        <v>32</v>
      </c>
      <c r="T1377" s="11"/>
      <c r="U1377" s="8"/>
      <c r="V1377" s="8" t="s">
        <v>149</v>
      </c>
      <c r="W1377" s="18" t="s">
        <v>1544</v>
      </c>
      <c r="X1377" s="8">
        <v>2023</v>
      </c>
      <c r="Y1377" s="8"/>
      <c r="Z1377" s="116"/>
      <c r="AA1377" s="116"/>
      <c r="AB1377" s="116"/>
      <c r="AC1377" s="116"/>
      <c r="AD1377" s="116"/>
      <c r="AE1377" s="116"/>
      <c r="AF1377" s="116"/>
      <c r="AG1377" s="116"/>
    </row>
    <row r="1378" spans="1:33" ht="75" hidden="1" x14ac:dyDescent="0.2">
      <c r="A1378" s="7">
        <v>1307</v>
      </c>
      <c r="B1378" s="11" t="s">
        <v>17011</v>
      </c>
      <c r="C1378" s="11" t="s">
        <v>2</v>
      </c>
      <c r="D1378" s="13" t="s">
        <v>4605</v>
      </c>
      <c r="E1378" s="7" t="s">
        <v>4</v>
      </c>
      <c r="F1378" s="7" t="s">
        <v>4606</v>
      </c>
      <c r="G1378" s="7" t="s">
        <v>6</v>
      </c>
      <c r="H1378" s="12">
        <v>37</v>
      </c>
      <c r="I1378" s="8" t="s">
        <v>8</v>
      </c>
      <c r="J1378" s="12">
        <v>3</v>
      </c>
      <c r="K1378" s="8" t="s">
        <v>10</v>
      </c>
      <c r="L1378" s="7">
        <v>2023</v>
      </c>
      <c r="M1378" s="8" t="s">
        <v>6</v>
      </c>
      <c r="N1378" s="8" t="s">
        <v>12</v>
      </c>
      <c r="O1378" s="7" t="s">
        <v>4607</v>
      </c>
      <c r="P1378" s="13" t="str">
        <f t="shared" si="42"/>
        <v>Kanagarajan B., Parveen S., Ramasamy R., Ramasamy U., "NEW TETRAPROPYLAMMONIUM TETRABROMOZINCATE COMPLEX [(C3H7)4N]2ZnBr4(II) - SYNTHESIS, SPECTRAL, THERMAL CHARACTERIZATION AND ANTIOXIDANT ACTIVITY", Bulletin of the Chemical Society of Ethiopia, 37, (3),2023, DOI: 10.4314/bcse.v37i3.7</v>
      </c>
      <c r="Q1378" s="11" t="str">
        <f t="shared" si="43"/>
        <v>Kanagarajan B., Parveen S., Ramasamy R., Ramasamy U., "NEW TETRAPROPYLAMMONIUM TETRABROMOZINCATE COMPLEX [(C3H7)4N]2ZnBr4(II) - SYNTHESIS, SPECTRAL, THERMAL CHARACTERIZATION AND ANTIOXIDANT ACTIVITY", Bulletin of the Chemical Society of Ethiopia, 37, (3),2023, DOI: 10.4314/bcse.v37i3.7</v>
      </c>
      <c r="R1378" s="32" t="s">
        <v>15558</v>
      </c>
      <c r="S1378" s="37" t="s">
        <v>32</v>
      </c>
      <c r="T1378" s="11"/>
      <c r="U1378" s="8"/>
      <c r="V1378" s="8" t="s">
        <v>489</v>
      </c>
      <c r="W1378" s="18" t="s">
        <v>550</v>
      </c>
      <c r="X1378" s="8">
        <v>2023</v>
      </c>
      <c r="Y1378" s="8"/>
      <c r="Z1378" s="116"/>
      <c r="AA1378" s="116"/>
      <c r="AB1378" s="116"/>
      <c r="AC1378" s="116"/>
      <c r="AD1378" s="116"/>
      <c r="AE1378" s="116"/>
      <c r="AF1378" s="116"/>
      <c r="AG1378" s="116"/>
    </row>
    <row r="1379" spans="1:33" ht="75" hidden="1" x14ac:dyDescent="0.2">
      <c r="A1379" s="7">
        <v>1308</v>
      </c>
      <c r="B1379" s="11" t="s">
        <v>17012</v>
      </c>
      <c r="C1379" s="11" t="s">
        <v>2</v>
      </c>
      <c r="D1379" s="13" t="s">
        <v>2315</v>
      </c>
      <c r="E1379" s="7" t="s">
        <v>4</v>
      </c>
      <c r="F1379" s="7" t="s">
        <v>1609</v>
      </c>
      <c r="G1379" s="7" t="s">
        <v>6</v>
      </c>
      <c r="H1379" s="12">
        <v>977</v>
      </c>
      <c r="I1379" s="8"/>
      <c r="J1379" s="12"/>
      <c r="K1379" s="8" t="s">
        <v>52</v>
      </c>
      <c r="L1379" s="7">
        <v>2023</v>
      </c>
      <c r="M1379" s="8" t="s">
        <v>6</v>
      </c>
      <c r="N1379" s="8" t="s">
        <v>12</v>
      </c>
      <c r="O1379" s="7" t="s">
        <v>2316</v>
      </c>
      <c r="P1379" s="13" t="str">
        <f t="shared" si="42"/>
        <v>Yogeswari B., Varatharaj M., Deivanayaki S., Malini T., Anbarasu P., Prakash D., "Graphene and Fullerene in Energy Storage Devices: A Comprehensive Review", Lecture Notes in Electrical Engineering, 977,2023, DOI: 10.1007/978-981-19-7753-4_5</v>
      </c>
      <c r="Q1379" s="11" t="str">
        <f t="shared" si="43"/>
        <v>Yogeswari B., Varatharaj M., Deivanayaki S., Malini T., Anbarasu P., Prakash D., "Graphene and Fullerene in Energy Storage Devices: A Comprehensive Review", Lecture Notes in Electrical Engineering, 977,2023, DOI: 10.1007/978-981-19-7753-4_5</v>
      </c>
      <c r="R1379" s="32" t="s">
        <v>16004</v>
      </c>
      <c r="S1379" s="37" t="e">
        <v>#N/A</v>
      </c>
      <c r="T1379" s="11"/>
      <c r="U1379" s="8"/>
      <c r="V1379" s="8" t="s">
        <v>1509</v>
      </c>
      <c r="W1379" s="8"/>
      <c r="X1379" s="8">
        <v>2023</v>
      </c>
      <c r="Y1379" s="8"/>
      <c r="Z1379" s="116"/>
      <c r="AA1379" s="116"/>
      <c r="AB1379" s="116"/>
      <c r="AC1379" s="116"/>
      <c r="AD1379" s="116"/>
      <c r="AE1379" s="116"/>
      <c r="AF1379" s="116"/>
      <c r="AG1379" s="116"/>
    </row>
    <row r="1380" spans="1:33" ht="75" hidden="1" x14ac:dyDescent="0.2">
      <c r="A1380" s="7">
        <v>1309</v>
      </c>
      <c r="B1380" s="11" t="s">
        <v>16199</v>
      </c>
      <c r="C1380" s="11" t="s">
        <v>2</v>
      </c>
      <c r="D1380" s="13" t="s">
        <v>995</v>
      </c>
      <c r="E1380" s="7" t="s">
        <v>4</v>
      </c>
      <c r="F1380" s="7" t="s">
        <v>3222</v>
      </c>
      <c r="G1380" s="7" t="s">
        <v>6</v>
      </c>
      <c r="H1380" s="12">
        <v>304</v>
      </c>
      <c r="I1380" s="8"/>
      <c r="J1380" s="12"/>
      <c r="K1380" s="8" t="s">
        <v>52</v>
      </c>
      <c r="L1380" s="7">
        <v>2023</v>
      </c>
      <c r="M1380" s="8" t="s">
        <v>6</v>
      </c>
      <c r="N1380" s="8" t="s">
        <v>12</v>
      </c>
      <c r="O1380" s="7" t="s">
        <v>996</v>
      </c>
      <c r="P1380" s="13" t="str">
        <f t="shared" si="42"/>
        <v>Meivel S., Maheswari S., Banu D.F., "Design and Development of Human Temperature Measuring System Using Drone Based Multispectral and Thermal Images", Lecture Notes in Civil Engineering, 304,2023, DOI: 10.1007/978-3-031-19309-5_6</v>
      </c>
      <c r="Q1380" s="11" t="str">
        <f t="shared" si="43"/>
        <v>Meivel S., Maheswari S., Banu D.F., "Design and Development of Human Temperature Measuring System Using Drone Based Multispectral and Thermal Images", Lecture Notes in Civil Engineering, 304,2023, DOI: 10.1007/978-3-031-19309-5_6</v>
      </c>
      <c r="R1380" s="32" t="s">
        <v>16005</v>
      </c>
      <c r="S1380" s="37" t="e">
        <v>#N/A</v>
      </c>
      <c r="T1380" s="11"/>
      <c r="U1380" s="8"/>
      <c r="V1380" s="8" t="s">
        <v>56</v>
      </c>
      <c r="W1380" s="8"/>
      <c r="X1380" s="8">
        <v>2023</v>
      </c>
      <c r="Y1380" s="8"/>
      <c r="Z1380" s="116"/>
      <c r="AA1380" s="116"/>
      <c r="AB1380" s="116"/>
      <c r="AC1380" s="116"/>
      <c r="AD1380" s="116"/>
      <c r="AE1380" s="116"/>
      <c r="AF1380" s="116"/>
      <c r="AG1380" s="116"/>
    </row>
    <row r="1381" spans="1:33" ht="75" hidden="1" x14ac:dyDescent="0.2">
      <c r="A1381" s="7">
        <v>1310</v>
      </c>
      <c r="B1381" s="11" t="s">
        <v>17013</v>
      </c>
      <c r="C1381" s="11" t="s">
        <v>2</v>
      </c>
      <c r="D1381" s="13" t="s">
        <v>4523</v>
      </c>
      <c r="E1381" s="7" t="s">
        <v>4</v>
      </c>
      <c r="F1381" s="7" t="s">
        <v>330</v>
      </c>
      <c r="G1381" s="7" t="s">
        <v>6</v>
      </c>
      <c r="H1381" s="12">
        <v>600</v>
      </c>
      <c r="I1381" s="8"/>
      <c r="J1381" s="12"/>
      <c r="K1381" s="8" t="s">
        <v>52</v>
      </c>
      <c r="L1381" s="7">
        <v>2023</v>
      </c>
      <c r="M1381" s="8" t="s">
        <v>6</v>
      </c>
      <c r="N1381" s="8" t="s">
        <v>12</v>
      </c>
      <c r="O1381" s="7" t="s">
        <v>4524</v>
      </c>
      <c r="P1381" s="13" t="str">
        <f t="shared" si="42"/>
        <v>Sengathir J., Deva Priya M., Nithiavathy R., Sam Peter S., "COPRAS-Based Decision-Making Strategy for Optimal Cluster Head Selection in WSNs", Lecture Notes in Networks and Systems, 600,2023, DOI: 10.1007/978-981-19-8825-7_46</v>
      </c>
      <c r="Q1381" s="11" t="str">
        <f t="shared" si="43"/>
        <v>Sengathir J., Deva Priya M., Nithiavathy R., Sam Peter S., "COPRAS-Based Decision-Making Strategy for Optimal Cluster Head Selection in WSNs", Lecture Notes in Networks and Systems, 600,2023, DOI: 10.1007/978-981-19-8825-7_46</v>
      </c>
      <c r="R1381" s="32" t="s">
        <v>16006</v>
      </c>
      <c r="S1381" s="37" t="e">
        <v>#N/A</v>
      </c>
      <c r="T1381" s="11"/>
      <c r="U1381" s="8"/>
      <c r="V1381" s="8" t="s">
        <v>80</v>
      </c>
      <c r="W1381" s="8"/>
      <c r="X1381" s="8">
        <v>2023</v>
      </c>
      <c r="Y1381" s="8"/>
      <c r="Z1381" s="116"/>
      <c r="AA1381" s="116"/>
      <c r="AB1381" s="116"/>
      <c r="AC1381" s="116"/>
      <c r="AD1381" s="116"/>
      <c r="AE1381" s="116"/>
      <c r="AF1381" s="116"/>
      <c r="AG1381" s="116"/>
    </row>
    <row r="1382" spans="1:33" ht="75" hidden="1" x14ac:dyDescent="0.2">
      <c r="A1382" s="7">
        <v>1311</v>
      </c>
      <c r="B1382" s="11" t="s">
        <v>16198</v>
      </c>
      <c r="C1382" s="11" t="s">
        <v>2</v>
      </c>
      <c r="D1382" s="13" t="s">
        <v>824</v>
      </c>
      <c r="E1382" s="7" t="s">
        <v>4</v>
      </c>
      <c r="F1382" s="7" t="s">
        <v>3222</v>
      </c>
      <c r="G1382" s="7" t="s">
        <v>6</v>
      </c>
      <c r="H1382" s="12">
        <v>304</v>
      </c>
      <c r="I1382" s="8"/>
      <c r="J1382" s="12"/>
      <c r="K1382" s="8" t="s">
        <v>52</v>
      </c>
      <c r="L1382" s="7">
        <v>2023</v>
      </c>
      <c r="M1382" s="8" t="s">
        <v>6</v>
      </c>
      <c r="N1382" s="8" t="s">
        <v>12</v>
      </c>
      <c r="O1382" s="7" t="s">
        <v>826</v>
      </c>
      <c r="P1382" s="13" t="str">
        <f t="shared" si="42"/>
        <v>Meivel S., Maheswari S., Faridha Banu D., "Design and Method of an Agricultural Drone System Using Biomass Vegetation Indices and Multispectral Images", Lecture Notes in Civil Engineering, 304,2023, DOI: 10.1007/978-3-031-19309-5_25</v>
      </c>
      <c r="Q1382" s="11" t="str">
        <f t="shared" si="43"/>
        <v>Meivel S., Maheswari S., Faridha Banu D., "Design and Method of an Agricultural Drone System Using Biomass Vegetation Indices and Multispectral Images", Lecture Notes in Civil Engineering, 304,2023, DOI: 10.1007/978-3-031-19309-5_25</v>
      </c>
      <c r="R1382" s="32" t="s">
        <v>16007</v>
      </c>
      <c r="S1382" s="37" t="e">
        <v>#N/A</v>
      </c>
      <c r="T1382" s="11"/>
      <c r="U1382" s="8"/>
      <c r="V1382" s="8" t="s">
        <v>56</v>
      </c>
      <c r="W1382" s="8"/>
      <c r="X1382" s="8">
        <v>2023</v>
      </c>
      <c r="Y1382" s="8"/>
      <c r="Z1382" s="116"/>
      <c r="AA1382" s="116"/>
      <c r="AB1382" s="116"/>
      <c r="AC1382" s="116"/>
      <c r="AD1382" s="116"/>
      <c r="AE1382" s="116"/>
      <c r="AF1382" s="116"/>
      <c r="AG1382" s="116"/>
    </row>
    <row r="1383" spans="1:33" ht="75" hidden="1" x14ac:dyDescent="0.2">
      <c r="A1383" s="7">
        <v>1312</v>
      </c>
      <c r="B1383" s="11" t="s">
        <v>17014</v>
      </c>
      <c r="C1383" s="11" t="s">
        <v>2</v>
      </c>
      <c r="D1383" s="13" t="s">
        <v>4527</v>
      </c>
      <c r="E1383" s="7" t="s">
        <v>4</v>
      </c>
      <c r="F1383" s="7" t="s">
        <v>330</v>
      </c>
      <c r="G1383" s="7" t="s">
        <v>6</v>
      </c>
      <c r="H1383" s="12">
        <v>600</v>
      </c>
      <c r="I1383" s="8"/>
      <c r="J1383" s="12"/>
      <c r="K1383" s="8" t="s">
        <v>52</v>
      </c>
      <c r="L1383" s="7">
        <v>2023</v>
      </c>
      <c r="M1383" s="8" t="s">
        <v>6</v>
      </c>
      <c r="N1383" s="8" t="s">
        <v>12</v>
      </c>
      <c r="O1383" s="7" t="s">
        <v>4528</v>
      </c>
      <c r="P1383" s="13" t="str">
        <f t="shared" si="42"/>
        <v>Anantha Prabha P., Subashree B., Deva Priya M., "Content-based Image Retrieval in Cyber-Physical System Modeling of Robots", Lecture Notes in Networks and Systems, 600,2023, DOI: 10.1007/978-981-19-8825-7_67</v>
      </c>
      <c r="Q1383" s="11" t="str">
        <f t="shared" si="43"/>
        <v>Anantha Prabha P., Subashree B., Deva Priya M., "Content-based Image Retrieval in Cyber-Physical System Modeling of Robots", Lecture Notes in Networks and Systems, 600,2023, DOI: 10.1007/978-981-19-8825-7_67</v>
      </c>
      <c r="R1383" s="32" t="s">
        <v>16008</v>
      </c>
      <c r="S1383" s="37" t="e">
        <v>#N/A</v>
      </c>
      <c r="T1383" s="11"/>
      <c r="U1383" s="8"/>
      <c r="V1383" s="8" t="s">
        <v>80</v>
      </c>
      <c r="W1383" s="8"/>
      <c r="X1383" s="8">
        <v>2023</v>
      </c>
      <c r="Y1383" s="8"/>
      <c r="Z1383" s="116"/>
      <c r="AA1383" s="116"/>
      <c r="AB1383" s="116"/>
      <c r="AC1383" s="116"/>
      <c r="AD1383" s="116"/>
      <c r="AE1383" s="116"/>
      <c r="AF1383" s="116"/>
      <c r="AG1383" s="116"/>
    </row>
    <row r="1384" spans="1:33" ht="75" hidden="1" x14ac:dyDescent="0.2">
      <c r="A1384" s="7">
        <v>1313</v>
      </c>
      <c r="B1384" s="11" t="s">
        <v>17015</v>
      </c>
      <c r="C1384" s="11" t="s">
        <v>2</v>
      </c>
      <c r="D1384" s="13" t="s">
        <v>4531</v>
      </c>
      <c r="E1384" s="7" t="s">
        <v>4</v>
      </c>
      <c r="F1384" s="7" t="s">
        <v>4532</v>
      </c>
      <c r="G1384" s="7" t="s">
        <v>6</v>
      </c>
      <c r="H1384" s="12">
        <v>324</v>
      </c>
      <c r="I1384" s="8"/>
      <c r="J1384" s="12"/>
      <c r="K1384" s="8" t="s">
        <v>52</v>
      </c>
      <c r="L1384" s="7">
        <v>2023</v>
      </c>
      <c r="M1384" s="8" t="s">
        <v>6</v>
      </c>
      <c r="N1384" s="8" t="s">
        <v>12</v>
      </c>
      <c r="O1384" s="7" t="s">
        <v>4533</v>
      </c>
      <c r="P1384" s="13" t="str">
        <f t="shared" si="42"/>
        <v>Prasath N., Sreemathy J., Krishnaraj N., Vigneshwaran P., "Analysis of Crop Yield Prediction Using Random Forest Regression Model", Smart Innovation, Systems and Technologies, 324,2023, DOI: 10.1007/978-981-19-7447-2_22</v>
      </c>
      <c r="Q1384" s="11" t="str">
        <f t="shared" si="43"/>
        <v>Prasath N., Sreemathy J., Krishnaraj N., Vigneshwaran P., "Analysis of Crop Yield Prediction Using Random Forest Regression Model", Smart Innovation, Systems and Technologies, 324,2023, DOI: 10.1007/978-981-19-7447-2_22</v>
      </c>
      <c r="R1384" s="32" t="s">
        <v>16009</v>
      </c>
      <c r="S1384" s="37" t="e">
        <v>#N/A</v>
      </c>
      <c r="T1384" s="11"/>
      <c r="U1384" s="8"/>
      <c r="V1384" s="8" t="s">
        <v>80</v>
      </c>
      <c r="W1384" s="8"/>
      <c r="X1384" s="8">
        <v>2023</v>
      </c>
      <c r="Y1384" s="8"/>
      <c r="Z1384" s="116"/>
      <c r="AA1384" s="116"/>
      <c r="AB1384" s="116"/>
      <c r="AC1384" s="116"/>
      <c r="AD1384" s="116"/>
      <c r="AE1384" s="116"/>
      <c r="AF1384" s="116"/>
      <c r="AG1384" s="116"/>
    </row>
    <row r="1385" spans="1:33" ht="75" hidden="1" x14ac:dyDescent="0.2">
      <c r="A1385" s="7">
        <v>1314</v>
      </c>
      <c r="B1385" s="11" t="s">
        <v>17016</v>
      </c>
      <c r="C1385" s="11" t="s">
        <v>2</v>
      </c>
      <c r="D1385" s="13" t="s">
        <v>4536</v>
      </c>
      <c r="E1385" s="7" t="s">
        <v>4</v>
      </c>
      <c r="F1385" s="7" t="s">
        <v>4532</v>
      </c>
      <c r="G1385" s="7" t="s">
        <v>6</v>
      </c>
      <c r="H1385" s="12">
        <v>324</v>
      </c>
      <c r="I1385" s="8"/>
      <c r="J1385" s="12"/>
      <c r="K1385" s="8" t="s">
        <v>52</v>
      </c>
      <c r="L1385" s="7">
        <v>2023</v>
      </c>
      <c r="M1385" s="8" t="s">
        <v>6</v>
      </c>
      <c r="N1385" s="8" t="s">
        <v>12</v>
      </c>
      <c r="O1385" s="7" t="s">
        <v>4537</v>
      </c>
      <c r="P1385" s="13" t="str">
        <f t="shared" si="42"/>
        <v>Parveen S., Saradha S., Krishnaraj N., "An Efficient Detection and Classification of Sarcastic by Using CNN Model", Smart Innovation, Systems and Technologies, 324,2023, DOI: 10.1007/978-981-19-7447-2_17</v>
      </c>
      <c r="Q1385" s="11" t="str">
        <f t="shared" si="43"/>
        <v>Parveen S., Saradha S., Krishnaraj N., "An Efficient Detection and Classification of Sarcastic by Using CNN Model", Smart Innovation, Systems and Technologies, 324,2023, DOI: 10.1007/978-981-19-7447-2_17</v>
      </c>
      <c r="R1385" s="32" t="s">
        <v>16010</v>
      </c>
      <c r="S1385" s="37" t="e">
        <v>#N/A</v>
      </c>
      <c r="T1385" s="11"/>
      <c r="U1385" s="8"/>
      <c r="V1385" s="8" t="s">
        <v>80</v>
      </c>
      <c r="W1385" s="8"/>
      <c r="X1385" s="8">
        <v>2023</v>
      </c>
      <c r="Y1385" s="8"/>
      <c r="Z1385" s="116"/>
      <c r="AA1385" s="116"/>
      <c r="AB1385" s="116"/>
      <c r="AC1385" s="116"/>
      <c r="AD1385" s="116"/>
      <c r="AE1385" s="116"/>
      <c r="AF1385" s="116"/>
      <c r="AG1385" s="116"/>
    </row>
    <row r="1386" spans="1:33" ht="75" hidden="1" x14ac:dyDescent="0.2">
      <c r="A1386" s="7">
        <v>1315</v>
      </c>
      <c r="B1386" s="11" t="s">
        <v>17017</v>
      </c>
      <c r="C1386" s="11" t="s">
        <v>2</v>
      </c>
      <c r="D1386" s="13" t="s">
        <v>2590</v>
      </c>
      <c r="E1386" s="7" t="s">
        <v>4</v>
      </c>
      <c r="F1386" s="7" t="s">
        <v>16011</v>
      </c>
      <c r="G1386" s="7"/>
      <c r="H1386" s="12"/>
      <c r="I1386" s="8"/>
      <c r="J1386" s="12"/>
      <c r="K1386" s="8" t="s">
        <v>52</v>
      </c>
      <c r="L1386" s="7">
        <v>2023</v>
      </c>
      <c r="M1386" s="8" t="s">
        <v>6</v>
      </c>
      <c r="N1386" s="8" t="s">
        <v>12</v>
      </c>
      <c r="O1386" s="7" t="s">
        <v>2591</v>
      </c>
      <c r="P1386" s="13" t="str">
        <f t="shared" si="42"/>
        <v>Lincy R.B., Rubia J.J., Shibi C.S., Kavitha M., "An Enhanced Deep Learning Model for Handwritten Tamil Character Identification", Proceedings - 5th International Conference on Smart Systems and Inventive Technology, ICSSIT 2023,2023, DOI: 10.1109/ICSSIT55814.2023.10060920</v>
      </c>
      <c r="Q1386" s="11" t="str">
        <f t="shared" si="43"/>
        <v>Lincy R.B., Rubia J.J., Shibi C.S., Kavitha M., "An Enhanced Deep Learning Model for Handwritten Tamil Character Identification", Proceedings - 5th International Conference on Smart Systems and Inventive Technology, ICSSIT 2023,2023, DOI: 10.1109/ICSSIT55814.2023.10060920</v>
      </c>
      <c r="R1386" s="32" t="s">
        <v>16012</v>
      </c>
      <c r="S1386" s="37" t="e">
        <v>#N/A</v>
      </c>
      <c r="T1386" s="11"/>
      <c r="U1386" s="8"/>
      <c r="V1386" s="8" t="s">
        <v>570</v>
      </c>
      <c r="W1386" s="8"/>
      <c r="X1386" s="8">
        <v>2023</v>
      </c>
      <c r="Y1386" s="8"/>
      <c r="Z1386" s="116"/>
      <c r="AA1386" s="116"/>
      <c r="AB1386" s="116"/>
      <c r="AC1386" s="116"/>
      <c r="AD1386" s="116"/>
      <c r="AE1386" s="116"/>
      <c r="AF1386" s="116"/>
      <c r="AG1386" s="116"/>
    </row>
    <row r="1387" spans="1:33" ht="75" hidden="1" x14ac:dyDescent="0.2">
      <c r="A1387" s="7">
        <v>1316</v>
      </c>
      <c r="B1387" s="11" t="s">
        <v>17018</v>
      </c>
      <c r="C1387" s="11" t="s">
        <v>2</v>
      </c>
      <c r="D1387" s="13" t="s">
        <v>4540</v>
      </c>
      <c r="E1387" s="7" t="s">
        <v>4</v>
      </c>
      <c r="F1387" s="7" t="s">
        <v>16011</v>
      </c>
      <c r="G1387" s="7"/>
      <c r="H1387" s="12"/>
      <c r="I1387" s="8"/>
      <c r="J1387" s="12"/>
      <c r="K1387" s="8" t="s">
        <v>52</v>
      </c>
      <c r="L1387" s="7">
        <v>2023</v>
      </c>
      <c r="M1387" s="8" t="s">
        <v>6</v>
      </c>
      <c r="N1387" s="8" t="s">
        <v>12</v>
      </c>
      <c r="O1387" s="7" t="s">
        <v>4541</v>
      </c>
      <c r="P1387" s="13" t="str">
        <f t="shared" si="42"/>
        <v>Lakshmanan V., Manasa K., Soundarya P.S., Renuka R., Subanandhana R., "A Survey on Machine Learning to Detect Creation of Fake Identities by Human vs. Bots", Proceedings - 5th International Conference on Smart Systems and Inventive Technology, ICSSIT 2023,2023, DOI: 10.1109/ICSSIT55814.2023.10060939</v>
      </c>
      <c r="Q1387" s="11" t="str">
        <f t="shared" si="43"/>
        <v>Lakshmanan V., Manasa K., Soundarya P.S., Renuka R., Subanandhana R., "A Survey on Machine Learning to Detect Creation of Fake Identities by Human vs. Bots", Proceedings - 5th International Conference on Smart Systems and Inventive Technology, ICSSIT 2023,2023, DOI: 10.1109/ICSSIT55814.2023.10060939</v>
      </c>
      <c r="R1387" s="32" t="s">
        <v>16013</v>
      </c>
      <c r="S1387" s="37" t="e">
        <v>#N/A</v>
      </c>
      <c r="T1387" s="11"/>
      <c r="U1387" s="8"/>
      <c r="V1387" s="8" t="s">
        <v>80</v>
      </c>
      <c r="W1387" s="8"/>
      <c r="X1387" s="8">
        <v>2023</v>
      </c>
      <c r="Y1387" s="8"/>
      <c r="Z1387" s="116"/>
      <c r="AA1387" s="116"/>
      <c r="AB1387" s="116"/>
      <c r="AC1387" s="116"/>
      <c r="AD1387" s="116"/>
      <c r="AE1387" s="116"/>
      <c r="AF1387" s="116"/>
      <c r="AG1387" s="116"/>
    </row>
    <row r="1388" spans="1:33" ht="75" hidden="1" x14ac:dyDescent="0.2">
      <c r="A1388" s="7">
        <v>1317</v>
      </c>
      <c r="B1388" s="11" t="s">
        <v>17019</v>
      </c>
      <c r="C1388" s="11" t="s">
        <v>2</v>
      </c>
      <c r="D1388" s="13" t="s">
        <v>4647</v>
      </c>
      <c r="E1388" s="7" t="s">
        <v>4</v>
      </c>
      <c r="F1388" s="7" t="s">
        <v>3754</v>
      </c>
      <c r="G1388" s="7" t="s">
        <v>6</v>
      </c>
      <c r="H1388" s="12">
        <v>62</v>
      </c>
      <c r="I1388" s="8" t="s">
        <v>8</v>
      </c>
      <c r="J1388" s="12">
        <v>1</v>
      </c>
      <c r="K1388" s="8" t="s">
        <v>10</v>
      </c>
      <c r="L1388" s="7">
        <v>2023</v>
      </c>
      <c r="M1388" s="8" t="s">
        <v>6</v>
      </c>
      <c r="N1388" s="8" t="s">
        <v>12</v>
      </c>
      <c r="O1388" s="7" t="s">
        <v>4648</v>
      </c>
      <c r="P1388" s="13" t="str">
        <f t="shared" si="42"/>
        <v>Ruban P., L. Joji Reddy S.J., Manickam R., Rathinam R., Syed Ali M., Rajkumar S., Sharma S., Sudhakara P., Eldin E.M.T., "Green synthesis, characterizations, and antibacterial activity of silver nanoparticles from Themeda quadrivalvis, in conjugation with macrolide antibiotics against respiratory pathogens", Reviews on Advanced Materials Science, 62, (1),2023, DOI: 10.1515/rams-2022-0301</v>
      </c>
      <c r="Q1388" s="11" t="str">
        <f t="shared" si="43"/>
        <v>Ruban P., L. Joji Reddy S.J., Manickam R., Rathinam R., Syed Ali M., Rajkumar S., Sharma S., Sudhakara P., Eldin E.M.T., "Green synthesis, characterizations, and antibacterial activity of silver nanoparticles from Themeda quadrivalvis, in conjugation with macrolide antibiotics against respiratory pathogens", Reviews on Advanced Materials Science, 62, (1),2023, DOI: 10.1515/rams-2022-0301</v>
      </c>
      <c r="R1388" s="32" t="s">
        <v>15559</v>
      </c>
      <c r="S1388" s="37" t="s">
        <v>32</v>
      </c>
      <c r="T1388" s="11"/>
      <c r="U1388" s="8"/>
      <c r="V1388" s="8" t="s">
        <v>489</v>
      </c>
      <c r="W1388" s="18" t="s">
        <v>550</v>
      </c>
      <c r="X1388" s="8">
        <v>2023</v>
      </c>
      <c r="Y1388" s="8"/>
      <c r="Z1388" s="116"/>
      <c r="AA1388" s="116"/>
      <c r="AB1388" s="116"/>
      <c r="AC1388" s="116"/>
      <c r="AD1388" s="116"/>
      <c r="AE1388" s="116"/>
      <c r="AF1388" s="116"/>
      <c r="AG1388" s="116"/>
    </row>
    <row r="1389" spans="1:33" ht="75" hidden="1" x14ac:dyDescent="0.2">
      <c r="A1389" s="7">
        <v>1318</v>
      </c>
      <c r="B1389" s="11" t="s">
        <v>17020</v>
      </c>
      <c r="C1389" s="11" t="s">
        <v>2</v>
      </c>
      <c r="D1389" s="13" t="s">
        <v>4651</v>
      </c>
      <c r="E1389" s="7" t="s">
        <v>4</v>
      </c>
      <c r="F1389" s="7" t="s">
        <v>4652</v>
      </c>
      <c r="G1389" s="7" t="s">
        <v>6</v>
      </c>
      <c r="H1389" s="12">
        <v>66</v>
      </c>
      <c r="I1389" s="8" t="s">
        <v>8</v>
      </c>
      <c r="J1389" s="12">
        <v>2</v>
      </c>
      <c r="K1389" s="8" t="s">
        <v>10</v>
      </c>
      <c r="L1389" s="7">
        <v>2023</v>
      </c>
      <c r="M1389" s="8" t="s">
        <v>6</v>
      </c>
      <c r="N1389" s="8" t="s">
        <v>12</v>
      </c>
      <c r="O1389" s="7" t="s">
        <v>4653</v>
      </c>
      <c r="P1389" s="13" t="str">
        <f t="shared" si="42"/>
        <v>Christina Magneta S., Sundar C., Thanabal M.S., "Lung Lobe Segmentation and Feature Extraction-Based Hierarchical Attention Network for COVID-19 Prediction from Chest X-Ray Images", Computer Journal, 66, (2),2023, DOI: 10.1093/comjnl/bxac136</v>
      </c>
      <c r="Q1389" s="11" t="str">
        <f t="shared" si="43"/>
        <v>Christina Magneta S., Sundar C., Thanabal M.S., "Lung Lobe Segmentation and Feature Extraction-Based Hierarchical Attention Network for COVID-19 Prediction from Chest X-Ray Images", Computer Journal, 66, (2),2023, DOI: 10.1093/comjnl/bxac136</v>
      </c>
      <c r="R1389" s="32" t="s">
        <v>15560</v>
      </c>
      <c r="S1389" s="37" t="s">
        <v>32</v>
      </c>
      <c r="T1389" s="11"/>
      <c r="U1389" s="8"/>
      <c r="V1389" s="8" t="s">
        <v>864</v>
      </c>
      <c r="W1389" s="18" t="s">
        <v>265</v>
      </c>
      <c r="X1389" s="8">
        <v>2023</v>
      </c>
      <c r="Y1389" s="8"/>
      <c r="Z1389" s="116"/>
      <c r="AA1389" s="116"/>
      <c r="AB1389" s="116"/>
      <c r="AC1389" s="116"/>
      <c r="AD1389" s="116"/>
      <c r="AE1389" s="116"/>
      <c r="AF1389" s="116"/>
      <c r="AG1389" s="116"/>
    </row>
    <row r="1390" spans="1:33" ht="90" hidden="1" x14ac:dyDescent="0.2">
      <c r="A1390" s="7">
        <v>1319</v>
      </c>
      <c r="B1390" s="11" t="s">
        <v>17021</v>
      </c>
      <c r="C1390" s="11" t="s">
        <v>2</v>
      </c>
      <c r="D1390" s="13" t="s">
        <v>4656</v>
      </c>
      <c r="E1390" s="7" t="s">
        <v>4</v>
      </c>
      <c r="F1390" s="7" t="s">
        <v>1270</v>
      </c>
      <c r="G1390" s="7"/>
      <c r="H1390" s="12"/>
      <c r="I1390" s="8"/>
      <c r="J1390" s="12"/>
      <c r="K1390" s="8" t="s">
        <v>52</v>
      </c>
      <c r="L1390" s="7">
        <v>2023</v>
      </c>
      <c r="M1390" s="8" t="s">
        <v>6</v>
      </c>
      <c r="N1390" s="8" t="s">
        <v>12</v>
      </c>
      <c r="O1390" s="7" t="s">
        <v>4657</v>
      </c>
      <c r="P1390" s="13" t="str">
        <f t="shared" si="42"/>
        <v>Singh B.K., Chauhan N., Mishra A.K., yadhuvanshi A.A., Kumar A., Ansu A., Goyal A., "Experimental investigation of welding parameters to enhance the impact strength using gas tungsten arc welding", International Journal on Interactive Design and Manufacturing,2023, DOI: 10.1007/s12008-023-01264-1</v>
      </c>
      <c r="Q1390" s="11" t="str">
        <f t="shared" si="43"/>
        <v>Singh B.K., Chauhan N., Mishra A.K., yadhuvanshi A.A., Kumar A., Ansu A., Goyal A., "Experimental investigation of welding parameters to enhance the impact strength using gas tungsten arc welding", International Journal on Interactive Design and Manufacturing,2023, DOI: 10.1007/s12008-023-01264-1</v>
      </c>
      <c r="R1390" s="32" t="s">
        <v>15561</v>
      </c>
      <c r="S1390" s="37" t="s">
        <v>32</v>
      </c>
      <c r="T1390" s="11"/>
      <c r="U1390" s="8"/>
      <c r="V1390" s="8" t="s">
        <v>149</v>
      </c>
      <c r="W1390" s="18" t="s">
        <v>2182</v>
      </c>
      <c r="X1390" s="8">
        <v>2023</v>
      </c>
      <c r="Y1390" s="8"/>
      <c r="Z1390" s="116"/>
      <c r="AA1390" s="116"/>
      <c r="AB1390" s="116"/>
      <c r="AC1390" s="116"/>
      <c r="AD1390" s="116"/>
      <c r="AE1390" s="116"/>
      <c r="AF1390" s="116"/>
      <c r="AG1390" s="116"/>
    </row>
    <row r="1391" spans="1:33" ht="75" hidden="1" x14ac:dyDescent="0.2">
      <c r="A1391" s="7">
        <v>1320</v>
      </c>
      <c r="B1391" s="11" t="s">
        <v>17022</v>
      </c>
      <c r="C1391" s="11" t="s">
        <v>2</v>
      </c>
      <c r="D1391" s="13" t="s">
        <v>3025</v>
      </c>
      <c r="E1391" s="7" t="s">
        <v>4</v>
      </c>
      <c r="F1391" s="7" t="s">
        <v>16014</v>
      </c>
      <c r="G1391" s="7"/>
      <c r="H1391" s="12"/>
      <c r="I1391" s="8"/>
      <c r="J1391" s="12"/>
      <c r="K1391" s="8" t="s">
        <v>52</v>
      </c>
      <c r="L1391" s="7">
        <v>2023</v>
      </c>
      <c r="M1391" s="8" t="s">
        <v>6</v>
      </c>
      <c r="N1391" s="8" t="s">
        <v>12</v>
      </c>
      <c r="O1391" s="7" t="s">
        <v>3026</v>
      </c>
      <c r="P1391" s="13" t="str">
        <f t="shared" si="42"/>
        <v>Babu W.R., Sundaram M., Muthuram G., Najumudeen A.K., Karthick M., Chandramouli B., "MSCP based Rotor Faults and Mechanical Bearing Failure Identification in Induction Motor using Power Quality Analyzer", IDCIoT 2023 - International Conference on Intelligent Data Communication Technologies and Internet of Things, Proceedings,2023, DOI: 10.1109/IDCIoT56793.2023.10053456</v>
      </c>
      <c r="Q1391" s="11" t="str">
        <f t="shared" si="43"/>
        <v>Babu W.R., Sundaram M., Muthuram G., Najumudeen A.K., Karthick M., Chandramouli B., "MSCP based Rotor Faults and Mechanical Bearing Failure Identification in Induction Motor using Power Quality Analyzer", IDCIoT 2023 - International Conference on Intelligent Data Communication Technologies and Internet of Things, Proceedings,2023, DOI: 10.1109/IDCIoT56793.2023.10053456</v>
      </c>
      <c r="R1391" s="32" t="s">
        <v>16015</v>
      </c>
      <c r="S1391" s="37" t="e">
        <v>#N/A</v>
      </c>
      <c r="T1391" s="11"/>
      <c r="U1391" s="8"/>
      <c r="V1391" s="8" t="s">
        <v>128</v>
      </c>
      <c r="W1391" s="8"/>
      <c r="X1391" s="8">
        <v>2023</v>
      </c>
      <c r="Y1391" s="8"/>
      <c r="Z1391" s="116"/>
      <c r="AA1391" s="116"/>
      <c r="AB1391" s="116"/>
      <c r="AC1391" s="116"/>
      <c r="AD1391" s="116"/>
      <c r="AE1391" s="116"/>
      <c r="AF1391" s="116"/>
      <c r="AG1391" s="116"/>
    </row>
    <row r="1392" spans="1:33" ht="75" hidden="1" x14ac:dyDescent="0.2">
      <c r="A1392" s="7">
        <v>1321</v>
      </c>
      <c r="B1392" s="11" t="s">
        <v>17023</v>
      </c>
      <c r="C1392" s="11" t="s">
        <v>2</v>
      </c>
      <c r="D1392" s="13" t="s">
        <v>3092</v>
      </c>
      <c r="E1392" s="7" t="s">
        <v>4</v>
      </c>
      <c r="F1392" s="7" t="s">
        <v>16014</v>
      </c>
      <c r="G1392" s="7"/>
      <c r="H1392" s="12"/>
      <c r="I1392" s="8"/>
      <c r="J1392" s="12"/>
      <c r="K1392" s="8" t="s">
        <v>52</v>
      </c>
      <c r="L1392" s="7">
        <v>2023</v>
      </c>
      <c r="M1392" s="8" t="s">
        <v>6</v>
      </c>
      <c r="N1392" s="8" t="s">
        <v>12</v>
      </c>
      <c r="O1392" s="7" t="s">
        <v>3093</v>
      </c>
      <c r="P1392" s="13" t="str">
        <f t="shared" si="42"/>
        <v>Raj C.M., Babu W.R., Gomathi V., Bharath S., Jagatap G.V., Kumar S.S., "Remote Intelligent System for Monitoring and Control of Water Distribution Network Using Remote I/O Module for Smart City", IDCIoT 2023 - International Conference on Intelligent Data Communication Technologies and Internet of Things, Proceedings,2023, DOI: 10.1109/IDCIoT56793.2023.10053492</v>
      </c>
      <c r="Q1392" s="11" t="str">
        <f t="shared" si="43"/>
        <v>Raj C.M., Babu W.R., Gomathi V., Bharath S., Jagatap G.V., Kumar S.S., "Remote Intelligent System for Monitoring and Control of Water Distribution Network Using Remote I/O Module for Smart City", IDCIoT 2023 - International Conference on Intelligent Data Communication Technologies and Internet of Things, Proceedings,2023, DOI: 10.1109/IDCIoT56793.2023.10053492</v>
      </c>
      <c r="R1392" s="32" t="s">
        <v>16016</v>
      </c>
      <c r="S1392" s="37" t="e">
        <v>#N/A</v>
      </c>
      <c r="T1392" s="11"/>
      <c r="U1392" s="8"/>
      <c r="V1392" s="8" t="s">
        <v>128</v>
      </c>
      <c r="W1392" s="8"/>
      <c r="X1392" s="8">
        <v>2023</v>
      </c>
      <c r="Y1392" s="8"/>
      <c r="Z1392" s="116"/>
      <c r="AA1392" s="116"/>
      <c r="AB1392" s="116"/>
      <c r="AC1392" s="116"/>
      <c r="AD1392" s="116"/>
      <c r="AE1392" s="116"/>
      <c r="AF1392" s="116"/>
      <c r="AG1392" s="116"/>
    </row>
    <row r="1393" spans="1:33" ht="75" hidden="1" x14ac:dyDescent="0.2">
      <c r="A1393" s="7">
        <v>1322</v>
      </c>
      <c r="B1393" s="11" t="s">
        <v>17024</v>
      </c>
      <c r="C1393" s="11" t="s">
        <v>2</v>
      </c>
      <c r="D1393" s="13" t="s">
        <v>3102</v>
      </c>
      <c r="E1393" s="7" t="s">
        <v>4</v>
      </c>
      <c r="F1393" s="7" t="s">
        <v>16014</v>
      </c>
      <c r="G1393" s="7"/>
      <c r="H1393" s="12"/>
      <c r="I1393" s="8"/>
      <c r="J1393" s="12"/>
      <c r="K1393" s="8" t="s">
        <v>52</v>
      </c>
      <c r="L1393" s="7">
        <v>2023</v>
      </c>
      <c r="M1393" s="8" t="s">
        <v>6</v>
      </c>
      <c r="N1393" s="8" t="s">
        <v>12</v>
      </c>
      <c r="O1393" s="7" t="s">
        <v>3103</v>
      </c>
      <c r="P1393" s="13" t="str">
        <f t="shared" si="42"/>
        <v>Raj C.M., Babu W.R., Uday K., Senthilkumar R., Sudha V., Anandhakumar V., "Smart Dimensional Measurement and Material Transportation (SDMMT) System using Artificial Intelligence", IDCIoT 2023 - International Conference on Intelligent Data Communication Technologies and Internet of Things, Proceedings,2023, DOI: 10.1109/IDCIoT56793.2023.10053429</v>
      </c>
      <c r="Q1393" s="11" t="str">
        <f t="shared" si="43"/>
        <v>Raj C.M., Babu W.R., Uday K., Senthilkumar R., Sudha V., Anandhakumar V., "Smart Dimensional Measurement and Material Transportation (SDMMT) System using Artificial Intelligence", IDCIoT 2023 - International Conference on Intelligent Data Communication Technologies and Internet of Things, Proceedings,2023, DOI: 10.1109/IDCIoT56793.2023.10053429</v>
      </c>
      <c r="R1393" s="32" t="s">
        <v>16017</v>
      </c>
      <c r="S1393" s="37" t="e">
        <v>#N/A</v>
      </c>
      <c r="T1393" s="11"/>
      <c r="U1393" s="8"/>
      <c r="V1393" s="8" t="s">
        <v>128</v>
      </c>
      <c r="W1393" s="8"/>
      <c r="X1393" s="8">
        <v>2023</v>
      </c>
      <c r="Y1393" s="8"/>
      <c r="Z1393" s="116"/>
      <c r="AA1393" s="116"/>
      <c r="AB1393" s="116"/>
      <c r="AC1393" s="116"/>
      <c r="AD1393" s="116"/>
      <c r="AE1393" s="116"/>
      <c r="AF1393" s="116"/>
      <c r="AG1393" s="116"/>
    </row>
    <row r="1394" spans="1:33" ht="75" hidden="1" x14ac:dyDescent="0.2">
      <c r="A1394" s="7">
        <v>1323</v>
      </c>
      <c r="B1394" s="11" t="s">
        <v>17025</v>
      </c>
      <c r="C1394" s="11" t="s">
        <v>2</v>
      </c>
      <c r="D1394" s="13" t="s">
        <v>3127</v>
      </c>
      <c r="E1394" s="7" t="s">
        <v>4</v>
      </c>
      <c r="F1394" s="7" t="s">
        <v>16014</v>
      </c>
      <c r="G1394" s="7"/>
      <c r="H1394" s="12"/>
      <c r="I1394" s="8"/>
      <c r="J1394" s="12"/>
      <c r="K1394" s="8" t="s">
        <v>52</v>
      </c>
      <c r="L1394" s="7">
        <v>2023</v>
      </c>
      <c r="M1394" s="8" t="s">
        <v>6</v>
      </c>
      <c r="N1394" s="8" t="s">
        <v>12</v>
      </c>
      <c r="O1394" s="7" t="s">
        <v>3128</v>
      </c>
      <c r="P1394" s="13" t="str">
        <f t="shared" si="42"/>
        <v>Thilak K.R., Ashwinkarthik S., Varatharaj M., Muralidharan V., Vinosh M., Shinde Y., "An Investigation on Battery Management System for Autonomous Electric Vehicles", IDCIoT 2023 - International Conference on Intelligent Data Communication Technologies and Internet of Things, Proceedings,2023, DOI: 10.1109/IDCIoT56793.2023.10053441</v>
      </c>
      <c r="Q1394" s="11" t="str">
        <f t="shared" si="43"/>
        <v>Thilak K.R., Ashwinkarthik S., Varatharaj M., Muralidharan V., Vinosh M., Shinde Y., "An Investigation on Battery Management System for Autonomous Electric Vehicles", IDCIoT 2023 - International Conference on Intelligent Data Communication Technologies and Internet of Things, Proceedings,2023, DOI: 10.1109/IDCIoT56793.2023.10053441</v>
      </c>
      <c r="R1394" s="32" t="s">
        <v>16018</v>
      </c>
      <c r="S1394" s="37" t="e">
        <v>#N/A</v>
      </c>
      <c r="T1394" s="11"/>
      <c r="U1394" s="8"/>
      <c r="V1394" s="8" t="s">
        <v>128</v>
      </c>
      <c r="W1394" s="8"/>
      <c r="X1394" s="8">
        <v>2023</v>
      </c>
      <c r="Y1394" s="8"/>
      <c r="Z1394" s="116"/>
      <c r="AA1394" s="116"/>
      <c r="AB1394" s="116"/>
      <c r="AC1394" s="116"/>
      <c r="AD1394" s="116"/>
      <c r="AE1394" s="116"/>
      <c r="AF1394" s="116"/>
      <c r="AG1394" s="116"/>
    </row>
    <row r="1395" spans="1:33" ht="75" hidden="1" x14ac:dyDescent="0.2">
      <c r="A1395" s="7">
        <v>1324</v>
      </c>
      <c r="B1395" s="11" t="s">
        <v>17026</v>
      </c>
      <c r="C1395" s="11" t="s">
        <v>2</v>
      </c>
      <c r="D1395" s="13" t="s">
        <v>4545</v>
      </c>
      <c r="E1395" s="7" t="s">
        <v>4</v>
      </c>
      <c r="F1395" s="7" t="s">
        <v>16014</v>
      </c>
      <c r="G1395" s="7"/>
      <c r="H1395" s="12"/>
      <c r="I1395" s="8"/>
      <c r="J1395" s="12"/>
      <c r="K1395" s="8" t="s">
        <v>52</v>
      </c>
      <c r="L1395" s="7">
        <v>2023</v>
      </c>
      <c r="M1395" s="8" t="s">
        <v>6</v>
      </c>
      <c r="N1395" s="8" t="s">
        <v>12</v>
      </c>
      <c r="O1395" s="7" t="s">
        <v>4546</v>
      </c>
      <c r="P1395" s="13" t="str">
        <f t="shared" si="42"/>
        <v>Kumar M.V., Sundar R.G., Manoharan K., Kalamani C., Soumiya S., "IoT based Smart Intravenous Fluids (IV) Drip Monitoring and Reverse Blood Flow Prevention System", IDCIoT 2023 - International Conference on Intelligent Data Communication Technologies and Internet of Things, Proceedings,2023, DOI: 10.1109/IDCIoT56793.2023.10053449</v>
      </c>
      <c r="Q1395" s="11" t="str">
        <f t="shared" si="43"/>
        <v>Kumar M.V., Sundar R.G., Manoharan K., Kalamani C., Soumiya S., "IoT based Smart Intravenous Fluids (IV) Drip Monitoring and Reverse Blood Flow Prevention System", IDCIoT 2023 - International Conference on Intelligent Data Communication Technologies and Internet of Things, Proceedings,2023, DOI: 10.1109/IDCIoT56793.2023.10053449</v>
      </c>
      <c r="R1395" s="32" t="s">
        <v>16019</v>
      </c>
      <c r="S1395" s="37" t="e">
        <v>#N/A</v>
      </c>
      <c r="T1395" s="11"/>
      <c r="U1395" s="8"/>
      <c r="V1395" s="8" t="s">
        <v>56</v>
      </c>
      <c r="W1395" s="8"/>
      <c r="X1395" s="8">
        <v>2023</v>
      </c>
      <c r="Y1395" s="8"/>
      <c r="Z1395" s="116"/>
      <c r="AA1395" s="116"/>
      <c r="AB1395" s="116"/>
      <c r="AC1395" s="116"/>
      <c r="AD1395" s="116"/>
      <c r="AE1395" s="116"/>
      <c r="AF1395" s="116"/>
      <c r="AG1395" s="116"/>
    </row>
    <row r="1396" spans="1:33" ht="75" hidden="1" x14ac:dyDescent="0.2">
      <c r="A1396" s="7">
        <v>1325</v>
      </c>
      <c r="B1396" s="11" t="s">
        <v>17027</v>
      </c>
      <c r="C1396" s="11" t="s">
        <v>2</v>
      </c>
      <c r="D1396" s="13" t="s">
        <v>4549</v>
      </c>
      <c r="E1396" s="7" t="s">
        <v>4</v>
      </c>
      <c r="F1396" s="7" t="s">
        <v>16014</v>
      </c>
      <c r="G1396" s="7"/>
      <c r="H1396" s="12"/>
      <c r="I1396" s="8"/>
      <c r="J1396" s="12"/>
      <c r="K1396" s="8" t="s">
        <v>52</v>
      </c>
      <c r="L1396" s="7">
        <v>2023</v>
      </c>
      <c r="M1396" s="8" t="s">
        <v>6</v>
      </c>
      <c r="N1396" s="8" t="s">
        <v>12</v>
      </c>
      <c r="O1396" s="7" t="s">
        <v>4550</v>
      </c>
      <c r="P1396" s="13" t="str">
        <f t="shared" si="42"/>
        <v>Premkumar R., Shanmugasundaram, "Performance Analysis of Energy Efficient Single Phase Induction Motor", IDCIoT 2023 - International Conference on Intelligent Data Communication Technologies and Internet of Things, Proceedings,2023, DOI: 10.1109/IDCIoT56793.2023.10053475</v>
      </c>
      <c r="Q1396" s="11" t="str">
        <f t="shared" si="43"/>
        <v>Premkumar R., Shanmugasundaram, "Performance Analysis of Energy Efficient Single Phase Induction Motor", IDCIoT 2023 - International Conference on Intelligent Data Communication Technologies and Internet of Things, Proceedings,2023, DOI: 10.1109/IDCIoT56793.2023.10053475</v>
      </c>
      <c r="R1396" s="32" t="s">
        <v>16020</v>
      </c>
      <c r="S1396" s="37" t="e">
        <v>#N/A</v>
      </c>
      <c r="T1396" s="11"/>
      <c r="U1396" s="8"/>
      <c r="V1396" s="8" t="s">
        <v>128</v>
      </c>
      <c r="W1396" s="8"/>
      <c r="X1396" s="8">
        <v>2023</v>
      </c>
      <c r="Y1396" s="8"/>
      <c r="Z1396" s="116"/>
      <c r="AA1396" s="116"/>
      <c r="AB1396" s="116"/>
      <c r="AC1396" s="116"/>
      <c r="AD1396" s="116"/>
      <c r="AE1396" s="116"/>
      <c r="AF1396" s="116"/>
      <c r="AG1396" s="116"/>
    </row>
    <row r="1397" spans="1:33" ht="75" hidden="1" x14ac:dyDescent="0.2">
      <c r="A1397" s="7">
        <v>1326</v>
      </c>
      <c r="B1397" s="11" t="s">
        <v>17028</v>
      </c>
      <c r="C1397" s="11" t="s">
        <v>2</v>
      </c>
      <c r="D1397" s="13" t="s">
        <v>3029</v>
      </c>
      <c r="E1397" s="7" t="s">
        <v>4</v>
      </c>
      <c r="F1397" s="7" t="s">
        <v>16014</v>
      </c>
      <c r="G1397" s="7"/>
      <c r="H1397" s="12"/>
      <c r="I1397" s="8"/>
      <c r="J1397" s="12"/>
      <c r="K1397" s="8" t="s">
        <v>52</v>
      </c>
      <c r="L1397" s="7">
        <v>2023</v>
      </c>
      <c r="M1397" s="8" t="s">
        <v>6</v>
      </c>
      <c r="N1397" s="8" t="s">
        <v>12</v>
      </c>
      <c r="O1397" s="7" t="s">
        <v>3030</v>
      </c>
      <c r="P1397" s="13" t="str">
        <f t="shared" si="42"/>
        <v>Babu W.R., Sundaram M., Kavithamani A., Karthik S.S., Abinaya N., Choudry V.B., "MSCP Based Stator Fault Identification in Induction Motor Using Power Quality Analyzer", IDCIoT 2023 - International Conference on Intelligent Data Communication Technologies and Internet of Things, Proceedings,2023, DOI: 10.1109/IDCIoT56793.2023.10053524</v>
      </c>
      <c r="Q1397" s="11" t="str">
        <f t="shared" si="43"/>
        <v>Babu W.R., Sundaram M., Kavithamani A., Karthik S.S., Abinaya N., Choudry V.B., "MSCP Based Stator Fault Identification in Induction Motor Using Power Quality Analyzer", IDCIoT 2023 - International Conference on Intelligent Data Communication Technologies and Internet of Things, Proceedings,2023, DOI: 10.1109/IDCIoT56793.2023.10053524</v>
      </c>
      <c r="R1397" s="32" t="s">
        <v>16021</v>
      </c>
      <c r="S1397" s="37" t="e">
        <v>#N/A</v>
      </c>
      <c r="T1397" s="11"/>
      <c r="U1397" s="8"/>
      <c r="V1397" s="8" t="s">
        <v>128</v>
      </c>
      <c r="W1397" s="8"/>
      <c r="X1397" s="8">
        <v>2023</v>
      </c>
      <c r="Y1397" s="8"/>
      <c r="Z1397" s="116"/>
      <c r="AA1397" s="116"/>
      <c r="AB1397" s="116"/>
      <c r="AC1397" s="116"/>
      <c r="AD1397" s="116"/>
      <c r="AE1397" s="116"/>
      <c r="AF1397" s="116"/>
      <c r="AG1397" s="116"/>
    </row>
    <row r="1398" spans="1:33" ht="75" hidden="1" x14ac:dyDescent="0.2">
      <c r="A1398" s="7">
        <v>1327</v>
      </c>
      <c r="B1398" s="11" t="s">
        <v>17029</v>
      </c>
      <c r="C1398" s="11" t="s">
        <v>2</v>
      </c>
      <c r="D1398" s="13" t="s">
        <v>3078</v>
      </c>
      <c r="E1398" s="7" t="s">
        <v>4</v>
      </c>
      <c r="F1398" s="7" t="s">
        <v>16014</v>
      </c>
      <c r="G1398" s="7"/>
      <c r="H1398" s="12"/>
      <c r="I1398" s="8"/>
      <c r="J1398" s="12"/>
      <c r="K1398" s="8" t="s">
        <v>52</v>
      </c>
      <c r="L1398" s="7">
        <v>2023</v>
      </c>
      <c r="M1398" s="8" t="s">
        <v>6</v>
      </c>
      <c r="N1398" s="8" t="s">
        <v>12</v>
      </c>
      <c r="O1398" s="7" t="s">
        <v>3079</v>
      </c>
      <c r="P1398" s="13" t="str">
        <f t="shared" si="42"/>
        <v>Ramesh A., Suseendhar P., Venugopal E., Sivakumar P., "An Overview of Navigation Algorithms for Unmanned Aerial Vehicle", IDCIoT 2023 - International Conference on Intelligent Data Communication Technologies and Internet of Things, Proceedings,2023, DOI: 10.1109/IDCIoT56793.2023.10053496</v>
      </c>
      <c r="Q1398" s="11" t="str">
        <f t="shared" si="43"/>
        <v>Ramesh A., Suseendhar P., Venugopal E., Sivakumar P., "An Overview of Navigation Algorithms for Unmanned Aerial Vehicle", IDCIoT 2023 - International Conference on Intelligent Data Communication Technologies and Internet of Things, Proceedings,2023, DOI: 10.1109/IDCIoT56793.2023.10053496</v>
      </c>
      <c r="R1398" s="32" t="s">
        <v>16022</v>
      </c>
      <c r="S1398" s="37" t="e">
        <v>#N/A</v>
      </c>
      <c r="T1398" s="11"/>
      <c r="U1398" s="8"/>
      <c r="V1398" s="8" t="s">
        <v>56</v>
      </c>
      <c r="W1398" s="8"/>
      <c r="X1398" s="8">
        <v>2023</v>
      </c>
      <c r="Y1398" s="8"/>
      <c r="Z1398" s="116"/>
      <c r="AA1398" s="116"/>
      <c r="AB1398" s="116"/>
      <c r="AC1398" s="116"/>
      <c r="AD1398" s="116"/>
      <c r="AE1398" s="116"/>
      <c r="AF1398" s="116"/>
      <c r="AG1398" s="116"/>
    </row>
    <row r="1399" spans="1:33" ht="75" hidden="1" x14ac:dyDescent="0.2">
      <c r="A1399" s="7">
        <v>1328</v>
      </c>
      <c r="B1399" s="11" t="s">
        <v>17030</v>
      </c>
      <c r="C1399" s="11" t="s">
        <v>2</v>
      </c>
      <c r="D1399" s="13" t="s">
        <v>3150</v>
      </c>
      <c r="E1399" s="7" t="s">
        <v>4</v>
      </c>
      <c r="F1399" s="7" t="s">
        <v>16014</v>
      </c>
      <c r="G1399" s="7"/>
      <c r="H1399" s="12"/>
      <c r="I1399" s="8"/>
      <c r="J1399" s="12"/>
      <c r="K1399" s="8" t="s">
        <v>52</v>
      </c>
      <c r="L1399" s="7">
        <v>2023</v>
      </c>
      <c r="M1399" s="8" t="s">
        <v>6</v>
      </c>
      <c r="N1399" s="8" t="s">
        <v>12</v>
      </c>
      <c r="O1399" s="7" t="s">
        <v>3151</v>
      </c>
      <c r="P1399" s="13" t="str">
        <f t="shared" si="42"/>
        <v>Thilak K.R., Suganyadevi D., Varatharaj M., Muralidharan V., Pavithra C., Ashwinkarthik S., "Experimental Investigation of Biomass Gasifier Using HTAG Technology", IDCIoT 2023 - International Conference on Intelligent Data Communication Technologies and Internet of Things, Proceedings,2023, DOI: 10.1109/IDCIoT56793.2023.10053393</v>
      </c>
      <c r="Q1399" s="11" t="str">
        <f t="shared" si="43"/>
        <v>Thilak K.R., Suganyadevi D., Varatharaj M., Muralidharan V., Pavithra C., Ashwinkarthik S., "Experimental Investigation of Biomass Gasifier Using HTAG Technology", IDCIoT 2023 - International Conference on Intelligent Data Communication Technologies and Internet of Things, Proceedings,2023, DOI: 10.1109/IDCIoT56793.2023.10053393</v>
      </c>
      <c r="R1399" s="32" t="s">
        <v>16023</v>
      </c>
      <c r="S1399" s="37" t="e">
        <v>#N/A</v>
      </c>
      <c r="T1399" s="11"/>
      <c r="U1399" s="8"/>
      <c r="V1399" s="8" t="s">
        <v>128</v>
      </c>
      <c r="W1399" s="8"/>
      <c r="X1399" s="8">
        <v>2023</v>
      </c>
      <c r="Y1399" s="8"/>
      <c r="Z1399" s="116"/>
      <c r="AA1399" s="116"/>
      <c r="AB1399" s="116"/>
      <c r="AC1399" s="116"/>
      <c r="AD1399" s="116"/>
      <c r="AE1399" s="116"/>
      <c r="AF1399" s="116"/>
      <c r="AG1399" s="116"/>
    </row>
    <row r="1400" spans="1:33" ht="75" hidden="1" x14ac:dyDescent="0.2">
      <c r="A1400" s="7">
        <v>1329</v>
      </c>
      <c r="B1400" s="11" t="s">
        <v>17031</v>
      </c>
      <c r="C1400" s="11" t="s">
        <v>2</v>
      </c>
      <c r="D1400" s="13" t="s">
        <v>4553</v>
      </c>
      <c r="E1400" s="7" t="s">
        <v>4</v>
      </c>
      <c r="F1400" s="7" t="s">
        <v>16014</v>
      </c>
      <c r="G1400" s="7"/>
      <c r="H1400" s="12"/>
      <c r="I1400" s="8"/>
      <c r="J1400" s="12"/>
      <c r="K1400" s="8" t="s">
        <v>52</v>
      </c>
      <c r="L1400" s="7">
        <v>2023</v>
      </c>
      <c r="M1400" s="8" t="s">
        <v>6</v>
      </c>
      <c r="N1400" s="8" t="s">
        <v>12</v>
      </c>
      <c r="O1400" s="7" t="s">
        <v>4554</v>
      </c>
      <c r="P1400" s="13" t="str">
        <f t="shared" si="42"/>
        <v>Subha R., Suchithra, "Prevention of Aflatoxin in Peanut Using Naive Bayes Model", IDCIoT 2023 - International Conference on Intelligent Data Communication Technologies and Internet of Things, Proceedings,2023, DOI: 10.1109/IDCIoT56793.2023.10053416</v>
      </c>
      <c r="Q1400" s="11" t="str">
        <f t="shared" si="43"/>
        <v>Subha R., Suchithra, "Prevention of Aflatoxin in Peanut Using Naive Bayes Model", IDCIoT 2023 - International Conference on Intelligent Data Communication Technologies and Internet of Things, Proceedings,2023, DOI: 10.1109/IDCIoT56793.2023.10053416</v>
      </c>
      <c r="R1400" s="32" t="s">
        <v>16024</v>
      </c>
      <c r="S1400" s="37" t="e">
        <v>#N/A</v>
      </c>
      <c r="T1400" s="11"/>
      <c r="U1400" s="8"/>
      <c r="V1400" s="8" t="s">
        <v>80</v>
      </c>
      <c r="W1400" s="8"/>
      <c r="X1400" s="8">
        <v>2023</v>
      </c>
      <c r="Y1400" s="8"/>
      <c r="Z1400" s="116"/>
      <c r="AA1400" s="116"/>
      <c r="AB1400" s="116"/>
      <c r="AC1400" s="116"/>
      <c r="AD1400" s="116"/>
      <c r="AE1400" s="116"/>
      <c r="AF1400" s="116"/>
      <c r="AG1400" s="116"/>
    </row>
    <row r="1401" spans="1:33" ht="75" hidden="1" x14ac:dyDescent="0.2">
      <c r="A1401" s="7">
        <v>1330</v>
      </c>
      <c r="B1401" s="11" t="s">
        <v>17032</v>
      </c>
      <c r="C1401" s="11" t="s">
        <v>2</v>
      </c>
      <c r="D1401" s="13" t="s">
        <v>3106</v>
      </c>
      <c r="E1401" s="7" t="s">
        <v>4</v>
      </c>
      <c r="F1401" s="7" t="s">
        <v>16014</v>
      </c>
      <c r="G1401" s="7"/>
      <c r="H1401" s="12"/>
      <c r="I1401" s="8"/>
      <c r="J1401" s="12"/>
      <c r="K1401" s="8" t="s">
        <v>52</v>
      </c>
      <c r="L1401" s="7">
        <v>2023</v>
      </c>
      <c r="M1401" s="8" t="s">
        <v>6</v>
      </c>
      <c r="N1401" s="8" t="s">
        <v>12</v>
      </c>
      <c r="O1401" s="7" t="s">
        <v>3107</v>
      </c>
      <c r="P1401" s="13" t="str">
        <f t="shared" si="42"/>
        <v>Venkateswarlu G., Hariharan N., Ingale S.M., Teli S.N., Babu W.R., Raj C.M., "Non-Invasive Performance Investigation of Single-Phase Induction Motor under Rotor Fault and Mechanical Bearing Failure", IDCIoT 2023 - International Conference on Intelligent Data Communication Technologies and Internet of Things, Proceedings,2023, DOI: 10.1109/IDCIoT56793.2023.10053444</v>
      </c>
      <c r="Q1401" s="11" t="str">
        <f t="shared" si="43"/>
        <v>Venkateswarlu G., Hariharan N., Ingale S.M., Teli S.N., Babu W.R., Raj C.M., "Non-Invasive Performance Investigation of Single-Phase Induction Motor under Rotor Fault and Mechanical Bearing Failure", IDCIoT 2023 - International Conference on Intelligent Data Communication Technologies and Internet of Things, Proceedings,2023, DOI: 10.1109/IDCIoT56793.2023.10053444</v>
      </c>
      <c r="R1401" s="32" t="s">
        <v>16025</v>
      </c>
      <c r="S1401" s="37" t="e">
        <v>#N/A</v>
      </c>
      <c r="T1401" s="11"/>
      <c r="U1401" s="8"/>
      <c r="V1401" s="8" t="s">
        <v>128</v>
      </c>
      <c r="W1401" s="8"/>
      <c r="X1401" s="8">
        <v>2023</v>
      </c>
      <c r="Y1401" s="8"/>
      <c r="Z1401" s="116"/>
      <c r="AA1401" s="116"/>
      <c r="AB1401" s="116"/>
      <c r="AC1401" s="116"/>
      <c r="AD1401" s="116"/>
      <c r="AE1401" s="116"/>
      <c r="AF1401" s="116"/>
      <c r="AG1401" s="116"/>
    </row>
    <row r="1402" spans="1:33" ht="75" hidden="1" x14ac:dyDescent="0.2">
      <c r="A1402" s="7">
        <v>1331</v>
      </c>
      <c r="B1402" s="11" t="s">
        <v>17033</v>
      </c>
      <c r="C1402" s="11" t="s">
        <v>2</v>
      </c>
      <c r="D1402" s="13" t="s">
        <v>4557</v>
      </c>
      <c r="E1402" s="7" t="s">
        <v>4</v>
      </c>
      <c r="F1402" s="7" t="s">
        <v>16014</v>
      </c>
      <c r="G1402" s="7"/>
      <c r="H1402" s="12"/>
      <c r="I1402" s="8"/>
      <c r="J1402" s="12"/>
      <c r="K1402" s="8" t="s">
        <v>52</v>
      </c>
      <c r="L1402" s="7">
        <v>2023</v>
      </c>
      <c r="M1402" s="8" t="s">
        <v>6</v>
      </c>
      <c r="N1402" s="8" t="s">
        <v>12</v>
      </c>
      <c r="O1402" s="7" t="s">
        <v>4558</v>
      </c>
      <c r="P1402" s="13" t="str">
        <f t="shared" si="42"/>
        <v>Kumar B.S., Ramalingam S., Divya V., Amruthavarshini S., Dhivyashree S., "LoRa - IoT based Industrial Automation Motor Speed Control Monitoring System", IDCIoT 2023 - International Conference on Intelligent Data Communication Technologies and Internet of Things, Proceedings,2023, DOI: 10.1109/IDCIoT56793.2023.10053525</v>
      </c>
      <c r="Q1402" s="11" t="str">
        <f t="shared" si="43"/>
        <v>Kumar B.S., Ramalingam S., Divya V., Amruthavarshini S., Dhivyashree S., "LoRa - IoT based Industrial Automation Motor Speed Control Monitoring System", IDCIoT 2023 - International Conference on Intelligent Data Communication Technologies and Internet of Things, Proceedings,2023, DOI: 10.1109/IDCIoT56793.2023.10053525</v>
      </c>
      <c r="R1402" s="32" t="s">
        <v>16026</v>
      </c>
      <c r="S1402" s="37" t="e">
        <v>#N/A</v>
      </c>
      <c r="T1402" s="11"/>
      <c r="U1402" s="8"/>
      <c r="V1402" s="8" t="s">
        <v>56</v>
      </c>
      <c r="W1402" s="8"/>
      <c r="X1402" s="8">
        <v>2023</v>
      </c>
      <c r="Y1402" s="8"/>
      <c r="Z1402" s="116"/>
      <c r="AA1402" s="116"/>
      <c r="AB1402" s="116"/>
      <c r="AC1402" s="116"/>
      <c r="AD1402" s="116"/>
      <c r="AE1402" s="116"/>
      <c r="AF1402" s="116"/>
      <c r="AG1402" s="116"/>
    </row>
    <row r="1403" spans="1:33" ht="75" hidden="1" x14ac:dyDescent="0.2">
      <c r="A1403" s="7">
        <v>1332</v>
      </c>
      <c r="B1403" s="11" t="s">
        <v>17034</v>
      </c>
      <c r="C1403" s="11" t="s">
        <v>2</v>
      </c>
      <c r="D1403" s="13" t="s">
        <v>4573</v>
      </c>
      <c r="E1403" s="7" t="s">
        <v>4</v>
      </c>
      <c r="F1403" s="7" t="s">
        <v>16014</v>
      </c>
      <c r="G1403" s="7"/>
      <c r="H1403" s="12"/>
      <c r="I1403" s="8"/>
      <c r="J1403" s="12"/>
      <c r="K1403" s="8" t="s">
        <v>52</v>
      </c>
      <c r="L1403" s="7">
        <v>2023</v>
      </c>
      <c r="M1403" s="8" t="s">
        <v>6</v>
      </c>
      <c r="N1403" s="8" t="s">
        <v>12</v>
      </c>
      <c r="O1403" s="7" t="s">
        <v>4574</v>
      </c>
      <c r="P1403" s="13" t="str">
        <f t="shared" si="42"/>
        <v>Manoranjithem, Dhanasekaran S., Asokan A., Kumar A., Yamini C., Tiwari M., "An Intrusion Detection Approach using Hierarchical Deep Learning-based Butterfly Optimization Algorithm in Big Data Platform", IDCIoT 2023 - International Conference on Intelligent Data Communication Technologies and Internet of Things, Proceedings,2023, DOI: 10.1109/IDCIoT56793.2023.10053504</v>
      </c>
      <c r="Q1403" s="11" t="str">
        <f t="shared" si="43"/>
        <v>Manoranjithem, Dhanasekaran S., Asokan A., Kumar A., Yamini C., Tiwari M., "An Intrusion Detection Approach using Hierarchical Deep Learning-based Butterfly Optimization Algorithm in Big Data Platform", IDCIoT 2023 - International Conference on Intelligent Data Communication Technologies and Internet of Things, Proceedings,2023, DOI: 10.1109/IDCIoT56793.2023.10053504</v>
      </c>
      <c r="R1403" s="32" t="s">
        <v>16027</v>
      </c>
      <c r="S1403" s="37" t="e">
        <v>#N/A</v>
      </c>
      <c r="T1403" s="11"/>
      <c r="U1403" s="8"/>
      <c r="V1403" s="8" t="s">
        <v>570</v>
      </c>
      <c r="W1403" s="8"/>
      <c r="X1403" s="8">
        <v>2023</v>
      </c>
      <c r="Y1403" s="8"/>
      <c r="Z1403" s="116"/>
      <c r="AA1403" s="116"/>
      <c r="AB1403" s="116"/>
      <c r="AC1403" s="116"/>
      <c r="AD1403" s="116"/>
      <c r="AE1403" s="116"/>
      <c r="AF1403" s="116"/>
      <c r="AG1403" s="116"/>
    </row>
    <row r="1404" spans="1:33" ht="75" hidden="1" x14ac:dyDescent="0.2">
      <c r="A1404" s="7">
        <v>1333</v>
      </c>
      <c r="B1404" s="11" t="s">
        <v>17035</v>
      </c>
      <c r="C1404" s="11" t="s">
        <v>2</v>
      </c>
      <c r="D1404" s="13" t="s">
        <v>4577</v>
      </c>
      <c r="E1404" s="7" t="s">
        <v>4</v>
      </c>
      <c r="F1404" s="7" t="s">
        <v>16014</v>
      </c>
      <c r="G1404" s="7"/>
      <c r="H1404" s="12"/>
      <c r="I1404" s="8"/>
      <c r="J1404" s="12"/>
      <c r="K1404" s="8" t="s">
        <v>52</v>
      </c>
      <c r="L1404" s="7">
        <v>2023</v>
      </c>
      <c r="M1404" s="8" t="s">
        <v>6</v>
      </c>
      <c r="N1404" s="8" t="s">
        <v>12</v>
      </c>
      <c r="O1404" s="7" t="s">
        <v>4578</v>
      </c>
      <c r="P1404" s="13" t="str">
        <f t="shared" si="42"/>
        <v>Hemananth B., Pushpam A.J.S., Venkateswarlu G., Balaganesan S.M., Poonguzhali P.K., Gokul S., "Modular Controller Based Intelligent System for Smart Autocleaning and Effective Usage of Utensils", IDCIoT 2023 - International Conference on Intelligent Data Communication Technologies and Internet of Things, Proceedings,2023, DOI: 10.1109/IDCIoT56793.2023.10053549</v>
      </c>
      <c r="Q1404" s="11" t="str">
        <f t="shared" si="43"/>
        <v>Hemananth B., Pushpam A.J.S., Venkateswarlu G., Balaganesan S.M., Poonguzhali P.K., Gokul S., "Modular Controller Based Intelligent System for Smart Autocleaning and Effective Usage of Utensils", IDCIoT 2023 - International Conference on Intelligent Data Communication Technologies and Internet of Things, Proceedings,2023, DOI: 10.1109/IDCIoT56793.2023.10053549</v>
      </c>
      <c r="R1404" s="32" t="s">
        <v>16028</v>
      </c>
      <c r="S1404" s="37" t="e">
        <v>#N/A</v>
      </c>
      <c r="T1404" s="11"/>
      <c r="U1404" s="8"/>
      <c r="V1404" s="8" t="s">
        <v>128</v>
      </c>
      <c r="W1404" s="8"/>
      <c r="X1404" s="8">
        <v>2023</v>
      </c>
      <c r="Y1404" s="8"/>
      <c r="Z1404" s="116"/>
      <c r="AA1404" s="116"/>
      <c r="AB1404" s="116"/>
      <c r="AC1404" s="116"/>
      <c r="AD1404" s="116"/>
      <c r="AE1404" s="116"/>
      <c r="AF1404" s="116"/>
      <c r="AG1404" s="116"/>
    </row>
    <row r="1405" spans="1:33" ht="75" hidden="1" x14ac:dyDescent="0.2">
      <c r="A1405" s="7">
        <v>1334</v>
      </c>
      <c r="B1405" s="11" t="s">
        <v>17036</v>
      </c>
      <c r="C1405" s="11" t="s">
        <v>2</v>
      </c>
      <c r="D1405" s="13" t="s">
        <v>3154</v>
      </c>
      <c r="E1405" s="7" t="s">
        <v>4</v>
      </c>
      <c r="F1405" s="7" t="s">
        <v>330</v>
      </c>
      <c r="G1405" s="7" t="s">
        <v>6</v>
      </c>
      <c r="H1405" s="12">
        <v>587</v>
      </c>
      <c r="I1405" s="8"/>
      <c r="J1405" s="12"/>
      <c r="K1405" s="8" t="s">
        <v>52</v>
      </c>
      <c r="L1405" s="7">
        <v>2023</v>
      </c>
      <c r="M1405" s="8" t="s">
        <v>6</v>
      </c>
      <c r="N1405" s="8" t="s">
        <v>12</v>
      </c>
      <c r="O1405" s="7" t="s">
        <v>3155</v>
      </c>
      <c r="P1405" s="13" t="str">
        <f t="shared" si="42"/>
        <v>Sivakumar S.A., Maruthi Shankar B., Mahaboob M., Adhish N., Dineshkumar R., Rahul N., "Sustainable Farming and Customized Livestock Management Using Internet of Things", Lecture Notes in Networks and Systems, 587,2023, DOI: 10.1007/978-981-19-7874-6_40</v>
      </c>
      <c r="Q1405" s="11" t="str">
        <f t="shared" si="43"/>
        <v>Sivakumar S.A., Maruthi Shankar B., Mahaboob M., Adhish N., Dineshkumar R., Rahul N., "Sustainable Farming and Customized Livestock Management Using Internet of Things", Lecture Notes in Networks and Systems, 587,2023, DOI: 10.1007/978-981-19-7874-6_40</v>
      </c>
      <c r="R1405" s="32" t="s">
        <v>16029</v>
      </c>
      <c r="S1405" s="37" t="e">
        <v>#N/A</v>
      </c>
      <c r="T1405" s="11"/>
      <c r="U1405" s="8"/>
      <c r="V1405" s="8" t="s">
        <v>56</v>
      </c>
      <c r="W1405" s="8"/>
      <c r="X1405" s="8">
        <v>2023</v>
      </c>
      <c r="Y1405" s="8"/>
      <c r="Z1405" s="116"/>
      <c r="AA1405" s="116"/>
      <c r="AB1405" s="116"/>
      <c r="AC1405" s="116"/>
      <c r="AD1405" s="116"/>
      <c r="AE1405" s="116"/>
      <c r="AF1405" s="116"/>
      <c r="AG1405" s="116"/>
    </row>
    <row r="1406" spans="1:33" ht="75" hidden="1" x14ac:dyDescent="0.2">
      <c r="A1406" s="7">
        <v>1335</v>
      </c>
      <c r="B1406" s="11" t="s">
        <v>17037</v>
      </c>
      <c r="C1406" s="11" t="s">
        <v>2</v>
      </c>
      <c r="D1406" s="13" t="s">
        <v>4561</v>
      </c>
      <c r="E1406" s="7" t="s">
        <v>4</v>
      </c>
      <c r="F1406" s="7" t="s">
        <v>423</v>
      </c>
      <c r="G1406" s="7"/>
      <c r="H1406" s="12"/>
      <c r="I1406" s="8"/>
      <c r="J1406" s="12"/>
      <c r="K1406" s="8" t="s">
        <v>52</v>
      </c>
      <c r="L1406" s="7">
        <v>2023</v>
      </c>
      <c r="M1406" s="8" t="s">
        <v>6</v>
      </c>
      <c r="N1406" s="8" t="s">
        <v>12</v>
      </c>
      <c r="O1406" s="7" t="s">
        <v>4562</v>
      </c>
      <c r="P1406" s="13" t="str">
        <f t="shared" si="42"/>
        <v>Ganesan S., Anand R., Sowmya V., Soman K.P., "Initial Stage Identification of COVID-19 Using Capsule Networks", EAI/Springer Innovations in Communication and Computing,2023, DOI: 10.1007/978-3-031-20541-5_9</v>
      </c>
      <c r="Q1406" s="11" t="str">
        <f t="shared" si="43"/>
        <v>Ganesan S., Anand R., Sowmya V., Soman K.P., "Initial Stage Identification of COVID-19 Using Capsule Networks", EAI/Springer Innovations in Communication and Computing,2023, DOI: 10.1007/978-3-031-20541-5_9</v>
      </c>
      <c r="R1406" s="32" t="s">
        <v>16080</v>
      </c>
      <c r="S1406" s="37" t="e">
        <v>#N/A</v>
      </c>
      <c r="T1406" s="11"/>
      <c r="U1406" s="8"/>
      <c r="V1406" s="8" t="s">
        <v>56</v>
      </c>
      <c r="W1406" s="8"/>
      <c r="X1406" s="8">
        <v>2023</v>
      </c>
      <c r="Y1406" s="8"/>
      <c r="Z1406" s="116"/>
      <c r="AA1406" s="116"/>
      <c r="AB1406" s="116"/>
      <c r="AC1406" s="116"/>
      <c r="AD1406" s="116"/>
      <c r="AE1406" s="116"/>
      <c r="AF1406" s="116"/>
      <c r="AG1406" s="116"/>
    </row>
    <row r="1407" spans="1:33" ht="75" hidden="1" x14ac:dyDescent="0.2">
      <c r="A1407" s="7">
        <v>1336</v>
      </c>
      <c r="B1407" s="11" t="s">
        <v>17038</v>
      </c>
      <c r="C1407" s="11" t="s">
        <v>2</v>
      </c>
      <c r="D1407" s="13" t="s">
        <v>4565</v>
      </c>
      <c r="E1407" s="7" t="s">
        <v>4</v>
      </c>
      <c r="F1407" s="7" t="s">
        <v>423</v>
      </c>
      <c r="G1407" s="7"/>
      <c r="H1407" s="12"/>
      <c r="I1407" s="8"/>
      <c r="J1407" s="12"/>
      <c r="K1407" s="8" t="s">
        <v>52</v>
      </c>
      <c r="L1407" s="7">
        <v>2023</v>
      </c>
      <c r="M1407" s="8" t="s">
        <v>6</v>
      </c>
      <c r="N1407" s="8" t="s">
        <v>12</v>
      </c>
      <c r="O1407" s="7" t="s">
        <v>4566</v>
      </c>
      <c r="P1407" s="13" t="str">
        <f t="shared" si="42"/>
        <v>Anand R., Shanthi T., Sabeenian R.S., Veni S., "GLCM Feature-Based Texture Image Classification Using Machine Learning Algorithms", EAI/Springer Innovations in Communication and Computing,2023, DOI: 10.1007/978-3-031-20541-5_5</v>
      </c>
      <c r="Q1407" s="11" t="str">
        <f t="shared" si="43"/>
        <v>Anand R., Shanthi T., Sabeenian R.S., Veni S., "GLCM Feature-Based Texture Image Classification Using Machine Learning Algorithms", EAI/Springer Innovations in Communication and Computing,2023, DOI: 10.1007/978-3-031-20541-5_5</v>
      </c>
      <c r="R1407" s="32" t="s">
        <v>16081</v>
      </c>
      <c r="S1407" s="37" t="e">
        <v>#N/A</v>
      </c>
      <c r="T1407" s="11"/>
      <c r="U1407" s="8"/>
      <c r="V1407" s="8" t="s">
        <v>56</v>
      </c>
      <c r="W1407" s="8"/>
      <c r="X1407" s="8">
        <v>2023</v>
      </c>
      <c r="Y1407" s="8"/>
      <c r="Z1407" s="116"/>
      <c r="AA1407" s="116"/>
      <c r="AB1407" s="116"/>
      <c r="AC1407" s="116"/>
      <c r="AD1407" s="116"/>
      <c r="AE1407" s="116"/>
      <c r="AF1407" s="116"/>
      <c r="AG1407" s="116"/>
    </row>
    <row r="1408" spans="1:33" ht="75" hidden="1" x14ac:dyDescent="0.2">
      <c r="A1408" s="7">
        <v>1337</v>
      </c>
      <c r="B1408" s="11" t="s">
        <v>17039</v>
      </c>
      <c r="C1408" s="11" t="s">
        <v>2</v>
      </c>
      <c r="D1408" s="13" t="s">
        <v>4721</v>
      </c>
      <c r="E1408" s="7" t="s">
        <v>4</v>
      </c>
      <c r="F1408" s="7" t="s">
        <v>99</v>
      </c>
      <c r="G1408" s="7" t="s">
        <v>6</v>
      </c>
      <c r="H1408" s="12">
        <v>2023</v>
      </c>
      <c r="I1408" s="8"/>
      <c r="J1408" s="12"/>
      <c r="K1408" s="8" t="s">
        <v>52</v>
      </c>
      <c r="L1408" s="7">
        <v>2023</v>
      </c>
      <c r="M1408" s="8" t="s">
        <v>6</v>
      </c>
      <c r="N1408" s="8" t="s">
        <v>12</v>
      </c>
      <c r="O1408" s="7" t="s">
        <v>4722</v>
      </c>
      <c r="P1408" s="13" t="str">
        <f t="shared" si="42"/>
        <v>Karanam S.A.K., Rathinam R., Mouria P.K., Alguno A.C., Capangpangan R.Y., Achamyeleh T., Gonzales J.L.A., Sharma V.K., Livingston T.S., "Optimizing the Parameters of Spark Plasma Sintering to Enhance the Hardness of MgO/TiC Composites", Advances in Materials Science and Engineering, 2023,2023, DOI: 10.1155/2023/1335481</v>
      </c>
      <c r="Q1408" s="11" t="str">
        <f t="shared" si="43"/>
        <v>Karanam S.A.K., Rathinam R., Mouria P.K., Alguno A.C., Capangpangan R.Y., Achamyeleh T., Gonzales J.L.A., Sharma V.K., Livingston T.S., "Optimizing the Parameters of Spark Plasma Sintering to Enhance the Hardness of MgO/TiC Composites", Advances in Materials Science and Engineering, 2023,2023, DOI: 10.1155/2023/1335481</v>
      </c>
      <c r="R1408" s="32" t="s">
        <v>15564</v>
      </c>
      <c r="S1408" s="37" t="s">
        <v>32</v>
      </c>
      <c r="T1408" s="11"/>
      <c r="U1408" s="8"/>
      <c r="V1408" s="8" t="s">
        <v>489</v>
      </c>
      <c r="W1408" s="18" t="s">
        <v>550</v>
      </c>
      <c r="X1408" s="8">
        <v>2023</v>
      </c>
      <c r="Y1408" s="8"/>
      <c r="Z1408" s="116"/>
      <c r="AA1408" s="116"/>
      <c r="AB1408" s="116"/>
      <c r="AC1408" s="116"/>
      <c r="AD1408" s="116"/>
      <c r="AE1408" s="116"/>
      <c r="AF1408" s="116"/>
      <c r="AG1408" s="116"/>
    </row>
    <row r="1409" spans="1:33" ht="75" hidden="1" x14ac:dyDescent="0.2">
      <c r="A1409" s="7">
        <v>1338</v>
      </c>
      <c r="B1409" s="11" t="s">
        <v>17040</v>
      </c>
      <c r="C1409" s="11" t="s">
        <v>2</v>
      </c>
      <c r="D1409" s="13" t="s">
        <v>4725</v>
      </c>
      <c r="E1409" s="7" t="s">
        <v>4</v>
      </c>
      <c r="F1409" s="7" t="s">
        <v>1444</v>
      </c>
      <c r="G1409" s="7" t="s">
        <v>6</v>
      </c>
      <c r="H1409" s="12">
        <v>2023</v>
      </c>
      <c r="I1409" s="8"/>
      <c r="J1409" s="12"/>
      <c r="K1409" s="8" t="s">
        <v>52</v>
      </c>
      <c r="L1409" s="7">
        <v>2023</v>
      </c>
      <c r="M1409" s="8" t="s">
        <v>6</v>
      </c>
      <c r="N1409" s="8" t="s">
        <v>12</v>
      </c>
      <c r="O1409" s="7" t="s">
        <v>4726</v>
      </c>
      <c r="P1409" s="13" t="str">
        <f t="shared" si="42"/>
        <v>Prasanth I.S.N.V.R., Jeevanandam P., Selvaraju P., Sathish K., Hasane Ahammad S.K., Sujatha P., Kaarthik M., Mayakannan S., Sasikumar B., "Study of Friction and Wear Behavior of Graphene-Reinforced AA7075 Nanocomposites by Machine Learning", Journal of Nanomaterials, 2023,2023, DOI: 10.1155/2023/5723730</v>
      </c>
      <c r="Q1409" s="11" t="str">
        <f t="shared" si="43"/>
        <v>Prasanth I.S.N.V.R., Jeevanandam P., Selvaraju P., Sathish K., Hasane Ahammad S.K., Sujatha P., Kaarthik M., Mayakannan S., Sasikumar B., "Study of Friction and Wear Behavior of Graphene-Reinforced AA7075 Nanocomposites by Machine Learning", Journal of Nanomaterials, 2023,2023, DOI: 10.1155/2023/5723730</v>
      </c>
      <c r="R1409" s="32" t="s">
        <v>15565</v>
      </c>
      <c r="S1409" s="37" t="s">
        <v>32</v>
      </c>
      <c r="T1409" s="11"/>
      <c r="U1409" s="8"/>
      <c r="V1409" s="8" t="s">
        <v>149</v>
      </c>
      <c r="W1409" s="18" t="s">
        <v>4625</v>
      </c>
      <c r="X1409" s="8">
        <v>2023</v>
      </c>
      <c r="Y1409" s="8"/>
      <c r="Z1409" s="116"/>
      <c r="AA1409" s="116"/>
      <c r="AB1409" s="116"/>
      <c r="AC1409" s="116"/>
      <c r="AD1409" s="116"/>
      <c r="AE1409" s="116"/>
      <c r="AF1409" s="116"/>
      <c r="AG1409" s="116"/>
    </row>
    <row r="1410" spans="1:33" ht="75" hidden="1" x14ac:dyDescent="0.2">
      <c r="A1410" s="7">
        <v>1339</v>
      </c>
      <c r="B1410" s="11" t="s">
        <v>17041</v>
      </c>
      <c r="C1410" s="11" t="s">
        <v>2</v>
      </c>
      <c r="D1410" s="13" t="s">
        <v>4729</v>
      </c>
      <c r="E1410" s="7" t="s">
        <v>4</v>
      </c>
      <c r="F1410" s="7" t="s">
        <v>4730</v>
      </c>
      <c r="G1410" s="7" t="s">
        <v>6</v>
      </c>
      <c r="H1410" s="12">
        <v>5</v>
      </c>
      <c r="I1410" s="8"/>
      <c r="J1410" s="12"/>
      <c r="K1410" s="8" t="s">
        <v>52</v>
      </c>
      <c r="L1410" s="7">
        <v>2023</v>
      </c>
      <c r="M1410" s="8" t="s">
        <v>6</v>
      </c>
      <c r="N1410" s="8" t="s">
        <v>12</v>
      </c>
      <c r="O1410" s="7" t="s">
        <v>4731</v>
      </c>
      <c r="P1410" s="13" t="str">
        <f t="shared" si="42"/>
        <v>Geetha D., Selvakumar B., Velayutham Pillai M., Arunachalam S., "Anticorrosion behavior of bioemulsions on metal-environment interface", Results in Chemistry, 5,2023, DOI: 10.1016/j.rechem.2023.100858</v>
      </c>
      <c r="Q1410" s="11" t="str">
        <f t="shared" si="43"/>
        <v>Geetha D., Selvakumar B., Velayutham Pillai M., Arunachalam S., "Anticorrosion behavior of bioemulsions on metal-environment interface", Results in Chemistry, 5,2023, DOI: 10.1016/j.rechem.2023.100858</v>
      </c>
      <c r="R1410" s="32" t="s">
        <v>15566</v>
      </c>
      <c r="S1410" s="37" t="s">
        <v>32</v>
      </c>
      <c r="T1410" s="11"/>
      <c r="U1410" s="8"/>
      <c r="V1410" s="8" t="s">
        <v>1509</v>
      </c>
      <c r="W1410" s="18" t="s">
        <v>2237</v>
      </c>
      <c r="X1410" s="8">
        <v>2023</v>
      </c>
      <c r="Y1410" s="8"/>
      <c r="Z1410" s="116"/>
      <c r="AA1410" s="116"/>
      <c r="AB1410" s="116"/>
      <c r="AC1410" s="116"/>
      <c r="AD1410" s="116"/>
      <c r="AE1410" s="116"/>
      <c r="AF1410" s="116"/>
      <c r="AG1410" s="116"/>
    </row>
    <row r="1411" spans="1:33" ht="75" hidden="1" x14ac:dyDescent="0.2">
      <c r="A1411" s="7">
        <v>1340</v>
      </c>
      <c r="B1411" s="11" t="s">
        <v>17042</v>
      </c>
      <c r="C1411" s="11" t="s">
        <v>2</v>
      </c>
      <c r="D1411" s="13" t="s">
        <v>4734</v>
      </c>
      <c r="E1411" s="7" t="s">
        <v>4</v>
      </c>
      <c r="F1411" s="7" t="s">
        <v>99</v>
      </c>
      <c r="G1411" s="7" t="s">
        <v>6</v>
      </c>
      <c r="H1411" s="12">
        <v>2023</v>
      </c>
      <c r="I1411" s="8"/>
      <c r="J1411" s="12"/>
      <c r="K1411" s="8" t="s">
        <v>52</v>
      </c>
      <c r="L1411" s="7">
        <v>2023</v>
      </c>
      <c r="M1411" s="8" t="s">
        <v>6</v>
      </c>
      <c r="N1411" s="8" t="s">
        <v>12</v>
      </c>
      <c r="O1411" s="7" t="s">
        <v>4735</v>
      </c>
      <c r="P1411" s="13" t="str">
        <f t="shared" si="42"/>
        <v>Mahesha C.R., Suprabha R., Suresh Kumar R., Chowdary C.M., Upadhyay V.V., Soumya M., Al-Ammar E.A., Palaniappan S., Diriba A., "Effect of ZrB2Particles on Machining Parameters of AA7475 Alloy-Based Composites by Optimization Technique", Advances in Materials Science and Engineering, 2023,2023, DOI: 10.1155/2023/8573440</v>
      </c>
      <c r="Q1411" s="11" t="str">
        <f t="shared" si="43"/>
        <v>Mahesha C.R., Suprabha R., Suresh Kumar R., Chowdary C.M., Upadhyay V.V., Soumya M., Al-Ammar E.A., Palaniappan S., Diriba A., "Effect of ZrB2Particles on Machining Parameters of AA7475 Alloy-Based Composites by Optimization Technique", Advances in Materials Science and Engineering, 2023,2023, DOI: 10.1155/2023/8573440</v>
      </c>
      <c r="R1411" s="32" t="s">
        <v>15567</v>
      </c>
      <c r="S1411" s="37" t="s">
        <v>32</v>
      </c>
      <c r="T1411" s="11"/>
      <c r="U1411" s="8"/>
      <c r="V1411" s="8" t="s">
        <v>149</v>
      </c>
      <c r="W1411" s="18" t="s">
        <v>503</v>
      </c>
      <c r="X1411" s="8">
        <v>2023</v>
      </c>
      <c r="Y1411" s="8"/>
      <c r="Z1411" s="116"/>
      <c r="AA1411" s="116"/>
      <c r="AB1411" s="116"/>
      <c r="AC1411" s="116"/>
      <c r="AD1411" s="116"/>
      <c r="AE1411" s="116"/>
      <c r="AF1411" s="116"/>
      <c r="AG1411" s="116"/>
    </row>
    <row r="1412" spans="1:33" ht="75" hidden="1" x14ac:dyDescent="0.2">
      <c r="A1412" s="7">
        <v>1341</v>
      </c>
      <c r="B1412" s="11" t="s">
        <v>15539</v>
      </c>
      <c r="C1412" s="11" t="s">
        <v>2</v>
      </c>
      <c r="D1412" s="13" t="s">
        <v>4569</v>
      </c>
      <c r="E1412" s="7" t="s">
        <v>4</v>
      </c>
      <c r="F1412" s="7" t="s">
        <v>1444</v>
      </c>
      <c r="G1412" s="7" t="s">
        <v>6</v>
      </c>
      <c r="H1412" s="12">
        <v>2023</v>
      </c>
      <c r="I1412" s="8"/>
      <c r="J1412" s="12"/>
      <c r="K1412" s="8" t="s">
        <v>52</v>
      </c>
      <c r="L1412" s="7">
        <v>2023</v>
      </c>
      <c r="M1412" s="8" t="s">
        <v>6</v>
      </c>
      <c r="N1412" s="8" t="s">
        <v>12</v>
      </c>
      <c r="O1412" s="7" t="s">
        <v>4570</v>
      </c>
      <c r="P1412" s="13" t="str">
        <f t="shared" ref="P1412:P1475" si="44">B1412&amp;C1412&amp;D1412&amp;E1412&amp;F1412&amp;G1412&amp;H1412&amp;I1412&amp;J1412&amp;K1412&amp;L1412&amp;M1412&amp;N1412&amp;O1412</f>
        <v>Thirumalaisamy R., Senthil Kumar S., Chelladurai S.J.S., Gnanasekaran S., Sivananthan S., Geetha N.K., Ramesh A., Assefa G.B., "Study on Water Absorption Characteristics, Various Chemical Treatments, and Applications of Biological Fiber-Reinforced Polymer Matrix Composites", Journal of Nanomaterials, 2023,2023, DOI: 10.1155/2023/9903119</v>
      </c>
      <c r="Q1412" s="11" t="str">
        <f t="shared" ref="Q1412:Q1475" si="45">P1412</f>
        <v>Thirumalaisamy R., Senthil Kumar S., Chelladurai S.J.S., Gnanasekaran S., Sivananthan S., Geetha N.K., Ramesh A., Assefa G.B., "Study on Water Absorption Characteristics, Various Chemical Treatments, and Applications of Biological Fiber-Reinforced Polymer Matrix Composites", Journal of Nanomaterials, 2023,2023, DOI: 10.1155/2023/9903119</v>
      </c>
      <c r="R1412" s="32" t="s">
        <v>15540</v>
      </c>
      <c r="S1412" s="37" t="e">
        <v>#N/A</v>
      </c>
      <c r="T1412" s="11"/>
      <c r="U1412" s="8"/>
      <c r="V1412" s="8" t="s">
        <v>149</v>
      </c>
      <c r="W1412" s="8"/>
      <c r="X1412" s="8">
        <v>2023</v>
      </c>
      <c r="Y1412" s="8"/>
      <c r="Z1412" s="116"/>
      <c r="AA1412" s="116"/>
      <c r="AB1412" s="116"/>
      <c r="AC1412" s="116"/>
      <c r="AD1412" s="116"/>
      <c r="AE1412" s="116"/>
      <c r="AF1412" s="116"/>
      <c r="AG1412" s="116"/>
    </row>
    <row r="1413" spans="1:33" ht="75" hidden="1" x14ac:dyDescent="0.2">
      <c r="A1413" s="7">
        <v>1342</v>
      </c>
      <c r="B1413" s="11" t="s">
        <v>17043</v>
      </c>
      <c r="C1413" s="11" t="s">
        <v>2</v>
      </c>
      <c r="D1413" s="13" t="s">
        <v>3004</v>
      </c>
      <c r="E1413" s="7" t="s">
        <v>4</v>
      </c>
      <c r="F1413" s="7" t="s">
        <v>1359</v>
      </c>
      <c r="G1413" s="7" t="s">
        <v>6</v>
      </c>
      <c r="H1413" s="12">
        <v>44</v>
      </c>
      <c r="I1413" s="8" t="s">
        <v>8</v>
      </c>
      <c r="J1413" s="12">
        <v>2</v>
      </c>
      <c r="K1413" s="8" t="s">
        <v>10</v>
      </c>
      <c r="L1413" s="7">
        <v>2023</v>
      </c>
      <c r="M1413" s="8" t="s">
        <v>6</v>
      </c>
      <c r="N1413" s="8" t="s">
        <v>12</v>
      </c>
      <c r="O1413" s="7" t="s">
        <v>3005</v>
      </c>
      <c r="P1413" s="13" t="str">
        <f t="shared" si="44"/>
        <v>Nallasivan G., Akshaya V.S., Padmavathy C., "A computational model for medical image retrieval using orthogonal moment", Journal of Intelligent and Fuzzy Systems, 44, (2),2023, DOI: 10.3233/JIFS-221667</v>
      </c>
      <c r="Q1413" s="11" t="str">
        <f t="shared" si="45"/>
        <v>Nallasivan G., Akshaya V.S., Padmavathy C., "A computational model for medical image retrieval using orthogonal moment", Journal of Intelligent and Fuzzy Systems, 44, (2),2023, DOI: 10.3233/JIFS-221667</v>
      </c>
      <c r="R1413" s="32" t="s">
        <v>15568</v>
      </c>
      <c r="S1413" s="37" t="e">
        <v>#N/A</v>
      </c>
      <c r="T1413" s="11"/>
      <c r="U1413" s="8"/>
      <c r="V1413" s="8" t="s">
        <v>80</v>
      </c>
      <c r="W1413" s="8"/>
      <c r="X1413" s="8">
        <v>2023</v>
      </c>
      <c r="Y1413" s="8"/>
      <c r="Z1413" s="116"/>
      <c r="AA1413" s="116"/>
      <c r="AB1413" s="116"/>
      <c r="AC1413" s="116"/>
      <c r="AD1413" s="116"/>
      <c r="AE1413" s="116"/>
      <c r="AF1413" s="116"/>
      <c r="AG1413" s="116"/>
    </row>
    <row r="1414" spans="1:33" ht="90" hidden="1" x14ac:dyDescent="0.2">
      <c r="A1414" s="7">
        <v>1343</v>
      </c>
      <c r="B1414" s="11" t="s">
        <v>17044</v>
      </c>
      <c r="C1414" s="11" t="s">
        <v>2</v>
      </c>
      <c r="D1414" s="13" t="s">
        <v>4746</v>
      </c>
      <c r="E1414" s="7" t="s">
        <v>4</v>
      </c>
      <c r="F1414" s="7" t="s">
        <v>1198</v>
      </c>
      <c r="G1414" s="7"/>
      <c r="H1414" s="12"/>
      <c r="I1414" s="8"/>
      <c r="J1414" s="12"/>
      <c r="K1414" s="8" t="s">
        <v>52</v>
      </c>
      <c r="L1414" s="7">
        <v>2023</v>
      </c>
      <c r="M1414" s="8" t="s">
        <v>6</v>
      </c>
      <c r="N1414" s="8" t="s">
        <v>12</v>
      </c>
      <c r="O1414" s="7" t="s">
        <v>4747</v>
      </c>
      <c r="P1414" s="13" t="str">
        <f t="shared" si="44"/>
        <v>Agarkar A.A., Hussain M.Z., Raja J.T., Haldorai A., Selvakanmani S., Thangamani M., "Analysis of taskable mobile IoT sensing systems for coverage and throughput", International Journal of System Assurance Engineering and Management,2023, DOI: 10.1007/s13198-023-01872-w</v>
      </c>
      <c r="Q1414" s="11" t="str">
        <f t="shared" si="45"/>
        <v>Agarkar A.A., Hussain M.Z., Raja J.T., Haldorai A., Selvakanmani S., Thangamani M., "Analysis of taskable mobile IoT sensing systems for coverage and throughput", International Journal of System Assurance Engineering and Management,2023, DOI: 10.1007/s13198-023-01872-w</v>
      </c>
      <c r="R1414" s="32" t="s">
        <v>15569</v>
      </c>
      <c r="S1414" s="37" t="s">
        <v>32</v>
      </c>
      <c r="T1414" s="11"/>
      <c r="U1414" s="8"/>
      <c r="V1414" s="8" t="s">
        <v>80</v>
      </c>
      <c r="W1414" s="18" t="s">
        <v>539</v>
      </c>
      <c r="X1414" s="8">
        <v>2023</v>
      </c>
      <c r="Y1414" s="8"/>
      <c r="Z1414" s="116"/>
      <c r="AA1414" s="116"/>
      <c r="AB1414" s="116"/>
      <c r="AC1414" s="116"/>
      <c r="AD1414" s="116"/>
      <c r="AE1414" s="116"/>
      <c r="AF1414" s="116"/>
      <c r="AG1414" s="116"/>
    </row>
    <row r="1415" spans="1:33" ht="75" hidden="1" x14ac:dyDescent="0.2">
      <c r="A1415" s="7">
        <v>1344</v>
      </c>
      <c r="B1415" s="11" t="s">
        <v>15556</v>
      </c>
      <c r="C1415" s="11" t="s">
        <v>2</v>
      </c>
      <c r="D1415" s="13" t="s">
        <v>2210</v>
      </c>
      <c r="E1415" s="7" t="s">
        <v>4</v>
      </c>
      <c r="F1415" s="7" t="s">
        <v>2211</v>
      </c>
      <c r="G1415" s="7" t="s">
        <v>6</v>
      </c>
      <c r="H1415" s="12">
        <v>82</v>
      </c>
      <c r="I1415" s="8" t="s">
        <v>8</v>
      </c>
      <c r="J1415" s="12">
        <v>1</v>
      </c>
      <c r="K1415" s="8" t="s">
        <v>10</v>
      </c>
      <c r="L1415" s="7">
        <v>2023</v>
      </c>
      <c r="M1415" s="8" t="s">
        <v>6</v>
      </c>
      <c r="N1415" s="8" t="s">
        <v>12</v>
      </c>
      <c r="O1415" s="7" t="s">
        <v>2212</v>
      </c>
      <c r="P1415" s="13" t="str">
        <f t="shared" si="44"/>
        <v>Singh B.K., "State-of-Art on Self-Lubricating Ceramics and Application of Cu/CuO as Solid Lubricant Material", Transactions of the Indian Ceramic Society, 82, (1),2023, DOI: 10.1080/0371750X.2022.2149625</v>
      </c>
      <c r="Q1415" s="11" t="str">
        <f t="shared" si="45"/>
        <v>Singh B.K., "State-of-Art on Self-Lubricating Ceramics and Application of Cu/CuO as Solid Lubricant Material", Transactions of the Indian Ceramic Society, 82, (1),2023, DOI: 10.1080/0371750X.2022.2149625</v>
      </c>
      <c r="R1415" s="32" t="s">
        <v>15557</v>
      </c>
      <c r="S1415" s="37" t="e">
        <v>#N/A</v>
      </c>
      <c r="T1415" s="11"/>
      <c r="U1415" s="8"/>
      <c r="V1415" s="8" t="s">
        <v>149</v>
      </c>
      <c r="W1415" s="8"/>
      <c r="X1415" s="8">
        <v>2023</v>
      </c>
      <c r="Y1415" s="8"/>
      <c r="Z1415" s="116"/>
      <c r="AA1415" s="116"/>
      <c r="AB1415" s="116"/>
      <c r="AC1415" s="116"/>
      <c r="AD1415" s="116"/>
      <c r="AE1415" s="116"/>
      <c r="AF1415" s="116"/>
      <c r="AG1415" s="116"/>
    </row>
    <row r="1416" spans="1:33" ht="75" hidden="1" x14ac:dyDescent="0.2">
      <c r="A1416" s="7">
        <v>1345</v>
      </c>
      <c r="B1416" s="11" t="s">
        <v>17045</v>
      </c>
      <c r="C1416" s="11" t="s">
        <v>2</v>
      </c>
      <c r="D1416" s="13" t="s">
        <v>4753</v>
      </c>
      <c r="E1416" s="7" t="s">
        <v>4</v>
      </c>
      <c r="F1416" s="7" t="s">
        <v>4754</v>
      </c>
      <c r="G1416" s="7" t="s">
        <v>6</v>
      </c>
      <c r="H1416" s="12">
        <v>23</v>
      </c>
      <c r="I1416" s="8" t="s">
        <v>8</v>
      </c>
      <c r="J1416" s="12">
        <v>1</v>
      </c>
      <c r="K1416" s="8" t="s">
        <v>10</v>
      </c>
      <c r="L1416" s="7">
        <v>2023</v>
      </c>
      <c r="M1416" s="8" t="s">
        <v>6</v>
      </c>
      <c r="N1416" s="8" t="s">
        <v>12</v>
      </c>
      <c r="O1416" s="7" t="s">
        <v>4755</v>
      </c>
      <c r="P1416" s="13" t="str">
        <f t="shared" si="44"/>
        <v>Kalidas S., Rangasamy R., Seenivasan V., "Investigation on the 1-kW Francis turbine elbow type draft tube performance by numerical and optimisation approach", Progress in Computational Fluid Dynamics, 23, (1),2023, DOI: 10.1504/PCFD.2021.10048084</v>
      </c>
      <c r="Q1416" s="11" t="str">
        <f t="shared" si="45"/>
        <v>Kalidas S., Rangasamy R., Seenivasan V., "Investigation on the 1-kW Francis turbine elbow type draft tube performance by numerical and optimisation approach", Progress in Computational Fluid Dynamics, 23, (1),2023, DOI: 10.1504/PCFD.2021.10048084</v>
      </c>
      <c r="R1416" s="32" t="s">
        <v>15570</v>
      </c>
      <c r="S1416" s="37" t="s">
        <v>32</v>
      </c>
      <c r="T1416" s="11"/>
      <c r="U1416" s="8"/>
      <c r="V1416" s="8" t="s">
        <v>149</v>
      </c>
      <c r="W1416" s="18" t="s">
        <v>4625</v>
      </c>
      <c r="X1416" s="8">
        <v>2023</v>
      </c>
      <c r="Y1416" s="8"/>
      <c r="Z1416" s="116"/>
      <c r="AA1416" s="116"/>
      <c r="AB1416" s="116"/>
      <c r="AC1416" s="116"/>
      <c r="AD1416" s="116"/>
      <c r="AE1416" s="116"/>
      <c r="AF1416" s="116"/>
      <c r="AG1416" s="116"/>
    </row>
    <row r="1417" spans="1:33" ht="75" hidden="1" x14ac:dyDescent="0.2">
      <c r="A1417" s="7">
        <v>1346</v>
      </c>
      <c r="B1417" s="11" t="s">
        <v>17046</v>
      </c>
      <c r="C1417" s="11" t="s">
        <v>2</v>
      </c>
      <c r="D1417" s="13" t="s">
        <v>4758</v>
      </c>
      <c r="E1417" s="7" t="s">
        <v>4</v>
      </c>
      <c r="F1417" s="7" t="s">
        <v>2762</v>
      </c>
      <c r="G1417" s="7" t="s">
        <v>6</v>
      </c>
      <c r="H1417" s="12">
        <v>10</v>
      </c>
      <c r="I1417" s="8" t="s">
        <v>8</v>
      </c>
      <c r="J1417" s="12">
        <v>1</v>
      </c>
      <c r="K1417" s="8" t="s">
        <v>10</v>
      </c>
      <c r="L1417" s="7">
        <v>2023</v>
      </c>
      <c r="M1417" s="8" t="s">
        <v>6</v>
      </c>
      <c r="N1417" s="8" t="s">
        <v>12</v>
      </c>
      <c r="O1417" s="7" t="s">
        <v>4759</v>
      </c>
      <c r="P1417" s="13" t="str">
        <f t="shared" si="44"/>
        <v>Govindaraj V., Chenguttuvan E., Subramaniyam D., "Design of Power and Area Efficient Carry Skip Adder and FIR filter Implementation", El-Cezeri Journal of Science and Engineering, 10, (1),2023, DOI: 10.31202/ecjse.1162711</v>
      </c>
      <c r="Q1417" s="11" t="str">
        <f t="shared" si="45"/>
        <v>Govindaraj V., Chenguttuvan E., Subramaniyam D., "Design of Power and Area Efficient Carry Skip Adder and FIR filter Implementation", El-Cezeri Journal of Science and Engineering, 10, (1),2023, DOI: 10.31202/ecjse.1162711</v>
      </c>
      <c r="R1417" s="32" t="s">
        <v>15571</v>
      </c>
      <c r="S1417" s="37" t="s">
        <v>32</v>
      </c>
      <c r="T1417" s="11"/>
      <c r="U1417" s="8"/>
      <c r="V1417" s="8" t="s">
        <v>56</v>
      </c>
      <c r="W1417" s="18" t="s">
        <v>490</v>
      </c>
      <c r="X1417" s="8">
        <v>2023</v>
      </c>
      <c r="Y1417" s="8"/>
      <c r="Z1417" s="116"/>
      <c r="AA1417" s="116"/>
      <c r="AB1417" s="116"/>
      <c r="AC1417" s="116"/>
      <c r="AD1417" s="116"/>
      <c r="AE1417" s="116"/>
      <c r="AF1417" s="116"/>
      <c r="AG1417" s="116"/>
    </row>
    <row r="1418" spans="1:33" ht="75" hidden="1" x14ac:dyDescent="0.2">
      <c r="A1418" s="7">
        <v>1347</v>
      </c>
      <c r="B1418" s="11" t="s">
        <v>17047</v>
      </c>
      <c r="C1418" s="11" t="s">
        <v>2</v>
      </c>
      <c r="D1418" s="13" t="s">
        <v>4762</v>
      </c>
      <c r="E1418" s="7" t="s">
        <v>4</v>
      </c>
      <c r="F1418" s="7" t="s">
        <v>2852</v>
      </c>
      <c r="G1418" s="7" t="s">
        <v>6</v>
      </c>
      <c r="H1418" s="12">
        <v>13</v>
      </c>
      <c r="I1418" s="8" t="s">
        <v>8</v>
      </c>
      <c r="J1418" s="12">
        <v>1</v>
      </c>
      <c r="K1418" s="8" t="s">
        <v>10</v>
      </c>
      <c r="L1418" s="7">
        <v>2023</v>
      </c>
      <c r="M1418" s="8" t="s">
        <v>6</v>
      </c>
      <c r="N1418" s="8" t="s">
        <v>12</v>
      </c>
      <c r="O1418" s="7" t="s">
        <v>4763</v>
      </c>
      <c r="P1418" s="13" t="str">
        <f t="shared" si="44"/>
        <v>Arul V., Radhakrishnan K., Sampathkumar N., Vinoth Kumar J., Abirami N., Inbaraj B.S., "Detoxification of Toxic Organic Dye by Heteroatom-Doped Fluorescent Carbon Dots Prepared by Green Hydrothermal Method Using Garcinia mangostana Extract", Agronomy, 13, (1),2023, DOI: 10.3390/agronomy13010205</v>
      </c>
      <c r="Q1418" s="11" t="str">
        <f t="shared" si="45"/>
        <v>Arul V., Radhakrishnan K., Sampathkumar N., Vinoth Kumar J., Abirami N., Inbaraj B.S., "Detoxification of Toxic Organic Dye by Heteroatom-Doped Fluorescent Carbon Dots Prepared by Green Hydrothermal Method Using Garcinia mangostana Extract", Agronomy, 13, (1),2023, DOI: 10.3390/agronomy13010205</v>
      </c>
      <c r="R1418" s="32" t="s">
        <v>15572</v>
      </c>
      <c r="S1418" s="37" t="s">
        <v>32</v>
      </c>
      <c r="T1418" s="11"/>
      <c r="U1418" s="8"/>
      <c r="V1418" s="8" t="s">
        <v>489</v>
      </c>
      <c r="W1418" s="18" t="s">
        <v>2742</v>
      </c>
      <c r="X1418" s="8">
        <v>2023</v>
      </c>
      <c r="Y1418" s="8"/>
      <c r="Z1418" s="116"/>
      <c r="AA1418" s="116"/>
      <c r="AB1418" s="116"/>
      <c r="AC1418" s="116"/>
      <c r="AD1418" s="116"/>
      <c r="AE1418" s="116"/>
      <c r="AF1418" s="116"/>
      <c r="AG1418" s="116"/>
    </row>
    <row r="1419" spans="1:33" ht="75" hidden="1" x14ac:dyDescent="0.2">
      <c r="A1419" s="7">
        <v>1348</v>
      </c>
      <c r="B1419" s="11" t="s">
        <v>17048</v>
      </c>
      <c r="C1419" s="11" t="s">
        <v>2</v>
      </c>
      <c r="D1419" s="13" t="s">
        <v>4766</v>
      </c>
      <c r="E1419" s="7" t="s">
        <v>4</v>
      </c>
      <c r="F1419" s="7" t="s">
        <v>2527</v>
      </c>
      <c r="G1419" s="7" t="s">
        <v>6</v>
      </c>
      <c r="H1419" s="12">
        <v>9</v>
      </c>
      <c r="I1419" s="8" t="s">
        <v>8</v>
      </c>
      <c r="J1419" s="12">
        <v>1</v>
      </c>
      <c r="K1419" s="8" t="s">
        <v>10</v>
      </c>
      <c r="L1419" s="7">
        <v>2023</v>
      </c>
      <c r="M1419" s="8" t="s">
        <v>6</v>
      </c>
      <c r="N1419" s="8" t="s">
        <v>12</v>
      </c>
      <c r="O1419" s="7" t="s">
        <v>4767</v>
      </c>
      <c r="P1419" s="13" t="str">
        <f t="shared" si="44"/>
        <v>Dhandapani P.B., Leiva V., Martin-Barreiro C., "Construction of a repetitive magic square with Ramanujan's number as its product", Heliyon, 9, (1),2023, DOI: 10.1016/j.heliyon.2022.e12046</v>
      </c>
      <c r="Q1419" s="11" t="str">
        <f t="shared" si="45"/>
        <v>Dhandapani P.B., Leiva V., Martin-Barreiro C., "Construction of a repetitive magic square with Ramanujan's number as its product", Heliyon, 9, (1),2023, DOI: 10.1016/j.heliyon.2022.e12046</v>
      </c>
      <c r="R1419" s="32" t="s">
        <v>15573</v>
      </c>
      <c r="S1419" s="37" t="s">
        <v>32</v>
      </c>
      <c r="T1419" s="14" t="s">
        <v>55</v>
      </c>
      <c r="U1419" s="8"/>
      <c r="V1419" s="8" t="s">
        <v>4871</v>
      </c>
      <c r="W1419" s="18" t="s">
        <v>2668</v>
      </c>
      <c r="X1419" s="8">
        <v>2023</v>
      </c>
      <c r="Y1419" s="8"/>
      <c r="Z1419" s="116"/>
      <c r="AA1419" s="116"/>
      <c r="AB1419" s="116"/>
      <c r="AC1419" s="116"/>
      <c r="AD1419" s="116"/>
      <c r="AE1419" s="116"/>
      <c r="AF1419" s="116"/>
      <c r="AG1419" s="116"/>
    </row>
    <row r="1420" spans="1:33" ht="75" hidden="1" x14ac:dyDescent="0.2">
      <c r="A1420" s="7">
        <v>1349</v>
      </c>
      <c r="B1420" s="11" t="s">
        <v>17049</v>
      </c>
      <c r="C1420" s="11" t="s">
        <v>2</v>
      </c>
      <c r="D1420" s="13" t="s">
        <v>4770</v>
      </c>
      <c r="E1420" s="7" t="s">
        <v>4</v>
      </c>
      <c r="F1420" s="7" t="s">
        <v>4771</v>
      </c>
      <c r="G1420" s="7" t="s">
        <v>6</v>
      </c>
      <c r="H1420" s="12">
        <v>17</v>
      </c>
      <c r="I1420" s="8" t="s">
        <v>8</v>
      </c>
      <c r="J1420" s="12">
        <v>1</v>
      </c>
      <c r="K1420" s="8" t="s">
        <v>10</v>
      </c>
      <c r="L1420" s="7">
        <v>2023</v>
      </c>
      <c r="M1420" s="8" t="s">
        <v>6</v>
      </c>
      <c r="N1420" s="8" t="s">
        <v>12</v>
      </c>
      <c r="O1420" s="7" t="s">
        <v>4772</v>
      </c>
      <c r="P1420" s="13" t="str">
        <f t="shared" si="44"/>
        <v>Gokila C., Sambath M., Balachandran K., Ma Y.-K., "Stationary distribution and global stability of stochastic predator-prey model with disease in prey population", Journal of Biological Dynamics, 17, (1),2023, DOI: 10.1080/17513758.2022.2164803</v>
      </c>
      <c r="Q1420" s="11" t="str">
        <f t="shared" si="45"/>
        <v>Gokila C., Sambath M., Balachandran K., Ma Y.-K., "Stationary distribution and global stability of stochastic predator-prey model with disease in prey population", Journal of Biological Dynamics, 17, (1),2023, DOI: 10.1080/17513758.2022.2164803</v>
      </c>
      <c r="R1420" s="32" t="s">
        <v>15574</v>
      </c>
      <c r="S1420" s="37" t="s">
        <v>32</v>
      </c>
      <c r="T1420" s="11"/>
      <c r="U1420" s="8"/>
      <c r="V1420" s="8" t="s">
        <v>4871</v>
      </c>
      <c r="W1420" s="18" t="s">
        <v>4774</v>
      </c>
      <c r="X1420" s="8">
        <v>2023</v>
      </c>
      <c r="Y1420" s="8"/>
      <c r="Z1420" s="116"/>
      <c r="AA1420" s="116"/>
      <c r="AB1420" s="116"/>
      <c r="AC1420" s="116"/>
      <c r="AD1420" s="116"/>
      <c r="AE1420" s="116"/>
      <c r="AF1420" s="116"/>
      <c r="AG1420" s="116"/>
    </row>
    <row r="1421" spans="1:33" ht="75" hidden="1" x14ac:dyDescent="0.2">
      <c r="A1421" s="7">
        <v>1350</v>
      </c>
      <c r="B1421" s="11" t="s">
        <v>15562</v>
      </c>
      <c r="C1421" s="11" t="s">
        <v>2</v>
      </c>
      <c r="D1421" s="13" t="s">
        <v>3136</v>
      </c>
      <c r="E1421" s="7" t="s">
        <v>4</v>
      </c>
      <c r="F1421" s="7" t="s">
        <v>3137</v>
      </c>
      <c r="G1421" s="7" t="s">
        <v>6</v>
      </c>
      <c r="H1421" s="12">
        <v>206</v>
      </c>
      <c r="I1421" s="8"/>
      <c r="J1421" s="12"/>
      <c r="K1421" s="8" t="s">
        <v>52</v>
      </c>
      <c r="L1421" s="7">
        <v>2023</v>
      </c>
      <c r="M1421" s="8" t="s">
        <v>6</v>
      </c>
      <c r="N1421" s="8" t="s">
        <v>12</v>
      </c>
      <c r="O1421" s="7" t="s">
        <v>3138</v>
      </c>
      <c r="P1421" s="13" t="str">
        <f t="shared" si="44"/>
        <v>Sreejith S., Ajayan J., Radhika J.M., Sivasankari B., Tayal S., Saravanan M., "A comprehensive review on graphene FET bio-sensors and their emerging application in DNA/RNA sensing &amp; rapid Covid-19 detection", Measurement: Journal of the International Measurement Confederation, 206,2023, DOI: 10.1016/j.measurement.2022.112202</v>
      </c>
      <c r="Q1421" s="11" t="str">
        <f t="shared" si="45"/>
        <v>Sreejith S., Ajayan J., Radhika J.M., Sivasankari B., Tayal S., Saravanan M., "A comprehensive review on graphene FET bio-sensors and their emerging application in DNA/RNA sensing &amp; rapid Covid-19 detection", Measurement: Journal of the International Measurement Confederation, 206,2023, DOI: 10.1016/j.measurement.2022.112202</v>
      </c>
      <c r="R1421" s="32" t="s">
        <v>15563</v>
      </c>
      <c r="S1421" s="37" t="e">
        <v>#N/A</v>
      </c>
      <c r="T1421" s="11"/>
      <c r="U1421" s="8"/>
      <c r="V1421" s="8" t="s">
        <v>56</v>
      </c>
      <c r="W1421" s="8"/>
      <c r="X1421" s="8">
        <v>2023</v>
      </c>
      <c r="Y1421" s="8"/>
      <c r="Z1421" s="116"/>
      <c r="AA1421" s="116"/>
      <c r="AB1421" s="116"/>
      <c r="AC1421" s="116"/>
      <c r="AD1421" s="116"/>
      <c r="AE1421" s="116"/>
      <c r="AF1421" s="116"/>
      <c r="AG1421" s="116"/>
    </row>
    <row r="1422" spans="1:33" ht="75" hidden="1" x14ac:dyDescent="0.2">
      <c r="A1422" s="7">
        <v>1351</v>
      </c>
      <c r="B1422" s="11" t="s">
        <v>17050</v>
      </c>
      <c r="C1422" s="11" t="s">
        <v>2</v>
      </c>
      <c r="D1422" s="13" t="s">
        <v>4780</v>
      </c>
      <c r="E1422" s="7" t="s">
        <v>4</v>
      </c>
      <c r="F1422" s="7" t="s">
        <v>4134</v>
      </c>
      <c r="G1422" s="7" t="s">
        <v>6</v>
      </c>
      <c r="H1422" s="12">
        <v>64</v>
      </c>
      <c r="I1422" s="8" t="s">
        <v>8</v>
      </c>
      <c r="J1422" s="12">
        <v>2</v>
      </c>
      <c r="K1422" s="8" t="s">
        <v>10</v>
      </c>
      <c r="L1422" s="7">
        <v>2023</v>
      </c>
      <c r="M1422" s="8" t="s">
        <v>6</v>
      </c>
      <c r="N1422" s="8" t="s">
        <v>12</v>
      </c>
      <c r="O1422" s="7" t="s">
        <v>4781</v>
      </c>
      <c r="P1422" s="13" t="str">
        <f t="shared" si="44"/>
        <v>Hemanand D., Bhavani N.P.G., Ayub S., Ahmad M.W., Narayanan S., Haldorai A., "Multilayer vectorization to develop a deeper image feature learning model", Automatika, 64, (2),2023, DOI: 10.1080/00051144.2022.2157946</v>
      </c>
      <c r="Q1422" s="11" t="str">
        <f t="shared" si="45"/>
        <v>Hemanand D., Bhavani N.P.G., Ayub S., Ahmad M.W., Narayanan S., Haldorai A., "Multilayer vectorization to develop a deeper image feature learning model", Automatika, 64, (2),2023, DOI: 10.1080/00051144.2022.2157946</v>
      </c>
      <c r="R1422" s="32" t="s">
        <v>15575</v>
      </c>
      <c r="S1422" s="37" t="s">
        <v>32</v>
      </c>
      <c r="T1422" s="11"/>
      <c r="U1422" s="8"/>
      <c r="V1422" s="8" t="s">
        <v>80</v>
      </c>
      <c r="W1422" s="18" t="s">
        <v>539</v>
      </c>
      <c r="X1422" s="8">
        <v>2023</v>
      </c>
      <c r="Y1422" s="8"/>
      <c r="Z1422" s="116"/>
      <c r="AA1422" s="116"/>
      <c r="AB1422" s="116"/>
      <c r="AC1422" s="116"/>
      <c r="AD1422" s="116"/>
      <c r="AE1422" s="116"/>
      <c r="AF1422" s="116"/>
      <c r="AG1422" s="116"/>
    </row>
    <row r="1423" spans="1:33" ht="75" hidden="1" x14ac:dyDescent="0.2">
      <c r="A1423" s="7">
        <v>1352</v>
      </c>
      <c r="B1423" s="11" t="s">
        <v>17051</v>
      </c>
      <c r="C1423" s="11" t="s">
        <v>2</v>
      </c>
      <c r="D1423" s="13" t="s">
        <v>4784</v>
      </c>
      <c r="E1423" s="7" t="s">
        <v>4</v>
      </c>
      <c r="F1423" s="7" t="s">
        <v>517</v>
      </c>
      <c r="G1423" s="7" t="s">
        <v>6</v>
      </c>
      <c r="H1423" s="12">
        <v>8</v>
      </c>
      <c r="I1423" s="8" t="s">
        <v>8</v>
      </c>
      <c r="J1423" s="12">
        <v>3</v>
      </c>
      <c r="K1423" s="8" t="s">
        <v>10</v>
      </c>
      <c r="L1423" s="7">
        <v>2023</v>
      </c>
      <c r="M1423" s="8" t="s">
        <v>6</v>
      </c>
      <c r="N1423" s="8" t="s">
        <v>12</v>
      </c>
      <c r="O1423" s="7" t="s">
        <v>4785</v>
      </c>
      <c r="P1423" s="13" t="str">
        <f t="shared" si="44"/>
        <v>Umapathy K., Palanivelu B., Jayaraj R., Baleanu D., Dhandapani P.B., "On the decomposition and analysis of novel simultaneous SEIQR epidemic model", AIMS Mathematics, 8, (3),2023, DOI: 10.3934/math.2023298</v>
      </c>
      <c r="Q1423" s="11" t="str">
        <f t="shared" si="45"/>
        <v>Umapathy K., Palanivelu B., Jayaraj R., Baleanu D., Dhandapani P.B., "On the decomposition and analysis of novel simultaneous SEIQR epidemic model", AIMS Mathematics, 8, (3),2023, DOI: 10.3934/math.2023298</v>
      </c>
      <c r="R1423" s="32" t="s">
        <v>15576</v>
      </c>
      <c r="S1423" s="37" t="s">
        <v>32</v>
      </c>
      <c r="T1423" s="11"/>
      <c r="U1423" s="8"/>
      <c r="V1423" s="8" t="s">
        <v>4871</v>
      </c>
      <c r="W1423" s="18" t="s">
        <v>2668</v>
      </c>
      <c r="X1423" s="8">
        <v>2023</v>
      </c>
      <c r="Y1423" s="8"/>
      <c r="Z1423" s="116"/>
      <c r="AA1423" s="116"/>
      <c r="AB1423" s="116"/>
      <c r="AC1423" s="116"/>
      <c r="AD1423" s="116"/>
      <c r="AE1423" s="116"/>
      <c r="AF1423" s="116"/>
      <c r="AG1423" s="116"/>
    </row>
    <row r="1424" spans="1:33" ht="90" hidden="1" x14ac:dyDescent="0.2">
      <c r="A1424" s="7">
        <v>1353</v>
      </c>
      <c r="B1424" s="11" t="s">
        <v>17052</v>
      </c>
      <c r="C1424" s="11" t="s">
        <v>2</v>
      </c>
      <c r="D1424" s="13" t="s">
        <v>4788</v>
      </c>
      <c r="E1424" s="7" t="s">
        <v>4</v>
      </c>
      <c r="F1424" s="7" t="s">
        <v>4789</v>
      </c>
      <c r="G1424" s="7" t="s">
        <v>6</v>
      </c>
      <c r="H1424" s="12">
        <v>55</v>
      </c>
      <c r="I1424" s="8" t="s">
        <v>8</v>
      </c>
      <c r="J1424" s="12">
        <v>1</v>
      </c>
      <c r="K1424" s="8" t="s">
        <v>10</v>
      </c>
      <c r="L1424" s="7">
        <v>2023</v>
      </c>
      <c r="M1424" s="8" t="s">
        <v>6</v>
      </c>
      <c r="N1424" s="8" t="s">
        <v>12</v>
      </c>
      <c r="O1424" s="7" t="s">
        <v>4790</v>
      </c>
      <c r="P1424" s="13" t="str">
        <f t="shared" si="44"/>
        <v>Babu W.R., Kumar P.R., Murali L., Anushkannan N.K., "Broadband graphene and metasurface-loaded solar thermal absorber design for visible and infrared regions", Optical and Quantum Electronics, 55, (1),2023, DOI: 10.1007/s11082-022-04331-1</v>
      </c>
      <c r="Q1424" s="11" t="str">
        <f t="shared" si="45"/>
        <v>Babu W.R., Kumar P.R., Murali L., Anushkannan N.K., "Broadband graphene and metasurface-loaded solar thermal absorber design for visible and infrared regions", Optical and Quantum Electronics, 55, (1),2023, DOI: 10.1007/s11082-022-04331-1</v>
      </c>
      <c r="R1424" s="32" t="s">
        <v>15577</v>
      </c>
      <c r="S1424" s="37" t="s">
        <v>32</v>
      </c>
      <c r="T1424" s="11"/>
      <c r="U1424" s="8"/>
      <c r="V1424" s="8" t="s">
        <v>128</v>
      </c>
      <c r="W1424" s="18" t="s">
        <v>352</v>
      </c>
      <c r="X1424" s="8">
        <v>2023</v>
      </c>
      <c r="Y1424" s="8"/>
      <c r="Z1424" s="116"/>
      <c r="AA1424" s="116"/>
      <c r="AB1424" s="116"/>
      <c r="AC1424" s="116"/>
      <c r="AD1424" s="116"/>
      <c r="AE1424" s="116"/>
      <c r="AF1424" s="116"/>
      <c r="AG1424" s="116"/>
    </row>
    <row r="1425" spans="1:33" ht="75" hidden="1" x14ac:dyDescent="0.2">
      <c r="A1425" s="7">
        <v>1354</v>
      </c>
      <c r="B1425" s="11" t="s">
        <v>17053</v>
      </c>
      <c r="C1425" s="11" t="s">
        <v>2</v>
      </c>
      <c r="D1425" s="13" t="s">
        <v>4581</v>
      </c>
      <c r="E1425" s="7" t="s">
        <v>4</v>
      </c>
      <c r="F1425" s="7" t="s">
        <v>330</v>
      </c>
      <c r="G1425" s="7" t="s">
        <v>6</v>
      </c>
      <c r="H1425" s="12">
        <v>517</v>
      </c>
      <c r="I1425" s="8"/>
      <c r="J1425" s="12"/>
      <c r="K1425" s="8" t="s">
        <v>52</v>
      </c>
      <c r="L1425" s="7">
        <v>2023</v>
      </c>
      <c r="M1425" s="8" t="s">
        <v>6</v>
      </c>
      <c r="N1425" s="8" t="s">
        <v>12</v>
      </c>
      <c r="O1425" s="7" t="s">
        <v>4582</v>
      </c>
      <c r="P1425" s="13" t="str">
        <f t="shared" si="44"/>
        <v>Shanmugasundaram R., Ganesh C., Tamilselvi P., Ravichandran C.S., Mayurappriyan P.S., "Battery Management System in EV Applications: Review, Challenges and Opportunities", Lecture Notes in Networks and Systems, 517,2023, DOI: 10.1007/978-981-19-5224-1_52</v>
      </c>
      <c r="Q1425" s="11" t="str">
        <f t="shared" si="45"/>
        <v>Shanmugasundaram R., Ganesh C., Tamilselvi P., Ravichandran C.S., Mayurappriyan P.S., "Battery Management System in EV Applications: Review, Challenges and Opportunities", Lecture Notes in Networks and Systems, 517,2023, DOI: 10.1007/978-981-19-5224-1_52</v>
      </c>
      <c r="R1425" s="32" t="s">
        <v>16030</v>
      </c>
      <c r="S1425" s="37" t="e">
        <v>#N/A</v>
      </c>
      <c r="T1425" s="11"/>
      <c r="U1425" s="8"/>
      <c r="V1425" s="8" t="s">
        <v>570</v>
      </c>
      <c r="W1425" s="8"/>
      <c r="X1425" s="8">
        <v>2023</v>
      </c>
      <c r="Y1425" s="8"/>
      <c r="Z1425" s="116"/>
      <c r="AA1425" s="116"/>
      <c r="AB1425" s="116"/>
      <c r="AC1425" s="116"/>
      <c r="AD1425" s="116"/>
      <c r="AE1425" s="116"/>
      <c r="AF1425" s="116"/>
      <c r="AG1425" s="116"/>
    </row>
    <row r="1426" spans="1:33" ht="75" hidden="1" x14ac:dyDescent="0.2">
      <c r="A1426" s="7">
        <v>1355</v>
      </c>
      <c r="B1426" s="11" t="s">
        <v>17054</v>
      </c>
      <c r="C1426" s="11" t="s">
        <v>2</v>
      </c>
      <c r="D1426" s="13" t="s">
        <v>4797</v>
      </c>
      <c r="E1426" s="7" t="s">
        <v>4</v>
      </c>
      <c r="F1426" s="7" t="s">
        <v>4798</v>
      </c>
      <c r="G1426" s="7" t="s">
        <v>6</v>
      </c>
      <c r="H1426" s="12">
        <v>57</v>
      </c>
      <c r="I1426" s="8"/>
      <c r="J1426" s="12"/>
      <c r="K1426" s="8" t="s">
        <v>52</v>
      </c>
      <c r="L1426" s="7">
        <v>2023</v>
      </c>
      <c r="M1426" s="8" t="s">
        <v>6</v>
      </c>
      <c r="N1426" s="8" t="s">
        <v>12</v>
      </c>
      <c r="O1426" s="7" t="s">
        <v>4799</v>
      </c>
      <c r="P1426" s="13" t="str">
        <f t="shared" si="44"/>
        <v>Hariharan G., Arunpandiyan S., Shanmugapriya V., Bharathi S., Babu M., Selvakumar B., Arivarasan A., "Role of various redox additive electrolytes on the electrochemical performances of mixed metal oxide loaded multiwalled carbon nanotube based supercapacitors", Journal of Energy Storage, 57,2023, DOI: 10.1016/j.est.2022.106178</v>
      </c>
      <c r="Q1426" s="11" t="str">
        <f t="shared" si="45"/>
        <v>Hariharan G., Arunpandiyan S., Shanmugapriya V., Bharathi S., Babu M., Selvakumar B., Arivarasan A., "Role of various redox additive electrolytes on the electrochemical performances of mixed metal oxide loaded multiwalled carbon nanotube based supercapacitors", Journal of Energy Storage, 57,2023, DOI: 10.1016/j.est.2022.106178</v>
      </c>
      <c r="R1426" s="32" t="s">
        <v>15578</v>
      </c>
      <c r="S1426" s="37" t="s">
        <v>32</v>
      </c>
      <c r="T1426" s="11"/>
      <c r="U1426" s="8"/>
      <c r="V1426" s="8" t="s">
        <v>1509</v>
      </c>
      <c r="W1426" s="18" t="s">
        <v>2237</v>
      </c>
      <c r="X1426" s="8">
        <v>2023</v>
      </c>
      <c r="Y1426" s="8"/>
      <c r="Z1426" s="116"/>
      <c r="AA1426" s="116"/>
      <c r="AB1426" s="116"/>
      <c r="AC1426" s="116"/>
      <c r="AD1426" s="116"/>
      <c r="AE1426" s="116"/>
      <c r="AF1426" s="116"/>
      <c r="AG1426" s="116"/>
    </row>
    <row r="1427" spans="1:33" ht="75" hidden="1" x14ac:dyDescent="0.2">
      <c r="A1427" s="7">
        <v>1356</v>
      </c>
      <c r="B1427" s="11" t="s">
        <v>17055</v>
      </c>
      <c r="C1427" s="11" t="s">
        <v>2</v>
      </c>
      <c r="D1427" s="13" t="s">
        <v>4802</v>
      </c>
      <c r="E1427" s="7" t="s">
        <v>4</v>
      </c>
      <c r="F1427" s="7" t="s">
        <v>4803</v>
      </c>
      <c r="G1427" s="7" t="s">
        <v>6</v>
      </c>
      <c r="H1427" s="12">
        <v>20</v>
      </c>
      <c r="I1427" s="8" t="s">
        <v>8</v>
      </c>
      <c r="J1427" s="12">
        <v>1</v>
      </c>
      <c r="K1427" s="8" t="s">
        <v>10</v>
      </c>
      <c r="L1427" s="7">
        <v>2023</v>
      </c>
      <c r="M1427" s="8" t="s">
        <v>6</v>
      </c>
      <c r="N1427" s="8" t="s">
        <v>12</v>
      </c>
      <c r="O1427" s="7" t="s">
        <v>4804</v>
      </c>
      <c r="P1427" s="13" t="str">
        <f t="shared" si="44"/>
        <v>NagarajaGanesh B., Rekha B., Mohanavel V., Ganeshan P., "Exploring the Possibilities of Producing Pulp and Paper from Discarded Lignocellulosic Fibers", Journal of Natural Fibers, 20, (1),2023, DOI: 10.1080/15440478.2022.2137618</v>
      </c>
      <c r="Q1427" s="11" t="str">
        <f t="shared" si="45"/>
        <v>NagarajaGanesh B., Rekha B., Mohanavel V., Ganeshan P., "Exploring the Possibilities of Producing Pulp and Paper from Discarded Lignocellulosic Fibers", Journal of Natural Fibers, 20, (1),2023, DOI: 10.1080/15440478.2022.2137618</v>
      </c>
      <c r="R1427" s="32" t="s">
        <v>15579</v>
      </c>
      <c r="S1427" s="37" t="s">
        <v>32</v>
      </c>
      <c r="T1427" s="11"/>
      <c r="U1427" s="8"/>
      <c r="V1427" s="8" t="s">
        <v>149</v>
      </c>
      <c r="W1427" s="18" t="s">
        <v>483</v>
      </c>
      <c r="X1427" s="8">
        <v>2023</v>
      </c>
      <c r="Y1427" s="8"/>
      <c r="Z1427" s="116"/>
      <c r="AA1427" s="116"/>
      <c r="AB1427" s="116"/>
      <c r="AC1427" s="116"/>
      <c r="AD1427" s="116"/>
      <c r="AE1427" s="116"/>
      <c r="AF1427" s="116"/>
      <c r="AG1427" s="116"/>
    </row>
    <row r="1428" spans="1:33" ht="75" hidden="1" x14ac:dyDescent="0.2">
      <c r="A1428" s="7">
        <v>1357</v>
      </c>
      <c r="B1428" s="11" t="s">
        <v>17056</v>
      </c>
      <c r="C1428" s="11" t="s">
        <v>2</v>
      </c>
      <c r="D1428" s="13" t="s">
        <v>4601</v>
      </c>
      <c r="E1428" s="7" t="s">
        <v>4</v>
      </c>
      <c r="F1428" s="7" t="s">
        <v>330</v>
      </c>
      <c r="G1428" s="7" t="s">
        <v>6</v>
      </c>
      <c r="H1428" s="12">
        <v>471</v>
      </c>
      <c r="I1428" s="8"/>
      <c r="J1428" s="12"/>
      <c r="K1428" s="8" t="s">
        <v>52</v>
      </c>
      <c r="L1428" s="7">
        <v>2023</v>
      </c>
      <c r="M1428" s="8" t="s">
        <v>6</v>
      </c>
      <c r="N1428" s="8" t="s">
        <v>12</v>
      </c>
      <c r="O1428" s="7" t="s">
        <v>4602</v>
      </c>
      <c r="P1428" s="13" t="str">
        <f t="shared" si="44"/>
        <v>Shanthi T., Anand R., Annapoorani S., Birundha N., "Analysis of Phonocardiogram Signal Using Deep Learning", Lecture Notes in Networks and Systems, 471,2023, DOI: 10.1007/978-981-19-2535-1_48</v>
      </c>
      <c r="Q1428" s="11" t="str">
        <f t="shared" si="45"/>
        <v>Shanthi T., Anand R., Annapoorani S., Birundha N., "Analysis of Phonocardiogram Signal Using Deep Learning", Lecture Notes in Networks and Systems, 471,2023, DOI: 10.1007/978-981-19-2535-1_48</v>
      </c>
      <c r="R1428" s="32" t="s">
        <v>16031</v>
      </c>
      <c r="S1428" s="37" t="e">
        <v>#N/A</v>
      </c>
      <c r="T1428" s="11"/>
      <c r="U1428" s="8"/>
      <c r="V1428" s="8" t="s">
        <v>56</v>
      </c>
      <c r="W1428" s="8"/>
      <c r="X1428" s="8">
        <v>2023</v>
      </c>
      <c r="Y1428" s="8"/>
      <c r="Z1428" s="116"/>
      <c r="AA1428" s="116"/>
      <c r="AB1428" s="116"/>
      <c r="AC1428" s="116"/>
      <c r="AD1428" s="116"/>
      <c r="AE1428" s="116"/>
      <c r="AF1428" s="116"/>
      <c r="AG1428" s="116"/>
    </row>
    <row r="1429" spans="1:33" ht="60" hidden="1" x14ac:dyDescent="0.2">
      <c r="A1429" s="7">
        <v>1358</v>
      </c>
      <c r="B1429" s="11" t="s">
        <v>17057</v>
      </c>
      <c r="C1429" s="11" t="s">
        <v>2</v>
      </c>
      <c r="D1429" s="13" t="s">
        <v>448</v>
      </c>
      <c r="E1429" s="7" t="s">
        <v>4</v>
      </c>
      <c r="F1429" s="7" t="s">
        <v>423</v>
      </c>
      <c r="G1429" s="7"/>
      <c r="H1429" s="12"/>
      <c r="I1429" s="8"/>
      <c r="J1429" s="12"/>
      <c r="K1429" s="8" t="s">
        <v>52</v>
      </c>
      <c r="L1429" s="7">
        <v>2023</v>
      </c>
      <c r="M1429" s="8"/>
      <c r="N1429" s="8"/>
      <c r="O1429" s="7"/>
      <c r="P1429" s="13" t="str">
        <f t="shared" si="44"/>
        <v>Haldorai A., Ramu A., Mohanram S., Zgheib R., "Preface", EAI/Springer Innovations in Communication and Computing,2023</v>
      </c>
      <c r="Q1429" s="11" t="str">
        <f t="shared" si="45"/>
        <v>Haldorai A., Ramu A., Mohanram S., Zgheib R., "Preface", EAI/Springer Innovations in Communication and Computing,2023</v>
      </c>
      <c r="R1429" s="32" t="s">
        <v>4585</v>
      </c>
      <c r="S1429" s="37" t="e">
        <v>#N/A</v>
      </c>
      <c r="T1429" s="11"/>
      <c r="U1429" s="8"/>
      <c r="V1429" s="8" t="s">
        <v>80</v>
      </c>
      <c r="W1429" s="8"/>
      <c r="X1429" s="8">
        <v>2023</v>
      </c>
      <c r="Y1429" s="21" t="s">
        <v>17417</v>
      </c>
      <c r="Z1429" s="116"/>
      <c r="AA1429" s="116"/>
      <c r="AB1429" s="116"/>
      <c r="AC1429" s="116"/>
      <c r="AD1429" s="116"/>
      <c r="AE1429" s="116"/>
      <c r="AF1429" s="116"/>
      <c r="AG1429" s="116"/>
    </row>
    <row r="1430" spans="1:33" ht="90" hidden="1" x14ac:dyDescent="0.2">
      <c r="A1430" s="7">
        <v>1359</v>
      </c>
      <c r="B1430" s="11" t="s">
        <v>16143</v>
      </c>
      <c r="C1430" s="11" t="s">
        <v>2</v>
      </c>
      <c r="D1430" s="13" t="s">
        <v>4816</v>
      </c>
      <c r="E1430" s="7" t="s">
        <v>4</v>
      </c>
      <c r="F1430" s="7" t="s">
        <v>2419</v>
      </c>
      <c r="G1430" s="7" t="s">
        <v>6</v>
      </c>
      <c r="H1430" s="12">
        <v>82</v>
      </c>
      <c r="I1430" s="8" t="s">
        <v>8</v>
      </c>
      <c r="J1430" s="12">
        <v>1</v>
      </c>
      <c r="K1430" s="8" t="s">
        <v>10</v>
      </c>
      <c r="L1430" s="7">
        <v>2023</v>
      </c>
      <c r="M1430" s="8" t="s">
        <v>6</v>
      </c>
      <c r="N1430" s="8" t="s">
        <v>12</v>
      </c>
      <c r="O1430" s="7" t="s">
        <v>4817</v>
      </c>
      <c r="P1430" s="13" t="str">
        <f t="shared" si="44"/>
        <v>Roberts M.K., Ramasamy P., "An improved high performance clustering based routing protocol for wireless sensor networks in IoT", Telecommunication Systems, 82, (1),2023, DOI: 10.1007/s11235-022-00968-1</v>
      </c>
      <c r="Q1430" s="11" t="str">
        <f t="shared" si="45"/>
        <v>Roberts M.K., Ramasamy P., "An improved high performance clustering based routing protocol for wireless sensor networks in IoT", Telecommunication Systems, 82, (1),2023, DOI: 10.1007/s11235-022-00968-1</v>
      </c>
      <c r="R1430" s="32" t="s">
        <v>15580</v>
      </c>
      <c r="S1430" s="37" t="s">
        <v>32</v>
      </c>
      <c r="T1430" s="11"/>
      <c r="U1430" s="8"/>
      <c r="V1430" s="8" t="s">
        <v>56</v>
      </c>
      <c r="W1430" s="18" t="s">
        <v>279</v>
      </c>
      <c r="X1430" s="8">
        <v>2023</v>
      </c>
      <c r="Y1430" s="8"/>
      <c r="Z1430" s="116"/>
      <c r="AA1430" s="116"/>
      <c r="AB1430" s="116"/>
      <c r="AC1430" s="116"/>
      <c r="AD1430" s="116"/>
      <c r="AE1430" s="116"/>
      <c r="AF1430" s="116"/>
      <c r="AG1430" s="116"/>
    </row>
    <row r="1431" spans="1:33" ht="90" hidden="1" x14ac:dyDescent="0.2">
      <c r="A1431" s="7">
        <v>1360</v>
      </c>
      <c r="B1431" s="11" t="s">
        <v>17058</v>
      </c>
      <c r="C1431" s="11" t="s">
        <v>2</v>
      </c>
      <c r="D1431" s="13" t="s">
        <v>4820</v>
      </c>
      <c r="E1431" s="7" t="s">
        <v>4</v>
      </c>
      <c r="F1431" s="7" t="s">
        <v>2265</v>
      </c>
      <c r="G1431" s="7" t="s">
        <v>6</v>
      </c>
      <c r="H1431" s="12">
        <v>77</v>
      </c>
      <c r="I1431" s="8" t="s">
        <v>8</v>
      </c>
      <c r="J1431" s="12">
        <v>1</v>
      </c>
      <c r="K1431" s="8" t="s">
        <v>10</v>
      </c>
      <c r="L1431" s="7">
        <v>2023</v>
      </c>
      <c r="M1431" s="8" t="s">
        <v>6</v>
      </c>
      <c r="N1431" s="8" t="s">
        <v>12</v>
      </c>
      <c r="O1431" s="7" t="s">
        <v>4821</v>
      </c>
      <c r="P1431" s="13" t="str">
        <f t="shared" si="44"/>
        <v>Govindaraj M., Babu S., Rathinam R., Vasini V., Vijayakumar K., "Integrated electrocoagulation–photoelectrocatalytic oxidation for effective treatments of aqueous solution bisphenol-A using green-synthesized ZnO nanoparticles", Chemical Papers, 77, (1),2023, DOI: 10.1007/s11696-022-02473-w</v>
      </c>
      <c r="Q1431" s="11" t="str">
        <f t="shared" si="45"/>
        <v>Govindaraj M., Babu S., Rathinam R., Vasini V., Vijayakumar K., "Integrated electrocoagulation–photoelectrocatalytic oxidation for effective treatments of aqueous solution bisphenol-A using green-synthesized ZnO nanoparticles", Chemical Papers, 77, (1),2023, DOI: 10.1007/s11696-022-02473-w</v>
      </c>
      <c r="R1431" s="32" t="s">
        <v>15581</v>
      </c>
      <c r="S1431" s="37" t="s">
        <v>32</v>
      </c>
      <c r="T1431" s="11"/>
      <c r="U1431" s="8"/>
      <c r="V1431" s="8" t="s">
        <v>489</v>
      </c>
      <c r="W1431" s="18" t="s">
        <v>550</v>
      </c>
      <c r="X1431" s="8">
        <v>2023</v>
      </c>
      <c r="Y1431" s="8"/>
      <c r="Z1431" s="116"/>
      <c r="AA1431" s="116"/>
      <c r="AB1431" s="116"/>
      <c r="AC1431" s="116"/>
      <c r="AD1431" s="116"/>
      <c r="AE1431" s="116"/>
      <c r="AF1431" s="116"/>
      <c r="AG1431" s="116"/>
    </row>
    <row r="1432" spans="1:33" ht="75" hidden="1" x14ac:dyDescent="0.2">
      <c r="A1432" s="7">
        <v>1361</v>
      </c>
      <c r="B1432" s="11" t="s">
        <v>17059</v>
      </c>
      <c r="C1432" s="11" t="s">
        <v>2</v>
      </c>
      <c r="D1432" s="13" t="s">
        <v>4824</v>
      </c>
      <c r="E1432" s="7" t="s">
        <v>4</v>
      </c>
      <c r="F1432" s="7" t="s">
        <v>684</v>
      </c>
      <c r="G1432" s="7" t="s">
        <v>6</v>
      </c>
      <c r="H1432" s="12">
        <v>35</v>
      </c>
      <c r="I1432" s="8" t="s">
        <v>8</v>
      </c>
      <c r="J1432" s="12">
        <v>3</v>
      </c>
      <c r="K1432" s="8" t="s">
        <v>10</v>
      </c>
      <c r="L1432" s="7">
        <v>2023</v>
      </c>
      <c r="M1432" s="8" t="s">
        <v>6</v>
      </c>
      <c r="N1432" s="8" t="s">
        <v>12</v>
      </c>
      <c r="O1432" s="7" t="s">
        <v>4825</v>
      </c>
      <c r="P1432" s="13" t="str">
        <f t="shared" si="44"/>
        <v>Subha R., Haldorai A., Ramu A., "Artificial Intelligence Model for Software Reusability Prediction System", Intelligent Automation and Soft Computing, 35, (3),2023, DOI: 10.32604/iasc.2023.028153</v>
      </c>
      <c r="Q1432" s="11" t="str">
        <f t="shared" si="45"/>
        <v>Subha R., Haldorai A., Ramu A., "Artificial Intelligence Model for Software Reusability Prediction System", Intelligent Automation and Soft Computing, 35, (3),2023, DOI: 10.32604/iasc.2023.028153</v>
      </c>
      <c r="R1432" s="32" t="s">
        <v>15582</v>
      </c>
      <c r="S1432" s="37" t="s">
        <v>32</v>
      </c>
      <c r="T1432" s="11"/>
      <c r="U1432" s="8"/>
      <c r="V1432" s="8" t="s">
        <v>80</v>
      </c>
      <c r="W1432" s="18" t="s">
        <v>539</v>
      </c>
      <c r="X1432" s="8">
        <v>2023</v>
      </c>
      <c r="Y1432" s="8"/>
      <c r="Z1432" s="116"/>
      <c r="AA1432" s="116"/>
      <c r="AB1432" s="116"/>
      <c r="AC1432" s="116"/>
      <c r="AD1432" s="116"/>
      <c r="AE1432" s="116"/>
      <c r="AF1432" s="116"/>
      <c r="AG1432" s="116"/>
    </row>
    <row r="1433" spans="1:33" ht="75" hidden="1" x14ac:dyDescent="0.2">
      <c r="A1433" s="7">
        <v>1362</v>
      </c>
      <c r="B1433" s="11" t="s">
        <v>16557</v>
      </c>
      <c r="C1433" s="11" t="s">
        <v>2</v>
      </c>
      <c r="D1433" s="13" t="s">
        <v>4827</v>
      </c>
      <c r="E1433" s="7" t="s">
        <v>4</v>
      </c>
      <c r="F1433" s="7" t="s">
        <v>4828</v>
      </c>
      <c r="G1433" s="7" t="s">
        <v>6</v>
      </c>
      <c r="H1433" s="12">
        <v>83</v>
      </c>
      <c r="I1433" s="8" t="s">
        <v>8</v>
      </c>
      <c r="J1433" s="12">
        <v>5</v>
      </c>
      <c r="K1433" s="8" t="s">
        <v>10</v>
      </c>
      <c r="L1433" s="7">
        <v>2023</v>
      </c>
      <c r="M1433" s="8" t="s">
        <v>6</v>
      </c>
      <c r="N1433" s="8" t="s">
        <v>12</v>
      </c>
      <c r="O1433" s="7" t="s">
        <v>4829</v>
      </c>
      <c r="P1433" s="13" t="str">
        <f t="shared" si="44"/>
        <v>Naveenprabhu V., Suresh M., "Performance assessment of annular fins and cellulose cooling pad on heat transfer enhancement of evaporative heat exchangers using volumetric heat and mass transfer coefficients", Numerical Heat Transfer; Part A: Applications, 83, (5),2023, DOI: 10.1080/10407782.2022.2101802</v>
      </c>
      <c r="Q1433" s="11" t="str">
        <f t="shared" si="45"/>
        <v>Naveenprabhu V., Suresh M., "Performance assessment of annular fins and cellulose cooling pad on heat transfer enhancement of evaporative heat exchangers using volumetric heat and mass transfer coefficients", Numerical Heat Transfer; Part A: Applications, 83, (5),2023, DOI: 10.1080/10407782.2022.2101802</v>
      </c>
      <c r="R1433" s="32" t="s">
        <v>15583</v>
      </c>
      <c r="S1433" s="37" t="s">
        <v>32</v>
      </c>
      <c r="T1433" s="11"/>
      <c r="U1433" s="8"/>
      <c r="V1433" s="8" t="s">
        <v>149</v>
      </c>
      <c r="W1433" s="18" t="s">
        <v>2470</v>
      </c>
      <c r="X1433" s="8">
        <v>2023</v>
      </c>
      <c r="Y1433" s="8"/>
      <c r="Z1433" s="116"/>
      <c r="AA1433" s="116"/>
      <c r="AB1433" s="116"/>
      <c r="AC1433" s="116"/>
      <c r="AD1433" s="116"/>
      <c r="AE1433" s="116"/>
      <c r="AF1433" s="116"/>
      <c r="AG1433" s="116"/>
    </row>
    <row r="1434" spans="1:33" ht="75" x14ac:dyDescent="0.2">
      <c r="A1434" s="7">
        <v>1363</v>
      </c>
      <c r="B1434" s="11" t="s">
        <v>16114</v>
      </c>
      <c r="C1434" s="11" t="s">
        <v>2</v>
      </c>
      <c r="D1434" s="13" t="s">
        <v>625</v>
      </c>
      <c r="E1434" s="7" t="s">
        <v>4</v>
      </c>
      <c r="F1434" s="7" t="s">
        <v>626</v>
      </c>
      <c r="G1434" s="7" t="s">
        <v>6</v>
      </c>
      <c r="H1434" s="12">
        <v>34</v>
      </c>
      <c r="I1434" s="8" t="s">
        <v>8</v>
      </c>
      <c r="J1434" s="12">
        <v>28</v>
      </c>
      <c r="K1434" s="8" t="s">
        <v>10</v>
      </c>
      <c r="L1434" s="7">
        <v>2022</v>
      </c>
      <c r="M1434" s="8" t="s">
        <v>6</v>
      </c>
      <c r="N1434" s="8" t="s">
        <v>12</v>
      </c>
      <c r="O1434" s="7" t="s">
        <v>627</v>
      </c>
      <c r="P1434" s="13" t="str">
        <f t="shared" si="44"/>
        <v>Roberts M.K., Thangavel J., "An optimized ticket manager based energy-aware multipath routing protocol design for IoT based wireless sensor networks", Concurrency and Computation: Practice and Experience, 34, (28),2022, DOI: 10.1002/cpe.7398</v>
      </c>
      <c r="Q1434" s="11" t="str">
        <f t="shared" si="45"/>
        <v>Roberts M.K., Thangavel J., "An optimized ticket manager based energy-aware multipath routing protocol design for IoT based wireless sensor networks", Concurrency and Computation: Practice and Experience, 34, (28),2022, DOI: 10.1002/cpe.7398</v>
      </c>
      <c r="R1434" s="32" t="s">
        <v>628</v>
      </c>
      <c r="S1434" s="37" t="s">
        <v>32</v>
      </c>
      <c r="T1434" s="11"/>
      <c r="U1434" s="8"/>
      <c r="V1434" s="8" t="s">
        <v>56</v>
      </c>
      <c r="W1434" s="18" t="s">
        <v>279</v>
      </c>
      <c r="X1434" s="8">
        <v>2022</v>
      </c>
      <c r="Y1434" s="8"/>
      <c r="Z1434" s="116"/>
      <c r="AA1434" s="116"/>
      <c r="AB1434" s="116"/>
      <c r="AC1434" s="116"/>
      <c r="AD1434" s="116"/>
      <c r="AE1434" s="116"/>
      <c r="AF1434" s="116"/>
      <c r="AG1434" s="116"/>
    </row>
    <row r="1435" spans="1:33" ht="75" x14ac:dyDescent="0.2">
      <c r="A1435" s="7">
        <v>1364</v>
      </c>
      <c r="B1435" s="11" t="s">
        <v>16115</v>
      </c>
      <c r="C1435" s="11" t="s">
        <v>2</v>
      </c>
      <c r="D1435" s="13" t="s">
        <v>764</v>
      </c>
      <c r="E1435" s="7" t="s">
        <v>4</v>
      </c>
      <c r="F1435" s="7" t="s">
        <v>765</v>
      </c>
      <c r="G1435" s="7"/>
      <c r="H1435" s="12"/>
      <c r="I1435" s="8"/>
      <c r="J1435" s="12"/>
      <c r="K1435" s="8" t="s">
        <v>52</v>
      </c>
      <c r="L1435" s="7">
        <v>2022</v>
      </c>
      <c r="M1435" s="8" t="s">
        <v>6</v>
      </c>
      <c r="N1435" s="8" t="s">
        <v>12</v>
      </c>
      <c r="O1435" s="7" t="s">
        <v>766</v>
      </c>
      <c r="P1435" s="13" t="str">
        <f t="shared" si="44"/>
        <v>Kalpana K., Hakkem B., Dhanasekar J.T., Ramya S., "Brain-computer interface-based real-time movement of upper limb prostheses", Healthcare 4.0: Health Informatics and Precision Data Management,2022, DOI: 10.1201/9781003217435-10</v>
      </c>
      <c r="Q1435" s="11" t="str">
        <f t="shared" si="45"/>
        <v>Kalpana K., Hakkem B., Dhanasekar J.T., Ramya S., "Brain-computer interface-based real-time movement of upper limb prostheses", Healthcare 4.0: Health Informatics and Precision Data Management,2022, DOI: 10.1201/9781003217435-10</v>
      </c>
      <c r="R1435" s="32" t="s">
        <v>767</v>
      </c>
      <c r="S1435" s="37" t="e">
        <v>#N/A</v>
      </c>
      <c r="T1435" s="11"/>
      <c r="U1435" s="8"/>
      <c r="V1435" s="8" t="s">
        <v>56</v>
      </c>
      <c r="W1435" s="8"/>
      <c r="X1435" s="8">
        <v>2022</v>
      </c>
      <c r="Y1435" s="8"/>
      <c r="Z1435" s="116"/>
      <c r="AA1435" s="116"/>
      <c r="AB1435" s="116"/>
      <c r="AC1435" s="116"/>
      <c r="AD1435" s="116"/>
      <c r="AE1435" s="116"/>
      <c r="AF1435" s="116"/>
      <c r="AG1435" s="116"/>
    </row>
    <row r="1436" spans="1:33" ht="60" x14ac:dyDescent="0.2">
      <c r="A1436" s="7">
        <v>1365</v>
      </c>
      <c r="B1436" s="11" t="s">
        <v>16116</v>
      </c>
      <c r="C1436" s="11" t="s">
        <v>2</v>
      </c>
      <c r="D1436" s="13" t="s">
        <v>977</v>
      </c>
      <c r="E1436" s="7" t="s">
        <v>4</v>
      </c>
      <c r="F1436" s="7" t="s">
        <v>978</v>
      </c>
      <c r="G1436" s="7" t="s">
        <v>6</v>
      </c>
      <c r="H1436" s="12">
        <v>10</v>
      </c>
      <c r="I1436" s="8" t="s">
        <v>8</v>
      </c>
      <c r="J1436" s="12">
        <v>4</v>
      </c>
      <c r="K1436" s="8" t="s">
        <v>10</v>
      </c>
      <c r="L1436" s="7">
        <v>2022</v>
      </c>
      <c r="M1436" s="8"/>
      <c r="N1436" s="8"/>
      <c r="O1436" s="7"/>
      <c r="P1436" s="13" t="str">
        <f t="shared" si="44"/>
        <v>Raguvaran S., Anandamurugan S., Anitha E., Rajakumareswaran V., "Nutrition-rich Food Suggestion for Cancer Patient using CapsNet", International Journal of Intelligent Systems and Applications in Engineering, 10, (4),2022</v>
      </c>
      <c r="Q1436" s="11" t="str">
        <f t="shared" si="45"/>
        <v>Raguvaran S., Anandamurugan S., Anitha E., Rajakumareswaran V., "Nutrition-rich Food Suggestion for Cancer Patient using CapsNet", International Journal of Intelligent Systems and Applications in Engineering, 10, (4),2022</v>
      </c>
      <c r="R1436" s="32" t="s">
        <v>979</v>
      </c>
      <c r="S1436" s="37" t="s">
        <v>32</v>
      </c>
      <c r="T1436" s="11"/>
      <c r="U1436" s="8"/>
      <c r="V1436" s="8" t="s">
        <v>80</v>
      </c>
      <c r="W1436" s="18" t="s">
        <v>985</v>
      </c>
      <c r="X1436" s="8">
        <v>2022</v>
      </c>
      <c r="Y1436" s="8"/>
      <c r="Z1436" s="116"/>
      <c r="AA1436" s="116"/>
      <c r="AB1436" s="116"/>
      <c r="AC1436" s="116"/>
      <c r="AD1436" s="116"/>
      <c r="AE1436" s="116"/>
      <c r="AF1436" s="116"/>
      <c r="AG1436" s="116"/>
    </row>
    <row r="1437" spans="1:33" ht="60" x14ac:dyDescent="0.2">
      <c r="A1437" s="7">
        <v>1366</v>
      </c>
      <c r="B1437" s="11" t="s">
        <v>16117</v>
      </c>
      <c r="C1437" s="11" t="s">
        <v>2</v>
      </c>
      <c r="D1437" s="13" t="s">
        <v>733</v>
      </c>
      <c r="E1437" s="7" t="s">
        <v>4</v>
      </c>
      <c r="F1437" s="7" t="s">
        <v>734</v>
      </c>
      <c r="G1437" s="7"/>
      <c r="H1437" s="12"/>
      <c r="I1437" s="8"/>
      <c r="J1437" s="12"/>
      <c r="K1437" s="8" t="s">
        <v>52</v>
      </c>
      <c r="L1437" s="7">
        <v>2022</v>
      </c>
      <c r="M1437" s="8"/>
      <c r="N1437" s="8"/>
      <c r="O1437" s="7"/>
      <c r="P1437" s="13" t="str">
        <f t="shared" si="44"/>
        <v>Devarajan G., Kumar P.N., Chinnusamy M., Kanagaraj S., Chenniappan S., "Modeling and simulation of smart power systems using HIL", Artificial Intelligence-based Smart Power Systems,2022</v>
      </c>
      <c r="Q1437" s="11" t="str">
        <f t="shared" si="45"/>
        <v>Devarajan G., Kumar P.N., Chinnusamy M., Kanagaraj S., Chenniappan S., "Modeling and simulation of smart power systems using HIL", Artificial Intelligence-based Smart Power Systems,2022</v>
      </c>
      <c r="R1437" s="32" t="s">
        <v>735</v>
      </c>
      <c r="S1437" s="37" t="e">
        <v>#N/A</v>
      </c>
      <c r="T1437" s="11"/>
      <c r="U1437" s="8"/>
      <c r="V1437" s="8" t="s">
        <v>128</v>
      </c>
      <c r="W1437" s="8"/>
      <c r="X1437" s="8">
        <v>2022</v>
      </c>
      <c r="Y1437" s="8"/>
      <c r="Z1437" s="116"/>
      <c r="AA1437" s="116"/>
      <c r="AB1437" s="116"/>
      <c r="AC1437" s="116"/>
      <c r="AD1437" s="116"/>
      <c r="AE1437" s="116"/>
      <c r="AF1437" s="116"/>
      <c r="AG1437" s="116"/>
    </row>
    <row r="1438" spans="1:33" ht="75" x14ac:dyDescent="0.2">
      <c r="A1438" s="7">
        <v>1367</v>
      </c>
      <c r="B1438" s="11" t="s">
        <v>16118</v>
      </c>
      <c r="C1438" s="11" t="s">
        <v>2</v>
      </c>
      <c r="D1438" s="13" t="s">
        <v>612</v>
      </c>
      <c r="E1438" s="7" t="s">
        <v>4</v>
      </c>
      <c r="F1438" s="7" t="s">
        <v>613</v>
      </c>
      <c r="G1438" s="7" t="s">
        <v>6</v>
      </c>
      <c r="H1438" s="12">
        <v>14</v>
      </c>
      <c r="I1438" s="8" t="s">
        <v>8</v>
      </c>
      <c r="J1438" s="12">
        <v>24</v>
      </c>
      <c r="K1438" s="8" t="s">
        <v>10</v>
      </c>
      <c r="L1438" s="7">
        <v>2022</v>
      </c>
      <c r="M1438" s="8" t="s">
        <v>6</v>
      </c>
      <c r="N1438" s="8" t="s">
        <v>12</v>
      </c>
      <c r="O1438" s="7" t="s">
        <v>614</v>
      </c>
      <c r="P1438" s="13" t="str">
        <f t="shared" si="44"/>
        <v>Jamesh M.-I., Akila A., Sudha D., Gnana Priya K., Sivaprakash V., Revathi A., "Fabrication of Earth-Abundant Electrocatalysts Based on Green-Chemistry Approaches to Achieve Efficient Alkaline Water Splitting—A Review", Sustainability (Switzerland), 14, (24),2022, DOI: 10.3390/su142416359</v>
      </c>
      <c r="Q1438" s="11" t="str">
        <f t="shared" si="45"/>
        <v>Jamesh M.-I., Akila A., Sudha D., Gnana Priya K., Sivaprakash V., Revathi A., "Fabrication of Earth-Abundant Electrocatalysts Based on Green-Chemistry Approaches to Achieve Efficient Alkaline Water Splitting—A Review", Sustainability (Switzerland), 14, (24),2022, DOI: 10.3390/su142416359</v>
      </c>
      <c r="R1438" s="32" t="s">
        <v>615</v>
      </c>
      <c r="S1438" s="37" t="e">
        <v>#N/A</v>
      </c>
      <c r="T1438" s="11"/>
      <c r="U1438" s="8"/>
      <c r="V1438" s="8" t="s">
        <v>489</v>
      </c>
      <c r="W1438" s="8"/>
      <c r="X1438" s="8">
        <v>2022</v>
      </c>
      <c r="Y1438" s="8"/>
      <c r="Z1438" s="116"/>
      <c r="AA1438" s="116"/>
      <c r="AB1438" s="116"/>
      <c r="AC1438" s="116"/>
      <c r="AD1438" s="116"/>
      <c r="AE1438" s="116"/>
      <c r="AF1438" s="116"/>
      <c r="AG1438" s="116"/>
    </row>
    <row r="1439" spans="1:33" ht="75" x14ac:dyDescent="0.2">
      <c r="A1439" s="7">
        <v>1368</v>
      </c>
      <c r="B1439" s="11" t="s">
        <v>16119</v>
      </c>
      <c r="C1439" s="11" t="s">
        <v>2</v>
      </c>
      <c r="D1439" s="13" t="s">
        <v>1753</v>
      </c>
      <c r="E1439" s="7" t="s">
        <v>4</v>
      </c>
      <c r="F1439" s="7" t="s">
        <v>1727</v>
      </c>
      <c r="G1439" s="7" t="s">
        <v>6</v>
      </c>
      <c r="H1439" s="12">
        <v>24</v>
      </c>
      <c r="I1439" s="8"/>
      <c r="J1439" s="12"/>
      <c r="K1439" s="8" t="s">
        <v>52</v>
      </c>
      <c r="L1439" s="7">
        <v>2022</v>
      </c>
      <c r="M1439" s="8" t="s">
        <v>6</v>
      </c>
      <c r="N1439" s="8" t="s">
        <v>12</v>
      </c>
      <c r="O1439" s="7" t="s">
        <v>1754</v>
      </c>
      <c r="P1439" s="13" t="str">
        <f t="shared" si="44"/>
        <v>Archana P., Divyabharathi P., Balaji S.R., Kumareshan N., Veeramanikandan P., Naitik S.T., Rafi S.M., Nandankar P.V., Manikandan G., "Face recognition based vehicle starter using machine learning", Measurement: Sensors, 24,2022, DOI: 10.1016/j.measen.2022.100575</v>
      </c>
      <c r="Q1439" s="11" t="str">
        <f t="shared" si="45"/>
        <v>Archana P., Divyabharathi P., Balaji S.R., Kumareshan N., Veeramanikandan P., Naitik S.T., Rafi S.M., Nandankar P.V., Manikandan G., "Face recognition based vehicle starter using machine learning", Measurement: Sensors, 24,2022, DOI: 10.1016/j.measen.2022.100575</v>
      </c>
      <c r="R1439" s="32" t="s">
        <v>1755</v>
      </c>
      <c r="S1439" s="37" t="s">
        <v>32</v>
      </c>
      <c r="T1439" s="11"/>
      <c r="U1439" s="8"/>
      <c r="V1439" s="8" t="s">
        <v>56</v>
      </c>
      <c r="W1439" s="18" t="s">
        <v>459</v>
      </c>
      <c r="X1439" s="8">
        <v>2022</v>
      </c>
      <c r="Y1439" s="8"/>
      <c r="Z1439" s="116"/>
      <c r="AA1439" s="116"/>
      <c r="AB1439" s="116"/>
      <c r="AC1439" s="116"/>
      <c r="AD1439" s="116"/>
      <c r="AE1439" s="116"/>
      <c r="AF1439" s="116"/>
      <c r="AG1439" s="116"/>
    </row>
    <row r="1440" spans="1:33" ht="75" x14ac:dyDescent="0.2">
      <c r="A1440" s="7">
        <v>1369</v>
      </c>
      <c r="B1440" s="11" t="s">
        <v>16120</v>
      </c>
      <c r="C1440" s="11" t="s">
        <v>2</v>
      </c>
      <c r="D1440" s="13" t="s">
        <v>541</v>
      </c>
      <c r="E1440" s="7" t="s">
        <v>4</v>
      </c>
      <c r="F1440" s="7" t="s">
        <v>111</v>
      </c>
      <c r="G1440" s="7" t="s">
        <v>6</v>
      </c>
      <c r="H1440" s="12">
        <v>34</v>
      </c>
      <c r="I1440" s="8" t="s">
        <v>8</v>
      </c>
      <c r="J1440" s="12">
        <v>12</v>
      </c>
      <c r="K1440" s="8" t="s">
        <v>10</v>
      </c>
      <c r="L1440" s="7">
        <v>2022</v>
      </c>
      <c r="M1440" s="8" t="s">
        <v>6</v>
      </c>
      <c r="N1440" s="8" t="s">
        <v>12</v>
      </c>
      <c r="O1440" s="7" t="s">
        <v>542</v>
      </c>
      <c r="P1440" s="13" t="str">
        <f t="shared" si="44"/>
        <v>Brindha T., Rathinam R., Dheenadhayalan S., Supriya S., Madhankumar S., "Binary Mixture of t(3)-Methyl-r(2),c(6)-diphenyl-piperidin-4-one and Gum Exudates of Astragalus genus as an Green Soldier for Dissolution Control of Mild Steel in HCl", Asian Journal of Chemistry, 34, (12),2022, DOI: 10.14233/ajchem.2022.23983</v>
      </c>
      <c r="Q1440" s="11" t="str">
        <f t="shared" si="45"/>
        <v>Brindha T., Rathinam R., Dheenadhayalan S., Supriya S., Madhankumar S., "Binary Mixture of t(3)-Methyl-r(2),c(6)-diphenyl-piperidin-4-one and Gum Exudates of Astragalus genus as an Green Soldier for Dissolution Control of Mild Steel in HCl", Asian Journal of Chemistry, 34, (12),2022, DOI: 10.14233/ajchem.2022.23983</v>
      </c>
      <c r="R1440" s="32" t="s">
        <v>543</v>
      </c>
      <c r="S1440" s="37" t="s">
        <v>32</v>
      </c>
      <c r="T1440" s="11"/>
      <c r="U1440" s="8"/>
      <c r="V1440" s="8" t="s">
        <v>489</v>
      </c>
      <c r="W1440" s="18" t="s">
        <v>550</v>
      </c>
      <c r="X1440" s="8">
        <v>2022</v>
      </c>
      <c r="Y1440" s="8"/>
      <c r="Z1440" s="116"/>
      <c r="AA1440" s="116"/>
      <c r="AB1440" s="116"/>
      <c r="AC1440" s="116"/>
      <c r="AD1440" s="116"/>
      <c r="AE1440" s="116"/>
      <c r="AF1440" s="116"/>
      <c r="AG1440" s="116"/>
    </row>
    <row r="1441" spans="1:33" ht="90" x14ac:dyDescent="0.2">
      <c r="A1441" s="7">
        <v>1370</v>
      </c>
      <c r="B1441" s="11" t="s">
        <v>16121</v>
      </c>
      <c r="C1441" s="11" t="s">
        <v>2</v>
      </c>
      <c r="D1441" s="13" t="s">
        <v>1958</v>
      </c>
      <c r="E1441" s="7" t="s">
        <v>4</v>
      </c>
      <c r="F1441" s="7" t="s">
        <v>1946</v>
      </c>
      <c r="G1441" s="7" t="s">
        <v>6</v>
      </c>
      <c r="H1441" s="12">
        <v>12</v>
      </c>
      <c r="I1441" s="8" t="s">
        <v>8</v>
      </c>
      <c r="J1441" s="12">
        <v>1</v>
      </c>
      <c r="K1441" s="8" t="s">
        <v>10</v>
      </c>
      <c r="L1441" s="7">
        <v>2022</v>
      </c>
      <c r="M1441" s="8" t="s">
        <v>6</v>
      </c>
      <c r="N1441" s="8" t="s">
        <v>12</v>
      </c>
      <c r="O1441" s="7" t="s">
        <v>1959</v>
      </c>
      <c r="P1441" s="13" t="str">
        <f t="shared" si="44"/>
        <v>Alemu D., Kitila C., Garedew W., Jule L.T., Badassa B., Nagaprasad N., Seenivasan V., Saka A., Ramaswamy K., "Growth, yield, and yield variables of onion (Allium Cepa L.) varieties as influenced by plantspacing at DambiDollo, Western Ethiopia", Scientific Reports, 12, (1),2022, DOI: 10.1038/s41598-022-24993-x</v>
      </c>
      <c r="Q1441" s="11" t="str">
        <f t="shared" si="45"/>
        <v>Alemu D., Kitila C., Garedew W., Jule L.T., Badassa B., Nagaprasad N., Seenivasan V., Saka A., Ramaswamy K., "Growth, yield, and yield variables of onion (Allium Cepa L.) varieties as influenced by plantspacing at DambiDollo, Western Ethiopia", Scientific Reports, 12, (1),2022, DOI: 10.1038/s41598-022-24993-x</v>
      </c>
      <c r="R1441" s="32" t="s">
        <v>1960</v>
      </c>
      <c r="S1441" s="37" t="s">
        <v>32</v>
      </c>
      <c r="T1441" s="11"/>
      <c r="U1441" s="8"/>
      <c r="V1441" s="8" t="s">
        <v>149</v>
      </c>
      <c r="W1441" s="18" t="s">
        <v>1567</v>
      </c>
      <c r="X1441" s="8">
        <v>2022</v>
      </c>
      <c r="Y1441" s="8"/>
      <c r="Z1441" s="116"/>
      <c r="AA1441" s="116"/>
      <c r="AB1441" s="116"/>
      <c r="AC1441" s="116"/>
      <c r="AD1441" s="116"/>
      <c r="AE1441" s="116"/>
      <c r="AF1441" s="116"/>
      <c r="AG1441" s="116"/>
    </row>
    <row r="1442" spans="1:33" ht="75" x14ac:dyDescent="0.2">
      <c r="A1442" s="7">
        <v>1371</v>
      </c>
      <c r="B1442" s="11" t="s">
        <v>16122</v>
      </c>
      <c r="C1442" s="11" t="s">
        <v>2</v>
      </c>
      <c r="D1442" s="13" t="s">
        <v>2109</v>
      </c>
      <c r="E1442" s="7" t="s">
        <v>4</v>
      </c>
      <c r="F1442" s="7" t="s">
        <v>2110</v>
      </c>
      <c r="G1442" s="7" t="s">
        <v>6</v>
      </c>
      <c r="H1442" s="12">
        <v>36</v>
      </c>
      <c r="I1442" s="8"/>
      <c r="J1442" s="12"/>
      <c r="K1442" s="8" t="s">
        <v>52</v>
      </c>
      <c r="L1442" s="7">
        <v>2022</v>
      </c>
      <c r="M1442" s="8" t="s">
        <v>6</v>
      </c>
      <c r="N1442" s="8" t="s">
        <v>12</v>
      </c>
      <c r="O1442" s="7" t="s">
        <v>2111</v>
      </c>
      <c r="P1442" s="13" t="str">
        <f t="shared" si="44"/>
        <v>S R., Neelakandan S., Prakash M., Geetha B.T., Mary Rexcy Asha S., Roberts M.K., "Artificial humming bird with data science enabled stability prediction model for smart grids", Sustainable Computing: Informatics and Systems, 36,2022, DOI: 10.1016/j.suscom.2022.100821</v>
      </c>
      <c r="Q1442" s="11" t="str">
        <f t="shared" si="45"/>
        <v>S R., Neelakandan S., Prakash M., Geetha B.T., Mary Rexcy Asha S., Roberts M.K., "Artificial humming bird with data science enabled stability prediction model for smart grids", Sustainable Computing: Informatics and Systems, 36,2022, DOI: 10.1016/j.suscom.2022.100821</v>
      </c>
      <c r="R1442" s="32" t="s">
        <v>2112</v>
      </c>
      <c r="S1442" s="37" t="s">
        <v>32</v>
      </c>
      <c r="T1442" s="11"/>
      <c r="U1442" s="8"/>
      <c r="V1442" s="8" t="s">
        <v>80</v>
      </c>
      <c r="W1442" s="18" t="s">
        <v>279</v>
      </c>
      <c r="X1442" s="8">
        <v>2022</v>
      </c>
      <c r="Y1442" s="8"/>
      <c r="Z1442" s="116"/>
      <c r="AA1442" s="116"/>
      <c r="AB1442" s="116"/>
      <c r="AC1442" s="116"/>
      <c r="AD1442" s="116"/>
      <c r="AE1442" s="116"/>
      <c r="AF1442" s="116"/>
      <c r="AG1442" s="116"/>
    </row>
    <row r="1443" spans="1:33" ht="75" x14ac:dyDescent="0.2">
      <c r="A1443" s="7">
        <v>1372</v>
      </c>
      <c r="B1443" s="11" t="s">
        <v>16123</v>
      </c>
      <c r="C1443" s="11" t="s">
        <v>2</v>
      </c>
      <c r="D1443" s="13" t="s">
        <v>672</v>
      </c>
      <c r="E1443" s="7" t="s">
        <v>4</v>
      </c>
      <c r="F1443" s="7" t="s">
        <v>673</v>
      </c>
      <c r="G1443" s="7" t="s">
        <v>6</v>
      </c>
      <c r="H1443" s="12">
        <v>30</v>
      </c>
      <c r="I1443" s="8" t="s">
        <v>8</v>
      </c>
      <c r="J1443" s="12">
        <v>8</v>
      </c>
      <c r="K1443" s="8" t="s">
        <v>10</v>
      </c>
      <c r="L1443" s="7">
        <v>2022</v>
      </c>
      <c r="M1443" s="8" t="s">
        <v>6</v>
      </c>
      <c r="N1443" s="8" t="s">
        <v>12</v>
      </c>
      <c r="O1443" s="7" t="s">
        <v>674</v>
      </c>
      <c r="P1443" s="13" t="str">
        <f t="shared" si="44"/>
        <v>Nisar K.S., Vijayaraj V., Valliammal N., Logeswari K., Ravichandran C., Abdel-Aty A.-H., Yahia I.S., "A NOTE ON CONTROLLABILITY OF NONINSTANTANEOUS IMPULSIVE ATANGANA-BALEANU-CAPUTO NEUTRAL FRACTIONAL INTEGRODIFFERENTIAL SYSTEMS", Fractals, 30, (8),2022, DOI: 10.1142/S0218348X22402034</v>
      </c>
      <c r="Q1443" s="11" t="str">
        <f t="shared" si="45"/>
        <v>Nisar K.S., Vijayaraj V., Valliammal N., Logeswari K., Ravichandran C., Abdel-Aty A.-H., Yahia I.S., "A NOTE ON CONTROLLABILITY OF NONINSTANTANEOUS IMPULSIVE ATANGANA-BALEANU-CAPUTO NEUTRAL FRACTIONAL INTEGRODIFFERENTIAL SYSTEMS", Fractals, 30, (8),2022, DOI: 10.1142/S0218348X22402034</v>
      </c>
      <c r="R1443" s="32" t="s">
        <v>675</v>
      </c>
      <c r="S1443" s="37" t="s">
        <v>32</v>
      </c>
      <c r="T1443" s="11"/>
      <c r="U1443" s="8"/>
      <c r="V1443" s="8" t="s">
        <v>4871</v>
      </c>
      <c r="W1443" s="18" t="s">
        <v>670</v>
      </c>
      <c r="X1443" s="8">
        <v>2022</v>
      </c>
      <c r="Y1443" s="8"/>
      <c r="Z1443" s="116"/>
      <c r="AA1443" s="116"/>
      <c r="AB1443" s="116"/>
      <c r="AC1443" s="116"/>
      <c r="AD1443" s="116"/>
      <c r="AE1443" s="116"/>
      <c r="AF1443" s="116"/>
      <c r="AG1443" s="116"/>
    </row>
    <row r="1444" spans="1:33" ht="75" x14ac:dyDescent="0.2">
      <c r="A1444" s="7">
        <v>1373</v>
      </c>
      <c r="B1444" s="11" t="s">
        <v>16124</v>
      </c>
      <c r="C1444" s="11" t="s">
        <v>2</v>
      </c>
      <c r="D1444" s="13" t="s">
        <v>1726</v>
      </c>
      <c r="E1444" s="7" t="s">
        <v>4</v>
      </c>
      <c r="F1444" s="7" t="s">
        <v>1727</v>
      </c>
      <c r="G1444" s="7" t="s">
        <v>6</v>
      </c>
      <c r="H1444" s="12">
        <v>24</v>
      </c>
      <c r="I1444" s="8"/>
      <c r="J1444" s="12"/>
      <c r="K1444" s="8" t="s">
        <v>52</v>
      </c>
      <c r="L1444" s="7">
        <v>2022</v>
      </c>
      <c r="M1444" s="8" t="s">
        <v>6</v>
      </c>
      <c r="N1444" s="8" t="s">
        <v>12</v>
      </c>
      <c r="O1444" s="7" t="s">
        <v>1728</v>
      </c>
      <c r="P1444" s="13" t="str">
        <f t="shared" si="44"/>
        <v>Venkatanaresh M., Yadav R., Thiyagarajan D., Yasotha S., Ramkumar G., Varma P.S., "Effective proactive routing protocol using smart nodes system", Measurement: Sensors, 24,2022, DOI: 10.1016/j.measen.2022.100456</v>
      </c>
      <c r="Q1444" s="11" t="str">
        <f t="shared" si="45"/>
        <v>Venkatanaresh M., Yadav R., Thiyagarajan D., Yasotha S., Ramkumar G., Varma P.S., "Effective proactive routing protocol using smart nodes system", Measurement: Sensors, 24,2022, DOI: 10.1016/j.measen.2022.100456</v>
      </c>
      <c r="R1444" s="32" t="s">
        <v>1729</v>
      </c>
      <c r="S1444" s="37" t="s">
        <v>32</v>
      </c>
      <c r="T1444" s="11"/>
      <c r="U1444" s="8"/>
      <c r="V1444" s="8" t="s">
        <v>56</v>
      </c>
      <c r="W1444" s="18" t="s">
        <v>265</v>
      </c>
      <c r="X1444" s="8">
        <v>2022</v>
      </c>
      <c r="Y1444" s="8"/>
      <c r="Z1444" s="116"/>
      <c r="AA1444" s="116"/>
      <c r="AB1444" s="116"/>
      <c r="AC1444" s="116"/>
      <c r="AD1444" s="116"/>
      <c r="AE1444" s="116"/>
      <c r="AF1444" s="116"/>
      <c r="AG1444" s="116"/>
    </row>
    <row r="1445" spans="1:33" ht="90" x14ac:dyDescent="0.2">
      <c r="A1445" s="7">
        <v>1374</v>
      </c>
      <c r="B1445" s="11" t="s">
        <v>16125</v>
      </c>
      <c r="C1445" s="11" t="s">
        <v>2</v>
      </c>
      <c r="D1445" s="13" t="s">
        <v>2048</v>
      </c>
      <c r="E1445" s="7" t="s">
        <v>4</v>
      </c>
      <c r="F1445" s="7" t="s">
        <v>1946</v>
      </c>
      <c r="G1445" s="7" t="s">
        <v>6</v>
      </c>
      <c r="H1445" s="12">
        <v>12</v>
      </c>
      <c r="I1445" s="8" t="s">
        <v>8</v>
      </c>
      <c r="J1445" s="12">
        <v>1</v>
      </c>
      <c r="K1445" s="8" t="s">
        <v>10</v>
      </c>
      <c r="L1445" s="7">
        <v>2022</v>
      </c>
      <c r="M1445" s="8" t="s">
        <v>6</v>
      </c>
      <c r="N1445" s="8" t="s">
        <v>12</v>
      </c>
      <c r="O1445" s="7" t="s">
        <v>2049</v>
      </c>
      <c r="P1445" s="13" t="str">
        <f t="shared" si="44"/>
        <v>Saka A., Shifera Y., Jule L.T., Badassa B., Nagaprasad N., Shanmugam R., Priyanka Dwarampudi L., Seenivasan V., Ramaswamy K., "Biosynthesis of TiO2 nanoparticles by Caricaceae (Papaya) shell extracts for antifungal application", Scientific Reports, 12, (1),2022, DOI: 10.1038/s41598-022-19440-w</v>
      </c>
      <c r="Q1445" s="11" t="str">
        <f t="shared" si="45"/>
        <v>Saka A., Shifera Y., Jule L.T., Badassa B., Nagaprasad N., Shanmugam R., Priyanka Dwarampudi L., Seenivasan V., Ramaswamy K., "Biosynthesis of TiO2 nanoparticles by Caricaceae (Papaya) shell extracts for antifungal application", Scientific Reports, 12, (1),2022, DOI: 10.1038/s41598-022-19440-w</v>
      </c>
      <c r="R1445" s="32" t="s">
        <v>2050</v>
      </c>
      <c r="S1445" s="37" t="s">
        <v>32</v>
      </c>
      <c r="T1445" s="11"/>
      <c r="U1445" s="8"/>
      <c r="V1445" s="8" t="s">
        <v>149</v>
      </c>
      <c r="W1445" s="18" t="s">
        <v>1567</v>
      </c>
      <c r="X1445" s="8">
        <v>2022</v>
      </c>
      <c r="Y1445" s="8"/>
      <c r="Z1445" s="116"/>
      <c r="AA1445" s="116"/>
      <c r="AB1445" s="116"/>
      <c r="AC1445" s="116"/>
      <c r="AD1445" s="116"/>
      <c r="AE1445" s="116"/>
      <c r="AF1445" s="116"/>
      <c r="AG1445" s="116"/>
    </row>
    <row r="1446" spans="1:33" ht="90" x14ac:dyDescent="0.2">
      <c r="A1446" s="7">
        <v>1375</v>
      </c>
      <c r="B1446" s="11" t="s">
        <v>16126</v>
      </c>
      <c r="C1446" s="11" t="s">
        <v>2</v>
      </c>
      <c r="D1446" s="13" t="s">
        <v>1974</v>
      </c>
      <c r="E1446" s="7" t="s">
        <v>4</v>
      </c>
      <c r="F1446" s="7" t="s">
        <v>1946</v>
      </c>
      <c r="G1446" s="7" t="s">
        <v>6</v>
      </c>
      <c r="H1446" s="12">
        <v>12</v>
      </c>
      <c r="I1446" s="8" t="s">
        <v>8</v>
      </c>
      <c r="J1446" s="12">
        <v>1</v>
      </c>
      <c r="K1446" s="8" t="s">
        <v>10</v>
      </c>
      <c r="L1446" s="7">
        <v>2022</v>
      </c>
      <c r="M1446" s="8" t="s">
        <v>6</v>
      </c>
      <c r="N1446" s="8" t="s">
        <v>12</v>
      </c>
      <c r="O1446" s="7" t="s">
        <v>1975</v>
      </c>
      <c r="P1446" s="13" t="str">
        <f t="shared" si="44"/>
        <v>Baskaran A., Manikandan N., Jule L.T., Nagaprasad N., Saka A., Badassa B., Ramaswamy K., Seenivasan V., "Influence of capillary tube length on the performance of domestic refrigerator with eco-friendly refrigerant R152a", Scientific Reports, 12, (1),2022, DOI: 10.1038/s41598-022-18606-w</v>
      </c>
      <c r="Q1446" s="11" t="str">
        <f t="shared" si="45"/>
        <v>Baskaran A., Manikandan N., Jule L.T., Nagaprasad N., Saka A., Badassa B., Ramaswamy K., Seenivasan V., "Influence of capillary tube length on the performance of domestic refrigerator with eco-friendly refrigerant R152a", Scientific Reports, 12, (1),2022, DOI: 10.1038/s41598-022-18606-w</v>
      </c>
      <c r="R1446" s="32" t="s">
        <v>1976</v>
      </c>
      <c r="S1446" s="37" t="s">
        <v>32</v>
      </c>
      <c r="T1446" s="11"/>
      <c r="U1446" s="8"/>
      <c r="V1446" s="8" t="s">
        <v>149</v>
      </c>
      <c r="W1446" s="18" t="s">
        <v>1567</v>
      </c>
      <c r="X1446" s="8">
        <v>2022</v>
      </c>
      <c r="Y1446" s="8"/>
      <c r="Z1446" s="116"/>
      <c r="AA1446" s="116"/>
      <c r="AB1446" s="116"/>
      <c r="AC1446" s="116"/>
      <c r="AD1446" s="116"/>
      <c r="AE1446" s="116"/>
      <c r="AF1446" s="116"/>
      <c r="AG1446" s="116"/>
    </row>
    <row r="1447" spans="1:33" ht="90" x14ac:dyDescent="0.2">
      <c r="A1447" s="7">
        <v>1376</v>
      </c>
      <c r="B1447" s="11" t="s">
        <v>16127</v>
      </c>
      <c r="C1447" s="11" t="s">
        <v>2</v>
      </c>
      <c r="D1447" s="13" t="s">
        <v>1945</v>
      </c>
      <c r="E1447" s="7" t="s">
        <v>4</v>
      </c>
      <c r="F1447" s="7" t="s">
        <v>1946</v>
      </c>
      <c r="G1447" s="7" t="s">
        <v>6</v>
      </c>
      <c r="H1447" s="12">
        <v>12</v>
      </c>
      <c r="I1447" s="8" t="s">
        <v>8</v>
      </c>
      <c r="J1447" s="12">
        <v>1</v>
      </c>
      <c r="K1447" s="8" t="s">
        <v>10</v>
      </c>
      <c r="L1447" s="7">
        <v>2022</v>
      </c>
      <c r="M1447" s="8" t="s">
        <v>6</v>
      </c>
      <c r="N1447" s="8" t="s">
        <v>12</v>
      </c>
      <c r="O1447" s="7" t="s">
        <v>1947</v>
      </c>
      <c r="P1447" s="13" t="str">
        <f t="shared" si="44"/>
        <v>Saka A., Gudata L., Jule L.T., Seeivasan V., Nagaprasad N., Ramaswamy K., "Synthesis of nano-sized lead sulfide thin films from Avocado (Glycosmis cochinchinensis) Leaf extracts to empower pollution remediation", Scientific Reports, 12, (1),2022, DOI: 10.1038/s41598-022-15785-4</v>
      </c>
      <c r="Q1447" s="11" t="str">
        <f t="shared" si="45"/>
        <v>Saka A., Gudata L., Jule L.T., Seeivasan V., Nagaprasad N., Ramaswamy K., "Synthesis of nano-sized lead sulfide thin films from Avocado (Glycosmis cochinchinensis) Leaf extracts to empower pollution remediation", Scientific Reports, 12, (1),2022, DOI: 10.1038/s41598-022-15785-4</v>
      </c>
      <c r="R1447" s="32" t="s">
        <v>1948</v>
      </c>
      <c r="S1447" s="37" t="s">
        <v>32</v>
      </c>
      <c r="T1447" s="11"/>
      <c r="U1447" s="8"/>
      <c r="V1447" s="8" t="s">
        <v>149</v>
      </c>
      <c r="W1447" s="18" t="s">
        <v>1567</v>
      </c>
      <c r="X1447" s="8">
        <v>2022</v>
      </c>
      <c r="Y1447" s="8"/>
      <c r="Z1447" s="116"/>
      <c r="AA1447" s="116"/>
      <c r="AB1447" s="116"/>
      <c r="AC1447" s="116"/>
      <c r="AD1447" s="116"/>
      <c r="AE1447" s="116"/>
      <c r="AF1447" s="116"/>
      <c r="AG1447" s="116"/>
    </row>
    <row r="1448" spans="1:33" ht="90" x14ac:dyDescent="0.2">
      <c r="A1448" s="7">
        <v>1377</v>
      </c>
      <c r="B1448" s="11" t="s">
        <v>16128</v>
      </c>
      <c r="C1448" s="11" t="s">
        <v>2</v>
      </c>
      <c r="D1448" s="13" t="s">
        <v>1987</v>
      </c>
      <c r="E1448" s="7" t="s">
        <v>4</v>
      </c>
      <c r="F1448" s="7" t="s">
        <v>1946</v>
      </c>
      <c r="G1448" s="7" t="s">
        <v>6</v>
      </c>
      <c r="H1448" s="12">
        <v>12</v>
      </c>
      <c r="I1448" s="8" t="s">
        <v>8</v>
      </c>
      <c r="J1448" s="12">
        <v>1</v>
      </c>
      <c r="K1448" s="8" t="s">
        <v>10</v>
      </c>
      <c r="L1448" s="7">
        <v>2022</v>
      </c>
      <c r="M1448" s="8" t="s">
        <v>6</v>
      </c>
      <c r="N1448" s="8" t="s">
        <v>12</v>
      </c>
      <c r="O1448" s="7" t="s">
        <v>1988</v>
      </c>
      <c r="P1448" s="13" t="str">
        <f t="shared" si="44"/>
        <v>Saka A., Jule L.T., Soressa S., Gudata L., Nagaprasad N., Seenivasan V., Ramaswamy K., "Biological approach synthesis and characterization of iron sulfide (FeS) thin films from banana peel extract for contamination of environmental remediation", Scientific Reports, 12, (1),2022, DOI: 10.1038/s41598-022-14828-0</v>
      </c>
      <c r="Q1448" s="11" t="str">
        <f t="shared" si="45"/>
        <v>Saka A., Jule L.T., Soressa S., Gudata L., Nagaprasad N., Seenivasan V., Ramaswamy K., "Biological approach synthesis and characterization of iron sulfide (FeS) thin films from banana peel extract for contamination of environmental remediation", Scientific Reports, 12, (1),2022, DOI: 10.1038/s41598-022-14828-0</v>
      </c>
      <c r="R1448" s="32" t="s">
        <v>1989</v>
      </c>
      <c r="S1448" s="37" t="s">
        <v>32</v>
      </c>
      <c r="T1448" s="11"/>
      <c r="U1448" s="8"/>
      <c r="V1448" s="8" t="s">
        <v>149</v>
      </c>
      <c r="W1448" s="18" t="s">
        <v>1567</v>
      </c>
      <c r="X1448" s="8">
        <v>2022</v>
      </c>
      <c r="Y1448" s="8"/>
      <c r="Z1448" s="116"/>
      <c r="AA1448" s="116"/>
      <c r="AB1448" s="116"/>
      <c r="AC1448" s="116"/>
      <c r="AD1448" s="116"/>
      <c r="AE1448" s="116"/>
      <c r="AF1448" s="116"/>
      <c r="AG1448" s="116"/>
    </row>
    <row r="1449" spans="1:33" ht="90" x14ac:dyDescent="0.2">
      <c r="A1449" s="7">
        <v>1378</v>
      </c>
      <c r="B1449" s="11" t="s">
        <v>16129</v>
      </c>
      <c r="C1449" s="11" t="s">
        <v>2</v>
      </c>
      <c r="D1449" s="13" t="s">
        <v>2052</v>
      </c>
      <c r="E1449" s="7" t="s">
        <v>4</v>
      </c>
      <c r="F1449" s="7" t="s">
        <v>1946</v>
      </c>
      <c r="G1449" s="7" t="s">
        <v>6</v>
      </c>
      <c r="H1449" s="12">
        <v>12</v>
      </c>
      <c r="I1449" s="8" t="s">
        <v>8</v>
      </c>
      <c r="J1449" s="12">
        <v>1</v>
      </c>
      <c r="K1449" s="8" t="s">
        <v>10</v>
      </c>
      <c r="L1449" s="7">
        <v>2022</v>
      </c>
      <c r="M1449" s="8" t="s">
        <v>6</v>
      </c>
      <c r="N1449" s="8" t="s">
        <v>12</v>
      </c>
      <c r="O1449" s="7" t="s">
        <v>2053</v>
      </c>
      <c r="P1449" s="13" t="str">
        <f t="shared" si="44"/>
        <v>Ramaswamy K., Jule L.T., N N., Subramanian K., R S., L P.D., Seenivasan V., "Reduction of environmental chemicals, toxicity and particulate matter in wet scrubber device to achieve zero emissions", Scientific Reports, 12, (1),2022, DOI: 10.1038/s41598-022-13369-w</v>
      </c>
      <c r="Q1449" s="11" t="str">
        <f t="shared" si="45"/>
        <v>Ramaswamy K., Jule L.T., N N., Subramanian K., R S., L P.D., Seenivasan V., "Reduction of environmental chemicals, toxicity and particulate matter in wet scrubber device to achieve zero emissions", Scientific Reports, 12, (1),2022, DOI: 10.1038/s41598-022-13369-w</v>
      </c>
      <c r="R1449" s="32" t="s">
        <v>2054</v>
      </c>
      <c r="S1449" s="37" t="s">
        <v>32</v>
      </c>
      <c r="T1449" s="11"/>
      <c r="U1449" s="8"/>
      <c r="V1449" s="8" t="s">
        <v>149</v>
      </c>
      <c r="W1449" s="18" t="s">
        <v>1567</v>
      </c>
      <c r="X1449" s="8">
        <v>2022</v>
      </c>
      <c r="Y1449" s="8"/>
      <c r="Z1449" s="116"/>
      <c r="AA1449" s="116"/>
      <c r="AB1449" s="116"/>
      <c r="AC1449" s="116"/>
      <c r="AD1449" s="116"/>
      <c r="AE1449" s="116"/>
      <c r="AF1449" s="116"/>
      <c r="AG1449" s="116"/>
    </row>
    <row r="1450" spans="1:33" ht="75" x14ac:dyDescent="0.2">
      <c r="A1450" s="7">
        <v>1379</v>
      </c>
      <c r="B1450" s="11" t="s">
        <v>17060</v>
      </c>
      <c r="C1450" s="11" t="s">
        <v>2</v>
      </c>
      <c r="D1450" s="13" t="s">
        <v>521</v>
      </c>
      <c r="E1450" s="7" t="s">
        <v>4</v>
      </c>
      <c r="F1450" s="7" t="s">
        <v>522</v>
      </c>
      <c r="G1450" s="7" t="s">
        <v>6</v>
      </c>
      <c r="H1450" s="12">
        <v>61</v>
      </c>
      <c r="I1450" s="8" t="s">
        <v>8</v>
      </c>
      <c r="J1450" s="12">
        <v>12</v>
      </c>
      <c r="K1450" s="8" t="s">
        <v>10</v>
      </c>
      <c r="L1450" s="7">
        <v>2022</v>
      </c>
      <c r="M1450" s="8" t="s">
        <v>6</v>
      </c>
      <c r="N1450" s="8" t="s">
        <v>12</v>
      </c>
      <c r="O1450" s="7" t="s">
        <v>523</v>
      </c>
      <c r="P1450" s="13" t="str">
        <f t="shared" si="44"/>
        <v>Ravichandran C., Jothimani K., Nisar K.S., Mahmoud E.E., Yahia I.S., "An interpretation on controllability of Hilfer fractional derivative with nondense domain", Alexandria Engineering Journal, 61, (12),2022, DOI: 10.1016/j.aej.2022.03.011</v>
      </c>
      <c r="Q1450" s="11" t="str">
        <f t="shared" si="45"/>
        <v>Ravichandran C., Jothimani K., Nisar K.S., Mahmoud E.E., Yahia I.S., "An interpretation on controllability of Hilfer fractional derivative with nondense domain", Alexandria Engineering Journal, 61, (12),2022, DOI: 10.1016/j.aej.2022.03.011</v>
      </c>
      <c r="R1450" s="32" t="s">
        <v>524</v>
      </c>
      <c r="S1450" s="37" t="s">
        <v>32</v>
      </c>
      <c r="T1450" s="11"/>
      <c r="U1450" s="8"/>
      <c r="V1450" s="8" t="s">
        <v>4871</v>
      </c>
      <c r="W1450" s="18" t="s">
        <v>265</v>
      </c>
      <c r="X1450" s="8">
        <v>2022</v>
      </c>
      <c r="Y1450" s="8"/>
      <c r="Z1450" s="116"/>
      <c r="AA1450" s="116"/>
      <c r="AB1450" s="116"/>
      <c r="AC1450" s="116"/>
      <c r="AD1450" s="116"/>
      <c r="AE1450" s="116"/>
      <c r="AF1450" s="116"/>
      <c r="AG1450" s="116"/>
    </row>
    <row r="1451" spans="1:33" ht="75" x14ac:dyDescent="0.2">
      <c r="A1451" s="7">
        <v>1380</v>
      </c>
      <c r="B1451" s="11" t="s">
        <v>16130</v>
      </c>
      <c r="C1451" s="11" t="s">
        <v>2</v>
      </c>
      <c r="D1451" s="13" t="s">
        <v>712</v>
      </c>
      <c r="E1451" s="7" t="s">
        <v>4</v>
      </c>
      <c r="F1451" s="7" t="s">
        <v>486</v>
      </c>
      <c r="G1451" s="7" t="s">
        <v>6</v>
      </c>
      <c r="H1451" s="12">
        <v>2446</v>
      </c>
      <c r="I1451" s="8"/>
      <c r="J1451" s="12"/>
      <c r="K1451" s="8" t="s">
        <v>52</v>
      </c>
      <c r="L1451" s="7">
        <v>2022</v>
      </c>
      <c r="M1451" s="8" t="s">
        <v>6</v>
      </c>
      <c r="N1451" s="8" t="s">
        <v>12</v>
      </c>
      <c r="O1451" s="7" t="s">
        <v>713</v>
      </c>
      <c r="P1451" s="13" t="str">
        <f t="shared" si="44"/>
        <v>Brindha T., Rathinam R., Dheenadhayalan S., Malarvizhi M., "Extraction of Polyphenols from Green Tea - HPLC Purification of Catechin Fractions", AIP Conference Proceedings, 2446,2022, DOI: 10.1063/5.0108679</v>
      </c>
      <c r="Q1451" s="11" t="str">
        <f t="shared" si="45"/>
        <v>Brindha T., Rathinam R., Dheenadhayalan S., Malarvizhi M., "Extraction of Polyphenols from Green Tea - HPLC Purification of Catechin Fractions", AIP Conference Proceedings, 2446,2022, DOI: 10.1063/5.0108679</v>
      </c>
      <c r="R1451" s="32" t="s">
        <v>714</v>
      </c>
      <c r="S1451" s="37" t="e">
        <v>#N/A</v>
      </c>
      <c r="T1451" s="11"/>
      <c r="U1451" s="8"/>
      <c r="V1451" s="8" t="s">
        <v>489</v>
      </c>
      <c r="W1451" s="8"/>
      <c r="X1451" s="8">
        <v>2022</v>
      </c>
      <c r="Y1451" s="8"/>
      <c r="Z1451" s="116"/>
      <c r="AA1451" s="116"/>
      <c r="AB1451" s="116"/>
      <c r="AC1451" s="116"/>
      <c r="AD1451" s="116"/>
      <c r="AE1451" s="116"/>
      <c r="AF1451" s="116"/>
      <c r="AG1451" s="116"/>
    </row>
    <row r="1452" spans="1:33" ht="75" x14ac:dyDescent="0.2">
      <c r="A1452" s="7">
        <v>1381</v>
      </c>
      <c r="B1452" s="11" t="s">
        <v>16131</v>
      </c>
      <c r="C1452" s="11" t="s">
        <v>2</v>
      </c>
      <c r="D1452" s="13" t="s">
        <v>598</v>
      </c>
      <c r="E1452" s="7" t="s">
        <v>4</v>
      </c>
      <c r="F1452" s="7" t="s">
        <v>486</v>
      </c>
      <c r="G1452" s="7" t="s">
        <v>6</v>
      </c>
      <c r="H1452" s="12">
        <v>2446</v>
      </c>
      <c r="I1452" s="8"/>
      <c r="J1452" s="12"/>
      <c r="K1452" s="8" t="s">
        <v>52</v>
      </c>
      <c r="L1452" s="7">
        <v>2022</v>
      </c>
      <c r="M1452" s="8" t="s">
        <v>6</v>
      </c>
      <c r="N1452" s="8" t="s">
        <v>12</v>
      </c>
      <c r="O1452" s="7" t="s">
        <v>599</v>
      </c>
      <c r="P1452" s="13" t="str">
        <f t="shared" si="44"/>
        <v>Umadevi M., Rathinam R., Brindha T., Banupriya K., Pattabhi S., "Treatment of Reactive Red 195 from its Aqueous Solution by Electro Coagulation Method Using Iron Electrode", AIP Conference Proceedings, 2446,2022, DOI: 10.1063/5.0108618</v>
      </c>
      <c r="Q1452" s="11" t="str">
        <f t="shared" si="45"/>
        <v>Umadevi M., Rathinam R., Brindha T., Banupriya K., Pattabhi S., "Treatment of Reactive Red 195 from its Aqueous Solution by Electro Coagulation Method Using Iron Electrode", AIP Conference Proceedings, 2446,2022, DOI: 10.1063/5.0108618</v>
      </c>
      <c r="R1452" s="32" t="s">
        <v>600</v>
      </c>
      <c r="S1452" s="37" t="e">
        <v>#N/A</v>
      </c>
      <c r="T1452" s="11"/>
      <c r="U1452" s="8"/>
      <c r="V1452" s="8" t="s">
        <v>489</v>
      </c>
      <c r="W1452" s="8"/>
      <c r="X1452" s="8">
        <v>2022</v>
      </c>
      <c r="Y1452" s="8"/>
      <c r="Z1452" s="116"/>
      <c r="AA1452" s="116"/>
      <c r="AB1452" s="116"/>
      <c r="AC1452" s="116"/>
      <c r="AD1452" s="116"/>
      <c r="AE1452" s="116"/>
      <c r="AF1452" s="116"/>
      <c r="AG1452" s="116"/>
    </row>
    <row r="1453" spans="1:33" ht="75" x14ac:dyDescent="0.2">
      <c r="A1453" s="7">
        <v>1382</v>
      </c>
      <c r="B1453" s="11" t="s">
        <v>16132</v>
      </c>
      <c r="C1453" s="11" t="s">
        <v>2</v>
      </c>
      <c r="D1453" s="13" t="s">
        <v>485</v>
      </c>
      <c r="E1453" s="7" t="s">
        <v>4</v>
      </c>
      <c r="F1453" s="7" t="s">
        <v>486</v>
      </c>
      <c r="G1453" s="7" t="s">
        <v>6</v>
      </c>
      <c r="H1453" s="12">
        <v>2446</v>
      </c>
      <c r="I1453" s="8"/>
      <c r="J1453" s="12"/>
      <c r="K1453" s="8" t="s">
        <v>52</v>
      </c>
      <c r="L1453" s="7">
        <v>2022</v>
      </c>
      <c r="M1453" s="8" t="s">
        <v>6</v>
      </c>
      <c r="N1453" s="8" t="s">
        <v>12</v>
      </c>
      <c r="O1453" s="7" t="s">
        <v>487</v>
      </c>
      <c r="P1453" s="13" t="str">
        <f t="shared" si="44"/>
        <v>Vidhya P., Sathyanarayanamoorthi V., Petchiammal M., Rathinam R., "Analysis of IR and Raman Spectra of Isatin", AIP Conference Proceedings, 2446,2022, DOI: 10.1063/5.0109035</v>
      </c>
      <c r="Q1453" s="11" t="str">
        <f t="shared" si="45"/>
        <v>Vidhya P., Sathyanarayanamoorthi V., Petchiammal M., Rathinam R., "Analysis of IR and Raman Spectra of Isatin", AIP Conference Proceedings, 2446,2022, DOI: 10.1063/5.0109035</v>
      </c>
      <c r="R1453" s="32" t="s">
        <v>488</v>
      </c>
      <c r="S1453" s="37" t="e">
        <v>#N/A</v>
      </c>
      <c r="T1453" s="11"/>
      <c r="U1453" s="8"/>
      <c r="V1453" s="8" t="s">
        <v>489</v>
      </c>
      <c r="W1453" s="8"/>
      <c r="X1453" s="8">
        <v>2022</v>
      </c>
      <c r="Y1453" s="8"/>
      <c r="Z1453" s="116"/>
      <c r="AA1453" s="116"/>
      <c r="AB1453" s="116"/>
      <c r="AC1453" s="116"/>
      <c r="AD1453" s="116"/>
      <c r="AE1453" s="116"/>
      <c r="AF1453" s="116"/>
      <c r="AG1453" s="116"/>
    </row>
    <row r="1454" spans="1:33" ht="75" x14ac:dyDescent="0.2">
      <c r="A1454" s="7">
        <v>1383</v>
      </c>
      <c r="B1454" s="11" t="s">
        <v>16133</v>
      </c>
      <c r="C1454" s="11" t="s">
        <v>2</v>
      </c>
      <c r="D1454" s="13" t="s">
        <v>1599</v>
      </c>
      <c r="E1454" s="7" t="s">
        <v>4</v>
      </c>
      <c r="F1454" s="7" t="s">
        <v>1600</v>
      </c>
      <c r="G1454" s="7" t="s">
        <v>6</v>
      </c>
      <c r="H1454" s="12">
        <v>15</v>
      </c>
      <c r="I1454" s="8" t="s">
        <v>8</v>
      </c>
      <c r="J1454" s="12">
        <v>22</v>
      </c>
      <c r="K1454" s="8" t="s">
        <v>10</v>
      </c>
      <c r="L1454" s="7">
        <v>2022</v>
      </c>
      <c r="M1454" s="8" t="s">
        <v>6</v>
      </c>
      <c r="N1454" s="8" t="s">
        <v>12</v>
      </c>
      <c r="O1454" s="7" t="s">
        <v>1601</v>
      </c>
      <c r="P1454" s="13" t="str">
        <f t="shared" si="44"/>
        <v>Ganeshkumar S., Singh B.K., Kumar S.D., Gokulkumar S., Sharma S., Mausam K., Li C., Zhang Y., Tag Eldin E.M., "Study of Wear, Stress and Vibration Characteristics of Silicon Carbide Tool Inserts and Nano Multi-Layered Titanium Nitride-Coated Cutting Tool Inserts in Turning of SS304 Steels", Materials, 15, (22),2022, DOI: 10.3390/ma15227994</v>
      </c>
      <c r="Q1454" s="11" t="str">
        <f t="shared" si="45"/>
        <v>Ganeshkumar S., Singh B.K., Kumar S.D., Gokulkumar S., Sharma S., Mausam K., Li C., Zhang Y., Tag Eldin E.M., "Study of Wear, Stress and Vibration Characteristics of Silicon Carbide Tool Inserts and Nano Multi-Layered Titanium Nitride-Coated Cutting Tool Inserts in Turning of SS304 Steels", Materials, 15, (22),2022, DOI: 10.3390/ma15227994</v>
      </c>
      <c r="R1454" s="32" t="s">
        <v>1602</v>
      </c>
      <c r="S1454" s="37" t="s">
        <v>32</v>
      </c>
      <c r="T1454" s="11"/>
      <c r="U1454" s="8"/>
      <c r="V1454" s="8" t="s">
        <v>149</v>
      </c>
      <c r="W1454" s="18" t="s">
        <v>509</v>
      </c>
      <c r="X1454" s="8">
        <v>2022</v>
      </c>
      <c r="Y1454" s="8"/>
      <c r="Z1454" s="116"/>
      <c r="AA1454" s="116"/>
      <c r="AB1454" s="116"/>
      <c r="AC1454" s="116"/>
      <c r="AD1454" s="116"/>
      <c r="AE1454" s="116"/>
      <c r="AF1454" s="116"/>
      <c r="AG1454" s="116"/>
    </row>
    <row r="1455" spans="1:33" ht="75" x14ac:dyDescent="0.2">
      <c r="A1455" s="7">
        <v>1384</v>
      </c>
      <c r="B1455" s="11" t="s">
        <v>14683</v>
      </c>
      <c r="C1455" s="11" t="s">
        <v>2</v>
      </c>
      <c r="D1455" s="13" t="s">
        <v>737</v>
      </c>
      <c r="E1455" s="7" t="s">
        <v>4</v>
      </c>
      <c r="F1455" s="7" t="s">
        <v>645</v>
      </c>
      <c r="G1455" s="7" t="s">
        <v>6</v>
      </c>
      <c r="H1455" s="12">
        <v>15</v>
      </c>
      <c r="I1455" s="8" t="s">
        <v>8</v>
      </c>
      <c r="J1455" s="12">
        <v>21</v>
      </c>
      <c r="K1455" s="8" t="s">
        <v>10</v>
      </c>
      <c r="L1455" s="7">
        <v>2022</v>
      </c>
      <c r="M1455" s="8" t="s">
        <v>6</v>
      </c>
      <c r="N1455" s="8" t="s">
        <v>12</v>
      </c>
      <c r="O1455" s="7" t="s">
        <v>738</v>
      </c>
      <c r="P1455" s="13" t="str">
        <f t="shared" si="44"/>
        <v>Alzahrani A., Ramu S.K., Devarajan G., Vairavasundaram I., Vairavasundaram S., "A Review on Hydrogen-Based Hybrid Microgrid System: Topologies for Hydrogen Energy Storage, Integration, and Energy Management with Solar and Wind Energy", Energies, 15, (21),2022, DOI: 10.3390/en15217979</v>
      </c>
      <c r="Q1455" s="11" t="str">
        <f t="shared" si="45"/>
        <v>Alzahrani A., Ramu S.K., Devarajan G., Vairavasundaram I., Vairavasundaram S., "A Review on Hydrogen-Based Hybrid Microgrid System: Topologies for Hydrogen Energy Storage, Integration, and Energy Management with Solar and Wind Energy", Energies, 15, (21),2022, DOI: 10.3390/en15217979</v>
      </c>
      <c r="R1455" s="32" t="s">
        <v>739</v>
      </c>
      <c r="S1455" s="37" t="e">
        <v>#N/A</v>
      </c>
      <c r="T1455" s="11"/>
      <c r="U1455" s="8"/>
      <c r="V1455" s="8" t="s">
        <v>128</v>
      </c>
      <c r="W1455" s="8"/>
      <c r="X1455" s="8">
        <v>2022</v>
      </c>
      <c r="Y1455" s="8"/>
      <c r="Z1455" s="116"/>
      <c r="AA1455" s="116"/>
      <c r="AB1455" s="116"/>
      <c r="AC1455" s="116"/>
      <c r="AD1455" s="116"/>
      <c r="AE1455" s="116"/>
      <c r="AF1455" s="116"/>
      <c r="AG1455" s="116"/>
    </row>
    <row r="1456" spans="1:33" ht="75" x14ac:dyDescent="0.2">
      <c r="A1456" s="7">
        <v>1385</v>
      </c>
      <c r="B1456" s="11" t="s">
        <v>17061</v>
      </c>
      <c r="C1456" s="11" t="s">
        <v>2</v>
      </c>
      <c r="D1456" s="13" t="s">
        <v>655</v>
      </c>
      <c r="E1456" s="7" t="s">
        <v>4</v>
      </c>
      <c r="F1456" s="7" t="s">
        <v>656</v>
      </c>
      <c r="G1456" s="7" t="s">
        <v>6</v>
      </c>
      <c r="H1456" s="12">
        <v>24</v>
      </c>
      <c r="I1456" s="8" t="s">
        <v>8</v>
      </c>
      <c r="J1456" s="12">
        <v>11</v>
      </c>
      <c r="K1456" s="8" t="s">
        <v>10</v>
      </c>
      <c r="L1456" s="7">
        <v>2022</v>
      </c>
      <c r="M1456" s="8" t="s">
        <v>6</v>
      </c>
      <c r="N1456" s="8" t="s">
        <v>12</v>
      </c>
      <c r="O1456" s="7" t="s">
        <v>657</v>
      </c>
      <c r="P1456" s="13" t="str">
        <f t="shared" si="44"/>
        <v>S D., Palanisamy S., Hajjej F., Khalaf O.I., Abdulsahib G.M., S R., "Discrete Fourier Transform with Denoise Model Based Least Square Wiener Channel Estimator for Channel Estimation in MIMO-OFDM", Entropy, 24, (11),2022, DOI: 10.3390/e24111601</v>
      </c>
      <c r="Q1456" s="11" t="str">
        <f t="shared" si="45"/>
        <v>S D., Palanisamy S., Hajjej F., Khalaf O.I., Abdulsahib G.M., S R., "Discrete Fourier Transform with Denoise Model Based Least Square Wiener Channel Estimator for Channel Estimation in MIMO-OFDM", Entropy, 24, (11),2022, DOI: 10.3390/e24111601</v>
      </c>
      <c r="R1456" s="32" t="s">
        <v>658</v>
      </c>
      <c r="S1456" s="37" t="s">
        <v>32</v>
      </c>
      <c r="T1456" s="11"/>
      <c r="U1456" s="8"/>
      <c r="V1456" s="8" t="s">
        <v>56</v>
      </c>
      <c r="W1456" s="18" t="s">
        <v>665</v>
      </c>
      <c r="X1456" s="8">
        <v>2022</v>
      </c>
      <c r="Y1456" s="8"/>
      <c r="Z1456" s="116"/>
      <c r="AA1456" s="116"/>
      <c r="AB1456" s="116"/>
      <c r="AC1456" s="116"/>
      <c r="AD1456" s="116"/>
      <c r="AE1456" s="116"/>
      <c r="AF1456" s="116"/>
      <c r="AG1456" s="116"/>
    </row>
    <row r="1457" spans="1:33" ht="75" x14ac:dyDescent="0.2">
      <c r="A1457" s="7">
        <v>1386</v>
      </c>
      <c r="B1457" s="11" t="s">
        <v>16134</v>
      </c>
      <c r="C1457" s="11" t="s">
        <v>2</v>
      </c>
      <c r="D1457" s="13" t="s">
        <v>1836</v>
      </c>
      <c r="E1457" s="7" t="s">
        <v>4</v>
      </c>
      <c r="F1457" s="7" t="s">
        <v>1837</v>
      </c>
      <c r="G1457" s="7" t="s">
        <v>6</v>
      </c>
      <c r="H1457" s="12">
        <v>270</v>
      </c>
      <c r="I1457" s="8"/>
      <c r="J1457" s="12"/>
      <c r="K1457" s="8" t="s">
        <v>52</v>
      </c>
      <c r="L1457" s="7">
        <v>2022</v>
      </c>
      <c r="M1457" s="8" t="s">
        <v>6</v>
      </c>
      <c r="N1457" s="8" t="s">
        <v>12</v>
      </c>
      <c r="O1457" s="7" t="s">
        <v>1838</v>
      </c>
      <c r="P1457" s="13" t="str">
        <f t="shared" si="44"/>
        <v>Kalpana V., Mishra D.K., Chanthirasekaran K., Haldorai A., Nath S.S., Saraswat B.K., "On reducing energy cost consumption in heterogeneous cellular networks using optimal time constraint algorithm", Optik, 270,2022, DOI: 10.1016/j.ijleo.2022.170008</v>
      </c>
      <c r="Q1457" s="11" t="str">
        <f t="shared" si="45"/>
        <v>Kalpana V., Mishra D.K., Chanthirasekaran K., Haldorai A., Nath S.S., Saraswat B.K., "On reducing energy cost consumption in heterogeneous cellular networks using optimal time constraint algorithm", Optik, 270,2022, DOI: 10.1016/j.ijleo.2022.170008</v>
      </c>
      <c r="R1457" s="32" t="s">
        <v>1839</v>
      </c>
      <c r="S1457" s="37" t="s">
        <v>32</v>
      </c>
      <c r="T1457" s="11"/>
      <c r="U1457" s="8"/>
      <c r="V1457" s="8" t="s">
        <v>80</v>
      </c>
      <c r="W1457" s="18" t="s">
        <v>539</v>
      </c>
      <c r="X1457" s="8">
        <v>2022</v>
      </c>
      <c r="Y1457" s="8"/>
      <c r="Z1457" s="116"/>
      <c r="AA1457" s="116"/>
      <c r="AB1457" s="116"/>
      <c r="AC1457" s="116"/>
      <c r="AD1457" s="116"/>
      <c r="AE1457" s="116"/>
      <c r="AF1457" s="116"/>
      <c r="AG1457" s="116"/>
    </row>
    <row r="1458" spans="1:33" ht="75" x14ac:dyDescent="0.2">
      <c r="A1458" s="7">
        <v>1387</v>
      </c>
      <c r="B1458" s="11" t="s">
        <v>16135</v>
      </c>
      <c r="C1458" s="11" t="s">
        <v>2</v>
      </c>
      <c r="D1458" s="13" t="s">
        <v>1850</v>
      </c>
      <c r="E1458" s="7" t="s">
        <v>4</v>
      </c>
      <c r="F1458" s="7" t="s">
        <v>1851</v>
      </c>
      <c r="G1458" s="7" t="s">
        <v>6</v>
      </c>
      <c r="H1458" s="12">
        <v>644</v>
      </c>
      <c r="I1458" s="8"/>
      <c r="J1458" s="12"/>
      <c r="K1458" s="8" t="s">
        <v>52</v>
      </c>
      <c r="L1458" s="7">
        <v>2022</v>
      </c>
      <c r="M1458" s="8" t="s">
        <v>6</v>
      </c>
      <c r="N1458" s="8" t="s">
        <v>12</v>
      </c>
      <c r="O1458" s="7" t="s">
        <v>1852</v>
      </c>
      <c r="P1458" s="13" t="str">
        <f t="shared" si="44"/>
        <v>A.Sivakumar, Dhas S.S.J., A.Saranraj, Sankar R., Kumar R.S., Almansour A.I., Kim I., Dhas S.A.M.B., "Reversible disorder-order type structural phase transition of potassium dihydrogen phosphate bulk single crystals induced by dynamic shock waves", Physica B: Condensed Matter, 644,2022, DOI: 10.1016/j.physb.2022.414233</v>
      </c>
      <c r="Q1458" s="11" t="str">
        <f t="shared" si="45"/>
        <v>A.Sivakumar, Dhas S.S.J., A.Saranraj, Sankar R., Kumar R.S., Almansour A.I., Kim I., Dhas S.A.M.B., "Reversible disorder-order type structural phase transition of potassium dihydrogen phosphate bulk single crystals induced by dynamic shock waves", Physica B: Condensed Matter, 644,2022, DOI: 10.1016/j.physb.2022.414233</v>
      </c>
      <c r="R1458" s="32" t="s">
        <v>1853</v>
      </c>
      <c r="S1458" s="37" t="s">
        <v>32</v>
      </c>
      <c r="T1458" s="11"/>
      <c r="U1458" s="8"/>
      <c r="V1458" s="8" t="s">
        <v>1509</v>
      </c>
      <c r="W1458" s="18" t="s">
        <v>265</v>
      </c>
      <c r="X1458" s="8">
        <v>2022</v>
      </c>
      <c r="Y1458" s="8"/>
      <c r="Z1458" s="116"/>
      <c r="AA1458" s="116"/>
      <c r="AB1458" s="116"/>
      <c r="AC1458" s="116"/>
      <c r="AD1458" s="116"/>
      <c r="AE1458" s="116"/>
      <c r="AF1458" s="116"/>
      <c r="AG1458" s="116"/>
    </row>
    <row r="1459" spans="1:33" ht="90" x14ac:dyDescent="0.2">
      <c r="A1459" s="7">
        <v>1388</v>
      </c>
      <c r="B1459" s="11" t="s">
        <v>16136</v>
      </c>
      <c r="C1459" s="11" t="s">
        <v>2</v>
      </c>
      <c r="D1459" s="13" t="s">
        <v>1792</v>
      </c>
      <c r="E1459" s="7" t="s">
        <v>4</v>
      </c>
      <c r="F1459" s="7" t="s">
        <v>1793</v>
      </c>
      <c r="G1459" s="7" t="s">
        <v>6</v>
      </c>
      <c r="H1459" s="12">
        <v>81</v>
      </c>
      <c r="I1459" s="8" t="s">
        <v>8</v>
      </c>
      <c r="J1459" s="12">
        <v>27</v>
      </c>
      <c r="K1459" s="8" t="s">
        <v>10</v>
      </c>
      <c r="L1459" s="7">
        <v>2022</v>
      </c>
      <c r="M1459" s="8" t="s">
        <v>6</v>
      </c>
      <c r="N1459" s="8" t="s">
        <v>12</v>
      </c>
      <c r="O1459" s="7" t="s">
        <v>1794</v>
      </c>
      <c r="P1459" s="13" t="str">
        <f t="shared" si="44"/>
        <v>Sirajudeen A., Balasubramaniam A., Karthikeyan S., "Novel angular binary pattern (NABP) and kernel based convolutional neural networks classifier for cataract detection", Multimedia Tools and Applications, 81, (27),2022, DOI: 10.1007/s11042-022-13092-8</v>
      </c>
      <c r="Q1459" s="11" t="str">
        <f t="shared" si="45"/>
        <v>Sirajudeen A., Balasubramaniam A., Karthikeyan S., "Novel angular binary pattern (NABP) and kernel based convolutional neural networks classifier for cataract detection", Multimedia Tools and Applications, 81, (27),2022, DOI: 10.1007/s11042-022-13092-8</v>
      </c>
      <c r="R1459" s="32" t="s">
        <v>1795</v>
      </c>
      <c r="S1459" s="37" t="s">
        <v>32</v>
      </c>
      <c r="T1459" s="11"/>
      <c r="U1459" s="8"/>
      <c r="V1459" s="8" t="s">
        <v>56</v>
      </c>
      <c r="W1459" s="18" t="s">
        <v>1800</v>
      </c>
      <c r="X1459" s="8">
        <v>2022</v>
      </c>
      <c r="Y1459" s="8"/>
      <c r="Z1459" s="116"/>
      <c r="AA1459" s="116"/>
      <c r="AB1459" s="116"/>
      <c r="AC1459" s="116"/>
      <c r="AD1459" s="116"/>
      <c r="AE1459" s="116"/>
      <c r="AF1459" s="116"/>
      <c r="AG1459" s="116"/>
    </row>
    <row r="1460" spans="1:33" ht="75" x14ac:dyDescent="0.2">
      <c r="A1460" s="7">
        <v>1389</v>
      </c>
      <c r="B1460" s="11" t="s">
        <v>16137</v>
      </c>
      <c r="C1460" s="11" t="s">
        <v>2</v>
      </c>
      <c r="D1460" s="13" t="s">
        <v>667</v>
      </c>
      <c r="E1460" s="7" t="s">
        <v>4</v>
      </c>
      <c r="F1460" s="7" t="s">
        <v>486</v>
      </c>
      <c r="G1460" s="7" t="s">
        <v>6</v>
      </c>
      <c r="H1460" s="12">
        <v>2527</v>
      </c>
      <c r="I1460" s="8"/>
      <c r="J1460" s="12"/>
      <c r="K1460" s="8" t="s">
        <v>52</v>
      </c>
      <c r="L1460" s="7">
        <v>2022</v>
      </c>
      <c r="M1460" s="8" t="s">
        <v>6</v>
      </c>
      <c r="N1460" s="8" t="s">
        <v>12</v>
      </c>
      <c r="O1460" s="7" t="s">
        <v>668</v>
      </c>
      <c r="P1460" s="13" t="str">
        <f t="shared" si="44"/>
        <v>Vigneshkumar M., Murugan S.S., Varthanan P.A., Gokilakrishnan G., Gobikrishnan N., Pagutharivu A.P., "High velocity oxygen fuel coating for enhancing tribological behaviour of engineering metals", AIP Conference Proceedings, 2527,2022, DOI: 10.1063/5.0108133</v>
      </c>
      <c r="Q1460" s="11" t="str">
        <f t="shared" si="45"/>
        <v>Vigneshkumar M., Murugan S.S., Varthanan P.A., Gokilakrishnan G., Gobikrishnan N., Pagutharivu A.P., "High velocity oxygen fuel coating for enhancing tribological behaviour of engineering metals", AIP Conference Proceedings, 2527,2022, DOI: 10.1063/5.0108133</v>
      </c>
      <c r="R1460" s="32" t="s">
        <v>669</v>
      </c>
      <c r="S1460" s="37" t="e">
        <v>#N/A</v>
      </c>
      <c r="T1460" s="11"/>
      <c r="U1460" s="8"/>
      <c r="V1460" s="8" t="s">
        <v>149</v>
      </c>
      <c r="W1460" s="8"/>
      <c r="X1460" s="8">
        <v>2022</v>
      </c>
      <c r="Y1460" s="8"/>
      <c r="Z1460" s="116"/>
      <c r="AA1460" s="116"/>
      <c r="AB1460" s="116"/>
      <c r="AC1460" s="116"/>
      <c r="AD1460" s="116"/>
      <c r="AE1460" s="116"/>
      <c r="AF1460" s="116"/>
      <c r="AG1460" s="116"/>
    </row>
    <row r="1461" spans="1:33" ht="75" x14ac:dyDescent="0.2">
      <c r="A1461" s="7">
        <v>1390</v>
      </c>
      <c r="B1461" s="11" t="s">
        <v>16138</v>
      </c>
      <c r="C1461" s="11" t="s">
        <v>2</v>
      </c>
      <c r="D1461" s="13" t="s">
        <v>778</v>
      </c>
      <c r="E1461" s="7" t="s">
        <v>4</v>
      </c>
      <c r="F1461" s="7" t="s">
        <v>486</v>
      </c>
      <c r="G1461" s="7" t="s">
        <v>6</v>
      </c>
      <c r="H1461" s="12">
        <v>2527</v>
      </c>
      <c r="I1461" s="8"/>
      <c r="J1461" s="12"/>
      <c r="K1461" s="8" t="s">
        <v>52</v>
      </c>
      <c r="L1461" s="7">
        <v>2022</v>
      </c>
      <c r="M1461" s="8" t="s">
        <v>6</v>
      </c>
      <c r="N1461" s="8" t="s">
        <v>12</v>
      </c>
      <c r="O1461" s="7" t="s">
        <v>779</v>
      </c>
      <c r="P1461" s="13" t="str">
        <f t="shared" si="44"/>
        <v>Aravinth K., Ramakrishnan T., Sathish R., Balasubramani S., "Preparation and characterization of magneto rheological fluid for vibration damping", AIP Conference Proceedings, 2527,2022, DOI: 10.1063/5.0108091</v>
      </c>
      <c r="Q1461" s="11" t="str">
        <f t="shared" si="45"/>
        <v>Aravinth K., Ramakrishnan T., Sathish R., Balasubramani S., "Preparation and characterization of magneto rheological fluid for vibration damping", AIP Conference Proceedings, 2527,2022, DOI: 10.1063/5.0108091</v>
      </c>
      <c r="R1461" s="32" t="s">
        <v>780</v>
      </c>
      <c r="S1461" s="37" t="e">
        <v>#N/A</v>
      </c>
      <c r="T1461" s="11"/>
      <c r="U1461" s="8"/>
      <c r="V1461" s="8" t="s">
        <v>149</v>
      </c>
      <c r="W1461" s="8"/>
      <c r="X1461" s="8">
        <v>2022</v>
      </c>
      <c r="Y1461" s="8"/>
      <c r="Z1461" s="116"/>
      <c r="AA1461" s="116"/>
      <c r="AB1461" s="116"/>
      <c r="AC1461" s="116"/>
      <c r="AD1461" s="116"/>
      <c r="AE1461" s="116"/>
      <c r="AF1461" s="116"/>
      <c r="AG1461" s="116"/>
    </row>
    <row r="1462" spans="1:33" ht="60" x14ac:dyDescent="0.2">
      <c r="A1462" s="7">
        <v>1391</v>
      </c>
      <c r="B1462" s="11" t="s">
        <v>16139</v>
      </c>
      <c r="C1462" s="11" t="s">
        <v>2</v>
      </c>
      <c r="D1462" s="13" t="s">
        <v>511</v>
      </c>
      <c r="E1462" s="7" t="s">
        <v>4</v>
      </c>
      <c r="F1462" s="7" t="s">
        <v>512</v>
      </c>
      <c r="G1462" s="7"/>
      <c r="H1462" s="12"/>
      <c r="I1462" s="8"/>
      <c r="J1462" s="12"/>
      <c r="K1462" s="8" t="s">
        <v>52</v>
      </c>
      <c r="L1462" s="7">
        <v>2022</v>
      </c>
      <c r="M1462" s="8"/>
      <c r="N1462" s="8"/>
      <c r="O1462" s="7"/>
      <c r="P1462" s="13" t="str">
        <f t="shared" si="44"/>
        <v>Sivakumar S., Babu W.R., Ravikumar A., Karthik S.S., Kumar L.K., Senthilkumar R., "Comparison of artificial neural network techniques in prediction of wind speed using combinations of metrological variables", The Future of Wind Energy,2022</v>
      </c>
      <c r="Q1462" s="11" t="str">
        <f t="shared" si="45"/>
        <v>Sivakumar S., Babu W.R., Ravikumar A., Karthik S.S., Kumar L.K., Senthilkumar R., "Comparison of artificial neural network techniques in prediction of wind speed using combinations of metrological variables", The Future of Wind Energy,2022</v>
      </c>
      <c r="R1462" s="32" t="s">
        <v>513</v>
      </c>
      <c r="S1462" s="37" t="e">
        <v>#N/A</v>
      </c>
      <c r="T1462" s="11"/>
      <c r="U1462" s="8"/>
      <c r="V1462" s="8" t="s">
        <v>128</v>
      </c>
      <c r="W1462" s="8"/>
      <c r="X1462" s="8">
        <v>2022</v>
      </c>
      <c r="Y1462" s="8"/>
      <c r="Z1462" s="116"/>
      <c r="AA1462" s="116"/>
      <c r="AB1462" s="116"/>
      <c r="AC1462" s="116"/>
      <c r="AD1462" s="116"/>
      <c r="AE1462" s="116"/>
      <c r="AF1462" s="116"/>
      <c r="AG1462" s="116"/>
    </row>
    <row r="1463" spans="1:33" ht="75" x14ac:dyDescent="0.2">
      <c r="A1463" s="7">
        <v>1392</v>
      </c>
      <c r="B1463" s="11" t="s">
        <v>1402</v>
      </c>
      <c r="C1463" s="11" t="s">
        <v>2</v>
      </c>
      <c r="D1463" s="13" t="s">
        <v>1403</v>
      </c>
      <c r="E1463" s="7" t="s">
        <v>4</v>
      </c>
      <c r="F1463" s="7" t="s">
        <v>229</v>
      </c>
      <c r="G1463" s="7" t="s">
        <v>6</v>
      </c>
      <c r="H1463" s="12">
        <v>2</v>
      </c>
      <c r="I1463" s="8" t="s">
        <v>8</v>
      </c>
      <c r="J1463" s="12">
        <v>4</v>
      </c>
      <c r="K1463" s="8" t="s">
        <v>10</v>
      </c>
      <c r="L1463" s="7">
        <v>2022</v>
      </c>
      <c r="M1463" s="8" t="s">
        <v>6</v>
      </c>
      <c r="N1463" s="8" t="s">
        <v>12</v>
      </c>
      <c r="O1463" s="7" t="s">
        <v>1404</v>
      </c>
      <c r="P1463" s="13" t="str">
        <f t="shared" si="44"/>
        <v>Balakrishnan M., "An Evaluation of Ubiquitous Service Discovery and Remote Management in Pervasive Computing Environments", Journal of Machine and Computing, 2, (4),2022, DOI: 10.53759/7669/jmc202202019</v>
      </c>
      <c r="Q1463" s="11" t="str">
        <f t="shared" si="45"/>
        <v>Balakrishnan M., "An Evaluation of Ubiquitous Service Discovery and Remote Management in Pervasive Computing Environments", Journal of Machine and Computing, 2, (4),2022, DOI: 10.53759/7669/jmc202202019</v>
      </c>
      <c r="R1463" s="32" t="s">
        <v>1405</v>
      </c>
      <c r="S1463" s="37" t="s">
        <v>32</v>
      </c>
      <c r="T1463" s="11"/>
      <c r="U1463" s="8"/>
      <c r="V1463" s="8" t="s">
        <v>864</v>
      </c>
      <c r="W1463" s="18" t="s">
        <v>1411</v>
      </c>
      <c r="X1463" s="8">
        <v>2022</v>
      </c>
      <c r="Y1463" s="8"/>
      <c r="Z1463" s="116"/>
      <c r="AA1463" s="116"/>
      <c r="AB1463" s="116"/>
      <c r="AC1463" s="116"/>
      <c r="AD1463" s="116"/>
      <c r="AE1463" s="116"/>
      <c r="AF1463" s="116"/>
      <c r="AG1463" s="116"/>
    </row>
    <row r="1464" spans="1:33" ht="90" x14ac:dyDescent="0.2">
      <c r="A1464" s="7">
        <v>1393</v>
      </c>
      <c r="B1464" s="11" t="s">
        <v>16140</v>
      </c>
      <c r="C1464" s="11" t="s">
        <v>2</v>
      </c>
      <c r="D1464" s="13" t="s">
        <v>2104</v>
      </c>
      <c r="E1464" s="7" t="s">
        <v>4</v>
      </c>
      <c r="F1464" s="7" t="s">
        <v>2105</v>
      </c>
      <c r="G1464" s="7" t="s">
        <v>6</v>
      </c>
      <c r="H1464" s="12">
        <v>9</v>
      </c>
      <c r="I1464" s="8" t="s">
        <v>8</v>
      </c>
      <c r="J1464" s="12">
        <v>10</v>
      </c>
      <c r="K1464" s="8" t="s">
        <v>10</v>
      </c>
      <c r="L1464" s="7">
        <v>2022</v>
      </c>
      <c r="M1464" s="8" t="s">
        <v>6</v>
      </c>
      <c r="N1464" s="8" t="s">
        <v>12</v>
      </c>
      <c r="O1464" s="7" t="s">
        <v>2106</v>
      </c>
      <c r="P1464" s="13" t="str">
        <f t="shared" si="44"/>
        <v>Lavanya K., Thilagavthi J., Puviarasu A., Roopa R., Muruganantham S., Thangamani M., "Energy Efficient Clustering using Binary Coded Tournament selection based Genetic Algorithm", SSRG International Journal of Electrical and Electronics Engineering, 9, (10),2022, DOI: 10.14445/23488379/IJEEE-V9I10P105</v>
      </c>
      <c r="Q1464" s="11" t="str">
        <f t="shared" si="45"/>
        <v>Lavanya K., Thilagavthi J., Puviarasu A., Roopa R., Muruganantham S., Thangamani M., "Energy Efficient Clustering using Binary Coded Tournament selection based Genetic Algorithm", SSRG International Journal of Electrical and Electronics Engineering, 9, (10),2022, DOI: 10.14445/23488379/IJEEE-V9I10P105</v>
      </c>
      <c r="R1464" s="32" t="s">
        <v>2107</v>
      </c>
      <c r="S1464" s="37" t="s">
        <v>32</v>
      </c>
      <c r="T1464" s="11"/>
      <c r="U1464" s="8"/>
      <c r="V1464" s="8" t="s">
        <v>56</v>
      </c>
      <c r="W1464" s="18" t="s">
        <v>265</v>
      </c>
      <c r="X1464" s="8">
        <v>2022</v>
      </c>
      <c r="Y1464" s="8"/>
      <c r="Z1464" s="116"/>
      <c r="AA1464" s="116"/>
      <c r="AB1464" s="116"/>
      <c r="AC1464" s="116"/>
      <c r="AD1464" s="116"/>
      <c r="AE1464" s="116"/>
      <c r="AF1464" s="116"/>
      <c r="AG1464" s="116"/>
    </row>
    <row r="1465" spans="1:33" ht="75" x14ac:dyDescent="0.2">
      <c r="A1465" s="7">
        <v>1394</v>
      </c>
      <c r="B1465" s="11" t="s">
        <v>16141</v>
      </c>
      <c r="C1465" s="11" t="s">
        <v>2</v>
      </c>
      <c r="D1465" s="13" t="s">
        <v>535</v>
      </c>
      <c r="E1465" s="7" t="s">
        <v>4</v>
      </c>
      <c r="F1465" s="7" t="s">
        <v>536</v>
      </c>
      <c r="G1465" s="7" t="s">
        <v>6</v>
      </c>
      <c r="H1465" s="12">
        <v>5</v>
      </c>
      <c r="I1465" s="8" t="s">
        <v>8</v>
      </c>
      <c r="J1465" s="12">
        <v>5</v>
      </c>
      <c r="K1465" s="8" t="s">
        <v>10</v>
      </c>
      <c r="L1465" s="7">
        <v>2022</v>
      </c>
      <c r="M1465" s="8" t="s">
        <v>6</v>
      </c>
      <c r="N1465" s="8" t="s">
        <v>12</v>
      </c>
      <c r="O1465" s="7" t="s">
        <v>537</v>
      </c>
      <c r="P1465" s="13" t="str">
        <f t="shared" si="44"/>
        <v>Chiranjeevi R., Indragandhi V., Gunapriya D., Subramaniyaswamy V., Jasiński M., Suresh V., Leonowicz Z., "Analyzing the Electronics of Image Sensors and Their Functionality to Develop Low Light-Emitting Source Image", Applied System Innovation, 5, (5),2022, DOI: 10.3390/asi5050100</v>
      </c>
      <c r="Q1465" s="11" t="str">
        <f t="shared" si="45"/>
        <v>Chiranjeevi R., Indragandhi V., Gunapriya D., Subramaniyaswamy V., Jasiński M., Suresh V., Leonowicz Z., "Analyzing the Electronics of Image Sensors and Their Functionality to Develop Low Light-Emitting Source Image", Applied System Innovation, 5, (5),2022, DOI: 10.3390/asi5050100</v>
      </c>
      <c r="R1465" s="32" t="s">
        <v>538</v>
      </c>
      <c r="S1465" s="37" t="s">
        <v>32</v>
      </c>
      <c r="T1465" s="11"/>
      <c r="U1465" s="8"/>
      <c r="V1465" s="8" t="s">
        <v>128</v>
      </c>
      <c r="W1465" s="18" t="s">
        <v>544</v>
      </c>
      <c r="X1465" s="8">
        <v>2022</v>
      </c>
      <c r="Y1465" s="8"/>
      <c r="Z1465" s="116"/>
      <c r="AA1465" s="116"/>
      <c r="AB1465" s="116"/>
      <c r="AC1465" s="116"/>
      <c r="AD1465" s="116"/>
      <c r="AE1465" s="116"/>
      <c r="AF1465" s="116"/>
      <c r="AG1465" s="116"/>
    </row>
    <row r="1466" spans="1:33" ht="75" x14ac:dyDescent="0.2">
      <c r="A1466" s="7">
        <v>1395</v>
      </c>
      <c r="B1466" s="11" t="s">
        <v>16142</v>
      </c>
      <c r="C1466" s="11" t="s">
        <v>2</v>
      </c>
      <c r="D1466" s="13" t="s">
        <v>1625</v>
      </c>
      <c r="E1466" s="7" t="s">
        <v>4</v>
      </c>
      <c r="F1466" s="7" t="s">
        <v>1626</v>
      </c>
      <c r="G1466" s="7" t="s">
        <v>6</v>
      </c>
      <c r="H1466" s="12">
        <v>9</v>
      </c>
      <c r="I1466" s="8" t="s">
        <v>8</v>
      </c>
      <c r="J1466" s="12">
        <v>10</v>
      </c>
      <c r="K1466" s="8" t="s">
        <v>10</v>
      </c>
      <c r="L1466" s="7">
        <v>2022</v>
      </c>
      <c r="M1466" s="8" t="s">
        <v>6</v>
      </c>
      <c r="N1466" s="8" t="s">
        <v>12</v>
      </c>
      <c r="O1466" s="7" t="s">
        <v>1627</v>
      </c>
      <c r="P1466" s="13" t="str">
        <f t="shared" si="44"/>
        <v>Kumar R.S., Kumar S.D., Rajkumar S., "Multi-response optimization of AISI H11 using Taguchi and Grey relational analysis", Materials Research Express, 9, (10),2022, DOI: 10.1088/2053-1591/ac95fe</v>
      </c>
      <c r="Q1466" s="11" t="str">
        <f t="shared" si="45"/>
        <v>Kumar R.S., Kumar S.D., Rajkumar S., "Multi-response optimization of AISI H11 using Taguchi and Grey relational analysis", Materials Research Express, 9, (10),2022, DOI: 10.1088/2053-1591/ac95fe</v>
      </c>
      <c r="R1466" s="32" t="s">
        <v>1628</v>
      </c>
      <c r="S1466" s="37" t="s">
        <v>32</v>
      </c>
      <c r="T1466" s="11"/>
      <c r="U1466" s="8"/>
      <c r="V1466" s="8" t="s">
        <v>149</v>
      </c>
      <c r="W1466" s="18" t="s">
        <v>503</v>
      </c>
      <c r="X1466" s="8">
        <v>2022</v>
      </c>
      <c r="Y1466" s="8"/>
      <c r="Z1466" s="116"/>
      <c r="AA1466" s="116"/>
      <c r="AB1466" s="116"/>
      <c r="AC1466" s="116"/>
      <c r="AD1466" s="116"/>
      <c r="AE1466" s="116"/>
      <c r="AF1466" s="116"/>
      <c r="AG1466" s="116"/>
    </row>
    <row r="1467" spans="1:33" ht="75" x14ac:dyDescent="0.2">
      <c r="A1467" s="7">
        <v>1396</v>
      </c>
      <c r="B1467" s="11" t="s">
        <v>16143</v>
      </c>
      <c r="C1467" s="11" t="s">
        <v>2</v>
      </c>
      <c r="D1467" s="13" t="s">
        <v>635</v>
      </c>
      <c r="E1467" s="7" t="s">
        <v>4</v>
      </c>
      <c r="F1467" s="7" t="s">
        <v>636</v>
      </c>
      <c r="G1467" s="7" t="s">
        <v>6</v>
      </c>
      <c r="H1467" s="12">
        <v>130</v>
      </c>
      <c r="I1467" s="8"/>
      <c r="J1467" s="12"/>
      <c r="K1467" s="8" t="s">
        <v>52</v>
      </c>
      <c r="L1467" s="7">
        <v>2022</v>
      </c>
      <c r="M1467" s="8" t="s">
        <v>6</v>
      </c>
      <c r="N1467" s="8" t="s">
        <v>12</v>
      </c>
      <c r="O1467" s="7" t="s">
        <v>637</v>
      </c>
      <c r="P1467" s="13" t="str">
        <f t="shared" si="44"/>
        <v>Roberts M.K., Ramasamy P., "Optimized hybrid routing protocol for energy-aware cluster head selection in wireless sensor networks", Digital Signal Processing: A Review Journal, 130,2022, DOI: 10.1016/j.dsp.2022.103737</v>
      </c>
      <c r="Q1467" s="11" t="str">
        <f t="shared" si="45"/>
        <v>Roberts M.K., Ramasamy P., "Optimized hybrid routing protocol for energy-aware cluster head selection in wireless sensor networks", Digital Signal Processing: A Review Journal, 130,2022, DOI: 10.1016/j.dsp.2022.103737</v>
      </c>
      <c r="R1467" s="32" t="s">
        <v>638</v>
      </c>
      <c r="S1467" s="37" t="s">
        <v>32</v>
      </c>
      <c r="T1467" s="11"/>
      <c r="U1467" s="8"/>
      <c r="V1467" s="8" t="s">
        <v>56</v>
      </c>
      <c r="W1467" s="18" t="s">
        <v>279</v>
      </c>
      <c r="X1467" s="8">
        <v>2022</v>
      </c>
      <c r="Y1467" s="8"/>
      <c r="Z1467" s="116"/>
      <c r="AA1467" s="116"/>
      <c r="AB1467" s="116"/>
      <c r="AC1467" s="116"/>
      <c r="AD1467" s="116"/>
      <c r="AE1467" s="116"/>
      <c r="AF1467" s="116"/>
      <c r="AG1467" s="116"/>
    </row>
    <row r="1468" spans="1:33" ht="75" x14ac:dyDescent="0.2">
      <c r="A1468" s="7">
        <v>1397</v>
      </c>
      <c r="B1468" s="11" t="s">
        <v>16144</v>
      </c>
      <c r="C1468" s="11" t="s">
        <v>2</v>
      </c>
      <c r="D1468" s="13" t="s">
        <v>1083</v>
      </c>
      <c r="E1468" s="7" t="s">
        <v>4</v>
      </c>
      <c r="F1468" s="7" t="s">
        <v>1084</v>
      </c>
      <c r="G1468" s="7" t="s">
        <v>6</v>
      </c>
      <c r="H1468" s="12">
        <v>36</v>
      </c>
      <c r="I1468" s="8" t="s">
        <v>8</v>
      </c>
      <c r="J1468" s="12">
        <v>11</v>
      </c>
      <c r="K1468" s="8" t="s">
        <v>10</v>
      </c>
      <c r="L1468" s="7">
        <v>2022</v>
      </c>
      <c r="M1468" s="8" t="s">
        <v>6</v>
      </c>
      <c r="N1468" s="8" t="s">
        <v>12</v>
      </c>
      <c r="O1468" s="7" t="s">
        <v>1085</v>
      </c>
      <c r="P1468" s="13" t="str">
        <f t="shared" si="44"/>
        <v>Lincy R.B., Gayathri R., "Optimized Convolutional Neural Network for Tamil Handwritten Character Recognition", International Journal of Pattern Recognition and Artificial Intelligence, 36, (11),2022, DOI: 10.1142/S0218001422530032</v>
      </c>
      <c r="Q1468" s="11" t="str">
        <f t="shared" si="45"/>
        <v>Lincy R.B., Gayathri R., "Optimized Convolutional Neural Network for Tamil Handwritten Character Recognition", International Journal of Pattern Recognition and Artificial Intelligence, 36, (11),2022, DOI: 10.1142/S0218001422530032</v>
      </c>
      <c r="R1468" s="32" t="s">
        <v>1086</v>
      </c>
      <c r="S1468" s="37" t="s">
        <v>32</v>
      </c>
      <c r="T1468" s="11"/>
      <c r="U1468" s="8"/>
      <c r="V1468" s="8" t="s">
        <v>570</v>
      </c>
      <c r="W1468" s="18" t="s">
        <v>1091</v>
      </c>
      <c r="X1468" s="8">
        <v>2022</v>
      </c>
      <c r="Y1468" s="8"/>
      <c r="Z1468" s="116"/>
      <c r="AA1468" s="116"/>
      <c r="AB1468" s="116"/>
      <c r="AC1468" s="116"/>
      <c r="AD1468" s="116"/>
      <c r="AE1468" s="116"/>
      <c r="AF1468" s="116"/>
      <c r="AG1468" s="116"/>
    </row>
    <row r="1469" spans="1:33" ht="75" x14ac:dyDescent="0.2">
      <c r="A1469" s="7">
        <v>1398</v>
      </c>
      <c r="B1469" s="11" t="s">
        <v>16145</v>
      </c>
      <c r="C1469" s="11" t="s">
        <v>2</v>
      </c>
      <c r="D1469" s="13" t="s">
        <v>2119</v>
      </c>
      <c r="E1469" s="7" t="s">
        <v>4</v>
      </c>
      <c r="F1469" s="7" t="s">
        <v>2120</v>
      </c>
      <c r="G1469" s="7" t="s">
        <v>6</v>
      </c>
      <c r="H1469" s="12">
        <v>14</v>
      </c>
      <c r="I1469" s="8" t="s">
        <v>8</v>
      </c>
      <c r="J1469" s="12">
        <v>9</v>
      </c>
      <c r="K1469" s="8" t="s">
        <v>10</v>
      </c>
      <c r="L1469" s="7">
        <v>2022</v>
      </c>
      <c r="M1469" s="8" t="s">
        <v>6</v>
      </c>
      <c r="N1469" s="8" t="s">
        <v>12</v>
      </c>
      <c r="O1469" s="7" t="s">
        <v>2121</v>
      </c>
      <c r="P1469" s="13" t="str">
        <f t="shared" si="44"/>
        <v>Rangasamy M., Alessa N., Dhandapani P.B., Loganathan K., "Dynamics of a Novel IVRD Pandemic Model of a Large Population over a Long Time with Efficient Numerical Methods", Symmetry, 14, (9),2022, DOI: 10.3390/sym14091919</v>
      </c>
      <c r="Q1469" s="11" t="str">
        <f t="shared" si="45"/>
        <v>Rangasamy M., Alessa N., Dhandapani P.B., Loganathan K., "Dynamics of a Novel IVRD Pandemic Model of a Large Population over a Long Time with Efficient Numerical Methods", Symmetry, 14, (9),2022, DOI: 10.3390/sym14091919</v>
      </c>
      <c r="R1469" s="32" t="s">
        <v>2122</v>
      </c>
      <c r="S1469" s="37" t="s">
        <v>32</v>
      </c>
      <c r="T1469" s="11"/>
      <c r="U1469" s="8"/>
      <c r="V1469" s="8" t="s">
        <v>4871</v>
      </c>
      <c r="W1469" s="18" t="s">
        <v>369</v>
      </c>
      <c r="X1469" s="8">
        <v>2022</v>
      </c>
      <c r="Y1469" s="8"/>
      <c r="Z1469" s="116"/>
      <c r="AA1469" s="116"/>
      <c r="AB1469" s="116"/>
      <c r="AC1469" s="116"/>
      <c r="AD1469" s="116"/>
      <c r="AE1469" s="116"/>
      <c r="AF1469" s="116"/>
      <c r="AG1469" s="116"/>
    </row>
    <row r="1470" spans="1:33" ht="90" x14ac:dyDescent="0.2">
      <c r="A1470" s="7">
        <v>1399</v>
      </c>
      <c r="B1470" s="11" t="s">
        <v>16146</v>
      </c>
      <c r="C1470" s="11" t="s">
        <v>2</v>
      </c>
      <c r="D1470" s="13" t="s">
        <v>1913</v>
      </c>
      <c r="E1470" s="7" t="s">
        <v>4</v>
      </c>
      <c r="F1470" s="7" t="s">
        <v>1914</v>
      </c>
      <c r="G1470" s="7" t="s">
        <v>6</v>
      </c>
      <c r="H1470" s="12">
        <v>47</v>
      </c>
      <c r="I1470" s="8" t="s">
        <v>8</v>
      </c>
      <c r="J1470" s="12">
        <v>3</v>
      </c>
      <c r="K1470" s="8" t="s">
        <v>10</v>
      </c>
      <c r="L1470" s="7">
        <v>2022</v>
      </c>
      <c r="M1470" s="8" t="s">
        <v>6</v>
      </c>
      <c r="N1470" s="8" t="s">
        <v>12</v>
      </c>
      <c r="O1470" s="7" t="s">
        <v>1915</v>
      </c>
      <c r="P1470" s="13" t="str">
        <f t="shared" si="44"/>
        <v>Jaganathan A., Mathesan K., "Risk prediction model and classification of various hazards in automobile industry using HAO based deep CNN", Sadhana - Academy Proceedings in Engineering Sciences, 47, (3),2022, DOI: 10.1007/s12046-022-01928-w</v>
      </c>
      <c r="Q1470" s="11" t="str">
        <f t="shared" si="45"/>
        <v>Jaganathan A., Mathesan K., "Risk prediction model and classification of various hazards in automobile industry using HAO based deep CNN", Sadhana - Academy Proceedings in Engineering Sciences, 47, (3),2022, DOI: 10.1007/s12046-022-01928-w</v>
      </c>
      <c r="R1470" s="32" t="s">
        <v>1916</v>
      </c>
      <c r="S1470" s="37" t="s">
        <v>32</v>
      </c>
      <c r="T1470" s="11"/>
      <c r="U1470" s="8"/>
      <c r="V1470" s="8" t="s">
        <v>149</v>
      </c>
      <c r="W1470" s="18" t="s">
        <v>1921</v>
      </c>
      <c r="X1470" s="8">
        <v>2022</v>
      </c>
      <c r="Y1470" s="8"/>
      <c r="Z1470" s="116"/>
      <c r="AA1470" s="116"/>
      <c r="AB1470" s="116"/>
      <c r="AC1470" s="116"/>
      <c r="AD1470" s="116"/>
      <c r="AE1470" s="116"/>
      <c r="AF1470" s="116"/>
      <c r="AG1470" s="116"/>
    </row>
    <row r="1471" spans="1:33" ht="90" x14ac:dyDescent="0.2">
      <c r="A1471" s="7">
        <v>1400</v>
      </c>
      <c r="B1471" s="11" t="s">
        <v>16147</v>
      </c>
      <c r="C1471" s="11" t="s">
        <v>2</v>
      </c>
      <c r="D1471" s="13" t="s">
        <v>2145</v>
      </c>
      <c r="E1471" s="7" t="s">
        <v>4</v>
      </c>
      <c r="F1471" s="7" t="s">
        <v>88</v>
      </c>
      <c r="G1471" s="7" t="s">
        <v>6</v>
      </c>
      <c r="H1471" s="12">
        <v>126</v>
      </c>
      <c r="I1471" s="8" t="s">
        <v>8</v>
      </c>
      <c r="J1471" s="12">
        <v>2</v>
      </c>
      <c r="K1471" s="8" t="s">
        <v>10</v>
      </c>
      <c r="L1471" s="7">
        <v>2022</v>
      </c>
      <c r="M1471" s="8" t="s">
        <v>6</v>
      </c>
      <c r="N1471" s="8" t="s">
        <v>12</v>
      </c>
      <c r="O1471" s="7" t="s">
        <v>2146</v>
      </c>
      <c r="P1471" s="13" t="str">
        <f t="shared" si="44"/>
        <v>Raja L., Periasamy P.S., "A Trusted Distributed Routing Scheme for Wireless Sensor Networks Using Block Chain and Jelly Fish Search Optimizer Based Deep Generative Adversarial Neural Network (Deep-GANN) Technique", Wireless Personal Communications, 126, (2),2022, DOI: 10.1007/s11277-022-09784-x</v>
      </c>
      <c r="Q1471" s="11" t="str">
        <f t="shared" si="45"/>
        <v>Raja L., Periasamy P.S., "A Trusted Distributed Routing Scheme for Wireless Sensor Networks Using Block Chain and Jelly Fish Search Optimizer Based Deep Generative Adversarial Neural Network (Deep-GANN) Technique", Wireless Personal Communications, 126, (2),2022, DOI: 10.1007/s11277-022-09784-x</v>
      </c>
      <c r="R1471" s="32" t="s">
        <v>2147</v>
      </c>
      <c r="S1471" s="37" t="s">
        <v>32</v>
      </c>
      <c r="T1471" s="11"/>
      <c r="U1471" s="8"/>
      <c r="V1471" s="8" t="s">
        <v>56</v>
      </c>
      <c r="W1471" s="18" t="s">
        <v>433</v>
      </c>
      <c r="X1471" s="8">
        <v>2022</v>
      </c>
      <c r="Y1471" s="8"/>
      <c r="Z1471" s="116"/>
      <c r="AA1471" s="116"/>
      <c r="AB1471" s="116"/>
      <c r="AC1471" s="116"/>
      <c r="AD1471" s="116"/>
      <c r="AE1471" s="116"/>
      <c r="AF1471" s="116"/>
      <c r="AG1471" s="116"/>
    </row>
    <row r="1472" spans="1:33" ht="75" x14ac:dyDescent="0.2">
      <c r="A1472" s="7">
        <v>1401</v>
      </c>
      <c r="B1472" s="11" t="s">
        <v>16148</v>
      </c>
      <c r="C1472" s="11" t="s">
        <v>2</v>
      </c>
      <c r="D1472" s="13" t="s">
        <v>1613</v>
      </c>
      <c r="E1472" s="7" t="s">
        <v>4</v>
      </c>
      <c r="F1472" s="7" t="s">
        <v>1600</v>
      </c>
      <c r="G1472" s="7" t="s">
        <v>6</v>
      </c>
      <c r="H1472" s="12">
        <v>15</v>
      </c>
      <c r="I1472" s="8" t="s">
        <v>8</v>
      </c>
      <c r="J1472" s="12">
        <v>15</v>
      </c>
      <c r="K1472" s="8" t="s">
        <v>10</v>
      </c>
      <c r="L1472" s="7">
        <v>2022</v>
      </c>
      <c r="M1472" s="8" t="s">
        <v>6</v>
      </c>
      <c r="N1472" s="8" t="s">
        <v>12</v>
      </c>
      <c r="O1472" s="7" t="s">
        <v>1614</v>
      </c>
      <c r="P1472" s="13" t="str">
        <f t="shared" si="44"/>
        <v>Ganeshkumar S., Kumar S.D., Magarajan U., Rajkumar S., Arulmurugan B., Sharma S., Li C., Ilyas R.A., Badran M.F., "Investigation of Tensile Properties of Different Infill Pattern Structures of 3D-Printed PLA Polymers: Analysis and Validation Using Finite Element Analysis in ANSYS", Materials, 15, (15),2022, DOI: 10.3390/ma15155142</v>
      </c>
      <c r="Q1472" s="11" t="str">
        <f t="shared" si="45"/>
        <v>Ganeshkumar S., Kumar S.D., Magarajan U., Rajkumar S., Arulmurugan B., Sharma S., Li C., Ilyas R.A., Badran M.F., "Investigation of Tensile Properties of Different Infill Pattern Structures of 3D-Printed PLA Polymers: Analysis and Validation Using Finite Element Analysis in ANSYS", Materials, 15, (15),2022, DOI: 10.3390/ma15155142</v>
      </c>
      <c r="R1472" s="32" t="s">
        <v>1615</v>
      </c>
      <c r="S1472" s="37" t="s">
        <v>32</v>
      </c>
      <c r="T1472" s="11"/>
      <c r="U1472" s="8"/>
      <c r="V1472" s="8" t="s">
        <v>149</v>
      </c>
      <c r="W1472" s="18" t="s">
        <v>509</v>
      </c>
      <c r="X1472" s="8">
        <v>2022</v>
      </c>
      <c r="Y1472" s="8"/>
      <c r="Z1472" s="116"/>
      <c r="AA1472" s="116"/>
      <c r="AB1472" s="116"/>
      <c r="AC1472" s="116"/>
      <c r="AD1472" s="116"/>
      <c r="AE1472" s="116"/>
      <c r="AF1472" s="116"/>
      <c r="AG1472" s="116"/>
    </row>
    <row r="1473" spans="1:33" ht="75" x14ac:dyDescent="0.2">
      <c r="A1473" s="7">
        <v>1402</v>
      </c>
      <c r="B1473" s="11" t="s">
        <v>16149</v>
      </c>
      <c r="C1473" s="11" t="s">
        <v>2</v>
      </c>
      <c r="D1473" s="13" t="s">
        <v>644</v>
      </c>
      <c r="E1473" s="7" t="s">
        <v>4</v>
      </c>
      <c r="F1473" s="7" t="s">
        <v>645</v>
      </c>
      <c r="G1473" s="7" t="s">
        <v>6</v>
      </c>
      <c r="H1473" s="12">
        <v>15</v>
      </c>
      <c r="I1473" s="8" t="s">
        <v>8</v>
      </c>
      <c r="J1473" s="12">
        <v>15</v>
      </c>
      <c r="K1473" s="8" t="s">
        <v>10</v>
      </c>
      <c r="L1473" s="7">
        <v>2022</v>
      </c>
      <c r="M1473" s="8" t="s">
        <v>6</v>
      </c>
      <c r="N1473" s="8" t="s">
        <v>12</v>
      </c>
      <c r="O1473" s="7" t="s">
        <v>646</v>
      </c>
      <c r="P1473" s="13" t="str">
        <f t="shared" si="44"/>
        <v>Aljafari B., Ramu S.K., Devarajan G., Vairavasundaram I., "Integration of Photovoltaic-Based Transformerless High Step-Up Dual-Output–Dual-Input Converter with Low Power Losses for Energy Storage Applications", Energies, 15, (15),2022, DOI: 10.3390/en15155559</v>
      </c>
      <c r="Q1473" s="11" t="str">
        <f t="shared" si="45"/>
        <v>Aljafari B., Ramu S.K., Devarajan G., Vairavasundaram I., "Integration of Photovoltaic-Based Transformerless High Step-Up Dual-Output–Dual-Input Converter with Low Power Losses for Energy Storage Applications", Energies, 15, (15),2022, DOI: 10.3390/en15155559</v>
      </c>
      <c r="R1473" s="32" t="s">
        <v>647</v>
      </c>
      <c r="S1473" s="37" t="s">
        <v>32</v>
      </c>
      <c r="T1473" s="11"/>
      <c r="U1473" s="8"/>
      <c r="V1473" s="8" t="s">
        <v>128</v>
      </c>
      <c r="W1473" s="18" t="s">
        <v>544</v>
      </c>
      <c r="X1473" s="8">
        <v>2022</v>
      </c>
      <c r="Y1473" s="8"/>
      <c r="Z1473" s="116"/>
      <c r="AA1473" s="116"/>
      <c r="AB1473" s="116"/>
      <c r="AC1473" s="116"/>
      <c r="AD1473" s="116"/>
      <c r="AE1473" s="116"/>
      <c r="AF1473" s="116"/>
      <c r="AG1473" s="116"/>
    </row>
    <row r="1474" spans="1:33" ht="90" x14ac:dyDescent="0.2">
      <c r="A1474" s="7">
        <v>1403</v>
      </c>
      <c r="B1474" s="11" t="s">
        <v>17062</v>
      </c>
      <c r="C1474" s="11" t="s">
        <v>2</v>
      </c>
      <c r="D1474" s="13" t="s">
        <v>650</v>
      </c>
      <c r="E1474" s="7" t="s">
        <v>4</v>
      </c>
      <c r="F1474" s="7" t="s">
        <v>651</v>
      </c>
      <c r="G1474" s="7" t="s">
        <v>6</v>
      </c>
      <c r="H1474" s="12">
        <v>15</v>
      </c>
      <c r="I1474" s="8" t="s">
        <v>8</v>
      </c>
      <c r="J1474" s="12">
        <v>6</v>
      </c>
      <c r="K1474" s="8" t="s">
        <v>10</v>
      </c>
      <c r="L1474" s="7">
        <v>2022</v>
      </c>
      <c r="M1474" s="8" t="s">
        <v>6</v>
      </c>
      <c r="N1474" s="8" t="s">
        <v>12</v>
      </c>
      <c r="O1474" s="7" t="s">
        <v>652</v>
      </c>
      <c r="P1474" s="13" t="str">
        <f t="shared" si="44"/>
        <v>Gebreslassie M.G., Kalamegam M.N., Gebrelibanos K.G., Mebrahtu A.H., Bahta S.T., Nurhussien F.F., Yohannes K.G., "Evidence-based energy conservation potentials and policy implications in the textile and garment industries of Ethiopia", Energy Efficiency, 15, (6),2022, DOI: 10.1007/s12053-022-10047-8</v>
      </c>
      <c r="Q1474" s="11" t="str">
        <f t="shared" si="45"/>
        <v>Gebreslassie M.G., Kalamegam M.N., Gebrelibanos K.G., Mebrahtu A.H., Bahta S.T., Nurhussien F.F., Yohannes K.G., "Evidence-based energy conservation potentials and policy implications in the textile and garment industries of Ethiopia", Energy Efficiency, 15, (6),2022, DOI: 10.1007/s12053-022-10047-8</v>
      </c>
      <c r="R1474" s="32" t="s">
        <v>653</v>
      </c>
      <c r="S1474" s="37" t="s">
        <v>32</v>
      </c>
      <c r="T1474" s="11"/>
      <c r="U1474" s="8"/>
      <c r="V1474" s="8" t="s">
        <v>149</v>
      </c>
      <c r="W1474" s="18" t="s">
        <v>659</v>
      </c>
      <c r="X1474" s="8">
        <v>2022</v>
      </c>
      <c r="Y1474" s="8"/>
      <c r="Z1474" s="116"/>
      <c r="AA1474" s="116"/>
      <c r="AB1474" s="116"/>
      <c r="AC1474" s="116"/>
      <c r="AD1474" s="116"/>
      <c r="AE1474" s="116"/>
      <c r="AF1474" s="116"/>
      <c r="AG1474" s="116"/>
    </row>
    <row r="1475" spans="1:33" ht="90" x14ac:dyDescent="0.2">
      <c r="A1475" s="7">
        <v>1404</v>
      </c>
      <c r="B1475" s="11" t="s">
        <v>14607</v>
      </c>
      <c r="C1475" s="11" t="s">
        <v>2</v>
      </c>
      <c r="D1475" s="13" t="s">
        <v>557</v>
      </c>
      <c r="E1475" s="7" t="s">
        <v>4</v>
      </c>
      <c r="F1475" s="7" t="s">
        <v>558</v>
      </c>
      <c r="G1475" s="7" t="s">
        <v>6</v>
      </c>
      <c r="H1475" s="12">
        <v>8</v>
      </c>
      <c r="I1475" s="8" t="s">
        <v>8</v>
      </c>
      <c r="J1475" s="12">
        <v>4</v>
      </c>
      <c r="K1475" s="8" t="s">
        <v>10</v>
      </c>
      <c r="L1475" s="7">
        <v>2022</v>
      </c>
      <c r="M1475" s="8" t="s">
        <v>6</v>
      </c>
      <c r="N1475" s="8" t="s">
        <v>12</v>
      </c>
      <c r="O1475" s="7" t="s">
        <v>559</v>
      </c>
      <c r="P1475" s="13" t="str">
        <f t="shared" si="44"/>
        <v>Amin J., Sharif M., Haldorai A., Yasmin M., Nayak R.S., "Brain tumor detection and classification using machine learning: a comprehensive survey", Complex and Intelligent Systems, 8, (4),2022, DOI: 10.1007/s40747-021-00563-y</v>
      </c>
      <c r="Q1475" s="11" t="str">
        <f t="shared" si="45"/>
        <v>Amin J., Sharif M., Haldorai A., Yasmin M., Nayak R.S., "Brain tumor detection and classification using machine learning: a comprehensive survey", Complex and Intelligent Systems, 8, (4),2022, DOI: 10.1007/s40747-021-00563-y</v>
      </c>
      <c r="R1475" s="32" t="s">
        <v>560</v>
      </c>
      <c r="S1475" s="37" t="s">
        <v>32</v>
      </c>
      <c r="T1475" s="11"/>
      <c r="U1475" s="8"/>
      <c r="V1475" s="8" t="s">
        <v>80</v>
      </c>
      <c r="W1475" s="18" t="s">
        <v>539</v>
      </c>
      <c r="X1475" s="8">
        <v>2022</v>
      </c>
      <c r="Y1475" s="8"/>
      <c r="Z1475" s="116"/>
      <c r="AA1475" s="116"/>
      <c r="AB1475" s="116"/>
      <c r="AC1475" s="116"/>
      <c r="AD1475" s="116"/>
      <c r="AE1475" s="116"/>
      <c r="AF1475" s="116"/>
      <c r="AG1475" s="116"/>
    </row>
    <row r="1476" spans="1:33" ht="75" x14ac:dyDescent="0.2">
      <c r="A1476" s="7">
        <v>1405</v>
      </c>
      <c r="B1476" s="11" t="s">
        <v>14626</v>
      </c>
      <c r="C1476" s="11" t="s">
        <v>2</v>
      </c>
      <c r="D1476" s="13" t="s">
        <v>759</v>
      </c>
      <c r="E1476" s="7" t="s">
        <v>4</v>
      </c>
      <c r="F1476" s="7" t="s">
        <v>760</v>
      </c>
      <c r="G1476" s="7"/>
      <c r="H1476" s="12"/>
      <c r="I1476" s="8"/>
      <c r="J1476" s="12"/>
      <c r="K1476" s="8" t="s">
        <v>52</v>
      </c>
      <c r="L1476" s="7">
        <v>2022</v>
      </c>
      <c r="M1476" s="8" t="s">
        <v>6</v>
      </c>
      <c r="N1476" s="8" t="s">
        <v>12</v>
      </c>
      <c r="O1476" s="7" t="s">
        <v>761</v>
      </c>
      <c r="P1476" s="13" t="str">
        <f t="shared" ref="P1476:P1539" si="46">B1476&amp;C1476&amp;D1476&amp;E1476&amp;F1476&amp;G1476&amp;H1476&amp;I1476&amp;J1476&amp;K1476&amp;L1476&amp;M1476&amp;N1476&amp;O1476</f>
        <v>Haldorai A., Ramu A., "An intelligent-based wavelet classifier for accurate prediction of breast cancer", Research Anthology on Medical Informatics in Breast and Cervical Cancer,2022, DOI: 10.4018/978-1-6684-7136-4.ch039</v>
      </c>
      <c r="Q1476" s="11" t="str">
        <f t="shared" ref="Q1476:Q1539" si="47">P1476</f>
        <v>Haldorai A., Ramu A., "An intelligent-based wavelet classifier for accurate prediction of breast cancer", Research Anthology on Medical Informatics in Breast and Cervical Cancer,2022, DOI: 10.4018/978-1-6684-7136-4.ch039</v>
      </c>
      <c r="R1476" s="32" t="s">
        <v>762</v>
      </c>
      <c r="S1476" s="37" t="e">
        <v>#N/A</v>
      </c>
      <c r="T1476" s="11"/>
      <c r="U1476" s="8"/>
      <c r="V1476" s="8" t="s">
        <v>80</v>
      </c>
      <c r="W1476" s="8"/>
      <c r="X1476" s="8">
        <v>2022</v>
      </c>
      <c r="Y1476" s="8"/>
      <c r="Z1476" s="116"/>
      <c r="AA1476" s="116"/>
      <c r="AB1476" s="116"/>
      <c r="AC1476" s="116"/>
      <c r="AD1476" s="116"/>
      <c r="AE1476" s="116"/>
      <c r="AF1476" s="116"/>
      <c r="AG1476" s="116"/>
    </row>
    <row r="1477" spans="1:33" ht="75" x14ac:dyDescent="0.2">
      <c r="A1477" s="7">
        <v>1406</v>
      </c>
      <c r="B1477" s="11" t="s">
        <v>16150</v>
      </c>
      <c r="C1477" s="11" t="s">
        <v>2</v>
      </c>
      <c r="D1477" s="13" t="s">
        <v>1399</v>
      </c>
      <c r="E1477" s="7" t="s">
        <v>4</v>
      </c>
      <c r="F1477" s="7" t="s">
        <v>229</v>
      </c>
      <c r="G1477" s="7" t="s">
        <v>6</v>
      </c>
      <c r="H1477" s="12">
        <v>2</v>
      </c>
      <c r="I1477" s="8" t="s">
        <v>8</v>
      </c>
      <c r="J1477" s="12">
        <v>3</v>
      </c>
      <c r="K1477" s="8" t="s">
        <v>10</v>
      </c>
      <c r="L1477" s="7">
        <v>2022</v>
      </c>
      <c r="M1477" s="8" t="s">
        <v>6</v>
      </c>
      <c r="N1477" s="8" t="s">
        <v>12</v>
      </c>
      <c r="O1477" s="7" t="s">
        <v>1400</v>
      </c>
      <c r="P1477" s="13" t="str">
        <f t="shared" si="46"/>
        <v>Suriya M., Raakesh R., Srikaran R.S., Surya K., Vino P., "Fault Classification in Vehicle Power Transmission using Machine Learning", Journal of Machine and Computing, 2, (3),2022, DOI: 10.53759/7669/jmc202202014</v>
      </c>
      <c r="Q1477" s="11" t="str">
        <f t="shared" si="47"/>
        <v>Suriya M., Raakesh R., Srikaran R.S., Surya K., Vino P., "Fault Classification in Vehicle Power Transmission using Machine Learning", Journal of Machine and Computing, 2, (3),2022, DOI: 10.53759/7669/jmc202202014</v>
      </c>
      <c r="R1477" s="32" t="s">
        <v>1401</v>
      </c>
      <c r="S1477" s="37" t="s">
        <v>32</v>
      </c>
      <c r="T1477" s="11"/>
      <c r="U1477" s="8"/>
      <c r="V1477" s="8" t="s">
        <v>725</v>
      </c>
      <c r="W1477" s="18" t="s">
        <v>731</v>
      </c>
      <c r="X1477" s="8">
        <v>2022</v>
      </c>
      <c r="Y1477" s="8"/>
      <c r="Z1477" s="116"/>
      <c r="AA1477" s="116"/>
      <c r="AB1477" s="116"/>
      <c r="AC1477" s="116"/>
      <c r="AD1477" s="116"/>
      <c r="AE1477" s="116"/>
      <c r="AF1477" s="116"/>
      <c r="AG1477" s="116"/>
    </row>
    <row r="1478" spans="1:33" ht="75" x14ac:dyDescent="0.2">
      <c r="A1478" s="7">
        <v>1407</v>
      </c>
      <c r="B1478" s="11" t="s">
        <v>17063</v>
      </c>
      <c r="C1478" s="11" t="s">
        <v>2</v>
      </c>
      <c r="D1478" s="13" t="s">
        <v>2132</v>
      </c>
      <c r="E1478" s="7" t="s">
        <v>4</v>
      </c>
      <c r="F1478" s="7" t="s">
        <v>2120</v>
      </c>
      <c r="G1478" s="7" t="s">
        <v>6</v>
      </c>
      <c r="H1478" s="12">
        <v>14</v>
      </c>
      <c r="I1478" s="8" t="s">
        <v>8</v>
      </c>
      <c r="J1478" s="12">
        <v>7</v>
      </c>
      <c r="K1478" s="8" t="s">
        <v>10</v>
      </c>
      <c r="L1478" s="7">
        <v>2022</v>
      </c>
      <c r="M1478" s="8" t="s">
        <v>6</v>
      </c>
      <c r="N1478" s="8" t="s">
        <v>12</v>
      </c>
      <c r="O1478" s="7" t="s">
        <v>2133</v>
      </c>
      <c r="P1478" s="13" t="str">
        <f t="shared" si="46"/>
        <v>Rangasamy M., Chesneau C., Martin-Barreiro C., Leiva V., "On a Novel Dynamics of SEIR Epidemic Models with a Potential Application to COVID-19", Symmetry, 14, (7),2022, DOI: 10.3390/sym14071436</v>
      </c>
      <c r="Q1478" s="11" t="str">
        <f t="shared" si="47"/>
        <v>Rangasamy M., Chesneau C., Martin-Barreiro C., Leiva V., "On a Novel Dynamics of SEIR Epidemic Models with a Potential Application to COVID-19", Symmetry, 14, (7),2022, DOI: 10.3390/sym14071436</v>
      </c>
      <c r="R1478" s="32" t="s">
        <v>2134</v>
      </c>
      <c r="S1478" s="37" t="s">
        <v>32</v>
      </c>
      <c r="T1478" s="11"/>
      <c r="U1478" s="8"/>
      <c r="V1478" s="8" t="s">
        <v>4871</v>
      </c>
      <c r="W1478" s="18" t="s">
        <v>369</v>
      </c>
      <c r="X1478" s="8">
        <v>2022</v>
      </c>
      <c r="Y1478" s="8"/>
      <c r="Z1478" s="116"/>
      <c r="AA1478" s="116"/>
      <c r="AB1478" s="116"/>
      <c r="AC1478" s="116"/>
      <c r="AD1478" s="116"/>
      <c r="AE1478" s="116"/>
      <c r="AF1478" s="116"/>
      <c r="AG1478" s="116"/>
    </row>
    <row r="1479" spans="1:33" ht="75" x14ac:dyDescent="0.2">
      <c r="A1479" s="7">
        <v>1408</v>
      </c>
      <c r="B1479" s="11" t="s">
        <v>17064</v>
      </c>
      <c r="C1479" s="11" t="s">
        <v>2</v>
      </c>
      <c r="D1479" s="13" t="s">
        <v>1889</v>
      </c>
      <c r="E1479" s="7" t="s">
        <v>4</v>
      </c>
      <c r="F1479" s="7" t="s">
        <v>1890</v>
      </c>
      <c r="G1479" s="7" t="s">
        <v>6</v>
      </c>
      <c r="H1479" s="12">
        <v>15</v>
      </c>
      <c r="I1479" s="8" t="s">
        <v>8</v>
      </c>
      <c r="J1479" s="12">
        <v>3</v>
      </c>
      <c r="K1479" s="8" t="s">
        <v>10</v>
      </c>
      <c r="L1479" s="7">
        <v>2022</v>
      </c>
      <c r="M1479" s="8" t="s">
        <v>6</v>
      </c>
      <c r="N1479" s="8" t="s">
        <v>12</v>
      </c>
      <c r="O1479" s="7" t="s">
        <v>1891</v>
      </c>
      <c r="P1479" s="13" t="str">
        <f t="shared" si="46"/>
        <v>Sivakumar B., Krishnamoorthy N., Velumani K., "STATISTICAL MODELING STEADINESS AND DYNAMICS OF DIRECT RED 83 ESTABLISHMENT AQUEOUS SOLUTION BY Balsamodendron caudatum WOOD WASTE ACTIVATED NANOPOROUS CARBON", Rasayan Journal of Chemistry, 15, (3),2022, DOI: 10.31788/RJC.2022.1536936</v>
      </c>
      <c r="Q1479" s="11" t="str">
        <f t="shared" si="47"/>
        <v>Sivakumar B., Krishnamoorthy N., Velumani K., "STATISTICAL MODELING STEADINESS AND DYNAMICS OF DIRECT RED 83 ESTABLISHMENT AQUEOUS SOLUTION BY Balsamodendron caudatum WOOD WASTE ACTIVATED NANOPOROUS CARBON", Rasayan Journal of Chemistry, 15, (3),2022, DOI: 10.31788/RJC.2022.1536936</v>
      </c>
      <c r="R1479" s="32" t="s">
        <v>1892</v>
      </c>
      <c r="S1479" s="37" t="s">
        <v>32</v>
      </c>
      <c r="T1479" s="11"/>
      <c r="U1479" s="8"/>
      <c r="V1479" s="8" t="s">
        <v>1509</v>
      </c>
      <c r="W1479" s="18" t="s">
        <v>514</v>
      </c>
      <c r="X1479" s="8">
        <v>2022</v>
      </c>
      <c r="Y1479" s="8"/>
      <c r="Z1479" s="116"/>
      <c r="AA1479" s="116"/>
      <c r="AB1479" s="116"/>
      <c r="AC1479" s="116"/>
      <c r="AD1479" s="116"/>
      <c r="AE1479" s="116"/>
      <c r="AF1479" s="116"/>
      <c r="AG1479" s="116"/>
    </row>
    <row r="1480" spans="1:33" ht="75" x14ac:dyDescent="0.2">
      <c r="A1480" s="7">
        <v>1409</v>
      </c>
      <c r="B1480" s="11" t="s">
        <v>16151</v>
      </c>
      <c r="C1480" s="11" t="s">
        <v>2</v>
      </c>
      <c r="D1480" s="13" t="s">
        <v>1630</v>
      </c>
      <c r="E1480" s="7" t="s">
        <v>4</v>
      </c>
      <c r="F1480" s="7" t="s">
        <v>1626</v>
      </c>
      <c r="G1480" s="7" t="s">
        <v>6</v>
      </c>
      <c r="H1480" s="12">
        <v>9</v>
      </c>
      <c r="I1480" s="8" t="s">
        <v>8</v>
      </c>
      <c r="J1480" s="12">
        <v>7</v>
      </c>
      <c r="K1480" s="8" t="s">
        <v>10</v>
      </c>
      <c r="L1480" s="7">
        <v>2022</v>
      </c>
      <c r="M1480" s="8" t="s">
        <v>6</v>
      </c>
      <c r="N1480" s="8" t="s">
        <v>12</v>
      </c>
      <c r="O1480" s="7" t="s">
        <v>1631</v>
      </c>
      <c r="P1480" s="13" t="str">
        <f t="shared" si="46"/>
        <v>Emmanual L., Loganathan M., Karthikeyan T., "Machining studies on Monel K − 500 using TiAlN coated tungsten carbide inserts under Ag nanoparticles incorporated modified pongamia pinnata oil lubrication", Materials Research Express, 9, (7),2022, DOI: 10.1088/2053-1591/ac8395</v>
      </c>
      <c r="Q1480" s="11" t="str">
        <f t="shared" si="47"/>
        <v>Emmanual L., Loganathan M., Karthikeyan T., "Machining studies on Monel K − 500 using TiAlN coated tungsten carbide inserts under Ag nanoparticles incorporated modified pongamia pinnata oil lubrication", Materials Research Express, 9, (7),2022, DOI: 10.1088/2053-1591/ac8395</v>
      </c>
      <c r="R1480" s="32" t="s">
        <v>1632</v>
      </c>
      <c r="S1480" s="37" t="s">
        <v>32</v>
      </c>
      <c r="T1480" s="11"/>
      <c r="U1480" s="8"/>
      <c r="V1480" s="8" t="s">
        <v>149</v>
      </c>
      <c r="W1480" s="18" t="s">
        <v>265</v>
      </c>
      <c r="X1480" s="8">
        <v>2022</v>
      </c>
      <c r="Y1480" s="8"/>
      <c r="Z1480" s="116"/>
      <c r="AA1480" s="116"/>
      <c r="AB1480" s="116"/>
      <c r="AC1480" s="116"/>
      <c r="AD1480" s="116"/>
      <c r="AE1480" s="116"/>
      <c r="AF1480" s="116"/>
      <c r="AG1480" s="116"/>
    </row>
    <row r="1481" spans="1:33" ht="75" x14ac:dyDescent="0.2">
      <c r="A1481" s="7">
        <v>1410</v>
      </c>
      <c r="B1481" s="11" t="s">
        <v>16152</v>
      </c>
      <c r="C1481" s="11" t="s">
        <v>2</v>
      </c>
      <c r="D1481" s="13" t="s">
        <v>1880</v>
      </c>
      <c r="E1481" s="7" t="s">
        <v>4</v>
      </c>
      <c r="F1481" s="7" t="s">
        <v>1881</v>
      </c>
      <c r="G1481" s="7" t="s">
        <v>6</v>
      </c>
      <c r="H1481" s="12">
        <v>17</v>
      </c>
      <c r="I1481" s="8" t="s">
        <v>8</v>
      </c>
      <c r="J1481" s="12">
        <v>45480</v>
      </c>
      <c r="K1481" s="8" t="s">
        <v>10</v>
      </c>
      <c r="L1481" s="7">
        <v>2022</v>
      </c>
      <c r="M1481" s="8" t="s">
        <v>6</v>
      </c>
      <c r="N1481" s="8" t="s">
        <v>12</v>
      </c>
      <c r="O1481" s="7" t="s">
        <v>1882</v>
      </c>
      <c r="P1481" s="13" t="str">
        <f t="shared" si="46"/>
        <v>Ramaswamy K., Jule L.T., Nagaprasad N., Subramanian K., Shanmugam R., Priyanka Dwarampudi L., Seenivasan V., "Investigation on Pollution Control Device (PCD) in iron foundry industry to reduce environmental chemicals", PLoS ONE, 17, (45480),2022, DOI: 10.1371/journal.pone.0271032</v>
      </c>
      <c r="Q1481" s="11" t="str">
        <f t="shared" si="47"/>
        <v>Ramaswamy K., Jule L.T., Nagaprasad N., Subramanian K., Shanmugam R., Priyanka Dwarampudi L., Seenivasan V., "Investigation on Pollution Control Device (PCD) in iron foundry industry to reduce environmental chemicals", PLoS ONE, 17, (45480),2022, DOI: 10.1371/journal.pone.0271032</v>
      </c>
      <c r="R1481" s="32" t="s">
        <v>1883</v>
      </c>
      <c r="S1481" s="37" t="s">
        <v>32</v>
      </c>
      <c r="T1481" s="11"/>
      <c r="U1481" s="8"/>
      <c r="V1481" s="8" t="s">
        <v>149</v>
      </c>
      <c r="W1481" s="18" t="s">
        <v>1567</v>
      </c>
      <c r="X1481" s="8">
        <v>2022</v>
      </c>
      <c r="Y1481" s="8"/>
      <c r="Z1481" s="116"/>
      <c r="AA1481" s="116"/>
      <c r="AB1481" s="116"/>
      <c r="AC1481" s="116"/>
      <c r="AD1481" s="116"/>
      <c r="AE1481" s="116"/>
      <c r="AF1481" s="116"/>
      <c r="AG1481" s="116"/>
    </row>
    <row r="1482" spans="1:33" ht="75" x14ac:dyDescent="0.2">
      <c r="A1482" s="7">
        <v>1411</v>
      </c>
      <c r="B1482" s="11" t="s">
        <v>16153</v>
      </c>
      <c r="C1482" s="11" t="s">
        <v>2</v>
      </c>
      <c r="D1482" s="13" t="s">
        <v>617</v>
      </c>
      <c r="E1482" s="7" t="s">
        <v>4</v>
      </c>
      <c r="F1482" s="7" t="s">
        <v>158</v>
      </c>
      <c r="G1482" s="7" t="s">
        <v>6</v>
      </c>
      <c r="H1482" s="12">
        <v>101</v>
      </c>
      <c r="I1482" s="8"/>
      <c r="J1482" s="12"/>
      <c r="K1482" s="8" t="s">
        <v>52</v>
      </c>
      <c r="L1482" s="7">
        <v>2022</v>
      </c>
      <c r="M1482" s="8" t="s">
        <v>6</v>
      </c>
      <c r="N1482" s="8" t="s">
        <v>12</v>
      </c>
      <c r="O1482" s="7" t="s">
        <v>618</v>
      </c>
      <c r="P1482" s="13" t="str">
        <f t="shared" si="46"/>
        <v>Sankaranarayanan R., Umadevi K.S., Bhavani N.P.G., Jos B.M., Haldorai A., Babu D.V., "Cluster-based attacks prevention algorithm for autonomous vehicles using machine learning algorithms", Computers and Electrical Engineering, 101,2022, DOI: 10.1016/j.compeleceng.2022.108088</v>
      </c>
      <c r="Q1482" s="11" t="str">
        <f t="shared" si="47"/>
        <v>Sankaranarayanan R., Umadevi K.S., Bhavani N.P.G., Jos B.M., Haldorai A., Babu D.V., "Cluster-based attacks prevention algorithm for autonomous vehicles using machine learning algorithms", Computers and Electrical Engineering, 101,2022, DOI: 10.1016/j.compeleceng.2022.108088</v>
      </c>
      <c r="R1482" s="32" t="s">
        <v>619</v>
      </c>
      <c r="S1482" s="37" t="s">
        <v>32</v>
      </c>
      <c r="T1482" s="11"/>
      <c r="U1482" s="8"/>
      <c r="V1482" s="8" t="s">
        <v>80</v>
      </c>
      <c r="W1482" s="18" t="s">
        <v>539</v>
      </c>
      <c r="X1482" s="8">
        <v>2022</v>
      </c>
      <c r="Y1482" s="8"/>
      <c r="Z1482" s="116"/>
      <c r="AA1482" s="116"/>
      <c r="AB1482" s="116"/>
      <c r="AC1482" s="116"/>
      <c r="AD1482" s="116"/>
      <c r="AE1482" s="116"/>
      <c r="AF1482" s="116"/>
      <c r="AG1482" s="116"/>
    </row>
    <row r="1483" spans="1:33" ht="75" x14ac:dyDescent="0.2">
      <c r="A1483" s="7">
        <v>1412</v>
      </c>
      <c r="B1483" s="11" t="s">
        <v>16154</v>
      </c>
      <c r="C1483" s="11" t="s">
        <v>2</v>
      </c>
      <c r="D1483" s="13" t="s">
        <v>608</v>
      </c>
      <c r="E1483" s="7" t="s">
        <v>4</v>
      </c>
      <c r="F1483" s="7" t="s">
        <v>158</v>
      </c>
      <c r="G1483" s="7" t="s">
        <v>6</v>
      </c>
      <c r="H1483" s="12">
        <v>101</v>
      </c>
      <c r="I1483" s="8"/>
      <c r="J1483" s="12"/>
      <c r="K1483" s="8" t="s">
        <v>52</v>
      </c>
      <c r="L1483" s="7">
        <v>2022</v>
      </c>
      <c r="M1483" s="8" t="s">
        <v>6</v>
      </c>
      <c r="N1483" s="8" t="s">
        <v>12</v>
      </c>
      <c r="O1483" s="7" t="s">
        <v>609</v>
      </c>
      <c r="P1483" s="13" t="str">
        <f t="shared" si="46"/>
        <v>Mishra D.K., Thomas A., Kuruvilla J., Kalyanasundaram P., Prasad K.R., Haldorai A., "Design of mobile robot navigation controller using neuro-fuzzy logic system", Computers and Electrical Engineering, 101,2022, DOI: 10.1016/j.compeleceng.2022.108044</v>
      </c>
      <c r="Q1483" s="11" t="str">
        <f t="shared" si="47"/>
        <v>Mishra D.K., Thomas A., Kuruvilla J., Kalyanasundaram P., Prasad K.R., Haldorai A., "Design of mobile robot navigation controller using neuro-fuzzy logic system", Computers and Electrical Engineering, 101,2022, DOI: 10.1016/j.compeleceng.2022.108044</v>
      </c>
      <c r="R1483" s="32" t="s">
        <v>610</v>
      </c>
      <c r="S1483" s="37" t="s">
        <v>32</v>
      </c>
      <c r="T1483" s="11"/>
      <c r="U1483" s="8"/>
      <c r="V1483" s="8" t="s">
        <v>80</v>
      </c>
      <c r="W1483" s="18" t="s">
        <v>539</v>
      </c>
      <c r="X1483" s="8">
        <v>2022</v>
      </c>
      <c r="Y1483" s="8"/>
      <c r="Z1483" s="116"/>
      <c r="AA1483" s="116"/>
      <c r="AB1483" s="116"/>
      <c r="AC1483" s="116"/>
      <c r="AD1483" s="116"/>
      <c r="AE1483" s="116"/>
      <c r="AF1483" s="116"/>
      <c r="AG1483" s="116"/>
    </row>
    <row r="1484" spans="1:33" ht="75" x14ac:dyDescent="0.2">
      <c r="A1484" s="7">
        <v>1413</v>
      </c>
      <c r="B1484" s="11" t="s">
        <v>16155</v>
      </c>
      <c r="C1484" s="11" t="s">
        <v>2</v>
      </c>
      <c r="D1484" s="13" t="s">
        <v>621</v>
      </c>
      <c r="E1484" s="7" t="s">
        <v>4</v>
      </c>
      <c r="F1484" s="7" t="s">
        <v>158</v>
      </c>
      <c r="G1484" s="7" t="s">
        <v>6</v>
      </c>
      <c r="H1484" s="12">
        <v>101</v>
      </c>
      <c r="I1484" s="8"/>
      <c r="J1484" s="12"/>
      <c r="K1484" s="8" t="s">
        <v>52</v>
      </c>
      <c r="L1484" s="7">
        <v>2022</v>
      </c>
      <c r="M1484" s="8" t="s">
        <v>6</v>
      </c>
      <c r="N1484" s="8" t="s">
        <v>12</v>
      </c>
      <c r="O1484" s="7" t="s">
        <v>622</v>
      </c>
      <c r="P1484" s="13" t="str">
        <f t="shared" si="46"/>
        <v>P R.M., Ponnan S., Shelly S., Hussain M.Z., Ashraf M., Haldorai A., "Autonomous navigation system based on a dynamic access control architecture for the internet of vehicles", Computers and Electrical Engineering, 101,2022, DOI: 10.1016/j.compeleceng.2022.108037</v>
      </c>
      <c r="Q1484" s="11" t="str">
        <f t="shared" si="47"/>
        <v>P R.M., Ponnan S., Shelly S., Hussain M.Z., Ashraf M., Haldorai A., "Autonomous navigation system based on a dynamic access control architecture for the internet of vehicles", Computers and Electrical Engineering, 101,2022, DOI: 10.1016/j.compeleceng.2022.108037</v>
      </c>
      <c r="R1484" s="32" t="s">
        <v>623</v>
      </c>
      <c r="S1484" s="37" t="s">
        <v>32</v>
      </c>
      <c r="T1484" s="11"/>
      <c r="U1484" s="8"/>
      <c r="V1484" s="8" t="s">
        <v>601</v>
      </c>
      <c r="W1484" s="18" t="s">
        <v>539</v>
      </c>
      <c r="X1484" s="8">
        <v>2022</v>
      </c>
      <c r="Y1484" s="8"/>
      <c r="Z1484" s="116"/>
      <c r="AA1484" s="116"/>
      <c r="AB1484" s="116"/>
      <c r="AC1484" s="116"/>
      <c r="AD1484" s="116"/>
      <c r="AE1484" s="116"/>
      <c r="AF1484" s="116"/>
      <c r="AG1484" s="116"/>
    </row>
    <row r="1485" spans="1:33" ht="60" x14ac:dyDescent="0.2">
      <c r="A1485" s="7">
        <v>1414</v>
      </c>
      <c r="B1485" s="11" t="s">
        <v>16156</v>
      </c>
      <c r="C1485" s="11" t="s">
        <v>2</v>
      </c>
      <c r="D1485" s="13" t="s">
        <v>562</v>
      </c>
      <c r="E1485" s="7" t="s">
        <v>4</v>
      </c>
      <c r="F1485" s="7" t="s">
        <v>563</v>
      </c>
      <c r="G1485" s="7" t="s">
        <v>6</v>
      </c>
      <c r="H1485" s="12">
        <v>25</v>
      </c>
      <c r="I1485" s="8" t="s">
        <v>8</v>
      </c>
      <c r="J1485" s="12">
        <v>1</v>
      </c>
      <c r="K1485" s="8" t="s">
        <v>10</v>
      </c>
      <c r="L1485" s="7">
        <v>2022</v>
      </c>
      <c r="M1485" s="8"/>
      <c r="N1485" s="8"/>
      <c r="O1485" s="7"/>
      <c r="P1485" s="13" t="str">
        <f t="shared" si="46"/>
        <v>Palaniswamy S., Sandhya Devi R.S., Saravanan M., Anand M., "Social, Economic and Environmental Impact of Electric Vehicles in India", Journal of Environmental Science and Management, 25, (1),2022</v>
      </c>
      <c r="Q1485" s="11" t="str">
        <f t="shared" si="47"/>
        <v>Palaniswamy S., Sandhya Devi R.S., Saravanan M., Anand M., "Social, Economic and Environmental Impact of Electric Vehicles in India", Journal of Environmental Science and Management, 25, (1),2022</v>
      </c>
      <c r="R1485" s="32" t="s">
        <v>564</v>
      </c>
      <c r="S1485" s="37" t="e">
        <v>#N/A</v>
      </c>
      <c r="T1485" s="11"/>
      <c r="U1485" s="8"/>
      <c r="V1485" s="8" t="s">
        <v>56</v>
      </c>
      <c r="W1485" s="8"/>
      <c r="X1485" s="8">
        <v>2022</v>
      </c>
      <c r="Y1485" s="8"/>
      <c r="Z1485" s="116"/>
      <c r="AA1485" s="116"/>
      <c r="AB1485" s="116"/>
      <c r="AC1485" s="116"/>
      <c r="AD1485" s="116"/>
      <c r="AE1485" s="116"/>
      <c r="AF1485" s="116"/>
      <c r="AG1485" s="116"/>
    </row>
    <row r="1486" spans="1:33" ht="75" x14ac:dyDescent="0.2">
      <c r="A1486" s="7">
        <v>1415</v>
      </c>
      <c r="B1486" s="11" t="s">
        <v>16157</v>
      </c>
      <c r="C1486" s="11" t="s">
        <v>2</v>
      </c>
      <c r="D1486" s="13" t="s">
        <v>1336</v>
      </c>
      <c r="E1486" s="7" t="s">
        <v>4</v>
      </c>
      <c r="F1486" s="7" t="s">
        <v>1337</v>
      </c>
      <c r="G1486" s="7" t="s">
        <v>6</v>
      </c>
      <c r="H1486" s="12">
        <v>23</v>
      </c>
      <c r="I1486" s="8" t="s">
        <v>8</v>
      </c>
      <c r="J1486" s="12">
        <v>3</v>
      </c>
      <c r="K1486" s="8" t="s">
        <v>10</v>
      </c>
      <c r="L1486" s="7">
        <v>2022</v>
      </c>
      <c r="M1486" s="8" t="s">
        <v>6</v>
      </c>
      <c r="N1486" s="8" t="s">
        <v>12</v>
      </c>
      <c r="O1486" s="7" t="s">
        <v>1338</v>
      </c>
      <c r="P1486" s="13" t="str">
        <f t="shared" si="46"/>
        <v>Murugesan S., Thangamuthu V., Shivaji R.M., Suresh Kumar R., "Experimental investigation and optimization for surface roughness for turning of AISI 1040 steel", Journal of Ceramic Processing Research, 23, (3),2022, DOI: 10.36410/jcpr.2022.23.3.367</v>
      </c>
      <c r="Q1486" s="11" t="str">
        <f t="shared" si="47"/>
        <v>Murugesan S., Thangamuthu V., Shivaji R.M., Suresh Kumar R., "Experimental investigation and optimization for surface roughness for turning of AISI 1040 steel", Journal of Ceramic Processing Research, 23, (3),2022, DOI: 10.36410/jcpr.2022.23.3.367</v>
      </c>
      <c r="R1486" s="32" t="s">
        <v>1339</v>
      </c>
      <c r="S1486" s="37" t="s">
        <v>32</v>
      </c>
      <c r="T1486" s="11"/>
      <c r="U1486" s="8"/>
      <c r="V1486" s="8" t="s">
        <v>149</v>
      </c>
      <c r="W1486" s="18" t="s">
        <v>731</v>
      </c>
      <c r="X1486" s="8">
        <v>2022</v>
      </c>
      <c r="Y1486" s="8"/>
      <c r="Z1486" s="116"/>
      <c r="AA1486" s="116"/>
      <c r="AB1486" s="116"/>
      <c r="AC1486" s="116"/>
      <c r="AD1486" s="116"/>
      <c r="AE1486" s="116"/>
      <c r="AF1486" s="116"/>
      <c r="AG1486" s="116"/>
    </row>
    <row r="1487" spans="1:33" ht="75" x14ac:dyDescent="0.2">
      <c r="A1487" s="7">
        <v>1416</v>
      </c>
      <c r="B1487" s="11" t="s">
        <v>16158</v>
      </c>
      <c r="C1487" s="11" t="s">
        <v>2</v>
      </c>
      <c r="D1487" s="13" t="s">
        <v>546</v>
      </c>
      <c r="E1487" s="7" t="s">
        <v>4</v>
      </c>
      <c r="F1487" s="7" t="s">
        <v>547</v>
      </c>
      <c r="G1487" s="7" t="s">
        <v>6</v>
      </c>
      <c r="H1487" s="12">
        <v>19</v>
      </c>
      <c r="I1487" s="8" t="s">
        <v>8</v>
      </c>
      <c r="J1487" s="12">
        <v>6</v>
      </c>
      <c r="K1487" s="8" t="s">
        <v>10</v>
      </c>
      <c r="L1487" s="7">
        <v>2022</v>
      </c>
      <c r="M1487" s="8" t="s">
        <v>6</v>
      </c>
      <c r="N1487" s="8" t="s">
        <v>12</v>
      </c>
      <c r="O1487" s="7" t="s">
        <v>548</v>
      </c>
      <c r="P1487" s="13" t="str">
        <f t="shared" si="46"/>
        <v>Balamurugan A., Janakiraman S., Deva Priya M., Christy Jeba Malar A., "Hybrid Marine predators optimization and improved particle swarm optimization-based optimal cluster routing in wireless sensor networks (WSNs)", China Communications, 19, (6),2022, DOI: 10.23919/JCC.2022.06.017</v>
      </c>
      <c r="Q1487" s="11" t="str">
        <f t="shared" si="47"/>
        <v>Balamurugan A., Janakiraman S., Deva Priya M., Christy Jeba Malar A., "Hybrid Marine predators optimization and improved particle swarm optimization-based optimal cluster routing in wireless sensor networks (WSNs)", China Communications, 19, (6),2022, DOI: 10.23919/JCC.2022.06.017</v>
      </c>
      <c r="R1487" s="32" t="s">
        <v>549</v>
      </c>
      <c r="S1487" s="37" t="s">
        <v>32</v>
      </c>
      <c r="T1487" s="11"/>
      <c r="U1487" s="8"/>
      <c r="V1487" s="8" t="s">
        <v>80</v>
      </c>
      <c r="W1487" s="18" t="s">
        <v>555</v>
      </c>
      <c r="X1487" s="8">
        <v>2022</v>
      </c>
      <c r="Y1487" s="8"/>
      <c r="Z1487" s="116"/>
      <c r="AA1487" s="116"/>
      <c r="AB1487" s="116"/>
      <c r="AC1487" s="116"/>
      <c r="AD1487" s="116"/>
      <c r="AE1487" s="116"/>
      <c r="AF1487" s="116"/>
      <c r="AG1487" s="116"/>
    </row>
    <row r="1488" spans="1:33" ht="90" x14ac:dyDescent="0.2">
      <c r="A1488" s="7">
        <v>1417</v>
      </c>
      <c r="B1488" s="11" t="s">
        <v>16159</v>
      </c>
      <c r="C1488" s="11" t="s">
        <v>2</v>
      </c>
      <c r="D1488" s="13" t="s">
        <v>586</v>
      </c>
      <c r="E1488" s="7" t="s">
        <v>4</v>
      </c>
      <c r="F1488" s="7" t="s">
        <v>587</v>
      </c>
      <c r="G1488" s="7" t="s">
        <v>6</v>
      </c>
      <c r="H1488" s="12">
        <v>27</v>
      </c>
      <c r="I1488" s="8" t="s">
        <v>8</v>
      </c>
      <c r="J1488" s="12">
        <v>3</v>
      </c>
      <c r="K1488" s="8" t="s">
        <v>10</v>
      </c>
      <c r="L1488" s="7">
        <v>2022</v>
      </c>
      <c r="M1488" s="8" t="s">
        <v>6</v>
      </c>
      <c r="N1488" s="8" t="s">
        <v>12</v>
      </c>
      <c r="O1488" s="7" t="s">
        <v>588</v>
      </c>
      <c r="P1488" s="13" t="str">
        <f t="shared" si="46"/>
        <v>Haldorai A., Ravana S.D., Lu J., Ramu A., "Big Data in Intelligent Information Systems", Mobile Networks and Applications, 27, (3),2022, DOI: 10.1007/s11036-021-01863-w</v>
      </c>
      <c r="Q1488" s="11" t="str">
        <f t="shared" si="47"/>
        <v>Haldorai A., Ravana S.D., Lu J., Ramu A., "Big Data in Intelligent Information Systems", Mobile Networks and Applications, 27, (3),2022, DOI: 10.1007/s11036-021-01863-w</v>
      </c>
      <c r="R1488" s="32" t="s">
        <v>589</v>
      </c>
      <c r="S1488" s="37" t="e">
        <v>#N/A</v>
      </c>
      <c r="T1488" s="11"/>
      <c r="U1488" s="8"/>
      <c r="V1488" s="8" t="s">
        <v>80</v>
      </c>
      <c r="W1488" s="8"/>
      <c r="X1488" s="8">
        <v>2022</v>
      </c>
      <c r="Y1488" s="8"/>
      <c r="Z1488" s="116"/>
      <c r="AA1488" s="116"/>
      <c r="AB1488" s="116"/>
      <c r="AC1488" s="116"/>
      <c r="AD1488" s="116"/>
      <c r="AE1488" s="116"/>
      <c r="AF1488" s="116"/>
      <c r="AG1488" s="116"/>
    </row>
    <row r="1489" spans="1:33" ht="75" x14ac:dyDescent="0.2">
      <c r="A1489" s="7">
        <v>1418</v>
      </c>
      <c r="B1489" s="11" t="s">
        <v>16160</v>
      </c>
      <c r="C1489" s="11" t="s">
        <v>2</v>
      </c>
      <c r="D1489" s="13" t="s">
        <v>1358</v>
      </c>
      <c r="E1489" s="7" t="s">
        <v>4</v>
      </c>
      <c r="F1489" s="7" t="s">
        <v>1359</v>
      </c>
      <c r="G1489" s="7" t="s">
        <v>6</v>
      </c>
      <c r="H1489" s="12">
        <v>43</v>
      </c>
      <c r="I1489" s="8" t="s">
        <v>8</v>
      </c>
      <c r="J1489" s="12">
        <v>5</v>
      </c>
      <c r="K1489" s="8" t="s">
        <v>10</v>
      </c>
      <c r="L1489" s="7">
        <v>2022</v>
      </c>
      <c r="M1489" s="8" t="s">
        <v>6</v>
      </c>
      <c r="N1489" s="8" t="s">
        <v>12</v>
      </c>
      <c r="O1489" s="7" t="s">
        <v>1360</v>
      </c>
      <c r="P1489" s="13" t="str">
        <f t="shared" si="46"/>
        <v>Raja K., Patan M.K., Ahmed M.A., Ganeshan P., "Water evaporation algorithm optimized cascade controller for frequency regulation of integrated microgrid", Journal of Intelligent and Fuzzy Systems, 43, (5),2022, DOI: 10.3233/JIFS-212434</v>
      </c>
      <c r="Q1489" s="11" t="str">
        <f t="shared" si="47"/>
        <v>Raja K., Patan M.K., Ahmed M.A., Ganeshan P., "Water evaporation algorithm optimized cascade controller for frequency regulation of integrated microgrid", Journal of Intelligent and Fuzzy Systems, 43, (5),2022, DOI: 10.3233/JIFS-212434</v>
      </c>
      <c r="R1489" s="32" t="s">
        <v>1361</v>
      </c>
      <c r="S1489" s="37" t="s">
        <v>32</v>
      </c>
      <c r="T1489" s="11"/>
      <c r="U1489" s="8"/>
      <c r="V1489" s="8" t="s">
        <v>149</v>
      </c>
      <c r="W1489" s="18" t="s">
        <v>483</v>
      </c>
      <c r="X1489" s="8">
        <v>2022</v>
      </c>
      <c r="Y1489" s="8"/>
      <c r="Z1489" s="116"/>
      <c r="AA1489" s="116"/>
      <c r="AB1489" s="116"/>
      <c r="AC1489" s="116"/>
      <c r="AD1489" s="116"/>
      <c r="AE1489" s="116"/>
      <c r="AF1489" s="116"/>
      <c r="AG1489" s="116"/>
    </row>
    <row r="1490" spans="1:33" ht="75" x14ac:dyDescent="0.2">
      <c r="A1490" s="7">
        <v>1419</v>
      </c>
      <c r="B1490" s="11" t="s">
        <v>16161</v>
      </c>
      <c r="C1490" s="11" t="s">
        <v>2</v>
      </c>
      <c r="D1490" s="13" t="s">
        <v>773</v>
      </c>
      <c r="E1490" s="7" t="s">
        <v>4</v>
      </c>
      <c r="F1490" s="7" t="s">
        <v>774</v>
      </c>
      <c r="G1490" s="7"/>
      <c r="H1490" s="12"/>
      <c r="I1490" s="8"/>
      <c r="J1490" s="12"/>
      <c r="K1490" s="8" t="s">
        <v>52</v>
      </c>
      <c r="L1490" s="7">
        <v>2022</v>
      </c>
      <c r="M1490" s="8" t="s">
        <v>6</v>
      </c>
      <c r="N1490" s="8" t="s">
        <v>12</v>
      </c>
      <c r="O1490" s="7" t="s">
        <v>775</v>
      </c>
      <c r="P1490" s="13" t="str">
        <f t="shared" si="46"/>
        <v>Jubair Ahmed L., Malin Bruntha P., Dhanasekar S., Chitra V., Balaji D., Senathipathi N., "An Improvised Image Registration Technique for Brain Tumor Identification and Segmentation Using ANN Approach", ICDCS 2022 - 2022 6th International Conference on Devices, Circuits and Systems,2022, DOI: 10.1109/ICDCS54290.2022.9780846</v>
      </c>
      <c r="Q1490" s="11" t="str">
        <f t="shared" si="47"/>
        <v>Jubair Ahmed L., Malin Bruntha P., Dhanasekar S., Chitra V., Balaji D., Senathipathi N., "An Improvised Image Registration Technique for Brain Tumor Identification and Segmentation Using ANN Approach", ICDCS 2022 - 2022 6th International Conference on Devices, Circuits and Systems,2022, DOI: 10.1109/ICDCS54290.2022.9780846</v>
      </c>
      <c r="R1490" s="32" t="s">
        <v>776</v>
      </c>
      <c r="S1490" s="37" t="e">
        <v>#N/A</v>
      </c>
      <c r="T1490" s="11"/>
      <c r="U1490" s="8"/>
      <c r="V1490" s="8" t="s">
        <v>56</v>
      </c>
      <c r="W1490" s="8"/>
      <c r="X1490" s="8">
        <v>2022</v>
      </c>
      <c r="Y1490" s="8"/>
      <c r="Z1490" s="116"/>
      <c r="AA1490" s="116"/>
      <c r="AB1490" s="116"/>
      <c r="AC1490" s="116"/>
      <c r="AD1490" s="116"/>
      <c r="AE1490" s="116"/>
      <c r="AF1490" s="116"/>
      <c r="AG1490" s="116"/>
    </row>
    <row r="1491" spans="1:33" ht="90" x14ac:dyDescent="0.2">
      <c r="A1491" s="7">
        <v>1420</v>
      </c>
      <c r="B1491" s="11" t="s">
        <v>14682</v>
      </c>
      <c r="C1491" s="11" t="s">
        <v>2</v>
      </c>
      <c r="D1491" s="13" t="s">
        <v>2082</v>
      </c>
      <c r="E1491" s="7" t="s">
        <v>4</v>
      </c>
      <c r="F1491" s="7" t="s">
        <v>2083</v>
      </c>
      <c r="G1491" s="7" t="s">
        <v>6</v>
      </c>
      <c r="H1491" s="12">
        <v>14</v>
      </c>
      <c r="I1491" s="8" t="s">
        <v>8</v>
      </c>
      <c r="J1491" s="12">
        <v>7</v>
      </c>
      <c r="K1491" s="8" t="s">
        <v>10</v>
      </c>
      <c r="L1491" s="7">
        <v>2022</v>
      </c>
      <c r="M1491" s="8" t="s">
        <v>6</v>
      </c>
      <c r="N1491" s="8" t="s">
        <v>12</v>
      </c>
      <c r="O1491" s="7" t="s">
        <v>2084</v>
      </c>
      <c r="P1491" s="13" t="str">
        <f t="shared" si="46"/>
        <v>Thiyagu T.T., Gokilakrishnan G., Uvaraja V.C., Maridurai T., Prakash V.R.A., "Effect of SiO2/TiO2 and ZnO Nanoparticle on Cardanol Oil Compatibilized PLA/PBAT Biocomposite Packaging Film", Silicon, 14, (7),2022, DOI: 10.1007/s12633-021-01577-4</v>
      </c>
      <c r="Q1491" s="11" t="str">
        <f t="shared" si="47"/>
        <v>Thiyagu T.T., Gokilakrishnan G., Uvaraja V.C., Maridurai T., Prakash V.R.A., "Effect of SiO2/TiO2 and ZnO Nanoparticle on Cardanol Oil Compatibilized PLA/PBAT Biocomposite Packaging Film", Silicon, 14, (7),2022, DOI: 10.1007/s12633-021-01577-4</v>
      </c>
      <c r="R1491" s="32" t="s">
        <v>2085</v>
      </c>
      <c r="S1491" s="37" t="s">
        <v>32</v>
      </c>
      <c r="T1491" s="11"/>
      <c r="U1491" s="8"/>
      <c r="V1491" s="8" t="s">
        <v>149</v>
      </c>
      <c r="W1491" s="18" t="s">
        <v>464</v>
      </c>
      <c r="X1491" s="8">
        <v>2022</v>
      </c>
      <c r="Y1491" s="8"/>
      <c r="Z1491" s="116"/>
      <c r="AA1491" s="116"/>
      <c r="AB1491" s="116"/>
      <c r="AC1491" s="116"/>
      <c r="AD1491" s="116"/>
      <c r="AE1491" s="116"/>
      <c r="AF1491" s="116"/>
      <c r="AG1491" s="116"/>
    </row>
    <row r="1492" spans="1:33" ht="75" x14ac:dyDescent="0.2">
      <c r="A1492" s="7">
        <v>1421</v>
      </c>
      <c r="B1492" s="11" t="s">
        <v>16162</v>
      </c>
      <c r="C1492" s="11" t="s">
        <v>2</v>
      </c>
      <c r="D1492" s="13" t="s">
        <v>1831</v>
      </c>
      <c r="E1492" s="7" t="s">
        <v>4</v>
      </c>
      <c r="F1492" s="7" t="s">
        <v>1832</v>
      </c>
      <c r="G1492" s="7" t="s">
        <v>6</v>
      </c>
      <c r="H1492" s="12">
        <v>38</v>
      </c>
      <c r="I1492" s="8" t="s">
        <v>8</v>
      </c>
      <c r="J1492" s="12">
        <v>3</v>
      </c>
      <c r="K1492" s="8" t="s">
        <v>10</v>
      </c>
      <c r="L1492" s="7">
        <v>2022</v>
      </c>
      <c r="M1492" s="8" t="s">
        <v>6</v>
      </c>
      <c r="N1492" s="8" t="s">
        <v>12</v>
      </c>
      <c r="O1492" s="7" t="s">
        <v>1833</v>
      </c>
      <c r="P1492" s="13" t="str">
        <f t="shared" si="46"/>
        <v>Gupta V., Jarad F., Valliammal N., Ravichandran C., Nisar K.S., "Existence and uniqueness of solutions for fractional nonlinear hybrid impulsive system", Numerical Methods for Partial Differential Equations, 38, (3),2022, DOI: 10.1002/num.22628</v>
      </c>
      <c r="Q1492" s="11" t="str">
        <f t="shared" si="47"/>
        <v>Gupta V., Jarad F., Valliammal N., Ravichandran C., Nisar K.S., "Existence and uniqueness of solutions for fractional nonlinear hybrid impulsive system", Numerical Methods for Partial Differential Equations, 38, (3),2022, DOI: 10.1002/num.22628</v>
      </c>
      <c r="R1492" s="32" t="s">
        <v>1834</v>
      </c>
      <c r="S1492" s="37" t="s">
        <v>32</v>
      </c>
      <c r="T1492" s="11"/>
      <c r="U1492" s="8"/>
      <c r="V1492" s="8" t="s">
        <v>4871</v>
      </c>
      <c r="W1492" s="18" t="s">
        <v>670</v>
      </c>
      <c r="X1492" s="8">
        <v>2022</v>
      </c>
      <c r="Y1492" s="8"/>
      <c r="Z1492" s="116"/>
      <c r="AA1492" s="116"/>
      <c r="AB1492" s="116"/>
      <c r="AC1492" s="116"/>
      <c r="AD1492" s="116"/>
      <c r="AE1492" s="116"/>
      <c r="AF1492" s="116"/>
      <c r="AG1492" s="116"/>
    </row>
    <row r="1493" spans="1:33" ht="75" x14ac:dyDescent="0.2">
      <c r="A1493" s="7">
        <v>1422</v>
      </c>
      <c r="B1493" s="11" t="s">
        <v>16163</v>
      </c>
      <c r="C1493" s="11" t="s">
        <v>2</v>
      </c>
      <c r="D1493" s="13" t="s">
        <v>552</v>
      </c>
      <c r="E1493" s="7" t="s">
        <v>4</v>
      </c>
      <c r="F1493" s="7" t="s">
        <v>486</v>
      </c>
      <c r="G1493" s="7" t="s">
        <v>6</v>
      </c>
      <c r="H1493" s="12">
        <v>2405</v>
      </c>
      <c r="I1493" s="8"/>
      <c r="J1493" s="12"/>
      <c r="K1493" s="8" t="s">
        <v>52</v>
      </c>
      <c r="L1493" s="7">
        <v>2022</v>
      </c>
      <c r="M1493" s="8" t="s">
        <v>6</v>
      </c>
      <c r="N1493" s="8" t="s">
        <v>12</v>
      </c>
      <c r="O1493" s="7" t="s">
        <v>553</v>
      </c>
      <c r="P1493" s="13" t="str">
        <f t="shared" si="46"/>
        <v>Raja L., Velmurugan S., Shanthi G., Nirmala S., "Artificial intelligence based learning for wireless application - A survey", AIP Conference Proceedings, 2405,2022, DOI: 10.1063/5.0072711</v>
      </c>
      <c r="Q1493" s="11" t="str">
        <f t="shared" si="47"/>
        <v>Raja L., Velmurugan S., Shanthi G., Nirmala S., "Artificial intelligence based learning for wireless application - A survey", AIP Conference Proceedings, 2405,2022, DOI: 10.1063/5.0072711</v>
      </c>
      <c r="R1493" s="32" t="s">
        <v>554</v>
      </c>
      <c r="S1493" s="37" t="e">
        <v>#N/A</v>
      </c>
      <c r="T1493" s="11"/>
      <c r="U1493" s="8"/>
      <c r="V1493" s="8" t="s">
        <v>80</v>
      </c>
      <c r="W1493" s="8"/>
      <c r="X1493" s="8">
        <v>2022</v>
      </c>
      <c r="Y1493" s="8"/>
      <c r="Z1493" s="116"/>
      <c r="AA1493" s="116"/>
      <c r="AB1493" s="116"/>
      <c r="AC1493" s="116"/>
      <c r="AD1493" s="116"/>
      <c r="AE1493" s="116"/>
      <c r="AF1493" s="116"/>
      <c r="AG1493" s="116"/>
    </row>
    <row r="1494" spans="1:33" ht="75" x14ac:dyDescent="0.2">
      <c r="A1494" s="7">
        <v>1423</v>
      </c>
      <c r="B1494" s="11" t="s">
        <v>16164</v>
      </c>
      <c r="C1494" s="11" t="s">
        <v>2</v>
      </c>
      <c r="D1494" s="13" t="s">
        <v>526</v>
      </c>
      <c r="E1494" s="7" t="s">
        <v>4</v>
      </c>
      <c r="F1494" s="7" t="s">
        <v>486</v>
      </c>
      <c r="G1494" s="7" t="s">
        <v>6</v>
      </c>
      <c r="H1494" s="12">
        <v>2405</v>
      </c>
      <c r="I1494" s="8"/>
      <c r="J1494" s="12"/>
      <c r="K1494" s="8" t="s">
        <v>52</v>
      </c>
      <c r="L1494" s="7">
        <v>2022</v>
      </c>
      <c r="M1494" s="8" t="s">
        <v>6</v>
      </c>
      <c r="N1494" s="8" t="s">
        <v>12</v>
      </c>
      <c r="O1494" s="7" t="s">
        <v>527</v>
      </c>
      <c r="P1494" s="13" t="str">
        <f t="shared" si="46"/>
        <v>Babu R.G., Lavanya D., Raja L., Velmurugan S., Nalini N., Krishnan R., "IoT for precision in agricultural system", AIP Conference Proceedings, 2405,2022, DOI: 10.1063/5.0072865</v>
      </c>
      <c r="Q1494" s="11" t="str">
        <f t="shared" si="47"/>
        <v>Babu R.G., Lavanya D., Raja L., Velmurugan S., Nalini N., Krishnan R., "IoT for precision in agricultural system", AIP Conference Proceedings, 2405,2022, DOI: 10.1063/5.0072865</v>
      </c>
      <c r="R1494" s="32" t="s">
        <v>528</v>
      </c>
      <c r="S1494" s="37" t="e">
        <v>#N/A</v>
      </c>
      <c r="T1494" s="11"/>
      <c r="U1494" s="8"/>
      <c r="V1494" s="8" t="s">
        <v>56</v>
      </c>
      <c r="W1494" s="8"/>
      <c r="X1494" s="8">
        <v>2022</v>
      </c>
      <c r="Y1494" s="8"/>
      <c r="Z1494" s="116"/>
      <c r="AA1494" s="116"/>
      <c r="AB1494" s="116"/>
      <c r="AC1494" s="116"/>
      <c r="AD1494" s="116"/>
      <c r="AE1494" s="116"/>
      <c r="AF1494" s="116"/>
      <c r="AG1494" s="116"/>
    </row>
    <row r="1495" spans="1:33" ht="75" x14ac:dyDescent="0.2">
      <c r="A1495" s="7">
        <v>1424</v>
      </c>
      <c r="B1495" s="11" t="s">
        <v>16165</v>
      </c>
      <c r="C1495" s="11" t="s">
        <v>2</v>
      </c>
      <c r="D1495" s="13" t="s">
        <v>688</v>
      </c>
      <c r="E1495" s="7" t="s">
        <v>4</v>
      </c>
      <c r="F1495" s="7" t="s">
        <v>486</v>
      </c>
      <c r="G1495" s="7" t="s">
        <v>6</v>
      </c>
      <c r="H1495" s="12">
        <v>2405</v>
      </c>
      <c r="I1495" s="8"/>
      <c r="J1495" s="12"/>
      <c r="K1495" s="8" t="s">
        <v>52</v>
      </c>
      <c r="L1495" s="7">
        <v>2022</v>
      </c>
      <c r="M1495" s="8" t="s">
        <v>6</v>
      </c>
      <c r="N1495" s="8" t="s">
        <v>12</v>
      </c>
      <c r="O1495" s="7" t="s">
        <v>689</v>
      </c>
      <c r="P1495" s="13" t="str">
        <f t="shared" si="46"/>
        <v>Nirmala S., Balasubramaniam D., Kumar S.S., Sripriya T., Arunajayashree R., Atla R., "Enabling public transport system for visually impaired people", AIP Conference Proceedings, 2405,2022, DOI: 10.1063/5.0072716</v>
      </c>
      <c r="Q1495" s="11" t="str">
        <f t="shared" si="47"/>
        <v>Nirmala S., Balasubramaniam D., Kumar S.S., Sripriya T., Arunajayashree R., Atla R., "Enabling public transport system for visually impaired people", AIP Conference Proceedings, 2405,2022, DOI: 10.1063/5.0072716</v>
      </c>
      <c r="R1495" s="32" t="s">
        <v>690</v>
      </c>
      <c r="S1495" s="37" t="e">
        <v>#N/A</v>
      </c>
      <c r="T1495" s="11"/>
      <c r="U1495" s="8"/>
      <c r="V1495" s="8" t="s">
        <v>56</v>
      </c>
      <c r="W1495" s="8"/>
      <c r="X1495" s="8">
        <v>2022</v>
      </c>
      <c r="Y1495" s="8"/>
      <c r="Z1495" s="116"/>
      <c r="AA1495" s="116"/>
      <c r="AB1495" s="116"/>
      <c r="AC1495" s="116"/>
      <c r="AD1495" s="116"/>
      <c r="AE1495" s="116"/>
      <c r="AF1495" s="116"/>
      <c r="AG1495" s="116"/>
    </row>
    <row r="1496" spans="1:33" ht="75" x14ac:dyDescent="0.2">
      <c r="A1496" s="7">
        <v>1425</v>
      </c>
      <c r="B1496" s="11" t="s">
        <v>16166</v>
      </c>
      <c r="C1496" s="11" t="s">
        <v>2</v>
      </c>
      <c r="D1496" s="13" t="s">
        <v>708</v>
      </c>
      <c r="E1496" s="7" t="s">
        <v>4</v>
      </c>
      <c r="F1496" s="7" t="s">
        <v>486</v>
      </c>
      <c r="G1496" s="7" t="s">
        <v>6</v>
      </c>
      <c r="H1496" s="12">
        <v>2405</v>
      </c>
      <c r="I1496" s="8"/>
      <c r="J1496" s="12"/>
      <c r="K1496" s="8" t="s">
        <v>52</v>
      </c>
      <c r="L1496" s="7">
        <v>2022</v>
      </c>
      <c r="M1496" s="8" t="s">
        <v>6</v>
      </c>
      <c r="N1496" s="8" t="s">
        <v>12</v>
      </c>
      <c r="O1496" s="7" t="s">
        <v>709</v>
      </c>
      <c r="P1496" s="13" t="str">
        <f t="shared" si="46"/>
        <v>Babu R.G., Yuvaraj S., Raja L., Velmurugan S., Malarvizhi C., Karthi J., "Design of metamaterial loaded monopole antenna for multiband operation", AIP Conference Proceedings, 2405,2022, DOI: 10.1063/5.0072867</v>
      </c>
      <c r="Q1496" s="11" t="str">
        <f t="shared" si="47"/>
        <v>Babu R.G., Yuvaraj S., Raja L., Velmurugan S., Malarvizhi C., Karthi J., "Design of metamaterial loaded monopole antenna for multiband operation", AIP Conference Proceedings, 2405,2022, DOI: 10.1063/5.0072867</v>
      </c>
      <c r="R1496" s="32" t="s">
        <v>710</v>
      </c>
      <c r="S1496" s="37" t="e">
        <v>#N/A</v>
      </c>
      <c r="T1496" s="11"/>
      <c r="U1496" s="8"/>
      <c r="V1496" s="8" t="s">
        <v>56</v>
      </c>
      <c r="W1496" s="8"/>
      <c r="X1496" s="8">
        <v>2022</v>
      </c>
      <c r="Y1496" s="8"/>
      <c r="Z1496" s="116"/>
      <c r="AA1496" s="116"/>
      <c r="AB1496" s="116"/>
      <c r="AC1496" s="116"/>
      <c r="AD1496" s="116"/>
      <c r="AE1496" s="116"/>
      <c r="AF1496" s="116"/>
      <c r="AG1496" s="116"/>
    </row>
    <row r="1497" spans="1:33" ht="60" x14ac:dyDescent="0.2">
      <c r="A1497" s="7">
        <v>1426</v>
      </c>
      <c r="B1497" s="11" t="s">
        <v>16167</v>
      </c>
      <c r="C1497" s="11" t="s">
        <v>2</v>
      </c>
      <c r="D1497" s="13" t="s">
        <v>680</v>
      </c>
      <c r="E1497" s="7" t="s">
        <v>4</v>
      </c>
      <c r="F1497" s="7" t="s">
        <v>205</v>
      </c>
      <c r="G1497" s="7" t="s">
        <v>6</v>
      </c>
      <c r="H1497" s="12">
        <v>42</v>
      </c>
      <c r="I1497" s="8" t="s">
        <v>8</v>
      </c>
      <c r="J1497" s="12">
        <v>3</v>
      </c>
      <c r="K1497" s="8" t="s">
        <v>10</v>
      </c>
      <c r="L1497" s="7">
        <v>2022</v>
      </c>
      <c r="M1497" s="8"/>
      <c r="N1497" s="8"/>
      <c r="O1497" s="7"/>
      <c r="P1497" s="13" t="str">
        <f t="shared" si="46"/>
        <v>Rathinam R., Brindha T., Petchiammal M., Ibrahim A.M., "Photo-Electrocatalytic Degradation of Aqueous Rhodamine-B Dye using Titanium Electrodes Coated with RuO2/IrO2/TaO2", Indian Journal of Environmental Protection, 42, (3),2022</v>
      </c>
      <c r="Q1497" s="11" t="str">
        <f t="shared" si="47"/>
        <v>Rathinam R., Brindha T., Petchiammal M., Ibrahim A.M., "Photo-Electrocatalytic Degradation of Aqueous Rhodamine-B Dye using Titanium Electrodes Coated with RuO2/IrO2/TaO2", Indian Journal of Environmental Protection, 42, (3),2022</v>
      </c>
      <c r="R1497" s="32" t="s">
        <v>681</v>
      </c>
      <c r="S1497" s="37" t="s">
        <v>32</v>
      </c>
      <c r="T1497" s="11"/>
      <c r="U1497" s="8"/>
      <c r="V1497" s="8" t="s">
        <v>489</v>
      </c>
      <c r="W1497" s="18" t="s">
        <v>550</v>
      </c>
      <c r="X1497" s="8">
        <v>2022</v>
      </c>
      <c r="Y1497" s="8"/>
      <c r="Z1497" s="116"/>
      <c r="AA1497" s="116"/>
      <c r="AB1497" s="116"/>
      <c r="AC1497" s="116"/>
      <c r="AD1497" s="116"/>
      <c r="AE1497" s="116"/>
      <c r="AF1497" s="116"/>
      <c r="AG1497" s="116"/>
    </row>
    <row r="1498" spans="1:33" ht="75" x14ac:dyDescent="0.2">
      <c r="A1498" s="7">
        <v>1427</v>
      </c>
      <c r="B1498" s="11" t="s">
        <v>16168</v>
      </c>
      <c r="C1498" s="11" t="s">
        <v>2</v>
      </c>
      <c r="D1498" s="13" t="s">
        <v>2114</v>
      </c>
      <c r="E1498" s="7" t="s">
        <v>4</v>
      </c>
      <c r="F1498" s="7" t="s">
        <v>2115</v>
      </c>
      <c r="G1498" s="7" t="s">
        <v>6</v>
      </c>
      <c r="H1498" s="12">
        <v>50</v>
      </c>
      <c r="I1498" s="8"/>
      <c r="J1498" s="12"/>
      <c r="K1498" s="8" t="s">
        <v>52</v>
      </c>
      <c r="L1498" s="7">
        <v>2022</v>
      </c>
      <c r="M1498" s="8" t="s">
        <v>6</v>
      </c>
      <c r="N1498" s="8" t="s">
        <v>12</v>
      </c>
      <c r="O1498" s="7" t="s">
        <v>2116</v>
      </c>
      <c r="P1498" s="13" t="str">
        <f t="shared" si="46"/>
        <v>Kumar Rasappan S., Babu Williams R., Muthusamy S., Pandiyan S., Panchal H., Shyam Meena R., "A Novel ultra sparse matrix converter as a power transferring device for gearless wind energy conversion systems based on renewable energy applications", Sustainable Energy Technologies and Assessments, 50,2022, DOI: 10.1016/j.seta.2021.101830</v>
      </c>
      <c r="Q1498" s="11" t="str">
        <f t="shared" si="47"/>
        <v>Kumar Rasappan S., Babu Williams R., Muthusamy S., Pandiyan S., Panchal H., Shyam Meena R., "A Novel ultra sparse matrix converter as a power transferring device for gearless wind energy conversion systems based on renewable energy applications", Sustainable Energy Technologies and Assessments, 50,2022, DOI: 10.1016/j.seta.2021.101830</v>
      </c>
      <c r="R1498" s="32" t="s">
        <v>2117</v>
      </c>
      <c r="S1498" s="37" t="s">
        <v>32</v>
      </c>
      <c r="T1498" s="11"/>
      <c r="U1498" s="8"/>
      <c r="V1498" s="8" t="s">
        <v>128</v>
      </c>
      <c r="W1498" s="18" t="s">
        <v>352</v>
      </c>
      <c r="X1498" s="8">
        <v>2022</v>
      </c>
      <c r="Y1498" s="8"/>
      <c r="Z1498" s="116"/>
      <c r="AA1498" s="116"/>
      <c r="AB1498" s="116"/>
      <c r="AC1498" s="116"/>
      <c r="AD1498" s="116"/>
      <c r="AE1498" s="116"/>
      <c r="AF1498" s="116"/>
      <c r="AG1498" s="116"/>
    </row>
    <row r="1499" spans="1:33" ht="75" x14ac:dyDescent="0.2">
      <c r="A1499" s="7">
        <v>1428</v>
      </c>
      <c r="B1499" s="11" t="s">
        <v>16169</v>
      </c>
      <c r="C1499" s="11" t="s">
        <v>2</v>
      </c>
      <c r="D1499" s="13" t="s">
        <v>697</v>
      </c>
      <c r="E1499" s="7" t="s">
        <v>4</v>
      </c>
      <c r="F1499" s="7" t="s">
        <v>698</v>
      </c>
      <c r="G1499" s="7"/>
      <c r="H1499" s="12"/>
      <c r="I1499" s="8"/>
      <c r="J1499" s="12"/>
      <c r="K1499" s="8" t="s">
        <v>52</v>
      </c>
      <c r="L1499" s="7">
        <v>2022</v>
      </c>
      <c r="M1499" s="8" t="s">
        <v>6</v>
      </c>
      <c r="N1499" s="8" t="s">
        <v>12</v>
      </c>
      <c r="O1499" s="7" t="s">
        <v>699</v>
      </c>
      <c r="P1499" s="13" t="str">
        <f t="shared" si="46"/>
        <v>Sreetiangam M., Janeera D.A., Serua P., Sasirea S.P., Ramani J.G., Ruth Anita Shirley D., "Interplanetary file system protocolbased blockchain framework for routine data and security management in smart farming", Smart City Infrastructure: The Blockchain Perspective,2022, DOI: 10.1002/9781119785569.ch8</v>
      </c>
      <c r="Q1499" s="11" t="str">
        <f t="shared" si="47"/>
        <v>Sreetiangam M., Janeera D.A., Serua P., Sasirea S.P., Ramani J.G., Ruth Anita Shirley D., "Interplanetary file system protocolbased blockchain framework for routine data and security management in smart farming", Smart City Infrastructure: The Blockchain Perspective,2022, DOI: 10.1002/9781119785569.ch8</v>
      </c>
      <c r="R1499" s="32" t="s">
        <v>700</v>
      </c>
      <c r="S1499" s="37" t="e">
        <v>#N/A</v>
      </c>
      <c r="T1499" s="11"/>
      <c r="U1499" s="8"/>
      <c r="V1499" s="8" t="s">
        <v>56</v>
      </c>
      <c r="W1499" s="8"/>
      <c r="X1499" s="8">
        <v>2022</v>
      </c>
      <c r="Y1499" s="8"/>
      <c r="Z1499" s="116"/>
      <c r="AA1499" s="116"/>
      <c r="AB1499" s="116"/>
      <c r="AC1499" s="116"/>
      <c r="AD1499" s="116"/>
      <c r="AE1499" s="116"/>
      <c r="AF1499" s="116"/>
      <c r="AG1499" s="116"/>
    </row>
    <row r="1500" spans="1:33" ht="90" x14ac:dyDescent="0.2">
      <c r="A1500" s="7">
        <v>1429</v>
      </c>
      <c r="B1500" s="11" t="s">
        <v>16170</v>
      </c>
      <c r="C1500" s="11" t="s">
        <v>2</v>
      </c>
      <c r="D1500" s="13" t="s">
        <v>741</v>
      </c>
      <c r="E1500" s="7" t="s">
        <v>4</v>
      </c>
      <c r="F1500" s="7" t="s">
        <v>742</v>
      </c>
      <c r="G1500" s="7" t="s">
        <v>6</v>
      </c>
      <c r="H1500" s="12">
        <v>20</v>
      </c>
      <c r="I1500" s="8" t="s">
        <v>8</v>
      </c>
      <c r="J1500" s="12">
        <v>2</v>
      </c>
      <c r="K1500" s="8" t="s">
        <v>10</v>
      </c>
      <c r="L1500" s="7">
        <v>2022</v>
      </c>
      <c r="M1500" s="8" t="s">
        <v>6</v>
      </c>
      <c r="N1500" s="8" t="s">
        <v>12</v>
      </c>
      <c r="O1500" s="7" t="s">
        <v>743</v>
      </c>
      <c r="P1500" s="13" t="str">
        <f t="shared" si="46"/>
        <v>Ayyasamy T., Nirmala S., Saravanakumar A., "An Efficient Autolanding Control Model Using Modified Black Widow Optimization Based Hybrid Deep Neural Network", International Journal of Control, Automation and Systems, 20, (2),2022, DOI: 10.1007/s12555-020-0623-2</v>
      </c>
      <c r="Q1500" s="11" t="str">
        <f t="shared" si="47"/>
        <v>Ayyasamy T., Nirmala S., Saravanakumar A., "An Efficient Autolanding Control Model Using Modified Black Widow Optimization Based Hybrid Deep Neural Network", International Journal of Control, Automation and Systems, 20, (2),2022, DOI: 10.1007/s12555-020-0623-2</v>
      </c>
      <c r="R1500" s="32" t="s">
        <v>744</v>
      </c>
      <c r="S1500" s="37" t="s">
        <v>32</v>
      </c>
      <c r="T1500" s="11"/>
      <c r="U1500" s="8"/>
      <c r="V1500" s="8" t="s">
        <v>80</v>
      </c>
      <c r="W1500" s="18" t="s">
        <v>265</v>
      </c>
      <c r="X1500" s="8">
        <v>2022</v>
      </c>
      <c r="Y1500" s="8"/>
      <c r="Z1500" s="116"/>
      <c r="AA1500" s="116"/>
      <c r="AB1500" s="116"/>
      <c r="AC1500" s="116"/>
      <c r="AD1500" s="116"/>
      <c r="AE1500" s="116"/>
      <c r="AF1500" s="116"/>
      <c r="AG1500" s="116"/>
    </row>
    <row r="1501" spans="1:33" ht="75" x14ac:dyDescent="0.2">
      <c r="A1501" s="7">
        <v>1430</v>
      </c>
      <c r="B1501" s="11" t="s">
        <v>16171</v>
      </c>
      <c r="C1501" s="11" t="s">
        <v>2</v>
      </c>
      <c r="D1501" s="13" t="s">
        <v>661</v>
      </c>
      <c r="E1501" s="7" t="s">
        <v>4</v>
      </c>
      <c r="F1501" s="7" t="s">
        <v>662</v>
      </c>
      <c r="G1501" s="7" t="s">
        <v>6</v>
      </c>
      <c r="H1501" s="12">
        <v>6</v>
      </c>
      <c r="I1501" s="8" t="s">
        <v>8</v>
      </c>
      <c r="J1501" s="12">
        <v>2</v>
      </c>
      <c r="K1501" s="8" t="s">
        <v>10</v>
      </c>
      <c r="L1501" s="7">
        <v>2022</v>
      </c>
      <c r="M1501" s="8" t="s">
        <v>6</v>
      </c>
      <c r="N1501" s="8" t="s">
        <v>12</v>
      </c>
      <c r="O1501" s="7" t="s">
        <v>663</v>
      </c>
      <c r="P1501" s="13" t="str">
        <f t="shared" si="46"/>
        <v>Ravichandran C., Munusamy K., Nisar K.S., Valliammal N., "Results on Neutral Partial Integrodifferential Equations Using Monch-Krasnosel’Skii Fixed Point Theorem with Nonlocal Conditions", Fractal and Fractional, 6, (2),2022, DOI: 10.3390/fractalfract6020075</v>
      </c>
      <c r="Q1501" s="11" t="str">
        <f t="shared" si="47"/>
        <v>Ravichandran C., Munusamy K., Nisar K.S., Valliammal N., "Results on Neutral Partial Integrodifferential Equations Using Monch-Krasnosel’Skii Fixed Point Theorem with Nonlocal Conditions", Fractal and Fractional, 6, (2),2022, DOI: 10.3390/fractalfract6020075</v>
      </c>
      <c r="R1501" s="32" t="s">
        <v>664</v>
      </c>
      <c r="S1501" s="37" t="s">
        <v>32</v>
      </c>
      <c r="T1501" s="11"/>
      <c r="U1501" s="8"/>
      <c r="V1501" s="8" t="s">
        <v>4871</v>
      </c>
      <c r="W1501" s="18" t="s">
        <v>670</v>
      </c>
      <c r="X1501" s="8">
        <v>2022</v>
      </c>
      <c r="Y1501" s="8"/>
      <c r="Z1501" s="116"/>
      <c r="AA1501" s="116"/>
      <c r="AB1501" s="116"/>
      <c r="AC1501" s="116"/>
      <c r="AD1501" s="116"/>
      <c r="AE1501" s="116"/>
      <c r="AF1501" s="116"/>
      <c r="AG1501" s="116"/>
    </row>
    <row r="1502" spans="1:33" ht="75" x14ac:dyDescent="0.2">
      <c r="A1502" s="7">
        <v>1431</v>
      </c>
      <c r="B1502" s="11" t="s">
        <v>16172</v>
      </c>
      <c r="C1502" s="11" t="s">
        <v>2</v>
      </c>
      <c r="D1502" s="13" t="s">
        <v>746</v>
      </c>
      <c r="E1502" s="7" t="s">
        <v>4</v>
      </c>
      <c r="F1502" s="7" t="s">
        <v>747</v>
      </c>
      <c r="G1502" s="7"/>
      <c r="H1502" s="12"/>
      <c r="I1502" s="8"/>
      <c r="J1502" s="12"/>
      <c r="K1502" s="8" t="s">
        <v>52</v>
      </c>
      <c r="L1502" s="7">
        <v>2022</v>
      </c>
      <c r="M1502" s="8" t="s">
        <v>6</v>
      </c>
      <c r="N1502" s="8" t="s">
        <v>12</v>
      </c>
      <c r="O1502" s="7" t="s">
        <v>748</v>
      </c>
      <c r="P1502" s="13" t="str">
        <f t="shared" si="46"/>
        <v>Saravanan M., Ajayan J., Maheswar R., Parthasarathy E., "An overview of architecture and applications of IoT-based health care systems", IoT-enabled Smart Healthcare Systems, Services and Applications,2022, DOI: 10.1002/9781119816829.ch5</v>
      </c>
      <c r="Q1502" s="11" t="str">
        <f t="shared" si="47"/>
        <v>Saravanan M., Ajayan J., Maheswar R., Parthasarathy E., "An overview of architecture and applications of IoT-based health care systems", IoT-enabled Smart Healthcare Systems, Services and Applications,2022, DOI: 10.1002/9781119816829.ch5</v>
      </c>
      <c r="R1502" s="32" t="s">
        <v>749</v>
      </c>
      <c r="S1502" s="37" t="e">
        <v>#N/A</v>
      </c>
      <c r="T1502" s="11"/>
      <c r="U1502" s="8"/>
      <c r="V1502" s="8" t="s">
        <v>56</v>
      </c>
      <c r="W1502" s="8"/>
      <c r="X1502" s="8">
        <v>2022</v>
      </c>
      <c r="Y1502" s="8"/>
      <c r="Z1502" s="116"/>
      <c r="AA1502" s="116"/>
      <c r="AB1502" s="116"/>
      <c r="AC1502" s="116"/>
      <c r="AD1502" s="116"/>
      <c r="AE1502" s="116"/>
      <c r="AF1502" s="116"/>
      <c r="AG1502" s="116"/>
    </row>
    <row r="1503" spans="1:33" ht="75" x14ac:dyDescent="0.2">
      <c r="A1503" s="7">
        <v>1432</v>
      </c>
      <c r="B1503" s="11" t="s">
        <v>16173</v>
      </c>
      <c r="C1503" s="11" t="s">
        <v>2</v>
      </c>
      <c r="D1503" s="13" t="s">
        <v>566</v>
      </c>
      <c r="E1503" s="7" t="s">
        <v>4</v>
      </c>
      <c r="F1503" s="7" t="s">
        <v>567</v>
      </c>
      <c r="G1503" s="7"/>
      <c r="H1503" s="12"/>
      <c r="I1503" s="8"/>
      <c r="J1503" s="12"/>
      <c r="K1503" s="8" t="s">
        <v>52</v>
      </c>
      <c r="L1503" s="7">
        <v>2022</v>
      </c>
      <c r="M1503" s="8" t="s">
        <v>6</v>
      </c>
      <c r="N1503" s="8" t="s">
        <v>12</v>
      </c>
      <c r="O1503" s="7" t="s">
        <v>568</v>
      </c>
      <c r="P1503" s="13" t="str">
        <f t="shared" si="46"/>
        <v>Thilagaraj M., Arul Murugan C., Ramani U., Ganesh C., Sabarish P., "A Survey of Efficient Light Weight Cryptography Algorithm for Internet of Medical Things", 2023 9th International Conference on Advanced Computing and Communication Systems, ICACCS 2023,2022, DOI: 10.1109/ICACCS57279.2023.10112818</v>
      </c>
      <c r="Q1503" s="11" t="str">
        <f t="shared" si="47"/>
        <v>Thilagaraj M., Arul Murugan C., Ramani U., Ganesh C., Sabarish P., "A Survey of Efficient Light Weight Cryptography Algorithm for Internet of Medical Things", 2023 9th International Conference on Advanced Computing and Communication Systems, ICACCS 2023,2022, DOI: 10.1109/ICACCS57279.2023.10112818</v>
      </c>
      <c r="R1503" s="32" t="s">
        <v>569</v>
      </c>
      <c r="S1503" s="37" t="e">
        <v>#N/A</v>
      </c>
      <c r="T1503" s="11"/>
      <c r="U1503" s="8"/>
      <c r="V1503" s="8" t="s">
        <v>570</v>
      </c>
      <c r="W1503" s="8"/>
      <c r="X1503" s="8">
        <v>2022</v>
      </c>
      <c r="Y1503" s="8"/>
      <c r="Z1503" s="116"/>
      <c r="AA1503" s="116"/>
      <c r="AB1503" s="116"/>
      <c r="AC1503" s="116"/>
      <c r="AD1503" s="116"/>
      <c r="AE1503" s="116"/>
      <c r="AF1503" s="116"/>
      <c r="AG1503" s="116"/>
    </row>
    <row r="1504" spans="1:33" ht="75" x14ac:dyDescent="0.2">
      <c r="A1504" s="7">
        <v>1433</v>
      </c>
      <c r="B1504" s="11" t="s">
        <v>16174</v>
      </c>
      <c r="C1504" s="11" t="s">
        <v>2</v>
      </c>
      <c r="D1504" s="13" t="s">
        <v>703</v>
      </c>
      <c r="E1504" s="7" t="s">
        <v>4</v>
      </c>
      <c r="F1504" s="7" t="s">
        <v>704</v>
      </c>
      <c r="G1504" s="7"/>
      <c r="H1504" s="12"/>
      <c r="I1504" s="8"/>
      <c r="J1504" s="12"/>
      <c r="K1504" s="8" t="s">
        <v>52</v>
      </c>
      <c r="L1504" s="7">
        <v>2022</v>
      </c>
      <c r="M1504" s="8" t="s">
        <v>6</v>
      </c>
      <c r="N1504" s="8" t="s">
        <v>12</v>
      </c>
      <c r="O1504" s="7" t="s">
        <v>705</v>
      </c>
      <c r="P1504" s="13" t="str">
        <f t="shared" si="46"/>
        <v>Nithyapriya S., Keerthika J., Tamizh Kuzhali R., Saranya M.D., Revathi P., Daniya T., "Meta Learning based Pneumonia detection using stacking ensemble of CNN Snapshots", 2022 IEEE North Karnataka Subsection Flagship International Conference, NKCon 2022,2022, DOI: 10.1109/NKCon56289.2022.10126658</v>
      </c>
      <c r="Q1504" s="11" t="str">
        <f t="shared" si="47"/>
        <v>Nithyapriya S., Keerthika J., Tamizh Kuzhali R., Saranya M.D., Revathi P., Daniya T., "Meta Learning based Pneumonia detection using stacking ensemble of CNN Snapshots", 2022 IEEE North Karnataka Subsection Flagship International Conference, NKCon 2022,2022, DOI: 10.1109/NKCon56289.2022.10126658</v>
      </c>
      <c r="R1504" s="32" t="s">
        <v>706</v>
      </c>
      <c r="S1504" s="37" t="e">
        <v>#N/A</v>
      </c>
      <c r="T1504" s="11"/>
      <c r="U1504" s="8"/>
      <c r="V1504" s="8" t="s">
        <v>80</v>
      </c>
      <c r="W1504" s="8"/>
      <c r="X1504" s="8">
        <v>2022</v>
      </c>
      <c r="Y1504" s="8"/>
      <c r="Z1504" s="116"/>
      <c r="AA1504" s="116"/>
      <c r="AB1504" s="116"/>
      <c r="AC1504" s="116"/>
      <c r="AD1504" s="116"/>
      <c r="AE1504" s="116"/>
      <c r="AF1504" s="116"/>
      <c r="AG1504" s="116"/>
    </row>
    <row r="1505" spans="1:33" ht="75" x14ac:dyDescent="0.2">
      <c r="A1505" s="7">
        <v>1434</v>
      </c>
      <c r="B1505" s="11" t="s">
        <v>16175</v>
      </c>
      <c r="C1505" s="11" t="s">
        <v>2</v>
      </c>
      <c r="D1505" s="13" t="s">
        <v>1181</v>
      </c>
      <c r="E1505" s="7" t="s">
        <v>4</v>
      </c>
      <c r="F1505" s="7" t="s">
        <v>704</v>
      </c>
      <c r="G1505" s="7"/>
      <c r="H1505" s="12"/>
      <c r="I1505" s="8"/>
      <c r="J1505" s="12"/>
      <c r="K1505" s="8" t="s">
        <v>52</v>
      </c>
      <c r="L1505" s="7">
        <v>2022</v>
      </c>
      <c r="M1505" s="8" t="s">
        <v>6</v>
      </c>
      <c r="N1505" s="8" t="s">
        <v>12</v>
      </c>
      <c r="O1505" s="7" t="s">
        <v>1182</v>
      </c>
      <c r="P1505" s="13" t="str">
        <f t="shared" si="46"/>
        <v>Dhanke J.A., Jayapratha T., Kannan K., Gulavani S., Karthikeyan A., Angelin P.A.C., "Improved K-Means Clustering Algorithm with Wireless Networks to Increase the Production in the Automobile Industry", 2022 IEEE North Karnataka Subsection Flagship International Conference, NKCon 2022,2022, DOI: 10.1109/NKCon56289.2022.10126869</v>
      </c>
      <c r="Q1505" s="11" t="str">
        <f t="shared" si="47"/>
        <v>Dhanke J.A., Jayapratha T., Kannan K., Gulavani S., Karthikeyan A., Angelin P.A.C., "Improved K-Means Clustering Algorithm with Wireless Networks to Increase the Production in the Automobile Industry", 2022 IEEE North Karnataka Subsection Flagship International Conference, NKCon 2022,2022, DOI: 10.1109/NKCon56289.2022.10126869</v>
      </c>
      <c r="R1505" s="32" t="s">
        <v>1183</v>
      </c>
      <c r="S1505" s="37" t="e">
        <v>#N/A</v>
      </c>
      <c r="T1505" s="11"/>
      <c r="U1505" s="8"/>
      <c r="V1505" s="8" t="s">
        <v>864</v>
      </c>
      <c r="W1505" s="8"/>
      <c r="X1505" s="8">
        <v>2022</v>
      </c>
      <c r="Y1505" s="8"/>
      <c r="Z1505" s="116"/>
      <c r="AA1505" s="116"/>
      <c r="AB1505" s="116"/>
      <c r="AC1505" s="116"/>
      <c r="AD1505" s="116"/>
      <c r="AE1505" s="116"/>
      <c r="AF1505" s="116"/>
      <c r="AG1505" s="116"/>
    </row>
    <row r="1506" spans="1:33" ht="75" x14ac:dyDescent="0.2">
      <c r="A1506" s="7">
        <v>1435</v>
      </c>
      <c r="B1506" s="11" t="s">
        <v>16176</v>
      </c>
      <c r="C1506" s="11" t="s">
        <v>2</v>
      </c>
      <c r="D1506" s="13" t="s">
        <v>1026</v>
      </c>
      <c r="E1506" s="7" t="s">
        <v>4</v>
      </c>
      <c r="F1506" s="7" t="s">
        <v>704</v>
      </c>
      <c r="G1506" s="7"/>
      <c r="H1506" s="12"/>
      <c r="I1506" s="8"/>
      <c r="J1506" s="12"/>
      <c r="K1506" s="8" t="s">
        <v>52</v>
      </c>
      <c r="L1506" s="7">
        <v>2022</v>
      </c>
      <c r="M1506" s="8" t="s">
        <v>6</v>
      </c>
      <c r="N1506" s="8" t="s">
        <v>12</v>
      </c>
      <c r="O1506" s="7" t="s">
        <v>1027</v>
      </c>
      <c r="P1506" s="13" t="str">
        <f t="shared" si="46"/>
        <v>Anandaraj A., Alphonse P.J.A., "Automatic detection of epileptic seizure disease from EEG signals using a deep learning framework", 2022 IEEE North Karnataka Subsection Flagship International Conference, NKCon 2022,2022, DOI: 10.1109/NKCon56289.2022.10126634</v>
      </c>
      <c r="Q1506" s="11" t="str">
        <f t="shared" si="47"/>
        <v>Anandaraj A., Alphonse P.J.A., "Automatic detection of epileptic seizure disease from EEG signals using a deep learning framework", 2022 IEEE North Karnataka Subsection Flagship International Conference, NKCon 2022,2022, DOI: 10.1109/NKCon56289.2022.10126634</v>
      </c>
      <c r="R1506" s="32" t="s">
        <v>1028</v>
      </c>
      <c r="S1506" s="37" t="e">
        <v>#N/A</v>
      </c>
      <c r="T1506" s="11"/>
      <c r="U1506" s="8"/>
      <c r="V1506" s="8" t="s">
        <v>80</v>
      </c>
      <c r="W1506" s="8"/>
      <c r="X1506" s="8">
        <v>2022</v>
      </c>
      <c r="Y1506" s="8"/>
      <c r="Z1506" s="116"/>
      <c r="AA1506" s="116"/>
      <c r="AB1506" s="116"/>
      <c r="AC1506" s="116"/>
      <c r="AD1506" s="116"/>
      <c r="AE1506" s="116"/>
      <c r="AF1506" s="116"/>
      <c r="AG1506" s="116"/>
    </row>
    <row r="1507" spans="1:33" ht="75" x14ac:dyDescent="0.2">
      <c r="A1507" s="7">
        <v>1436</v>
      </c>
      <c r="B1507" s="11" t="s">
        <v>16177</v>
      </c>
      <c r="C1507" s="11" t="s">
        <v>2</v>
      </c>
      <c r="D1507" s="13" t="s">
        <v>947</v>
      </c>
      <c r="E1507" s="7" t="s">
        <v>4</v>
      </c>
      <c r="F1507" s="7" t="s">
        <v>704</v>
      </c>
      <c r="G1507" s="7"/>
      <c r="H1507" s="12"/>
      <c r="I1507" s="8"/>
      <c r="J1507" s="12"/>
      <c r="K1507" s="8" t="s">
        <v>52</v>
      </c>
      <c r="L1507" s="7">
        <v>2022</v>
      </c>
      <c r="M1507" s="8" t="s">
        <v>6</v>
      </c>
      <c r="N1507" s="8" t="s">
        <v>12</v>
      </c>
      <c r="O1507" s="7" t="s">
        <v>948</v>
      </c>
      <c r="P1507" s="13" t="str">
        <f t="shared" si="46"/>
        <v>Priya V., Keerthika J., Sujithra L.R., "User preference Based Personalized Collaborative Filtering for Large Scale Recommender Systems", 2022 IEEE North Karnataka Subsection Flagship International Conference, NKCon 2022,2022, DOI: 10.1109/NKCon56289.2022.10126948</v>
      </c>
      <c r="Q1507" s="11" t="str">
        <f t="shared" si="47"/>
        <v>Priya V., Keerthika J., Sujithra L.R., "User preference Based Personalized Collaborative Filtering for Large Scale Recommender Systems", 2022 IEEE North Karnataka Subsection Flagship International Conference, NKCon 2022,2022, DOI: 10.1109/NKCon56289.2022.10126948</v>
      </c>
      <c r="R1507" s="32" t="s">
        <v>949</v>
      </c>
      <c r="S1507" s="37" t="e">
        <v>#N/A</v>
      </c>
      <c r="T1507" s="11"/>
      <c r="U1507" s="8"/>
      <c r="V1507" s="8" t="s">
        <v>80</v>
      </c>
      <c r="W1507" s="8"/>
      <c r="X1507" s="8">
        <v>2022</v>
      </c>
      <c r="Y1507" s="8"/>
      <c r="Z1507" s="116"/>
      <c r="AA1507" s="116"/>
      <c r="AB1507" s="116"/>
      <c r="AC1507" s="116"/>
      <c r="AD1507" s="116"/>
      <c r="AE1507" s="116"/>
      <c r="AF1507" s="116"/>
      <c r="AG1507" s="116"/>
    </row>
    <row r="1508" spans="1:33" ht="75" x14ac:dyDescent="0.2">
      <c r="A1508" s="7">
        <v>1437</v>
      </c>
      <c r="B1508" s="11" t="s">
        <v>16178</v>
      </c>
      <c r="C1508" s="11" t="s">
        <v>2</v>
      </c>
      <c r="D1508" s="13" t="s">
        <v>1003</v>
      </c>
      <c r="E1508" s="7" t="s">
        <v>4</v>
      </c>
      <c r="F1508" s="7" t="s">
        <v>704</v>
      </c>
      <c r="G1508" s="7"/>
      <c r="H1508" s="12"/>
      <c r="I1508" s="8"/>
      <c r="J1508" s="12"/>
      <c r="K1508" s="8" t="s">
        <v>52</v>
      </c>
      <c r="L1508" s="7">
        <v>2022</v>
      </c>
      <c r="M1508" s="8" t="s">
        <v>6</v>
      </c>
      <c r="N1508" s="8" t="s">
        <v>12</v>
      </c>
      <c r="O1508" s="7" t="s">
        <v>1004</v>
      </c>
      <c r="P1508" s="13" t="str">
        <f t="shared" si="46"/>
        <v>Yuvalatha S., Keerthika J., Prabhavathy S., Banupriya M., Priyadharshini R., "Automated Plant Leaf Classification using Ensemble Transfer Learning in CNN model", 2022 IEEE North Karnataka Subsection Flagship International Conference, NKCon 2022,2022, DOI: 10.1109/NKCon56289.2022.10126722</v>
      </c>
      <c r="Q1508" s="11" t="str">
        <f t="shared" si="47"/>
        <v>Yuvalatha S., Keerthika J., Prabhavathy S., Banupriya M., Priyadharshini R., "Automated Plant Leaf Classification using Ensemble Transfer Learning in CNN model", 2022 IEEE North Karnataka Subsection Flagship International Conference, NKCon 2022,2022, DOI: 10.1109/NKCon56289.2022.10126722</v>
      </c>
      <c r="R1508" s="32" t="s">
        <v>1005</v>
      </c>
      <c r="S1508" s="37" t="e">
        <v>#N/A</v>
      </c>
      <c r="T1508" s="11"/>
      <c r="U1508" s="8"/>
      <c r="V1508" s="8" t="s">
        <v>80</v>
      </c>
      <c r="W1508" s="8"/>
      <c r="X1508" s="8">
        <v>2022</v>
      </c>
      <c r="Y1508" s="8"/>
      <c r="Z1508" s="116"/>
      <c r="AA1508" s="116"/>
      <c r="AB1508" s="116"/>
      <c r="AC1508" s="116"/>
      <c r="AD1508" s="116"/>
      <c r="AE1508" s="116"/>
      <c r="AF1508" s="116"/>
      <c r="AG1508" s="116"/>
    </row>
    <row r="1509" spans="1:33" ht="75" x14ac:dyDescent="0.2">
      <c r="A1509" s="7">
        <v>1438</v>
      </c>
      <c r="B1509" s="11" t="s">
        <v>16179</v>
      </c>
      <c r="C1509" s="11" t="s">
        <v>2</v>
      </c>
      <c r="D1509" s="13" t="s">
        <v>1030</v>
      </c>
      <c r="E1509" s="7" t="s">
        <v>4</v>
      </c>
      <c r="F1509" s="7" t="s">
        <v>704</v>
      </c>
      <c r="G1509" s="7"/>
      <c r="H1509" s="12"/>
      <c r="I1509" s="8"/>
      <c r="J1509" s="12"/>
      <c r="K1509" s="8" t="s">
        <v>52</v>
      </c>
      <c r="L1509" s="7">
        <v>2022</v>
      </c>
      <c r="M1509" s="8" t="s">
        <v>6</v>
      </c>
      <c r="N1509" s="8" t="s">
        <v>12</v>
      </c>
      <c r="O1509" s="7" t="s">
        <v>1031</v>
      </c>
      <c r="P1509" s="13" t="str">
        <f t="shared" si="46"/>
        <v>Preethi T., Shanmuga Priya S., Arun Patrick K., Sarkar S., Jency C., Kumareshan N., "ECG R-R Interval Automatic Detection Using IOT", 2022 IEEE North Karnataka Subsection Flagship International Conference, NKCon 2022,2022, DOI: 10.1109/NKCon56289.2022.10126731</v>
      </c>
      <c r="Q1509" s="11" t="str">
        <f t="shared" si="47"/>
        <v>Preethi T., Shanmuga Priya S., Arun Patrick K., Sarkar S., Jency C., Kumareshan N., "ECG R-R Interval Automatic Detection Using IOT", 2022 IEEE North Karnataka Subsection Flagship International Conference, NKCon 2022,2022, DOI: 10.1109/NKCon56289.2022.10126731</v>
      </c>
      <c r="R1509" s="32" t="s">
        <v>1032</v>
      </c>
      <c r="S1509" s="37" t="e">
        <v>#N/A</v>
      </c>
      <c r="T1509" s="11"/>
      <c r="U1509" s="8"/>
      <c r="V1509" s="8" t="s">
        <v>56</v>
      </c>
      <c r="W1509" s="8"/>
      <c r="X1509" s="8">
        <v>2022</v>
      </c>
      <c r="Y1509" s="8"/>
      <c r="Z1509" s="116"/>
      <c r="AA1509" s="116"/>
      <c r="AB1509" s="116"/>
      <c r="AC1509" s="116"/>
      <c r="AD1509" s="116"/>
      <c r="AE1509" s="116"/>
      <c r="AF1509" s="116"/>
      <c r="AG1509" s="116"/>
    </row>
    <row r="1510" spans="1:33" ht="75" x14ac:dyDescent="0.2">
      <c r="A1510" s="7">
        <v>1439</v>
      </c>
      <c r="B1510" s="11" t="s">
        <v>16180</v>
      </c>
      <c r="C1510" s="11" t="s">
        <v>2</v>
      </c>
      <c r="D1510" s="13" t="s">
        <v>902</v>
      </c>
      <c r="E1510" s="7" t="s">
        <v>4</v>
      </c>
      <c r="F1510" s="7" t="s">
        <v>704</v>
      </c>
      <c r="G1510" s="7"/>
      <c r="H1510" s="12"/>
      <c r="I1510" s="8"/>
      <c r="J1510" s="12"/>
      <c r="K1510" s="8" t="s">
        <v>52</v>
      </c>
      <c r="L1510" s="7">
        <v>2022</v>
      </c>
      <c r="M1510" s="8" t="s">
        <v>6</v>
      </c>
      <c r="N1510" s="8" t="s">
        <v>12</v>
      </c>
      <c r="O1510" s="7" t="s">
        <v>903</v>
      </c>
      <c r="P1510" s="13" t="str">
        <f t="shared" si="46"/>
        <v>Janani M., Esakki Madura E., Rathna S., Yuvaraj S., Karthik S., Mohan S., "Epilepsy detection method based on magnitude squared coherence and machine learning", 2022 IEEE North Karnataka Subsection Flagship International Conference, NKCon 2022,2022, DOI: 10.1109/NKCon56289.2022.10126603</v>
      </c>
      <c r="Q1510" s="11" t="str">
        <f t="shared" si="47"/>
        <v>Janani M., Esakki Madura E., Rathna S., Yuvaraj S., Karthik S., Mohan S., "Epilepsy detection method based on magnitude squared coherence and machine learning", 2022 IEEE North Karnataka Subsection Flagship International Conference, NKCon 2022,2022, DOI: 10.1109/NKCon56289.2022.10126603</v>
      </c>
      <c r="R1510" s="32" t="s">
        <v>904</v>
      </c>
      <c r="S1510" s="37" t="e">
        <v>#N/A</v>
      </c>
      <c r="T1510" s="11"/>
      <c r="U1510" s="8"/>
      <c r="V1510" s="8" t="s">
        <v>80</v>
      </c>
      <c r="W1510" s="8"/>
      <c r="X1510" s="8">
        <v>2022</v>
      </c>
      <c r="Y1510" s="8"/>
      <c r="Z1510" s="116"/>
      <c r="AA1510" s="116"/>
      <c r="AB1510" s="116"/>
      <c r="AC1510" s="116"/>
      <c r="AD1510" s="116"/>
      <c r="AE1510" s="116"/>
      <c r="AF1510" s="116"/>
      <c r="AG1510" s="116"/>
    </row>
    <row r="1511" spans="1:33" ht="75" x14ac:dyDescent="0.2">
      <c r="A1511" s="7">
        <v>1440</v>
      </c>
      <c r="B1511" s="11" t="s">
        <v>16181</v>
      </c>
      <c r="C1511" s="11" t="s">
        <v>2</v>
      </c>
      <c r="D1511" s="13" t="s">
        <v>1210</v>
      </c>
      <c r="E1511" s="7" t="s">
        <v>4</v>
      </c>
      <c r="F1511" s="7" t="s">
        <v>1211</v>
      </c>
      <c r="G1511" s="7"/>
      <c r="H1511" s="12"/>
      <c r="I1511" s="8"/>
      <c r="J1511" s="12"/>
      <c r="K1511" s="8" t="s">
        <v>52</v>
      </c>
      <c r="L1511" s="7">
        <v>2022</v>
      </c>
      <c r="M1511" s="8" t="s">
        <v>6</v>
      </c>
      <c r="N1511" s="8" t="s">
        <v>12</v>
      </c>
      <c r="O1511" s="7" t="s">
        <v>1212</v>
      </c>
      <c r="P1511" s="13" t="str">
        <f t="shared" si="46"/>
        <v>Sathiyapriya K., Nirmala P., Deepika M., Revanth J., Saravanan M., Mohankumar M., "Depiction of FPGA Based Vending Machine Using Mealy Model", Proceedings of the 3rd International Conference on Smart Technologies in Computing, Electrical and Electronics, ICSTCEE 2022,2022, DOI: 10.1109/ICSTCEE56972.2022.10099962</v>
      </c>
      <c r="Q1511" s="11" t="str">
        <f t="shared" si="47"/>
        <v>Sathiyapriya K., Nirmala P., Deepika M., Revanth J., Saravanan M., Mohankumar M., "Depiction of FPGA Based Vending Machine Using Mealy Model", Proceedings of the 3rd International Conference on Smart Technologies in Computing, Electrical and Electronics, ICSTCEE 2022,2022, DOI: 10.1109/ICSTCEE56972.2022.10099962</v>
      </c>
      <c r="R1511" s="32" t="s">
        <v>1213</v>
      </c>
      <c r="S1511" s="37" t="e">
        <v>#N/A</v>
      </c>
      <c r="T1511" s="11"/>
      <c r="U1511" s="8"/>
      <c r="V1511" s="8" t="s">
        <v>56</v>
      </c>
      <c r="W1511" s="8"/>
      <c r="X1511" s="8">
        <v>2022</v>
      </c>
      <c r="Y1511" s="8"/>
      <c r="Z1511" s="116"/>
      <c r="AA1511" s="116"/>
      <c r="AB1511" s="116"/>
      <c r="AC1511" s="116"/>
      <c r="AD1511" s="116"/>
      <c r="AE1511" s="116"/>
      <c r="AF1511" s="116"/>
      <c r="AG1511" s="116"/>
    </row>
    <row r="1512" spans="1:33" ht="75" x14ac:dyDescent="0.2">
      <c r="A1512" s="7">
        <v>1441</v>
      </c>
      <c r="B1512" s="11" t="s">
        <v>16182</v>
      </c>
      <c r="C1512" s="11" t="s">
        <v>2</v>
      </c>
      <c r="D1512" s="13" t="s">
        <v>951</v>
      </c>
      <c r="E1512" s="7" t="s">
        <v>4</v>
      </c>
      <c r="F1512" s="7" t="s">
        <v>952</v>
      </c>
      <c r="G1512" s="7"/>
      <c r="H1512" s="12"/>
      <c r="I1512" s="8"/>
      <c r="J1512" s="12"/>
      <c r="K1512" s="8" t="s">
        <v>52</v>
      </c>
      <c r="L1512" s="7">
        <v>2022</v>
      </c>
      <c r="M1512" s="8" t="s">
        <v>6</v>
      </c>
      <c r="N1512" s="8" t="s">
        <v>12</v>
      </c>
      <c r="O1512" s="7" t="s">
        <v>953</v>
      </c>
      <c r="P1512" s="13" t="str">
        <f t="shared" si="46"/>
        <v>Anupriya E., Kumaresan N., Suresh V., Dhanasekaran S., Ramprathap K., Chinnasamy P., "Fraud Account Detection on Social Network using Machine Learning Techniques", ASSIC 2022 - Proceedings: International Conference on Advancements in Smart, Secure and Intelligent Computing,2022, DOI: 10.1109/ASSIC55218.2022.10088336</v>
      </c>
      <c r="Q1512" s="11" t="str">
        <f t="shared" si="47"/>
        <v>Anupriya E., Kumaresan N., Suresh V., Dhanasekaran S., Ramprathap K., Chinnasamy P., "Fraud Account Detection on Social Network using Machine Learning Techniques", ASSIC 2022 - Proceedings: International Conference on Advancements in Smart, Secure and Intelligent Computing,2022, DOI: 10.1109/ASSIC55218.2022.10088336</v>
      </c>
      <c r="R1512" s="32" t="s">
        <v>954</v>
      </c>
      <c r="S1512" s="37" t="e">
        <v>#N/A</v>
      </c>
      <c r="T1512" s="11"/>
      <c r="U1512" s="8"/>
      <c r="V1512" s="8" t="s">
        <v>56</v>
      </c>
      <c r="W1512" s="8"/>
      <c r="X1512" s="8">
        <v>2022</v>
      </c>
      <c r="Y1512" s="8"/>
      <c r="Z1512" s="116"/>
      <c r="AA1512" s="116"/>
      <c r="AB1512" s="116"/>
      <c r="AC1512" s="116"/>
      <c r="AD1512" s="116"/>
      <c r="AE1512" s="116"/>
      <c r="AF1512" s="116"/>
      <c r="AG1512" s="116"/>
    </row>
    <row r="1513" spans="1:33" ht="75" x14ac:dyDescent="0.2">
      <c r="A1513" s="7">
        <v>1442</v>
      </c>
      <c r="B1513" s="11" t="s">
        <v>16183</v>
      </c>
      <c r="C1513" s="11" t="s">
        <v>2</v>
      </c>
      <c r="D1513" s="13" t="s">
        <v>1011</v>
      </c>
      <c r="E1513" s="7" t="s">
        <v>4</v>
      </c>
      <c r="F1513" s="7" t="s">
        <v>952</v>
      </c>
      <c r="G1513" s="7"/>
      <c r="H1513" s="12"/>
      <c r="I1513" s="8"/>
      <c r="J1513" s="12"/>
      <c r="K1513" s="8" t="s">
        <v>52</v>
      </c>
      <c r="L1513" s="7">
        <v>2022</v>
      </c>
      <c r="M1513" s="8" t="s">
        <v>6</v>
      </c>
      <c r="N1513" s="8" t="s">
        <v>12</v>
      </c>
      <c r="O1513" s="7" t="s">
        <v>1012</v>
      </c>
      <c r="P1513" s="13" t="str">
        <f t="shared" si="46"/>
        <v>Vinod T., Kumaresan N., Gugan I., Dhanasekaran S., Ramprathap K., Chinnasamy P., "Online Automobile Rental and E-Marketplace with Augmented Reality (AR)", ASSIC 2022 - Proceedings: International Conference on Advancements in Smart, Secure and Intelligent Computing,2022, DOI: 10.1109/ASSIC55218.2022.10088370</v>
      </c>
      <c r="Q1513" s="11" t="str">
        <f t="shared" si="47"/>
        <v>Vinod T., Kumaresan N., Gugan I., Dhanasekaran S., Ramprathap K., Chinnasamy P., "Online Automobile Rental and E-Marketplace with Augmented Reality (AR)", ASSIC 2022 - Proceedings: International Conference on Advancements in Smart, Secure and Intelligent Computing,2022, DOI: 10.1109/ASSIC55218.2022.10088370</v>
      </c>
      <c r="R1513" s="32" t="s">
        <v>1013</v>
      </c>
      <c r="S1513" s="37" t="e">
        <v>#N/A</v>
      </c>
      <c r="T1513" s="11"/>
      <c r="U1513" s="8"/>
      <c r="V1513" s="8" t="s">
        <v>56</v>
      </c>
      <c r="W1513" s="8"/>
      <c r="X1513" s="8">
        <v>2022</v>
      </c>
      <c r="Y1513" s="8"/>
      <c r="Z1513" s="116"/>
      <c r="AA1513" s="116"/>
      <c r="AB1513" s="116"/>
      <c r="AC1513" s="116"/>
      <c r="AD1513" s="116"/>
      <c r="AE1513" s="116"/>
      <c r="AF1513" s="116"/>
      <c r="AG1513" s="116"/>
    </row>
    <row r="1514" spans="1:33" ht="75" x14ac:dyDescent="0.2">
      <c r="A1514" s="7">
        <v>1443</v>
      </c>
      <c r="B1514" s="11" t="s">
        <v>16184</v>
      </c>
      <c r="C1514" s="11" t="s">
        <v>2</v>
      </c>
      <c r="D1514" s="13" t="s">
        <v>1110</v>
      </c>
      <c r="E1514" s="7" t="s">
        <v>4</v>
      </c>
      <c r="F1514" s="7" t="s">
        <v>952</v>
      </c>
      <c r="G1514" s="7"/>
      <c r="H1514" s="12"/>
      <c r="I1514" s="8"/>
      <c r="J1514" s="12"/>
      <c r="K1514" s="8" t="s">
        <v>52</v>
      </c>
      <c r="L1514" s="7">
        <v>2022</v>
      </c>
      <c r="M1514" s="8" t="s">
        <v>6</v>
      </c>
      <c r="N1514" s="8" t="s">
        <v>12</v>
      </c>
      <c r="O1514" s="7" t="s">
        <v>1111</v>
      </c>
      <c r="P1514" s="13" t="str">
        <f t="shared" si="46"/>
        <v>Chinnasamy P., Kumaresan N., Selvaraj R., Dhanasekaran S., Ramprathap K., Boddu S., "An Efficient Phishing Attack Detection using Machine Learning Algorithms", ASSIC 2022 - Proceedings: International Conference on Advancements in Smart, Secure and Intelligent Computing,2022, DOI: 10.1109/ASSIC55218.2022.10088399</v>
      </c>
      <c r="Q1514" s="11" t="str">
        <f t="shared" si="47"/>
        <v>Chinnasamy P., Kumaresan N., Selvaraj R., Dhanasekaran S., Ramprathap K., Boddu S., "An Efficient Phishing Attack Detection using Machine Learning Algorithms", ASSIC 2022 - Proceedings: International Conference on Advancements in Smart, Secure and Intelligent Computing,2022, DOI: 10.1109/ASSIC55218.2022.10088399</v>
      </c>
      <c r="R1514" s="32" t="s">
        <v>1112</v>
      </c>
      <c r="S1514" s="37" t="e">
        <v>#N/A</v>
      </c>
      <c r="T1514" s="11"/>
      <c r="U1514" s="8"/>
      <c r="V1514" s="8" t="s">
        <v>56</v>
      </c>
      <c r="W1514" s="8"/>
      <c r="X1514" s="8">
        <v>2022</v>
      </c>
      <c r="Y1514" s="8"/>
      <c r="Z1514" s="116"/>
      <c r="AA1514" s="116"/>
      <c r="AB1514" s="116"/>
      <c r="AC1514" s="116"/>
      <c r="AD1514" s="116"/>
      <c r="AE1514" s="116"/>
      <c r="AF1514" s="116"/>
      <c r="AG1514" s="116"/>
    </row>
    <row r="1515" spans="1:33" ht="75" x14ac:dyDescent="0.2">
      <c r="A1515" s="7">
        <v>1444</v>
      </c>
      <c r="B1515" s="11" t="s">
        <v>16185</v>
      </c>
      <c r="C1515" s="11" t="s">
        <v>2</v>
      </c>
      <c r="D1515" s="13" t="s">
        <v>640</v>
      </c>
      <c r="E1515" s="7" t="s">
        <v>4</v>
      </c>
      <c r="F1515" s="7" t="s">
        <v>182</v>
      </c>
      <c r="G1515" s="7" t="s">
        <v>6</v>
      </c>
      <c r="H1515" s="12">
        <v>9</v>
      </c>
      <c r="I1515" s="8" t="s">
        <v>8</v>
      </c>
      <c r="J1515" s="12">
        <v>6</v>
      </c>
      <c r="K1515" s="8" t="s">
        <v>10</v>
      </c>
      <c r="L1515" s="7">
        <v>2022</v>
      </c>
      <c r="M1515" s="8" t="s">
        <v>6</v>
      </c>
      <c r="N1515" s="8" t="s">
        <v>12</v>
      </c>
      <c r="O1515" s="7" t="s">
        <v>641</v>
      </c>
      <c r="P1515" s="13" t="str">
        <f t="shared" si="46"/>
        <v>Janakiraman S., Priya M.D., "Selfish Node Detection Scheme based on Bates Distribution Inspired Trust Factor for MANETs", EAI Endorsed Transactions on Energy Web, 9, (6),2022, DOI: 10.4108/ew.v9i6.3065</v>
      </c>
      <c r="Q1515" s="11" t="str">
        <f t="shared" si="47"/>
        <v>Janakiraman S., Priya M.D., "Selfish Node Detection Scheme based on Bates Distribution Inspired Trust Factor for MANETs", EAI Endorsed Transactions on Energy Web, 9, (6),2022, DOI: 10.4108/ew.v9i6.3065</v>
      </c>
      <c r="R1515" s="32" t="s">
        <v>642</v>
      </c>
      <c r="S1515" s="37" t="s">
        <v>32</v>
      </c>
      <c r="T1515" s="11"/>
      <c r="U1515" s="8"/>
      <c r="V1515" s="8" t="s">
        <v>80</v>
      </c>
      <c r="W1515" s="18" t="s">
        <v>648</v>
      </c>
      <c r="X1515" s="8">
        <v>2022</v>
      </c>
      <c r="Y1515" s="8"/>
      <c r="Z1515" s="116"/>
      <c r="AA1515" s="116"/>
      <c r="AB1515" s="116"/>
      <c r="AC1515" s="116"/>
      <c r="AD1515" s="116"/>
      <c r="AE1515" s="116"/>
      <c r="AF1515" s="116"/>
      <c r="AG1515" s="116"/>
    </row>
    <row r="1516" spans="1:33" ht="75" x14ac:dyDescent="0.2">
      <c r="A1516" s="7">
        <v>1445</v>
      </c>
      <c r="B1516" s="11" t="s">
        <v>16186</v>
      </c>
      <c r="C1516" s="11" t="s">
        <v>2</v>
      </c>
      <c r="D1516" s="13" t="s">
        <v>981</v>
      </c>
      <c r="E1516" s="7" t="s">
        <v>4</v>
      </c>
      <c r="F1516" s="7" t="s">
        <v>982</v>
      </c>
      <c r="G1516" s="7"/>
      <c r="H1516" s="12"/>
      <c r="I1516" s="8"/>
      <c r="J1516" s="12"/>
      <c r="K1516" s="8" t="s">
        <v>52</v>
      </c>
      <c r="L1516" s="7">
        <v>2022</v>
      </c>
      <c r="M1516" s="8" t="s">
        <v>6</v>
      </c>
      <c r="N1516" s="8" t="s">
        <v>12</v>
      </c>
      <c r="O1516" s="7" t="s">
        <v>983</v>
      </c>
      <c r="P1516" s="13" t="str">
        <f t="shared" si="46"/>
        <v>Vinoth Kumar K., Shanthi G., Kesavan D., Sujitha S., Kokilavani T., Devarajan G., "Analysis of weather monitoring system integrated with renewable energy using IoT technology", 2022 4th International Conference on Cognitive Computing and Information Processing, CCIP 2022,2022, DOI: 10.1109/CCIP57447.2022.10058667</v>
      </c>
      <c r="Q1516" s="11" t="str">
        <f t="shared" si="47"/>
        <v>Vinoth Kumar K., Shanthi G., Kesavan D., Sujitha S., Kokilavani T., Devarajan G., "Analysis of weather monitoring system integrated with renewable energy using IoT technology", 2022 4th International Conference on Cognitive Computing and Information Processing, CCIP 2022,2022, DOI: 10.1109/CCIP57447.2022.10058667</v>
      </c>
      <c r="R1516" s="32" t="s">
        <v>984</v>
      </c>
      <c r="S1516" s="37" t="e">
        <v>#N/A</v>
      </c>
      <c r="T1516" s="11"/>
      <c r="U1516" s="8"/>
      <c r="V1516" s="8" t="s">
        <v>128</v>
      </c>
      <c r="W1516" s="8"/>
      <c r="X1516" s="8">
        <v>2022</v>
      </c>
      <c r="Y1516" s="8"/>
      <c r="Z1516" s="116"/>
      <c r="AA1516" s="116"/>
      <c r="AB1516" s="116"/>
      <c r="AC1516" s="116"/>
      <c r="AD1516" s="116"/>
      <c r="AE1516" s="116"/>
      <c r="AF1516" s="116"/>
      <c r="AG1516" s="116"/>
    </row>
    <row r="1517" spans="1:33" ht="75" x14ac:dyDescent="0.2">
      <c r="A1517" s="7">
        <v>1446</v>
      </c>
      <c r="B1517" s="11" t="s">
        <v>16187</v>
      </c>
      <c r="C1517" s="11" t="s">
        <v>2</v>
      </c>
      <c r="D1517" s="13" t="s">
        <v>855</v>
      </c>
      <c r="E1517" s="7" t="s">
        <v>4</v>
      </c>
      <c r="F1517" s="7" t="s">
        <v>856</v>
      </c>
      <c r="G1517" s="7"/>
      <c r="H1517" s="12"/>
      <c r="I1517" s="8"/>
      <c r="J1517" s="12"/>
      <c r="K1517" s="8" t="s">
        <v>52</v>
      </c>
      <c r="L1517" s="7">
        <v>2022</v>
      </c>
      <c r="M1517" s="8" t="s">
        <v>6</v>
      </c>
      <c r="N1517" s="8" t="s">
        <v>12</v>
      </c>
      <c r="O1517" s="7" t="s">
        <v>857</v>
      </c>
      <c r="P1517" s="13" t="str">
        <f t="shared" si="46"/>
        <v>Pushpalatha N., Jabeera S., Hemalatha N., Sharma V., Balusamy B., Yuvaraj R., "A Succinct Summary of the Solar MPPT Utilizing a Diverse Optimizing Compiler", Proceedings of 5th International Conference on Contemporary Computing and Informatics, IC3I 2022,2022, DOI: 10.1109/IC3I56241.2022.10072844</v>
      </c>
      <c r="Q1517" s="11" t="str">
        <f t="shared" si="47"/>
        <v>Pushpalatha N., Jabeera S., Hemalatha N., Sharma V., Balusamy B., Yuvaraj R., "A Succinct Summary of the Solar MPPT Utilizing a Diverse Optimizing Compiler", Proceedings of 5th International Conference on Contemporary Computing and Informatics, IC3I 2022,2022, DOI: 10.1109/IC3I56241.2022.10072844</v>
      </c>
      <c r="R1517" s="32" t="s">
        <v>858</v>
      </c>
      <c r="S1517" s="37" t="e">
        <v>#N/A</v>
      </c>
      <c r="T1517" s="11"/>
      <c r="U1517" s="8"/>
      <c r="V1517" s="8" t="s">
        <v>128</v>
      </c>
      <c r="W1517" s="8"/>
      <c r="X1517" s="8">
        <v>2022</v>
      </c>
      <c r="Y1517" s="8"/>
      <c r="Z1517" s="116"/>
      <c r="AA1517" s="116"/>
      <c r="AB1517" s="116"/>
      <c r="AC1517" s="116"/>
      <c r="AD1517" s="116"/>
      <c r="AE1517" s="116"/>
      <c r="AF1517" s="116"/>
      <c r="AG1517" s="116"/>
    </row>
    <row r="1518" spans="1:33" ht="75" x14ac:dyDescent="0.2">
      <c r="A1518" s="7">
        <v>1447</v>
      </c>
      <c r="B1518" s="11" t="s">
        <v>16188</v>
      </c>
      <c r="C1518" s="11" t="s">
        <v>2</v>
      </c>
      <c r="D1518" s="13" t="s">
        <v>1088</v>
      </c>
      <c r="E1518" s="7" t="s">
        <v>4</v>
      </c>
      <c r="F1518" s="7" t="s">
        <v>856</v>
      </c>
      <c r="G1518" s="7"/>
      <c r="H1518" s="12"/>
      <c r="I1518" s="8"/>
      <c r="J1518" s="12"/>
      <c r="K1518" s="8" t="s">
        <v>52</v>
      </c>
      <c r="L1518" s="7">
        <v>2022</v>
      </c>
      <c r="M1518" s="8" t="s">
        <v>6</v>
      </c>
      <c r="N1518" s="8" t="s">
        <v>12</v>
      </c>
      <c r="O1518" s="7" t="s">
        <v>1089</v>
      </c>
      <c r="P1518" s="13" t="str">
        <f t="shared" si="46"/>
        <v>Suneetha T., Singh S., Neeraja B., Tufa S.W., Thiyagarajan N., Rao A.K., "Reduced Energy Consumption in Cloud Data Center Using Machine Learning Algorithm Load Balancing", Proceedings of 5th International Conference on Contemporary Computing and Informatics, IC3I 2022,2022, DOI: 10.1109/IC3I56241.2022.10072497</v>
      </c>
      <c r="Q1518" s="11" t="str">
        <f t="shared" si="47"/>
        <v>Suneetha T., Singh S., Neeraja B., Tufa S.W., Thiyagarajan N., Rao A.K., "Reduced Energy Consumption in Cloud Data Center Using Machine Learning Algorithm Load Balancing", Proceedings of 5th International Conference on Contemporary Computing and Informatics, IC3I 2022,2022, DOI: 10.1109/IC3I56241.2022.10072497</v>
      </c>
      <c r="R1518" s="32" t="s">
        <v>1090</v>
      </c>
      <c r="S1518" s="37" t="e">
        <v>#N/A</v>
      </c>
      <c r="T1518" s="11"/>
      <c r="U1518" s="8"/>
      <c r="V1518" s="8" t="s">
        <v>56</v>
      </c>
      <c r="W1518" s="8"/>
      <c r="X1518" s="8">
        <v>2022</v>
      </c>
      <c r="Y1518" s="8"/>
      <c r="Z1518" s="116"/>
      <c r="AA1518" s="116"/>
      <c r="AB1518" s="116"/>
      <c r="AC1518" s="116"/>
      <c r="AD1518" s="116"/>
      <c r="AE1518" s="116"/>
      <c r="AF1518" s="116"/>
      <c r="AG1518" s="116"/>
    </row>
    <row r="1519" spans="1:33" ht="75" x14ac:dyDescent="0.2">
      <c r="A1519" s="7">
        <v>1448</v>
      </c>
      <c r="B1519" s="11" t="s">
        <v>16189</v>
      </c>
      <c r="C1519" s="11" t="s">
        <v>2</v>
      </c>
      <c r="D1519" s="13" t="s">
        <v>796</v>
      </c>
      <c r="E1519" s="7" t="s">
        <v>4</v>
      </c>
      <c r="F1519" s="7" t="s">
        <v>797</v>
      </c>
      <c r="G1519" s="7"/>
      <c r="H1519" s="12"/>
      <c r="I1519" s="8"/>
      <c r="J1519" s="12"/>
      <c r="K1519" s="8" t="s">
        <v>52</v>
      </c>
      <c r="L1519" s="7">
        <v>2022</v>
      </c>
      <c r="M1519" s="8" t="s">
        <v>6</v>
      </c>
      <c r="N1519" s="8" t="s">
        <v>12</v>
      </c>
      <c r="O1519" s="7" t="s">
        <v>798</v>
      </c>
      <c r="P1519" s="13" t="str">
        <f t="shared" si="46"/>
        <v>Ashokkumar S.R., Harihar R., Subhashini R., Naveen Prasaath S., "A Literature Survey on Artificial Intelligence-Based Smart City Automation Using LoRa and IOT for Street Lights and Air Quality Check", 2022 1st International Conference on Computer, Power and Communications, ICCPC 2022 - Proceedings,2022, DOI: 10.1109/ICCPC55978.2022.10072071</v>
      </c>
      <c r="Q1519" s="11" t="str">
        <f t="shared" si="47"/>
        <v>Ashokkumar S.R., Harihar R., Subhashini R., Naveen Prasaath S., "A Literature Survey on Artificial Intelligence-Based Smart City Automation Using LoRa and IOT for Street Lights and Air Quality Check", 2022 1st International Conference on Computer, Power and Communications, ICCPC 2022 - Proceedings,2022, DOI: 10.1109/ICCPC55978.2022.10072071</v>
      </c>
      <c r="R1519" s="32" t="s">
        <v>799</v>
      </c>
      <c r="S1519" s="37" t="e">
        <v>#N/A</v>
      </c>
      <c r="T1519" s="11"/>
      <c r="U1519" s="8"/>
      <c r="V1519" s="8" t="s">
        <v>570</v>
      </c>
      <c r="W1519" s="8"/>
      <c r="X1519" s="8">
        <v>2022</v>
      </c>
      <c r="Y1519" s="8"/>
      <c r="Z1519" s="116"/>
      <c r="AA1519" s="116"/>
      <c r="AB1519" s="116"/>
      <c r="AC1519" s="116"/>
      <c r="AD1519" s="116"/>
      <c r="AE1519" s="116"/>
      <c r="AF1519" s="116"/>
      <c r="AG1519" s="116"/>
    </row>
    <row r="1520" spans="1:33" ht="75" x14ac:dyDescent="0.2">
      <c r="A1520" s="7">
        <v>1449</v>
      </c>
      <c r="B1520" s="11" t="s">
        <v>16190</v>
      </c>
      <c r="C1520" s="11" t="s">
        <v>2</v>
      </c>
      <c r="D1520" s="13" t="s">
        <v>960</v>
      </c>
      <c r="E1520" s="7" t="s">
        <v>4</v>
      </c>
      <c r="F1520" s="7" t="s">
        <v>797</v>
      </c>
      <c r="G1520" s="7"/>
      <c r="H1520" s="12"/>
      <c r="I1520" s="8"/>
      <c r="J1520" s="12"/>
      <c r="K1520" s="8" t="s">
        <v>52</v>
      </c>
      <c r="L1520" s="7">
        <v>2022</v>
      </c>
      <c r="M1520" s="8" t="s">
        <v>6</v>
      </c>
      <c r="N1520" s="8" t="s">
        <v>12</v>
      </c>
      <c r="O1520" s="7" t="s">
        <v>961</v>
      </c>
      <c r="P1520" s="13" t="str">
        <f t="shared" si="46"/>
        <v>Flora G.D., Indurekaa S.R., Dhivya S., Mercy V.J., Saranya S., Ganesh C., "Classification of Normal and Cancer Cells by Using Signal Processing Techniques-A Survey", 2022 1st International Conference on Computer, Power and Communications, ICCPC 2022 - Proceedings,2022, DOI: 10.1109/ICCPC55978.2022.10072142</v>
      </c>
      <c r="Q1520" s="11" t="str">
        <f t="shared" si="47"/>
        <v>Flora G.D., Indurekaa S.R., Dhivya S., Mercy V.J., Saranya S., Ganesh C., "Classification of Normal and Cancer Cells by Using Signal Processing Techniques-A Survey", 2022 1st International Conference on Computer, Power and Communications, ICCPC 2022 - Proceedings,2022, DOI: 10.1109/ICCPC55978.2022.10072142</v>
      </c>
      <c r="R1520" s="32" t="s">
        <v>962</v>
      </c>
      <c r="S1520" s="37" t="e">
        <v>#N/A</v>
      </c>
      <c r="T1520" s="11"/>
      <c r="U1520" s="8"/>
      <c r="V1520" s="8" t="s">
        <v>570</v>
      </c>
      <c r="W1520" s="8"/>
      <c r="X1520" s="8">
        <v>2022</v>
      </c>
      <c r="Y1520" s="8"/>
      <c r="Z1520" s="116"/>
      <c r="AA1520" s="116"/>
      <c r="AB1520" s="116"/>
      <c r="AC1520" s="116"/>
      <c r="AD1520" s="116"/>
      <c r="AE1520" s="116"/>
      <c r="AF1520" s="116"/>
      <c r="AG1520" s="116"/>
    </row>
    <row r="1521" spans="1:33" ht="75" x14ac:dyDescent="0.2">
      <c r="A1521" s="7">
        <v>1450</v>
      </c>
      <c r="B1521" s="11" t="s">
        <v>16191</v>
      </c>
      <c r="C1521" s="11" t="s">
        <v>2</v>
      </c>
      <c r="D1521" s="13" t="s">
        <v>1093</v>
      </c>
      <c r="E1521" s="7" t="s">
        <v>4</v>
      </c>
      <c r="F1521" s="7" t="s">
        <v>856</v>
      </c>
      <c r="G1521" s="7"/>
      <c r="H1521" s="12"/>
      <c r="I1521" s="8"/>
      <c r="J1521" s="12"/>
      <c r="K1521" s="8" t="s">
        <v>52</v>
      </c>
      <c r="L1521" s="7">
        <v>2022</v>
      </c>
      <c r="M1521" s="8" t="s">
        <v>6</v>
      </c>
      <c r="N1521" s="8" t="s">
        <v>12</v>
      </c>
      <c r="O1521" s="7" t="s">
        <v>1094</v>
      </c>
      <c r="P1521" s="13" t="str">
        <f t="shared" si="46"/>
        <v>Sultana S., Bordoloi D., Singh C., Srivastava A.P., Thiyagarajan N., Chinthamu N., "A Comparative Approach on Enhancing Lifetime of Wireless Sensor Networks", Proceedings of 5th International Conference on Contemporary Computing and Informatics, IC3I 2022,2022, DOI: 10.1109/IC3I56241.2022.10073326</v>
      </c>
      <c r="Q1521" s="11" t="str">
        <f t="shared" si="47"/>
        <v>Sultana S., Bordoloi D., Singh C., Srivastava A.P., Thiyagarajan N., Chinthamu N., "A Comparative Approach on Enhancing Lifetime of Wireless Sensor Networks", Proceedings of 5th International Conference on Contemporary Computing and Informatics, IC3I 2022,2022, DOI: 10.1109/IC3I56241.2022.10073326</v>
      </c>
      <c r="R1521" s="32" t="s">
        <v>1095</v>
      </c>
      <c r="S1521" s="37" t="e">
        <v>#N/A</v>
      </c>
      <c r="T1521" s="11"/>
      <c r="U1521" s="8"/>
      <c r="V1521" s="8" t="s">
        <v>56</v>
      </c>
      <c r="W1521" s="8"/>
      <c r="X1521" s="8">
        <v>2022</v>
      </c>
      <c r="Y1521" s="8"/>
      <c r="Z1521" s="116"/>
      <c r="AA1521" s="116"/>
      <c r="AB1521" s="116"/>
      <c r="AC1521" s="116"/>
      <c r="AD1521" s="116"/>
      <c r="AE1521" s="116"/>
      <c r="AF1521" s="116"/>
      <c r="AG1521" s="116"/>
    </row>
    <row r="1522" spans="1:33" ht="75" x14ac:dyDescent="0.2">
      <c r="A1522" s="7">
        <v>1451</v>
      </c>
      <c r="B1522" s="11" t="s">
        <v>16192</v>
      </c>
      <c r="C1522" s="11" t="s">
        <v>2</v>
      </c>
      <c r="D1522" s="13" t="s">
        <v>1059</v>
      </c>
      <c r="E1522" s="7" t="s">
        <v>4</v>
      </c>
      <c r="F1522" s="7" t="s">
        <v>856</v>
      </c>
      <c r="G1522" s="7"/>
      <c r="H1522" s="12"/>
      <c r="I1522" s="8"/>
      <c r="J1522" s="12"/>
      <c r="K1522" s="8" t="s">
        <v>52</v>
      </c>
      <c r="L1522" s="7">
        <v>2022</v>
      </c>
      <c r="M1522" s="8" t="s">
        <v>6</v>
      </c>
      <c r="N1522" s="8" t="s">
        <v>12</v>
      </c>
      <c r="O1522" s="7" t="s">
        <v>1060</v>
      </c>
      <c r="P1522" s="13" t="str">
        <f t="shared" si="46"/>
        <v>Durgalakshmi K., Anbarasu P., Karpagam V., Venkatesh A., Kannapiran B., Sharma V., "Utilization of Reduced Switch Components with Different Topologies in Multi-Level Inverter for Renewable Energy Applications-A Detailed Review", Proceedings of 5th International Conference on Contemporary Computing and Informatics, IC3I 2022,2022, DOI: 10.1109/IC3I56241.2022.10073430</v>
      </c>
      <c r="Q1522" s="11" t="str">
        <f t="shared" si="47"/>
        <v>Durgalakshmi K., Anbarasu P., Karpagam V., Venkatesh A., Kannapiran B., Sharma V., "Utilization of Reduced Switch Components with Different Topologies in Multi-Level Inverter for Renewable Energy Applications-A Detailed Review", Proceedings of 5th International Conference on Contemporary Computing and Informatics, IC3I 2022,2022, DOI: 10.1109/IC3I56241.2022.10073430</v>
      </c>
      <c r="R1522" s="32" t="s">
        <v>1061</v>
      </c>
      <c r="S1522" s="37" t="e">
        <v>#N/A</v>
      </c>
      <c r="T1522" s="11"/>
      <c r="U1522" s="8"/>
      <c r="V1522" s="8" t="s">
        <v>128</v>
      </c>
      <c r="W1522" s="8"/>
      <c r="X1522" s="8">
        <v>2022</v>
      </c>
      <c r="Y1522" s="8"/>
      <c r="Z1522" s="116"/>
      <c r="AA1522" s="116"/>
      <c r="AB1522" s="116"/>
      <c r="AC1522" s="116"/>
      <c r="AD1522" s="116"/>
      <c r="AE1522" s="116"/>
      <c r="AF1522" s="116"/>
      <c r="AG1522" s="116"/>
    </row>
    <row r="1523" spans="1:33" ht="75" x14ac:dyDescent="0.2">
      <c r="A1523" s="7">
        <v>1452</v>
      </c>
      <c r="B1523" s="11" t="s">
        <v>16193</v>
      </c>
      <c r="C1523" s="11" t="s">
        <v>2</v>
      </c>
      <c r="D1523" s="13" t="s">
        <v>1135</v>
      </c>
      <c r="E1523" s="7" t="s">
        <v>4</v>
      </c>
      <c r="F1523" s="7" t="s">
        <v>856</v>
      </c>
      <c r="G1523" s="7"/>
      <c r="H1523" s="12"/>
      <c r="I1523" s="8"/>
      <c r="J1523" s="12"/>
      <c r="K1523" s="8" t="s">
        <v>52</v>
      </c>
      <c r="L1523" s="7">
        <v>2022</v>
      </c>
      <c r="M1523" s="8" t="s">
        <v>6</v>
      </c>
      <c r="N1523" s="8" t="s">
        <v>12</v>
      </c>
      <c r="O1523" s="7" t="s">
        <v>1136</v>
      </c>
      <c r="P1523" s="13" t="str">
        <f t="shared" si="46"/>
        <v>Prasath S.V., Pushpalatha N., Gunapriya D., Kumar P.M., Santhosh R.T., Srinivasan S., "Automated Agronomic Bot for Green Ailment Scanner", Proceedings of 5th International Conference on Contemporary Computing and Informatics, IC3I 2022,2022, DOI: 10.1109/IC3I56241.2022.10073042</v>
      </c>
      <c r="Q1523" s="11" t="str">
        <f t="shared" si="47"/>
        <v>Prasath S.V., Pushpalatha N., Gunapriya D., Kumar P.M., Santhosh R.T., Srinivasan S., "Automated Agronomic Bot for Green Ailment Scanner", Proceedings of 5th International Conference on Contemporary Computing and Informatics, IC3I 2022,2022, DOI: 10.1109/IC3I56241.2022.10073042</v>
      </c>
      <c r="R1523" s="32" t="s">
        <v>1137</v>
      </c>
      <c r="S1523" s="37" t="e">
        <v>#N/A</v>
      </c>
      <c r="T1523" s="11"/>
      <c r="U1523" s="8"/>
      <c r="V1523" s="8" t="s">
        <v>128</v>
      </c>
      <c r="W1523" s="8"/>
      <c r="X1523" s="8">
        <v>2022</v>
      </c>
      <c r="Y1523" s="8"/>
      <c r="Z1523" s="116"/>
      <c r="AA1523" s="116"/>
      <c r="AB1523" s="116"/>
      <c r="AC1523" s="116"/>
      <c r="AD1523" s="116"/>
      <c r="AE1523" s="116"/>
      <c r="AF1523" s="116"/>
      <c r="AG1523" s="116"/>
    </row>
    <row r="1524" spans="1:33" ht="75" x14ac:dyDescent="0.2">
      <c r="A1524" s="7">
        <v>1453</v>
      </c>
      <c r="B1524" s="11" t="s">
        <v>16194</v>
      </c>
      <c r="C1524" s="11" t="s">
        <v>2</v>
      </c>
      <c r="D1524" s="13" t="s">
        <v>999</v>
      </c>
      <c r="E1524" s="7" t="s">
        <v>4</v>
      </c>
      <c r="F1524" s="7" t="s">
        <v>856</v>
      </c>
      <c r="G1524" s="7"/>
      <c r="H1524" s="12"/>
      <c r="I1524" s="8"/>
      <c r="J1524" s="12"/>
      <c r="K1524" s="8" t="s">
        <v>52</v>
      </c>
      <c r="L1524" s="7">
        <v>2022</v>
      </c>
      <c r="M1524" s="8" t="s">
        <v>6</v>
      </c>
      <c r="N1524" s="8" t="s">
        <v>12</v>
      </c>
      <c r="O1524" s="7" t="s">
        <v>1000</v>
      </c>
      <c r="P1524" s="13" t="str">
        <f t="shared" si="46"/>
        <v>Supreeth B.R., Ansari M.S.A., Jasim N.H., Swain P.C., Srinivasan D., Pundir S., "Machine Learning Based Corporate Climate Change Disclosure in Integrating Institutional and Resource Approach based on Computational Intelligence Method", Proceedings of 5th International Conference on Contemporary Computing and Informatics, IC3I 2022,2022, DOI: 10.1109/IC3I56241.2022.10073204</v>
      </c>
      <c r="Q1524" s="11" t="str">
        <f t="shared" si="47"/>
        <v>Supreeth B.R., Ansari M.S.A., Jasim N.H., Swain P.C., Srinivasan D., Pundir S., "Machine Learning Based Corporate Climate Change Disclosure in Integrating Institutional and Resource Approach based on Computational Intelligence Method", Proceedings of 5th International Conference on Contemporary Computing and Informatics, IC3I 2022,2022, DOI: 10.1109/IC3I56241.2022.10073204</v>
      </c>
      <c r="R1524" s="32" t="s">
        <v>1001</v>
      </c>
      <c r="S1524" s="37" t="e">
        <v>#N/A</v>
      </c>
      <c r="T1524" s="11"/>
      <c r="U1524" s="8"/>
      <c r="V1524" s="8" t="s">
        <v>570</v>
      </c>
      <c r="W1524" s="8"/>
      <c r="X1524" s="8">
        <v>2022</v>
      </c>
      <c r="Y1524" s="8"/>
      <c r="Z1524" s="116"/>
      <c r="AA1524" s="116"/>
      <c r="AB1524" s="116"/>
      <c r="AC1524" s="116"/>
      <c r="AD1524" s="116"/>
      <c r="AE1524" s="116"/>
      <c r="AF1524" s="116"/>
      <c r="AG1524" s="116"/>
    </row>
    <row r="1525" spans="1:33" ht="75" x14ac:dyDescent="0.2">
      <c r="A1525" s="7">
        <v>1454</v>
      </c>
      <c r="B1525" s="11" t="s">
        <v>16195</v>
      </c>
      <c r="C1525" s="11" t="s">
        <v>2</v>
      </c>
      <c r="D1525" s="13" t="s">
        <v>816</v>
      </c>
      <c r="E1525" s="7" t="s">
        <v>4</v>
      </c>
      <c r="F1525" s="7" t="s">
        <v>797</v>
      </c>
      <c r="G1525" s="7"/>
      <c r="H1525" s="12"/>
      <c r="I1525" s="8"/>
      <c r="J1525" s="12"/>
      <c r="K1525" s="8" t="s">
        <v>52</v>
      </c>
      <c r="L1525" s="7">
        <v>2022</v>
      </c>
      <c r="M1525" s="8" t="s">
        <v>6</v>
      </c>
      <c r="N1525" s="8" t="s">
        <v>12</v>
      </c>
      <c r="O1525" s="7" t="s">
        <v>817</v>
      </c>
      <c r="P1525" s="13" t="str">
        <f t="shared" si="46"/>
        <v>Ganesh C., Saran A., Gajendrachary, Dency F.G., Saravanan M., "A cloud-based router management system for enterprise network management", 2022 1st International Conference on Computer, Power and Communications, ICCPC 2022 - Proceedings,2022, DOI: 10.1109/ICCPC55978.2022.10072271</v>
      </c>
      <c r="Q1525" s="11" t="str">
        <f t="shared" si="47"/>
        <v>Ganesh C., Saran A., Gajendrachary, Dency F.G., Saravanan M., "A cloud-based router management system for enterprise network management", 2022 1st International Conference on Computer, Power and Communications, ICCPC 2022 - Proceedings,2022, DOI: 10.1109/ICCPC55978.2022.10072271</v>
      </c>
      <c r="R1525" s="32" t="s">
        <v>818</v>
      </c>
      <c r="S1525" s="37" t="e">
        <v>#N/A</v>
      </c>
      <c r="T1525" s="11"/>
      <c r="U1525" s="8"/>
      <c r="V1525" s="8" t="s">
        <v>570</v>
      </c>
      <c r="W1525" s="8"/>
      <c r="X1525" s="8">
        <v>2022</v>
      </c>
      <c r="Y1525" s="8"/>
      <c r="Z1525" s="116"/>
      <c r="AA1525" s="116"/>
      <c r="AB1525" s="116"/>
      <c r="AC1525" s="116"/>
      <c r="AD1525" s="116"/>
      <c r="AE1525" s="116"/>
      <c r="AF1525" s="116"/>
      <c r="AG1525" s="116"/>
    </row>
    <row r="1526" spans="1:33" ht="75" x14ac:dyDescent="0.2">
      <c r="A1526" s="7">
        <v>1455</v>
      </c>
      <c r="B1526" s="11" t="s">
        <v>16196</v>
      </c>
      <c r="C1526" s="11" t="s">
        <v>2</v>
      </c>
      <c r="D1526" s="13" t="s">
        <v>1097</v>
      </c>
      <c r="E1526" s="7" t="s">
        <v>4</v>
      </c>
      <c r="F1526" s="7" t="s">
        <v>797</v>
      </c>
      <c r="G1526" s="7"/>
      <c r="H1526" s="12"/>
      <c r="I1526" s="8"/>
      <c r="J1526" s="12"/>
      <c r="K1526" s="8" t="s">
        <v>52</v>
      </c>
      <c r="L1526" s="7">
        <v>2022</v>
      </c>
      <c r="M1526" s="8" t="s">
        <v>6</v>
      </c>
      <c r="N1526" s="8" t="s">
        <v>12</v>
      </c>
      <c r="O1526" s="7" t="s">
        <v>1098</v>
      </c>
      <c r="P1526" s="13" t="str">
        <f t="shared" si="46"/>
        <v>Naveen P., Teja K.R., Reddy K.S., Sam S.M., Kumar M.D., Saravanan M., "A Comprehensive Review on Gas Leakage Monitoring and Alerting System using IoT Devices", 2022 1st International Conference on Computer, Power and Communications, ICCPC 2022 - Proceedings,2022, DOI: 10.1109/ICCPC55978.2022.10072144</v>
      </c>
      <c r="Q1526" s="11" t="str">
        <f t="shared" si="47"/>
        <v>Naveen P., Teja K.R., Reddy K.S., Sam S.M., Kumar M.D., Saravanan M., "A Comprehensive Review on Gas Leakage Monitoring and Alerting System using IoT Devices", 2022 1st International Conference on Computer, Power and Communications, ICCPC 2022 - Proceedings,2022, DOI: 10.1109/ICCPC55978.2022.10072144</v>
      </c>
      <c r="R1526" s="32" t="s">
        <v>1099</v>
      </c>
      <c r="S1526" s="37" t="e">
        <v>#N/A</v>
      </c>
      <c r="T1526" s="11"/>
      <c r="U1526" s="8"/>
      <c r="V1526" s="8" t="s">
        <v>56</v>
      </c>
      <c r="W1526" s="8"/>
      <c r="X1526" s="8">
        <v>2022</v>
      </c>
      <c r="Y1526" s="8"/>
      <c r="Z1526" s="116"/>
      <c r="AA1526" s="116"/>
      <c r="AB1526" s="116"/>
      <c r="AC1526" s="116"/>
      <c r="AD1526" s="116"/>
      <c r="AE1526" s="116"/>
      <c r="AF1526" s="116"/>
      <c r="AG1526" s="116"/>
    </row>
    <row r="1527" spans="1:33" ht="75" x14ac:dyDescent="0.2">
      <c r="A1527" s="7">
        <v>1456</v>
      </c>
      <c r="B1527" s="11" t="s">
        <v>16197</v>
      </c>
      <c r="C1527" s="11" t="s">
        <v>2</v>
      </c>
      <c r="D1527" s="13" t="s">
        <v>1157</v>
      </c>
      <c r="E1527" s="7" t="s">
        <v>4</v>
      </c>
      <c r="F1527" s="7" t="s">
        <v>797</v>
      </c>
      <c r="G1527" s="7"/>
      <c r="H1527" s="12"/>
      <c r="I1527" s="8"/>
      <c r="J1527" s="12"/>
      <c r="K1527" s="8" t="s">
        <v>52</v>
      </c>
      <c r="L1527" s="7">
        <v>2022</v>
      </c>
      <c r="M1527" s="8" t="s">
        <v>6</v>
      </c>
      <c r="N1527" s="8" t="s">
        <v>12</v>
      </c>
      <c r="O1527" s="7" t="s">
        <v>1158</v>
      </c>
      <c r="P1527" s="13" t="str">
        <f t="shared" si="46"/>
        <v>Megala R., Subhiksha B.G., Rajeshwari G., Nivetha S., "Connecting Database Using Mysol Server", 2022 1st International Conference on Computer, Power and Communications, ICCPC 2022 - Proceedings,2022, DOI: 10.1109/ICCPC55978.2022.10072161</v>
      </c>
      <c r="Q1527" s="11" t="str">
        <f t="shared" si="47"/>
        <v>Megala R., Subhiksha B.G., Rajeshwari G., Nivetha S., "Connecting Database Using Mysol Server", 2022 1st International Conference on Computer, Power and Communications, ICCPC 2022 - Proceedings,2022, DOI: 10.1109/ICCPC55978.2022.10072161</v>
      </c>
      <c r="R1527" s="32" t="s">
        <v>1159</v>
      </c>
      <c r="S1527" s="37" t="e">
        <v>#N/A</v>
      </c>
      <c r="T1527" s="11"/>
      <c r="U1527" s="8"/>
      <c r="V1527" s="8" t="s">
        <v>570</v>
      </c>
      <c r="W1527" s="8"/>
      <c r="X1527" s="8">
        <v>2022</v>
      </c>
      <c r="Y1527" s="8"/>
      <c r="Z1527" s="116"/>
      <c r="AA1527" s="116"/>
      <c r="AB1527" s="116"/>
      <c r="AC1527" s="116"/>
      <c r="AD1527" s="116"/>
      <c r="AE1527" s="116"/>
      <c r="AF1527" s="116"/>
      <c r="AG1527" s="116"/>
    </row>
    <row r="1528" spans="1:33" ht="75" x14ac:dyDescent="0.2">
      <c r="A1528" s="7">
        <v>1457</v>
      </c>
      <c r="B1528" s="11" t="s">
        <v>16198</v>
      </c>
      <c r="C1528" s="11" t="s">
        <v>2</v>
      </c>
      <c r="D1528" s="13" t="s">
        <v>824</v>
      </c>
      <c r="E1528" s="7" t="s">
        <v>4</v>
      </c>
      <c r="F1528" s="7" t="s">
        <v>825</v>
      </c>
      <c r="G1528" s="7" t="s">
        <v>6</v>
      </c>
      <c r="H1528" s="12">
        <v>404</v>
      </c>
      <c r="I1528" s="8"/>
      <c r="J1528" s="12"/>
      <c r="K1528" s="8" t="s">
        <v>52</v>
      </c>
      <c r="L1528" s="7">
        <v>2022</v>
      </c>
      <c r="M1528" s="8" t="s">
        <v>6</v>
      </c>
      <c r="N1528" s="8" t="s">
        <v>12</v>
      </c>
      <c r="O1528" s="7" t="s">
        <v>826</v>
      </c>
      <c r="P1528" s="13" t="str">
        <f t="shared" si="46"/>
        <v>Meivel S., Maheswari S., Faridha Banu D., "Design and Method of an Agricultural Drone System Using Biomass Vegetation Indices and Multispectral Images", Springer Proceedings in Mathematics and Statistics, 404,2022, DOI: 10.1007/978-3-031-19309-5_25</v>
      </c>
      <c r="Q1528" s="11" t="str">
        <f t="shared" si="47"/>
        <v>Meivel S., Maheswari S., Faridha Banu D., "Design and Method of an Agricultural Drone System Using Biomass Vegetation Indices and Multispectral Images", Springer Proceedings in Mathematics and Statistics, 404,2022, DOI: 10.1007/978-3-031-19309-5_25</v>
      </c>
      <c r="R1528" s="32" t="s">
        <v>827</v>
      </c>
      <c r="S1528" s="37" t="e">
        <v>#N/A</v>
      </c>
      <c r="T1528" s="11"/>
      <c r="U1528" s="8"/>
      <c r="V1528" s="8" t="s">
        <v>56</v>
      </c>
      <c r="W1528" s="8"/>
      <c r="X1528" s="8">
        <v>2022</v>
      </c>
      <c r="Y1528" s="8"/>
      <c r="Z1528" s="116"/>
      <c r="AA1528" s="116"/>
      <c r="AB1528" s="116"/>
      <c r="AC1528" s="116"/>
      <c r="AD1528" s="116"/>
      <c r="AE1528" s="116"/>
      <c r="AF1528" s="116"/>
      <c r="AG1528" s="116"/>
    </row>
    <row r="1529" spans="1:33" ht="75" x14ac:dyDescent="0.2">
      <c r="A1529" s="7">
        <v>1458</v>
      </c>
      <c r="B1529" s="11" t="s">
        <v>16199</v>
      </c>
      <c r="C1529" s="11" t="s">
        <v>2</v>
      </c>
      <c r="D1529" s="13" t="s">
        <v>995</v>
      </c>
      <c r="E1529" s="7" t="s">
        <v>4</v>
      </c>
      <c r="F1529" s="7" t="s">
        <v>825</v>
      </c>
      <c r="G1529" s="7" t="s">
        <v>6</v>
      </c>
      <c r="H1529" s="12">
        <v>404</v>
      </c>
      <c r="I1529" s="8"/>
      <c r="J1529" s="12"/>
      <c r="K1529" s="8" t="s">
        <v>52</v>
      </c>
      <c r="L1529" s="7">
        <v>2022</v>
      </c>
      <c r="M1529" s="8" t="s">
        <v>6</v>
      </c>
      <c r="N1529" s="8" t="s">
        <v>12</v>
      </c>
      <c r="O1529" s="7" t="s">
        <v>996</v>
      </c>
      <c r="P1529" s="13" t="str">
        <f t="shared" si="46"/>
        <v>Meivel S., Maheswari S., Banu D.F., "Design and Development of Human Temperature Measuring System Using Drone Based Multispectral and Thermal Images", Springer Proceedings in Mathematics and Statistics, 404,2022, DOI: 10.1007/978-3-031-19309-5_6</v>
      </c>
      <c r="Q1529" s="11" t="str">
        <f t="shared" si="47"/>
        <v>Meivel S., Maheswari S., Banu D.F., "Design and Development of Human Temperature Measuring System Using Drone Based Multispectral and Thermal Images", Springer Proceedings in Mathematics and Statistics, 404,2022, DOI: 10.1007/978-3-031-19309-5_6</v>
      </c>
      <c r="R1529" s="32" t="s">
        <v>997</v>
      </c>
      <c r="S1529" s="37" t="e">
        <v>#N/A</v>
      </c>
      <c r="T1529" s="11"/>
      <c r="U1529" s="8"/>
      <c r="V1529" s="8" t="s">
        <v>56</v>
      </c>
      <c r="W1529" s="8"/>
      <c r="X1529" s="8">
        <v>2022</v>
      </c>
      <c r="Y1529" s="8"/>
      <c r="Z1529" s="116"/>
      <c r="AA1529" s="116"/>
      <c r="AB1529" s="116"/>
      <c r="AC1529" s="116"/>
      <c r="AD1529" s="116"/>
      <c r="AE1529" s="116"/>
      <c r="AF1529" s="116"/>
      <c r="AG1529" s="116"/>
    </row>
    <row r="1530" spans="1:33" ht="75" x14ac:dyDescent="0.2">
      <c r="A1530" s="7">
        <v>1459</v>
      </c>
      <c r="B1530" s="11" t="s">
        <v>16200</v>
      </c>
      <c r="C1530" s="11" t="s">
        <v>2</v>
      </c>
      <c r="D1530" s="13" t="s">
        <v>1152</v>
      </c>
      <c r="E1530" s="7" t="s">
        <v>4</v>
      </c>
      <c r="F1530" s="7" t="s">
        <v>1153</v>
      </c>
      <c r="G1530" s="7"/>
      <c r="H1530" s="12"/>
      <c r="I1530" s="8"/>
      <c r="J1530" s="12"/>
      <c r="K1530" s="8" t="s">
        <v>52</v>
      </c>
      <c r="L1530" s="7">
        <v>2022</v>
      </c>
      <c r="M1530" s="8" t="s">
        <v>6</v>
      </c>
      <c r="N1530" s="8" t="s">
        <v>12</v>
      </c>
      <c r="O1530" s="7" t="s">
        <v>1154</v>
      </c>
      <c r="P1530" s="13" t="str">
        <f t="shared" si="46"/>
        <v>Shaheen H., MohanRaj A., Shobha Rani M., Sreeraj S., Amutha M., Kannadhasan S., "Trust-Based Blockchain for Improving Supply Chain Communication in Internet of Vehicles", International Interdisciplinary Humanitarian Conference for Sustainability, IIHC 2022 - Proceedings,2022, DOI: 10.1109/IIHC55949.2022.10059993</v>
      </c>
      <c r="Q1530" s="11" t="str">
        <f t="shared" si="47"/>
        <v>Shaheen H., MohanRaj A., Shobha Rani M., Sreeraj S., Amutha M., Kannadhasan S., "Trust-Based Blockchain for Improving Supply Chain Communication in Internet of Vehicles", International Interdisciplinary Humanitarian Conference for Sustainability, IIHC 2022 - Proceedings,2022, DOI: 10.1109/IIHC55949.2022.10059993</v>
      </c>
      <c r="R1530" s="32" t="s">
        <v>1155</v>
      </c>
      <c r="S1530" s="37" t="e">
        <v>#N/A</v>
      </c>
      <c r="T1530" s="11"/>
      <c r="U1530" s="8"/>
      <c r="V1530" s="8" t="s">
        <v>80</v>
      </c>
      <c r="W1530" s="8"/>
      <c r="X1530" s="8">
        <v>2022</v>
      </c>
      <c r="Y1530" s="8"/>
      <c r="Z1530" s="116"/>
      <c r="AA1530" s="116"/>
      <c r="AB1530" s="116"/>
      <c r="AC1530" s="116"/>
      <c r="AD1530" s="116"/>
      <c r="AE1530" s="116"/>
      <c r="AF1530" s="116"/>
      <c r="AG1530" s="116"/>
    </row>
    <row r="1531" spans="1:33" ht="75" x14ac:dyDescent="0.2">
      <c r="A1531" s="7">
        <v>1460</v>
      </c>
      <c r="B1531" s="11" t="s">
        <v>16201</v>
      </c>
      <c r="C1531" s="11" t="s">
        <v>2</v>
      </c>
      <c r="D1531" s="13" t="s">
        <v>1054</v>
      </c>
      <c r="E1531" s="7" t="s">
        <v>4</v>
      </c>
      <c r="F1531" s="7" t="s">
        <v>1055</v>
      </c>
      <c r="G1531" s="7"/>
      <c r="H1531" s="12"/>
      <c r="I1531" s="8"/>
      <c r="J1531" s="12"/>
      <c r="K1531" s="8" t="s">
        <v>52</v>
      </c>
      <c r="L1531" s="7">
        <v>2022</v>
      </c>
      <c r="M1531" s="8" t="s">
        <v>6</v>
      </c>
      <c r="N1531" s="8" t="s">
        <v>12</v>
      </c>
      <c r="O1531" s="7" t="s">
        <v>1056</v>
      </c>
      <c r="P1531" s="13" t="str">
        <f t="shared" si="46"/>
        <v>Singh D., Akram S., Sivakumar T., Prakash U., Loyola Jasmine J., Chaithra K.N., "Signal Quality Evaluation and Processing for QRS Detection in ECG based Smart Healthcare Systems", IEEE International Conference on Knowledge Engineering and Communication Systems, ICKES 2022,2022, DOI: 10.1109/ICKECS56523.2022.10060422</v>
      </c>
      <c r="Q1531" s="11" t="str">
        <f t="shared" si="47"/>
        <v>Singh D., Akram S., Sivakumar T., Prakash U., Loyola Jasmine J., Chaithra K.N., "Signal Quality Evaluation and Processing for QRS Detection in ECG based Smart Healthcare Systems", IEEE International Conference on Knowledge Engineering and Communication Systems, ICKES 2022,2022, DOI: 10.1109/ICKECS56523.2022.10060422</v>
      </c>
      <c r="R1531" s="32" t="s">
        <v>1057</v>
      </c>
      <c r="S1531" s="37" t="e">
        <v>#N/A</v>
      </c>
      <c r="T1531" s="11"/>
      <c r="U1531" s="8"/>
      <c r="V1531" s="8" t="s">
        <v>864</v>
      </c>
      <c r="W1531" s="8"/>
      <c r="X1531" s="8">
        <v>2022</v>
      </c>
      <c r="Y1531" s="8"/>
      <c r="Z1531" s="116"/>
      <c r="AA1531" s="116"/>
      <c r="AB1531" s="116"/>
      <c r="AC1531" s="116"/>
      <c r="AD1531" s="116"/>
      <c r="AE1531" s="116"/>
      <c r="AF1531" s="116"/>
      <c r="AG1531" s="116"/>
    </row>
    <row r="1532" spans="1:33" ht="75" x14ac:dyDescent="0.2">
      <c r="A1532" s="7">
        <v>1461</v>
      </c>
      <c r="B1532" s="11" t="s">
        <v>16202</v>
      </c>
      <c r="C1532" s="11" t="s">
        <v>2</v>
      </c>
      <c r="D1532" s="13" t="s">
        <v>1202</v>
      </c>
      <c r="E1532" s="7" t="s">
        <v>4</v>
      </c>
      <c r="F1532" s="7" t="s">
        <v>1055</v>
      </c>
      <c r="G1532" s="7"/>
      <c r="H1532" s="12"/>
      <c r="I1532" s="8"/>
      <c r="J1532" s="12"/>
      <c r="K1532" s="8" t="s">
        <v>52</v>
      </c>
      <c r="L1532" s="7">
        <v>2022</v>
      </c>
      <c r="M1532" s="8" t="s">
        <v>6</v>
      </c>
      <c r="N1532" s="8" t="s">
        <v>12</v>
      </c>
      <c r="O1532" s="7" t="s">
        <v>1203</v>
      </c>
      <c r="P1532" s="13" t="str">
        <f t="shared" si="46"/>
        <v>Singh R., Gehlot A., Prabu S., Lakshmanan V., Shanmugaraja T., Rajesh N., "A Analysis of Artificial Neural Networks use in Predicting Secondary Structures", IEEE International Conference on Knowledge Engineering and Communication Systems, ICKES 2022,2022, DOI: 10.1109/ICKECS56523.2022.10060506</v>
      </c>
      <c r="Q1532" s="11" t="str">
        <f t="shared" si="47"/>
        <v>Singh R., Gehlot A., Prabu S., Lakshmanan V., Shanmugaraja T., Rajesh N., "A Analysis of Artificial Neural Networks use in Predicting Secondary Structures", IEEE International Conference on Knowledge Engineering and Communication Systems, ICKES 2022,2022, DOI: 10.1109/ICKECS56523.2022.10060506</v>
      </c>
      <c r="R1532" s="32" t="s">
        <v>1204</v>
      </c>
      <c r="S1532" s="37" t="e">
        <v>#N/A</v>
      </c>
      <c r="T1532" s="11"/>
      <c r="U1532" s="8"/>
      <c r="V1532" s="8" t="s">
        <v>864</v>
      </c>
      <c r="W1532" s="8"/>
      <c r="X1532" s="8">
        <v>2022</v>
      </c>
      <c r="Y1532" s="8"/>
      <c r="Z1532" s="116"/>
      <c r="AA1532" s="116"/>
      <c r="AB1532" s="116"/>
      <c r="AC1532" s="116"/>
      <c r="AD1532" s="116"/>
      <c r="AE1532" s="116"/>
      <c r="AF1532" s="116"/>
      <c r="AG1532" s="116"/>
    </row>
    <row r="1533" spans="1:33" ht="75" x14ac:dyDescent="0.2">
      <c r="A1533" s="7">
        <v>1462</v>
      </c>
      <c r="B1533" s="11" t="s">
        <v>16203</v>
      </c>
      <c r="C1533" s="11" t="s">
        <v>2</v>
      </c>
      <c r="D1533" s="13" t="s">
        <v>1169</v>
      </c>
      <c r="E1533" s="7" t="s">
        <v>4</v>
      </c>
      <c r="F1533" s="7" t="s">
        <v>812</v>
      </c>
      <c r="G1533" s="7"/>
      <c r="H1533" s="12"/>
      <c r="I1533" s="8"/>
      <c r="J1533" s="12"/>
      <c r="K1533" s="8" t="s">
        <v>52</v>
      </c>
      <c r="L1533" s="7">
        <v>2022</v>
      </c>
      <c r="M1533" s="8" t="s">
        <v>6</v>
      </c>
      <c r="N1533" s="8" t="s">
        <v>12</v>
      </c>
      <c r="O1533" s="7" t="s">
        <v>1170</v>
      </c>
      <c r="P1533" s="13" t="str">
        <f t="shared" si="46"/>
        <v>Dhanasekar J., Sudha V.K., Niranjana M.I., "Efficient Power Reduction of Volatile Memory Circuits Using Gated Ground and Supply Gated Techniques", Proceedings of the 2022 3rd International Conference on Communication, Computing and Industry 4.0, C2I4 2022,2022, DOI: 10.1109/C2I456876.2022.10051608</v>
      </c>
      <c r="Q1533" s="11" t="str">
        <f t="shared" si="47"/>
        <v>Dhanasekar J., Sudha V.K., Niranjana M.I., "Efficient Power Reduction of Volatile Memory Circuits Using Gated Ground and Supply Gated Techniques", Proceedings of the 2022 3rd International Conference on Communication, Computing and Industry 4.0, C2I4 2022,2022, DOI: 10.1109/C2I456876.2022.10051608</v>
      </c>
      <c r="R1533" s="32" t="s">
        <v>1171</v>
      </c>
      <c r="S1533" s="37" t="e">
        <v>#N/A</v>
      </c>
      <c r="T1533" s="11"/>
      <c r="U1533" s="8"/>
      <c r="V1533" s="8" t="s">
        <v>56</v>
      </c>
      <c r="W1533" s="8"/>
      <c r="X1533" s="8">
        <v>2022</v>
      </c>
      <c r="Y1533" s="8"/>
      <c r="Z1533" s="116"/>
      <c r="AA1533" s="116"/>
      <c r="AB1533" s="116"/>
      <c r="AC1533" s="116"/>
      <c r="AD1533" s="116"/>
      <c r="AE1533" s="116"/>
      <c r="AF1533" s="116"/>
      <c r="AG1533" s="116"/>
    </row>
    <row r="1534" spans="1:33" ht="75" x14ac:dyDescent="0.2">
      <c r="A1534" s="7">
        <v>1463</v>
      </c>
      <c r="B1534" s="11" t="s">
        <v>16204</v>
      </c>
      <c r="C1534" s="11" t="s">
        <v>2</v>
      </c>
      <c r="D1534" s="13" t="s">
        <v>1189</v>
      </c>
      <c r="E1534" s="7" t="s">
        <v>4</v>
      </c>
      <c r="F1534" s="7" t="s">
        <v>812</v>
      </c>
      <c r="G1534" s="7"/>
      <c r="H1534" s="12"/>
      <c r="I1534" s="8"/>
      <c r="J1534" s="12"/>
      <c r="K1534" s="8" t="s">
        <v>52</v>
      </c>
      <c r="L1534" s="7">
        <v>2022</v>
      </c>
      <c r="M1534" s="8" t="s">
        <v>6</v>
      </c>
      <c r="N1534" s="8" t="s">
        <v>12</v>
      </c>
      <c r="O1534" s="7" t="s">
        <v>1190</v>
      </c>
      <c r="P1534" s="13" t="str">
        <f t="shared" si="46"/>
        <v>Balamurugan S., Sasi G., Mohanapriya A., Faridhabanu D., Ramalingam S., Sakthikumar B., "An IoT based Natural Disaster Monitoring for Railway Accident Warning Alert System", Proceedings of the 2022 3rd International Conference on Communication, Computing and Industry 4.0, C2I4 2022,2022, DOI: 10.1109/C2I456876.2022.10051317</v>
      </c>
      <c r="Q1534" s="11" t="str">
        <f t="shared" si="47"/>
        <v>Balamurugan S., Sasi G., Mohanapriya A., Faridhabanu D., Ramalingam S., Sakthikumar B., "An IoT based Natural Disaster Monitoring for Railway Accident Warning Alert System", Proceedings of the 2022 3rd International Conference on Communication, Computing and Industry 4.0, C2I4 2022,2022, DOI: 10.1109/C2I456876.2022.10051317</v>
      </c>
      <c r="R1534" s="32" t="s">
        <v>1191</v>
      </c>
      <c r="S1534" s="37" t="e">
        <v>#N/A</v>
      </c>
      <c r="T1534" s="11"/>
      <c r="U1534" s="8"/>
      <c r="V1534" s="8" t="s">
        <v>56</v>
      </c>
      <c r="W1534" s="8"/>
      <c r="X1534" s="8">
        <v>2022</v>
      </c>
      <c r="Y1534" s="8"/>
      <c r="Z1534" s="116"/>
      <c r="AA1534" s="116"/>
      <c r="AB1534" s="116"/>
      <c r="AC1534" s="116"/>
      <c r="AD1534" s="116"/>
      <c r="AE1534" s="116"/>
      <c r="AF1534" s="116"/>
      <c r="AG1534" s="116"/>
    </row>
    <row r="1535" spans="1:33" ht="75" x14ac:dyDescent="0.2">
      <c r="A1535" s="7">
        <v>1464</v>
      </c>
      <c r="B1535" s="11" t="s">
        <v>16205</v>
      </c>
      <c r="C1535" s="11" t="s">
        <v>2</v>
      </c>
      <c r="D1535" s="13" t="s">
        <v>811</v>
      </c>
      <c r="E1535" s="7" t="s">
        <v>4</v>
      </c>
      <c r="F1535" s="7" t="s">
        <v>812</v>
      </c>
      <c r="G1535" s="7"/>
      <c r="H1535" s="12"/>
      <c r="I1535" s="8"/>
      <c r="J1535" s="12"/>
      <c r="K1535" s="8" t="s">
        <v>52</v>
      </c>
      <c r="L1535" s="7">
        <v>2022</v>
      </c>
      <c r="M1535" s="8" t="s">
        <v>6</v>
      </c>
      <c r="N1535" s="8" t="s">
        <v>12</v>
      </c>
      <c r="O1535" s="7" t="s">
        <v>813</v>
      </c>
      <c r="P1535" s="13" t="str">
        <f t="shared" si="46"/>
        <v>Ram Nivas D., Kathirvelu M., Ishwarya Niranjana M., Krishnaraj R., Dhanasekar J., "Wireless Electronic Notice Board and Attendance Monitoring System", Proceedings of the 2022 3rd International Conference on Communication, Computing and Industry 4.0, C2I4 2022,2022, DOI: 10.1109/C2I456876.2022.10051245</v>
      </c>
      <c r="Q1535" s="11" t="str">
        <f t="shared" si="47"/>
        <v>Ram Nivas D., Kathirvelu M., Ishwarya Niranjana M., Krishnaraj R., Dhanasekar J., "Wireless Electronic Notice Board and Attendance Monitoring System", Proceedings of the 2022 3rd International Conference on Communication, Computing and Industry 4.0, C2I4 2022,2022, DOI: 10.1109/C2I456876.2022.10051245</v>
      </c>
      <c r="R1535" s="32" t="s">
        <v>814</v>
      </c>
      <c r="S1535" s="37" t="e">
        <v>#N/A</v>
      </c>
      <c r="T1535" s="11"/>
      <c r="U1535" s="8"/>
      <c r="V1535" s="8" t="s">
        <v>56</v>
      </c>
      <c r="W1535" s="8"/>
      <c r="X1535" s="8">
        <v>2022</v>
      </c>
      <c r="Y1535" s="8"/>
      <c r="Z1535" s="116"/>
      <c r="AA1535" s="116"/>
      <c r="AB1535" s="116"/>
      <c r="AC1535" s="116"/>
      <c r="AD1535" s="116"/>
      <c r="AE1535" s="116"/>
      <c r="AF1535" s="116"/>
      <c r="AG1535" s="116"/>
    </row>
    <row r="1536" spans="1:33" ht="75" x14ac:dyDescent="0.2">
      <c r="A1536" s="7">
        <v>1465</v>
      </c>
      <c r="B1536" s="11" t="s">
        <v>16206</v>
      </c>
      <c r="C1536" s="11" t="s">
        <v>2</v>
      </c>
      <c r="D1536" s="13" t="s">
        <v>1185</v>
      </c>
      <c r="E1536" s="7" t="s">
        <v>4</v>
      </c>
      <c r="F1536" s="7" t="s">
        <v>812</v>
      </c>
      <c r="G1536" s="7"/>
      <c r="H1536" s="12"/>
      <c r="I1536" s="8"/>
      <c r="J1536" s="12"/>
      <c r="K1536" s="8" t="s">
        <v>52</v>
      </c>
      <c r="L1536" s="7">
        <v>2022</v>
      </c>
      <c r="M1536" s="8" t="s">
        <v>6</v>
      </c>
      <c r="N1536" s="8" t="s">
        <v>12</v>
      </c>
      <c r="O1536" s="7" t="s">
        <v>1186</v>
      </c>
      <c r="P1536" s="13" t="str">
        <f t="shared" si="46"/>
        <v>Prakash V.S., Chitra K., Britto Jacob S., Yuvaraj S., Shiva Kumar B.N., "Improved Privacy Conservation Applicability for the Disturbed Data in Multi Partitioned Data Collection Environment", Proceedings of the 2022 3rd International Conference on Communication, Computing and Industry 4.0, C2I4 2022,2022, DOI: 10.1109/C2I456876.2022.10051375</v>
      </c>
      <c r="Q1536" s="11" t="str">
        <f t="shared" si="47"/>
        <v>Prakash V.S., Chitra K., Britto Jacob S., Yuvaraj S., Shiva Kumar B.N., "Improved Privacy Conservation Applicability for the Disturbed Data in Multi Partitioned Data Collection Environment", Proceedings of the 2022 3rd International Conference on Communication, Computing and Industry 4.0, C2I4 2022,2022, DOI: 10.1109/C2I456876.2022.10051375</v>
      </c>
      <c r="R1536" s="32" t="s">
        <v>1187</v>
      </c>
      <c r="S1536" s="37" t="e">
        <v>#N/A</v>
      </c>
      <c r="T1536" s="11"/>
      <c r="U1536" s="8"/>
      <c r="V1536" s="8" t="s">
        <v>80</v>
      </c>
      <c r="W1536" s="8"/>
      <c r="X1536" s="8">
        <v>2022</v>
      </c>
      <c r="Y1536" s="8"/>
      <c r="Z1536" s="116"/>
      <c r="AA1536" s="116"/>
      <c r="AB1536" s="116"/>
      <c r="AC1536" s="116"/>
      <c r="AD1536" s="116"/>
      <c r="AE1536" s="116"/>
      <c r="AF1536" s="116"/>
      <c r="AG1536" s="116"/>
    </row>
    <row r="1537" spans="1:33" ht="75" x14ac:dyDescent="0.2">
      <c r="A1537" s="7">
        <v>1466</v>
      </c>
      <c r="B1537" s="11" t="s">
        <v>16207</v>
      </c>
      <c r="C1537" s="11" t="s">
        <v>2</v>
      </c>
      <c r="D1537" s="13" t="s">
        <v>1206</v>
      </c>
      <c r="E1537" s="7" t="s">
        <v>4</v>
      </c>
      <c r="F1537" s="7" t="s">
        <v>812</v>
      </c>
      <c r="G1537" s="7"/>
      <c r="H1537" s="12"/>
      <c r="I1537" s="8"/>
      <c r="J1537" s="12"/>
      <c r="K1537" s="8" t="s">
        <v>52</v>
      </c>
      <c r="L1537" s="7">
        <v>2022</v>
      </c>
      <c r="M1537" s="8" t="s">
        <v>6</v>
      </c>
      <c r="N1537" s="8" t="s">
        <v>12</v>
      </c>
      <c r="O1537" s="7" t="s">
        <v>1207</v>
      </c>
      <c r="P1537" s="13" t="str">
        <f t="shared" si="46"/>
        <v>Nagabushanam M., Jeevanandham S., Ramalingam S., Baskaran K., Maheshwari A., "AI based E-ATM Security and Surveillance System using BLYNK-loT Server", Proceedings of the 2022 3rd International Conference on Communication, Computing and Industry 4.0, C2I4 2022,2022, DOI: 10.1109/C2I456876.2022.10051613</v>
      </c>
      <c r="Q1537" s="11" t="str">
        <f t="shared" si="47"/>
        <v>Nagabushanam M., Jeevanandham S., Ramalingam S., Baskaran K., Maheshwari A., "AI based E-ATM Security and Surveillance System using BLYNK-loT Server", Proceedings of the 2022 3rd International Conference on Communication, Computing and Industry 4.0, C2I4 2022,2022, DOI: 10.1109/C2I456876.2022.10051613</v>
      </c>
      <c r="R1537" s="32" t="s">
        <v>1208</v>
      </c>
      <c r="S1537" s="37" t="e">
        <v>#N/A</v>
      </c>
      <c r="T1537" s="11"/>
      <c r="U1537" s="8"/>
      <c r="V1537" s="8" t="s">
        <v>56</v>
      </c>
      <c r="W1537" s="8"/>
      <c r="X1537" s="8">
        <v>2022</v>
      </c>
      <c r="Y1537" s="8"/>
      <c r="Z1537" s="116"/>
      <c r="AA1537" s="116"/>
      <c r="AB1537" s="116"/>
      <c r="AC1537" s="116"/>
      <c r="AD1537" s="116"/>
      <c r="AE1537" s="116"/>
      <c r="AF1537" s="116"/>
      <c r="AG1537" s="116"/>
    </row>
    <row r="1538" spans="1:33" ht="75" x14ac:dyDescent="0.2">
      <c r="A1538" s="7">
        <v>1467</v>
      </c>
      <c r="B1538" s="11" t="s">
        <v>16208</v>
      </c>
      <c r="C1538" s="11" t="s">
        <v>2</v>
      </c>
      <c r="D1538" s="13" t="s">
        <v>1067</v>
      </c>
      <c r="E1538" s="7" t="s">
        <v>4</v>
      </c>
      <c r="F1538" s="7" t="s">
        <v>812</v>
      </c>
      <c r="G1538" s="7"/>
      <c r="H1538" s="12"/>
      <c r="I1538" s="8"/>
      <c r="J1538" s="12"/>
      <c r="K1538" s="8" t="s">
        <v>52</v>
      </c>
      <c r="L1538" s="7">
        <v>2022</v>
      </c>
      <c r="M1538" s="8" t="s">
        <v>6</v>
      </c>
      <c r="N1538" s="8" t="s">
        <v>12</v>
      </c>
      <c r="O1538" s="7" t="s">
        <v>1068</v>
      </c>
      <c r="P1538" s="13" t="str">
        <f t="shared" si="46"/>
        <v>Gani V.K.U.A., Shanmugasundaram N., Thiyagarajan N., "Recent advancements in automated screening techniques for diabetic retinopathy", Proceedings of the 2022 3rd International Conference on Communication, Computing and Industry 4.0, C2I4 2022,2022, DOI: 10.1109/C2I456876.2022.10051297</v>
      </c>
      <c r="Q1538" s="11" t="str">
        <f t="shared" si="47"/>
        <v>Gani V.K.U.A., Shanmugasundaram N., Thiyagarajan N., "Recent advancements in automated screening techniques for diabetic retinopathy", Proceedings of the 2022 3rd International Conference on Communication, Computing and Industry 4.0, C2I4 2022,2022, DOI: 10.1109/C2I456876.2022.10051297</v>
      </c>
      <c r="R1538" s="32" t="s">
        <v>1069</v>
      </c>
      <c r="S1538" s="37" t="e">
        <v>#N/A</v>
      </c>
      <c r="T1538" s="11"/>
      <c r="U1538" s="8"/>
      <c r="V1538" s="8" t="s">
        <v>56</v>
      </c>
      <c r="W1538" s="8"/>
      <c r="X1538" s="8">
        <v>2022</v>
      </c>
      <c r="Y1538" s="8"/>
      <c r="Z1538" s="116"/>
      <c r="AA1538" s="116"/>
      <c r="AB1538" s="116"/>
      <c r="AC1538" s="116"/>
      <c r="AD1538" s="116"/>
      <c r="AE1538" s="116"/>
      <c r="AF1538" s="116"/>
      <c r="AG1538" s="116"/>
    </row>
    <row r="1539" spans="1:33" ht="75" x14ac:dyDescent="0.2">
      <c r="A1539" s="7">
        <v>1468</v>
      </c>
      <c r="B1539" s="11" t="s">
        <v>16209</v>
      </c>
      <c r="C1539" s="11" t="s">
        <v>2</v>
      </c>
      <c r="D1539" s="13" t="s">
        <v>1143</v>
      </c>
      <c r="E1539" s="7" t="s">
        <v>4</v>
      </c>
      <c r="F1539" s="7" t="s">
        <v>1144</v>
      </c>
      <c r="G1539" s="7"/>
      <c r="H1539" s="12"/>
      <c r="I1539" s="8"/>
      <c r="J1539" s="12"/>
      <c r="K1539" s="8" t="s">
        <v>52</v>
      </c>
      <c r="L1539" s="7">
        <v>2022</v>
      </c>
      <c r="M1539" s="8" t="s">
        <v>6</v>
      </c>
      <c r="N1539" s="8" t="s">
        <v>12</v>
      </c>
      <c r="O1539" s="7" t="s">
        <v>1145</v>
      </c>
      <c r="P1539" s="13" t="str">
        <f t="shared" si="46"/>
        <v>Padmanaban K., Sarojini R., Ramalingam S., Sudha R., "LoRA-IoT based Intelligent Healthcare Device for Physically Challenged People in Hospital Application using Artificial Intelligence", 4th International Conference on Circuits, Control, Communication and Computing, I4C 2022,2022, DOI: 10.1109/I4C57141.2022.10057892</v>
      </c>
      <c r="Q1539" s="11" t="str">
        <f t="shared" si="47"/>
        <v>Padmanaban K., Sarojini R., Ramalingam S., Sudha R., "LoRA-IoT based Intelligent Healthcare Device for Physically Challenged People in Hospital Application using Artificial Intelligence", 4th International Conference on Circuits, Control, Communication and Computing, I4C 2022,2022, DOI: 10.1109/I4C57141.2022.10057892</v>
      </c>
      <c r="R1539" s="32" t="s">
        <v>1146</v>
      </c>
      <c r="S1539" s="37" t="e">
        <v>#N/A</v>
      </c>
      <c r="T1539" s="11"/>
      <c r="U1539" s="8"/>
      <c r="V1539" s="8" t="s">
        <v>56</v>
      </c>
      <c r="W1539" s="8"/>
      <c r="X1539" s="8">
        <v>2022</v>
      </c>
      <c r="Y1539" s="8"/>
      <c r="Z1539" s="116"/>
      <c r="AA1539" s="116"/>
      <c r="AB1539" s="116"/>
      <c r="AC1539" s="116"/>
      <c r="AD1539" s="116"/>
      <c r="AE1539" s="116"/>
      <c r="AF1539" s="116"/>
      <c r="AG1539" s="116"/>
    </row>
    <row r="1540" spans="1:33" ht="75" x14ac:dyDescent="0.2">
      <c r="A1540" s="7">
        <v>1469</v>
      </c>
      <c r="B1540" s="11" t="s">
        <v>16210</v>
      </c>
      <c r="C1540" s="11" t="s">
        <v>2</v>
      </c>
      <c r="D1540" s="13" t="s">
        <v>829</v>
      </c>
      <c r="E1540" s="7" t="s">
        <v>4</v>
      </c>
      <c r="F1540" s="7" t="s">
        <v>830</v>
      </c>
      <c r="G1540" s="7"/>
      <c r="H1540" s="12"/>
      <c r="I1540" s="8"/>
      <c r="J1540" s="12"/>
      <c r="K1540" s="8" t="s">
        <v>52</v>
      </c>
      <c r="L1540" s="7">
        <v>2022</v>
      </c>
      <c r="M1540" s="8" t="s">
        <v>6</v>
      </c>
      <c r="N1540" s="8" t="s">
        <v>12</v>
      </c>
      <c r="O1540" s="7" t="s">
        <v>831</v>
      </c>
      <c r="P1540" s="13" t="str">
        <f t="shared" ref="P1540:P1603" si="48">B1540&amp;C1540&amp;D1540&amp;E1540&amp;F1540&amp;G1540&amp;H1540&amp;I1540&amp;J1540&amp;K1540&amp;L1540&amp;M1540&amp;N1540&amp;O1540</f>
        <v>Arigela S.H., Krishnan T.S., Krishnakumar S.K., Mohanraj A., Mahajan M.R., Revathi R., "A Study on the functionality of PID and Fuzzy Logic Controllers for Quadratic Boost Converter (Qbc)", 3rd International Conference on Power, Energy, Control and Transmission Systems, ICPECTS 2022 - Proceedings,2022, DOI: 10.1109/ICPECTS56089.2022.10047122</v>
      </c>
      <c r="Q1540" s="11" t="str">
        <f t="shared" ref="Q1540:Q1603" si="49">P1540</f>
        <v>Arigela S.H., Krishnan T.S., Krishnakumar S.K., Mohanraj A., Mahajan M.R., Revathi R., "A Study on the functionality of PID and Fuzzy Logic Controllers for Quadratic Boost Converter (Qbc)", 3rd International Conference on Power, Energy, Control and Transmission Systems, ICPECTS 2022 - Proceedings,2022, DOI: 10.1109/ICPECTS56089.2022.10047122</v>
      </c>
      <c r="R1540" s="32" t="s">
        <v>832</v>
      </c>
      <c r="S1540" s="37" t="e">
        <v>#N/A</v>
      </c>
      <c r="T1540" s="11"/>
      <c r="U1540" s="8"/>
      <c r="V1540" s="8" t="s">
        <v>80</v>
      </c>
      <c r="W1540" s="8"/>
      <c r="X1540" s="8">
        <v>2022</v>
      </c>
      <c r="Y1540" s="8"/>
      <c r="Z1540" s="116"/>
      <c r="AA1540" s="116"/>
      <c r="AB1540" s="116"/>
      <c r="AC1540" s="116"/>
      <c r="AD1540" s="116"/>
      <c r="AE1540" s="116"/>
      <c r="AF1540" s="116"/>
      <c r="AG1540" s="116"/>
    </row>
    <row r="1541" spans="1:33" ht="75" x14ac:dyDescent="0.2">
      <c r="A1541" s="7">
        <v>1470</v>
      </c>
      <c r="B1541" s="11" t="s">
        <v>16211</v>
      </c>
      <c r="C1541" s="11" t="s">
        <v>2</v>
      </c>
      <c r="D1541" s="13" t="s">
        <v>991</v>
      </c>
      <c r="E1541" s="7" t="s">
        <v>4</v>
      </c>
      <c r="F1541" s="7" t="s">
        <v>830</v>
      </c>
      <c r="G1541" s="7"/>
      <c r="H1541" s="12"/>
      <c r="I1541" s="8"/>
      <c r="J1541" s="12"/>
      <c r="K1541" s="8" t="s">
        <v>52</v>
      </c>
      <c r="L1541" s="7">
        <v>2022</v>
      </c>
      <c r="M1541" s="8" t="s">
        <v>6</v>
      </c>
      <c r="N1541" s="8" t="s">
        <v>12</v>
      </c>
      <c r="O1541" s="7" t="s">
        <v>992</v>
      </c>
      <c r="P1541" s="13" t="str">
        <f t="shared" si="48"/>
        <v>Balasubramaniam A., Umapathy K., Periyarselvam K., Malarvizhi C., "IoT and Cloud Server based Industry Power Monitoring and Management System", 3rd International Conference on Power, Energy, Control and Transmission Systems, ICPECTS 2022 - Proceedings,2022, DOI: 10.1109/ICPECTS56089.2022.10047624</v>
      </c>
      <c r="Q1541" s="11" t="str">
        <f t="shared" si="49"/>
        <v>Balasubramaniam A., Umapathy K., Periyarselvam K., Malarvizhi C., "IoT and Cloud Server based Industry Power Monitoring and Management System", 3rd International Conference on Power, Energy, Control and Transmission Systems, ICPECTS 2022 - Proceedings,2022, DOI: 10.1109/ICPECTS56089.2022.10047624</v>
      </c>
      <c r="R1541" s="32" t="s">
        <v>993</v>
      </c>
      <c r="S1541" s="37" t="e">
        <v>#N/A</v>
      </c>
      <c r="T1541" s="11"/>
      <c r="U1541" s="8"/>
      <c r="V1541" s="8" t="s">
        <v>56</v>
      </c>
      <c r="W1541" s="8"/>
      <c r="X1541" s="8">
        <v>2022</v>
      </c>
      <c r="Y1541" s="8"/>
      <c r="Z1541" s="116"/>
      <c r="AA1541" s="116"/>
      <c r="AB1541" s="116"/>
      <c r="AC1541" s="116"/>
      <c r="AD1541" s="116"/>
      <c r="AE1541" s="116"/>
      <c r="AF1541" s="116"/>
      <c r="AG1541" s="116"/>
    </row>
    <row r="1542" spans="1:33" ht="75" x14ac:dyDescent="0.2">
      <c r="A1542" s="7">
        <v>1471</v>
      </c>
      <c r="B1542" s="11" t="s">
        <v>16212</v>
      </c>
      <c r="C1542" s="11" t="s">
        <v>2</v>
      </c>
      <c r="D1542" s="13" t="s">
        <v>866</v>
      </c>
      <c r="E1542" s="7" t="s">
        <v>4</v>
      </c>
      <c r="F1542" s="7" t="s">
        <v>830</v>
      </c>
      <c r="G1542" s="7"/>
      <c r="H1542" s="12"/>
      <c r="I1542" s="8"/>
      <c r="J1542" s="12"/>
      <c r="K1542" s="8" t="s">
        <v>52</v>
      </c>
      <c r="L1542" s="7">
        <v>2022</v>
      </c>
      <c r="M1542" s="8" t="s">
        <v>6</v>
      </c>
      <c r="N1542" s="8" t="s">
        <v>12</v>
      </c>
      <c r="O1542" s="7" t="s">
        <v>867</v>
      </c>
      <c r="P1542" s="13" t="str">
        <f t="shared" si="48"/>
        <v>Shreepad S., Raja L., Thiyagesan M., Khallikkunaisa, Dwlvedi Y.D., Kumar M.J., "A Vulture Model Flapping - Wing with UAV Technology Based - A Novel Drone for Emergency and Safety Purpose Applications", 3rd International Conference on Power, Energy, Control and Transmission Systems, ICPECTS 2022 - Proceedings,2022, DOI: 10.1109/ICPECTS56089.2022.10047118</v>
      </c>
      <c r="Q1542" s="11" t="str">
        <f t="shared" si="49"/>
        <v>Shreepad S., Raja L., Thiyagesan M., Khallikkunaisa, Dwlvedi Y.D., Kumar M.J., "A Vulture Model Flapping - Wing with UAV Technology Based - A Novel Drone for Emergency and Safety Purpose Applications", 3rd International Conference on Power, Energy, Control and Transmission Systems, ICPECTS 2022 - Proceedings,2022, DOI: 10.1109/ICPECTS56089.2022.10047118</v>
      </c>
      <c r="R1542" s="32" t="s">
        <v>868</v>
      </c>
      <c r="S1542" s="37" t="e">
        <v>#N/A</v>
      </c>
      <c r="T1542" s="11"/>
      <c r="U1542" s="8"/>
      <c r="V1542" s="8" t="s">
        <v>56</v>
      </c>
      <c r="W1542" s="8"/>
      <c r="X1542" s="8">
        <v>2022</v>
      </c>
      <c r="Y1542" s="8"/>
      <c r="Z1542" s="116"/>
      <c r="AA1542" s="116"/>
      <c r="AB1542" s="116"/>
      <c r="AC1542" s="116"/>
      <c r="AD1542" s="116"/>
      <c r="AE1542" s="116"/>
      <c r="AF1542" s="116"/>
      <c r="AG1542" s="116"/>
    </row>
    <row r="1543" spans="1:33" ht="75" x14ac:dyDescent="0.2">
      <c r="A1543" s="7">
        <v>1472</v>
      </c>
      <c r="B1543" s="11" t="s">
        <v>16213</v>
      </c>
      <c r="C1543" s="11" t="s">
        <v>2</v>
      </c>
      <c r="D1543" s="13" t="s">
        <v>1007</v>
      </c>
      <c r="E1543" s="7" t="s">
        <v>4</v>
      </c>
      <c r="F1543" s="7" t="s">
        <v>830</v>
      </c>
      <c r="G1543" s="7"/>
      <c r="H1543" s="12"/>
      <c r="I1543" s="8"/>
      <c r="J1543" s="12"/>
      <c r="K1543" s="8" t="s">
        <v>52</v>
      </c>
      <c r="L1543" s="7">
        <v>2022</v>
      </c>
      <c r="M1543" s="8" t="s">
        <v>6</v>
      </c>
      <c r="N1543" s="8" t="s">
        <v>12</v>
      </c>
      <c r="O1543" s="7" t="s">
        <v>1008</v>
      </c>
      <c r="P1543" s="13" t="str">
        <f t="shared" si="48"/>
        <v>Nivethika S.D., SenthilPandian M., Damodharan S., Shyam Sundar B., Loganathan G.N., Naveen A., "Reconfigurable Intelligent Surface Based Microstrip Patch Antenna", 3rd International Conference on Power, Energy, Control and Transmission Systems, ICPECTS 2022 - Proceedings,2022, DOI: 10.1109/ICPECTS56089.2022.10047517</v>
      </c>
      <c r="Q1543" s="11" t="str">
        <f t="shared" si="49"/>
        <v>Nivethika S.D., SenthilPandian M., Damodharan S., Shyam Sundar B., Loganathan G.N., Naveen A., "Reconfigurable Intelligent Surface Based Microstrip Patch Antenna", 3rd International Conference on Power, Energy, Control and Transmission Systems, ICPECTS 2022 - Proceedings,2022, DOI: 10.1109/ICPECTS56089.2022.10047517</v>
      </c>
      <c r="R1543" s="32" t="s">
        <v>1009</v>
      </c>
      <c r="S1543" s="37" t="e">
        <v>#N/A</v>
      </c>
      <c r="T1543" s="11"/>
      <c r="U1543" s="8"/>
      <c r="V1543" s="8" t="s">
        <v>570</v>
      </c>
      <c r="W1543" s="8"/>
      <c r="X1543" s="8">
        <v>2022</v>
      </c>
      <c r="Y1543" s="8"/>
      <c r="Z1543" s="116"/>
      <c r="AA1543" s="116"/>
      <c r="AB1543" s="116"/>
      <c r="AC1543" s="116"/>
      <c r="AD1543" s="116"/>
      <c r="AE1543" s="116"/>
      <c r="AF1543" s="116"/>
      <c r="AG1543" s="116"/>
    </row>
    <row r="1544" spans="1:33" ht="75" x14ac:dyDescent="0.2">
      <c r="A1544" s="7">
        <v>1473</v>
      </c>
      <c r="B1544" s="11" t="s">
        <v>16214</v>
      </c>
      <c r="C1544" s="11" t="s">
        <v>2</v>
      </c>
      <c r="D1544" s="13" t="s">
        <v>1034</v>
      </c>
      <c r="E1544" s="7" t="s">
        <v>4</v>
      </c>
      <c r="F1544" s="7" t="s">
        <v>830</v>
      </c>
      <c r="G1544" s="7"/>
      <c r="H1544" s="12"/>
      <c r="I1544" s="8"/>
      <c r="J1544" s="12"/>
      <c r="K1544" s="8" t="s">
        <v>52</v>
      </c>
      <c r="L1544" s="7">
        <v>2022</v>
      </c>
      <c r="M1544" s="8" t="s">
        <v>6</v>
      </c>
      <c r="N1544" s="8" t="s">
        <v>12</v>
      </c>
      <c r="O1544" s="7" t="s">
        <v>1035</v>
      </c>
      <c r="P1544" s="13" t="str">
        <f t="shared" si="48"/>
        <v>Suganyadevi K., Nandhalal V., Shanmugapriya A., Devi A.S., "Vehicular Network Protocol with IOT in Traffic Scenarios with Safety Requirements-A Review", 3rd International Conference on Power, Energy, Control and Transmission Systems, ICPECTS 2022 - Proceedings,2022, DOI: 10.1109/ICPECTS56089.2022.10047702</v>
      </c>
      <c r="Q1544" s="11" t="str">
        <f t="shared" si="49"/>
        <v>Suganyadevi K., Nandhalal V., Shanmugapriya A., Devi A.S., "Vehicular Network Protocol with IOT in Traffic Scenarios with Safety Requirements-A Review", 3rd International Conference on Power, Energy, Control and Transmission Systems, ICPECTS 2022 - Proceedings,2022, DOI: 10.1109/ICPECTS56089.2022.10047702</v>
      </c>
      <c r="R1544" s="32" t="s">
        <v>1036</v>
      </c>
      <c r="S1544" s="37" t="e">
        <v>#N/A</v>
      </c>
      <c r="T1544" s="11"/>
      <c r="U1544" s="8"/>
      <c r="V1544" s="8" t="s">
        <v>56</v>
      </c>
      <c r="W1544" s="8"/>
      <c r="X1544" s="8">
        <v>2022</v>
      </c>
      <c r="Y1544" s="8"/>
      <c r="Z1544" s="116"/>
      <c r="AA1544" s="116"/>
      <c r="AB1544" s="116"/>
      <c r="AC1544" s="116"/>
      <c r="AD1544" s="116"/>
      <c r="AE1544" s="116"/>
      <c r="AF1544" s="116"/>
      <c r="AG1544" s="116"/>
    </row>
    <row r="1545" spans="1:33" ht="75" x14ac:dyDescent="0.2">
      <c r="A1545" s="7">
        <v>1474</v>
      </c>
      <c r="B1545" s="11" t="s">
        <v>16215</v>
      </c>
      <c r="C1545" s="11" t="s">
        <v>2</v>
      </c>
      <c r="D1545" s="13" t="s">
        <v>2087</v>
      </c>
      <c r="E1545" s="7" t="s">
        <v>4</v>
      </c>
      <c r="F1545" s="7" t="s">
        <v>2088</v>
      </c>
      <c r="G1545" s="7" t="s">
        <v>6</v>
      </c>
      <c r="H1545" s="12">
        <v>18</v>
      </c>
      <c r="I1545" s="8" t="s">
        <v>8</v>
      </c>
      <c r="J1545" s="12">
        <v>3</v>
      </c>
      <c r="K1545" s="8" t="s">
        <v>10</v>
      </c>
      <c r="L1545" s="7">
        <v>2022</v>
      </c>
      <c r="M1545" s="8" t="s">
        <v>6</v>
      </c>
      <c r="N1545" s="8" t="s">
        <v>12</v>
      </c>
      <c r="O1545" s="7" t="s">
        <v>2089</v>
      </c>
      <c r="P1545" s="13" t="str">
        <f t="shared" si="48"/>
        <v>Hemalatha R., Somasundaram K., "SOMBOR INDEX OF EDGE CORONA PRODUCT OF SOME CLASSES OF GRAPHS", South East Asian Journal of Mathematics and Mathematical Sciences, 18, (3),2022, DOI: 10.56827/SEAJMMS.2022.1803.25</v>
      </c>
      <c r="Q1545" s="11" t="str">
        <f t="shared" si="49"/>
        <v>Hemalatha R., Somasundaram K., "SOMBOR INDEX OF EDGE CORONA PRODUCT OF SOME CLASSES OF GRAPHS", South East Asian Journal of Mathematics and Mathematical Sciences, 18, (3),2022, DOI: 10.56827/SEAJMMS.2022.1803.25</v>
      </c>
      <c r="R1545" s="32" t="s">
        <v>2090</v>
      </c>
      <c r="S1545" s="37" t="s">
        <v>32</v>
      </c>
      <c r="T1545" s="11"/>
      <c r="U1545" s="8"/>
      <c r="V1545" s="8" t="s">
        <v>4871</v>
      </c>
      <c r="W1545" s="18" t="s">
        <v>150</v>
      </c>
      <c r="X1545" s="8">
        <v>2022</v>
      </c>
      <c r="Y1545" s="8"/>
      <c r="Z1545" s="116"/>
      <c r="AA1545" s="116"/>
      <c r="AB1545" s="116"/>
      <c r="AC1545" s="116"/>
      <c r="AD1545" s="116"/>
      <c r="AE1545" s="116"/>
      <c r="AF1545" s="116"/>
      <c r="AG1545" s="116"/>
    </row>
    <row r="1546" spans="1:33" ht="75" x14ac:dyDescent="0.2">
      <c r="A1546" s="7">
        <v>1475</v>
      </c>
      <c r="B1546" s="11" t="s">
        <v>16216</v>
      </c>
      <c r="C1546" s="11" t="s">
        <v>2</v>
      </c>
      <c r="D1546" s="13" t="s">
        <v>878</v>
      </c>
      <c r="E1546" s="7" t="s">
        <v>4</v>
      </c>
      <c r="F1546" s="7" t="s">
        <v>879</v>
      </c>
      <c r="G1546" s="7"/>
      <c r="H1546" s="12"/>
      <c r="I1546" s="8"/>
      <c r="J1546" s="12"/>
      <c r="K1546" s="8" t="s">
        <v>52</v>
      </c>
      <c r="L1546" s="7">
        <v>2022</v>
      </c>
      <c r="M1546" s="8" t="s">
        <v>6</v>
      </c>
      <c r="N1546" s="8" t="s">
        <v>12</v>
      </c>
      <c r="O1546" s="7" t="s">
        <v>880</v>
      </c>
      <c r="P1546" s="13" t="str">
        <f t="shared" si="48"/>
        <v>Sivakumar M., Prathyusha M., Sasikala C., Anandaraj A., Indirani M., "Machine Learning Based Breast Cancer Detection Using Logistic Regression", 2nd IEEE International Conference on Advanced Technologies in Intelligent Control, Environment, Computing and Communication Engineering, ICATIECE 2022,2022, DOI: 10.1109/ICATIECE56365.2022.10047448</v>
      </c>
      <c r="Q1546" s="11" t="str">
        <f t="shared" si="49"/>
        <v>Sivakumar M., Prathyusha M., Sasikala C., Anandaraj A., Indirani M., "Machine Learning Based Breast Cancer Detection Using Logistic Regression", 2nd IEEE International Conference on Advanced Technologies in Intelligent Control, Environment, Computing and Communication Engineering, ICATIECE 2022,2022, DOI: 10.1109/ICATIECE56365.2022.10047448</v>
      </c>
      <c r="R1546" s="32" t="s">
        <v>881</v>
      </c>
      <c r="S1546" s="37" t="e">
        <v>#N/A</v>
      </c>
      <c r="T1546" s="11"/>
      <c r="U1546" s="8"/>
      <c r="V1546" s="8" t="s">
        <v>80</v>
      </c>
      <c r="W1546" s="8"/>
      <c r="X1546" s="8">
        <v>2022</v>
      </c>
      <c r="Y1546" s="8"/>
      <c r="Z1546" s="116"/>
      <c r="AA1546" s="116"/>
      <c r="AB1546" s="116"/>
      <c r="AC1546" s="116"/>
      <c r="AD1546" s="116"/>
      <c r="AE1546" s="116"/>
      <c r="AF1546" s="116"/>
      <c r="AG1546" s="116"/>
    </row>
    <row r="1547" spans="1:33" ht="75" x14ac:dyDescent="0.2">
      <c r="A1547" s="7">
        <v>1476</v>
      </c>
      <c r="B1547" s="11" t="s">
        <v>16217</v>
      </c>
      <c r="C1547" s="11" t="s">
        <v>2</v>
      </c>
      <c r="D1547" s="13" t="s">
        <v>1139</v>
      </c>
      <c r="E1547" s="7" t="s">
        <v>4</v>
      </c>
      <c r="F1547" s="7" t="s">
        <v>879</v>
      </c>
      <c r="G1547" s="7"/>
      <c r="H1547" s="12"/>
      <c r="I1547" s="8"/>
      <c r="J1547" s="12"/>
      <c r="K1547" s="8" t="s">
        <v>52</v>
      </c>
      <c r="L1547" s="7">
        <v>2022</v>
      </c>
      <c r="M1547" s="8" t="s">
        <v>6</v>
      </c>
      <c r="N1547" s="8" t="s">
        <v>12</v>
      </c>
      <c r="O1547" s="7" t="s">
        <v>1140</v>
      </c>
      <c r="P1547" s="13" t="str">
        <f t="shared" si="48"/>
        <v>Deepa R., Yuvaraj S., Preethi T., Patil P., Ilayaraja N., "Sentiment Analysis using Machine learning algorithm using speech signal", 2nd IEEE International Conference on Advanced Technologies in Intelligent Control, Environment, Computing and Communication Engineering, ICATIECE 2022,2022, DOI: 10.1109/ICATIECE56365.2022.10046898</v>
      </c>
      <c r="Q1547" s="11" t="str">
        <f t="shared" si="49"/>
        <v>Deepa R., Yuvaraj S., Preethi T., Patil P., Ilayaraja N., "Sentiment Analysis using Machine learning algorithm using speech signal", 2nd IEEE International Conference on Advanced Technologies in Intelligent Control, Environment, Computing and Communication Engineering, ICATIECE 2022,2022, DOI: 10.1109/ICATIECE56365.2022.10046898</v>
      </c>
      <c r="R1547" s="32" t="s">
        <v>1141</v>
      </c>
      <c r="S1547" s="37" t="e">
        <v>#N/A</v>
      </c>
      <c r="T1547" s="11"/>
      <c r="U1547" s="8"/>
      <c r="V1547" s="8" t="s">
        <v>80</v>
      </c>
      <c r="W1547" s="8"/>
      <c r="X1547" s="8">
        <v>2022</v>
      </c>
      <c r="Y1547" s="8"/>
      <c r="Z1547" s="116"/>
      <c r="AA1547" s="116"/>
      <c r="AB1547" s="116"/>
      <c r="AC1547" s="116"/>
      <c r="AD1547" s="116"/>
      <c r="AE1547" s="116"/>
      <c r="AF1547" s="116"/>
      <c r="AG1547" s="116"/>
    </row>
    <row r="1548" spans="1:33" ht="75" x14ac:dyDescent="0.2">
      <c r="A1548" s="7">
        <v>1477</v>
      </c>
      <c r="B1548" s="11" t="s">
        <v>16218</v>
      </c>
      <c r="C1548" s="11" t="s">
        <v>2</v>
      </c>
      <c r="D1548" s="13" t="s">
        <v>987</v>
      </c>
      <c r="E1548" s="7" t="s">
        <v>4</v>
      </c>
      <c r="F1548" s="7" t="s">
        <v>879</v>
      </c>
      <c r="G1548" s="7"/>
      <c r="H1548" s="12"/>
      <c r="I1548" s="8"/>
      <c r="J1548" s="12"/>
      <c r="K1548" s="8" t="s">
        <v>52</v>
      </c>
      <c r="L1548" s="7">
        <v>2022</v>
      </c>
      <c r="M1548" s="8" t="s">
        <v>6</v>
      </c>
      <c r="N1548" s="8" t="s">
        <v>12</v>
      </c>
      <c r="O1548" s="7" t="s">
        <v>988</v>
      </c>
      <c r="P1548" s="13" t="str">
        <f t="shared" si="48"/>
        <v>VasanthaKumar C., Kabilan V., Kathiravan M., Rg R., "A Study on Decentralized Electronic-Voting Using Blockchain", 2nd IEEE International Conference on Advanced Technologies in Intelligent Control, Environment, Computing and Communication Engineering, ICATIECE 2022,2022, DOI: 10.1109/ICATIECE56365.2022.10047463</v>
      </c>
      <c r="Q1548" s="11" t="str">
        <f t="shared" si="49"/>
        <v>VasanthaKumar C., Kabilan V., Kathiravan M., Rg R., "A Study on Decentralized Electronic-Voting Using Blockchain", 2nd IEEE International Conference on Advanced Technologies in Intelligent Control, Environment, Computing and Communication Engineering, ICATIECE 2022,2022, DOI: 10.1109/ICATIECE56365.2022.10047463</v>
      </c>
      <c r="R1548" s="32" t="s">
        <v>989</v>
      </c>
      <c r="S1548" s="37" t="e">
        <v>#N/A</v>
      </c>
      <c r="T1548" s="11"/>
      <c r="U1548" s="8"/>
      <c r="V1548" s="8" t="s">
        <v>864</v>
      </c>
      <c r="W1548" s="8"/>
      <c r="X1548" s="8">
        <v>2022</v>
      </c>
      <c r="Y1548" s="8"/>
      <c r="Z1548" s="116"/>
      <c r="AA1548" s="116"/>
      <c r="AB1548" s="116"/>
      <c r="AC1548" s="116"/>
      <c r="AD1548" s="116"/>
      <c r="AE1548" s="116"/>
      <c r="AF1548" s="116"/>
      <c r="AG1548" s="116"/>
    </row>
    <row r="1549" spans="1:33" ht="75" x14ac:dyDescent="0.2">
      <c r="A1549" s="7">
        <v>1478</v>
      </c>
      <c r="B1549" s="11" t="s">
        <v>16219</v>
      </c>
      <c r="C1549" s="11" t="s">
        <v>2</v>
      </c>
      <c r="D1549" s="13" t="s">
        <v>910</v>
      </c>
      <c r="E1549" s="7" t="s">
        <v>4</v>
      </c>
      <c r="F1549" s="7" t="s">
        <v>879</v>
      </c>
      <c r="G1549" s="7"/>
      <c r="H1549" s="12"/>
      <c r="I1549" s="8"/>
      <c r="J1549" s="12"/>
      <c r="K1549" s="8" t="s">
        <v>52</v>
      </c>
      <c r="L1549" s="7">
        <v>2022</v>
      </c>
      <c r="M1549" s="8" t="s">
        <v>6</v>
      </c>
      <c r="N1549" s="8" t="s">
        <v>12</v>
      </c>
      <c r="O1549" s="7" t="s">
        <v>911</v>
      </c>
      <c r="P1549" s="13" t="str">
        <f t="shared" si="48"/>
        <v>Vasanthakumar C., Karthikeyan S., Raghunandhan V.R., Sanjay S., Tushar R., "A Study on Deep Fakes Detection Using Blinks and Tracker", 2nd IEEE International Conference on Advanced Technologies in Intelligent Control, Environment, Computing and Communication Engineering, ICATIECE 2022,2022, DOI: 10.1109/ICATIECE56365.2022.10046797</v>
      </c>
      <c r="Q1549" s="11" t="str">
        <f t="shared" si="49"/>
        <v>Vasanthakumar C., Karthikeyan S., Raghunandhan V.R., Sanjay S., Tushar R., "A Study on Deep Fakes Detection Using Blinks and Tracker", 2nd IEEE International Conference on Advanced Technologies in Intelligent Control, Environment, Computing and Communication Engineering, ICATIECE 2022,2022, DOI: 10.1109/ICATIECE56365.2022.10046797</v>
      </c>
      <c r="R1549" s="32" t="s">
        <v>912</v>
      </c>
      <c r="S1549" s="37" t="e">
        <v>#N/A</v>
      </c>
      <c r="T1549" s="11"/>
      <c r="U1549" s="8"/>
      <c r="V1549" s="8" t="s">
        <v>864</v>
      </c>
      <c r="W1549" s="8"/>
      <c r="X1549" s="8">
        <v>2022</v>
      </c>
      <c r="Y1549" s="8"/>
      <c r="Z1549" s="116"/>
      <c r="AA1549" s="116"/>
      <c r="AB1549" s="116"/>
      <c r="AC1549" s="116"/>
      <c r="AD1549" s="116"/>
      <c r="AE1549" s="116"/>
      <c r="AF1549" s="116"/>
      <c r="AG1549" s="116"/>
    </row>
    <row r="1550" spans="1:33" ht="75" x14ac:dyDescent="0.2">
      <c r="A1550" s="7">
        <v>1479</v>
      </c>
      <c r="B1550" s="11" t="s">
        <v>16220</v>
      </c>
      <c r="C1550" s="11" t="s">
        <v>2</v>
      </c>
      <c r="D1550" s="13" t="s">
        <v>1050</v>
      </c>
      <c r="E1550" s="7" t="s">
        <v>4</v>
      </c>
      <c r="F1550" s="7" t="s">
        <v>931</v>
      </c>
      <c r="G1550" s="7"/>
      <c r="H1550" s="12"/>
      <c r="I1550" s="8"/>
      <c r="J1550" s="12"/>
      <c r="K1550" s="8" t="s">
        <v>52</v>
      </c>
      <c r="L1550" s="7">
        <v>2022</v>
      </c>
      <c r="M1550" s="8" t="s">
        <v>6</v>
      </c>
      <c r="N1550" s="8" t="s">
        <v>12</v>
      </c>
      <c r="O1550" s="7" t="s">
        <v>1051</v>
      </c>
      <c r="P1550" s="13" t="str">
        <f t="shared" si="48"/>
        <v>Chandrasekaran G., Hemanth D.J., Saravanan M., "Sarcasm Identification in text with deep learning models and Glove word embedding", 3rd IEEE 2022 International Conference on Computing, Communication, and Intelligent Systems, ICCCIS 2022,2022, DOI: 10.1109/ICCCIS56430.2022.10037615</v>
      </c>
      <c r="Q1550" s="11" t="str">
        <f t="shared" si="49"/>
        <v>Chandrasekaran G., Hemanth D.J., Saravanan M., "Sarcasm Identification in text with deep learning models and Glove word embedding", 3rd IEEE 2022 International Conference on Computing, Communication, and Intelligent Systems, ICCCIS 2022,2022, DOI: 10.1109/ICCCIS56430.2022.10037615</v>
      </c>
      <c r="R1550" s="32" t="s">
        <v>1052</v>
      </c>
      <c r="S1550" s="37" t="e">
        <v>#N/A</v>
      </c>
      <c r="T1550" s="11"/>
      <c r="U1550" s="8"/>
      <c r="V1550" s="8" t="s">
        <v>570</v>
      </c>
      <c r="W1550" s="8"/>
      <c r="X1550" s="8">
        <v>2022</v>
      </c>
      <c r="Y1550" s="8"/>
      <c r="Z1550" s="116"/>
      <c r="AA1550" s="116"/>
      <c r="AB1550" s="116"/>
      <c r="AC1550" s="116"/>
      <c r="AD1550" s="116"/>
      <c r="AE1550" s="116"/>
      <c r="AF1550" s="116"/>
      <c r="AG1550" s="116"/>
    </row>
    <row r="1551" spans="1:33" ht="75" x14ac:dyDescent="0.2">
      <c r="A1551" s="7">
        <v>1480</v>
      </c>
      <c r="B1551" s="11" t="s">
        <v>16221</v>
      </c>
      <c r="C1551" s="11" t="s">
        <v>2</v>
      </c>
      <c r="D1551" s="13" t="s">
        <v>930</v>
      </c>
      <c r="E1551" s="7" t="s">
        <v>4</v>
      </c>
      <c r="F1551" s="7" t="s">
        <v>931</v>
      </c>
      <c r="G1551" s="7"/>
      <c r="H1551" s="12"/>
      <c r="I1551" s="8"/>
      <c r="J1551" s="12"/>
      <c r="K1551" s="8" t="s">
        <v>52</v>
      </c>
      <c r="L1551" s="7">
        <v>2022</v>
      </c>
      <c r="M1551" s="8" t="s">
        <v>6</v>
      </c>
      <c r="N1551" s="8" t="s">
        <v>12</v>
      </c>
      <c r="O1551" s="7" t="s">
        <v>932</v>
      </c>
      <c r="P1551" s="13" t="str">
        <f t="shared" si="48"/>
        <v>Shibi C.S., Lincy R.B., Rubia J.J., Sheeba P.T., "Deep learning based Rice plant Disease Identification with Transfer learning", 3rd IEEE 2022 International Conference on Computing, Communication, and Intelligent Systems, ICCCIS 2022,2022, DOI: 10.1109/ICCCIS56430.2022.10037638</v>
      </c>
      <c r="Q1551" s="11" t="str">
        <f t="shared" si="49"/>
        <v>Shibi C.S., Lincy R.B., Rubia J.J., Sheeba P.T., "Deep learning based Rice plant Disease Identification with Transfer learning", 3rd IEEE 2022 International Conference on Computing, Communication, and Intelligent Systems, ICCCIS 2022,2022, DOI: 10.1109/ICCCIS56430.2022.10037638</v>
      </c>
      <c r="R1551" s="32" t="s">
        <v>933</v>
      </c>
      <c r="S1551" s="37" t="e">
        <v>#N/A</v>
      </c>
      <c r="T1551" s="11"/>
      <c r="U1551" s="8"/>
      <c r="V1551" s="8" t="s">
        <v>570</v>
      </c>
      <c r="W1551" s="8"/>
      <c r="X1551" s="8">
        <v>2022</v>
      </c>
      <c r="Y1551" s="8"/>
      <c r="Z1551" s="116"/>
      <c r="AA1551" s="116"/>
      <c r="AB1551" s="116"/>
      <c r="AC1551" s="116"/>
      <c r="AD1551" s="116"/>
      <c r="AE1551" s="116"/>
      <c r="AF1551" s="116"/>
      <c r="AG1551" s="116"/>
    </row>
    <row r="1552" spans="1:33" ht="75" x14ac:dyDescent="0.2">
      <c r="A1552" s="7">
        <v>1481</v>
      </c>
      <c r="B1552" s="11" t="s">
        <v>16222</v>
      </c>
      <c r="C1552" s="11" t="s">
        <v>2</v>
      </c>
      <c r="D1552" s="13" t="s">
        <v>1254</v>
      </c>
      <c r="E1552" s="7" t="s">
        <v>4</v>
      </c>
      <c r="F1552" s="7" t="s">
        <v>1255</v>
      </c>
      <c r="G1552" s="7" t="s">
        <v>6</v>
      </c>
      <c r="H1552" s="12">
        <v>7</v>
      </c>
      <c r="I1552" s="8" t="s">
        <v>8</v>
      </c>
      <c r="J1552" s="12">
        <v>4</v>
      </c>
      <c r="K1552" s="8" t="s">
        <v>10</v>
      </c>
      <c r="L1552" s="7">
        <v>2022</v>
      </c>
      <c r="M1552" s="8" t="s">
        <v>6</v>
      </c>
      <c r="N1552" s="8" t="s">
        <v>12</v>
      </c>
      <c r="O1552" s="7" t="s">
        <v>1256</v>
      </c>
      <c r="P1552" s="13" t="str">
        <f t="shared" si="48"/>
        <v>Venkataramanan C., Kumar B.S., "Fuzzy based local agent routing protocol for delay conscious MANETs", International Journal of Vehicle Information and Communication Systems, 7, (4),2022, DOI: 10.1504/IJVICS.2022.10054135</v>
      </c>
      <c r="Q1552" s="11" t="str">
        <f t="shared" si="49"/>
        <v>Venkataramanan C., Kumar B.S., "Fuzzy based local agent routing protocol for delay conscious MANETs", International Journal of Vehicle Information and Communication Systems, 7, (4),2022, DOI: 10.1504/IJVICS.2022.10054135</v>
      </c>
      <c r="R1552" s="32" t="s">
        <v>1257</v>
      </c>
      <c r="S1552" s="37" t="s">
        <v>32</v>
      </c>
      <c r="T1552" s="11"/>
      <c r="U1552" s="8"/>
      <c r="V1552" s="8" t="s">
        <v>56</v>
      </c>
      <c r="W1552" s="18" t="s">
        <v>62</v>
      </c>
      <c r="X1552" s="8">
        <v>2022</v>
      </c>
      <c r="Y1552" s="8"/>
      <c r="Z1552" s="116"/>
      <c r="AA1552" s="116"/>
      <c r="AB1552" s="116"/>
      <c r="AC1552" s="116"/>
      <c r="AD1552" s="116"/>
      <c r="AE1552" s="116"/>
      <c r="AF1552" s="116"/>
      <c r="AG1552" s="116"/>
    </row>
    <row r="1553" spans="1:33" ht="75" x14ac:dyDescent="0.2">
      <c r="A1553" s="7">
        <v>1482</v>
      </c>
      <c r="B1553" s="11" t="s">
        <v>16223</v>
      </c>
      <c r="C1553" s="11" t="s">
        <v>2</v>
      </c>
      <c r="D1553" s="13" t="s">
        <v>956</v>
      </c>
      <c r="E1553" s="7" t="s">
        <v>4</v>
      </c>
      <c r="F1553" s="7" t="s">
        <v>807</v>
      </c>
      <c r="G1553" s="7"/>
      <c r="H1553" s="12"/>
      <c r="I1553" s="8"/>
      <c r="J1553" s="12"/>
      <c r="K1553" s="8" t="s">
        <v>52</v>
      </c>
      <c r="L1553" s="7">
        <v>2022</v>
      </c>
      <c r="M1553" s="8" t="s">
        <v>6</v>
      </c>
      <c r="N1553" s="8" t="s">
        <v>12</v>
      </c>
      <c r="O1553" s="7" t="s">
        <v>957</v>
      </c>
      <c r="P1553" s="13" t="str">
        <f t="shared" si="48"/>
        <v>Bhavani M., Brinda R., Manoharan P.S., Ramalingam S., "Online Voice based Smart Security and Automation System for Real Time Application using Artificial Intelligence", International Conference on Automation, Computing and Renewable Systems, ICACRS 2022 - Proceedings,2022, DOI: 10.1109/ICACRS55517.2022.10028993</v>
      </c>
      <c r="Q1553" s="11" t="str">
        <f t="shared" si="49"/>
        <v>Bhavani M., Brinda R., Manoharan P.S., Ramalingam S., "Online Voice based Smart Security and Automation System for Real Time Application using Artificial Intelligence", International Conference on Automation, Computing and Renewable Systems, ICACRS 2022 - Proceedings,2022, DOI: 10.1109/ICACRS55517.2022.10028993</v>
      </c>
      <c r="R1553" s="32" t="s">
        <v>958</v>
      </c>
      <c r="S1553" s="37" t="e">
        <v>#N/A</v>
      </c>
      <c r="T1553" s="11"/>
      <c r="U1553" s="8"/>
      <c r="V1553" s="8" t="s">
        <v>56</v>
      </c>
      <c r="W1553" s="8"/>
      <c r="X1553" s="8">
        <v>2022</v>
      </c>
      <c r="Y1553" s="8"/>
      <c r="Z1553" s="116"/>
      <c r="AA1553" s="116"/>
      <c r="AB1553" s="116"/>
      <c r="AC1553" s="116"/>
      <c r="AD1553" s="116"/>
      <c r="AE1553" s="116"/>
      <c r="AF1553" s="116"/>
      <c r="AG1553" s="116"/>
    </row>
    <row r="1554" spans="1:33" ht="75" x14ac:dyDescent="0.2">
      <c r="A1554" s="7">
        <v>1483</v>
      </c>
      <c r="B1554" s="11" t="s">
        <v>16224</v>
      </c>
      <c r="C1554" s="11" t="s">
        <v>2</v>
      </c>
      <c r="D1554" s="13" t="s">
        <v>1038</v>
      </c>
      <c r="E1554" s="7" t="s">
        <v>4</v>
      </c>
      <c r="F1554" s="7" t="s">
        <v>807</v>
      </c>
      <c r="G1554" s="7"/>
      <c r="H1554" s="12"/>
      <c r="I1554" s="8"/>
      <c r="J1554" s="12"/>
      <c r="K1554" s="8" t="s">
        <v>52</v>
      </c>
      <c r="L1554" s="7">
        <v>2022</v>
      </c>
      <c r="M1554" s="8" t="s">
        <v>6</v>
      </c>
      <c r="N1554" s="8" t="s">
        <v>12</v>
      </c>
      <c r="O1554" s="7" t="s">
        <v>1039</v>
      </c>
      <c r="P1554" s="13" t="str">
        <f t="shared" si="48"/>
        <v>Suganyadevi K., Nandhalal V., Thiyagarajan N., Dhanasekaran S., "A Multicore ECU-Based Automotive Software Domain Combining Runnable Sequencing and Task Scheduling", International Conference on Automation, Computing and Renewable Systems, ICACRS 2022 - Proceedings,2022, DOI: 10.1109/ICACRS55517.2022.10029084</v>
      </c>
      <c r="Q1554" s="11" t="str">
        <f t="shared" si="49"/>
        <v>Suganyadevi K., Nandhalal V., Thiyagarajan N., Dhanasekaran S., "A Multicore ECU-Based Automotive Software Domain Combining Runnable Sequencing and Task Scheduling", International Conference on Automation, Computing and Renewable Systems, ICACRS 2022 - Proceedings,2022, DOI: 10.1109/ICACRS55517.2022.10029084</v>
      </c>
      <c r="R1554" s="32" t="s">
        <v>1040</v>
      </c>
      <c r="S1554" s="37" t="e">
        <v>#N/A</v>
      </c>
      <c r="T1554" s="11"/>
      <c r="U1554" s="8"/>
      <c r="V1554" s="8" t="s">
        <v>56</v>
      </c>
      <c r="W1554" s="8"/>
      <c r="X1554" s="8">
        <v>2022</v>
      </c>
      <c r="Y1554" s="8"/>
      <c r="Z1554" s="116"/>
      <c r="AA1554" s="116"/>
      <c r="AB1554" s="116"/>
      <c r="AC1554" s="116"/>
      <c r="AD1554" s="116"/>
      <c r="AE1554" s="116"/>
      <c r="AF1554" s="116"/>
      <c r="AG1554" s="116"/>
    </row>
    <row r="1555" spans="1:33" ht="75" x14ac:dyDescent="0.2">
      <c r="A1555" s="7">
        <v>1484</v>
      </c>
      <c r="B1555" s="11" t="s">
        <v>16225</v>
      </c>
      <c r="C1555" s="11" t="s">
        <v>2</v>
      </c>
      <c r="D1555" s="13" t="s">
        <v>887</v>
      </c>
      <c r="E1555" s="7" t="s">
        <v>4</v>
      </c>
      <c r="F1555" s="7" t="s">
        <v>807</v>
      </c>
      <c r="G1555" s="7"/>
      <c r="H1555" s="12"/>
      <c r="I1555" s="8"/>
      <c r="J1555" s="12"/>
      <c r="K1555" s="8" t="s">
        <v>52</v>
      </c>
      <c r="L1555" s="7">
        <v>2022</v>
      </c>
      <c r="M1555" s="8" t="s">
        <v>6</v>
      </c>
      <c r="N1555" s="8" t="s">
        <v>12</v>
      </c>
      <c r="O1555" s="7" t="s">
        <v>888</v>
      </c>
      <c r="P1555" s="13" t="str">
        <f t="shared" si="48"/>
        <v>Samudrala V., Yeruva A.R., Jayapal N., Vijayakumar T., Rajkumar M., Razia S., "Smart Water Flow Monitoring and Theft Detection System using IoT", International Conference on Automation, Computing and Renewable Systems, ICACRS 2022 - Proceedings,2022, DOI: 10.1109/ICACRS55517.2022.10029129</v>
      </c>
      <c r="Q1555" s="11" t="str">
        <f t="shared" si="49"/>
        <v>Samudrala V., Yeruva A.R., Jayapal N., Vijayakumar T., Rajkumar M., Razia S., "Smart Water Flow Monitoring and Theft Detection System using IoT", International Conference on Automation, Computing and Renewable Systems, ICACRS 2022 - Proceedings,2022, DOI: 10.1109/ICACRS55517.2022.10029129</v>
      </c>
      <c r="R1555" s="32" t="s">
        <v>889</v>
      </c>
      <c r="S1555" s="37" t="e">
        <v>#N/A</v>
      </c>
      <c r="T1555" s="11"/>
      <c r="U1555" s="8"/>
      <c r="V1555" s="8" t="s">
        <v>601</v>
      </c>
      <c r="W1555" s="8"/>
      <c r="X1555" s="8">
        <v>2022</v>
      </c>
      <c r="Y1555" s="8"/>
      <c r="Z1555" s="116"/>
      <c r="AA1555" s="116"/>
      <c r="AB1555" s="116"/>
      <c r="AC1555" s="116"/>
      <c r="AD1555" s="116"/>
      <c r="AE1555" s="116"/>
      <c r="AF1555" s="116"/>
      <c r="AG1555" s="116"/>
    </row>
    <row r="1556" spans="1:33" ht="75" x14ac:dyDescent="0.2">
      <c r="A1556" s="7">
        <v>1485</v>
      </c>
      <c r="B1556" s="11" t="s">
        <v>16226</v>
      </c>
      <c r="C1556" s="11" t="s">
        <v>2</v>
      </c>
      <c r="D1556" s="13" t="s">
        <v>964</v>
      </c>
      <c r="E1556" s="7" t="s">
        <v>4</v>
      </c>
      <c r="F1556" s="7" t="s">
        <v>807</v>
      </c>
      <c r="G1556" s="7"/>
      <c r="H1556" s="12"/>
      <c r="I1556" s="8"/>
      <c r="J1556" s="12"/>
      <c r="K1556" s="8" t="s">
        <v>52</v>
      </c>
      <c r="L1556" s="7">
        <v>2022</v>
      </c>
      <c r="M1556" s="8" t="s">
        <v>6</v>
      </c>
      <c r="N1556" s="8" t="s">
        <v>12</v>
      </c>
      <c r="O1556" s="7" t="s">
        <v>965</v>
      </c>
      <c r="P1556" s="13" t="str">
        <f t="shared" si="48"/>
        <v>Malini P., Vasantharaj A., Preethi S., Karpakam S., Sasikala U., Irfanbasha S., "Soft Computing based Machine Learning Techniques for Optical Communication Networks", International Conference on Automation, Computing and Renewable Systems, ICACRS 2022 - Proceedings,2022, DOI: 10.1109/ICACRS55517.2022.10029057</v>
      </c>
      <c r="Q1556" s="11" t="str">
        <f t="shared" si="49"/>
        <v>Malini P., Vasantharaj A., Preethi S., Karpakam S., Sasikala U., Irfanbasha S., "Soft Computing based Machine Learning Techniques for Optical Communication Networks", International Conference on Automation, Computing and Renewable Systems, ICACRS 2022 - Proceedings,2022, DOI: 10.1109/ICACRS55517.2022.10029057</v>
      </c>
      <c r="R1556" s="32" t="s">
        <v>966</v>
      </c>
      <c r="S1556" s="37" t="e">
        <v>#N/A</v>
      </c>
      <c r="T1556" s="11"/>
      <c r="U1556" s="8"/>
      <c r="V1556" s="8" t="s">
        <v>56</v>
      </c>
      <c r="W1556" s="8"/>
      <c r="X1556" s="8">
        <v>2022</v>
      </c>
      <c r="Y1556" s="8"/>
      <c r="Z1556" s="116"/>
      <c r="AA1556" s="116"/>
      <c r="AB1556" s="116"/>
      <c r="AC1556" s="116"/>
      <c r="AD1556" s="116"/>
      <c r="AE1556" s="116"/>
      <c r="AF1556" s="116"/>
      <c r="AG1556" s="116"/>
    </row>
    <row r="1557" spans="1:33" ht="75" x14ac:dyDescent="0.2">
      <c r="A1557" s="7">
        <v>1486</v>
      </c>
      <c r="B1557" s="11" t="s">
        <v>16227</v>
      </c>
      <c r="C1557" s="11" t="s">
        <v>2</v>
      </c>
      <c r="D1557" s="13" t="s">
        <v>1071</v>
      </c>
      <c r="E1557" s="7" t="s">
        <v>4</v>
      </c>
      <c r="F1557" s="7" t="s">
        <v>807</v>
      </c>
      <c r="G1557" s="7"/>
      <c r="H1557" s="12"/>
      <c r="I1557" s="8"/>
      <c r="J1557" s="12"/>
      <c r="K1557" s="8" t="s">
        <v>52</v>
      </c>
      <c r="L1557" s="7">
        <v>2022</v>
      </c>
      <c r="M1557" s="8" t="s">
        <v>6</v>
      </c>
      <c r="N1557" s="8" t="s">
        <v>12</v>
      </c>
      <c r="O1557" s="7" t="s">
        <v>1072</v>
      </c>
      <c r="P1557" s="13" t="str">
        <f t="shared" si="48"/>
        <v>Asha J., Giridhran R., Agalya K., Sathya R., "Traffic Sign Detection using HOG and GLCM with Decision Tree and Random Forest", International Conference on Automation, Computing and Renewable Systems, ICACRS 2022 - Proceedings,2022, DOI: 10.1109/ICACRS55517.2022.10029118</v>
      </c>
      <c r="Q1557" s="11" t="str">
        <f t="shared" si="49"/>
        <v>Asha J., Giridhran R., Agalya K., Sathya R., "Traffic Sign Detection using HOG and GLCM with Decision Tree and Random Forest", International Conference on Automation, Computing and Renewable Systems, ICACRS 2022 - Proceedings,2022, DOI: 10.1109/ICACRS55517.2022.10029118</v>
      </c>
      <c r="R1557" s="32" t="s">
        <v>1073</v>
      </c>
      <c r="S1557" s="37" t="e">
        <v>#N/A</v>
      </c>
      <c r="T1557" s="11"/>
      <c r="U1557" s="8"/>
      <c r="V1557" s="8" t="s">
        <v>80</v>
      </c>
      <c r="W1557" s="8"/>
      <c r="X1557" s="8">
        <v>2022</v>
      </c>
      <c r="Y1557" s="8"/>
      <c r="Z1557" s="116"/>
      <c r="AA1557" s="116"/>
      <c r="AB1557" s="116"/>
      <c r="AC1557" s="116"/>
      <c r="AD1557" s="116"/>
      <c r="AE1557" s="116"/>
      <c r="AF1557" s="116"/>
      <c r="AG1557" s="116"/>
    </row>
    <row r="1558" spans="1:33" ht="75" x14ac:dyDescent="0.2">
      <c r="A1558" s="7">
        <v>1487</v>
      </c>
      <c r="B1558" s="11" t="s">
        <v>16228</v>
      </c>
      <c r="C1558" s="11" t="s">
        <v>2</v>
      </c>
      <c r="D1558" s="13" t="s">
        <v>1193</v>
      </c>
      <c r="E1558" s="7" t="s">
        <v>4</v>
      </c>
      <c r="F1558" s="7" t="s">
        <v>807</v>
      </c>
      <c r="G1558" s="7"/>
      <c r="H1558" s="12"/>
      <c r="I1558" s="8"/>
      <c r="J1558" s="12"/>
      <c r="K1558" s="8" t="s">
        <v>52</v>
      </c>
      <c r="L1558" s="7">
        <v>2022</v>
      </c>
      <c r="M1558" s="8" t="s">
        <v>6</v>
      </c>
      <c r="N1558" s="8" t="s">
        <v>12</v>
      </c>
      <c r="O1558" s="7" t="s">
        <v>1194</v>
      </c>
      <c r="P1558" s="13" t="str">
        <f t="shared" si="48"/>
        <v>Praveena A., Senthamilarasi N., Karthik T.S., Abirami S.K., Vijayakrishna Rapaka E., Das S., "Equilibrium Optimizer with Deep Learning Model for Autism Spectral Disorder Classification", International Conference on Automation, Computing and Renewable Systems, ICACRS 2022 - Proceedings,2022, DOI: 10.1109/ICACRS55517.2022.10029197</v>
      </c>
      <c r="Q1558" s="11" t="str">
        <f t="shared" si="49"/>
        <v>Praveena A., Senthamilarasi N., Karthik T.S., Abirami S.K., Vijayakrishna Rapaka E., Das S., "Equilibrium Optimizer with Deep Learning Model for Autism Spectral Disorder Classification", International Conference on Automation, Computing and Renewable Systems, ICACRS 2022 - Proceedings,2022, DOI: 10.1109/ICACRS55517.2022.10029197</v>
      </c>
      <c r="R1558" s="32" t="s">
        <v>1195</v>
      </c>
      <c r="S1558" s="37" t="e">
        <v>#N/A</v>
      </c>
      <c r="T1558" s="11"/>
      <c r="U1558" s="8"/>
      <c r="V1558" s="8" t="s">
        <v>601</v>
      </c>
      <c r="W1558" s="8"/>
      <c r="X1558" s="8">
        <v>2022</v>
      </c>
      <c r="Y1558" s="8"/>
      <c r="Z1558" s="116"/>
      <c r="AA1558" s="116"/>
      <c r="AB1558" s="116"/>
      <c r="AC1558" s="116"/>
      <c r="AD1558" s="116"/>
      <c r="AE1558" s="116"/>
      <c r="AF1558" s="116"/>
      <c r="AG1558" s="116"/>
    </row>
    <row r="1559" spans="1:33" ht="75" x14ac:dyDescent="0.2">
      <c r="A1559" s="7">
        <v>1488</v>
      </c>
      <c r="B1559" s="11" t="s">
        <v>16229</v>
      </c>
      <c r="C1559" s="11" t="s">
        <v>2</v>
      </c>
      <c r="D1559" s="13" t="s">
        <v>1075</v>
      </c>
      <c r="E1559" s="7" t="s">
        <v>4</v>
      </c>
      <c r="F1559" s="7" t="s">
        <v>807</v>
      </c>
      <c r="G1559" s="7"/>
      <c r="H1559" s="12"/>
      <c r="I1559" s="8"/>
      <c r="J1559" s="12"/>
      <c r="K1559" s="8" t="s">
        <v>52</v>
      </c>
      <c r="L1559" s="7">
        <v>2022</v>
      </c>
      <c r="M1559" s="8" t="s">
        <v>6</v>
      </c>
      <c r="N1559" s="8" t="s">
        <v>12</v>
      </c>
      <c r="O1559" s="7" t="s">
        <v>1076</v>
      </c>
      <c r="P1559" s="13" t="str">
        <f t="shared" si="48"/>
        <v>Ramalingam S., Kumar B.S., Prabhu K., Prashanth C.P., Petersam E., "Designing and Implementation of Cellular Network Based LPG Monitoring and Alert System", International Conference on Automation, Computing and Renewable Systems, ICACRS 2022 - Proceedings,2022, DOI: 10.1109/ICACRS55517.2022.10029240</v>
      </c>
      <c r="Q1559" s="11" t="str">
        <f t="shared" si="49"/>
        <v>Ramalingam S., Kumar B.S., Prabhu K., Prashanth C.P., Petersam E., "Designing and Implementation of Cellular Network Based LPG Monitoring and Alert System", International Conference on Automation, Computing and Renewable Systems, ICACRS 2022 - Proceedings,2022, DOI: 10.1109/ICACRS55517.2022.10029240</v>
      </c>
      <c r="R1559" s="32" t="s">
        <v>1077</v>
      </c>
      <c r="S1559" s="37" t="e">
        <v>#N/A</v>
      </c>
      <c r="T1559" s="11"/>
      <c r="U1559" s="8"/>
      <c r="V1559" s="8" t="s">
        <v>56</v>
      </c>
      <c r="W1559" s="8"/>
      <c r="X1559" s="8">
        <v>2022</v>
      </c>
      <c r="Y1559" s="8"/>
      <c r="Z1559" s="116"/>
      <c r="AA1559" s="116"/>
      <c r="AB1559" s="116"/>
      <c r="AC1559" s="116"/>
      <c r="AD1559" s="116"/>
      <c r="AE1559" s="116"/>
      <c r="AF1559" s="116"/>
      <c r="AG1559" s="116"/>
    </row>
    <row r="1560" spans="1:33" ht="75" x14ac:dyDescent="0.2">
      <c r="A1560" s="7">
        <v>1489</v>
      </c>
      <c r="B1560" s="11" t="s">
        <v>16230</v>
      </c>
      <c r="C1560" s="11" t="s">
        <v>2</v>
      </c>
      <c r="D1560" s="13" t="s">
        <v>883</v>
      </c>
      <c r="E1560" s="7" t="s">
        <v>4</v>
      </c>
      <c r="F1560" s="7" t="s">
        <v>807</v>
      </c>
      <c r="G1560" s="7"/>
      <c r="H1560" s="12"/>
      <c r="I1560" s="8"/>
      <c r="J1560" s="12"/>
      <c r="K1560" s="8" t="s">
        <v>52</v>
      </c>
      <c r="L1560" s="7">
        <v>2022</v>
      </c>
      <c r="M1560" s="8" t="s">
        <v>6</v>
      </c>
      <c r="N1560" s="8" t="s">
        <v>12</v>
      </c>
      <c r="O1560" s="7" t="s">
        <v>884</v>
      </c>
      <c r="P1560" s="13" t="str">
        <f t="shared" si="48"/>
        <v>Anand Kumar V., Renaldo Maximus A., Vishnupriyan S., Sheikdavood K., Gomathi P., "IoT and Artificial Intelligence-based Low-Cost Smart Modules for Smart Irrigation Systems", International Conference on Automation, Computing and Renewable Systems, ICACRS 2022 - Proceedings,2022, DOI: 10.1109/ICACRS55517.2022.10029299</v>
      </c>
      <c r="Q1560" s="11" t="str">
        <f t="shared" si="49"/>
        <v>Anand Kumar V., Renaldo Maximus A., Vishnupriyan S., Sheikdavood K., Gomathi P., "IoT and Artificial Intelligence-based Low-Cost Smart Modules for Smart Irrigation Systems", International Conference on Automation, Computing and Renewable Systems, ICACRS 2022 - Proceedings,2022, DOI: 10.1109/ICACRS55517.2022.10029299</v>
      </c>
      <c r="R1560" s="32" t="s">
        <v>885</v>
      </c>
      <c r="S1560" s="37" t="e">
        <v>#N/A</v>
      </c>
      <c r="T1560" s="11"/>
      <c r="U1560" s="8"/>
      <c r="V1560" s="8" t="s">
        <v>56</v>
      </c>
      <c r="W1560" s="8"/>
      <c r="X1560" s="8">
        <v>2022</v>
      </c>
      <c r="Y1560" s="8"/>
      <c r="Z1560" s="116"/>
      <c r="AA1560" s="116"/>
      <c r="AB1560" s="116"/>
      <c r="AC1560" s="116"/>
      <c r="AD1560" s="116"/>
      <c r="AE1560" s="116"/>
      <c r="AF1560" s="116"/>
      <c r="AG1560" s="116"/>
    </row>
    <row r="1561" spans="1:33" ht="75" x14ac:dyDescent="0.2">
      <c r="A1561" s="7">
        <v>1490</v>
      </c>
      <c r="B1561" s="11" t="s">
        <v>16231</v>
      </c>
      <c r="C1561" s="11" t="s">
        <v>2</v>
      </c>
      <c r="D1561" s="13" t="s">
        <v>1063</v>
      </c>
      <c r="E1561" s="7" t="s">
        <v>4</v>
      </c>
      <c r="F1561" s="7" t="s">
        <v>807</v>
      </c>
      <c r="G1561" s="7"/>
      <c r="H1561" s="12"/>
      <c r="I1561" s="8"/>
      <c r="J1561" s="12"/>
      <c r="K1561" s="8" t="s">
        <v>52</v>
      </c>
      <c r="L1561" s="7">
        <v>2022</v>
      </c>
      <c r="M1561" s="8" t="s">
        <v>6</v>
      </c>
      <c r="N1561" s="8" t="s">
        <v>12</v>
      </c>
      <c r="O1561" s="7" t="s">
        <v>1064</v>
      </c>
      <c r="P1561" s="13" t="str">
        <f t="shared" si="48"/>
        <v>Dhanasekaran S., Gomathi P., Renaldo maximus A., Krishnan T., Kannan B., "Solar Tree based Smart City Street Light Control System using IoT BLYNK Platform", International Conference on Automation, Computing and Renewable Systems, ICACRS 2022 - Proceedings,2022, DOI: 10.1109/ICACRS55517.2022.10029107</v>
      </c>
      <c r="Q1561" s="11" t="str">
        <f t="shared" si="49"/>
        <v>Dhanasekaran S., Gomathi P., Renaldo maximus A., Krishnan T., Kannan B., "Solar Tree based Smart City Street Light Control System using IoT BLYNK Platform", International Conference on Automation, Computing and Renewable Systems, ICACRS 2022 - Proceedings,2022, DOI: 10.1109/ICACRS55517.2022.10029107</v>
      </c>
      <c r="R1561" s="32" t="s">
        <v>1065</v>
      </c>
      <c r="S1561" s="37" t="e">
        <v>#N/A</v>
      </c>
      <c r="T1561" s="11"/>
      <c r="U1561" s="8"/>
      <c r="V1561" s="8" t="s">
        <v>56</v>
      </c>
      <c r="W1561" s="8"/>
      <c r="X1561" s="8">
        <v>2022</v>
      </c>
      <c r="Y1561" s="8"/>
      <c r="Z1561" s="116"/>
      <c r="AA1561" s="116"/>
      <c r="AB1561" s="116"/>
      <c r="AC1561" s="116"/>
      <c r="AD1561" s="116"/>
      <c r="AE1561" s="116"/>
      <c r="AF1561" s="116"/>
      <c r="AG1561" s="116"/>
    </row>
    <row r="1562" spans="1:33" ht="75" x14ac:dyDescent="0.2">
      <c r="A1562" s="7">
        <v>1491</v>
      </c>
      <c r="B1562" s="11" t="s">
        <v>16232</v>
      </c>
      <c r="C1562" s="11" t="s">
        <v>2</v>
      </c>
      <c r="D1562" s="13" t="s">
        <v>1161</v>
      </c>
      <c r="E1562" s="7" t="s">
        <v>4</v>
      </c>
      <c r="F1562" s="7" t="s">
        <v>807</v>
      </c>
      <c r="G1562" s="7"/>
      <c r="H1562" s="12"/>
      <c r="I1562" s="8"/>
      <c r="J1562" s="12"/>
      <c r="K1562" s="8" t="s">
        <v>52</v>
      </c>
      <c r="L1562" s="7">
        <v>2022</v>
      </c>
      <c r="M1562" s="8" t="s">
        <v>6</v>
      </c>
      <c r="N1562" s="8" t="s">
        <v>12</v>
      </c>
      <c r="O1562" s="7" t="s">
        <v>1162</v>
      </c>
      <c r="P1562" s="13" t="str">
        <f t="shared" si="48"/>
        <v>Parveen H.S., Sonia S.V.E., "Misbehaviour Detection based on Least Square Twin Support Vector Machine in VANETs", International Conference on Automation, Computing and Renewable Systems, ICACRS 2022 - Proceedings,2022, DOI: 10.1109/ICACRS55517.2022.10029131</v>
      </c>
      <c r="Q1562" s="11" t="str">
        <f t="shared" si="49"/>
        <v>Parveen H.S., Sonia S.V.E., "Misbehaviour Detection based on Least Square Twin Support Vector Machine in VANETs", International Conference on Automation, Computing and Renewable Systems, ICACRS 2022 - Proceedings,2022, DOI: 10.1109/ICACRS55517.2022.10029131</v>
      </c>
      <c r="R1562" s="32" t="s">
        <v>1163</v>
      </c>
      <c r="S1562" s="37" t="e">
        <v>#N/A</v>
      </c>
      <c r="T1562" s="11"/>
      <c r="U1562" s="8"/>
      <c r="V1562" s="8" t="s">
        <v>80</v>
      </c>
      <c r="W1562" s="8"/>
      <c r="X1562" s="8">
        <v>2022</v>
      </c>
      <c r="Y1562" s="8"/>
      <c r="Z1562" s="116"/>
      <c r="AA1562" s="116"/>
      <c r="AB1562" s="116"/>
      <c r="AC1562" s="116"/>
      <c r="AD1562" s="116"/>
      <c r="AE1562" s="116"/>
      <c r="AF1562" s="116"/>
      <c r="AG1562" s="116"/>
    </row>
    <row r="1563" spans="1:33" ht="75" x14ac:dyDescent="0.2">
      <c r="A1563" s="7">
        <v>1492</v>
      </c>
      <c r="B1563" s="11" t="s">
        <v>16233</v>
      </c>
      <c r="C1563" s="11" t="s">
        <v>2</v>
      </c>
      <c r="D1563" s="13" t="s">
        <v>806</v>
      </c>
      <c r="E1563" s="7" t="s">
        <v>4</v>
      </c>
      <c r="F1563" s="7" t="s">
        <v>807</v>
      </c>
      <c r="G1563" s="7"/>
      <c r="H1563" s="12"/>
      <c r="I1563" s="8"/>
      <c r="J1563" s="12"/>
      <c r="K1563" s="8" t="s">
        <v>52</v>
      </c>
      <c r="L1563" s="7">
        <v>2022</v>
      </c>
      <c r="M1563" s="8" t="s">
        <v>6</v>
      </c>
      <c r="N1563" s="8" t="s">
        <v>12</v>
      </c>
      <c r="O1563" s="7" t="s">
        <v>808</v>
      </c>
      <c r="P1563" s="13" t="str">
        <f t="shared" si="48"/>
        <v>Karthigha M., Padmavathy C., Akshaya V.S., "Blockchain based Healthcare Data Management", International Conference on Automation, Computing and Renewable Systems, ICACRS 2022 - Proceedings,2022, DOI: 10.1109/ICACRS55517.2022.10029059</v>
      </c>
      <c r="Q1563" s="11" t="str">
        <f t="shared" si="49"/>
        <v>Karthigha M., Padmavathy C., Akshaya V.S., "Blockchain based Healthcare Data Management", International Conference on Automation, Computing and Renewable Systems, ICACRS 2022 - Proceedings,2022, DOI: 10.1109/ICACRS55517.2022.10029059</v>
      </c>
      <c r="R1563" s="32" t="s">
        <v>809</v>
      </c>
      <c r="S1563" s="37" t="e">
        <v>#N/A</v>
      </c>
      <c r="T1563" s="11"/>
      <c r="U1563" s="8"/>
      <c r="V1563" s="8" t="s">
        <v>80</v>
      </c>
      <c r="W1563" s="8"/>
      <c r="X1563" s="8">
        <v>2022</v>
      </c>
      <c r="Y1563" s="8"/>
      <c r="Z1563" s="116"/>
      <c r="AA1563" s="116"/>
      <c r="AB1563" s="116"/>
      <c r="AC1563" s="116"/>
      <c r="AD1563" s="116"/>
      <c r="AE1563" s="116"/>
      <c r="AF1563" s="116"/>
      <c r="AG1563" s="116"/>
    </row>
    <row r="1564" spans="1:33" ht="75" x14ac:dyDescent="0.2">
      <c r="A1564" s="7">
        <v>1493</v>
      </c>
      <c r="B1564" s="11" t="s">
        <v>16234</v>
      </c>
      <c r="C1564" s="11" t="s">
        <v>2</v>
      </c>
      <c r="D1564" s="13" t="s">
        <v>1101</v>
      </c>
      <c r="E1564" s="7" t="s">
        <v>4</v>
      </c>
      <c r="F1564" s="7" t="s">
        <v>807</v>
      </c>
      <c r="G1564" s="7"/>
      <c r="H1564" s="12"/>
      <c r="I1564" s="8"/>
      <c r="J1564" s="12"/>
      <c r="K1564" s="8" t="s">
        <v>52</v>
      </c>
      <c r="L1564" s="7">
        <v>2022</v>
      </c>
      <c r="M1564" s="8" t="s">
        <v>6</v>
      </c>
      <c r="N1564" s="8" t="s">
        <v>12</v>
      </c>
      <c r="O1564" s="7" t="s">
        <v>1102</v>
      </c>
      <c r="P1564" s="13" t="str">
        <f t="shared" si="48"/>
        <v>Dharshini S., Haneesh T., Venugopal E., Rama Devi S., Sree Dhviya M., Sivakumar P., "Implementing BeagleBone Black as a Single Board Computer by Transferring E-mail using SMTP", International Conference on Automation, Computing and Renewable Systems, ICACRS 2022 - Proceedings,2022, DOI: 10.1109/ICACRS55517.2022.10029224</v>
      </c>
      <c r="Q1564" s="11" t="str">
        <f t="shared" si="49"/>
        <v>Dharshini S., Haneesh T., Venugopal E., Rama Devi S., Sree Dhviya M., Sivakumar P., "Implementing BeagleBone Black as a Single Board Computer by Transferring E-mail using SMTP", International Conference on Automation, Computing and Renewable Systems, ICACRS 2022 - Proceedings,2022, DOI: 10.1109/ICACRS55517.2022.10029224</v>
      </c>
      <c r="R1564" s="32" t="s">
        <v>1103</v>
      </c>
      <c r="S1564" s="37" t="e">
        <v>#N/A</v>
      </c>
      <c r="T1564" s="11"/>
      <c r="U1564" s="8"/>
      <c r="V1564" s="8" t="s">
        <v>56</v>
      </c>
      <c r="W1564" s="8"/>
      <c r="X1564" s="8">
        <v>2022</v>
      </c>
      <c r="Y1564" s="8"/>
      <c r="Z1564" s="116"/>
      <c r="AA1564" s="116"/>
      <c r="AB1564" s="116"/>
      <c r="AC1564" s="116"/>
      <c r="AD1564" s="116"/>
      <c r="AE1564" s="116"/>
      <c r="AF1564" s="116"/>
      <c r="AG1564" s="116"/>
    </row>
    <row r="1565" spans="1:33" ht="75" x14ac:dyDescent="0.2">
      <c r="A1565" s="7">
        <v>1494</v>
      </c>
      <c r="B1565" s="11" t="s">
        <v>16235</v>
      </c>
      <c r="C1565" s="11" t="s">
        <v>2</v>
      </c>
      <c r="D1565" s="13" t="s">
        <v>1046</v>
      </c>
      <c r="E1565" s="7" t="s">
        <v>4</v>
      </c>
      <c r="F1565" s="7" t="s">
        <v>807</v>
      </c>
      <c r="G1565" s="7"/>
      <c r="H1565" s="12"/>
      <c r="I1565" s="8"/>
      <c r="J1565" s="12"/>
      <c r="K1565" s="8" t="s">
        <v>52</v>
      </c>
      <c r="L1565" s="7">
        <v>2022</v>
      </c>
      <c r="M1565" s="8" t="s">
        <v>6</v>
      </c>
      <c r="N1565" s="8" t="s">
        <v>12</v>
      </c>
      <c r="O1565" s="7" t="s">
        <v>1047</v>
      </c>
      <c r="P1565" s="13" t="str">
        <f t="shared" si="48"/>
        <v>Aswini J., John Augustine P., Chithra S.M., Johny Elma K., Kopperundevi N., Parasuraman T., "Mantaray Foraging Optimization based Makespan Enhancement in Cloud based Scheduling Environment", International Conference on Automation, Computing and Renewable Systems, ICACRS 2022 - Proceedings,2022, DOI: 10.1109/ICACRS55517.2022.10029112</v>
      </c>
      <c r="Q1565" s="11" t="str">
        <f t="shared" si="49"/>
        <v>Aswini J., John Augustine P., Chithra S.M., Johny Elma K., Kopperundevi N., Parasuraman T., "Mantaray Foraging Optimization based Makespan Enhancement in Cloud based Scheduling Environment", International Conference on Automation, Computing and Renewable Systems, ICACRS 2022 - Proceedings,2022, DOI: 10.1109/ICACRS55517.2022.10029112</v>
      </c>
      <c r="R1565" s="32" t="s">
        <v>1048</v>
      </c>
      <c r="S1565" s="37" t="e">
        <v>#N/A</v>
      </c>
      <c r="T1565" s="11"/>
      <c r="U1565" s="8"/>
      <c r="V1565" s="8" t="s">
        <v>864</v>
      </c>
      <c r="W1565" s="8"/>
      <c r="X1565" s="8">
        <v>2022</v>
      </c>
      <c r="Y1565" s="8"/>
      <c r="Z1565" s="116"/>
      <c r="AA1565" s="116"/>
      <c r="AB1565" s="116"/>
      <c r="AC1565" s="116"/>
      <c r="AD1565" s="116"/>
      <c r="AE1565" s="116"/>
      <c r="AF1565" s="116"/>
      <c r="AG1565" s="116"/>
    </row>
    <row r="1566" spans="1:33" ht="75" x14ac:dyDescent="0.2">
      <c r="A1566" s="7">
        <v>1495</v>
      </c>
      <c r="B1566" s="11" t="s">
        <v>16236</v>
      </c>
      <c r="C1566" s="11" t="s">
        <v>2</v>
      </c>
      <c r="D1566" s="13" t="s">
        <v>1114</v>
      </c>
      <c r="E1566" s="7" t="s">
        <v>4</v>
      </c>
      <c r="F1566" s="7" t="s">
        <v>807</v>
      </c>
      <c r="G1566" s="7"/>
      <c r="H1566" s="12"/>
      <c r="I1566" s="8"/>
      <c r="J1566" s="12"/>
      <c r="K1566" s="8" t="s">
        <v>52</v>
      </c>
      <c r="L1566" s="7">
        <v>2022</v>
      </c>
      <c r="M1566" s="8" t="s">
        <v>6</v>
      </c>
      <c r="N1566" s="8" t="s">
        <v>12</v>
      </c>
      <c r="O1566" s="7" t="s">
        <v>1115</v>
      </c>
      <c r="P1566" s="13" t="str">
        <f t="shared" si="48"/>
        <v>Veena C., Ramalakshmi S., Bhoopathy V., Bhosale M.D., Magadum C.G., Abirami S.K., "Effective Intrusion Detection and Classification using Fuzzy Rule based Classifier in Cloud Environment", International Conference on Automation, Computing and Renewable Systems, ICACRS 2022 - Proceedings,2022, DOI: 10.1109/ICACRS55517.2022.10028988</v>
      </c>
      <c r="Q1566" s="11" t="str">
        <f t="shared" si="49"/>
        <v>Veena C., Ramalakshmi S., Bhoopathy V., Bhosale M.D., Magadum C.G., Abirami S.K., "Effective Intrusion Detection and Classification using Fuzzy Rule based Classifier in Cloud Environment", International Conference on Automation, Computing and Renewable Systems, ICACRS 2022 - Proceedings,2022, DOI: 10.1109/ICACRS55517.2022.10028988</v>
      </c>
      <c r="R1566" s="32" t="s">
        <v>1116</v>
      </c>
      <c r="S1566" s="37" t="e">
        <v>#N/A</v>
      </c>
      <c r="T1566" s="11"/>
      <c r="U1566" s="8"/>
      <c r="V1566" s="8" t="s">
        <v>601</v>
      </c>
      <c r="W1566" s="8"/>
      <c r="X1566" s="8">
        <v>2022</v>
      </c>
      <c r="Y1566" s="8"/>
      <c r="Z1566" s="116"/>
      <c r="AA1566" s="116"/>
      <c r="AB1566" s="116"/>
      <c r="AC1566" s="116"/>
      <c r="AD1566" s="116"/>
      <c r="AE1566" s="116"/>
      <c r="AF1566" s="116"/>
      <c r="AG1566" s="116"/>
    </row>
    <row r="1567" spans="1:33" ht="75" x14ac:dyDescent="0.2">
      <c r="A1567" s="7">
        <v>1496</v>
      </c>
      <c r="B1567" s="11" t="s">
        <v>16237</v>
      </c>
      <c r="C1567" s="11" t="s">
        <v>2</v>
      </c>
      <c r="D1567" s="13" t="s">
        <v>860</v>
      </c>
      <c r="E1567" s="7" t="s">
        <v>4</v>
      </c>
      <c r="F1567" s="7" t="s">
        <v>861</v>
      </c>
      <c r="G1567" s="7"/>
      <c r="H1567" s="12"/>
      <c r="I1567" s="8"/>
      <c r="J1567" s="12"/>
      <c r="K1567" s="8" t="s">
        <v>52</v>
      </c>
      <c r="L1567" s="7">
        <v>2022</v>
      </c>
      <c r="M1567" s="8" t="s">
        <v>6</v>
      </c>
      <c r="N1567" s="8" t="s">
        <v>12</v>
      </c>
      <c r="O1567" s="7" t="s">
        <v>862</v>
      </c>
      <c r="P1567" s="13" t="str">
        <f t="shared" si="48"/>
        <v>Balakrishnan M., Dharanya G., Subaharini K., "Person Recognition Based on Deep Learning Using Convolutional Neural Network", 2022 IEEE 2nd International Conference on Mobile Networks and Wireless Communications, ICMNWC 2022,2022, DOI: 10.1109/ICMNWC56175.2022.10031798</v>
      </c>
      <c r="Q1567" s="11" t="str">
        <f t="shared" si="49"/>
        <v>Balakrishnan M., Dharanya G., Subaharini K., "Person Recognition Based on Deep Learning Using Convolutional Neural Network", 2022 IEEE 2nd International Conference on Mobile Networks and Wireless Communications, ICMNWC 2022,2022, DOI: 10.1109/ICMNWC56175.2022.10031798</v>
      </c>
      <c r="R1567" s="32" t="s">
        <v>863</v>
      </c>
      <c r="S1567" s="37" t="e">
        <v>#N/A</v>
      </c>
      <c r="T1567" s="11"/>
      <c r="U1567" s="8"/>
      <c r="V1567" s="8" t="s">
        <v>864</v>
      </c>
      <c r="W1567" s="8"/>
      <c r="X1567" s="8">
        <v>2022</v>
      </c>
      <c r="Y1567" s="8"/>
      <c r="Z1567" s="116"/>
      <c r="AA1567" s="116"/>
      <c r="AB1567" s="116"/>
      <c r="AC1567" s="116"/>
      <c r="AD1567" s="116"/>
      <c r="AE1567" s="116"/>
      <c r="AF1567" s="116"/>
      <c r="AG1567" s="116"/>
    </row>
    <row r="1568" spans="1:33" ht="75" x14ac:dyDescent="0.2">
      <c r="A1568" s="7">
        <v>1497</v>
      </c>
      <c r="B1568" s="11" t="s">
        <v>16238</v>
      </c>
      <c r="C1568" s="11" t="s">
        <v>2</v>
      </c>
      <c r="D1568" s="13" t="s">
        <v>1079</v>
      </c>
      <c r="E1568" s="7" t="s">
        <v>4</v>
      </c>
      <c r="F1568" s="7" t="s">
        <v>861</v>
      </c>
      <c r="G1568" s="7"/>
      <c r="H1568" s="12"/>
      <c r="I1568" s="8"/>
      <c r="J1568" s="12"/>
      <c r="K1568" s="8" t="s">
        <v>52</v>
      </c>
      <c r="L1568" s="7">
        <v>2022</v>
      </c>
      <c r="M1568" s="8" t="s">
        <v>6</v>
      </c>
      <c r="N1568" s="8" t="s">
        <v>12</v>
      </c>
      <c r="O1568" s="7" t="s">
        <v>1080</v>
      </c>
      <c r="P1568" s="13" t="str">
        <f t="shared" si="48"/>
        <v>Sabareesan A., Sabari Rohith N., Vikash N., Yuvaraj R., Lakshmanan V., "Prevention of Road Accidents by Improving Stress Resilience of Drivers using Machine Learning", 2022 IEEE 2nd International Conference on Mobile Networks and Wireless Communications, ICMNWC 2022,2022, DOI: 10.1109/ICMNWC56175.2022.10031749</v>
      </c>
      <c r="Q1568" s="11" t="str">
        <f t="shared" si="49"/>
        <v>Sabareesan A., Sabari Rohith N., Vikash N., Yuvaraj R., Lakshmanan V., "Prevention of Road Accidents by Improving Stress Resilience of Drivers using Machine Learning", 2022 IEEE 2nd International Conference on Mobile Networks and Wireless Communications, ICMNWC 2022,2022, DOI: 10.1109/ICMNWC56175.2022.10031749</v>
      </c>
      <c r="R1568" s="32" t="s">
        <v>1081</v>
      </c>
      <c r="S1568" s="37" t="e">
        <v>#N/A</v>
      </c>
      <c r="T1568" s="11"/>
      <c r="U1568" s="8"/>
      <c r="V1568" s="8" t="s">
        <v>864</v>
      </c>
      <c r="W1568" s="8"/>
      <c r="X1568" s="8">
        <v>2022</v>
      </c>
      <c r="Y1568" s="8"/>
      <c r="Z1568" s="116"/>
      <c r="AA1568" s="116"/>
      <c r="AB1568" s="116"/>
      <c r="AC1568" s="116"/>
      <c r="AD1568" s="116"/>
      <c r="AE1568" s="116"/>
      <c r="AF1568" s="116"/>
      <c r="AG1568" s="116"/>
    </row>
    <row r="1569" spans="1:33" ht="75" x14ac:dyDescent="0.2">
      <c r="A1569" s="7">
        <v>1498</v>
      </c>
      <c r="B1569" s="11" t="s">
        <v>16239</v>
      </c>
      <c r="C1569" s="11" t="s">
        <v>2</v>
      </c>
      <c r="D1569" s="13" t="s">
        <v>1019</v>
      </c>
      <c r="E1569" s="7" t="s">
        <v>4</v>
      </c>
      <c r="F1569" s="7" t="s">
        <v>861</v>
      </c>
      <c r="G1569" s="7"/>
      <c r="H1569" s="12"/>
      <c r="I1569" s="8"/>
      <c r="J1569" s="12"/>
      <c r="K1569" s="8" t="s">
        <v>52</v>
      </c>
      <c r="L1569" s="7">
        <v>2022</v>
      </c>
      <c r="M1569" s="8" t="s">
        <v>6</v>
      </c>
      <c r="N1569" s="8" t="s">
        <v>12</v>
      </c>
      <c r="O1569" s="7" t="s">
        <v>1020</v>
      </c>
      <c r="P1569" s="13" t="str">
        <f t="shared" si="48"/>
        <v>Kumar V.A., Nandalal V., Sheikdavood K., Kumaresan S.J., "Smart Application Based Circuit Breaker with Secure Passcode", 2022 IEEE 2nd International Conference on Mobile Networks and Wireless Communications, ICMNWC 2022,2022, DOI: 10.1109/ICMNWC56175.2022.10031851</v>
      </c>
      <c r="Q1569" s="11" t="str">
        <f t="shared" si="49"/>
        <v>Kumar V.A., Nandalal V., Sheikdavood K., Kumaresan S.J., "Smart Application Based Circuit Breaker with Secure Passcode", 2022 IEEE 2nd International Conference on Mobile Networks and Wireless Communications, ICMNWC 2022,2022, DOI: 10.1109/ICMNWC56175.2022.10031851</v>
      </c>
      <c r="R1569" s="32" t="s">
        <v>1021</v>
      </c>
      <c r="S1569" s="37" t="e">
        <v>#N/A</v>
      </c>
      <c r="T1569" s="11"/>
      <c r="U1569" s="8"/>
      <c r="V1569" s="8" t="s">
        <v>56</v>
      </c>
      <c r="W1569" s="8"/>
      <c r="X1569" s="8">
        <v>2022</v>
      </c>
      <c r="Y1569" s="8"/>
      <c r="Z1569" s="116"/>
      <c r="AA1569" s="116"/>
      <c r="AB1569" s="116"/>
      <c r="AC1569" s="116"/>
      <c r="AD1569" s="116"/>
      <c r="AE1569" s="116"/>
      <c r="AF1569" s="116"/>
      <c r="AG1569" s="116"/>
    </row>
    <row r="1570" spans="1:33" ht="75" x14ac:dyDescent="0.2">
      <c r="A1570" s="7">
        <v>1499</v>
      </c>
      <c r="B1570" s="11" t="s">
        <v>16240</v>
      </c>
      <c r="C1570" s="11" t="s">
        <v>2</v>
      </c>
      <c r="D1570" s="13" t="s">
        <v>1173</v>
      </c>
      <c r="E1570" s="7" t="s">
        <v>4</v>
      </c>
      <c r="F1570" s="7" t="s">
        <v>861</v>
      </c>
      <c r="G1570" s="7"/>
      <c r="H1570" s="12"/>
      <c r="I1570" s="8"/>
      <c r="J1570" s="12"/>
      <c r="K1570" s="8" t="s">
        <v>52</v>
      </c>
      <c r="L1570" s="7">
        <v>2022</v>
      </c>
      <c r="M1570" s="8" t="s">
        <v>6</v>
      </c>
      <c r="N1570" s="8" t="s">
        <v>12</v>
      </c>
      <c r="O1570" s="7" t="s">
        <v>1174</v>
      </c>
      <c r="P1570" s="13" t="str">
        <f t="shared" si="48"/>
        <v>Jayapratha T., Jaisurya P., Jeyasri A., Ramya K., Vasanthakumar A., "Performance Analysis of Image Data Analysis Using Machine Learning Algorithms", 2022 IEEE 2nd International Conference on Mobile Networks and Wireless Communications, ICMNWC 2022,2022, DOI: 10.1109/ICMNWC56175.2022.10031984</v>
      </c>
      <c r="Q1570" s="11" t="str">
        <f t="shared" si="49"/>
        <v>Jayapratha T., Jaisurya P., Jeyasri A., Ramya K., Vasanthakumar A., "Performance Analysis of Image Data Analysis Using Machine Learning Algorithms", 2022 IEEE 2nd International Conference on Mobile Networks and Wireless Communications, ICMNWC 2022,2022, DOI: 10.1109/ICMNWC56175.2022.10031984</v>
      </c>
      <c r="R1570" s="32" t="s">
        <v>1175</v>
      </c>
      <c r="S1570" s="37" t="e">
        <v>#N/A</v>
      </c>
      <c r="T1570" s="11"/>
      <c r="U1570" s="8"/>
      <c r="V1570" s="8" t="s">
        <v>864</v>
      </c>
      <c r="W1570" s="8"/>
      <c r="X1570" s="8">
        <v>2022</v>
      </c>
      <c r="Y1570" s="8"/>
      <c r="Z1570" s="116"/>
      <c r="AA1570" s="116"/>
      <c r="AB1570" s="116"/>
      <c r="AC1570" s="116"/>
      <c r="AD1570" s="116"/>
      <c r="AE1570" s="116"/>
      <c r="AF1570" s="116"/>
      <c r="AG1570" s="116"/>
    </row>
    <row r="1571" spans="1:33" ht="75" x14ac:dyDescent="0.2">
      <c r="A1571" s="7">
        <v>1500</v>
      </c>
      <c r="B1571" s="11" t="s">
        <v>16241</v>
      </c>
      <c r="C1571" s="11" t="s">
        <v>2</v>
      </c>
      <c r="D1571" s="13" t="s">
        <v>1818</v>
      </c>
      <c r="E1571" s="7" t="s">
        <v>4</v>
      </c>
      <c r="F1571" s="7" t="s">
        <v>1819</v>
      </c>
      <c r="G1571" s="7" t="s">
        <v>6</v>
      </c>
      <c r="H1571" s="12">
        <v>14</v>
      </c>
      <c r="I1571" s="8" t="s">
        <v>8</v>
      </c>
      <c r="J1571" s="12">
        <v>3</v>
      </c>
      <c r="K1571" s="8" t="s">
        <v>10</v>
      </c>
      <c r="L1571" s="7">
        <v>2022</v>
      </c>
      <c r="M1571" s="8" t="s">
        <v>6</v>
      </c>
      <c r="N1571" s="8" t="s">
        <v>12</v>
      </c>
      <c r="O1571" s="7" t="s">
        <v>1820</v>
      </c>
      <c r="P1571" s="13" t="str">
        <f t="shared" si="48"/>
        <v>Indhumathi T., Krishnamoorthy N., Valarmathy R., Saraswathi K., Dilwyn S., Prabhu S., "Green Synthesis of α-Fe2O3 Nanoparticles Mediated Musa Acuminata: A Study of Their Applications as Photocatalytic Degradation and Antibacterial Agent", Nano Biomedicine and Engineering, 14, (3),2022, DOI: 10.5101/nbe.v14i3.p254-262</v>
      </c>
      <c r="Q1571" s="11" t="str">
        <f t="shared" si="49"/>
        <v>Indhumathi T., Krishnamoorthy N., Valarmathy R., Saraswathi K., Dilwyn S., Prabhu S., "Green Synthesis of α-Fe2O3 Nanoparticles Mediated Musa Acuminata: A Study of Their Applications as Photocatalytic Degradation and Antibacterial Agent", Nano Biomedicine and Engineering, 14, (3),2022, DOI: 10.5101/nbe.v14i3.p254-262</v>
      </c>
      <c r="R1571" s="32" t="s">
        <v>1821</v>
      </c>
      <c r="S1571" s="37" t="s">
        <v>32</v>
      </c>
      <c r="T1571" s="11"/>
      <c r="U1571" s="8"/>
      <c r="V1571" s="8" t="s">
        <v>1509</v>
      </c>
      <c r="W1571" s="18" t="s">
        <v>514</v>
      </c>
      <c r="X1571" s="8">
        <v>2022</v>
      </c>
      <c r="Y1571" s="8"/>
      <c r="Z1571" s="116"/>
      <c r="AA1571" s="116"/>
      <c r="AB1571" s="116"/>
      <c r="AC1571" s="116"/>
      <c r="AD1571" s="116"/>
      <c r="AE1571" s="116"/>
      <c r="AF1571" s="116"/>
      <c r="AG1571" s="116"/>
    </row>
    <row r="1572" spans="1:33" ht="75" x14ac:dyDescent="0.2">
      <c r="A1572" s="7">
        <v>1501</v>
      </c>
      <c r="B1572" s="11" t="s">
        <v>16242</v>
      </c>
      <c r="C1572" s="11" t="s">
        <v>2</v>
      </c>
      <c r="D1572" s="13" t="s">
        <v>918</v>
      </c>
      <c r="E1572" s="7" t="s">
        <v>4</v>
      </c>
      <c r="F1572" s="7" t="s">
        <v>802</v>
      </c>
      <c r="G1572" s="7"/>
      <c r="H1572" s="12"/>
      <c r="I1572" s="8"/>
      <c r="J1572" s="12"/>
      <c r="K1572" s="8" t="s">
        <v>52</v>
      </c>
      <c r="L1572" s="7">
        <v>2022</v>
      </c>
      <c r="M1572" s="8" t="s">
        <v>6</v>
      </c>
      <c r="N1572" s="8" t="s">
        <v>12</v>
      </c>
      <c r="O1572" s="7" t="s">
        <v>919</v>
      </c>
      <c r="P1572" s="13" t="str">
        <f t="shared" si="48"/>
        <v>Niranjana M.I., Eswaramurthy V., Gayathree K., Ram Nivas D., Vignesh M., "A Survey of Various Higher Order Majority Gates Utilized in Novel Quantum Dot Cellular Automata Technology (QCA)", Proceedings - International Conference on Augmented Intelligence and Sustainable Systems, ICAISS 2022,2022, DOI: 10.1109/ICAISS55157.2022.10010575</v>
      </c>
      <c r="Q1572" s="11" t="str">
        <f t="shared" si="49"/>
        <v>Niranjana M.I., Eswaramurthy V., Gayathree K., Ram Nivas D., Vignesh M., "A Survey of Various Higher Order Majority Gates Utilized in Novel Quantum Dot Cellular Automata Technology (QCA)", Proceedings - International Conference on Augmented Intelligence and Sustainable Systems, ICAISS 2022,2022, DOI: 10.1109/ICAISS55157.2022.10010575</v>
      </c>
      <c r="R1572" s="32" t="s">
        <v>920</v>
      </c>
      <c r="S1572" s="37" t="e">
        <v>#N/A</v>
      </c>
      <c r="T1572" s="11"/>
      <c r="U1572" s="8"/>
      <c r="V1572" s="8" t="s">
        <v>56</v>
      </c>
      <c r="W1572" s="8"/>
      <c r="X1572" s="8">
        <v>2022</v>
      </c>
      <c r="Y1572" s="8"/>
      <c r="Z1572" s="116"/>
      <c r="AA1572" s="116"/>
      <c r="AB1572" s="116"/>
      <c r="AC1572" s="116"/>
      <c r="AD1572" s="116"/>
      <c r="AE1572" s="116"/>
      <c r="AF1572" s="116"/>
      <c r="AG1572" s="116"/>
    </row>
    <row r="1573" spans="1:33" ht="75" x14ac:dyDescent="0.2">
      <c r="A1573" s="7">
        <v>1502</v>
      </c>
      <c r="B1573" s="11" t="s">
        <v>16243</v>
      </c>
      <c r="C1573" s="11" t="s">
        <v>2</v>
      </c>
      <c r="D1573" s="13" t="s">
        <v>926</v>
      </c>
      <c r="E1573" s="7" t="s">
        <v>4</v>
      </c>
      <c r="F1573" s="7" t="s">
        <v>802</v>
      </c>
      <c r="G1573" s="7"/>
      <c r="H1573" s="12"/>
      <c r="I1573" s="8"/>
      <c r="J1573" s="12"/>
      <c r="K1573" s="8" t="s">
        <v>52</v>
      </c>
      <c r="L1573" s="7">
        <v>2022</v>
      </c>
      <c r="M1573" s="8" t="s">
        <v>6</v>
      </c>
      <c r="N1573" s="8" t="s">
        <v>12</v>
      </c>
      <c r="O1573" s="7" t="s">
        <v>927</v>
      </c>
      <c r="P1573" s="13" t="str">
        <f t="shared" si="48"/>
        <v>Munirathinam T., Upadhyay S., Babitha Lincy R., Jency Rubia J., Beaulah Jeyavathana R., Gopatoti A., "Big Data Analytics with Deep Learning based Intracranial Haemorrhage Diagnosis and Classification Model", Proceedings - International Conference on Augmented Intelligence and Sustainable Systems, ICAISS 2022,2022, DOI: 10.1109/ICAISS55157.2022.10010826</v>
      </c>
      <c r="Q1573" s="11" t="str">
        <f t="shared" si="49"/>
        <v>Munirathinam T., Upadhyay S., Babitha Lincy R., Jency Rubia J., Beaulah Jeyavathana R., Gopatoti A., "Big Data Analytics with Deep Learning based Intracranial Haemorrhage Diagnosis and Classification Model", Proceedings - International Conference on Augmented Intelligence and Sustainable Systems, ICAISS 2022,2022, DOI: 10.1109/ICAISS55157.2022.10010826</v>
      </c>
      <c r="R1573" s="32" t="s">
        <v>928</v>
      </c>
      <c r="S1573" s="37" t="e">
        <v>#N/A</v>
      </c>
      <c r="T1573" s="11"/>
      <c r="U1573" s="8"/>
      <c r="V1573" s="8" t="s">
        <v>570</v>
      </c>
      <c r="W1573" s="8"/>
      <c r="X1573" s="8">
        <v>2022</v>
      </c>
      <c r="Y1573" s="8"/>
      <c r="Z1573" s="116"/>
      <c r="AA1573" s="116"/>
      <c r="AB1573" s="116"/>
      <c r="AC1573" s="116"/>
      <c r="AD1573" s="116"/>
      <c r="AE1573" s="116"/>
      <c r="AF1573" s="116"/>
      <c r="AG1573" s="116"/>
    </row>
    <row r="1574" spans="1:33" ht="75" x14ac:dyDescent="0.2">
      <c r="A1574" s="7">
        <v>1503</v>
      </c>
      <c r="B1574" s="11" t="s">
        <v>16244</v>
      </c>
      <c r="C1574" s="11" t="s">
        <v>2</v>
      </c>
      <c r="D1574" s="13" t="s">
        <v>891</v>
      </c>
      <c r="E1574" s="7" t="s">
        <v>4</v>
      </c>
      <c r="F1574" s="7" t="s">
        <v>802</v>
      </c>
      <c r="G1574" s="7"/>
      <c r="H1574" s="12"/>
      <c r="I1574" s="8"/>
      <c r="J1574" s="12"/>
      <c r="K1574" s="8" t="s">
        <v>52</v>
      </c>
      <c r="L1574" s="7">
        <v>2022</v>
      </c>
      <c r="M1574" s="8" t="s">
        <v>6</v>
      </c>
      <c r="N1574" s="8" t="s">
        <v>12</v>
      </c>
      <c r="O1574" s="7" t="s">
        <v>892</v>
      </c>
      <c r="P1574" s="13" t="str">
        <f t="shared" si="48"/>
        <v>Vijayakumar T., Ramalakshmi K., Priyadharsini C., Vasanthakumar S., Shaina, Sharma A., "Bio-Inspired Optimization Algorithm on Cloud based Image Retrieval System using Deep Features", Proceedings - International Conference on Augmented Intelligence and Sustainable Systems, ICAISS 2022,2022, DOI: 10.1109/ICAISS55157.2022.10010739</v>
      </c>
      <c r="Q1574" s="11" t="str">
        <f t="shared" si="49"/>
        <v>Vijayakumar T., Ramalakshmi K., Priyadharsini C., Vasanthakumar S., Shaina, Sharma A., "Bio-Inspired Optimization Algorithm on Cloud based Image Retrieval System using Deep Features", Proceedings - International Conference on Augmented Intelligence and Sustainable Systems, ICAISS 2022,2022, DOI: 10.1109/ICAISS55157.2022.10010739</v>
      </c>
      <c r="R1574" s="32" t="s">
        <v>893</v>
      </c>
      <c r="S1574" s="37" t="e">
        <v>#N/A</v>
      </c>
      <c r="T1574" s="11"/>
      <c r="U1574" s="8"/>
      <c r="V1574" s="8" t="s">
        <v>601</v>
      </c>
      <c r="W1574" s="8"/>
      <c r="X1574" s="8">
        <v>2022</v>
      </c>
      <c r="Y1574" s="8"/>
      <c r="Z1574" s="116"/>
      <c r="AA1574" s="116"/>
      <c r="AB1574" s="116"/>
      <c r="AC1574" s="116"/>
      <c r="AD1574" s="116"/>
      <c r="AE1574" s="116"/>
      <c r="AF1574" s="116"/>
      <c r="AG1574" s="116"/>
    </row>
    <row r="1575" spans="1:33" ht="75" x14ac:dyDescent="0.2">
      <c r="A1575" s="7">
        <v>1504</v>
      </c>
      <c r="B1575" s="11" t="s">
        <v>16245</v>
      </c>
      <c r="C1575" s="11" t="s">
        <v>2</v>
      </c>
      <c r="D1575" s="13" t="s">
        <v>820</v>
      </c>
      <c r="E1575" s="7" t="s">
        <v>4</v>
      </c>
      <c r="F1575" s="7" t="s">
        <v>802</v>
      </c>
      <c r="G1575" s="7"/>
      <c r="H1575" s="12"/>
      <c r="I1575" s="8"/>
      <c r="J1575" s="12"/>
      <c r="K1575" s="8" t="s">
        <v>52</v>
      </c>
      <c r="L1575" s="7">
        <v>2022</v>
      </c>
      <c r="M1575" s="8" t="s">
        <v>6</v>
      </c>
      <c r="N1575" s="8" t="s">
        <v>12</v>
      </c>
      <c r="O1575" s="7" t="s">
        <v>821</v>
      </c>
      <c r="P1575" s="13" t="str">
        <f t="shared" si="48"/>
        <v>Shanmugapriya A., Sangeethadevi A., Kalaivani A., "Poultry Farm Surveillance System Utilizing IoT and Wireless Sensor Network", Proceedings - International Conference on Augmented Intelligence and Sustainable Systems, ICAISS 2022,2022, DOI: 10.1109/ICAISS55157.2022.10010720</v>
      </c>
      <c r="Q1575" s="11" t="str">
        <f t="shared" si="49"/>
        <v>Shanmugapriya A., Sangeethadevi A., Kalaivani A., "Poultry Farm Surveillance System Utilizing IoT and Wireless Sensor Network", Proceedings - International Conference on Augmented Intelligence and Sustainable Systems, ICAISS 2022,2022, DOI: 10.1109/ICAISS55157.2022.10010720</v>
      </c>
      <c r="R1575" s="32" t="s">
        <v>822</v>
      </c>
      <c r="S1575" s="37" t="e">
        <v>#N/A</v>
      </c>
      <c r="T1575" s="11"/>
      <c r="U1575" s="8"/>
      <c r="V1575" s="8" t="s">
        <v>56</v>
      </c>
      <c r="W1575" s="8"/>
      <c r="X1575" s="8">
        <v>2022</v>
      </c>
      <c r="Y1575" s="8"/>
      <c r="Z1575" s="116"/>
      <c r="AA1575" s="116"/>
      <c r="AB1575" s="116"/>
      <c r="AC1575" s="116"/>
      <c r="AD1575" s="116"/>
      <c r="AE1575" s="116"/>
      <c r="AF1575" s="116"/>
      <c r="AG1575" s="116"/>
    </row>
    <row r="1576" spans="1:33" ht="75" x14ac:dyDescent="0.2">
      <c r="A1576" s="7">
        <v>1505</v>
      </c>
      <c r="B1576" s="11" t="s">
        <v>16246</v>
      </c>
      <c r="C1576" s="11" t="s">
        <v>2</v>
      </c>
      <c r="D1576" s="13" t="s">
        <v>1122</v>
      </c>
      <c r="E1576" s="7" t="s">
        <v>4</v>
      </c>
      <c r="F1576" s="7" t="s">
        <v>802</v>
      </c>
      <c r="G1576" s="7"/>
      <c r="H1576" s="12"/>
      <c r="I1576" s="8"/>
      <c r="J1576" s="12"/>
      <c r="K1576" s="8" t="s">
        <v>52</v>
      </c>
      <c r="L1576" s="7">
        <v>2022</v>
      </c>
      <c r="M1576" s="8" t="s">
        <v>6</v>
      </c>
      <c r="N1576" s="8" t="s">
        <v>12</v>
      </c>
      <c r="O1576" s="7" t="s">
        <v>1123</v>
      </c>
      <c r="P1576" s="13" t="str">
        <f t="shared" si="48"/>
        <v>Venkataramanan C., Sarojini R., Porchelvi N., Pavan Kumar V.M.S.N., Ramalingam S., "Dual-band Micro-Strip Antenna using Split Ring Resonators for ISM Bands", Proceedings - International Conference on Augmented Intelligence and Sustainable Systems, ICAISS 2022,2022, DOI: 10.1109/ICAISS55157.2022.10010915</v>
      </c>
      <c r="Q1576" s="11" t="str">
        <f t="shared" si="49"/>
        <v>Venkataramanan C., Sarojini R., Porchelvi N., Pavan Kumar V.M.S.N., Ramalingam S., "Dual-band Micro-Strip Antenna using Split Ring Resonators for ISM Bands", Proceedings - International Conference on Augmented Intelligence and Sustainable Systems, ICAISS 2022,2022, DOI: 10.1109/ICAISS55157.2022.10010915</v>
      </c>
      <c r="R1576" s="32" t="s">
        <v>1124</v>
      </c>
      <c r="S1576" s="37" t="e">
        <v>#N/A</v>
      </c>
      <c r="T1576" s="11"/>
      <c r="U1576" s="8"/>
      <c r="V1576" s="8" t="s">
        <v>56</v>
      </c>
      <c r="W1576" s="8"/>
      <c r="X1576" s="8">
        <v>2022</v>
      </c>
      <c r="Y1576" s="8"/>
      <c r="Z1576" s="116"/>
      <c r="AA1576" s="116"/>
      <c r="AB1576" s="116"/>
      <c r="AC1576" s="116"/>
      <c r="AD1576" s="116"/>
      <c r="AE1576" s="116"/>
      <c r="AF1576" s="116"/>
      <c r="AG1576" s="116"/>
    </row>
    <row r="1577" spans="1:33" ht="75" x14ac:dyDescent="0.2">
      <c r="A1577" s="7">
        <v>1506</v>
      </c>
      <c r="B1577" s="11" t="s">
        <v>16247</v>
      </c>
      <c r="C1577" s="11" t="s">
        <v>2</v>
      </c>
      <c r="D1577" s="13" t="s">
        <v>1126</v>
      </c>
      <c r="E1577" s="7" t="s">
        <v>4</v>
      </c>
      <c r="F1577" s="7" t="s">
        <v>802</v>
      </c>
      <c r="G1577" s="7"/>
      <c r="H1577" s="12"/>
      <c r="I1577" s="8"/>
      <c r="J1577" s="12"/>
      <c r="K1577" s="8" t="s">
        <v>52</v>
      </c>
      <c r="L1577" s="7">
        <v>2022</v>
      </c>
      <c r="M1577" s="8" t="s">
        <v>6</v>
      </c>
      <c r="N1577" s="8" t="s">
        <v>12</v>
      </c>
      <c r="O1577" s="7" t="s">
        <v>1127</v>
      </c>
      <c r="P1577" s="13" t="str">
        <f t="shared" si="48"/>
        <v>Anishfathima B., Kirubason R.S., Mahaboob M., Darshan K.J., Gokul R., "Secure e - Will Module for Elderly people", Proceedings - International Conference on Augmented Intelligence and Sustainable Systems, ICAISS 2022,2022, DOI: 10.1109/ICAISS55157.2022.10011028</v>
      </c>
      <c r="Q1577" s="11" t="str">
        <f t="shared" si="49"/>
        <v>Anishfathima B., Kirubason R.S., Mahaboob M., Darshan K.J., Gokul R., "Secure e - Will Module for Elderly people", Proceedings - International Conference on Augmented Intelligence and Sustainable Systems, ICAISS 2022,2022, DOI: 10.1109/ICAISS55157.2022.10011028</v>
      </c>
      <c r="R1577" s="32" t="s">
        <v>1128</v>
      </c>
      <c r="S1577" s="37" t="e">
        <v>#N/A</v>
      </c>
      <c r="T1577" s="11"/>
      <c r="U1577" s="8"/>
      <c r="V1577" s="8" t="s">
        <v>56</v>
      </c>
      <c r="W1577" s="8"/>
      <c r="X1577" s="8">
        <v>2022</v>
      </c>
      <c r="Y1577" s="8"/>
      <c r="Z1577" s="116"/>
      <c r="AA1577" s="116"/>
      <c r="AB1577" s="116"/>
      <c r="AC1577" s="116"/>
      <c r="AD1577" s="116"/>
      <c r="AE1577" s="116"/>
      <c r="AF1577" s="116"/>
      <c r="AG1577" s="116"/>
    </row>
    <row r="1578" spans="1:33" ht="75" x14ac:dyDescent="0.2">
      <c r="A1578" s="7">
        <v>1507</v>
      </c>
      <c r="B1578" s="11" t="s">
        <v>16248</v>
      </c>
      <c r="C1578" s="11" t="s">
        <v>2</v>
      </c>
      <c r="D1578" s="13" t="s">
        <v>914</v>
      </c>
      <c r="E1578" s="7" t="s">
        <v>4</v>
      </c>
      <c r="F1578" s="7" t="s">
        <v>802</v>
      </c>
      <c r="G1578" s="7"/>
      <c r="H1578" s="12"/>
      <c r="I1578" s="8"/>
      <c r="J1578" s="12"/>
      <c r="K1578" s="8" t="s">
        <v>52</v>
      </c>
      <c r="L1578" s="7">
        <v>2022</v>
      </c>
      <c r="M1578" s="8" t="s">
        <v>6</v>
      </c>
      <c r="N1578" s="8" t="s">
        <v>12</v>
      </c>
      <c r="O1578" s="7" t="s">
        <v>915</v>
      </c>
      <c r="P1578" s="13" t="str">
        <f t="shared" si="48"/>
        <v>Ramani U., Binisha R., Rajasekaran P., Vignesh M., Malini P., Irfan Basha S., "Enhancement of Embedded Controller Firebase Database LabView Interactive IoT Based Production Natural Parameters Monitoring", Proceedings - International Conference on Augmented Intelligence and Sustainable Systems, ICAISS 2022,2022, DOI: 10.1109/ICAISS55157.2022.10011094</v>
      </c>
      <c r="Q1578" s="11" t="str">
        <f t="shared" si="49"/>
        <v>Ramani U., Binisha R., Rajasekaran P., Vignesh M., Malini P., Irfan Basha S., "Enhancement of Embedded Controller Firebase Database LabView Interactive IoT Based Production Natural Parameters Monitoring", Proceedings - International Conference on Augmented Intelligence and Sustainable Systems, ICAISS 2022,2022, DOI: 10.1109/ICAISS55157.2022.10011094</v>
      </c>
      <c r="R1578" s="32" t="s">
        <v>916</v>
      </c>
      <c r="S1578" s="37" t="e">
        <v>#N/A</v>
      </c>
      <c r="T1578" s="11"/>
      <c r="U1578" s="8"/>
      <c r="V1578" s="8" t="s">
        <v>725</v>
      </c>
      <c r="W1578" s="8"/>
      <c r="X1578" s="8">
        <v>2022</v>
      </c>
      <c r="Y1578" s="8"/>
      <c r="Z1578" s="116"/>
      <c r="AA1578" s="116"/>
      <c r="AB1578" s="116"/>
      <c r="AC1578" s="116"/>
      <c r="AD1578" s="116"/>
      <c r="AE1578" s="116"/>
      <c r="AF1578" s="116"/>
      <c r="AG1578" s="116"/>
    </row>
    <row r="1579" spans="1:33" ht="75" x14ac:dyDescent="0.2">
      <c r="A1579" s="7">
        <v>1508</v>
      </c>
      <c r="B1579" s="11" t="s">
        <v>16249</v>
      </c>
      <c r="C1579" s="11" t="s">
        <v>2</v>
      </c>
      <c r="D1579" s="13" t="s">
        <v>1118</v>
      </c>
      <c r="E1579" s="7" t="s">
        <v>4</v>
      </c>
      <c r="F1579" s="7" t="s">
        <v>802</v>
      </c>
      <c r="G1579" s="7"/>
      <c r="H1579" s="12"/>
      <c r="I1579" s="8"/>
      <c r="J1579" s="12"/>
      <c r="K1579" s="8" t="s">
        <v>52</v>
      </c>
      <c r="L1579" s="7">
        <v>2022</v>
      </c>
      <c r="M1579" s="8" t="s">
        <v>6</v>
      </c>
      <c r="N1579" s="8" t="s">
        <v>12</v>
      </c>
      <c r="O1579" s="7" t="s">
        <v>1119</v>
      </c>
      <c r="P1579" s="13" t="str">
        <f t="shared" si="48"/>
        <v>Binisha R., Rajasekaran P., Kalpana K., Chithrakumarthangaraj T., Ramani U., Irfanbasha S., "Enhancement of V2X Technology with Artificial Intelligence", Proceedings - International Conference on Augmented Intelligence and Sustainable Systems, ICAISS 2022,2022, DOI: 10.1109/ICAISS55157.2022.10010845</v>
      </c>
      <c r="Q1579" s="11" t="str">
        <f t="shared" si="49"/>
        <v>Binisha R., Rajasekaran P., Kalpana K., Chithrakumarthangaraj T., Ramani U., Irfanbasha S., "Enhancement of V2X Technology with Artificial Intelligence", Proceedings - International Conference on Augmented Intelligence and Sustainable Systems, ICAISS 2022,2022, DOI: 10.1109/ICAISS55157.2022.10010845</v>
      </c>
      <c r="R1579" s="32" t="s">
        <v>1120</v>
      </c>
      <c r="S1579" s="37" t="e">
        <v>#N/A</v>
      </c>
      <c r="T1579" s="11"/>
      <c r="U1579" s="8"/>
      <c r="V1579" s="8" t="s">
        <v>725</v>
      </c>
      <c r="W1579" s="8"/>
      <c r="X1579" s="8">
        <v>2022</v>
      </c>
      <c r="Y1579" s="8"/>
      <c r="Z1579" s="116"/>
      <c r="AA1579" s="116"/>
      <c r="AB1579" s="116"/>
      <c r="AC1579" s="116"/>
      <c r="AD1579" s="116"/>
      <c r="AE1579" s="116"/>
      <c r="AF1579" s="116"/>
      <c r="AG1579" s="116"/>
    </row>
    <row r="1580" spans="1:33" ht="75" x14ac:dyDescent="0.2">
      <c r="A1580" s="7">
        <v>1509</v>
      </c>
      <c r="B1580" s="11" t="s">
        <v>16250</v>
      </c>
      <c r="C1580" s="11" t="s">
        <v>2</v>
      </c>
      <c r="D1580" s="13" t="s">
        <v>906</v>
      </c>
      <c r="E1580" s="7" t="s">
        <v>4</v>
      </c>
      <c r="F1580" s="7" t="s">
        <v>802</v>
      </c>
      <c r="G1580" s="7"/>
      <c r="H1580" s="12"/>
      <c r="I1580" s="8"/>
      <c r="J1580" s="12"/>
      <c r="K1580" s="8" t="s">
        <v>52</v>
      </c>
      <c r="L1580" s="7">
        <v>2022</v>
      </c>
      <c r="M1580" s="8" t="s">
        <v>6</v>
      </c>
      <c r="N1580" s="8" t="s">
        <v>12</v>
      </c>
      <c r="O1580" s="7" t="s">
        <v>907</v>
      </c>
      <c r="P1580" s="13" t="str">
        <f t="shared" si="48"/>
        <v>Karpakam S., Senthilkumar N., Kishorekumar R., Ramani U., Malini P., Irfanbasha S., "Investigation of Brain Tumor Recognition and Classification using Deep Learning in Medical Image Processing", Proceedings - International Conference on Augmented Intelligence and Sustainable Systems, ICAISS 2022,2022, DOI: 10.1109/ICAISS55157.2022.10010954</v>
      </c>
      <c r="Q1580" s="11" t="str">
        <f t="shared" si="49"/>
        <v>Karpakam S., Senthilkumar N., Kishorekumar R., Ramani U., Malini P., Irfanbasha S., "Investigation of Brain Tumor Recognition and Classification using Deep Learning in Medical Image Processing", Proceedings - International Conference on Augmented Intelligence and Sustainable Systems, ICAISS 2022,2022, DOI: 10.1109/ICAISS55157.2022.10010954</v>
      </c>
      <c r="R1580" s="32" t="s">
        <v>908</v>
      </c>
      <c r="S1580" s="37" t="e">
        <v>#N/A</v>
      </c>
      <c r="T1580" s="11"/>
      <c r="U1580" s="8"/>
      <c r="V1580" s="8" t="s">
        <v>56</v>
      </c>
      <c r="W1580" s="8"/>
      <c r="X1580" s="8">
        <v>2022</v>
      </c>
      <c r="Y1580" s="8"/>
      <c r="Z1580" s="116"/>
      <c r="AA1580" s="116"/>
      <c r="AB1580" s="116"/>
      <c r="AC1580" s="116"/>
      <c r="AD1580" s="116"/>
      <c r="AE1580" s="116"/>
      <c r="AF1580" s="116"/>
      <c r="AG1580" s="116"/>
    </row>
    <row r="1581" spans="1:33" ht="75" x14ac:dyDescent="0.2">
      <c r="A1581" s="7">
        <v>1510</v>
      </c>
      <c r="B1581" s="11" t="s">
        <v>16251</v>
      </c>
      <c r="C1581" s="11" t="s">
        <v>2</v>
      </c>
      <c r="D1581" s="13" t="s">
        <v>834</v>
      </c>
      <c r="E1581" s="7" t="s">
        <v>4</v>
      </c>
      <c r="F1581" s="7" t="s">
        <v>802</v>
      </c>
      <c r="G1581" s="7"/>
      <c r="H1581" s="12"/>
      <c r="I1581" s="8"/>
      <c r="J1581" s="12"/>
      <c r="K1581" s="8" t="s">
        <v>52</v>
      </c>
      <c r="L1581" s="7">
        <v>2022</v>
      </c>
      <c r="M1581" s="8" t="s">
        <v>6</v>
      </c>
      <c r="N1581" s="8" t="s">
        <v>12</v>
      </c>
      <c r="O1581" s="7" t="s">
        <v>835</v>
      </c>
      <c r="P1581" s="13" t="str">
        <f t="shared" si="48"/>
        <v>Sathya R., Ananthi S., Rupika R., Santhiya N., Lavanya K., "Average Intensity Sign (AIS) Feature based Offline Signature Verification for Forgery Detection using Machine Learning", Proceedings - International Conference on Augmented Intelligence and Sustainable Systems, ICAISS 2022,2022, DOI: 10.1109/ICAISS55157.2022.10010812</v>
      </c>
      <c r="Q1581" s="11" t="str">
        <f t="shared" si="49"/>
        <v>Sathya R., Ananthi S., Rupika R., Santhiya N., Lavanya K., "Average Intensity Sign (AIS) Feature based Offline Signature Verification for Forgery Detection using Machine Learning", Proceedings - International Conference on Augmented Intelligence and Sustainable Systems, ICAISS 2022,2022, DOI: 10.1109/ICAISS55157.2022.10010812</v>
      </c>
      <c r="R1581" s="32" t="s">
        <v>836</v>
      </c>
      <c r="S1581" s="37" t="e">
        <v>#N/A</v>
      </c>
      <c r="T1581" s="11"/>
      <c r="U1581" s="8"/>
      <c r="V1581" s="8" t="s">
        <v>80</v>
      </c>
      <c r="W1581" s="8"/>
      <c r="X1581" s="8">
        <v>2022</v>
      </c>
      <c r="Y1581" s="8"/>
      <c r="Z1581" s="116"/>
      <c r="AA1581" s="116"/>
      <c r="AB1581" s="116"/>
      <c r="AC1581" s="116"/>
      <c r="AD1581" s="116"/>
      <c r="AE1581" s="116"/>
      <c r="AF1581" s="116"/>
      <c r="AG1581" s="116"/>
    </row>
    <row r="1582" spans="1:33" ht="75" x14ac:dyDescent="0.2">
      <c r="A1582" s="7">
        <v>1511</v>
      </c>
      <c r="B1582" s="11" t="s">
        <v>16252</v>
      </c>
      <c r="C1582" s="11" t="s">
        <v>2</v>
      </c>
      <c r="D1582" s="13" t="s">
        <v>842</v>
      </c>
      <c r="E1582" s="7" t="s">
        <v>4</v>
      </c>
      <c r="F1582" s="7" t="s">
        <v>802</v>
      </c>
      <c r="G1582" s="7"/>
      <c r="H1582" s="12"/>
      <c r="I1582" s="8"/>
      <c r="J1582" s="12"/>
      <c r="K1582" s="8" t="s">
        <v>52</v>
      </c>
      <c r="L1582" s="7">
        <v>2022</v>
      </c>
      <c r="M1582" s="8" t="s">
        <v>6</v>
      </c>
      <c r="N1582" s="8" t="s">
        <v>12</v>
      </c>
      <c r="O1582" s="7" t="s">
        <v>843</v>
      </c>
      <c r="P1582" s="13" t="str">
        <f t="shared" si="48"/>
        <v>Brinda R., Bhavani M., Ramalingam S., "IoT Smart Tracking Device for Missing Person Finder (Women/Child) using ESP32 AI camera and GPS", Proceedings - International Conference on Augmented Intelligence and Sustainable Systems, ICAISS 2022,2022, DOI: 10.1109/ICAISS55157.2022.10011079</v>
      </c>
      <c r="Q1582" s="11" t="str">
        <f t="shared" si="49"/>
        <v>Brinda R., Bhavani M., Ramalingam S., "IoT Smart Tracking Device for Missing Person Finder (Women/Child) using ESP32 AI camera and GPS", Proceedings - International Conference on Augmented Intelligence and Sustainable Systems, ICAISS 2022,2022, DOI: 10.1109/ICAISS55157.2022.10011079</v>
      </c>
      <c r="R1582" s="32" t="s">
        <v>844</v>
      </c>
      <c r="S1582" s="37" t="e">
        <v>#N/A</v>
      </c>
      <c r="T1582" s="11"/>
      <c r="U1582" s="8"/>
      <c r="V1582" s="8" t="s">
        <v>56</v>
      </c>
      <c r="W1582" s="8"/>
      <c r="X1582" s="8">
        <v>2022</v>
      </c>
      <c r="Y1582" s="8"/>
      <c r="Z1582" s="116"/>
      <c r="AA1582" s="116"/>
      <c r="AB1582" s="116"/>
      <c r="AC1582" s="116"/>
      <c r="AD1582" s="116"/>
      <c r="AE1582" s="116"/>
      <c r="AF1582" s="116"/>
      <c r="AG1582" s="116"/>
    </row>
    <row r="1583" spans="1:33" ht="75" x14ac:dyDescent="0.2">
      <c r="A1583" s="7">
        <v>1512</v>
      </c>
      <c r="B1583" s="11" t="s">
        <v>16253</v>
      </c>
      <c r="C1583" s="11" t="s">
        <v>2</v>
      </c>
      <c r="D1583" s="13" t="s">
        <v>801</v>
      </c>
      <c r="E1583" s="7" t="s">
        <v>4</v>
      </c>
      <c r="F1583" s="7" t="s">
        <v>802</v>
      </c>
      <c r="G1583" s="7"/>
      <c r="H1583" s="12"/>
      <c r="I1583" s="8"/>
      <c r="J1583" s="12"/>
      <c r="K1583" s="8" t="s">
        <v>52</v>
      </c>
      <c r="L1583" s="7">
        <v>2022</v>
      </c>
      <c r="M1583" s="8" t="s">
        <v>6</v>
      </c>
      <c r="N1583" s="8" t="s">
        <v>12</v>
      </c>
      <c r="O1583" s="7" t="s">
        <v>803</v>
      </c>
      <c r="P1583" s="13" t="str">
        <f t="shared" si="48"/>
        <v>Teresa V.V., Rajeshwaran K., Kumar S.S., Vishnupriyan S., Dhanasekaran S., "IoT-based Underground Cable Fault Detection", Proceedings - International Conference on Augmented Intelligence and Sustainable Systems, ICAISS 2022,2022, DOI: 10.1109/ICAISS55157.2022.10010910</v>
      </c>
      <c r="Q1583" s="11" t="str">
        <f t="shared" si="49"/>
        <v>Teresa V.V., Rajeshwaran K., Kumar S.S., Vishnupriyan S., Dhanasekaran S., "IoT-based Underground Cable Fault Detection", Proceedings - International Conference on Augmented Intelligence and Sustainable Systems, ICAISS 2022,2022, DOI: 10.1109/ICAISS55157.2022.10010910</v>
      </c>
      <c r="R1583" s="32" t="s">
        <v>804</v>
      </c>
      <c r="S1583" s="37" t="e">
        <v>#N/A</v>
      </c>
      <c r="T1583" s="11"/>
      <c r="U1583" s="8"/>
      <c r="V1583" s="8" t="s">
        <v>56</v>
      </c>
      <c r="W1583" s="8"/>
      <c r="X1583" s="8">
        <v>2022</v>
      </c>
      <c r="Y1583" s="8"/>
      <c r="Z1583" s="116"/>
      <c r="AA1583" s="116"/>
      <c r="AB1583" s="116"/>
      <c r="AC1583" s="116"/>
      <c r="AD1583" s="116"/>
      <c r="AE1583" s="116"/>
      <c r="AF1583" s="116"/>
      <c r="AG1583" s="116"/>
    </row>
    <row r="1584" spans="1:33" ht="75" x14ac:dyDescent="0.2">
      <c r="A1584" s="7">
        <v>1513</v>
      </c>
      <c r="B1584" s="11" t="s">
        <v>16254</v>
      </c>
      <c r="C1584" s="11" t="s">
        <v>2</v>
      </c>
      <c r="D1584" s="13" t="s">
        <v>846</v>
      </c>
      <c r="E1584" s="7" t="s">
        <v>4</v>
      </c>
      <c r="F1584" s="7" t="s">
        <v>802</v>
      </c>
      <c r="G1584" s="7"/>
      <c r="H1584" s="12"/>
      <c r="I1584" s="8"/>
      <c r="J1584" s="12"/>
      <c r="K1584" s="8" t="s">
        <v>52</v>
      </c>
      <c r="L1584" s="7">
        <v>2022</v>
      </c>
      <c r="M1584" s="8" t="s">
        <v>6</v>
      </c>
      <c r="N1584" s="8" t="s">
        <v>12</v>
      </c>
      <c r="O1584" s="7" t="s">
        <v>847</v>
      </c>
      <c r="P1584" s="13" t="str">
        <f t="shared" si="48"/>
        <v>Sakthikumar B., Ramalingam S., Deepthisre G., Nandhini T., "Design and Development of Smart Hospital Management and Location Tracking System for People using Internet of Things", Proceedings - International Conference on Augmented Intelligence and Sustainable Systems, ICAISS 2022,2022, DOI: 10.1109/ICAISS55157.2022.10011082</v>
      </c>
      <c r="Q1584" s="11" t="str">
        <f t="shared" si="49"/>
        <v>Sakthikumar B., Ramalingam S., Deepthisre G., Nandhini T., "Design and Development of Smart Hospital Management and Location Tracking System for People using Internet of Things", Proceedings - International Conference on Augmented Intelligence and Sustainable Systems, ICAISS 2022,2022, DOI: 10.1109/ICAISS55157.2022.10011082</v>
      </c>
      <c r="R1584" s="32" t="s">
        <v>848</v>
      </c>
      <c r="S1584" s="37" t="e">
        <v>#N/A</v>
      </c>
      <c r="T1584" s="11"/>
      <c r="U1584" s="8"/>
      <c r="V1584" s="8" t="s">
        <v>56</v>
      </c>
      <c r="W1584" s="8"/>
      <c r="X1584" s="8">
        <v>2022</v>
      </c>
      <c r="Y1584" s="8"/>
      <c r="Z1584" s="116"/>
      <c r="AA1584" s="116"/>
      <c r="AB1584" s="116"/>
      <c r="AC1584" s="116"/>
      <c r="AD1584" s="116"/>
      <c r="AE1584" s="116"/>
      <c r="AF1584" s="116"/>
      <c r="AG1584" s="116"/>
    </row>
    <row r="1585" spans="1:33" ht="75" x14ac:dyDescent="0.2">
      <c r="A1585" s="7">
        <v>1514</v>
      </c>
      <c r="B1585" s="11" t="s">
        <v>16255</v>
      </c>
      <c r="C1585" s="11" t="s">
        <v>2</v>
      </c>
      <c r="D1585" s="13" t="s">
        <v>935</v>
      </c>
      <c r="E1585" s="7" t="s">
        <v>4</v>
      </c>
      <c r="F1585" s="7" t="s">
        <v>802</v>
      </c>
      <c r="G1585" s="7"/>
      <c r="H1585" s="12"/>
      <c r="I1585" s="8"/>
      <c r="J1585" s="12"/>
      <c r="K1585" s="8" t="s">
        <v>52</v>
      </c>
      <c r="L1585" s="7">
        <v>2022</v>
      </c>
      <c r="M1585" s="8" t="s">
        <v>6</v>
      </c>
      <c r="N1585" s="8" t="s">
        <v>12</v>
      </c>
      <c r="O1585" s="7" t="s">
        <v>936</v>
      </c>
      <c r="P1585" s="13" t="str">
        <f t="shared" si="48"/>
        <v>Dhanasekar J., Sudha V.K., "Comparison of the Power Output of SRAM and SESRAM with and without use of Recovery Boosting Method", Proceedings - International Conference on Augmented Intelligence and Sustainable Systems, ICAISS 2022,2022, DOI: 10.1109/ICAISS55157.2022.10010856</v>
      </c>
      <c r="Q1585" s="11" t="str">
        <f t="shared" si="49"/>
        <v>Dhanasekar J., Sudha V.K., "Comparison of the Power Output of SRAM and SESRAM with and without use of Recovery Boosting Method", Proceedings - International Conference on Augmented Intelligence and Sustainable Systems, ICAISS 2022,2022, DOI: 10.1109/ICAISS55157.2022.10010856</v>
      </c>
      <c r="R1585" s="32" t="s">
        <v>937</v>
      </c>
      <c r="S1585" s="37" t="e">
        <v>#N/A</v>
      </c>
      <c r="T1585" s="11"/>
      <c r="U1585" s="8"/>
      <c r="V1585" s="8" t="s">
        <v>56</v>
      </c>
      <c r="W1585" s="8"/>
      <c r="X1585" s="8">
        <v>2022</v>
      </c>
      <c r="Y1585" s="8"/>
      <c r="Z1585" s="116"/>
      <c r="AA1585" s="116"/>
      <c r="AB1585" s="116"/>
      <c r="AC1585" s="116"/>
      <c r="AD1585" s="116"/>
      <c r="AE1585" s="116"/>
      <c r="AF1585" s="116"/>
      <c r="AG1585" s="116"/>
    </row>
    <row r="1586" spans="1:33" ht="75" x14ac:dyDescent="0.2">
      <c r="A1586" s="7">
        <v>1515</v>
      </c>
      <c r="B1586" s="11" t="s">
        <v>16256</v>
      </c>
      <c r="C1586" s="11" t="s">
        <v>2</v>
      </c>
      <c r="D1586" s="13" t="s">
        <v>1148</v>
      </c>
      <c r="E1586" s="7" t="s">
        <v>4</v>
      </c>
      <c r="F1586" s="7" t="s">
        <v>802</v>
      </c>
      <c r="G1586" s="7"/>
      <c r="H1586" s="12"/>
      <c r="I1586" s="8"/>
      <c r="J1586" s="12"/>
      <c r="K1586" s="8" t="s">
        <v>52</v>
      </c>
      <c r="L1586" s="7">
        <v>2022</v>
      </c>
      <c r="M1586" s="8" t="s">
        <v>6</v>
      </c>
      <c r="N1586" s="8" t="s">
        <v>12</v>
      </c>
      <c r="O1586" s="7" t="s">
        <v>1149</v>
      </c>
      <c r="P1586" s="13" t="str">
        <f t="shared" si="48"/>
        <v>Dhana Sekaran S., Rufus N.H.A., Anand D., Rama R.S., Kumar A., Vigneshwar A.S., "Evolutionary Optimization with Deep Transfer Learning for Content based Image Retrieval in Cloud Environment", Proceedings - International Conference on Augmented Intelligence and Sustainable Systems, ICAISS 2022,2022, DOI: 10.1109/ICAISS55157.2022.10011122</v>
      </c>
      <c r="Q1586" s="11" t="str">
        <f t="shared" si="49"/>
        <v>Dhana Sekaran S., Rufus N.H.A., Anand D., Rama R.S., Kumar A., Vigneshwar A.S., "Evolutionary Optimization with Deep Transfer Learning for Content based Image Retrieval in Cloud Environment", Proceedings - International Conference on Augmented Intelligence and Sustainable Systems, ICAISS 2022,2022, DOI: 10.1109/ICAISS55157.2022.10011122</v>
      </c>
      <c r="R1586" s="32" t="s">
        <v>1150</v>
      </c>
      <c r="S1586" s="37" t="e">
        <v>#N/A</v>
      </c>
      <c r="T1586" s="11"/>
      <c r="U1586" s="8"/>
      <c r="V1586" s="8" t="s">
        <v>56</v>
      </c>
      <c r="W1586" s="8"/>
      <c r="X1586" s="8">
        <v>2022</v>
      </c>
      <c r="Y1586" s="8"/>
      <c r="Z1586" s="116"/>
      <c r="AA1586" s="116"/>
      <c r="AB1586" s="116"/>
      <c r="AC1586" s="116"/>
      <c r="AD1586" s="116"/>
      <c r="AE1586" s="116"/>
      <c r="AF1586" s="116"/>
      <c r="AG1586" s="116"/>
    </row>
    <row r="1587" spans="1:33" ht="75" x14ac:dyDescent="0.2">
      <c r="A1587" s="7">
        <v>1516</v>
      </c>
      <c r="B1587" s="11" t="s">
        <v>16257</v>
      </c>
      <c r="C1587" s="11" t="s">
        <v>2</v>
      </c>
      <c r="D1587" s="13" t="s">
        <v>1042</v>
      </c>
      <c r="E1587" s="7" t="s">
        <v>4</v>
      </c>
      <c r="F1587" s="7" t="s">
        <v>851</v>
      </c>
      <c r="G1587" s="7"/>
      <c r="H1587" s="12"/>
      <c r="I1587" s="8"/>
      <c r="J1587" s="12"/>
      <c r="K1587" s="8" t="s">
        <v>52</v>
      </c>
      <c r="L1587" s="7">
        <v>2022</v>
      </c>
      <c r="M1587" s="8" t="s">
        <v>6</v>
      </c>
      <c r="N1587" s="8" t="s">
        <v>12</v>
      </c>
      <c r="O1587" s="7" t="s">
        <v>1043</v>
      </c>
      <c r="P1587" s="13" t="str">
        <f t="shared" si="48"/>
        <v>Balakrishnan M., Nalina M., Ramya K., Senthilsriram K., "Cloud Computing based Data Validation and Migration in ETL using Talend", 6th International Conference on Electronics, Communication and Aerospace Technology, ICECA 2022 - Proceedings,2022, DOI: 10.1109/ICECA55336.2022.10009262</v>
      </c>
      <c r="Q1587" s="11" t="str">
        <f t="shared" si="49"/>
        <v>Balakrishnan M., Nalina M., Ramya K., Senthilsriram K., "Cloud Computing based Data Validation and Migration in ETL using Talend", 6th International Conference on Electronics, Communication and Aerospace Technology, ICECA 2022 - Proceedings,2022, DOI: 10.1109/ICECA55336.2022.10009262</v>
      </c>
      <c r="R1587" s="32" t="s">
        <v>1044</v>
      </c>
      <c r="S1587" s="37" t="e">
        <v>#N/A</v>
      </c>
      <c r="T1587" s="11"/>
      <c r="U1587" s="8"/>
      <c r="V1587" s="8" t="s">
        <v>864</v>
      </c>
      <c r="W1587" s="8"/>
      <c r="X1587" s="8">
        <v>2022</v>
      </c>
      <c r="Y1587" s="8"/>
      <c r="Z1587" s="116"/>
      <c r="AA1587" s="116"/>
      <c r="AB1587" s="116"/>
      <c r="AC1587" s="116"/>
      <c r="AD1587" s="116"/>
      <c r="AE1587" s="116"/>
      <c r="AF1587" s="116"/>
      <c r="AG1587" s="116"/>
    </row>
    <row r="1588" spans="1:33" ht="75" x14ac:dyDescent="0.2">
      <c r="A1588" s="7">
        <v>1517</v>
      </c>
      <c r="B1588" s="11" t="s">
        <v>16258</v>
      </c>
      <c r="C1588" s="11" t="s">
        <v>2</v>
      </c>
      <c r="D1588" s="13" t="s">
        <v>874</v>
      </c>
      <c r="E1588" s="7" t="s">
        <v>4</v>
      </c>
      <c r="F1588" s="7" t="s">
        <v>851</v>
      </c>
      <c r="G1588" s="7"/>
      <c r="H1588" s="12"/>
      <c r="I1588" s="8"/>
      <c r="J1588" s="12"/>
      <c r="K1588" s="8" t="s">
        <v>52</v>
      </c>
      <c r="L1588" s="7">
        <v>2022</v>
      </c>
      <c r="M1588" s="8" t="s">
        <v>6</v>
      </c>
      <c r="N1588" s="8" t="s">
        <v>12</v>
      </c>
      <c r="O1588" s="7" t="s">
        <v>875</v>
      </c>
      <c r="P1588" s="13" t="str">
        <f t="shared" si="48"/>
        <v>Bharti R.K., Suganthi D., Abirami S.K., Kumar R.A., Gayathri B., Kayathri S., "Optimal Extreme Learning Machine based Traffic Congestion Control System in Vehicular Network", 6th International Conference on Electronics, Communication and Aerospace Technology, ICECA 2022 - Proceedings,2022, DOI: 10.1109/ICECA55336.2022.10009111</v>
      </c>
      <c r="Q1588" s="11" t="str">
        <f t="shared" si="49"/>
        <v>Bharti R.K., Suganthi D., Abirami S.K., Kumar R.A., Gayathri B., Kayathri S., "Optimal Extreme Learning Machine based Traffic Congestion Control System in Vehicular Network", 6th International Conference on Electronics, Communication and Aerospace Technology, ICECA 2022 - Proceedings,2022, DOI: 10.1109/ICECA55336.2022.10009111</v>
      </c>
      <c r="R1588" s="32" t="s">
        <v>876</v>
      </c>
      <c r="S1588" s="37" t="e">
        <v>#N/A</v>
      </c>
      <c r="T1588" s="11"/>
      <c r="U1588" s="8"/>
      <c r="V1588" s="8" t="s">
        <v>601</v>
      </c>
      <c r="W1588" s="8"/>
      <c r="X1588" s="8">
        <v>2022</v>
      </c>
      <c r="Y1588" s="8"/>
      <c r="Z1588" s="116"/>
      <c r="AA1588" s="116"/>
      <c r="AB1588" s="116"/>
      <c r="AC1588" s="116"/>
      <c r="AD1588" s="116"/>
      <c r="AE1588" s="116"/>
      <c r="AF1588" s="116"/>
      <c r="AG1588" s="116"/>
    </row>
    <row r="1589" spans="1:33" ht="75" x14ac:dyDescent="0.2">
      <c r="A1589" s="7">
        <v>1518</v>
      </c>
      <c r="B1589" s="11" t="s">
        <v>16259</v>
      </c>
      <c r="C1589" s="11" t="s">
        <v>2</v>
      </c>
      <c r="D1589" s="13" t="s">
        <v>1426</v>
      </c>
      <c r="E1589" s="7" t="s">
        <v>4</v>
      </c>
      <c r="F1589" s="7" t="s">
        <v>229</v>
      </c>
      <c r="G1589" s="7" t="s">
        <v>6</v>
      </c>
      <c r="H1589" s="12">
        <v>2</v>
      </c>
      <c r="I1589" s="8" t="s">
        <v>8</v>
      </c>
      <c r="J1589" s="12">
        <v>1</v>
      </c>
      <c r="K1589" s="8" t="s">
        <v>10</v>
      </c>
      <c r="L1589" s="7">
        <v>2022</v>
      </c>
      <c r="M1589" s="8" t="s">
        <v>6</v>
      </c>
      <c r="N1589" s="8" t="s">
        <v>12</v>
      </c>
      <c r="O1589" s="7" t="s">
        <v>1427</v>
      </c>
      <c r="P1589" s="13" t="str">
        <f t="shared" si="48"/>
        <v>Haldorai A., Karthikeyan K., "An Analysis of Software Defined Networks and Possibilities of Network Attacks", Journal of Machine and Computing, 2, (1),2022, DOI: 10.53759/7669/jmc202202006</v>
      </c>
      <c r="Q1589" s="11" t="str">
        <f t="shared" si="49"/>
        <v>Haldorai A., Karthikeyan K., "An Analysis of Software Defined Networks and Possibilities of Network Attacks", Journal of Machine and Computing, 2, (1),2022, DOI: 10.53759/7669/jmc202202006</v>
      </c>
      <c r="R1589" s="32" t="s">
        <v>1428</v>
      </c>
      <c r="S1589" s="37" t="s">
        <v>32</v>
      </c>
      <c r="T1589" s="11"/>
      <c r="U1589" s="8"/>
      <c r="V1589" s="8" t="s">
        <v>80</v>
      </c>
      <c r="W1589" s="18" t="s">
        <v>539</v>
      </c>
      <c r="X1589" s="8">
        <v>2022</v>
      </c>
      <c r="Y1589" s="8"/>
      <c r="Z1589" s="116"/>
      <c r="AA1589" s="116"/>
      <c r="AB1589" s="116"/>
      <c r="AC1589" s="116"/>
      <c r="AD1589" s="116"/>
      <c r="AE1589" s="116"/>
      <c r="AF1589" s="116"/>
      <c r="AG1589" s="116"/>
    </row>
    <row r="1590" spans="1:33" ht="75" x14ac:dyDescent="0.2">
      <c r="A1590" s="7">
        <v>1519</v>
      </c>
      <c r="B1590" s="11" t="s">
        <v>16260</v>
      </c>
      <c r="C1590" s="11" t="s">
        <v>2</v>
      </c>
      <c r="D1590" s="13" t="s">
        <v>1165</v>
      </c>
      <c r="E1590" s="7" t="s">
        <v>4</v>
      </c>
      <c r="F1590" s="7" t="s">
        <v>851</v>
      </c>
      <c r="G1590" s="7"/>
      <c r="H1590" s="12"/>
      <c r="I1590" s="8"/>
      <c r="J1590" s="12"/>
      <c r="K1590" s="8" t="s">
        <v>52</v>
      </c>
      <c r="L1590" s="7">
        <v>2022</v>
      </c>
      <c r="M1590" s="8" t="s">
        <v>6</v>
      </c>
      <c r="N1590" s="8" t="s">
        <v>12</v>
      </c>
      <c r="O1590" s="7" t="s">
        <v>1166</v>
      </c>
      <c r="P1590" s="13" t="str">
        <f t="shared" si="48"/>
        <v>Kumar V.N., Singh G., Rudresha S., Kumar S.S., "Tool condition monitoring by quality during the micro milling process by using IoT and AI", 6th International Conference on Electronics, Communication and Aerospace Technology, ICECA 2022 - Proceedings,2022, DOI: 10.1109/ICECA55336.2022.10009545</v>
      </c>
      <c r="Q1590" s="11" t="str">
        <f t="shared" si="49"/>
        <v>Kumar V.N., Singh G., Rudresha S., Kumar S.S., "Tool condition monitoring by quality during the micro milling process by using IoT and AI", 6th International Conference on Electronics, Communication and Aerospace Technology, ICECA 2022 - Proceedings,2022, DOI: 10.1109/ICECA55336.2022.10009545</v>
      </c>
      <c r="R1590" s="32" t="s">
        <v>1167</v>
      </c>
      <c r="S1590" s="37" t="e">
        <v>#N/A</v>
      </c>
      <c r="T1590" s="11"/>
      <c r="U1590" s="8"/>
      <c r="V1590" s="8" t="s">
        <v>104</v>
      </c>
      <c r="W1590" s="8"/>
      <c r="X1590" s="8">
        <v>2022</v>
      </c>
      <c r="Y1590" s="8"/>
      <c r="Z1590" s="116"/>
      <c r="AA1590" s="116"/>
      <c r="AB1590" s="116"/>
      <c r="AC1590" s="116"/>
      <c r="AD1590" s="116"/>
      <c r="AE1590" s="116"/>
      <c r="AF1590" s="116"/>
      <c r="AG1590" s="116"/>
    </row>
    <row r="1591" spans="1:33" ht="75" x14ac:dyDescent="0.2">
      <c r="A1591" s="7">
        <v>1520</v>
      </c>
      <c r="B1591" s="11" t="s">
        <v>16261</v>
      </c>
      <c r="C1591" s="11" t="s">
        <v>2</v>
      </c>
      <c r="D1591" s="13" t="s">
        <v>939</v>
      </c>
      <c r="E1591" s="7" t="s">
        <v>4</v>
      </c>
      <c r="F1591" s="7" t="s">
        <v>851</v>
      </c>
      <c r="G1591" s="7"/>
      <c r="H1591" s="12"/>
      <c r="I1591" s="8"/>
      <c r="J1591" s="12"/>
      <c r="K1591" s="8" t="s">
        <v>52</v>
      </c>
      <c r="L1591" s="7">
        <v>2022</v>
      </c>
      <c r="M1591" s="8" t="s">
        <v>6</v>
      </c>
      <c r="N1591" s="8" t="s">
        <v>12</v>
      </c>
      <c r="O1591" s="7" t="s">
        <v>940</v>
      </c>
      <c r="P1591" s="13" t="str">
        <f t="shared" si="48"/>
        <v>Prakash U., Anila A., Swetha C., Vigneshwaran K., Kavinayaa N., "A Survey on Artificial Intelligence in Telecommunication for Churn Prediction", 6th International Conference on Electronics, Communication and Aerospace Technology, ICECA 2022 - Proceedings,2022, DOI: 10.1109/ICECA55336.2022.10009325</v>
      </c>
      <c r="Q1591" s="11" t="str">
        <f t="shared" si="49"/>
        <v>Prakash U., Anila A., Swetha C., Vigneshwaran K., Kavinayaa N., "A Survey on Artificial Intelligence in Telecommunication for Churn Prediction", 6th International Conference on Electronics, Communication and Aerospace Technology, ICECA 2022 - Proceedings,2022, DOI: 10.1109/ICECA55336.2022.10009325</v>
      </c>
      <c r="R1591" s="32" t="s">
        <v>941</v>
      </c>
      <c r="S1591" s="37" t="e">
        <v>#N/A</v>
      </c>
      <c r="T1591" s="11"/>
      <c r="U1591" s="8"/>
      <c r="V1591" s="8" t="s">
        <v>864</v>
      </c>
      <c r="W1591" s="8"/>
      <c r="X1591" s="8">
        <v>2022</v>
      </c>
      <c r="Y1591" s="8"/>
      <c r="Z1591" s="116"/>
      <c r="AA1591" s="116"/>
      <c r="AB1591" s="116"/>
      <c r="AC1591" s="116"/>
      <c r="AD1591" s="116"/>
      <c r="AE1591" s="116"/>
      <c r="AF1591" s="116"/>
      <c r="AG1591" s="116"/>
    </row>
    <row r="1592" spans="1:33" ht="75" x14ac:dyDescent="0.2">
      <c r="A1592" s="7">
        <v>1521</v>
      </c>
      <c r="B1592" s="11" t="s">
        <v>16262</v>
      </c>
      <c r="C1592" s="11" t="s">
        <v>2</v>
      </c>
      <c r="D1592" s="13" t="s">
        <v>850</v>
      </c>
      <c r="E1592" s="7" t="s">
        <v>4</v>
      </c>
      <c r="F1592" s="7" t="s">
        <v>851</v>
      </c>
      <c r="G1592" s="7"/>
      <c r="H1592" s="12"/>
      <c r="I1592" s="8"/>
      <c r="J1592" s="12"/>
      <c r="K1592" s="8" t="s">
        <v>52</v>
      </c>
      <c r="L1592" s="7">
        <v>2022</v>
      </c>
      <c r="M1592" s="8" t="s">
        <v>6</v>
      </c>
      <c r="N1592" s="8" t="s">
        <v>12</v>
      </c>
      <c r="O1592" s="7" t="s">
        <v>852</v>
      </c>
      <c r="P1592" s="13" t="str">
        <f t="shared" si="48"/>
        <v>Devi A.S., Shanmugapriya A., Kalaivani A., "Feature Selection and Classification using a Positive Learning Approach Focused on Graph and Neural Network", 6th International Conference on Electronics, Communication and Aerospace Technology, ICECA 2022 - Proceedings,2022, DOI: 10.1109/ICECA55336.2022.10009427</v>
      </c>
      <c r="Q1592" s="11" t="str">
        <f t="shared" si="49"/>
        <v>Devi A.S., Shanmugapriya A., Kalaivani A., "Feature Selection and Classification using a Positive Learning Approach Focused on Graph and Neural Network", 6th International Conference on Electronics, Communication and Aerospace Technology, ICECA 2022 - Proceedings,2022, DOI: 10.1109/ICECA55336.2022.10009427</v>
      </c>
      <c r="R1592" s="32" t="s">
        <v>853</v>
      </c>
      <c r="S1592" s="37" t="e">
        <v>#N/A</v>
      </c>
      <c r="T1592" s="11"/>
      <c r="U1592" s="8"/>
      <c r="V1592" s="8" t="s">
        <v>56</v>
      </c>
      <c r="W1592" s="8"/>
      <c r="X1592" s="8">
        <v>2022</v>
      </c>
      <c r="Y1592" s="8"/>
      <c r="Z1592" s="116"/>
      <c r="AA1592" s="116"/>
      <c r="AB1592" s="116"/>
      <c r="AC1592" s="116"/>
      <c r="AD1592" s="116"/>
      <c r="AE1592" s="116"/>
      <c r="AF1592" s="116"/>
      <c r="AG1592" s="116"/>
    </row>
    <row r="1593" spans="1:33" ht="75" x14ac:dyDescent="0.2">
      <c r="A1593" s="7">
        <v>1522</v>
      </c>
      <c r="B1593" s="11" t="s">
        <v>16263</v>
      </c>
      <c r="C1593" s="11" t="s">
        <v>2</v>
      </c>
      <c r="D1593" s="13" t="s">
        <v>1023</v>
      </c>
      <c r="E1593" s="7" t="s">
        <v>4</v>
      </c>
      <c r="F1593" s="7" t="s">
        <v>851</v>
      </c>
      <c r="G1593" s="7"/>
      <c r="H1593" s="12"/>
      <c r="I1593" s="8"/>
      <c r="J1593" s="12"/>
      <c r="K1593" s="8" t="s">
        <v>52</v>
      </c>
      <c r="L1593" s="7">
        <v>2022</v>
      </c>
      <c r="M1593" s="8" t="s">
        <v>6</v>
      </c>
      <c r="N1593" s="8" t="s">
        <v>12</v>
      </c>
      <c r="O1593" s="7" t="s">
        <v>1024</v>
      </c>
      <c r="P1593" s="13" t="str">
        <f t="shared" si="48"/>
        <v>Abirami S.K., Jyothikamalesh S., Sowmiya M., Abirami S., Mary S.A.L., Jayasudha C., "AI-based Attendance Tracking System using Real-Time Facial Recognition", 6th International Conference on Electronics, Communication and Aerospace Technology, ICECA 2022 - Proceedings,2022, DOI: 10.1109/ICECA55336.2022.10009331</v>
      </c>
      <c r="Q1593" s="11" t="str">
        <f t="shared" si="49"/>
        <v>Abirami S.K., Jyothikamalesh S., Sowmiya M., Abirami S., Mary S.A.L., Jayasudha C., "AI-based Attendance Tracking System using Real-Time Facial Recognition", 6th International Conference on Electronics, Communication and Aerospace Technology, ICECA 2022 - Proceedings,2022, DOI: 10.1109/ICECA55336.2022.10009331</v>
      </c>
      <c r="R1593" s="32" t="s">
        <v>1025</v>
      </c>
      <c r="S1593" s="37" t="e">
        <v>#N/A</v>
      </c>
      <c r="T1593" s="11"/>
      <c r="U1593" s="8"/>
      <c r="V1593" s="8" t="s">
        <v>601</v>
      </c>
      <c r="W1593" s="8"/>
      <c r="X1593" s="8">
        <v>2022</v>
      </c>
      <c r="Y1593" s="8"/>
      <c r="Z1593" s="116"/>
      <c r="AA1593" s="116"/>
      <c r="AB1593" s="116"/>
      <c r="AC1593" s="116"/>
      <c r="AD1593" s="116"/>
      <c r="AE1593" s="116"/>
      <c r="AF1593" s="116"/>
      <c r="AG1593" s="116"/>
    </row>
    <row r="1594" spans="1:33" ht="75" x14ac:dyDescent="0.2">
      <c r="A1594" s="7">
        <v>1523</v>
      </c>
      <c r="B1594" s="11" t="s">
        <v>16264</v>
      </c>
      <c r="C1594" s="11" t="s">
        <v>2</v>
      </c>
      <c r="D1594" s="13" t="s">
        <v>1105</v>
      </c>
      <c r="E1594" s="7" t="s">
        <v>4</v>
      </c>
      <c r="F1594" s="7" t="s">
        <v>1106</v>
      </c>
      <c r="G1594" s="7"/>
      <c r="H1594" s="12"/>
      <c r="I1594" s="8"/>
      <c r="J1594" s="12"/>
      <c r="K1594" s="8" t="s">
        <v>52</v>
      </c>
      <c r="L1594" s="7">
        <v>2022</v>
      </c>
      <c r="M1594" s="8" t="s">
        <v>6</v>
      </c>
      <c r="N1594" s="8" t="s">
        <v>12</v>
      </c>
      <c r="O1594" s="7" t="s">
        <v>1107</v>
      </c>
      <c r="P1594" s="13" t="str">
        <f t="shared" si="48"/>
        <v>Kiruthika V., Sathish Kumar N., Vimal S.P., "Performance Analysis of Interference Cancellation and Traffic Scheduling Algorithm (ICTSA) with Mobility Management in 5G Emergency Networks", Proceedings - 2nd International Conference on Smart Technologies, Communication and Robotics 2022, STCR 2022,2022, DOI: 10.1109/STCR55312.2022.10009393</v>
      </c>
      <c r="Q1594" s="11" t="str">
        <f t="shared" si="49"/>
        <v>Kiruthika V., Sathish Kumar N., Vimal S.P., "Performance Analysis of Interference Cancellation and Traffic Scheduling Algorithm (ICTSA) with Mobility Management in 5G Emergency Networks", Proceedings - 2nd International Conference on Smart Technologies, Communication and Robotics 2022, STCR 2022,2022, DOI: 10.1109/STCR55312.2022.10009393</v>
      </c>
      <c r="R1594" s="32" t="s">
        <v>1108</v>
      </c>
      <c r="S1594" s="37" t="e">
        <v>#N/A</v>
      </c>
      <c r="T1594" s="11"/>
      <c r="U1594" s="8"/>
      <c r="V1594" s="8" t="s">
        <v>56</v>
      </c>
      <c r="W1594" s="8"/>
      <c r="X1594" s="8">
        <v>2022</v>
      </c>
      <c r="Y1594" s="8"/>
      <c r="Z1594" s="116"/>
      <c r="AA1594" s="116"/>
      <c r="AB1594" s="116"/>
      <c r="AC1594" s="116"/>
      <c r="AD1594" s="116"/>
      <c r="AE1594" s="116"/>
      <c r="AF1594" s="116"/>
      <c r="AG1594" s="116"/>
    </row>
    <row r="1595" spans="1:33" ht="75" x14ac:dyDescent="0.2">
      <c r="A1595" s="7">
        <v>1524</v>
      </c>
      <c r="B1595" s="11" t="s">
        <v>16265</v>
      </c>
      <c r="C1595" s="11" t="s">
        <v>2</v>
      </c>
      <c r="D1595" s="13" t="s">
        <v>1177</v>
      </c>
      <c r="E1595" s="7" t="s">
        <v>4</v>
      </c>
      <c r="F1595" s="7" t="s">
        <v>1106</v>
      </c>
      <c r="G1595" s="7"/>
      <c r="H1595" s="12"/>
      <c r="I1595" s="8"/>
      <c r="J1595" s="12"/>
      <c r="K1595" s="8" t="s">
        <v>52</v>
      </c>
      <c r="L1595" s="7">
        <v>2022</v>
      </c>
      <c r="M1595" s="8" t="s">
        <v>6</v>
      </c>
      <c r="N1595" s="8" t="s">
        <v>12</v>
      </c>
      <c r="O1595" s="7" t="s">
        <v>1178</v>
      </c>
      <c r="P1595" s="13" t="str">
        <f t="shared" si="48"/>
        <v>Rajeshwaran K., Dency Flora G., Sudhakar K., Lakshmi Priya P., Nivetha V., "Viral Pneumonia and Covid Screening on Lung Ultrasound", Proceedings - 2nd International Conference on Smart Technologies, Communication and Robotics 2022, STCR 2022,2022, DOI: 10.1109/STCR55312.2022.10009501</v>
      </c>
      <c r="Q1595" s="11" t="str">
        <f t="shared" si="49"/>
        <v>Rajeshwaran K., Dency Flora G., Sudhakar K., Lakshmi Priya P., Nivetha V., "Viral Pneumonia and Covid Screening on Lung Ultrasound", Proceedings - 2nd International Conference on Smart Technologies, Communication and Robotics 2022, STCR 2022,2022, DOI: 10.1109/STCR55312.2022.10009501</v>
      </c>
      <c r="R1595" s="32" t="s">
        <v>1179</v>
      </c>
      <c r="S1595" s="37" t="e">
        <v>#N/A</v>
      </c>
      <c r="T1595" s="11"/>
      <c r="U1595" s="8"/>
      <c r="V1595" s="8" t="s">
        <v>570</v>
      </c>
      <c r="W1595" s="8"/>
      <c r="X1595" s="8">
        <v>2022</v>
      </c>
      <c r="Y1595" s="8"/>
      <c r="Z1595" s="116"/>
      <c r="AA1595" s="116"/>
      <c r="AB1595" s="116"/>
      <c r="AC1595" s="116"/>
      <c r="AD1595" s="116"/>
      <c r="AE1595" s="116"/>
      <c r="AF1595" s="116"/>
      <c r="AG1595" s="116"/>
    </row>
    <row r="1596" spans="1:33" ht="75" x14ac:dyDescent="0.2">
      <c r="A1596" s="7">
        <v>1525</v>
      </c>
      <c r="B1596" s="11" t="s">
        <v>16266</v>
      </c>
      <c r="C1596" s="11" t="s">
        <v>2</v>
      </c>
      <c r="D1596" s="13" t="s">
        <v>973</v>
      </c>
      <c r="E1596" s="7" t="s">
        <v>4</v>
      </c>
      <c r="F1596" s="7" t="s">
        <v>969</v>
      </c>
      <c r="G1596" s="7"/>
      <c r="H1596" s="12"/>
      <c r="I1596" s="8"/>
      <c r="J1596" s="12"/>
      <c r="K1596" s="8" t="s">
        <v>52</v>
      </c>
      <c r="L1596" s="7">
        <v>2022</v>
      </c>
      <c r="M1596" s="8" t="s">
        <v>6</v>
      </c>
      <c r="N1596" s="8" t="s">
        <v>12</v>
      </c>
      <c r="O1596" s="7" t="s">
        <v>974</v>
      </c>
      <c r="P1596" s="13" t="str">
        <f t="shared" si="48"/>
        <v>Rao B.S., Gupta M.M., Sheikameer Batcha S., Katherin Mathew S., Ram M.S., Imanbayeva Z., "Deep Learning and Internet of Things (IoT) based Industrial Automation and Human Error Reduction", 4th International Conference on Inventive Research in Computing Applications, ICIRCA 2022 - Proceedings,2022, DOI: 10.1109/ICIRCA54612.2022.9985503</v>
      </c>
      <c r="Q1596" s="11" t="str">
        <f t="shared" si="49"/>
        <v>Rao B.S., Gupta M.M., Sheikameer Batcha S., Katherin Mathew S., Ram M.S., Imanbayeva Z., "Deep Learning and Internet of Things (IoT) based Industrial Automation and Human Error Reduction", 4th International Conference on Inventive Research in Computing Applications, ICIRCA 2022 - Proceedings,2022, DOI: 10.1109/ICIRCA54612.2022.9985503</v>
      </c>
      <c r="R1596" s="32" t="s">
        <v>975</v>
      </c>
      <c r="S1596" s="37" t="e">
        <v>#N/A</v>
      </c>
      <c r="T1596" s="11"/>
      <c r="U1596" s="8"/>
      <c r="V1596" s="8" t="s">
        <v>128</v>
      </c>
      <c r="W1596" s="8"/>
      <c r="X1596" s="8">
        <v>2022</v>
      </c>
      <c r="Y1596" s="8"/>
      <c r="Z1596" s="116"/>
      <c r="AA1596" s="116"/>
      <c r="AB1596" s="116"/>
      <c r="AC1596" s="116"/>
      <c r="AD1596" s="116"/>
      <c r="AE1596" s="116"/>
      <c r="AF1596" s="116"/>
      <c r="AG1596" s="116"/>
    </row>
    <row r="1597" spans="1:33" ht="75" x14ac:dyDescent="0.2">
      <c r="A1597" s="7">
        <v>1526</v>
      </c>
      <c r="B1597" s="11" t="s">
        <v>16267</v>
      </c>
      <c r="C1597" s="11" t="s">
        <v>2</v>
      </c>
      <c r="D1597" s="13" t="s">
        <v>968</v>
      </c>
      <c r="E1597" s="7" t="s">
        <v>4</v>
      </c>
      <c r="F1597" s="7" t="s">
        <v>969</v>
      </c>
      <c r="G1597" s="7"/>
      <c r="H1597" s="12"/>
      <c r="I1597" s="8"/>
      <c r="J1597" s="12"/>
      <c r="K1597" s="8" t="s">
        <v>52</v>
      </c>
      <c r="L1597" s="7">
        <v>2022</v>
      </c>
      <c r="M1597" s="8" t="s">
        <v>6</v>
      </c>
      <c r="N1597" s="8" t="s">
        <v>12</v>
      </c>
      <c r="O1597" s="7" t="s">
        <v>970</v>
      </c>
      <c r="P1597" s="13" t="str">
        <f t="shared" si="48"/>
        <v>Kasiselvanathan M., Teresa V.V., Sangeetha K., Arunraja A., "Intelligent System for Monitoring Line of Safety in Railway Platforms", 4th International Conference on Inventive Research in Computing Applications, ICIRCA 2022 - Proceedings,2022, DOI: 10.1109/ICIRCA54612.2022.9985632</v>
      </c>
      <c r="Q1597" s="11" t="str">
        <f t="shared" si="49"/>
        <v>Kasiselvanathan M., Teresa V.V., Sangeetha K., Arunraja A., "Intelligent System for Monitoring Line of Safety in Railway Platforms", 4th International Conference on Inventive Research in Computing Applications, ICIRCA 2022 - Proceedings,2022, DOI: 10.1109/ICIRCA54612.2022.9985632</v>
      </c>
      <c r="R1597" s="32" t="s">
        <v>971</v>
      </c>
      <c r="S1597" s="37" t="e">
        <v>#N/A</v>
      </c>
      <c r="T1597" s="11"/>
      <c r="U1597" s="8"/>
      <c r="V1597" s="8" t="s">
        <v>56</v>
      </c>
      <c r="W1597" s="8"/>
      <c r="X1597" s="8">
        <v>2022</v>
      </c>
      <c r="Y1597" s="8"/>
      <c r="Z1597" s="116"/>
      <c r="AA1597" s="116"/>
      <c r="AB1597" s="116"/>
      <c r="AC1597" s="116"/>
      <c r="AD1597" s="116"/>
      <c r="AE1597" s="116"/>
      <c r="AF1597" s="116"/>
      <c r="AG1597" s="116"/>
    </row>
    <row r="1598" spans="1:33" ht="60" x14ac:dyDescent="0.2">
      <c r="A1598" s="7">
        <v>1527</v>
      </c>
      <c r="B1598" s="11" t="s">
        <v>16268</v>
      </c>
      <c r="C1598" s="11" t="s">
        <v>2</v>
      </c>
      <c r="D1598" s="13" t="s">
        <v>1015</v>
      </c>
      <c r="E1598" s="7" t="s">
        <v>4</v>
      </c>
      <c r="F1598" s="7" t="s">
        <v>792</v>
      </c>
      <c r="G1598" s="7"/>
      <c r="H1598" s="12"/>
      <c r="I1598" s="8"/>
      <c r="J1598" s="12"/>
      <c r="K1598" s="8" t="s">
        <v>52</v>
      </c>
      <c r="L1598" s="7">
        <v>2022</v>
      </c>
      <c r="M1598" s="8" t="s">
        <v>6</v>
      </c>
      <c r="N1598" s="8" t="s">
        <v>12</v>
      </c>
      <c r="O1598" s="7" t="s">
        <v>1016</v>
      </c>
      <c r="P1598" s="13" t="str">
        <f t="shared" si="48"/>
        <v>Saravanan B., Duraipandian M., Pandiaraj V., "An Effective Possibilistic Fuzzy Clustering Method for Tumor Segmentation in MRI brain Images", 6th International Conference on I-SMAC (IoT in Social, Mobile, Analytics and Cloud), I-SMAC 2022 - Proceedings,2022, DOI: 10.1109/I-SMAC55078.2022.9987388</v>
      </c>
      <c r="Q1598" s="11" t="str">
        <f t="shared" si="49"/>
        <v>Saravanan B., Duraipandian M., Pandiaraj V., "An Effective Possibilistic Fuzzy Clustering Method for Tumor Segmentation in MRI brain Images", 6th International Conference on I-SMAC (IoT in Social, Mobile, Analytics and Cloud), I-SMAC 2022 - Proceedings,2022, DOI: 10.1109/I-SMAC55078.2022.9987388</v>
      </c>
      <c r="R1598" s="32" t="s">
        <v>1017</v>
      </c>
      <c r="S1598" s="37" t="e">
        <v>#N/A</v>
      </c>
      <c r="T1598" s="11"/>
      <c r="U1598" s="8"/>
      <c r="V1598" s="8" t="s">
        <v>80</v>
      </c>
      <c r="W1598" s="8"/>
      <c r="X1598" s="8">
        <v>2022</v>
      </c>
      <c r="Y1598" s="8"/>
      <c r="Z1598" s="116"/>
      <c r="AA1598" s="116"/>
      <c r="AB1598" s="116"/>
      <c r="AC1598" s="116"/>
      <c r="AD1598" s="116"/>
      <c r="AE1598" s="116"/>
      <c r="AF1598" s="116"/>
      <c r="AG1598" s="116"/>
    </row>
    <row r="1599" spans="1:33" ht="60" x14ac:dyDescent="0.2">
      <c r="A1599" s="7">
        <v>1528</v>
      </c>
      <c r="B1599" s="11" t="s">
        <v>16176</v>
      </c>
      <c r="C1599" s="11" t="s">
        <v>2</v>
      </c>
      <c r="D1599" s="13" t="s">
        <v>894</v>
      </c>
      <c r="E1599" s="7" t="s">
        <v>4</v>
      </c>
      <c r="F1599" s="7" t="s">
        <v>792</v>
      </c>
      <c r="G1599" s="7"/>
      <c r="H1599" s="12"/>
      <c r="I1599" s="8"/>
      <c r="J1599" s="12"/>
      <c r="K1599" s="8" t="s">
        <v>52</v>
      </c>
      <c r="L1599" s="7">
        <v>2022</v>
      </c>
      <c r="M1599" s="8" t="s">
        <v>6</v>
      </c>
      <c r="N1599" s="8" t="s">
        <v>12</v>
      </c>
      <c r="O1599" s="7" t="s">
        <v>895</v>
      </c>
      <c r="P1599" s="13" t="str">
        <f t="shared" si="48"/>
        <v>Anandaraj A., Alphonse P.J.A., "Modelling a Risk-based Network Model for Epileptic Seizure Prediction using Learning Approaches", 6th International Conference on I-SMAC (IoT in Social, Mobile, Analytics and Cloud), I-SMAC 2022 - Proceedings,2022, DOI: 10.1109/I-SMAC55078.2022.9987399</v>
      </c>
      <c r="Q1599" s="11" t="str">
        <f t="shared" si="49"/>
        <v>Anandaraj A., Alphonse P.J.A., "Modelling a Risk-based Network Model for Epileptic Seizure Prediction using Learning Approaches", 6th International Conference on I-SMAC (IoT in Social, Mobile, Analytics and Cloud), I-SMAC 2022 - Proceedings,2022, DOI: 10.1109/I-SMAC55078.2022.9987399</v>
      </c>
      <c r="R1599" s="32" t="s">
        <v>896</v>
      </c>
      <c r="S1599" s="37" t="e">
        <v>#N/A</v>
      </c>
      <c r="T1599" s="11"/>
      <c r="U1599" s="8"/>
      <c r="V1599" s="8" t="s">
        <v>80</v>
      </c>
      <c r="W1599" s="8"/>
      <c r="X1599" s="8">
        <v>2022</v>
      </c>
      <c r="Y1599" s="8"/>
      <c r="Z1599" s="116"/>
      <c r="AA1599" s="116"/>
      <c r="AB1599" s="116"/>
      <c r="AC1599" s="116"/>
      <c r="AD1599" s="116"/>
      <c r="AE1599" s="116"/>
      <c r="AF1599" s="116"/>
      <c r="AG1599" s="116"/>
    </row>
    <row r="1600" spans="1:33" ht="75" x14ac:dyDescent="0.2">
      <c r="A1600" s="7">
        <v>1529</v>
      </c>
      <c r="B1600" s="11" t="s">
        <v>16269</v>
      </c>
      <c r="C1600" s="11" t="s">
        <v>2</v>
      </c>
      <c r="D1600" s="13" t="s">
        <v>838</v>
      </c>
      <c r="E1600" s="7" t="s">
        <v>4</v>
      </c>
      <c r="F1600" s="7" t="s">
        <v>792</v>
      </c>
      <c r="G1600" s="7"/>
      <c r="H1600" s="12"/>
      <c r="I1600" s="8"/>
      <c r="J1600" s="12"/>
      <c r="K1600" s="8" t="s">
        <v>52</v>
      </c>
      <c r="L1600" s="7">
        <v>2022</v>
      </c>
      <c r="M1600" s="8" t="s">
        <v>6</v>
      </c>
      <c r="N1600" s="8" t="s">
        <v>12</v>
      </c>
      <c r="O1600" s="7" t="s">
        <v>839</v>
      </c>
      <c r="P1600" s="13" t="str">
        <f t="shared" si="48"/>
        <v>Jamwal A., Vasukidevi G., Malleswari T.N., Vijayakumar T., Chandra Sekhar Reddy L., Gupta A.S.A.L.G.G., "Real Time Conversion of American Sign Language to text with Emotion using Machine Learning", 6th International Conference on I-SMAC (IoT in Social, Mobile, Analytics and Cloud), I-SMAC 2022 - Proceedings,2022, DOI: 10.1109/I-SMAC55078.2022.9987362</v>
      </c>
      <c r="Q1600" s="11" t="str">
        <f t="shared" si="49"/>
        <v>Jamwal A., Vasukidevi G., Malleswari T.N., Vijayakumar T., Chandra Sekhar Reddy L., Gupta A.S.A.L.G.G., "Real Time Conversion of American Sign Language to text with Emotion using Machine Learning", 6th International Conference on I-SMAC (IoT in Social, Mobile, Analytics and Cloud), I-SMAC 2022 - Proceedings,2022, DOI: 10.1109/I-SMAC55078.2022.9987362</v>
      </c>
      <c r="R1600" s="32" t="s">
        <v>840</v>
      </c>
      <c r="S1600" s="37" t="e">
        <v>#N/A</v>
      </c>
      <c r="T1600" s="11"/>
      <c r="U1600" s="8"/>
      <c r="V1600" s="8" t="s">
        <v>601</v>
      </c>
      <c r="W1600" s="8"/>
      <c r="X1600" s="8">
        <v>2022</v>
      </c>
      <c r="Y1600" s="8"/>
      <c r="Z1600" s="116"/>
      <c r="AA1600" s="116"/>
      <c r="AB1600" s="116"/>
      <c r="AC1600" s="116"/>
      <c r="AD1600" s="116"/>
      <c r="AE1600" s="116"/>
      <c r="AF1600" s="116"/>
      <c r="AG1600" s="116"/>
    </row>
    <row r="1601" spans="1:33" ht="60" x14ac:dyDescent="0.2">
      <c r="A1601" s="7">
        <v>1530</v>
      </c>
      <c r="B1601" s="11" t="s">
        <v>16270</v>
      </c>
      <c r="C1601" s="11" t="s">
        <v>2</v>
      </c>
      <c r="D1601" s="13" t="s">
        <v>943</v>
      </c>
      <c r="E1601" s="7" t="s">
        <v>4</v>
      </c>
      <c r="F1601" s="7" t="s">
        <v>792</v>
      </c>
      <c r="G1601" s="7"/>
      <c r="H1601" s="12"/>
      <c r="I1601" s="8"/>
      <c r="J1601" s="12"/>
      <c r="K1601" s="8" t="s">
        <v>52</v>
      </c>
      <c r="L1601" s="7">
        <v>2022</v>
      </c>
      <c r="M1601" s="8" t="s">
        <v>6</v>
      </c>
      <c r="N1601" s="8" t="s">
        <v>12</v>
      </c>
      <c r="O1601" s="7" t="s">
        <v>944</v>
      </c>
      <c r="P1601" s="13" t="str">
        <f t="shared" si="48"/>
        <v>Sathish K., Mohanraj A., Raman R., Sudha V., Kumar A., Vijayabhaskar V., "IoT based Mobile App for Skin Cancer Detection using Transfer Learning", 6th International Conference on I-SMAC (IoT in Social, Mobile, Analytics and Cloud), I-SMAC 2022 - Proceedings,2022, DOI: 10.1109/I-SMAC55078.2022.9987331</v>
      </c>
      <c r="Q1601" s="11" t="str">
        <f t="shared" si="49"/>
        <v>Sathish K., Mohanraj A., Raman R., Sudha V., Kumar A., Vijayabhaskar V., "IoT based Mobile App for Skin Cancer Detection using Transfer Learning", 6th International Conference on I-SMAC (IoT in Social, Mobile, Analytics and Cloud), I-SMAC 2022 - Proceedings,2022, DOI: 10.1109/I-SMAC55078.2022.9987331</v>
      </c>
      <c r="R1601" s="32" t="s">
        <v>945</v>
      </c>
      <c r="S1601" s="37" t="e">
        <v>#N/A</v>
      </c>
      <c r="T1601" s="11"/>
      <c r="U1601" s="8"/>
      <c r="V1601" s="8" t="s">
        <v>149</v>
      </c>
      <c r="W1601" s="8"/>
      <c r="X1601" s="8">
        <v>2022</v>
      </c>
      <c r="Y1601" s="8"/>
      <c r="Z1601" s="116"/>
      <c r="AA1601" s="116"/>
      <c r="AB1601" s="116"/>
      <c r="AC1601" s="116"/>
      <c r="AD1601" s="116"/>
      <c r="AE1601" s="116"/>
      <c r="AF1601" s="116"/>
      <c r="AG1601" s="116"/>
    </row>
    <row r="1602" spans="1:33" ht="60" x14ac:dyDescent="0.2">
      <c r="A1602" s="7">
        <v>1531</v>
      </c>
      <c r="B1602" s="11" t="s">
        <v>16271</v>
      </c>
      <c r="C1602" s="11" t="s">
        <v>2</v>
      </c>
      <c r="D1602" s="13" t="s">
        <v>870</v>
      </c>
      <c r="E1602" s="7" t="s">
        <v>4</v>
      </c>
      <c r="F1602" s="7" t="s">
        <v>792</v>
      </c>
      <c r="G1602" s="7"/>
      <c r="H1602" s="12"/>
      <c r="I1602" s="8"/>
      <c r="J1602" s="12"/>
      <c r="K1602" s="8" t="s">
        <v>52</v>
      </c>
      <c r="L1602" s="7">
        <v>2022</v>
      </c>
      <c r="M1602" s="8" t="s">
        <v>6</v>
      </c>
      <c r="N1602" s="8" t="s">
        <v>12</v>
      </c>
      <c r="O1602" s="7" t="s">
        <v>871</v>
      </c>
      <c r="P1602" s="13" t="str">
        <f t="shared" si="48"/>
        <v>Harsha S.S., Madhu Kumar B.P.N., Raju Battula R.S.S., John Augustine P., Sudha S., Divya T., "Text Recognition from Images using a Deep Learning Model", 6th International Conference on I-SMAC (IoT in Social, Mobile, Analytics and Cloud), I-SMAC 2022 - Proceedings,2022, DOI: 10.1109/I-SMAC55078.2022.9987404</v>
      </c>
      <c r="Q1602" s="11" t="str">
        <f t="shared" si="49"/>
        <v>Harsha S.S., Madhu Kumar B.P.N., Raju Battula R.S.S., John Augustine P., Sudha S., Divya T., "Text Recognition from Images using a Deep Learning Model", 6th International Conference on I-SMAC (IoT in Social, Mobile, Analytics and Cloud), I-SMAC 2022 - Proceedings,2022, DOI: 10.1109/I-SMAC55078.2022.9987404</v>
      </c>
      <c r="R1602" s="32" t="s">
        <v>872</v>
      </c>
      <c r="S1602" s="37" t="e">
        <v>#N/A</v>
      </c>
      <c r="T1602" s="11"/>
      <c r="U1602" s="8"/>
      <c r="V1602" s="8" t="s">
        <v>864</v>
      </c>
      <c r="W1602" s="8"/>
      <c r="X1602" s="8">
        <v>2022</v>
      </c>
      <c r="Y1602" s="8"/>
      <c r="Z1602" s="116"/>
      <c r="AA1602" s="116"/>
      <c r="AB1602" s="116"/>
      <c r="AC1602" s="116"/>
      <c r="AD1602" s="116"/>
      <c r="AE1602" s="116"/>
      <c r="AF1602" s="116"/>
      <c r="AG1602" s="116"/>
    </row>
    <row r="1603" spans="1:33" ht="60" x14ac:dyDescent="0.2">
      <c r="A1603" s="7">
        <v>1532</v>
      </c>
      <c r="B1603" s="11" t="s">
        <v>16272</v>
      </c>
      <c r="C1603" s="11" t="s">
        <v>2</v>
      </c>
      <c r="D1603" s="13" t="s">
        <v>898</v>
      </c>
      <c r="E1603" s="7" t="s">
        <v>4</v>
      </c>
      <c r="F1603" s="7" t="s">
        <v>792</v>
      </c>
      <c r="G1603" s="7"/>
      <c r="H1603" s="12"/>
      <c r="I1603" s="8"/>
      <c r="J1603" s="12"/>
      <c r="K1603" s="8" t="s">
        <v>52</v>
      </c>
      <c r="L1603" s="7">
        <v>2022</v>
      </c>
      <c r="M1603" s="8" t="s">
        <v>6</v>
      </c>
      <c r="N1603" s="8" t="s">
        <v>12</v>
      </c>
      <c r="O1603" s="7" t="s">
        <v>899</v>
      </c>
      <c r="P1603" s="13" t="str">
        <f t="shared" si="48"/>
        <v>Sreemathy J., Prasath N., "Machine Learning based Sales Prediction and Characterization using Consumer Perceptions", 6th International Conference on I-SMAC (IoT in Social, Mobile, Analytics and Cloud), I-SMAC 2022 - Proceedings,2022, DOI: 10.1109/I-SMAC55078.2022.9987359</v>
      </c>
      <c r="Q1603" s="11" t="str">
        <f t="shared" si="49"/>
        <v>Sreemathy J., Prasath N., "Machine Learning based Sales Prediction and Characterization using Consumer Perceptions", 6th International Conference on I-SMAC (IoT in Social, Mobile, Analytics and Cloud), I-SMAC 2022 - Proceedings,2022, DOI: 10.1109/I-SMAC55078.2022.9987359</v>
      </c>
      <c r="R1603" s="32" t="s">
        <v>900</v>
      </c>
      <c r="S1603" s="37" t="e">
        <v>#N/A</v>
      </c>
      <c r="T1603" s="11"/>
      <c r="U1603" s="8"/>
      <c r="V1603" s="8" t="s">
        <v>80</v>
      </c>
      <c r="W1603" s="8"/>
      <c r="X1603" s="8">
        <v>2022</v>
      </c>
      <c r="Y1603" s="8"/>
      <c r="Z1603" s="116"/>
      <c r="AA1603" s="116"/>
      <c r="AB1603" s="116"/>
      <c r="AC1603" s="116"/>
      <c r="AD1603" s="116"/>
      <c r="AE1603" s="116"/>
      <c r="AF1603" s="116"/>
      <c r="AG1603" s="116"/>
    </row>
    <row r="1604" spans="1:33" ht="60" x14ac:dyDescent="0.2">
      <c r="A1604" s="7">
        <v>1533</v>
      </c>
      <c r="B1604" s="11" t="s">
        <v>16273</v>
      </c>
      <c r="C1604" s="11" t="s">
        <v>2</v>
      </c>
      <c r="D1604" s="13" t="s">
        <v>791</v>
      </c>
      <c r="E1604" s="7" t="s">
        <v>4</v>
      </c>
      <c r="F1604" s="7" t="s">
        <v>792</v>
      </c>
      <c r="G1604" s="7"/>
      <c r="H1604" s="12"/>
      <c r="I1604" s="8"/>
      <c r="J1604" s="12"/>
      <c r="K1604" s="8" t="s">
        <v>52</v>
      </c>
      <c r="L1604" s="7">
        <v>2022</v>
      </c>
      <c r="M1604" s="8" t="s">
        <v>6</v>
      </c>
      <c r="N1604" s="8" t="s">
        <v>12</v>
      </c>
      <c r="O1604" s="7" t="s">
        <v>793</v>
      </c>
      <c r="P1604" s="13" t="str">
        <f t="shared" ref="P1604:P1667" si="50">B1604&amp;C1604&amp;D1604&amp;E1604&amp;F1604&amp;G1604&amp;H1604&amp;I1604&amp;J1604&amp;K1604&amp;L1604&amp;M1604&amp;N1604&amp;O1604</f>
        <v>Samudrala V., Revathi N., Padhi S.N., Sasireka S., Selvalakshmi B., Francis D., "Design and Comparison of Tumor Segmentation Using an ML-Based Clustering Method", 6th International Conference on I-SMAC (IoT in Social, Mobile, Analytics and Cloud), I-SMAC 2022 - Proceedings,2022, DOI: 10.1109/I-SMAC55078.2022.9987435</v>
      </c>
      <c r="Q1604" s="11" t="str">
        <f t="shared" ref="Q1604:Q1667" si="51">P1604</f>
        <v>Samudrala V., Revathi N., Padhi S.N., Sasireka S., Selvalakshmi B., Francis D., "Design and Comparison of Tumor Segmentation Using an ML-Based Clustering Method", 6th International Conference on I-SMAC (IoT in Social, Mobile, Analytics and Cloud), I-SMAC 2022 - Proceedings,2022, DOI: 10.1109/I-SMAC55078.2022.9987435</v>
      </c>
      <c r="R1604" s="32" t="s">
        <v>794</v>
      </c>
      <c r="S1604" s="37" t="e">
        <v>#N/A</v>
      </c>
      <c r="T1604" s="11"/>
      <c r="U1604" s="8"/>
      <c r="V1604" s="8" t="s">
        <v>601</v>
      </c>
      <c r="W1604" s="8"/>
      <c r="X1604" s="8">
        <v>2022</v>
      </c>
      <c r="Y1604" s="8"/>
      <c r="Z1604" s="116"/>
      <c r="AA1604" s="116"/>
      <c r="AB1604" s="116"/>
      <c r="AC1604" s="116"/>
      <c r="AD1604" s="116"/>
      <c r="AE1604" s="116"/>
      <c r="AF1604" s="116"/>
      <c r="AG1604" s="116"/>
    </row>
    <row r="1605" spans="1:33" ht="75" x14ac:dyDescent="0.2">
      <c r="A1605" s="7">
        <v>1534</v>
      </c>
      <c r="B1605" s="11" t="s">
        <v>16274</v>
      </c>
      <c r="C1605" s="11" t="s">
        <v>2</v>
      </c>
      <c r="D1605" s="13" t="s">
        <v>1287</v>
      </c>
      <c r="E1605" s="7" t="s">
        <v>4</v>
      </c>
      <c r="F1605" s="7" t="s">
        <v>792</v>
      </c>
      <c r="G1605" s="7"/>
      <c r="H1605" s="12"/>
      <c r="I1605" s="8"/>
      <c r="J1605" s="12"/>
      <c r="K1605" s="8" t="s">
        <v>52</v>
      </c>
      <c r="L1605" s="7">
        <v>2022</v>
      </c>
      <c r="M1605" s="8" t="s">
        <v>6</v>
      </c>
      <c r="N1605" s="8" t="s">
        <v>12</v>
      </c>
      <c r="O1605" s="7" t="s">
        <v>1288</v>
      </c>
      <c r="P1605" s="13" t="str">
        <f t="shared" si="50"/>
        <v>Srinivasa Rao B., Gupta M.M., Sheikameer B.S., Mathew S.K., Sethu Ram M., Imanbayeva Z., "Reduction of Human Error through Deep Learning Model using Internet of Things", 6th International Conference on I-SMAC (IoT in Social, Mobile, Analytics and Cloud), I-SMAC 2022 - Proceedings,2022, DOI: 10.1109/I-SMAC55078.2022.9987401</v>
      </c>
      <c r="Q1605" s="11" t="str">
        <f t="shared" si="51"/>
        <v>Srinivasa Rao B., Gupta M.M., Sheikameer B.S., Mathew S.K., Sethu Ram M., Imanbayeva Z., "Reduction of Human Error through Deep Learning Model using Internet of Things", 6th International Conference on I-SMAC (IoT in Social, Mobile, Analytics and Cloud), I-SMAC 2022 - Proceedings,2022, DOI: 10.1109/I-SMAC55078.2022.9987401</v>
      </c>
      <c r="R1605" s="32" t="s">
        <v>1289</v>
      </c>
      <c r="S1605" s="37" t="e">
        <v>#N/A</v>
      </c>
      <c r="T1605" s="11"/>
      <c r="U1605" s="8"/>
      <c r="V1605" s="8" t="s">
        <v>128</v>
      </c>
      <c r="W1605" s="8"/>
      <c r="X1605" s="8">
        <v>2022</v>
      </c>
      <c r="Y1605" s="8"/>
      <c r="Z1605" s="116"/>
      <c r="AA1605" s="116"/>
      <c r="AB1605" s="116"/>
      <c r="AC1605" s="116"/>
      <c r="AD1605" s="116"/>
      <c r="AE1605" s="116"/>
      <c r="AF1605" s="116"/>
      <c r="AG1605" s="116"/>
    </row>
    <row r="1606" spans="1:33" ht="60" x14ac:dyDescent="0.2">
      <c r="A1606" s="7">
        <v>1535</v>
      </c>
      <c r="B1606" s="11" t="s">
        <v>16275</v>
      </c>
      <c r="C1606" s="11" t="s">
        <v>2</v>
      </c>
      <c r="D1606" s="13" t="s">
        <v>1517</v>
      </c>
      <c r="E1606" s="7" t="s">
        <v>4</v>
      </c>
      <c r="F1606" s="7" t="s">
        <v>792</v>
      </c>
      <c r="G1606" s="7"/>
      <c r="H1606" s="12"/>
      <c r="I1606" s="8"/>
      <c r="J1606" s="12"/>
      <c r="K1606" s="8" t="s">
        <v>52</v>
      </c>
      <c r="L1606" s="7">
        <v>2022</v>
      </c>
      <c r="M1606" s="8" t="s">
        <v>6</v>
      </c>
      <c r="N1606" s="8" t="s">
        <v>12</v>
      </c>
      <c r="O1606" s="7" t="s">
        <v>1518</v>
      </c>
      <c r="P1606" s="13" t="str">
        <f t="shared" si="50"/>
        <v>Padmavathy C., Akshaya V.S., Menaha R., Pravinth Raja S., "Hybrid Cluster Head Selection Approach for Node Lifetime Enhancement in Wireless Sensor Networks", 6th International Conference on I-SMAC (IoT in Social, Mobile, Analytics and Cloud), I-SMAC 2022 - Proceedings,2022, DOI: 10.1109/I-SMAC55078.2022.9987316</v>
      </c>
      <c r="Q1606" s="11" t="str">
        <f t="shared" si="51"/>
        <v>Padmavathy C., Akshaya V.S., Menaha R., Pravinth Raja S., "Hybrid Cluster Head Selection Approach for Node Lifetime Enhancement in Wireless Sensor Networks", 6th International Conference on I-SMAC (IoT in Social, Mobile, Analytics and Cloud), I-SMAC 2022 - Proceedings,2022, DOI: 10.1109/I-SMAC55078.2022.9987316</v>
      </c>
      <c r="R1606" s="32" t="s">
        <v>1519</v>
      </c>
      <c r="S1606" s="37" t="e">
        <v>#N/A</v>
      </c>
      <c r="T1606" s="11"/>
      <c r="U1606" s="8"/>
      <c r="V1606" s="8" t="s">
        <v>80</v>
      </c>
      <c r="W1606" s="8"/>
      <c r="X1606" s="8">
        <v>2022</v>
      </c>
      <c r="Y1606" s="8"/>
      <c r="Z1606" s="116"/>
      <c r="AA1606" s="116"/>
      <c r="AB1606" s="116"/>
      <c r="AC1606" s="116"/>
      <c r="AD1606" s="116"/>
      <c r="AE1606" s="116"/>
      <c r="AF1606" s="116"/>
      <c r="AG1606" s="116"/>
    </row>
    <row r="1607" spans="1:33" ht="60" x14ac:dyDescent="0.2">
      <c r="A1607" s="7">
        <v>1536</v>
      </c>
      <c r="B1607" s="11" t="s">
        <v>16276</v>
      </c>
      <c r="C1607" s="11" t="s">
        <v>2</v>
      </c>
      <c r="D1607" s="13" t="s">
        <v>1422</v>
      </c>
      <c r="E1607" s="7" t="s">
        <v>4</v>
      </c>
      <c r="F1607" s="7" t="s">
        <v>792</v>
      </c>
      <c r="G1607" s="7"/>
      <c r="H1607" s="12"/>
      <c r="I1607" s="8"/>
      <c r="J1607" s="12"/>
      <c r="K1607" s="8" t="s">
        <v>52</v>
      </c>
      <c r="L1607" s="7">
        <v>2022</v>
      </c>
      <c r="M1607" s="8" t="s">
        <v>6</v>
      </c>
      <c r="N1607" s="8" t="s">
        <v>12</v>
      </c>
      <c r="O1607" s="7" t="s">
        <v>1423</v>
      </c>
      <c r="P1607" s="13" t="str">
        <f t="shared" si="50"/>
        <v>Saradha S., Asha J., Sreemathy J., "A Deep Learning-based Framework for Sheep Identification System based on Facial Bio-Metrics Analysis", 6th International Conference on I-SMAC (IoT in Social, Mobile, Analytics and Cloud), I-SMAC 2022 - Proceedings,2022, DOI: 10.1109/I-SMAC55078.2022.9987431</v>
      </c>
      <c r="Q1607" s="11" t="str">
        <f t="shared" si="51"/>
        <v>Saradha S., Asha J., Sreemathy J., "A Deep Learning-based Framework for Sheep Identification System based on Facial Bio-Metrics Analysis", 6th International Conference on I-SMAC (IoT in Social, Mobile, Analytics and Cloud), I-SMAC 2022 - Proceedings,2022, DOI: 10.1109/I-SMAC55078.2022.9987431</v>
      </c>
      <c r="R1607" s="32" t="s">
        <v>1424</v>
      </c>
      <c r="S1607" s="37" t="e">
        <v>#N/A</v>
      </c>
      <c r="T1607" s="11"/>
      <c r="U1607" s="8"/>
      <c r="V1607" s="8" t="s">
        <v>80</v>
      </c>
      <c r="W1607" s="8"/>
      <c r="X1607" s="8">
        <v>2022</v>
      </c>
      <c r="Y1607" s="8"/>
      <c r="Z1607" s="116"/>
      <c r="AA1607" s="116"/>
      <c r="AB1607" s="116"/>
      <c r="AC1607" s="116"/>
      <c r="AD1607" s="116"/>
      <c r="AE1607" s="116"/>
      <c r="AF1607" s="116"/>
      <c r="AG1607" s="116"/>
    </row>
    <row r="1608" spans="1:33" ht="75" x14ac:dyDescent="0.2">
      <c r="A1608" s="7">
        <v>1537</v>
      </c>
      <c r="B1608" s="11" t="s">
        <v>16277</v>
      </c>
      <c r="C1608" s="11" t="s">
        <v>2</v>
      </c>
      <c r="D1608" s="13" t="s">
        <v>1240</v>
      </c>
      <c r="E1608" s="7" t="s">
        <v>4</v>
      </c>
      <c r="F1608" s="7" t="s">
        <v>1241</v>
      </c>
      <c r="G1608" s="7"/>
      <c r="H1608" s="12"/>
      <c r="I1608" s="8"/>
      <c r="J1608" s="12"/>
      <c r="K1608" s="8" t="s">
        <v>52</v>
      </c>
      <c r="L1608" s="7">
        <v>2022</v>
      </c>
      <c r="M1608" s="8" t="s">
        <v>6</v>
      </c>
      <c r="N1608" s="8" t="s">
        <v>12</v>
      </c>
      <c r="O1608" s="7" t="s">
        <v>1242</v>
      </c>
      <c r="P1608" s="13" t="str">
        <f t="shared" si="50"/>
        <v>Solomon Raju Y.D., Murthy K.S., Vatsa G., Michaelraj Kingston R., Agrawal R., Joshi A., "A Novel Machine Learning Approach Chronic Kidney Disease Prediction", Proceedings of International Conference on Technological Advancements in Computational Sciences, ICTACS 2022,2022, DOI: 10.1109/ICTACS56270.2022.9988409</v>
      </c>
      <c r="Q1608" s="11" t="str">
        <f t="shared" si="51"/>
        <v>Solomon Raju Y.D., Murthy K.S., Vatsa G., Michaelraj Kingston R., Agrawal R., Joshi A., "A Novel Machine Learning Approach Chronic Kidney Disease Prediction", Proceedings of International Conference on Technological Advancements in Computational Sciences, ICTACS 2022,2022, DOI: 10.1109/ICTACS56270.2022.9988409</v>
      </c>
      <c r="R1608" s="32" t="s">
        <v>1243</v>
      </c>
      <c r="S1608" s="37" t="e">
        <v>#N/A</v>
      </c>
      <c r="T1608" s="11"/>
      <c r="U1608" s="8"/>
      <c r="V1608" s="8" t="s">
        <v>56</v>
      </c>
      <c r="W1608" s="8"/>
      <c r="X1608" s="8">
        <v>2022</v>
      </c>
      <c r="Y1608" s="8"/>
      <c r="Z1608" s="116"/>
      <c r="AA1608" s="116"/>
      <c r="AB1608" s="116"/>
      <c r="AC1608" s="116"/>
      <c r="AD1608" s="116"/>
      <c r="AE1608" s="116"/>
      <c r="AF1608" s="116"/>
      <c r="AG1608" s="116"/>
    </row>
    <row r="1609" spans="1:33" ht="75" x14ac:dyDescent="0.2">
      <c r="A1609" s="7">
        <v>1538</v>
      </c>
      <c r="B1609" s="11" t="s">
        <v>16278</v>
      </c>
      <c r="C1609" s="11" t="s">
        <v>2</v>
      </c>
      <c r="D1609" s="13" t="s">
        <v>1430</v>
      </c>
      <c r="E1609" s="7" t="s">
        <v>4</v>
      </c>
      <c r="F1609" s="7" t="s">
        <v>1241</v>
      </c>
      <c r="G1609" s="7"/>
      <c r="H1609" s="12"/>
      <c r="I1609" s="8"/>
      <c r="J1609" s="12"/>
      <c r="K1609" s="8" t="s">
        <v>52</v>
      </c>
      <c r="L1609" s="7">
        <v>2022</v>
      </c>
      <c r="M1609" s="8" t="s">
        <v>6</v>
      </c>
      <c r="N1609" s="8" t="s">
        <v>12</v>
      </c>
      <c r="O1609" s="7" t="s">
        <v>1431</v>
      </c>
      <c r="P1609" s="13" t="str">
        <f t="shared" si="50"/>
        <v>Kapila D., Vatsa G., Prabavathi P., Kingston R.M., Srivastava A.P., Deorari R., "Brain Tumor Classification by Convolutional Neural Network", Proceedings of International Conference on Technological Advancements in Computational Sciences, ICTACS 2022,2022, DOI: 10.1109/ICTACS56270.2022.9988211</v>
      </c>
      <c r="Q1609" s="11" t="str">
        <f t="shared" si="51"/>
        <v>Kapila D., Vatsa G., Prabavathi P., Kingston R.M., Srivastava A.P., Deorari R., "Brain Tumor Classification by Convolutional Neural Network", Proceedings of International Conference on Technological Advancements in Computational Sciences, ICTACS 2022,2022, DOI: 10.1109/ICTACS56270.2022.9988211</v>
      </c>
      <c r="R1609" s="32" t="s">
        <v>1432</v>
      </c>
      <c r="S1609" s="37" t="e">
        <v>#N/A</v>
      </c>
      <c r="T1609" s="11"/>
      <c r="U1609" s="8"/>
      <c r="V1609" s="8" t="s">
        <v>56</v>
      </c>
      <c r="W1609" s="8"/>
      <c r="X1609" s="8">
        <v>2022</v>
      </c>
      <c r="Y1609" s="8"/>
      <c r="Z1609" s="116"/>
      <c r="AA1609" s="116"/>
      <c r="AB1609" s="116"/>
      <c r="AC1609" s="116"/>
      <c r="AD1609" s="116"/>
      <c r="AE1609" s="116"/>
      <c r="AF1609" s="116"/>
      <c r="AG1609" s="116"/>
    </row>
    <row r="1610" spans="1:33" ht="75" x14ac:dyDescent="0.2">
      <c r="A1610" s="7">
        <v>1539</v>
      </c>
      <c r="B1610" s="11" t="s">
        <v>16279</v>
      </c>
      <c r="C1610" s="11" t="s">
        <v>2</v>
      </c>
      <c r="D1610" s="13" t="s">
        <v>1434</v>
      </c>
      <c r="E1610" s="7" t="s">
        <v>4</v>
      </c>
      <c r="F1610" s="7" t="s">
        <v>1241</v>
      </c>
      <c r="G1610" s="7"/>
      <c r="H1610" s="12"/>
      <c r="I1610" s="8"/>
      <c r="J1610" s="12"/>
      <c r="K1610" s="8" t="s">
        <v>52</v>
      </c>
      <c r="L1610" s="7">
        <v>2022</v>
      </c>
      <c r="M1610" s="8" t="s">
        <v>6</v>
      </c>
      <c r="N1610" s="8" t="s">
        <v>12</v>
      </c>
      <c r="O1610" s="7" t="s">
        <v>1435</v>
      </c>
      <c r="P1610" s="13" t="str">
        <f t="shared" si="50"/>
        <v>Kapila D., Dileep Kumar Y., Pant B., Jayapratha T., Kakoli Rao A., Gehlot A., "Design and analysis of the Chameleon scheduling algorithm for reconfigurable computing", Proceedings of International Conference on Technological Advancements in Computational Sciences, ICTACS 2022,2022, DOI: 10.1109/ICTACS56270.2022.9987765</v>
      </c>
      <c r="Q1610" s="11" t="str">
        <f t="shared" si="51"/>
        <v>Kapila D., Dileep Kumar Y., Pant B., Jayapratha T., Kakoli Rao A., Gehlot A., "Design and analysis of the Chameleon scheduling algorithm for reconfigurable computing", Proceedings of International Conference on Technological Advancements in Computational Sciences, ICTACS 2022,2022, DOI: 10.1109/ICTACS56270.2022.9987765</v>
      </c>
      <c r="R1610" s="32" t="s">
        <v>1436</v>
      </c>
      <c r="S1610" s="37" t="e">
        <v>#N/A</v>
      </c>
      <c r="T1610" s="11"/>
      <c r="U1610" s="8"/>
      <c r="V1610" s="8" t="s">
        <v>864</v>
      </c>
      <c r="W1610" s="8"/>
      <c r="X1610" s="8">
        <v>2022</v>
      </c>
      <c r="Y1610" s="8"/>
      <c r="Z1610" s="116"/>
      <c r="AA1610" s="116"/>
      <c r="AB1610" s="116"/>
      <c r="AC1610" s="116"/>
      <c r="AD1610" s="116"/>
      <c r="AE1610" s="116"/>
      <c r="AF1610" s="116"/>
      <c r="AG1610" s="116"/>
    </row>
    <row r="1611" spans="1:33" ht="75" x14ac:dyDescent="0.2">
      <c r="A1611" s="7">
        <v>1540</v>
      </c>
      <c r="B1611" s="11" t="s">
        <v>16280</v>
      </c>
      <c r="C1611" s="11" t="s">
        <v>2</v>
      </c>
      <c r="D1611" s="13" t="s">
        <v>1371</v>
      </c>
      <c r="E1611" s="7" t="s">
        <v>4</v>
      </c>
      <c r="F1611" s="7" t="s">
        <v>1241</v>
      </c>
      <c r="G1611" s="7"/>
      <c r="H1611" s="12"/>
      <c r="I1611" s="8"/>
      <c r="J1611" s="12"/>
      <c r="K1611" s="8" t="s">
        <v>52</v>
      </c>
      <c r="L1611" s="7">
        <v>2022</v>
      </c>
      <c r="M1611" s="8" t="s">
        <v>6</v>
      </c>
      <c r="N1611" s="8" t="s">
        <v>12</v>
      </c>
      <c r="O1611" s="7" t="s">
        <v>1372</v>
      </c>
      <c r="P1611" s="13" t="str">
        <f t="shared" si="50"/>
        <v>Yeruva A.R., Vijaya Durga C.S.L., Gokulavasan B., Pant K., Chaturvedi P., Srivastava A.P., "A Smart Healthcare Monitoring System Based on Fog Computing Architecture", Proceedings of International Conference on Technological Advancements in Computational Sciences, ICTACS 2022,2022, DOI: 10.1109/ICTACS56270.2022.9987881</v>
      </c>
      <c r="Q1611" s="11" t="str">
        <f t="shared" si="51"/>
        <v>Yeruva A.R., Vijaya Durga C.S.L., Gokulavasan B., Pant K., Chaturvedi P., Srivastava A.P., "A Smart Healthcare Monitoring System Based on Fog Computing Architecture", Proceedings of International Conference on Technological Advancements in Computational Sciences, ICTACS 2022,2022, DOI: 10.1109/ICTACS56270.2022.9987881</v>
      </c>
      <c r="R1611" s="32" t="s">
        <v>1373</v>
      </c>
      <c r="S1611" s="37" t="e">
        <v>#N/A</v>
      </c>
      <c r="T1611" s="11"/>
      <c r="U1611" s="8"/>
      <c r="V1611" s="8" t="s">
        <v>56</v>
      </c>
      <c r="W1611" s="8"/>
      <c r="X1611" s="8">
        <v>2022</v>
      </c>
      <c r="Y1611" s="8"/>
      <c r="Z1611" s="116"/>
      <c r="AA1611" s="116"/>
      <c r="AB1611" s="116"/>
      <c r="AC1611" s="116"/>
      <c r="AD1611" s="116"/>
      <c r="AE1611" s="116"/>
      <c r="AF1611" s="116"/>
      <c r="AG1611" s="116"/>
    </row>
    <row r="1612" spans="1:33" ht="75" x14ac:dyDescent="0.2">
      <c r="A1612" s="7">
        <v>1541</v>
      </c>
      <c r="B1612" s="11" t="s">
        <v>16281</v>
      </c>
      <c r="C1612" s="11" t="s">
        <v>2</v>
      </c>
      <c r="D1612" s="13" t="s">
        <v>721</v>
      </c>
      <c r="E1612" s="7" t="s">
        <v>4</v>
      </c>
      <c r="F1612" s="7" t="s">
        <v>722</v>
      </c>
      <c r="G1612" s="7" t="s">
        <v>6</v>
      </c>
      <c r="H1612" s="12">
        <v>2022</v>
      </c>
      <c r="I1612" s="8"/>
      <c r="J1612" s="12"/>
      <c r="K1612" s="8" t="s">
        <v>52</v>
      </c>
      <c r="L1612" s="7">
        <v>2022</v>
      </c>
      <c r="M1612" s="8" t="s">
        <v>6</v>
      </c>
      <c r="N1612" s="8" t="s">
        <v>12</v>
      </c>
      <c r="O1612" s="7" t="s">
        <v>723</v>
      </c>
      <c r="P1612" s="13" t="str">
        <f t="shared" si="50"/>
        <v>Suriya M., Sumithra M.G., "SPECTRUMNET: Cooperative Spectrum Monitoring Using Deep Neural Networks", International Journal of Antennas and Propagation, 2022,2022, DOI: 10.1155/2022/3328734</v>
      </c>
      <c r="Q1612" s="11" t="str">
        <f t="shared" si="51"/>
        <v>Suriya M., Sumithra M.G., "SPECTRUMNET: Cooperative Spectrum Monitoring Using Deep Neural Networks", International Journal of Antennas and Propagation, 2022,2022, DOI: 10.1155/2022/3328734</v>
      </c>
      <c r="R1612" s="32" t="s">
        <v>724</v>
      </c>
      <c r="S1612" s="37" t="s">
        <v>32</v>
      </c>
      <c r="T1612" s="11"/>
      <c r="U1612" s="8"/>
      <c r="V1612" s="8" t="s">
        <v>725</v>
      </c>
      <c r="W1612" s="18" t="s">
        <v>731</v>
      </c>
      <c r="X1612" s="8">
        <v>2022</v>
      </c>
      <c r="Y1612" s="8"/>
      <c r="Z1612" s="116"/>
      <c r="AA1612" s="116"/>
      <c r="AB1612" s="116"/>
      <c r="AC1612" s="116"/>
      <c r="AD1612" s="116"/>
      <c r="AE1612" s="116"/>
      <c r="AF1612" s="116"/>
      <c r="AG1612" s="116"/>
    </row>
    <row r="1613" spans="1:33" ht="75" x14ac:dyDescent="0.2">
      <c r="A1613" s="7">
        <v>1542</v>
      </c>
      <c r="B1613" s="11" t="s">
        <v>16282</v>
      </c>
      <c r="C1613" s="11" t="s">
        <v>2</v>
      </c>
      <c r="D1613" s="13" t="s">
        <v>1341</v>
      </c>
      <c r="E1613" s="7" t="s">
        <v>4</v>
      </c>
      <c r="F1613" s="7" t="s">
        <v>1337</v>
      </c>
      <c r="G1613" s="7" t="s">
        <v>6</v>
      </c>
      <c r="H1613" s="12">
        <v>23</v>
      </c>
      <c r="I1613" s="8" t="s">
        <v>8</v>
      </c>
      <c r="J1613" s="12">
        <v>6</v>
      </c>
      <c r="K1613" s="8" t="s">
        <v>10</v>
      </c>
      <c r="L1613" s="7">
        <v>2022</v>
      </c>
      <c r="M1613" s="8" t="s">
        <v>6</v>
      </c>
      <c r="N1613" s="8" t="s">
        <v>12</v>
      </c>
      <c r="O1613" s="7" t="s">
        <v>1342</v>
      </c>
      <c r="P1613" s="13" t="str">
        <f t="shared" si="50"/>
        <v>Varuthaiya M., Palanisamy C., Sivakumar V., Pushpanathan G., "Concrete with sisal fibered geopolymer: a behavioral study", Journal of Ceramic Processing Research, 23, (6),2022, DOI: 10.36410/jcpr.2022.23.6.912</v>
      </c>
      <c r="Q1613" s="11" t="str">
        <f t="shared" si="51"/>
        <v>Varuthaiya M., Palanisamy C., Sivakumar V., Pushpanathan G., "Concrete with sisal fibered geopolymer: a behavioral study", Journal of Ceramic Processing Research, 23, (6),2022, DOI: 10.36410/jcpr.2022.23.6.912</v>
      </c>
      <c r="R1613" s="32" t="s">
        <v>1343</v>
      </c>
      <c r="S1613" s="37" t="s">
        <v>32</v>
      </c>
      <c r="T1613" s="11"/>
      <c r="U1613" s="8"/>
      <c r="V1613" s="8" t="s">
        <v>149</v>
      </c>
      <c r="W1613" s="18" t="s">
        <v>483</v>
      </c>
      <c r="X1613" s="8">
        <v>2022</v>
      </c>
      <c r="Y1613" s="8"/>
      <c r="Z1613" s="116"/>
      <c r="AA1613" s="116"/>
      <c r="AB1613" s="116"/>
      <c r="AC1613" s="116"/>
      <c r="AD1613" s="116"/>
      <c r="AE1613" s="116"/>
      <c r="AF1613" s="116"/>
      <c r="AG1613" s="116"/>
    </row>
    <row r="1614" spans="1:33" ht="75" x14ac:dyDescent="0.2">
      <c r="A1614" s="7">
        <v>1543</v>
      </c>
      <c r="B1614" s="11" t="s">
        <v>16283</v>
      </c>
      <c r="C1614" s="11" t="s">
        <v>2</v>
      </c>
      <c r="D1614" s="13" t="s">
        <v>1250</v>
      </c>
      <c r="E1614" s="7" t="s">
        <v>4</v>
      </c>
      <c r="F1614" s="7" t="s">
        <v>1246</v>
      </c>
      <c r="G1614" s="7"/>
      <c r="H1614" s="12"/>
      <c r="I1614" s="8"/>
      <c r="J1614" s="12"/>
      <c r="K1614" s="8" t="s">
        <v>52</v>
      </c>
      <c r="L1614" s="7">
        <v>2022</v>
      </c>
      <c r="M1614" s="8" t="s">
        <v>6</v>
      </c>
      <c r="N1614" s="8" t="s">
        <v>12</v>
      </c>
      <c r="O1614" s="7" t="s">
        <v>1251</v>
      </c>
      <c r="P1614" s="13" t="str">
        <f t="shared" si="50"/>
        <v>Vinothkumar U., Suresh S., Sasireka S., Hariprabhu M., Nagarathna P., "Machine learning integrated with an Internet of Things-based water management System", MysuruCon 2022 - 2022 IEEE 2nd Mysore Sub Section International Conference,2022, DOI: 10.1109/MysuruCon55714.2022.9972531</v>
      </c>
      <c r="Q1614" s="11" t="str">
        <f t="shared" si="51"/>
        <v>Vinothkumar U., Suresh S., Sasireka S., Hariprabhu M., Nagarathna P., "Machine learning integrated with an Internet of Things-based water management System", MysuruCon 2022 - 2022 IEEE 2nd Mysore Sub Section International Conference,2022, DOI: 10.1109/MysuruCon55714.2022.9972531</v>
      </c>
      <c r="R1614" s="32" t="s">
        <v>1252</v>
      </c>
      <c r="S1614" s="37" t="e">
        <v>#N/A</v>
      </c>
      <c r="T1614" s="11"/>
      <c r="U1614" s="8"/>
      <c r="V1614" s="8" t="s">
        <v>128</v>
      </c>
      <c r="W1614" s="8"/>
      <c r="X1614" s="8">
        <v>2022</v>
      </c>
      <c r="Y1614" s="8"/>
      <c r="Z1614" s="116"/>
      <c r="AA1614" s="116"/>
      <c r="AB1614" s="116"/>
      <c r="AC1614" s="116"/>
      <c r="AD1614" s="116"/>
      <c r="AE1614" s="116"/>
      <c r="AF1614" s="116"/>
      <c r="AG1614" s="116"/>
    </row>
    <row r="1615" spans="1:33" ht="75" x14ac:dyDescent="0.2">
      <c r="A1615" s="7">
        <v>1544</v>
      </c>
      <c r="B1615" s="11" t="s">
        <v>16284</v>
      </c>
      <c r="C1615" s="11" t="s">
        <v>2</v>
      </c>
      <c r="D1615" s="13" t="s">
        <v>1265</v>
      </c>
      <c r="E1615" s="7" t="s">
        <v>4</v>
      </c>
      <c r="F1615" s="7" t="s">
        <v>1246</v>
      </c>
      <c r="G1615" s="7"/>
      <c r="H1615" s="12"/>
      <c r="I1615" s="8"/>
      <c r="J1615" s="12"/>
      <c r="K1615" s="8" t="s">
        <v>52</v>
      </c>
      <c r="L1615" s="7">
        <v>2022</v>
      </c>
      <c r="M1615" s="8" t="s">
        <v>6</v>
      </c>
      <c r="N1615" s="8" t="s">
        <v>12</v>
      </c>
      <c r="O1615" s="7" t="s">
        <v>1266</v>
      </c>
      <c r="P1615" s="13" t="str">
        <f t="shared" si="50"/>
        <v>Nandhagopal S.M., Saranya D., Devi Priya R., Daniel Shadrach F., Kalshetty J.N., "Convolutional Neural Networks for Analysis and Recognition of Facial Expressions", MysuruCon 2022 - 2022 IEEE 2nd Mysore Sub Section International Conference,2022, DOI: 10.1109/MysuruCon55714.2022.9972564</v>
      </c>
      <c r="Q1615" s="11" t="str">
        <f t="shared" si="51"/>
        <v>Nandhagopal S.M., Saranya D., Devi Priya R., Daniel Shadrach F., Kalshetty J.N., "Convolutional Neural Networks for Analysis and Recognition of Facial Expressions", MysuruCon 2022 - 2022 IEEE 2nd Mysore Sub Section International Conference,2022, DOI: 10.1109/MysuruCon55714.2022.9972564</v>
      </c>
      <c r="R1615" s="32" t="s">
        <v>1267</v>
      </c>
      <c r="S1615" s="37" t="e">
        <v>#N/A</v>
      </c>
      <c r="T1615" s="11"/>
      <c r="U1615" s="8"/>
      <c r="V1615" s="8" t="s">
        <v>864</v>
      </c>
      <c r="W1615" s="8"/>
      <c r="X1615" s="8">
        <v>2022</v>
      </c>
      <c r="Y1615" s="8"/>
      <c r="Z1615" s="116"/>
      <c r="AA1615" s="116"/>
      <c r="AB1615" s="116"/>
      <c r="AC1615" s="116"/>
      <c r="AD1615" s="116"/>
      <c r="AE1615" s="116"/>
      <c r="AF1615" s="116"/>
      <c r="AG1615" s="116"/>
    </row>
    <row r="1616" spans="1:33" ht="75" x14ac:dyDescent="0.2">
      <c r="A1616" s="7">
        <v>1545</v>
      </c>
      <c r="B1616" s="11" t="s">
        <v>16285</v>
      </c>
      <c r="C1616" s="11" t="s">
        <v>2</v>
      </c>
      <c r="D1616" s="13" t="s">
        <v>1578</v>
      </c>
      <c r="E1616" s="7" t="s">
        <v>4</v>
      </c>
      <c r="F1616" s="7" t="s">
        <v>1246</v>
      </c>
      <c r="G1616" s="7"/>
      <c r="H1616" s="12"/>
      <c r="I1616" s="8"/>
      <c r="J1616" s="12"/>
      <c r="K1616" s="8" t="s">
        <v>52</v>
      </c>
      <c r="L1616" s="7">
        <v>2022</v>
      </c>
      <c r="M1616" s="8" t="s">
        <v>6</v>
      </c>
      <c r="N1616" s="8" t="s">
        <v>12</v>
      </c>
      <c r="O1616" s="7" t="s">
        <v>1579</v>
      </c>
      <c r="P1616" s="13" t="str">
        <f t="shared" si="50"/>
        <v>Nithya S., Jagadesh T., Shalini E., Sathiyapriya T., Teresa V.V., Buvaneswari P.R., "Design and Development of movable antenna system for multiplatform wireless communication", MysuruCon 2022 - 2022 IEEE 2nd Mysore Sub Section International Conference,2022, DOI: 10.1109/MysuruCon55714.2022.9972389</v>
      </c>
      <c r="Q1616" s="11" t="str">
        <f t="shared" si="51"/>
        <v>Nithya S., Jagadesh T., Shalini E., Sathiyapriya T., Teresa V.V., Buvaneswari P.R., "Design and Development of movable antenna system for multiplatform wireless communication", MysuruCon 2022 - 2022 IEEE 2nd Mysore Sub Section International Conference,2022, DOI: 10.1109/MysuruCon55714.2022.9972389</v>
      </c>
      <c r="R1616" s="32" t="s">
        <v>1580</v>
      </c>
      <c r="S1616" s="37" t="e">
        <v>#N/A</v>
      </c>
      <c r="T1616" s="11"/>
      <c r="U1616" s="8"/>
      <c r="V1616" s="8" t="s">
        <v>56</v>
      </c>
      <c r="W1616" s="8"/>
      <c r="X1616" s="8">
        <v>2022</v>
      </c>
      <c r="Y1616" s="8"/>
      <c r="Z1616" s="116"/>
      <c r="AA1616" s="116"/>
      <c r="AB1616" s="116"/>
      <c r="AC1616" s="116"/>
      <c r="AD1616" s="116"/>
      <c r="AE1616" s="116"/>
      <c r="AF1616" s="116"/>
      <c r="AG1616" s="116"/>
    </row>
    <row r="1617" spans="1:33" ht="75" x14ac:dyDescent="0.2">
      <c r="A1617" s="7">
        <v>1546</v>
      </c>
      <c r="B1617" s="11" t="s">
        <v>16286</v>
      </c>
      <c r="C1617" s="11" t="s">
        <v>2</v>
      </c>
      <c r="D1617" s="13" t="s">
        <v>1245</v>
      </c>
      <c r="E1617" s="7" t="s">
        <v>4</v>
      </c>
      <c r="F1617" s="7" t="s">
        <v>1246</v>
      </c>
      <c r="G1617" s="7"/>
      <c r="H1617" s="12"/>
      <c r="I1617" s="8"/>
      <c r="J1617" s="12"/>
      <c r="K1617" s="8" t="s">
        <v>52</v>
      </c>
      <c r="L1617" s="7">
        <v>2022</v>
      </c>
      <c r="M1617" s="8" t="s">
        <v>6</v>
      </c>
      <c r="N1617" s="8" t="s">
        <v>12</v>
      </c>
      <c r="O1617" s="7" t="s">
        <v>1247</v>
      </c>
      <c r="P1617" s="13" t="str">
        <f t="shared" si="50"/>
        <v>Mohanapriya A., Banu D.F., Abiramasundari S., Trisheela S., "Design and Development of a safety system for Motorbike incorporated with Artificial Intelligence using Image Processing", MysuruCon 2022 - 2022 IEEE 2nd Mysore Sub Section International Conference,2022, DOI: 10.1109/MysuruCon55714.2022.9972638</v>
      </c>
      <c r="Q1617" s="11" t="str">
        <f t="shared" si="51"/>
        <v>Mohanapriya A., Banu D.F., Abiramasundari S., Trisheela S., "Design and Development of a safety system for Motorbike incorporated with Artificial Intelligence using Image Processing", MysuruCon 2022 - 2022 IEEE 2nd Mysore Sub Section International Conference,2022, DOI: 10.1109/MysuruCon55714.2022.9972638</v>
      </c>
      <c r="R1617" s="32" t="s">
        <v>1248</v>
      </c>
      <c r="S1617" s="37" t="e">
        <v>#N/A</v>
      </c>
      <c r="T1617" s="11"/>
      <c r="U1617" s="8"/>
      <c r="V1617" s="8" t="s">
        <v>56</v>
      </c>
      <c r="W1617" s="8"/>
      <c r="X1617" s="8">
        <v>2022</v>
      </c>
      <c r="Y1617" s="8"/>
      <c r="Z1617" s="116"/>
      <c r="AA1617" s="116"/>
      <c r="AB1617" s="116"/>
      <c r="AC1617" s="116"/>
      <c r="AD1617" s="116"/>
      <c r="AE1617" s="116"/>
      <c r="AF1617" s="116"/>
      <c r="AG1617" s="116"/>
    </row>
    <row r="1618" spans="1:33" ht="75" x14ac:dyDescent="0.2">
      <c r="A1618" s="7">
        <v>1547</v>
      </c>
      <c r="B1618" s="11" t="s">
        <v>16287</v>
      </c>
      <c r="C1618" s="11" t="s">
        <v>2</v>
      </c>
      <c r="D1618" s="13" t="s">
        <v>1564</v>
      </c>
      <c r="E1618" s="7" t="s">
        <v>4</v>
      </c>
      <c r="F1618" s="7" t="s">
        <v>1246</v>
      </c>
      <c r="G1618" s="7"/>
      <c r="H1618" s="12"/>
      <c r="I1618" s="8"/>
      <c r="J1618" s="12"/>
      <c r="K1618" s="8" t="s">
        <v>52</v>
      </c>
      <c r="L1618" s="7">
        <v>2022</v>
      </c>
      <c r="M1618" s="8" t="s">
        <v>6</v>
      </c>
      <c r="N1618" s="8" t="s">
        <v>12</v>
      </c>
      <c r="O1618" s="7" t="s">
        <v>1565</v>
      </c>
      <c r="P1618" s="13" t="str">
        <f t="shared" si="50"/>
        <v>Adgaonkar A., Ganesan R., Pavithra D., Srilakshmi C.H., Mavaluru D., Latha Mary S.A., "K-Means and Decision Tree Approach to Predict the Severity of Diabetes Cases", MysuruCon 2022 - 2022 IEEE 2nd Mysore Sub Section International Conference,2022, DOI: 10.1109/MysuruCon55714.2022.9972418</v>
      </c>
      <c r="Q1618" s="11" t="str">
        <f t="shared" si="51"/>
        <v>Adgaonkar A., Ganesan R., Pavithra D., Srilakshmi C.H., Mavaluru D., Latha Mary S.A., "K-Means and Decision Tree Approach to Predict the Severity of Diabetes Cases", MysuruCon 2022 - 2022 IEEE 2nd Mysore Sub Section International Conference,2022, DOI: 10.1109/MysuruCon55714.2022.9972418</v>
      </c>
      <c r="R1618" s="32" t="s">
        <v>1566</v>
      </c>
      <c r="S1618" s="37" t="e">
        <v>#N/A</v>
      </c>
      <c r="T1618" s="11"/>
      <c r="U1618" s="8"/>
      <c r="V1618" s="8" t="s">
        <v>601</v>
      </c>
      <c r="W1618" s="8"/>
      <c r="X1618" s="8">
        <v>2022</v>
      </c>
      <c r="Y1618" s="8"/>
      <c r="Z1618" s="116"/>
      <c r="AA1618" s="116"/>
      <c r="AB1618" s="116"/>
      <c r="AC1618" s="116"/>
      <c r="AD1618" s="116"/>
      <c r="AE1618" s="116"/>
      <c r="AF1618" s="116"/>
      <c r="AG1618" s="116"/>
    </row>
    <row r="1619" spans="1:33" ht="75" x14ac:dyDescent="0.2">
      <c r="A1619" s="7">
        <v>1548</v>
      </c>
      <c r="B1619" s="11" t="s">
        <v>16288</v>
      </c>
      <c r="C1619" s="11" t="s">
        <v>2</v>
      </c>
      <c r="D1619" s="13" t="s">
        <v>1617</v>
      </c>
      <c r="E1619" s="7" t="s">
        <v>4</v>
      </c>
      <c r="F1619" s="7" t="s">
        <v>1246</v>
      </c>
      <c r="G1619" s="7"/>
      <c r="H1619" s="12"/>
      <c r="I1619" s="8"/>
      <c r="J1619" s="12"/>
      <c r="K1619" s="8" t="s">
        <v>52</v>
      </c>
      <c r="L1619" s="7">
        <v>2022</v>
      </c>
      <c r="M1619" s="8" t="s">
        <v>6</v>
      </c>
      <c r="N1619" s="8" t="s">
        <v>12</v>
      </c>
      <c r="O1619" s="7" t="s">
        <v>1618</v>
      </c>
      <c r="P1619" s="13" t="str">
        <f t="shared" si="50"/>
        <v>Vidhya N., Seethalakshmi V., Monisha R., Dhanasekar J., Gurunathan V., Rajanandhini C., "Coherent Data Transmission Using Multiplexing for a DWDM Communication System", MysuruCon 2022 - 2022 IEEE 2nd Mysore Sub Section International Conference,2022, DOI: 10.1109/MysuruCon55714.2022.9972482</v>
      </c>
      <c r="Q1619" s="11" t="str">
        <f t="shared" si="51"/>
        <v>Vidhya N., Seethalakshmi V., Monisha R., Dhanasekar J., Gurunathan V., Rajanandhini C., "Coherent Data Transmission Using Multiplexing for a DWDM Communication System", MysuruCon 2022 - 2022 IEEE 2nd Mysore Sub Section International Conference,2022, DOI: 10.1109/MysuruCon55714.2022.9972482</v>
      </c>
      <c r="R1619" s="32" t="s">
        <v>1619</v>
      </c>
      <c r="S1619" s="37" t="e">
        <v>#N/A</v>
      </c>
      <c r="T1619" s="11"/>
      <c r="U1619" s="8"/>
      <c r="V1619" s="8" t="s">
        <v>56</v>
      </c>
      <c r="W1619" s="8"/>
      <c r="X1619" s="8">
        <v>2022</v>
      </c>
      <c r="Y1619" s="8"/>
      <c r="Z1619" s="116"/>
      <c r="AA1619" s="116"/>
      <c r="AB1619" s="116"/>
      <c r="AC1619" s="116"/>
      <c r="AD1619" s="116"/>
      <c r="AE1619" s="116"/>
      <c r="AF1619" s="116"/>
      <c r="AG1619" s="116"/>
    </row>
    <row r="1620" spans="1:33" ht="75" x14ac:dyDescent="0.2">
      <c r="A1620" s="7">
        <v>1549</v>
      </c>
      <c r="B1620" s="11" t="s">
        <v>16289</v>
      </c>
      <c r="C1620" s="11" t="s">
        <v>2</v>
      </c>
      <c r="D1620" s="13" t="s">
        <v>1457</v>
      </c>
      <c r="E1620" s="7" t="s">
        <v>4</v>
      </c>
      <c r="F1620" s="7" t="s">
        <v>1246</v>
      </c>
      <c r="G1620" s="7"/>
      <c r="H1620" s="12"/>
      <c r="I1620" s="8"/>
      <c r="J1620" s="12"/>
      <c r="K1620" s="8" t="s">
        <v>52</v>
      </c>
      <c r="L1620" s="7">
        <v>2022</v>
      </c>
      <c r="M1620" s="8" t="s">
        <v>6</v>
      </c>
      <c r="N1620" s="8" t="s">
        <v>12</v>
      </c>
      <c r="O1620" s="7" t="s">
        <v>1458</v>
      </c>
      <c r="P1620" s="13" t="str">
        <f t="shared" si="50"/>
        <v>Dannana S., Prabakaran T., Rajasekaran A.S., Kumareshan N., Daniel Shadrach S.F., Kalyanchakravarthi P., "A Novel System Model for Managing Cyber Threat Intelligence", MysuruCon 2022 - 2022 IEEE 2nd Mysore Sub Section International Conference,2022, DOI: 10.1109/MysuruCon55714.2022.9972703</v>
      </c>
      <c r="Q1620" s="11" t="str">
        <f t="shared" si="51"/>
        <v>Dannana S., Prabakaran T., Rajasekaran A.S., Kumareshan N., Daniel Shadrach S.F., Kalyanchakravarthi P., "A Novel System Model for Managing Cyber Threat Intelligence", MysuruCon 2022 - 2022 IEEE 2nd Mysore Sub Section International Conference,2022, DOI: 10.1109/MysuruCon55714.2022.9972703</v>
      </c>
      <c r="R1620" s="32" t="s">
        <v>1459</v>
      </c>
      <c r="S1620" s="37" t="e">
        <v>#N/A</v>
      </c>
      <c r="T1620" s="11"/>
      <c r="U1620" s="8"/>
      <c r="V1620" s="8" t="s">
        <v>56</v>
      </c>
      <c r="W1620" s="8"/>
      <c r="X1620" s="8">
        <v>2022</v>
      </c>
      <c r="Y1620" s="8"/>
      <c r="Z1620" s="116"/>
      <c r="AA1620" s="116"/>
      <c r="AB1620" s="116"/>
      <c r="AC1620" s="116"/>
      <c r="AD1620" s="116"/>
      <c r="AE1620" s="116"/>
      <c r="AF1620" s="116"/>
      <c r="AG1620" s="116"/>
    </row>
    <row r="1621" spans="1:33" ht="75" x14ac:dyDescent="0.2">
      <c r="A1621" s="7">
        <v>1550</v>
      </c>
      <c r="B1621" s="11" t="s">
        <v>16290</v>
      </c>
      <c r="C1621" s="11" t="s">
        <v>2</v>
      </c>
      <c r="D1621" s="13" t="s">
        <v>1448</v>
      </c>
      <c r="E1621" s="7" t="s">
        <v>4</v>
      </c>
      <c r="F1621" s="7" t="s">
        <v>1246</v>
      </c>
      <c r="G1621" s="7"/>
      <c r="H1621" s="12"/>
      <c r="I1621" s="8"/>
      <c r="J1621" s="12"/>
      <c r="K1621" s="8" t="s">
        <v>52</v>
      </c>
      <c r="L1621" s="7">
        <v>2022</v>
      </c>
      <c r="M1621" s="8" t="s">
        <v>6</v>
      </c>
      <c r="N1621" s="8" t="s">
        <v>12</v>
      </c>
      <c r="O1621" s="7" t="s">
        <v>1449</v>
      </c>
      <c r="P1621" s="13" t="str">
        <f t="shared" si="50"/>
        <v>Prakash M., Vijayaganth V., Shadrach F.D., Menaha R., Daniya T., Guha T., "Improved Political Optimizer and Deep Neural Network-based Resource Management Strategy for fog Enabled Cloud Computing", MysuruCon 2022 - 2022 IEEE 2nd Mysore Sub Section International Conference,2022, DOI: 10.1109/MysuruCon55714.2022.9972618</v>
      </c>
      <c r="Q1621" s="11" t="str">
        <f t="shared" si="51"/>
        <v>Prakash M., Vijayaganth V., Shadrach F.D., Menaha R., Daniya T., Guha T., "Improved Political Optimizer and Deep Neural Network-based Resource Management Strategy for fog Enabled Cloud Computing", MysuruCon 2022 - 2022 IEEE 2nd Mysore Sub Section International Conference,2022, DOI: 10.1109/MysuruCon55714.2022.9972618</v>
      </c>
      <c r="R1621" s="32" t="s">
        <v>1450</v>
      </c>
      <c r="S1621" s="37" t="e">
        <v>#N/A</v>
      </c>
      <c r="T1621" s="11"/>
      <c r="U1621" s="8"/>
      <c r="V1621" s="8" t="s">
        <v>864</v>
      </c>
      <c r="W1621" s="8"/>
      <c r="X1621" s="8">
        <v>2022</v>
      </c>
      <c r="Y1621" s="8"/>
      <c r="Z1621" s="116"/>
      <c r="AA1621" s="116"/>
      <c r="AB1621" s="116"/>
      <c r="AC1621" s="116"/>
      <c r="AD1621" s="116"/>
      <c r="AE1621" s="116"/>
      <c r="AF1621" s="116"/>
      <c r="AG1621" s="116"/>
    </row>
    <row r="1622" spans="1:33" ht="75" x14ac:dyDescent="0.2">
      <c r="A1622" s="7">
        <v>1551</v>
      </c>
      <c r="B1622" s="11" t="s">
        <v>16291</v>
      </c>
      <c r="C1622" s="11" t="s">
        <v>2</v>
      </c>
      <c r="D1622" s="13" t="s">
        <v>1293</v>
      </c>
      <c r="E1622" s="7" t="s">
        <v>4</v>
      </c>
      <c r="F1622" s="7" t="s">
        <v>1246</v>
      </c>
      <c r="G1622" s="7"/>
      <c r="H1622" s="12"/>
      <c r="I1622" s="8"/>
      <c r="J1622" s="12"/>
      <c r="K1622" s="8" t="s">
        <v>52</v>
      </c>
      <c r="L1622" s="7">
        <v>2022</v>
      </c>
      <c r="M1622" s="8" t="s">
        <v>6</v>
      </c>
      <c r="N1622" s="8" t="s">
        <v>12</v>
      </c>
      <c r="O1622" s="7" t="s">
        <v>1294</v>
      </c>
      <c r="P1622" s="13" t="str">
        <f t="shared" si="50"/>
        <v>Hakkem B., Rajarajeswari K., Sreeja G.G., Nagarathna P., "Brain Tumor Detection using Machine Learning Techniques with Internet of Things", MysuruCon 2022 - 2022 IEEE 2nd Mysore Sub Section International Conference,2022, DOI: 10.1109/MysuruCon55714.2022.9972643</v>
      </c>
      <c r="Q1622" s="11" t="str">
        <f t="shared" si="51"/>
        <v>Hakkem B., Rajarajeswari K., Sreeja G.G., Nagarathna P., "Brain Tumor Detection using Machine Learning Techniques with Internet of Things", MysuruCon 2022 - 2022 IEEE 2nd Mysore Sub Section International Conference,2022, DOI: 10.1109/MysuruCon55714.2022.9972643</v>
      </c>
      <c r="R1622" s="32" t="s">
        <v>1295</v>
      </c>
      <c r="S1622" s="37" t="e">
        <v>#N/A</v>
      </c>
      <c r="T1622" s="11"/>
      <c r="U1622" s="8"/>
      <c r="V1622" s="8" t="s">
        <v>570</v>
      </c>
      <c r="W1622" s="8"/>
      <c r="X1622" s="8">
        <v>2022</v>
      </c>
      <c r="Y1622" s="8"/>
      <c r="Z1622" s="116"/>
      <c r="AA1622" s="116"/>
      <c r="AB1622" s="116"/>
      <c r="AC1622" s="116"/>
      <c r="AD1622" s="116"/>
      <c r="AE1622" s="116"/>
      <c r="AF1622" s="116"/>
      <c r="AG1622" s="116"/>
    </row>
    <row r="1623" spans="1:33" ht="75" x14ac:dyDescent="0.2">
      <c r="A1623" s="7">
        <v>1552</v>
      </c>
      <c r="B1623" s="11" t="s">
        <v>16292</v>
      </c>
      <c r="C1623" s="11" t="s">
        <v>2</v>
      </c>
      <c r="D1623" s="13" t="s">
        <v>1391</v>
      </c>
      <c r="E1623" s="7" t="s">
        <v>4</v>
      </c>
      <c r="F1623" s="7" t="s">
        <v>1246</v>
      </c>
      <c r="G1623" s="7"/>
      <c r="H1623" s="12"/>
      <c r="I1623" s="8"/>
      <c r="J1623" s="12"/>
      <c r="K1623" s="8" t="s">
        <v>52</v>
      </c>
      <c r="L1623" s="7">
        <v>2022</v>
      </c>
      <c r="M1623" s="8" t="s">
        <v>6</v>
      </c>
      <c r="N1623" s="8" t="s">
        <v>12</v>
      </c>
      <c r="O1623" s="7" t="s">
        <v>1392</v>
      </c>
      <c r="P1623" s="13" t="str">
        <f t="shared" si="50"/>
        <v>Manimekalai S., Prasath B., Daniel Shadrach F., Lakshmanan V., Daniya T., Guha T., "Artificial Neural Network with extreme learning machine-based Wastewater Treatment systems", MysuruCon 2022 - 2022 IEEE 2nd Mysore Sub Section International Conference,2022, DOI: 10.1109/MysuruCon55714.2022.9972701</v>
      </c>
      <c r="Q1623" s="11" t="str">
        <f t="shared" si="51"/>
        <v>Manimekalai S., Prasath B., Daniel Shadrach F., Lakshmanan V., Daniya T., Guha T., "Artificial Neural Network with extreme learning machine-based Wastewater Treatment systems", MysuruCon 2022 - 2022 IEEE 2nd Mysore Sub Section International Conference,2022, DOI: 10.1109/MysuruCon55714.2022.9972701</v>
      </c>
      <c r="R1623" s="32" t="s">
        <v>1393</v>
      </c>
      <c r="S1623" s="37" t="e">
        <v>#N/A</v>
      </c>
      <c r="T1623" s="11"/>
      <c r="U1623" s="8"/>
      <c r="V1623" s="8" t="s">
        <v>864</v>
      </c>
      <c r="W1623" s="8"/>
      <c r="X1623" s="8">
        <v>2022</v>
      </c>
      <c r="Y1623" s="8"/>
      <c r="Z1623" s="116"/>
      <c r="AA1623" s="116"/>
      <c r="AB1623" s="116"/>
      <c r="AC1623" s="116"/>
      <c r="AD1623" s="116"/>
      <c r="AE1623" s="116"/>
      <c r="AF1623" s="116"/>
      <c r="AG1623" s="116"/>
    </row>
    <row r="1624" spans="1:33" ht="75" x14ac:dyDescent="0.2">
      <c r="A1624" s="7">
        <v>1553</v>
      </c>
      <c r="B1624" s="11" t="s">
        <v>16293</v>
      </c>
      <c r="C1624" s="11" t="s">
        <v>2</v>
      </c>
      <c r="D1624" s="13" t="s">
        <v>1638</v>
      </c>
      <c r="E1624" s="7" t="s">
        <v>4</v>
      </c>
      <c r="F1624" s="7" t="s">
        <v>1246</v>
      </c>
      <c r="G1624" s="7"/>
      <c r="H1624" s="12"/>
      <c r="I1624" s="8"/>
      <c r="J1624" s="12"/>
      <c r="K1624" s="8" t="s">
        <v>52</v>
      </c>
      <c r="L1624" s="7">
        <v>2022</v>
      </c>
      <c r="M1624" s="8" t="s">
        <v>6</v>
      </c>
      <c r="N1624" s="8" t="s">
        <v>12</v>
      </c>
      <c r="O1624" s="7" t="s">
        <v>1639</v>
      </c>
      <c r="P1624" s="13" t="str">
        <f t="shared" si="50"/>
        <v>Suganyadevi S., Priya S.S., Menaha R., Sathiya S., Jha P., Sakena Benazer S., "Smart Healthcare in IoT using Convolutional Based Cyber Physical System", MysuruCon 2022 - 2022 IEEE 2nd Mysore Sub Section International Conference,2022, DOI: 10.1109/MysuruCon55714.2022.9972679</v>
      </c>
      <c r="Q1624" s="11" t="str">
        <f t="shared" si="51"/>
        <v>Suganyadevi S., Priya S.S., Menaha R., Sathiya S., Jha P., Sakena Benazer S., "Smart Healthcare in IoT using Convolutional Based Cyber Physical System", MysuruCon 2022 - 2022 IEEE 2nd Mysore Sub Section International Conference,2022, DOI: 10.1109/MysuruCon55714.2022.9972679</v>
      </c>
      <c r="R1624" s="32" t="s">
        <v>1640</v>
      </c>
      <c r="S1624" s="37" t="e">
        <v>#N/A</v>
      </c>
      <c r="T1624" s="11"/>
      <c r="U1624" s="8"/>
      <c r="V1624" s="8" t="s">
        <v>864</v>
      </c>
      <c r="W1624" s="8"/>
      <c r="X1624" s="8">
        <v>2022</v>
      </c>
      <c r="Y1624" s="8"/>
      <c r="Z1624" s="116"/>
      <c r="AA1624" s="116"/>
      <c r="AB1624" s="116"/>
      <c r="AC1624" s="116"/>
      <c r="AD1624" s="116"/>
      <c r="AE1624" s="116"/>
      <c r="AF1624" s="116"/>
      <c r="AG1624" s="116"/>
    </row>
    <row r="1625" spans="1:33" ht="75" x14ac:dyDescent="0.2">
      <c r="A1625" s="7">
        <v>1554</v>
      </c>
      <c r="B1625" s="11" t="s">
        <v>16294</v>
      </c>
      <c r="C1625" s="11" t="s">
        <v>2</v>
      </c>
      <c r="D1625" s="13" t="s">
        <v>1634</v>
      </c>
      <c r="E1625" s="7" t="s">
        <v>4</v>
      </c>
      <c r="F1625" s="7" t="s">
        <v>1246</v>
      </c>
      <c r="G1625" s="7"/>
      <c r="H1625" s="12"/>
      <c r="I1625" s="8"/>
      <c r="J1625" s="12"/>
      <c r="K1625" s="8" t="s">
        <v>52</v>
      </c>
      <c r="L1625" s="7">
        <v>2022</v>
      </c>
      <c r="M1625" s="8" t="s">
        <v>6</v>
      </c>
      <c r="N1625" s="8" t="s">
        <v>12</v>
      </c>
      <c r="O1625" s="7" t="s">
        <v>1635</v>
      </c>
      <c r="P1625" s="13" t="str">
        <f t="shared" si="50"/>
        <v>Kalpana K., Balakrishnan M., Jaya J., Murugan K., Nagarathna P., "Area Reduction in Field Programmable Gate Array with Convolutional Neural Network", MysuruCon 2022 - 2022 IEEE 2nd Mysore Sub Section International Conference,2022, DOI: 10.1109/MysuruCon55714.2022.9972491</v>
      </c>
      <c r="Q1625" s="11" t="str">
        <f t="shared" si="51"/>
        <v>Kalpana K., Balakrishnan M., Jaya J., Murugan K., Nagarathna P., "Area Reduction in Field Programmable Gate Array with Convolutional Neural Network", MysuruCon 2022 - 2022 IEEE 2nd Mysore Sub Section International Conference,2022, DOI: 10.1109/MysuruCon55714.2022.9972491</v>
      </c>
      <c r="R1625" s="32" t="s">
        <v>1636</v>
      </c>
      <c r="S1625" s="37" t="e">
        <v>#N/A</v>
      </c>
      <c r="T1625" s="11"/>
      <c r="U1625" s="8"/>
      <c r="V1625" s="8" t="s">
        <v>864</v>
      </c>
      <c r="W1625" s="8"/>
      <c r="X1625" s="8">
        <v>2022</v>
      </c>
      <c r="Y1625" s="8"/>
      <c r="Z1625" s="116"/>
      <c r="AA1625" s="116"/>
      <c r="AB1625" s="116"/>
      <c r="AC1625" s="116"/>
      <c r="AD1625" s="116"/>
      <c r="AE1625" s="116"/>
      <c r="AF1625" s="116"/>
      <c r="AG1625" s="116"/>
    </row>
    <row r="1626" spans="1:33" ht="75" x14ac:dyDescent="0.2">
      <c r="A1626" s="7">
        <v>1555</v>
      </c>
      <c r="B1626" s="11" t="s">
        <v>16295</v>
      </c>
      <c r="C1626" s="11" t="s">
        <v>2</v>
      </c>
      <c r="D1626" s="13" t="s">
        <v>1395</v>
      </c>
      <c r="E1626" s="7" t="s">
        <v>4</v>
      </c>
      <c r="F1626" s="7" t="s">
        <v>1246</v>
      </c>
      <c r="G1626" s="7"/>
      <c r="H1626" s="12"/>
      <c r="I1626" s="8"/>
      <c r="J1626" s="12"/>
      <c r="K1626" s="8" t="s">
        <v>52</v>
      </c>
      <c r="L1626" s="7">
        <v>2022</v>
      </c>
      <c r="M1626" s="8" t="s">
        <v>6</v>
      </c>
      <c r="N1626" s="8" t="s">
        <v>12</v>
      </c>
      <c r="O1626" s="7" t="s">
        <v>1396</v>
      </c>
      <c r="P1626" s="13" t="str">
        <f t="shared" si="50"/>
        <v>Preethi D., Prasath B., Priyanka G., Srikanteswara R., "Estimation of Convolutional Neural Network for sign Language Recognition on Twitter Data", MysuruCon 2022 - 2022 IEEE 2nd Mysore Sub Section International Conference,2022, DOI: 10.1109/MysuruCon55714.2022.9972615</v>
      </c>
      <c r="Q1626" s="11" t="str">
        <f t="shared" si="51"/>
        <v>Preethi D., Prasath B., Priyanka G., Srikanteswara R., "Estimation of Convolutional Neural Network for sign Language Recognition on Twitter Data", MysuruCon 2022 - 2022 IEEE 2nd Mysore Sub Section International Conference,2022, DOI: 10.1109/MysuruCon55714.2022.9972615</v>
      </c>
      <c r="R1626" s="32" t="s">
        <v>1397</v>
      </c>
      <c r="S1626" s="37" t="e">
        <v>#N/A</v>
      </c>
      <c r="T1626" s="11"/>
      <c r="U1626" s="8"/>
      <c r="V1626" s="8" t="s">
        <v>601</v>
      </c>
      <c r="W1626" s="8"/>
      <c r="X1626" s="8">
        <v>2022</v>
      </c>
      <c r="Y1626" s="8"/>
      <c r="Z1626" s="116"/>
      <c r="AA1626" s="116"/>
      <c r="AB1626" s="116"/>
      <c r="AC1626" s="116"/>
      <c r="AD1626" s="116"/>
      <c r="AE1626" s="116"/>
      <c r="AF1626" s="116"/>
      <c r="AG1626" s="116"/>
    </row>
    <row r="1627" spans="1:33" ht="75" x14ac:dyDescent="0.2">
      <c r="A1627" s="7">
        <v>1556</v>
      </c>
      <c r="B1627" s="11" t="s">
        <v>16296</v>
      </c>
      <c r="C1627" s="11" t="s">
        <v>2</v>
      </c>
      <c r="D1627" s="13" t="s">
        <v>1278</v>
      </c>
      <c r="E1627" s="7" t="s">
        <v>4</v>
      </c>
      <c r="F1627" s="7" t="s">
        <v>1246</v>
      </c>
      <c r="G1627" s="7"/>
      <c r="H1627" s="12"/>
      <c r="I1627" s="8"/>
      <c r="J1627" s="12"/>
      <c r="K1627" s="8" t="s">
        <v>52</v>
      </c>
      <c r="L1627" s="7">
        <v>2022</v>
      </c>
      <c r="M1627" s="8" t="s">
        <v>6</v>
      </c>
      <c r="N1627" s="8" t="s">
        <v>12</v>
      </c>
      <c r="O1627" s="7" t="s">
        <v>1279</v>
      </c>
      <c r="P1627" s="13" t="str">
        <f t="shared" si="50"/>
        <v>Sharada K.A., Mohan M., Prakash U., Trisheela S., "On Stream Face Mask and helmet detection System Using Machine Learning Techniques", MysuruCon 2022 - 2022 IEEE 2nd Mysore Sub Section International Conference,2022, DOI: 10.1109/MysuruCon55714.2022.9972452</v>
      </c>
      <c r="Q1627" s="11" t="str">
        <f t="shared" si="51"/>
        <v>Sharada K.A., Mohan M., Prakash U., Trisheela S., "On Stream Face Mask and helmet detection System Using Machine Learning Techniques", MysuruCon 2022 - 2022 IEEE 2nd Mysore Sub Section International Conference,2022, DOI: 10.1109/MysuruCon55714.2022.9972452</v>
      </c>
      <c r="R1627" s="32" t="s">
        <v>1280</v>
      </c>
      <c r="S1627" s="37" t="e">
        <v>#N/A</v>
      </c>
      <c r="T1627" s="11"/>
      <c r="U1627" s="8"/>
      <c r="V1627" s="8" t="s">
        <v>864</v>
      </c>
      <c r="W1627" s="8"/>
      <c r="X1627" s="8">
        <v>2022</v>
      </c>
      <c r="Y1627" s="8"/>
      <c r="Z1627" s="116"/>
      <c r="AA1627" s="116"/>
      <c r="AB1627" s="116"/>
      <c r="AC1627" s="116"/>
      <c r="AD1627" s="116"/>
      <c r="AE1627" s="116"/>
      <c r="AF1627" s="116"/>
      <c r="AG1627" s="116"/>
    </row>
    <row r="1628" spans="1:33" ht="75" x14ac:dyDescent="0.2">
      <c r="A1628" s="7">
        <v>1557</v>
      </c>
      <c r="B1628" s="11" t="s">
        <v>16297</v>
      </c>
      <c r="C1628" s="11" t="s">
        <v>2</v>
      </c>
      <c r="D1628" s="13" t="s">
        <v>1469</v>
      </c>
      <c r="E1628" s="7" t="s">
        <v>4</v>
      </c>
      <c r="F1628" s="7" t="s">
        <v>1246</v>
      </c>
      <c r="G1628" s="7"/>
      <c r="H1628" s="12"/>
      <c r="I1628" s="8"/>
      <c r="J1628" s="12"/>
      <c r="K1628" s="8" t="s">
        <v>52</v>
      </c>
      <c r="L1628" s="7">
        <v>2022</v>
      </c>
      <c r="M1628" s="8" t="s">
        <v>6</v>
      </c>
      <c r="N1628" s="8" t="s">
        <v>12</v>
      </c>
      <c r="O1628" s="7" t="s">
        <v>1470</v>
      </c>
      <c r="P1628" s="13" t="str">
        <f t="shared" si="50"/>
        <v>Suganyadevi S., Shanmuga Priya S., Kiruba B., Gomathi M., Kalshetty J.N., "Classification of EEG signals using Machine learning algorithms", MysuruCon 2022 - 2022 IEEE 2nd Mysore Sub Section International Conference,2022, DOI: 10.1109/MysuruCon55714.2022.9972364</v>
      </c>
      <c r="Q1628" s="11" t="str">
        <f t="shared" si="51"/>
        <v>Suganyadevi S., Shanmuga Priya S., Kiruba B., Gomathi M., Kalshetty J.N., "Classification of EEG signals using Machine learning algorithms", MysuruCon 2022 - 2022 IEEE 2nd Mysore Sub Section International Conference,2022, DOI: 10.1109/MysuruCon55714.2022.9972364</v>
      </c>
      <c r="R1628" s="32" t="s">
        <v>1471</v>
      </c>
      <c r="S1628" s="37" t="e">
        <v>#N/A</v>
      </c>
      <c r="T1628" s="11"/>
      <c r="U1628" s="8"/>
      <c r="V1628" s="8" t="s">
        <v>601</v>
      </c>
      <c r="W1628" s="8"/>
      <c r="X1628" s="8">
        <v>2022</v>
      </c>
      <c r="Y1628" s="8"/>
      <c r="Z1628" s="116"/>
      <c r="AA1628" s="116"/>
      <c r="AB1628" s="116"/>
      <c r="AC1628" s="116"/>
      <c r="AD1628" s="116"/>
      <c r="AE1628" s="116"/>
      <c r="AF1628" s="116"/>
      <c r="AG1628" s="116"/>
    </row>
    <row r="1629" spans="1:33" ht="90" x14ac:dyDescent="0.2">
      <c r="A1629" s="7">
        <v>1558</v>
      </c>
      <c r="B1629" s="11" t="s">
        <v>16298</v>
      </c>
      <c r="C1629" s="11" t="s">
        <v>2</v>
      </c>
      <c r="D1629" s="13" t="s">
        <v>1269</v>
      </c>
      <c r="E1629" s="7" t="s">
        <v>4</v>
      </c>
      <c r="F1629" s="7" t="s">
        <v>1270</v>
      </c>
      <c r="G1629" s="7"/>
      <c r="H1629" s="12"/>
      <c r="I1629" s="8"/>
      <c r="J1629" s="12"/>
      <c r="K1629" s="8" t="s">
        <v>52</v>
      </c>
      <c r="L1629" s="7">
        <v>2022</v>
      </c>
      <c r="M1629" s="8" t="s">
        <v>6</v>
      </c>
      <c r="N1629" s="8" t="s">
        <v>12</v>
      </c>
      <c r="O1629" s="7" t="s">
        <v>1271</v>
      </c>
      <c r="P1629" s="13" t="str">
        <f t="shared" si="50"/>
        <v>Murali B., Krishnamoorthy N., Manoj Kumar P., Saravanan M., Madankumar D., Surakasi R., Sharma A., Sudhakar M., "Design and performance optimization of a solar still using Nano-Coated Condensing Glass", International Journal on Interactive Design and Manufacturing,2022, DOI: 10.1007/s12008-022-01168-6</v>
      </c>
      <c r="Q1629" s="11" t="str">
        <f t="shared" si="51"/>
        <v>Murali B., Krishnamoorthy N., Manoj Kumar P., Saravanan M., Madankumar D., Surakasi R., Sharma A., Sudhakar M., "Design and performance optimization of a solar still using Nano-Coated Condensing Glass", International Journal on Interactive Design and Manufacturing,2022, DOI: 10.1007/s12008-022-01168-6</v>
      </c>
      <c r="R1629" s="32" t="s">
        <v>1272</v>
      </c>
      <c r="S1629" s="37" t="s">
        <v>32</v>
      </c>
      <c r="T1629" s="11"/>
      <c r="U1629" s="8"/>
      <c r="V1629" s="8" t="s">
        <v>1509</v>
      </c>
      <c r="W1629" s="18" t="s">
        <v>514</v>
      </c>
      <c r="X1629" s="8">
        <v>2022</v>
      </c>
      <c r="Y1629" s="8"/>
      <c r="Z1629" s="116"/>
      <c r="AA1629" s="116"/>
      <c r="AB1629" s="116"/>
      <c r="AC1629" s="116"/>
      <c r="AD1629" s="116"/>
      <c r="AE1629" s="116"/>
      <c r="AF1629" s="116"/>
      <c r="AG1629" s="116"/>
    </row>
    <row r="1630" spans="1:33" ht="75" x14ac:dyDescent="0.2">
      <c r="A1630" s="7">
        <v>1559</v>
      </c>
      <c r="B1630" s="11" t="s">
        <v>16299</v>
      </c>
      <c r="C1630" s="11" t="s">
        <v>2</v>
      </c>
      <c r="D1630" s="13" t="s">
        <v>1477</v>
      </c>
      <c r="E1630" s="7" t="s">
        <v>4</v>
      </c>
      <c r="F1630" s="7" t="s">
        <v>1478</v>
      </c>
      <c r="G1630" s="7" t="s">
        <v>6</v>
      </c>
      <c r="H1630" s="12">
        <v>15</v>
      </c>
      <c r="I1630" s="8"/>
      <c r="J1630" s="12"/>
      <c r="K1630" s="8" t="s">
        <v>52</v>
      </c>
      <c r="L1630" s="7">
        <v>2022</v>
      </c>
      <c r="M1630" s="8" t="s">
        <v>6</v>
      </c>
      <c r="N1630" s="8" t="s">
        <v>12</v>
      </c>
      <c r="O1630" s="7" t="s">
        <v>1479</v>
      </c>
      <c r="P1630" s="13" t="str">
        <f t="shared" si="50"/>
        <v>Singh B.K., Yaduvanshi A.A., Mishra A.K., "Comparative Study of CuO/ZTA and ZTA Composites in Terms of Functional Properties", Springer Proceedings in Materials, 15,2022, DOI: 10.1007/978-981-19-2572-6_28</v>
      </c>
      <c r="Q1630" s="11" t="str">
        <f t="shared" si="51"/>
        <v>Singh B.K., Yaduvanshi A.A., Mishra A.K., "Comparative Study of CuO/ZTA and ZTA Composites in Terms of Functional Properties", Springer Proceedings in Materials, 15,2022, DOI: 10.1007/978-981-19-2572-6_28</v>
      </c>
      <c r="R1630" s="32" t="s">
        <v>1480</v>
      </c>
      <c r="S1630" s="37" t="e">
        <v>#N/A</v>
      </c>
      <c r="T1630" s="11"/>
      <c r="U1630" s="8"/>
      <c r="V1630" s="8" t="s">
        <v>149</v>
      </c>
      <c r="W1630" s="8"/>
      <c r="X1630" s="8">
        <v>2022</v>
      </c>
      <c r="Y1630" s="8"/>
      <c r="Z1630" s="116"/>
      <c r="AA1630" s="116"/>
      <c r="AB1630" s="116"/>
      <c r="AC1630" s="116"/>
      <c r="AD1630" s="116"/>
      <c r="AE1630" s="116"/>
      <c r="AF1630" s="116"/>
      <c r="AG1630" s="116"/>
    </row>
    <row r="1631" spans="1:33" ht="75" x14ac:dyDescent="0.2">
      <c r="A1631" s="7">
        <v>1560</v>
      </c>
      <c r="B1631" s="11" t="s">
        <v>16300</v>
      </c>
      <c r="C1631" s="11" t="s">
        <v>2</v>
      </c>
      <c r="D1631" s="13" t="s">
        <v>1349</v>
      </c>
      <c r="E1631" s="7" t="s">
        <v>4</v>
      </c>
      <c r="F1631" s="7" t="s">
        <v>1350</v>
      </c>
      <c r="G1631" s="7"/>
      <c r="H1631" s="12"/>
      <c r="I1631" s="8"/>
      <c r="J1631" s="12"/>
      <c r="K1631" s="8" t="s">
        <v>52</v>
      </c>
      <c r="L1631" s="7">
        <v>2022</v>
      </c>
      <c r="M1631" s="8" t="s">
        <v>6</v>
      </c>
      <c r="N1631" s="8" t="s">
        <v>12</v>
      </c>
      <c r="O1631" s="7" t="s">
        <v>1351</v>
      </c>
      <c r="P1631" s="13" t="str">
        <f t="shared" si="50"/>
        <v>Faridha Banu D., Sindhwani N., Sasi G., Kaleel Rahuman A., Meivel S., "Fuzzy acceptance Analysis of Impact of Glaucoma and Diabetic Retinopathy using Confusion Matrix", 2022 10th International Conference on Reliability, Infocom Technologies and Optimization (Trends and Future Directions), ICRITO 2022,2022, DOI: 10.1109/ICRITO56286.2022.9964858</v>
      </c>
      <c r="Q1631" s="11" t="str">
        <f t="shared" si="51"/>
        <v>Faridha Banu D., Sindhwani N., Sasi G., Kaleel Rahuman A., Meivel S., "Fuzzy acceptance Analysis of Impact of Glaucoma and Diabetic Retinopathy using Confusion Matrix", 2022 10th International Conference on Reliability, Infocom Technologies and Optimization (Trends and Future Directions), ICRITO 2022,2022, DOI: 10.1109/ICRITO56286.2022.9964858</v>
      </c>
      <c r="R1631" s="32" t="s">
        <v>1352</v>
      </c>
      <c r="S1631" s="37" t="e">
        <v>#N/A</v>
      </c>
      <c r="T1631" s="11"/>
      <c r="U1631" s="8"/>
      <c r="V1631" s="8" t="s">
        <v>56</v>
      </c>
      <c r="W1631" s="8"/>
      <c r="X1631" s="8">
        <v>2022</v>
      </c>
      <c r="Y1631" s="8"/>
      <c r="Z1631" s="116"/>
      <c r="AA1631" s="116"/>
      <c r="AB1631" s="116"/>
      <c r="AC1631" s="116"/>
      <c r="AD1631" s="116"/>
      <c r="AE1631" s="116"/>
      <c r="AF1631" s="116"/>
      <c r="AG1631" s="116"/>
    </row>
    <row r="1632" spans="1:33" ht="75" x14ac:dyDescent="0.2">
      <c r="A1632" s="7">
        <v>1561</v>
      </c>
      <c r="B1632" s="11" t="s">
        <v>16301</v>
      </c>
      <c r="C1632" s="11" t="s">
        <v>2</v>
      </c>
      <c r="D1632" s="13" t="s">
        <v>630</v>
      </c>
      <c r="E1632" s="7" t="s">
        <v>4</v>
      </c>
      <c r="F1632" s="7" t="s">
        <v>631</v>
      </c>
      <c r="G1632" s="7" t="s">
        <v>6</v>
      </c>
      <c r="H1632" s="12">
        <v>72</v>
      </c>
      <c r="I1632" s="8" t="s">
        <v>8</v>
      </c>
      <c r="J1632" s="12">
        <v>5</v>
      </c>
      <c r="K1632" s="8" t="s">
        <v>10</v>
      </c>
      <c r="L1632" s="7">
        <v>2022</v>
      </c>
      <c r="M1632" s="8" t="s">
        <v>6</v>
      </c>
      <c r="N1632" s="8" t="s">
        <v>12</v>
      </c>
      <c r="O1632" s="7" t="s">
        <v>632</v>
      </c>
      <c r="P1632" s="13" t="str">
        <f t="shared" si="50"/>
        <v>Ganeshkumar S., Deepika T., Haldorai A., "A Supervised Machine Learning Model for Tool Condition Monitoring in Smart Manufacturing", Defence Science Journal, 72, (5),2022, DOI: 10.14429/dsj.72.17533</v>
      </c>
      <c r="Q1632" s="11" t="str">
        <f t="shared" si="51"/>
        <v>Ganeshkumar S., Deepika T., Haldorai A., "A Supervised Machine Learning Model for Tool Condition Monitoring in Smart Manufacturing", Defence Science Journal, 72, (5),2022, DOI: 10.14429/dsj.72.17533</v>
      </c>
      <c r="R1632" s="32" t="s">
        <v>633</v>
      </c>
      <c r="S1632" s="37" t="s">
        <v>32</v>
      </c>
      <c r="T1632" s="11"/>
      <c r="U1632" s="8"/>
      <c r="V1632" s="8" t="s">
        <v>80</v>
      </c>
      <c r="W1632" s="18" t="s">
        <v>509</v>
      </c>
      <c r="X1632" s="8">
        <v>2022</v>
      </c>
      <c r="Y1632" s="8"/>
      <c r="Z1632" s="116"/>
      <c r="AA1632" s="116"/>
      <c r="AB1632" s="116"/>
      <c r="AC1632" s="116"/>
      <c r="AD1632" s="116"/>
      <c r="AE1632" s="116"/>
      <c r="AF1632" s="116"/>
      <c r="AG1632" s="116"/>
    </row>
    <row r="1633" spans="1:33" ht="75" x14ac:dyDescent="0.2">
      <c r="A1633" s="7">
        <v>1562</v>
      </c>
      <c r="B1633" s="11" t="s">
        <v>16302</v>
      </c>
      <c r="C1633" s="11" t="s">
        <v>2</v>
      </c>
      <c r="D1633" s="13" t="s">
        <v>1379</v>
      </c>
      <c r="E1633" s="7" t="s">
        <v>4</v>
      </c>
      <c r="F1633" s="7" t="s">
        <v>1224</v>
      </c>
      <c r="G1633" s="7"/>
      <c r="H1633" s="12"/>
      <c r="I1633" s="8"/>
      <c r="J1633" s="12"/>
      <c r="K1633" s="8" t="s">
        <v>52</v>
      </c>
      <c r="L1633" s="7">
        <v>2022</v>
      </c>
      <c r="M1633" s="8" t="s">
        <v>6</v>
      </c>
      <c r="N1633" s="8" t="s">
        <v>12</v>
      </c>
      <c r="O1633" s="7" t="s">
        <v>1380</v>
      </c>
      <c r="P1633" s="13" t="str">
        <f t="shared" si="50"/>
        <v>Ramesh G., Manikandan P., Naveen P., Saravanan M., Ashok Kumar S.R., Swedheetha C., "Energy Efficient High Performance Adder/Subtractor Circuits", 3rd International Conference on Smart Electronics and Communication, ICOSEC 2022 - Proceedings,2022, DOI: 10.1109/ICOSEC54921.2022.9952136</v>
      </c>
      <c r="Q1633" s="11" t="str">
        <f t="shared" si="51"/>
        <v>Ramesh G., Manikandan P., Naveen P., Saravanan M., Ashok Kumar S.R., Swedheetha C., "Energy Efficient High Performance Adder/Subtractor Circuits", 3rd International Conference on Smart Electronics and Communication, ICOSEC 2022 - Proceedings,2022, DOI: 10.1109/ICOSEC54921.2022.9952136</v>
      </c>
      <c r="R1633" s="32" t="s">
        <v>1381</v>
      </c>
      <c r="S1633" s="37" t="e">
        <v>#N/A</v>
      </c>
      <c r="T1633" s="11"/>
      <c r="U1633" s="8"/>
      <c r="V1633" s="8" t="s">
        <v>570</v>
      </c>
      <c r="W1633" s="8"/>
      <c r="X1633" s="8">
        <v>2022</v>
      </c>
      <c r="Y1633" s="8"/>
      <c r="Z1633" s="116"/>
      <c r="AA1633" s="116"/>
      <c r="AB1633" s="116"/>
      <c r="AC1633" s="116"/>
      <c r="AD1633" s="116"/>
      <c r="AE1633" s="116"/>
      <c r="AF1633" s="116"/>
      <c r="AG1633" s="116"/>
    </row>
    <row r="1634" spans="1:33" ht="75" x14ac:dyDescent="0.2">
      <c r="A1634" s="7">
        <v>1563</v>
      </c>
      <c r="B1634" s="11" t="s">
        <v>16303</v>
      </c>
      <c r="C1634" s="11" t="s">
        <v>2</v>
      </c>
      <c r="D1634" s="13" t="s">
        <v>1301</v>
      </c>
      <c r="E1634" s="7" t="s">
        <v>4</v>
      </c>
      <c r="F1634" s="7" t="s">
        <v>1224</v>
      </c>
      <c r="G1634" s="7"/>
      <c r="H1634" s="12"/>
      <c r="I1634" s="8"/>
      <c r="J1634" s="12"/>
      <c r="K1634" s="8" t="s">
        <v>52</v>
      </c>
      <c r="L1634" s="7">
        <v>2022</v>
      </c>
      <c r="M1634" s="8" t="s">
        <v>6</v>
      </c>
      <c r="N1634" s="8" t="s">
        <v>12</v>
      </c>
      <c r="O1634" s="7" t="s">
        <v>1302</v>
      </c>
      <c r="P1634" s="13" t="str">
        <f t="shared" si="50"/>
        <v>Lalitha T., Anushkannan N.K., Shreepad S., Sasireka S., Anandaram H., Razia S., "Deep Learning-based Automatic 3D Printer Anomaly Detection during the Printing Process", 3rd International Conference on Smart Electronics and Communication, ICOSEC 2022 - Proceedings,2022, DOI: 10.1109/ICOSEC54921.2022.9951903</v>
      </c>
      <c r="Q1634" s="11" t="str">
        <f t="shared" si="51"/>
        <v>Lalitha T., Anushkannan N.K., Shreepad S., Sasireka S., Anandaram H., Razia S., "Deep Learning-based Automatic 3D Printer Anomaly Detection during the Printing Process", 3rd International Conference on Smart Electronics and Communication, ICOSEC 2022 - Proceedings,2022, DOI: 10.1109/ICOSEC54921.2022.9951903</v>
      </c>
      <c r="R1634" s="32" t="s">
        <v>1303</v>
      </c>
      <c r="S1634" s="37" t="e">
        <v>#N/A</v>
      </c>
      <c r="T1634" s="11"/>
      <c r="U1634" s="8"/>
      <c r="V1634" s="8" t="s">
        <v>601</v>
      </c>
      <c r="W1634" s="8"/>
      <c r="X1634" s="8">
        <v>2022</v>
      </c>
      <c r="Y1634" s="8"/>
      <c r="Z1634" s="116"/>
      <c r="AA1634" s="116"/>
      <c r="AB1634" s="116"/>
      <c r="AC1634" s="116"/>
      <c r="AD1634" s="116"/>
      <c r="AE1634" s="116"/>
      <c r="AF1634" s="116"/>
      <c r="AG1634" s="116"/>
    </row>
    <row r="1635" spans="1:33" ht="75" x14ac:dyDescent="0.2">
      <c r="A1635" s="7">
        <v>1564</v>
      </c>
      <c r="B1635" s="11" t="s">
        <v>16304</v>
      </c>
      <c r="C1635" s="11" t="s">
        <v>2</v>
      </c>
      <c r="D1635" s="13" t="s">
        <v>1223</v>
      </c>
      <c r="E1635" s="7" t="s">
        <v>4</v>
      </c>
      <c r="F1635" s="7" t="s">
        <v>1224</v>
      </c>
      <c r="G1635" s="7"/>
      <c r="H1635" s="12"/>
      <c r="I1635" s="8"/>
      <c r="J1635" s="12"/>
      <c r="K1635" s="8" t="s">
        <v>52</v>
      </c>
      <c r="L1635" s="7">
        <v>2022</v>
      </c>
      <c r="M1635" s="8" t="s">
        <v>6</v>
      </c>
      <c r="N1635" s="8" t="s">
        <v>12</v>
      </c>
      <c r="O1635" s="7" t="s">
        <v>1225</v>
      </c>
      <c r="P1635" s="13" t="str">
        <f t="shared" si="50"/>
        <v>Puviarasu A., Jeyabharathi P., Lavanya K., Vimalnath S., Sureshkumar V., Naveen P., "A Deep Q Network Optimization Algorithm for DoS Attack in WSN", 3rd International Conference on Smart Electronics and Communication, ICOSEC 2022 - Proceedings,2022, DOI: 10.1109/ICOSEC54921.2022.9952125</v>
      </c>
      <c r="Q1635" s="11" t="str">
        <f t="shared" si="51"/>
        <v>Puviarasu A., Jeyabharathi P., Lavanya K., Vimalnath S., Sureshkumar V., Naveen P., "A Deep Q Network Optimization Algorithm for DoS Attack in WSN", 3rd International Conference on Smart Electronics and Communication, ICOSEC 2022 - Proceedings,2022, DOI: 10.1109/ICOSEC54921.2022.9952125</v>
      </c>
      <c r="R1635" s="32" t="s">
        <v>1226</v>
      </c>
      <c r="S1635" s="37" t="e">
        <v>#N/A</v>
      </c>
      <c r="T1635" s="11"/>
      <c r="U1635" s="8"/>
      <c r="V1635" s="8" t="s">
        <v>56</v>
      </c>
      <c r="W1635" s="8"/>
      <c r="X1635" s="8">
        <v>2022</v>
      </c>
      <c r="Y1635" s="8"/>
      <c r="Z1635" s="116"/>
      <c r="AA1635" s="116"/>
      <c r="AB1635" s="116"/>
      <c r="AC1635" s="116"/>
      <c r="AD1635" s="116"/>
      <c r="AE1635" s="116"/>
      <c r="AF1635" s="116"/>
      <c r="AG1635" s="116"/>
    </row>
    <row r="1636" spans="1:33" ht="75" x14ac:dyDescent="0.2">
      <c r="A1636" s="7">
        <v>1565</v>
      </c>
      <c r="B1636" s="11" t="s">
        <v>16305</v>
      </c>
      <c r="C1636" s="11" t="s">
        <v>2</v>
      </c>
      <c r="D1636" s="13" t="s">
        <v>1318</v>
      </c>
      <c r="E1636" s="7" t="s">
        <v>4</v>
      </c>
      <c r="F1636" s="7" t="s">
        <v>1224</v>
      </c>
      <c r="G1636" s="7"/>
      <c r="H1636" s="12"/>
      <c r="I1636" s="8"/>
      <c r="J1636" s="12"/>
      <c r="K1636" s="8" t="s">
        <v>52</v>
      </c>
      <c r="L1636" s="7">
        <v>2022</v>
      </c>
      <c r="M1636" s="8" t="s">
        <v>6</v>
      </c>
      <c r="N1636" s="8" t="s">
        <v>12</v>
      </c>
      <c r="O1636" s="7" t="s">
        <v>1319</v>
      </c>
      <c r="P1636" s="13" t="str">
        <f t="shared" si="50"/>
        <v>Thiyagarajan N., Shanmugasundaram N., Ahamed Gani V.K.U., "JAYA Algorithm and its Performance on Energy Efficiency for Wireless Sensor Networks", 3rd International Conference on Smart Electronics and Communication, ICOSEC 2022 - Proceedings,2022, DOI: 10.1109/ICOSEC54921.2022.9952055</v>
      </c>
      <c r="Q1636" s="11" t="str">
        <f t="shared" si="51"/>
        <v>Thiyagarajan N., Shanmugasundaram N., Ahamed Gani V.K.U., "JAYA Algorithm and its Performance on Energy Efficiency for Wireless Sensor Networks", 3rd International Conference on Smart Electronics and Communication, ICOSEC 2022 - Proceedings,2022, DOI: 10.1109/ICOSEC54921.2022.9952055</v>
      </c>
      <c r="R1636" s="32" t="s">
        <v>1320</v>
      </c>
      <c r="S1636" s="37" t="e">
        <v>#N/A</v>
      </c>
      <c r="T1636" s="11"/>
      <c r="U1636" s="8"/>
      <c r="V1636" s="8" t="s">
        <v>56</v>
      </c>
      <c r="W1636" s="8"/>
      <c r="X1636" s="8">
        <v>2022</v>
      </c>
      <c r="Y1636" s="8"/>
      <c r="Z1636" s="116"/>
      <c r="AA1636" s="116"/>
      <c r="AB1636" s="116"/>
      <c r="AC1636" s="116"/>
      <c r="AD1636" s="116"/>
      <c r="AE1636" s="116"/>
      <c r="AF1636" s="116"/>
      <c r="AG1636" s="116"/>
    </row>
    <row r="1637" spans="1:33" ht="75" x14ac:dyDescent="0.2">
      <c r="A1637" s="7">
        <v>1566</v>
      </c>
      <c r="B1637" s="11" t="s">
        <v>16306</v>
      </c>
      <c r="C1637" s="11" t="s">
        <v>2</v>
      </c>
      <c r="D1637" s="13" t="s">
        <v>1591</v>
      </c>
      <c r="E1637" s="7" t="s">
        <v>4</v>
      </c>
      <c r="F1637" s="7" t="s">
        <v>1224</v>
      </c>
      <c r="G1637" s="7"/>
      <c r="H1637" s="12"/>
      <c r="I1637" s="8"/>
      <c r="J1637" s="12"/>
      <c r="K1637" s="8" t="s">
        <v>52</v>
      </c>
      <c r="L1637" s="7">
        <v>2022</v>
      </c>
      <c r="M1637" s="8" t="s">
        <v>6</v>
      </c>
      <c r="N1637" s="8" t="s">
        <v>12</v>
      </c>
      <c r="O1637" s="7" t="s">
        <v>1592</v>
      </c>
      <c r="P1637" s="13" t="str">
        <f t="shared" si="50"/>
        <v>Ashwathy Devraj P.V., Mohanraj A., Uike D., Sasireka S., Subha S., Gopala Gupta A.S.A.L.G., "IoT-based Mobile Application for Power Theft Detection", 3rd International Conference on Smart Electronics and Communication, ICOSEC 2022 - Proceedings,2022, DOI: 10.1109/ICOSEC54921.2022.9951862</v>
      </c>
      <c r="Q1637" s="11" t="str">
        <f t="shared" si="51"/>
        <v>Ashwathy Devraj P.V., Mohanraj A., Uike D., Sasireka S., Subha S., Gopala Gupta A.S.A.L.G., "IoT-based Mobile Application for Power Theft Detection", 3rd International Conference on Smart Electronics and Communication, ICOSEC 2022 - Proceedings,2022, DOI: 10.1109/ICOSEC54921.2022.9951862</v>
      </c>
      <c r="R1637" s="32" t="s">
        <v>1593</v>
      </c>
      <c r="S1637" s="37" t="e">
        <v>#N/A</v>
      </c>
      <c r="T1637" s="11"/>
      <c r="U1637" s="8"/>
      <c r="V1637" s="8" t="s">
        <v>80</v>
      </c>
      <c r="W1637" s="8"/>
      <c r="X1637" s="8">
        <v>2022</v>
      </c>
      <c r="Y1637" s="8"/>
      <c r="Z1637" s="116"/>
      <c r="AA1637" s="116"/>
      <c r="AB1637" s="116"/>
      <c r="AC1637" s="116"/>
      <c r="AD1637" s="116"/>
      <c r="AE1637" s="116"/>
      <c r="AF1637" s="116"/>
      <c r="AG1637" s="116"/>
    </row>
    <row r="1638" spans="1:33" ht="75" x14ac:dyDescent="0.2">
      <c r="A1638" s="7">
        <v>1567</v>
      </c>
      <c r="B1638" s="11" t="s">
        <v>16307</v>
      </c>
      <c r="C1638" s="11" t="s">
        <v>2</v>
      </c>
      <c r="D1638" s="13" t="s">
        <v>1418</v>
      </c>
      <c r="E1638" s="7" t="s">
        <v>4</v>
      </c>
      <c r="F1638" s="7" t="s">
        <v>1224</v>
      </c>
      <c r="G1638" s="7"/>
      <c r="H1638" s="12"/>
      <c r="I1638" s="8"/>
      <c r="J1638" s="12"/>
      <c r="K1638" s="8" t="s">
        <v>52</v>
      </c>
      <c r="L1638" s="7">
        <v>2022</v>
      </c>
      <c r="M1638" s="8" t="s">
        <v>6</v>
      </c>
      <c r="N1638" s="8" t="s">
        <v>12</v>
      </c>
      <c r="O1638" s="7" t="s">
        <v>1419</v>
      </c>
      <c r="P1638" s="13" t="str">
        <f t="shared" si="50"/>
        <v>Jaichandran R., Shobana R., Mohamed Tharick K., Raja L., Anandaram H., Vijaipriya K., "Automatic Hatching System by designing IoT-based Egg Incubator", 3rd International Conference on Smart Electronics and Communication, ICOSEC 2022 - Proceedings,2022, DOI: 10.1109/ICOSEC54921.2022.9952082</v>
      </c>
      <c r="Q1638" s="11" t="str">
        <f t="shared" si="51"/>
        <v>Jaichandran R., Shobana R., Mohamed Tharick K., Raja L., Anandaram H., Vijaipriya K., "Automatic Hatching System by designing IoT-based Egg Incubator", 3rd International Conference on Smart Electronics and Communication, ICOSEC 2022 - Proceedings,2022, DOI: 10.1109/ICOSEC54921.2022.9952082</v>
      </c>
      <c r="R1638" s="32" t="s">
        <v>1420</v>
      </c>
      <c r="S1638" s="37" t="e">
        <v>#N/A</v>
      </c>
      <c r="T1638" s="11"/>
      <c r="U1638" s="8"/>
      <c r="V1638" s="8" t="s">
        <v>56</v>
      </c>
      <c r="W1638" s="8"/>
      <c r="X1638" s="8">
        <v>2022</v>
      </c>
      <c r="Y1638" s="8"/>
      <c r="Z1638" s="116"/>
      <c r="AA1638" s="116"/>
      <c r="AB1638" s="116"/>
      <c r="AC1638" s="116"/>
      <c r="AD1638" s="116"/>
      <c r="AE1638" s="116"/>
      <c r="AF1638" s="116"/>
      <c r="AG1638" s="116"/>
    </row>
    <row r="1639" spans="1:33" ht="75" x14ac:dyDescent="0.2">
      <c r="A1639" s="7">
        <v>1568</v>
      </c>
      <c r="B1639" s="11" t="s">
        <v>16308</v>
      </c>
      <c r="C1639" s="11" t="s">
        <v>2</v>
      </c>
      <c r="D1639" s="13" t="s">
        <v>1621</v>
      </c>
      <c r="E1639" s="7" t="s">
        <v>4</v>
      </c>
      <c r="F1639" s="7" t="s">
        <v>1224</v>
      </c>
      <c r="G1639" s="7"/>
      <c r="H1639" s="12"/>
      <c r="I1639" s="8"/>
      <c r="J1639" s="12"/>
      <c r="K1639" s="8" t="s">
        <v>52</v>
      </c>
      <c r="L1639" s="7">
        <v>2022</v>
      </c>
      <c r="M1639" s="8" t="s">
        <v>6</v>
      </c>
      <c r="N1639" s="8" t="s">
        <v>12</v>
      </c>
      <c r="O1639" s="7" t="s">
        <v>1622</v>
      </c>
      <c r="P1639" s="13" t="str">
        <f t="shared" si="50"/>
        <v>Ashokkumar S.R., Premkumar M., Dhilipkumar P., Manikandan P., Naveen P., Saravanan M., "Application of Multi-Domain Feature for Automated Seizure Detection from EEG Signal", 3rd International Conference on Smart Electronics and Communication, ICOSEC 2022 - Proceedings,2022, DOI: 10.1109/ICOSEC54921.2022.9952003</v>
      </c>
      <c r="Q1639" s="11" t="str">
        <f t="shared" si="51"/>
        <v>Ashokkumar S.R., Premkumar M., Dhilipkumar P., Manikandan P., Naveen P., Saravanan M., "Application of Multi-Domain Feature for Automated Seizure Detection from EEG Signal", 3rd International Conference on Smart Electronics and Communication, ICOSEC 2022 - Proceedings,2022, DOI: 10.1109/ICOSEC54921.2022.9952003</v>
      </c>
      <c r="R1639" s="32" t="s">
        <v>1623</v>
      </c>
      <c r="S1639" s="37" t="e">
        <v>#N/A</v>
      </c>
      <c r="T1639" s="11"/>
      <c r="U1639" s="8"/>
      <c r="V1639" s="8" t="s">
        <v>570</v>
      </c>
      <c r="W1639" s="8"/>
      <c r="X1639" s="8">
        <v>2022</v>
      </c>
      <c r="Y1639" s="8"/>
      <c r="Z1639" s="116"/>
      <c r="AA1639" s="116"/>
      <c r="AB1639" s="116"/>
      <c r="AC1639" s="116"/>
      <c r="AD1639" s="116"/>
      <c r="AE1639" s="116"/>
      <c r="AF1639" s="116"/>
      <c r="AG1639" s="116"/>
    </row>
    <row r="1640" spans="1:33" ht="75" x14ac:dyDescent="0.2">
      <c r="A1640" s="7">
        <v>1569</v>
      </c>
      <c r="B1640" s="11" t="s">
        <v>16309</v>
      </c>
      <c r="C1640" s="11" t="s">
        <v>2</v>
      </c>
      <c r="D1640" s="13" t="s">
        <v>1375</v>
      </c>
      <c r="E1640" s="7" t="s">
        <v>4</v>
      </c>
      <c r="F1640" s="7" t="s">
        <v>1224</v>
      </c>
      <c r="G1640" s="7"/>
      <c r="H1640" s="12"/>
      <c r="I1640" s="8"/>
      <c r="J1640" s="12"/>
      <c r="K1640" s="8" t="s">
        <v>52</v>
      </c>
      <c r="L1640" s="7">
        <v>2022</v>
      </c>
      <c r="M1640" s="8" t="s">
        <v>6</v>
      </c>
      <c r="N1640" s="8" t="s">
        <v>12</v>
      </c>
      <c r="O1640" s="7" t="s">
        <v>1376</v>
      </c>
      <c r="P1640" s="13" t="str">
        <f t="shared" si="50"/>
        <v>Naveen P., Manikandan P., Maragatharajan M., Ashok Kumar S.R., Saravanan M., Puviarasu A., "Traceability of Tea powder Supply Chain based on Hyperledger Fabric", 3rd International Conference on Smart Electronics and Communication, ICOSEC 2022 - Proceedings,2022, DOI: 10.1109/ICOSEC54921.2022.9952056</v>
      </c>
      <c r="Q1640" s="11" t="str">
        <f t="shared" si="51"/>
        <v>Naveen P., Manikandan P., Maragatharajan M., Ashok Kumar S.R., Saravanan M., Puviarasu A., "Traceability of Tea powder Supply Chain based on Hyperledger Fabric", 3rd International Conference on Smart Electronics and Communication, ICOSEC 2022 - Proceedings,2022, DOI: 10.1109/ICOSEC54921.2022.9952056</v>
      </c>
      <c r="R1640" s="32" t="s">
        <v>1377</v>
      </c>
      <c r="S1640" s="37" t="e">
        <v>#N/A</v>
      </c>
      <c r="T1640" s="11"/>
      <c r="U1640" s="8"/>
      <c r="V1640" s="8" t="s">
        <v>570</v>
      </c>
      <c r="W1640" s="8"/>
      <c r="X1640" s="8">
        <v>2022</v>
      </c>
      <c r="Y1640" s="8"/>
      <c r="Z1640" s="116"/>
      <c r="AA1640" s="116"/>
      <c r="AB1640" s="116"/>
      <c r="AC1640" s="116"/>
      <c r="AD1640" s="116"/>
      <c r="AE1640" s="116"/>
      <c r="AF1640" s="116"/>
      <c r="AG1640" s="116"/>
    </row>
    <row r="1641" spans="1:33" ht="75" x14ac:dyDescent="0.2">
      <c r="A1641" s="7">
        <v>1570</v>
      </c>
      <c r="B1641" s="11" t="s">
        <v>16310</v>
      </c>
      <c r="C1641" s="11" t="s">
        <v>2</v>
      </c>
      <c r="D1641" s="13" t="s">
        <v>1383</v>
      </c>
      <c r="E1641" s="7" t="s">
        <v>4</v>
      </c>
      <c r="F1641" s="7" t="s">
        <v>1224</v>
      </c>
      <c r="G1641" s="7"/>
      <c r="H1641" s="12"/>
      <c r="I1641" s="8"/>
      <c r="J1641" s="12"/>
      <c r="K1641" s="8" t="s">
        <v>52</v>
      </c>
      <c r="L1641" s="7">
        <v>2022</v>
      </c>
      <c r="M1641" s="8" t="s">
        <v>6</v>
      </c>
      <c r="N1641" s="8" t="s">
        <v>12</v>
      </c>
      <c r="O1641" s="7" t="s">
        <v>1384</v>
      </c>
      <c r="P1641" s="13" t="str">
        <f t="shared" si="50"/>
        <v>Mythili M., Sathya R., Gayathri N., Yogeshwaran M., Madhanbabu S., "A Novel Framework for Smart Classroom Lecture Attendance Management System (LAMS) using IOT", 3rd International Conference on Smart Electronics and Communication, ICOSEC 2022 - Proceedings,2022, DOI: 10.1109/ICOSEC54921.2022.9952053</v>
      </c>
      <c r="Q1641" s="11" t="str">
        <f t="shared" si="51"/>
        <v>Mythili M., Sathya R., Gayathri N., Yogeshwaran M., Madhanbabu S., "A Novel Framework for Smart Classroom Lecture Attendance Management System (LAMS) using IOT", 3rd International Conference on Smart Electronics and Communication, ICOSEC 2022 - Proceedings,2022, DOI: 10.1109/ICOSEC54921.2022.9952053</v>
      </c>
      <c r="R1641" s="32" t="s">
        <v>1385</v>
      </c>
      <c r="S1641" s="37" t="e">
        <v>#N/A</v>
      </c>
      <c r="T1641" s="11"/>
      <c r="U1641" s="8"/>
      <c r="V1641" s="8" t="s">
        <v>80</v>
      </c>
      <c r="W1641" s="8"/>
      <c r="X1641" s="8">
        <v>2022</v>
      </c>
      <c r="Y1641" s="8"/>
      <c r="Z1641" s="116"/>
      <c r="AA1641" s="116"/>
      <c r="AB1641" s="116"/>
      <c r="AC1641" s="116"/>
      <c r="AD1641" s="116"/>
      <c r="AE1641" s="116"/>
      <c r="AF1641" s="116"/>
      <c r="AG1641" s="116"/>
    </row>
    <row r="1642" spans="1:33" ht="75" x14ac:dyDescent="0.2">
      <c r="A1642" s="7">
        <v>1571</v>
      </c>
      <c r="B1642" s="11" t="s">
        <v>16311</v>
      </c>
      <c r="C1642" s="11" t="s">
        <v>2</v>
      </c>
      <c r="D1642" s="13" t="s">
        <v>1274</v>
      </c>
      <c r="E1642" s="7" t="s">
        <v>4</v>
      </c>
      <c r="F1642" s="7" t="s">
        <v>1224</v>
      </c>
      <c r="G1642" s="7"/>
      <c r="H1642" s="12"/>
      <c r="I1642" s="8"/>
      <c r="J1642" s="12"/>
      <c r="K1642" s="8" t="s">
        <v>52</v>
      </c>
      <c r="L1642" s="7">
        <v>2022</v>
      </c>
      <c r="M1642" s="8" t="s">
        <v>6</v>
      </c>
      <c r="N1642" s="8" t="s">
        <v>12</v>
      </c>
      <c r="O1642" s="7" t="s">
        <v>1275</v>
      </c>
      <c r="P1642" s="13" t="str">
        <f t="shared" si="50"/>
        <v>Malini P., Vijayakumari G., Ganesh C., Femina V., Ramani U., Basha S.I., "A Deep Learning based Framework Implementation and Artificial Intelligence using Optical Communication", 3rd International Conference on Smart Electronics and Communication, ICOSEC 2022 - Proceedings,2022, DOI: 10.1109/ICOSEC54921.2022.9951930</v>
      </c>
      <c r="Q1642" s="11" t="str">
        <f t="shared" si="51"/>
        <v>Malini P., Vijayakumari G., Ganesh C., Femina V., Ramani U., Basha S.I., "A Deep Learning based Framework Implementation and Artificial Intelligence using Optical Communication", 3rd International Conference on Smart Electronics and Communication, ICOSEC 2022 - Proceedings,2022, DOI: 10.1109/ICOSEC54921.2022.9951930</v>
      </c>
      <c r="R1642" s="32" t="s">
        <v>1276</v>
      </c>
      <c r="S1642" s="37" t="e">
        <v>#N/A</v>
      </c>
      <c r="T1642" s="11"/>
      <c r="U1642" s="8"/>
      <c r="V1642" s="8" t="s">
        <v>570</v>
      </c>
      <c r="W1642" s="8"/>
      <c r="X1642" s="8">
        <v>2022</v>
      </c>
      <c r="Y1642" s="8"/>
      <c r="Z1642" s="116"/>
      <c r="AA1642" s="116"/>
      <c r="AB1642" s="116"/>
      <c r="AC1642" s="116"/>
      <c r="AD1642" s="116"/>
      <c r="AE1642" s="116"/>
      <c r="AF1642" s="116"/>
      <c r="AG1642" s="116"/>
    </row>
    <row r="1643" spans="1:33" ht="75" x14ac:dyDescent="0.2">
      <c r="A1643" s="7">
        <v>1572</v>
      </c>
      <c r="B1643" s="11" t="s">
        <v>16312</v>
      </c>
      <c r="C1643" s="11" t="s">
        <v>2</v>
      </c>
      <c r="D1643" s="13" t="s">
        <v>1367</v>
      </c>
      <c r="E1643" s="7" t="s">
        <v>4</v>
      </c>
      <c r="F1643" s="7" t="s">
        <v>1224</v>
      </c>
      <c r="G1643" s="7"/>
      <c r="H1643" s="12"/>
      <c r="I1643" s="8"/>
      <c r="J1643" s="12"/>
      <c r="K1643" s="8" t="s">
        <v>52</v>
      </c>
      <c r="L1643" s="7">
        <v>2022</v>
      </c>
      <c r="M1643" s="8" t="s">
        <v>6</v>
      </c>
      <c r="N1643" s="8" t="s">
        <v>12</v>
      </c>
      <c r="O1643" s="7" t="s">
        <v>1368</v>
      </c>
      <c r="P1643" s="13" t="str">
        <f t="shared" si="50"/>
        <v>Sarojini R., Venkataramanan C., Sudha R., Ramalingam S., "Design of Intelligent Socket Module for Smart Home Application using Internet of Things", 3rd International Conference on Smart Electronics and Communication, ICOSEC 2022 - Proceedings,2022, DOI: 10.1109/ICOSEC54921.2022.9952116</v>
      </c>
      <c r="Q1643" s="11" t="str">
        <f t="shared" si="51"/>
        <v>Sarojini R., Venkataramanan C., Sudha R., Ramalingam S., "Design of Intelligent Socket Module for Smart Home Application using Internet of Things", 3rd International Conference on Smart Electronics and Communication, ICOSEC 2022 - Proceedings,2022, DOI: 10.1109/ICOSEC54921.2022.9952116</v>
      </c>
      <c r="R1643" s="32" t="s">
        <v>1369</v>
      </c>
      <c r="S1643" s="37" t="e">
        <v>#N/A</v>
      </c>
      <c r="T1643" s="11"/>
      <c r="U1643" s="8"/>
      <c r="V1643" s="8" t="s">
        <v>56</v>
      </c>
      <c r="W1643" s="8"/>
      <c r="X1643" s="8">
        <v>2022</v>
      </c>
      <c r="Y1643" s="8"/>
      <c r="Z1643" s="116"/>
      <c r="AA1643" s="116"/>
      <c r="AB1643" s="116"/>
      <c r="AC1643" s="116"/>
      <c r="AD1643" s="116"/>
      <c r="AE1643" s="116"/>
      <c r="AF1643" s="116"/>
      <c r="AG1643" s="116"/>
    </row>
    <row r="1644" spans="1:33" ht="60" x14ac:dyDescent="0.2">
      <c r="A1644" s="7">
        <v>1573</v>
      </c>
      <c r="B1644" s="11" t="s">
        <v>16313</v>
      </c>
      <c r="C1644" s="11" t="s">
        <v>2</v>
      </c>
      <c r="D1644" s="13" t="s">
        <v>451</v>
      </c>
      <c r="E1644" s="7" t="s">
        <v>4</v>
      </c>
      <c r="F1644" s="7" t="s">
        <v>452</v>
      </c>
      <c r="G1644" s="7" t="s">
        <v>6</v>
      </c>
      <c r="H1644" s="12">
        <v>54</v>
      </c>
      <c r="I1644" s="8" t="s">
        <v>8</v>
      </c>
      <c r="J1644" s="12">
        <v>45323</v>
      </c>
      <c r="K1644" s="8" t="s">
        <v>10</v>
      </c>
      <c r="L1644" s="7">
        <v>2022</v>
      </c>
      <c r="M1644" s="8"/>
      <c r="N1644" s="8"/>
      <c r="O1644" s="7"/>
      <c r="P1644" s="13" t="str">
        <f t="shared" si="50"/>
        <v>Krishnapriya N., Kumareshan N., "Machine Learning Based Energy Efficient High Performance Routing Protocol for Underwater Communication", Ad-Hoc and Sensor Wireless Networks, 54, (45323),2022</v>
      </c>
      <c r="Q1644" s="11" t="str">
        <f t="shared" si="51"/>
        <v>Krishnapriya N., Kumareshan N., "Machine Learning Based Energy Efficient High Performance Routing Protocol for Underwater Communication", Ad-Hoc and Sensor Wireless Networks, 54, (45323),2022</v>
      </c>
      <c r="R1644" s="32" t="s">
        <v>453</v>
      </c>
      <c r="S1644" s="37" t="s">
        <v>32</v>
      </c>
      <c r="T1644" s="11"/>
      <c r="U1644" s="8"/>
      <c r="V1644" s="8" t="s">
        <v>56</v>
      </c>
      <c r="W1644" s="18" t="s">
        <v>459</v>
      </c>
      <c r="X1644" s="8">
        <v>2022</v>
      </c>
      <c r="Y1644" s="8"/>
      <c r="Z1644" s="116"/>
      <c r="AA1644" s="116"/>
      <c r="AB1644" s="116"/>
      <c r="AC1644" s="116"/>
      <c r="AD1644" s="116"/>
      <c r="AE1644" s="116"/>
      <c r="AF1644" s="116"/>
      <c r="AG1644" s="116"/>
    </row>
    <row r="1645" spans="1:33" ht="75" x14ac:dyDescent="0.2">
      <c r="A1645" s="7">
        <v>1574</v>
      </c>
      <c r="B1645" s="11" t="s">
        <v>1331</v>
      </c>
      <c r="C1645" s="11" t="s">
        <v>2</v>
      </c>
      <c r="D1645" s="13" t="s">
        <v>1332</v>
      </c>
      <c r="E1645" s="7" t="s">
        <v>4</v>
      </c>
      <c r="F1645" s="7" t="s">
        <v>219</v>
      </c>
      <c r="G1645" s="7" t="s">
        <v>6</v>
      </c>
      <c r="H1645" s="12">
        <v>3</v>
      </c>
      <c r="I1645" s="8"/>
      <c r="J1645" s="12"/>
      <c r="K1645" s="8" t="s">
        <v>52</v>
      </c>
      <c r="L1645" s="7">
        <v>2022</v>
      </c>
      <c r="M1645" s="8" t="s">
        <v>6</v>
      </c>
      <c r="N1645" s="8" t="s">
        <v>12</v>
      </c>
      <c r="O1645" s="7" t="s">
        <v>1333</v>
      </c>
      <c r="P1645" s="13" t="str">
        <f t="shared" si="50"/>
        <v>M S., "Machine learning and quantum computing for 5G/6G communication networks - A survey", International Journal of Intelligent Networks, 3,2022, DOI: 10.1016/j.ijin.2022.11.004</v>
      </c>
      <c r="Q1645" s="11" t="str">
        <f t="shared" si="51"/>
        <v>M S., "Machine learning and quantum computing for 5G/6G communication networks - A survey", International Journal of Intelligent Networks, 3,2022, DOI: 10.1016/j.ijin.2022.11.004</v>
      </c>
      <c r="R1645" s="32" t="s">
        <v>1334</v>
      </c>
      <c r="S1645" s="37" t="e">
        <v>#N/A</v>
      </c>
      <c r="T1645" s="11"/>
      <c r="U1645" s="8"/>
      <c r="V1645" s="8" t="s">
        <v>725</v>
      </c>
      <c r="W1645" s="8"/>
      <c r="X1645" s="8">
        <v>2022</v>
      </c>
      <c r="Y1645" s="8"/>
      <c r="Z1645" s="116"/>
      <c r="AA1645" s="116"/>
      <c r="AB1645" s="116"/>
      <c r="AC1645" s="116"/>
      <c r="AD1645" s="116"/>
      <c r="AE1645" s="116"/>
      <c r="AF1645" s="116"/>
      <c r="AG1645" s="116"/>
    </row>
    <row r="1646" spans="1:33" ht="75" x14ac:dyDescent="0.2">
      <c r="A1646" s="7">
        <v>1575</v>
      </c>
      <c r="B1646" s="11" t="s">
        <v>16314</v>
      </c>
      <c r="C1646" s="11" t="s">
        <v>2</v>
      </c>
      <c r="D1646" s="13" t="s">
        <v>1327</v>
      </c>
      <c r="E1646" s="7" t="s">
        <v>4</v>
      </c>
      <c r="F1646" s="7" t="s">
        <v>153</v>
      </c>
      <c r="G1646" s="7" t="s">
        <v>6</v>
      </c>
      <c r="H1646" s="12">
        <v>76</v>
      </c>
      <c r="I1646" s="8"/>
      <c r="J1646" s="12"/>
      <c r="K1646" s="8" t="s">
        <v>52</v>
      </c>
      <c r="L1646" s="7">
        <v>2022</v>
      </c>
      <c r="M1646" s="8" t="s">
        <v>6</v>
      </c>
      <c r="N1646" s="8" t="s">
        <v>12</v>
      </c>
      <c r="O1646" s="7" t="s">
        <v>1328</v>
      </c>
      <c r="P1646" s="13" t="str">
        <f t="shared" si="50"/>
        <v>Kishor Das R., Nayak B., Ganeshan P., Shivam Gautam S., Kumar Mandal K., "Dynamic mechanical behavior of a nano sized alumina fiber reinforced epoxy hybrid composites", Materials Today: Proceedings, 76,2022, DOI: 10.1016/j.matpr.2022.11.158</v>
      </c>
      <c r="Q1646" s="11" t="str">
        <f t="shared" si="51"/>
        <v>Kishor Das R., Nayak B., Ganeshan P., Shivam Gautam S., Kumar Mandal K., "Dynamic mechanical behavior of a nano sized alumina fiber reinforced epoxy hybrid composites", Materials Today: Proceedings, 76,2022, DOI: 10.1016/j.matpr.2022.11.158</v>
      </c>
      <c r="R1646" s="32" t="s">
        <v>1329</v>
      </c>
      <c r="S1646" s="37" t="e">
        <v>#N/A</v>
      </c>
      <c r="T1646" s="11"/>
      <c r="U1646" s="8"/>
      <c r="V1646" s="8" t="s">
        <v>149</v>
      </c>
      <c r="W1646" s="8"/>
      <c r="X1646" s="8">
        <v>2022</v>
      </c>
      <c r="Y1646" s="8"/>
      <c r="Z1646" s="116"/>
      <c r="AA1646" s="116"/>
      <c r="AB1646" s="116"/>
      <c r="AC1646" s="116"/>
      <c r="AD1646" s="116"/>
      <c r="AE1646" s="116"/>
      <c r="AF1646" s="116"/>
      <c r="AG1646" s="116"/>
    </row>
    <row r="1647" spans="1:33" ht="75" x14ac:dyDescent="0.2">
      <c r="A1647" s="7">
        <v>1576</v>
      </c>
      <c r="B1647" s="11" t="s">
        <v>16315</v>
      </c>
      <c r="C1647" s="11" t="s">
        <v>2</v>
      </c>
      <c r="D1647" s="13" t="s">
        <v>1363</v>
      </c>
      <c r="E1647" s="7" t="s">
        <v>4</v>
      </c>
      <c r="F1647" s="7" t="s">
        <v>1297</v>
      </c>
      <c r="G1647" s="7"/>
      <c r="H1647" s="12"/>
      <c r="I1647" s="8"/>
      <c r="J1647" s="12"/>
      <c r="K1647" s="8" t="s">
        <v>52</v>
      </c>
      <c r="L1647" s="7">
        <v>2022</v>
      </c>
      <c r="M1647" s="8" t="s">
        <v>6</v>
      </c>
      <c r="N1647" s="8" t="s">
        <v>12</v>
      </c>
      <c r="O1647" s="7" t="s">
        <v>1364</v>
      </c>
      <c r="P1647" s="13" t="str">
        <f t="shared" si="50"/>
        <v>Saravanan M., Ajayan J., Mamikandan P., Naveen P., Ashokkumar S.R., Ramkumar K., "Li-Fi Technology for Vehicle-to-Vehicle Communication", International Conference on Edge Computing and Applications, ICECAA 2022 - Proceedings,2022, DOI: 10.1109/ICECAA55415.2022.9936315</v>
      </c>
      <c r="Q1647" s="11" t="str">
        <f t="shared" si="51"/>
        <v>Saravanan M., Ajayan J., Mamikandan P., Naveen P., Ashokkumar S.R., Ramkumar K., "Li-Fi Technology for Vehicle-to-Vehicle Communication", International Conference on Edge Computing and Applications, ICECAA 2022 - Proceedings,2022, DOI: 10.1109/ICECAA55415.2022.9936315</v>
      </c>
      <c r="R1647" s="32" t="s">
        <v>1365</v>
      </c>
      <c r="S1647" s="37" t="e">
        <v>#N/A</v>
      </c>
      <c r="T1647" s="11"/>
      <c r="U1647" s="8"/>
      <c r="V1647" s="8" t="s">
        <v>570</v>
      </c>
      <c r="W1647" s="8"/>
      <c r="X1647" s="8">
        <v>2022</v>
      </c>
      <c r="Y1647" s="8"/>
      <c r="Z1647" s="116"/>
      <c r="AA1647" s="116"/>
      <c r="AB1647" s="116"/>
      <c r="AC1647" s="116"/>
      <c r="AD1647" s="116"/>
      <c r="AE1647" s="116"/>
      <c r="AF1647" s="116"/>
      <c r="AG1647" s="116"/>
    </row>
    <row r="1648" spans="1:33" ht="75" x14ac:dyDescent="0.2">
      <c r="A1648" s="7">
        <v>1577</v>
      </c>
      <c r="B1648" s="11" t="s">
        <v>14719</v>
      </c>
      <c r="C1648" s="11" t="s">
        <v>2</v>
      </c>
      <c r="D1648" s="13" t="s">
        <v>1354</v>
      </c>
      <c r="E1648" s="7" t="s">
        <v>4</v>
      </c>
      <c r="F1648" s="7" t="s">
        <v>1297</v>
      </c>
      <c r="G1648" s="7"/>
      <c r="H1648" s="12"/>
      <c r="I1648" s="8"/>
      <c r="J1648" s="12"/>
      <c r="K1648" s="8" t="s">
        <v>52</v>
      </c>
      <c r="L1648" s="7">
        <v>2022</v>
      </c>
      <c r="M1648" s="8" t="s">
        <v>6</v>
      </c>
      <c r="N1648" s="8" t="s">
        <v>12</v>
      </c>
      <c r="O1648" s="7" t="s">
        <v>1355</v>
      </c>
      <c r="P1648" s="13" t="str">
        <f t="shared" si="50"/>
        <v>Suganyadevi K., Nandhalal V., Palanisamy S., Dhanasekaran S., "Data Security and Safety Services using Modified Timed Efficient Stream Loss-Tolerant Authentication in Diverse Models of VANET", International Conference on Edge Computing and Applications, ICECAA 2022 - Proceedings,2022, DOI: 10.1109/ICECAA55415.2022.9936128</v>
      </c>
      <c r="Q1648" s="11" t="str">
        <f t="shared" si="51"/>
        <v>Suganyadevi K., Nandhalal V., Palanisamy S., Dhanasekaran S., "Data Security and Safety Services using Modified Timed Efficient Stream Loss-Tolerant Authentication in Diverse Models of VANET", International Conference on Edge Computing and Applications, ICECAA 2022 - Proceedings,2022, DOI: 10.1109/ICECAA55415.2022.9936128</v>
      </c>
      <c r="R1648" s="32" t="s">
        <v>1356</v>
      </c>
      <c r="S1648" s="37" t="e">
        <v>#N/A</v>
      </c>
      <c r="T1648" s="11"/>
      <c r="U1648" s="8"/>
      <c r="V1648" s="8" t="s">
        <v>56</v>
      </c>
      <c r="W1648" s="8"/>
      <c r="X1648" s="8">
        <v>2022</v>
      </c>
      <c r="Y1648" s="8"/>
      <c r="Z1648" s="116"/>
      <c r="AA1648" s="116"/>
      <c r="AB1648" s="116"/>
      <c r="AC1648" s="116"/>
      <c r="AD1648" s="116"/>
      <c r="AE1648" s="116"/>
      <c r="AF1648" s="116"/>
      <c r="AG1648" s="116"/>
    </row>
    <row r="1649" spans="1:33" ht="75" x14ac:dyDescent="0.2">
      <c r="A1649" s="7">
        <v>1578</v>
      </c>
      <c r="B1649" s="11" t="s">
        <v>16316</v>
      </c>
      <c r="C1649" s="11" t="s">
        <v>2</v>
      </c>
      <c r="D1649" s="13" t="s">
        <v>1309</v>
      </c>
      <c r="E1649" s="7" t="s">
        <v>4</v>
      </c>
      <c r="F1649" s="7" t="s">
        <v>1297</v>
      </c>
      <c r="G1649" s="7"/>
      <c r="H1649" s="12"/>
      <c r="I1649" s="8"/>
      <c r="J1649" s="12"/>
      <c r="K1649" s="8" t="s">
        <v>52</v>
      </c>
      <c r="L1649" s="7">
        <v>2022</v>
      </c>
      <c r="M1649" s="8" t="s">
        <v>6</v>
      </c>
      <c r="N1649" s="8" t="s">
        <v>12</v>
      </c>
      <c r="O1649" s="7" t="s">
        <v>1310</v>
      </c>
      <c r="P1649" s="13" t="str">
        <f t="shared" si="50"/>
        <v>Venkataramanan C., Porchelvi N., Sahayaraj J.M., Subramanian P., Jaya Pratha S., "Diamond Shaped Micro-strip Fractal Antenna for Ultra Wideband", International Conference on Edge Computing and Applications, ICECAA 2022 - Proceedings,2022, DOI: 10.1109/ICECAA55415.2022.9936493</v>
      </c>
      <c r="Q1649" s="11" t="str">
        <f t="shared" si="51"/>
        <v>Venkataramanan C., Porchelvi N., Sahayaraj J.M., Subramanian P., Jaya Pratha S., "Diamond Shaped Micro-strip Fractal Antenna for Ultra Wideband", International Conference on Edge Computing and Applications, ICECAA 2022 - Proceedings,2022, DOI: 10.1109/ICECAA55415.2022.9936493</v>
      </c>
      <c r="R1649" s="32" t="s">
        <v>1311</v>
      </c>
      <c r="S1649" s="37" t="e">
        <v>#N/A</v>
      </c>
      <c r="T1649" s="11"/>
      <c r="U1649" s="8"/>
      <c r="V1649" s="8" t="s">
        <v>56</v>
      </c>
      <c r="W1649" s="8"/>
      <c r="X1649" s="8">
        <v>2022</v>
      </c>
      <c r="Y1649" s="8"/>
      <c r="Z1649" s="116"/>
      <c r="AA1649" s="116"/>
      <c r="AB1649" s="116"/>
      <c r="AC1649" s="116"/>
      <c r="AD1649" s="116"/>
      <c r="AE1649" s="116"/>
      <c r="AF1649" s="116"/>
      <c r="AG1649" s="116"/>
    </row>
    <row r="1650" spans="1:33" ht="75" x14ac:dyDescent="0.2">
      <c r="A1650" s="7">
        <v>1579</v>
      </c>
      <c r="B1650" s="11" t="s">
        <v>16245</v>
      </c>
      <c r="C1650" s="11" t="s">
        <v>2</v>
      </c>
      <c r="D1650" s="13" t="s">
        <v>1296</v>
      </c>
      <c r="E1650" s="7" t="s">
        <v>4</v>
      </c>
      <c r="F1650" s="7" t="s">
        <v>1297</v>
      </c>
      <c r="G1650" s="7"/>
      <c r="H1650" s="12"/>
      <c r="I1650" s="8"/>
      <c r="J1650" s="12"/>
      <c r="K1650" s="8" t="s">
        <v>52</v>
      </c>
      <c r="L1650" s="7">
        <v>2022</v>
      </c>
      <c r="M1650" s="8" t="s">
        <v>6</v>
      </c>
      <c r="N1650" s="8" t="s">
        <v>12</v>
      </c>
      <c r="O1650" s="7" t="s">
        <v>1298</v>
      </c>
      <c r="P1650" s="13" t="str">
        <f t="shared" si="50"/>
        <v>Shanmugapriya A., Sangeethadevi A., Kalaivani A., "IoT based Cardiac Monitoring System using Event Driven Fuzzy Logic Approach", International Conference on Edge Computing and Applications, ICECAA 2022 - Proceedings,2022, DOI: 10.1109/ICECAA55415.2022.9936542</v>
      </c>
      <c r="Q1650" s="11" t="str">
        <f t="shared" si="51"/>
        <v>Shanmugapriya A., Sangeethadevi A., Kalaivani A., "IoT based Cardiac Monitoring System using Event Driven Fuzzy Logic Approach", International Conference on Edge Computing and Applications, ICECAA 2022 - Proceedings,2022, DOI: 10.1109/ICECAA55415.2022.9936542</v>
      </c>
      <c r="R1650" s="32" t="s">
        <v>1299</v>
      </c>
      <c r="S1650" s="37" t="e">
        <v>#N/A</v>
      </c>
      <c r="T1650" s="11"/>
      <c r="U1650" s="8"/>
      <c r="V1650" s="8" t="s">
        <v>56</v>
      </c>
      <c r="W1650" s="8"/>
      <c r="X1650" s="8">
        <v>2022</v>
      </c>
      <c r="Y1650" s="8"/>
      <c r="Z1650" s="116"/>
      <c r="AA1650" s="116"/>
      <c r="AB1650" s="116"/>
      <c r="AC1650" s="116"/>
      <c r="AD1650" s="116"/>
      <c r="AE1650" s="116"/>
      <c r="AF1650" s="116"/>
      <c r="AG1650" s="116"/>
    </row>
    <row r="1651" spans="1:33" ht="75" x14ac:dyDescent="0.2">
      <c r="A1651" s="7">
        <v>1580</v>
      </c>
      <c r="B1651" s="11" t="s">
        <v>16317</v>
      </c>
      <c r="C1651" s="11" t="s">
        <v>2</v>
      </c>
      <c r="D1651" s="13" t="s">
        <v>1387</v>
      </c>
      <c r="E1651" s="7" t="s">
        <v>4</v>
      </c>
      <c r="F1651" s="7" t="s">
        <v>1297</v>
      </c>
      <c r="G1651" s="7"/>
      <c r="H1651" s="12"/>
      <c r="I1651" s="8"/>
      <c r="J1651" s="12"/>
      <c r="K1651" s="8" t="s">
        <v>52</v>
      </c>
      <c r="L1651" s="7">
        <v>2022</v>
      </c>
      <c r="M1651" s="8" t="s">
        <v>6</v>
      </c>
      <c r="N1651" s="8" t="s">
        <v>12</v>
      </c>
      <c r="O1651" s="7" t="s">
        <v>1388</v>
      </c>
      <c r="P1651" s="13" t="str">
        <f t="shared" si="50"/>
        <v>Sengeni D., Muthuraman A., Vurukonda N., Priyanka G., Suram P., Vidhya R.G., "A Switching Event-Triggered Approach to Proportional Integral Synchronization Control for Complex Dynamical Networks", International Conference on Edge Computing and Applications, ICECAA 2022 - Proceedings,2022, DOI: 10.1109/ICECAA55415.2022.9936124</v>
      </c>
      <c r="Q1651" s="11" t="str">
        <f t="shared" si="51"/>
        <v>Sengeni D., Muthuraman A., Vurukonda N., Priyanka G., Suram P., Vidhya R.G., "A Switching Event-Triggered Approach to Proportional Integral Synchronization Control for Complex Dynamical Networks", International Conference on Edge Computing and Applications, ICECAA 2022 - Proceedings,2022, DOI: 10.1109/ICECAA55415.2022.9936124</v>
      </c>
      <c r="R1651" s="32" t="s">
        <v>1389</v>
      </c>
      <c r="S1651" s="37" t="e">
        <v>#N/A</v>
      </c>
      <c r="T1651" s="11"/>
      <c r="U1651" s="8"/>
      <c r="V1651" s="8" t="s">
        <v>601</v>
      </c>
      <c r="W1651" s="8"/>
      <c r="X1651" s="8">
        <v>2022</v>
      </c>
      <c r="Y1651" s="8"/>
      <c r="Z1651" s="116"/>
      <c r="AA1651" s="116"/>
      <c r="AB1651" s="116"/>
      <c r="AC1651" s="116"/>
      <c r="AD1651" s="116"/>
      <c r="AE1651" s="116"/>
      <c r="AF1651" s="116"/>
      <c r="AG1651" s="116"/>
    </row>
    <row r="1652" spans="1:33" ht="75" x14ac:dyDescent="0.2">
      <c r="A1652" s="7">
        <v>1581</v>
      </c>
      <c r="B1652" s="11" t="s">
        <v>16318</v>
      </c>
      <c r="C1652" s="11" t="s">
        <v>2</v>
      </c>
      <c r="D1652" s="13" t="s">
        <v>1461</v>
      </c>
      <c r="E1652" s="7" t="s">
        <v>4</v>
      </c>
      <c r="F1652" s="7" t="s">
        <v>1297</v>
      </c>
      <c r="G1652" s="7"/>
      <c r="H1652" s="12"/>
      <c r="I1652" s="8"/>
      <c r="J1652" s="12"/>
      <c r="K1652" s="8" t="s">
        <v>52</v>
      </c>
      <c r="L1652" s="7">
        <v>2022</v>
      </c>
      <c r="M1652" s="8" t="s">
        <v>6</v>
      </c>
      <c r="N1652" s="8" t="s">
        <v>12</v>
      </c>
      <c r="O1652" s="7" t="s">
        <v>1462</v>
      </c>
      <c r="P1652" s="13" t="str">
        <f t="shared" si="50"/>
        <v>Anitha C., Devi K.K., Jayasutha D., Gomathi B., Mahaveerakannan R., Kaur C., "Development of Medical Internet of Things with Big Data using RF-BFA and DL in Healthcare System", International Conference on Edge Computing and Applications, ICECAA 2022 - Proceedings,2022, DOI: 10.1109/ICECAA55415.2022.9936335</v>
      </c>
      <c r="Q1652" s="11" t="str">
        <f t="shared" si="51"/>
        <v>Anitha C., Devi K.K., Jayasutha D., Gomathi B., Mahaveerakannan R., Kaur C., "Development of Medical Internet of Things with Big Data using RF-BFA and DL in Healthcare System", International Conference on Edge Computing and Applications, ICECAA 2022 - Proceedings,2022, DOI: 10.1109/ICECAA55415.2022.9936335</v>
      </c>
      <c r="R1652" s="32" t="s">
        <v>1463</v>
      </c>
      <c r="S1652" s="37" t="e">
        <v>#N/A</v>
      </c>
      <c r="T1652" s="11"/>
      <c r="U1652" s="8"/>
      <c r="V1652" s="8" t="s">
        <v>80</v>
      </c>
      <c r="W1652" s="8"/>
      <c r="X1652" s="8">
        <v>2022</v>
      </c>
      <c r="Y1652" s="8"/>
      <c r="Z1652" s="116"/>
      <c r="AA1652" s="116"/>
      <c r="AB1652" s="116"/>
      <c r="AC1652" s="116"/>
      <c r="AD1652" s="116"/>
      <c r="AE1652" s="116"/>
      <c r="AF1652" s="116"/>
      <c r="AG1652" s="116"/>
    </row>
    <row r="1653" spans="1:33" ht="75" x14ac:dyDescent="0.2">
      <c r="A1653" s="7">
        <v>1582</v>
      </c>
      <c r="B1653" s="11" t="s">
        <v>16319</v>
      </c>
      <c r="C1653" s="11" t="s">
        <v>2</v>
      </c>
      <c r="D1653" s="13" t="s">
        <v>1556</v>
      </c>
      <c r="E1653" s="7" t="s">
        <v>4</v>
      </c>
      <c r="F1653" s="7" t="s">
        <v>1297</v>
      </c>
      <c r="G1653" s="7"/>
      <c r="H1653" s="12"/>
      <c r="I1653" s="8"/>
      <c r="J1653" s="12"/>
      <c r="K1653" s="8" t="s">
        <v>52</v>
      </c>
      <c r="L1653" s="7">
        <v>2022</v>
      </c>
      <c r="M1653" s="8" t="s">
        <v>6</v>
      </c>
      <c r="N1653" s="8" t="s">
        <v>12</v>
      </c>
      <c r="O1653" s="7" t="s">
        <v>1557</v>
      </c>
      <c r="P1653" s="13" t="str">
        <f t="shared" si="50"/>
        <v>Kumar B.S., Soumiya S., Ramalingam S., Yogeswari S., Balamurugan S., "Water Management and Control Systems for Smart City using Io Tand Artificial Intelligence", International Conference on Edge Computing and Applications, ICECAA 2022 - Proceedings,2022, DOI: 10.1109/ICECAA55415.2022.9936166</v>
      </c>
      <c r="Q1653" s="11" t="str">
        <f t="shared" si="51"/>
        <v>Kumar B.S., Soumiya S., Ramalingam S., Yogeswari S., Balamurugan S., "Water Management and Control Systems for Smart City using Io Tand Artificial Intelligence", International Conference on Edge Computing and Applications, ICECAA 2022 - Proceedings,2022, DOI: 10.1109/ICECAA55415.2022.9936166</v>
      </c>
      <c r="R1653" s="32" t="s">
        <v>1558</v>
      </c>
      <c r="S1653" s="37" t="e">
        <v>#N/A</v>
      </c>
      <c r="T1653" s="11"/>
      <c r="U1653" s="8"/>
      <c r="V1653" s="8" t="s">
        <v>56</v>
      </c>
      <c r="W1653" s="8"/>
      <c r="X1653" s="8">
        <v>2022</v>
      </c>
      <c r="Y1653" s="8"/>
      <c r="Z1653" s="116"/>
      <c r="AA1653" s="116"/>
      <c r="AB1653" s="116"/>
      <c r="AC1653" s="116"/>
      <c r="AD1653" s="116"/>
      <c r="AE1653" s="116"/>
      <c r="AF1653" s="116"/>
      <c r="AG1653" s="116"/>
    </row>
    <row r="1654" spans="1:33" ht="75" x14ac:dyDescent="0.2">
      <c r="A1654" s="7">
        <v>1583</v>
      </c>
      <c r="B1654" s="11" t="s">
        <v>16320</v>
      </c>
      <c r="C1654" s="11" t="s">
        <v>2</v>
      </c>
      <c r="D1654" s="13" t="s">
        <v>1438</v>
      </c>
      <c r="E1654" s="7" t="s">
        <v>4</v>
      </c>
      <c r="F1654" s="7" t="s">
        <v>1439</v>
      </c>
      <c r="G1654" s="7"/>
      <c r="H1654" s="12"/>
      <c r="I1654" s="8"/>
      <c r="J1654" s="12"/>
      <c r="K1654" s="8" t="s">
        <v>52</v>
      </c>
      <c r="L1654" s="7">
        <v>2022</v>
      </c>
      <c r="M1654" s="8" t="s">
        <v>6</v>
      </c>
      <c r="N1654" s="8" t="s">
        <v>12</v>
      </c>
      <c r="O1654" s="7" t="s">
        <v>1440</v>
      </c>
      <c r="P1654" s="13" t="str">
        <f t="shared" si="50"/>
        <v>Saravanan M., Parthasarathy E., Ajayan J., Nirmal D., "Impact of Semiconductor Materials and Architecture Design on TFET Device Performance", Emerging Low-Power Semiconductor Devices: Applications for Future Technology Nodes,2022, DOI: 10.1201/9781003240778-5</v>
      </c>
      <c r="Q1654" s="11" t="str">
        <f t="shared" si="51"/>
        <v>Saravanan M., Parthasarathy E., Ajayan J., Nirmal D., "Impact of Semiconductor Materials and Architecture Design on TFET Device Performance", Emerging Low-Power Semiconductor Devices: Applications for Future Technology Nodes,2022, DOI: 10.1201/9781003240778-5</v>
      </c>
      <c r="R1654" s="32" t="s">
        <v>1441</v>
      </c>
      <c r="S1654" s="37" t="e">
        <v>#N/A</v>
      </c>
      <c r="T1654" s="11"/>
      <c r="U1654" s="8"/>
      <c r="V1654" s="8" t="s">
        <v>56</v>
      </c>
      <c r="W1654" s="8"/>
      <c r="X1654" s="8">
        <v>2022</v>
      </c>
      <c r="Y1654" s="8"/>
      <c r="Z1654" s="116"/>
      <c r="AA1654" s="116"/>
      <c r="AB1654" s="116"/>
      <c r="AC1654" s="116"/>
      <c r="AD1654" s="116"/>
      <c r="AE1654" s="116"/>
      <c r="AF1654" s="116"/>
      <c r="AG1654" s="116"/>
    </row>
    <row r="1655" spans="1:33" ht="75" x14ac:dyDescent="0.2">
      <c r="A1655" s="7">
        <v>1584</v>
      </c>
      <c r="B1655" s="11" t="s">
        <v>16321</v>
      </c>
      <c r="C1655" s="11" t="s">
        <v>2</v>
      </c>
      <c r="D1655" s="13" t="s">
        <v>755</v>
      </c>
      <c r="E1655" s="7" t="s">
        <v>4</v>
      </c>
      <c r="F1655" s="7" t="s">
        <v>219</v>
      </c>
      <c r="G1655" s="7" t="s">
        <v>6</v>
      </c>
      <c r="H1655" s="12">
        <v>3</v>
      </c>
      <c r="I1655" s="8"/>
      <c r="J1655" s="12"/>
      <c r="K1655" s="8" t="s">
        <v>52</v>
      </c>
      <c r="L1655" s="7">
        <v>2022</v>
      </c>
      <c r="M1655" s="8" t="s">
        <v>6</v>
      </c>
      <c r="N1655" s="8" t="s">
        <v>12</v>
      </c>
      <c r="O1655" s="7" t="s">
        <v>756</v>
      </c>
      <c r="P1655" s="13" t="str">
        <f t="shared" si="50"/>
        <v>Premkumar M., Ashokkumar S.R., Mohanbabu G., Jeevanantham V., Jayakumar S., "Security behavior analysis in web of things smart environments using deep belief networks", International Journal of Intelligent Networks, 3,2022, DOI: 10.1016/j.ijin.2022.10.003</v>
      </c>
      <c r="Q1655" s="11" t="str">
        <f t="shared" si="51"/>
        <v>Premkumar M., Ashokkumar S.R., Mohanbabu G., Jeevanantham V., Jayakumar S., "Security behavior analysis in web of things smart environments using deep belief networks", International Journal of Intelligent Networks, 3,2022, DOI: 10.1016/j.ijin.2022.10.003</v>
      </c>
      <c r="R1655" s="32" t="s">
        <v>757</v>
      </c>
      <c r="S1655" s="37" t="s">
        <v>32</v>
      </c>
      <c r="T1655" s="11"/>
      <c r="U1655" s="8"/>
      <c r="V1655" s="8" t="s">
        <v>570</v>
      </c>
      <c r="W1655" s="18" t="s">
        <v>265</v>
      </c>
      <c r="X1655" s="8">
        <v>2022</v>
      </c>
      <c r="Y1655" s="8"/>
      <c r="Z1655" s="116"/>
      <c r="AA1655" s="116"/>
      <c r="AB1655" s="116"/>
      <c r="AC1655" s="116"/>
      <c r="AD1655" s="116"/>
      <c r="AE1655" s="116"/>
      <c r="AF1655" s="116"/>
      <c r="AG1655" s="116"/>
    </row>
    <row r="1656" spans="1:33" ht="75" x14ac:dyDescent="0.2">
      <c r="A1656" s="7">
        <v>1585</v>
      </c>
      <c r="B1656" s="11" t="s">
        <v>16322</v>
      </c>
      <c r="C1656" s="11" t="s">
        <v>2</v>
      </c>
      <c r="D1656" s="13" t="s">
        <v>769</v>
      </c>
      <c r="E1656" s="7" t="s">
        <v>4</v>
      </c>
      <c r="F1656" s="7" t="s">
        <v>219</v>
      </c>
      <c r="G1656" s="7" t="s">
        <v>6</v>
      </c>
      <c r="H1656" s="12">
        <v>3</v>
      </c>
      <c r="I1656" s="8"/>
      <c r="J1656" s="12"/>
      <c r="K1656" s="8" t="s">
        <v>52</v>
      </c>
      <c r="L1656" s="7">
        <v>2022</v>
      </c>
      <c r="M1656" s="8" t="s">
        <v>6</v>
      </c>
      <c r="N1656" s="8" t="s">
        <v>12</v>
      </c>
      <c r="O1656" s="7" t="s">
        <v>770</v>
      </c>
      <c r="P1656" s="13" t="str">
        <f t="shared" si="50"/>
        <v>Lynch D., M S., "PE-DeepNet: A deep neural network model for pulmonary embolism detection", International Journal of Intelligent Networks, 3,2022, DOI: 10.1016/j.ijin.2022.10.001</v>
      </c>
      <c r="Q1656" s="11" t="str">
        <f t="shared" si="51"/>
        <v>Lynch D., M S., "PE-DeepNet: A deep neural network model for pulmonary embolism detection", International Journal of Intelligent Networks, 3,2022, DOI: 10.1016/j.ijin.2022.10.001</v>
      </c>
      <c r="R1656" s="32" t="s">
        <v>771</v>
      </c>
      <c r="S1656" s="37" t="s">
        <v>32</v>
      </c>
      <c r="T1656" s="11"/>
      <c r="U1656" s="8"/>
      <c r="V1656" s="8" t="s">
        <v>725</v>
      </c>
      <c r="W1656" s="18" t="s">
        <v>731</v>
      </c>
      <c r="X1656" s="8">
        <v>2022</v>
      </c>
      <c r="Y1656" s="8"/>
      <c r="Z1656" s="116"/>
      <c r="AA1656" s="116"/>
      <c r="AB1656" s="116"/>
      <c r="AC1656" s="116"/>
      <c r="AD1656" s="116"/>
      <c r="AE1656" s="116"/>
      <c r="AF1656" s="116"/>
      <c r="AG1656" s="116"/>
    </row>
    <row r="1657" spans="1:33" ht="75" x14ac:dyDescent="0.2">
      <c r="A1657" s="7">
        <v>1586</v>
      </c>
      <c r="B1657" s="11" t="s">
        <v>16323</v>
      </c>
      <c r="C1657" s="11" t="s">
        <v>2</v>
      </c>
      <c r="D1657" s="13" t="s">
        <v>716</v>
      </c>
      <c r="E1657" s="7" t="s">
        <v>4</v>
      </c>
      <c r="F1657" s="7" t="s">
        <v>717</v>
      </c>
      <c r="G1657" s="7" t="s">
        <v>6</v>
      </c>
      <c r="H1657" s="12">
        <v>13</v>
      </c>
      <c r="I1657" s="8" t="s">
        <v>8</v>
      </c>
      <c r="J1657" s="12">
        <v>10</v>
      </c>
      <c r="K1657" s="8" t="s">
        <v>10</v>
      </c>
      <c r="L1657" s="7">
        <v>2022</v>
      </c>
      <c r="M1657" s="8" t="s">
        <v>6</v>
      </c>
      <c r="N1657" s="8" t="s">
        <v>12</v>
      </c>
      <c r="O1657" s="7" t="s">
        <v>718</v>
      </c>
      <c r="P1657" s="13" t="str">
        <f t="shared" si="50"/>
        <v>Parveen S., Kumar S.A.S., Jabakumar K., MohanRaj P., Ganesh R.S., "Design of a Dense Layered Network Model for Epileptic Seizures Prediction with Feature Representation", International Journal of Advanced Computer Science and Applications, 13, (10),2022, DOI: 10.14569/IJACSA.2022.0131027</v>
      </c>
      <c r="Q1657" s="11" t="str">
        <f t="shared" si="51"/>
        <v>Parveen S., Kumar S.A.S., Jabakumar K., MohanRaj P., Ganesh R.S., "Design of a Dense Layered Network Model for Epileptic Seizures Prediction with Feature Representation", International Journal of Advanced Computer Science and Applications, 13, (10),2022, DOI: 10.14569/IJACSA.2022.0131027</v>
      </c>
      <c r="R1657" s="32" t="s">
        <v>719</v>
      </c>
      <c r="S1657" s="37" t="s">
        <v>32</v>
      </c>
      <c r="T1657" s="11"/>
      <c r="U1657" s="8"/>
      <c r="V1657" s="8" t="s">
        <v>80</v>
      </c>
      <c r="W1657" s="18" t="s">
        <v>726</v>
      </c>
      <c r="X1657" s="8">
        <v>2022</v>
      </c>
      <c r="Y1657" s="8"/>
      <c r="Z1657" s="116"/>
      <c r="AA1657" s="116"/>
      <c r="AB1657" s="116"/>
      <c r="AC1657" s="116"/>
      <c r="AD1657" s="116"/>
      <c r="AE1657" s="116"/>
      <c r="AF1657" s="116"/>
      <c r="AG1657" s="116"/>
    </row>
    <row r="1658" spans="1:33" ht="75" x14ac:dyDescent="0.2">
      <c r="A1658" s="7">
        <v>1587</v>
      </c>
      <c r="B1658" s="11" t="s">
        <v>14702</v>
      </c>
      <c r="C1658" s="11" t="s">
        <v>2</v>
      </c>
      <c r="D1658" s="13" t="s">
        <v>922</v>
      </c>
      <c r="E1658" s="7" t="s">
        <v>4</v>
      </c>
      <c r="F1658" s="7" t="s">
        <v>219</v>
      </c>
      <c r="G1658" s="7" t="s">
        <v>6</v>
      </c>
      <c r="H1658" s="12">
        <v>3</v>
      </c>
      <c r="I1658" s="8"/>
      <c r="J1658" s="12"/>
      <c r="K1658" s="8" t="s">
        <v>52</v>
      </c>
      <c r="L1658" s="7">
        <v>2022</v>
      </c>
      <c r="M1658" s="8" t="s">
        <v>6</v>
      </c>
      <c r="N1658" s="8" t="s">
        <v>12</v>
      </c>
      <c r="O1658" s="7" t="s">
        <v>923</v>
      </c>
      <c r="P1658" s="13" t="str">
        <f t="shared" si="50"/>
        <v>Shanthi S., Saradha S., Smitha J.A., Prasath N., Anandakumar H., "An efficient automatic brain tumor classification using optimized hybrid deep neural network", International Journal of Intelligent Networks, 3,2022, DOI: 10.1016/j.ijin.2022.11.003</v>
      </c>
      <c r="Q1658" s="11" t="str">
        <f t="shared" si="51"/>
        <v>Shanthi S., Saradha S., Smitha J.A., Prasath N., Anandakumar H., "An efficient automatic brain tumor classification using optimized hybrid deep neural network", International Journal of Intelligent Networks, 3,2022, DOI: 10.1016/j.ijin.2022.11.003</v>
      </c>
      <c r="R1658" s="32" t="s">
        <v>924</v>
      </c>
      <c r="S1658" s="37" t="s">
        <v>32</v>
      </c>
      <c r="T1658" s="11"/>
      <c r="U1658" s="8"/>
      <c r="V1658" s="8" t="s">
        <v>80</v>
      </c>
      <c r="W1658" s="18" t="s">
        <v>539</v>
      </c>
      <c r="X1658" s="8">
        <v>2022</v>
      </c>
      <c r="Y1658" s="8"/>
      <c r="Z1658" s="116"/>
      <c r="AA1658" s="116"/>
      <c r="AB1658" s="116"/>
      <c r="AC1658" s="116"/>
      <c r="AD1658" s="116"/>
      <c r="AE1658" s="116"/>
      <c r="AF1658" s="116"/>
      <c r="AG1658" s="116"/>
    </row>
    <row r="1659" spans="1:33" ht="75" x14ac:dyDescent="0.2">
      <c r="A1659" s="7">
        <v>1588</v>
      </c>
      <c r="B1659" s="11" t="s">
        <v>16324</v>
      </c>
      <c r="C1659" s="11" t="s">
        <v>2</v>
      </c>
      <c r="D1659" s="13" t="s">
        <v>530</v>
      </c>
      <c r="E1659" s="7" t="s">
        <v>4</v>
      </c>
      <c r="F1659" s="7" t="s">
        <v>531</v>
      </c>
      <c r="G1659" s="7" t="s">
        <v>6</v>
      </c>
      <c r="H1659" s="12">
        <v>2022</v>
      </c>
      <c r="I1659" s="8"/>
      <c r="J1659" s="12"/>
      <c r="K1659" s="8" t="s">
        <v>52</v>
      </c>
      <c r="L1659" s="7">
        <v>2022</v>
      </c>
      <c r="M1659" s="8" t="s">
        <v>6</v>
      </c>
      <c r="N1659" s="8" t="s">
        <v>12</v>
      </c>
      <c r="O1659" s="7" t="s">
        <v>532</v>
      </c>
      <c r="P1659" s="13" t="str">
        <f t="shared" si="50"/>
        <v>Haldorai A., Sivaraj J., Nagabushanam M., Kingston Roberts M., "Cognitive Wireless Networks Based Spectrum Sensing Strategies: A Comparative Analysis", Applied Computational Intelligence and Soft Computing, 2022,2022, DOI: 10.1155/2022/6988847</v>
      </c>
      <c r="Q1659" s="11" t="str">
        <f t="shared" si="51"/>
        <v>Haldorai A., Sivaraj J., Nagabushanam M., Kingston Roberts M., "Cognitive Wireless Networks Based Spectrum Sensing Strategies: A Comparative Analysis", Applied Computational Intelligence and Soft Computing, 2022,2022, DOI: 10.1155/2022/6988847</v>
      </c>
      <c r="R1659" s="32" t="s">
        <v>533</v>
      </c>
      <c r="S1659" s="37" t="s">
        <v>32</v>
      </c>
      <c r="T1659" s="11"/>
      <c r="U1659" s="8"/>
      <c r="V1659" s="8" t="s">
        <v>80</v>
      </c>
      <c r="W1659" s="18" t="s">
        <v>539</v>
      </c>
      <c r="X1659" s="8">
        <v>2022</v>
      </c>
      <c r="Y1659" s="8"/>
      <c r="Z1659" s="116"/>
      <c r="AA1659" s="116"/>
      <c r="AB1659" s="116"/>
      <c r="AC1659" s="116"/>
      <c r="AD1659" s="116"/>
      <c r="AE1659" s="116"/>
      <c r="AF1659" s="116"/>
      <c r="AG1659" s="116"/>
    </row>
    <row r="1660" spans="1:33" ht="75" x14ac:dyDescent="0.2">
      <c r="A1660" s="7">
        <v>1589</v>
      </c>
      <c r="B1660" s="11" t="s">
        <v>16325</v>
      </c>
      <c r="C1660" s="11" t="s">
        <v>2</v>
      </c>
      <c r="D1660" s="13" t="s">
        <v>1529</v>
      </c>
      <c r="E1660" s="7" t="s">
        <v>4</v>
      </c>
      <c r="F1660" s="7" t="s">
        <v>1260</v>
      </c>
      <c r="G1660" s="7"/>
      <c r="H1660" s="12"/>
      <c r="I1660" s="8"/>
      <c r="J1660" s="12"/>
      <c r="K1660" s="8" t="s">
        <v>52</v>
      </c>
      <c r="L1660" s="7">
        <v>2022</v>
      </c>
      <c r="M1660" s="8" t="s">
        <v>6</v>
      </c>
      <c r="N1660" s="8" t="s">
        <v>12</v>
      </c>
      <c r="O1660" s="7" t="s">
        <v>1530</v>
      </c>
      <c r="P1660" s="13" t="str">
        <f t="shared" si="50"/>
        <v>Rupashini P.R., Poonkodi R., Shadrach F.D., Anitha R., Esther Mary J., Nirmalan R., "Diabetic Retinopathy Detection Using Retinal Fundus Picture and Image Enhancement Using Fuzzy Clustering", Proceedings of the 2022 International Conference on Innovative Computing, Intelligent Communication and Smart Electrical Systems, ICSES 2022,2022, DOI: 10.1109/ICSES55317.2022.9914296</v>
      </c>
      <c r="Q1660" s="11" t="str">
        <f t="shared" si="51"/>
        <v>Rupashini P.R., Poonkodi R., Shadrach F.D., Anitha R., Esther Mary J., Nirmalan R., "Diabetic Retinopathy Detection Using Retinal Fundus Picture and Image Enhancement Using Fuzzy Clustering", Proceedings of the 2022 International Conference on Innovative Computing, Intelligent Communication and Smart Electrical Systems, ICSES 2022,2022, DOI: 10.1109/ICSES55317.2022.9914296</v>
      </c>
      <c r="R1660" s="32" t="s">
        <v>1531</v>
      </c>
      <c r="S1660" s="37" t="e">
        <v>#N/A</v>
      </c>
      <c r="T1660" s="11"/>
      <c r="U1660" s="8"/>
      <c r="V1660" s="8" t="s">
        <v>864</v>
      </c>
      <c r="W1660" s="8"/>
      <c r="X1660" s="8">
        <v>2022</v>
      </c>
      <c r="Y1660" s="8"/>
      <c r="Z1660" s="116"/>
      <c r="AA1660" s="116"/>
      <c r="AB1660" s="116"/>
      <c r="AC1660" s="116"/>
      <c r="AD1660" s="116"/>
      <c r="AE1660" s="116"/>
      <c r="AF1660" s="116"/>
      <c r="AG1660" s="116"/>
    </row>
    <row r="1661" spans="1:33" ht="75" x14ac:dyDescent="0.2">
      <c r="A1661" s="7">
        <v>1590</v>
      </c>
      <c r="B1661" s="11" t="s">
        <v>16326</v>
      </c>
      <c r="C1661" s="11" t="s">
        <v>2</v>
      </c>
      <c r="D1661" s="13" t="s">
        <v>1259</v>
      </c>
      <c r="E1661" s="7" t="s">
        <v>4</v>
      </c>
      <c r="F1661" s="7" t="s">
        <v>1260</v>
      </c>
      <c r="G1661" s="7"/>
      <c r="H1661" s="12"/>
      <c r="I1661" s="8"/>
      <c r="J1661" s="12"/>
      <c r="K1661" s="8" t="s">
        <v>52</v>
      </c>
      <c r="L1661" s="7">
        <v>2022</v>
      </c>
      <c r="M1661" s="8" t="s">
        <v>6</v>
      </c>
      <c r="N1661" s="8" t="s">
        <v>12</v>
      </c>
      <c r="O1661" s="7" t="s">
        <v>1261</v>
      </c>
      <c r="P1661" s="13" t="str">
        <f t="shared" si="50"/>
        <v>Magesh Kumar B., Kumar M.S., Shadrach F.D., Polamuri S.R., Poonkodi R., Pudi V.N., "A binary Bird Swarm Optimization technique for cloud computing task scheduling and load balancing", Proceedings of the 2022 International Conference on Innovative Computing, Intelligent Communication and Smart Electrical Systems, ICSES 2022,2022, DOI: 10.1109/ICSES55317.2022.9914085</v>
      </c>
      <c r="Q1661" s="11" t="str">
        <f t="shared" si="51"/>
        <v>Magesh Kumar B., Kumar M.S., Shadrach F.D., Polamuri S.R., Poonkodi R., Pudi V.N., "A binary Bird Swarm Optimization technique for cloud computing task scheduling and load balancing", Proceedings of the 2022 International Conference on Innovative Computing, Intelligent Communication and Smart Electrical Systems, ICSES 2022,2022, DOI: 10.1109/ICSES55317.2022.9914085</v>
      </c>
      <c r="R1661" s="32" t="s">
        <v>1262</v>
      </c>
      <c r="S1661" s="37" t="e">
        <v>#N/A</v>
      </c>
      <c r="T1661" s="11"/>
      <c r="U1661" s="8"/>
      <c r="V1661" s="8" t="s">
        <v>864</v>
      </c>
      <c r="W1661" s="8"/>
      <c r="X1661" s="8">
        <v>2022</v>
      </c>
      <c r="Y1661" s="8"/>
      <c r="Z1661" s="116"/>
      <c r="AA1661" s="116"/>
      <c r="AB1661" s="116"/>
      <c r="AC1661" s="116"/>
      <c r="AD1661" s="116"/>
      <c r="AE1661" s="116"/>
      <c r="AF1661" s="116"/>
      <c r="AG1661" s="116"/>
    </row>
    <row r="1662" spans="1:33" ht="75" x14ac:dyDescent="0.2">
      <c r="A1662" s="7">
        <v>1591</v>
      </c>
      <c r="B1662" s="11" t="s">
        <v>16327</v>
      </c>
      <c r="C1662" s="11" t="s">
        <v>2</v>
      </c>
      <c r="D1662" s="13" t="s">
        <v>1465</v>
      </c>
      <c r="E1662" s="7" t="s">
        <v>4</v>
      </c>
      <c r="F1662" s="7" t="s">
        <v>1260</v>
      </c>
      <c r="G1662" s="7"/>
      <c r="H1662" s="12"/>
      <c r="I1662" s="8"/>
      <c r="J1662" s="12"/>
      <c r="K1662" s="8" t="s">
        <v>52</v>
      </c>
      <c r="L1662" s="7">
        <v>2022</v>
      </c>
      <c r="M1662" s="8" t="s">
        <v>6</v>
      </c>
      <c r="N1662" s="8" t="s">
        <v>12</v>
      </c>
      <c r="O1662" s="7" t="s">
        <v>1466</v>
      </c>
      <c r="P1662" s="13" t="str">
        <f t="shared" si="50"/>
        <v>Nivedita V.S., Balakrishnan M., Shadrach F.D., Loyola Jasmine J., Obulesh A., Cristin R., "DBN with a Developed Version of Thermal Exchange Optimization (TEO) Model for Skin Cancer Detection and Classification", Proceedings of the 2022 International Conference on Innovative Computing, Intelligent Communication and Smart Electrical Systems, ICSES 2022,2022, DOI: 10.1109/ICSES55317.2022.9914009</v>
      </c>
      <c r="Q1662" s="11" t="str">
        <f t="shared" si="51"/>
        <v>Nivedita V.S., Balakrishnan M., Shadrach F.D., Loyola Jasmine J., Obulesh A., Cristin R., "DBN with a Developed Version of Thermal Exchange Optimization (TEO) Model for Skin Cancer Detection and Classification", Proceedings of the 2022 International Conference on Innovative Computing, Intelligent Communication and Smart Electrical Systems, ICSES 2022,2022, DOI: 10.1109/ICSES55317.2022.9914009</v>
      </c>
      <c r="R1662" s="32" t="s">
        <v>1467</v>
      </c>
      <c r="S1662" s="37" t="e">
        <v>#N/A</v>
      </c>
      <c r="T1662" s="11"/>
      <c r="U1662" s="8"/>
      <c r="V1662" s="8" t="s">
        <v>864</v>
      </c>
      <c r="W1662" s="8"/>
      <c r="X1662" s="8">
        <v>2022</v>
      </c>
      <c r="Y1662" s="8"/>
      <c r="Z1662" s="116"/>
      <c r="AA1662" s="116"/>
      <c r="AB1662" s="116"/>
      <c r="AC1662" s="116"/>
      <c r="AD1662" s="116"/>
      <c r="AE1662" s="116"/>
      <c r="AF1662" s="116"/>
      <c r="AG1662" s="116"/>
    </row>
    <row r="1663" spans="1:33" ht="75" x14ac:dyDescent="0.2">
      <c r="A1663" s="7">
        <v>1592</v>
      </c>
      <c r="B1663" s="11" t="s">
        <v>16328</v>
      </c>
      <c r="C1663" s="11" t="s">
        <v>2</v>
      </c>
      <c r="D1663" s="13" t="s">
        <v>1521</v>
      </c>
      <c r="E1663" s="7" t="s">
        <v>4</v>
      </c>
      <c r="F1663" s="7" t="s">
        <v>1260</v>
      </c>
      <c r="G1663" s="7"/>
      <c r="H1663" s="12"/>
      <c r="I1663" s="8"/>
      <c r="J1663" s="12"/>
      <c r="K1663" s="8" t="s">
        <v>52</v>
      </c>
      <c r="L1663" s="7">
        <v>2022</v>
      </c>
      <c r="M1663" s="8" t="s">
        <v>6</v>
      </c>
      <c r="N1663" s="8" t="s">
        <v>12</v>
      </c>
      <c r="O1663" s="7" t="s">
        <v>1522</v>
      </c>
      <c r="P1663" s="13" t="str">
        <f t="shared" si="50"/>
        <v>Rao T.V.J., Sekar R.A., Drakshyani B., Chakravarthi P.K., Kumareshan N., Karthi S.P., "IOT based Smart solution for Traffic congestion at Metro Cities", Proceedings of the 2022 International Conference on Innovative Computing, Intelligent Communication and Smart Electrical Systems, ICSES 2022,2022, DOI: 10.1109/ICSES55317.2022.9914174</v>
      </c>
      <c r="Q1663" s="11" t="str">
        <f t="shared" si="51"/>
        <v>Rao T.V.J., Sekar R.A., Drakshyani B., Chakravarthi P.K., Kumareshan N., Karthi S.P., "IOT based Smart solution for Traffic congestion at Metro Cities", Proceedings of the 2022 International Conference on Innovative Computing, Intelligent Communication and Smart Electrical Systems, ICSES 2022,2022, DOI: 10.1109/ICSES55317.2022.9914174</v>
      </c>
      <c r="R1663" s="32" t="s">
        <v>1523</v>
      </c>
      <c r="S1663" s="37" t="e">
        <v>#N/A</v>
      </c>
      <c r="T1663" s="11"/>
      <c r="U1663" s="8"/>
      <c r="V1663" s="8" t="s">
        <v>56</v>
      </c>
      <c r="W1663" s="8"/>
      <c r="X1663" s="8">
        <v>2022</v>
      </c>
      <c r="Y1663" s="8"/>
      <c r="Z1663" s="116"/>
      <c r="AA1663" s="116"/>
      <c r="AB1663" s="116"/>
      <c r="AC1663" s="116"/>
      <c r="AD1663" s="116"/>
      <c r="AE1663" s="116"/>
      <c r="AF1663" s="116"/>
      <c r="AG1663" s="116"/>
    </row>
    <row r="1664" spans="1:33" ht="75" x14ac:dyDescent="0.2">
      <c r="A1664" s="7">
        <v>1593</v>
      </c>
      <c r="B1664" s="11" t="s">
        <v>16329</v>
      </c>
      <c r="C1664" s="11" t="s">
        <v>2</v>
      </c>
      <c r="D1664" s="13" t="s">
        <v>1313</v>
      </c>
      <c r="E1664" s="7" t="s">
        <v>4</v>
      </c>
      <c r="F1664" s="7" t="s">
        <v>1314</v>
      </c>
      <c r="G1664" s="7" t="s">
        <v>6</v>
      </c>
      <c r="H1664" s="12">
        <v>2022</v>
      </c>
      <c r="I1664" s="8"/>
      <c r="J1664" s="12"/>
      <c r="K1664" s="8" t="s">
        <v>52</v>
      </c>
      <c r="L1664" s="7">
        <v>2022</v>
      </c>
      <c r="M1664" s="8" t="s">
        <v>6</v>
      </c>
      <c r="N1664" s="8" t="s">
        <v>12</v>
      </c>
      <c r="O1664" s="7" t="s">
        <v>1315</v>
      </c>
      <c r="P1664" s="13" t="str">
        <f t="shared" si="50"/>
        <v>Ganeshkumar S., Venkatesh S., Paranthaman P., Arulmurugan R., Arunprakash J., Manickam M., Venkatesh S., Rajendiran G., "Performance of Multilayered Nanocoated Cutting Tools in High-Speed Machining: A Review", International Journal of Photoenergy, 2022,2022, DOI: 10.1155/2022/5996061</v>
      </c>
      <c r="Q1664" s="11" t="str">
        <f t="shared" si="51"/>
        <v>Ganeshkumar S., Venkatesh S., Paranthaman P., Arulmurugan R., Arunprakash J., Manickam M., Venkatesh S., Rajendiran G., "Performance of Multilayered Nanocoated Cutting Tools in High-Speed Machining: A Review", International Journal of Photoenergy, 2022,2022, DOI: 10.1155/2022/5996061</v>
      </c>
      <c r="R1664" s="32" t="s">
        <v>1316</v>
      </c>
      <c r="S1664" s="37" t="e">
        <v>#N/A</v>
      </c>
      <c r="T1664" s="11"/>
      <c r="U1664" s="8"/>
      <c r="V1664" s="8" t="s">
        <v>149</v>
      </c>
      <c r="W1664" s="8"/>
      <c r="X1664" s="8">
        <v>2022</v>
      </c>
      <c r="Y1664" s="8"/>
      <c r="Z1664" s="116"/>
      <c r="AA1664" s="116"/>
      <c r="AB1664" s="116"/>
      <c r="AC1664" s="116"/>
      <c r="AD1664" s="116"/>
      <c r="AE1664" s="116"/>
      <c r="AF1664" s="116"/>
      <c r="AG1664" s="116"/>
    </row>
    <row r="1665" spans="1:33" ht="75" x14ac:dyDescent="0.2">
      <c r="A1665" s="7">
        <v>1594</v>
      </c>
      <c r="B1665" s="11" t="s">
        <v>16330</v>
      </c>
      <c r="C1665" s="11" t="s">
        <v>2</v>
      </c>
      <c r="D1665" s="13" t="s">
        <v>475</v>
      </c>
      <c r="E1665" s="7" t="s">
        <v>4</v>
      </c>
      <c r="F1665" s="7" t="s">
        <v>99</v>
      </c>
      <c r="G1665" s="7" t="s">
        <v>6</v>
      </c>
      <c r="H1665" s="12">
        <v>2022</v>
      </c>
      <c r="I1665" s="8"/>
      <c r="J1665" s="12"/>
      <c r="K1665" s="8" t="s">
        <v>52</v>
      </c>
      <c r="L1665" s="7">
        <v>2022</v>
      </c>
      <c r="M1665" s="8" t="s">
        <v>6</v>
      </c>
      <c r="N1665" s="8" t="s">
        <v>12</v>
      </c>
      <c r="O1665" s="7" t="s">
        <v>476</v>
      </c>
      <c r="P1665" s="13" t="str">
        <f t="shared" si="50"/>
        <v>Vinayagar K., Ganeshan P., Raja P.N., Zakir Hussain M.S., Kumar P.V., Ramshankar P., Mohanavel V., Mathankumar N., Raja K., Bezabih T.T., "Optimization of Crashworthiness Parameters of Thin-Walled Conoidal Structures", Advances in Materials Science and Engineering, 2022,2022, DOI: 10.1155/2022/4475605</v>
      </c>
      <c r="Q1665" s="11" t="str">
        <f t="shared" si="51"/>
        <v>Vinayagar K., Ganeshan P., Raja P.N., Zakir Hussain M.S., Kumar P.V., Ramshankar P., Mohanavel V., Mathankumar N., Raja K., Bezabih T.T., "Optimization of Crashworthiness Parameters of Thin-Walled Conoidal Structures", Advances in Materials Science and Engineering, 2022,2022, DOI: 10.1155/2022/4475605</v>
      </c>
      <c r="R1665" s="32" t="s">
        <v>477</v>
      </c>
      <c r="S1665" s="37" t="s">
        <v>32</v>
      </c>
      <c r="T1665" s="11"/>
      <c r="U1665" s="8"/>
      <c r="V1665" s="8" t="s">
        <v>149</v>
      </c>
      <c r="W1665" s="18" t="s">
        <v>483</v>
      </c>
      <c r="X1665" s="8">
        <v>2022</v>
      </c>
      <c r="Y1665" s="8"/>
      <c r="Z1665" s="116"/>
      <c r="AA1665" s="116"/>
      <c r="AB1665" s="116"/>
      <c r="AC1665" s="116"/>
      <c r="AD1665" s="116"/>
      <c r="AE1665" s="116"/>
      <c r="AF1665" s="116"/>
      <c r="AG1665" s="116"/>
    </row>
    <row r="1666" spans="1:33" ht="75" x14ac:dyDescent="0.2">
      <c r="A1666" s="7">
        <v>1595</v>
      </c>
      <c r="B1666" s="11" t="s">
        <v>16331</v>
      </c>
      <c r="C1666" s="11" t="s">
        <v>2</v>
      </c>
      <c r="D1666" s="13" t="s">
        <v>1482</v>
      </c>
      <c r="E1666" s="7" t="s">
        <v>4</v>
      </c>
      <c r="F1666" s="7" t="s">
        <v>1444</v>
      </c>
      <c r="G1666" s="7" t="s">
        <v>6</v>
      </c>
      <c r="H1666" s="12">
        <v>2022</v>
      </c>
      <c r="I1666" s="8"/>
      <c r="J1666" s="12"/>
      <c r="K1666" s="8" t="s">
        <v>52</v>
      </c>
      <c r="L1666" s="7">
        <v>2022</v>
      </c>
      <c r="M1666" s="8" t="s">
        <v>6</v>
      </c>
      <c r="N1666" s="8" t="s">
        <v>12</v>
      </c>
      <c r="O1666" s="7" t="s">
        <v>1483</v>
      </c>
      <c r="P1666" s="13" t="str">
        <f t="shared" si="50"/>
        <v>Mayakannan S., Rathinam R., Saminathan R., Deepalakshmi R., Gopal M., Hillary J.J.M., Nanthakumar S., Ganvir V.Y., Singh P., "Analysis of Spectroscopic, Morphological Characterization and Interaction of Dye Molecules for the Surface Modification of TiB2Nanoparticles", Journal of Nanomaterials, 2022,2022, DOI: 10.1155/2022/1033216</v>
      </c>
      <c r="Q1666" s="11" t="str">
        <f t="shared" si="51"/>
        <v>Mayakannan S., Rathinam R., Saminathan R., Deepalakshmi R., Gopal M., Hillary J.J.M., Nanthakumar S., Ganvir V.Y., Singh P., "Analysis of Spectroscopic, Morphological Characterization and Interaction of Dye Molecules for the Surface Modification of TiB2Nanoparticles", Journal of Nanomaterials, 2022,2022, DOI: 10.1155/2022/1033216</v>
      </c>
      <c r="R1666" s="32" t="s">
        <v>1484</v>
      </c>
      <c r="S1666" s="37" t="s">
        <v>32</v>
      </c>
      <c r="T1666" s="11"/>
      <c r="U1666" s="8"/>
      <c r="V1666" s="8" t="s">
        <v>489</v>
      </c>
      <c r="W1666" s="18" t="s">
        <v>550</v>
      </c>
      <c r="X1666" s="8">
        <v>2022</v>
      </c>
      <c r="Y1666" s="8"/>
      <c r="Z1666" s="116"/>
      <c r="AA1666" s="116"/>
      <c r="AB1666" s="116"/>
      <c r="AC1666" s="116"/>
      <c r="AD1666" s="116"/>
      <c r="AE1666" s="116"/>
      <c r="AF1666" s="116"/>
      <c r="AG1666" s="116"/>
    </row>
    <row r="1667" spans="1:33" ht="60" x14ac:dyDescent="0.2">
      <c r="A1667" s="7">
        <v>1596</v>
      </c>
      <c r="B1667" s="11" t="s">
        <v>16332</v>
      </c>
      <c r="C1667" s="11" t="s">
        <v>2</v>
      </c>
      <c r="D1667" s="13" t="s">
        <v>448</v>
      </c>
      <c r="E1667" s="7" t="s">
        <v>4</v>
      </c>
      <c r="F1667" s="7" t="s">
        <v>423</v>
      </c>
      <c r="G1667" s="7"/>
      <c r="H1667" s="12"/>
      <c r="I1667" s="8"/>
      <c r="J1667" s="12"/>
      <c r="K1667" s="8" t="s">
        <v>52</v>
      </c>
      <c r="L1667" s="7">
        <v>2022</v>
      </c>
      <c r="M1667" s="8"/>
      <c r="N1667" s="8"/>
      <c r="O1667" s="7"/>
      <c r="P1667" s="13" t="str">
        <f t="shared" si="50"/>
        <v>Haldorai A., Ramu A., Mohanram S., Lu J., "Preface", EAI/Springer Innovations in Communication and Computing,2022</v>
      </c>
      <c r="Q1667" s="11" t="str">
        <f t="shared" si="51"/>
        <v>Haldorai A., Ramu A., Mohanram S., Lu J., "Preface", EAI/Springer Innovations in Communication and Computing,2022</v>
      </c>
      <c r="R1667" s="32" t="s">
        <v>1291</v>
      </c>
      <c r="S1667" s="37" t="e">
        <v>#N/A</v>
      </c>
      <c r="T1667" s="11"/>
      <c r="U1667" s="8"/>
      <c r="V1667" s="8" t="s">
        <v>80</v>
      </c>
      <c r="W1667" s="8"/>
      <c r="X1667" s="8">
        <v>2022</v>
      </c>
      <c r="Y1667" s="8"/>
      <c r="Z1667" s="116"/>
      <c r="AA1667" s="116"/>
      <c r="AB1667" s="116"/>
      <c r="AC1667" s="116"/>
      <c r="AD1667" s="116"/>
      <c r="AE1667" s="116"/>
      <c r="AF1667" s="116"/>
      <c r="AG1667" s="116"/>
    </row>
    <row r="1668" spans="1:33" ht="75" x14ac:dyDescent="0.2">
      <c r="A1668" s="7">
        <v>1597</v>
      </c>
      <c r="B1668" s="11" t="s">
        <v>16333</v>
      </c>
      <c r="C1668" s="11" t="s">
        <v>2</v>
      </c>
      <c r="D1668" s="13" t="s">
        <v>1473</v>
      </c>
      <c r="E1668" s="7" t="s">
        <v>4</v>
      </c>
      <c r="F1668" s="7" t="s">
        <v>1444</v>
      </c>
      <c r="G1668" s="7" t="s">
        <v>6</v>
      </c>
      <c r="H1668" s="12">
        <v>2022</v>
      </c>
      <c r="I1668" s="8"/>
      <c r="J1668" s="12"/>
      <c r="K1668" s="8" t="s">
        <v>52</v>
      </c>
      <c r="L1668" s="7">
        <v>2022</v>
      </c>
      <c r="M1668" s="8" t="s">
        <v>6</v>
      </c>
      <c r="N1668" s="8" t="s">
        <v>12</v>
      </c>
      <c r="O1668" s="7" t="s">
        <v>1474</v>
      </c>
      <c r="P1668" s="13" t="str">
        <f t="shared" ref="P1668:P1731" si="52">B1668&amp;C1668&amp;D1668&amp;E1668&amp;F1668&amp;G1668&amp;H1668&amp;I1668&amp;J1668&amp;K1668&amp;L1668&amp;M1668&amp;N1668&amp;O1668</f>
        <v>Albaqami M.D., Krishnamoorthy N., Mageswari S.D.U., Shinde S.S., Naidu S.C.V.R.M., Munjal N., Bahajjaj A.A.A., Mohammed S.H., Srinivasan P., "Flax- and Graphene-Reinforced Natural Fiber Nanocomposites under Cryogenic Environment for Constructional Applications", Journal of Nanomaterials, 2022,2022, DOI: 10.1155/2022/4971582</v>
      </c>
      <c r="Q1668" s="11" t="str">
        <f t="shared" ref="Q1668:Q1731" si="53">P1668</f>
        <v>Albaqami M.D., Krishnamoorthy N., Mageswari S.D.U., Shinde S.S., Naidu S.C.V.R.M., Munjal N., Bahajjaj A.A.A., Mohammed S.H., Srinivasan P., "Flax- and Graphene-Reinforced Natural Fiber Nanocomposites under Cryogenic Environment for Constructional Applications", Journal of Nanomaterials, 2022,2022, DOI: 10.1155/2022/4971582</v>
      </c>
      <c r="R1668" s="32" t="s">
        <v>1475</v>
      </c>
      <c r="S1668" s="37" t="s">
        <v>32</v>
      </c>
      <c r="T1668" s="11"/>
      <c r="U1668" s="8"/>
      <c r="V1668" s="8" t="s">
        <v>1509</v>
      </c>
      <c r="W1668" s="18" t="s">
        <v>514</v>
      </c>
      <c r="X1668" s="8">
        <v>2022</v>
      </c>
      <c r="Y1668" s="8"/>
      <c r="Z1668" s="116"/>
      <c r="AA1668" s="116"/>
      <c r="AB1668" s="116"/>
      <c r="AC1668" s="116"/>
      <c r="AD1668" s="116"/>
      <c r="AE1668" s="116"/>
      <c r="AF1668" s="116"/>
      <c r="AG1668" s="116"/>
    </row>
    <row r="1669" spans="1:33" ht="75" x14ac:dyDescent="0.2">
      <c r="A1669" s="7">
        <v>1598</v>
      </c>
      <c r="B1669" s="11" t="s">
        <v>16334</v>
      </c>
      <c r="C1669" s="11" t="s">
        <v>2</v>
      </c>
      <c r="D1669" s="13" t="s">
        <v>1452</v>
      </c>
      <c r="E1669" s="7" t="s">
        <v>4</v>
      </c>
      <c r="F1669" s="7" t="s">
        <v>1453</v>
      </c>
      <c r="G1669" s="7"/>
      <c r="H1669" s="12"/>
      <c r="I1669" s="8"/>
      <c r="J1669" s="12"/>
      <c r="K1669" s="8" t="s">
        <v>52</v>
      </c>
      <c r="L1669" s="7">
        <v>2022</v>
      </c>
      <c r="M1669" s="8" t="s">
        <v>6</v>
      </c>
      <c r="N1669" s="8" t="s">
        <v>12</v>
      </c>
      <c r="O1669" s="7" t="s">
        <v>1454</v>
      </c>
      <c r="P1669" s="13" t="str">
        <f t="shared" si="52"/>
        <v>Senthilkumar N., Niranjana M.I., Muthurasu S., Prakash S., Ramani U., Basha S.I., "Microcontroller based Ingrained Monitoring of Covellar Carbon Monoxide Identification and Air Revitalizing in Air Skilled Automotives", 3rd International Conference on Electronics and Sustainable Communication Systems, ICESC 2022 - Proceedings,2022, DOI: 10.1109/ICESC54411.2022.9885332</v>
      </c>
      <c r="Q1669" s="11" t="str">
        <f t="shared" si="53"/>
        <v>Senthilkumar N., Niranjana M.I., Muthurasu S., Prakash S., Ramani U., Basha S.I., "Microcontroller based Ingrained Monitoring of Covellar Carbon Monoxide Identification and Air Revitalizing in Air Skilled Automotives", 3rd International Conference on Electronics and Sustainable Communication Systems, ICESC 2022 - Proceedings,2022, DOI: 10.1109/ICESC54411.2022.9885332</v>
      </c>
      <c r="R1669" s="32" t="s">
        <v>1455</v>
      </c>
      <c r="S1669" s="37" t="e">
        <v>#N/A</v>
      </c>
      <c r="T1669" s="11"/>
      <c r="U1669" s="8"/>
      <c r="V1669" s="8" t="s">
        <v>56</v>
      </c>
      <c r="W1669" s="8"/>
      <c r="X1669" s="8">
        <v>2022</v>
      </c>
      <c r="Y1669" s="8"/>
      <c r="Z1669" s="116"/>
      <c r="AA1669" s="116"/>
      <c r="AB1669" s="116"/>
      <c r="AC1669" s="116"/>
      <c r="AD1669" s="116"/>
      <c r="AE1669" s="116"/>
      <c r="AF1669" s="116"/>
      <c r="AG1669" s="116"/>
    </row>
    <row r="1670" spans="1:33" ht="75" x14ac:dyDescent="0.2">
      <c r="A1670" s="7">
        <v>1599</v>
      </c>
      <c r="B1670" s="11" t="s">
        <v>16335</v>
      </c>
      <c r="C1670" s="11" t="s">
        <v>2</v>
      </c>
      <c r="D1670" s="13" t="s">
        <v>1322</v>
      </c>
      <c r="E1670" s="7" t="s">
        <v>4</v>
      </c>
      <c r="F1670" s="7" t="s">
        <v>1283</v>
      </c>
      <c r="G1670" s="7" t="s">
        <v>6</v>
      </c>
      <c r="H1670" s="12">
        <v>2022</v>
      </c>
      <c r="I1670" s="8"/>
      <c r="J1670" s="12"/>
      <c r="K1670" s="8" t="s">
        <v>52</v>
      </c>
      <c r="L1670" s="7">
        <v>2022</v>
      </c>
      <c r="M1670" s="8" t="s">
        <v>6</v>
      </c>
      <c r="N1670" s="8" t="s">
        <v>12</v>
      </c>
      <c r="O1670" s="7" t="s">
        <v>1323</v>
      </c>
      <c r="P1670" s="13" t="str">
        <f t="shared" si="52"/>
        <v>Sivasubramanian M., Vignesh J., Senthil Kumar V., Sumathi S., Sathish R., Parasuraman K., Kumar B.S., Kathirvelu M., Bojaraj L., Srihari K., Sbhat N.T., "An Innovative Solution for Battery Draining in 5G Devices Using Alternate Routing Model", International Transactions on Electrical Energy Systems, 2022,2022, DOI: 10.1155/2022/8924801</v>
      </c>
      <c r="Q1670" s="11" t="str">
        <f t="shared" si="53"/>
        <v>Sivasubramanian M., Vignesh J., Senthil Kumar V., Sumathi S., Sathish R., Parasuraman K., Kumar B.S., Kathirvelu M., Bojaraj L., Srihari K., Sbhat N.T., "An Innovative Solution for Battery Draining in 5G Devices Using Alternate Routing Model", International Transactions on Electrical Energy Systems, 2022,2022, DOI: 10.1155/2022/8924801</v>
      </c>
      <c r="R1670" s="32" t="s">
        <v>1324</v>
      </c>
      <c r="S1670" s="37" t="s">
        <v>32</v>
      </c>
      <c r="T1670" s="11"/>
      <c r="U1670" s="8"/>
      <c r="V1670" s="8" t="s">
        <v>1325</v>
      </c>
      <c r="W1670" s="18" t="s">
        <v>1330</v>
      </c>
      <c r="X1670" s="8">
        <v>2022</v>
      </c>
      <c r="Y1670" s="8"/>
      <c r="Z1670" s="116"/>
      <c r="AA1670" s="116"/>
      <c r="AB1670" s="116"/>
      <c r="AC1670" s="116"/>
      <c r="AD1670" s="116"/>
      <c r="AE1670" s="116"/>
      <c r="AF1670" s="116"/>
      <c r="AG1670" s="116"/>
    </row>
    <row r="1671" spans="1:33" ht="75" x14ac:dyDescent="0.2">
      <c r="A1671" s="7">
        <v>1600</v>
      </c>
      <c r="B1671" s="11" t="s">
        <v>16336</v>
      </c>
      <c r="C1671" s="11" t="s">
        <v>2</v>
      </c>
      <c r="D1671" s="13" t="s">
        <v>786</v>
      </c>
      <c r="E1671" s="7" t="s">
        <v>4</v>
      </c>
      <c r="F1671" s="7" t="s">
        <v>219</v>
      </c>
      <c r="G1671" s="7" t="s">
        <v>6</v>
      </c>
      <c r="H1671" s="12">
        <v>3</v>
      </c>
      <c r="I1671" s="8"/>
      <c r="J1671" s="12"/>
      <c r="K1671" s="8" t="s">
        <v>52</v>
      </c>
      <c r="L1671" s="7">
        <v>2022</v>
      </c>
      <c r="M1671" s="8" t="s">
        <v>6</v>
      </c>
      <c r="N1671" s="8" t="s">
        <v>12</v>
      </c>
      <c r="O1671" s="7" t="s">
        <v>787</v>
      </c>
      <c r="P1671" s="13" t="str">
        <f t="shared" si="52"/>
        <v>Subha R., Zhang J., "An optimal construction of smart aged homes based on SDLC using smart sensors and agent networks", International Journal of Intelligent Networks, 3,2022, DOI: 10.1016/j.ijin.2022.09.003</v>
      </c>
      <c r="Q1671" s="11" t="str">
        <f t="shared" si="53"/>
        <v>Subha R., Zhang J., "An optimal construction of smart aged homes based on SDLC using smart sensors and agent networks", International Journal of Intelligent Networks, 3,2022, DOI: 10.1016/j.ijin.2022.09.003</v>
      </c>
      <c r="R1671" s="32" t="s">
        <v>788</v>
      </c>
      <c r="S1671" s="37" t="s">
        <v>32</v>
      </c>
      <c r="T1671" s="11"/>
      <c r="U1671" s="8"/>
      <c r="V1671" s="8" t="s">
        <v>80</v>
      </c>
      <c r="W1671" s="18" t="s">
        <v>591</v>
      </c>
      <c r="X1671" s="8">
        <v>2022</v>
      </c>
      <c r="Y1671" s="8"/>
      <c r="Z1671" s="116"/>
      <c r="AA1671" s="116"/>
      <c r="AB1671" s="116"/>
      <c r="AC1671" s="116"/>
      <c r="AD1671" s="116"/>
      <c r="AE1671" s="116"/>
      <c r="AF1671" s="116"/>
      <c r="AG1671" s="116"/>
    </row>
    <row r="1672" spans="1:33" ht="75" x14ac:dyDescent="0.2">
      <c r="A1672" s="7">
        <v>1601</v>
      </c>
      <c r="B1672" s="11" t="s">
        <v>16337</v>
      </c>
      <c r="C1672" s="11" t="s">
        <v>2</v>
      </c>
      <c r="D1672" s="13" t="s">
        <v>782</v>
      </c>
      <c r="E1672" s="7" t="s">
        <v>4</v>
      </c>
      <c r="F1672" s="7" t="s">
        <v>219</v>
      </c>
      <c r="G1672" s="7" t="s">
        <v>6</v>
      </c>
      <c r="H1672" s="12">
        <v>3</v>
      </c>
      <c r="I1672" s="8"/>
      <c r="J1672" s="12"/>
      <c r="K1672" s="8" t="s">
        <v>52</v>
      </c>
      <c r="L1672" s="7">
        <v>2022</v>
      </c>
      <c r="M1672" s="8" t="s">
        <v>6</v>
      </c>
      <c r="N1672" s="8" t="s">
        <v>12</v>
      </c>
      <c r="O1672" s="7" t="s">
        <v>783</v>
      </c>
      <c r="P1672" s="13" t="str">
        <f t="shared" si="52"/>
        <v>Shanthi S., Akshaya V.S., Smitha J.A., Bommy M., "Hybrid TABU search with SDS based feature selection for lung cancer prediction", International Journal of Intelligent Networks, 3,2022, DOI: 10.1016/j.ijin.2022.09.002</v>
      </c>
      <c r="Q1672" s="11" t="str">
        <f t="shared" si="53"/>
        <v>Shanthi S., Akshaya V.S., Smitha J.A., Bommy M., "Hybrid TABU search with SDS based feature selection for lung cancer prediction", International Journal of Intelligent Networks, 3,2022, DOI: 10.1016/j.ijin.2022.09.002</v>
      </c>
      <c r="R1672" s="32" t="s">
        <v>784</v>
      </c>
      <c r="S1672" s="37" t="s">
        <v>32</v>
      </c>
      <c r="T1672" s="11"/>
      <c r="U1672" s="8"/>
      <c r="V1672" s="8" t="s">
        <v>80</v>
      </c>
      <c r="W1672" s="18" t="s">
        <v>789</v>
      </c>
      <c r="X1672" s="8">
        <v>2022</v>
      </c>
      <c r="Y1672" s="8"/>
      <c r="Z1672" s="116"/>
      <c r="AA1672" s="116"/>
      <c r="AB1672" s="116"/>
      <c r="AC1672" s="116"/>
      <c r="AD1672" s="116"/>
      <c r="AE1672" s="116"/>
      <c r="AF1672" s="116"/>
      <c r="AG1672" s="116"/>
    </row>
    <row r="1673" spans="1:33" ht="75" x14ac:dyDescent="0.2">
      <c r="A1673" s="7">
        <v>1602</v>
      </c>
      <c r="B1673" s="11" t="s">
        <v>16338</v>
      </c>
      <c r="C1673" s="11" t="s">
        <v>2</v>
      </c>
      <c r="D1673" s="13" t="s">
        <v>1407</v>
      </c>
      <c r="E1673" s="7" t="s">
        <v>4</v>
      </c>
      <c r="F1673" s="7" t="s">
        <v>1408</v>
      </c>
      <c r="G1673" s="7" t="s">
        <v>6</v>
      </c>
      <c r="H1673" s="12">
        <v>2335</v>
      </c>
      <c r="I1673" s="8" t="s">
        <v>8</v>
      </c>
      <c r="J1673" s="12">
        <v>1</v>
      </c>
      <c r="K1673" s="8" t="s">
        <v>10</v>
      </c>
      <c r="L1673" s="7">
        <v>2022</v>
      </c>
      <c r="M1673" s="8" t="s">
        <v>6</v>
      </c>
      <c r="N1673" s="8" t="s">
        <v>12</v>
      </c>
      <c r="O1673" s="7" t="s">
        <v>1409</v>
      </c>
      <c r="P1673" s="13" t="str">
        <f t="shared" si="52"/>
        <v>Saravanan M., Parthasarathy E., Ramkumar K., "Performance Analysis of InAs-GaAs Gate-all-around Tunnel Field Effect Transistors (GAA-TFET) for Analog/ RF applications", Journal of Physics: Conference Series, 2335, (1),2022, DOI: 10.1088/1742-6596/2335/1/012043</v>
      </c>
      <c r="Q1673" s="11" t="str">
        <f t="shared" si="53"/>
        <v>Saravanan M., Parthasarathy E., Ramkumar K., "Performance Analysis of InAs-GaAs Gate-all-around Tunnel Field Effect Transistors (GAA-TFET) for Analog/ RF applications", Journal of Physics: Conference Series, 2335, (1),2022, DOI: 10.1088/1742-6596/2335/1/012043</v>
      </c>
      <c r="R1673" s="32" t="s">
        <v>1410</v>
      </c>
      <c r="S1673" s="37" t="e">
        <v>#N/A</v>
      </c>
      <c r="T1673" s="11"/>
      <c r="U1673" s="8"/>
      <c r="V1673" s="8" t="s">
        <v>56</v>
      </c>
      <c r="W1673" s="8"/>
      <c r="X1673" s="8">
        <v>2022</v>
      </c>
      <c r="Y1673" s="8"/>
      <c r="Z1673" s="116"/>
      <c r="AA1673" s="116"/>
      <c r="AB1673" s="116"/>
      <c r="AC1673" s="116"/>
      <c r="AD1673" s="116"/>
      <c r="AE1673" s="116"/>
      <c r="AF1673" s="116"/>
      <c r="AG1673" s="116"/>
    </row>
    <row r="1674" spans="1:33" ht="75" x14ac:dyDescent="0.2">
      <c r="A1674" s="7">
        <v>1603</v>
      </c>
      <c r="B1674" s="11" t="s">
        <v>16339</v>
      </c>
      <c r="C1674" s="11" t="s">
        <v>2</v>
      </c>
      <c r="D1674" s="13" t="s">
        <v>1587</v>
      </c>
      <c r="E1674" s="7" t="s">
        <v>4</v>
      </c>
      <c r="F1674" s="7" t="s">
        <v>1444</v>
      </c>
      <c r="G1674" s="7" t="s">
        <v>6</v>
      </c>
      <c r="H1674" s="12">
        <v>2022</v>
      </c>
      <c r="I1674" s="8"/>
      <c r="J1674" s="12"/>
      <c r="K1674" s="8" t="s">
        <v>52</v>
      </c>
      <c r="L1674" s="7">
        <v>2022</v>
      </c>
      <c r="M1674" s="8" t="s">
        <v>6</v>
      </c>
      <c r="N1674" s="8" t="s">
        <v>12</v>
      </c>
      <c r="O1674" s="7" t="s">
        <v>1588</v>
      </c>
      <c r="P1674" s="13" t="str">
        <f t="shared" si="52"/>
        <v>Ramakrishnan T., Kumar S.S., Chelladurai S.J.S., Gnanasekaran S., Sivananthan S., Geetha N.K., Arthanari R., Assefa G.B., "Recent Developments in Stimuli Responsive Smart Materials and Applications: An Overview", Journal of Nanomaterials, 2022,2022, DOI: 10.1155/2022/4031059</v>
      </c>
      <c r="Q1674" s="11" t="str">
        <f t="shared" si="53"/>
        <v>Ramakrishnan T., Kumar S.S., Chelladurai S.J.S., Gnanasekaran S., Sivananthan S., Geetha N.K., Arthanari R., Assefa G.B., "Recent Developments in Stimuli Responsive Smart Materials and Applications: An Overview", Journal of Nanomaterials, 2022,2022, DOI: 10.1155/2022/4031059</v>
      </c>
      <c r="R1674" s="32" t="s">
        <v>1589</v>
      </c>
      <c r="S1674" s="37" t="e">
        <v>#N/A</v>
      </c>
      <c r="T1674" s="11"/>
      <c r="U1674" s="8"/>
      <c r="V1674" s="8" t="s">
        <v>149</v>
      </c>
      <c r="W1674" s="8"/>
      <c r="X1674" s="8">
        <v>2022</v>
      </c>
      <c r="Y1674" s="8"/>
      <c r="Z1674" s="116"/>
      <c r="AA1674" s="116"/>
      <c r="AB1674" s="116"/>
      <c r="AC1674" s="116"/>
      <c r="AD1674" s="116"/>
      <c r="AE1674" s="116"/>
      <c r="AF1674" s="116"/>
      <c r="AG1674" s="116"/>
    </row>
    <row r="1675" spans="1:33" ht="75" x14ac:dyDescent="0.2">
      <c r="A1675" s="7">
        <v>1604</v>
      </c>
      <c r="B1675" s="11" t="s">
        <v>16340</v>
      </c>
      <c r="C1675" s="11" t="s">
        <v>2</v>
      </c>
      <c r="D1675" s="13" t="s">
        <v>1498</v>
      </c>
      <c r="E1675" s="7" t="s">
        <v>4</v>
      </c>
      <c r="F1675" s="7" t="s">
        <v>1444</v>
      </c>
      <c r="G1675" s="7" t="s">
        <v>6</v>
      </c>
      <c r="H1675" s="12">
        <v>2022</v>
      </c>
      <c r="I1675" s="8"/>
      <c r="J1675" s="12"/>
      <c r="K1675" s="8" t="s">
        <v>52</v>
      </c>
      <c r="L1675" s="7">
        <v>2022</v>
      </c>
      <c r="M1675" s="8" t="s">
        <v>6</v>
      </c>
      <c r="N1675" s="8" t="s">
        <v>12</v>
      </c>
      <c r="O1675" s="7" t="s">
        <v>1499</v>
      </c>
      <c r="P1675" s="13" t="str">
        <f t="shared" si="52"/>
        <v>Lokeshwari M., Sagar P.V., Kumar K.D., Thirupathy D., Subbiah R., Ganeshan P., Seikh A.H., Mohammed S.M.A.K., Christopher D., "Optimization and Tribological Properties of Hybridized Palm Kernel Shell Ash and Nano Boron Nitride Reinforced Aluminium Matrix Composites", Journal of Nanomaterials, 2022,2022, DOI: 10.1155/2022/8479012</v>
      </c>
      <c r="Q1675" s="11" t="str">
        <f t="shared" si="53"/>
        <v>Lokeshwari M., Sagar P.V., Kumar K.D., Thirupathy D., Subbiah R., Ganeshan P., Seikh A.H., Mohammed S.M.A.K., Christopher D., "Optimization and Tribological Properties of Hybridized Palm Kernel Shell Ash and Nano Boron Nitride Reinforced Aluminium Matrix Composites", Journal of Nanomaterials, 2022,2022, DOI: 10.1155/2022/8479012</v>
      </c>
      <c r="R1675" s="32" t="s">
        <v>1500</v>
      </c>
      <c r="S1675" s="37" t="s">
        <v>32</v>
      </c>
      <c r="T1675" s="11"/>
      <c r="U1675" s="8"/>
      <c r="V1675" s="8" t="s">
        <v>149</v>
      </c>
      <c r="W1675" s="18" t="s">
        <v>483</v>
      </c>
      <c r="X1675" s="8">
        <v>2022</v>
      </c>
      <c r="Y1675" s="8"/>
      <c r="Z1675" s="116"/>
      <c r="AA1675" s="116"/>
      <c r="AB1675" s="116"/>
      <c r="AC1675" s="116"/>
      <c r="AD1675" s="116"/>
      <c r="AE1675" s="116"/>
      <c r="AF1675" s="116"/>
      <c r="AG1675" s="116"/>
    </row>
    <row r="1676" spans="1:33" ht="90" x14ac:dyDescent="0.2">
      <c r="A1676" s="7">
        <v>1605</v>
      </c>
      <c r="B1676" s="11" t="s">
        <v>16341</v>
      </c>
      <c r="C1676" s="11" t="s">
        <v>2</v>
      </c>
      <c r="D1676" s="13" t="s">
        <v>1197</v>
      </c>
      <c r="E1676" s="7" t="s">
        <v>4</v>
      </c>
      <c r="F1676" s="7" t="s">
        <v>1198</v>
      </c>
      <c r="G1676" s="7"/>
      <c r="H1676" s="12"/>
      <c r="I1676" s="8"/>
      <c r="J1676" s="12"/>
      <c r="K1676" s="8" t="s">
        <v>52</v>
      </c>
      <c r="L1676" s="7">
        <v>2022</v>
      </c>
      <c r="M1676" s="8" t="s">
        <v>6</v>
      </c>
      <c r="N1676" s="8" t="s">
        <v>12</v>
      </c>
      <c r="O1676" s="7" t="s">
        <v>1199</v>
      </c>
      <c r="P1676" s="13" t="str">
        <f t="shared" si="52"/>
        <v>Vignesh G.D., Ramu A., Raja J.T., Ponmurugan P., Haldorai A., Senthilkumar G., "Sensor data fusion techniques in the construction of generalized VORONOI graph for on-line motion planning in robot navigation", International Journal of System Assurance Engineering and Management,2022, DOI: 10.1007/s13198-022-01773-4</v>
      </c>
      <c r="Q1676" s="11" t="str">
        <f t="shared" si="53"/>
        <v>Vignesh G.D., Ramu A., Raja J.T., Ponmurugan P., Haldorai A., Senthilkumar G., "Sensor data fusion techniques in the construction of generalized VORONOI graph for on-line motion planning in robot navigation", International Journal of System Assurance Engineering and Management,2022, DOI: 10.1007/s13198-022-01773-4</v>
      </c>
      <c r="R1676" s="32" t="s">
        <v>1200</v>
      </c>
      <c r="S1676" s="37" t="s">
        <v>32</v>
      </c>
      <c r="T1676" s="11"/>
      <c r="U1676" s="8"/>
      <c r="V1676" s="8" t="s">
        <v>80</v>
      </c>
      <c r="W1676" s="18" t="s">
        <v>539</v>
      </c>
      <c r="X1676" s="8">
        <v>2022</v>
      </c>
      <c r="Y1676" s="8"/>
      <c r="Z1676" s="116"/>
      <c r="AA1676" s="116"/>
      <c r="AB1676" s="116"/>
      <c r="AC1676" s="116"/>
      <c r="AD1676" s="116"/>
      <c r="AE1676" s="116"/>
      <c r="AF1676" s="116"/>
      <c r="AG1676" s="116"/>
    </row>
    <row r="1677" spans="1:33" ht="75" x14ac:dyDescent="0.2">
      <c r="A1677" s="7">
        <v>1606</v>
      </c>
      <c r="B1677" s="11" t="s">
        <v>16342</v>
      </c>
      <c r="C1677" s="11" t="s">
        <v>2</v>
      </c>
      <c r="D1677" s="13" t="s">
        <v>480</v>
      </c>
      <c r="E1677" s="7" t="s">
        <v>4</v>
      </c>
      <c r="F1677" s="7" t="s">
        <v>99</v>
      </c>
      <c r="G1677" s="7" t="s">
        <v>6</v>
      </c>
      <c r="H1677" s="12">
        <v>2022</v>
      </c>
      <c r="I1677" s="8"/>
      <c r="J1677" s="12"/>
      <c r="K1677" s="8" t="s">
        <v>52</v>
      </c>
      <c r="L1677" s="7">
        <v>2022</v>
      </c>
      <c r="M1677" s="8" t="s">
        <v>6</v>
      </c>
      <c r="N1677" s="8" t="s">
        <v>12</v>
      </c>
      <c r="O1677" s="7" t="s">
        <v>481</v>
      </c>
      <c r="P1677" s="13" t="str">
        <f t="shared" si="52"/>
        <v>Dhanasekar S., Ganesan A.T., Rani T.L., Vinjamuri V.K., Nageswara Rao M., Shankar E., Dharamvir, Kumar P.S., Misganaw Golie W., "A Comprehensive Study of Ceramic Matrix Composites for Space Applications", Advances in Materials Science and Engineering, 2022,2022, DOI: 10.1155/2022/6160591</v>
      </c>
      <c r="Q1677" s="11" t="str">
        <f t="shared" si="53"/>
        <v>Dhanasekar S., Ganesan A.T., Rani T.L., Vinjamuri V.K., Nageswara Rao M., Shankar E., Dharamvir, Kumar P.S., Misganaw Golie W., "A Comprehensive Study of Ceramic Matrix Composites for Space Applications", Advances in Materials Science and Engineering, 2022,2022, DOI: 10.1155/2022/6160591</v>
      </c>
      <c r="R1677" s="32" t="s">
        <v>482</v>
      </c>
      <c r="S1677" s="37" t="s">
        <v>32</v>
      </c>
      <c r="T1677" s="11"/>
      <c r="U1677" s="8"/>
      <c r="V1677" s="8" t="s">
        <v>56</v>
      </c>
      <c r="W1677" s="18" t="s">
        <v>490</v>
      </c>
      <c r="X1677" s="8">
        <v>2022</v>
      </c>
      <c r="Y1677" s="8"/>
      <c r="Z1677" s="116"/>
      <c r="AA1677" s="116"/>
      <c r="AB1677" s="116"/>
      <c r="AC1677" s="116"/>
      <c r="AD1677" s="116"/>
      <c r="AE1677" s="116"/>
      <c r="AF1677" s="116"/>
      <c r="AG1677" s="116"/>
    </row>
    <row r="1678" spans="1:33" ht="75" x14ac:dyDescent="0.2">
      <c r="A1678" s="7">
        <v>1607</v>
      </c>
      <c r="B1678" s="11" t="s">
        <v>17065</v>
      </c>
      <c r="C1678" s="11" t="s">
        <v>2</v>
      </c>
      <c r="D1678" s="13" t="s">
        <v>466</v>
      </c>
      <c r="E1678" s="7" t="s">
        <v>4</v>
      </c>
      <c r="F1678" s="7" t="s">
        <v>99</v>
      </c>
      <c r="G1678" s="7" t="s">
        <v>6</v>
      </c>
      <c r="H1678" s="12">
        <v>2022</v>
      </c>
      <c r="I1678" s="8"/>
      <c r="J1678" s="12"/>
      <c r="K1678" s="8" t="s">
        <v>52</v>
      </c>
      <c r="L1678" s="7">
        <v>2022</v>
      </c>
      <c r="M1678" s="8" t="s">
        <v>6</v>
      </c>
      <c r="N1678" s="8" t="s">
        <v>12</v>
      </c>
      <c r="O1678" s="7" t="s">
        <v>467</v>
      </c>
      <c r="P1678" s="13" t="str">
        <f t="shared" si="52"/>
        <v>Kandasamy S.K., Maheswaran S., Karuppusamy S.A., Indra J., Anand R., Rega P., Kavitha A., Immanuvel Arokia James K., Nehru K., Kathiresan K., "Design and Fabrication of Flexible Nanoantenna-Based Sensor Using Graphene-Coated Carbon Cloth", Advances in Materials Science and Engineering, 2022,2022, DOI: 10.1155/2022/2265904</v>
      </c>
      <c r="Q1678" s="11" t="str">
        <f t="shared" si="53"/>
        <v>Kandasamy S.K., Maheswaran S., Karuppusamy S.A., Indra J., Anand R., Rega P., Kavitha A., Immanuvel Arokia James K., Nehru K., Kathiresan K., "Design and Fabrication of Flexible Nanoantenna-Based Sensor Using Graphene-Coated Carbon Cloth", Advances in Materials Science and Engineering, 2022,2022, DOI: 10.1155/2022/2265904</v>
      </c>
      <c r="R1678" s="32" t="s">
        <v>468</v>
      </c>
      <c r="S1678" s="37" t="s">
        <v>32</v>
      </c>
      <c r="T1678" s="11"/>
      <c r="U1678" s="8"/>
      <c r="V1678" s="8" t="s">
        <v>56</v>
      </c>
      <c r="W1678" s="18" t="s">
        <v>265</v>
      </c>
      <c r="X1678" s="8">
        <v>2022</v>
      </c>
      <c r="Y1678" s="8"/>
      <c r="Z1678" s="116"/>
      <c r="AA1678" s="116"/>
      <c r="AB1678" s="116"/>
      <c r="AC1678" s="116"/>
      <c r="AD1678" s="116"/>
      <c r="AE1678" s="116"/>
      <c r="AF1678" s="116"/>
      <c r="AG1678" s="116"/>
    </row>
    <row r="1679" spans="1:33" ht="75" x14ac:dyDescent="0.2">
      <c r="A1679" s="7">
        <v>1608</v>
      </c>
      <c r="B1679" s="11" t="s">
        <v>16343</v>
      </c>
      <c r="C1679" s="11" t="s">
        <v>2</v>
      </c>
      <c r="D1679" s="13" t="s">
        <v>471</v>
      </c>
      <c r="E1679" s="7" t="s">
        <v>4</v>
      </c>
      <c r="F1679" s="7" t="s">
        <v>99</v>
      </c>
      <c r="G1679" s="7" t="s">
        <v>6</v>
      </c>
      <c r="H1679" s="12">
        <v>2022</v>
      </c>
      <c r="I1679" s="8"/>
      <c r="J1679" s="12"/>
      <c r="K1679" s="8" t="s">
        <v>52</v>
      </c>
      <c r="L1679" s="7">
        <v>2022</v>
      </c>
      <c r="M1679" s="8" t="s">
        <v>6</v>
      </c>
      <c r="N1679" s="8" t="s">
        <v>12</v>
      </c>
      <c r="O1679" s="7" t="s">
        <v>472</v>
      </c>
      <c r="P1679" s="13" t="str">
        <f t="shared" si="52"/>
        <v>Jagadeesan P., Sudharsan N., Subash S.M., Thirumoorthy P., Sugumaran B., Bari J.A., Vetturayasudharsanan R., Ambika D., Sharmiladevi K., Karuppanan K., "Study on Performance of Infilled Wall in an RC-Framed Structure Using a Reinforcing Band", Advances in Materials Science and Engineering, 2022,2022, DOI: 10.1155/2022/8643959</v>
      </c>
      <c r="Q1679" s="11" t="str">
        <f t="shared" si="53"/>
        <v>Jagadeesan P., Sudharsan N., Subash S.M., Thirumoorthy P., Sugumaran B., Bari J.A., Vetturayasudharsanan R., Ambika D., Sharmiladevi K., Karuppanan K., "Study on Performance of Infilled Wall in an RC-Framed Structure Using a Reinforcing Band", Advances in Materials Science and Engineering, 2022,2022, DOI: 10.1155/2022/8643959</v>
      </c>
      <c r="R1679" s="32" t="s">
        <v>473</v>
      </c>
      <c r="S1679" s="37" t="s">
        <v>32</v>
      </c>
      <c r="T1679" s="11"/>
      <c r="U1679" s="8"/>
      <c r="V1679" s="8" t="s">
        <v>149</v>
      </c>
      <c r="W1679" s="18" t="s">
        <v>478</v>
      </c>
      <c r="X1679" s="8">
        <v>2022</v>
      </c>
      <c r="Y1679" s="8"/>
      <c r="Z1679" s="116"/>
      <c r="AA1679" s="116"/>
      <c r="AB1679" s="116"/>
      <c r="AC1679" s="116"/>
      <c r="AD1679" s="116"/>
      <c r="AE1679" s="116"/>
      <c r="AF1679" s="116"/>
      <c r="AG1679" s="116"/>
    </row>
    <row r="1680" spans="1:33" ht="75" x14ac:dyDescent="0.2">
      <c r="A1680" s="7">
        <v>1609</v>
      </c>
      <c r="B1680" s="11" t="s">
        <v>16344</v>
      </c>
      <c r="C1680" s="11" t="s">
        <v>2</v>
      </c>
      <c r="D1680" s="13" t="s">
        <v>1305</v>
      </c>
      <c r="E1680" s="7" t="s">
        <v>4</v>
      </c>
      <c r="F1680" s="7" t="s">
        <v>1283</v>
      </c>
      <c r="G1680" s="7" t="s">
        <v>6</v>
      </c>
      <c r="H1680" s="12">
        <v>2022</v>
      </c>
      <c r="I1680" s="8"/>
      <c r="J1680" s="12"/>
      <c r="K1680" s="8" t="s">
        <v>52</v>
      </c>
      <c r="L1680" s="7">
        <v>2022</v>
      </c>
      <c r="M1680" s="8" t="s">
        <v>6</v>
      </c>
      <c r="N1680" s="8" t="s">
        <v>12</v>
      </c>
      <c r="O1680" s="7" t="s">
        <v>1306</v>
      </c>
      <c r="P1680" s="13" t="str">
        <f t="shared" si="52"/>
        <v>Ramu S.K., Irudayaraj G.C.R., Devarajan G., Indragandhi V., Subramaniyaswamy V., Sam Alaric J., "Diagnosis of Broken Bars in V/F Control Induction Motor Drive Using Wavelets and EEV Estimation for Electric Vehicle Applications", International Transactions on Electrical Energy Systems, 2022,2022, DOI: 10.1155/2022/9474640</v>
      </c>
      <c r="Q1680" s="11" t="str">
        <f t="shared" si="53"/>
        <v>Ramu S.K., Irudayaraj G.C.R., Devarajan G., Indragandhi V., Subramaniyaswamy V., Sam Alaric J., "Diagnosis of Broken Bars in V/F Control Induction Motor Drive Using Wavelets and EEV Estimation for Electric Vehicle Applications", International Transactions on Electrical Energy Systems, 2022,2022, DOI: 10.1155/2022/9474640</v>
      </c>
      <c r="R1680" s="32" t="s">
        <v>1307</v>
      </c>
      <c r="S1680" s="37" t="s">
        <v>32</v>
      </c>
      <c r="T1680" s="11"/>
      <c r="U1680" s="8"/>
      <c r="V1680" s="8" t="s">
        <v>128</v>
      </c>
      <c r="W1680" s="18" t="s">
        <v>544</v>
      </c>
      <c r="X1680" s="8">
        <v>2022</v>
      </c>
      <c r="Y1680" s="8"/>
      <c r="Z1680" s="116"/>
      <c r="AA1680" s="116"/>
      <c r="AB1680" s="116"/>
      <c r="AC1680" s="116"/>
      <c r="AD1680" s="116"/>
      <c r="AE1680" s="116"/>
      <c r="AF1680" s="116"/>
      <c r="AG1680" s="116"/>
    </row>
    <row r="1681" spans="1:33" ht="75" x14ac:dyDescent="0.2">
      <c r="A1681" s="7">
        <v>1610</v>
      </c>
      <c r="B1681" s="11" t="s">
        <v>16345</v>
      </c>
      <c r="C1681" s="11" t="s">
        <v>2</v>
      </c>
      <c r="D1681" s="13" t="s">
        <v>1494</v>
      </c>
      <c r="E1681" s="7" t="s">
        <v>4</v>
      </c>
      <c r="F1681" s="7" t="s">
        <v>1444</v>
      </c>
      <c r="G1681" s="7" t="s">
        <v>6</v>
      </c>
      <c r="H1681" s="12">
        <v>2022</v>
      </c>
      <c r="I1681" s="8"/>
      <c r="J1681" s="12"/>
      <c r="K1681" s="8" t="s">
        <v>52</v>
      </c>
      <c r="L1681" s="7">
        <v>2022</v>
      </c>
      <c r="M1681" s="8" t="s">
        <v>6</v>
      </c>
      <c r="N1681" s="8" t="s">
        <v>12</v>
      </c>
      <c r="O1681" s="7" t="s">
        <v>1495</v>
      </c>
      <c r="P1681" s="13" t="str">
        <f t="shared" si="52"/>
        <v>Karthick L., Rathinam R., Kalam S.A., Loganathan G.B., Sabeenian R.S., Joshi S.K., Ramesh L., Ali H.M., Mammo W.D., "Influence of Nano-/Microfiller Addition on Mechanical and Morphological Performance of Kenaf/Glass Fibre-Reinforced Hybrid Composites", Journal of Nanomaterials, 2022,2022, DOI: 10.1155/2022/9778224</v>
      </c>
      <c r="Q1681" s="11" t="str">
        <f t="shared" si="53"/>
        <v>Karthick L., Rathinam R., Kalam S.A., Loganathan G.B., Sabeenian R.S., Joshi S.K., Ramesh L., Ali H.M., Mammo W.D., "Influence of Nano-/Microfiller Addition on Mechanical and Morphological Performance of Kenaf/Glass Fibre-Reinforced Hybrid Composites", Journal of Nanomaterials, 2022,2022, DOI: 10.1155/2022/9778224</v>
      </c>
      <c r="R1681" s="32" t="s">
        <v>1496</v>
      </c>
      <c r="S1681" s="37" t="s">
        <v>32</v>
      </c>
      <c r="T1681" s="11"/>
      <c r="U1681" s="8"/>
      <c r="V1681" s="8" t="s">
        <v>489</v>
      </c>
      <c r="W1681" s="18" t="s">
        <v>550</v>
      </c>
      <c r="X1681" s="8">
        <v>2022</v>
      </c>
      <c r="Y1681" s="8"/>
      <c r="Z1681" s="116"/>
      <c r="AA1681" s="116"/>
      <c r="AB1681" s="116"/>
      <c r="AC1681" s="116"/>
      <c r="AD1681" s="116"/>
      <c r="AE1681" s="116"/>
      <c r="AF1681" s="116"/>
      <c r="AG1681" s="116"/>
    </row>
    <row r="1682" spans="1:33" ht="60" x14ac:dyDescent="0.2">
      <c r="A1682" s="7">
        <v>1611</v>
      </c>
      <c r="B1682" s="11" t="s">
        <v>16346</v>
      </c>
      <c r="C1682" s="11" t="s">
        <v>2</v>
      </c>
      <c r="D1682" s="13" t="s">
        <v>1413</v>
      </c>
      <c r="E1682" s="7" t="s">
        <v>4</v>
      </c>
      <c r="F1682" s="7" t="s">
        <v>1414</v>
      </c>
      <c r="G1682" s="7" t="s">
        <v>6</v>
      </c>
      <c r="H1682" s="12">
        <v>928</v>
      </c>
      <c r="I1682" s="8"/>
      <c r="J1682" s="12"/>
      <c r="K1682" s="8" t="s">
        <v>52</v>
      </c>
      <c r="L1682" s="7">
        <v>2022</v>
      </c>
      <c r="M1682" s="8" t="s">
        <v>6</v>
      </c>
      <c r="N1682" s="8" t="s">
        <v>12</v>
      </c>
      <c r="O1682" s="7" t="s">
        <v>1415</v>
      </c>
      <c r="P1682" s="13" t="str">
        <f t="shared" si="52"/>
        <v>Singh A., Rathinam R., Yadav A.K., Vasudevan R., Kulandhaisamy I., Purushotham M., Patil P.Y., "A Simple Approach of CQDs@MoS2 Nanosheets for Turn-On Fluorescence Sensor for Detection of Pb2+ Ions", Key Engineering Materials, 928,2022, DOI: 10.4028/p-6o533s</v>
      </c>
      <c r="Q1682" s="11" t="str">
        <f t="shared" si="53"/>
        <v>Singh A., Rathinam R., Yadav A.K., Vasudevan R., Kulandhaisamy I., Purushotham M., Patil P.Y., "A Simple Approach of CQDs@MoS2 Nanosheets for Turn-On Fluorescence Sensor for Detection of Pb2+ Ions", Key Engineering Materials, 928,2022, DOI: 10.4028/p-6o533s</v>
      </c>
      <c r="R1682" s="32" t="s">
        <v>1416</v>
      </c>
      <c r="S1682" s="37" t="e">
        <v>#N/A</v>
      </c>
      <c r="T1682" s="11"/>
      <c r="U1682" s="8"/>
      <c r="V1682" s="8" t="s">
        <v>489</v>
      </c>
      <c r="W1682" s="8"/>
      <c r="X1682" s="8">
        <v>2022</v>
      </c>
      <c r="Y1682" s="8"/>
      <c r="Z1682" s="116"/>
      <c r="AA1682" s="116"/>
      <c r="AB1682" s="116"/>
      <c r="AC1682" s="116"/>
      <c r="AD1682" s="116"/>
      <c r="AE1682" s="116"/>
      <c r="AF1682" s="116"/>
      <c r="AG1682" s="116"/>
    </row>
    <row r="1683" spans="1:33" ht="75" x14ac:dyDescent="0.2">
      <c r="A1683" s="7">
        <v>1612</v>
      </c>
      <c r="B1683" s="11" t="s">
        <v>16347</v>
      </c>
      <c r="C1683" s="11" t="s">
        <v>2</v>
      </c>
      <c r="D1683" s="13" t="s">
        <v>1443</v>
      </c>
      <c r="E1683" s="7" t="s">
        <v>4</v>
      </c>
      <c r="F1683" s="7" t="s">
        <v>1444</v>
      </c>
      <c r="G1683" s="7" t="s">
        <v>6</v>
      </c>
      <c r="H1683" s="12">
        <v>2022</v>
      </c>
      <c r="I1683" s="8"/>
      <c r="J1683" s="12"/>
      <c r="K1683" s="8" t="s">
        <v>52</v>
      </c>
      <c r="L1683" s="7">
        <v>2022</v>
      </c>
      <c r="M1683" s="8" t="s">
        <v>6</v>
      </c>
      <c r="N1683" s="8" t="s">
        <v>12</v>
      </c>
      <c r="O1683" s="7" t="s">
        <v>1445</v>
      </c>
      <c r="P1683" s="13" t="str">
        <f t="shared" si="52"/>
        <v>Kumareshan N., Umashankar A., Verma M., Gnanasaravanan S., Kumaran G., Vimalnath S., Vignesh N.A., Santhosh A.J., "Truncation Multiplier-Based Cognitive Radio Spectrum Analyzer for Nanomedical Applications", Journal of Nanomaterials, 2022,2022, DOI: 10.1155/2022/4766366</v>
      </c>
      <c r="Q1683" s="11" t="str">
        <f t="shared" si="53"/>
        <v>Kumareshan N., Umashankar A., Verma M., Gnanasaravanan S., Kumaran G., Vimalnath S., Vignesh N.A., Santhosh A.J., "Truncation Multiplier-Based Cognitive Radio Spectrum Analyzer for Nanomedical Applications", Journal of Nanomaterials, 2022,2022, DOI: 10.1155/2022/4766366</v>
      </c>
      <c r="R1683" s="32" t="s">
        <v>1446</v>
      </c>
      <c r="S1683" s="37" t="s">
        <v>32</v>
      </c>
      <c r="T1683" s="11"/>
      <c r="U1683" s="8"/>
      <c r="V1683" s="8" t="s">
        <v>56</v>
      </c>
      <c r="W1683" s="18" t="s">
        <v>459</v>
      </c>
      <c r="X1683" s="8">
        <v>2022</v>
      </c>
      <c r="Y1683" s="8"/>
      <c r="Z1683" s="116"/>
      <c r="AA1683" s="116"/>
      <c r="AB1683" s="116"/>
      <c r="AC1683" s="116"/>
      <c r="AD1683" s="116"/>
      <c r="AE1683" s="116"/>
      <c r="AF1683" s="116"/>
      <c r="AG1683" s="116"/>
    </row>
    <row r="1684" spans="1:33" ht="75" x14ac:dyDescent="0.2">
      <c r="A1684" s="7">
        <v>1613</v>
      </c>
      <c r="B1684" s="11" t="s">
        <v>16348</v>
      </c>
      <c r="C1684" s="11" t="s">
        <v>2</v>
      </c>
      <c r="D1684" s="13" t="s">
        <v>1282</v>
      </c>
      <c r="E1684" s="7" t="s">
        <v>4</v>
      </c>
      <c r="F1684" s="7" t="s">
        <v>1283</v>
      </c>
      <c r="G1684" s="7" t="s">
        <v>6</v>
      </c>
      <c r="H1684" s="12">
        <v>2022</v>
      </c>
      <c r="I1684" s="8"/>
      <c r="J1684" s="12"/>
      <c r="K1684" s="8" t="s">
        <v>52</v>
      </c>
      <c r="L1684" s="7">
        <v>2022</v>
      </c>
      <c r="M1684" s="8" t="s">
        <v>6</v>
      </c>
      <c r="N1684" s="8" t="s">
        <v>12</v>
      </c>
      <c r="O1684" s="7" t="s">
        <v>1284</v>
      </c>
      <c r="P1684" s="13" t="str">
        <f t="shared" si="52"/>
        <v>Aljafari B., Devarajan G., Arumugam S., Vairavasundaram I., "Design and Implementation of Hybrid PV/Battery-Based Improved Single-Ended Primary-Inductor Converter-Fed Hybrid Electric Vehicle", International Transactions on Electrical Energy Systems, 2022,2022, DOI: 10.1155/2022/2934167</v>
      </c>
      <c r="Q1684" s="11" t="str">
        <f t="shared" si="53"/>
        <v>Aljafari B., Devarajan G., Arumugam S., Vairavasundaram I., "Design and Implementation of Hybrid PV/Battery-Based Improved Single-Ended Primary-Inductor Converter-Fed Hybrid Electric Vehicle", International Transactions on Electrical Energy Systems, 2022,2022, DOI: 10.1155/2022/2934167</v>
      </c>
      <c r="R1684" s="32" t="s">
        <v>1285</v>
      </c>
      <c r="S1684" s="37" t="s">
        <v>32</v>
      </c>
      <c r="T1684" s="11"/>
      <c r="U1684" s="8"/>
      <c r="V1684" s="8" t="s">
        <v>128</v>
      </c>
      <c r="W1684" s="18" t="s">
        <v>544</v>
      </c>
      <c r="X1684" s="8">
        <v>2022</v>
      </c>
      <c r="Y1684" s="8"/>
      <c r="Z1684" s="116"/>
      <c r="AA1684" s="116"/>
      <c r="AB1684" s="116"/>
      <c r="AC1684" s="116"/>
      <c r="AD1684" s="116"/>
      <c r="AE1684" s="116"/>
      <c r="AF1684" s="116"/>
      <c r="AG1684" s="116"/>
    </row>
    <row r="1685" spans="1:33" ht="75" x14ac:dyDescent="0.2">
      <c r="A1685" s="7">
        <v>1614</v>
      </c>
      <c r="B1685" s="11" t="s">
        <v>16349</v>
      </c>
      <c r="C1685" s="11" t="s">
        <v>2</v>
      </c>
      <c r="D1685" s="13" t="s">
        <v>2060</v>
      </c>
      <c r="E1685" s="7" t="s">
        <v>4</v>
      </c>
      <c r="F1685" s="7" t="s">
        <v>2061</v>
      </c>
      <c r="G1685" s="7" t="s">
        <v>6</v>
      </c>
      <c r="H1685" s="12">
        <v>3</v>
      </c>
      <c r="I1685" s="8"/>
      <c r="J1685" s="12"/>
      <c r="K1685" s="8" t="s">
        <v>52</v>
      </c>
      <c r="L1685" s="7">
        <v>2022</v>
      </c>
      <c r="M1685" s="8" t="s">
        <v>6</v>
      </c>
      <c r="N1685" s="8" t="s">
        <v>12</v>
      </c>
      <c r="O1685" s="7" t="s">
        <v>2062</v>
      </c>
      <c r="P1685" s="13" t="str">
        <f t="shared" si="52"/>
        <v>R S., H A., "Adaptive fuzzy logic inspired path longevity factor-based forecasting model reliable routing in MANETs", Sensors International, 3,2022, DOI: 10.1016/j.sintl.2022.100201</v>
      </c>
      <c r="Q1685" s="11" t="str">
        <f t="shared" si="53"/>
        <v>R S., H A., "Adaptive fuzzy logic inspired path longevity factor-based forecasting model reliable routing in MANETs", Sensors International, 3,2022, DOI: 10.1016/j.sintl.2022.100201</v>
      </c>
      <c r="R1685" s="32" t="s">
        <v>2063</v>
      </c>
      <c r="S1685" s="37" t="s">
        <v>32</v>
      </c>
      <c r="T1685" s="11"/>
      <c r="U1685" s="8"/>
      <c r="V1685" s="8" t="s">
        <v>80</v>
      </c>
      <c r="W1685" s="18" t="s">
        <v>539</v>
      </c>
      <c r="X1685" s="8">
        <v>2022</v>
      </c>
      <c r="Y1685" s="8"/>
      <c r="Z1685" s="116"/>
      <c r="AA1685" s="116"/>
      <c r="AB1685" s="116"/>
      <c r="AC1685" s="116"/>
      <c r="AD1685" s="116"/>
      <c r="AE1685" s="116"/>
      <c r="AF1685" s="116"/>
      <c r="AG1685" s="116"/>
    </row>
    <row r="1686" spans="1:33" ht="75" x14ac:dyDescent="0.2">
      <c r="A1686" s="7">
        <v>1615</v>
      </c>
      <c r="B1686" s="11" t="s">
        <v>14610</v>
      </c>
      <c r="C1686" s="11" t="s">
        <v>2</v>
      </c>
      <c r="D1686" s="13" t="s">
        <v>1931</v>
      </c>
      <c r="E1686" s="7" t="s">
        <v>4</v>
      </c>
      <c r="F1686" s="7" t="s">
        <v>1932</v>
      </c>
      <c r="G1686" s="7" t="s">
        <v>6</v>
      </c>
      <c r="H1686" s="12">
        <v>2022</v>
      </c>
      <c r="I1686" s="8"/>
      <c r="J1686" s="12"/>
      <c r="K1686" s="8" t="s">
        <v>52</v>
      </c>
      <c r="L1686" s="7">
        <v>2022</v>
      </c>
      <c r="M1686" s="8" t="s">
        <v>6</v>
      </c>
      <c r="N1686" s="8" t="s">
        <v>12</v>
      </c>
      <c r="O1686" s="7" t="s">
        <v>1933</v>
      </c>
      <c r="P1686" s="13" t="str">
        <f t="shared" si="52"/>
        <v>Raja S., Logeshwaran J., Venkatasubramanian S., Jayalakshmi M., Rajeswari N., Olaiya N.G., Mammo W.D., "OCHSA: Designing Energy-Efficient Lifetime-Aware Leisure Degree Adaptive Routing Protocol with Optimal Cluster Head Selection for 5G Communication Network Disaster Management", Scientific Programming, 2022,2022, DOI: 10.1155/2022/5424356</v>
      </c>
      <c r="Q1686" s="11" t="str">
        <f t="shared" si="53"/>
        <v>Raja S., Logeshwaran J., Venkatasubramanian S., Jayalakshmi M., Rajeswari N., Olaiya N.G., Mammo W.D., "OCHSA: Designing Energy-Efficient Lifetime-Aware Leisure Degree Adaptive Routing Protocol with Optimal Cluster Head Selection for 5G Communication Network Disaster Management", Scientific Programming, 2022,2022, DOI: 10.1155/2022/5424356</v>
      </c>
      <c r="R1686" s="32" t="s">
        <v>1934</v>
      </c>
      <c r="S1686" s="37" t="s">
        <v>32</v>
      </c>
      <c r="T1686" s="11"/>
      <c r="U1686" s="8"/>
      <c r="V1686" s="8" t="s">
        <v>56</v>
      </c>
      <c r="W1686" s="18" t="s">
        <v>1939</v>
      </c>
      <c r="X1686" s="8">
        <v>2022</v>
      </c>
      <c r="Y1686" s="8"/>
      <c r="Z1686" s="116"/>
      <c r="AA1686" s="116"/>
      <c r="AB1686" s="116"/>
      <c r="AC1686" s="116"/>
      <c r="AD1686" s="116"/>
      <c r="AE1686" s="116"/>
      <c r="AF1686" s="116"/>
      <c r="AG1686" s="116"/>
    </row>
    <row r="1687" spans="1:33" ht="75" x14ac:dyDescent="0.2">
      <c r="A1687" s="7">
        <v>1616</v>
      </c>
      <c r="B1687" s="11" t="s">
        <v>16350</v>
      </c>
      <c r="C1687" s="11" t="s">
        <v>2</v>
      </c>
      <c r="D1687" s="13" t="s">
        <v>1506</v>
      </c>
      <c r="E1687" s="7" t="s">
        <v>4</v>
      </c>
      <c r="F1687" s="7" t="s">
        <v>1444</v>
      </c>
      <c r="G1687" s="7" t="s">
        <v>6</v>
      </c>
      <c r="H1687" s="12">
        <v>2022</v>
      </c>
      <c r="I1687" s="8"/>
      <c r="J1687" s="12"/>
      <c r="K1687" s="8" t="s">
        <v>52</v>
      </c>
      <c r="L1687" s="7">
        <v>2022</v>
      </c>
      <c r="M1687" s="8" t="s">
        <v>6</v>
      </c>
      <c r="N1687" s="8" t="s">
        <v>12</v>
      </c>
      <c r="O1687" s="7" t="s">
        <v>1507</v>
      </c>
      <c r="P1687" s="13" t="str">
        <f t="shared" si="52"/>
        <v>Yogeswari B., Khan I., Kumar M.S., Vijayanandam N., Devarani P.A., Anandaram H., Chaturvedi A., Misganaw W., "Role of Carbon-Based Nanomaterials in Enhancing the Performance of Energy Storage Devices: Design Small and Store Big", Journal of Nanomaterials, 2022,2022, DOI: 10.1155/2022/4949916</v>
      </c>
      <c r="Q1687" s="11" t="str">
        <f t="shared" si="53"/>
        <v>Yogeswari B., Khan I., Kumar M.S., Vijayanandam N., Devarani P.A., Anandaram H., Chaturvedi A., Misganaw W., "Role of Carbon-Based Nanomaterials in Enhancing the Performance of Energy Storage Devices: Design Small and Store Big", Journal of Nanomaterials, 2022,2022, DOI: 10.1155/2022/4949916</v>
      </c>
      <c r="R1687" s="32" t="s">
        <v>1508</v>
      </c>
      <c r="S1687" s="37" t="e">
        <v>#N/A</v>
      </c>
      <c r="T1687" s="11"/>
      <c r="U1687" s="8"/>
      <c r="V1687" s="8" t="s">
        <v>1509</v>
      </c>
      <c r="W1687" s="8"/>
      <c r="X1687" s="8">
        <v>2022</v>
      </c>
      <c r="Y1687" s="8"/>
      <c r="Z1687" s="116"/>
      <c r="AA1687" s="116"/>
      <c r="AB1687" s="116"/>
      <c r="AC1687" s="116"/>
      <c r="AD1687" s="116"/>
      <c r="AE1687" s="116"/>
      <c r="AF1687" s="116"/>
      <c r="AG1687" s="116"/>
    </row>
    <row r="1688" spans="1:33" ht="75" x14ac:dyDescent="0.2">
      <c r="A1688" s="7">
        <v>1617</v>
      </c>
      <c r="B1688" s="11" t="s">
        <v>14714</v>
      </c>
      <c r="C1688" s="11" t="s">
        <v>2</v>
      </c>
      <c r="D1688" s="13" t="s">
        <v>1236</v>
      </c>
      <c r="E1688" s="7" t="s">
        <v>4</v>
      </c>
      <c r="F1688" s="7" t="s">
        <v>99</v>
      </c>
      <c r="G1688" s="7" t="s">
        <v>6</v>
      </c>
      <c r="H1688" s="12">
        <v>2022</v>
      </c>
      <c r="I1688" s="8"/>
      <c r="J1688" s="12"/>
      <c r="K1688" s="8" t="s">
        <v>52</v>
      </c>
      <c r="L1688" s="7">
        <v>2022</v>
      </c>
      <c r="M1688" s="8" t="s">
        <v>6</v>
      </c>
      <c r="N1688" s="8" t="s">
        <v>12</v>
      </c>
      <c r="O1688" s="7" t="s">
        <v>1237</v>
      </c>
      <c r="P1688" s="13" t="str">
        <f t="shared" si="52"/>
        <v>Arun V., Kannan R., Ramesh S., Vijayakumar M., Raghavendran P.S., Siva Ramkumar M., Anbarasu P., Sundramurthy V.P., "Review on Li-Ion Battery vs Nickel Metal Hydride Battery in EV", Advances in Materials Science and Engineering, 2022,2022, DOI: 10.1155/2022/7910072</v>
      </c>
      <c r="Q1688" s="11" t="str">
        <f t="shared" si="53"/>
        <v>Arun V., Kannan R., Ramesh S., Vijayakumar M., Raghavendran P.S., Siva Ramkumar M., Anbarasu P., Sundramurthy V.P., "Review on Li-Ion Battery vs Nickel Metal Hydride Battery in EV", Advances in Materials Science and Engineering, 2022,2022, DOI: 10.1155/2022/7910072</v>
      </c>
      <c r="R1688" s="32" t="s">
        <v>1238</v>
      </c>
      <c r="S1688" s="37" t="e">
        <v>#N/A</v>
      </c>
      <c r="T1688" s="11"/>
      <c r="U1688" s="8"/>
      <c r="V1688" s="8" t="s">
        <v>489</v>
      </c>
      <c r="W1688" s="8"/>
      <c r="X1688" s="8">
        <v>2022</v>
      </c>
      <c r="Y1688" s="8"/>
      <c r="Z1688" s="116"/>
      <c r="AA1688" s="116"/>
      <c r="AB1688" s="116"/>
      <c r="AC1688" s="116"/>
      <c r="AD1688" s="116"/>
      <c r="AE1688" s="116"/>
      <c r="AF1688" s="116"/>
      <c r="AG1688" s="116"/>
    </row>
    <row r="1689" spans="1:33" ht="75" x14ac:dyDescent="0.2">
      <c r="A1689" s="7">
        <v>1618</v>
      </c>
      <c r="B1689" s="11" t="s">
        <v>16351</v>
      </c>
      <c r="C1689" s="11" t="s">
        <v>2</v>
      </c>
      <c r="D1689" s="13" t="s">
        <v>461</v>
      </c>
      <c r="E1689" s="7" t="s">
        <v>4</v>
      </c>
      <c r="F1689" s="7" t="s">
        <v>99</v>
      </c>
      <c r="G1689" s="7" t="s">
        <v>6</v>
      </c>
      <c r="H1689" s="12">
        <v>2022</v>
      </c>
      <c r="I1689" s="8"/>
      <c r="J1689" s="12"/>
      <c r="K1689" s="8" t="s">
        <v>52</v>
      </c>
      <c r="L1689" s="7">
        <v>2022</v>
      </c>
      <c r="M1689" s="8" t="s">
        <v>6</v>
      </c>
      <c r="N1689" s="8" t="s">
        <v>12</v>
      </c>
      <c r="O1689" s="7" t="s">
        <v>462</v>
      </c>
      <c r="P1689" s="13" t="str">
        <f t="shared" si="52"/>
        <v>Siva Ramkumar M., Felshiya Rajakumari R., Kannan N., Premkumar R., Mohanasundaram S., Purushotham S., Ramya D., Rajan K., "Semiconductor Materials for Solar PV Technology and Challenges towards Electrical Engineering", Advances in Materials Science and Engineering, 2022,2022, DOI: 10.1155/2022/7272489</v>
      </c>
      <c r="Q1689" s="11" t="str">
        <f t="shared" si="53"/>
        <v>Siva Ramkumar M., Felshiya Rajakumari R., Kannan N., Premkumar R., Mohanasundaram S., Purushotham S., Ramya D., Rajan K., "Semiconductor Materials for Solar PV Technology and Challenges towards Electrical Engineering", Advances in Materials Science and Engineering, 2022,2022, DOI: 10.1155/2022/7272489</v>
      </c>
      <c r="R1689" s="32" t="s">
        <v>463</v>
      </c>
      <c r="S1689" s="37" t="s">
        <v>32</v>
      </c>
      <c r="T1689" s="11"/>
      <c r="U1689" s="8"/>
      <c r="V1689" s="8" t="s">
        <v>128</v>
      </c>
      <c r="W1689" s="18" t="s">
        <v>469</v>
      </c>
      <c r="X1689" s="8">
        <v>2022</v>
      </c>
      <c r="Y1689" s="8"/>
      <c r="Z1689" s="116"/>
      <c r="AA1689" s="116"/>
      <c r="AB1689" s="116"/>
      <c r="AC1689" s="116"/>
      <c r="AD1689" s="116"/>
      <c r="AE1689" s="116"/>
      <c r="AF1689" s="116"/>
      <c r="AG1689" s="116"/>
    </row>
    <row r="1690" spans="1:33" ht="75" x14ac:dyDescent="0.2">
      <c r="A1690" s="7">
        <v>1619</v>
      </c>
      <c r="B1690" s="11" t="s">
        <v>16352</v>
      </c>
      <c r="C1690" s="11" t="s">
        <v>2</v>
      </c>
      <c r="D1690" s="13" t="s">
        <v>1642</v>
      </c>
      <c r="E1690" s="7" t="s">
        <v>4</v>
      </c>
      <c r="F1690" s="7" t="s">
        <v>153</v>
      </c>
      <c r="G1690" s="7" t="s">
        <v>6</v>
      </c>
      <c r="H1690" s="12">
        <v>57</v>
      </c>
      <c r="I1690" s="8"/>
      <c r="J1690" s="12"/>
      <c r="K1690" s="8" t="s">
        <v>52</v>
      </c>
      <c r="L1690" s="7">
        <v>2022</v>
      </c>
      <c r="M1690" s="8" t="s">
        <v>6</v>
      </c>
      <c r="N1690" s="8" t="s">
        <v>12</v>
      </c>
      <c r="O1690" s="7" t="s">
        <v>1643</v>
      </c>
      <c r="P1690" s="13" t="str">
        <f t="shared" si="52"/>
        <v>Premkumar M., Ashokkumar S.R., Jeevanantham V., Anu Pallavi S., Mohanbabu G., Sathesh Raaj R., "Design of cost-effective real time tremor alerting system for patients of neurodegenerative diseases", Materials Today: Proceedings, 57,2022, DOI: 10.1016/j.matpr.2021.10.187</v>
      </c>
      <c r="Q1690" s="11" t="str">
        <f t="shared" si="53"/>
        <v>Premkumar M., Ashokkumar S.R., Jeevanantham V., Anu Pallavi S., Mohanbabu G., Sathesh Raaj R., "Design of cost-effective real time tremor alerting system for patients of neurodegenerative diseases", Materials Today: Proceedings, 57,2022, DOI: 10.1016/j.matpr.2021.10.187</v>
      </c>
      <c r="R1690" s="32" t="s">
        <v>1644</v>
      </c>
      <c r="S1690" s="37" t="s">
        <v>32</v>
      </c>
      <c r="T1690" s="11"/>
      <c r="U1690" s="8"/>
      <c r="V1690" s="8" t="s">
        <v>570</v>
      </c>
      <c r="W1690" s="18" t="s">
        <v>265</v>
      </c>
      <c r="X1690" s="8">
        <v>2022</v>
      </c>
      <c r="Y1690" s="8"/>
      <c r="Z1690" s="116"/>
      <c r="AA1690" s="116"/>
      <c r="AB1690" s="116"/>
      <c r="AC1690" s="116"/>
      <c r="AD1690" s="116"/>
      <c r="AE1690" s="116"/>
      <c r="AF1690" s="116"/>
      <c r="AG1690" s="116"/>
    </row>
    <row r="1691" spans="1:33" ht="75" x14ac:dyDescent="0.2">
      <c r="A1691" s="7">
        <v>1620</v>
      </c>
      <c r="B1691" s="11" t="s">
        <v>16353</v>
      </c>
      <c r="C1691" s="11" t="s">
        <v>2</v>
      </c>
      <c r="D1691" s="13" t="s">
        <v>581</v>
      </c>
      <c r="E1691" s="7" t="s">
        <v>4</v>
      </c>
      <c r="F1691" s="7" t="s">
        <v>582</v>
      </c>
      <c r="G1691" s="7" t="s">
        <v>6</v>
      </c>
      <c r="H1691" s="12">
        <v>2022</v>
      </c>
      <c r="I1691" s="8"/>
      <c r="J1691" s="12"/>
      <c r="K1691" s="8" t="s">
        <v>52</v>
      </c>
      <c r="L1691" s="7">
        <v>2022</v>
      </c>
      <c r="M1691" s="8" t="s">
        <v>6</v>
      </c>
      <c r="N1691" s="8" t="s">
        <v>12</v>
      </c>
      <c r="O1691" s="7" t="s">
        <v>583</v>
      </c>
      <c r="P1691" s="13" t="str">
        <f t="shared" si="52"/>
        <v>Subha R., Haldorai A., "An Efficient Identification of Security Threats in Requirement Engineering Methodology", Computational Intelligence and Neuroscience, 2022,2022, DOI: 10.1155/2022/1872079</v>
      </c>
      <c r="Q1691" s="11" t="str">
        <f t="shared" si="53"/>
        <v>Subha R., Haldorai A., "An Efficient Identification of Security Threats in Requirement Engineering Methodology", Computational Intelligence and Neuroscience, 2022,2022, DOI: 10.1155/2022/1872079</v>
      </c>
      <c r="R1691" s="32" t="s">
        <v>584</v>
      </c>
      <c r="S1691" s="37" t="s">
        <v>32</v>
      </c>
      <c r="T1691" s="11"/>
      <c r="U1691" s="8"/>
      <c r="V1691" s="8" t="s">
        <v>80</v>
      </c>
      <c r="W1691" s="18" t="s">
        <v>591</v>
      </c>
      <c r="X1691" s="8">
        <v>2022</v>
      </c>
      <c r="Y1691" s="8"/>
      <c r="Z1691" s="116"/>
      <c r="AA1691" s="116"/>
      <c r="AB1691" s="116"/>
      <c r="AC1691" s="116"/>
      <c r="AD1691" s="116"/>
      <c r="AE1691" s="116"/>
      <c r="AF1691" s="116"/>
      <c r="AG1691" s="116"/>
    </row>
    <row r="1692" spans="1:33" ht="75" x14ac:dyDescent="0.2">
      <c r="A1692" s="7">
        <v>1621</v>
      </c>
      <c r="B1692" s="11" t="s">
        <v>16354</v>
      </c>
      <c r="C1692" s="11" t="s">
        <v>2</v>
      </c>
      <c r="D1692" s="13" t="s">
        <v>1552</v>
      </c>
      <c r="E1692" s="7" t="s">
        <v>4</v>
      </c>
      <c r="F1692" s="7" t="s">
        <v>153</v>
      </c>
      <c r="G1692" s="7" t="s">
        <v>6</v>
      </c>
      <c r="H1692" s="12">
        <v>69</v>
      </c>
      <c r="I1692" s="8"/>
      <c r="J1692" s="12"/>
      <c r="K1692" s="8" t="s">
        <v>52</v>
      </c>
      <c r="L1692" s="7">
        <v>2022</v>
      </c>
      <c r="M1692" s="8" t="s">
        <v>6</v>
      </c>
      <c r="N1692" s="8" t="s">
        <v>12</v>
      </c>
      <c r="O1692" s="7" t="s">
        <v>1553</v>
      </c>
      <c r="P1692" s="13" t="str">
        <f t="shared" si="52"/>
        <v>Vivek R., Venkatesh S., Manoj V., Kumar M., Mohanasundaram, "A brief review on improving materials particulates using cyclone separator by geometrical and turbulence factors", Materials Today: Proceedings, 69,2022, DOI: 10.1016/j.matpr.2022.08.170</v>
      </c>
      <c r="Q1692" s="11" t="str">
        <f t="shared" si="53"/>
        <v>Vivek R., Venkatesh S., Manoj V., Kumar M., Mohanasundaram, "A brief review on improving materials particulates using cyclone separator by geometrical and turbulence factors", Materials Today: Proceedings, 69,2022, DOI: 10.1016/j.matpr.2022.08.170</v>
      </c>
      <c r="R1692" s="32" t="s">
        <v>1554</v>
      </c>
      <c r="S1692" s="37" t="e">
        <v>#N/A</v>
      </c>
      <c r="T1692" s="11"/>
      <c r="U1692" s="8"/>
      <c r="V1692" s="8" t="s">
        <v>149</v>
      </c>
      <c r="W1692" s="8"/>
      <c r="X1692" s="8">
        <v>2022</v>
      </c>
      <c r="Y1692" s="8"/>
      <c r="Z1692" s="116"/>
      <c r="AA1692" s="116"/>
      <c r="AB1692" s="116"/>
      <c r="AC1692" s="116"/>
      <c r="AD1692" s="116"/>
      <c r="AE1692" s="116"/>
      <c r="AF1692" s="116"/>
      <c r="AG1692" s="116"/>
    </row>
    <row r="1693" spans="1:33" ht="75" x14ac:dyDescent="0.2">
      <c r="A1693" s="7">
        <v>1622</v>
      </c>
      <c r="B1693" s="11" t="s">
        <v>16355</v>
      </c>
      <c r="C1693" s="11" t="s">
        <v>2</v>
      </c>
      <c r="D1693" s="13" t="s">
        <v>1512</v>
      </c>
      <c r="E1693" s="7" t="s">
        <v>4</v>
      </c>
      <c r="F1693" s="7" t="s">
        <v>1513</v>
      </c>
      <c r="G1693" s="7"/>
      <c r="H1693" s="12"/>
      <c r="I1693" s="8"/>
      <c r="J1693" s="12"/>
      <c r="K1693" s="8" t="s">
        <v>52</v>
      </c>
      <c r="L1693" s="7">
        <v>2022</v>
      </c>
      <c r="M1693" s="8" t="s">
        <v>6</v>
      </c>
      <c r="N1693" s="8" t="s">
        <v>12</v>
      </c>
      <c r="O1693" s="7" t="s">
        <v>1514</v>
      </c>
      <c r="P1693" s="13" t="str">
        <f t="shared" si="52"/>
        <v>Dinesh L., Kaviya G., Kavya N.C., Kousalya A., Lavanya N., "Product Reviews on Opinion Mining using NLP Techniques", 7th International Conference on Communication and Electronics Systems, ICCES 2022 - Proceedings,2022, DOI: 10.1109/ICCES54183.2022.9836019</v>
      </c>
      <c r="Q1693" s="11" t="str">
        <f t="shared" si="53"/>
        <v>Dinesh L., Kaviya G., Kavya N.C., Kousalya A., Lavanya N., "Product Reviews on Opinion Mining using NLP Techniques", 7th International Conference on Communication and Electronics Systems, ICCES 2022 - Proceedings,2022, DOI: 10.1109/ICCES54183.2022.9836019</v>
      </c>
      <c r="R1693" s="32" t="s">
        <v>1515</v>
      </c>
      <c r="S1693" s="37" t="e">
        <v>#N/A</v>
      </c>
      <c r="T1693" s="11"/>
      <c r="U1693" s="8"/>
      <c r="V1693" s="8" t="s">
        <v>80</v>
      </c>
      <c r="W1693" s="8"/>
      <c r="X1693" s="8">
        <v>2022</v>
      </c>
      <c r="Y1693" s="8"/>
      <c r="Z1693" s="116"/>
      <c r="AA1693" s="116"/>
      <c r="AB1693" s="116"/>
      <c r="AC1693" s="116"/>
      <c r="AD1693" s="116"/>
      <c r="AE1693" s="116"/>
      <c r="AF1693" s="116"/>
      <c r="AG1693" s="116"/>
    </row>
    <row r="1694" spans="1:33" ht="75" x14ac:dyDescent="0.2">
      <c r="A1694" s="7">
        <v>1623</v>
      </c>
      <c r="B1694" s="11" t="s">
        <v>16356</v>
      </c>
      <c r="C1694" s="11" t="s">
        <v>2</v>
      </c>
      <c r="D1694" s="13" t="s">
        <v>1525</v>
      </c>
      <c r="E1694" s="7" t="s">
        <v>4</v>
      </c>
      <c r="F1694" s="7" t="s">
        <v>1513</v>
      </c>
      <c r="G1694" s="7"/>
      <c r="H1694" s="12"/>
      <c r="I1694" s="8"/>
      <c r="J1694" s="12"/>
      <c r="K1694" s="8" t="s">
        <v>52</v>
      </c>
      <c r="L1694" s="7">
        <v>2022</v>
      </c>
      <c r="M1694" s="8" t="s">
        <v>6</v>
      </c>
      <c r="N1694" s="8" t="s">
        <v>12</v>
      </c>
      <c r="O1694" s="7" t="s">
        <v>1526</v>
      </c>
      <c r="P1694" s="13" t="str">
        <f t="shared" si="52"/>
        <v>Karpakam S., Selvaraj C., Sundar P.K.S., Balaganesh N., Sowndarya K., Ramani U., "Embedded Monitoring of Covellar Carbon Monoxide Detection and Air freshening in Air Trained Automotives", 7th International Conference on Communication and Electronics Systems, ICCES 2022 - Proceedings,2022, DOI: 10.1109/ICCES54183.2022.9835785</v>
      </c>
      <c r="Q1694" s="11" t="str">
        <f t="shared" si="53"/>
        <v>Karpakam S., Selvaraj C., Sundar P.K.S., Balaganesh N., Sowndarya K., Ramani U., "Embedded Monitoring of Covellar Carbon Monoxide Detection and Air freshening in Air Trained Automotives", 7th International Conference on Communication and Electronics Systems, ICCES 2022 - Proceedings,2022, DOI: 10.1109/ICCES54183.2022.9835785</v>
      </c>
      <c r="R1694" s="32" t="s">
        <v>1527</v>
      </c>
      <c r="S1694" s="37" t="e">
        <v>#N/A</v>
      </c>
      <c r="T1694" s="11"/>
      <c r="U1694" s="8"/>
      <c r="V1694" s="8" t="s">
        <v>56</v>
      </c>
      <c r="W1694" s="8"/>
      <c r="X1694" s="8">
        <v>2022</v>
      </c>
      <c r="Y1694" s="8"/>
      <c r="Z1694" s="116"/>
      <c r="AA1694" s="116"/>
      <c r="AB1694" s="116"/>
      <c r="AC1694" s="116"/>
      <c r="AD1694" s="116"/>
      <c r="AE1694" s="116"/>
      <c r="AF1694" s="116"/>
      <c r="AG1694" s="116"/>
    </row>
    <row r="1695" spans="1:33" ht="75" x14ac:dyDescent="0.2">
      <c r="A1695" s="7">
        <v>1624</v>
      </c>
      <c r="B1695" s="11" t="s">
        <v>16357</v>
      </c>
      <c r="C1695" s="11" t="s">
        <v>2</v>
      </c>
      <c r="D1695" s="13" t="s">
        <v>1604</v>
      </c>
      <c r="E1695" s="7" t="s">
        <v>4</v>
      </c>
      <c r="F1695" s="7" t="s">
        <v>1513</v>
      </c>
      <c r="G1695" s="7"/>
      <c r="H1695" s="12"/>
      <c r="I1695" s="8"/>
      <c r="J1695" s="12"/>
      <c r="K1695" s="8" t="s">
        <v>52</v>
      </c>
      <c r="L1695" s="7">
        <v>2022</v>
      </c>
      <c r="M1695" s="8" t="s">
        <v>6</v>
      </c>
      <c r="N1695" s="8" t="s">
        <v>12</v>
      </c>
      <c r="O1695" s="7" t="s">
        <v>1605</v>
      </c>
      <c r="P1695" s="13" t="str">
        <f t="shared" si="52"/>
        <v>Flora G.D., Sandhiya R., Santhiya P., Sindhu G., Sribavathaarani K.G., Ramani U., "Smart Monitoring Instrumentation Design for Poultry Farmhouse", 7th International Conference on Communication and Electronics Systems, ICCES 2022 - Proceedings,2022, DOI: 10.1109/ICCES54183.2022.9835898</v>
      </c>
      <c r="Q1695" s="11" t="str">
        <f t="shared" si="53"/>
        <v>Flora G.D., Sandhiya R., Santhiya P., Sindhu G., Sribavathaarani K.G., Ramani U., "Smart Monitoring Instrumentation Design for Poultry Farmhouse", 7th International Conference on Communication and Electronics Systems, ICCES 2022 - Proceedings,2022, DOI: 10.1109/ICCES54183.2022.9835898</v>
      </c>
      <c r="R1695" s="32" t="s">
        <v>1606</v>
      </c>
      <c r="S1695" s="37" t="e">
        <v>#N/A</v>
      </c>
      <c r="T1695" s="11"/>
      <c r="U1695" s="8"/>
      <c r="V1695" s="8" t="s">
        <v>570</v>
      </c>
      <c r="W1695" s="8"/>
      <c r="X1695" s="8">
        <v>2022</v>
      </c>
      <c r="Y1695" s="8"/>
      <c r="Z1695" s="116"/>
      <c r="AA1695" s="116"/>
      <c r="AB1695" s="116"/>
      <c r="AC1695" s="116"/>
      <c r="AD1695" s="116"/>
      <c r="AE1695" s="116"/>
      <c r="AF1695" s="116"/>
      <c r="AG1695" s="116"/>
    </row>
    <row r="1696" spans="1:33" ht="75" x14ac:dyDescent="0.2">
      <c r="A1696" s="7">
        <v>1625</v>
      </c>
      <c r="B1696" s="11" t="s">
        <v>16358</v>
      </c>
      <c r="C1696" s="11" t="s">
        <v>2</v>
      </c>
      <c r="D1696" s="13" t="s">
        <v>1574</v>
      </c>
      <c r="E1696" s="7" t="s">
        <v>4</v>
      </c>
      <c r="F1696" s="7" t="s">
        <v>1513</v>
      </c>
      <c r="G1696" s="7"/>
      <c r="H1696" s="12"/>
      <c r="I1696" s="8"/>
      <c r="J1696" s="12"/>
      <c r="K1696" s="8" t="s">
        <v>52</v>
      </c>
      <c r="L1696" s="7">
        <v>2022</v>
      </c>
      <c r="M1696" s="8" t="s">
        <v>6</v>
      </c>
      <c r="N1696" s="8" t="s">
        <v>12</v>
      </c>
      <c r="O1696" s="7" t="s">
        <v>1575</v>
      </c>
      <c r="P1696" s="13" t="str">
        <f t="shared" si="52"/>
        <v>Naveenkumar R., Sivamangai N.M., Napolean A., Puviarasu A., Saranya G., "Preventive Measure of SAT Attack by Integrating Anti-SAT on Locked Circuit for Improving Hardware Security", 7th International Conference on Communication and Electronics Systems, ICCES 2022 - Proceedings,2022, DOI: 10.1109/ICCES54183.2022.9835923</v>
      </c>
      <c r="Q1696" s="11" t="str">
        <f t="shared" si="53"/>
        <v>Naveenkumar R., Sivamangai N.M., Napolean A., Puviarasu A., Saranya G., "Preventive Measure of SAT Attack by Integrating Anti-SAT on Locked Circuit for Improving Hardware Security", 7th International Conference on Communication and Electronics Systems, ICCES 2022 - Proceedings,2022, DOI: 10.1109/ICCES54183.2022.9835923</v>
      </c>
      <c r="R1696" s="32" t="s">
        <v>1576</v>
      </c>
      <c r="S1696" s="37" t="e">
        <v>#N/A</v>
      </c>
      <c r="T1696" s="11"/>
      <c r="U1696" s="8"/>
      <c r="V1696" s="8" t="s">
        <v>56</v>
      </c>
      <c r="W1696" s="8"/>
      <c r="X1696" s="8">
        <v>2022</v>
      </c>
      <c r="Y1696" s="8"/>
      <c r="Z1696" s="116"/>
      <c r="AA1696" s="116"/>
      <c r="AB1696" s="116"/>
      <c r="AC1696" s="116"/>
      <c r="AD1696" s="116"/>
      <c r="AE1696" s="116"/>
      <c r="AF1696" s="116"/>
      <c r="AG1696" s="116"/>
    </row>
    <row r="1697" spans="1:33" ht="75" x14ac:dyDescent="0.2">
      <c r="A1697" s="7">
        <v>1626</v>
      </c>
      <c r="B1697" s="11" t="s">
        <v>16349</v>
      </c>
      <c r="C1697" s="11" t="s">
        <v>2</v>
      </c>
      <c r="D1697" s="13" t="s">
        <v>2073</v>
      </c>
      <c r="E1697" s="7" t="s">
        <v>4</v>
      </c>
      <c r="F1697" s="7" t="s">
        <v>2061</v>
      </c>
      <c r="G1697" s="7" t="s">
        <v>6</v>
      </c>
      <c r="H1697" s="12">
        <v>3</v>
      </c>
      <c r="I1697" s="8"/>
      <c r="J1697" s="12"/>
      <c r="K1697" s="8" t="s">
        <v>52</v>
      </c>
      <c r="L1697" s="7">
        <v>2022</v>
      </c>
      <c r="M1697" s="8" t="s">
        <v>6</v>
      </c>
      <c r="N1697" s="8" t="s">
        <v>12</v>
      </c>
      <c r="O1697" s="7" t="s">
        <v>2074</v>
      </c>
      <c r="P1697" s="13" t="str">
        <f t="shared" si="52"/>
        <v>R S., H A., "Improved EPOA clustering protocol for lifetime longevity in wireless sensor network", Sensors International, 3,2022, DOI: 10.1016/j.sintl.2022.100199</v>
      </c>
      <c r="Q1697" s="11" t="str">
        <f t="shared" si="53"/>
        <v>R S., H A., "Improved EPOA clustering protocol for lifetime longevity in wireless sensor network", Sensors International, 3,2022, DOI: 10.1016/j.sintl.2022.100199</v>
      </c>
      <c r="R1697" s="32" t="s">
        <v>2075</v>
      </c>
      <c r="S1697" s="37" t="s">
        <v>32</v>
      </c>
      <c r="T1697" s="11"/>
      <c r="U1697" s="8"/>
      <c r="V1697" s="8" t="s">
        <v>80</v>
      </c>
      <c r="W1697" s="18" t="s">
        <v>539</v>
      </c>
      <c r="X1697" s="8">
        <v>2022</v>
      </c>
      <c r="Y1697" s="8"/>
      <c r="Z1697" s="116"/>
      <c r="AA1697" s="116"/>
      <c r="AB1697" s="116"/>
      <c r="AC1697" s="116"/>
      <c r="AD1697" s="116"/>
      <c r="AE1697" s="116"/>
      <c r="AF1697" s="116"/>
      <c r="AG1697" s="116"/>
    </row>
    <row r="1698" spans="1:33" ht="90" x14ac:dyDescent="0.2">
      <c r="A1698" s="7">
        <v>1627</v>
      </c>
      <c r="B1698" s="11" t="s">
        <v>16359</v>
      </c>
      <c r="C1698" s="11" t="s">
        <v>2</v>
      </c>
      <c r="D1698" s="13" t="s">
        <v>1215</v>
      </c>
      <c r="E1698" s="7" t="s">
        <v>4</v>
      </c>
      <c r="F1698" s="7" t="s">
        <v>1198</v>
      </c>
      <c r="G1698" s="7"/>
      <c r="H1698" s="12"/>
      <c r="I1698" s="8"/>
      <c r="J1698" s="12"/>
      <c r="K1698" s="8" t="s">
        <v>52</v>
      </c>
      <c r="L1698" s="7">
        <v>2022</v>
      </c>
      <c r="M1698" s="8" t="s">
        <v>6</v>
      </c>
      <c r="N1698" s="8" t="s">
        <v>12</v>
      </c>
      <c r="O1698" s="7" t="s">
        <v>1216</v>
      </c>
      <c r="P1698" s="13" t="str">
        <f t="shared" si="52"/>
        <v>Ashok K., Ashraf M., Thimmia Raja J., Hussain M.Z., Singh D.K., Haldorai A., "Collaborative analysis of audio-visual speech synthesis with sensor measurements for regulating human–robot interaction", International Journal of System Assurance Engineering and Management,2022, DOI: 10.1007/s13198-022-01709-y</v>
      </c>
      <c r="Q1698" s="11" t="str">
        <f t="shared" si="53"/>
        <v>Ashok K., Ashraf M., Thimmia Raja J., Hussain M.Z., Singh D.K., Haldorai A., "Collaborative analysis of audio-visual speech synthesis with sensor measurements for regulating human–robot interaction", International Journal of System Assurance Engineering and Management,2022, DOI: 10.1007/s13198-022-01709-y</v>
      </c>
      <c r="R1698" s="32" t="s">
        <v>1217</v>
      </c>
      <c r="S1698" s="37" t="s">
        <v>32</v>
      </c>
      <c r="T1698" s="11"/>
      <c r="U1698" s="8"/>
      <c r="V1698" s="8" t="s">
        <v>80</v>
      </c>
      <c r="W1698" s="18" t="s">
        <v>539</v>
      </c>
      <c r="X1698" s="8">
        <v>2022</v>
      </c>
      <c r="Y1698" s="8"/>
      <c r="Z1698" s="116"/>
      <c r="AA1698" s="116"/>
      <c r="AB1698" s="116"/>
      <c r="AC1698" s="116"/>
      <c r="AD1698" s="116"/>
      <c r="AE1698" s="116"/>
      <c r="AF1698" s="116"/>
      <c r="AG1698" s="116"/>
    </row>
    <row r="1699" spans="1:33" ht="75" x14ac:dyDescent="0.2">
      <c r="A1699" s="7">
        <v>1628</v>
      </c>
      <c r="B1699" s="11" t="s">
        <v>16360</v>
      </c>
      <c r="C1699" s="11" t="s">
        <v>2</v>
      </c>
      <c r="D1699" s="13" t="s">
        <v>1486</v>
      </c>
      <c r="E1699" s="7" t="s">
        <v>4</v>
      </c>
      <c r="F1699" s="7" t="s">
        <v>1444</v>
      </c>
      <c r="G1699" s="7" t="s">
        <v>6</v>
      </c>
      <c r="H1699" s="12">
        <v>2022</v>
      </c>
      <c r="I1699" s="8"/>
      <c r="J1699" s="12"/>
      <c r="K1699" s="8" t="s">
        <v>52</v>
      </c>
      <c r="L1699" s="7">
        <v>2022</v>
      </c>
      <c r="M1699" s="8" t="s">
        <v>6</v>
      </c>
      <c r="N1699" s="8" t="s">
        <v>12</v>
      </c>
      <c r="O1699" s="7" t="s">
        <v>1487</v>
      </c>
      <c r="P1699" s="13" t="str">
        <f t="shared" si="52"/>
        <v>Gokilakrishnan G., Sathishkumar R., Sivakumar N.S., Kaliappan S., Sekar S., Patil P.P., Subbiah R., Yuvaraj K.P., Tadesse F.W., "Wear Behavior and FESEM Analysis of LM 25 Alloy MMHCs Reinforced with FE3O4and Gr by Utilizing Taguchi's Technique", Journal of Nanomaterials, 2022,2022, DOI: 10.1155/2022/3203057</v>
      </c>
      <c r="Q1699" s="11" t="str">
        <f t="shared" si="53"/>
        <v>Gokilakrishnan G., Sathishkumar R., Sivakumar N.S., Kaliappan S., Sekar S., Patil P.P., Subbiah R., Yuvaraj K.P., Tadesse F.W., "Wear Behavior and FESEM Analysis of LM 25 Alloy MMHCs Reinforced with FE3O4and Gr by Utilizing Taguchi's Technique", Journal of Nanomaterials, 2022,2022, DOI: 10.1155/2022/3203057</v>
      </c>
      <c r="R1699" s="32" t="s">
        <v>1488</v>
      </c>
      <c r="S1699" s="37" t="s">
        <v>32</v>
      </c>
      <c r="T1699" s="11"/>
      <c r="U1699" s="8"/>
      <c r="V1699" s="8" t="s">
        <v>149</v>
      </c>
      <c r="W1699" s="18" t="s">
        <v>464</v>
      </c>
      <c r="X1699" s="8">
        <v>2022</v>
      </c>
      <c r="Y1699" s="8"/>
      <c r="Z1699" s="116"/>
      <c r="AA1699" s="116"/>
      <c r="AB1699" s="116"/>
      <c r="AC1699" s="116"/>
      <c r="AD1699" s="116"/>
      <c r="AE1699" s="116"/>
      <c r="AF1699" s="116"/>
      <c r="AG1699" s="116"/>
    </row>
    <row r="1700" spans="1:33" ht="75" x14ac:dyDescent="0.2">
      <c r="A1700" s="7">
        <v>1629</v>
      </c>
      <c r="B1700" s="11" t="s">
        <v>16361</v>
      </c>
      <c r="C1700" s="11" t="s">
        <v>2</v>
      </c>
      <c r="D1700" s="13" t="s">
        <v>505</v>
      </c>
      <c r="E1700" s="7" t="s">
        <v>4</v>
      </c>
      <c r="F1700" s="7" t="s">
        <v>506</v>
      </c>
      <c r="G1700" s="7" t="s">
        <v>6</v>
      </c>
      <c r="H1700" s="12">
        <v>2022</v>
      </c>
      <c r="I1700" s="8"/>
      <c r="J1700" s="12"/>
      <c r="K1700" s="8" t="s">
        <v>52</v>
      </c>
      <c r="L1700" s="7">
        <v>2022</v>
      </c>
      <c r="M1700" s="8" t="s">
        <v>6</v>
      </c>
      <c r="N1700" s="8" t="s">
        <v>12</v>
      </c>
      <c r="O1700" s="7" t="s">
        <v>507</v>
      </c>
      <c r="P1700" s="13" t="str">
        <f t="shared" si="52"/>
        <v>Albaqami M.D., Dwivedi Y.D., Krishnamoorthy N., Kumar M.L., Manjunatha L.H., Chowdary C.M., Wabaidur S.M., Prasad A.R., Chikhale R.V., Kumar S.P., "Investigation on Mechanical and Thermal Properties of a Kenaf/Jute Fiber-Reinforced Polyester Hybrid Biocomposite", Advances in Polymer Technology, 2022,2022, DOI: 10.1155/2022/7408135</v>
      </c>
      <c r="Q1700" s="11" t="str">
        <f t="shared" si="53"/>
        <v>Albaqami M.D., Dwivedi Y.D., Krishnamoorthy N., Kumar M.L., Manjunatha L.H., Chowdary C.M., Wabaidur S.M., Prasad A.R., Chikhale R.V., Kumar S.P., "Investigation on Mechanical and Thermal Properties of a Kenaf/Jute Fiber-Reinforced Polyester Hybrid Biocomposite", Advances in Polymer Technology, 2022,2022, DOI: 10.1155/2022/7408135</v>
      </c>
      <c r="R1700" s="32" t="s">
        <v>508</v>
      </c>
      <c r="S1700" s="37" t="s">
        <v>32</v>
      </c>
      <c r="T1700" s="11"/>
      <c r="U1700" s="8"/>
      <c r="V1700" s="8" t="s">
        <v>1509</v>
      </c>
      <c r="W1700" s="18" t="s">
        <v>514</v>
      </c>
      <c r="X1700" s="8">
        <v>2022</v>
      </c>
      <c r="Y1700" s="8"/>
      <c r="Z1700" s="116"/>
      <c r="AA1700" s="116"/>
      <c r="AB1700" s="116"/>
      <c r="AC1700" s="116"/>
      <c r="AD1700" s="116"/>
      <c r="AE1700" s="116"/>
      <c r="AF1700" s="116"/>
      <c r="AG1700" s="116"/>
    </row>
    <row r="1701" spans="1:33" ht="75" x14ac:dyDescent="0.2">
      <c r="A1701" s="7">
        <v>1630</v>
      </c>
      <c r="B1701" s="11" t="s">
        <v>17066</v>
      </c>
      <c r="C1701" s="11" t="s">
        <v>2</v>
      </c>
      <c r="D1701" s="13" t="s">
        <v>492</v>
      </c>
      <c r="E1701" s="7" t="s">
        <v>4</v>
      </c>
      <c r="F1701" s="7" t="s">
        <v>99</v>
      </c>
      <c r="G1701" s="7" t="s">
        <v>6</v>
      </c>
      <c r="H1701" s="12">
        <v>2022</v>
      </c>
      <c r="I1701" s="8"/>
      <c r="J1701" s="12"/>
      <c r="K1701" s="8" t="s">
        <v>52</v>
      </c>
      <c r="L1701" s="7">
        <v>2022</v>
      </c>
      <c r="M1701" s="8" t="s">
        <v>6</v>
      </c>
      <c r="N1701" s="8" t="s">
        <v>12</v>
      </c>
      <c r="O1701" s="7" t="s">
        <v>493</v>
      </c>
      <c r="P1701" s="13" t="str">
        <f t="shared" si="52"/>
        <v>Krishnaraja A.R., Kulanthaivel P., Ramshankar P., Wilson V.H., Palanisamy P., Vivek S., Sampathkumar V., Ganeshan P., Sashikkumar M.C., Raja K., Selvaraj S.K., John Rajan A., Jose S., "Performance of Polyvinyl Alcohol and Polypropylene Fibers under Simulated Cementitious Composites Pore Solution", Advances in Materials Science and Engineering, 2022,2022, DOI: 10.1155/2022/9669803</v>
      </c>
      <c r="Q1701" s="11" t="str">
        <f t="shared" si="53"/>
        <v>Krishnaraja A.R., Kulanthaivel P., Ramshankar P., Wilson V.H., Palanisamy P., Vivek S., Sampathkumar V., Ganeshan P., Sashikkumar M.C., Raja K., Selvaraj S.K., John Rajan A., Jose S., "Performance of Polyvinyl Alcohol and Polypropylene Fibers under Simulated Cementitious Composites Pore Solution", Advances in Materials Science and Engineering, 2022,2022, DOI: 10.1155/2022/9669803</v>
      </c>
      <c r="R1701" s="32" t="s">
        <v>494</v>
      </c>
      <c r="S1701" s="37" t="s">
        <v>32</v>
      </c>
      <c r="T1701" s="11"/>
      <c r="U1701" s="8"/>
      <c r="V1701" s="8" t="s">
        <v>149</v>
      </c>
      <c r="W1701" s="18" t="s">
        <v>483</v>
      </c>
      <c r="X1701" s="8">
        <v>2022</v>
      </c>
      <c r="Y1701" s="8"/>
      <c r="Z1701" s="116"/>
      <c r="AA1701" s="116"/>
      <c r="AB1701" s="116"/>
      <c r="AC1701" s="116"/>
      <c r="AD1701" s="116"/>
      <c r="AE1701" s="116"/>
      <c r="AF1701" s="116"/>
      <c r="AG1701" s="116"/>
    </row>
    <row r="1702" spans="1:33" ht="75" x14ac:dyDescent="0.2">
      <c r="A1702" s="7">
        <v>1631</v>
      </c>
      <c r="B1702" s="11" t="s">
        <v>16362</v>
      </c>
      <c r="C1702" s="11" t="s">
        <v>2</v>
      </c>
      <c r="D1702" s="13" t="s">
        <v>1490</v>
      </c>
      <c r="E1702" s="7" t="s">
        <v>4</v>
      </c>
      <c r="F1702" s="7" t="s">
        <v>1408</v>
      </c>
      <c r="G1702" s="7" t="s">
        <v>6</v>
      </c>
      <c r="H1702" s="12">
        <v>2272</v>
      </c>
      <c r="I1702" s="8" t="s">
        <v>8</v>
      </c>
      <c r="J1702" s="12">
        <v>1</v>
      </c>
      <c r="K1702" s="8" t="s">
        <v>10</v>
      </c>
      <c r="L1702" s="7">
        <v>2022</v>
      </c>
      <c r="M1702" s="8" t="s">
        <v>6</v>
      </c>
      <c r="N1702" s="8" t="s">
        <v>12</v>
      </c>
      <c r="O1702" s="7" t="s">
        <v>1491</v>
      </c>
      <c r="P1702" s="13" t="str">
        <f t="shared" si="52"/>
        <v>Viswanathan T., Prabhakaran A., Sekar R.M., Rajan Babu W., Mathankumar M., Gowdham Kumar S., "Optimal pulse width modulation for permanent magnet synchronous motor drive with improved torque and thermal losses using pulse numbers", Journal of Physics: Conference Series, 2272, (1),2022, DOI: 10.1088/1742-6596/2272/1/012032</v>
      </c>
      <c r="Q1702" s="11" t="str">
        <f t="shared" si="53"/>
        <v>Viswanathan T., Prabhakaran A., Sekar R.M., Rajan Babu W., Mathankumar M., Gowdham Kumar S., "Optimal pulse width modulation for permanent magnet synchronous motor drive with improved torque and thermal losses using pulse numbers", Journal of Physics: Conference Series, 2272, (1),2022, DOI: 10.1088/1742-6596/2272/1/012032</v>
      </c>
      <c r="R1702" s="32" t="s">
        <v>1492</v>
      </c>
      <c r="S1702" s="37" t="e">
        <v>#N/A</v>
      </c>
      <c r="T1702" s="11"/>
      <c r="U1702" s="8"/>
      <c r="V1702" s="8" t="s">
        <v>128</v>
      </c>
      <c r="W1702" s="8"/>
      <c r="X1702" s="8">
        <v>2022</v>
      </c>
      <c r="Y1702" s="8"/>
      <c r="Z1702" s="116"/>
      <c r="AA1702" s="116"/>
      <c r="AB1702" s="116"/>
      <c r="AC1702" s="116"/>
      <c r="AD1702" s="116"/>
      <c r="AE1702" s="116"/>
      <c r="AF1702" s="116"/>
      <c r="AG1702" s="116"/>
    </row>
    <row r="1703" spans="1:33" ht="75" x14ac:dyDescent="0.2">
      <c r="A1703" s="7">
        <v>1632</v>
      </c>
      <c r="B1703" s="11" t="s">
        <v>16363</v>
      </c>
      <c r="C1703" s="11" t="s">
        <v>2</v>
      </c>
      <c r="D1703" s="13" t="s">
        <v>1608</v>
      </c>
      <c r="E1703" s="7" t="s">
        <v>4</v>
      </c>
      <c r="F1703" s="7" t="s">
        <v>1609</v>
      </c>
      <c r="G1703" s="7" t="s">
        <v>6</v>
      </c>
      <c r="H1703" s="12">
        <v>881</v>
      </c>
      <c r="I1703" s="8"/>
      <c r="J1703" s="12"/>
      <c r="K1703" s="8" t="s">
        <v>52</v>
      </c>
      <c r="L1703" s="7">
        <v>2022</v>
      </c>
      <c r="M1703" s="8" t="s">
        <v>6</v>
      </c>
      <c r="N1703" s="8" t="s">
        <v>12</v>
      </c>
      <c r="O1703" s="7" t="s">
        <v>1610</v>
      </c>
      <c r="P1703" s="13" t="str">
        <f t="shared" si="52"/>
        <v>Selvakumar B., Shanmugapriya V., Amudha K., Periasamy P., "Enhanced Thermophysical Properties and Productive Yield of Pyramid Solar Still Combined with Shallow Solar Pond by Incorporating ZnO/Al2O3 Nanocomposites", Lecture Notes in Electrical Engineering, 881,2022, DOI: 10.1007/978-981-19-1111-8_86</v>
      </c>
      <c r="Q1703" s="11" t="str">
        <f t="shared" si="53"/>
        <v>Selvakumar B., Shanmugapriya V., Amudha K., Periasamy P., "Enhanced Thermophysical Properties and Productive Yield of Pyramid Solar Still Combined with Shallow Solar Pond by Incorporating ZnO/Al2O3 Nanocomposites", Lecture Notes in Electrical Engineering, 881,2022, DOI: 10.1007/978-981-19-1111-8_86</v>
      </c>
      <c r="R1703" s="32" t="s">
        <v>1611</v>
      </c>
      <c r="S1703" s="37" t="e">
        <v>#N/A</v>
      </c>
      <c r="T1703" s="11"/>
      <c r="U1703" s="8"/>
      <c r="V1703" s="8" t="s">
        <v>1509</v>
      </c>
      <c r="W1703" s="8"/>
      <c r="X1703" s="8">
        <v>2022</v>
      </c>
      <c r="Y1703" s="8"/>
      <c r="Z1703" s="116"/>
      <c r="AA1703" s="116"/>
      <c r="AB1703" s="116"/>
      <c r="AC1703" s="116"/>
      <c r="AD1703" s="116"/>
      <c r="AE1703" s="116"/>
      <c r="AF1703" s="116"/>
      <c r="AG1703" s="116"/>
    </row>
    <row r="1704" spans="1:33" ht="75" x14ac:dyDescent="0.2">
      <c r="A1704" s="7">
        <v>1633</v>
      </c>
      <c r="B1704" s="11" t="s">
        <v>16364</v>
      </c>
      <c r="C1704" s="11" t="s">
        <v>2</v>
      </c>
      <c r="D1704" s="13" t="s">
        <v>1560</v>
      </c>
      <c r="E1704" s="7" t="s">
        <v>4</v>
      </c>
      <c r="F1704" s="7" t="s">
        <v>1444</v>
      </c>
      <c r="G1704" s="7" t="s">
        <v>6</v>
      </c>
      <c r="H1704" s="12">
        <v>2022</v>
      </c>
      <c r="I1704" s="8"/>
      <c r="J1704" s="12"/>
      <c r="K1704" s="8" t="s">
        <v>52</v>
      </c>
      <c r="L1704" s="7">
        <v>2022</v>
      </c>
      <c r="M1704" s="8" t="s">
        <v>6</v>
      </c>
      <c r="N1704" s="8" t="s">
        <v>12</v>
      </c>
      <c r="O1704" s="7" t="s">
        <v>1561</v>
      </c>
      <c r="P1704" s="13" t="str">
        <f t="shared" si="52"/>
        <v>Afessa G., Saka A., Tesfaye J.L., Nagaprasad N., Shanmugam R., Dwarampudi L.P., Venkatesh S., Badassa B., Krishnaraj R., "Synthesis of Plant-Derived Khat Waste for Environmental Application", Journal of Nanomaterials, 2022,2022, DOI: 10.1155/2022/1094798</v>
      </c>
      <c r="Q1704" s="11" t="str">
        <f t="shared" si="53"/>
        <v>Afessa G., Saka A., Tesfaye J.L., Nagaprasad N., Shanmugam R., Dwarampudi L.P., Venkatesh S., Badassa B., Krishnaraj R., "Synthesis of Plant-Derived Khat Waste for Environmental Application", Journal of Nanomaterials, 2022,2022, DOI: 10.1155/2022/1094798</v>
      </c>
      <c r="R1704" s="32" t="s">
        <v>1562</v>
      </c>
      <c r="S1704" s="37" t="s">
        <v>32</v>
      </c>
      <c r="T1704" s="11"/>
      <c r="U1704" s="8"/>
      <c r="V1704" s="8" t="s">
        <v>149</v>
      </c>
      <c r="W1704" s="18" t="s">
        <v>1567</v>
      </c>
      <c r="X1704" s="8">
        <v>2022</v>
      </c>
      <c r="Y1704" s="8"/>
      <c r="Z1704" s="116"/>
      <c r="AA1704" s="116"/>
      <c r="AB1704" s="116"/>
      <c r="AC1704" s="116"/>
      <c r="AD1704" s="116"/>
      <c r="AE1704" s="116"/>
      <c r="AF1704" s="116"/>
      <c r="AG1704" s="116"/>
    </row>
    <row r="1705" spans="1:33" ht="75" x14ac:dyDescent="0.2">
      <c r="A1705" s="7">
        <v>1634</v>
      </c>
      <c r="B1705" s="11" t="s">
        <v>16365</v>
      </c>
      <c r="C1705" s="11" t="s">
        <v>2</v>
      </c>
      <c r="D1705" s="13" t="s">
        <v>1763</v>
      </c>
      <c r="E1705" s="7" t="s">
        <v>4</v>
      </c>
      <c r="F1705" s="7" t="s">
        <v>99</v>
      </c>
      <c r="G1705" s="7" t="s">
        <v>6</v>
      </c>
      <c r="H1705" s="12">
        <v>2022</v>
      </c>
      <c r="I1705" s="8"/>
      <c r="J1705" s="12"/>
      <c r="K1705" s="8" t="s">
        <v>52</v>
      </c>
      <c r="L1705" s="7">
        <v>2022</v>
      </c>
      <c r="M1705" s="8" t="s">
        <v>6</v>
      </c>
      <c r="N1705" s="8" t="s">
        <v>12</v>
      </c>
      <c r="O1705" s="7" t="s">
        <v>1764</v>
      </c>
      <c r="P1705" s="13" t="str">
        <f t="shared" si="52"/>
        <v>Mahesha C.R., Suprabha R., Polayya C., Rinawa M.L., Sakthi T., Munjal N., Komalnu Raghavan I., Ganeshan P., Chanakyan C., "Optimization of the Spark Plasma Sintering Process for High-Volume Fraction Tungsten Carbide/Al 2025 Composites", Advances in Materials Science and Engineering, 2022,2022, DOI: 10.1155/2022/6433716</v>
      </c>
      <c r="Q1705" s="11" t="str">
        <f t="shared" si="53"/>
        <v>Mahesha C.R., Suprabha R., Polayya C., Rinawa M.L., Sakthi T., Munjal N., Komalnu Raghavan I., Ganeshan P., Chanakyan C., "Optimization of the Spark Plasma Sintering Process for High-Volume Fraction Tungsten Carbide/Al 2025 Composites", Advances in Materials Science and Engineering, 2022,2022, DOI: 10.1155/2022/6433716</v>
      </c>
      <c r="R1705" s="32" t="s">
        <v>1765</v>
      </c>
      <c r="S1705" s="37" t="e">
        <v>#N/A</v>
      </c>
      <c r="T1705" s="11"/>
      <c r="U1705" s="8"/>
      <c r="V1705" s="8" t="s">
        <v>149</v>
      </c>
      <c r="W1705" s="8"/>
      <c r="X1705" s="8">
        <v>2022</v>
      </c>
      <c r="Y1705" s="8"/>
      <c r="Z1705" s="116"/>
      <c r="AA1705" s="116"/>
      <c r="AB1705" s="116"/>
      <c r="AC1705" s="116"/>
      <c r="AD1705" s="116"/>
      <c r="AE1705" s="116"/>
      <c r="AF1705" s="116"/>
      <c r="AG1705" s="116"/>
    </row>
    <row r="1706" spans="1:33" ht="75" x14ac:dyDescent="0.2">
      <c r="A1706" s="7">
        <v>1635</v>
      </c>
      <c r="B1706" s="11" t="s">
        <v>16366</v>
      </c>
      <c r="C1706" s="11" t="s">
        <v>2</v>
      </c>
      <c r="D1706" s="13" t="s">
        <v>2016</v>
      </c>
      <c r="E1706" s="7" t="s">
        <v>4</v>
      </c>
      <c r="F1706" s="7" t="s">
        <v>1647</v>
      </c>
      <c r="G1706" s="7"/>
      <c r="H1706" s="12"/>
      <c r="I1706" s="8"/>
      <c r="J1706" s="12"/>
      <c r="K1706" s="8" t="s">
        <v>52</v>
      </c>
      <c r="L1706" s="7">
        <v>2022</v>
      </c>
      <c r="M1706" s="8" t="s">
        <v>6</v>
      </c>
      <c r="N1706" s="8" t="s">
        <v>12</v>
      </c>
      <c r="O1706" s="7" t="s">
        <v>2017</v>
      </c>
      <c r="P1706" s="13" t="str">
        <f t="shared" si="52"/>
        <v>Gani V.K.U.A., Shanmugasundaram N., "Computerized Framework Used to Detect Glaucoma: A Review", 8th International Conference on Advanced Computing and Communication Systems, ICACCS 2022,2022, DOI: 10.1109/ICACCS54159.2022.9785244</v>
      </c>
      <c r="Q1706" s="11" t="str">
        <f t="shared" si="53"/>
        <v>Gani V.K.U.A., Shanmugasundaram N., "Computerized Framework Used to Detect Glaucoma: A Review", 8th International Conference on Advanced Computing and Communication Systems, ICACCS 2022,2022, DOI: 10.1109/ICACCS54159.2022.9785244</v>
      </c>
      <c r="R1706" s="32" t="s">
        <v>2018</v>
      </c>
      <c r="S1706" s="37" t="e">
        <v>#N/A</v>
      </c>
      <c r="T1706" s="11"/>
      <c r="U1706" s="8"/>
      <c r="V1706" s="8" t="s">
        <v>56</v>
      </c>
      <c r="W1706" s="8"/>
      <c r="X1706" s="8">
        <v>2022</v>
      </c>
      <c r="Y1706" s="8"/>
      <c r="Z1706" s="116"/>
      <c r="AA1706" s="116"/>
      <c r="AB1706" s="116"/>
      <c r="AC1706" s="116"/>
      <c r="AD1706" s="116"/>
      <c r="AE1706" s="116"/>
      <c r="AF1706" s="116"/>
      <c r="AG1706" s="116"/>
    </row>
    <row r="1707" spans="1:33" ht="75" x14ac:dyDescent="0.2">
      <c r="A1707" s="7">
        <v>1636</v>
      </c>
      <c r="B1707" s="11" t="s">
        <v>16367</v>
      </c>
      <c r="C1707" s="11" t="s">
        <v>2</v>
      </c>
      <c r="D1707" s="13" t="s">
        <v>2020</v>
      </c>
      <c r="E1707" s="7" t="s">
        <v>4</v>
      </c>
      <c r="F1707" s="7" t="s">
        <v>1647</v>
      </c>
      <c r="G1707" s="7"/>
      <c r="H1707" s="12"/>
      <c r="I1707" s="8"/>
      <c r="J1707" s="12"/>
      <c r="K1707" s="8" t="s">
        <v>52</v>
      </c>
      <c r="L1707" s="7">
        <v>2022</v>
      </c>
      <c r="M1707" s="8" t="s">
        <v>6</v>
      </c>
      <c r="N1707" s="8" t="s">
        <v>12</v>
      </c>
      <c r="O1707" s="7" t="s">
        <v>2021</v>
      </c>
      <c r="P1707" s="13" t="str">
        <f t="shared" si="52"/>
        <v>Shanmugasundaram N., Ramalingam S., Khan A., Bharath S.B., Kalikumar N., Kishore B., "Smart Lighting System Using the Internet of Things", 8th International Conference on Advanced Computing and Communication Systems, ICACCS 2022,2022, DOI: 10.1109/ICACCS54159.2022.9785327</v>
      </c>
      <c r="Q1707" s="11" t="str">
        <f t="shared" si="53"/>
        <v>Shanmugasundaram N., Ramalingam S., Khan A., Bharath S.B., Kalikumar N., Kishore B., "Smart Lighting System Using the Internet of Things", 8th International Conference on Advanced Computing and Communication Systems, ICACCS 2022,2022, DOI: 10.1109/ICACCS54159.2022.9785327</v>
      </c>
      <c r="R1707" s="32" t="s">
        <v>2022</v>
      </c>
      <c r="S1707" s="37" t="e">
        <v>#N/A</v>
      </c>
      <c r="T1707" s="11"/>
      <c r="U1707" s="8"/>
      <c r="V1707" s="8" t="s">
        <v>56</v>
      </c>
      <c r="W1707" s="8"/>
      <c r="X1707" s="8">
        <v>2022</v>
      </c>
      <c r="Y1707" s="8"/>
      <c r="Z1707" s="116"/>
      <c r="AA1707" s="116"/>
      <c r="AB1707" s="116"/>
      <c r="AC1707" s="116"/>
      <c r="AD1707" s="116"/>
      <c r="AE1707" s="116"/>
      <c r="AF1707" s="116"/>
      <c r="AG1707" s="116"/>
    </row>
    <row r="1708" spans="1:33" ht="90" x14ac:dyDescent="0.2">
      <c r="A1708" s="7">
        <v>1637</v>
      </c>
      <c r="B1708" s="11" t="s">
        <v>16368</v>
      </c>
      <c r="C1708" s="11" t="s">
        <v>2</v>
      </c>
      <c r="D1708" s="13" t="s">
        <v>1228</v>
      </c>
      <c r="E1708" s="7" t="s">
        <v>4</v>
      </c>
      <c r="F1708" s="7" t="s">
        <v>1198</v>
      </c>
      <c r="G1708" s="7"/>
      <c r="H1708" s="12"/>
      <c r="I1708" s="8"/>
      <c r="J1708" s="12"/>
      <c r="K1708" s="8" t="s">
        <v>52</v>
      </c>
      <c r="L1708" s="7">
        <v>2022</v>
      </c>
      <c r="M1708" s="8" t="s">
        <v>6</v>
      </c>
      <c r="N1708" s="8" t="s">
        <v>12</v>
      </c>
      <c r="O1708" s="7" t="s">
        <v>1229</v>
      </c>
      <c r="P1708" s="13" t="str">
        <f t="shared" si="52"/>
        <v>Ramkumar D., Ashraf M., Sathesh Kumar K., Hussain M.Z., Haldorai A., Mishra D.K., "Defining multiple geometrical areas with modeling of elementary geometrical volumes in robot-environment interaction", International Journal of System Assurance Engineering and Management,2022, DOI: 10.1007/s13198-022-01708-z</v>
      </c>
      <c r="Q1708" s="11" t="str">
        <f t="shared" si="53"/>
        <v>Ramkumar D., Ashraf M., Sathesh Kumar K., Hussain M.Z., Haldorai A., Mishra D.K., "Defining multiple geometrical areas with modeling of elementary geometrical volumes in robot-environment interaction", International Journal of System Assurance Engineering and Management,2022, DOI: 10.1007/s13198-022-01708-z</v>
      </c>
      <c r="R1708" s="32" t="s">
        <v>1230</v>
      </c>
      <c r="S1708" s="37" t="s">
        <v>32</v>
      </c>
      <c r="T1708" s="11"/>
      <c r="U1708" s="8"/>
      <c r="V1708" s="8" t="s">
        <v>80</v>
      </c>
      <c r="W1708" s="18" t="s">
        <v>539</v>
      </c>
      <c r="X1708" s="8">
        <v>2022</v>
      </c>
      <c r="Y1708" s="8"/>
      <c r="Z1708" s="116"/>
      <c r="AA1708" s="116"/>
      <c r="AB1708" s="116"/>
      <c r="AC1708" s="116"/>
      <c r="AD1708" s="116"/>
      <c r="AE1708" s="116"/>
      <c r="AF1708" s="116"/>
      <c r="AG1708" s="116"/>
    </row>
    <row r="1709" spans="1:33" ht="75" x14ac:dyDescent="0.2">
      <c r="A1709" s="7">
        <v>1638</v>
      </c>
      <c r="B1709" s="11" t="s">
        <v>16369</v>
      </c>
      <c r="C1709" s="11" t="s">
        <v>2</v>
      </c>
      <c r="D1709" s="13" t="s">
        <v>1797</v>
      </c>
      <c r="E1709" s="7" t="s">
        <v>4</v>
      </c>
      <c r="F1709" s="7" t="s">
        <v>1647</v>
      </c>
      <c r="G1709" s="7"/>
      <c r="H1709" s="12"/>
      <c r="I1709" s="8"/>
      <c r="J1709" s="12"/>
      <c r="K1709" s="8" t="s">
        <v>52</v>
      </c>
      <c r="L1709" s="7">
        <v>2022</v>
      </c>
      <c r="M1709" s="8" t="s">
        <v>6</v>
      </c>
      <c r="N1709" s="8" t="s">
        <v>12</v>
      </c>
      <c r="O1709" s="7" t="s">
        <v>1798</v>
      </c>
      <c r="P1709" s="13" t="str">
        <f t="shared" si="52"/>
        <v>Pradeep R., Christopher M., Dharsan A.R., Kabin Kumar K., Kasmith S., "A Certain Investigation on Intravascular Optical Coherence Tomography for Clustering Based Image Segmentation", 8th International Conference on Advanced Computing and Communication Systems, ICACCS 2022,2022, DOI: 10.1109/ICACCS54159.2022.9785038</v>
      </c>
      <c r="Q1709" s="11" t="str">
        <f t="shared" si="53"/>
        <v>Pradeep R., Christopher M., Dharsan A.R., Kabin Kumar K., Kasmith S., "A Certain Investigation on Intravascular Optical Coherence Tomography for Clustering Based Image Segmentation", 8th International Conference on Advanced Computing and Communication Systems, ICACCS 2022,2022, DOI: 10.1109/ICACCS54159.2022.9785038</v>
      </c>
      <c r="R1709" s="32" t="s">
        <v>1799</v>
      </c>
      <c r="S1709" s="37" t="e">
        <v>#N/A</v>
      </c>
      <c r="T1709" s="11"/>
      <c r="U1709" s="8"/>
      <c r="V1709" s="8" t="s">
        <v>56</v>
      </c>
      <c r="W1709" s="8"/>
      <c r="X1709" s="8">
        <v>2022</v>
      </c>
      <c r="Y1709" s="8"/>
      <c r="Z1709" s="116"/>
      <c r="AA1709" s="116"/>
      <c r="AB1709" s="116"/>
      <c r="AC1709" s="116"/>
      <c r="AD1709" s="116"/>
      <c r="AE1709" s="116"/>
      <c r="AF1709" s="116"/>
      <c r="AG1709" s="116"/>
    </row>
    <row r="1710" spans="1:33" ht="75" x14ac:dyDescent="0.2">
      <c r="A1710" s="7">
        <v>1639</v>
      </c>
      <c r="B1710" s="11" t="s">
        <v>16370</v>
      </c>
      <c r="C1710" s="11" t="s">
        <v>2</v>
      </c>
      <c r="D1710" s="13" t="s">
        <v>1740</v>
      </c>
      <c r="E1710" s="7" t="s">
        <v>4</v>
      </c>
      <c r="F1710" s="7" t="s">
        <v>1647</v>
      </c>
      <c r="G1710" s="7"/>
      <c r="H1710" s="12"/>
      <c r="I1710" s="8"/>
      <c r="J1710" s="12"/>
      <c r="K1710" s="8" t="s">
        <v>52</v>
      </c>
      <c r="L1710" s="7">
        <v>2022</v>
      </c>
      <c r="M1710" s="8" t="s">
        <v>6</v>
      </c>
      <c r="N1710" s="8" t="s">
        <v>12</v>
      </c>
      <c r="O1710" s="7" t="s">
        <v>1741</v>
      </c>
      <c r="P1710" s="13" t="str">
        <f t="shared" si="52"/>
        <v>Ashokkumar S.R., Kanna M.A., Gokulraj M., Shankar T.A., Karthik D.A., Naveen P., "An Implementation of Coal Mining Safety and Alerting System Using Internet of Things", 8th International Conference on Advanced Computing and Communication Systems, ICACCS 2022,2022, DOI: 10.1109/ICACCS54159.2022.9785218</v>
      </c>
      <c r="Q1710" s="11" t="str">
        <f t="shared" si="53"/>
        <v>Ashokkumar S.R., Kanna M.A., Gokulraj M., Shankar T.A., Karthik D.A., Naveen P., "An Implementation of Coal Mining Safety and Alerting System Using Internet of Things", 8th International Conference on Advanced Computing and Communication Systems, ICACCS 2022,2022, DOI: 10.1109/ICACCS54159.2022.9785218</v>
      </c>
      <c r="R1710" s="32" t="s">
        <v>1742</v>
      </c>
      <c r="S1710" s="37" t="e">
        <v>#N/A</v>
      </c>
      <c r="T1710" s="11"/>
      <c r="U1710" s="8"/>
      <c r="V1710" s="8" t="s">
        <v>570</v>
      </c>
      <c r="W1710" s="8"/>
      <c r="X1710" s="8">
        <v>2022</v>
      </c>
      <c r="Y1710" s="8"/>
      <c r="Z1710" s="116"/>
      <c r="AA1710" s="116"/>
      <c r="AB1710" s="116"/>
      <c r="AC1710" s="116"/>
      <c r="AD1710" s="116"/>
      <c r="AE1710" s="116"/>
      <c r="AF1710" s="116"/>
      <c r="AG1710" s="116"/>
    </row>
    <row r="1711" spans="1:33" ht="75" x14ac:dyDescent="0.2">
      <c r="A1711" s="7">
        <v>1640</v>
      </c>
      <c r="B1711" s="11" t="s">
        <v>16371</v>
      </c>
      <c r="C1711" s="11" t="s">
        <v>2</v>
      </c>
      <c r="D1711" s="13" t="s">
        <v>1876</v>
      </c>
      <c r="E1711" s="7" t="s">
        <v>4</v>
      </c>
      <c r="F1711" s="7" t="s">
        <v>1647</v>
      </c>
      <c r="G1711" s="7"/>
      <c r="H1711" s="12"/>
      <c r="I1711" s="8"/>
      <c r="J1711" s="12"/>
      <c r="K1711" s="8" t="s">
        <v>52</v>
      </c>
      <c r="L1711" s="7">
        <v>2022</v>
      </c>
      <c r="M1711" s="8" t="s">
        <v>6</v>
      </c>
      <c r="N1711" s="8" t="s">
        <v>12</v>
      </c>
      <c r="O1711" s="7" t="s">
        <v>1877</v>
      </c>
      <c r="P1711" s="13" t="str">
        <f t="shared" si="52"/>
        <v>Thamaraimanalan T., Mohankumar M., Anandakumar H., Deepha M., Priya U.H., Priya G.B., Devi M.A., "Machine Learning based Patient Mental Health Prediction using Spectral Clustering and RBFN Algorithms", 8th International Conference on Advanced Computing and Communication Systems, ICACCS 2022,2022, DOI: 10.1109/ICACCS54159.2022.9785142</v>
      </c>
      <c r="Q1711" s="11" t="str">
        <f t="shared" si="53"/>
        <v>Thamaraimanalan T., Mohankumar M., Anandakumar H., Deepha M., Priya U.H., Priya G.B., Devi M.A., "Machine Learning based Patient Mental Health Prediction using Spectral Clustering and RBFN Algorithms", 8th International Conference on Advanced Computing and Communication Systems, ICACCS 2022,2022, DOI: 10.1109/ICACCS54159.2022.9785142</v>
      </c>
      <c r="R1711" s="32" t="s">
        <v>1878</v>
      </c>
      <c r="S1711" s="37" t="e">
        <v>#N/A</v>
      </c>
      <c r="T1711" s="11"/>
      <c r="U1711" s="8"/>
      <c r="V1711" s="8" t="s">
        <v>80</v>
      </c>
      <c r="W1711" s="8"/>
      <c r="X1711" s="8">
        <v>2022</v>
      </c>
      <c r="Y1711" s="8"/>
      <c r="Z1711" s="116"/>
      <c r="AA1711" s="116"/>
      <c r="AB1711" s="116"/>
      <c r="AC1711" s="116"/>
      <c r="AD1711" s="116"/>
      <c r="AE1711" s="116"/>
      <c r="AF1711" s="116"/>
      <c r="AG1711" s="116"/>
    </row>
    <row r="1712" spans="1:33" ht="75" x14ac:dyDescent="0.2">
      <c r="A1712" s="7">
        <v>1641</v>
      </c>
      <c r="B1712" s="11" t="s">
        <v>16372</v>
      </c>
      <c r="C1712" s="11" t="s">
        <v>2</v>
      </c>
      <c r="D1712" s="13" t="s">
        <v>1810</v>
      </c>
      <c r="E1712" s="7" t="s">
        <v>4</v>
      </c>
      <c r="F1712" s="7" t="s">
        <v>1647</v>
      </c>
      <c r="G1712" s="7"/>
      <c r="H1712" s="12"/>
      <c r="I1712" s="8"/>
      <c r="J1712" s="12"/>
      <c r="K1712" s="8" t="s">
        <v>52</v>
      </c>
      <c r="L1712" s="7">
        <v>2022</v>
      </c>
      <c r="M1712" s="8" t="s">
        <v>6</v>
      </c>
      <c r="N1712" s="8" t="s">
        <v>12</v>
      </c>
      <c r="O1712" s="7" t="s">
        <v>1811</v>
      </c>
      <c r="P1712" s="13" t="str">
        <f t="shared" si="52"/>
        <v>Gokulavasan B., Shrina K.S., Sangeetha Sruthi U., Sneka Darshini R., Srivaishnavi D., "Smart Gas Booking System and Leakage Detection Using IOT", 8th International Conference on Advanced Computing and Communication Systems, ICACCS 2022,2022, DOI: 10.1109/ICACCS54159.2022.9785144</v>
      </c>
      <c r="Q1712" s="11" t="str">
        <f t="shared" si="53"/>
        <v>Gokulavasan B., Shrina K.S., Sangeetha Sruthi U., Sneka Darshini R., Srivaishnavi D., "Smart Gas Booking System and Leakage Detection Using IOT", 8th International Conference on Advanced Computing and Communication Systems, ICACCS 2022,2022, DOI: 10.1109/ICACCS54159.2022.9785144</v>
      </c>
      <c r="R1712" s="32" t="s">
        <v>1812</v>
      </c>
      <c r="S1712" s="37" t="e">
        <v>#N/A</v>
      </c>
      <c r="T1712" s="11"/>
      <c r="U1712" s="8"/>
      <c r="V1712" s="8" t="s">
        <v>56</v>
      </c>
      <c r="W1712" s="8"/>
      <c r="X1712" s="8">
        <v>2022</v>
      </c>
      <c r="Y1712" s="8"/>
      <c r="Z1712" s="116"/>
      <c r="AA1712" s="116"/>
      <c r="AB1712" s="116"/>
      <c r="AC1712" s="116"/>
      <c r="AD1712" s="116"/>
      <c r="AE1712" s="116"/>
      <c r="AF1712" s="116"/>
      <c r="AG1712" s="116"/>
    </row>
    <row r="1713" spans="1:33" ht="75" x14ac:dyDescent="0.2">
      <c r="A1713" s="7">
        <v>1642</v>
      </c>
      <c r="B1713" s="11" t="s">
        <v>14645</v>
      </c>
      <c r="C1713" s="11" t="s">
        <v>2</v>
      </c>
      <c r="D1713" s="13" t="s">
        <v>1827</v>
      </c>
      <c r="E1713" s="7" t="s">
        <v>4</v>
      </c>
      <c r="F1713" s="7" t="s">
        <v>1647</v>
      </c>
      <c r="G1713" s="7"/>
      <c r="H1713" s="12"/>
      <c r="I1713" s="8"/>
      <c r="J1713" s="12"/>
      <c r="K1713" s="8" t="s">
        <v>52</v>
      </c>
      <c r="L1713" s="7">
        <v>2022</v>
      </c>
      <c r="M1713" s="8" t="s">
        <v>6</v>
      </c>
      <c r="N1713" s="8" t="s">
        <v>12</v>
      </c>
      <c r="O1713" s="7" t="s">
        <v>1828</v>
      </c>
      <c r="P1713" s="13" t="str">
        <f t="shared" si="52"/>
        <v>Venkatesan C., Balamurugan D., Thamaraimanalan T., Ramkumar M., "Efficient Machine Learning Technique for Tumor Classification Based on Gene Expression Data", 8th International Conference on Advanced Computing and Communication Systems, ICACCS 2022,2022, DOI: 10.1109/ICACCS54159.2022.9785294</v>
      </c>
      <c r="Q1713" s="11" t="str">
        <f t="shared" si="53"/>
        <v>Venkatesan C., Balamurugan D., Thamaraimanalan T., Ramkumar M., "Efficient Machine Learning Technique for Tumor Classification Based on Gene Expression Data", 8th International Conference on Advanced Computing and Communication Systems, ICACCS 2022,2022, DOI: 10.1109/ICACCS54159.2022.9785294</v>
      </c>
      <c r="R1713" s="32" t="s">
        <v>1829</v>
      </c>
      <c r="S1713" s="37" t="e">
        <v>#N/A</v>
      </c>
      <c r="T1713" s="11"/>
      <c r="U1713" s="8"/>
      <c r="V1713" s="8" t="s">
        <v>56</v>
      </c>
      <c r="W1713" s="8"/>
      <c r="X1713" s="8">
        <v>2022</v>
      </c>
      <c r="Y1713" s="8"/>
      <c r="Z1713" s="116"/>
      <c r="AA1713" s="116"/>
      <c r="AB1713" s="116"/>
      <c r="AC1713" s="116"/>
      <c r="AD1713" s="116"/>
      <c r="AE1713" s="116"/>
      <c r="AF1713" s="116"/>
      <c r="AG1713" s="116"/>
    </row>
    <row r="1714" spans="1:33" ht="75" x14ac:dyDescent="0.2">
      <c r="A1714" s="7">
        <v>1643</v>
      </c>
      <c r="B1714" s="11" t="s">
        <v>16373</v>
      </c>
      <c r="C1714" s="11" t="s">
        <v>2</v>
      </c>
      <c r="D1714" s="13" t="s">
        <v>1841</v>
      </c>
      <c r="E1714" s="7" t="s">
        <v>4</v>
      </c>
      <c r="F1714" s="7" t="s">
        <v>1647</v>
      </c>
      <c r="G1714" s="7"/>
      <c r="H1714" s="12"/>
      <c r="I1714" s="8"/>
      <c r="J1714" s="12"/>
      <c r="K1714" s="8" t="s">
        <v>52</v>
      </c>
      <c r="L1714" s="7">
        <v>2022</v>
      </c>
      <c r="M1714" s="8" t="s">
        <v>6</v>
      </c>
      <c r="N1714" s="8" t="s">
        <v>12</v>
      </c>
      <c r="O1714" s="7" t="s">
        <v>1842</v>
      </c>
      <c r="P1714" s="13" t="str">
        <f t="shared" si="52"/>
        <v>Kowsalya M., Pradeep R., Elakya A., Gunapriya D., "PLC Based Critical Composition Control for Industries", 8th International Conference on Advanced Computing and Communication Systems, ICACCS 2022,2022, DOI: 10.1109/ICACCS54159.2022.9785226</v>
      </c>
      <c r="Q1714" s="11" t="str">
        <f t="shared" si="53"/>
        <v>Kowsalya M., Pradeep R., Elakya A., Gunapriya D., "PLC Based Critical Composition Control for Industries", 8th International Conference on Advanced Computing and Communication Systems, ICACCS 2022,2022, DOI: 10.1109/ICACCS54159.2022.9785226</v>
      </c>
      <c r="R1714" s="32" t="s">
        <v>1843</v>
      </c>
      <c r="S1714" s="37" t="e">
        <v>#N/A</v>
      </c>
      <c r="T1714" s="11"/>
      <c r="U1714" s="8"/>
      <c r="V1714" s="8" t="s">
        <v>128</v>
      </c>
      <c r="W1714" s="8"/>
      <c r="X1714" s="8">
        <v>2022</v>
      </c>
      <c r="Y1714" s="8"/>
      <c r="Z1714" s="116"/>
      <c r="AA1714" s="116"/>
      <c r="AB1714" s="116"/>
      <c r="AC1714" s="116"/>
      <c r="AD1714" s="116"/>
      <c r="AE1714" s="116"/>
      <c r="AF1714" s="116"/>
      <c r="AG1714" s="116"/>
    </row>
    <row r="1715" spans="1:33" ht="75" x14ac:dyDescent="0.2">
      <c r="A1715" s="7">
        <v>1644</v>
      </c>
      <c r="B1715" s="11" t="s">
        <v>16374</v>
      </c>
      <c r="C1715" s="11" t="s">
        <v>2</v>
      </c>
      <c r="D1715" s="13" t="s">
        <v>1936</v>
      </c>
      <c r="E1715" s="7" t="s">
        <v>4</v>
      </c>
      <c r="F1715" s="7" t="s">
        <v>1647</v>
      </c>
      <c r="G1715" s="7"/>
      <c r="H1715" s="12"/>
      <c r="I1715" s="8"/>
      <c r="J1715" s="12"/>
      <c r="K1715" s="8" t="s">
        <v>52</v>
      </c>
      <c r="L1715" s="7">
        <v>2022</v>
      </c>
      <c r="M1715" s="8" t="s">
        <v>6</v>
      </c>
      <c r="N1715" s="8" t="s">
        <v>12</v>
      </c>
      <c r="O1715" s="7" t="s">
        <v>1937</v>
      </c>
      <c r="P1715" s="13" t="str">
        <f t="shared" si="52"/>
        <v>Suryaprabha K., Anbarasu P., Surabhi S., Loganathan N., "Smart Cleaning and Spying Robot - A Case Study", 8th International Conference on Advanced Computing and Communication Systems, ICACCS 2022,2022, DOI: 10.1109/ICACCS54159.2022.9785340</v>
      </c>
      <c r="Q1715" s="11" t="str">
        <f t="shared" si="53"/>
        <v>Suryaprabha K., Anbarasu P., Surabhi S., Loganathan N., "Smart Cleaning and Spying Robot - A Case Study", 8th International Conference on Advanced Computing and Communication Systems, ICACCS 2022,2022, DOI: 10.1109/ICACCS54159.2022.9785340</v>
      </c>
      <c r="R1715" s="32" t="s">
        <v>1938</v>
      </c>
      <c r="S1715" s="37" t="e">
        <v>#N/A</v>
      </c>
      <c r="T1715" s="11"/>
      <c r="U1715" s="8"/>
      <c r="V1715" s="8" t="s">
        <v>128</v>
      </c>
      <c r="W1715" s="8"/>
      <c r="X1715" s="8">
        <v>2022</v>
      </c>
      <c r="Y1715" s="8"/>
      <c r="Z1715" s="116"/>
      <c r="AA1715" s="116"/>
      <c r="AB1715" s="116"/>
      <c r="AC1715" s="116"/>
      <c r="AD1715" s="116"/>
      <c r="AE1715" s="116"/>
      <c r="AF1715" s="116"/>
      <c r="AG1715" s="116"/>
    </row>
    <row r="1716" spans="1:33" ht="75" x14ac:dyDescent="0.2">
      <c r="A1716" s="7">
        <v>1645</v>
      </c>
      <c r="B1716" s="11" t="s">
        <v>16375</v>
      </c>
      <c r="C1716" s="11" t="s">
        <v>2</v>
      </c>
      <c r="D1716" s="13" t="s">
        <v>1749</v>
      </c>
      <c r="E1716" s="7" t="s">
        <v>4</v>
      </c>
      <c r="F1716" s="7" t="s">
        <v>1647</v>
      </c>
      <c r="G1716" s="7"/>
      <c r="H1716" s="12"/>
      <c r="I1716" s="8"/>
      <c r="J1716" s="12"/>
      <c r="K1716" s="8" t="s">
        <v>52</v>
      </c>
      <c r="L1716" s="7">
        <v>2022</v>
      </c>
      <c r="M1716" s="8" t="s">
        <v>6</v>
      </c>
      <c r="N1716" s="8" t="s">
        <v>12</v>
      </c>
      <c r="O1716" s="7" t="s">
        <v>1750</v>
      </c>
      <c r="P1716" s="13" t="str">
        <f t="shared" si="52"/>
        <v>Vivek Kumar M., Dhanush S., Dharun Karthik A., Gokilavani A., Darshan M.R., "Machine Learning Based Network Wide Ad Blocking System", 8th International Conference on Advanced Computing and Communication Systems, ICACCS 2022,2022, DOI: 10.1109/ICACCS54159.2022.9785279</v>
      </c>
      <c r="Q1716" s="11" t="str">
        <f t="shared" si="53"/>
        <v>Vivek Kumar M., Dhanush S., Dharun Karthik A., Gokilavani A., Darshan M.R., "Machine Learning Based Network Wide Ad Blocking System", 8th International Conference on Advanced Computing and Communication Systems, ICACCS 2022,2022, DOI: 10.1109/ICACCS54159.2022.9785279</v>
      </c>
      <c r="R1716" s="32" t="s">
        <v>1751</v>
      </c>
      <c r="S1716" s="37" t="e">
        <v>#N/A</v>
      </c>
      <c r="T1716" s="11"/>
      <c r="U1716" s="8"/>
      <c r="V1716" s="8" t="s">
        <v>56</v>
      </c>
      <c r="W1716" s="8"/>
      <c r="X1716" s="8">
        <v>2022</v>
      </c>
      <c r="Y1716" s="8"/>
      <c r="Z1716" s="116"/>
      <c r="AA1716" s="116"/>
      <c r="AB1716" s="116"/>
      <c r="AC1716" s="116"/>
      <c r="AD1716" s="116"/>
      <c r="AE1716" s="116"/>
      <c r="AF1716" s="116"/>
      <c r="AG1716" s="116"/>
    </row>
    <row r="1717" spans="1:33" ht="75" x14ac:dyDescent="0.2">
      <c r="A1717" s="7">
        <v>1646</v>
      </c>
      <c r="B1717" s="11" t="s">
        <v>16376</v>
      </c>
      <c r="C1717" s="11" t="s">
        <v>2</v>
      </c>
      <c r="D1717" s="13" t="s">
        <v>1671</v>
      </c>
      <c r="E1717" s="7" t="s">
        <v>4</v>
      </c>
      <c r="F1717" s="7" t="s">
        <v>1647</v>
      </c>
      <c r="G1717" s="7"/>
      <c r="H1717" s="12"/>
      <c r="I1717" s="8"/>
      <c r="J1717" s="12"/>
      <c r="K1717" s="8" t="s">
        <v>52</v>
      </c>
      <c r="L1717" s="7">
        <v>2022</v>
      </c>
      <c r="M1717" s="8" t="s">
        <v>6</v>
      </c>
      <c r="N1717" s="8" t="s">
        <v>12</v>
      </c>
      <c r="O1717" s="7" t="s">
        <v>1672</v>
      </c>
      <c r="P1717" s="13" t="str">
        <f t="shared" si="52"/>
        <v>Dency Flora G., Sekar G., Nivetha R., Thirukkumaran R., Silambarasan D., Jeevanantham V., "An Optimized Neural Network for Content Based Image Retrieval in Medical Applications", 8th International Conference on Advanced Computing and Communication Systems, ICACCS 2022,2022, DOI: 10.1109/ICACCS54159.2022.9785151</v>
      </c>
      <c r="Q1717" s="11" t="str">
        <f t="shared" si="53"/>
        <v>Dency Flora G., Sekar G., Nivetha R., Thirukkumaran R., Silambarasan D., Jeevanantham V., "An Optimized Neural Network for Content Based Image Retrieval in Medical Applications", 8th International Conference on Advanced Computing and Communication Systems, ICACCS 2022,2022, DOI: 10.1109/ICACCS54159.2022.9785151</v>
      </c>
      <c r="R1717" s="32" t="s">
        <v>1673</v>
      </c>
      <c r="S1717" s="37" t="e">
        <v>#N/A</v>
      </c>
      <c r="T1717" s="11"/>
      <c r="U1717" s="8"/>
      <c r="V1717" s="8" t="s">
        <v>570</v>
      </c>
      <c r="W1717" s="8"/>
      <c r="X1717" s="8">
        <v>2022</v>
      </c>
      <c r="Y1717" s="8"/>
      <c r="Z1717" s="116"/>
      <c r="AA1717" s="116"/>
      <c r="AB1717" s="116"/>
      <c r="AC1717" s="116"/>
      <c r="AD1717" s="116"/>
      <c r="AE1717" s="116"/>
      <c r="AF1717" s="116"/>
      <c r="AG1717" s="116"/>
    </row>
    <row r="1718" spans="1:33" ht="75" x14ac:dyDescent="0.2">
      <c r="A1718" s="7">
        <v>1647</v>
      </c>
      <c r="B1718" s="11" t="s">
        <v>16377</v>
      </c>
      <c r="C1718" s="11" t="s">
        <v>2</v>
      </c>
      <c r="D1718" s="13" t="s">
        <v>1954</v>
      </c>
      <c r="E1718" s="7" t="s">
        <v>4</v>
      </c>
      <c r="F1718" s="7" t="s">
        <v>1647</v>
      </c>
      <c r="G1718" s="7"/>
      <c r="H1718" s="12"/>
      <c r="I1718" s="8"/>
      <c r="J1718" s="12"/>
      <c r="K1718" s="8" t="s">
        <v>52</v>
      </c>
      <c r="L1718" s="7">
        <v>2022</v>
      </c>
      <c r="M1718" s="8" t="s">
        <v>6</v>
      </c>
      <c r="N1718" s="8" t="s">
        <v>12</v>
      </c>
      <c r="O1718" s="7" t="s">
        <v>1955</v>
      </c>
      <c r="P1718" s="13" t="str">
        <f t="shared" si="52"/>
        <v>Rajkumar R., Monika S., Priya K.G., Karthick P.A., Thiyagarajan D., Menagadevi M., "Comprehensive Analysis of the Toxic Emissions from Commercial Solid Fuels Combustion", 8th International Conference on Advanced Computing and Communication Systems, ICACCS 2022,2022, DOI: 10.1109/ICACCS54159.2022.9785312</v>
      </c>
      <c r="Q1718" s="11" t="str">
        <f t="shared" si="53"/>
        <v>Rajkumar R., Monika S., Priya K.G., Karthick P.A., Thiyagarajan D., Menagadevi M., "Comprehensive Analysis of the Toxic Emissions from Commercial Solid Fuels Combustion", 8th International Conference on Advanced Computing and Communication Systems, ICACCS 2022,2022, DOI: 10.1109/ICACCS54159.2022.9785312</v>
      </c>
      <c r="R1718" s="32" t="s">
        <v>1956</v>
      </c>
      <c r="S1718" s="37" t="e">
        <v>#N/A</v>
      </c>
      <c r="T1718" s="11"/>
      <c r="U1718" s="8"/>
      <c r="V1718" s="8" t="s">
        <v>80</v>
      </c>
      <c r="W1718" s="8"/>
      <c r="X1718" s="8">
        <v>2022</v>
      </c>
      <c r="Y1718" s="8"/>
      <c r="Z1718" s="116"/>
      <c r="AA1718" s="116"/>
      <c r="AB1718" s="116"/>
      <c r="AC1718" s="116"/>
      <c r="AD1718" s="116"/>
      <c r="AE1718" s="116"/>
      <c r="AF1718" s="116"/>
      <c r="AG1718" s="116"/>
    </row>
    <row r="1719" spans="1:33" ht="75" x14ac:dyDescent="0.2">
      <c r="A1719" s="7">
        <v>1648</v>
      </c>
      <c r="B1719" s="11" t="s">
        <v>16378</v>
      </c>
      <c r="C1719" s="11" t="s">
        <v>2</v>
      </c>
      <c r="D1719" s="13" t="s">
        <v>1663</v>
      </c>
      <c r="E1719" s="7" t="s">
        <v>4</v>
      </c>
      <c r="F1719" s="7" t="s">
        <v>1647</v>
      </c>
      <c r="G1719" s="7"/>
      <c r="H1719" s="12"/>
      <c r="I1719" s="8"/>
      <c r="J1719" s="12"/>
      <c r="K1719" s="8" t="s">
        <v>52</v>
      </c>
      <c r="L1719" s="7">
        <v>2022</v>
      </c>
      <c r="M1719" s="8" t="s">
        <v>6</v>
      </c>
      <c r="N1719" s="8" t="s">
        <v>12</v>
      </c>
      <c r="O1719" s="7" t="s">
        <v>1664</v>
      </c>
      <c r="P1719" s="13" t="str">
        <f t="shared" si="52"/>
        <v>Ishwarya T.M., Durai K.N., "Detection of Face Mask Using Convolutional Neural Network", 8th International Conference on Advanced Computing and Communication Systems, ICACCS 2022,2022, DOI: 10.1109/ICACCS54159.2022.9785054</v>
      </c>
      <c r="Q1719" s="11" t="str">
        <f t="shared" si="53"/>
        <v>Ishwarya T.M., Durai K.N., "Detection of Face Mask Using Convolutional Neural Network", 8th International Conference on Advanced Computing and Communication Systems, ICACCS 2022,2022, DOI: 10.1109/ICACCS54159.2022.9785054</v>
      </c>
      <c r="R1719" s="32" t="s">
        <v>1665</v>
      </c>
      <c r="S1719" s="37" t="e">
        <v>#N/A</v>
      </c>
      <c r="T1719" s="11"/>
      <c r="U1719" s="8"/>
      <c r="V1719" s="8" t="s">
        <v>80</v>
      </c>
      <c r="W1719" s="8"/>
      <c r="X1719" s="8">
        <v>2022</v>
      </c>
      <c r="Y1719" s="8"/>
      <c r="Z1719" s="116"/>
      <c r="AA1719" s="116"/>
      <c r="AB1719" s="116"/>
      <c r="AC1719" s="116"/>
      <c r="AD1719" s="116"/>
      <c r="AE1719" s="116"/>
      <c r="AF1719" s="116"/>
      <c r="AG1719" s="116"/>
    </row>
    <row r="1720" spans="1:33" ht="75" x14ac:dyDescent="0.2">
      <c r="A1720" s="7">
        <v>1649</v>
      </c>
      <c r="B1720" s="11" t="s">
        <v>16379</v>
      </c>
      <c r="C1720" s="11" t="s">
        <v>2</v>
      </c>
      <c r="D1720" s="13" t="s">
        <v>2003</v>
      </c>
      <c r="E1720" s="7" t="s">
        <v>4</v>
      </c>
      <c r="F1720" s="7" t="s">
        <v>1647</v>
      </c>
      <c r="G1720" s="7"/>
      <c r="H1720" s="12"/>
      <c r="I1720" s="8"/>
      <c r="J1720" s="12"/>
      <c r="K1720" s="8" t="s">
        <v>52</v>
      </c>
      <c r="L1720" s="7">
        <v>2022</v>
      </c>
      <c r="M1720" s="8" t="s">
        <v>6</v>
      </c>
      <c r="N1720" s="8" t="s">
        <v>12</v>
      </c>
      <c r="O1720" s="7" t="s">
        <v>2004</v>
      </c>
      <c r="P1720" s="13" t="str">
        <f t="shared" si="52"/>
        <v>Anand Kumar V., Nandalal V., Abishek H., Brunda N., Dibu Greakia P., Denila Lettis R., "Lora Based Safety Smart Device for Woman Protection", 8th International Conference on Advanced Computing and Communication Systems, ICACCS 2022,2022, DOI: 10.1109/ICACCS54159.2022.9785319</v>
      </c>
      <c r="Q1720" s="11" t="str">
        <f t="shared" si="53"/>
        <v>Anand Kumar V., Nandalal V., Abishek H., Brunda N., Dibu Greakia P., Denila Lettis R., "Lora Based Safety Smart Device for Woman Protection", 8th International Conference on Advanced Computing and Communication Systems, ICACCS 2022,2022, DOI: 10.1109/ICACCS54159.2022.9785319</v>
      </c>
      <c r="R1720" s="32" t="s">
        <v>2005</v>
      </c>
      <c r="S1720" s="37" t="e">
        <v>#N/A</v>
      </c>
      <c r="T1720" s="11"/>
      <c r="U1720" s="8"/>
      <c r="V1720" s="8" t="s">
        <v>56</v>
      </c>
      <c r="W1720" s="8"/>
      <c r="X1720" s="8">
        <v>2022</v>
      </c>
      <c r="Y1720" s="8"/>
      <c r="Z1720" s="116"/>
      <c r="AA1720" s="116"/>
      <c r="AB1720" s="116"/>
      <c r="AC1720" s="116"/>
      <c r="AD1720" s="116"/>
      <c r="AE1720" s="116"/>
      <c r="AF1720" s="116"/>
      <c r="AG1720" s="116"/>
    </row>
    <row r="1721" spans="1:33" ht="75" x14ac:dyDescent="0.2">
      <c r="A1721" s="7">
        <v>1650</v>
      </c>
      <c r="B1721" s="11" t="s">
        <v>16380</v>
      </c>
      <c r="C1721" s="11" t="s">
        <v>2</v>
      </c>
      <c r="D1721" s="13" t="s">
        <v>1999</v>
      </c>
      <c r="E1721" s="7" t="s">
        <v>4</v>
      </c>
      <c r="F1721" s="7" t="s">
        <v>1647</v>
      </c>
      <c r="G1721" s="7"/>
      <c r="H1721" s="12"/>
      <c r="I1721" s="8"/>
      <c r="J1721" s="12"/>
      <c r="K1721" s="8" t="s">
        <v>52</v>
      </c>
      <c r="L1721" s="7">
        <v>2022</v>
      </c>
      <c r="M1721" s="8" t="s">
        <v>6</v>
      </c>
      <c r="N1721" s="8" t="s">
        <v>12</v>
      </c>
      <c r="O1721" s="7" t="s">
        <v>2000</v>
      </c>
      <c r="P1721" s="13" t="str">
        <f t="shared" si="52"/>
        <v>Niranjani V., Sanjaay Kamachi P.S., Siddhaarth S., Venkatachalam B., Vishal N., "Hybrid approach to minimize 51% attack in Cryptocurrencies", 8th International Conference on Advanced Computing and Communication Systems, ICACCS 2022,2022, DOI: 10.1109/ICACCS54159.2022.9785161</v>
      </c>
      <c r="Q1721" s="11" t="str">
        <f t="shared" si="53"/>
        <v>Niranjani V., Sanjaay Kamachi P.S., Siddhaarth S., Venkatachalam B., Vishal N., "Hybrid approach to minimize 51% attack in Cryptocurrencies", 8th International Conference on Advanced Computing and Communication Systems, ICACCS 2022,2022, DOI: 10.1109/ICACCS54159.2022.9785161</v>
      </c>
      <c r="R1721" s="32" t="s">
        <v>2001</v>
      </c>
      <c r="S1721" s="37" t="e">
        <v>#N/A</v>
      </c>
      <c r="T1721" s="11"/>
      <c r="U1721" s="8"/>
      <c r="V1721" s="8" t="s">
        <v>80</v>
      </c>
      <c r="W1721" s="8"/>
      <c r="X1721" s="8">
        <v>2022</v>
      </c>
      <c r="Y1721" s="8"/>
      <c r="Z1721" s="116"/>
      <c r="AA1721" s="116"/>
      <c r="AB1721" s="116"/>
      <c r="AC1721" s="116"/>
      <c r="AD1721" s="116"/>
      <c r="AE1721" s="116"/>
      <c r="AF1721" s="116"/>
      <c r="AG1721" s="116"/>
    </row>
    <row r="1722" spans="1:33" ht="75" x14ac:dyDescent="0.2">
      <c r="A1722" s="7">
        <v>1651</v>
      </c>
      <c r="B1722" s="11" t="s">
        <v>16381</v>
      </c>
      <c r="C1722" s="11" t="s">
        <v>2</v>
      </c>
      <c r="D1722" s="13" t="s">
        <v>1941</v>
      </c>
      <c r="E1722" s="7" t="s">
        <v>4</v>
      </c>
      <c r="F1722" s="7" t="s">
        <v>1647</v>
      </c>
      <c r="G1722" s="7"/>
      <c r="H1722" s="12"/>
      <c r="I1722" s="8"/>
      <c r="J1722" s="12"/>
      <c r="K1722" s="8" t="s">
        <v>52</v>
      </c>
      <c r="L1722" s="7">
        <v>2022</v>
      </c>
      <c r="M1722" s="8" t="s">
        <v>6</v>
      </c>
      <c r="N1722" s="8" t="s">
        <v>12</v>
      </c>
      <c r="O1722" s="7" t="s">
        <v>1942</v>
      </c>
      <c r="P1722" s="13" t="str">
        <f t="shared" si="52"/>
        <v>Keerthivasan E., Raja Vignesh K., Shinthan D., Naveen Kumaar S., Subha R., Suchithra M.S., "A Trusted Blockchain Based Traceability System for Fruits and Vegetable Agricultural Products", 8th International Conference on Advanced Computing and Communication Systems, ICACCS 2022,2022, DOI: 10.1109/ICACCS54159.2022.9784988</v>
      </c>
      <c r="Q1722" s="11" t="str">
        <f t="shared" si="53"/>
        <v>Keerthivasan E., Raja Vignesh K., Shinthan D., Naveen Kumaar S., Subha R., Suchithra M.S., "A Trusted Blockchain Based Traceability System for Fruits and Vegetable Agricultural Products", 8th International Conference on Advanced Computing and Communication Systems, ICACCS 2022,2022, DOI: 10.1109/ICACCS54159.2022.9784988</v>
      </c>
      <c r="R1722" s="32" t="s">
        <v>1943</v>
      </c>
      <c r="S1722" s="37" t="e">
        <v>#N/A</v>
      </c>
      <c r="T1722" s="11"/>
      <c r="U1722" s="8"/>
      <c r="V1722" s="8" t="s">
        <v>80</v>
      </c>
      <c r="W1722" s="8"/>
      <c r="X1722" s="8">
        <v>2022</v>
      </c>
      <c r="Y1722" s="8"/>
      <c r="Z1722" s="116"/>
      <c r="AA1722" s="116"/>
      <c r="AB1722" s="116"/>
      <c r="AC1722" s="116"/>
      <c r="AD1722" s="116"/>
      <c r="AE1722" s="116"/>
      <c r="AF1722" s="116"/>
      <c r="AG1722" s="116"/>
    </row>
    <row r="1723" spans="1:33" ht="75" x14ac:dyDescent="0.2">
      <c r="A1723" s="7">
        <v>1652</v>
      </c>
      <c r="B1723" s="11" t="s">
        <v>16382</v>
      </c>
      <c r="C1723" s="11" t="s">
        <v>2</v>
      </c>
      <c r="D1723" s="13" t="s">
        <v>1991</v>
      </c>
      <c r="E1723" s="7" t="s">
        <v>4</v>
      </c>
      <c r="F1723" s="7" t="s">
        <v>1647</v>
      </c>
      <c r="G1723" s="7"/>
      <c r="H1723" s="12"/>
      <c r="I1723" s="8"/>
      <c r="J1723" s="12"/>
      <c r="K1723" s="8" t="s">
        <v>52</v>
      </c>
      <c r="L1723" s="7">
        <v>2022</v>
      </c>
      <c r="M1723" s="8" t="s">
        <v>6</v>
      </c>
      <c r="N1723" s="8" t="s">
        <v>12</v>
      </c>
      <c r="O1723" s="7" t="s">
        <v>1992</v>
      </c>
      <c r="P1723" s="13" t="str">
        <f t="shared" si="52"/>
        <v>Niranjani V., Agalya Y., Charunandhini K., Gayathri K., Gayathri R., "Spam Detection for Social Media Networks Using Machine Learning", 8th International Conference on Advanced Computing and Communication Systems, ICACCS 2022,2022, DOI: 10.1109/ICACCS54159.2022.9785149</v>
      </c>
      <c r="Q1723" s="11" t="str">
        <f t="shared" si="53"/>
        <v>Niranjani V., Agalya Y., Charunandhini K., Gayathri K., Gayathri R., "Spam Detection for Social Media Networks Using Machine Learning", 8th International Conference on Advanced Computing and Communication Systems, ICACCS 2022,2022, DOI: 10.1109/ICACCS54159.2022.9785149</v>
      </c>
      <c r="R1723" s="32" t="s">
        <v>1993</v>
      </c>
      <c r="S1723" s="37" t="e">
        <v>#N/A</v>
      </c>
      <c r="T1723" s="11"/>
      <c r="U1723" s="8"/>
      <c r="V1723" s="8" t="s">
        <v>80</v>
      </c>
      <c r="W1723" s="8"/>
      <c r="X1723" s="8">
        <v>2022</v>
      </c>
      <c r="Y1723" s="8"/>
      <c r="Z1723" s="116"/>
      <c r="AA1723" s="116"/>
      <c r="AB1723" s="116"/>
      <c r="AC1723" s="116"/>
      <c r="AD1723" s="116"/>
      <c r="AE1723" s="116"/>
      <c r="AF1723" s="116"/>
      <c r="AG1723" s="116"/>
    </row>
    <row r="1724" spans="1:33" ht="75" x14ac:dyDescent="0.2">
      <c r="A1724" s="7">
        <v>1653</v>
      </c>
      <c r="B1724" s="11" t="s">
        <v>7975</v>
      </c>
      <c r="C1724" s="11" t="s">
        <v>2</v>
      </c>
      <c r="D1724" s="13" t="s">
        <v>1679</v>
      </c>
      <c r="E1724" s="7" t="s">
        <v>4</v>
      </c>
      <c r="F1724" s="7" t="s">
        <v>1647</v>
      </c>
      <c r="G1724" s="7"/>
      <c r="H1724" s="12"/>
      <c r="I1724" s="8"/>
      <c r="J1724" s="12"/>
      <c r="K1724" s="8" t="s">
        <v>52</v>
      </c>
      <c r="L1724" s="7">
        <v>2022</v>
      </c>
      <c r="M1724" s="8" t="s">
        <v>6</v>
      </c>
      <c r="N1724" s="8" t="s">
        <v>12</v>
      </c>
      <c r="O1724" s="7" t="s">
        <v>1680</v>
      </c>
      <c r="P1724" s="13" t="str">
        <f t="shared" si="52"/>
        <v>Thiyagarajan N., Shanmugasundaram N., "An Investigation on Energy Consumption in Wireless Sensor Network", 8th International Conference on Advanced Computing and Communication Systems, ICACCS 2022,2022, DOI: 10.1109/ICACCS54159.2022.9785046</v>
      </c>
      <c r="Q1724" s="11" t="str">
        <f t="shared" si="53"/>
        <v>Thiyagarajan N., Shanmugasundaram N., "An Investigation on Energy Consumption in Wireless Sensor Network", 8th International Conference on Advanced Computing and Communication Systems, ICACCS 2022,2022, DOI: 10.1109/ICACCS54159.2022.9785046</v>
      </c>
      <c r="R1724" s="32" t="s">
        <v>1681</v>
      </c>
      <c r="S1724" s="37" t="e">
        <v>#N/A</v>
      </c>
      <c r="T1724" s="11"/>
      <c r="U1724" s="8"/>
      <c r="V1724" s="8" t="s">
        <v>56</v>
      </c>
      <c r="W1724" s="8"/>
      <c r="X1724" s="8">
        <v>2022</v>
      </c>
      <c r="Y1724" s="8"/>
      <c r="Z1724" s="116"/>
      <c r="AA1724" s="116"/>
      <c r="AB1724" s="116"/>
      <c r="AC1724" s="116"/>
      <c r="AD1724" s="116"/>
      <c r="AE1724" s="116"/>
      <c r="AF1724" s="116"/>
      <c r="AG1724" s="116"/>
    </row>
    <row r="1725" spans="1:33" ht="75" x14ac:dyDescent="0.2">
      <c r="A1725" s="7">
        <v>1654</v>
      </c>
      <c r="B1725" s="11" t="s">
        <v>16383</v>
      </c>
      <c r="C1725" s="11" t="s">
        <v>2</v>
      </c>
      <c r="D1725" s="13" t="s">
        <v>2065</v>
      </c>
      <c r="E1725" s="7" t="s">
        <v>4</v>
      </c>
      <c r="F1725" s="7" t="s">
        <v>1647</v>
      </c>
      <c r="G1725" s="7"/>
      <c r="H1725" s="12"/>
      <c r="I1725" s="8"/>
      <c r="J1725" s="12"/>
      <c r="K1725" s="8" t="s">
        <v>52</v>
      </c>
      <c r="L1725" s="7">
        <v>2022</v>
      </c>
      <c r="M1725" s="8" t="s">
        <v>6</v>
      </c>
      <c r="N1725" s="8" t="s">
        <v>12</v>
      </c>
      <c r="O1725" s="7" t="s">
        <v>2066</v>
      </c>
      <c r="P1725" s="13" t="str">
        <f t="shared" si="52"/>
        <v>Mercy J., Lawanya R., Nandhini S., Saravanan M., "Effective Image Deblurring Based on Improved Image Edge Information and Blur Kernel Estimation", 8th International Conference on Advanced Computing and Communication Systems, ICACCS 2022,2022, DOI: 10.1109/ICACCS54159.2022.9785087</v>
      </c>
      <c r="Q1725" s="11" t="str">
        <f t="shared" si="53"/>
        <v>Mercy J., Lawanya R., Nandhini S., Saravanan M., "Effective Image Deblurring Based on Improved Image Edge Information and Blur Kernel Estimation", 8th International Conference on Advanced Computing and Communication Systems, ICACCS 2022,2022, DOI: 10.1109/ICACCS54159.2022.9785087</v>
      </c>
      <c r="R1725" s="32" t="s">
        <v>2067</v>
      </c>
      <c r="S1725" s="37" t="e">
        <v>#N/A</v>
      </c>
      <c r="T1725" s="11"/>
      <c r="U1725" s="8"/>
      <c r="V1725" s="8" t="s">
        <v>56</v>
      </c>
      <c r="W1725" s="8"/>
      <c r="X1725" s="8">
        <v>2022</v>
      </c>
      <c r="Y1725" s="8"/>
      <c r="Z1725" s="116"/>
      <c r="AA1725" s="116"/>
      <c r="AB1725" s="116"/>
      <c r="AC1725" s="116"/>
      <c r="AD1725" s="116"/>
      <c r="AE1725" s="116"/>
      <c r="AF1725" s="116"/>
      <c r="AG1725" s="116"/>
    </row>
    <row r="1726" spans="1:33" ht="75" x14ac:dyDescent="0.2">
      <c r="A1726" s="7">
        <v>1655</v>
      </c>
      <c r="B1726" s="11" t="s">
        <v>16384</v>
      </c>
      <c r="C1726" s="11" t="s">
        <v>2</v>
      </c>
      <c r="D1726" s="13" t="s">
        <v>1905</v>
      </c>
      <c r="E1726" s="7" t="s">
        <v>4</v>
      </c>
      <c r="F1726" s="7" t="s">
        <v>1647</v>
      </c>
      <c r="G1726" s="7"/>
      <c r="H1726" s="12"/>
      <c r="I1726" s="8"/>
      <c r="J1726" s="12"/>
      <c r="K1726" s="8" t="s">
        <v>52</v>
      </c>
      <c r="L1726" s="7">
        <v>2022</v>
      </c>
      <c r="M1726" s="8" t="s">
        <v>6</v>
      </c>
      <c r="N1726" s="8" t="s">
        <v>12</v>
      </c>
      <c r="O1726" s="7" t="s">
        <v>1906</v>
      </c>
      <c r="P1726" s="13" t="str">
        <f t="shared" si="52"/>
        <v>Abijith P., Balasuryaprakash M., Harrish S., Yokesh Kumar S., Raj Thilak K., Franklin N., "A Methodological Approach for The Dual Axis Solar Tracking System", 8th International Conference on Advanced Computing and Communication Systems, ICACCS 2022,2022, DOI: 10.1109/ICACCS54159.2022.9784978</v>
      </c>
      <c r="Q1726" s="11" t="str">
        <f t="shared" si="53"/>
        <v>Abijith P., Balasuryaprakash M., Harrish S., Yokesh Kumar S., Raj Thilak K., Franklin N., "A Methodological Approach for The Dual Axis Solar Tracking System", 8th International Conference on Advanced Computing and Communication Systems, ICACCS 2022,2022, DOI: 10.1109/ICACCS54159.2022.9784978</v>
      </c>
      <c r="R1726" s="32" t="s">
        <v>1907</v>
      </c>
      <c r="S1726" s="37" t="e">
        <v>#N/A</v>
      </c>
      <c r="T1726" s="11"/>
      <c r="U1726" s="8"/>
      <c r="V1726" s="8" t="s">
        <v>128</v>
      </c>
      <c r="W1726" s="8"/>
      <c r="X1726" s="8">
        <v>2022</v>
      </c>
      <c r="Y1726" s="8"/>
      <c r="Z1726" s="116"/>
      <c r="AA1726" s="116"/>
      <c r="AB1726" s="116"/>
      <c r="AC1726" s="116"/>
      <c r="AD1726" s="116"/>
      <c r="AE1726" s="116"/>
      <c r="AF1726" s="116"/>
      <c r="AG1726" s="116"/>
    </row>
    <row r="1727" spans="1:33" ht="75" x14ac:dyDescent="0.2">
      <c r="A1727" s="7">
        <v>1656</v>
      </c>
      <c r="B1727" s="11" t="s">
        <v>16385</v>
      </c>
      <c r="C1727" s="11" t="s">
        <v>2</v>
      </c>
      <c r="D1727" s="13" t="s">
        <v>1966</v>
      </c>
      <c r="E1727" s="7" t="s">
        <v>4</v>
      </c>
      <c r="F1727" s="7" t="s">
        <v>1647</v>
      </c>
      <c r="G1727" s="7"/>
      <c r="H1727" s="12"/>
      <c r="I1727" s="8"/>
      <c r="J1727" s="12"/>
      <c r="K1727" s="8" t="s">
        <v>52</v>
      </c>
      <c r="L1727" s="7">
        <v>2022</v>
      </c>
      <c r="M1727" s="8" t="s">
        <v>6</v>
      </c>
      <c r="N1727" s="8" t="s">
        <v>12</v>
      </c>
      <c r="O1727" s="7" t="s">
        <v>1967</v>
      </c>
      <c r="P1727" s="13" t="str">
        <f t="shared" si="52"/>
        <v>Dhanasekar S., Nageshwar S.S., Ranjani S.S., Sai Vidhya S.S., Prakash C.S., Arunkumar N., "A Survey on IoT-based Hand Hygiene Dispenser with Temperature and Level Monitoring Systems", 8th International Conference on Advanced Computing and Communication Systems, ICACCS 2022,2022, DOI: 10.1109/ICACCS54159.2022.9785176</v>
      </c>
      <c r="Q1727" s="11" t="str">
        <f t="shared" si="53"/>
        <v>Dhanasekar S., Nageshwar S.S., Ranjani S.S., Sai Vidhya S.S., Prakash C.S., Arunkumar N., "A Survey on IoT-based Hand Hygiene Dispenser with Temperature and Level Monitoring Systems", 8th International Conference on Advanced Computing and Communication Systems, ICACCS 2022,2022, DOI: 10.1109/ICACCS54159.2022.9785176</v>
      </c>
      <c r="R1727" s="32" t="s">
        <v>1968</v>
      </c>
      <c r="S1727" s="37" t="e">
        <v>#N/A</v>
      </c>
      <c r="T1727" s="11"/>
      <c r="U1727" s="8"/>
      <c r="V1727" s="8" t="s">
        <v>56</v>
      </c>
      <c r="W1727" s="8"/>
      <c r="X1727" s="8">
        <v>2022</v>
      </c>
      <c r="Y1727" s="8"/>
      <c r="Z1727" s="116"/>
      <c r="AA1727" s="116"/>
      <c r="AB1727" s="116"/>
      <c r="AC1727" s="116"/>
      <c r="AD1727" s="116"/>
      <c r="AE1727" s="116"/>
      <c r="AF1727" s="116"/>
      <c r="AG1727" s="116"/>
    </row>
    <row r="1728" spans="1:33" ht="75" x14ac:dyDescent="0.2">
      <c r="A1728" s="7">
        <v>1657</v>
      </c>
      <c r="B1728" s="11" t="s">
        <v>16386</v>
      </c>
      <c r="C1728" s="11" t="s">
        <v>2</v>
      </c>
      <c r="D1728" s="13" t="s">
        <v>1927</v>
      </c>
      <c r="E1728" s="7" t="s">
        <v>4</v>
      </c>
      <c r="F1728" s="7" t="s">
        <v>1647</v>
      </c>
      <c r="G1728" s="7"/>
      <c r="H1728" s="12"/>
      <c r="I1728" s="8"/>
      <c r="J1728" s="12"/>
      <c r="K1728" s="8" t="s">
        <v>52</v>
      </c>
      <c r="L1728" s="7">
        <v>2022</v>
      </c>
      <c r="M1728" s="8" t="s">
        <v>6</v>
      </c>
      <c r="N1728" s="8" t="s">
        <v>12</v>
      </c>
      <c r="O1728" s="7" t="s">
        <v>1928</v>
      </c>
      <c r="P1728" s="13" t="str">
        <f t="shared" si="52"/>
        <v>Athulai Sowbaranika S., Madhumithra U., Monisha G., Yalhini K.M., Rajan Babu W., Vaiyapuriappan R., "Comprehensive Review on IoT Based Distribution Transformer Health Tracking System", 8th International Conference on Advanced Computing and Communication Systems, ICACCS 2022,2022, DOI: 10.1109/ICACCS54159.2022.9784985</v>
      </c>
      <c r="Q1728" s="11" t="str">
        <f t="shared" si="53"/>
        <v>Athulai Sowbaranika S., Madhumithra U., Monisha G., Yalhini K.M., Rajan Babu W., Vaiyapuriappan R., "Comprehensive Review on IoT Based Distribution Transformer Health Tracking System", 8th International Conference on Advanced Computing and Communication Systems, ICACCS 2022,2022, DOI: 10.1109/ICACCS54159.2022.9784985</v>
      </c>
      <c r="R1728" s="32" t="s">
        <v>1929</v>
      </c>
      <c r="S1728" s="37" t="e">
        <v>#N/A</v>
      </c>
      <c r="T1728" s="11"/>
      <c r="U1728" s="8"/>
      <c r="V1728" s="8" t="s">
        <v>128</v>
      </c>
      <c r="W1728" s="8"/>
      <c r="X1728" s="8">
        <v>2022</v>
      </c>
      <c r="Y1728" s="8"/>
      <c r="Z1728" s="116"/>
      <c r="AA1728" s="116"/>
      <c r="AB1728" s="116"/>
      <c r="AC1728" s="116"/>
      <c r="AD1728" s="116"/>
      <c r="AE1728" s="116"/>
      <c r="AF1728" s="116"/>
      <c r="AG1728" s="116"/>
    </row>
    <row r="1729" spans="1:33" ht="75" x14ac:dyDescent="0.2">
      <c r="A1729" s="7">
        <v>1658</v>
      </c>
      <c r="B1729" s="11" t="s">
        <v>16387</v>
      </c>
      <c r="C1729" s="11" t="s">
        <v>2</v>
      </c>
      <c r="D1729" s="13" t="s">
        <v>2032</v>
      </c>
      <c r="E1729" s="7" t="s">
        <v>4</v>
      </c>
      <c r="F1729" s="7" t="s">
        <v>1647</v>
      </c>
      <c r="G1729" s="7"/>
      <c r="H1729" s="12"/>
      <c r="I1729" s="8"/>
      <c r="J1729" s="12"/>
      <c r="K1729" s="8" t="s">
        <v>52</v>
      </c>
      <c r="L1729" s="7">
        <v>2022</v>
      </c>
      <c r="M1729" s="8" t="s">
        <v>6</v>
      </c>
      <c r="N1729" s="8" t="s">
        <v>12</v>
      </c>
      <c r="O1729" s="7" t="s">
        <v>2033</v>
      </c>
      <c r="P1729" s="13" t="str">
        <f t="shared" si="52"/>
        <v>Banu D.F., Pradeep R., Hakeem B., Kayathri T.L., "Performance Improvement in Cooperative Communication Wireless Networks Using QAM in Decode-and-Forward Protocol", 8th International Conference on Advanced Computing and Communication Systems, ICACCS 2022,2022, DOI: 10.1109/ICACCS54159.2022.9784994</v>
      </c>
      <c r="Q1729" s="11" t="str">
        <f t="shared" si="53"/>
        <v>Banu D.F., Pradeep R., Hakeem B., Kayathri T.L., "Performance Improvement in Cooperative Communication Wireless Networks Using QAM in Decode-and-Forward Protocol", 8th International Conference on Advanced Computing and Communication Systems, ICACCS 2022,2022, DOI: 10.1109/ICACCS54159.2022.9784994</v>
      </c>
      <c r="R1729" s="32" t="s">
        <v>2034</v>
      </c>
      <c r="S1729" s="37" t="e">
        <v>#N/A</v>
      </c>
      <c r="T1729" s="11"/>
      <c r="U1729" s="8"/>
      <c r="V1729" s="8" t="s">
        <v>56</v>
      </c>
      <c r="W1729" s="8"/>
      <c r="X1729" s="8">
        <v>2022</v>
      </c>
      <c r="Y1729" s="8"/>
      <c r="Z1729" s="116"/>
      <c r="AA1729" s="116"/>
      <c r="AB1729" s="116"/>
      <c r="AC1729" s="116"/>
      <c r="AD1729" s="116"/>
      <c r="AE1729" s="116"/>
      <c r="AF1729" s="116"/>
      <c r="AG1729" s="116"/>
    </row>
    <row r="1730" spans="1:33" ht="75" x14ac:dyDescent="0.2">
      <c r="A1730" s="7">
        <v>1659</v>
      </c>
      <c r="B1730" s="11" t="s">
        <v>16388</v>
      </c>
      <c r="C1730" s="11" t="s">
        <v>2</v>
      </c>
      <c r="D1730" s="13" t="s">
        <v>1860</v>
      </c>
      <c r="E1730" s="7" t="s">
        <v>4</v>
      </c>
      <c r="F1730" s="7" t="s">
        <v>1647</v>
      </c>
      <c r="G1730" s="7"/>
      <c r="H1730" s="12"/>
      <c r="I1730" s="8"/>
      <c r="J1730" s="12"/>
      <c r="K1730" s="8" t="s">
        <v>52</v>
      </c>
      <c r="L1730" s="7">
        <v>2022</v>
      </c>
      <c r="M1730" s="8" t="s">
        <v>6</v>
      </c>
      <c r="N1730" s="8" t="s">
        <v>12</v>
      </c>
      <c r="O1730" s="7" t="s">
        <v>1861</v>
      </c>
      <c r="P1730" s="13" t="str">
        <f t="shared" si="52"/>
        <v>Yogeswari B., Venkatesh R., Deivanayaki S., Prakash D., "Quantum Chemical Studies on SARS-CoV-2-a Review", 8th International Conference on Advanced Computing and Communication Systems, ICACCS 2022,2022, DOI: 10.1109/ICACCS54159.2022.9785163</v>
      </c>
      <c r="Q1730" s="11" t="str">
        <f t="shared" si="53"/>
        <v>Yogeswari B., Venkatesh R., Deivanayaki S., Prakash D., "Quantum Chemical Studies on SARS-CoV-2-a Review", 8th International Conference on Advanced Computing and Communication Systems, ICACCS 2022,2022, DOI: 10.1109/ICACCS54159.2022.9785163</v>
      </c>
      <c r="R1730" s="32" t="s">
        <v>1862</v>
      </c>
      <c r="S1730" s="37" t="e">
        <v>#N/A</v>
      </c>
      <c r="T1730" s="11"/>
      <c r="U1730" s="8"/>
      <c r="V1730" s="8" t="s">
        <v>1509</v>
      </c>
      <c r="W1730" s="8"/>
      <c r="X1730" s="8">
        <v>2022</v>
      </c>
      <c r="Y1730" s="8"/>
      <c r="Z1730" s="116"/>
      <c r="AA1730" s="116"/>
      <c r="AB1730" s="116"/>
      <c r="AC1730" s="116"/>
      <c r="AD1730" s="116"/>
      <c r="AE1730" s="116"/>
      <c r="AF1730" s="116"/>
      <c r="AG1730" s="116"/>
    </row>
    <row r="1731" spans="1:33" ht="75" x14ac:dyDescent="0.2">
      <c r="A1731" s="7">
        <v>1660</v>
      </c>
      <c r="B1731" s="11" t="s">
        <v>16389</v>
      </c>
      <c r="C1731" s="11" t="s">
        <v>2</v>
      </c>
      <c r="D1731" s="13" t="s">
        <v>1731</v>
      </c>
      <c r="E1731" s="7" t="s">
        <v>4</v>
      </c>
      <c r="F1731" s="7" t="s">
        <v>1647</v>
      </c>
      <c r="G1731" s="7"/>
      <c r="H1731" s="12"/>
      <c r="I1731" s="8"/>
      <c r="J1731" s="12"/>
      <c r="K1731" s="8" t="s">
        <v>52</v>
      </c>
      <c r="L1731" s="7">
        <v>2022</v>
      </c>
      <c r="M1731" s="8" t="s">
        <v>6</v>
      </c>
      <c r="N1731" s="8" t="s">
        <v>12</v>
      </c>
      <c r="O1731" s="7" t="s">
        <v>1732</v>
      </c>
      <c r="P1731" s="13" t="str">
        <f t="shared" si="52"/>
        <v>Malini P., Kumar U.S., Vijayakumari G., Thirukkumaran R., Hanne L.S., Karpakam S., "Deep Learning and Fuzzy Decision Support System for visually impaired persons", 8th International Conference on Advanced Computing and Communication Systems, ICACCS 2022,2022, DOI: 10.1109/ICACCS54159.2022.9785322</v>
      </c>
      <c r="Q1731" s="11" t="str">
        <f t="shared" si="53"/>
        <v>Malini P., Kumar U.S., Vijayakumari G., Thirukkumaran R., Hanne L.S., Karpakam S., "Deep Learning and Fuzzy Decision Support System for visually impaired persons", 8th International Conference on Advanced Computing and Communication Systems, ICACCS 2022,2022, DOI: 10.1109/ICACCS54159.2022.9785322</v>
      </c>
      <c r="R1731" s="32" t="s">
        <v>1733</v>
      </c>
      <c r="S1731" s="37" t="e">
        <v>#N/A</v>
      </c>
      <c r="T1731" s="11"/>
      <c r="U1731" s="8"/>
      <c r="V1731" s="8" t="s">
        <v>56</v>
      </c>
      <c r="W1731" s="8"/>
      <c r="X1731" s="8">
        <v>2022</v>
      </c>
      <c r="Y1731" s="8"/>
      <c r="Z1731" s="116"/>
      <c r="AA1731" s="116"/>
      <c r="AB1731" s="116"/>
      <c r="AC1731" s="116"/>
      <c r="AD1731" s="116"/>
      <c r="AE1731" s="116"/>
      <c r="AF1731" s="116"/>
      <c r="AG1731" s="116"/>
    </row>
    <row r="1732" spans="1:33" ht="75" x14ac:dyDescent="0.2">
      <c r="A1732" s="7">
        <v>1661</v>
      </c>
      <c r="B1732" s="11" t="s">
        <v>16390</v>
      </c>
      <c r="C1732" s="11" t="s">
        <v>2</v>
      </c>
      <c r="D1732" s="13" t="s">
        <v>1696</v>
      </c>
      <c r="E1732" s="7" t="s">
        <v>4</v>
      </c>
      <c r="F1732" s="7" t="s">
        <v>1647</v>
      </c>
      <c r="G1732" s="7"/>
      <c r="H1732" s="12"/>
      <c r="I1732" s="8"/>
      <c r="J1732" s="12"/>
      <c r="K1732" s="8" t="s">
        <v>52</v>
      </c>
      <c r="L1732" s="7">
        <v>2022</v>
      </c>
      <c r="M1732" s="8" t="s">
        <v>6</v>
      </c>
      <c r="N1732" s="8" t="s">
        <v>12</v>
      </c>
      <c r="O1732" s="7" t="s">
        <v>1697</v>
      </c>
      <c r="P1732" s="13" t="str">
        <f t="shared" ref="P1732:P1795" si="54">B1732&amp;C1732&amp;D1732&amp;E1732&amp;F1732&amp;G1732&amp;H1732&amp;I1732&amp;J1732&amp;K1732&amp;L1732&amp;M1732&amp;N1732&amp;O1732</f>
        <v>Lawanya R., Nandhini S., Mercy J., Saravanan M., "Implementation of Viterbi Decoder Architecture Based on Code Rates", 8th International Conference on Advanced Computing and Communication Systems, ICACCS 2022,2022, DOI: 10.1109/ICACCS54159.2022.9785223</v>
      </c>
      <c r="Q1732" s="11" t="str">
        <f t="shared" ref="Q1732:Q1795" si="55">P1732</f>
        <v>Lawanya R., Nandhini S., Mercy J., Saravanan M., "Implementation of Viterbi Decoder Architecture Based on Code Rates", 8th International Conference on Advanced Computing and Communication Systems, ICACCS 2022,2022, DOI: 10.1109/ICACCS54159.2022.9785223</v>
      </c>
      <c r="R1732" s="32" t="s">
        <v>1698</v>
      </c>
      <c r="S1732" s="37" t="e">
        <v>#N/A</v>
      </c>
      <c r="T1732" s="11"/>
      <c r="U1732" s="8"/>
      <c r="V1732" s="8" t="s">
        <v>56</v>
      </c>
      <c r="W1732" s="8"/>
      <c r="X1732" s="8">
        <v>2022</v>
      </c>
      <c r="Y1732" s="8"/>
      <c r="Z1732" s="116"/>
      <c r="AA1732" s="116"/>
      <c r="AB1732" s="116"/>
      <c r="AC1732" s="116"/>
      <c r="AD1732" s="116"/>
      <c r="AE1732" s="116"/>
      <c r="AF1732" s="116"/>
      <c r="AG1732" s="116"/>
    </row>
    <row r="1733" spans="1:33" ht="75" x14ac:dyDescent="0.2">
      <c r="A1733" s="7">
        <v>1662</v>
      </c>
      <c r="B1733" s="11" t="s">
        <v>16391</v>
      </c>
      <c r="C1733" s="11" t="s">
        <v>2</v>
      </c>
      <c r="D1733" s="13" t="s">
        <v>1823</v>
      </c>
      <c r="E1733" s="7" t="s">
        <v>4</v>
      </c>
      <c r="F1733" s="7" t="s">
        <v>1647</v>
      </c>
      <c r="G1733" s="7"/>
      <c r="H1733" s="12"/>
      <c r="I1733" s="8"/>
      <c r="J1733" s="12"/>
      <c r="K1733" s="8" t="s">
        <v>52</v>
      </c>
      <c r="L1733" s="7">
        <v>2022</v>
      </c>
      <c r="M1733" s="8" t="s">
        <v>6</v>
      </c>
      <c r="N1733" s="8" t="s">
        <v>12</v>
      </c>
      <c r="O1733" s="7" t="s">
        <v>1824</v>
      </c>
      <c r="P1733" s="13" t="str">
        <f t="shared" si="54"/>
        <v>Vivek Kumar M., Bhuvaneswari G., Karan K., Kamalraj P., "Energy Optimization Using Wireless Sensor Network by Improving Proportional Integral Method", 8th International Conference on Advanced Computing and Communication Systems, ICACCS 2022,2022, DOI: 10.1109/ICACCS54159.2022.9785332</v>
      </c>
      <c r="Q1733" s="11" t="str">
        <f t="shared" si="55"/>
        <v>Vivek Kumar M., Bhuvaneswari G., Karan K., Kamalraj P., "Energy Optimization Using Wireless Sensor Network by Improving Proportional Integral Method", 8th International Conference on Advanced Computing and Communication Systems, ICACCS 2022,2022, DOI: 10.1109/ICACCS54159.2022.9785332</v>
      </c>
      <c r="R1733" s="32" t="s">
        <v>1825</v>
      </c>
      <c r="S1733" s="37" t="e">
        <v>#N/A</v>
      </c>
      <c r="T1733" s="11"/>
      <c r="U1733" s="8"/>
      <c r="V1733" s="8" t="s">
        <v>56</v>
      </c>
      <c r="W1733" s="8"/>
      <c r="X1733" s="8">
        <v>2022</v>
      </c>
      <c r="Y1733" s="8"/>
      <c r="Z1733" s="116"/>
      <c r="AA1733" s="116"/>
      <c r="AB1733" s="116"/>
      <c r="AC1733" s="116"/>
      <c r="AD1733" s="116"/>
      <c r="AE1733" s="116"/>
      <c r="AF1733" s="116"/>
      <c r="AG1733" s="116"/>
    </row>
    <row r="1734" spans="1:33" ht="75" x14ac:dyDescent="0.2">
      <c r="A1734" s="7">
        <v>1663</v>
      </c>
      <c r="B1734" s="11" t="s">
        <v>16392</v>
      </c>
      <c r="C1734" s="11" t="s">
        <v>2</v>
      </c>
      <c r="D1734" s="13" t="s">
        <v>1802</v>
      </c>
      <c r="E1734" s="7" t="s">
        <v>4</v>
      </c>
      <c r="F1734" s="7" t="s">
        <v>1647</v>
      </c>
      <c r="G1734" s="7"/>
      <c r="H1734" s="12"/>
      <c r="I1734" s="8"/>
      <c r="J1734" s="12"/>
      <c r="K1734" s="8" t="s">
        <v>52</v>
      </c>
      <c r="L1734" s="7">
        <v>2022</v>
      </c>
      <c r="M1734" s="8" t="s">
        <v>6</v>
      </c>
      <c r="N1734" s="8" t="s">
        <v>12</v>
      </c>
      <c r="O1734" s="7" t="s">
        <v>1803</v>
      </c>
      <c r="P1734" s="13" t="str">
        <f t="shared" si="54"/>
        <v>Naveen P., Saranesh D., Vishnukanth V.K., Sabarish B., Vishnu D., Ashokkumar S.R., "Detection and Recognition of Species using Deep Convolution Neural Network", 8th International Conference on Advanced Computing and Communication Systems, ICACCS 2022,2022, DOI: 10.1109/ICACCS54159.2022.9785170</v>
      </c>
      <c r="Q1734" s="11" t="str">
        <f t="shared" si="55"/>
        <v>Naveen P., Saranesh D., Vishnukanth V.K., Sabarish B., Vishnu D., Ashokkumar S.R., "Detection and Recognition of Species using Deep Convolution Neural Network", 8th International Conference on Advanced Computing and Communication Systems, ICACCS 2022,2022, DOI: 10.1109/ICACCS54159.2022.9785170</v>
      </c>
      <c r="R1734" s="32" t="s">
        <v>1804</v>
      </c>
      <c r="S1734" s="37" t="e">
        <v>#N/A</v>
      </c>
      <c r="T1734" s="11"/>
      <c r="U1734" s="8"/>
      <c r="V1734" s="8" t="s">
        <v>570</v>
      </c>
      <c r="W1734" s="8"/>
      <c r="X1734" s="8">
        <v>2022</v>
      </c>
      <c r="Y1734" s="8"/>
      <c r="Z1734" s="116"/>
      <c r="AA1734" s="116"/>
      <c r="AB1734" s="116"/>
      <c r="AC1734" s="116"/>
      <c r="AD1734" s="116"/>
      <c r="AE1734" s="116"/>
      <c r="AF1734" s="116"/>
      <c r="AG1734" s="116"/>
    </row>
    <row r="1735" spans="1:33" ht="75" x14ac:dyDescent="0.2">
      <c r="A1735" s="7">
        <v>1664</v>
      </c>
      <c r="B1735" s="11" t="s">
        <v>16393</v>
      </c>
      <c r="C1735" s="11" t="s">
        <v>2</v>
      </c>
      <c r="D1735" s="13" t="s">
        <v>1806</v>
      </c>
      <c r="E1735" s="7" t="s">
        <v>4</v>
      </c>
      <c r="F1735" s="7" t="s">
        <v>1647</v>
      </c>
      <c r="G1735" s="7"/>
      <c r="H1735" s="12"/>
      <c r="I1735" s="8"/>
      <c r="J1735" s="12"/>
      <c r="K1735" s="8" t="s">
        <v>52</v>
      </c>
      <c r="L1735" s="7">
        <v>2022</v>
      </c>
      <c r="M1735" s="8" t="s">
        <v>6</v>
      </c>
      <c r="N1735" s="8" t="s">
        <v>12</v>
      </c>
      <c r="O1735" s="7" t="s">
        <v>1807</v>
      </c>
      <c r="P1735" s="13" t="str">
        <f t="shared" si="54"/>
        <v>Sathiyapriya K., Nirmala P., Mohanapriya S., Rahul S.S., Thamaraimanalan T., Mohankumar M., "Certain Investigations on Adder Design for VLSI Signal Processing", 8th International Conference on Advanced Computing and Communication Systems, ICACCS 2022,2022, DOI: 10.1109/ICACCS54159.2022.9785352</v>
      </c>
      <c r="Q1735" s="11" t="str">
        <f t="shared" si="55"/>
        <v>Sathiyapriya K., Nirmala P., Mohanapriya S., Rahul S.S., Thamaraimanalan T., Mohankumar M., "Certain Investigations on Adder Design for VLSI Signal Processing", 8th International Conference on Advanced Computing and Communication Systems, ICACCS 2022,2022, DOI: 10.1109/ICACCS54159.2022.9785352</v>
      </c>
      <c r="R1735" s="32" t="s">
        <v>1808</v>
      </c>
      <c r="S1735" s="37" t="e">
        <v>#N/A</v>
      </c>
      <c r="T1735" s="11"/>
      <c r="U1735" s="8"/>
      <c r="V1735" s="8" t="s">
        <v>56</v>
      </c>
      <c r="W1735" s="8"/>
      <c r="X1735" s="8">
        <v>2022</v>
      </c>
      <c r="Y1735" s="8"/>
      <c r="Z1735" s="116"/>
      <c r="AA1735" s="116"/>
      <c r="AB1735" s="116"/>
      <c r="AC1735" s="116"/>
      <c r="AD1735" s="116"/>
      <c r="AE1735" s="116"/>
      <c r="AF1735" s="116"/>
      <c r="AG1735" s="116"/>
    </row>
    <row r="1736" spans="1:33" ht="75" x14ac:dyDescent="0.2">
      <c r="A1736" s="7">
        <v>1665</v>
      </c>
      <c r="B1736" s="11" t="s">
        <v>16394</v>
      </c>
      <c r="C1736" s="11" t="s">
        <v>2</v>
      </c>
      <c r="D1736" s="13" t="s">
        <v>1659</v>
      </c>
      <c r="E1736" s="7" t="s">
        <v>4</v>
      </c>
      <c r="F1736" s="7" t="s">
        <v>1647</v>
      </c>
      <c r="G1736" s="7"/>
      <c r="H1736" s="12"/>
      <c r="I1736" s="8"/>
      <c r="J1736" s="12"/>
      <c r="K1736" s="8" t="s">
        <v>52</v>
      </c>
      <c r="L1736" s="7">
        <v>2022</v>
      </c>
      <c r="M1736" s="8" t="s">
        <v>6</v>
      </c>
      <c r="N1736" s="8" t="s">
        <v>12</v>
      </c>
      <c r="O1736" s="7" t="s">
        <v>1660</v>
      </c>
      <c r="P1736" s="13" t="str">
        <f t="shared" si="54"/>
        <v>Mahaboob M., Tanushree N., Rogini M., Vishnupranavi N., Vidhya Bharathi S., "Movable mini-Hydroponic Home Garden with Automated Monitoring System", 8th International Conference on Advanced Computing and Communication Systems, ICACCS 2022,2022, DOI: 10.1109/ICACCS54159.2022.9785239</v>
      </c>
      <c r="Q1736" s="11" t="str">
        <f t="shared" si="55"/>
        <v>Mahaboob M., Tanushree N., Rogini M., Vishnupranavi N., Vidhya Bharathi S., "Movable mini-Hydroponic Home Garden with Automated Monitoring System", 8th International Conference on Advanced Computing and Communication Systems, ICACCS 2022,2022, DOI: 10.1109/ICACCS54159.2022.9785239</v>
      </c>
      <c r="R1736" s="32" t="s">
        <v>1661</v>
      </c>
      <c r="S1736" s="37" t="e">
        <v>#N/A</v>
      </c>
      <c r="T1736" s="11"/>
      <c r="U1736" s="8"/>
      <c r="V1736" s="8" t="s">
        <v>56</v>
      </c>
      <c r="W1736" s="8"/>
      <c r="X1736" s="8">
        <v>2022</v>
      </c>
      <c r="Y1736" s="8"/>
      <c r="Z1736" s="116"/>
      <c r="AA1736" s="116"/>
      <c r="AB1736" s="116"/>
      <c r="AC1736" s="116"/>
      <c r="AD1736" s="116"/>
      <c r="AE1736" s="116"/>
      <c r="AF1736" s="116"/>
      <c r="AG1736" s="116"/>
    </row>
    <row r="1737" spans="1:33" ht="75" x14ac:dyDescent="0.2">
      <c r="A1737" s="7">
        <v>1666</v>
      </c>
      <c r="B1737" s="11" t="s">
        <v>16395</v>
      </c>
      <c r="C1737" s="11" t="s">
        <v>2</v>
      </c>
      <c r="D1737" s="13" t="s">
        <v>1667</v>
      </c>
      <c r="E1737" s="7" t="s">
        <v>4</v>
      </c>
      <c r="F1737" s="7" t="s">
        <v>1647</v>
      </c>
      <c r="G1737" s="7"/>
      <c r="H1737" s="12"/>
      <c r="I1737" s="8"/>
      <c r="J1737" s="12"/>
      <c r="K1737" s="8" t="s">
        <v>52</v>
      </c>
      <c r="L1737" s="7">
        <v>2022</v>
      </c>
      <c r="M1737" s="8" t="s">
        <v>6</v>
      </c>
      <c r="N1737" s="8" t="s">
        <v>12</v>
      </c>
      <c r="O1737" s="7" t="s">
        <v>1668</v>
      </c>
      <c r="P1737" s="13" t="str">
        <f t="shared" si="54"/>
        <v>Latha R., Venkatesan C., Suhas A.R., Thamaraimanalan T., "FPGA Implementation of Polyphase CIC Based Multistage Filter for Digital Receivers", 8th International Conference on Advanced Computing and Communication Systems, ICACCS 2022,2022, DOI: 10.1109/ICACCS54159.2022.9785005</v>
      </c>
      <c r="Q1737" s="11" t="str">
        <f t="shared" si="55"/>
        <v>Latha R., Venkatesan C., Suhas A.R., Thamaraimanalan T., "FPGA Implementation of Polyphase CIC Based Multistage Filter for Digital Receivers", 8th International Conference on Advanced Computing and Communication Systems, ICACCS 2022,2022, DOI: 10.1109/ICACCS54159.2022.9785005</v>
      </c>
      <c r="R1737" s="32" t="s">
        <v>1669</v>
      </c>
      <c r="S1737" s="37" t="e">
        <v>#N/A</v>
      </c>
      <c r="T1737" s="11"/>
      <c r="U1737" s="8"/>
      <c r="V1737" s="8" t="s">
        <v>56</v>
      </c>
      <c r="W1737" s="8"/>
      <c r="X1737" s="8">
        <v>2022</v>
      </c>
      <c r="Y1737" s="8"/>
      <c r="Z1737" s="116"/>
      <c r="AA1737" s="116"/>
      <c r="AB1737" s="116"/>
      <c r="AC1737" s="116"/>
      <c r="AD1737" s="116"/>
      <c r="AE1737" s="116"/>
      <c r="AF1737" s="116"/>
      <c r="AG1737" s="116"/>
    </row>
    <row r="1738" spans="1:33" ht="75" x14ac:dyDescent="0.2">
      <c r="A1738" s="7">
        <v>1667</v>
      </c>
      <c r="B1738" s="11" t="s">
        <v>16396</v>
      </c>
      <c r="C1738" s="11" t="s">
        <v>2</v>
      </c>
      <c r="D1738" s="13" t="s">
        <v>1901</v>
      </c>
      <c r="E1738" s="7" t="s">
        <v>4</v>
      </c>
      <c r="F1738" s="7" t="s">
        <v>1647</v>
      </c>
      <c r="G1738" s="7"/>
      <c r="H1738" s="12"/>
      <c r="I1738" s="8"/>
      <c r="J1738" s="12"/>
      <c r="K1738" s="8" t="s">
        <v>52</v>
      </c>
      <c r="L1738" s="7">
        <v>2022</v>
      </c>
      <c r="M1738" s="8" t="s">
        <v>6</v>
      </c>
      <c r="N1738" s="8" t="s">
        <v>12</v>
      </c>
      <c r="O1738" s="7" t="s">
        <v>1902</v>
      </c>
      <c r="P1738" s="13" t="str">
        <f t="shared" si="54"/>
        <v>Banu D.F., Kumaresan N., Kishore N.L., Leena D., Madhumitha P., Priyanka G., "IoT Based Smart Mitten for Plegia Patient's Health Monitoring System", 8th International Conference on Advanced Computing and Communication Systems, ICACCS 2022,2022, DOI: 10.1109/ICACCS54159.2022.9785237</v>
      </c>
      <c r="Q1738" s="11" t="str">
        <f t="shared" si="55"/>
        <v>Banu D.F., Kumaresan N., Kishore N.L., Leena D., Madhumitha P., Priyanka G., "IoT Based Smart Mitten for Plegia Patient's Health Monitoring System", 8th International Conference on Advanced Computing and Communication Systems, ICACCS 2022,2022, DOI: 10.1109/ICACCS54159.2022.9785237</v>
      </c>
      <c r="R1738" s="32" t="s">
        <v>1903</v>
      </c>
      <c r="S1738" s="37" t="e">
        <v>#N/A</v>
      </c>
      <c r="T1738" s="11"/>
      <c r="U1738" s="8"/>
      <c r="V1738" s="8" t="s">
        <v>56</v>
      </c>
      <c r="W1738" s="8"/>
      <c r="X1738" s="8">
        <v>2022</v>
      </c>
      <c r="Y1738" s="8"/>
      <c r="Z1738" s="116"/>
      <c r="AA1738" s="116"/>
      <c r="AB1738" s="116"/>
      <c r="AC1738" s="116"/>
      <c r="AD1738" s="116"/>
      <c r="AE1738" s="116"/>
      <c r="AF1738" s="116"/>
      <c r="AG1738" s="116"/>
    </row>
    <row r="1739" spans="1:33" ht="75" x14ac:dyDescent="0.2">
      <c r="A1739" s="7">
        <v>1668</v>
      </c>
      <c r="B1739" s="11" t="s">
        <v>16397</v>
      </c>
      <c r="C1739" s="11" t="s">
        <v>2</v>
      </c>
      <c r="D1739" s="13" t="s">
        <v>1814</v>
      </c>
      <c r="E1739" s="7" t="s">
        <v>4</v>
      </c>
      <c r="F1739" s="7" t="s">
        <v>1647</v>
      </c>
      <c r="G1739" s="7"/>
      <c r="H1739" s="12"/>
      <c r="I1739" s="8"/>
      <c r="J1739" s="12"/>
      <c r="K1739" s="8" t="s">
        <v>52</v>
      </c>
      <c r="L1739" s="7">
        <v>2022</v>
      </c>
      <c r="M1739" s="8" t="s">
        <v>6</v>
      </c>
      <c r="N1739" s="8" t="s">
        <v>12</v>
      </c>
      <c r="O1739" s="7" t="s">
        <v>1815</v>
      </c>
      <c r="P1739" s="13" t="str">
        <f t="shared" si="54"/>
        <v>Saravanan M., Rahul Deepak R.S., Ravinkumar P.L., Sivabaalavignesh A., "Vehicle Communication using Visible Light (Li-Fi) Technology", 8th International Conference on Advanced Computing and Communication Systems, ICACCS 2022,2022, DOI: 10.1109/ICACCS54159.2022.9785174</v>
      </c>
      <c r="Q1739" s="11" t="str">
        <f t="shared" si="55"/>
        <v>Saravanan M., Rahul Deepak R.S., Ravinkumar P.L., Sivabaalavignesh A., "Vehicle Communication using Visible Light (Li-Fi) Technology", 8th International Conference on Advanced Computing and Communication Systems, ICACCS 2022,2022, DOI: 10.1109/ICACCS54159.2022.9785174</v>
      </c>
      <c r="R1739" s="32" t="s">
        <v>1816</v>
      </c>
      <c r="S1739" s="37" t="e">
        <v>#N/A</v>
      </c>
      <c r="T1739" s="11"/>
      <c r="U1739" s="8"/>
      <c r="V1739" s="8" t="s">
        <v>56</v>
      </c>
      <c r="W1739" s="8"/>
      <c r="X1739" s="8">
        <v>2022</v>
      </c>
      <c r="Y1739" s="8"/>
      <c r="Z1739" s="116"/>
      <c r="AA1739" s="116"/>
      <c r="AB1739" s="116"/>
      <c r="AC1739" s="116"/>
      <c r="AD1739" s="116"/>
      <c r="AE1739" s="116"/>
      <c r="AF1739" s="116"/>
      <c r="AG1739" s="116"/>
    </row>
    <row r="1740" spans="1:33" ht="75" x14ac:dyDescent="0.2">
      <c r="A1740" s="7">
        <v>1669</v>
      </c>
      <c r="B1740" s="11" t="s">
        <v>16398</v>
      </c>
      <c r="C1740" s="11" t="s">
        <v>2</v>
      </c>
      <c r="D1740" s="13" t="s">
        <v>2040</v>
      </c>
      <c r="E1740" s="7" t="s">
        <v>4</v>
      </c>
      <c r="F1740" s="7" t="s">
        <v>423</v>
      </c>
      <c r="G1740" s="7"/>
      <c r="H1740" s="12"/>
      <c r="I1740" s="8"/>
      <c r="J1740" s="12"/>
      <c r="K1740" s="8" t="s">
        <v>52</v>
      </c>
      <c r="L1740" s="7">
        <v>2022</v>
      </c>
      <c r="M1740" s="8" t="s">
        <v>6</v>
      </c>
      <c r="N1740" s="8" t="s">
        <v>12</v>
      </c>
      <c r="O1740" s="7" t="s">
        <v>2041</v>
      </c>
      <c r="P1740" s="13" t="str">
        <f t="shared" si="54"/>
        <v>Ahmed L.J., Anishfathima B., Gokulavasan B., Mahaboob M., "Fog-Assisted Real-Time Coronary Heart Disease Risk Detection in IoT-Based Healthcare System", EAI/Springer Innovations in Communication and Computing,2022, DOI: 10.1007/978-3-030-78750-9_8</v>
      </c>
      <c r="Q1740" s="11" t="str">
        <f t="shared" si="55"/>
        <v>Ahmed L.J., Anishfathima B., Gokulavasan B., Mahaboob M., "Fog-Assisted Real-Time Coronary Heart Disease Risk Detection in IoT-Based Healthcare System", EAI/Springer Innovations in Communication and Computing,2022, DOI: 10.1007/978-3-030-78750-9_8</v>
      </c>
      <c r="R1740" s="32" t="s">
        <v>2042</v>
      </c>
      <c r="S1740" s="37" t="e">
        <v>#N/A</v>
      </c>
      <c r="T1740" s="11"/>
      <c r="U1740" s="8"/>
      <c r="V1740" s="8" t="s">
        <v>56</v>
      </c>
      <c r="W1740" s="8"/>
      <c r="X1740" s="8">
        <v>2022</v>
      </c>
      <c r="Y1740" s="8"/>
      <c r="Z1740" s="116"/>
      <c r="AA1740" s="116"/>
      <c r="AB1740" s="116"/>
      <c r="AC1740" s="116"/>
      <c r="AD1740" s="116"/>
      <c r="AE1740" s="116"/>
      <c r="AF1740" s="116"/>
      <c r="AG1740" s="116"/>
    </row>
    <row r="1741" spans="1:33" ht="75" x14ac:dyDescent="0.2">
      <c r="A1741" s="7">
        <v>1670</v>
      </c>
      <c r="B1741" s="11" t="s">
        <v>16399</v>
      </c>
      <c r="C1741" s="11" t="s">
        <v>2</v>
      </c>
      <c r="D1741" s="13" t="s">
        <v>1970</v>
      </c>
      <c r="E1741" s="7" t="s">
        <v>4</v>
      </c>
      <c r="F1741" s="7" t="s">
        <v>1647</v>
      </c>
      <c r="G1741" s="7"/>
      <c r="H1741" s="12"/>
      <c r="I1741" s="8"/>
      <c r="J1741" s="12"/>
      <c r="K1741" s="8" t="s">
        <v>52</v>
      </c>
      <c r="L1741" s="7">
        <v>2022</v>
      </c>
      <c r="M1741" s="8" t="s">
        <v>6</v>
      </c>
      <c r="N1741" s="8" t="s">
        <v>12</v>
      </c>
      <c r="O1741" s="7" t="s">
        <v>1971</v>
      </c>
      <c r="P1741" s="13" t="str">
        <f t="shared" si="54"/>
        <v>Ramesh A., Sivakumar P., Venugopal E., Janani R., Ranjith R., Sindhuja C., "Transport Fee Management System for Educational Institutions", 8th International Conference on Advanced Computing and Communication Systems, ICACCS 2022,2022, DOI: 10.1109/ICACCS54159.2022.9785326</v>
      </c>
      <c r="Q1741" s="11" t="str">
        <f t="shared" si="55"/>
        <v>Ramesh A., Sivakumar P., Venugopal E., Janani R., Ranjith R., Sindhuja C., "Transport Fee Management System for Educational Institutions", 8th International Conference on Advanced Computing and Communication Systems, ICACCS 2022,2022, DOI: 10.1109/ICACCS54159.2022.9785326</v>
      </c>
      <c r="R1741" s="32" t="s">
        <v>1972</v>
      </c>
      <c r="S1741" s="37" t="e">
        <v>#N/A</v>
      </c>
      <c r="T1741" s="11"/>
      <c r="U1741" s="8"/>
      <c r="V1741" s="8" t="s">
        <v>56</v>
      </c>
      <c r="W1741" s="8"/>
      <c r="X1741" s="8">
        <v>2022</v>
      </c>
      <c r="Y1741" s="8"/>
      <c r="Z1741" s="116"/>
      <c r="AA1741" s="116"/>
      <c r="AB1741" s="116"/>
      <c r="AC1741" s="116"/>
      <c r="AD1741" s="116"/>
      <c r="AE1741" s="116"/>
      <c r="AF1741" s="116"/>
      <c r="AG1741" s="116"/>
    </row>
    <row r="1742" spans="1:33" ht="75" x14ac:dyDescent="0.2">
      <c r="A1742" s="7">
        <v>1671</v>
      </c>
      <c r="B1742" s="11" t="s">
        <v>16400</v>
      </c>
      <c r="C1742" s="11" t="s">
        <v>2</v>
      </c>
      <c r="D1742" s="13" t="s">
        <v>2012</v>
      </c>
      <c r="E1742" s="7" t="s">
        <v>4</v>
      </c>
      <c r="F1742" s="7" t="s">
        <v>1647</v>
      </c>
      <c r="G1742" s="7"/>
      <c r="H1742" s="12"/>
      <c r="I1742" s="8"/>
      <c r="J1742" s="12"/>
      <c r="K1742" s="8" t="s">
        <v>52</v>
      </c>
      <c r="L1742" s="7">
        <v>2022</v>
      </c>
      <c r="M1742" s="8" t="s">
        <v>6</v>
      </c>
      <c r="N1742" s="8" t="s">
        <v>12</v>
      </c>
      <c r="O1742" s="7" t="s">
        <v>2013</v>
      </c>
      <c r="P1742" s="13" t="str">
        <f t="shared" si="54"/>
        <v>Anishfathima B., Mahaboob M., Kumar S.G., Jabakumar A.K., "Secure Wireless Sensor Network Energy Optimization Model with Game Theory and Deep Learning Algorithm", 8th International Conference on Advanced Computing and Communication Systems, ICACCS 2022,2022, DOI: 10.1109/ICACCS54159.2022.9785348</v>
      </c>
      <c r="Q1742" s="11" t="str">
        <f t="shared" si="55"/>
        <v>Anishfathima B., Mahaboob M., Kumar S.G., Jabakumar A.K., "Secure Wireless Sensor Network Energy Optimization Model with Game Theory and Deep Learning Algorithm", 8th International Conference on Advanced Computing and Communication Systems, ICACCS 2022,2022, DOI: 10.1109/ICACCS54159.2022.9785348</v>
      </c>
      <c r="R1742" s="32" t="s">
        <v>2014</v>
      </c>
      <c r="S1742" s="37" t="e">
        <v>#N/A</v>
      </c>
      <c r="T1742" s="11"/>
      <c r="U1742" s="8"/>
      <c r="V1742" s="8" t="s">
        <v>56</v>
      </c>
      <c r="W1742" s="8"/>
      <c r="X1742" s="8">
        <v>2022</v>
      </c>
      <c r="Y1742" s="8"/>
      <c r="Z1742" s="116"/>
      <c r="AA1742" s="116"/>
      <c r="AB1742" s="116"/>
      <c r="AC1742" s="116"/>
      <c r="AD1742" s="116"/>
      <c r="AE1742" s="116"/>
      <c r="AF1742" s="116"/>
      <c r="AG1742" s="116"/>
    </row>
    <row r="1743" spans="1:33" ht="75" x14ac:dyDescent="0.2">
      <c r="A1743" s="7">
        <v>1672</v>
      </c>
      <c r="B1743" s="11" t="s">
        <v>16401</v>
      </c>
      <c r="C1743" s="11" t="s">
        <v>2</v>
      </c>
      <c r="D1743" s="13" t="s">
        <v>1978</v>
      </c>
      <c r="E1743" s="7" t="s">
        <v>4</v>
      </c>
      <c r="F1743" s="7" t="s">
        <v>1647</v>
      </c>
      <c r="G1743" s="7"/>
      <c r="H1743" s="12"/>
      <c r="I1743" s="8"/>
      <c r="J1743" s="12"/>
      <c r="K1743" s="8" t="s">
        <v>52</v>
      </c>
      <c r="L1743" s="7">
        <v>2022</v>
      </c>
      <c r="M1743" s="8" t="s">
        <v>6</v>
      </c>
      <c r="N1743" s="8" t="s">
        <v>12</v>
      </c>
      <c r="O1743" s="7" t="s">
        <v>1979</v>
      </c>
      <c r="P1743" s="13" t="str">
        <f t="shared" si="54"/>
        <v>Yuvaraj S., Franklin J.V., Prakash V.S., Anandaraj A., "An Adaptive Deep Belief Feature Learning Model for Cognitive Emotion Recognition", 8th International Conference on Advanced Computing and Communication Systems, ICACCS 2022,2022, DOI: 10.1109/ICACCS54159.2022.9785267</v>
      </c>
      <c r="Q1743" s="11" t="str">
        <f t="shared" si="55"/>
        <v>Yuvaraj S., Franklin J.V., Prakash V.S., Anandaraj A., "An Adaptive Deep Belief Feature Learning Model for Cognitive Emotion Recognition", 8th International Conference on Advanced Computing and Communication Systems, ICACCS 2022,2022, DOI: 10.1109/ICACCS54159.2022.9785267</v>
      </c>
      <c r="R1743" s="32" t="s">
        <v>1980</v>
      </c>
      <c r="S1743" s="37" t="e">
        <v>#N/A</v>
      </c>
      <c r="T1743" s="11"/>
      <c r="U1743" s="8"/>
      <c r="V1743" s="8" t="s">
        <v>80</v>
      </c>
      <c r="W1743" s="8"/>
      <c r="X1743" s="8">
        <v>2022</v>
      </c>
      <c r="Y1743" s="8"/>
      <c r="Z1743" s="116"/>
      <c r="AA1743" s="116"/>
      <c r="AB1743" s="116"/>
      <c r="AC1743" s="116"/>
      <c r="AD1743" s="116"/>
      <c r="AE1743" s="116"/>
      <c r="AF1743" s="116"/>
      <c r="AG1743" s="116"/>
    </row>
    <row r="1744" spans="1:33" ht="75" x14ac:dyDescent="0.2">
      <c r="A1744" s="7">
        <v>1673</v>
      </c>
      <c r="B1744" s="11" t="s">
        <v>16402</v>
      </c>
      <c r="C1744" s="11" t="s">
        <v>2</v>
      </c>
      <c r="D1744" s="13" t="s">
        <v>1708</v>
      </c>
      <c r="E1744" s="7" t="s">
        <v>4</v>
      </c>
      <c r="F1744" s="7" t="s">
        <v>1647</v>
      </c>
      <c r="G1744" s="7"/>
      <c r="H1744" s="12"/>
      <c r="I1744" s="8"/>
      <c r="J1744" s="12"/>
      <c r="K1744" s="8" t="s">
        <v>52</v>
      </c>
      <c r="L1744" s="7">
        <v>2022</v>
      </c>
      <c r="M1744" s="8" t="s">
        <v>6</v>
      </c>
      <c r="N1744" s="8" t="s">
        <v>12</v>
      </c>
      <c r="O1744" s="7" t="s">
        <v>1709</v>
      </c>
      <c r="P1744" s="13" t="str">
        <f t="shared" si="54"/>
        <v>Priyanka G., Vishnu Viyaas T., Kathir Vikram N., Bharathi K., Kavin N., "Sentiment Analysis and Emoji Mapping", 8th International Conference on Advanced Computing and Communication Systems, ICACCS 2022,2022, DOI: 10.1109/ICACCS54159.2022.9785281</v>
      </c>
      <c r="Q1744" s="11" t="str">
        <f t="shared" si="55"/>
        <v>Priyanka G., Vishnu Viyaas T., Kathir Vikram N., Bharathi K., Kavin N., "Sentiment Analysis and Emoji Mapping", 8th International Conference on Advanced Computing and Communication Systems, ICACCS 2022,2022, DOI: 10.1109/ICACCS54159.2022.9785281</v>
      </c>
      <c r="R1744" s="32" t="s">
        <v>1710</v>
      </c>
      <c r="S1744" s="37" t="e">
        <v>#N/A</v>
      </c>
      <c r="T1744" s="11"/>
      <c r="U1744" s="8"/>
      <c r="V1744" s="8" t="s">
        <v>601</v>
      </c>
      <c r="W1744" s="8"/>
      <c r="X1744" s="8">
        <v>2022</v>
      </c>
      <c r="Y1744" s="8"/>
      <c r="Z1744" s="116"/>
      <c r="AA1744" s="116"/>
      <c r="AB1744" s="116"/>
      <c r="AC1744" s="116"/>
      <c r="AD1744" s="116"/>
      <c r="AE1744" s="116"/>
      <c r="AF1744" s="116"/>
      <c r="AG1744" s="116"/>
    </row>
    <row r="1745" spans="1:33" ht="75" x14ac:dyDescent="0.2">
      <c r="A1745" s="7">
        <v>1674</v>
      </c>
      <c r="B1745" s="11" t="s">
        <v>16403</v>
      </c>
      <c r="C1745" s="11" t="s">
        <v>2</v>
      </c>
      <c r="D1745" s="13" t="s">
        <v>1918</v>
      </c>
      <c r="E1745" s="7" t="s">
        <v>4</v>
      </c>
      <c r="F1745" s="7" t="s">
        <v>1647</v>
      </c>
      <c r="G1745" s="7"/>
      <c r="H1745" s="12"/>
      <c r="I1745" s="8"/>
      <c r="J1745" s="12"/>
      <c r="K1745" s="8" t="s">
        <v>52</v>
      </c>
      <c r="L1745" s="7">
        <v>2022</v>
      </c>
      <c r="M1745" s="8" t="s">
        <v>6</v>
      </c>
      <c r="N1745" s="8" t="s">
        <v>12</v>
      </c>
      <c r="O1745" s="7" t="s">
        <v>1919</v>
      </c>
      <c r="P1745" s="13" t="str">
        <f t="shared" si="54"/>
        <v>Karthikeyan G., Komarasamy G., Raja S D.M., "Modelling an Efficient Heart Disease Prediction System using Norm- and Regularization based Learning Approach", 8th International Conference on Advanced Computing and Communication Systems, ICACCS 2022,2022, DOI: 10.1109/ICACCS54159.2022.9785202</v>
      </c>
      <c r="Q1745" s="11" t="str">
        <f t="shared" si="55"/>
        <v>Karthikeyan G., Komarasamy G., Raja S D.M., "Modelling an Efficient Heart Disease Prediction System using Norm- and Regularization based Learning Approach", 8th International Conference on Advanced Computing and Communication Systems, ICACCS 2022,2022, DOI: 10.1109/ICACCS54159.2022.9785202</v>
      </c>
      <c r="R1745" s="32" t="s">
        <v>1920</v>
      </c>
      <c r="S1745" s="37" t="e">
        <v>#N/A</v>
      </c>
      <c r="T1745" s="11"/>
      <c r="U1745" s="8"/>
      <c r="V1745" s="8" t="s">
        <v>80</v>
      </c>
      <c r="W1745" s="8"/>
      <c r="X1745" s="8">
        <v>2022</v>
      </c>
      <c r="Y1745" s="8"/>
      <c r="Z1745" s="116"/>
      <c r="AA1745" s="116"/>
      <c r="AB1745" s="116"/>
      <c r="AC1745" s="116"/>
      <c r="AD1745" s="116"/>
      <c r="AE1745" s="116"/>
      <c r="AF1745" s="116"/>
      <c r="AG1745" s="116"/>
    </row>
    <row r="1746" spans="1:33" ht="75" x14ac:dyDescent="0.2">
      <c r="A1746" s="7">
        <v>1675</v>
      </c>
      <c r="B1746" s="11" t="s">
        <v>16404</v>
      </c>
      <c r="C1746" s="11" t="s">
        <v>2</v>
      </c>
      <c r="D1746" s="13" t="s">
        <v>1909</v>
      </c>
      <c r="E1746" s="7" t="s">
        <v>4</v>
      </c>
      <c r="F1746" s="7" t="s">
        <v>1647</v>
      </c>
      <c r="G1746" s="7"/>
      <c r="H1746" s="12"/>
      <c r="I1746" s="8"/>
      <c r="J1746" s="12"/>
      <c r="K1746" s="8" t="s">
        <v>52</v>
      </c>
      <c r="L1746" s="7">
        <v>2022</v>
      </c>
      <c r="M1746" s="8" t="s">
        <v>6</v>
      </c>
      <c r="N1746" s="8" t="s">
        <v>12</v>
      </c>
      <c r="O1746" s="7" t="s">
        <v>1910</v>
      </c>
      <c r="P1746" s="13" t="str">
        <f t="shared" si="54"/>
        <v>Ahmed L.J., Madhumitha R., Mehana Sree M., Oviya K., Sharmila M., "A Survey of IoT Based Pregnancy Woman Health Monitoring System", 8th International Conference on Advanced Computing and Communication Systems, ICACCS 2022,2022, DOI: 10.1109/ICACCS54159.2022.9785324</v>
      </c>
      <c r="Q1746" s="11" t="str">
        <f t="shared" si="55"/>
        <v>Ahmed L.J., Madhumitha R., Mehana Sree M., Oviya K., Sharmila M., "A Survey of IoT Based Pregnancy Woman Health Monitoring System", 8th International Conference on Advanced Computing and Communication Systems, ICACCS 2022,2022, DOI: 10.1109/ICACCS54159.2022.9785324</v>
      </c>
      <c r="R1746" s="32" t="s">
        <v>1911</v>
      </c>
      <c r="S1746" s="37" t="e">
        <v>#N/A</v>
      </c>
      <c r="T1746" s="11"/>
      <c r="U1746" s="8"/>
      <c r="V1746" s="8" t="s">
        <v>56</v>
      </c>
      <c r="W1746" s="8"/>
      <c r="X1746" s="8">
        <v>2022</v>
      </c>
      <c r="Y1746" s="8"/>
      <c r="Z1746" s="116"/>
      <c r="AA1746" s="116"/>
      <c r="AB1746" s="116"/>
      <c r="AC1746" s="116"/>
      <c r="AD1746" s="116"/>
      <c r="AE1746" s="116"/>
      <c r="AF1746" s="116"/>
      <c r="AG1746" s="116"/>
    </row>
    <row r="1747" spans="1:33" ht="75" x14ac:dyDescent="0.2">
      <c r="A1747" s="7">
        <v>1676</v>
      </c>
      <c r="B1747" s="11" t="s">
        <v>16405</v>
      </c>
      <c r="C1747" s="11" t="s">
        <v>2</v>
      </c>
      <c r="D1747" s="13" t="s">
        <v>1704</v>
      </c>
      <c r="E1747" s="7" t="s">
        <v>4</v>
      </c>
      <c r="F1747" s="7" t="s">
        <v>1647</v>
      </c>
      <c r="G1747" s="7"/>
      <c r="H1747" s="12"/>
      <c r="I1747" s="8"/>
      <c r="J1747" s="12"/>
      <c r="K1747" s="8" t="s">
        <v>52</v>
      </c>
      <c r="L1747" s="7">
        <v>2022</v>
      </c>
      <c r="M1747" s="8" t="s">
        <v>6</v>
      </c>
      <c r="N1747" s="8" t="s">
        <v>12</v>
      </c>
      <c r="O1747" s="7" t="s">
        <v>1705</v>
      </c>
      <c r="P1747" s="13" t="str">
        <f t="shared" si="54"/>
        <v>Vishali R., Sarmila R.V., Priyadharshini K.M., Rajkumar R., Thiyagarajan D., Menagadevi M., "Wireless Waste Management Monitoring System for Residential Society with Automatic Self-Navigated and Self- Sanitizing Trash Can", 8th International Conference on Advanced Computing and Communication Systems, ICACCS 2022,2022, DOI: 10.1109/ICACCS54159.2022.9785249</v>
      </c>
      <c r="Q1747" s="11" t="str">
        <f t="shared" si="55"/>
        <v>Vishali R., Sarmila R.V., Priyadharshini K.M., Rajkumar R., Thiyagarajan D., Menagadevi M., "Wireless Waste Management Monitoring System for Residential Society with Automatic Self-Navigated and Self- Sanitizing Trash Can", 8th International Conference on Advanced Computing and Communication Systems, ICACCS 2022,2022, DOI: 10.1109/ICACCS54159.2022.9785249</v>
      </c>
      <c r="R1747" s="32" t="s">
        <v>1706</v>
      </c>
      <c r="S1747" s="37" t="e">
        <v>#N/A</v>
      </c>
      <c r="T1747" s="11"/>
      <c r="U1747" s="8"/>
      <c r="V1747" s="8" t="s">
        <v>80</v>
      </c>
      <c r="W1747" s="8"/>
      <c r="X1747" s="8">
        <v>2022</v>
      </c>
      <c r="Y1747" s="8"/>
      <c r="Z1747" s="116"/>
      <c r="AA1747" s="116"/>
      <c r="AB1747" s="116"/>
      <c r="AC1747" s="116"/>
      <c r="AD1747" s="116"/>
      <c r="AE1747" s="116"/>
      <c r="AF1747" s="116"/>
      <c r="AG1747" s="116"/>
    </row>
    <row r="1748" spans="1:33" ht="75" x14ac:dyDescent="0.2">
      <c r="A1748" s="7">
        <v>1677</v>
      </c>
      <c r="B1748" s="11" t="s">
        <v>16406</v>
      </c>
      <c r="C1748" s="11" t="s">
        <v>2</v>
      </c>
      <c r="D1748" s="13" t="s">
        <v>1868</v>
      </c>
      <c r="E1748" s="7" t="s">
        <v>4</v>
      </c>
      <c r="F1748" s="7" t="s">
        <v>1647</v>
      </c>
      <c r="G1748" s="7"/>
      <c r="H1748" s="12"/>
      <c r="I1748" s="8"/>
      <c r="J1748" s="12"/>
      <c r="K1748" s="8" t="s">
        <v>52</v>
      </c>
      <c r="L1748" s="7">
        <v>2022</v>
      </c>
      <c r="M1748" s="8" t="s">
        <v>6</v>
      </c>
      <c r="N1748" s="8" t="s">
        <v>12</v>
      </c>
      <c r="O1748" s="7" t="s">
        <v>1869</v>
      </c>
      <c r="P1748" s="13" t="str">
        <f t="shared" si="54"/>
        <v>Prasath N., Sreemathy J., Vigneshwaran P., "Driver Drowsiness Detection Using Machine Learning Algorithm", 8th International Conference on Advanced Computing and Communication Systems, ICACCS 2022,2022, DOI: 10.1109/ICACCS54159.2022.9785167</v>
      </c>
      <c r="Q1748" s="11" t="str">
        <f t="shared" si="55"/>
        <v>Prasath N., Sreemathy J., Vigneshwaran P., "Driver Drowsiness Detection Using Machine Learning Algorithm", 8th International Conference on Advanced Computing and Communication Systems, ICACCS 2022,2022, DOI: 10.1109/ICACCS54159.2022.9785167</v>
      </c>
      <c r="R1748" s="32" t="s">
        <v>1870</v>
      </c>
      <c r="S1748" s="37" t="e">
        <v>#N/A</v>
      </c>
      <c r="T1748" s="11"/>
      <c r="U1748" s="8"/>
      <c r="V1748" s="8" t="s">
        <v>80</v>
      </c>
      <c r="W1748" s="8"/>
      <c r="X1748" s="8">
        <v>2022</v>
      </c>
      <c r="Y1748" s="8"/>
      <c r="Z1748" s="116"/>
      <c r="AA1748" s="116"/>
      <c r="AB1748" s="116"/>
      <c r="AC1748" s="116"/>
      <c r="AD1748" s="116"/>
      <c r="AE1748" s="116"/>
      <c r="AF1748" s="116"/>
      <c r="AG1748" s="116"/>
    </row>
    <row r="1749" spans="1:33" ht="75" x14ac:dyDescent="0.2">
      <c r="A1749" s="7">
        <v>1678</v>
      </c>
      <c r="B1749" s="11" t="s">
        <v>16281</v>
      </c>
      <c r="C1749" s="11" t="s">
        <v>2</v>
      </c>
      <c r="D1749" s="13" t="s">
        <v>1760</v>
      </c>
      <c r="E1749" s="7" t="s">
        <v>4</v>
      </c>
      <c r="F1749" s="7" t="s">
        <v>1647</v>
      </c>
      <c r="G1749" s="7"/>
      <c r="H1749" s="12"/>
      <c r="I1749" s="8"/>
      <c r="J1749" s="12"/>
      <c r="K1749" s="8" t="s">
        <v>52</v>
      </c>
      <c r="L1749" s="7">
        <v>2022</v>
      </c>
      <c r="M1749" s="8" t="s">
        <v>6</v>
      </c>
      <c r="N1749" s="8" t="s">
        <v>12</v>
      </c>
      <c r="O1749" s="7" t="s">
        <v>1761</v>
      </c>
      <c r="P1749" s="13" t="str">
        <f t="shared" si="54"/>
        <v>Suriya M., Sumithra M.G., "Overview of Spectrum Sharing and Dynamic Spectrum Allocation schemes in Cognitive Radio Networks", 8th International Conference on Advanced Computing and Communication Systems, ICACCS 2022,2022, DOI: 10.1109/ICACCS54159.2022.9785048</v>
      </c>
      <c r="Q1749" s="11" t="str">
        <f t="shared" si="55"/>
        <v>Suriya M., Sumithra M.G., "Overview of Spectrum Sharing and Dynamic Spectrum Allocation schemes in Cognitive Radio Networks", 8th International Conference on Advanced Computing and Communication Systems, ICACCS 2022,2022, DOI: 10.1109/ICACCS54159.2022.9785048</v>
      </c>
      <c r="R1749" s="32" t="s">
        <v>1762</v>
      </c>
      <c r="S1749" s="37" t="e">
        <v>#N/A</v>
      </c>
      <c r="T1749" s="11"/>
      <c r="U1749" s="8"/>
      <c r="V1749" s="8" t="s">
        <v>725</v>
      </c>
      <c r="W1749" s="8"/>
      <c r="X1749" s="8">
        <v>2022</v>
      </c>
      <c r="Y1749" s="8"/>
      <c r="Z1749" s="116"/>
      <c r="AA1749" s="116"/>
      <c r="AB1749" s="116"/>
      <c r="AC1749" s="116"/>
      <c r="AD1749" s="116"/>
      <c r="AE1749" s="116"/>
      <c r="AF1749" s="116"/>
      <c r="AG1749" s="116"/>
    </row>
    <row r="1750" spans="1:33" ht="75" x14ac:dyDescent="0.2">
      <c r="A1750" s="7">
        <v>1679</v>
      </c>
      <c r="B1750" s="11" t="s">
        <v>16407</v>
      </c>
      <c r="C1750" s="11" t="s">
        <v>2</v>
      </c>
      <c r="D1750" s="13" t="s">
        <v>1962</v>
      </c>
      <c r="E1750" s="7" t="s">
        <v>4</v>
      </c>
      <c r="F1750" s="7" t="s">
        <v>1647</v>
      </c>
      <c r="G1750" s="7"/>
      <c r="H1750" s="12"/>
      <c r="I1750" s="8"/>
      <c r="J1750" s="12"/>
      <c r="K1750" s="8" t="s">
        <v>52</v>
      </c>
      <c r="L1750" s="7">
        <v>2022</v>
      </c>
      <c r="M1750" s="8" t="s">
        <v>6</v>
      </c>
      <c r="N1750" s="8" t="s">
        <v>12</v>
      </c>
      <c r="O1750" s="7" t="s">
        <v>1963</v>
      </c>
      <c r="P1750" s="13" t="str">
        <f t="shared" si="54"/>
        <v>Abinaya M., Shanthi S., Subha R., "Early Fault Detection in Solar Panels Using Machine Learning", 8th International Conference on Advanced Computing and Communication Systems, ICACCS 2022,2022, DOI: 10.1109/ICACCS54159.2022.9785291</v>
      </c>
      <c r="Q1750" s="11" t="str">
        <f t="shared" si="55"/>
        <v>Abinaya M., Shanthi S., Subha R., "Early Fault Detection in Solar Panels Using Machine Learning", 8th International Conference on Advanced Computing and Communication Systems, ICACCS 2022,2022, DOI: 10.1109/ICACCS54159.2022.9785291</v>
      </c>
      <c r="R1750" s="32" t="s">
        <v>1964</v>
      </c>
      <c r="S1750" s="37" t="e">
        <v>#N/A</v>
      </c>
      <c r="T1750" s="11"/>
      <c r="U1750" s="8"/>
      <c r="V1750" s="8" t="s">
        <v>80</v>
      </c>
      <c r="W1750" s="8"/>
      <c r="X1750" s="8">
        <v>2022</v>
      </c>
      <c r="Y1750" s="8"/>
      <c r="Z1750" s="116"/>
      <c r="AA1750" s="116"/>
      <c r="AB1750" s="116"/>
      <c r="AC1750" s="116"/>
      <c r="AD1750" s="116"/>
      <c r="AE1750" s="116"/>
      <c r="AF1750" s="116"/>
      <c r="AG1750" s="116"/>
    </row>
    <row r="1751" spans="1:33" ht="75" x14ac:dyDescent="0.2">
      <c r="A1751" s="7">
        <v>1680</v>
      </c>
      <c r="B1751" s="11" t="s">
        <v>16408</v>
      </c>
      <c r="C1751" s="11" t="s">
        <v>2</v>
      </c>
      <c r="D1751" s="13" t="s">
        <v>1923</v>
      </c>
      <c r="E1751" s="7" t="s">
        <v>4</v>
      </c>
      <c r="F1751" s="7" t="s">
        <v>1647</v>
      </c>
      <c r="G1751" s="7"/>
      <c r="H1751" s="12"/>
      <c r="I1751" s="8"/>
      <c r="J1751" s="12"/>
      <c r="K1751" s="8" t="s">
        <v>52</v>
      </c>
      <c r="L1751" s="7">
        <v>2022</v>
      </c>
      <c r="M1751" s="8" t="s">
        <v>6</v>
      </c>
      <c r="N1751" s="8" t="s">
        <v>12</v>
      </c>
      <c r="O1751" s="7" t="s">
        <v>1924</v>
      </c>
      <c r="P1751" s="13" t="str">
        <f t="shared" si="54"/>
        <v>Vivek Kumar M., Rambrabha N., Pavithra N., Manthiragiri S., Kishore. M., "Deep Learning Model to Detect and Localize the Air Pollution Using Spatiotemporal Data", 8th International Conference on Advanced Computing and Communication Systems, ICACCS 2022,2022, DOI: 10.1109/ICACCS54159.2022.9785251</v>
      </c>
      <c r="Q1751" s="11" t="str">
        <f t="shared" si="55"/>
        <v>Vivek Kumar M., Rambrabha N., Pavithra N., Manthiragiri S., Kishore. M., "Deep Learning Model to Detect and Localize the Air Pollution Using Spatiotemporal Data", 8th International Conference on Advanced Computing and Communication Systems, ICACCS 2022,2022, DOI: 10.1109/ICACCS54159.2022.9785251</v>
      </c>
      <c r="R1751" s="32" t="s">
        <v>1925</v>
      </c>
      <c r="S1751" s="37" t="e">
        <v>#N/A</v>
      </c>
      <c r="T1751" s="11"/>
      <c r="U1751" s="8"/>
      <c r="V1751" s="8" t="s">
        <v>56</v>
      </c>
      <c r="W1751" s="8"/>
      <c r="X1751" s="8">
        <v>2022</v>
      </c>
      <c r="Y1751" s="8"/>
      <c r="Z1751" s="116"/>
      <c r="AA1751" s="116"/>
      <c r="AB1751" s="116"/>
      <c r="AC1751" s="116"/>
      <c r="AD1751" s="116"/>
      <c r="AE1751" s="116"/>
      <c r="AF1751" s="116"/>
      <c r="AG1751" s="116"/>
    </row>
    <row r="1752" spans="1:33" ht="75" x14ac:dyDescent="0.2">
      <c r="A1752" s="7">
        <v>1681</v>
      </c>
      <c r="B1752" s="11" t="s">
        <v>16409</v>
      </c>
      <c r="C1752" s="11" t="s">
        <v>2</v>
      </c>
      <c r="D1752" s="13" t="s">
        <v>1651</v>
      </c>
      <c r="E1752" s="7" t="s">
        <v>4</v>
      </c>
      <c r="F1752" s="7" t="s">
        <v>1647</v>
      </c>
      <c r="G1752" s="7"/>
      <c r="H1752" s="12"/>
      <c r="I1752" s="8"/>
      <c r="J1752" s="12"/>
      <c r="K1752" s="8" t="s">
        <v>52</v>
      </c>
      <c r="L1752" s="7">
        <v>2022</v>
      </c>
      <c r="M1752" s="8" t="s">
        <v>6</v>
      </c>
      <c r="N1752" s="8" t="s">
        <v>12</v>
      </c>
      <c r="O1752" s="7" t="s">
        <v>1652</v>
      </c>
      <c r="P1752" s="13" t="str">
        <f t="shared" si="54"/>
        <v>Anuradha B., Abinaya C., Bharathi M., Janani A., Khan A., "IoT Based Natural Disaster Monitoring and Prediction Analysis for Hills Area Using LSTM Network", 8th International Conference on Advanced Computing and Communication Systems, ICACCS 2022,2022, DOI: 10.1109/ICACCS54159.2022.9785121</v>
      </c>
      <c r="Q1752" s="11" t="str">
        <f t="shared" si="55"/>
        <v>Anuradha B., Abinaya C., Bharathi M., Janani A., Khan A., "IoT Based Natural Disaster Monitoring and Prediction Analysis for Hills Area Using LSTM Network", 8th International Conference on Advanced Computing and Communication Systems, ICACCS 2022,2022, DOI: 10.1109/ICACCS54159.2022.9785121</v>
      </c>
      <c r="R1752" s="32" t="s">
        <v>1653</v>
      </c>
      <c r="S1752" s="37" t="e">
        <v>#N/A</v>
      </c>
      <c r="T1752" s="11"/>
      <c r="U1752" s="8"/>
      <c r="V1752" s="8" t="s">
        <v>56</v>
      </c>
      <c r="W1752" s="8"/>
      <c r="X1752" s="8">
        <v>2022</v>
      </c>
      <c r="Y1752" s="8"/>
      <c r="Z1752" s="116"/>
      <c r="AA1752" s="116"/>
      <c r="AB1752" s="116"/>
      <c r="AC1752" s="116"/>
      <c r="AD1752" s="116"/>
      <c r="AE1752" s="116"/>
      <c r="AF1752" s="116"/>
      <c r="AG1752" s="116"/>
    </row>
    <row r="1753" spans="1:33" ht="75" x14ac:dyDescent="0.2">
      <c r="A1753" s="7">
        <v>1682</v>
      </c>
      <c r="B1753" s="11" t="s">
        <v>16410</v>
      </c>
      <c r="C1753" s="11" t="s">
        <v>2</v>
      </c>
      <c r="D1753" s="13" t="s">
        <v>2007</v>
      </c>
      <c r="E1753" s="7" t="s">
        <v>4</v>
      </c>
      <c r="F1753" s="7" t="s">
        <v>2008</v>
      </c>
      <c r="G1753" s="7"/>
      <c r="H1753" s="12"/>
      <c r="I1753" s="8"/>
      <c r="J1753" s="12"/>
      <c r="K1753" s="8" t="s">
        <v>52</v>
      </c>
      <c r="L1753" s="7">
        <v>2022</v>
      </c>
      <c r="M1753" s="8" t="s">
        <v>6</v>
      </c>
      <c r="N1753" s="8" t="s">
        <v>12</v>
      </c>
      <c r="O1753" s="7" t="s">
        <v>2009</v>
      </c>
      <c r="P1753" s="13" t="str">
        <f t="shared" si="54"/>
        <v>Surya G., Elavarasi D., Deepa K., Uma Mageshwari S., Mercy P., Sheikameer Batcha S., "Design and Development of Home Automation System through ANN", Proceedings - 2022 6th International Conference on Intelligent Computing and Control Systems, ICICCS 2022,2022, DOI: 10.1109/ICICCS53718.2022.9788250</v>
      </c>
      <c r="Q1753" s="11" t="str">
        <f t="shared" si="55"/>
        <v>Surya G., Elavarasi D., Deepa K., Uma Mageshwari S., Mercy P., Sheikameer Batcha S., "Design and Development of Home Automation System through ANN", Proceedings - 2022 6th International Conference on Intelligent Computing and Control Systems, ICICCS 2022,2022, DOI: 10.1109/ICICCS53718.2022.9788250</v>
      </c>
      <c r="R1753" s="32" t="s">
        <v>2010</v>
      </c>
      <c r="S1753" s="37" t="e">
        <v>#N/A</v>
      </c>
      <c r="T1753" s="11"/>
      <c r="U1753" s="8"/>
      <c r="V1753" s="8" t="s">
        <v>128</v>
      </c>
      <c r="W1753" s="8"/>
      <c r="X1753" s="8">
        <v>2022</v>
      </c>
      <c r="Y1753" s="8"/>
      <c r="Z1753" s="116"/>
      <c r="AA1753" s="116"/>
      <c r="AB1753" s="116"/>
      <c r="AC1753" s="116"/>
      <c r="AD1753" s="116"/>
      <c r="AE1753" s="116"/>
      <c r="AF1753" s="116"/>
      <c r="AG1753" s="116"/>
    </row>
    <row r="1754" spans="1:33" ht="75" x14ac:dyDescent="0.2">
      <c r="A1754" s="7">
        <v>1683</v>
      </c>
      <c r="B1754" s="11" t="s">
        <v>16411</v>
      </c>
      <c r="C1754" s="11" t="s">
        <v>2</v>
      </c>
      <c r="D1754" s="13" t="s">
        <v>1897</v>
      </c>
      <c r="E1754" s="7" t="s">
        <v>4</v>
      </c>
      <c r="F1754" s="7" t="s">
        <v>1647</v>
      </c>
      <c r="G1754" s="7"/>
      <c r="H1754" s="12"/>
      <c r="I1754" s="8"/>
      <c r="J1754" s="12"/>
      <c r="K1754" s="8" t="s">
        <v>52</v>
      </c>
      <c r="L1754" s="7">
        <v>2022</v>
      </c>
      <c r="M1754" s="8" t="s">
        <v>6</v>
      </c>
      <c r="N1754" s="8" t="s">
        <v>12</v>
      </c>
      <c r="O1754" s="7" t="s">
        <v>1898</v>
      </c>
      <c r="P1754" s="13" t="str">
        <f t="shared" si="54"/>
        <v>Shanthi S., Mithun S., Kavi Prakash P., Maharajan K., Nandha Kishore C., "A Sensor-Based Data Analytics for Patient Monitoring in Connected Healthcare Applications", 8th International Conference on Advanced Computing and Communication Systems, ICACCS 2022,2022, DOI: 10.1109/ICACCS54159.2022.9784993</v>
      </c>
      <c r="Q1754" s="11" t="str">
        <f t="shared" si="55"/>
        <v>Shanthi S., Mithun S., Kavi Prakash P., Maharajan K., Nandha Kishore C., "A Sensor-Based Data Analytics for Patient Monitoring in Connected Healthcare Applications", 8th International Conference on Advanced Computing and Communication Systems, ICACCS 2022,2022, DOI: 10.1109/ICACCS54159.2022.9784993</v>
      </c>
      <c r="R1754" s="32" t="s">
        <v>1899</v>
      </c>
      <c r="S1754" s="37" t="e">
        <v>#N/A</v>
      </c>
      <c r="T1754" s="11"/>
      <c r="U1754" s="8"/>
      <c r="V1754" s="8" t="s">
        <v>80</v>
      </c>
      <c r="W1754" s="8"/>
      <c r="X1754" s="8">
        <v>2022</v>
      </c>
      <c r="Y1754" s="8"/>
      <c r="Z1754" s="116"/>
      <c r="AA1754" s="116"/>
      <c r="AB1754" s="116"/>
      <c r="AC1754" s="116"/>
      <c r="AD1754" s="116"/>
      <c r="AE1754" s="116"/>
      <c r="AF1754" s="116"/>
      <c r="AG1754" s="116"/>
    </row>
    <row r="1755" spans="1:33" ht="75" x14ac:dyDescent="0.2">
      <c r="A1755" s="7">
        <v>1684</v>
      </c>
      <c r="B1755" s="11" t="s">
        <v>16281</v>
      </c>
      <c r="C1755" s="11" t="s">
        <v>2</v>
      </c>
      <c r="D1755" s="13" t="s">
        <v>1893</v>
      </c>
      <c r="E1755" s="7" t="s">
        <v>4</v>
      </c>
      <c r="F1755" s="7" t="s">
        <v>1647</v>
      </c>
      <c r="G1755" s="7"/>
      <c r="H1755" s="12"/>
      <c r="I1755" s="8"/>
      <c r="J1755" s="12"/>
      <c r="K1755" s="8" t="s">
        <v>52</v>
      </c>
      <c r="L1755" s="7">
        <v>2022</v>
      </c>
      <c r="M1755" s="8" t="s">
        <v>6</v>
      </c>
      <c r="N1755" s="8" t="s">
        <v>12</v>
      </c>
      <c r="O1755" s="7" t="s">
        <v>1894</v>
      </c>
      <c r="P1755" s="13" t="str">
        <f t="shared" si="54"/>
        <v>Suriya M., Sumithra M.G., "Study of Spectrum Prediction Techniques in Cognitive Radio Networks", 8th International Conference on Advanced Computing and Communication Systems, ICACCS 2022,2022, DOI: 10.1109/ICACCS54159.2022.9785289</v>
      </c>
      <c r="Q1755" s="11" t="str">
        <f t="shared" si="55"/>
        <v>Suriya M., Sumithra M.G., "Study of Spectrum Prediction Techniques in Cognitive Radio Networks", 8th International Conference on Advanced Computing and Communication Systems, ICACCS 2022,2022, DOI: 10.1109/ICACCS54159.2022.9785289</v>
      </c>
      <c r="R1755" s="32" t="s">
        <v>1895</v>
      </c>
      <c r="S1755" s="37" t="e">
        <v>#N/A</v>
      </c>
      <c r="T1755" s="11"/>
      <c r="U1755" s="8"/>
      <c r="V1755" s="8" t="s">
        <v>725</v>
      </c>
      <c r="W1755" s="8"/>
      <c r="X1755" s="8">
        <v>2022</v>
      </c>
      <c r="Y1755" s="8"/>
      <c r="Z1755" s="116"/>
      <c r="AA1755" s="116"/>
      <c r="AB1755" s="116"/>
      <c r="AC1755" s="116"/>
      <c r="AD1755" s="116"/>
      <c r="AE1755" s="116"/>
      <c r="AF1755" s="116"/>
      <c r="AG1755" s="116"/>
    </row>
    <row r="1756" spans="1:33" ht="75" x14ac:dyDescent="0.2">
      <c r="A1756" s="7">
        <v>1685</v>
      </c>
      <c r="B1756" s="11" t="s">
        <v>16412</v>
      </c>
      <c r="C1756" s="11" t="s">
        <v>2</v>
      </c>
      <c r="D1756" s="13" t="s">
        <v>1646</v>
      </c>
      <c r="E1756" s="7" t="s">
        <v>4</v>
      </c>
      <c r="F1756" s="7" t="s">
        <v>1647</v>
      </c>
      <c r="G1756" s="7"/>
      <c r="H1756" s="12"/>
      <c r="I1756" s="8"/>
      <c r="J1756" s="12"/>
      <c r="K1756" s="8" t="s">
        <v>52</v>
      </c>
      <c r="L1756" s="7">
        <v>2022</v>
      </c>
      <c r="M1756" s="8" t="s">
        <v>6</v>
      </c>
      <c r="N1756" s="8" t="s">
        <v>12</v>
      </c>
      <c r="O1756" s="7" t="s">
        <v>1648</v>
      </c>
      <c r="P1756" s="13" t="str">
        <f t="shared" si="54"/>
        <v>Deepak S., Anandakumar H., Pavithra S., Keerthika V., Nandhini K., "Performance Analysis of Star Topology for Small Networks Using Riverbed", 8th International Conference on Advanced Computing and Communication Systems, ICACCS 2022,2022, DOI: 10.1109/ICACCS54159.2022.9785012</v>
      </c>
      <c r="Q1756" s="11" t="str">
        <f t="shared" si="55"/>
        <v>Deepak S., Anandakumar H., Pavithra S., Keerthika V., Nandhini K., "Performance Analysis of Star Topology for Small Networks Using Riverbed", 8th International Conference on Advanced Computing and Communication Systems, ICACCS 2022,2022, DOI: 10.1109/ICACCS54159.2022.9785012</v>
      </c>
      <c r="R1756" s="32" t="s">
        <v>1649</v>
      </c>
      <c r="S1756" s="37" t="e">
        <v>#N/A</v>
      </c>
      <c r="T1756" s="11"/>
      <c r="U1756" s="8"/>
      <c r="V1756" s="8" t="s">
        <v>80</v>
      </c>
      <c r="W1756" s="8"/>
      <c r="X1756" s="8">
        <v>2022</v>
      </c>
      <c r="Y1756" s="8"/>
      <c r="Z1756" s="116"/>
      <c r="AA1756" s="116"/>
      <c r="AB1756" s="116"/>
      <c r="AC1756" s="116"/>
      <c r="AD1756" s="116"/>
      <c r="AE1756" s="116"/>
      <c r="AF1756" s="116"/>
      <c r="AG1756" s="116"/>
    </row>
    <row r="1757" spans="1:33" ht="75" x14ac:dyDescent="0.2">
      <c r="A1757" s="7">
        <v>1686</v>
      </c>
      <c r="B1757" s="11" t="s">
        <v>16413</v>
      </c>
      <c r="C1757" s="11" t="s">
        <v>2</v>
      </c>
      <c r="D1757" s="13" t="s">
        <v>1569</v>
      </c>
      <c r="E1757" s="7" t="s">
        <v>4</v>
      </c>
      <c r="F1757" s="7" t="s">
        <v>1570</v>
      </c>
      <c r="G1757" s="7" t="s">
        <v>6</v>
      </c>
      <c r="H1757" s="12">
        <v>60</v>
      </c>
      <c r="I1757" s="8" t="s">
        <v>8</v>
      </c>
      <c r="J1757" s="12">
        <v>2</v>
      </c>
      <c r="K1757" s="8" t="s">
        <v>10</v>
      </c>
      <c r="L1757" s="7">
        <v>2022</v>
      </c>
      <c r="M1757" s="8" t="s">
        <v>6</v>
      </c>
      <c r="N1757" s="8" t="s">
        <v>12</v>
      </c>
      <c r="O1757" s="7" t="s">
        <v>1571</v>
      </c>
      <c r="P1757" s="13" t="str">
        <f t="shared" si="54"/>
        <v>Kumar S.S., Kumar S.D., Magarajan U., Divya S., "Study of mechanical and wear behaviour of AA5083 graphene reinforced composites", Kovove Materialy, 60, (2),2022, DOI: 10.31577/km.2022.2.121</v>
      </c>
      <c r="Q1757" s="11" t="str">
        <f t="shared" si="55"/>
        <v>Kumar S.S., Kumar S.D., Magarajan U., Divya S., "Study of mechanical and wear behaviour of AA5083 graphene reinforced composites", Kovove Materialy, 60, (2),2022, DOI: 10.31577/km.2022.2.121</v>
      </c>
      <c r="R1757" s="32" t="s">
        <v>1572</v>
      </c>
      <c r="S1757" s="37" t="s">
        <v>32</v>
      </c>
      <c r="T1757" s="11"/>
      <c r="U1757" s="8"/>
      <c r="V1757" s="8" t="s">
        <v>149</v>
      </c>
      <c r="W1757" s="18" t="s">
        <v>265</v>
      </c>
      <c r="X1757" s="8">
        <v>2022</v>
      </c>
      <c r="Y1757" s="8"/>
      <c r="Z1757" s="116"/>
      <c r="AA1757" s="116"/>
      <c r="AB1757" s="116"/>
      <c r="AC1757" s="116"/>
      <c r="AD1757" s="116"/>
      <c r="AE1757" s="116"/>
      <c r="AF1757" s="116"/>
      <c r="AG1757" s="116"/>
    </row>
    <row r="1758" spans="1:33" ht="75" x14ac:dyDescent="0.2">
      <c r="A1758" s="7">
        <v>1687</v>
      </c>
      <c r="B1758" s="11" t="s">
        <v>16414</v>
      </c>
      <c r="C1758" s="11" t="s">
        <v>2</v>
      </c>
      <c r="D1758" s="13" t="s">
        <v>2056</v>
      </c>
      <c r="E1758" s="7" t="s">
        <v>4</v>
      </c>
      <c r="F1758" s="7" t="s">
        <v>153</v>
      </c>
      <c r="G1758" s="7" t="s">
        <v>6</v>
      </c>
      <c r="H1758" s="12">
        <v>66</v>
      </c>
      <c r="I1758" s="8"/>
      <c r="J1758" s="12"/>
      <c r="K1758" s="8" t="s">
        <v>52</v>
      </c>
      <c r="L1758" s="7">
        <v>2022</v>
      </c>
      <c r="M1758" s="8" t="s">
        <v>6</v>
      </c>
      <c r="N1758" s="8" t="s">
        <v>12</v>
      </c>
      <c r="O1758" s="7" t="s">
        <v>2057</v>
      </c>
      <c r="P1758" s="13" t="str">
        <f t="shared" si="54"/>
        <v>Pratap A., Singh B.K., Sardana N., "Fracture in self-lubricating inserts: A case study", Materials Today: Proceedings, 66,2022, DOI: 10.1016/j.matpr.2022.06.005</v>
      </c>
      <c r="Q1758" s="11" t="str">
        <f t="shared" si="55"/>
        <v>Pratap A., Singh B.K., Sardana N., "Fracture in self-lubricating inserts: A case study", Materials Today: Proceedings, 66,2022, DOI: 10.1016/j.matpr.2022.06.005</v>
      </c>
      <c r="R1758" s="32" t="s">
        <v>2058</v>
      </c>
      <c r="S1758" s="37" t="e">
        <v>#N/A</v>
      </c>
      <c r="T1758" s="11"/>
      <c r="U1758" s="8"/>
      <c r="V1758" s="8" t="s">
        <v>149</v>
      </c>
      <c r="W1758" s="8"/>
      <c r="X1758" s="8">
        <v>2022</v>
      </c>
      <c r="Y1758" s="8"/>
      <c r="Z1758" s="116"/>
      <c r="AA1758" s="116"/>
      <c r="AB1758" s="116"/>
      <c r="AC1758" s="116"/>
      <c r="AD1758" s="116"/>
      <c r="AE1758" s="116"/>
      <c r="AF1758" s="116"/>
      <c r="AG1758" s="116"/>
    </row>
    <row r="1759" spans="1:33" ht="75" x14ac:dyDescent="0.2">
      <c r="A1759" s="7">
        <v>1688</v>
      </c>
      <c r="B1759" s="11" t="s">
        <v>16415</v>
      </c>
      <c r="C1759" s="11" t="s">
        <v>2</v>
      </c>
      <c r="D1759" s="13" t="s">
        <v>1700</v>
      </c>
      <c r="E1759" s="7" t="s">
        <v>4</v>
      </c>
      <c r="F1759" s="7" t="s">
        <v>153</v>
      </c>
      <c r="G1759" s="7" t="s">
        <v>6</v>
      </c>
      <c r="H1759" s="12">
        <v>57</v>
      </c>
      <c r="I1759" s="8"/>
      <c r="J1759" s="12"/>
      <c r="K1759" s="8" t="s">
        <v>52</v>
      </c>
      <c r="L1759" s="7">
        <v>2022</v>
      </c>
      <c r="M1759" s="8" t="s">
        <v>6</v>
      </c>
      <c r="N1759" s="8" t="s">
        <v>12</v>
      </c>
      <c r="O1759" s="7" t="s">
        <v>1701</v>
      </c>
      <c r="P1759" s="13" t="str">
        <f t="shared" si="54"/>
        <v>Puviarasu A., Balaji M., Thirukkumaran R., Siva Kumar A., Premkumar M., "Dynamic uneven clustering protocol for efficient energy management in EH-WSNs", Materials Today: Proceedings, 57,2022, DOI: 10.1016/j.matpr.2021.12.014</v>
      </c>
      <c r="Q1759" s="11" t="str">
        <f t="shared" si="55"/>
        <v>Puviarasu A., Balaji M., Thirukkumaran R., Siva Kumar A., Premkumar M., "Dynamic uneven clustering protocol for efficient energy management in EH-WSNs", Materials Today: Proceedings, 57,2022, DOI: 10.1016/j.matpr.2021.12.014</v>
      </c>
      <c r="R1759" s="32" t="s">
        <v>1702</v>
      </c>
      <c r="S1759" s="37" t="s">
        <v>32</v>
      </c>
      <c r="T1759" s="11"/>
      <c r="U1759" s="8"/>
      <c r="V1759" s="8" t="s">
        <v>128</v>
      </c>
      <c r="W1759" s="18" t="s">
        <v>265</v>
      </c>
      <c r="X1759" s="8">
        <v>2022</v>
      </c>
      <c r="Y1759" s="8"/>
      <c r="Z1759" s="116"/>
      <c r="AA1759" s="116"/>
      <c r="AB1759" s="116"/>
      <c r="AC1759" s="116"/>
      <c r="AD1759" s="116"/>
      <c r="AE1759" s="116"/>
      <c r="AF1759" s="116"/>
      <c r="AG1759" s="116"/>
    </row>
    <row r="1760" spans="1:33" ht="75" x14ac:dyDescent="0.2">
      <c r="A1760" s="7">
        <v>1689</v>
      </c>
      <c r="B1760" s="11" t="s">
        <v>16416</v>
      </c>
      <c r="C1760" s="11" t="s">
        <v>2</v>
      </c>
      <c r="D1760" s="13" t="s">
        <v>1864</v>
      </c>
      <c r="E1760" s="7" t="s">
        <v>4</v>
      </c>
      <c r="F1760" s="7" t="s">
        <v>1444</v>
      </c>
      <c r="G1760" s="7" t="s">
        <v>6</v>
      </c>
      <c r="H1760" s="12">
        <v>2022</v>
      </c>
      <c r="I1760" s="8"/>
      <c r="J1760" s="12"/>
      <c r="K1760" s="8" t="s">
        <v>52</v>
      </c>
      <c r="L1760" s="7">
        <v>2022</v>
      </c>
      <c r="M1760" s="8" t="s">
        <v>6</v>
      </c>
      <c r="N1760" s="8" t="s">
        <v>12</v>
      </c>
      <c r="O1760" s="7" t="s">
        <v>1865</v>
      </c>
      <c r="P1760" s="13" t="str">
        <f t="shared" si="54"/>
        <v>Gowtham S., Kumar T.C.A., Devi N.S.M.P.L., Chakravarthi M.K., Pradeep Kumar S., Karthik R., Anandaram H., Kumar N.M., Ramaswamy K., "A Survey on Additively Manufactured Nanocomposite Biomaterial for Orthopaedic Applications", Journal of Nanomaterials, 2022,2022, DOI: 10.1155/2022/8998451</v>
      </c>
      <c r="Q1760" s="11" t="str">
        <f t="shared" si="55"/>
        <v>Gowtham S., Kumar T.C.A., Devi N.S.M.P.L., Chakravarthi M.K., Pradeep Kumar S., Karthik R., Anandaram H., Kumar N.M., Ramaswamy K., "A Survey on Additively Manufactured Nanocomposite Biomaterial for Orthopaedic Applications", Journal of Nanomaterials, 2022,2022, DOI: 10.1155/2022/8998451</v>
      </c>
      <c r="R1760" s="32" t="s">
        <v>1866</v>
      </c>
      <c r="S1760" s="37" t="e">
        <v>#N/A</v>
      </c>
      <c r="T1760" s="11"/>
      <c r="U1760" s="8"/>
      <c r="V1760" s="8" t="s">
        <v>149</v>
      </c>
      <c r="W1760" s="8"/>
      <c r="X1760" s="8">
        <v>2022</v>
      </c>
      <c r="Y1760" s="8"/>
      <c r="Z1760" s="116"/>
      <c r="AA1760" s="116"/>
      <c r="AB1760" s="116"/>
      <c r="AC1760" s="116"/>
      <c r="AD1760" s="116"/>
      <c r="AE1760" s="116"/>
      <c r="AF1760" s="116"/>
      <c r="AG1760" s="116"/>
    </row>
    <row r="1761" spans="1:33" ht="75" x14ac:dyDescent="0.2">
      <c r="A1761" s="7">
        <v>1690</v>
      </c>
      <c r="B1761" s="11" t="s">
        <v>16417</v>
      </c>
      <c r="C1761" s="11" t="s">
        <v>2</v>
      </c>
      <c r="D1761" s="13" t="s">
        <v>1950</v>
      </c>
      <c r="E1761" s="7" t="s">
        <v>4</v>
      </c>
      <c r="F1761" s="7" t="s">
        <v>1745</v>
      </c>
      <c r="G1761" s="7"/>
      <c r="H1761" s="12"/>
      <c r="I1761" s="8"/>
      <c r="J1761" s="12"/>
      <c r="K1761" s="8" t="s">
        <v>52</v>
      </c>
      <c r="L1761" s="7">
        <v>2022</v>
      </c>
      <c r="M1761" s="8" t="s">
        <v>6</v>
      </c>
      <c r="N1761" s="8" t="s">
        <v>12</v>
      </c>
      <c r="O1761" s="7" t="s">
        <v>1951</v>
      </c>
      <c r="P1761" s="13" t="str">
        <f t="shared" si="54"/>
        <v>Praveena R., Babu T.R.G., Shenbagadevi K., Punitha S., Priya S., Thiyagarajan N., "Design of Hybrid Coupled Microstrip Antenna for 5G Applications", 8th International Conference on Smart Structures and Systems, ICSSS 2022,2022, DOI: 10.1109/ICSSS54381.2022.9782242</v>
      </c>
      <c r="Q1761" s="11" t="str">
        <f t="shared" si="55"/>
        <v>Praveena R., Babu T.R.G., Shenbagadevi K., Punitha S., Priya S., Thiyagarajan N., "Design of Hybrid Coupled Microstrip Antenna for 5G Applications", 8th International Conference on Smart Structures and Systems, ICSSS 2022,2022, DOI: 10.1109/ICSSS54381.2022.9782242</v>
      </c>
      <c r="R1761" s="32" t="s">
        <v>1952</v>
      </c>
      <c r="S1761" s="37" t="e">
        <v>#N/A</v>
      </c>
      <c r="T1761" s="11"/>
      <c r="U1761" s="8"/>
      <c r="V1761" s="8" t="s">
        <v>56</v>
      </c>
      <c r="W1761" s="8"/>
      <c r="X1761" s="8">
        <v>2022</v>
      </c>
      <c r="Y1761" s="8"/>
      <c r="Z1761" s="116"/>
      <c r="AA1761" s="116"/>
      <c r="AB1761" s="116"/>
      <c r="AC1761" s="116"/>
      <c r="AD1761" s="116"/>
      <c r="AE1761" s="116"/>
      <c r="AF1761" s="116"/>
      <c r="AG1761" s="116"/>
    </row>
    <row r="1762" spans="1:33" ht="75" x14ac:dyDescent="0.2">
      <c r="A1762" s="7">
        <v>1691</v>
      </c>
      <c r="B1762" s="11" t="s">
        <v>16418</v>
      </c>
      <c r="C1762" s="11" t="s">
        <v>2</v>
      </c>
      <c r="D1762" s="13" t="s">
        <v>1872</v>
      </c>
      <c r="E1762" s="7" t="s">
        <v>4</v>
      </c>
      <c r="F1762" s="7" t="s">
        <v>774</v>
      </c>
      <c r="G1762" s="7"/>
      <c r="H1762" s="12"/>
      <c r="I1762" s="8"/>
      <c r="J1762" s="12"/>
      <c r="K1762" s="8" t="s">
        <v>52</v>
      </c>
      <c r="L1762" s="7">
        <v>2022</v>
      </c>
      <c r="M1762" s="8" t="s">
        <v>6</v>
      </c>
      <c r="N1762" s="8" t="s">
        <v>12</v>
      </c>
      <c r="O1762" s="7" t="s">
        <v>1873</v>
      </c>
      <c r="P1762" s="13" t="str">
        <f t="shared" si="54"/>
        <v>Valarmathi G., Venusamy K., Dhanasekar S., Subashini V., Youvashri J., "Detection and Tracking of Covid symptom with Mixed Reality", ICDCS 2022 - 2022 6th International Conference on Devices, Circuits and Systems,2022, DOI: 10.1109/ICDCS54290.2022.9780745</v>
      </c>
      <c r="Q1762" s="11" t="str">
        <f t="shared" si="55"/>
        <v>Valarmathi G., Venusamy K., Dhanasekar S., Subashini V., Youvashri J., "Detection and Tracking of Covid symptom with Mixed Reality", ICDCS 2022 - 2022 6th International Conference on Devices, Circuits and Systems,2022, DOI: 10.1109/ICDCS54290.2022.9780745</v>
      </c>
      <c r="R1762" s="32" t="s">
        <v>1874</v>
      </c>
      <c r="S1762" s="37" t="e">
        <v>#N/A</v>
      </c>
      <c r="T1762" s="11"/>
      <c r="U1762" s="8"/>
      <c r="V1762" s="8" t="s">
        <v>56</v>
      </c>
      <c r="W1762" s="8"/>
      <c r="X1762" s="8">
        <v>2022</v>
      </c>
      <c r="Y1762" s="8"/>
      <c r="Z1762" s="116"/>
      <c r="AA1762" s="116"/>
      <c r="AB1762" s="116"/>
      <c r="AC1762" s="116"/>
      <c r="AD1762" s="116"/>
      <c r="AE1762" s="116"/>
      <c r="AF1762" s="116"/>
      <c r="AG1762" s="116"/>
    </row>
    <row r="1763" spans="1:33" ht="75" x14ac:dyDescent="0.2">
      <c r="A1763" s="7">
        <v>1692</v>
      </c>
      <c r="B1763" s="11" t="s">
        <v>16419</v>
      </c>
      <c r="C1763" s="11" t="s">
        <v>2</v>
      </c>
      <c r="D1763" s="13" t="s">
        <v>1744</v>
      </c>
      <c r="E1763" s="7" t="s">
        <v>4</v>
      </c>
      <c r="F1763" s="7" t="s">
        <v>1745</v>
      </c>
      <c r="G1763" s="7"/>
      <c r="H1763" s="12"/>
      <c r="I1763" s="8"/>
      <c r="J1763" s="12"/>
      <c r="K1763" s="8" t="s">
        <v>52</v>
      </c>
      <c r="L1763" s="7">
        <v>2022</v>
      </c>
      <c r="M1763" s="8" t="s">
        <v>6</v>
      </c>
      <c r="N1763" s="8" t="s">
        <v>12</v>
      </c>
      <c r="O1763" s="7" t="s">
        <v>1746</v>
      </c>
      <c r="P1763" s="13" t="str">
        <f t="shared" si="54"/>
        <v>Raj C.M., Rajanbabu W., Thanuja M., Ramya M., Manjuladevi, Haridharshini S., "Material Handling Using Pick and Place Robot", 8th International Conference on Smart Structures and Systems, ICSSS 2022,2022, DOI: 10.1109/ICSSS54381.2022.9782275</v>
      </c>
      <c r="Q1763" s="11" t="str">
        <f t="shared" si="55"/>
        <v>Raj C.M., Rajanbabu W., Thanuja M., Ramya M., Manjuladevi, Haridharshini S., "Material Handling Using Pick and Place Robot", 8th International Conference on Smart Structures and Systems, ICSSS 2022,2022, DOI: 10.1109/ICSSS54381.2022.9782275</v>
      </c>
      <c r="R1763" s="32" t="s">
        <v>1747</v>
      </c>
      <c r="S1763" s="37" t="e">
        <v>#N/A</v>
      </c>
      <c r="T1763" s="11"/>
      <c r="U1763" s="8"/>
      <c r="V1763" s="8" t="s">
        <v>128</v>
      </c>
      <c r="W1763" s="8"/>
      <c r="X1763" s="8">
        <v>2022</v>
      </c>
      <c r="Y1763" s="8"/>
      <c r="Z1763" s="116"/>
      <c r="AA1763" s="116"/>
      <c r="AB1763" s="116"/>
      <c r="AC1763" s="116"/>
      <c r="AD1763" s="116"/>
      <c r="AE1763" s="116"/>
      <c r="AF1763" s="116"/>
      <c r="AG1763" s="116"/>
    </row>
    <row r="1764" spans="1:33" ht="75" x14ac:dyDescent="0.2">
      <c r="A1764" s="7">
        <v>1693</v>
      </c>
      <c r="B1764" s="11" t="s">
        <v>16420</v>
      </c>
      <c r="C1764" s="11" t="s">
        <v>2</v>
      </c>
      <c r="D1764" s="13" t="s">
        <v>1856</v>
      </c>
      <c r="E1764" s="7" t="s">
        <v>4</v>
      </c>
      <c r="F1764" s="7" t="s">
        <v>1745</v>
      </c>
      <c r="G1764" s="7"/>
      <c r="H1764" s="12"/>
      <c r="I1764" s="8"/>
      <c r="J1764" s="12"/>
      <c r="K1764" s="8" t="s">
        <v>52</v>
      </c>
      <c r="L1764" s="7">
        <v>2022</v>
      </c>
      <c r="M1764" s="8" t="s">
        <v>6</v>
      </c>
      <c r="N1764" s="8" t="s">
        <v>12</v>
      </c>
      <c r="O1764" s="7" t="s">
        <v>1857</v>
      </c>
      <c r="P1764" s="13" t="str">
        <f t="shared" si="54"/>
        <v>Premkumar R., Shanmugasundaram R., Thilak K.R., Balaji A.N.V.S.S., "A Review on Demand Side Management: Definition, Scope, Challenges and Benefits", 8th International Conference on Smart Structures and Systems, ICSSS 2022,2022, DOI: 10.1109/ICSSS54381.2022.9782161</v>
      </c>
      <c r="Q1764" s="11" t="str">
        <f t="shared" si="55"/>
        <v>Premkumar R., Shanmugasundaram R., Thilak K.R., Balaji A.N.V.S.S., "A Review on Demand Side Management: Definition, Scope, Challenges and Benefits", 8th International Conference on Smart Structures and Systems, ICSSS 2022,2022, DOI: 10.1109/ICSSS54381.2022.9782161</v>
      </c>
      <c r="R1764" s="32" t="s">
        <v>1858</v>
      </c>
      <c r="S1764" s="37" t="e">
        <v>#N/A</v>
      </c>
      <c r="T1764" s="11"/>
      <c r="U1764" s="8"/>
      <c r="V1764" s="8" t="s">
        <v>128</v>
      </c>
      <c r="W1764" s="8"/>
      <c r="X1764" s="8">
        <v>2022</v>
      </c>
      <c r="Y1764" s="8"/>
      <c r="Z1764" s="116"/>
      <c r="AA1764" s="116"/>
      <c r="AB1764" s="116"/>
      <c r="AC1764" s="116"/>
      <c r="AD1764" s="116"/>
      <c r="AE1764" s="116"/>
      <c r="AF1764" s="116"/>
      <c r="AG1764" s="116"/>
    </row>
    <row r="1765" spans="1:33" ht="75" x14ac:dyDescent="0.2">
      <c r="A1765" s="7">
        <v>1694</v>
      </c>
      <c r="B1765" s="11" t="s">
        <v>16421</v>
      </c>
      <c r="C1765" s="11" t="s">
        <v>2</v>
      </c>
      <c r="D1765" s="13" t="s">
        <v>2024</v>
      </c>
      <c r="E1765" s="7" t="s">
        <v>4</v>
      </c>
      <c r="F1765" s="7" t="s">
        <v>1745</v>
      </c>
      <c r="G1765" s="7"/>
      <c r="H1765" s="12"/>
      <c r="I1765" s="8"/>
      <c r="J1765" s="12"/>
      <c r="K1765" s="8" t="s">
        <v>52</v>
      </c>
      <c r="L1765" s="7">
        <v>2022</v>
      </c>
      <c r="M1765" s="8" t="s">
        <v>6</v>
      </c>
      <c r="N1765" s="8" t="s">
        <v>12</v>
      </c>
      <c r="O1765" s="7" t="s">
        <v>2025</v>
      </c>
      <c r="P1765" s="13" t="str">
        <f t="shared" si="54"/>
        <v>Pushpalatha N., Naveenkumar D., Kishore K., Sri Anuja A., Pravin S., Mohankumar A., "Vaccine Temperature Controller Equipment", 8th International Conference on Smart Structures and Systems, ICSSS 2022,2022, DOI: 10.1109/ICSSS54381.2022.9782216</v>
      </c>
      <c r="Q1765" s="11" t="str">
        <f t="shared" si="55"/>
        <v>Pushpalatha N., Naveenkumar D., Kishore K., Sri Anuja A., Pravin S., Mohankumar A., "Vaccine Temperature Controller Equipment", 8th International Conference on Smart Structures and Systems, ICSSS 2022,2022, DOI: 10.1109/ICSSS54381.2022.9782216</v>
      </c>
      <c r="R1765" s="32" t="s">
        <v>2026</v>
      </c>
      <c r="S1765" s="37" t="e">
        <v>#N/A</v>
      </c>
      <c r="T1765" s="11"/>
      <c r="U1765" s="8"/>
      <c r="V1765" s="8" t="s">
        <v>128</v>
      </c>
      <c r="W1765" s="8"/>
      <c r="X1765" s="8">
        <v>2022</v>
      </c>
      <c r="Y1765" s="8"/>
      <c r="Z1765" s="116"/>
      <c r="AA1765" s="116"/>
      <c r="AB1765" s="116"/>
      <c r="AC1765" s="116"/>
      <c r="AD1765" s="116"/>
      <c r="AE1765" s="116"/>
      <c r="AF1765" s="116"/>
      <c r="AG1765" s="116"/>
    </row>
    <row r="1766" spans="1:33" ht="75" x14ac:dyDescent="0.2">
      <c r="A1766" s="7">
        <v>1695</v>
      </c>
      <c r="B1766" s="11" t="s">
        <v>16422</v>
      </c>
      <c r="C1766" s="11" t="s">
        <v>2</v>
      </c>
      <c r="D1766" s="13" t="s">
        <v>2028</v>
      </c>
      <c r="E1766" s="7" t="s">
        <v>4</v>
      </c>
      <c r="F1766" s="7" t="s">
        <v>1745</v>
      </c>
      <c r="G1766" s="7"/>
      <c r="H1766" s="12"/>
      <c r="I1766" s="8"/>
      <c r="J1766" s="12"/>
      <c r="K1766" s="8" t="s">
        <v>52</v>
      </c>
      <c r="L1766" s="7">
        <v>2022</v>
      </c>
      <c r="M1766" s="8" t="s">
        <v>6</v>
      </c>
      <c r="N1766" s="8" t="s">
        <v>12</v>
      </c>
      <c r="O1766" s="7" t="s">
        <v>2029</v>
      </c>
      <c r="P1766" s="13" t="str">
        <f t="shared" si="54"/>
        <v>Premkumar R., Chennakeasavan S., Prethivik N., Saravanan R., Suriyanarayan S., "Solar Perigon with Aridity System", 8th International Conference on Smart Structures and Systems, ICSSS 2022,2022, DOI: 10.1109/ICSSS54381.2022.9782160</v>
      </c>
      <c r="Q1766" s="11" t="str">
        <f t="shared" si="55"/>
        <v>Premkumar R., Chennakeasavan S., Prethivik N., Saravanan R., Suriyanarayan S., "Solar Perigon with Aridity System", 8th International Conference on Smart Structures and Systems, ICSSS 2022,2022, DOI: 10.1109/ICSSS54381.2022.9782160</v>
      </c>
      <c r="R1766" s="32" t="s">
        <v>2030</v>
      </c>
      <c r="S1766" s="37" t="e">
        <v>#N/A</v>
      </c>
      <c r="T1766" s="11"/>
      <c r="U1766" s="8"/>
      <c r="V1766" s="8" t="s">
        <v>128</v>
      </c>
      <c r="W1766" s="8"/>
      <c r="X1766" s="8">
        <v>2022</v>
      </c>
      <c r="Y1766" s="8"/>
      <c r="Z1766" s="116"/>
      <c r="AA1766" s="116"/>
      <c r="AB1766" s="116"/>
      <c r="AC1766" s="116"/>
      <c r="AD1766" s="116"/>
      <c r="AE1766" s="116"/>
      <c r="AF1766" s="116"/>
      <c r="AG1766" s="116"/>
    </row>
    <row r="1767" spans="1:33" ht="75" x14ac:dyDescent="0.2">
      <c r="A1767" s="7">
        <v>1696</v>
      </c>
      <c r="B1767" s="11" t="s">
        <v>16423</v>
      </c>
      <c r="C1767" s="11" t="s">
        <v>2</v>
      </c>
      <c r="D1767" s="13" t="s">
        <v>2044</v>
      </c>
      <c r="E1767" s="7" t="s">
        <v>4</v>
      </c>
      <c r="F1767" s="7" t="s">
        <v>774</v>
      </c>
      <c r="G1767" s="7"/>
      <c r="H1767" s="12"/>
      <c r="I1767" s="8"/>
      <c r="J1767" s="12"/>
      <c r="K1767" s="8" t="s">
        <v>52</v>
      </c>
      <c r="L1767" s="7">
        <v>2022</v>
      </c>
      <c r="M1767" s="8" t="s">
        <v>6</v>
      </c>
      <c r="N1767" s="8" t="s">
        <v>12</v>
      </c>
      <c r="O1767" s="7" t="s">
        <v>2045</v>
      </c>
      <c r="P1767" s="13" t="str">
        <f t="shared" si="54"/>
        <v>Govindaraj V., Manoharan K., Prabha K.L., Dhanasekar S., Sreekanth K., "Minimum Power Test Pattern Generator for Testing VLSI Circuits", ICDCS 2022 - 2022 6th International Conference on Devices, Circuits and Systems,2022, DOI: 10.1109/ICDCS54290.2022.9780773</v>
      </c>
      <c r="Q1767" s="11" t="str">
        <f t="shared" si="55"/>
        <v>Govindaraj V., Manoharan K., Prabha K.L., Dhanasekar S., Sreekanth K., "Minimum Power Test Pattern Generator for Testing VLSI Circuits", ICDCS 2022 - 2022 6th International Conference on Devices, Circuits and Systems,2022, DOI: 10.1109/ICDCS54290.2022.9780773</v>
      </c>
      <c r="R1767" s="32" t="s">
        <v>2046</v>
      </c>
      <c r="S1767" s="37" t="e">
        <v>#N/A</v>
      </c>
      <c r="T1767" s="11"/>
      <c r="U1767" s="8"/>
      <c r="V1767" s="8" t="s">
        <v>56</v>
      </c>
      <c r="W1767" s="8"/>
      <c r="X1767" s="8">
        <v>2022</v>
      </c>
      <c r="Y1767" s="8"/>
      <c r="Z1767" s="116"/>
      <c r="AA1767" s="116"/>
      <c r="AB1767" s="116"/>
      <c r="AC1767" s="116"/>
      <c r="AD1767" s="116"/>
      <c r="AE1767" s="116"/>
      <c r="AF1767" s="116"/>
      <c r="AG1767" s="116"/>
    </row>
    <row r="1768" spans="1:33" ht="75" x14ac:dyDescent="0.2">
      <c r="A1768" s="7">
        <v>1697</v>
      </c>
      <c r="B1768" s="11" t="s">
        <v>16424</v>
      </c>
      <c r="C1768" s="11" t="s">
        <v>2</v>
      </c>
      <c r="D1768" s="13" t="s">
        <v>1788</v>
      </c>
      <c r="E1768" s="7" t="s">
        <v>4</v>
      </c>
      <c r="F1768" s="7" t="s">
        <v>1745</v>
      </c>
      <c r="G1768" s="7"/>
      <c r="H1768" s="12"/>
      <c r="I1768" s="8"/>
      <c r="J1768" s="12"/>
      <c r="K1768" s="8" t="s">
        <v>52</v>
      </c>
      <c r="L1768" s="7">
        <v>2022</v>
      </c>
      <c r="M1768" s="8" t="s">
        <v>6</v>
      </c>
      <c r="N1768" s="8" t="s">
        <v>12</v>
      </c>
      <c r="O1768" s="7" t="s">
        <v>1789</v>
      </c>
      <c r="P1768" s="13" t="str">
        <f t="shared" si="54"/>
        <v>Hariharan R., Pushpalatha N., Rubikaa M., Jeeva M., Kunguma Divya M., Jayakumar S., "An Intelligence Gathering Cyborg Aided by the Internet of Things (IoT)", 8th International Conference on Smart Structures and Systems, ICSSS 2022,2022, DOI: 10.1109/ICSSS54381.2022.9782266</v>
      </c>
      <c r="Q1768" s="11" t="str">
        <f t="shared" si="55"/>
        <v>Hariharan R., Pushpalatha N., Rubikaa M., Jeeva M., Kunguma Divya M., Jayakumar S., "An Intelligence Gathering Cyborg Aided by the Internet of Things (IoT)", 8th International Conference on Smart Structures and Systems, ICSSS 2022,2022, DOI: 10.1109/ICSSS54381.2022.9782266</v>
      </c>
      <c r="R1768" s="32" t="s">
        <v>1790</v>
      </c>
      <c r="S1768" s="37" t="e">
        <v>#N/A</v>
      </c>
      <c r="T1768" s="11"/>
      <c r="U1768" s="8"/>
      <c r="V1768" s="8" t="s">
        <v>128</v>
      </c>
      <c r="W1768" s="8"/>
      <c r="X1768" s="8">
        <v>2022</v>
      </c>
      <c r="Y1768" s="8"/>
      <c r="Z1768" s="116"/>
      <c r="AA1768" s="116"/>
      <c r="AB1768" s="116"/>
      <c r="AC1768" s="116"/>
      <c r="AD1768" s="116"/>
      <c r="AE1768" s="116"/>
      <c r="AF1768" s="116"/>
      <c r="AG1768" s="116"/>
    </row>
    <row r="1769" spans="1:33" ht="75" x14ac:dyDescent="0.2">
      <c r="A1769" s="7">
        <v>1698</v>
      </c>
      <c r="B1769" s="11" t="s">
        <v>16425</v>
      </c>
      <c r="C1769" s="11" t="s">
        <v>2</v>
      </c>
      <c r="D1769" s="13" t="s">
        <v>1885</v>
      </c>
      <c r="E1769" s="7" t="s">
        <v>4</v>
      </c>
      <c r="F1769" s="7" t="s">
        <v>1745</v>
      </c>
      <c r="G1769" s="7"/>
      <c r="H1769" s="12"/>
      <c r="I1769" s="8"/>
      <c r="J1769" s="12"/>
      <c r="K1769" s="8" t="s">
        <v>52</v>
      </c>
      <c r="L1769" s="7">
        <v>2022</v>
      </c>
      <c r="M1769" s="8" t="s">
        <v>6</v>
      </c>
      <c r="N1769" s="8" t="s">
        <v>12</v>
      </c>
      <c r="O1769" s="7" t="s">
        <v>1886</v>
      </c>
      <c r="P1769" s="13" t="str">
        <f t="shared" si="54"/>
        <v>Thilak K.R., Chandrasekar P., Premkumar R., Maule L.C.T., Avvaru N.V.S.S.B., Franklin N., "Comparative Analysis and Performance Improvement of Modified Forced Convection Solar Dryer with Recirculation of Air", 8th International Conference on Smart Structures and Systems, ICSSS 2022,2022, DOI: 10.1109/ICSSS54381.2022.9782214</v>
      </c>
      <c r="Q1769" s="11" t="str">
        <f t="shared" si="55"/>
        <v>Thilak K.R., Chandrasekar P., Premkumar R., Maule L.C.T., Avvaru N.V.S.S.B., Franklin N., "Comparative Analysis and Performance Improvement of Modified Forced Convection Solar Dryer with Recirculation of Air", 8th International Conference on Smart Structures and Systems, ICSSS 2022,2022, DOI: 10.1109/ICSSS54381.2022.9782214</v>
      </c>
      <c r="R1769" s="32" t="s">
        <v>1887</v>
      </c>
      <c r="S1769" s="37" t="e">
        <v>#N/A</v>
      </c>
      <c r="T1769" s="11"/>
      <c r="U1769" s="8"/>
      <c r="V1769" s="8" t="s">
        <v>128</v>
      </c>
      <c r="W1769" s="8"/>
      <c r="X1769" s="8">
        <v>2022</v>
      </c>
      <c r="Y1769" s="8"/>
      <c r="Z1769" s="116"/>
      <c r="AA1769" s="116"/>
      <c r="AB1769" s="116"/>
      <c r="AC1769" s="116"/>
      <c r="AD1769" s="116"/>
      <c r="AE1769" s="116"/>
      <c r="AF1769" s="116"/>
      <c r="AG1769" s="116"/>
    </row>
    <row r="1770" spans="1:33" ht="75" x14ac:dyDescent="0.2">
      <c r="A1770" s="7">
        <v>1699</v>
      </c>
      <c r="B1770" s="11" t="s">
        <v>16426</v>
      </c>
      <c r="C1770" s="11" t="s">
        <v>2</v>
      </c>
      <c r="D1770" s="13" t="s">
        <v>1767</v>
      </c>
      <c r="E1770" s="7" t="s">
        <v>4</v>
      </c>
      <c r="F1770" s="7" t="s">
        <v>1745</v>
      </c>
      <c r="G1770" s="7"/>
      <c r="H1770" s="12"/>
      <c r="I1770" s="8"/>
      <c r="J1770" s="12"/>
      <c r="K1770" s="8" t="s">
        <v>52</v>
      </c>
      <c r="L1770" s="7">
        <v>2022</v>
      </c>
      <c r="M1770" s="8" t="s">
        <v>6</v>
      </c>
      <c r="N1770" s="8" t="s">
        <v>12</v>
      </c>
      <c r="O1770" s="7" t="s">
        <v>1768</v>
      </c>
      <c r="P1770" s="13" t="str">
        <f t="shared" si="54"/>
        <v>Hemananth B., Pushpalatha N., Kumar V.A., Prabhu N.K., Yogaraj V., Yuvaraj A., "CARE CANE-Versatile Supportive Cane for Vision-Impaired", 8th International Conference on Smart Structures and Systems, ICSSS 2022,2022, DOI: 10.1109/ICSSS54381.2022.9782198</v>
      </c>
      <c r="Q1770" s="11" t="str">
        <f t="shared" si="55"/>
        <v>Hemananth B., Pushpalatha N., Kumar V.A., Prabhu N.K., Yogaraj V., Yuvaraj A., "CARE CANE-Versatile Supportive Cane for Vision-Impaired", 8th International Conference on Smart Structures and Systems, ICSSS 2022,2022, DOI: 10.1109/ICSSS54381.2022.9782198</v>
      </c>
      <c r="R1770" s="32" t="s">
        <v>1769</v>
      </c>
      <c r="S1770" s="37" t="e">
        <v>#N/A</v>
      </c>
      <c r="T1770" s="11"/>
      <c r="U1770" s="8"/>
      <c r="V1770" s="8" t="s">
        <v>128</v>
      </c>
      <c r="W1770" s="8"/>
      <c r="X1770" s="8">
        <v>2022</v>
      </c>
      <c r="Y1770" s="8"/>
      <c r="Z1770" s="116"/>
      <c r="AA1770" s="116"/>
      <c r="AB1770" s="116"/>
      <c r="AC1770" s="116"/>
      <c r="AD1770" s="116"/>
      <c r="AE1770" s="116"/>
      <c r="AF1770" s="116"/>
      <c r="AG1770" s="116"/>
    </row>
    <row r="1771" spans="1:33" ht="75" x14ac:dyDescent="0.2">
      <c r="A1771" s="7">
        <v>1700</v>
      </c>
      <c r="B1771" s="11" t="s">
        <v>16427</v>
      </c>
      <c r="C1771" s="11" t="s">
        <v>2</v>
      </c>
      <c r="D1771" s="13" t="s">
        <v>1757</v>
      </c>
      <c r="E1771" s="7" t="s">
        <v>4</v>
      </c>
      <c r="F1771" s="7" t="s">
        <v>1745</v>
      </c>
      <c r="G1771" s="7"/>
      <c r="H1771" s="12"/>
      <c r="I1771" s="8"/>
      <c r="J1771" s="12"/>
      <c r="K1771" s="8" t="s">
        <v>52</v>
      </c>
      <c r="L1771" s="7">
        <v>2022</v>
      </c>
      <c r="M1771" s="8" t="s">
        <v>6</v>
      </c>
      <c r="N1771" s="8" t="s">
        <v>12</v>
      </c>
      <c r="O1771" s="7" t="s">
        <v>1758</v>
      </c>
      <c r="P1771" s="13" t="str">
        <f t="shared" si="54"/>
        <v>Hariharan R., Gunapriya D., Jayaram K.T.K., Naveenkumar N., Sundar P.P., Sri Madhavan C., "Reducing Theft of Electricity by Using IOT", 8th International Conference on Smart Structures and Systems, ICSSS 2022,2022, DOI: 10.1109/ICSSS54381.2022.9782201</v>
      </c>
      <c r="Q1771" s="11" t="str">
        <f t="shared" si="55"/>
        <v>Hariharan R., Gunapriya D., Jayaram K.T.K., Naveenkumar N., Sundar P.P., Sri Madhavan C., "Reducing Theft of Electricity by Using IOT", 8th International Conference on Smart Structures and Systems, ICSSS 2022,2022, DOI: 10.1109/ICSSS54381.2022.9782201</v>
      </c>
      <c r="R1771" s="32" t="s">
        <v>1759</v>
      </c>
      <c r="S1771" s="37" t="e">
        <v>#N/A</v>
      </c>
      <c r="T1771" s="11"/>
      <c r="U1771" s="8"/>
      <c r="V1771" s="8" t="s">
        <v>128</v>
      </c>
      <c r="W1771" s="8"/>
      <c r="X1771" s="8">
        <v>2022</v>
      </c>
      <c r="Y1771" s="8"/>
      <c r="Z1771" s="116"/>
      <c r="AA1771" s="116"/>
      <c r="AB1771" s="116"/>
      <c r="AC1771" s="116"/>
      <c r="AD1771" s="116"/>
      <c r="AE1771" s="116"/>
      <c r="AF1771" s="116"/>
      <c r="AG1771" s="116"/>
    </row>
    <row r="1772" spans="1:33" ht="75" x14ac:dyDescent="0.2">
      <c r="A1772" s="7">
        <v>1701</v>
      </c>
      <c r="B1772" s="11" t="s">
        <v>16428</v>
      </c>
      <c r="C1772" s="11" t="s">
        <v>2</v>
      </c>
      <c r="D1772" s="13" t="s">
        <v>1784</v>
      </c>
      <c r="E1772" s="7" t="s">
        <v>4</v>
      </c>
      <c r="F1772" s="7" t="s">
        <v>1745</v>
      </c>
      <c r="G1772" s="7"/>
      <c r="H1772" s="12"/>
      <c r="I1772" s="8"/>
      <c r="J1772" s="12"/>
      <c r="K1772" s="8" t="s">
        <v>52</v>
      </c>
      <c r="L1772" s="7">
        <v>2022</v>
      </c>
      <c r="M1772" s="8" t="s">
        <v>6</v>
      </c>
      <c r="N1772" s="8" t="s">
        <v>12</v>
      </c>
      <c r="O1772" s="7" t="s">
        <v>1785</v>
      </c>
      <c r="P1772" s="13" t="str">
        <f t="shared" si="54"/>
        <v>Batcha S.S., Pushpalatha N., Nitinchand S., Bhavatarini R.V., Boopathiraja S., Sanjai A., "Multi-Purpose Security and Protection Padlock with a Tiny, Handheld Device Using IoT", 8th International Conference on Smart Structures and Systems, ICSSS 2022,2022, DOI: 10.1109/ICSSS54381.2022.9782163</v>
      </c>
      <c r="Q1772" s="11" t="str">
        <f t="shared" si="55"/>
        <v>Batcha S.S., Pushpalatha N., Nitinchand S., Bhavatarini R.V., Boopathiraja S., Sanjai A., "Multi-Purpose Security and Protection Padlock with a Tiny, Handheld Device Using IoT", 8th International Conference on Smart Structures and Systems, ICSSS 2022,2022, DOI: 10.1109/ICSSS54381.2022.9782163</v>
      </c>
      <c r="R1772" s="32" t="s">
        <v>1786</v>
      </c>
      <c r="S1772" s="37" t="e">
        <v>#N/A</v>
      </c>
      <c r="T1772" s="11"/>
      <c r="U1772" s="8"/>
      <c r="V1772" s="8" t="s">
        <v>128</v>
      </c>
      <c r="W1772" s="8"/>
      <c r="X1772" s="8">
        <v>2022</v>
      </c>
      <c r="Y1772" s="8"/>
      <c r="Z1772" s="116"/>
      <c r="AA1772" s="116"/>
      <c r="AB1772" s="116"/>
      <c r="AC1772" s="116"/>
      <c r="AD1772" s="116"/>
      <c r="AE1772" s="116"/>
      <c r="AF1772" s="116"/>
      <c r="AG1772" s="116"/>
    </row>
    <row r="1773" spans="1:33" ht="75" x14ac:dyDescent="0.2">
      <c r="A1773" s="7">
        <v>1702</v>
      </c>
      <c r="B1773" s="11" t="s">
        <v>16429</v>
      </c>
      <c r="C1773" s="11" t="s">
        <v>2</v>
      </c>
      <c r="D1773" s="13" t="s">
        <v>1712</v>
      </c>
      <c r="E1773" s="7" t="s">
        <v>4</v>
      </c>
      <c r="F1773" s="7" t="s">
        <v>774</v>
      </c>
      <c r="G1773" s="7"/>
      <c r="H1773" s="12"/>
      <c r="I1773" s="8"/>
      <c r="J1773" s="12"/>
      <c r="K1773" s="8" t="s">
        <v>52</v>
      </c>
      <c r="L1773" s="7">
        <v>2022</v>
      </c>
      <c r="M1773" s="8" t="s">
        <v>6</v>
      </c>
      <c r="N1773" s="8" t="s">
        <v>12</v>
      </c>
      <c r="O1773" s="7" t="s">
        <v>1713</v>
      </c>
      <c r="P1773" s="13" t="str">
        <f t="shared" si="54"/>
        <v>Bruntha P.M., Dhanasekar S., Ahmed L.J., Khanna D., Pandian S.I.A., Abraham S.S., "Investigation of Deep Features in Lung Nodule Classification", ICDCS 2022 - 2022 6th International Conference on Devices, Circuits and Systems,2022, DOI: 10.1109/ICDCS54290.2022.9780716</v>
      </c>
      <c r="Q1773" s="11" t="str">
        <f t="shared" si="55"/>
        <v>Bruntha P.M., Dhanasekar S., Ahmed L.J., Khanna D., Pandian S.I.A., Abraham S.S., "Investigation of Deep Features in Lung Nodule Classification", ICDCS 2022 - 2022 6th International Conference on Devices, Circuits and Systems,2022, DOI: 10.1109/ICDCS54290.2022.9780716</v>
      </c>
      <c r="R1773" s="32" t="s">
        <v>1714</v>
      </c>
      <c r="S1773" s="37" t="e">
        <v>#N/A</v>
      </c>
      <c r="T1773" s="11"/>
      <c r="U1773" s="8"/>
      <c r="V1773" s="8" t="s">
        <v>56</v>
      </c>
      <c r="W1773" s="8"/>
      <c r="X1773" s="8">
        <v>2022</v>
      </c>
      <c r="Y1773" s="8"/>
      <c r="Z1773" s="116"/>
      <c r="AA1773" s="116"/>
      <c r="AB1773" s="116"/>
      <c r="AC1773" s="116"/>
      <c r="AD1773" s="116"/>
      <c r="AE1773" s="116"/>
      <c r="AF1773" s="116"/>
      <c r="AG1773" s="116"/>
    </row>
    <row r="1774" spans="1:33" ht="75" x14ac:dyDescent="0.2">
      <c r="A1774" s="7">
        <v>1703</v>
      </c>
      <c r="B1774" s="11" t="s">
        <v>16430</v>
      </c>
      <c r="C1774" s="11" t="s">
        <v>2</v>
      </c>
      <c r="D1774" s="13" t="s">
        <v>1780</v>
      </c>
      <c r="E1774" s="7" t="s">
        <v>4</v>
      </c>
      <c r="F1774" s="7" t="s">
        <v>774</v>
      </c>
      <c r="G1774" s="7"/>
      <c r="H1774" s="12"/>
      <c r="I1774" s="8"/>
      <c r="J1774" s="12"/>
      <c r="K1774" s="8" t="s">
        <v>52</v>
      </c>
      <c r="L1774" s="7">
        <v>2022</v>
      </c>
      <c r="M1774" s="8" t="s">
        <v>6</v>
      </c>
      <c r="N1774" s="8" t="s">
        <v>12</v>
      </c>
      <c r="O1774" s="7" t="s">
        <v>1781</v>
      </c>
      <c r="P1774" s="13" t="str">
        <f t="shared" si="54"/>
        <v>Dhanasekar S., Bruntha P.M., Ahmed L.J., Valarmathi G., Govindaraj V., Priya C., "An Area Efficient FFT Processor using Modified Compressor adder based Vedic Multiplier∗", ICDCS 2022 - 2022 6th International Conference on Devices, Circuits and Systems,2022, DOI: 10.1109/ICDCS54290.2022.9780676</v>
      </c>
      <c r="Q1774" s="11" t="str">
        <f t="shared" si="55"/>
        <v>Dhanasekar S., Bruntha P.M., Ahmed L.J., Valarmathi G., Govindaraj V., Priya C., "An Area Efficient FFT Processor using Modified Compressor adder based Vedic Multiplier∗", ICDCS 2022 - 2022 6th International Conference on Devices, Circuits and Systems,2022, DOI: 10.1109/ICDCS54290.2022.9780676</v>
      </c>
      <c r="R1774" s="32" t="s">
        <v>1782</v>
      </c>
      <c r="S1774" s="37" t="e">
        <v>#N/A</v>
      </c>
      <c r="T1774" s="11"/>
      <c r="U1774" s="8"/>
      <c r="V1774" s="8" t="s">
        <v>56</v>
      </c>
      <c r="W1774" s="8"/>
      <c r="X1774" s="8">
        <v>2022</v>
      </c>
      <c r="Y1774" s="8"/>
      <c r="Z1774" s="116"/>
      <c r="AA1774" s="116"/>
      <c r="AB1774" s="116"/>
      <c r="AC1774" s="116"/>
      <c r="AD1774" s="116"/>
      <c r="AE1774" s="116"/>
      <c r="AF1774" s="116"/>
      <c r="AG1774" s="116"/>
    </row>
    <row r="1775" spans="1:33" ht="75" x14ac:dyDescent="0.2">
      <c r="A1775" s="7">
        <v>1704</v>
      </c>
      <c r="B1775" s="11" t="s">
        <v>16431</v>
      </c>
      <c r="C1775" s="11" t="s">
        <v>2</v>
      </c>
      <c r="D1775" s="13" t="s">
        <v>1771</v>
      </c>
      <c r="E1775" s="7" t="s">
        <v>4</v>
      </c>
      <c r="F1775" s="7" t="s">
        <v>1745</v>
      </c>
      <c r="G1775" s="7"/>
      <c r="H1775" s="12"/>
      <c r="I1775" s="8"/>
      <c r="J1775" s="12"/>
      <c r="K1775" s="8" t="s">
        <v>52</v>
      </c>
      <c r="L1775" s="7">
        <v>2022</v>
      </c>
      <c r="M1775" s="8" t="s">
        <v>6</v>
      </c>
      <c r="N1775" s="8" t="s">
        <v>12</v>
      </c>
      <c r="O1775" s="7" t="s">
        <v>1772</v>
      </c>
      <c r="P1775" s="13" t="str">
        <f t="shared" si="54"/>
        <v>Sheikameer Batcha S., Pushpalatha N., Kasthuri M., Rokith K., Subathra D., Ragul S., "Monitoring System For Water Quality Using Solar Powered IoT", 8th International Conference on Smart Structures and Systems, ICSSS 2022,2022, DOI: 10.1109/ICSSS54381.2022.9782264</v>
      </c>
      <c r="Q1775" s="11" t="str">
        <f t="shared" si="55"/>
        <v>Sheikameer Batcha S., Pushpalatha N., Kasthuri M., Rokith K., Subathra D., Ragul S., "Monitoring System For Water Quality Using Solar Powered IoT", 8th International Conference on Smart Structures and Systems, ICSSS 2022,2022, DOI: 10.1109/ICSSS54381.2022.9782264</v>
      </c>
      <c r="R1775" s="32" t="s">
        <v>1773</v>
      </c>
      <c r="S1775" s="37" t="e">
        <v>#N/A</v>
      </c>
      <c r="T1775" s="11"/>
      <c r="U1775" s="8"/>
      <c r="V1775" s="8" t="s">
        <v>128</v>
      </c>
      <c r="W1775" s="8"/>
      <c r="X1775" s="8">
        <v>2022</v>
      </c>
      <c r="Y1775" s="8"/>
      <c r="Z1775" s="116"/>
      <c r="AA1775" s="116"/>
      <c r="AB1775" s="116"/>
      <c r="AC1775" s="116"/>
      <c r="AD1775" s="116"/>
      <c r="AE1775" s="116"/>
      <c r="AF1775" s="116"/>
      <c r="AG1775" s="116"/>
    </row>
    <row r="1776" spans="1:33" ht="75" x14ac:dyDescent="0.2">
      <c r="A1776" s="7">
        <v>1705</v>
      </c>
      <c r="B1776" s="11" t="s">
        <v>16432</v>
      </c>
      <c r="C1776" s="11" t="s">
        <v>2</v>
      </c>
      <c r="D1776" s="13" t="s">
        <v>2136</v>
      </c>
      <c r="E1776" s="7" t="s">
        <v>4</v>
      </c>
      <c r="F1776" s="7" t="s">
        <v>385</v>
      </c>
      <c r="G1776" s="7" t="s">
        <v>6</v>
      </c>
      <c r="H1776" s="12">
        <v>2022</v>
      </c>
      <c r="I1776" s="8"/>
      <c r="J1776" s="12"/>
      <c r="K1776" s="8" t="s">
        <v>52</v>
      </c>
      <c r="L1776" s="7">
        <v>2022</v>
      </c>
      <c r="M1776" s="8" t="s">
        <v>6</v>
      </c>
      <c r="N1776" s="8" t="s">
        <v>12</v>
      </c>
      <c r="O1776" s="7" t="s">
        <v>2137</v>
      </c>
      <c r="P1776" s="13" t="str">
        <f t="shared" si="54"/>
        <v>Sujihelen L., Boddu R., Murugaveni S., Arnika M., Haldorai A., Reddy P.C.S., Feng S., Qin J., "Node Replication Attack Detection in Distributed Wireless Sensor Networks", Wireless Communications and Mobile Computing, 2022,2022, DOI: 10.1155/2022/7252791</v>
      </c>
      <c r="Q1776" s="11" t="str">
        <f t="shared" si="55"/>
        <v>Sujihelen L., Boddu R., Murugaveni S., Arnika M., Haldorai A., Reddy P.C.S., Feng S., Qin J., "Node Replication Attack Detection in Distributed Wireless Sensor Networks", Wireless Communications and Mobile Computing, 2022,2022, DOI: 10.1155/2022/7252791</v>
      </c>
      <c r="R1776" s="32" t="s">
        <v>2138</v>
      </c>
      <c r="S1776" s="37" t="s">
        <v>32</v>
      </c>
      <c r="T1776" s="11"/>
      <c r="U1776" s="8"/>
      <c r="V1776" s="8" t="s">
        <v>80</v>
      </c>
      <c r="W1776" s="18" t="s">
        <v>539</v>
      </c>
      <c r="X1776" s="8">
        <v>2022</v>
      </c>
      <c r="Y1776" s="8"/>
      <c r="Z1776" s="116"/>
      <c r="AA1776" s="116"/>
      <c r="AB1776" s="116"/>
      <c r="AC1776" s="116"/>
      <c r="AD1776" s="116"/>
      <c r="AE1776" s="116"/>
      <c r="AF1776" s="116"/>
      <c r="AG1776" s="116"/>
    </row>
    <row r="1777" spans="1:33" ht="75" x14ac:dyDescent="0.2">
      <c r="A1777" s="7">
        <v>1706</v>
      </c>
      <c r="B1777" s="11" t="s">
        <v>16433</v>
      </c>
      <c r="C1777" s="11" t="s">
        <v>2</v>
      </c>
      <c r="D1777" s="13" t="s">
        <v>1130</v>
      </c>
      <c r="E1777" s="7" t="s">
        <v>4</v>
      </c>
      <c r="F1777" s="7" t="s">
        <v>1131</v>
      </c>
      <c r="G1777" s="7" t="s">
        <v>6</v>
      </c>
      <c r="H1777" s="12">
        <v>2022</v>
      </c>
      <c r="I1777" s="8"/>
      <c r="J1777" s="12"/>
      <c r="K1777" s="8" t="s">
        <v>52</v>
      </c>
      <c r="L1777" s="7">
        <v>2022</v>
      </c>
      <c r="M1777" s="8" t="s">
        <v>6</v>
      </c>
      <c r="N1777" s="8" t="s">
        <v>12</v>
      </c>
      <c r="O1777" s="7" t="s">
        <v>1132</v>
      </c>
      <c r="P1777" s="13" t="str">
        <f t="shared" si="54"/>
        <v>Mohanraj N., Kumar N.M., Prathap P., Ganeshan P., Raja K., Mohanavel V., Karthick A., Muhibbullah M., "Mechanical Properties and Electrical Resistivity of the Friction Stir Spot-Welded Dissimilar Al-Cu Joints", International Journal of Polymer Science, 2022,2022, DOI: 10.1155/2022/4130440</v>
      </c>
      <c r="Q1777" s="11" t="str">
        <f t="shared" si="55"/>
        <v>Mohanraj N., Kumar N.M., Prathap P., Ganeshan P., Raja K., Mohanavel V., Karthick A., Muhibbullah M., "Mechanical Properties and Electrical Resistivity of the Friction Stir Spot-Welded Dissimilar Al-Cu Joints", International Journal of Polymer Science, 2022,2022, DOI: 10.1155/2022/4130440</v>
      </c>
      <c r="R1777" s="32" t="s">
        <v>1133</v>
      </c>
      <c r="S1777" s="37" t="s">
        <v>32</v>
      </c>
      <c r="T1777" s="11"/>
      <c r="U1777" s="8"/>
      <c r="V1777" s="8" t="s">
        <v>149</v>
      </c>
      <c r="W1777" s="18" t="s">
        <v>483</v>
      </c>
      <c r="X1777" s="8">
        <v>2022</v>
      </c>
      <c r="Y1777" s="8"/>
      <c r="Z1777" s="116"/>
      <c r="AA1777" s="116"/>
      <c r="AB1777" s="116"/>
      <c r="AC1777" s="116"/>
      <c r="AD1777" s="116"/>
      <c r="AE1777" s="116"/>
      <c r="AF1777" s="116"/>
      <c r="AG1777" s="116"/>
    </row>
    <row r="1778" spans="1:33" ht="75" x14ac:dyDescent="0.2">
      <c r="A1778" s="7">
        <v>1707</v>
      </c>
      <c r="B1778" s="11" t="s">
        <v>16434</v>
      </c>
      <c r="C1778" s="11" t="s">
        <v>2</v>
      </c>
      <c r="D1778" s="13" t="s">
        <v>16435</v>
      </c>
      <c r="E1778" s="7" t="s">
        <v>4</v>
      </c>
      <c r="F1778" s="7" t="s">
        <v>1583</v>
      </c>
      <c r="G1778" s="7" t="s">
        <v>6</v>
      </c>
      <c r="H1778" s="12">
        <v>56</v>
      </c>
      <c r="I1778" s="8" t="s">
        <v>8</v>
      </c>
      <c r="J1778" s="12">
        <v>3</v>
      </c>
      <c r="K1778" s="8" t="s">
        <v>10</v>
      </c>
      <c r="L1778" s="7">
        <v>2022</v>
      </c>
      <c r="M1778" s="8" t="s">
        <v>6</v>
      </c>
      <c r="N1778" s="8" t="s">
        <v>12</v>
      </c>
      <c r="O1778" s="7" t="s">
        <v>1596</v>
      </c>
      <c r="P1778" s="13" t="str">
        <f t="shared" si="54"/>
        <v>Vigneshkumar M., Varthanan P.A., Murugan S.S., Gokilakrishnan G., "NUMERICAL ANALYSIS OF THE EFFECT OF HEAT INPUT IN THE SPOT WELDING OF DISSIMILAR MATERIALS [NUMERICNA ANALIZA VNOSA TOPLOTE PRI TOCKOVNEM VARJENJU DVEH RAZLICNIH MATERIALOV]", Materiali in Tehnologije, 56, (3),2022, DOI: 10.17222/mit.2022.411</v>
      </c>
      <c r="Q1778" s="11" t="str">
        <f t="shared" si="55"/>
        <v>Vigneshkumar M., Varthanan P.A., Murugan S.S., Gokilakrishnan G., "NUMERICAL ANALYSIS OF THE EFFECT OF HEAT INPUT IN THE SPOT WELDING OF DISSIMILAR MATERIALS [NUMERICNA ANALIZA VNOSA TOPLOTE PRI TOCKOVNEM VARJENJU DVEH RAZLICNIH MATERIALOV]", Materiali in Tehnologije, 56, (3),2022, DOI: 10.17222/mit.2022.411</v>
      </c>
      <c r="R1778" s="32" t="s">
        <v>1597</v>
      </c>
      <c r="S1778" s="37" t="s">
        <v>32</v>
      </c>
      <c r="T1778" s="11"/>
      <c r="U1778" s="8"/>
      <c r="V1778" s="8" t="s">
        <v>149</v>
      </c>
      <c r="W1778" s="18" t="s">
        <v>464</v>
      </c>
      <c r="X1778" s="8">
        <v>2022</v>
      </c>
      <c r="Y1778" s="8"/>
      <c r="Z1778" s="116"/>
      <c r="AA1778" s="116"/>
      <c r="AB1778" s="116"/>
      <c r="AC1778" s="116"/>
      <c r="AD1778" s="116"/>
      <c r="AE1778" s="116"/>
      <c r="AF1778" s="116"/>
      <c r="AG1778" s="116"/>
    </row>
    <row r="1779" spans="1:33" ht="90" x14ac:dyDescent="0.2">
      <c r="A1779" s="7">
        <v>1708</v>
      </c>
      <c r="B1779" s="11" t="s">
        <v>16436</v>
      </c>
      <c r="C1779" s="11" t="s">
        <v>2</v>
      </c>
      <c r="D1779" s="13" t="s">
        <v>1219</v>
      </c>
      <c r="E1779" s="7" t="s">
        <v>4</v>
      </c>
      <c r="F1779" s="7" t="s">
        <v>1198</v>
      </c>
      <c r="G1779" s="7"/>
      <c r="H1779" s="12"/>
      <c r="I1779" s="8"/>
      <c r="J1779" s="12"/>
      <c r="K1779" s="8" t="s">
        <v>52</v>
      </c>
      <c r="L1779" s="7">
        <v>2022</v>
      </c>
      <c r="M1779" s="8" t="s">
        <v>6</v>
      </c>
      <c r="N1779" s="8" t="s">
        <v>12</v>
      </c>
      <c r="O1779" s="7" t="s">
        <v>1220</v>
      </c>
      <c r="P1779" s="13" t="str">
        <f t="shared" si="54"/>
        <v>Hussain M.Z., Ashraf M., Singh D.K., Haldorai A., Mishra D.K., Shanavas T.N., "Intelligent data post and read data system like to feed for IoT sensors", International Journal of System Assurance Engineering and Management,2022, DOI: 10.1007/s13198-022-01683-5</v>
      </c>
      <c r="Q1779" s="11" t="str">
        <f t="shared" si="55"/>
        <v>Hussain M.Z., Ashraf M., Singh D.K., Haldorai A., Mishra D.K., Shanavas T.N., "Intelligent data post and read data system like to feed for IoT sensors", International Journal of System Assurance Engineering and Management,2022, DOI: 10.1007/s13198-022-01683-5</v>
      </c>
      <c r="R1779" s="32" t="s">
        <v>1221</v>
      </c>
      <c r="S1779" s="37" t="s">
        <v>32</v>
      </c>
      <c r="T1779" s="11"/>
      <c r="U1779" s="8"/>
      <c r="V1779" s="8" t="s">
        <v>80</v>
      </c>
      <c r="W1779" s="18" t="s">
        <v>539</v>
      </c>
      <c r="X1779" s="8">
        <v>2022</v>
      </c>
      <c r="Y1779" s="8"/>
      <c r="Z1779" s="116"/>
      <c r="AA1779" s="116"/>
      <c r="AB1779" s="116"/>
      <c r="AC1779" s="116"/>
      <c r="AD1779" s="116"/>
      <c r="AE1779" s="116"/>
      <c r="AF1779" s="116"/>
      <c r="AG1779" s="116"/>
    </row>
    <row r="1780" spans="1:33" ht="75" x14ac:dyDescent="0.2">
      <c r="A1780" s="7">
        <v>1709</v>
      </c>
      <c r="B1780" s="11" t="s">
        <v>16437</v>
      </c>
      <c r="C1780" s="11" t="s">
        <v>2</v>
      </c>
      <c r="D1780" s="13" t="s">
        <v>572</v>
      </c>
      <c r="E1780" s="7" t="s">
        <v>4</v>
      </c>
      <c r="F1780" s="7" t="s">
        <v>573</v>
      </c>
      <c r="G1780" s="7" t="s">
        <v>6</v>
      </c>
      <c r="H1780" s="12">
        <v>2022</v>
      </c>
      <c r="I1780" s="8"/>
      <c r="J1780" s="12"/>
      <c r="K1780" s="8" t="s">
        <v>52</v>
      </c>
      <c r="L1780" s="7">
        <v>2022</v>
      </c>
      <c r="M1780" s="8" t="s">
        <v>6</v>
      </c>
      <c r="N1780" s="8" t="s">
        <v>12</v>
      </c>
      <c r="O1780" s="7" t="s">
        <v>574</v>
      </c>
      <c r="P1780" s="13" t="str">
        <f t="shared" si="54"/>
        <v>Ayub S., Boddu R., Verma H., Revathi B S., Saraswat B.K., Haldorai A., "Health Index Estimation of Wind Power Plant Using Neurofuzzy Modeling", Computational and Mathematical Methods in Medicine, 2022,2022, DOI: 10.1155/2022/9535254</v>
      </c>
      <c r="Q1780" s="11" t="str">
        <f t="shared" si="55"/>
        <v>Ayub S., Boddu R., Verma H., Revathi B S., Saraswat B.K., Haldorai A., "Health Index Estimation of Wind Power Plant Using Neurofuzzy Modeling", Computational and Mathematical Methods in Medicine, 2022,2022, DOI: 10.1155/2022/9535254</v>
      </c>
      <c r="R1780" s="32" t="s">
        <v>575</v>
      </c>
      <c r="S1780" s="37" t="s">
        <v>32</v>
      </c>
      <c r="T1780" s="11"/>
      <c r="U1780" s="8"/>
      <c r="V1780" s="8" t="s">
        <v>80</v>
      </c>
      <c r="W1780" s="18" t="s">
        <v>539</v>
      </c>
      <c r="X1780" s="8">
        <v>2022</v>
      </c>
      <c r="Y1780" s="8"/>
      <c r="Z1780" s="116"/>
      <c r="AA1780" s="116"/>
      <c r="AB1780" s="116"/>
      <c r="AC1780" s="116"/>
      <c r="AD1780" s="116"/>
      <c r="AE1780" s="116"/>
      <c r="AF1780" s="116"/>
      <c r="AG1780" s="116"/>
    </row>
    <row r="1781" spans="1:33" ht="75" x14ac:dyDescent="0.2">
      <c r="A1781" s="7">
        <v>1710</v>
      </c>
      <c r="B1781" s="11" t="s">
        <v>16438</v>
      </c>
      <c r="C1781" s="11" t="s">
        <v>2</v>
      </c>
      <c r="D1781" s="13" t="s">
        <v>1720</v>
      </c>
      <c r="E1781" s="7" t="s">
        <v>4</v>
      </c>
      <c r="F1781" s="7" t="s">
        <v>1721</v>
      </c>
      <c r="G1781" s="7" t="s">
        <v>6</v>
      </c>
      <c r="H1781" s="12">
        <v>2022</v>
      </c>
      <c r="I1781" s="8"/>
      <c r="J1781" s="12"/>
      <c r="K1781" s="8" t="s">
        <v>52</v>
      </c>
      <c r="L1781" s="7">
        <v>2022</v>
      </c>
      <c r="M1781" s="8" t="s">
        <v>6</v>
      </c>
      <c r="N1781" s="8" t="s">
        <v>12</v>
      </c>
      <c r="O1781" s="7" t="s">
        <v>1722</v>
      </c>
      <c r="P1781" s="13" t="str">
        <f t="shared" si="54"/>
        <v>Bhanu Teja N., Ganeshan P., Mohanavel V., Karthick A., Raja K., Krishnasamy K., Muhibbullah M., "Performance and Emission Analysis of Watermelon Seed Oil Methyl Ester and n-Butanol Blends Fueled Diesel Engine", Mathematical Problems in Engineering, 2022,2022, DOI: 10.1155/2022/2456338</v>
      </c>
      <c r="Q1781" s="11" t="str">
        <f t="shared" si="55"/>
        <v>Bhanu Teja N., Ganeshan P., Mohanavel V., Karthick A., Raja K., Krishnasamy K., Muhibbullah M., "Performance and Emission Analysis of Watermelon Seed Oil Methyl Ester and n-Butanol Blends Fueled Diesel Engine", Mathematical Problems in Engineering, 2022,2022, DOI: 10.1155/2022/2456338</v>
      </c>
      <c r="R1781" s="32" t="s">
        <v>1723</v>
      </c>
      <c r="S1781" s="37" t="s">
        <v>32</v>
      </c>
      <c r="T1781" s="11"/>
      <c r="U1781" s="8"/>
      <c r="V1781" s="8" t="s">
        <v>149</v>
      </c>
      <c r="W1781" s="18" t="s">
        <v>483</v>
      </c>
      <c r="X1781" s="8">
        <v>2022</v>
      </c>
      <c r="Y1781" s="8"/>
      <c r="Z1781" s="116"/>
      <c r="AA1781" s="116"/>
      <c r="AB1781" s="116"/>
      <c r="AC1781" s="116"/>
      <c r="AD1781" s="116"/>
      <c r="AE1781" s="116"/>
      <c r="AF1781" s="116"/>
      <c r="AG1781" s="116"/>
    </row>
    <row r="1782" spans="1:33" ht="75" x14ac:dyDescent="0.2">
      <c r="A1782" s="7">
        <v>1711</v>
      </c>
      <c r="B1782" s="11" t="s">
        <v>14666</v>
      </c>
      <c r="C1782" s="11" t="s">
        <v>2</v>
      </c>
      <c r="D1782" s="13" t="s">
        <v>1541</v>
      </c>
      <c r="E1782" s="7" t="s">
        <v>4</v>
      </c>
      <c r="F1782" s="7" t="s">
        <v>1444</v>
      </c>
      <c r="G1782" s="7" t="s">
        <v>6</v>
      </c>
      <c r="H1782" s="12">
        <v>2022</v>
      </c>
      <c r="I1782" s="8"/>
      <c r="J1782" s="12"/>
      <c r="K1782" s="8" t="s">
        <v>52</v>
      </c>
      <c r="L1782" s="7">
        <v>2022</v>
      </c>
      <c r="M1782" s="8" t="s">
        <v>6</v>
      </c>
      <c r="N1782" s="8" t="s">
        <v>12</v>
      </c>
      <c r="O1782" s="7" t="s">
        <v>1542</v>
      </c>
      <c r="P1782" s="13" t="str">
        <f t="shared" si="54"/>
        <v>Mewada S., Saroliya A., Chandramouli N., Kumar T.R., Lakshmi M., Mary S.S.C., Jayakumar M., "Smart Diagnostic Expert System for Defect in Forging Process by Using Machine Learning Process", Journal of Nanomaterials, 2022,2022, DOI: 10.1155/2022/2567194</v>
      </c>
      <c r="Q1782" s="11" t="str">
        <f t="shared" si="55"/>
        <v>Mewada S., Saroliya A., Chandramouli N., Kumar T.R., Lakshmi M., Mary S.S.C., Jayakumar M., "Smart Diagnostic Expert System for Defect in Forging Process by Using Machine Learning Process", Journal of Nanomaterials, 2022,2022, DOI: 10.1155/2022/2567194</v>
      </c>
      <c r="R1782" s="32" t="s">
        <v>1543</v>
      </c>
      <c r="S1782" s="37" t="s">
        <v>32</v>
      </c>
      <c r="T1782" s="11"/>
      <c r="U1782" s="8"/>
      <c r="V1782" s="8" t="s">
        <v>725</v>
      </c>
      <c r="W1782" s="18" t="s">
        <v>1550</v>
      </c>
      <c r="X1782" s="8">
        <v>2022</v>
      </c>
      <c r="Y1782" s="8"/>
      <c r="Z1782" s="116"/>
      <c r="AA1782" s="116"/>
      <c r="AB1782" s="116"/>
      <c r="AC1782" s="116"/>
      <c r="AD1782" s="116"/>
      <c r="AE1782" s="116"/>
      <c r="AF1782" s="116"/>
      <c r="AG1782" s="116"/>
    </row>
    <row r="1783" spans="1:33" ht="75" x14ac:dyDescent="0.2">
      <c r="A1783" s="7">
        <v>1712</v>
      </c>
      <c r="B1783" s="11" t="s">
        <v>16439</v>
      </c>
      <c r="C1783" s="11" t="s">
        <v>2</v>
      </c>
      <c r="D1783" s="13" t="s">
        <v>593</v>
      </c>
      <c r="E1783" s="7" t="s">
        <v>4</v>
      </c>
      <c r="F1783" s="7" t="s">
        <v>594</v>
      </c>
      <c r="G1783" s="7" t="s">
        <v>6</v>
      </c>
      <c r="H1783" s="12">
        <v>44</v>
      </c>
      <c r="I1783" s="8" t="s">
        <v>8</v>
      </c>
      <c r="J1783" s="12">
        <v>1</v>
      </c>
      <c r="K1783" s="8" t="s">
        <v>10</v>
      </c>
      <c r="L1783" s="7">
        <v>2022</v>
      </c>
      <c r="M1783" s="8" t="s">
        <v>6</v>
      </c>
      <c r="N1783" s="8" t="s">
        <v>12</v>
      </c>
      <c r="O1783" s="7" t="s">
        <v>595</v>
      </c>
      <c r="P1783" s="13" t="str">
        <f t="shared" si="54"/>
        <v>Raja K.C., Kannimuthu S., "Conditional Generative Adversarial Network Approach for Autism Prediction", Computer Systems Science and Engineering, 44, (1),2022, DOI: 10.32604/csse.2023.025331</v>
      </c>
      <c r="Q1783" s="11" t="str">
        <f t="shared" si="55"/>
        <v>Raja K.C., Kannimuthu S., "Conditional Generative Adversarial Network Approach for Autism Prediction", Computer Systems Science and Engineering, 44, (1),2022, DOI: 10.32604/csse.2023.025331</v>
      </c>
      <c r="R1783" s="32" t="s">
        <v>596</v>
      </c>
      <c r="S1783" s="37" t="s">
        <v>32</v>
      </c>
      <c r="T1783" s="11"/>
      <c r="U1783" s="8"/>
      <c r="V1783" s="8" t="s">
        <v>80</v>
      </c>
      <c r="W1783" s="18" t="s">
        <v>602</v>
      </c>
      <c r="X1783" s="8">
        <v>2022</v>
      </c>
      <c r="Y1783" s="8"/>
      <c r="Z1783" s="116"/>
      <c r="AA1783" s="116"/>
      <c r="AB1783" s="116"/>
      <c r="AC1783" s="116"/>
      <c r="AD1783" s="116"/>
      <c r="AE1783" s="116"/>
      <c r="AF1783" s="116"/>
      <c r="AG1783" s="116"/>
    </row>
    <row r="1784" spans="1:33" ht="75" x14ac:dyDescent="0.2">
      <c r="A1784" s="7">
        <v>1713</v>
      </c>
      <c r="B1784" s="11" t="s">
        <v>16440</v>
      </c>
      <c r="C1784" s="11" t="s">
        <v>2</v>
      </c>
      <c r="D1784" s="13" t="s">
        <v>1533</v>
      </c>
      <c r="E1784" s="7" t="s">
        <v>4</v>
      </c>
      <c r="F1784" s="7" t="s">
        <v>1444</v>
      </c>
      <c r="G1784" s="7" t="s">
        <v>6</v>
      </c>
      <c r="H1784" s="12">
        <v>2022</v>
      </c>
      <c r="I1784" s="8"/>
      <c r="J1784" s="12"/>
      <c r="K1784" s="8" t="s">
        <v>52</v>
      </c>
      <c r="L1784" s="7">
        <v>2022</v>
      </c>
      <c r="M1784" s="8" t="s">
        <v>6</v>
      </c>
      <c r="N1784" s="8" t="s">
        <v>12</v>
      </c>
      <c r="O1784" s="7" t="s">
        <v>1534</v>
      </c>
      <c r="P1784" s="13" t="str">
        <f t="shared" si="54"/>
        <v>Dhanasekar S., Stella T.J., Thenmozhi A., Bharathi N.D., Thiyagarajan K., Singh P., Reddy Y.S., Srinivas G., Jayakumar M., "Study of Polymer Matrix Composites for Electronics Applications", Journal of Nanomaterials, 2022,2022, DOI: 10.1155/2022/8605099</v>
      </c>
      <c r="Q1784" s="11" t="str">
        <f t="shared" si="55"/>
        <v>Dhanasekar S., Stella T.J., Thenmozhi A., Bharathi N.D., Thiyagarajan K., Singh P., Reddy Y.S., Srinivas G., Jayakumar M., "Study of Polymer Matrix Composites for Electronics Applications", Journal of Nanomaterials, 2022,2022, DOI: 10.1155/2022/8605099</v>
      </c>
      <c r="R1784" s="32" t="s">
        <v>1535</v>
      </c>
      <c r="S1784" s="37" t="s">
        <v>32</v>
      </c>
      <c r="T1784" s="11"/>
      <c r="U1784" s="8"/>
      <c r="V1784" s="8" t="s">
        <v>56</v>
      </c>
      <c r="W1784" s="18" t="s">
        <v>490</v>
      </c>
      <c r="X1784" s="8">
        <v>2022</v>
      </c>
      <c r="Y1784" s="8"/>
      <c r="Z1784" s="116"/>
      <c r="AA1784" s="116"/>
      <c r="AB1784" s="116"/>
      <c r="AC1784" s="116"/>
      <c r="AD1784" s="116"/>
      <c r="AE1784" s="116"/>
      <c r="AF1784" s="116"/>
      <c r="AG1784" s="116"/>
    </row>
    <row r="1785" spans="1:33" ht="75" x14ac:dyDescent="0.2">
      <c r="A1785" s="7">
        <v>1714</v>
      </c>
      <c r="B1785" s="11" t="s">
        <v>16441</v>
      </c>
      <c r="C1785" s="11" t="s">
        <v>2</v>
      </c>
      <c r="D1785" s="13" t="s">
        <v>604</v>
      </c>
      <c r="E1785" s="7" t="s">
        <v>4</v>
      </c>
      <c r="F1785" s="7" t="s">
        <v>594</v>
      </c>
      <c r="G1785" s="7" t="s">
        <v>6</v>
      </c>
      <c r="H1785" s="12">
        <v>44</v>
      </c>
      <c r="I1785" s="8" t="s">
        <v>8</v>
      </c>
      <c r="J1785" s="12">
        <v>1</v>
      </c>
      <c r="K1785" s="8" t="s">
        <v>10</v>
      </c>
      <c r="L1785" s="7">
        <v>2022</v>
      </c>
      <c r="M1785" s="8" t="s">
        <v>6</v>
      </c>
      <c r="N1785" s="8" t="s">
        <v>12</v>
      </c>
      <c r="O1785" s="7" t="s">
        <v>605</v>
      </c>
      <c r="P1785" s="13" t="str">
        <f t="shared" si="54"/>
        <v>Bhaskaran R., Sujith Kumar P.S., Shanthi G., Raja L., Joshi G.P., Cho W., "Metaheuristics Based Node Localization Approach for Real-Time Clustered Wireless Networks", Computer Systems Science and Engineering, 44, (1),2022, DOI: 10.32604/csse.2023.024973</v>
      </c>
      <c r="Q1785" s="11" t="str">
        <f t="shared" si="55"/>
        <v>Bhaskaran R., Sujith Kumar P.S., Shanthi G., Raja L., Joshi G.P., Cho W., "Metaheuristics Based Node Localization Approach for Real-Time Clustered Wireless Networks", Computer Systems Science and Engineering, 44, (1),2022, DOI: 10.32604/csse.2023.024973</v>
      </c>
      <c r="R1785" s="32" t="s">
        <v>606</v>
      </c>
      <c r="S1785" s="37" t="s">
        <v>32</v>
      </c>
      <c r="T1785" s="11"/>
      <c r="U1785" s="8"/>
      <c r="V1785" s="8" t="s">
        <v>56</v>
      </c>
      <c r="W1785" s="18" t="s">
        <v>433</v>
      </c>
      <c r="X1785" s="8">
        <v>2022</v>
      </c>
      <c r="Y1785" s="8"/>
      <c r="Z1785" s="116"/>
      <c r="AA1785" s="116"/>
      <c r="AB1785" s="116"/>
      <c r="AC1785" s="116"/>
      <c r="AD1785" s="116"/>
      <c r="AE1785" s="116"/>
      <c r="AF1785" s="116"/>
      <c r="AG1785" s="116"/>
    </row>
    <row r="1786" spans="1:33" ht="75" x14ac:dyDescent="0.2">
      <c r="A1786" s="7">
        <v>1715</v>
      </c>
      <c r="B1786" s="11" t="s">
        <v>16442</v>
      </c>
      <c r="C1786" s="11" t="s">
        <v>2</v>
      </c>
      <c r="D1786" s="13" t="s">
        <v>1692</v>
      </c>
      <c r="E1786" s="7" t="s">
        <v>4</v>
      </c>
      <c r="F1786" s="7" t="s">
        <v>153</v>
      </c>
      <c r="G1786" s="7" t="s">
        <v>6</v>
      </c>
      <c r="H1786" s="12">
        <v>63</v>
      </c>
      <c r="I1786" s="8"/>
      <c r="J1786" s="12"/>
      <c r="K1786" s="8" t="s">
        <v>52</v>
      </c>
      <c r="L1786" s="7">
        <v>2022</v>
      </c>
      <c r="M1786" s="8" t="s">
        <v>6</v>
      </c>
      <c r="N1786" s="8" t="s">
        <v>12</v>
      </c>
      <c r="O1786" s="7" t="s">
        <v>1693</v>
      </c>
      <c r="P1786" s="13" t="str">
        <f t="shared" si="54"/>
        <v>Duttaluru G., Singh P., Kumar Ansu A., kumar Sharma R., kumar A., Mishra S., "Methods to enhance the thermal properties of organic phase change materials: A review", Materials Today: Proceedings, 63,2022, DOI: 10.1016/j.matpr.2022.04.911</v>
      </c>
      <c r="Q1786" s="11" t="str">
        <f t="shared" si="55"/>
        <v>Duttaluru G., Singh P., Kumar Ansu A., kumar Sharma R., kumar A., Mishra S., "Methods to enhance the thermal properties of organic phase change materials: A review", Materials Today: Proceedings, 63,2022, DOI: 10.1016/j.matpr.2022.04.911</v>
      </c>
      <c r="R1786" s="32" t="s">
        <v>1694</v>
      </c>
      <c r="S1786" s="37" t="e">
        <v>#N/A</v>
      </c>
      <c r="T1786" s="11"/>
      <c r="U1786" s="8"/>
      <c r="V1786" s="8" t="s">
        <v>104</v>
      </c>
      <c r="W1786" s="8"/>
      <c r="X1786" s="8">
        <v>2022</v>
      </c>
      <c r="Y1786" s="8"/>
      <c r="Z1786" s="116"/>
      <c r="AA1786" s="116"/>
      <c r="AB1786" s="116"/>
      <c r="AC1786" s="116"/>
      <c r="AD1786" s="116"/>
      <c r="AE1786" s="116"/>
      <c r="AF1786" s="116"/>
      <c r="AG1786" s="116"/>
    </row>
    <row r="1787" spans="1:33" ht="60" x14ac:dyDescent="0.2">
      <c r="A1787" s="7">
        <v>1716</v>
      </c>
      <c r="B1787" s="11" t="s">
        <v>16443</v>
      </c>
      <c r="C1787" s="11" t="s">
        <v>2</v>
      </c>
      <c r="D1787" s="13" t="s">
        <v>1345</v>
      </c>
      <c r="E1787" s="7" t="s">
        <v>4</v>
      </c>
      <c r="F1787" s="7" t="s">
        <v>1346</v>
      </c>
      <c r="G1787" s="7" t="s">
        <v>6</v>
      </c>
      <c r="H1787" s="12">
        <v>23</v>
      </c>
      <c r="I1787" s="8" t="s">
        <v>8</v>
      </c>
      <c r="J1787" s="12">
        <v>2</v>
      </c>
      <c r="K1787" s="8" t="s">
        <v>10</v>
      </c>
      <c r="L1787" s="7">
        <v>2022</v>
      </c>
      <c r="M1787" s="8"/>
      <c r="N1787" s="8"/>
      <c r="O1787" s="7"/>
      <c r="P1787" s="13" t="str">
        <f t="shared" si="54"/>
        <v>Raja L., Maheswaravenkatesh P., Shanthi G., Surya G., "INTERNET OF THINGS ENABLED AUTOMATED AIR POLLUTION MONITORING USING OPPOSITIONAL SWALLOW SWARM OPTIMISATION WITH DEEP LEARNING MODEL", Journal of Environmental Protection and Ecology, 23, (2),2022</v>
      </c>
      <c r="Q1787" s="11" t="str">
        <f t="shared" si="55"/>
        <v>Raja L., Maheswaravenkatesh P., Shanthi G., Surya G., "INTERNET OF THINGS ENABLED AUTOMATED AIR POLLUTION MONITORING USING OPPOSITIONAL SWALLOW SWARM OPTIMISATION WITH DEEP LEARNING MODEL", Journal of Environmental Protection and Ecology, 23, (2),2022</v>
      </c>
      <c r="R1787" s="32" t="s">
        <v>1347</v>
      </c>
      <c r="S1787" s="37" t="s">
        <v>32</v>
      </c>
      <c r="T1787" s="11"/>
      <c r="U1787" s="8"/>
      <c r="V1787" s="8" t="s">
        <v>56</v>
      </c>
      <c r="W1787" s="18" t="s">
        <v>433</v>
      </c>
      <c r="X1787" s="8">
        <v>2022</v>
      </c>
      <c r="Y1787" s="8"/>
      <c r="Z1787" s="116"/>
      <c r="AA1787" s="116"/>
      <c r="AB1787" s="116"/>
      <c r="AC1787" s="116"/>
      <c r="AD1787" s="116"/>
      <c r="AE1787" s="116"/>
      <c r="AF1787" s="116"/>
      <c r="AG1787" s="116"/>
    </row>
    <row r="1788" spans="1:33" ht="75" x14ac:dyDescent="0.2">
      <c r="A1788" s="7">
        <v>1717</v>
      </c>
      <c r="B1788" s="11" t="s">
        <v>16444</v>
      </c>
      <c r="C1788" s="11" t="s">
        <v>2</v>
      </c>
      <c r="D1788" s="13" t="s">
        <v>1502</v>
      </c>
      <c r="E1788" s="7" t="s">
        <v>4</v>
      </c>
      <c r="F1788" s="7" t="s">
        <v>1444</v>
      </c>
      <c r="G1788" s="7" t="s">
        <v>6</v>
      </c>
      <c r="H1788" s="12">
        <v>2022</v>
      </c>
      <c r="I1788" s="8"/>
      <c r="J1788" s="12"/>
      <c r="K1788" s="8" t="s">
        <v>52</v>
      </c>
      <c r="L1788" s="7">
        <v>2022</v>
      </c>
      <c r="M1788" s="8" t="s">
        <v>6</v>
      </c>
      <c r="N1788" s="8" t="s">
        <v>12</v>
      </c>
      <c r="O1788" s="7" t="s">
        <v>1503</v>
      </c>
      <c r="P1788" s="13" t="str">
        <f t="shared" si="54"/>
        <v>Yogeswari B., Tamilselvan K.S., Thanikaikarasan S., Dayanand Lal N., Anandaram H., Madhusudhanan J., Karthik R., Batu A., "Quantum Density Functional Theory Studies on Additive Hydration of Tuftsin Tetrapeptide", Journal of Nanomaterials, 2022,2022, DOI: 10.1155/2022/2830708</v>
      </c>
      <c r="Q1788" s="11" t="str">
        <f t="shared" si="55"/>
        <v>Yogeswari B., Tamilselvan K.S., Thanikaikarasan S., Dayanand Lal N., Anandaram H., Madhusudhanan J., Karthik R., Batu A., "Quantum Density Functional Theory Studies on Additive Hydration of Tuftsin Tetrapeptide", Journal of Nanomaterials, 2022,2022, DOI: 10.1155/2022/2830708</v>
      </c>
      <c r="R1788" s="32" t="s">
        <v>1504</v>
      </c>
      <c r="S1788" s="37" t="s">
        <v>32</v>
      </c>
      <c r="T1788" s="11"/>
      <c r="U1788" s="8"/>
      <c r="V1788" s="8" t="s">
        <v>1509</v>
      </c>
      <c r="W1788" s="18" t="s">
        <v>1510</v>
      </c>
      <c r="X1788" s="8">
        <v>2022</v>
      </c>
      <c r="Y1788" s="8"/>
      <c r="Z1788" s="116"/>
      <c r="AA1788" s="116"/>
      <c r="AB1788" s="116"/>
      <c r="AC1788" s="116"/>
      <c r="AD1788" s="116"/>
      <c r="AE1788" s="116"/>
      <c r="AF1788" s="116"/>
      <c r="AG1788" s="116"/>
    </row>
    <row r="1789" spans="1:33" ht="75" x14ac:dyDescent="0.2">
      <c r="A1789" s="7">
        <v>1718</v>
      </c>
      <c r="B1789" s="11" t="s">
        <v>16445</v>
      </c>
      <c r="C1789" s="11" t="s">
        <v>2</v>
      </c>
      <c r="D1789" s="13" t="s">
        <v>2036</v>
      </c>
      <c r="E1789" s="7" t="s">
        <v>4</v>
      </c>
      <c r="F1789" s="7" t="s">
        <v>330</v>
      </c>
      <c r="G1789" s="7" t="s">
        <v>6</v>
      </c>
      <c r="H1789" s="12">
        <v>431</v>
      </c>
      <c r="I1789" s="8"/>
      <c r="J1789" s="12"/>
      <c r="K1789" s="8" t="s">
        <v>52</v>
      </c>
      <c r="L1789" s="7">
        <v>2022</v>
      </c>
      <c r="M1789" s="8" t="s">
        <v>6</v>
      </c>
      <c r="N1789" s="8" t="s">
        <v>12</v>
      </c>
      <c r="O1789" s="7" t="s">
        <v>2037</v>
      </c>
      <c r="P1789" s="13" t="str">
        <f t="shared" si="54"/>
        <v>Sengathir J., Deva Priya M., Christy Jeba Malar A., Sandhya G., "Differential Evolution-Improved Dragonfly Algorithm-Based Optimal Radius Determination Technique for Achieving Enhanced Lifetime in IoT", Lecture Notes in Networks and Systems, 431,2022, DOI: 10.1007/978-981-19-0901-6_53</v>
      </c>
      <c r="Q1789" s="11" t="str">
        <f t="shared" si="55"/>
        <v>Sengathir J., Deva Priya M., Christy Jeba Malar A., Sandhya G., "Differential Evolution-Improved Dragonfly Algorithm-Based Optimal Radius Determination Technique for Achieving Enhanced Lifetime in IoT", Lecture Notes in Networks and Systems, 431,2022, DOI: 10.1007/978-981-19-0901-6_53</v>
      </c>
      <c r="R1789" s="32" t="s">
        <v>2038</v>
      </c>
      <c r="S1789" s="37" t="e">
        <v>#N/A</v>
      </c>
      <c r="T1789" s="11"/>
      <c r="U1789" s="8"/>
      <c r="V1789" s="8" t="s">
        <v>80</v>
      </c>
      <c r="W1789" s="8"/>
      <c r="X1789" s="8">
        <v>2022</v>
      </c>
      <c r="Y1789" s="8"/>
      <c r="Z1789" s="116"/>
      <c r="AA1789" s="116"/>
      <c r="AB1789" s="116"/>
      <c r="AC1789" s="116"/>
      <c r="AD1789" s="116"/>
      <c r="AE1789" s="116"/>
      <c r="AF1789" s="116"/>
      <c r="AG1789" s="116"/>
    </row>
    <row r="1790" spans="1:33" ht="75" x14ac:dyDescent="0.2">
      <c r="A1790" s="7">
        <v>1719</v>
      </c>
      <c r="B1790" s="11" t="s">
        <v>16446</v>
      </c>
      <c r="C1790" s="11" t="s">
        <v>2</v>
      </c>
      <c r="D1790" s="13" t="s">
        <v>1675</v>
      </c>
      <c r="E1790" s="7" t="s">
        <v>4</v>
      </c>
      <c r="F1790" s="7" t="s">
        <v>153</v>
      </c>
      <c r="G1790" s="7"/>
      <c r="H1790" s="12"/>
      <c r="I1790" s="8"/>
      <c r="J1790" s="12"/>
      <c r="K1790" s="8" t="s">
        <v>52</v>
      </c>
      <c r="L1790" s="7">
        <v>2022</v>
      </c>
      <c r="M1790" s="8" t="s">
        <v>6</v>
      </c>
      <c r="N1790" s="8" t="s">
        <v>12</v>
      </c>
      <c r="O1790" s="7" t="s">
        <v>1676</v>
      </c>
      <c r="P1790" s="13" t="str">
        <f t="shared" si="54"/>
        <v>Senthilkumar N., Manimegalai M., Karpakam S., Ashokkumar S.R., Premkumar M., "Human action recognition based on spatial–temporal relational model and LSTM-CNN framework", Materials Today: Proceedings,2022, DOI: 10.1016/j.matpr.2021.12.004</v>
      </c>
      <c r="Q1790" s="11" t="str">
        <f t="shared" si="55"/>
        <v>Senthilkumar N., Manimegalai M., Karpakam S., Ashokkumar S.R., Premkumar M., "Human action recognition based on spatial–temporal relational model and LSTM-CNN framework", Materials Today: Proceedings,2022, DOI: 10.1016/j.matpr.2021.12.004</v>
      </c>
      <c r="R1790" s="32" t="s">
        <v>1677</v>
      </c>
      <c r="S1790" s="37" t="s">
        <v>32</v>
      </c>
      <c r="T1790" s="11"/>
      <c r="U1790" s="8"/>
      <c r="V1790" s="8" t="s">
        <v>570</v>
      </c>
      <c r="W1790" s="18" t="s">
        <v>758</v>
      </c>
      <c r="X1790" s="8">
        <v>2022</v>
      </c>
      <c r="Y1790" s="8"/>
      <c r="Z1790" s="116"/>
      <c r="AA1790" s="116"/>
      <c r="AB1790" s="116"/>
      <c r="AC1790" s="116"/>
      <c r="AD1790" s="116"/>
      <c r="AE1790" s="116"/>
      <c r="AF1790" s="116"/>
      <c r="AG1790" s="116"/>
    </row>
    <row r="1791" spans="1:33" ht="75" x14ac:dyDescent="0.2">
      <c r="A1791" s="7">
        <v>1720</v>
      </c>
      <c r="B1791" s="11" t="s">
        <v>16447</v>
      </c>
      <c r="C1791" s="11" t="s">
        <v>2</v>
      </c>
      <c r="D1791" s="13" t="s">
        <v>1537</v>
      </c>
      <c r="E1791" s="7" t="s">
        <v>4</v>
      </c>
      <c r="F1791" s="7" t="s">
        <v>1444</v>
      </c>
      <c r="G1791" s="7" t="s">
        <v>6</v>
      </c>
      <c r="H1791" s="12">
        <v>2022</v>
      </c>
      <c r="I1791" s="8"/>
      <c r="J1791" s="12"/>
      <c r="K1791" s="8" t="s">
        <v>52</v>
      </c>
      <c r="L1791" s="7">
        <v>2022</v>
      </c>
      <c r="M1791" s="8" t="s">
        <v>6</v>
      </c>
      <c r="N1791" s="8" t="s">
        <v>12</v>
      </c>
      <c r="O1791" s="7" t="s">
        <v>1538</v>
      </c>
      <c r="P1791" s="13" t="str">
        <f t="shared" si="54"/>
        <v>Vivek R., Prakash B., Sivamani S., Selvaganapathy V., Kumar S.P., Ramesh B., Karthik R., Jayakumar V., Masi C., "Morphological Failure Study of Low Nickel Austenitic Grade SS: Metal Spinning", Journal of Nanomaterials, 2022,2022, DOI: 10.1155/2022/2026210</v>
      </c>
      <c r="Q1791" s="11" t="str">
        <f t="shared" si="55"/>
        <v>Vivek R., Prakash B., Sivamani S., Selvaganapathy V., Kumar S.P., Ramesh B., Karthik R., Jayakumar V., Masi C., "Morphological Failure Study of Low Nickel Austenitic Grade SS: Metal Spinning", Journal of Nanomaterials, 2022,2022, DOI: 10.1155/2022/2026210</v>
      </c>
      <c r="R1791" s="32" t="s">
        <v>1539</v>
      </c>
      <c r="S1791" s="37" t="s">
        <v>32</v>
      </c>
      <c r="T1791" s="11"/>
      <c r="U1791" s="8"/>
      <c r="V1791" s="8" t="s">
        <v>149</v>
      </c>
      <c r="W1791" s="18" t="s">
        <v>1544</v>
      </c>
      <c r="X1791" s="8">
        <v>2022</v>
      </c>
      <c r="Y1791" s="8"/>
      <c r="Z1791" s="116"/>
      <c r="AA1791" s="116"/>
      <c r="AB1791" s="116"/>
      <c r="AC1791" s="116"/>
      <c r="AD1791" s="116"/>
      <c r="AE1791" s="116"/>
      <c r="AF1791" s="116"/>
      <c r="AG1791" s="116"/>
    </row>
    <row r="1792" spans="1:33" ht="90" x14ac:dyDescent="0.2">
      <c r="A1792" s="7">
        <v>1721</v>
      </c>
      <c r="B1792" s="11" t="s">
        <v>16448</v>
      </c>
      <c r="C1792" s="11" t="s">
        <v>2</v>
      </c>
      <c r="D1792" s="13" t="s">
        <v>16449</v>
      </c>
      <c r="E1792" s="7" t="s">
        <v>4</v>
      </c>
      <c r="F1792" s="7" t="s">
        <v>1583</v>
      </c>
      <c r="G1792" s="7" t="s">
        <v>6</v>
      </c>
      <c r="H1792" s="12">
        <v>56</v>
      </c>
      <c r="I1792" s="8" t="s">
        <v>8</v>
      </c>
      <c r="J1792" s="12">
        <v>2</v>
      </c>
      <c r="K1792" s="8" t="s">
        <v>10</v>
      </c>
      <c r="L1792" s="7">
        <v>2022</v>
      </c>
      <c r="M1792" s="8" t="s">
        <v>6</v>
      </c>
      <c r="N1792" s="8" t="s">
        <v>12</v>
      </c>
      <c r="O1792" s="7" t="s">
        <v>1584</v>
      </c>
      <c r="P1792" s="13" t="str">
        <f t="shared" si="54"/>
        <v>Jackson B., Saravanakumar R., Balachander B., Haldorai A., Varalakshmi S., Nisha A.S.A., "MODIFIED DESIGN STRUCTURE OF A METAMATERIAL MICROSTRIP PATCH ARRAY ANTENNA FOR RF ENERGY OPTIMIZATION [MODIFICIRANA OBLIKA STRUKTURE META-MATERIALA MPA ANTENE ZA RADIO-FREKVENČNO OPTIMIZACIJO]", Materiali in Tehnologije, 56, (2),2022, DOI: 10.17222/mit.2022.384</v>
      </c>
      <c r="Q1792" s="11" t="str">
        <f t="shared" si="55"/>
        <v>Jackson B., Saravanakumar R., Balachander B., Haldorai A., Varalakshmi S., Nisha A.S.A., "MODIFIED DESIGN STRUCTURE OF A METAMATERIAL MICROSTRIP PATCH ARRAY ANTENNA FOR RF ENERGY OPTIMIZATION [MODIFICIRANA OBLIKA STRUKTURE META-MATERIALA MPA ANTENE ZA RADIO-FREKVENČNO OPTIMIZACIJO]", Materiali in Tehnologije, 56, (2),2022, DOI: 10.17222/mit.2022.384</v>
      </c>
      <c r="R1792" s="32" t="s">
        <v>1585</v>
      </c>
      <c r="S1792" s="37" t="s">
        <v>32</v>
      </c>
      <c r="T1792" s="11"/>
      <c r="U1792" s="8"/>
      <c r="V1792" s="8" t="s">
        <v>80</v>
      </c>
      <c r="W1792" s="18" t="s">
        <v>539</v>
      </c>
      <c r="X1792" s="8">
        <v>2022</v>
      </c>
      <c r="Y1792" s="8"/>
      <c r="Z1792" s="116"/>
      <c r="AA1792" s="116"/>
      <c r="AB1792" s="116"/>
      <c r="AC1792" s="116"/>
      <c r="AD1792" s="116"/>
      <c r="AE1792" s="116"/>
      <c r="AF1792" s="116"/>
      <c r="AG1792" s="116"/>
    </row>
    <row r="1793" spans="1:33" ht="75" x14ac:dyDescent="0.2">
      <c r="A1793" s="7">
        <v>1722</v>
      </c>
      <c r="B1793" s="11" t="s">
        <v>16450</v>
      </c>
      <c r="C1793" s="11" t="s">
        <v>2</v>
      </c>
      <c r="D1793" s="13" t="s">
        <v>1735</v>
      </c>
      <c r="E1793" s="7" t="s">
        <v>4</v>
      </c>
      <c r="F1793" s="7" t="s">
        <v>1736</v>
      </c>
      <c r="G1793" s="7"/>
      <c r="H1793" s="12"/>
      <c r="I1793" s="8"/>
      <c r="J1793" s="12"/>
      <c r="K1793" s="8" t="s">
        <v>52</v>
      </c>
      <c r="L1793" s="7">
        <v>2022</v>
      </c>
      <c r="M1793" s="8" t="s">
        <v>6</v>
      </c>
      <c r="N1793" s="8" t="s">
        <v>12</v>
      </c>
      <c r="O1793" s="7" t="s">
        <v>1737</v>
      </c>
      <c r="P1793" s="13" t="str">
        <f t="shared" si="54"/>
        <v>Atyam N.R., Babu R.P., Ponmurugan P., Senthamil L.S., John Augustine P., Govindarajan A., "Integrated Internet of Things with Blockchains for Vendor-Management Inventory System", Proceedings - 6th International Conference on Computing Methodologies and Communication, ICCMC 2022,2022, DOI: 10.1109/ICCMC53470.2022.9753843</v>
      </c>
      <c r="Q1793" s="11" t="str">
        <f t="shared" si="55"/>
        <v>Atyam N.R., Babu R.P., Ponmurugan P., Senthamil L.S., John Augustine P., Govindarajan A., "Integrated Internet of Things with Blockchains for Vendor-Management Inventory System", Proceedings - 6th International Conference on Computing Methodologies and Communication, ICCMC 2022,2022, DOI: 10.1109/ICCMC53470.2022.9753843</v>
      </c>
      <c r="R1793" s="32" t="s">
        <v>1738</v>
      </c>
      <c r="S1793" s="37" t="e">
        <v>#N/A</v>
      </c>
      <c r="T1793" s="11"/>
      <c r="U1793" s="8"/>
      <c r="V1793" s="8" t="s">
        <v>864</v>
      </c>
      <c r="W1793" s="8"/>
      <c r="X1793" s="8">
        <v>2022</v>
      </c>
      <c r="Y1793" s="8"/>
      <c r="Z1793" s="116"/>
      <c r="AA1793" s="116"/>
      <c r="AB1793" s="116"/>
      <c r="AC1793" s="116"/>
      <c r="AD1793" s="116"/>
      <c r="AE1793" s="116"/>
      <c r="AF1793" s="116"/>
      <c r="AG1793" s="116"/>
    </row>
    <row r="1794" spans="1:33" ht="75" x14ac:dyDescent="0.2">
      <c r="A1794" s="7">
        <v>1723</v>
      </c>
      <c r="B1794" s="11" t="s">
        <v>16451</v>
      </c>
      <c r="C1794" s="11" t="s">
        <v>2</v>
      </c>
      <c r="D1794" s="13" t="s">
        <v>1655</v>
      </c>
      <c r="E1794" s="7" t="s">
        <v>4</v>
      </c>
      <c r="F1794" s="7" t="s">
        <v>99</v>
      </c>
      <c r="G1794" s="7" t="s">
        <v>6</v>
      </c>
      <c r="H1794" s="12">
        <v>2022</v>
      </c>
      <c r="I1794" s="8"/>
      <c r="J1794" s="12"/>
      <c r="K1794" s="8" t="s">
        <v>52</v>
      </c>
      <c r="L1794" s="7">
        <v>2022</v>
      </c>
      <c r="M1794" s="8" t="s">
        <v>6</v>
      </c>
      <c r="N1794" s="8" t="s">
        <v>12</v>
      </c>
      <c r="O1794" s="7" t="s">
        <v>1656</v>
      </c>
      <c r="P1794" s="13" t="str">
        <f t="shared" si="54"/>
        <v>Sathish K., Kumar S.S., Magal R.T., Selvaraj V., Narasimharaj V., Karthikeyan R., Sabarinathan G., Tiwari M., Kassa A.E., "A Comparative Study on Subtractive Manufacturing and Additive Manufacturing", Advances in Materials Science and Engineering, 2022,2022, DOI: 10.1155/2022/6892641</v>
      </c>
      <c r="Q1794" s="11" t="str">
        <f t="shared" si="55"/>
        <v>Sathish K., Kumar S.S., Magal R.T., Selvaraj V., Narasimharaj V., Karthikeyan R., Sabarinathan G., Tiwari M., Kassa A.E., "A Comparative Study on Subtractive Manufacturing and Additive Manufacturing", Advances in Materials Science and Engineering, 2022,2022, DOI: 10.1155/2022/6892641</v>
      </c>
      <c r="R1794" s="32" t="s">
        <v>1657</v>
      </c>
      <c r="S1794" s="37" t="e">
        <v>#N/A</v>
      </c>
      <c r="T1794" s="11"/>
      <c r="U1794" s="8"/>
      <c r="V1794" s="8" t="s">
        <v>149</v>
      </c>
      <c r="W1794" s="8"/>
      <c r="X1794" s="8">
        <v>2022</v>
      </c>
      <c r="Y1794" s="8"/>
      <c r="Z1794" s="116"/>
      <c r="AA1794" s="116"/>
      <c r="AB1794" s="116"/>
      <c r="AC1794" s="116"/>
      <c r="AD1794" s="116"/>
      <c r="AE1794" s="116"/>
      <c r="AF1794" s="116"/>
      <c r="AG1794" s="116"/>
    </row>
    <row r="1795" spans="1:33" ht="75" x14ac:dyDescent="0.2">
      <c r="A1795" s="7">
        <v>1724</v>
      </c>
      <c r="B1795" s="11" t="s">
        <v>16452</v>
      </c>
      <c r="C1795" s="11" t="s">
        <v>2</v>
      </c>
      <c r="D1795" s="13" t="s">
        <v>683</v>
      </c>
      <c r="E1795" s="7" t="s">
        <v>4</v>
      </c>
      <c r="F1795" s="7" t="s">
        <v>684</v>
      </c>
      <c r="G1795" s="7" t="s">
        <v>6</v>
      </c>
      <c r="H1795" s="12">
        <v>34</v>
      </c>
      <c r="I1795" s="8" t="s">
        <v>8</v>
      </c>
      <c r="J1795" s="12">
        <v>1</v>
      </c>
      <c r="K1795" s="8" t="s">
        <v>10</v>
      </c>
      <c r="L1795" s="7">
        <v>2022</v>
      </c>
      <c r="M1795" s="8" t="s">
        <v>6</v>
      </c>
      <c r="N1795" s="8" t="s">
        <v>12</v>
      </c>
      <c r="O1795" s="7" t="s">
        <v>685</v>
      </c>
      <c r="P1795" s="13" t="str">
        <f t="shared" si="54"/>
        <v>Durai K.N., Subha R., Haldorai A., "Hybrid Invasive Weed Improved Grasshopper Optimization Algorithm for Cloud Load Balancing", Intelligent Automation and Soft Computing, 34, (1),2022, DOI: 10.32604/iasc.2022.026020</v>
      </c>
      <c r="Q1795" s="11" t="str">
        <f t="shared" si="55"/>
        <v>Durai K.N., Subha R., Haldorai A., "Hybrid Invasive Weed Improved Grasshopper Optimization Algorithm for Cloud Load Balancing", Intelligent Automation and Soft Computing, 34, (1),2022, DOI: 10.32604/iasc.2022.026020</v>
      </c>
      <c r="R1795" s="32" t="s">
        <v>686</v>
      </c>
      <c r="S1795" s="37" t="s">
        <v>32</v>
      </c>
      <c r="T1795" s="11"/>
      <c r="U1795" s="8"/>
      <c r="V1795" s="8" t="s">
        <v>80</v>
      </c>
      <c r="W1795" s="18" t="s">
        <v>539</v>
      </c>
      <c r="X1795" s="8">
        <v>2022</v>
      </c>
      <c r="Y1795" s="8"/>
      <c r="Z1795" s="116"/>
      <c r="AA1795" s="116"/>
      <c r="AB1795" s="116"/>
      <c r="AC1795" s="116"/>
      <c r="AD1795" s="116"/>
      <c r="AE1795" s="116"/>
      <c r="AF1795" s="116"/>
      <c r="AG1795" s="116"/>
    </row>
    <row r="1796" spans="1:33" ht="75" x14ac:dyDescent="0.2">
      <c r="A1796" s="7">
        <v>1725</v>
      </c>
      <c r="B1796" s="11" t="s">
        <v>16453</v>
      </c>
      <c r="C1796" s="11" t="s">
        <v>2</v>
      </c>
      <c r="D1796" s="13" t="s">
        <v>1683</v>
      </c>
      <c r="E1796" s="7" t="s">
        <v>4</v>
      </c>
      <c r="F1796" s="7" t="s">
        <v>153</v>
      </c>
      <c r="G1796" s="7"/>
      <c r="H1796" s="12"/>
      <c r="I1796" s="8"/>
      <c r="J1796" s="12"/>
      <c r="K1796" s="8" t="s">
        <v>52</v>
      </c>
      <c r="L1796" s="7">
        <v>2022</v>
      </c>
      <c r="M1796" s="8" t="s">
        <v>6</v>
      </c>
      <c r="N1796" s="8" t="s">
        <v>12</v>
      </c>
      <c r="O1796" s="7" t="s">
        <v>1684</v>
      </c>
      <c r="P1796" s="13" t="str">
        <f t="shared" ref="P1796:P1859" si="56">B1796&amp;C1796&amp;D1796&amp;E1796&amp;F1796&amp;G1796&amp;H1796&amp;I1796&amp;J1796&amp;K1796&amp;L1796&amp;M1796&amp;N1796&amp;O1796</f>
        <v>Shanmugasundaram J., Raichal G., Dency Flora G., Rajasekaran P., Jeevanantham V., "Classification of epileptic seizure using rotation forest ensemble method with 1D-LBP feature extraction", Materials Today: Proceedings,2022, DOI: 10.1016/j.matpr.2021.12.258</v>
      </c>
      <c r="Q1796" s="11" t="str">
        <f t="shared" ref="Q1796:Q1859" si="57">P1796</f>
        <v>Shanmugasundaram J., Raichal G., Dency Flora G., Rajasekaran P., Jeevanantham V., "Classification of epileptic seizure using rotation forest ensemble method with 1D-LBP feature extraction", Materials Today: Proceedings,2022, DOI: 10.1016/j.matpr.2021.12.258</v>
      </c>
      <c r="R1796" s="32" t="s">
        <v>1685</v>
      </c>
      <c r="S1796" s="37" t="s">
        <v>32</v>
      </c>
      <c r="T1796" s="11"/>
      <c r="U1796" s="8"/>
      <c r="V1796" s="8" t="s">
        <v>570</v>
      </c>
      <c r="W1796" s="18" t="s">
        <v>1690</v>
      </c>
      <c r="X1796" s="8">
        <v>2022</v>
      </c>
      <c r="Y1796" s="8"/>
      <c r="Z1796" s="116"/>
      <c r="AA1796" s="116"/>
      <c r="AB1796" s="116"/>
      <c r="AC1796" s="116"/>
      <c r="AD1796" s="116"/>
      <c r="AE1796" s="116"/>
      <c r="AF1796" s="116"/>
      <c r="AG1796" s="116"/>
    </row>
    <row r="1797" spans="1:33" ht="75" x14ac:dyDescent="0.2">
      <c r="A1797" s="7">
        <v>1726</v>
      </c>
      <c r="B1797" s="11" t="s">
        <v>16454</v>
      </c>
      <c r="C1797" s="11" t="s">
        <v>2</v>
      </c>
      <c r="D1797" s="13" t="s">
        <v>1982</v>
      </c>
      <c r="E1797" s="7" t="s">
        <v>4</v>
      </c>
      <c r="F1797" s="7" t="s">
        <v>1983</v>
      </c>
      <c r="G1797" s="7"/>
      <c r="H1797" s="12"/>
      <c r="I1797" s="8"/>
      <c r="J1797" s="12"/>
      <c r="K1797" s="8" t="s">
        <v>52</v>
      </c>
      <c r="L1797" s="7">
        <v>2022</v>
      </c>
      <c r="M1797" s="8" t="s">
        <v>6</v>
      </c>
      <c r="N1797" s="8" t="s">
        <v>12</v>
      </c>
      <c r="O1797" s="7" t="s">
        <v>1984</v>
      </c>
      <c r="P1797" s="13" t="str">
        <f t="shared" si="56"/>
        <v>Kannan G., Pattnaik M., Karthikeyan G., Balamurugan E., Augustine P.J., Lohith J.J., "Managing the Supply Chain for the Crops Directed from Agricultural Fields using Blockchains", Proceedings of the International Conference on Electronics and Renewable Systems, ICEARS 2022,2022, DOI: 10.1109/ICEARS53579.2022.9752088</v>
      </c>
      <c r="Q1797" s="11" t="str">
        <f t="shared" si="57"/>
        <v>Kannan G., Pattnaik M., Karthikeyan G., Balamurugan E., Augustine P.J., Lohith J.J., "Managing the Supply Chain for the Crops Directed from Agricultural Fields using Blockchains", Proceedings of the International Conference on Electronics and Renewable Systems, ICEARS 2022,2022, DOI: 10.1109/ICEARS53579.2022.9752088</v>
      </c>
      <c r="R1797" s="32" t="s">
        <v>1985</v>
      </c>
      <c r="S1797" s="37" t="e">
        <v>#N/A</v>
      </c>
      <c r="T1797" s="11"/>
      <c r="U1797" s="8"/>
      <c r="V1797" s="8" t="s">
        <v>864</v>
      </c>
      <c r="W1797" s="8"/>
      <c r="X1797" s="8">
        <v>2022</v>
      </c>
      <c r="Y1797" s="8"/>
      <c r="Z1797" s="116"/>
      <c r="AA1797" s="116"/>
      <c r="AB1797" s="116"/>
      <c r="AC1797" s="116"/>
      <c r="AD1797" s="116"/>
      <c r="AE1797" s="116"/>
      <c r="AF1797" s="116"/>
      <c r="AG1797" s="116"/>
    </row>
    <row r="1798" spans="1:33" ht="75" x14ac:dyDescent="0.2">
      <c r="A1798" s="7">
        <v>1727</v>
      </c>
      <c r="B1798" s="11" t="s">
        <v>16455</v>
      </c>
      <c r="C1798" s="11" t="s">
        <v>2</v>
      </c>
      <c r="D1798" s="13" t="s">
        <v>1995</v>
      </c>
      <c r="E1798" s="7" t="s">
        <v>4</v>
      </c>
      <c r="F1798" s="7" t="s">
        <v>1983</v>
      </c>
      <c r="G1798" s="7"/>
      <c r="H1798" s="12"/>
      <c r="I1798" s="8"/>
      <c r="J1798" s="12"/>
      <c r="K1798" s="8" t="s">
        <v>52</v>
      </c>
      <c r="L1798" s="7">
        <v>2022</v>
      </c>
      <c r="M1798" s="8" t="s">
        <v>6</v>
      </c>
      <c r="N1798" s="8" t="s">
        <v>12</v>
      </c>
      <c r="O1798" s="7" t="s">
        <v>1996</v>
      </c>
      <c r="P1798" s="13" t="str">
        <f t="shared" si="56"/>
        <v>Srikanth V., Walia R., John Augustine P., Venkatesh R., Simla J., Jegajothi B., "Chaotic Whale Optimization based Node Localization Protocol for Wireless Sensor Networks Enabled Indoor Communication", Proceedings of the International Conference on Electronics and Renewable Systems, ICEARS 2022,2022, DOI: 10.1109/ICEARS53579.2022.9751953</v>
      </c>
      <c r="Q1798" s="11" t="str">
        <f t="shared" si="57"/>
        <v>Srikanth V., Walia R., John Augustine P., Venkatesh R., Simla J., Jegajothi B., "Chaotic Whale Optimization based Node Localization Protocol for Wireless Sensor Networks Enabled Indoor Communication", Proceedings of the International Conference on Electronics and Renewable Systems, ICEARS 2022,2022, DOI: 10.1109/ICEARS53579.2022.9751953</v>
      </c>
      <c r="R1798" s="32" t="s">
        <v>1997</v>
      </c>
      <c r="S1798" s="37" t="e">
        <v>#N/A</v>
      </c>
      <c r="T1798" s="11"/>
      <c r="U1798" s="8"/>
      <c r="V1798" s="8" t="s">
        <v>864</v>
      </c>
      <c r="W1798" s="8"/>
      <c r="X1798" s="8">
        <v>2022</v>
      </c>
      <c r="Y1798" s="8"/>
      <c r="Z1798" s="116"/>
      <c r="AA1798" s="116"/>
      <c r="AB1798" s="116"/>
      <c r="AC1798" s="116"/>
      <c r="AD1798" s="116"/>
      <c r="AE1798" s="116"/>
      <c r="AF1798" s="116"/>
      <c r="AG1798" s="116"/>
    </row>
    <row r="1799" spans="1:33" ht="75" x14ac:dyDescent="0.2">
      <c r="A1799" s="7">
        <v>1728</v>
      </c>
      <c r="B1799" s="11" t="s">
        <v>16456</v>
      </c>
      <c r="C1799" s="11" t="s">
        <v>2</v>
      </c>
      <c r="D1799" s="13" t="s">
        <v>1687</v>
      </c>
      <c r="E1799" s="7" t="s">
        <v>4</v>
      </c>
      <c r="F1799" s="7" t="s">
        <v>153</v>
      </c>
      <c r="G1799" s="7"/>
      <c r="H1799" s="12"/>
      <c r="I1799" s="8"/>
      <c r="J1799" s="12"/>
      <c r="K1799" s="8" t="s">
        <v>52</v>
      </c>
      <c r="L1799" s="7">
        <v>2022</v>
      </c>
      <c r="M1799" s="8" t="s">
        <v>6</v>
      </c>
      <c r="N1799" s="8" t="s">
        <v>12</v>
      </c>
      <c r="O1799" s="7" t="s">
        <v>1688</v>
      </c>
      <c r="P1799" s="13" t="str">
        <f t="shared" si="56"/>
        <v>Senthilkumar N., Karpakam S., Gayathri Devi M., Balakumaresan R., Dhilipkumar P., "Speech emotion recognition based on Bi-directional LSTM architecture and deep belief networks", Materials Today: Proceedings,2022, DOI: 10.1016/j.matpr.2021.12.246</v>
      </c>
      <c r="Q1799" s="11" t="str">
        <f t="shared" si="57"/>
        <v>Senthilkumar N., Karpakam S., Gayathri Devi M., Balakumaresan R., Dhilipkumar P., "Speech emotion recognition based on Bi-directional LSTM architecture and deep belief networks", Materials Today: Proceedings,2022, DOI: 10.1016/j.matpr.2021.12.246</v>
      </c>
      <c r="R1799" s="32" t="s">
        <v>1689</v>
      </c>
      <c r="S1799" s="37" t="s">
        <v>32</v>
      </c>
      <c r="T1799" s="11"/>
      <c r="U1799" s="8"/>
      <c r="V1799" s="8" t="s">
        <v>56</v>
      </c>
      <c r="W1799" s="18" t="s">
        <v>265</v>
      </c>
      <c r="X1799" s="8">
        <v>2022</v>
      </c>
      <c r="Y1799" s="8"/>
      <c r="Z1799" s="116"/>
      <c r="AA1799" s="116"/>
      <c r="AB1799" s="116"/>
      <c r="AC1799" s="116"/>
      <c r="AD1799" s="116"/>
      <c r="AE1799" s="116"/>
      <c r="AF1799" s="116"/>
      <c r="AG1799" s="116"/>
    </row>
    <row r="1800" spans="1:33" ht="75" x14ac:dyDescent="0.2">
      <c r="A1800" s="7">
        <v>1729</v>
      </c>
      <c r="B1800" s="11" t="s">
        <v>16457</v>
      </c>
      <c r="C1800" s="11" t="s">
        <v>2</v>
      </c>
      <c r="D1800" s="13" t="s">
        <v>1716</v>
      </c>
      <c r="E1800" s="7" t="s">
        <v>4</v>
      </c>
      <c r="F1800" s="7" t="s">
        <v>153</v>
      </c>
      <c r="G1800" s="7" t="s">
        <v>6</v>
      </c>
      <c r="H1800" s="12">
        <v>62</v>
      </c>
      <c r="I1800" s="8"/>
      <c r="J1800" s="12"/>
      <c r="K1800" s="8" t="s">
        <v>52</v>
      </c>
      <c r="L1800" s="7">
        <v>2022</v>
      </c>
      <c r="M1800" s="8" t="s">
        <v>6</v>
      </c>
      <c r="N1800" s="8" t="s">
        <v>12</v>
      </c>
      <c r="O1800" s="7" t="s">
        <v>1717</v>
      </c>
      <c r="P1800" s="13" t="str">
        <f t="shared" si="56"/>
        <v>Aravinth K., Ramakrishnan T., Tamilarasan V.D., Veeramanikandan K., "A brief review on plant fibres composites: Extraction, chemical treatment and fibre orientation", Materials Today: Proceedings, 62,2022, DOI: 10.1016/j.matpr.2022.02.291</v>
      </c>
      <c r="Q1800" s="11" t="str">
        <f t="shared" si="57"/>
        <v>Aravinth K., Ramakrishnan T., Tamilarasan V.D., Veeramanikandan K., "A brief review on plant fibres composites: Extraction, chemical treatment and fibre orientation", Materials Today: Proceedings, 62,2022, DOI: 10.1016/j.matpr.2022.02.291</v>
      </c>
      <c r="R1800" s="32" t="s">
        <v>1718</v>
      </c>
      <c r="S1800" s="37" t="s">
        <v>32</v>
      </c>
      <c r="T1800" s="11"/>
      <c r="U1800" s="8"/>
      <c r="V1800" s="8" t="s">
        <v>149</v>
      </c>
      <c r="W1800" s="18" t="s">
        <v>1724</v>
      </c>
      <c r="X1800" s="8">
        <v>2022</v>
      </c>
      <c r="Y1800" s="8"/>
      <c r="Z1800" s="116"/>
      <c r="AA1800" s="116"/>
      <c r="AB1800" s="116"/>
      <c r="AC1800" s="116"/>
      <c r="AD1800" s="116"/>
      <c r="AE1800" s="116"/>
      <c r="AF1800" s="116"/>
      <c r="AG1800" s="116"/>
    </row>
    <row r="1801" spans="1:33" ht="75" x14ac:dyDescent="0.2">
      <c r="A1801" s="7">
        <v>1730</v>
      </c>
      <c r="B1801" s="11" t="s">
        <v>16458</v>
      </c>
      <c r="C1801" s="11" t="s">
        <v>2</v>
      </c>
      <c r="D1801" s="13" t="s">
        <v>496</v>
      </c>
      <c r="E1801" s="7" t="s">
        <v>4</v>
      </c>
      <c r="F1801" s="7" t="s">
        <v>99</v>
      </c>
      <c r="G1801" s="7" t="s">
        <v>6</v>
      </c>
      <c r="H1801" s="12">
        <v>2022</v>
      </c>
      <c r="I1801" s="8"/>
      <c r="J1801" s="12"/>
      <c r="K1801" s="8" t="s">
        <v>52</v>
      </c>
      <c r="L1801" s="7">
        <v>2022</v>
      </c>
      <c r="M1801" s="8" t="s">
        <v>6</v>
      </c>
      <c r="N1801" s="8" t="s">
        <v>12</v>
      </c>
      <c r="O1801" s="7" t="s">
        <v>497</v>
      </c>
      <c r="P1801" s="13" t="str">
        <f t="shared" si="56"/>
        <v>Suresh Kumar R., Senthil Kumar S., Rajendran C., Samuel Chelladurai S.J., Balcha G., "Investigation on Corrosion Behaviour of LM25-SiCp Composite Using Taguchi Method", Advances in Materials Science and Engineering, 2022,2022, DOI: 10.1155/2022/4341018</v>
      </c>
      <c r="Q1801" s="11" t="str">
        <f t="shared" si="57"/>
        <v>Suresh Kumar R., Senthil Kumar S., Rajendran C., Samuel Chelladurai S.J., Balcha G., "Investigation on Corrosion Behaviour of LM25-SiCp Composite Using Taguchi Method", Advances in Materials Science and Engineering, 2022,2022, DOI: 10.1155/2022/4341018</v>
      </c>
      <c r="R1801" s="32" t="s">
        <v>498</v>
      </c>
      <c r="S1801" s="37" t="s">
        <v>32</v>
      </c>
      <c r="T1801" s="11"/>
      <c r="U1801" s="8"/>
      <c r="V1801" s="8" t="s">
        <v>149</v>
      </c>
      <c r="W1801" s="18" t="s">
        <v>503</v>
      </c>
      <c r="X1801" s="8">
        <v>2022</v>
      </c>
      <c r="Y1801" s="8"/>
      <c r="Z1801" s="116"/>
      <c r="AA1801" s="116"/>
      <c r="AB1801" s="116"/>
      <c r="AC1801" s="116"/>
      <c r="AD1801" s="116"/>
      <c r="AE1801" s="116"/>
      <c r="AF1801" s="116"/>
      <c r="AG1801" s="116"/>
    </row>
    <row r="1802" spans="1:33" ht="90" x14ac:dyDescent="0.2">
      <c r="A1802" s="7">
        <v>1731</v>
      </c>
      <c r="B1802" s="11" t="s">
        <v>16459</v>
      </c>
      <c r="C1802" s="11" t="s">
        <v>2</v>
      </c>
      <c r="D1802" s="13" t="s">
        <v>1232</v>
      </c>
      <c r="E1802" s="7" t="s">
        <v>4</v>
      </c>
      <c r="F1802" s="7" t="s">
        <v>1198</v>
      </c>
      <c r="G1802" s="7"/>
      <c r="H1802" s="12"/>
      <c r="I1802" s="8"/>
      <c r="J1802" s="12"/>
      <c r="K1802" s="8" t="s">
        <v>52</v>
      </c>
      <c r="L1802" s="7">
        <v>2022</v>
      </c>
      <c r="M1802" s="8" t="s">
        <v>6</v>
      </c>
      <c r="N1802" s="8" t="s">
        <v>12</v>
      </c>
      <c r="O1802" s="7" t="s">
        <v>1233</v>
      </c>
      <c r="P1802" s="13" t="str">
        <f t="shared" si="56"/>
        <v>Narla V.L., Kachhoria R., Arun M., Haldorai A., Vijendra Babu D., Jos B.M., "IoT based energy efficient multipath power control for underwater sensor network", International Journal of System Assurance Engineering and Management,2022, DOI: 10.1007/s13198-021-01560-7</v>
      </c>
      <c r="Q1802" s="11" t="str">
        <f t="shared" si="57"/>
        <v>Narla V.L., Kachhoria R., Arun M., Haldorai A., Vijendra Babu D., Jos B.M., "IoT based energy efficient multipath power control for underwater sensor network", International Journal of System Assurance Engineering and Management,2022, DOI: 10.1007/s13198-021-01560-7</v>
      </c>
      <c r="R1802" s="32" t="s">
        <v>1234</v>
      </c>
      <c r="S1802" s="37" t="s">
        <v>32</v>
      </c>
      <c r="T1802" s="11"/>
      <c r="U1802" s="8"/>
      <c r="V1802" s="8" t="s">
        <v>80</v>
      </c>
      <c r="W1802" s="18" t="s">
        <v>539</v>
      </c>
      <c r="X1802" s="8">
        <v>2022</v>
      </c>
      <c r="Y1802" s="8"/>
      <c r="Z1802" s="116"/>
      <c r="AA1802" s="116"/>
      <c r="AB1802" s="116"/>
      <c r="AC1802" s="116"/>
      <c r="AD1802" s="116"/>
      <c r="AE1802" s="116"/>
      <c r="AF1802" s="116"/>
      <c r="AG1802" s="116"/>
    </row>
    <row r="1803" spans="1:33" ht="75" x14ac:dyDescent="0.2">
      <c r="A1803" s="7">
        <v>1732</v>
      </c>
      <c r="B1803" s="11" t="s">
        <v>16460</v>
      </c>
      <c r="C1803" s="11" t="s">
        <v>2</v>
      </c>
      <c r="D1803" s="13" t="s">
        <v>2069</v>
      </c>
      <c r="E1803" s="7" t="s">
        <v>4</v>
      </c>
      <c r="F1803" s="7" t="s">
        <v>2070</v>
      </c>
      <c r="G1803" s="7"/>
      <c r="H1803" s="12"/>
      <c r="I1803" s="8"/>
      <c r="J1803" s="12"/>
      <c r="K1803" s="8" t="s">
        <v>52</v>
      </c>
      <c r="L1803" s="7">
        <v>2022</v>
      </c>
      <c r="M1803" s="8" t="s">
        <v>6</v>
      </c>
      <c r="N1803" s="8" t="s">
        <v>12</v>
      </c>
      <c r="O1803" s="7" t="s">
        <v>2071</v>
      </c>
      <c r="P1803" s="13" t="str">
        <f t="shared" si="56"/>
        <v>Ramasamy S., Senthilkumar N., Karpagam S., Ramani U., Swetha B., "Embedded PID Controller Design Based Self Adjusting Robot", Proceedings of the 2nd International Conference on Artificial Intelligence and Smart Energy, ICAIS 2022,2022, DOI: 10.1109/ICAIS53314.2022.9742785</v>
      </c>
      <c r="Q1803" s="11" t="str">
        <f t="shared" si="57"/>
        <v>Ramasamy S., Senthilkumar N., Karpagam S., Ramani U., Swetha B., "Embedded PID Controller Design Based Self Adjusting Robot", Proceedings of the 2nd International Conference on Artificial Intelligence and Smart Energy, ICAIS 2022,2022, DOI: 10.1109/ICAIS53314.2022.9742785</v>
      </c>
      <c r="R1803" s="32" t="s">
        <v>2072</v>
      </c>
      <c r="S1803" s="37" t="e">
        <v>#N/A</v>
      </c>
      <c r="T1803" s="11"/>
      <c r="U1803" s="8"/>
      <c r="V1803" s="8" t="s">
        <v>56</v>
      </c>
      <c r="W1803" s="8"/>
      <c r="X1803" s="8">
        <v>2022</v>
      </c>
      <c r="Y1803" s="8"/>
      <c r="Z1803" s="116"/>
      <c r="AA1803" s="116"/>
      <c r="AB1803" s="116"/>
      <c r="AC1803" s="116"/>
      <c r="AD1803" s="116"/>
      <c r="AE1803" s="116"/>
      <c r="AF1803" s="116"/>
      <c r="AG1803" s="116"/>
    </row>
    <row r="1804" spans="1:33" ht="75" x14ac:dyDescent="0.2">
      <c r="A1804" s="7">
        <v>1733</v>
      </c>
      <c r="B1804" s="11" t="s">
        <v>16461</v>
      </c>
      <c r="C1804" s="11" t="s">
        <v>2</v>
      </c>
      <c r="D1804" s="13" t="s">
        <v>2128</v>
      </c>
      <c r="E1804" s="7" t="s">
        <v>4</v>
      </c>
      <c r="F1804" s="7" t="s">
        <v>2070</v>
      </c>
      <c r="G1804" s="7"/>
      <c r="H1804" s="12"/>
      <c r="I1804" s="8"/>
      <c r="J1804" s="12"/>
      <c r="K1804" s="8" t="s">
        <v>52</v>
      </c>
      <c r="L1804" s="7">
        <v>2022</v>
      </c>
      <c r="M1804" s="8" t="s">
        <v>6</v>
      </c>
      <c r="N1804" s="8" t="s">
        <v>12</v>
      </c>
      <c r="O1804" s="7" t="s">
        <v>2129</v>
      </c>
      <c r="P1804" s="13" t="str">
        <f t="shared" si="56"/>
        <v>Indhu R., Sundar G.R., Parveen H.S., "A Review of Machine Learning Algorithms for vibration-based SHM and vision-based SHM", Proceedings of the 2nd International Conference on Artificial Intelligence and Smart Energy, ICAIS 2022,2022, DOI: 10.1109/ICAIS53314.2022.9742818</v>
      </c>
      <c r="Q1804" s="11" t="str">
        <f t="shared" si="57"/>
        <v>Indhu R., Sundar G.R., Parveen H.S., "A Review of Machine Learning Algorithms for vibration-based SHM and vision-based SHM", Proceedings of the 2nd International Conference on Artificial Intelligence and Smart Energy, ICAIS 2022,2022, DOI: 10.1109/ICAIS53314.2022.9742818</v>
      </c>
      <c r="R1804" s="32" t="s">
        <v>2130</v>
      </c>
      <c r="S1804" s="37" t="e">
        <v>#N/A</v>
      </c>
      <c r="T1804" s="11"/>
      <c r="U1804" s="8"/>
      <c r="V1804" s="8" t="s">
        <v>80</v>
      </c>
      <c r="W1804" s="8"/>
      <c r="X1804" s="8">
        <v>2022</v>
      </c>
      <c r="Y1804" s="8"/>
      <c r="Z1804" s="116"/>
      <c r="AA1804" s="116"/>
      <c r="AB1804" s="116"/>
      <c r="AC1804" s="116"/>
      <c r="AD1804" s="116"/>
      <c r="AE1804" s="116"/>
      <c r="AF1804" s="116"/>
      <c r="AG1804" s="116"/>
    </row>
    <row r="1805" spans="1:33" ht="75" x14ac:dyDescent="0.2">
      <c r="A1805" s="7">
        <v>1734</v>
      </c>
      <c r="B1805" s="11" t="s">
        <v>16462</v>
      </c>
      <c r="C1805" s="11" t="s">
        <v>2</v>
      </c>
      <c r="D1805" s="13" t="s">
        <v>2140</v>
      </c>
      <c r="E1805" s="7" t="s">
        <v>4</v>
      </c>
      <c r="F1805" s="7" t="s">
        <v>2141</v>
      </c>
      <c r="G1805" s="7" t="s">
        <v>6</v>
      </c>
      <c r="H1805" s="12">
        <v>108</v>
      </c>
      <c r="I1805" s="8"/>
      <c r="J1805" s="12"/>
      <c r="K1805" s="8" t="s">
        <v>52</v>
      </c>
      <c r="L1805" s="7">
        <v>2022</v>
      </c>
      <c r="M1805" s="8" t="s">
        <v>6</v>
      </c>
      <c r="N1805" s="8" t="s">
        <v>12</v>
      </c>
      <c r="O1805" s="7" t="s">
        <v>2142</v>
      </c>
      <c r="P1805" s="13" t="str">
        <f t="shared" si="56"/>
        <v>Jubair Ahmed L., Anish Fathima B., Dhanasekar S., Martin Sagayam K., "Modeling of Fuzzy Logic-Based Classification System Using the Gravitational Search Algorithm", Studies in Big Data, 108,2022, DOI: 10.1007/978-981-19-0924-5_5</v>
      </c>
      <c r="Q1805" s="11" t="str">
        <f t="shared" si="57"/>
        <v>Jubair Ahmed L., Anish Fathima B., Dhanasekar S., Martin Sagayam K., "Modeling of Fuzzy Logic-Based Classification System Using the Gravitational Search Algorithm", Studies in Big Data, 108,2022, DOI: 10.1007/978-981-19-0924-5_5</v>
      </c>
      <c r="R1805" s="32" t="s">
        <v>2143</v>
      </c>
      <c r="S1805" s="37" t="e">
        <v>#N/A</v>
      </c>
      <c r="T1805" s="11"/>
      <c r="U1805" s="8"/>
      <c r="V1805" s="8" t="s">
        <v>56</v>
      </c>
      <c r="W1805" s="8"/>
      <c r="X1805" s="8">
        <v>2022</v>
      </c>
      <c r="Y1805" s="8"/>
      <c r="Z1805" s="116"/>
      <c r="AA1805" s="116"/>
      <c r="AB1805" s="116"/>
      <c r="AC1805" s="116"/>
      <c r="AD1805" s="116"/>
      <c r="AE1805" s="116"/>
      <c r="AF1805" s="116"/>
      <c r="AG1805" s="116"/>
    </row>
    <row r="1806" spans="1:33" ht="75" x14ac:dyDescent="0.2">
      <c r="A1806" s="7">
        <v>1735</v>
      </c>
      <c r="B1806" s="11" t="s">
        <v>16463</v>
      </c>
      <c r="C1806" s="11" t="s">
        <v>2</v>
      </c>
      <c r="D1806" s="13" t="s">
        <v>2124</v>
      </c>
      <c r="E1806" s="7" t="s">
        <v>4</v>
      </c>
      <c r="F1806" s="7" t="s">
        <v>1609</v>
      </c>
      <c r="G1806" s="7" t="s">
        <v>6</v>
      </c>
      <c r="H1806" s="12">
        <v>839</v>
      </c>
      <c r="I1806" s="8"/>
      <c r="J1806" s="12"/>
      <c r="K1806" s="8" t="s">
        <v>52</v>
      </c>
      <c r="L1806" s="7">
        <v>2022</v>
      </c>
      <c r="M1806" s="8" t="s">
        <v>6</v>
      </c>
      <c r="N1806" s="8" t="s">
        <v>12</v>
      </c>
      <c r="O1806" s="7" t="s">
        <v>2125</v>
      </c>
      <c r="P1806" s="13" t="str">
        <f t="shared" si="56"/>
        <v>Sathiyapriya T., Gurunathan V., Dhanasekar J., Teresa V.V., "Design of High Isolation MIMO Antennas for Ultra-Wide Band Communication", Lecture Notes in Electrical Engineering, 839,2022, DOI: 10.1007/978-981-16-8554-5_16</v>
      </c>
      <c r="Q1806" s="11" t="str">
        <f t="shared" si="57"/>
        <v>Sathiyapriya T., Gurunathan V., Dhanasekar J., Teresa V.V., "Design of High Isolation MIMO Antennas for Ultra-Wide Band Communication", Lecture Notes in Electrical Engineering, 839,2022, DOI: 10.1007/978-981-16-8554-5_16</v>
      </c>
      <c r="R1806" s="32" t="s">
        <v>2126</v>
      </c>
      <c r="S1806" s="37" t="e">
        <v>#N/A</v>
      </c>
      <c r="T1806" s="11"/>
      <c r="U1806" s="8"/>
      <c r="V1806" s="8" t="s">
        <v>56</v>
      </c>
      <c r="W1806" s="8"/>
      <c r="X1806" s="8">
        <v>2022</v>
      </c>
      <c r="Y1806" s="8"/>
      <c r="Z1806" s="116"/>
      <c r="AA1806" s="116"/>
      <c r="AB1806" s="116"/>
      <c r="AC1806" s="116"/>
      <c r="AD1806" s="116"/>
      <c r="AE1806" s="116"/>
      <c r="AF1806" s="116"/>
      <c r="AG1806" s="116"/>
    </row>
    <row r="1807" spans="1:33" ht="75" x14ac:dyDescent="0.2">
      <c r="A1807" s="7">
        <v>1736</v>
      </c>
      <c r="B1807" s="11" t="s">
        <v>14646</v>
      </c>
      <c r="C1807" s="11" t="s">
        <v>2</v>
      </c>
      <c r="D1807" s="13" t="s">
        <v>2096</v>
      </c>
      <c r="E1807" s="7" t="s">
        <v>4</v>
      </c>
      <c r="F1807" s="7" t="s">
        <v>99</v>
      </c>
      <c r="G1807" s="7" t="s">
        <v>6</v>
      </c>
      <c r="H1807" s="12">
        <v>2022</v>
      </c>
      <c r="I1807" s="8"/>
      <c r="J1807" s="12"/>
      <c r="K1807" s="8" t="s">
        <v>52</v>
      </c>
      <c r="L1807" s="7">
        <v>2022</v>
      </c>
      <c r="M1807" s="8" t="s">
        <v>6</v>
      </c>
      <c r="N1807" s="8" t="s">
        <v>12</v>
      </c>
      <c r="O1807" s="7" t="s">
        <v>2097</v>
      </c>
      <c r="P1807" s="13" t="str">
        <f t="shared" si="56"/>
        <v>Ramakrishnan T., Mohan Gift M.D., Chitradevi S., Jegan R., Subha Hency Jose P., Nagaraja H.N., Sharma R., Selvakumar P., Hailegiorgis S.M., "Study of Numerous Resins Used in Polymer Matrix Composite Materials", Advances in Materials Science and Engineering, 2022,2022, DOI: 10.1155/2022/1088926</v>
      </c>
      <c r="Q1807" s="11" t="str">
        <f t="shared" si="57"/>
        <v>Ramakrishnan T., Mohan Gift M.D., Chitradevi S., Jegan R., Subha Hency Jose P., Nagaraja H.N., Sharma R., Selvakumar P., Hailegiorgis S.M., "Study of Numerous Resins Used in Polymer Matrix Composite Materials", Advances in Materials Science and Engineering, 2022,2022, DOI: 10.1155/2022/1088926</v>
      </c>
      <c r="R1807" s="32" t="s">
        <v>2098</v>
      </c>
      <c r="S1807" s="37" t="e">
        <v>#N/A</v>
      </c>
      <c r="T1807" s="11"/>
      <c r="U1807" s="8"/>
      <c r="V1807" s="8" t="s">
        <v>149</v>
      </c>
      <c r="W1807" s="8"/>
      <c r="X1807" s="8">
        <v>2022</v>
      </c>
      <c r="Y1807" s="8"/>
      <c r="Z1807" s="116"/>
      <c r="AA1807" s="116"/>
      <c r="AB1807" s="116"/>
      <c r="AC1807" s="116"/>
      <c r="AD1807" s="116"/>
      <c r="AE1807" s="116"/>
      <c r="AF1807" s="116"/>
      <c r="AG1807" s="116"/>
    </row>
    <row r="1808" spans="1:33" ht="75" x14ac:dyDescent="0.2">
      <c r="A1808" s="7">
        <v>1737</v>
      </c>
      <c r="B1808" s="11" t="s">
        <v>16464</v>
      </c>
      <c r="C1808" s="11" t="s">
        <v>2</v>
      </c>
      <c r="D1808" s="13" t="s">
        <v>2077</v>
      </c>
      <c r="E1808" s="7" t="s">
        <v>4</v>
      </c>
      <c r="F1808" s="7" t="s">
        <v>2078</v>
      </c>
      <c r="G1808" s="7"/>
      <c r="H1808" s="12"/>
      <c r="I1808" s="8"/>
      <c r="J1808" s="12"/>
      <c r="K1808" s="8" t="s">
        <v>52</v>
      </c>
      <c r="L1808" s="7">
        <v>2022</v>
      </c>
      <c r="M1808" s="8" t="s">
        <v>6</v>
      </c>
      <c r="N1808" s="8" t="s">
        <v>12</v>
      </c>
      <c r="O1808" s="7" t="s">
        <v>2079</v>
      </c>
      <c r="P1808" s="13" t="str">
        <f t="shared" si="56"/>
        <v>Karthigha M., Akshaya V.S., "A XGBOOST BASED ALGORITHM FOR EARLY PREDICTION OF HUMAN SEPSIS", Proceedings - 4th International Conference on Smart Systems and Inventive Technology, ICSSIT 2022,2022, DOI: 10.1109/ICSSIT53264.2022.9716564</v>
      </c>
      <c r="Q1808" s="11" t="str">
        <f t="shared" si="57"/>
        <v>Karthigha M., Akshaya V.S., "A XGBOOST BASED ALGORITHM FOR EARLY PREDICTION OF HUMAN SEPSIS", Proceedings - 4th International Conference on Smart Systems and Inventive Technology, ICSSIT 2022,2022, DOI: 10.1109/ICSSIT53264.2022.9716564</v>
      </c>
      <c r="R1808" s="32" t="s">
        <v>2080</v>
      </c>
      <c r="S1808" s="37" t="e">
        <v>#N/A</v>
      </c>
      <c r="T1808" s="11"/>
      <c r="U1808" s="8"/>
      <c r="V1808" s="8" t="s">
        <v>80</v>
      </c>
      <c r="W1808" s="8"/>
      <c r="X1808" s="8">
        <v>2022</v>
      </c>
      <c r="Y1808" s="8"/>
      <c r="Z1808" s="116"/>
      <c r="AA1808" s="116"/>
      <c r="AB1808" s="116"/>
      <c r="AC1808" s="116"/>
      <c r="AD1808" s="116"/>
      <c r="AE1808" s="116"/>
      <c r="AF1808" s="116"/>
      <c r="AG1808" s="116"/>
    </row>
    <row r="1809" spans="1:33" ht="75" x14ac:dyDescent="0.2">
      <c r="A1809" s="7">
        <v>1738</v>
      </c>
      <c r="B1809" s="11" t="s">
        <v>16465</v>
      </c>
      <c r="C1809" s="11" t="s">
        <v>2</v>
      </c>
      <c r="D1809" s="13" t="s">
        <v>577</v>
      </c>
      <c r="E1809" s="7" t="s">
        <v>4</v>
      </c>
      <c r="F1809" s="7" t="s">
        <v>573</v>
      </c>
      <c r="G1809" s="7" t="s">
        <v>6</v>
      </c>
      <c r="H1809" s="12">
        <v>2022</v>
      </c>
      <c r="I1809" s="8"/>
      <c r="J1809" s="12"/>
      <c r="K1809" s="8" t="s">
        <v>52</v>
      </c>
      <c r="L1809" s="7">
        <v>2022</v>
      </c>
      <c r="M1809" s="8" t="s">
        <v>6</v>
      </c>
      <c r="N1809" s="8" t="s">
        <v>12</v>
      </c>
      <c r="O1809" s="7" t="s">
        <v>578</v>
      </c>
      <c r="P1809" s="13" t="str">
        <f t="shared" si="56"/>
        <v>Thilagaraj M., Dwarakanath B., Pandimurugan V., Naveen P., Hema M.S., Hariharasitaraman S., Arunkumar N., Govindan P., "A Novel Intelligent Hybrid Optimized Analytics and Streaming Engine for Medical Big Data", Computational and Mathematical Methods in Medicine, 2022,2022, DOI: 10.1155/2022/7120983</v>
      </c>
      <c r="Q1809" s="11" t="str">
        <f t="shared" si="57"/>
        <v>Thilagaraj M., Dwarakanath B., Pandimurugan V., Naveen P., Hema M.S., Hariharasitaraman S., Arunkumar N., Govindan P., "A Novel Intelligent Hybrid Optimized Analytics and Streaming Engine for Medical Big Data", Computational and Mathematical Methods in Medicine, 2022,2022, DOI: 10.1155/2022/7120983</v>
      </c>
      <c r="R1809" s="32" t="s">
        <v>579</v>
      </c>
      <c r="S1809" s="37" t="s">
        <v>32</v>
      </c>
      <c r="T1809" s="11"/>
      <c r="U1809" s="8"/>
      <c r="V1809" s="8" t="s">
        <v>56</v>
      </c>
      <c r="W1809" s="18" t="s">
        <v>265</v>
      </c>
      <c r="X1809" s="8">
        <v>2022</v>
      </c>
      <c r="Y1809" s="8"/>
      <c r="Z1809" s="116"/>
      <c r="AA1809" s="116"/>
      <c r="AB1809" s="116"/>
      <c r="AC1809" s="116"/>
      <c r="AD1809" s="116"/>
      <c r="AE1809" s="116"/>
      <c r="AF1809" s="116"/>
      <c r="AG1809" s="116"/>
    </row>
    <row r="1810" spans="1:33" ht="75" x14ac:dyDescent="0.2">
      <c r="A1810" s="7">
        <v>1739</v>
      </c>
      <c r="B1810" s="11" t="s">
        <v>16466</v>
      </c>
      <c r="C1810" s="11" t="s">
        <v>2</v>
      </c>
      <c r="D1810" s="13" t="s">
        <v>516</v>
      </c>
      <c r="E1810" s="7" t="s">
        <v>4</v>
      </c>
      <c r="F1810" s="7" t="s">
        <v>517</v>
      </c>
      <c r="G1810" s="7" t="s">
        <v>6</v>
      </c>
      <c r="H1810" s="12">
        <v>7</v>
      </c>
      <c r="I1810" s="8" t="s">
        <v>8</v>
      </c>
      <c r="J1810" s="12">
        <v>6</v>
      </c>
      <c r="K1810" s="8" t="s">
        <v>10</v>
      </c>
      <c r="L1810" s="7">
        <v>2022</v>
      </c>
      <c r="M1810" s="8" t="s">
        <v>6</v>
      </c>
      <c r="N1810" s="8" t="s">
        <v>12</v>
      </c>
      <c r="O1810" s="7" t="s">
        <v>518</v>
      </c>
      <c r="P1810" s="13" t="str">
        <f t="shared" si="56"/>
        <v>Nisar K.S., Jothimani K., Ravichandran C., Baleanu D., Kumar D., "New approach on controllability of Hilfer fractional derivatives with nondense domain", AIMS Mathematics, 7, (6),2022, DOI: 10.3934/math.2022561</v>
      </c>
      <c r="Q1810" s="11" t="str">
        <f t="shared" si="57"/>
        <v>Nisar K.S., Jothimani K., Ravichandran C., Baleanu D., Kumar D., "New approach on controllability of Hilfer fractional derivatives with nondense domain", AIMS Mathematics, 7, (6),2022, DOI: 10.3934/math.2022561</v>
      </c>
      <c r="R1810" s="32" t="s">
        <v>519</v>
      </c>
      <c r="S1810" s="37" t="s">
        <v>32</v>
      </c>
      <c r="T1810" s="11"/>
      <c r="U1810" s="8"/>
      <c r="V1810" s="8" t="s">
        <v>4871</v>
      </c>
      <c r="W1810" s="18" t="s">
        <v>265</v>
      </c>
      <c r="X1810" s="8">
        <v>2022</v>
      </c>
      <c r="Y1810" s="8"/>
      <c r="Z1810" s="116"/>
      <c r="AA1810" s="116"/>
      <c r="AB1810" s="116"/>
      <c r="AC1810" s="116"/>
      <c r="AD1810" s="116"/>
      <c r="AE1810" s="116"/>
      <c r="AF1810" s="116"/>
      <c r="AG1810" s="116"/>
    </row>
    <row r="1811" spans="1:33" ht="75" x14ac:dyDescent="0.2">
      <c r="A1811" s="7">
        <v>1740</v>
      </c>
      <c r="B1811" s="11" t="s">
        <v>14698</v>
      </c>
      <c r="C1811" s="11" t="s">
        <v>2</v>
      </c>
      <c r="D1811" s="13" t="s">
        <v>1845</v>
      </c>
      <c r="E1811" s="7" t="s">
        <v>4</v>
      </c>
      <c r="F1811" s="7" t="s">
        <v>1846</v>
      </c>
      <c r="G1811" s="7" t="s">
        <v>6</v>
      </c>
      <c r="H1811" s="12">
        <v>8</v>
      </c>
      <c r="I1811" s="8"/>
      <c r="J1811" s="12"/>
      <c r="K1811" s="8" t="s">
        <v>52</v>
      </c>
      <c r="L1811" s="7">
        <v>2022</v>
      </c>
      <c r="M1811" s="8" t="s">
        <v>6</v>
      </c>
      <c r="N1811" s="8" t="s">
        <v>12</v>
      </c>
      <c r="O1811" s="7" t="s">
        <v>1847</v>
      </c>
      <c r="P1811" s="13" t="str">
        <f t="shared" si="56"/>
        <v>Kaddoura S., Chandrasekaran G., Popescu D.E., Duraisamy J.H., "A systematic literature review on spam content detection and classification", PeerJ Computer Science, 8,2022, DOI: 10.7717/PEERJ-CS.830</v>
      </c>
      <c r="Q1811" s="11" t="str">
        <f t="shared" si="57"/>
        <v>Kaddoura S., Chandrasekaran G., Popescu D.E., Duraisamy J.H., "A systematic literature review on spam content detection and classification", PeerJ Computer Science, 8,2022, DOI: 10.7717/PEERJ-CS.830</v>
      </c>
      <c r="R1811" s="32" t="s">
        <v>1848</v>
      </c>
      <c r="S1811" s="37" t="s">
        <v>32</v>
      </c>
      <c r="T1811" s="11"/>
      <c r="U1811" s="8"/>
      <c r="V1811" s="8" t="s">
        <v>570</v>
      </c>
      <c r="W1811" s="18" t="s">
        <v>1854</v>
      </c>
      <c r="X1811" s="8">
        <v>2022</v>
      </c>
      <c r="Y1811" s="8"/>
      <c r="Z1811" s="116"/>
      <c r="AA1811" s="116"/>
      <c r="AB1811" s="116"/>
      <c r="AC1811" s="116"/>
      <c r="AD1811" s="116"/>
      <c r="AE1811" s="116"/>
      <c r="AF1811" s="116"/>
      <c r="AG1811" s="116"/>
    </row>
    <row r="1812" spans="1:33" ht="75" x14ac:dyDescent="0.2">
      <c r="A1812" s="7">
        <v>1741</v>
      </c>
      <c r="B1812" s="11" t="s">
        <v>16467</v>
      </c>
      <c r="C1812" s="11" t="s">
        <v>2</v>
      </c>
      <c r="D1812" s="13" t="s">
        <v>500</v>
      </c>
      <c r="E1812" s="7" t="s">
        <v>4</v>
      </c>
      <c r="F1812" s="7" t="s">
        <v>99</v>
      </c>
      <c r="G1812" s="7" t="s">
        <v>6</v>
      </c>
      <c r="H1812" s="12">
        <v>2022</v>
      </c>
      <c r="I1812" s="8"/>
      <c r="J1812" s="12"/>
      <c r="K1812" s="8" t="s">
        <v>52</v>
      </c>
      <c r="L1812" s="7">
        <v>2022</v>
      </c>
      <c r="M1812" s="8" t="s">
        <v>6</v>
      </c>
      <c r="N1812" s="8" t="s">
        <v>12</v>
      </c>
      <c r="O1812" s="7" t="s">
        <v>501</v>
      </c>
      <c r="P1812" s="13" t="str">
        <f t="shared" si="56"/>
        <v>Ramakrishnan T., Senthil Kumar S., Samuel Chelladurai S.J., Gnanasekaran S., Geetha N.K., Arthanari R., Debtera B., "Effect of Moisture Content on Mechanical Properties of AAM Natural Fiber-Reinforced Isophthalic Polyester Composites", Advances in Materials Science and Engineering, 2022,2022, DOI: 10.1155/2022/3533143</v>
      </c>
      <c r="Q1812" s="11" t="str">
        <f t="shared" si="57"/>
        <v>Ramakrishnan T., Senthil Kumar S., Samuel Chelladurai S.J., Gnanasekaran S., Geetha N.K., Arthanari R., Debtera B., "Effect of Moisture Content on Mechanical Properties of AAM Natural Fiber-Reinforced Isophthalic Polyester Composites", Advances in Materials Science and Engineering, 2022,2022, DOI: 10.1155/2022/3533143</v>
      </c>
      <c r="R1812" s="32" t="s">
        <v>502</v>
      </c>
      <c r="S1812" s="37" t="s">
        <v>32</v>
      </c>
      <c r="T1812" s="11"/>
      <c r="U1812" s="8"/>
      <c r="V1812" s="8" t="s">
        <v>149</v>
      </c>
      <c r="W1812" s="18" t="s">
        <v>509</v>
      </c>
      <c r="X1812" s="8">
        <v>2022</v>
      </c>
      <c r="Y1812" s="8"/>
      <c r="Z1812" s="116"/>
      <c r="AA1812" s="116"/>
      <c r="AB1812" s="116"/>
      <c r="AC1812" s="116"/>
      <c r="AD1812" s="116"/>
      <c r="AE1812" s="116"/>
      <c r="AF1812" s="116"/>
      <c r="AG1812" s="116"/>
    </row>
    <row r="1813" spans="1:33" ht="75" x14ac:dyDescent="0.2">
      <c r="A1813" s="7">
        <v>1742</v>
      </c>
      <c r="B1813" s="11" t="s">
        <v>16176</v>
      </c>
      <c r="C1813" s="11" t="s">
        <v>2</v>
      </c>
      <c r="D1813" s="13" t="s">
        <v>692</v>
      </c>
      <c r="E1813" s="7" t="s">
        <v>4</v>
      </c>
      <c r="F1813" s="7" t="s">
        <v>693</v>
      </c>
      <c r="G1813" s="7" t="s">
        <v>6</v>
      </c>
      <c r="H1813" s="12">
        <v>26</v>
      </c>
      <c r="I1813" s="8" t="s">
        <v>8</v>
      </c>
      <c r="J1813" s="12">
        <v>1</v>
      </c>
      <c r="K1813" s="8" t="s">
        <v>10</v>
      </c>
      <c r="L1813" s="7">
        <v>2022</v>
      </c>
      <c r="M1813" s="8" t="s">
        <v>6</v>
      </c>
      <c r="N1813" s="8" t="s">
        <v>12</v>
      </c>
      <c r="O1813" s="7" t="s">
        <v>694</v>
      </c>
      <c r="P1813" s="13" t="str">
        <f t="shared" si="56"/>
        <v>Anandaraj A., Alphonse P.J.A., "Tree based Ensemble for Enhanced Prediction (TEEP) of epileptic seizures", Intelligent Data Analysis, 26, (1),2022, DOI: 10.3233/IDA-205534</v>
      </c>
      <c r="Q1813" s="11" t="str">
        <f t="shared" si="57"/>
        <v>Anandaraj A., Alphonse P.J.A., "Tree based Ensemble for Enhanced Prediction (TEEP) of epileptic seizures", Intelligent Data Analysis, 26, (1),2022, DOI: 10.3233/IDA-205534</v>
      </c>
      <c r="R1813" s="32" t="s">
        <v>695</v>
      </c>
      <c r="S1813" s="37" t="s">
        <v>32</v>
      </c>
      <c r="T1813" s="11"/>
      <c r="U1813" s="8"/>
      <c r="V1813" s="8" t="s">
        <v>80</v>
      </c>
      <c r="W1813" s="18" t="s">
        <v>701</v>
      </c>
      <c r="X1813" s="8">
        <v>2022</v>
      </c>
      <c r="Y1813" s="8"/>
      <c r="Z1813" s="116"/>
      <c r="AA1813" s="116"/>
      <c r="AB1813" s="116"/>
      <c r="AC1813" s="116"/>
      <c r="AD1813" s="116"/>
      <c r="AE1813" s="116"/>
      <c r="AF1813" s="116"/>
      <c r="AG1813" s="116"/>
    </row>
    <row r="1814" spans="1:33" ht="75" x14ac:dyDescent="0.2">
      <c r="A1814" s="7">
        <v>1743</v>
      </c>
      <c r="B1814" s="11" t="s">
        <v>16468</v>
      </c>
      <c r="C1814" s="11" t="s">
        <v>2</v>
      </c>
      <c r="D1814" s="13" t="s">
        <v>2092</v>
      </c>
      <c r="E1814" s="7" t="s">
        <v>4</v>
      </c>
      <c r="F1814" s="7" t="s">
        <v>99</v>
      </c>
      <c r="G1814" s="7" t="s">
        <v>6</v>
      </c>
      <c r="H1814" s="12">
        <v>2022</v>
      </c>
      <c r="I1814" s="8"/>
      <c r="J1814" s="12"/>
      <c r="K1814" s="8" t="s">
        <v>52</v>
      </c>
      <c r="L1814" s="7">
        <v>2022</v>
      </c>
      <c r="M1814" s="8" t="s">
        <v>6</v>
      </c>
      <c r="N1814" s="8" t="s">
        <v>12</v>
      </c>
      <c r="O1814" s="7" t="s">
        <v>2093</v>
      </c>
      <c r="P1814" s="13" t="str">
        <f t="shared" si="56"/>
        <v>Ramakrishnan T., Raja Karthikeyan K., Tamilselvan V., Sivakumar S., Gangodkar D., Radha H.R., Narain Singh A., Asrat Waji Y., "Study of Various Epoxy-Based Surface Coating Techniques for Anticorrosion Properties", Advances in Materials Science and Engineering, 2022,2022, DOI: 10.1155/2022/5285919</v>
      </c>
      <c r="Q1814" s="11" t="str">
        <f t="shared" si="57"/>
        <v>Ramakrishnan T., Raja Karthikeyan K., Tamilselvan V., Sivakumar S., Gangodkar D., Radha H.R., Narain Singh A., Asrat Waji Y., "Study of Various Epoxy-Based Surface Coating Techniques for Anticorrosion Properties", Advances in Materials Science and Engineering, 2022,2022, DOI: 10.1155/2022/5285919</v>
      </c>
      <c r="R1814" s="32" t="s">
        <v>2094</v>
      </c>
      <c r="S1814" s="37" t="e">
        <v>#N/A</v>
      </c>
      <c r="T1814" s="11"/>
      <c r="U1814" s="8"/>
      <c r="V1814" s="8" t="s">
        <v>149</v>
      </c>
      <c r="W1814" s="8"/>
      <c r="X1814" s="8">
        <v>2022</v>
      </c>
      <c r="Y1814" s="8"/>
      <c r="Z1814" s="116"/>
      <c r="AA1814" s="116"/>
      <c r="AB1814" s="116"/>
      <c r="AC1814" s="116"/>
      <c r="AD1814" s="116"/>
      <c r="AE1814" s="116"/>
      <c r="AF1814" s="116"/>
      <c r="AG1814" s="116"/>
    </row>
    <row r="1815" spans="1:33" ht="75" x14ac:dyDescent="0.2">
      <c r="A1815" s="7">
        <v>1744</v>
      </c>
      <c r="B1815" s="11" t="s">
        <v>16469</v>
      </c>
      <c r="C1815" s="11" t="s">
        <v>2</v>
      </c>
      <c r="D1815" s="13" t="s">
        <v>751</v>
      </c>
      <c r="E1815" s="7" t="s">
        <v>4</v>
      </c>
      <c r="F1815" s="7" t="s">
        <v>393</v>
      </c>
      <c r="G1815" s="7" t="s">
        <v>6</v>
      </c>
      <c r="H1815" s="12">
        <v>32</v>
      </c>
      <c r="I1815" s="8" t="s">
        <v>8</v>
      </c>
      <c r="J1815" s="12">
        <v>1</v>
      </c>
      <c r="K1815" s="8" t="s">
        <v>10</v>
      </c>
      <c r="L1815" s="7">
        <v>2022</v>
      </c>
      <c r="M1815" s="8" t="s">
        <v>6</v>
      </c>
      <c r="N1815" s="8" t="s">
        <v>12</v>
      </c>
      <c r="O1815" s="7" t="s">
        <v>752</v>
      </c>
      <c r="P1815" s="13" t="str">
        <f t="shared" si="56"/>
        <v>Ashokkumar S.R., Anupallavi S., MohanBabu G., Premkumar M., Jeevanantham V., "Emotion identification by dynamic entropy and ensemble learning from electroencephalogram signals", International Journal of Imaging Systems and Technology, 32, (1),2022, DOI: 10.1002/ima.22670</v>
      </c>
      <c r="Q1815" s="11" t="str">
        <f t="shared" si="57"/>
        <v>Ashokkumar S.R., Anupallavi S., MohanBabu G., Premkumar M., Jeevanantham V., "Emotion identification by dynamic entropy and ensemble learning from electroencephalogram signals", International Journal of Imaging Systems and Technology, 32, (1),2022, DOI: 10.1002/ima.22670</v>
      </c>
      <c r="R1815" s="32" t="s">
        <v>753</v>
      </c>
      <c r="S1815" s="37" t="s">
        <v>32</v>
      </c>
      <c r="T1815" s="11"/>
      <c r="U1815" s="8"/>
      <c r="V1815" s="8" t="s">
        <v>570</v>
      </c>
      <c r="W1815" s="18" t="s">
        <v>758</v>
      </c>
      <c r="X1815" s="8">
        <v>2022</v>
      </c>
      <c r="Y1815" s="8"/>
      <c r="Z1815" s="116"/>
      <c r="AA1815" s="116"/>
      <c r="AB1815" s="116"/>
      <c r="AC1815" s="116"/>
      <c r="AD1815" s="116"/>
      <c r="AE1815" s="116"/>
      <c r="AF1815" s="116"/>
      <c r="AG1815" s="116"/>
    </row>
    <row r="1816" spans="1:33" ht="75" x14ac:dyDescent="0.2">
      <c r="A1816" s="7">
        <v>1745</v>
      </c>
      <c r="B1816" s="11" t="s">
        <v>16470</v>
      </c>
      <c r="C1816" s="11" t="s">
        <v>2</v>
      </c>
      <c r="D1816" s="13" t="s">
        <v>455</v>
      </c>
      <c r="E1816" s="7" t="s">
        <v>4</v>
      </c>
      <c r="F1816" s="7" t="s">
        <v>456</v>
      </c>
      <c r="G1816" s="7" t="s">
        <v>6</v>
      </c>
      <c r="H1816" s="12">
        <v>8</v>
      </c>
      <c r="I1816" s="8" t="s">
        <v>8</v>
      </c>
      <c r="J1816" s="12">
        <v>3</v>
      </c>
      <c r="K1816" s="8" t="s">
        <v>10</v>
      </c>
      <c r="L1816" s="7">
        <v>2022</v>
      </c>
      <c r="M1816" s="8" t="s">
        <v>6</v>
      </c>
      <c r="N1816" s="8" t="s">
        <v>12</v>
      </c>
      <c r="O1816" s="7" t="s">
        <v>457</v>
      </c>
      <c r="P1816" s="13" t="str">
        <f t="shared" si="56"/>
        <v>Saravanan D., Gokilakrishnan G., Raajeshkrishna C.R., "Effect of carbon/kevlar reinforcement and hybrid order on mechanical properties of glass/epoxy composites", Advances in Materials and Processing Technologies, 8, (3),2022, DOI: 10.1080/2374068X.2021.1965719</v>
      </c>
      <c r="Q1816" s="11" t="str">
        <f t="shared" si="57"/>
        <v>Saravanan D., Gokilakrishnan G., Raajeshkrishna C.R., "Effect of carbon/kevlar reinforcement and hybrid order on mechanical properties of glass/epoxy composites", Advances in Materials and Processing Technologies, 8, (3),2022, DOI: 10.1080/2374068X.2021.1965719</v>
      </c>
      <c r="R1816" s="32" t="s">
        <v>458</v>
      </c>
      <c r="S1816" s="37" t="s">
        <v>32</v>
      </c>
      <c r="T1816" s="11"/>
      <c r="U1816" s="8"/>
      <c r="V1816" s="8" t="s">
        <v>149</v>
      </c>
      <c r="W1816" s="18" t="s">
        <v>464</v>
      </c>
      <c r="X1816" s="8">
        <v>2022</v>
      </c>
      <c r="Y1816" s="8"/>
      <c r="Z1816" s="116"/>
      <c r="AA1816" s="116"/>
      <c r="AB1816" s="116"/>
      <c r="AC1816" s="116"/>
      <c r="AD1816" s="116"/>
      <c r="AE1816" s="116"/>
      <c r="AF1816" s="116"/>
      <c r="AG1816" s="116"/>
    </row>
    <row r="1817" spans="1:33" ht="75" x14ac:dyDescent="0.2">
      <c r="A1817" s="7">
        <v>1746</v>
      </c>
      <c r="B1817" s="11" t="s">
        <v>16471</v>
      </c>
      <c r="C1817" s="11" t="s">
        <v>2</v>
      </c>
      <c r="D1817" s="13" t="s">
        <v>677</v>
      </c>
      <c r="E1817" s="7" t="s">
        <v>4</v>
      </c>
      <c r="F1817" s="7" t="s">
        <v>42</v>
      </c>
      <c r="G1817" s="7" t="s">
        <v>6</v>
      </c>
      <c r="H1817" s="12">
        <v>68</v>
      </c>
      <c r="I1817" s="8" t="s">
        <v>8</v>
      </c>
      <c r="J1817" s="12">
        <v>5</v>
      </c>
      <c r="K1817" s="8" t="s">
        <v>10</v>
      </c>
      <c r="L1817" s="7">
        <v>2022</v>
      </c>
      <c r="M1817" s="8" t="s">
        <v>6</v>
      </c>
      <c r="N1817" s="8" t="s">
        <v>12</v>
      </c>
      <c r="O1817" s="7" t="s">
        <v>678</v>
      </c>
      <c r="P1817" s="13" t="str">
        <f t="shared" si="56"/>
        <v>Sampathkumar S., Rajeswari R., "An Automated Crop and Plant Disease Identification Scheme Using Cognitive Fuzzy C-Means Algorithm", IETE Journal of Research, 68, (5),2022, DOI: 10.1080/03772063.2020.1780163</v>
      </c>
      <c r="Q1817" s="11" t="str">
        <f t="shared" si="57"/>
        <v>Sampathkumar S., Rajeswari R., "An Automated Crop and Plant Disease Identification Scheme Using Cognitive Fuzzy C-Means Algorithm", IETE Journal of Research, 68, (5),2022, DOI: 10.1080/03772063.2020.1780163</v>
      </c>
      <c r="R1817" s="32" t="s">
        <v>679</v>
      </c>
      <c r="S1817" s="37" t="s">
        <v>32</v>
      </c>
      <c r="T1817" s="11"/>
      <c r="U1817" s="8"/>
      <c r="V1817" s="8" t="s">
        <v>80</v>
      </c>
      <c r="W1817" s="18" t="s">
        <v>682</v>
      </c>
      <c r="X1817" s="8">
        <v>2022</v>
      </c>
      <c r="Y1817" s="8"/>
      <c r="Z1817" s="116"/>
      <c r="AA1817" s="116"/>
      <c r="AB1817" s="116"/>
      <c r="AC1817" s="116"/>
      <c r="AD1817" s="116"/>
      <c r="AE1817" s="116"/>
      <c r="AF1817" s="116"/>
      <c r="AG1817" s="116"/>
    </row>
    <row r="1818" spans="1:33" ht="75" x14ac:dyDescent="0.2">
      <c r="A1818" s="7">
        <v>1747</v>
      </c>
      <c r="B1818" s="11" t="s">
        <v>16472</v>
      </c>
      <c r="C1818" s="11" t="s">
        <v>2</v>
      </c>
      <c r="D1818" s="13" t="s">
        <v>1775</v>
      </c>
      <c r="E1818" s="7" t="s">
        <v>4</v>
      </c>
      <c r="F1818" s="7" t="s">
        <v>1776</v>
      </c>
      <c r="G1818" s="7" t="s">
        <v>6</v>
      </c>
      <c r="H1818" s="12">
        <v>50</v>
      </c>
      <c r="I1818" s="8" t="s">
        <v>8</v>
      </c>
      <c r="J1818" s="12">
        <v>6</v>
      </c>
      <c r="K1818" s="8" t="s">
        <v>10</v>
      </c>
      <c r="L1818" s="7">
        <v>2022</v>
      </c>
      <c r="M1818" s="8" t="s">
        <v>6</v>
      </c>
      <c r="N1818" s="8" t="s">
        <v>12</v>
      </c>
      <c r="O1818" s="7" t="s">
        <v>1777</v>
      </c>
      <c r="P1818" s="13" t="str">
        <f t="shared" si="56"/>
        <v>Dharani Kumar S., Sundaram S.K., "Experimental ballistic performance determination of friction stir welded magnesium (AZ31B) targets", Mechanics Based Design of Structures and Machines, 50, (6),2022, DOI: 10.1080/15397734.2020.1766491</v>
      </c>
      <c r="Q1818" s="11" t="str">
        <f t="shared" si="57"/>
        <v>Dharani Kumar S., Sundaram S.K., "Experimental ballistic performance determination of friction stir welded magnesium (AZ31B) targets", Mechanics Based Design of Structures and Machines, 50, (6),2022, DOI: 10.1080/15397734.2020.1766491</v>
      </c>
      <c r="R1818" s="32" t="s">
        <v>1778</v>
      </c>
      <c r="S1818" s="37" t="s">
        <v>32</v>
      </c>
      <c r="T1818" s="11"/>
      <c r="U1818" s="8"/>
      <c r="V1818" s="8" t="s">
        <v>149</v>
      </c>
      <c r="W1818" s="18" t="s">
        <v>265</v>
      </c>
      <c r="X1818" s="8">
        <v>2022</v>
      </c>
      <c r="Y1818" s="8"/>
      <c r="Z1818" s="116"/>
      <c r="AA1818" s="116"/>
      <c r="AB1818" s="116"/>
      <c r="AC1818" s="116"/>
      <c r="AD1818" s="116"/>
      <c r="AE1818" s="116"/>
      <c r="AF1818" s="116"/>
      <c r="AG1818" s="116"/>
    </row>
    <row r="1819" spans="1:33" ht="75" x14ac:dyDescent="0.2">
      <c r="A1819" s="7">
        <v>1748</v>
      </c>
      <c r="B1819" s="11" t="s">
        <v>16473</v>
      </c>
      <c r="C1819" s="11" t="s">
        <v>2</v>
      </c>
      <c r="D1819" s="13" t="s">
        <v>2100</v>
      </c>
      <c r="E1819" s="7" t="s">
        <v>4</v>
      </c>
      <c r="F1819" s="7" t="s">
        <v>728</v>
      </c>
      <c r="G1819" s="7" t="s">
        <v>6</v>
      </c>
      <c r="H1819" s="12">
        <v>44</v>
      </c>
      <c r="I1819" s="8" t="s">
        <v>8</v>
      </c>
      <c r="J1819" s="12">
        <v>6</v>
      </c>
      <c r="K1819" s="8" t="s">
        <v>10</v>
      </c>
      <c r="L1819" s="7">
        <v>2022</v>
      </c>
      <c r="M1819" s="8" t="s">
        <v>6</v>
      </c>
      <c r="N1819" s="8" t="s">
        <v>12</v>
      </c>
      <c r="O1819" s="7" t="s">
        <v>2101</v>
      </c>
      <c r="P1819" s="13" t="str">
        <f t="shared" si="56"/>
        <v>Haldorai A., Sharif M., Ravana S.D., "Artificial intelligence for sustainable internet research", International Journal of Computers and Applications, 44, (6),2022, DOI: 10.1080/1206212X.2020.1737776</v>
      </c>
      <c r="Q1819" s="11" t="str">
        <f t="shared" si="57"/>
        <v>Haldorai A., Sharif M., Ravana S.D., "Artificial intelligence for sustainable internet research", International Journal of Computers and Applications, 44, (6),2022, DOI: 10.1080/1206212X.2020.1737776</v>
      </c>
      <c r="R1819" s="32" t="s">
        <v>2102</v>
      </c>
      <c r="S1819" s="37" t="e">
        <v>#N/A</v>
      </c>
      <c r="T1819" s="11"/>
      <c r="U1819" s="8"/>
      <c r="V1819" s="8" t="s">
        <v>80</v>
      </c>
      <c r="W1819" s="8"/>
      <c r="X1819" s="8">
        <v>2022</v>
      </c>
      <c r="Y1819" s="8"/>
      <c r="Z1819" s="116"/>
      <c r="AA1819" s="116"/>
      <c r="AB1819" s="116"/>
      <c r="AC1819" s="116"/>
      <c r="AD1819" s="116"/>
      <c r="AE1819" s="116"/>
      <c r="AF1819" s="116"/>
      <c r="AG1819" s="116"/>
    </row>
    <row r="1820" spans="1:33" ht="75" x14ac:dyDescent="0.2">
      <c r="A1820" s="7">
        <v>1749</v>
      </c>
      <c r="B1820" s="11" t="s">
        <v>14703</v>
      </c>
      <c r="C1820" s="11" t="s">
        <v>2</v>
      </c>
      <c r="D1820" s="13" t="s">
        <v>727</v>
      </c>
      <c r="E1820" s="7" t="s">
        <v>4</v>
      </c>
      <c r="F1820" s="7" t="s">
        <v>728</v>
      </c>
      <c r="G1820" s="7" t="s">
        <v>6</v>
      </c>
      <c r="H1820" s="12">
        <v>44</v>
      </c>
      <c r="I1820" s="8" t="s">
        <v>8</v>
      </c>
      <c r="J1820" s="12">
        <v>12</v>
      </c>
      <c r="K1820" s="8" t="s">
        <v>10</v>
      </c>
      <c r="L1820" s="7">
        <v>2022</v>
      </c>
      <c r="M1820" s="8" t="s">
        <v>6</v>
      </c>
      <c r="N1820" s="8" t="s">
        <v>12</v>
      </c>
      <c r="O1820" s="7" t="s">
        <v>729</v>
      </c>
      <c r="P1820" s="13" t="str">
        <f t="shared" si="56"/>
        <v>Shanthi S., Rajkumar N., "Non-small-cell lung cancer prediction using radiomic features and machine learning methods", International Journal of Computers and Applications, 44, (12),2022, DOI: 10.1080/1206212X.2019.1693723</v>
      </c>
      <c r="Q1820" s="11" t="str">
        <f t="shared" si="57"/>
        <v>Shanthi S., Rajkumar N., "Non-small-cell lung cancer prediction using radiomic features and machine learning methods", International Journal of Computers and Applications, 44, (12),2022, DOI: 10.1080/1206212X.2019.1693723</v>
      </c>
      <c r="R1820" s="32" t="s">
        <v>730</v>
      </c>
      <c r="S1820" s="37" t="s">
        <v>32</v>
      </c>
      <c r="T1820" s="11"/>
      <c r="U1820" s="8"/>
      <c r="V1820" s="8" t="s">
        <v>80</v>
      </c>
      <c r="W1820" s="18" t="s">
        <v>265</v>
      </c>
      <c r="X1820" s="8">
        <v>2022</v>
      </c>
      <c r="Y1820" s="8"/>
      <c r="Z1820" s="116"/>
      <c r="AA1820" s="116"/>
      <c r="AB1820" s="116"/>
      <c r="AC1820" s="116"/>
      <c r="AD1820" s="116"/>
      <c r="AE1820" s="116"/>
      <c r="AF1820" s="116"/>
      <c r="AG1820" s="116"/>
    </row>
    <row r="1821" spans="1:33" ht="75" hidden="1" x14ac:dyDescent="0.2">
      <c r="A1821" s="7">
        <v>1750</v>
      </c>
      <c r="B1821" s="11" t="s">
        <v>17418</v>
      </c>
      <c r="C1821" s="11" t="s">
        <v>2</v>
      </c>
      <c r="D1821" s="13" t="s">
        <v>98</v>
      </c>
      <c r="E1821" s="7" t="s">
        <v>4</v>
      </c>
      <c r="F1821" s="7" t="s">
        <v>99</v>
      </c>
      <c r="G1821" s="7" t="s">
        <v>6</v>
      </c>
      <c r="H1821" s="12">
        <v>2021</v>
      </c>
      <c r="I1821" s="8"/>
      <c r="J1821" s="12"/>
      <c r="K1821" s="8" t="s">
        <v>52</v>
      </c>
      <c r="L1821" s="7">
        <v>2021</v>
      </c>
      <c r="M1821" s="8" t="s">
        <v>6</v>
      </c>
      <c r="N1821" s="8" t="s">
        <v>12</v>
      </c>
      <c r="O1821" s="7" t="s">
        <v>100</v>
      </c>
      <c r="P1821" s="13" t="str">
        <f t="shared" si="56"/>
        <v>Gnanasekaran S., Chelladurai S.J.S., Ramakrishnan T., Sivananthan S., Padmanaban G., Arthanari R., Balasubramanian V., "Optimizing the characteristics of the laser hardfacing process parameters to maximize the wear resistance of Ni-based hard-faced deposits using the RSM technique", Advances in Materials Science and Engineering, 2021,2021, DOI: 10.1155/2021/3665631</v>
      </c>
      <c r="Q1821" s="11" t="str">
        <f t="shared" si="57"/>
        <v>Gnanasekaran S., Chelladurai S.J.S., Ramakrishnan T., Sivananthan S., Padmanaban G., Arthanari R., Balasubramanian V., "Optimizing the characteristics of the laser hardfacing process parameters to maximize the wear resistance of Ni-based hard-faced deposits using the RSM technique", Advances in Materials Science and Engineering, 2021,2021, DOI: 10.1155/2021/3665631</v>
      </c>
      <c r="R1821" s="32" t="s">
        <v>101</v>
      </c>
      <c r="S1821" s="6"/>
      <c r="T1821" s="11"/>
      <c r="U1821" s="8"/>
      <c r="V1821" s="8" t="s">
        <v>104</v>
      </c>
      <c r="W1821" s="8"/>
      <c r="X1821" s="8">
        <v>2021</v>
      </c>
      <c r="Y1821" s="8"/>
      <c r="Z1821" s="116"/>
      <c r="AA1821" s="116"/>
      <c r="AB1821" s="116"/>
      <c r="AC1821" s="116"/>
      <c r="AD1821" s="116"/>
      <c r="AE1821" s="116"/>
      <c r="AF1821" s="116"/>
      <c r="AG1821" s="116"/>
    </row>
    <row r="1822" spans="1:33" ht="75" hidden="1" x14ac:dyDescent="0.2">
      <c r="A1822" s="7">
        <v>1751</v>
      </c>
      <c r="B1822" s="11" t="s">
        <v>17419</v>
      </c>
      <c r="C1822" s="11" t="s">
        <v>2</v>
      </c>
      <c r="D1822" s="13" t="s">
        <v>106</v>
      </c>
      <c r="E1822" s="7" t="s">
        <v>4</v>
      </c>
      <c r="F1822" s="7" t="s">
        <v>99</v>
      </c>
      <c r="G1822" s="7" t="s">
        <v>6</v>
      </c>
      <c r="H1822" s="12">
        <v>2021</v>
      </c>
      <c r="I1822" s="8"/>
      <c r="J1822" s="12"/>
      <c r="K1822" s="8" t="s">
        <v>52</v>
      </c>
      <c r="L1822" s="7">
        <v>2021</v>
      </c>
      <c r="M1822" s="8" t="s">
        <v>6</v>
      </c>
      <c r="N1822" s="8" t="s">
        <v>12</v>
      </c>
      <c r="O1822" s="7" t="s">
        <v>107</v>
      </c>
      <c r="P1822" s="13" t="str">
        <f t="shared" si="56"/>
        <v>Suresh Kumar R., Senthil Kumar S., Murugan K., Hailegiorgis S.M., "Green Machining Characteristics Study of Al-6063 in CNC Milling Using Taguchi Method and Grey Relational Analysis", Advances in Materials Science and Engineering, 2021,2021, DOI: 10.1155/2021/4420250</v>
      </c>
      <c r="Q1822" s="11" t="str">
        <f t="shared" si="57"/>
        <v>Suresh Kumar R., Senthil Kumar S., Murugan K., Hailegiorgis S.M., "Green Machining Characteristics Study of Al-6063 in CNC Milling Using Taguchi Method and Grey Relational Analysis", Advances in Materials Science and Engineering, 2021,2021, DOI: 10.1155/2021/4420250</v>
      </c>
      <c r="R1822" s="32" t="s">
        <v>108</v>
      </c>
      <c r="S1822" s="6"/>
      <c r="T1822" s="11"/>
      <c r="U1822" s="8"/>
      <c r="V1822" s="8" t="s">
        <v>104</v>
      </c>
      <c r="W1822" s="8"/>
      <c r="X1822" s="8">
        <v>2021</v>
      </c>
      <c r="Y1822" s="8"/>
      <c r="Z1822" s="116"/>
      <c r="AA1822" s="116"/>
      <c r="AB1822" s="116"/>
      <c r="AC1822" s="116"/>
      <c r="AD1822" s="116"/>
      <c r="AE1822" s="116"/>
      <c r="AF1822" s="116"/>
      <c r="AG1822" s="116"/>
    </row>
    <row r="1823" spans="1:33" ht="75" hidden="1" x14ac:dyDescent="0.2">
      <c r="A1823" s="7">
        <v>1752</v>
      </c>
      <c r="B1823" s="11" t="s">
        <v>17420</v>
      </c>
      <c r="C1823" s="11" t="s">
        <v>2</v>
      </c>
      <c r="D1823" s="13" t="s">
        <v>384</v>
      </c>
      <c r="E1823" s="7" t="s">
        <v>4</v>
      </c>
      <c r="F1823" s="7" t="s">
        <v>385</v>
      </c>
      <c r="G1823" s="7" t="s">
        <v>6</v>
      </c>
      <c r="H1823" s="12">
        <v>2021</v>
      </c>
      <c r="I1823" s="8"/>
      <c r="J1823" s="12"/>
      <c r="K1823" s="8" t="s">
        <v>52</v>
      </c>
      <c r="L1823" s="7">
        <v>2021</v>
      </c>
      <c r="M1823" s="8" t="s">
        <v>6</v>
      </c>
      <c r="N1823" s="8" t="s">
        <v>12</v>
      </c>
      <c r="O1823" s="7" t="s">
        <v>386</v>
      </c>
      <c r="P1823" s="13" t="str">
        <f t="shared" si="56"/>
        <v>Subudhi P.S., Thilagaraj M., Sundar Ganesh C.S., Diwakaran S., Naveen P., Gurusamy S., Pallikonda Rajasekaran M., "Current-Fed Bidirectional DC-DC Converter Topology for Wireless Charging System Electrical Vehicle Applications", Wireless Communications and Mobile Computing, 2021,2021, DOI: 10.1155/2021/1144453</v>
      </c>
      <c r="Q1823" s="11" t="str">
        <f t="shared" si="57"/>
        <v>Subudhi P.S., Thilagaraj M., Sundar Ganesh C.S., Diwakaran S., Naveen P., Gurusamy S., Pallikonda Rajasekaran M., "Current-Fed Bidirectional DC-DC Converter Topology for Wireless Charging System Electrical Vehicle Applications", Wireless Communications and Mobile Computing, 2021,2021, DOI: 10.1155/2021/1144453</v>
      </c>
      <c r="R1823" s="32" t="s">
        <v>387</v>
      </c>
      <c r="S1823" s="6"/>
      <c r="T1823" s="11"/>
      <c r="U1823" s="8"/>
      <c r="V1823" s="8" t="s">
        <v>56</v>
      </c>
      <c r="W1823" s="8"/>
      <c r="X1823" s="8">
        <v>2021</v>
      </c>
      <c r="Y1823" s="8"/>
      <c r="Z1823" s="116"/>
      <c r="AA1823" s="116"/>
      <c r="AB1823" s="116"/>
      <c r="AC1823" s="116"/>
      <c r="AD1823" s="116"/>
      <c r="AE1823" s="116"/>
      <c r="AF1823" s="116"/>
      <c r="AG1823" s="116"/>
    </row>
    <row r="1824" spans="1:33" ht="75" hidden="1" x14ac:dyDescent="0.2">
      <c r="A1824" s="7">
        <v>1753</v>
      </c>
      <c r="B1824" s="11" t="s">
        <v>17421</v>
      </c>
      <c r="C1824" s="11" t="s">
        <v>2</v>
      </c>
      <c r="D1824" s="13" t="s">
        <v>191</v>
      </c>
      <c r="E1824" s="7" t="s">
        <v>4</v>
      </c>
      <c r="F1824" s="7" t="s">
        <v>182</v>
      </c>
      <c r="G1824" s="7" t="s">
        <v>6</v>
      </c>
      <c r="H1824" s="12">
        <v>8</v>
      </c>
      <c r="I1824" s="8" t="s">
        <v>8</v>
      </c>
      <c r="J1824" s="12">
        <v>36</v>
      </c>
      <c r="K1824" s="8" t="s">
        <v>10</v>
      </c>
      <c r="L1824" s="7">
        <v>2021</v>
      </c>
      <c r="M1824" s="8" t="s">
        <v>6</v>
      </c>
      <c r="N1824" s="8" t="s">
        <v>12</v>
      </c>
      <c r="O1824" s="7" t="s">
        <v>192</v>
      </c>
      <c r="P1824" s="13" t="str">
        <f t="shared" si="56"/>
        <v>Thamaraimanalan T., Mohankumar M., Dhanasekaran S., Anandakumar H., "Experimental analysis of intelligent vehicle monitoring system using Internet of Things (IoT)", EAI Endorsed Transactions on Energy Web, 8, (36),2021, DOI: 10.4108/eai.16-4-2021.169336</v>
      </c>
      <c r="Q1824" s="11" t="str">
        <f t="shared" si="57"/>
        <v>Thamaraimanalan T., Mohankumar M., Dhanasekaran S., Anandakumar H., "Experimental analysis of intelligent vehicle monitoring system using Internet of Things (IoT)", EAI Endorsed Transactions on Energy Web, 8, (36),2021, DOI: 10.4108/eai.16-4-2021.169336</v>
      </c>
      <c r="R1824" s="32" t="s">
        <v>193</v>
      </c>
      <c r="S1824" s="6"/>
      <c r="T1824" s="11"/>
      <c r="U1824" s="8"/>
      <c r="V1824" s="8" t="s">
        <v>80</v>
      </c>
      <c r="W1824" s="8"/>
      <c r="X1824" s="8">
        <v>2021</v>
      </c>
      <c r="Y1824" s="8"/>
      <c r="Z1824" s="116"/>
      <c r="AA1824" s="116"/>
      <c r="AB1824" s="116"/>
      <c r="AC1824" s="116"/>
      <c r="AD1824" s="116"/>
      <c r="AE1824" s="116"/>
      <c r="AF1824" s="116"/>
      <c r="AG1824" s="116"/>
    </row>
    <row r="1825" spans="1:33" ht="75" hidden="1" x14ac:dyDescent="0.2">
      <c r="A1825" s="7">
        <v>1754</v>
      </c>
      <c r="B1825" s="11" t="s">
        <v>14626</v>
      </c>
      <c r="C1825" s="11" t="s">
        <v>2</v>
      </c>
      <c r="D1825" s="13" t="s">
        <v>262</v>
      </c>
      <c r="E1825" s="7" t="s">
        <v>4</v>
      </c>
      <c r="F1825" s="7" t="s">
        <v>258</v>
      </c>
      <c r="G1825" s="7" t="s">
        <v>6</v>
      </c>
      <c r="H1825" s="12">
        <v>66</v>
      </c>
      <c r="I1825" s="8"/>
      <c r="J1825" s="12"/>
      <c r="K1825" s="8" t="s">
        <v>52</v>
      </c>
      <c r="L1825" s="7">
        <v>2021</v>
      </c>
      <c r="M1825" s="8" t="s">
        <v>6</v>
      </c>
      <c r="N1825" s="8" t="s">
        <v>12</v>
      </c>
      <c r="O1825" s="7" t="s">
        <v>263</v>
      </c>
      <c r="P1825" s="13" t="str">
        <f t="shared" si="56"/>
        <v>Haldorai A., Ramu A., "Intelligent computing application for cloud enhancing healthcare services", Lecture Notes on Data Engineering and Communications Technologies, 66,2021, DOI: 10.1007/978-981-16-0965-7_22</v>
      </c>
      <c r="Q1825" s="11" t="str">
        <f t="shared" si="57"/>
        <v>Haldorai A., Ramu A., "Intelligent computing application for cloud enhancing healthcare services", Lecture Notes on Data Engineering and Communications Technologies, 66,2021, DOI: 10.1007/978-981-16-0965-7_22</v>
      </c>
      <c r="R1825" s="32" t="s">
        <v>264</v>
      </c>
      <c r="S1825" s="6"/>
      <c r="T1825" s="11"/>
      <c r="U1825" s="8"/>
      <c r="V1825" s="8" t="s">
        <v>80</v>
      </c>
      <c r="W1825" s="8"/>
      <c r="X1825" s="8">
        <v>2021</v>
      </c>
      <c r="Y1825" s="8"/>
      <c r="Z1825" s="116"/>
      <c r="AA1825" s="116"/>
      <c r="AB1825" s="116"/>
      <c r="AC1825" s="116"/>
      <c r="AD1825" s="116"/>
      <c r="AE1825" s="116"/>
      <c r="AF1825" s="116"/>
      <c r="AG1825" s="116"/>
    </row>
    <row r="1826" spans="1:33" ht="75" hidden="1" x14ac:dyDescent="0.2">
      <c r="A1826" s="7">
        <v>1755</v>
      </c>
      <c r="B1826" s="11" t="s">
        <v>17422</v>
      </c>
      <c r="C1826" s="11" t="s">
        <v>2</v>
      </c>
      <c r="D1826" s="13" t="s">
        <v>257</v>
      </c>
      <c r="E1826" s="7" t="s">
        <v>4</v>
      </c>
      <c r="F1826" s="7" t="s">
        <v>258</v>
      </c>
      <c r="G1826" s="7" t="s">
        <v>6</v>
      </c>
      <c r="H1826" s="12">
        <v>66</v>
      </c>
      <c r="I1826" s="8"/>
      <c r="J1826" s="12"/>
      <c r="K1826" s="8" t="s">
        <v>52</v>
      </c>
      <c r="L1826" s="7">
        <v>2021</v>
      </c>
      <c r="M1826" s="8" t="s">
        <v>6</v>
      </c>
      <c r="N1826" s="8" t="s">
        <v>12</v>
      </c>
      <c r="O1826" s="7" t="s">
        <v>259</v>
      </c>
      <c r="P1826" s="13" t="str">
        <f t="shared" si="56"/>
        <v>Kiruthiga T., Shanmugasundaram N., "In-network data aggregation techniques for wireless sensor networks: A survey", Lecture Notes on Data Engineering and Communications Technologies, 66,2021, DOI: 10.1007/978-981-16-0965-7_68</v>
      </c>
      <c r="Q1826" s="11" t="str">
        <f t="shared" si="57"/>
        <v>Kiruthiga T., Shanmugasundaram N., "In-network data aggregation techniques for wireless sensor networks: A survey", Lecture Notes on Data Engineering and Communications Technologies, 66,2021, DOI: 10.1007/978-981-16-0965-7_68</v>
      </c>
      <c r="R1826" s="32" t="s">
        <v>260</v>
      </c>
      <c r="S1826" s="6"/>
      <c r="T1826" s="11"/>
      <c r="U1826" s="8"/>
      <c r="V1826" s="8" t="s">
        <v>56</v>
      </c>
      <c r="W1826" s="8"/>
      <c r="X1826" s="8">
        <v>2021</v>
      </c>
      <c r="Y1826" s="8"/>
      <c r="Z1826" s="116"/>
      <c r="AA1826" s="116"/>
      <c r="AB1826" s="116"/>
      <c r="AC1826" s="116"/>
      <c r="AD1826" s="116"/>
      <c r="AE1826" s="116"/>
      <c r="AF1826" s="116"/>
      <c r="AG1826" s="116"/>
    </row>
    <row r="1827" spans="1:33" ht="75" hidden="1" x14ac:dyDescent="0.2">
      <c r="A1827" s="7">
        <v>1756</v>
      </c>
      <c r="B1827" s="11" t="s">
        <v>17423</v>
      </c>
      <c r="C1827" s="11" t="s">
        <v>2</v>
      </c>
      <c r="D1827" s="13" t="s">
        <v>130</v>
      </c>
      <c r="E1827" s="7" t="s">
        <v>4</v>
      </c>
      <c r="F1827" s="7" t="s">
        <v>99</v>
      </c>
      <c r="G1827" s="7" t="s">
        <v>6</v>
      </c>
      <c r="H1827" s="12">
        <v>2021</v>
      </c>
      <c r="I1827" s="8"/>
      <c r="J1827" s="12"/>
      <c r="K1827" s="8" t="s">
        <v>52</v>
      </c>
      <c r="L1827" s="7">
        <v>2021</v>
      </c>
      <c r="M1827" s="8" t="s">
        <v>6</v>
      </c>
      <c r="N1827" s="8" t="s">
        <v>12</v>
      </c>
      <c r="O1827" s="7" t="s">
        <v>131</v>
      </c>
      <c r="P1827" s="13" t="str">
        <f t="shared" si="56"/>
        <v>Suresh Kumar R., Senthil Kumar S., Murugan K., Guruprasad B., Manavalla S., Madhu S., Hariprabhu M., Balamuralitharan S., Venkatesa Prabhu S., "Optimization of CNC End Milling Process Parameters of Low-Carbon Mold Steel Using Response Surface Methodology and Grey Relational Analysis", Advances in Materials Science and Engineering, 2021,2021, DOI: 10.1155/2021/4005728</v>
      </c>
      <c r="Q1827" s="11" t="str">
        <f t="shared" si="57"/>
        <v>Suresh Kumar R., Senthil Kumar S., Murugan K., Guruprasad B., Manavalla S., Madhu S., Hariprabhu M., Balamuralitharan S., Venkatesa Prabhu S., "Optimization of CNC End Milling Process Parameters of Low-Carbon Mold Steel Using Response Surface Methodology and Grey Relational Analysis", Advances in Materials Science and Engineering, 2021,2021, DOI: 10.1155/2021/4005728</v>
      </c>
      <c r="R1827" s="32" t="s">
        <v>132</v>
      </c>
      <c r="S1827" s="6"/>
      <c r="T1827" s="11"/>
      <c r="U1827" s="8"/>
      <c r="V1827" s="8" t="s">
        <v>104</v>
      </c>
      <c r="W1827" s="8"/>
      <c r="X1827" s="8">
        <v>2021</v>
      </c>
      <c r="Y1827" s="8"/>
      <c r="Z1827" s="116"/>
      <c r="AA1827" s="116"/>
      <c r="AB1827" s="116"/>
      <c r="AC1827" s="116"/>
      <c r="AD1827" s="116"/>
      <c r="AE1827" s="116"/>
      <c r="AF1827" s="116"/>
      <c r="AG1827" s="116"/>
    </row>
    <row r="1828" spans="1:33" ht="75" hidden="1" x14ac:dyDescent="0.2">
      <c r="A1828" s="7">
        <v>1757</v>
      </c>
      <c r="B1828" s="11" t="s">
        <v>17424</v>
      </c>
      <c r="C1828" s="11" t="s">
        <v>2</v>
      </c>
      <c r="D1828" s="13" t="s">
        <v>213</v>
      </c>
      <c r="E1828" s="7" t="s">
        <v>4</v>
      </c>
      <c r="F1828" s="7" t="s">
        <v>214</v>
      </c>
      <c r="G1828" s="7" t="s">
        <v>6</v>
      </c>
      <c r="H1828" s="12">
        <v>12</v>
      </c>
      <c r="I1828" s="8" t="s">
        <v>8</v>
      </c>
      <c r="J1828" s="12">
        <v>2</v>
      </c>
      <c r="K1828" s="8" t="s">
        <v>10</v>
      </c>
      <c r="L1828" s="7">
        <v>2021</v>
      </c>
      <c r="M1828" s="8" t="s">
        <v>6</v>
      </c>
      <c r="N1828" s="8" t="s">
        <v>12</v>
      </c>
      <c r="O1828" s="7" t="s">
        <v>215</v>
      </c>
      <c r="P1828" s="13" t="str">
        <f t="shared" si="56"/>
        <v>Sureshbabu Y., Ashoka Varthanan P., "Experimental investigation on four-stroke catalytic coated spark ignition engine to promote cleaner environment", International Journal of Enterprise Network Management, 12, (2),2021, DOI: 10.1504/IJENM.2021.116437</v>
      </c>
      <c r="Q1828" s="11" t="str">
        <f t="shared" si="57"/>
        <v>Sureshbabu Y., Ashoka Varthanan P., "Experimental investigation on four-stroke catalytic coated spark ignition engine to promote cleaner environment", International Journal of Enterprise Network Management, 12, (2),2021, DOI: 10.1504/IJENM.2021.116437</v>
      </c>
      <c r="R1828" s="32" t="s">
        <v>216</v>
      </c>
      <c r="S1828" s="6"/>
      <c r="T1828" s="11"/>
      <c r="U1828" s="8"/>
      <c r="V1828" s="8" t="s">
        <v>149</v>
      </c>
      <c r="W1828" s="8"/>
      <c r="X1828" s="8">
        <v>2021</v>
      </c>
      <c r="Y1828" s="8"/>
      <c r="Z1828" s="116"/>
      <c r="AA1828" s="116"/>
      <c r="AB1828" s="116"/>
      <c r="AC1828" s="116"/>
      <c r="AD1828" s="116"/>
      <c r="AE1828" s="116"/>
      <c r="AF1828" s="116"/>
      <c r="AG1828" s="116"/>
    </row>
    <row r="1829" spans="1:33" ht="75" hidden="1" x14ac:dyDescent="0.2">
      <c r="A1829" s="7">
        <v>1758</v>
      </c>
      <c r="B1829" s="11" t="s">
        <v>17374</v>
      </c>
      <c r="C1829" s="11" t="s">
        <v>2</v>
      </c>
      <c r="D1829" s="13" t="s">
        <v>275</v>
      </c>
      <c r="E1829" s="7" t="s">
        <v>4</v>
      </c>
      <c r="F1829" s="7" t="s">
        <v>276</v>
      </c>
      <c r="G1829" s="7" t="s">
        <v>6</v>
      </c>
      <c r="H1829" s="12">
        <v>358</v>
      </c>
      <c r="I1829" s="8"/>
      <c r="J1829" s="12"/>
      <c r="K1829" s="8" t="s">
        <v>52</v>
      </c>
      <c r="L1829" s="7">
        <v>2021</v>
      </c>
      <c r="M1829" s="8" t="s">
        <v>6</v>
      </c>
      <c r="N1829" s="8" t="s">
        <v>12</v>
      </c>
      <c r="O1829" s="7" t="s">
        <v>277</v>
      </c>
      <c r="P1829" s="13" t="str">
        <f t="shared" si="56"/>
        <v>Nandalal V., Anand Kumar V., "Internet of Things (IoT) and Real Time Applications", Studies in Systems, Decision and Control, 358,2021, DOI: 10.1007/978-3-030-69744-0_12</v>
      </c>
      <c r="Q1829" s="11" t="str">
        <f t="shared" si="57"/>
        <v>Nandalal V., Anand Kumar V., "Internet of Things (IoT) and Real Time Applications", Studies in Systems, Decision and Control, 358,2021, DOI: 10.1007/978-3-030-69744-0_12</v>
      </c>
      <c r="R1829" s="32" t="s">
        <v>278</v>
      </c>
      <c r="S1829" s="6"/>
      <c r="T1829" s="11"/>
      <c r="U1829" s="8"/>
      <c r="V1829" s="8" t="s">
        <v>56</v>
      </c>
      <c r="W1829" s="8"/>
      <c r="X1829" s="8">
        <v>2021</v>
      </c>
      <c r="Y1829" s="8"/>
      <c r="Z1829" s="116"/>
      <c r="AA1829" s="116"/>
      <c r="AB1829" s="116"/>
      <c r="AC1829" s="116"/>
      <c r="AD1829" s="116"/>
      <c r="AE1829" s="116"/>
      <c r="AF1829" s="116"/>
      <c r="AG1829" s="116"/>
    </row>
    <row r="1830" spans="1:33" ht="75" hidden="1" x14ac:dyDescent="0.2">
      <c r="A1830" s="7">
        <v>1759</v>
      </c>
      <c r="B1830" s="11" t="s">
        <v>17425</v>
      </c>
      <c r="C1830" s="11" t="s">
        <v>2</v>
      </c>
      <c r="D1830" s="13" t="s">
        <v>329</v>
      </c>
      <c r="E1830" s="7" t="s">
        <v>4</v>
      </c>
      <c r="F1830" s="7" t="s">
        <v>330</v>
      </c>
      <c r="G1830" s="7" t="s">
        <v>6</v>
      </c>
      <c r="H1830" s="12" t="s">
        <v>331</v>
      </c>
      <c r="I1830" s="8"/>
      <c r="J1830" s="12"/>
      <c r="K1830" s="8" t="s">
        <v>52</v>
      </c>
      <c r="L1830" s="7">
        <v>2021</v>
      </c>
      <c r="M1830" s="8" t="s">
        <v>6</v>
      </c>
      <c r="N1830" s="8" t="s">
        <v>12</v>
      </c>
      <c r="O1830" s="7" t="s">
        <v>332</v>
      </c>
      <c r="P1830" s="13" t="str">
        <f t="shared" si="56"/>
        <v>Jahnavi A., Dushyanth Reddy B., Kommineni M., Haldorai A., Vasantha B., "Election Tweets Prediction Using Enhanced Cart and Random Forest", Lecture Notes in Networks and Systems, 173 LNNS,2021, DOI: 10.1007/978-981-33-4305-4_61</v>
      </c>
      <c r="Q1830" s="11" t="str">
        <f t="shared" si="57"/>
        <v>Jahnavi A., Dushyanth Reddy B., Kommineni M., Haldorai A., Vasantha B., "Election Tweets Prediction Using Enhanced Cart and Random Forest", Lecture Notes in Networks and Systems, 173 LNNS,2021, DOI: 10.1007/978-981-33-4305-4_61</v>
      </c>
      <c r="R1830" s="32" t="s">
        <v>333</v>
      </c>
      <c r="S1830" s="6"/>
      <c r="T1830" s="11"/>
      <c r="U1830" s="8"/>
      <c r="V1830" s="8" t="s">
        <v>80</v>
      </c>
      <c r="W1830" s="8"/>
      <c r="X1830" s="8">
        <v>2021</v>
      </c>
      <c r="Y1830" s="8"/>
      <c r="Z1830" s="116"/>
      <c r="AA1830" s="116"/>
      <c r="AB1830" s="116"/>
      <c r="AC1830" s="116"/>
      <c r="AD1830" s="116"/>
      <c r="AE1830" s="116"/>
      <c r="AF1830" s="116"/>
      <c r="AG1830" s="116"/>
    </row>
    <row r="1831" spans="1:33" ht="75" hidden="1" x14ac:dyDescent="0.2">
      <c r="A1831" s="7">
        <v>1760</v>
      </c>
      <c r="B1831" s="11" t="s">
        <v>17426</v>
      </c>
      <c r="C1831" s="11" t="s">
        <v>2</v>
      </c>
      <c r="D1831" s="13" t="s">
        <v>401</v>
      </c>
      <c r="E1831" s="7" t="s">
        <v>4</v>
      </c>
      <c r="F1831" s="7" t="s">
        <v>153</v>
      </c>
      <c r="G1831" s="7" t="s">
        <v>6</v>
      </c>
      <c r="H1831" s="12">
        <v>45</v>
      </c>
      <c r="I1831" s="8"/>
      <c r="J1831" s="12"/>
      <c r="K1831" s="8" t="s">
        <v>52</v>
      </c>
      <c r="L1831" s="7">
        <v>2021</v>
      </c>
      <c r="M1831" s="8" t="s">
        <v>6</v>
      </c>
      <c r="N1831" s="8" t="s">
        <v>12</v>
      </c>
      <c r="O1831" s="7" t="s">
        <v>402</v>
      </c>
      <c r="P1831" s="13" t="str">
        <f t="shared" si="56"/>
        <v>Babu W.R., Kumar R.S., Kumar R.S., "Rigorous investigation of stator current envelope of an induction motor using hilbert spectrum analysis", Materials Today: Proceedings, 45,2021, DOI: 10.1016/j.matpr.2020.11.054</v>
      </c>
      <c r="Q1831" s="11" t="str">
        <f t="shared" si="57"/>
        <v>Babu W.R., Kumar R.S., Kumar R.S., "Rigorous investigation of stator current envelope of an induction motor using hilbert spectrum analysis", Materials Today: Proceedings, 45,2021, DOI: 10.1016/j.matpr.2020.11.054</v>
      </c>
      <c r="R1831" s="32" t="s">
        <v>403</v>
      </c>
      <c r="S1831" s="6"/>
      <c r="T1831" s="11"/>
      <c r="U1831" s="8"/>
      <c r="V1831" s="8" t="s">
        <v>128</v>
      </c>
      <c r="W1831" s="8"/>
      <c r="X1831" s="8">
        <v>2021</v>
      </c>
      <c r="Y1831" s="8"/>
      <c r="Z1831" s="116"/>
      <c r="AA1831" s="116"/>
      <c r="AB1831" s="116"/>
      <c r="AC1831" s="116"/>
      <c r="AD1831" s="116"/>
      <c r="AE1831" s="116"/>
      <c r="AF1831" s="116"/>
      <c r="AG1831" s="116"/>
    </row>
    <row r="1832" spans="1:33" ht="75" hidden="1" x14ac:dyDescent="0.2">
      <c r="A1832" s="7">
        <v>1761</v>
      </c>
      <c r="B1832" s="11" t="s">
        <v>17427</v>
      </c>
      <c r="C1832" s="11" t="s">
        <v>2</v>
      </c>
      <c r="D1832" s="13" t="s">
        <v>181</v>
      </c>
      <c r="E1832" s="7" t="s">
        <v>4</v>
      </c>
      <c r="F1832" s="7" t="s">
        <v>182</v>
      </c>
      <c r="G1832" s="7" t="s">
        <v>6</v>
      </c>
      <c r="H1832" s="12">
        <v>8</v>
      </c>
      <c r="I1832" s="8" t="s">
        <v>8</v>
      </c>
      <c r="J1832" s="12">
        <v>33</v>
      </c>
      <c r="K1832" s="8" t="s">
        <v>10</v>
      </c>
      <c r="L1832" s="7">
        <v>2021</v>
      </c>
      <c r="M1832" s="8" t="s">
        <v>6</v>
      </c>
      <c r="N1832" s="8" t="s">
        <v>12</v>
      </c>
      <c r="O1832" s="7" t="s">
        <v>183</v>
      </c>
      <c r="P1832" s="13" t="str">
        <f t="shared" si="56"/>
        <v>AnishFathima B., Mahaboob M., "Design and Analysis of Energy Efficient Domino Logic Architectures with Single Electron Transistors in Pull Down Network and Keeper Topology", EAI Endorsed Transactions on Energy Web, 8, (33),2021, DOI: 10.4108/eai.27-11-2020.167287</v>
      </c>
      <c r="Q1832" s="11" t="str">
        <f t="shared" si="57"/>
        <v>AnishFathima B., Mahaboob M., "Design and Analysis of Energy Efficient Domino Logic Architectures with Single Electron Transistors in Pull Down Network and Keeper Topology", EAI Endorsed Transactions on Energy Web, 8, (33),2021, DOI: 10.4108/eai.27-11-2020.167287</v>
      </c>
      <c r="R1832" s="32" t="s">
        <v>184</v>
      </c>
      <c r="S1832" s="6"/>
      <c r="T1832" s="11"/>
      <c r="U1832" s="8"/>
      <c r="V1832" s="8" t="s">
        <v>56</v>
      </c>
      <c r="W1832" s="8"/>
      <c r="X1832" s="8">
        <v>2021</v>
      </c>
      <c r="Y1832" s="8"/>
      <c r="Z1832" s="116"/>
      <c r="AA1832" s="116"/>
      <c r="AB1832" s="116"/>
      <c r="AC1832" s="116"/>
      <c r="AD1832" s="116"/>
      <c r="AE1832" s="116"/>
      <c r="AF1832" s="116"/>
      <c r="AG1832" s="116"/>
    </row>
    <row r="1833" spans="1:33" ht="90" hidden="1" x14ac:dyDescent="0.2">
      <c r="A1833" s="7">
        <v>1762</v>
      </c>
      <c r="B1833" s="11" t="s">
        <v>17428</v>
      </c>
      <c r="C1833" s="11" t="s">
        <v>2</v>
      </c>
      <c r="D1833" s="13" t="s">
        <v>354</v>
      </c>
      <c r="E1833" s="7" t="s">
        <v>4</v>
      </c>
      <c r="F1833" s="7" t="s">
        <v>355</v>
      </c>
      <c r="G1833" s="7" t="s">
        <v>6</v>
      </c>
      <c r="H1833" s="12">
        <v>31</v>
      </c>
      <c r="I1833" s="8" t="s">
        <v>8</v>
      </c>
      <c r="J1833" s="12">
        <v>1</v>
      </c>
      <c r="K1833" s="8" t="s">
        <v>10</v>
      </c>
      <c r="L1833" s="7">
        <v>2021</v>
      </c>
      <c r="M1833" s="8" t="s">
        <v>6</v>
      </c>
      <c r="N1833" s="8" t="s">
        <v>12</v>
      </c>
      <c r="O1833" s="7" t="s">
        <v>356</v>
      </c>
      <c r="P1833" s="13" t="str">
        <f t="shared" si="56"/>
        <v>KUMAR S.D., KUMAR S.S., "Effect of heat treatment conditions on ballistic behaviour of various zones of friction stir welded magnesium alloy joints", Transactions of Nonferrous Metals Society of China (English Edition), 31, (1),2021, DOI: 10.1016/S1003-6326(20)65484-X</v>
      </c>
      <c r="Q1833" s="11" t="str">
        <f t="shared" si="57"/>
        <v>KUMAR S.D., KUMAR S.S., "Effect of heat treatment conditions on ballistic behaviour of various zones of friction stir welded magnesium alloy joints", Transactions of Nonferrous Metals Society of China (English Edition), 31, (1),2021, DOI: 10.1016/S1003-6326(20)65484-X</v>
      </c>
      <c r="R1833" s="32" t="s">
        <v>357</v>
      </c>
      <c r="S1833" s="6"/>
      <c r="T1833" s="11"/>
      <c r="U1833" s="8"/>
      <c r="V1833" s="8" t="s">
        <v>149</v>
      </c>
      <c r="W1833" s="8"/>
      <c r="X1833" s="8">
        <v>2021</v>
      </c>
      <c r="Y1833" s="8"/>
      <c r="Z1833" s="116"/>
      <c r="AA1833" s="116"/>
      <c r="AB1833" s="116"/>
      <c r="AC1833" s="116"/>
      <c r="AD1833" s="116"/>
      <c r="AE1833" s="116"/>
      <c r="AF1833" s="116"/>
      <c r="AG1833" s="116"/>
    </row>
    <row r="1834" spans="1:33" ht="75" hidden="1" x14ac:dyDescent="0.2">
      <c r="A1834" s="7">
        <v>1763</v>
      </c>
      <c r="B1834" s="11" t="s">
        <v>421</v>
      </c>
      <c r="C1834" s="11" t="s">
        <v>2</v>
      </c>
      <c r="D1834" s="13" t="s">
        <v>422</v>
      </c>
      <c r="E1834" s="7" t="s">
        <v>4</v>
      </c>
      <c r="F1834" s="7" t="s">
        <v>423</v>
      </c>
      <c r="G1834" s="7"/>
      <c r="H1834" s="12"/>
      <c r="I1834" s="8"/>
      <c r="J1834" s="12"/>
      <c r="K1834" s="8" t="s">
        <v>52</v>
      </c>
      <c r="L1834" s="7">
        <v>2021</v>
      </c>
      <c r="M1834" s="8" t="s">
        <v>6</v>
      </c>
      <c r="N1834" s="8" t="s">
        <v>12</v>
      </c>
      <c r="O1834" s="7" t="s">
        <v>424</v>
      </c>
      <c r="P1834" s="13" t="str">
        <f t="shared" si="56"/>
        <v>Shanthi S., "A Survey on Non-small Cell Lung Cancer Prediction Using Machine Learning Methods", EAI/Springer Innovations in Communication and Computing,2021, DOI: 10.1007/978-3-030-47560-4_20</v>
      </c>
      <c r="Q1834" s="11" t="str">
        <f t="shared" si="57"/>
        <v>Shanthi S., "A Survey on Non-small Cell Lung Cancer Prediction Using Machine Learning Methods", EAI/Springer Innovations in Communication and Computing,2021, DOI: 10.1007/978-3-030-47560-4_20</v>
      </c>
      <c r="R1834" s="32" t="s">
        <v>425</v>
      </c>
      <c r="S1834" s="6"/>
      <c r="T1834" s="11"/>
      <c r="U1834" s="8"/>
      <c r="V1834" s="8" t="s">
        <v>80</v>
      </c>
      <c r="W1834" s="8"/>
      <c r="X1834" s="8">
        <v>2021</v>
      </c>
      <c r="Y1834" s="8"/>
      <c r="Z1834" s="116"/>
      <c r="AA1834" s="116"/>
      <c r="AB1834" s="116"/>
      <c r="AC1834" s="116"/>
      <c r="AD1834" s="116"/>
      <c r="AE1834" s="116"/>
      <c r="AF1834" s="116"/>
      <c r="AG1834" s="116"/>
    </row>
    <row r="1835" spans="1:33" ht="60" hidden="1" x14ac:dyDescent="0.2">
      <c r="A1835" s="7">
        <v>1764</v>
      </c>
      <c r="B1835" s="11" t="s">
        <v>17429</v>
      </c>
      <c r="C1835" s="11" t="s">
        <v>2</v>
      </c>
      <c r="D1835" s="13" t="s">
        <v>448</v>
      </c>
      <c r="E1835" s="7" t="s">
        <v>4</v>
      </c>
      <c r="F1835" s="7" t="s">
        <v>423</v>
      </c>
      <c r="G1835" s="7"/>
      <c r="H1835" s="12"/>
      <c r="I1835" s="8"/>
      <c r="J1835" s="12"/>
      <c r="K1835" s="8" t="s">
        <v>52</v>
      </c>
      <c r="L1835" s="7">
        <v>2021</v>
      </c>
      <c r="M1835" s="8"/>
      <c r="N1835" s="8"/>
      <c r="O1835" s="7"/>
      <c r="P1835" s="13" t="str">
        <f t="shared" si="56"/>
        <v>Haldorai A., Ramu A., Mohanram S., Chen M.-Y., "Preface", EAI/Springer Innovations in Communication and Computing,2021</v>
      </c>
      <c r="Q1835" s="11" t="str">
        <f t="shared" si="57"/>
        <v>Haldorai A., Ramu A., Mohanram S., Chen M.-Y., "Preface", EAI/Springer Innovations in Communication and Computing,2021</v>
      </c>
      <c r="R1835" s="32" t="s">
        <v>449</v>
      </c>
      <c r="S1835" s="6"/>
      <c r="T1835" s="11"/>
      <c r="U1835" s="8"/>
      <c r="V1835" s="8" t="s">
        <v>80</v>
      </c>
      <c r="W1835" s="8"/>
      <c r="X1835" s="8">
        <v>2021</v>
      </c>
      <c r="Y1835" s="8"/>
      <c r="Z1835" s="116"/>
      <c r="AA1835" s="116"/>
      <c r="AB1835" s="116"/>
      <c r="AC1835" s="116"/>
      <c r="AD1835" s="116"/>
      <c r="AE1835" s="116"/>
      <c r="AF1835" s="116"/>
      <c r="AG1835" s="116"/>
    </row>
    <row r="1836" spans="1:33" ht="75" hidden="1" x14ac:dyDescent="0.2">
      <c r="A1836" s="7">
        <v>1765</v>
      </c>
      <c r="B1836" s="11" t="s">
        <v>17430</v>
      </c>
      <c r="C1836" s="11" t="s">
        <v>2</v>
      </c>
      <c r="D1836" s="13" t="s">
        <v>17431</v>
      </c>
      <c r="E1836" s="7" t="s">
        <v>4</v>
      </c>
      <c r="F1836" s="7" t="s">
        <v>17432</v>
      </c>
      <c r="G1836" s="7" t="s">
        <v>6</v>
      </c>
      <c r="H1836" s="12">
        <v>981</v>
      </c>
      <c r="I1836" s="8" t="s">
        <v>8</v>
      </c>
      <c r="J1836" s="12">
        <v>3</v>
      </c>
      <c r="K1836" s="8" t="s">
        <v>10</v>
      </c>
      <c r="L1836" s="7">
        <v>2020</v>
      </c>
      <c r="M1836" s="8" t="s">
        <v>6</v>
      </c>
      <c r="N1836" s="8" t="s">
        <v>12</v>
      </c>
      <c r="O1836" s="7" t="s">
        <v>17433</v>
      </c>
      <c r="P1836" s="13" t="str">
        <f t="shared" si="56"/>
        <v>Srinivas Prabhu R., Gobinath R., Anuradha R., Yadav B.P., "An art of Research on concrete-Ternary blended", IOP Conference Series: Materials Science and Engineering, 981, (3),2020, DOI: 10.1088/1757-899X/981/3/032089</v>
      </c>
      <c r="Q1836" s="11" t="str">
        <f t="shared" si="57"/>
        <v>Srinivas Prabhu R., Gobinath R., Anuradha R., Yadav B.P., "An art of Research on concrete-Ternary blended", IOP Conference Series: Materials Science and Engineering, 981, (3),2020, DOI: 10.1088/1757-899X/981/3/032089</v>
      </c>
      <c r="R1836" s="32" t="s">
        <v>17434</v>
      </c>
      <c r="S1836" s="6"/>
      <c r="T1836" s="11"/>
      <c r="U1836" s="8"/>
      <c r="V1836" s="8" t="s">
        <v>17435</v>
      </c>
      <c r="W1836" s="8"/>
      <c r="X1836" s="7">
        <v>2020</v>
      </c>
      <c r="Y1836" s="7"/>
      <c r="Z1836" s="116"/>
      <c r="AA1836" s="116"/>
      <c r="AB1836" s="116"/>
      <c r="AC1836" s="116"/>
      <c r="AD1836" s="116"/>
      <c r="AE1836" s="116"/>
      <c r="AF1836" s="116"/>
      <c r="AG1836" s="116"/>
    </row>
    <row r="1837" spans="1:33" ht="90" hidden="1" x14ac:dyDescent="0.2">
      <c r="A1837" s="7">
        <v>1766</v>
      </c>
      <c r="B1837" s="11" t="s">
        <v>17436</v>
      </c>
      <c r="C1837" s="11" t="s">
        <v>2</v>
      </c>
      <c r="D1837" s="13" t="s">
        <v>17437</v>
      </c>
      <c r="E1837" s="7" t="s">
        <v>4</v>
      </c>
      <c r="F1837" s="7" t="s">
        <v>1946</v>
      </c>
      <c r="G1837" s="7" t="s">
        <v>6</v>
      </c>
      <c r="H1837" s="12">
        <v>10</v>
      </c>
      <c r="I1837" s="8" t="s">
        <v>8</v>
      </c>
      <c r="J1837" s="12">
        <v>1</v>
      </c>
      <c r="K1837" s="8" t="s">
        <v>10</v>
      </c>
      <c r="L1837" s="7">
        <v>2020</v>
      </c>
      <c r="M1837" s="8" t="s">
        <v>6</v>
      </c>
      <c r="N1837" s="8" t="s">
        <v>12</v>
      </c>
      <c r="O1837" s="7" t="s">
        <v>17438</v>
      </c>
      <c r="P1837" s="13" t="str">
        <f t="shared" si="56"/>
        <v>Yessian S., Varthanan P.A., "Optimization of Performance and Emission Characteristics of Catalytic Coated IC Engine with Biodiesel Using Grey-Taguchi Method", Scientific Reports, 10, (1),2020, DOI: 10.1038/s41598-019-57129-9</v>
      </c>
      <c r="Q1837" s="11" t="str">
        <f t="shared" si="57"/>
        <v>Yessian S., Varthanan P.A., "Optimization of Performance and Emission Characteristics of Catalytic Coated IC Engine with Biodiesel Using Grey-Taguchi Method", Scientific Reports, 10, (1),2020, DOI: 10.1038/s41598-019-57129-9</v>
      </c>
      <c r="R1837" s="32" t="s">
        <v>17439</v>
      </c>
      <c r="S1837" s="6"/>
      <c r="T1837" s="11"/>
      <c r="U1837" s="8"/>
      <c r="V1837" s="8" t="s">
        <v>149</v>
      </c>
      <c r="W1837" s="8"/>
      <c r="X1837" s="7">
        <v>2020</v>
      </c>
      <c r="Y1837" s="7"/>
      <c r="Z1837" s="116"/>
      <c r="AA1837" s="116"/>
      <c r="AB1837" s="116"/>
      <c r="AC1837" s="116"/>
      <c r="AD1837" s="116"/>
      <c r="AE1837" s="116"/>
      <c r="AF1837" s="116"/>
      <c r="AG1837" s="116"/>
    </row>
    <row r="1838" spans="1:33" ht="75" hidden="1" x14ac:dyDescent="0.2">
      <c r="A1838" s="7">
        <v>1767</v>
      </c>
      <c r="B1838" s="11" t="s">
        <v>17440</v>
      </c>
      <c r="C1838" s="11" t="s">
        <v>2</v>
      </c>
      <c r="D1838" s="13" t="s">
        <v>17441</v>
      </c>
      <c r="E1838" s="7" t="s">
        <v>4</v>
      </c>
      <c r="F1838" s="7" t="s">
        <v>17442</v>
      </c>
      <c r="G1838" s="7" t="s">
        <v>6</v>
      </c>
      <c r="H1838" s="12">
        <v>9</v>
      </c>
      <c r="I1838" s="8" t="s">
        <v>8</v>
      </c>
      <c r="J1838" s="12">
        <v>4</v>
      </c>
      <c r="K1838" s="8" t="s">
        <v>10</v>
      </c>
      <c r="L1838" s="7">
        <v>2020</v>
      </c>
      <c r="M1838" s="8" t="s">
        <v>6</v>
      </c>
      <c r="N1838" s="8" t="s">
        <v>12</v>
      </c>
      <c r="O1838" s="7" t="s">
        <v>17443</v>
      </c>
      <c r="P1838" s="13" t="str">
        <f t="shared" si="56"/>
        <v>Kumar S.D., Kumar S.S., "Numerical and experimental ballistic performance of welded magnesium (AZ31B) plates", Emerging Materials Research, 9, (4),2020, DOI: 10.1680/jemmr.19.00159</v>
      </c>
      <c r="Q1838" s="11" t="str">
        <f t="shared" si="57"/>
        <v>Kumar S.D., Kumar S.S., "Numerical and experimental ballistic performance of welded magnesium (AZ31B) plates", Emerging Materials Research, 9, (4),2020, DOI: 10.1680/jemmr.19.00159</v>
      </c>
      <c r="R1838" s="32" t="s">
        <v>17444</v>
      </c>
      <c r="S1838" s="6"/>
      <c r="T1838" s="11"/>
      <c r="U1838" s="8"/>
      <c r="V1838" s="8" t="s">
        <v>149</v>
      </c>
      <c r="W1838" s="8"/>
      <c r="X1838" s="7">
        <v>2020</v>
      </c>
      <c r="Y1838" s="7"/>
      <c r="Z1838" s="116"/>
      <c r="AA1838" s="116"/>
      <c r="AB1838" s="116"/>
      <c r="AC1838" s="116"/>
      <c r="AD1838" s="116"/>
      <c r="AE1838" s="116"/>
      <c r="AF1838" s="116"/>
      <c r="AG1838" s="116"/>
    </row>
    <row r="1839" spans="1:33" ht="75" hidden="1" x14ac:dyDescent="0.2">
      <c r="A1839" s="7">
        <v>1768</v>
      </c>
      <c r="B1839" s="11" t="s">
        <v>17445</v>
      </c>
      <c r="C1839" s="11" t="s">
        <v>2</v>
      </c>
      <c r="D1839" s="13" t="s">
        <v>17446</v>
      </c>
      <c r="E1839" s="7" t="s">
        <v>4</v>
      </c>
      <c r="F1839" s="7" t="s">
        <v>17447</v>
      </c>
      <c r="G1839" s="7" t="s">
        <v>6</v>
      </c>
      <c r="H1839" s="12">
        <v>33</v>
      </c>
      <c r="I1839" s="8" t="s">
        <v>8</v>
      </c>
      <c r="J1839" s="12">
        <v>11</v>
      </c>
      <c r="K1839" s="8" t="s">
        <v>10</v>
      </c>
      <c r="L1839" s="7">
        <v>2020</v>
      </c>
      <c r="M1839" s="8" t="s">
        <v>6</v>
      </c>
      <c r="N1839" s="8" t="s">
        <v>12</v>
      </c>
      <c r="O1839" s="7" t="s">
        <v>17448</v>
      </c>
      <c r="P1839" s="13" t="str">
        <f t="shared" si="56"/>
        <v>Arunkumar N., Senathipathi N., Dhanasekar S., Bruntha P.M., Priya C., "An Ultra-low-power Static Random-Access Memory Cell Using Tunneling Field Effect Transistor", International Journal of Engineering, Transactions B: Applications, 33, (11),2020, DOI: 10.5829/ije.2020.33.11b.13</v>
      </c>
      <c r="Q1839" s="11" t="str">
        <f t="shared" si="57"/>
        <v>Arunkumar N., Senathipathi N., Dhanasekar S., Bruntha P.M., Priya C., "An Ultra-low-power Static Random-Access Memory Cell Using Tunneling Field Effect Transistor", International Journal of Engineering, Transactions B: Applications, 33, (11),2020, DOI: 10.5829/ije.2020.33.11b.13</v>
      </c>
      <c r="R1839" s="32" t="s">
        <v>17449</v>
      </c>
      <c r="S1839" s="6"/>
      <c r="T1839" s="11"/>
      <c r="U1839" s="8"/>
      <c r="V1839" s="8" t="s">
        <v>56</v>
      </c>
      <c r="W1839" s="8"/>
      <c r="X1839" s="7">
        <v>2020</v>
      </c>
      <c r="Y1839" s="7"/>
      <c r="Z1839" s="116"/>
      <c r="AA1839" s="116"/>
      <c r="AB1839" s="116"/>
      <c r="AC1839" s="116"/>
      <c r="AD1839" s="116"/>
      <c r="AE1839" s="116"/>
      <c r="AF1839" s="116"/>
      <c r="AG1839" s="116"/>
    </row>
    <row r="1840" spans="1:33" ht="60" hidden="1" x14ac:dyDescent="0.2">
      <c r="A1840" s="7">
        <v>1769</v>
      </c>
      <c r="B1840" s="11" t="s">
        <v>17450</v>
      </c>
      <c r="C1840" s="11" t="s">
        <v>2</v>
      </c>
      <c r="D1840" s="13" t="s">
        <v>17451</v>
      </c>
      <c r="E1840" s="7" t="s">
        <v>4</v>
      </c>
      <c r="F1840" s="7" t="s">
        <v>17452</v>
      </c>
      <c r="G1840" s="7"/>
      <c r="H1840" s="12"/>
      <c r="I1840" s="8"/>
      <c r="J1840" s="12"/>
      <c r="K1840" s="8" t="s">
        <v>52</v>
      </c>
      <c r="L1840" s="7">
        <v>2020</v>
      </c>
      <c r="M1840" s="8" t="s">
        <v>6</v>
      </c>
      <c r="N1840" s="8" t="s">
        <v>12</v>
      </c>
      <c r="O1840" s="7" t="s">
        <v>17453</v>
      </c>
      <c r="P1840" s="13" t="str">
        <f t="shared" si="56"/>
        <v>Nandalal, Kumar V.A., Manikandan T., Sindhuprika K., Sujitha R., Suvathy G., "Raspberry pi based smart library for visually challenged citizens", Proceedings of the 4th International Conference on IoT in Social, Mobile, Analytics and Cloud, ISMAC 2020,2020, DOI: 10.1109/I-SMAC49090.2020.9243467</v>
      </c>
      <c r="Q1840" s="11" t="str">
        <f t="shared" si="57"/>
        <v>Nandalal, Kumar V.A., Manikandan T., Sindhuprika K., Sujitha R., Suvathy G., "Raspberry pi based smart library for visually challenged citizens", Proceedings of the 4th International Conference on IoT in Social, Mobile, Analytics and Cloud, ISMAC 2020,2020, DOI: 10.1109/I-SMAC49090.2020.9243467</v>
      </c>
      <c r="R1840" s="32" t="s">
        <v>17454</v>
      </c>
      <c r="S1840" s="6"/>
      <c r="T1840" s="11"/>
      <c r="U1840" s="8"/>
      <c r="V1840" s="8" t="s">
        <v>56</v>
      </c>
      <c r="W1840" s="8"/>
      <c r="X1840" s="7">
        <v>2020</v>
      </c>
      <c r="Y1840" s="7"/>
      <c r="Z1840" s="116"/>
      <c r="AA1840" s="116"/>
      <c r="AB1840" s="116"/>
      <c r="AC1840" s="116"/>
      <c r="AD1840" s="116"/>
      <c r="AE1840" s="116"/>
      <c r="AF1840" s="116"/>
      <c r="AG1840" s="116"/>
    </row>
    <row r="1841" spans="1:33" ht="75" hidden="1" x14ac:dyDescent="0.2">
      <c r="A1841" s="7">
        <v>1770</v>
      </c>
      <c r="B1841" s="11" t="s">
        <v>14626</v>
      </c>
      <c r="C1841" s="11" t="s">
        <v>2</v>
      </c>
      <c r="D1841" s="13" t="s">
        <v>14625</v>
      </c>
      <c r="E1841" s="7" t="s">
        <v>4</v>
      </c>
      <c r="F1841" s="7" t="s">
        <v>158</v>
      </c>
      <c r="G1841" s="7" t="s">
        <v>6</v>
      </c>
      <c r="H1841" s="12">
        <v>87</v>
      </c>
      <c r="I1841" s="8"/>
      <c r="J1841" s="12"/>
      <c r="K1841" s="8" t="s">
        <v>52</v>
      </c>
      <c r="L1841" s="7">
        <v>2020</v>
      </c>
      <c r="M1841" s="8" t="s">
        <v>6</v>
      </c>
      <c r="N1841" s="8" t="s">
        <v>12</v>
      </c>
      <c r="O1841" s="7" t="s">
        <v>17455</v>
      </c>
      <c r="P1841" s="13" t="str">
        <f t="shared" si="56"/>
        <v>Haldorai A., Ramu A., "Security and channel noise management in cognitive radio networks", Computers and Electrical Engineering, 87,2020, DOI: 10.1016/j.compeleceng.2020.106784</v>
      </c>
      <c r="Q1841" s="11" t="str">
        <f t="shared" si="57"/>
        <v>Haldorai A., Ramu A., "Security and channel noise management in cognitive radio networks", Computers and Electrical Engineering, 87,2020, DOI: 10.1016/j.compeleceng.2020.106784</v>
      </c>
      <c r="R1841" s="32" t="s">
        <v>14627</v>
      </c>
      <c r="S1841" s="6"/>
      <c r="T1841" s="11"/>
      <c r="U1841" s="8"/>
      <c r="V1841" s="8" t="s">
        <v>80</v>
      </c>
      <c r="W1841" s="8"/>
      <c r="X1841" s="7">
        <v>2020</v>
      </c>
      <c r="Y1841" s="7"/>
      <c r="Z1841" s="116"/>
      <c r="AA1841" s="116"/>
      <c r="AB1841" s="116"/>
      <c r="AC1841" s="116"/>
      <c r="AD1841" s="116"/>
      <c r="AE1841" s="116"/>
      <c r="AF1841" s="116"/>
      <c r="AG1841" s="116"/>
    </row>
    <row r="1842" spans="1:33" ht="75" hidden="1" x14ac:dyDescent="0.2">
      <c r="A1842" s="7">
        <v>1771</v>
      </c>
      <c r="B1842" s="11" t="s">
        <v>14636</v>
      </c>
      <c r="C1842" s="11" t="s">
        <v>2</v>
      </c>
      <c r="D1842" s="13" t="s">
        <v>14635</v>
      </c>
      <c r="E1842" s="7" t="s">
        <v>4</v>
      </c>
      <c r="F1842" s="7" t="s">
        <v>522</v>
      </c>
      <c r="G1842" s="7" t="s">
        <v>6</v>
      </c>
      <c r="H1842" s="12">
        <v>59</v>
      </c>
      <c r="I1842" s="8" t="s">
        <v>8</v>
      </c>
      <c r="J1842" s="12">
        <v>5</v>
      </c>
      <c r="K1842" s="8" t="s">
        <v>10</v>
      </c>
      <c r="L1842" s="7">
        <v>2020</v>
      </c>
      <c r="M1842" s="8" t="s">
        <v>6</v>
      </c>
      <c r="N1842" s="8" t="s">
        <v>12</v>
      </c>
      <c r="O1842" s="7" t="s">
        <v>17456</v>
      </c>
      <c r="P1842" s="13" t="str">
        <f t="shared" si="56"/>
        <v>Subashini R., Jothimani K., Nisar K.S., Ravichandran C., "New results on nonlocal functional integro-differential equations via Hilfer fractional derivative", Alexandria Engineering Journal, 59, (5),2020, DOI: 10.1016/j.aej.2020.01.055</v>
      </c>
      <c r="Q1842" s="11" t="str">
        <f t="shared" si="57"/>
        <v>Subashini R., Jothimani K., Nisar K.S., Ravichandran C., "New results on nonlocal functional integro-differential equations via Hilfer fractional derivative", Alexandria Engineering Journal, 59, (5),2020, DOI: 10.1016/j.aej.2020.01.055</v>
      </c>
      <c r="R1842" s="32" t="s">
        <v>14637</v>
      </c>
      <c r="S1842" s="6"/>
      <c r="T1842" s="11"/>
      <c r="U1842" s="8"/>
      <c r="V1842" s="8" t="s">
        <v>4871</v>
      </c>
      <c r="W1842" s="8"/>
      <c r="X1842" s="7">
        <v>2020</v>
      </c>
      <c r="Y1842" s="7"/>
      <c r="Z1842" s="116"/>
      <c r="AA1842" s="116"/>
      <c r="AB1842" s="116"/>
      <c r="AC1842" s="116"/>
      <c r="AD1842" s="116"/>
      <c r="AE1842" s="116"/>
      <c r="AF1842" s="116"/>
      <c r="AG1842" s="116"/>
    </row>
    <row r="1843" spans="1:33" ht="75" hidden="1" x14ac:dyDescent="0.2">
      <c r="A1843" s="7">
        <v>1772</v>
      </c>
      <c r="B1843" s="11" t="s">
        <v>14717</v>
      </c>
      <c r="C1843" s="11" t="s">
        <v>2</v>
      </c>
      <c r="D1843" s="13" t="s">
        <v>14716</v>
      </c>
      <c r="E1843" s="7" t="s">
        <v>4</v>
      </c>
      <c r="F1843" s="7" t="s">
        <v>121</v>
      </c>
      <c r="G1843" s="7" t="s">
        <v>6</v>
      </c>
      <c r="H1843" s="12">
        <v>138</v>
      </c>
      <c r="I1843" s="8"/>
      <c r="J1843" s="12"/>
      <c r="K1843" s="8" t="s">
        <v>52</v>
      </c>
      <c r="L1843" s="7">
        <v>2020</v>
      </c>
      <c r="M1843" s="8" t="s">
        <v>6</v>
      </c>
      <c r="N1843" s="8" t="s">
        <v>12</v>
      </c>
      <c r="O1843" s="7" t="s">
        <v>17457</v>
      </c>
      <c r="P1843" s="13" t="str">
        <f t="shared" si="56"/>
        <v>Valliammal N., Ravichandran C., Nisar K.S., "Solutions to fractional neutral delay differential nonlocal systems", Chaos, Solitons and Fractals, 138,2020, DOI: 10.1016/j.chaos.2020.109912</v>
      </c>
      <c r="Q1843" s="11" t="str">
        <f t="shared" si="57"/>
        <v>Valliammal N., Ravichandran C., Nisar K.S., "Solutions to fractional neutral delay differential nonlocal systems", Chaos, Solitons and Fractals, 138,2020, DOI: 10.1016/j.chaos.2020.109912</v>
      </c>
      <c r="R1843" s="32" t="s">
        <v>14718</v>
      </c>
      <c r="S1843" s="6"/>
      <c r="T1843" s="11"/>
      <c r="U1843" s="8"/>
      <c r="V1843" s="8" t="s">
        <v>4871</v>
      </c>
      <c r="W1843" s="8"/>
      <c r="X1843" s="7">
        <v>2020</v>
      </c>
      <c r="Y1843" s="7"/>
      <c r="Z1843" s="116"/>
      <c r="AA1843" s="116"/>
      <c r="AB1843" s="116"/>
      <c r="AC1843" s="116"/>
      <c r="AD1843" s="116"/>
      <c r="AE1843" s="116"/>
      <c r="AF1843" s="116"/>
      <c r="AG1843" s="116"/>
    </row>
    <row r="1844" spans="1:33" ht="75" hidden="1" x14ac:dyDescent="0.2">
      <c r="A1844" s="7">
        <v>1773</v>
      </c>
      <c r="B1844" s="11" t="s">
        <v>17458</v>
      </c>
      <c r="C1844" s="11" t="s">
        <v>2</v>
      </c>
      <c r="D1844" s="13" t="s">
        <v>17459</v>
      </c>
      <c r="E1844" s="7" t="s">
        <v>4</v>
      </c>
      <c r="F1844" s="7" t="s">
        <v>1570</v>
      </c>
      <c r="G1844" s="7" t="s">
        <v>6</v>
      </c>
      <c r="H1844" s="12">
        <v>58</v>
      </c>
      <c r="I1844" s="8" t="s">
        <v>8</v>
      </c>
      <c r="J1844" s="12">
        <v>5</v>
      </c>
      <c r="K1844" s="8" t="s">
        <v>10</v>
      </c>
      <c r="L1844" s="7">
        <v>2020</v>
      </c>
      <c r="M1844" s="8" t="s">
        <v>6</v>
      </c>
      <c r="N1844" s="8" t="s">
        <v>12</v>
      </c>
      <c r="O1844" s="7" t="s">
        <v>17460</v>
      </c>
      <c r="P1844" s="13" t="str">
        <f t="shared" si="56"/>
        <v>Sendhil Kumar S., Dharani Kumar S., Magarajan U., "Investigation of mechanical and wear behaviour of graphene reinforced aluminium alloy 6061 metal matrix composite", Kovove Materialy, 58, (5),2020, DOI: 10.4149/KM_2020_5_341</v>
      </c>
      <c r="Q1844" s="11" t="str">
        <f t="shared" si="57"/>
        <v>Sendhil Kumar S., Dharani Kumar S., Magarajan U., "Investigation of mechanical and wear behaviour of graphene reinforced aluminium alloy 6061 metal matrix composite", Kovove Materialy, 58, (5),2020, DOI: 10.4149/KM_2020_5_341</v>
      </c>
      <c r="R1844" s="32" t="s">
        <v>17461</v>
      </c>
      <c r="S1844" s="6"/>
      <c r="T1844" s="11"/>
      <c r="U1844" s="8"/>
      <c r="V1844" s="8" t="s">
        <v>149</v>
      </c>
      <c r="W1844" s="8"/>
      <c r="X1844" s="7">
        <v>2020</v>
      </c>
      <c r="Y1844" s="7"/>
      <c r="Z1844" s="116"/>
      <c r="AA1844" s="116"/>
      <c r="AB1844" s="116"/>
      <c r="AC1844" s="116"/>
      <c r="AD1844" s="116"/>
      <c r="AE1844" s="116"/>
      <c r="AF1844" s="116"/>
      <c r="AG1844" s="116"/>
    </row>
    <row r="1845" spans="1:33" ht="75" hidden="1" x14ac:dyDescent="0.2">
      <c r="A1845" s="7">
        <v>1774</v>
      </c>
      <c r="B1845" s="11" t="s">
        <v>14700</v>
      </c>
      <c r="C1845" s="11" t="s">
        <v>2</v>
      </c>
      <c r="D1845" s="13" t="s">
        <v>14699</v>
      </c>
      <c r="E1845" s="7" t="s">
        <v>4</v>
      </c>
      <c r="F1845" s="7" t="s">
        <v>336</v>
      </c>
      <c r="G1845" s="7" t="s">
        <v>6</v>
      </c>
      <c r="H1845" s="12">
        <v>371</v>
      </c>
      <c r="I1845" s="8"/>
      <c r="J1845" s="12"/>
      <c r="K1845" s="8" t="s">
        <v>52</v>
      </c>
      <c r="L1845" s="7">
        <v>2020</v>
      </c>
      <c r="M1845" s="8" t="s">
        <v>6</v>
      </c>
      <c r="N1845" s="8" t="s">
        <v>12</v>
      </c>
      <c r="O1845" s="7" t="s">
        <v>17462</v>
      </c>
      <c r="P1845" s="13" t="str">
        <f t="shared" si="56"/>
        <v>Venkatesh S., Suresh Kumar R., Sivapirakasam S.P., Sakthivel M., Venkatesh D., Yasar Arafath S., "Multi-objective optimization, experimental and CFD approach for performance analysis in square cyclone separator", Powder Technology, 371,2020, DOI: 10.1016/j.powtec.2020.05.080</v>
      </c>
      <c r="Q1845" s="11" t="str">
        <f t="shared" si="57"/>
        <v>Venkatesh S., Suresh Kumar R., Sivapirakasam S.P., Sakthivel M., Venkatesh D., Yasar Arafath S., "Multi-objective optimization, experimental and CFD approach for performance analysis in square cyclone separator", Powder Technology, 371,2020, DOI: 10.1016/j.powtec.2020.05.080</v>
      </c>
      <c r="R1845" s="32" t="s">
        <v>14701</v>
      </c>
      <c r="S1845" s="6"/>
      <c r="T1845" s="11"/>
      <c r="U1845" s="8"/>
      <c r="V1845" s="8" t="s">
        <v>149</v>
      </c>
      <c r="W1845" s="8"/>
      <c r="X1845" s="7">
        <v>2020</v>
      </c>
      <c r="Y1845" s="7"/>
      <c r="Z1845" s="116"/>
      <c r="AA1845" s="116"/>
      <c r="AB1845" s="116"/>
      <c r="AC1845" s="116"/>
      <c r="AD1845" s="116"/>
      <c r="AE1845" s="116"/>
      <c r="AF1845" s="116"/>
      <c r="AG1845" s="116"/>
    </row>
    <row r="1846" spans="1:33" ht="90" hidden="1" x14ac:dyDescent="0.2">
      <c r="A1846" s="7">
        <v>1775</v>
      </c>
      <c r="B1846" s="11" t="s">
        <v>17463</v>
      </c>
      <c r="C1846" s="11" t="s">
        <v>2</v>
      </c>
      <c r="D1846" s="13" t="s">
        <v>17464</v>
      </c>
      <c r="E1846" s="7" t="s">
        <v>4</v>
      </c>
      <c r="F1846" s="7" t="s">
        <v>6094</v>
      </c>
      <c r="G1846" s="7" t="s">
        <v>6</v>
      </c>
      <c r="H1846" s="12">
        <v>43</v>
      </c>
      <c r="I1846" s="8" t="s">
        <v>8</v>
      </c>
      <c r="J1846" s="12">
        <v>3</v>
      </c>
      <c r="K1846" s="8" t="s">
        <v>10</v>
      </c>
      <c r="L1846" s="7">
        <v>2020</v>
      </c>
      <c r="M1846" s="8" t="s">
        <v>6</v>
      </c>
      <c r="N1846" s="8" t="s">
        <v>12</v>
      </c>
      <c r="O1846" s="7" t="s">
        <v>17465</v>
      </c>
      <c r="P1846" s="13" t="str">
        <f t="shared" si="56"/>
        <v>Thamaraimanalan T., Sampath P., "Leakage Power Reduction in Deep Submicron VLSI Circuits Using Delay-Based Power Gating", National Academy Science Letters, 43, (3),2020, DOI: 10.1007/s40009-019-00848-4</v>
      </c>
      <c r="Q1846" s="11" t="str">
        <f t="shared" si="57"/>
        <v>Thamaraimanalan T., Sampath P., "Leakage Power Reduction in Deep Submicron VLSI Circuits Using Delay-Based Power Gating", National Academy Science Letters, 43, (3),2020, DOI: 10.1007/s40009-019-00848-4</v>
      </c>
      <c r="R1846" s="32" t="s">
        <v>17466</v>
      </c>
      <c r="S1846" s="6"/>
      <c r="T1846" s="11"/>
      <c r="U1846" s="8"/>
      <c r="V1846" s="8" t="s">
        <v>56</v>
      </c>
      <c r="W1846" s="8"/>
      <c r="X1846" s="7">
        <v>2020</v>
      </c>
      <c r="Y1846" s="7"/>
      <c r="Z1846" s="116"/>
      <c r="AA1846" s="116"/>
      <c r="AB1846" s="116"/>
      <c r="AC1846" s="116"/>
      <c r="AD1846" s="116"/>
      <c r="AE1846" s="116"/>
      <c r="AF1846" s="116"/>
      <c r="AG1846" s="116"/>
    </row>
    <row r="1847" spans="1:33" ht="75" hidden="1" x14ac:dyDescent="0.2">
      <c r="A1847" s="7">
        <v>1776</v>
      </c>
      <c r="B1847" s="11" t="s">
        <v>17467</v>
      </c>
      <c r="C1847" s="11" t="s">
        <v>2</v>
      </c>
      <c r="D1847" s="13" t="s">
        <v>17468</v>
      </c>
      <c r="E1847" s="7" t="s">
        <v>4</v>
      </c>
      <c r="F1847" s="7" t="s">
        <v>17469</v>
      </c>
      <c r="G1847" s="7" t="s">
        <v>6</v>
      </c>
      <c r="H1847" s="12">
        <v>42</v>
      </c>
      <c r="I1847" s="8" t="s">
        <v>8</v>
      </c>
      <c r="J1847" s="12">
        <v>2</v>
      </c>
      <c r="K1847" s="8" t="s">
        <v>10</v>
      </c>
      <c r="L1847" s="7">
        <v>2020</v>
      </c>
      <c r="M1847" s="8" t="s">
        <v>6</v>
      </c>
      <c r="N1847" s="8" t="s">
        <v>12</v>
      </c>
      <c r="O1847" s="7" t="s">
        <v>17470</v>
      </c>
      <c r="P1847" s="13" t="str">
        <f t="shared" si="56"/>
        <v>Padmaloshani P., Nirmala S., "Semi-distributed dynamic inter-cell interference coordination scheme for interference avoidance in heterogeneous networks", ETRI Journal, 42, (2),2020, DOI: 10.4218/etrij.2018-0362</v>
      </c>
      <c r="Q1847" s="11" t="str">
        <f t="shared" si="57"/>
        <v>Padmaloshani P., Nirmala S., "Semi-distributed dynamic inter-cell interference coordination scheme for interference avoidance in heterogeneous networks", ETRI Journal, 42, (2),2020, DOI: 10.4218/etrij.2018-0362</v>
      </c>
      <c r="R1847" s="32" t="s">
        <v>17471</v>
      </c>
      <c r="S1847" s="6"/>
      <c r="T1847" s="11"/>
      <c r="U1847" s="8"/>
      <c r="V1847" s="8" t="s">
        <v>80</v>
      </c>
      <c r="W1847" s="8"/>
      <c r="X1847" s="7">
        <v>2020</v>
      </c>
      <c r="Y1847" s="7"/>
      <c r="Z1847" s="116"/>
      <c r="AA1847" s="116"/>
      <c r="AB1847" s="116"/>
      <c r="AC1847" s="116"/>
      <c r="AD1847" s="116"/>
      <c r="AE1847" s="116"/>
      <c r="AF1847" s="116"/>
      <c r="AG1847" s="116"/>
    </row>
    <row r="1848" spans="1:33" ht="75" hidden="1" x14ac:dyDescent="0.2">
      <c r="A1848" s="7">
        <v>1777</v>
      </c>
      <c r="B1848" s="11" t="s">
        <v>17472</v>
      </c>
      <c r="C1848" s="11" t="s">
        <v>2</v>
      </c>
      <c r="D1848" s="13" t="s">
        <v>17473</v>
      </c>
      <c r="E1848" s="7" t="s">
        <v>4</v>
      </c>
      <c r="F1848" s="7" t="s">
        <v>17474</v>
      </c>
      <c r="G1848" s="7"/>
      <c r="H1848" s="12"/>
      <c r="I1848" s="8"/>
      <c r="J1848" s="12"/>
      <c r="K1848" s="8" t="s">
        <v>52</v>
      </c>
      <c r="L1848" s="7">
        <v>2020</v>
      </c>
      <c r="M1848" s="8" t="s">
        <v>6</v>
      </c>
      <c r="N1848" s="8" t="s">
        <v>12</v>
      </c>
      <c r="O1848" s="7" t="s">
        <v>17475</v>
      </c>
      <c r="P1848" s="13" t="str">
        <f t="shared" si="56"/>
        <v>Selvanayakam A., Anbarasu P., Subhashini N., Krishnaveni N., "Design and Fabrication of Automated Adhesive Dispenser", 2020 6th International Conference on Advanced Computing and Communication Systems, ICACCS 2020,2020, DOI: 10.1109/ICACCS48705.2020.9074271</v>
      </c>
      <c r="Q1848" s="11" t="str">
        <f t="shared" si="57"/>
        <v>Selvanayakam A., Anbarasu P., Subhashini N., Krishnaveni N., "Design and Fabrication of Automated Adhesive Dispenser", 2020 6th International Conference on Advanced Computing and Communication Systems, ICACCS 2020,2020, DOI: 10.1109/ICACCS48705.2020.9074271</v>
      </c>
      <c r="R1848" s="32" t="s">
        <v>17476</v>
      </c>
      <c r="S1848" s="6"/>
      <c r="T1848" s="11"/>
      <c r="U1848" s="8"/>
      <c r="V1848" s="8" t="s">
        <v>128</v>
      </c>
      <c r="W1848" s="8"/>
      <c r="X1848" s="7">
        <v>2020</v>
      </c>
      <c r="Y1848" s="7"/>
      <c r="Z1848" s="116"/>
      <c r="AA1848" s="116"/>
      <c r="AB1848" s="116"/>
      <c r="AC1848" s="116"/>
      <c r="AD1848" s="116"/>
      <c r="AE1848" s="116"/>
      <c r="AF1848" s="116"/>
      <c r="AG1848" s="116"/>
    </row>
    <row r="1849" spans="1:33" ht="75" hidden="1" x14ac:dyDescent="0.2">
      <c r="A1849" s="7">
        <v>1778</v>
      </c>
      <c r="B1849" s="11" t="s">
        <v>17477</v>
      </c>
      <c r="C1849" s="11" t="s">
        <v>2</v>
      </c>
      <c r="D1849" s="13" t="s">
        <v>17478</v>
      </c>
      <c r="E1849" s="7" t="s">
        <v>4</v>
      </c>
      <c r="F1849" s="7" t="s">
        <v>17474</v>
      </c>
      <c r="G1849" s="7"/>
      <c r="H1849" s="12"/>
      <c r="I1849" s="8"/>
      <c r="J1849" s="12"/>
      <c r="K1849" s="8" t="s">
        <v>52</v>
      </c>
      <c r="L1849" s="7">
        <v>2020</v>
      </c>
      <c r="M1849" s="8" t="s">
        <v>6</v>
      </c>
      <c r="N1849" s="8" t="s">
        <v>12</v>
      </c>
      <c r="O1849" s="7" t="s">
        <v>17479</v>
      </c>
      <c r="P1849" s="13" t="str">
        <f t="shared" si="56"/>
        <v>Praveenbalaji D., Srinivas R., Roopa S., Suresh M., Gayathri A., "ID Photo Verification by Face Recognition", 2020 6th International Conference on Advanced Computing and Communication Systems, ICACCS 2020,2020, DOI: 10.1109/ICACCS48705.2020.9074246</v>
      </c>
      <c r="Q1849" s="11" t="str">
        <f t="shared" si="57"/>
        <v>Praveenbalaji D., Srinivas R., Roopa S., Suresh M., Gayathri A., "ID Photo Verification by Face Recognition", 2020 6th International Conference on Advanced Computing and Communication Systems, ICACCS 2020,2020, DOI: 10.1109/ICACCS48705.2020.9074246</v>
      </c>
      <c r="R1849" s="32" t="s">
        <v>17480</v>
      </c>
      <c r="S1849" s="6"/>
      <c r="T1849" s="11"/>
      <c r="U1849" s="8"/>
      <c r="V1849" s="8" t="s">
        <v>80</v>
      </c>
      <c r="W1849" s="8"/>
      <c r="X1849" s="7">
        <v>2020</v>
      </c>
      <c r="Y1849" s="7"/>
      <c r="Z1849" s="116"/>
      <c r="AA1849" s="116"/>
      <c r="AB1849" s="116"/>
      <c r="AC1849" s="116"/>
      <c r="AD1849" s="116"/>
      <c r="AE1849" s="116"/>
      <c r="AF1849" s="116"/>
      <c r="AG1849" s="116"/>
    </row>
    <row r="1850" spans="1:33" ht="75" hidden="1" x14ac:dyDescent="0.2">
      <c r="A1850" s="7">
        <v>1779</v>
      </c>
      <c r="B1850" s="11" t="s">
        <v>17481</v>
      </c>
      <c r="C1850" s="11" t="s">
        <v>2</v>
      </c>
      <c r="D1850" s="13" t="s">
        <v>17482</v>
      </c>
      <c r="E1850" s="7" t="s">
        <v>4</v>
      </c>
      <c r="F1850" s="7" t="s">
        <v>17474</v>
      </c>
      <c r="G1850" s="7"/>
      <c r="H1850" s="12"/>
      <c r="I1850" s="8"/>
      <c r="J1850" s="12"/>
      <c r="K1850" s="8" t="s">
        <v>52</v>
      </c>
      <c r="L1850" s="7">
        <v>2020</v>
      </c>
      <c r="M1850" s="8" t="s">
        <v>6</v>
      </c>
      <c r="N1850" s="8" t="s">
        <v>12</v>
      </c>
      <c r="O1850" s="7" t="s">
        <v>17483</v>
      </c>
      <c r="P1850" s="13" t="str">
        <f t="shared" si="56"/>
        <v>Sreemathy J., Infant Joseph V., Nisha S., Chaaru Prabha I., Gokula Priya R.M., "Data Integration in ETL Using TALEND", 2020 6th International Conference on Advanced Computing and Communication Systems, ICACCS 2020,2020, DOI: 10.1109/ICACCS48705.2020.9074186</v>
      </c>
      <c r="Q1850" s="11" t="str">
        <f t="shared" si="57"/>
        <v>Sreemathy J., Infant Joseph V., Nisha S., Chaaru Prabha I., Gokula Priya R.M., "Data Integration in ETL Using TALEND", 2020 6th International Conference on Advanced Computing and Communication Systems, ICACCS 2020,2020, DOI: 10.1109/ICACCS48705.2020.9074186</v>
      </c>
      <c r="R1850" s="32" t="s">
        <v>17484</v>
      </c>
      <c r="S1850" s="6"/>
      <c r="T1850" s="11"/>
      <c r="U1850" s="8"/>
      <c r="V1850" s="8" t="s">
        <v>80</v>
      </c>
      <c r="W1850" s="8"/>
      <c r="X1850" s="7">
        <v>2020</v>
      </c>
      <c r="Y1850" s="7"/>
      <c r="Z1850" s="116"/>
      <c r="AA1850" s="116"/>
      <c r="AB1850" s="116"/>
      <c r="AC1850" s="116"/>
      <c r="AD1850" s="116"/>
      <c r="AE1850" s="116"/>
      <c r="AF1850" s="116"/>
      <c r="AG1850" s="116"/>
    </row>
    <row r="1851" spans="1:33" ht="75" hidden="1" x14ac:dyDescent="0.2">
      <c r="A1851" s="7">
        <v>1780</v>
      </c>
      <c r="B1851" s="11" t="s">
        <v>17485</v>
      </c>
      <c r="C1851" s="11" t="s">
        <v>2</v>
      </c>
      <c r="D1851" s="13" t="s">
        <v>17486</v>
      </c>
      <c r="E1851" s="7" t="s">
        <v>4</v>
      </c>
      <c r="F1851" s="7" t="s">
        <v>17474</v>
      </c>
      <c r="G1851" s="7"/>
      <c r="H1851" s="12"/>
      <c r="I1851" s="8"/>
      <c r="J1851" s="12"/>
      <c r="K1851" s="8" t="s">
        <v>52</v>
      </c>
      <c r="L1851" s="7">
        <v>2020</v>
      </c>
      <c r="M1851" s="8" t="s">
        <v>6</v>
      </c>
      <c r="N1851" s="8" t="s">
        <v>12</v>
      </c>
      <c r="O1851" s="7" t="s">
        <v>17487</v>
      </c>
      <c r="P1851" s="13" t="str">
        <f t="shared" si="56"/>
        <v>Bruntha P.M., Pandian S.I.A., Anitha J., Mohan P., Dhanasekar S., "Local Ternary Co-occurrence Patterns based Lung Nodules Detection", 2020 6th International Conference on Advanced Computing and Communication Systems, ICACCS 2020,2020, DOI: 10.1109/ICACCS48705.2020.9074411</v>
      </c>
      <c r="Q1851" s="11" t="str">
        <f t="shared" si="57"/>
        <v>Bruntha P.M., Pandian S.I.A., Anitha J., Mohan P., Dhanasekar S., "Local Ternary Co-occurrence Patterns based Lung Nodules Detection", 2020 6th International Conference on Advanced Computing and Communication Systems, ICACCS 2020,2020, DOI: 10.1109/ICACCS48705.2020.9074411</v>
      </c>
      <c r="R1851" s="32" t="s">
        <v>17488</v>
      </c>
      <c r="S1851" s="6"/>
      <c r="T1851" s="11"/>
      <c r="U1851" s="8"/>
      <c r="V1851" s="8" t="s">
        <v>56</v>
      </c>
      <c r="W1851" s="8"/>
      <c r="X1851" s="7">
        <v>2020</v>
      </c>
      <c r="Y1851" s="7"/>
      <c r="Z1851" s="116"/>
      <c r="AA1851" s="116"/>
      <c r="AB1851" s="116"/>
      <c r="AC1851" s="116"/>
      <c r="AD1851" s="116"/>
      <c r="AE1851" s="116"/>
      <c r="AF1851" s="116"/>
      <c r="AG1851" s="116"/>
    </row>
    <row r="1852" spans="1:33" ht="75" hidden="1" x14ac:dyDescent="0.2">
      <c r="A1852" s="7">
        <v>1781</v>
      </c>
      <c r="B1852" s="11" t="s">
        <v>17489</v>
      </c>
      <c r="C1852" s="11" t="s">
        <v>2</v>
      </c>
      <c r="D1852" s="13" t="s">
        <v>17490</v>
      </c>
      <c r="E1852" s="7" t="s">
        <v>4</v>
      </c>
      <c r="F1852" s="7" t="s">
        <v>17474</v>
      </c>
      <c r="G1852" s="7"/>
      <c r="H1852" s="12"/>
      <c r="I1852" s="8"/>
      <c r="J1852" s="12"/>
      <c r="K1852" s="8" t="s">
        <v>52</v>
      </c>
      <c r="L1852" s="7">
        <v>2020</v>
      </c>
      <c r="M1852" s="8" t="s">
        <v>6</v>
      </c>
      <c r="N1852" s="8" t="s">
        <v>12</v>
      </c>
      <c r="O1852" s="7" t="s">
        <v>17491</v>
      </c>
      <c r="P1852" s="13" t="str">
        <f t="shared" si="56"/>
        <v>Subha R., Haritha M., Nithishna B., Monisha S.G., "Coma Patient Health Monitoring System Using IOT", 2020 6th International Conference on Advanced Computing and Communication Systems, ICACCS 2020,2020, DOI: 10.1109/ICACCS48705.2020.9074174</v>
      </c>
      <c r="Q1852" s="11" t="str">
        <f t="shared" si="57"/>
        <v>Subha R., Haritha M., Nithishna B., Monisha S.G., "Coma Patient Health Monitoring System Using IOT", 2020 6th International Conference on Advanced Computing and Communication Systems, ICACCS 2020,2020, DOI: 10.1109/ICACCS48705.2020.9074174</v>
      </c>
      <c r="R1852" s="32" t="s">
        <v>17492</v>
      </c>
      <c r="S1852" s="6"/>
      <c r="T1852" s="11"/>
      <c r="U1852" s="8"/>
      <c r="V1852" s="8" t="s">
        <v>80</v>
      </c>
      <c r="W1852" s="8"/>
      <c r="X1852" s="7">
        <v>2020</v>
      </c>
      <c r="Y1852" s="7"/>
      <c r="Z1852" s="116"/>
      <c r="AA1852" s="116"/>
      <c r="AB1852" s="116"/>
      <c r="AC1852" s="116"/>
      <c r="AD1852" s="116"/>
      <c r="AE1852" s="116"/>
      <c r="AF1852" s="116"/>
      <c r="AG1852" s="116"/>
    </row>
    <row r="1853" spans="1:33" ht="75" hidden="1" x14ac:dyDescent="0.2">
      <c r="A1853" s="7">
        <v>1782</v>
      </c>
      <c r="B1853" s="11" t="s">
        <v>17493</v>
      </c>
      <c r="C1853" s="11" t="s">
        <v>2</v>
      </c>
      <c r="D1853" s="13" t="s">
        <v>17494</v>
      </c>
      <c r="E1853" s="7" t="s">
        <v>4</v>
      </c>
      <c r="F1853" s="7" t="s">
        <v>17474</v>
      </c>
      <c r="G1853" s="7"/>
      <c r="H1853" s="12"/>
      <c r="I1853" s="8"/>
      <c r="J1853" s="12"/>
      <c r="K1853" s="8" t="s">
        <v>52</v>
      </c>
      <c r="L1853" s="7">
        <v>2020</v>
      </c>
      <c r="M1853" s="8" t="s">
        <v>6</v>
      </c>
      <c r="N1853" s="8" t="s">
        <v>12</v>
      </c>
      <c r="O1853" s="7" t="s">
        <v>17495</v>
      </c>
      <c r="P1853" s="13" t="str">
        <f t="shared" si="56"/>
        <v>Roshini A., Sai V.D.V., Chowdary S.D., Kommineni M., Anandakumar H., "An Efficient SecureU Application to Detect Malicious Applications in Social Media Networks", 2020 6th International Conference on Advanced Computing and Communication Systems, ICACCS 2020,2020, DOI: 10.1109/ICACCS48705.2020.9074169</v>
      </c>
      <c r="Q1853" s="11" t="str">
        <f t="shared" si="57"/>
        <v>Roshini A., Sai V.D.V., Chowdary S.D., Kommineni M., Anandakumar H., "An Efficient SecureU Application to Detect Malicious Applications in Social Media Networks", 2020 6th International Conference on Advanced Computing and Communication Systems, ICACCS 2020,2020, DOI: 10.1109/ICACCS48705.2020.9074169</v>
      </c>
      <c r="R1853" s="32" t="s">
        <v>17496</v>
      </c>
      <c r="S1853" s="6"/>
      <c r="T1853" s="11"/>
      <c r="U1853" s="8"/>
      <c r="V1853" s="8" t="s">
        <v>80</v>
      </c>
      <c r="W1853" s="8"/>
      <c r="X1853" s="7">
        <v>2020</v>
      </c>
      <c r="Y1853" s="7"/>
      <c r="Z1853" s="116"/>
      <c r="AA1853" s="116"/>
      <c r="AB1853" s="116"/>
      <c r="AC1853" s="116"/>
      <c r="AD1853" s="116"/>
      <c r="AE1853" s="116"/>
      <c r="AF1853" s="116"/>
      <c r="AG1853" s="116"/>
    </row>
    <row r="1854" spans="1:33" ht="75" hidden="1" x14ac:dyDescent="0.2">
      <c r="A1854" s="7">
        <v>1783</v>
      </c>
      <c r="B1854" s="11" t="s">
        <v>17497</v>
      </c>
      <c r="C1854" s="11" t="s">
        <v>2</v>
      </c>
      <c r="D1854" s="13" t="s">
        <v>17498</v>
      </c>
      <c r="E1854" s="7" t="s">
        <v>4</v>
      </c>
      <c r="F1854" s="7" t="s">
        <v>336</v>
      </c>
      <c r="G1854" s="7" t="s">
        <v>6</v>
      </c>
      <c r="H1854" s="12">
        <v>361</v>
      </c>
      <c r="I1854" s="8"/>
      <c r="J1854" s="12"/>
      <c r="K1854" s="8" t="s">
        <v>52</v>
      </c>
      <c r="L1854" s="7">
        <v>2020</v>
      </c>
      <c r="M1854" s="8" t="s">
        <v>6</v>
      </c>
      <c r="N1854" s="8" t="s">
        <v>12</v>
      </c>
      <c r="O1854" s="7" t="s">
        <v>17499</v>
      </c>
      <c r="P1854" s="13" t="str">
        <f t="shared" si="56"/>
        <v>Venkatesh S., Sakthivel M., Saranav H., Saravanan N., Rathnakumar M., Santhosh K.K., "Performance investigation of the combined series and parallel arrangement cyclone separator using experimental and CFD approach", Powder Technology, 361,2020, DOI: 10.1016/j.powtec.2019.10.087</v>
      </c>
      <c r="Q1854" s="11" t="str">
        <f t="shared" si="57"/>
        <v>Venkatesh S., Sakthivel M., Saranav H., Saravanan N., Rathnakumar M., Santhosh K.K., "Performance investigation of the combined series and parallel arrangement cyclone separator using experimental and CFD approach", Powder Technology, 361,2020, DOI: 10.1016/j.powtec.2019.10.087</v>
      </c>
      <c r="R1854" s="32" t="s">
        <v>17500</v>
      </c>
      <c r="S1854" s="6"/>
      <c r="T1854" s="11"/>
      <c r="U1854" s="8"/>
      <c r="V1854" s="8" t="s">
        <v>149</v>
      </c>
      <c r="W1854" s="8"/>
      <c r="X1854" s="7">
        <v>2020</v>
      </c>
      <c r="Y1854" s="7"/>
      <c r="Z1854" s="116"/>
      <c r="AA1854" s="116"/>
      <c r="AB1854" s="116"/>
      <c r="AC1854" s="116"/>
      <c r="AD1854" s="116"/>
      <c r="AE1854" s="116"/>
      <c r="AF1854" s="116"/>
      <c r="AG1854" s="116"/>
    </row>
    <row r="1855" spans="1:33" ht="75" hidden="1" x14ac:dyDescent="0.2">
      <c r="A1855" s="7">
        <v>1784</v>
      </c>
      <c r="B1855" s="11" t="s">
        <v>17501</v>
      </c>
      <c r="C1855" s="11" t="s">
        <v>2</v>
      </c>
      <c r="D1855" s="13" t="s">
        <v>17502</v>
      </c>
      <c r="E1855" s="7" t="s">
        <v>4</v>
      </c>
      <c r="F1855" s="7" t="s">
        <v>17503</v>
      </c>
      <c r="G1855" s="7"/>
      <c r="H1855" s="12"/>
      <c r="I1855" s="8"/>
      <c r="J1855" s="12"/>
      <c r="K1855" s="8" t="s">
        <v>52</v>
      </c>
      <c r="L1855" s="7">
        <v>2020</v>
      </c>
      <c r="M1855" s="8" t="s">
        <v>6</v>
      </c>
      <c r="N1855" s="8" t="s">
        <v>12</v>
      </c>
      <c r="O1855" s="7" t="s">
        <v>17504</v>
      </c>
      <c r="P1855" s="13" t="str">
        <f t="shared" si="56"/>
        <v>Mrutyunjaya M.S., Arulmurugan R., Anandakumar H., "A Study on Varıous Bıo-Inspıred Algorıthms for Intellıgent Computatıonal System", New Trends in Computational Vision and Bio-Inspired Computing - Selected Works Presented at the ICCVBIC 2018,2020, DOI: 10.1007/978-3-030-41862-5_157</v>
      </c>
      <c r="Q1855" s="11" t="str">
        <f t="shared" si="57"/>
        <v>Mrutyunjaya M.S., Arulmurugan R., Anandakumar H., "A Study on Varıous Bıo-Inspıred Algorıthms for Intellıgent Computatıonal System", New Trends in Computational Vision and Bio-Inspired Computing - Selected Works Presented at the ICCVBIC 2018,2020, DOI: 10.1007/978-3-030-41862-5_157</v>
      </c>
      <c r="R1855" s="32" t="s">
        <v>17505</v>
      </c>
      <c r="S1855" s="6"/>
      <c r="T1855" s="11"/>
      <c r="U1855" s="8"/>
      <c r="V1855" s="8" t="s">
        <v>80</v>
      </c>
      <c r="W1855" s="8"/>
      <c r="X1855" s="7">
        <v>2020</v>
      </c>
      <c r="Y1855" s="7"/>
      <c r="Z1855" s="116"/>
      <c r="AA1855" s="116"/>
      <c r="AB1855" s="116"/>
      <c r="AC1855" s="116"/>
      <c r="AD1855" s="116"/>
      <c r="AE1855" s="116"/>
      <c r="AF1855" s="116"/>
      <c r="AG1855" s="116"/>
    </row>
    <row r="1856" spans="1:33" ht="75" hidden="1" x14ac:dyDescent="0.2">
      <c r="A1856" s="7">
        <v>1785</v>
      </c>
      <c r="B1856" s="11" t="s">
        <v>17506</v>
      </c>
      <c r="C1856" s="11" t="s">
        <v>2</v>
      </c>
      <c r="D1856" s="13" t="s">
        <v>17507</v>
      </c>
      <c r="E1856" s="7" t="s">
        <v>4</v>
      </c>
      <c r="F1856" s="7" t="s">
        <v>153</v>
      </c>
      <c r="G1856" s="7" t="s">
        <v>6</v>
      </c>
      <c r="H1856" s="12">
        <v>46</v>
      </c>
      <c r="I1856" s="8"/>
      <c r="J1856" s="12"/>
      <c r="K1856" s="8" t="s">
        <v>52</v>
      </c>
      <c r="L1856" s="7">
        <v>2020</v>
      </c>
      <c r="M1856" s="8" t="s">
        <v>6</v>
      </c>
      <c r="N1856" s="8" t="s">
        <v>12</v>
      </c>
      <c r="O1856" s="7" t="s">
        <v>17508</v>
      </c>
      <c r="P1856" s="13" t="str">
        <f t="shared" si="56"/>
        <v>Valarmathi G., Suganthi S.U., Subashini V., Janaki R., Sivasankari R., Dhanasekar S., "CNN algorithm for plant classification in deep learning", Materials Today: Proceedings, 46,2020, DOI: 10.1016/j.matpr.2021.01.847</v>
      </c>
      <c r="Q1856" s="11" t="str">
        <f t="shared" si="57"/>
        <v>Valarmathi G., Suganthi S.U., Subashini V., Janaki R., Sivasankari R., Dhanasekar S., "CNN algorithm for plant classification in deep learning", Materials Today: Proceedings, 46,2020, DOI: 10.1016/j.matpr.2021.01.847</v>
      </c>
      <c r="R1856" s="32" t="s">
        <v>17509</v>
      </c>
      <c r="S1856" s="6"/>
      <c r="T1856" s="11"/>
      <c r="U1856" s="8"/>
      <c r="V1856" s="8" t="s">
        <v>56</v>
      </c>
      <c r="W1856" s="8"/>
      <c r="X1856" s="7">
        <v>2020</v>
      </c>
      <c r="Y1856" s="7"/>
      <c r="Z1856" s="116"/>
      <c r="AA1856" s="116"/>
      <c r="AB1856" s="116"/>
      <c r="AC1856" s="116"/>
      <c r="AD1856" s="116"/>
      <c r="AE1856" s="116"/>
      <c r="AF1856" s="116"/>
      <c r="AG1856" s="116"/>
    </row>
    <row r="1857" spans="1:33" ht="75" hidden="1" x14ac:dyDescent="0.2">
      <c r="A1857" s="7">
        <v>1786</v>
      </c>
      <c r="B1857" s="11" t="s">
        <v>17510</v>
      </c>
      <c r="C1857" s="11" t="s">
        <v>2</v>
      </c>
      <c r="D1857" s="13" t="s">
        <v>17511</v>
      </c>
      <c r="E1857" s="7" t="s">
        <v>4</v>
      </c>
      <c r="F1857" s="7" t="s">
        <v>153</v>
      </c>
      <c r="G1857" s="7" t="s">
        <v>6</v>
      </c>
      <c r="H1857" s="12">
        <v>33</v>
      </c>
      <c r="I1857" s="8"/>
      <c r="J1857" s="12"/>
      <c r="K1857" s="8" t="s">
        <v>52</v>
      </c>
      <c r="L1857" s="7">
        <v>2020</v>
      </c>
      <c r="M1857" s="8" t="s">
        <v>6</v>
      </c>
      <c r="N1857" s="8" t="s">
        <v>12</v>
      </c>
      <c r="O1857" s="7" t="s">
        <v>17512</v>
      </c>
      <c r="P1857" s="13" t="str">
        <f t="shared" si="56"/>
        <v>Krishnan T., Saravanan S., Anguraj P., Pillai A.S., "Design and implementation of area efficient EAIC modulo adder", Materials Today: Proceedings, 33,2020, DOI: 10.1016/j.matpr.2020.06.172</v>
      </c>
      <c r="Q1857" s="11" t="str">
        <f t="shared" si="57"/>
        <v>Krishnan T., Saravanan S., Anguraj P., Pillai A.S., "Design and implementation of area efficient EAIC modulo adder", Materials Today: Proceedings, 33,2020, DOI: 10.1016/j.matpr.2020.06.172</v>
      </c>
      <c r="R1857" s="32" t="s">
        <v>17513</v>
      </c>
      <c r="S1857" s="6"/>
      <c r="T1857" s="11"/>
      <c r="U1857" s="8"/>
      <c r="V1857" s="18" t="s">
        <v>56</v>
      </c>
      <c r="W1857" s="8"/>
      <c r="X1857" s="7">
        <v>2020</v>
      </c>
      <c r="Y1857" s="7"/>
      <c r="Z1857" s="116"/>
      <c r="AA1857" s="116"/>
      <c r="AB1857" s="116"/>
      <c r="AC1857" s="116"/>
      <c r="AD1857" s="116"/>
      <c r="AE1857" s="116"/>
      <c r="AF1857" s="116"/>
      <c r="AG1857" s="116"/>
    </row>
    <row r="1858" spans="1:33" ht="75" hidden="1" x14ac:dyDescent="0.2">
      <c r="A1858" s="7">
        <v>1787</v>
      </c>
      <c r="B1858" s="11" t="s">
        <v>17514</v>
      </c>
      <c r="C1858" s="11" t="s">
        <v>2</v>
      </c>
      <c r="D1858" s="13" t="s">
        <v>17515</v>
      </c>
      <c r="E1858" s="7" t="s">
        <v>4</v>
      </c>
      <c r="F1858" s="7" t="s">
        <v>153</v>
      </c>
      <c r="G1858" s="7" t="s">
        <v>6</v>
      </c>
      <c r="H1858" s="12">
        <v>33</v>
      </c>
      <c r="I1858" s="8"/>
      <c r="J1858" s="12"/>
      <c r="K1858" s="8" t="s">
        <v>52</v>
      </c>
      <c r="L1858" s="7">
        <v>2020</v>
      </c>
      <c r="M1858" s="8" t="s">
        <v>6</v>
      </c>
      <c r="N1858" s="8" t="s">
        <v>12</v>
      </c>
      <c r="O1858" s="7" t="s">
        <v>17516</v>
      </c>
      <c r="P1858" s="13" t="str">
        <f t="shared" si="56"/>
        <v>Krishnan T., Saravanan S., Pillai A.S., Anguraj P., "Design of high-speed RCA based 2-D bypassing multiplier for fir filter", Materials Today: Proceedings, 33,2020, DOI: 10.1016/j.matpr.2020.05.803</v>
      </c>
      <c r="Q1858" s="11" t="str">
        <f t="shared" si="57"/>
        <v>Krishnan T., Saravanan S., Pillai A.S., Anguraj P., "Design of high-speed RCA based 2-D bypassing multiplier for fir filter", Materials Today: Proceedings, 33,2020, DOI: 10.1016/j.matpr.2020.05.803</v>
      </c>
      <c r="R1858" s="32" t="s">
        <v>17517</v>
      </c>
      <c r="S1858" s="6"/>
      <c r="T1858" s="11"/>
      <c r="U1858" s="8"/>
      <c r="V1858" s="18" t="s">
        <v>56</v>
      </c>
      <c r="W1858" s="8"/>
      <c r="X1858" s="7">
        <v>2020</v>
      </c>
      <c r="Y1858" s="7"/>
      <c r="Z1858" s="116"/>
      <c r="AA1858" s="116"/>
      <c r="AB1858" s="116"/>
      <c r="AC1858" s="116"/>
      <c r="AD1858" s="116"/>
      <c r="AE1858" s="116"/>
      <c r="AF1858" s="116"/>
      <c r="AG1858" s="116"/>
    </row>
    <row r="1859" spans="1:33" ht="90" hidden="1" x14ac:dyDescent="0.2">
      <c r="A1859" s="7">
        <v>1788</v>
      </c>
      <c r="B1859" s="11" t="s">
        <v>17518</v>
      </c>
      <c r="C1859" s="11" t="s">
        <v>2</v>
      </c>
      <c r="D1859" s="13" t="s">
        <v>91</v>
      </c>
      <c r="E1859" s="7" t="s">
        <v>4</v>
      </c>
      <c r="F1859" s="7" t="s">
        <v>17519</v>
      </c>
      <c r="G1859" s="7" t="s">
        <v>6</v>
      </c>
      <c r="H1859" s="12">
        <v>9</v>
      </c>
      <c r="I1859" s="8" t="s">
        <v>8</v>
      </c>
      <c r="J1859" s="12">
        <v>45353</v>
      </c>
      <c r="K1859" s="8" t="s">
        <v>10</v>
      </c>
      <c r="L1859" s="7">
        <v>2020</v>
      </c>
      <c r="M1859" s="8" t="s">
        <v>6</v>
      </c>
      <c r="N1859" s="8" t="s">
        <v>12</v>
      </c>
      <c r="O1859" s="7" t="s">
        <v>17520</v>
      </c>
      <c r="P1859" s="13" t="str">
        <f t="shared" si="56"/>
        <v>Haldorai A., Ramu A., Chee-Onn C., "Editorial", International Journal of Cloud Computing, 9, (45353),2020, DOI: 10.1504/ijcc.2020.9.issue-2-3</v>
      </c>
      <c r="Q1859" s="11" t="str">
        <f t="shared" si="57"/>
        <v>Haldorai A., Ramu A., Chee-Onn C., "Editorial", International Journal of Cloud Computing, 9, (45353),2020, DOI: 10.1504/ijcc.2020.9.issue-2-3</v>
      </c>
      <c r="R1859" s="32" t="s">
        <v>17521</v>
      </c>
      <c r="S1859" s="6"/>
      <c r="T1859" s="11"/>
      <c r="U1859" s="8"/>
      <c r="V1859" s="8" t="s">
        <v>80</v>
      </c>
      <c r="W1859" s="8"/>
      <c r="X1859" s="7">
        <v>2020</v>
      </c>
      <c r="Y1859" s="7"/>
      <c r="Z1859" s="116"/>
      <c r="AA1859" s="116"/>
      <c r="AB1859" s="116"/>
      <c r="AC1859" s="116"/>
      <c r="AD1859" s="116"/>
      <c r="AE1859" s="116"/>
      <c r="AF1859" s="116"/>
      <c r="AG1859" s="116"/>
    </row>
    <row r="1860" spans="1:33" ht="75" hidden="1" x14ac:dyDescent="0.2">
      <c r="A1860" s="7">
        <v>1789</v>
      </c>
      <c r="B1860" s="11" t="s">
        <v>14641</v>
      </c>
      <c r="C1860" s="11" t="s">
        <v>2</v>
      </c>
      <c r="D1860" s="13" t="s">
        <v>14640</v>
      </c>
      <c r="E1860" s="7" t="s">
        <v>4</v>
      </c>
      <c r="F1860" s="7" t="s">
        <v>182</v>
      </c>
      <c r="G1860" s="7" t="s">
        <v>6</v>
      </c>
      <c r="H1860" s="12">
        <v>7</v>
      </c>
      <c r="I1860" s="8" t="s">
        <v>8</v>
      </c>
      <c r="J1860" s="12">
        <v>29</v>
      </c>
      <c r="K1860" s="8" t="s">
        <v>10</v>
      </c>
      <c r="L1860" s="7">
        <v>2020</v>
      </c>
      <c r="M1860" s="8" t="s">
        <v>6</v>
      </c>
      <c r="N1860" s="8" t="s">
        <v>12</v>
      </c>
      <c r="O1860" s="7" t="s">
        <v>17522</v>
      </c>
      <c r="P1860" s="13" t="str">
        <f t="shared" ref="P1860:P1923" si="58">B1860&amp;C1860&amp;D1860&amp;E1860&amp;F1860&amp;G1860&amp;H1860&amp;I1860&amp;J1860&amp;K1860&amp;L1860&amp;M1860&amp;N1860&amp;O1860</f>
        <v>Devikanniga D., Ramu A., Haldorai A., "Efficient diagnosis of liver disease using support vector machine optimized with crows search algorithm", EAI Endorsed Transactions on Energy Web, 7, (29),2020, DOI: 10.4108/EAI.13-7-2018.164177</v>
      </c>
      <c r="Q1860" s="11" t="str">
        <f t="shared" ref="Q1860:Q1923" si="59">P1860</f>
        <v>Devikanniga D., Ramu A., Haldorai A., "Efficient diagnosis of liver disease using support vector machine optimized with crows search algorithm", EAI Endorsed Transactions on Energy Web, 7, (29),2020, DOI: 10.4108/EAI.13-7-2018.164177</v>
      </c>
      <c r="R1860" s="32" t="s">
        <v>14642</v>
      </c>
      <c r="S1860" s="6"/>
      <c r="T1860" s="11"/>
      <c r="U1860" s="8"/>
      <c r="V1860" s="8" t="s">
        <v>80</v>
      </c>
      <c r="W1860" s="8"/>
      <c r="X1860" s="7">
        <v>2020</v>
      </c>
      <c r="Y1860" s="7"/>
      <c r="Z1860" s="116"/>
      <c r="AA1860" s="116"/>
      <c r="AB1860" s="116"/>
      <c r="AC1860" s="116"/>
      <c r="AD1860" s="116"/>
      <c r="AE1860" s="116"/>
      <c r="AF1860" s="116"/>
      <c r="AG1860" s="116"/>
    </row>
    <row r="1861" spans="1:33" ht="75" hidden="1" x14ac:dyDescent="0.2">
      <c r="A1861" s="7">
        <v>1790</v>
      </c>
      <c r="B1861" s="11" t="s">
        <v>17523</v>
      </c>
      <c r="C1861" s="11" t="s">
        <v>2</v>
      </c>
      <c r="D1861" s="13" t="s">
        <v>17524</v>
      </c>
      <c r="E1861" s="7" t="s">
        <v>4</v>
      </c>
      <c r="F1861" s="7" t="s">
        <v>423</v>
      </c>
      <c r="G1861" s="7"/>
      <c r="H1861" s="12"/>
      <c r="I1861" s="8"/>
      <c r="J1861" s="12"/>
      <c r="K1861" s="8" t="s">
        <v>52</v>
      </c>
      <c r="L1861" s="7">
        <v>2020</v>
      </c>
      <c r="M1861" s="8" t="s">
        <v>6</v>
      </c>
      <c r="N1861" s="8" t="s">
        <v>12</v>
      </c>
      <c r="O1861" s="7" t="s">
        <v>17525</v>
      </c>
      <c r="P1861" s="13" t="str">
        <f t="shared" si="58"/>
        <v>Haldorai A., Ramu A., Suriya M., "Organization Internet of Things (IoTs): Supervised, Unsupervised, and Reinforcement Learning", EAI/Springer Innovations in Communication and Computing,2020, DOI: 10.1007/978-3-030-44407-5_2</v>
      </c>
      <c r="Q1861" s="11" t="str">
        <f t="shared" si="59"/>
        <v>Haldorai A., Ramu A., Suriya M., "Organization Internet of Things (IoTs): Supervised, Unsupervised, and Reinforcement Learning", EAI/Springer Innovations in Communication and Computing,2020, DOI: 10.1007/978-3-030-44407-5_2</v>
      </c>
      <c r="R1861" s="32" t="s">
        <v>17526</v>
      </c>
      <c r="S1861" s="6"/>
      <c r="T1861" s="11"/>
      <c r="U1861" s="8"/>
      <c r="V1861" s="8" t="s">
        <v>80</v>
      </c>
      <c r="W1861" s="8"/>
      <c r="X1861" s="7">
        <v>2020</v>
      </c>
      <c r="Y1861" s="7"/>
      <c r="Z1861" s="116"/>
      <c r="AA1861" s="116"/>
      <c r="AB1861" s="116"/>
      <c r="AC1861" s="116"/>
      <c r="AD1861" s="116"/>
      <c r="AE1861" s="116"/>
      <c r="AF1861" s="116"/>
      <c r="AG1861" s="116"/>
    </row>
    <row r="1862" spans="1:33" ht="75" hidden="1" x14ac:dyDescent="0.2">
      <c r="A1862" s="7">
        <v>1791</v>
      </c>
      <c r="B1862" s="11" t="s">
        <v>17527</v>
      </c>
      <c r="C1862" s="11" t="s">
        <v>2</v>
      </c>
      <c r="D1862" s="13" t="s">
        <v>17528</v>
      </c>
      <c r="E1862" s="7" t="s">
        <v>4</v>
      </c>
      <c r="F1862" s="7" t="s">
        <v>423</v>
      </c>
      <c r="G1862" s="7"/>
      <c r="H1862" s="12"/>
      <c r="I1862" s="8"/>
      <c r="J1862" s="12"/>
      <c r="K1862" s="8" t="s">
        <v>52</v>
      </c>
      <c r="L1862" s="7">
        <v>2020</v>
      </c>
      <c r="M1862" s="8" t="s">
        <v>6</v>
      </c>
      <c r="N1862" s="8" t="s">
        <v>12</v>
      </c>
      <c r="O1862" s="7" t="s">
        <v>17529</v>
      </c>
      <c r="P1862" s="13" t="str">
        <f t="shared" si="58"/>
        <v>Niranjani V., Selvam N.S., "Overview on Deep Neural Networks: Architecture, Application and Rising Analysis Trends", EAI/Springer Innovations in Communication and Computing,2020, DOI: 10.1007/978-3-030-44407-5_18</v>
      </c>
      <c r="Q1862" s="11" t="str">
        <f t="shared" si="59"/>
        <v>Niranjani V., Selvam N.S., "Overview on Deep Neural Networks: Architecture, Application and Rising Analysis Trends", EAI/Springer Innovations in Communication and Computing,2020, DOI: 10.1007/978-3-030-44407-5_18</v>
      </c>
      <c r="R1862" s="32" t="s">
        <v>17530</v>
      </c>
      <c r="S1862" s="6"/>
      <c r="T1862" s="11"/>
      <c r="U1862" s="8"/>
      <c r="V1862" s="8" t="s">
        <v>80</v>
      </c>
      <c r="W1862" s="8"/>
      <c r="X1862" s="7">
        <v>2020</v>
      </c>
      <c r="Y1862" s="7"/>
      <c r="Z1862" s="116"/>
      <c r="AA1862" s="116"/>
      <c r="AB1862" s="116"/>
      <c r="AC1862" s="116"/>
      <c r="AD1862" s="116"/>
      <c r="AE1862" s="116"/>
      <c r="AF1862" s="116"/>
      <c r="AG1862" s="116"/>
    </row>
    <row r="1863" spans="1:33" ht="75" hidden="1" x14ac:dyDescent="0.2">
      <c r="A1863" s="7">
        <v>1792</v>
      </c>
      <c r="B1863" s="11" t="s">
        <v>17523</v>
      </c>
      <c r="C1863" s="11" t="s">
        <v>2</v>
      </c>
      <c r="D1863" s="13" t="s">
        <v>17531</v>
      </c>
      <c r="E1863" s="7" t="s">
        <v>4</v>
      </c>
      <c r="F1863" s="7" t="s">
        <v>423</v>
      </c>
      <c r="G1863" s="7"/>
      <c r="H1863" s="12"/>
      <c r="I1863" s="8"/>
      <c r="J1863" s="12"/>
      <c r="K1863" s="8" t="s">
        <v>52</v>
      </c>
      <c r="L1863" s="7">
        <v>2020</v>
      </c>
      <c r="M1863" s="8" t="s">
        <v>6</v>
      </c>
      <c r="N1863" s="8" t="s">
        <v>12</v>
      </c>
      <c r="O1863" s="7" t="s">
        <v>17532</v>
      </c>
      <c r="P1863" s="13" t="str">
        <f t="shared" si="58"/>
        <v>Haldorai A., Ramu A., Suriya M., "Internet of Things (IoTs) Evolutionary Computation, Enterprise Modelling and Simulation", EAI/Springer Innovations in Communication and Computing,2020, DOI: 10.1007/978-3-030-44407-5_1</v>
      </c>
      <c r="Q1863" s="11" t="str">
        <f t="shared" si="59"/>
        <v>Haldorai A., Ramu A., Suriya M., "Internet of Things (IoTs) Evolutionary Computation, Enterprise Modelling and Simulation", EAI/Springer Innovations in Communication and Computing,2020, DOI: 10.1007/978-3-030-44407-5_1</v>
      </c>
      <c r="R1863" s="32" t="s">
        <v>17533</v>
      </c>
      <c r="S1863" s="6"/>
      <c r="T1863" s="11"/>
      <c r="U1863" s="8"/>
      <c r="V1863" s="8" t="s">
        <v>80</v>
      </c>
      <c r="W1863" s="8"/>
      <c r="X1863" s="7">
        <v>2020</v>
      </c>
      <c r="Y1863" s="7"/>
      <c r="Z1863" s="116"/>
      <c r="AA1863" s="116"/>
      <c r="AB1863" s="116"/>
      <c r="AC1863" s="116"/>
      <c r="AD1863" s="116"/>
      <c r="AE1863" s="116"/>
      <c r="AF1863" s="116"/>
      <c r="AG1863" s="116"/>
    </row>
    <row r="1864" spans="1:33" ht="75" hidden="1" x14ac:dyDescent="0.2">
      <c r="A1864" s="7">
        <v>1793</v>
      </c>
      <c r="B1864" s="11" t="s">
        <v>17523</v>
      </c>
      <c r="C1864" s="11" t="s">
        <v>2</v>
      </c>
      <c r="D1864" s="13" t="s">
        <v>17534</v>
      </c>
      <c r="E1864" s="7" t="s">
        <v>4</v>
      </c>
      <c r="F1864" s="7" t="s">
        <v>423</v>
      </c>
      <c r="G1864" s="7"/>
      <c r="H1864" s="12"/>
      <c r="I1864" s="8"/>
      <c r="J1864" s="12"/>
      <c r="K1864" s="8" t="s">
        <v>52</v>
      </c>
      <c r="L1864" s="7">
        <v>2020</v>
      </c>
      <c r="M1864" s="8" t="s">
        <v>6</v>
      </c>
      <c r="N1864" s="8" t="s">
        <v>12</v>
      </c>
      <c r="O1864" s="7" t="s">
        <v>17535</v>
      </c>
      <c r="P1864" s="13" t="str">
        <f t="shared" si="58"/>
        <v>Haldorai A., Ramu A., Suriya M., "Enterprise Architecture for IoT: Challenges and Business Trends", EAI/Springer Innovations in Communication and Computing,2020, DOI: 10.1007/978-3-030-44407-5_6</v>
      </c>
      <c r="Q1864" s="11" t="str">
        <f t="shared" si="59"/>
        <v>Haldorai A., Ramu A., Suriya M., "Enterprise Architecture for IoT: Challenges and Business Trends", EAI/Springer Innovations in Communication and Computing,2020, DOI: 10.1007/978-3-030-44407-5_6</v>
      </c>
      <c r="R1864" s="32" t="s">
        <v>17536</v>
      </c>
      <c r="S1864" s="6"/>
      <c r="T1864" s="11"/>
      <c r="U1864" s="8"/>
      <c r="V1864" s="8" t="s">
        <v>80</v>
      </c>
      <c r="W1864" s="8"/>
      <c r="X1864" s="7">
        <v>2020</v>
      </c>
      <c r="Y1864" s="7"/>
      <c r="Z1864" s="116"/>
      <c r="AA1864" s="116"/>
      <c r="AB1864" s="116"/>
      <c r="AC1864" s="116"/>
      <c r="AD1864" s="116"/>
      <c r="AE1864" s="116"/>
      <c r="AF1864" s="116"/>
      <c r="AG1864" s="116"/>
    </row>
    <row r="1865" spans="1:33" ht="60" hidden="1" x14ac:dyDescent="0.2">
      <c r="A1865" s="7">
        <v>1794</v>
      </c>
      <c r="B1865" s="11" t="s">
        <v>17537</v>
      </c>
      <c r="C1865" s="11" t="s">
        <v>2</v>
      </c>
      <c r="D1865" s="13" t="s">
        <v>448</v>
      </c>
      <c r="E1865" s="7" t="s">
        <v>4</v>
      </c>
      <c r="F1865" s="7" t="s">
        <v>423</v>
      </c>
      <c r="G1865" s="7"/>
      <c r="H1865" s="12"/>
      <c r="I1865" s="8"/>
      <c r="J1865" s="12"/>
      <c r="K1865" s="8" t="s">
        <v>52</v>
      </c>
      <c r="L1865" s="7">
        <v>2020</v>
      </c>
      <c r="M1865" s="8"/>
      <c r="N1865" s="8"/>
      <c r="O1865" s="7"/>
      <c r="P1865" s="13" t="str">
        <f t="shared" si="58"/>
        <v>Haldorai A., Mohanram S., Ramu A., Onn C.C., "Preface", EAI/Springer Innovations in Communication and Computing,2020</v>
      </c>
      <c r="Q1865" s="11" t="str">
        <f t="shared" si="59"/>
        <v>Haldorai A., Mohanram S., Ramu A., Onn C.C., "Preface", EAI/Springer Innovations in Communication and Computing,2020</v>
      </c>
      <c r="R1865" s="32" t="s">
        <v>17538</v>
      </c>
      <c r="S1865" s="6"/>
      <c r="T1865" s="11"/>
      <c r="U1865" s="8"/>
      <c r="V1865" s="8" t="s">
        <v>80</v>
      </c>
      <c r="W1865" s="8"/>
      <c r="X1865" s="7">
        <v>2020</v>
      </c>
      <c r="Y1865" s="7"/>
      <c r="Z1865" s="116"/>
      <c r="AA1865" s="116"/>
      <c r="AB1865" s="116"/>
      <c r="AC1865" s="116"/>
      <c r="AD1865" s="116"/>
      <c r="AE1865" s="116"/>
      <c r="AF1865" s="116"/>
      <c r="AG1865" s="116"/>
    </row>
    <row r="1866" spans="1:33" ht="75" hidden="1" x14ac:dyDescent="0.2">
      <c r="A1866" s="7">
        <v>1795</v>
      </c>
      <c r="B1866" s="11" t="s">
        <v>16557</v>
      </c>
      <c r="C1866" s="11" t="s">
        <v>2</v>
      </c>
      <c r="D1866" s="13" t="s">
        <v>17539</v>
      </c>
      <c r="E1866" s="7" t="s">
        <v>4</v>
      </c>
      <c r="F1866" s="7" t="s">
        <v>4828</v>
      </c>
      <c r="G1866" s="7"/>
      <c r="H1866" s="12"/>
      <c r="I1866" s="8"/>
      <c r="J1866" s="12"/>
      <c r="K1866" s="8" t="s">
        <v>52</v>
      </c>
      <c r="L1866" s="7">
        <v>2020</v>
      </c>
      <c r="M1866" s="8" t="s">
        <v>6</v>
      </c>
      <c r="N1866" s="8" t="s">
        <v>12</v>
      </c>
      <c r="O1866" s="7" t="s">
        <v>17540</v>
      </c>
      <c r="P1866" s="13" t="str">
        <f t="shared" si="58"/>
        <v>Naveenprabhu V., Suresh M., "Performance enhancement studies on evaporative cooling using volumetric heat and mass transfer coefficients", Numerical Heat Transfer; Part A: Applications,2020, DOI: 10.1080/10407782.2020.1793556</v>
      </c>
      <c r="Q1866" s="11" t="str">
        <f t="shared" si="59"/>
        <v>Naveenprabhu V., Suresh M., "Performance enhancement studies on evaporative cooling using volumetric heat and mass transfer coefficients", Numerical Heat Transfer; Part A: Applications,2020, DOI: 10.1080/10407782.2020.1793556</v>
      </c>
      <c r="R1866" s="32" t="s">
        <v>17541</v>
      </c>
      <c r="S1866" s="6"/>
      <c r="T1866" s="11"/>
      <c r="U1866" s="8"/>
      <c r="V1866" s="8" t="s">
        <v>149</v>
      </c>
      <c r="W1866" s="8"/>
      <c r="X1866" s="7">
        <v>2020</v>
      </c>
      <c r="Y1866" s="7"/>
      <c r="Z1866" s="116"/>
      <c r="AA1866" s="116"/>
      <c r="AB1866" s="116"/>
      <c r="AC1866" s="116"/>
      <c r="AD1866" s="116"/>
      <c r="AE1866" s="116"/>
      <c r="AF1866" s="116"/>
      <c r="AG1866" s="116"/>
    </row>
    <row r="1867" spans="1:33" ht="60" hidden="1" x14ac:dyDescent="0.2">
      <c r="A1867" s="7">
        <v>1796</v>
      </c>
      <c r="B1867" s="11" t="s">
        <v>17542</v>
      </c>
      <c r="C1867" s="11" t="s">
        <v>2</v>
      </c>
      <c r="D1867" s="13" t="s">
        <v>17543</v>
      </c>
      <c r="E1867" s="7" t="s">
        <v>4</v>
      </c>
      <c r="F1867" s="7" t="s">
        <v>17544</v>
      </c>
      <c r="G1867" s="7" t="s">
        <v>6</v>
      </c>
      <c r="H1867" s="12">
        <v>11</v>
      </c>
      <c r="I1867" s="8" t="s">
        <v>8</v>
      </c>
      <c r="J1867" s="12">
        <v>3</v>
      </c>
      <c r="K1867" s="8" t="s">
        <v>10</v>
      </c>
      <c r="L1867" s="7">
        <v>2020</v>
      </c>
      <c r="M1867" s="8"/>
      <c r="N1867" s="8"/>
      <c r="O1867" s="7"/>
      <c r="P1867" s="13" t="str">
        <f t="shared" si="58"/>
        <v>Pradeep R., Kanimozhi R., Prajitha C., Rinesh S., "Non-negative matrix factorization based blind source separation and source enhancement using generalised cross correlation", International Journal on Emerging Technologies, 11, (3),2020</v>
      </c>
      <c r="Q1867" s="11" t="str">
        <f t="shared" si="59"/>
        <v>Pradeep R., Kanimozhi R., Prajitha C., Rinesh S., "Non-negative matrix factorization based blind source separation and source enhancement using generalised cross correlation", International Journal on Emerging Technologies, 11, (3),2020</v>
      </c>
      <c r="R1867" s="32" t="s">
        <v>17545</v>
      </c>
      <c r="S1867" s="6"/>
      <c r="T1867" s="11"/>
      <c r="U1867" s="8"/>
      <c r="V1867" s="8" t="s">
        <v>56</v>
      </c>
      <c r="W1867" s="8"/>
      <c r="X1867" s="7">
        <v>2020</v>
      </c>
      <c r="Y1867" s="7"/>
      <c r="Z1867" s="116"/>
      <c r="AA1867" s="116"/>
      <c r="AB1867" s="116"/>
      <c r="AC1867" s="116"/>
      <c r="AD1867" s="116"/>
      <c r="AE1867" s="116"/>
      <c r="AF1867" s="116"/>
      <c r="AG1867" s="116"/>
    </row>
    <row r="1868" spans="1:33" ht="75" hidden="1" x14ac:dyDescent="0.2">
      <c r="A1868" s="7">
        <v>1797</v>
      </c>
      <c r="B1868" s="11" t="s">
        <v>17546</v>
      </c>
      <c r="C1868" s="11" t="s">
        <v>2</v>
      </c>
      <c r="D1868" s="13" t="s">
        <v>17547</v>
      </c>
      <c r="E1868" s="7" t="s">
        <v>4</v>
      </c>
      <c r="F1868" s="7" t="s">
        <v>4494</v>
      </c>
      <c r="G1868" s="7" t="s">
        <v>6</v>
      </c>
      <c r="H1868" s="12" t="s">
        <v>17548</v>
      </c>
      <c r="I1868" s="8"/>
      <c r="J1868" s="12"/>
      <c r="K1868" s="8" t="s">
        <v>52</v>
      </c>
      <c r="L1868" s="7">
        <v>2020</v>
      </c>
      <c r="M1868" s="8" t="s">
        <v>6</v>
      </c>
      <c r="N1868" s="8" t="s">
        <v>12</v>
      </c>
      <c r="O1868" s="7" t="s">
        <v>17549</v>
      </c>
      <c r="P1868" s="13" t="str">
        <f t="shared" si="58"/>
        <v>Balaji N., Balasubramani S., Ramakrishnan T., Sureshbabu Y., "Experimental investigation of chemical and tensile properties of sansevieria cylindrica fiber composites", Materials Science Forum, 979 MSF,2020, DOI: 10.4028/www.scientific.net/MSF.979.58</v>
      </c>
      <c r="Q1868" s="11" t="str">
        <f t="shared" si="59"/>
        <v>Balaji N., Balasubramani S., Ramakrishnan T., Sureshbabu Y., "Experimental investigation of chemical and tensile properties of sansevieria cylindrica fiber composites", Materials Science Forum, 979 MSF,2020, DOI: 10.4028/www.scientific.net/MSF.979.58</v>
      </c>
      <c r="R1868" s="32" t="s">
        <v>17550</v>
      </c>
      <c r="S1868" s="6"/>
      <c r="T1868" s="11"/>
      <c r="U1868" s="8"/>
      <c r="V1868" s="8" t="s">
        <v>149</v>
      </c>
      <c r="W1868" s="8"/>
      <c r="X1868" s="7">
        <v>2020</v>
      </c>
      <c r="Y1868" s="7"/>
      <c r="Z1868" s="116"/>
      <c r="AA1868" s="116"/>
      <c r="AB1868" s="116"/>
      <c r="AC1868" s="116"/>
      <c r="AD1868" s="116"/>
      <c r="AE1868" s="116"/>
      <c r="AF1868" s="116"/>
      <c r="AG1868" s="116"/>
    </row>
    <row r="1869" spans="1:33" ht="75" hidden="1" x14ac:dyDescent="0.2">
      <c r="A1869" s="7">
        <v>1798</v>
      </c>
      <c r="B1869" s="11" t="s">
        <v>17551</v>
      </c>
      <c r="C1869" s="11" t="s">
        <v>2</v>
      </c>
      <c r="D1869" s="13" t="s">
        <v>17552</v>
      </c>
      <c r="E1869" s="7" t="s">
        <v>4</v>
      </c>
      <c r="F1869" s="7" t="s">
        <v>177</v>
      </c>
      <c r="G1869" s="7" t="s">
        <v>6</v>
      </c>
      <c r="H1869" s="12">
        <v>15</v>
      </c>
      <c r="I1869" s="8" t="s">
        <v>8</v>
      </c>
      <c r="J1869" s="12">
        <v>1</v>
      </c>
      <c r="K1869" s="8" t="s">
        <v>10</v>
      </c>
      <c r="L1869" s="7">
        <v>2020</v>
      </c>
      <c r="M1869" s="8" t="s">
        <v>6</v>
      </c>
      <c r="N1869" s="8" t="s">
        <v>12</v>
      </c>
      <c r="O1869" s="7" t="s">
        <v>17553</v>
      </c>
      <c r="P1869" s="13" t="str">
        <f t="shared" si="58"/>
        <v>Sangeetha R.K., Ayyappan S., "Theoretical investigation of molecular structure, homo-lumo, hyperpolarizability, nbo analysis and density of states calculation of butenafine", Digest Journal of Nanomaterials and Biostructures, 15, (1),2020, DOI: 10.15251/djnb.2020.151.123</v>
      </c>
      <c r="Q1869" s="11" t="str">
        <f t="shared" si="59"/>
        <v>Sangeetha R.K., Ayyappan S., "Theoretical investigation of molecular structure, homo-lumo, hyperpolarizability, nbo analysis and density of states calculation of butenafine", Digest Journal of Nanomaterials and Biostructures, 15, (1),2020, DOI: 10.15251/djnb.2020.151.123</v>
      </c>
      <c r="R1869" s="32" t="s">
        <v>17554</v>
      </c>
      <c r="S1869" s="6"/>
      <c r="T1869" s="11"/>
      <c r="U1869" s="8"/>
      <c r="V1869" s="18" t="s">
        <v>114</v>
      </c>
      <c r="W1869" s="8"/>
      <c r="X1869" s="7">
        <v>2020</v>
      </c>
      <c r="Y1869" s="7"/>
      <c r="Z1869" s="116"/>
      <c r="AA1869" s="116"/>
      <c r="AB1869" s="116"/>
      <c r="AC1869" s="116"/>
      <c r="AD1869" s="116"/>
      <c r="AE1869" s="116"/>
      <c r="AF1869" s="116"/>
      <c r="AG1869" s="116"/>
    </row>
    <row r="1870" spans="1:33" ht="75" hidden="1" x14ac:dyDescent="0.2">
      <c r="A1870" s="7">
        <v>1799</v>
      </c>
      <c r="B1870" s="11" t="s">
        <v>14705</v>
      </c>
      <c r="C1870" s="11" t="s">
        <v>2</v>
      </c>
      <c r="D1870" s="13" t="s">
        <v>14704</v>
      </c>
      <c r="E1870" s="7" t="s">
        <v>4</v>
      </c>
      <c r="F1870" s="7" t="s">
        <v>14707</v>
      </c>
      <c r="G1870" s="7" t="s">
        <v>6</v>
      </c>
      <c r="H1870" s="12">
        <v>13</v>
      </c>
      <c r="I1870" s="8" t="s">
        <v>8</v>
      </c>
      <c r="J1870" s="12">
        <v>3</v>
      </c>
      <c r="K1870" s="8" t="s">
        <v>10</v>
      </c>
      <c r="L1870" s="7">
        <v>2020</v>
      </c>
      <c r="M1870" s="8" t="s">
        <v>6</v>
      </c>
      <c r="N1870" s="8" t="s">
        <v>12</v>
      </c>
      <c r="O1870" s="7" t="s">
        <v>17555</v>
      </c>
      <c r="P1870" s="13" t="str">
        <f t="shared" si="58"/>
        <v>Subashini R., Ravichandran C., Jothimani K., Baskonus H.M., "Existence results of hilfer integro-differential equations with fractional order", Discrete and Continuous Dynamical Systems - Series S, 13, (3),2020, DOI: 10.3934/dcdss.2020053</v>
      </c>
      <c r="Q1870" s="11" t="str">
        <f t="shared" si="59"/>
        <v>Subashini R., Ravichandran C., Jothimani K., Baskonus H.M., "Existence results of hilfer integro-differential equations with fractional order", Discrete and Continuous Dynamical Systems - Series S, 13, (3),2020, DOI: 10.3934/dcdss.2020053</v>
      </c>
      <c r="R1870" s="32" t="s">
        <v>14706</v>
      </c>
      <c r="S1870" s="6"/>
      <c r="T1870" s="11"/>
      <c r="U1870" s="8"/>
      <c r="V1870" s="8" t="s">
        <v>4871</v>
      </c>
      <c r="W1870" s="8"/>
      <c r="X1870" s="7">
        <v>2020</v>
      </c>
      <c r="Y1870" s="7"/>
      <c r="Z1870" s="116"/>
      <c r="AA1870" s="116"/>
      <c r="AB1870" s="116"/>
      <c r="AC1870" s="116"/>
      <c r="AD1870" s="116"/>
      <c r="AE1870" s="116"/>
      <c r="AF1870" s="116"/>
      <c r="AG1870" s="116"/>
    </row>
    <row r="1871" spans="1:33" ht="60" hidden="1" x14ac:dyDescent="0.2">
      <c r="A1871" s="7">
        <v>1800</v>
      </c>
      <c r="B1871" s="11" t="s">
        <v>17556</v>
      </c>
      <c r="C1871" s="11" t="s">
        <v>2</v>
      </c>
      <c r="D1871" s="13" t="s">
        <v>91</v>
      </c>
      <c r="E1871" s="7" t="s">
        <v>4</v>
      </c>
      <c r="F1871" s="7" t="s">
        <v>17557</v>
      </c>
      <c r="G1871" s="7" t="s">
        <v>6</v>
      </c>
      <c r="H1871" s="12">
        <v>7</v>
      </c>
      <c r="I1871" s="8" t="s">
        <v>8</v>
      </c>
      <c r="J1871" s="12">
        <v>45352</v>
      </c>
      <c r="K1871" s="8" t="s">
        <v>10</v>
      </c>
      <c r="L1871" s="7">
        <v>2020</v>
      </c>
      <c r="M1871" s="8"/>
      <c r="N1871" s="8"/>
      <c r="O1871" s="7"/>
      <c r="P1871" s="13" t="str">
        <f t="shared" si="58"/>
        <v>Anandakumar H., Arulmurugan R., Chow C.-O., "Editorial", International Journal of Intelligent Enterprise, 7, (45352),2020</v>
      </c>
      <c r="Q1871" s="11" t="str">
        <f t="shared" si="59"/>
        <v>Anandakumar H., Arulmurugan R., Chow C.-O., "Editorial", International Journal of Intelligent Enterprise, 7, (45352),2020</v>
      </c>
      <c r="R1871" s="32" t="s">
        <v>17558</v>
      </c>
      <c r="S1871" s="6"/>
      <c r="T1871" s="11"/>
      <c r="U1871" s="8"/>
      <c r="V1871" s="8" t="s">
        <v>80</v>
      </c>
      <c r="W1871" s="8"/>
      <c r="X1871" s="7">
        <v>2020</v>
      </c>
      <c r="Y1871" s="7"/>
      <c r="Z1871" s="116"/>
      <c r="AA1871" s="116"/>
      <c r="AB1871" s="116"/>
      <c r="AC1871" s="116"/>
      <c r="AD1871" s="116"/>
      <c r="AE1871" s="116"/>
      <c r="AF1871" s="116"/>
      <c r="AG1871" s="116"/>
    </row>
    <row r="1872" spans="1:33" ht="60" hidden="1" x14ac:dyDescent="0.2">
      <c r="A1872" s="7">
        <v>1801</v>
      </c>
      <c r="B1872" s="11" t="s">
        <v>17559</v>
      </c>
      <c r="C1872" s="11" t="s">
        <v>2</v>
      </c>
      <c r="D1872" s="13" t="s">
        <v>17560</v>
      </c>
      <c r="E1872" s="7" t="s">
        <v>4</v>
      </c>
      <c r="F1872" s="7" t="s">
        <v>14614</v>
      </c>
      <c r="G1872" s="7"/>
      <c r="H1872" s="12"/>
      <c r="I1872" s="8"/>
      <c r="J1872" s="12"/>
      <c r="K1872" s="8" t="s">
        <v>52</v>
      </c>
      <c r="L1872" s="7">
        <v>2019</v>
      </c>
      <c r="M1872" s="8" t="s">
        <v>6</v>
      </c>
      <c r="N1872" s="8" t="s">
        <v>12</v>
      </c>
      <c r="O1872" s="7" t="s">
        <v>17561</v>
      </c>
      <c r="P1872" s="13" t="str">
        <f t="shared" si="58"/>
        <v>Anandakumar H., Arulmurugan R., "A Graphic Model, Simulators and Formal Evaluation of Protocols for Wireless Communication", Proceedings of the 3rd International Conference on I-SMAC IoT in Social, Mobile, Analytics and Cloud, I-SMAC 2019,2019, DOI: 10.1109/I-SMAC47947.2019.9032637</v>
      </c>
      <c r="Q1872" s="11" t="str">
        <f t="shared" si="59"/>
        <v>Anandakumar H., Arulmurugan R., "A Graphic Model, Simulators and Formal Evaluation of Protocols for Wireless Communication", Proceedings of the 3rd International Conference on I-SMAC IoT in Social, Mobile, Analytics and Cloud, I-SMAC 2019,2019, DOI: 10.1109/I-SMAC47947.2019.9032637</v>
      </c>
      <c r="R1872" s="32" t="s">
        <v>17562</v>
      </c>
      <c r="S1872" s="6"/>
      <c r="T1872" s="11"/>
      <c r="U1872" s="8"/>
      <c r="V1872" s="8" t="s">
        <v>80</v>
      </c>
      <c r="W1872" s="8"/>
      <c r="X1872" s="7">
        <v>2019</v>
      </c>
      <c r="Y1872" s="7"/>
      <c r="Z1872" s="116"/>
      <c r="AA1872" s="116"/>
      <c r="AB1872" s="116"/>
      <c r="AC1872" s="116"/>
      <c r="AD1872" s="116"/>
      <c r="AE1872" s="116"/>
      <c r="AF1872" s="116"/>
      <c r="AG1872" s="116"/>
    </row>
    <row r="1873" spans="1:33" ht="60" hidden="1" x14ac:dyDescent="0.2">
      <c r="A1873" s="7">
        <v>1802</v>
      </c>
      <c r="B1873" s="11" t="s">
        <v>17559</v>
      </c>
      <c r="C1873" s="11" t="s">
        <v>2</v>
      </c>
      <c r="D1873" s="13" t="s">
        <v>17563</v>
      </c>
      <c r="E1873" s="7" t="s">
        <v>4</v>
      </c>
      <c r="F1873" s="7" t="s">
        <v>14614</v>
      </c>
      <c r="G1873" s="7"/>
      <c r="H1873" s="12"/>
      <c r="I1873" s="8"/>
      <c r="J1873" s="12"/>
      <c r="K1873" s="8" t="s">
        <v>52</v>
      </c>
      <c r="L1873" s="7">
        <v>2019</v>
      </c>
      <c r="M1873" s="8" t="s">
        <v>6</v>
      </c>
      <c r="N1873" s="8" t="s">
        <v>12</v>
      </c>
      <c r="O1873" s="7" t="s">
        <v>17564</v>
      </c>
      <c r="P1873" s="13" t="str">
        <f t="shared" si="58"/>
        <v>Anandakumar H., Arulmurugan R., "Next generation Wireless Communication Networks for Smart Grid", Proceedings of the 3rd International Conference on I-SMAC IoT in Social, Mobile, Analytics and Cloud, I-SMAC 2019,2019, DOI: 10.1109/I-SMAC47947.2019.9032484</v>
      </c>
      <c r="Q1873" s="11" t="str">
        <f t="shared" si="59"/>
        <v>Anandakumar H., Arulmurugan R., "Next generation Wireless Communication Networks for Smart Grid", Proceedings of the 3rd International Conference on I-SMAC IoT in Social, Mobile, Analytics and Cloud, I-SMAC 2019,2019, DOI: 10.1109/I-SMAC47947.2019.9032484</v>
      </c>
      <c r="R1873" s="32" t="s">
        <v>17565</v>
      </c>
      <c r="S1873" s="6"/>
      <c r="T1873" s="11"/>
      <c r="U1873" s="8"/>
      <c r="V1873" s="8" t="s">
        <v>80</v>
      </c>
      <c r="W1873" s="8"/>
      <c r="X1873" s="7">
        <v>2019</v>
      </c>
      <c r="Y1873" s="7"/>
      <c r="Z1873" s="116"/>
      <c r="AA1873" s="116"/>
      <c r="AB1873" s="116"/>
      <c r="AC1873" s="116"/>
      <c r="AD1873" s="116"/>
      <c r="AE1873" s="116"/>
      <c r="AF1873" s="116"/>
      <c r="AG1873" s="116"/>
    </row>
    <row r="1874" spans="1:33" ht="60" hidden="1" x14ac:dyDescent="0.2">
      <c r="A1874" s="7">
        <v>1803</v>
      </c>
      <c r="B1874" s="11" t="s">
        <v>17559</v>
      </c>
      <c r="C1874" s="11" t="s">
        <v>2</v>
      </c>
      <c r="D1874" s="13" t="s">
        <v>17566</v>
      </c>
      <c r="E1874" s="7" t="s">
        <v>4</v>
      </c>
      <c r="F1874" s="7" t="s">
        <v>14614</v>
      </c>
      <c r="G1874" s="7"/>
      <c r="H1874" s="12"/>
      <c r="I1874" s="8"/>
      <c r="J1874" s="12"/>
      <c r="K1874" s="8" t="s">
        <v>52</v>
      </c>
      <c r="L1874" s="7">
        <v>2019</v>
      </c>
      <c r="M1874" s="8" t="s">
        <v>6</v>
      </c>
      <c r="N1874" s="8" t="s">
        <v>12</v>
      </c>
      <c r="O1874" s="7" t="s">
        <v>17567</v>
      </c>
      <c r="P1874" s="13" t="str">
        <f t="shared" si="58"/>
        <v>Anandakumar H., Arulmurugan R., "Artificial Intelligence for Cognitive Telecommunication Network", Proceedings of the 3rd International Conference on I-SMAC IoT in Social, Mobile, Analytics and Cloud, I-SMAC 2019,2019, DOI: 10.1109/I-SMAC47947.2019.9032539</v>
      </c>
      <c r="Q1874" s="11" t="str">
        <f t="shared" si="59"/>
        <v>Anandakumar H., Arulmurugan R., "Artificial Intelligence for Cognitive Telecommunication Network", Proceedings of the 3rd International Conference on I-SMAC IoT in Social, Mobile, Analytics and Cloud, I-SMAC 2019,2019, DOI: 10.1109/I-SMAC47947.2019.9032539</v>
      </c>
      <c r="R1874" s="32" t="s">
        <v>17568</v>
      </c>
      <c r="S1874" s="6"/>
      <c r="T1874" s="11"/>
      <c r="U1874" s="8"/>
      <c r="V1874" s="8" t="s">
        <v>80</v>
      </c>
      <c r="W1874" s="8"/>
      <c r="X1874" s="7">
        <v>2019</v>
      </c>
      <c r="Y1874" s="7"/>
      <c r="Z1874" s="116"/>
      <c r="AA1874" s="116"/>
      <c r="AB1874" s="116"/>
      <c r="AC1874" s="116"/>
      <c r="AD1874" s="116"/>
      <c r="AE1874" s="116"/>
      <c r="AF1874" s="116"/>
      <c r="AG1874" s="116"/>
    </row>
    <row r="1875" spans="1:33" ht="60" hidden="1" x14ac:dyDescent="0.2">
      <c r="A1875" s="7">
        <v>1804</v>
      </c>
      <c r="B1875" s="11" t="s">
        <v>17559</v>
      </c>
      <c r="C1875" s="11" t="s">
        <v>2</v>
      </c>
      <c r="D1875" s="13" t="s">
        <v>17569</v>
      </c>
      <c r="E1875" s="7" t="s">
        <v>4</v>
      </c>
      <c r="F1875" s="7" t="s">
        <v>14614</v>
      </c>
      <c r="G1875" s="7"/>
      <c r="H1875" s="12"/>
      <c r="I1875" s="8"/>
      <c r="J1875" s="12"/>
      <c r="K1875" s="8" t="s">
        <v>52</v>
      </c>
      <c r="L1875" s="7">
        <v>2019</v>
      </c>
      <c r="M1875" s="8" t="s">
        <v>6</v>
      </c>
      <c r="N1875" s="8" t="s">
        <v>12</v>
      </c>
      <c r="O1875" s="7" t="s">
        <v>17570</v>
      </c>
      <c r="P1875" s="13" t="str">
        <f t="shared" si="58"/>
        <v>Anandakumar H., Arulmurugan R., "Next Generation Wireless Communication Challenges and Issues", Proceedings of the 3rd International Conference on I-SMAC IoT in Social, Mobile, Analytics and Cloud, I-SMAC 2019,2019, DOI: 10.1109/I-SMAC47947.2019.9032546</v>
      </c>
      <c r="Q1875" s="11" t="str">
        <f t="shared" si="59"/>
        <v>Anandakumar H., Arulmurugan R., "Next Generation Wireless Communication Challenges and Issues", Proceedings of the 3rd International Conference on I-SMAC IoT in Social, Mobile, Analytics and Cloud, I-SMAC 2019,2019, DOI: 10.1109/I-SMAC47947.2019.9032546</v>
      </c>
      <c r="R1875" s="32" t="s">
        <v>17571</v>
      </c>
      <c r="S1875" s="6"/>
      <c r="T1875" s="11"/>
      <c r="U1875" s="8"/>
      <c r="V1875" s="8" t="s">
        <v>80</v>
      </c>
      <c r="W1875" s="8"/>
      <c r="X1875" s="7">
        <v>2019</v>
      </c>
      <c r="Y1875" s="7"/>
      <c r="Z1875" s="116"/>
      <c r="AA1875" s="116"/>
      <c r="AB1875" s="116"/>
      <c r="AC1875" s="116"/>
      <c r="AD1875" s="116"/>
      <c r="AE1875" s="116"/>
      <c r="AF1875" s="116"/>
      <c r="AG1875" s="116"/>
    </row>
    <row r="1876" spans="1:33" ht="60" hidden="1" x14ac:dyDescent="0.2">
      <c r="A1876" s="7">
        <v>1805</v>
      </c>
      <c r="B1876" s="11" t="s">
        <v>17559</v>
      </c>
      <c r="C1876" s="11" t="s">
        <v>2</v>
      </c>
      <c r="D1876" s="13" t="s">
        <v>17572</v>
      </c>
      <c r="E1876" s="7" t="s">
        <v>4</v>
      </c>
      <c r="F1876" s="7" t="s">
        <v>14614</v>
      </c>
      <c r="G1876" s="7"/>
      <c r="H1876" s="12"/>
      <c r="I1876" s="8"/>
      <c r="J1876" s="12"/>
      <c r="K1876" s="8" t="s">
        <v>52</v>
      </c>
      <c r="L1876" s="7">
        <v>2019</v>
      </c>
      <c r="M1876" s="8" t="s">
        <v>6</v>
      </c>
      <c r="N1876" s="8" t="s">
        <v>12</v>
      </c>
      <c r="O1876" s="7" t="s">
        <v>17573</v>
      </c>
      <c r="P1876" s="13" t="str">
        <f t="shared" si="58"/>
        <v>Anandakumar H., Arulmurugan R., "Machine learning based Multi Agent Systems in Complex Networks", Proceedings of the 3rd International Conference on I-SMAC IoT in Social, Mobile, Analytics and Cloud, I-SMAC 2019,2019, DOI: 10.1109/I-SMAC47947.2019.9032619</v>
      </c>
      <c r="Q1876" s="11" t="str">
        <f t="shared" si="59"/>
        <v>Anandakumar H., Arulmurugan R., "Machine learning based Multi Agent Systems in Complex Networks", Proceedings of the 3rd International Conference on I-SMAC IoT in Social, Mobile, Analytics and Cloud, I-SMAC 2019,2019, DOI: 10.1109/I-SMAC47947.2019.9032619</v>
      </c>
      <c r="R1876" s="32" t="s">
        <v>17574</v>
      </c>
      <c r="S1876" s="6"/>
      <c r="T1876" s="11"/>
      <c r="U1876" s="8"/>
      <c r="V1876" s="8" t="s">
        <v>80</v>
      </c>
      <c r="W1876" s="8"/>
      <c r="X1876" s="7">
        <v>2019</v>
      </c>
      <c r="Y1876" s="7"/>
      <c r="Z1876" s="116"/>
      <c r="AA1876" s="116"/>
      <c r="AB1876" s="116"/>
      <c r="AC1876" s="116"/>
      <c r="AD1876" s="116"/>
      <c r="AE1876" s="116"/>
      <c r="AF1876" s="116"/>
      <c r="AG1876" s="116"/>
    </row>
    <row r="1877" spans="1:33" ht="60" hidden="1" x14ac:dyDescent="0.2">
      <c r="A1877" s="7">
        <v>1806</v>
      </c>
      <c r="B1877" s="11" t="s">
        <v>14612</v>
      </c>
      <c r="C1877" s="11" t="s">
        <v>2</v>
      </c>
      <c r="D1877" s="13" t="s">
        <v>14611</v>
      </c>
      <c r="E1877" s="7" t="s">
        <v>4</v>
      </c>
      <c r="F1877" s="7" t="s">
        <v>14614</v>
      </c>
      <c r="G1877" s="7"/>
      <c r="H1877" s="12"/>
      <c r="I1877" s="8"/>
      <c r="J1877" s="12"/>
      <c r="K1877" s="8" t="s">
        <v>52</v>
      </c>
      <c r="L1877" s="7">
        <v>2019</v>
      </c>
      <c r="M1877" s="8" t="s">
        <v>6</v>
      </c>
      <c r="N1877" s="8" t="s">
        <v>12</v>
      </c>
      <c r="O1877" s="7" t="s">
        <v>17575</v>
      </c>
      <c r="P1877" s="13" t="str">
        <f t="shared" si="58"/>
        <v>Logeshwaran J., Shanmugasundaram R.N., "Enhancements of Resource Management for Device to Device (D2D) Communication: A Review", Proceedings of the 3rd International Conference on I-SMAC IoT in Social, Mobile, Analytics and Cloud, I-SMAC 2019,2019, DOI: 10.1109/I-SMAC47947.2019.9032632</v>
      </c>
      <c r="Q1877" s="11" t="str">
        <f t="shared" si="59"/>
        <v>Logeshwaran J., Shanmugasundaram R.N., "Enhancements of Resource Management for Device to Device (D2D) Communication: A Review", Proceedings of the 3rd International Conference on I-SMAC IoT in Social, Mobile, Analytics and Cloud, I-SMAC 2019,2019, DOI: 10.1109/I-SMAC47947.2019.9032632</v>
      </c>
      <c r="R1877" s="32" t="s">
        <v>14613</v>
      </c>
      <c r="S1877" s="6"/>
      <c r="T1877" s="11"/>
      <c r="U1877" s="8"/>
      <c r="V1877" s="8" t="s">
        <v>56</v>
      </c>
      <c r="W1877" s="8"/>
      <c r="X1877" s="7">
        <v>2019</v>
      </c>
      <c r="Y1877" s="7"/>
      <c r="Z1877" s="116"/>
      <c r="AA1877" s="116"/>
      <c r="AB1877" s="116"/>
      <c r="AC1877" s="116"/>
      <c r="AD1877" s="116"/>
      <c r="AE1877" s="116"/>
      <c r="AF1877" s="116"/>
      <c r="AG1877" s="116"/>
    </row>
    <row r="1878" spans="1:33" ht="60" hidden="1" x14ac:dyDescent="0.2">
      <c r="A1878" s="7">
        <v>1807</v>
      </c>
      <c r="B1878" s="11" t="s">
        <v>17576</v>
      </c>
      <c r="C1878" s="11" t="s">
        <v>2</v>
      </c>
      <c r="D1878" s="13" t="s">
        <v>17577</v>
      </c>
      <c r="E1878" s="7" t="s">
        <v>4</v>
      </c>
      <c r="F1878" s="7" t="s">
        <v>17578</v>
      </c>
      <c r="G1878" s="7" t="s">
        <v>6</v>
      </c>
      <c r="H1878" s="12">
        <v>8</v>
      </c>
      <c r="I1878" s="8" t="s">
        <v>8</v>
      </c>
      <c r="J1878" s="12">
        <v>12</v>
      </c>
      <c r="K1878" s="8" t="s">
        <v>10</v>
      </c>
      <c r="L1878" s="7">
        <v>2019</v>
      </c>
      <c r="M1878" s="8"/>
      <c r="N1878" s="8"/>
      <c r="O1878" s="7"/>
      <c r="P1878" s="13" t="str">
        <f t="shared" si="58"/>
        <v>Ganeshkumar S., Sureshkumar R., Sureshbabu Y., Balasubramani S., "A numerical approach to cutting tool stress in cnc turning of en8 steel with silicon carbide tool insert", International Journal of Scientific and Technology Research, 8, (12),2019</v>
      </c>
      <c r="Q1878" s="11" t="str">
        <f t="shared" si="59"/>
        <v>Ganeshkumar S., Sureshkumar R., Sureshbabu Y., Balasubramani S., "A numerical approach to cutting tool stress in cnc turning of en8 steel with silicon carbide tool insert", International Journal of Scientific and Technology Research, 8, (12),2019</v>
      </c>
      <c r="R1878" s="32" t="s">
        <v>17579</v>
      </c>
      <c r="S1878" s="6"/>
      <c r="T1878" s="11"/>
      <c r="U1878" s="8"/>
      <c r="V1878" s="8" t="s">
        <v>104</v>
      </c>
      <c r="W1878" s="8"/>
      <c r="X1878" s="7">
        <v>2019</v>
      </c>
      <c r="Y1878" s="7"/>
      <c r="Z1878" s="116"/>
      <c r="AA1878" s="116"/>
      <c r="AB1878" s="116"/>
      <c r="AC1878" s="116"/>
      <c r="AD1878" s="116"/>
      <c r="AE1878" s="116"/>
      <c r="AF1878" s="116"/>
      <c r="AG1878" s="116"/>
    </row>
    <row r="1879" spans="1:33" ht="90" hidden="1" x14ac:dyDescent="0.2">
      <c r="A1879" s="7">
        <v>1808</v>
      </c>
      <c r="B1879" s="11" t="s">
        <v>17580</v>
      </c>
      <c r="C1879" s="11" t="s">
        <v>2</v>
      </c>
      <c r="D1879" s="13" t="s">
        <v>17581</v>
      </c>
      <c r="E1879" s="7" t="s">
        <v>4</v>
      </c>
      <c r="F1879" s="7" t="s">
        <v>17582</v>
      </c>
      <c r="G1879" s="7" t="s">
        <v>6</v>
      </c>
      <c r="H1879" s="12">
        <v>2019</v>
      </c>
      <c r="I1879" s="8" t="s">
        <v>8</v>
      </c>
      <c r="J1879" s="12">
        <v>1</v>
      </c>
      <c r="K1879" s="8" t="s">
        <v>10</v>
      </c>
      <c r="L1879" s="7">
        <v>2019</v>
      </c>
      <c r="M1879" s="8" t="s">
        <v>6</v>
      </c>
      <c r="N1879" s="8" t="s">
        <v>12</v>
      </c>
      <c r="O1879" s="7" t="s">
        <v>17583</v>
      </c>
      <c r="P1879" s="13" t="str">
        <f t="shared" si="58"/>
        <v>Alqudah M.A., Ravichandran C., Abdeljawad T., Valliammal N., "New results on Caputo fractional-order neutral differential inclusions without compactness", Advances in Difference Equations, 2019, (1),2019, DOI: 10.1186/s13662-019-2455-z</v>
      </c>
      <c r="Q1879" s="11" t="str">
        <f t="shared" si="59"/>
        <v>Alqudah M.A., Ravichandran C., Abdeljawad T., Valliammal N., "New results on Caputo fractional-order neutral differential inclusions without compactness", Advances in Difference Equations, 2019, (1),2019, DOI: 10.1186/s13662-019-2455-z</v>
      </c>
      <c r="R1879" s="32" t="s">
        <v>17584</v>
      </c>
      <c r="S1879" s="6"/>
      <c r="T1879" s="11"/>
      <c r="U1879" s="8"/>
      <c r="V1879" s="8" t="s">
        <v>4871</v>
      </c>
      <c r="W1879" s="8"/>
      <c r="X1879" s="7">
        <v>2019</v>
      </c>
      <c r="Y1879" s="7"/>
      <c r="Z1879" s="116"/>
      <c r="AA1879" s="116"/>
      <c r="AB1879" s="116"/>
      <c r="AC1879" s="116"/>
      <c r="AD1879" s="116"/>
      <c r="AE1879" s="116"/>
      <c r="AF1879" s="116"/>
      <c r="AG1879" s="116"/>
    </row>
    <row r="1880" spans="1:33" ht="60" hidden="1" x14ac:dyDescent="0.2">
      <c r="A1880" s="7">
        <v>1809</v>
      </c>
      <c r="B1880" s="11" t="s">
        <v>17585</v>
      </c>
      <c r="C1880" s="11" t="s">
        <v>2</v>
      </c>
      <c r="D1880" s="13" t="s">
        <v>17586</v>
      </c>
      <c r="E1880" s="7" t="s">
        <v>4</v>
      </c>
      <c r="F1880" s="7" t="s">
        <v>17587</v>
      </c>
      <c r="G1880" s="7" t="s">
        <v>6</v>
      </c>
      <c r="H1880" s="12">
        <v>2019</v>
      </c>
      <c r="I1880" s="8" t="s">
        <v>8</v>
      </c>
      <c r="J1880" s="12">
        <v>260</v>
      </c>
      <c r="K1880" s="8" t="s">
        <v>10</v>
      </c>
      <c r="L1880" s="7">
        <v>2019</v>
      </c>
      <c r="M1880" s="8"/>
      <c r="N1880" s="8"/>
      <c r="O1880" s="7"/>
      <c r="P1880" s="13" t="str">
        <f t="shared" si="58"/>
        <v>Valliammal N., Ravichandran C., Hammouch Z., Mehmet Baskonus H., "A New Investigation on Fractional-Ordered Neutral Differential Systems with State-Dependent Delay", International Journal of the Sociology of Language, 2019, (260),2019</v>
      </c>
      <c r="Q1880" s="11" t="str">
        <f t="shared" si="59"/>
        <v>Valliammal N., Ravichandran C., Hammouch Z., Mehmet Baskonus H., "A New Investigation on Fractional-Ordered Neutral Differential Systems with State-Dependent Delay", International Journal of the Sociology of Language, 2019, (260),2019</v>
      </c>
      <c r="R1880" s="32" t="s">
        <v>17588</v>
      </c>
      <c r="S1880" s="6"/>
      <c r="T1880" s="11"/>
      <c r="U1880" s="8"/>
      <c r="V1880" s="8" t="s">
        <v>4871</v>
      </c>
      <c r="W1880" s="8"/>
      <c r="X1880" s="7">
        <v>2019</v>
      </c>
      <c r="Y1880" s="7"/>
      <c r="Z1880" s="116"/>
      <c r="AA1880" s="116"/>
      <c r="AB1880" s="116"/>
      <c r="AC1880" s="116"/>
      <c r="AD1880" s="116"/>
      <c r="AE1880" s="116"/>
      <c r="AF1880" s="116"/>
      <c r="AG1880" s="116"/>
    </row>
    <row r="1881" spans="1:33" ht="90" hidden="1" x14ac:dyDescent="0.2">
      <c r="A1881" s="7">
        <v>1810</v>
      </c>
      <c r="B1881" s="11" t="s">
        <v>17589</v>
      </c>
      <c r="C1881" s="11" t="s">
        <v>2</v>
      </c>
      <c r="D1881" s="13" t="s">
        <v>17590</v>
      </c>
      <c r="E1881" s="7" t="s">
        <v>4</v>
      </c>
      <c r="F1881" s="7" t="s">
        <v>587</v>
      </c>
      <c r="G1881" s="7" t="s">
        <v>6</v>
      </c>
      <c r="H1881" s="12">
        <v>24</v>
      </c>
      <c r="I1881" s="8" t="s">
        <v>8</v>
      </c>
      <c r="J1881" s="12">
        <v>6</v>
      </c>
      <c r="K1881" s="8" t="s">
        <v>10</v>
      </c>
      <c r="L1881" s="7">
        <v>2019</v>
      </c>
      <c r="M1881" s="8" t="s">
        <v>6</v>
      </c>
      <c r="N1881" s="8" t="s">
        <v>12</v>
      </c>
      <c r="O1881" s="7" t="s">
        <v>17591</v>
      </c>
      <c r="P1881" s="13" t="str">
        <f t="shared" si="58"/>
        <v>Roberts M.K., Mohanram S.S., Shanmugasundaram N., "An Improved Low Complex Offset Min-Sum Based Decoding Algorithm for LDPC Codes", Mobile Networks and Applications, 24, (6),2019, DOI: 10.1007/s11036-019-01392-7</v>
      </c>
      <c r="Q1881" s="11" t="str">
        <f t="shared" si="59"/>
        <v>Roberts M.K., Mohanram S.S., Shanmugasundaram N., "An Improved Low Complex Offset Min-Sum Based Decoding Algorithm for LDPC Codes", Mobile Networks and Applications, 24, (6),2019, DOI: 10.1007/s11036-019-01392-7</v>
      </c>
      <c r="R1881" s="32" t="s">
        <v>17592</v>
      </c>
      <c r="S1881" s="6"/>
      <c r="T1881" s="11"/>
      <c r="U1881" s="8"/>
      <c r="V1881" s="8" t="s">
        <v>56</v>
      </c>
      <c r="W1881" s="8"/>
      <c r="X1881" s="7">
        <v>2019</v>
      </c>
      <c r="Y1881" s="7"/>
      <c r="Z1881" s="116"/>
      <c r="AA1881" s="116"/>
      <c r="AB1881" s="116"/>
      <c r="AC1881" s="116"/>
      <c r="AD1881" s="116"/>
      <c r="AE1881" s="116"/>
      <c r="AF1881" s="116"/>
      <c r="AG1881" s="116"/>
    </row>
    <row r="1882" spans="1:33" ht="90" hidden="1" x14ac:dyDescent="0.2">
      <c r="A1882" s="7">
        <v>1811</v>
      </c>
      <c r="B1882" s="11" t="s">
        <v>17593</v>
      </c>
      <c r="C1882" s="11" t="s">
        <v>2</v>
      </c>
      <c r="D1882" s="13" t="s">
        <v>17594</v>
      </c>
      <c r="E1882" s="7" t="s">
        <v>4</v>
      </c>
      <c r="F1882" s="7" t="s">
        <v>587</v>
      </c>
      <c r="G1882" s="7" t="s">
        <v>6</v>
      </c>
      <c r="H1882" s="12">
        <v>24</v>
      </c>
      <c r="I1882" s="8" t="s">
        <v>8</v>
      </c>
      <c r="J1882" s="12">
        <v>6</v>
      </c>
      <c r="K1882" s="8" t="s">
        <v>10</v>
      </c>
      <c r="L1882" s="7">
        <v>2019</v>
      </c>
      <c r="M1882" s="8" t="s">
        <v>6</v>
      </c>
      <c r="N1882" s="8" t="s">
        <v>12</v>
      </c>
      <c r="O1882" s="7" t="s">
        <v>17595</v>
      </c>
      <c r="P1882" s="13" t="str">
        <f t="shared" si="58"/>
        <v>Anandakumar H., Arulmurugan R., Onn C.C., "Big Data Analytics for Sustainable Computing", Mobile Networks and Applications, 24, (6),2019, DOI: 10.1007/s11036-019-01393-6</v>
      </c>
      <c r="Q1882" s="11" t="str">
        <f t="shared" si="59"/>
        <v>Anandakumar H., Arulmurugan R., Onn C.C., "Big Data Analytics for Sustainable Computing", Mobile Networks and Applications, 24, (6),2019, DOI: 10.1007/s11036-019-01393-6</v>
      </c>
      <c r="R1882" s="32" t="s">
        <v>17596</v>
      </c>
      <c r="S1882" s="6"/>
      <c r="T1882" s="11"/>
      <c r="U1882" s="8"/>
      <c r="V1882" s="8" t="s">
        <v>80</v>
      </c>
      <c r="W1882" s="8"/>
      <c r="X1882" s="7">
        <v>2019</v>
      </c>
      <c r="Y1882" s="7"/>
      <c r="Z1882" s="116"/>
      <c r="AA1882" s="116"/>
      <c r="AB1882" s="116"/>
      <c r="AC1882" s="116"/>
      <c r="AD1882" s="116"/>
      <c r="AE1882" s="116"/>
      <c r="AF1882" s="116"/>
      <c r="AG1882" s="116"/>
    </row>
    <row r="1883" spans="1:33" ht="75" hidden="1" x14ac:dyDescent="0.2">
      <c r="A1883" s="7">
        <v>1812</v>
      </c>
      <c r="B1883" s="11" t="s">
        <v>17559</v>
      </c>
      <c r="C1883" s="11" t="s">
        <v>2</v>
      </c>
      <c r="D1883" s="13" t="s">
        <v>17597</v>
      </c>
      <c r="E1883" s="7" t="s">
        <v>4</v>
      </c>
      <c r="F1883" s="7" t="s">
        <v>17598</v>
      </c>
      <c r="G1883" s="7"/>
      <c r="H1883" s="12"/>
      <c r="I1883" s="8"/>
      <c r="J1883" s="12"/>
      <c r="K1883" s="8" t="s">
        <v>52</v>
      </c>
      <c r="L1883" s="7">
        <v>2019</v>
      </c>
      <c r="M1883" s="8" t="s">
        <v>6</v>
      </c>
      <c r="N1883" s="8" t="s">
        <v>12</v>
      </c>
      <c r="O1883" s="7" t="s">
        <v>17599</v>
      </c>
      <c r="P1883" s="13" t="str">
        <f t="shared" si="58"/>
        <v>Anandakumar H., Arulmurugan R., "A Detailed Analysis of Big Data Analytics Challenges and Opportunities", Proceedings of the 2nd International Conference on Smart Systems and Inventive Technology, ICSSIT 2019,2019, DOI: 10.1109/ICSSIT46314.2019.8987939</v>
      </c>
      <c r="Q1883" s="11" t="str">
        <f t="shared" si="59"/>
        <v>Anandakumar H., Arulmurugan R., "A Detailed Analysis of Big Data Analytics Challenges and Opportunities", Proceedings of the 2nd International Conference on Smart Systems and Inventive Technology, ICSSIT 2019,2019, DOI: 10.1109/ICSSIT46314.2019.8987939</v>
      </c>
      <c r="R1883" s="32" t="s">
        <v>17600</v>
      </c>
      <c r="S1883" s="6"/>
      <c r="T1883" s="11"/>
      <c r="U1883" s="8"/>
      <c r="V1883" s="8" t="s">
        <v>80</v>
      </c>
      <c r="W1883" s="8"/>
      <c r="X1883" s="7">
        <v>2019</v>
      </c>
      <c r="Y1883" s="7"/>
      <c r="Z1883" s="116"/>
      <c r="AA1883" s="116"/>
      <c r="AB1883" s="116"/>
      <c r="AC1883" s="116"/>
      <c r="AD1883" s="116"/>
      <c r="AE1883" s="116"/>
      <c r="AF1883" s="116"/>
      <c r="AG1883" s="116"/>
    </row>
    <row r="1884" spans="1:33" ht="75" hidden="1" x14ac:dyDescent="0.2">
      <c r="A1884" s="7">
        <v>1813</v>
      </c>
      <c r="B1884" s="11" t="s">
        <v>17601</v>
      </c>
      <c r="C1884" s="11" t="s">
        <v>2</v>
      </c>
      <c r="D1884" s="13" t="s">
        <v>17602</v>
      </c>
      <c r="E1884" s="7" t="s">
        <v>4</v>
      </c>
      <c r="F1884" s="7" t="s">
        <v>17598</v>
      </c>
      <c r="G1884" s="7"/>
      <c r="H1884" s="12"/>
      <c r="I1884" s="8"/>
      <c r="J1884" s="12"/>
      <c r="K1884" s="8" t="s">
        <v>52</v>
      </c>
      <c r="L1884" s="7">
        <v>2019</v>
      </c>
      <c r="M1884" s="8" t="s">
        <v>6</v>
      </c>
      <c r="N1884" s="8" t="s">
        <v>12</v>
      </c>
      <c r="O1884" s="7" t="s">
        <v>17603</v>
      </c>
      <c r="P1884" s="13" t="str">
        <f t="shared" si="58"/>
        <v>Anandakumar H., Arulmurugan R., Roshini A., "Intelligent Vehicle System Problems and Future Impacts for Transport Guidelines", Proceedings of the 2nd International Conference on Smart Systems and Inventive Technology, ICSSIT 2019,2019, DOI: 10.1109/ICSSIT46314.2019.8987831</v>
      </c>
      <c r="Q1884" s="11" t="str">
        <f t="shared" si="59"/>
        <v>Anandakumar H., Arulmurugan R., Roshini A., "Intelligent Vehicle System Problems and Future Impacts for Transport Guidelines", Proceedings of the 2nd International Conference on Smart Systems and Inventive Technology, ICSSIT 2019,2019, DOI: 10.1109/ICSSIT46314.2019.8987831</v>
      </c>
      <c r="R1884" s="32" t="s">
        <v>17604</v>
      </c>
      <c r="S1884" s="6"/>
      <c r="T1884" s="11"/>
      <c r="U1884" s="8"/>
      <c r="V1884" s="8" t="s">
        <v>80</v>
      </c>
      <c r="W1884" s="8"/>
      <c r="X1884" s="7">
        <v>2019</v>
      </c>
      <c r="Y1884" s="7"/>
      <c r="Z1884" s="116"/>
      <c r="AA1884" s="116"/>
      <c r="AB1884" s="116"/>
      <c r="AC1884" s="116"/>
      <c r="AD1884" s="116"/>
      <c r="AE1884" s="116"/>
      <c r="AF1884" s="116"/>
      <c r="AG1884" s="116"/>
    </row>
    <row r="1885" spans="1:33" ht="75" hidden="1" x14ac:dyDescent="0.2">
      <c r="A1885" s="7">
        <v>1814</v>
      </c>
      <c r="B1885" s="11" t="s">
        <v>17559</v>
      </c>
      <c r="C1885" s="11" t="s">
        <v>2</v>
      </c>
      <c r="D1885" s="13" t="s">
        <v>17605</v>
      </c>
      <c r="E1885" s="7" t="s">
        <v>4</v>
      </c>
      <c r="F1885" s="7" t="s">
        <v>17598</v>
      </c>
      <c r="G1885" s="7"/>
      <c r="H1885" s="12"/>
      <c r="I1885" s="8"/>
      <c r="J1885" s="12"/>
      <c r="K1885" s="8" t="s">
        <v>52</v>
      </c>
      <c r="L1885" s="7">
        <v>2019</v>
      </c>
      <c r="M1885" s="8" t="s">
        <v>6</v>
      </c>
      <c r="N1885" s="8" t="s">
        <v>12</v>
      </c>
      <c r="O1885" s="7" t="s">
        <v>17606</v>
      </c>
      <c r="P1885" s="13" t="str">
        <f t="shared" si="58"/>
        <v>Anandakumar H., Arulmurugan R., "Artificial Intelligence and Machine Learning for Enterprise Management", Proceedings of the 2nd International Conference on Smart Systems and Inventive Technology, ICSSIT 2019,2019, DOI: 10.1109/ICSSIT46314.2019.8987964</v>
      </c>
      <c r="Q1885" s="11" t="str">
        <f t="shared" si="59"/>
        <v>Anandakumar H., Arulmurugan R., "Artificial Intelligence and Machine Learning for Enterprise Management", Proceedings of the 2nd International Conference on Smart Systems and Inventive Technology, ICSSIT 2019,2019, DOI: 10.1109/ICSSIT46314.2019.8987964</v>
      </c>
      <c r="R1885" s="32" t="s">
        <v>17607</v>
      </c>
      <c r="S1885" s="6"/>
      <c r="T1885" s="11"/>
      <c r="U1885" s="8"/>
      <c r="V1885" s="8" t="s">
        <v>80</v>
      </c>
      <c r="W1885" s="8"/>
      <c r="X1885" s="7">
        <v>2019</v>
      </c>
      <c r="Y1885" s="7"/>
      <c r="Z1885" s="116"/>
      <c r="AA1885" s="116"/>
      <c r="AB1885" s="116"/>
      <c r="AC1885" s="116"/>
      <c r="AD1885" s="116"/>
      <c r="AE1885" s="116"/>
      <c r="AF1885" s="116"/>
      <c r="AG1885" s="116"/>
    </row>
    <row r="1886" spans="1:33" ht="75" hidden="1" x14ac:dyDescent="0.2">
      <c r="A1886" s="7">
        <v>1815</v>
      </c>
      <c r="B1886" s="11" t="s">
        <v>17559</v>
      </c>
      <c r="C1886" s="11" t="s">
        <v>2</v>
      </c>
      <c r="D1886" s="13" t="s">
        <v>17608</v>
      </c>
      <c r="E1886" s="7" t="s">
        <v>4</v>
      </c>
      <c r="F1886" s="7" t="s">
        <v>17598</v>
      </c>
      <c r="G1886" s="7"/>
      <c r="H1886" s="12"/>
      <c r="I1886" s="8"/>
      <c r="J1886" s="12"/>
      <c r="K1886" s="8" t="s">
        <v>52</v>
      </c>
      <c r="L1886" s="7">
        <v>2019</v>
      </c>
      <c r="M1886" s="8" t="s">
        <v>6</v>
      </c>
      <c r="N1886" s="8" t="s">
        <v>12</v>
      </c>
      <c r="O1886" s="7" t="s">
        <v>17609</v>
      </c>
      <c r="P1886" s="13" t="str">
        <f t="shared" si="58"/>
        <v>Anandakumar H., Arulmurugan R., "Autonomous and Automated Vehicles-The Future Transportation Systems", Proceedings of the 2nd International Conference on Smart Systems and Inventive Technology, ICSSIT 2019,2019, DOI: 10.1109/ICSSIT46314.2019.8987795</v>
      </c>
      <c r="Q1886" s="11" t="str">
        <f t="shared" si="59"/>
        <v>Anandakumar H., Arulmurugan R., "Autonomous and Automated Vehicles-The Future Transportation Systems", Proceedings of the 2nd International Conference on Smart Systems and Inventive Technology, ICSSIT 2019,2019, DOI: 10.1109/ICSSIT46314.2019.8987795</v>
      </c>
      <c r="R1886" s="32" t="s">
        <v>17610</v>
      </c>
      <c r="S1886" s="6"/>
      <c r="T1886" s="11"/>
      <c r="U1886" s="8"/>
      <c r="V1886" s="8" t="s">
        <v>80</v>
      </c>
      <c r="W1886" s="8"/>
      <c r="X1886" s="7">
        <v>2019</v>
      </c>
      <c r="Y1886" s="7"/>
      <c r="Z1886" s="116"/>
      <c r="AA1886" s="116"/>
      <c r="AB1886" s="116"/>
      <c r="AC1886" s="116"/>
      <c r="AD1886" s="116"/>
      <c r="AE1886" s="116"/>
      <c r="AF1886" s="116"/>
      <c r="AG1886" s="116"/>
    </row>
    <row r="1887" spans="1:33" ht="75" hidden="1" x14ac:dyDescent="0.2">
      <c r="A1887" s="7">
        <v>1816</v>
      </c>
      <c r="B1887" s="11" t="s">
        <v>17601</v>
      </c>
      <c r="C1887" s="11" t="s">
        <v>2</v>
      </c>
      <c r="D1887" s="13" t="s">
        <v>17611</v>
      </c>
      <c r="E1887" s="7" t="s">
        <v>4</v>
      </c>
      <c r="F1887" s="7" t="s">
        <v>17598</v>
      </c>
      <c r="G1887" s="7"/>
      <c r="H1887" s="12"/>
      <c r="I1887" s="8"/>
      <c r="J1887" s="12"/>
      <c r="K1887" s="8" t="s">
        <v>52</v>
      </c>
      <c r="L1887" s="7">
        <v>2019</v>
      </c>
      <c r="M1887" s="8" t="s">
        <v>6</v>
      </c>
      <c r="N1887" s="8" t="s">
        <v>12</v>
      </c>
      <c r="O1887" s="7" t="s">
        <v>17612</v>
      </c>
      <c r="P1887" s="13" t="str">
        <f t="shared" si="58"/>
        <v>Anandakumar H., Arulmurugan R., Roshini A., "Analysis of Cloud Based Simulation Methods and Optimization Algorithms", Proceedings of the 2nd International Conference on Smart Systems and Inventive Technology, ICSSIT 2019,2019, DOI: 10.1109/ICSSIT46314.2019.8987822</v>
      </c>
      <c r="Q1887" s="11" t="str">
        <f t="shared" si="59"/>
        <v>Anandakumar H., Arulmurugan R., Roshini A., "Analysis of Cloud Based Simulation Methods and Optimization Algorithms", Proceedings of the 2nd International Conference on Smart Systems and Inventive Technology, ICSSIT 2019,2019, DOI: 10.1109/ICSSIT46314.2019.8987822</v>
      </c>
      <c r="R1887" s="32" t="s">
        <v>17613</v>
      </c>
      <c r="S1887" s="6"/>
      <c r="T1887" s="11"/>
      <c r="U1887" s="8"/>
      <c r="V1887" s="8" t="s">
        <v>80</v>
      </c>
      <c r="W1887" s="8"/>
      <c r="X1887" s="7">
        <v>2019</v>
      </c>
      <c r="Y1887" s="7"/>
      <c r="Z1887" s="116"/>
      <c r="AA1887" s="116"/>
      <c r="AB1887" s="116"/>
      <c r="AC1887" s="116"/>
      <c r="AD1887" s="116"/>
      <c r="AE1887" s="116"/>
      <c r="AF1887" s="116"/>
      <c r="AG1887" s="116"/>
    </row>
    <row r="1888" spans="1:33" ht="75" hidden="1" x14ac:dyDescent="0.2">
      <c r="A1888" s="7">
        <v>1817</v>
      </c>
      <c r="B1888" s="11" t="s">
        <v>17614</v>
      </c>
      <c r="C1888" s="11" t="s">
        <v>2</v>
      </c>
      <c r="D1888" s="13" t="s">
        <v>17615</v>
      </c>
      <c r="E1888" s="7" t="s">
        <v>4</v>
      </c>
      <c r="F1888" s="7" t="s">
        <v>17616</v>
      </c>
      <c r="G1888" s="7" t="s">
        <v>6</v>
      </c>
      <c r="H1888" s="12">
        <v>9</v>
      </c>
      <c r="I1888" s="8" t="s">
        <v>8</v>
      </c>
      <c r="J1888" s="12">
        <v>1</v>
      </c>
      <c r="K1888" s="8" t="s">
        <v>10</v>
      </c>
      <c r="L1888" s="7">
        <v>2019</v>
      </c>
      <c r="M1888" s="8" t="s">
        <v>6</v>
      </c>
      <c r="N1888" s="8" t="s">
        <v>12</v>
      </c>
      <c r="O1888" s="7" t="s">
        <v>17617</v>
      </c>
      <c r="P1888" s="13" t="str">
        <f t="shared" si="58"/>
        <v>Suganyadevi K., Saravanaselvam N., "Effective traffic management system for vehicular network", International Journal of Innovative Technology and Exploring Engineering, 9, (1),2019, DOI: 10.35940/ijitee.A4186.119119</v>
      </c>
      <c r="Q1888" s="11" t="str">
        <f t="shared" si="59"/>
        <v>Suganyadevi K., Saravanaselvam N., "Effective traffic management system for vehicular network", International Journal of Innovative Technology and Exploring Engineering, 9, (1),2019, DOI: 10.35940/ijitee.A4186.119119</v>
      </c>
      <c r="R1888" s="32" t="s">
        <v>17618</v>
      </c>
      <c r="S1888" s="6"/>
      <c r="T1888" s="11"/>
      <c r="U1888" s="8"/>
      <c r="V1888" s="8" t="s">
        <v>56</v>
      </c>
      <c r="W1888" s="8"/>
      <c r="X1888" s="7">
        <v>2019</v>
      </c>
      <c r="Y1888" s="7"/>
      <c r="Z1888" s="116"/>
      <c r="AA1888" s="116"/>
      <c r="AB1888" s="116"/>
      <c r="AC1888" s="116"/>
      <c r="AD1888" s="116"/>
      <c r="AE1888" s="116"/>
      <c r="AF1888" s="116"/>
      <c r="AG1888" s="116"/>
    </row>
    <row r="1889" spans="1:33" ht="75" hidden="1" x14ac:dyDescent="0.2">
      <c r="A1889" s="7">
        <v>1818</v>
      </c>
      <c r="B1889" s="11" t="s">
        <v>17619</v>
      </c>
      <c r="C1889" s="11" t="s">
        <v>2</v>
      </c>
      <c r="D1889" s="13" t="s">
        <v>17620</v>
      </c>
      <c r="E1889" s="7" t="s">
        <v>4</v>
      </c>
      <c r="F1889" s="7" t="s">
        <v>17621</v>
      </c>
      <c r="G1889" s="7" t="s">
        <v>6</v>
      </c>
      <c r="H1889" s="12">
        <v>37</v>
      </c>
      <c r="I1889" s="8" t="s">
        <v>8</v>
      </c>
      <c r="J1889" s="12">
        <v>7</v>
      </c>
      <c r="K1889" s="8" t="s">
        <v>10</v>
      </c>
      <c r="L1889" s="7">
        <v>2019</v>
      </c>
      <c r="M1889" s="8" t="s">
        <v>6</v>
      </c>
      <c r="N1889" s="8" t="s">
        <v>12</v>
      </c>
      <c r="O1889" s="7" t="s">
        <v>17622</v>
      </c>
      <c r="P1889" s="13" t="str">
        <f t="shared" si="58"/>
        <v>Venkatesh S., Sakthivel M., Sudhagar S., Daniel S.A.A., "Modification of the cyclone separator geometry for improving the performance using Taguchi and CFD approach", Particulate Science and Technology, 37, (7),2019, DOI: 10.1080/02726351.2018.1458354</v>
      </c>
      <c r="Q1889" s="11" t="str">
        <f t="shared" si="59"/>
        <v>Venkatesh S., Sakthivel M., Sudhagar S., Daniel S.A.A., "Modification of the cyclone separator geometry for improving the performance using Taguchi and CFD approach", Particulate Science and Technology, 37, (7),2019, DOI: 10.1080/02726351.2018.1458354</v>
      </c>
      <c r="R1889" s="32" t="s">
        <v>17623</v>
      </c>
      <c r="S1889" s="6"/>
      <c r="T1889" s="11"/>
      <c r="U1889" s="8"/>
      <c r="V1889" s="8" t="s">
        <v>149</v>
      </c>
      <c r="W1889" s="8"/>
      <c r="X1889" s="7">
        <v>2019</v>
      </c>
      <c r="Y1889" s="7"/>
      <c r="Z1889" s="116"/>
      <c r="AA1889" s="116"/>
      <c r="AB1889" s="116"/>
      <c r="AC1889" s="116"/>
      <c r="AD1889" s="116"/>
      <c r="AE1889" s="116"/>
      <c r="AF1889" s="116"/>
      <c r="AG1889" s="116"/>
    </row>
    <row r="1890" spans="1:33" ht="75" hidden="1" x14ac:dyDescent="0.2">
      <c r="A1890" s="7">
        <v>1819</v>
      </c>
      <c r="B1890" s="11" t="s">
        <v>17624</v>
      </c>
      <c r="C1890" s="11" t="s">
        <v>2</v>
      </c>
      <c r="D1890" s="13" t="s">
        <v>17625</v>
      </c>
      <c r="E1890" s="7" t="s">
        <v>4</v>
      </c>
      <c r="F1890" s="7" t="s">
        <v>486</v>
      </c>
      <c r="G1890" s="7" t="s">
        <v>6</v>
      </c>
      <c r="H1890" s="12">
        <v>2161</v>
      </c>
      <c r="I1890" s="8"/>
      <c r="J1890" s="12"/>
      <c r="K1890" s="8" t="s">
        <v>52</v>
      </c>
      <c r="L1890" s="7">
        <v>2019</v>
      </c>
      <c r="M1890" s="8" t="s">
        <v>6</v>
      </c>
      <c r="N1890" s="8" t="s">
        <v>12</v>
      </c>
      <c r="O1890" s="7" t="s">
        <v>17626</v>
      </c>
      <c r="P1890" s="13" t="str">
        <f t="shared" si="58"/>
        <v>Sureshbabu Y., Ashokavarthnan P., Balasubramani S., Naveenprabhu V., "Experimental investigation on four strokes catalytic coated spark ignition (SI) engine", AIP Conference Proceedings, 2161,2019, DOI: 10.1063/1.5127632</v>
      </c>
      <c r="Q1890" s="11" t="str">
        <f t="shared" si="59"/>
        <v>Sureshbabu Y., Ashokavarthnan P., Balasubramani S., Naveenprabhu V., "Experimental investigation on four strokes catalytic coated spark ignition (SI) engine", AIP Conference Proceedings, 2161,2019, DOI: 10.1063/1.5127632</v>
      </c>
      <c r="R1890" s="32" t="s">
        <v>17627</v>
      </c>
      <c r="S1890" s="6"/>
      <c r="T1890" s="11"/>
      <c r="U1890" s="8"/>
      <c r="V1890" s="8" t="s">
        <v>149</v>
      </c>
      <c r="W1890" s="8"/>
      <c r="X1890" s="7">
        <v>2019</v>
      </c>
      <c r="Y1890" s="7"/>
      <c r="Z1890" s="116"/>
      <c r="AA1890" s="116"/>
      <c r="AB1890" s="116"/>
      <c r="AC1890" s="116"/>
      <c r="AD1890" s="116"/>
      <c r="AE1890" s="116"/>
      <c r="AF1890" s="116"/>
      <c r="AG1890" s="116"/>
    </row>
    <row r="1891" spans="1:33" ht="75" hidden="1" x14ac:dyDescent="0.2">
      <c r="A1891" s="7">
        <v>1820</v>
      </c>
      <c r="B1891" s="11" t="s">
        <v>17628</v>
      </c>
      <c r="C1891" s="11" t="s">
        <v>2</v>
      </c>
      <c r="D1891" s="13" t="s">
        <v>17629</v>
      </c>
      <c r="E1891" s="7" t="s">
        <v>4</v>
      </c>
      <c r="F1891" s="7" t="s">
        <v>486</v>
      </c>
      <c r="G1891" s="7" t="s">
        <v>6</v>
      </c>
      <c r="H1891" s="12">
        <v>2161</v>
      </c>
      <c r="I1891" s="8"/>
      <c r="J1891" s="12"/>
      <c r="K1891" s="8" t="s">
        <v>52</v>
      </c>
      <c r="L1891" s="7">
        <v>2019</v>
      </c>
      <c r="M1891" s="8" t="s">
        <v>6</v>
      </c>
      <c r="N1891" s="8" t="s">
        <v>12</v>
      </c>
      <c r="O1891" s="7" t="s">
        <v>17630</v>
      </c>
      <c r="P1891" s="13" t="str">
        <f t="shared" si="58"/>
        <v>Justin Dhiraviam F., Naveenprabhu V., Satish K., Palanivelrajan A.R., "Emission characteristic in CI engines using zirconium porous medium in piston head", AIP Conference Proceedings, 2161,2019, DOI: 10.1063/1.5127603</v>
      </c>
      <c r="Q1891" s="11" t="str">
        <f t="shared" si="59"/>
        <v>Justin Dhiraviam F., Naveenprabhu V., Satish K., Palanivelrajan A.R., "Emission characteristic in CI engines using zirconium porous medium in piston head", AIP Conference Proceedings, 2161,2019, DOI: 10.1063/1.5127603</v>
      </c>
      <c r="R1891" s="32" t="s">
        <v>17631</v>
      </c>
      <c r="S1891" s="6"/>
      <c r="T1891" s="11"/>
      <c r="U1891" s="8"/>
      <c r="V1891" s="8" t="s">
        <v>149</v>
      </c>
      <c r="W1891" s="8"/>
      <c r="X1891" s="7">
        <v>2019</v>
      </c>
      <c r="Y1891" s="7"/>
      <c r="Z1891" s="116"/>
      <c r="AA1891" s="116"/>
      <c r="AB1891" s="116"/>
      <c r="AC1891" s="116"/>
      <c r="AD1891" s="116"/>
      <c r="AE1891" s="116"/>
      <c r="AF1891" s="116"/>
      <c r="AG1891" s="116"/>
    </row>
    <row r="1892" spans="1:33" ht="75" hidden="1" x14ac:dyDescent="0.2">
      <c r="A1892" s="7">
        <v>1821</v>
      </c>
      <c r="B1892" s="11" t="s">
        <v>17463</v>
      </c>
      <c r="C1892" s="11" t="s">
        <v>2</v>
      </c>
      <c r="D1892" s="13" t="s">
        <v>17632</v>
      </c>
      <c r="E1892" s="7" t="s">
        <v>4</v>
      </c>
      <c r="F1892" s="7" t="s">
        <v>17633</v>
      </c>
      <c r="G1892" s="7" t="s">
        <v>6</v>
      </c>
      <c r="H1892" s="12">
        <v>57</v>
      </c>
      <c r="I1892" s="8"/>
      <c r="J1892" s="12"/>
      <c r="K1892" s="8" t="s">
        <v>52</v>
      </c>
      <c r="L1892" s="7">
        <v>2019</v>
      </c>
      <c r="M1892" s="8" t="s">
        <v>6</v>
      </c>
      <c r="N1892" s="8" t="s">
        <v>12</v>
      </c>
      <c r="O1892" s="7" t="s">
        <v>17634</v>
      </c>
      <c r="P1892" s="13" t="str">
        <f t="shared" si="58"/>
        <v>Thamaraimanalan T., Sampath P., "A low power fuzzy logic based variable resolution ADC for wireless ECG monitoring systems", Cognitive Systems Research, 57,2019, DOI: 10.1016/j.cogsys.2018.10.033</v>
      </c>
      <c r="Q1892" s="11" t="str">
        <f t="shared" si="59"/>
        <v>Thamaraimanalan T., Sampath P., "A low power fuzzy logic based variable resolution ADC for wireless ECG monitoring systems", Cognitive Systems Research, 57,2019, DOI: 10.1016/j.cogsys.2018.10.033</v>
      </c>
      <c r="R1892" s="32" t="s">
        <v>17635</v>
      </c>
      <c r="S1892" s="6"/>
      <c r="T1892" s="11"/>
      <c r="U1892" s="8"/>
      <c r="V1892" s="8" t="s">
        <v>56</v>
      </c>
      <c r="W1892" s="8"/>
      <c r="X1892" s="7">
        <v>2019</v>
      </c>
      <c r="Y1892" s="7"/>
      <c r="Z1892" s="116"/>
      <c r="AA1892" s="116"/>
      <c r="AB1892" s="116"/>
      <c r="AC1892" s="116"/>
      <c r="AD1892" s="116"/>
      <c r="AE1892" s="116"/>
      <c r="AF1892" s="116"/>
      <c r="AG1892" s="116"/>
    </row>
    <row r="1893" spans="1:33" ht="75" hidden="1" x14ac:dyDescent="0.2">
      <c r="A1893" s="7">
        <v>1822</v>
      </c>
      <c r="B1893" s="11" t="s">
        <v>14632</v>
      </c>
      <c r="C1893" s="11" t="s">
        <v>2</v>
      </c>
      <c r="D1893" s="13" t="s">
        <v>17636</v>
      </c>
      <c r="E1893" s="7" t="s">
        <v>4</v>
      </c>
      <c r="F1893" s="7" t="s">
        <v>1626</v>
      </c>
      <c r="G1893" s="7" t="s">
        <v>6</v>
      </c>
      <c r="H1893" s="12">
        <v>6</v>
      </c>
      <c r="I1893" s="8" t="s">
        <v>8</v>
      </c>
      <c r="J1893" s="12">
        <v>10</v>
      </c>
      <c r="K1893" s="8" t="s">
        <v>10</v>
      </c>
      <c r="L1893" s="7">
        <v>2019</v>
      </c>
      <c r="M1893" s="8" t="s">
        <v>6</v>
      </c>
      <c r="N1893" s="8" t="s">
        <v>12</v>
      </c>
      <c r="O1893" s="7" t="s">
        <v>17637</v>
      </c>
      <c r="P1893" s="13" t="str">
        <f t="shared" si="58"/>
        <v>Subramaniam B., Natarajan B., Kaliyaperumal B., Chelladurai S.J.S., "Wear behaviour of aluminium 7075 - Boron carbide- coconut shell fly ash reinforced hybrid metal matrix composites", Materials Research Express, 6, (10),2019, DOI: 10.1088/2053-1591/ab4052</v>
      </c>
      <c r="Q1893" s="11" t="str">
        <f t="shared" si="59"/>
        <v>Subramaniam B., Natarajan B., Kaliyaperumal B., Chelladurai S.J.S., "Wear behaviour of aluminium 7075 - Boron carbide- coconut shell fly ash reinforced hybrid metal matrix composites", Materials Research Express, 6, (10),2019, DOI: 10.1088/2053-1591/ab4052</v>
      </c>
      <c r="R1893" s="32" t="s">
        <v>17638</v>
      </c>
      <c r="S1893" s="6"/>
      <c r="T1893" s="11"/>
      <c r="U1893" s="8"/>
      <c r="V1893" s="8" t="s">
        <v>4871</v>
      </c>
      <c r="W1893" s="8"/>
      <c r="X1893" s="7">
        <v>2019</v>
      </c>
      <c r="Y1893" s="7"/>
      <c r="Z1893" s="116"/>
      <c r="AA1893" s="116"/>
      <c r="AB1893" s="116"/>
      <c r="AC1893" s="116"/>
      <c r="AD1893" s="116"/>
      <c r="AE1893" s="116"/>
      <c r="AF1893" s="116"/>
      <c r="AG1893" s="116"/>
    </row>
    <row r="1894" spans="1:33" ht="75" hidden="1" x14ac:dyDescent="0.2">
      <c r="A1894" s="7">
        <v>1823</v>
      </c>
      <c r="B1894" s="11" t="s">
        <v>17639</v>
      </c>
      <c r="C1894" s="11" t="s">
        <v>2</v>
      </c>
      <c r="D1894" s="13" t="s">
        <v>17640</v>
      </c>
      <c r="E1894" s="7" t="s">
        <v>4</v>
      </c>
      <c r="F1894" s="7" t="s">
        <v>17641</v>
      </c>
      <c r="G1894" s="7" t="s">
        <v>6</v>
      </c>
      <c r="H1894" s="12">
        <v>8</v>
      </c>
      <c r="I1894" s="8" t="s">
        <v>8</v>
      </c>
      <c r="J1894" s="12">
        <v>3</v>
      </c>
      <c r="K1894" s="8" t="s">
        <v>10</v>
      </c>
      <c r="L1894" s="7">
        <v>2019</v>
      </c>
      <c r="M1894" s="8" t="s">
        <v>6</v>
      </c>
      <c r="N1894" s="8" t="s">
        <v>12</v>
      </c>
      <c r="O1894" s="7" t="s">
        <v>17642</v>
      </c>
      <c r="P1894" s="13" t="str">
        <f t="shared" si="58"/>
        <v>Dhanasekar S., Bruntha P.M., Madhuvappan C.A., Sagayam K.M., "An improved area efficient 16-QAM transceiver design using vedic multiplier for wireless applications", International Journal of Recent Technology and Engineering, 8, (3),2019, DOI: 10.35940/ijrte.C5535.098319</v>
      </c>
      <c r="Q1894" s="11" t="str">
        <f t="shared" si="59"/>
        <v>Dhanasekar S., Bruntha P.M., Madhuvappan C.A., Sagayam K.M., "An improved area efficient 16-QAM transceiver design using vedic multiplier for wireless applications", International Journal of Recent Technology and Engineering, 8, (3),2019, DOI: 10.35940/ijrte.C5535.098319</v>
      </c>
      <c r="R1894" s="32" t="s">
        <v>17643</v>
      </c>
      <c r="S1894" s="6"/>
      <c r="T1894" s="11"/>
      <c r="U1894" s="8"/>
      <c r="V1894" s="8" t="s">
        <v>56</v>
      </c>
      <c r="W1894" s="8"/>
      <c r="X1894" s="7">
        <v>2019</v>
      </c>
      <c r="Y1894" s="7"/>
      <c r="Z1894" s="116"/>
      <c r="AA1894" s="116"/>
      <c r="AB1894" s="116"/>
      <c r="AC1894" s="116"/>
      <c r="AD1894" s="116"/>
      <c r="AE1894" s="116"/>
      <c r="AF1894" s="116"/>
      <c r="AG1894" s="116"/>
    </row>
    <row r="1895" spans="1:33" ht="75" hidden="1" x14ac:dyDescent="0.2">
      <c r="A1895" s="7">
        <v>1824</v>
      </c>
      <c r="B1895" s="11" t="s">
        <v>17644</v>
      </c>
      <c r="C1895" s="11" t="s">
        <v>2</v>
      </c>
      <c r="D1895" s="13" t="s">
        <v>17645</v>
      </c>
      <c r="E1895" s="7" t="s">
        <v>4</v>
      </c>
      <c r="F1895" s="7" t="s">
        <v>17616</v>
      </c>
      <c r="G1895" s="7" t="s">
        <v>6</v>
      </c>
      <c r="H1895" s="12">
        <v>8</v>
      </c>
      <c r="I1895" s="8" t="s">
        <v>8</v>
      </c>
      <c r="J1895" s="12" t="s">
        <v>17646</v>
      </c>
      <c r="K1895" s="8" t="s">
        <v>10</v>
      </c>
      <c r="L1895" s="7">
        <v>2019</v>
      </c>
      <c r="M1895" s="8" t="s">
        <v>6</v>
      </c>
      <c r="N1895" s="8" t="s">
        <v>12</v>
      </c>
      <c r="O1895" s="7" t="s">
        <v>17647</v>
      </c>
      <c r="P1895" s="13" t="str">
        <f t="shared" si="58"/>
        <v>Prabhu S., Suresh T., Prabhu B., Ramanathan S., Justin Dhiraviam F., "Research on performance and emission of ic engine using porous medium cylinder head", International Journal of Innovative Technology and Exploring Engineering, 8, (11 Special Issue),2019, DOI: 10.35940/ijitee.K1029.09811S19</v>
      </c>
      <c r="Q1895" s="11" t="str">
        <f t="shared" si="59"/>
        <v>Prabhu S., Suresh T., Prabhu B., Ramanathan S., Justin Dhiraviam F., "Research on performance and emission of ic engine using porous medium cylinder head", International Journal of Innovative Technology and Exploring Engineering, 8, (11 Special Issue),2019, DOI: 10.35940/ijitee.K1029.09811S19</v>
      </c>
      <c r="R1895" s="32" t="s">
        <v>17648</v>
      </c>
      <c r="S1895" s="6"/>
      <c r="T1895" s="11"/>
      <c r="U1895" s="8"/>
      <c r="V1895" s="8" t="s">
        <v>149</v>
      </c>
      <c r="W1895" s="8"/>
      <c r="X1895" s="7">
        <v>2019</v>
      </c>
      <c r="Y1895" s="7"/>
      <c r="Z1895" s="116"/>
      <c r="AA1895" s="116"/>
      <c r="AB1895" s="116"/>
      <c r="AC1895" s="116"/>
      <c r="AD1895" s="116"/>
      <c r="AE1895" s="116"/>
      <c r="AF1895" s="116"/>
      <c r="AG1895" s="116"/>
    </row>
    <row r="1896" spans="1:33" ht="90" hidden="1" x14ac:dyDescent="0.2">
      <c r="A1896" s="7">
        <v>1825</v>
      </c>
      <c r="B1896" s="11" t="s">
        <v>17649</v>
      </c>
      <c r="C1896" s="11" t="s">
        <v>2</v>
      </c>
      <c r="D1896" s="13" t="s">
        <v>17650</v>
      </c>
      <c r="E1896" s="7" t="s">
        <v>4</v>
      </c>
      <c r="F1896" s="7" t="s">
        <v>14687</v>
      </c>
      <c r="G1896" s="7" t="s">
        <v>6</v>
      </c>
      <c r="H1896" s="12">
        <v>134</v>
      </c>
      <c r="I1896" s="8" t="s">
        <v>8</v>
      </c>
      <c r="J1896" s="12">
        <v>9</v>
      </c>
      <c r="K1896" s="8" t="s">
        <v>10</v>
      </c>
      <c r="L1896" s="7">
        <v>2019</v>
      </c>
      <c r="M1896" s="8" t="s">
        <v>6</v>
      </c>
      <c r="N1896" s="8" t="s">
        <v>12</v>
      </c>
      <c r="O1896" s="7" t="s">
        <v>17651</v>
      </c>
      <c r="P1896" s="13" t="str">
        <f t="shared" si="58"/>
        <v>Jothimani K., Kaliraj K., Hammouch Z., Ravichandran C., "New results on controllability in the framework of fractional integrodifferential equations with nondense domain", European Physical Journal Plus, 134, (9),2019, DOI: 10.1140/epjp/i2019-12858-8</v>
      </c>
      <c r="Q1896" s="11" t="str">
        <f t="shared" si="59"/>
        <v>Jothimani K., Kaliraj K., Hammouch Z., Ravichandran C., "New results on controllability in the framework of fractional integrodifferential equations with nondense domain", European Physical Journal Plus, 134, (9),2019, DOI: 10.1140/epjp/i2019-12858-8</v>
      </c>
      <c r="R1896" s="32" t="s">
        <v>17652</v>
      </c>
      <c r="S1896" s="6"/>
      <c r="T1896" s="11"/>
      <c r="U1896" s="8"/>
      <c r="V1896" s="8" t="s">
        <v>4871</v>
      </c>
      <c r="W1896" s="8"/>
      <c r="X1896" s="7">
        <v>2019</v>
      </c>
      <c r="Y1896" s="7"/>
      <c r="Z1896" s="116"/>
      <c r="AA1896" s="116"/>
      <c r="AB1896" s="116"/>
      <c r="AC1896" s="116"/>
      <c r="AD1896" s="116"/>
      <c r="AE1896" s="116"/>
      <c r="AF1896" s="116"/>
      <c r="AG1896" s="116"/>
    </row>
    <row r="1897" spans="1:33" ht="90" hidden="1" x14ac:dyDescent="0.2">
      <c r="A1897" s="7">
        <v>1826</v>
      </c>
      <c r="B1897" s="11" t="s">
        <v>17390</v>
      </c>
      <c r="C1897" s="11" t="s">
        <v>2</v>
      </c>
      <c r="D1897" s="13" t="s">
        <v>17653</v>
      </c>
      <c r="E1897" s="7" t="s">
        <v>4</v>
      </c>
      <c r="F1897" s="7" t="s">
        <v>17654</v>
      </c>
      <c r="G1897" s="7" t="s">
        <v>6</v>
      </c>
      <c r="H1897" s="12">
        <v>22</v>
      </c>
      <c r="I1897" s="8"/>
      <c r="J1897" s="12"/>
      <c r="K1897" s="8" t="s">
        <v>52</v>
      </c>
      <c r="L1897" s="7">
        <v>2019</v>
      </c>
      <c r="M1897" s="8" t="s">
        <v>6</v>
      </c>
      <c r="N1897" s="8" t="s">
        <v>12</v>
      </c>
      <c r="O1897" s="7" t="s">
        <v>17655</v>
      </c>
      <c r="P1897" s="13" t="str">
        <f t="shared" si="58"/>
        <v>Prasath N., Sreemathy J., "Optimized dynamic source routing protocol for MANETs", Cluster Computing, 22,2019, DOI: 10.1007/s10586-017-1638-1</v>
      </c>
      <c r="Q1897" s="11" t="str">
        <f t="shared" si="59"/>
        <v>Prasath N., Sreemathy J., "Optimized dynamic source routing protocol for MANETs", Cluster Computing, 22,2019, DOI: 10.1007/s10586-017-1638-1</v>
      </c>
      <c r="R1897" s="32" t="s">
        <v>17656</v>
      </c>
      <c r="S1897" s="6"/>
      <c r="T1897" s="11"/>
      <c r="U1897" s="8"/>
      <c r="V1897" s="8" t="s">
        <v>80</v>
      </c>
      <c r="W1897" s="8"/>
      <c r="X1897" s="7">
        <v>2019</v>
      </c>
      <c r="Y1897" s="7"/>
      <c r="Z1897" s="116"/>
      <c r="AA1897" s="116"/>
      <c r="AB1897" s="116"/>
      <c r="AC1897" s="116"/>
      <c r="AD1897" s="116"/>
      <c r="AE1897" s="116"/>
      <c r="AF1897" s="116"/>
      <c r="AG1897" s="116"/>
    </row>
    <row r="1898" spans="1:33" ht="90" hidden="1" x14ac:dyDescent="0.2">
      <c r="A1898" s="7">
        <v>1827</v>
      </c>
      <c r="B1898" s="11" t="s">
        <v>17657</v>
      </c>
      <c r="C1898" s="11" t="s">
        <v>2</v>
      </c>
      <c r="D1898" s="13" t="s">
        <v>17658</v>
      </c>
      <c r="E1898" s="7" t="s">
        <v>4</v>
      </c>
      <c r="F1898" s="7" t="s">
        <v>17654</v>
      </c>
      <c r="G1898" s="7" t="s">
        <v>6</v>
      </c>
      <c r="H1898" s="12">
        <v>22</v>
      </c>
      <c r="I1898" s="8"/>
      <c r="J1898" s="12"/>
      <c r="K1898" s="8" t="s">
        <v>52</v>
      </c>
      <c r="L1898" s="7">
        <v>2019</v>
      </c>
      <c r="M1898" s="8" t="s">
        <v>6</v>
      </c>
      <c r="N1898" s="8" t="s">
        <v>12</v>
      </c>
      <c r="O1898" s="7" t="s">
        <v>17659</v>
      </c>
      <c r="P1898" s="13" t="str">
        <f t="shared" si="58"/>
        <v>Tamilselvi P., Ganesh Babu C., "An efficient approach to circumvent black hole nodes in manets", Cluster Computing, 22,2019, DOI: 10.1007/s10586-017-1395-1</v>
      </c>
      <c r="Q1898" s="11" t="str">
        <f t="shared" si="59"/>
        <v>Tamilselvi P., Ganesh Babu C., "An efficient approach to circumvent black hole nodes in manets", Cluster Computing, 22,2019, DOI: 10.1007/s10586-017-1395-1</v>
      </c>
      <c r="R1898" s="32" t="s">
        <v>17660</v>
      </c>
      <c r="S1898" s="6"/>
      <c r="T1898" s="11"/>
      <c r="U1898" s="8"/>
      <c r="V1898" s="8" t="s">
        <v>56</v>
      </c>
      <c r="W1898" s="8"/>
      <c r="X1898" s="7">
        <v>2019</v>
      </c>
      <c r="Y1898" s="7"/>
      <c r="Z1898" s="116"/>
      <c r="AA1898" s="116"/>
      <c r="AB1898" s="116"/>
      <c r="AC1898" s="116"/>
      <c r="AD1898" s="116"/>
      <c r="AE1898" s="116"/>
      <c r="AF1898" s="116"/>
      <c r="AG1898" s="116"/>
    </row>
    <row r="1899" spans="1:33" ht="90" hidden="1" x14ac:dyDescent="0.2">
      <c r="A1899" s="7">
        <v>1828</v>
      </c>
      <c r="B1899" s="11" t="s">
        <v>17661</v>
      </c>
      <c r="C1899" s="11" t="s">
        <v>2</v>
      </c>
      <c r="D1899" s="13" t="s">
        <v>17662</v>
      </c>
      <c r="E1899" s="7" t="s">
        <v>4</v>
      </c>
      <c r="F1899" s="7" t="s">
        <v>17654</v>
      </c>
      <c r="G1899" s="7" t="s">
        <v>6</v>
      </c>
      <c r="H1899" s="12">
        <v>22</v>
      </c>
      <c r="I1899" s="8"/>
      <c r="J1899" s="12"/>
      <c r="K1899" s="8" t="s">
        <v>52</v>
      </c>
      <c r="L1899" s="7">
        <v>2019</v>
      </c>
      <c r="M1899" s="8" t="s">
        <v>6</v>
      </c>
      <c r="N1899" s="8" t="s">
        <v>12</v>
      </c>
      <c r="O1899" s="7" t="s">
        <v>17663</v>
      </c>
      <c r="P1899" s="13" t="str">
        <f t="shared" si="58"/>
        <v>Jubairahmed L., Satheeskumaran S., Venkatesan C., "Contourlet transform based adaptive nonlinear diffusion filtering for speckle noise removal in ultrasound images", Cluster Computing, 22,2019, DOI: 10.1007/s10586-017-1370-x</v>
      </c>
      <c r="Q1899" s="11" t="str">
        <f t="shared" si="59"/>
        <v>Jubairahmed L., Satheeskumaran S., Venkatesan C., "Contourlet transform based adaptive nonlinear diffusion filtering for speckle noise removal in ultrasound images", Cluster Computing, 22,2019, DOI: 10.1007/s10586-017-1370-x</v>
      </c>
      <c r="R1899" s="32" t="s">
        <v>17664</v>
      </c>
      <c r="S1899" s="6"/>
      <c r="T1899" s="11"/>
      <c r="U1899" s="8"/>
      <c r="V1899" s="8" t="s">
        <v>56</v>
      </c>
      <c r="W1899" s="8"/>
      <c r="X1899" s="7">
        <v>2019</v>
      </c>
      <c r="Y1899" s="7"/>
      <c r="Z1899" s="116"/>
      <c r="AA1899" s="116"/>
      <c r="AB1899" s="116"/>
      <c r="AC1899" s="116"/>
      <c r="AD1899" s="116"/>
      <c r="AE1899" s="116"/>
      <c r="AF1899" s="116"/>
      <c r="AG1899" s="116"/>
    </row>
    <row r="1900" spans="1:33" ht="90" hidden="1" x14ac:dyDescent="0.2">
      <c r="A1900" s="7">
        <v>1829</v>
      </c>
      <c r="B1900" s="11" t="s">
        <v>17665</v>
      </c>
      <c r="C1900" s="11" t="s">
        <v>2</v>
      </c>
      <c r="D1900" s="13" t="s">
        <v>17666</v>
      </c>
      <c r="E1900" s="7" t="s">
        <v>4</v>
      </c>
      <c r="F1900" s="7" t="s">
        <v>17667</v>
      </c>
      <c r="G1900" s="7" t="s">
        <v>6</v>
      </c>
      <c r="H1900" s="12">
        <v>36</v>
      </c>
      <c r="I1900" s="8" t="s">
        <v>8</v>
      </c>
      <c r="J1900" s="12">
        <v>6</v>
      </c>
      <c r="K1900" s="8" t="s">
        <v>10</v>
      </c>
      <c r="L1900" s="7">
        <v>2019</v>
      </c>
      <c r="M1900" s="8" t="s">
        <v>6</v>
      </c>
      <c r="N1900" s="8" t="s">
        <v>12</v>
      </c>
      <c r="O1900" s="7" t="s">
        <v>17668</v>
      </c>
      <c r="P1900" s="13" t="str">
        <f t="shared" si="58"/>
        <v>Venkatesh S., Sakthivel M., Avinasilingam M., Gopalsamy S., Arulkumar E., Devarajan H.P., "Optimization and experimental investigation in bottom inlet cyclone separator for performance analysis", Korean Journal of Chemical Engineering, 36, (6),2019, DOI: 10.1007/s11814-019-0266-2</v>
      </c>
      <c r="Q1900" s="11" t="str">
        <f t="shared" si="59"/>
        <v>Venkatesh S., Sakthivel M., Avinasilingam M., Gopalsamy S., Arulkumar E., Devarajan H.P., "Optimization and experimental investigation in bottom inlet cyclone separator for performance analysis", Korean Journal of Chemical Engineering, 36, (6),2019, DOI: 10.1007/s11814-019-0266-2</v>
      </c>
      <c r="R1900" s="32" t="s">
        <v>17669</v>
      </c>
      <c r="S1900" s="6"/>
      <c r="T1900" s="11"/>
      <c r="U1900" s="8"/>
      <c r="V1900" s="8" t="s">
        <v>149</v>
      </c>
      <c r="W1900" s="8"/>
      <c r="X1900" s="7">
        <v>2019</v>
      </c>
      <c r="Y1900" s="7"/>
      <c r="Z1900" s="116"/>
      <c r="AA1900" s="116"/>
      <c r="AB1900" s="116"/>
      <c r="AC1900" s="116"/>
      <c r="AD1900" s="116"/>
      <c r="AE1900" s="116"/>
      <c r="AF1900" s="116"/>
      <c r="AG1900" s="116"/>
    </row>
    <row r="1901" spans="1:33" ht="60" hidden="1" x14ac:dyDescent="0.2">
      <c r="A1901" s="7">
        <v>1830</v>
      </c>
      <c r="B1901" s="11" t="s">
        <v>17670</v>
      </c>
      <c r="C1901" s="11" t="s">
        <v>2</v>
      </c>
      <c r="D1901" s="13" t="s">
        <v>17671</v>
      </c>
      <c r="E1901" s="7" t="s">
        <v>4</v>
      </c>
      <c r="F1901" s="7" t="s">
        <v>17672</v>
      </c>
      <c r="G1901" s="7" t="s">
        <v>6</v>
      </c>
      <c r="H1901" s="12">
        <v>46</v>
      </c>
      <c r="I1901" s="8" t="s">
        <v>8</v>
      </c>
      <c r="J1901" s="12">
        <v>1</v>
      </c>
      <c r="K1901" s="8" t="s">
        <v>10</v>
      </c>
      <c r="L1901" s="7">
        <v>2019</v>
      </c>
      <c r="M1901" s="8"/>
      <c r="N1901" s="8"/>
      <c r="O1901" s="7"/>
      <c r="P1901" s="13" t="str">
        <f t="shared" si="58"/>
        <v>Rathinam R., Pattabhi S., "Removal of rhodamine b dye from aqueous solution by advanced oxidation process using zno nanoparticles", Indian Journal of Ecology, 46, (1),2019</v>
      </c>
      <c r="Q1901" s="11" t="str">
        <f t="shared" si="59"/>
        <v>Rathinam R., Pattabhi S., "Removal of rhodamine b dye from aqueous solution by advanced oxidation process using zno nanoparticles", Indian Journal of Ecology, 46, (1),2019</v>
      </c>
      <c r="R1901" s="32" t="s">
        <v>17673</v>
      </c>
      <c r="S1901" s="6"/>
      <c r="T1901" s="11"/>
      <c r="U1901" s="8"/>
      <c r="V1901" s="8" t="s">
        <v>489</v>
      </c>
      <c r="W1901" s="8"/>
      <c r="X1901" s="7">
        <v>2019</v>
      </c>
      <c r="Y1901" s="7"/>
      <c r="Z1901" s="116"/>
      <c r="AA1901" s="116"/>
      <c r="AB1901" s="116"/>
      <c r="AC1901" s="116"/>
      <c r="AD1901" s="116"/>
      <c r="AE1901" s="116"/>
      <c r="AF1901" s="116"/>
      <c r="AG1901" s="116"/>
    </row>
    <row r="1902" spans="1:33" ht="75" hidden="1" x14ac:dyDescent="0.2">
      <c r="A1902" s="7">
        <v>1831</v>
      </c>
      <c r="B1902" s="11" t="s">
        <v>17674</v>
      </c>
      <c r="C1902" s="11" t="s">
        <v>2</v>
      </c>
      <c r="D1902" s="13" t="s">
        <v>17675</v>
      </c>
      <c r="E1902" s="7" t="s">
        <v>4</v>
      </c>
      <c r="F1902" s="7" t="s">
        <v>17676</v>
      </c>
      <c r="G1902" s="7"/>
      <c r="H1902" s="12"/>
      <c r="I1902" s="8"/>
      <c r="J1902" s="12"/>
      <c r="K1902" s="8" t="s">
        <v>52</v>
      </c>
      <c r="L1902" s="7">
        <v>2019</v>
      </c>
      <c r="M1902" s="8" t="s">
        <v>6</v>
      </c>
      <c r="N1902" s="8" t="s">
        <v>12</v>
      </c>
      <c r="O1902" s="7" t="s">
        <v>17677</v>
      </c>
      <c r="P1902" s="13" t="str">
        <f t="shared" si="58"/>
        <v>Selvakumar K., Bavthiraja S.V.M.G., "A Distributed Development Model for Open Source Software Reliability Growth using Citation Network Analysis", 2019 5th International Conference on Advanced Computing and Communication Systems, ICACCS 2019,2019, DOI: 10.1109/ICACCS.2019.8728454</v>
      </c>
      <c r="Q1902" s="11" t="str">
        <f t="shared" si="59"/>
        <v>Selvakumar K., Bavthiraja S.V.M.G., "A Distributed Development Model for Open Source Software Reliability Growth using Citation Network Analysis", 2019 5th International Conference on Advanced Computing and Communication Systems, ICACCS 2019,2019, DOI: 10.1109/ICACCS.2019.8728454</v>
      </c>
      <c r="R1902" s="32" t="s">
        <v>17678</v>
      </c>
      <c r="S1902" s="6"/>
      <c r="T1902" s="11"/>
      <c r="U1902" s="8"/>
      <c r="V1902" s="8" t="s">
        <v>80</v>
      </c>
      <c r="W1902" s="8"/>
      <c r="X1902" s="7">
        <v>2019</v>
      </c>
      <c r="Y1902" s="7"/>
      <c r="Z1902" s="116"/>
      <c r="AA1902" s="116"/>
      <c r="AB1902" s="116"/>
      <c r="AC1902" s="116"/>
      <c r="AD1902" s="116"/>
      <c r="AE1902" s="116"/>
      <c r="AF1902" s="116"/>
      <c r="AG1902" s="116"/>
    </row>
    <row r="1903" spans="1:33" ht="75" hidden="1" x14ac:dyDescent="0.2">
      <c r="A1903" s="7">
        <v>1832</v>
      </c>
      <c r="B1903" s="11" t="s">
        <v>17679</v>
      </c>
      <c r="C1903" s="11" t="s">
        <v>2</v>
      </c>
      <c r="D1903" s="13" t="s">
        <v>17680</v>
      </c>
      <c r="E1903" s="7" t="s">
        <v>4</v>
      </c>
      <c r="F1903" s="7" t="s">
        <v>17676</v>
      </c>
      <c r="G1903" s="7"/>
      <c r="H1903" s="12"/>
      <c r="I1903" s="8"/>
      <c r="J1903" s="12"/>
      <c r="K1903" s="8" t="s">
        <v>52</v>
      </c>
      <c r="L1903" s="7">
        <v>2019</v>
      </c>
      <c r="M1903" s="8" t="s">
        <v>6</v>
      </c>
      <c r="N1903" s="8" t="s">
        <v>12</v>
      </c>
      <c r="O1903" s="7" t="s">
        <v>17681</v>
      </c>
      <c r="P1903" s="13" t="str">
        <f t="shared" si="58"/>
        <v>Deepak S., Anandakumar H., "AODV Route Discovery and Route Maintenance in MANETs", 2019 5th International Conference on Advanced Computing and Communication Systems, ICACCS 2019,2019, DOI: 10.1109/ICACCS.2019.8728456</v>
      </c>
      <c r="Q1903" s="11" t="str">
        <f t="shared" si="59"/>
        <v>Deepak S., Anandakumar H., "AODV Route Discovery and Route Maintenance in MANETs", 2019 5th International Conference on Advanced Computing and Communication Systems, ICACCS 2019,2019, DOI: 10.1109/ICACCS.2019.8728456</v>
      </c>
      <c r="R1903" s="32" t="s">
        <v>17682</v>
      </c>
      <c r="S1903" s="6"/>
      <c r="T1903" s="11"/>
      <c r="U1903" s="8"/>
      <c r="V1903" s="8" t="s">
        <v>80</v>
      </c>
      <c r="W1903" s="8"/>
      <c r="X1903" s="7">
        <v>2019</v>
      </c>
      <c r="Y1903" s="7"/>
      <c r="Z1903" s="116"/>
      <c r="AA1903" s="116"/>
      <c r="AB1903" s="116"/>
      <c r="AC1903" s="116"/>
      <c r="AD1903" s="116"/>
      <c r="AE1903" s="116"/>
      <c r="AF1903" s="116"/>
      <c r="AG1903" s="116"/>
    </row>
    <row r="1904" spans="1:33" ht="75" hidden="1" x14ac:dyDescent="0.2">
      <c r="A1904" s="7">
        <v>1833</v>
      </c>
      <c r="B1904" s="11" t="s">
        <v>17683</v>
      </c>
      <c r="C1904" s="11" t="s">
        <v>2</v>
      </c>
      <c r="D1904" s="13" t="s">
        <v>17684</v>
      </c>
      <c r="E1904" s="7" t="s">
        <v>4</v>
      </c>
      <c r="F1904" s="7" t="s">
        <v>17676</v>
      </c>
      <c r="G1904" s="7"/>
      <c r="H1904" s="12"/>
      <c r="I1904" s="8"/>
      <c r="J1904" s="12"/>
      <c r="K1904" s="8" t="s">
        <v>52</v>
      </c>
      <c r="L1904" s="7">
        <v>2019</v>
      </c>
      <c r="M1904" s="8" t="s">
        <v>6</v>
      </c>
      <c r="N1904" s="8" t="s">
        <v>12</v>
      </c>
      <c r="O1904" s="7" t="s">
        <v>17685</v>
      </c>
      <c r="P1904" s="13" t="str">
        <f t="shared" si="58"/>
        <v>Sreemathy J., Priyadharshini S., Radha K., Sangeerna K., Nivetha G., "Data Validation in ETL Using TALEND", 2019 5th International Conference on Advanced Computing and Communication Systems, ICACCS 2019,2019, DOI: 10.1109/ICACCS.2019.8728420</v>
      </c>
      <c r="Q1904" s="11" t="str">
        <f t="shared" si="59"/>
        <v>Sreemathy J., Priyadharshini S., Radha K., Sangeerna K., Nivetha G., "Data Validation in ETL Using TALEND", 2019 5th International Conference on Advanced Computing and Communication Systems, ICACCS 2019,2019, DOI: 10.1109/ICACCS.2019.8728420</v>
      </c>
      <c r="R1904" s="32" t="s">
        <v>17686</v>
      </c>
      <c r="S1904" s="6"/>
      <c r="T1904" s="11"/>
      <c r="U1904" s="8"/>
      <c r="V1904" s="8" t="s">
        <v>80</v>
      </c>
      <c r="W1904" s="8"/>
      <c r="X1904" s="7">
        <v>2019</v>
      </c>
      <c r="Y1904" s="7"/>
      <c r="Z1904" s="116"/>
      <c r="AA1904" s="116"/>
      <c r="AB1904" s="116"/>
      <c r="AC1904" s="116"/>
      <c r="AD1904" s="116"/>
      <c r="AE1904" s="116"/>
      <c r="AF1904" s="116"/>
      <c r="AG1904" s="116"/>
    </row>
    <row r="1905" spans="1:33" ht="90" hidden="1" x14ac:dyDescent="0.2">
      <c r="A1905" s="7">
        <v>1834</v>
      </c>
      <c r="B1905" s="11" t="s">
        <v>17687</v>
      </c>
      <c r="C1905" s="11" t="s">
        <v>2</v>
      </c>
      <c r="D1905" s="13" t="s">
        <v>17688</v>
      </c>
      <c r="E1905" s="7" t="s">
        <v>4</v>
      </c>
      <c r="F1905" s="7" t="s">
        <v>587</v>
      </c>
      <c r="G1905" s="7" t="s">
        <v>6</v>
      </c>
      <c r="H1905" s="12">
        <v>24</v>
      </c>
      <c r="I1905" s="8" t="s">
        <v>8</v>
      </c>
      <c r="J1905" s="12">
        <v>1</v>
      </c>
      <c r="K1905" s="8" t="s">
        <v>10</v>
      </c>
      <c r="L1905" s="7">
        <v>2019</v>
      </c>
      <c r="M1905" s="8" t="s">
        <v>6</v>
      </c>
      <c r="N1905" s="8" t="s">
        <v>12</v>
      </c>
      <c r="O1905" s="7" t="s">
        <v>17689</v>
      </c>
      <c r="P1905" s="13" t="str">
        <f t="shared" si="58"/>
        <v>Haldorai A., Ramu A., Chow C.-O., "Editorial: Big Data Innovation for Sustainable Cognitive Computing", Mobile Networks and Applications, 24, (1),2019, DOI: 10.1007/s11036-018-1198-5</v>
      </c>
      <c r="Q1905" s="11" t="str">
        <f t="shared" si="59"/>
        <v>Haldorai A., Ramu A., Chow C.-O., "Editorial: Big Data Innovation for Sustainable Cognitive Computing", Mobile Networks and Applications, 24, (1),2019, DOI: 10.1007/s11036-018-1198-5</v>
      </c>
      <c r="R1905" s="32" t="s">
        <v>17690</v>
      </c>
      <c r="S1905" s="6"/>
      <c r="T1905" s="11"/>
      <c r="U1905" s="8"/>
      <c r="V1905" s="8" t="s">
        <v>80</v>
      </c>
      <c r="W1905" s="8"/>
      <c r="X1905" s="7">
        <v>2019</v>
      </c>
      <c r="Y1905" s="7"/>
      <c r="Z1905" s="116"/>
      <c r="AA1905" s="116"/>
      <c r="AB1905" s="116"/>
      <c r="AC1905" s="116"/>
      <c r="AD1905" s="116"/>
      <c r="AE1905" s="116"/>
      <c r="AF1905" s="116"/>
      <c r="AG1905" s="116"/>
    </row>
    <row r="1906" spans="1:33" ht="75" hidden="1" x14ac:dyDescent="0.2">
      <c r="A1906" s="7">
        <v>1835</v>
      </c>
      <c r="B1906" s="11" t="s">
        <v>14622</v>
      </c>
      <c r="C1906" s="11" t="s">
        <v>2</v>
      </c>
      <c r="D1906" s="13" t="s">
        <v>14621</v>
      </c>
      <c r="E1906" s="7" t="s">
        <v>4</v>
      </c>
      <c r="F1906" s="7" t="s">
        <v>14624</v>
      </c>
      <c r="G1906" s="7" t="s">
        <v>6</v>
      </c>
      <c r="H1906" s="12">
        <v>356</v>
      </c>
      <c r="I1906" s="8" t="s">
        <v>8</v>
      </c>
      <c r="J1906" s="12">
        <v>3</v>
      </c>
      <c r="K1906" s="8" t="s">
        <v>10</v>
      </c>
      <c r="L1906" s="7">
        <v>2019</v>
      </c>
      <c r="M1906" s="8" t="s">
        <v>6</v>
      </c>
      <c r="N1906" s="8" t="s">
        <v>12</v>
      </c>
      <c r="O1906" s="7" t="s">
        <v>17691</v>
      </c>
      <c r="P1906" s="13" t="str">
        <f t="shared" si="58"/>
        <v>Ravichandran C., Valliammal N., Nieto J.J., "New results on exact controllability of a class of fractional neutral integro-differential systems with state-dependent delay in Banach spaces", Journal of the Franklin Institute, 356, (3),2019, DOI: 10.1016/j.jfranklin.2018.12.001</v>
      </c>
      <c r="Q1906" s="11" t="str">
        <f t="shared" si="59"/>
        <v>Ravichandran C., Valliammal N., Nieto J.J., "New results on exact controllability of a class of fractional neutral integro-differential systems with state-dependent delay in Banach spaces", Journal of the Franklin Institute, 356, (3),2019, DOI: 10.1016/j.jfranklin.2018.12.001</v>
      </c>
      <c r="R1906" s="32" t="s">
        <v>14623</v>
      </c>
      <c r="S1906" s="6"/>
      <c r="T1906" s="11"/>
      <c r="U1906" s="8"/>
      <c r="V1906" s="8" t="s">
        <v>4871</v>
      </c>
      <c r="W1906" s="8"/>
      <c r="X1906" s="7">
        <v>2019</v>
      </c>
      <c r="Y1906" s="7"/>
      <c r="Z1906" s="116"/>
      <c r="AA1906" s="116"/>
      <c r="AB1906" s="116"/>
      <c r="AC1906" s="116"/>
      <c r="AD1906" s="116"/>
      <c r="AE1906" s="116"/>
      <c r="AF1906" s="116"/>
      <c r="AG1906" s="116"/>
    </row>
    <row r="1907" spans="1:33" ht="75" hidden="1" x14ac:dyDescent="0.2">
      <c r="A1907" s="7">
        <v>1836</v>
      </c>
      <c r="B1907" s="11" t="s">
        <v>17692</v>
      </c>
      <c r="C1907" s="11" t="s">
        <v>2</v>
      </c>
      <c r="D1907" s="13" t="s">
        <v>17693</v>
      </c>
      <c r="E1907" s="7" t="s">
        <v>4</v>
      </c>
      <c r="F1907" s="7" t="s">
        <v>320</v>
      </c>
      <c r="G1907" s="7" t="s">
        <v>6</v>
      </c>
      <c r="H1907" s="12">
        <v>380</v>
      </c>
      <c r="I1907" s="8"/>
      <c r="J1907" s="12"/>
      <c r="K1907" s="8" t="s">
        <v>52</v>
      </c>
      <c r="L1907" s="7">
        <v>2019</v>
      </c>
      <c r="M1907" s="8" t="s">
        <v>6</v>
      </c>
      <c r="N1907" s="8" t="s">
        <v>12</v>
      </c>
      <c r="O1907" s="7" t="s">
        <v>17694</v>
      </c>
      <c r="P1907" s="13" t="str">
        <f t="shared" si="58"/>
        <v>Babu E., Bhuvaneswari J., Muthu Mareeswaran P., Thanasekaran P., Lee H.-M., Rajagopal S., "Transition metal complexes based aptamers as optical diagnostic tools for disease proteins and biomolecules", Coordination Chemistry Reviews, 380,2019, DOI: 10.1016/j.ccr.2018.09.010</v>
      </c>
      <c r="Q1907" s="11" t="str">
        <f t="shared" si="59"/>
        <v>Babu E., Bhuvaneswari J., Muthu Mareeswaran P., Thanasekaran P., Lee H.-M., Rajagopal S., "Transition metal complexes based aptamers as optical diagnostic tools for disease proteins and biomolecules", Coordination Chemistry Reviews, 380,2019, DOI: 10.1016/j.ccr.2018.09.010</v>
      </c>
      <c r="R1907" s="32" t="s">
        <v>17695</v>
      </c>
      <c r="S1907" s="6"/>
      <c r="T1907" s="11"/>
      <c r="U1907" s="8"/>
      <c r="V1907" s="8" t="s">
        <v>489</v>
      </c>
      <c r="W1907" s="8"/>
      <c r="X1907" s="7">
        <v>2019</v>
      </c>
      <c r="Y1907" s="7"/>
      <c r="Z1907" s="116"/>
      <c r="AA1907" s="116"/>
      <c r="AB1907" s="116"/>
      <c r="AC1907" s="116"/>
      <c r="AD1907" s="116"/>
      <c r="AE1907" s="116"/>
      <c r="AF1907" s="116"/>
      <c r="AG1907" s="116"/>
    </row>
    <row r="1908" spans="1:33" ht="60" hidden="1" x14ac:dyDescent="0.2">
      <c r="A1908" s="7">
        <v>1837</v>
      </c>
      <c r="B1908" s="11" t="s">
        <v>17696</v>
      </c>
      <c r="C1908" s="11" t="s">
        <v>2</v>
      </c>
      <c r="D1908" s="13" t="s">
        <v>448</v>
      </c>
      <c r="E1908" s="7" t="s">
        <v>4</v>
      </c>
      <c r="F1908" s="7" t="s">
        <v>423</v>
      </c>
      <c r="G1908" s="7"/>
      <c r="H1908" s="12"/>
      <c r="I1908" s="8"/>
      <c r="J1908" s="12"/>
      <c r="K1908" s="8" t="s">
        <v>52</v>
      </c>
      <c r="L1908" s="7">
        <v>2019</v>
      </c>
      <c r="M1908" s="8"/>
      <c r="N1908" s="8"/>
      <c r="O1908" s="7"/>
      <c r="P1908" s="13" t="str">
        <f t="shared" si="58"/>
        <v>Haldorai A., Kandaswamy U., "Preface", EAI/Springer Innovations in Communication and Computing,2019</v>
      </c>
      <c r="Q1908" s="11" t="str">
        <f t="shared" si="59"/>
        <v>Haldorai A., Kandaswamy U., "Preface", EAI/Springer Innovations in Communication and Computing,2019</v>
      </c>
      <c r="R1908" s="32" t="s">
        <v>17697</v>
      </c>
      <c r="S1908" s="6"/>
      <c r="T1908" s="11"/>
      <c r="U1908" s="8"/>
      <c r="V1908" s="8" t="s">
        <v>80</v>
      </c>
      <c r="W1908" s="8"/>
      <c r="X1908" s="7">
        <v>2019</v>
      </c>
      <c r="Y1908" s="7"/>
      <c r="Z1908" s="116"/>
      <c r="AA1908" s="116"/>
      <c r="AB1908" s="116"/>
      <c r="AC1908" s="116"/>
      <c r="AD1908" s="116"/>
      <c r="AE1908" s="116"/>
      <c r="AF1908" s="116"/>
      <c r="AG1908" s="116"/>
    </row>
    <row r="1909" spans="1:33" ht="60" hidden="1" x14ac:dyDescent="0.2">
      <c r="A1909" s="7">
        <v>1838</v>
      </c>
      <c r="B1909" s="11" t="s">
        <v>17593</v>
      </c>
      <c r="C1909" s="11" t="s">
        <v>2</v>
      </c>
      <c r="D1909" s="13" t="s">
        <v>448</v>
      </c>
      <c r="E1909" s="7" t="s">
        <v>4</v>
      </c>
      <c r="F1909" s="7" t="s">
        <v>423</v>
      </c>
      <c r="G1909" s="7"/>
      <c r="H1909" s="12"/>
      <c r="I1909" s="8"/>
      <c r="J1909" s="12"/>
      <c r="K1909" s="8" t="s">
        <v>52</v>
      </c>
      <c r="L1909" s="7">
        <v>2019</v>
      </c>
      <c r="M1909" s="8"/>
      <c r="N1909" s="8"/>
      <c r="O1909" s="7"/>
      <c r="P1909" s="13" t="str">
        <f t="shared" si="58"/>
        <v>Anandakumar H., Arulmurugan R., Onn C.C., "Preface", EAI/Springer Innovations in Communication and Computing,2019</v>
      </c>
      <c r="Q1909" s="11" t="str">
        <f t="shared" si="59"/>
        <v>Anandakumar H., Arulmurugan R., Onn C.C., "Preface", EAI/Springer Innovations in Communication and Computing,2019</v>
      </c>
      <c r="R1909" s="32" t="s">
        <v>17698</v>
      </c>
      <c r="S1909" s="6"/>
      <c r="T1909" s="11"/>
      <c r="U1909" s="8"/>
      <c r="V1909" s="8" t="s">
        <v>80</v>
      </c>
      <c r="W1909" s="8"/>
      <c r="X1909" s="7">
        <v>2019</v>
      </c>
      <c r="Y1909" s="7"/>
      <c r="Z1909" s="116"/>
      <c r="AA1909" s="116"/>
      <c r="AB1909" s="116"/>
      <c r="AC1909" s="116"/>
      <c r="AD1909" s="116"/>
      <c r="AE1909" s="116"/>
      <c r="AF1909" s="116"/>
      <c r="AG1909" s="116"/>
    </row>
    <row r="1910" spans="1:33" ht="75" hidden="1" x14ac:dyDescent="0.2">
      <c r="A1910" s="7">
        <v>1839</v>
      </c>
      <c r="B1910" s="11" t="s">
        <v>17696</v>
      </c>
      <c r="C1910" s="11" t="s">
        <v>2</v>
      </c>
      <c r="D1910" s="13" t="s">
        <v>17699</v>
      </c>
      <c r="E1910" s="7" t="s">
        <v>4</v>
      </c>
      <c r="F1910" s="7" t="s">
        <v>423</v>
      </c>
      <c r="G1910" s="7"/>
      <c r="H1910" s="12"/>
      <c r="I1910" s="8"/>
      <c r="J1910" s="12"/>
      <c r="K1910" s="8" t="s">
        <v>52</v>
      </c>
      <c r="L1910" s="7">
        <v>2019</v>
      </c>
      <c r="M1910" s="8" t="s">
        <v>6</v>
      </c>
      <c r="N1910" s="8" t="s">
        <v>12</v>
      </c>
      <c r="O1910" s="7" t="s">
        <v>17700</v>
      </c>
      <c r="P1910" s="13" t="str">
        <f t="shared" si="58"/>
        <v>Haldorai A., Kandaswamy U., "Applications and services of intelligent spectrum handover", EAI/Springer Innovations in Communication and Computing,2019, DOI: 10.1007/978-3-030-15416-5_10</v>
      </c>
      <c r="Q1910" s="11" t="str">
        <f t="shared" si="59"/>
        <v>Haldorai A., Kandaswamy U., "Applications and services of intelligent spectrum handover", EAI/Springer Innovations in Communication and Computing,2019, DOI: 10.1007/978-3-030-15416-5_10</v>
      </c>
      <c r="R1910" s="32" t="s">
        <v>17701</v>
      </c>
      <c r="S1910" s="6"/>
      <c r="T1910" s="11"/>
      <c r="U1910" s="8"/>
      <c r="V1910" s="8" t="s">
        <v>80</v>
      </c>
      <c r="W1910" s="8"/>
      <c r="X1910" s="7">
        <v>2019</v>
      </c>
      <c r="Y1910" s="7"/>
      <c r="Z1910" s="116"/>
      <c r="AA1910" s="116"/>
      <c r="AB1910" s="116"/>
      <c r="AC1910" s="116"/>
      <c r="AD1910" s="116"/>
      <c r="AE1910" s="116"/>
      <c r="AF1910" s="116"/>
      <c r="AG1910" s="116"/>
    </row>
    <row r="1911" spans="1:33" ht="75" hidden="1" x14ac:dyDescent="0.2">
      <c r="A1911" s="7">
        <v>1840</v>
      </c>
      <c r="B1911" s="11" t="s">
        <v>17696</v>
      </c>
      <c r="C1911" s="11" t="s">
        <v>2</v>
      </c>
      <c r="D1911" s="13" t="s">
        <v>17702</v>
      </c>
      <c r="E1911" s="7" t="s">
        <v>4</v>
      </c>
      <c r="F1911" s="7" t="s">
        <v>423</v>
      </c>
      <c r="G1911" s="7"/>
      <c r="H1911" s="12"/>
      <c r="I1911" s="8"/>
      <c r="J1911" s="12"/>
      <c r="K1911" s="8" t="s">
        <v>52</v>
      </c>
      <c r="L1911" s="7">
        <v>2019</v>
      </c>
      <c r="M1911" s="8" t="s">
        <v>6</v>
      </c>
      <c r="N1911" s="8" t="s">
        <v>12</v>
      </c>
      <c r="O1911" s="7" t="s">
        <v>17703</v>
      </c>
      <c r="P1911" s="13" t="str">
        <f t="shared" si="58"/>
        <v>Haldorai A., Kandaswamy U., "Green wireless communications via cognitive handover", EAI/Springer Innovations in Communication and Computing,2019, DOI: 10.1007/978-3-030-15416-5_8</v>
      </c>
      <c r="Q1911" s="11" t="str">
        <f t="shared" si="59"/>
        <v>Haldorai A., Kandaswamy U., "Green wireless communications via cognitive handover", EAI/Springer Innovations in Communication and Computing,2019, DOI: 10.1007/978-3-030-15416-5_8</v>
      </c>
      <c r="R1911" s="32" t="s">
        <v>17704</v>
      </c>
      <c r="S1911" s="6"/>
      <c r="T1911" s="11"/>
      <c r="U1911" s="8"/>
      <c r="V1911" s="8" t="s">
        <v>80</v>
      </c>
      <c r="W1911" s="8"/>
      <c r="X1911" s="7">
        <v>2019</v>
      </c>
      <c r="Y1911" s="7"/>
      <c r="Z1911" s="116"/>
      <c r="AA1911" s="116"/>
      <c r="AB1911" s="116"/>
      <c r="AC1911" s="116"/>
      <c r="AD1911" s="116"/>
      <c r="AE1911" s="116"/>
      <c r="AF1911" s="116"/>
      <c r="AG1911" s="116"/>
    </row>
    <row r="1912" spans="1:33" ht="75" hidden="1" x14ac:dyDescent="0.2">
      <c r="A1912" s="7">
        <v>1841</v>
      </c>
      <c r="B1912" s="11" t="s">
        <v>17696</v>
      </c>
      <c r="C1912" s="11" t="s">
        <v>2</v>
      </c>
      <c r="D1912" s="13" t="s">
        <v>17705</v>
      </c>
      <c r="E1912" s="7" t="s">
        <v>4</v>
      </c>
      <c r="F1912" s="7" t="s">
        <v>423</v>
      </c>
      <c r="G1912" s="7"/>
      <c r="H1912" s="12"/>
      <c r="I1912" s="8"/>
      <c r="J1912" s="12"/>
      <c r="K1912" s="8" t="s">
        <v>52</v>
      </c>
      <c r="L1912" s="7">
        <v>2019</v>
      </c>
      <c r="M1912" s="8" t="s">
        <v>6</v>
      </c>
      <c r="N1912" s="8" t="s">
        <v>12</v>
      </c>
      <c r="O1912" s="7" t="s">
        <v>17706</v>
      </c>
      <c r="P1912" s="13" t="str">
        <f t="shared" si="58"/>
        <v>Haldorai A., Kandaswamy U., "Cooperative spectrum handovers in cognitive radio networks", EAI/Springer Innovations in Communication and Computing,2019, DOI: 10.1007/978-3-030-15416-5_1</v>
      </c>
      <c r="Q1912" s="11" t="str">
        <f t="shared" si="59"/>
        <v>Haldorai A., Kandaswamy U., "Cooperative spectrum handovers in cognitive radio networks", EAI/Springer Innovations in Communication and Computing,2019, DOI: 10.1007/978-3-030-15416-5_1</v>
      </c>
      <c r="R1912" s="32" t="s">
        <v>17707</v>
      </c>
      <c r="S1912" s="6"/>
      <c r="T1912" s="11"/>
      <c r="U1912" s="8"/>
      <c r="V1912" s="8" t="s">
        <v>80</v>
      </c>
      <c r="W1912" s="8"/>
      <c r="X1912" s="7">
        <v>2019</v>
      </c>
      <c r="Y1912" s="7"/>
      <c r="Z1912" s="116"/>
      <c r="AA1912" s="116"/>
      <c r="AB1912" s="116"/>
      <c r="AC1912" s="116"/>
      <c r="AD1912" s="116"/>
      <c r="AE1912" s="116"/>
      <c r="AF1912" s="116"/>
      <c r="AG1912" s="116"/>
    </row>
    <row r="1913" spans="1:33" ht="75" hidden="1" x14ac:dyDescent="0.2">
      <c r="A1913" s="7">
        <v>1842</v>
      </c>
      <c r="B1913" s="11" t="s">
        <v>17696</v>
      </c>
      <c r="C1913" s="11" t="s">
        <v>2</v>
      </c>
      <c r="D1913" s="13" t="s">
        <v>17708</v>
      </c>
      <c r="E1913" s="7" t="s">
        <v>4</v>
      </c>
      <c r="F1913" s="7" t="s">
        <v>423</v>
      </c>
      <c r="G1913" s="7"/>
      <c r="H1913" s="12"/>
      <c r="I1913" s="8"/>
      <c r="J1913" s="12"/>
      <c r="K1913" s="8" t="s">
        <v>52</v>
      </c>
      <c r="L1913" s="7">
        <v>2019</v>
      </c>
      <c r="M1913" s="8" t="s">
        <v>6</v>
      </c>
      <c r="N1913" s="8" t="s">
        <v>12</v>
      </c>
      <c r="O1913" s="7" t="s">
        <v>17709</v>
      </c>
      <c r="P1913" s="13" t="str">
        <f t="shared" si="58"/>
        <v>Haldorai A., Kandaswamy U., "Energy efficient network selection for cognitive spectrum handovers", EAI/Springer Innovations in Communication and Computing,2019, DOI: 10.1007/978-3-030-15416-5_3</v>
      </c>
      <c r="Q1913" s="11" t="str">
        <f t="shared" si="59"/>
        <v>Haldorai A., Kandaswamy U., "Energy efficient network selection for cognitive spectrum handovers", EAI/Springer Innovations in Communication and Computing,2019, DOI: 10.1007/978-3-030-15416-5_3</v>
      </c>
      <c r="R1913" s="32" t="s">
        <v>17710</v>
      </c>
      <c r="S1913" s="6"/>
      <c r="T1913" s="11"/>
      <c r="U1913" s="8"/>
      <c r="V1913" s="8" t="s">
        <v>80</v>
      </c>
      <c r="W1913" s="8"/>
      <c r="X1913" s="7">
        <v>2019</v>
      </c>
      <c r="Y1913" s="7"/>
      <c r="Z1913" s="116"/>
      <c r="AA1913" s="116"/>
      <c r="AB1913" s="116"/>
      <c r="AC1913" s="116"/>
      <c r="AD1913" s="116"/>
      <c r="AE1913" s="116"/>
      <c r="AF1913" s="116"/>
      <c r="AG1913" s="116"/>
    </row>
    <row r="1914" spans="1:33" ht="75" hidden="1" x14ac:dyDescent="0.2">
      <c r="A1914" s="7">
        <v>1843</v>
      </c>
      <c r="B1914" s="11" t="s">
        <v>17696</v>
      </c>
      <c r="C1914" s="11" t="s">
        <v>2</v>
      </c>
      <c r="D1914" s="13" t="s">
        <v>17711</v>
      </c>
      <c r="E1914" s="7" t="s">
        <v>4</v>
      </c>
      <c r="F1914" s="7" t="s">
        <v>423</v>
      </c>
      <c r="G1914" s="7"/>
      <c r="H1914" s="12"/>
      <c r="I1914" s="8"/>
      <c r="J1914" s="12"/>
      <c r="K1914" s="8" t="s">
        <v>52</v>
      </c>
      <c r="L1914" s="7">
        <v>2019</v>
      </c>
      <c r="M1914" s="8" t="s">
        <v>6</v>
      </c>
      <c r="N1914" s="8" t="s">
        <v>12</v>
      </c>
      <c r="O1914" s="7" t="s">
        <v>17712</v>
      </c>
      <c r="P1914" s="13" t="str">
        <f t="shared" si="58"/>
        <v>Haldorai A., Kandaswamy U., "Distributed algorithms for learning and cognitive medium", EAI/Springer Innovations in Communication and Computing,2019, DOI: 10.1007/978-3-030-15416-5_5</v>
      </c>
      <c r="Q1914" s="11" t="str">
        <f t="shared" si="59"/>
        <v>Haldorai A., Kandaswamy U., "Distributed algorithms for learning and cognitive medium", EAI/Springer Innovations in Communication and Computing,2019, DOI: 10.1007/978-3-030-15416-5_5</v>
      </c>
      <c r="R1914" s="32" t="s">
        <v>17713</v>
      </c>
      <c r="S1914" s="6"/>
      <c r="T1914" s="11"/>
      <c r="U1914" s="8"/>
      <c r="V1914" s="8" t="s">
        <v>80</v>
      </c>
      <c r="W1914" s="8"/>
      <c r="X1914" s="7">
        <v>2019</v>
      </c>
      <c r="Y1914" s="7"/>
      <c r="Z1914" s="116"/>
      <c r="AA1914" s="116"/>
      <c r="AB1914" s="116"/>
      <c r="AC1914" s="116"/>
      <c r="AD1914" s="116"/>
      <c r="AE1914" s="116"/>
      <c r="AF1914" s="116"/>
      <c r="AG1914" s="116"/>
    </row>
    <row r="1915" spans="1:33" ht="75" hidden="1" x14ac:dyDescent="0.2">
      <c r="A1915" s="7">
        <v>1844</v>
      </c>
      <c r="B1915" s="11" t="s">
        <v>17696</v>
      </c>
      <c r="C1915" s="11" t="s">
        <v>2</v>
      </c>
      <c r="D1915" s="13" t="s">
        <v>17714</v>
      </c>
      <c r="E1915" s="7" t="s">
        <v>4</v>
      </c>
      <c r="F1915" s="7" t="s">
        <v>423</v>
      </c>
      <c r="G1915" s="7"/>
      <c r="H1915" s="12"/>
      <c r="I1915" s="8"/>
      <c r="J1915" s="12"/>
      <c r="K1915" s="8" t="s">
        <v>52</v>
      </c>
      <c r="L1915" s="7">
        <v>2019</v>
      </c>
      <c r="M1915" s="8" t="s">
        <v>6</v>
      </c>
      <c r="N1915" s="8" t="s">
        <v>12</v>
      </c>
      <c r="O1915" s="7" t="s">
        <v>17715</v>
      </c>
      <c r="P1915" s="13" t="str">
        <f t="shared" si="58"/>
        <v>Haldorai A., Kandaswamy U., "Intelligent cognitive radio communications: A detailed approach", EAI/Springer Innovations in Communication and Computing,2019, DOI: 10.1007/978-3-030-15416-5_2</v>
      </c>
      <c r="Q1915" s="11" t="str">
        <f t="shared" si="59"/>
        <v>Haldorai A., Kandaswamy U., "Intelligent cognitive radio communications: A detailed approach", EAI/Springer Innovations in Communication and Computing,2019, DOI: 10.1007/978-3-030-15416-5_2</v>
      </c>
      <c r="R1915" s="32" t="s">
        <v>17716</v>
      </c>
      <c r="S1915" s="6"/>
      <c r="T1915" s="11"/>
      <c r="U1915" s="8"/>
      <c r="V1915" s="8" t="s">
        <v>80</v>
      </c>
      <c r="W1915" s="8"/>
      <c r="X1915" s="7">
        <v>2019</v>
      </c>
      <c r="Y1915" s="7"/>
      <c r="Z1915" s="116"/>
      <c r="AA1915" s="116"/>
      <c r="AB1915" s="116"/>
      <c r="AC1915" s="116"/>
      <c r="AD1915" s="116"/>
      <c r="AE1915" s="116"/>
      <c r="AF1915" s="116"/>
      <c r="AG1915" s="116"/>
    </row>
    <row r="1916" spans="1:33" ht="75" hidden="1" x14ac:dyDescent="0.2">
      <c r="A1916" s="7">
        <v>1845</v>
      </c>
      <c r="B1916" s="11" t="s">
        <v>17696</v>
      </c>
      <c r="C1916" s="11" t="s">
        <v>2</v>
      </c>
      <c r="D1916" s="13" t="s">
        <v>17717</v>
      </c>
      <c r="E1916" s="7" t="s">
        <v>4</v>
      </c>
      <c r="F1916" s="7" t="s">
        <v>423</v>
      </c>
      <c r="G1916" s="7"/>
      <c r="H1916" s="12"/>
      <c r="I1916" s="8"/>
      <c r="J1916" s="12"/>
      <c r="K1916" s="8" t="s">
        <v>52</v>
      </c>
      <c r="L1916" s="7">
        <v>2019</v>
      </c>
      <c r="M1916" s="8" t="s">
        <v>6</v>
      </c>
      <c r="N1916" s="8" t="s">
        <v>12</v>
      </c>
      <c r="O1916" s="7" t="s">
        <v>17718</v>
      </c>
      <c r="P1916" s="13" t="str">
        <f t="shared" si="58"/>
        <v>Haldorai A., Kandaswamy U., "Dynamic spectrum handovers in cognitive radio networks", EAI/Springer Innovations in Communication and Computing,2019, DOI: 10.1007/978-3-030-15416-5_6</v>
      </c>
      <c r="Q1916" s="11" t="str">
        <f t="shared" si="59"/>
        <v>Haldorai A., Kandaswamy U., "Dynamic spectrum handovers in cognitive radio networks", EAI/Springer Innovations in Communication and Computing,2019, DOI: 10.1007/978-3-030-15416-5_6</v>
      </c>
      <c r="R1916" s="32" t="s">
        <v>17719</v>
      </c>
      <c r="S1916" s="6"/>
      <c r="T1916" s="11"/>
      <c r="U1916" s="8"/>
      <c r="V1916" s="8" t="s">
        <v>80</v>
      </c>
      <c r="W1916" s="8"/>
      <c r="X1916" s="7">
        <v>2019</v>
      </c>
      <c r="Y1916" s="7"/>
      <c r="Z1916" s="116"/>
      <c r="AA1916" s="116"/>
      <c r="AB1916" s="116"/>
      <c r="AC1916" s="116"/>
      <c r="AD1916" s="116"/>
      <c r="AE1916" s="116"/>
      <c r="AF1916" s="116"/>
      <c r="AG1916" s="116"/>
    </row>
    <row r="1917" spans="1:33" ht="75" hidden="1" x14ac:dyDescent="0.2">
      <c r="A1917" s="7">
        <v>1846</v>
      </c>
      <c r="B1917" s="11" t="s">
        <v>17696</v>
      </c>
      <c r="C1917" s="11" t="s">
        <v>2</v>
      </c>
      <c r="D1917" s="13" t="s">
        <v>17705</v>
      </c>
      <c r="E1917" s="7" t="s">
        <v>4</v>
      </c>
      <c r="F1917" s="7" t="s">
        <v>423</v>
      </c>
      <c r="G1917" s="7"/>
      <c r="H1917" s="12"/>
      <c r="I1917" s="8"/>
      <c r="J1917" s="12"/>
      <c r="K1917" s="8" t="s">
        <v>52</v>
      </c>
      <c r="L1917" s="7">
        <v>2019</v>
      </c>
      <c r="M1917" s="8" t="s">
        <v>6</v>
      </c>
      <c r="N1917" s="8" t="s">
        <v>12</v>
      </c>
      <c r="O1917" s="7" t="s">
        <v>17720</v>
      </c>
      <c r="P1917" s="13" t="str">
        <f t="shared" si="58"/>
        <v>Haldorai A., Kandaswamy U., "Cooperative spectrum handovers in cognitive radio networks", EAI/Springer Innovations in Communication and Computing,2019, DOI: 10.1007/978-3-319-91002-4_3</v>
      </c>
      <c r="Q1917" s="11" t="str">
        <f t="shared" si="59"/>
        <v>Haldorai A., Kandaswamy U., "Cooperative spectrum handovers in cognitive radio networks", EAI/Springer Innovations in Communication and Computing,2019, DOI: 10.1007/978-3-319-91002-4_3</v>
      </c>
      <c r="R1917" s="32" t="s">
        <v>17721</v>
      </c>
      <c r="S1917" s="6"/>
      <c r="T1917" s="11"/>
      <c r="U1917" s="8"/>
      <c r="V1917" s="8" t="s">
        <v>80</v>
      </c>
      <c r="W1917" s="8"/>
      <c r="X1917" s="7">
        <v>2019</v>
      </c>
      <c r="Y1917" s="7"/>
      <c r="Z1917" s="116"/>
      <c r="AA1917" s="116"/>
      <c r="AB1917" s="116"/>
      <c r="AC1917" s="116"/>
      <c r="AD1917" s="116"/>
      <c r="AE1917" s="116"/>
      <c r="AF1917" s="116"/>
      <c r="AG1917" s="116"/>
    </row>
    <row r="1918" spans="1:33" ht="75" hidden="1" x14ac:dyDescent="0.2">
      <c r="A1918" s="7">
        <v>1847</v>
      </c>
      <c r="B1918" s="11" t="s">
        <v>17559</v>
      </c>
      <c r="C1918" s="11" t="s">
        <v>2</v>
      </c>
      <c r="D1918" s="13" t="s">
        <v>17722</v>
      </c>
      <c r="E1918" s="7" t="s">
        <v>4</v>
      </c>
      <c r="F1918" s="7" t="s">
        <v>17723</v>
      </c>
      <c r="G1918" s="7" t="s">
        <v>6</v>
      </c>
      <c r="H1918" s="12">
        <v>11</v>
      </c>
      <c r="I1918" s="8" t="s">
        <v>8</v>
      </c>
      <c r="J1918" s="12">
        <v>9</v>
      </c>
      <c r="K1918" s="8" t="s">
        <v>10</v>
      </c>
      <c r="L1918" s="7">
        <v>2019</v>
      </c>
      <c r="M1918" s="8" t="s">
        <v>6</v>
      </c>
      <c r="N1918" s="8" t="s">
        <v>12</v>
      </c>
      <c r="O1918" s="7" t="s">
        <v>17724</v>
      </c>
      <c r="P1918" s="13" t="str">
        <f t="shared" si="58"/>
        <v>Anandakumar H., Arulmurugan R., "Optimization, modelling and simulation for evolutionary computation", Journal of Advanced Research in Dynamical and Control Systems, 11, (9),2019, DOI: 10.5373/JARDCS/V11I9/20193161</v>
      </c>
      <c r="Q1918" s="11" t="str">
        <f t="shared" si="59"/>
        <v>Anandakumar H., Arulmurugan R., "Optimization, modelling and simulation for evolutionary computation", Journal of Advanced Research in Dynamical and Control Systems, 11, (9),2019, DOI: 10.5373/JARDCS/V11I9/20193161</v>
      </c>
      <c r="R1918" s="32" t="s">
        <v>17725</v>
      </c>
      <c r="S1918" s="6"/>
      <c r="T1918" s="11"/>
      <c r="U1918" s="8"/>
      <c r="V1918" s="8" t="s">
        <v>80</v>
      </c>
      <c r="W1918" s="8"/>
      <c r="X1918" s="7">
        <v>2019</v>
      </c>
      <c r="Y1918" s="7"/>
      <c r="Z1918" s="116"/>
      <c r="AA1918" s="116"/>
      <c r="AB1918" s="116"/>
      <c r="AC1918" s="116"/>
      <c r="AD1918" s="116"/>
      <c r="AE1918" s="116"/>
      <c r="AF1918" s="116"/>
      <c r="AG1918" s="116"/>
    </row>
    <row r="1919" spans="1:33" ht="60" hidden="1" x14ac:dyDescent="0.2">
      <c r="A1919" s="7">
        <v>1848</v>
      </c>
      <c r="B1919" s="11" t="s">
        <v>17559</v>
      </c>
      <c r="C1919" s="11" t="s">
        <v>2</v>
      </c>
      <c r="D1919" s="13" t="s">
        <v>17726</v>
      </c>
      <c r="E1919" s="7" t="s">
        <v>4</v>
      </c>
      <c r="F1919" s="7" t="s">
        <v>17723</v>
      </c>
      <c r="G1919" s="7" t="s">
        <v>6</v>
      </c>
      <c r="H1919" s="12">
        <v>11</v>
      </c>
      <c r="I1919" s="8" t="s">
        <v>8</v>
      </c>
      <c r="J1919" s="12">
        <v>8</v>
      </c>
      <c r="K1919" s="8" t="s">
        <v>10</v>
      </c>
      <c r="L1919" s="7">
        <v>2019</v>
      </c>
      <c r="M1919" s="8"/>
      <c r="N1919" s="8"/>
      <c r="O1919" s="7"/>
      <c r="P1919" s="13" t="str">
        <f t="shared" si="58"/>
        <v>Anandakumar H., Arulmurugan R., "Analysis of mobile management processes and modeling", Journal of Advanced Research in Dynamical and Control Systems, 11, (8),2019</v>
      </c>
      <c r="Q1919" s="11" t="str">
        <f t="shared" si="59"/>
        <v>Anandakumar H., Arulmurugan R., "Analysis of mobile management processes and modeling", Journal of Advanced Research in Dynamical and Control Systems, 11, (8),2019</v>
      </c>
      <c r="R1919" s="32" t="s">
        <v>17727</v>
      </c>
      <c r="S1919" s="6"/>
      <c r="T1919" s="11"/>
      <c r="U1919" s="8"/>
      <c r="V1919" s="8" t="s">
        <v>80</v>
      </c>
      <c r="W1919" s="8"/>
      <c r="X1919" s="7">
        <v>2019</v>
      </c>
      <c r="Y1919" s="7"/>
      <c r="Z1919" s="116"/>
      <c r="AA1919" s="116"/>
      <c r="AB1919" s="116"/>
      <c r="AC1919" s="116"/>
      <c r="AD1919" s="116"/>
      <c r="AE1919" s="116"/>
      <c r="AF1919" s="116"/>
      <c r="AG1919" s="116"/>
    </row>
    <row r="1920" spans="1:33" ht="75" hidden="1" x14ac:dyDescent="0.2">
      <c r="A1920" s="7">
        <v>1849</v>
      </c>
      <c r="B1920" s="11" t="s">
        <v>17728</v>
      </c>
      <c r="C1920" s="11" t="s">
        <v>2</v>
      </c>
      <c r="D1920" s="13" t="s">
        <v>17729</v>
      </c>
      <c r="E1920" s="7" t="s">
        <v>4</v>
      </c>
      <c r="F1920" s="7" t="s">
        <v>17723</v>
      </c>
      <c r="G1920" s="7" t="s">
        <v>6</v>
      </c>
      <c r="H1920" s="12">
        <v>11</v>
      </c>
      <c r="I1920" s="8" t="s">
        <v>8</v>
      </c>
      <c r="J1920" s="12">
        <v>10</v>
      </c>
      <c r="K1920" s="8" t="s">
        <v>10</v>
      </c>
      <c r="L1920" s="7">
        <v>2019</v>
      </c>
      <c r="M1920" s="8" t="s">
        <v>6</v>
      </c>
      <c r="N1920" s="8" t="s">
        <v>12</v>
      </c>
      <c r="O1920" s="7" t="s">
        <v>17730</v>
      </c>
      <c r="P1920" s="13" t="str">
        <f t="shared" si="58"/>
        <v>Anandakumar H., Akshaya V.S., "Analysis of artificial intelligence in future industrial applications", Journal of Advanced Research in Dynamical and Control Systems, 11, (10),2019, DOI: 10.5373/JARDCS/V11I10/20193162</v>
      </c>
      <c r="Q1920" s="11" t="str">
        <f t="shared" si="59"/>
        <v>Anandakumar H., Akshaya V.S., "Analysis of artificial intelligence in future industrial applications", Journal of Advanced Research in Dynamical and Control Systems, 11, (10),2019, DOI: 10.5373/JARDCS/V11I10/20193162</v>
      </c>
      <c r="R1920" s="32" t="s">
        <v>17731</v>
      </c>
      <c r="S1920" s="6"/>
      <c r="T1920" s="11"/>
      <c r="U1920" s="8"/>
      <c r="V1920" s="8" t="s">
        <v>80</v>
      </c>
      <c r="W1920" s="8"/>
      <c r="X1920" s="7">
        <v>2019</v>
      </c>
      <c r="Y1920" s="7"/>
      <c r="Z1920" s="116"/>
      <c r="AA1920" s="116"/>
      <c r="AB1920" s="116"/>
      <c r="AC1920" s="116"/>
      <c r="AD1920" s="116"/>
      <c r="AE1920" s="116"/>
      <c r="AF1920" s="116"/>
      <c r="AG1920" s="116"/>
    </row>
    <row r="1921" spans="1:33" ht="75" hidden="1" x14ac:dyDescent="0.2">
      <c r="A1921" s="7">
        <v>1850</v>
      </c>
      <c r="B1921" s="11" t="s">
        <v>17696</v>
      </c>
      <c r="C1921" s="11" t="s">
        <v>2</v>
      </c>
      <c r="D1921" s="13" t="s">
        <v>17732</v>
      </c>
      <c r="E1921" s="7" t="s">
        <v>4</v>
      </c>
      <c r="F1921" s="7" t="s">
        <v>423</v>
      </c>
      <c r="G1921" s="7"/>
      <c r="H1921" s="12"/>
      <c r="I1921" s="8"/>
      <c r="J1921" s="12"/>
      <c r="K1921" s="8" t="s">
        <v>52</v>
      </c>
      <c r="L1921" s="7">
        <v>2019</v>
      </c>
      <c r="M1921" s="8" t="s">
        <v>6</v>
      </c>
      <c r="N1921" s="8" t="s">
        <v>12</v>
      </c>
      <c r="O1921" s="7" t="s">
        <v>17733</v>
      </c>
      <c r="P1921" s="13" t="str">
        <f t="shared" si="58"/>
        <v>Haldorai A., Kandaswamy U., "Secure distributed spectrum sensing in cognitive radio networks", EAI/Springer Innovations in Communication and Computing,2019, DOI: 10.1007/978-3-030-15416-5_9</v>
      </c>
      <c r="Q1921" s="11" t="str">
        <f t="shared" si="59"/>
        <v>Haldorai A., Kandaswamy U., "Secure distributed spectrum sensing in cognitive radio networks", EAI/Springer Innovations in Communication and Computing,2019, DOI: 10.1007/978-3-030-15416-5_9</v>
      </c>
      <c r="R1921" s="32" t="s">
        <v>17734</v>
      </c>
      <c r="S1921" s="6"/>
      <c r="T1921" s="11"/>
      <c r="U1921" s="8"/>
      <c r="V1921" s="8" t="s">
        <v>80</v>
      </c>
      <c r="W1921" s="8"/>
      <c r="X1921" s="7">
        <v>2019</v>
      </c>
      <c r="Y1921" s="7"/>
      <c r="Z1921" s="116"/>
      <c r="AA1921" s="116"/>
      <c r="AB1921" s="116"/>
      <c r="AC1921" s="116"/>
      <c r="AD1921" s="116"/>
      <c r="AE1921" s="116"/>
      <c r="AF1921" s="116"/>
      <c r="AG1921" s="116"/>
    </row>
    <row r="1922" spans="1:33" ht="60" hidden="1" x14ac:dyDescent="0.2">
      <c r="A1922" s="7">
        <v>1851</v>
      </c>
      <c r="B1922" s="11" t="s">
        <v>17559</v>
      </c>
      <c r="C1922" s="11" t="s">
        <v>2</v>
      </c>
      <c r="D1922" s="13" t="s">
        <v>17735</v>
      </c>
      <c r="E1922" s="7" t="s">
        <v>4</v>
      </c>
      <c r="F1922" s="7" t="s">
        <v>17723</v>
      </c>
      <c r="G1922" s="7" t="s">
        <v>6</v>
      </c>
      <c r="H1922" s="12">
        <v>11</v>
      </c>
      <c r="I1922" s="8" t="s">
        <v>8</v>
      </c>
      <c r="J1922" s="12">
        <v>6</v>
      </c>
      <c r="K1922" s="8" t="s">
        <v>10</v>
      </c>
      <c r="L1922" s="7">
        <v>2019</v>
      </c>
      <c r="M1922" s="8"/>
      <c r="N1922" s="8"/>
      <c r="O1922" s="7"/>
      <c r="P1922" s="13" t="str">
        <f t="shared" si="58"/>
        <v>Anandakumar H., Arulmurugan R., "Supervised, unsupervised and reinforcement learning-a detailed perspective", Journal of Advanced Research in Dynamical and Control Systems, 11, (6),2019</v>
      </c>
      <c r="Q1922" s="11" t="str">
        <f t="shared" si="59"/>
        <v>Anandakumar H., Arulmurugan R., "Supervised, unsupervised and reinforcement learning-a detailed perspective", Journal of Advanced Research in Dynamical and Control Systems, 11, (6),2019</v>
      </c>
      <c r="R1922" s="32" t="s">
        <v>17736</v>
      </c>
      <c r="S1922" s="6"/>
      <c r="T1922" s="11"/>
      <c r="U1922" s="8"/>
      <c r="V1922" s="8" t="s">
        <v>80</v>
      </c>
      <c r="W1922" s="8"/>
      <c r="X1922" s="7">
        <v>2019</v>
      </c>
      <c r="Y1922" s="7"/>
      <c r="Z1922" s="116"/>
      <c r="AA1922" s="116"/>
      <c r="AB1922" s="116"/>
      <c r="AC1922" s="116"/>
      <c r="AD1922" s="116"/>
      <c r="AE1922" s="116"/>
      <c r="AF1922" s="116"/>
      <c r="AG1922" s="116"/>
    </row>
    <row r="1923" spans="1:33" ht="60" hidden="1" x14ac:dyDescent="0.2">
      <c r="A1923" s="7">
        <v>1852</v>
      </c>
      <c r="B1923" s="11" t="s">
        <v>17559</v>
      </c>
      <c r="C1923" s="11" t="s">
        <v>2</v>
      </c>
      <c r="D1923" s="13" t="s">
        <v>17737</v>
      </c>
      <c r="E1923" s="7" t="s">
        <v>4</v>
      </c>
      <c r="F1923" s="7" t="s">
        <v>17723</v>
      </c>
      <c r="G1923" s="7" t="s">
        <v>6</v>
      </c>
      <c r="H1923" s="12">
        <v>11</v>
      </c>
      <c r="I1923" s="8" t="s">
        <v>8</v>
      </c>
      <c r="J1923" s="12">
        <v>7</v>
      </c>
      <c r="K1923" s="8" t="s">
        <v>10</v>
      </c>
      <c r="L1923" s="7">
        <v>2019</v>
      </c>
      <c r="M1923" s="8"/>
      <c r="N1923" s="8"/>
      <c r="O1923" s="7"/>
      <c r="P1923" s="13" t="str">
        <f t="shared" si="58"/>
        <v>Anandakumar H., Arulmurugan R., "Computational mining algorithms for future technologies", Journal of Advanced Research in Dynamical and Control Systems, 11, (7),2019</v>
      </c>
      <c r="Q1923" s="11" t="str">
        <f t="shared" si="59"/>
        <v>Anandakumar H., Arulmurugan R., "Computational mining algorithms for future technologies", Journal of Advanced Research in Dynamical and Control Systems, 11, (7),2019</v>
      </c>
      <c r="R1923" s="32" t="s">
        <v>17738</v>
      </c>
      <c r="S1923" s="6"/>
      <c r="T1923" s="11"/>
      <c r="U1923" s="8"/>
      <c r="V1923" s="8" t="s">
        <v>80</v>
      </c>
      <c r="W1923" s="8"/>
      <c r="X1923" s="7">
        <v>2019</v>
      </c>
      <c r="Y1923" s="7"/>
      <c r="Z1923" s="116"/>
      <c r="AA1923" s="116"/>
      <c r="AB1923" s="116"/>
      <c r="AC1923" s="116"/>
      <c r="AD1923" s="116"/>
      <c r="AE1923" s="116"/>
      <c r="AF1923" s="116"/>
      <c r="AG1923" s="116"/>
    </row>
    <row r="1924" spans="1:33" ht="75" hidden="1" x14ac:dyDescent="0.2">
      <c r="A1924" s="7">
        <v>1853</v>
      </c>
      <c r="B1924" s="11" t="s">
        <v>17696</v>
      </c>
      <c r="C1924" s="11" t="s">
        <v>2</v>
      </c>
      <c r="D1924" s="13" t="s">
        <v>17739</v>
      </c>
      <c r="E1924" s="7" t="s">
        <v>4</v>
      </c>
      <c r="F1924" s="7" t="s">
        <v>423</v>
      </c>
      <c r="G1924" s="7"/>
      <c r="H1924" s="12"/>
      <c r="I1924" s="8"/>
      <c r="J1924" s="12"/>
      <c r="K1924" s="8" t="s">
        <v>52</v>
      </c>
      <c r="L1924" s="7">
        <v>2019</v>
      </c>
      <c r="M1924" s="8" t="s">
        <v>6</v>
      </c>
      <c r="N1924" s="8" t="s">
        <v>12</v>
      </c>
      <c r="O1924" s="7" t="s">
        <v>17740</v>
      </c>
      <c r="P1924" s="13" t="str">
        <f t="shared" ref="P1924:P1987" si="60">B1924&amp;C1924&amp;D1924&amp;E1924&amp;F1924&amp;G1924&amp;H1924&amp;I1924&amp;J1924&amp;K1924&amp;L1924&amp;M1924&amp;N1924&amp;O1924</f>
        <v>Haldorai A., Kandaswamy U., "Supervised machine learning techniques in intelligent network handovers", EAI/Springer Innovations in Communication and Computing,2019, DOI: 10.1007/978-3-030-15416-5_7</v>
      </c>
      <c r="Q1924" s="11" t="str">
        <f t="shared" ref="Q1924:Q1987" si="61">P1924</f>
        <v>Haldorai A., Kandaswamy U., "Supervised machine learning techniques in intelligent network handovers", EAI/Springer Innovations in Communication and Computing,2019, DOI: 10.1007/978-3-030-15416-5_7</v>
      </c>
      <c r="R1924" s="32" t="s">
        <v>17741</v>
      </c>
      <c r="S1924" s="6"/>
      <c r="T1924" s="11"/>
      <c r="U1924" s="8"/>
      <c r="V1924" s="8" t="s">
        <v>80</v>
      </c>
      <c r="W1924" s="8"/>
      <c r="X1924" s="7">
        <v>2019</v>
      </c>
      <c r="Y1924" s="7"/>
      <c r="Z1924" s="116"/>
      <c r="AA1924" s="116"/>
      <c r="AB1924" s="116"/>
      <c r="AC1924" s="116"/>
      <c r="AD1924" s="116"/>
      <c r="AE1924" s="116"/>
      <c r="AF1924" s="116"/>
      <c r="AG1924" s="116"/>
    </row>
    <row r="1925" spans="1:33" ht="75" hidden="1" x14ac:dyDescent="0.2">
      <c r="A1925" s="7">
        <v>1854</v>
      </c>
      <c r="B1925" s="11" t="s">
        <v>17696</v>
      </c>
      <c r="C1925" s="11" t="s">
        <v>2</v>
      </c>
      <c r="D1925" s="13" t="s">
        <v>17742</v>
      </c>
      <c r="E1925" s="7" t="s">
        <v>4</v>
      </c>
      <c r="F1925" s="7" t="s">
        <v>423</v>
      </c>
      <c r="G1925" s="7"/>
      <c r="H1925" s="12"/>
      <c r="I1925" s="8"/>
      <c r="J1925" s="12"/>
      <c r="K1925" s="8" t="s">
        <v>52</v>
      </c>
      <c r="L1925" s="7">
        <v>2019</v>
      </c>
      <c r="M1925" s="8" t="s">
        <v>6</v>
      </c>
      <c r="N1925" s="8" t="s">
        <v>12</v>
      </c>
      <c r="O1925" s="7" t="s">
        <v>17743</v>
      </c>
      <c r="P1925" s="13" t="str">
        <f t="shared" si="60"/>
        <v>Haldorai A., Kandaswamy U., "Software radio architecture: A mathematical perspective", EAI/Springer Innovations in Communication and Computing,2019, DOI: 10.1007/978-3-030-15416-5_4</v>
      </c>
      <c r="Q1925" s="11" t="str">
        <f t="shared" si="61"/>
        <v>Haldorai A., Kandaswamy U., "Software radio architecture: A mathematical perspective", EAI/Springer Innovations in Communication and Computing,2019, DOI: 10.1007/978-3-030-15416-5_4</v>
      </c>
      <c r="R1925" s="32" t="s">
        <v>17744</v>
      </c>
      <c r="S1925" s="6"/>
      <c r="T1925" s="11"/>
      <c r="U1925" s="8"/>
      <c r="V1925" s="8" t="s">
        <v>80</v>
      </c>
      <c r="W1925" s="8"/>
      <c r="X1925" s="7">
        <v>2019</v>
      </c>
      <c r="Y1925" s="7"/>
      <c r="Z1925" s="116"/>
      <c r="AA1925" s="116"/>
      <c r="AB1925" s="116"/>
      <c r="AC1925" s="116"/>
      <c r="AD1925" s="116"/>
      <c r="AE1925" s="116"/>
      <c r="AF1925" s="116"/>
      <c r="AG1925" s="116"/>
    </row>
    <row r="1926" spans="1:33" ht="75" hidden="1" x14ac:dyDescent="0.2">
      <c r="A1926" s="7">
        <v>1855</v>
      </c>
      <c r="B1926" s="11" t="s">
        <v>17745</v>
      </c>
      <c r="C1926" s="11" t="s">
        <v>2</v>
      </c>
      <c r="D1926" s="13" t="s">
        <v>17746</v>
      </c>
      <c r="E1926" s="7" t="s">
        <v>4</v>
      </c>
      <c r="F1926" s="7" t="s">
        <v>214</v>
      </c>
      <c r="G1926" s="7" t="s">
        <v>6</v>
      </c>
      <c r="H1926" s="12">
        <v>10</v>
      </c>
      <c r="I1926" s="8" t="s">
        <v>8</v>
      </c>
      <c r="J1926" s="12">
        <v>45385</v>
      </c>
      <c r="K1926" s="8" t="s">
        <v>10</v>
      </c>
      <c r="L1926" s="7">
        <v>2019</v>
      </c>
      <c r="M1926" s="8" t="s">
        <v>6</v>
      </c>
      <c r="N1926" s="8" t="s">
        <v>12</v>
      </c>
      <c r="O1926" s="7" t="s">
        <v>17747</v>
      </c>
      <c r="P1926" s="13" t="str">
        <f t="shared" si="60"/>
        <v>Subha R., "P-tree oriented association rule mining of multiple data sources", International Journal of Enterprise Network Management, 10, (45385),2019, DOI: 10.1504/IJENM.2019.103156</v>
      </c>
      <c r="Q1926" s="11" t="str">
        <f t="shared" si="61"/>
        <v>Subha R., "P-tree oriented association rule mining of multiple data sources", International Journal of Enterprise Network Management, 10, (45385),2019, DOI: 10.1504/IJENM.2019.103156</v>
      </c>
      <c r="R1926" s="32" t="s">
        <v>17748</v>
      </c>
      <c r="S1926" s="6"/>
      <c r="T1926" s="11"/>
      <c r="U1926" s="8"/>
      <c r="V1926" s="8" t="s">
        <v>80</v>
      </c>
      <c r="W1926" s="8"/>
      <c r="X1926" s="7">
        <v>2019</v>
      </c>
      <c r="Y1926" s="7"/>
      <c r="Z1926" s="116"/>
      <c r="AA1926" s="116"/>
      <c r="AB1926" s="116"/>
      <c r="AC1926" s="116"/>
      <c r="AD1926" s="116"/>
      <c r="AE1926" s="116"/>
      <c r="AF1926" s="116"/>
      <c r="AG1926" s="116"/>
    </row>
    <row r="1927" spans="1:33" ht="75" hidden="1" x14ac:dyDescent="0.2">
      <c r="A1927" s="7">
        <v>1856</v>
      </c>
      <c r="B1927" s="11" t="s">
        <v>17749</v>
      </c>
      <c r="C1927" s="11" t="s">
        <v>2</v>
      </c>
      <c r="D1927" s="13" t="s">
        <v>17750</v>
      </c>
      <c r="E1927" s="7" t="s">
        <v>4</v>
      </c>
      <c r="F1927" s="7" t="s">
        <v>214</v>
      </c>
      <c r="G1927" s="7" t="s">
        <v>6</v>
      </c>
      <c r="H1927" s="12">
        <v>10</v>
      </c>
      <c r="I1927" s="8" t="s">
        <v>8</v>
      </c>
      <c r="J1927" s="12">
        <v>45385</v>
      </c>
      <c r="K1927" s="8" t="s">
        <v>10</v>
      </c>
      <c r="L1927" s="7">
        <v>2019</v>
      </c>
      <c r="M1927" s="8" t="s">
        <v>6</v>
      </c>
      <c r="N1927" s="8" t="s">
        <v>12</v>
      </c>
      <c r="O1927" s="7" t="s">
        <v>17751</v>
      </c>
      <c r="P1927" s="13" t="str">
        <f t="shared" si="60"/>
        <v>Gokilakrishnan G., Varthanan P.A., "Development of manufacturing-distribution plan considering quality cost", International Journal of Enterprise Network Management, 10, (45385),2019, DOI: 10.1504/IJENM.2019.103157</v>
      </c>
      <c r="Q1927" s="11" t="str">
        <f t="shared" si="61"/>
        <v>Gokilakrishnan G., Varthanan P.A., "Development of manufacturing-distribution plan considering quality cost", International Journal of Enterprise Network Management, 10, (45385),2019, DOI: 10.1504/IJENM.2019.103157</v>
      </c>
      <c r="R1927" s="32" t="s">
        <v>17752</v>
      </c>
      <c r="S1927" s="6"/>
      <c r="T1927" s="11"/>
      <c r="U1927" s="8"/>
      <c r="V1927" s="8" t="s">
        <v>149</v>
      </c>
      <c r="W1927" s="8"/>
      <c r="X1927" s="7">
        <v>2019</v>
      </c>
      <c r="Y1927" s="7"/>
      <c r="Z1927" s="116"/>
      <c r="AA1927" s="116"/>
      <c r="AB1927" s="116"/>
      <c r="AC1927" s="116"/>
      <c r="AD1927" s="116"/>
      <c r="AE1927" s="116"/>
      <c r="AF1927" s="116"/>
      <c r="AG1927" s="116"/>
    </row>
    <row r="1928" spans="1:33" ht="75" hidden="1" x14ac:dyDescent="0.2">
      <c r="A1928" s="7">
        <v>1857</v>
      </c>
      <c r="B1928" s="11" t="s">
        <v>17753</v>
      </c>
      <c r="C1928" s="11" t="s">
        <v>2</v>
      </c>
      <c r="D1928" s="13" t="s">
        <v>17754</v>
      </c>
      <c r="E1928" s="7" t="s">
        <v>4</v>
      </c>
      <c r="F1928" s="7" t="s">
        <v>214</v>
      </c>
      <c r="G1928" s="7" t="s">
        <v>6</v>
      </c>
      <c r="H1928" s="12">
        <v>10</v>
      </c>
      <c r="I1928" s="8" t="s">
        <v>8</v>
      </c>
      <c r="J1928" s="12">
        <v>45385</v>
      </c>
      <c r="K1928" s="8" t="s">
        <v>10</v>
      </c>
      <c r="L1928" s="7">
        <v>2019</v>
      </c>
      <c r="M1928" s="8" t="s">
        <v>6</v>
      </c>
      <c r="N1928" s="8" t="s">
        <v>12</v>
      </c>
      <c r="O1928" s="7" t="s">
        <v>17755</v>
      </c>
      <c r="P1928" s="13" t="str">
        <f t="shared" si="60"/>
        <v>Durai K.N., Baskaran K., "Decision tree classification - N tier solution for preventing SQL injection attack on websites", International Journal of Enterprise Network Management, 10, (45385),2019, DOI: 10.1504/IJENM.2019.103155</v>
      </c>
      <c r="Q1928" s="11" t="str">
        <f t="shared" si="61"/>
        <v>Durai K.N., Baskaran K., "Decision tree classification - N tier solution for preventing SQL injection attack on websites", International Journal of Enterprise Network Management, 10, (45385),2019, DOI: 10.1504/IJENM.2019.103155</v>
      </c>
      <c r="R1928" s="32" t="s">
        <v>17756</v>
      </c>
      <c r="S1928" s="6"/>
      <c r="T1928" s="11"/>
      <c r="U1928" s="8"/>
      <c r="V1928" s="8" t="s">
        <v>80</v>
      </c>
      <c r="W1928" s="8"/>
      <c r="X1928" s="7">
        <v>2019</v>
      </c>
      <c r="Y1928" s="7"/>
      <c r="Z1928" s="116"/>
      <c r="AA1928" s="116"/>
      <c r="AB1928" s="116"/>
      <c r="AC1928" s="116"/>
      <c r="AD1928" s="116"/>
      <c r="AE1928" s="116"/>
      <c r="AF1928" s="116"/>
      <c r="AG1928" s="116"/>
    </row>
    <row r="1929" spans="1:33" ht="75" hidden="1" x14ac:dyDescent="0.2">
      <c r="A1929" s="7">
        <v>1858</v>
      </c>
      <c r="B1929" s="11" t="s">
        <v>17585</v>
      </c>
      <c r="C1929" s="11" t="s">
        <v>2</v>
      </c>
      <c r="D1929" s="13" t="s">
        <v>17586</v>
      </c>
      <c r="E1929" s="7" t="s">
        <v>4</v>
      </c>
      <c r="F1929" s="7" t="s">
        <v>17757</v>
      </c>
      <c r="G1929" s="7"/>
      <c r="H1929" s="12"/>
      <c r="I1929" s="8"/>
      <c r="J1929" s="12"/>
      <c r="K1929" s="8" t="s">
        <v>52</v>
      </c>
      <c r="L1929" s="7">
        <v>2019</v>
      </c>
      <c r="M1929" s="8" t="s">
        <v>6</v>
      </c>
      <c r="N1929" s="8" t="s">
        <v>12</v>
      </c>
      <c r="O1929" s="7" t="s">
        <v>17758</v>
      </c>
      <c r="P1929" s="13" t="str">
        <f t="shared" si="60"/>
        <v>Valliammal N., Ravichandran C., Hammouch Z., Mehmet Baskonus H., "A New Investigation on Fractional-Ordered Neutral Differential Systems with State-Dependent Delay", International Journal of Nonlinear Sciences and Numerical Simulation,2019, DOI: 10.1515/ijnsns-2018-0362</v>
      </c>
      <c r="Q1929" s="11" t="str">
        <f t="shared" si="61"/>
        <v>Valliammal N., Ravichandran C., Hammouch Z., Mehmet Baskonus H., "A New Investigation on Fractional-Ordered Neutral Differential Systems with State-Dependent Delay", International Journal of Nonlinear Sciences and Numerical Simulation,2019, DOI: 10.1515/ijnsns-2018-0362</v>
      </c>
      <c r="R1929" s="32" t="s">
        <v>17759</v>
      </c>
      <c r="S1929" s="6"/>
      <c r="T1929" s="11"/>
      <c r="U1929" s="8"/>
      <c r="V1929" s="8" t="s">
        <v>4871</v>
      </c>
      <c r="W1929" s="8"/>
      <c r="X1929" s="7">
        <v>2019</v>
      </c>
      <c r="Y1929" s="7"/>
      <c r="Z1929" s="116"/>
      <c r="AA1929" s="116"/>
      <c r="AB1929" s="116"/>
      <c r="AC1929" s="116"/>
      <c r="AD1929" s="116"/>
      <c r="AE1929" s="116"/>
      <c r="AF1929" s="116"/>
      <c r="AG1929" s="116"/>
    </row>
    <row r="1930" spans="1:33" ht="60" hidden="1" x14ac:dyDescent="0.2">
      <c r="A1930" s="7">
        <v>1859</v>
      </c>
      <c r="B1930" s="11" t="s">
        <v>17760</v>
      </c>
      <c r="C1930" s="11" t="s">
        <v>2</v>
      </c>
      <c r="D1930" s="13" t="s">
        <v>17761</v>
      </c>
      <c r="E1930" s="7" t="s">
        <v>4</v>
      </c>
      <c r="F1930" s="7" t="s">
        <v>17723</v>
      </c>
      <c r="G1930" s="7" t="s">
        <v>6</v>
      </c>
      <c r="H1930" s="12">
        <v>11</v>
      </c>
      <c r="I1930" s="8" t="s">
        <v>8</v>
      </c>
      <c r="J1930" s="12" t="s">
        <v>17762</v>
      </c>
      <c r="K1930" s="8" t="s">
        <v>10</v>
      </c>
      <c r="L1930" s="7">
        <v>2019</v>
      </c>
      <c r="M1930" s="8"/>
      <c r="N1930" s="8"/>
      <c r="O1930" s="7"/>
      <c r="P1930" s="13" t="str">
        <f t="shared" si="60"/>
        <v>Vinodhini R.E., Bavithiraja S.V.M.G., Vimalkumar K., "A detailed survey on research challenges in vehicular IoT", Journal of Advanced Research in Dynamical and Control Systems, 11, (4 Special Issue),2019</v>
      </c>
      <c r="Q1930" s="11" t="str">
        <f t="shared" si="61"/>
        <v>Vinodhini R.E., Bavithiraja S.V.M.G., Vimalkumar K., "A detailed survey on research challenges in vehicular IoT", Journal of Advanced Research in Dynamical and Control Systems, 11, (4 Special Issue),2019</v>
      </c>
      <c r="R1930" s="32" t="s">
        <v>17763</v>
      </c>
      <c r="S1930" s="6"/>
      <c r="T1930" s="11"/>
      <c r="U1930" s="8"/>
      <c r="V1930" s="8" t="s">
        <v>80</v>
      </c>
      <c r="W1930" s="8"/>
      <c r="X1930" s="7">
        <v>2019</v>
      </c>
      <c r="Y1930" s="7"/>
      <c r="Z1930" s="116"/>
      <c r="AA1930" s="116"/>
      <c r="AB1930" s="116"/>
      <c r="AC1930" s="116"/>
      <c r="AD1930" s="116"/>
      <c r="AE1930" s="116"/>
      <c r="AF1930" s="116"/>
      <c r="AG1930" s="116"/>
    </row>
    <row r="1931" spans="1:33" ht="75" hidden="1" x14ac:dyDescent="0.2">
      <c r="A1931" s="7">
        <v>1860</v>
      </c>
      <c r="B1931" s="11" t="s">
        <v>17764</v>
      </c>
      <c r="C1931" s="11" t="s">
        <v>2</v>
      </c>
      <c r="D1931" s="13" t="s">
        <v>17765</v>
      </c>
      <c r="E1931" s="7" t="s">
        <v>4</v>
      </c>
      <c r="F1931" s="7" t="s">
        <v>17766</v>
      </c>
      <c r="G1931" s="7" t="s">
        <v>6</v>
      </c>
      <c r="H1931" s="12">
        <v>23</v>
      </c>
      <c r="I1931" s="8" t="s">
        <v>8</v>
      </c>
      <c r="J1931" s="12">
        <v>1</v>
      </c>
      <c r="K1931" s="8" t="s">
        <v>10</v>
      </c>
      <c r="L1931" s="7">
        <v>2019</v>
      </c>
      <c r="M1931" s="8" t="s">
        <v>6</v>
      </c>
      <c r="N1931" s="8" t="s">
        <v>12</v>
      </c>
      <c r="O1931" s="7" t="s">
        <v>17767</v>
      </c>
      <c r="P1931" s="13" t="str">
        <f t="shared" si="60"/>
        <v>Dharani Kumar S., Sendhil Kumar S., "Investigation of mechanical behavior of friction stir welded joints of AA6063 with AA5083 aluminum alloys", Mechanics and Mechanical Engineering, 23, (1),2019, DOI: 10.2478/mme-2019-0008</v>
      </c>
      <c r="Q1931" s="11" t="str">
        <f t="shared" si="61"/>
        <v>Dharani Kumar S., Sendhil Kumar S., "Investigation of mechanical behavior of friction stir welded joints of AA6063 with AA5083 aluminum alloys", Mechanics and Mechanical Engineering, 23, (1),2019, DOI: 10.2478/mme-2019-0008</v>
      </c>
      <c r="R1931" s="32" t="s">
        <v>17768</v>
      </c>
      <c r="S1931" s="6"/>
      <c r="T1931" s="11"/>
      <c r="U1931" s="8"/>
      <c r="V1931" s="8" t="s">
        <v>149</v>
      </c>
      <c r="W1931" s="8"/>
      <c r="X1931" s="7">
        <v>2019</v>
      </c>
      <c r="Y1931" s="7"/>
      <c r="Z1931" s="116"/>
      <c r="AA1931" s="116"/>
      <c r="AB1931" s="116"/>
      <c r="AC1931" s="116"/>
      <c r="AD1931" s="116"/>
      <c r="AE1931" s="116"/>
      <c r="AF1931" s="116"/>
      <c r="AG1931" s="116"/>
    </row>
    <row r="1932" spans="1:33" ht="75" hidden="1" x14ac:dyDescent="0.2">
      <c r="A1932" s="7">
        <v>1861</v>
      </c>
      <c r="B1932" s="11" t="s">
        <v>17769</v>
      </c>
      <c r="C1932" s="11" t="s">
        <v>2</v>
      </c>
      <c r="D1932" s="13" t="s">
        <v>17770</v>
      </c>
      <c r="E1932" s="7" t="s">
        <v>4</v>
      </c>
      <c r="F1932" s="7" t="s">
        <v>258</v>
      </c>
      <c r="G1932" s="7" t="s">
        <v>6</v>
      </c>
      <c r="H1932" s="12">
        <v>15</v>
      </c>
      <c r="I1932" s="8"/>
      <c r="J1932" s="12"/>
      <c r="K1932" s="8" t="s">
        <v>52</v>
      </c>
      <c r="L1932" s="7">
        <v>2019</v>
      </c>
      <c r="M1932" s="8" t="s">
        <v>6</v>
      </c>
      <c r="N1932" s="8" t="s">
        <v>12</v>
      </c>
      <c r="O1932" s="7" t="s">
        <v>17771</v>
      </c>
      <c r="P1932" s="13" t="str">
        <f t="shared" si="60"/>
        <v>Anandakumar H., Umamaheswari K., Arulmurugan R., "A Study on Mobile IPv6 Handover in Cognitive Radio Networks", Lecture Notes on Data Engineering and Communications Technologies, 15,2019, DOI: 10.1007/978-981-10-8681-6_36</v>
      </c>
      <c r="Q1932" s="11" t="str">
        <f t="shared" si="61"/>
        <v>Anandakumar H., Umamaheswari K., Arulmurugan R., "A Study on Mobile IPv6 Handover in Cognitive Radio Networks", Lecture Notes on Data Engineering and Communications Technologies, 15,2019, DOI: 10.1007/978-981-10-8681-6_36</v>
      </c>
      <c r="R1932" s="32" t="s">
        <v>17772</v>
      </c>
      <c r="S1932" s="6"/>
      <c r="T1932" s="11"/>
      <c r="U1932" s="8"/>
      <c r="V1932" s="8" t="s">
        <v>80</v>
      </c>
      <c r="W1932" s="8"/>
      <c r="X1932" s="7">
        <v>2019</v>
      </c>
      <c r="Y1932" s="7"/>
      <c r="Z1932" s="116"/>
      <c r="AA1932" s="116"/>
      <c r="AB1932" s="116"/>
      <c r="AC1932" s="116"/>
      <c r="AD1932" s="116"/>
      <c r="AE1932" s="116"/>
      <c r="AF1932" s="116"/>
      <c r="AG1932" s="116"/>
    </row>
    <row r="1933" spans="1:33" ht="75" hidden="1" x14ac:dyDescent="0.2">
      <c r="A1933" s="7">
        <v>1862</v>
      </c>
      <c r="B1933" s="11" t="s">
        <v>17773</v>
      </c>
      <c r="C1933" s="11" t="s">
        <v>2</v>
      </c>
      <c r="D1933" s="13" t="s">
        <v>17774</v>
      </c>
      <c r="E1933" s="7" t="s">
        <v>4</v>
      </c>
      <c r="F1933" s="7" t="s">
        <v>330</v>
      </c>
      <c r="G1933" s="7" t="s">
        <v>6</v>
      </c>
      <c r="H1933" s="12">
        <v>40</v>
      </c>
      <c r="I1933" s="8"/>
      <c r="J1933" s="12"/>
      <c r="K1933" s="8" t="s">
        <v>52</v>
      </c>
      <c r="L1933" s="7">
        <v>2019</v>
      </c>
      <c r="M1933" s="8" t="s">
        <v>6</v>
      </c>
      <c r="N1933" s="8" t="s">
        <v>12</v>
      </c>
      <c r="O1933" s="7" t="s">
        <v>17775</v>
      </c>
      <c r="P1933" s="13" t="str">
        <f t="shared" si="60"/>
        <v>Roberts M.K., Sunny E., "An Improved Hybrid Offset-Based Min-Sum Decoding Algorithm", Lecture Notes in Networks and Systems, 40,2019, DOI: 10.1007/978-981-13-0586-3_70</v>
      </c>
      <c r="Q1933" s="11" t="str">
        <f t="shared" si="61"/>
        <v>Roberts M.K., Sunny E., "An Improved Hybrid Offset-Based Min-Sum Decoding Algorithm", Lecture Notes in Networks and Systems, 40,2019, DOI: 10.1007/978-981-13-0586-3_70</v>
      </c>
      <c r="R1933" s="32" t="s">
        <v>17776</v>
      </c>
      <c r="S1933" s="6"/>
      <c r="T1933" s="11"/>
      <c r="U1933" s="8"/>
      <c r="V1933" s="8" t="s">
        <v>56</v>
      </c>
      <c r="W1933" s="8"/>
      <c r="X1933" s="7">
        <v>2019</v>
      </c>
      <c r="Y1933" s="7"/>
      <c r="Z1933" s="116"/>
      <c r="AA1933" s="116"/>
      <c r="AB1933" s="116"/>
      <c r="AC1933" s="116"/>
      <c r="AD1933" s="116"/>
      <c r="AE1933" s="116"/>
      <c r="AF1933" s="116"/>
      <c r="AG1933" s="116"/>
    </row>
    <row r="1934" spans="1:33" ht="60" hidden="1" x14ac:dyDescent="0.2">
      <c r="A1934" s="7">
        <v>1863</v>
      </c>
      <c r="B1934" s="11" t="s">
        <v>17777</v>
      </c>
      <c r="C1934" s="11" t="s">
        <v>2</v>
      </c>
      <c r="D1934" s="13" t="s">
        <v>17778</v>
      </c>
      <c r="E1934" s="7" t="s">
        <v>4</v>
      </c>
      <c r="F1934" s="7" t="s">
        <v>17616</v>
      </c>
      <c r="G1934" s="7" t="s">
        <v>6</v>
      </c>
      <c r="H1934" s="12">
        <v>8</v>
      </c>
      <c r="I1934" s="8" t="s">
        <v>8</v>
      </c>
      <c r="J1934" s="12">
        <v>5</v>
      </c>
      <c r="K1934" s="8" t="s">
        <v>10</v>
      </c>
      <c r="L1934" s="7">
        <v>2019</v>
      </c>
      <c r="M1934" s="8"/>
      <c r="N1934" s="8"/>
      <c r="O1934" s="7"/>
      <c r="P1934" s="13" t="str">
        <f t="shared" si="60"/>
        <v>Dhanasekar J., Balan A., Akshara R., Anusuya P., Deepa S., "Design of various adders using self fault detecting full adder", International Journal of Innovative Technology and Exploring Engineering, 8, (5),2019</v>
      </c>
      <c r="Q1934" s="11" t="str">
        <f t="shared" si="61"/>
        <v>Dhanasekar J., Balan A., Akshara R., Anusuya P., Deepa S., "Design of various adders using self fault detecting full adder", International Journal of Innovative Technology and Exploring Engineering, 8, (5),2019</v>
      </c>
      <c r="R1934" s="32" t="s">
        <v>17779</v>
      </c>
      <c r="S1934" s="6"/>
      <c r="T1934" s="11"/>
      <c r="U1934" s="8"/>
      <c r="V1934" s="8" t="s">
        <v>56</v>
      </c>
      <c r="W1934" s="8"/>
      <c r="X1934" s="7">
        <v>2019</v>
      </c>
      <c r="Y1934" s="7"/>
      <c r="Z1934" s="116"/>
      <c r="AA1934" s="116"/>
      <c r="AB1934" s="116"/>
      <c r="AC1934" s="116"/>
      <c r="AD1934" s="116"/>
      <c r="AE1934" s="116"/>
      <c r="AF1934" s="116"/>
      <c r="AG1934" s="116"/>
    </row>
    <row r="1935" spans="1:33" ht="60" hidden="1" x14ac:dyDescent="0.2">
      <c r="A1935" s="7">
        <v>1864</v>
      </c>
      <c r="B1935" s="11" t="s">
        <v>17780</v>
      </c>
      <c r="C1935" s="11" t="s">
        <v>2</v>
      </c>
      <c r="D1935" s="13" t="s">
        <v>17781</v>
      </c>
      <c r="E1935" s="7" t="s">
        <v>4</v>
      </c>
      <c r="F1935" s="7" t="s">
        <v>17782</v>
      </c>
      <c r="G1935" s="7" t="s">
        <v>6</v>
      </c>
      <c r="H1935" s="12">
        <v>10</v>
      </c>
      <c r="I1935" s="8" t="s">
        <v>8</v>
      </c>
      <c r="J1935" s="12">
        <v>1</v>
      </c>
      <c r="K1935" s="8" t="s">
        <v>10</v>
      </c>
      <c r="L1935" s="7">
        <v>2019</v>
      </c>
      <c r="M1935" s="8"/>
      <c r="N1935" s="8"/>
      <c r="O1935" s="7"/>
      <c r="P1935" s="13" t="str">
        <f t="shared" si="60"/>
        <v>Ganeshkumar S., Thirunavukkarasu V., Sureshkumar R., Venkatesh S., Ramakrishnan T., "Investigation of wear behaviour of silicon carbide tool inserts and titanium nitride coated tool inserts in machining of EN8 steel", International Journal of Mechanical Engineering and Technology, 10, (1),2019</v>
      </c>
      <c r="Q1935" s="11" t="str">
        <f t="shared" si="61"/>
        <v>Ganeshkumar S., Thirunavukkarasu V., Sureshkumar R., Venkatesh S., Ramakrishnan T., "Investigation of wear behaviour of silicon carbide tool inserts and titanium nitride coated tool inserts in machining of EN8 steel", International Journal of Mechanical Engineering and Technology, 10, (1),2019</v>
      </c>
      <c r="R1935" s="32" t="s">
        <v>17783</v>
      </c>
      <c r="S1935" s="6"/>
      <c r="T1935" s="11"/>
      <c r="U1935" s="8"/>
      <c r="V1935" s="8" t="s">
        <v>104</v>
      </c>
      <c r="W1935" s="8"/>
      <c r="X1935" s="7">
        <v>2019</v>
      </c>
      <c r="Y1935" s="7"/>
      <c r="Z1935" s="116"/>
      <c r="AA1935" s="116"/>
      <c r="AB1935" s="116"/>
      <c r="AC1935" s="116"/>
      <c r="AD1935" s="116"/>
      <c r="AE1935" s="116"/>
      <c r="AF1935" s="116"/>
      <c r="AG1935" s="116"/>
    </row>
    <row r="1936" spans="1:33" ht="75" hidden="1" x14ac:dyDescent="0.2">
      <c r="A1936" s="7">
        <v>1865</v>
      </c>
      <c r="B1936" s="11" t="s">
        <v>17784</v>
      </c>
      <c r="C1936" s="11" t="s">
        <v>2</v>
      </c>
      <c r="D1936" s="13" t="s">
        <v>17785</v>
      </c>
      <c r="E1936" s="7" t="s">
        <v>4</v>
      </c>
      <c r="F1936" s="7" t="s">
        <v>3137</v>
      </c>
      <c r="G1936" s="7" t="s">
        <v>6</v>
      </c>
      <c r="H1936" s="12">
        <v>131</v>
      </c>
      <c r="I1936" s="8"/>
      <c r="J1936" s="12"/>
      <c r="K1936" s="8" t="s">
        <v>52</v>
      </c>
      <c r="L1936" s="7">
        <v>2019</v>
      </c>
      <c r="M1936" s="8" t="s">
        <v>6</v>
      </c>
      <c r="N1936" s="8" t="s">
        <v>12</v>
      </c>
      <c r="O1936" s="7" t="s">
        <v>17786</v>
      </c>
      <c r="P1936" s="13" t="str">
        <f t="shared" si="60"/>
        <v>Roberts M.K., "Simulation and implementation design of multi-mode decoder for WiMAX and WLAN applications", Measurement: Journal of the International Measurement Confederation, 131,2019, DOI: 10.1016/j.measurement.2018.08.051</v>
      </c>
      <c r="Q1936" s="11" t="str">
        <f t="shared" si="61"/>
        <v>Roberts M.K., "Simulation and implementation design of multi-mode decoder for WiMAX and WLAN applications", Measurement: Journal of the International Measurement Confederation, 131,2019, DOI: 10.1016/j.measurement.2018.08.051</v>
      </c>
      <c r="R1936" s="32" t="s">
        <v>17787</v>
      </c>
      <c r="S1936" s="6"/>
      <c r="T1936" s="11"/>
      <c r="U1936" s="8"/>
      <c r="V1936" s="8" t="s">
        <v>56</v>
      </c>
      <c r="W1936" s="8"/>
      <c r="X1936" s="7">
        <v>2019</v>
      </c>
      <c r="Y1936" s="7"/>
      <c r="Z1936" s="116"/>
      <c r="AA1936" s="116"/>
      <c r="AB1936" s="116"/>
      <c r="AC1936" s="116"/>
      <c r="AD1936" s="116"/>
      <c r="AE1936" s="116"/>
      <c r="AF1936" s="116"/>
      <c r="AG1936" s="116"/>
    </row>
    <row r="1937" spans="1:33" ht="75" hidden="1" x14ac:dyDescent="0.2">
      <c r="A1937" s="7">
        <v>1866</v>
      </c>
      <c r="B1937" s="11" t="s">
        <v>17370</v>
      </c>
      <c r="C1937" s="11" t="s">
        <v>2</v>
      </c>
      <c r="D1937" s="13" t="s">
        <v>17788</v>
      </c>
      <c r="E1937" s="7" t="s">
        <v>4</v>
      </c>
      <c r="F1937" s="7" t="s">
        <v>17789</v>
      </c>
      <c r="G1937" s="7"/>
      <c r="H1937" s="12"/>
      <c r="I1937" s="8"/>
      <c r="J1937" s="12"/>
      <c r="K1937" s="8" t="s">
        <v>52</v>
      </c>
      <c r="L1937" s="7">
        <v>2018</v>
      </c>
      <c r="M1937" s="8" t="s">
        <v>6</v>
      </c>
      <c r="N1937" s="8" t="s">
        <v>12</v>
      </c>
      <c r="O1937" s="7" t="s">
        <v>17790</v>
      </c>
      <c r="P1937" s="13" t="str">
        <f t="shared" si="60"/>
        <v>Roberts M.K., Anguraj P., "Performance analysis of a reduced complexity decoding algorithm based on an improved offset min-sum approximation", 2018 International Conference on Networking, Embedded and Wireless Systems, ICNEWS 2018 - Proceedings,2018, DOI: 10.1109/ICNEWS.2018.8903988</v>
      </c>
      <c r="Q1937" s="11" t="str">
        <f t="shared" si="61"/>
        <v>Roberts M.K., Anguraj P., "Performance analysis of a reduced complexity decoding algorithm based on an improved offset min-sum approximation", 2018 International Conference on Networking, Embedded and Wireless Systems, ICNEWS 2018 - Proceedings,2018, DOI: 10.1109/ICNEWS.2018.8903988</v>
      </c>
      <c r="R1937" s="32" t="s">
        <v>17791</v>
      </c>
      <c r="S1937" s="6"/>
      <c r="T1937" s="11"/>
      <c r="U1937" s="8"/>
      <c r="V1937" s="8" t="s">
        <v>56</v>
      </c>
      <c r="W1937" s="8"/>
      <c r="X1937" s="7">
        <v>2018</v>
      </c>
      <c r="Y1937" s="7"/>
      <c r="Z1937" s="116"/>
      <c r="AA1937" s="116"/>
      <c r="AB1937" s="116"/>
      <c r="AC1937" s="116"/>
      <c r="AD1937" s="116"/>
      <c r="AE1937" s="116"/>
      <c r="AF1937" s="116"/>
      <c r="AG1937" s="116"/>
    </row>
    <row r="1938" spans="1:33" ht="75" hidden="1" x14ac:dyDescent="0.2">
      <c r="A1938" s="7">
        <v>1867</v>
      </c>
      <c r="B1938" s="11" t="s">
        <v>17792</v>
      </c>
      <c r="C1938" s="11" t="s">
        <v>2</v>
      </c>
      <c r="D1938" s="13" t="s">
        <v>17793</v>
      </c>
      <c r="E1938" s="7" t="s">
        <v>4</v>
      </c>
      <c r="F1938" s="7" t="s">
        <v>5055</v>
      </c>
      <c r="G1938" s="7" t="s">
        <v>6</v>
      </c>
      <c r="H1938" s="12">
        <v>98</v>
      </c>
      <c r="I1938" s="8"/>
      <c r="J1938" s="12"/>
      <c r="K1938" s="8" t="s">
        <v>52</v>
      </c>
      <c r="L1938" s="7">
        <v>2018</v>
      </c>
      <c r="M1938" s="8" t="s">
        <v>6</v>
      </c>
      <c r="N1938" s="8" t="s">
        <v>12</v>
      </c>
      <c r="O1938" s="7" t="s">
        <v>17794</v>
      </c>
      <c r="P1938" s="13" t="str">
        <f t="shared" si="60"/>
        <v>Babu E., Mareeswaran P.M., Krishnan M.M., Sathish V., Thanasekaran P., Rajagopal S., "Unravelling the aggregation induced emission enhancement in Tris(4,7-diphenyl-1,10-phenanthroline)ruthenium(II) complex", Inorganic Chemistry Communications, 98,2018, DOI: 10.1016/j.inoche.2018.09.035</v>
      </c>
      <c r="Q1938" s="11" t="str">
        <f t="shared" si="61"/>
        <v>Babu E., Mareeswaran P.M., Krishnan M.M., Sathish V., Thanasekaran P., Rajagopal S., "Unravelling the aggregation induced emission enhancement in Tris(4,7-diphenyl-1,10-phenanthroline)ruthenium(II) complex", Inorganic Chemistry Communications, 98,2018, DOI: 10.1016/j.inoche.2018.09.035</v>
      </c>
      <c r="R1938" s="32" t="s">
        <v>17795</v>
      </c>
      <c r="S1938" s="6"/>
      <c r="T1938" s="11"/>
      <c r="U1938" s="8"/>
      <c r="V1938" s="8" t="s">
        <v>489</v>
      </c>
      <c r="W1938" s="8"/>
      <c r="X1938" s="7">
        <v>2018</v>
      </c>
      <c r="Y1938" s="7"/>
      <c r="Z1938" s="116"/>
      <c r="AA1938" s="116"/>
      <c r="AB1938" s="116"/>
      <c r="AC1938" s="116"/>
      <c r="AD1938" s="116"/>
      <c r="AE1938" s="116"/>
      <c r="AF1938" s="116"/>
      <c r="AG1938" s="116"/>
    </row>
    <row r="1939" spans="1:33" ht="75" hidden="1" x14ac:dyDescent="0.2">
      <c r="A1939" s="7">
        <v>1868</v>
      </c>
      <c r="B1939" s="11" t="s">
        <v>17796</v>
      </c>
      <c r="C1939" s="11" t="s">
        <v>2</v>
      </c>
      <c r="D1939" s="13" t="s">
        <v>17797</v>
      </c>
      <c r="E1939" s="7" t="s">
        <v>4</v>
      </c>
      <c r="F1939" s="7" t="s">
        <v>17798</v>
      </c>
      <c r="G1939" s="7"/>
      <c r="H1939" s="12"/>
      <c r="I1939" s="8"/>
      <c r="J1939" s="12"/>
      <c r="K1939" s="8" t="s">
        <v>52</v>
      </c>
      <c r="L1939" s="7">
        <v>2018</v>
      </c>
      <c r="M1939" s="8" t="s">
        <v>6</v>
      </c>
      <c r="N1939" s="8" t="s">
        <v>12</v>
      </c>
      <c r="O1939" s="7" t="s">
        <v>17799</v>
      </c>
      <c r="P1939" s="13" t="str">
        <f t="shared" si="60"/>
        <v>Tamil Chindhu S., Shanmugasundaram N., "Clock Gating Techniques: An Overview", Proc. IEEE Conference on Emerging Devices and Smart Systems, ICEDSS 2018,2018, DOI: 10.1109/ICEDSS.2018.8544281</v>
      </c>
      <c r="Q1939" s="11" t="str">
        <f t="shared" si="61"/>
        <v>Tamil Chindhu S., Shanmugasundaram N., "Clock Gating Techniques: An Overview", Proc. IEEE Conference on Emerging Devices and Smart Systems, ICEDSS 2018,2018, DOI: 10.1109/ICEDSS.2018.8544281</v>
      </c>
      <c r="R1939" s="32" t="s">
        <v>17800</v>
      </c>
      <c r="S1939" s="6"/>
      <c r="T1939" s="11"/>
      <c r="U1939" s="8"/>
      <c r="V1939" s="8" t="s">
        <v>56</v>
      </c>
      <c r="W1939" s="8"/>
      <c r="X1939" s="7">
        <v>2018</v>
      </c>
      <c r="Y1939" s="7"/>
      <c r="Z1939" s="116"/>
      <c r="AA1939" s="116"/>
      <c r="AB1939" s="116"/>
      <c r="AC1939" s="116"/>
      <c r="AD1939" s="116"/>
      <c r="AE1939" s="116"/>
      <c r="AF1939" s="116"/>
      <c r="AG1939" s="116"/>
    </row>
    <row r="1940" spans="1:33" ht="90" hidden="1" x14ac:dyDescent="0.2">
      <c r="A1940" s="7">
        <v>1869</v>
      </c>
      <c r="B1940" s="11" t="s">
        <v>14632</v>
      </c>
      <c r="C1940" s="11" t="s">
        <v>2</v>
      </c>
      <c r="D1940" s="13" t="s">
        <v>14631</v>
      </c>
      <c r="E1940" s="7" t="s">
        <v>4</v>
      </c>
      <c r="F1940" s="7" t="s">
        <v>14634</v>
      </c>
      <c r="G1940" s="7" t="s">
        <v>6</v>
      </c>
      <c r="H1940" s="12">
        <v>15</v>
      </c>
      <c r="I1940" s="8" t="s">
        <v>8</v>
      </c>
      <c r="J1940" s="12">
        <v>6</v>
      </c>
      <c r="K1940" s="8" t="s">
        <v>10</v>
      </c>
      <c r="L1940" s="7">
        <v>2018</v>
      </c>
      <c r="M1940" s="8" t="s">
        <v>6</v>
      </c>
      <c r="N1940" s="8" t="s">
        <v>12</v>
      </c>
      <c r="O1940" s="7" t="s">
        <v>17801</v>
      </c>
      <c r="P1940" s="13" t="str">
        <f t="shared" si="60"/>
        <v>Subramaniam B., Natarajan B., Kaliyaperumal B., Chelladurai S.J.S., "Investigation on mechanical properties of aluminium 7075 - boron carbide - coconut shell fly ash reinforced hybrid metal matrix composites", China Foundry, 15, (6),2018, DOI: 10.1007/s41230-018-8105-3</v>
      </c>
      <c r="Q1940" s="11" t="str">
        <f t="shared" si="61"/>
        <v>Subramaniam B., Natarajan B., Kaliyaperumal B., Chelladurai S.J.S., "Investigation on mechanical properties of aluminium 7075 - boron carbide - coconut shell fly ash reinforced hybrid metal matrix composites", China Foundry, 15, (6),2018, DOI: 10.1007/s41230-018-8105-3</v>
      </c>
      <c r="R1940" s="32" t="s">
        <v>14633</v>
      </c>
      <c r="S1940" s="6"/>
      <c r="T1940" s="11"/>
      <c r="U1940" s="8"/>
      <c r="V1940" s="8" t="s">
        <v>104</v>
      </c>
      <c r="W1940" s="8"/>
      <c r="X1940" s="7">
        <v>2018</v>
      </c>
      <c r="Y1940" s="7"/>
      <c r="Z1940" s="116"/>
      <c r="AA1940" s="116"/>
      <c r="AB1940" s="116"/>
      <c r="AC1940" s="116"/>
      <c r="AD1940" s="116"/>
      <c r="AE1940" s="116"/>
      <c r="AF1940" s="116"/>
      <c r="AG1940" s="116"/>
    </row>
    <row r="1941" spans="1:33" ht="90" hidden="1" x14ac:dyDescent="0.2">
      <c r="A1941" s="7">
        <v>1870</v>
      </c>
      <c r="B1941" s="11" t="s">
        <v>17802</v>
      </c>
      <c r="C1941" s="11" t="s">
        <v>2</v>
      </c>
      <c r="D1941" s="13" t="s">
        <v>17803</v>
      </c>
      <c r="E1941" s="7" t="s">
        <v>4</v>
      </c>
      <c r="F1941" s="7" t="s">
        <v>6094</v>
      </c>
      <c r="G1941" s="7" t="s">
        <v>6</v>
      </c>
      <c r="H1941" s="12">
        <v>41</v>
      </c>
      <c r="I1941" s="8" t="s">
        <v>8</v>
      </c>
      <c r="J1941" s="12">
        <v>2</v>
      </c>
      <c r="K1941" s="8" t="s">
        <v>10</v>
      </c>
      <c r="L1941" s="7">
        <v>2018</v>
      </c>
      <c r="M1941" s="8" t="s">
        <v>6</v>
      </c>
      <c r="N1941" s="8" t="s">
        <v>12</v>
      </c>
      <c r="O1941" s="7" t="s">
        <v>17804</v>
      </c>
      <c r="P1941" s="13" t="str">
        <f t="shared" si="60"/>
        <v>Ahmed L.J., "Discrete Shearlet Transform Based Speckle Noise Removal in Ultrasound Images", National Academy Science Letters, 41, (2),2018, DOI: 10.1007/s40009-018-0620-7</v>
      </c>
      <c r="Q1941" s="11" t="str">
        <f t="shared" si="61"/>
        <v>Ahmed L.J., "Discrete Shearlet Transform Based Speckle Noise Removal in Ultrasound Images", National Academy Science Letters, 41, (2),2018, DOI: 10.1007/s40009-018-0620-7</v>
      </c>
      <c r="R1941" s="32" t="s">
        <v>17805</v>
      </c>
      <c r="S1941" s="6"/>
      <c r="T1941" s="11"/>
      <c r="U1941" s="8"/>
      <c r="V1941" s="8" t="s">
        <v>56</v>
      </c>
      <c r="W1941" s="8"/>
      <c r="X1941" s="7">
        <v>2018</v>
      </c>
      <c r="Y1941" s="7"/>
      <c r="Z1941" s="116"/>
      <c r="AA1941" s="116"/>
      <c r="AB1941" s="116"/>
      <c r="AC1941" s="116"/>
      <c r="AD1941" s="116"/>
      <c r="AE1941" s="116"/>
      <c r="AF1941" s="116"/>
      <c r="AG1941" s="116"/>
    </row>
    <row r="1942" spans="1:33" ht="90" hidden="1" x14ac:dyDescent="0.2">
      <c r="A1942" s="7">
        <v>1871</v>
      </c>
      <c r="B1942" s="11" t="s">
        <v>14685</v>
      </c>
      <c r="C1942" s="11" t="s">
        <v>2</v>
      </c>
      <c r="D1942" s="13" t="s">
        <v>14684</v>
      </c>
      <c r="E1942" s="7" t="s">
        <v>4</v>
      </c>
      <c r="F1942" s="7" t="s">
        <v>14687</v>
      </c>
      <c r="G1942" s="7" t="s">
        <v>6</v>
      </c>
      <c r="H1942" s="12">
        <v>133</v>
      </c>
      <c r="I1942" s="8" t="s">
        <v>8</v>
      </c>
      <c r="J1942" s="12">
        <v>3</v>
      </c>
      <c r="K1942" s="8" t="s">
        <v>10</v>
      </c>
      <c r="L1942" s="7">
        <v>2018</v>
      </c>
      <c r="M1942" s="8" t="s">
        <v>6</v>
      </c>
      <c r="N1942" s="8" t="s">
        <v>12</v>
      </c>
      <c r="O1942" s="7" t="s">
        <v>17806</v>
      </c>
      <c r="P1942" s="13" t="str">
        <f t="shared" si="60"/>
        <v>Ravichandran C., Jothimani K., Baskonus H.M., Valliammal N., "New results on nondensely characterized integrodifferential equations with fractional order", European Physical Journal Plus, 133, (3),2018, DOI: 10.1140/epjp/i2018-11966-3</v>
      </c>
      <c r="Q1942" s="11" t="str">
        <f t="shared" si="61"/>
        <v>Ravichandran C., Jothimani K., Baskonus H.M., Valliammal N., "New results on nondensely characterized integrodifferential equations with fractional order", European Physical Journal Plus, 133, (3),2018, DOI: 10.1140/epjp/i2018-11966-3</v>
      </c>
      <c r="R1942" s="32" t="s">
        <v>14686</v>
      </c>
      <c r="S1942" s="6"/>
      <c r="T1942" s="11"/>
      <c r="U1942" s="8"/>
      <c r="V1942" s="8" t="s">
        <v>4871</v>
      </c>
      <c r="W1942" s="8"/>
      <c r="X1942" s="7">
        <v>2018</v>
      </c>
      <c r="Y1942" s="7"/>
      <c r="Z1942" s="116"/>
      <c r="AA1942" s="116"/>
      <c r="AB1942" s="116"/>
      <c r="AC1942" s="116"/>
      <c r="AD1942" s="116"/>
      <c r="AE1942" s="116"/>
      <c r="AF1942" s="116"/>
      <c r="AG1942" s="116"/>
    </row>
    <row r="1943" spans="1:33" ht="60" hidden="1" x14ac:dyDescent="0.2">
      <c r="A1943" s="7">
        <v>1872</v>
      </c>
      <c r="B1943" s="11" t="s">
        <v>17807</v>
      </c>
      <c r="C1943" s="11" t="s">
        <v>2</v>
      </c>
      <c r="D1943" s="13" t="s">
        <v>17808</v>
      </c>
      <c r="E1943" s="7" t="s">
        <v>4</v>
      </c>
      <c r="F1943" s="7" t="s">
        <v>17809</v>
      </c>
      <c r="G1943" s="7" t="s">
        <v>6</v>
      </c>
      <c r="H1943" s="12">
        <v>7</v>
      </c>
      <c r="I1943" s="8" t="s">
        <v>8</v>
      </c>
      <c r="J1943" s="12" t="s">
        <v>17810</v>
      </c>
      <c r="K1943" s="8" t="s">
        <v>10</v>
      </c>
      <c r="L1943" s="7">
        <v>2018</v>
      </c>
      <c r="M1943" s="8"/>
      <c r="N1943" s="8"/>
      <c r="O1943" s="7"/>
      <c r="P1943" s="13" t="str">
        <f t="shared" si="60"/>
        <v>Karthikeyan N., Sivakumar M., Nandini Devi R., Pavithra M., Saravanakumar N.M., "Comparative study of vector quantization in image compression", International Journal of Engineering and Technology(UAE), 7, (3.34 Special Issue 34),2018</v>
      </c>
      <c r="Q1943" s="11" t="str">
        <f t="shared" si="61"/>
        <v>Karthikeyan N., Sivakumar M., Nandini Devi R., Pavithra M., Saravanakumar N.M., "Comparative study of vector quantization in image compression", International Journal of Engineering and Technology(UAE), 7, (3.34 Special Issue 34),2018</v>
      </c>
      <c r="R1943" s="32" t="s">
        <v>17811</v>
      </c>
      <c r="S1943" s="6"/>
      <c r="T1943" s="11"/>
      <c r="U1943" s="8"/>
      <c r="V1943" s="8" t="s">
        <v>80</v>
      </c>
      <c r="W1943" s="8"/>
      <c r="X1943" s="7">
        <v>2018</v>
      </c>
      <c r="Y1943" s="7"/>
      <c r="Z1943" s="116"/>
      <c r="AA1943" s="116"/>
      <c r="AB1943" s="116"/>
      <c r="AC1943" s="116"/>
      <c r="AD1943" s="116"/>
      <c r="AE1943" s="116"/>
      <c r="AF1943" s="116"/>
      <c r="AG1943" s="116"/>
    </row>
    <row r="1944" spans="1:33" ht="60" hidden="1" x14ac:dyDescent="0.2">
      <c r="A1944" s="7">
        <v>1873</v>
      </c>
      <c r="B1944" s="11" t="s">
        <v>17812</v>
      </c>
      <c r="C1944" s="11" t="s">
        <v>2</v>
      </c>
      <c r="D1944" s="13" t="s">
        <v>17813</v>
      </c>
      <c r="E1944" s="7" t="s">
        <v>4</v>
      </c>
      <c r="F1944" s="7" t="s">
        <v>17809</v>
      </c>
      <c r="G1944" s="7" t="s">
        <v>6</v>
      </c>
      <c r="H1944" s="12">
        <v>7</v>
      </c>
      <c r="I1944" s="8" t="s">
        <v>8</v>
      </c>
      <c r="J1944" s="12" t="s">
        <v>17810</v>
      </c>
      <c r="K1944" s="8" t="s">
        <v>10</v>
      </c>
      <c r="L1944" s="7">
        <v>2018</v>
      </c>
      <c r="M1944" s="8"/>
      <c r="N1944" s="8"/>
      <c r="O1944" s="7"/>
      <c r="P1944" s="13" t="str">
        <f t="shared" si="60"/>
        <v>Karthikeyan N., Saravana Kumar N.M., Mugunthan S.R., "Comparative study of lossy and lossless image compression techniques", International Journal of Engineering and Technology(UAE), 7, (3.34 Special Issue 34),2018</v>
      </c>
      <c r="Q1944" s="11" t="str">
        <f t="shared" si="61"/>
        <v>Karthikeyan N., Saravana Kumar N.M., Mugunthan S.R., "Comparative study of lossy and lossless image compression techniques", International Journal of Engineering and Technology(UAE), 7, (3.34 Special Issue 34),2018</v>
      </c>
      <c r="R1944" s="32" t="s">
        <v>17814</v>
      </c>
      <c r="S1944" s="6"/>
      <c r="T1944" s="11"/>
      <c r="U1944" s="8"/>
      <c r="V1944" s="8" t="s">
        <v>80</v>
      </c>
      <c r="W1944" s="8"/>
      <c r="X1944" s="7">
        <v>2018</v>
      </c>
      <c r="Y1944" s="7"/>
      <c r="Z1944" s="116"/>
      <c r="AA1944" s="116"/>
      <c r="AB1944" s="116"/>
      <c r="AC1944" s="116"/>
      <c r="AD1944" s="116"/>
      <c r="AE1944" s="116"/>
      <c r="AF1944" s="116"/>
      <c r="AG1944" s="116"/>
    </row>
    <row r="1945" spans="1:33" ht="60" hidden="1" x14ac:dyDescent="0.2">
      <c r="A1945" s="7">
        <v>1874</v>
      </c>
      <c r="B1945" s="11" t="s">
        <v>17374</v>
      </c>
      <c r="C1945" s="11" t="s">
        <v>2</v>
      </c>
      <c r="D1945" s="13" t="s">
        <v>17815</v>
      </c>
      <c r="E1945" s="7" t="s">
        <v>4</v>
      </c>
      <c r="F1945" s="7" t="s">
        <v>17723</v>
      </c>
      <c r="G1945" s="7" t="s">
        <v>6</v>
      </c>
      <c r="H1945" s="12">
        <v>10</v>
      </c>
      <c r="I1945" s="8" t="s">
        <v>8</v>
      </c>
      <c r="J1945" s="12">
        <v>12</v>
      </c>
      <c r="K1945" s="8" t="s">
        <v>10</v>
      </c>
      <c r="L1945" s="7">
        <v>2018</v>
      </c>
      <c r="M1945" s="8"/>
      <c r="N1945" s="8"/>
      <c r="O1945" s="7"/>
      <c r="P1945" s="13" t="str">
        <f t="shared" si="60"/>
        <v>Nandalal V., Anand Kumar V., "A comprehensive study on encoding techniques in low density parity check codes", Journal of Advanced Research in Dynamical and Control Systems, 10, (12),2018</v>
      </c>
      <c r="Q1945" s="11" t="str">
        <f t="shared" si="61"/>
        <v>Nandalal V., Anand Kumar V., "A comprehensive study on encoding techniques in low density parity check codes", Journal of Advanced Research in Dynamical and Control Systems, 10, (12),2018</v>
      </c>
      <c r="R1945" s="32" t="s">
        <v>17816</v>
      </c>
      <c r="S1945" s="6"/>
      <c r="T1945" s="11"/>
      <c r="U1945" s="8"/>
      <c r="V1945" s="8" t="s">
        <v>56</v>
      </c>
      <c r="W1945" s="8"/>
      <c r="X1945" s="7">
        <v>2018</v>
      </c>
      <c r="Y1945" s="7"/>
      <c r="Z1945" s="116"/>
      <c r="AA1945" s="116"/>
      <c r="AB1945" s="116"/>
      <c r="AC1945" s="116"/>
      <c r="AD1945" s="116"/>
      <c r="AE1945" s="116"/>
      <c r="AF1945" s="116"/>
      <c r="AG1945" s="116"/>
    </row>
    <row r="1946" spans="1:33" ht="60" hidden="1" x14ac:dyDescent="0.2">
      <c r="A1946" s="7">
        <v>1875</v>
      </c>
      <c r="B1946" s="11" t="s">
        <v>17817</v>
      </c>
      <c r="C1946" s="11" t="s">
        <v>2</v>
      </c>
      <c r="D1946" s="13" t="s">
        <v>17818</v>
      </c>
      <c r="E1946" s="7" t="s">
        <v>4</v>
      </c>
      <c r="F1946" s="7" t="s">
        <v>17766</v>
      </c>
      <c r="G1946" s="7" t="s">
        <v>6</v>
      </c>
      <c r="H1946" s="12">
        <v>22</v>
      </c>
      <c r="I1946" s="8" t="s">
        <v>8</v>
      </c>
      <c r="J1946" s="12">
        <v>4</v>
      </c>
      <c r="K1946" s="8" t="s">
        <v>10</v>
      </c>
      <c r="L1946" s="7">
        <v>2018</v>
      </c>
      <c r="M1946" s="8"/>
      <c r="N1946" s="8"/>
      <c r="O1946" s="7"/>
      <c r="P1946" s="13" t="str">
        <f t="shared" si="60"/>
        <v>Dharani Kumar S., Sendhil Kumar S., Arun Kumar K., "Investigation of forced frequency in a commercial vehicle suspension system", Mechanics and Mechanical Engineering, 22, (4),2018</v>
      </c>
      <c r="Q1946" s="11" t="str">
        <f t="shared" si="61"/>
        <v>Dharani Kumar S., Sendhil Kumar S., Arun Kumar K., "Investigation of forced frequency in a commercial vehicle suspension system", Mechanics and Mechanical Engineering, 22, (4),2018</v>
      </c>
      <c r="R1946" s="32" t="s">
        <v>17819</v>
      </c>
      <c r="S1946" s="6"/>
      <c r="T1946" s="11"/>
      <c r="U1946" s="8"/>
      <c r="V1946" s="8" t="s">
        <v>104</v>
      </c>
      <c r="W1946" s="8"/>
      <c r="X1946" s="7">
        <v>2018</v>
      </c>
      <c r="Y1946" s="7"/>
      <c r="Z1946" s="116"/>
      <c r="AA1946" s="116"/>
      <c r="AB1946" s="116"/>
      <c r="AC1946" s="116"/>
      <c r="AD1946" s="116"/>
      <c r="AE1946" s="116"/>
      <c r="AF1946" s="116"/>
      <c r="AG1946" s="116"/>
    </row>
    <row r="1947" spans="1:33" ht="60" hidden="1" x14ac:dyDescent="0.2">
      <c r="A1947" s="7">
        <v>1876</v>
      </c>
      <c r="B1947" s="11" t="s">
        <v>17820</v>
      </c>
      <c r="C1947" s="11" t="s">
        <v>2</v>
      </c>
      <c r="D1947" s="13" t="s">
        <v>17821</v>
      </c>
      <c r="E1947" s="7" t="s">
        <v>4</v>
      </c>
      <c r="F1947" s="7" t="s">
        <v>17616</v>
      </c>
      <c r="G1947" s="7" t="s">
        <v>6</v>
      </c>
      <c r="H1947" s="12">
        <v>8</v>
      </c>
      <c r="I1947" s="8" t="s">
        <v>8</v>
      </c>
      <c r="J1947" s="12" t="s">
        <v>17822</v>
      </c>
      <c r="K1947" s="8" t="s">
        <v>10</v>
      </c>
      <c r="L1947" s="7">
        <v>2018</v>
      </c>
      <c r="M1947" s="8"/>
      <c r="N1947" s="8"/>
      <c r="O1947" s="7"/>
      <c r="P1947" s="13" t="str">
        <f t="shared" si="60"/>
        <v>Jothibasu M., Karthik M., Malar E., Boopathy S., Senthil Kumar M., "Improved reversible data hiding through image using different hiding and compression techniques", International Journal of Innovative Technology and Exploring Engineering, 8, (2 Special Issue 2),2018</v>
      </c>
      <c r="Q1947" s="11" t="str">
        <f t="shared" si="61"/>
        <v>Jothibasu M., Karthik M., Malar E., Boopathy S., Senthil Kumar M., "Improved reversible data hiding through image using different hiding and compression techniques", International Journal of Innovative Technology and Exploring Engineering, 8, (2 Special Issue 2),2018</v>
      </c>
      <c r="R1947" s="32" t="s">
        <v>17823</v>
      </c>
      <c r="S1947" s="6"/>
      <c r="T1947" s="11"/>
      <c r="U1947" s="8"/>
      <c r="V1947" s="8" t="s">
        <v>56</v>
      </c>
      <c r="W1947" s="8"/>
      <c r="X1947" s="7">
        <v>2018</v>
      </c>
      <c r="Y1947" s="7"/>
      <c r="Z1947" s="116"/>
      <c r="AA1947" s="116"/>
      <c r="AB1947" s="116"/>
      <c r="AC1947" s="116"/>
      <c r="AD1947" s="116"/>
      <c r="AE1947" s="116"/>
      <c r="AF1947" s="116"/>
      <c r="AG1947" s="116"/>
    </row>
    <row r="1948" spans="1:33" ht="75" hidden="1" x14ac:dyDescent="0.2">
      <c r="A1948" s="7">
        <v>1877</v>
      </c>
      <c r="B1948" s="11" t="s">
        <v>17824</v>
      </c>
      <c r="C1948" s="11" t="s">
        <v>2</v>
      </c>
      <c r="D1948" s="13" t="s">
        <v>17825</v>
      </c>
      <c r="E1948" s="7" t="s">
        <v>4</v>
      </c>
      <c r="F1948" s="7" t="s">
        <v>3784</v>
      </c>
      <c r="G1948" s="7" t="s">
        <v>6</v>
      </c>
      <c r="H1948" s="12">
        <v>7</v>
      </c>
      <c r="I1948" s="8" t="s">
        <v>8</v>
      </c>
      <c r="J1948" s="12">
        <v>4</v>
      </c>
      <c r="K1948" s="8" t="s">
        <v>10</v>
      </c>
      <c r="L1948" s="7">
        <v>2018</v>
      </c>
      <c r="M1948" s="8" t="s">
        <v>6</v>
      </c>
      <c r="N1948" s="8" t="s">
        <v>12</v>
      </c>
      <c r="O1948" s="7" t="s">
        <v>17826</v>
      </c>
      <c r="P1948" s="13" t="str">
        <f t="shared" si="60"/>
        <v>Jothimani K., Valliammal N., Ravichandran C., "Existence result for a neutral fractional integro-differential equation with state dependent delay", Journal of Applied Nonlinear Dynamics, 7, (4),2018, DOI: 10.5890/JAND.2018.12.005</v>
      </c>
      <c r="Q1948" s="11" t="str">
        <f t="shared" si="61"/>
        <v>Jothimani K., Valliammal N., Ravichandran C., "Existence result for a neutral fractional integro-differential equation with state dependent delay", Journal of Applied Nonlinear Dynamics, 7, (4),2018, DOI: 10.5890/JAND.2018.12.005</v>
      </c>
      <c r="R1948" s="32" t="s">
        <v>17827</v>
      </c>
      <c r="S1948" s="6"/>
      <c r="T1948" s="11"/>
      <c r="U1948" s="8"/>
      <c r="V1948" s="8" t="s">
        <v>4871</v>
      </c>
      <c r="W1948" s="8"/>
      <c r="X1948" s="7">
        <v>2018</v>
      </c>
      <c r="Y1948" s="7"/>
      <c r="Z1948" s="116"/>
      <c r="AA1948" s="116"/>
      <c r="AB1948" s="116"/>
      <c r="AC1948" s="116"/>
      <c r="AD1948" s="116"/>
      <c r="AE1948" s="116"/>
      <c r="AF1948" s="116"/>
      <c r="AG1948" s="116"/>
    </row>
    <row r="1949" spans="1:33" ht="75" hidden="1" x14ac:dyDescent="0.2">
      <c r="A1949" s="7">
        <v>1878</v>
      </c>
      <c r="B1949" s="11" t="s">
        <v>17828</v>
      </c>
      <c r="C1949" s="11" t="s">
        <v>2</v>
      </c>
      <c r="D1949" s="13" t="s">
        <v>17829</v>
      </c>
      <c r="E1949" s="7" t="s">
        <v>4</v>
      </c>
      <c r="F1949" s="7" t="s">
        <v>17830</v>
      </c>
      <c r="G1949" s="7" t="s">
        <v>6</v>
      </c>
      <c r="H1949" s="12">
        <v>26</v>
      </c>
      <c r="I1949" s="8" t="s">
        <v>8</v>
      </c>
      <c r="J1949" s="12">
        <v>45385</v>
      </c>
      <c r="K1949" s="8" t="s">
        <v>10</v>
      </c>
      <c r="L1949" s="7">
        <v>2018</v>
      </c>
      <c r="M1949" s="8" t="s">
        <v>6</v>
      </c>
      <c r="N1949" s="8" t="s">
        <v>12</v>
      </c>
      <c r="O1949" s="7" t="s">
        <v>17831</v>
      </c>
      <c r="P1949" s="13" t="str">
        <f t="shared" si="60"/>
        <v>Arulkumar V., Vivekanandan P., "An intelligent technique for uniquely recognising face and finger image using learning vector quantisation (LVQ)-based template key generation", International Journal of Biomedical Engineering and Technology, 26, (45385),2018, DOI: 10.1504/IJBET.2018.089951</v>
      </c>
      <c r="Q1949" s="11" t="str">
        <f t="shared" si="61"/>
        <v>Arulkumar V., Vivekanandan P., "An intelligent technique for uniquely recognising face and finger image using learning vector quantisation (LVQ)-based template key generation", International Journal of Biomedical Engineering and Technology, 26, (45385),2018, DOI: 10.1504/IJBET.2018.089951</v>
      </c>
      <c r="R1949" s="32" t="s">
        <v>17832</v>
      </c>
      <c r="S1949" s="6"/>
      <c r="T1949" s="11"/>
      <c r="U1949" s="8"/>
      <c r="V1949" s="8" t="s">
        <v>80</v>
      </c>
      <c r="W1949" s="8"/>
      <c r="X1949" s="7">
        <v>2018</v>
      </c>
      <c r="Y1949" s="7"/>
      <c r="Z1949" s="116"/>
      <c r="AA1949" s="116"/>
      <c r="AB1949" s="116"/>
      <c r="AC1949" s="116"/>
      <c r="AD1949" s="116"/>
      <c r="AE1949" s="116"/>
      <c r="AF1949" s="116"/>
      <c r="AG1949" s="116"/>
    </row>
    <row r="1950" spans="1:33" ht="60" hidden="1" x14ac:dyDescent="0.2">
      <c r="A1950" s="7">
        <v>1879</v>
      </c>
      <c r="B1950" s="11" t="s">
        <v>14712</v>
      </c>
      <c r="C1950" s="11" t="s">
        <v>2</v>
      </c>
      <c r="D1950" s="13" t="s">
        <v>14711</v>
      </c>
      <c r="E1950" s="7" t="s">
        <v>4</v>
      </c>
      <c r="F1950" s="7" t="s">
        <v>9490</v>
      </c>
      <c r="G1950" s="7" t="s">
        <v>6</v>
      </c>
      <c r="H1950" s="12">
        <v>25</v>
      </c>
      <c r="I1950" s="8" t="s">
        <v>8</v>
      </c>
      <c r="J1950" s="12">
        <v>1</v>
      </c>
      <c r="K1950" s="8" t="s">
        <v>10</v>
      </c>
      <c r="L1950" s="7">
        <v>2018</v>
      </c>
      <c r="M1950" s="8"/>
      <c r="N1950" s="8"/>
      <c r="O1950" s="7"/>
      <c r="P1950" s="13" t="str">
        <f t="shared" si="60"/>
        <v>Valliammal N., Ravichandran C., "Results on fractional neutral integro-differential systems with state-dependent delay in banach spaces", Nonlinear Studies, 25, (1),2018</v>
      </c>
      <c r="Q1950" s="11" t="str">
        <f t="shared" si="61"/>
        <v>Valliammal N., Ravichandran C., "Results on fractional neutral integro-differential systems with state-dependent delay in banach spaces", Nonlinear Studies, 25, (1),2018</v>
      </c>
      <c r="R1950" s="32" t="s">
        <v>14713</v>
      </c>
      <c r="S1950" s="6"/>
      <c r="T1950" s="11"/>
      <c r="U1950" s="8"/>
      <c r="V1950" s="8" t="s">
        <v>4871</v>
      </c>
      <c r="W1950" s="8"/>
      <c r="X1950" s="7">
        <v>2018</v>
      </c>
      <c r="Y1950" s="7"/>
      <c r="Z1950" s="116"/>
      <c r="AA1950" s="116"/>
      <c r="AB1950" s="116"/>
      <c r="AC1950" s="116"/>
      <c r="AD1950" s="116"/>
      <c r="AE1950" s="116"/>
      <c r="AF1950" s="116"/>
      <c r="AG1950" s="116"/>
    </row>
    <row r="1951" spans="1:33" ht="75" hidden="1" x14ac:dyDescent="0.2">
      <c r="A1951" s="7">
        <v>1880</v>
      </c>
      <c r="B1951" s="11" t="s">
        <v>17833</v>
      </c>
      <c r="C1951" s="11" t="s">
        <v>2</v>
      </c>
      <c r="D1951" s="13" t="s">
        <v>17834</v>
      </c>
      <c r="E1951" s="7" t="s">
        <v>4</v>
      </c>
      <c r="F1951" s="7" t="s">
        <v>17835</v>
      </c>
      <c r="G1951" s="7" t="s">
        <v>6</v>
      </c>
      <c r="H1951" s="12">
        <v>24</v>
      </c>
      <c r="I1951" s="8" t="s">
        <v>8</v>
      </c>
      <c r="J1951" s="12">
        <v>1</v>
      </c>
      <c r="K1951" s="8" t="s">
        <v>10</v>
      </c>
      <c r="L1951" s="7">
        <v>2018</v>
      </c>
      <c r="M1951" s="8" t="s">
        <v>6</v>
      </c>
      <c r="N1951" s="8" t="s">
        <v>12</v>
      </c>
      <c r="O1951" s="7" t="s">
        <v>17836</v>
      </c>
      <c r="P1951" s="13" t="str">
        <f t="shared" si="60"/>
        <v>Thirumalaisamy R., Pavayee Subramani S., "Investigation of physico-mechanical and moisture absorption characteristics of raw and alkali treated new agave angustifolia marginata (AAM) fiber", Medziagotyra, 24, (1),2018, DOI: 10.5755/j01.ms.24.1.17542</v>
      </c>
      <c r="Q1951" s="11" t="str">
        <f t="shared" si="61"/>
        <v>Thirumalaisamy R., Pavayee Subramani S., "Investigation of physico-mechanical and moisture absorption characteristics of raw and alkali treated new agave angustifolia marginata (AAM) fiber", Medziagotyra, 24, (1),2018, DOI: 10.5755/j01.ms.24.1.17542</v>
      </c>
      <c r="R1951" s="32" t="s">
        <v>17837</v>
      </c>
      <c r="S1951" s="6"/>
      <c r="T1951" s="11"/>
      <c r="U1951" s="8"/>
      <c r="V1951" s="8" t="s">
        <v>149</v>
      </c>
      <c r="W1951" s="8"/>
      <c r="X1951" s="7">
        <v>2018</v>
      </c>
      <c r="Y1951" s="7"/>
      <c r="Z1951" s="116"/>
      <c r="AA1951" s="116"/>
      <c r="AB1951" s="116"/>
      <c r="AC1951" s="116"/>
      <c r="AD1951" s="116"/>
      <c r="AE1951" s="116"/>
      <c r="AF1951" s="116"/>
      <c r="AG1951" s="116"/>
    </row>
    <row r="1952" spans="1:33" ht="60" hidden="1" x14ac:dyDescent="0.2">
      <c r="A1952" s="7">
        <v>1881</v>
      </c>
      <c r="B1952" s="11" t="s">
        <v>14691</v>
      </c>
      <c r="C1952" s="11" t="s">
        <v>2</v>
      </c>
      <c r="D1952" s="13" t="s">
        <v>14690</v>
      </c>
      <c r="E1952" s="7" t="s">
        <v>4</v>
      </c>
      <c r="F1952" s="7" t="s">
        <v>177</v>
      </c>
      <c r="G1952" s="7" t="s">
        <v>6</v>
      </c>
      <c r="H1952" s="12">
        <v>13</v>
      </c>
      <c r="I1952" s="8" t="s">
        <v>8</v>
      </c>
      <c r="J1952" s="12">
        <v>1</v>
      </c>
      <c r="K1952" s="8" t="s">
        <v>10</v>
      </c>
      <c r="L1952" s="7">
        <v>2018</v>
      </c>
      <c r="M1952" s="8"/>
      <c r="N1952" s="8"/>
      <c r="O1952" s="7"/>
      <c r="P1952" s="13" t="str">
        <f t="shared" si="60"/>
        <v>Saranya M., Ayyappan S., Nithya R., Sangeetha R.K., Gokila A., "Molecular structure, NBO and HOMO-LUMO analysis of quercetin on single layer graphene by density functional theory", Digest Journal of Nanomaterials and Biostructures, 13, (1),2018</v>
      </c>
      <c r="Q1952" s="11" t="str">
        <f t="shared" si="61"/>
        <v>Saranya M., Ayyappan S., Nithya R., Sangeetha R.K., Gokila A., "Molecular structure, NBO and HOMO-LUMO analysis of quercetin on single layer graphene by density functional theory", Digest Journal of Nanomaterials and Biostructures, 13, (1),2018</v>
      </c>
      <c r="R1952" s="32" t="s">
        <v>14692</v>
      </c>
      <c r="S1952" s="6"/>
      <c r="T1952" s="11"/>
      <c r="U1952" s="8"/>
      <c r="V1952" s="8" t="s">
        <v>1509</v>
      </c>
      <c r="W1952" s="8"/>
      <c r="X1952" s="7">
        <v>2018</v>
      </c>
      <c r="Y1952" s="7"/>
      <c r="Z1952" s="116"/>
      <c r="AA1952" s="116"/>
      <c r="AB1952" s="116"/>
      <c r="AC1952" s="116"/>
      <c r="AD1952" s="116"/>
      <c r="AE1952" s="116"/>
      <c r="AF1952" s="116"/>
      <c r="AG1952" s="116"/>
    </row>
    <row r="1953" spans="1:33" ht="120" hidden="1" x14ac:dyDescent="0.2">
      <c r="A1953" s="7">
        <v>1882</v>
      </c>
      <c r="B1953" s="11" t="s">
        <v>17838</v>
      </c>
      <c r="C1953" s="11" t="s">
        <v>2</v>
      </c>
      <c r="D1953" s="13" t="s">
        <v>17839</v>
      </c>
      <c r="E1953" s="7" t="s">
        <v>4</v>
      </c>
      <c r="F1953" s="7" t="s">
        <v>17840</v>
      </c>
      <c r="G1953" s="7" t="s">
        <v>6</v>
      </c>
      <c r="H1953" s="12">
        <v>41</v>
      </c>
      <c r="I1953" s="8" t="s">
        <v>8</v>
      </c>
      <c r="J1953" s="12">
        <v>4</v>
      </c>
      <c r="K1953" s="8" t="s">
        <v>10</v>
      </c>
      <c r="L1953" s="7">
        <v>2017</v>
      </c>
      <c r="M1953" s="8" t="s">
        <v>6</v>
      </c>
      <c r="N1953" s="8" t="s">
        <v>12</v>
      </c>
      <c r="O1953" s="7" t="s">
        <v>17841</v>
      </c>
      <c r="P1953" s="13" t="str">
        <f t="shared" si="60"/>
        <v>Suresh Kumar R., Alexis J., Thangarasu V.S., "OPTIMIZATION OF HIGH SPEED CNC END MILLING PROCESS OF BSL 168 ALUMINIUM COMPOSITE FOR AERONAUTICAL APPLICATIONS [OPTIMISATION D’UN PROCÉDÉ D’USINAGE À GRANDE VITESSE DE COMPOSITE D’ALUMINIUM BSL 168 POUR APPLICATION DANS LE DOMAINE DE L’AÉRONAUTIQUE]", Transactions of the Canadian Society for Mechanical Engineering, 41, (4),2017, DOI: 10.1139/tcsme-2017-1043</v>
      </c>
      <c r="Q1953" s="11" t="str">
        <f t="shared" si="61"/>
        <v>Suresh Kumar R., Alexis J., Thangarasu V.S., "OPTIMIZATION OF HIGH SPEED CNC END MILLING PROCESS OF BSL 168 ALUMINIUM COMPOSITE FOR AERONAUTICAL APPLICATIONS [OPTIMISATION D’UN PROCÉDÉ D’USINAGE À GRANDE VITESSE DE COMPOSITE D’ALUMINIUM BSL 168 POUR APPLICATION DANS LE DOMAINE DE L’AÉRONAUTIQUE]", Transactions of the Canadian Society for Mechanical Engineering, 41, (4),2017, DOI: 10.1139/tcsme-2017-1043</v>
      </c>
      <c r="R1953" s="32" t="s">
        <v>17842</v>
      </c>
      <c r="S1953" s="6"/>
      <c r="T1953" s="11"/>
      <c r="U1953" s="8"/>
      <c r="V1953" s="8" t="s">
        <v>149</v>
      </c>
      <c r="W1953" s="8"/>
      <c r="X1953" s="7">
        <v>2017</v>
      </c>
      <c r="Y1953" s="7"/>
      <c r="Z1953" s="116"/>
      <c r="AA1953" s="116"/>
      <c r="AB1953" s="116"/>
      <c r="AC1953" s="116"/>
      <c r="AD1953" s="116"/>
      <c r="AE1953" s="116"/>
      <c r="AF1953" s="116"/>
      <c r="AG1953" s="116"/>
    </row>
    <row r="1954" spans="1:33" ht="75" hidden="1" x14ac:dyDescent="0.2">
      <c r="A1954" s="7">
        <v>1883</v>
      </c>
      <c r="B1954" s="11" t="s">
        <v>17843</v>
      </c>
      <c r="C1954" s="11" t="s">
        <v>2</v>
      </c>
      <c r="D1954" s="13" t="s">
        <v>17844</v>
      </c>
      <c r="E1954" s="7" t="s">
        <v>4</v>
      </c>
      <c r="F1954" s="7" t="s">
        <v>17845</v>
      </c>
      <c r="G1954" s="7" t="s">
        <v>6</v>
      </c>
      <c r="H1954" s="12">
        <v>11</v>
      </c>
      <c r="I1954" s="8" t="s">
        <v>8</v>
      </c>
      <c r="J1954" s="12">
        <v>5</v>
      </c>
      <c r="K1954" s="8" t="s">
        <v>10</v>
      </c>
      <c r="L1954" s="7">
        <v>2017</v>
      </c>
      <c r="M1954" s="8" t="s">
        <v>6</v>
      </c>
      <c r="N1954" s="8" t="s">
        <v>12</v>
      </c>
      <c r="O1954" s="7" t="s">
        <v>17846</v>
      </c>
      <c r="P1954" s="13" t="str">
        <f t="shared" si="60"/>
        <v>Ramakrishnan T., Sampath P.S., "Dry sliding wear characteristics of new short agave angustifolia marginata (AAM) fiber-reinforced polymer matrix composite material", Journal of Biobased Materials and Bioenergy, 11, (5),2017, DOI: 10.1166/jbmb.2017.1699</v>
      </c>
      <c r="Q1954" s="11" t="str">
        <f t="shared" si="61"/>
        <v>Ramakrishnan T., Sampath P.S., "Dry sliding wear characteristics of new short agave angustifolia marginata (AAM) fiber-reinforced polymer matrix composite material", Journal of Biobased Materials and Bioenergy, 11, (5),2017, DOI: 10.1166/jbmb.2017.1699</v>
      </c>
      <c r="R1954" s="32" t="s">
        <v>17847</v>
      </c>
      <c r="S1954" s="6"/>
      <c r="T1954" s="11"/>
      <c r="U1954" s="8"/>
      <c r="V1954" s="8" t="s">
        <v>149</v>
      </c>
      <c r="W1954" s="8"/>
      <c r="X1954" s="7">
        <v>2017</v>
      </c>
      <c r="Y1954" s="7"/>
      <c r="Z1954" s="116"/>
      <c r="AA1954" s="116"/>
      <c r="AB1954" s="116"/>
      <c r="AC1954" s="116"/>
      <c r="AD1954" s="116"/>
      <c r="AE1954" s="116"/>
      <c r="AF1954" s="116"/>
      <c r="AG1954" s="116"/>
    </row>
    <row r="1955" spans="1:33" ht="90" hidden="1" x14ac:dyDescent="0.2">
      <c r="A1955" s="7">
        <v>1884</v>
      </c>
      <c r="B1955" s="11" t="s">
        <v>14656</v>
      </c>
      <c r="C1955" s="11" t="s">
        <v>2</v>
      </c>
      <c r="D1955" s="13" t="s">
        <v>14655</v>
      </c>
      <c r="E1955" s="7" t="s">
        <v>4</v>
      </c>
      <c r="F1955" s="7" t="s">
        <v>3559</v>
      </c>
      <c r="G1955" s="7" t="s">
        <v>6</v>
      </c>
      <c r="H1955" s="12">
        <v>93</v>
      </c>
      <c r="I1955" s="8" t="s">
        <v>8</v>
      </c>
      <c r="J1955" s="12">
        <v>45383</v>
      </c>
      <c r="K1955" s="8" t="s">
        <v>10</v>
      </c>
      <c r="L1955" s="7">
        <v>2017</v>
      </c>
      <c r="M1955" s="8" t="s">
        <v>6</v>
      </c>
      <c r="N1955" s="8" t="s">
        <v>12</v>
      </c>
      <c r="O1955" s="7" t="s">
        <v>17848</v>
      </c>
      <c r="P1955" s="13" t="str">
        <f t="shared" si="60"/>
        <v>Jeyakumar R., Sampath P.S., Ramamoorthi R., Ramakrishnan T., "Structural, morphological and mechanical behaviour of glass fibre reinforced epoxy nanoclay composites", International Journal of Advanced Manufacturing Technology, 93, (45383),2017, DOI: 10.1007/s00170-017-0565-x</v>
      </c>
      <c r="Q1955" s="11" t="str">
        <f t="shared" si="61"/>
        <v>Jeyakumar R., Sampath P.S., Ramamoorthi R., Ramakrishnan T., "Structural, morphological and mechanical behaviour of glass fibre reinforced epoxy nanoclay composites", International Journal of Advanced Manufacturing Technology, 93, (45383),2017, DOI: 10.1007/s00170-017-0565-x</v>
      </c>
      <c r="R1955" s="32" t="s">
        <v>14657</v>
      </c>
      <c r="S1955" s="6"/>
      <c r="T1955" s="11"/>
      <c r="U1955" s="8"/>
      <c r="V1955" s="8" t="s">
        <v>149</v>
      </c>
      <c r="W1955" s="8"/>
      <c r="X1955" s="7">
        <v>2017</v>
      </c>
      <c r="Y1955" s="7"/>
      <c r="Z1955" s="116"/>
      <c r="AA1955" s="116"/>
      <c r="AB1955" s="116"/>
      <c r="AC1955" s="116"/>
      <c r="AD1955" s="116"/>
      <c r="AE1955" s="116"/>
      <c r="AF1955" s="116"/>
      <c r="AG1955" s="116"/>
    </row>
    <row r="1956" spans="1:33" ht="75" hidden="1" x14ac:dyDescent="0.2">
      <c r="A1956" s="7">
        <v>1885</v>
      </c>
      <c r="B1956" s="11" t="s">
        <v>17849</v>
      </c>
      <c r="C1956" s="11" t="s">
        <v>2</v>
      </c>
      <c r="D1956" s="13" t="s">
        <v>17850</v>
      </c>
      <c r="E1956" s="7" t="s">
        <v>4</v>
      </c>
      <c r="F1956" s="7" t="s">
        <v>2457</v>
      </c>
      <c r="G1956" s="7" t="s">
        <v>6</v>
      </c>
      <c r="H1956" s="12">
        <v>40</v>
      </c>
      <c r="I1956" s="8" t="s">
        <v>8</v>
      </c>
      <c r="J1956" s="12">
        <v>14</v>
      </c>
      <c r="K1956" s="8" t="s">
        <v>10</v>
      </c>
      <c r="L1956" s="7">
        <v>2017</v>
      </c>
      <c r="M1956" s="8" t="s">
        <v>6</v>
      </c>
      <c r="N1956" s="8" t="s">
        <v>12</v>
      </c>
      <c r="O1956" s="7" t="s">
        <v>17851</v>
      </c>
      <c r="P1956" s="13" t="str">
        <f t="shared" si="60"/>
        <v>Valliammal N., Ravichandran C., Park J.H., "On the controllability of fractional neutral integrodifferential delay equations with nonlocal conditions", Mathematical Methods in the Applied Sciences, 40, (14),2017, DOI: 10.1002/mma.4369</v>
      </c>
      <c r="Q1956" s="11" t="str">
        <f t="shared" si="61"/>
        <v>Valliammal N., Ravichandran C., Park J.H., "On the controllability of fractional neutral integrodifferential delay equations with nonlocal conditions", Mathematical Methods in the Applied Sciences, 40, (14),2017, DOI: 10.1002/mma.4369</v>
      </c>
      <c r="R1956" s="32" t="s">
        <v>17852</v>
      </c>
      <c r="S1956" s="6"/>
      <c r="T1956" s="11"/>
      <c r="U1956" s="8"/>
      <c r="V1956" s="8" t="s">
        <v>4871</v>
      </c>
      <c r="W1956" s="8"/>
      <c r="X1956" s="7">
        <v>2017</v>
      </c>
      <c r="Y1956" s="7"/>
      <c r="Z1956" s="116"/>
      <c r="AA1956" s="116"/>
      <c r="AB1956" s="116"/>
      <c r="AC1956" s="116"/>
      <c r="AD1956" s="116"/>
      <c r="AE1956" s="116"/>
      <c r="AF1956" s="116"/>
      <c r="AG1956" s="116"/>
    </row>
    <row r="1957" spans="1:33" ht="75" hidden="1" x14ac:dyDescent="0.2">
      <c r="A1957" s="7">
        <v>1886</v>
      </c>
      <c r="B1957" s="11" t="s">
        <v>17853</v>
      </c>
      <c r="C1957" s="11" t="s">
        <v>2</v>
      </c>
      <c r="D1957" s="13" t="s">
        <v>17854</v>
      </c>
      <c r="E1957" s="7" t="s">
        <v>4</v>
      </c>
      <c r="F1957" s="7" t="s">
        <v>5948</v>
      </c>
      <c r="G1957" s="7" t="s">
        <v>6</v>
      </c>
      <c r="H1957" s="12">
        <v>90</v>
      </c>
      <c r="I1957" s="8"/>
      <c r="J1957" s="12"/>
      <c r="K1957" s="8" t="s">
        <v>52</v>
      </c>
      <c r="L1957" s="7">
        <v>2017</v>
      </c>
      <c r="M1957" s="8" t="s">
        <v>6</v>
      </c>
      <c r="N1957" s="8" t="s">
        <v>12</v>
      </c>
      <c r="O1957" s="7" t="s">
        <v>17855</v>
      </c>
      <c r="P1957" s="13" t="str">
        <f t="shared" si="60"/>
        <v>Venkatesh S., Sakthivel M., "Numerical investigation and optimization for performance analysis in Venturi inlet cyclone separator", Desalination and Water Treatment, 90,2017, DOI: 10.5004/dwt.2017.21444</v>
      </c>
      <c r="Q1957" s="11" t="str">
        <f t="shared" si="61"/>
        <v>Venkatesh S., Sakthivel M., "Numerical investigation and optimization for performance analysis in Venturi inlet cyclone separator", Desalination and Water Treatment, 90,2017, DOI: 10.5004/dwt.2017.21444</v>
      </c>
      <c r="R1957" s="32" t="s">
        <v>17856</v>
      </c>
      <c r="S1957" s="6"/>
      <c r="T1957" s="11"/>
      <c r="U1957" s="8"/>
      <c r="V1957" s="8" t="s">
        <v>149</v>
      </c>
      <c r="W1957" s="8"/>
      <c r="X1957" s="7">
        <v>2017</v>
      </c>
      <c r="Y1957" s="7"/>
      <c r="Z1957" s="116"/>
      <c r="AA1957" s="116"/>
      <c r="AB1957" s="116"/>
      <c r="AC1957" s="116"/>
      <c r="AD1957" s="116"/>
      <c r="AE1957" s="116"/>
      <c r="AF1957" s="116"/>
      <c r="AG1957" s="116"/>
    </row>
    <row r="1958" spans="1:33" ht="75" hidden="1" x14ac:dyDescent="0.2">
      <c r="A1958" s="7">
        <v>1887</v>
      </c>
      <c r="B1958" s="11" t="s">
        <v>14629</v>
      </c>
      <c r="C1958" s="11" t="s">
        <v>2</v>
      </c>
      <c r="D1958" s="13" t="s">
        <v>14628</v>
      </c>
      <c r="E1958" s="7" t="s">
        <v>4</v>
      </c>
      <c r="F1958" s="7" t="s">
        <v>320</v>
      </c>
      <c r="G1958" s="7" t="s">
        <v>6</v>
      </c>
      <c r="H1958" s="12">
        <v>343</v>
      </c>
      <c r="I1958" s="8"/>
      <c r="J1958" s="12"/>
      <c r="K1958" s="8" t="s">
        <v>52</v>
      </c>
      <c r="L1958" s="7">
        <v>2017</v>
      </c>
      <c r="M1958" s="8" t="s">
        <v>6</v>
      </c>
      <c r="N1958" s="8" t="s">
        <v>12</v>
      </c>
      <c r="O1958" s="7" t="s">
        <v>17857</v>
      </c>
      <c r="P1958" s="13" t="str">
        <f t="shared" si="60"/>
        <v>Ramdass A., Sathish V., Babu E., Velayudham M., Thanasekaran P., Rajagopal S., "Recent developments on optical and electrochemical sensing of copper(II) ion based on transition metal complexes", Coordination Chemistry Reviews, 343,2017, DOI: 10.1016/j.ccr.2017.06.002</v>
      </c>
      <c r="Q1958" s="11" t="str">
        <f t="shared" si="61"/>
        <v>Ramdass A., Sathish V., Babu E., Velayudham M., Thanasekaran P., Rajagopal S., "Recent developments on optical and electrochemical sensing of copper(II) ion based on transition metal complexes", Coordination Chemistry Reviews, 343,2017, DOI: 10.1016/j.ccr.2017.06.002</v>
      </c>
      <c r="R1958" s="32" t="s">
        <v>14630</v>
      </c>
      <c r="S1958" s="6"/>
      <c r="T1958" s="11"/>
      <c r="U1958" s="8"/>
      <c r="V1958" s="8" t="s">
        <v>489</v>
      </c>
      <c r="W1958" s="8"/>
      <c r="X1958" s="7">
        <v>2017</v>
      </c>
      <c r="Y1958" s="7"/>
      <c r="Z1958" s="116"/>
      <c r="AA1958" s="116"/>
      <c r="AB1958" s="116"/>
      <c r="AC1958" s="116"/>
      <c r="AD1958" s="116"/>
      <c r="AE1958" s="116"/>
      <c r="AF1958" s="116"/>
      <c r="AG1958" s="116"/>
    </row>
    <row r="1959" spans="1:33" ht="90" hidden="1" x14ac:dyDescent="0.2">
      <c r="A1959" s="7">
        <v>1888</v>
      </c>
      <c r="B1959" s="11" t="s">
        <v>17858</v>
      </c>
      <c r="C1959" s="11" t="s">
        <v>2</v>
      </c>
      <c r="D1959" s="13" t="s">
        <v>17859</v>
      </c>
      <c r="E1959" s="7" t="s">
        <v>4</v>
      </c>
      <c r="F1959" s="7" t="s">
        <v>88</v>
      </c>
      <c r="G1959" s="7" t="s">
        <v>6</v>
      </c>
      <c r="H1959" s="12">
        <v>94</v>
      </c>
      <c r="I1959" s="8" t="s">
        <v>8</v>
      </c>
      <c r="J1959" s="12">
        <v>4</v>
      </c>
      <c r="K1959" s="8" t="s">
        <v>10</v>
      </c>
      <c r="L1959" s="7">
        <v>2017</v>
      </c>
      <c r="M1959" s="8" t="s">
        <v>6</v>
      </c>
      <c r="N1959" s="8" t="s">
        <v>12</v>
      </c>
      <c r="O1959" s="7" t="s">
        <v>17860</v>
      </c>
      <c r="P1959" s="13" t="str">
        <f t="shared" si="60"/>
        <v>Aravindhan R., Shanmugalakshmi R., Ramya K., "Circumvention of Nascent and Potential Wi-Fi Phishing Threat Using Association Rule Mining", Wireless Personal Communications, 94, (4),2017, DOI: 10.1007/s11277-016-3451-1</v>
      </c>
      <c r="Q1959" s="11" t="str">
        <f t="shared" si="61"/>
        <v>Aravindhan R., Shanmugalakshmi R., Ramya K., "Circumvention of Nascent and Potential Wi-Fi Phishing Threat Using Association Rule Mining", Wireless Personal Communications, 94, (4),2017, DOI: 10.1007/s11277-016-3451-1</v>
      </c>
      <c r="R1959" s="32" t="s">
        <v>17861</v>
      </c>
      <c r="S1959" s="6"/>
      <c r="T1959" s="11"/>
      <c r="U1959" s="8"/>
      <c r="V1959" s="8" t="s">
        <v>80</v>
      </c>
      <c r="W1959" s="8"/>
      <c r="X1959" s="7">
        <v>2017</v>
      </c>
      <c r="Y1959" s="7"/>
      <c r="Z1959" s="116"/>
      <c r="AA1959" s="116"/>
      <c r="AB1959" s="116"/>
      <c r="AC1959" s="116"/>
      <c r="AD1959" s="116"/>
      <c r="AE1959" s="116"/>
      <c r="AF1959" s="116"/>
      <c r="AG1959" s="116"/>
    </row>
    <row r="1960" spans="1:33" ht="90" hidden="1" x14ac:dyDescent="0.2">
      <c r="A1960" s="7">
        <v>1889</v>
      </c>
      <c r="B1960" s="11" t="s">
        <v>17862</v>
      </c>
      <c r="C1960" s="11" t="s">
        <v>2</v>
      </c>
      <c r="D1960" s="13" t="s">
        <v>17863</v>
      </c>
      <c r="E1960" s="7" t="s">
        <v>4</v>
      </c>
      <c r="F1960" s="7" t="s">
        <v>88</v>
      </c>
      <c r="G1960" s="7" t="s">
        <v>6</v>
      </c>
      <c r="H1960" s="12">
        <v>94</v>
      </c>
      <c r="I1960" s="8" t="s">
        <v>8</v>
      </c>
      <c r="J1960" s="12">
        <v>4</v>
      </c>
      <c r="K1960" s="8" t="s">
        <v>10</v>
      </c>
      <c r="L1960" s="7">
        <v>2017</v>
      </c>
      <c r="M1960" s="8" t="s">
        <v>6</v>
      </c>
      <c r="N1960" s="8" t="s">
        <v>12</v>
      </c>
      <c r="O1960" s="7" t="s">
        <v>17864</v>
      </c>
      <c r="P1960" s="13" t="str">
        <f t="shared" si="60"/>
        <v>Saravanaselvam N., Devipriya C., Janakiraman S., "Soft Computing Based Fine Tuning and Clock Synchronization in Wireless Sensor Networks", Wireless Personal Communications, 94, (4),2017, DOI: 10.1007/s11277-016-3377-7</v>
      </c>
      <c r="Q1960" s="11" t="str">
        <f t="shared" si="61"/>
        <v>Saravanaselvam N., Devipriya C., Janakiraman S., "Soft Computing Based Fine Tuning and Clock Synchronization in Wireless Sensor Networks", Wireless Personal Communications, 94, (4),2017, DOI: 10.1007/s11277-016-3377-7</v>
      </c>
      <c r="R1960" s="32" t="s">
        <v>17865</v>
      </c>
      <c r="S1960" s="6"/>
      <c r="T1960" s="11"/>
      <c r="U1960" s="8"/>
      <c r="V1960" s="8" t="s">
        <v>80</v>
      </c>
      <c r="W1960" s="8"/>
      <c r="X1960" s="7">
        <v>2017</v>
      </c>
      <c r="Y1960" s="7"/>
      <c r="Z1960" s="116"/>
      <c r="AA1960" s="116"/>
      <c r="AB1960" s="116"/>
      <c r="AC1960" s="116"/>
      <c r="AD1960" s="116"/>
      <c r="AE1960" s="116"/>
      <c r="AF1960" s="116"/>
      <c r="AG1960" s="116"/>
    </row>
    <row r="1961" spans="1:33" ht="75" hidden="1" x14ac:dyDescent="0.2">
      <c r="A1961" s="7">
        <v>1890</v>
      </c>
      <c r="B1961" s="11" t="s">
        <v>17866</v>
      </c>
      <c r="C1961" s="11" t="s">
        <v>2</v>
      </c>
      <c r="D1961" s="13" t="s">
        <v>17867</v>
      </c>
      <c r="E1961" s="7" t="s">
        <v>4</v>
      </c>
      <c r="F1961" s="7" t="s">
        <v>17868</v>
      </c>
      <c r="G1961" s="7" t="s">
        <v>6</v>
      </c>
      <c r="H1961" s="12">
        <v>14</v>
      </c>
      <c r="I1961" s="8" t="s">
        <v>8</v>
      </c>
      <c r="J1961" s="12">
        <v>1</v>
      </c>
      <c r="K1961" s="8" t="s">
        <v>10</v>
      </c>
      <c r="L1961" s="7">
        <v>2017</v>
      </c>
      <c r="M1961" s="8" t="s">
        <v>6</v>
      </c>
      <c r="N1961" s="8" t="s">
        <v>12</v>
      </c>
      <c r="O1961" s="7" t="s">
        <v>17869</v>
      </c>
      <c r="P1961" s="13" t="str">
        <f t="shared" si="60"/>
        <v>Anand B., Teresa V.V., "Improved modified area efficient carry select adder (MAE-CSLA) without multiplexer", Journal of Computational and Theoretical Nanoscience, 14, (1),2017, DOI: 10.1166/jctn.2017.6316</v>
      </c>
      <c r="Q1961" s="11" t="str">
        <f t="shared" si="61"/>
        <v>Anand B., Teresa V.V., "Improved modified area efficient carry select adder (MAE-CSLA) without multiplexer", Journal of Computational and Theoretical Nanoscience, 14, (1),2017, DOI: 10.1166/jctn.2017.6316</v>
      </c>
      <c r="R1961" s="32" t="s">
        <v>17870</v>
      </c>
      <c r="S1961" s="6"/>
      <c r="T1961" s="11"/>
      <c r="U1961" s="8"/>
      <c r="V1961" s="8" t="s">
        <v>56</v>
      </c>
      <c r="W1961" s="8"/>
      <c r="X1961" s="7">
        <v>2017</v>
      </c>
      <c r="Y1961" s="7"/>
      <c r="Z1961" s="116"/>
      <c r="AA1961" s="116"/>
      <c r="AB1961" s="116"/>
      <c r="AC1961" s="116"/>
      <c r="AD1961" s="116"/>
      <c r="AE1961" s="116"/>
      <c r="AF1961" s="116"/>
      <c r="AG1961" s="116"/>
    </row>
    <row r="1962" spans="1:33" ht="60" hidden="1" x14ac:dyDescent="0.2">
      <c r="A1962" s="7">
        <v>1891</v>
      </c>
      <c r="B1962" s="11" t="s">
        <v>17871</v>
      </c>
      <c r="C1962" s="11" t="s">
        <v>2</v>
      </c>
      <c r="D1962" s="13" t="s">
        <v>17872</v>
      </c>
      <c r="E1962" s="7" t="s">
        <v>4</v>
      </c>
      <c r="F1962" s="7" t="s">
        <v>177</v>
      </c>
      <c r="G1962" s="7" t="s">
        <v>6</v>
      </c>
      <c r="H1962" s="12">
        <v>12</v>
      </c>
      <c r="I1962" s="8" t="s">
        <v>8</v>
      </c>
      <c r="J1962" s="12">
        <v>1</v>
      </c>
      <c r="K1962" s="8" t="s">
        <v>10</v>
      </c>
      <c r="L1962" s="7">
        <v>2017</v>
      </c>
      <c r="M1962" s="8"/>
      <c r="N1962" s="8"/>
      <c r="O1962" s="7"/>
      <c r="P1962" s="13" t="str">
        <f t="shared" si="60"/>
        <v>Saranya M., Ayyappan S., Nithya R., Gokila A., Sangeetha R.K., "Experimental and theoretical spectroscopic studies, charge distribution analysis of single layered graphene", Digest Journal of Nanomaterials and Biostructures, 12, (1),2017</v>
      </c>
      <c r="Q1962" s="11" t="str">
        <f t="shared" si="61"/>
        <v>Saranya M., Ayyappan S., Nithya R., Gokila A., Sangeetha R.K., "Experimental and theoretical spectroscopic studies, charge distribution analysis of single layered graphene", Digest Journal of Nanomaterials and Biostructures, 12, (1),2017</v>
      </c>
      <c r="R1962" s="32" t="s">
        <v>17873</v>
      </c>
      <c r="S1962" s="6"/>
      <c r="T1962" s="11"/>
      <c r="U1962" s="8"/>
      <c r="V1962" s="8" t="s">
        <v>1509</v>
      </c>
      <c r="W1962" s="8"/>
      <c r="X1962" s="7">
        <v>2017</v>
      </c>
      <c r="Y1962" s="7"/>
      <c r="Z1962" s="116"/>
      <c r="AA1962" s="116"/>
      <c r="AB1962" s="116"/>
      <c r="AC1962" s="116"/>
      <c r="AD1962" s="116"/>
      <c r="AE1962" s="116"/>
      <c r="AF1962" s="116"/>
      <c r="AG1962" s="116"/>
    </row>
    <row r="1963" spans="1:33" ht="90" hidden="1" x14ac:dyDescent="0.2">
      <c r="A1963" s="7">
        <v>1892</v>
      </c>
      <c r="B1963" s="11" t="s">
        <v>17874</v>
      </c>
      <c r="C1963" s="11" t="s">
        <v>2</v>
      </c>
      <c r="D1963" s="13" t="s">
        <v>17875</v>
      </c>
      <c r="E1963" s="7" t="s">
        <v>4</v>
      </c>
      <c r="F1963" s="7" t="s">
        <v>17876</v>
      </c>
      <c r="G1963" s="7"/>
      <c r="H1963" s="12"/>
      <c r="I1963" s="8"/>
      <c r="J1963" s="12"/>
      <c r="K1963" s="8" t="s">
        <v>52</v>
      </c>
      <c r="L1963" s="7">
        <v>2016</v>
      </c>
      <c r="M1963" s="8" t="s">
        <v>6</v>
      </c>
      <c r="N1963" s="8" t="s">
        <v>12</v>
      </c>
      <c r="O1963" s="7" t="s">
        <v>17877</v>
      </c>
      <c r="P1963" s="13" t="str">
        <f t="shared" si="60"/>
        <v>Selvan C., "Message from the organising chair", ICACCS 2016 - 3rd International Conference on Advanced Computing and Communication Systems: Bringing to the Table, Futuristic Technologies from Arround the Globe,2016, DOI: 10.1109/ICACCS.2016.7586295</v>
      </c>
      <c r="Q1963" s="11" t="str">
        <f t="shared" si="61"/>
        <v>Selvan C., "Message from the organising chair", ICACCS 2016 - 3rd International Conference on Advanced Computing and Communication Systems: Bringing to the Table, Futuristic Technologies from Arround the Globe,2016, DOI: 10.1109/ICACCS.2016.7586295</v>
      </c>
      <c r="R1963" s="32" t="s">
        <v>17878</v>
      </c>
      <c r="S1963" s="6"/>
      <c r="T1963" s="11"/>
      <c r="U1963" s="8"/>
      <c r="V1963" s="8" t="s">
        <v>80</v>
      </c>
      <c r="W1963" s="8"/>
      <c r="X1963" s="7">
        <v>2016</v>
      </c>
      <c r="Y1963" s="7"/>
      <c r="Z1963" s="116"/>
      <c r="AA1963" s="116"/>
      <c r="AB1963" s="116"/>
      <c r="AC1963" s="116"/>
      <c r="AD1963" s="116"/>
      <c r="AE1963" s="116"/>
      <c r="AF1963" s="116"/>
      <c r="AG1963" s="116"/>
    </row>
    <row r="1964" spans="1:33" ht="90" hidden="1" x14ac:dyDescent="0.2">
      <c r="A1964" s="7">
        <v>1893</v>
      </c>
      <c r="B1964" s="11" t="s">
        <v>17879</v>
      </c>
      <c r="C1964" s="11" t="s">
        <v>2</v>
      </c>
      <c r="D1964" s="13" t="s">
        <v>17880</v>
      </c>
      <c r="E1964" s="7" t="s">
        <v>4</v>
      </c>
      <c r="F1964" s="7" t="s">
        <v>17876</v>
      </c>
      <c r="G1964" s="7"/>
      <c r="H1964" s="12"/>
      <c r="I1964" s="8"/>
      <c r="J1964" s="12"/>
      <c r="K1964" s="8" t="s">
        <v>52</v>
      </c>
      <c r="L1964" s="7">
        <v>2016</v>
      </c>
      <c r="M1964" s="8" t="s">
        <v>6</v>
      </c>
      <c r="N1964" s="8" t="s">
        <v>12</v>
      </c>
      <c r="O1964" s="7" t="s">
        <v>17881</v>
      </c>
      <c r="P1964" s="13" t="str">
        <f t="shared" si="60"/>
        <v>Aravindhan R., Shanmugalakshmi R., Ramya K., Selvan C., "Certain investigation on web application security: Phishing detection and phishing target discovery", ICACCS 2016 - 3rd International Conference on Advanced Computing and Communication Systems: Bringing to the Table, Futuristic Technologies from Arround the Globe,2016, DOI: 10.1109/ICACCS.2016.7586405</v>
      </c>
      <c r="Q1964" s="11" t="str">
        <f t="shared" si="61"/>
        <v>Aravindhan R., Shanmugalakshmi R., Ramya K., Selvan C., "Certain investigation on web application security: Phishing detection and phishing target discovery", ICACCS 2016 - 3rd International Conference on Advanced Computing and Communication Systems: Bringing to the Table, Futuristic Technologies from Arround the Globe,2016, DOI: 10.1109/ICACCS.2016.7586405</v>
      </c>
      <c r="R1964" s="32" t="s">
        <v>17882</v>
      </c>
      <c r="S1964" s="6"/>
      <c r="T1964" s="11"/>
      <c r="U1964" s="8"/>
      <c r="V1964" s="8" t="s">
        <v>80</v>
      </c>
      <c r="W1964" s="8"/>
      <c r="X1964" s="7">
        <v>2016</v>
      </c>
      <c r="Y1964" s="7"/>
      <c r="Z1964" s="116"/>
      <c r="AA1964" s="116"/>
      <c r="AB1964" s="116"/>
      <c r="AC1964" s="116"/>
      <c r="AD1964" s="116"/>
      <c r="AE1964" s="116"/>
      <c r="AF1964" s="116"/>
      <c r="AG1964" s="116"/>
    </row>
    <row r="1965" spans="1:33" ht="90" hidden="1" x14ac:dyDescent="0.2">
      <c r="A1965" s="7">
        <v>1894</v>
      </c>
      <c r="B1965" s="11" t="s">
        <v>17883</v>
      </c>
      <c r="C1965" s="11" t="s">
        <v>2</v>
      </c>
      <c r="D1965" s="13" t="s">
        <v>17884</v>
      </c>
      <c r="E1965" s="7" t="s">
        <v>4</v>
      </c>
      <c r="F1965" s="7" t="s">
        <v>17876</v>
      </c>
      <c r="G1965" s="7"/>
      <c r="H1965" s="12"/>
      <c r="I1965" s="8"/>
      <c r="J1965" s="12"/>
      <c r="K1965" s="8" t="s">
        <v>52</v>
      </c>
      <c r="L1965" s="7">
        <v>2016</v>
      </c>
      <c r="M1965" s="8" t="s">
        <v>6</v>
      </c>
      <c r="N1965" s="8" t="s">
        <v>12</v>
      </c>
      <c r="O1965" s="7" t="s">
        <v>17885</v>
      </c>
      <c r="P1965" s="13" t="str">
        <f t="shared" si="60"/>
        <v>Babu W.R., Ravichandran C.S., "Diagnosis of stator fault of Medium Voltage Induction Motors using Motor Stator Current Envelope Analysis (MSCEA)", ICACCS 2016 - 3rd International Conference on Advanced Computing and Communication Systems: Bringing to the Table, Futuristic Technologies from Arround the Globe,2016, DOI: 10.1109/ICACCS.2016.7586395</v>
      </c>
      <c r="Q1965" s="11" t="str">
        <f t="shared" si="61"/>
        <v>Babu W.R., Ravichandran C.S., "Diagnosis of stator fault of Medium Voltage Induction Motors using Motor Stator Current Envelope Analysis (MSCEA)", ICACCS 2016 - 3rd International Conference on Advanced Computing and Communication Systems: Bringing to the Table, Futuristic Technologies from Arround the Globe,2016, DOI: 10.1109/ICACCS.2016.7586395</v>
      </c>
      <c r="R1965" s="32" t="s">
        <v>17886</v>
      </c>
      <c r="S1965" s="6"/>
      <c r="T1965" s="11"/>
      <c r="U1965" s="8"/>
      <c r="V1965" s="8" t="s">
        <v>128</v>
      </c>
      <c r="W1965" s="8"/>
      <c r="X1965" s="7">
        <v>2016</v>
      </c>
      <c r="Y1965" s="7"/>
      <c r="Z1965" s="116"/>
      <c r="AA1965" s="116"/>
      <c r="AB1965" s="116"/>
      <c r="AC1965" s="116"/>
      <c r="AD1965" s="116"/>
      <c r="AE1965" s="116"/>
      <c r="AF1965" s="116"/>
      <c r="AG1965" s="116"/>
    </row>
    <row r="1966" spans="1:33" ht="75" hidden="1" x14ac:dyDescent="0.2">
      <c r="A1966" s="7">
        <v>1895</v>
      </c>
      <c r="B1966" s="11" t="s">
        <v>17887</v>
      </c>
      <c r="C1966" s="11" t="s">
        <v>2</v>
      </c>
      <c r="D1966" s="13" t="s">
        <v>17888</v>
      </c>
      <c r="E1966" s="7" t="s">
        <v>4</v>
      </c>
      <c r="F1966" s="7" t="s">
        <v>17889</v>
      </c>
      <c r="G1966" s="7" t="s">
        <v>6</v>
      </c>
      <c r="H1966" s="12">
        <v>14</v>
      </c>
      <c r="I1966" s="8" t="s">
        <v>8</v>
      </c>
      <c r="J1966" s="12">
        <v>3</v>
      </c>
      <c r="K1966" s="8" t="s">
        <v>10</v>
      </c>
      <c r="L1966" s="7">
        <v>2016</v>
      </c>
      <c r="M1966" s="8" t="s">
        <v>6</v>
      </c>
      <c r="N1966" s="8" t="s">
        <v>12</v>
      </c>
      <c r="O1966" s="7" t="s">
        <v>17890</v>
      </c>
      <c r="P1966" s="13" t="str">
        <f t="shared" si="60"/>
        <v>Vennilaa D.B., Karuppusami G., Senthil P., "Analysis of different infiltration effect for selective laser sintering process through Taguchi method", Australian Journal of Mechanical Engineering, 14, (3),2016, DOI: 10.1080/14484846.2015.1093255</v>
      </c>
      <c r="Q1966" s="11" t="str">
        <f t="shared" si="61"/>
        <v>Vennilaa D.B., Karuppusami G., Senthil P., "Analysis of different infiltration effect for selective laser sintering process through Taguchi method", Australian Journal of Mechanical Engineering, 14, (3),2016, DOI: 10.1080/14484846.2015.1093255</v>
      </c>
      <c r="R1966" s="32" t="s">
        <v>17891</v>
      </c>
      <c r="S1966" s="6"/>
      <c r="T1966" s="11"/>
      <c r="U1966" s="8"/>
      <c r="V1966" s="8" t="s">
        <v>149</v>
      </c>
      <c r="W1966" s="8"/>
      <c r="X1966" s="7">
        <v>2016</v>
      </c>
      <c r="Y1966" s="7"/>
      <c r="Z1966" s="116"/>
      <c r="AA1966" s="116"/>
      <c r="AB1966" s="116"/>
      <c r="AC1966" s="116"/>
      <c r="AD1966" s="116"/>
      <c r="AE1966" s="116"/>
      <c r="AF1966" s="116"/>
      <c r="AG1966" s="116"/>
    </row>
    <row r="1967" spans="1:33" ht="75" hidden="1" x14ac:dyDescent="0.2">
      <c r="A1967" s="7">
        <v>1896</v>
      </c>
      <c r="B1967" s="11" t="s">
        <v>17892</v>
      </c>
      <c r="C1967" s="11" t="s">
        <v>2</v>
      </c>
      <c r="D1967" s="13" t="s">
        <v>17893</v>
      </c>
      <c r="E1967" s="7" t="s">
        <v>4</v>
      </c>
      <c r="F1967" s="7" t="s">
        <v>5948</v>
      </c>
      <c r="G1967" s="7" t="s">
        <v>6</v>
      </c>
      <c r="H1967" s="12">
        <v>57</v>
      </c>
      <c r="I1967" s="8" t="s">
        <v>8</v>
      </c>
      <c r="J1967" s="12">
        <v>36</v>
      </c>
      <c r="K1967" s="8" t="s">
        <v>10</v>
      </c>
      <c r="L1967" s="7">
        <v>2016</v>
      </c>
      <c r="M1967" s="8" t="s">
        <v>6</v>
      </c>
      <c r="N1967" s="8" t="s">
        <v>12</v>
      </c>
      <c r="O1967" s="7" t="s">
        <v>17894</v>
      </c>
      <c r="P1967" s="13" t="str">
        <f t="shared" si="60"/>
        <v>Rathinam R., Govindaraj M., Vijayakumar K., Pattabhi S., "Decolourization of Rhodamine B from aqueous solution by electrochemical oxidation using graphite electrodes", Desalination and Water Treatment, 57, (36),2016, DOI: 10.1080/19443994.2015.1086960</v>
      </c>
      <c r="Q1967" s="11" t="str">
        <f t="shared" si="61"/>
        <v>Rathinam R., Govindaraj M., Vijayakumar K., Pattabhi S., "Decolourization of Rhodamine B from aqueous solution by electrochemical oxidation using graphite electrodes", Desalination and Water Treatment, 57, (36),2016, DOI: 10.1080/19443994.2015.1086960</v>
      </c>
      <c r="R1967" s="32" t="s">
        <v>17895</v>
      </c>
      <c r="S1967" s="6"/>
      <c r="T1967" s="11"/>
      <c r="U1967" s="8"/>
      <c r="V1967" s="8" t="s">
        <v>489</v>
      </c>
      <c r="W1967" s="8"/>
      <c r="X1967" s="7">
        <v>2016</v>
      </c>
      <c r="Y1967" s="7"/>
      <c r="Z1967" s="116"/>
      <c r="AA1967" s="116"/>
      <c r="AB1967" s="116"/>
      <c r="AC1967" s="116"/>
      <c r="AD1967" s="116"/>
      <c r="AE1967" s="116"/>
      <c r="AF1967" s="116"/>
      <c r="AG1967" s="116"/>
    </row>
    <row r="1968" spans="1:33" ht="60" hidden="1" x14ac:dyDescent="0.2">
      <c r="A1968" s="7">
        <v>1897</v>
      </c>
      <c r="B1968" s="11" t="s">
        <v>17896</v>
      </c>
      <c r="C1968" s="11" t="s">
        <v>2</v>
      </c>
      <c r="D1968" s="13" t="s">
        <v>17897</v>
      </c>
      <c r="E1968" s="7" t="s">
        <v>4</v>
      </c>
      <c r="F1968" s="7" t="s">
        <v>177</v>
      </c>
      <c r="G1968" s="7" t="s">
        <v>6</v>
      </c>
      <c r="H1968" s="12">
        <v>11</v>
      </c>
      <c r="I1968" s="8" t="s">
        <v>8</v>
      </c>
      <c r="J1968" s="12">
        <v>3</v>
      </c>
      <c r="K1968" s="8" t="s">
        <v>10</v>
      </c>
      <c r="L1968" s="7">
        <v>2016</v>
      </c>
      <c r="M1968" s="8"/>
      <c r="N1968" s="8"/>
      <c r="O1968" s="7"/>
      <c r="P1968" s="13" t="str">
        <f t="shared" si="60"/>
        <v>Suresh R., Tamilarasan K., Vadivu D.S., "Pseudocapacitive features of cuo nanoworms and mn doped cuo nanoflakes and their prospects as electrode materials for supercapacitors", Digest Journal of Nanomaterials and Biostructures, 11, (3),2016</v>
      </c>
      <c r="Q1968" s="11" t="str">
        <f t="shared" si="61"/>
        <v>Suresh R., Tamilarasan K., Vadivu D.S., "Pseudocapacitive features of cuo nanoworms and mn doped cuo nanoflakes and their prospects as electrode materials for supercapacitors", Digest Journal of Nanomaterials and Biostructures, 11, (3),2016</v>
      </c>
      <c r="R1968" s="32" t="s">
        <v>17898</v>
      </c>
      <c r="S1968" s="6"/>
      <c r="T1968" s="11"/>
      <c r="U1968" s="8"/>
      <c r="V1968" s="8" t="s">
        <v>1509</v>
      </c>
      <c r="W1968" s="8"/>
      <c r="X1968" s="7">
        <v>2016</v>
      </c>
      <c r="Y1968" s="7"/>
      <c r="Z1968" s="116"/>
      <c r="AA1968" s="116"/>
      <c r="AB1968" s="116"/>
      <c r="AC1968" s="116"/>
      <c r="AD1968" s="116"/>
      <c r="AE1968" s="116"/>
      <c r="AF1968" s="116"/>
      <c r="AG1968" s="116"/>
    </row>
    <row r="1969" spans="1:33" ht="60" hidden="1" x14ac:dyDescent="0.2">
      <c r="A1969" s="7">
        <v>1898</v>
      </c>
      <c r="B1969" s="11" t="s">
        <v>17896</v>
      </c>
      <c r="C1969" s="11" t="s">
        <v>2</v>
      </c>
      <c r="D1969" s="13" t="s">
        <v>17899</v>
      </c>
      <c r="E1969" s="7" t="s">
        <v>4</v>
      </c>
      <c r="F1969" s="7" t="s">
        <v>17900</v>
      </c>
      <c r="G1969" s="7" t="s">
        <v>6</v>
      </c>
      <c r="H1969" s="12">
        <v>12</v>
      </c>
      <c r="I1969" s="8" t="s">
        <v>8</v>
      </c>
      <c r="J1969" s="12">
        <v>4</v>
      </c>
      <c r="K1969" s="8" t="s">
        <v>10</v>
      </c>
      <c r="L1969" s="7">
        <v>2016</v>
      </c>
      <c r="M1969" s="8"/>
      <c r="N1969" s="8"/>
      <c r="O1969" s="7"/>
      <c r="P1969" s="13" t="str">
        <f t="shared" si="60"/>
        <v>Suresh R., Tamilarasan K., Vadivu D.S., "Synthesis and characterization of copper oxide nanostructures for supercapacitor electrode applications", Journal of Ovonic Research, 12, (4),2016</v>
      </c>
      <c r="Q1969" s="11" t="str">
        <f t="shared" si="61"/>
        <v>Suresh R., Tamilarasan K., Vadivu D.S., "Synthesis and characterization of copper oxide nanostructures for supercapacitor electrode applications", Journal of Ovonic Research, 12, (4),2016</v>
      </c>
      <c r="R1969" s="32" t="s">
        <v>17901</v>
      </c>
      <c r="S1969" s="6"/>
      <c r="T1969" s="11"/>
      <c r="U1969" s="8"/>
      <c r="V1969" s="8" t="s">
        <v>1509</v>
      </c>
      <c r="W1969" s="8"/>
      <c r="X1969" s="7">
        <v>2016</v>
      </c>
      <c r="Y1969" s="7"/>
      <c r="Z1969" s="116"/>
      <c r="AA1969" s="116"/>
      <c r="AB1969" s="116"/>
      <c r="AC1969" s="116"/>
      <c r="AD1969" s="116"/>
      <c r="AE1969" s="116"/>
      <c r="AF1969" s="116"/>
      <c r="AG1969" s="116"/>
    </row>
    <row r="1970" spans="1:33" ht="60" hidden="1" x14ac:dyDescent="0.2">
      <c r="A1970" s="7">
        <v>1899</v>
      </c>
      <c r="B1970" s="11" t="s">
        <v>17902</v>
      </c>
      <c r="C1970" s="11" t="s">
        <v>2</v>
      </c>
      <c r="D1970" s="13" t="s">
        <v>17903</v>
      </c>
      <c r="E1970" s="7" t="s">
        <v>4</v>
      </c>
      <c r="F1970" s="7" t="s">
        <v>17904</v>
      </c>
      <c r="G1970" s="7" t="s">
        <v>6</v>
      </c>
      <c r="H1970" s="12">
        <v>10</v>
      </c>
      <c r="I1970" s="8" t="s">
        <v>8</v>
      </c>
      <c r="J1970" s="12">
        <v>1</v>
      </c>
      <c r="K1970" s="8" t="s">
        <v>10</v>
      </c>
      <c r="L1970" s="7">
        <v>2016</v>
      </c>
      <c r="M1970" s="8"/>
      <c r="N1970" s="8"/>
      <c r="O1970" s="7"/>
      <c r="P1970" s="13" t="str">
        <f t="shared" si="60"/>
        <v>Ganeshkumar S., Thirunavukkarasu V., "Effect of herbal based cutting fluids on machining forces and microbial contagions in turning of en 8 steel", Journal of Pure and Applied Microbiology, 10, (1),2016</v>
      </c>
      <c r="Q1970" s="11" t="str">
        <f t="shared" si="61"/>
        <v>Ganeshkumar S., Thirunavukkarasu V., "Effect of herbal based cutting fluids on machining forces and microbial contagions in turning of en 8 steel", Journal of Pure and Applied Microbiology, 10, (1),2016</v>
      </c>
      <c r="R1970" s="32" t="s">
        <v>17905</v>
      </c>
      <c r="S1970" s="6"/>
      <c r="T1970" s="11"/>
      <c r="U1970" s="8"/>
      <c r="V1970" s="8" t="s">
        <v>104</v>
      </c>
      <c r="W1970" s="8"/>
      <c r="X1970" s="7">
        <v>2016</v>
      </c>
      <c r="Y1970" s="7"/>
      <c r="Z1970" s="116"/>
      <c r="AA1970" s="116"/>
      <c r="AB1970" s="116"/>
      <c r="AC1970" s="116"/>
      <c r="AD1970" s="116"/>
      <c r="AE1970" s="116"/>
      <c r="AF1970" s="116"/>
      <c r="AG1970" s="116"/>
    </row>
    <row r="1971" spans="1:33" ht="60" hidden="1" x14ac:dyDescent="0.2">
      <c r="A1971" s="7">
        <v>1900</v>
      </c>
      <c r="B1971" s="11" t="s">
        <v>17906</v>
      </c>
      <c r="C1971" s="11" t="s">
        <v>2</v>
      </c>
      <c r="D1971" s="13" t="s">
        <v>17907</v>
      </c>
      <c r="E1971" s="7" t="s">
        <v>4</v>
      </c>
      <c r="F1971" s="7" t="s">
        <v>17908</v>
      </c>
      <c r="G1971" s="7" t="s">
        <v>6</v>
      </c>
      <c r="H1971" s="12">
        <v>10</v>
      </c>
      <c r="I1971" s="8" t="s">
        <v>8</v>
      </c>
      <c r="J1971" s="12">
        <v>24</v>
      </c>
      <c r="K1971" s="8" t="s">
        <v>10</v>
      </c>
      <c r="L1971" s="7">
        <v>2015</v>
      </c>
      <c r="M1971" s="8"/>
      <c r="N1971" s="8"/>
      <c r="O1971" s="7"/>
      <c r="P1971" s="13" t="str">
        <f t="shared" si="60"/>
        <v>Devibala B., Karuppusami G., "Optimize the carbon footprint in power plant by applying green sigma in different nature inspired algorithms", International Journal of Applied Engineering Research, 10, (24),2015</v>
      </c>
      <c r="Q1971" s="11" t="str">
        <f t="shared" si="61"/>
        <v>Devibala B., Karuppusami G., "Optimize the carbon footprint in power plant by applying green sigma in different nature inspired algorithms", International Journal of Applied Engineering Research, 10, (24),2015</v>
      </c>
      <c r="R1971" s="32" t="s">
        <v>17909</v>
      </c>
      <c r="S1971" s="6"/>
      <c r="T1971" s="11"/>
      <c r="U1971" s="8"/>
      <c r="V1971" s="8" t="s">
        <v>104</v>
      </c>
      <c r="W1971" s="8"/>
      <c r="X1971" s="7">
        <v>2015</v>
      </c>
      <c r="Y1971" s="7"/>
      <c r="Z1971" s="116"/>
      <c r="AA1971" s="116"/>
      <c r="AB1971" s="116"/>
      <c r="AC1971" s="116"/>
      <c r="AD1971" s="116"/>
      <c r="AE1971" s="116"/>
      <c r="AF1971" s="116"/>
      <c r="AG1971" s="116"/>
    </row>
    <row r="1972" spans="1:33" ht="60" hidden="1" x14ac:dyDescent="0.2">
      <c r="A1972" s="7">
        <v>1901</v>
      </c>
      <c r="B1972" s="11" t="s">
        <v>17910</v>
      </c>
      <c r="C1972" s="11" t="s">
        <v>2</v>
      </c>
      <c r="D1972" s="13" t="s">
        <v>17911</v>
      </c>
      <c r="E1972" s="7" t="s">
        <v>4</v>
      </c>
      <c r="F1972" s="7" t="s">
        <v>17908</v>
      </c>
      <c r="G1972" s="7" t="s">
        <v>6</v>
      </c>
      <c r="H1972" s="12">
        <v>10</v>
      </c>
      <c r="I1972" s="8" t="s">
        <v>8</v>
      </c>
      <c r="J1972" s="12">
        <v>23</v>
      </c>
      <c r="K1972" s="8" t="s">
        <v>10</v>
      </c>
      <c r="L1972" s="7">
        <v>2015</v>
      </c>
      <c r="M1972" s="8"/>
      <c r="N1972" s="8"/>
      <c r="O1972" s="7"/>
      <c r="P1972" s="13" t="str">
        <f t="shared" si="60"/>
        <v>Rajan Babu W., Ravichandran C.S., "Comprehensive review on fault detection in induction motor", International Journal of Applied Engineering Research, 10, (23),2015</v>
      </c>
      <c r="Q1972" s="11" t="str">
        <f t="shared" si="61"/>
        <v>Rajan Babu W., Ravichandran C.S., "Comprehensive review on fault detection in induction motor", International Journal of Applied Engineering Research, 10, (23),2015</v>
      </c>
      <c r="R1972" s="32" t="s">
        <v>17912</v>
      </c>
      <c r="S1972" s="6"/>
      <c r="T1972" s="11"/>
      <c r="U1972" s="8"/>
      <c r="V1972" s="8" t="s">
        <v>128</v>
      </c>
      <c r="W1972" s="8"/>
      <c r="X1972" s="7">
        <v>2015</v>
      </c>
      <c r="Y1972" s="7"/>
      <c r="Z1972" s="116"/>
      <c r="AA1972" s="116"/>
      <c r="AB1972" s="116"/>
      <c r="AC1972" s="116"/>
      <c r="AD1972" s="116"/>
      <c r="AE1972" s="116"/>
      <c r="AF1972" s="116"/>
      <c r="AG1972" s="116"/>
    </row>
    <row r="1973" spans="1:33" ht="75" hidden="1" x14ac:dyDescent="0.2">
      <c r="A1973" s="7">
        <v>1902</v>
      </c>
      <c r="B1973" s="11" t="s">
        <v>14616</v>
      </c>
      <c r="C1973" s="11" t="s">
        <v>2</v>
      </c>
      <c r="D1973" s="13" t="s">
        <v>14615</v>
      </c>
      <c r="E1973" s="7" t="s">
        <v>4</v>
      </c>
      <c r="F1973" s="7" t="s">
        <v>14618</v>
      </c>
      <c r="G1973" s="7"/>
      <c r="H1973" s="12"/>
      <c r="I1973" s="8"/>
      <c r="J1973" s="12"/>
      <c r="K1973" s="8" t="s">
        <v>52</v>
      </c>
      <c r="L1973" s="7">
        <v>2015</v>
      </c>
      <c r="M1973" s="8" t="s">
        <v>6</v>
      </c>
      <c r="N1973" s="8" t="s">
        <v>12</v>
      </c>
      <c r="O1973" s="7" t="s">
        <v>17913</v>
      </c>
      <c r="P1973" s="13" t="str">
        <f t="shared" si="60"/>
        <v>Arulkumar C.V., Vivekanandan P., "Multi-feature based automatic face identification on kernel eigen spaces (KES) under unstable lighting conditions", ICACCS 2015 - Proceedings of the 2nd International Conference on Advanced Computing and Communication Systems,2015, DOI: 10.1109/ICACCS.2015.7324142</v>
      </c>
      <c r="Q1973" s="11" t="str">
        <f t="shared" si="61"/>
        <v>Arulkumar C.V., Vivekanandan P., "Multi-feature based automatic face identification on kernel eigen spaces (KES) under unstable lighting conditions", ICACCS 2015 - Proceedings of the 2nd International Conference on Advanced Computing and Communication Systems,2015, DOI: 10.1109/ICACCS.2015.7324142</v>
      </c>
      <c r="R1973" s="32" t="s">
        <v>14617</v>
      </c>
      <c r="S1973" s="6"/>
      <c r="T1973" s="11"/>
      <c r="U1973" s="8"/>
      <c r="V1973" s="8" t="s">
        <v>80</v>
      </c>
      <c r="W1973" s="8"/>
      <c r="X1973" s="7">
        <v>2015</v>
      </c>
      <c r="Y1973" s="7"/>
      <c r="Z1973" s="116"/>
      <c r="AA1973" s="116"/>
      <c r="AB1973" s="116"/>
      <c r="AC1973" s="116"/>
      <c r="AD1973" s="116"/>
      <c r="AE1973" s="116"/>
      <c r="AF1973" s="116"/>
      <c r="AG1973" s="116"/>
    </row>
    <row r="1974" spans="1:33" ht="75" hidden="1" x14ac:dyDescent="0.2">
      <c r="A1974" s="7">
        <v>1903</v>
      </c>
      <c r="B1974" s="11" t="s">
        <v>17914</v>
      </c>
      <c r="C1974" s="11" t="s">
        <v>2</v>
      </c>
      <c r="D1974" s="13" t="s">
        <v>17915</v>
      </c>
      <c r="E1974" s="7" t="s">
        <v>4</v>
      </c>
      <c r="F1974" s="7" t="s">
        <v>14618</v>
      </c>
      <c r="G1974" s="7"/>
      <c r="H1974" s="12"/>
      <c r="I1974" s="8"/>
      <c r="J1974" s="12"/>
      <c r="K1974" s="8" t="s">
        <v>52</v>
      </c>
      <c r="L1974" s="7">
        <v>2015</v>
      </c>
      <c r="M1974" s="8" t="s">
        <v>6</v>
      </c>
      <c r="N1974" s="8" t="s">
        <v>12</v>
      </c>
      <c r="O1974" s="7" t="s">
        <v>17916</v>
      </c>
      <c r="P1974" s="13" t="str">
        <f t="shared" si="60"/>
        <v>Karthiyayini M., Thavavel V., Saravana Selvam N., "Cloud based Vendor Neutral Archive: Reduces imaging rates and enhances patient care", ICACCS 2015 - Proceedings of the 2nd International Conference on Advanced Computing and Communication Systems,2015, DOI: 10.1109/ICACCS.2015.7324080</v>
      </c>
      <c r="Q1974" s="11" t="str">
        <f t="shared" si="61"/>
        <v>Karthiyayini M., Thavavel V., Saravana Selvam N., "Cloud based Vendor Neutral Archive: Reduces imaging rates and enhances patient care", ICACCS 2015 - Proceedings of the 2nd International Conference on Advanced Computing and Communication Systems,2015, DOI: 10.1109/ICACCS.2015.7324080</v>
      </c>
      <c r="R1974" s="32" t="s">
        <v>17917</v>
      </c>
      <c r="S1974" s="6"/>
      <c r="T1974" s="11"/>
      <c r="U1974" s="8"/>
      <c r="V1974" s="8" t="s">
        <v>80</v>
      </c>
      <c r="W1974" s="8"/>
      <c r="X1974" s="7">
        <v>2015</v>
      </c>
      <c r="Y1974" s="7"/>
      <c r="Z1974" s="116"/>
      <c r="AA1974" s="116"/>
      <c r="AB1974" s="116"/>
      <c r="AC1974" s="116"/>
      <c r="AD1974" s="116"/>
      <c r="AE1974" s="116"/>
      <c r="AF1974" s="116"/>
      <c r="AG1974" s="116"/>
    </row>
    <row r="1975" spans="1:33" ht="75" hidden="1" x14ac:dyDescent="0.2">
      <c r="A1975" s="7">
        <v>1904</v>
      </c>
      <c r="B1975" s="11" t="s">
        <v>17918</v>
      </c>
      <c r="C1975" s="11" t="s">
        <v>2</v>
      </c>
      <c r="D1975" s="13" t="s">
        <v>17919</v>
      </c>
      <c r="E1975" s="7" t="s">
        <v>4</v>
      </c>
      <c r="F1975" s="7" t="s">
        <v>17920</v>
      </c>
      <c r="G1975" s="7" t="s">
        <v>6</v>
      </c>
      <c r="H1975" s="12">
        <v>43</v>
      </c>
      <c r="I1975" s="8" t="s">
        <v>8</v>
      </c>
      <c r="J1975" s="12">
        <v>6</v>
      </c>
      <c r="K1975" s="8" t="s">
        <v>10</v>
      </c>
      <c r="L1975" s="7">
        <v>2015</v>
      </c>
      <c r="M1975" s="8" t="s">
        <v>6</v>
      </c>
      <c r="N1975" s="8" t="s">
        <v>12</v>
      </c>
      <c r="O1975" s="7" t="s">
        <v>17921</v>
      </c>
      <c r="P1975" s="13" t="str">
        <f t="shared" si="60"/>
        <v>Murugananth G., Samidurai K., Muthukrishnan S., Vijayan S., "Experimental validation of fuzzy-tuned AWPI controller-based chopper driven PMDC motor", Journal of Testing and Evaluation, 43, (6),2015, DOI: 10.1520/JTE20130284</v>
      </c>
      <c r="Q1975" s="11" t="str">
        <f t="shared" si="61"/>
        <v>Murugananth G., Samidurai K., Muthukrishnan S., Vijayan S., "Experimental validation of fuzzy-tuned AWPI controller-based chopper driven PMDC motor", Journal of Testing and Evaluation, 43, (6),2015, DOI: 10.1520/JTE20130284</v>
      </c>
      <c r="R1975" s="32" t="s">
        <v>17922</v>
      </c>
      <c r="S1975" s="6"/>
      <c r="T1975" s="11"/>
      <c r="U1975" s="8"/>
      <c r="V1975" s="18" t="s">
        <v>80</v>
      </c>
      <c r="W1975" s="8"/>
      <c r="X1975" s="7">
        <v>2015</v>
      </c>
      <c r="Y1975" s="7"/>
      <c r="Z1975" s="116"/>
      <c r="AA1975" s="116"/>
      <c r="AB1975" s="116"/>
      <c r="AC1975" s="116"/>
      <c r="AD1975" s="116"/>
      <c r="AE1975" s="116"/>
      <c r="AF1975" s="116"/>
      <c r="AG1975" s="116"/>
    </row>
    <row r="1976" spans="1:33" ht="60" hidden="1" x14ac:dyDescent="0.2">
      <c r="A1976" s="7">
        <v>1905</v>
      </c>
      <c r="B1976" s="11" t="s">
        <v>17923</v>
      </c>
      <c r="C1976" s="11" t="s">
        <v>2</v>
      </c>
      <c r="D1976" s="13" t="s">
        <v>17924</v>
      </c>
      <c r="E1976" s="7" t="s">
        <v>4</v>
      </c>
      <c r="F1976" s="7" t="s">
        <v>17908</v>
      </c>
      <c r="G1976" s="7" t="s">
        <v>6</v>
      </c>
      <c r="H1976" s="12">
        <v>10</v>
      </c>
      <c r="I1976" s="8" t="s">
        <v>8</v>
      </c>
      <c r="J1976" s="12">
        <v>20</v>
      </c>
      <c r="K1976" s="8" t="s">
        <v>10</v>
      </c>
      <c r="L1976" s="7">
        <v>2015</v>
      </c>
      <c r="M1976" s="8"/>
      <c r="N1976" s="8"/>
      <c r="O1976" s="7"/>
      <c r="P1976" s="13" t="str">
        <f t="shared" si="60"/>
        <v>Balasubramani S., Dhanabalakrishnan K.P., Balaji N., "Optimization of machining parameters in aluminium HMMC using response surface methodology", International Journal of Applied Engineering Research, 10, (20),2015</v>
      </c>
      <c r="Q1976" s="11" t="str">
        <f t="shared" si="61"/>
        <v>Balasubramani S., Dhanabalakrishnan K.P., Balaji N., "Optimization of machining parameters in aluminium HMMC using response surface methodology", International Journal of Applied Engineering Research, 10, (20),2015</v>
      </c>
      <c r="R1976" s="32" t="s">
        <v>17925</v>
      </c>
      <c r="S1976" s="6"/>
      <c r="T1976" s="11"/>
      <c r="U1976" s="8"/>
      <c r="V1976" s="8" t="s">
        <v>104</v>
      </c>
      <c r="W1976" s="8"/>
      <c r="X1976" s="7">
        <v>2015</v>
      </c>
      <c r="Y1976" s="7"/>
      <c r="Z1976" s="116"/>
      <c r="AA1976" s="116"/>
      <c r="AB1976" s="116"/>
      <c r="AC1976" s="116"/>
      <c r="AD1976" s="116"/>
      <c r="AE1976" s="116"/>
      <c r="AF1976" s="116"/>
      <c r="AG1976" s="116"/>
    </row>
    <row r="1977" spans="1:33" ht="60" hidden="1" x14ac:dyDescent="0.2">
      <c r="A1977" s="7">
        <v>1906</v>
      </c>
      <c r="B1977" s="11" t="s">
        <v>17926</v>
      </c>
      <c r="C1977" s="11" t="s">
        <v>2</v>
      </c>
      <c r="D1977" s="13" t="s">
        <v>17927</v>
      </c>
      <c r="E1977" s="7" t="s">
        <v>4</v>
      </c>
      <c r="F1977" s="7" t="s">
        <v>17908</v>
      </c>
      <c r="G1977" s="7" t="s">
        <v>6</v>
      </c>
      <c r="H1977" s="12">
        <v>10</v>
      </c>
      <c r="I1977" s="8" t="s">
        <v>8</v>
      </c>
      <c r="J1977" s="12">
        <v>20</v>
      </c>
      <c r="K1977" s="8" t="s">
        <v>10</v>
      </c>
      <c r="L1977" s="7">
        <v>2015</v>
      </c>
      <c r="M1977" s="8"/>
      <c r="N1977" s="8"/>
      <c r="O1977" s="7"/>
      <c r="P1977" s="13" t="str">
        <f t="shared" si="60"/>
        <v>Kiruthika K., Aishwarya A., "Access control of multi-authority cloud storage using multi-key authentication", International Journal of Applied Engineering Research, 10, (20),2015</v>
      </c>
      <c r="Q1977" s="11" t="str">
        <f t="shared" si="61"/>
        <v>Kiruthika K., Aishwarya A., "Access control of multi-authority cloud storage using multi-key authentication", International Journal of Applied Engineering Research, 10, (20),2015</v>
      </c>
      <c r="R1977" s="32" t="s">
        <v>17928</v>
      </c>
      <c r="S1977" s="6"/>
      <c r="T1977" s="11"/>
      <c r="U1977" s="8"/>
      <c r="V1977" s="8" t="s">
        <v>56</v>
      </c>
      <c r="W1977" s="8"/>
      <c r="X1977" s="7">
        <v>2015</v>
      </c>
      <c r="Y1977" s="7"/>
      <c r="Z1977" s="116"/>
      <c r="AA1977" s="116"/>
      <c r="AB1977" s="116"/>
      <c r="AC1977" s="116"/>
      <c r="AD1977" s="116"/>
      <c r="AE1977" s="116"/>
      <c r="AF1977" s="116"/>
      <c r="AG1977" s="116"/>
    </row>
    <row r="1978" spans="1:33" ht="60" hidden="1" x14ac:dyDescent="0.2">
      <c r="A1978" s="7">
        <v>1907</v>
      </c>
      <c r="B1978" s="11" t="s">
        <v>17929</v>
      </c>
      <c r="C1978" s="11" t="s">
        <v>2</v>
      </c>
      <c r="D1978" s="13" t="s">
        <v>17930</v>
      </c>
      <c r="E1978" s="7" t="s">
        <v>4</v>
      </c>
      <c r="F1978" s="7" t="s">
        <v>17908</v>
      </c>
      <c r="G1978" s="7" t="s">
        <v>6</v>
      </c>
      <c r="H1978" s="12">
        <v>10</v>
      </c>
      <c r="I1978" s="8" t="s">
        <v>8</v>
      </c>
      <c r="J1978" s="12">
        <v>20</v>
      </c>
      <c r="K1978" s="8" t="s">
        <v>10</v>
      </c>
      <c r="L1978" s="7">
        <v>2015</v>
      </c>
      <c r="M1978" s="8"/>
      <c r="N1978" s="8"/>
      <c r="O1978" s="7"/>
      <c r="P1978" s="13" t="str">
        <f t="shared" si="60"/>
        <v>Brindha R., Mathiazhagan V., "Online authentication system using various biometric modalities", International Journal of Applied Engineering Research, 10, (20),2015</v>
      </c>
      <c r="Q1978" s="11" t="str">
        <f t="shared" si="61"/>
        <v>Brindha R., Mathiazhagan V., "Online authentication system using various biometric modalities", International Journal of Applied Engineering Research, 10, (20),2015</v>
      </c>
      <c r="R1978" s="32" t="s">
        <v>17931</v>
      </c>
      <c r="S1978" s="6"/>
      <c r="T1978" s="11"/>
      <c r="U1978" s="8"/>
      <c r="V1978" s="8" t="s">
        <v>56</v>
      </c>
      <c r="W1978" s="8"/>
      <c r="X1978" s="7">
        <v>2015</v>
      </c>
      <c r="Y1978" s="7"/>
      <c r="Z1978" s="116"/>
      <c r="AA1978" s="116"/>
      <c r="AB1978" s="116"/>
      <c r="AC1978" s="116"/>
      <c r="AD1978" s="116"/>
      <c r="AE1978" s="116"/>
      <c r="AF1978" s="116"/>
      <c r="AG1978" s="116"/>
    </row>
    <row r="1979" spans="1:33" ht="60" hidden="1" x14ac:dyDescent="0.2">
      <c r="A1979" s="7">
        <v>1908</v>
      </c>
      <c r="B1979" s="11" t="s">
        <v>17932</v>
      </c>
      <c r="C1979" s="11" t="s">
        <v>2</v>
      </c>
      <c r="D1979" s="13" t="s">
        <v>17933</v>
      </c>
      <c r="E1979" s="7" t="s">
        <v>4</v>
      </c>
      <c r="F1979" s="7" t="s">
        <v>17908</v>
      </c>
      <c r="G1979" s="7" t="s">
        <v>6</v>
      </c>
      <c r="H1979" s="12">
        <v>10</v>
      </c>
      <c r="I1979" s="8" t="s">
        <v>8</v>
      </c>
      <c r="J1979" s="12">
        <v>20</v>
      </c>
      <c r="K1979" s="8" t="s">
        <v>10</v>
      </c>
      <c r="L1979" s="7">
        <v>2015</v>
      </c>
      <c r="M1979" s="8"/>
      <c r="N1979" s="8"/>
      <c r="O1979" s="7"/>
      <c r="P1979" s="13" t="str">
        <f t="shared" si="60"/>
        <v>Niranjani V., SathishKumar A., ManojKumar D., "Efficient mangement of stateless data using ad hoc networks", International Journal of Applied Engineering Research, 10, (20),2015</v>
      </c>
      <c r="Q1979" s="11" t="str">
        <f t="shared" si="61"/>
        <v>Niranjani V., SathishKumar A., ManojKumar D., "Efficient mangement of stateless data using ad hoc networks", International Journal of Applied Engineering Research, 10, (20),2015</v>
      </c>
      <c r="R1979" s="32" t="s">
        <v>17934</v>
      </c>
      <c r="S1979" s="6"/>
      <c r="T1979" s="11"/>
      <c r="U1979" s="8"/>
      <c r="V1979" s="8" t="s">
        <v>80</v>
      </c>
      <c r="W1979" s="8"/>
      <c r="X1979" s="7">
        <v>2015</v>
      </c>
      <c r="Y1979" s="7"/>
      <c r="Z1979" s="116"/>
      <c r="AA1979" s="116"/>
      <c r="AB1979" s="116"/>
      <c r="AC1979" s="116"/>
      <c r="AD1979" s="116"/>
      <c r="AE1979" s="116"/>
      <c r="AF1979" s="116"/>
      <c r="AG1979" s="116"/>
    </row>
    <row r="1980" spans="1:33" ht="60" hidden="1" x14ac:dyDescent="0.2">
      <c r="A1980" s="7">
        <v>1909</v>
      </c>
      <c r="B1980" s="11" t="s">
        <v>17935</v>
      </c>
      <c r="C1980" s="11" t="s">
        <v>2</v>
      </c>
      <c r="D1980" s="13" t="s">
        <v>17936</v>
      </c>
      <c r="E1980" s="7" t="s">
        <v>4</v>
      </c>
      <c r="F1980" s="7" t="s">
        <v>17908</v>
      </c>
      <c r="G1980" s="7" t="s">
        <v>6</v>
      </c>
      <c r="H1980" s="12">
        <v>10</v>
      </c>
      <c r="I1980" s="8" t="s">
        <v>8</v>
      </c>
      <c r="J1980" s="12">
        <v>20</v>
      </c>
      <c r="K1980" s="8" t="s">
        <v>10</v>
      </c>
      <c r="L1980" s="7">
        <v>2015</v>
      </c>
      <c r="M1980" s="8"/>
      <c r="N1980" s="8"/>
      <c r="O1980" s="7"/>
      <c r="P1980" s="13" t="str">
        <f t="shared" si="60"/>
        <v>Saranya K., Ponmani S., Elakkiya R., "A survey on various routing protocols based on privacy and security features in MANETs", International Journal of Applied Engineering Research, 10, (20),2015</v>
      </c>
      <c r="Q1980" s="11" t="str">
        <f t="shared" si="61"/>
        <v>Saranya K., Ponmani S., Elakkiya R., "A survey on various routing protocols based on privacy and security features in MANETs", International Journal of Applied Engineering Research, 10, (20),2015</v>
      </c>
      <c r="R1980" s="32" t="s">
        <v>17937</v>
      </c>
      <c r="S1980" s="6"/>
      <c r="T1980" s="11"/>
      <c r="U1980" s="8"/>
      <c r="V1980" s="8" t="s">
        <v>80</v>
      </c>
      <c r="W1980" s="8"/>
      <c r="X1980" s="7">
        <v>2015</v>
      </c>
      <c r="Y1980" s="7"/>
      <c r="Z1980" s="116"/>
      <c r="AA1980" s="116"/>
      <c r="AB1980" s="116"/>
      <c r="AC1980" s="116"/>
      <c r="AD1980" s="116"/>
      <c r="AE1980" s="116"/>
      <c r="AF1980" s="116"/>
      <c r="AG1980" s="116"/>
    </row>
    <row r="1981" spans="1:33" ht="60" hidden="1" x14ac:dyDescent="0.2">
      <c r="A1981" s="7">
        <v>1910</v>
      </c>
      <c r="B1981" s="11" t="s">
        <v>17938</v>
      </c>
      <c r="C1981" s="11" t="s">
        <v>2</v>
      </c>
      <c r="D1981" s="13" t="s">
        <v>17939</v>
      </c>
      <c r="E1981" s="7" t="s">
        <v>4</v>
      </c>
      <c r="F1981" s="7" t="s">
        <v>17908</v>
      </c>
      <c r="G1981" s="7" t="s">
        <v>6</v>
      </c>
      <c r="H1981" s="12">
        <v>10</v>
      </c>
      <c r="I1981" s="8" t="s">
        <v>8</v>
      </c>
      <c r="J1981" s="12">
        <v>20</v>
      </c>
      <c r="K1981" s="8" t="s">
        <v>10</v>
      </c>
      <c r="L1981" s="7">
        <v>2015</v>
      </c>
      <c r="M1981" s="8"/>
      <c r="N1981" s="8"/>
      <c r="O1981" s="7"/>
      <c r="P1981" s="13" t="str">
        <f t="shared" si="60"/>
        <v>Saradha S., Mohanram S., Devipriya C., "Game therapy for autistic children", International Journal of Applied Engineering Research, 10, (20),2015</v>
      </c>
      <c r="Q1981" s="11" t="str">
        <f t="shared" si="61"/>
        <v>Saradha S., Mohanram S., Devipriya C., "Game therapy for autistic children", International Journal of Applied Engineering Research, 10, (20),2015</v>
      </c>
      <c r="R1981" s="32" t="s">
        <v>17940</v>
      </c>
      <c r="S1981" s="6"/>
      <c r="T1981" s="11"/>
      <c r="U1981" s="8"/>
      <c r="V1981" s="8" t="s">
        <v>80</v>
      </c>
      <c r="W1981" s="8"/>
      <c r="X1981" s="7">
        <v>2015</v>
      </c>
      <c r="Y1981" s="7"/>
      <c r="Z1981" s="116"/>
      <c r="AA1981" s="116"/>
      <c r="AB1981" s="116"/>
      <c r="AC1981" s="116"/>
      <c r="AD1981" s="116"/>
      <c r="AE1981" s="116"/>
      <c r="AF1981" s="116"/>
      <c r="AG1981" s="116"/>
    </row>
    <row r="1982" spans="1:33" ht="60" hidden="1" x14ac:dyDescent="0.2">
      <c r="A1982" s="7">
        <v>1911</v>
      </c>
      <c r="B1982" s="11" t="s">
        <v>17941</v>
      </c>
      <c r="C1982" s="11" t="s">
        <v>2</v>
      </c>
      <c r="D1982" s="13" t="s">
        <v>17942</v>
      </c>
      <c r="E1982" s="7" t="s">
        <v>4</v>
      </c>
      <c r="F1982" s="7" t="s">
        <v>17908</v>
      </c>
      <c r="G1982" s="7" t="s">
        <v>6</v>
      </c>
      <c r="H1982" s="12">
        <v>10</v>
      </c>
      <c r="I1982" s="8" t="s">
        <v>8</v>
      </c>
      <c r="J1982" s="12">
        <v>20</v>
      </c>
      <c r="K1982" s="8" t="s">
        <v>10</v>
      </c>
      <c r="L1982" s="7">
        <v>2015</v>
      </c>
      <c r="M1982" s="8"/>
      <c r="N1982" s="8"/>
      <c r="O1982" s="7"/>
      <c r="P1982" s="13" t="str">
        <f t="shared" si="60"/>
        <v>Dhanabalakrishnan K.P., Ganeshkumar S., Thirunavukkarasu V., "Analysis of tool wear patterns in finishing turning of inconel 718 with zirconium coated tool insert", International Journal of Applied Engineering Research, 10, (20),2015</v>
      </c>
      <c r="Q1982" s="11" t="str">
        <f t="shared" si="61"/>
        <v>Dhanabalakrishnan K.P., Ganeshkumar S., Thirunavukkarasu V., "Analysis of tool wear patterns in finishing turning of inconel 718 with zirconium coated tool insert", International Journal of Applied Engineering Research, 10, (20),2015</v>
      </c>
      <c r="R1982" s="32" t="s">
        <v>17943</v>
      </c>
      <c r="S1982" s="6"/>
      <c r="T1982" s="11"/>
      <c r="U1982" s="8"/>
      <c r="V1982" s="8" t="s">
        <v>104</v>
      </c>
      <c r="W1982" s="8"/>
      <c r="X1982" s="7">
        <v>2015</v>
      </c>
      <c r="Y1982" s="7"/>
      <c r="Z1982" s="116"/>
      <c r="AA1982" s="116"/>
      <c r="AB1982" s="116"/>
      <c r="AC1982" s="116"/>
      <c r="AD1982" s="116"/>
      <c r="AE1982" s="116"/>
      <c r="AF1982" s="116"/>
      <c r="AG1982" s="116"/>
    </row>
    <row r="1983" spans="1:33" ht="60" hidden="1" x14ac:dyDescent="0.2">
      <c r="A1983" s="7">
        <v>1912</v>
      </c>
      <c r="B1983" s="11" t="s">
        <v>17944</v>
      </c>
      <c r="C1983" s="11" t="s">
        <v>2</v>
      </c>
      <c r="D1983" s="13" t="s">
        <v>17945</v>
      </c>
      <c r="E1983" s="7" t="s">
        <v>4</v>
      </c>
      <c r="F1983" s="7" t="s">
        <v>17908</v>
      </c>
      <c r="G1983" s="7" t="s">
        <v>6</v>
      </c>
      <c r="H1983" s="12">
        <v>10</v>
      </c>
      <c r="I1983" s="8" t="s">
        <v>8</v>
      </c>
      <c r="J1983" s="12">
        <v>20</v>
      </c>
      <c r="K1983" s="8" t="s">
        <v>10</v>
      </c>
      <c r="L1983" s="7">
        <v>2015</v>
      </c>
      <c r="M1983" s="8"/>
      <c r="N1983" s="8"/>
      <c r="O1983" s="7"/>
      <c r="P1983" s="13" t="str">
        <f t="shared" si="60"/>
        <v>Kiruthika K., Priyanka V., "Co-segmentation of similar foreground images using graphcut", International Journal of Applied Engineering Research, 10, (20),2015</v>
      </c>
      <c r="Q1983" s="11" t="str">
        <f t="shared" si="61"/>
        <v>Kiruthika K., Priyanka V., "Co-segmentation of similar foreground images using graphcut", International Journal of Applied Engineering Research, 10, (20),2015</v>
      </c>
      <c r="R1983" s="32" t="s">
        <v>17946</v>
      </c>
      <c r="S1983" s="6"/>
      <c r="T1983" s="11"/>
      <c r="U1983" s="8"/>
      <c r="V1983" s="18" t="s">
        <v>80</v>
      </c>
      <c r="W1983" s="8"/>
      <c r="X1983" s="7">
        <v>2015</v>
      </c>
      <c r="Y1983" s="7"/>
      <c r="Z1983" s="116"/>
      <c r="AA1983" s="116"/>
      <c r="AB1983" s="116"/>
      <c r="AC1983" s="116"/>
      <c r="AD1983" s="116"/>
      <c r="AE1983" s="116"/>
      <c r="AF1983" s="116"/>
      <c r="AG1983" s="116"/>
    </row>
    <row r="1984" spans="1:33" ht="60" hidden="1" x14ac:dyDescent="0.2">
      <c r="A1984" s="7">
        <v>1913</v>
      </c>
      <c r="B1984" s="11" t="s">
        <v>17947</v>
      </c>
      <c r="C1984" s="11" t="s">
        <v>2</v>
      </c>
      <c r="D1984" s="13" t="s">
        <v>17948</v>
      </c>
      <c r="E1984" s="7" t="s">
        <v>4</v>
      </c>
      <c r="F1984" s="7" t="s">
        <v>17908</v>
      </c>
      <c r="G1984" s="7" t="s">
        <v>6</v>
      </c>
      <c r="H1984" s="12">
        <v>10</v>
      </c>
      <c r="I1984" s="8" t="s">
        <v>8</v>
      </c>
      <c r="J1984" s="12">
        <v>20</v>
      </c>
      <c r="K1984" s="8" t="s">
        <v>10</v>
      </c>
      <c r="L1984" s="7">
        <v>2015</v>
      </c>
      <c r="M1984" s="8"/>
      <c r="N1984" s="8"/>
      <c r="O1984" s="7"/>
      <c r="P1984" s="13" t="str">
        <f t="shared" si="60"/>
        <v>Tharini N., Summia Parveen H., "Towards the significant exploration of big data and hadoop technology solutions", International Journal of Applied Engineering Research, 10, (20),2015</v>
      </c>
      <c r="Q1984" s="11" t="str">
        <f t="shared" si="61"/>
        <v>Tharini N., Summia Parveen H., "Towards the significant exploration of big data and hadoop technology solutions", International Journal of Applied Engineering Research, 10, (20),2015</v>
      </c>
      <c r="R1984" s="32" t="s">
        <v>17949</v>
      </c>
      <c r="S1984" s="6"/>
      <c r="T1984" s="11"/>
      <c r="U1984" s="8"/>
      <c r="V1984" s="8" t="s">
        <v>80</v>
      </c>
      <c r="W1984" s="8"/>
      <c r="X1984" s="7">
        <v>2015</v>
      </c>
      <c r="Y1984" s="7"/>
      <c r="Z1984" s="116"/>
      <c r="AA1984" s="116"/>
      <c r="AB1984" s="116"/>
      <c r="AC1984" s="116"/>
      <c r="AD1984" s="116"/>
      <c r="AE1984" s="116"/>
      <c r="AF1984" s="116"/>
      <c r="AG1984" s="116"/>
    </row>
    <row r="1985" spans="1:33" ht="60" hidden="1" x14ac:dyDescent="0.2">
      <c r="A1985" s="7">
        <v>1914</v>
      </c>
      <c r="B1985" s="11" t="s">
        <v>17950</v>
      </c>
      <c r="C1985" s="11" t="s">
        <v>2</v>
      </c>
      <c r="D1985" s="13" t="s">
        <v>17951</v>
      </c>
      <c r="E1985" s="7" t="s">
        <v>4</v>
      </c>
      <c r="F1985" s="7" t="s">
        <v>17908</v>
      </c>
      <c r="G1985" s="7" t="s">
        <v>6</v>
      </c>
      <c r="H1985" s="12">
        <v>10</v>
      </c>
      <c r="I1985" s="8" t="s">
        <v>8</v>
      </c>
      <c r="J1985" s="12">
        <v>20</v>
      </c>
      <c r="K1985" s="8" t="s">
        <v>10</v>
      </c>
      <c r="L1985" s="7">
        <v>2015</v>
      </c>
      <c r="M1985" s="8"/>
      <c r="N1985" s="8"/>
      <c r="O1985" s="7"/>
      <c r="P1985" s="13" t="str">
        <f t="shared" si="60"/>
        <v>Sonea K., Selvalakshmi S., "Research analysis and comparitive study of open source cloud platforms", International Journal of Applied Engineering Research, 10, (20),2015</v>
      </c>
      <c r="Q1985" s="11" t="str">
        <f t="shared" si="61"/>
        <v>Sonea K., Selvalakshmi S., "Research analysis and comparitive study of open source cloud platforms", International Journal of Applied Engineering Research, 10, (20),2015</v>
      </c>
      <c r="R1985" s="32" t="s">
        <v>17952</v>
      </c>
      <c r="S1985" s="6"/>
      <c r="T1985" s="11"/>
      <c r="U1985" s="8"/>
      <c r="V1985" s="18" t="s">
        <v>56</v>
      </c>
      <c r="W1985" s="8"/>
      <c r="X1985" s="7">
        <v>2015</v>
      </c>
      <c r="Y1985" s="7"/>
      <c r="Z1985" s="116"/>
      <c r="AA1985" s="116"/>
      <c r="AB1985" s="116"/>
      <c r="AC1985" s="116"/>
      <c r="AD1985" s="116"/>
      <c r="AE1985" s="116"/>
      <c r="AF1985" s="116"/>
      <c r="AG1985" s="116"/>
    </row>
    <row r="1986" spans="1:33" ht="60" hidden="1" x14ac:dyDescent="0.2">
      <c r="A1986" s="7">
        <v>1915</v>
      </c>
      <c r="B1986" s="11" t="s">
        <v>17953</v>
      </c>
      <c r="C1986" s="11" t="s">
        <v>2</v>
      </c>
      <c r="D1986" s="13" t="s">
        <v>17954</v>
      </c>
      <c r="E1986" s="7" t="s">
        <v>4</v>
      </c>
      <c r="F1986" s="7" t="s">
        <v>17908</v>
      </c>
      <c r="G1986" s="7" t="s">
        <v>6</v>
      </c>
      <c r="H1986" s="12">
        <v>10</v>
      </c>
      <c r="I1986" s="8" t="s">
        <v>8</v>
      </c>
      <c r="J1986" s="12">
        <v>20</v>
      </c>
      <c r="K1986" s="8" t="s">
        <v>10</v>
      </c>
      <c r="L1986" s="7">
        <v>2015</v>
      </c>
      <c r="M1986" s="8"/>
      <c r="N1986" s="8"/>
      <c r="O1986" s="7"/>
      <c r="P1986" s="13" t="str">
        <f t="shared" si="60"/>
        <v>Devipriya C., Mohanram S., Saradha S., "Design aspects of operating systems used in wireless sensor networks", International Journal of Applied Engineering Research, 10, (20),2015</v>
      </c>
      <c r="Q1986" s="11" t="str">
        <f t="shared" si="61"/>
        <v>Devipriya C., Mohanram S., Saradha S., "Design aspects of operating systems used in wireless sensor networks", International Journal of Applied Engineering Research, 10, (20),2015</v>
      </c>
      <c r="R1986" s="32" t="s">
        <v>17955</v>
      </c>
      <c r="S1986" s="6"/>
      <c r="T1986" s="11"/>
      <c r="U1986" s="8"/>
      <c r="V1986" s="8" t="s">
        <v>80</v>
      </c>
      <c r="W1986" s="8"/>
      <c r="X1986" s="7">
        <v>2015</v>
      </c>
      <c r="Y1986" s="7"/>
      <c r="Z1986" s="116"/>
      <c r="AA1986" s="116"/>
      <c r="AB1986" s="116"/>
      <c r="AC1986" s="116"/>
      <c r="AD1986" s="116"/>
      <c r="AE1986" s="116"/>
      <c r="AF1986" s="116"/>
      <c r="AG1986" s="116"/>
    </row>
    <row r="1987" spans="1:33" ht="60" hidden="1" x14ac:dyDescent="0.2">
      <c r="A1987" s="7">
        <v>1916</v>
      </c>
      <c r="B1987" s="11" t="s">
        <v>17956</v>
      </c>
      <c r="C1987" s="11" t="s">
        <v>2</v>
      </c>
      <c r="D1987" s="13" t="s">
        <v>17957</v>
      </c>
      <c r="E1987" s="7" t="s">
        <v>4</v>
      </c>
      <c r="F1987" s="7" t="s">
        <v>17908</v>
      </c>
      <c r="G1987" s="7" t="s">
        <v>6</v>
      </c>
      <c r="H1987" s="12">
        <v>10</v>
      </c>
      <c r="I1987" s="8" t="s">
        <v>8</v>
      </c>
      <c r="J1987" s="12">
        <v>20</v>
      </c>
      <c r="K1987" s="8" t="s">
        <v>10</v>
      </c>
      <c r="L1987" s="7">
        <v>2015</v>
      </c>
      <c r="M1987" s="8"/>
      <c r="N1987" s="8"/>
      <c r="O1987" s="7"/>
      <c r="P1987" s="13" t="str">
        <f t="shared" si="60"/>
        <v>Suresh Kumar R., Alexis J., Dhanabalakrishnan K.P., "Application of GA &amp; ANN for the optimization of cutting parameters for end milling operation - A comparison", International Journal of Applied Engineering Research, 10, (20),2015</v>
      </c>
      <c r="Q1987" s="11" t="str">
        <f t="shared" si="61"/>
        <v>Suresh Kumar R., Alexis J., Dhanabalakrishnan K.P., "Application of GA &amp; ANN for the optimization of cutting parameters for end milling operation - A comparison", International Journal of Applied Engineering Research, 10, (20),2015</v>
      </c>
      <c r="R1987" s="32" t="s">
        <v>17958</v>
      </c>
      <c r="S1987" s="6"/>
      <c r="T1987" s="11"/>
      <c r="U1987" s="8"/>
      <c r="V1987" s="8" t="s">
        <v>104</v>
      </c>
      <c r="W1987" s="8"/>
      <c r="X1987" s="7">
        <v>2015</v>
      </c>
      <c r="Y1987" s="7"/>
      <c r="Z1987" s="116"/>
      <c r="AA1987" s="116"/>
      <c r="AB1987" s="116"/>
      <c r="AC1987" s="116"/>
      <c r="AD1987" s="116"/>
      <c r="AE1987" s="116"/>
      <c r="AF1987" s="116"/>
      <c r="AG1987" s="116"/>
    </row>
    <row r="1988" spans="1:33" ht="60" hidden="1" x14ac:dyDescent="0.2">
      <c r="A1988" s="7">
        <v>1917</v>
      </c>
      <c r="B1988" s="11" t="s">
        <v>17959</v>
      </c>
      <c r="C1988" s="11" t="s">
        <v>2</v>
      </c>
      <c r="D1988" s="13" t="s">
        <v>17960</v>
      </c>
      <c r="E1988" s="7" t="s">
        <v>4</v>
      </c>
      <c r="F1988" s="7" t="s">
        <v>17908</v>
      </c>
      <c r="G1988" s="7" t="s">
        <v>6</v>
      </c>
      <c r="H1988" s="12">
        <v>10</v>
      </c>
      <c r="I1988" s="8" t="s">
        <v>8</v>
      </c>
      <c r="J1988" s="12">
        <v>15</v>
      </c>
      <c r="K1988" s="8" t="s">
        <v>10</v>
      </c>
      <c r="L1988" s="7">
        <v>2015</v>
      </c>
      <c r="M1988" s="8"/>
      <c r="N1988" s="8"/>
      <c r="O1988" s="7"/>
      <c r="P1988" s="13" t="str">
        <f t="shared" ref="P1988:P2051" si="62">B1988&amp;C1988&amp;D1988&amp;E1988&amp;F1988&amp;G1988&amp;H1988&amp;I1988&amp;J1988&amp;K1988&amp;L1988&amp;M1988&amp;N1988&amp;O1988</f>
        <v>Thirunavukkarasu E., Karuppusami G., Ezhilarasu P., Krishnaraj N., "Shannon-Fano coding for lossless data compression – A review", International Journal of Applied Engineering Research, 10, (15),2015</v>
      </c>
      <c r="Q1988" s="11" t="str">
        <f t="shared" ref="Q1988:Q2051" si="63">P1988</f>
        <v>Thirunavukkarasu E., Karuppusami G., Ezhilarasu P., Krishnaraj N., "Shannon-Fano coding for lossless data compression – A review", International Journal of Applied Engineering Research, 10, (15),2015</v>
      </c>
      <c r="R1988" s="32" t="s">
        <v>17961</v>
      </c>
      <c r="S1988" s="6"/>
      <c r="T1988" s="11"/>
      <c r="U1988" s="8"/>
      <c r="V1988" s="8" t="s">
        <v>104</v>
      </c>
      <c r="W1988" s="8"/>
      <c r="X1988" s="7">
        <v>2015</v>
      </c>
      <c r="Y1988" s="7"/>
      <c r="Z1988" s="116"/>
      <c r="AA1988" s="116"/>
      <c r="AB1988" s="116"/>
      <c r="AC1988" s="116"/>
      <c r="AD1988" s="116"/>
      <c r="AE1988" s="116"/>
      <c r="AF1988" s="116"/>
      <c r="AG1988" s="116"/>
    </row>
    <row r="1989" spans="1:33" ht="60" hidden="1" x14ac:dyDescent="0.2">
      <c r="A1989" s="7">
        <v>1918</v>
      </c>
      <c r="B1989" s="11" t="s">
        <v>17959</v>
      </c>
      <c r="C1989" s="11" t="s">
        <v>2</v>
      </c>
      <c r="D1989" s="13" t="s">
        <v>17962</v>
      </c>
      <c r="E1989" s="7" t="s">
        <v>4</v>
      </c>
      <c r="F1989" s="7" t="s">
        <v>17908</v>
      </c>
      <c r="G1989" s="7" t="s">
        <v>6</v>
      </c>
      <c r="H1989" s="12">
        <v>10</v>
      </c>
      <c r="I1989" s="8" t="s">
        <v>8</v>
      </c>
      <c r="J1989" s="12">
        <v>15</v>
      </c>
      <c r="K1989" s="8" t="s">
        <v>10</v>
      </c>
      <c r="L1989" s="7">
        <v>2015</v>
      </c>
      <c r="M1989" s="8"/>
      <c r="N1989" s="8"/>
      <c r="O1989" s="7"/>
      <c r="P1989" s="13" t="str">
        <f t="shared" si="62"/>
        <v>Thirunavukkarasu E., Karuppusami G., Ezhilarasu P., Krishnaraj N., "Performance comparison of Huffman coding and tunstall coding", International Journal of Applied Engineering Research, 10, (15),2015</v>
      </c>
      <c r="Q1989" s="11" t="str">
        <f t="shared" si="63"/>
        <v>Thirunavukkarasu E., Karuppusami G., Ezhilarasu P., Krishnaraj N., "Performance comparison of Huffman coding and tunstall coding", International Journal of Applied Engineering Research, 10, (15),2015</v>
      </c>
      <c r="R1989" s="32" t="s">
        <v>17963</v>
      </c>
      <c r="S1989" s="6"/>
      <c r="T1989" s="11"/>
      <c r="U1989" s="8"/>
      <c r="V1989" s="8" t="s">
        <v>104</v>
      </c>
      <c r="W1989" s="8"/>
      <c r="X1989" s="7">
        <v>2015</v>
      </c>
      <c r="Y1989" s="7"/>
      <c r="Z1989" s="116"/>
      <c r="AA1989" s="116"/>
      <c r="AB1989" s="116"/>
      <c r="AC1989" s="116"/>
      <c r="AD1989" s="116"/>
      <c r="AE1989" s="116"/>
      <c r="AF1989" s="116"/>
      <c r="AG1989" s="116"/>
    </row>
    <row r="1990" spans="1:33" ht="60" hidden="1" x14ac:dyDescent="0.2">
      <c r="A1990" s="7">
        <v>1919</v>
      </c>
      <c r="B1990" s="11" t="s">
        <v>17964</v>
      </c>
      <c r="C1990" s="11" t="s">
        <v>2</v>
      </c>
      <c r="D1990" s="13" t="s">
        <v>17965</v>
      </c>
      <c r="E1990" s="7" t="s">
        <v>4</v>
      </c>
      <c r="F1990" s="7" t="s">
        <v>17966</v>
      </c>
      <c r="G1990" s="7" t="s">
        <v>6</v>
      </c>
      <c r="H1990" s="12">
        <v>8</v>
      </c>
      <c r="I1990" s="8" t="s">
        <v>8</v>
      </c>
      <c r="J1990" s="12">
        <v>4</v>
      </c>
      <c r="K1990" s="8" t="s">
        <v>10</v>
      </c>
      <c r="L1990" s="7">
        <v>2015</v>
      </c>
      <c r="M1990" s="8"/>
      <c r="N1990" s="8"/>
      <c r="O1990" s="7"/>
      <c r="P1990" s="13" t="str">
        <f t="shared" si="62"/>
        <v>Saravanan D., Chandramohan P., Rajesh R., "Evaluation of mechanical properties of B4C filled glass-epoxy composites", International Journal of ChemTech Research, 8, (4),2015</v>
      </c>
      <c r="Q1990" s="11" t="str">
        <f t="shared" si="63"/>
        <v>Saravanan D., Chandramohan P., Rajesh R., "Evaluation of mechanical properties of B4C filled glass-epoxy composites", International Journal of ChemTech Research, 8, (4),2015</v>
      </c>
      <c r="R1990" s="32" t="s">
        <v>17967</v>
      </c>
      <c r="S1990" s="6"/>
      <c r="T1990" s="11"/>
      <c r="U1990" s="8"/>
      <c r="V1990" s="8" t="s">
        <v>104</v>
      </c>
      <c r="W1990" s="8"/>
      <c r="X1990" s="7">
        <v>2015</v>
      </c>
      <c r="Y1990" s="7"/>
      <c r="Z1990" s="116"/>
      <c r="AA1990" s="116"/>
      <c r="AB1990" s="116"/>
      <c r="AC1990" s="116"/>
      <c r="AD1990" s="116"/>
      <c r="AE1990" s="116"/>
      <c r="AF1990" s="116"/>
      <c r="AG1990" s="116"/>
    </row>
    <row r="1991" spans="1:33" ht="60" hidden="1" x14ac:dyDescent="0.2">
      <c r="A1991" s="7">
        <v>1920</v>
      </c>
      <c r="B1991" s="11" t="s">
        <v>17968</v>
      </c>
      <c r="C1991" s="11" t="s">
        <v>2</v>
      </c>
      <c r="D1991" s="13" t="s">
        <v>17969</v>
      </c>
      <c r="E1991" s="7" t="s">
        <v>4</v>
      </c>
      <c r="F1991" s="7" t="s">
        <v>17970</v>
      </c>
      <c r="G1991" s="7" t="s">
        <v>6</v>
      </c>
      <c r="H1991" s="12">
        <v>10</v>
      </c>
      <c r="I1991" s="8" t="s">
        <v>8</v>
      </c>
      <c r="J1991" s="12">
        <v>13</v>
      </c>
      <c r="K1991" s="8" t="s">
        <v>10</v>
      </c>
      <c r="L1991" s="7">
        <v>2015</v>
      </c>
      <c r="M1991" s="8"/>
      <c r="N1991" s="8"/>
      <c r="O1991" s="7"/>
      <c r="P1991" s="13" t="str">
        <f t="shared" si="62"/>
        <v>Devipriya C., Saravanaselvam N., Saradha S., "Achieving increased QoS, maximized lifetime, better routing and target coverage in wireless sensor networks", ARPN Journal of Engineering and Applied Sciences, 10, (13),2015</v>
      </c>
      <c r="Q1991" s="11" t="str">
        <f t="shared" si="63"/>
        <v>Devipriya C., Saravanaselvam N., Saradha S., "Achieving increased QoS, maximized lifetime, better routing and target coverage in wireless sensor networks", ARPN Journal of Engineering and Applied Sciences, 10, (13),2015</v>
      </c>
      <c r="R1991" s="32" t="s">
        <v>17971</v>
      </c>
      <c r="S1991" s="6"/>
      <c r="T1991" s="11"/>
      <c r="U1991" s="8"/>
      <c r="V1991" s="8" t="s">
        <v>80</v>
      </c>
      <c r="W1991" s="8"/>
      <c r="X1991" s="7">
        <v>2015</v>
      </c>
      <c r="Y1991" s="7"/>
      <c r="Z1991" s="116"/>
      <c r="AA1991" s="116"/>
      <c r="AB1991" s="116"/>
      <c r="AC1991" s="116"/>
      <c r="AD1991" s="116"/>
      <c r="AE1991" s="116"/>
      <c r="AF1991" s="116"/>
      <c r="AG1991" s="116"/>
    </row>
    <row r="1992" spans="1:33" ht="60" hidden="1" x14ac:dyDescent="0.2">
      <c r="A1992" s="7">
        <v>1921</v>
      </c>
      <c r="B1992" s="11" t="s">
        <v>17972</v>
      </c>
      <c r="C1992" s="11" t="s">
        <v>2</v>
      </c>
      <c r="D1992" s="13" t="s">
        <v>17973</v>
      </c>
      <c r="E1992" s="7" t="s">
        <v>4</v>
      </c>
      <c r="F1992" s="7" t="s">
        <v>17908</v>
      </c>
      <c r="G1992" s="7" t="s">
        <v>6</v>
      </c>
      <c r="H1992" s="12">
        <v>10</v>
      </c>
      <c r="I1992" s="8" t="s">
        <v>8</v>
      </c>
      <c r="J1992" s="12">
        <v>5</v>
      </c>
      <c r="K1992" s="8" t="s">
        <v>10</v>
      </c>
      <c r="L1992" s="7">
        <v>2015</v>
      </c>
      <c r="M1992" s="8"/>
      <c r="N1992" s="8"/>
      <c r="O1992" s="7"/>
      <c r="P1992" s="13" t="str">
        <f t="shared" si="62"/>
        <v>Muthukrishnan S., Murugananth G., Samidurai K., "A novel accelerated fuzzy PI controller based chopper driven pmdc motor", International Journal of Applied Engineering Research, 10, (5),2015</v>
      </c>
      <c r="Q1992" s="11" t="str">
        <f t="shared" si="63"/>
        <v>Muthukrishnan S., Murugananth G., Samidurai K., "A novel accelerated fuzzy PI controller based chopper driven pmdc motor", International Journal of Applied Engineering Research, 10, (5),2015</v>
      </c>
      <c r="R1992" s="32" t="s">
        <v>17974</v>
      </c>
      <c r="S1992" s="6"/>
      <c r="T1992" s="11"/>
      <c r="U1992" s="8"/>
      <c r="V1992" s="8" t="s">
        <v>56</v>
      </c>
      <c r="W1992" s="8"/>
      <c r="X1992" s="7">
        <v>2015</v>
      </c>
      <c r="Y1992" s="7"/>
      <c r="Z1992" s="116"/>
      <c r="AA1992" s="116"/>
      <c r="AB1992" s="116"/>
      <c r="AC1992" s="116"/>
      <c r="AD1992" s="116"/>
      <c r="AE1992" s="116"/>
      <c r="AF1992" s="116"/>
      <c r="AG1992" s="116"/>
    </row>
    <row r="1993" spans="1:33" ht="60" hidden="1" x14ac:dyDescent="0.2">
      <c r="A1993" s="7">
        <v>1922</v>
      </c>
      <c r="B1993" s="11" t="s">
        <v>17887</v>
      </c>
      <c r="C1993" s="11" t="s">
        <v>2</v>
      </c>
      <c r="D1993" s="13" t="s">
        <v>17975</v>
      </c>
      <c r="E1993" s="7" t="s">
        <v>4</v>
      </c>
      <c r="F1993" s="7" t="s">
        <v>17908</v>
      </c>
      <c r="G1993" s="7" t="s">
        <v>6</v>
      </c>
      <c r="H1993" s="12">
        <v>10</v>
      </c>
      <c r="I1993" s="8" t="s">
        <v>8</v>
      </c>
      <c r="J1993" s="12">
        <v>1</v>
      </c>
      <c r="K1993" s="8" t="s">
        <v>10</v>
      </c>
      <c r="L1993" s="7">
        <v>2015</v>
      </c>
      <c r="M1993" s="8"/>
      <c r="N1993" s="8"/>
      <c r="O1993" s="7"/>
      <c r="P1993" s="13" t="str">
        <f t="shared" si="62"/>
        <v>Vennilaa D.B., Karuppusami G., Senthil P., "Experimental investigation on the influence of selective laser sintering process parameters on surface roughness", International Journal of Applied Engineering Research, 10, (1),2015</v>
      </c>
      <c r="Q1993" s="11" t="str">
        <f t="shared" si="63"/>
        <v>Vennilaa D.B., Karuppusami G., Senthil P., "Experimental investigation on the influence of selective laser sintering process parameters on surface roughness", International Journal of Applied Engineering Research, 10, (1),2015</v>
      </c>
      <c r="R1993" s="32" t="s">
        <v>17976</v>
      </c>
      <c r="S1993" s="6"/>
      <c r="T1993" s="11"/>
      <c r="U1993" s="8"/>
      <c r="V1993" s="8" t="s">
        <v>149</v>
      </c>
      <c r="W1993" s="8"/>
      <c r="X1993" s="7">
        <v>2015</v>
      </c>
      <c r="Y1993" s="7"/>
      <c r="Z1993" s="116"/>
      <c r="AA1993" s="116"/>
      <c r="AB1993" s="116"/>
      <c r="AC1993" s="116"/>
      <c r="AD1993" s="116"/>
      <c r="AE1993" s="116"/>
      <c r="AF1993" s="116"/>
      <c r="AG1993" s="116"/>
    </row>
    <row r="1994" spans="1:33" ht="90" hidden="1" x14ac:dyDescent="0.2">
      <c r="A1994" s="7">
        <v>1923</v>
      </c>
      <c r="B1994" s="11" t="s">
        <v>17977</v>
      </c>
      <c r="C1994" s="11" t="s">
        <v>2</v>
      </c>
      <c r="D1994" s="13" t="s">
        <v>17978</v>
      </c>
      <c r="E1994" s="7" t="s">
        <v>4</v>
      </c>
      <c r="F1994" s="7" t="s">
        <v>17979</v>
      </c>
      <c r="G1994" s="7"/>
      <c r="H1994" s="12"/>
      <c r="I1994" s="8"/>
      <c r="J1994" s="12"/>
      <c r="K1994" s="8" t="s">
        <v>52</v>
      </c>
      <c r="L1994" s="7">
        <v>2014</v>
      </c>
      <c r="M1994" s="8" t="s">
        <v>6</v>
      </c>
      <c r="N1994" s="8" t="s">
        <v>12</v>
      </c>
      <c r="O1994" s="7" t="s">
        <v>17980</v>
      </c>
      <c r="P1994" s="13" t="str">
        <f t="shared" si="62"/>
        <v>Naveen Durai K., Baskaran K., "Energy efficient random cast DSR protocol with mediation device in MANET", ICACCS 2013 - Proceedings of the 2013 International Conference on Advanced Computing and Communication Systems: Bringing to the Table, Futuristic Technologies from Around the Globe,2014, DOI: 10.1109/ICACCS.2013.6938766</v>
      </c>
      <c r="Q1994" s="11" t="str">
        <f t="shared" si="63"/>
        <v>Naveen Durai K., Baskaran K., "Energy efficient random cast DSR protocol with mediation device in MANET", ICACCS 2013 - Proceedings of the 2013 International Conference on Advanced Computing and Communication Systems: Bringing to the Table, Futuristic Technologies from Around the Globe,2014, DOI: 10.1109/ICACCS.2013.6938766</v>
      </c>
      <c r="R1994" s="32" t="s">
        <v>17981</v>
      </c>
      <c r="S1994" s="6"/>
      <c r="T1994" s="11"/>
      <c r="U1994" s="8"/>
      <c r="V1994" s="8" t="s">
        <v>80</v>
      </c>
      <c r="W1994" s="8"/>
      <c r="X1994" s="7">
        <v>2014</v>
      </c>
      <c r="Y1994" s="7"/>
      <c r="Z1994" s="116"/>
      <c r="AA1994" s="116"/>
      <c r="AB1994" s="116"/>
      <c r="AC1994" s="116"/>
      <c r="AD1994" s="116"/>
      <c r="AE1994" s="116"/>
      <c r="AF1994" s="116"/>
      <c r="AG1994" s="116"/>
    </row>
    <row r="1995" spans="1:33" ht="90" hidden="1" x14ac:dyDescent="0.2">
      <c r="A1995" s="7">
        <v>1924</v>
      </c>
      <c r="B1995" s="11" t="s">
        <v>17982</v>
      </c>
      <c r="C1995" s="11" t="s">
        <v>2</v>
      </c>
      <c r="D1995" s="13" t="s">
        <v>17983</v>
      </c>
      <c r="E1995" s="7" t="s">
        <v>4</v>
      </c>
      <c r="F1995" s="7" t="s">
        <v>17979</v>
      </c>
      <c r="G1995" s="7"/>
      <c r="H1995" s="12"/>
      <c r="I1995" s="8"/>
      <c r="J1995" s="12"/>
      <c r="K1995" s="8" t="s">
        <v>52</v>
      </c>
      <c r="L1995" s="7">
        <v>2014</v>
      </c>
      <c r="M1995" s="8" t="s">
        <v>6</v>
      </c>
      <c r="N1995" s="8" t="s">
        <v>12</v>
      </c>
      <c r="O1995" s="7" t="s">
        <v>17984</v>
      </c>
      <c r="P1995" s="13" t="str">
        <f t="shared" si="62"/>
        <v>Aravindhan R., Shanmugalakshmi R., "Comparative analysis of Web 3.0 search engines: A survey report", ICACCS 2013 - Proceedings of the 2013 International Conference on Advanced Computing and Communication Systems: Bringing to the Table, Futuristic Technologies from Around the Globe,2014, DOI: 10.1109/ICACCS.2013.6938715</v>
      </c>
      <c r="Q1995" s="11" t="str">
        <f t="shared" si="63"/>
        <v>Aravindhan R., Shanmugalakshmi R., "Comparative analysis of Web 3.0 search engines: A survey report", ICACCS 2013 - Proceedings of the 2013 International Conference on Advanced Computing and Communication Systems: Bringing to the Table, Futuristic Technologies from Around the Globe,2014, DOI: 10.1109/ICACCS.2013.6938715</v>
      </c>
      <c r="R1995" s="32" t="s">
        <v>17985</v>
      </c>
      <c r="S1995" s="6"/>
      <c r="T1995" s="11"/>
      <c r="U1995" s="8"/>
      <c r="V1995" s="8" t="s">
        <v>80</v>
      </c>
      <c r="W1995" s="8"/>
      <c r="X1995" s="7">
        <v>2014</v>
      </c>
      <c r="Y1995" s="7"/>
      <c r="Z1995" s="116"/>
      <c r="AA1995" s="116"/>
      <c r="AB1995" s="116"/>
      <c r="AC1995" s="116"/>
      <c r="AD1995" s="116"/>
      <c r="AE1995" s="116"/>
      <c r="AF1995" s="116"/>
      <c r="AG1995" s="116"/>
    </row>
    <row r="1996" spans="1:33" ht="90" hidden="1" x14ac:dyDescent="0.2">
      <c r="A1996" s="7">
        <v>1925</v>
      </c>
      <c r="B1996" s="11" t="s">
        <v>17986</v>
      </c>
      <c r="C1996" s="11" t="s">
        <v>2</v>
      </c>
      <c r="D1996" s="13" t="s">
        <v>17987</v>
      </c>
      <c r="E1996" s="7" t="s">
        <v>4</v>
      </c>
      <c r="F1996" s="7" t="s">
        <v>17979</v>
      </c>
      <c r="G1996" s="7"/>
      <c r="H1996" s="12"/>
      <c r="I1996" s="8"/>
      <c r="J1996" s="12"/>
      <c r="K1996" s="8" t="s">
        <v>52</v>
      </c>
      <c r="L1996" s="7">
        <v>2014</v>
      </c>
      <c r="M1996" s="8" t="s">
        <v>6</v>
      </c>
      <c r="N1996" s="8" t="s">
        <v>12</v>
      </c>
      <c r="O1996" s="7" t="s">
        <v>17988</v>
      </c>
      <c r="P1996" s="13" t="str">
        <f t="shared" si="62"/>
        <v>Bala Chandar R., Kavitha M.S., Seenivasan K., "A three tier scheme for end to end security in cloud computing", ICACCS 2013 - Proceedings of the 2013 International Conference on Advanced Computing and Communication Systems: Bringing to the Table, Futuristic Technologies from Around the Globe,2014, DOI: 10.1109/ICACCS.2013.6938721</v>
      </c>
      <c r="Q1996" s="11" t="str">
        <f t="shared" si="63"/>
        <v>Bala Chandar R., Kavitha M.S., Seenivasan K., "A three tier scheme for end to end security in cloud computing", ICACCS 2013 - Proceedings of the 2013 International Conference on Advanced Computing and Communication Systems: Bringing to the Table, Futuristic Technologies from Around the Globe,2014, DOI: 10.1109/ICACCS.2013.6938721</v>
      </c>
      <c r="R1996" s="32" t="s">
        <v>17989</v>
      </c>
      <c r="S1996" s="6"/>
      <c r="T1996" s="11"/>
      <c r="U1996" s="8"/>
      <c r="V1996" s="8" t="s">
        <v>80</v>
      </c>
      <c r="W1996" s="8"/>
      <c r="X1996" s="7">
        <v>2014</v>
      </c>
      <c r="Y1996" s="7"/>
      <c r="Z1996" s="116"/>
      <c r="AA1996" s="116"/>
      <c r="AB1996" s="116"/>
      <c r="AC1996" s="116"/>
      <c r="AD1996" s="116"/>
      <c r="AE1996" s="116"/>
      <c r="AF1996" s="116"/>
      <c r="AG1996" s="116"/>
    </row>
    <row r="1997" spans="1:33" ht="75" hidden="1" x14ac:dyDescent="0.2">
      <c r="A1997" s="7">
        <v>1926</v>
      </c>
      <c r="B1997" s="11" t="s">
        <v>17990</v>
      </c>
      <c r="C1997" s="11" t="s">
        <v>2</v>
      </c>
      <c r="D1997" s="13" t="s">
        <v>17991</v>
      </c>
      <c r="E1997" s="7" t="s">
        <v>4</v>
      </c>
      <c r="F1997" s="7" t="s">
        <v>17992</v>
      </c>
      <c r="G1997" s="7"/>
      <c r="H1997" s="12"/>
      <c r="I1997" s="8"/>
      <c r="J1997" s="12"/>
      <c r="K1997" s="8" t="s">
        <v>52</v>
      </c>
      <c r="L1997" s="7">
        <v>2014</v>
      </c>
      <c r="M1997" s="8" t="s">
        <v>6</v>
      </c>
      <c r="N1997" s="8" t="s">
        <v>12</v>
      </c>
      <c r="O1997" s="7" t="s">
        <v>17993</v>
      </c>
      <c r="P1997" s="13" t="str">
        <f t="shared" si="62"/>
        <v>Navaneethakrishnan S., Mahendar R., "Notice of Removal: Remote patient monitoring system for rural population using ultra low power embedded system", 2014 International Conference on Computer Communication and Informatics: Ushering in Technologies of Tomorrow, Today, ICCCI 2014,2014, DOI: 10.1109/ICCCI.2014.6921798</v>
      </c>
      <c r="Q1997" s="11" t="str">
        <f t="shared" si="63"/>
        <v>Navaneethakrishnan S., Mahendar R., "Notice of Removal: Remote patient monitoring system for rural population using ultra low power embedded system", 2014 International Conference on Computer Communication and Informatics: Ushering in Technologies of Tomorrow, Today, ICCCI 2014,2014, DOI: 10.1109/ICCCI.2014.6921798</v>
      </c>
      <c r="R1997" s="32" t="s">
        <v>17994</v>
      </c>
      <c r="S1997" s="6"/>
      <c r="T1997" s="11"/>
      <c r="U1997" s="8"/>
      <c r="V1997" s="8" t="s">
        <v>56</v>
      </c>
      <c r="W1997" s="8"/>
      <c r="X1997" s="7">
        <v>2014</v>
      </c>
      <c r="Y1997" s="7"/>
      <c r="Z1997" s="116"/>
      <c r="AA1997" s="116"/>
      <c r="AB1997" s="116"/>
      <c r="AC1997" s="116"/>
      <c r="AD1997" s="116"/>
      <c r="AE1997" s="116"/>
      <c r="AF1997" s="116"/>
      <c r="AG1997" s="116"/>
    </row>
    <row r="1998" spans="1:33" ht="90" hidden="1" x14ac:dyDescent="0.2">
      <c r="A1998" s="7">
        <v>1927</v>
      </c>
      <c r="B1998" s="11" t="s">
        <v>14679</v>
      </c>
      <c r="C1998" s="11" t="s">
        <v>2</v>
      </c>
      <c r="D1998" s="13" t="s">
        <v>14678</v>
      </c>
      <c r="E1998" s="7" t="s">
        <v>4</v>
      </c>
      <c r="F1998" s="7" t="s">
        <v>14681</v>
      </c>
      <c r="G1998" s="7" t="s">
        <v>6</v>
      </c>
      <c r="H1998" s="12">
        <v>28</v>
      </c>
      <c r="I1998" s="8" t="s">
        <v>8</v>
      </c>
      <c r="J1998" s="12">
        <v>2</v>
      </c>
      <c r="K1998" s="8" t="s">
        <v>10</v>
      </c>
      <c r="L1998" s="7">
        <v>2014</v>
      </c>
      <c r="M1998" s="8" t="s">
        <v>6</v>
      </c>
      <c r="N1998" s="8" t="s">
        <v>12</v>
      </c>
      <c r="O1998" s="7" t="s">
        <v>17995</v>
      </c>
      <c r="P1998" s="13" t="str">
        <f t="shared" si="62"/>
        <v>Saravanakumar N., Prabu L., Karthik M., Rajamanickam A., "Experimental analysis on cutting fluid dispersed with silver nano particles", Journal of Mechanical Science and Technology, 28, (2),2014, DOI: 10.1007/s12206-013-1192-6</v>
      </c>
      <c r="Q1998" s="11" t="str">
        <f t="shared" si="63"/>
        <v>Saravanakumar N., Prabu L., Karthik M., Rajamanickam A., "Experimental analysis on cutting fluid dispersed with silver nano particles", Journal of Mechanical Science and Technology, 28, (2),2014, DOI: 10.1007/s12206-013-1192-6</v>
      </c>
      <c r="R1998" s="32" t="s">
        <v>14680</v>
      </c>
      <c r="S1998" s="6"/>
      <c r="T1998" s="11"/>
      <c r="U1998" s="8"/>
      <c r="V1998" s="8" t="s">
        <v>149</v>
      </c>
      <c r="W1998" s="8"/>
      <c r="X1998" s="7">
        <v>2014</v>
      </c>
      <c r="Y1998" s="7"/>
      <c r="Z1998" s="116"/>
      <c r="AA1998" s="116"/>
      <c r="AB1998" s="116"/>
      <c r="AC1998" s="116"/>
      <c r="AD1998" s="116"/>
      <c r="AE1998" s="116"/>
      <c r="AF1998" s="116"/>
      <c r="AG1998" s="116"/>
    </row>
    <row r="1999" spans="1:33" ht="60" hidden="1" x14ac:dyDescent="0.2">
      <c r="A1999" s="7">
        <v>1928</v>
      </c>
      <c r="B1999" s="11" t="s">
        <v>17996</v>
      </c>
      <c r="C1999" s="11" t="s">
        <v>2</v>
      </c>
      <c r="D1999" s="13" t="s">
        <v>17997</v>
      </c>
      <c r="E1999" s="7" t="s">
        <v>4</v>
      </c>
      <c r="F1999" s="7" t="s">
        <v>17998</v>
      </c>
      <c r="G1999" s="7" t="s">
        <v>6</v>
      </c>
      <c r="H1999" s="12">
        <v>41974</v>
      </c>
      <c r="I1999" s="8"/>
      <c r="J1999" s="12"/>
      <c r="K1999" s="8" t="s">
        <v>52</v>
      </c>
      <c r="L1999" s="7">
        <v>2014</v>
      </c>
      <c r="M1999" s="8"/>
      <c r="N1999" s="8"/>
      <c r="O1999" s="7"/>
      <c r="P1999" s="13" t="str">
        <f t="shared" si="62"/>
        <v>Sureshbabu Y., AshokaVarthanan P., "Study the emission characteristics of catalytic coated piston and combustion chamber of a four stroke spark ignition (SI) engine", Journal of Chemical and Pharmaceutical Sciences, 41974,2014</v>
      </c>
      <c r="Q1999" s="11" t="str">
        <f t="shared" si="63"/>
        <v>Sureshbabu Y., AshokaVarthanan P., "Study the emission characteristics of catalytic coated piston and combustion chamber of a four stroke spark ignition (SI) engine", Journal of Chemical and Pharmaceutical Sciences, 41974,2014</v>
      </c>
      <c r="R1999" s="32" t="s">
        <v>17999</v>
      </c>
      <c r="S1999" s="6"/>
      <c r="T1999" s="11"/>
      <c r="U1999" s="8"/>
      <c r="V1999" s="8" t="s">
        <v>104</v>
      </c>
      <c r="W1999" s="8"/>
      <c r="X1999" s="7">
        <v>2014</v>
      </c>
      <c r="Y1999" s="7"/>
      <c r="Z1999" s="116"/>
      <c r="AA1999" s="116"/>
      <c r="AB1999" s="116"/>
      <c r="AC1999" s="116"/>
      <c r="AD1999" s="116"/>
      <c r="AE1999" s="116"/>
      <c r="AF1999" s="116"/>
      <c r="AG1999" s="116"/>
    </row>
    <row r="2000" spans="1:33" ht="60" hidden="1" x14ac:dyDescent="0.2">
      <c r="A2000" s="7">
        <v>1929</v>
      </c>
      <c r="B2000" s="11" t="s">
        <v>18000</v>
      </c>
      <c r="C2000" s="11" t="s">
        <v>2</v>
      </c>
      <c r="D2000" s="13" t="s">
        <v>18001</v>
      </c>
      <c r="E2000" s="7" t="s">
        <v>4</v>
      </c>
      <c r="F2000" s="7" t="s">
        <v>17908</v>
      </c>
      <c r="G2000" s="7" t="s">
        <v>6</v>
      </c>
      <c r="H2000" s="12">
        <v>9</v>
      </c>
      <c r="I2000" s="8" t="s">
        <v>8</v>
      </c>
      <c r="J2000" s="12">
        <v>23</v>
      </c>
      <c r="K2000" s="8" t="s">
        <v>10</v>
      </c>
      <c r="L2000" s="7">
        <v>2014</v>
      </c>
      <c r="M2000" s="8"/>
      <c r="N2000" s="8"/>
      <c r="O2000" s="7"/>
      <c r="P2000" s="13" t="str">
        <f t="shared" si="62"/>
        <v>Ravichandran C., Valliammal N., Kucche K.D., "Controllability of neutral functional integro-differential equations via resolvent operators in banach spaces", International Journal of Applied Engineering Research, 9, (23),2014</v>
      </c>
      <c r="Q2000" s="11" t="str">
        <f t="shared" si="63"/>
        <v>Ravichandran C., Valliammal N., Kucche K.D., "Controllability of neutral functional integro-differential equations via resolvent operators in banach spaces", International Journal of Applied Engineering Research, 9, (23),2014</v>
      </c>
      <c r="R2000" s="32" t="s">
        <v>18002</v>
      </c>
      <c r="S2000" s="6"/>
      <c r="T2000" s="11"/>
      <c r="U2000" s="8"/>
      <c r="V2000" s="8" t="s">
        <v>4871</v>
      </c>
      <c r="W2000" s="8"/>
      <c r="X2000" s="7">
        <v>2014</v>
      </c>
      <c r="Y2000" s="7"/>
      <c r="Z2000" s="116"/>
      <c r="AA2000" s="116"/>
      <c r="AB2000" s="116"/>
      <c r="AC2000" s="116"/>
      <c r="AD2000" s="116"/>
      <c r="AE2000" s="116"/>
      <c r="AF2000" s="116"/>
      <c r="AG2000" s="116"/>
    </row>
    <row r="2001" spans="1:33" ht="75" hidden="1" x14ac:dyDescent="0.2">
      <c r="A2001" s="7">
        <v>1930</v>
      </c>
      <c r="B2001" s="11" t="s">
        <v>18003</v>
      </c>
      <c r="C2001" s="11" t="s">
        <v>2</v>
      </c>
      <c r="D2001" s="13" t="s">
        <v>18004</v>
      </c>
      <c r="E2001" s="7" t="s">
        <v>4</v>
      </c>
      <c r="F2001" s="7" t="s">
        <v>18005</v>
      </c>
      <c r="G2001" s="7"/>
      <c r="H2001" s="12"/>
      <c r="I2001" s="8"/>
      <c r="J2001" s="12"/>
      <c r="K2001" s="8" t="s">
        <v>52</v>
      </c>
      <c r="L2001" s="7">
        <v>2014</v>
      </c>
      <c r="M2001" s="8" t="s">
        <v>6</v>
      </c>
      <c r="N2001" s="8" t="s">
        <v>12</v>
      </c>
      <c r="O2001" s="7" t="s">
        <v>18006</v>
      </c>
      <c r="P2001" s="13" t="str">
        <f t="shared" si="62"/>
        <v>Sumitha D.H., Kumar M.V., Priya M., Mangai M.A., "Energy optimizion in leach algorithms using NS2", 2014 International Conference on Electronics and Communication Systems, ICECS 2014,2014, DOI: 10.1109/ECS.2014.6892815</v>
      </c>
      <c r="Q2001" s="11" t="str">
        <f t="shared" si="63"/>
        <v>Sumitha D.H., Kumar M.V., Priya M., Mangai M.A., "Energy optimizion in leach algorithms using NS2", 2014 International Conference on Electronics and Communication Systems, ICECS 2014,2014, DOI: 10.1109/ECS.2014.6892815</v>
      </c>
      <c r="R2001" s="32" t="s">
        <v>18007</v>
      </c>
      <c r="S2001" s="6"/>
      <c r="T2001" s="11"/>
      <c r="U2001" s="8"/>
      <c r="V2001" s="8" t="s">
        <v>56</v>
      </c>
      <c r="W2001" s="8"/>
      <c r="X2001" s="7">
        <v>2014</v>
      </c>
      <c r="Y2001" s="7"/>
      <c r="Z2001" s="116"/>
      <c r="AA2001" s="116"/>
      <c r="AB2001" s="116"/>
      <c r="AC2001" s="116"/>
      <c r="AD2001" s="116"/>
      <c r="AE2001" s="116"/>
      <c r="AF2001" s="116"/>
      <c r="AG2001" s="116"/>
    </row>
    <row r="2002" spans="1:33" ht="60" hidden="1" x14ac:dyDescent="0.2">
      <c r="A2002" s="7">
        <v>1931</v>
      </c>
      <c r="B2002" s="11" t="s">
        <v>18008</v>
      </c>
      <c r="C2002" s="11" t="s">
        <v>2</v>
      </c>
      <c r="D2002" s="13" t="s">
        <v>18009</v>
      </c>
      <c r="E2002" s="7" t="s">
        <v>4</v>
      </c>
      <c r="F2002" s="7" t="s">
        <v>17908</v>
      </c>
      <c r="G2002" s="7" t="s">
        <v>6</v>
      </c>
      <c r="H2002" s="12">
        <v>9</v>
      </c>
      <c r="I2002" s="8" t="s">
        <v>8</v>
      </c>
      <c r="J2002" s="12">
        <v>22</v>
      </c>
      <c r="K2002" s="8" t="s">
        <v>10</v>
      </c>
      <c r="L2002" s="7">
        <v>2014</v>
      </c>
      <c r="M2002" s="8"/>
      <c r="N2002" s="8"/>
      <c r="O2002" s="7"/>
      <c r="P2002" s="13" t="str">
        <f t="shared" si="62"/>
        <v>Venkatesh C., Sathish S., "Performance analysis of UWB channels in MIMO-OFDM systems", International Journal of Applied Engineering Research, 9, (22),2014</v>
      </c>
      <c r="Q2002" s="11" t="str">
        <f t="shared" si="63"/>
        <v>Venkatesh C., Sathish S., "Performance analysis of UWB channels in MIMO-OFDM systems", International Journal of Applied Engineering Research, 9, (22),2014</v>
      </c>
      <c r="R2002" s="32" t="s">
        <v>18010</v>
      </c>
      <c r="S2002" s="6"/>
      <c r="T2002" s="11"/>
      <c r="U2002" s="8"/>
      <c r="V2002" s="8" t="s">
        <v>56</v>
      </c>
      <c r="W2002" s="8"/>
      <c r="X2002" s="7">
        <v>2014</v>
      </c>
      <c r="Y2002" s="7"/>
      <c r="Z2002" s="116"/>
      <c r="AA2002" s="116"/>
      <c r="AB2002" s="116"/>
      <c r="AC2002" s="116"/>
      <c r="AD2002" s="116"/>
      <c r="AE2002" s="116"/>
      <c r="AF2002" s="116"/>
      <c r="AG2002" s="116"/>
    </row>
    <row r="2003" spans="1:33" ht="60" hidden="1" x14ac:dyDescent="0.2">
      <c r="A2003" s="7">
        <v>1932</v>
      </c>
      <c r="B2003" s="11" t="s">
        <v>18011</v>
      </c>
      <c r="C2003" s="11" t="s">
        <v>2</v>
      </c>
      <c r="D2003" s="13" t="s">
        <v>18012</v>
      </c>
      <c r="E2003" s="7" t="s">
        <v>4</v>
      </c>
      <c r="F2003" s="7" t="s">
        <v>18013</v>
      </c>
      <c r="G2003" s="7" t="s">
        <v>6</v>
      </c>
      <c r="H2003" s="12">
        <v>14</v>
      </c>
      <c r="I2003" s="8" t="s">
        <v>8</v>
      </c>
      <c r="J2003" s="12">
        <v>4</v>
      </c>
      <c r="K2003" s="8" t="s">
        <v>10</v>
      </c>
      <c r="L2003" s="7">
        <v>2014</v>
      </c>
      <c r="M2003" s="8"/>
      <c r="N2003" s="8"/>
      <c r="O2003" s="7"/>
      <c r="P2003" s="13" t="str">
        <f t="shared" si="62"/>
        <v>Vennilaa D.B., Karuppusami G., Jagadeesh K., "Comparison of infiltration effect on selective laser sintered parts", International Journal of Mechanical and Mechatronics Engineering, 14, (4),2014</v>
      </c>
      <c r="Q2003" s="11" t="str">
        <f t="shared" si="63"/>
        <v>Vennilaa D.B., Karuppusami G., Jagadeesh K., "Comparison of infiltration effect on selective laser sintered parts", International Journal of Mechanical and Mechatronics Engineering, 14, (4),2014</v>
      </c>
      <c r="R2003" s="32" t="s">
        <v>18014</v>
      </c>
      <c r="S2003" s="6"/>
      <c r="T2003" s="11"/>
      <c r="U2003" s="8"/>
      <c r="V2003" s="8" t="s">
        <v>104</v>
      </c>
      <c r="W2003" s="8"/>
      <c r="X2003" s="7">
        <v>2014</v>
      </c>
      <c r="Y2003" s="7"/>
      <c r="Z2003" s="116"/>
      <c r="AA2003" s="116"/>
      <c r="AB2003" s="116"/>
      <c r="AC2003" s="116"/>
      <c r="AD2003" s="116"/>
      <c r="AE2003" s="116"/>
      <c r="AF2003" s="116"/>
      <c r="AG2003" s="116"/>
    </row>
    <row r="2004" spans="1:33" ht="60" hidden="1" x14ac:dyDescent="0.2">
      <c r="A2004" s="7">
        <v>1933</v>
      </c>
      <c r="B2004" s="11" t="s">
        <v>18015</v>
      </c>
      <c r="C2004" s="11" t="s">
        <v>2</v>
      </c>
      <c r="D2004" s="13" t="s">
        <v>18016</v>
      </c>
      <c r="E2004" s="7" t="s">
        <v>4</v>
      </c>
      <c r="F2004" s="7" t="s">
        <v>18017</v>
      </c>
      <c r="G2004" s="7" t="s">
        <v>6</v>
      </c>
      <c r="H2004" s="12">
        <v>10</v>
      </c>
      <c r="I2004" s="8" t="s">
        <v>8</v>
      </c>
      <c r="J2004" s="12">
        <v>1</v>
      </c>
      <c r="K2004" s="8" t="s">
        <v>10</v>
      </c>
      <c r="L2004" s="7">
        <v>2013</v>
      </c>
      <c r="M2004" s="8"/>
      <c r="N2004" s="8"/>
      <c r="O2004" s="7"/>
      <c r="P2004" s="13" t="str">
        <f t="shared" si="62"/>
        <v>Murugananth G., Vijayan S., Muthukrishnan S., "Analysis of various anti-windup schemes used to control PMDC motors employed in orthopedic surgical simulators", Life Science Journal, 10, (1),2013</v>
      </c>
      <c r="Q2004" s="11" t="str">
        <f t="shared" si="63"/>
        <v>Murugananth G., Vijayan S., Muthukrishnan S., "Analysis of various anti-windup schemes used to control PMDC motors employed in orthopedic surgical simulators", Life Science Journal, 10, (1),2013</v>
      </c>
      <c r="R2004" s="32" t="s">
        <v>18018</v>
      </c>
      <c r="S2004" s="6"/>
      <c r="T2004" s="11"/>
      <c r="U2004" s="8"/>
      <c r="V2004" s="8" t="s">
        <v>56</v>
      </c>
      <c r="W2004" s="8"/>
      <c r="X2004" s="7">
        <v>2013</v>
      </c>
      <c r="Y2004" s="7"/>
      <c r="Z2004" s="116"/>
      <c r="AA2004" s="116"/>
      <c r="AB2004" s="116"/>
      <c r="AC2004" s="116"/>
      <c r="AD2004" s="116"/>
      <c r="AE2004" s="116"/>
      <c r="AF2004" s="116"/>
      <c r="AG2004" s="116"/>
    </row>
    <row r="2005" spans="1:33" ht="75" hidden="1" x14ac:dyDescent="0.2">
      <c r="A2005" s="7">
        <v>1934</v>
      </c>
      <c r="B2005" s="11" t="s">
        <v>18019</v>
      </c>
      <c r="C2005" s="11" t="s">
        <v>2</v>
      </c>
      <c r="D2005" s="13" t="s">
        <v>18020</v>
      </c>
      <c r="E2005" s="7" t="s">
        <v>4</v>
      </c>
      <c r="F2005" s="7" t="s">
        <v>18021</v>
      </c>
      <c r="G2005" s="7"/>
      <c r="H2005" s="12"/>
      <c r="I2005" s="8"/>
      <c r="J2005" s="12"/>
      <c r="K2005" s="8" t="s">
        <v>52</v>
      </c>
      <c r="L2005" s="7">
        <v>2013</v>
      </c>
      <c r="M2005" s="8" t="s">
        <v>6</v>
      </c>
      <c r="N2005" s="8" t="s">
        <v>12</v>
      </c>
      <c r="O2005" s="7" t="s">
        <v>18022</v>
      </c>
      <c r="P2005" s="13" t="str">
        <f t="shared" si="62"/>
        <v>Jothimurugan P., Saravanan J.M., Sushanth R., Suresh V., Subramaniam H.S., Vasantharaj S., Yogeswaran S., "Solar E-Bot for agriculture", Proceedings - 2013 Texas Instruments India Educators' Conference, TIIEC 2013,2013, DOI: 10.1109/TIIEC.2013.29</v>
      </c>
      <c r="Q2005" s="11" t="str">
        <f t="shared" si="63"/>
        <v>Jothimurugan P., Saravanan J.M., Sushanth R., Suresh V., Subramaniam H.S., Vasantharaj S., Yogeswaran S., "Solar E-Bot for agriculture", Proceedings - 2013 Texas Instruments India Educators' Conference, TIIEC 2013,2013, DOI: 10.1109/TIIEC.2013.29</v>
      </c>
      <c r="R2005" s="32" t="s">
        <v>18023</v>
      </c>
      <c r="S2005" s="6"/>
      <c r="T2005" s="11"/>
      <c r="U2005" s="8"/>
      <c r="V2005" s="18" t="s">
        <v>56</v>
      </c>
      <c r="W2005" s="8"/>
      <c r="X2005" s="7">
        <v>2013</v>
      </c>
      <c r="Y2005" s="7"/>
      <c r="Z2005" s="116"/>
      <c r="AA2005" s="116"/>
      <c r="AB2005" s="116"/>
      <c r="AC2005" s="116"/>
      <c r="AD2005" s="116"/>
      <c r="AE2005" s="116"/>
      <c r="AF2005" s="116"/>
      <c r="AG2005" s="116"/>
    </row>
    <row r="2006" spans="1:33" ht="75" hidden="1" x14ac:dyDescent="0.2">
      <c r="A2006" s="7">
        <v>1935</v>
      </c>
      <c r="B2006" s="11" t="s">
        <v>18024</v>
      </c>
      <c r="C2006" s="11" t="s">
        <v>2</v>
      </c>
      <c r="D2006" s="13" t="s">
        <v>18025</v>
      </c>
      <c r="E2006" s="7" t="s">
        <v>4</v>
      </c>
      <c r="F2006" s="7" t="s">
        <v>18026</v>
      </c>
      <c r="G2006" s="7" t="s">
        <v>6</v>
      </c>
      <c r="H2006" s="12">
        <v>34</v>
      </c>
      <c r="I2006" s="8" t="s">
        <v>8</v>
      </c>
      <c r="J2006" s="12">
        <v>4</v>
      </c>
      <c r="K2006" s="8" t="s">
        <v>10</v>
      </c>
      <c r="L2006" s="7">
        <v>2013</v>
      </c>
      <c r="M2006" s="8" t="s">
        <v>6</v>
      </c>
      <c r="N2006" s="8" t="s">
        <v>12</v>
      </c>
      <c r="O2006" s="7" t="s">
        <v>18027</v>
      </c>
      <c r="P2006" s="13" t="str">
        <f t="shared" si="62"/>
        <v>Govindaraj M., Rathinam R., Sukumar C., Uthayasankar M., Pattabhi S., "Electrochemical oxidation of bisphenol-A from aqueous solution using graphite electrodes", Environmental Technology (United Kingdom), 34, (4),2013, DOI: 10.1080/09593330.2012.701333</v>
      </c>
      <c r="Q2006" s="11" t="str">
        <f t="shared" si="63"/>
        <v>Govindaraj M., Rathinam R., Sukumar C., Uthayasankar M., Pattabhi S., "Electrochemical oxidation of bisphenol-A from aqueous solution using graphite electrodes", Environmental Technology (United Kingdom), 34, (4),2013, DOI: 10.1080/09593330.2012.701333</v>
      </c>
      <c r="R2006" s="32" t="s">
        <v>18028</v>
      </c>
      <c r="S2006" s="6"/>
      <c r="T2006" s="11"/>
      <c r="U2006" s="8"/>
      <c r="V2006" s="8" t="s">
        <v>489</v>
      </c>
      <c r="W2006" s="8"/>
      <c r="X2006" s="7">
        <v>2013</v>
      </c>
      <c r="Y2006" s="7"/>
      <c r="Z2006" s="116"/>
      <c r="AA2006" s="116"/>
      <c r="AB2006" s="116"/>
      <c r="AC2006" s="116"/>
      <c r="AD2006" s="116"/>
      <c r="AE2006" s="116"/>
      <c r="AF2006" s="116"/>
      <c r="AG2006" s="116"/>
    </row>
    <row r="2007" spans="1:33" ht="75" hidden="1" x14ac:dyDescent="0.2">
      <c r="A2007" s="7">
        <v>1936</v>
      </c>
      <c r="B2007" s="11" t="s">
        <v>18029</v>
      </c>
      <c r="C2007" s="11" t="s">
        <v>2</v>
      </c>
      <c r="D2007" s="13" t="s">
        <v>18030</v>
      </c>
      <c r="E2007" s="7" t="s">
        <v>4</v>
      </c>
      <c r="F2007" s="7" t="s">
        <v>18031</v>
      </c>
      <c r="G2007" s="7"/>
      <c r="H2007" s="12"/>
      <c r="I2007" s="8"/>
      <c r="J2007" s="12"/>
      <c r="K2007" s="8" t="s">
        <v>52</v>
      </c>
      <c r="L2007" s="7">
        <v>2012</v>
      </c>
      <c r="M2007" s="8" t="s">
        <v>6</v>
      </c>
      <c r="N2007" s="8" t="s">
        <v>12</v>
      </c>
      <c r="O2007" s="7" t="s">
        <v>18032</v>
      </c>
      <c r="P2007" s="13" t="str">
        <f t="shared" si="62"/>
        <v>Lavanya S., Lisbin J., "Self controllable voltage level (SVL) for low power consumption", 2012 IEEE International Conference on Computational Intelligence and Computing Research, ICCIC 2012,2012, DOI: 10.1109/ICCIC.2012.6510228</v>
      </c>
      <c r="Q2007" s="11" t="str">
        <f t="shared" si="63"/>
        <v>Lavanya S., Lisbin J., "Self controllable voltage level (SVL) for low power consumption", 2012 IEEE International Conference on Computational Intelligence and Computing Research, ICCIC 2012,2012, DOI: 10.1109/ICCIC.2012.6510228</v>
      </c>
      <c r="R2007" s="32" t="s">
        <v>18033</v>
      </c>
      <c r="S2007" s="6"/>
      <c r="T2007" s="11"/>
      <c r="U2007" s="8"/>
      <c r="V2007" s="8" t="s">
        <v>56</v>
      </c>
      <c r="W2007" s="8"/>
      <c r="X2007" s="7">
        <v>2012</v>
      </c>
      <c r="Y2007" s="7"/>
      <c r="Z2007" s="116"/>
      <c r="AA2007" s="116"/>
      <c r="AB2007" s="116"/>
      <c r="AC2007" s="116"/>
      <c r="AD2007" s="116"/>
      <c r="AE2007" s="116"/>
      <c r="AF2007" s="116"/>
      <c r="AG2007" s="116"/>
    </row>
    <row r="2008" spans="1:33" ht="75" hidden="1" x14ac:dyDescent="0.2">
      <c r="A2008" s="7">
        <v>1937</v>
      </c>
      <c r="B2008" s="11" t="s">
        <v>18034</v>
      </c>
      <c r="C2008" s="11" t="s">
        <v>2</v>
      </c>
      <c r="D2008" s="13" t="s">
        <v>18035</v>
      </c>
      <c r="E2008" s="7" t="s">
        <v>4</v>
      </c>
      <c r="F2008" s="7" t="s">
        <v>17889</v>
      </c>
      <c r="G2008" s="7" t="s">
        <v>6</v>
      </c>
      <c r="H2008" s="12">
        <v>9</v>
      </c>
      <c r="I2008" s="8" t="s">
        <v>8</v>
      </c>
      <c r="J2008" s="12">
        <v>1</v>
      </c>
      <c r="K2008" s="8" t="s">
        <v>10</v>
      </c>
      <c r="L2008" s="7">
        <v>2012</v>
      </c>
      <c r="M2008" s="8" t="s">
        <v>6</v>
      </c>
      <c r="N2008" s="8" t="s">
        <v>12</v>
      </c>
      <c r="O2008" s="7" t="s">
        <v>18036</v>
      </c>
      <c r="P2008" s="13" t="str">
        <f t="shared" si="62"/>
        <v>Natarajan C., Muthu S., Karuppuswamy P., "Investigation of cutting parameters of surface roughness for brass using artificial neural networks in computer numerical control turning", Australian Journal of Mechanical Engineering, 9, (1),2012, DOI: 10.1080/14484846.2012.11464616</v>
      </c>
      <c r="Q2008" s="11" t="str">
        <f t="shared" si="63"/>
        <v>Natarajan C., Muthu S., Karuppuswamy P., "Investigation of cutting parameters of surface roughness for brass using artificial neural networks in computer numerical control turning", Australian Journal of Mechanical Engineering, 9, (1),2012, DOI: 10.1080/14484846.2012.11464616</v>
      </c>
      <c r="R2008" s="32" t="s">
        <v>18037</v>
      </c>
      <c r="S2008" s="6"/>
      <c r="T2008" s="11"/>
      <c r="U2008" s="8"/>
      <c r="V2008" s="8" t="s">
        <v>149</v>
      </c>
      <c r="W2008" s="8"/>
      <c r="X2008" s="7">
        <v>2012</v>
      </c>
      <c r="Y2008" s="7"/>
      <c r="Z2008" s="116"/>
      <c r="AA2008" s="116"/>
      <c r="AB2008" s="116"/>
      <c r="AC2008" s="116"/>
      <c r="AD2008" s="116"/>
      <c r="AE2008" s="116"/>
      <c r="AF2008" s="116"/>
      <c r="AG2008" s="116"/>
    </row>
    <row r="2009" spans="1:33" ht="90" hidden="1" x14ac:dyDescent="0.2">
      <c r="A2009" s="7">
        <v>1938</v>
      </c>
      <c r="B2009" s="11" t="s">
        <v>18034</v>
      </c>
      <c r="C2009" s="11" t="s">
        <v>2</v>
      </c>
      <c r="D2009" s="13" t="s">
        <v>18038</v>
      </c>
      <c r="E2009" s="7" t="s">
        <v>4</v>
      </c>
      <c r="F2009" s="7" t="s">
        <v>3559</v>
      </c>
      <c r="G2009" s="7" t="s">
        <v>6</v>
      </c>
      <c r="H2009" s="12">
        <v>57</v>
      </c>
      <c r="I2009" s="8" t="s">
        <v>8</v>
      </c>
      <c r="J2009" s="12">
        <v>45635</v>
      </c>
      <c r="K2009" s="8" t="s">
        <v>10</v>
      </c>
      <c r="L2009" s="7">
        <v>2011</v>
      </c>
      <c r="M2009" s="8" t="s">
        <v>6</v>
      </c>
      <c r="N2009" s="8" t="s">
        <v>12</v>
      </c>
      <c r="O2009" s="7" t="s">
        <v>18039</v>
      </c>
      <c r="P2009" s="13" t="str">
        <f t="shared" si="62"/>
        <v>Natarajan C., Muthu S., Karuppuswamy P., "Prediction and analysis of surface roughness characteristics of a non-ferrous material using ANN in CNC turning", International Journal of Advanced Manufacturing Technology, 57, (45635),2011, DOI: 10.1007/s00170-011-3343-1</v>
      </c>
      <c r="Q2009" s="11" t="str">
        <f t="shared" si="63"/>
        <v>Natarajan C., Muthu S., Karuppuswamy P., "Prediction and analysis of surface roughness characteristics of a non-ferrous material using ANN in CNC turning", International Journal of Advanced Manufacturing Technology, 57, (45635),2011, DOI: 10.1007/s00170-011-3343-1</v>
      </c>
      <c r="R2009" s="32" t="s">
        <v>18040</v>
      </c>
      <c r="S2009" s="6"/>
      <c r="T2009" s="11"/>
      <c r="U2009" s="8"/>
      <c r="V2009" s="8" t="s">
        <v>149</v>
      </c>
      <c r="W2009" s="8"/>
      <c r="X2009" s="7">
        <v>2011</v>
      </c>
      <c r="Y2009" s="7"/>
      <c r="Z2009" s="116"/>
      <c r="AA2009" s="116"/>
      <c r="AB2009" s="116"/>
      <c r="AC2009" s="116"/>
      <c r="AD2009" s="116"/>
      <c r="AE2009" s="116"/>
      <c r="AF2009" s="116"/>
      <c r="AG2009" s="116"/>
    </row>
    <row r="2010" spans="1:33" ht="75" hidden="1" x14ac:dyDescent="0.2">
      <c r="A2010" s="7">
        <v>1939</v>
      </c>
      <c r="B2010" s="11" t="s">
        <v>18041</v>
      </c>
      <c r="C2010" s="11" t="s">
        <v>2</v>
      </c>
      <c r="D2010" s="13" t="s">
        <v>18042</v>
      </c>
      <c r="E2010" s="7" t="s">
        <v>4</v>
      </c>
      <c r="F2010" s="7" t="s">
        <v>18043</v>
      </c>
      <c r="G2010" s="7"/>
      <c r="H2010" s="12"/>
      <c r="I2010" s="8"/>
      <c r="J2010" s="12"/>
      <c r="K2010" s="8" t="s">
        <v>52</v>
      </c>
      <c r="L2010" s="7">
        <v>2010</v>
      </c>
      <c r="M2010" s="8" t="s">
        <v>6</v>
      </c>
      <c r="N2010" s="8" t="s">
        <v>12</v>
      </c>
      <c r="O2010" s="7" t="s">
        <v>18044</v>
      </c>
      <c r="P2010" s="13" t="str">
        <f t="shared" si="62"/>
        <v>Senthilkumar B., Umamaheswari G., Karthik J., "A novel region growing segmentation algorithm for the detection of breast cancer", 2010 IEEE International Conference on Computational Intelligence and Computing Research, ICCIC 2010,2010, DOI: 10.1109/ICCIC.2010.5705725</v>
      </c>
      <c r="Q2010" s="11" t="str">
        <f t="shared" si="63"/>
        <v>Senthilkumar B., Umamaheswari G., Karthik J., "A novel region growing segmentation algorithm for the detection of breast cancer", 2010 IEEE International Conference on Computational Intelligence and Computing Research, ICCIC 2010,2010, DOI: 10.1109/ICCIC.2010.5705725</v>
      </c>
      <c r="R2010" s="32" t="s">
        <v>18045</v>
      </c>
      <c r="S2010" s="6"/>
      <c r="T2010" s="11"/>
      <c r="U2010" s="8"/>
      <c r="V2010" s="8" t="s">
        <v>128</v>
      </c>
      <c r="W2010" s="8"/>
      <c r="X2010" s="7">
        <v>2010</v>
      </c>
      <c r="Y2010" s="7"/>
      <c r="Z2010" s="116"/>
      <c r="AA2010" s="116"/>
      <c r="AB2010" s="116"/>
      <c r="AC2010" s="116"/>
      <c r="AD2010" s="116"/>
      <c r="AE2010" s="116"/>
      <c r="AF2010" s="116"/>
      <c r="AG2010" s="116"/>
    </row>
    <row r="2011" spans="1:33" ht="75" hidden="1" x14ac:dyDescent="0.2">
      <c r="A2011" s="7">
        <v>1940</v>
      </c>
      <c r="B2011" s="11" t="s">
        <v>18046</v>
      </c>
      <c r="C2011" s="11" t="s">
        <v>2</v>
      </c>
      <c r="D2011" s="13" t="s">
        <v>18047</v>
      </c>
      <c r="E2011" s="7" t="s">
        <v>4</v>
      </c>
      <c r="F2011" s="7" t="s">
        <v>18048</v>
      </c>
      <c r="G2011" s="7"/>
      <c r="H2011" s="12"/>
      <c r="I2011" s="8"/>
      <c r="J2011" s="12"/>
      <c r="K2011" s="8" t="s">
        <v>52</v>
      </c>
      <c r="L2011" s="7">
        <v>2010</v>
      </c>
      <c r="M2011" s="8" t="s">
        <v>6</v>
      </c>
      <c r="N2011" s="8" t="s">
        <v>12</v>
      </c>
      <c r="O2011" s="7" t="s">
        <v>18049</v>
      </c>
      <c r="P2011" s="13" t="str">
        <f t="shared" si="62"/>
        <v>Sumathi P., "Testing of logic blocks using built-in-self test scheme for FPGAs", Proceedings - 2nd International Conference on Advances in Recent Technologies in Communication and Computing, ARTCom 2010,2010, DOI: 10.1109/ARTCom.2010.101</v>
      </c>
      <c r="Q2011" s="11" t="str">
        <f t="shared" si="63"/>
        <v>Sumathi P., "Testing of logic blocks using built-in-self test scheme for FPGAs", Proceedings - 2nd International Conference on Advances in Recent Technologies in Communication and Computing, ARTCom 2010,2010, DOI: 10.1109/ARTCom.2010.101</v>
      </c>
      <c r="R2011" s="32" t="s">
        <v>18050</v>
      </c>
      <c r="S2011" s="6"/>
      <c r="T2011" s="11"/>
      <c r="U2011" s="8"/>
      <c r="V2011" s="8" t="s">
        <v>128</v>
      </c>
      <c r="W2011" s="8"/>
      <c r="X2011" s="7">
        <v>2010</v>
      </c>
      <c r="Y2011" s="7"/>
      <c r="Z2011" s="116"/>
      <c r="AA2011" s="116"/>
      <c r="AB2011" s="116"/>
      <c r="AC2011" s="116"/>
      <c r="AD2011" s="116"/>
      <c r="AE2011" s="116"/>
      <c r="AF2011" s="116"/>
      <c r="AG2011" s="116"/>
    </row>
    <row r="2012" spans="1:33" ht="90" hidden="1" x14ac:dyDescent="0.2">
      <c r="A2012" s="7">
        <v>1941</v>
      </c>
      <c r="B2012" s="11" t="s">
        <v>14648</v>
      </c>
      <c r="C2012" s="11" t="s">
        <v>2</v>
      </c>
      <c r="D2012" s="13" t="s">
        <v>14647</v>
      </c>
      <c r="E2012" s="7" t="s">
        <v>4</v>
      </c>
      <c r="F2012" s="7" t="s">
        <v>3559</v>
      </c>
      <c r="G2012" s="7" t="s">
        <v>6</v>
      </c>
      <c r="H2012" s="12">
        <v>47</v>
      </c>
      <c r="I2012" s="8" t="s">
        <v>8</v>
      </c>
      <c r="J2012" s="12">
        <v>45635</v>
      </c>
      <c r="K2012" s="8" t="s">
        <v>10</v>
      </c>
      <c r="L2012" s="7">
        <v>2010</v>
      </c>
      <c r="M2012" s="8" t="s">
        <v>6</v>
      </c>
      <c r="N2012" s="8" t="s">
        <v>12</v>
      </c>
      <c r="O2012" s="7" t="s">
        <v>18051</v>
      </c>
      <c r="P2012" s="13" t="str">
        <f t="shared" si="62"/>
        <v>Kannan T., Yoganandh J., "Effect of process parameters on clad bead geometry and its shape relationships of stainless steel claddings deposited by GMAW", International Journal of Advanced Manufacturing Technology, 47, (45635),2010, DOI: 10.1007/s00170-009-2226-1</v>
      </c>
      <c r="Q2012" s="11" t="str">
        <f t="shared" si="63"/>
        <v>Kannan T., Yoganandh J., "Effect of process parameters on clad bead geometry and its shape relationships of stainless steel claddings deposited by GMAW", International Journal of Advanced Manufacturing Technology, 47, (45635),2010, DOI: 10.1007/s00170-009-2226-1</v>
      </c>
      <c r="R2012" s="32" t="s">
        <v>14649</v>
      </c>
      <c r="S2012" s="6"/>
      <c r="T2012" s="11"/>
      <c r="U2012" s="8"/>
      <c r="V2012" s="8" t="s">
        <v>128</v>
      </c>
      <c r="W2012" s="8"/>
      <c r="X2012" s="7">
        <v>2010</v>
      </c>
      <c r="Y2012" s="7"/>
      <c r="Z2012" s="116"/>
      <c r="AA2012" s="116"/>
      <c r="AB2012" s="116"/>
      <c r="AC2012" s="116"/>
      <c r="AD2012" s="116"/>
      <c r="AE2012" s="116"/>
      <c r="AF2012" s="116"/>
      <c r="AG2012" s="116"/>
    </row>
    <row r="2013" spans="1:33" ht="75" hidden="1" x14ac:dyDescent="0.2">
      <c r="A2013" s="7">
        <v>1942</v>
      </c>
      <c r="B2013" s="11" t="s">
        <v>18052</v>
      </c>
      <c r="C2013" s="11" t="s">
        <v>2</v>
      </c>
      <c r="D2013" s="13" t="s">
        <v>18053</v>
      </c>
      <c r="E2013" s="7" t="s">
        <v>4</v>
      </c>
      <c r="F2013" s="7" t="s">
        <v>18054</v>
      </c>
      <c r="G2013" s="7" t="s">
        <v>6</v>
      </c>
      <c r="H2013" s="12">
        <v>14</v>
      </c>
      <c r="I2013" s="8" t="s">
        <v>8</v>
      </c>
      <c r="J2013" s="12">
        <v>4</v>
      </c>
      <c r="K2013" s="8" t="s">
        <v>10</v>
      </c>
      <c r="L2013" s="7">
        <v>2010</v>
      </c>
      <c r="M2013" s="8" t="s">
        <v>6</v>
      </c>
      <c r="N2013" s="8" t="s">
        <v>12</v>
      </c>
      <c r="O2013" s="7" t="s">
        <v>18055</v>
      </c>
      <c r="P2013" s="13" t="str">
        <f t="shared" si="62"/>
        <v>Natarajana C., Muthu S., Karuppuswamya P., "Investigations on surface characteristics over an aluminium alloy in CNC turning operation", International Journal of Knowledge-Based and Intelligent Engineering Systems, 14, (4),2010, DOI: 10.3233/KES-2010-0205</v>
      </c>
      <c r="Q2013" s="11" t="str">
        <f t="shared" si="63"/>
        <v>Natarajana C., Muthu S., Karuppuswamya P., "Investigations on surface characteristics over an aluminium alloy in CNC turning operation", International Journal of Knowledge-Based and Intelligent Engineering Systems, 14, (4),2010, DOI: 10.3233/KES-2010-0205</v>
      </c>
      <c r="R2013" s="32" t="s">
        <v>18056</v>
      </c>
      <c r="S2013" s="6"/>
      <c r="T2013" s="11"/>
      <c r="U2013" s="8"/>
      <c r="V2013" s="8" t="s">
        <v>128</v>
      </c>
      <c r="W2013" s="8"/>
      <c r="X2013" s="7">
        <v>2010</v>
      </c>
      <c r="Y2013" s="7"/>
      <c r="Z2013" s="116"/>
      <c r="AA2013" s="116"/>
      <c r="AB2013" s="116"/>
      <c r="AC2013" s="116"/>
      <c r="AD2013" s="116"/>
      <c r="AE2013" s="116"/>
      <c r="AF2013" s="116"/>
      <c r="AG2013" s="116"/>
    </row>
    <row r="2014" spans="1:33" x14ac:dyDescent="0.2">
      <c r="A2014" s="74"/>
      <c r="B2014" s="128"/>
      <c r="C2014" s="128"/>
      <c r="D2014" s="129"/>
      <c r="E2014" s="74"/>
      <c r="F2014" s="74"/>
      <c r="G2014" s="74"/>
      <c r="H2014" s="130"/>
      <c r="I2014" s="115"/>
      <c r="J2014" s="130"/>
      <c r="K2014" s="115"/>
      <c r="L2014" s="74"/>
      <c r="M2014" s="115"/>
      <c r="N2014" s="115"/>
      <c r="O2014" s="74"/>
      <c r="P2014" s="129"/>
      <c r="Q2014" s="128"/>
      <c r="R2014" s="128"/>
      <c r="S2014" s="131"/>
      <c r="T2014" s="128"/>
      <c r="U2014" s="115"/>
      <c r="V2014" s="115"/>
      <c r="W2014" s="18"/>
      <c r="X2014" s="74"/>
      <c r="Y2014" s="74"/>
      <c r="Z2014" s="116"/>
      <c r="AA2014" s="116"/>
      <c r="AB2014" s="116"/>
      <c r="AC2014" s="116"/>
      <c r="AD2014" s="116"/>
      <c r="AE2014" s="116"/>
      <c r="AF2014" s="116"/>
      <c r="AG2014" s="116"/>
    </row>
    <row r="2015" spans="1:33" x14ac:dyDescent="0.2">
      <c r="A2015" s="74"/>
      <c r="B2015" s="128"/>
      <c r="C2015" s="128"/>
      <c r="D2015" s="129"/>
      <c r="E2015" s="74"/>
      <c r="F2015" s="74"/>
      <c r="G2015" s="74"/>
      <c r="H2015" s="130"/>
      <c r="I2015" s="115"/>
      <c r="J2015" s="130"/>
      <c r="K2015" s="115"/>
      <c r="L2015" s="74"/>
      <c r="M2015" s="115"/>
      <c r="N2015" s="115"/>
      <c r="O2015" s="74"/>
      <c r="P2015" s="129"/>
      <c r="Q2015" s="128"/>
      <c r="R2015" s="128"/>
      <c r="S2015" s="131"/>
      <c r="T2015" s="128"/>
      <c r="U2015" s="115"/>
      <c r="V2015" s="115"/>
      <c r="W2015" s="18"/>
      <c r="X2015" s="74"/>
      <c r="Y2015" s="74"/>
      <c r="Z2015" s="116"/>
      <c r="AA2015" s="116"/>
      <c r="AB2015" s="116"/>
      <c r="AC2015" s="116"/>
      <c r="AD2015" s="116"/>
      <c r="AE2015" s="116"/>
      <c r="AF2015" s="116"/>
      <c r="AG2015" s="116"/>
    </row>
    <row r="2016" spans="1:33" x14ac:dyDescent="0.2">
      <c r="A2016" s="74"/>
      <c r="B2016" s="128"/>
      <c r="C2016" s="128"/>
      <c r="D2016" s="129"/>
      <c r="E2016" s="74"/>
      <c r="F2016" s="74"/>
      <c r="G2016" s="74"/>
      <c r="H2016" s="130"/>
      <c r="I2016" s="115"/>
      <c r="J2016" s="130"/>
      <c r="K2016" s="115"/>
      <c r="L2016" s="74"/>
      <c r="M2016" s="115"/>
      <c r="N2016" s="115"/>
      <c r="O2016" s="74"/>
      <c r="P2016" s="129"/>
      <c r="Q2016" s="128"/>
      <c r="R2016" s="128"/>
      <c r="S2016" s="131"/>
      <c r="T2016" s="128"/>
      <c r="U2016" s="115"/>
      <c r="V2016" s="115"/>
      <c r="W2016" s="18"/>
      <c r="X2016" s="74"/>
      <c r="Y2016" s="74"/>
      <c r="Z2016" s="116"/>
      <c r="AA2016" s="116"/>
      <c r="AB2016" s="116"/>
      <c r="AC2016" s="116"/>
      <c r="AD2016" s="116"/>
      <c r="AE2016" s="116"/>
      <c r="AF2016" s="116"/>
      <c r="AG2016" s="116"/>
    </row>
    <row r="2017" spans="1:33" x14ac:dyDescent="0.2">
      <c r="A2017" s="74"/>
      <c r="B2017" s="128"/>
      <c r="C2017" s="128"/>
      <c r="D2017" s="129"/>
      <c r="E2017" s="74"/>
      <c r="F2017" s="74"/>
      <c r="G2017" s="74"/>
      <c r="H2017" s="130"/>
      <c r="I2017" s="115"/>
      <c r="J2017" s="130"/>
      <c r="K2017" s="115"/>
      <c r="L2017" s="74"/>
      <c r="M2017" s="115"/>
      <c r="N2017" s="115"/>
      <c r="O2017" s="74"/>
      <c r="P2017" s="129"/>
      <c r="Q2017" s="128"/>
      <c r="R2017" s="128"/>
      <c r="S2017" s="131"/>
      <c r="T2017" s="128"/>
      <c r="U2017" s="115"/>
      <c r="V2017" s="115"/>
      <c r="W2017" s="18"/>
      <c r="X2017" s="74"/>
      <c r="Y2017" s="74"/>
      <c r="Z2017" s="116"/>
      <c r="AA2017" s="116"/>
      <c r="AB2017" s="116"/>
      <c r="AC2017" s="116"/>
      <c r="AD2017" s="116"/>
      <c r="AE2017" s="116"/>
      <c r="AF2017" s="116"/>
      <c r="AG2017" s="116"/>
    </row>
    <row r="2018" spans="1:33" x14ac:dyDescent="0.2">
      <c r="A2018" s="74"/>
      <c r="B2018" s="128"/>
      <c r="C2018" s="128"/>
      <c r="D2018" s="129"/>
      <c r="E2018" s="74"/>
      <c r="F2018" s="74"/>
      <c r="G2018" s="74"/>
      <c r="H2018" s="130"/>
      <c r="I2018" s="115"/>
      <c r="J2018" s="130"/>
      <c r="K2018" s="115"/>
      <c r="L2018" s="74"/>
      <c r="M2018" s="115"/>
      <c r="N2018" s="115"/>
      <c r="O2018" s="74"/>
      <c r="P2018" s="129"/>
      <c r="Q2018" s="128"/>
      <c r="R2018" s="128"/>
      <c r="S2018" s="131"/>
      <c r="T2018" s="128"/>
      <c r="U2018" s="115"/>
      <c r="V2018" s="115"/>
      <c r="W2018" s="18"/>
      <c r="X2018" s="74"/>
      <c r="Y2018" s="74"/>
      <c r="Z2018" s="116"/>
      <c r="AA2018" s="116"/>
      <c r="AB2018" s="116"/>
      <c r="AC2018" s="116"/>
      <c r="AD2018" s="116"/>
      <c r="AE2018" s="116"/>
      <c r="AF2018" s="116"/>
      <c r="AG2018" s="116"/>
    </row>
    <row r="2019" spans="1:33" x14ac:dyDescent="0.2">
      <c r="A2019" s="74"/>
      <c r="B2019" s="128"/>
      <c r="C2019" s="128"/>
      <c r="D2019" s="129"/>
      <c r="E2019" s="74"/>
      <c r="F2019" s="74"/>
      <c r="G2019" s="74"/>
      <c r="H2019" s="130"/>
      <c r="I2019" s="115"/>
      <c r="J2019" s="130"/>
      <c r="K2019" s="115"/>
      <c r="L2019" s="74"/>
      <c r="M2019" s="115"/>
      <c r="N2019" s="115"/>
      <c r="O2019" s="74"/>
      <c r="P2019" s="129"/>
      <c r="Q2019" s="128"/>
      <c r="R2019" s="128"/>
      <c r="S2019" s="131"/>
      <c r="T2019" s="128"/>
      <c r="U2019" s="115"/>
      <c r="V2019" s="115"/>
      <c r="W2019" s="18"/>
      <c r="X2019" s="74"/>
      <c r="Y2019" s="74"/>
      <c r="Z2019" s="116"/>
      <c r="AA2019" s="116"/>
      <c r="AB2019" s="116"/>
      <c r="AC2019" s="116"/>
      <c r="AD2019" s="116"/>
      <c r="AE2019" s="116"/>
      <c r="AF2019" s="116"/>
      <c r="AG2019" s="116"/>
    </row>
    <row r="2020" spans="1:33" x14ac:dyDescent="0.2">
      <c r="A2020" s="74"/>
      <c r="B2020" s="128"/>
      <c r="C2020" s="128"/>
      <c r="D2020" s="129"/>
      <c r="E2020" s="74"/>
      <c r="F2020" s="74"/>
      <c r="G2020" s="74"/>
      <c r="H2020" s="130"/>
      <c r="I2020" s="115"/>
      <c r="J2020" s="130"/>
      <c r="K2020" s="115"/>
      <c r="L2020" s="74"/>
      <c r="M2020" s="115"/>
      <c r="N2020" s="115"/>
      <c r="O2020" s="74"/>
      <c r="P2020" s="129"/>
      <c r="Q2020" s="128"/>
      <c r="R2020" s="128"/>
      <c r="S2020" s="131"/>
      <c r="T2020" s="128"/>
      <c r="U2020" s="115"/>
      <c r="V2020" s="115"/>
      <c r="W2020" s="18"/>
      <c r="X2020" s="74"/>
      <c r="Y2020" s="74"/>
      <c r="Z2020" s="116"/>
      <c r="AA2020" s="116"/>
      <c r="AB2020" s="116"/>
      <c r="AC2020" s="116"/>
      <c r="AD2020" s="116"/>
      <c r="AE2020" s="116"/>
      <c r="AF2020" s="116"/>
      <c r="AG2020" s="116"/>
    </row>
    <row r="2021" spans="1:33" x14ac:dyDescent="0.2">
      <c r="A2021" s="74"/>
      <c r="B2021" s="128"/>
      <c r="C2021" s="128"/>
      <c r="D2021" s="129"/>
      <c r="E2021" s="74"/>
      <c r="F2021" s="74"/>
      <c r="G2021" s="74"/>
      <c r="H2021" s="130"/>
      <c r="I2021" s="115"/>
      <c r="J2021" s="130"/>
      <c r="K2021" s="115"/>
      <c r="L2021" s="74"/>
      <c r="M2021" s="115"/>
      <c r="N2021" s="115"/>
      <c r="O2021" s="74"/>
      <c r="P2021" s="129"/>
      <c r="Q2021" s="128"/>
      <c r="R2021" s="128"/>
      <c r="S2021" s="131"/>
      <c r="T2021" s="128"/>
      <c r="U2021" s="115"/>
      <c r="V2021" s="115"/>
      <c r="W2021" s="18"/>
      <c r="X2021" s="74"/>
      <c r="Y2021" s="74"/>
      <c r="Z2021" s="116"/>
      <c r="AA2021" s="116"/>
      <c r="AB2021" s="116"/>
      <c r="AC2021" s="116"/>
      <c r="AD2021" s="116"/>
      <c r="AE2021" s="116"/>
      <c r="AF2021" s="116"/>
      <c r="AG2021" s="116"/>
    </row>
    <row r="2022" spans="1:33" x14ac:dyDescent="0.2">
      <c r="A2022" s="74"/>
      <c r="B2022" s="128"/>
      <c r="C2022" s="128"/>
      <c r="D2022" s="129"/>
      <c r="E2022" s="74"/>
      <c r="F2022" s="74"/>
      <c r="G2022" s="74"/>
      <c r="H2022" s="130"/>
      <c r="I2022" s="115"/>
      <c r="J2022" s="130"/>
      <c r="K2022" s="115"/>
      <c r="L2022" s="74"/>
      <c r="M2022" s="115"/>
      <c r="N2022" s="115"/>
      <c r="O2022" s="74"/>
      <c r="P2022" s="129"/>
      <c r="Q2022" s="128"/>
      <c r="R2022" s="128"/>
      <c r="S2022" s="131"/>
      <c r="T2022" s="128"/>
      <c r="U2022" s="115"/>
      <c r="V2022" s="115"/>
      <c r="W2022" s="18"/>
      <c r="X2022" s="74"/>
      <c r="Y2022" s="74"/>
      <c r="Z2022" s="116"/>
      <c r="AA2022" s="116"/>
      <c r="AB2022" s="116"/>
      <c r="AC2022" s="116"/>
      <c r="AD2022" s="116"/>
      <c r="AE2022" s="116"/>
      <c r="AF2022" s="116"/>
      <c r="AG2022" s="116"/>
    </row>
    <row r="2023" spans="1:33" x14ac:dyDescent="0.2">
      <c r="A2023" s="74"/>
      <c r="B2023" s="128"/>
      <c r="C2023" s="128"/>
      <c r="D2023" s="129"/>
      <c r="E2023" s="74"/>
      <c r="F2023" s="74"/>
      <c r="G2023" s="74"/>
      <c r="H2023" s="130"/>
      <c r="I2023" s="115"/>
      <c r="J2023" s="130"/>
      <c r="K2023" s="115"/>
      <c r="L2023" s="74"/>
      <c r="M2023" s="115"/>
      <c r="N2023" s="115"/>
      <c r="O2023" s="74"/>
      <c r="P2023" s="129"/>
      <c r="Q2023" s="128"/>
      <c r="R2023" s="128"/>
      <c r="S2023" s="131"/>
      <c r="T2023" s="128"/>
      <c r="U2023" s="115"/>
      <c r="V2023" s="115"/>
      <c r="W2023" s="18"/>
      <c r="X2023" s="74"/>
      <c r="Y2023" s="74"/>
      <c r="Z2023" s="116"/>
      <c r="AA2023" s="116"/>
      <c r="AB2023" s="116"/>
      <c r="AC2023" s="116"/>
      <c r="AD2023" s="116"/>
      <c r="AE2023" s="116"/>
      <c r="AF2023" s="116"/>
      <c r="AG2023" s="116"/>
    </row>
    <row r="2024" spans="1:33" x14ac:dyDescent="0.2">
      <c r="A2024" s="74"/>
      <c r="B2024" s="128"/>
      <c r="C2024" s="128"/>
      <c r="D2024" s="129"/>
      <c r="E2024" s="74"/>
      <c r="F2024" s="74"/>
      <c r="G2024" s="74"/>
      <c r="H2024" s="130"/>
      <c r="I2024" s="115"/>
      <c r="J2024" s="130"/>
      <c r="K2024" s="115"/>
      <c r="L2024" s="74"/>
      <c r="M2024" s="115"/>
      <c r="N2024" s="115"/>
      <c r="O2024" s="74"/>
      <c r="P2024" s="129"/>
      <c r="Q2024" s="128"/>
      <c r="R2024" s="128"/>
      <c r="S2024" s="131"/>
      <c r="T2024" s="128"/>
      <c r="U2024" s="115"/>
      <c r="V2024" s="115"/>
      <c r="W2024" s="18"/>
      <c r="X2024" s="74"/>
      <c r="Y2024" s="74"/>
      <c r="Z2024" s="116"/>
      <c r="AA2024" s="116"/>
      <c r="AB2024" s="116"/>
      <c r="AC2024" s="116"/>
      <c r="AD2024" s="116"/>
      <c r="AE2024" s="116"/>
      <c r="AF2024" s="116"/>
      <c r="AG2024" s="116"/>
    </row>
    <row r="2025" spans="1:33" x14ac:dyDescent="0.2">
      <c r="A2025" s="74"/>
      <c r="B2025" s="128"/>
      <c r="C2025" s="128"/>
      <c r="D2025" s="129"/>
      <c r="E2025" s="74"/>
      <c r="F2025" s="74"/>
      <c r="G2025" s="74"/>
      <c r="H2025" s="130"/>
      <c r="I2025" s="115"/>
      <c r="J2025" s="130"/>
      <c r="K2025" s="115"/>
      <c r="L2025" s="74"/>
      <c r="M2025" s="115"/>
      <c r="N2025" s="115"/>
      <c r="O2025" s="74"/>
      <c r="P2025" s="129"/>
      <c r="Q2025" s="128"/>
      <c r="R2025" s="128"/>
      <c r="S2025" s="131"/>
      <c r="T2025" s="128"/>
      <c r="U2025" s="115"/>
      <c r="V2025" s="115"/>
      <c r="W2025" s="18"/>
      <c r="X2025" s="74"/>
      <c r="Y2025" s="74"/>
      <c r="Z2025" s="116"/>
      <c r="AA2025" s="116"/>
      <c r="AB2025" s="116"/>
      <c r="AC2025" s="116"/>
      <c r="AD2025" s="116"/>
      <c r="AE2025" s="116"/>
      <c r="AF2025" s="116"/>
      <c r="AG2025" s="116"/>
    </row>
    <row r="2026" spans="1:33" x14ac:dyDescent="0.2">
      <c r="A2026" s="74"/>
      <c r="B2026" s="128"/>
      <c r="C2026" s="128"/>
      <c r="D2026" s="129"/>
      <c r="E2026" s="74"/>
      <c r="F2026" s="74"/>
      <c r="G2026" s="74"/>
      <c r="H2026" s="130"/>
      <c r="I2026" s="115"/>
      <c r="J2026" s="130"/>
      <c r="K2026" s="115"/>
      <c r="L2026" s="74"/>
      <c r="M2026" s="115"/>
      <c r="N2026" s="115"/>
      <c r="O2026" s="74"/>
      <c r="P2026" s="129"/>
      <c r="Q2026" s="128"/>
      <c r="R2026" s="128"/>
      <c r="S2026" s="131"/>
      <c r="T2026" s="128"/>
      <c r="U2026" s="115"/>
      <c r="V2026" s="115"/>
      <c r="W2026" s="18"/>
      <c r="X2026" s="74"/>
      <c r="Y2026" s="74"/>
      <c r="Z2026" s="116"/>
      <c r="AA2026" s="116"/>
      <c r="AB2026" s="116"/>
      <c r="AC2026" s="116"/>
      <c r="AD2026" s="116"/>
      <c r="AE2026" s="116"/>
      <c r="AF2026" s="116"/>
      <c r="AG2026" s="116"/>
    </row>
    <row r="2027" spans="1:33" x14ac:dyDescent="0.2">
      <c r="A2027" s="74"/>
      <c r="B2027" s="128"/>
      <c r="C2027" s="128"/>
      <c r="D2027" s="129"/>
      <c r="E2027" s="74"/>
      <c r="F2027" s="74"/>
      <c r="G2027" s="74"/>
      <c r="H2027" s="130"/>
      <c r="I2027" s="115"/>
      <c r="J2027" s="130"/>
      <c r="K2027" s="115"/>
      <c r="L2027" s="74"/>
      <c r="M2027" s="115"/>
      <c r="N2027" s="115"/>
      <c r="O2027" s="74"/>
      <c r="P2027" s="129"/>
      <c r="Q2027" s="128"/>
      <c r="R2027" s="128"/>
      <c r="S2027" s="131"/>
      <c r="T2027" s="128"/>
      <c r="U2027" s="115"/>
      <c r="V2027" s="115"/>
      <c r="W2027" s="18"/>
      <c r="X2027" s="74"/>
      <c r="Y2027" s="74"/>
      <c r="Z2027" s="116"/>
      <c r="AA2027" s="116"/>
      <c r="AB2027" s="116"/>
      <c r="AC2027" s="116"/>
      <c r="AD2027" s="116"/>
      <c r="AE2027" s="116"/>
      <c r="AF2027" s="116"/>
      <c r="AG2027" s="116"/>
    </row>
    <row r="2028" spans="1:33" x14ac:dyDescent="0.2">
      <c r="A2028" s="74"/>
      <c r="B2028" s="128"/>
      <c r="C2028" s="128"/>
      <c r="D2028" s="129"/>
      <c r="E2028" s="74"/>
      <c r="F2028" s="74"/>
      <c r="G2028" s="74"/>
      <c r="H2028" s="130"/>
      <c r="I2028" s="115"/>
      <c r="J2028" s="130"/>
      <c r="K2028" s="115"/>
      <c r="L2028" s="74"/>
      <c r="M2028" s="115"/>
      <c r="N2028" s="115"/>
      <c r="O2028" s="74"/>
      <c r="P2028" s="129"/>
      <c r="Q2028" s="128"/>
      <c r="R2028" s="128"/>
      <c r="S2028" s="131"/>
      <c r="T2028" s="128"/>
      <c r="U2028" s="115"/>
      <c r="V2028" s="115"/>
      <c r="W2028" s="18"/>
      <c r="X2028" s="74"/>
      <c r="Y2028" s="74"/>
      <c r="Z2028" s="116"/>
      <c r="AA2028" s="116"/>
      <c r="AB2028" s="116"/>
      <c r="AC2028" s="116"/>
      <c r="AD2028" s="116"/>
      <c r="AE2028" s="116"/>
      <c r="AF2028" s="116"/>
      <c r="AG2028" s="116"/>
    </row>
    <row r="2029" spans="1:33" x14ac:dyDescent="0.2">
      <c r="A2029" s="74"/>
      <c r="B2029" s="128"/>
      <c r="C2029" s="128"/>
      <c r="D2029" s="129"/>
      <c r="E2029" s="74"/>
      <c r="F2029" s="74"/>
      <c r="G2029" s="74"/>
      <c r="H2029" s="130"/>
      <c r="I2029" s="115"/>
      <c r="J2029" s="130"/>
      <c r="K2029" s="115"/>
      <c r="L2029" s="74"/>
      <c r="M2029" s="115"/>
      <c r="N2029" s="115"/>
      <c r="O2029" s="74"/>
      <c r="P2029" s="129"/>
      <c r="Q2029" s="128"/>
      <c r="R2029" s="128"/>
      <c r="S2029" s="131"/>
      <c r="T2029" s="128"/>
      <c r="U2029" s="115"/>
      <c r="V2029" s="115"/>
      <c r="W2029" s="18"/>
      <c r="X2029" s="74"/>
      <c r="Y2029" s="74"/>
      <c r="Z2029" s="116"/>
      <c r="AA2029" s="116"/>
      <c r="AB2029" s="116"/>
      <c r="AC2029" s="116"/>
      <c r="AD2029" s="116"/>
      <c r="AE2029" s="116"/>
      <c r="AF2029" s="116"/>
      <c r="AG2029" s="116"/>
    </row>
    <row r="2030" spans="1:33" x14ac:dyDescent="0.2">
      <c r="A2030" s="74"/>
      <c r="B2030" s="128"/>
      <c r="C2030" s="128"/>
      <c r="D2030" s="129"/>
      <c r="E2030" s="74"/>
      <c r="F2030" s="74"/>
      <c r="G2030" s="74"/>
      <c r="H2030" s="130"/>
      <c r="I2030" s="115"/>
      <c r="J2030" s="130"/>
      <c r="K2030" s="115"/>
      <c r="L2030" s="74"/>
      <c r="M2030" s="115"/>
      <c r="N2030" s="115"/>
      <c r="O2030" s="74"/>
      <c r="P2030" s="129"/>
      <c r="Q2030" s="128"/>
      <c r="R2030" s="128"/>
      <c r="S2030" s="131"/>
      <c r="T2030" s="128"/>
      <c r="U2030" s="115"/>
      <c r="V2030" s="115"/>
      <c r="W2030" s="18"/>
      <c r="X2030" s="74"/>
      <c r="Y2030" s="74"/>
      <c r="Z2030" s="116"/>
      <c r="AA2030" s="116"/>
      <c r="AB2030" s="116"/>
      <c r="AC2030" s="116"/>
      <c r="AD2030" s="116"/>
      <c r="AE2030" s="116"/>
      <c r="AF2030" s="116"/>
      <c r="AG2030" s="116"/>
    </row>
    <row r="2031" spans="1:33" x14ac:dyDescent="0.2">
      <c r="A2031" s="74"/>
      <c r="B2031" s="128"/>
      <c r="C2031" s="128"/>
      <c r="D2031" s="129"/>
      <c r="E2031" s="74"/>
      <c r="F2031" s="74"/>
      <c r="G2031" s="74"/>
      <c r="H2031" s="130"/>
      <c r="I2031" s="115"/>
      <c r="J2031" s="130"/>
      <c r="K2031" s="115"/>
      <c r="L2031" s="74"/>
      <c r="M2031" s="115"/>
      <c r="N2031" s="115"/>
      <c r="O2031" s="74"/>
      <c r="P2031" s="129"/>
      <c r="Q2031" s="128"/>
      <c r="R2031" s="128"/>
      <c r="S2031" s="131"/>
      <c r="T2031" s="128"/>
      <c r="U2031" s="115"/>
      <c r="V2031" s="115"/>
      <c r="W2031" s="18"/>
      <c r="X2031" s="74"/>
      <c r="Y2031" s="74"/>
      <c r="Z2031" s="116"/>
      <c r="AA2031" s="116"/>
      <c r="AB2031" s="116"/>
      <c r="AC2031" s="116"/>
      <c r="AD2031" s="116"/>
      <c r="AE2031" s="116"/>
      <c r="AF2031" s="116"/>
      <c r="AG2031" s="116"/>
    </row>
    <row r="2032" spans="1:33" x14ac:dyDescent="0.2">
      <c r="A2032" s="74"/>
      <c r="B2032" s="128"/>
      <c r="C2032" s="128"/>
      <c r="D2032" s="129"/>
      <c r="E2032" s="74"/>
      <c r="F2032" s="74"/>
      <c r="G2032" s="74"/>
      <c r="H2032" s="130"/>
      <c r="I2032" s="115"/>
      <c r="J2032" s="130"/>
      <c r="K2032" s="115"/>
      <c r="L2032" s="74"/>
      <c r="M2032" s="115"/>
      <c r="N2032" s="115"/>
      <c r="O2032" s="74"/>
      <c r="P2032" s="129"/>
      <c r="Q2032" s="128"/>
      <c r="R2032" s="128"/>
      <c r="S2032" s="131"/>
      <c r="T2032" s="128"/>
      <c r="U2032" s="115"/>
      <c r="V2032" s="115"/>
      <c r="W2032" s="18"/>
      <c r="X2032" s="74"/>
      <c r="Y2032" s="74"/>
      <c r="Z2032" s="116"/>
      <c r="AA2032" s="116"/>
      <c r="AB2032" s="116"/>
      <c r="AC2032" s="116"/>
      <c r="AD2032" s="116"/>
      <c r="AE2032" s="116"/>
      <c r="AF2032" s="116"/>
      <c r="AG2032" s="116"/>
    </row>
    <row r="2033" spans="1:33" x14ac:dyDescent="0.2">
      <c r="A2033" s="74"/>
      <c r="B2033" s="128"/>
      <c r="C2033" s="128"/>
      <c r="D2033" s="129"/>
      <c r="E2033" s="74"/>
      <c r="F2033" s="74"/>
      <c r="G2033" s="74"/>
      <c r="H2033" s="130"/>
      <c r="I2033" s="115"/>
      <c r="J2033" s="130"/>
      <c r="K2033" s="115"/>
      <c r="L2033" s="74"/>
      <c r="M2033" s="115"/>
      <c r="N2033" s="115"/>
      <c r="O2033" s="74"/>
      <c r="P2033" s="129"/>
      <c r="Q2033" s="128"/>
      <c r="R2033" s="128"/>
      <c r="S2033" s="131"/>
      <c r="T2033" s="128"/>
      <c r="U2033" s="115"/>
      <c r="V2033" s="115"/>
      <c r="W2033" s="18"/>
      <c r="X2033" s="74"/>
      <c r="Y2033" s="74"/>
      <c r="Z2033" s="116"/>
      <c r="AA2033" s="116"/>
      <c r="AB2033" s="116"/>
      <c r="AC2033" s="116"/>
      <c r="AD2033" s="116"/>
      <c r="AE2033" s="116"/>
      <c r="AF2033" s="116"/>
      <c r="AG2033" s="116"/>
    </row>
    <row r="2034" spans="1:33" x14ac:dyDescent="0.2">
      <c r="A2034" s="74"/>
      <c r="B2034" s="128"/>
      <c r="C2034" s="128"/>
      <c r="D2034" s="129"/>
      <c r="E2034" s="74"/>
      <c r="F2034" s="74"/>
      <c r="G2034" s="74"/>
      <c r="H2034" s="130"/>
      <c r="I2034" s="115"/>
      <c r="J2034" s="130"/>
      <c r="K2034" s="115"/>
      <c r="L2034" s="74"/>
      <c r="M2034" s="115"/>
      <c r="N2034" s="115"/>
      <c r="O2034" s="74"/>
      <c r="P2034" s="129"/>
      <c r="Q2034" s="128"/>
      <c r="R2034" s="128"/>
      <c r="S2034" s="131"/>
      <c r="T2034" s="128"/>
      <c r="U2034" s="115"/>
      <c r="V2034" s="115"/>
      <c r="W2034" s="18"/>
      <c r="X2034" s="74"/>
      <c r="Y2034" s="74"/>
      <c r="Z2034" s="116"/>
      <c r="AA2034" s="116"/>
      <c r="AB2034" s="116"/>
      <c r="AC2034" s="116"/>
      <c r="AD2034" s="116"/>
      <c r="AE2034" s="116"/>
      <c r="AF2034" s="116"/>
      <c r="AG2034" s="116"/>
    </row>
    <row r="2035" spans="1:33" x14ac:dyDescent="0.2">
      <c r="A2035" s="74"/>
      <c r="B2035" s="128"/>
      <c r="C2035" s="128"/>
      <c r="D2035" s="129"/>
      <c r="E2035" s="74"/>
      <c r="F2035" s="74"/>
      <c r="G2035" s="74"/>
      <c r="H2035" s="130"/>
      <c r="I2035" s="115"/>
      <c r="J2035" s="130"/>
      <c r="K2035" s="115"/>
      <c r="L2035" s="74"/>
      <c r="M2035" s="115"/>
      <c r="N2035" s="115"/>
      <c r="O2035" s="74"/>
      <c r="P2035" s="129"/>
      <c r="Q2035" s="128"/>
      <c r="R2035" s="128"/>
      <c r="S2035" s="131"/>
      <c r="T2035" s="128"/>
      <c r="U2035" s="115"/>
      <c r="V2035" s="115"/>
      <c r="W2035" s="18"/>
      <c r="X2035" s="74"/>
      <c r="Y2035" s="74"/>
      <c r="Z2035" s="116"/>
      <c r="AA2035" s="116"/>
      <c r="AB2035" s="116"/>
      <c r="AC2035" s="116"/>
      <c r="AD2035" s="116"/>
      <c r="AE2035" s="116"/>
      <c r="AF2035" s="116"/>
      <c r="AG2035" s="116"/>
    </row>
    <row r="2036" spans="1:33" x14ac:dyDescent="0.2">
      <c r="A2036" s="74"/>
      <c r="B2036" s="128"/>
      <c r="C2036" s="128"/>
      <c r="D2036" s="129"/>
      <c r="E2036" s="74"/>
      <c r="F2036" s="74"/>
      <c r="G2036" s="74"/>
      <c r="H2036" s="130"/>
      <c r="I2036" s="115"/>
      <c r="J2036" s="130"/>
      <c r="K2036" s="115"/>
      <c r="L2036" s="74"/>
      <c r="M2036" s="115"/>
      <c r="N2036" s="115"/>
      <c r="O2036" s="74"/>
      <c r="P2036" s="129"/>
      <c r="Q2036" s="128"/>
      <c r="R2036" s="128"/>
      <c r="S2036" s="131"/>
      <c r="T2036" s="128"/>
      <c r="U2036" s="115"/>
      <c r="V2036" s="115"/>
      <c r="W2036" s="18"/>
      <c r="X2036" s="74"/>
      <c r="Y2036" s="74"/>
      <c r="Z2036" s="116"/>
      <c r="AA2036" s="116"/>
      <c r="AB2036" s="116"/>
      <c r="AC2036" s="116"/>
      <c r="AD2036" s="116"/>
      <c r="AE2036" s="116"/>
      <c r="AF2036" s="116"/>
      <c r="AG2036" s="116"/>
    </row>
    <row r="2037" spans="1:33" x14ac:dyDescent="0.2">
      <c r="A2037" s="74"/>
      <c r="B2037" s="128"/>
      <c r="C2037" s="128"/>
      <c r="D2037" s="129"/>
      <c r="E2037" s="74"/>
      <c r="F2037" s="74"/>
      <c r="G2037" s="74"/>
      <c r="H2037" s="130"/>
      <c r="I2037" s="115"/>
      <c r="J2037" s="130"/>
      <c r="K2037" s="115"/>
      <c r="L2037" s="74"/>
      <c r="M2037" s="115"/>
      <c r="N2037" s="115"/>
      <c r="O2037" s="74"/>
      <c r="P2037" s="129"/>
      <c r="Q2037" s="128"/>
      <c r="R2037" s="128"/>
      <c r="S2037" s="131"/>
      <c r="T2037" s="128"/>
      <c r="U2037" s="115"/>
      <c r="V2037" s="115"/>
      <c r="W2037" s="18"/>
      <c r="X2037" s="74"/>
      <c r="Y2037" s="74"/>
      <c r="Z2037" s="116"/>
      <c r="AA2037" s="116"/>
      <c r="AB2037" s="116"/>
      <c r="AC2037" s="116"/>
      <c r="AD2037" s="116"/>
      <c r="AE2037" s="116"/>
      <c r="AF2037" s="116"/>
      <c r="AG2037" s="116"/>
    </row>
    <row r="2038" spans="1:33" x14ac:dyDescent="0.2">
      <c r="A2038" s="74"/>
      <c r="B2038" s="128"/>
      <c r="C2038" s="128"/>
      <c r="D2038" s="129"/>
      <c r="E2038" s="74"/>
      <c r="F2038" s="74"/>
      <c r="G2038" s="74"/>
      <c r="H2038" s="130"/>
      <c r="I2038" s="115"/>
      <c r="J2038" s="130"/>
      <c r="K2038" s="115"/>
      <c r="L2038" s="74"/>
      <c r="M2038" s="115"/>
      <c r="N2038" s="115"/>
      <c r="O2038" s="74"/>
      <c r="P2038" s="129"/>
      <c r="Q2038" s="128"/>
      <c r="R2038" s="128"/>
      <c r="S2038" s="131"/>
      <c r="T2038" s="128"/>
      <c r="U2038" s="115"/>
      <c r="V2038" s="115"/>
      <c r="W2038" s="18"/>
      <c r="X2038" s="74"/>
      <c r="Y2038" s="74"/>
      <c r="Z2038" s="116"/>
      <c r="AA2038" s="116"/>
      <c r="AB2038" s="116"/>
      <c r="AC2038" s="116"/>
      <c r="AD2038" s="116"/>
      <c r="AE2038" s="116"/>
      <c r="AF2038" s="116"/>
      <c r="AG2038" s="116"/>
    </row>
    <row r="2039" spans="1:33" x14ac:dyDescent="0.2">
      <c r="A2039" s="74"/>
      <c r="B2039" s="128"/>
      <c r="C2039" s="128"/>
      <c r="D2039" s="129"/>
      <c r="E2039" s="74"/>
      <c r="F2039" s="74"/>
      <c r="G2039" s="74"/>
      <c r="H2039" s="130"/>
      <c r="I2039" s="115"/>
      <c r="J2039" s="130"/>
      <c r="K2039" s="115"/>
      <c r="L2039" s="74"/>
      <c r="M2039" s="115"/>
      <c r="N2039" s="115"/>
      <c r="O2039" s="74"/>
      <c r="P2039" s="129"/>
      <c r="Q2039" s="128"/>
      <c r="R2039" s="128"/>
      <c r="S2039" s="131"/>
      <c r="T2039" s="128"/>
      <c r="U2039" s="115"/>
      <c r="V2039" s="115"/>
      <c r="W2039" s="18"/>
      <c r="X2039" s="74"/>
      <c r="Y2039" s="74"/>
      <c r="Z2039" s="116"/>
      <c r="AA2039" s="116"/>
      <c r="AB2039" s="116"/>
      <c r="AC2039" s="116"/>
      <c r="AD2039" s="116"/>
      <c r="AE2039" s="116"/>
      <c r="AF2039" s="116"/>
      <c r="AG2039" s="116"/>
    </row>
    <row r="2040" spans="1:33" x14ac:dyDescent="0.2">
      <c r="A2040" s="74"/>
      <c r="B2040" s="128"/>
      <c r="C2040" s="128"/>
      <c r="D2040" s="129"/>
      <c r="E2040" s="74"/>
      <c r="F2040" s="74"/>
      <c r="G2040" s="74"/>
      <c r="H2040" s="130"/>
      <c r="I2040" s="115"/>
      <c r="J2040" s="130"/>
      <c r="K2040" s="115"/>
      <c r="L2040" s="74"/>
      <c r="M2040" s="115"/>
      <c r="N2040" s="115"/>
      <c r="O2040" s="74"/>
      <c r="P2040" s="129"/>
      <c r="Q2040" s="128"/>
      <c r="R2040" s="128"/>
      <c r="S2040" s="131"/>
      <c r="T2040" s="128"/>
      <c r="U2040" s="115"/>
      <c r="V2040" s="115"/>
      <c r="W2040" s="18"/>
      <c r="X2040" s="74"/>
      <c r="Y2040" s="74"/>
      <c r="Z2040" s="116"/>
      <c r="AA2040" s="116"/>
      <c r="AB2040" s="116"/>
      <c r="AC2040" s="116"/>
      <c r="AD2040" s="116"/>
      <c r="AE2040" s="116"/>
      <c r="AF2040" s="116"/>
      <c r="AG2040" s="116"/>
    </row>
    <row r="2041" spans="1:33" x14ac:dyDescent="0.2">
      <c r="A2041" s="74"/>
      <c r="B2041" s="128"/>
      <c r="C2041" s="128"/>
      <c r="D2041" s="129"/>
      <c r="E2041" s="74"/>
      <c r="F2041" s="74"/>
      <c r="G2041" s="74"/>
      <c r="H2041" s="130"/>
      <c r="I2041" s="115"/>
      <c r="J2041" s="130"/>
      <c r="K2041" s="115"/>
      <c r="L2041" s="74"/>
      <c r="M2041" s="115"/>
      <c r="N2041" s="115"/>
      <c r="O2041" s="74"/>
      <c r="P2041" s="129"/>
      <c r="Q2041" s="128"/>
      <c r="R2041" s="128"/>
      <c r="S2041" s="131"/>
      <c r="T2041" s="128"/>
      <c r="U2041" s="115"/>
      <c r="V2041" s="115"/>
      <c r="W2041" s="18"/>
      <c r="X2041" s="74"/>
      <c r="Y2041" s="74"/>
      <c r="Z2041" s="116"/>
      <c r="AA2041" s="116"/>
      <c r="AB2041" s="116"/>
      <c r="AC2041" s="116"/>
      <c r="AD2041" s="116"/>
      <c r="AE2041" s="116"/>
      <c r="AF2041" s="116"/>
      <c r="AG2041" s="116"/>
    </row>
    <row r="2042" spans="1:33" x14ac:dyDescent="0.2">
      <c r="A2042" s="74"/>
      <c r="B2042" s="128"/>
      <c r="C2042" s="128"/>
      <c r="D2042" s="129"/>
      <c r="E2042" s="74"/>
      <c r="F2042" s="74"/>
      <c r="G2042" s="74"/>
      <c r="H2042" s="130"/>
      <c r="I2042" s="115"/>
      <c r="J2042" s="130"/>
      <c r="K2042" s="115"/>
      <c r="L2042" s="74"/>
      <c r="M2042" s="115"/>
      <c r="N2042" s="115"/>
      <c r="O2042" s="74"/>
      <c r="P2042" s="129"/>
      <c r="Q2042" s="128"/>
      <c r="R2042" s="128"/>
      <c r="S2042" s="131"/>
      <c r="T2042" s="128"/>
      <c r="U2042" s="115"/>
      <c r="V2042" s="115"/>
      <c r="W2042" s="18"/>
      <c r="X2042" s="74"/>
      <c r="Y2042" s="74"/>
      <c r="Z2042" s="116"/>
      <c r="AA2042" s="116"/>
      <c r="AB2042" s="116"/>
      <c r="AC2042" s="116"/>
      <c r="AD2042" s="116"/>
      <c r="AE2042" s="116"/>
      <c r="AF2042" s="116"/>
      <c r="AG2042" s="116"/>
    </row>
    <row r="2043" spans="1:33" x14ac:dyDescent="0.2">
      <c r="A2043" s="74"/>
      <c r="B2043" s="128"/>
      <c r="C2043" s="128"/>
      <c r="D2043" s="129"/>
      <c r="E2043" s="74"/>
      <c r="F2043" s="74"/>
      <c r="G2043" s="74"/>
      <c r="H2043" s="130"/>
      <c r="I2043" s="115"/>
      <c r="J2043" s="130"/>
      <c r="K2043" s="115"/>
      <c r="L2043" s="74"/>
      <c r="M2043" s="115"/>
      <c r="N2043" s="115"/>
      <c r="O2043" s="74"/>
      <c r="P2043" s="129"/>
      <c r="Q2043" s="128"/>
      <c r="R2043" s="128"/>
      <c r="S2043" s="131"/>
      <c r="T2043" s="128"/>
      <c r="U2043" s="115"/>
      <c r="V2043" s="115"/>
      <c r="W2043" s="18"/>
      <c r="X2043" s="74"/>
      <c r="Y2043" s="74"/>
      <c r="Z2043" s="116"/>
      <c r="AA2043" s="116"/>
      <c r="AB2043" s="116"/>
      <c r="AC2043" s="116"/>
      <c r="AD2043" s="116"/>
      <c r="AE2043" s="116"/>
      <c r="AF2043" s="116"/>
      <c r="AG2043" s="116"/>
    </row>
    <row r="2044" spans="1:33" x14ac:dyDescent="0.2">
      <c r="A2044" s="74"/>
      <c r="B2044" s="128"/>
      <c r="C2044" s="128"/>
      <c r="D2044" s="129"/>
      <c r="E2044" s="74"/>
      <c r="F2044" s="74"/>
      <c r="G2044" s="74"/>
      <c r="H2044" s="130"/>
      <c r="I2044" s="115"/>
      <c r="J2044" s="130"/>
      <c r="K2044" s="115"/>
      <c r="L2044" s="74"/>
      <c r="M2044" s="115"/>
      <c r="N2044" s="115"/>
      <c r="O2044" s="74"/>
      <c r="P2044" s="129"/>
      <c r="Q2044" s="128"/>
      <c r="R2044" s="128"/>
      <c r="S2044" s="131"/>
      <c r="T2044" s="128"/>
      <c r="U2044" s="115"/>
      <c r="V2044" s="115"/>
      <c r="W2044" s="18"/>
      <c r="X2044" s="74"/>
      <c r="Y2044" s="74"/>
      <c r="Z2044" s="116"/>
      <c r="AA2044" s="116"/>
      <c r="AB2044" s="116"/>
      <c r="AC2044" s="116"/>
      <c r="AD2044" s="116"/>
      <c r="AE2044" s="116"/>
      <c r="AF2044" s="116"/>
      <c r="AG2044" s="116"/>
    </row>
    <row r="2045" spans="1:33" x14ac:dyDescent="0.2">
      <c r="A2045" s="74"/>
      <c r="B2045" s="128"/>
      <c r="C2045" s="128"/>
      <c r="D2045" s="129"/>
      <c r="E2045" s="74"/>
      <c r="F2045" s="74"/>
      <c r="G2045" s="74"/>
      <c r="H2045" s="130"/>
      <c r="I2045" s="115"/>
      <c r="J2045" s="130"/>
      <c r="K2045" s="115"/>
      <c r="L2045" s="74"/>
      <c r="M2045" s="115"/>
      <c r="N2045" s="115"/>
      <c r="O2045" s="74"/>
      <c r="P2045" s="129"/>
      <c r="Q2045" s="128"/>
      <c r="R2045" s="128"/>
      <c r="S2045" s="131"/>
      <c r="T2045" s="128"/>
      <c r="U2045" s="115"/>
      <c r="V2045" s="115"/>
      <c r="W2045" s="18"/>
      <c r="X2045" s="74"/>
      <c r="Y2045" s="74"/>
      <c r="Z2045" s="116"/>
      <c r="AA2045" s="116"/>
      <c r="AB2045" s="116"/>
      <c r="AC2045" s="116"/>
      <c r="AD2045" s="116"/>
      <c r="AE2045" s="116"/>
      <c r="AF2045" s="116"/>
      <c r="AG2045" s="116"/>
    </row>
    <row r="2046" spans="1:33" x14ac:dyDescent="0.2">
      <c r="A2046" s="74"/>
      <c r="B2046" s="128"/>
      <c r="C2046" s="128"/>
      <c r="D2046" s="129"/>
      <c r="E2046" s="74"/>
      <c r="F2046" s="74"/>
      <c r="G2046" s="74"/>
      <c r="H2046" s="130"/>
      <c r="I2046" s="115"/>
      <c r="J2046" s="130"/>
      <c r="K2046" s="115"/>
      <c r="L2046" s="74"/>
      <c r="M2046" s="115"/>
      <c r="N2046" s="115"/>
      <c r="O2046" s="74"/>
      <c r="P2046" s="129"/>
      <c r="Q2046" s="128"/>
      <c r="R2046" s="128"/>
      <c r="S2046" s="131"/>
      <c r="T2046" s="128"/>
      <c r="U2046" s="115"/>
      <c r="V2046" s="115"/>
      <c r="W2046" s="18"/>
      <c r="X2046" s="74"/>
      <c r="Y2046" s="74"/>
      <c r="Z2046" s="116"/>
      <c r="AA2046" s="116"/>
      <c r="AB2046" s="116"/>
      <c r="AC2046" s="116"/>
      <c r="AD2046" s="116"/>
      <c r="AE2046" s="116"/>
      <c r="AF2046" s="116"/>
      <c r="AG2046" s="116"/>
    </row>
    <row r="2047" spans="1:33" x14ac:dyDescent="0.2">
      <c r="A2047" s="74"/>
      <c r="B2047" s="128"/>
      <c r="C2047" s="128"/>
      <c r="D2047" s="129"/>
      <c r="E2047" s="74"/>
      <c r="F2047" s="74"/>
      <c r="G2047" s="74"/>
      <c r="H2047" s="130"/>
      <c r="I2047" s="115"/>
      <c r="J2047" s="130"/>
      <c r="K2047" s="115"/>
      <c r="L2047" s="74"/>
      <c r="M2047" s="115"/>
      <c r="N2047" s="115"/>
      <c r="O2047" s="74"/>
      <c r="P2047" s="129"/>
      <c r="Q2047" s="128"/>
      <c r="R2047" s="128"/>
      <c r="S2047" s="131"/>
      <c r="T2047" s="128"/>
      <c r="U2047" s="115"/>
      <c r="V2047" s="115"/>
      <c r="W2047" s="18"/>
      <c r="X2047" s="74"/>
      <c r="Y2047" s="74"/>
      <c r="Z2047" s="116"/>
      <c r="AA2047" s="116"/>
      <c r="AB2047" s="116"/>
      <c r="AC2047" s="116"/>
      <c r="AD2047" s="116"/>
      <c r="AE2047" s="116"/>
      <c r="AF2047" s="116"/>
      <c r="AG2047" s="116"/>
    </row>
    <row r="2048" spans="1:33" x14ac:dyDescent="0.2">
      <c r="A2048" s="74"/>
      <c r="B2048" s="128"/>
      <c r="C2048" s="128"/>
      <c r="D2048" s="129"/>
      <c r="E2048" s="74"/>
      <c r="F2048" s="74"/>
      <c r="G2048" s="74"/>
      <c r="H2048" s="130"/>
      <c r="I2048" s="115"/>
      <c r="J2048" s="130"/>
      <c r="K2048" s="115"/>
      <c r="L2048" s="74"/>
      <c r="M2048" s="115"/>
      <c r="N2048" s="115"/>
      <c r="O2048" s="74"/>
      <c r="P2048" s="129"/>
      <c r="Q2048" s="128"/>
      <c r="R2048" s="128"/>
      <c r="S2048" s="131"/>
      <c r="T2048" s="128"/>
      <c r="U2048" s="115"/>
      <c r="V2048" s="115"/>
      <c r="W2048" s="18"/>
      <c r="X2048" s="74"/>
      <c r="Y2048" s="74"/>
      <c r="Z2048" s="116"/>
      <c r="AA2048" s="116"/>
      <c r="AB2048" s="116"/>
      <c r="AC2048" s="116"/>
      <c r="AD2048" s="116"/>
      <c r="AE2048" s="116"/>
      <c r="AF2048" s="116"/>
      <c r="AG2048" s="116"/>
    </row>
    <row r="2049" spans="1:33" x14ac:dyDescent="0.2">
      <c r="A2049" s="74"/>
      <c r="B2049" s="128"/>
      <c r="C2049" s="128"/>
      <c r="D2049" s="129"/>
      <c r="E2049" s="74"/>
      <c r="F2049" s="74"/>
      <c r="G2049" s="74"/>
      <c r="H2049" s="130"/>
      <c r="I2049" s="115"/>
      <c r="J2049" s="130"/>
      <c r="K2049" s="115"/>
      <c r="L2049" s="74"/>
      <c r="M2049" s="115"/>
      <c r="N2049" s="115"/>
      <c r="O2049" s="74"/>
      <c r="P2049" s="129"/>
      <c r="Q2049" s="128"/>
      <c r="R2049" s="128"/>
      <c r="S2049" s="131"/>
      <c r="T2049" s="128"/>
      <c r="U2049" s="115"/>
      <c r="V2049" s="115"/>
      <c r="W2049" s="18"/>
      <c r="X2049" s="74"/>
      <c r="Y2049" s="74"/>
      <c r="Z2049" s="116"/>
      <c r="AA2049" s="116"/>
      <c r="AB2049" s="116"/>
      <c r="AC2049" s="116"/>
      <c r="AD2049" s="116"/>
      <c r="AE2049" s="116"/>
      <c r="AF2049" s="116"/>
      <c r="AG2049" s="116"/>
    </row>
    <row r="2050" spans="1:33" x14ac:dyDescent="0.2">
      <c r="A2050" s="74"/>
      <c r="B2050" s="128"/>
      <c r="C2050" s="128"/>
      <c r="D2050" s="129"/>
      <c r="E2050" s="74"/>
      <c r="F2050" s="74"/>
      <c r="G2050" s="74"/>
      <c r="H2050" s="130"/>
      <c r="I2050" s="115"/>
      <c r="J2050" s="130"/>
      <c r="K2050" s="115"/>
      <c r="L2050" s="74"/>
      <c r="M2050" s="115"/>
      <c r="N2050" s="115"/>
      <c r="O2050" s="74"/>
      <c r="P2050" s="129"/>
      <c r="Q2050" s="128"/>
      <c r="R2050" s="128"/>
      <c r="S2050" s="131"/>
      <c r="T2050" s="128"/>
      <c r="U2050" s="115"/>
      <c r="V2050" s="115"/>
      <c r="W2050" s="18"/>
      <c r="X2050" s="74"/>
      <c r="Y2050" s="74"/>
      <c r="Z2050" s="116"/>
      <c r="AA2050" s="116"/>
      <c r="AB2050" s="116"/>
      <c r="AC2050" s="116"/>
      <c r="AD2050" s="116"/>
      <c r="AE2050" s="116"/>
      <c r="AF2050" s="116"/>
      <c r="AG2050" s="116"/>
    </row>
    <row r="2051" spans="1:33" x14ac:dyDescent="0.2">
      <c r="A2051" s="74"/>
      <c r="B2051" s="128"/>
      <c r="C2051" s="128"/>
      <c r="D2051" s="129"/>
      <c r="E2051" s="74"/>
      <c r="F2051" s="74"/>
      <c r="G2051" s="74"/>
      <c r="H2051" s="130"/>
      <c r="I2051" s="115"/>
      <c r="J2051" s="130"/>
      <c r="K2051" s="115"/>
      <c r="L2051" s="74"/>
      <c r="M2051" s="115"/>
      <c r="N2051" s="115"/>
      <c r="O2051" s="74"/>
      <c r="P2051" s="129"/>
      <c r="Q2051" s="128"/>
      <c r="R2051" s="128"/>
      <c r="S2051" s="131"/>
      <c r="T2051" s="128"/>
      <c r="U2051" s="115"/>
      <c r="V2051" s="115"/>
      <c r="W2051" s="18"/>
      <c r="X2051" s="74"/>
      <c r="Y2051" s="74"/>
      <c r="Z2051" s="116"/>
      <c r="AA2051" s="116"/>
      <c r="AB2051" s="116"/>
      <c r="AC2051" s="116"/>
      <c r="AD2051" s="116"/>
      <c r="AE2051" s="116"/>
      <c r="AF2051" s="116"/>
      <c r="AG2051" s="116"/>
    </row>
    <row r="2052" spans="1:33" x14ac:dyDescent="0.2">
      <c r="A2052" s="74"/>
      <c r="B2052" s="128"/>
      <c r="C2052" s="128"/>
      <c r="D2052" s="129"/>
      <c r="E2052" s="74"/>
      <c r="F2052" s="74"/>
      <c r="G2052" s="74"/>
      <c r="H2052" s="130"/>
      <c r="I2052" s="115"/>
      <c r="J2052" s="130"/>
      <c r="K2052" s="115"/>
      <c r="L2052" s="74"/>
      <c r="M2052" s="115"/>
      <c r="N2052" s="115"/>
      <c r="O2052" s="74"/>
      <c r="P2052" s="129"/>
      <c r="Q2052" s="128"/>
      <c r="R2052" s="128"/>
      <c r="S2052" s="131"/>
      <c r="T2052" s="128"/>
      <c r="U2052" s="115"/>
      <c r="V2052" s="115"/>
      <c r="W2052" s="18"/>
      <c r="X2052" s="74"/>
      <c r="Y2052" s="74"/>
      <c r="Z2052" s="116"/>
      <c r="AA2052" s="116"/>
      <c r="AB2052" s="116"/>
      <c r="AC2052" s="116"/>
      <c r="AD2052" s="116"/>
      <c r="AE2052" s="116"/>
      <c r="AF2052" s="116"/>
      <c r="AG2052" s="116"/>
    </row>
    <row r="2053" spans="1:33" x14ac:dyDescent="0.2">
      <c r="A2053" s="74"/>
      <c r="B2053" s="128"/>
      <c r="C2053" s="128"/>
      <c r="D2053" s="129"/>
      <c r="E2053" s="74"/>
      <c r="F2053" s="74"/>
      <c r="G2053" s="74"/>
      <c r="H2053" s="130"/>
      <c r="I2053" s="115"/>
      <c r="J2053" s="130"/>
      <c r="K2053" s="115"/>
      <c r="L2053" s="74"/>
      <c r="M2053" s="115"/>
      <c r="N2053" s="115"/>
      <c r="O2053" s="74"/>
      <c r="P2053" s="129"/>
      <c r="Q2053" s="128"/>
      <c r="R2053" s="128"/>
      <c r="S2053" s="131"/>
      <c r="T2053" s="128"/>
      <c r="U2053" s="115"/>
      <c r="V2053" s="115"/>
      <c r="W2053" s="18"/>
      <c r="X2053" s="74"/>
      <c r="Y2053" s="74"/>
      <c r="Z2053" s="116"/>
      <c r="AA2053" s="116"/>
      <c r="AB2053" s="116"/>
      <c r="AC2053" s="116"/>
      <c r="AD2053" s="116"/>
      <c r="AE2053" s="116"/>
      <c r="AF2053" s="116"/>
      <c r="AG2053" s="116"/>
    </row>
    <row r="2054" spans="1:33" x14ac:dyDescent="0.2">
      <c r="A2054" s="74"/>
      <c r="B2054" s="128"/>
      <c r="C2054" s="128"/>
      <c r="D2054" s="129"/>
      <c r="E2054" s="74"/>
      <c r="F2054" s="74"/>
      <c r="G2054" s="74"/>
      <c r="H2054" s="130"/>
      <c r="I2054" s="115"/>
      <c r="J2054" s="130"/>
      <c r="K2054" s="115"/>
      <c r="L2054" s="74"/>
      <c r="M2054" s="115"/>
      <c r="N2054" s="115"/>
      <c r="O2054" s="74"/>
      <c r="P2054" s="129"/>
      <c r="Q2054" s="128"/>
      <c r="R2054" s="128"/>
      <c r="S2054" s="131"/>
      <c r="T2054" s="128"/>
      <c r="U2054" s="115"/>
      <c r="V2054" s="115"/>
      <c r="W2054" s="18"/>
      <c r="X2054" s="74"/>
      <c r="Y2054" s="74"/>
      <c r="Z2054" s="116"/>
      <c r="AA2054" s="116"/>
      <c r="AB2054" s="116"/>
      <c r="AC2054" s="116"/>
      <c r="AD2054" s="116"/>
      <c r="AE2054" s="116"/>
      <c r="AF2054" s="116"/>
      <c r="AG2054" s="116"/>
    </row>
    <row r="2055" spans="1:33" x14ac:dyDescent="0.2">
      <c r="A2055" s="74"/>
      <c r="B2055" s="128"/>
      <c r="C2055" s="128"/>
      <c r="D2055" s="129"/>
      <c r="E2055" s="74"/>
      <c r="F2055" s="74"/>
      <c r="G2055" s="74"/>
      <c r="H2055" s="130"/>
      <c r="I2055" s="115"/>
      <c r="J2055" s="130"/>
      <c r="K2055" s="115"/>
      <c r="L2055" s="74"/>
      <c r="M2055" s="115"/>
      <c r="N2055" s="115"/>
      <c r="O2055" s="74"/>
      <c r="P2055" s="129"/>
      <c r="Q2055" s="128"/>
      <c r="R2055" s="128"/>
      <c r="S2055" s="131"/>
      <c r="T2055" s="128"/>
      <c r="U2055" s="115"/>
      <c r="V2055" s="115"/>
      <c r="W2055" s="18"/>
      <c r="X2055" s="74"/>
      <c r="Y2055" s="74"/>
      <c r="Z2055" s="116"/>
      <c r="AA2055" s="116"/>
      <c r="AB2055" s="116"/>
      <c r="AC2055" s="116"/>
      <c r="AD2055" s="116"/>
      <c r="AE2055" s="116"/>
      <c r="AF2055" s="116"/>
      <c r="AG2055" s="116"/>
    </row>
    <row r="2056" spans="1:33" x14ac:dyDescent="0.2">
      <c r="A2056" s="74"/>
      <c r="B2056" s="128"/>
      <c r="C2056" s="128"/>
      <c r="D2056" s="129"/>
      <c r="E2056" s="74"/>
      <c r="F2056" s="74"/>
      <c r="G2056" s="74"/>
      <c r="H2056" s="130"/>
      <c r="I2056" s="115"/>
      <c r="J2056" s="130"/>
      <c r="K2056" s="115"/>
      <c r="L2056" s="74"/>
      <c r="M2056" s="115"/>
      <c r="N2056" s="115"/>
      <c r="O2056" s="74"/>
      <c r="P2056" s="129"/>
      <c r="Q2056" s="128"/>
      <c r="R2056" s="128"/>
      <c r="S2056" s="131"/>
      <c r="T2056" s="128"/>
      <c r="U2056" s="115"/>
      <c r="V2056" s="115"/>
      <c r="W2056" s="18"/>
      <c r="X2056" s="74"/>
      <c r="Y2056" s="74"/>
      <c r="Z2056" s="116"/>
      <c r="AA2056" s="116"/>
      <c r="AB2056" s="116"/>
      <c r="AC2056" s="116"/>
      <c r="AD2056" s="116"/>
      <c r="AE2056" s="116"/>
      <c r="AF2056" s="116"/>
      <c r="AG2056" s="116"/>
    </row>
    <row r="2057" spans="1:33" x14ac:dyDescent="0.2">
      <c r="A2057" s="74"/>
      <c r="B2057" s="128"/>
      <c r="C2057" s="128"/>
      <c r="D2057" s="129"/>
      <c r="E2057" s="74"/>
      <c r="F2057" s="74"/>
      <c r="G2057" s="74"/>
      <c r="H2057" s="130"/>
      <c r="I2057" s="115"/>
      <c r="J2057" s="130"/>
      <c r="K2057" s="115"/>
      <c r="L2057" s="74"/>
      <c r="M2057" s="115"/>
      <c r="N2057" s="115"/>
      <c r="O2057" s="74"/>
      <c r="P2057" s="129"/>
      <c r="Q2057" s="128"/>
      <c r="R2057" s="128"/>
      <c r="S2057" s="131"/>
      <c r="T2057" s="128"/>
      <c r="U2057" s="115"/>
      <c r="V2057" s="115"/>
      <c r="W2057" s="18"/>
      <c r="X2057" s="74"/>
      <c r="Y2057" s="74"/>
      <c r="Z2057" s="116"/>
      <c r="AA2057" s="116"/>
      <c r="AB2057" s="116"/>
      <c r="AC2057" s="116"/>
      <c r="AD2057" s="116"/>
      <c r="AE2057" s="116"/>
      <c r="AF2057" s="116"/>
      <c r="AG2057" s="116"/>
    </row>
    <row r="2058" spans="1:33" x14ac:dyDescent="0.2">
      <c r="A2058" s="74"/>
      <c r="B2058" s="128"/>
      <c r="C2058" s="128"/>
      <c r="D2058" s="129"/>
      <c r="E2058" s="74"/>
      <c r="F2058" s="74"/>
      <c r="G2058" s="74"/>
      <c r="H2058" s="130"/>
      <c r="I2058" s="115"/>
      <c r="J2058" s="130"/>
      <c r="K2058" s="115"/>
      <c r="L2058" s="74"/>
      <c r="M2058" s="115"/>
      <c r="N2058" s="115"/>
      <c r="O2058" s="74"/>
      <c r="P2058" s="129"/>
      <c r="Q2058" s="128"/>
      <c r="R2058" s="128"/>
      <c r="S2058" s="131"/>
      <c r="T2058" s="128"/>
      <c r="U2058" s="115"/>
      <c r="V2058" s="115"/>
      <c r="W2058" s="18"/>
      <c r="X2058" s="74"/>
      <c r="Y2058" s="74"/>
      <c r="Z2058" s="116"/>
      <c r="AA2058" s="116"/>
      <c r="AB2058" s="116"/>
      <c r="AC2058" s="116"/>
      <c r="AD2058" s="116"/>
      <c r="AE2058" s="116"/>
      <c r="AF2058" s="116"/>
      <c r="AG2058" s="116"/>
    </row>
    <row r="2059" spans="1:33" x14ac:dyDescent="0.2">
      <c r="A2059" s="74"/>
      <c r="B2059" s="128"/>
      <c r="C2059" s="128"/>
      <c r="D2059" s="129"/>
      <c r="E2059" s="74"/>
      <c r="F2059" s="74"/>
      <c r="G2059" s="74"/>
      <c r="H2059" s="130"/>
      <c r="I2059" s="115"/>
      <c r="J2059" s="130"/>
      <c r="K2059" s="115"/>
      <c r="L2059" s="74"/>
      <c r="M2059" s="115"/>
      <c r="N2059" s="115"/>
      <c r="O2059" s="74"/>
      <c r="P2059" s="129"/>
      <c r="Q2059" s="128"/>
      <c r="R2059" s="128"/>
      <c r="S2059" s="131"/>
      <c r="T2059" s="128"/>
      <c r="U2059" s="115"/>
      <c r="V2059" s="115"/>
      <c r="W2059" s="18"/>
      <c r="X2059" s="74"/>
      <c r="Y2059" s="74"/>
      <c r="Z2059" s="116"/>
      <c r="AA2059" s="116"/>
      <c r="AB2059" s="116"/>
      <c r="AC2059" s="116"/>
      <c r="AD2059" s="116"/>
      <c r="AE2059" s="116"/>
      <c r="AF2059" s="116"/>
      <c r="AG2059" s="116"/>
    </row>
    <row r="2060" spans="1:33" x14ac:dyDescent="0.2">
      <c r="A2060" s="74"/>
      <c r="B2060" s="128"/>
      <c r="C2060" s="128"/>
      <c r="D2060" s="129"/>
      <c r="E2060" s="74"/>
      <c r="F2060" s="74"/>
      <c r="G2060" s="74"/>
      <c r="H2060" s="130"/>
      <c r="I2060" s="115"/>
      <c r="J2060" s="130"/>
      <c r="K2060" s="115"/>
      <c r="L2060" s="74"/>
      <c r="M2060" s="115"/>
      <c r="N2060" s="115"/>
      <c r="O2060" s="74"/>
      <c r="P2060" s="129"/>
      <c r="Q2060" s="128"/>
      <c r="R2060" s="128"/>
      <c r="S2060" s="131"/>
      <c r="T2060" s="128"/>
      <c r="U2060" s="115"/>
      <c r="V2060" s="115"/>
      <c r="W2060" s="18"/>
      <c r="X2060" s="74"/>
      <c r="Y2060" s="74"/>
      <c r="Z2060" s="116"/>
      <c r="AA2060" s="116"/>
      <c r="AB2060" s="116"/>
      <c r="AC2060" s="116"/>
      <c r="AD2060" s="116"/>
      <c r="AE2060" s="116"/>
      <c r="AF2060" s="116"/>
      <c r="AG2060" s="116"/>
    </row>
    <row r="2061" spans="1:33" x14ac:dyDescent="0.2">
      <c r="A2061" s="74"/>
      <c r="B2061" s="128"/>
      <c r="C2061" s="128"/>
      <c r="D2061" s="129"/>
      <c r="E2061" s="74"/>
      <c r="F2061" s="74"/>
      <c r="G2061" s="74"/>
      <c r="H2061" s="130"/>
      <c r="I2061" s="115"/>
      <c r="J2061" s="130"/>
      <c r="K2061" s="115"/>
      <c r="L2061" s="74"/>
      <c r="M2061" s="115"/>
      <c r="N2061" s="115"/>
      <c r="O2061" s="74"/>
      <c r="P2061" s="129"/>
      <c r="Q2061" s="128"/>
      <c r="R2061" s="128"/>
      <c r="S2061" s="131"/>
      <c r="T2061" s="128"/>
      <c r="U2061" s="115"/>
      <c r="V2061" s="115"/>
      <c r="W2061" s="18"/>
      <c r="X2061" s="74"/>
      <c r="Y2061" s="74"/>
      <c r="Z2061" s="116"/>
      <c r="AA2061" s="116"/>
      <c r="AB2061" s="116"/>
      <c r="AC2061" s="116"/>
      <c r="AD2061" s="116"/>
      <c r="AE2061" s="116"/>
      <c r="AF2061" s="116"/>
      <c r="AG2061" s="116"/>
    </row>
    <row r="2062" spans="1:33" x14ac:dyDescent="0.2">
      <c r="A2062" s="74"/>
      <c r="B2062" s="128"/>
      <c r="C2062" s="128"/>
      <c r="D2062" s="129"/>
      <c r="E2062" s="74"/>
      <c r="F2062" s="74"/>
      <c r="G2062" s="74"/>
      <c r="H2062" s="130"/>
      <c r="I2062" s="115"/>
      <c r="J2062" s="130"/>
      <c r="K2062" s="115"/>
      <c r="L2062" s="74"/>
      <c r="M2062" s="115"/>
      <c r="N2062" s="115"/>
      <c r="O2062" s="74"/>
      <c r="P2062" s="129"/>
      <c r="Q2062" s="128"/>
      <c r="R2062" s="128"/>
      <c r="S2062" s="131"/>
      <c r="T2062" s="128"/>
      <c r="U2062" s="115"/>
      <c r="V2062" s="115"/>
      <c r="W2062" s="18"/>
      <c r="X2062" s="74"/>
      <c r="Y2062" s="74"/>
      <c r="Z2062" s="116"/>
      <c r="AA2062" s="116"/>
      <c r="AB2062" s="116"/>
      <c r="AC2062" s="116"/>
      <c r="AD2062" s="116"/>
      <c r="AE2062" s="116"/>
      <c r="AF2062" s="116"/>
      <c r="AG2062" s="116"/>
    </row>
    <row r="2063" spans="1:33" x14ac:dyDescent="0.2">
      <c r="A2063" s="74"/>
      <c r="B2063" s="128"/>
      <c r="C2063" s="128"/>
      <c r="D2063" s="129"/>
      <c r="E2063" s="74"/>
      <c r="F2063" s="74"/>
      <c r="G2063" s="74"/>
      <c r="H2063" s="130"/>
      <c r="I2063" s="115"/>
      <c r="J2063" s="130"/>
      <c r="K2063" s="115"/>
      <c r="L2063" s="74"/>
      <c r="M2063" s="115"/>
      <c r="N2063" s="115"/>
      <c r="O2063" s="74"/>
      <c r="P2063" s="129"/>
      <c r="Q2063" s="128"/>
      <c r="R2063" s="128"/>
      <c r="S2063" s="131"/>
      <c r="T2063" s="128"/>
      <c r="U2063" s="115"/>
      <c r="V2063" s="115"/>
      <c r="W2063" s="18"/>
      <c r="X2063" s="74"/>
      <c r="Y2063" s="74"/>
      <c r="Z2063" s="116"/>
      <c r="AA2063" s="116"/>
      <c r="AB2063" s="116"/>
      <c r="AC2063" s="116"/>
      <c r="AD2063" s="116"/>
      <c r="AE2063" s="116"/>
      <c r="AF2063" s="116"/>
      <c r="AG2063" s="116"/>
    </row>
    <row r="2064" spans="1:33" x14ac:dyDescent="0.2">
      <c r="A2064" s="74"/>
      <c r="B2064" s="128"/>
      <c r="C2064" s="128"/>
      <c r="D2064" s="129"/>
      <c r="E2064" s="74"/>
      <c r="F2064" s="74"/>
      <c r="G2064" s="74"/>
      <c r="H2064" s="130"/>
      <c r="I2064" s="115"/>
      <c r="J2064" s="130"/>
      <c r="K2064" s="115"/>
      <c r="L2064" s="74"/>
      <c r="M2064" s="115"/>
      <c r="N2064" s="115"/>
      <c r="O2064" s="74"/>
      <c r="P2064" s="129"/>
      <c r="Q2064" s="128"/>
      <c r="R2064" s="128"/>
      <c r="S2064" s="131"/>
      <c r="T2064" s="128"/>
      <c r="U2064" s="115"/>
      <c r="V2064" s="115"/>
      <c r="W2064" s="18"/>
      <c r="X2064" s="74"/>
      <c r="Y2064" s="74"/>
      <c r="Z2064" s="116"/>
      <c r="AA2064" s="116"/>
      <c r="AB2064" s="116"/>
      <c r="AC2064" s="116"/>
      <c r="AD2064" s="116"/>
      <c r="AE2064" s="116"/>
      <c r="AF2064" s="116"/>
      <c r="AG2064" s="116"/>
    </row>
    <row r="2065" spans="1:33" x14ac:dyDescent="0.2">
      <c r="A2065" s="74"/>
      <c r="B2065" s="128"/>
      <c r="C2065" s="128"/>
      <c r="D2065" s="129"/>
      <c r="E2065" s="74"/>
      <c r="F2065" s="74"/>
      <c r="G2065" s="74"/>
      <c r="H2065" s="130"/>
      <c r="I2065" s="115"/>
      <c r="J2065" s="130"/>
      <c r="K2065" s="115"/>
      <c r="L2065" s="74"/>
      <c r="M2065" s="115"/>
      <c r="N2065" s="115"/>
      <c r="O2065" s="74"/>
      <c r="P2065" s="129"/>
      <c r="Q2065" s="128"/>
      <c r="R2065" s="128"/>
      <c r="S2065" s="131"/>
      <c r="T2065" s="128"/>
      <c r="U2065" s="115"/>
      <c r="V2065" s="115"/>
      <c r="W2065" s="18"/>
      <c r="X2065" s="74"/>
      <c r="Y2065" s="74"/>
      <c r="Z2065" s="116"/>
      <c r="AA2065" s="116"/>
      <c r="AB2065" s="116"/>
      <c r="AC2065" s="116"/>
      <c r="AD2065" s="116"/>
      <c r="AE2065" s="116"/>
      <c r="AF2065" s="116"/>
      <c r="AG2065" s="116"/>
    </row>
    <row r="2066" spans="1:33" x14ac:dyDescent="0.2">
      <c r="A2066" s="74"/>
      <c r="B2066" s="128"/>
      <c r="C2066" s="128"/>
      <c r="D2066" s="129"/>
      <c r="E2066" s="74"/>
      <c r="F2066" s="74"/>
      <c r="G2066" s="74"/>
      <c r="H2066" s="130"/>
      <c r="I2066" s="115"/>
      <c r="J2066" s="130"/>
      <c r="K2066" s="115"/>
      <c r="L2066" s="74"/>
      <c r="M2066" s="115"/>
      <c r="N2066" s="115"/>
      <c r="O2066" s="74"/>
      <c r="P2066" s="129"/>
      <c r="Q2066" s="128"/>
      <c r="R2066" s="128"/>
      <c r="S2066" s="131"/>
      <c r="T2066" s="128"/>
      <c r="U2066" s="115"/>
      <c r="V2066" s="115"/>
      <c r="W2066" s="18"/>
      <c r="X2066" s="74"/>
      <c r="Y2066" s="74"/>
      <c r="Z2066" s="116"/>
      <c r="AA2066" s="116"/>
      <c r="AB2066" s="116"/>
      <c r="AC2066" s="116"/>
      <c r="AD2066" s="116"/>
      <c r="AE2066" s="116"/>
      <c r="AF2066" s="116"/>
      <c r="AG2066" s="116"/>
    </row>
    <row r="2067" spans="1:33" x14ac:dyDescent="0.2">
      <c r="A2067" s="74"/>
      <c r="B2067" s="128"/>
      <c r="C2067" s="128"/>
      <c r="D2067" s="129"/>
      <c r="E2067" s="74"/>
      <c r="F2067" s="74"/>
      <c r="G2067" s="74"/>
      <c r="H2067" s="130"/>
      <c r="I2067" s="115"/>
      <c r="J2067" s="130"/>
      <c r="K2067" s="115"/>
      <c r="L2067" s="74"/>
      <c r="M2067" s="115"/>
      <c r="N2067" s="115"/>
      <c r="O2067" s="74"/>
      <c r="P2067" s="129"/>
      <c r="Q2067" s="128"/>
      <c r="R2067" s="128"/>
      <c r="S2067" s="131"/>
      <c r="T2067" s="128"/>
      <c r="U2067" s="115"/>
      <c r="V2067" s="115"/>
      <c r="W2067" s="18"/>
      <c r="X2067" s="74"/>
      <c r="Y2067" s="74"/>
      <c r="Z2067" s="116"/>
      <c r="AA2067" s="116"/>
      <c r="AB2067" s="116"/>
      <c r="AC2067" s="116"/>
      <c r="AD2067" s="116"/>
      <c r="AE2067" s="116"/>
      <c r="AF2067" s="116"/>
      <c r="AG2067" s="116"/>
    </row>
    <row r="2068" spans="1:33" x14ac:dyDescent="0.2">
      <c r="A2068" s="74"/>
      <c r="B2068" s="128"/>
      <c r="C2068" s="128"/>
      <c r="D2068" s="129"/>
      <c r="E2068" s="74"/>
      <c r="F2068" s="74"/>
      <c r="G2068" s="74"/>
      <c r="H2068" s="130"/>
      <c r="I2068" s="115"/>
      <c r="J2068" s="130"/>
      <c r="K2068" s="115"/>
      <c r="L2068" s="74"/>
      <c r="M2068" s="115"/>
      <c r="N2068" s="115"/>
      <c r="O2068" s="74"/>
      <c r="P2068" s="129"/>
      <c r="Q2068" s="128"/>
      <c r="R2068" s="128"/>
      <c r="S2068" s="131"/>
      <c r="T2068" s="128"/>
      <c r="U2068" s="115"/>
      <c r="V2068" s="115"/>
      <c r="W2068" s="18"/>
      <c r="X2068" s="74"/>
      <c r="Y2068" s="74"/>
      <c r="Z2068" s="116"/>
      <c r="AA2068" s="116"/>
      <c r="AB2068" s="116"/>
      <c r="AC2068" s="116"/>
      <c r="AD2068" s="116"/>
      <c r="AE2068" s="116"/>
      <c r="AF2068" s="116"/>
      <c r="AG2068" s="116"/>
    </row>
    <row r="2069" spans="1:33" x14ac:dyDescent="0.2">
      <c r="A2069" s="74"/>
      <c r="B2069" s="128"/>
      <c r="C2069" s="128"/>
      <c r="D2069" s="129"/>
      <c r="E2069" s="74"/>
      <c r="F2069" s="74"/>
      <c r="G2069" s="74"/>
      <c r="H2069" s="130"/>
      <c r="I2069" s="115"/>
      <c r="J2069" s="130"/>
      <c r="K2069" s="115"/>
      <c r="L2069" s="74"/>
      <c r="M2069" s="115"/>
      <c r="N2069" s="115"/>
      <c r="O2069" s="74"/>
      <c r="P2069" s="129"/>
      <c r="Q2069" s="128"/>
      <c r="R2069" s="128"/>
      <c r="S2069" s="131"/>
      <c r="T2069" s="128"/>
      <c r="U2069" s="115"/>
      <c r="V2069" s="115"/>
      <c r="W2069" s="18"/>
      <c r="X2069" s="74"/>
      <c r="Y2069" s="74"/>
      <c r="Z2069" s="116"/>
      <c r="AA2069" s="116"/>
      <c r="AB2069" s="116"/>
      <c r="AC2069" s="116"/>
      <c r="AD2069" s="116"/>
      <c r="AE2069" s="116"/>
      <c r="AF2069" s="116"/>
      <c r="AG2069" s="116"/>
    </row>
    <row r="2070" spans="1:33" x14ac:dyDescent="0.2">
      <c r="A2070" s="74"/>
      <c r="B2070" s="128"/>
      <c r="C2070" s="128"/>
      <c r="D2070" s="129"/>
      <c r="E2070" s="74"/>
      <c r="F2070" s="74"/>
      <c r="G2070" s="74"/>
      <c r="H2070" s="130"/>
      <c r="I2070" s="115"/>
      <c r="J2070" s="130"/>
      <c r="K2070" s="115"/>
      <c r="L2070" s="74"/>
      <c r="M2070" s="115"/>
      <c r="N2070" s="115"/>
      <c r="O2070" s="74"/>
      <c r="P2070" s="129"/>
      <c r="Q2070" s="128"/>
      <c r="R2070" s="128"/>
      <c r="S2070" s="131"/>
      <c r="T2070" s="128"/>
      <c r="U2070" s="115"/>
      <c r="V2070" s="115"/>
      <c r="W2070" s="18"/>
      <c r="X2070" s="74"/>
      <c r="Y2070" s="74"/>
      <c r="Z2070" s="116"/>
      <c r="AA2070" s="116"/>
      <c r="AB2070" s="116"/>
      <c r="AC2070" s="116"/>
      <c r="AD2070" s="116"/>
      <c r="AE2070" s="116"/>
      <c r="AF2070" s="116"/>
      <c r="AG2070" s="116"/>
    </row>
    <row r="2071" spans="1:33" x14ac:dyDescent="0.2">
      <c r="A2071" s="74"/>
      <c r="B2071" s="128"/>
      <c r="C2071" s="128"/>
      <c r="D2071" s="129"/>
      <c r="E2071" s="74"/>
      <c r="F2071" s="74"/>
      <c r="G2071" s="74"/>
      <c r="H2071" s="130"/>
      <c r="I2071" s="115"/>
      <c r="J2071" s="130"/>
      <c r="K2071" s="115"/>
      <c r="L2071" s="74"/>
      <c r="M2071" s="115"/>
      <c r="N2071" s="115"/>
      <c r="O2071" s="74"/>
      <c r="P2071" s="129"/>
      <c r="Q2071" s="128"/>
      <c r="R2071" s="128"/>
      <c r="S2071" s="131"/>
      <c r="T2071" s="128"/>
      <c r="U2071" s="115"/>
      <c r="V2071" s="115"/>
      <c r="W2071" s="18"/>
      <c r="X2071" s="74"/>
      <c r="Y2071" s="74"/>
      <c r="Z2071" s="116"/>
      <c r="AA2071" s="116"/>
      <c r="AB2071" s="116"/>
      <c r="AC2071" s="116"/>
      <c r="AD2071" s="116"/>
      <c r="AE2071" s="116"/>
      <c r="AF2071" s="116"/>
      <c r="AG2071" s="116"/>
    </row>
    <row r="2072" spans="1:33" x14ac:dyDescent="0.2">
      <c r="A2072" s="74"/>
      <c r="B2072" s="128"/>
      <c r="C2072" s="128"/>
      <c r="D2072" s="129"/>
      <c r="E2072" s="74"/>
      <c r="F2072" s="74"/>
      <c r="G2072" s="74"/>
      <c r="H2072" s="130"/>
      <c r="I2072" s="115"/>
      <c r="J2072" s="130"/>
      <c r="K2072" s="115"/>
      <c r="L2072" s="74"/>
      <c r="M2072" s="115"/>
      <c r="N2072" s="115"/>
      <c r="O2072" s="74"/>
      <c r="P2072" s="129"/>
      <c r="Q2072" s="128"/>
      <c r="R2072" s="128"/>
      <c r="S2072" s="131"/>
      <c r="T2072" s="128"/>
      <c r="U2072" s="115"/>
      <c r="V2072" s="115"/>
      <c r="W2072" s="18"/>
      <c r="X2072" s="74"/>
      <c r="Y2072" s="74"/>
      <c r="Z2072" s="116"/>
      <c r="AA2072" s="116"/>
      <c r="AB2072" s="116"/>
      <c r="AC2072" s="116"/>
      <c r="AD2072" s="116"/>
      <c r="AE2072" s="116"/>
      <c r="AF2072" s="116"/>
      <c r="AG2072" s="116"/>
    </row>
    <row r="2073" spans="1:33" x14ac:dyDescent="0.2">
      <c r="A2073" s="74"/>
      <c r="B2073" s="128"/>
      <c r="C2073" s="128"/>
      <c r="D2073" s="129"/>
      <c r="E2073" s="74"/>
      <c r="F2073" s="74"/>
      <c r="G2073" s="74"/>
      <c r="H2073" s="130"/>
      <c r="I2073" s="115"/>
      <c r="J2073" s="130"/>
      <c r="K2073" s="115"/>
      <c r="L2073" s="74"/>
      <c r="M2073" s="115"/>
      <c r="N2073" s="115"/>
      <c r="O2073" s="74"/>
      <c r="P2073" s="129"/>
      <c r="Q2073" s="128"/>
      <c r="R2073" s="128"/>
      <c r="S2073" s="131"/>
      <c r="T2073" s="128"/>
      <c r="U2073" s="115"/>
      <c r="V2073" s="115"/>
      <c r="W2073" s="18"/>
      <c r="X2073" s="74"/>
      <c r="Y2073" s="74"/>
      <c r="Z2073" s="116"/>
      <c r="AA2073" s="116"/>
      <c r="AB2073" s="116"/>
      <c r="AC2073" s="116"/>
      <c r="AD2073" s="116"/>
      <c r="AE2073" s="116"/>
      <c r="AF2073" s="116"/>
      <c r="AG2073" s="116"/>
    </row>
    <row r="2074" spans="1:33" x14ac:dyDescent="0.2">
      <c r="A2074" s="74"/>
      <c r="B2074" s="128"/>
      <c r="C2074" s="128"/>
      <c r="D2074" s="129"/>
      <c r="E2074" s="74"/>
      <c r="F2074" s="74"/>
      <c r="G2074" s="74"/>
      <c r="H2074" s="130"/>
      <c r="I2074" s="115"/>
      <c r="J2074" s="130"/>
      <c r="K2074" s="115"/>
      <c r="L2074" s="74"/>
      <c r="M2074" s="115"/>
      <c r="N2074" s="115"/>
      <c r="O2074" s="74"/>
      <c r="P2074" s="129"/>
      <c r="Q2074" s="128"/>
      <c r="R2074" s="128"/>
      <c r="S2074" s="131"/>
      <c r="T2074" s="128"/>
      <c r="U2074" s="115"/>
      <c r="V2074" s="115"/>
      <c r="W2074" s="18"/>
      <c r="X2074" s="74"/>
      <c r="Y2074" s="74"/>
      <c r="Z2074" s="116"/>
      <c r="AA2074" s="116"/>
      <c r="AB2074" s="116"/>
      <c r="AC2074" s="116"/>
      <c r="AD2074" s="116"/>
      <c r="AE2074" s="116"/>
      <c r="AF2074" s="116"/>
      <c r="AG2074" s="116"/>
    </row>
    <row r="2075" spans="1:33" x14ac:dyDescent="0.2">
      <c r="A2075" s="74"/>
      <c r="B2075" s="128"/>
      <c r="C2075" s="128"/>
      <c r="D2075" s="129"/>
      <c r="E2075" s="74"/>
      <c r="F2075" s="74"/>
      <c r="G2075" s="74"/>
      <c r="H2075" s="130"/>
      <c r="I2075" s="115"/>
      <c r="J2075" s="130"/>
      <c r="K2075" s="115"/>
      <c r="L2075" s="74"/>
      <c r="M2075" s="115"/>
      <c r="N2075" s="115"/>
      <c r="O2075" s="74"/>
      <c r="P2075" s="129"/>
      <c r="Q2075" s="128"/>
      <c r="R2075" s="128"/>
      <c r="S2075" s="131"/>
      <c r="T2075" s="128"/>
      <c r="U2075" s="115"/>
      <c r="V2075" s="115"/>
      <c r="W2075" s="18"/>
      <c r="X2075" s="74"/>
      <c r="Y2075" s="74"/>
      <c r="Z2075" s="116"/>
      <c r="AA2075" s="116"/>
      <c r="AB2075" s="116"/>
      <c r="AC2075" s="116"/>
      <c r="AD2075" s="116"/>
      <c r="AE2075" s="116"/>
      <c r="AF2075" s="116"/>
      <c r="AG2075" s="116"/>
    </row>
    <row r="2076" spans="1:33" x14ac:dyDescent="0.2">
      <c r="A2076" s="74"/>
      <c r="B2076" s="128"/>
      <c r="C2076" s="128"/>
      <c r="D2076" s="129"/>
      <c r="E2076" s="74"/>
      <c r="F2076" s="74"/>
      <c r="G2076" s="74"/>
      <c r="H2076" s="130"/>
      <c r="I2076" s="115"/>
      <c r="J2076" s="130"/>
      <c r="K2076" s="115"/>
      <c r="L2076" s="74"/>
      <c r="M2076" s="115"/>
      <c r="N2076" s="115"/>
      <c r="O2076" s="74"/>
      <c r="P2076" s="129"/>
      <c r="Q2076" s="128"/>
      <c r="R2076" s="128"/>
      <c r="S2076" s="131"/>
      <c r="T2076" s="128"/>
      <c r="U2076" s="115"/>
      <c r="V2076" s="115"/>
      <c r="W2076" s="18"/>
      <c r="X2076" s="74"/>
      <c r="Y2076" s="74"/>
      <c r="Z2076" s="116"/>
      <c r="AA2076" s="116"/>
      <c r="AB2076" s="116"/>
      <c r="AC2076" s="116"/>
      <c r="AD2076" s="116"/>
      <c r="AE2076" s="116"/>
      <c r="AF2076" s="116"/>
      <c r="AG2076" s="116"/>
    </row>
    <row r="2077" spans="1:33" x14ac:dyDescent="0.2">
      <c r="A2077" s="74"/>
      <c r="B2077" s="128"/>
      <c r="C2077" s="128"/>
      <c r="D2077" s="129"/>
      <c r="E2077" s="74"/>
      <c r="F2077" s="74"/>
      <c r="G2077" s="74"/>
      <c r="H2077" s="130"/>
      <c r="I2077" s="115"/>
      <c r="J2077" s="130"/>
      <c r="K2077" s="115"/>
      <c r="L2077" s="74"/>
      <c r="M2077" s="115"/>
      <c r="N2077" s="115"/>
      <c r="O2077" s="74"/>
      <c r="P2077" s="129"/>
      <c r="Q2077" s="128"/>
      <c r="R2077" s="128"/>
      <c r="S2077" s="131"/>
      <c r="T2077" s="128"/>
      <c r="U2077" s="115"/>
      <c r="V2077" s="115"/>
      <c r="W2077" s="18"/>
      <c r="X2077" s="74"/>
      <c r="Y2077" s="74"/>
      <c r="Z2077" s="116"/>
      <c r="AA2077" s="116"/>
      <c r="AB2077" s="116"/>
      <c r="AC2077" s="116"/>
      <c r="AD2077" s="116"/>
      <c r="AE2077" s="116"/>
      <c r="AF2077" s="116"/>
      <c r="AG2077" s="116"/>
    </row>
    <row r="2078" spans="1:33" x14ac:dyDescent="0.2">
      <c r="A2078" s="74"/>
      <c r="B2078" s="128"/>
      <c r="C2078" s="128"/>
      <c r="D2078" s="129"/>
      <c r="E2078" s="74"/>
      <c r="F2078" s="74"/>
      <c r="G2078" s="74"/>
      <c r="H2078" s="130"/>
      <c r="I2078" s="115"/>
      <c r="J2078" s="130"/>
      <c r="K2078" s="115"/>
      <c r="L2078" s="74"/>
      <c r="M2078" s="115"/>
      <c r="N2078" s="115"/>
      <c r="O2078" s="74"/>
      <c r="P2078" s="129"/>
      <c r="Q2078" s="128"/>
      <c r="R2078" s="128"/>
      <c r="S2078" s="131"/>
      <c r="T2078" s="128"/>
      <c r="U2078" s="115"/>
      <c r="V2078" s="115"/>
      <c r="W2078" s="18"/>
      <c r="X2078" s="74"/>
      <c r="Y2078" s="74"/>
      <c r="Z2078" s="116"/>
      <c r="AA2078" s="116"/>
      <c r="AB2078" s="116"/>
      <c r="AC2078" s="116"/>
      <c r="AD2078" s="116"/>
      <c r="AE2078" s="116"/>
      <c r="AF2078" s="116"/>
      <c r="AG2078" s="116"/>
    </row>
    <row r="2079" spans="1:33" x14ac:dyDescent="0.2">
      <c r="A2079" s="74"/>
      <c r="B2079" s="128"/>
      <c r="C2079" s="128"/>
      <c r="D2079" s="129"/>
      <c r="E2079" s="74"/>
      <c r="F2079" s="74"/>
      <c r="G2079" s="74"/>
      <c r="H2079" s="130"/>
      <c r="I2079" s="115"/>
      <c r="J2079" s="130"/>
      <c r="K2079" s="115"/>
      <c r="L2079" s="74"/>
      <c r="M2079" s="115"/>
      <c r="N2079" s="115"/>
      <c r="O2079" s="74"/>
      <c r="P2079" s="129"/>
      <c r="Q2079" s="128"/>
      <c r="R2079" s="128"/>
      <c r="S2079" s="131"/>
      <c r="T2079" s="128"/>
      <c r="U2079" s="115"/>
      <c r="V2079" s="115"/>
      <c r="W2079" s="18"/>
      <c r="X2079" s="74"/>
      <c r="Y2079" s="74"/>
      <c r="Z2079" s="116"/>
      <c r="AA2079" s="116"/>
      <c r="AB2079" s="116"/>
      <c r="AC2079" s="116"/>
      <c r="AD2079" s="116"/>
      <c r="AE2079" s="116"/>
      <c r="AF2079" s="116"/>
      <c r="AG2079" s="116"/>
    </row>
    <row r="2080" spans="1:33" x14ac:dyDescent="0.2">
      <c r="A2080" s="74"/>
      <c r="B2080" s="128"/>
      <c r="C2080" s="128"/>
      <c r="D2080" s="129"/>
      <c r="E2080" s="74"/>
      <c r="F2080" s="74"/>
      <c r="G2080" s="74"/>
      <c r="H2080" s="130"/>
      <c r="I2080" s="115"/>
      <c r="J2080" s="130"/>
      <c r="K2080" s="115"/>
      <c r="L2080" s="74"/>
      <c r="M2080" s="115"/>
      <c r="N2080" s="115"/>
      <c r="O2080" s="74"/>
      <c r="P2080" s="129"/>
      <c r="Q2080" s="128"/>
      <c r="R2080" s="128"/>
      <c r="S2080" s="131"/>
      <c r="T2080" s="128"/>
      <c r="U2080" s="115"/>
      <c r="V2080" s="115"/>
      <c r="W2080" s="18"/>
      <c r="X2080" s="74"/>
      <c r="Y2080" s="74"/>
      <c r="Z2080" s="116"/>
      <c r="AA2080" s="116"/>
      <c r="AB2080" s="116"/>
      <c r="AC2080" s="116"/>
      <c r="AD2080" s="116"/>
      <c r="AE2080" s="116"/>
      <c r="AF2080" s="116"/>
      <c r="AG2080" s="116"/>
    </row>
    <row r="2081" spans="1:33" x14ac:dyDescent="0.2">
      <c r="A2081" s="74"/>
      <c r="B2081" s="128"/>
      <c r="C2081" s="128"/>
      <c r="D2081" s="129"/>
      <c r="E2081" s="74"/>
      <c r="F2081" s="74"/>
      <c r="G2081" s="74"/>
      <c r="H2081" s="130"/>
      <c r="I2081" s="115"/>
      <c r="J2081" s="130"/>
      <c r="K2081" s="115"/>
      <c r="L2081" s="74"/>
      <c r="M2081" s="115"/>
      <c r="N2081" s="115"/>
      <c r="O2081" s="74"/>
      <c r="P2081" s="129"/>
      <c r="Q2081" s="128"/>
      <c r="R2081" s="128"/>
      <c r="S2081" s="131"/>
      <c r="T2081" s="128"/>
      <c r="U2081" s="115"/>
      <c r="V2081" s="115"/>
      <c r="W2081" s="18"/>
      <c r="X2081" s="74"/>
      <c r="Y2081" s="74"/>
      <c r="Z2081" s="116"/>
      <c r="AA2081" s="116"/>
      <c r="AB2081" s="116"/>
      <c r="AC2081" s="116"/>
      <c r="AD2081" s="116"/>
      <c r="AE2081" s="116"/>
      <c r="AF2081" s="116"/>
      <c r="AG2081" s="116"/>
    </row>
    <row r="2082" spans="1:33" x14ac:dyDescent="0.2">
      <c r="A2082" s="74"/>
      <c r="B2082" s="128"/>
      <c r="C2082" s="128"/>
      <c r="D2082" s="129"/>
      <c r="E2082" s="74"/>
      <c r="F2082" s="74"/>
      <c r="G2082" s="74"/>
      <c r="H2082" s="130"/>
      <c r="I2082" s="115"/>
      <c r="J2082" s="130"/>
      <c r="K2082" s="115"/>
      <c r="L2082" s="74"/>
      <c r="M2082" s="115"/>
      <c r="N2082" s="115"/>
      <c r="O2082" s="74"/>
      <c r="P2082" s="129"/>
      <c r="Q2082" s="128"/>
      <c r="R2082" s="128"/>
      <c r="S2082" s="131"/>
      <c r="T2082" s="128"/>
      <c r="U2082" s="115"/>
      <c r="V2082" s="115"/>
      <c r="W2082" s="18"/>
      <c r="X2082" s="74"/>
      <c r="Y2082" s="74"/>
      <c r="Z2082" s="116"/>
      <c r="AA2082" s="116"/>
      <c r="AB2082" s="116"/>
      <c r="AC2082" s="116"/>
      <c r="AD2082" s="116"/>
      <c r="AE2082" s="116"/>
      <c r="AF2082" s="116"/>
      <c r="AG2082" s="116"/>
    </row>
    <row r="2083" spans="1:33" x14ac:dyDescent="0.2">
      <c r="A2083" s="74"/>
      <c r="B2083" s="128"/>
      <c r="C2083" s="128"/>
      <c r="D2083" s="129"/>
      <c r="E2083" s="74"/>
      <c r="F2083" s="74"/>
      <c r="G2083" s="74"/>
      <c r="H2083" s="130"/>
      <c r="I2083" s="115"/>
      <c r="J2083" s="130"/>
      <c r="K2083" s="115"/>
      <c r="L2083" s="74"/>
      <c r="M2083" s="115"/>
      <c r="N2083" s="115"/>
      <c r="O2083" s="74"/>
      <c r="P2083" s="129"/>
      <c r="Q2083" s="128"/>
      <c r="R2083" s="128"/>
      <c r="S2083" s="131"/>
      <c r="T2083" s="128"/>
      <c r="U2083" s="115"/>
      <c r="V2083" s="115"/>
      <c r="W2083" s="18"/>
      <c r="X2083" s="74"/>
      <c r="Y2083" s="74"/>
      <c r="Z2083" s="116"/>
      <c r="AA2083" s="116"/>
      <c r="AB2083" s="116"/>
      <c r="AC2083" s="116"/>
      <c r="AD2083" s="116"/>
      <c r="AE2083" s="116"/>
      <c r="AF2083" s="116"/>
      <c r="AG2083" s="116"/>
    </row>
    <row r="2084" spans="1:33" x14ac:dyDescent="0.2">
      <c r="A2084" s="74"/>
      <c r="B2084" s="128"/>
      <c r="C2084" s="128"/>
      <c r="D2084" s="129"/>
      <c r="E2084" s="74"/>
      <c r="F2084" s="74"/>
      <c r="G2084" s="74"/>
      <c r="H2084" s="130"/>
      <c r="I2084" s="115"/>
      <c r="J2084" s="130"/>
      <c r="K2084" s="115"/>
      <c r="L2084" s="74"/>
      <c r="M2084" s="115"/>
      <c r="N2084" s="115"/>
      <c r="O2084" s="74"/>
      <c r="P2084" s="129"/>
      <c r="Q2084" s="128"/>
      <c r="R2084" s="128"/>
      <c r="S2084" s="131"/>
      <c r="T2084" s="128"/>
      <c r="U2084" s="115"/>
      <c r="V2084" s="115"/>
      <c r="W2084" s="18"/>
      <c r="X2084" s="74"/>
      <c r="Y2084" s="74"/>
      <c r="Z2084" s="116"/>
      <c r="AA2084" s="116"/>
      <c r="AB2084" s="116"/>
      <c r="AC2084" s="116"/>
      <c r="AD2084" s="116"/>
      <c r="AE2084" s="116"/>
      <c r="AF2084" s="116"/>
      <c r="AG2084" s="116"/>
    </row>
    <row r="2085" spans="1:33" x14ac:dyDescent="0.2">
      <c r="A2085" s="74"/>
      <c r="B2085" s="128"/>
      <c r="C2085" s="128"/>
      <c r="D2085" s="129"/>
      <c r="E2085" s="74"/>
      <c r="F2085" s="74"/>
      <c r="G2085" s="74"/>
      <c r="H2085" s="130"/>
      <c r="I2085" s="115"/>
      <c r="J2085" s="130"/>
      <c r="K2085" s="115"/>
      <c r="L2085" s="74"/>
      <c r="M2085" s="115"/>
      <c r="N2085" s="115"/>
      <c r="O2085" s="74"/>
      <c r="P2085" s="129"/>
      <c r="Q2085" s="128"/>
      <c r="R2085" s="128"/>
      <c r="S2085" s="131"/>
      <c r="T2085" s="128"/>
      <c r="U2085" s="115"/>
      <c r="V2085" s="115"/>
      <c r="W2085" s="18"/>
      <c r="X2085" s="74"/>
      <c r="Y2085" s="74"/>
      <c r="Z2085" s="116"/>
      <c r="AA2085" s="116"/>
      <c r="AB2085" s="116"/>
      <c r="AC2085" s="116"/>
      <c r="AD2085" s="116"/>
      <c r="AE2085" s="116"/>
      <c r="AF2085" s="116"/>
      <c r="AG2085" s="116"/>
    </row>
    <row r="2086" spans="1:33" x14ac:dyDescent="0.2">
      <c r="A2086" s="74"/>
      <c r="B2086" s="128"/>
      <c r="C2086" s="128"/>
      <c r="D2086" s="129"/>
      <c r="E2086" s="74"/>
      <c r="F2086" s="74"/>
      <c r="G2086" s="74"/>
      <c r="H2086" s="130"/>
      <c r="I2086" s="115"/>
      <c r="J2086" s="130"/>
      <c r="K2086" s="115"/>
      <c r="L2086" s="74"/>
      <c r="M2086" s="115"/>
      <c r="N2086" s="115"/>
      <c r="O2086" s="74"/>
      <c r="P2086" s="129"/>
      <c r="Q2086" s="128"/>
      <c r="R2086" s="128"/>
      <c r="S2086" s="131"/>
      <c r="T2086" s="128"/>
      <c r="U2086" s="115"/>
      <c r="V2086" s="115"/>
      <c r="W2086" s="18"/>
      <c r="X2086" s="74"/>
      <c r="Y2086" s="74"/>
      <c r="Z2086" s="116"/>
      <c r="AA2086" s="116"/>
      <c r="AB2086" s="116"/>
      <c r="AC2086" s="116"/>
      <c r="AD2086" s="116"/>
      <c r="AE2086" s="116"/>
      <c r="AF2086" s="116"/>
      <c r="AG2086" s="116"/>
    </row>
    <row r="2087" spans="1:33" x14ac:dyDescent="0.2">
      <c r="A2087" s="74"/>
      <c r="B2087" s="128"/>
      <c r="C2087" s="128"/>
      <c r="D2087" s="129"/>
      <c r="E2087" s="74"/>
      <c r="F2087" s="74"/>
      <c r="G2087" s="74"/>
      <c r="H2087" s="130"/>
      <c r="I2087" s="115"/>
      <c r="J2087" s="130"/>
      <c r="K2087" s="115"/>
      <c r="L2087" s="74"/>
      <c r="M2087" s="115"/>
      <c r="N2087" s="115"/>
      <c r="O2087" s="74"/>
      <c r="P2087" s="129"/>
      <c r="Q2087" s="128"/>
      <c r="R2087" s="128"/>
      <c r="S2087" s="131"/>
      <c r="T2087" s="128"/>
      <c r="U2087" s="115"/>
      <c r="V2087" s="115"/>
      <c r="W2087" s="18"/>
      <c r="X2087" s="74"/>
      <c r="Y2087" s="74"/>
      <c r="Z2087" s="116"/>
      <c r="AA2087" s="116"/>
      <c r="AB2087" s="116"/>
      <c r="AC2087" s="116"/>
      <c r="AD2087" s="116"/>
      <c r="AE2087" s="116"/>
      <c r="AF2087" s="116"/>
      <c r="AG2087" s="116"/>
    </row>
    <row r="2088" spans="1:33" x14ac:dyDescent="0.2">
      <c r="A2088" s="74"/>
      <c r="B2088" s="128"/>
      <c r="C2088" s="128"/>
      <c r="D2088" s="129"/>
      <c r="E2088" s="74"/>
      <c r="F2088" s="74"/>
      <c r="G2088" s="74"/>
      <c r="H2088" s="130"/>
      <c r="I2088" s="115"/>
      <c r="J2088" s="130"/>
      <c r="K2088" s="115"/>
      <c r="L2088" s="74"/>
      <c r="M2088" s="115"/>
      <c r="N2088" s="115"/>
      <c r="O2088" s="74"/>
      <c r="P2088" s="129"/>
      <c r="Q2088" s="128"/>
      <c r="R2088" s="128"/>
      <c r="S2088" s="131"/>
      <c r="T2088" s="128"/>
      <c r="U2088" s="115"/>
      <c r="V2088" s="115"/>
      <c r="W2088" s="18"/>
      <c r="X2088" s="74"/>
      <c r="Y2088" s="74"/>
      <c r="Z2088" s="116"/>
      <c r="AA2088" s="116"/>
      <c r="AB2088" s="116"/>
      <c r="AC2088" s="116"/>
      <c r="AD2088" s="116"/>
      <c r="AE2088" s="116"/>
      <c r="AF2088" s="116"/>
      <c r="AG2088" s="116"/>
    </row>
    <row r="2089" spans="1:33" x14ac:dyDescent="0.2">
      <c r="A2089" s="74"/>
      <c r="B2089" s="128"/>
      <c r="C2089" s="128"/>
      <c r="D2089" s="129"/>
      <c r="E2089" s="74"/>
      <c r="F2089" s="74"/>
      <c r="G2089" s="74"/>
      <c r="H2089" s="130"/>
      <c r="I2089" s="115"/>
      <c r="J2089" s="130"/>
      <c r="K2089" s="115"/>
      <c r="L2089" s="74"/>
      <c r="M2089" s="115"/>
      <c r="N2089" s="115"/>
      <c r="O2089" s="74"/>
      <c r="P2089" s="129"/>
      <c r="Q2089" s="128"/>
      <c r="R2089" s="128"/>
      <c r="S2089" s="131"/>
      <c r="T2089" s="128"/>
      <c r="U2089" s="115"/>
      <c r="V2089" s="115"/>
      <c r="W2089" s="18"/>
      <c r="X2089" s="74"/>
      <c r="Y2089" s="74"/>
      <c r="Z2089" s="116"/>
      <c r="AA2089" s="116"/>
      <c r="AB2089" s="116"/>
      <c r="AC2089" s="116"/>
      <c r="AD2089" s="116"/>
      <c r="AE2089" s="116"/>
      <c r="AF2089" s="116"/>
      <c r="AG2089" s="116"/>
    </row>
    <row r="2090" spans="1:33" x14ac:dyDescent="0.2">
      <c r="A2090" s="74"/>
      <c r="B2090" s="128"/>
      <c r="C2090" s="128"/>
      <c r="D2090" s="129"/>
      <c r="E2090" s="74"/>
      <c r="F2090" s="74"/>
      <c r="G2090" s="74"/>
      <c r="H2090" s="130"/>
      <c r="I2090" s="115"/>
      <c r="J2090" s="130"/>
      <c r="K2090" s="115"/>
      <c r="L2090" s="74"/>
      <c r="M2090" s="115"/>
      <c r="N2090" s="115"/>
      <c r="O2090" s="74"/>
      <c r="P2090" s="129"/>
      <c r="Q2090" s="128"/>
      <c r="R2090" s="128"/>
      <c r="S2090" s="131"/>
      <c r="T2090" s="128"/>
      <c r="U2090" s="115"/>
      <c r="V2090" s="115"/>
      <c r="W2090" s="18"/>
      <c r="X2090" s="74"/>
      <c r="Y2090" s="74"/>
      <c r="Z2090" s="116"/>
      <c r="AA2090" s="116"/>
      <c r="AB2090" s="116"/>
      <c r="AC2090" s="116"/>
      <c r="AD2090" s="116"/>
      <c r="AE2090" s="116"/>
      <c r="AF2090" s="116"/>
      <c r="AG2090" s="116"/>
    </row>
    <row r="2091" spans="1:33" x14ac:dyDescent="0.2">
      <c r="A2091" s="74"/>
      <c r="B2091" s="128"/>
      <c r="C2091" s="128"/>
      <c r="D2091" s="129"/>
      <c r="E2091" s="74"/>
      <c r="F2091" s="74"/>
      <c r="G2091" s="74"/>
      <c r="H2091" s="130"/>
      <c r="I2091" s="115"/>
      <c r="J2091" s="130"/>
      <c r="K2091" s="115"/>
      <c r="L2091" s="74"/>
      <c r="M2091" s="115"/>
      <c r="N2091" s="115"/>
      <c r="O2091" s="74"/>
      <c r="P2091" s="129"/>
      <c r="Q2091" s="128"/>
      <c r="R2091" s="128"/>
      <c r="S2091" s="131"/>
      <c r="T2091" s="128"/>
      <c r="U2091" s="115"/>
      <c r="V2091" s="115"/>
      <c r="W2091" s="18"/>
      <c r="X2091" s="74"/>
      <c r="Y2091" s="74"/>
      <c r="Z2091" s="116"/>
      <c r="AA2091" s="116"/>
      <c r="AB2091" s="116"/>
      <c r="AC2091" s="116"/>
      <c r="AD2091" s="116"/>
      <c r="AE2091" s="116"/>
      <c r="AF2091" s="116"/>
      <c r="AG2091" s="116"/>
    </row>
    <row r="2092" spans="1:33" x14ac:dyDescent="0.2">
      <c r="A2092" s="74"/>
      <c r="B2092" s="128"/>
      <c r="C2092" s="128"/>
      <c r="D2092" s="129"/>
      <c r="E2092" s="74"/>
      <c r="F2092" s="74"/>
      <c r="G2092" s="74"/>
      <c r="H2092" s="130"/>
      <c r="I2092" s="115"/>
      <c r="J2092" s="130"/>
      <c r="K2092" s="115"/>
      <c r="L2092" s="74"/>
      <c r="M2092" s="115"/>
      <c r="N2092" s="115"/>
      <c r="O2092" s="74"/>
      <c r="P2092" s="129"/>
      <c r="Q2092" s="128"/>
      <c r="R2092" s="128"/>
      <c r="S2092" s="131"/>
      <c r="T2092" s="128"/>
      <c r="U2092" s="115"/>
      <c r="V2092" s="115"/>
      <c r="W2092" s="18"/>
      <c r="X2092" s="74"/>
      <c r="Y2092" s="74"/>
      <c r="Z2092" s="116"/>
      <c r="AA2092" s="116"/>
      <c r="AB2092" s="116"/>
      <c r="AC2092" s="116"/>
      <c r="AD2092" s="116"/>
      <c r="AE2092" s="116"/>
      <c r="AF2092" s="116"/>
      <c r="AG2092" s="116"/>
    </row>
    <row r="2093" spans="1:33" x14ac:dyDescent="0.2">
      <c r="A2093" s="74"/>
      <c r="B2093" s="128"/>
      <c r="C2093" s="128"/>
      <c r="D2093" s="129"/>
      <c r="E2093" s="74"/>
      <c r="F2093" s="74"/>
      <c r="G2093" s="74"/>
      <c r="H2093" s="130"/>
      <c r="I2093" s="115"/>
      <c r="J2093" s="130"/>
      <c r="K2093" s="115"/>
      <c r="L2093" s="74"/>
      <c r="M2093" s="115"/>
      <c r="N2093" s="115"/>
      <c r="O2093" s="74"/>
      <c r="P2093" s="129"/>
      <c r="Q2093" s="128"/>
      <c r="R2093" s="128"/>
      <c r="S2093" s="131"/>
      <c r="T2093" s="128"/>
      <c r="U2093" s="115"/>
      <c r="V2093" s="115"/>
      <c r="W2093" s="18"/>
      <c r="X2093" s="74"/>
      <c r="Y2093" s="74"/>
      <c r="Z2093" s="116"/>
      <c r="AA2093" s="116"/>
      <c r="AB2093" s="116"/>
      <c r="AC2093" s="116"/>
      <c r="AD2093" s="116"/>
      <c r="AE2093" s="116"/>
      <c r="AF2093" s="116"/>
      <c r="AG2093" s="116"/>
    </row>
    <row r="2094" spans="1:33" x14ac:dyDescent="0.2">
      <c r="A2094" s="74"/>
      <c r="B2094" s="128"/>
      <c r="C2094" s="128"/>
      <c r="D2094" s="129"/>
      <c r="E2094" s="74"/>
      <c r="F2094" s="74"/>
      <c r="G2094" s="74"/>
      <c r="H2094" s="130"/>
      <c r="I2094" s="115"/>
      <c r="J2094" s="130"/>
      <c r="K2094" s="115"/>
      <c r="L2094" s="74"/>
      <c r="M2094" s="115"/>
      <c r="N2094" s="115"/>
      <c r="O2094" s="74"/>
      <c r="P2094" s="129"/>
      <c r="Q2094" s="128"/>
      <c r="R2094" s="128"/>
      <c r="S2094" s="131"/>
      <c r="T2094" s="128"/>
      <c r="U2094" s="115"/>
      <c r="V2094" s="115"/>
      <c r="W2094" s="18"/>
      <c r="X2094" s="74"/>
      <c r="Y2094" s="74"/>
      <c r="Z2094" s="116"/>
      <c r="AA2094" s="116"/>
      <c r="AB2094" s="116"/>
      <c r="AC2094" s="116"/>
      <c r="AD2094" s="116"/>
      <c r="AE2094" s="116"/>
      <c r="AF2094" s="116"/>
      <c r="AG2094" s="116"/>
    </row>
    <row r="2095" spans="1:33" x14ac:dyDescent="0.2">
      <c r="A2095" s="74"/>
      <c r="B2095" s="128"/>
      <c r="C2095" s="128"/>
      <c r="D2095" s="129"/>
      <c r="E2095" s="74"/>
      <c r="F2095" s="74"/>
      <c r="G2095" s="74"/>
      <c r="H2095" s="130"/>
      <c r="I2095" s="115"/>
      <c r="J2095" s="130"/>
      <c r="K2095" s="115"/>
      <c r="L2095" s="74"/>
      <c r="M2095" s="115"/>
      <c r="N2095" s="115"/>
      <c r="O2095" s="74"/>
      <c r="P2095" s="129"/>
      <c r="Q2095" s="128"/>
      <c r="R2095" s="128"/>
      <c r="S2095" s="131"/>
      <c r="T2095" s="128"/>
      <c r="U2095" s="115"/>
      <c r="V2095" s="115"/>
      <c r="W2095" s="18"/>
      <c r="X2095" s="74"/>
      <c r="Y2095" s="74"/>
      <c r="Z2095" s="116"/>
      <c r="AA2095" s="116"/>
      <c r="AB2095" s="116"/>
      <c r="AC2095" s="116"/>
      <c r="AD2095" s="116"/>
      <c r="AE2095" s="116"/>
      <c r="AF2095" s="116"/>
      <c r="AG2095" s="116"/>
    </row>
    <row r="2096" spans="1:33" x14ac:dyDescent="0.2">
      <c r="A2096" s="74"/>
      <c r="B2096" s="128"/>
      <c r="C2096" s="128"/>
      <c r="D2096" s="129"/>
      <c r="E2096" s="74"/>
      <c r="F2096" s="74"/>
      <c r="G2096" s="74"/>
      <c r="H2096" s="130"/>
      <c r="I2096" s="115"/>
      <c r="J2096" s="130"/>
      <c r="K2096" s="115"/>
      <c r="L2096" s="74"/>
      <c r="M2096" s="115"/>
      <c r="N2096" s="115"/>
      <c r="O2096" s="74"/>
      <c r="P2096" s="129"/>
      <c r="Q2096" s="128"/>
      <c r="R2096" s="128"/>
      <c r="S2096" s="131"/>
      <c r="T2096" s="128"/>
      <c r="U2096" s="115"/>
      <c r="V2096" s="115"/>
      <c r="W2096" s="18"/>
      <c r="X2096" s="74"/>
      <c r="Y2096" s="74"/>
      <c r="Z2096" s="116"/>
      <c r="AA2096" s="116"/>
      <c r="AB2096" s="116"/>
      <c r="AC2096" s="116"/>
      <c r="AD2096" s="116"/>
      <c r="AE2096" s="116"/>
      <c r="AF2096" s="116"/>
      <c r="AG2096" s="116"/>
    </row>
    <row r="2097" spans="1:33" x14ac:dyDescent="0.2">
      <c r="A2097" s="74"/>
      <c r="B2097" s="128"/>
      <c r="C2097" s="128"/>
      <c r="D2097" s="129"/>
      <c r="E2097" s="74"/>
      <c r="F2097" s="74"/>
      <c r="G2097" s="74"/>
      <c r="H2097" s="130"/>
      <c r="I2097" s="115"/>
      <c r="J2097" s="130"/>
      <c r="K2097" s="115"/>
      <c r="L2097" s="74"/>
      <c r="M2097" s="115"/>
      <c r="N2097" s="115"/>
      <c r="O2097" s="74"/>
      <c r="P2097" s="129"/>
      <c r="Q2097" s="128"/>
      <c r="R2097" s="128"/>
      <c r="S2097" s="131"/>
      <c r="T2097" s="128"/>
      <c r="U2097" s="115"/>
      <c r="V2097" s="115"/>
      <c r="W2097" s="18"/>
      <c r="X2097" s="74"/>
      <c r="Y2097" s="74"/>
      <c r="Z2097" s="116"/>
      <c r="AA2097" s="116"/>
      <c r="AB2097" s="116"/>
      <c r="AC2097" s="116"/>
      <c r="AD2097" s="116"/>
      <c r="AE2097" s="116"/>
      <c r="AF2097" s="116"/>
      <c r="AG2097" s="116"/>
    </row>
    <row r="2098" spans="1:33" x14ac:dyDescent="0.2">
      <c r="A2098" s="74"/>
      <c r="B2098" s="128"/>
      <c r="C2098" s="128"/>
      <c r="D2098" s="129"/>
      <c r="E2098" s="74"/>
      <c r="F2098" s="74"/>
      <c r="G2098" s="74"/>
      <c r="H2098" s="130"/>
      <c r="I2098" s="115"/>
      <c r="J2098" s="130"/>
      <c r="K2098" s="115"/>
      <c r="L2098" s="74"/>
      <c r="M2098" s="115"/>
      <c r="N2098" s="115"/>
      <c r="O2098" s="74"/>
      <c r="P2098" s="129"/>
      <c r="Q2098" s="128"/>
      <c r="R2098" s="128"/>
      <c r="S2098" s="131"/>
      <c r="T2098" s="128"/>
      <c r="U2098" s="115"/>
      <c r="V2098" s="115"/>
      <c r="W2098" s="18"/>
      <c r="X2098" s="74"/>
      <c r="Y2098" s="74"/>
      <c r="Z2098" s="116"/>
      <c r="AA2098" s="116"/>
      <c r="AB2098" s="116"/>
      <c r="AC2098" s="116"/>
      <c r="AD2098" s="116"/>
      <c r="AE2098" s="116"/>
      <c r="AF2098" s="116"/>
      <c r="AG2098" s="116"/>
    </row>
    <row r="2099" spans="1:33" x14ac:dyDescent="0.2">
      <c r="A2099" s="74"/>
      <c r="B2099" s="128"/>
      <c r="C2099" s="128"/>
      <c r="D2099" s="129"/>
      <c r="E2099" s="74"/>
      <c r="F2099" s="74"/>
      <c r="G2099" s="74"/>
      <c r="H2099" s="130"/>
      <c r="I2099" s="115"/>
      <c r="J2099" s="130"/>
      <c r="K2099" s="115"/>
      <c r="L2099" s="74"/>
      <c r="M2099" s="115"/>
      <c r="N2099" s="115"/>
      <c r="O2099" s="74"/>
      <c r="P2099" s="129"/>
      <c r="Q2099" s="128"/>
      <c r="R2099" s="128"/>
      <c r="S2099" s="131"/>
      <c r="T2099" s="128"/>
      <c r="U2099" s="115"/>
      <c r="V2099" s="115"/>
      <c r="W2099" s="18"/>
      <c r="X2099" s="74"/>
      <c r="Y2099" s="74"/>
      <c r="Z2099" s="116"/>
      <c r="AA2099" s="116"/>
      <c r="AB2099" s="116"/>
      <c r="AC2099" s="116"/>
      <c r="AD2099" s="116"/>
      <c r="AE2099" s="116"/>
      <c r="AF2099" s="116"/>
      <c r="AG2099" s="116"/>
    </row>
    <row r="2100" spans="1:33" x14ac:dyDescent="0.2">
      <c r="A2100" s="74"/>
      <c r="B2100" s="128"/>
      <c r="C2100" s="128"/>
      <c r="D2100" s="129"/>
      <c r="E2100" s="74"/>
      <c r="F2100" s="74"/>
      <c r="G2100" s="74"/>
      <c r="H2100" s="130"/>
      <c r="I2100" s="115"/>
      <c r="J2100" s="130"/>
      <c r="K2100" s="115"/>
      <c r="L2100" s="74"/>
      <c r="M2100" s="115"/>
      <c r="N2100" s="115"/>
      <c r="O2100" s="74"/>
      <c r="P2100" s="129"/>
      <c r="Q2100" s="128"/>
      <c r="R2100" s="128"/>
      <c r="S2100" s="131"/>
      <c r="T2100" s="128"/>
      <c r="U2100" s="115"/>
      <c r="V2100" s="115"/>
      <c r="W2100" s="18"/>
      <c r="X2100" s="74"/>
      <c r="Y2100" s="74"/>
      <c r="Z2100" s="116"/>
      <c r="AA2100" s="116"/>
      <c r="AB2100" s="116"/>
      <c r="AC2100" s="116"/>
      <c r="AD2100" s="116"/>
      <c r="AE2100" s="116"/>
      <c r="AF2100" s="116"/>
      <c r="AG2100" s="116"/>
    </row>
    <row r="2101" spans="1:33" x14ac:dyDescent="0.2">
      <c r="A2101" s="74"/>
      <c r="B2101" s="128"/>
      <c r="C2101" s="128"/>
      <c r="D2101" s="129"/>
      <c r="E2101" s="74"/>
      <c r="F2101" s="74"/>
      <c r="G2101" s="74"/>
      <c r="H2101" s="130"/>
      <c r="I2101" s="115"/>
      <c r="J2101" s="130"/>
      <c r="K2101" s="115"/>
      <c r="L2101" s="74"/>
      <c r="M2101" s="115"/>
      <c r="N2101" s="115"/>
      <c r="O2101" s="74"/>
      <c r="P2101" s="129"/>
      <c r="Q2101" s="128"/>
      <c r="R2101" s="128"/>
      <c r="S2101" s="131"/>
      <c r="T2101" s="128"/>
      <c r="U2101" s="115"/>
      <c r="V2101" s="115"/>
      <c r="W2101" s="18"/>
      <c r="X2101" s="74"/>
      <c r="Y2101" s="74"/>
      <c r="Z2101" s="116"/>
      <c r="AA2101" s="116"/>
      <c r="AB2101" s="116"/>
      <c r="AC2101" s="116"/>
      <c r="AD2101" s="116"/>
      <c r="AE2101" s="116"/>
      <c r="AF2101" s="116"/>
      <c r="AG2101" s="116"/>
    </row>
    <row r="2102" spans="1:33" x14ac:dyDescent="0.2">
      <c r="A2102" s="74"/>
      <c r="B2102" s="128"/>
      <c r="C2102" s="128"/>
      <c r="D2102" s="129"/>
      <c r="E2102" s="74"/>
      <c r="F2102" s="74"/>
      <c r="G2102" s="74"/>
      <c r="H2102" s="130"/>
      <c r="I2102" s="115"/>
      <c r="J2102" s="130"/>
      <c r="K2102" s="115"/>
      <c r="L2102" s="74"/>
      <c r="M2102" s="115"/>
      <c r="N2102" s="115"/>
      <c r="O2102" s="74"/>
      <c r="P2102" s="129"/>
      <c r="Q2102" s="128"/>
      <c r="R2102" s="128"/>
      <c r="S2102" s="131"/>
      <c r="T2102" s="128"/>
      <c r="U2102" s="115"/>
      <c r="V2102" s="115"/>
      <c r="W2102" s="18"/>
      <c r="X2102" s="74"/>
      <c r="Y2102" s="74"/>
      <c r="Z2102" s="116"/>
      <c r="AA2102" s="116"/>
      <c r="AB2102" s="116"/>
      <c r="AC2102" s="116"/>
      <c r="AD2102" s="116"/>
      <c r="AE2102" s="116"/>
      <c r="AF2102" s="116"/>
      <c r="AG2102" s="116"/>
    </row>
    <row r="2103" spans="1:33" x14ac:dyDescent="0.2">
      <c r="A2103" s="74"/>
      <c r="B2103" s="128"/>
      <c r="C2103" s="128"/>
      <c r="D2103" s="129"/>
      <c r="E2103" s="74"/>
      <c r="F2103" s="74"/>
      <c r="G2103" s="74"/>
      <c r="H2103" s="130"/>
      <c r="I2103" s="115"/>
      <c r="J2103" s="130"/>
      <c r="K2103" s="115"/>
      <c r="L2103" s="74"/>
      <c r="M2103" s="115"/>
      <c r="N2103" s="115"/>
      <c r="O2103" s="74"/>
      <c r="P2103" s="129"/>
      <c r="Q2103" s="128"/>
      <c r="R2103" s="128"/>
      <c r="S2103" s="131"/>
      <c r="T2103" s="128"/>
      <c r="U2103" s="115"/>
      <c r="V2103" s="115"/>
      <c r="W2103" s="18"/>
      <c r="X2103" s="74"/>
      <c r="Y2103" s="74"/>
      <c r="Z2103" s="116"/>
      <c r="AA2103" s="116"/>
      <c r="AB2103" s="116"/>
      <c r="AC2103" s="116"/>
      <c r="AD2103" s="116"/>
      <c r="AE2103" s="116"/>
      <c r="AF2103" s="116"/>
      <c r="AG2103" s="116"/>
    </row>
    <row r="2104" spans="1:33" x14ac:dyDescent="0.2">
      <c r="A2104" s="74"/>
      <c r="B2104" s="128"/>
      <c r="C2104" s="128"/>
      <c r="D2104" s="129"/>
      <c r="E2104" s="74"/>
      <c r="F2104" s="74"/>
      <c r="G2104" s="74"/>
      <c r="H2104" s="130"/>
      <c r="I2104" s="115"/>
      <c r="J2104" s="130"/>
      <c r="K2104" s="115"/>
      <c r="L2104" s="74"/>
      <c r="M2104" s="115"/>
      <c r="N2104" s="115"/>
      <c r="O2104" s="74"/>
      <c r="P2104" s="129"/>
      <c r="Q2104" s="128"/>
      <c r="R2104" s="128"/>
      <c r="S2104" s="131"/>
      <c r="T2104" s="128"/>
      <c r="U2104" s="115"/>
      <c r="V2104" s="115"/>
      <c r="W2104" s="18"/>
      <c r="X2104" s="74"/>
      <c r="Y2104" s="74"/>
      <c r="Z2104" s="116"/>
      <c r="AA2104" s="116"/>
      <c r="AB2104" s="116"/>
      <c r="AC2104" s="116"/>
      <c r="AD2104" s="116"/>
      <c r="AE2104" s="116"/>
      <c r="AF2104" s="116"/>
      <c r="AG2104" s="116"/>
    </row>
    <row r="2105" spans="1:33" x14ac:dyDescent="0.2">
      <c r="A2105" s="74"/>
      <c r="B2105" s="128"/>
      <c r="C2105" s="128"/>
      <c r="D2105" s="129"/>
      <c r="E2105" s="74"/>
      <c r="F2105" s="74"/>
      <c r="G2105" s="74"/>
      <c r="H2105" s="130"/>
      <c r="I2105" s="115"/>
      <c r="J2105" s="130"/>
      <c r="K2105" s="115"/>
      <c r="L2105" s="74"/>
      <c r="M2105" s="115"/>
      <c r="N2105" s="115"/>
      <c r="O2105" s="74"/>
      <c r="P2105" s="129"/>
      <c r="Q2105" s="128"/>
      <c r="R2105" s="128"/>
      <c r="S2105" s="131"/>
      <c r="T2105" s="128"/>
      <c r="U2105" s="115"/>
      <c r="V2105" s="115"/>
      <c r="W2105" s="18"/>
      <c r="X2105" s="74"/>
      <c r="Y2105" s="74"/>
      <c r="Z2105" s="116"/>
      <c r="AA2105" s="116"/>
      <c r="AB2105" s="116"/>
      <c r="AC2105" s="116"/>
      <c r="AD2105" s="116"/>
      <c r="AE2105" s="116"/>
      <c r="AF2105" s="116"/>
      <c r="AG2105" s="116"/>
    </row>
    <row r="2106" spans="1:33" x14ac:dyDescent="0.2">
      <c r="A2106" s="74"/>
      <c r="B2106" s="128"/>
      <c r="C2106" s="128"/>
      <c r="D2106" s="129"/>
      <c r="E2106" s="74"/>
      <c r="F2106" s="74"/>
      <c r="G2106" s="74"/>
      <c r="H2106" s="130"/>
      <c r="I2106" s="115"/>
      <c r="J2106" s="130"/>
      <c r="K2106" s="115"/>
      <c r="L2106" s="74"/>
      <c r="M2106" s="115"/>
      <c r="N2106" s="115"/>
      <c r="O2106" s="74"/>
      <c r="P2106" s="129"/>
      <c r="Q2106" s="128"/>
      <c r="R2106" s="128"/>
      <c r="S2106" s="131"/>
      <c r="T2106" s="128"/>
      <c r="U2106" s="115"/>
      <c r="V2106" s="115"/>
      <c r="W2106" s="18"/>
      <c r="X2106" s="74"/>
      <c r="Y2106" s="74"/>
      <c r="Z2106" s="116"/>
      <c r="AA2106" s="116"/>
      <c r="AB2106" s="116"/>
      <c r="AC2106" s="116"/>
      <c r="AD2106" s="116"/>
      <c r="AE2106" s="116"/>
      <c r="AF2106" s="116"/>
      <c r="AG2106" s="116"/>
    </row>
    <row r="2107" spans="1:33" x14ac:dyDescent="0.2">
      <c r="A2107" s="74"/>
      <c r="B2107" s="128"/>
      <c r="C2107" s="128"/>
      <c r="D2107" s="129"/>
      <c r="E2107" s="74"/>
      <c r="F2107" s="74"/>
      <c r="G2107" s="74"/>
      <c r="H2107" s="130"/>
      <c r="I2107" s="115"/>
      <c r="J2107" s="130"/>
      <c r="K2107" s="115"/>
      <c r="L2107" s="74"/>
      <c r="M2107" s="115"/>
      <c r="N2107" s="115"/>
      <c r="O2107" s="74"/>
      <c r="P2107" s="129"/>
      <c r="Q2107" s="128"/>
      <c r="R2107" s="128"/>
      <c r="S2107" s="131"/>
      <c r="T2107" s="128"/>
      <c r="U2107" s="115"/>
      <c r="V2107" s="115"/>
      <c r="W2107" s="18"/>
      <c r="X2107" s="74"/>
      <c r="Y2107" s="74"/>
      <c r="Z2107" s="116"/>
      <c r="AA2107" s="116"/>
      <c r="AB2107" s="116"/>
      <c r="AC2107" s="116"/>
      <c r="AD2107" s="116"/>
      <c r="AE2107" s="116"/>
      <c r="AF2107" s="116"/>
      <c r="AG2107" s="116"/>
    </row>
    <row r="2108" spans="1:33" x14ac:dyDescent="0.2">
      <c r="A2108" s="74"/>
      <c r="B2108" s="128"/>
      <c r="C2108" s="128"/>
      <c r="D2108" s="129"/>
      <c r="E2108" s="74"/>
      <c r="F2108" s="74"/>
      <c r="G2108" s="74"/>
      <c r="H2108" s="130"/>
      <c r="I2108" s="115"/>
      <c r="J2108" s="130"/>
      <c r="K2108" s="115"/>
      <c r="L2108" s="74"/>
      <c r="M2108" s="115"/>
      <c r="N2108" s="115"/>
      <c r="O2108" s="74"/>
      <c r="P2108" s="129"/>
      <c r="Q2108" s="128"/>
      <c r="R2108" s="128"/>
      <c r="S2108" s="131"/>
      <c r="T2108" s="128"/>
      <c r="U2108" s="115"/>
      <c r="V2108" s="115"/>
      <c r="W2108" s="18"/>
      <c r="X2108" s="74"/>
      <c r="Y2108" s="74"/>
      <c r="Z2108" s="116"/>
      <c r="AA2108" s="116"/>
      <c r="AB2108" s="116"/>
      <c r="AC2108" s="116"/>
      <c r="AD2108" s="116"/>
      <c r="AE2108" s="116"/>
      <c r="AF2108" s="116"/>
      <c r="AG2108" s="116"/>
    </row>
    <row r="2109" spans="1:33" x14ac:dyDescent="0.2">
      <c r="A2109" s="74"/>
      <c r="B2109" s="128"/>
      <c r="C2109" s="128"/>
      <c r="D2109" s="129"/>
      <c r="E2109" s="74"/>
      <c r="F2109" s="74"/>
      <c r="G2109" s="74"/>
      <c r="H2109" s="130"/>
      <c r="I2109" s="115"/>
      <c r="J2109" s="130"/>
      <c r="K2109" s="115"/>
      <c r="L2109" s="74"/>
      <c r="M2109" s="115"/>
      <c r="N2109" s="115"/>
      <c r="O2109" s="74"/>
      <c r="P2109" s="129"/>
      <c r="Q2109" s="128"/>
      <c r="R2109" s="128"/>
      <c r="S2109" s="131"/>
      <c r="T2109" s="128"/>
      <c r="U2109" s="115"/>
      <c r="V2109" s="115"/>
      <c r="W2109" s="18"/>
      <c r="X2109" s="74"/>
      <c r="Y2109" s="74"/>
      <c r="Z2109" s="116"/>
      <c r="AA2109" s="116"/>
      <c r="AB2109" s="116"/>
      <c r="AC2109" s="116"/>
      <c r="AD2109" s="116"/>
      <c r="AE2109" s="116"/>
      <c r="AF2109" s="116"/>
      <c r="AG2109" s="116"/>
    </row>
    <row r="2110" spans="1:33" x14ac:dyDescent="0.2">
      <c r="A2110" s="74"/>
      <c r="B2110" s="128"/>
      <c r="C2110" s="128"/>
      <c r="D2110" s="129"/>
      <c r="E2110" s="74"/>
      <c r="F2110" s="74"/>
      <c r="G2110" s="74"/>
      <c r="H2110" s="130"/>
      <c r="I2110" s="115"/>
      <c r="J2110" s="130"/>
      <c r="K2110" s="115"/>
      <c r="L2110" s="74"/>
      <c r="M2110" s="115"/>
      <c r="N2110" s="115"/>
      <c r="O2110" s="74"/>
      <c r="P2110" s="129"/>
      <c r="Q2110" s="128"/>
      <c r="R2110" s="128"/>
      <c r="S2110" s="131"/>
      <c r="T2110" s="128"/>
      <c r="U2110" s="115"/>
      <c r="V2110" s="115"/>
      <c r="W2110" s="18"/>
      <c r="X2110" s="74"/>
      <c r="Y2110" s="74"/>
      <c r="Z2110" s="116"/>
      <c r="AA2110" s="116"/>
      <c r="AB2110" s="116"/>
      <c r="AC2110" s="116"/>
      <c r="AD2110" s="116"/>
      <c r="AE2110" s="116"/>
      <c r="AF2110" s="116"/>
      <c r="AG2110" s="116"/>
    </row>
    <row r="2111" spans="1:33" x14ac:dyDescent="0.2">
      <c r="A2111" s="74"/>
      <c r="B2111" s="128"/>
      <c r="C2111" s="128"/>
      <c r="D2111" s="129"/>
      <c r="E2111" s="74"/>
      <c r="F2111" s="74"/>
      <c r="G2111" s="74"/>
      <c r="H2111" s="130"/>
      <c r="I2111" s="115"/>
      <c r="J2111" s="130"/>
      <c r="K2111" s="115"/>
      <c r="L2111" s="74"/>
      <c r="M2111" s="115"/>
      <c r="N2111" s="115"/>
      <c r="O2111" s="74"/>
      <c r="P2111" s="129"/>
      <c r="Q2111" s="128"/>
      <c r="R2111" s="128"/>
      <c r="S2111" s="131"/>
      <c r="T2111" s="128"/>
      <c r="U2111" s="115"/>
      <c r="V2111" s="115"/>
      <c r="W2111" s="18"/>
      <c r="X2111" s="74"/>
      <c r="Y2111" s="74"/>
      <c r="Z2111" s="116"/>
      <c r="AA2111" s="116"/>
      <c r="AB2111" s="116"/>
      <c r="AC2111" s="116"/>
      <c r="AD2111" s="116"/>
      <c r="AE2111" s="116"/>
      <c r="AF2111" s="116"/>
      <c r="AG2111" s="116"/>
    </row>
    <row r="2112" spans="1:33" x14ac:dyDescent="0.2">
      <c r="A2112" s="74"/>
      <c r="B2112" s="128"/>
      <c r="C2112" s="128"/>
      <c r="D2112" s="129"/>
      <c r="E2112" s="74"/>
      <c r="F2112" s="74"/>
      <c r="G2112" s="74"/>
      <c r="H2112" s="130"/>
      <c r="I2112" s="115"/>
      <c r="J2112" s="130"/>
      <c r="K2112" s="115"/>
      <c r="L2112" s="74"/>
      <c r="M2112" s="115"/>
      <c r="N2112" s="115"/>
      <c r="O2112" s="74"/>
      <c r="P2112" s="129"/>
      <c r="Q2112" s="128"/>
      <c r="R2112" s="128"/>
      <c r="S2112" s="131"/>
      <c r="T2112" s="128"/>
      <c r="U2112" s="115"/>
      <c r="V2112" s="115"/>
      <c r="W2112" s="18"/>
      <c r="X2112" s="74"/>
      <c r="Y2112" s="74"/>
      <c r="Z2112" s="116"/>
      <c r="AA2112" s="116"/>
      <c r="AB2112" s="116"/>
      <c r="AC2112" s="116"/>
      <c r="AD2112" s="116"/>
      <c r="AE2112" s="116"/>
      <c r="AF2112" s="116"/>
      <c r="AG2112" s="116"/>
    </row>
    <row r="2113" spans="1:33" x14ac:dyDescent="0.2">
      <c r="A2113" s="74"/>
      <c r="B2113" s="128"/>
      <c r="C2113" s="128"/>
      <c r="D2113" s="129"/>
      <c r="E2113" s="74"/>
      <c r="F2113" s="74"/>
      <c r="G2113" s="74"/>
      <c r="H2113" s="130"/>
      <c r="I2113" s="115"/>
      <c r="J2113" s="130"/>
      <c r="K2113" s="115"/>
      <c r="L2113" s="74"/>
      <c r="M2113" s="115"/>
      <c r="N2113" s="115"/>
      <c r="O2113" s="74"/>
      <c r="P2113" s="129"/>
      <c r="Q2113" s="128"/>
      <c r="R2113" s="128"/>
      <c r="S2113" s="131"/>
      <c r="T2113" s="128"/>
      <c r="U2113" s="115"/>
      <c r="V2113" s="115"/>
      <c r="W2113" s="18"/>
      <c r="X2113" s="74"/>
      <c r="Y2113" s="74"/>
      <c r="Z2113" s="116"/>
      <c r="AA2113" s="116"/>
      <c r="AB2113" s="116"/>
      <c r="AC2113" s="116"/>
      <c r="AD2113" s="116"/>
      <c r="AE2113" s="116"/>
      <c r="AF2113" s="116"/>
      <c r="AG2113" s="116"/>
    </row>
    <row r="2114" spans="1:33" x14ac:dyDescent="0.2">
      <c r="A2114" s="74"/>
      <c r="B2114" s="128"/>
      <c r="C2114" s="128"/>
      <c r="D2114" s="129"/>
      <c r="E2114" s="74"/>
      <c r="F2114" s="74"/>
      <c r="G2114" s="74"/>
      <c r="H2114" s="130"/>
      <c r="I2114" s="115"/>
      <c r="J2114" s="130"/>
      <c r="K2114" s="115"/>
      <c r="L2114" s="74"/>
      <c r="M2114" s="115"/>
      <c r="N2114" s="115"/>
      <c r="O2114" s="74"/>
      <c r="P2114" s="129"/>
      <c r="Q2114" s="128"/>
      <c r="R2114" s="128"/>
      <c r="S2114" s="131"/>
      <c r="T2114" s="128"/>
      <c r="U2114" s="115"/>
      <c r="V2114" s="115"/>
      <c r="W2114" s="18"/>
      <c r="X2114" s="74"/>
      <c r="Y2114" s="74"/>
      <c r="Z2114" s="116"/>
      <c r="AA2114" s="116"/>
      <c r="AB2114" s="116"/>
      <c r="AC2114" s="116"/>
      <c r="AD2114" s="116"/>
      <c r="AE2114" s="116"/>
      <c r="AF2114" s="116"/>
      <c r="AG2114" s="116"/>
    </row>
    <row r="2115" spans="1:33" x14ac:dyDescent="0.2">
      <c r="A2115" s="74"/>
      <c r="B2115" s="128"/>
      <c r="C2115" s="128"/>
      <c r="D2115" s="129"/>
      <c r="E2115" s="74"/>
      <c r="F2115" s="74"/>
      <c r="G2115" s="74"/>
      <c r="H2115" s="130"/>
      <c r="I2115" s="115"/>
      <c r="J2115" s="130"/>
      <c r="K2115" s="115"/>
      <c r="L2115" s="74"/>
      <c r="M2115" s="115"/>
      <c r="N2115" s="115"/>
      <c r="O2115" s="74"/>
      <c r="P2115" s="129"/>
      <c r="Q2115" s="128"/>
      <c r="R2115" s="128"/>
      <c r="S2115" s="131"/>
      <c r="T2115" s="128"/>
      <c r="U2115" s="115"/>
      <c r="V2115" s="115"/>
      <c r="W2115" s="18"/>
      <c r="X2115" s="74"/>
      <c r="Y2115" s="74"/>
      <c r="Z2115" s="116"/>
      <c r="AA2115" s="116"/>
      <c r="AB2115" s="116"/>
      <c r="AC2115" s="116"/>
      <c r="AD2115" s="116"/>
      <c r="AE2115" s="116"/>
      <c r="AF2115" s="116"/>
      <c r="AG2115" s="116"/>
    </row>
    <row r="2116" spans="1:33" x14ac:dyDescent="0.2">
      <c r="A2116" s="74"/>
      <c r="B2116" s="128"/>
      <c r="C2116" s="128"/>
      <c r="D2116" s="129"/>
      <c r="E2116" s="74"/>
      <c r="F2116" s="74"/>
      <c r="G2116" s="74"/>
      <c r="H2116" s="130"/>
      <c r="I2116" s="115"/>
      <c r="J2116" s="130"/>
      <c r="K2116" s="115"/>
      <c r="L2116" s="74"/>
      <c r="M2116" s="115"/>
      <c r="N2116" s="115"/>
      <c r="O2116" s="74"/>
      <c r="P2116" s="129"/>
      <c r="Q2116" s="128"/>
      <c r="R2116" s="128"/>
      <c r="S2116" s="131"/>
      <c r="T2116" s="128"/>
      <c r="U2116" s="115"/>
      <c r="V2116" s="115"/>
      <c r="W2116" s="18"/>
      <c r="X2116" s="74"/>
      <c r="Y2116" s="74"/>
      <c r="Z2116" s="116"/>
      <c r="AA2116" s="116"/>
      <c r="AB2116" s="116"/>
      <c r="AC2116" s="116"/>
      <c r="AD2116" s="116"/>
      <c r="AE2116" s="116"/>
      <c r="AF2116" s="116"/>
      <c r="AG2116" s="116"/>
    </row>
    <row r="2117" spans="1:33" x14ac:dyDescent="0.2">
      <c r="A2117" s="74"/>
      <c r="B2117" s="128"/>
      <c r="C2117" s="128"/>
      <c r="D2117" s="129"/>
      <c r="E2117" s="74"/>
      <c r="F2117" s="74"/>
      <c r="G2117" s="74"/>
      <c r="H2117" s="130"/>
      <c r="I2117" s="115"/>
      <c r="J2117" s="130"/>
      <c r="K2117" s="115"/>
      <c r="L2117" s="74"/>
      <c r="M2117" s="115"/>
      <c r="N2117" s="115"/>
      <c r="O2117" s="74"/>
      <c r="P2117" s="129"/>
      <c r="Q2117" s="128"/>
      <c r="R2117" s="128"/>
      <c r="S2117" s="131"/>
      <c r="T2117" s="128"/>
      <c r="U2117" s="115"/>
      <c r="V2117" s="115"/>
      <c r="W2117" s="18"/>
      <c r="X2117" s="74"/>
      <c r="Y2117" s="74"/>
      <c r="Z2117" s="116"/>
      <c r="AA2117" s="116"/>
      <c r="AB2117" s="116"/>
      <c r="AC2117" s="116"/>
      <c r="AD2117" s="116"/>
      <c r="AE2117" s="116"/>
      <c r="AF2117" s="116"/>
      <c r="AG2117" s="116"/>
    </row>
    <row r="2118" spans="1:33" x14ac:dyDescent="0.2">
      <c r="A2118" s="74"/>
      <c r="B2118" s="128"/>
      <c r="C2118" s="128"/>
      <c r="D2118" s="129"/>
      <c r="E2118" s="74"/>
      <c r="F2118" s="74"/>
      <c r="G2118" s="74"/>
      <c r="H2118" s="130"/>
      <c r="I2118" s="115"/>
      <c r="J2118" s="130"/>
      <c r="K2118" s="115"/>
      <c r="L2118" s="74"/>
      <c r="M2118" s="115"/>
      <c r="N2118" s="115"/>
      <c r="O2118" s="74"/>
      <c r="P2118" s="129"/>
      <c r="Q2118" s="128"/>
      <c r="R2118" s="128"/>
      <c r="S2118" s="131"/>
      <c r="T2118" s="128"/>
      <c r="U2118" s="115"/>
      <c r="V2118" s="115"/>
      <c r="W2118" s="18"/>
      <c r="X2118" s="74"/>
      <c r="Y2118" s="74"/>
      <c r="Z2118" s="116"/>
      <c r="AA2118" s="116"/>
      <c r="AB2118" s="116"/>
      <c r="AC2118" s="116"/>
      <c r="AD2118" s="116"/>
      <c r="AE2118" s="116"/>
      <c r="AF2118" s="116"/>
      <c r="AG2118" s="116"/>
    </row>
    <row r="2119" spans="1:33" x14ac:dyDescent="0.2">
      <c r="A2119" s="74"/>
      <c r="B2119" s="128"/>
      <c r="C2119" s="128"/>
      <c r="D2119" s="129"/>
      <c r="E2119" s="74"/>
      <c r="F2119" s="74"/>
      <c r="G2119" s="74"/>
      <c r="H2119" s="130"/>
      <c r="I2119" s="115"/>
      <c r="J2119" s="130"/>
      <c r="K2119" s="115"/>
      <c r="L2119" s="74"/>
      <c r="M2119" s="115"/>
      <c r="N2119" s="115"/>
      <c r="O2119" s="74"/>
      <c r="P2119" s="129"/>
      <c r="Q2119" s="128"/>
      <c r="R2119" s="128"/>
      <c r="S2119" s="131"/>
      <c r="T2119" s="128"/>
      <c r="U2119" s="115"/>
      <c r="V2119" s="115"/>
      <c r="W2119" s="18"/>
      <c r="X2119" s="74"/>
      <c r="Y2119" s="74"/>
      <c r="Z2119" s="116"/>
      <c r="AA2119" s="116"/>
      <c r="AB2119" s="116"/>
      <c r="AC2119" s="116"/>
      <c r="AD2119" s="116"/>
      <c r="AE2119" s="116"/>
      <c r="AF2119" s="116"/>
      <c r="AG2119" s="116"/>
    </row>
    <row r="2120" spans="1:33" x14ac:dyDescent="0.2">
      <c r="A2120" s="74"/>
      <c r="B2120" s="128"/>
      <c r="C2120" s="128"/>
      <c r="D2120" s="129"/>
      <c r="E2120" s="74"/>
      <c r="F2120" s="74"/>
      <c r="G2120" s="74"/>
      <c r="H2120" s="130"/>
      <c r="I2120" s="115"/>
      <c r="J2120" s="130"/>
      <c r="K2120" s="115"/>
      <c r="L2120" s="74"/>
      <c r="M2120" s="115"/>
      <c r="N2120" s="115"/>
      <c r="O2120" s="74"/>
      <c r="P2120" s="129"/>
      <c r="Q2120" s="128"/>
      <c r="R2120" s="128"/>
      <c r="S2120" s="131"/>
      <c r="T2120" s="128"/>
      <c r="U2120" s="115"/>
      <c r="V2120" s="115"/>
      <c r="W2120" s="18"/>
      <c r="X2120" s="74"/>
      <c r="Y2120" s="74"/>
      <c r="Z2120" s="116"/>
      <c r="AA2120" s="116"/>
      <c r="AB2120" s="116"/>
      <c r="AC2120" s="116"/>
      <c r="AD2120" s="116"/>
      <c r="AE2120" s="116"/>
      <c r="AF2120" s="116"/>
      <c r="AG2120" s="116"/>
    </row>
    <row r="2121" spans="1:33" x14ac:dyDescent="0.2">
      <c r="A2121" s="74"/>
      <c r="B2121" s="128"/>
      <c r="C2121" s="128"/>
      <c r="D2121" s="129"/>
      <c r="E2121" s="74"/>
      <c r="F2121" s="74"/>
      <c r="G2121" s="74"/>
      <c r="H2121" s="130"/>
      <c r="I2121" s="115"/>
      <c r="J2121" s="130"/>
      <c r="K2121" s="115"/>
      <c r="L2121" s="74"/>
      <c r="M2121" s="115"/>
      <c r="N2121" s="115"/>
      <c r="O2121" s="74"/>
      <c r="P2121" s="129"/>
      <c r="Q2121" s="128"/>
      <c r="R2121" s="128"/>
      <c r="S2121" s="131"/>
      <c r="T2121" s="128"/>
      <c r="U2121" s="115"/>
      <c r="V2121" s="115"/>
      <c r="W2121" s="18"/>
      <c r="X2121" s="74"/>
      <c r="Y2121" s="74"/>
      <c r="Z2121" s="116"/>
      <c r="AA2121" s="116"/>
      <c r="AB2121" s="116"/>
      <c r="AC2121" s="116"/>
      <c r="AD2121" s="116"/>
      <c r="AE2121" s="116"/>
      <c r="AF2121" s="116"/>
      <c r="AG2121" s="116"/>
    </row>
    <row r="2122" spans="1:33" x14ac:dyDescent="0.2">
      <c r="A2122" s="74"/>
      <c r="B2122" s="128"/>
      <c r="C2122" s="128"/>
      <c r="D2122" s="129"/>
      <c r="E2122" s="74"/>
      <c r="F2122" s="74"/>
      <c r="G2122" s="74"/>
      <c r="H2122" s="130"/>
      <c r="I2122" s="115"/>
      <c r="J2122" s="130"/>
      <c r="K2122" s="115"/>
      <c r="L2122" s="74"/>
      <c r="M2122" s="115"/>
      <c r="N2122" s="115"/>
      <c r="O2122" s="74"/>
      <c r="P2122" s="129"/>
      <c r="Q2122" s="128"/>
      <c r="R2122" s="128"/>
      <c r="S2122" s="131"/>
      <c r="T2122" s="128"/>
      <c r="U2122" s="115"/>
      <c r="V2122" s="115"/>
      <c r="W2122" s="18"/>
      <c r="X2122" s="74"/>
      <c r="Y2122" s="74"/>
      <c r="Z2122" s="116"/>
      <c r="AA2122" s="116"/>
      <c r="AB2122" s="116"/>
      <c r="AC2122" s="116"/>
      <c r="AD2122" s="116"/>
      <c r="AE2122" s="116"/>
      <c r="AF2122" s="116"/>
      <c r="AG2122" s="116"/>
    </row>
    <row r="2123" spans="1:33" x14ac:dyDescent="0.2">
      <c r="A2123" s="74"/>
      <c r="B2123" s="128"/>
      <c r="C2123" s="128"/>
      <c r="D2123" s="129"/>
      <c r="E2123" s="74"/>
      <c r="F2123" s="74"/>
      <c r="G2123" s="74"/>
      <c r="H2123" s="130"/>
      <c r="I2123" s="115"/>
      <c r="J2123" s="130"/>
      <c r="K2123" s="115"/>
      <c r="L2123" s="74"/>
      <c r="M2123" s="115"/>
      <c r="N2123" s="115"/>
      <c r="O2123" s="74"/>
      <c r="P2123" s="129"/>
      <c r="Q2123" s="128"/>
      <c r="R2123" s="128"/>
      <c r="S2123" s="131"/>
      <c r="T2123" s="128"/>
      <c r="U2123" s="115"/>
      <c r="V2123" s="115"/>
      <c r="W2123" s="18"/>
      <c r="X2123" s="74"/>
      <c r="Y2123" s="74"/>
      <c r="Z2123" s="116"/>
      <c r="AA2123" s="116"/>
      <c r="AB2123" s="116"/>
      <c r="AC2123" s="116"/>
      <c r="AD2123" s="116"/>
      <c r="AE2123" s="116"/>
      <c r="AF2123" s="116"/>
      <c r="AG2123" s="116"/>
    </row>
    <row r="2124" spans="1:33" x14ac:dyDescent="0.2">
      <c r="A2124" s="74"/>
      <c r="B2124" s="128"/>
      <c r="C2124" s="128"/>
      <c r="D2124" s="129"/>
      <c r="E2124" s="74"/>
      <c r="F2124" s="74"/>
      <c r="G2124" s="74"/>
      <c r="H2124" s="130"/>
      <c r="I2124" s="115"/>
      <c r="J2124" s="130"/>
      <c r="K2124" s="115"/>
      <c r="L2124" s="74"/>
      <c r="M2124" s="115"/>
      <c r="N2124" s="115"/>
      <c r="O2124" s="74"/>
      <c r="P2124" s="129"/>
      <c r="Q2124" s="128"/>
      <c r="R2124" s="128"/>
      <c r="S2124" s="131"/>
      <c r="T2124" s="128"/>
      <c r="U2124" s="115"/>
      <c r="V2124" s="115"/>
      <c r="W2124" s="18"/>
      <c r="X2124" s="74"/>
      <c r="Y2124" s="74"/>
      <c r="Z2124" s="116"/>
      <c r="AA2124" s="116"/>
      <c r="AB2124" s="116"/>
      <c r="AC2124" s="116"/>
      <c r="AD2124" s="116"/>
      <c r="AE2124" s="116"/>
      <c r="AF2124" s="116"/>
      <c r="AG2124" s="116"/>
    </row>
    <row r="2125" spans="1:33" x14ac:dyDescent="0.2">
      <c r="A2125" s="74"/>
      <c r="B2125" s="128"/>
      <c r="C2125" s="128"/>
      <c r="D2125" s="129"/>
      <c r="E2125" s="74"/>
      <c r="F2125" s="74"/>
      <c r="G2125" s="74"/>
      <c r="H2125" s="130"/>
      <c r="I2125" s="115"/>
      <c r="J2125" s="130"/>
      <c r="K2125" s="115"/>
      <c r="L2125" s="74"/>
      <c r="M2125" s="115"/>
      <c r="N2125" s="115"/>
      <c r="O2125" s="74"/>
      <c r="P2125" s="129"/>
      <c r="Q2125" s="128"/>
      <c r="R2125" s="128"/>
      <c r="S2125" s="131"/>
      <c r="T2125" s="128"/>
      <c r="U2125" s="115"/>
      <c r="V2125" s="115"/>
      <c r="W2125" s="18"/>
      <c r="X2125" s="74"/>
      <c r="Y2125" s="74"/>
      <c r="Z2125" s="116"/>
      <c r="AA2125" s="116"/>
      <c r="AB2125" s="116"/>
      <c r="AC2125" s="116"/>
      <c r="AD2125" s="116"/>
      <c r="AE2125" s="116"/>
      <c r="AF2125" s="116"/>
      <c r="AG2125" s="116"/>
    </row>
    <row r="2126" spans="1:33" x14ac:dyDescent="0.2">
      <c r="A2126" s="74"/>
      <c r="B2126" s="128"/>
      <c r="C2126" s="128"/>
      <c r="D2126" s="129"/>
      <c r="E2126" s="74"/>
      <c r="F2126" s="74"/>
      <c r="G2126" s="74"/>
      <c r="H2126" s="130"/>
      <c r="I2126" s="115"/>
      <c r="J2126" s="130"/>
      <c r="K2126" s="115"/>
      <c r="L2126" s="74"/>
      <c r="M2126" s="115"/>
      <c r="N2126" s="115"/>
      <c r="O2126" s="74"/>
      <c r="P2126" s="129"/>
      <c r="Q2126" s="128"/>
      <c r="R2126" s="128"/>
      <c r="S2126" s="131"/>
      <c r="T2126" s="128"/>
      <c r="U2126" s="115"/>
      <c r="V2126" s="115"/>
      <c r="W2126" s="18"/>
      <c r="X2126" s="74"/>
      <c r="Y2126" s="74"/>
      <c r="Z2126" s="116"/>
      <c r="AA2126" s="116"/>
      <c r="AB2126" s="116"/>
      <c r="AC2126" s="116"/>
      <c r="AD2126" s="116"/>
      <c r="AE2126" s="116"/>
      <c r="AF2126" s="116"/>
      <c r="AG2126" s="116"/>
    </row>
    <row r="2127" spans="1:33" x14ac:dyDescent="0.2">
      <c r="A2127" s="74"/>
      <c r="B2127" s="128"/>
      <c r="C2127" s="128"/>
      <c r="D2127" s="129"/>
      <c r="E2127" s="74"/>
      <c r="F2127" s="74"/>
      <c r="G2127" s="74"/>
      <c r="H2127" s="130"/>
      <c r="I2127" s="115"/>
      <c r="J2127" s="130"/>
      <c r="K2127" s="115"/>
      <c r="L2127" s="74"/>
      <c r="M2127" s="115"/>
      <c r="N2127" s="115"/>
      <c r="O2127" s="74"/>
      <c r="P2127" s="129"/>
      <c r="Q2127" s="128"/>
      <c r="R2127" s="128"/>
      <c r="S2127" s="131"/>
      <c r="T2127" s="128"/>
      <c r="U2127" s="115"/>
      <c r="V2127" s="115"/>
      <c r="W2127" s="18"/>
      <c r="X2127" s="74"/>
      <c r="Y2127" s="74"/>
      <c r="Z2127" s="116"/>
      <c r="AA2127" s="116"/>
      <c r="AB2127" s="116"/>
      <c r="AC2127" s="116"/>
      <c r="AD2127" s="116"/>
      <c r="AE2127" s="116"/>
      <c r="AF2127" s="116"/>
      <c r="AG2127" s="116"/>
    </row>
    <row r="2128" spans="1:33" x14ac:dyDescent="0.2">
      <c r="A2128" s="74"/>
      <c r="B2128" s="128"/>
      <c r="C2128" s="128"/>
      <c r="D2128" s="129"/>
      <c r="E2128" s="74"/>
      <c r="F2128" s="74"/>
      <c r="G2128" s="74"/>
      <c r="H2128" s="130"/>
      <c r="I2128" s="115"/>
      <c r="J2128" s="130"/>
      <c r="K2128" s="115"/>
      <c r="L2128" s="74"/>
      <c r="M2128" s="115"/>
      <c r="N2128" s="115"/>
      <c r="O2128" s="74"/>
      <c r="P2128" s="129"/>
      <c r="Q2128" s="128"/>
      <c r="R2128" s="128"/>
      <c r="S2128" s="131"/>
      <c r="T2128" s="128"/>
      <c r="U2128" s="115"/>
      <c r="V2128" s="115"/>
      <c r="W2128" s="18"/>
      <c r="X2128" s="74"/>
      <c r="Y2128" s="74"/>
      <c r="Z2128" s="116"/>
      <c r="AA2128" s="116"/>
      <c r="AB2128" s="116"/>
      <c r="AC2128" s="116"/>
      <c r="AD2128" s="116"/>
      <c r="AE2128" s="116"/>
      <c r="AF2128" s="116"/>
      <c r="AG2128" s="116"/>
    </row>
    <row r="2129" spans="1:33" x14ac:dyDescent="0.2">
      <c r="A2129" s="74"/>
      <c r="B2129" s="128"/>
      <c r="C2129" s="128"/>
      <c r="D2129" s="129"/>
      <c r="E2129" s="74"/>
      <c r="F2129" s="74"/>
      <c r="G2129" s="74"/>
      <c r="H2129" s="130"/>
      <c r="I2129" s="115"/>
      <c r="J2129" s="130"/>
      <c r="K2129" s="115"/>
      <c r="L2129" s="74"/>
      <c r="M2129" s="115"/>
      <c r="N2129" s="115"/>
      <c r="O2129" s="74"/>
      <c r="P2129" s="129"/>
      <c r="Q2129" s="128"/>
      <c r="R2129" s="128"/>
      <c r="S2129" s="131"/>
      <c r="T2129" s="128"/>
      <c r="U2129" s="115"/>
      <c r="V2129" s="115"/>
      <c r="W2129" s="18"/>
      <c r="X2129" s="74"/>
      <c r="Y2129" s="74"/>
      <c r="Z2129" s="116"/>
      <c r="AA2129" s="116"/>
      <c r="AB2129" s="116"/>
      <c r="AC2129" s="116"/>
      <c r="AD2129" s="116"/>
      <c r="AE2129" s="116"/>
      <c r="AF2129" s="116"/>
      <c r="AG2129" s="116"/>
    </row>
    <row r="2130" spans="1:33" x14ac:dyDescent="0.2">
      <c r="A2130" s="74"/>
      <c r="B2130" s="128"/>
      <c r="C2130" s="128"/>
      <c r="D2130" s="129"/>
      <c r="E2130" s="74"/>
      <c r="F2130" s="74"/>
      <c r="G2130" s="74"/>
      <c r="H2130" s="130"/>
      <c r="I2130" s="115"/>
      <c r="J2130" s="130"/>
      <c r="K2130" s="115"/>
      <c r="L2130" s="74"/>
      <c r="M2130" s="115"/>
      <c r="N2130" s="115"/>
      <c r="O2130" s="74"/>
      <c r="P2130" s="129"/>
      <c r="Q2130" s="128"/>
      <c r="R2130" s="128"/>
      <c r="S2130" s="131"/>
      <c r="T2130" s="128"/>
      <c r="U2130" s="115"/>
      <c r="V2130" s="115"/>
      <c r="W2130" s="18"/>
      <c r="X2130" s="74"/>
      <c r="Y2130" s="74"/>
      <c r="Z2130" s="116"/>
      <c r="AA2130" s="116"/>
      <c r="AB2130" s="116"/>
      <c r="AC2130" s="116"/>
      <c r="AD2130" s="116"/>
      <c r="AE2130" s="116"/>
      <c r="AF2130" s="116"/>
      <c r="AG2130" s="116"/>
    </row>
    <row r="2131" spans="1:33" x14ac:dyDescent="0.2">
      <c r="A2131" s="74"/>
      <c r="B2131" s="128"/>
      <c r="C2131" s="128"/>
      <c r="D2131" s="129"/>
      <c r="E2131" s="74"/>
      <c r="F2131" s="74"/>
      <c r="G2131" s="74"/>
      <c r="H2131" s="130"/>
      <c r="I2131" s="115"/>
      <c r="J2131" s="130"/>
      <c r="K2131" s="115"/>
      <c r="L2131" s="74"/>
      <c r="M2131" s="115"/>
      <c r="N2131" s="115"/>
      <c r="O2131" s="74"/>
      <c r="P2131" s="129"/>
      <c r="Q2131" s="128"/>
      <c r="R2131" s="128"/>
      <c r="S2131" s="131"/>
      <c r="T2131" s="128"/>
      <c r="U2131" s="115"/>
      <c r="V2131" s="115"/>
      <c r="W2131" s="18"/>
      <c r="X2131" s="74"/>
      <c r="Y2131" s="74"/>
      <c r="Z2131" s="116"/>
      <c r="AA2131" s="116"/>
      <c r="AB2131" s="116"/>
      <c r="AC2131" s="116"/>
      <c r="AD2131" s="116"/>
      <c r="AE2131" s="116"/>
      <c r="AF2131" s="116"/>
      <c r="AG2131" s="116"/>
    </row>
    <row r="2132" spans="1:33" x14ac:dyDescent="0.2">
      <c r="A2132" s="74"/>
      <c r="B2132" s="128"/>
      <c r="C2132" s="128"/>
      <c r="D2132" s="129"/>
      <c r="E2132" s="74"/>
      <c r="F2132" s="74"/>
      <c r="G2132" s="74"/>
      <c r="H2132" s="130"/>
      <c r="I2132" s="115"/>
      <c r="J2132" s="130"/>
      <c r="K2132" s="115"/>
      <c r="L2132" s="74"/>
      <c r="M2132" s="115"/>
      <c r="N2132" s="115"/>
      <c r="O2132" s="74"/>
      <c r="P2132" s="129"/>
      <c r="Q2132" s="128"/>
      <c r="R2132" s="128"/>
      <c r="S2132" s="131"/>
      <c r="T2132" s="128"/>
      <c r="U2132" s="115"/>
      <c r="V2132" s="115"/>
      <c r="W2132" s="18"/>
      <c r="X2132" s="74"/>
      <c r="Y2132" s="74"/>
      <c r="Z2132" s="116"/>
      <c r="AA2132" s="116"/>
      <c r="AB2132" s="116"/>
      <c r="AC2132" s="116"/>
      <c r="AD2132" s="116"/>
      <c r="AE2132" s="116"/>
      <c r="AF2132" s="116"/>
      <c r="AG2132" s="116"/>
    </row>
    <row r="2133" spans="1:33" x14ac:dyDescent="0.2">
      <c r="A2133" s="74"/>
      <c r="B2133" s="128"/>
      <c r="C2133" s="128"/>
      <c r="D2133" s="129"/>
      <c r="E2133" s="74"/>
      <c r="F2133" s="74"/>
      <c r="G2133" s="74"/>
      <c r="H2133" s="130"/>
      <c r="I2133" s="115"/>
      <c r="J2133" s="130"/>
      <c r="K2133" s="115"/>
      <c r="L2133" s="74"/>
      <c r="M2133" s="115"/>
      <c r="N2133" s="115"/>
      <c r="O2133" s="74"/>
      <c r="P2133" s="129"/>
      <c r="Q2133" s="128"/>
      <c r="R2133" s="128"/>
      <c r="S2133" s="131"/>
      <c r="T2133" s="128"/>
      <c r="U2133" s="115"/>
      <c r="V2133" s="115"/>
      <c r="W2133" s="18"/>
      <c r="X2133" s="74"/>
      <c r="Y2133" s="74"/>
      <c r="Z2133" s="116"/>
      <c r="AA2133" s="116"/>
      <c r="AB2133" s="116"/>
      <c r="AC2133" s="116"/>
      <c r="AD2133" s="116"/>
      <c r="AE2133" s="116"/>
      <c r="AF2133" s="116"/>
      <c r="AG2133" s="116"/>
    </row>
    <row r="2134" spans="1:33" x14ac:dyDescent="0.2">
      <c r="A2134" s="74"/>
      <c r="B2134" s="128"/>
      <c r="C2134" s="128"/>
      <c r="D2134" s="129"/>
      <c r="E2134" s="74"/>
      <c r="F2134" s="74"/>
      <c r="G2134" s="74"/>
      <c r="H2134" s="130"/>
      <c r="I2134" s="115"/>
      <c r="J2134" s="130"/>
      <c r="K2134" s="115"/>
      <c r="L2134" s="74"/>
      <c r="M2134" s="115"/>
      <c r="N2134" s="115"/>
      <c r="O2134" s="74"/>
      <c r="P2134" s="129"/>
      <c r="Q2134" s="128"/>
      <c r="R2134" s="128"/>
      <c r="S2134" s="131"/>
      <c r="T2134" s="128"/>
      <c r="U2134" s="115"/>
      <c r="V2134" s="115"/>
      <c r="W2134" s="18"/>
      <c r="X2134" s="74"/>
      <c r="Y2134" s="74"/>
      <c r="Z2134" s="116"/>
      <c r="AA2134" s="116"/>
      <c r="AB2134" s="116"/>
      <c r="AC2134" s="116"/>
      <c r="AD2134" s="116"/>
      <c r="AE2134" s="116"/>
      <c r="AF2134" s="116"/>
      <c r="AG2134" s="116"/>
    </row>
    <row r="2135" spans="1:33" x14ac:dyDescent="0.2">
      <c r="A2135" s="74"/>
      <c r="B2135" s="128"/>
      <c r="C2135" s="128"/>
      <c r="D2135" s="129"/>
      <c r="E2135" s="74"/>
      <c r="F2135" s="74"/>
      <c r="G2135" s="74"/>
      <c r="H2135" s="130"/>
      <c r="I2135" s="115"/>
      <c r="J2135" s="130"/>
      <c r="K2135" s="115"/>
      <c r="L2135" s="74"/>
      <c r="M2135" s="115"/>
      <c r="N2135" s="115"/>
      <c r="O2135" s="74"/>
      <c r="P2135" s="129"/>
      <c r="Q2135" s="128"/>
      <c r="R2135" s="128"/>
      <c r="S2135" s="131"/>
      <c r="T2135" s="128"/>
      <c r="U2135" s="115"/>
      <c r="V2135" s="115"/>
      <c r="W2135" s="18"/>
      <c r="X2135" s="74"/>
      <c r="Y2135" s="74"/>
      <c r="Z2135" s="116"/>
      <c r="AA2135" s="116"/>
      <c r="AB2135" s="116"/>
      <c r="AC2135" s="116"/>
      <c r="AD2135" s="116"/>
      <c r="AE2135" s="116"/>
      <c r="AF2135" s="116"/>
      <c r="AG2135" s="116"/>
    </row>
    <row r="2136" spans="1:33" x14ac:dyDescent="0.2">
      <c r="A2136" s="74"/>
      <c r="B2136" s="128"/>
      <c r="C2136" s="128"/>
      <c r="D2136" s="129"/>
      <c r="E2136" s="74"/>
      <c r="F2136" s="74"/>
      <c r="G2136" s="74"/>
      <c r="H2136" s="130"/>
      <c r="I2136" s="115"/>
      <c r="J2136" s="130"/>
      <c r="K2136" s="115"/>
      <c r="L2136" s="74"/>
      <c r="M2136" s="115"/>
      <c r="N2136" s="115"/>
      <c r="O2136" s="74"/>
      <c r="P2136" s="129"/>
      <c r="Q2136" s="128"/>
      <c r="R2136" s="128"/>
      <c r="S2136" s="131"/>
      <c r="T2136" s="128"/>
      <c r="U2136" s="115"/>
      <c r="V2136" s="115"/>
      <c r="W2136" s="18"/>
      <c r="X2136" s="74"/>
      <c r="Y2136" s="74"/>
      <c r="Z2136" s="116"/>
      <c r="AA2136" s="116"/>
      <c r="AB2136" s="116"/>
      <c r="AC2136" s="116"/>
      <c r="AD2136" s="116"/>
      <c r="AE2136" s="116"/>
      <c r="AF2136" s="116"/>
      <c r="AG2136" s="116"/>
    </row>
    <row r="2137" spans="1:33" x14ac:dyDescent="0.2">
      <c r="A2137" s="74"/>
      <c r="B2137" s="128"/>
      <c r="C2137" s="128"/>
      <c r="D2137" s="129"/>
      <c r="E2137" s="74"/>
      <c r="F2137" s="74"/>
      <c r="G2137" s="74"/>
      <c r="H2137" s="130"/>
      <c r="I2137" s="115"/>
      <c r="J2137" s="130"/>
      <c r="K2137" s="115"/>
      <c r="L2137" s="74"/>
      <c r="M2137" s="115"/>
      <c r="N2137" s="115"/>
      <c r="O2137" s="74"/>
      <c r="P2137" s="129"/>
      <c r="Q2137" s="128"/>
      <c r="R2137" s="128"/>
      <c r="S2137" s="131"/>
      <c r="T2137" s="128"/>
      <c r="U2137" s="115"/>
      <c r="V2137" s="115"/>
      <c r="W2137" s="18"/>
      <c r="X2137" s="74"/>
      <c r="Y2137" s="74"/>
      <c r="Z2137" s="116"/>
      <c r="AA2137" s="116"/>
      <c r="AB2137" s="116"/>
      <c r="AC2137" s="116"/>
      <c r="AD2137" s="116"/>
      <c r="AE2137" s="116"/>
      <c r="AF2137" s="116"/>
      <c r="AG2137" s="116"/>
    </row>
    <row r="2138" spans="1:33" x14ac:dyDescent="0.2">
      <c r="A2138" s="74"/>
      <c r="B2138" s="128"/>
      <c r="C2138" s="128"/>
      <c r="D2138" s="129"/>
      <c r="E2138" s="74"/>
      <c r="F2138" s="74"/>
      <c r="G2138" s="74"/>
      <c r="H2138" s="130"/>
      <c r="I2138" s="115"/>
      <c r="J2138" s="130"/>
      <c r="K2138" s="115"/>
      <c r="L2138" s="74"/>
      <c r="M2138" s="115"/>
      <c r="N2138" s="115"/>
      <c r="O2138" s="74"/>
      <c r="P2138" s="129"/>
      <c r="Q2138" s="128"/>
      <c r="R2138" s="128"/>
      <c r="S2138" s="131"/>
      <c r="T2138" s="128"/>
      <c r="U2138" s="115"/>
      <c r="V2138" s="115"/>
      <c r="W2138" s="18"/>
      <c r="X2138" s="74"/>
      <c r="Y2138" s="74"/>
      <c r="Z2138" s="116"/>
      <c r="AA2138" s="116"/>
      <c r="AB2138" s="116"/>
      <c r="AC2138" s="116"/>
      <c r="AD2138" s="116"/>
      <c r="AE2138" s="116"/>
      <c r="AF2138" s="116"/>
      <c r="AG2138" s="116"/>
    </row>
    <row r="2139" spans="1:33" x14ac:dyDescent="0.2">
      <c r="A2139" s="74"/>
      <c r="B2139" s="128"/>
      <c r="C2139" s="128"/>
      <c r="D2139" s="129"/>
      <c r="E2139" s="74"/>
      <c r="F2139" s="74"/>
      <c r="G2139" s="74"/>
      <c r="H2139" s="130"/>
      <c r="I2139" s="115"/>
      <c r="J2139" s="130"/>
      <c r="K2139" s="115"/>
      <c r="L2139" s="74"/>
      <c r="M2139" s="115"/>
      <c r="N2139" s="115"/>
      <c r="O2139" s="74"/>
      <c r="P2139" s="129"/>
      <c r="Q2139" s="128"/>
      <c r="R2139" s="128"/>
      <c r="S2139" s="131"/>
      <c r="T2139" s="128"/>
      <c r="U2139" s="115"/>
      <c r="V2139" s="115"/>
      <c r="W2139" s="18"/>
      <c r="X2139" s="74"/>
      <c r="Y2139" s="74"/>
      <c r="Z2139" s="116"/>
      <c r="AA2139" s="116"/>
      <c r="AB2139" s="116"/>
      <c r="AC2139" s="116"/>
      <c r="AD2139" s="116"/>
      <c r="AE2139" s="116"/>
      <c r="AF2139" s="116"/>
      <c r="AG2139" s="116"/>
    </row>
    <row r="2140" spans="1:33" x14ac:dyDescent="0.2">
      <c r="A2140" s="74"/>
      <c r="B2140" s="128"/>
      <c r="C2140" s="128"/>
      <c r="D2140" s="129"/>
      <c r="E2140" s="74"/>
      <c r="F2140" s="74"/>
      <c r="G2140" s="74"/>
      <c r="H2140" s="130"/>
      <c r="I2140" s="115"/>
      <c r="J2140" s="130"/>
      <c r="K2140" s="115"/>
      <c r="L2140" s="74"/>
      <c r="M2140" s="115"/>
      <c r="N2140" s="115"/>
      <c r="O2140" s="74"/>
      <c r="P2140" s="129"/>
      <c r="Q2140" s="128"/>
      <c r="R2140" s="128"/>
      <c r="S2140" s="131"/>
      <c r="T2140" s="128"/>
      <c r="U2140" s="115"/>
      <c r="V2140" s="115"/>
      <c r="W2140" s="18"/>
      <c r="X2140" s="74"/>
      <c r="Y2140" s="74"/>
      <c r="Z2140" s="116"/>
      <c r="AA2140" s="116"/>
      <c r="AB2140" s="116"/>
      <c r="AC2140" s="116"/>
      <c r="AD2140" s="116"/>
      <c r="AE2140" s="116"/>
      <c r="AF2140" s="116"/>
      <c r="AG2140" s="116"/>
    </row>
    <row r="2141" spans="1:33" x14ac:dyDescent="0.2">
      <c r="A2141" s="74"/>
      <c r="B2141" s="128"/>
      <c r="C2141" s="128"/>
      <c r="D2141" s="129"/>
      <c r="E2141" s="74"/>
      <c r="F2141" s="74"/>
      <c r="G2141" s="74"/>
      <c r="H2141" s="130"/>
      <c r="I2141" s="115"/>
      <c r="J2141" s="130"/>
      <c r="K2141" s="115"/>
      <c r="L2141" s="74"/>
      <c r="M2141" s="115"/>
      <c r="N2141" s="115"/>
      <c r="O2141" s="74"/>
      <c r="P2141" s="129"/>
      <c r="Q2141" s="128"/>
      <c r="R2141" s="128"/>
      <c r="S2141" s="131"/>
      <c r="T2141" s="128"/>
      <c r="U2141" s="115"/>
      <c r="V2141" s="115"/>
      <c r="W2141" s="18"/>
      <c r="X2141" s="74"/>
      <c r="Y2141" s="74"/>
      <c r="Z2141" s="116"/>
      <c r="AA2141" s="116"/>
      <c r="AB2141" s="116"/>
      <c r="AC2141" s="116"/>
      <c r="AD2141" s="116"/>
      <c r="AE2141" s="116"/>
      <c r="AF2141" s="116"/>
      <c r="AG2141" s="116"/>
    </row>
    <row r="2142" spans="1:33" x14ac:dyDescent="0.2">
      <c r="A2142" s="74"/>
      <c r="B2142" s="128"/>
      <c r="C2142" s="128"/>
      <c r="D2142" s="129"/>
      <c r="E2142" s="74"/>
      <c r="F2142" s="74"/>
      <c r="G2142" s="74"/>
      <c r="H2142" s="130"/>
      <c r="I2142" s="115"/>
      <c r="J2142" s="130"/>
      <c r="K2142" s="115"/>
      <c r="L2142" s="74"/>
      <c r="M2142" s="115"/>
      <c r="N2142" s="115"/>
      <c r="O2142" s="74"/>
      <c r="P2142" s="129"/>
      <c r="Q2142" s="128"/>
      <c r="R2142" s="128"/>
      <c r="S2142" s="131"/>
      <c r="T2142" s="128"/>
      <c r="U2142" s="115"/>
      <c r="V2142" s="115"/>
      <c r="W2142" s="18"/>
      <c r="X2142" s="74"/>
      <c r="Y2142" s="74"/>
      <c r="Z2142" s="116"/>
      <c r="AA2142" s="116"/>
      <c r="AB2142" s="116"/>
      <c r="AC2142" s="116"/>
      <c r="AD2142" s="116"/>
      <c r="AE2142" s="116"/>
      <c r="AF2142" s="116"/>
      <c r="AG2142" s="116"/>
    </row>
    <row r="2143" spans="1:33" x14ac:dyDescent="0.2">
      <c r="A2143" s="74"/>
      <c r="B2143" s="128"/>
      <c r="C2143" s="128"/>
      <c r="D2143" s="129"/>
      <c r="E2143" s="74"/>
      <c r="F2143" s="74"/>
      <c r="G2143" s="74"/>
      <c r="H2143" s="130"/>
      <c r="I2143" s="115"/>
      <c r="J2143" s="130"/>
      <c r="K2143" s="115"/>
      <c r="L2143" s="74"/>
      <c r="M2143" s="115"/>
      <c r="N2143" s="115"/>
      <c r="O2143" s="74"/>
      <c r="P2143" s="129"/>
      <c r="Q2143" s="128"/>
      <c r="R2143" s="128"/>
      <c r="S2143" s="131"/>
      <c r="T2143" s="128"/>
      <c r="U2143" s="115"/>
      <c r="V2143" s="115"/>
      <c r="W2143" s="18"/>
      <c r="X2143" s="74"/>
      <c r="Y2143" s="74"/>
      <c r="Z2143" s="116"/>
      <c r="AA2143" s="116"/>
      <c r="AB2143" s="116"/>
      <c r="AC2143" s="116"/>
      <c r="AD2143" s="116"/>
      <c r="AE2143" s="116"/>
      <c r="AF2143" s="116"/>
      <c r="AG2143" s="116"/>
    </row>
    <row r="2144" spans="1:33" x14ac:dyDescent="0.2">
      <c r="A2144" s="74"/>
      <c r="B2144" s="128"/>
      <c r="C2144" s="128"/>
      <c r="D2144" s="129"/>
      <c r="E2144" s="74"/>
      <c r="F2144" s="74"/>
      <c r="G2144" s="74"/>
      <c r="H2144" s="130"/>
      <c r="I2144" s="115"/>
      <c r="J2144" s="130"/>
      <c r="K2144" s="115"/>
      <c r="L2144" s="74"/>
      <c r="M2144" s="115"/>
      <c r="N2144" s="115"/>
      <c r="O2144" s="74"/>
      <c r="P2144" s="129"/>
      <c r="Q2144" s="128"/>
      <c r="R2144" s="128"/>
      <c r="S2144" s="131"/>
      <c r="T2144" s="128"/>
      <c r="U2144" s="115"/>
      <c r="V2144" s="115"/>
      <c r="W2144" s="18"/>
      <c r="X2144" s="74"/>
      <c r="Y2144" s="74"/>
      <c r="Z2144" s="116"/>
      <c r="AA2144" s="116"/>
      <c r="AB2144" s="116"/>
      <c r="AC2144" s="116"/>
      <c r="AD2144" s="116"/>
      <c r="AE2144" s="116"/>
      <c r="AF2144" s="116"/>
      <c r="AG2144" s="116"/>
    </row>
    <row r="2145" spans="1:33" x14ac:dyDescent="0.2">
      <c r="A2145" s="74"/>
      <c r="B2145" s="128"/>
      <c r="C2145" s="128"/>
      <c r="D2145" s="129"/>
      <c r="E2145" s="74"/>
      <c r="F2145" s="74"/>
      <c r="G2145" s="74"/>
      <c r="H2145" s="130"/>
      <c r="I2145" s="115"/>
      <c r="J2145" s="130"/>
      <c r="K2145" s="115"/>
      <c r="L2145" s="74"/>
      <c r="M2145" s="115"/>
      <c r="N2145" s="115"/>
      <c r="O2145" s="74"/>
      <c r="P2145" s="129"/>
      <c r="Q2145" s="128"/>
      <c r="R2145" s="128"/>
      <c r="S2145" s="131"/>
      <c r="T2145" s="128"/>
      <c r="U2145" s="115"/>
      <c r="V2145" s="115"/>
      <c r="W2145" s="18"/>
      <c r="X2145" s="74"/>
      <c r="Y2145" s="74"/>
      <c r="Z2145" s="116"/>
      <c r="AA2145" s="116"/>
      <c r="AB2145" s="116"/>
      <c r="AC2145" s="116"/>
      <c r="AD2145" s="116"/>
      <c r="AE2145" s="116"/>
      <c r="AF2145" s="116"/>
      <c r="AG2145" s="116"/>
    </row>
    <row r="2146" spans="1:33" x14ac:dyDescent="0.2">
      <c r="A2146" s="74"/>
      <c r="B2146" s="128"/>
      <c r="C2146" s="128"/>
      <c r="D2146" s="129"/>
      <c r="E2146" s="74"/>
      <c r="F2146" s="74"/>
      <c r="G2146" s="74"/>
      <c r="H2146" s="130"/>
      <c r="I2146" s="115"/>
      <c r="J2146" s="130"/>
      <c r="K2146" s="115"/>
      <c r="L2146" s="74"/>
      <c r="M2146" s="115"/>
      <c r="N2146" s="115"/>
      <c r="O2146" s="74"/>
      <c r="P2146" s="129"/>
      <c r="Q2146" s="128"/>
      <c r="R2146" s="128"/>
      <c r="S2146" s="131"/>
      <c r="T2146" s="128"/>
      <c r="U2146" s="115"/>
      <c r="V2146" s="115"/>
      <c r="W2146" s="18"/>
      <c r="X2146" s="74"/>
      <c r="Y2146" s="74"/>
      <c r="Z2146" s="116"/>
      <c r="AA2146" s="116"/>
      <c r="AB2146" s="116"/>
      <c r="AC2146" s="116"/>
      <c r="AD2146" s="116"/>
      <c r="AE2146" s="116"/>
      <c r="AF2146" s="116"/>
      <c r="AG2146" s="116"/>
    </row>
    <row r="2147" spans="1:33" x14ac:dyDescent="0.2">
      <c r="A2147" s="74"/>
      <c r="B2147" s="128"/>
      <c r="C2147" s="128"/>
      <c r="D2147" s="129"/>
      <c r="E2147" s="74"/>
      <c r="F2147" s="74"/>
      <c r="G2147" s="74"/>
      <c r="H2147" s="130"/>
      <c r="I2147" s="115"/>
      <c r="J2147" s="130"/>
      <c r="K2147" s="115"/>
      <c r="L2147" s="74"/>
      <c r="M2147" s="115"/>
      <c r="N2147" s="115"/>
      <c r="O2147" s="74"/>
      <c r="P2147" s="129"/>
      <c r="Q2147" s="128"/>
      <c r="R2147" s="128"/>
      <c r="S2147" s="131"/>
      <c r="T2147" s="128"/>
      <c r="U2147" s="115"/>
      <c r="V2147" s="115"/>
      <c r="W2147" s="18"/>
      <c r="X2147" s="74"/>
      <c r="Y2147" s="74"/>
      <c r="Z2147" s="116"/>
      <c r="AA2147" s="116"/>
      <c r="AB2147" s="116"/>
      <c r="AC2147" s="116"/>
      <c r="AD2147" s="116"/>
      <c r="AE2147" s="116"/>
      <c r="AF2147" s="116"/>
      <c r="AG2147" s="116"/>
    </row>
    <row r="2148" spans="1:33" x14ac:dyDescent="0.2">
      <c r="A2148" s="74"/>
      <c r="B2148" s="128"/>
      <c r="C2148" s="128"/>
      <c r="D2148" s="129"/>
      <c r="E2148" s="74"/>
      <c r="F2148" s="74"/>
      <c r="G2148" s="74"/>
      <c r="H2148" s="130"/>
      <c r="I2148" s="115"/>
      <c r="J2148" s="130"/>
      <c r="K2148" s="115"/>
      <c r="L2148" s="74"/>
      <c r="M2148" s="115"/>
      <c r="N2148" s="115"/>
      <c r="O2148" s="74"/>
      <c r="P2148" s="129"/>
      <c r="Q2148" s="128"/>
      <c r="R2148" s="128"/>
      <c r="S2148" s="131"/>
      <c r="T2148" s="128"/>
      <c r="U2148" s="115"/>
      <c r="V2148" s="115"/>
      <c r="W2148" s="18"/>
      <c r="X2148" s="74"/>
      <c r="Y2148" s="74"/>
      <c r="Z2148" s="116"/>
      <c r="AA2148" s="116"/>
      <c r="AB2148" s="116"/>
      <c r="AC2148" s="116"/>
      <c r="AD2148" s="116"/>
      <c r="AE2148" s="116"/>
      <c r="AF2148" s="116"/>
      <c r="AG2148" s="116"/>
    </row>
    <row r="2149" spans="1:33" x14ac:dyDescent="0.2">
      <c r="A2149" s="74"/>
      <c r="B2149" s="128"/>
      <c r="C2149" s="128"/>
      <c r="D2149" s="129"/>
      <c r="E2149" s="74"/>
      <c r="F2149" s="74"/>
      <c r="G2149" s="74"/>
      <c r="H2149" s="130"/>
      <c r="I2149" s="115"/>
      <c r="J2149" s="130"/>
      <c r="K2149" s="115"/>
      <c r="L2149" s="74"/>
      <c r="M2149" s="115"/>
      <c r="N2149" s="115"/>
      <c r="O2149" s="74"/>
      <c r="P2149" s="129"/>
      <c r="Q2149" s="128"/>
      <c r="R2149" s="128"/>
      <c r="S2149" s="131"/>
      <c r="T2149" s="128"/>
      <c r="U2149" s="115"/>
      <c r="V2149" s="115"/>
      <c r="W2149" s="18"/>
      <c r="X2149" s="74"/>
      <c r="Y2149" s="74"/>
      <c r="Z2149" s="116"/>
      <c r="AA2149" s="116"/>
      <c r="AB2149" s="116"/>
      <c r="AC2149" s="116"/>
      <c r="AD2149" s="116"/>
      <c r="AE2149" s="116"/>
      <c r="AF2149" s="116"/>
      <c r="AG2149" s="116"/>
    </row>
    <row r="2150" spans="1:33" x14ac:dyDescent="0.2">
      <c r="A2150" s="74"/>
      <c r="B2150" s="128"/>
      <c r="C2150" s="128"/>
      <c r="D2150" s="129"/>
      <c r="E2150" s="74"/>
      <c r="F2150" s="74"/>
      <c r="G2150" s="74"/>
      <c r="H2150" s="130"/>
      <c r="I2150" s="115"/>
      <c r="J2150" s="130"/>
      <c r="K2150" s="115"/>
      <c r="L2150" s="74"/>
      <c r="M2150" s="115"/>
      <c r="N2150" s="115"/>
      <c r="O2150" s="74"/>
      <c r="P2150" s="129"/>
      <c r="Q2150" s="128"/>
      <c r="R2150" s="128"/>
      <c r="S2150" s="131"/>
      <c r="T2150" s="128"/>
      <c r="U2150" s="115"/>
      <c r="V2150" s="115"/>
      <c r="W2150" s="18"/>
      <c r="X2150" s="74"/>
      <c r="Y2150" s="74"/>
      <c r="Z2150" s="116"/>
      <c r="AA2150" s="116"/>
      <c r="AB2150" s="116"/>
      <c r="AC2150" s="116"/>
      <c r="AD2150" s="116"/>
      <c r="AE2150" s="116"/>
      <c r="AF2150" s="116"/>
      <c r="AG2150" s="116"/>
    </row>
    <row r="2151" spans="1:33" x14ac:dyDescent="0.2">
      <c r="A2151" s="74"/>
      <c r="B2151" s="128"/>
      <c r="C2151" s="128"/>
      <c r="D2151" s="129"/>
      <c r="E2151" s="74"/>
      <c r="F2151" s="74"/>
      <c r="G2151" s="74"/>
      <c r="H2151" s="130"/>
      <c r="I2151" s="115"/>
      <c r="J2151" s="130"/>
      <c r="K2151" s="115"/>
      <c r="L2151" s="74"/>
      <c r="M2151" s="115"/>
      <c r="N2151" s="115"/>
      <c r="O2151" s="74"/>
      <c r="P2151" s="129"/>
      <c r="Q2151" s="128"/>
      <c r="R2151" s="128"/>
      <c r="S2151" s="131"/>
      <c r="T2151" s="128"/>
      <c r="U2151" s="115"/>
      <c r="V2151" s="115"/>
      <c r="W2151" s="18"/>
      <c r="X2151" s="74"/>
      <c r="Y2151" s="74"/>
      <c r="Z2151" s="116"/>
      <c r="AA2151" s="116"/>
      <c r="AB2151" s="116"/>
      <c r="AC2151" s="116"/>
      <c r="AD2151" s="116"/>
      <c r="AE2151" s="116"/>
      <c r="AF2151" s="116"/>
      <c r="AG2151" s="116"/>
    </row>
    <row r="2152" spans="1:33" x14ac:dyDescent="0.2">
      <c r="A2152" s="74"/>
      <c r="B2152" s="128"/>
      <c r="C2152" s="128"/>
      <c r="D2152" s="129"/>
      <c r="E2152" s="74"/>
      <c r="F2152" s="74"/>
      <c r="G2152" s="74"/>
      <c r="H2152" s="130"/>
      <c r="I2152" s="115"/>
      <c r="J2152" s="130"/>
      <c r="K2152" s="115"/>
      <c r="L2152" s="74"/>
      <c r="M2152" s="115"/>
      <c r="N2152" s="115"/>
      <c r="O2152" s="74"/>
      <c r="P2152" s="129"/>
      <c r="Q2152" s="128"/>
      <c r="R2152" s="128"/>
      <c r="S2152" s="131"/>
      <c r="T2152" s="128"/>
      <c r="U2152" s="115"/>
      <c r="V2152" s="115"/>
      <c r="W2152" s="18"/>
      <c r="X2152" s="74"/>
      <c r="Y2152" s="74"/>
      <c r="Z2152" s="116"/>
      <c r="AA2152" s="116"/>
      <c r="AB2152" s="116"/>
      <c r="AC2152" s="116"/>
      <c r="AD2152" s="116"/>
      <c r="AE2152" s="116"/>
      <c r="AF2152" s="116"/>
      <c r="AG2152" s="116"/>
    </row>
    <row r="2153" spans="1:33" x14ac:dyDescent="0.2">
      <c r="A2153" s="74"/>
      <c r="B2153" s="128"/>
      <c r="C2153" s="128"/>
      <c r="D2153" s="129"/>
      <c r="E2153" s="74"/>
      <c r="F2153" s="74"/>
      <c r="G2153" s="74"/>
      <c r="H2153" s="130"/>
      <c r="I2153" s="115"/>
      <c r="J2153" s="130"/>
      <c r="K2153" s="115"/>
      <c r="L2153" s="74"/>
      <c r="M2153" s="115"/>
      <c r="N2153" s="115"/>
      <c r="O2153" s="74"/>
      <c r="P2153" s="129"/>
      <c r="Q2153" s="128"/>
      <c r="R2153" s="128"/>
      <c r="S2153" s="131"/>
      <c r="T2153" s="128"/>
      <c r="U2153" s="115"/>
      <c r="V2153" s="115"/>
      <c r="W2153" s="18"/>
      <c r="X2153" s="74"/>
      <c r="Y2153" s="74"/>
      <c r="Z2153" s="116"/>
      <c r="AA2153" s="116"/>
      <c r="AB2153" s="116"/>
      <c r="AC2153" s="116"/>
      <c r="AD2153" s="116"/>
      <c r="AE2153" s="116"/>
      <c r="AF2153" s="116"/>
      <c r="AG2153" s="116"/>
    </row>
    <row r="2154" spans="1:33" x14ac:dyDescent="0.2">
      <c r="A2154" s="74"/>
      <c r="B2154" s="128"/>
      <c r="C2154" s="128"/>
      <c r="D2154" s="129"/>
      <c r="E2154" s="74"/>
      <c r="F2154" s="74"/>
      <c r="G2154" s="74"/>
      <c r="H2154" s="130"/>
      <c r="I2154" s="115"/>
      <c r="J2154" s="130"/>
      <c r="K2154" s="115"/>
      <c r="L2154" s="74"/>
      <c r="M2154" s="115"/>
      <c r="N2154" s="115"/>
      <c r="O2154" s="74"/>
      <c r="P2154" s="129"/>
      <c r="Q2154" s="128"/>
      <c r="R2154" s="128"/>
      <c r="S2154" s="131"/>
      <c r="T2154" s="128"/>
      <c r="U2154" s="115"/>
      <c r="V2154" s="115"/>
      <c r="W2154" s="18"/>
      <c r="X2154" s="74"/>
      <c r="Y2154" s="74"/>
      <c r="Z2154" s="116"/>
      <c r="AA2154" s="116"/>
      <c r="AB2154" s="116"/>
      <c r="AC2154" s="116"/>
      <c r="AD2154" s="116"/>
      <c r="AE2154" s="116"/>
      <c r="AF2154" s="116"/>
      <c r="AG2154" s="116"/>
    </row>
    <row r="2155" spans="1:33" x14ac:dyDescent="0.2">
      <c r="A2155" s="74"/>
      <c r="B2155" s="128"/>
      <c r="C2155" s="128"/>
      <c r="D2155" s="129"/>
      <c r="E2155" s="74"/>
      <c r="F2155" s="74"/>
      <c r="G2155" s="74"/>
      <c r="H2155" s="130"/>
      <c r="I2155" s="115"/>
      <c r="J2155" s="130"/>
      <c r="K2155" s="115"/>
      <c r="L2155" s="74"/>
      <c r="M2155" s="115"/>
      <c r="N2155" s="115"/>
      <c r="O2155" s="74"/>
      <c r="P2155" s="129"/>
      <c r="Q2155" s="128"/>
      <c r="R2155" s="128"/>
      <c r="S2155" s="131"/>
      <c r="T2155" s="128"/>
      <c r="U2155" s="115"/>
      <c r="V2155" s="115"/>
      <c r="W2155" s="18"/>
      <c r="X2155" s="74"/>
      <c r="Y2155" s="74"/>
      <c r="Z2155" s="116"/>
      <c r="AA2155" s="116"/>
      <c r="AB2155" s="116"/>
      <c r="AC2155" s="116"/>
      <c r="AD2155" s="116"/>
      <c r="AE2155" s="116"/>
      <c r="AF2155" s="116"/>
      <c r="AG2155" s="116"/>
    </row>
    <row r="2156" spans="1:33" x14ac:dyDescent="0.2">
      <c r="A2156" s="74"/>
      <c r="B2156" s="128"/>
      <c r="C2156" s="128"/>
      <c r="D2156" s="129"/>
      <c r="E2156" s="74"/>
      <c r="F2156" s="74"/>
      <c r="G2156" s="74"/>
      <c r="H2156" s="130"/>
      <c r="I2156" s="115"/>
      <c r="J2156" s="130"/>
      <c r="K2156" s="115"/>
      <c r="L2156" s="74"/>
      <c r="M2156" s="115"/>
      <c r="N2156" s="115"/>
      <c r="O2156" s="74"/>
      <c r="P2156" s="129"/>
      <c r="Q2156" s="128"/>
      <c r="R2156" s="128"/>
      <c r="S2156" s="131"/>
      <c r="T2156" s="128"/>
      <c r="U2156" s="115"/>
      <c r="V2156" s="115"/>
      <c r="W2156" s="18"/>
      <c r="X2156" s="74"/>
      <c r="Y2156" s="74"/>
      <c r="Z2156" s="116"/>
      <c r="AA2156" s="116"/>
      <c r="AB2156" s="116"/>
      <c r="AC2156" s="116"/>
      <c r="AD2156" s="116"/>
      <c r="AE2156" s="116"/>
      <c r="AF2156" s="116"/>
      <c r="AG2156" s="116"/>
    </row>
    <row r="2157" spans="1:33" x14ac:dyDescent="0.2">
      <c r="A2157" s="74"/>
      <c r="B2157" s="128"/>
      <c r="C2157" s="128"/>
      <c r="D2157" s="129"/>
      <c r="E2157" s="74"/>
      <c r="F2157" s="74"/>
      <c r="G2157" s="74"/>
      <c r="H2157" s="130"/>
      <c r="I2157" s="115"/>
      <c r="J2157" s="130"/>
      <c r="K2157" s="115"/>
      <c r="L2157" s="74"/>
      <c r="M2157" s="115"/>
      <c r="N2157" s="115"/>
      <c r="O2157" s="74"/>
      <c r="P2157" s="129"/>
      <c r="Q2157" s="128"/>
      <c r="R2157" s="128"/>
      <c r="S2157" s="131"/>
      <c r="T2157" s="128"/>
      <c r="U2157" s="115"/>
      <c r="V2157" s="115"/>
      <c r="W2157" s="18"/>
      <c r="X2157" s="74"/>
      <c r="Y2157" s="74"/>
      <c r="Z2157" s="116"/>
      <c r="AA2157" s="116"/>
      <c r="AB2157" s="116"/>
      <c r="AC2157" s="116"/>
      <c r="AD2157" s="116"/>
      <c r="AE2157" s="116"/>
      <c r="AF2157" s="116"/>
      <c r="AG2157" s="116"/>
    </row>
    <row r="2158" spans="1:33" x14ac:dyDescent="0.2">
      <c r="A2158" s="74"/>
      <c r="B2158" s="128"/>
      <c r="C2158" s="128"/>
      <c r="D2158" s="129"/>
      <c r="E2158" s="74"/>
      <c r="F2158" s="74"/>
      <c r="G2158" s="74"/>
      <c r="H2158" s="130"/>
      <c r="I2158" s="115"/>
      <c r="J2158" s="130"/>
      <c r="K2158" s="115"/>
      <c r="L2158" s="74"/>
      <c r="M2158" s="115"/>
      <c r="N2158" s="115"/>
      <c r="O2158" s="74"/>
      <c r="P2158" s="129"/>
      <c r="Q2158" s="128"/>
      <c r="R2158" s="128"/>
      <c r="S2158" s="131"/>
      <c r="T2158" s="128"/>
      <c r="U2158" s="115"/>
      <c r="V2158" s="115"/>
      <c r="W2158" s="18"/>
      <c r="X2158" s="74"/>
      <c r="Y2158" s="74"/>
      <c r="Z2158" s="116"/>
      <c r="AA2158" s="116"/>
      <c r="AB2158" s="116"/>
      <c r="AC2158" s="116"/>
      <c r="AD2158" s="116"/>
      <c r="AE2158" s="116"/>
      <c r="AF2158" s="116"/>
      <c r="AG2158" s="116"/>
    </row>
    <row r="2159" spans="1:33" x14ac:dyDescent="0.2">
      <c r="A2159" s="74"/>
      <c r="B2159" s="128"/>
      <c r="C2159" s="128"/>
      <c r="D2159" s="129"/>
      <c r="E2159" s="74"/>
      <c r="F2159" s="74"/>
      <c r="G2159" s="74"/>
      <c r="H2159" s="130"/>
      <c r="I2159" s="115"/>
      <c r="J2159" s="130"/>
      <c r="K2159" s="115"/>
      <c r="L2159" s="74"/>
      <c r="M2159" s="115"/>
      <c r="N2159" s="115"/>
      <c r="O2159" s="74"/>
      <c r="P2159" s="129"/>
      <c r="Q2159" s="128"/>
      <c r="R2159" s="128"/>
      <c r="S2159" s="131"/>
      <c r="T2159" s="128"/>
      <c r="U2159" s="115"/>
      <c r="V2159" s="115"/>
      <c r="W2159" s="18"/>
      <c r="X2159" s="74"/>
      <c r="Y2159" s="74"/>
      <c r="Z2159" s="116"/>
      <c r="AA2159" s="116"/>
      <c r="AB2159" s="116"/>
      <c r="AC2159" s="116"/>
      <c r="AD2159" s="116"/>
      <c r="AE2159" s="116"/>
      <c r="AF2159" s="116"/>
      <c r="AG2159" s="116"/>
    </row>
    <row r="2160" spans="1:33" x14ac:dyDescent="0.2">
      <c r="A2160" s="74"/>
      <c r="B2160" s="128"/>
      <c r="C2160" s="128"/>
      <c r="D2160" s="129"/>
      <c r="E2160" s="74"/>
      <c r="F2160" s="74"/>
      <c r="G2160" s="74"/>
      <c r="H2160" s="130"/>
      <c r="I2160" s="115"/>
      <c r="J2160" s="130"/>
      <c r="K2160" s="115"/>
      <c r="L2160" s="74"/>
      <c r="M2160" s="115"/>
      <c r="N2160" s="115"/>
      <c r="O2160" s="74"/>
      <c r="P2160" s="129"/>
      <c r="Q2160" s="128"/>
      <c r="R2160" s="128"/>
      <c r="S2160" s="131"/>
      <c r="T2160" s="128"/>
      <c r="U2160" s="115"/>
      <c r="V2160" s="115"/>
      <c r="W2160" s="18"/>
      <c r="X2160" s="74"/>
      <c r="Y2160" s="74"/>
      <c r="Z2160" s="116"/>
      <c r="AA2160" s="116"/>
      <c r="AB2160" s="116"/>
      <c r="AC2160" s="116"/>
      <c r="AD2160" s="116"/>
      <c r="AE2160" s="116"/>
      <c r="AF2160" s="116"/>
      <c r="AG2160" s="116"/>
    </row>
    <row r="2161" spans="1:33" x14ac:dyDescent="0.2">
      <c r="A2161" s="74"/>
      <c r="B2161" s="128"/>
      <c r="C2161" s="128"/>
      <c r="D2161" s="129"/>
      <c r="E2161" s="74"/>
      <c r="F2161" s="74"/>
      <c r="G2161" s="74"/>
      <c r="H2161" s="130"/>
      <c r="I2161" s="115"/>
      <c r="J2161" s="130"/>
      <c r="K2161" s="115"/>
      <c r="L2161" s="74"/>
      <c r="M2161" s="115"/>
      <c r="N2161" s="115"/>
      <c r="O2161" s="74"/>
      <c r="P2161" s="129"/>
      <c r="Q2161" s="128"/>
      <c r="R2161" s="128"/>
      <c r="S2161" s="131"/>
      <c r="T2161" s="128"/>
      <c r="U2161" s="115"/>
      <c r="V2161" s="115"/>
      <c r="W2161" s="18"/>
      <c r="X2161" s="74"/>
      <c r="Y2161" s="74"/>
      <c r="Z2161" s="116"/>
      <c r="AA2161" s="116"/>
      <c r="AB2161" s="116"/>
      <c r="AC2161" s="116"/>
      <c r="AD2161" s="116"/>
      <c r="AE2161" s="116"/>
      <c r="AF2161" s="116"/>
      <c r="AG2161" s="116"/>
    </row>
    <row r="2162" spans="1:33" x14ac:dyDescent="0.2">
      <c r="A2162" s="74"/>
      <c r="B2162" s="128"/>
      <c r="C2162" s="128"/>
      <c r="D2162" s="129"/>
      <c r="E2162" s="74"/>
      <c r="F2162" s="74"/>
      <c r="G2162" s="74"/>
      <c r="H2162" s="130"/>
      <c r="I2162" s="115"/>
      <c r="J2162" s="130"/>
      <c r="K2162" s="115"/>
      <c r="L2162" s="74"/>
      <c r="M2162" s="115"/>
      <c r="N2162" s="115"/>
      <c r="O2162" s="74"/>
      <c r="P2162" s="129"/>
      <c r="Q2162" s="128"/>
      <c r="R2162" s="128"/>
      <c r="S2162" s="131"/>
      <c r="T2162" s="128"/>
      <c r="U2162" s="115"/>
      <c r="V2162" s="115"/>
      <c r="W2162" s="18"/>
      <c r="X2162" s="74"/>
      <c r="Y2162" s="74"/>
      <c r="Z2162" s="116"/>
      <c r="AA2162" s="116"/>
      <c r="AB2162" s="116"/>
      <c r="AC2162" s="116"/>
      <c r="AD2162" s="116"/>
      <c r="AE2162" s="116"/>
      <c r="AF2162" s="116"/>
      <c r="AG2162" s="116"/>
    </row>
    <row r="2163" spans="1:33" x14ac:dyDescent="0.2">
      <c r="A2163" s="74"/>
      <c r="B2163" s="128"/>
      <c r="C2163" s="128"/>
      <c r="D2163" s="129"/>
      <c r="E2163" s="74"/>
      <c r="F2163" s="74"/>
      <c r="G2163" s="74"/>
      <c r="H2163" s="130"/>
      <c r="I2163" s="115"/>
      <c r="J2163" s="130"/>
      <c r="K2163" s="115"/>
      <c r="L2163" s="74"/>
      <c r="M2163" s="115"/>
      <c r="N2163" s="115"/>
      <c r="O2163" s="74"/>
      <c r="P2163" s="129"/>
      <c r="Q2163" s="128"/>
      <c r="R2163" s="128"/>
      <c r="S2163" s="131"/>
      <c r="T2163" s="128"/>
      <c r="U2163" s="115"/>
      <c r="V2163" s="115"/>
      <c r="W2163" s="18"/>
      <c r="X2163" s="74"/>
      <c r="Y2163" s="74"/>
      <c r="Z2163" s="116"/>
      <c r="AA2163" s="116"/>
      <c r="AB2163" s="116"/>
      <c r="AC2163" s="116"/>
      <c r="AD2163" s="116"/>
      <c r="AE2163" s="116"/>
      <c r="AF2163" s="116"/>
      <c r="AG2163" s="116"/>
    </row>
    <row r="2164" spans="1:33" x14ac:dyDescent="0.2">
      <c r="A2164" s="74"/>
      <c r="B2164" s="128"/>
      <c r="C2164" s="128"/>
      <c r="D2164" s="129"/>
      <c r="E2164" s="74"/>
      <c r="F2164" s="74"/>
      <c r="G2164" s="74"/>
      <c r="H2164" s="130"/>
      <c r="I2164" s="115"/>
      <c r="J2164" s="130"/>
      <c r="K2164" s="115"/>
      <c r="L2164" s="74"/>
      <c r="M2164" s="115"/>
      <c r="N2164" s="115"/>
      <c r="O2164" s="74"/>
      <c r="P2164" s="129"/>
      <c r="Q2164" s="128"/>
      <c r="R2164" s="128"/>
      <c r="S2164" s="131"/>
      <c r="T2164" s="128"/>
      <c r="U2164" s="115"/>
      <c r="V2164" s="115"/>
      <c r="W2164" s="18"/>
      <c r="X2164" s="74"/>
      <c r="Y2164" s="74"/>
      <c r="Z2164" s="116"/>
      <c r="AA2164" s="116"/>
      <c r="AB2164" s="116"/>
      <c r="AC2164" s="116"/>
      <c r="AD2164" s="116"/>
      <c r="AE2164" s="116"/>
      <c r="AF2164" s="116"/>
      <c r="AG2164" s="116"/>
    </row>
    <row r="2165" spans="1:33" x14ac:dyDescent="0.2">
      <c r="A2165" s="74"/>
      <c r="B2165" s="128"/>
      <c r="C2165" s="128"/>
      <c r="D2165" s="129"/>
      <c r="E2165" s="74"/>
      <c r="F2165" s="74"/>
      <c r="G2165" s="74"/>
      <c r="H2165" s="130"/>
      <c r="I2165" s="115"/>
      <c r="J2165" s="130"/>
      <c r="K2165" s="115"/>
      <c r="L2165" s="74"/>
      <c r="M2165" s="115"/>
      <c r="N2165" s="115"/>
      <c r="O2165" s="74"/>
      <c r="P2165" s="129"/>
      <c r="Q2165" s="128"/>
      <c r="R2165" s="128"/>
      <c r="S2165" s="131"/>
      <c r="T2165" s="128"/>
      <c r="U2165" s="115"/>
      <c r="V2165" s="115"/>
      <c r="W2165" s="18"/>
      <c r="X2165" s="74"/>
      <c r="Y2165" s="74"/>
      <c r="Z2165" s="116"/>
      <c r="AA2165" s="116"/>
      <c r="AB2165" s="116"/>
      <c r="AC2165" s="116"/>
      <c r="AD2165" s="116"/>
      <c r="AE2165" s="116"/>
      <c r="AF2165" s="116"/>
      <c r="AG2165" s="116"/>
    </row>
    <row r="2166" spans="1:33" x14ac:dyDescent="0.2">
      <c r="A2166" s="74"/>
      <c r="B2166" s="128"/>
      <c r="C2166" s="128"/>
      <c r="D2166" s="129"/>
      <c r="E2166" s="74"/>
      <c r="F2166" s="74"/>
      <c r="G2166" s="74"/>
      <c r="H2166" s="130"/>
      <c r="I2166" s="115"/>
      <c r="J2166" s="130"/>
      <c r="K2166" s="115"/>
      <c r="L2166" s="74"/>
      <c r="M2166" s="115"/>
      <c r="N2166" s="115"/>
      <c r="O2166" s="74"/>
      <c r="P2166" s="129"/>
      <c r="Q2166" s="128"/>
      <c r="R2166" s="128"/>
      <c r="S2166" s="131"/>
      <c r="T2166" s="128"/>
      <c r="U2166" s="115"/>
      <c r="V2166" s="115"/>
      <c r="W2166" s="18"/>
      <c r="X2166" s="74"/>
      <c r="Y2166" s="74"/>
      <c r="Z2166" s="116"/>
      <c r="AA2166" s="116"/>
      <c r="AB2166" s="116"/>
      <c r="AC2166" s="116"/>
      <c r="AD2166" s="116"/>
      <c r="AE2166" s="116"/>
      <c r="AF2166" s="116"/>
      <c r="AG2166" s="116"/>
    </row>
    <row r="2167" spans="1:33" x14ac:dyDescent="0.2">
      <c r="A2167" s="74"/>
      <c r="B2167" s="128"/>
      <c r="C2167" s="128"/>
      <c r="D2167" s="129"/>
      <c r="E2167" s="74"/>
      <c r="F2167" s="74"/>
      <c r="G2167" s="74"/>
      <c r="H2167" s="130"/>
      <c r="I2167" s="115"/>
      <c r="J2167" s="130"/>
      <c r="K2167" s="115"/>
      <c r="L2167" s="74"/>
      <c r="M2167" s="115"/>
      <c r="N2167" s="115"/>
      <c r="O2167" s="74"/>
      <c r="P2167" s="129"/>
      <c r="Q2167" s="128"/>
      <c r="R2167" s="128"/>
      <c r="S2167" s="131"/>
      <c r="T2167" s="128"/>
      <c r="U2167" s="115"/>
      <c r="V2167" s="115"/>
      <c r="W2167" s="18"/>
      <c r="X2167" s="74"/>
      <c r="Y2167" s="74"/>
      <c r="Z2167" s="116"/>
      <c r="AA2167" s="116"/>
      <c r="AB2167" s="116"/>
      <c r="AC2167" s="116"/>
      <c r="AD2167" s="116"/>
      <c r="AE2167" s="116"/>
      <c r="AF2167" s="116"/>
      <c r="AG2167" s="116"/>
    </row>
    <row r="2168" spans="1:33" x14ac:dyDescent="0.2">
      <c r="A2168" s="74"/>
      <c r="B2168" s="128"/>
      <c r="C2168" s="128"/>
      <c r="D2168" s="129"/>
      <c r="E2168" s="74"/>
      <c r="F2168" s="74"/>
      <c r="G2168" s="74"/>
      <c r="H2168" s="130"/>
      <c r="I2168" s="115"/>
      <c r="J2168" s="130"/>
      <c r="K2168" s="115"/>
      <c r="L2168" s="74"/>
      <c r="M2168" s="115"/>
      <c r="N2168" s="115"/>
      <c r="O2168" s="74"/>
      <c r="P2168" s="129"/>
      <c r="Q2168" s="128"/>
      <c r="R2168" s="128"/>
      <c r="S2168" s="131"/>
      <c r="T2168" s="128"/>
      <c r="U2168" s="115"/>
      <c r="V2168" s="115"/>
      <c r="W2168" s="18"/>
      <c r="X2168" s="74"/>
      <c r="Y2168" s="74"/>
      <c r="Z2168" s="116"/>
      <c r="AA2168" s="116"/>
      <c r="AB2168" s="116"/>
      <c r="AC2168" s="116"/>
      <c r="AD2168" s="116"/>
      <c r="AE2168" s="116"/>
      <c r="AF2168" s="116"/>
      <c r="AG2168" s="116"/>
    </row>
    <row r="2169" spans="1:33" x14ac:dyDescent="0.2">
      <c r="A2169" s="74"/>
      <c r="B2169" s="128"/>
      <c r="C2169" s="128"/>
      <c r="D2169" s="129"/>
      <c r="E2169" s="74"/>
      <c r="F2169" s="74"/>
      <c r="G2169" s="74"/>
      <c r="H2169" s="130"/>
      <c r="I2169" s="115"/>
      <c r="J2169" s="130"/>
      <c r="K2169" s="115"/>
      <c r="L2169" s="74"/>
      <c r="M2169" s="115"/>
      <c r="N2169" s="115"/>
      <c r="O2169" s="74"/>
      <c r="P2169" s="129"/>
      <c r="Q2169" s="128"/>
      <c r="R2169" s="128"/>
      <c r="S2169" s="131"/>
      <c r="T2169" s="128"/>
      <c r="U2169" s="115"/>
      <c r="V2169" s="115"/>
      <c r="W2169" s="18"/>
      <c r="X2169" s="74"/>
      <c r="Y2169" s="74"/>
      <c r="Z2169" s="116"/>
      <c r="AA2169" s="116"/>
      <c r="AB2169" s="116"/>
      <c r="AC2169" s="116"/>
      <c r="AD2169" s="116"/>
      <c r="AE2169" s="116"/>
      <c r="AF2169" s="116"/>
      <c r="AG2169" s="116"/>
    </row>
    <row r="2170" spans="1:33" x14ac:dyDescent="0.2">
      <c r="A2170" s="74"/>
      <c r="B2170" s="128"/>
      <c r="C2170" s="128"/>
      <c r="D2170" s="129"/>
      <c r="E2170" s="74"/>
      <c r="F2170" s="74"/>
      <c r="G2170" s="74"/>
      <c r="H2170" s="130"/>
      <c r="I2170" s="115"/>
      <c r="J2170" s="130"/>
      <c r="K2170" s="115"/>
      <c r="L2170" s="74"/>
      <c r="M2170" s="115"/>
      <c r="N2170" s="115"/>
      <c r="O2170" s="74"/>
      <c r="P2170" s="129"/>
      <c r="Q2170" s="128"/>
      <c r="R2170" s="128"/>
      <c r="S2170" s="131"/>
      <c r="T2170" s="128"/>
      <c r="U2170" s="115"/>
      <c r="V2170" s="115"/>
      <c r="W2170" s="18"/>
      <c r="X2170" s="74"/>
      <c r="Y2170" s="74"/>
      <c r="Z2170" s="116"/>
      <c r="AA2170" s="116"/>
      <c r="AB2170" s="116"/>
      <c r="AC2170" s="116"/>
      <c r="AD2170" s="116"/>
      <c r="AE2170" s="116"/>
      <c r="AF2170" s="116"/>
      <c r="AG2170" s="116"/>
    </row>
    <row r="2171" spans="1:33" x14ac:dyDescent="0.2">
      <c r="A2171" s="74"/>
      <c r="B2171" s="128"/>
      <c r="C2171" s="128"/>
      <c r="D2171" s="129"/>
      <c r="E2171" s="74"/>
      <c r="F2171" s="74"/>
      <c r="G2171" s="74"/>
      <c r="H2171" s="130"/>
      <c r="I2171" s="115"/>
      <c r="J2171" s="130"/>
      <c r="K2171" s="115"/>
      <c r="L2171" s="74"/>
      <c r="M2171" s="115"/>
      <c r="N2171" s="115"/>
      <c r="O2171" s="74"/>
      <c r="P2171" s="129"/>
      <c r="Q2171" s="128"/>
      <c r="R2171" s="128"/>
      <c r="S2171" s="131"/>
      <c r="T2171" s="128"/>
      <c r="U2171" s="115"/>
      <c r="V2171" s="115"/>
      <c r="W2171" s="18"/>
      <c r="X2171" s="74"/>
      <c r="Y2171" s="74"/>
      <c r="Z2171" s="116"/>
      <c r="AA2171" s="116"/>
      <c r="AB2171" s="116"/>
      <c r="AC2171" s="116"/>
      <c r="AD2171" s="116"/>
      <c r="AE2171" s="116"/>
      <c r="AF2171" s="116"/>
      <c r="AG2171" s="116"/>
    </row>
    <row r="2172" spans="1:33" x14ac:dyDescent="0.2">
      <c r="A2172" s="74"/>
      <c r="B2172" s="128"/>
      <c r="C2172" s="128"/>
      <c r="D2172" s="129"/>
      <c r="E2172" s="74"/>
      <c r="F2172" s="74"/>
      <c r="G2172" s="74"/>
      <c r="H2172" s="130"/>
      <c r="I2172" s="115"/>
      <c r="J2172" s="130"/>
      <c r="K2172" s="115"/>
      <c r="L2172" s="74"/>
      <c r="M2172" s="115"/>
      <c r="N2172" s="115"/>
      <c r="O2172" s="74"/>
      <c r="P2172" s="129"/>
      <c r="Q2172" s="128"/>
      <c r="R2172" s="128"/>
      <c r="S2172" s="131"/>
      <c r="T2172" s="128"/>
      <c r="U2172" s="115"/>
      <c r="V2172" s="115"/>
      <c r="W2172" s="18"/>
      <c r="X2172" s="74"/>
      <c r="Y2172" s="74"/>
      <c r="Z2172" s="116"/>
      <c r="AA2172" s="116"/>
      <c r="AB2172" s="116"/>
      <c r="AC2172" s="116"/>
      <c r="AD2172" s="116"/>
      <c r="AE2172" s="116"/>
      <c r="AF2172" s="116"/>
      <c r="AG2172" s="116"/>
    </row>
    <row r="2173" spans="1:33" x14ac:dyDescent="0.2">
      <c r="A2173" s="74"/>
      <c r="B2173" s="128"/>
      <c r="C2173" s="128"/>
      <c r="D2173" s="129"/>
      <c r="E2173" s="74"/>
      <c r="F2173" s="74"/>
      <c r="G2173" s="74"/>
      <c r="H2173" s="130"/>
      <c r="I2173" s="115"/>
      <c r="J2173" s="130"/>
      <c r="K2173" s="115"/>
      <c r="L2173" s="74"/>
      <c r="M2173" s="115"/>
      <c r="N2173" s="115"/>
      <c r="O2173" s="74"/>
      <c r="P2173" s="129"/>
      <c r="Q2173" s="128"/>
      <c r="R2173" s="128"/>
      <c r="S2173" s="131"/>
      <c r="T2173" s="128"/>
      <c r="U2173" s="115"/>
      <c r="V2173" s="115"/>
      <c r="W2173" s="18"/>
      <c r="X2173" s="74"/>
      <c r="Y2173" s="74"/>
      <c r="Z2173" s="116"/>
      <c r="AA2173" s="116"/>
      <c r="AB2173" s="116"/>
      <c r="AC2173" s="116"/>
      <c r="AD2173" s="116"/>
      <c r="AE2173" s="116"/>
      <c r="AF2173" s="116"/>
      <c r="AG2173" s="116"/>
    </row>
    <row r="2174" spans="1:33" x14ac:dyDescent="0.2">
      <c r="A2174" s="74"/>
      <c r="B2174" s="128"/>
      <c r="C2174" s="128"/>
      <c r="D2174" s="129"/>
      <c r="E2174" s="74"/>
      <c r="F2174" s="74"/>
      <c r="G2174" s="74"/>
      <c r="H2174" s="130"/>
      <c r="I2174" s="115"/>
      <c r="J2174" s="130"/>
      <c r="K2174" s="115"/>
      <c r="L2174" s="74"/>
      <c r="M2174" s="115"/>
      <c r="N2174" s="115"/>
      <c r="O2174" s="74"/>
      <c r="P2174" s="129"/>
      <c r="Q2174" s="128"/>
      <c r="R2174" s="128"/>
      <c r="S2174" s="131"/>
      <c r="T2174" s="128"/>
      <c r="U2174" s="115"/>
      <c r="V2174" s="115"/>
      <c r="W2174" s="18"/>
      <c r="X2174" s="74"/>
      <c r="Y2174" s="74"/>
      <c r="Z2174" s="116"/>
      <c r="AA2174" s="116"/>
      <c r="AB2174" s="116"/>
      <c r="AC2174" s="116"/>
      <c r="AD2174" s="116"/>
      <c r="AE2174" s="116"/>
      <c r="AF2174" s="116"/>
      <c r="AG2174" s="116"/>
    </row>
    <row r="2175" spans="1:33" x14ac:dyDescent="0.2">
      <c r="A2175" s="74"/>
      <c r="B2175" s="128"/>
      <c r="C2175" s="128"/>
      <c r="D2175" s="129"/>
      <c r="E2175" s="74"/>
      <c r="F2175" s="74"/>
      <c r="G2175" s="74"/>
      <c r="H2175" s="130"/>
      <c r="I2175" s="115"/>
      <c r="J2175" s="130"/>
      <c r="K2175" s="115"/>
      <c r="L2175" s="74"/>
      <c r="M2175" s="115"/>
      <c r="N2175" s="115"/>
      <c r="O2175" s="74"/>
      <c r="P2175" s="129"/>
      <c r="Q2175" s="128"/>
      <c r="R2175" s="128"/>
      <c r="S2175" s="131"/>
      <c r="T2175" s="128"/>
      <c r="U2175" s="115"/>
      <c r="V2175" s="115"/>
      <c r="W2175" s="18"/>
      <c r="X2175" s="74"/>
      <c r="Y2175" s="74"/>
      <c r="Z2175" s="116"/>
      <c r="AA2175" s="116"/>
      <c r="AB2175" s="116"/>
      <c r="AC2175" s="116"/>
      <c r="AD2175" s="116"/>
      <c r="AE2175" s="116"/>
      <c r="AF2175" s="116"/>
      <c r="AG2175" s="116"/>
    </row>
    <row r="2176" spans="1:33" x14ac:dyDescent="0.2">
      <c r="A2176" s="74"/>
      <c r="B2176" s="128"/>
      <c r="C2176" s="128"/>
      <c r="D2176" s="129"/>
      <c r="E2176" s="74"/>
      <c r="F2176" s="74"/>
      <c r="G2176" s="74"/>
      <c r="H2176" s="130"/>
      <c r="I2176" s="115"/>
      <c r="J2176" s="130"/>
      <c r="K2176" s="115"/>
      <c r="L2176" s="74"/>
      <c r="M2176" s="115"/>
      <c r="N2176" s="115"/>
      <c r="O2176" s="74"/>
      <c r="P2176" s="129"/>
      <c r="Q2176" s="128"/>
      <c r="R2176" s="128"/>
      <c r="S2176" s="131"/>
      <c r="T2176" s="128"/>
      <c r="U2176" s="115"/>
      <c r="V2176" s="115"/>
      <c r="W2176" s="18"/>
      <c r="X2176" s="74"/>
      <c r="Y2176" s="74"/>
      <c r="Z2176" s="116"/>
      <c r="AA2176" s="116"/>
      <c r="AB2176" s="116"/>
      <c r="AC2176" s="116"/>
      <c r="AD2176" s="116"/>
      <c r="AE2176" s="116"/>
      <c r="AF2176" s="116"/>
      <c r="AG2176" s="116"/>
    </row>
    <row r="2177" spans="1:33" x14ac:dyDescent="0.2">
      <c r="A2177" s="74"/>
      <c r="B2177" s="128"/>
      <c r="C2177" s="128"/>
      <c r="D2177" s="129"/>
      <c r="E2177" s="74"/>
      <c r="F2177" s="74"/>
      <c r="G2177" s="74"/>
      <c r="H2177" s="130"/>
      <c r="I2177" s="115"/>
      <c r="J2177" s="130"/>
      <c r="K2177" s="115"/>
      <c r="L2177" s="74"/>
      <c r="M2177" s="115"/>
      <c r="N2177" s="115"/>
      <c r="O2177" s="74"/>
      <c r="P2177" s="129"/>
      <c r="Q2177" s="128"/>
      <c r="R2177" s="128"/>
      <c r="S2177" s="131"/>
      <c r="T2177" s="128"/>
      <c r="U2177" s="115"/>
      <c r="V2177" s="115"/>
      <c r="W2177" s="18"/>
      <c r="X2177" s="74"/>
      <c r="Y2177" s="74"/>
      <c r="Z2177" s="116"/>
      <c r="AA2177" s="116"/>
      <c r="AB2177" s="116"/>
      <c r="AC2177" s="116"/>
      <c r="AD2177" s="116"/>
      <c r="AE2177" s="116"/>
      <c r="AF2177" s="116"/>
      <c r="AG2177" s="116"/>
    </row>
    <row r="2178" spans="1:33" x14ac:dyDescent="0.2">
      <c r="A2178" s="74"/>
      <c r="B2178" s="128"/>
      <c r="C2178" s="128"/>
      <c r="D2178" s="129"/>
      <c r="E2178" s="74"/>
      <c r="F2178" s="74"/>
      <c r="G2178" s="74"/>
      <c r="H2178" s="130"/>
      <c r="I2178" s="115"/>
      <c r="J2178" s="130"/>
      <c r="K2178" s="115"/>
      <c r="L2178" s="74"/>
      <c r="M2178" s="115"/>
      <c r="N2178" s="115"/>
      <c r="O2178" s="74"/>
      <c r="P2178" s="129"/>
      <c r="Q2178" s="128"/>
      <c r="R2178" s="128"/>
      <c r="S2178" s="131"/>
      <c r="T2178" s="128"/>
      <c r="U2178" s="115"/>
      <c r="V2178" s="115"/>
      <c r="W2178" s="18"/>
      <c r="X2178" s="74"/>
      <c r="Y2178" s="74"/>
      <c r="Z2178" s="116"/>
      <c r="AA2178" s="116"/>
      <c r="AB2178" s="116"/>
      <c r="AC2178" s="116"/>
      <c r="AD2178" s="116"/>
      <c r="AE2178" s="116"/>
      <c r="AF2178" s="116"/>
      <c r="AG2178" s="116"/>
    </row>
    <row r="2179" spans="1:33" x14ac:dyDescent="0.2">
      <c r="A2179" s="74"/>
      <c r="B2179" s="128"/>
      <c r="C2179" s="128"/>
      <c r="D2179" s="129"/>
      <c r="E2179" s="74"/>
      <c r="F2179" s="74"/>
      <c r="G2179" s="74"/>
      <c r="H2179" s="130"/>
      <c r="I2179" s="115"/>
      <c r="J2179" s="130"/>
      <c r="K2179" s="115"/>
      <c r="L2179" s="74"/>
      <c r="M2179" s="115"/>
      <c r="N2179" s="115"/>
      <c r="O2179" s="74"/>
      <c r="P2179" s="129"/>
      <c r="Q2179" s="128"/>
      <c r="R2179" s="128"/>
      <c r="S2179" s="131"/>
      <c r="T2179" s="128"/>
      <c r="U2179" s="115"/>
      <c r="V2179" s="115"/>
      <c r="W2179" s="18"/>
      <c r="X2179" s="74"/>
      <c r="Y2179" s="74"/>
      <c r="Z2179" s="116"/>
      <c r="AA2179" s="116"/>
      <c r="AB2179" s="116"/>
      <c r="AC2179" s="116"/>
      <c r="AD2179" s="116"/>
      <c r="AE2179" s="116"/>
      <c r="AF2179" s="116"/>
      <c r="AG2179" s="116"/>
    </row>
    <row r="2180" spans="1:33" x14ac:dyDescent="0.2">
      <c r="A2180" s="74"/>
      <c r="B2180" s="128"/>
      <c r="C2180" s="128"/>
      <c r="D2180" s="129"/>
      <c r="E2180" s="74"/>
      <c r="F2180" s="74"/>
      <c r="G2180" s="74"/>
      <c r="H2180" s="130"/>
      <c r="I2180" s="115"/>
      <c r="J2180" s="130"/>
      <c r="K2180" s="115"/>
      <c r="L2180" s="74"/>
      <c r="M2180" s="115"/>
      <c r="N2180" s="115"/>
      <c r="O2180" s="74"/>
      <c r="P2180" s="129"/>
      <c r="Q2180" s="128"/>
      <c r="R2180" s="128"/>
      <c r="S2180" s="131"/>
      <c r="T2180" s="128"/>
      <c r="U2180" s="115"/>
      <c r="V2180" s="115"/>
      <c r="W2180" s="18"/>
      <c r="X2180" s="74"/>
      <c r="Y2180" s="74"/>
      <c r="Z2180" s="116"/>
      <c r="AA2180" s="116"/>
      <c r="AB2180" s="116"/>
      <c r="AC2180" s="116"/>
      <c r="AD2180" s="116"/>
      <c r="AE2180" s="116"/>
      <c r="AF2180" s="116"/>
      <c r="AG2180" s="116"/>
    </row>
    <row r="2181" spans="1:33" x14ac:dyDescent="0.2">
      <c r="A2181" s="74"/>
      <c r="B2181" s="128"/>
      <c r="C2181" s="128"/>
      <c r="D2181" s="129"/>
      <c r="E2181" s="74"/>
      <c r="F2181" s="74"/>
      <c r="G2181" s="74"/>
      <c r="H2181" s="130"/>
      <c r="I2181" s="115"/>
      <c r="J2181" s="130"/>
      <c r="K2181" s="115"/>
      <c r="L2181" s="74"/>
      <c r="M2181" s="115"/>
      <c r="N2181" s="115"/>
      <c r="O2181" s="74"/>
      <c r="P2181" s="129"/>
      <c r="Q2181" s="128"/>
      <c r="R2181" s="128"/>
      <c r="S2181" s="131"/>
      <c r="T2181" s="128"/>
      <c r="U2181" s="115"/>
      <c r="V2181" s="115"/>
      <c r="W2181" s="18"/>
      <c r="X2181" s="74"/>
      <c r="Y2181" s="74"/>
      <c r="Z2181" s="116"/>
      <c r="AA2181" s="116"/>
      <c r="AB2181" s="116"/>
      <c r="AC2181" s="116"/>
      <c r="AD2181" s="116"/>
      <c r="AE2181" s="116"/>
      <c r="AF2181" s="116"/>
      <c r="AG2181" s="116"/>
    </row>
    <row r="2182" spans="1:33" x14ac:dyDescent="0.2">
      <c r="A2182" s="74"/>
      <c r="B2182" s="128"/>
      <c r="C2182" s="128"/>
      <c r="D2182" s="129"/>
      <c r="E2182" s="74"/>
      <c r="F2182" s="74"/>
      <c r="G2182" s="74"/>
      <c r="H2182" s="130"/>
      <c r="I2182" s="115"/>
      <c r="J2182" s="130"/>
      <c r="K2182" s="115"/>
      <c r="L2182" s="74"/>
      <c r="M2182" s="115"/>
      <c r="N2182" s="115"/>
      <c r="O2182" s="74"/>
      <c r="P2182" s="129"/>
      <c r="Q2182" s="128"/>
      <c r="R2182" s="128"/>
      <c r="S2182" s="131"/>
      <c r="T2182" s="128"/>
      <c r="U2182" s="115"/>
      <c r="V2182" s="115"/>
      <c r="W2182" s="18"/>
      <c r="X2182" s="74"/>
      <c r="Y2182" s="74"/>
      <c r="Z2182" s="116"/>
      <c r="AA2182" s="116"/>
      <c r="AB2182" s="116"/>
      <c r="AC2182" s="116"/>
      <c r="AD2182" s="116"/>
      <c r="AE2182" s="116"/>
      <c r="AF2182" s="116"/>
      <c r="AG2182" s="116"/>
    </row>
    <row r="2183" spans="1:33" x14ac:dyDescent="0.2">
      <c r="A2183" s="74"/>
      <c r="B2183" s="128"/>
      <c r="C2183" s="128"/>
      <c r="D2183" s="129"/>
      <c r="E2183" s="74"/>
      <c r="F2183" s="74"/>
      <c r="G2183" s="74"/>
      <c r="H2183" s="130"/>
      <c r="I2183" s="115"/>
      <c r="J2183" s="130"/>
      <c r="K2183" s="115"/>
      <c r="L2183" s="74"/>
      <c r="M2183" s="115"/>
      <c r="N2183" s="115"/>
      <c r="O2183" s="74"/>
      <c r="P2183" s="129"/>
      <c r="Q2183" s="128"/>
      <c r="R2183" s="128"/>
      <c r="S2183" s="131"/>
      <c r="T2183" s="128"/>
      <c r="U2183" s="115"/>
      <c r="V2183" s="115"/>
      <c r="W2183" s="18"/>
      <c r="X2183" s="74"/>
      <c r="Y2183" s="74"/>
      <c r="Z2183" s="116"/>
      <c r="AA2183" s="116"/>
      <c r="AB2183" s="116"/>
      <c r="AC2183" s="116"/>
      <c r="AD2183" s="116"/>
      <c r="AE2183" s="116"/>
      <c r="AF2183" s="116"/>
      <c r="AG2183" s="116"/>
    </row>
    <row r="2184" spans="1:33" x14ac:dyDescent="0.2">
      <c r="A2184" s="74"/>
      <c r="B2184" s="128"/>
      <c r="C2184" s="128"/>
      <c r="D2184" s="129"/>
      <c r="E2184" s="74"/>
      <c r="F2184" s="74"/>
      <c r="G2184" s="74"/>
      <c r="H2184" s="130"/>
      <c r="I2184" s="115"/>
      <c r="J2184" s="130"/>
      <c r="K2184" s="115"/>
      <c r="L2184" s="74"/>
      <c r="M2184" s="115"/>
      <c r="N2184" s="115"/>
      <c r="O2184" s="74"/>
      <c r="P2184" s="129"/>
      <c r="Q2184" s="128"/>
      <c r="R2184" s="128"/>
      <c r="S2184" s="131"/>
      <c r="T2184" s="128"/>
      <c r="U2184" s="115"/>
      <c r="V2184" s="115"/>
      <c r="W2184" s="18"/>
      <c r="X2184" s="74"/>
      <c r="Y2184" s="74"/>
      <c r="Z2184" s="116"/>
      <c r="AA2184" s="116"/>
      <c r="AB2184" s="116"/>
      <c r="AC2184" s="116"/>
      <c r="AD2184" s="116"/>
      <c r="AE2184" s="116"/>
      <c r="AF2184" s="116"/>
      <c r="AG2184" s="116"/>
    </row>
    <row r="2185" spans="1:33" x14ac:dyDescent="0.2">
      <c r="A2185" s="74"/>
      <c r="B2185" s="128"/>
      <c r="C2185" s="128"/>
      <c r="D2185" s="129"/>
      <c r="E2185" s="74"/>
      <c r="F2185" s="74"/>
      <c r="G2185" s="74"/>
      <c r="H2185" s="130"/>
      <c r="I2185" s="115"/>
      <c r="J2185" s="130"/>
      <c r="K2185" s="115"/>
      <c r="L2185" s="74"/>
      <c r="M2185" s="115"/>
      <c r="N2185" s="115"/>
      <c r="O2185" s="74"/>
      <c r="P2185" s="129"/>
      <c r="Q2185" s="128"/>
      <c r="R2185" s="128"/>
      <c r="S2185" s="131"/>
      <c r="T2185" s="128"/>
      <c r="U2185" s="115"/>
      <c r="V2185" s="115"/>
      <c r="W2185" s="18"/>
      <c r="X2185" s="74"/>
      <c r="Y2185" s="74"/>
      <c r="Z2185" s="116"/>
      <c r="AA2185" s="116"/>
      <c r="AB2185" s="116"/>
      <c r="AC2185" s="116"/>
      <c r="AD2185" s="116"/>
      <c r="AE2185" s="116"/>
      <c r="AF2185" s="116"/>
      <c r="AG2185" s="116"/>
    </row>
    <row r="2186" spans="1:33" x14ac:dyDescent="0.2">
      <c r="A2186" s="74"/>
      <c r="B2186" s="128"/>
      <c r="C2186" s="128"/>
      <c r="D2186" s="129"/>
      <c r="E2186" s="74"/>
      <c r="F2186" s="74"/>
      <c r="G2186" s="74"/>
      <c r="H2186" s="130"/>
      <c r="I2186" s="115"/>
      <c r="J2186" s="130"/>
      <c r="K2186" s="115"/>
      <c r="L2186" s="74"/>
      <c r="M2186" s="115"/>
      <c r="N2186" s="115"/>
      <c r="O2186" s="74"/>
      <c r="P2186" s="129"/>
      <c r="Q2186" s="128"/>
      <c r="R2186" s="128"/>
      <c r="S2186" s="131"/>
      <c r="T2186" s="128"/>
      <c r="U2186" s="115"/>
      <c r="V2186" s="115"/>
      <c r="W2186" s="18"/>
      <c r="X2186" s="74"/>
      <c r="Y2186" s="74"/>
      <c r="Z2186" s="116"/>
      <c r="AA2186" s="116"/>
      <c r="AB2186" s="116"/>
      <c r="AC2186" s="116"/>
      <c r="AD2186" s="116"/>
      <c r="AE2186" s="116"/>
      <c r="AF2186" s="116"/>
      <c r="AG2186" s="116"/>
    </row>
    <row r="2187" spans="1:33" x14ac:dyDescent="0.2">
      <c r="A2187" s="74"/>
      <c r="B2187" s="128"/>
      <c r="C2187" s="128"/>
      <c r="D2187" s="129"/>
      <c r="E2187" s="74"/>
      <c r="F2187" s="74"/>
      <c r="G2187" s="74"/>
      <c r="H2187" s="130"/>
      <c r="I2187" s="115"/>
      <c r="J2187" s="130"/>
      <c r="K2187" s="115"/>
      <c r="L2187" s="74"/>
      <c r="M2187" s="115"/>
      <c r="N2187" s="115"/>
      <c r="O2187" s="74"/>
      <c r="P2187" s="129"/>
      <c r="Q2187" s="128"/>
      <c r="R2187" s="128"/>
      <c r="S2187" s="131"/>
      <c r="T2187" s="128"/>
      <c r="U2187" s="115"/>
      <c r="V2187" s="115"/>
      <c r="W2187" s="18"/>
      <c r="X2187" s="74"/>
      <c r="Y2187" s="74"/>
      <c r="Z2187" s="116"/>
      <c r="AA2187" s="116"/>
      <c r="AB2187" s="116"/>
      <c r="AC2187" s="116"/>
      <c r="AD2187" s="116"/>
      <c r="AE2187" s="116"/>
      <c r="AF2187" s="116"/>
      <c r="AG2187" s="116"/>
    </row>
    <row r="2188" spans="1:33" x14ac:dyDescent="0.2">
      <c r="A2188" s="74"/>
      <c r="B2188" s="128"/>
      <c r="C2188" s="128"/>
      <c r="D2188" s="129"/>
      <c r="E2188" s="74"/>
      <c r="F2188" s="74"/>
      <c r="G2188" s="74"/>
      <c r="H2188" s="130"/>
      <c r="I2188" s="115"/>
      <c r="J2188" s="130"/>
      <c r="K2188" s="115"/>
      <c r="L2188" s="74"/>
      <c r="M2188" s="115"/>
      <c r="N2188" s="115"/>
      <c r="O2188" s="74"/>
      <c r="P2188" s="129"/>
      <c r="Q2188" s="128"/>
      <c r="R2188" s="128"/>
      <c r="S2188" s="131"/>
      <c r="T2188" s="128"/>
      <c r="U2188" s="115"/>
      <c r="V2188" s="115"/>
      <c r="W2188" s="18"/>
      <c r="X2188" s="74"/>
      <c r="Y2188" s="74"/>
      <c r="Z2188" s="116"/>
      <c r="AA2188" s="116"/>
      <c r="AB2188" s="116"/>
      <c r="AC2188" s="116"/>
      <c r="AD2188" s="116"/>
      <c r="AE2188" s="116"/>
      <c r="AF2188" s="116"/>
      <c r="AG2188" s="116"/>
    </row>
    <row r="2189" spans="1:33" x14ac:dyDescent="0.2">
      <c r="A2189" s="74"/>
      <c r="B2189" s="128"/>
      <c r="C2189" s="128"/>
      <c r="D2189" s="129"/>
      <c r="E2189" s="74"/>
      <c r="F2189" s="74"/>
      <c r="G2189" s="74"/>
      <c r="H2189" s="130"/>
      <c r="I2189" s="115"/>
      <c r="J2189" s="130"/>
      <c r="K2189" s="115"/>
      <c r="L2189" s="74"/>
      <c r="M2189" s="115"/>
      <c r="N2189" s="115"/>
      <c r="O2189" s="74"/>
      <c r="P2189" s="129"/>
      <c r="Q2189" s="128"/>
      <c r="R2189" s="128"/>
      <c r="S2189" s="131"/>
      <c r="T2189" s="128"/>
      <c r="U2189" s="115"/>
      <c r="V2189" s="115"/>
      <c r="W2189" s="18"/>
      <c r="X2189" s="74"/>
      <c r="Y2189" s="74"/>
      <c r="Z2189" s="116"/>
      <c r="AA2189" s="116"/>
      <c r="AB2189" s="116"/>
      <c r="AC2189" s="116"/>
      <c r="AD2189" s="116"/>
      <c r="AE2189" s="116"/>
      <c r="AF2189" s="116"/>
      <c r="AG2189" s="116"/>
    </row>
    <row r="2190" spans="1:33" x14ac:dyDescent="0.2">
      <c r="A2190" s="74"/>
      <c r="B2190" s="128"/>
      <c r="C2190" s="128"/>
      <c r="D2190" s="129"/>
      <c r="E2190" s="74"/>
      <c r="F2190" s="74"/>
      <c r="G2190" s="74"/>
      <c r="H2190" s="130"/>
      <c r="I2190" s="115"/>
      <c r="J2190" s="130"/>
      <c r="K2190" s="115"/>
      <c r="L2190" s="74"/>
      <c r="M2190" s="115"/>
      <c r="N2190" s="115"/>
      <c r="O2190" s="74"/>
      <c r="P2190" s="129"/>
      <c r="Q2190" s="128"/>
      <c r="R2190" s="128"/>
      <c r="S2190" s="131"/>
      <c r="T2190" s="128"/>
      <c r="U2190" s="115"/>
      <c r="V2190" s="115"/>
      <c r="W2190" s="18"/>
      <c r="X2190" s="74"/>
      <c r="Y2190" s="74"/>
      <c r="Z2190" s="116"/>
      <c r="AA2190" s="116"/>
      <c r="AB2190" s="116"/>
      <c r="AC2190" s="116"/>
      <c r="AD2190" s="116"/>
      <c r="AE2190" s="116"/>
      <c r="AF2190" s="116"/>
      <c r="AG2190" s="116"/>
    </row>
    <row r="2191" spans="1:33" x14ac:dyDescent="0.2">
      <c r="A2191" s="74"/>
      <c r="B2191" s="128"/>
      <c r="C2191" s="128"/>
      <c r="D2191" s="129"/>
      <c r="E2191" s="74"/>
      <c r="F2191" s="74"/>
      <c r="G2191" s="74"/>
      <c r="H2191" s="130"/>
      <c r="I2191" s="115"/>
      <c r="J2191" s="130"/>
      <c r="K2191" s="115"/>
      <c r="L2191" s="74"/>
      <c r="M2191" s="115"/>
      <c r="N2191" s="115"/>
      <c r="O2191" s="74"/>
      <c r="P2191" s="129"/>
      <c r="Q2191" s="128"/>
      <c r="R2191" s="128"/>
      <c r="S2191" s="131"/>
      <c r="T2191" s="128"/>
      <c r="U2191" s="115"/>
      <c r="V2191" s="115"/>
      <c r="W2191" s="18"/>
      <c r="X2191" s="74"/>
      <c r="Y2191" s="74"/>
      <c r="Z2191" s="116"/>
      <c r="AA2191" s="116"/>
      <c r="AB2191" s="116"/>
      <c r="AC2191" s="116"/>
      <c r="AD2191" s="116"/>
      <c r="AE2191" s="116"/>
      <c r="AF2191" s="116"/>
      <c r="AG2191" s="116"/>
    </row>
    <row r="2192" spans="1:33" x14ac:dyDescent="0.2">
      <c r="A2192" s="74"/>
      <c r="B2192" s="128"/>
      <c r="C2192" s="128"/>
      <c r="D2192" s="129"/>
      <c r="E2192" s="74"/>
      <c r="F2192" s="74"/>
      <c r="G2192" s="74"/>
      <c r="H2192" s="130"/>
      <c r="I2192" s="115"/>
      <c r="J2192" s="130"/>
      <c r="K2192" s="115"/>
      <c r="L2192" s="74"/>
      <c r="M2192" s="115"/>
      <c r="N2192" s="115"/>
      <c r="O2192" s="74"/>
      <c r="P2192" s="129"/>
      <c r="Q2192" s="128"/>
      <c r="R2192" s="128"/>
      <c r="S2192" s="131"/>
      <c r="T2192" s="128"/>
      <c r="U2192" s="115"/>
      <c r="V2192" s="115"/>
      <c r="W2192" s="18"/>
      <c r="X2192" s="74"/>
      <c r="Y2192" s="74"/>
      <c r="Z2192" s="116"/>
      <c r="AA2192" s="116"/>
      <c r="AB2192" s="116"/>
      <c r="AC2192" s="116"/>
      <c r="AD2192" s="116"/>
      <c r="AE2192" s="116"/>
      <c r="AF2192" s="116"/>
      <c r="AG2192" s="116"/>
    </row>
    <row r="2193" spans="1:33" x14ac:dyDescent="0.2">
      <c r="A2193" s="74"/>
      <c r="B2193" s="128"/>
      <c r="C2193" s="128"/>
      <c r="D2193" s="129"/>
      <c r="E2193" s="74"/>
      <c r="F2193" s="74"/>
      <c r="G2193" s="74"/>
      <c r="H2193" s="130"/>
      <c r="I2193" s="115"/>
      <c r="J2193" s="130"/>
      <c r="K2193" s="115"/>
      <c r="L2193" s="74"/>
      <c r="M2193" s="115"/>
      <c r="N2193" s="115"/>
      <c r="O2193" s="74"/>
      <c r="P2193" s="129"/>
      <c r="Q2193" s="128"/>
      <c r="R2193" s="128"/>
      <c r="S2193" s="131"/>
      <c r="T2193" s="128"/>
      <c r="U2193" s="115"/>
      <c r="V2193" s="115"/>
      <c r="W2193" s="18"/>
      <c r="X2193" s="74"/>
      <c r="Y2193" s="74"/>
      <c r="Z2193" s="116"/>
      <c r="AA2193" s="116"/>
      <c r="AB2193" s="116"/>
      <c r="AC2193" s="116"/>
      <c r="AD2193" s="116"/>
      <c r="AE2193" s="116"/>
      <c r="AF2193" s="116"/>
      <c r="AG2193" s="116"/>
    </row>
    <row r="2194" spans="1:33" x14ac:dyDescent="0.2">
      <c r="A2194" s="74"/>
      <c r="B2194" s="128"/>
      <c r="C2194" s="128"/>
      <c r="D2194" s="129"/>
      <c r="E2194" s="74"/>
      <c r="F2194" s="74"/>
      <c r="G2194" s="74"/>
      <c r="H2194" s="130"/>
      <c r="I2194" s="115"/>
      <c r="J2194" s="130"/>
      <c r="K2194" s="115"/>
      <c r="L2194" s="74"/>
      <c r="M2194" s="115"/>
      <c r="N2194" s="115"/>
      <c r="O2194" s="74"/>
      <c r="P2194" s="129"/>
      <c r="Q2194" s="128"/>
      <c r="R2194" s="128"/>
      <c r="S2194" s="131"/>
      <c r="T2194" s="128"/>
      <c r="U2194" s="115"/>
      <c r="V2194" s="115"/>
      <c r="W2194" s="18"/>
      <c r="X2194" s="74"/>
      <c r="Y2194" s="74"/>
      <c r="Z2194" s="116"/>
      <c r="AA2194" s="116"/>
      <c r="AB2194" s="116"/>
      <c r="AC2194" s="116"/>
      <c r="AD2194" s="116"/>
      <c r="AE2194" s="116"/>
      <c r="AF2194" s="116"/>
      <c r="AG2194" s="116"/>
    </row>
    <row r="2195" spans="1:33" x14ac:dyDescent="0.2">
      <c r="A2195" s="74"/>
      <c r="B2195" s="128"/>
      <c r="C2195" s="128"/>
      <c r="D2195" s="129"/>
      <c r="E2195" s="74"/>
      <c r="F2195" s="74"/>
      <c r="G2195" s="74"/>
      <c r="H2195" s="130"/>
      <c r="I2195" s="115"/>
      <c r="J2195" s="130"/>
      <c r="K2195" s="115"/>
      <c r="L2195" s="74"/>
      <c r="M2195" s="115"/>
      <c r="N2195" s="115"/>
      <c r="O2195" s="74"/>
      <c r="P2195" s="129"/>
      <c r="Q2195" s="128"/>
      <c r="R2195" s="128"/>
      <c r="S2195" s="131"/>
      <c r="T2195" s="128"/>
      <c r="U2195" s="115"/>
      <c r="V2195" s="115"/>
      <c r="W2195" s="18"/>
      <c r="X2195" s="74"/>
      <c r="Y2195" s="74"/>
      <c r="Z2195" s="116"/>
      <c r="AA2195" s="116"/>
      <c r="AB2195" s="116"/>
      <c r="AC2195" s="116"/>
      <c r="AD2195" s="116"/>
      <c r="AE2195" s="116"/>
      <c r="AF2195" s="116"/>
      <c r="AG2195" s="116"/>
    </row>
    <row r="2196" spans="1:33" x14ac:dyDescent="0.2">
      <c r="A2196" s="74"/>
      <c r="B2196" s="128"/>
      <c r="C2196" s="128"/>
      <c r="D2196" s="129"/>
      <c r="E2196" s="74"/>
      <c r="F2196" s="74"/>
      <c r="G2196" s="74"/>
      <c r="H2196" s="130"/>
      <c r="I2196" s="115"/>
      <c r="J2196" s="130"/>
      <c r="K2196" s="115"/>
      <c r="L2196" s="74"/>
      <c r="M2196" s="115"/>
      <c r="N2196" s="115"/>
      <c r="O2196" s="74"/>
      <c r="P2196" s="129"/>
      <c r="Q2196" s="128"/>
      <c r="R2196" s="128"/>
      <c r="S2196" s="131"/>
      <c r="T2196" s="128"/>
      <c r="U2196" s="115"/>
      <c r="V2196" s="115"/>
      <c r="W2196" s="18"/>
      <c r="X2196" s="74"/>
      <c r="Y2196" s="74"/>
      <c r="Z2196" s="116"/>
      <c r="AA2196" s="116"/>
      <c r="AB2196" s="116"/>
      <c r="AC2196" s="116"/>
      <c r="AD2196" s="116"/>
      <c r="AE2196" s="116"/>
      <c r="AF2196" s="116"/>
      <c r="AG2196" s="116"/>
    </row>
    <row r="2197" spans="1:33" x14ac:dyDescent="0.2">
      <c r="A2197" s="74"/>
      <c r="B2197" s="128"/>
      <c r="C2197" s="128"/>
      <c r="D2197" s="129"/>
      <c r="E2197" s="74"/>
      <c r="F2197" s="74"/>
      <c r="G2197" s="74"/>
      <c r="H2197" s="130"/>
      <c r="I2197" s="115"/>
      <c r="J2197" s="130"/>
      <c r="K2197" s="115"/>
      <c r="L2197" s="74"/>
      <c r="M2197" s="115"/>
      <c r="N2197" s="115"/>
      <c r="O2197" s="74"/>
      <c r="P2197" s="129"/>
      <c r="Q2197" s="128"/>
      <c r="R2197" s="128"/>
      <c r="S2197" s="131"/>
      <c r="T2197" s="128"/>
      <c r="U2197" s="115"/>
      <c r="V2197" s="115"/>
      <c r="W2197" s="18"/>
      <c r="X2197" s="74"/>
      <c r="Y2197" s="74"/>
      <c r="Z2197" s="116"/>
      <c r="AA2197" s="116"/>
      <c r="AB2197" s="116"/>
      <c r="AC2197" s="116"/>
      <c r="AD2197" s="116"/>
      <c r="AE2197" s="116"/>
      <c r="AF2197" s="116"/>
      <c r="AG2197" s="116"/>
    </row>
    <row r="2198" spans="1:33" x14ac:dyDescent="0.2">
      <c r="A2198" s="74"/>
      <c r="B2198" s="128"/>
      <c r="C2198" s="128"/>
      <c r="D2198" s="129"/>
      <c r="E2198" s="74"/>
      <c r="F2198" s="74"/>
      <c r="G2198" s="74"/>
      <c r="H2198" s="130"/>
      <c r="I2198" s="115"/>
      <c r="J2198" s="130"/>
      <c r="K2198" s="115"/>
      <c r="L2198" s="74"/>
      <c r="M2198" s="115"/>
      <c r="N2198" s="115"/>
      <c r="O2198" s="74"/>
      <c r="P2198" s="129"/>
      <c r="Q2198" s="128"/>
      <c r="R2198" s="128"/>
      <c r="S2198" s="131"/>
      <c r="T2198" s="128"/>
      <c r="U2198" s="115"/>
      <c r="V2198" s="115"/>
      <c r="W2198" s="18"/>
      <c r="X2198" s="74"/>
      <c r="Y2198" s="74"/>
      <c r="Z2198" s="116"/>
      <c r="AA2198" s="116"/>
      <c r="AB2198" s="116"/>
      <c r="AC2198" s="116"/>
      <c r="AD2198" s="116"/>
      <c r="AE2198" s="116"/>
      <c r="AF2198" s="116"/>
      <c r="AG2198" s="116"/>
    </row>
    <row r="2199" spans="1:33" x14ac:dyDescent="0.2">
      <c r="A2199" s="74"/>
      <c r="B2199" s="128"/>
      <c r="C2199" s="128"/>
      <c r="D2199" s="129"/>
      <c r="E2199" s="74"/>
      <c r="F2199" s="74"/>
      <c r="G2199" s="74"/>
      <c r="H2199" s="130"/>
      <c r="I2199" s="115"/>
      <c r="J2199" s="130"/>
      <c r="K2199" s="115"/>
      <c r="L2199" s="74"/>
      <c r="M2199" s="115"/>
      <c r="N2199" s="115"/>
      <c r="O2199" s="74"/>
      <c r="P2199" s="129"/>
      <c r="Q2199" s="128"/>
      <c r="R2199" s="128"/>
      <c r="S2199" s="131"/>
      <c r="T2199" s="128"/>
      <c r="U2199" s="115"/>
      <c r="V2199" s="115"/>
      <c r="W2199" s="18"/>
      <c r="X2199" s="74"/>
      <c r="Y2199" s="74"/>
      <c r="Z2199" s="116"/>
      <c r="AA2199" s="116"/>
      <c r="AB2199" s="116"/>
      <c r="AC2199" s="116"/>
      <c r="AD2199" s="116"/>
      <c r="AE2199" s="116"/>
      <c r="AF2199" s="116"/>
      <c r="AG2199" s="116"/>
    </row>
    <row r="2200" spans="1:33" x14ac:dyDescent="0.2">
      <c r="A2200" s="74"/>
      <c r="B2200" s="128"/>
      <c r="C2200" s="128"/>
      <c r="D2200" s="129"/>
      <c r="E2200" s="74"/>
      <c r="F2200" s="74"/>
      <c r="G2200" s="74"/>
      <c r="H2200" s="130"/>
      <c r="I2200" s="115"/>
      <c r="J2200" s="130"/>
      <c r="K2200" s="115"/>
      <c r="L2200" s="74"/>
      <c r="M2200" s="115"/>
      <c r="N2200" s="115"/>
      <c r="O2200" s="74"/>
      <c r="P2200" s="129"/>
      <c r="Q2200" s="128"/>
      <c r="R2200" s="128"/>
      <c r="S2200" s="131"/>
      <c r="T2200" s="128"/>
      <c r="U2200" s="115"/>
      <c r="V2200" s="115"/>
      <c r="W2200" s="18"/>
      <c r="X2200" s="74"/>
      <c r="Y2200" s="74"/>
      <c r="Z2200" s="116"/>
      <c r="AA2200" s="116"/>
      <c r="AB2200" s="116"/>
      <c r="AC2200" s="116"/>
      <c r="AD2200" s="116"/>
      <c r="AE2200" s="116"/>
      <c r="AF2200" s="116"/>
      <c r="AG2200" s="116"/>
    </row>
    <row r="2201" spans="1:33" x14ac:dyDescent="0.2">
      <c r="A2201" s="74"/>
      <c r="B2201" s="128"/>
      <c r="C2201" s="128"/>
      <c r="D2201" s="129"/>
      <c r="E2201" s="74"/>
      <c r="F2201" s="74"/>
      <c r="G2201" s="74"/>
      <c r="H2201" s="130"/>
      <c r="I2201" s="115"/>
      <c r="J2201" s="130"/>
      <c r="K2201" s="115"/>
      <c r="L2201" s="74"/>
      <c r="M2201" s="115"/>
      <c r="N2201" s="115"/>
      <c r="O2201" s="74"/>
      <c r="P2201" s="129"/>
      <c r="Q2201" s="128"/>
      <c r="R2201" s="128"/>
      <c r="S2201" s="131"/>
      <c r="T2201" s="128"/>
      <c r="U2201" s="115"/>
      <c r="V2201" s="115"/>
      <c r="W2201" s="18"/>
      <c r="X2201" s="74"/>
      <c r="Y2201" s="74"/>
      <c r="Z2201" s="116"/>
      <c r="AA2201" s="116"/>
      <c r="AB2201" s="116"/>
      <c r="AC2201" s="116"/>
      <c r="AD2201" s="116"/>
      <c r="AE2201" s="116"/>
      <c r="AF2201" s="116"/>
      <c r="AG2201" s="116"/>
    </row>
    <row r="2202" spans="1:33" x14ac:dyDescent="0.2">
      <c r="A2202" s="74"/>
      <c r="B2202" s="128"/>
      <c r="C2202" s="128"/>
      <c r="D2202" s="129"/>
      <c r="E2202" s="74"/>
      <c r="F2202" s="74"/>
      <c r="G2202" s="74"/>
      <c r="H2202" s="130"/>
      <c r="I2202" s="115"/>
      <c r="J2202" s="130"/>
      <c r="K2202" s="115"/>
      <c r="L2202" s="74"/>
      <c r="M2202" s="115"/>
      <c r="N2202" s="115"/>
      <c r="O2202" s="74"/>
      <c r="P2202" s="129"/>
      <c r="Q2202" s="128"/>
      <c r="R2202" s="128"/>
      <c r="S2202" s="131"/>
      <c r="T2202" s="128"/>
      <c r="U2202" s="115"/>
      <c r="V2202" s="115"/>
      <c r="W2202" s="18"/>
      <c r="X2202" s="74"/>
      <c r="Y2202" s="74"/>
      <c r="Z2202" s="116"/>
      <c r="AA2202" s="116"/>
      <c r="AB2202" s="116"/>
      <c r="AC2202" s="116"/>
      <c r="AD2202" s="116"/>
      <c r="AE2202" s="116"/>
      <c r="AF2202" s="116"/>
      <c r="AG2202" s="116"/>
    </row>
    <row r="2203" spans="1:33" x14ac:dyDescent="0.2">
      <c r="A2203" s="74"/>
      <c r="B2203" s="128"/>
      <c r="C2203" s="128"/>
      <c r="D2203" s="129"/>
      <c r="E2203" s="74"/>
      <c r="F2203" s="74"/>
      <c r="G2203" s="74"/>
      <c r="H2203" s="130"/>
      <c r="I2203" s="115"/>
      <c r="J2203" s="130"/>
      <c r="K2203" s="115"/>
      <c r="L2203" s="74"/>
      <c r="M2203" s="115"/>
      <c r="N2203" s="115"/>
      <c r="O2203" s="74"/>
      <c r="P2203" s="129"/>
      <c r="Q2203" s="128"/>
      <c r="R2203" s="128"/>
      <c r="S2203" s="131"/>
      <c r="T2203" s="128"/>
      <c r="U2203" s="115"/>
      <c r="V2203" s="115"/>
      <c r="W2203" s="18"/>
      <c r="X2203" s="74"/>
      <c r="Y2203" s="74"/>
      <c r="Z2203" s="116"/>
      <c r="AA2203" s="116"/>
      <c r="AB2203" s="116"/>
      <c r="AC2203" s="116"/>
      <c r="AD2203" s="116"/>
      <c r="AE2203" s="116"/>
      <c r="AF2203" s="116"/>
      <c r="AG2203" s="116"/>
    </row>
    <row r="2204" spans="1:33" x14ac:dyDescent="0.2">
      <c r="A2204" s="74"/>
      <c r="B2204" s="128"/>
      <c r="C2204" s="128"/>
      <c r="D2204" s="129"/>
      <c r="E2204" s="74"/>
      <c r="F2204" s="74"/>
      <c r="G2204" s="74"/>
      <c r="H2204" s="130"/>
      <c r="I2204" s="115"/>
      <c r="J2204" s="130"/>
      <c r="K2204" s="115"/>
      <c r="L2204" s="74"/>
      <c r="M2204" s="115"/>
      <c r="N2204" s="115"/>
      <c r="O2204" s="74"/>
      <c r="P2204" s="129"/>
      <c r="Q2204" s="128"/>
      <c r="R2204" s="128"/>
      <c r="S2204" s="131"/>
      <c r="T2204" s="128"/>
      <c r="U2204" s="115"/>
      <c r="V2204" s="115"/>
      <c r="W2204" s="18"/>
      <c r="X2204" s="74"/>
      <c r="Y2204" s="74"/>
      <c r="Z2204" s="116"/>
      <c r="AA2204" s="116"/>
      <c r="AB2204" s="116"/>
      <c r="AC2204" s="116"/>
      <c r="AD2204" s="116"/>
      <c r="AE2204" s="116"/>
      <c r="AF2204" s="116"/>
      <c r="AG2204" s="116"/>
    </row>
    <row r="2205" spans="1:33" x14ac:dyDescent="0.2">
      <c r="A2205" s="74"/>
      <c r="B2205" s="128"/>
      <c r="C2205" s="128"/>
      <c r="D2205" s="129"/>
      <c r="E2205" s="74"/>
      <c r="F2205" s="74"/>
      <c r="G2205" s="74"/>
      <c r="H2205" s="130"/>
      <c r="I2205" s="115"/>
      <c r="J2205" s="130"/>
      <c r="K2205" s="115"/>
      <c r="L2205" s="74"/>
      <c r="M2205" s="115"/>
      <c r="N2205" s="115"/>
      <c r="O2205" s="74"/>
      <c r="P2205" s="129"/>
      <c r="Q2205" s="128"/>
      <c r="R2205" s="128"/>
      <c r="S2205" s="131"/>
      <c r="T2205" s="128"/>
      <c r="U2205" s="115"/>
      <c r="V2205" s="115"/>
      <c r="W2205" s="18"/>
      <c r="X2205" s="74"/>
      <c r="Y2205" s="74"/>
      <c r="Z2205" s="116"/>
      <c r="AA2205" s="116"/>
      <c r="AB2205" s="116"/>
      <c r="AC2205" s="116"/>
      <c r="AD2205" s="116"/>
      <c r="AE2205" s="116"/>
      <c r="AF2205" s="116"/>
      <c r="AG2205" s="116"/>
    </row>
    <row r="2206" spans="1:33" x14ac:dyDescent="0.2">
      <c r="A2206" s="74"/>
      <c r="B2206" s="128"/>
      <c r="C2206" s="128"/>
      <c r="D2206" s="129"/>
      <c r="E2206" s="74"/>
      <c r="F2206" s="74"/>
      <c r="G2206" s="74"/>
      <c r="H2206" s="130"/>
      <c r="I2206" s="115"/>
      <c r="J2206" s="130"/>
      <c r="K2206" s="115"/>
      <c r="L2206" s="74"/>
      <c r="M2206" s="115"/>
      <c r="N2206" s="115"/>
      <c r="O2206" s="74"/>
      <c r="P2206" s="129"/>
      <c r="Q2206" s="128"/>
      <c r="R2206" s="128"/>
      <c r="S2206" s="131"/>
      <c r="T2206" s="128"/>
      <c r="U2206" s="115"/>
      <c r="V2206" s="115"/>
      <c r="W2206" s="18"/>
      <c r="X2206" s="74"/>
      <c r="Y2206" s="74"/>
      <c r="Z2206" s="116"/>
      <c r="AA2206" s="116"/>
      <c r="AB2206" s="116"/>
      <c r="AC2206" s="116"/>
      <c r="AD2206" s="116"/>
      <c r="AE2206" s="116"/>
      <c r="AF2206" s="116"/>
      <c r="AG2206" s="116"/>
    </row>
    <row r="2207" spans="1:33" x14ac:dyDescent="0.2">
      <c r="A2207" s="74"/>
      <c r="B2207" s="128"/>
      <c r="C2207" s="128"/>
      <c r="D2207" s="129"/>
      <c r="E2207" s="74"/>
      <c r="F2207" s="74"/>
      <c r="G2207" s="74"/>
      <c r="H2207" s="130"/>
      <c r="I2207" s="115"/>
      <c r="J2207" s="130"/>
      <c r="K2207" s="115"/>
      <c r="L2207" s="74"/>
      <c r="M2207" s="115"/>
      <c r="N2207" s="115"/>
      <c r="O2207" s="74"/>
      <c r="P2207" s="129"/>
      <c r="Q2207" s="128"/>
      <c r="R2207" s="128"/>
      <c r="S2207" s="131"/>
      <c r="T2207" s="128"/>
      <c r="U2207" s="115"/>
      <c r="V2207" s="115"/>
      <c r="W2207" s="18"/>
      <c r="X2207" s="74"/>
      <c r="Y2207" s="74"/>
      <c r="Z2207" s="116"/>
      <c r="AA2207" s="116"/>
      <c r="AB2207" s="116"/>
      <c r="AC2207" s="116"/>
      <c r="AD2207" s="116"/>
      <c r="AE2207" s="116"/>
      <c r="AF2207" s="116"/>
      <c r="AG2207" s="116"/>
    </row>
    <row r="2208" spans="1:33" x14ac:dyDescent="0.2">
      <c r="A2208" s="74"/>
      <c r="B2208" s="128"/>
      <c r="C2208" s="128"/>
      <c r="D2208" s="129"/>
      <c r="E2208" s="74"/>
      <c r="F2208" s="74"/>
      <c r="G2208" s="74"/>
      <c r="H2208" s="130"/>
      <c r="I2208" s="115"/>
      <c r="J2208" s="130"/>
      <c r="K2208" s="115"/>
      <c r="L2208" s="74"/>
      <c r="M2208" s="115"/>
      <c r="N2208" s="115"/>
      <c r="O2208" s="74"/>
      <c r="P2208" s="129"/>
      <c r="Q2208" s="128"/>
      <c r="R2208" s="128"/>
      <c r="S2208" s="131"/>
      <c r="T2208" s="128"/>
      <c r="U2208" s="115"/>
      <c r="V2208" s="115"/>
      <c r="W2208" s="18"/>
      <c r="X2208" s="74"/>
      <c r="Y2208" s="74"/>
      <c r="Z2208" s="116"/>
      <c r="AA2208" s="116"/>
      <c r="AB2208" s="116"/>
      <c r="AC2208" s="116"/>
      <c r="AD2208" s="116"/>
      <c r="AE2208" s="116"/>
      <c r="AF2208" s="116"/>
      <c r="AG2208" s="116"/>
    </row>
    <row r="2209" spans="1:33" x14ac:dyDescent="0.2">
      <c r="A2209" s="74"/>
      <c r="B2209" s="128"/>
      <c r="C2209" s="128"/>
      <c r="D2209" s="129"/>
      <c r="E2209" s="74"/>
      <c r="F2209" s="74"/>
      <c r="G2209" s="74"/>
      <c r="H2209" s="130"/>
      <c r="I2209" s="115"/>
      <c r="J2209" s="130"/>
      <c r="K2209" s="115"/>
      <c r="L2209" s="74"/>
      <c r="M2209" s="115"/>
      <c r="N2209" s="115"/>
      <c r="O2209" s="74"/>
      <c r="P2209" s="129"/>
      <c r="Q2209" s="128"/>
      <c r="R2209" s="128"/>
      <c r="S2209" s="131"/>
      <c r="T2209" s="128"/>
      <c r="U2209" s="115"/>
      <c r="V2209" s="115"/>
      <c r="W2209" s="18"/>
      <c r="X2209" s="74"/>
      <c r="Y2209" s="74"/>
      <c r="Z2209" s="116"/>
      <c r="AA2209" s="116"/>
      <c r="AB2209" s="116"/>
      <c r="AC2209" s="116"/>
      <c r="AD2209" s="116"/>
      <c r="AE2209" s="116"/>
      <c r="AF2209" s="116"/>
      <c r="AG2209" s="116"/>
    </row>
    <row r="2210" spans="1:33" x14ac:dyDescent="0.2">
      <c r="A2210" s="74"/>
      <c r="B2210" s="128"/>
      <c r="C2210" s="128"/>
      <c r="D2210" s="129"/>
      <c r="E2210" s="74"/>
      <c r="F2210" s="74"/>
      <c r="G2210" s="74"/>
      <c r="H2210" s="130"/>
      <c r="I2210" s="115"/>
      <c r="J2210" s="130"/>
      <c r="K2210" s="115"/>
      <c r="L2210" s="74"/>
      <c r="M2210" s="115"/>
      <c r="N2210" s="115"/>
      <c r="O2210" s="74"/>
      <c r="P2210" s="129"/>
      <c r="Q2210" s="128"/>
      <c r="R2210" s="128"/>
      <c r="S2210" s="131"/>
      <c r="T2210" s="128"/>
      <c r="U2210" s="115"/>
      <c r="V2210" s="115"/>
      <c r="W2210" s="18"/>
      <c r="X2210" s="74"/>
      <c r="Y2210" s="74"/>
      <c r="Z2210" s="116"/>
      <c r="AA2210" s="116"/>
      <c r="AB2210" s="116"/>
      <c r="AC2210" s="116"/>
      <c r="AD2210" s="116"/>
      <c r="AE2210" s="116"/>
      <c r="AF2210" s="116"/>
      <c r="AG2210" s="116"/>
    </row>
    <row r="2211" spans="1:33" x14ac:dyDescent="0.2">
      <c r="A2211" s="74"/>
      <c r="B2211" s="128"/>
      <c r="C2211" s="128"/>
      <c r="D2211" s="129"/>
      <c r="E2211" s="74"/>
      <c r="F2211" s="74"/>
      <c r="G2211" s="74"/>
      <c r="H2211" s="130"/>
      <c r="I2211" s="115"/>
      <c r="J2211" s="130"/>
      <c r="K2211" s="115"/>
      <c r="L2211" s="74"/>
      <c r="M2211" s="115"/>
      <c r="N2211" s="115"/>
      <c r="O2211" s="74"/>
      <c r="P2211" s="129"/>
      <c r="Q2211" s="128"/>
      <c r="R2211" s="128"/>
      <c r="S2211" s="131"/>
      <c r="T2211" s="128"/>
      <c r="U2211" s="115"/>
      <c r="V2211" s="115"/>
      <c r="W2211" s="18"/>
      <c r="X2211" s="74"/>
      <c r="Y2211" s="74"/>
      <c r="Z2211" s="116"/>
      <c r="AA2211" s="116"/>
      <c r="AB2211" s="116"/>
      <c r="AC2211" s="116"/>
      <c r="AD2211" s="116"/>
      <c r="AE2211" s="116"/>
      <c r="AF2211" s="116"/>
      <c r="AG2211" s="116"/>
    </row>
    <row r="2212" spans="1:33" x14ac:dyDescent="0.2">
      <c r="A2212" s="74"/>
      <c r="B2212" s="128"/>
      <c r="C2212" s="128"/>
      <c r="D2212" s="129"/>
      <c r="E2212" s="74"/>
      <c r="F2212" s="74"/>
      <c r="G2212" s="74"/>
      <c r="H2212" s="130"/>
      <c r="I2212" s="115"/>
      <c r="J2212" s="130"/>
      <c r="K2212" s="115"/>
      <c r="L2212" s="74"/>
      <c r="M2212" s="115"/>
      <c r="N2212" s="115"/>
      <c r="O2212" s="74"/>
      <c r="P2212" s="129"/>
      <c r="Q2212" s="128"/>
      <c r="R2212" s="128"/>
      <c r="S2212" s="131"/>
      <c r="T2212" s="128"/>
      <c r="U2212" s="115"/>
      <c r="V2212" s="115"/>
      <c r="W2212" s="18"/>
      <c r="X2212" s="74"/>
      <c r="Y2212" s="74"/>
      <c r="Z2212" s="116"/>
      <c r="AA2212" s="116"/>
      <c r="AB2212" s="116"/>
      <c r="AC2212" s="116"/>
      <c r="AD2212" s="116"/>
      <c r="AE2212" s="116"/>
      <c r="AF2212" s="116"/>
      <c r="AG2212" s="116"/>
    </row>
    <row r="2213" spans="1:33" x14ac:dyDescent="0.2">
      <c r="A2213" s="74"/>
      <c r="B2213" s="128"/>
      <c r="C2213" s="128"/>
      <c r="D2213" s="129"/>
      <c r="E2213" s="74"/>
      <c r="F2213" s="74"/>
      <c r="G2213" s="74"/>
      <c r="H2213" s="130"/>
      <c r="I2213" s="115"/>
      <c r="J2213" s="130"/>
      <c r="K2213" s="115"/>
      <c r="L2213" s="74"/>
      <c r="M2213" s="115"/>
      <c r="N2213" s="115"/>
      <c r="O2213" s="74"/>
      <c r="P2213" s="129"/>
      <c r="Q2213" s="128"/>
      <c r="R2213" s="128"/>
      <c r="S2213" s="131"/>
      <c r="T2213" s="128"/>
      <c r="U2213" s="115"/>
      <c r="V2213" s="115"/>
      <c r="W2213" s="18"/>
      <c r="X2213" s="74"/>
      <c r="Y2213" s="74"/>
      <c r="Z2213" s="116"/>
      <c r="AA2213" s="116"/>
      <c r="AB2213" s="116"/>
      <c r="AC2213" s="116"/>
      <c r="AD2213" s="116"/>
      <c r="AE2213" s="116"/>
      <c r="AF2213" s="116"/>
      <c r="AG2213" s="116"/>
    </row>
    <row r="2214" spans="1:33" x14ac:dyDescent="0.2">
      <c r="A2214" s="74"/>
      <c r="B2214" s="128"/>
      <c r="C2214" s="128"/>
      <c r="D2214" s="129"/>
      <c r="E2214" s="74"/>
      <c r="F2214" s="74"/>
      <c r="G2214" s="74"/>
      <c r="H2214" s="130"/>
      <c r="I2214" s="115"/>
      <c r="J2214" s="130"/>
      <c r="K2214" s="115"/>
      <c r="L2214" s="74"/>
      <c r="M2214" s="115"/>
      <c r="N2214" s="115"/>
      <c r="O2214" s="74"/>
      <c r="P2214" s="129"/>
      <c r="Q2214" s="128"/>
      <c r="R2214" s="128"/>
      <c r="S2214" s="131"/>
      <c r="T2214" s="128"/>
      <c r="U2214" s="115"/>
      <c r="V2214" s="115"/>
      <c r="W2214" s="18"/>
      <c r="X2214" s="74"/>
      <c r="Y2214" s="74"/>
      <c r="Z2214" s="116"/>
      <c r="AA2214" s="116"/>
      <c r="AB2214" s="116"/>
      <c r="AC2214" s="116"/>
      <c r="AD2214" s="116"/>
      <c r="AE2214" s="116"/>
      <c r="AF2214" s="116"/>
      <c r="AG2214" s="116"/>
    </row>
    <row r="2215" spans="1:33" x14ac:dyDescent="0.2">
      <c r="A2215" s="74"/>
      <c r="B2215" s="128"/>
      <c r="C2215" s="128"/>
      <c r="D2215" s="129"/>
      <c r="E2215" s="74"/>
      <c r="F2215" s="74"/>
      <c r="G2215" s="74"/>
      <c r="H2215" s="130"/>
      <c r="I2215" s="115"/>
      <c r="J2215" s="130"/>
      <c r="K2215" s="115"/>
      <c r="L2215" s="74"/>
      <c r="M2215" s="115"/>
      <c r="N2215" s="115"/>
      <c r="O2215" s="74"/>
      <c r="P2215" s="129"/>
      <c r="Q2215" s="128"/>
      <c r="R2215" s="128"/>
      <c r="S2215" s="131"/>
      <c r="T2215" s="128"/>
      <c r="U2215" s="115"/>
      <c r="V2215" s="115"/>
      <c r="W2215" s="18"/>
      <c r="X2215" s="74"/>
      <c r="Y2215" s="74"/>
      <c r="Z2215" s="116"/>
      <c r="AA2215" s="116"/>
      <c r="AB2215" s="116"/>
      <c r="AC2215" s="116"/>
      <c r="AD2215" s="116"/>
      <c r="AE2215" s="116"/>
      <c r="AF2215" s="116"/>
      <c r="AG2215" s="116"/>
    </row>
    <row r="2216" spans="1:33" x14ac:dyDescent="0.2">
      <c r="A2216" s="74"/>
      <c r="B2216" s="128"/>
      <c r="C2216" s="128"/>
      <c r="D2216" s="129"/>
      <c r="E2216" s="74"/>
      <c r="F2216" s="74"/>
      <c r="G2216" s="74"/>
      <c r="H2216" s="130"/>
      <c r="I2216" s="115"/>
      <c r="J2216" s="130"/>
      <c r="K2216" s="115"/>
      <c r="L2216" s="74"/>
      <c r="M2216" s="115"/>
      <c r="N2216" s="115"/>
      <c r="O2216" s="74"/>
      <c r="P2216" s="129"/>
      <c r="Q2216" s="128"/>
      <c r="R2216" s="128"/>
      <c r="S2216" s="131"/>
      <c r="T2216" s="128"/>
      <c r="U2216" s="115"/>
      <c r="V2216" s="115"/>
      <c r="W2216" s="18"/>
      <c r="X2216" s="74"/>
      <c r="Y2216" s="74"/>
      <c r="Z2216" s="116"/>
      <c r="AA2216" s="116"/>
      <c r="AB2216" s="116"/>
      <c r="AC2216" s="116"/>
      <c r="AD2216" s="116"/>
      <c r="AE2216" s="116"/>
      <c r="AF2216" s="116"/>
      <c r="AG2216" s="116"/>
    </row>
    <row r="2217" spans="1:33" x14ac:dyDescent="0.2">
      <c r="A2217" s="74"/>
      <c r="B2217" s="128"/>
      <c r="C2217" s="128"/>
      <c r="D2217" s="129"/>
      <c r="E2217" s="74"/>
      <c r="F2217" s="74"/>
      <c r="G2217" s="74"/>
      <c r="H2217" s="130"/>
      <c r="I2217" s="115"/>
      <c r="J2217" s="130"/>
      <c r="K2217" s="115"/>
      <c r="L2217" s="74"/>
      <c r="M2217" s="115"/>
      <c r="N2217" s="115"/>
      <c r="O2217" s="74"/>
      <c r="P2217" s="129"/>
      <c r="Q2217" s="128"/>
      <c r="R2217" s="128"/>
      <c r="S2217" s="131"/>
      <c r="T2217" s="128"/>
      <c r="U2217" s="115"/>
      <c r="V2217" s="115"/>
      <c r="W2217" s="18"/>
      <c r="X2217" s="74"/>
      <c r="Y2217" s="74"/>
      <c r="Z2217" s="116"/>
      <c r="AA2217" s="116"/>
      <c r="AB2217" s="116"/>
      <c r="AC2217" s="116"/>
      <c r="AD2217" s="116"/>
      <c r="AE2217" s="116"/>
      <c r="AF2217" s="116"/>
      <c r="AG2217" s="116"/>
    </row>
    <row r="2218" spans="1:33" x14ac:dyDescent="0.2">
      <c r="A2218" s="74"/>
      <c r="B2218" s="128"/>
      <c r="C2218" s="128"/>
      <c r="D2218" s="129"/>
      <c r="E2218" s="74"/>
      <c r="F2218" s="74"/>
      <c r="G2218" s="74"/>
      <c r="H2218" s="130"/>
      <c r="I2218" s="115"/>
      <c r="J2218" s="130"/>
      <c r="K2218" s="115"/>
      <c r="L2218" s="74"/>
      <c r="M2218" s="115"/>
      <c r="N2218" s="115"/>
      <c r="O2218" s="74"/>
      <c r="P2218" s="129"/>
      <c r="Q2218" s="128"/>
      <c r="R2218" s="128"/>
      <c r="S2218" s="131"/>
      <c r="T2218" s="128"/>
      <c r="U2218" s="115"/>
      <c r="V2218" s="115"/>
      <c r="W2218" s="18"/>
      <c r="X2218" s="74"/>
      <c r="Y2218" s="74"/>
      <c r="Z2218" s="116"/>
      <c r="AA2218" s="116"/>
      <c r="AB2218" s="116"/>
      <c r="AC2218" s="116"/>
      <c r="AD2218" s="116"/>
      <c r="AE2218" s="116"/>
      <c r="AF2218" s="116"/>
      <c r="AG2218" s="116"/>
    </row>
    <row r="2219" spans="1:33" x14ac:dyDescent="0.2">
      <c r="A2219" s="74"/>
      <c r="B2219" s="128"/>
      <c r="C2219" s="128"/>
      <c r="D2219" s="129"/>
      <c r="E2219" s="74"/>
      <c r="F2219" s="74"/>
      <c r="G2219" s="74"/>
      <c r="H2219" s="130"/>
      <c r="I2219" s="115"/>
      <c r="J2219" s="130"/>
      <c r="K2219" s="115"/>
      <c r="L2219" s="74"/>
      <c r="M2219" s="115"/>
      <c r="N2219" s="115"/>
      <c r="O2219" s="74"/>
      <c r="P2219" s="129"/>
      <c r="Q2219" s="128"/>
      <c r="R2219" s="128"/>
      <c r="S2219" s="131"/>
      <c r="T2219" s="128"/>
      <c r="U2219" s="115"/>
      <c r="V2219" s="115"/>
      <c r="W2219" s="18"/>
      <c r="X2219" s="74"/>
      <c r="Y2219" s="74"/>
      <c r="Z2219" s="116"/>
      <c r="AA2219" s="116"/>
      <c r="AB2219" s="116"/>
      <c r="AC2219" s="116"/>
      <c r="AD2219" s="116"/>
      <c r="AE2219" s="116"/>
      <c r="AF2219" s="116"/>
      <c r="AG2219" s="116"/>
    </row>
    <row r="2220" spans="1:33" x14ac:dyDescent="0.2">
      <c r="A2220" s="74"/>
      <c r="B2220" s="128"/>
      <c r="C2220" s="128"/>
      <c r="D2220" s="129"/>
      <c r="E2220" s="74"/>
      <c r="F2220" s="74"/>
      <c r="G2220" s="74"/>
      <c r="H2220" s="130"/>
      <c r="I2220" s="115"/>
      <c r="J2220" s="130"/>
      <c r="K2220" s="115"/>
      <c r="L2220" s="74"/>
      <c r="M2220" s="115"/>
      <c r="N2220" s="115"/>
      <c r="O2220" s="74"/>
      <c r="P2220" s="129"/>
      <c r="Q2220" s="128"/>
      <c r="R2220" s="128"/>
      <c r="S2220" s="131"/>
      <c r="T2220" s="128"/>
      <c r="U2220" s="115"/>
      <c r="V2220" s="115"/>
      <c r="W2220" s="18"/>
      <c r="X2220" s="74"/>
      <c r="Y2220" s="74"/>
      <c r="Z2220" s="116"/>
      <c r="AA2220" s="116"/>
      <c r="AB2220" s="116"/>
      <c r="AC2220" s="116"/>
      <c r="AD2220" s="116"/>
      <c r="AE2220" s="116"/>
      <c r="AF2220" s="116"/>
      <c r="AG2220" s="116"/>
    </row>
    <row r="2221" spans="1:33" x14ac:dyDescent="0.2">
      <c r="A2221" s="74"/>
      <c r="B2221" s="128"/>
      <c r="C2221" s="128"/>
      <c r="D2221" s="129"/>
      <c r="E2221" s="74"/>
      <c r="F2221" s="74"/>
      <c r="G2221" s="74"/>
      <c r="H2221" s="130"/>
      <c r="I2221" s="115"/>
      <c r="J2221" s="130"/>
      <c r="K2221" s="115"/>
      <c r="L2221" s="74"/>
      <c r="M2221" s="115"/>
      <c r="N2221" s="115"/>
      <c r="O2221" s="74"/>
      <c r="P2221" s="129"/>
      <c r="Q2221" s="128"/>
      <c r="R2221" s="128"/>
      <c r="S2221" s="131"/>
      <c r="T2221" s="128"/>
      <c r="U2221" s="115"/>
      <c r="V2221" s="115"/>
      <c r="W2221" s="18"/>
      <c r="X2221" s="74"/>
      <c r="Y2221" s="74"/>
      <c r="Z2221" s="116"/>
      <c r="AA2221" s="116"/>
      <c r="AB2221" s="116"/>
      <c r="AC2221" s="116"/>
      <c r="AD2221" s="116"/>
      <c r="AE2221" s="116"/>
      <c r="AF2221" s="116"/>
      <c r="AG2221" s="116"/>
    </row>
    <row r="2222" spans="1:33" x14ac:dyDescent="0.2">
      <c r="A2222" s="74"/>
      <c r="B2222" s="128"/>
      <c r="C2222" s="128"/>
      <c r="D2222" s="129"/>
      <c r="E2222" s="74"/>
      <c r="F2222" s="74"/>
      <c r="G2222" s="74"/>
      <c r="H2222" s="130"/>
      <c r="I2222" s="115"/>
      <c r="J2222" s="130"/>
      <c r="K2222" s="115"/>
      <c r="L2222" s="74"/>
      <c r="M2222" s="115"/>
      <c r="N2222" s="115"/>
      <c r="O2222" s="74"/>
      <c r="P2222" s="129"/>
      <c r="Q2222" s="128"/>
      <c r="R2222" s="128"/>
      <c r="S2222" s="131"/>
      <c r="T2222" s="128"/>
      <c r="U2222" s="115"/>
      <c r="V2222" s="115"/>
      <c r="W2222" s="18"/>
      <c r="X2222" s="74"/>
      <c r="Y2222" s="74"/>
      <c r="Z2222" s="116"/>
      <c r="AA2222" s="116"/>
      <c r="AB2222" s="116"/>
      <c r="AC2222" s="116"/>
      <c r="AD2222" s="116"/>
      <c r="AE2222" s="116"/>
      <c r="AF2222" s="116"/>
      <c r="AG2222" s="116"/>
    </row>
    <row r="2223" spans="1:33" x14ac:dyDescent="0.2">
      <c r="A2223" s="74"/>
      <c r="B2223" s="128"/>
      <c r="C2223" s="128"/>
      <c r="D2223" s="129"/>
      <c r="E2223" s="74"/>
      <c r="F2223" s="74"/>
      <c r="G2223" s="74"/>
      <c r="H2223" s="130"/>
      <c r="I2223" s="115"/>
      <c r="J2223" s="130"/>
      <c r="K2223" s="115"/>
      <c r="L2223" s="74"/>
      <c r="M2223" s="115"/>
      <c r="N2223" s="115"/>
      <c r="O2223" s="74"/>
      <c r="P2223" s="129"/>
      <c r="Q2223" s="128"/>
      <c r="R2223" s="128"/>
      <c r="S2223" s="131"/>
      <c r="T2223" s="128"/>
      <c r="U2223" s="115"/>
      <c r="V2223" s="115"/>
      <c r="W2223" s="18"/>
      <c r="X2223" s="74"/>
      <c r="Y2223" s="74"/>
      <c r="Z2223" s="116"/>
      <c r="AA2223" s="116"/>
      <c r="AB2223" s="116"/>
      <c r="AC2223" s="116"/>
      <c r="AD2223" s="116"/>
      <c r="AE2223" s="116"/>
      <c r="AF2223" s="116"/>
      <c r="AG2223" s="116"/>
    </row>
    <row r="2224" spans="1:33" x14ac:dyDescent="0.2">
      <c r="A2224" s="74"/>
      <c r="B2224" s="128"/>
      <c r="C2224" s="128"/>
      <c r="D2224" s="129"/>
      <c r="E2224" s="74"/>
      <c r="F2224" s="74"/>
      <c r="G2224" s="74"/>
      <c r="H2224" s="130"/>
      <c r="I2224" s="115"/>
      <c r="J2224" s="130"/>
      <c r="K2224" s="115"/>
      <c r="L2224" s="74"/>
      <c r="M2224" s="115"/>
      <c r="N2224" s="115"/>
      <c r="O2224" s="74"/>
      <c r="P2224" s="129"/>
      <c r="Q2224" s="128"/>
      <c r="R2224" s="128"/>
      <c r="S2224" s="131"/>
      <c r="T2224" s="128"/>
      <c r="U2224" s="115"/>
      <c r="V2224" s="115"/>
      <c r="W2224" s="18"/>
      <c r="X2224" s="74"/>
      <c r="Y2224" s="74"/>
      <c r="Z2224" s="116"/>
      <c r="AA2224" s="116"/>
      <c r="AB2224" s="116"/>
      <c r="AC2224" s="116"/>
      <c r="AD2224" s="116"/>
      <c r="AE2224" s="116"/>
      <c r="AF2224" s="116"/>
      <c r="AG2224" s="116"/>
    </row>
    <row r="2225" spans="1:33" x14ac:dyDescent="0.2">
      <c r="A2225" s="74"/>
      <c r="B2225" s="128"/>
      <c r="C2225" s="128"/>
      <c r="D2225" s="129"/>
      <c r="E2225" s="74"/>
      <c r="F2225" s="74"/>
      <c r="G2225" s="74"/>
      <c r="H2225" s="130"/>
      <c r="I2225" s="115"/>
      <c r="J2225" s="130"/>
      <c r="K2225" s="115"/>
      <c r="L2225" s="74"/>
      <c r="M2225" s="115"/>
      <c r="N2225" s="115"/>
      <c r="O2225" s="74"/>
      <c r="P2225" s="129"/>
      <c r="Q2225" s="128"/>
      <c r="R2225" s="128"/>
      <c r="S2225" s="131"/>
      <c r="T2225" s="128"/>
      <c r="U2225" s="115"/>
      <c r="V2225" s="115"/>
      <c r="W2225" s="18"/>
      <c r="X2225" s="74"/>
      <c r="Y2225" s="74"/>
      <c r="Z2225" s="116"/>
      <c r="AA2225" s="116"/>
      <c r="AB2225" s="116"/>
      <c r="AC2225" s="116"/>
      <c r="AD2225" s="116"/>
      <c r="AE2225" s="116"/>
      <c r="AF2225" s="116"/>
      <c r="AG2225" s="116"/>
    </row>
    <row r="2226" spans="1:33" x14ac:dyDescent="0.2">
      <c r="A2226" s="74"/>
      <c r="B2226" s="128"/>
      <c r="C2226" s="128"/>
      <c r="D2226" s="129"/>
      <c r="E2226" s="74"/>
      <c r="F2226" s="74"/>
      <c r="G2226" s="74"/>
      <c r="H2226" s="130"/>
      <c r="I2226" s="115"/>
      <c r="J2226" s="130"/>
      <c r="K2226" s="115"/>
      <c r="L2226" s="74"/>
      <c r="M2226" s="115"/>
      <c r="N2226" s="115"/>
      <c r="O2226" s="74"/>
      <c r="P2226" s="129"/>
      <c r="Q2226" s="128"/>
      <c r="R2226" s="128"/>
      <c r="S2226" s="131"/>
      <c r="T2226" s="128"/>
      <c r="U2226" s="115"/>
      <c r="V2226" s="115"/>
      <c r="W2226" s="18"/>
      <c r="X2226" s="74"/>
      <c r="Y2226" s="74"/>
      <c r="Z2226" s="116"/>
      <c r="AA2226" s="116"/>
      <c r="AB2226" s="116"/>
      <c r="AC2226" s="116"/>
      <c r="AD2226" s="116"/>
      <c r="AE2226" s="116"/>
      <c r="AF2226" s="116"/>
      <c r="AG2226" s="116"/>
    </row>
    <row r="2227" spans="1:33" x14ac:dyDescent="0.2">
      <c r="A2227" s="74"/>
      <c r="B2227" s="128"/>
      <c r="C2227" s="128"/>
      <c r="D2227" s="129"/>
      <c r="E2227" s="74"/>
      <c r="F2227" s="74"/>
      <c r="G2227" s="74"/>
      <c r="H2227" s="130"/>
      <c r="I2227" s="115"/>
      <c r="J2227" s="130"/>
      <c r="K2227" s="115"/>
      <c r="L2227" s="74"/>
      <c r="M2227" s="115"/>
      <c r="N2227" s="115"/>
      <c r="O2227" s="74"/>
      <c r="P2227" s="129"/>
      <c r="Q2227" s="128"/>
      <c r="R2227" s="128"/>
      <c r="S2227" s="131"/>
      <c r="T2227" s="128"/>
      <c r="U2227" s="115"/>
      <c r="V2227" s="115"/>
      <c r="W2227" s="18"/>
      <c r="X2227" s="74"/>
      <c r="Y2227" s="74"/>
      <c r="Z2227" s="116"/>
      <c r="AA2227" s="116"/>
      <c r="AB2227" s="116"/>
      <c r="AC2227" s="116"/>
      <c r="AD2227" s="116"/>
      <c r="AE2227" s="116"/>
      <c r="AF2227" s="116"/>
      <c r="AG2227" s="116"/>
    </row>
    <row r="2228" spans="1:33" x14ac:dyDescent="0.2">
      <c r="A2228" s="74"/>
      <c r="B2228" s="128"/>
      <c r="C2228" s="128"/>
      <c r="D2228" s="129"/>
      <c r="E2228" s="74"/>
      <c r="F2228" s="74"/>
      <c r="G2228" s="74"/>
      <c r="H2228" s="130"/>
      <c r="I2228" s="115"/>
      <c r="J2228" s="130"/>
      <c r="K2228" s="115"/>
      <c r="L2228" s="74"/>
      <c r="M2228" s="115"/>
      <c r="N2228" s="115"/>
      <c r="O2228" s="74"/>
      <c r="P2228" s="129"/>
      <c r="Q2228" s="128"/>
      <c r="R2228" s="128"/>
      <c r="S2228" s="131"/>
      <c r="T2228" s="128"/>
      <c r="U2228" s="115"/>
      <c r="V2228" s="115"/>
      <c r="W2228" s="18"/>
      <c r="X2228" s="74"/>
      <c r="Y2228" s="74"/>
      <c r="Z2228" s="116"/>
      <c r="AA2228" s="116"/>
      <c r="AB2228" s="116"/>
      <c r="AC2228" s="116"/>
      <c r="AD2228" s="116"/>
      <c r="AE2228" s="116"/>
      <c r="AF2228" s="116"/>
      <c r="AG2228" s="116"/>
    </row>
    <row r="2229" spans="1:33" x14ac:dyDescent="0.2">
      <c r="A2229" s="74"/>
      <c r="B2229" s="128"/>
      <c r="C2229" s="128"/>
      <c r="D2229" s="129"/>
      <c r="E2229" s="74"/>
      <c r="F2229" s="74"/>
      <c r="G2229" s="74"/>
      <c r="H2229" s="130"/>
      <c r="I2229" s="115"/>
      <c r="J2229" s="130"/>
      <c r="K2229" s="115"/>
      <c r="L2229" s="74"/>
      <c r="M2229" s="115"/>
      <c r="N2229" s="115"/>
      <c r="O2229" s="74"/>
      <c r="P2229" s="129"/>
      <c r="Q2229" s="128"/>
      <c r="R2229" s="128"/>
      <c r="S2229" s="131"/>
      <c r="T2229" s="128"/>
      <c r="U2229" s="115"/>
      <c r="V2229" s="115"/>
      <c r="W2229" s="18"/>
      <c r="X2229" s="74"/>
      <c r="Y2229" s="74"/>
      <c r="Z2229" s="116"/>
      <c r="AA2229" s="116"/>
      <c r="AB2229" s="116"/>
      <c r="AC2229" s="116"/>
      <c r="AD2229" s="116"/>
      <c r="AE2229" s="116"/>
      <c r="AF2229" s="116"/>
      <c r="AG2229" s="116"/>
    </row>
    <row r="2230" spans="1:33" x14ac:dyDescent="0.2">
      <c r="A2230" s="74"/>
      <c r="B2230" s="128"/>
      <c r="C2230" s="128"/>
      <c r="D2230" s="129"/>
      <c r="E2230" s="74"/>
      <c r="F2230" s="74"/>
      <c r="G2230" s="74"/>
      <c r="H2230" s="130"/>
      <c r="I2230" s="115"/>
      <c r="J2230" s="130"/>
      <c r="K2230" s="115"/>
      <c r="L2230" s="74"/>
      <c r="M2230" s="115"/>
      <c r="N2230" s="115"/>
      <c r="O2230" s="74"/>
      <c r="P2230" s="129"/>
      <c r="Q2230" s="128"/>
      <c r="R2230" s="128"/>
      <c r="S2230" s="131"/>
      <c r="T2230" s="128"/>
      <c r="U2230" s="115"/>
      <c r="V2230" s="115"/>
      <c r="W2230" s="18"/>
      <c r="X2230" s="74"/>
      <c r="Y2230" s="74"/>
      <c r="Z2230" s="116"/>
      <c r="AA2230" s="116"/>
      <c r="AB2230" s="116"/>
      <c r="AC2230" s="116"/>
      <c r="AD2230" s="116"/>
      <c r="AE2230" s="116"/>
      <c r="AF2230" s="116"/>
      <c r="AG2230" s="116"/>
    </row>
    <row r="2231" spans="1:33" x14ac:dyDescent="0.2">
      <c r="A2231" s="74"/>
      <c r="B2231" s="128"/>
      <c r="C2231" s="128"/>
      <c r="D2231" s="129"/>
      <c r="E2231" s="74"/>
      <c r="F2231" s="74"/>
      <c r="G2231" s="74"/>
      <c r="H2231" s="130"/>
      <c r="I2231" s="115"/>
      <c r="J2231" s="130"/>
      <c r="K2231" s="115"/>
      <c r="L2231" s="74"/>
      <c r="M2231" s="115"/>
      <c r="N2231" s="115"/>
      <c r="O2231" s="74"/>
      <c r="P2231" s="129"/>
      <c r="Q2231" s="128"/>
      <c r="R2231" s="128"/>
      <c r="S2231" s="131"/>
      <c r="T2231" s="128"/>
      <c r="U2231" s="115"/>
      <c r="V2231" s="115"/>
      <c r="W2231" s="18"/>
      <c r="X2231" s="74"/>
      <c r="Y2231" s="74"/>
      <c r="Z2231" s="116"/>
      <c r="AA2231" s="116"/>
      <c r="AB2231" s="116"/>
      <c r="AC2231" s="116"/>
      <c r="AD2231" s="116"/>
      <c r="AE2231" s="116"/>
      <c r="AF2231" s="116"/>
      <c r="AG2231" s="116"/>
    </row>
    <row r="2232" spans="1:33" x14ac:dyDescent="0.2">
      <c r="A2232" s="74"/>
      <c r="B2232" s="128"/>
      <c r="C2232" s="128"/>
      <c r="D2232" s="129"/>
      <c r="E2232" s="74"/>
      <c r="F2232" s="74"/>
      <c r="G2232" s="74"/>
      <c r="H2232" s="130"/>
      <c r="I2232" s="115"/>
      <c r="J2232" s="130"/>
      <c r="K2232" s="115"/>
      <c r="L2232" s="74"/>
      <c r="M2232" s="115"/>
      <c r="N2232" s="115"/>
      <c r="O2232" s="74"/>
      <c r="P2232" s="129"/>
      <c r="Q2232" s="128"/>
      <c r="R2232" s="128"/>
      <c r="S2232" s="131"/>
      <c r="T2232" s="128"/>
      <c r="U2232" s="115"/>
      <c r="V2232" s="115"/>
      <c r="W2232" s="18"/>
      <c r="X2232" s="74"/>
      <c r="Y2232" s="74"/>
      <c r="Z2232" s="116"/>
      <c r="AA2232" s="116"/>
      <c r="AB2232" s="116"/>
      <c r="AC2232" s="116"/>
      <c r="AD2232" s="116"/>
      <c r="AE2232" s="116"/>
      <c r="AF2232" s="116"/>
      <c r="AG2232" s="116"/>
    </row>
    <row r="2233" spans="1:33" x14ac:dyDescent="0.2">
      <c r="A2233" s="74"/>
      <c r="B2233" s="128"/>
      <c r="C2233" s="128"/>
      <c r="D2233" s="129"/>
      <c r="E2233" s="74"/>
      <c r="F2233" s="74"/>
      <c r="G2233" s="74"/>
      <c r="H2233" s="130"/>
      <c r="I2233" s="115"/>
      <c r="J2233" s="130"/>
      <c r="K2233" s="115"/>
      <c r="L2233" s="74"/>
      <c r="M2233" s="115"/>
      <c r="N2233" s="115"/>
      <c r="O2233" s="74"/>
      <c r="P2233" s="129"/>
      <c r="Q2233" s="128"/>
      <c r="R2233" s="128"/>
      <c r="S2233" s="131"/>
      <c r="T2233" s="128"/>
      <c r="U2233" s="115"/>
      <c r="V2233" s="115"/>
      <c r="W2233" s="18"/>
      <c r="X2233" s="74"/>
      <c r="Y2233" s="74"/>
      <c r="Z2233" s="116"/>
      <c r="AA2233" s="116"/>
      <c r="AB2233" s="116"/>
      <c r="AC2233" s="116"/>
      <c r="AD2233" s="116"/>
      <c r="AE2233" s="116"/>
      <c r="AF2233" s="116"/>
      <c r="AG2233" s="116"/>
    </row>
    <row r="2234" spans="1:33" x14ac:dyDescent="0.2">
      <c r="A2234" s="74"/>
      <c r="B2234" s="128"/>
      <c r="C2234" s="128"/>
      <c r="D2234" s="129"/>
      <c r="E2234" s="74"/>
      <c r="F2234" s="74"/>
      <c r="G2234" s="74"/>
      <c r="H2234" s="130"/>
      <c r="I2234" s="115"/>
      <c r="J2234" s="130"/>
      <c r="K2234" s="115"/>
      <c r="L2234" s="74"/>
      <c r="M2234" s="115"/>
      <c r="N2234" s="115"/>
      <c r="O2234" s="74"/>
      <c r="P2234" s="129"/>
      <c r="Q2234" s="128"/>
      <c r="R2234" s="128"/>
      <c r="S2234" s="131"/>
      <c r="T2234" s="128"/>
      <c r="U2234" s="115"/>
      <c r="V2234" s="115"/>
      <c r="W2234" s="18"/>
      <c r="X2234" s="74"/>
      <c r="Y2234" s="74"/>
      <c r="Z2234" s="116"/>
      <c r="AA2234" s="116"/>
      <c r="AB2234" s="116"/>
      <c r="AC2234" s="116"/>
      <c r="AD2234" s="116"/>
      <c r="AE2234" s="116"/>
      <c r="AF2234" s="116"/>
      <c r="AG2234" s="116"/>
    </row>
    <row r="2235" spans="1:33" x14ac:dyDescent="0.2">
      <c r="A2235" s="74"/>
      <c r="B2235" s="128"/>
      <c r="C2235" s="128"/>
      <c r="D2235" s="129"/>
      <c r="E2235" s="74"/>
      <c r="F2235" s="74"/>
      <c r="G2235" s="74"/>
      <c r="H2235" s="130"/>
      <c r="I2235" s="115"/>
      <c r="J2235" s="130"/>
      <c r="K2235" s="115"/>
      <c r="L2235" s="74"/>
      <c r="M2235" s="115"/>
      <c r="N2235" s="115"/>
      <c r="O2235" s="74"/>
      <c r="P2235" s="129"/>
      <c r="Q2235" s="128"/>
      <c r="R2235" s="128"/>
      <c r="S2235" s="131"/>
      <c r="T2235" s="128"/>
      <c r="U2235" s="115"/>
      <c r="V2235" s="115"/>
      <c r="W2235" s="18"/>
      <c r="X2235" s="74"/>
      <c r="Y2235" s="74"/>
      <c r="Z2235" s="116"/>
      <c r="AA2235" s="116"/>
      <c r="AB2235" s="116"/>
      <c r="AC2235" s="116"/>
      <c r="AD2235" s="116"/>
      <c r="AE2235" s="116"/>
      <c r="AF2235" s="116"/>
      <c r="AG2235" s="116"/>
    </row>
    <row r="2236" spans="1:33" x14ac:dyDescent="0.2">
      <c r="A2236" s="74"/>
      <c r="B2236" s="128"/>
      <c r="C2236" s="128"/>
      <c r="D2236" s="129"/>
      <c r="E2236" s="74"/>
      <c r="F2236" s="74"/>
      <c r="G2236" s="74"/>
      <c r="H2236" s="130"/>
      <c r="I2236" s="115"/>
      <c r="J2236" s="130"/>
      <c r="K2236" s="115"/>
      <c r="L2236" s="74"/>
      <c r="M2236" s="115"/>
      <c r="N2236" s="115"/>
      <c r="O2236" s="74"/>
      <c r="P2236" s="129"/>
      <c r="Q2236" s="128"/>
      <c r="R2236" s="128"/>
      <c r="S2236" s="131"/>
      <c r="T2236" s="128"/>
      <c r="U2236" s="115"/>
      <c r="V2236" s="115"/>
      <c r="W2236" s="18"/>
      <c r="X2236" s="74"/>
      <c r="Y2236" s="74"/>
      <c r="Z2236" s="116"/>
      <c r="AA2236" s="116"/>
      <c r="AB2236" s="116"/>
      <c r="AC2236" s="116"/>
      <c r="AD2236" s="116"/>
      <c r="AE2236" s="116"/>
      <c r="AF2236" s="116"/>
      <c r="AG2236" s="116"/>
    </row>
    <row r="2237" spans="1:33" x14ac:dyDescent="0.2">
      <c r="A2237" s="74"/>
      <c r="B2237" s="128"/>
      <c r="C2237" s="128"/>
      <c r="D2237" s="129"/>
      <c r="E2237" s="74"/>
      <c r="F2237" s="74"/>
      <c r="G2237" s="74"/>
      <c r="H2237" s="130"/>
      <c r="I2237" s="115"/>
      <c r="J2237" s="130"/>
      <c r="K2237" s="115"/>
      <c r="L2237" s="74"/>
      <c r="M2237" s="115"/>
      <c r="N2237" s="115"/>
      <c r="O2237" s="74"/>
      <c r="P2237" s="129"/>
      <c r="Q2237" s="128"/>
      <c r="R2237" s="128"/>
      <c r="S2237" s="131"/>
      <c r="T2237" s="128"/>
      <c r="U2237" s="115"/>
      <c r="V2237" s="115"/>
      <c r="W2237" s="18"/>
      <c r="X2237" s="74"/>
      <c r="Y2237" s="74"/>
      <c r="Z2237" s="116"/>
      <c r="AA2237" s="116"/>
      <c r="AB2237" s="116"/>
      <c r="AC2237" s="116"/>
      <c r="AD2237" s="116"/>
      <c r="AE2237" s="116"/>
      <c r="AF2237" s="116"/>
      <c r="AG2237" s="116"/>
    </row>
    <row r="2238" spans="1:33" x14ac:dyDescent="0.2">
      <c r="A2238" s="74"/>
      <c r="B2238" s="128"/>
      <c r="C2238" s="128"/>
      <c r="D2238" s="129"/>
      <c r="E2238" s="74"/>
      <c r="F2238" s="74"/>
      <c r="G2238" s="74"/>
      <c r="H2238" s="130"/>
      <c r="I2238" s="115"/>
      <c r="J2238" s="130"/>
      <c r="K2238" s="115"/>
      <c r="L2238" s="74"/>
      <c r="M2238" s="115"/>
      <c r="N2238" s="115"/>
      <c r="O2238" s="74"/>
      <c r="P2238" s="129"/>
      <c r="Q2238" s="128"/>
      <c r="R2238" s="128"/>
      <c r="S2238" s="131"/>
      <c r="T2238" s="128"/>
      <c r="U2238" s="115"/>
      <c r="V2238" s="115"/>
      <c r="W2238" s="18"/>
      <c r="X2238" s="74"/>
      <c r="Y2238" s="74"/>
      <c r="Z2238" s="116"/>
      <c r="AA2238" s="116"/>
      <c r="AB2238" s="116"/>
      <c r="AC2238" s="116"/>
      <c r="AD2238" s="116"/>
      <c r="AE2238" s="116"/>
      <c r="AF2238" s="116"/>
      <c r="AG2238" s="116"/>
    </row>
    <row r="2239" spans="1:33" x14ac:dyDescent="0.2">
      <c r="A2239" s="74"/>
      <c r="B2239" s="128"/>
      <c r="C2239" s="128"/>
      <c r="D2239" s="129"/>
      <c r="E2239" s="74"/>
      <c r="F2239" s="74"/>
      <c r="G2239" s="74"/>
      <c r="H2239" s="130"/>
      <c r="I2239" s="115"/>
      <c r="J2239" s="130"/>
      <c r="K2239" s="115"/>
      <c r="L2239" s="74"/>
      <c r="M2239" s="115"/>
      <c r="N2239" s="115"/>
      <c r="O2239" s="74"/>
      <c r="P2239" s="129"/>
      <c r="Q2239" s="128"/>
      <c r="R2239" s="128"/>
      <c r="S2239" s="131"/>
      <c r="T2239" s="128"/>
      <c r="U2239" s="115"/>
      <c r="V2239" s="115"/>
      <c r="W2239" s="18"/>
      <c r="X2239" s="74"/>
      <c r="Y2239" s="74"/>
      <c r="Z2239" s="116"/>
      <c r="AA2239" s="116"/>
      <c r="AB2239" s="116"/>
      <c r="AC2239" s="116"/>
      <c r="AD2239" s="116"/>
      <c r="AE2239" s="116"/>
      <c r="AF2239" s="116"/>
      <c r="AG2239" s="116"/>
    </row>
    <row r="2240" spans="1:33" x14ac:dyDescent="0.2">
      <c r="A2240" s="74"/>
      <c r="B2240" s="128"/>
      <c r="C2240" s="128"/>
      <c r="D2240" s="129"/>
      <c r="E2240" s="74"/>
      <c r="F2240" s="74"/>
      <c r="G2240" s="74"/>
      <c r="H2240" s="130"/>
      <c r="I2240" s="115"/>
      <c r="J2240" s="130"/>
      <c r="K2240" s="115"/>
      <c r="L2240" s="74"/>
      <c r="M2240" s="115"/>
      <c r="N2240" s="115"/>
      <c r="O2240" s="74"/>
      <c r="P2240" s="129"/>
      <c r="Q2240" s="128"/>
      <c r="R2240" s="128"/>
      <c r="S2240" s="131"/>
      <c r="T2240" s="128"/>
      <c r="U2240" s="115"/>
      <c r="V2240" s="115"/>
      <c r="W2240" s="18"/>
      <c r="X2240" s="74"/>
      <c r="Y2240" s="74"/>
      <c r="Z2240" s="116"/>
      <c r="AA2240" s="116"/>
      <c r="AB2240" s="116"/>
      <c r="AC2240" s="116"/>
      <c r="AD2240" s="116"/>
      <c r="AE2240" s="116"/>
      <c r="AF2240" s="116"/>
      <c r="AG2240" s="116"/>
    </row>
    <row r="2241" spans="1:33" x14ac:dyDescent="0.2">
      <c r="A2241" s="74"/>
      <c r="B2241" s="128"/>
      <c r="C2241" s="128"/>
      <c r="D2241" s="129"/>
      <c r="E2241" s="74"/>
      <c r="F2241" s="74"/>
      <c r="G2241" s="74"/>
      <c r="H2241" s="130"/>
      <c r="I2241" s="115"/>
      <c r="J2241" s="130"/>
      <c r="K2241" s="115"/>
      <c r="L2241" s="74"/>
      <c r="M2241" s="115"/>
      <c r="N2241" s="115"/>
      <c r="O2241" s="74"/>
      <c r="P2241" s="129"/>
      <c r="Q2241" s="128"/>
      <c r="R2241" s="128"/>
      <c r="S2241" s="131"/>
      <c r="T2241" s="128"/>
      <c r="U2241" s="115"/>
      <c r="V2241" s="115"/>
      <c r="W2241" s="18"/>
      <c r="X2241" s="74"/>
      <c r="Y2241" s="74"/>
      <c r="Z2241" s="116"/>
      <c r="AA2241" s="116"/>
      <c r="AB2241" s="116"/>
      <c r="AC2241" s="116"/>
      <c r="AD2241" s="116"/>
      <c r="AE2241" s="116"/>
      <c r="AF2241" s="116"/>
      <c r="AG2241" s="116"/>
    </row>
    <row r="2242" spans="1:33" x14ac:dyDescent="0.2">
      <c r="A2242" s="74"/>
      <c r="B2242" s="128"/>
      <c r="C2242" s="128"/>
      <c r="D2242" s="129"/>
      <c r="E2242" s="74"/>
      <c r="F2242" s="74"/>
      <c r="G2242" s="74"/>
      <c r="H2242" s="130"/>
      <c r="I2242" s="115"/>
      <c r="J2242" s="130"/>
      <c r="K2242" s="115"/>
      <c r="L2242" s="74"/>
      <c r="M2242" s="115"/>
      <c r="N2242" s="115"/>
      <c r="O2242" s="74"/>
      <c r="P2242" s="129"/>
      <c r="Q2242" s="128"/>
      <c r="R2242" s="128"/>
      <c r="S2242" s="131"/>
      <c r="T2242" s="128"/>
      <c r="U2242" s="115"/>
      <c r="V2242" s="115"/>
      <c r="W2242" s="18"/>
      <c r="X2242" s="74"/>
      <c r="Y2242" s="74"/>
      <c r="Z2242" s="116"/>
      <c r="AA2242" s="116"/>
      <c r="AB2242" s="116"/>
      <c r="AC2242" s="116"/>
      <c r="AD2242" s="116"/>
      <c r="AE2242" s="116"/>
      <c r="AF2242" s="116"/>
      <c r="AG2242" s="116"/>
    </row>
    <row r="2243" spans="1:33" x14ac:dyDescent="0.2">
      <c r="A2243" s="74"/>
      <c r="B2243" s="128"/>
      <c r="C2243" s="128"/>
      <c r="D2243" s="129"/>
      <c r="E2243" s="74"/>
      <c r="F2243" s="74"/>
      <c r="G2243" s="74"/>
      <c r="H2243" s="130"/>
      <c r="I2243" s="115"/>
      <c r="J2243" s="130"/>
      <c r="K2243" s="115"/>
      <c r="L2243" s="74"/>
      <c r="M2243" s="115"/>
      <c r="N2243" s="115"/>
      <c r="O2243" s="74"/>
      <c r="P2243" s="129"/>
      <c r="Q2243" s="128"/>
      <c r="R2243" s="128"/>
      <c r="S2243" s="131"/>
      <c r="T2243" s="128"/>
      <c r="U2243" s="115"/>
      <c r="V2243" s="115"/>
      <c r="W2243" s="18"/>
      <c r="X2243" s="74"/>
      <c r="Y2243" s="74"/>
      <c r="Z2243" s="116"/>
      <c r="AA2243" s="116"/>
      <c r="AB2243" s="116"/>
      <c r="AC2243" s="116"/>
      <c r="AD2243" s="116"/>
      <c r="AE2243" s="116"/>
      <c r="AF2243" s="116"/>
      <c r="AG2243" s="116"/>
    </row>
    <row r="2244" spans="1:33" x14ac:dyDescent="0.2">
      <c r="A2244" s="74"/>
      <c r="B2244" s="128"/>
      <c r="C2244" s="128"/>
      <c r="D2244" s="129"/>
      <c r="E2244" s="74"/>
      <c r="F2244" s="74"/>
      <c r="G2244" s="74"/>
      <c r="H2244" s="130"/>
      <c r="I2244" s="115"/>
      <c r="J2244" s="130"/>
      <c r="K2244" s="115"/>
      <c r="L2244" s="74"/>
      <c r="M2244" s="115"/>
      <c r="N2244" s="115"/>
      <c r="O2244" s="74"/>
      <c r="P2244" s="129"/>
      <c r="Q2244" s="128"/>
      <c r="R2244" s="128"/>
      <c r="S2244" s="131"/>
      <c r="T2244" s="128"/>
      <c r="U2244" s="115"/>
      <c r="V2244" s="115"/>
      <c r="W2244" s="18"/>
      <c r="X2244" s="74"/>
      <c r="Y2244" s="74"/>
      <c r="Z2244" s="116"/>
      <c r="AA2244" s="116"/>
      <c r="AB2244" s="116"/>
      <c r="AC2244" s="116"/>
      <c r="AD2244" s="116"/>
      <c r="AE2244" s="116"/>
      <c r="AF2244" s="116"/>
      <c r="AG2244" s="116"/>
    </row>
    <row r="2245" spans="1:33" x14ac:dyDescent="0.2">
      <c r="A2245" s="74"/>
      <c r="B2245" s="128"/>
      <c r="C2245" s="128"/>
      <c r="D2245" s="129"/>
      <c r="E2245" s="74"/>
      <c r="F2245" s="74"/>
      <c r="G2245" s="74"/>
      <c r="H2245" s="130"/>
      <c r="I2245" s="115"/>
      <c r="J2245" s="130"/>
      <c r="K2245" s="115"/>
      <c r="L2245" s="74"/>
      <c r="M2245" s="115"/>
      <c r="N2245" s="115"/>
      <c r="O2245" s="74"/>
      <c r="P2245" s="129"/>
      <c r="Q2245" s="128"/>
      <c r="R2245" s="128"/>
      <c r="S2245" s="131"/>
      <c r="T2245" s="128"/>
      <c r="U2245" s="115"/>
      <c r="V2245" s="115"/>
      <c r="W2245" s="18"/>
      <c r="X2245" s="74"/>
      <c r="Y2245" s="74"/>
      <c r="Z2245" s="116"/>
      <c r="AA2245" s="116"/>
      <c r="AB2245" s="116"/>
      <c r="AC2245" s="116"/>
      <c r="AD2245" s="116"/>
      <c r="AE2245" s="116"/>
      <c r="AF2245" s="116"/>
      <c r="AG2245" s="116"/>
    </row>
    <row r="2246" spans="1:33" x14ac:dyDescent="0.2">
      <c r="A2246" s="74"/>
      <c r="B2246" s="128"/>
      <c r="C2246" s="128"/>
      <c r="D2246" s="129"/>
      <c r="E2246" s="74"/>
      <c r="F2246" s="74"/>
      <c r="G2246" s="74"/>
      <c r="H2246" s="130"/>
      <c r="I2246" s="115"/>
      <c r="J2246" s="130"/>
      <c r="K2246" s="115"/>
      <c r="L2246" s="74"/>
      <c r="M2246" s="115"/>
      <c r="N2246" s="115"/>
      <c r="O2246" s="74"/>
      <c r="P2246" s="129"/>
      <c r="Q2246" s="128"/>
      <c r="R2246" s="128"/>
      <c r="S2246" s="131"/>
      <c r="T2246" s="128"/>
      <c r="U2246" s="115"/>
      <c r="V2246" s="115"/>
      <c r="W2246" s="18"/>
      <c r="X2246" s="74"/>
      <c r="Y2246" s="74"/>
      <c r="Z2246" s="116"/>
      <c r="AA2246" s="116"/>
      <c r="AB2246" s="116"/>
      <c r="AC2246" s="116"/>
      <c r="AD2246" s="116"/>
      <c r="AE2246" s="116"/>
      <c r="AF2246" s="116"/>
      <c r="AG2246" s="116"/>
    </row>
    <row r="2247" spans="1:33" x14ac:dyDescent="0.2">
      <c r="A2247" s="74"/>
      <c r="B2247" s="128"/>
      <c r="C2247" s="128"/>
      <c r="D2247" s="129"/>
      <c r="E2247" s="74"/>
      <c r="F2247" s="74"/>
      <c r="G2247" s="74"/>
      <c r="H2247" s="130"/>
      <c r="I2247" s="115"/>
      <c r="J2247" s="130"/>
      <c r="K2247" s="115"/>
      <c r="L2247" s="74"/>
      <c r="M2247" s="115"/>
      <c r="N2247" s="115"/>
      <c r="O2247" s="74"/>
      <c r="P2247" s="129"/>
      <c r="Q2247" s="128"/>
      <c r="R2247" s="128"/>
      <c r="S2247" s="131"/>
      <c r="T2247" s="128"/>
      <c r="U2247" s="115"/>
      <c r="V2247" s="115"/>
      <c r="W2247" s="18"/>
      <c r="X2247" s="74"/>
      <c r="Y2247" s="74"/>
      <c r="Z2247" s="116"/>
      <c r="AA2247" s="116"/>
      <c r="AB2247" s="116"/>
      <c r="AC2247" s="116"/>
      <c r="AD2247" s="116"/>
      <c r="AE2247" s="116"/>
      <c r="AF2247" s="116"/>
      <c r="AG2247" s="116"/>
    </row>
    <row r="2248" spans="1:33" x14ac:dyDescent="0.2">
      <c r="A2248" s="74"/>
      <c r="B2248" s="128"/>
      <c r="C2248" s="128"/>
      <c r="D2248" s="129"/>
      <c r="E2248" s="74"/>
      <c r="F2248" s="74"/>
      <c r="G2248" s="74"/>
      <c r="H2248" s="130"/>
      <c r="I2248" s="115"/>
      <c r="J2248" s="130"/>
      <c r="K2248" s="115"/>
      <c r="L2248" s="74"/>
      <c r="M2248" s="115"/>
      <c r="N2248" s="115"/>
      <c r="O2248" s="74"/>
      <c r="P2248" s="129"/>
      <c r="Q2248" s="128"/>
      <c r="R2248" s="128"/>
      <c r="S2248" s="131"/>
      <c r="T2248" s="128"/>
      <c r="U2248" s="115"/>
      <c r="V2248" s="115"/>
      <c r="W2248" s="18"/>
      <c r="X2248" s="74"/>
      <c r="Y2248" s="74"/>
      <c r="Z2248" s="116"/>
      <c r="AA2248" s="116"/>
      <c r="AB2248" s="116"/>
      <c r="AC2248" s="116"/>
      <c r="AD2248" s="116"/>
      <c r="AE2248" s="116"/>
      <c r="AF2248" s="116"/>
      <c r="AG2248" s="116"/>
    </row>
    <row r="2249" spans="1:33" x14ac:dyDescent="0.2">
      <c r="A2249" s="74"/>
      <c r="B2249" s="128"/>
      <c r="C2249" s="128"/>
      <c r="D2249" s="129"/>
      <c r="E2249" s="74"/>
      <c r="F2249" s="74"/>
      <c r="G2249" s="74"/>
      <c r="H2249" s="130"/>
      <c r="I2249" s="115"/>
      <c r="J2249" s="130"/>
      <c r="K2249" s="115"/>
      <c r="L2249" s="74"/>
      <c r="M2249" s="115"/>
      <c r="N2249" s="115"/>
      <c r="O2249" s="74"/>
      <c r="P2249" s="129"/>
      <c r="Q2249" s="128"/>
      <c r="R2249" s="128"/>
      <c r="S2249" s="131"/>
      <c r="T2249" s="128"/>
      <c r="U2249" s="115"/>
      <c r="V2249" s="115"/>
      <c r="W2249" s="18"/>
      <c r="X2249" s="74"/>
      <c r="Y2249" s="74"/>
      <c r="Z2249" s="116"/>
      <c r="AA2249" s="116"/>
      <c r="AB2249" s="116"/>
      <c r="AC2249" s="116"/>
      <c r="AD2249" s="116"/>
      <c r="AE2249" s="116"/>
      <c r="AF2249" s="116"/>
      <c r="AG2249" s="116"/>
    </row>
    <row r="2250" spans="1:33" x14ac:dyDescent="0.2">
      <c r="A2250" s="74"/>
      <c r="B2250" s="128"/>
      <c r="C2250" s="128"/>
      <c r="D2250" s="129"/>
      <c r="E2250" s="74"/>
      <c r="F2250" s="74"/>
      <c r="G2250" s="74"/>
      <c r="H2250" s="130"/>
      <c r="I2250" s="115"/>
      <c r="J2250" s="130"/>
      <c r="K2250" s="115"/>
      <c r="L2250" s="74"/>
      <c r="M2250" s="115"/>
      <c r="N2250" s="115"/>
      <c r="O2250" s="74"/>
      <c r="P2250" s="129"/>
      <c r="Q2250" s="128"/>
      <c r="R2250" s="128"/>
      <c r="S2250" s="131"/>
      <c r="T2250" s="128"/>
      <c r="U2250" s="115"/>
      <c r="V2250" s="115"/>
      <c r="W2250" s="18"/>
      <c r="X2250" s="74"/>
      <c r="Y2250" s="74"/>
      <c r="Z2250" s="116"/>
      <c r="AA2250" s="116"/>
      <c r="AB2250" s="116"/>
      <c r="AC2250" s="116"/>
      <c r="AD2250" s="116"/>
      <c r="AE2250" s="116"/>
      <c r="AF2250" s="116"/>
      <c r="AG2250" s="116"/>
    </row>
    <row r="2251" spans="1:33" x14ac:dyDescent="0.2">
      <c r="A2251" s="74"/>
      <c r="B2251" s="128"/>
      <c r="C2251" s="128"/>
      <c r="D2251" s="129"/>
      <c r="E2251" s="74"/>
      <c r="F2251" s="74"/>
      <c r="G2251" s="74"/>
      <c r="H2251" s="130"/>
      <c r="I2251" s="115"/>
      <c r="J2251" s="130"/>
      <c r="K2251" s="115"/>
      <c r="L2251" s="74"/>
      <c r="M2251" s="115"/>
      <c r="N2251" s="115"/>
      <c r="O2251" s="74"/>
      <c r="P2251" s="129"/>
      <c r="Q2251" s="128"/>
      <c r="R2251" s="128"/>
      <c r="S2251" s="131"/>
      <c r="T2251" s="128"/>
      <c r="U2251" s="115"/>
      <c r="V2251" s="115"/>
      <c r="W2251" s="18"/>
      <c r="X2251" s="74"/>
      <c r="Y2251" s="74"/>
      <c r="Z2251" s="116"/>
      <c r="AA2251" s="116"/>
      <c r="AB2251" s="116"/>
      <c r="AC2251" s="116"/>
      <c r="AD2251" s="116"/>
      <c r="AE2251" s="116"/>
      <c r="AF2251" s="116"/>
      <c r="AG2251" s="116"/>
    </row>
    <row r="2252" spans="1:33" x14ac:dyDescent="0.2">
      <c r="A2252" s="74"/>
      <c r="B2252" s="128"/>
      <c r="C2252" s="128"/>
      <c r="D2252" s="129"/>
      <c r="E2252" s="74"/>
      <c r="F2252" s="74"/>
      <c r="G2252" s="74"/>
      <c r="H2252" s="130"/>
      <c r="I2252" s="115"/>
      <c r="J2252" s="130"/>
      <c r="K2252" s="115"/>
      <c r="L2252" s="74"/>
      <c r="M2252" s="115"/>
      <c r="N2252" s="115"/>
      <c r="O2252" s="74"/>
      <c r="P2252" s="129"/>
      <c r="Q2252" s="128"/>
      <c r="R2252" s="128"/>
      <c r="S2252" s="131"/>
      <c r="T2252" s="128"/>
      <c r="U2252" s="115"/>
      <c r="V2252" s="115"/>
      <c r="W2252" s="18"/>
      <c r="X2252" s="74"/>
      <c r="Y2252" s="74"/>
      <c r="Z2252" s="116"/>
      <c r="AA2252" s="116"/>
      <c r="AB2252" s="116"/>
      <c r="AC2252" s="116"/>
      <c r="AD2252" s="116"/>
      <c r="AE2252" s="116"/>
      <c r="AF2252" s="116"/>
      <c r="AG2252" s="116"/>
    </row>
    <row r="2253" spans="1:33" x14ac:dyDescent="0.2">
      <c r="A2253" s="74"/>
      <c r="B2253" s="128"/>
      <c r="C2253" s="128"/>
      <c r="D2253" s="129"/>
      <c r="E2253" s="74"/>
      <c r="F2253" s="74"/>
      <c r="G2253" s="74"/>
      <c r="H2253" s="130"/>
      <c r="I2253" s="115"/>
      <c r="J2253" s="130"/>
      <c r="K2253" s="115"/>
      <c r="L2253" s="74"/>
      <c r="M2253" s="115"/>
      <c r="N2253" s="115"/>
      <c r="O2253" s="74"/>
      <c r="P2253" s="129"/>
      <c r="Q2253" s="128"/>
      <c r="R2253" s="128"/>
      <c r="S2253" s="131"/>
      <c r="T2253" s="128"/>
      <c r="U2253" s="115"/>
      <c r="V2253" s="115"/>
      <c r="W2253" s="18"/>
      <c r="X2253" s="74"/>
      <c r="Y2253" s="74"/>
      <c r="Z2253" s="116"/>
      <c r="AA2253" s="116"/>
      <c r="AB2253" s="116"/>
      <c r="AC2253" s="116"/>
      <c r="AD2253" s="116"/>
      <c r="AE2253" s="116"/>
      <c r="AF2253" s="116"/>
      <c r="AG2253" s="116"/>
    </row>
    <row r="2254" spans="1:33" x14ac:dyDescent="0.2">
      <c r="A2254" s="74"/>
      <c r="B2254" s="128"/>
      <c r="C2254" s="128"/>
      <c r="D2254" s="129"/>
      <c r="E2254" s="74"/>
      <c r="F2254" s="74"/>
      <c r="G2254" s="74"/>
      <c r="H2254" s="130"/>
      <c r="I2254" s="115"/>
      <c r="J2254" s="130"/>
      <c r="K2254" s="115"/>
      <c r="L2254" s="74"/>
      <c r="M2254" s="115"/>
      <c r="N2254" s="115"/>
      <c r="O2254" s="74"/>
      <c r="P2254" s="129"/>
      <c r="Q2254" s="128"/>
      <c r="R2254" s="128"/>
      <c r="S2254" s="131"/>
      <c r="T2254" s="128"/>
      <c r="U2254" s="115"/>
      <c r="V2254" s="115"/>
      <c r="W2254" s="18"/>
      <c r="X2254" s="74"/>
      <c r="Y2254" s="74"/>
      <c r="Z2254" s="116"/>
      <c r="AA2254" s="116"/>
      <c r="AB2254" s="116"/>
      <c r="AC2254" s="116"/>
      <c r="AD2254" s="116"/>
      <c r="AE2254" s="116"/>
      <c r="AF2254" s="116"/>
      <c r="AG2254" s="116"/>
    </row>
    <row r="2255" spans="1:33" x14ac:dyDescent="0.2">
      <c r="A2255" s="74"/>
      <c r="B2255" s="128"/>
      <c r="C2255" s="128"/>
      <c r="D2255" s="129"/>
      <c r="E2255" s="74"/>
      <c r="F2255" s="74"/>
      <c r="G2255" s="74"/>
      <c r="H2255" s="130"/>
      <c r="I2255" s="115"/>
      <c r="J2255" s="130"/>
      <c r="K2255" s="115"/>
      <c r="L2255" s="74"/>
      <c r="M2255" s="115"/>
      <c r="N2255" s="115"/>
      <c r="O2255" s="74"/>
      <c r="P2255" s="129"/>
      <c r="Q2255" s="128"/>
      <c r="R2255" s="128"/>
      <c r="S2255" s="131"/>
      <c r="T2255" s="128"/>
      <c r="U2255" s="115"/>
      <c r="V2255" s="115"/>
      <c r="W2255" s="18"/>
      <c r="X2255" s="74"/>
      <c r="Y2255" s="74"/>
      <c r="Z2255" s="116"/>
      <c r="AA2255" s="116"/>
      <c r="AB2255" s="116"/>
      <c r="AC2255" s="116"/>
      <c r="AD2255" s="116"/>
      <c r="AE2255" s="116"/>
      <c r="AF2255" s="116"/>
      <c r="AG2255" s="116"/>
    </row>
    <row r="2256" spans="1:33" x14ac:dyDescent="0.2">
      <c r="A2256" s="74"/>
      <c r="B2256" s="128"/>
      <c r="C2256" s="128"/>
      <c r="D2256" s="129"/>
      <c r="E2256" s="74"/>
      <c r="F2256" s="74"/>
      <c r="G2256" s="74"/>
      <c r="H2256" s="130"/>
      <c r="I2256" s="115"/>
      <c r="J2256" s="130"/>
      <c r="K2256" s="115"/>
      <c r="L2256" s="74"/>
      <c r="M2256" s="115"/>
      <c r="N2256" s="115"/>
      <c r="O2256" s="74"/>
      <c r="P2256" s="129"/>
      <c r="Q2256" s="128"/>
      <c r="R2256" s="128"/>
      <c r="S2256" s="131"/>
      <c r="T2256" s="128"/>
      <c r="U2256" s="115"/>
      <c r="V2256" s="115"/>
      <c r="W2256" s="18"/>
      <c r="X2256" s="74"/>
      <c r="Y2256" s="74"/>
      <c r="Z2256" s="116"/>
      <c r="AA2256" s="116"/>
      <c r="AB2256" s="116"/>
      <c r="AC2256" s="116"/>
      <c r="AD2256" s="116"/>
      <c r="AE2256" s="116"/>
      <c r="AF2256" s="116"/>
      <c r="AG2256" s="116"/>
    </row>
    <row r="2257" spans="1:33" x14ac:dyDescent="0.2">
      <c r="A2257" s="74"/>
      <c r="B2257" s="128"/>
      <c r="C2257" s="128"/>
      <c r="D2257" s="129"/>
      <c r="E2257" s="74"/>
      <c r="F2257" s="74"/>
      <c r="G2257" s="74"/>
      <c r="H2257" s="130"/>
      <c r="I2257" s="115"/>
      <c r="J2257" s="130"/>
      <c r="K2257" s="115"/>
      <c r="L2257" s="74"/>
      <c r="M2257" s="115"/>
      <c r="N2257" s="115"/>
      <c r="O2257" s="74"/>
      <c r="P2257" s="129"/>
      <c r="Q2257" s="128"/>
      <c r="R2257" s="128"/>
      <c r="S2257" s="131"/>
      <c r="T2257" s="128"/>
      <c r="U2257" s="115"/>
      <c r="V2257" s="115"/>
      <c r="W2257" s="18"/>
      <c r="X2257" s="74"/>
      <c r="Y2257" s="74"/>
      <c r="Z2257" s="116"/>
      <c r="AA2257" s="116"/>
      <c r="AB2257" s="116"/>
      <c r="AC2257" s="116"/>
      <c r="AD2257" s="116"/>
      <c r="AE2257" s="116"/>
      <c r="AF2257" s="116"/>
      <c r="AG2257" s="116"/>
    </row>
    <row r="2258" spans="1:33" x14ac:dyDescent="0.2">
      <c r="A2258" s="74"/>
      <c r="B2258" s="128"/>
      <c r="C2258" s="128"/>
      <c r="D2258" s="129"/>
      <c r="E2258" s="74"/>
      <c r="F2258" s="74"/>
      <c r="G2258" s="74"/>
      <c r="H2258" s="130"/>
      <c r="I2258" s="115"/>
      <c r="J2258" s="130"/>
      <c r="K2258" s="115"/>
      <c r="L2258" s="74"/>
      <c r="M2258" s="115"/>
      <c r="N2258" s="115"/>
      <c r="O2258" s="74"/>
      <c r="P2258" s="129"/>
      <c r="Q2258" s="128"/>
      <c r="R2258" s="128"/>
      <c r="S2258" s="131"/>
      <c r="T2258" s="128"/>
      <c r="U2258" s="115"/>
      <c r="V2258" s="115"/>
      <c r="W2258" s="18"/>
      <c r="X2258" s="74"/>
      <c r="Y2258" s="74"/>
      <c r="Z2258" s="116"/>
      <c r="AA2258" s="116"/>
      <c r="AB2258" s="116"/>
      <c r="AC2258" s="116"/>
      <c r="AD2258" s="116"/>
      <c r="AE2258" s="116"/>
      <c r="AF2258" s="116"/>
      <c r="AG2258" s="116"/>
    </row>
    <row r="2259" spans="1:33" x14ac:dyDescent="0.2">
      <c r="A2259" s="74"/>
      <c r="B2259" s="128"/>
      <c r="C2259" s="128"/>
      <c r="D2259" s="129"/>
      <c r="E2259" s="74"/>
      <c r="F2259" s="74"/>
      <c r="G2259" s="74"/>
      <c r="H2259" s="130"/>
      <c r="I2259" s="115"/>
      <c r="J2259" s="130"/>
      <c r="K2259" s="115"/>
      <c r="L2259" s="74"/>
      <c r="M2259" s="115"/>
      <c r="N2259" s="115"/>
      <c r="O2259" s="74"/>
      <c r="P2259" s="129"/>
      <c r="Q2259" s="128"/>
      <c r="R2259" s="128"/>
      <c r="S2259" s="131"/>
      <c r="T2259" s="128"/>
      <c r="U2259" s="115"/>
      <c r="V2259" s="115"/>
      <c r="W2259" s="18"/>
      <c r="X2259" s="74"/>
      <c r="Y2259" s="74"/>
      <c r="Z2259" s="116"/>
      <c r="AA2259" s="116"/>
      <c r="AB2259" s="116"/>
      <c r="AC2259" s="116"/>
      <c r="AD2259" s="116"/>
      <c r="AE2259" s="116"/>
      <c r="AF2259" s="116"/>
      <c r="AG2259" s="116"/>
    </row>
    <row r="2260" spans="1:33" x14ac:dyDescent="0.2">
      <c r="A2260" s="74"/>
      <c r="B2260" s="128"/>
      <c r="C2260" s="128"/>
      <c r="D2260" s="129"/>
      <c r="E2260" s="74"/>
      <c r="F2260" s="74"/>
      <c r="G2260" s="74"/>
      <c r="H2260" s="130"/>
      <c r="I2260" s="115"/>
      <c r="J2260" s="130"/>
      <c r="K2260" s="115"/>
      <c r="L2260" s="74"/>
      <c r="M2260" s="115"/>
      <c r="N2260" s="115"/>
      <c r="O2260" s="74"/>
      <c r="P2260" s="129"/>
      <c r="Q2260" s="128"/>
      <c r="R2260" s="128"/>
      <c r="S2260" s="131"/>
      <c r="T2260" s="128"/>
      <c r="U2260" s="115"/>
      <c r="V2260" s="115"/>
      <c r="W2260" s="18"/>
      <c r="X2260" s="74"/>
      <c r="Y2260" s="74"/>
      <c r="Z2260" s="116"/>
      <c r="AA2260" s="116"/>
      <c r="AB2260" s="116"/>
      <c r="AC2260" s="116"/>
      <c r="AD2260" s="116"/>
      <c r="AE2260" s="116"/>
      <c r="AF2260" s="116"/>
      <c r="AG2260" s="116"/>
    </row>
    <row r="2261" spans="1:33" x14ac:dyDescent="0.2">
      <c r="A2261" s="74"/>
      <c r="B2261" s="128"/>
      <c r="C2261" s="128"/>
      <c r="D2261" s="129"/>
      <c r="E2261" s="74"/>
      <c r="F2261" s="74"/>
      <c r="G2261" s="74"/>
      <c r="H2261" s="130"/>
      <c r="I2261" s="115"/>
      <c r="J2261" s="130"/>
      <c r="K2261" s="115"/>
      <c r="L2261" s="74"/>
      <c r="M2261" s="115"/>
      <c r="N2261" s="115"/>
      <c r="O2261" s="74"/>
      <c r="P2261" s="129"/>
      <c r="Q2261" s="128"/>
      <c r="R2261" s="128"/>
      <c r="S2261" s="131"/>
      <c r="T2261" s="128"/>
      <c r="U2261" s="115"/>
      <c r="V2261" s="115"/>
      <c r="W2261" s="18"/>
      <c r="X2261" s="74"/>
      <c r="Y2261" s="74"/>
      <c r="Z2261" s="116"/>
      <c r="AA2261" s="116"/>
      <c r="AB2261" s="116"/>
      <c r="AC2261" s="116"/>
      <c r="AD2261" s="116"/>
      <c r="AE2261" s="116"/>
      <c r="AF2261" s="116"/>
      <c r="AG2261" s="116"/>
    </row>
    <row r="2262" spans="1:33" x14ac:dyDescent="0.2">
      <c r="A2262" s="74"/>
      <c r="B2262" s="128"/>
      <c r="C2262" s="128"/>
      <c r="D2262" s="129"/>
      <c r="E2262" s="74"/>
      <c r="F2262" s="74"/>
      <c r="G2262" s="74"/>
      <c r="H2262" s="130"/>
      <c r="I2262" s="115"/>
      <c r="J2262" s="130"/>
      <c r="K2262" s="115"/>
      <c r="L2262" s="74"/>
      <c r="M2262" s="115"/>
      <c r="N2262" s="115"/>
      <c r="O2262" s="74"/>
      <c r="P2262" s="129"/>
      <c r="Q2262" s="128"/>
      <c r="R2262" s="128"/>
      <c r="S2262" s="131"/>
      <c r="T2262" s="128"/>
      <c r="U2262" s="115"/>
      <c r="V2262" s="115"/>
      <c r="W2262" s="18"/>
      <c r="X2262" s="74"/>
      <c r="Y2262" s="74"/>
      <c r="Z2262" s="116"/>
      <c r="AA2262" s="116"/>
      <c r="AB2262" s="116"/>
      <c r="AC2262" s="116"/>
      <c r="AD2262" s="116"/>
      <c r="AE2262" s="116"/>
      <c r="AF2262" s="116"/>
      <c r="AG2262" s="116"/>
    </row>
    <row r="2263" spans="1:33" x14ac:dyDescent="0.2">
      <c r="A2263" s="74"/>
      <c r="B2263" s="128"/>
      <c r="C2263" s="128"/>
      <c r="D2263" s="129"/>
      <c r="E2263" s="74"/>
      <c r="F2263" s="74"/>
      <c r="G2263" s="74"/>
      <c r="H2263" s="130"/>
      <c r="I2263" s="115"/>
      <c r="J2263" s="130"/>
      <c r="K2263" s="115"/>
      <c r="L2263" s="74"/>
      <c r="M2263" s="115"/>
      <c r="N2263" s="115"/>
      <c r="O2263" s="74"/>
      <c r="P2263" s="129"/>
      <c r="Q2263" s="128"/>
      <c r="R2263" s="128"/>
      <c r="S2263" s="131"/>
      <c r="T2263" s="128"/>
      <c r="U2263" s="115"/>
      <c r="V2263" s="115"/>
      <c r="W2263" s="18"/>
      <c r="X2263" s="74"/>
      <c r="Y2263" s="74"/>
      <c r="Z2263" s="116"/>
      <c r="AA2263" s="116"/>
      <c r="AB2263" s="116"/>
      <c r="AC2263" s="116"/>
      <c r="AD2263" s="116"/>
      <c r="AE2263" s="116"/>
      <c r="AF2263" s="116"/>
      <c r="AG2263" s="116"/>
    </row>
    <row r="2264" spans="1:33" x14ac:dyDescent="0.2">
      <c r="A2264" s="74"/>
      <c r="B2264" s="128"/>
      <c r="C2264" s="128"/>
      <c r="D2264" s="129"/>
      <c r="E2264" s="74"/>
      <c r="F2264" s="74"/>
      <c r="G2264" s="74"/>
      <c r="H2264" s="130"/>
      <c r="I2264" s="115"/>
      <c r="J2264" s="130"/>
      <c r="K2264" s="115"/>
      <c r="L2264" s="74"/>
      <c r="M2264" s="115"/>
      <c r="N2264" s="115"/>
      <c r="O2264" s="74"/>
      <c r="P2264" s="129"/>
      <c r="Q2264" s="128"/>
      <c r="R2264" s="128"/>
      <c r="S2264" s="131"/>
      <c r="T2264" s="128"/>
      <c r="U2264" s="115"/>
      <c r="V2264" s="115"/>
      <c r="W2264" s="18"/>
      <c r="X2264" s="74"/>
      <c r="Y2264" s="74"/>
      <c r="Z2264" s="116"/>
      <c r="AA2264" s="116"/>
      <c r="AB2264" s="116"/>
      <c r="AC2264" s="116"/>
      <c r="AD2264" s="116"/>
      <c r="AE2264" s="116"/>
      <c r="AF2264" s="116"/>
      <c r="AG2264" s="116"/>
    </row>
    <row r="2265" spans="1:33" x14ac:dyDescent="0.2">
      <c r="A2265" s="74"/>
      <c r="B2265" s="128"/>
      <c r="C2265" s="128"/>
      <c r="D2265" s="129"/>
      <c r="E2265" s="74"/>
      <c r="F2265" s="74"/>
      <c r="G2265" s="74"/>
      <c r="H2265" s="130"/>
      <c r="I2265" s="115"/>
      <c r="J2265" s="130"/>
      <c r="K2265" s="115"/>
      <c r="L2265" s="74"/>
      <c r="M2265" s="115"/>
      <c r="N2265" s="115"/>
      <c r="O2265" s="74"/>
      <c r="P2265" s="129"/>
      <c r="Q2265" s="128"/>
      <c r="R2265" s="128"/>
      <c r="S2265" s="131"/>
      <c r="T2265" s="128"/>
      <c r="U2265" s="115"/>
      <c r="V2265" s="115"/>
      <c r="W2265" s="18"/>
      <c r="X2265" s="74"/>
      <c r="Y2265" s="74"/>
      <c r="Z2265" s="116"/>
      <c r="AA2265" s="116"/>
      <c r="AB2265" s="116"/>
      <c r="AC2265" s="116"/>
      <c r="AD2265" s="116"/>
      <c r="AE2265" s="116"/>
      <c r="AF2265" s="116"/>
      <c r="AG2265" s="116"/>
    </row>
    <row r="2266" spans="1:33" x14ac:dyDescent="0.2">
      <c r="A2266" s="74"/>
      <c r="B2266" s="128"/>
      <c r="C2266" s="128"/>
      <c r="D2266" s="129"/>
      <c r="E2266" s="74"/>
      <c r="F2266" s="74"/>
      <c r="G2266" s="74"/>
      <c r="H2266" s="130"/>
      <c r="I2266" s="115"/>
      <c r="J2266" s="130"/>
      <c r="K2266" s="115"/>
      <c r="L2266" s="74"/>
      <c r="M2266" s="115"/>
      <c r="N2266" s="115"/>
      <c r="O2266" s="74"/>
      <c r="P2266" s="129"/>
      <c r="Q2266" s="128"/>
      <c r="R2266" s="128"/>
      <c r="S2266" s="131"/>
      <c r="T2266" s="128"/>
      <c r="U2266" s="115"/>
      <c r="V2266" s="115"/>
      <c r="W2266" s="18"/>
      <c r="X2266" s="74"/>
      <c r="Y2266" s="74"/>
      <c r="Z2266" s="116"/>
      <c r="AA2266" s="116"/>
      <c r="AB2266" s="116"/>
      <c r="AC2266" s="116"/>
      <c r="AD2266" s="116"/>
      <c r="AE2266" s="116"/>
      <c r="AF2266" s="116"/>
      <c r="AG2266" s="116"/>
    </row>
    <row r="2267" spans="1:33" x14ac:dyDescent="0.2">
      <c r="A2267" s="74"/>
      <c r="B2267" s="128"/>
      <c r="C2267" s="128"/>
      <c r="D2267" s="129"/>
      <c r="E2267" s="74"/>
      <c r="F2267" s="74"/>
      <c r="G2267" s="74"/>
      <c r="H2267" s="130"/>
      <c r="I2267" s="115"/>
      <c r="J2267" s="130"/>
      <c r="K2267" s="115"/>
      <c r="L2267" s="74"/>
      <c r="M2267" s="115"/>
      <c r="N2267" s="115"/>
      <c r="O2267" s="74"/>
      <c r="P2267" s="129"/>
      <c r="Q2267" s="128"/>
      <c r="R2267" s="128"/>
      <c r="S2267" s="131"/>
      <c r="T2267" s="128"/>
      <c r="U2267" s="115"/>
      <c r="V2267" s="115"/>
      <c r="W2267" s="18"/>
      <c r="X2267" s="74"/>
      <c r="Y2267" s="74"/>
      <c r="Z2267" s="116"/>
      <c r="AA2267" s="116"/>
      <c r="AB2267" s="116"/>
      <c r="AC2267" s="116"/>
      <c r="AD2267" s="116"/>
      <c r="AE2267" s="116"/>
      <c r="AF2267" s="116"/>
      <c r="AG2267" s="116"/>
    </row>
    <row r="2268" spans="1:33" x14ac:dyDescent="0.2">
      <c r="A2268" s="74"/>
      <c r="B2268" s="128"/>
      <c r="C2268" s="128"/>
      <c r="D2268" s="129"/>
      <c r="E2268" s="74"/>
      <c r="F2268" s="74"/>
      <c r="G2268" s="74"/>
      <c r="H2268" s="130"/>
      <c r="I2268" s="115"/>
      <c r="J2268" s="130"/>
      <c r="K2268" s="115"/>
      <c r="L2268" s="74"/>
      <c r="M2268" s="115"/>
      <c r="N2268" s="115"/>
      <c r="O2268" s="74"/>
      <c r="P2268" s="129"/>
      <c r="Q2268" s="128"/>
      <c r="R2268" s="128"/>
      <c r="S2268" s="131"/>
      <c r="T2268" s="128"/>
      <c r="U2268" s="115"/>
      <c r="V2268" s="115"/>
      <c r="W2268" s="18"/>
      <c r="X2268" s="74"/>
      <c r="Y2268" s="74"/>
      <c r="Z2268" s="116"/>
      <c r="AA2268" s="116"/>
      <c r="AB2268" s="116"/>
      <c r="AC2268" s="116"/>
      <c r="AD2268" s="116"/>
      <c r="AE2268" s="116"/>
      <c r="AF2268" s="116"/>
      <c r="AG2268" s="116"/>
    </row>
    <row r="2269" spans="1:33" x14ac:dyDescent="0.2">
      <c r="A2269" s="74"/>
      <c r="B2269" s="128"/>
      <c r="C2269" s="128"/>
      <c r="D2269" s="129"/>
      <c r="E2269" s="74"/>
      <c r="F2269" s="74"/>
      <c r="G2269" s="74"/>
      <c r="H2269" s="130"/>
      <c r="I2269" s="115"/>
      <c r="J2269" s="130"/>
      <c r="K2269" s="115"/>
      <c r="L2269" s="74"/>
      <c r="M2269" s="115"/>
      <c r="N2269" s="115"/>
      <c r="O2269" s="74"/>
      <c r="P2269" s="129"/>
      <c r="Q2269" s="128"/>
      <c r="R2269" s="128"/>
      <c r="S2269" s="131"/>
      <c r="T2269" s="128"/>
      <c r="U2269" s="115"/>
      <c r="V2269" s="115"/>
      <c r="W2269" s="18"/>
      <c r="X2269" s="74"/>
      <c r="Y2269" s="74"/>
      <c r="Z2269" s="116"/>
      <c r="AA2269" s="116"/>
      <c r="AB2269" s="116"/>
      <c r="AC2269" s="116"/>
      <c r="AD2269" s="116"/>
      <c r="AE2269" s="116"/>
      <c r="AF2269" s="116"/>
      <c r="AG2269" s="116"/>
    </row>
    <row r="2270" spans="1:33" x14ac:dyDescent="0.2">
      <c r="A2270" s="74"/>
      <c r="B2270" s="128"/>
      <c r="C2270" s="128"/>
      <c r="D2270" s="129"/>
      <c r="E2270" s="74"/>
      <c r="F2270" s="74"/>
      <c r="G2270" s="74"/>
      <c r="H2270" s="130"/>
      <c r="I2270" s="115"/>
      <c r="J2270" s="130"/>
      <c r="K2270" s="115"/>
      <c r="L2270" s="74"/>
      <c r="M2270" s="115"/>
      <c r="N2270" s="115"/>
      <c r="O2270" s="74"/>
      <c r="P2270" s="129"/>
      <c r="Q2270" s="128"/>
      <c r="R2270" s="128"/>
      <c r="S2270" s="131"/>
      <c r="T2270" s="128"/>
      <c r="U2270" s="115"/>
      <c r="V2270" s="115"/>
      <c r="W2270" s="18"/>
      <c r="X2270" s="74"/>
      <c r="Y2270" s="74"/>
      <c r="Z2270" s="116"/>
      <c r="AA2270" s="116"/>
      <c r="AB2270" s="116"/>
      <c r="AC2270" s="116"/>
      <c r="AD2270" s="116"/>
      <c r="AE2270" s="116"/>
      <c r="AF2270" s="116"/>
      <c r="AG2270" s="116"/>
    </row>
    <row r="2271" spans="1:33" x14ac:dyDescent="0.2">
      <c r="A2271" s="74"/>
      <c r="B2271" s="128"/>
      <c r="C2271" s="128"/>
      <c r="D2271" s="129"/>
      <c r="E2271" s="74"/>
      <c r="F2271" s="74"/>
      <c r="G2271" s="74"/>
      <c r="H2271" s="130"/>
      <c r="I2271" s="115"/>
      <c r="J2271" s="130"/>
      <c r="K2271" s="115"/>
      <c r="L2271" s="74"/>
      <c r="M2271" s="115"/>
      <c r="N2271" s="115"/>
      <c r="O2271" s="74"/>
      <c r="P2271" s="129"/>
      <c r="Q2271" s="128"/>
      <c r="R2271" s="128"/>
      <c r="S2271" s="131"/>
      <c r="T2271" s="128"/>
      <c r="U2271" s="115"/>
      <c r="V2271" s="115"/>
      <c r="W2271" s="18"/>
      <c r="X2271" s="74"/>
      <c r="Y2271" s="74"/>
      <c r="Z2271" s="116"/>
      <c r="AA2271" s="116"/>
      <c r="AB2271" s="116"/>
      <c r="AC2271" s="116"/>
      <c r="AD2271" s="116"/>
      <c r="AE2271" s="116"/>
      <c r="AF2271" s="116"/>
      <c r="AG2271" s="116"/>
    </row>
    <row r="2272" spans="1:33" x14ac:dyDescent="0.2">
      <c r="A2272" s="74"/>
      <c r="B2272" s="128"/>
      <c r="C2272" s="128"/>
      <c r="D2272" s="129"/>
      <c r="E2272" s="74"/>
      <c r="F2272" s="74"/>
      <c r="G2272" s="74"/>
      <c r="H2272" s="130"/>
      <c r="I2272" s="115"/>
      <c r="J2272" s="130"/>
      <c r="K2272" s="115"/>
      <c r="L2272" s="74"/>
      <c r="M2272" s="115"/>
      <c r="N2272" s="115"/>
      <c r="O2272" s="74"/>
      <c r="P2272" s="129"/>
      <c r="Q2272" s="128"/>
      <c r="R2272" s="128"/>
      <c r="S2272" s="131"/>
      <c r="T2272" s="128"/>
      <c r="U2272" s="115"/>
      <c r="V2272" s="115"/>
      <c r="W2272" s="18"/>
      <c r="X2272" s="74"/>
      <c r="Y2272" s="74"/>
      <c r="Z2272" s="116"/>
      <c r="AA2272" s="116"/>
      <c r="AB2272" s="116"/>
      <c r="AC2272" s="116"/>
      <c r="AD2272" s="116"/>
      <c r="AE2272" s="116"/>
      <c r="AF2272" s="116"/>
      <c r="AG2272" s="116"/>
    </row>
    <row r="2273" spans="1:33" x14ac:dyDescent="0.2">
      <c r="A2273" s="74"/>
      <c r="B2273" s="128"/>
      <c r="C2273" s="128"/>
      <c r="D2273" s="129"/>
      <c r="E2273" s="74"/>
      <c r="F2273" s="74"/>
      <c r="G2273" s="74"/>
      <c r="H2273" s="130"/>
      <c r="I2273" s="115"/>
      <c r="J2273" s="130"/>
      <c r="K2273" s="115"/>
      <c r="L2273" s="74"/>
      <c r="M2273" s="115"/>
      <c r="N2273" s="115"/>
      <c r="O2273" s="74"/>
      <c r="P2273" s="129"/>
      <c r="Q2273" s="128"/>
      <c r="R2273" s="128"/>
      <c r="S2273" s="131"/>
      <c r="T2273" s="128"/>
      <c r="U2273" s="115"/>
      <c r="V2273" s="115"/>
      <c r="W2273" s="18"/>
      <c r="X2273" s="74"/>
      <c r="Y2273" s="74"/>
      <c r="Z2273" s="116"/>
      <c r="AA2273" s="116"/>
      <c r="AB2273" s="116"/>
      <c r="AC2273" s="116"/>
      <c r="AD2273" s="116"/>
      <c r="AE2273" s="116"/>
      <c r="AF2273" s="116"/>
      <c r="AG2273" s="116"/>
    </row>
    <row r="2274" spans="1:33" x14ac:dyDescent="0.2">
      <c r="A2274" s="74"/>
      <c r="B2274" s="128"/>
      <c r="C2274" s="128"/>
      <c r="D2274" s="129"/>
      <c r="E2274" s="74"/>
      <c r="F2274" s="74"/>
      <c r="G2274" s="74"/>
      <c r="H2274" s="130"/>
      <c r="I2274" s="115"/>
      <c r="J2274" s="130"/>
      <c r="K2274" s="115"/>
      <c r="L2274" s="74"/>
      <c r="M2274" s="115"/>
      <c r="N2274" s="115"/>
      <c r="O2274" s="74"/>
      <c r="P2274" s="129"/>
      <c r="Q2274" s="128"/>
      <c r="R2274" s="128"/>
      <c r="S2274" s="131"/>
      <c r="T2274" s="128"/>
      <c r="U2274" s="115"/>
      <c r="V2274" s="115"/>
      <c r="W2274" s="18"/>
      <c r="X2274" s="74"/>
      <c r="Y2274" s="74"/>
      <c r="Z2274" s="116"/>
      <c r="AA2274" s="116"/>
      <c r="AB2274" s="116"/>
      <c r="AC2274" s="116"/>
      <c r="AD2274" s="116"/>
      <c r="AE2274" s="116"/>
      <c r="AF2274" s="116"/>
      <c r="AG2274" s="116"/>
    </row>
    <row r="2275" spans="1:33" x14ac:dyDescent="0.2">
      <c r="A2275" s="74"/>
      <c r="B2275" s="128"/>
      <c r="C2275" s="128"/>
      <c r="D2275" s="129"/>
      <c r="E2275" s="74"/>
      <c r="F2275" s="74"/>
      <c r="G2275" s="74"/>
      <c r="H2275" s="130"/>
      <c r="I2275" s="115"/>
      <c r="J2275" s="130"/>
      <c r="K2275" s="115"/>
      <c r="L2275" s="74"/>
      <c r="M2275" s="115"/>
      <c r="N2275" s="115"/>
      <c r="O2275" s="74"/>
      <c r="P2275" s="129"/>
      <c r="Q2275" s="128"/>
      <c r="R2275" s="128"/>
      <c r="S2275" s="131"/>
      <c r="T2275" s="128"/>
      <c r="U2275" s="115"/>
      <c r="V2275" s="115"/>
      <c r="W2275" s="18"/>
      <c r="X2275" s="74"/>
      <c r="Y2275" s="74"/>
      <c r="Z2275" s="116"/>
      <c r="AA2275" s="116"/>
      <c r="AB2275" s="116"/>
      <c r="AC2275" s="116"/>
      <c r="AD2275" s="116"/>
      <c r="AE2275" s="116"/>
      <c r="AF2275" s="116"/>
      <c r="AG2275" s="116"/>
    </row>
    <row r="2276" spans="1:33" x14ac:dyDescent="0.2">
      <c r="A2276" s="74"/>
      <c r="B2276" s="128"/>
      <c r="C2276" s="128"/>
      <c r="D2276" s="129"/>
      <c r="E2276" s="74"/>
      <c r="F2276" s="74"/>
      <c r="G2276" s="74"/>
      <c r="H2276" s="130"/>
      <c r="I2276" s="115"/>
      <c r="J2276" s="130"/>
      <c r="K2276" s="115"/>
      <c r="L2276" s="74"/>
      <c r="M2276" s="115"/>
      <c r="N2276" s="115"/>
      <c r="O2276" s="74"/>
      <c r="P2276" s="129"/>
      <c r="Q2276" s="128"/>
      <c r="R2276" s="128"/>
      <c r="S2276" s="131"/>
      <c r="T2276" s="128"/>
      <c r="U2276" s="115"/>
      <c r="V2276" s="115"/>
      <c r="W2276" s="18"/>
      <c r="X2276" s="74"/>
      <c r="Y2276" s="74"/>
      <c r="Z2276" s="116"/>
      <c r="AA2276" s="116"/>
      <c r="AB2276" s="116"/>
      <c r="AC2276" s="116"/>
      <c r="AD2276" s="116"/>
      <c r="AE2276" s="116"/>
      <c r="AF2276" s="116"/>
      <c r="AG2276" s="116"/>
    </row>
    <row r="2277" spans="1:33" x14ac:dyDescent="0.2">
      <c r="A2277" s="74"/>
      <c r="B2277" s="128"/>
      <c r="C2277" s="128"/>
      <c r="D2277" s="129"/>
      <c r="E2277" s="74"/>
      <c r="F2277" s="74"/>
      <c r="G2277" s="74"/>
      <c r="H2277" s="130"/>
      <c r="I2277" s="115"/>
      <c r="J2277" s="130"/>
      <c r="K2277" s="115"/>
      <c r="L2277" s="74"/>
      <c r="M2277" s="115"/>
      <c r="N2277" s="115"/>
      <c r="O2277" s="74"/>
      <c r="P2277" s="129"/>
      <c r="Q2277" s="128"/>
      <c r="R2277" s="128"/>
      <c r="S2277" s="131"/>
      <c r="T2277" s="128"/>
      <c r="U2277" s="115"/>
      <c r="V2277" s="115"/>
      <c r="W2277" s="18"/>
      <c r="X2277" s="74"/>
      <c r="Y2277" s="74"/>
      <c r="Z2277" s="116"/>
      <c r="AA2277" s="116"/>
      <c r="AB2277" s="116"/>
      <c r="AC2277" s="116"/>
      <c r="AD2277" s="116"/>
      <c r="AE2277" s="116"/>
      <c r="AF2277" s="116"/>
      <c r="AG2277" s="116"/>
    </row>
    <row r="2278" spans="1:33" x14ac:dyDescent="0.2">
      <c r="A2278" s="74"/>
      <c r="B2278" s="128"/>
      <c r="C2278" s="128"/>
      <c r="D2278" s="129"/>
      <c r="E2278" s="74"/>
      <c r="F2278" s="74"/>
      <c r="G2278" s="74"/>
      <c r="H2278" s="130"/>
      <c r="I2278" s="115"/>
      <c r="J2278" s="130"/>
      <c r="K2278" s="115"/>
      <c r="L2278" s="74"/>
      <c r="M2278" s="115"/>
      <c r="N2278" s="115"/>
      <c r="O2278" s="74"/>
      <c r="P2278" s="129"/>
      <c r="Q2278" s="128"/>
      <c r="R2278" s="128"/>
      <c r="S2278" s="131"/>
      <c r="T2278" s="128"/>
      <c r="U2278" s="115"/>
      <c r="V2278" s="115"/>
      <c r="W2278" s="18"/>
      <c r="X2278" s="74"/>
      <c r="Y2278" s="74"/>
      <c r="Z2278" s="116"/>
      <c r="AA2278" s="116"/>
      <c r="AB2278" s="116"/>
      <c r="AC2278" s="116"/>
      <c r="AD2278" s="116"/>
      <c r="AE2278" s="116"/>
      <c r="AF2278" s="116"/>
      <c r="AG2278" s="116"/>
    </row>
    <row r="2279" spans="1:33" x14ac:dyDescent="0.2">
      <c r="A2279" s="74"/>
      <c r="B2279" s="128"/>
      <c r="C2279" s="128"/>
      <c r="D2279" s="129"/>
      <c r="E2279" s="74"/>
      <c r="F2279" s="74"/>
      <c r="G2279" s="74"/>
      <c r="H2279" s="130"/>
      <c r="I2279" s="115"/>
      <c r="J2279" s="130"/>
      <c r="K2279" s="115"/>
      <c r="L2279" s="74"/>
      <c r="M2279" s="115"/>
      <c r="N2279" s="115"/>
      <c r="O2279" s="74"/>
      <c r="P2279" s="129"/>
      <c r="Q2279" s="128"/>
      <c r="R2279" s="128"/>
      <c r="S2279" s="131"/>
      <c r="T2279" s="128"/>
      <c r="U2279" s="115"/>
      <c r="V2279" s="115"/>
      <c r="W2279" s="18"/>
      <c r="X2279" s="74"/>
      <c r="Y2279" s="74"/>
      <c r="Z2279" s="116"/>
      <c r="AA2279" s="116"/>
      <c r="AB2279" s="116"/>
      <c r="AC2279" s="116"/>
      <c r="AD2279" s="116"/>
      <c r="AE2279" s="116"/>
      <c r="AF2279" s="116"/>
      <c r="AG2279" s="116"/>
    </row>
    <row r="2280" spans="1:33" x14ac:dyDescent="0.2">
      <c r="A2280" s="74"/>
      <c r="B2280" s="128"/>
      <c r="C2280" s="128"/>
      <c r="D2280" s="129"/>
      <c r="E2280" s="74"/>
      <c r="F2280" s="74"/>
      <c r="G2280" s="74"/>
      <c r="H2280" s="130"/>
      <c r="I2280" s="115"/>
      <c r="J2280" s="130"/>
      <c r="K2280" s="115"/>
      <c r="L2280" s="74"/>
      <c r="M2280" s="115"/>
      <c r="N2280" s="115"/>
      <c r="O2280" s="74"/>
      <c r="P2280" s="129"/>
      <c r="Q2280" s="128"/>
      <c r="R2280" s="128"/>
      <c r="S2280" s="131"/>
      <c r="T2280" s="128"/>
      <c r="U2280" s="115"/>
      <c r="V2280" s="115"/>
      <c r="W2280" s="18"/>
      <c r="X2280" s="74"/>
      <c r="Y2280" s="74"/>
      <c r="Z2280" s="116"/>
      <c r="AA2280" s="116"/>
      <c r="AB2280" s="116"/>
      <c r="AC2280" s="116"/>
      <c r="AD2280" s="116"/>
      <c r="AE2280" s="116"/>
      <c r="AF2280" s="116"/>
      <c r="AG2280" s="116"/>
    </row>
    <row r="2281" spans="1:33" x14ac:dyDescent="0.2">
      <c r="A2281" s="74"/>
      <c r="B2281" s="128"/>
      <c r="C2281" s="128"/>
      <c r="D2281" s="129"/>
      <c r="E2281" s="74"/>
      <c r="F2281" s="74"/>
      <c r="G2281" s="74"/>
      <c r="H2281" s="130"/>
      <c r="I2281" s="115"/>
      <c r="J2281" s="130"/>
      <c r="K2281" s="115"/>
      <c r="L2281" s="74"/>
      <c r="M2281" s="115"/>
      <c r="N2281" s="115"/>
      <c r="O2281" s="74"/>
      <c r="P2281" s="129"/>
      <c r="Q2281" s="128"/>
      <c r="R2281" s="128"/>
      <c r="S2281" s="131"/>
      <c r="T2281" s="128"/>
      <c r="U2281" s="115"/>
      <c r="V2281" s="115"/>
      <c r="W2281" s="18"/>
      <c r="X2281" s="74"/>
      <c r="Y2281" s="74"/>
      <c r="Z2281" s="116"/>
      <c r="AA2281" s="116"/>
      <c r="AB2281" s="116"/>
      <c r="AC2281" s="116"/>
      <c r="AD2281" s="116"/>
      <c r="AE2281" s="116"/>
      <c r="AF2281" s="116"/>
      <c r="AG2281" s="116"/>
    </row>
    <row r="2282" spans="1:33" x14ac:dyDescent="0.2">
      <c r="A2282" s="74"/>
      <c r="B2282" s="128"/>
      <c r="C2282" s="128"/>
      <c r="D2282" s="129"/>
      <c r="E2282" s="74"/>
      <c r="F2282" s="74"/>
      <c r="G2282" s="74"/>
      <c r="H2282" s="130"/>
      <c r="I2282" s="115"/>
      <c r="J2282" s="130"/>
      <c r="K2282" s="115"/>
      <c r="L2282" s="74"/>
      <c r="M2282" s="115"/>
      <c r="N2282" s="115"/>
      <c r="O2282" s="74"/>
      <c r="P2282" s="129"/>
      <c r="Q2282" s="128"/>
      <c r="R2282" s="128"/>
      <c r="S2282" s="131"/>
      <c r="T2282" s="128"/>
      <c r="U2282" s="115"/>
      <c r="V2282" s="115"/>
      <c r="W2282" s="18"/>
      <c r="X2282" s="74"/>
      <c r="Y2282" s="74"/>
      <c r="Z2282" s="116"/>
      <c r="AA2282" s="116"/>
      <c r="AB2282" s="116"/>
      <c r="AC2282" s="116"/>
      <c r="AD2282" s="116"/>
      <c r="AE2282" s="116"/>
      <c r="AF2282" s="116"/>
      <c r="AG2282" s="116"/>
    </row>
    <row r="2283" spans="1:33" x14ac:dyDescent="0.2">
      <c r="A2283" s="74"/>
      <c r="B2283" s="128"/>
      <c r="C2283" s="128"/>
      <c r="D2283" s="129"/>
      <c r="E2283" s="74"/>
      <c r="F2283" s="74"/>
      <c r="G2283" s="74"/>
      <c r="H2283" s="130"/>
      <c r="I2283" s="115"/>
      <c r="J2283" s="130"/>
      <c r="K2283" s="115"/>
      <c r="L2283" s="74"/>
      <c r="M2283" s="115"/>
      <c r="N2283" s="115"/>
      <c r="O2283" s="74"/>
      <c r="P2283" s="129"/>
      <c r="Q2283" s="128"/>
      <c r="R2283" s="128"/>
      <c r="S2283" s="131"/>
      <c r="T2283" s="128"/>
      <c r="U2283" s="115"/>
      <c r="V2283" s="115"/>
      <c r="W2283" s="18"/>
      <c r="X2283" s="74"/>
      <c r="Y2283" s="74"/>
      <c r="Z2283" s="116"/>
      <c r="AA2283" s="116"/>
      <c r="AB2283" s="116"/>
      <c r="AC2283" s="116"/>
      <c r="AD2283" s="116"/>
      <c r="AE2283" s="116"/>
      <c r="AF2283" s="116"/>
      <c r="AG2283" s="116"/>
    </row>
    <row r="2284" spans="1:33" x14ac:dyDescent="0.2">
      <c r="A2284" s="74"/>
      <c r="B2284" s="128"/>
      <c r="C2284" s="128"/>
      <c r="D2284" s="129"/>
      <c r="E2284" s="74"/>
      <c r="F2284" s="74"/>
      <c r="G2284" s="74"/>
      <c r="H2284" s="130"/>
      <c r="I2284" s="115"/>
      <c r="J2284" s="130"/>
      <c r="K2284" s="115"/>
      <c r="L2284" s="74"/>
      <c r="M2284" s="115"/>
      <c r="N2284" s="115"/>
      <c r="O2284" s="74"/>
      <c r="P2284" s="129"/>
      <c r="Q2284" s="128"/>
      <c r="R2284" s="128"/>
      <c r="S2284" s="131"/>
      <c r="T2284" s="128"/>
      <c r="U2284" s="115"/>
      <c r="V2284" s="115"/>
      <c r="W2284" s="18"/>
      <c r="X2284" s="74"/>
      <c r="Y2284" s="74"/>
      <c r="Z2284" s="116"/>
      <c r="AA2284" s="116"/>
      <c r="AB2284" s="116"/>
      <c r="AC2284" s="116"/>
      <c r="AD2284" s="116"/>
      <c r="AE2284" s="116"/>
      <c r="AF2284" s="116"/>
      <c r="AG2284" s="116"/>
    </row>
    <row r="2285" spans="1:33" x14ac:dyDescent="0.2">
      <c r="A2285" s="74"/>
      <c r="B2285" s="128"/>
      <c r="C2285" s="128"/>
      <c r="D2285" s="129"/>
      <c r="E2285" s="74"/>
      <c r="F2285" s="74"/>
      <c r="G2285" s="74"/>
      <c r="H2285" s="130"/>
      <c r="I2285" s="115"/>
      <c r="J2285" s="130"/>
      <c r="K2285" s="115"/>
      <c r="L2285" s="74"/>
      <c r="M2285" s="115"/>
      <c r="N2285" s="115"/>
      <c r="O2285" s="74"/>
      <c r="P2285" s="129"/>
      <c r="Q2285" s="128"/>
      <c r="R2285" s="128"/>
      <c r="S2285" s="131"/>
      <c r="T2285" s="128"/>
      <c r="U2285" s="115"/>
      <c r="V2285" s="115"/>
      <c r="W2285" s="18"/>
      <c r="X2285" s="74"/>
      <c r="Y2285" s="74"/>
      <c r="Z2285" s="116"/>
      <c r="AA2285" s="116"/>
      <c r="AB2285" s="116"/>
      <c r="AC2285" s="116"/>
      <c r="AD2285" s="116"/>
      <c r="AE2285" s="116"/>
      <c r="AF2285" s="116"/>
      <c r="AG2285" s="116"/>
    </row>
    <row r="2286" spans="1:33" x14ac:dyDescent="0.2">
      <c r="A2286" s="74"/>
      <c r="B2286" s="128"/>
      <c r="C2286" s="128"/>
      <c r="D2286" s="129"/>
      <c r="E2286" s="74"/>
      <c r="F2286" s="74"/>
      <c r="G2286" s="74"/>
      <c r="H2286" s="130"/>
      <c r="I2286" s="115"/>
      <c r="J2286" s="130"/>
      <c r="K2286" s="115"/>
      <c r="L2286" s="74"/>
      <c r="M2286" s="115"/>
      <c r="N2286" s="115"/>
      <c r="O2286" s="74"/>
      <c r="P2286" s="129"/>
      <c r="Q2286" s="128"/>
      <c r="R2286" s="128"/>
      <c r="S2286" s="131"/>
      <c r="T2286" s="128"/>
      <c r="U2286" s="115"/>
      <c r="V2286" s="115"/>
      <c r="W2286" s="18"/>
      <c r="X2286" s="74"/>
      <c r="Y2286" s="74"/>
      <c r="Z2286" s="116"/>
      <c r="AA2286" s="116"/>
      <c r="AB2286" s="116"/>
      <c r="AC2286" s="116"/>
      <c r="AD2286" s="116"/>
      <c r="AE2286" s="116"/>
      <c r="AF2286" s="116"/>
      <c r="AG2286" s="116"/>
    </row>
    <row r="2287" spans="1:33" x14ac:dyDescent="0.2">
      <c r="A2287" s="74"/>
      <c r="B2287" s="128"/>
      <c r="C2287" s="128"/>
      <c r="D2287" s="129"/>
      <c r="E2287" s="74"/>
      <c r="F2287" s="74"/>
      <c r="G2287" s="74"/>
      <c r="H2287" s="130"/>
      <c r="I2287" s="115"/>
      <c r="J2287" s="130"/>
      <c r="K2287" s="115"/>
      <c r="L2287" s="74"/>
      <c r="M2287" s="115"/>
      <c r="N2287" s="115"/>
      <c r="O2287" s="74"/>
      <c r="P2287" s="129"/>
      <c r="Q2287" s="128"/>
      <c r="R2287" s="128"/>
      <c r="S2287" s="131"/>
      <c r="T2287" s="128"/>
      <c r="U2287" s="115"/>
      <c r="V2287" s="115"/>
      <c r="W2287" s="18"/>
      <c r="X2287" s="74"/>
      <c r="Y2287" s="74"/>
      <c r="Z2287" s="116"/>
      <c r="AA2287" s="116"/>
      <c r="AB2287" s="116"/>
      <c r="AC2287" s="116"/>
      <c r="AD2287" s="116"/>
      <c r="AE2287" s="116"/>
      <c r="AF2287" s="116"/>
      <c r="AG2287" s="116"/>
    </row>
    <row r="2288" spans="1:33" x14ac:dyDescent="0.2">
      <c r="A2288" s="74"/>
      <c r="B2288" s="128"/>
      <c r="C2288" s="128"/>
      <c r="D2288" s="129"/>
      <c r="E2288" s="74"/>
      <c r="F2288" s="74"/>
      <c r="G2288" s="74"/>
      <c r="H2288" s="130"/>
      <c r="I2288" s="115"/>
      <c r="J2288" s="130"/>
      <c r="K2288" s="115"/>
      <c r="L2288" s="74"/>
      <c r="M2288" s="115"/>
      <c r="N2288" s="115"/>
      <c r="O2288" s="74"/>
      <c r="P2288" s="129"/>
      <c r="Q2288" s="128"/>
      <c r="R2288" s="128"/>
      <c r="S2288" s="131"/>
      <c r="T2288" s="128"/>
      <c r="U2288" s="115"/>
      <c r="V2288" s="115"/>
      <c r="W2288" s="18"/>
      <c r="X2288" s="74"/>
      <c r="Y2288" s="74"/>
      <c r="Z2288" s="116"/>
      <c r="AA2288" s="116"/>
      <c r="AB2288" s="116"/>
      <c r="AC2288" s="116"/>
      <c r="AD2288" s="116"/>
      <c r="AE2288" s="116"/>
      <c r="AF2288" s="116"/>
      <c r="AG2288" s="116"/>
    </row>
    <row r="2289" spans="1:33" x14ac:dyDescent="0.2">
      <c r="A2289" s="74"/>
      <c r="B2289" s="128"/>
      <c r="C2289" s="128"/>
      <c r="D2289" s="129"/>
      <c r="E2289" s="74"/>
      <c r="F2289" s="74"/>
      <c r="G2289" s="74"/>
      <c r="H2289" s="130"/>
      <c r="I2289" s="115"/>
      <c r="J2289" s="130"/>
      <c r="K2289" s="115"/>
      <c r="L2289" s="74"/>
      <c r="M2289" s="115"/>
      <c r="N2289" s="115"/>
      <c r="O2289" s="74"/>
      <c r="P2289" s="129"/>
      <c r="Q2289" s="128"/>
      <c r="R2289" s="128"/>
      <c r="S2289" s="131"/>
      <c r="T2289" s="128"/>
      <c r="U2289" s="115"/>
      <c r="V2289" s="115"/>
      <c r="W2289" s="18"/>
      <c r="X2289" s="74"/>
      <c r="Y2289" s="74"/>
      <c r="Z2289" s="116"/>
      <c r="AA2289" s="116"/>
      <c r="AB2289" s="116"/>
      <c r="AC2289" s="116"/>
      <c r="AD2289" s="116"/>
      <c r="AE2289" s="116"/>
      <c r="AF2289" s="116"/>
      <c r="AG2289" s="116"/>
    </row>
    <row r="2290" spans="1:33" x14ac:dyDescent="0.2">
      <c r="A2290" s="74"/>
      <c r="B2290" s="128"/>
      <c r="C2290" s="128"/>
      <c r="D2290" s="129"/>
      <c r="E2290" s="74"/>
      <c r="F2290" s="74"/>
      <c r="G2290" s="74"/>
      <c r="H2290" s="130"/>
      <c r="I2290" s="115"/>
      <c r="J2290" s="130"/>
      <c r="K2290" s="115"/>
      <c r="L2290" s="74"/>
      <c r="M2290" s="115"/>
      <c r="N2290" s="115"/>
      <c r="O2290" s="74"/>
      <c r="P2290" s="129"/>
      <c r="Q2290" s="128"/>
      <c r="R2290" s="128"/>
      <c r="S2290" s="131"/>
      <c r="T2290" s="128"/>
      <c r="U2290" s="115"/>
      <c r="V2290" s="115"/>
      <c r="W2290" s="18"/>
      <c r="X2290" s="74"/>
      <c r="Y2290" s="74"/>
      <c r="Z2290" s="116"/>
      <c r="AA2290" s="116"/>
      <c r="AB2290" s="116"/>
      <c r="AC2290" s="116"/>
      <c r="AD2290" s="116"/>
      <c r="AE2290" s="116"/>
      <c r="AF2290" s="116"/>
      <c r="AG2290" s="116"/>
    </row>
    <row r="2291" spans="1:33" x14ac:dyDescent="0.2">
      <c r="A2291" s="74"/>
      <c r="B2291" s="128"/>
      <c r="C2291" s="128"/>
      <c r="D2291" s="129"/>
      <c r="E2291" s="74"/>
      <c r="F2291" s="74"/>
      <c r="G2291" s="74"/>
      <c r="H2291" s="130"/>
      <c r="I2291" s="115"/>
      <c r="J2291" s="130"/>
      <c r="K2291" s="115"/>
      <c r="L2291" s="74"/>
      <c r="M2291" s="115"/>
      <c r="N2291" s="115"/>
      <c r="O2291" s="74"/>
      <c r="P2291" s="129"/>
      <c r="Q2291" s="128"/>
      <c r="R2291" s="128"/>
      <c r="S2291" s="131"/>
      <c r="T2291" s="128"/>
      <c r="U2291" s="115"/>
      <c r="V2291" s="115"/>
      <c r="W2291" s="18"/>
      <c r="X2291" s="74"/>
      <c r="Y2291" s="74"/>
      <c r="Z2291" s="116"/>
      <c r="AA2291" s="116"/>
      <c r="AB2291" s="116"/>
      <c r="AC2291" s="116"/>
      <c r="AD2291" s="116"/>
      <c r="AE2291" s="116"/>
      <c r="AF2291" s="116"/>
      <c r="AG2291" s="116"/>
    </row>
    <row r="2292" spans="1:33" x14ac:dyDescent="0.2">
      <c r="A2292" s="74"/>
      <c r="B2292" s="128"/>
      <c r="C2292" s="128"/>
      <c r="D2292" s="129"/>
      <c r="E2292" s="74"/>
      <c r="F2292" s="74"/>
      <c r="G2292" s="74"/>
      <c r="H2292" s="130"/>
      <c r="I2292" s="115"/>
      <c r="J2292" s="130"/>
      <c r="K2292" s="115"/>
      <c r="L2292" s="74"/>
      <c r="M2292" s="115"/>
      <c r="N2292" s="115"/>
      <c r="O2292" s="74"/>
      <c r="P2292" s="129"/>
      <c r="Q2292" s="128"/>
      <c r="R2292" s="128"/>
      <c r="S2292" s="131"/>
      <c r="T2292" s="128"/>
      <c r="U2292" s="115"/>
      <c r="V2292" s="115"/>
      <c r="W2292" s="18"/>
      <c r="X2292" s="74"/>
      <c r="Y2292" s="74"/>
      <c r="Z2292" s="116"/>
      <c r="AA2292" s="116"/>
      <c r="AB2292" s="116"/>
      <c r="AC2292" s="116"/>
      <c r="AD2292" s="116"/>
      <c r="AE2292" s="116"/>
      <c r="AF2292" s="116"/>
      <c r="AG2292" s="116"/>
    </row>
    <row r="2293" spans="1:33" x14ac:dyDescent="0.2">
      <c r="A2293" s="74"/>
      <c r="B2293" s="128"/>
      <c r="C2293" s="128"/>
      <c r="D2293" s="129"/>
      <c r="E2293" s="74"/>
      <c r="F2293" s="74"/>
      <c r="G2293" s="74"/>
      <c r="H2293" s="130"/>
      <c r="I2293" s="115"/>
      <c r="J2293" s="130"/>
      <c r="K2293" s="115"/>
      <c r="L2293" s="74"/>
      <c r="M2293" s="115"/>
      <c r="N2293" s="115"/>
      <c r="O2293" s="74"/>
      <c r="P2293" s="129"/>
      <c r="Q2293" s="128"/>
      <c r="R2293" s="128"/>
      <c r="S2293" s="131"/>
      <c r="T2293" s="128"/>
      <c r="U2293" s="115"/>
      <c r="V2293" s="115"/>
      <c r="W2293" s="18"/>
      <c r="X2293" s="74"/>
      <c r="Y2293" s="74"/>
      <c r="Z2293" s="116"/>
      <c r="AA2293" s="116"/>
      <c r="AB2293" s="116"/>
      <c r="AC2293" s="116"/>
      <c r="AD2293" s="116"/>
      <c r="AE2293" s="116"/>
      <c r="AF2293" s="116"/>
      <c r="AG2293" s="116"/>
    </row>
    <row r="2294" spans="1:33" x14ac:dyDescent="0.2">
      <c r="A2294" s="74"/>
      <c r="B2294" s="128"/>
      <c r="C2294" s="128"/>
      <c r="D2294" s="129"/>
      <c r="E2294" s="74"/>
      <c r="F2294" s="74"/>
      <c r="G2294" s="74"/>
      <c r="H2294" s="130"/>
      <c r="I2294" s="115"/>
      <c r="J2294" s="130"/>
      <c r="K2294" s="115"/>
      <c r="L2294" s="74"/>
      <c r="M2294" s="115"/>
      <c r="N2294" s="115"/>
      <c r="O2294" s="74"/>
      <c r="P2294" s="129"/>
      <c r="Q2294" s="128"/>
      <c r="R2294" s="128"/>
      <c r="S2294" s="131"/>
      <c r="T2294" s="128"/>
      <c r="U2294" s="115"/>
      <c r="V2294" s="115"/>
      <c r="W2294" s="18"/>
      <c r="X2294" s="74"/>
      <c r="Y2294" s="74"/>
      <c r="Z2294" s="116"/>
      <c r="AA2294" s="116"/>
      <c r="AB2294" s="116"/>
      <c r="AC2294" s="116"/>
      <c r="AD2294" s="116"/>
      <c r="AE2294" s="116"/>
      <c r="AF2294" s="116"/>
      <c r="AG2294" s="116"/>
    </row>
    <row r="2295" spans="1:33" x14ac:dyDescent="0.2">
      <c r="A2295" s="74"/>
      <c r="B2295" s="128"/>
      <c r="C2295" s="128"/>
      <c r="D2295" s="129"/>
      <c r="E2295" s="74"/>
      <c r="F2295" s="74"/>
      <c r="G2295" s="74"/>
      <c r="H2295" s="130"/>
      <c r="I2295" s="115"/>
      <c r="J2295" s="130"/>
      <c r="K2295" s="115"/>
      <c r="L2295" s="74"/>
      <c r="M2295" s="115"/>
      <c r="N2295" s="115"/>
      <c r="O2295" s="74"/>
      <c r="P2295" s="129"/>
      <c r="Q2295" s="128"/>
      <c r="R2295" s="128"/>
      <c r="S2295" s="131"/>
      <c r="T2295" s="128"/>
      <c r="U2295" s="115"/>
      <c r="V2295" s="115"/>
      <c r="W2295" s="18"/>
      <c r="X2295" s="74"/>
      <c r="Y2295" s="74"/>
      <c r="Z2295" s="116"/>
      <c r="AA2295" s="116"/>
      <c r="AB2295" s="116"/>
      <c r="AC2295" s="116"/>
      <c r="AD2295" s="116"/>
      <c r="AE2295" s="116"/>
      <c r="AF2295" s="116"/>
      <c r="AG2295" s="116"/>
    </row>
    <row r="2296" spans="1:33" x14ac:dyDescent="0.2">
      <c r="A2296" s="74"/>
      <c r="B2296" s="128"/>
      <c r="C2296" s="128"/>
      <c r="D2296" s="129"/>
      <c r="E2296" s="74"/>
      <c r="F2296" s="74"/>
      <c r="G2296" s="74"/>
      <c r="H2296" s="130"/>
      <c r="I2296" s="115"/>
      <c r="J2296" s="130"/>
      <c r="K2296" s="115"/>
      <c r="L2296" s="74"/>
      <c r="M2296" s="115"/>
      <c r="N2296" s="115"/>
      <c r="O2296" s="74"/>
      <c r="P2296" s="129"/>
      <c r="Q2296" s="128"/>
      <c r="R2296" s="128"/>
      <c r="S2296" s="131"/>
      <c r="T2296" s="128"/>
      <c r="U2296" s="115"/>
      <c r="V2296" s="115"/>
      <c r="W2296" s="18"/>
      <c r="X2296" s="74"/>
      <c r="Y2296" s="74"/>
      <c r="Z2296" s="116"/>
      <c r="AA2296" s="116"/>
      <c r="AB2296" s="116"/>
      <c r="AC2296" s="116"/>
      <c r="AD2296" s="116"/>
      <c r="AE2296" s="116"/>
      <c r="AF2296" s="116"/>
      <c r="AG2296" s="116"/>
    </row>
    <row r="2297" spans="1:33" x14ac:dyDescent="0.2">
      <c r="A2297" s="74"/>
      <c r="B2297" s="128"/>
      <c r="C2297" s="128"/>
      <c r="D2297" s="129"/>
      <c r="E2297" s="74"/>
      <c r="F2297" s="74"/>
      <c r="G2297" s="74"/>
      <c r="H2297" s="130"/>
      <c r="I2297" s="115"/>
      <c r="J2297" s="130"/>
      <c r="K2297" s="115"/>
      <c r="L2297" s="74"/>
      <c r="M2297" s="115"/>
      <c r="N2297" s="115"/>
      <c r="O2297" s="74"/>
      <c r="P2297" s="129"/>
      <c r="Q2297" s="128"/>
      <c r="R2297" s="128"/>
      <c r="S2297" s="131"/>
      <c r="T2297" s="128"/>
      <c r="U2297" s="115"/>
      <c r="V2297" s="115"/>
      <c r="W2297" s="18"/>
      <c r="X2297" s="74"/>
      <c r="Y2297" s="74"/>
      <c r="Z2297" s="116"/>
      <c r="AA2297" s="116"/>
      <c r="AB2297" s="116"/>
      <c r="AC2297" s="116"/>
      <c r="AD2297" s="116"/>
      <c r="AE2297" s="116"/>
      <c r="AF2297" s="116"/>
      <c r="AG2297" s="116"/>
    </row>
    <row r="2298" spans="1:33" x14ac:dyDescent="0.2">
      <c r="A2298" s="74"/>
      <c r="B2298" s="128"/>
      <c r="C2298" s="128"/>
      <c r="D2298" s="129"/>
      <c r="E2298" s="74"/>
      <c r="F2298" s="74"/>
      <c r="G2298" s="74"/>
      <c r="H2298" s="130"/>
      <c r="I2298" s="115"/>
      <c r="J2298" s="130"/>
      <c r="K2298" s="115"/>
      <c r="L2298" s="74"/>
      <c r="M2298" s="115"/>
      <c r="N2298" s="115"/>
      <c r="O2298" s="74"/>
      <c r="P2298" s="129"/>
      <c r="Q2298" s="128"/>
      <c r="R2298" s="128"/>
      <c r="S2298" s="131"/>
      <c r="T2298" s="128"/>
      <c r="U2298" s="115"/>
      <c r="V2298" s="115"/>
      <c r="W2298" s="18"/>
      <c r="X2298" s="74"/>
      <c r="Y2298" s="74"/>
      <c r="Z2298" s="116"/>
      <c r="AA2298" s="116"/>
      <c r="AB2298" s="116"/>
      <c r="AC2298" s="116"/>
      <c r="AD2298" s="116"/>
      <c r="AE2298" s="116"/>
      <c r="AF2298" s="116"/>
      <c r="AG2298" s="116"/>
    </row>
    <row r="2299" spans="1:33" x14ac:dyDescent="0.2">
      <c r="A2299" s="74"/>
      <c r="B2299" s="128"/>
      <c r="C2299" s="128"/>
      <c r="D2299" s="129"/>
      <c r="E2299" s="74"/>
      <c r="F2299" s="74"/>
      <c r="G2299" s="74"/>
      <c r="H2299" s="130"/>
      <c r="I2299" s="115"/>
      <c r="J2299" s="130"/>
      <c r="K2299" s="115"/>
      <c r="L2299" s="74"/>
      <c r="M2299" s="115"/>
      <c r="N2299" s="115"/>
      <c r="O2299" s="74"/>
      <c r="P2299" s="129"/>
      <c r="Q2299" s="128"/>
      <c r="R2299" s="128"/>
      <c r="S2299" s="131"/>
      <c r="T2299" s="128"/>
      <c r="U2299" s="115"/>
      <c r="V2299" s="115"/>
      <c r="W2299" s="18"/>
      <c r="X2299" s="74"/>
      <c r="Y2299" s="74"/>
      <c r="Z2299" s="116"/>
      <c r="AA2299" s="116"/>
      <c r="AB2299" s="116"/>
      <c r="AC2299" s="116"/>
      <c r="AD2299" s="116"/>
      <c r="AE2299" s="116"/>
      <c r="AF2299" s="116"/>
      <c r="AG2299" s="116"/>
    </row>
    <row r="2300" spans="1:33" x14ac:dyDescent="0.2">
      <c r="A2300" s="74"/>
      <c r="B2300" s="128"/>
      <c r="C2300" s="128"/>
      <c r="D2300" s="129"/>
      <c r="E2300" s="74"/>
      <c r="F2300" s="74"/>
      <c r="G2300" s="74"/>
      <c r="H2300" s="130"/>
      <c r="I2300" s="115"/>
      <c r="J2300" s="130"/>
      <c r="K2300" s="115"/>
      <c r="L2300" s="74"/>
      <c r="M2300" s="115"/>
      <c r="N2300" s="115"/>
      <c r="O2300" s="74"/>
      <c r="P2300" s="129"/>
      <c r="Q2300" s="128"/>
      <c r="R2300" s="128"/>
      <c r="S2300" s="131"/>
      <c r="T2300" s="128"/>
      <c r="U2300" s="115"/>
      <c r="V2300" s="115"/>
      <c r="W2300" s="18"/>
      <c r="X2300" s="74"/>
      <c r="Y2300" s="74"/>
      <c r="Z2300" s="116"/>
      <c r="AA2300" s="116"/>
      <c r="AB2300" s="116"/>
      <c r="AC2300" s="116"/>
      <c r="AD2300" s="116"/>
      <c r="AE2300" s="116"/>
      <c r="AF2300" s="116"/>
      <c r="AG2300" s="116"/>
    </row>
    <row r="2301" spans="1:33" x14ac:dyDescent="0.2">
      <c r="A2301" s="74"/>
      <c r="B2301" s="128"/>
      <c r="C2301" s="128"/>
      <c r="D2301" s="129"/>
      <c r="E2301" s="74"/>
      <c r="F2301" s="74"/>
      <c r="G2301" s="74"/>
      <c r="H2301" s="130"/>
      <c r="I2301" s="115"/>
      <c r="J2301" s="130"/>
      <c r="K2301" s="115"/>
      <c r="L2301" s="74"/>
      <c r="M2301" s="115"/>
      <c r="N2301" s="115"/>
      <c r="O2301" s="74"/>
      <c r="P2301" s="129"/>
      <c r="Q2301" s="128"/>
      <c r="R2301" s="128"/>
      <c r="S2301" s="131"/>
      <c r="T2301" s="128"/>
      <c r="U2301" s="115"/>
      <c r="V2301" s="115"/>
      <c r="W2301" s="18"/>
      <c r="X2301" s="74"/>
      <c r="Y2301" s="74"/>
      <c r="Z2301" s="116"/>
      <c r="AA2301" s="116"/>
      <c r="AB2301" s="116"/>
      <c r="AC2301" s="116"/>
      <c r="AD2301" s="116"/>
      <c r="AE2301" s="116"/>
      <c r="AF2301" s="116"/>
      <c r="AG2301" s="116"/>
    </row>
    <row r="2302" spans="1:33" x14ac:dyDescent="0.2">
      <c r="A2302" s="74"/>
      <c r="B2302" s="128"/>
      <c r="C2302" s="128"/>
      <c r="D2302" s="129"/>
      <c r="E2302" s="74"/>
      <c r="F2302" s="74"/>
      <c r="G2302" s="74"/>
      <c r="H2302" s="130"/>
      <c r="I2302" s="115"/>
      <c r="J2302" s="130"/>
      <c r="K2302" s="115"/>
      <c r="L2302" s="74"/>
      <c r="M2302" s="115"/>
      <c r="N2302" s="115"/>
      <c r="O2302" s="74"/>
      <c r="P2302" s="129"/>
      <c r="Q2302" s="128"/>
      <c r="R2302" s="128"/>
      <c r="S2302" s="131"/>
      <c r="T2302" s="128"/>
      <c r="U2302" s="115"/>
      <c r="V2302" s="115"/>
      <c r="W2302" s="18"/>
      <c r="X2302" s="74"/>
      <c r="Y2302" s="74"/>
      <c r="Z2302" s="116"/>
      <c r="AA2302" s="116"/>
      <c r="AB2302" s="116"/>
      <c r="AC2302" s="116"/>
      <c r="AD2302" s="116"/>
      <c r="AE2302" s="116"/>
      <c r="AF2302" s="116"/>
      <c r="AG2302" s="116"/>
    </row>
    <row r="2303" spans="1:33" x14ac:dyDescent="0.2">
      <c r="A2303" s="74"/>
      <c r="B2303" s="128"/>
      <c r="C2303" s="128"/>
      <c r="D2303" s="129"/>
      <c r="E2303" s="74"/>
      <c r="F2303" s="74"/>
      <c r="G2303" s="74"/>
      <c r="H2303" s="130"/>
      <c r="I2303" s="115"/>
      <c r="J2303" s="130"/>
      <c r="K2303" s="115"/>
      <c r="L2303" s="74"/>
      <c r="M2303" s="115"/>
      <c r="N2303" s="115"/>
      <c r="O2303" s="74"/>
      <c r="P2303" s="129"/>
      <c r="Q2303" s="128"/>
      <c r="R2303" s="128"/>
      <c r="S2303" s="131"/>
      <c r="T2303" s="128"/>
      <c r="U2303" s="115"/>
      <c r="V2303" s="115"/>
      <c r="W2303" s="18"/>
      <c r="X2303" s="74"/>
      <c r="Y2303" s="74"/>
      <c r="Z2303" s="116"/>
      <c r="AA2303" s="116"/>
      <c r="AB2303" s="116"/>
      <c r="AC2303" s="116"/>
      <c r="AD2303" s="116"/>
      <c r="AE2303" s="116"/>
      <c r="AF2303" s="116"/>
      <c r="AG2303" s="116"/>
    </row>
    <row r="2304" spans="1:33" x14ac:dyDescent="0.2">
      <c r="A2304" s="74"/>
      <c r="B2304" s="128"/>
      <c r="C2304" s="128"/>
      <c r="D2304" s="129"/>
      <c r="E2304" s="74"/>
      <c r="F2304" s="74"/>
      <c r="G2304" s="74"/>
      <c r="H2304" s="130"/>
      <c r="I2304" s="115"/>
      <c r="J2304" s="130"/>
      <c r="K2304" s="115"/>
      <c r="L2304" s="74"/>
      <c r="M2304" s="115"/>
      <c r="N2304" s="115"/>
      <c r="O2304" s="74"/>
      <c r="P2304" s="129"/>
      <c r="Q2304" s="128"/>
      <c r="R2304" s="128"/>
      <c r="S2304" s="131"/>
      <c r="T2304" s="128"/>
      <c r="U2304" s="115"/>
      <c r="V2304" s="115"/>
      <c r="W2304" s="18"/>
      <c r="X2304" s="74"/>
      <c r="Y2304" s="74"/>
      <c r="Z2304" s="116"/>
      <c r="AA2304" s="116"/>
      <c r="AB2304" s="116"/>
      <c r="AC2304" s="116"/>
      <c r="AD2304" s="116"/>
      <c r="AE2304" s="116"/>
      <c r="AF2304" s="116"/>
      <c r="AG2304" s="116"/>
    </row>
    <row r="2305" spans="1:33" x14ac:dyDescent="0.2">
      <c r="A2305" s="74"/>
      <c r="B2305" s="128"/>
      <c r="C2305" s="128"/>
      <c r="D2305" s="129"/>
      <c r="E2305" s="74"/>
      <c r="F2305" s="74"/>
      <c r="G2305" s="74"/>
      <c r="H2305" s="130"/>
      <c r="I2305" s="115"/>
      <c r="J2305" s="130"/>
      <c r="K2305" s="115"/>
      <c r="L2305" s="74"/>
      <c r="M2305" s="115"/>
      <c r="N2305" s="115"/>
      <c r="O2305" s="74"/>
      <c r="P2305" s="129"/>
      <c r="Q2305" s="128"/>
      <c r="R2305" s="128"/>
      <c r="S2305" s="131"/>
      <c r="T2305" s="128"/>
      <c r="U2305" s="115"/>
      <c r="V2305" s="115"/>
      <c r="W2305" s="18"/>
      <c r="X2305" s="74"/>
      <c r="Y2305" s="74"/>
      <c r="Z2305" s="116"/>
      <c r="AA2305" s="116"/>
      <c r="AB2305" s="116"/>
      <c r="AC2305" s="116"/>
      <c r="AD2305" s="116"/>
      <c r="AE2305" s="116"/>
      <c r="AF2305" s="116"/>
      <c r="AG2305" s="116"/>
    </row>
    <row r="2306" spans="1:33" x14ac:dyDescent="0.2">
      <c r="A2306" s="74"/>
      <c r="B2306" s="128"/>
      <c r="C2306" s="128"/>
      <c r="D2306" s="129"/>
      <c r="E2306" s="74"/>
      <c r="F2306" s="74"/>
      <c r="G2306" s="74"/>
      <c r="H2306" s="130"/>
      <c r="I2306" s="115"/>
      <c r="J2306" s="130"/>
      <c r="K2306" s="115"/>
      <c r="L2306" s="74"/>
      <c r="M2306" s="115"/>
      <c r="N2306" s="115"/>
      <c r="O2306" s="74"/>
      <c r="P2306" s="129"/>
      <c r="Q2306" s="128"/>
      <c r="R2306" s="128"/>
      <c r="S2306" s="131"/>
      <c r="T2306" s="128"/>
      <c r="U2306" s="115"/>
      <c r="V2306" s="115"/>
      <c r="W2306" s="18"/>
      <c r="X2306" s="74"/>
      <c r="Y2306" s="74"/>
      <c r="Z2306" s="116"/>
      <c r="AA2306" s="116"/>
      <c r="AB2306" s="116"/>
      <c r="AC2306" s="116"/>
      <c r="AD2306" s="116"/>
      <c r="AE2306" s="116"/>
      <c r="AF2306" s="116"/>
      <c r="AG2306" s="116"/>
    </row>
    <row r="2307" spans="1:33" x14ac:dyDescent="0.2">
      <c r="A2307" s="74"/>
      <c r="B2307" s="128"/>
      <c r="C2307" s="128"/>
      <c r="D2307" s="129"/>
      <c r="E2307" s="74"/>
      <c r="F2307" s="74"/>
      <c r="G2307" s="74"/>
      <c r="H2307" s="130"/>
      <c r="I2307" s="115"/>
      <c r="J2307" s="130"/>
      <c r="K2307" s="115"/>
      <c r="L2307" s="74"/>
      <c r="M2307" s="115"/>
      <c r="N2307" s="115"/>
      <c r="O2307" s="74"/>
      <c r="P2307" s="129"/>
      <c r="Q2307" s="128"/>
      <c r="R2307" s="128"/>
      <c r="S2307" s="131"/>
      <c r="T2307" s="128"/>
      <c r="U2307" s="115"/>
      <c r="V2307" s="115"/>
      <c r="W2307" s="18"/>
      <c r="X2307" s="74"/>
      <c r="Y2307" s="74"/>
      <c r="Z2307" s="116"/>
      <c r="AA2307" s="116"/>
      <c r="AB2307" s="116"/>
      <c r="AC2307" s="116"/>
      <c r="AD2307" s="116"/>
      <c r="AE2307" s="116"/>
      <c r="AF2307" s="116"/>
      <c r="AG2307" s="116"/>
    </row>
    <row r="2308" spans="1:33" x14ac:dyDescent="0.2">
      <c r="A2308" s="74"/>
      <c r="B2308" s="128"/>
      <c r="C2308" s="128"/>
      <c r="D2308" s="129"/>
      <c r="E2308" s="74"/>
      <c r="F2308" s="74"/>
      <c r="G2308" s="74"/>
      <c r="H2308" s="130"/>
      <c r="I2308" s="115"/>
      <c r="J2308" s="130"/>
      <c r="K2308" s="115"/>
      <c r="L2308" s="74"/>
      <c r="M2308" s="115"/>
      <c r="N2308" s="115"/>
      <c r="O2308" s="74"/>
      <c r="P2308" s="129"/>
      <c r="Q2308" s="128"/>
      <c r="R2308" s="128"/>
      <c r="S2308" s="131"/>
      <c r="T2308" s="128"/>
      <c r="U2308" s="115"/>
      <c r="V2308" s="115"/>
      <c r="W2308" s="18"/>
      <c r="X2308" s="74"/>
      <c r="Y2308" s="74"/>
      <c r="Z2308" s="116"/>
      <c r="AA2308" s="116"/>
      <c r="AB2308" s="116"/>
      <c r="AC2308" s="116"/>
      <c r="AD2308" s="116"/>
      <c r="AE2308" s="116"/>
      <c r="AF2308" s="116"/>
      <c r="AG2308" s="116"/>
    </row>
    <row r="2309" spans="1:33" x14ac:dyDescent="0.2">
      <c r="A2309" s="74"/>
      <c r="B2309" s="128"/>
      <c r="C2309" s="128"/>
      <c r="D2309" s="129"/>
      <c r="E2309" s="74"/>
      <c r="F2309" s="74"/>
      <c r="G2309" s="74"/>
      <c r="H2309" s="130"/>
      <c r="I2309" s="115"/>
      <c r="J2309" s="130"/>
      <c r="K2309" s="115"/>
      <c r="L2309" s="74"/>
      <c r="M2309" s="115"/>
      <c r="N2309" s="115"/>
      <c r="O2309" s="74"/>
      <c r="P2309" s="129"/>
      <c r="Q2309" s="128"/>
      <c r="R2309" s="128"/>
      <c r="S2309" s="131"/>
      <c r="T2309" s="128"/>
      <c r="U2309" s="115"/>
      <c r="V2309" s="115"/>
      <c r="W2309" s="18"/>
      <c r="X2309" s="74"/>
      <c r="Y2309" s="74"/>
      <c r="Z2309" s="116"/>
      <c r="AA2309" s="116"/>
      <c r="AB2309" s="116"/>
      <c r="AC2309" s="116"/>
      <c r="AD2309" s="116"/>
      <c r="AE2309" s="116"/>
      <c r="AF2309" s="116"/>
      <c r="AG2309" s="116"/>
    </row>
    <row r="2310" spans="1:33" x14ac:dyDescent="0.2">
      <c r="A2310" s="74"/>
      <c r="B2310" s="128"/>
      <c r="C2310" s="128"/>
      <c r="D2310" s="129"/>
      <c r="E2310" s="74"/>
      <c r="F2310" s="74"/>
      <c r="G2310" s="74"/>
      <c r="H2310" s="130"/>
      <c r="I2310" s="115"/>
      <c r="J2310" s="130"/>
      <c r="K2310" s="115"/>
      <c r="L2310" s="74"/>
      <c r="M2310" s="115"/>
      <c r="N2310" s="115"/>
      <c r="O2310" s="74"/>
      <c r="P2310" s="129"/>
      <c r="Q2310" s="128"/>
      <c r="R2310" s="128"/>
      <c r="S2310" s="131"/>
      <c r="T2310" s="128"/>
      <c r="U2310" s="115"/>
      <c r="V2310" s="115"/>
      <c r="W2310" s="18"/>
      <c r="X2310" s="74"/>
      <c r="Y2310" s="74"/>
      <c r="Z2310" s="116"/>
      <c r="AA2310" s="116"/>
      <c r="AB2310" s="116"/>
      <c r="AC2310" s="116"/>
      <c r="AD2310" s="116"/>
      <c r="AE2310" s="116"/>
      <c r="AF2310" s="116"/>
      <c r="AG2310" s="116"/>
    </row>
    <row r="2311" spans="1:33" x14ac:dyDescent="0.2">
      <c r="A2311" s="74"/>
      <c r="B2311" s="128"/>
      <c r="C2311" s="128"/>
      <c r="D2311" s="129"/>
      <c r="E2311" s="74"/>
      <c r="F2311" s="74"/>
      <c r="G2311" s="74"/>
      <c r="H2311" s="130"/>
      <c r="I2311" s="115"/>
      <c r="J2311" s="130"/>
      <c r="K2311" s="115"/>
      <c r="L2311" s="74"/>
      <c r="M2311" s="115"/>
      <c r="N2311" s="115"/>
      <c r="O2311" s="74"/>
      <c r="P2311" s="129"/>
      <c r="Q2311" s="128"/>
      <c r="R2311" s="128"/>
      <c r="S2311" s="131"/>
      <c r="T2311" s="128"/>
      <c r="U2311" s="115"/>
      <c r="V2311" s="115"/>
      <c r="W2311" s="18"/>
      <c r="X2311" s="74"/>
      <c r="Y2311" s="74"/>
      <c r="Z2311" s="116"/>
      <c r="AA2311" s="116"/>
      <c r="AB2311" s="116"/>
      <c r="AC2311" s="116"/>
      <c r="AD2311" s="116"/>
      <c r="AE2311" s="116"/>
      <c r="AF2311" s="116"/>
      <c r="AG2311" s="116"/>
    </row>
    <row r="2312" spans="1:33" x14ac:dyDescent="0.2">
      <c r="A2312" s="74"/>
      <c r="B2312" s="128"/>
      <c r="C2312" s="128"/>
      <c r="D2312" s="129"/>
      <c r="E2312" s="74"/>
      <c r="F2312" s="74"/>
      <c r="G2312" s="74"/>
      <c r="H2312" s="130"/>
      <c r="I2312" s="115"/>
      <c r="J2312" s="130"/>
      <c r="K2312" s="115"/>
      <c r="L2312" s="74"/>
      <c r="M2312" s="115"/>
      <c r="N2312" s="115"/>
      <c r="O2312" s="74"/>
      <c r="P2312" s="129"/>
      <c r="Q2312" s="128"/>
      <c r="R2312" s="128"/>
      <c r="S2312" s="131"/>
      <c r="T2312" s="128"/>
      <c r="U2312" s="115"/>
      <c r="V2312" s="115"/>
      <c r="W2312" s="18"/>
      <c r="X2312" s="74"/>
      <c r="Y2312" s="74"/>
      <c r="Z2312" s="116"/>
      <c r="AA2312" s="116"/>
      <c r="AB2312" s="116"/>
      <c r="AC2312" s="116"/>
      <c r="AD2312" s="116"/>
      <c r="AE2312" s="116"/>
      <c r="AF2312" s="116"/>
      <c r="AG2312" s="116"/>
    </row>
    <row r="2313" spans="1:33" x14ac:dyDescent="0.2">
      <c r="A2313" s="74"/>
      <c r="B2313" s="128"/>
      <c r="C2313" s="128"/>
      <c r="D2313" s="129"/>
      <c r="E2313" s="74"/>
      <c r="F2313" s="74"/>
      <c r="G2313" s="74"/>
      <c r="H2313" s="130"/>
      <c r="I2313" s="115"/>
      <c r="J2313" s="130"/>
      <c r="K2313" s="115"/>
      <c r="L2313" s="74"/>
      <c r="M2313" s="115"/>
      <c r="N2313" s="115"/>
      <c r="O2313" s="74"/>
      <c r="P2313" s="129"/>
      <c r="Q2313" s="128"/>
      <c r="R2313" s="128"/>
      <c r="S2313" s="131"/>
      <c r="T2313" s="128"/>
      <c r="U2313" s="115"/>
      <c r="V2313" s="115"/>
      <c r="W2313" s="18"/>
      <c r="X2313" s="74"/>
      <c r="Y2313" s="74"/>
      <c r="Z2313" s="116"/>
      <c r="AA2313" s="116"/>
      <c r="AB2313" s="116"/>
      <c r="AC2313" s="116"/>
      <c r="AD2313" s="116"/>
      <c r="AE2313" s="116"/>
      <c r="AF2313" s="116"/>
      <c r="AG2313" s="116"/>
    </row>
    <row r="2314" spans="1:33" x14ac:dyDescent="0.2">
      <c r="A2314" s="74"/>
      <c r="B2314" s="128"/>
      <c r="C2314" s="128"/>
      <c r="D2314" s="129"/>
      <c r="E2314" s="74"/>
      <c r="F2314" s="74"/>
      <c r="G2314" s="74"/>
      <c r="H2314" s="130"/>
      <c r="I2314" s="115"/>
      <c r="J2314" s="130"/>
      <c r="K2314" s="115"/>
      <c r="L2314" s="74"/>
      <c r="M2314" s="115"/>
      <c r="N2314" s="115"/>
      <c r="O2314" s="74"/>
      <c r="P2314" s="129"/>
      <c r="Q2314" s="128"/>
      <c r="R2314" s="128"/>
      <c r="S2314" s="131"/>
      <c r="T2314" s="128"/>
      <c r="U2314" s="115"/>
      <c r="V2314" s="115"/>
      <c r="W2314" s="18"/>
      <c r="X2314" s="74"/>
      <c r="Y2314" s="74"/>
      <c r="Z2314" s="116"/>
      <c r="AA2314" s="116"/>
      <c r="AB2314" s="116"/>
      <c r="AC2314" s="116"/>
      <c r="AD2314" s="116"/>
      <c r="AE2314" s="116"/>
      <c r="AF2314" s="116"/>
      <c r="AG2314" s="116"/>
    </row>
    <row r="2315" spans="1:33" x14ac:dyDescent="0.2">
      <c r="A2315" s="74"/>
      <c r="B2315" s="128"/>
      <c r="C2315" s="128"/>
      <c r="D2315" s="129"/>
      <c r="E2315" s="74"/>
      <c r="F2315" s="74"/>
      <c r="G2315" s="74"/>
      <c r="H2315" s="130"/>
      <c r="I2315" s="115"/>
      <c r="J2315" s="130"/>
      <c r="K2315" s="115"/>
      <c r="L2315" s="74"/>
      <c r="M2315" s="115"/>
      <c r="N2315" s="115"/>
      <c r="O2315" s="74"/>
      <c r="P2315" s="129"/>
      <c r="Q2315" s="128"/>
      <c r="R2315" s="128"/>
      <c r="S2315" s="131"/>
      <c r="T2315" s="128"/>
      <c r="U2315" s="115"/>
      <c r="V2315" s="115"/>
      <c r="W2315" s="18"/>
      <c r="X2315" s="74"/>
      <c r="Y2315" s="74"/>
      <c r="Z2315" s="116"/>
      <c r="AA2315" s="116"/>
      <c r="AB2315" s="116"/>
      <c r="AC2315" s="116"/>
      <c r="AD2315" s="116"/>
      <c r="AE2315" s="116"/>
      <c r="AF2315" s="116"/>
      <c r="AG2315" s="116"/>
    </row>
    <row r="2316" spans="1:33" x14ac:dyDescent="0.2">
      <c r="A2316" s="74"/>
      <c r="B2316" s="128"/>
      <c r="C2316" s="128"/>
      <c r="D2316" s="129"/>
      <c r="E2316" s="74"/>
      <c r="F2316" s="74"/>
      <c r="G2316" s="74"/>
      <c r="H2316" s="130"/>
      <c r="I2316" s="115"/>
      <c r="J2316" s="130"/>
      <c r="K2316" s="115"/>
      <c r="L2316" s="74"/>
      <c r="M2316" s="115"/>
      <c r="N2316" s="115"/>
      <c r="O2316" s="74"/>
      <c r="P2316" s="129"/>
      <c r="Q2316" s="128"/>
      <c r="R2316" s="128"/>
      <c r="S2316" s="131"/>
      <c r="T2316" s="128"/>
      <c r="U2316" s="115"/>
      <c r="V2316" s="115"/>
      <c r="W2316" s="18"/>
      <c r="X2316" s="74"/>
      <c r="Y2316" s="74"/>
      <c r="Z2316" s="116"/>
      <c r="AA2316" s="116"/>
      <c r="AB2316" s="116"/>
      <c r="AC2316" s="116"/>
      <c r="AD2316" s="116"/>
      <c r="AE2316" s="116"/>
      <c r="AF2316" s="116"/>
      <c r="AG2316" s="116"/>
    </row>
    <row r="2317" spans="1:33" x14ac:dyDescent="0.2">
      <c r="A2317" s="74"/>
      <c r="B2317" s="128"/>
      <c r="C2317" s="128"/>
      <c r="D2317" s="129"/>
      <c r="E2317" s="74"/>
      <c r="F2317" s="74"/>
      <c r="G2317" s="74"/>
      <c r="H2317" s="130"/>
      <c r="I2317" s="115"/>
      <c r="J2317" s="130"/>
      <c r="K2317" s="115"/>
      <c r="L2317" s="74"/>
      <c r="M2317" s="115"/>
      <c r="N2317" s="115"/>
      <c r="O2317" s="74"/>
      <c r="P2317" s="129"/>
      <c r="Q2317" s="128"/>
      <c r="R2317" s="128"/>
      <c r="S2317" s="131"/>
      <c r="T2317" s="128"/>
      <c r="U2317" s="115"/>
      <c r="V2317" s="115"/>
      <c r="W2317" s="18"/>
      <c r="X2317" s="74"/>
      <c r="Y2317" s="74"/>
      <c r="Z2317" s="116"/>
      <c r="AA2317" s="116"/>
      <c r="AB2317" s="116"/>
      <c r="AC2317" s="116"/>
      <c r="AD2317" s="116"/>
      <c r="AE2317" s="116"/>
      <c r="AF2317" s="116"/>
      <c r="AG2317" s="116"/>
    </row>
    <row r="2318" spans="1:33" x14ac:dyDescent="0.2">
      <c r="A2318" s="74"/>
      <c r="B2318" s="128"/>
      <c r="C2318" s="128"/>
      <c r="D2318" s="129"/>
      <c r="E2318" s="74"/>
      <c r="F2318" s="74"/>
      <c r="G2318" s="74"/>
      <c r="H2318" s="130"/>
      <c r="I2318" s="115"/>
      <c r="J2318" s="130"/>
      <c r="K2318" s="115"/>
      <c r="L2318" s="74"/>
      <c r="M2318" s="115"/>
      <c r="N2318" s="115"/>
      <c r="O2318" s="74"/>
      <c r="P2318" s="129"/>
      <c r="Q2318" s="128"/>
      <c r="R2318" s="128"/>
      <c r="S2318" s="131"/>
      <c r="T2318" s="128"/>
      <c r="U2318" s="115"/>
      <c r="V2318" s="115"/>
      <c r="W2318" s="18"/>
      <c r="X2318" s="74"/>
      <c r="Y2318" s="74"/>
      <c r="Z2318" s="116"/>
      <c r="AA2318" s="116"/>
      <c r="AB2318" s="116"/>
      <c r="AC2318" s="116"/>
      <c r="AD2318" s="116"/>
      <c r="AE2318" s="116"/>
      <c r="AF2318" s="116"/>
      <c r="AG2318" s="116"/>
    </row>
    <row r="2319" spans="1:33" x14ac:dyDescent="0.2">
      <c r="A2319" s="74"/>
      <c r="B2319" s="128"/>
      <c r="C2319" s="128"/>
      <c r="D2319" s="129"/>
      <c r="E2319" s="74"/>
      <c r="F2319" s="74"/>
      <c r="G2319" s="74"/>
      <c r="H2319" s="130"/>
      <c r="I2319" s="115"/>
      <c r="J2319" s="130"/>
      <c r="K2319" s="115"/>
      <c r="L2319" s="74"/>
      <c r="M2319" s="115"/>
      <c r="N2319" s="115"/>
      <c r="O2319" s="74"/>
      <c r="P2319" s="129"/>
      <c r="Q2319" s="128"/>
      <c r="R2319" s="128"/>
      <c r="S2319" s="131"/>
      <c r="T2319" s="128"/>
      <c r="U2319" s="115"/>
      <c r="V2319" s="115"/>
      <c r="W2319" s="18"/>
      <c r="X2319" s="74"/>
      <c r="Y2319" s="74"/>
      <c r="Z2319" s="116"/>
      <c r="AA2319" s="116"/>
      <c r="AB2319" s="116"/>
      <c r="AC2319" s="116"/>
      <c r="AD2319" s="116"/>
      <c r="AE2319" s="116"/>
      <c r="AF2319" s="116"/>
      <c r="AG2319" s="116"/>
    </row>
    <row r="2320" spans="1:33" x14ac:dyDescent="0.2">
      <c r="A2320" s="74"/>
      <c r="B2320" s="128"/>
      <c r="C2320" s="128"/>
      <c r="D2320" s="129"/>
      <c r="E2320" s="74"/>
      <c r="F2320" s="74"/>
      <c r="G2320" s="74"/>
      <c r="H2320" s="130"/>
      <c r="I2320" s="115"/>
      <c r="J2320" s="130"/>
      <c r="K2320" s="115"/>
      <c r="L2320" s="74"/>
      <c r="M2320" s="115"/>
      <c r="N2320" s="115"/>
      <c r="O2320" s="74"/>
      <c r="P2320" s="129"/>
      <c r="Q2320" s="128"/>
      <c r="R2320" s="128"/>
      <c r="S2320" s="131"/>
      <c r="T2320" s="128"/>
      <c r="U2320" s="115"/>
      <c r="V2320" s="115"/>
      <c r="W2320" s="18"/>
      <c r="X2320" s="74"/>
      <c r="Y2320" s="74"/>
      <c r="Z2320" s="116"/>
      <c r="AA2320" s="116"/>
      <c r="AB2320" s="116"/>
      <c r="AC2320" s="116"/>
      <c r="AD2320" s="116"/>
      <c r="AE2320" s="116"/>
      <c r="AF2320" s="116"/>
      <c r="AG2320" s="116"/>
    </row>
    <row r="2321" spans="1:33" x14ac:dyDescent="0.2">
      <c r="A2321" s="74"/>
      <c r="B2321" s="128"/>
      <c r="C2321" s="128"/>
      <c r="D2321" s="129"/>
      <c r="E2321" s="74"/>
      <c r="F2321" s="74"/>
      <c r="G2321" s="74"/>
      <c r="H2321" s="130"/>
      <c r="I2321" s="115"/>
      <c r="J2321" s="130"/>
      <c r="K2321" s="115"/>
      <c r="L2321" s="74"/>
      <c r="M2321" s="115"/>
      <c r="N2321" s="115"/>
      <c r="O2321" s="74"/>
      <c r="P2321" s="129"/>
      <c r="Q2321" s="128"/>
      <c r="R2321" s="128"/>
      <c r="S2321" s="131"/>
      <c r="T2321" s="128"/>
      <c r="U2321" s="115"/>
      <c r="V2321" s="115"/>
      <c r="W2321" s="18"/>
      <c r="X2321" s="74"/>
      <c r="Y2321" s="74"/>
      <c r="Z2321" s="116"/>
      <c r="AA2321" s="116"/>
      <c r="AB2321" s="116"/>
      <c r="AC2321" s="116"/>
      <c r="AD2321" s="116"/>
      <c r="AE2321" s="116"/>
      <c r="AF2321" s="116"/>
      <c r="AG2321" s="116"/>
    </row>
    <row r="2322" spans="1:33" x14ac:dyDescent="0.2">
      <c r="A2322" s="74"/>
      <c r="B2322" s="128"/>
      <c r="C2322" s="128"/>
      <c r="D2322" s="129"/>
      <c r="E2322" s="74"/>
      <c r="F2322" s="74"/>
      <c r="G2322" s="74"/>
      <c r="H2322" s="130"/>
      <c r="I2322" s="115"/>
      <c r="J2322" s="130"/>
      <c r="K2322" s="115"/>
      <c r="L2322" s="74"/>
      <c r="M2322" s="115"/>
      <c r="N2322" s="115"/>
      <c r="O2322" s="74"/>
      <c r="P2322" s="129"/>
      <c r="Q2322" s="128"/>
      <c r="R2322" s="128"/>
      <c r="S2322" s="131"/>
      <c r="T2322" s="128"/>
      <c r="U2322" s="115"/>
      <c r="V2322" s="115"/>
      <c r="W2322" s="18"/>
      <c r="X2322" s="74"/>
      <c r="Y2322" s="74"/>
      <c r="Z2322" s="116"/>
      <c r="AA2322" s="116"/>
      <c r="AB2322" s="116"/>
      <c r="AC2322" s="116"/>
      <c r="AD2322" s="116"/>
      <c r="AE2322" s="116"/>
      <c r="AF2322" s="116"/>
      <c r="AG2322" s="116"/>
    </row>
    <row r="2323" spans="1:33" x14ac:dyDescent="0.2">
      <c r="A2323" s="74"/>
      <c r="B2323" s="128"/>
      <c r="C2323" s="128"/>
      <c r="D2323" s="129"/>
      <c r="E2323" s="74"/>
      <c r="F2323" s="74"/>
      <c r="G2323" s="74"/>
      <c r="H2323" s="130"/>
      <c r="I2323" s="115"/>
      <c r="J2323" s="130"/>
      <c r="K2323" s="115"/>
      <c r="L2323" s="74"/>
      <c r="M2323" s="115"/>
      <c r="N2323" s="115"/>
      <c r="O2323" s="74"/>
      <c r="P2323" s="129"/>
      <c r="Q2323" s="128"/>
      <c r="R2323" s="128"/>
      <c r="S2323" s="131"/>
      <c r="T2323" s="128"/>
      <c r="U2323" s="115"/>
      <c r="V2323" s="115"/>
      <c r="W2323" s="18"/>
      <c r="X2323" s="74"/>
      <c r="Y2323" s="74"/>
      <c r="Z2323" s="116"/>
      <c r="AA2323" s="116"/>
      <c r="AB2323" s="116"/>
      <c r="AC2323" s="116"/>
      <c r="AD2323" s="116"/>
      <c r="AE2323" s="116"/>
      <c r="AF2323" s="116"/>
      <c r="AG2323" s="116"/>
    </row>
    <row r="2324" spans="1:33" x14ac:dyDescent="0.2">
      <c r="A2324" s="74"/>
      <c r="B2324" s="128"/>
      <c r="C2324" s="128"/>
      <c r="D2324" s="129"/>
      <c r="E2324" s="74"/>
      <c r="F2324" s="74"/>
      <c r="G2324" s="74"/>
      <c r="H2324" s="130"/>
      <c r="I2324" s="115"/>
      <c r="J2324" s="130"/>
      <c r="K2324" s="115"/>
      <c r="L2324" s="74"/>
      <c r="M2324" s="115"/>
      <c r="N2324" s="115"/>
      <c r="O2324" s="74"/>
      <c r="P2324" s="129"/>
      <c r="Q2324" s="128"/>
      <c r="R2324" s="128"/>
      <c r="S2324" s="131"/>
      <c r="T2324" s="128"/>
      <c r="U2324" s="115"/>
      <c r="V2324" s="115"/>
      <c r="W2324" s="18"/>
      <c r="X2324" s="74"/>
      <c r="Y2324" s="74"/>
      <c r="Z2324" s="116"/>
      <c r="AA2324" s="116"/>
      <c r="AB2324" s="116"/>
      <c r="AC2324" s="116"/>
      <c r="AD2324" s="116"/>
      <c r="AE2324" s="116"/>
      <c r="AF2324" s="116"/>
      <c r="AG2324" s="116"/>
    </row>
    <row r="2325" spans="1:33" x14ac:dyDescent="0.2">
      <c r="A2325" s="74"/>
      <c r="B2325" s="128"/>
      <c r="C2325" s="128"/>
      <c r="D2325" s="129"/>
      <c r="E2325" s="74"/>
      <c r="F2325" s="74"/>
      <c r="G2325" s="74"/>
      <c r="H2325" s="130"/>
      <c r="I2325" s="115"/>
      <c r="J2325" s="130"/>
      <c r="K2325" s="115"/>
      <c r="L2325" s="74"/>
      <c r="M2325" s="115"/>
      <c r="N2325" s="115"/>
      <c r="O2325" s="74"/>
      <c r="P2325" s="129"/>
      <c r="Q2325" s="128"/>
      <c r="R2325" s="128"/>
      <c r="S2325" s="131"/>
      <c r="T2325" s="128"/>
      <c r="U2325" s="115"/>
      <c r="V2325" s="115"/>
      <c r="W2325" s="18"/>
      <c r="X2325" s="74"/>
      <c r="Y2325" s="74"/>
      <c r="Z2325" s="116"/>
      <c r="AA2325" s="116"/>
      <c r="AB2325" s="116"/>
      <c r="AC2325" s="116"/>
      <c r="AD2325" s="116"/>
      <c r="AE2325" s="116"/>
      <c r="AF2325" s="116"/>
      <c r="AG2325" s="116"/>
    </row>
    <row r="2326" spans="1:33" x14ac:dyDescent="0.2">
      <c r="A2326" s="74"/>
      <c r="B2326" s="128"/>
      <c r="C2326" s="128"/>
      <c r="D2326" s="129"/>
      <c r="E2326" s="74"/>
      <c r="F2326" s="74"/>
      <c r="G2326" s="74"/>
      <c r="H2326" s="130"/>
      <c r="I2326" s="115"/>
      <c r="J2326" s="130"/>
      <c r="K2326" s="115"/>
      <c r="L2326" s="74"/>
      <c r="M2326" s="115"/>
      <c r="N2326" s="115"/>
      <c r="O2326" s="74"/>
      <c r="P2326" s="129"/>
      <c r="Q2326" s="128"/>
      <c r="R2326" s="128"/>
      <c r="S2326" s="131"/>
      <c r="T2326" s="128"/>
      <c r="U2326" s="115"/>
      <c r="V2326" s="115"/>
      <c r="W2326" s="18"/>
      <c r="X2326" s="74"/>
      <c r="Y2326" s="74"/>
      <c r="Z2326" s="116"/>
      <c r="AA2326" s="116"/>
      <c r="AB2326" s="116"/>
      <c r="AC2326" s="116"/>
      <c r="AD2326" s="116"/>
      <c r="AE2326" s="116"/>
      <c r="AF2326" s="116"/>
      <c r="AG2326" s="116"/>
    </row>
    <row r="2327" spans="1:33" x14ac:dyDescent="0.2">
      <c r="A2327" s="74"/>
      <c r="B2327" s="128"/>
      <c r="C2327" s="128"/>
      <c r="D2327" s="129"/>
      <c r="E2327" s="74"/>
      <c r="F2327" s="74"/>
      <c r="G2327" s="74"/>
      <c r="H2327" s="130"/>
      <c r="I2327" s="115"/>
      <c r="J2327" s="130"/>
      <c r="K2327" s="115"/>
      <c r="L2327" s="74"/>
      <c r="M2327" s="115"/>
      <c r="N2327" s="115"/>
      <c r="O2327" s="74"/>
      <c r="P2327" s="129"/>
      <c r="Q2327" s="128"/>
      <c r="R2327" s="128"/>
      <c r="S2327" s="131"/>
      <c r="T2327" s="128"/>
      <c r="U2327" s="115"/>
      <c r="V2327" s="115"/>
      <c r="W2327" s="18"/>
      <c r="X2327" s="74"/>
      <c r="Y2327" s="74"/>
      <c r="Z2327" s="116"/>
      <c r="AA2327" s="116"/>
      <c r="AB2327" s="116"/>
      <c r="AC2327" s="116"/>
      <c r="AD2327" s="116"/>
      <c r="AE2327" s="116"/>
      <c r="AF2327" s="116"/>
      <c r="AG2327" s="116"/>
    </row>
    <row r="2328" spans="1:33" x14ac:dyDescent="0.2">
      <c r="A2328" s="74"/>
      <c r="B2328" s="128"/>
      <c r="C2328" s="128"/>
      <c r="D2328" s="129"/>
      <c r="E2328" s="74"/>
      <c r="F2328" s="74"/>
      <c r="G2328" s="74"/>
      <c r="H2328" s="130"/>
      <c r="I2328" s="115"/>
      <c r="J2328" s="130"/>
      <c r="K2328" s="115"/>
      <c r="L2328" s="74"/>
      <c r="M2328" s="115"/>
      <c r="N2328" s="115"/>
      <c r="O2328" s="74"/>
      <c r="P2328" s="129"/>
      <c r="Q2328" s="128"/>
      <c r="R2328" s="128"/>
      <c r="S2328" s="131"/>
      <c r="T2328" s="128"/>
      <c r="U2328" s="115"/>
      <c r="V2328" s="115"/>
      <c r="W2328" s="18"/>
      <c r="X2328" s="74"/>
      <c r="Y2328" s="74"/>
      <c r="Z2328" s="116"/>
      <c r="AA2328" s="116"/>
      <c r="AB2328" s="116"/>
      <c r="AC2328" s="116"/>
      <c r="AD2328" s="116"/>
      <c r="AE2328" s="116"/>
      <c r="AF2328" s="116"/>
      <c r="AG2328" s="116"/>
    </row>
    <row r="2329" spans="1:33" x14ac:dyDescent="0.2">
      <c r="A2329" s="74"/>
      <c r="B2329" s="128"/>
      <c r="C2329" s="128"/>
      <c r="D2329" s="129"/>
      <c r="E2329" s="74"/>
      <c r="F2329" s="74"/>
      <c r="G2329" s="74"/>
      <c r="H2329" s="130"/>
      <c r="I2329" s="115"/>
      <c r="J2329" s="130"/>
      <c r="K2329" s="115"/>
      <c r="L2329" s="74"/>
      <c r="M2329" s="115"/>
      <c r="N2329" s="115"/>
      <c r="O2329" s="74"/>
      <c r="P2329" s="129"/>
      <c r="Q2329" s="128"/>
      <c r="R2329" s="128"/>
      <c r="S2329" s="131"/>
      <c r="T2329" s="128"/>
      <c r="U2329" s="115"/>
      <c r="V2329" s="115"/>
      <c r="W2329" s="18"/>
      <c r="X2329" s="74"/>
      <c r="Y2329" s="74"/>
      <c r="Z2329" s="116"/>
      <c r="AA2329" s="116"/>
      <c r="AB2329" s="116"/>
      <c r="AC2329" s="116"/>
      <c r="AD2329" s="116"/>
      <c r="AE2329" s="116"/>
      <c r="AF2329" s="116"/>
      <c r="AG2329" s="116"/>
    </row>
    <row r="2330" spans="1:33" x14ac:dyDescent="0.2">
      <c r="A2330" s="74"/>
      <c r="B2330" s="128"/>
      <c r="C2330" s="128"/>
      <c r="D2330" s="129"/>
      <c r="E2330" s="74"/>
      <c r="F2330" s="74"/>
      <c r="G2330" s="74"/>
      <c r="H2330" s="130"/>
      <c r="I2330" s="115"/>
      <c r="J2330" s="130"/>
      <c r="K2330" s="115"/>
      <c r="L2330" s="74"/>
      <c r="M2330" s="115"/>
      <c r="N2330" s="115"/>
      <c r="O2330" s="74"/>
      <c r="P2330" s="129"/>
      <c r="Q2330" s="128"/>
      <c r="R2330" s="128"/>
      <c r="S2330" s="131"/>
      <c r="T2330" s="128"/>
      <c r="U2330" s="115"/>
      <c r="V2330" s="115"/>
      <c r="W2330" s="18"/>
      <c r="X2330" s="74"/>
      <c r="Y2330" s="74"/>
      <c r="Z2330" s="116"/>
      <c r="AA2330" s="116"/>
      <c r="AB2330" s="116"/>
      <c r="AC2330" s="116"/>
      <c r="AD2330" s="116"/>
      <c r="AE2330" s="116"/>
      <c r="AF2330" s="116"/>
      <c r="AG2330" s="116"/>
    </row>
    <row r="2331" spans="1:33" x14ac:dyDescent="0.2">
      <c r="A2331" s="74"/>
      <c r="B2331" s="128"/>
      <c r="C2331" s="128"/>
      <c r="D2331" s="129"/>
      <c r="E2331" s="74"/>
      <c r="F2331" s="74"/>
      <c r="G2331" s="74"/>
      <c r="H2331" s="130"/>
      <c r="I2331" s="115"/>
      <c r="J2331" s="130"/>
      <c r="K2331" s="115"/>
      <c r="L2331" s="74"/>
      <c r="M2331" s="115"/>
      <c r="N2331" s="115"/>
      <c r="O2331" s="74"/>
      <c r="P2331" s="129"/>
      <c r="Q2331" s="128"/>
      <c r="R2331" s="128"/>
      <c r="S2331" s="131"/>
      <c r="T2331" s="128"/>
      <c r="U2331" s="115"/>
      <c r="V2331" s="115"/>
      <c r="W2331" s="18"/>
      <c r="X2331" s="74"/>
      <c r="Y2331" s="74"/>
      <c r="Z2331" s="116"/>
      <c r="AA2331" s="116"/>
      <c r="AB2331" s="116"/>
      <c r="AC2331" s="116"/>
      <c r="AD2331" s="116"/>
      <c r="AE2331" s="116"/>
      <c r="AF2331" s="116"/>
      <c r="AG2331" s="116"/>
    </row>
    <row r="2332" spans="1:33" x14ac:dyDescent="0.2">
      <c r="A2332" s="74"/>
      <c r="B2332" s="128"/>
      <c r="C2332" s="128"/>
      <c r="D2332" s="129"/>
      <c r="E2332" s="74"/>
      <c r="F2332" s="74"/>
      <c r="G2332" s="74"/>
      <c r="H2332" s="130"/>
      <c r="I2332" s="115"/>
      <c r="J2332" s="130"/>
      <c r="K2332" s="115"/>
      <c r="L2332" s="74"/>
      <c r="M2332" s="115"/>
      <c r="N2332" s="115"/>
      <c r="O2332" s="74"/>
      <c r="P2332" s="129"/>
      <c r="Q2332" s="128"/>
      <c r="R2332" s="128"/>
      <c r="S2332" s="131"/>
      <c r="T2332" s="128"/>
      <c r="U2332" s="115"/>
      <c r="V2332" s="115"/>
      <c r="W2332" s="18"/>
      <c r="X2332" s="74"/>
      <c r="Y2332" s="74"/>
      <c r="Z2332" s="116"/>
      <c r="AA2332" s="116"/>
      <c r="AB2332" s="116"/>
      <c r="AC2332" s="116"/>
      <c r="AD2332" s="116"/>
      <c r="AE2332" s="116"/>
      <c r="AF2332" s="116"/>
      <c r="AG2332" s="116"/>
    </row>
    <row r="2333" spans="1:33" x14ac:dyDescent="0.2">
      <c r="A2333" s="74"/>
      <c r="B2333" s="128"/>
      <c r="C2333" s="128"/>
      <c r="D2333" s="129"/>
      <c r="E2333" s="74"/>
      <c r="F2333" s="74"/>
      <c r="G2333" s="74"/>
      <c r="H2333" s="130"/>
      <c r="I2333" s="115"/>
      <c r="J2333" s="130"/>
      <c r="K2333" s="115"/>
      <c r="L2333" s="74"/>
      <c r="M2333" s="115"/>
      <c r="N2333" s="115"/>
      <c r="O2333" s="74"/>
      <c r="P2333" s="129"/>
      <c r="Q2333" s="128"/>
      <c r="R2333" s="128"/>
      <c r="S2333" s="131"/>
      <c r="T2333" s="128"/>
      <c r="U2333" s="115"/>
      <c r="V2333" s="115"/>
      <c r="W2333" s="18"/>
      <c r="X2333" s="74"/>
      <c r="Y2333" s="74"/>
      <c r="Z2333" s="116"/>
      <c r="AA2333" s="116"/>
      <c r="AB2333" s="116"/>
      <c r="AC2333" s="116"/>
      <c r="AD2333" s="116"/>
      <c r="AE2333" s="116"/>
      <c r="AF2333" s="116"/>
      <c r="AG2333" s="116"/>
    </row>
    <row r="2334" spans="1:33" x14ac:dyDescent="0.2">
      <c r="A2334" s="74"/>
      <c r="B2334" s="128"/>
      <c r="C2334" s="128"/>
      <c r="D2334" s="129"/>
      <c r="E2334" s="74"/>
      <c r="F2334" s="74"/>
      <c r="G2334" s="74"/>
      <c r="H2334" s="130"/>
      <c r="I2334" s="115"/>
      <c r="J2334" s="130"/>
      <c r="K2334" s="115"/>
      <c r="L2334" s="74"/>
      <c r="M2334" s="115"/>
      <c r="N2334" s="115"/>
      <c r="O2334" s="74"/>
      <c r="P2334" s="129"/>
      <c r="Q2334" s="128"/>
      <c r="R2334" s="128"/>
      <c r="S2334" s="131"/>
      <c r="T2334" s="128"/>
      <c r="U2334" s="115"/>
      <c r="V2334" s="115"/>
      <c r="W2334" s="18"/>
      <c r="X2334" s="74"/>
      <c r="Y2334" s="74"/>
      <c r="Z2334" s="116"/>
      <c r="AA2334" s="116"/>
      <c r="AB2334" s="116"/>
      <c r="AC2334" s="116"/>
      <c r="AD2334" s="116"/>
      <c r="AE2334" s="116"/>
      <c r="AF2334" s="116"/>
      <c r="AG2334" s="116"/>
    </row>
    <row r="2335" spans="1:33" x14ac:dyDescent="0.2">
      <c r="A2335" s="74"/>
      <c r="B2335" s="128"/>
      <c r="C2335" s="128"/>
      <c r="D2335" s="129"/>
      <c r="E2335" s="74"/>
      <c r="F2335" s="74"/>
      <c r="G2335" s="74"/>
      <c r="H2335" s="130"/>
      <c r="I2335" s="115"/>
      <c r="J2335" s="130"/>
      <c r="K2335" s="115"/>
      <c r="L2335" s="74"/>
      <c r="M2335" s="115"/>
      <c r="N2335" s="115"/>
      <c r="O2335" s="74"/>
      <c r="P2335" s="129"/>
      <c r="Q2335" s="128"/>
      <c r="R2335" s="128"/>
      <c r="S2335" s="131"/>
      <c r="T2335" s="128"/>
      <c r="U2335" s="115"/>
      <c r="V2335" s="115"/>
      <c r="W2335" s="18"/>
      <c r="X2335" s="74"/>
      <c r="Y2335" s="74"/>
      <c r="Z2335" s="116"/>
      <c r="AA2335" s="116"/>
      <c r="AB2335" s="116"/>
      <c r="AC2335" s="116"/>
      <c r="AD2335" s="116"/>
      <c r="AE2335" s="116"/>
      <c r="AF2335" s="116"/>
      <c r="AG2335" s="116"/>
    </row>
    <row r="2336" spans="1:33" x14ac:dyDescent="0.2">
      <c r="A2336" s="74"/>
      <c r="B2336" s="128"/>
      <c r="C2336" s="128"/>
      <c r="D2336" s="129"/>
      <c r="E2336" s="74"/>
      <c r="F2336" s="74"/>
      <c r="G2336" s="74"/>
      <c r="H2336" s="130"/>
      <c r="I2336" s="115"/>
      <c r="J2336" s="130"/>
      <c r="K2336" s="115"/>
      <c r="L2336" s="74"/>
      <c r="M2336" s="115"/>
      <c r="N2336" s="115"/>
      <c r="O2336" s="74"/>
      <c r="P2336" s="129"/>
      <c r="Q2336" s="128"/>
      <c r="R2336" s="128"/>
      <c r="S2336" s="131"/>
      <c r="T2336" s="128"/>
      <c r="U2336" s="115"/>
      <c r="V2336" s="115"/>
      <c r="W2336" s="18"/>
      <c r="X2336" s="74"/>
      <c r="Y2336" s="74"/>
      <c r="Z2336" s="116"/>
      <c r="AA2336" s="116"/>
      <c r="AB2336" s="116"/>
      <c r="AC2336" s="116"/>
      <c r="AD2336" s="116"/>
      <c r="AE2336" s="116"/>
      <c r="AF2336" s="116"/>
      <c r="AG2336" s="116"/>
    </row>
    <row r="2337" spans="1:33" x14ac:dyDescent="0.2">
      <c r="A2337" s="74"/>
      <c r="B2337" s="128"/>
      <c r="C2337" s="128"/>
      <c r="D2337" s="129"/>
      <c r="E2337" s="74"/>
      <c r="F2337" s="74"/>
      <c r="G2337" s="74"/>
      <c r="H2337" s="130"/>
      <c r="I2337" s="115"/>
      <c r="J2337" s="130"/>
      <c r="K2337" s="115"/>
      <c r="L2337" s="74"/>
      <c r="M2337" s="115"/>
      <c r="N2337" s="115"/>
      <c r="O2337" s="74"/>
      <c r="P2337" s="129"/>
      <c r="Q2337" s="128"/>
      <c r="R2337" s="128"/>
      <c r="S2337" s="131"/>
      <c r="T2337" s="128"/>
      <c r="U2337" s="115"/>
      <c r="V2337" s="115"/>
      <c r="W2337" s="18"/>
      <c r="X2337" s="74"/>
      <c r="Y2337" s="74"/>
      <c r="Z2337" s="116"/>
      <c r="AA2337" s="116"/>
      <c r="AB2337" s="116"/>
      <c r="AC2337" s="116"/>
      <c r="AD2337" s="116"/>
      <c r="AE2337" s="116"/>
      <c r="AF2337" s="116"/>
      <c r="AG2337" s="116"/>
    </row>
    <row r="2338" spans="1:33" x14ac:dyDescent="0.2">
      <c r="A2338" s="74"/>
      <c r="B2338" s="128"/>
      <c r="C2338" s="128"/>
      <c r="D2338" s="129"/>
      <c r="E2338" s="74"/>
      <c r="F2338" s="74"/>
      <c r="G2338" s="74"/>
      <c r="H2338" s="130"/>
      <c r="I2338" s="115"/>
      <c r="J2338" s="130"/>
      <c r="K2338" s="115"/>
      <c r="L2338" s="74"/>
      <c r="M2338" s="115"/>
      <c r="N2338" s="115"/>
      <c r="O2338" s="74"/>
      <c r="P2338" s="129"/>
      <c r="Q2338" s="128"/>
      <c r="R2338" s="128"/>
      <c r="S2338" s="131"/>
      <c r="T2338" s="128"/>
      <c r="U2338" s="115"/>
      <c r="V2338" s="115"/>
      <c r="W2338" s="18"/>
      <c r="X2338" s="74"/>
      <c r="Y2338" s="74"/>
      <c r="Z2338" s="116"/>
      <c r="AA2338" s="116"/>
      <c r="AB2338" s="116"/>
      <c r="AC2338" s="116"/>
      <c r="AD2338" s="116"/>
      <c r="AE2338" s="116"/>
      <c r="AF2338" s="116"/>
      <c r="AG2338" s="116"/>
    </row>
    <row r="2339" spans="1:33" x14ac:dyDescent="0.2">
      <c r="A2339" s="74"/>
      <c r="B2339" s="128"/>
      <c r="C2339" s="128"/>
      <c r="D2339" s="129"/>
      <c r="E2339" s="74"/>
      <c r="F2339" s="74"/>
      <c r="G2339" s="74"/>
      <c r="H2339" s="130"/>
      <c r="I2339" s="115"/>
      <c r="J2339" s="130"/>
      <c r="K2339" s="115"/>
      <c r="L2339" s="74"/>
      <c r="M2339" s="115"/>
      <c r="N2339" s="115"/>
      <c r="O2339" s="74"/>
      <c r="P2339" s="129"/>
      <c r="Q2339" s="128"/>
      <c r="R2339" s="128"/>
      <c r="S2339" s="131"/>
      <c r="T2339" s="128"/>
      <c r="U2339" s="115"/>
      <c r="V2339" s="115"/>
      <c r="W2339" s="18"/>
      <c r="X2339" s="74"/>
      <c r="Y2339" s="74"/>
      <c r="Z2339" s="116"/>
      <c r="AA2339" s="116"/>
      <c r="AB2339" s="116"/>
      <c r="AC2339" s="116"/>
      <c r="AD2339" s="116"/>
      <c r="AE2339" s="116"/>
      <c r="AF2339" s="116"/>
      <c r="AG2339" s="116"/>
    </row>
    <row r="2340" spans="1:33" x14ac:dyDescent="0.2">
      <c r="A2340" s="74"/>
      <c r="B2340" s="128"/>
      <c r="C2340" s="128"/>
      <c r="D2340" s="129"/>
      <c r="E2340" s="74"/>
      <c r="F2340" s="74"/>
      <c r="G2340" s="74"/>
      <c r="H2340" s="130"/>
      <c r="I2340" s="115"/>
      <c r="J2340" s="130"/>
      <c r="K2340" s="115"/>
      <c r="L2340" s="74"/>
      <c r="M2340" s="115"/>
      <c r="N2340" s="115"/>
      <c r="O2340" s="74"/>
      <c r="P2340" s="129"/>
      <c r="Q2340" s="128"/>
      <c r="R2340" s="128"/>
      <c r="S2340" s="131"/>
      <c r="T2340" s="128"/>
      <c r="U2340" s="115"/>
      <c r="V2340" s="115"/>
      <c r="W2340" s="18"/>
      <c r="X2340" s="74"/>
      <c r="Y2340" s="74"/>
      <c r="Z2340" s="116"/>
      <c r="AA2340" s="116"/>
      <c r="AB2340" s="116"/>
      <c r="AC2340" s="116"/>
      <c r="AD2340" s="116"/>
      <c r="AE2340" s="116"/>
      <c r="AF2340" s="116"/>
      <c r="AG2340" s="116"/>
    </row>
    <row r="2341" spans="1:33" x14ac:dyDescent="0.2">
      <c r="A2341" s="74"/>
      <c r="B2341" s="128"/>
      <c r="C2341" s="128"/>
      <c r="D2341" s="129"/>
      <c r="E2341" s="74"/>
      <c r="F2341" s="74"/>
      <c r="G2341" s="74"/>
      <c r="H2341" s="130"/>
      <c r="I2341" s="115"/>
      <c r="J2341" s="130"/>
      <c r="K2341" s="115"/>
      <c r="L2341" s="74"/>
      <c r="M2341" s="115"/>
      <c r="N2341" s="115"/>
      <c r="O2341" s="74"/>
      <c r="P2341" s="129"/>
      <c r="Q2341" s="128"/>
      <c r="R2341" s="128"/>
      <c r="S2341" s="131"/>
      <c r="T2341" s="128"/>
      <c r="U2341" s="115"/>
      <c r="V2341" s="115"/>
      <c r="W2341" s="18"/>
      <c r="X2341" s="74"/>
      <c r="Y2341" s="74"/>
      <c r="Z2341" s="116"/>
      <c r="AA2341" s="116"/>
      <c r="AB2341" s="116"/>
      <c r="AC2341" s="116"/>
      <c r="AD2341" s="116"/>
      <c r="AE2341" s="116"/>
      <c r="AF2341" s="116"/>
      <c r="AG2341" s="116"/>
    </row>
    <row r="2342" spans="1:33" x14ac:dyDescent="0.2">
      <c r="A2342" s="74"/>
      <c r="B2342" s="128"/>
      <c r="C2342" s="128"/>
      <c r="D2342" s="129"/>
      <c r="E2342" s="74"/>
      <c r="F2342" s="74"/>
      <c r="G2342" s="74"/>
      <c r="H2342" s="130"/>
      <c r="I2342" s="115"/>
      <c r="J2342" s="130"/>
      <c r="K2342" s="115"/>
      <c r="L2342" s="74"/>
      <c r="M2342" s="115"/>
      <c r="N2342" s="115"/>
      <c r="O2342" s="74"/>
      <c r="P2342" s="129"/>
      <c r="Q2342" s="128"/>
      <c r="R2342" s="128"/>
      <c r="S2342" s="131"/>
      <c r="T2342" s="128"/>
      <c r="U2342" s="115"/>
      <c r="V2342" s="115"/>
      <c r="W2342" s="18"/>
      <c r="X2342" s="74"/>
      <c r="Y2342" s="74"/>
      <c r="Z2342" s="116"/>
      <c r="AA2342" s="116"/>
      <c r="AB2342" s="116"/>
      <c r="AC2342" s="116"/>
      <c r="AD2342" s="116"/>
      <c r="AE2342" s="116"/>
      <c r="AF2342" s="116"/>
      <c r="AG2342" s="116"/>
    </row>
    <row r="2343" spans="1:33" x14ac:dyDescent="0.2">
      <c r="A2343" s="74"/>
      <c r="B2343" s="128"/>
      <c r="C2343" s="128"/>
      <c r="D2343" s="129"/>
      <c r="E2343" s="74"/>
      <c r="F2343" s="74"/>
      <c r="G2343" s="74"/>
      <c r="H2343" s="130"/>
      <c r="I2343" s="115"/>
      <c r="J2343" s="130"/>
      <c r="K2343" s="115"/>
      <c r="L2343" s="74"/>
      <c r="M2343" s="115"/>
      <c r="N2343" s="115"/>
      <c r="O2343" s="74"/>
      <c r="P2343" s="129"/>
      <c r="Q2343" s="128"/>
      <c r="R2343" s="128"/>
      <c r="S2343" s="131"/>
      <c r="T2343" s="128"/>
      <c r="U2343" s="115"/>
      <c r="V2343" s="115"/>
      <c r="W2343" s="18"/>
      <c r="X2343" s="74"/>
      <c r="Y2343" s="74"/>
      <c r="Z2343" s="116"/>
      <c r="AA2343" s="116"/>
      <c r="AB2343" s="116"/>
      <c r="AC2343" s="116"/>
      <c r="AD2343" s="116"/>
      <c r="AE2343" s="116"/>
      <c r="AF2343" s="116"/>
      <c r="AG2343" s="116"/>
    </row>
    <row r="2344" spans="1:33" x14ac:dyDescent="0.2">
      <c r="A2344" s="74"/>
      <c r="B2344" s="128"/>
      <c r="C2344" s="128"/>
      <c r="D2344" s="129"/>
      <c r="E2344" s="74"/>
      <c r="F2344" s="74"/>
      <c r="G2344" s="74"/>
      <c r="H2344" s="130"/>
      <c r="I2344" s="115"/>
      <c r="J2344" s="130"/>
      <c r="K2344" s="115"/>
      <c r="L2344" s="74"/>
      <c r="M2344" s="115"/>
      <c r="N2344" s="115"/>
      <c r="O2344" s="74"/>
      <c r="P2344" s="129"/>
      <c r="Q2344" s="128"/>
      <c r="R2344" s="128"/>
      <c r="S2344" s="131"/>
      <c r="T2344" s="128"/>
      <c r="U2344" s="115"/>
      <c r="V2344" s="115"/>
      <c r="W2344" s="18"/>
      <c r="X2344" s="74"/>
      <c r="Y2344" s="74"/>
      <c r="Z2344" s="116"/>
      <c r="AA2344" s="116"/>
      <c r="AB2344" s="116"/>
      <c r="AC2344" s="116"/>
      <c r="AD2344" s="116"/>
      <c r="AE2344" s="116"/>
      <c r="AF2344" s="116"/>
      <c r="AG2344" s="116"/>
    </row>
    <row r="2345" spans="1:33" x14ac:dyDescent="0.2">
      <c r="A2345" s="74"/>
      <c r="B2345" s="128"/>
      <c r="C2345" s="128"/>
      <c r="D2345" s="129"/>
      <c r="E2345" s="74"/>
      <c r="F2345" s="74"/>
      <c r="G2345" s="74"/>
      <c r="H2345" s="130"/>
      <c r="I2345" s="115"/>
      <c r="J2345" s="130"/>
      <c r="K2345" s="115"/>
      <c r="L2345" s="74"/>
      <c r="M2345" s="115"/>
      <c r="N2345" s="115"/>
      <c r="O2345" s="74"/>
      <c r="P2345" s="129"/>
      <c r="Q2345" s="128"/>
      <c r="R2345" s="128"/>
      <c r="S2345" s="131"/>
      <c r="T2345" s="128"/>
      <c r="U2345" s="115"/>
      <c r="V2345" s="115"/>
      <c r="W2345" s="18"/>
      <c r="X2345" s="74"/>
      <c r="Y2345" s="74"/>
      <c r="Z2345" s="116"/>
      <c r="AA2345" s="116"/>
      <c r="AB2345" s="116"/>
      <c r="AC2345" s="116"/>
      <c r="AD2345" s="116"/>
      <c r="AE2345" s="116"/>
      <c r="AF2345" s="116"/>
      <c r="AG2345" s="116"/>
    </row>
    <row r="2346" spans="1:33" x14ac:dyDescent="0.2">
      <c r="A2346" s="74"/>
      <c r="B2346" s="128"/>
      <c r="C2346" s="128"/>
      <c r="D2346" s="129"/>
      <c r="E2346" s="74"/>
      <c r="F2346" s="74"/>
      <c r="G2346" s="74"/>
      <c r="H2346" s="130"/>
      <c r="I2346" s="115"/>
      <c r="J2346" s="130"/>
      <c r="K2346" s="115"/>
      <c r="L2346" s="74"/>
      <c r="M2346" s="115"/>
      <c r="N2346" s="115"/>
      <c r="O2346" s="74"/>
      <c r="P2346" s="129"/>
      <c r="Q2346" s="128"/>
      <c r="R2346" s="128"/>
      <c r="S2346" s="131"/>
      <c r="T2346" s="128"/>
      <c r="U2346" s="115"/>
      <c r="V2346" s="115"/>
      <c r="W2346" s="18"/>
      <c r="X2346" s="74"/>
      <c r="Y2346" s="74"/>
      <c r="Z2346" s="116"/>
      <c r="AA2346" s="116"/>
      <c r="AB2346" s="116"/>
      <c r="AC2346" s="116"/>
      <c r="AD2346" s="116"/>
      <c r="AE2346" s="116"/>
      <c r="AF2346" s="116"/>
      <c r="AG2346" s="116"/>
    </row>
    <row r="2347" spans="1:33" x14ac:dyDescent="0.2">
      <c r="A2347" s="74"/>
      <c r="B2347" s="128"/>
      <c r="C2347" s="128"/>
      <c r="D2347" s="129"/>
      <c r="E2347" s="74"/>
      <c r="F2347" s="74"/>
      <c r="G2347" s="74"/>
      <c r="H2347" s="130"/>
      <c r="I2347" s="115"/>
      <c r="J2347" s="130"/>
      <c r="K2347" s="115"/>
      <c r="L2347" s="74"/>
      <c r="M2347" s="115"/>
      <c r="N2347" s="115"/>
      <c r="O2347" s="74"/>
      <c r="P2347" s="129"/>
      <c r="Q2347" s="128"/>
      <c r="R2347" s="128"/>
      <c r="S2347" s="131"/>
      <c r="T2347" s="128"/>
      <c r="U2347" s="115"/>
      <c r="V2347" s="115"/>
      <c r="W2347" s="18"/>
      <c r="X2347" s="74"/>
      <c r="Y2347" s="74"/>
      <c r="Z2347" s="116"/>
      <c r="AA2347" s="116"/>
      <c r="AB2347" s="116"/>
      <c r="AC2347" s="116"/>
      <c r="AD2347" s="116"/>
      <c r="AE2347" s="116"/>
      <c r="AF2347" s="116"/>
      <c r="AG2347" s="116"/>
    </row>
    <row r="2348" spans="1:33" x14ac:dyDescent="0.2">
      <c r="A2348" s="74"/>
      <c r="B2348" s="128"/>
      <c r="C2348" s="128"/>
      <c r="D2348" s="129"/>
      <c r="E2348" s="74"/>
      <c r="F2348" s="74"/>
      <c r="G2348" s="74"/>
      <c r="H2348" s="130"/>
      <c r="I2348" s="115"/>
      <c r="J2348" s="130"/>
      <c r="K2348" s="115"/>
      <c r="L2348" s="74"/>
      <c r="M2348" s="115"/>
      <c r="N2348" s="115"/>
      <c r="O2348" s="74"/>
      <c r="P2348" s="129"/>
      <c r="Q2348" s="128"/>
      <c r="R2348" s="128"/>
      <c r="S2348" s="131"/>
      <c r="T2348" s="128"/>
      <c r="U2348" s="115"/>
      <c r="V2348" s="115"/>
      <c r="W2348" s="18"/>
      <c r="X2348" s="74"/>
      <c r="Y2348" s="74"/>
      <c r="Z2348" s="116"/>
      <c r="AA2348" s="116"/>
      <c r="AB2348" s="116"/>
      <c r="AC2348" s="116"/>
      <c r="AD2348" s="116"/>
      <c r="AE2348" s="116"/>
      <c r="AF2348" s="116"/>
      <c r="AG2348" s="116"/>
    </row>
    <row r="2349" spans="1:33" x14ac:dyDescent="0.2">
      <c r="A2349" s="74"/>
      <c r="B2349" s="128"/>
      <c r="C2349" s="128"/>
      <c r="D2349" s="129"/>
      <c r="E2349" s="74"/>
      <c r="F2349" s="74"/>
      <c r="G2349" s="74"/>
      <c r="H2349" s="130"/>
      <c r="I2349" s="115"/>
      <c r="J2349" s="130"/>
      <c r="K2349" s="115"/>
      <c r="L2349" s="74"/>
      <c r="M2349" s="115"/>
      <c r="N2349" s="115"/>
      <c r="O2349" s="74"/>
      <c r="P2349" s="129"/>
      <c r="Q2349" s="128"/>
      <c r="R2349" s="128"/>
      <c r="S2349" s="131"/>
      <c r="T2349" s="128"/>
      <c r="U2349" s="115"/>
      <c r="V2349" s="115"/>
      <c r="W2349" s="18"/>
      <c r="X2349" s="74"/>
      <c r="Y2349" s="74"/>
      <c r="Z2349" s="116"/>
      <c r="AA2349" s="116"/>
      <c r="AB2349" s="116"/>
      <c r="AC2349" s="116"/>
      <c r="AD2349" s="116"/>
      <c r="AE2349" s="116"/>
      <c r="AF2349" s="116"/>
      <c r="AG2349" s="116"/>
    </row>
    <row r="2350" spans="1:33" x14ac:dyDescent="0.2">
      <c r="A2350" s="74"/>
      <c r="B2350" s="128"/>
      <c r="C2350" s="128"/>
      <c r="D2350" s="129"/>
      <c r="E2350" s="74"/>
      <c r="F2350" s="74"/>
      <c r="G2350" s="74"/>
      <c r="H2350" s="130"/>
      <c r="I2350" s="115"/>
      <c r="J2350" s="130"/>
      <c r="K2350" s="115"/>
      <c r="L2350" s="74"/>
      <c r="M2350" s="115"/>
      <c r="N2350" s="115"/>
      <c r="O2350" s="74"/>
      <c r="P2350" s="129"/>
      <c r="Q2350" s="128"/>
      <c r="R2350" s="128"/>
      <c r="S2350" s="131"/>
      <c r="T2350" s="128"/>
      <c r="U2350" s="115"/>
      <c r="V2350" s="115"/>
      <c r="W2350" s="18"/>
      <c r="X2350" s="74"/>
      <c r="Y2350" s="74"/>
      <c r="Z2350" s="116"/>
      <c r="AA2350" s="116"/>
      <c r="AB2350" s="116"/>
      <c r="AC2350" s="116"/>
      <c r="AD2350" s="116"/>
      <c r="AE2350" s="116"/>
      <c r="AF2350" s="116"/>
      <c r="AG2350" s="116"/>
    </row>
    <row r="2351" spans="1:33" x14ac:dyDescent="0.2">
      <c r="A2351" s="74"/>
      <c r="B2351" s="128"/>
      <c r="C2351" s="128"/>
      <c r="D2351" s="129"/>
      <c r="E2351" s="74"/>
      <c r="F2351" s="74"/>
      <c r="G2351" s="74"/>
      <c r="H2351" s="130"/>
      <c r="I2351" s="115"/>
      <c r="J2351" s="130"/>
      <c r="K2351" s="115"/>
      <c r="L2351" s="74"/>
      <c r="M2351" s="115"/>
      <c r="N2351" s="115"/>
      <c r="O2351" s="74"/>
      <c r="P2351" s="129"/>
      <c r="Q2351" s="128"/>
      <c r="R2351" s="128"/>
      <c r="S2351" s="131"/>
      <c r="T2351" s="128"/>
      <c r="U2351" s="115"/>
      <c r="V2351" s="115"/>
      <c r="W2351" s="18"/>
      <c r="X2351" s="74"/>
      <c r="Y2351" s="74"/>
      <c r="Z2351" s="116"/>
      <c r="AA2351" s="116"/>
      <c r="AB2351" s="116"/>
      <c r="AC2351" s="116"/>
      <c r="AD2351" s="116"/>
      <c r="AE2351" s="116"/>
      <c r="AF2351" s="116"/>
      <c r="AG2351" s="116"/>
    </row>
    <row r="2352" spans="1:33" x14ac:dyDescent="0.2">
      <c r="A2352" s="74"/>
      <c r="B2352" s="128"/>
      <c r="C2352" s="128"/>
      <c r="D2352" s="129"/>
      <c r="E2352" s="74"/>
      <c r="F2352" s="74"/>
      <c r="G2352" s="74"/>
      <c r="H2352" s="130"/>
      <c r="I2352" s="115"/>
      <c r="J2352" s="130"/>
      <c r="K2352" s="115"/>
      <c r="L2352" s="74"/>
      <c r="M2352" s="115"/>
      <c r="N2352" s="115"/>
      <c r="O2352" s="74"/>
      <c r="P2352" s="129"/>
      <c r="Q2352" s="128"/>
      <c r="R2352" s="128"/>
      <c r="S2352" s="131"/>
      <c r="T2352" s="128"/>
      <c r="U2352" s="115"/>
      <c r="V2352" s="115"/>
      <c r="W2352" s="18"/>
      <c r="X2352" s="74"/>
      <c r="Y2352" s="74"/>
      <c r="Z2352" s="116"/>
      <c r="AA2352" s="116"/>
      <c r="AB2352" s="116"/>
      <c r="AC2352" s="116"/>
      <c r="AD2352" s="116"/>
      <c r="AE2352" s="116"/>
      <c r="AF2352" s="116"/>
      <c r="AG2352" s="116"/>
    </row>
    <row r="2353" spans="1:33" x14ac:dyDescent="0.2">
      <c r="A2353" s="74"/>
      <c r="B2353" s="128"/>
      <c r="C2353" s="128"/>
      <c r="D2353" s="129"/>
      <c r="E2353" s="74"/>
      <c r="F2353" s="74"/>
      <c r="G2353" s="74"/>
      <c r="H2353" s="130"/>
      <c r="I2353" s="115"/>
      <c r="J2353" s="130"/>
      <c r="K2353" s="115"/>
      <c r="L2353" s="74"/>
      <c r="M2353" s="115"/>
      <c r="N2353" s="115"/>
      <c r="O2353" s="74"/>
      <c r="P2353" s="129"/>
      <c r="Q2353" s="128"/>
      <c r="R2353" s="128"/>
      <c r="S2353" s="131"/>
      <c r="T2353" s="128"/>
      <c r="U2353" s="115"/>
      <c r="V2353" s="115"/>
      <c r="W2353" s="18"/>
      <c r="X2353" s="74"/>
      <c r="Y2353" s="74"/>
      <c r="Z2353" s="116"/>
      <c r="AA2353" s="116"/>
      <c r="AB2353" s="116"/>
      <c r="AC2353" s="116"/>
      <c r="AD2353" s="116"/>
      <c r="AE2353" s="116"/>
      <c r="AF2353" s="116"/>
      <c r="AG2353" s="116"/>
    </row>
    <row r="2354" spans="1:33" x14ac:dyDescent="0.2">
      <c r="A2354" s="74"/>
      <c r="B2354" s="128"/>
      <c r="C2354" s="128"/>
      <c r="D2354" s="129"/>
      <c r="E2354" s="74"/>
      <c r="F2354" s="74"/>
      <c r="G2354" s="74"/>
      <c r="H2354" s="130"/>
      <c r="I2354" s="115"/>
      <c r="J2354" s="130"/>
      <c r="K2354" s="115"/>
      <c r="L2354" s="74"/>
      <c r="M2354" s="115"/>
      <c r="N2354" s="115"/>
      <c r="O2354" s="74"/>
      <c r="P2354" s="129"/>
      <c r="Q2354" s="128"/>
      <c r="R2354" s="128"/>
      <c r="S2354" s="131"/>
      <c r="T2354" s="128"/>
      <c r="U2354" s="115"/>
      <c r="V2354" s="115"/>
      <c r="W2354" s="18"/>
      <c r="X2354" s="74"/>
      <c r="Y2354" s="74"/>
      <c r="Z2354" s="116"/>
      <c r="AA2354" s="116"/>
      <c r="AB2354" s="116"/>
      <c r="AC2354" s="116"/>
      <c r="AD2354" s="116"/>
      <c r="AE2354" s="116"/>
      <c r="AF2354" s="116"/>
      <c r="AG2354" s="116"/>
    </row>
    <row r="2355" spans="1:33" x14ac:dyDescent="0.2">
      <c r="A2355" s="74"/>
      <c r="B2355" s="128"/>
      <c r="C2355" s="128"/>
      <c r="D2355" s="129"/>
      <c r="E2355" s="74"/>
      <c r="F2355" s="74"/>
      <c r="G2355" s="74"/>
      <c r="H2355" s="130"/>
      <c r="I2355" s="115"/>
      <c r="J2355" s="130"/>
      <c r="K2355" s="115"/>
      <c r="L2355" s="74"/>
      <c r="M2355" s="115"/>
      <c r="N2355" s="115"/>
      <c r="O2355" s="74"/>
      <c r="P2355" s="129"/>
      <c r="Q2355" s="128"/>
      <c r="R2355" s="128"/>
      <c r="S2355" s="131"/>
      <c r="T2355" s="128"/>
      <c r="U2355" s="115"/>
      <c r="V2355" s="115"/>
      <c r="W2355" s="18"/>
      <c r="X2355" s="74"/>
      <c r="Y2355" s="74"/>
      <c r="Z2355" s="116"/>
      <c r="AA2355" s="116"/>
      <c r="AB2355" s="116"/>
      <c r="AC2355" s="116"/>
      <c r="AD2355" s="116"/>
      <c r="AE2355" s="116"/>
      <c r="AF2355" s="116"/>
      <c r="AG2355" s="116"/>
    </row>
    <row r="2356" spans="1:33" x14ac:dyDescent="0.2">
      <c r="A2356" s="74"/>
      <c r="B2356" s="128"/>
      <c r="C2356" s="128"/>
      <c r="D2356" s="129"/>
      <c r="E2356" s="74"/>
      <c r="F2356" s="74"/>
      <c r="G2356" s="74"/>
      <c r="H2356" s="130"/>
      <c r="I2356" s="115"/>
      <c r="J2356" s="130"/>
      <c r="K2356" s="115"/>
      <c r="L2356" s="74"/>
      <c r="M2356" s="115"/>
      <c r="N2356" s="115"/>
      <c r="O2356" s="74"/>
      <c r="P2356" s="129"/>
      <c r="Q2356" s="128"/>
      <c r="R2356" s="128"/>
      <c r="S2356" s="131"/>
      <c r="T2356" s="128"/>
      <c r="U2356" s="115"/>
      <c r="V2356" s="115"/>
      <c r="W2356" s="18"/>
      <c r="X2356" s="74"/>
      <c r="Y2356" s="74"/>
      <c r="Z2356" s="116"/>
      <c r="AA2356" s="116"/>
      <c r="AB2356" s="116"/>
      <c r="AC2356" s="116"/>
      <c r="AD2356" s="116"/>
      <c r="AE2356" s="116"/>
      <c r="AF2356" s="116"/>
      <c r="AG2356" s="116"/>
    </row>
    <row r="2357" spans="1:33" x14ac:dyDescent="0.2">
      <c r="A2357" s="74"/>
      <c r="B2357" s="128"/>
      <c r="C2357" s="128"/>
      <c r="D2357" s="129"/>
      <c r="E2357" s="74"/>
      <c r="F2357" s="74"/>
      <c r="G2357" s="74"/>
      <c r="H2357" s="130"/>
      <c r="I2357" s="115"/>
      <c r="J2357" s="130"/>
      <c r="K2357" s="115"/>
      <c r="L2357" s="74"/>
      <c r="M2357" s="115"/>
      <c r="N2357" s="115"/>
      <c r="O2357" s="74"/>
      <c r="P2357" s="129"/>
      <c r="Q2357" s="128"/>
      <c r="R2357" s="128"/>
      <c r="S2357" s="131"/>
      <c r="T2357" s="128"/>
      <c r="U2357" s="115"/>
      <c r="V2357" s="115"/>
      <c r="W2357" s="18"/>
      <c r="X2357" s="74"/>
      <c r="Y2357" s="74"/>
      <c r="Z2357" s="116"/>
      <c r="AA2357" s="116"/>
      <c r="AB2357" s="116"/>
      <c r="AC2357" s="116"/>
      <c r="AD2357" s="116"/>
      <c r="AE2357" s="116"/>
      <c r="AF2357" s="116"/>
      <c r="AG2357" s="116"/>
    </row>
    <row r="2358" spans="1:33" x14ac:dyDescent="0.2">
      <c r="A2358" s="74"/>
      <c r="B2358" s="128"/>
      <c r="C2358" s="128"/>
      <c r="D2358" s="129"/>
      <c r="E2358" s="74"/>
      <c r="F2358" s="74"/>
      <c r="G2358" s="74"/>
      <c r="H2358" s="130"/>
      <c r="I2358" s="115"/>
      <c r="J2358" s="130"/>
      <c r="K2358" s="115"/>
      <c r="L2358" s="74"/>
      <c r="M2358" s="115"/>
      <c r="N2358" s="115"/>
      <c r="O2358" s="74"/>
      <c r="P2358" s="129"/>
      <c r="Q2358" s="128"/>
      <c r="R2358" s="128"/>
      <c r="S2358" s="131"/>
      <c r="T2358" s="128"/>
      <c r="U2358" s="115"/>
      <c r="V2358" s="115"/>
      <c r="W2358" s="18"/>
      <c r="X2358" s="74"/>
      <c r="Y2358" s="74"/>
      <c r="Z2358" s="116"/>
      <c r="AA2358" s="116"/>
      <c r="AB2358" s="116"/>
      <c r="AC2358" s="116"/>
      <c r="AD2358" s="116"/>
      <c r="AE2358" s="116"/>
      <c r="AF2358" s="116"/>
      <c r="AG2358" s="116"/>
    </row>
    <row r="2359" spans="1:33" x14ac:dyDescent="0.2">
      <c r="A2359" s="74"/>
      <c r="B2359" s="128"/>
      <c r="C2359" s="128"/>
      <c r="D2359" s="129"/>
      <c r="E2359" s="74"/>
      <c r="F2359" s="74"/>
      <c r="G2359" s="74"/>
      <c r="H2359" s="130"/>
      <c r="I2359" s="115"/>
      <c r="J2359" s="130"/>
      <c r="K2359" s="115"/>
      <c r="L2359" s="74"/>
      <c r="M2359" s="115"/>
      <c r="N2359" s="115"/>
      <c r="O2359" s="74"/>
      <c r="P2359" s="129"/>
      <c r="Q2359" s="128"/>
      <c r="R2359" s="128"/>
      <c r="S2359" s="131"/>
      <c r="T2359" s="128"/>
      <c r="U2359" s="115"/>
      <c r="V2359" s="115"/>
      <c r="W2359" s="18"/>
      <c r="X2359" s="74"/>
      <c r="Y2359" s="74"/>
      <c r="Z2359" s="116"/>
      <c r="AA2359" s="116"/>
      <c r="AB2359" s="116"/>
      <c r="AC2359" s="116"/>
      <c r="AD2359" s="116"/>
      <c r="AE2359" s="116"/>
      <c r="AF2359" s="116"/>
      <c r="AG2359" s="116"/>
    </row>
    <row r="2360" spans="1:33" x14ac:dyDescent="0.2">
      <c r="A2360" s="74"/>
      <c r="B2360" s="128"/>
      <c r="C2360" s="128"/>
      <c r="D2360" s="129"/>
      <c r="E2360" s="74"/>
      <c r="F2360" s="74"/>
      <c r="G2360" s="74"/>
      <c r="H2360" s="130"/>
      <c r="I2360" s="115"/>
      <c r="J2360" s="130"/>
      <c r="K2360" s="115"/>
      <c r="L2360" s="74"/>
      <c r="M2360" s="115"/>
      <c r="N2360" s="115"/>
      <c r="O2360" s="74"/>
      <c r="P2360" s="129"/>
      <c r="Q2360" s="128"/>
      <c r="R2360" s="128"/>
      <c r="S2360" s="131"/>
      <c r="T2360" s="128"/>
      <c r="U2360" s="115"/>
      <c r="V2360" s="115"/>
      <c r="W2360" s="18"/>
      <c r="X2360" s="74"/>
      <c r="Y2360" s="74"/>
      <c r="Z2360" s="116"/>
      <c r="AA2360" s="116"/>
      <c r="AB2360" s="116"/>
      <c r="AC2360" s="116"/>
      <c r="AD2360" s="116"/>
      <c r="AE2360" s="116"/>
      <c r="AF2360" s="116"/>
      <c r="AG2360" s="116"/>
    </row>
    <row r="2361" spans="1:33" x14ac:dyDescent="0.2">
      <c r="A2361" s="74"/>
      <c r="B2361" s="128"/>
      <c r="C2361" s="128"/>
      <c r="D2361" s="129"/>
      <c r="E2361" s="74"/>
      <c r="F2361" s="74"/>
      <c r="G2361" s="74"/>
      <c r="H2361" s="130"/>
      <c r="I2361" s="115"/>
      <c r="J2361" s="130"/>
      <c r="K2361" s="115"/>
      <c r="L2361" s="74"/>
      <c r="M2361" s="115"/>
      <c r="N2361" s="115"/>
      <c r="O2361" s="74"/>
      <c r="P2361" s="129"/>
      <c r="Q2361" s="128"/>
      <c r="R2361" s="128"/>
      <c r="S2361" s="131"/>
      <c r="T2361" s="128"/>
      <c r="U2361" s="115"/>
      <c r="V2361" s="115"/>
      <c r="W2361" s="18"/>
      <c r="X2361" s="74"/>
      <c r="Y2361" s="74"/>
      <c r="Z2361" s="116"/>
      <c r="AA2361" s="116"/>
      <c r="AB2361" s="116"/>
      <c r="AC2361" s="116"/>
      <c r="AD2361" s="116"/>
      <c r="AE2361" s="116"/>
      <c r="AF2361" s="116"/>
      <c r="AG2361" s="116"/>
    </row>
    <row r="2362" spans="1:33" x14ac:dyDescent="0.2">
      <c r="A2362" s="74"/>
      <c r="B2362" s="128"/>
      <c r="C2362" s="128"/>
      <c r="D2362" s="129"/>
      <c r="E2362" s="74"/>
      <c r="F2362" s="74"/>
      <c r="G2362" s="74"/>
      <c r="H2362" s="130"/>
      <c r="I2362" s="115"/>
      <c r="J2362" s="130"/>
      <c r="K2362" s="115"/>
      <c r="L2362" s="74"/>
      <c r="M2362" s="115"/>
      <c r="N2362" s="115"/>
      <c r="O2362" s="74"/>
      <c r="P2362" s="129"/>
      <c r="Q2362" s="128"/>
      <c r="R2362" s="128"/>
      <c r="S2362" s="131"/>
      <c r="T2362" s="128"/>
      <c r="U2362" s="115"/>
      <c r="V2362" s="115"/>
      <c r="W2362" s="18"/>
      <c r="X2362" s="74"/>
      <c r="Y2362" s="74"/>
      <c r="Z2362" s="116"/>
      <c r="AA2362" s="116"/>
      <c r="AB2362" s="116"/>
      <c r="AC2362" s="116"/>
      <c r="AD2362" s="116"/>
      <c r="AE2362" s="116"/>
      <c r="AF2362" s="116"/>
      <c r="AG2362" s="116"/>
    </row>
    <row r="2363" spans="1:33" x14ac:dyDescent="0.2">
      <c r="A2363" s="74"/>
      <c r="B2363" s="128"/>
      <c r="C2363" s="128"/>
      <c r="D2363" s="129"/>
      <c r="E2363" s="74"/>
      <c r="F2363" s="74"/>
      <c r="G2363" s="74"/>
      <c r="H2363" s="130"/>
      <c r="I2363" s="115"/>
      <c r="J2363" s="130"/>
      <c r="K2363" s="115"/>
      <c r="L2363" s="74"/>
      <c r="M2363" s="115"/>
      <c r="N2363" s="115"/>
      <c r="O2363" s="74"/>
      <c r="P2363" s="129"/>
      <c r="Q2363" s="128"/>
      <c r="R2363" s="128"/>
      <c r="S2363" s="131"/>
      <c r="T2363" s="128"/>
      <c r="U2363" s="115"/>
      <c r="V2363" s="115"/>
      <c r="W2363" s="18"/>
      <c r="X2363" s="74"/>
      <c r="Y2363" s="74"/>
      <c r="Z2363" s="116"/>
      <c r="AA2363" s="116"/>
      <c r="AB2363" s="116"/>
      <c r="AC2363" s="116"/>
      <c r="AD2363" s="116"/>
      <c r="AE2363" s="116"/>
      <c r="AF2363" s="116"/>
      <c r="AG2363" s="116"/>
    </row>
    <row r="2364" spans="1:33" x14ac:dyDescent="0.2">
      <c r="A2364" s="74"/>
      <c r="B2364" s="128"/>
      <c r="C2364" s="128"/>
      <c r="D2364" s="129"/>
      <c r="E2364" s="74"/>
      <c r="F2364" s="74"/>
      <c r="G2364" s="74"/>
      <c r="H2364" s="130"/>
      <c r="I2364" s="115"/>
      <c r="J2364" s="130"/>
      <c r="K2364" s="115"/>
      <c r="L2364" s="74"/>
      <c r="M2364" s="115"/>
      <c r="N2364" s="115"/>
      <c r="O2364" s="74"/>
      <c r="P2364" s="129"/>
      <c r="Q2364" s="128"/>
      <c r="R2364" s="128"/>
      <c r="S2364" s="131"/>
      <c r="T2364" s="128"/>
      <c r="U2364" s="115"/>
      <c r="V2364" s="115"/>
      <c r="W2364" s="18"/>
      <c r="X2364" s="74"/>
      <c r="Y2364" s="74"/>
      <c r="Z2364" s="116"/>
      <c r="AA2364" s="116"/>
      <c r="AB2364" s="116"/>
      <c r="AC2364" s="116"/>
      <c r="AD2364" s="116"/>
      <c r="AE2364" s="116"/>
      <c r="AF2364" s="116"/>
      <c r="AG2364" s="116"/>
    </row>
    <row r="2365" spans="1:33" x14ac:dyDescent="0.2">
      <c r="A2365" s="74"/>
      <c r="B2365" s="128"/>
      <c r="C2365" s="128"/>
      <c r="D2365" s="129"/>
      <c r="E2365" s="74"/>
      <c r="F2365" s="74"/>
      <c r="G2365" s="74"/>
      <c r="H2365" s="130"/>
      <c r="I2365" s="115"/>
      <c r="J2365" s="130"/>
      <c r="K2365" s="115"/>
      <c r="L2365" s="74"/>
      <c r="M2365" s="115"/>
      <c r="N2365" s="115"/>
      <c r="O2365" s="74"/>
      <c r="P2365" s="129"/>
      <c r="Q2365" s="128"/>
      <c r="R2365" s="128"/>
      <c r="S2365" s="131"/>
      <c r="T2365" s="128"/>
      <c r="U2365" s="115"/>
      <c r="V2365" s="115"/>
      <c r="W2365" s="18"/>
      <c r="X2365" s="74"/>
      <c r="Y2365" s="74"/>
      <c r="Z2365" s="116"/>
      <c r="AA2365" s="116"/>
      <c r="AB2365" s="116"/>
      <c r="AC2365" s="116"/>
      <c r="AD2365" s="116"/>
      <c r="AE2365" s="116"/>
      <c r="AF2365" s="116"/>
      <c r="AG2365" s="116"/>
    </row>
    <row r="2366" spans="1:33" x14ac:dyDescent="0.2">
      <c r="A2366" s="74"/>
      <c r="B2366" s="128"/>
      <c r="C2366" s="128"/>
      <c r="D2366" s="129"/>
      <c r="E2366" s="74"/>
      <c r="F2366" s="74"/>
      <c r="G2366" s="74"/>
      <c r="H2366" s="130"/>
      <c r="I2366" s="115"/>
      <c r="J2366" s="130"/>
      <c r="K2366" s="115"/>
      <c r="L2366" s="74"/>
      <c r="M2366" s="115"/>
      <c r="N2366" s="115"/>
      <c r="O2366" s="74"/>
      <c r="P2366" s="129"/>
      <c r="Q2366" s="128"/>
      <c r="R2366" s="128"/>
      <c r="S2366" s="131"/>
      <c r="T2366" s="128"/>
      <c r="U2366" s="115"/>
      <c r="V2366" s="115"/>
      <c r="W2366" s="18"/>
      <c r="X2366" s="74"/>
      <c r="Y2366" s="74"/>
      <c r="Z2366" s="116"/>
      <c r="AA2366" s="116"/>
      <c r="AB2366" s="116"/>
      <c r="AC2366" s="116"/>
      <c r="AD2366" s="116"/>
      <c r="AE2366" s="116"/>
      <c r="AF2366" s="116"/>
      <c r="AG2366" s="116"/>
    </row>
    <row r="2367" spans="1:33" x14ac:dyDescent="0.2">
      <c r="A2367" s="74"/>
      <c r="B2367" s="128"/>
      <c r="C2367" s="128"/>
      <c r="D2367" s="129"/>
      <c r="E2367" s="74"/>
      <c r="F2367" s="74"/>
      <c r="G2367" s="74"/>
      <c r="H2367" s="130"/>
      <c r="I2367" s="115"/>
      <c r="J2367" s="130"/>
      <c r="K2367" s="115"/>
      <c r="L2367" s="74"/>
      <c r="M2367" s="115"/>
      <c r="N2367" s="115"/>
      <c r="O2367" s="74"/>
      <c r="P2367" s="129"/>
      <c r="Q2367" s="128"/>
      <c r="R2367" s="128"/>
      <c r="S2367" s="131"/>
      <c r="T2367" s="128"/>
      <c r="U2367" s="115"/>
      <c r="V2367" s="115"/>
      <c r="W2367" s="18"/>
      <c r="X2367" s="74"/>
      <c r="Y2367" s="74"/>
      <c r="Z2367" s="116"/>
      <c r="AA2367" s="116"/>
      <c r="AB2367" s="116"/>
      <c r="AC2367" s="116"/>
      <c r="AD2367" s="116"/>
      <c r="AE2367" s="116"/>
      <c r="AF2367" s="116"/>
      <c r="AG2367" s="116"/>
    </row>
    <row r="2368" spans="1:33" x14ac:dyDescent="0.2">
      <c r="A2368" s="74"/>
      <c r="B2368" s="128"/>
      <c r="C2368" s="128"/>
      <c r="D2368" s="129"/>
      <c r="E2368" s="74"/>
      <c r="F2368" s="74"/>
      <c r="G2368" s="74"/>
      <c r="H2368" s="130"/>
      <c r="I2368" s="115"/>
      <c r="J2368" s="130"/>
      <c r="K2368" s="115"/>
      <c r="L2368" s="74"/>
      <c r="M2368" s="115"/>
      <c r="N2368" s="115"/>
      <c r="O2368" s="74"/>
      <c r="P2368" s="129"/>
      <c r="Q2368" s="128"/>
      <c r="R2368" s="128"/>
      <c r="S2368" s="131"/>
      <c r="T2368" s="128"/>
      <c r="U2368" s="115"/>
      <c r="V2368" s="115"/>
      <c r="W2368" s="18"/>
      <c r="X2368" s="74"/>
      <c r="Y2368" s="74"/>
      <c r="Z2368" s="116"/>
      <c r="AA2368" s="116"/>
      <c r="AB2368" s="116"/>
      <c r="AC2368" s="116"/>
      <c r="AD2368" s="116"/>
      <c r="AE2368" s="116"/>
      <c r="AF2368" s="116"/>
      <c r="AG2368" s="116"/>
    </row>
    <row r="2369" spans="1:33" x14ac:dyDescent="0.2">
      <c r="A2369" s="74"/>
      <c r="B2369" s="128"/>
      <c r="C2369" s="128"/>
      <c r="D2369" s="129"/>
      <c r="E2369" s="74"/>
      <c r="F2369" s="74"/>
      <c r="G2369" s="74"/>
      <c r="H2369" s="130"/>
      <c r="I2369" s="115"/>
      <c r="J2369" s="130"/>
      <c r="K2369" s="115"/>
      <c r="L2369" s="74"/>
      <c r="M2369" s="115"/>
      <c r="N2369" s="115"/>
      <c r="O2369" s="74"/>
      <c r="P2369" s="129"/>
      <c r="Q2369" s="128"/>
      <c r="R2369" s="128"/>
      <c r="S2369" s="131"/>
      <c r="T2369" s="128"/>
      <c r="U2369" s="115"/>
      <c r="V2369" s="115"/>
      <c r="W2369" s="18"/>
      <c r="X2369" s="74"/>
      <c r="Y2369" s="74"/>
      <c r="Z2369" s="116"/>
      <c r="AA2369" s="116"/>
      <c r="AB2369" s="116"/>
      <c r="AC2369" s="116"/>
      <c r="AD2369" s="116"/>
      <c r="AE2369" s="116"/>
      <c r="AF2369" s="116"/>
      <c r="AG2369" s="116"/>
    </row>
    <row r="2370" spans="1:33" x14ac:dyDescent="0.2">
      <c r="A2370" s="74"/>
      <c r="B2370" s="128"/>
      <c r="C2370" s="128"/>
      <c r="D2370" s="129"/>
      <c r="E2370" s="74"/>
      <c r="F2370" s="74"/>
      <c r="G2370" s="74"/>
      <c r="H2370" s="130"/>
      <c r="I2370" s="115"/>
      <c r="J2370" s="130"/>
      <c r="K2370" s="115"/>
      <c r="L2370" s="74"/>
      <c r="M2370" s="115"/>
      <c r="N2370" s="115"/>
      <c r="O2370" s="74"/>
      <c r="P2370" s="129"/>
      <c r="Q2370" s="128"/>
      <c r="R2370" s="128"/>
      <c r="S2370" s="131"/>
      <c r="T2370" s="128"/>
      <c r="U2370" s="115"/>
      <c r="V2370" s="115"/>
      <c r="W2370" s="18"/>
      <c r="X2370" s="74"/>
      <c r="Y2370" s="74"/>
      <c r="Z2370" s="116"/>
      <c r="AA2370" s="116"/>
      <c r="AB2370" s="116"/>
      <c r="AC2370" s="116"/>
      <c r="AD2370" s="116"/>
      <c r="AE2370" s="116"/>
      <c r="AF2370" s="116"/>
      <c r="AG2370" s="116"/>
    </row>
    <row r="2371" spans="1:33" x14ac:dyDescent="0.2">
      <c r="A2371" s="74"/>
      <c r="B2371" s="128"/>
      <c r="C2371" s="128"/>
      <c r="D2371" s="129"/>
      <c r="E2371" s="74"/>
      <c r="F2371" s="74"/>
      <c r="G2371" s="74"/>
      <c r="H2371" s="130"/>
      <c r="I2371" s="115"/>
      <c r="J2371" s="130"/>
      <c r="K2371" s="115"/>
      <c r="L2371" s="74"/>
      <c r="M2371" s="115"/>
      <c r="N2371" s="115"/>
      <c r="O2371" s="74"/>
      <c r="P2371" s="129"/>
      <c r="Q2371" s="128"/>
      <c r="R2371" s="128"/>
      <c r="S2371" s="131"/>
      <c r="T2371" s="128"/>
      <c r="U2371" s="115"/>
      <c r="V2371" s="115"/>
      <c r="W2371" s="18"/>
      <c r="X2371" s="74"/>
      <c r="Y2371" s="74"/>
      <c r="Z2371" s="116"/>
      <c r="AA2371" s="116"/>
      <c r="AB2371" s="116"/>
      <c r="AC2371" s="116"/>
      <c r="AD2371" s="116"/>
      <c r="AE2371" s="116"/>
      <c r="AF2371" s="116"/>
      <c r="AG2371" s="116"/>
    </row>
    <row r="2372" spans="1:33" x14ac:dyDescent="0.2">
      <c r="A2372" s="74"/>
      <c r="B2372" s="128"/>
      <c r="C2372" s="128"/>
      <c r="D2372" s="129"/>
      <c r="E2372" s="74"/>
      <c r="F2372" s="74"/>
      <c r="G2372" s="74"/>
      <c r="H2372" s="130"/>
      <c r="I2372" s="115"/>
      <c r="J2372" s="130"/>
      <c r="K2372" s="115"/>
      <c r="L2372" s="74"/>
      <c r="M2372" s="115"/>
      <c r="N2372" s="115"/>
      <c r="O2372" s="74"/>
      <c r="P2372" s="129"/>
      <c r="Q2372" s="128"/>
      <c r="R2372" s="128"/>
      <c r="S2372" s="131"/>
      <c r="T2372" s="128"/>
      <c r="U2372" s="115"/>
      <c r="V2372" s="115"/>
      <c r="W2372" s="18"/>
      <c r="X2372" s="74"/>
      <c r="Y2372" s="74"/>
      <c r="Z2372" s="116"/>
      <c r="AA2372" s="116"/>
      <c r="AB2372" s="116"/>
      <c r="AC2372" s="116"/>
      <c r="AD2372" s="116"/>
      <c r="AE2372" s="116"/>
      <c r="AF2372" s="116"/>
      <c r="AG2372" s="116"/>
    </row>
    <row r="2373" spans="1:33" x14ac:dyDescent="0.2">
      <c r="A2373" s="74"/>
      <c r="B2373" s="128"/>
      <c r="C2373" s="128"/>
      <c r="D2373" s="129"/>
      <c r="E2373" s="74"/>
      <c r="F2373" s="74"/>
      <c r="G2373" s="74"/>
      <c r="H2373" s="130"/>
      <c r="I2373" s="115"/>
      <c r="J2373" s="130"/>
      <c r="K2373" s="115"/>
      <c r="L2373" s="74"/>
      <c r="M2373" s="115"/>
      <c r="N2373" s="115"/>
      <c r="O2373" s="74"/>
      <c r="P2373" s="129"/>
      <c r="Q2373" s="128"/>
      <c r="R2373" s="128"/>
      <c r="S2373" s="131"/>
      <c r="T2373" s="128"/>
      <c r="U2373" s="115"/>
      <c r="V2373" s="115"/>
      <c r="W2373" s="18"/>
      <c r="X2373" s="74"/>
      <c r="Y2373" s="74"/>
      <c r="Z2373" s="116"/>
      <c r="AA2373" s="116"/>
      <c r="AB2373" s="116"/>
      <c r="AC2373" s="116"/>
      <c r="AD2373" s="116"/>
      <c r="AE2373" s="116"/>
      <c r="AF2373" s="116"/>
      <c r="AG2373" s="116"/>
    </row>
    <row r="2374" spans="1:33" x14ac:dyDescent="0.2">
      <c r="A2374" s="74"/>
      <c r="B2374" s="128"/>
      <c r="C2374" s="128"/>
      <c r="D2374" s="129"/>
      <c r="E2374" s="74"/>
      <c r="F2374" s="74"/>
      <c r="G2374" s="74"/>
      <c r="H2374" s="130"/>
      <c r="I2374" s="115"/>
      <c r="J2374" s="130"/>
      <c r="K2374" s="115"/>
      <c r="L2374" s="74"/>
      <c r="M2374" s="115"/>
      <c r="N2374" s="115"/>
      <c r="O2374" s="74"/>
      <c r="P2374" s="129"/>
      <c r="Q2374" s="128"/>
      <c r="R2374" s="128"/>
      <c r="S2374" s="131"/>
      <c r="T2374" s="128"/>
      <c r="U2374" s="115"/>
      <c r="V2374" s="115"/>
      <c r="W2374" s="18"/>
      <c r="X2374" s="74"/>
      <c r="Y2374" s="74"/>
      <c r="Z2374" s="116"/>
      <c r="AA2374" s="116"/>
      <c r="AB2374" s="116"/>
      <c r="AC2374" s="116"/>
      <c r="AD2374" s="116"/>
      <c r="AE2374" s="116"/>
      <c r="AF2374" s="116"/>
      <c r="AG2374" s="116"/>
    </row>
    <row r="2375" spans="1:33" x14ac:dyDescent="0.2">
      <c r="A2375" s="74"/>
      <c r="B2375" s="128"/>
      <c r="C2375" s="128"/>
      <c r="D2375" s="129"/>
      <c r="E2375" s="74"/>
      <c r="F2375" s="74"/>
      <c r="G2375" s="74"/>
      <c r="H2375" s="130"/>
      <c r="I2375" s="115"/>
      <c r="J2375" s="130"/>
      <c r="K2375" s="115"/>
      <c r="L2375" s="74"/>
      <c r="M2375" s="115"/>
      <c r="N2375" s="115"/>
      <c r="O2375" s="74"/>
      <c r="P2375" s="129"/>
      <c r="Q2375" s="128"/>
      <c r="R2375" s="128"/>
      <c r="S2375" s="131"/>
      <c r="T2375" s="128"/>
      <c r="U2375" s="115"/>
      <c r="V2375" s="115"/>
      <c r="W2375" s="18"/>
      <c r="X2375" s="74"/>
      <c r="Y2375" s="74"/>
      <c r="Z2375" s="116"/>
      <c r="AA2375" s="116"/>
      <c r="AB2375" s="116"/>
      <c r="AC2375" s="116"/>
      <c r="AD2375" s="116"/>
      <c r="AE2375" s="116"/>
      <c r="AF2375" s="116"/>
      <c r="AG2375" s="116"/>
    </row>
    <row r="2376" spans="1:33" x14ac:dyDescent="0.2">
      <c r="A2376" s="74"/>
      <c r="B2376" s="128"/>
      <c r="C2376" s="128"/>
      <c r="D2376" s="129"/>
      <c r="E2376" s="74"/>
      <c r="F2376" s="74"/>
      <c r="G2376" s="74"/>
      <c r="H2376" s="130"/>
      <c r="I2376" s="115"/>
      <c r="J2376" s="130"/>
      <c r="K2376" s="115"/>
      <c r="L2376" s="74"/>
      <c r="M2376" s="115"/>
      <c r="N2376" s="115"/>
      <c r="O2376" s="74"/>
      <c r="P2376" s="129"/>
      <c r="Q2376" s="128"/>
      <c r="R2376" s="128"/>
      <c r="S2376" s="131"/>
      <c r="T2376" s="128"/>
      <c r="U2376" s="115"/>
      <c r="V2376" s="115"/>
      <c r="W2376" s="18"/>
      <c r="X2376" s="74"/>
      <c r="Y2376" s="74"/>
      <c r="Z2376" s="116"/>
      <c r="AA2376" s="116"/>
      <c r="AB2376" s="116"/>
      <c r="AC2376" s="116"/>
      <c r="AD2376" s="116"/>
      <c r="AE2376" s="116"/>
      <c r="AF2376" s="116"/>
      <c r="AG2376" s="116"/>
    </row>
    <row r="2377" spans="1:33" x14ac:dyDescent="0.2">
      <c r="A2377" s="74"/>
      <c r="B2377" s="128"/>
      <c r="C2377" s="128"/>
      <c r="D2377" s="129"/>
      <c r="E2377" s="74"/>
      <c r="F2377" s="74"/>
      <c r="G2377" s="74"/>
      <c r="H2377" s="130"/>
      <c r="I2377" s="115"/>
      <c r="J2377" s="130"/>
      <c r="K2377" s="115"/>
      <c r="L2377" s="74"/>
      <c r="M2377" s="115"/>
      <c r="N2377" s="115"/>
      <c r="O2377" s="74"/>
      <c r="P2377" s="129"/>
      <c r="Q2377" s="128"/>
      <c r="R2377" s="128"/>
      <c r="S2377" s="131"/>
      <c r="T2377" s="128"/>
      <c r="U2377" s="115"/>
      <c r="V2377" s="115"/>
      <c r="W2377" s="18"/>
      <c r="X2377" s="74"/>
      <c r="Y2377" s="74"/>
      <c r="Z2377" s="116"/>
      <c r="AA2377" s="116"/>
      <c r="AB2377" s="116"/>
      <c r="AC2377" s="116"/>
      <c r="AD2377" s="116"/>
      <c r="AE2377" s="116"/>
      <c r="AF2377" s="116"/>
      <c r="AG2377" s="116"/>
    </row>
    <row r="2378" spans="1:33" x14ac:dyDescent="0.2">
      <c r="A2378" s="74"/>
      <c r="B2378" s="128"/>
      <c r="C2378" s="128"/>
      <c r="D2378" s="129"/>
      <c r="E2378" s="74"/>
      <c r="F2378" s="74"/>
      <c r="G2378" s="74"/>
      <c r="H2378" s="130"/>
      <c r="I2378" s="115"/>
      <c r="J2378" s="130"/>
      <c r="K2378" s="115"/>
      <c r="L2378" s="74"/>
      <c r="M2378" s="115"/>
      <c r="N2378" s="115"/>
      <c r="O2378" s="74"/>
      <c r="P2378" s="129"/>
      <c r="Q2378" s="128"/>
      <c r="R2378" s="128"/>
      <c r="S2378" s="131"/>
      <c r="T2378" s="128"/>
      <c r="U2378" s="115"/>
      <c r="V2378" s="115"/>
      <c r="W2378" s="18"/>
      <c r="X2378" s="74"/>
      <c r="Y2378" s="74"/>
      <c r="Z2378" s="116"/>
      <c r="AA2378" s="116"/>
      <c r="AB2378" s="116"/>
      <c r="AC2378" s="116"/>
      <c r="AD2378" s="116"/>
      <c r="AE2378" s="116"/>
      <c r="AF2378" s="116"/>
      <c r="AG2378" s="116"/>
    </row>
    <row r="2379" spans="1:33" x14ac:dyDescent="0.2">
      <c r="A2379" s="74"/>
      <c r="B2379" s="128"/>
      <c r="C2379" s="128"/>
      <c r="D2379" s="129"/>
      <c r="E2379" s="74"/>
      <c r="F2379" s="74"/>
      <c r="G2379" s="74"/>
      <c r="H2379" s="130"/>
      <c r="I2379" s="115"/>
      <c r="J2379" s="130"/>
      <c r="K2379" s="115"/>
      <c r="L2379" s="74"/>
      <c r="M2379" s="115"/>
      <c r="N2379" s="115"/>
      <c r="O2379" s="74"/>
      <c r="P2379" s="129"/>
      <c r="Q2379" s="128"/>
      <c r="R2379" s="128"/>
      <c r="S2379" s="131"/>
      <c r="T2379" s="128"/>
      <c r="U2379" s="115"/>
      <c r="V2379" s="115"/>
      <c r="W2379" s="18"/>
      <c r="X2379" s="74"/>
      <c r="Y2379" s="74"/>
      <c r="Z2379" s="116"/>
      <c r="AA2379" s="116"/>
      <c r="AB2379" s="116"/>
      <c r="AC2379" s="116"/>
      <c r="AD2379" s="116"/>
      <c r="AE2379" s="116"/>
      <c r="AF2379" s="116"/>
      <c r="AG2379" s="116"/>
    </row>
    <row r="2380" spans="1:33" x14ac:dyDescent="0.2">
      <c r="A2380" s="74"/>
      <c r="B2380" s="128"/>
      <c r="C2380" s="128"/>
      <c r="D2380" s="129"/>
      <c r="E2380" s="74"/>
      <c r="F2380" s="74"/>
      <c r="G2380" s="74"/>
      <c r="H2380" s="130"/>
      <c r="I2380" s="115"/>
      <c r="J2380" s="130"/>
      <c r="K2380" s="115"/>
      <c r="L2380" s="74"/>
      <c r="M2380" s="115"/>
      <c r="N2380" s="115"/>
      <c r="O2380" s="74"/>
      <c r="P2380" s="129"/>
      <c r="Q2380" s="128"/>
      <c r="R2380" s="128"/>
      <c r="S2380" s="131"/>
      <c r="T2380" s="128"/>
      <c r="U2380" s="115"/>
      <c r="V2380" s="115"/>
      <c r="W2380" s="18"/>
      <c r="X2380" s="74"/>
      <c r="Y2380" s="74"/>
      <c r="Z2380" s="116"/>
      <c r="AA2380" s="116"/>
      <c r="AB2380" s="116"/>
      <c r="AC2380" s="116"/>
      <c r="AD2380" s="116"/>
      <c r="AE2380" s="116"/>
      <c r="AF2380" s="116"/>
      <c r="AG2380" s="116"/>
    </row>
    <row r="2381" spans="1:33" x14ac:dyDescent="0.2">
      <c r="A2381" s="74"/>
      <c r="B2381" s="128"/>
      <c r="C2381" s="128"/>
      <c r="D2381" s="129"/>
      <c r="E2381" s="74"/>
      <c r="F2381" s="74"/>
      <c r="G2381" s="74"/>
      <c r="H2381" s="130"/>
      <c r="I2381" s="115"/>
      <c r="J2381" s="130"/>
      <c r="K2381" s="115"/>
      <c r="L2381" s="74"/>
      <c r="M2381" s="115"/>
      <c r="N2381" s="115"/>
      <c r="O2381" s="74"/>
      <c r="P2381" s="129"/>
      <c r="Q2381" s="128"/>
      <c r="R2381" s="128"/>
      <c r="S2381" s="131"/>
      <c r="T2381" s="128"/>
      <c r="U2381" s="115"/>
      <c r="V2381" s="115"/>
      <c r="W2381" s="18"/>
      <c r="X2381" s="74"/>
      <c r="Y2381" s="74"/>
      <c r="Z2381" s="116"/>
      <c r="AA2381" s="116"/>
      <c r="AB2381" s="116"/>
      <c r="AC2381" s="116"/>
      <c r="AD2381" s="116"/>
      <c r="AE2381" s="116"/>
      <c r="AF2381" s="116"/>
      <c r="AG2381" s="116"/>
    </row>
    <row r="2382" spans="1:33" x14ac:dyDescent="0.2">
      <c r="A2382" s="74"/>
      <c r="B2382" s="128"/>
      <c r="C2382" s="128"/>
      <c r="D2382" s="129"/>
      <c r="E2382" s="74"/>
      <c r="F2382" s="74"/>
      <c r="G2382" s="74"/>
      <c r="H2382" s="130"/>
      <c r="I2382" s="115"/>
      <c r="J2382" s="130"/>
      <c r="K2382" s="115"/>
      <c r="L2382" s="74"/>
      <c r="M2382" s="115"/>
      <c r="N2382" s="115"/>
      <c r="O2382" s="74"/>
      <c r="P2382" s="129"/>
      <c r="Q2382" s="128"/>
      <c r="R2382" s="128"/>
      <c r="S2382" s="131"/>
      <c r="T2382" s="128"/>
      <c r="U2382" s="115"/>
      <c r="V2382" s="115"/>
      <c r="W2382" s="18"/>
      <c r="X2382" s="74"/>
      <c r="Y2382" s="74"/>
      <c r="Z2382" s="116"/>
      <c r="AA2382" s="116"/>
      <c r="AB2382" s="116"/>
      <c r="AC2382" s="116"/>
      <c r="AD2382" s="116"/>
      <c r="AE2382" s="116"/>
      <c r="AF2382" s="116"/>
      <c r="AG2382" s="116"/>
    </row>
    <row r="2383" spans="1:33" x14ac:dyDescent="0.2">
      <c r="A2383" s="74"/>
      <c r="B2383" s="128"/>
      <c r="C2383" s="128"/>
      <c r="D2383" s="129"/>
      <c r="E2383" s="74"/>
      <c r="F2383" s="74"/>
      <c r="G2383" s="74"/>
      <c r="H2383" s="130"/>
      <c r="I2383" s="115"/>
      <c r="J2383" s="130"/>
      <c r="K2383" s="115"/>
      <c r="L2383" s="74"/>
      <c r="M2383" s="115"/>
      <c r="N2383" s="115"/>
      <c r="O2383" s="74"/>
      <c r="P2383" s="129"/>
      <c r="Q2383" s="128"/>
      <c r="R2383" s="128"/>
      <c r="S2383" s="131"/>
      <c r="T2383" s="128"/>
      <c r="U2383" s="115"/>
      <c r="V2383" s="115"/>
      <c r="W2383" s="18"/>
      <c r="X2383" s="74"/>
      <c r="Y2383" s="74"/>
      <c r="Z2383" s="116"/>
      <c r="AA2383" s="116"/>
      <c r="AB2383" s="116"/>
      <c r="AC2383" s="116"/>
      <c r="AD2383" s="116"/>
      <c r="AE2383" s="116"/>
      <c r="AF2383" s="116"/>
      <c r="AG2383" s="116"/>
    </row>
    <row r="2384" spans="1:33" x14ac:dyDescent="0.2">
      <c r="A2384" s="74"/>
      <c r="B2384" s="128"/>
      <c r="C2384" s="128"/>
      <c r="D2384" s="129"/>
      <c r="E2384" s="74"/>
      <c r="F2384" s="74"/>
      <c r="G2384" s="74"/>
      <c r="H2384" s="130"/>
      <c r="I2384" s="115"/>
      <c r="J2384" s="130"/>
      <c r="K2384" s="115"/>
      <c r="L2384" s="74"/>
      <c r="M2384" s="115"/>
      <c r="N2384" s="115"/>
      <c r="O2384" s="74"/>
      <c r="P2384" s="129"/>
      <c r="Q2384" s="128"/>
      <c r="R2384" s="128"/>
      <c r="S2384" s="131"/>
      <c r="T2384" s="128"/>
      <c r="U2384" s="115"/>
      <c r="V2384" s="115"/>
      <c r="W2384" s="18"/>
      <c r="X2384" s="74"/>
      <c r="Y2384" s="74"/>
      <c r="Z2384" s="116"/>
      <c r="AA2384" s="116"/>
      <c r="AB2384" s="116"/>
      <c r="AC2384" s="116"/>
      <c r="AD2384" s="116"/>
      <c r="AE2384" s="116"/>
      <c r="AF2384" s="116"/>
      <c r="AG2384" s="116"/>
    </row>
    <row r="2385" spans="1:33" x14ac:dyDescent="0.2">
      <c r="A2385" s="74"/>
      <c r="B2385" s="128"/>
      <c r="C2385" s="128"/>
      <c r="D2385" s="129"/>
      <c r="E2385" s="74"/>
      <c r="F2385" s="74"/>
      <c r="G2385" s="74"/>
      <c r="H2385" s="130"/>
      <c r="I2385" s="115"/>
      <c r="J2385" s="130"/>
      <c r="K2385" s="115"/>
      <c r="L2385" s="74"/>
      <c r="M2385" s="115"/>
      <c r="N2385" s="115"/>
      <c r="O2385" s="74"/>
      <c r="P2385" s="129"/>
      <c r="Q2385" s="128"/>
      <c r="R2385" s="128"/>
      <c r="S2385" s="131"/>
      <c r="T2385" s="128"/>
      <c r="U2385" s="115"/>
      <c r="V2385" s="115"/>
      <c r="W2385" s="18"/>
      <c r="X2385" s="74"/>
      <c r="Y2385" s="74"/>
      <c r="Z2385" s="116"/>
      <c r="AA2385" s="116"/>
      <c r="AB2385" s="116"/>
      <c r="AC2385" s="116"/>
      <c r="AD2385" s="116"/>
      <c r="AE2385" s="116"/>
      <c r="AF2385" s="116"/>
      <c r="AG2385" s="116"/>
    </row>
    <row r="2386" spans="1:33" x14ac:dyDescent="0.2">
      <c r="A2386" s="74"/>
      <c r="B2386" s="128"/>
      <c r="C2386" s="128"/>
      <c r="D2386" s="129"/>
      <c r="E2386" s="74"/>
      <c r="F2386" s="74"/>
      <c r="G2386" s="74"/>
      <c r="H2386" s="130"/>
      <c r="I2386" s="115"/>
      <c r="J2386" s="130"/>
      <c r="K2386" s="115"/>
      <c r="L2386" s="74"/>
      <c r="M2386" s="115"/>
      <c r="N2386" s="115"/>
      <c r="O2386" s="74"/>
      <c r="P2386" s="129"/>
      <c r="Q2386" s="128"/>
      <c r="R2386" s="128"/>
      <c r="S2386" s="131"/>
      <c r="T2386" s="128"/>
      <c r="U2386" s="115"/>
      <c r="V2386" s="115"/>
      <c r="W2386" s="18"/>
      <c r="X2386" s="74"/>
      <c r="Y2386" s="74"/>
      <c r="Z2386" s="116"/>
      <c r="AA2386" s="116"/>
      <c r="AB2386" s="116"/>
      <c r="AC2386" s="116"/>
      <c r="AD2386" s="116"/>
      <c r="AE2386" s="116"/>
      <c r="AF2386" s="116"/>
      <c r="AG2386" s="116"/>
    </row>
    <row r="2387" spans="1:33" x14ac:dyDescent="0.2">
      <c r="A2387" s="74"/>
      <c r="B2387" s="128"/>
      <c r="C2387" s="128"/>
      <c r="D2387" s="129"/>
      <c r="E2387" s="74"/>
      <c r="F2387" s="74"/>
      <c r="G2387" s="74"/>
      <c r="H2387" s="130"/>
      <c r="I2387" s="115"/>
      <c r="J2387" s="130"/>
      <c r="K2387" s="115"/>
      <c r="L2387" s="74"/>
      <c r="M2387" s="115"/>
      <c r="N2387" s="115"/>
      <c r="O2387" s="74"/>
      <c r="P2387" s="129"/>
      <c r="Q2387" s="128"/>
      <c r="R2387" s="128"/>
      <c r="S2387" s="131"/>
      <c r="T2387" s="128"/>
      <c r="U2387" s="115"/>
      <c r="V2387" s="115"/>
      <c r="W2387" s="18"/>
      <c r="X2387" s="74"/>
      <c r="Y2387" s="74"/>
      <c r="Z2387" s="116"/>
      <c r="AA2387" s="116"/>
      <c r="AB2387" s="116"/>
      <c r="AC2387" s="116"/>
      <c r="AD2387" s="116"/>
      <c r="AE2387" s="116"/>
      <c r="AF2387" s="116"/>
      <c r="AG2387" s="116"/>
    </row>
    <row r="2388" spans="1:33" x14ac:dyDescent="0.2">
      <c r="A2388" s="74"/>
      <c r="B2388" s="128"/>
      <c r="C2388" s="128"/>
      <c r="D2388" s="129"/>
      <c r="E2388" s="74"/>
      <c r="F2388" s="74"/>
      <c r="G2388" s="74"/>
      <c r="H2388" s="130"/>
      <c r="I2388" s="115"/>
      <c r="J2388" s="130"/>
      <c r="K2388" s="115"/>
      <c r="L2388" s="74"/>
      <c r="M2388" s="115"/>
      <c r="N2388" s="115"/>
      <c r="O2388" s="74"/>
      <c r="P2388" s="129"/>
      <c r="Q2388" s="128"/>
      <c r="R2388" s="128"/>
      <c r="S2388" s="131"/>
      <c r="T2388" s="128"/>
      <c r="U2388" s="115"/>
      <c r="V2388" s="115"/>
      <c r="W2388" s="18"/>
      <c r="X2388" s="74"/>
      <c r="Y2388" s="74"/>
      <c r="Z2388" s="116"/>
      <c r="AA2388" s="116"/>
      <c r="AB2388" s="116"/>
      <c r="AC2388" s="116"/>
      <c r="AD2388" s="116"/>
      <c r="AE2388" s="116"/>
      <c r="AF2388" s="116"/>
      <c r="AG2388" s="116"/>
    </row>
    <row r="2389" spans="1:33" x14ac:dyDescent="0.2">
      <c r="A2389" s="74"/>
      <c r="B2389" s="128"/>
      <c r="C2389" s="128"/>
      <c r="D2389" s="129"/>
      <c r="E2389" s="74"/>
      <c r="F2389" s="74"/>
      <c r="G2389" s="74"/>
      <c r="H2389" s="130"/>
      <c r="I2389" s="115"/>
      <c r="J2389" s="130"/>
      <c r="K2389" s="115"/>
      <c r="L2389" s="74"/>
      <c r="M2389" s="115"/>
      <c r="N2389" s="115"/>
      <c r="O2389" s="74"/>
      <c r="P2389" s="129"/>
      <c r="Q2389" s="128"/>
      <c r="R2389" s="128"/>
      <c r="S2389" s="131"/>
      <c r="T2389" s="128"/>
      <c r="U2389" s="115"/>
      <c r="V2389" s="115"/>
      <c r="W2389" s="18"/>
      <c r="X2389" s="74"/>
      <c r="Y2389" s="74"/>
      <c r="Z2389" s="116"/>
      <c r="AA2389" s="116"/>
      <c r="AB2389" s="116"/>
      <c r="AC2389" s="116"/>
      <c r="AD2389" s="116"/>
      <c r="AE2389" s="116"/>
      <c r="AF2389" s="116"/>
      <c r="AG2389" s="116"/>
    </row>
    <row r="2390" spans="1:33" x14ac:dyDescent="0.2">
      <c r="A2390" s="74"/>
      <c r="B2390" s="128"/>
      <c r="C2390" s="128"/>
      <c r="D2390" s="129"/>
      <c r="E2390" s="74"/>
      <c r="F2390" s="74"/>
      <c r="G2390" s="74"/>
      <c r="H2390" s="130"/>
      <c r="I2390" s="115"/>
      <c r="J2390" s="130"/>
      <c r="K2390" s="115"/>
      <c r="L2390" s="74"/>
      <c r="M2390" s="115"/>
      <c r="N2390" s="115"/>
      <c r="O2390" s="74"/>
      <c r="P2390" s="129"/>
      <c r="Q2390" s="128"/>
      <c r="R2390" s="128"/>
      <c r="S2390" s="131"/>
      <c r="T2390" s="128"/>
      <c r="U2390" s="115"/>
      <c r="V2390" s="115"/>
      <c r="W2390" s="18"/>
      <c r="X2390" s="74"/>
      <c r="Y2390" s="74"/>
      <c r="Z2390" s="116"/>
      <c r="AA2390" s="116"/>
      <c r="AB2390" s="116"/>
      <c r="AC2390" s="116"/>
      <c r="AD2390" s="116"/>
      <c r="AE2390" s="116"/>
      <c r="AF2390" s="116"/>
      <c r="AG2390" s="116"/>
    </row>
    <row r="2391" spans="1:33" x14ac:dyDescent="0.2">
      <c r="A2391" s="74"/>
      <c r="B2391" s="128"/>
      <c r="C2391" s="128"/>
      <c r="D2391" s="129"/>
      <c r="E2391" s="74"/>
      <c r="F2391" s="74"/>
      <c r="G2391" s="74"/>
      <c r="H2391" s="130"/>
      <c r="I2391" s="115"/>
      <c r="J2391" s="130"/>
      <c r="K2391" s="115"/>
      <c r="L2391" s="74"/>
      <c r="M2391" s="115"/>
      <c r="N2391" s="115"/>
      <c r="O2391" s="74"/>
      <c r="P2391" s="129"/>
      <c r="Q2391" s="128"/>
      <c r="R2391" s="128"/>
      <c r="S2391" s="131"/>
      <c r="T2391" s="128"/>
      <c r="U2391" s="115"/>
      <c r="V2391" s="115"/>
      <c r="W2391" s="18"/>
      <c r="X2391" s="74"/>
      <c r="Y2391" s="74"/>
      <c r="Z2391" s="116"/>
      <c r="AA2391" s="116"/>
      <c r="AB2391" s="116"/>
      <c r="AC2391" s="116"/>
      <c r="AD2391" s="116"/>
      <c r="AE2391" s="116"/>
      <c r="AF2391" s="116"/>
      <c r="AG2391" s="116"/>
    </row>
    <row r="2392" spans="1:33" x14ac:dyDescent="0.2">
      <c r="A2392" s="74"/>
      <c r="B2392" s="128"/>
      <c r="C2392" s="128"/>
      <c r="D2392" s="129"/>
      <c r="E2392" s="74"/>
      <c r="F2392" s="74"/>
      <c r="G2392" s="74"/>
      <c r="H2392" s="130"/>
      <c r="I2392" s="115"/>
      <c r="J2392" s="130"/>
      <c r="K2392" s="115"/>
      <c r="L2392" s="74"/>
      <c r="M2392" s="115"/>
      <c r="N2392" s="115"/>
      <c r="O2392" s="74"/>
      <c r="P2392" s="129"/>
      <c r="Q2392" s="128"/>
      <c r="R2392" s="128"/>
      <c r="S2392" s="131"/>
      <c r="T2392" s="128"/>
      <c r="U2392" s="115"/>
      <c r="V2392" s="115"/>
      <c r="W2392" s="18"/>
      <c r="X2392" s="74"/>
      <c r="Y2392" s="74"/>
      <c r="Z2392" s="116"/>
      <c r="AA2392" s="116"/>
      <c r="AB2392" s="116"/>
      <c r="AC2392" s="116"/>
      <c r="AD2392" s="116"/>
      <c r="AE2392" s="116"/>
      <c r="AF2392" s="116"/>
      <c r="AG2392" s="116"/>
    </row>
    <row r="2393" spans="1:33" x14ac:dyDescent="0.2">
      <c r="A2393" s="74"/>
      <c r="B2393" s="128"/>
      <c r="C2393" s="128"/>
      <c r="D2393" s="129"/>
      <c r="E2393" s="74"/>
      <c r="F2393" s="74"/>
      <c r="G2393" s="74"/>
      <c r="H2393" s="130"/>
      <c r="I2393" s="115"/>
      <c r="J2393" s="130"/>
      <c r="K2393" s="115"/>
      <c r="L2393" s="74"/>
      <c r="M2393" s="115"/>
      <c r="N2393" s="115"/>
      <c r="O2393" s="74"/>
      <c r="P2393" s="129"/>
      <c r="Q2393" s="128"/>
      <c r="R2393" s="128"/>
      <c r="S2393" s="131"/>
      <c r="T2393" s="128"/>
      <c r="U2393" s="115"/>
      <c r="V2393" s="115"/>
      <c r="W2393" s="18"/>
      <c r="X2393" s="74"/>
      <c r="Y2393" s="74"/>
      <c r="Z2393" s="116"/>
      <c r="AA2393" s="116"/>
      <c r="AB2393" s="116"/>
      <c r="AC2393" s="116"/>
      <c r="AD2393" s="116"/>
      <c r="AE2393" s="116"/>
      <c r="AF2393" s="116"/>
      <c r="AG2393" s="116"/>
    </row>
    <row r="2394" spans="1:33" x14ac:dyDescent="0.2">
      <c r="A2394" s="74"/>
      <c r="B2394" s="128"/>
      <c r="C2394" s="128"/>
      <c r="D2394" s="129"/>
      <c r="E2394" s="74"/>
      <c r="F2394" s="74"/>
      <c r="G2394" s="74"/>
      <c r="H2394" s="130"/>
      <c r="I2394" s="115"/>
      <c r="J2394" s="130"/>
      <c r="K2394" s="115"/>
      <c r="L2394" s="74"/>
      <c r="M2394" s="115"/>
      <c r="N2394" s="115"/>
      <c r="O2394" s="74"/>
      <c r="P2394" s="129"/>
      <c r="Q2394" s="128"/>
      <c r="R2394" s="128"/>
      <c r="S2394" s="131"/>
      <c r="T2394" s="128"/>
      <c r="U2394" s="115"/>
      <c r="V2394" s="115"/>
      <c r="W2394" s="18"/>
      <c r="X2394" s="74"/>
      <c r="Y2394" s="74"/>
      <c r="Z2394" s="116"/>
      <c r="AA2394" s="116"/>
      <c r="AB2394" s="116"/>
      <c r="AC2394" s="116"/>
      <c r="AD2394" s="116"/>
      <c r="AE2394" s="116"/>
      <c r="AF2394" s="116"/>
      <c r="AG2394" s="116"/>
    </row>
    <row r="2395" spans="1:33" x14ac:dyDescent="0.2">
      <c r="A2395" s="74"/>
      <c r="B2395" s="128"/>
      <c r="C2395" s="128"/>
      <c r="D2395" s="129"/>
      <c r="E2395" s="74"/>
      <c r="F2395" s="74"/>
      <c r="G2395" s="74"/>
      <c r="H2395" s="130"/>
      <c r="I2395" s="115"/>
      <c r="J2395" s="130"/>
      <c r="K2395" s="115"/>
      <c r="L2395" s="74"/>
      <c r="M2395" s="115"/>
      <c r="N2395" s="115"/>
      <c r="O2395" s="74"/>
      <c r="P2395" s="129"/>
      <c r="Q2395" s="128"/>
      <c r="R2395" s="128"/>
      <c r="S2395" s="131"/>
      <c r="T2395" s="128"/>
      <c r="U2395" s="115"/>
      <c r="V2395" s="115"/>
      <c r="W2395" s="18"/>
      <c r="X2395" s="74"/>
      <c r="Y2395" s="74"/>
      <c r="Z2395" s="116"/>
      <c r="AA2395" s="116"/>
      <c r="AB2395" s="116"/>
      <c r="AC2395" s="116"/>
      <c r="AD2395" s="116"/>
      <c r="AE2395" s="116"/>
      <c r="AF2395" s="116"/>
      <c r="AG2395" s="116"/>
    </row>
    <row r="2396" spans="1:33" x14ac:dyDescent="0.2">
      <c r="A2396" s="74"/>
      <c r="B2396" s="128"/>
      <c r="C2396" s="128"/>
      <c r="D2396" s="129"/>
      <c r="E2396" s="74"/>
      <c r="F2396" s="74"/>
      <c r="G2396" s="74"/>
      <c r="H2396" s="130"/>
      <c r="I2396" s="115"/>
      <c r="J2396" s="130"/>
      <c r="K2396" s="115"/>
      <c r="L2396" s="74"/>
      <c r="M2396" s="115"/>
      <c r="N2396" s="115"/>
      <c r="O2396" s="74"/>
      <c r="P2396" s="129"/>
      <c r="Q2396" s="128"/>
      <c r="R2396" s="128"/>
      <c r="S2396" s="131"/>
      <c r="T2396" s="128"/>
      <c r="U2396" s="115"/>
      <c r="V2396" s="115"/>
      <c r="W2396" s="18"/>
      <c r="X2396" s="74"/>
      <c r="Y2396" s="74"/>
      <c r="Z2396" s="116"/>
      <c r="AA2396" s="116"/>
      <c r="AB2396" s="116"/>
      <c r="AC2396" s="116"/>
      <c r="AD2396" s="116"/>
      <c r="AE2396" s="116"/>
      <c r="AF2396" s="116"/>
      <c r="AG2396" s="116"/>
    </row>
    <row r="2397" spans="1:33" x14ac:dyDescent="0.2">
      <c r="A2397" s="74"/>
      <c r="B2397" s="128"/>
      <c r="C2397" s="128"/>
      <c r="D2397" s="129"/>
      <c r="E2397" s="74"/>
      <c r="F2397" s="74"/>
      <c r="G2397" s="74"/>
      <c r="H2397" s="130"/>
      <c r="I2397" s="115"/>
      <c r="J2397" s="130"/>
      <c r="K2397" s="115"/>
      <c r="L2397" s="74"/>
      <c r="M2397" s="115"/>
      <c r="N2397" s="115"/>
      <c r="O2397" s="74"/>
      <c r="P2397" s="129"/>
      <c r="Q2397" s="128"/>
      <c r="R2397" s="128"/>
      <c r="S2397" s="131"/>
      <c r="T2397" s="128"/>
      <c r="U2397" s="115"/>
      <c r="V2397" s="115"/>
      <c r="W2397" s="18"/>
      <c r="X2397" s="74"/>
      <c r="Y2397" s="74"/>
      <c r="Z2397" s="116"/>
      <c r="AA2397" s="116"/>
      <c r="AB2397" s="116"/>
      <c r="AC2397" s="116"/>
      <c r="AD2397" s="116"/>
      <c r="AE2397" s="116"/>
      <c r="AF2397" s="116"/>
      <c r="AG2397" s="116"/>
    </row>
    <row r="2398" spans="1:33" x14ac:dyDescent="0.2">
      <c r="A2398" s="74"/>
      <c r="B2398" s="128"/>
      <c r="C2398" s="128"/>
      <c r="D2398" s="129"/>
      <c r="E2398" s="74"/>
      <c r="F2398" s="74"/>
      <c r="G2398" s="74"/>
      <c r="H2398" s="130"/>
      <c r="I2398" s="115"/>
      <c r="J2398" s="130"/>
      <c r="K2398" s="115"/>
      <c r="L2398" s="74"/>
      <c r="M2398" s="115"/>
      <c r="N2398" s="115"/>
      <c r="O2398" s="74"/>
      <c r="P2398" s="129"/>
      <c r="Q2398" s="128"/>
      <c r="R2398" s="128"/>
      <c r="S2398" s="131"/>
      <c r="T2398" s="128"/>
      <c r="U2398" s="115"/>
      <c r="V2398" s="115"/>
      <c r="W2398" s="18"/>
      <c r="X2398" s="74"/>
      <c r="Y2398" s="74"/>
      <c r="Z2398" s="116"/>
      <c r="AA2398" s="116"/>
      <c r="AB2398" s="116"/>
      <c r="AC2398" s="116"/>
      <c r="AD2398" s="116"/>
      <c r="AE2398" s="116"/>
      <c r="AF2398" s="116"/>
      <c r="AG2398" s="116"/>
    </row>
    <row r="2399" spans="1:33" x14ac:dyDescent="0.2">
      <c r="A2399" s="74"/>
      <c r="B2399" s="128"/>
      <c r="C2399" s="128"/>
      <c r="D2399" s="129"/>
      <c r="E2399" s="74"/>
      <c r="F2399" s="74"/>
      <c r="G2399" s="74"/>
      <c r="H2399" s="130"/>
      <c r="I2399" s="115"/>
      <c r="J2399" s="130"/>
      <c r="K2399" s="115"/>
      <c r="L2399" s="74"/>
      <c r="M2399" s="115"/>
      <c r="N2399" s="115"/>
      <c r="O2399" s="74"/>
      <c r="P2399" s="129"/>
      <c r="Q2399" s="128"/>
      <c r="R2399" s="128"/>
      <c r="S2399" s="131"/>
      <c r="T2399" s="128"/>
      <c r="U2399" s="115"/>
      <c r="V2399" s="115"/>
      <c r="W2399" s="18"/>
      <c r="X2399" s="74"/>
      <c r="Y2399" s="74"/>
      <c r="Z2399" s="116"/>
      <c r="AA2399" s="116"/>
      <c r="AB2399" s="116"/>
      <c r="AC2399" s="116"/>
      <c r="AD2399" s="116"/>
      <c r="AE2399" s="116"/>
      <c r="AF2399" s="116"/>
      <c r="AG2399" s="116"/>
    </row>
    <row r="2400" spans="1:33" x14ac:dyDescent="0.2">
      <c r="A2400" s="74"/>
      <c r="B2400" s="128"/>
      <c r="C2400" s="128"/>
      <c r="D2400" s="129"/>
      <c r="E2400" s="74"/>
      <c r="F2400" s="74"/>
      <c r="G2400" s="74"/>
      <c r="H2400" s="130"/>
      <c r="I2400" s="115"/>
      <c r="J2400" s="130"/>
      <c r="K2400" s="115"/>
      <c r="L2400" s="74"/>
      <c r="M2400" s="115"/>
      <c r="N2400" s="115"/>
      <c r="O2400" s="74"/>
      <c r="P2400" s="129"/>
      <c r="Q2400" s="128"/>
      <c r="R2400" s="128"/>
      <c r="S2400" s="131"/>
      <c r="T2400" s="128"/>
      <c r="U2400" s="115"/>
      <c r="V2400" s="115"/>
      <c r="W2400" s="18"/>
      <c r="X2400" s="74"/>
      <c r="Y2400" s="74"/>
      <c r="Z2400" s="116"/>
      <c r="AA2400" s="116"/>
      <c r="AB2400" s="116"/>
      <c r="AC2400" s="116"/>
      <c r="AD2400" s="116"/>
      <c r="AE2400" s="116"/>
      <c r="AF2400" s="116"/>
      <c r="AG2400" s="116"/>
    </row>
    <row r="2401" spans="1:33" x14ac:dyDescent="0.2">
      <c r="A2401" s="74"/>
      <c r="B2401" s="128"/>
      <c r="C2401" s="128"/>
      <c r="D2401" s="129"/>
      <c r="E2401" s="74"/>
      <c r="F2401" s="74"/>
      <c r="G2401" s="74"/>
      <c r="H2401" s="130"/>
      <c r="I2401" s="115"/>
      <c r="J2401" s="130"/>
      <c r="K2401" s="115"/>
      <c r="L2401" s="74"/>
      <c r="M2401" s="115"/>
      <c r="N2401" s="115"/>
      <c r="O2401" s="74"/>
      <c r="P2401" s="129"/>
      <c r="Q2401" s="128"/>
      <c r="R2401" s="128"/>
      <c r="S2401" s="131"/>
      <c r="T2401" s="128"/>
      <c r="U2401" s="115"/>
      <c r="V2401" s="115"/>
      <c r="W2401" s="18"/>
      <c r="X2401" s="74"/>
      <c r="Y2401" s="74"/>
      <c r="Z2401" s="116"/>
      <c r="AA2401" s="116"/>
      <c r="AB2401" s="116"/>
      <c r="AC2401" s="116"/>
      <c r="AD2401" s="116"/>
      <c r="AE2401" s="116"/>
      <c r="AF2401" s="116"/>
      <c r="AG2401" s="116"/>
    </row>
    <row r="2402" spans="1:33" x14ac:dyDescent="0.2">
      <c r="A2402" s="74"/>
      <c r="B2402" s="128"/>
      <c r="C2402" s="128"/>
      <c r="D2402" s="129"/>
      <c r="E2402" s="74"/>
      <c r="F2402" s="74"/>
      <c r="G2402" s="74"/>
      <c r="H2402" s="130"/>
      <c r="I2402" s="115"/>
      <c r="J2402" s="130"/>
      <c r="K2402" s="115"/>
      <c r="L2402" s="74"/>
      <c r="M2402" s="115"/>
      <c r="N2402" s="115"/>
      <c r="O2402" s="74"/>
      <c r="P2402" s="129"/>
      <c r="Q2402" s="128"/>
      <c r="R2402" s="128"/>
      <c r="S2402" s="131"/>
      <c r="T2402" s="128"/>
      <c r="U2402" s="115"/>
      <c r="V2402" s="115"/>
      <c r="W2402" s="18"/>
      <c r="X2402" s="74"/>
      <c r="Y2402" s="74"/>
      <c r="Z2402" s="116"/>
      <c r="AA2402" s="116"/>
      <c r="AB2402" s="116"/>
      <c r="AC2402" s="116"/>
      <c r="AD2402" s="116"/>
      <c r="AE2402" s="116"/>
      <c r="AF2402" s="116"/>
      <c r="AG2402" s="116"/>
    </row>
    <row r="2403" spans="1:33" x14ac:dyDescent="0.2">
      <c r="A2403" s="74"/>
      <c r="B2403" s="128"/>
      <c r="C2403" s="128"/>
      <c r="D2403" s="129"/>
      <c r="E2403" s="74"/>
      <c r="F2403" s="74"/>
      <c r="G2403" s="74"/>
      <c r="H2403" s="130"/>
      <c r="I2403" s="115"/>
      <c r="J2403" s="130"/>
      <c r="K2403" s="115"/>
      <c r="L2403" s="74"/>
      <c r="M2403" s="115"/>
      <c r="N2403" s="115"/>
      <c r="O2403" s="74"/>
      <c r="P2403" s="129"/>
      <c r="Q2403" s="128"/>
      <c r="R2403" s="128"/>
      <c r="S2403" s="131"/>
      <c r="T2403" s="128"/>
      <c r="U2403" s="115"/>
      <c r="V2403" s="115"/>
      <c r="W2403" s="18"/>
      <c r="X2403" s="74"/>
      <c r="Y2403" s="74"/>
      <c r="Z2403" s="116"/>
      <c r="AA2403" s="116"/>
      <c r="AB2403" s="116"/>
      <c r="AC2403" s="116"/>
      <c r="AD2403" s="116"/>
      <c r="AE2403" s="116"/>
      <c r="AF2403" s="116"/>
      <c r="AG2403" s="116"/>
    </row>
    <row r="2404" spans="1:33" x14ac:dyDescent="0.2">
      <c r="A2404" s="74"/>
      <c r="B2404" s="128"/>
      <c r="C2404" s="128"/>
      <c r="D2404" s="129"/>
      <c r="E2404" s="74"/>
      <c r="F2404" s="74"/>
      <c r="G2404" s="74"/>
      <c r="H2404" s="130"/>
      <c r="I2404" s="115"/>
      <c r="J2404" s="130"/>
      <c r="K2404" s="115"/>
      <c r="L2404" s="74"/>
      <c r="M2404" s="115"/>
      <c r="N2404" s="115"/>
      <c r="O2404" s="74"/>
      <c r="P2404" s="129"/>
      <c r="Q2404" s="128"/>
      <c r="R2404" s="128"/>
      <c r="S2404" s="131"/>
      <c r="T2404" s="128"/>
      <c r="U2404" s="115"/>
      <c r="V2404" s="115"/>
      <c r="W2404" s="18"/>
      <c r="X2404" s="74"/>
      <c r="Y2404" s="74"/>
      <c r="Z2404" s="116"/>
      <c r="AA2404" s="116"/>
      <c r="AB2404" s="116"/>
      <c r="AC2404" s="116"/>
      <c r="AD2404" s="116"/>
      <c r="AE2404" s="116"/>
      <c r="AF2404" s="116"/>
      <c r="AG2404" s="116"/>
    </row>
    <row r="2405" spans="1:33" x14ac:dyDescent="0.2">
      <c r="A2405" s="74"/>
      <c r="B2405" s="128"/>
      <c r="C2405" s="128"/>
      <c r="D2405" s="129"/>
      <c r="E2405" s="74"/>
      <c r="F2405" s="74"/>
      <c r="G2405" s="74"/>
      <c r="H2405" s="130"/>
      <c r="I2405" s="115"/>
      <c r="J2405" s="130"/>
      <c r="K2405" s="115"/>
      <c r="L2405" s="74"/>
      <c r="M2405" s="115"/>
      <c r="N2405" s="115"/>
      <c r="O2405" s="74"/>
      <c r="P2405" s="129"/>
      <c r="Q2405" s="128"/>
      <c r="R2405" s="128"/>
      <c r="S2405" s="131"/>
      <c r="T2405" s="128"/>
      <c r="U2405" s="115"/>
      <c r="V2405" s="115"/>
      <c r="W2405" s="18"/>
      <c r="X2405" s="74"/>
      <c r="Y2405" s="74"/>
      <c r="Z2405" s="116"/>
      <c r="AA2405" s="116"/>
      <c r="AB2405" s="116"/>
      <c r="AC2405" s="116"/>
      <c r="AD2405" s="116"/>
      <c r="AE2405" s="116"/>
      <c r="AF2405" s="116"/>
      <c r="AG2405" s="116"/>
    </row>
    <row r="2406" spans="1:33" x14ac:dyDescent="0.2">
      <c r="A2406" s="74"/>
      <c r="B2406" s="128"/>
      <c r="C2406" s="128"/>
      <c r="D2406" s="129"/>
      <c r="E2406" s="74"/>
      <c r="F2406" s="74"/>
      <c r="G2406" s="74"/>
      <c r="H2406" s="130"/>
      <c r="I2406" s="115"/>
      <c r="J2406" s="130"/>
      <c r="K2406" s="115"/>
      <c r="L2406" s="74"/>
      <c r="M2406" s="115"/>
      <c r="N2406" s="115"/>
      <c r="O2406" s="74"/>
      <c r="P2406" s="129"/>
      <c r="Q2406" s="128"/>
      <c r="R2406" s="128"/>
      <c r="S2406" s="131"/>
      <c r="T2406" s="128"/>
      <c r="U2406" s="115"/>
      <c r="V2406" s="115"/>
      <c r="W2406" s="18"/>
      <c r="X2406" s="74"/>
      <c r="Y2406" s="74"/>
      <c r="Z2406" s="116"/>
      <c r="AA2406" s="116"/>
      <c r="AB2406" s="116"/>
      <c r="AC2406" s="116"/>
      <c r="AD2406" s="116"/>
      <c r="AE2406" s="116"/>
      <c r="AF2406" s="116"/>
      <c r="AG2406" s="116"/>
    </row>
    <row r="2407" spans="1:33" x14ac:dyDescent="0.2">
      <c r="A2407" s="74"/>
      <c r="B2407" s="128"/>
      <c r="C2407" s="128"/>
      <c r="D2407" s="129"/>
      <c r="E2407" s="74"/>
      <c r="F2407" s="74"/>
      <c r="G2407" s="74"/>
      <c r="H2407" s="130"/>
      <c r="I2407" s="115"/>
      <c r="J2407" s="130"/>
      <c r="K2407" s="115"/>
      <c r="L2407" s="74"/>
      <c r="M2407" s="115"/>
      <c r="N2407" s="115"/>
      <c r="O2407" s="74"/>
      <c r="P2407" s="129"/>
      <c r="Q2407" s="128"/>
      <c r="R2407" s="128"/>
      <c r="S2407" s="131"/>
      <c r="T2407" s="128"/>
      <c r="U2407" s="115"/>
      <c r="V2407" s="115"/>
      <c r="W2407" s="18"/>
      <c r="X2407" s="74"/>
      <c r="Y2407" s="74"/>
      <c r="Z2407" s="116"/>
      <c r="AA2407" s="116"/>
      <c r="AB2407" s="116"/>
      <c r="AC2407" s="116"/>
      <c r="AD2407" s="116"/>
      <c r="AE2407" s="116"/>
      <c r="AF2407" s="116"/>
      <c r="AG2407" s="116"/>
    </row>
    <row r="2408" spans="1:33" x14ac:dyDescent="0.2">
      <c r="A2408" s="74"/>
      <c r="B2408" s="128"/>
      <c r="C2408" s="128"/>
      <c r="D2408" s="129"/>
      <c r="E2408" s="74"/>
      <c r="F2408" s="74"/>
      <c r="G2408" s="74"/>
      <c r="H2408" s="130"/>
      <c r="I2408" s="115"/>
      <c r="J2408" s="130"/>
      <c r="K2408" s="115"/>
      <c r="L2408" s="74"/>
      <c r="M2408" s="115"/>
      <c r="N2408" s="115"/>
      <c r="O2408" s="74"/>
      <c r="P2408" s="129"/>
      <c r="Q2408" s="128"/>
      <c r="R2408" s="128"/>
      <c r="S2408" s="131"/>
      <c r="T2408" s="128"/>
      <c r="U2408" s="115"/>
      <c r="V2408" s="115"/>
      <c r="W2408" s="18"/>
      <c r="X2408" s="74"/>
      <c r="Y2408" s="74"/>
      <c r="Z2408" s="116"/>
      <c r="AA2408" s="116"/>
      <c r="AB2408" s="116"/>
      <c r="AC2408" s="116"/>
      <c r="AD2408" s="116"/>
      <c r="AE2408" s="116"/>
      <c r="AF2408" s="116"/>
      <c r="AG2408" s="116"/>
    </row>
    <row r="2409" spans="1:33" x14ac:dyDescent="0.2">
      <c r="A2409" s="74"/>
      <c r="B2409" s="128"/>
      <c r="C2409" s="128"/>
      <c r="D2409" s="129"/>
      <c r="E2409" s="74"/>
      <c r="F2409" s="74"/>
      <c r="G2409" s="74"/>
      <c r="H2409" s="130"/>
      <c r="I2409" s="115"/>
      <c r="J2409" s="130"/>
      <c r="K2409" s="115"/>
      <c r="L2409" s="74"/>
      <c r="M2409" s="115"/>
      <c r="N2409" s="115"/>
      <c r="O2409" s="74"/>
      <c r="P2409" s="129"/>
      <c r="Q2409" s="128"/>
      <c r="R2409" s="128"/>
      <c r="S2409" s="131"/>
      <c r="T2409" s="128"/>
      <c r="U2409" s="115"/>
      <c r="V2409" s="115"/>
      <c r="W2409" s="18"/>
      <c r="X2409" s="74"/>
      <c r="Y2409" s="74"/>
      <c r="Z2409" s="116"/>
      <c r="AA2409" s="116"/>
      <c r="AB2409" s="116"/>
      <c r="AC2409" s="116"/>
      <c r="AD2409" s="116"/>
      <c r="AE2409" s="116"/>
      <c r="AF2409" s="116"/>
      <c r="AG2409" s="116"/>
    </row>
    <row r="2410" spans="1:33" x14ac:dyDescent="0.2">
      <c r="A2410" s="74"/>
      <c r="B2410" s="128"/>
      <c r="C2410" s="128"/>
      <c r="D2410" s="129"/>
      <c r="E2410" s="74"/>
      <c r="F2410" s="74"/>
      <c r="G2410" s="74"/>
      <c r="H2410" s="130"/>
      <c r="I2410" s="115"/>
      <c r="J2410" s="130"/>
      <c r="K2410" s="115"/>
      <c r="L2410" s="74"/>
      <c r="M2410" s="115"/>
      <c r="N2410" s="115"/>
      <c r="O2410" s="74"/>
      <c r="P2410" s="129"/>
      <c r="Q2410" s="128"/>
      <c r="R2410" s="128"/>
      <c r="S2410" s="131"/>
      <c r="T2410" s="128"/>
      <c r="U2410" s="115"/>
      <c r="V2410" s="115"/>
      <c r="W2410" s="18"/>
      <c r="X2410" s="74"/>
      <c r="Y2410" s="74"/>
      <c r="Z2410" s="116"/>
      <c r="AA2410" s="116"/>
      <c r="AB2410" s="116"/>
      <c r="AC2410" s="116"/>
      <c r="AD2410" s="116"/>
      <c r="AE2410" s="116"/>
      <c r="AF2410" s="116"/>
      <c r="AG2410" s="116"/>
    </row>
    <row r="2411" spans="1:33" x14ac:dyDescent="0.2">
      <c r="A2411" s="74"/>
      <c r="B2411" s="128"/>
      <c r="C2411" s="128"/>
      <c r="D2411" s="129"/>
      <c r="E2411" s="74"/>
      <c r="F2411" s="74"/>
      <c r="G2411" s="74"/>
      <c r="H2411" s="130"/>
      <c r="I2411" s="115"/>
      <c r="J2411" s="130"/>
      <c r="K2411" s="115"/>
      <c r="L2411" s="74"/>
      <c r="M2411" s="115"/>
      <c r="N2411" s="115"/>
      <c r="O2411" s="74"/>
      <c r="P2411" s="129"/>
      <c r="Q2411" s="128"/>
      <c r="R2411" s="128"/>
      <c r="S2411" s="131"/>
      <c r="T2411" s="128"/>
      <c r="U2411" s="115"/>
      <c r="V2411" s="115"/>
      <c r="W2411" s="18"/>
      <c r="X2411" s="74"/>
      <c r="Y2411" s="74"/>
      <c r="Z2411" s="116"/>
      <c r="AA2411" s="116"/>
      <c r="AB2411" s="116"/>
      <c r="AC2411" s="116"/>
      <c r="AD2411" s="116"/>
      <c r="AE2411" s="116"/>
      <c r="AF2411" s="116"/>
      <c r="AG2411" s="116"/>
    </row>
    <row r="2412" spans="1:33" x14ac:dyDescent="0.2">
      <c r="A2412" s="74"/>
      <c r="B2412" s="128"/>
      <c r="C2412" s="128"/>
      <c r="D2412" s="129"/>
      <c r="E2412" s="74"/>
      <c r="F2412" s="74"/>
      <c r="G2412" s="74"/>
      <c r="H2412" s="130"/>
      <c r="I2412" s="115"/>
      <c r="J2412" s="130"/>
      <c r="K2412" s="115"/>
      <c r="L2412" s="74"/>
      <c r="M2412" s="115"/>
      <c r="N2412" s="115"/>
      <c r="O2412" s="74"/>
      <c r="P2412" s="129"/>
      <c r="Q2412" s="128"/>
      <c r="R2412" s="128"/>
      <c r="S2412" s="131"/>
      <c r="T2412" s="128"/>
      <c r="U2412" s="115"/>
      <c r="V2412" s="115"/>
      <c r="W2412" s="18"/>
      <c r="X2412" s="74"/>
      <c r="Y2412" s="74"/>
      <c r="Z2412" s="116"/>
      <c r="AA2412" s="116"/>
      <c r="AB2412" s="116"/>
      <c r="AC2412" s="116"/>
      <c r="AD2412" s="116"/>
      <c r="AE2412" s="116"/>
      <c r="AF2412" s="116"/>
      <c r="AG2412" s="116"/>
    </row>
    <row r="2413" spans="1:33" x14ac:dyDescent="0.2">
      <c r="A2413" s="74"/>
      <c r="B2413" s="128"/>
      <c r="C2413" s="128"/>
      <c r="D2413" s="129"/>
      <c r="E2413" s="74"/>
      <c r="F2413" s="74"/>
      <c r="G2413" s="74"/>
      <c r="H2413" s="130"/>
      <c r="I2413" s="115"/>
      <c r="J2413" s="130"/>
      <c r="K2413" s="115"/>
      <c r="L2413" s="74"/>
      <c r="M2413" s="115"/>
      <c r="N2413" s="115"/>
      <c r="O2413" s="74"/>
      <c r="P2413" s="129"/>
      <c r="Q2413" s="128"/>
      <c r="R2413" s="128"/>
      <c r="S2413" s="131"/>
      <c r="T2413" s="128"/>
      <c r="U2413" s="115"/>
      <c r="V2413" s="115"/>
      <c r="W2413" s="18"/>
      <c r="X2413" s="74"/>
      <c r="Y2413" s="74"/>
      <c r="Z2413" s="116"/>
      <c r="AA2413" s="116"/>
      <c r="AB2413" s="116"/>
      <c r="AC2413" s="116"/>
      <c r="AD2413" s="116"/>
      <c r="AE2413" s="116"/>
      <c r="AF2413" s="116"/>
      <c r="AG2413" s="116"/>
    </row>
    <row r="2414" spans="1:33" x14ac:dyDescent="0.2">
      <c r="A2414" s="74"/>
      <c r="B2414" s="128"/>
      <c r="C2414" s="128"/>
      <c r="D2414" s="129"/>
      <c r="E2414" s="74"/>
      <c r="F2414" s="74"/>
      <c r="G2414" s="74"/>
      <c r="H2414" s="130"/>
      <c r="I2414" s="115"/>
      <c r="J2414" s="130"/>
      <c r="K2414" s="115"/>
      <c r="L2414" s="74"/>
      <c r="M2414" s="115"/>
      <c r="N2414" s="115"/>
      <c r="O2414" s="74"/>
      <c r="P2414" s="129"/>
      <c r="Q2414" s="128"/>
      <c r="R2414" s="128"/>
      <c r="S2414" s="131"/>
      <c r="T2414" s="128"/>
      <c r="U2414" s="115"/>
      <c r="V2414" s="115"/>
      <c r="W2414" s="18"/>
      <c r="X2414" s="74"/>
      <c r="Y2414" s="74"/>
      <c r="Z2414" s="116"/>
      <c r="AA2414" s="116"/>
      <c r="AB2414" s="116"/>
      <c r="AC2414" s="116"/>
      <c r="AD2414" s="116"/>
      <c r="AE2414" s="116"/>
      <c r="AF2414" s="116"/>
      <c r="AG2414" s="116"/>
    </row>
    <row r="2415" spans="1:33" x14ac:dyDescent="0.2">
      <c r="A2415" s="74"/>
      <c r="B2415" s="128"/>
      <c r="C2415" s="128"/>
      <c r="D2415" s="129"/>
      <c r="E2415" s="74"/>
      <c r="F2415" s="74"/>
      <c r="G2415" s="74"/>
      <c r="H2415" s="130"/>
      <c r="I2415" s="115"/>
      <c r="J2415" s="130"/>
      <c r="K2415" s="115"/>
      <c r="L2415" s="74"/>
      <c r="M2415" s="115"/>
      <c r="N2415" s="115"/>
      <c r="O2415" s="74"/>
      <c r="P2415" s="129"/>
      <c r="Q2415" s="128"/>
      <c r="R2415" s="128"/>
      <c r="S2415" s="131"/>
      <c r="T2415" s="128"/>
      <c r="U2415" s="115"/>
      <c r="V2415" s="115"/>
      <c r="W2415" s="18"/>
      <c r="X2415" s="74"/>
      <c r="Y2415" s="74"/>
      <c r="Z2415" s="116"/>
      <c r="AA2415" s="116"/>
      <c r="AB2415" s="116"/>
      <c r="AC2415" s="116"/>
      <c r="AD2415" s="116"/>
      <c r="AE2415" s="116"/>
      <c r="AF2415" s="116"/>
      <c r="AG2415" s="116"/>
    </row>
    <row r="2416" spans="1:33" x14ac:dyDescent="0.2">
      <c r="A2416" s="74"/>
      <c r="B2416" s="128"/>
      <c r="C2416" s="128"/>
      <c r="D2416" s="129"/>
      <c r="E2416" s="74"/>
      <c r="F2416" s="74"/>
      <c r="G2416" s="74"/>
      <c r="H2416" s="130"/>
      <c r="I2416" s="115"/>
      <c r="J2416" s="130"/>
      <c r="K2416" s="115"/>
      <c r="L2416" s="74"/>
      <c r="M2416" s="115"/>
      <c r="N2416" s="115"/>
      <c r="O2416" s="74"/>
      <c r="P2416" s="129"/>
      <c r="Q2416" s="128"/>
      <c r="R2416" s="128"/>
      <c r="S2416" s="131"/>
      <c r="T2416" s="128"/>
      <c r="U2416" s="115"/>
      <c r="V2416" s="115"/>
      <c r="W2416" s="18"/>
      <c r="X2416" s="74"/>
      <c r="Y2416" s="74"/>
      <c r="Z2416" s="116"/>
      <c r="AA2416" s="116"/>
      <c r="AB2416" s="116"/>
      <c r="AC2416" s="116"/>
      <c r="AD2416" s="116"/>
      <c r="AE2416" s="116"/>
      <c r="AF2416" s="116"/>
      <c r="AG2416" s="116"/>
    </row>
    <row r="2417" spans="1:33" x14ac:dyDescent="0.2">
      <c r="A2417" s="74"/>
      <c r="B2417" s="128"/>
      <c r="C2417" s="128"/>
      <c r="D2417" s="129"/>
      <c r="E2417" s="74"/>
      <c r="F2417" s="74"/>
      <c r="G2417" s="74"/>
      <c r="H2417" s="130"/>
      <c r="I2417" s="115"/>
      <c r="J2417" s="130"/>
      <c r="K2417" s="115"/>
      <c r="L2417" s="74"/>
      <c r="M2417" s="115"/>
      <c r="N2417" s="115"/>
      <c r="O2417" s="74"/>
      <c r="P2417" s="129"/>
      <c r="Q2417" s="128"/>
      <c r="R2417" s="128"/>
      <c r="S2417" s="131"/>
      <c r="T2417" s="128"/>
      <c r="U2417" s="115"/>
      <c r="V2417" s="115"/>
      <c r="W2417" s="18"/>
      <c r="X2417" s="74"/>
      <c r="Y2417" s="74"/>
      <c r="Z2417" s="116"/>
      <c r="AA2417" s="116"/>
      <c r="AB2417" s="116"/>
      <c r="AC2417" s="116"/>
      <c r="AD2417" s="116"/>
      <c r="AE2417" s="116"/>
      <c r="AF2417" s="116"/>
      <c r="AG2417" s="116"/>
    </row>
    <row r="2418" spans="1:33" x14ac:dyDescent="0.2">
      <c r="A2418" s="74"/>
      <c r="B2418" s="128"/>
      <c r="C2418" s="128"/>
      <c r="D2418" s="129"/>
      <c r="E2418" s="74"/>
      <c r="F2418" s="74"/>
      <c r="G2418" s="74"/>
      <c r="H2418" s="130"/>
      <c r="I2418" s="115"/>
      <c r="J2418" s="130"/>
      <c r="K2418" s="115"/>
      <c r="L2418" s="74"/>
      <c r="M2418" s="115"/>
      <c r="N2418" s="115"/>
      <c r="O2418" s="74"/>
      <c r="P2418" s="129"/>
      <c r="Q2418" s="128"/>
      <c r="R2418" s="128"/>
      <c r="S2418" s="131"/>
      <c r="T2418" s="128"/>
      <c r="U2418" s="115"/>
      <c r="V2418" s="115"/>
      <c r="W2418" s="18"/>
      <c r="X2418" s="74"/>
      <c r="Y2418" s="74"/>
      <c r="Z2418" s="116"/>
      <c r="AA2418" s="116"/>
      <c r="AB2418" s="116"/>
      <c r="AC2418" s="116"/>
      <c r="AD2418" s="116"/>
      <c r="AE2418" s="116"/>
      <c r="AF2418" s="116"/>
      <c r="AG2418" s="116"/>
    </row>
    <row r="2419" spans="1:33" x14ac:dyDescent="0.2">
      <c r="A2419" s="74"/>
      <c r="B2419" s="128"/>
      <c r="C2419" s="128"/>
      <c r="D2419" s="129"/>
      <c r="E2419" s="74"/>
      <c r="F2419" s="74"/>
      <c r="G2419" s="74"/>
      <c r="H2419" s="130"/>
      <c r="I2419" s="115"/>
      <c r="J2419" s="130"/>
      <c r="K2419" s="115"/>
      <c r="L2419" s="74"/>
      <c r="M2419" s="115"/>
      <c r="N2419" s="115"/>
      <c r="O2419" s="74"/>
      <c r="P2419" s="129"/>
      <c r="Q2419" s="128"/>
      <c r="R2419" s="128"/>
      <c r="S2419" s="131"/>
      <c r="T2419" s="128"/>
      <c r="U2419" s="115"/>
      <c r="V2419" s="115"/>
      <c r="W2419" s="18"/>
      <c r="X2419" s="74"/>
      <c r="Y2419" s="74"/>
      <c r="Z2419" s="116"/>
      <c r="AA2419" s="116"/>
      <c r="AB2419" s="116"/>
      <c r="AC2419" s="116"/>
      <c r="AD2419" s="116"/>
      <c r="AE2419" s="116"/>
      <c r="AF2419" s="116"/>
      <c r="AG2419" s="116"/>
    </row>
    <row r="2420" spans="1:33" x14ac:dyDescent="0.2">
      <c r="A2420" s="74"/>
      <c r="B2420" s="128"/>
      <c r="C2420" s="128"/>
      <c r="D2420" s="129"/>
      <c r="E2420" s="74"/>
      <c r="F2420" s="74"/>
      <c r="G2420" s="74"/>
      <c r="H2420" s="130"/>
      <c r="I2420" s="115"/>
      <c r="J2420" s="130"/>
      <c r="K2420" s="115"/>
      <c r="L2420" s="74"/>
      <c r="M2420" s="115"/>
      <c r="N2420" s="115"/>
      <c r="O2420" s="74"/>
      <c r="P2420" s="129"/>
      <c r="Q2420" s="128"/>
      <c r="R2420" s="128"/>
      <c r="S2420" s="131"/>
      <c r="T2420" s="128"/>
      <c r="U2420" s="115"/>
      <c r="V2420" s="115"/>
      <c r="W2420" s="18"/>
      <c r="X2420" s="74"/>
      <c r="Y2420" s="74"/>
      <c r="Z2420" s="116"/>
      <c r="AA2420" s="116"/>
      <c r="AB2420" s="116"/>
      <c r="AC2420" s="116"/>
      <c r="AD2420" s="116"/>
      <c r="AE2420" s="116"/>
      <c r="AF2420" s="116"/>
      <c r="AG2420" s="116"/>
    </row>
    <row r="2421" spans="1:33" x14ac:dyDescent="0.2">
      <c r="A2421" s="74"/>
      <c r="B2421" s="128"/>
      <c r="C2421" s="128"/>
      <c r="D2421" s="129"/>
      <c r="E2421" s="74"/>
      <c r="F2421" s="74"/>
      <c r="G2421" s="74"/>
      <c r="H2421" s="130"/>
      <c r="I2421" s="115"/>
      <c r="J2421" s="130"/>
      <c r="K2421" s="115"/>
      <c r="L2421" s="74"/>
      <c r="M2421" s="115"/>
      <c r="N2421" s="115"/>
      <c r="O2421" s="74"/>
      <c r="P2421" s="129"/>
      <c r="Q2421" s="128"/>
      <c r="R2421" s="128"/>
      <c r="S2421" s="131"/>
      <c r="T2421" s="128"/>
      <c r="U2421" s="115"/>
      <c r="V2421" s="115"/>
      <c r="W2421" s="18"/>
      <c r="X2421" s="74"/>
      <c r="Y2421" s="74"/>
      <c r="Z2421" s="116"/>
      <c r="AA2421" s="116"/>
      <c r="AB2421" s="116"/>
      <c r="AC2421" s="116"/>
      <c r="AD2421" s="116"/>
      <c r="AE2421" s="116"/>
      <c r="AF2421" s="116"/>
      <c r="AG2421" s="116"/>
    </row>
    <row r="2422" spans="1:33" x14ac:dyDescent="0.2">
      <c r="A2422" s="74"/>
      <c r="B2422" s="128"/>
      <c r="C2422" s="128"/>
      <c r="D2422" s="129"/>
      <c r="E2422" s="74"/>
      <c r="F2422" s="74"/>
      <c r="G2422" s="74"/>
      <c r="H2422" s="130"/>
      <c r="I2422" s="115"/>
      <c r="J2422" s="130"/>
      <c r="K2422" s="115"/>
      <c r="L2422" s="74"/>
      <c r="M2422" s="115"/>
      <c r="N2422" s="115"/>
      <c r="O2422" s="74"/>
      <c r="P2422" s="129"/>
      <c r="Q2422" s="128"/>
      <c r="R2422" s="128"/>
      <c r="S2422" s="131"/>
      <c r="T2422" s="128"/>
      <c r="U2422" s="115"/>
      <c r="V2422" s="115"/>
      <c r="W2422" s="18"/>
      <c r="X2422" s="74"/>
      <c r="Y2422" s="74"/>
      <c r="Z2422" s="116"/>
      <c r="AA2422" s="116"/>
      <c r="AB2422" s="116"/>
      <c r="AC2422" s="116"/>
      <c r="AD2422" s="116"/>
      <c r="AE2422" s="116"/>
      <c r="AF2422" s="116"/>
      <c r="AG2422" s="116"/>
    </row>
    <row r="2423" spans="1:33" x14ac:dyDescent="0.2">
      <c r="A2423" s="74"/>
      <c r="B2423" s="128"/>
      <c r="C2423" s="128"/>
      <c r="D2423" s="129"/>
      <c r="E2423" s="74"/>
      <c r="F2423" s="74"/>
      <c r="G2423" s="74"/>
      <c r="H2423" s="130"/>
      <c r="I2423" s="115"/>
      <c r="J2423" s="130"/>
      <c r="K2423" s="115"/>
      <c r="L2423" s="74"/>
      <c r="M2423" s="115"/>
      <c r="N2423" s="115"/>
      <c r="O2423" s="74"/>
      <c r="P2423" s="129"/>
      <c r="Q2423" s="128"/>
      <c r="R2423" s="128"/>
      <c r="S2423" s="131"/>
      <c r="T2423" s="128"/>
      <c r="U2423" s="115"/>
      <c r="V2423" s="115"/>
      <c r="W2423" s="18"/>
      <c r="X2423" s="74"/>
      <c r="Y2423" s="74"/>
      <c r="Z2423" s="116"/>
      <c r="AA2423" s="116"/>
      <c r="AB2423" s="116"/>
      <c r="AC2423" s="116"/>
      <c r="AD2423" s="116"/>
      <c r="AE2423" s="116"/>
      <c r="AF2423" s="116"/>
      <c r="AG2423" s="116"/>
    </row>
    <row r="2424" spans="1:33" x14ac:dyDescent="0.2">
      <c r="A2424" s="74"/>
      <c r="B2424" s="128"/>
      <c r="C2424" s="128"/>
      <c r="D2424" s="129"/>
      <c r="E2424" s="74"/>
      <c r="F2424" s="74"/>
      <c r="G2424" s="74"/>
      <c r="H2424" s="130"/>
      <c r="I2424" s="115"/>
      <c r="J2424" s="130"/>
      <c r="K2424" s="115"/>
      <c r="L2424" s="74"/>
      <c r="M2424" s="115"/>
      <c r="N2424" s="115"/>
      <c r="O2424" s="74"/>
      <c r="P2424" s="129"/>
      <c r="Q2424" s="128"/>
      <c r="R2424" s="128"/>
      <c r="S2424" s="131"/>
      <c r="T2424" s="128"/>
      <c r="U2424" s="115"/>
      <c r="V2424" s="115"/>
      <c r="W2424" s="18"/>
      <c r="X2424" s="74"/>
      <c r="Y2424" s="74"/>
      <c r="Z2424" s="116"/>
      <c r="AA2424" s="116"/>
      <c r="AB2424" s="116"/>
      <c r="AC2424" s="116"/>
      <c r="AD2424" s="116"/>
      <c r="AE2424" s="116"/>
      <c r="AF2424" s="116"/>
      <c r="AG2424" s="116"/>
    </row>
    <row r="2425" spans="1:33" x14ac:dyDescent="0.2">
      <c r="A2425" s="74"/>
      <c r="B2425" s="128"/>
      <c r="C2425" s="128"/>
      <c r="D2425" s="129"/>
      <c r="E2425" s="74"/>
      <c r="F2425" s="74"/>
      <c r="G2425" s="74"/>
      <c r="H2425" s="130"/>
      <c r="I2425" s="115"/>
      <c r="J2425" s="130"/>
      <c r="K2425" s="115"/>
      <c r="L2425" s="74"/>
      <c r="M2425" s="115"/>
      <c r="N2425" s="115"/>
      <c r="O2425" s="74"/>
      <c r="P2425" s="129"/>
      <c r="Q2425" s="128"/>
      <c r="R2425" s="128"/>
      <c r="S2425" s="131"/>
      <c r="T2425" s="128"/>
      <c r="U2425" s="115"/>
      <c r="V2425" s="115"/>
      <c r="W2425" s="18"/>
      <c r="X2425" s="74"/>
      <c r="Y2425" s="74"/>
      <c r="Z2425" s="116"/>
      <c r="AA2425" s="116"/>
      <c r="AB2425" s="116"/>
      <c r="AC2425" s="116"/>
      <c r="AD2425" s="116"/>
      <c r="AE2425" s="116"/>
      <c r="AF2425" s="116"/>
      <c r="AG2425" s="116"/>
    </row>
    <row r="2426" spans="1:33" x14ac:dyDescent="0.2">
      <c r="A2426" s="74"/>
      <c r="B2426" s="128"/>
      <c r="C2426" s="128"/>
      <c r="D2426" s="129"/>
      <c r="E2426" s="74"/>
      <c r="F2426" s="74"/>
      <c r="G2426" s="74"/>
      <c r="H2426" s="130"/>
      <c r="I2426" s="115"/>
      <c r="J2426" s="130"/>
      <c r="K2426" s="115"/>
      <c r="L2426" s="74"/>
      <c r="M2426" s="115"/>
      <c r="N2426" s="115"/>
      <c r="O2426" s="74"/>
      <c r="P2426" s="129"/>
      <c r="Q2426" s="128"/>
      <c r="R2426" s="128"/>
      <c r="S2426" s="131"/>
      <c r="T2426" s="128"/>
      <c r="U2426" s="115"/>
      <c r="V2426" s="115"/>
      <c r="W2426" s="18"/>
      <c r="X2426" s="74"/>
      <c r="Y2426" s="74"/>
      <c r="Z2426" s="116"/>
      <c r="AA2426" s="116"/>
      <c r="AB2426" s="116"/>
      <c r="AC2426" s="116"/>
      <c r="AD2426" s="116"/>
      <c r="AE2426" s="116"/>
      <c r="AF2426" s="116"/>
      <c r="AG2426" s="116"/>
    </row>
    <row r="2427" spans="1:33" x14ac:dyDescent="0.2">
      <c r="A2427" s="74"/>
      <c r="B2427" s="128"/>
      <c r="C2427" s="128"/>
      <c r="D2427" s="129"/>
      <c r="E2427" s="74"/>
      <c r="F2427" s="74"/>
      <c r="G2427" s="74"/>
      <c r="H2427" s="130"/>
      <c r="I2427" s="115"/>
      <c r="J2427" s="130"/>
      <c r="K2427" s="115"/>
      <c r="L2427" s="74"/>
      <c r="M2427" s="115"/>
      <c r="N2427" s="115"/>
      <c r="O2427" s="74"/>
      <c r="P2427" s="129"/>
      <c r="Q2427" s="128"/>
      <c r="R2427" s="128"/>
      <c r="S2427" s="131"/>
      <c r="T2427" s="128"/>
      <c r="U2427" s="115"/>
      <c r="V2427" s="115"/>
      <c r="W2427" s="18"/>
      <c r="X2427" s="74"/>
      <c r="Y2427" s="74"/>
      <c r="Z2427" s="116"/>
      <c r="AA2427" s="116"/>
      <c r="AB2427" s="116"/>
      <c r="AC2427" s="116"/>
      <c r="AD2427" s="116"/>
      <c r="AE2427" s="116"/>
      <c r="AF2427" s="116"/>
      <c r="AG2427" s="116"/>
    </row>
    <row r="2428" spans="1:33" x14ac:dyDescent="0.2">
      <c r="A2428" s="74"/>
      <c r="B2428" s="128"/>
      <c r="C2428" s="128"/>
      <c r="D2428" s="129"/>
      <c r="E2428" s="74"/>
      <c r="F2428" s="74"/>
      <c r="G2428" s="74"/>
      <c r="H2428" s="130"/>
      <c r="I2428" s="115"/>
      <c r="J2428" s="130"/>
      <c r="K2428" s="115"/>
      <c r="L2428" s="74"/>
      <c r="M2428" s="115"/>
      <c r="N2428" s="115"/>
      <c r="O2428" s="74"/>
      <c r="P2428" s="129"/>
      <c r="Q2428" s="128"/>
      <c r="R2428" s="128"/>
      <c r="S2428" s="131"/>
      <c r="T2428" s="128"/>
      <c r="U2428" s="115"/>
      <c r="V2428" s="115"/>
      <c r="W2428" s="18"/>
      <c r="X2428" s="74"/>
      <c r="Y2428" s="74"/>
      <c r="Z2428" s="116"/>
      <c r="AA2428" s="116"/>
      <c r="AB2428" s="116"/>
      <c r="AC2428" s="116"/>
      <c r="AD2428" s="116"/>
      <c r="AE2428" s="116"/>
      <c r="AF2428" s="116"/>
      <c r="AG2428" s="116"/>
    </row>
    <row r="2429" spans="1:33" x14ac:dyDescent="0.2">
      <c r="A2429" s="74"/>
      <c r="B2429" s="128"/>
      <c r="C2429" s="128"/>
      <c r="D2429" s="129"/>
      <c r="E2429" s="74"/>
      <c r="F2429" s="74"/>
      <c r="G2429" s="74"/>
      <c r="H2429" s="130"/>
      <c r="I2429" s="115"/>
      <c r="J2429" s="130"/>
      <c r="K2429" s="115"/>
      <c r="L2429" s="74"/>
      <c r="M2429" s="115"/>
      <c r="N2429" s="115"/>
      <c r="O2429" s="74"/>
      <c r="P2429" s="129"/>
      <c r="Q2429" s="128"/>
      <c r="R2429" s="128"/>
      <c r="S2429" s="131"/>
      <c r="T2429" s="128"/>
      <c r="U2429" s="115"/>
      <c r="V2429" s="115"/>
      <c r="W2429" s="18"/>
      <c r="X2429" s="74"/>
      <c r="Y2429" s="74"/>
      <c r="Z2429" s="116"/>
      <c r="AA2429" s="116"/>
      <c r="AB2429" s="116"/>
      <c r="AC2429" s="116"/>
      <c r="AD2429" s="116"/>
      <c r="AE2429" s="116"/>
      <c r="AF2429" s="116"/>
      <c r="AG2429" s="116"/>
    </row>
    <row r="2430" spans="1:33" x14ac:dyDescent="0.2">
      <c r="A2430" s="74"/>
      <c r="B2430" s="128"/>
      <c r="C2430" s="128"/>
      <c r="D2430" s="129"/>
      <c r="E2430" s="74"/>
      <c r="F2430" s="74"/>
      <c r="G2430" s="74"/>
      <c r="H2430" s="130"/>
      <c r="I2430" s="115"/>
      <c r="J2430" s="130"/>
      <c r="K2430" s="115"/>
      <c r="L2430" s="74"/>
      <c r="M2430" s="115"/>
      <c r="N2430" s="115"/>
      <c r="O2430" s="74"/>
      <c r="P2430" s="129"/>
      <c r="Q2430" s="128"/>
      <c r="R2430" s="128"/>
      <c r="S2430" s="131"/>
      <c r="T2430" s="128"/>
      <c r="U2430" s="115"/>
      <c r="V2430" s="115"/>
      <c r="W2430" s="18"/>
      <c r="X2430" s="74"/>
      <c r="Y2430" s="74"/>
      <c r="Z2430" s="116"/>
      <c r="AA2430" s="116"/>
      <c r="AB2430" s="116"/>
      <c r="AC2430" s="116"/>
      <c r="AD2430" s="116"/>
      <c r="AE2430" s="116"/>
      <c r="AF2430" s="116"/>
      <c r="AG2430" s="116"/>
    </row>
    <row r="2431" spans="1:33" x14ac:dyDescent="0.2">
      <c r="A2431" s="74"/>
      <c r="B2431" s="128"/>
      <c r="C2431" s="128"/>
      <c r="D2431" s="129"/>
      <c r="E2431" s="74"/>
      <c r="F2431" s="74"/>
      <c r="G2431" s="74"/>
      <c r="H2431" s="130"/>
      <c r="I2431" s="115"/>
      <c r="J2431" s="130"/>
      <c r="K2431" s="115"/>
      <c r="L2431" s="74"/>
      <c r="M2431" s="115"/>
      <c r="N2431" s="115"/>
      <c r="O2431" s="74"/>
      <c r="P2431" s="129"/>
      <c r="Q2431" s="128"/>
      <c r="R2431" s="128"/>
      <c r="S2431" s="131"/>
      <c r="T2431" s="128"/>
      <c r="U2431" s="115"/>
      <c r="V2431" s="115"/>
      <c r="W2431" s="18"/>
      <c r="X2431" s="74"/>
      <c r="Y2431" s="74"/>
      <c r="Z2431" s="116"/>
      <c r="AA2431" s="116"/>
      <c r="AB2431" s="116"/>
      <c r="AC2431" s="116"/>
      <c r="AD2431" s="116"/>
      <c r="AE2431" s="116"/>
      <c r="AF2431" s="116"/>
      <c r="AG2431" s="116"/>
    </row>
    <row r="2432" spans="1:33" x14ac:dyDescent="0.2">
      <c r="A2432" s="74"/>
      <c r="B2432" s="128"/>
      <c r="C2432" s="128"/>
      <c r="D2432" s="129"/>
      <c r="E2432" s="74"/>
      <c r="F2432" s="74"/>
      <c r="G2432" s="74"/>
      <c r="H2432" s="130"/>
      <c r="I2432" s="115"/>
      <c r="J2432" s="130"/>
      <c r="K2432" s="115"/>
      <c r="L2432" s="74"/>
      <c r="M2432" s="115"/>
      <c r="N2432" s="115"/>
      <c r="O2432" s="74"/>
      <c r="P2432" s="129"/>
      <c r="Q2432" s="128"/>
      <c r="R2432" s="128"/>
      <c r="S2432" s="131"/>
      <c r="T2432" s="128"/>
      <c r="U2432" s="115"/>
      <c r="V2432" s="115"/>
      <c r="W2432" s="18"/>
      <c r="X2432" s="74"/>
      <c r="Y2432" s="74"/>
      <c r="Z2432" s="116"/>
      <c r="AA2432" s="116"/>
      <c r="AB2432" s="116"/>
      <c r="AC2432" s="116"/>
      <c r="AD2432" s="116"/>
      <c r="AE2432" s="116"/>
      <c r="AF2432" s="116"/>
      <c r="AG2432" s="116"/>
    </row>
    <row r="2433" spans="1:33" x14ac:dyDescent="0.2">
      <c r="A2433" s="74"/>
      <c r="B2433" s="128"/>
      <c r="C2433" s="128"/>
      <c r="D2433" s="129"/>
      <c r="E2433" s="74"/>
      <c r="F2433" s="74"/>
      <c r="G2433" s="74"/>
      <c r="H2433" s="130"/>
      <c r="I2433" s="115"/>
      <c r="J2433" s="130"/>
      <c r="K2433" s="115"/>
      <c r="L2433" s="74"/>
      <c r="M2433" s="115"/>
      <c r="N2433" s="115"/>
      <c r="O2433" s="74"/>
      <c r="P2433" s="129"/>
      <c r="Q2433" s="128"/>
      <c r="R2433" s="128"/>
      <c r="S2433" s="131"/>
      <c r="T2433" s="128"/>
      <c r="U2433" s="115"/>
      <c r="V2433" s="115"/>
      <c r="W2433" s="18"/>
      <c r="X2433" s="74"/>
      <c r="Y2433" s="74"/>
      <c r="Z2433" s="116"/>
      <c r="AA2433" s="116"/>
      <c r="AB2433" s="116"/>
      <c r="AC2433" s="116"/>
      <c r="AD2433" s="116"/>
      <c r="AE2433" s="116"/>
      <c r="AF2433" s="116"/>
      <c r="AG2433" s="116"/>
    </row>
    <row r="2434" spans="1:33" x14ac:dyDescent="0.2">
      <c r="A2434" s="74"/>
      <c r="B2434" s="128"/>
      <c r="C2434" s="128"/>
      <c r="D2434" s="129"/>
      <c r="E2434" s="74"/>
      <c r="F2434" s="74"/>
      <c r="G2434" s="74"/>
      <c r="H2434" s="130"/>
      <c r="I2434" s="115"/>
      <c r="J2434" s="130"/>
      <c r="K2434" s="115"/>
      <c r="L2434" s="74"/>
      <c r="M2434" s="115"/>
      <c r="N2434" s="115"/>
      <c r="O2434" s="74"/>
      <c r="P2434" s="129"/>
      <c r="Q2434" s="128"/>
      <c r="R2434" s="128"/>
      <c r="S2434" s="131"/>
      <c r="T2434" s="128"/>
      <c r="U2434" s="115"/>
      <c r="V2434" s="115"/>
      <c r="W2434" s="18"/>
      <c r="X2434" s="74"/>
      <c r="Y2434" s="74"/>
      <c r="Z2434" s="116"/>
      <c r="AA2434" s="116"/>
      <c r="AB2434" s="116"/>
      <c r="AC2434" s="116"/>
      <c r="AD2434" s="116"/>
      <c r="AE2434" s="116"/>
      <c r="AF2434" s="116"/>
      <c r="AG2434" s="116"/>
    </row>
    <row r="2435" spans="1:33" x14ac:dyDescent="0.2">
      <c r="A2435" s="74"/>
      <c r="B2435" s="128"/>
      <c r="C2435" s="128"/>
      <c r="D2435" s="129"/>
      <c r="E2435" s="74"/>
      <c r="F2435" s="74"/>
      <c r="G2435" s="74"/>
      <c r="H2435" s="130"/>
      <c r="I2435" s="115"/>
      <c r="J2435" s="130"/>
      <c r="K2435" s="115"/>
      <c r="L2435" s="74"/>
      <c r="M2435" s="115"/>
      <c r="N2435" s="115"/>
      <c r="O2435" s="74"/>
      <c r="P2435" s="129"/>
      <c r="Q2435" s="128"/>
      <c r="R2435" s="128"/>
      <c r="S2435" s="131"/>
      <c r="T2435" s="128"/>
      <c r="U2435" s="115"/>
      <c r="V2435" s="115"/>
      <c r="W2435" s="18"/>
      <c r="X2435" s="74"/>
      <c r="Y2435" s="74"/>
      <c r="Z2435" s="116"/>
      <c r="AA2435" s="116"/>
      <c r="AB2435" s="116"/>
      <c r="AC2435" s="116"/>
      <c r="AD2435" s="116"/>
      <c r="AE2435" s="116"/>
      <c r="AF2435" s="116"/>
      <c r="AG2435" s="116"/>
    </row>
    <row r="2436" spans="1:33" x14ac:dyDescent="0.2">
      <c r="A2436" s="74"/>
      <c r="B2436" s="128"/>
      <c r="C2436" s="128"/>
      <c r="D2436" s="129"/>
      <c r="E2436" s="74"/>
      <c r="F2436" s="74"/>
      <c r="G2436" s="74"/>
      <c r="H2436" s="130"/>
      <c r="I2436" s="115"/>
      <c r="J2436" s="130"/>
      <c r="K2436" s="115"/>
      <c r="L2436" s="74"/>
      <c r="M2436" s="115"/>
      <c r="N2436" s="115"/>
      <c r="O2436" s="74"/>
      <c r="P2436" s="129"/>
      <c r="Q2436" s="128"/>
      <c r="R2436" s="128"/>
      <c r="S2436" s="131"/>
      <c r="T2436" s="128"/>
      <c r="U2436" s="115"/>
      <c r="V2436" s="115"/>
      <c r="W2436" s="18"/>
      <c r="X2436" s="74"/>
      <c r="Y2436" s="74"/>
      <c r="Z2436" s="116"/>
      <c r="AA2436" s="116"/>
      <c r="AB2436" s="116"/>
      <c r="AC2436" s="116"/>
      <c r="AD2436" s="116"/>
      <c r="AE2436" s="116"/>
      <c r="AF2436" s="116"/>
      <c r="AG2436" s="116"/>
    </row>
    <row r="2437" spans="1:33" x14ac:dyDescent="0.2">
      <c r="A2437" s="74"/>
      <c r="B2437" s="128"/>
      <c r="C2437" s="128"/>
      <c r="D2437" s="129"/>
      <c r="E2437" s="74"/>
      <c r="F2437" s="74"/>
      <c r="G2437" s="74"/>
      <c r="H2437" s="130"/>
      <c r="I2437" s="115"/>
      <c r="J2437" s="130"/>
      <c r="K2437" s="115"/>
      <c r="L2437" s="74"/>
      <c r="M2437" s="115"/>
      <c r="N2437" s="115"/>
      <c r="O2437" s="74"/>
      <c r="P2437" s="129"/>
      <c r="Q2437" s="128"/>
      <c r="R2437" s="128"/>
      <c r="S2437" s="131"/>
      <c r="T2437" s="128"/>
      <c r="U2437" s="115"/>
      <c r="V2437" s="115"/>
      <c r="W2437" s="18"/>
      <c r="X2437" s="74"/>
      <c r="Y2437" s="74"/>
      <c r="Z2437" s="116"/>
      <c r="AA2437" s="116"/>
      <c r="AB2437" s="116"/>
      <c r="AC2437" s="116"/>
      <c r="AD2437" s="116"/>
      <c r="AE2437" s="116"/>
      <c r="AF2437" s="116"/>
      <c r="AG2437" s="116"/>
    </row>
    <row r="2438" spans="1:33" x14ac:dyDescent="0.2">
      <c r="A2438" s="74"/>
      <c r="B2438" s="128"/>
      <c r="C2438" s="128"/>
      <c r="D2438" s="129"/>
      <c r="E2438" s="74"/>
      <c r="F2438" s="74"/>
      <c r="G2438" s="74"/>
      <c r="H2438" s="130"/>
      <c r="I2438" s="115"/>
      <c r="J2438" s="130"/>
      <c r="K2438" s="115"/>
      <c r="L2438" s="74"/>
      <c r="M2438" s="115"/>
      <c r="N2438" s="115"/>
      <c r="O2438" s="74"/>
      <c r="P2438" s="129"/>
      <c r="Q2438" s="128"/>
      <c r="R2438" s="128"/>
      <c r="S2438" s="131"/>
      <c r="T2438" s="128"/>
      <c r="U2438" s="115"/>
      <c r="V2438" s="115"/>
      <c r="W2438" s="18"/>
      <c r="X2438" s="74"/>
      <c r="Y2438" s="74"/>
      <c r="Z2438" s="116"/>
      <c r="AA2438" s="116"/>
      <c r="AB2438" s="116"/>
      <c r="AC2438" s="116"/>
      <c r="AD2438" s="116"/>
      <c r="AE2438" s="116"/>
      <c r="AF2438" s="116"/>
      <c r="AG2438" s="116"/>
    </row>
    <row r="2439" spans="1:33" x14ac:dyDescent="0.2">
      <c r="A2439" s="74"/>
      <c r="B2439" s="128"/>
      <c r="C2439" s="128"/>
      <c r="D2439" s="129"/>
      <c r="E2439" s="74"/>
      <c r="F2439" s="74"/>
      <c r="G2439" s="74"/>
      <c r="H2439" s="130"/>
      <c r="I2439" s="115"/>
      <c r="J2439" s="130"/>
      <c r="K2439" s="115"/>
      <c r="L2439" s="74"/>
      <c r="M2439" s="115"/>
      <c r="N2439" s="115"/>
      <c r="O2439" s="74"/>
      <c r="P2439" s="129"/>
      <c r="Q2439" s="128"/>
      <c r="R2439" s="128"/>
      <c r="S2439" s="131"/>
      <c r="T2439" s="128"/>
      <c r="U2439" s="115"/>
      <c r="V2439" s="115"/>
      <c r="W2439" s="18"/>
      <c r="X2439" s="74"/>
      <c r="Y2439" s="74"/>
      <c r="Z2439" s="116"/>
      <c r="AA2439" s="116"/>
      <c r="AB2439" s="116"/>
      <c r="AC2439" s="116"/>
      <c r="AD2439" s="116"/>
      <c r="AE2439" s="116"/>
      <c r="AF2439" s="116"/>
      <c r="AG2439" s="116"/>
    </row>
    <row r="2440" spans="1:33" x14ac:dyDescent="0.2">
      <c r="A2440" s="74"/>
      <c r="B2440" s="128"/>
      <c r="C2440" s="128"/>
      <c r="D2440" s="129"/>
      <c r="E2440" s="74"/>
      <c r="F2440" s="74"/>
      <c r="G2440" s="74"/>
      <c r="H2440" s="130"/>
      <c r="I2440" s="115"/>
      <c r="J2440" s="130"/>
      <c r="K2440" s="115"/>
      <c r="L2440" s="74"/>
      <c r="M2440" s="115"/>
      <c r="N2440" s="115"/>
      <c r="O2440" s="74"/>
      <c r="P2440" s="129"/>
      <c r="Q2440" s="128"/>
      <c r="R2440" s="128"/>
      <c r="S2440" s="131"/>
      <c r="T2440" s="128"/>
      <c r="U2440" s="115"/>
      <c r="V2440" s="115"/>
      <c r="W2440" s="18"/>
      <c r="X2440" s="74"/>
      <c r="Y2440" s="74"/>
      <c r="Z2440" s="116"/>
      <c r="AA2440" s="116"/>
      <c r="AB2440" s="116"/>
      <c r="AC2440" s="116"/>
      <c r="AD2440" s="116"/>
      <c r="AE2440" s="116"/>
      <c r="AF2440" s="116"/>
      <c r="AG2440" s="116"/>
    </row>
    <row r="2441" spans="1:33" x14ac:dyDescent="0.2">
      <c r="A2441" s="74"/>
      <c r="B2441" s="128"/>
      <c r="C2441" s="128"/>
      <c r="D2441" s="129"/>
      <c r="E2441" s="74"/>
      <c r="F2441" s="74"/>
      <c r="G2441" s="74"/>
      <c r="H2441" s="130"/>
      <c r="I2441" s="115"/>
      <c r="J2441" s="130"/>
      <c r="K2441" s="115"/>
      <c r="L2441" s="74"/>
      <c r="M2441" s="115"/>
      <c r="N2441" s="115"/>
      <c r="O2441" s="74"/>
      <c r="P2441" s="129"/>
      <c r="Q2441" s="128"/>
      <c r="R2441" s="128"/>
      <c r="S2441" s="131"/>
      <c r="T2441" s="128"/>
      <c r="U2441" s="115"/>
      <c r="V2441" s="115"/>
      <c r="W2441" s="18"/>
      <c r="X2441" s="74"/>
      <c r="Y2441" s="74"/>
      <c r="Z2441" s="116"/>
      <c r="AA2441" s="116"/>
      <c r="AB2441" s="116"/>
      <c r="AC2441" s="116"/>
      <c r="AD2441" s="116"/>
      <c r="AE2441" s="116"/>
      <c r="AF2441" s="116"/>
      <c r="AG2441" s="116"/>
    </row>
    <row r="2442" spans="1:33" x14ac:dyDescent="0.2">
      <c r="A2442" s="74"/>
      <c r="B2442" s="128"/>
      <c r="C2442" s="128"/>
      <c r="D2442" s="129"/>
      <c r="E2442" s="74"/>
      <c r="F2442" s="74"/>
      <c r="G2442" s="74"/>
      <c r="H2442" s="130"/>
      <c r="I2442" s="115"/>
      <c r="J2442" s="130"/>
      <c r="K2442" s="115"/>
      <c r="L2442" s="74"/>
      <c r="M2442" s="115"/>
      <c r="N2442" s="115"/>
      <c r="O2442" s="74"/>
      <c r="P2442" s="129"/>
      <c r="Q2442" s="128"/>
      <c r="R2442" s="128"/>
      <c r="S2442" s="131"/>
      <c r="T2442" s="128"/>
      <c r="U2442" s="115"/>
      <c r="V2442" s="115"/>
      <c r="W2442" s="18"/>
      <c r="X2442" s="74"/>
      <c r="Y2442" s="74"/>
      <c r="Z2442" s="116"/>
      <c r="AA2442" s="116"/>
      <c r="AB2442" s="116"/>
      <c r="AC2442" s="116"/>
      <c r="AD2442" s="116"/>
      <c r="AE2442" s="116"/>
      <c r="AF2442" s="116"/>
      <c r="AG2442" s="116"/>
    </row>
    <row r="2443" spans="1:33" x14ac:dyDescent="0.2">
      <c r="A2443" s="74"/>
      <c r="B2443" s="128"/>
      <c r="C2443" s="128"/>
      <c r="D2443" s="129"/>
      <c r="E2443" s="74"/>
      <c r="F2443" s="74"/>
      <c r="G2443" s="74"/>
      <c r="H2443" s="130"/>
      <c r="I2443" s="115"/>
      <c r="J2443" s="130"/>
      <c r="K2443" s="115"/>
      <c r="L2443" s="74"/>
      <c r="M2443" s="115"/>
      <c r="N2443" s="115"/>
      <c r="O2443" s="74"/>
      <c r="P2443" s="129"/>
      <c r="Q2443" s="128"/>
      <c r="R2443" s="128"/>
      <c r="S2443" s="131"/>
      <c r="T2443" s="128"/>
      <c r="U2443" s="115"/>
      <c r="V2443" s="115"/>
      <c r="W2443" s="18"/>
      <c r="X2443" s="74"/>
      <c r="Y2443" s="74"/>
      <c r="Z2443" s="116"/>
      <c r="AA2443" s="116"/>
      <c r="AB2443" s="116"/>
      <c r="AC2443" s="116"/>
      <c r="AD2443" s="116"/>
      <c r="AE2443" s="116"/>
      <c r="AF2443" s="116"/>
      <c r="AG2443" s="116"/>
    </row>
    <row r="2444" spans="1:33" x14ac:dyDescent="0.2">
      <c r="A2444" s="74"/>
      <c r="B2444" s="128"/>
      <c r="C2444" s="128"/>
      <c r="D2444" s="129"/>
      <c r="E2444" s="74"/>
      <c r="F2444" s="74"/>
      <c r="G2444" s="74"/>
      <c r="H2444" s="130"/>
      <c r="I2444" s="115"/>
      <c r="J2444" s="130"/>
      <c r="K2444" s="115"/>
      <c r="L2444" s="74"/>
      <c r="M2444" s="115"/>
      <c r="N2444" s="115"/>
      <c r="O2444" s="74"/>
      <c r="P2444" s="129"/>
      <c r="Q2444" s="128"/>
      <c r="R2444" s="128"/>
      <c r="S2444" s="131"/>
      <c r="T2444" s="128"/>
      <c r="U2444" s="115"/>
      <c r="V2444" s="115"/>
      <c r="W2444" s="18"/>
      <c r="X2444" s="74"/>
      <c r="Y2444" s="74"/>
      <c r="Z2444" s="116"/>
      <c r="AA2444" s="116"/>
      <c r="AB2444" s="116"/>
      <c r="AC2444" s="116"/>
      <c r="AD2444" s="116"/>
      <c r="AE2444" s="116"/>
      <c r="AF2444" s="116"/>
      <c r="AG2444" s="116"/>
    </row>
    <row r="2445" spans="1:33" x14ac:dyDescent="0.2">
      <c r="A2445" s="74"/>
      <c r="B2445" s="128"/>
      <c r="C2445" s="128"/>
      <c r="D2445" s="129"/>
      <c r="E2445" s="74"/>
      <c r="F2445" s="74"/>
      <c r="G2445" s="74"/>
      <c r="H2445" s="130"/>
      <c r="I2445" s="115"/>
      <c r="J2445" s="130"/>
      <c r="K2445" s="115"/>
      <c r="L2445" s="74"/>
      <c r="M2445" s="115"/>
      <c r="N2445" s="115"/>
      <c r="O2445" s="74"/>
      <c r="P2445" s="129"/>
      <c r="Q2445" s="128"/>
      <c r="R2445" s="128"/>
      <c r="S2445" s="131"/>
      <c r="T2445" s="128"/>
      <c r="U2445" s="115"/>
      <c r="V2445" s="115"/>
      <c r="W2445" s="18"/>
      <c r="X2445" s="74"/>
      <c r="Y2445" s="74"/>
      <c r="Z2445" s="116"/>
      <c r="AA2445" s="116"/>
      <c r="AB2445" s="116"/>
      <c r="AC2445" s="116"/>
      <c r="AD2445" s="116"/>
      <c r="AE2445" s="116"/>
      <c r="AF2445" s="116"/>
      <c r="AG2445" s="116"/>
    </row>
    <row r="2446" spans="1:33" x14ac:dyDescent="0.2">
      <c r="A2446" s="74"/>
      <c r="B2446" s="128"/>
      <c r="C2446" s="128"/>
      <c r="D2446" s="129"/>
      <c r="E2446" s="74"/>
      <c r="F2446" s="74"/>
      <c r="G2446" s="74"/>
      <c r="H2446" s="130"/>
      <c r="I2446" s="115"/>
      <c r="J2446" s="130"/>
      <c r="K2446" s="115"/>
      <c r="L2446" s="74"/>
      <c r="M2446" s="115"/>
      <c r="N2446" s="115"/>
      <c r="O2446" s="74"/>
      <c r="P2446" s="129"/>
      <c r="Q2446" s="128"/>
      <c r="R2446" s="128"/>
      <c r="S2446" s="131"/>
      <c r="T2446" s="128"/>
      <c r="U2446" s="115"/>
      <c r="V2446" s="115"/>
      <c r="W2446" s="18"/>
      <c r="X2446" s="74"/>
      <c r="Y2446" s="74"/>
      <c r="Z2446" s="116"/>
      <c r="AA2446" s="116"/>
      <c r="AB2446" s="116"/>
      <c r="AC2446" s="116"/>
      <c r="AD2446" s="116"/>
      <c r="AE2446" s="116"/>
      <c r="AF2446" s="116"/>
      <c r="AG2446" s="116"/>
    </row>
    <row r="2447" spans="1:33" x14ac:dyDescent="0.2">
      <c r="A2447" s="74"/>
      <c r="B2447" s="128"/>
      <c r="C2447" s="128"/>
      <c r="D2447" s="129"/>
      <c r="E2447" s="74"/>
      <c r="F2447" s="74"/>
      <c r="G2447" s="74"/>
      <c r="H2447" s="130"/>
      <c r="I2447" s="115"/>
      <c r="J2447" s="130"/>
      <c r="K2447" s="115"/>
      <c r="L2447" s="74"/>
      <c r="M2447" s="115"/>
      <c r="N2447" s="115"/>
      <c r="O2447" s="74"/>
      <c r="P2447" s="129"/>
      <c r="Q2447" s="128"/>
      <c r="R2447" s="128"/>
      <c r="S2447" s="131"/>
      <c r="T2447" s="128"/>
      <c r="U2447" s="115"/>
      <c r="V2447" s="115"/>
      <c r="W2447" s="18"/>
      <c r="X2447" s="74"/>
      <c r="Y2447" s="74"/>
      <c r="Z2447" s="116"/>
      <c r="AA2447" s="116"/>
      <c r="AB2447" s="116"/>
      <c r="AC2447" s="116"/>
      <c r="AD2447" s="116"/>
      <c r="AE2447" s="116"/>
      <c r="AF2447" s="116"/>
      <c r="AG2447" s="116"/>
    </row>
    <row r="2448" spans="1:33" x14ac:dyDescent="0.2">
      <c r="A2448" s="74"/>
      <c r="B2448" s="128"/>
      <c r="C2448" s="128"/>
      <c r="D2448" s="129"/>
      <c r="E2448" s="74"/>
      <c r="F2448" s="74"/>
      <c r="G2448" s="74"/>
      <c r="H2448" s="130"/>
      <c r="I2448" s="115"/>
      <c r="J2448" s="130"/>
      <c r="K2448" s="115"/>
      <c r="L2448" s="74"/>
      <c r="M2448" s="115"/>
      <c r="N2448" s="115"/>
      <c r="O2448" s="74"/>
      <c r="P2448" s="129"/>
      <c r="Q2448" s="128"/>
      <c r="R2448" s="128"/>
      <c r="S2448" s="131"/>
      <c r="T2448" s="128"/>
      <c r="U2448" s="115"/>
      <c r="V2448" s="115"/>
      <c r="W2448" s="18"/>
      <c r="X2448" s="74"/>
      <c r="Y2448" s="74"/>
      <c r="Z2448" s="116"/>
      <c r="AA2448" s="116"/>
      <c r="AB2448" s="116"/>
      <c r="AC2448" s="116"/>
      <c r="AD2448" s="116"/>
      <c r="AE2448" s="116"/>
      <c r="AF2448" s="116"/>
      <c r="AG2448" s="116"/>
    </row>
    <row r="2449" spans="1:33" x14ac:dyDescent="0.2">
      <c r="A2449" s="74"/>
      <c r="B2449" s="128"/>
      <c r="C2449" s="128"/>
      <c r="D2449" s="129"/>
      <c r="E2449" s="74"/>
      <c r="F2449" s="74"/>
      <c r="G2449" s="74"/>
      <c r="H2449" s="130"/>
      <c r="I2449" s="115"/>
      <c r="J2449" s="130"/>
      <c r="K2449" s="115"/>
      <c r="L2449" s="74"/>
      <c r="M2449" s="115"/>
      <c r="N2449" s="115"/>
      <c r="O2449" s="74"/>
      <c r="P2449" s="129"/>
      <c r="Q2449" s="128"/>
      <c r="R2449" s="128"/>
      <c r="S2449" s="131"/>
      <c r="T2449" s="128"/>
      <c r="U2449" s="115"/>
      <c r="V2449" s="115"/>
      <c r="W2449" s="18"/>
      <c r="X2449" s="74"/>
      <c r="Y2449" s="74"/>
      <c r="Z2449" s="116"/>
      <c r="AA2449" s="116"/>
      <c r="AB2449" s="116"/>
      <c r="AC2449" s="116"/>
      <c r="AD2449" s="116"/>
      <c r="AE2449" s="116"/>
      <c r="AF2449" s="116"/>
      <c r="AG2449" s="116"/>
    </row>
    <row r="2450" spans="1:33" x14ac:dyDescent="0.2">
      <c r="A2450" s="74"/>
      <c r="B2450" s="128"/>
      <c r="C2450" s="128"/>
      <c r="D2450" s="129"/>
      <c r="E2450" s="74"/>
      <c r="F2450" s="74"/>
      <c r="G2450" s="74"/>
      <c r="H2450" s="130"/>
      <c r="I2450" s="115"/>
      <c r="J2450" s="130"/>
      <c r="K2450" s="115"/>
      <c r="L2450" s="74"/>
      <c r="M2450" s="115"/>
      <c r="N2450" s="115"/>
      <c r="O2450" s="74"/>
      <c r="P2450" s="129"/>
      <c r="Q2450" s="128"/>
      <c r="R2450" s="128"/>
      <c r="S2450" s="131"/>
      <c r="T2450" s="128"/>
      <c r="U2450" s="115"/>
      <c r="V2450" s="115"/>
      <c r="W2450" s="18"/>
      <c r="X2450" s="74"/>
      <c r="Y2450" s="74"/>
      <c r="Z2450" s="116"/>
      <c r="AA2450" s="116"/>
      <c r="AB2450" s="116"/>
      <c r="AC2450" s="116"/>
      <c r="AD2450" s="116"/>
      <c r="AE2450" s="116"/>
      <c r="AF2450" s="116"/>
      <c r="AG2450" s="116"/>
    </row>
    <row r="2451" spans="1:33" x14ac:dyDescent="0.2">
      <c r="A2451" s="74"/>
      <c r="B2451" s="128"/>
      <c r="C2451" s="128"/>
      <c r="D2451" s="129"/>
      <c r="E2451" s="74"/>
      <c r="F2451" s="74"/>
      <c r="G2451" s="74"/>
      <c r="H2451" s="130"/>
      <c r="I2451" s="115"/>
      <c r="J2451" s="130"/>
      <c r="K2451" s="115"/>
      <c r="L2451" s="74"/>
      <c r="M2451" s="115"/>
      <c r="N2451" s="115"/>
      <c r="O2451" s="74"/>
      <c r="P2451" s="129"/>
      <c r="Q2451" s="128"/>
      <c r="R2451" s="128"/>
      <c r="S2451" s="131"/>
      <c r="T2451" s="128"/>
      <c r="U2451" s="115"/>
      <c r="V2451" s="115"/>
      <c r="W2451" s="18"/>
      <c r="X2451" s="74"/>
      <c r="Y2451" s="74"/>
      <c r="Z2451" s="116"/>
      <c r="AA2451" s="116"/>
      <c r="AB2451" s="116"/>
      <c r="AC2451" s="116"/>
      <c r="AD2451" s="116"/>
      <c r="AE2451" s="116"/>
      <c r="AF2451" s="116"/>
      <c r="AG2451" s="116"/>
    </row>
    <row r="2452" spans="1:33" x14ac:dyDescent="0.2">
      <c r="A2452" s="74"/>
      <c r="B2452" s="128"/>
      <c r="C2452" s="128"/>
      <c r="D2452" s="129"/>
      <c r="E2452" s="74"/>
      <c r="F2452" s="74"/>
      <c r="G2452" s="74"/>
      <c r="H2452" s="130"/>
      <c r="I2452" s="115"/>
      <c r="J2452" s="130"/>
      <c r="K2452" s="115"/>
      <c r="L2452" s="74"/>
      <c r="M2452" s="115"/>
      <c r="N2452" s="115"/>
      <c r="O2452" s="74"/>
      <c r="P2452" s="129"/>
      <c r="Q2452" s="128"/>
      <c r="R2452" s="128"/>
      <c r="S2452" s="131"/>
      <c r="T2452" s="128"/>
      <c r="U2452" s="115"/>
      <c r="V2452" s="115"/>
      <c r="W2452" s="18"/>
      <c r="X2452" s="74"/>
      <c r="Y2452" s="74"/>
      <c r="Z2452" s="116"/>
      <c r="AA2452" s="116"/>
      <c r="AB2452" s="116"/>
      <c r="AC2452" s="116"/>
      <c r="AD2452" s="116"/>
      <c r="AE2452" s="116"/>
      <c r="AF2452" s="116"/>
      <c r="AG2452" s="116"/>
    </row>
    <row r="2453" spans="1:33" x14ac:dyDescent="0.2">
      <c r="A2453" s="74"/>
      <c r="B2453" s="128"/>
      <c r="C2453" s="128"/>
      <c r="D2453" s="129"/>
      <c r="E2453" s="74"/>
      <c r="F2453" s="74"/>
      <c r="G2453" s="74"/>
      <c r="H2453" s="130"/>
      <c r="I2453" s="115"/>
      <c r="J2453" s="130"/>
      <c r="K2453" s="115"/>
      <c r="L2453" s="74"/>
      <c r="M2453" s="115"/>
      <c r="N2453" s="115"/>
      <c r="O2453" s="74"/>
      <c r="P2453" s="129"/>
      <c r="Q2453" s="128"/>
      <c r="R2453" s="128"/>
      <c r="S2453" s="131"/>
      <c r="T2453" s="128"/>
      <c r="U2453" s="115"/>
      <c r="V2453" s="115"/>
      <c r="W2453" s="18"/>
      <c r="X2453" s="74"/>
      <c r="Y2453" s="74"/>
      <c r="Z2453" s="116"/>
      <c r="AA2453" s="116"/>
      <c r="AB2453" s="116"/>
      <c r="AC2453" s="116"/>
      <c r="AD2453" s="116"/>
      <c r="AE2453" s="116"/>
      <c r="AF2453" s="116"/>
      <c r="AG2453" s="116"/>
    </row>
    <row r="2454" spans="1:33" x14ac:dyDescent="0.2">
      <c r="A2454" s="74"/>
      <c r="B2454" s="128"/>
      <c r="C2454" s="128"/>
      <c r="D2454" s="129"/>
      <c r="E2454" s="74"/>
      <c r="F2454" s="74"/>
      <c r="G2454" s="74"/>
      <c r="H2454" s="130"/>
      <c r="I2454" s="115"/>
      <c r="J2454" s="130"/>
      <c r="K2454" s="115"/>
      <c r="L2454" s="74"/>
      <c r="M2454" s="115"/>
      <c r="N2454" s="115"/>
      <c r="O2454" s="74"/>
      <c r="P2454" s="129"/>
      <c r="Q2454" s="128"/>
      <c r="R2454" s="128"/>
      <c r="S2454" s="131"/>
      <c r="T2454" s="128"/>
      <c r="U2454" s="115"/>
      <c r="V2454" s="115"/>
      <c r="W2454" s="18"/>
      <c r="X2454" s="74"/>
      <c r="Y2454" s="74"/>
      <c r="Z2454" s="116"/>
      <c r="AA2454" s="116"/>
      <c r="AB2454" s="116"/>
      <c r="AC2454" s="116"/>
      <c r="AD2454" s="116"/>
      <c r="AE2454" s="116"/>
      <c r="AF2454" s="116"/>
      <c r="AG2454" s="116"/>
    </row>
    <row r="2455" spans="1:33" x14ac:dyDescent="0.2">
      <c r="A2455" s="74"/>
      <c r="B2455" s="128"/>
      <c r="C2455" s="128"/>
      <c r="D2455" s="129"/>
      <c r="E2455" s="74"/>
      <c r="F2455" s="74"/>
      <c r="G2455" s="74"/>
      <c r="H2455" s="130"/>
      <c r="I2455" s="115"/>
      <c r="J2455" s="130"/>
      <c r="K2455" s="115"/>
      <c r="L2455" s="74"/>
      <c r="M2455" s="115"/>
      <c r="N2455" s="115"/>
      <c r="O2455" s="74"/>
      <c r="P2455" s="129"/>
      <c r="Q2455" s="128"/>
      <c r="R2455" s="128"/>
      <c r="S2455" s="131"/>
      <c r="T2455" s="128"/>
      <c r="U2455" s="115"/>
      <c r="V2455" s="115"/>
      <c r="W2455" s="18"/>
      <c r="X2455" s="74"/>
      <c r="Y2455" s="74"/>
      <c r="Z2455" s="116"/>
      <c r="AA2455" s="116"/>
      <c r="AB2455" s="116"/>
      <c r="AC2455" s="116"/>
      <c r="AD2455" s="116"/>
      <c r="AE2455" s="116"/>
      <c r="AF2455" s="116"/>
      <c r="AG2455" s="116"/>
    </row>
    <row r="2456" spans="1:33" x14ac:dyDescent="0.2">
      <c r="A2456" s="74"/>
      <c r="B2456" s="128"/>
      <c r="C2456" s="128"/>
      <c r="D2456" s="129"/>
      <c r="E2456" s="74"/>
      <c r="F2456" s="74"/>
      <c r="G2456" s="74"/>
      <c r="H2456" s="130"/>
      <c r="I2456" s="115"/>
      <c r="J2456" s="130"/>
      <c r="K2456" s="115"/>
      <c r="L2456" s="74"/>
      <c r="M2456" s="115"/>
      <c r="N2456" s="115"/>
      <c r="O2456" s="74"/>
      <c r="P2456" s="129"/>
      <c r="Q2456" s="128"/>
      <c r="R2456" s="128"/>
      <c r="S2456" s="131"/>
      <c r="T2456" s="128"/>
      <c r="U2456" s="115"/>
      <c r="V2456" s="115"/>
      <c r="W2456" s="18"/>
      <c r="X2456" s="74"/>
      <c r="Y2456" s="74"/>
      <c r="Z2456" s="116"/>
      <c r="AA2456" s="116"/>
      <c r="AB2456" s="116"/>
      <c r="AC2456" s="116"/>
      <c r="AD2456" s="116"/>
      <c r="AE2456" s="116"/>
      <c r="AF2456" s="116"/>
      <c r="AG2456" s="116"/>
    </row>
    <row r="2457" spans="1:33" x14ac:dyDescent="0.2">
      <c r="A2457" s="74"/>
      <c r="B2457" s="128"/>
      <c r="C2457" s="128"/>
      <c r="D2457" s="129"/>
      <c r="E2457" s="74"/>
      <c r="F2457" s="74"/>
      <c r="G2457" s="74"/>
      <c r="H2457" s="130"/>
      <c r="I2457" s="115"/>
      <c r="J2457" s="130"/>
      <c r="K2457" s="115"/>
      <c r="L2457" s="74"/>
      <c r="M2457" s="115"/>
      <c r="N2457" s="115"/>
      <c r="O2457" s="74"/>
      <c r="P2457" s="129"/>
      <c r="Q2457" s="128"/>
      <c r="R2457" s="128"/>
      <c r="S2457" s="131"/>
      <c r="T2457" s="128"/>
      <c r="U2457" s="115"/>
      <c r="V2457" s="115"/>
      <c r="W2457" s="18"/>
      <c r="X2457" s="74"/>
      <c r="Y2457" s="74"/>
      <c r="Z2457" s="116"/>
      <c r="AA2457" s="116"/>
      <c r="AB2457" s="116"/>
      <c r="AC2457" s="116"/>
      <c r="AD2457" s="116"/>
      <c r="AE2457" s="116"/>
      <c r="AF2457" s="116"/>
      <c r="AG2457" s="116"/>
    </row>
    <row r="2458" spans="1:33" x14ac:dyDescent="0.2">
      <c r="A2458" s="74"/>
      <c r="B2458" s="128"/>
      <c r="C2458" s="128"/>
      <c r="D2458" s="129"/>
      <c r="E2458" s="74"/>
      <c r="F2458" s="74"/>
      <c r="G2458" s="74"/>
      <c r="H2458" s="130"/>
      <c r="I2458" s="115"/>
      <c r="J2458" s="130"/>
      <c r="K2458" s="115"/>
      <c r="L2458" s="74"/>
      <c r="M2458" s="115"/>
      <c r="N2458" s="115"/>
      <c r="O2458" s="74"/>
      <c r="P2458" s="129"/>
      <c r="Q2458" s="128"/>
      <c r="R2458" s="128"/>
      <c r="S2458" s="131"/>
      <c r="T2458" s="128"/>
      <c r="U2458" s="115"/>
      <c r="V2458" s="115"/>
      <c r="W2458" s="18"/>
      <c r="X2458" s="74"/>
      <c r="Y2458" s="74"/>
      <c r="Z2458" s="116"/>
      <c r="AA2458" s="116"/>
      <c r="AB2458" s="116"/>
      <c r="AC2458" s="116"/>
      <c r="AD2458" s="116"/>
      <c r="AE2458" s="116"/>
      <c r="AF2458" s="116"/>
      <c r="AG2458" s="116"/>
    </row>
    <row r="2459" spans="1:33" x14ac:dyDescent="0.2">
      <c r="A2459" s="74"/>
      <c r="B2459" s="128"/>
      <c r="C2459" s="128"/>
      <c r="D2459" s="129"/>
      <c r="E2459" s="74"/>
      <c r="F2459" s="74"/>
      <c r="G2459" s="74"/>
      <c r="H2459" s="130"/>
      <c r="I2459" s="115"/>
      <c r="J2459" s="130"/>
      <c r="K2459" s="115"/>
      <c r="L2459" s="74"/>
      <c r="M2459" s="115"/>
      <c r="N2459" s="115"/>
      <c r="O2459" s="74"/>
      <c r="P2459" s="129"/>
      <c r="Q2459" s="128"/>
      <c r="R2459" s="128"/>
      <c r="S2459" s="131"/>
      <c r="T2459" s="128"/>
      <c r="U2459" s="115"/>
      <c r="V2459" s="115"/>
      <c r="W2459" s="18"/>
      <c r="X2459" s="74"/>
      <c r="Y2459" s="74"/>
      <c r="Z2459" s="116"/>
      <c r="AA2459" s="116"/>
      <c r="AB2459" s="116"/>
      <c r="AC2459" s="116"/>
      <c r="AD2459" s="116"/>
      <c r="AE2459" s="116"/>
      <c r="AF2459" s="116"/>
      <c r="AG2459" s="116"/>
    </row>
    <row r="2460" spans="1:33" x14ac:dyDescent="0.2">
      <c r="A2460" s="74"/>
      <c r="B2460" s="128"/>
      <c r="C2460" s="128"/>
      <c r="D2460" s="129"/>
      <c r="E2460" s="74"/>
      <c r="F2460" s="74"/>
      <c r="G2460" s="74"/>
      <c r="H2460" s="130"/>
      <c r="I2460" s="115"/>
      <c r="J2460" s="130"/>
      <c r="K2460" s="115"/>
      <c r="L2460" s="74"/>
      <c r="M2460" s="115"/>
      <c r="N2460" s="115"/>
      <c r="O2460" s="74"/>
      <c r="P2460" s="129"/>
      <c r="Q2460" s="128"/>
      <c r="R2460" s="128"/>
      <c r="S2460" s="131"/>
      <c r="T2460" s="128"/>
      <c r="U2460" s="115"/>
      <c r="V2460" s="115"/>
      <c r="W2460" s="18"/>
      <c r="X2460" s="74"/>
      <c r="Y2460" s="74"/>
      <c r="Z2460" s="116"/>
      <c r="AA2460" s="116"/>
      <c r="AB2460" s="116"/>
      <c r="AC2460" s="116"/>
      <c r="AD2460" s="116"/>
      <c r="AE2460" s="116"/>
      <c r="AF2460" s="116"/>
      <c r="AG2460" s="116"/>
    </row>
    <row r="2461" spans="1:33" x14ac:dyDescent="0.2">
      <c r="A2461" s="74"/>
      <c r="B2461" s="128"/>
      <c r="C2461" s="128"/>
      <c r="D2461" s="129"/>
      <c r="E2461" s="74"/>
      <c r="F2461" s="74"/>
      <c r="G2461" s="74"/>
      <c r="H2461" s="130"/>
      <c r="I2461" s="115"/>
      <c r="J2461" s="130"/>
      <c r="K2461" s="115"/>
      <c r="L2461" s="74"/>
      <c r="M2461" s="115"/>
      <c r="N2461" s="115"/>
      <c r="O2461" s="74"/>
      <c r="P2461" s="129"/>
      <c r="Q2461" s="128"/>
      <c r="R2461" s="128"/>
      <c r="S2461" s="131"/>
      <c r="T2461" s="128"/>
      <c r="U2461" s="115"/>
      <c r="V2461" s="115"/>
      <c r="W2461" s="18"/>
      <c r="X2461" s="74"/>
      <c r="Y2461" s="74"/>
      <c r="Z2461" s="116"/>
      <c r="AA2461" s="116"/>
      <c r="AB2461" s="116"/>
      <c r="AC2461" s="116"/>
      <c r="AD2461" s="116"/>
      <c r="AE2461" s="116"/>
      <c r="AF2461" s="116"/>
      <c r="AG2461" s="116"/>
    </row>
    <row r="2462" spans="1:33" x14ac:dyDescent="0.2">
      <c r="A2462" s="74"/>
      <c r="B2462" s="128"/>
      <c r="C2462" s="128"/>
      <c r="D2462" s="129"/>
      <c r="E2462" s="74"/>
      <c r="F2462" s="74"/>
      <c r="G2462" s="74"/>
      <c r="H2462" s="130"/>
      <c r="I2462" s="115"/>
      <c r="J2462" s="130"/>
      <c r="K2462" s="115"/>
      <c r="L2462" s="74"/>
      <c r="M2462" s="115"/>
      <c r="N2462" s="115"/>
      <c r="O2462" s="74"/>
      <c r="P2462" s="129"/>
      <c r="Q2462" s="128"/>
      <c r="R2462" s="128"/>
      <c r="S2462" s="131"/>
      <c r="T2462" s="128"/>
      <c r="U2462" s="115"/>
      <c r="V2462" s="115"/>
      <c r="W2462" s="18"/>
      <c r="X2462" s="74"/>
      <c r="Y2462" s="74"/>
      <c r="Z2462" s="116"/>
      <c r="AA2462" s="116"/>
      <c r="AB2462" s="116"/>
      <c r="AC2462" s="116"/>
      <c r="AD2462" s="116"/>
      <c r="AE2462" s="116"/>
      <c r="AF2462" s="116"/>
      <c r="AG2462" s="116"/>
    </row>
    <row r="2463" spans="1:33" x14ac:dyDescent="0.2">
      <c r="A2463" s="74"/>
      <c r="B2463" s="128"/>
      <c r="C2463" s="128"/>
      <c r="D2463" s="129"/>
      <c r="E2463" s="74"/>
      <c r="F2463" s="74"/>
      <c r="G2463" s="74"/>
      <c r="H2463" s="130"/>
      <c r="I2463" s="115"/>
      <c r="J2463" s="130"/>
      <c r="K2463" s="115"/>
      <c r="L2463" s="74"/>
      <c r="M2463" s="115"/>
      <c r="N2463" s="115"/>
      <c r="O2463" s="74"/>
      <c r="P2463" s="129"/>
      <c r="Q2463" s="128"/>
      <c r="R2463" s="128"/>
      <c r="S2463" s="131"/>
      <c r="T2463" s="128"/>
      <c r="U2463" s="115"/>
      <c r="V2463" s="115"/>
      <c r="W2463" s="18"/>
      <c r="X2463" s="74"/>
      <c r="Y2463" s="74"/>
      <c r="Z2463" s="116"/>
      <c r="AA2463" s="116"/>
      <c r="AB2463" s="116"/>
      <c r="AC2463" s="116"/>
      <c r="AD2463" s="116"/>
      <c r="AE2463" s="116"/>
      <c r="AF2463" s="116"/>
      <c r="AG2463" s="116"/>
    </row>
    <row r="2464" spans="1:33" x14ac:dyDescent="0.2">
      <c r="A2464" s="74"/>
      <c r="B2464" s="128"/>
      <c r="C2464" s="128"/>
      <c r="D2464" s="129"/>
      <c r="E2464" s="74"/>
      <c r="F2464" s="74"/>
      <c r="G2464" s="74"/>
      <c r="H2464" s="130"/>
      <c r="I2464" s="115"/>
      <c r="J2464" s="130"/>
      <c r="K2464" s="115"/>
      <c r="L2464" s="74"/>
      <c r="M2464" s="115"/>
      <c r="N2464" s="115"/>
      <c r="O2464" s="74"/>
      <c r="P2464" s="129"/>
      <c r="Q2464" s="128"/>
      <c r="R2464" s="128"/>
      <c r="S2464" s="131"/>
      <c r="T2464" s="128"/>
      <c r="U2464" s="115"/>
      <c r="V2464" s="115"/>
      <c r="W2464" s="18"/>
      <c r="X2464" s="74"/>
      <c r="Y2464" s="74"/>
      <c r="Z2464" s="116"/>
      <c r="AA2464" s="116"/>
      <c r="AB2464" s="116"/>
      <c r="AC2464" s="116"/>
      <c r="AD2464" s="116"/>
      <c r="AE2464" s="116"/>
      <c r="AF2464" s="116"/>
      <c r="AG2464" s="116"/>
    </row>
    <row r="2465" spans="1:33" x14ac:dyDescent="0.2">
      <c r="A2465" s="74"/>
      <c r="B2465" s="128"/>
      <c r="C2465" s="128"/>
      <c r="D2465" s="129"/>
      <c r="E2465" s="74"/>
      <c r="F2465" s="74"/>
      <c r="G2465" s="74"/>
      <c r="H2465" s="130"/>
      <c r="I2465" s="115"/>
      <c r="J2465" s="130"/>
      <c r="K2465" s="115"/>
      <c r="L2465" s="74"/>
      <c r="M2465" s="115"/>
      <c r="N2465" s="115"/>
      <c r="O2465" s="74"/>
      <c r="P2465" s="129"/>
      <c r="Q2465" s="128"/>
      <c r="R2465" s="128"/>
      <c r="S2465" s="131"/>
      <c r="T2465" s="128"/>
      <c r="U2465" s="115"/>
      <c r="V2465" s="115"/>
      <c r="W2465" s="18"/>
      <c r="X2465" s="74"/>
      <c r="Y2465" s="74"/>
      <c r="Z2465" s="116"/>
      <c r="AA2465" s="116"/>
      <c r="AB2465" s="116"/>
      <c r="AC2465" s="116"/>
      <c r="AD2465" s="116"/>
      <c r="AE2465" s="116"/>
      <c r="AF2465" s="116"/>
      <c r="AG2465" s="116"/>
    </row>
    <row r="2466" spans="1:33" x14ac:dyDescent="0.2">
      <c r="A2466" s="74"/>
      <c r="B2466" s="128"/>
      <c r="C2466" s="128"/>
      <c r="D2466" s="129"/>
      <c r="E2466" s="74"/>
      <c r="F2466" s="74"/>
      <c r="G2466" s="74"/>
      <c r="H2466" s="130"/>
      <c r="I2466" s="115"/>
      <c r="J2466" s="130"/>
      <c r="K2466" s="115"/>
      <c r="L2466" s="74"/>
      <c r="M2466" s="115"/>
      <c r="N2466" s="115"/>
      <c r="O2466" s="74"/>
      <c r="P2466" s="129"/>
      <c r="Q2466" s="128"/>
      <c r="R2466" s="128"/>
      <c r="S2466" s="131"/>
      <c r="T2466" s="128"/>
      <c r="U2466" s="115"/>
      <c r="V2466" s="115"/>
      <c r="W2466" s="18"/>
      <c r="X2466" s="74"/>
      <c r="Y2466" s="74"/>
      <c r="Z2466" s="116"/>
      <c r="AA2466" s="116"/>
      <c r="AB2466" s="116"/>
      <c r="AC2466" s="116"/>
      <c r="AD2466" s="116"/>
      <c r="AE2466" s="116"/>
      <c r="AF2466" s="116"/>
      <c r="AG2466" s="116"/>
    </row>
    <row r="2467" spans="1:33" x14ac:dyDescent="0.2">
      <c r="A2467" s="74"/>
      <c r="B2467" s="128"/>
      <c r="C2467" s="128"/>
      <c r="D2467" s="129"/>
      <c r="E2467" s="74"/>
      <c r="F2467" s="74"/>
      <c r="G2467" s="74"/>
      <c r="H2467" s="130"/>
      <c r="I2467" s="115"/>
      <c r="J2467" s="130"/>
      <c r="K2467" s="115"/>
      <c r="L2467" s="74"/>
      <c r="M2467" s="115"/>
      <c r="N2467" s="115"/>
      <c r="O2467" s="74"/>
      <c r="P2467" s="129"/>
      <c r="Q2467" s="128"/>
      <c r="R2467" s="128"/>
      <c r="S2467" s="131"/>
      <c r="T2467" s="128"/>
      <c r="U2467" s="115"/>
      <c r="V2467" s="115"/>
      <c r="W2467" s="18"/>
      <c r="X2467" s="74"/>
      <c r="Y2467" s="74"/>
      <c r="Z2467" s="116"/>
      <c r="AA2467" s="116"/>
      <c r="AB2467" s="116"/>
      <c r="AC2467" s="116"/>
      <c r="AD2467" s="116"/>
      <c r="AE2467" s="116"/>
      <c r="AF2467" s="116"/>
      <c r="AG2467" s="116"/>
    </row>
    <row r="2468" spans="1:33" x14ac:dyDescent="0.2">
      <c r="A2468" s="74"/>
      <c r="B2468" s="128"/>
      <c r="C2468" s="128"/>
      <c r="D2468" s="129"/>
      <c r="E2468" s="74"/>
      <c r="F2468" s="74"/>
      <c r="G2468" s="74"/>
      <c r="H2468" s="130"/>
      <c r="I2468" s="115"/>
      <c r="J2468" s="130"/>
      <c r="K2468" s="115"/>
      <c r="L2468" s="74"/>
      <c r="M2468" s="115"/>
      <c r="N2468" s="115"/>
      <c r="O2468" s="74"/>
      <c r="P2468" s="129"/>
      <c r="Q2468" s="128"/>
      <c r="R2468" s="128"/>
      <c r="S2468" s="131"/>
      <c r="T2468" s="128"/>
      <c r="U2468" s="115"/>
      <c r="V2468" s="115"/>
      <c r="W2468" s="18"/>
      <c r="X2468" s="74"/>
      <c r="Y2468" s="74"/>
      <c r="Z2468" s="116"/>
      <c r="AA2468" s="116"/>
      <c r="AB2468" s="116"/>
      <c r="AC2468" s="116"/>
      <c r="AD2468" s="116"/>
      <c r="AE2468" s="116"/>
      <c r="AF2468" s="116"/>
      <c r="AG2468" s="116"/>
    </row>
    <row r="2469" spans="1:33" x14ac:dyDescent="0.2">
      <c r="A2469" s="74"/>
      <c r="B2469" s="128"/>
      <c r="C2469" s="128"/>
      <c r="D2469" s="129"/>
      <c r="E2469" s="74"/>
      <c r="F2469" s="74"/>
      <c r="G2469" s="74"/>
      <c r="H2469" s="130"/>
      <c r="I2469" s="115"/>
      <c r="J2469" s="130"/>
      <c r="K2469" s="115"/>
      <c r="L2469" s="74"/>
      <c r="M2469" s="115"/>
      <c r="N2469" s="115"/>
      <c r="O2469" s="74"/>
      <c r="P2469" s="129"/>
      <c r="Q2469" s="128"/>
      <c r="R2469" s="128"/>
      <c r="S2469" s="131"/>
      <c r="T2469" s="128"/>
      <c r="U2469" s="115"/>
      <c r="V2469" s="115"/>
      <c r="W2469" s="18"/>
      <c r="X2469" s="74"/>
      <c r="Y2469" s="74"/>
      <c r="Z2469" s="116"/>
      <c r="AA2469" s="116"/>
      <c r="AB2469" s="116"/>
      <c r="AC2469" s="116"/>
      <c r="AD2469" s="116"/>
      <c r="AE2469" s="116"/>
      <c r="AF2469" s="116"/>
      <c r="AG2469" s="116"/>
    </row>
    <row r="2470" spans="1:33" x14ac:dyDescent="0.2">
      <c r="A2470" s="74"/>
      <c r="B2470" s="128"/>
      <c r="C2470" s="128"/>
      <c r="D2470" s="129"/>
      <c r="E2470" s="74"/>
      <c r="F2470" s="74"/>
      <c r="G2470" s="74"/>
      <c r="H2470" s="130"/>
      <c r="I2470" s="115"/>
      <c r="J2470" s="130"/>
      <c r="K2470" s="115"/>
      <c r="L2470" s="74"/>
      <c r="M2470" s="115"/>
      <c r="N2470" s="115"/>
      <c r="O2470" s="74"/>
      <c r="P2470" s="129"/>
      <c r="Q2470" s="128"/>
      <c r="R2470" s="128"/>
      <c r="S2470" s="131"/>
      <c r="T2470" s="128"/>
      <c r="U2470" s="115"/>
      <c r="V2470" s="115"/>
      <c r="W2470" s="18"/>
      <c r="X2470" s="74"/>
      <c r="Y2470" s="74"/>
      <c r="Z2470" s="116"/>
      <c r="AA2470" s="116"/>
      <c r="AB2470" s="116"/>
      <c r="AC2470" s="116"/>
      <c r="AD2470" s="116"/>
      <c r="AE2470" s="116"/>
      <c r="AF2470" s="116"/>
      <c r="AG2470" s="116"/>
    </row>
    <row r="2471" spans="1:33" x14ac:dyDescent="0.2">
      <c r="A2471" s="74"/>
      <c r="B2471" s="128"/>
      <c r="C2471" s="128"/>
      <c r="D2471" s="129"/>
      <c r="E2471" s="74"/>
      <c r="F2471" s="74"/>
      <c r="G2471" s="74"/>
      <c r="H2471" s="130"/>
      <c r="I2471" s="115"/>
      <c r="J2471" s="130"/>
      <c r="K2471" s="115"/>
      <c r="L2471" s="74"/>
      <c r="M2471" s="115"/>
      <c r="N2471" s="115"/>
      <c r="O2471" s="74"/>
      <c r="P2471" s="129"/>
      <c r="Q2471" s="128"/>
      <c r="R2471" s="128"/>
      <c r="S2471" s="131"/>
      <c r="T2471" s="128"/>
      <c r="U2471" s="115"/>
      <c r="V2471" s="115"/>
      <c r="W2471" s="18"/>
      <c r="X2471" s="74"/>
      <c r="Y2471" s="74"/>
      <c r="Z2471" s="116"/>
      <c r="AA2471" s="116"/>
      <c r="AB2471" s="116"/>
      <c r="AC2471" s="116"/>
      <c r="AD2471" s="116"/>
      <c r="AE2471" s="116"/>
      <c r="AF2471" s="116"/>
      <c r="AG2471" s="116"/>
    </row>
    <row r="2472" spans="1:33" x14ac:dyDescent="0.2">
      <c r="A2472" s="74"/>
      <c r="B2472" s="128"/>
      <c r="C2472" s="128"/>
      <c r="D2472" s="129"/>
      <c r="E2472" s="74"/>
      <c r="F2472" s="74"/>
      <c r="G2472" s="74"/>
      <c r="H2472" s="130"/>
      <c r="I2472" s="115"/>
      <c r="J2472" s="130"/>
      <c r="K2472" s="115"/>
      <c r="L2472" s="74"/>
      <c r="M2472" s="115"/>
      <c r="N2472" s="115"/>
      <c r="O2472" s="74"/>
      <c r="P2472" s="129"/>
      <c r="Q2472" s="128"/>
      <c r="R2472" s="128"/>
      <c r="S2472" s="131"/>
      <c r="T2472" s="128"/>
      <c r="U2472" s="115"/>
      <c r="V2472" s="115"/>
      <c r="W2472" s="18"/>
      <c r="X2472" s="74"/>
      <c r="Y2472" s="74"/>
      <c r="Z2472" s="116"/>
      <c r="AA2472" s="116"/>
      <c r="AB2472" s="116"/>
      <c r="AC2472" s="116"/>
      <c r="AD2472" s="116"/>
      <c r="AE2472" s="116"/>
      <c r="AF2472" s="116"/>
      <c r="AG2472" s="116"/>
    </row>
    <row r="2473" spans="1:33" x14ac:dyDescent="0.2">
      <c r="A2473" s="74"/>
      <c r="B2473" s="128"/>
      <c r="C2473" s="128"/>
      <c r="D2473" s="129"/>
      <c r="E2473" s="74"/>
      <c r="F2473" s="74"/>
      <c r="G2473" s="74"/>
      <c r="H2473" s="130"/>
      <c r="I2473" s="115"/>
      <c r="J2473" s="130"/>
      <c r="K2473" s="115"/>
      <c r="L2473" s="74"/>
      <c r="M2473" s="115"/>
      <c r="N2473" s="115"/>
      <c r="O2473" s="74"/>
      <c r="P2473" s="129"/>
      <c r="Q2473" s="128"/>
      <c r="R2473" s="128"/>
      <c r="S2473" s="131"/>
      <c r="T2473" s="128"/>
      <c r="U2473" s="115"/>
      <c r="V2473" s="115"/>
      <c r="W2473" s="18"/>
      <c r="X2473" s="74"/>
      <c r="Y2473" s="74"/>
      <c r="Z2473" s="116"/>
      <c r="AA2473" s="116"/>
      <c r="AB2473" s="116"/>
      <c r="AC2473" s="116"/>
      <c r="AD2473" s="116"/>
      <c r="AE2473" s="116"/>
      <c r="AF2473" s="116"/>
      <c r="AG2473" s="116"/>
    </row>
    <row r="2474" spans="1:33" x14ac:dyDescent="0.2">
      <c r="A2474" s="74"/>
      <c r="B2474" s="128"/>
      <c r="C2474" s="128"/>
      <c r="D2474" s="129"/>
      <c r="E2474" s="74"/>
      <c r="F2474" s="74"/>
      <c r="G2474" s="74"/>
      <c r="H2474" s="130"/>
      <c r="I2474" s="115"/>
      <c r="J2474" s="130"/>
      <c r="K2474" s="115"/>
      <c r="L2474" s="74"/>
      <c r="M2474" s="115"/>
      <c r="N2474" s="115"/>
      <c r="O2474" s="74"/>
      <c r="P2474" s="129"/>
      <c r="Q2474" s="128"/>
      <c r="R2474" s="128"/>
      <c r="S2474" s="131"/>
      <c r="T2474" s="128"/>
      <c r="U2474" s="115"/>
      <c r="V2474" s="115"/>
      <c r="W2474" s="18"/>
      <c r="X2474" s="74"/>
      <c r="Y2474" s="74"/>
      <c r="Z2474" s="116"/>
      <c r="AA2474" s="116"/>
      <c r="AB2474" s="116"/>
      <c r="AC2474" s="116"/>
      <c r="AD2474" s="116"/>
      <c r="AE2474" s="116"/>
      <c r="AF2474" s="116"/>
      <c r="AG2474" s="116"/>
    </row>
    <row r="2475" spans="1:33" x14ac:dyDescent="0.2">
      <c r="A2475" s="74"/>
      <c r="B2475" s="128"/>
      <c r="C2475" s="128"/>
      <c r="D2475" s="129"/>
      <c r="E2475" s="74"/>
      <c r="F2475" s="74"/>
      <c r="G2475" s="74"/>
      <c r="H2475" s="130"/>
      <c r="I2475" s="115"/>
      <c r="J2475" s="130"/>
      <c r="K2475" s="115"/>
      <c r="L2475" s="74"/>
      <c r="M2475" s="115"/>
      <c r="N2475" s="115"/>
      <c r="O2475" s="74"/>
      <c r="P2475" s="129"/>
      <c r="Q2475" s="128"/>
      <c r="R2475" s="128"/>
      <c r="S2475" s="131"/>
      <c r="T2475" s="128"/>
      <c r="U2475" s="115"/>
      <c r="V2475" s="115"/>
      <c r="W2475" s="18"/>
      <c r="X2475" s="74"/>
      <c r="Y2475" s="74"/>
      <c r="Z2475" s="116"/>
      <c r="AA2475" s="116"/>
      <c r="AB2475" s="116"/>
      <c r="AC2475" s="116"/>
      <c r="AD2475" s="116"/>
      <c r="AE2475" s="116"/>
      <c r="AF2475" s="116"/>
      <c r="AG2475" s="116"/>
    </row>
    <row r="2476" spans="1:33" x14ac:dyDescent="0.2">
      <c r="A2476" s="74"/>
      <c r="B2476" s="128"/>
      <c r="C2476" s="128"/>
      <c r="D2476" s="129"/>
      <c r="E2476" s="74"/>
      <c r="F2476" s="74"/>
      <c r="G2476" s="74"/>
      <c r="H2476" s="130"/>
      <c r="I2476" s="115"/>
      <c r="J2476" s="130"/>
      <c r="K2476" s="115"/>
      <c r="L2476" s="74"/>
      <c r="M2476" s="115"/>
      <c r="N2476" s="115"/>
      <c r="O2476" s="74"/>
      <c r="P2476" s="129"/>
      <c r="Q2476" s="128"/>
      <c r="R2476" s="128"/>
      <c r="S2476" s="131"/>
      <c r="T2476" s="128"/>
      <c r="U2476" s="115"/>
      <c r="V2476" s="115"/>
      <c r="W2476" s="18"/>
      <c r="X2476" s="74"/>
      <c r="Y2476" s="74"/>
      <c r="Z2476" s="116"/>
      <c r="AA2476" s="116"/>
      <c r="AB2476" s="116"/>
      <c r="AC2476" s="116"/>
      <c r="AD2476" s="116"/>
      <c r="AE2476" s="116"/>
      <c r="AF2476" s="116"/>
      <c r="AG2476" s="116"/>
    </row>
    <row r="2477" spans="1:33" x14ac:dyDescent="0.2">
      <c r="A2477" s="74"/>
      <c r="B2477" s="128"/>
      <c r="C2477" s="128"/>
      <c r="D2477" s="129"/>
      <c r="E2477" s="74"/>
      <c r="F2477" s="74"/>
      <c r="G2477" s="74"/>
      <c r="H2477" s="130"/>
      <c r="I2477" s="115"/>
      <c r="J2477" s="130"/>
      <c r="K2477" s="115"/>
      <c r="L2477" s="74"/>
      <c r="M2477" s="115"/>
      <c r="N2477" s="115"/>
      <c r="O2477" s="74"/>
      <c r="P2477" s="129"/>
      <c r="Q2477" s="128"/>
      <c r="R2477" s="128"/>
      <c r="S2477" s="131"/>
      <c r="T2477" s="128"/>
      <c r="U2477" s="115"/>
      <c r="V2477" s="115"/>
      <c r="W2477" s="18"/>
      <c r="X2477" s="74"/>
      <c r="Y2477" s="74"/>
      <c r="Z2477" s="116"/>
      <c r="AA2477" s="116"/>
      <c r="AB2477" s="116"/>
      <c r="AC2477" s="116"/>
      <c r="AD2477" s="116"/>
      <c r="AE2477" s="116"/>
      <c r="AF2477" s="116"/>
      <c r="AG2477" s="116"/>
    </row>
    <row r="2478" spans="1:33" x14ac:dyDescent="0.2">
      <c r="A2478" s="74"/>
      <c r="B2478" s="128"/>
      <c r="C2478" s="128"/>
      <c r="D2478" s="129"/>
      <c r="E2478" s="74"/>
      <c r="F2478" s="74"/>
      <c r="G2478" s="74"/>
      <c r="H2478" s="130"/>
      <c r="I2478" s="115"/>
      <c r="J2478" s="130"/>
      <c r="K2478" s="115"/>
      <c r="L2478" s="74"/>
      <c r="M2478" s="115"/>
      <c r="N2478" s="115"/>
      <c r="O2478" s="74"/>
      <c r="P2478" s="129"/>
      <c r="Q2478" s="128"/>
      <c r="R2478" s="128"/>
      <c r="S2478" s="131"/>
      <c r="T2478" s="128"/>
      <c r="U2478" s="115"/>
      <c r="V2478" s="115"/>
      <c r="W2478" s="18"/>
      <c r="X2478" s="74"/>
      <c r="Y2478" s="74"/>
      <c r="Z2478" s="116"/>
      <c r="AA2478" s="116"/>
      <c r="AB2478" s="116"/>
      <c r="AC2478" s="116"/>
      <c r="AD2478" s="116"/>
      <c r="AE2478" s="116"/>
      <c r="AF2478" s="116"/>
      <c r="AG2478" s="116"/>
    </row>
    <row r="2479" spans="1:33" x14ac:dyDescent="0.2">
      <c r="A2479" s="74"/>
      <c r="B2479" s="128"/>
      <c r="C2479" s="128"/>
      <c r="D2479" s="129"/>
      <c r="E2479" s="74"/>
      <c r="F2479" s="74"/>
      <c r="G2479" s="74"/>
      <c r="H2479" s="130"/>
      <c r="I2479" s="115"/>
      <c r="J2479" s="130"/>
      <c r="K2479" s="115"/>
      <c r="L2479" s="74"/>
      <c r="M2479" s="115"/>
      <c r="N2479" s="115"/>
      <c r="O2479" s="74"/>
      <c r="P2479" s="129"/>
      <c r="Q2479" s="128"/>
      <c r="R2479" s="128"/>
      <c r="S2479" s="131"/>
      <c r="T2479" s="128"/>
      <c r="U2479" s="115"/>
      <c r="V2479" s="115"/>
      <c r="W2479" s="18"/>
      <c r="X2479" s="74"/>
      <c r="Y2479" s="74"/>
      <c r="Z2479" s="116"/>
      <c r="AA2479" s="116"/>
      <c r="AB2479" s="116"/>
      <c r="AC2479" s="116"/>
      <c r="AD2479" s="116"/>
      <c r="AE2479" s="116"/>
      <c r="AF2479" s="116"/>
      <c r="AG2479" s="116"/>
    </row>
    <row r="2480" spans="1:33" x14ac:dyDescent="0.2">
      <c r="A2480" s="74"/>
      <c r="B2480" s="128"/>
      <c r="C2480" s="128"/>
      <c r="D2480" s="129"/>
      <c r="E2480" s="74"/>
      <c r="F2480" s="74"/>
      <c r="G2480" s="74"/>
      <c r="H2480" s="130"/>
      <c r="I2480" s="115"/>
      <c r="J2480" s="130"/>
      <c r="K2480" s="115"/>
      <c r="L2480" s="74"/>
      <c r="M2480" s="115"/>
      <c r="N2480" s="115"/>
      <c r="O2480" s="74"/>
      <c r="P2480" s="129"/>
      <c r="Q2480" s="128"/>
      <c r="R2480" s="128"/>
      <c r="S2480" s="131"/>
      <c r="T2480" s="128"/>
      <c r="U2480" s="115"/>
      <c r="V2480" s="115"/>
      <c r="W2480" s="18"/>
      <c r="X2480" s="74"/>
      <c r="Y2480" s="74"/>
      <c r="Z2480" s="116"/>
      <c r="AA2480" s="116"/>
      <c r="AB2480" s="116"/>
      <c r="AC2480" s="116"/>
      <c r="AD2480" s="116"/>
      <c r="AE2480" s="116"/>
      <c r="AF2480" s="116"/>
      <c r="AG2480" s="116"/>
    </row>
    <row r="2481" spans="1:33" x14ac:dyDescent="0.2">
      <c r="A2481" s="74"/>
      <c r="B2481" s="128"/>
      <c r="C2481" s="128"/>
      <c r="D2481" s="129"/>
      <c r="E2481" s="74"/>
      <c r="F2481" s="74"/>
      <c r="G2481" s="74"/>
      <c r="H2481" s="130"/>
      <c r="I2481" s="115"/>
      <c r="J2481" s="130"/>
      <c r="K2481" s="115"/>
      <c r="L2481" s="74"/>
      <c r="M2481" s="115"/>
      <c r="N2481" s="115"/>
      <c r="O2481" s="74"/>
      <c r="P2481" s="129"/>
      <c r="Q2481" s="128"/>
      <c r="R2481" s="128"/>
      <c r="S2481" s="131"/>
      <c r="T2481" s="128"/>
      <c r="U2481" s="115"/>
      <c r="V2481" s="115"/>
      <c r="W2481" s="18"/>
      <c r="X2481" s="74"/>
      <c r="Y2481" s="74"/>
      <c r="Z2481" s="116"/>
      <c r="AA2481" s="116"/>
      <c r="AB2481" s="116"/>
      <c r="AC2481" s="116"/>
      <c r="AD2481" s="116"/>
      <c r="AE2481" s="116"/>
      <c r="AF2481" s="116"/>
      <c r="AG2481" s="116"/>
    </row>
    <row r="2482" spans="1:33" x14ac:dyDescent="0.2">
      <c r="A2482" s="74"/>
      <c r="B2482" s="128"/>
      <c r="C2482" s="128"/>
      <c r="D2482" s="129"/>
      <c r="E2482" s="74"/>
      <c r="F2482" s="74"/>
      <c r="G2482" s="74"/>
      <c r="H2482" s="130"/>
      <c r="I2482" s="115"/>
      <c r="J2482" s="130"/>
      <c r="K2482" s="115"/>
      <c r="L2482" s="74"/>
      <c r="M2482" s="115"/>
      <c r="N2482" s="115"/>
      <c r="O2482" s="74"/>
      <c r="P2482" s="129"/>
      <c r="Q2482" s="128"/>
      <c r="R2482" s="128"/>
      <c r="S2482" s="131"/>
      <c r="T2482" s="128"/>
      <c r="U2482" s="115"/>
      <c r="V2482" s="115"/>
      <c r="W2482" s="18"/>
      <c r="X2482" s="74"/>
      <c r="Y2482" s="74"/>
      <c r="Z2482" s="116"/>
      <c r="AA2482" s="116"/>
      <c r="AB2482" s="116"/>
      <c r="AC2482" s="116"/>
      <c r="AD2482" s="116"/>
      <c r="AE2482" s="116"/>
      <c r="AF2482" s="116"/>
      <c r="AG2482" s="116"/>
    </row>
    <row r="2483" spans="1:33" x14ac:dyDescent="0.2">
      <c r="A2483" s="74"/>
      <c r="B2483" s="128"/>
      <c r="C2483" s="128"/>
      <c r="D2483" s="129"/>
      <c r="E2483" s="74"/>
      <c r="F2483" s="74"/>
      <c r="G2483" s="74"/>
      <c r="H2483" s="130"/>
      <c r="I2483" s="115"/>
      <c r="J2483" s="130"/>
      <c r="K2483" s="115"/>
      <c r="L2483" s="74"/>
      <c r="M2483" s="115"/>
      <c r="N2483" s="115"/>
      <c r="O2483" s="74"/>
      <c r="P2483" s="129"/>
      <c r="Q2483" s="128"/>
      <c r="R2483" s="128"/>
      <c r="S2483" s="131"/>
      <c r="T2483" s="128"/>
      <c r="U2483" s="115"/>
      <c r="V2483" s="115"/>
      <c r="W2483" s="18"/>
      <c r="X2483" s="74"/>
      <c r="Y2483" s="74"/>
      <c r="Z2483" s="116"/>
      <c r="AA2483" s="116"/>
      <c r="AB2483" s="116"/>
      <c r="AC2483" s="116"/>
      <c r="AD2483" s="116"/>
      <c r="AE2483" s="116"/>
      <c r="AF2483" s="116"/>
      <c r="AG2483" s="116"/>
    </row>
    <row r="2484" spans="1:33" x14ac:dyDescent="0.2">
      <c r="A2484" s="74"/>
      <c r="B2484" s="128"/>
      <c r="C2484" s="128"/>
      <c r="D2484" s="129"/>
      <c r="E2484" s="74"/>
      <c r="F2484" s="74"/>
      <c r="G2484" s="74"/>
      <c r="H2484" s="130"/>
      <c r="I2484" s="115"/>
      <c r="J2484" s="130"/>
      <c r="K2484" s="115"/>
      <c r="L2484" s="74"/>
      <c r="M2484" s="115"/>
      <c r="N2484" s="115"/>
      <c r="O2484" s="74"/>
      <c r="P2484" s="129"/>
      <c r="Q2484" s="128"/>
      <c r="R2484" s="128"/>
      <c r="S2484" s="131"/>
      <c r="T2484" s="128"/>
      <c r="U2484" s="115"/>
      <c r="V2484" s="115"/>
      <c r="W2484" s="18"/>
      <c r="X2484" s="74"/>
      <c r="Y2484" s="74"/>
      <c r="Z2484" s="116"/>
      <c r="AA2484" s="116"/>
      <c r="AB2484" s="116"/>
      <c r="AC2484" s="116"/>
      <c r="AD2484" s="116"/>
      <c r="AE2484" s="116"/>
      <c r="AF2484" s="116"/>
      <c r="AG2484" s="116"/>
    </row>
    <row r="2485" spans="1:33" x14ac:dyDescent="0.2">
      <c r="A2485" s="74"/>
      <c r="B2485" s="128"/>
      <c r="C2485" s="128"/>
      <c r="D2485" s="129"/>
      <c r="E2485" s="74"/>
      <c r="F2485" s="74"/>
      <c r="G2485" s="74"/>
      <c r="H2485" s="130"/>
      <c r="I2485" s="115"/>
      <c r="J2485" s="130"/>
      <c r="K2485" s="115"/>
      <c r="L2485" s="74"/>
      <c r="M2485" s="115"/>
      <c r="N2485" s="115"/>
      <c r="O2485" s="74"/>
      <c r="P2485" s="129"/>
      <c r="Q2485" s="128"/>
      <c r="R2485" s="128"/>
      <c r="S2485" s="131"/>
      <c r="T2485" s="128"/>
      <c r="U2485" s="115"/>
      <c r="V2485" s="115"/>
      <c r="W2485" s="18"/>
      <c r="X2485" s="74"/>
      <c r="Y2485" s="74"/>
      <c r="Z2485" s="116"/>
      <c r="AA2485" s="116"/>
      <c r="AB2485" s="116"/>
      <c r="AC2485" s="116"/>
      <c r="AD2485" s="116"/>
      <c r="AE2485" s="116"/>
      <c r="AF2485" s="116"/>
      <c r="AG2485" s="116"/>
    </row>
    <row r="2486" spans="1:33" x14ac:dyDescent="0.2">
      <c r="A2486" s="74"/>
      <c r="B2486" s="128"/>
      <c r="C2486" s="128"/>
      <c r="D2486" s="129"/>
      <c r="E2486" s="74"/>
      <c r="F2486" s="74"/>
      <c r="G2486" s="74"/>
      <c r="H2486" s="130"/>
      <c r="I2486" s="115"/>
      <c r="J2486" s="130"/>
      <c r="K2486" s="115"/>
      <c r="L2486" s="74"/>
      <c r="M2486" s="115"/>
      <c r="N2486" s="115"/>
      <c r="O2486" s="74"/>
      <c r="P2486" s="129"/>
      <c r="Q2486" s="128"/>
      <c r="R2486" s="128"/>
      <c r="S2486" s="131"/>
      <c r="T2486" s="128"/>
      <c r="U2486" s="115"/>
      <c r="V2486" s="115"/>
      <c r="W2486" s="18"/>
      <c r="X2486" s="74"/>
      <c r="Y2486" s="74"/>
      <c r="Z2486" s="116"/>
      <c r="AA2486" s="116"/>
      <c r="AB2486" s="116"/>
      <c r="AC2486" s="116"/>
      <c r="AD2486" s="116"/>
      <c r="AE2486" s="116"/>
      <c r="AF2486" s="116"/>
      <c r="AG2486" s="116"/>
    </row>
    <row r="2487" spans="1:33" x14ac:dyDescent="0.2">
      <c r="A2487" s="74"/>
      <c r="B2487" s="128"/>
      <c r="C2487" s="128"/>
      <c r="D2487" s="129"/>
      <c r="E2487" s="74"/>
      <c r="F2487" s="74"/>
      <c r="G2487" s="74"/>
      <c r="H2487" s="130"/>
      <c r="I2487" s="115"/>
      <c r="J2487" s="130"/>
      <c r="K2487" s="115"/>
      <c r="L2487" s="74"/>
      <c r="M2487" s="115"/>
      <c r="N2487" s="115"/>
      <c r="O2487" s="74"/>
      <c r="P2487" s="129"/>
      <c r="Q2487" s="128"/>
      <c r="R2487" s="128"/>
      <c r="S2487" s="131"/>
      <c r="T2487" s="128"/>
      <c r="U2487" s="115"/>
      <c r="V2487" s="115"/>
      <c r="W2487" s="18"/>
      <c r="X2487" s="74"/>
      <c r="Y2487" s="74"/>
      <c r="Z2487" s="116"/>
      <c r="AA2487" s="116"/>
      <c r="AB2487" s="116"/>
      <c r="AC2487" s="116"/>
      <c r="AD2487" s="116"/>
      <c r="AE2487" s="116"/>
      <c r="AF2487" s="116"/>
      <c r="AG2487" s="116"/>
    </row>
    <row r="2488" spans="1:33" x14ac:dyDescent="0.2">
      <c r="A2488" s="74"/>
      <c r="B2488" s="128"/>
      <c r="C2488" s="128"/>
      <c r="D2488" s="129"/>
      <c r="E2488" s="74"/>
      <c r="F2488" s="74"/>
      <c r="G2488" s="74"/>
      <c r="H2488" s="130"/>
      <c r="I2488" s="115"/>
      <c r="J2488" s="130"/>
      <c r="K2488" s="115"/>
      <c r="L2488" s="74"/>
      <c r="M2488" s="115"/>
      <c r="N2488" s="115"/>
      <c r="O2488" s="74"/>
      <c r="P2488" s="129"/>
      <c r="Q2488" s="128"/>
      <c r="R2488" s="128"/>
      <c r="S2488" s="131"/>
      <c r="T2488" s="128"/>
      <c r="U2488" s="115"/>
      <c r="V2488" s="115"/>
      <c r="W2488" s="18"/>
      <c r="X2488" s="74"/>
      <c r="Y2488" s="74"/>
      <c r="Z2488" s="116"/>
      <c r="AA2488" s="116"/>
      <c r="AB2488" s="116"/>
      <c r="AC2488" s="116"/>
      <c r="AD2488" s="116"/>
      <c r="AE2488" s="116"/>
      <c r="AF2488" s="116"/>
      <c r="AG2488" s="116"/>
    </row>
    <row r="2489" spans="1:33" x14ac:dyDescent="0.2">
      <c r="A2489" s="74"/>
      <c r="B2489" s="128"/>
      <c r="C2489" s="128"/>
      <c r="D2489" s="129"/>
      <c r="E2489" s="74"/>
      <c r="F2489" s="74"/>
      <c r="G2489" s="74"/>
      <c r="H2489" s="130"/>
      <c r="I2489" s="115"/>
      <c r="J2489" s="130"/>
      <c r="K2489" s="115"/>
      <c r="L2489" s="74"/>
      <c r="M2489" s="115"/>
      <c r="N2489" s="115"/>
      <c r="O2489" s="74"/>
      <c r="P2489" s="129"/>
      <c r="Q2489" s="128"/>
      <c r="R2489" s="128"/>
      <c r="S2489" s="131"/>
      <c r="T2489" s="128"/>
      <c r="U2489" s="115"/>
      <c r="V2489" s="115"/>
      <c r="W2489" s="18"/>
      <c r="X2489" s="74"/>
      <c r="Y2489" s="74"/>
      <c r="Z2489" s="116"/>
      <c r="AA2489" s="116"/>
      <c r="AB2489" s="116"/>
      <c r="AC2489" s="116"/>
      <c r="AD2489" s="116"/>
      <c r="AE2489" s="116"/>
      <c r="AF2489" s="116"/>
      <c r="AG2489" s="116"/>
    </row>
    <row r="2490" spans="1:33" x14ac:dyDescent="0.2">
      <c r="A2490" s="74"/>
      <c r="B2490" s="128"/>
      <c r="C2490" s="128"/>
      <c r="D2490" s="129"/>
      <c r="E2490" s="74"/>
      <c r="F2490" s="74"/>
      <c r="G2490" s="74"/>
      <c r="H2490" s="130"/>
      <c r="I2490" s="115"/>
      <c r="J2490" s="130"/>
      <c r="K2490" s="115"/>
      <c r="L2490" s="74"/>
      <c r="M2490" s="115"/>
      <c r="N2490" s="115"/>
      <c r="O2490" s="74"/>
      <c r="P2490" s="129"/>
      <c r="Q2490" s="128"/>
      <c r="R2490" s="128"/>
      <c r="S2490" s="131"/>
      <c r="T2490" s="128"/>
      <c r="U2490" s="115"/>
      <c r="V2490" s="115"/>
      <c r="W2490" s="18"/>
      <c r="X2490" s="74"/>
      <c r="Y2490" s="74"/>
      <c r="Z2490" s="116"/>
      <c r="AA2490" s="116"/>
      <c r="AB2490" s="116"/>
      <c r="AC2490" s="116"/>
      <c r="AD2490" s="116"/>
      <c r="AE2490" s="116"/>
      <c r="AF2490" s="116"/>
      <c r="AG2490" s="116"/>
    </row>
    <row r="2491" spans="1:33" x14ac:dyDescent="0.2">
      <c r="A2491" s="74"/>
      <c r="B2491" s="128"/>
      <c r="C2491" s="128"/>
      <c r="D2491" s="129"/>
      <c r="E2491" s="74"/>
      <c r="F2491" s="74"/>
      <c r="G2491" s="74"/>
      <c r="H2491" s="130"/>
      <c r="I2491" s="115"/>
      <c r="J2491" s="130"/>
      <c r="K2491" s="115"/>
      <c r="L2491" s="74"/>
      <c r="M2491" s="115"/>
      <c r="N2491" s="115"/>
      <c r="O2491" s="74"/>
      <c r="P2491" s="129"/>
      <c r="Q2491" s="128"/>
      <c r="R2491" s="128"/>
      <c r="S2491" s="131"/>
      <c r="T2491" s="128"/>
      <c r="U2491" s="115"/>
      <c r="V2491" s="115"/>
      <c r="W2491" s="18"/>
      <c r="X2491" s="74"/>
      <c r="Y2491" s="74"/>
      <c r="Z2491" s="116"/>
      <c r="AA2491" s="116"/>
      <c r="AB2491" s="116"/>
      <c r="AC2491" s="116"/>
      <c r="AD2491" s="116"/>
      <c r="AE2491" s="116"/>
      <c r="AF2491" s="116"/>
      <c r="AG2491" s="116"/>
    </row>
    <row r="2492" spans="1:33" x14ac:dyDescent="0.2">
      <c r="A2492" s="74"/>
      <c r="B2492" s="128"/>
      <c r="C2492" s="128"/>
      <c r="D2492" s="129"/>
      <c r="E2492" s="74"/>
      <c r="F2492" s="74"/>
      <c r="G2492" s="74"/>
      <c r="H2492" s="130"/>
      <c r="I2492" s="115"/>
      <c r="J2492" s="130"/>
      <c r="K2492" s="115"/>
      <c r="L2492" s="74"/>
      <c r="M2492" s="115"/>
      <c r="N2492" s="115"/>
      <c r="O2492" s="74"/>
      <c r="P2492" s="129"/>
      <c r="Q2492" s="128"/>
      <c r="R2492" s="128"/>
      <c r="S2492" s="131"/>
      <c r="T2492" s="128"/>
      <c r="U2492" s="115"/>
      <c r="V2492" s="115"/>
      <c r="W2492" s="18"/>
      <c r="X2492" s="74"/>
      <c r="Y2492" s="74"/>
      <c r="Z2492" s="116"/>
      <c r="AA2492" s="116"/>
      <c r="AB2492" s="116"/>
      <c r="AC2492" s="116"/>
      <c r="AD2492" s="116"/>
      <c r="AE2492" s="116"/>
      <c r="AF2492" s="116"/>
      <c r="AG2492" s="116"/>
    </row>
    <row r="2493" spans="1:33" x14ac:dyDescent="0.2">
      <c r="A2493" s="74"/>
      <c r="B2493" s="128"/>
      <c r="C2493" s="128"/>
      <c r="D2493" s="129"/>
      <c r="E2493" s="74"/>
      <c r="F2493" s="74"/>
      <c r="G2493" s="74"/>
      <c r="H2493" s="130"/>
      <c r="I2493" s="115"/>
      <c r="J2493" s="130"/>
      <c r="K2493" s="115"/>
      <c r="L2493" s="74"/>
      <c r="M2493" s="115"/>
      <c r="N2493" s="115"/>
      <c r="O2493" s="74"/>
      <c r="P2493" s="129"/>
      <c r="Q2493" s="128"/>
      <c r="R2493" s="128"/>
      <c r="S2493" s="131"/>
      <c r="T2493" s="128"/>
      <c r="U2493" s="115"/>
      <c r="V2493" s="115"/>
      <c r="W2493" s="18"/>
      <c r="X2493" s="74"/>
      <c r="Y2493" s="74"/>
      <c r="Z2493" s="116"/>
      <c r="AA2493" s="116"/>
      <c r="AB2493" s="116"/>
      <c r="AC2493" s="116"/>
      <c r="AD2493" s="116"/>
      <c r="AE2493" s="116"/>
      <c r="AF2493" s="116"/>
      <c r="AG2493" s="116"/>
    </row>
    <row r="2494" spans="1:33" x14ac:dyDescent="0.2">
      <c r="A2494" s="74"/>
      <c r="B2494" s="128"/>
      <c r="C2494" s="128"/>
      <c r="D2494" s="129"/>
      <c r="E2494" s="74"/>
      <c r="F2494" s="74"/>
      <c r="G2494" s="74"/>
      <c r="H2494" s="130"/>
      <c r="I2494" s="115"/>
      <c r="J2494" s="130"/>
      <c r="K2494" s="115"/>
      <c r="L2494" s="74"/>
      <c r="M2494" s="115"/>
      <c r="N2494" s="115"/>
      <c r="O2494" s="74"/>
      <c r="P2494" s="129"/>
      <c r="Q2494" s="128"/>
      <c r="R2494" s="128"/>
      <c r="S2494" s="131"/>
      <c r="T2494" s="128"/>
      <c r="U2494" s="115"/>
      <c r="V2494" s="115"/>
      <c r="W2494" s="18"/>
      <c r="X2494" s="74"/>
      <c r="Y2494" s="74"/>
      <c r="Z2494" s="116"/>
      <c r="AA2494" s="116"/>
      <c r="AB2494" s="116"/>
      <c r="AC2494" s="116"/>
      <c r="AD2494" s="116"/>
      <c r="AE2494" s="116"/>
      <c r="AF2494" s="116"/>
      <c r="AG2494" s="116"/>
    </row>
    <row r="2495" spans="1:33" x14ac:dyDescent="0.2">
      <c r="A2495" s="74"/>
      <c r="B2495" s="128"/>
      <c r="C2495" s="128"/>
      <c r="D2495" s="129"/>
      <c r="E2495" s="74"/>
      <c r="F2495" s="74"/>
      <c r="G2495" s="74"/>
      <c r="H2495" s="130"/>
      <c r="I2495" s="115"/>
      <c r="J2495" s="130"/>
      <c r="K2495" s="115"/>
      <c r="L2495" s="74"/>
      <c r="M2495" s="115"/>
      <c r="N2495" s="115"/>
      <c r="O2495" s="74"/>
      <c r="P2495" s="129"/>
      <c r="Q2495" s="128"/>
      <c r="R2495" s="128"/>
      <c r="S2495" s="131"/>
      <c r="T2495" s="128"/>
      <c r="U2495" s="115"/>
      <c r="V2495" s="115"/>
      <c r="W2495" s="18"/>
      <c r="X2495" s="74"/>
      <c r="Y2495" s="74"/>
      <c r="Z2495" s="116"/>
      <c r="AA2495" s="116"/>
      <c r="AB2495" s="116"/>
      <c r="AC2495" s="116"/>
      <c r="AD2495" s="116"/>
      <c r="AE2495" s="116"/>
      <c r="AF2495" s="116"/>
      <c r="AG2495" s="116"/>
    </row>
    <row r="2496" spans="1:33" x14ac:dyDescent="0.2">
      <c r="A2496" s="74"/>
      <c r="B2496" s="128"/>
      <c r="C2496" s="128"/>
      <c r="D2496" s="129"/>
      <c r="E2496" s="74"/>
      <c r="F2496" s="74"/>
      <c r="G2496" s="74"/>
      <c r="H2496" s="130"/>
      <c r="I2496" s="115"/>
      <c r="J2496" s="130"/>
      <c r="K2496" s="115"/>
      <c r="L2496" s="74"/>
      <c r="M2496" s="115"/>
      <c r="N2496" s="115"/>
      <c r="O2496" s="74"/>
      <c r="P2496" s="129"/>
      <c r="Q2496" s="128"/>
      <c r="R2496" s="128"/>
      <c r="S2496" s="131"/>
      <c r="T2496" s="128"/>
      <c r="U2496" s="115"/>
      <c r="V2496" s="115"/>
      <c r="W2496" s="18"/>
      <c r="X2496" s="74"/>
      <c r="Y2496" s="74"/>
      <c r="Z2496" s="116"/>
      <c r="AA2496" s="116"/>
      <c r="AB2496" s="116"/>
      <c r="AC2496" s="116"/>
      <c r="AD2496" s="116"/>
      <c r="AE2496" s="116"/>
      <c r="AF2496" s="116"/>
      <c r="AG2496" s="116"/>
    </row>
    <row r="2497" spans="1:33" x14ac:dyDescent="0.2">
      <c r="A2497" s="74"/>
      <c r="B2497" s="128"/>
      <c r="C2497" s="128"/>
      <c r="D2497" s="129"/>
      <c r="E2497" s="74"/>
      <c r="F2497" s="74"/>
      <c r="G2497" s="74"/>
      <c r="H2497" s="130"/>
      <c r="I2497" s="115"/>
      <c r="J2497" s="130"/>
      <c r="K2497" s="115"/>
      <c r="L2497" s="74"/>
      <c r="M2497" s="115"/>
      <c r="N2497" s="115"/>
      <c r="O2497" s="74"/>
      <c r="P2497" s="129"/>
      <c r="Q2497" s="128"/>
      <c r="R2497" s="128"/>
      <c r="S2497" s="131"/>
      <c r="T2497" s="128"/>
      <c r="U2497" s="115"/>
      <c r="V2497" s="115"/>
      <c r="W2497" s="18"/>
      <c r="X2497" s="74"/>
      <c r="Y2497" s="74"/>
      <c r="Z2497" s="116"/>
      <c r="AA2497" s="116"/>
      <c r="AB2497" s="116"/>
      <c r="AC2497" s="116"/>
      <c r="AD2497" s="116"/>
      <c r="AE2497" s="116"/>
      <c r="AF2497" s="116"/>
      <c r="AG2497" s="116"/>
    </row>
    <row r="2498" spans="1:33" x14ac:dyDescent="0.2">
      <c r="A2498" s="74"/>
      <c r="B2498" s="128"/>
      <c r="C2498" s="128"/>
      <c r="D2498" s="129"/>
      <c r="E2498" s="74"/>
      <c r="F2498" s="74"/>
      <c r="G2498" s="74"/>
      <c r="H2498" s="130"/>
      <c r="I2498" s="115"/>
      <c r="J2498" s="130"/>
      <c r="K2498" s="115"/>
      <c r="L2498" s="74"/>
      <c r="M2498" s="115"/>
      <c r="N2498" s="115"/>
      <c r="O2498" s="74"/>
      <c r="P2498" s="129"/>
      <c r="Q2498" s="128"/>
      <c r="R2498" s="128"/>
      <c r="S2498" s="131"/>
      <c r="T2498" s="128"/>
      <c r="U2498" s="115"/>
      <c r="V2498" s="115"/>
      <c r="W2498" s="18"/>
      <c r="X2498" s="74"/>
      <c r="Y2498" s="74"/>
      <c r="Z2498" s="116"/>
      <c r="AA2498" s="116"/>
      <c r="AB2498" s="116"/>
      <c r="AC2498" s="116"/>
      <c r="AD2498" s="116"/>
      <c r="AE2498" s="116"/>
      <c r="AF2498" s="116"/>
      <c r="AG2498" s="116"/>
    </row>
    <row r="2499" spans="1:33" x14ac:dyDescent="0.2">
      <c r="A2499" s="74"/>
      <c r="B2499" s="128"/>
      <c r="C2499" s="128"/>
      <c r="D2499" s="129"/>
      <c r="E2499" s="74"/>
      <c r="F2499" s="74"/>
      <c r="G2499" s="74"/>
      <c r="H2499" s="130"/>
      <c r="I2499" s="115"/>
      <c r="J2499" s="130"/>
      <c r="K2499" s="115"/>
      <c r="L2499" s="74"/>
      <c r="M2499" s="115"/>
      <c r="N2499" s="115"/>
      <c r="O2499" s="74"/>
      <c r="P2499" s="129"/>
      <c r="Q2499" s="128"/>
      <c r="R2499" s="128"/>
      <c r="S2499" s="131"/>
      <c r="T2499" s="128"/>
      <c r="U2499" s="115"/>
      <c r="V2499" s="115"/>
      <c r="W2499" s="18"/>
      <c r="X2499" s="74"/>
      <c r="Y2499" s="74"/>
      <c r="Z2499" s="116"/>
      <c r="AA2499" s="116"/>
      <c r="AB2499" s="116"/>
      <c r="AC2499" s="116"/>
      <c r="AD2499" s="116"/>
      <c r="AE2499" s="116"/>
      <c r="AF2499" s="116"/>
      <c r="AG2499" s="116"/>
    </row>
    <row r="2500" spans="1:33" x14ac:dyDescent="0.2">
      <c r="A2500" s="74"/>
      <c r="B2500" s="128"/>
      <c r="C2500" s="128"/>
      <c r="D2500" s="129"/>
      <c r="E2500" s="74"/>
      <c r="F2500" s="74"/>
      <c r="G2500" s="74"/>
      <c r="H2500" s="130"/>
      <c r="I2500" s="115"/>
      <c r="J2500" s="130"/>
      <c r="K2500" s="115"/>
      <c r="L2500" s="74"/>
      <c r="M2500" s="115"/>
      <c r="N2500" s="115"/>
      <c r="O2500" s="74"/>
      <c r="P2500" s="129"/>
      <c r="Q2500" s="128"/>
      <c r="R2500" s="128"/>
      <c r="S2500" s="131"/>
      <c r="T2500" s="128"/>
      <c r="U2500" s="115"/>
      <c r="V2500" s="115"/>
      <c r="W2500" s="18"/>
      <c r="X2500" s="74"/>
      <c r="Y2500" s="74"/>
      <c r="Z2500" s="116"/>
      <c r="AA2500" s="116"/>
      <c r="AB2500" s="116"/>
      <c r="AC2500" s="116"/>
      <c r="AD2500" s="116"/>
      <c r="AE2500" s="116"/>
      <c r="AF2500" s="116"/>
      <c r="AG2500" s="116"/>
    </row>
    <row r="2501" spans="1:33" x14ac:dyDescent="0.2">
      <c r="A2501" s="74"/>
      <c r="B2501" s="128"/>
      <c r="C2501" s="128"/>
      <c r="D2501" s="129"/>
      <c r="E2501" s="74"/>
      <c r="F2501" s="74"/>
      <c r="G2501" s="74"/>
      <c r="H2501" s="130"/>
      <c r="I2501" s="115"/>
      <c r="J2501" s="130"/>
      <c r="K2501" s="115"/>
      <c r="L2501" s="74"/>
      <c r="M2501" s="115"/>
      <c r="N2501" s="115"/>
      <c r="O2501" s="74"/>
      <c r="P2501" s="129"/>
      <c r="Q2501" s="128"/>
      <c r="R2501" s="128"/>
      <c r="S2501" s="131"/>
      <c r="T2501" s="128"/>
      <c r="U2501" s="115"/>
      <c r="V2501" s="115"/>
      <c r="W2501" s="18"/>
      <c r="X2501" s="74"/>
      <c r="Y2501" s="74"/>
      <c r="Z2501" s="116"/>
      <c r="AA2501" s="116"/>
      <c r="AB2501" s="116"/>
      <c r="AC2501" s="116"/>
      <c r="AD2501" s="116"/>
      <c r="AE2501" s="116"/>
      <c r="AF2501" s="116"/>
      <c r="AG2501" s="116"/>
    </row>
    <row r="2502" spans="1:33" x14ac:dyDescent="0.2">
      <c r="A2502" s="74"/>
      <c r="B2502" s="128"/>
      <c r="C2502" s="128"/>
      <c r="D2502" s="129"/>
      <c r="E2502" s="74"/>
      <c r="F2502" s="74"/>
      <c r="G2502" s="74"/>
      <c r="H2502" s="130"/>
      <c r="I2502" s="115"/>
      <c r="J2502" s="130"/>
      <c r="K2502" s="115"/>
      <c r="L2502" s="74"/>
      <c r="M2502" s="115"/>
      <c r="N2502" s="115"/>
      <c r="O2502" s="74"/>
      <c r="P2502" s="129"/>
      <c r="Q2502" s="128"/>
      <c r="R2502" s="128"/>
      <c r="S2502" s="131"/>
      <c r="T2502" s="128"/>
      <c r="U2502" s="115"/>
      <c r="V2502" s="115"/>
      <c r="W2502" s="18"/>
      <c r="X2502" s="74"/>
      <c r="Y2502" s="74"/>
      <c r="Z2502" s="116"/>
      <c r="AA2502" s="116"/>
      <c r="AB2502" s="116"/>
      <c r="AC2502" s="116"/>
      <c r="AD2502" s="116"/>
      <c r="AE2502" s="116"/>
      <c r="AF2502" s="116"/>
      <c r="AG2502" s="116"/>
    </row>
    <row r="2503" spans="1:33" x14ac:dyDescent="0.2">
      <c r="A2503" s="74"/>
      <c r="B2503" s="128"/>
      <c r="C2503" s="128"/>
      <c r="D2503" s="129"/>
      <c r="E2503" s="74"/>
      <c r="F2503" s="74"/>
      <c r="G2503" s="74"/>
      <c r="H2503" s="130"/>
      <c r="I2503" s="115"/>
      <c r="J2503" s="130"/>
      <c r="K2503" s="115"/>
      <c r="L2503" s="74"/>
      <c r="M2503" s="115"/>
      <c r="N2503" s="115"/>
      <c r="O2503" s="74"/>
      <c r="P2503" s="129"/>
      <c r="Q2503" s="128"/>
      <c r="R2503" s="128"/>
      <c r="S2503" s="131"/>
      <c r="T2503" s="128"/>
      <c r="U2503" s="115"/>
      <c r="V2503" s="115"/>
      <c r="W2503" s="18"/>
      <c r="X2503" s="74"/>
      <c r="Y2503" s="74"/>
      <c r="Z2503" s="116"/>
      <c r="AA2503" s="116"/>
      <c r="AB2503" s="116"/>
      <c r="AC2503" s="116"/>
      <c r="AD2503" s="116"/>
      <c r="AE2503" s="116"/>
      <c r="AF2503" s="116"/>
      <c r="AG2503" s="116"/>
    </row>
    <row r="2504" spans="1:33" x14ac:dyDescent="0.2">
      <c r="A2504" s="74"/>
      <c r="B2504" s="128"/>
      <c r="C2504" s="128"/>
      <c r="D2504" s="129"/>
      <c r="E2504" s="74"/>
      <c r="F2504" s="74"/>
      <c r="G2504" s="74"/>
      <c r="H2504" s="130"/>
      <c r="I2504" s="115"/>
      <c r="J2504" s="130"/>
      <c r="K2504" s="115"/>
      <c r="L2504" s="74"/>
      <c r="M2504" s="115"/>
      <c r="N2504" s="115"/>
      <c r="O2504" s="74"/>
      <c r="P2504" s="129"/>
      <c r="Q2504" s="128"/>
      <c r="R2504" s="128"/>
      <c r="S2504" s="131"/>
      <c r="T2504" s="128"/>
      <c r="U2504" s="115"/>
      <c r="V2504" s="115"/>
      <c r="W2504" s="18"/>
      <c r="X2504" s="74"/>
      <c r="Y2504" s="74"/>
      <c r="Z2504" s="116"/>
      <c r="AA2504" s="116"/>
      <c r="AB2504" s="116"/>
      <c r="AC2504" s="116"/>
      <c r="AD2504" s="116"/>
      <c r="AE2504" s="116"/>
      <c r="AF2504" s="116"/>
      <c r="AG2504" s="116"/>
    </row>
    <row r="2505" spans="1:33" x14ac:dyDescent="0.2">
      <c r="A2505" s="74"/>
      <c r="B2505" s="128"/>
      <c r="C2505" s="128"/>
      <c r="D2505" s="129"/>
      <c r="E2505" s="74"/>
      <c r="F2505" s="74"/>
      <c r="G2505" s="74"/>
      <c r="H2505" s="130"/>
      <c r="I2505" s="115"/>
      <c r="J2505" s="130"/>
      <c r="K2505" s="115"/>
      <c r="L2505" s="74"/>
      <c r="M2505" s="115"/>
      <c r="N2505" s="115"/>
      <c r="O2505" s="74"/>
      <c r="P2505" s="129"/>
      <c r="Q2505" s="128"/>
      <c r="R2505" s="128"/>
      <c r="S2505" s="131"/>
      <c r="T2505" s="128"/>
      <c r="U2505" s="115"/>
      <c r="V2505" s="115"/>
      <c r="W2505" s="18"/>
      <c r="X2505" s="74"/>
      <c r="Y2505" s="74"/>
      <c r="Z2505" s="116"/>
      <c r="AA2505" s="116"/>
      <c r="AB2505" s="116"/>
      <c r="AC2505" s="116"/>
      <c r="AD2505" s="116"/>
      <c r="AE2505" s="116"/>
      <c r="AF2505" s="116"/>
      <c r="AG2505" s="116"/>
    </row>
    <row r="2506" spans="1:33" x14ac:dyDescent="0.2">
      <c r="A2506" s="74"/>
      <c r="B2506" s="128"/>
      <c r="C2506" s="128"/>
      <c r="D2506" s="129"/>
      <c r="E2506" s="74"/>
      <c r="F2506" s="74"/>
      <c r="G2506" s="74"/>
      <c r="H2506" s="130"/>
      <c r="I2506" s="115"/>
      <c r="J2506" s="130"/>
      <c r="K2506" s="115"/>
      <c r="L2506" s="74"/>
      <c r="M2506" s="115"/>
      <c r="N2506" s="115"/>
      <c r="O2506" s="74"/>
      <c r="P2506" s="129"/>
      <c r="Q2506" s="128"/>
      <c r="R2506" s="128"/>
      <c r="S2506" s="131"/>
      <c r="T2506" s="128"/>
      <c r="U2506" s="115"/>
      <c r="V2506" s="115"/>
      <c r="W2506" s="18"/>
      <c r="X2506" s="74"/>
      <c r="Y2506" s="74"/>
      <c r="Z2506" s="116"/>
      <c r="AA2506" s="116"/>
      <c r="AB2506" s="116"/>
      <c r="AC2506" s="116"/>
      <c r="AD2506" s="116"/>
      <c r="AE2506" s="116"/>
      <c r="AF2506" s="116"/>
      <c r="AG2506" s="116"/>
    </row>
    <row r="2507" spans="1:33" x14ac:dyDescent="0.2">
      <c r="A2507" s="74"/>
      <c r="B2507" s="128"/>
      <c r="C2507" s="128"/>
      <c r="D2507" s="129"/>
      <c r="E2507" s="74"/>
      <c r="F2507" s="74"/>
      <c r="G2507" s="74"/>
      <c r="H2507" s="130"/>
      <c r="I2507" s="115"/>
      <c r="J2507" s="130"/>
      <c r="K2507" s="115"/>
      <c r="L2507" s="74"/>
      <c r="M2507" s="115"/>
      <c r="N2507" s="115"/>
      <c r="O2507" s="74"/>
      <c r="P2507" s="129"/>
      <c r="Q2507" s="128"/>
      <c r="R2507" s="128"/>
      <c r="S2507" s="131"/>
      <c r="T2507" s="128"/>
      <c r="U2507" s="115"/>
      <c r="V2507" s="115"/>
      <c r="W2507" s="18"/>
      <c r="X2507" s="74"/>
      <c r="Y2507" s="74"/>
      <c r="Z2507" s="116"/>
      <c r="AA2507" s="116"/>
      <c r="AB2507" s="116"/>
      <c r="AC2507" s="116"/>
      <c r="AD2507" s="116"/>
      <c r="AE2507" s="116"/>
      <c r="AF2507" s="116"/>
      <c r="AG2507" s="116"/>
    </row>
    <row r="2508" spans="1:33" x14ac:dyDescent="0.2">
      <c r="A2508" s="74"/>
      <c r="B2508" s="128"/>
      <c r="C2508" s="128"/>
      <c r="D2508" s="129"/>
      <c r="E2508" s="74"/>
      <c r="F2508" s="74"/>
      <c r="G2508" s="74"/>
      <c r="H2508" s="130"/>
      <c r="I2508" s="115"/>
      <c r="J2508" s="130"/>
      <c r="K2508" s="115"/>
      <c r="L2508" s="74"/>
      <c r="M2508" s="115"/>
      <c r="N2508" s="115"/>
      <c r="O2508" s="74"/>
      <c r="P2508" s="129"/>
      <c r="Q2508" s="128"/>
      <c r="R2508" s="128"/>
      <c r="S2508" s="131"/>
      <c r="T2508" s="128"/>
      <c r="U2508" s="115"/>
      <c r="V2508" s="115"/>
      <c r="W2508" s="18"/>
      <c r="X2508" s="74"/>
      <c r="Y2508" s="74"/>
      <c r="Z2508" s="116"/>
      <c r="AA2508" s="116"/>
      <c r="AB2508" s="116"/>
      <c r="AC2508" s="116"/>
      <c r="AD2508" s="116"/>
      <c r="AE2508" s="116"/>
      <c r="AF2508" s="116"/>
      <c r="AG2508" s="116"/>
    </row>
    <row r="2509" spans="1:33" x14ac:dyDescent="0.2">
      <c r="A2509" s="74"/>
      <c r="B2509" s="128"/>
      <c r="C2509" s="128"/>
      <c r="D2509" s="129"/>
      <c r="E2509" s="74"/>
      <c r="F2509" s="74"/>
      <c r="G2509" s="74"/>
      <c r="H2509" s="130"/>
      <c r="I2509" s="115"/>
      <c r="J2509" s="130"/>
      <c r="K2509" s="115"/>
      <c r="L2509" s="74"/>
      <c r="M2509" s="115"/>
      <c r="N2509" s="115"/>
      <c r="O2509" s="74"/>
      <c r="P2509" s="129"/>
      <c r="Q2509" s="128"/>
      <c r="R2509" s="128"/>
      <c r="S2509" s="131"/>
      <c r="T2509" s="128"/>
      <c r="U2509" s="115"/>
      <c r="V2509" s="115"/>
      <c r="W2509" s="18"/>
      <c r="X2509" s="74"/>
      <c r="Y2509" s="74"/>
      <c r="Z2509" s="116"/>
      <c r="AA2509" s="116"/>
      <c r="AB2509" s="116"/>
      <c r="AC2509" s="116"/>
      <c r="AD2509" s="116"/>
      <c r="AE2509" s="116"/>
      <c r="AF2509" s="116"/>
      <c r="AG2509" s="116"/>
    </row>
    <row r="2510" spans="1:33" x14ac:dyDescent="0.2">
      <c r="A2510" s="74"/>
      <c r="B2510" s="128"/>
      <c r="C2510" s="128"/>
      <c r="D2510" s="129"/>
      <c r="E2510" s="74"/>
      <c r="F2510" s="74"/>
      <c r="G2510" s="74"/>
      <c r="H2510" s="130"/>
      <c r="I2510" s="115"/>
      <c r="J2510" s="130"/>
      <c r="K2510" s="115"/>
      <c r="L2510" s="74"/>
      <c r="M2510" s="115"/>
      <c r="N2510" s="115"/>
      <c r="O2510" s="74"/>
      <c r="P2510" s="129"/>
      <c r="Q2510" s="128"/>
      <c r="R2510" s="128"/>
      <c r="S2510" s="131"/>
      <c r="T2510" s="128"/>
      <c r="U2510" s="115"/>
      <c r="V2510" s="115"/>
      <c r="W2510" s="18"/>
      <c r="X2510" s="74"/>
      <c r="Y2510" s="74"/>
      <c r="Z2510" s="116"/>
      <c r="AA2510" s="116"/>
      <c r="AB2510" s="116"/>
      <c r="AC2510" s="116"/>
      <c r="AD2510" s="116"/>
      <c r="AE2510" s="116"/>
      <c r="AF2510" s="116"/>
      <c r="AG2510" s="116"/>
    </row>
    <row r="2511" spans="1:33" x14ac:dyDescent="0.2">
      <c r="A2511" s="74"/>
      <c r="B2511" s="128"/>
      <c r="C2511" s="128"/>
      <c r="D2511" s="129"/>
      <c r="E2511" s="74"/>
      <c r="F2511" s="74"/>
      <c r="G2511" s="74"/>
      <c r="H2511" s="130"/>
      <c r="I2511" s="115"/>
      <c r="J2511" s="130"/>
      <c r="K2511" s="115"/>
      <c r="L2511" s="74"/>
      <c r="M2511" s="115"/>
      <c r="N2511" s="115"/>
      <c r="O2511" s="74"/>
      <c r="P2511" s="129"/>
      <c r="Q2511" s="128"/>
      <c r="R2511" s="128"/>
      <c r="S2511" s="131"/>
      <c r="T2511" s="128"/>
      <c r="U2511" s="115"/>
      <c r="V2511" s="115"/>
      <c r="W2511" s="18"/>
      <c r="X2511" s="74"/>
      <c r="Y2511" s="74"/>
      <c r="Z2511" s="116"/>
      <c r="AA2511" s="116"/>
      <c r="AB2511" s="116"/>
      <c r="AC2511" s="116"/>
      <c r="AD2511" s="116"/>
      <c r="AE2511" s="116"/>
      <c r="AF2511" s="116"/>
      <c r="AG2511" s="116"/>
    </row>
    <row r="2512" spans="1:33" x14ac:dyDescent="0.2">
      <c r="A2512" s="74"/>
      <c r="B2512" s="128"/>
      <c r="C2512" s="128"/>
      <c r="D2512" s="129"/>
      <c r="E2512" s="74"/>
      <c r="F2512" s="74"/>
      <c r="G2512" s="74"/>
      <c r="H2512" s="130"/>
      <c r="I2512" s="115"/>
      <c r="J2512" s="130"/>
      <c r="K2512" s="115"/>
      <c r="L2512" s="74"/>
      <c r="M2512" s="115"/>
      <c r="N2512" s="115"/>
      <c r="O2512" s="74"/>
      <c r="P2512" s="129"/>
      <c r="Q2512" s="128"/>
      <c r="R2512" s="128"/>
      <c r="S2512" s="131"/>
      <c r="T2512" s="128"/>
      <c r="U2512" s="115"/>
      <c r="V2512" s="115"/>
      <c r="W2512" s="18"/>
      <c r="X2512" s="74"/>
      <c r="Y2512" s="74"/>
      <c r="Z2512" s="116"/>
      <c r="AA2512" s="116"/>
      <c r="AB2512" s="116"/>
      <c r="AC2512" s="116"/>
      <c r="AD2512" s="116"/>
      <c r="AE2512" s="116"/>
      <c r="AF2512" s="116"/>
      <c r="AG2512" s="116"/>
    </row>
    <row r="2513" spans="1:33" x14ac:dyDescent="0.2">
      <c r="A2513" s="74"/>
      <c r="B2513" s="128"/>
      <c r="C2513" s="128"/>
      <c r="D2513" s="129"/>
      <c r="E2513" s="74"/>
      <c r="F2513" s="74"/>
      <c r="G2513" s="74"/>
      <c r="H2513" s="130"/>
      <c r="I2513" s="115"/>
      <c r="J2513" s="130"/>
      <c r="K2513" s="115"/>
      <c r="L2513" s="74"/>
      <c r="M2513" s="115"/>
      <c r="N2513" s="115"/>
      <c r="O2513" s="74"/>
      <c r="P2513" s="129"/>
      <c r="Q2513" s="128"/>
      <c r="R2513" s="128"/>
      <c r="S2513" s="131"/>
      <c r="T2513" s="128"/>
      <c r="U2513" s="115"/>
      <c r="V2513" s="115"/>
      <c r="W2513" s="18"/>
      <c r="X2513" s="74"/>
      <c r="Y2513" s="74"/>
      <c r="Z2513" s="116"/>
      <c r="AA2513" s="116"/>
      <c r="AB2513" s="116"/>
      <c r="AC2513" s="116"/>
      <c r="AD2513" s="116"/>
      <c r="AE2513" s="116"/>
      <c r="AF2513" s="116"/>
      <c r="AG2513" s="116"/>
    </row>
    <row r="2514" spans="1:33" x14ac:dyDescent="0.2">
      <c r="A2514" s="74"/>
      <c r="B2514" s="128"/>
      <c r="C2514" s="128"/>
      <c r="D2514" s="129"/>
      <c r="E2514" s="74"/>
      <c r="F2514" s="74"/>
      <c r="G2514" s="74"/>
      <c r="H2514" s="130"/>
      <c r="I2514" s="115"/>
      <c r="J2514" s="130"/>
      <c r="K2514" s="115"/>
      <c r="L2514" s="74"/>
      <c r="M2514" s="115"/>
      <c r="N2514" s="115"/>
      <c r="O2514" s="74"/>
      <c r="P2514" s="129"/>
      <c r="Q2514" s="128"/>
      <c r="R2514" s="128"/>
      <c r="S2514" s="131"/>
      <c r="T2514" s="128"/>
      <c r="U2514" s="115"/>
      <c r="V2514" s="115"/>
      <c r="W2514" s="18"/>
      <c r="X2514" s="74"/>
      <c r="Y2514" s="74"/>
      <c r="Z2514" s="116"/>
      <c r="AA2514" s="116"/>
      <c r="AB2514" s="116"/>
      <c r="AC2514" s="116"/>
      <c r="AD2514" s="116"/>
      <c r="AE2514" s="116"/>
      <c r="AF2514" s="116"/>
      <c r="AG2514" s="116"/>
    </row>
    <row r="2515" spans="1:33" x14ac:dyDescent="0.2">
      <c r="A2515" s="74"/>
      <c r="B2515" s="128"/>
      <c r="C2515" s="128"/>
      <c r="D2515" s="129"/>
      <c r="E2515" s="74"/>
      <c r="F2515" s="74"/>
      <c r="G2515" s="74"/>
      <c r="H2515" s="130"/>
      <c r="I2515" s="115"/>
      <c r="J2515" s="130"/>
      <c r="K2515" s="115"/>
      <c r="L2515" s="74"/>
      <c r="M2515" s="115"/>
      <c r="N2515" s="115"/>
      <c r="O2515" s="74"/>
      <c r="P2515" s="129"/>
      <c r="Q2515" s="128"/>
      <c r="R2515" s="128"/>
      <c r="S2515" s="131"/>
      <c r="T2515" s="128"/>
      <c r="U2515" s="115"/>
      <c r="V2515" s="115"/>
      <c r="W2515" s="18"/>
      <c r="X2515" s="74"/>
      <c r="Y2515" s="74"/>
      <c r="Z2515" s="116"/>
      <c r="AA2515" s="116"/>
      <c r="AB2515" s="116"/>
      <c r="AC2515" s="116"/>
      <c r="AD2515" s="116"/>
      <c r="AE2515" s="116"/>
      <c r="AF2515" s="116"/>
      <c r="AG2515" s="116"/>
    </row>
    <row r="2516" spans="1:33" x14ac:dyDescent="0.2">
      <c r="A2516" s="74"/>
      <c r="B2516" s="128"/>
      <c r="C2516" s="128"/>
      <c r="D2516" s="129"/>
      <c r="E2516" s="74"/>
      <c r="F2516" s="74"/>
      <c r="G2516" s="74"/>
      <c r="H2516" s="130"/>
      <c r="I2516" s="115"/>
      <c r="J2516" s="130"/>
      <c r="K2516" s="115"/>
      <c r="L2516" s="74"/>
      <c r="M2516" s="115"/>
      <c r="N2516" s="115"/>
      <c r="O2516" s="74"/>
      <c r="P2516" s="129"/>
      <c r="Q2516" s="128"/>
      <c r="R2516" s="128"/>
      <c r="S2516" s="131"/>
      <c r="T2516" s="128"/>
      <c r="U2516" s="115"/>
      <c r="V2516" s="115"/>
      <c r="W2516" s="18"/>
      <c r="X2516" s="74"/>
      <c r="Y2516" s="74"/>
      <c r="Z2516" s="116"/>
      <c r="AA2516" s="116"/>
      <c r="AB2516" s="116"/>
      <c r="AC2516" s="116"/>
      <c r="AD2516" s="116"/>
      <c r="AE2516" s="116"/>
      <c r="AF2516" s="116"/>
      <c r="AG2516" s="116"/>
    </row>
    <row r="2517" spans="1:33" x14ac:dyDescent="0.2">
      <c r="A2517" s="74"/>
      <c r="B2517" s="128"/>
      <c r="C2517" s="128"/>
      <c r="D2517" s="129"/>
      <c r="E2517" s="74"/>
      <c r="F2517" s="74"/>
      <c r="G2517" s="74"/>
      <c r="H2517" s="130"/>
      <c r="I2517" s="115"/>
      <c r="J2517" s="130"/>
      <c r="K2517" s="115"/>
      <c r="L2517" s="74"/>
      <c r="M2517" s="115"/>
      <c r="N2517" s="115"/>
      <c r="O2517" s="74"/>
      <c r="P2517" s="129"/>
      <c r="Q2517" s="128"/>
      <c r="R2517" s="128"/>
      <c r="S2517" s="131"/>
      <c r="T2517" s="128"/>
      <c r="U2517" s="115"/>
      <c r="V2517" s="115"/>
      <c r="W2517" s="18"/>
      <c r="X2517" s="74"/>
      <c r="Y2517" s="74"/>
      <c r="Z2517" s="116"/>
      <c r="AA2517" s="116"/>
      <c r="AB2517" s="116"/>
      <c r="AC2517" s="116"/>
      <c r="AD2517" s="116"/>
      <c r="AE2517" s="116"/>
      <c r="AF2517" s="116"/>
      <c r="AG2517" s="116"/>
    </row>
    <row r="2518" spans="1:33" x14ac:dyDescent="0.2">
      <c r="A2518" s="74"/>
      <c r="B2518" s="128"/>
      <c r="C2518" s="128"/>
      <c r="D2518" s="129"/>
      <c r="E2518" s="74"/>
      <c r="F2518" s="74"/>
      <c r="G2518" s="74"/>
      <c r="H2518" s="130"/>
      <c r="I2518" s="115"/>
      <c r="J2518" s="130"/>
      <c r="K2518" s="115"/>
      <c r="L2518" s="74"/>
      <c r="M2518" s="115"/>
      <c r="N2518" s="115"/>
      <c r="O2518" s="74"/>
      <c r="P2518" s="129"/>
      <c r="Q2518" s="128"/>
      <c r="R2518" s="128"/>
      <c r="S2518" s="131"/>
      <c r="T2518" s="128"/>
      <c r="U2518" s="115"/>
      <c r="V2518" s="115"/>
      <c r="W2518" s="18"/>
      <c r="X2518" s="74"/>
      <c r="Y2518" s="74"/>
      <c r="Z2518" s="116"/>
      <c r="AA2518" s="116"/>
      <c r="AB2518" s="116"/>
      <c r="AC2518" s="116"/>
      <c r="AD2518" s="116"/>
      <c r="AE2518" s="116"/>
      <c r="AF2518" s="116"/>
      <c r="AG2518" s="116"/>
    </row>
    <row r="2519" spans="1:33" x14ac:dyDescent="0.2">
      <c r="A2519" s="74"/>
      <c r="B2519" s="128"/>
      <c r="C2519" s="128"/>
      <c r="D2519" s="129"/>
      <c r="E2519" s="74"/>
      <c r="F2519" s="74"/>
      <c r="G2519" s="74"/>
      <c r="H2519" s="130"/>
      <c r="I2519" s="115"/>
      <c r="J2519" s="130"/>
      <c r="K2519" s="115"/>
      <c r="L2519" s="74"/>
      <c r="M2519" s="115"/>
      <c r="N2519" s="115"/>
      <c r="O2519" s="74"/>
      <c r="P2519" s="129"/>
      <c r="Q2519" s="128"/>
      <c r="R2519" s="128"/>
      <c r="S2519" s="131"/>
      <c r="T2519" s="128"/>
      <c r="U2519" s="115"/>
      <c r="V2519" s="115"/>
      <c r="W2519" s="18"/>
      <c r="X2519" s="74"/>
      <c r="Y2519" s="74"/>
      <c r="Z2519" s="116"/>
      <c r="AA2519" s="116"/>
      <c r="AB2519" s="116"/>
      <c r="AC2519" s="116"/>
      <c r="AD2519" s="116"/>
      <c r="AE2519" s="116"/>
      <c r="AF2519" s="116"/>
      <c r="AG2519" s="116"/>
    </row>
    <row r="2520" spans="1:33" x14ac:dyDescent="0.2">
      <c r="A2520" s="74"/>
      <c r="B2520" s="128"/>
      <c r="C2520" s="128"/>
      <c r="D2520" s="129"/>
      <c r="E2520" s="74"/>
      <c r="F2520" s="74"/>
      <c r="G2520" s="74"/>
      <c r="H2520" s="130"/>
      <c r="I2520" s="115"/>
      <c r="J2520" s="130"/>
      <c r="K2520" s="115"/>
      <c r="L2520" s="74"/>
      <c r="M2520" s="115"/>
      <c r="N2520" s="115"/>
      <c r="O2520" s="74"/>
      <c r="P2520" s="129"/>
      <c r="Q2520" s="128"/>
      <c r="R2520" s="128"/>
      <c r="S2520" s="131"/>
      <c r="T2520" s="128"/>
      <c r="U2520" s="115"/>
      <c r="V2520" s="115"/>
      <c r="W2520" s="18"/>
      <c r="X2520" s="74"/>
      <c r="Y2520" s="74"/>
      <c r="Z2520" s="116"/>
      <c r="AA2520" s="116"/>
      <c r="AB2520" s="116"/>
      <c r="AC2520" s="116"/>
      <c r="AD2520" s="116"/>
      <c r="AE2520" s="116"/>
      <c r="AF2520" s="116"/>
      <c r="AG2520" s="116"/>
    </row>
    <row r="2521" spans="1:33" x14ac:dyDescent="0.2">
      <c r="A2521" s="74"/>
      <c r="B2521" s="128"/>
      <c r="C2521" s="128"/>
      <c r="D2521" s="129"/>
      <c r="E2521" s="74"/>
      <c r="F2521" s="74"/>
      <c r="G2521" s="74"/>
      <c r="H2521" s="130"/>
      <c r="I2521" s="115"/>
      <c r="J2521" s="130"/>
      <c r="K2521" s="115"/>
      <c r="L2521" s="74"/>
      <c r="M2521" s="115"/>
      <c r="N2521" s="115"/>
      <c r="O2521" s="74"/>
      <c r="P2521" s="129"/>
      <c r="Q2521" s="128"/>
      <c r="R2521" s="128"/>
      <c r="S2521" s="131"/>
      <c r="T2521" s="128"/>
      <c r="U2521" s="115"/>
      <c r="V2521" s="115"/>
      <c r="W2521" s="18"/>
      <c r="X2521" s="74"/>
      <c r="Y2521" s="74"/>
      <c r="Z2521" s="116"/>
      <c r="AA2521" s="116"/>
      <c r="AB2521" s="116"/>
      <c r="AC2521" s="116"/>
      <c r="AD2521" s="116"/>
      <c r="AE2521" s="116"/>
      <c r="AF2521" s="116"/>
      <c r="AG2521" s="116"/>
    </row>
    <row r="2522" spans="1:33" x14ac:dyDescent="0.2">
      <c r="A2522" s="74"/>
      <c r="B2522" s="128"/>
      <c r="C2522" s="128"/>
      <c r="D2522" s="129"/>
      <c r="E2522" s="74"/>
      <c r="F2522" s="74"/>
      <c r="G2522" s="74"/>
      <c r="H2522" s="130"/>
      <c r="I2522" s="115"/>
      <c r="J2522" s="130"/>
      <c r="K2522" s="115"/>
      <c r="L2522" s="74"/>
      <c r="M2522" s="115"/>
      <c r="N2522" s="115"/>
      <c r="O2522" s="74"/>
      <c r="P2522" s="129"/>
      <c r="Q2522" s="128"/>
      <c r="R2522" s="128"/>
      <c r="S2522" s="131"/>
      <c r="T2522" s="128"/>
      <c r="U2522" s="115"/>
      <c r="V2522" s="115"/>
      <c r="W2522" s="18"/>
      <c r="X2522" s="74"/>
      <c r="Y2522" s="74"/>
      <c r="Z2522" s="116"/>
      <c r="AA2522" s="116"/>
      <c r="AB2522" s="116"/>
      <c r="AC2522" s="116"/>
      <c r="AD2522" s="116"/>
      <c r="AE2522" s="116"/>
      <c r="AF2522" s="116"/>
      <c r="AG2522" s="116"/>
    </row>
    <row r="2523" spans="1:33" x14ac:dyDescent="0.2">
      <c r="A2523" s="74"/>
      <c r="B2523" s="128"/>
      <c r="C2523" s="128"/>
      <c r="D2523" s="129"/>
      <c r="E2523" s="74"/>
      <c r="F2523" s="74"/>
      <c r="G2523" s="74"/>
      <c r="H2523" s="130"/>
      <c r="I2523" s="115"/>
      <c r="J2523" s="130"/>
      <c r="K2523" s="115"/>
      <c r="L2523" s="74"/>
      <c r="M2523" s="115"/>
      <c r="N2523" s="115"/>
      <c r="O2523" s="74"/>
      <c r="P2523" s="129"/>
      <c r="Q2523" s="128"/>
      <c r="R2523" s="128"/>
      <c r="S2523" s="131"/>
      <c r="T2523" s="128"/>
      <c r="U2523" s="115"/>
      <c r="V2523" s="115"/>
      <c r="W2523" s="18"/>
      <c r="X2523" s="74"/>
      <c r="Y2523" s="74"/>
      <c r="Z2523" s="116"/>
      <c r="AA2523" s="116"/>
      <c r="AB2523" s="116"/>
      <c r="AC2523" s="116"/>
      <c r="AD2523" s="116"/>
      <c r="AE2523" s="116"/>
      <c r="AF2523" s="116"/>
      <c r="AG2523" s="116"/>
    </row>
    <row r="2524" spans="1:33" x14ac:dyDescent="0.2">
      <c r="A2524" s="74"/>
      <c r="B2524" s="128"/>
      <c r="C2524" s="128"/>
      <c r="D2524" s="129"/>
      <c r="E2524" s="74"/>
      <c r="F2524" s="74"/>
      <c r="G2524" s="74"/>
      <c r="H2524" s="130"/>
      <c r="I2524" s="115"/>
      <c r="J2524" s="130"/>
      <c r="K2524" s="115"/>
      <c r="L2524" s="74"/>
      <c r="M2524" s="115"/>
      <c r="N2524" s="115"/>
      <c r="O2524" s="74"/>
      <c r="P2524" s="129"/>
      <c r="Q2524" s="128"/>
      <c r="R2524" s="128"/>
      <c r="S2524" s="131"/>
      <c r="T2524" s="128"/>
      <c r="U2524" s="115"/>
      <c r="V2524" s="115"/>
      <c r="W2524" s="18"/>
      <c r="X2524" s="74"/>
      <c r="Y2524" s="74"/>
      <c r="Z2524" s="116"/>
      <c r="AA2524" s="116"/>
      <c r="AB2524" s="116"/>
      <c r="AC2524" s="116"/>
      <c r="AD2524" s="116"/>
      <c r="AE2524" s="116"/>
      <c r="AF2524" s="116"/>
      <c r="AG2524" s="116"/>
    </row>
    <row r="2525" spans="1:33" x14ac:dyDescent="0.2">
      <c r="A2525" s="74"/>
      <c r="B2525" s="128"/>
      <c r="C2525" s="128"/>
      <c r="D2525" s="129"/>
      <c r="E2525" s="74"/>
      <c r="F2525" s="74"/>
      <c r="G2525" s="74"/>
      <c r="H2525" s="130"/>
      <c r="I2525" s="115"/>
      <c r="J2525" s="130"/>
      <c r="K2525" s="115"/>
      <c r="L2525" s="74"/>
      <c r="M2525" s="115"/>
      <c r="N2525" s="115"/>
      <c r="O2525" s="74"/>
      <c r="P2525" s="129"/>
      <c r="Q2525" s="128"/>
      <c r="R2525" s="128"/>
      <c r="S2525" s="131"/>
      <c r="T2525" s="128"/>
      <c r="U2525" s="115"/>
      <c r="V2525" s="115"/>
      <c r="W2525" s="18"/>
      <c r="X2525" s="74"/>
      <c r="Y2525" s="74"/>
      <c r="Z2525" s="116"/>
      <c r="AA2525" s="116"/>
      <c r="AB2525" s="116"/>
      <c r="AC2525" s="116"/>
      <c r="AD2525" s="116"/>
      <c r="AE2525" s="116"/>
      <c r="AF2525" s="116"/>
      <c r="AG2525" s="116"/>
    </row>
    <row r="2526" spans="1:33" x14ac:dyDescent="0.2">
      <c r="A2526" s="74"/>
      <c r="B2526" s="128"/>
      <c r="C2526" s="128"/>
      <c r="D2526" s="129"/>
      <c r="E2526" s="74"/>
      <c r="F2526" s="74"/>
      <c r="G2526" s="74"/>
      <c r="H2526" s="130"/>
      <c r="I2526" s="115"/>
      <c r="J2526" s="130"/>
      <c r="K2526" s="115"/>
      <c r="L2526" s="74"/>
      <c r="M2526" s="115"/>
      <c r="N2526" s="115"/>
      <c r="O2526" s="74"/>
      <c r="P2526" s="129"/>
      <c r="Q2526" s="128"/>
      <c r="R2526" s="128"/>
      <c r="S2526" s="131"/>
      <c r="T2526" s="128"/>
      <c r="U2526" s="115"/>
      <c r="V2526" s="115"/>
      <c r="W2526" s="18"/>
      <c r="X2526" s="74"/>
      <c r="Y2526" s="74"/>
      <c r="Z2526" s="116"/>
      <c r="AA2526" s="116"/>
      <c r="AB2526" s="116"/>
      <c r="AC2526" s="116"/>
      <c r="AD2526" s="116"/>
      <c r="AE2526" s="116"/>
      <c r="AF2526" s="116"/>
      <c r="AG2526" s="116"/>
    </row>
    <row r="2527" spans="1:33" x14ac:dyDescent="0.2">
      <c r="A2527" s="74"/>
      <c r="B2527" s="128"/>
      <c r="C2527" s="128"/>
      <c r="D2527" s="129"/>
      <c r="E2527" s="74"/>
      <c r="F2527" s="74"/>
      <c r="G2527" s="74"/>
      <c r="H2527" s="130"/>
      <c r="I2527" s="115"/>
      <c r="J2527" s="130"/>
      <c r="K2527" s="115"/>
      <c r="L2527" s="74"/>
      <c r="M2527" s="115"/>
      <c r="N2527" s="115"/>
      <c r="O2527" s="74"/>
      <c r="P2527" s="129"/>
      <c r="Q2527" s="128"/>
      <c r="R2527" s="128"/>
      <c r="S2527" s="131"/>
      <c r="T2527" s="128"/>
      <c r="U2527" s="115"/>
      <c r="V2527" s="115"/>
      <c r="W2527" s="18"/>
      <c r="X2527" s="74"/>
      <c r="Y2527" s="74"/>
      <c r="Z2527" s="116"/>
      <c r="AA2527" s="116"/>
      <c r="AB2527" s="116"/>
      <c r="AC2527" s="116"/>
      <c r="AD2527" s="116"/>
      <c r="AE2527" s="116"/>
      <c r="AF2527" s="116"/>
      <c r="AG2527" s="116"/>
    </row>
    <row r="2528" spans="1:33" x14ac:dyDescent="0.2">
      <c r="A2528" s="74"/>
      <c r="B2528" s="128"/>
      <c r="C2528" s="128"/>
      <c r="D2528" s="129"/>
      <c r="E2528" s="74"/>
      <c r="F2528" s="74"/>
      <c r="G2528" s="74"/>
      <c r="H2528" s="130"/>
      <c r="I2528" s="115"/>
      <c r="J2528" s="130"/>
      <c r="K2528" s="115"/>
      <c r="L2528" s="74"/>
      <c r="M2528" s="115"/>
      <c r="N2528" s="115"/>
      <c r="O2528" s="74"/>
      <c r="P2528" s="129"/>
      <c r="Q2528" s="128"/>
      <c r="R2528" s="128"/>
      <c r="S2528" s="131"/>
      <c r="T2528" s="128"/>
      <c r="U2528" s="115"/>
      <c r="V2528" s="115"/>
      <c r="W2528" s="18"/>
      <c r="X2528" s="74"/>
      <c r="Y2528" s="74"/>
      <c r="Z2528" s="116"/>
      <c r="AA2528" s="116"/>
      <c r="AB2528" s="116"/>
      <c r="AC2528" s="116"/>
      <c r="AD2528" s="116"/>
      <c r="AE2528" s="116"/>
      <c r="AF2528" s="116"/>
      <c r="AG2528" s="116"/>
    </row>
    <row r="2529" spans="1:33" x14ac:dyDescent="0.2">
      <c r="A2529" s="74"/>
      <c r="B2529" s="128"/>
      <c r="C2529" s="128"/>
      <c r="D2529" s="129"/>
      <c r="E2529" s="74"/>
      <c r="F2529" s="74"/>
      <c r="G2529" s="74"/>
      <c r="H2529" s="130"/>
      <c r="I2529" s="115"/>
      <c r="J2529" s="130"/>
      <c r="K2529" s="115"/>
      <c r="L2529" s="74"/>
      <c r="M2529" s="115"/>
      <c r="N2529" s="115"/>
      <c r="O2529" s="74"/>
      <c r="P2529" s="129"/>
      <c r="Q2529" s="128"/>
      <c r="R2529" s="128"/>
      <c r="S2529" s="131"/>
      <c r="T2529" s="128"/>
      <c r="U2529" s="115"/>
      <c r="V2529" s="115"/>
      <c r="W2529" s="18"/>
      <c r="X2529" s="74"/>
      <c r="Y2529" s="74"/>
      <c r="Z2529" s="116"/>
      <c r="AA2529" s="116"/>
      <c r="AB2529" s="116"/>
      <c r="AC2529" s="116"/>
      <c r="AD2529" s="116"/>
      <c r="AE2529" s="116"/>
      <c r="AF2529" s="116"/>
      <c r="AG2529" s="116"/>
    </row>
    <row r="2530" spans="1:33" x14ac:dyDescent="0.2">
      <c r="A2530" s="74"/>
      <c r="B2530" s="128"/>
      <c r="C2530" s="128"/>
      <c r="D2530" s="129"/>
      <c r="E2530" s="74"/>
      <c r="F2530" s="74"/>
      <c r="G2530" s="74"/>
      <c r="H2530" s="130"/>
      <c r="I2530" s="115"/>
      <c r="J2530" s="130"/>
      <c r="K2530" s="115"/>
      <c r="L2530" s="74"/>
      <c r="M2530" s="115"/>
      <c r="N2530" s="115"/>
      <c r="O2530" s="74"/>
      <c r="P2530" s="129"/>
      <c r="Q2530" s="128"/>
      <c r="R2530" s="128"/>
      <c r="S2530" s="131"/>
      <c r="T2530" s="128"/>
      <c r="U2530" s="115"/>
      <c r="V2530" s="115"/>
      <c r="W2530" s="18"/>
      <c r="X2530" s="74"/>
      <c r="Y2530" s="74"/>
      <c r="Z2530" s="116"/>
      <c r="AA2530" s="116"/>
      <c r="AB2530" s="116"/>
      <c r="AC2530" s="116"/>
      <c r="AD2530" s="116"/>
      <c r="AE2530" s="116"/>
      <c r="AF2530" s="116"/>
      <c r="AG2530" s="116"/>
    </row>
    <row r="2531" spans="1:33" x14ac:dyDescent="0.2">
      <c r="A2531" s="74"/>
      <c r="B2531" s="128"/>
      <c r="C2531" s="128"/>
      <c r="D2531" s="129"/>
      <c r="E2531" s="74"/>
      <c r="F2531" s="74"/>
      <c r="G2531" s="74"/>
      <c r="H2531" s="130"/>
      <c r="I2531" s="115"/>
      <c r="J2531" s="130"/>
      <c r="K2531" s="115"/>
      <c r="L2531" s="74"/>
      <c r="M2531" s="115"/>
      <c r="N2531" s="115"/>
      <c r="O2531" s="74"/>
      <c r="P2531" s="129"/>
      <c r="Q2531" s="128"/>
      <c r="R2531" s="128"/>
      <c r="S2531" s="131"/>
      <c r="T2531" s="128"/>
      <c r="U2531" s="115"/>
      <c r="V2531" s="115"/>
      <c r="W2531" s="18"/>
      <c r="X2531" s="74"/>
      <c r="Y2531" s="74"/>
      <c r="Z2531" s="116"/>
      <c r="AA2531" s="116"/>
      <c r="AB2531" s="116"/>
      <c r="AC2531" s="116"/>
      <c r="AD2531" s="116"/>
      <c r="AE2531" s="116"/>
      <c r="AF2531" s="116"/>
      <c r="AG2531" s="116"/>
    </row>
    <row r="2532" spans="1:33" x14ac:dyDescent="0.2">
      <c r="A2532" s="74"/>
      <c r="B2532" s="128"/>
      <c r="C2532" s="128"/>
      <c r="D2532" s="129"/>
      <c r="E2532" s="74"/>
      <c r="F2532" s="74"/>
      <c r="G2532" s="74"/>
      <c r="H2532" s="130"/>
      <c r="I2532" s="115"/>
      <c r="J2532" s="130"/>
      <c r="K2532" s="115"/>
      <c r="L2532" s="74"/>
      <c r="M2532" s="115"/>
      <c r="N2532" s="115"/>
      <c r="O2532" s="74"/>
      <c r="P2532" s="129"/>
      <c r="Q2532" s="128"/>
      <c r="R2532" s="128"/>
      <c r="S2532" s="131"/>
      <c r="T2532" s="128"/>
      <c r="U2532" s="115"/>
      <c r="V2532" s="115"/>
      <c r="W2532" s="18"/>
      <c r="X2532" s="74"/>
      <c r="Y2532" s="74"/>
      <c r="Z2532" s="116"/>
      <c r="AA2532" s="116"/>
      <c r="AB2532" s="116"/>
      <c r="AC2532" s="116"/>
      <c r="AD2532" s="116"/>
      <c r="AE2532" s="116"/>
      <c r="AF2532" s="116"/>
      <c r="AG2532" s="116"/>
    </row>
    <row r="2533" spans="1:33" x14ac:dyDescent="0.2">
      <c r="A2533" s="74"/>
      <c r="B2533" s="128"/>
      <c r="C2533" s="128"/>
      <c r="D2533" s="129"/>
      <c r="E2533" s="74"/>
      <c r="F2533" s="74"/>
      <c r="G2533" s="74"/>
      <c r="H2533" s="130"/>
      <c r="I2533" s="115"/>
      <c r="J2533" s="130"/>
      <c r="K2533" s="115"/>
      <c r="L2533" s="74"/>
      <c r="M2533" s="115"/>
      <c r="N2533" s="115"/>
      <c r="O2533" s="74"/>
      <c r="P2533" s="129"/>
      <c r="Q2533" s="128"/>
      <c r="R2533" s="128"/>
      <c r="S2533" s="131"/>
      <c r="T2533" s="128"/>
      <c r="U2533" s="115"/>
      <c r="V2533" s="115"/>
      <c r="W2533" s="18"/>
      <c r="X2533" s="74"/>
      <c r="Y2533" s="74"/>
      <c r="Z2533" s="116"/>
      <c r="AA2533" s="116"/>
      <c r="AB2533" s="116"/>
      <c r="AC2533" s="116"/>
      <c r="AD2533" s="116"/>
      <c r="AE2533" s="116"/>
      <c r="AF2533" s="116"/>
      <c r="AG2533" s="116"/>
    </row>
    <row r="2534" spans="1:33" x14ac:dyDescent="0.2">
      <c r="A2534" s="74"/>
      <c r="B2534" s="128"/>
      <c r="C2534" s="128"/>
      <c r="D2534" s="129"/>
      <c r="E2534" s="74"/>
      <c r="F2534" s="74"/>
      <c r="G2534" s="74"/>
      <c r="H2534" s="130"/>
      <c r="I2534" s="115"/>
      <c r="J2534" s="130"/>
      <c r="K2534" s="115"/>
      <c r="L2534" s="74"/>
      <c r="M2534" s="115"/>
      <c r="N2534" s="115"/>
      <c r="O2534" s="74"/>
      <c r="P2534" s="129"/>
      <c r="Q2534" s="128"/>
      <c r="R2534" s="128"/>
      <c r="S2534" s="131"/>
      <c r="T2534" s="128"/>
      <c r="U2534" s="115"/>
      <c r="V2534" s="115"/>
      <c r="W2534" s="18"/>
      <c r="X2534" s="74"/>
      <c r="Y2534" s="74"/>
      <c r="Z2534" s="116"/>
      <c r="AA2534" s="116"/>
      <c r="AB2534" s="116"/>
      <c r="AC2534" s="116"/>
      <c r="AD2534" s="116"/>
      <c r="AE2534" s="116"/>
      <c r="AF2534" s="116"/>
      <c r="AG2534" s="116"/>
    </row>
    <row r="2535" spans="1:33" x14ac:dyDescent="0.2">
      <c r="A2535" s="74"/>
      <c r="B2535" s="128"/>
      <c r="C2535" s="128"/>
      <c r="D2535" s="129"/>
      <c r="E2535" s="74"/>
      <c r="F2535" s="74"/>
      <c r="G2535" s="74"/>
      <c r="H2535" s="130"/>
      <c r="I2535" s="115"/>
      <c r="J2535" s="130"/>
      <c r="K2535" s="115"/>
      <c r="L2535" s="74"/>
      <c r="M2535" s="115"/>
      <c r="N2535" s="115"/>
      <c r="O2535" s="74"/>
      <c r="P2535" s="129"/>
      <c r="Q2535" s="128"/>
      <c r="R2535" s="128"/>
      <c r="S2535" s="131"/>
      <c r="T2535" s="128"/>
      <c r="U2535" s="115"/>
      <c r="V2535" s="115"/>
      <c r="W2535" s="18"/>
      <c r="X2535" s="74"/>
      <c r="Y2535" s="74"/>
      <c r="Z2535" s="116"/>
      <c r="AA2535" s="116"/>
      <c r="AB2535" s="116"/>
      <c r="AC2535" s="116"/>
      <c r="AD2535" s="116"/>
      <c r="AE2535" s="116"/>
      <c r="AF2535" s="116"/>
      <c r="AG2535" s="116"/>
    </row>
    <row r="2536" spans="1:33" x14ac:dyDescent="0.2">
      <c r="A2536" s="74"/>
      <c r="B2536" s="128"/>
      <c r="C2536" s="128"/>
      <c r="D2536" s="129"/>
      <c r="E2536" s="74"/>
      <c r="F2536" s="74"/>
      <c r="G2536" s="74"/>
      <c r="H2536" s="130"/>
      <c r="I2536" s="115"/>
      <c r="J2536" s="130"/>
      <c r="K2536" s="115"/>
      <c r="L2536" s="74"/>
      <c r="M2536" s="115"/>
      <c r="N2536" s="115"/>
      <c r="O2536" s="74"/>
      <c r="P2536" s="129"/>
      <c r="Q2536" s="128"/>
      <c r="R2536" s="128"/>
      <c r="S2536" s="131"/>
      <c r="T2536" s="128"/>
      <c r="U2536" s="115"/>
      <c r="V2536" s="115"/>
      <c r="W2536" s="18"/>
      <c r="X2536" s="74"/>
      <c r="Y2536" s="74"/>
      <c r="Z2536" s="116"/>
      <c r="AA2536" s="116"/>
      <c r="AB2536" s="116"/>
      <c r="AC2536" s="116"/>
      <c r="AD2536" s="116"/>
      <c r="AE2536" s="116"/>
      <c r="AF2536" s="116"/>
      <c r="AG2536" s="116"/>
    </row>
    <row r="2537" spans="1:33" x14ac:dyDescent="0.2">
      <c r="A2537" s="74"/>
      <c r="B2537" s="128"/>
      <c r="C2537" s="128"/>
      <c r="D2537" s="129"/>
      <c r="E2537" s="74"/>
      <c r="F2537" s="74"/>
      <c r="G2537" s="74"/>
      <c r="H2537" s="130"/>
      <c r="I2537" s="115"/>
      <c r="J2537" s="130"/>
      <c r="K2537" s="115"/>
      <c r="L2537" s="74"/>
      <c r="M2537" s="115"/>
      <c r="N2537" s="115"/>
      <c r="O2537" s="74"/>
      <c r="P2537" s="129"/>
      <c r="Q2537" s="128"/>
      <c r="R2537" s="128"/>
      <c r="S2537" s="131"/>
      <c r="T2537" s="128"/>
      <c r="U2537" s="115"/>
      <c r="V2537" s="115"/>
      <c r="W2537" s="18"/>
      <c r="X2537" s="74"/>
      <c r="Y2537" s="74"/>
      <c r="Z2537" s="116"/>
      <c r="AA2537" s="116"/>
      <c r="AB2537" s="116"/>
      <c r="AC2537" s="116"/>
      <c r="AD2537" s="116"/>
      <c r="AE2537" s="116"/>
      <c r="AF2537" s="116"/>
      <c r="AG2537" s="116"/>
    </row>
    <row r="2538" spans="1:33" x14ac:dyDescent="0.2">
      <c r="A2538" s="74"/>
      <c r="B2538" s="128"/>
      <c r="C2538" s="128"/>
      <c r="D2538" s="129"/>
      <c r="E2538" s="74"/>
      <c r="F2538" s="74"/>
      <c r="G2538" s="74"/>
      <c r="H2538" s="130"/>
      <c r="I2538" s="115"/>
      <c r="J2538" s="130"/>
      <c r="K2538" s="115"/>
      <c r="L2538" s="74"/>
      <c r="M2538" s="115"/>
      <c r="N2538" s="115"/>
      <c r="O2538" s="74"/>
      <c r="P2538" s="129"/>
      <c r="Q2538" s="128"/>
      <c r="R2538" s="128"/>
      <c r="S2538" s="131"/>
      <c r="T2538" s="128"/>
      <c r="U2538" s="115"/>
      <c r="V2538" s="115"/>
      <c r="W2538" s="18"/>
      <c r="X2538" s="74"/>
      <c r="Y2538" s="74"/>
      <c r="Z2538" s="116"/>
      <c r="AA2538" s="116"/>
      <c r="AB2538" s="116"/>
      <c r="AC2538" s="116"/>
      <c r="AD2538" s="116"/>
      <c r="AE2538" s="116"/>
      <c r="AF2538" s="116"/>
      <c r="AG2538" s="116"/>
    </row>
    <row r="2539" spans="1:33" x14ac:dyDescent="0.2">
      <c r="A2539" s="74"/>
      <c r="B2539" s="128"/>
      <c r="C2539" s="128"/>
      <c r="D2539" s="129"/>
      <c r="E2539" s="74"/>
      <c r="F2539" s="74"/>
      <c r="G2539" s="74"/>
      <c r="H2539" s="130"/>
      <c r="I2539" s="115"/>
      <c r="J2539" s="130"/>
      <c r="K2539" s="115"/>
      <c r="L2539" s="74"/>
      <c r="M2539" s="115"/>
      <c r="N2539" s="115"/>
      <c r="O2539" s="74"/>
      <c r="P2539" s="129"/>
      <c r="Q2539" s="128"/>
      <c r="R2539" s="128"/>
      <c r="S2539" s="131"/>
      <c r="T2539" s="128"/>
      <c r="U2539" s="115"/>
      <c r="V2539" s="115"/>
      <c r="W2539" s="18"/>
      <c r="X2539" s="74"/>
      <c r="Y2539" s="74"/>
      <c r="Z2539" s="116"/>
      <c r="AA2539" s="116"/>
      <c r="AB2539" s="116"/>
      <c r="AC2539" s="116"/>
      <c r="AD2539" s="116"/>
      <c r="AE2539" s="116"/>
      <c r="AF2539" s="116"/>
      <c r="AG2539" s="116"/>
    </row>
    <row r="2540" spans="1:33" x14ac:dyDescent="0.2">
      <c r="A2540" s="74"/>
      <c r="B2540" s="128"/>
      <c r="C2540" s="128"/>
      <c r="D2540" s="129"/>
      <c r="E2540" s="74"/>
      <c r="F2540" s="74"/>
      <c r="G2540" s="74"/>
      <c r="H2540" s="130"/>
      <c r="I2540" s="115"/>
      <c r="J2540" s="130"/>
      <c r="K2540" s="115"/>
      <c r="L2540" s="74"/>
      <c r="M2540" s="115"/>
      <c r="N2540" s="115"/>
      <c r="O2540" s="74"/>
      <c r="P2540" s="129"/>
      <c r="Q2540" s="128"/>
      <c r="R2540" s="128"/>
      <c r="S2540" s="131"/>
      <c r="T2540" s="128"/>
      <c r="U2540" s="115"/>
      <c r="V2540" s="115"/>
      <c r="W2540" s="18"/>
      <c r="X2540" s="74"/>
      <c r="Y2540" s="74"/>
      <c r="Z2540" s="116"/>
      <c r="AA2540" s="116"/>
      <c r="AB2540" s="116"/>
      <c r="AC2540" s="116"/>
      <c r="AD2540" s="116"/>
      <c r="AE2540" s="116"/>
      <c r="AF2540" s="116"/>
      <c r="AG2540" s="116"/>
    </row>
    <row r="2541" spans="1:33" x14ac:dyDescent="0.2">
      <c r="A2541" s="74"/>
      <c r="B2541" s="128"/>
      <c r="C2541" s="128"/>
      <c r="D2541" s="129"/>
      <c r="E2541" s="74"/>
      <c r="F2541" s="74"/>
      <c r="G2541" s="74"/>
      <c r="H2541" s="130"/>
      <c r="I2541" s="115"/>
      <c r="J2541" s="130"/>
      <c r="K2541" s="115"/>
      <c r="L2541" s="74"/>
      <c r="M2541" s="115"/>
      <c r="N2541" s="115"/>
      <c r="O2541" s="74"/>
      <c r="P2541" s="129"/>
      <c r="Q2541" s="128"/>
      <c r="R2541" s="128"/>
      <c r="S2541" s="131"/>
      <c r="T2541" s="128"/>
      <c r="U2541" s="115"/>
      <c r="V2541" s="115"/>
      <c r="W2541" s="18"/>
      <c r="X2541" s="74"/>
      <c r="Y2541" s="74"/>
      <c r="Z2541" s="116"/>
      <c r="AA2541" s="116"/>
      <c r="AB2541" s="116"/>
      <c r="AC2541" s="116"/>
      <c r="AD2541" s="116"/>
      <c r="AE2541" s="116"/>
      <c r="AF2541" s="116"/>
      <c r="AG2541" s="116"/>
    </row>
    <row r="2542" spans="1:33" x14ac:dyDescent="0.2">
      <c r="A2542" s="74"/>
      <c r="B2542" s="128"/>
      <c r="C2542" s="128"/>
      <c r="D2542" s="129"/>
      <c r="E2542" s="74"/>
      <c r="F2542" s="74"/>
      <c r="G2542" s="74"/>
      <c r="H2542" s="130"/>
      <c r="I2542" s="115"/>
      <c r="J2542" s="130"/>
      <c r="K2542" s="115"/>
      <c r="L2542" s="74"/>
      <c r="M2542" s="115"/>
      <c r="N2542" s="115"/>
      <c r="O2542" s="74"/>
      <c r="P2542" s="129"/>
      <c r="Q2542" s="128"/>
      <c r="R2542" s="128"/>
      <c r="S2542" s="131"/>
      <c r="T2542" s="128"/>
      <c r="U2542" s="115"/>
      <c r="V2542" s="115"/>
      <c r="W2542" s="18"/>
      <c r="X2542" s="74"/>
      <c r="Y2542" s="74"/>
      <c r="Z2542" s="116"/>
      <c r="AA2542" s="116"/>
      <c r="AB2542" s="116"/>
      <c r="AC2542" s="116"/>
      <c r="AD2542" s="116"/>
      <c r="AE2542" s="116"/>
      <c r="AF2542" s="116"/>
      <c r="AG2542" s="116"/>
    </row>
    <row r="2543" spans="1:33" x14ac:dyDescent="0.2">
      <c r="A2543" s="74"/>
      <c r="B2543" s="128"/>
      <c r="C2543" s="128"/>
      <c r="D2543" s="129"/>
      <c r="E2543" s="74"/>
      <c r="F2543" s="74"/>
      <c r="G2543" s="74"/>
      <c r="H2543" s="130"/>
      <c r="I2543" s="115"/>
      <c r="J2543" s="130"/>
      <c r="K2543" s="115"/>
      <c r="L2543" s="74"/>
      <c r="M2543" s="115"/>
      <c r="N2543" s="115"/>
      <c r="O2543" s="74"/>
      <c r="P2543" s="129"/>
      <c r="Q2543" s="128"/>
      <c r="R2543" s="128"/>
      <c r="S2543" s="131"/>
      <c r="T2543" s="128"/>
      <c r="U2543" s="115"/>
      <c r="V2543" s="115"/>
      <c r="W2543" s="18"/>
      <c r="X2543" s="74"/>
      <c r="Y2543" s="74"/>
      <c r="Z2543" s="116"/>
      <c r="AA2543" s="116"/>
      <c r="AB2543" s="116"/>
      <c r="AC2543" s="116"/>
      <c r="AD2543" s="116"/>
      <c r="AE2543" s="116"/>
      <c r="AF2543" s="116"/>
      <c r="AG2543" s="116"/>
    </row>
    <row r="2544" spans="1:33" x14ac:dyDescent="0.2">
      <c r="A2544" s="74"/>
      <c r="B2544" s="128"/>
      <c r="C2544" s="128"/>
      <c r="D2544" s="129"/>
      <c r="E2544" s="74"/>
      <c r="F2544" s="74"/>
      <c r="G2544" s="74"/>
      <c r="H2544" s="130"/>
      <c r="I2544" s="115"/>
      <c r="J2544" s="130"/>
      <c r="K2544" s="115"/>
      <c r="L2544" s="74"/>
      <c r="M2544" s="115"/>
      <c r="N2544" s="115"/>
      <c r="O2544" s="74"/>
      <c r="P2544" s="129"/>
      <c r="Q2544" s="128"/>
      <c r="R2544" s="128"/>
      <c r="S2544" s="131"/>
      <c r="T2544" s="128"/>
      <c r="U2544" s="115"/>
      <c r="V2544" s="115"/>
      <c r="W2544" s="18"/>
      <c r="X2544" s="74"/>
      <c r="Y2544" s="74"/>
      <c r="Z2544" s="116"/>
      <c r="AA2544" s="116"/>
      <c r="AB2544" s="116"/>
      <c r="AC2544" s="116"/>
      <c r="AD2544" s="116"/>
      <c r="AE2544" s="116"/>
      <c r="AF2544" s="116"/>
      <c r="AG2544" s="116"/>
    </row>
    <row r="2545" spans="1:33" x14ac:dyDescent="0.2">
      <c r="A2545" s="74"/>
      <c r="B2545" s="128"/>
      <c r="C2545" s="128"/>
      <c r="D2545" s="129"/>
      <c r="E2545" s="74"/>
      <c r="F2545" s="74"/>
      <c r="G2545" s="74"/>
      <c r="H2545" s="130"/>
      <c r="I2545" s="115"/>
      <c r="J2545" s="130"/>
      <c r="K2545" s="115"/>
      <c r="L2545" s="74"/>
      <c r="M2545" s="115"/>
      <c r="N2545" s="115"/>
      <c r="O2545" s="74"/>
      <c r="P2545" s="129"/>
      <c r="Q2545" s="128"/>
      <c r="R2545" s="128"/>
      <c r="S2545" s="131"/>
      <c r="T2545" s="128"/>
      <c r="U2545" s="115"/>
      <c r="V2545" s="115"/>
      <c r="W2545" s="18"/>
      <c r="X2545" s="74"/>
      <c r="Y2545" s="74"/>
      <c r="Z2545" s="116"/>
      <c r="AA2545" s="116"/>
      <c r="AB2545" s="116"/>
      <c r="AC2545" s="116"/>
      <c r="AD2545" s="116"/>
      <c r="AE2545" s="116"/>
      <c r="AF2545" s="116"/>
      <c r="AG2545" s="116"/>
    </row>
    <row r="2546" spans="1:33" x14ac:dyDescent="0.2">
      <c r="A2546" s="74"/>
      <c r="B2546" s="128"/>
      <c r="C2546" s="128"/>
      <c r="D2546" s="129"/>
      <c r="E2546" s="74"/>
      <c r="F2546" s="74"/>
      <c r="G2546" s="74"/>
      <c r="H2546" s="130"/>
      <c r="I2546" s="115"/>
      <c r="J2546" s="130"/>
      <c r="K2546" s="115"/>
      <c r="L2546" s="74"/>
      <c r="M2546" s="115"/>
      <c r="N2546" s="115"/>
      <c r="O2546" s="74"/>
      <c r="P2546" s="129"/>
      <c r="Q2546" s="128"/>
      <c r="R2546" s="128"/>
      <c r="S2546" s="131"/>
      <c r="T2546" s="128"/>
      <c r="U2546" s="115"/>
      <c r="V2546" s="115"/>
      <c r="W2546" s="18"/>
      <c r="X2546" s="74"/>
      <c r="Y2546" s="74"/>
      <c r="Z2546" s="116"/>
      <c r="AA2546" s="116"/>
      <c r="AB2546" s="116"/>
      <c r="AC2546" s="116"/>
      <c r="AD2546" s="116"/>
      <c r="AE2546" s="116"/>
      <c r="AF2546" s="116"/>
      <c r="AG2546" s="116"/>
    </row>
    <row r="2547" spans="1:33" x14ac:dyDescent="0.2">
      <c r="A2547" s="74"/>
      <c r="B2547" s="128"/>
      <c r="C2547" s="128"/>
      <c r="D2547" s="129"/>
      <c r="E2547" s="74"/>
      <c r="F2547" s="74"/>
      <c r="G2547" s="74"/>
      <c r="H2547" s="130"/>
      <c r="I2547" s="115"/>
      <c r="J2547" s="130"/>
      <c r="K2547" s="115"/>
      <c r="L2547" s="74"/>
      <c r="M2547" s="115"/>
      <c r="N2547" s="115"/>
      <c r="O2547" s="74"/>
      <c r="P2547" s="129"/>
      <c r="Q2547" s="128"/>
      <c r="R2547" s="128"/>
      <c r="S2547" s="131"/>
      <c r="T2547" s="128"/>
      <c r="U2547" s="115"/>
      <c r="V2547" s="115"/>
      <c r="W2547" s="18"/>
      <c r="X2547" s="74"/>
      <c r="Y2547" s="74"/>
      <c r="Z2547" s="116"/>
      <c r="AA2547" s="116"/>
      <c r="AB2547" s="116"/>
      <c r="AC2547" s="116"/>
      <c r="AD2547" s="116"/>
      <c r="AE2547" s="116"/>
      <c r="AF2547" s="116"/>
      <c r="AG2547" s="116"/>
    </row>
    <row r="2548" spans="1:33" x14ac:dyDescent="0.2">
      <c r="A2548" s="74"/>
      <c r="B2548" s="128"/>
      <c r="C2548" s="128"/>
      <c r="D2548" s="129"/>
      <c r="E2548" s="74"/>
      <c r="F2548" s="74"/>
      <c r="G2548" s="74"/>
      <c r="H2548" s="130"/>
      <c r="I2548" s="115"/>
      <c r="J2548" s="130"/>
      <c r="K2548" s="115"/>
      <c r="L2548" s="74"/>
      <c r="M2548" s="115"/>
      <c r="N2548" s="115"/>
      <c r="O2548" s="74"/>
      <c r="P2548" s="129"/>
      <c r="Q2548" s="128"/>
      <c r="R2548" s="128"/>
      <c r="S2548" s="131"/>
      <c r="T2548" s="128"/>
      <c r="U2548" s="115"/>
      <c r="V2548" s="115"/>
      <c r="W2548" s="18"/>
      <c r="X2548" s="74"/>
      <c r="Y2548" s="74"/>
      <c r="Z2548" s="116"/>
      <c r="AA2548" s="116"/>
      <c r="AB2548" s="116"/>
      <c r="AC2548" s="116"/>
      <c r="AD2548" s="116"/>
      <c r="AE2548" s="116"/>
      <c r="AF2548" s="116"/>
      <c r="AG2548" s="116"/>
    </row>
    <row r="2549" spans="1:33" x14ac:dyDescent="0.2">
      <c r="A2549" s="74"/>
      <c r="B2549" s="128"/>
      <c r="C2549" s="128"/>
      <c r="D2549" s="129"/>
      <c r="E2549" s="74"/>
      <c r="F2549" s="74"/>
      <c r="G2549" s="74"/>
      <c r="H2549" s="130"/>
      <c r="I2549" s="115"/>
      <c r="J2549" s="130"/>
      <c r="K2549" s="115"/>
      <c r="L2549" s="74"/>
      <c r="M2549" s="115"/>
      <c r="N2549" s="115"/>
      <c r="O2549" s="74"/>
      <c r="P2549" s="129"/>
      <c r="Q2549" s="128"/>
      <c r="R2549" s="128"/>
      <c r="S2549" s="131"/>
      <c r="T2549" s="128"/>
      <c r="U2549" s="115"/>
      <c r="V2549" s="115"/>
      <c r="W2549" s="18"/>
      <c r="X2549" s="74"/>
      <c r="Y2549" s="74"/>
      <c r="Z2549" s="116"/>
      <c r="AA2549" s="116"/>
      <c r="AB2549" s="116"/>
      <c r="AC2549" s="116"/>
      <c r="AD2549" s="116"/>
      <c r="AE2549" s="116"/>
      <c r="AF2549" s="116"/>
      <c r="AG2549" s="116"/>
    </row>
    <row r="2550" spans="1:33" x14ac:dyDescent="0.2">
      <c r="A2550" s="74"/>
      <c r="B2550" s="128"/>
      <c r="C2550" s="128"/>
      <c r="D2550" s="129"/>
      <c r="E2550" s="74"/>
      <c r="F2550" s="74"/>
      <c r="G2550" s="74"/>
      <c r="H2550" s="130"/>
      <c r="I2550" s="115"/>
      <c r="J2550" s="130"/>
      <c r="K2550" s="115"/>
      <c r="L2550" s="74"/>
      <c r="M2550" s="115"/>
      <c r="N2550" s="115"/>
      <c r="O2550" s="74"/>
      <c r="P2550" s="129"/>
      <c r="Q2550" s="128"/>
      <c r="R2550" s="128"/>
      <c r="S2550" s="131"/>
      <c r="T2550" s="128"/>
      <c r="U2550" s="115"/>
      <c r="V2550" s="115"/>
      <c r="W2550" s="18"/>
      <c r="X2550" s="74"/>
      <c r="Y2550" s="74"/>
      <c r="Z2550" s="116"/>
      <c r="AA2550" s="116"/>
      <c r="AB2550" s="116"/>
      <c r="AC2550" s="116"/>
      <c r="AD2550" s="116"/>
      <c r="AE2550" s="116"/>
      <c r="AF2550" s="116"/>
      <c r="AG2550" s="116"/>
    </row>
    <row r="2551" spans="1:33" x14ac:dyDescent="0.2">
      <c r="A2551" s="74"/>
      <c r="B2551" s="128"/>
      <c r="C2551" s="128"/>
      <c r="D2551" s="129"/>
      <c r="E2551" s="74"/>
      <c r="F2551" s="74"/>
      <c r="G2551" s="74"/>
      <c r="H2551" s="130"/>
      <c r="I2551" s="115"/>
      <c r="J2551" s="130"/>
      <c r="K2551" s="115"/>
      <c r="L2551" s="74"/>
      <c r="M2551" s="115"/>
      <c r="N2551" s="115"/>
      <c r="O2551" s="74"/>
      <c r="P2551" s="129"/>
      <c r="Q2551" s="128"/>
      <c r="R2551" s="128"/>
      <c r="S2551" s="131"/>
      <c r="T2551" s="128"/>
      <c r="U2551" s="115"/>
      <c r="V2551" s="115"/>
      <c r="W2551" s="18"/>
      <c r="X2551" s="74"/>
      <c r="Y2551" s="74"/>
      <c r="Z2551" s="116"/>
      <c r="AA2551" s="116"/>
      <c r="AB2551" s="116"/>
      <c r="AC2551" s="116"/>
      <c r="AD2551" s="116"/>
      <c r="AE2551" s="116"/>
      <c r="AF2551" s="116"/>
      <c r="AG2551" s="116"/>
    </row>
    <row r="2552" spans="1:33" x14ac:dyDescent="0.2">
      <c r="A2552" s="74"/>
      <c r="B2552" s="128"/>
      <c r="C2552" s="128"/>
      <c r="D2552" s="129"/>
      <c r="E2552" s="74"/>
      <c r="F2552" s="74"/>
      <c r="G2552" s="74"/>
      <c r="H2552" s="130"/>
      <c r="I2552" s="115"/>
      <c r="J2552" s="130"/>
      <c r="K2552" s="115"/>
      <c r="L2552" s="74"/>
      <c r="M2552" s="115"/>
      <c r="N2552" s="115"/>
      <c r="O2552" s="74"/>
      <c r="P2552" s="129"/>
      <c r="Q2552" s="128"/>
      <c r="R2552" s="128"/>
      <c r="S2552" s="131"/>
      <c r="T2552" s="128"/>
      <c r="U2552" s="115"/>
      <c r="V2552" s="115"/>
      <c r="W2552" s="18"/>
      <c r="X2552" s="74"/>
      <c r="Y2552" s="74"/>
      <c r="Z2552" s="116"/>
      <c r="AA2552" s="116"/>
      <c r="AB2552" s="116"/>
      <c r="AC2552" s="116"/>
      <c r="AD2552" s="116"/>
      <c r="AE2552" s="116"/>
      <c r="AF2552" s="116"/>
      <c r="AG2552" s="116"/>
    </row>
    <row r="2553" spans="1:33" x14ac:dyDescent="0.2">
      <c r="A2553" s="74"/>
      <c r="B2553" s="128"/>
      <c r="C2553" s="128"/>
      <c r="D2553" s="129"/>
      <c r="E2553" s="74"/>
      <c r="F2553" s="74"/>
      <c r="G2553" s="74"/>
      <c r="H2553" s="130"/>
      <c r="I2553" s="115"/>
      <c r="J2553" s="130"/>
      <c r="K2553" s="115"/>
      <c r="L2553" s="74"/>
      <c r="M2553" s="115"/>
      <c r="N2553" s="115"/>
      <c r="O2553" s="74"/>
      <c r="P2553" s="129"/>
      <c r="Q2553" s="128"/>
      <c r="R2553" s="128"/>
      <c r="S2553" s="131"/>
      <c r="T2553" s="128"/>
      <c r="U2553" s="115"/>
      <c r="V2553" s="115"/>
      <c r="W2553" s="18"/>
      <c r="X2553" s="74"/>
      <c r="Y2553" s="74"/>
      <c r="Z2553" s="116"/>
      <c r="AA2553" s="116"/>
      <c r="AB2553" s="116"/>
      <c r="AC2553" s="116"/>
      <c r="AD2553" s="116"/>
      <c r="AE2553" s="116"/>
      <c r="AF2553" s="116"/>
      <c r="AG2553" s="116"/>
    </row>
    <row r="2554" spans="1:33" x14ac:dyDescent="0.2">
      <c r="A2554" s="74"/>
      <c r="B2554" s="128"/>
      <c r="C2554" s="128"/>
      <c r="D2554" s="129"/>
      <c r="E2554" s="74"/>
      <c r="F2554" s="74"/>
      <c r="G2554" s="74"/>
      <c r="H2554" s="130"/>
      <c r="I2554" s="115"/>
      <c r="J2554" s="130"/>
      <c r="K2554" s="115"/>
      <c r="L2554" s="74"/>
      <c r="M2554" s="115"/>
      <c r="N2554" s="115"/>
      <c r="O2554" s="74"/>
      <c r="P2554" s="129"/>
      <c r="Q2554" s="128"/>
      <c r="R2554" s="128"/>
      <c r="S2554" s="131"/>
      <c r="T2554" s="128"/>
      <c r="U2554" s="115"/>
      <c r="V2554" s="115"/>
      <c r="W2554" s="18"/>
      <c r="X2554" s="74"/>
      <c r="Y2554" s="74"/>
      <c r="Z2554" s="116"/>
      <c r="AA2554" s="116"/>
      <c r="AB2554" s="116"/>
      <c r="AC2554" s="116"/>
      <c r="AD2554" s="116"/>
      <c r="AE2554" s="116"/>
      <c r="AF2554" s="116"/>
      <c r="AG2554" s="116"/>
    </row>
    <row r="2555" spans="1:33" x14ac:dyDescent="0.2">
      <c r="A2555" s="74"/>
      <c r="B2555" s="128"/>
      <c r="C2555" s="128"/>
      <c r="D2555" s="129"/>
      <c r="E2555" s="74"/>
      <c r="F2555" s="74"/>
      <c r="G2555" s="74"/>
      <c r="H2555" s="130"/>
      <c r="I2555" s="115"/>
      <c r="J2555" s="130"/>
      <c r="K2555" s="115"/>
      <c r="L2555" s="74"/>
      <c r="M2555" s="115"/>
      <c r="N2555" s="115"/>
      <c r="O2555" s="74"/>
      <c r="P2555" s="129"/>
      <c r="Q2555" s="128"/>
      <c r="R2555" s="128"/>
      <c r="S2555" s="131"/>
      <c r="T2555" s="128"/>
      <c r="U2555" s="115"/>
      <c r="V2555" s="115"/>
      <c r="W2555" s="18"/>
      <c r="X2555" s="74"/>
      <c r="Y2555" s="74"/>
      <c r="Z2555" s="116"/>
      <c r="AA2555" s="116"/>
      <c r="AB2555" s="116"/>
      <c r="AC2555" s="116"/>
      <c r="AD2555" s="116"/>
      <c r="AE2555" s="116"/>
      <c r="AF2555" s="116"/>
      <c r="AG2555" s="116"/>
    </row>
    <row r="2556" spans="1:33" x14ac:dyDescent="0.2">
      <c r="A2556" s="74"/>
      <c r="B2556" s="128"/>
      <c r="C2556" s="128"/>
      <c r="D2556" s="129"/>
      <c r="E2556" s="74"/>
      <c r="F2556" s="74"/>
      <c r="G2556" s="74"/>
      <c r="H2556" s="130"/>
      <c r="I2556" s="115"/>
      <c r="J2556" s="130"/>
      <c r="K2556" s="115"/>
      <c r="L2556" s="74"/>
      <c r="M2556" s="115"/>
      <c r="N2556" s="115"/>
      <c r="O2556" s="74"/>
      <c r="P2556" s="129"/>
      <c r="Q2556" s="128"/>
      <c r="R2556" s="128"/>
      <c r="S2556" s="131"/>
      <c r="T2556" s="128"/>
      <c r="U2556" s="115"/>
      <c r="V2556" s="115"/>
      <c r="W2556" s="18"/>
      <c r="X2556" s="74"/>
      <c r="Y2556" s="74"/>
      <c r="Z2556" s="116"/>
      <c r="AA2556" s="116"/>
      <c r="AB2556" s="116"/>
      <c r="AC2556" s="116"/>
      <c r="AD2556" s="116"/>
      <c r="AE2556" s="116"/>
      <c r="AF2556" s="116"/>
      <c r="AG2556" s="116"/>
    </row>
    <row r="2557" spans="1:33" x14ac:dyDescent="0.2">
      <c r="A2557" s="74"/>
      <c r="B2557" s="128"/>
      <c r="C2557" s="128"/>
      <c r="D2557" s="129"/>
      <c r="E2557" s="74"/>
      <c r="F2557" s="74"/>
      <c r="G2557" s="74"/>
      <c r="H2557" s="130"/>
      <c r="I2557" s="115"/>
      <c r="J2557" s="130"/>
      <c r="K2557" s="115"/>
      <c r="L2557" s="74"/>
      <c r="M2557" s="115"/>
      <c r="N2557" s="115"/>
      <c r="O2557" s="74"/>
      <c r="P2557" s="129"/>
      <c r="Q2557" s="128"/>
      <c r="R2557" s="128"/>
      <c r="S2557" s="131"/>
      <c r="T2557" s="128"/>
      <c r="U2557" s="115"/>
      <c r="V2557" s="115"/>
      <c r="W2557" s="18"/>
      <c r="X2557" s="74"/>
      <c r="Y2557" s="74"/>
      <c r="Z2557" s="116"/>
      <c r="AA2557" s="116"/>
      <c r="AB2557" s="116"/>
      <c r="AC2557" s="116"/>
      <c r="AD2557" s="116"/>
      <c r="AE2557" s="116"/>
      <c r="AF2557" s="116"/>
      <c r="AG2557" s="116"/>
    </row>
    <row r="2558" spans="1:33" x14ac:dyDescent="0.2">
      <c r="A2558" s="74"/>
      <c r="B2558" s="128"/>
      <c r="C2558" s="128"/>
      <c r="D2558" s="129"/>
      <c r="E2558" s="74"/>
      <c r="F2558" s="74"/>
      <c r="G2558" s="74"/>
      <c r="H2558" s="130"/>
      <c r="I2558" s="115"/>
      <c r="J2558" s="130"/>
      <c r="K2558" s="115"/>
      <c r="L2558" s="74"/>
      <c r="M2558" s="115"/>
      <c r="N2558" s="115"/>
      <c r="O2558" s="74"/>
      <c r="P2558" s="129"/>
      <c r="Q2558" s="128"/>
      <c r="R2558" s="128"/>
      <c r="S2558" s="131"/>
      <c r="T2558" s="128"/>
      <c r="U2558" s="115"/>
      <c r="V2558" s="115"/>
      <c r="W2558" s="18"/>
      <c r="X2558" s="74"/>
      <c r="Y2558" s="74"/>
      <c r="Z2558" s="116"/>
      <c r="AA2558" s="116"/>
      <c r="AB2558" s="116"/>
      <c r="AC2558" s="116"/>
      <c r="AD2558" s="116"/>
      <c r="AE2558" s="116"/>
      <c r="AF2558" s="116"/>
      <c r="AG2558" s="116"/>
    </row>
    <row r="2559" spans="1:33" x14ac:dyDescent="0.2">
      <c r="A2559" s="74"/>
      <c r="B2559" s="128"/>
      <c r="C2559" s="128"/>
      <c r="D2559" s="129"/>
      <c r="E2559" s="74"/>
      <c r="F2559" s="74"/>
      <c r="G2559" s="74"/>
      <c r="H2559" s="130"/>
      <c r="I2559" s="115"/>
      <c r="J2559" s="130"/>
      <c r="K2559" s="115"/>
      <c r="L2559" s="74"/>
      <c r="M2559" s="115"/>
      <c r="N2559" s="115"/>
      <c r="O2559" s="74"/>
      <c r="P2559" s="129"/>
      <c r="Q2559" s="128"/>
      <c r="R2559" s="128"/>
      <c r="S2559" s="131"/>
      <c r="T2559" s="128"/>
      <c r="U2559" s="115"/>
      <c r="V2559" s="115"/>
      <c r="W2559" s="18"/>
      <c r="X2559" s="74"/>
      <c r="Y2559" s="74"/>
      <c r="Z2559" s="116"/>
      <c r="AA2559" s="116"/>
      <c r="AB2559" s="116"/>
      <c r="AC2559" s="116"/>
      <c r="AD2559" s="116"/>
      <c r="AE2559" s="116"/>
      <c r="AF2559" s="116"/>
      <c r="AG2559" s="116"/>
    </row>
    <row r="2560" spans="1:33" x14ac:dyDescent="0.2">
      <c r="A2560" s="74"/>
      <c r="B2560" s="128"/>
      <c r="C2560" s="128"/>
      <c r="D2560" s="129"/>
      <c r="E2560" s="74"/>
      <c r="F2560" s="74"/>
      <c r="G2560" s="74"/>
      <c r="H2560" s="130"/>
      <c r="I2560" s="115"/>
      <c r="J2560" s="130"/>
      <c r="K2560" s="115"/>
      <c r="L2560" s="74"/>
      <c r="M2560" s="115"/>
      <c r="N2560" s="115"/>
      <c r="O2560" s="74"/>
      <c r="P2560" s="129"/>
      <c r="Q2560" s="128"/>
      <c r="R2560" s="128"/>
      <c r="S2560" s="131"/>
      <c r="T2560" s="128"/>
      <c r="U2560" s="115"/>
      <c r="V2560" s="115"/>
      <c r="W2560" s="18"/>
      <c r="X2560" s="74"/>
      <c r="Y2560" s="74"/>
      <c r="Z2560" s="116"/>
      <c r="AA2560" s="116"/>
      <c r="AB2560" s="116"/>
      <c r="AC2560" s="116"/>
      <c r="AD2560" s="116"/>
      <c r="AE2560" s="116"/>
      <c r="AF2560" s="116"/>
      <c r="AG2560" s="116"/>
    </row>
    <row r="2561" spans="1:33" x14ac:dyDescent="0.2">
      <c r="A2561" s="74"/>
      <c r="B2561" s="128"/>
      <c r="C2561" s="128"/>
      <c r="D2561" s="129"/>
      <c r="E2561" s="74"/>
      <c r="F2561" s="74"/>
      <c r="G2561" s="74"/>
      <c r="H2561" s="130"/>
      <c r="I2561" s="115"/>
      <c r="J2561" s="130"/>
      <c r="K2561" s="115"/>
      <c r="L2561" s="74"/>
      <c r="M2561" s="115"/>
      <c r="N2561" s="115"/>
      <c r="O2561" s="74"/>
      <c r="P2561" s="129"/>
      <c r="Q2561" s="128"/>
      <c r="R2561" s="128"/>
      <c r="S2561" s="131"/>
      <c r="T2561" s="128"/>
      <c r="U2561" s="115"/>
      <c r="V2561" s="115"/>
      <c r="W2561" s="18"/>
      <c r="X2561" s="74"/>
      <c r="Y2561" s="74"/>
      <c r="Z2561" s="116"/>
      <c r="AA2561" s="116"/>
      <c r="AB2561" s="116"/>
      <c r="AC2561" s="116"/>
      <c r="AD2561" s="116"/>
      <c r="AE2561" s="116"/>
      <c r="AF2561" s="116"/>
      <c r="AG2561" s="116"/>
    </row>
    <row r="2562" spans="1:33" x14ac:dyDescent="0.2">
      <c r="A2562" s="74"/>
      <c r="B2562" s="128"/>
      <c r="C2562" s="128"/>
      <c r="D2562" s="129"/>
      <c r="E2562" s="74"/>
      <c r="F2562" s="74"/>
      <c r="G2562" s="74"/>
      <c r="H2562" s="130"/>
      <c r="I2562" s="115"/>
      <c r="J2562" s="130"/>
      <c r="K2562" s="115"/>
      <c r="L2562" s="74"/>
      <c r="M2562" s="115"/>
      <c r="N2562" s="115"/>
      <c r="O2562" s="74"/>
      <c r="P2562" s="129"/>
      <c r="Q2562" s="128"/>
      <c r="R2562" s="128"/>
      <c r="S2562" s="131"/>
      <c r="T2562" s="128"/>
      <c r="U2562" s="115"/>
      <c r="V2562" s="115"/>
      <c r="W2562" s="18"/>
      <c r="X2562" s="74"/>
      <c r="Y2562" s="74"/>
      <c r="Z2562" s="116"/>
      <c r="AA2562" s="116"/>
      <c r="AB2562" s="116"/>
      <c r="AC2562" s="116"/>
      <c r="AD2562" s="116"/>
      <c r="AE2562" s="116"/>
      <c r="AF2562" s="116"/>
      <c r="AG2562" s="116"/>
    </row>
    <row r="2563" spans="1:33" x14ac:dyDescent="0.2">
      <c r="A2563" s="74"/>
      <c r="B2563" s="128"/>
      <c r="C2563" s="128"/>
      <c r="D2563" s="129"/>
      <c r="E2563" s="74"/>
      <c r="F2563" s="74"/>
      <c r="G2563" s="74"/>
      <c r="H2563" s="130"/>
      <c r="I2563" s="115"/>
      <c r="J2563" s="130"/>
      <c r="K2563" s="115"/>
      <c r="L2563" s="74"/>
      <c r="M2563" s="115"/>
      <c r="N2563" s="115"/>
      <c r="O2563" s="74"/>
      <c r="P2563" s="129"/>
      <c r="Q2563" s="128"/>
      <c r="R2563" s="128"/>
      <c r="S2563" s="131"/>
      <c r="T2563" s="128"/>
      <c r="U2563" s="115"/>
      <c r="V2563" s="115"/>
      <c r="W2563" s="18"/>
      <c r="X2563" s="74"/>
      <c r="Y2563" s="74"/>
      <c r="Z2563" s="116"/>
      <c r="AA2563" s="116"/>
      <c r="AB2563" s="116"/>
      <c r="AC2563" s="116"/>
      <c r="AD2563" s="116"/>
      <c r="AE2563" s="116"/>
      <c r="AF2563" s="116"/>
      <c r="AG2563" s="116"/>
    </row>
    <row r="2564" spans="1:33" x14ac:dyDescent="0.2">
      <c r="A2564" s="74"/>
      <c r="B2564" s="128"/>
      <c r="C2564" s="128"/>
      <c r="D2564" s="129"/>
      <c r="E2564" s="74"/>
      <c r="F2564" s="74"/>
      <c r="G2564" s="74"/>
      <c r="H2564" s="130"/>
      <c r="I2564" s="115"/>
      <c r="J2564" s="130"/>
      <c r="K2564" s="115"/>
      <c r="L2564" s="74"/>
      <c r="M2564" s="115"/>
      <c r="N2564" s="115"/>
      <c r="O2564" s="74"/>
      <c r="P2564" s="129"/>
      <c r="Q2564" s="128"/>
      <c r="R2564" s="128"/>
      <c r="S2564" s="131"/>
      <c r="T2564" s="128"/>
      <c r="U2564" s="115"/>
      <c r="V2564" s="115"/>
      <c r="W2564" s="18"/>
      <c r="X2564" s="74"/>
      <c r="Y2564" s="74"/>
      <c r="Z2564" s="116"/>
      <c r="AA2564" s="116"/>
      <c r="AB2564" s="116"/>
      <c r="AC2564" s="116"/>
      <c r="AD2564" s="116"/>
      <c r="AE2564" s="116"/>
      <c r="AF2564" s="116"/>
      <c r="AG2564" s="116"/>
    </row>
    <row r="2565" spans="1:33" x14ac:dyDescent="0.2">
      <c r="A2565" s="74"/>
      <c r="B2565" s="128"/>
      <c r="C2565" s="128"/>
      <c r="D2565" s="129"/>
      <c r="E2565" s="74"/>
      <c r="F2565" s="74"/>
      <c r="G2565" s="74"/>
      <c r="H2565" s="130"/>
      <c r="I2565" s="115"/>
      <c r="J2565" s="130"/>
      <c r="K2565" s="115"/>
      <c r="L2565" s="74"/>
      <c r="M2565" s="115"/>
      <c r="N2565" s="115"/>
      <c r="O2565" s="74"/>
      <c r="P2565" s="129"/>
      <c r="Q2565" s="128"/>
      <c r="R2565" s="128"/>
      <c r="S2565" s="131"/>
      <c r="T2565" s="128"/>
      <c r="U2565" s="115"/>
      <c r="V2565" s="115"/>
      <c r="W2565" s="18"/>
      <c r="X2565" s="74"/>
      <c r="Y2565" s="74"/>
      <c r="Z2565" s="116"/>
      <c r="AA2565" s="116"/>
      <c r="AB2565" s="116"/>
      <c r="AC2565" s="116"/>
      <c r="AD2565" s="116"/>
      <c r="AE2565" s="116"/>
      <c r="AF2565" s="116"/>
      <c r="AG2565" s="116"/>
    </row>
    <row r="2566" spans="1:33" x14ac:dyDescent="0.2">
      <c r="A2566" s="74"/>
      <c r="B2566" s="128"/>
      <c r="C2566" s="128"/>
      <c r="D2566" s="129"/>
      <c r="E2566" s="74"/>
      <c r="F2566" s="74"/>
      <c r="G2566" s="74"/>
      <c r="H2566" s="130"/>
      <c r="I2566" s="115"/>
      <c r="J2566" s="130"/>
      <c r="K2566" s="115"/>
      <c r="L2566" s="74"/>
      <c r="M2566" s="115"/>
      <c r="N2566" s="115"/>
      <c r="O2566" s="74"/>
      <c r="P2566" s="129"/>
      <c r="Q2566" s="128"/>
      <c r="R2566" s="128"/>
      <c r="S2566" s="131"/>
      <c r="T2566" s="128"/>
      <c r="U2566" s="115"/>
      <c r="V2566" s="115"/>
      <c r="W2566" s="18"/>
      <c r="X2566" s="74"/>
      <c r="Y2566" s="74"/>
      <c r="Z2566" s="116"/>
      <c r="AA2566" s="116"/>
      <c r="AB2566" s="116"/>
      <c r="AC2566" s="116"/>
      <c r="AD2566" s="116"/>
      <c r="AE2566" s="116"/>
      <c r="AF2566" s="116"/>
      <c r="AG2566" s="116"/>
    </row>
    <row r="2567" spans="1:33" x14ac:dyDescent="0.2">
      <c r="A2567" s="74"/>
      <c r="B2567" s="128"/>
      <c r="C2567" s="128"/>
      <c r="D2567" s="129"/>
      <c r="E2567" s="74"/>
      <c r="F2567" s="74"/>
      <c r="G2567" s="74"/>
      <c r="H2567" s="130"/>
      <c r="I2567" s="115"/>
      <c r="J2567" s="130"/>
      <c r="K2567" s="115"/>
      <c r="L2567" s="74"/>
      <c r="M2567" s="115"/>
      <c r="N2567" s="115"/>
      <c r="O2567" s="74"/>
      <c r="P2567" s="129"/>
      <c r="Q2567" s="128"/>
      <c r="R2567" s="128"/>
      <c r="S2567" s="131"/>
      <c r="T2567" s="128"/>
      <c r="U2567" s="115"/>
      <c r="V2567" s="115"/>
      <c r="W2567" s="18"/>
      <c r="X2567" s="74"/>
      <c r="Y2567" s="74"/>
      <c r="Z2567" s="116"/>
      <c r="AA2567" s="116"/>
      <c r="AB2567" s="116"/>
      <c r="AC2567" s="116"/>
      <c r="AD2567" s="116"/>
      <c r="AE2567" s="116"/>
      <c r="AF2567" s="116"/>
      <c r="AG2567" s="116"/>
    </row>
    <row r="2568" spans="1:33" x14ac:dyDescent="0.2">
      <c r="A2568" s="74"/>
      <c r="B2568" s="128"/>
      <c r="C2568" s="128"/>
      <c r="D2568" s="129"/>
      <c r="E2568" s="74"/>
      <c r="F2568" s="74"/>
      <c r="G2568" s="74"/>
      <c r="H2568" s="130"/>
      <c r="I2568" s="115"/>
      <c r="J2568" s="130"/>
      <c r="K2568" s="115"/>
      <c r="L2568" s="74"/>
      <c r="M2568" s="115"/>
      <c r="N2568" s="115"/>
      <c r="O2568" s="74"/>
      <c r="P2568" s="129"/>
      <c r="Q2568" s="128"/>
      <c r="R2568" s="128"/>
      <c r="S2568" s="131"/>
      <c r="T2568" s="128"/>
      <c r="U2568" s="115"/>
      <c r="V2568" s="115"/>
      <c r="W2568" s="18"/>
      <c r="X2568" s="74"/>
      <c r="Y2568" s="74"/>
      <c r="Z2568" s="116"/>
      <c r="AA2568" s="116"/>
      <c r="AB2568" s="116"/>
      <c r="AC2568" s="116"/>
      <c r="AD2568" s="116"/>
      <c r="AE2568" s="116"/>
      <c r="AF2568" s="116"/>
      <c r="AG2568" s="116"/>
    </row>
    <row r="2569" spans="1:33" x14ac:dyDescent="0.2">
      <c r="A2569" s="74"/>
      <c r="B2569" s="128"/>
      <c r="C2569" s="128"/>
      <c r="D2569" s="129"/>
      <c r="E2569" s="74"/>
      <c r="F2569" s="74"/>
      <c r="G2569" s="74"/>
      <c r="H2569" s="130"/>
      <c r="I2569" s="115"/>
      <c r="J2569" s="130"/>
      <c r="K2569" s="115"/>
      <c r="L2569" s="74"/>
      <c r="M2569" s="115"/>
      <c r="N2569" s="115"/>
      <c r="O2569" s="74"/>
      <c r="P2569" s="129"/>
      <c r="Q2569" s="128"/>
      <c r="R2569" s="128"/>
      <c r="S2569" s="131"/>
      <c r="T2569" s="128"/>
      <c r="U2569" s="115"/>
      <c r="V2569" s="115"/>
      <c r="W2569" s="18"/>
      <c r="X2569" s="74"/>
      <c r="Y2569" s="74"/>
      <c r="Z2569" s="116"/>
      <c r="AA2569" s="116"/>
      <c r="AB2569" s="116"/>
      <c r="AC2569" s="116"/>
      <c r="AD2569" s="116"/>
      <c r="AE2569" s="116"/>
      <c r="AF2569" s="116"/>
      <c r="AG2569" s="116"/>
    </row>
    <row r="2570" spans="1:33" x14ac:dyDescent="0.2">
      <c r="A2570" s="74"/>
      <c r="B2570" s="128"/>
      <c r="C2570" s="128"/>
      <c r="D2570" s="129"/>
      <c r="E2570" s="74"/>
      <c r="F2570" s="74"/>
      <c r="G2570" s="74"/>
      <c r="H2570" s="130"/>
      <c r="I2570" s="115"/>
      <c r="J2570" s="130"/>
      <c r="K2570" s="115"/>
      <c r="L2570" s="74"/>
      <c r="M2570" s="115"/>
      <c r="N2570" s="115"/>
      <c r="O2570" s="74"/>
      <c r="P2570" s="129"/>
      <c r="Q2570" s="128"/>
      <c r="R2570" s="128"/>
      <c r="S2570" s="131"/>
      <c r="T2570" s="128"/>
      <c r="U2570" s="115"/>
      <c r="V2570" s="115"/>
      <c r="W2570" s="18"/>
      <c r="X2570" s="74"/>
      <c r="Y2570" s="74"/>
      <c r="Z2570" s="116"/>
      <c r="AA2570" s="116"/>
      <c r="AB2570" s="116"/>
      <c r="AC2570" s="116"/>
      <c r="AD2570" s="116"/>
      <c r="AE2570" s="116"/>
      <c r="AF2570" s="116"/>
      <c r="AG2570" s="116"/>
    </row>
    <row r="2571" spans="1:33" x14ac:dyDescent="0.2">
      <c r="A2571" s="74"/>
      <c r="B2571" s="128"/>
      <c r="C2571" s="128"/>
      <c r="D2571" s="129"/>
      <c r="E2571" s="74"/>
      <c r="F2571" s="74"/>
      <c r="G2571" s="74"/>
      <c r="H2571" s="130"/>
      <c r="I2571" s="115"/>
      <c r="J2571" s="130"/>
      <c r="K2571" s="115"/>
      <c r="L2571" s="74"/>
      <c r="M2571" s="115"/>
      <c r="N2571" s="115"/>
      <c r="O2571" s="74"/>
      <c r="P2571" s="129"/>
      <c r="Q2571" s="128"/>
      <c r="R2571" s="128"/>
      <c r="S2571" s="131"/>
      <c r="T2571" s="128"/>
      <c r="U2571" s="115"/>
      <c r="V2571" s="115"/>
      <c r="W2571" s="18"/>
      <c r="X2571" s="74"/>
      <c r="Y2571" s="74"/>
      <c r="Z2571" s="116"/>
      <c r="AA2571" s="116"/>
      <c r="AB2571" s="116"/>
      <c r="AC2571" s="116"/>
      <c r="AD2571" s="116"/>
      <c r="AE2571" s="116"/>
      <c r="AF2571" s="116"/>
      <c r="AG2571" s="116"/>
    </row>
    <row r="2572" spans="1:33" x14ac:dyDescent="0.2">
      <c r="A2572" s="74"/>
      <c r="B2572" s="128"/>
      <c r="C2572" s="128"/>
      <c r="D2572" s="129"/>
      <c r="E2572" s="74"/>
      <c r="F2572" s="74"/>
      <c r="G2572" s="74"/>
      <c r="H2572" s="130"/>
      <c r="I2572" s="115"/>
      <c r="J2572" s="130"/>
      <c r="K2572" s="115"/>
      <c r="L2572" s="74"/>
      <c r="M2572" s="115"/>
      <c r="N2572" s="115"/>
      <c r="O2572" s="74"/>
      <c r="P2572" s="129"/>
      <c r="Q2572" s="128"/>
      <c r="R2572" s="128"/>
      <c r="S2572" s="131"/>
      <c r="T2572" s="128"/>
      <c r="U2572" s="115"/>
      <c r="V2572" s="115"/>
      <c r="W2572" s="18"/>
      <c r="X2572" s="74"/>
      <c r="Y2572" s="74"/>
      <c r="Z2572" s="116"/>
      <c r="AA2572" s="116"/>
      <c r="AB2572" s="116"/>
      <c r="AC2572" s="116"/>
      <c r="AD2572" s="116"/>
      <c r="AE2572" s="116"/>
      <c r="AF2572" s="116"/>
      <c r="AG2572" s="116"/>
    </row>
    <row r="2573" spans="1:33" x14ac:dyDescent="0.2">
      <c r="A2573" s="74"/>
      <c r="B2573" s="128"/>
      <c r="C2573" s="128"/>
      <c r="D2573" s="129"/>
      <c r="E2573" s="74"/>
      <c r="F2573" s="74"/>
      <c r="G2573" s="74"/>
      <c r="H2573" s="130"/>
      <c r="I2573" s="115"/>
      <c r="J2573" s="130"/>
      <c r="K2573" s="115"/>
      <c r="L2573" s="74"/>
      <c r="M2573" s="115"/>
      <c r="N2573" s="115"/>
      <c r="O2573" s="74"/>
      <c r="P2573" s="129"/>
      <c r="Q2573" s="128"/>
      <c r="R2573" s="128"/>
      <c r="S2573" s="131"/>
      <c r="T2573" s="128"/>
      <c r="U2573" s="115"/>
      <c r="V2573" s="115"/>
      <c r="W2573" s="18"/>
      <c r="X2573" s="74"/>
      <c r="Y2573" s="74"/>
      <c r="Z2573" s="116"/>
      <c r="AA2573" s="116"/>
      <c r="AB2573" s="116"/>
      <c r="AC2573" s="116"/>
      <c r="AD2573" s="116"/>
      <c r="AE2573" s="116"/>
      <c r="AF2573" s="116"/>
      <c r="AG2573" s="116"/>
    </row>
    <row r="2574" spans="1:33" x14ac:dyDescent="0.2">
      <c r="A2574" s="74"/>
      <c r="B2574" s="128"/>
      <c r="C2574" s="128"/>
      <c r="D2574" s="129"/>
      <c r="E2574" s="74"/>
      <c r="F2574" s="74"/>
      <c r="G2574" s="74"/>
      <c r="H2574" s="130"/>
      <c r="I2574" s="115"/>
      <c r="J2574" s="130"/>
      <c r="K2574" s="115"/>
      <c r="L2574" s="74"/>
      <c r="M2574" s="115"/>
      <c r="N2574" s="115"/>
      <c r="O2574" s="74"/>
      <c r="P2574" s="129"/>
      <c r="Q2574" s="128"/>
      <c r="R2574" s="128"/>
      <c r="S2574" s="131"/>
      <c r="T2574" s="128"/>
      <c r="U2574" s="115"/>
      <c r="V2574" s="115"/>
      <c r="W2574" s="18"/>
      <c r="X2574" s="74"/>
      <c r="Y2574" s="74"/>
      <c r="Z2574" s="116"/>
      <c r="AA2574" s="116"/>
      <c r="AB2574" s="116"/>
      <c r="AC2574" s="116"/>
      <c r="AD2574" s="116"/>
      <c r="AE2574" s="116"/>
      <c r="AF2574" s="116"/>
      <c r="AG2574" s="116"/>
    </row>
    <row r="2575" spans="1:33" x14ac:dyDescent="0.2">
      <c r="A2575" s="74"/>
      <c r="B2575" s="128"/>
      <c r="C2575" s="128"/>
      <c r="D2575" s="129"/>
      <c r="E2575" s="74"/>
      <c r="F2575" s="74"/>
      <c r="G2575" s="74"/>
      <c r="H2575" s="130"/>
      <c r="I2575" s="115"/>
      <c r="J2575" s="130"/>
      <c r="K2575" s="115"/>
      <c r="L2575" s="74"/>
      <c r="M2575" s="115"/>
      <c r="N2575" s="115"/>
      <c r="O2575" s="74"/>
      <c r="P2575" s="129"/>
      <c r="Q2575" s="128"/>
      <c r="R2575" s="128"/>
      <c r="S2575" s="131"/>
      <c r="T2575" s="128"/>
      <c r="U2575" s="115"/>
      <c r="V2575" s="115"/>
      <c r="W2575" s="18"/>
      <c r="X2575" s="74"/>
      <c r="Y2575" s="74"/>
      <c r="Z2575" s="116"/>
      <c r="AA2575" s="116"/>
      <c r="AB2575" s="116"/>
      <c r="AC2575" s="116"/>
      <c r="AD2575" s="116"/>
      <c r="AE2575" s="116"/>
      <c r="AF2575" s="116"/>
      <c r="AG2575" s="116"/>
    </row>
    <row r="2576" spans="1:33" x14ac:dyDescent="0.2">
      <c r="A2576" s="74"/>
      <c r="B2576" s="128"/>
      <c r="C2576" s="128"/>
      <c r="D2576" s="129"/>
      <c r="E2576" s="74"/>
      <c r="F2576" s="74"/>
      <c r="G2576" s="74"/>
      <c r="H2576" s="130"/>
      <c r="I2576" s="115"/>
      <c r="J2576" s="130"/>
      <c r="K2576" s="115"/>
      <c r="L2576" s="74"/>
      <c r="M2576" s="115"/>
      <c r="N2576" s="115"/>
      <c r="O2576" s="74"/>
      <c r="P2576" s="129"/>
      <c r="Q2576" s="128"/>
      <c r="R2576" s="128"/>
      <c r="S2576" s="131"/>
      <c r="T2576" s="128"/>
      <c r="U2576" s="115"/>
      <c r="V2576" s="115"/>
      <c r="W2576" s="18"/>
      <c r="X2576" s="74"/>
      <c r="Y2576" s="74"/>
      <c r="Z2576" s="116"/>
      <c r="AA2576" s="116"/>
      <c r="AB2576" s="116"/>
      <c r="AC2576" s="116"/>
      <c r="AD2576" s="116"/>
      <c r="AE2576" s="116"/>
      <c r="AF2576" s="116"/>
      <c r="AG2576" s="116"/>
    </row>
    <row r="2577" spans="1:33" x14ac:dyDescent="0.2">
      <c r="A2577" s="74"/>
      <c r="B2577" s="128"/>
      <c r="C2577" s="128"/>
      <c r="D2577" s="129"/>
      <c r="E2577" s="74"/>
      <c r="F2577" s="74"/>
      <c r="G2577" s="74"/>
      <c r="H2577" s="130"/>
      <c r="I2577" s="115"/>
      <c r="J2577" s="130"/>
      <c r="K2577" s="115"/>
      <c r="L2577" s="74"/>
      <c r="M2577" s="115"/>
      <c r="N2577" s="115"/>
      <c r="O2577" s="74"/>
      <c r="P2577" s="129"/>
      <c r="Q2577" s="128"/>
      <c r="R2577" s="128"/>
      <c r="S2577" s="131"/>
      <c r="T2577" s="128"/>
      <c r="U2577" s="115"/>
      <c r="V2577" s="115"/>
      <c r="W2577" s="18"/>
      <c r="X2577" s="74"/>
      <c r="Y2577" s="74"/>
      <c r="Z2577" s="116"/>
      <c r="AA2577" s="116"/>
      <c r="AB2577" s="116"/>
      <c r="AC2577" s="116"/>
      <c r="AD2577" s="116"/>
      <c r="AE2577" s="116"/>
      <c r="AF2577" s="116"/>
      <c r="AG2577" s="116"/>
    </row>
    <row r="2578" spans="1:33" x14ac:dyDescent="0.2">
      <c r="A2578" s="74"/>
      <c r="B2578" s="128"/>
      <c r="C2578" s="128"/>
      <c r="D2578" s="129"/>
      <c r="E2578" s="74"/>
      <c r="F2578" s="74"/>
      <c r="G2578" s="74"/>
      <c r="H2578" s="130"/>
      <c r="I2578" s="115"/>
      <c r="J2578" s="130"/>
      <c r="K2578" s="115"/>
      <c r="L2578" s="74"/>
      <c r="M2578" s="115"/>
      <c r="N2578" s="115"/>
      <c r="O2578" s="74"/>
      <c r="P2578" s="129"/>
      <c r="Q2578" s="128"/>
      <c r="R2578" s="128"/>
      <c r="S2578" s="131"/>
      <c r="T2578" s="128"/>
      <c r="U2578" s="115"/>
      <c r="V2578" s="115"/>
      <c r="W2578" s="18"/>
      <c r="X2578" s="74"/>
      <c r="Y2578" s="74"/>
      <c r="Z2578" s="116"/>
      <c r="AA2578" s="116"/>
      <c r="AB2578" s="116"/>
      <c r="AC2578" s="116"/>
      <c r="AD2578" s="116"/>
      <c r="AE2578" s="116"/>
      <c r="AF2578" s="116"/>
      <c r="AG2578" s="116"/>
    </row>
    <row r="2579" spans="1:33" x14ac:dyDescent="0.2">
      <c r="A2579" s="74"/>
      <c r="B2579" s="128"/>
      <c r="C2579" s="128"/>
      <c r="D2579" s="129"/>
      <c r="E2579" s="74"/>
      <c r="F2579" s="74"/>
      <c r="G2579" s="74"/>
      <c r="H2579" s="130"/>
      <c r="I2579" s="115"/>
      <c r="J2579" s="130"/>
      <c r="K2579" s="115"/>
      <c r="L2579" s="74"/>
      <c r="M2579" s="115"/>
      <c r="N2579" s="115"/>
      <c r="O2579" s="74"/>
      <c r="P2579" s="129"/>
      <c r="Q2579" s="128"/>
      <c r="R2579" s="128"/>
      <c r="S2579" s="131"/>
      <c r="T2579" s="128"/>
      <c r="U2579" s="115"/>
      <c r="V2579" s="115"/>
      <c r="W2579" s="18"/>
      <c r="X2579" s="74"/>
      <c r="Y2579" s="74"/>
      <c r="Z2579" s="116"/>
      <c r="AA2579" s="116"/>
      <c r="AB2579" s="116"/>
      <c r="AC2579" s="116"/>
      <c r="AD2579" s="116"/>
      <c r="AE2579" s="116"/>
      <c r="AF2579" s="116"/>
      <c r="AG2579" s="116"/>
    </row>
    <row r="2580" spans="1:33" x14ac:dyDescent="0.2">
      <c r="A2580" s="74"/>
      <c r="B2580" s="128"/>
      <c r="C2580" s="128"/>
      <c r="D2580" s="129"/>
      <c r="E2580" s="74"/>
      <c r="F2580" s="74"/>
      <c r="G2580" s="74"/>
      <c r="H2580" s="130"/>
      <c r="I2580" s="115"/>
      <c r="J2580" s="130"/>
      <c r="K2580" s="115"/>
      <c r="L2580" s="74"/>
      <c r="M2580" s="115"/>
      <c r="N2580" s="115"/>
      <c r="O2580" s="74"/>
      <c r="P2580" s="129"/>
      <c r="Q2580" s="128"/>
      <c r="R2580" s="128"/>
      <c r="S2580" s="131"/>
      <c r="T2580" s="128"/>
      <c r="U2580" s="115"/>
      <c r="V2580" s="115"/>
      <c r="W2580" s="18"/>
      <c r="X2580" s="74"/>
      <c r="Y2580" s="74"/>
      <c r="Z2580" s="116"/>
      <c r="AA2580" s="116"/>
      <c r="AB2580" s="116"/>
      <c r="AC2580" s="116"/>
      <c r="AD2580" s="116"/>
      <c r="AE2580" s="116"/>
      <c r="AF2580" s="116"/>
      <c r="AG2580" s="116"/>
    </row>
    <row r="2581" spans="1:33" x14ac:dyDescent="0.2">
      <c r="A2581" s="74"/>
      <c r="B2581" s="128"/>
      <c r="C2581" s="128"/>
      <c r="D2581" s="129"/>
      <c r="E2581" s="74"/>
      <c r="F2581" s="74"/>
      <c r="G2581" s="74"/>
      <c r="H2581" s="130"/>
      <c r="I2581" s="115"/>
      <c r="J2581" s="130"/>
      <c r="K2581" s="115"/>
      <c r="L2581" s="74"/>
      <c r="M2581" s="115"/>
      <c r="N2581" s="115"/>
      <c r="O2581" s="74"/>
      <c r="P2581" s="129"/>
      <c r="Q2581" s="128"/>
      <c r="R2581" s="128"/>
      <c r="S2581" s="131"/>
      <c r="T2581" s="128"/>
      <c r="U2581" s="115"/>
      <c r="V2581" s="115"/>
      <c r="W2581" s="18"/>
      <c r="X2581" s="74"/>
      <c r="Y2581" s="74"/>
      <c r="Z2581" s="116"/>
      <c r="AA2581" s="116"/>
      <c r="AB2581" s="116"/>
      <c r="AC2581" s="116"/>
      <c r="AD2581" s="116"/>
      <c r="AE2581" s="116"/>
      <c r="AF2581" s="116"/>
      <c r="AG2581" s="116"/>
    </row>
    <row r="2582" spans="1:33" x14ac:dyDescent="0.2">
      <c r="A2582" s="74"/>
      <c r="B2582" s="128"/>
      <c r="C2582" s="128"/>
      <c r="D2582" s="129"/>
      <c r="E2582" s="74"/>
      <c r="F2582" s="74"/>
      <c r="G2582" s="74"/>
      <c r="H2582" s="130"/>
      <c r="I2582" s="115"/>
      <c r="J2582" s="130"/>
      <c r="K2582" s="115"/>
      <c r="L2582" s="74"/>
      <c r="M2582" s="115"/>
      <c r="N2582" s="115"/>
      <c r="O2582" s="74"/>
      <c r="P2582" s="129"/>
      <c r="Q2582" s="128"/>
      <c r="R2582" s="128"/>
      <c r="S2582" s="131"/>
      <c r="T2582" s="128"/>
      <c r="U2582" s="115"/>
      <c r="V2582" s="115"/>
      <c r="W2582" s="18"/>
      <c r="X2582" s="74"/>
      <c r="Y2582" s="74"/>
      <c r="Z2582" s="116"/>
      <c r="AA2582" s="116"/>
      <c r="AB2582" s="116"/>
      <c r="AC2582" s="116"/>
      <c r="AD2582" s="116"/>
      <c r="AE2582" s="116"/>
      <c r="AF2582" s="116"/>
      <c r="AG2582" s="116"/>
    </row>
    <row r="2583" spans="1:33" x14ac:dyDescent="0.2">
      <c r="A2583" s="74"/>
      <c r="B2583" s="128"/>
      <c r="C2583" s="128"/>
      <c r="D2583" s="129"/>
      <c r="E2583" s="74"/>
      <c r="F2583" s="74"/>
      <c r="G2583" s="74"/>
      <c r="H2583" s="130"/>
      <c r="I2583" s="115"/>
      <c r="J2583" s="130"/>
      <c r="K2583" s="115"/>
      <c r="L2583" s="74"/>
      <c r="M2583" s="115"/>
      <c r="N2583" s="115"/>
      <c r="O2583" s="74"/>
      <c r="P2583" s="129"/>
      <c r="Q2583" s="128"/>
      <c r="R2583" s="128"/>
      <c r="S2583" s="131"/>
      <c r="T2583" s="128"/>
      <c r="U2583" s="115"/>
      <c r="V2583" s="115"/>
      <c r="W2583" s="18"/>
      <c r="X2583" s="74"/>
      <c r="Y2583" s="74"/>
      <c r="Z2583" s="116"/>
      <c r="AA2583" s="116"/>
      <c r="AB2583" s="116"/>
      <c r="AC2583" s="116"/>
      <c r="AD2583" s="116"/>
      <c r="AE2583" s="116"/>
      <c r="AF2583" s="116"/>
      <c r="AG2583" s="116"/>
    </row>
    <row r="2584" spans="1:33" x14ac:dyDescent="0.2">
      <c r="A2584" s="74"/>
      <c r="B2584" s="128"/>
      <c r="C2584" s="128"/>
      <c r="D2584" s="129"/>
      <c r="E2584" s="74"/>
      <c r="F2584" s="74"/>
      <c r="G2584" s="74"/>
      <c r="H2584" s="130"/>
      <c r="I2584" s="115"/>
      <c r="J2584" s="130"/>
      <c r="K2584" s="115"/>
      <c r="L2584" s="74"/>
      <c r="M2584" s="115"/>
      <c r="N2584" s="115"/>
      <c r="O2584" s="74"/>
      <c r="P2584" s="129"/>
      <c r="Q2584" s="128"/>
      <c r="R2584" s="128"/>
      <c r="S2584" s="131"/>
      <c r="T2584" s="128"/>
      <c r="U2584" s="115"/>
      <c r="V2584" s="115"/>
      <c r="W2584" s="18"/>
      <c r="X2584" s="74"/>
      <c r="Y2584" s="74"/>
      <c r="Z2584" s="116"/>
      <c r="AA2584" s="116"/>
      <c r="AB2584" s="116"/>
      <c r="AC2584" s="116"/>
      <c r="AD2584" s="116"/>
      <c r="AE2584" s="116"/>
      <c r="AF2584" s="116"/>
      <c r="AG2584" s="116"/>
    </row>
    <row r="2585" spans="1:33" x14ac:dyDescent="0.2">
      <c r="A2585" s="74"/>
      <c r="B2585" s="128"/>
      <c r="C2585" s="128"/>
      <c r="D2585" s="129"/>
      <c r="E2585" s="74"/>
      <c r="F2585" s="74"/>
      <c r="G2585" s="74"/>
      <c r="H2585" s="130"/>
      <c r="I2585" s="115"/>
      <c r="J2585" s="130"/>
      <c r="K2585" s="115"/>
      <c r="L2585" s="74"/>
      <c r="M2585" s="115"/>
      <c r="N2585" s="115"/>
      <c r="O2585" s="74"/>
      <c r="P2585" s="129"/>
      <c r="Q2585" s="128"/>
      <c r="R2585" s="128"/>
      <c r="S2585" s="131"/>
      <c r="T2585" s="128"/>
      <c r="U2585" s="115"/>
      <c r="V2585" s="115"/>
      <c r="W2585" s="18"/>
      <c r="X2585" s="74"/>
      <c r="Y2585" s="74"/>
      <c r="Z2585" s="116"/>
      <c r="AA2585" s="116"/>
      <c r="AB2585" s="116"/>
      <c r="AC2585" s="116"/>
      <c r="AD2585" s="116"/>
      <c r="AE2585" s="116"/>
      <c r="AF2585" s="116"/>
      <c r="AG2585" s="116"/>
    </row>
    <row r="2586" spans="1:33" x14ac:dyDescent="0.2">
      <c r="A2586" s="74"/>
      <c r="B2586" s="128"/>
      <c r="C2586" s="128"/>
      <c r="D2586" s="129"/>
      <c r="E2586" s="74"/>
      <c r="F2586" s="74"/>
      <c r="G2586" s="74"/>
      <c r="H2586" s="130"/>
      <c r="I2586" s="115"/>
      <c r="J2586" s="130"/>
      <c r="K2586" s="115"/>
      <c r="L2586" s="74"/>
      <c r="M2586" s="115"/>
      <c r="N2586" s="115"/>
      <c r="O2586" s="74"/>
      <c r="P2586" s="129"/>
      <c r="Q2586" s="128"/>
      <c r="R2586" s="128"/>
      <c r="S2586" s="131"/>
      <c r="T2586" s="128"/>
      <c r="U2586" s="115"/>
      <c r="V2586" s="115"/>
      <c r="W2586" s="18"/>
      <c r="X2586" s="74"/>
      <c r="Y2586" s="74"/>
      <c r="Z2586" s="116"/>
      <c r="AA2586" s="116"/>
      <c r="AB2586" s="116"/>
      <c r="AC2586" s="116"/>
      <c r="AD2586" s="116"/>
      <c r="AE2586" s="116"/>
      <c r="AF2586" s="116"/>
      <c r="AG2586" s="116"/>
    </row>
    <row r="2587" spans="1:33" x14ac:dyDescent="0.2">
      <c r="A2587" s="74"/>
      <c r="B2587" s="128"/>
      <c r="C2587" s="128"/>
      <c r="D2587" s="129"/>
      <c r="E2587" s="74"/>
      <c r="F2587" s="74"/>
      <c r="G2587" s="74"/>
      <c r="H2587" s="130"/>
      <c r="I2587" s="115"/>
      <c r="J2587" s="130"/>
      <c r="K2587" s="115"/>
      <c r="L2587" s="74"/>
      <c r="M2587" s="115"/>
      <c r="N2587" s="115"/>
      <c r="O2587" s="74"/>
      <c r="P2587" s="129"/>
      <c r="Q2587" s="128"/>
      <c r="R2587" s="128"/>
      <c r="S2587" s="131"/>
      <c r="T2587" s="128"/>
      <c r="U2587" s="115"/>
      <c r="V2587" s="115"/>
      <c r="W2587" s="18"/>
      <c r="X2587" s="74"/>
      <c r="Y2587" s="74"/>
      <c r="Z2587" s="116"/>
      <c r="AA2587" s="116"/>
      <c r="AB2587" s="116"/>
      <c r="AC2587" s="116"/>
      <c r="AD2587" s="116"/>
      <c r="AE2587" s="116"/>
      <c r="AF2587" s="116"/>
      <c r="AG2587" s="116"/>
    </row>
    <row r="2588" spans="1:33" x14ac:dyDescent="0.2">
      <c r="A2588" s="74"/>
      <c r="B2588" s="128"/>
      <c r="C2588" s="128"/>
      <c r="D2588" s="129"/>
      <c r="E2588" s="74"/>
      <c r="F2588" s="74"/>
      <c r="G2588" s="74"/>
      <c r="H2588" s="130"/>
      <c r="I2588" s="115"/>
      <c r="J2588" s="130"/>
      <c r="K2588" s="115"/>
      <c r="L2588" s="74"/>
      <c r="M2588" s="115"/>
      <c r="N2588" s="115"/>
      <c r="O2588" s="74"/>
      <c r="P2588" s="129"/>
      <c r="Q2588" s="128"/>
      <c r="R2588" s="128"/>
      <c r="S2588" s="131"/>
      <c r="T2588" s="128"/>
      <c r="U2588" s="115"/>
      <c r="V2588" s="115"/>
      <c r="W2588" s="18"/>
      <c r="X2588" s="74"/>
      <c r="Y2588" s="74"/>
      <c r="Z2588" s="116"/>
      <c r="AA2588" s="116"/>
      <c r="AB2588" s="116"/>
      <c r="AC2588" s="116"/>
      <c r="AD2588" s="116"/>
      <c r="AE2588" s="116"/>
      <c r="AF2588" s="116"/>
      <c r="AG2588" s="116"/>
    </row>
    <row r="2589" spans="1:33" x14ac:dyDescent="0.2">
      <c r="A2589" s="74"/>
      <c r="B2589" s="128"/>
      <c r="C2589" s="128"/>
      <c r="D2589" s="129"/>
      <c r="E2589" s="74"/>
      <c r="F2589" s="74"/>
      <c r="G2589" s="74"/>
      <c r="H2589" s="130"/>
      <c r="I2589" s="115"/>
      <c r="J2589" s="130"/>
      <c r="K2589" s="115"/>
      <c r="L2589" s="74"/>
      <c r="M2589" s="115"/>
      <c r="N2589" s="115"/>
      <c r="O2589" s="74"/>
      <c r="P2589" s="129"/>
      <c r="Q2589" s="128"/>
      <c r="R2589" s="128"/>
      <c r="S2589" s="131"/>
      <c r="T2589" s="128"/>
      <c r="U2589" s="115"/>
      <c r="V2589" s="115"/>
      <c r="W2589" s="18"/>
      <c r="X2589" s="74"/>
      <c r="Y2589" s="74"/>
      <c r="Z2589" s="116"/>
      <c r="AA2589" s="116"/>
      <c r="AB2589" s="116"/>
      <c r="AC2589" s="116"/>
      <c r="AD2589" s="116"/>
      <c r="AE2589" s="116"/>
      <c r="AF2589" s="116"/>
      <c r="AG2589" s="116"/>
    </row>
    <row r="2590" spans="1:33" x14ac:dyDescent="0.2">
      <c r="A2590" s="74"/>
      <c r="B2590" s="128"/>
      <c r="C2590" s="128"/>
      <c r="D2590" s="129"/>
      <c r="E2590" s="74"/>
      <c r="F2590" s="74"/>
      <c r="G2590" s="74"/>
      <c r="H2590" s="130"/>
      <c r="I2590" s="115"/>
      <c r="J2590" s="130"/>
      <c r="K2590" s="115"/>
      <c r="L2590" s="74"/>
      <c r="M2590" s="115"/>
      <c r="N2590" s="115"/>
      <c r="O2590" s="74"/>
      <c r="P2590" s="129"/>
      <c r="Q2590" s="128"/>
      <c r="R2590" s="128"/>
      <c r="S2590" s="131"/>
      <c r="T2590" s="128"/>
      <c r="U2590" s="115"/>
      <c r="V2590" s="115"/>
      <c r="W2590" s="18"/>
      <c r="X2590" s="74"/>
      <c r="Y2590" s="74"/>
      <c r="Z2590" s="116"/>
      <c r="AA2590" s="116"/>
      <c r="AB2590" s="116"/>
      <c r="AC2590" s="116"/>
      <c r="AD2590" s="116"/>
      <c r="AE2590" s="116"/>
      <c r="AF2590" s="116"/>
      <c r="AG2590" s="116"/>
    </row>
    <row r="2591" spans="1:33" x14ac:dyDescent="0.2">
      <c r="A2591" s="74"/>
      <c r="B2591" s="128"/>
      <c r="C2591" s="128"/>
      <c r="D2591" s="129"/>
      <c r="E2591" s="74"/>
      <c r="F2591" s="74"/>
      <c r="G2591" s="74"/>
      <c r="H2591" s="130"/>
      <c r="I2591" s="115"/>
      <c r="J2591" s="130"/>
      <c r="K2591" s="115"/>
      <c r="L2591" s="74"/>
      <c r="M2591" s="115"/>
      <c r="N2591" s="115"/>
      <c r="O2591" s="74"/>
      <c r="P2591" s="129"/>
      <c r="Q2591" s="128"/>
      <c r="R2591" s="128"/>
      <c r="S2591" s="131"/>
      <c r="T2591" s="128"/>
      <c r="U2591" s="115"/>
      <c r="V2591" s="115"/>
      <c r="W2591" s="18"/>
      <c r="X2591" s="74"/>
      <c r="Y2591" s="74"/>
      <c r="Z2591" s="116"/>
      <c r="AA2591" s="116"/>
      <c r="AB2591" s="116"/>
      <c r="AC2591" s="116"/>
      <c r="AD2591" s="116"/>
      <c r="AE2591" s="116"/>
      <c r="AF2591" s="116"/>
      <c r="AG2591" s="116"/>
    </row>
    <row r="2592" spans="1:33" x14ac:dyDescent="0.2">
      <c r="A2592" s="74"/>
      <c r="B2592" s="128"/>
      <c r="C2592" s="128"/>
      <c r="D2592" s="129"/>
      <c r="E2592" s="74"/>
      <c r="F2592" s="74"/>
      <c r="G2592" s="74"/>
      <c r="H2592" s="130"/>
      <c r="I2592" s="115"/>
      <c r="J2592" s="130"/>
      <c r="K2592" s="115"/>
      <c r="L2592" s="74"/>
      <c r="M2592" s="115"/>
      <c r="N2592" s="115"/>
      <c r="O2592" s="74"/>
      <c r="P2592" s="129"/>
      <c r="Q2592" s="128"/>
      <c r="R2592" s="128"/>
      <c r="S2592" s="131"/>
      <c r="T2592" s="128"/>
      <c r="U2592" s="115"/>
      <c r="V2592" s="115"/>
      <c r="W2592" s="18"/>
      <c r="X2592" s="74"/>
      <c r="Y2592" s="74"/>
      <c r="Z2592" s="116"/>
      <c r="AA2592" s="116"/>
      <c r="AB2592" s="116"/>
      <c r="AC2592" s="116"/>
      <c r="AD2592" s="116"/>
      <c r="AE2592" s="116"/>
      <c r="AF2592" s="116"/>
      <c r="AG2592" s="116"/>
    </row>
    <row r="2593" spans="1:33" x14ac:dyDescent="0.2">
      <c r="A2593" s="74"/>
      <c r="B2593" s="128"/>
      <c r="C2593" s="128"/>
      <c r="D2593" s="129"/>
      <c r="E2593" s="74"/>
      <c r="F2593" s="74"/>
      <c r="G2593" s="74"/>
      <c r="H2593" s="130"/>
      <c r="I2593" s="115"/>
      <c r="J2593" s="130"/>
      <c r="K2593" s="115"/>
      <c r="L2593" s="74"/>
      <c r="M2593" s="115"/>
      <c r="N2593" s="115"/>
      <c r="O2593" s="74"/>
      <c r="P2593" s="129"/>
      <c r="Q2593" s="128"/>
      <c r="R2593" s="128"/>
      <c r="S2593" s="131"/>
      <c r="T2593" s="128"/>
      <c r="U2593" s="115"/>
      <c r="V2593" s="115"/>
      <c r="W2593" s="18"/>
      <c r="X2593" s="74"/>
      <c r="Y2593" s="74"/>
      <c r="Z2593" s="116"/>
      <c r="AA2593" s="116"/>
      <c r="AB2593" s="116"/>
      <c r="AC2593" s="116"/>
      <c r="AD2593" s="116"/>
      <c r="AE2593" s="116"/>
      <c r="AF2593" s="116"/>
      <c r="AG2593" s="116"/>
    </row>
    <row r="2594" spans="1:33" x14ac:dyDescent="0.2">
      <c r="A2594" s="74"/>
      <c r="B2594" s="128"/>
      <c r="C2594" s="128"/>
      <c r="D2594" s="129"/>
      <c r="E2594" s="74"/>
      <c r="F2594" s="74"/>
      <c r="G2594" s="74"/>
      <c r="H2594" s="130"/>
      <c r="I2594" s="115"/>
      <c r="J2594" s="130"/>
      <c r="K2594" s="115"/>
      <c r="L2594" s="74"/>
      <c r="M2594" s="115"/>
      <c r="N2594" s="115"/>
      <c r="O2594" s="74"/>
      <c r="P2594" s="129"/>
      <c r="Q2594" s="128"/>
      <c r="R2594" s="128"/>
      <c r="S2594" s="131"/>
      <c r="T2594" s="128"/>
      <c r="U2594" s="115"/>
      <c r="V2594" s="115"/>
      <c r="W2594" s="18"/>
      <c r="X2594" s="74"/>
      <c r="Y2594" s="74"/>
      <c r="Z2594" s="116"/>
      <c r="AA2594" s="116"/>
      <c r="AB2594" s="116"/>
      <c r="AC2594" s="116"/>
      <c r="AD2594" s="116"/>
      <c r="AE2594" s="116"/>
      <c r="AF2594" s="116"/>
      <c r="AG2594" s="116"/>
    </row>
    <row r="2595" spans="1:33" x14ac:dyDescent="0.2">
      <c r="A2595" s="74"/>
      <c r="B2595" s="128"/>
      <c r="C2595" s="128"/>
      <c r="D2595" s="129"/>
      <c r="E2595" s="74"/>
      <c r="F2595" s="74"/>
      <c r="G2595" s="74"/>
      <c r="H2595" s="130"/>
      <c r="I2595" s="115"/>
      <c r="J2595" s="130"/>
      <c r="K2595" s="115"/>
      <c r="L2595" s="74"/>
      <c r="M2595" s="115"/>
      <c r="N2595" s="115"/>
      <c r="O2595" s="74"/>
      <c r="P2595" s="129"/>
      <c r="Q2595" s="128"/>
      <c r="R2595" s="128"/>
      <c r="S2595" s="131"/>
      <c r="T2595" s="128"/>
      <c r="U2595" s="115"/>
      <c r="V2595" s="115"/>
      <c r="W2595" s="18"/>
      <c r="X2595" s="74"/>
      <c r="Y2595" s="74"/>
      <c r="Z2595" s="116"/>
      <c r="AA2595" s="116"/>
      <c r="AB2595" s="116"/>
      <c r="AC2595" s="116"/>
      <c r="AD2595" s="116"/>
      <c r="AE2595" s="116"/>
      <c r="AF2595" s="116"/>
      <c r="AG2595" s="116"/>
    </row>
    <row r="2596" spans="1:33" x14ac:dyDescent="0.2">
      <c r="A2596" s="74"/>
      <c r="B2596" s="128"/>
      <c r="C2596" s="128"/>
      <c r="D2596" s="129"/>
      <c r="E2596" s="74"/>
      <c r="F2596" s="74"/>
      <c r="G2596" s="74"/>
      <c r="H2596" s="130"/>
      <c r="I2596" s="115"/>
      <c r="J2596" s="130"/>
      <c r="K2596" s="115"/>
      <c r="L2596" s="74"/>
      <c r="M2596" s="115"/>
      <c r="N2596" s="115"/>
      <c r="O2596" s="74"/>
      <c r="P2596" s="129"/>
      <c r="Q2596" s="128"/>
      <c r="R2596" s="128"/>
      <c r="S2596" s="131"/>
      <c r="T2596" s="128"/>
      <c r="U2596" s="115"/>
      <c r="V2596" s="115"/>
      <c r="W2596" s="18"/>
      <c r="X2596" s="74"/>
      <c r="Y2596" s="74"/>
      <c r="Z2596" s="116"/>
      <c r="AA2596" s="116"/>
      <c r="AB2596" s="116"/>
      <c r="AC2596" s="116"/>
      <c r="AD2596" s="116"/>
      <c r="AE2596" s="116"/>
      <c r="AF2596" s="116"/>
      <c r="AG2596" s="116"/>
    </row>
    <row r="2597" spans="1:33" x14ac:dyDescent="0.2">
      <c r="A2597" s="74"/>
      <c r="B2597" s="128"/>
      <c r="C2597" s="128"/>
      <c r="D2597" s="129"/>
      <c r="E2597" s="74"/>
      <c r="F2597" s="74"/>
      <c r="G2597" s="74"/>
      <c r="H2597" s="130"/>
      <c r="I2597" s="115"/>
      <c r="J2597" s="130"/>
      <c r="K2597" s="115"/>
      <c r="L2597" s="74"/>
      <c r="M2597" s="115"/>
      <c r="N2597" s="115"/>
      <c r="O2597" s="74"/>
      <c r="P2597" s="129"/>
      <c r="Q2597" s="128"/>
      <c r="R2597" s="128"/>
      <c r="S2597" s="131"/>
      <c r="T2597" s="128"/>
      <c r="U2597" s="115"/>
      <c r="V2597" s="115"/>
      <c r="W2597" s="18"/>
      <c r="X2597" s="74"/>
      <c r="Y2597" s="74"/>
      <c r="Z2597" s="116"/>
      <c r="AA2597" s="116"/>
      <c r="AB2597" s="116"/>
      <c r="AC2597" s="116"/>
      <c r="AD2597" s="116"/>
      <c r="AE2597" s="116"/>
      <c r="AF2597" s="116"/>
      <c r="AG2597" s="116"/>
    </row>
    <row r="2598" spans="1:33" x14ac:dyDescent="0.2">
      <c r="A2598" s="74"/>
      <c r="B2598" s="128"/>
      <c r="C2598" s="128"/>
      <c r="D2598" s="129"/>
      <c r="E2598" s="74"/>
      <c r="F2598" s="74"/>
      <c r="G2598" s="74"/>
      <c r="H2598" s="130"/>
      <c r="I2598" s="115"/>
      <c r="J2598" s="130"/>
      <c r="K2598" s="115"/>
      <c r="L2598" s="74"/>
      <c r="M2598" s="115"/>
      <c r="N2598" s="115"/>
      <c r="O2598" s="74"/>
      <c r="P2598" s="129"/>
      <c r="Q2598" s="128"/>
      <c r="R2598" s="128"/>
      <c r="S2598" s="131"/>
      <c r="T2598" s="128"/>
      <c r="U2598" s="115"/>
      <c r="V2598" s="115"/>
      <c r="W2598" s="18"/>
      <c r="X2598" s="74"/>
      <c r="Y2598" s="74"/>
      <c r="Z2598" s="116"/>
      <c r="AA2598" s="116"/>
      <c r="AB2598" s="116"/>
      <c r="AC2598" s="116"/>
      <c r="AD2598" s="116"/>
      <c r="AE2598" s="116"/>
      <c r="AF2598" s="116"/>
      <c r="AG2598" s="116"/>
    </row>
    <row r="2599" spans="1:33" x14ac:dyDescent="0.2">
      <c r="A2599" s="74"/>
      <c r="B2599" s="128"/>
      <c r="C2599" s="128"/>
      <c r="D2599" s="129"/>
      <c r="E2599" s="74"/>
      <c r="F2599" s="74"/>
      <c r="G2599" s="74"/>
      <c r="H2599" s="130"/>
      <c r="I2599" s="115"/>
      <c r="J2599" s="130"/>
      <c r="K2599" s="115"/>
      <c r="L2599" s="74"/>
      <c r="M2599" s="115"/>
      <c r="N2599" s="115"/>
      <c r="O2599" s="74"/>
      <c r="P2599" s="129"/>
      <c r="Q2599" s="128"/>
      <c r="R2599" s="128"/>
      <c r="S2599" s="131"/>
      <c r="T2599" s="128"/>
      <c r="U2599" s="115"/>
      <c r="V2599" s="115"/>
      <c r="W2599" s="18"/>
      <c r="X2599" s="74"/>
      <c r="Y2599" s="74"/>
      <c r="Z2599" s="116"/>
      <c r="AA2599" s="116"/>
      <c r="AB2599" s="116"/>
      <c r="AC2599" s="116"/>
      <c r="AD2599" s="116"/>
      <c r="AE2599" s="116"/>
      <c r="AF2599" s="116"/>
      <c r="AG2599" s="116"/>
    </row>
    <row r="2600" spans="1:33" x14ac:dyDescent="0.2">
      <c r="A2600" s="74"/>
      <c r="B2600" s="128"/>
      <c r="C2600" s="128"/>
      <c r="D2600" s="129"/>
      <c r="E2600" s="74"/>
      <c r="F2600" s="74"/>
      <c r="G2600" s="74"/>
      <c r="H2600" s="130"/>
      <c r="I2600" s="115"/>
      <c r="J2600" s="130"/>
      <c r="K2600" s="115"/>
      <c r="L2600" s="74"/>
      <c r="M2600" s="115"/>
      <c r="N2600" s="115"/>
      <c r="O2600" s="74"/>
      <c r="P2600" s="129"/>
      <c r="Q2600" s="128"/>
      <c r="R2600" s="128"/>
      <c r="S2600" s="131"/>
      <c r="T2600" s="128"/>
      <c r="U2600" s="115"/>
      <c r="V2600" s="115"/>
      <c r="W2600" s="18"/>
      <c r="X2600" s="74"/>
      <c r="Y2600" s="74"/>
      <c r="Z2600" s="116"/>
      <c r="AA2600" s="116"/>
      <c r="AB2600" s="116"/>
      <c r="AC2600" s="116"/>
      <c r="AD2600" s="116"/>
      <c r="AE2600" s="116"/>
      <c r="AF2600" s="116"/>
      <c r="AG2600" s="116"/>
    </row>
    <row r="2601" spans="1:33" x14ac:dyDescent="0.2">
      <c r="A2601" s="74"/>
      <c r="B2601" s="128"/>
      <c r="C2601" s="128"/>
      <c r="D2601" s="129"/>
      <c r="E2601" s="74"/>
      <c r="F2601" s="74"/>
      <c r="G2601" s="74"/>
      <c r="H2601" s="130"/>
      <c r="I2601" s="115"/>
      <c r="J2601" s="130"/>
      <c r="K2601" s="115"/>
      <c r="L2601" s="74"/>
      <c r="M2601" s="115"/>
      <c r="N2601" s="115"/>
      <c r="O2601" s="74"/>
      <c r="P2601" s="129"/>
      <c r="Q2601" s="128"/>
      <c r="R2601" s="128"/>
      <c r="S2601" s="131"/>
      <c r="T2601" s="128"/>
      <c r="U2601" s="115"/>
      <c r="V2601" s="115"/>
      <c r="W2601" s="18"/>
      <c r="X2601" s="74"/>
      <c r="Y2601" s="74"/>
      <c r="Z2601" s="116"/>
      <c r="AA2601" s="116"/>
      <c r="AB2601" s="116"/>
      <c r="AC2601" s="116"/>
      <c r="AD2601" s="116"/>
      <c r="AE2601" s="116"/>
      <c r="AF2601" s="116"/>
      <c r="AG2601" s="116"/>
    </row>
    <row r="2602" spans="1:33" x14ac:dyDescent="0.2">
      <c r="A2602" s="74"/>
      <c r="B2602" s="128"/>
      <c r="C2602" s="128"/>
      <c r="D2602" s="129"/>
      <c r="E2602" s="74"/>
      <c r="F2602" s="74"/>
      <c r="G2602" s="74"/>
      <c r="H2602" s="130"/>
      <c r="I2602" s="115"/>
      <c r="J2602" s="130"/>
      <c r="K2602" s="115"/>
      <c r="L2602" s="74"/>
      <c r="M2602" s="115"/>
      <c r="N2602" s="115"/>
      <c r="O2602" s="74"/>
      <c r="P2602" s="129"/>
      <c r="Q2602" s="128"/>
      <c r="R2602" s="128"/>
      <c r="S2602" s="131"/>
      <c r="T2602" s="128"/>
      <c r="U2602" s="115"/>
      <c r="V2602" s="115"/>
      <c r="W2602" s="18"/>
      <c r="X2602" s="74"/>
      <c r="Y2602" s="74"/>
      <c r="Z2602" s="116"/>
      <c r="AA2602" s="116"/>
      <c r="AB2602" s="116"/>
      <c r="AC2602" s="116"/>
      <c r="AD2602" s="116"/>
      <c r="AE2602" s="116"/>
      <c r="AF2602" s="116"/>
      <c r="AG2602" s="116"/>
    </row>
    <row r="2603" spans="1:33" x14ac:dyDescent="0.2">
      <c r="A2603" s="74"/>
      <c r="B2603" s="128"/>
      <c r="C2603" s="128"/>
      <c r="D2603" s="129"/>
      <c r="E2603" s="74"/>
      <c r="F2603" s="74"/>
      <c r="G2603" s="74"/>
      <c r="H2603" s="130"/>
      <c r="I2603" s="115"/>
      <c r="J2603" s="130"/>
      <c r="K2603" s="115"/>
      <c r="L2603" s="74"/>
      <c r="M2603" s="115"/>
      <c r="N2603" s="115"/>
      <c r="O2603" s="74"/>
      <c r="P2603" s="129"/>
      <c r="Q2603" s="128"/>
      <c r="R2603" s="128"/>
      <c r="S2603" s="131"/>
      <c r="T2603" s="128"/>
      <c r="U2603" s="115"/>
      <c r="V2603" s="115"/>
      <c r="W2603" s="18"/>
      <c r="X2603" s="74"/>
      <c r="Y2603" s="74"/>
      <c r="Z2603" s="116"/>
      <c r="AA2603" s="116"/>
      <c r="AB2603" s="116"/>
      <c r="AC2603" s="116"/>
      <c r="AD2603" s="116"/>
      <c r="AE2603" s="116"/>
      <c r="AF2603" s="116"/>
      <c r="AG2603" s="116"/>
    </row>
    <row r="2604" spans="1:33" x14ac:dyDescent="0.2">
      <c r="A2604" s="74"/>
      <c r="B2604" s="128"/>
      <c r="C2604" s="128"/>
      <c r="D2604" s="129"/>
      <c r="E2604" s="74"/>
      <c r="F2604" s="74"/>
      <c r="G2604" s="74"/>
      <c r="H2604" s="130"/>
      <c r="I2604" s="115"/>
      <c r="J2604" s="130"/>
      <c r="K2604" s="115"/>
      <c r="L2604" s="74"/>
      <c r="M2604" s="115"/>
      <c r="N2604" s="115"/>
      <c r="O2604" s="74"/>
      <c r="P2604" s="129"/>
      <c r="Q2604" s="128"/>
      <c r="R2604" s="128"/>
      <c r="S2604" s="131"/>
      <c r="T2604" s="128"/>
      <c r="U2604" s="115"/>
      <c r="V2604" s="115"/>
      <c r="W2604" s="18"/>
      <c r="X2604" s="74"/>
      <c r="Y2604" s="74"/>
      <c r="Z2604" s="116"/>
      <c r="AA2604" s="116"/>
      <c r="AB2604" s="116"/>
      <c r="AC2604" s="116"/>
      <c r="AD2604" s="116"/>
      <c r="AE2604" s="116"/>
      <c r="AF2604" s="116"/>
      <c r="AG2604" s="116"/>
    </row>
    <row r="2605" spans="1:33" x14ac:dyDescent="0.2">
      <c r="A2605" s="74"/>
      <c r="B2605" s="128"/>
      <c r="C2605" s="128"/>
      <c r="D2605" s="129"/>
      <c r="E2605" s="74"/>
      <c r="F2605" s="74"/>
      <c r="G2605" s="74"/>
      <c r="H2605" s="130"/>
      <c r="I2605" s="115"/>
      <c r="J2605" s="130"/>
      <c r="K2605" s="115"/>
      <c r="L2605" s="74"/>
      <c r="M2605" s="115"/>
      <c r="N2605" s="115"/>
      <c r="O2605" s="74"/>
      <c r="P2605" s="129"/>
      <c r="Q2605" s="128"/>
      <c r="R2605" s="128"/>
      <c r="S2605" s="131"/>
      <c r="T2605" s="128"/>
      <c r="U2605" s="115"/>
      <c r="V2605" s="115"/>
      <c r="W2605" s="18"/>
      <c r="X2605" s="74"/>
      <c r="Y2605" s="74"/>
      <c r="Z2605" s="116"/>
      <c r="AA2605" s="116"/>
      <c r="AB2605" s="116"/>
      <c r="AC2605" s="116"/>
      <c r="AD2605" s="116"/>
      <c r="AE2605" s="116"/>
      <c r="AF2605" s="116"/>
      <c r="AG2605" s="116"/>
    </row>
    <row r="2606" spans="1:33" x14ac:dyDescent="0.2">
      <c r="A2606" s="74"/>
      <c r="B2606" s="128"/>
      <c r="C2606" s="128"/>
      <c r="D2606" s="129"/>
      <c r="E2606" s="74"/>
      <c r="F2606" s="74"/>
      <c r="G2606" s="74"/>
      <c r="H2606" s="130"/>
      <c r="I2606" s="115"/>
      <c r="J2606" s="130"/>
      <c r="K2606" s="115"/>
      <c r="L2606" s="74"/>
      <c r="M2606" s="115"/>
      <c r="N2606" s="115"/>
      <c r="O2606" s="74"/>
      <c r="P2606" s="129"/>
      <c r="Q2606" s="128"/>
      <c r="R2606" s="128"/>
      <c r="S2606" s="131"/>
      <c r="T2606" s="128"/>
      <c r="U2606" s="115"/>
      <c r="V2606" s="115"/>
      <c r="W2606" s="18"/>
      <c r="X2606" s="74"/>
      <c r="Y2606" s="74"/>
      <c r="Z2606" s="116"/>
      <c r="AA2606" s="116"/>
      <c r="AB2606" s="116"/>
      <c r="AC2606" s="116"/>
      <c r="AD2606" s="116"/>
      <c r="AE2606" s="116"/>
      <c r="AF2606" s="116"/>
      <c r="AG2606" s="116"/>
    </row>
    <row r="2607" spans="1:33" x14ac:dyDescent="0.2">
      <c r="A2607" s="74"/>
      <c r="B2607" s="128"/>
      <c r="C2607" s="128"/>
      <c r="D2607" s="129"/>
      <c r="E2607" s="74"/>
      <c r="F2607" s="74"/>
      <c r="G2607" s="74"/>
      <c r="H2607" s="130"/>
      <c r="I2607" s="115"/>
      <c r="J2607" s="130"/>
      <c r="K2607" s="115"/>
      <c r="L2607" s="74"/>
      <c r="M2607" s="115"/>
      <c r="N2607" s="115"/>
      <c r="O2607" s="74"/>
      <c r="P2607" s="129"/>
      <c r="Q2607" s="128"/>
      <c r="R2607" s="128"/>
      <c r="S2607" s="131"/>
      <c r="T2607" s="128"/>
      <c r="U2607" s="115"/>
      <c r="V2607" s="115"/>
      <c r="W2607" s="18"/>
      <c r="X2607" s="74"/>
      <c r="Y2607" s="74"/>
      <c r="Z2607" s="116"/>
      <c r="AA2607" s="116"/>
      <c r="AB2607" s="116"/>
      <c r="AC2607" s="116"/>
      <c r="AD2607" s="116"/>
      <c r="AE2607" s="116"/>
      <c r="AF2607" s="116"/>
      <c r="AG2607" s="116"/>
    </row>
    <row r="2608" spans="1:33" x14ac:dyDescent="0.2">
      <c r="A2608" s="74"/>
      <c r="B2608" s="128"/>
      <c r="C2608" s="128"/>
      <c r="D2608" s="129"/>
      <c r="E2608" s="74"/>
      <c r="F2608" s="74"/>
      <c r="G2608" s="74"/>
      <c r="H2608" s="130"/>
      <c r="I2608" s="115"/>
      <c r="J2608" s="130"/>
      <c r="K2608" s="115"/>
      <c r="L2608" s="74"/>
      <c r="M2608" s="115"/>
      <c r="N2608" s="115"/>
      <c r="O2608" s="74"/>
      <c r="P2608" s="129"/>
      <c r="Q2608" s="128"/>
      <c r="R2608" s="128"/>
      <c r="S2608" s="131"/>
      <c r="T2608" s="128"/>
      <c r="U2608" s="115"/>
      <c r="V2608" s="115"/>
      <c r="W2608" s="18"/>
      <c r="X2608" s="74"/>
      <c r="Y2608" s="74"/>
      <c r="Z2608" s="116"/>
      <c r="AA2608" s="116"/>
      <c r="AB2608" s="116"/>
      <c r="AC2608" s="116"/>
      <c r="AD2608" s="116"/>
      <c r="AE2608" s="116"/>
      <c r="AF2608" s="116"/>
      <c r="AG2608" s="116"/>
    </row>
    <row r="2609" spans="1:33" x14ac:dyDescent="0.2">
      <c r="A2609" s="74"/>
      <c r="B2609" s="128"/>
      <c r="C2609" s="128"/>
      <c r="D2609" s="129"/>
      <c r="E2609" s="74"/>
      <c r="F2609" s="74"/>
      <c r="G2609" s="74"/>
      <c r="H2609" s="130"/>
      <c r="I2609" s="115"/>
      <c r="J2609" s="130"/>
      <c r="K2609" s="115"/>
      <c r="L2609" s="74"/>
      <c r="M2609" s="115"/>
      <c r="N2609" s="115"/>
      <c r="O2609" s="74"/>
      <c r="P2609" s="129"/>
      <c r="Q2609" s="128"/>
      <c r="R2609" s="128"/>
      <c r="S2609" s="131"/>
      <c r="T2609" s="128"/>
      <c r="U2609" s="115"/>
      <c r="V2609" s="115"/>
      <c r="W2609" s="18"/>
      <c r="X2609" s="74"/>
      <c r="Y2609" s="74"/>
      <c r="Z2609" s="116"/>
      <c r="AA2609" s="116"/>
      <c r="AB2609" s="116"/>
      <c r="AC2609" s="116"/>
      <c r="AD2609" s="116"/>
      <c r="AE2609" s="116"/>
      <c r="AF2609" s="116"/>
      <c r="AG2609" s="116"/>
    </row>
    <row r="2610" spans="1:33" x14ac:dyDescent="0.2">
      <c r="A2610" s="74"/>
      <c r="B2610" s="128"/>
      <c r="C2610" s="128"/>
      <c r="D2610" s="129"/>
      <c r="E2610" s="74"/>
      <c r="F2610" s="74"/>
      <c r="G2610" s="74"/>
      <c r="H2610" s="130"/>
      <c r="I2610" s="115"/>
      <c r="J2610" s="130"/>
      <c r="K2610" s="115"/>
      <c r="L2610" s="74"/>
      <c r="M2610" s="115"/>
      <c r="N2610" s="115"/>
      <c r="O2610" s="74"/>
      <c r="P2610" s="129"/>
      <c r="Q2610" s="128"/>
      <c r="R2610" s="128"/>
      <c r="S2610" s="131"/>
      <c r="T2610" s="128"/>
      <c r="U2610" s="115"/>
      <c r="V2610" s="115"/>
      <c r="W2610" s="18"/>
      <c r="X2610" s="74"/>
      <c r="Y2610" s="74"/>
      <c r="Z2610" s="116"/>
      <c r="AA2610" s="116"/>
      <c r="AB2610" s="116"/>
      <c r="AC2610" s="116"/>
      <c r="AD2610" s="116"/>
      <c r="AE2610" s="116"/>
      <c r="AF2610" s="116"/>
      <c r="AG2610" s="116"/>
    </row>
    <row r="2611" spans="1:33" x14ac:dyDescent="0.2">
      <c r="A2611" s="74"/>
      <c r="B2611" s="128"/>
      <c r="C2611" s="128"/>
      <c r="D2611" s="129"/>
      <c r="E2611" s="74"/>
      <c r="F2611" s="74"/>
      <c r="G2611" s="74"/>
      <c r="H2611" s="130"/>
      <c r="I2611" s="115"/>
      <c r="J2611" s="130"/>
      <c r="K2611" s="115"/>
      <c r="L2611" s="74"/>
      <c r="M2611" s="115"/>
      <c r="N2611" s="115"/>
      <c r="O2611" s="74"/>
      <c r="P2611" s="129"/>
      <c r="Q2611" s="128"/>
      <c r="R2611" s="128"/>
      <c r="S2611" s="131"/>
      <c r="T2611" s="128"/>
      <c r="U2611" s="115"/>
      <c r="V2611" s="115"/>
      <c r="W2611" s="18"/>
      <c r="X2611" s="74"/>
      <c r="Y2611" s="74"/>
      <c r="Z2611" s="116"/>
      <c r="AA2611" s="116"/>
      <c r="AB2611" s="116"/>
      <c r="AC2611" s="116"/>
      <c r="AD2611" s="116"/>
      <c r="AE2611" s="116"/>
      <c r="AF2611" s="116"/>
      <c r="AG2611" s="116"/>
    </row>
    <row r="2612" spans="1:33" x14ac:dyDescent="0.2">
      <c r="A2612" s="74"/>
      <c r="B2612" s="128"/>
      <c r="C2612" s="128"/>
      <c r="D2612" s="129"/>
      <c r="E2612" s="74"/>
      <c r="F2612" s="74"/>
      <c r="G2612" s="74"/>
      <c r="H2612" s="130"/>
      <c r="I2612" s="115"/>
      <c r="J2612" s="130"/>
      <c r="K2612" s="115"/>
      <c r="L2612" s="74"/>
      <c r="M2612" s="115"/>
      <c r="N2612" s="115"/>
      <c r="O2612" s="74"/>
      <c r="P2612" s="129"/>
      <c r="Q2612" s="128"/>
      <c r="R2612" s="128"/>
      <c r="S2612" s="131"/>
      <c r="T2612" s="128"/>
      <c r="U2612" s="115"/>
      <c r="V2612" s="115"/>
      <c r="W2612" s="18"/>
      <c r="X2612" s="74"/>
      <c r="Y2612" s="74"/>
      <c r="Z2612" s="116"/>
      <c r="AA2612" s="116"/>
      <c r="AB2612" s="116"/>
      <c r="AC2612" s="116"/>
      <c r="AD2612" s="116"/>
      <c r="AE2612" s="116"/>
      <c r="AF2612" s="116"/>
      <c r="AG2612" s="116"/>
    </row>
    <row r="2613" spans="1:33" x14ac:dyDescent="0.2">
      <c r="A2613" s="74"/>
      <c r="B2613" s="128"/>
      <c r="C2613" s="128"/>
      <c r="D2613" s="129"/>
      <c r="E2613" s="74"/>
      <c r="F2613" s="74"/>
      <c r="G2613" s="74"/>
      <c r="H2613" s="130"/>
      <c r="I2613" s="115"/>
      <c r="J2613" s="130"/>
      <c r="K2613" s="115"/>
      <c r="L2613" s="74"/>
      <c r="M2613" s="115"/>
      <c r="N2613" s="115"/>
      <c r="O2613" s="74"/>
      <c r="P2613" s="129"/>
      <c r="Q2613" s="128"/>
      <c r="R2613" s="128"/>
      <c r="S2613" s="131"/>
      <c r="T2613" s="128"/>
      <c r="U2613" s="115"/>
      <c r="V2613" s="115"/>
      <c r="W2613" s="18"/>
      <c r="X2613" s="74"/>
      <c r="Y2613" s="74"/>
      <c r="Z2613" s="116"/>
      <c r="AA2613" s="116"/>
      <c r="AB2613" s="116"/>
      <c r="AC2613" s="116"/>
      <c r="AD2613" s="116"/>
      <c r="AE2613" s="116"/>
      <c r="AF2613" s="116"/>
      <c r="AG2613" s="116"/>
    </row>
    <row r="2614" spans="1:33" x14ac:dyDescent="0.2">
      <c r="A2614" s="74"/>
      <c r="B2614" s="128"/>
      <c r="C2614" s="128"/>
      <c r="D2614" s="129"/>
      <c r="E2614" s="74"/>
      <c r="F2614" s="74"/>
      <c r="G2614" s="74"/>
      <c r="H2614" s="130"/>
      <c r="I2614" s="115"/>
      <c r="J2614" s="130"/>
      <c r="K2614" s="115"/>
      <c r="L2614" s="74"/>
      <c r="M2614" s="115"/>
      <c r="N2614" s="115"/>
      <c r="O2614" s="74"/>
      <c r="P2614" s="129"/>
      <c r="Q2614" s="128"/>
      <c r="R2614" s="128"/>
      <c r="S2614" s="131"/>
      <c r="T2614" s="128"/>
      <c r="U2614" s="115"/>
      <c r="V2614" s="115"/>
      <c r="W2614" s="18"/>
      <c r="X2614" s="74"/>
      <c r="Y2614" s="74"/>
      <c r="Z2614" s="116"/>
      <c r="AA2614" s="116"/>
      <c r="AB2614" s="116"/>
      <c r="AC2614" s="116"/>
      <c r="AD2614" s="116"/>
      <c r="AE2614" s="116"/>
      <c r="AF2614" s="116"/>
      <c r="AG2614" s="116"/>
    </row>
    <row r="2615" spans="1:33" x14ac:dyDescent="0.2">
      <c r="A2615" s="74"/>
      <c r="B2615" s="128"/>
      <c r="C2615" s="128"/>
      <c r="D2615" s="129"/>
      <c r="E2615" s="74"/>
      <c r="F2615" s="74"/>
      <c r="G2615" s="74"/>
      <c r="H2615" s="130"/>
      <c r="I2615" s="115"/>
      <c r="J2615" s="130"/>
      <c r="K2615" s="115"/>
      <c r="L2615" s="74"/>
      <c r="M2615" s="115"/>
      <c r="N2615" s="115"/>
      <c r="O2615" s="74"/>
      <c r="P2615" s="129"/>
      <c r="Q2615" s="128"/>
      <c r="R2615" s="128"/>
      <c r="S2615" s="131"/>
      <c r="T2615" s="128"/>
      <c r="U2615" s="115"/>
      <c r="V2615" s="115"/>
      <c r="W2615" s="18"/>
      <c r="X2615" s="74"/>
      <c r="Y2615" s="74"/>
      <c r="Z2615" s="116"/>
      <c r="AA2615" s="116"/>
      <c r="AB2615" s="116"/>
      <c r="AC2615" s="116"/>
      <c r="AD2615" s="116"/>
      <c r="AE2615" s="116"/>
      <c r="AF2615" s="116"/>
      <c r="AG2615" s="116"/>
    </row>
    <row r="2616" spans="1:33" x14ac:dyDescent="0.2">
      <c r="A2616" s="74"/>
      <c r="B2616" s="128"/>
      <c r="C2616" s="128"/>
      <c r="D2616" s="129"/>
      <c r="E2616" s="74"/>
      <c r="F2616" s="74"/>
      <c r="G2616" s="74"/>
      <c r="H2616" s="130"/>
      <c r="I2616" s="115"/>
      <c r="J2616" s="130"/>
      <c r="K2616" s="115"/>
      <c r="L2616" s="74"/>
      <c r="M2616" s="115"/>
      <c r="N2616" s="115"/>
      <c r="O2616" s="74"/>
      <c r="P2616" s="129"/>
      <c r="Q2616" s="128"/>
      <c r="R2616" s="128"/>
      <c r="S2616" s="131"/>
      <c r="T2616" s="128"/>
      <c r="U2616" s="115"/>
      <c r="V2616" s="115"/>
      <c r="W2616" s="18"/>
      <c r="X2616" s="74"/>
      <c r="Y2616" s="74"/>
      <c r="Z2616" s="116"/>
      <c r="AA2616" s="116"/>
      <c r="AB2616" s="116"/>
      <c r="AC2616" s="116"/>
      <c r="AD2616" s="116"/>
      <c r="AE2616" s="116"/>
      <c r="AF2616" s="116"/>
      <c r="AG2616" s="116"/>
    </row>
    <row r="2617" spans="1:33" x14ac:dyDescent="0.2">
      <c r="A2617" s="74"/>
      <c r="B2617" s="128"/>
      <c r="C2617" s="128"/>
      <c r="D2617" s="129"/>
      <c r="E2617" s="74"/>
      <c r="F2617" s="74"/>
      <c r="G2617" s="74"/>
      <c r="H2617" s="130"/>
      <c r="I2617" s="115"/>
      <c r="J2617" s="130"/>
      <c r="K2617" s="115"/>
      <c r="L2617" s="74"/>
      <c r="M2617" s="115"/>
      <c r="N2617" s="115"/>
      <c r="O2617" s="74"/>
      <c r="P2617" s="129"/>
      <c r="Q2617" s="128"/>
      <c r="R2617" s="128"/>
      <c r="S2617" s="131"/>
      <c r="T2617" s="128"/>
      <c r="U2617" s="115"/>
      <c r="V2617" s="115"/>
      <c r="W2617" s="18"/>
      <c r="X2617" s="74"/>
      <c r="Y2617" s="74"/>
      <c r="Z2617" s="116"/>
      <c r="AA2617" s="116"/>
      <c r="AB2617" s="116"/>
      <c r="AC2617" s="116"/>
      <c r="AD2617" s="116"/>
      <c r="AE2617" s="116"/>
      <c r="AF2617" s="116"/>
      <c r="AG2617" s="116"/>
    </row>
    <row r="2618" spans="1:33" x14ac:dyDescent="0.2">
      <c r="A2618" s="74"/>
      <c r="B2618" s="128"/>
      <c r="C2618" s="128"/>
      <c r="D2618" s="129"/>
      <c r="E2618" s="74"/>
      <c r="F2618" s="74"/>
      <c r="G2618" s="74"/>
      <c r="H2618" s="130"/>
      <c r="I2618" s="115"/>
      <c r="J2618" s="130"/>
      <c r="K2618" s="115"/>
      <c r="L2618" s="74"/>
      <c r="M2618" s="115"/>
      <c r="N2618" s="115"/>
      <c r="O2618" s="74"/>
      <c r="P2618" s="129"/>
      <c r="Q2618" s="128"/>
      <c r="R2618" s="128"/>
      <c r="S2618" s="131"/>
      <c r="T2618" s="128"/>
      <c r="U2618" s="115"/>
      <c r="V2618" s="115"/>
      <c r="W2618" s="18"/>
      <c r="X2618" s="74"/>
      <c r="Y2618" s="74"/>
      <c r="Z2618" s="116"/>
      <c r="AA2618" s="116"/>
      <c r="AB2618" s="116"/>
      <c r="AC2618" s="116"/>
      <c r="AD2618" s="116"/>
      <c r="AE2618" s="116"/>
      <c r="AF2618" s="116"/>
      <c r="AG2618" s="116"/>
    </row>
    <row r="2619" spans="1:33" x14ac:dyDescent="0.2">
      <c r="A2619" s="74"/>
      <c r="B2619" s="128"/>
      <c r="C2619" s="128"/>
      <c r="D2619" s="129"/>
      <c r="E2619" s="74"/>
      <c r="F2619" s="74"/>
      <c r="G2619" s="74"/>
      <c r="H2619" s="130"/>
      <c r="I2619" s="115"/>
      <c r="J2619" s="130"/>
      <c r="K2619" s="115"/>
      <c r="L2619" s="74"/>
      <c r="M2619" s="115"/>
      <c r="N2619" s="115"/>
      <c r="O2619" s="74"/>
      <c r="P2619" s="129"/>
      <c r="Q2619" s="128"/>
      <c r="R2619" s="128"/>
      <c r="S2619" s="131"/>
      <c r="T2619" s="128"/>
      <c r="U2619" s="115"/>
      <c r="V2619" s="115"/>
      <c r="W2619" s="18"/>
      <c r="X2619" s="74"/>
      <c r="Y2619" s="74"/>
      <c r="Z2619" s="116"/>
      <c r="AA2619" s="116"/>
      <c r="AB2619" s="116"/>
      <c r="AC2619" s="116"/>
      <c r="AD2619" s="116"/>
      <c r="AE2619" s="116"/>
      <c r="AF2619" s="116"/>
      <c r="AG2619" s="116"/>
    </row>
    <row r="2620" spans="1:33" x14ac:dyDescent="0.2">
      <c r="A2620" s="74"/>
      <c r="B2620" s="128"/>
      <c r="C2620" s="128"/>
      <c r="D2620" s="129"/>
      <c r="E2620" s="74"/>
      <c r="F2620" s="74"/>
      <c r="G2620" s="74"/>
      <c r="H2620" s="130"/>
      <c r="I2620" s="115"/>
      <c r="J2620" s="130"/>
      <c r="K2620" s="115"/>
      <c r="L2620" s="74"/>
      <c r="M2620" s="115"/>
      <c r="N2620" s="115"/>
      <c r="O2620" s="74"/>
      <c r="P2620" s="129"/>
      <c r="Q2620" s="128"/>
      <c r="R2620" s="128"/>
      <c r="S2620" s="131"/>
      <c r="T2620" s="128"/>
      <c r="U2620" s="115"/>
      <c r="V2620" s="115"/>
      <c r="W2620" s="18"/>
      <c r="X2620" s="74"/>
      <c r="Y2620" s="74"/>
      <c r="Z2620" s="116"/>
      <c r="AA2620" s="116"/>
      <c r="AB2620" s="116"/>
      <c r="AC2620" s="116"/>
      <c r="AD2620" s="116"/>
      <c r="AE2620" s="116"/>
      <c r="AF2620" s="116"/>
      <c r="AG2620" s="116"/>
    </row>
    <row r="2621" spans="1:33" x14ac:dyDescent="0.2">
      <c r="A2621" s="74"/>
      <c r="B2621" s="128"/>
      <c r="C2621" s="128"/>
      <c r="D2621" s="129"/>
      <c r="E2621" s="74"/>
      <c r="F2621" s="74"/>
      <c r="G2621" s="74"/>
      <c r="H2621" s="130"/>
      <c r="I2621" s="115"/>
      <c r="J2621" s="130"/>
      <c r="K2621" s="115"/>
      <c r="L2621" s="74"/>
      <c r="M2621" s="115"/>
      <c r="N2621" s="115"/>
      <c r="O2621" s="74"/>
      <c r="P2621" s="129"/>
      <c r="Q2621" s="128"/>
      <c r="R2621" s="128"/>
      <c r="S2621" s="131"/>
      <c r="T2621" s="128"/>
      <c r="U2621" s="115"/>
      <c r="V2621" s="115"/>
      <c r="W2621" s="18"/>
      <c r="X2621" s="74"/>
      <c r="Y2621" s="74"/>
      <c r="Z2621" s="116"/>
      <c r="AA2621" s="116"/>
      <c r="AB2621" s="116"/>
      <c r="AC2621" s="116"/>
      <c r="AD2621" s="116"/>
      <c r="AE2621" s="116"/>
      <c r="AF2621" s="116"/>
      <c r="AG2621" s="116"/>
    </row>
    <row r="2622" spans="1:33" x14ac:dyDescent="0.2">
      <c r="A2622" s="74"/>
      <c r="B2622" s="128"/>
      <c r="C2622" s="128"/>
      <c r="D2622" s="129"/>
      <c r="E2622" s="74"/>
      <c r="F2622" s="74"/>
      <c r="G2622" s="74"/>
      <c r="H2622" s="130"/>
      <c r="I2622" s="115"/>
      <c r="J2622" s="130"/>
      <c r="K2622" s="115"/>
      <c r="L2622" s="74"/>
      <c r="M2622" s="115"/>
      <c r="N2622" s="115"/>
      <c r="O2622" s="74"/>
      <c r="P2622" s="129"/>
      <c r="Q2622" s="128"/>
      <c r="R2622" s="128"/>
      <c r="S2622" s="131"/>
      <c r="T2622" s="128"/>
      <c r="U2622" s="115"/>
      <c r="V2622" s="115"/>
      <c r="W2622" s="18"/>
      <c r="X2622" s="74"/>
      <c r="Y2622" s="74"/>
      <c r="Z2622" s="116"/>
      <c r="AA2622" s="116"/>
      <c r="AB2622" s="116"/>
      <c r="AC2622" s="116"/>
      <c r="AD2622" s="116"/>
      <c r="AE2622" s="116"/>
      <c r="AF2622" s="116"/>
      <c r="AG2622" s="116"/>
    </row>
    <row r="2623" spans="1:33" x14ac:dyDescent="0.2">
      <c r="A2623" s="74"/>
      <c r="B2623" s="128"/>
      <c r="C2623" s="128"/>
      <c r="D2623" s="129"/>
      <c r="E2623" s="74"/>
      <c r="F2623" s="74"/>
      <c r="G2623" s="74"/>
      <c r="H2623" s="130"/>
      <c r="I2623" s="115"/>
      <c r="J2623" s="130"/>
      <c r="K2623" s="115"/>
      <c r="L2623" s="74"/>
      <c r="M2623" s="115"/>
      <c r="N2623" s="115"/>
      <c r="O2623" s="74"/>
      <c r="P2623" s="129"/>
      <c r="Q2623" s="128"/>
      <c r="R2623" s="128"/>
      <c r="S2623" s="131"/>
      <c r="T2623" s="128"/>
      <c r="U2623" s="115"/>
      <c r="V2623" s="115"/>
      <c r="W2623" s="18"/>
      <c r="X2623" s="74"/>
      <c r="Y2623" s="74"/>
      <c r="Z2623" s="116"/>
      <c r="AA2623" s="116"/>
      <c r="AB2623" s="116"/>
      <c r="AC2623" s="116"/>
      <c r="AD2623" s="116"/>
      <c r="AE2623" s="116"/>
      <c r="AF2623" s="116"/>
      <c r="AG2623" s="116"/>
    </row>
    <row r="2624" spans="1:33" x14ac:dyDescent="0.2">
      <c r="A2624" s="74"/>
      <c r="B2624" s="128"/>
      <c r="C2624" s="128"/>
      <c r="D2624" s="129"/>
      <c r="E2624" s="74"/>
      <c r="F2624" s="74"/>
      <c r="G2624" s="74"/>
      <c r="H2624" s="130"/>
      <c r="I2624" s="115"/>
      <c r="J2624" s="130"/>
      <c r="K2624" s="115"/>
      <c r="L2624" s="74"/>
      <c r="M2624" s="115"/>
      <c r="N2624" s="115"/>
      <c r="O2624" s="74"/>
      <c r="P2624" s="129"/>
      <c r="Q2624" s="128"/>
      <c r="R2624" s="128"/>
      <c r="S2624" s="131"/>
      <c r="T2624" s="128"/>
      <c r="U2624" s="115"/>
      <c r="V2624" s="115"/>
      <c r="W2624" s="18"/>
      <c r="X2624" s="74"/>
      <c r="Y2624" s="74"/>
      <c r="Z2624" s="116"/>
      <c r="AA2624" s="116"/>
      <c r="AB2624" s="116"/>
      <c r="AC2624" s="116"/>
      <c r="AD2624" s="116"/>
      <c r="AE2624" s="116"/>
      <c r="AF2624" s="116"/>
      <c r="AG2624" s="116"/>
    </row>
    <row r="2625" spans="1:33" x14ac:dyDescent="0.2">
      <c r="A2625" s="74"/>
      <c r="B2625" s="128"/>
      <c r="C2625" s="128"/>
      <c r="D2625" s="129"/>
      <c r="E2625" s="74"/>
      <c r="F2625" s="74"/>
      <c r="G2625" s="74"/>
      <c r="H2625" s="130"/>
      <c r="I2625" s="115"/>
      <c r="J2625" s="130"/>
      <c r="K2625" s="115"/>
      <c r="L2625" s="74"/>
      <c r="M2625" s="115"/>
      <c r="N2625" s="115"/>
      <c r="O2625" s="74"/>
      <c r="P2625" s="129"/>
      <c r="Q2625" s="128"/>
      <c r="R2625" s="128"/>
      <c r="S2625" s="131"/>
      <c r="T2625" s="128"/>
      <c r="U2625" s="115"/>
      <c r="V2625" s="115"/>
      <c r="W2625" s="18"/>
      <c r="X2625" s="74"/>
      <c r="Y2625" s="74"/>
      <c r="Z2625" s="116"/>
      <c r="AA2625" s="116"/>
      <c r="AB2625" s="116"/>
      <c r="AC2625" s="116"/>
      <c r="AD2625" s="116"/>
      <c r="AE2625" s="116"/>
      <c r="AF2625" s="116"/>
      <c r="AG2625" s="116"/>
    </row>
    <row r="2626" spans="1:33" x14ac:dyDescent="0.2">
      <c r="A2626" s="74"/>
      <c r="B2626" s="128"/>
      <c r="C2626" s="128"/>
      <c r="D2626" s="129"/>
      <c r="E2626" s="74"/>
      <c r="F2626" s="74"/>
      <c r="G2626" s="74"/>
      <c r="H2626" s="130"/>
      <c r="I2626" s="115"/>
      <c r="J2626" s="130"/>
      <c r="K2626" s="115"/>
      <c r="L2626" s="74"/>
      <c r="M2626" s="115"/>
      <c r="N2626" s="115"/>
      <c r="O2626" s="74"/>
      <c r="P2626" s="129"/>
      <c r="Q2626" s="128"/>
      <c r="R2626" s="128"/>
      <c r="S2626" s="131"/>
      <c r="T2626" s="128"/>
      <c r="U2626" s="115"/>
      <c r="V2626" s="115"/>
      <c r="W2626" s="18"/>
      <c r="X2626" s="74"/>
      <c r="Y2626" s="74"/>
      <c r="Z2626" s="116"/>
      <c r="AA2626" s="116"/>
      <c r="AB2626" s="116"/>
      <c r="AC2626" s="116"/>
      <c r="AD2626" s="116"/>
      <c r="AE2626" s="116"/>
      <c r="AF2626" s="116"/>
      <c r="AG2626" s="116"/>
    </row>
    <row r="2627" spans="1:33" x14ac:dyDescent="0.2">
      <c r="A2627" s="74"/>
      <c r="B2627" s="128"/>
      <c r="C2627" s="128"/>
      <c r="D2627" s="129"/>
      <c r="E2627" s="74"/>
      <c r="F2627" s="74"/>
      <c r="G2627" s="74"/>
      <c r="H2627" s="130"/>
      <c r="I2627" s="115"/>
      <c r="J2627" s="130"/>
      <c r="K2627" s="115"/>
      <c r="L2627" s="74"/>
      <c r="M2627" s="115"/>
      <c r="N2627" s="115"/>
      <c r="O2627" s="74"/>
      <c r="P2627" s="129"/>
      <c r="Q2627" s="128"/>
      <c r="R2627" s="128"/>
      <c r="S2627" s="131"/>
      <c r="T2627" s="128"/>
      <c r="U2627" s="115"/>
      <c r="V2627" s="115"/>
      <c r="W2627" s="18"/>
      <c r="X2627" s="74"/>
      <c r="Y2627" s="74"/>
      <c r="Z2627" s="116"/>
      <c r="AA2627" s="116"/>
      <c r="AB2627" s="116"/>
      <c r="AC2627" s="116"/>
      <c r="AD2627" s="116"/>
      <c r="AE2627" s="116"/>
      <c r="AF2627" s="116"/>
      <c r="AG2627" s="116"/>
    </row>
    <row r="2628" spans="1:33" x14ac:dyDescent="0.2">
      <c r="A2628" s="74"/>
      <c r="B2628" s="128"/>
      <c r="C2628" s="128"/>
      <c r="D2628" s="129"/>
      <c r="E2628" s="74"/>
      <c r="F2628" s="74"/>
      <c r="G2628" s="74"/>
      <c r="H2628" s="130"/>
      <c r="I2628" s="115"/>
      <c r="J2628" s="130"/>
      <c r="K2628" s="115"/>
      <c r="L2628" s="74"/>
      <c r="M2628" s="115"/>
      <c r="N2628" s="115"/>
      <c r="O2628" s="74"/>
      <c r="P2628" s="129"/>
      <c r="Q2628" s="128"/>
      <c r="R2628" s="128"/>
      <c r="S2628" s="131"/>
      <c r="T2628" s="128"/>
      <c r="U2628" s="115"/>
      <c r="V2628" s="115"/>
      <c r="W2628" s="18"/>
      <c r="X2628" s="74"/>
      <c r="Y2628" s="74"/>
      <c r="Z2628" s="116"/>
      <c r="AA2628" s="116"/>
      <c r="AB2628" s="116"/>
      <c r="AC2628" s="116"/>
      <c r="AD2628" s="116"/>
      <c r="AE2628" s="116"/>
      <c r="AF2628" s="116"/>
      <c r="AG2628" s="116"/>
    </row>
    <row r="2629" spans="1:33" x14ac:dyDescent="0.2">
      <c r="A2629" s="74"/>
      <c r="B2629" s="128"/>
      <c r="C2629" s="128"/>
      <c r="D2629" s="129"/>
      <c r="E2629" s="74"/>
      <c r="F2629" s="74"/>
      <c r="G2629" s="74"/>
      <c r="H2629" s="130"/>
      <c r="I2629" s="115"/>
      <c r="J2629" s="130"/>
      <c r="K2629" s="115"/>
      <c r="L2629" s="74"/>
      <c r="M2629" s="115"/>
      <c r="N2629" s="115"/>
      <c r="O2629" s="74"/>
      <c r="P2629" s="129"/>
      <c r="Q2629" s="128"/>
      <c r="R2629" s="128"/>
      <c r="S2629" s="131"/>
      <c r="T2629" s="128"/>
      <c r="U2629" s="115"/>
      <c r="V2629" s="115"/>
      <c r="W2629" s="18"/>
      <c r="X2629" s="74"/>
      <c r="Y2629" s="74"/>
      <c r="Z2629" s="116"/>
      <c r="AA2629" s="116"/>
      <c r="AB2629" s="116"/>
      <c r="AC2629" s="116"/>
      <c r="AD2629" s="116"/>
      <c r="AE2629" s="116"/>
      <c r="AF2629" s="116"/>
      <c r="AG2629" s="116"/>
    </row>
    <row r="2630" spans="1:33" x14ac:dyDescent="0.2">
      <c r="A2630" s="74"/>
      <c r="B2630" s="128"/>
      <c r="C2630" s="128"/>
      <c r="D2630" s="129"/>
      <c r="E2630" s="74"/>
      <c r="F2630" s="74"/>
      <c r="G2630" s="74"/>
      <c r="H2630" s="130"/>
      <c r="I2630" s="115"/>
      <c r="J2630" s="130"/>
      <c r="K2630" s="115"/>
      <c r="L2630" s="74"/>
      <c r="M2630" s="115"/>
      <c r="N2630" s="115"/>
      <c r="O2630" s="74"/>
      <c r="P2630" s="129"/>
      <c r="Q2630" s="128"/>
      <c r="R2630" s="128"/>
      <c r="S2630" s="131"/>
      <c r="T2630" s="128"/>
      <c r="U2630" s="115"/>
      <c r="V2630" s="115"/>
      <c r="W2630" s="18"/>
      <c r="X2630" s="74"/>
      <c r="Y2630" s="74"/>
      <c r="Z2630" s="116"/>
      <c r="AA2630" s="116"/>
      <c r="AB2630" s="116"/>
      <c r="AC2630" s="116"/>
      <c r="AD2630" s="116"/>
      <c r="AE2630" s="116"/>
      <c r="AF2630" s="116"/>
      <c r="AG2630" s="116"/>
    </row>
    <row r="2631" spans="1:33" x14ac:dyDescent="0.2">
      <c r="A2631" s="74"/>
      <c r="B2631" s="128"/>
      <c r="C2631" s="128"/>
      <c r="D2631" s="129"/>
      <c r="E2631" s="74"/>
      <c r="F2631" s="74"/>
      <c r="G2631" s="74"/>
      <c r="H2631" s="130"/>
      <c r="I2631" s="115"/>
      <c r="J2631" s="130"/>
      <c r="K2631" s="115"/>
      <c r="L2631" s="74"/>
      <c r="M2631" s="115"/>
      <c r="N2631" s="115"/>
      <c r="O2631" s="74"/>
      <c r="P2631" s="129"/>
      <c r="Q2631" s="128"/>
      <c r="R2631" s="128"/>
      <c r="S2631" s="131"/>
      <c r="T2631" s="128"/>
      <c r="U2631" s="115"/>
      <c r="V2631" s="115"/>
      <c r="W2631" s="18"/>
      <c r="X2631" s="74"/>
      <c r="Y2631" s="74"/>
      <c r="Z2631" s="116"/>
      <c r="AA2631" s="116"/>
      <c r="AB2631" s="116"/>
      <c r="AC2631" s="116"/>
      <c r="AD2631" s="116"/>
      <c r="AE2631" s="116"/>
      <c r="AF2631" s="116"/>
      <c r="AG2631" s="116"/>
    </row>
    <row r="2632" spans="1:33" x14ac:dyDescent="0.2">
      <c r="A2632" s="74"/>
      <c r="B2632" s="128"/>
      <c r="C2632" s="128"/>
      <c r="D2632" s="129"/>
      <c r="E2632" s="74"/>
      <c r="F2632" s="74"/>
      <c r="G2632" s="74"/>
      <c r="H2632" s="130"/>
      <c r="I2632" s="115"/>
      <c r="J2632" s="130"/>
      <c r="K2632" s="115"/>
      <c r="L2632" s="74"/>
      <c r="M2632" s="115"/>
      <c r="N2632" s="115"/>
      <c r="O2632" s="74"/>
      <c r="P2632" s="129"/>
      <c r="Q2632" s="128"/>
      <c r="R2632" s="128"/>
      <c r="S2632" s="131"/>
      <c r="T2632" s="128"/>
      <c r="U2632" s="115"/>
      <c r="V2632" s="115"/>
      <c r="W2632" s="18"/>
      <c r="X2632" s="74"/>
      <c r="Y2632" s="74"/>
      <c r="Z2632" s="116"/>
      <c r="AA2632" s="116"/>
      <c r="AB2632" s="116"/>
      <c r="AC2632" s="116"/>
      <c r="AD2632" s="116"/>
      <c r="AE2632" s="116"/>
      <c r="AF2632" s="116"/>
      <c r="AG2632" s="116"/>
    </row>
    <row r="2633" spans="1:33" x14ac:dyDescent="0.2">
      <c r="A2633" s="74"/>
      <c r="B2633" s="128"/>
      <c r="C2633" s="128"/>
      <c r="D2633" s="129"/>
      <c r="E2633" s="74"/>
      <c r="F2633" s="74"/>
      <c r="G2633" s="74"/>
      <c r="H2633" s="130"/>
      <c r="I2633" s="115"/>
      <c r="J2633" s="130"/>
      <c r="K2633" s="115"/>
      <c r="L2633" s="74"/>
      <c r="M2633" s="115"/>
      <c r="N2633" s="115"/>
      <c r="O2633" s="74"/>
      <c r="P2633" s="129"/>
      <c r="Q2633" s="128"/>
      <c r="R2633" s="128"/>
      <c r="S2633" s="131"/>
      <c r="T2633" s="128"/>
      <c r="U2633" s="115"/>
      <c r="V2633" s="115"/>
      <c r="W2633" s="18"/>
      <c r="X2633" s="74"/>
      <c r="Y2633" s="74"/>
      <c r="Z2633" s="116"/>
      <c r="AA2633" s="116"/>
      <c r="AB2633" s="116"/>
      <c r="AC2633" s="116"/>
      <c r="AD2633" s="116"/>
      <c r="AE2633" s="116"/>
      <c r="AF2633" s="116"/>
      <c r="AG2633" s="116"/>
    </row>
    <row r="2634" spans="1:33" x14ac:dyDescent="0.2">
      <c r="A2634" s="74"/>
      <c r="B2634" s="128"/>
      <c r="C2634" s="128"/>
      <c r="D2634" s="129"/>
      <c r="E2634" s="74"/>
      <c r="F2634" s="74"/>
      <c r="G2634" s="74"/>
      <c r="H2634" s="130"/>
      <c r="I2634" s="115"/>
      <c r="J2634" s="130"/>
      <c r="K2634" s="115"/>
      <c r="L2634" s="74"/>
      <c r="M2634" s="115"/>
      <c r="N2634" s="115"/>
      <c r="O2634" s="74"/>
      <c r="P2634" s="129"/>
      <c r="Q2634" s="128"/>
      <c r="R2634" s="128"/>
      <c r="S2634" s="131"/>
      <c r="T2634" s="128"/>
      <c r="U2634" s="115"/>
      <c r="V2634" s="115"/>
      <c r="W2634" s="18"/>
      <c r="X2634" s="74"/>
      <c r="Y2634" s="74"/>
      <c r="Z2634" s="116"/>
      <c r="AA2634" s="116"/>
      <c r="AB2634" s="116"/>
      <c r="AC2634" s="116"/>
      <c r="AD2634" s="116"/>
      <c r="AE2634" s="116"/>
      <c r="AF2634" s="116"/>
      <c r="AG2634" s="116"/>
    </row>
    <row r="2635" spans="1:33" x14ac:dyDescent="0.2">
      <c r="A2635" s="74"/>
      <c r="B2635" s="128"/>
      <c r="C2635" s="128"/>
      <c r="D2635" s="129"/>
      <c r="E2635" s="74"/>
      <c r="F2635" s="74"/>
      <c r="G2635" s="74"/>
      <c r="H2635" s="130"/>
      <c r="I2635" s="115"/>
      <c r="J2635" s="130"/>
      <c r="K2635" s="115"/>
      <c r="L2635" s="74"/>
      <c r="M2635" s="115"/>
      <c r="N2635" s="115"/>
      <c r="O2635" s="74"/>
      <c r="P2635" s="129"/>
      <c r="Q2635" s="128"/>
      <c r="R2635" s="128"/>
      <c r="S2635" s="131"/>
      <c r="T2635" s="128"/>
      <c r="U2635" s="115"/>
      <c r="V2635" s="115"/>
      <c r="W2635" s="18"/>
      <c r="X2635" s="74"/>
      <c r="Y2635" s="74"/>
      <c r="Z2635" s="116"/>
      <c r="AA2635" s="116"/>
      <c r="AB2635" s="116"/>
      <c r="AC2635" s="116"/>
      <c r="AD2635" s="116"/>
      <c r="AE2635" s="116"/>
      <c r="AF2635" s="116"/>
      <c r="AG2635" s="116"/>
    </row>
    <row r="2636" spans="1:33" x14ac:dyDescent="0.2">
      <c r="A2636" s="74"/>
      <c r="B2636" s="128"/>
      <c r="C2636" s="128"/>
      <c r="D2636" s="129"/>
      <c r="E2636" s="74"/>
      <c r="F2636" s="74"/>
      <c r="G2636" s="74"/>
      <c r="H2636" s="130"/>
      <c r="I2636" s="115"/>
      <c r="J2636" s="130"/>
      <c r="K2636" s="115"/>
      <c r="L2636" s="74"/>
      <c r="M2636" s="115"/>
      <c r="N2636" s="115"/>
      <c r="O2636" s="74"/>
      <c r="P2636" s="129"/>
      <c r="Q2636" s="128"/>
      <c r="R2636" s="128"/>
      <c r="S2636" s="131"/>
      <c r="T2636" s="128"/>
      <c r="U2636" s="115"/>
      <c r="V2636" s="115"/>
      <c r="W2636" s="18"/>
      <c r="X2636" s="74"/>
      <c r="Y2636" s="74"/>
      <c r="Z2636" s="116"/>
      <c r="AA2636" s="116"/>
      <c r="AB2636" s="116"/>
      <c r="AC2636" s="116"/>
      <c r="AD2636" s="116"/>
      <c r="AE2636" s="116"/>
      <c r="AF2636" s="116"/>
      <c r="AG2636" s="116"/>
    </row>
    <row r="2637" spans="1:33" x14ac:dyDescent="0.2">
      <c r="A2637" s="74"/>
      <c r="B2637" s="128"/>
      <c r="C2637" s="128"/>
      <c r="D2637" s="129"/>
      <c r="E2637" s="74"/>
      <c r="F2637" s="74"/>
      <c r="G2637" s="74"/>
      <c r="H2637" s="130"/>
      <c r="I2637" s="115"/>
      <c r="J2637" s="130"/>
      <c r="K2637" s="115"/>
      <c r="L2637" s="74"/>
      <c r="M2637" s="115"/>
      <c r="N2637" s="115"/>
      <c r="O2637" s="74"/>
      <c r="P2637" s="129"/>
      <c r="Q2637" s="128"/>
      <c r="R2637" s="128"/>
      <c r="S2637" s="131"/>
      <c r="T2637" s="128"/>
      <c r="U2637" s="115"/>
      <c r="V2637" s="115"/>
      <c r="W2637" s="18"/>
      <c r="X2637" s="74"/>
      <c r="Y2637" s="74"/>
      <c r="Z2637" s="116"/>
      <c r="AA2637" s="116"/>
      <c r="AB2637" s="116"/>
      <c r="AC2637" s="116"/>
      <c r="AD2637" s="116"/>
      <c r="AE2637" s="116"/>
      <c r="AF2637" s="116"/>
      <c r="AG2637" s="116"/>
    </row>
    <row r="2638" spans="1:33" x14ac:dyDescent="0.2">
      <c r="A2638" s="74"/>
      <c r="B2638" s="128"/>
      <c r="C2638" s="128"/>
      <c r="D2638" s="129"/>
      <c r="E2638" s="74"/>
      <c r="F2638" s="74"/>
      <c r="G2638" s="74"/>
      <c r="H2638" s="130"/>
      <c r="I2638" s="115"/>
      <c r="J2638" s="130"/>
      <c r="K2638" s="115"/>
      <c r="L2638" s="74"/>
      <c r="M2638" s="115"/>
      <c r="N2638" s="115"/>
      <c r="O2638" s="74"/>
      <c r="P2638" s="129"/>
      <c r="Q2638" s="128"/>
      <c r="R2638" s="128"/>
      <c r="S2638" s="131"/>
      <c r="T2638" s="128"/>
      <c r="U2638" s="115"/>
      <c r="V2638" s="115"/>
      <c r="W2638" s="18"/>
      <c r="X2638" s="74"/>
      <c r="Y2638" s="74"/>
      <c r="Z2638" s="116"/>
      <c r="AA2638" s="116"/>
      <c r="AB2638" s="116"/>
      <c r="AC2638" s="116"/>
      <c r="AD2638" s="116"/>
      <c r="AE2638" s="116"/>
      <c r="AF2638" s="116"/>
      <c r="AG2638" s="116"/>
    </row>
    <row r="2639" spans="1:33" x14ac:dyDescent="0.2">
      <c r="A2639" s="74"/>
      <c r="B2639" s="128"/>
      <c r="C2639" s="128"/>
      <c r="D2639" s="129"/>
      <c r="E2639" s="74"/>
      <c r="F2639" s="74"/>
      <c r="G2639" s="74"/>
      <c r="H2639" s="130"/>
      <c r="I2639" s="115"/>
      <c r="J2639" s="130"/>
      <c r="K2639" s="115"/>
      <c r="L2639" s="74"/>
      <c r="M2639" s="115"/>
      <c r="N2639" s="115"/>
      <c r="O2639" s="74"/>
      <c r="P2639" s="129"/>
      <c r="Q2639" s="128"/>
      <c r="R2639" s="128"/>
      <c r="S2639" s="131"/>
      <c r="T2639" s="128"/>
      <c r="U2639" s="115"/>
      <c r="V2639" s="115"/>
      <c r="W2639" s="18"/>
      <c r="X2639" s="74"/>
      <c r="Y2639" s="74"/>
      <c r="Z2639" s="116"/>
      <c r="AA2639" s="116"/>
      <c r="AB2639" s="116"/>
      <c r="AC2639" s="116"/>
      <c r="AD2639" s="116"/>
      <c r="AE2639" s="116"/>
      <c r="AF2639" s="116"/>
      <c r="AG2639" s="116"/>
    </row>
    <row r="2640" spans="1:33" x14ac:dyDescent="0.2">
      <c r="A2640" s="74"/>
      <c r="B2640" s="128"/>
      <c r="C2640" s="128"/>
      <c r="D2640" s="129"/>
      <c r="E2640" s="74"/>
      <c r="F2640" s="74"/>
      <c r="G2640" s="74"/>
      <c r="H2640" s="130"/>
      <c r="I2640" s="115"/>
      <c r="J2640" s="130"/>
      <c r="K2640" s="115"/>
      <c r="L2640" s="74"/>
      <c r="M2640" s="115"/>
      <c r="N2640" s="115"/>
      <c r="O2640" s="74"/>
      <c r="P2640" s="129"/>
      <c r="Q2640" s="128"/>
      <c r="R2640" s="128"/>
      <c r="S2640" s="131"/>
      <c r="T2640" s="128"/>
      <c r="U2640" s="115"/>
      <c r="V2640" s="115"/>
      <c r="W2640" s="18"/>
      <c r="X2640" s="74"/>
      <c r="Y2640" s="74"/>
      <c r="Z2640" s="116"/>
      <c r="AA2640" s="116"/>
      <c r="AB2640" s="116"/>
      <c r="AC2640" s="116"/>
      <c r="AD2640" s="116"/>
      <c r="AE2640" s="116"/>
      <c r="AF2640" s="116"/>
      <c r="AG2640" s="116"/>
    </row>
    <row r="2641" spans="1:33" x14ac:dyDescent="0.2">
      <c r="A2641" s="74"/>
      <c r="B2641" s="128"/>
      <c r="C2641" s="128"/>
      <c r="D2641" s="129"/>
      <c r="E2641" s="74"/>
      <c r="F2641" s="74"/>
      <c r="G2641" s="74"/>
      <c r="H2641" s="130"/>
      <c r="I2641" s="115"/>
      <c r="J2641" s="130"/>
      <c r="K2641" s="115"/>
      <c r="L2641" s="74"/>
      <c r="M2641" s="115"/>
      <c r="N2641" s="115"/>
      <c r="O2641" s="74"/>
      <c r="P2641" s="129"/>
      <c r="Q2641" s="128"/>
      <c r="R2641" s="128"/>
      <c r="S2641" s="131"/>
      <c r="T2641" s="128"/>
      <c r="U2641" s="115"/>
      <c r="V2641" s="115"/>
      <c r="W2641" s="18"/>
      <c r="X2641" s="74"/>
      <c r="Y2641" s="74"/>
      <c r="Z2641" s="116"/>
      <c r="AA2641" s="116"/>
      <c r="AB2641" s="116"/>
      <c r="AC2641" s="116"/>
      <c r="AD2641" s="116"/>
      <c r="AE2641" s="116"/>
      <c r="AF2641" s="116"/>
      <c r="AG2641" s="116"/>
    </row>
    <row r="2642" spans="1:33" x14ac:dyDescent="0.2">
      <c r="A2642" s="74"/>
      <c r="B2642" s="128"/>
      <c r="C2642" s="128"/>
      <c r="D2642" s="129"/>
      <c r="E2642" s="74"/>
      <c r="F2642" s="74"/>
      <c r="G2642" s="74"/>
      <c r="H2642" s="130"/>
      <c r="I2642" s="115"/>
      <c r="J2642" s="130"/>
      <c r="K2642" s="115"/>
      <c r="L2642" s="74"/>
      <c r="M2642" s="115"/>
      <c r="N2642" s="115"/>
      <c r="O2642" s="74"/>
      <c r="P2642" s="129"/>
      <c r="Q2642" s="128"/>
      <c r="R2642" s="128"/>
      <c r="S2642" s="131"/>
      <c r="T2642" s="128"/>
      <c r="U2642" s="115"/>
      <c r="V2642" s="115"/>
      <c r="W2642" s="18"/>
      <c r="X2642" s="74"/>
      <c r="Y2642" s="74"/>
      <c r="Z2642" s="116"/>
      <c r="AA2642" s="116"/>
      <c r="AB2642" s="116"/>
      <c r="AC2642" s="116"/>
      <c r="AD2642" s="116"/>
      <c r="AE2642" s="116"/>
      <c r="AF2642" s="116"/>
      <c r="AG2642" s="116"/>
    </row>
    <row r="2643" spans="1:33" x14ac:dyDescent="0.2">
      <c r="A2643" s="74"/>
      <c r="B2643" s="128"/>
      <c r="C2643" s="128"/>
      <c r="D2643" s="129"/>
      <c r="E2643" s="74"/>
      <c r="F2643" s="74"/>
      <c r="G2643" s="74"/>
      <c r="H2643" s="130"/>
      <c r="I2643" s="115"/>
      <c r="J2643" s="130"/>
      <c r="K2643" s="115"/>
      <c r="L2643" s="74"/>
      <c r="M2643" s="115"/>
      <c r="N2643" s="115"/>
      <c r="O2643" s="74"/>
      <c r="P2643" s="129"/>
      <c r="Q2643" s="128"/>
      <c r="R2643" s="128"/>
      <c r="S2643" s="131"/>
      <c r="T2643" s="128"/>
      <c r="U2643" s="115"/>
      <c r="V2643" s="115"/>
      <c r="W2643" s="18"/>
      <c r="X2643" s="74"/>
      <c r="Y2643" s="74"/>
      <c r="Z2643" s="116"/>
      <c r="AA2643" s="116"/>
      <c r="AB2643" s="116"/>
      <c r="AC2643" s="116"/>
      <c r="AD2643" s="116"/>
      <c r="AE2643" s="116"/>
      <c r="AF2643" s="116"/>
      <c r="AG2643" s="116"/>
    </row>
    <row r="2644" spans="1:33" x14ac:dyDescent="0.2">
      <c r="A2644" s="74"/>
      <c r="B2644" s="128"/>
      <c r="C2644" s="128"/>
      <c r="D2644" s="129"/>
      <c r="E2644" s="74"/>
      <c r="F2644" s="74"/>
      <c r="G2644" s="74"/>
      <c r="H2644" s="130"/>
      <c r="I2644" s="115"/>
      <c r="J2644" s="130"/>
      <c r="K2644" s="115"/>
      <c r="L2644" s="74"/>
      <c r="M2644" s="115"/>
      <c r="N2644" s="115"/>
      <c r="O2644" s="74"/>
      <c r="P2644" s="129"/>
      <c r="Q2644" s="128"/>
      <c r="R2644" s="128"/>
      <c r="S2644" s="131"/>
      <c r="T2644" s="128"/>
      <c r="U2644" s="115"/>
      <c r="V2644" s="115"/>
      <c r="W2644" s="18"/>
      <c r="X2644" s="74"/>
      <c r="Y2644" s="74"/>
      <c r="Z2644" s="116"/>
      <c r="AA2644" s="116"/>
      <c r="AB2644" s="116"/>
      <c r="AC2644" s="116"/>
      <c r="AD2644" s="116"/>
      <c r="AE2644" s="116"/>
      <c r="AF2644" s="116"/>
      <c r="AG2644" s="116"/>
    </row>
    <row r="2645" spans="1:33" x14ac:dyDescent="0.2">
      <c r="A2645" s="74"/>
      <c r="B2645" s="128"/>
      <c r="C2645" s="128"/>
      <c r="D2645" s="129"/>
      <c r="E2645" s="74"/>
      <c r="F2645" s="74"/>
      <c r="G2645" s="74"/>
      <c r="H2645" s="130"/>
      <c r="I2645" s="115"/>
      <c r="J2645" s="130"/>
      <c r="K2645" s="115"/>
      <c r="L2645" s="74"/>
      <c r="M2645" s="115"/>
      <c r="N2645" s="115"/>
      <c r="O2645" s="74"/>
      <c r="P2645" s="129"/>
      <c r="Q2645" s="128"/>
      <c r="R2645" s="128"/>
      <c r="S2645" s="131"/>
      <c r="T2645" s="128"/>
      <c r="U2645" s="115"/>
      <c r="V2645" s="115"/>
      <c r="W2645" s="18"/>
      <c r="X2645" s="74"/>
      <c r="Y2645" s="74"/>
      <c r="Z2645" s="116"/>
      <c r="AA2645" s="116"/>
      <c r="AB2645" s="116"/>
      <c r="AC2645" s="116"/>
      <c r="AD2645" s="116"/>
      <c r="AE2645" s="116"/>
      <c r="AF2645" s="116"/>
      <c r="AG2645" s="116"/>
    </row>
    <row r="2646" spans="1:33" x14ac:dyDescent="0.2">
      <c r="A2646" s="74"/>
      <c r="B2646" s="128"/>
      <c r="C2646" s="128"/>
      <c r="D2646" s="129"/>
      <c r="E2646" s="74"/>
      <c r="F2646" s="74"/>
      <c r="G2646" s="74"/>
      <c r="H2646" s="130"/>
      <c r="I2646" s="115"/>
      <c r="J2646" s="130"/>
      <c r="K2646" s="115"/>
      <c r="L2646" s="74"/>
      <c r="M2646" s="115"/>
      <c r="N2646" s="115"/>
      <c r="O2646" s="74"/>
      <c r="P2646" s="129"/>
      <c r="Q2646" s="128"/>
      <c r="R2646" s="128"/>
      <c r="S2646" s="131"/>
      <c r="T2646" s="128"/>
      <c r="U2646" s="115"/>
      <c r="V2646" s="115"/>
      <c r="W2646" s="18"/>
      <c r="X2646" s="74"/>
      <c r="Y2646" s="74"/>
      <c r="Z2646" s="116"/>
      <c r="AA2646" s="116"/>
      <c r="AB2646" s="116"/>
      <c r="AC2646" s="116"/>
      <c r="AD2646" s="116"/>
      <c r="AE2646" s="116"/>
      <c r="AF2646" s="116"/>
      <c r="AG2646" s="116"/>
    </row>
    <row r="2647" spans="1:33" x14ac:dyDescent="0.2">
      <c r="A2647" s="74"/>
      <c r="B2647" s="128"/>
      <c r="C2647" s="128"/>
      <c r="D2647" s="129"/>
      <c r="E2647" s="74"/>
      <c r="F2647" s="74"/>
      <c r="G2647" s="74"/>
      <c r="H2647" s="130"/>
      <c r="I2647" s="115"/>
      <c r="J2647" s="130"/>
      <c r="K2647" s="115"/>
      <c r="L2647" s="74"/>
      <c r="M2647" s="115"/>
      <c r="N2647" s="115"/>
      <c r="O2647" s="74"/>
      <c r="P2647" s="129"/>
      <c r="Q2647" s="128"/>
      <c r="R2647" s="128"/>
      <c r="S2647" s="131"/>
      <c r="T2647" s="128"/>
      <c r="U2647" s="115"/>
      <c r="V2647" s="115"/>
      <c r="W2647" s="18"/>
      <c r="X2647" s="74"/>
      <c r="Y2647" s="74"/>
      <c r="Z2647" s="116"/>
      <c r="AA2647" s="116"/>
      <c r="AB2647" s="116"/>
      <c r="AC2647" s="116"/>
      <c r="AD2647" s="116"/>
      <c r="AE2647" s="116"/>
      <c r="AF2647" s="116"/>
      <c r="AG2647" s="116"/>
    </row>
    <row r="2648" spans="1:33" x14ac:dyDescent="0.2">
      <c r="A2648" s="74"/>
      <c r="B2648" s="128"/>
      <c r="C2648" s="128"/>
      <c r="D2648" s="129"/>
      <c r="E2648" s="74"/>
      <c r="F2648" s="74"/>
      <c r="G2648" s="74"/>
      <c r="H2648" s="130"/>
      <c r="I2648" s="115"/>
      <c r="J2648" s="130"/>
      <c r="K2648" s="115"/>
      <c r="L2648" s="74"/>
      <c r="M2648" s="115"/>
      <c r="N2648" s="115"/>
      <c r="O2648" s="74"/>
      <c r="P2648" s="129"/>
      <c r="Q2648" s="128"/>
      <c r="R2648" s="128"/>
      <c r="S2648" s="131"/>
      <c r="T2648" s="128"/>
      <c r="U2648" s="115"/>
      <c r="V2648" s="115"/>
      <c r="W2648" s="18"/>
      <c r="X2648" s="74"/>
      <c r="Y2648" s="74"/>
      <c r="Z2648" s="116"/>
      <c r="AA2648" s="116"/>
      <c r="AB2648" s="116"/>
      <c r="AC2648" s="116"/>
      <c r="AD2648" s="116"/>
      <c r="AE2648" s="116"/>
      <c r="AF2648" s="116"/>
      <c r="AG2648" s="116"/>
    </row>
    <row r="2649" spans="1:33" x14ac:dyDescent="0.2">
      <c r="A2649" s="74"/>
      <c r="B2649" s="128"/>
      <c r="C2649" s="128"/>
      <c r="D2649" s="129"/>
      <c r="E2649" s="74"/>
      <c r="F2649" s="74"/>
      <c r="G2649" s="74"/>
      <c r="H2649" s="130"/>
      <c r="I2649" s="115"/>
      <c r="J2649" s="130"/>
      <c r="K2649" s="115"/>
      <c r="L2649" s="74"/>
      <c r="M2649" s="115"/>
      <c r="N2649" s="115"/>
      <c r="O2649" s="74"/>
      <c r="P2649" s="129"/>
      <c r="Q2649" s="128"/>
      <c r="R2649" s="128"/>
      <c r="S2649" s="131"/>
      <c r="T2649" s="128"/>
      <c r="U2649" s="115"/>
      <c r="V2649" s="115"/>
      <c r="W2649" s="18"/>
      <c r="X2649" s="74"/>
      <c r="Y2649" s="74"/>
      <c r="Z2649" s="116"/>
      <c r="AA2649" s="116"/>
      <c r="AB2649" s="116"/>
      <c r="AC2649" s="116"/>
      <c r="AD2649" s="116"/>
      <c r="AE2649" s="116"/>
      <c r="AF2649" s="116"/>
      <c r="AG2649" s="116"/>
    </row>
    <row r="2650" spans="1:33" x14ac:dyDescent="0.2">
      <c r="A2650" s="74"/>
      <c r="B2650" s="128"/>
      <c r="C2650" s="128"/>
      <c r="D2650" s="129"/>
      <c r="E2650" s="74"/>
      <c r="F2650" s="74"/>
      <c r="G2650" s="74"/>
      <c r="H2650" s="130"/>
      <c r="I2650" s="115"/>
      <c r="J2650" s="130"/>
      <c r="K2650" s="115"/>
      <c r="L2650" s="74"/>
      <c r="M2650" s="115"/>
      <c r="N2650" s="115"/>
      <c r="O2650" s="74"/>
      <c r="P2650" s="129"/>
      <c r="Q2650" s="128"/>
      <c r="R2650" s="128"/>
      <c r="S2650" s="131"/>
      <c r="T2650" s="128"/>
      <c r="U2650" s="115"/>
      <c r="V2650" s="115"/>
      <c r="W2650" s="18"/>
      <c r="X2650" s="74"/>
      <c r="Y2650" s="74"/>
      <c r="Z2650" s="116"/>
      <c r="AA2650" s="116"/>
      <c r="AB2650" s="116"/>
      <c r="AC2650" s="116"/>
      <c r="AD2650" s="116"/>
      <c r="AE2650" s="116"/>
      <c r="AF2650" s="116"/>
      <c r="AG2650" s="116"/>
    </row>
    <row r="2651" spans="1:33" x14ac:dyDescent="0.2">
      <c r="A2651" s="74"/>
      <c r="B2651" s="128"/>
      <c r="C2651" s="128"/>
      <c r="D2651" s="129"/>
      <c r="E2651" s="74"/>
      <c r="F2651" s="74"/>
      <c r="G2651" s="74"/>
      <c r="H2651" s="130"/>
      <c r="I2651" s="115"/>
      <c r="J2651" s="130"/>
      <c r="K2651" s="115"/>
      <c r="L2651" s="74"/>
      <c r="M2651" s="115"/>
      <c r="N2651" s="115"/>
      <c r="O2651" s="74"/>
      <c r="P2651" s="129"/>
      <c r="Q2651" s="128"/>
      <c r="R2651" s="128"/>
      <c r="S2651" s="131"/>
      <c r="T2651" s="128"/>
      <c r="U2651" s="115"/>
      <c r="V2651" s="115"/>
      <c r="W2651" s="18"/>
      <c r="X2651" s="74"/>
      <c r="Y2651" s="74"/>
      <c r="Z2651" s="116"/>
      <c r="AA2651" s="116"/>
      <c r="AB2651" s="116"/>
      <c r="AC2651" s="116"/>
      <c r="AD2651" s="116"/>
      <c r="AE2651" s="116"/>
      <c r="AF2651" s="116"/>
      <c r="AG2651" s="116"/>
    </row>
    <row r="2652" spans="1:33" x14ac:dyDescent="0.2">
      <c r="A2652" s="74"/>
      <c r="B2652" s="128"/>
      <c r="C2652" s="128"/>
      <c r="D2652" s="129"/>
      <c r="E2652" s="74"/>
      <c r="F2652" s="74"/>
      <c r="G2652" s="74"/>
      <c r="H2652" s="130"/>
      <c r="I2652" s="115"/>
      <c r="J2652" s="130"/>
      <c r="K2652" s="115"/>
      <c r="L2652" s="74"/>
      <c r="M2652" s="115"/>
      <c r="N2652" s="115"/>
      <c r="O2652" s="74"/>
      <c r="P2652" s="129"/>
      <c r="Q2652" s="128"/>
      <c r="R2652" s="128"/>
      <c r="S2652" s="131"/>
      <c r="T2652" s="128"/>
      <c r="U2652" s="115"/>
      <c r="V2652" s="115"/>
      <c r="W2652" s="18"/>
      <c r="X2652" s="74"/>
      <c r="Y2652" s="74"/>
      <c r="Z2652" s="116"/>
      <c r="AA2652" s="116"/>
      <c r="AB2652" s="116"/>
      <c r="AC2652" s="116"/>
      <c r="AD2652" s="116"/>
      <c r="AE2652" s="116"/>
      <c r="AF2652" s="116"/>
      <c r="AG2652" s="116"/>
    </row>
    <row r="2653" spans="1:33" x14ac:dyDescent="0.2">
      <c r="A2653" s="74"/>
      <c r="B2653" s="128"/>
      <c r="C2653" s="128"/>
      <c r="D2653" s="129"/>
      <c r="E2653" s="74"/>
      <c r="F2653" s="74"/>
      <c r="G2653" s="74"/>
      <c r="H2653" s="130"/>
      <c r="I2653" s="115"/>
      <c r="J2653" s="130"/>
      <c r="K2653" s="115"/>
      <c r="L2653" s="74"/>
      <c r="M2653" s="115"/>
      <c r="N2653" s="115"/>
      <c r="O2653" s="74"/>
      <c r="P2653" s="129"/>
      <c r="Q2653" s="128"/>
      <c r="R2653" s="128"/>
      <c r="S2653" s="131"/>
      <c r="T2653" s="128"/>
      <c r="U2653" s="115"/>
      <c r="V2653" s="115"/>
      <c r="W2653" s="18"/>
      <c r="X2653" s="74"/>
      <c r="Y2653" s="74"/>
      <c r="Z2653" s="116"/>
      <c r="AA2653" s="116"/>
      <c r="AB2653" s="116"/>
      <c r="AC2653" s="116"/>
      <c r="AD2653" s="116"/>
      <c r="AE2653" s="116"/>
      <c r="AF2653" s="116"/>
      <c r="AG2653" s="116"/>
    </row>
    <row r="2654" spans="1:33" x14ac:dyDescent="0.2">
      <c r="A2654" s="74"/>
      <c r="B2654" s="128"/>
      <c r="C2654" s="128"/>
      <c r="D2654" s="129"/>
      <c r="E2654" s="74"/>
      <c r="F2654" s="74"/>
      <c r="G2654" s="74"/>
      <c r="H2654" s="130"/>
      <c r="I2654" s="115"/>
      <c r="J2654" s="130"/>
      <c r="K2654" s="115"/>
      <c r="L2654" s="74"/>
      <c r="M2654" s="115"/>
      <c r="N2654" s="115"/>
      <c r="O2654" s="74"/>
      <c r="P2654" s="129"/>
      <c r="Q2654" s="128"/>
      <c r="R2654" s="128"/>
      <c r="S2654" s="131"/>
      <c r="T2654" s="128"/>
      <c r="U2654" s="115"/>
      <c r="V2654" s="115"/>
      <c r="W2654" s="18"/>
      <c r="X2654" s="74"/>
      <c r="Y2654" s="74"/>
      <c r="Z2654" s="116"/>
      <c r="AA2654" s="116"/>
      <c r="AB2654" s="116"/>
      <c r="AC2654" s="116"/>
      <c r="AD2654" s="116"/>
      <c r="AE2654" s="116"/>
      <c r="AF2654" s="116"/>
      <c r="AG2654" s="116"/>
    </row>
    <row r="2655" spans="1:33" x14ac:dyDescent="0.2">
      <c r="A2655" s="74"/>
      <c r="B2655" s="128"/>
      <c r="C2655" s="128"/>
      <c r="D2655" s="129"/>
      <c r="E2655" s="74"/>
      <c r="F2655" s="74"/>
      <c r="G2655" s="74"/>
      <c r="H2655" s="130"/>
      <c r="I2655" s="115"/>
      <c r="J2655" s="130"/>
      <c r="K2655" s="115"/>
      <c r="L2655" s="74"/>
      <c r="M2655" s="115"/>
      <c r="N2655" s="115"/>
      <c r="O2655" s="74"/>
      <c r="P2655" s="129"/>
      <c r="Q2655" s="128"/>
      <c r="R2655" s="128"/>
      <c r="S2655" s="131"/>
      <c r="T2655" s="128"/>
      <c r="U2655" s="115"/>
      <c r="V2655" s="115"/>
      <c r="W2655" s="18"/>
      <c r="X2655" s="74"/>
      <c r="Y2655" s="74"/>
      <c r="Z2655" s="116"/>
      <c r="AA2655" s="116"/>
      <c r="AB2655" s="116"/>
      <c r="AC2655" s="116"/>
      <c r="AD2655" s="116"/>
      <c r="AE2655" s="116"/>
      <c r="AF2655" s="116"/>
      <c r="AG2655" s="116"/>
    </row>
    <row r="2656" spans="1:33" x14ac:dyDescent="0.2">
      <c r="A2656" s="74"/>
      <c r="B2656" s="128"/>
      <c r="C2656" s="128"/>
      <c r="D2656" s="129"/>
      <c r="E2656" s="74"/>
      <c r="F2656" s="74"/>
      <c r="G2656" s="74"/>
      <c r="H2656" s="130"/>
      <c r="I2656" s="115"/>
      <c r="J2656" s="130"/>
      <c r="K2656" s="115"/>
      <c r="L2656" s="74"/>
      <c r="M2656" s="115"/>
      <c r="N2656" s="115"/>
      <c r="O2656" s="74"/>
      <c r="P2656" s="129"/>
      <c r="Q2656" s="128"/>
      <c r="R2656" s="128"/>
      <c r="S2656" s="131"/>
      <c r="T2656" s="128"/>
      <c r="U2656" s="115"/>
      <c r="V2656" s="115"/>
      <c r="W2656" s="18"/>
      <c r="X2656" s="74"/>
      <c r="Y2656" s="74"/>
      <c r="Z2656" s="116"/>
      <c r="AA2656" s="116"/>
      <c r="AB2656" s="116"/>
      <c r="AC2656" s="116"/>
      <c r="AD2656" s="116"/>
      <c r="AE2656" s="116"/>
      <c r="AF2656" s="116"/>
      <c r="AG2656" s="116"/>
    </row>
    <row r="2657" spans="1:33" x14ac:dyDescent="0.2">
      <c r="A2657" s="74"/>
      <c r="B2657" s="128"/>
      <c r="C2657" s="128"/>
      <c r="D2657" s="129"/>
      <c r="E2657" s="74"/>
      <c r="F2657" s="74"/>
      <c r="G2657" s="74"/>
      <c r="H2657" s="130"/>
      <c r="I2657" s="115"/>
      <c r="J2657" s="130"/>
      <c r="K2657" s="115"/>
      <c r="L2657" s="74"/>
      <c r="M2657" s="115"/>
      <c r="N2657" s="115"/>
      <c r="O2657" s="74"/>
      <c r="P2657" s="129"/>
      <c r="Q2657" s="128"/>
      <c r="R2657" s="128"/>
      <c r="S2657" s="131"/>
      <c r="T2657" s="128"/>
      <c r="U2657" s="115"/>
      <c r="V2657" s="115"/>
      <c r="W2657" s="18"/>
      <c r="X2657" s="74"/>
      <c r="Y2657" s="74"/>
      <c r="Z2657" s="116"/>
      <c r="AA2657" s="116"/>
      <c r="AB2657" s="116"/>
      <c r="AC2657" s="116"/>
      <c r="AD2657" s="116"/>
      <c r="AE2657" s="116"/>
      <c r="AF2657" s="116"/>
      <c r="AG2657" s="116"/>
    </row>
    <row r="2658" spans="1:33" x14ac:dyDescent="0.2">
      <c r="A2658" s="74"/>
      <c r="B2658" s="128"/>
      <c r="C2658" s="128"/>
      <c r="D2658" s="129"/>
      <c r="E2658" s="74"/>
      <c r="F2658" s="74"/>
      <c r="G2658" s="74"/>
      <c r="H2658" s="130"/>
      <c r="I2658" s="115"/>
      <c r="J2658" s="130"/>
      <c r="K2658" s="115"/>
      <c r="L2658" s="74"/>
      <c r="M2658" s="115"/>
      <c r="N2658" s="115"/>
      <c r="O2658" s="74"/>
      <c r="P2658" s="129"/>
      <c r="Q2658" s="128"/>
      <c r="R2658" s="128"/>
      <c r="S2658" s="131"/>
      <c r="T2658" s="128"/>
      <c r="U2658" s="115"/>
      <c r="V2658" s="115"/>
      <c r="W2658" s="18"/>
      <c r="X2658" s="74"/>
      <c r="Y2658" s="74"/>
      <c r="Z2658" s="116"/>
      <c r="AA2658" s="116"/>
      <c r="AB2658" s="116"/>
      <c r="AC2658" s="116"/>
      <c r="AD2658" s="116"/>
      <c r="AE2658" s="116"/>
      <c r="AF2658" s="116"/>
      <c r="AG2658" s="116"/>
    </row>
    <row r="2659" spans="1:33" x14ac:dyDescent="0.2">
      <c r="A2659" s="74"/>
      <c r="B2659" s="128"/>
      <c r="C2659" s="128"/>
      <c r="D2659" s="129"/>
      <c r="E2659" s="74"/>
      <c r="F2659" s="74"/>
      <c r="G2659" s="74"/>
      <c r="H2659" s="130"/>
      <c r="I2659" s="115"/>
      <c r="J2659" s="130"/>
      <c r="K2659" s="115"/>
      <c r="L2659" s="74"/>
      <c r="M2659" s="115"/>
      <c r="N2659" s="115"/>
      <c r="O2659" s="74"/>
      <c r="P2659" s="129"/>
      <c r="Q2659" s="128"/>
      <c r="R2659" s="128"/>
      <c r="S2659" s="131"/>
      <c r="T2659" s="128"/>
      <c r="U2659" s="115"/>
      <c r="V2659" s="115"/>
      <c r="W2659" s="18"/>
      <c r="X2659" s="74"/>
      <c r="Y2659" s="74"/>
      <c r="Z2659" s="116"/>
      <c r="AA2659" s="116"/>
      <c r="AB2659" s="116"/>
      <c r="AC2659" s="116"/>
      <c r="AD2659" s="116"/>
      <c r="AE2659" s="116"/>
      <c r="AF2659" s="116"/>
      <c r="AG2659" s="116"/>
    </row>
    <row r="2660" spans="1:33" x14ac:dyDescent="0.2">
      <c r="A2660" s="74"/>
      <c r="B2660" s="128"/>
      <c r="C2660" s="128"/>
      <c r="D2660" s="129"/>
      <c r="E2660" s="74"/>
      <c r="F2660" s="74"/>
      <c r="G2660" s="74"/>
      <c r="H2660" s="130"/>
      <c r="I2660" s="115"/>
      <c r="J2660" s="130"/>
      <c r="K2660" s="115"/>
      <c r="L2660" s="74"/>
      <c r="M2660" s="115"/>
      <c r="N2660" s="115"/>
      <c r="O2660" s="74"/>
      <c r="P2660" s="129"/>
      <c r="Q2660" s="128"/>
      <c r="R2660" s="128"/>
      <c r="S2660" s="131"/>
      <c r="T2660" s="128"/>
      <c r="U2660" s="115"/>
      <c r="V2660" s="115"/>
      <c r="W2660" s="18"/>
      <c r="X2660" s="74"/>
      <c r="Y2660" s="74"/>
      <c r="Z2660" s="116"/>
      <c r="AA2660" s="116"/>
      <c r="AB2660" s="116"/>
      <c r="AC2660" s="116"/>
      <c r="AD2660" s="116"/>
      <c r="AE2660" s="116"/>
      <c r="AF2660" s="116"/>
      <c r="AG2660" s="116"/>
    </row>
    <row r="2661" spans="1:33" x14ac:dyDescent="0.2">
      <c r="A2661" s="74"/>
      <c r="B2661" s="128"/>
      <c r="C2661" s="128"/>
      <c r="D2661" s="129"/>
      <c r="E2661" s="74"/>
      <c r="F2661" s="74"/>
      <c r="G2661" s="74"/>
      <c r="H2661" s="130"/>
      <c r="I2661" s="115"/>
      <c r="J2661" s="130"/>
      <c r="K2661" s="115"/>
      <c r="L2661" s="74"/>
      <c r="M2661" s="115"/>
      <c r="N2661" s="115"/>
      <c r="O2661" s="74"/>
      <c r="P2661" s="129"/>
      <c r="Q2661" s="128"/>
      <c r="R2661" s="128"/>
      <c r="S2661" s="131"/>
      <c r="T2661" s="128"/>
      <c r="U2661" s="115"/>
      <c r="V2661" s="115"/>
      <c r="W2661" s="18"/>
      <c r="X2661" s="74"/>
      <c r="Y2661" s="74"/>
      <c r="Z2661" s="116"/>
      <c r="AA2661" s="116"/>
      <c r="AB2661" s="116"/>
      <c r="AC2661" s="116"/>
      <c r="AD2661" s="116"/>
      <c r="AE2661" s="116"/>
      <c r="AF2661" s="116"/>
      <c r="AG2661" s="116"/>
    </row>
    <row r="2662" spans="1:33" x14ac:dyDescent="0.2">
      <c r="A2662" s="74"/>
      <c r="B2662" s="128"/>
      <c r="C2662" s="128"/>
      <c r="D2662" s="129"/>
      <c r="E2662" s="74"/>
      <c r="F2662" s="74"/>
      <c r="G2662" s="74"/>
      <c r="H2662" s="130"/>
      <c r="I2662" s="115"/>
      <c r="J2662" s="130"/>
      <c r="K2662" s="115"/>
      <c r="L2662" s="74"/>
      <c r="M2662" s="115"/>
      <c r="N2662" s="115"/>
      <c r="O2662" s="74"/>
      <c r="P2662" s="129"/>
      <c r="Q2662" s="128"/>
      <c r="R2662" s="128"/>
      <c r="S2662" s="131"/>
      <c r="T2662" s="128"/>
      <c r="U2662" s="115"/>
      <c r="V2662" s="115"/>
      <c r="W2662" s="18"/>
      <c r="X2662" s="74"/>
      <c r="Y2662" s="74"/>
      <c r="Z2662" s="116"/>
      <c r="AA2662" s="116"/>
      <c r="AB2662" s="116"/>
      <c r="AC2662" s="116"/>
      <c r="AD2662" s="116"/>
      <c r="AE2662" s="116"/>
      <c r="AF2662" s="116"/>
      <c r="AG2662" s="116"/>
    </row>
    <row r="2663" spans="1:33" x14ac:dyDescent="0.2">
      <c r="A2663" s="74"/>
      <c r="B2663" s="128"/>
      <c r="C2663" s="128"/>
      <c r="D2663" s="129"/>
      <c r="E2663" s="74"/>
      <c r="F2663" s="74"/>
      <c r="G2663" s="74"/>
      <c r="H2663" s="130"/>
      <c r="I2663" s="115"/>
      <c r="J2663" s="130"/>
      <c r="K2663" s="115"/>
      <c r="L2663" s="74"/>
      <c r="M2663" s="115"/>
      <c r="N2663" s="115"/>
      <c r="O2663" s="74"/>
      <c r="P2663" s="129"/>
      <c r="Q2663" s="128"/>
      <c r="R2663" s="128"/>
      <c r="S2663" s="131"/>
      <c r="T2663" s="128"/>
      <c r="U2663" s="115"/>
      <c r="V2663" s="115"/>
      <c r="W2663" s="18"/>
      <c r="X2663" s="74"/>
      <c r="Y2663" s="74"/>
      <c r="Z2663" s="116"/>
      <c r="AA2663" s="116"/>
      <c r="AB2663" s="116"/>
      <c r="AC2663" s="116"/>
      <c r="AD2663" s="116"/>
      <c r="AE2663" s="116"/>
      <c r="AF2663" s="116"/>
      <c r="AG2663" s="116"/>
    </row>
    <row r="2664" spans="1:33" x14ac:dyDescent="0.2">
      <c r="A2664" s="74"/>
      <c r="B2664" s="128"/>
      <c r="C2664" s="128"/>
      <c r="D2664" s="129"/>
      <c r="E2664" s="74"/>
      <c r="F2664" s="74"/>
      <c r="G2664" s="74"/>
      <c r="H2664" s="130"/>
      <c r="I2664" s="115"/>
      <c r="J2664" s="130"/>
      <c r="K2664" s="115"/>
      <c r="L2664" s="74"/>
      <c r="M2664" s="115"/>
      <c r="N2664" s="115"/>
      <c r="O2664" s="74"/>
      <c r="P2664" s="129"/>
      <c r="Q2664" s="128"/>
      <c r="R2664" s="128"/>
      <c r="S2664" s="131"/>
      <c r="T2664" s="128"/>
      <c r="U2664" s="115"/>
      <c r="V2664" s="115"/>
      <c r="W2664" s="18"/>
      <c r="X2664" s="74"/>
      <c r="Y2664" s="74"/>
      <c r="Z2664" s="116"/>
      <c r="AA2664" s="116"/>
      <c r="AB2664" s="116"/>
      <c r="AC2664" s="116"/>
      <c r="AD2664" s="116"/>
      <c r="AE2664" s="116"/>
      <c r="AF2664" s="116"/>
      <c r="AG2664" s="116"/>
    </row>
    <row r="2665" spans="1:33" x14ac:dyDescent="0.2">
      <c r="A2665" s="74"/>
      <c r="B2665" s="128"/>
      <c r="C2665" s="128"/>
      <c r="D2665" s="129"/>
      <c r="E2665" s="74"/>
      <c r="F2665" s="74"/>
      <c r="G2665" s="74"/>
      <c r="H2665" s="130"/>
      <c r="I2665" s="115"/>
      <c r="J2665" s="130"/>
      <c r="K2665" s="115"/>
      <c r="L2665" s="74"/>
      <c r="M2665" s="115"/>
      <c r="N2665" s="115"/>
      <c r="O2665" s="74"/>
      <c r="P2665" s="129"/>
      <c r="Q2665" s="128"/>
      <c r="R2665" s="128"/>
      <c r="S2665" s="131"/>
      <c r="T2665" s="128"/>
      <c r="U2665" s="115"/>
      <c r="V2665" s="115"/>
      <c r="W2665" s="18"/>
      <c r="X2665" s="74"/>
      <c r="Y2665" s="74"/>
      <c r="Z2665" s="116"/>
      <c r="AA2665" s="116"/>
      <c r="AB2665" s="116"/>
      <c r="AC2665" s="116"/>
      <c r="AD2665" s="116"/>
      <c r="AE2665" s="116"/>
      <c r="AF2665" s="116"/>
      <c r="AG2665" s="116"/>
    </row>
    <row r="2666" spans="1:33" x14ac:dyDescent="0.2">
      <c r="A2666" s="74"/>
      <c r="B2666" s="128"/>
      <c r="C2666" s="128"/>
      <c r="D2666" s="129"/>
      <c r="E2666" s="74"/>
      <c r="F2666" s="74"/>
      <c r="G2666" s="74"/>
      <c r="H2666" s="130"/>
      <c r="I2666" s="115"/>
      <c r="J2666" s="130"/>
      <c r="K2666" s="115"/>
      <c r="L2666" s="74"/>
      <c r="M2666" s="115"/>
      <c r="N2666" s="115"/>
      <c r="O2666" s="74"/>
      <c r="P2666" s="129"/>
      <c r="Q2666" s="128"/>
      <c r="R2666" s="128"/>
      <c r="S2666" s="131"/>
      <c r="T2666" s="128"/>
      <c r="U2666" s="115"/>
      <c r="V2666" s="115"/>
      <c r="W2666" s="18"/>
      <c r="X2666" s="74"/>
      <c r="Y2666" s="74"/>
      <c r="Z2666" s="116"/>
      <c r="AA2666" s="116"/>
      <c r="AB2666" s="116"/>
      <c r="AC2666" s="116"/>
      <c r="AD2666" s="116"/>
      <c r="AE2666" s="116"/>
      <c r="AF2666" s="116"/>
      <c r="AG2666" s="116"/>
    </row>
    <row r="2667" spans="1:33" x14ac:dyDescent="0.2">
      <c r="A2667" s="74"/>
      <c r="B2667" s="128"/>
      <c r="C2667" s="128"/>
      <c r="D2667" s="129"/>
      <c r="E2667" s="74"/>
      <c r="F2667" s="74"/>
      <c r="G2667" s="74"/>
      <c r="H2667" s="130"/>
      <c r="I2667" s="115"/>
      <c r="J2667" s="130"/>
      <c r="K2667" s="115"/>
      <c r="L2667" s="74"/>
      <c r="M2667" s="115"/>
      <c r="N2667" s="115"/>
      <c r="O2667" s="74"/>
      <c r="P2667" s="129"/>
      <c r="Q2667" s="128"/>
      <c r="R2667" s="128"/>
      <c r="S2667" s="131"/>
      <c r="T2667" s="128"/>
      <c r="U2667" s="115"/>
      <c r="V2667" s="115"/>
      <c r="W2667" s="18"/>
      <c r="X2667" s="74"/>
      <c r="Y2667" s="74"/>
      <c r="Z2667" s="116"/>
      <c r="AA2667" s="116"/>
      <c r="AB2667" s="116"/>
      <c r="AC2667" s="116"/>
      <c r="AD2667" s="116"/>
      <c r="AE2667" s="116"/>
      <c r="AF2667" s="116"/>
      <c r="AG2667" s="116"/>
    </row>
    <row r="2668" spans="1:33" x14ac:dyDescent="0.2">
      <c r="A2668" s="74"/>
      <c r="B2668" s="128"/>
      <c r="C2668" s="128"/>
      <c r="D2668" s="129"/>
      <c r="E2668" s="74"/>
      <c r="F2668" s="74"/>
      <c r="G2668" s="74"/>
      <c r="H2668" s="130"/>
      <c r="I2668" s="115"/>
      <c r="J2668" s="130"/>
      <c r="K2668" s="115"/>
      <c r="L2668" s="74"/>
      <c r="M2668" s="115"/>
      <c r="N2668" s="115"/>
      <c r="O2668" s="74"/>
      <c r="P2668" s="129"/>
      <c r="Q2668" s="128"/>
      <c r="R2668" s="128"/>
      <c r="S2668" s="131"/>
      <c r="T2668" s="128"/>
      <c r="U2668" s="115"/>
      <c r="V2668" s="115"/>
      <c r="W2668" s="18"/>
      <c r="X2668" s="74"/>
      <c r="Y2668" s="74"/>
      <c r="Z2668" s="116"/>
      <c r="AA2668" s="116"/>
      <c r="AB2668" s="116"/>
      <c r="AC2668" s="116"/>
      <c r="AD2668" s="116"/>
      <c r="AE2668" s="116"/>
      <c r="AF2668" s="116"/>
      <c r="AG2668" s="116"/>
    </row>
    <row r="2669" spans="1:33" x14ac:dyDescent="0.2">
      <c r="A2669" s="74"/>
      <c r="B2669" s="128"/>
      <c r="C2669" s="128"/>
      <c r="D2669" s="129"/>
      <c r="E2669" s="74"/>
      <c r="F2669" s="74"/>
      <c r="G2669" s="74"/>
      <c r="H2669" s="130"/>
      <c r="I2669" s="115"/>
      <c r="J2669" s="130"/>
      <c r="K2669" s="115"/>
      <c r="L2669" s="74"/>
      <c r="M2669" s="115"/>
      <c r="N2669" s="115"/>
      <c r="O2669" s="74"/>
      <c r="P2669" s="129"/>
      <c r="Q2669" s="128"/>
      <c r="R2669" s="128"/>
      <c r="S2669" s="131"/>
      <c r="T2669" s="128"/>
      <c r="U2669" s="115"/>
      <c r="V2669" s="115"/>
      <c r="W2669" s="18"/>
      <c r="X2669" s="74"/>
      <c r="Y2669" s="74"/>
      <c r="Z2669" s="116"/>
      <c r="AA2669" s="116"/>
      <c r="AB2669" s="116"/>
      <c r="AC2669" s="116"/>
      <c r="AD2669" s="116"/>
      <c r="AE2669" s="116"/>
      <c r="AF2669" s="116"/>
      <c r="AG2669" s="116"/>
    </row>
    <row r="2670" spans="1:33" x14ac:dyDescent="0.2">
      <c r="A2670" s="74"/>
      <c r="B2670" s="128"/>
      <c r="C2670" s="128"/>
      <c r="D2670" s="129"/>
      <c r="E2670" s="74"/>
      <c r="F2670" s="74"/>
      <c r="G2670" s="74"/>
      <c r="H2670" s="130"/>
      <c r="I2670" s="115"/>
      <c r="J2670" s="130"/>
      <c r="K2670" s="115"/>
      <c r="L2670" s="74"/>
      <c r="M2670" s="115"/>
      <c r="N2670" s="115"/>
      <c r="O2670" s="74"/>
      <c r="P2670" s="129"/>
      <c r="Q2670" s="128"/>
      <c r="R2670" s="128"/>
      <c r="S2670" s="131"/>
      <c r="T2670" s="128"/>
      <c r="U2670" s="115"/>
      <c r="V2670" s="115"/>
      <c r="W2670" s="18"/>
      <c r="X2670" s="74"/>
      <c r="Y2670" s="74"/>
      <c r="Z2670" s="116"/>
      <c r="AA2670" s="116"/>
      <c r="AB2670" s="116"/>
      <c r="AC2670" s="116"/>
      <c r="AD2670" s="116"/>
      <c r="AE2670" s="116"/>
      <c r="AF2670" s="116"/>
      <c r="AG2670" s="116"/>
    </row>
    <row r="2671" spans="1:33" x14ac:dyDescent="0.2">
      <c r="A2671" s="74"/>
      <c r="B2671" s="128"/>
      <c r="C2671" s="128"/>
      <c r="D2671" s="129"/>
      <c r="E2671" s="74"/>
      <c r="F2671" s="74"/>
      <c r="G2671" s="74"/>
      <c r="H2671" s="130"/>
      <c r="I2671" s="115"/>
      <c r="J2671" s="130"/>
      <c r="K2671" s="115"/>
      <c r="L2671" s="74"/>
      <c r="M2671" s="115"/>
      <c r="N2671" s="115"/>
      <c r="O2671" s="74"/>
      <c r="P2671" s="129"/>
      <c r="Q2671" s="128"/>
      <c r="R2671" s="128"/>
      <c r="S2671" s="131"/>
      <c r="T2671" s="128"/>
      <c r="U2671" s="115"/>
      <c r="V2671" s="115"/>
      <c r="W2671" s="18"/>
      <c r="X2671" s="74"/>
      <c r="Y2671" s="74"/>
      <c r="Z2671" s="116"/>
      <c r="AA2671" s="116"/>
      <c r="AB2671" s="116"/>
      <c r="AC2671" s="116"/>
      <c r="AD2671" s="116"/>
      <c r="AE2671" s="116"/>
      <c r="AF2671" s="116"/>
      <c r="AG2671" s="116"/>
    </row>
    <row r="2672" spans="1:33" x14ac:dyDescent="0.2">
      <c r="A2672" s="74"/>
      <c r="B2672" s="128"/>
      <c r="C2672" s="128"/>
      <c r="D2672" s="129"/>
      <c r="E2672" s="74"/>
      <c r="F2672" s="74"/>
      <c r="G2672" s="74"/>
      <c r="H2672" s="130"/>
      <c r="I2672" s="115"/>
      <c r="J2672" s="130"/>
      <c r="K2672" s="115"/>
      <c r="L2672" s="74"/>
      <c r="M2672" s="115"/>
      <c r="N2672" s="115"/>
      <c r="O2672" s="74"/>
      <c r="P2672" s="129"/>
      <c r="Q2672" s="128"/>
      <c r="R2672" s="128"/>
      <c r="S2672" s="131"/>
      <c r="T2672" s="128"/>
      <c r="U2672" s="115"/>
      <c r="V2672" s="115"/>
      <c r="W2672" s="18"/>
      <c r="X2672" s="74"/>
      <c r="Y2672" s="74"/>
      <c r="Z2672" s="116"/>
      <c r="AA2672" s="116"/>
      <c r="AB2672" s="116"/>
      <c r="AC2672" s="116"/>
      <c r="AD2672" s="116"/>
      <c r="AE2672" s="116"/>
      <c r="AF2672" s="116"/>
      <c r="AG2672" s="116"/>
    </row>
    <row r="2673" spans="1:33" x14ac:dyDescent="0.2">
      <c r="A2673" s="74"/>
      <c r="B2673" s="128"/>
      <c r="C2673" s="128"/>
      <c r="D2673" s="129"/>
      <c r="E2673" s="74"/>
      <c r="F2673" s="74"/>
      <c r="G2673" s="74"/>
      <c r="H2673" s="130"/>
      <c r="I2673" s="115"/>
      <c r="J2673" s="130"/>
      <c r="K2673" s="115"/>
      <c r="L2673" s="74"/>
      <c r="M2673" s="115"/>
      <c r="N2673" s="115"/>
      <c r="O2673" s="74"/>
      <c r="P2673" s="129"/>
      <c r="Q2673" s="128"/>
      <c r="R2673" s="128"/>
      <c r="S2673" s="131"/>
      <c r="T2673" s="128"/>
      <c r="U2673" s="115"/>
      <c r="V2673" s="115"/>
      <c r="W2673" s="18"/>
      <c r="X2673" s="74"/>
      <c r="Y2673" s="74"/>
      <c r="Z2673" s="116"/>
      <c r="AA2673" s="116"/>
      <c r="AB2673" s="116"/>
      <c r="AC2673" s="116"/>
      <c r="AD2673" s="116"/>
      <c r="AE2673" s="116"/>
      <c r="AF2673" s="116"/>
      <c r="AG2673" s="116"/>
    </row>
    <row r="2674" spans="1:33" x14ac:dyDescent="0.2">
      <c r="A2674" s="74"/>
      <c r="B2674" s="128"/>
      <c r="C2674" s="128"/>
      <c r="D2674" s="129"/>
      <c r="E2674" s="74"/>
      <c r="F2674" s="74"/>
      <c r="G2674" s="74"/>
      <c r="H2674" s="130"/>
      <c r="I2674" s="115"/>
      <c r="J2674" s="130"/>
      <c r="K2674" s="115"/>
      <c r="L2674" s="74"/>
      <c r="M2674" s="115"/>
      <c r="N2674" s="115"/>
      <c r="O2674" s="74"/>
      <c r="P2674" s="129"/>
      <c r="Q2674" s="128"/>
      <c r="R2674" s="128"/>
      <c r="S2674" s="131"/>
      <c r="T2674" s="128"/>
      <c r="U2674" s="115"/>
      <c r="V2674" s="115"/>
      <c r="W2674" s="18"/>
      <c r="X2674" s="74"/>
      <c r="Y2674" s="74"/>
      <c r="Z2674" s="116"/>
      <c r="AA2674" s="116"/>
      <c r="AB2674" s="116"/>
      <c r="AC2674" s="116"/>
      <c r="AD2674" s="116"/>
      <c r="AE2674" s="116"/>
      <c r="AF2674" s="116"/>
      <c r="AG2674" s="116"/>
    </row>
    <row r="2675" spans="1:33" x14ac:dyDescent="0.2">
      <c r="A2675" s="74"/>
      <c r="B2675" s="128"/>
      <c r="C2675" s="128"/>
      <c r="D2675" s="129"/>
      <c r="E2675" s="74"/>
      <c r="F2675" s="74"/>
      <c r="G2675" s="74"/>
      <c r="H2675" s="130"/>
      <c r="I2675" s="115"/>
      <c r="J2675" s="130"/>
      <c r="K2675" s="115"/>
      <c r="L2675" s="74"/>
      <c r="M2675" s="115"/>
      <c r="N2675" s="115"/>
      <c r="O2675" s="74"/>
      <c r="P2675" s="129"/>
      <c r="Q2675" s="128"/>
      <c r="R2675" s="128"/>
      <c r="S2675" s="131"/>
      <c r="T2675" s="128"/>
      <c r="U2675" s="115"/>
      <c r="V2675" s="115"/>
      <c r="W2675" s="18"/>
      <c r="X2675" s="74"/>
      <c r="Y2675" s="74"/>
      <c r="Z2675" s="116"/>
      <c r="AA2675" s="116"/>
      <c r="AB2675" s="116"/>
      <c r="AC2675" s="116"/>
      <c r="AD2675" s="116"/>
      <c r="AE2675" s="116"/>
      <c r="AF2675" s="116"/>
      <c r="AG2675" s="116"/>
    </row>
    <row r="2676" spans="1:33" x14ac:dyDescent="0.2">
      <c r="A2676" s="74"/>
      <c r="B2676" s="128"/>
      <c r="C2676" s="128"/>
      <c r="D2676" s="129"/>
      <c r="E2676" s="74"/>
      <c r="F2676" s="74"/>
      <c r="G2676" s="74"/>
      <c r="H2676" s="130"/>
      <c r="I2676" s="115"/>
      <c r="J2676" s="130"/>
      <c r="K2676" s="115"/>
      <c r="L2676" s="74"/>
      <c r="M2676" s="115"/>
      <c r="N2676" s="115"/>
      <c r="O2676" s="74"/>
      <c r="P2676" s="129"/>
      <c r="Q2676" s="128"/>
      <c r="R2676" s="128"/>
      <c r="S2676" s="131"/>
      <c r="T2676" s="128"/>
      <c r="U2676" s="115"/>
      <c r="V2676" s="115"/>
      <c r="W2676" s="18"/>
      <c r="X2676" s="74"/>
      <c r="Y2676" s="74"/>
      <c r="Z2676" s="116"/>
      <c r="AA2676" s="116"/>
      <c r="AB2676" s="116"/>
      <c r="AC2676" s="116"/>
      <c r="AD2676" s="116"/>
      <c r="AE2676" s="116"/>
      <c r="AF2676" s="116"/>
      <c r="AG2676" s="116"/>
    </row>
    <row r="2677" spans="1:33" x14ac:dyDescent="0.2">
      <c r="A2677" s="74"/>
      <c r="B2677" s="128"/>
      <c r="C2677" s="128"/>
      <c r="D2677" s="129"/>
      <c r="E2677" s="74"/>
      <c r="F2677" s="74"/>
      <c r="G2677" s="74"/>
      <c r="H2677" s="130"/>
      <c r="I2677" s="115"/>
      <c r="J2677" s="130"/>
      <c r="K2677" s="115"/>
      <c r="L2677" s="74"/>
      <c r="M2677" s="115"/>
      <c r="N2677" s="115"/>
      <c r="O2677" s="74"/>
      <c r="P2677" s="129"/>
      <c r="Q2677" s="128"/>
      <c r="R2677" s="128"/>
      <c r="S2677" s="131"/>
      <c r="T2677" s="128"/>
      <c r="U2677" s="115"/>
      <c r="V2677" s="115"/>
      <c r="W2677" s="18"/>
      <c r="X2677" s="74"/>
      <c r="Y2677" s="74"/>
      <c r="Z2677" s="116"/>
      <c r="AA2677" s="116"/>
      <c r="AB2677" s="116"/>
      <c r="AC2677" s="116"/>
      <c r="AD2677" s="116"/>
      <c r="AE2677" s="116"/>
      <c r="AF2677" s="116"/>
      <c r="AG2677" s="116"/>
    </row>
    <row r="2678" spans="1:33" x14ac:dyDescent="0.2">
      <c r="A2678" s="74"/>
      <c r="B2678" s="128"/>
      <c r="C2678" s="128"/>
      <c r="D2678" s="129"/>
      <c r="E2678" s="74"/>
      <c r="F2678" s="74"/>
      <c r="G2678" s="74"/>
      <c r="H2678" s="130"/>
      <c r="I2678" s="115"/>
      <c r="J2678" s="130"/>
      <c r="K2678" s="115"/>
      <c r="L2678" s="74"/>
      <c r="M2678" s="115"/>
      <c r="N2678" s="115"/>
      <c r="O2678" s="74"/>
      <c r="P2678" s="129"/>
      <c r="Q2678" s="128"/>
      <c r="R2678" s="128"/>
      <c r="S2678" s="131"/>
      <c r="T2678" s="128"/>
      <c r="U2678" s="115"/>
      <c r="V2678" s="115"/>
      <c r="W2678" s="18"/>
      <c r="X2678" s="74"/>
      <c r="Y2678" s="74"/>
      <c r="Z2678" s="116"/>
      <c r="AA2678" s="116"/>
      <c r="AB2678" s="116"/>
      <c r="AC2678" s="116"/>
      <c r="AD2678" s="116"/>
      <c r="AE2678" s="116"/>
      <c r="AF2678" s="116"/>
      <c r="AG2678" s="116"/>
    </row>
    <row r="2679" spans="1:33" x14ac:dyDescent="0.2">
      <c r="A2679" s="74"/>
      <c r="B2679" s="128"/>
      <c r="C2679" s="128"/>
      <c r="D2679" s="129"/>
      <c r="E2679" s="74"/>
      <c r="F2679" s="74"/>
      <c r="G2679" s="74"/>
      <c r="H2679" s="130"/>
      <c r="I2679" s="115"/>
      <c r="J2679" s="130"/>
      <c r="K2679" s="115"/>
      <c r="L2679" s="74"/>
      <c r="M2679" s="115"/>
      <c r="N2679" s="115"/>
      <c r="O2679" s="74"/>
      <c r="P2679" s="129"/>
      <c r="Q2679" s="128"/>
      <c r="R2679" s="128"/>
      <c r="S2679" s="131"/>
      <c r="T2679" s="128"/>
      <c r="U2679" s="115"/>
      <c r="V2679" s="115"/>
      <c r="W2679" s="18"/>
      <c r="X2679" s="74"/>
      <c r="Y2679" s="74"/>
      <c r="Z2679" s="116"/>
      <c r="AA2679" s="116"/>
      <c r="AB2679" s="116"/>
      <c r="AC2679" s="116"/>
      <c r="AD2679" s="116"/>
      <c r="AE2679" s="116"/>
      <c r="AF2679" s="116"/>
      <c r="AG2679" s="116"/>
    </row>
    <row r="2680" spans="1:33" x14ac:dyDescent="0.2">
      <c r="A2680" s="74"/>
      <c r="B2680" s="128"/>
      <c r="C2680" s="128"/>
      <c r="D2680" s="129"/>
      <c r="E2680" s="74"/>
      <c r="F2680" s="74"/>
      <c r="G2680" s="74"/>
      <c r="H2680" s="130"/>
      <c r="I2680" s="115"/>
      <c r="J2680" s="130"/>
      <c r="K2680" s="115"/>
      <c r="L2680" s="74"/>
      <c r="M2680" s="115"/>
      <c r="N2680" s="115"/>
      <c r="O2680" s="74"/>
      <c r="P2680" s="129"/>
      <c r="Q2680" s="128"/>
      <c r="R2680" s="128"/>
      <c r="S2680" s="131"/>
      <c r="T2680" s="128"/>
      <c r="U2680" s="115"/>
      <c r="V2680" s="115"/>
      <c r="W2680" s="18"/>
      <c r="X2680" s="74"/>
      <c r="Y2680" s="74"/>
      <c r="Z2680" s="116"/>
      <c r="AA2680" s="116"/>
      <c r="AB2680" s="116"/>
      <c r="AC2680" s="116"/>
      <c r="AD2680" s="116"/>
      <c r="AE2680" s="116"/>
      <c r="AF2680" s="116"/>
      <c r="AG2680" s="116"/>
    </row>
    <row r="2681" spans="1:33" x14ac:dyDescent="0.2">
      <c r="A2681" s="74"/>
      <c r="B2681" s="128"/>
      <c r="C2681" s="128"/>
      <c r="D2681" s="129"/>
      <c r="E2681" s="74"/>
      <c r="F2681" s="74"/>
      <c r="G2681" s="74"/>
      <c r="H2681" s="130"/>
      <c r="I2681" s="115"/>
      <c r="J2681" s="130"/>
      <c r="K2681" s="115"/>
      <c r="L2681" s="74"/>
      <c r="M2681" s="115"/>
      <c r="N2681" s="115"/>
      <c r="O2681" s="74"/>
      <c r="P2681" s="129"/>
      <c r="Q2681" s="128"/>
      <c r="R2681" s="128"/>
      <c r="S2681" s="131"/>
      <c r="T2681" s="128"/>
      <c r="U2681" s="115"/>
      <c r="V2681" s="115"/>
      <c r="W2681" s="18"/>
      <c r="X2681" s="74"/>
      <c r="Y2681" s="74"/>
      <c r="Z2681" s="116"/>
      <c r="AA2681" s="116"/>
      <c r="AB2681" s="116"/>
      <c r="AC2681" s="116"/>
      <c r="AD2681" s="116"/>
      <c r="AE2681" s="116"/>
      <c r="AF2681" s="116"/>
      <c r="AG2681" s="116"/>
    </row>
    <row r="2682" spans="1:33" x14ac:dyDescent="0.2">
      <c r="A2682" s="74"/>
      <c r="B2682" s="128"/>
      <c r="C2682" s="128"/>
      <c r="D2682" s="129"/>
      <c r="E2682" s="74"/>
      <c r="F2682" s="74"/>
      <c r="G2682" s="74"/>
      <c r="H2682" s="130"/>
      <c r="I2682" s="115"/>
      <c r="J2682" s="130"/>
      <c r="K2682" s="115"/>
      <c r="L2682" s="74"/>
      <c r="M2682" s="115"/>
      <c r="N2682" s="115"/>
      <c r="O2682" s="74"/>
      <c r="P2682" s="129"/>
      <c r="Q2682" s="128"/>
      <c r="R2682" s="128"/>
      <c r="S2682" s="131"/>
      <c r="T2682" s="128"/>
      <c r="U2682" s="115"/>
      <c r="V2682" s="115"/>
      <c r="W2682" s="18"/>
      <c r="X2682" s="74"/>
      <c r="Y2682" s="74"/>
      <c r="Z2682" s="116"/>
      <c r="AA2682" s="116"/>
      <c r="AB2682" s="116"/>
      <c r="AC2682" s="116"/>
      <c r="AD2682" s="116"/>
      <c r="AE2682" s="116"/>
      <c r="AF2682" s="116"/>
      <c r="AG2682" s="116"/>
    </row>
    <row r="2683" spans="1:33" x14ac:dyDescent="0.2">
      <c r="A2683" s="74"/>
      <c r="B2683" s="128"/>
      <c r="C2683" s="128"/>
      <c r="D2683" s="129"/>
      <c r="E2683" s="74"/>
      <c r="F2683" s="74"/>
      <c r="G2683" s="74"/>
      <c r="H2683" s="130"/>
      <c r="I2683" s="115"/>
      <c r="J2683" s="130"/>
      <c r="K2683" s="115"/>
      <c r="L2683" s="74"/>
      <c r="M2683" s="115"/>
      <c r="N2683" s="115"/>
      <c r="O2683" s="74"/>
      <c r="P2683" s="129"/>
      <c r="Q2683" s="128"/>
      <c r="R2683" s="128"/>
      <c r="S2683" s="131"/>
      <c r="T2683" s="128"/>
      <c r="U2683" s="115"/>
      <c r="V2683" s="115"/>
      <c r="W2683" s="18"/>
      <c r="X2683" s="74"/>
      <c r="Y2683" s="74"/>
      <c r="Z2683" s="116"/>
      <c r="AA2683" s="116"/>
      <c r="AB2683" s="116"/>
      <c r="AC2683" s="116"/>
      <c r="AD2683" s="116"/>
      <c r="AE2683" s="116"/>
      <c r="AF2683" s="116"/>
      <c r="AG2683" s="116"/>
    </row>
    <row r="2684" spans="1:33" x14ac:dyDescent="0.2">
      <c r="A2684" s="74"/>
      <c r="B2684" s="128"/>
      <c r="C2684" s="128"/>
      <c r="D2684" s="129"/>
      <c r="E2684" s="74"/>
      <c r="F2684" s="74"/>
      <c r="G2684" s="74"/>
      <c r="H2684" s="130"/>
      <c r="I2684" s="115"/>
      <c r="J2684" s="130"/>
      <c r="K2684" s="115"/>
      <c r="L2684" s="74"/>
      <c r="M2684" s="115"/>
      <c r="N2684" s="115"/>
      <c r="O2684" s="74"/>
      <c r="P2684" s="129"/>
      <c r="Q2684" s="128"/>
      <c r="R2684" s="128"/>
      <c r="S2684" s="131"/>
      <c r="T2684" s="128"/>
      <c r="U2684" s="115"/>
      <c r="V2684" s="115"/>
      <c r="W2684" s="18"/>
      <c r="X2684" s="74"/>
      <c r="Y2684" s="74"/>
      <c r="Z2684" s="116"/>
      <c r="AA2684" s="116"/>
      <c r="AB2684" s="116"/>
      <c r="AC2684" s="116"/>
      <c r="AD2684" s="116"/>
      <c r="AE2684" s="116"/>
      <c r="AF2684" s="116"/>
      <c r="AG2684" s="116"/>
    </row>
    <row r="2685" spans="1:33" x14ac:dyDescent="0.2">
      <c r="A2685" s="74"/>
      <c r="B2685" s="128"/>
      <c r="C2685" s="128"/>
      <c r="D2685" s="129"/>
      <c r="E2685" s="74"/>
      <c r="F2685" s="74"/>
      <c r="G2685" s="74"/>
      <c r="H2685" s="130"/>
      <c r="I2685" s="115"/>
      <c r="J2685" s="130"/>
      <c r="K2685" s="115"/>
      <c r="L2685" s="74"/>
      <c r="M2685" s="115"/>
      <c r="N2685" s="115"/>
      <c r="O2685" s="74"/>
      <c r="P2685" s="129"/>
      <c r="Q2685" s="128"/>
      <c r="R2685" s="128"/>
      <c r="S2685" s="131"/>
      <c r="T2685" s="128"/>
      <c r="U2685" s="115"/>
      <c r="V2685" s="115"/>
      <c r="W2685" s="18"/>
      <c r="X2685" s="74"/>
      <c r="Y2685" s="74"/>
      <c r="Z2685" s="116"/>
      <c r="AA2685" s="116"/>
      <c r="AB2685" s="116"/>
      <c r="AC2685" s="116"/>
      <c r="AD2685" s="116"/>
      <c r="AE2685" s="116"/>
      <c r="AF2685" s="116"/>
      <c r="AG2685" s="116"/>
    </row>
    <row r="2686" spans="1:33" x14ac:dyDescent="0.2">
      <c r="A2686" s="74"/>
      <c r="B2686" s="128"/>
      <c r="C2686" s="128"/>
      <c r="D2686" s="129"/>
      <c r="E2686" s="74"/>
      <c r="F2686" s="74"/>
      <c r="G2686" s="74"/>
      <c r="H2686" s="130"/>
      <c r="I2686" s="115"/>
      <c r="J2686" s="130"/>
      <c r="K2686" s="115"/>
      <c r="L2686" s="74"/>
      <c r="M2686" s="115"/>
      <c r="N2686" s="115"/>
      <c r="O2686" s="74"/>
      <c r="P2686" s="129"/>
      <c r="Q2686" s="128"/>
      <c r="R2686" s="128"/>
      <c r="S2686" s="131"/>
      <c r="T2686" s="128"/>
      <c r="U2686" s="115"/>
      <c r="V2686" s="115"/>
      <c r="W2686" s="18"/>
      <c r="X2686" s="74"/>
      <c r="Y2686" s="74"/>
      <c r="Z2686" s="116"/>
      <c r="AA2686" s="116"/>
      <c r="AB2686" s="116"/>
      <c r="AC2686" s="116"/>
      <c r="AD2686" s="116"/>
      <c r="AE2686" s="116"/>
      <c r="AF2686" s="116"/>
      <c r="AG2686" s="116"/>
    </row>
    <row r="2687" spans="1:33" x14ac:dyDescent="0.2">
      <c r="A2687" s="74"/>
      <c r="B2687" s="128"/>
      <c r="C2687" s="128"/>
      <c r="D2687" s="129"/>
      <c r="E2687" s="74"/>
      <c r="F2687" s="74"/>
      <c r="G2687" s="74"/>
      <c r="H2687" s="130"/>
      <c r="I2687" s="115"/>
      <c r="J2687" s="130"/>
      <c r="K2687" s="115"/>
      <c r="L2687" s="74"/>
      <c r="M2687" s="115"/>
      <c r="N2687" s="115"/>
      <c r="O2687" s="74"/>
      <c r="P2687" s="129"/>
      <c r="Q2687" s="128"/>
      <c r="R2687" s="128"/>
      <c r="S2687" s="131"/>
      <c r="T2687" s="128"/>
      <c r="U2687" s="115"/>
      <c r="V2687" s="115"/>
      <c r="W2687" s="18"/>
      <c r="X2687" s="74"/>
      <c r="Y2687" s="74"/>
      <c r="Z2687" s="116"/>
      <c r="AA2687" s="116"/>
      <c r="AB2687" s="116"/>
      <c r="AC2687" s="116"/>
      <c r="AD2687" s="116"/>
      <c r="AE2687" s="116"/>
      <c r="AF2687" s="116"/>
      <c r="AG2687" s="116"/>
    </row>
    <row r="2688" spans="1:33" x14ac:dyDescent="0.2">
      <c r="A2688" s="74"/>
      <c r="B2688" s="128"/>
      <c r="C2688" s="128"/>
      <c r="D2688" s="129"/>
      <c r="E2688" s="74"/>
      <c r="F2688" s="74"/>
      <c r="G2688" s="74"/>
      <c r="H2688" s="130"/>
      <c r="I2688" s="115"/>
      <c r="J2688" s="130"/>
      <c r="K2688" s="115"/>
      <c r="L2688" s="74"/>
      <c r="M2688" s="115"/>
      <c r="N2688" s="115"/>
      <c r="O2688" s="74"/>
      <c r="P2688" s="129"/>
      <c r="Q2688" s="128"/>
      <c r="R2688" s="128"/>
      <c r="S2688" s="131"/>
      <c r="T2688" s="128"/>
      <c r="U2688" s="115"/>
      <c r="V2688" s="115"/>
      <c r="W2688" s="18"/>
      <c r="X2688" s="74"/>
      <c r="Y2688" s="74"/>
      <c r="Z2688" s="116"/>
      <c r="AA2688" s="116"/>
      <c r="AB2688" s="116"/>
      <c r="AC2688" s="116"/>
      <c r="AD2688" s="116"/>
      <c r="AE2688" s="116"/>
      <c r="AF2688" s="116"/>
      <c r="AG2688" s="116"/>
    </row>
    <row r="2689" spans="1:33" x14ac:dyDescent="0.2">
      <c r="A2689" s="74"/>
      <c r="B2689" s="128"/>
      <c r="C2689" s="128"/>
      <c r="D2689" s="129"/>
      <c r="E2689" s="74"/>
      <c r="F2689" s="74"/>
      <c r="G2689" s="74"/>
      <c r="H2689" s="130"/>
      <c r="I2689" s="115"/>
      <c r="J2689" s="130"/>
      <c r="K2689" s="115"/>
      <c r="L2689" s="74"/>
      <c r="M2689" s="115"/>
      <c r="N2689" s="115"/>
      <c r="O2689" s="74"/>
      <c r="P2689" s="129"/>
      <c r="Q2689" s="128"/>
      <c r="R2689" s="128"/>
      <c r="S2689" s="131"/>
      <c r="T2689" s="128"/>
      <c r="U2689" s="115"/>
      <c r="V2689" s="115"/>
      <c r="W2689" s="18"/>
      <c r="X2689" s="74"/>
      <c r="Y2689" s="74"/>
      <c r="Z2689" s="116"/>
      <c r="AA2689" s="116"/>
      <c r="AB2689" s="116"/>
      <c r="AC2689" s="116"/>
      <c r="AD2689" s="116"/>
      <c r="AE2689" s="116"/>
      <c r="AF2689" s="116"/>
      <c r="AG2689" s="116"/>
    </row>
    <row r="2690" spans="1:33" x14ac:dyDescent="0.2">
      <c r="A2690" s="74"/>
      <c r="B2690" s="128"/>
      <c r="C2690" s="128"/>
      <c r="D2690" s="129"/>
      <c r="E2690" s="74"/>
      <c r="F2690" s="74"/>
      <c r="G2690" s="74"/>
      <c r="H2690" s="130"/>
      <c r="I2690" s="115"/>
      <c r="J2690" s="130"/>
      <c r="K2690" s="115"/>
      <c r="L2690" s="74"/>
      <c r="M2690" s="115"/>
      <c r="N2690" s="115"/>
      <c r="O2690" s="74"/>
      <c r="P2690" s="129"/>
      <c r="Q2690" s="128"/>
      <c r="R2690" s="128"/>
      <c r="S2690" s="131"/>
      <c r="T2690" s="128"/>
      <c r="U2690" s="115"/>
      <c r="V2690" s="115"/>
      <c r="W2690" s="18"/>
      <c r="X2690" s="74"/>
      <c r="Y2690" s="74"/>
      <c r="Z2690" s="116"/>
      <c r="AA2690" s="116"/>
      <c r="AB2690" s="116"/>
      <c r="AC2690" s="116"/>
      <c r="AD2690" s="116"/>
      <c r="AE2690" s="116"/>
      <c r="AF2690" s="116"/>
      <c r="AG2690" s="116"/>
    </row>
    <row r="2691" spans="1:33" x14ac:dyDescent="0.2">
      <c r="A2691" s="74"/>
      <c r="B2691" s="128"/>
      <c r="C2691" s="128"/>
      <c r="D2691" s="129"/>
      <c r="E2691" s="74"/>
      <c r="F2691" s="74"/>
      <c r="G2691" s="74"/>
      <c r="H2691" s="130"/>
      <c r="I2691" s="115"/>
      <c r="J2691" s="130"/>
      <c r="K2691" s="115"/>
      <c r="L2691" s="74"/>
      <c r="M2691" s="115"/>
      <c r="N2691" s="115"/>
      <c r="O2691" s="74"/>
      <c r="P2691" s="129"/>
      <c r="Q2691" s="128"/>
      <c r="R2691" s="128"/>
      <c r="S2691" s="131"/>
      <c r="T2691" s="128"/>
      <c r="U2691" s="115"/>
      <c r="V2691" s="115"/>
      <c r="W2691" s="18"/>
      <c r="X2691" s="74"/>
      <c r="Y2691" s="74"/>
      <c r="Z2691" s="116"/>
      <c r="AA2691" s="116"/>
      <c r="AB2691" s="116"/>
      <c r="AC2691" s="116"/>
      <c r="AD2691" s="116"/>
      <c r="AE2691" s="116"/>
      <c r="AF2691" s="116"/>
      <c r="AG2691" s="116"/>
    </row>
    <row r="2692" spans="1:33" x14ac:dyDescent="0.2">
      <c r="A2692" s="74"/>
      <c r="B2692" s="128"/>
      <c r="C2692" s="128"/>
      <c r="D2692" s="129"/>
      <c r="E2692" s="74"/>
      <c r="F2692" s="74"/>
      <c r="G2692" s="74"/>
      <c r="H2692" s="130"/>
      <c r="I2692" s="115"/>
      <c r="J2692" s="130"/>
      <c r="K2692" s="115"/>
      <c r="L2692" s="74"/>
      <c r="M2692" s="115"/>
      <c r="N2692" s="115"/>
      <c r="O2692" s="74"/>
      <c r="P2692" s="129"/>
      <c r="Q2692" s="128"/>
      <c r="R2692" s="128"/>
      <c r="S2692" s="131"/>
      <c r="T2692" s="128"/>
      <c r="U2692" s="115"/>
      <c r="V2692" s="115"/>
      <c r="W2692" s="18"/>
      <c r="X2692" s="74"/>
      <c r="Y2692" s="74"/>
      <c r="Z2692" s="116"/>
      <c r="AA2692" s="116"/>
      <c r="AB2692" s="116"/>
      <c r="AC2692" s="116"/>
      <c r="AD2692" s="116"/>
      <c r="AE2692" s="116"/>
      <c r="AF2692" s="116"/>
      <c r="AG2692" s="116"/>
    </row>
    <row r="2693" spans="1:33" x14ac:dyDescent="0.2">
      <c r="A2693" s="74"/>
      <c r="B2693" s="128"/>
      <c r="C2693" s="128"/>
      <c r="D2693" s="129"/>
      <c r="E2693" s="74"/>
      <c r="F2693" s="74"/>
      <c r="G2693" s="74"/>
      <c r="H2693" s="130"/>
      <c r="I2693" s="115"/>
      <c r="J2693" s="130"/>
      <c r="K2693" s="115"/>
      <c r="L2693" s="74"/>
      <c r="M2693" s="115"/>
      <c r="N2693" s="115"/>
      <c r="O2693" s="74"/>
      <c r="P2693" s="129"/>
      <c r="Q2693" s="128"/>
      <c r="R2693" s="128"/>
      <c r="S2693" s="131"/>
      <c r="T2693" s="128"/>
      <c r="U2693" s="115"/>
      <c r="V2693" s="115"/>
      <c r="W2693" s="18"/>
      <c r="X2693" s="74"/>
      <c r="Y2693" s="74"/>
      <c r="Z2693" s="116"/>
      <c r="AA2693" s="116"/>
      <c r="AB2693" s="116"/>
      <c r="AC2693" s="116"/>
      <c r="AD2693" s="116"/>
      <c r="AE2693" s="116"/>
      <c r="AF2693" s="116"/>
      <c r="AG2693" s="116"/>
    </row>
    <row r="2694" spans="1:33" x14ac:dyDescent="0.2">
      <c r="A2694" s="74"/>
      <c r="B2694" s="128"/>
      <c r="C2694" s="128"/>
      <c r="D2694" s="129"/>
      <c r="E2694" s="74"/>
      <c r="F2694" s="74"/>
      <c r="G2694" s="74"/>
      <c r="H2694" s="130"/>
      <c r="I2694" s="115"/>
      <c r="J2694" s="130"/>
      <c r="K2694" s="115"/>
      <c r="L2694" s="74"/>
      <c r="M2694" s="115"/>
      <c r="N2694" s="115"/>
      <c r="O2694" s="74"/>
      <c r="P2694" s="129"/>
      <c r="Q2694" s="128"/>
      <c r="R2694" s="128"/>
      <c r="S2694" s="131"/>
      <c r="T2694" s="128"/>
      <c r="U2694" s="115"/>
      <c r="V2694" s="115"/>
      <c r="W2694" s="18"/>
      <c r="X2694" s="74"/>
      <c r="Y2694" s="74"/>
      <c r="Z2694" s="116"/>
      <c r="AA2694" s="116"/>
      <c r="AB2694" s="116"/>
      <c r="AC2694" s="116"/>
      <c r="AD2694" s="116"/>
      <c r="AE2694" s="116"/>
      <c r="AF2694" s="116"/>
      <c r="AG2694" s="116"/>
    </row>
    <row r="2695" spans="1:33" x14ac:dyDescent="0.2">
      <c r="A2695" s="74"/>
      <c r="B2695" s="128"/>
      <c r="C2695" s="128"/>
      <c r="D2695" s="129"/>
      <c r="E2695" s="74"/>
      <c r="F2695" s="74"/>
      <c r="G2695" s="74"/>
      <c r="H2695" s="130"/>
      <c r="I2695" s="115"/>
      <c r="J2695" s="130"/>
      <c r="K2695" s="115"/>
      <c r="L2695" s="74"/>
      <c r="M2695" s="115"/>
      <c r="N2695" s="115"/>
      <c r="O2695" s="74"/>
      <c r="P2695" s="129"/>
      <c r="Q2695" s="128"/>
      <c r="R2695" s="128"/>
      <c r="S2695" s="131"/>
      <c r="T2695" s="128"/>
      <c r="U2695" s="115"/>
      <c r="V2695" s="115"/>
      <c r="W2695" s="18"/>
      <c r="X2695" s="74"/>
      <c r="Y2695" s="74"/>
      <c r="Z2695" s="116"/>
      <c r="AA2695" s="116"/>
      <c r="AB2695" s="116"/>
      <c r="AC2695" s="116"/>
      <c r="AD2695" s="116"/>
      <c r="AE2695" s="116"/>
      <c r="AF2695" s="116"/>
      <c r="AG2695" s="116"/>
    </row>
    <row r="2696" spans="1:33" x14ac:dyDescent="0.2">
      <c r="A2696" s="74"/>
      <c r="B2696" s="128"/>
      <c r="C2696" s="128"/>
      <c r="D2696" s="129"/>
      <c r="E2696" s="74"/>
      <c r="F2696" s="74"/>
      <c r="G2696" s="74"/>
      <c r="H2696" s="130"/>
      <c r="I2696" s="115"/>
      <c r="J2696" s="130"/>
      <c r="K2696" s="115"/>
      <c r="L2696" s="74"/>
      <c r="M2696" s="115"/>
      <c r="N2696" s="115"/>
      <c r="O2696" s="74"/>
      <c r="P2696" s="129"/>
      <c r="Q2696" s="128"/>
      <c r="R2696" s="128"/>
      <c r="S2696" s="131"/>
      <c r="T2696" s="128"/>
      <c r="U2696" s="115"/>
      <c r="V2696" s="115"/>
      <c r="W2696" s="18"/>
      <c r="X2696" s="74"/>
      <c r="Y2696" s="74"/>
      <c r="Z2696" s="116"/>
      <c r="AA2696" s="116"/>
      <c r="AB2696" s="116"/>
      <c r="AC2696" s="116"/>
      <c r="AD2696" s="116"/>
      <c r="AE2696" s="116"/>
      <c r="AF2696" s="116"/>
      <c r="AG2696" s="116"/>
    </row>
    <row r="2697" spans="1:33" x14ac:dyDescent="0.2">
      <c r="A2697" s="74"/>
      <c r="B2697" s="128"/>
      <c r="C2697" s="128"/>
      <c r="D2697" s="129"/>
      <c r="E2697" s="74"/>
      <c r="F2697" s="74"/>
      <c r="G2697" s="74"/>
      <c r="H2697" s="130"/>
      <c r="I2697" s="115"/>
      <c r="J2697" s="130"/>
      <c r="K2697" s="115"/>
      <c r="L2697" s="74"/>
      <c r="M2697" s="115"/>
      <c r="N2697" s="115"/>
      <c r="O2697" s="74"/>
      <c r="P2697" s="129"/>
      <c r="Q2697" s="128"/>
      <c r="R2697" s="128"/>
      <c r="S2697" s="131"/>
      <c r="T2697" s="128"/>
      <c r="U2697" s="115"/>
      <c r="V2697" s="115"/>
      <c r="W2697" s="18"/>
      <c r="X2697" s="74"/>
      <c r="Y2697" s="74"/>
      <c r="Z2697" s="116"/>
      <c r="AA2697" s="116"/>
      <c r="AB2697" s="116"/>
      <c r="AC2697" s="116"/>
      <c r="AD2697" s="116"/>
      <c r="AE2697" s="116"/>
      <c r="AF2697" s="116"/>
      <c r="AG2697" s="116"/>
    </row>
    <row r="2698" spans="1:33" x14ac:dyDescent="0.2">
      <c r="A2698" s="74"/>
      <c r="B2698" s="128"/>
      <c r="C2698" s="128"/>
      <c r="D2698" s="129"/>
      <c r="E2698" s="74"/>
      <c r="F2698" s="74"/>
      <c r="G2698" s="74"/>
      <c r="H2698" s="130"/>
      <c r="I2698" s="115"/>
      <c r="J2698" s="130"/>
      <c r="K2698" s="115"/>
      <c r="L2698" s="74"/>
      <c r="M2698" s="115"/>
      <c r="N2698" s="115"/>
      <c r="O2698" s="74"/>
      <c r="P2698" s="129"/>
      <c r="Q2698" s="128"/>
      <c r="R2698" s="128"/>
      <c r="S2698" s="131"/>
      <c r="T2698" s="128"/>
      <c r="U2698" s="115"/>
      <c r="V2698" s="115"/>
      <c r="W2698" s="18"/>
      <c r="X2698" s="74"/>
      <c r="Y2698" s="74"/>
      <c r="Z2698" s="116"/>
      <c r="AA2698" s="116"/>
      <c r="AB2698" s="116"/>
      <c r="AC2698" s="116"/>
      <c r="AD2698" s="116"/>
      <c r="AE2698" s="116"/>
      <c r="AF2698" s="116"/>
      <c r="AG2698" s="116"/>
    </row>
    <row r="2699" spans="1:33" x14ac:dyDescent="0.2">
      <c r="A2699" s="74"/>
      <c r="B2699" s="128"/>
      <c r="C2699" s="128"/>
      <c r="D2699" s="129"/>
      <c r="E2699" s="74"/>
      <c r="F2699" s="74"/>
      <c r="G2699" s="74"/>
      <c r="H2699" s="130"/>
      <c r="I2699" s="115"/>
      <c r="J2699" s="130"/>
      <c r="K2699" s="115"/>
      <c r="L2699" s="74"/>
      <c r="M2699" s="115"/>
      <c r="N2699" s="115"/>
      <c r="O2699" s="74"/>
      <c r="P2699" s="129"/>
      <c r="Q2699" s="128"/>
      <c r="R2699" s="128"/>
      <c r="S2699" s="131"/>
      <c r="T2699" s="128"/>
      <c r="U2699" s="115"/>
      <c r="V2699" s="115"/>
      <c r="W2699" s="18"/>
      <c r="X2699" s="74"/>
      <c r="Y2699" s="74"/>
      <c r="Z2699" s="116"/>
      <c r="AA2699" s="116"/>
      <c r="AB2699" s="116"/>
      <c r="AC2699" s="116"/>
      <c r="AD2699" s="116"/>
      <c r="AE2699" s="116"/>
      <c r="AF2699" s="116"/>
      <c r="AG2699" s="116"/>
    </row>
    <row r="2700" spans="1:33" x14ac:dyDescent="0.2">
      <c r="A2700" s="74"/>
      <c r="B2700" s="128"/>
      <c r="C2700" s="128"/>
      <c r="D2700" s="129"/>
      <c r="E2700" s="74"/>
      <c r="F2700" s="74"/>
      <c r="G2700" s="74"/>
      <c r="H2700" s="130"/>
      <c r="I2700" s="115"/>
      <c r="J2700" s="130"/>
      <c r="K2700" s="115"/>
      <c r="L2700" s="74"/>
      <c r="M2700" s="115"/>
      <c r="N2700" s="115"/>
      <c r="O2700" s="74"/>
      <c r="P2700" s="129"/>
      <c r="Q2700" s="128"/>
      <c r="R2700" s="128"/>
      <c r="S2700" s="131"/>
      <c r="T2700" s="128"/>
      <c r="U2700" s="115"/>
      <c r="V2700" s="115"/>
      <c r="W2700" s="18"/>
      <c r="X2700" s="74"/>
      <c r="Y2700" s="74"/>
      <c r="Z2700" s="116"/>
      <c r="AA2700" s="116"/>
      <c r="AB2700" s="116"/>
      <c r="AC2700" s="116"/>
      <c r="AD2700" s="116"/>
      <c r="AE2700" s="116"/>
      <c r="AF2700" s="116"/>
      <c r="AG2700" s="116"/>
    </row>
    <row r="2701" spans="1:33" x14ac:dyDescent="0.2">
      <c r="A2701" s="74"/>
      <c r="B2701" s="128"/>
      <c r="C2701" s="128"/>
      <c r="D2701" s="129"/>
      <c r="E2701" s="74"/>
      <c r="F2701" s="74"/>
      <c r="G2701" s="74"/>
      <c r="H2701" s="130"/>
      <c r="I2701" s="115"/>
      <c r="J2701" s="130"/>
      <c r="K2701" s="115"/>
      <c r="L2701" s="74"/>
      <c r="M2701" s="115"/>
      <c r="N2701" s="115"/>
      <c r="O2701" s="74"/>
      <c r="P2701" s="129"/>
      <c r="Q2701" s="128"/>
      <c r="R2701" s="128"/>
      <c r="S2701" s="131"/>
      <c r="T2701" s="128"/>
      <c r="U2701" s="115"/>
      <c r="V2701" s="115"/>
      <c r="W2701" s="18"/>
      <c r="X2701" s="74"/>
      <c r="Y2701" s="74"/>
      <c r="Z2701" s="116"/>
      <c r="AA2701" s="116"/>
      <c r="AB2701" s="116"/>
      <c r="AC2701" s="116"/>
      <c r="AD2701" s="116"/>
      <c r="AE2701" s="116"/>
      <c r="AF2701" s="116"/>
      <c r="AG2701" s="116"/>
    </row>
    <row r="2702" spans="1:33" x14ac:dyDescent="0.2">
      <c r="A2702" s="74"/>
      <c r="B2702" s="128"/>
      <c r="C2702" s="128"/>
      <c r="D2702" s="129"/>
      <c r="E2702" s="74"/>
      <c r="F2702" s="74"/>
      <c r="G2702" s="74"/>
      <c r="H2702" s="130"/>
      <c r="I2702" s="115"/>
      <c r="J2702" s="130"/>
      <c r="K2702" s="115"/>
      <c r="L2702" s="74"/>
      <c r="M2702" s="115"/>
      <c r="N2702" s="115"/>
      <c r="O2702" s="74"/>
      <c r="P2702" s="129"/>
      <c r="Q2702" s="128"/>
      <c r="R2702" s="128"/>
      <c r="S2702" s="131"/>
      <c r="T2702" s="128"/>
      <c r="U2702" s="115"/>
      <c r="V2702" s="115"/>
      <c r="W2702" s="18"/>
      <c r="X2702" s="74"/>
      <c r="Y2702" s="74"/>
      <c r="Z2702" s="116"/>
      <c r="AA2702" s="116"/>
      <c r="AB2702" s="116"/>
      <c r="AC2702" s="116"/>
      <c r="AD2702" s="116"/>
      <c r="AE2702" s="116"/>
      <c r="AF2702" s="116"/>
      <c r="AG2702" s="116"/>
    </row>
    <row r="2703" spans="1:33" x14ac:dyDescent="0.2">
      <c r="A2703" s="74"/>
      <c r="B2703" s="128"/>
      <c r="C2703" s="128"/>
      <c r="D2703" s="129"/>
      <c r="E2703" s="74"/>
      <c r="F2703" s="74"/>
      <c r="G2703" s="74"/>
      <c r="H2703" s="130"/>
      <c r="I2703" s="115"/>
      <c r="J2703" s="130"/>
      <c r="K2703" s="115"/>
      <c r="L2703" s="74"/>
      <c r="M2703" s="115"/>
      <c r="N2703" s="115"/>
      <c r="O2703" s="74"/>
      <c r="P2703" s="129"/>
      <c r="Q2703" s="128"/>
      <c r="R2703" s="128"/>
      <c r="S2703" s="131"/>
      <c r="T2703" s="128"/>
      <c r="U2703" s="115"/>
      <c r="V2703" s="115"/>
      <c r="W2703" s="18"/>
      <c r="X2703" s="74"/>
      <c r="Y2703" s="74"/>
      <c r="Z2703" s="116"/>
      <c r="AA2703" s="116"/>
      <c r="AB2703" s="116"/>
      <c r="AC2703" s="116"/>
      <c r="AD2703" s="116"/>
      <c r="AE2703" s="116"/>
      <c r="AF2703" s="116"/>
      <c r="AG2703" s="116"/>
    </row>
    <row r="2704" spans="1:33" x14ac:dyDescent="0.2">
      <c r="A2704" s="74"/>
      <c r="B2704" s="128"/>
      <c r="C2704" s="128"/>
      <c r="D2704" s="129"/>
      <c r="E2704" s="74"/>
      <c r="F2704" s="74"/>
      <c r="G2704" s="74"/>
      <c r="H2704" s="130"/>
      <c r="I2704" s="115"/>
      <c r="J2704" s="130"/>
      <c r="K2704" s="115"/>
      <c r="L2704" s="74"/>
      <c r="M2704" s="115"/>
      <c r="N2704" s="115"/>
      <c r="O2704" s="74"/>
      <c r="P2704" s="129"/>
      <c r="Q2704" s="128"/>
      <c r="R2704" s="128"/>
      <c r="S2704" s="131"/>
      <c r="T2704" s="128"/>
      <c r="U2704" s="115"/>
      <c r="V2704" s="115"/>
      <c r="W2704" s="18"/>
      <c r="X2704" s="74"/>
      <c r="Y2704" s="74"/>
      <c r="Z2704" s="116"/>
      <c r="AA2704" s="116"/>
      <c r="AB2704" s="116"/>
      <c r="AC2704" s="116"/>
      <c r="AD2704" s="116"/>
      <c r="AE2704" s="116"/>
      <c r="AF2704" s="116"/>
      <c r="AG2704" s="116"/>
    </row>
    <row r="2705" spans="1:33" x14ac:dyDescent="0.2">
      <c r="A2705" s="74"/>
      <c r="B2705" s="128"/>
      <c r="C2705" s="128"/>
      <c r="D2705" s="129"/>
      <c r="E2705" s="74"/>
      <c r="F2705" s="74"/>
      <c r="G2705" s="74"/>
      <c r="H2705" s="130"/>
      <c r="I2705" s="115"/>
      <c r="J2705" s="130"/>
      <c r="K2705" s="115"/>
      <c r="L2705" s="74"/>
      <c r="M2705" s="115"/>
      <c r="N2705" s="115"/>
      <c r="O2705" s="74"/>
      <c r="P2705" s="129"/>
      <c r="Q2705" s="128"/>
      <c r="R2705" s="128"/>
      <c r="S2705" s="131"/>
      <c r="T2705" s="128"/>
      <c r="U2705" s="115"/>
      <c r="V2705" s="115"/>
      <c r="W2705" s="18"/>
      <c r="X2705" s="74"/>
      <c r="Y2705" s="74"/>
      <c r="Z2705" s="116"/>
      <c r="AA2705" s="116"/>
      <c r="AB2705" s="116"/>
      <c r="AC2705" s="116"/>
      <c r="AD2705" s="116"/>
      <c r="AE2705" s="116"/>
      <c r="AF2705" s="116"/>
      <c r="AG2705" s="116"/>
    </row>
    <row r="2706" spans="1:33" x14ac:dyDescent="0.2">
      <c r="A2706" s="74"/>
      <c r="B2706" s="128"/>
      <c r="C2706" s="128"/>
      <c r="D2706" s="129"/>
      <c r="E2706" s="74"/>
      <c r="F2706" s="74"/>
      <c r="G2706" s="74"/>
      <c r="H2706" s="130"/>
      <c r="I2706" s="115"/>
      <c r="J2706" s="130"/>
      <c r="K2706" s="115"/>
      <c r="L2706" s="74"/>
      <c r="M2706" s="115"/>
      <c r="N2706" s="115"/>
      <c r="O2706" s="74"/>
      <c r="P2706" s="129"/>
      <c r="Q2706" s="128"/>
      <c r="R2706" s="128"/>
      <c r="S2706" s="131"/>
      <c r="T2706" s="128"/>
      <c r="U2706" s="115"/>
      <c r="V2706" s="115"/>
      <c r="W2706" s="18"/>
      <c r="X2706" s="74"/>
      <c r="Y2706" s="74"/>
      <c r="Z2706" s="116"/>
      <c r="AA2706" s="116"/>
      <c r="AB2706" s="116"/>
      <c r="AC2706" s="116"/>
      <c r="AD2706" s="116"/>
      <c r="AE2706" s="116"/>
      <c r="AF2706" s="116"/>
      <c r="AG2706" s="116"/>
    </row>
    <row r="2707" spans="1:33" x14ac:dyDescent="0.2">
      <c r="A2707" s="74"/>
      <c r="B2707" s="128"/>
      <c r="C2707" s="128"/>
      <c r="D2707" s="129"/>
      <c r="E2707" s="74"/>
      <c r="F2707" s="74"/>
      <c r="G2707" s="74"/>
      <c r="H2707" s="130"/>
      <c r="I2707" s="115"/>
      <c r="J2707" s="130"/>
      <c r="K2707" s="115"/>
      <c r="L2707" s="74"/>
      <c r="M2707" s="115"/>
      <c r="N2707" s="115"/>
      <c r="O2707" s="74"/>
      <c r="P2707" s="129"/>
      <c r="Q2707" s="128"/>
      <c r="R2707" s="128"/>
      <c r="S2707" s="131"/>
      <c r="T2707" s="128"/>
      <c r="U2707" s="115"/>
      <c r="V2707" s="115"/>
      <c r="W2707" s="18"/>
      <c r="X2707" s="74"/>
      <c r="Y2707" s="74"/>
      <c r="Z2707" s="116"/>
      <c r="AA2707" s="116"/>
      <c r="AB2707" s="116"/>
      <c r="AC2707" s="116"/>
      <c r="AD2707" s="116"/>
      <c r="AE2707" s="116"/>
      <c r="AF2707" s="116"/>
      <c r="AG2707" s="116"/>
    </row>
    <row r="2708" spans="1:33" x14ac:dyDescent="0.2">
      <c r="A2708" s="74"/>
      <c r="B2708" s="128"/>
      <c r="C2708" s="128"/>
      <c r="D2708" s="129"/>
      <c r="E2708" s="74"/>
      <c r="F2708" s="74"/>
      <c r="G2708" s="74"/>
      <c r="H2708" s="130"/>
      <c r="I2708" s="115"/>
      <c r="J2708" s="130"/>
      <c r="K2708" s="115"/>
      <c r="L2708" s="74"/>
      <c r="M2708" s="115"/>
      <c r="N2708" s="115"/>
      <c r="O2708" s="74"/>
      <c r="P2708" s="129"/>
      <c r="Q2708" s="128"/>
      <c r="R2708" s="128"/>
      <c r="S2708" s="131"/>
      <c r="T2708" s="128"/>
      <c r="U2708" s="115"/>
      <c r="V2708" s="115"/>
      <c r="W2708" s="18"/>
      <c r="X2708" s="74"/>
      <c r="Y2708" s="74"/>
      <c r="Z2708" s="116"/>
      <c r="AA2708" s="116"/>
      <c r="AB2708" s="116"/>
      <c r="AC2708" s="116"/>
      <c r="AD2708" s="116"/>
      <c r="AE2708" s="116"/>
      <c r="AF2708" s="116"/>
      <c r="AG2708" s="116"/>
    </row>
    <row r="2709" spans="1:33" x14ac:dyDescent="0.2">
      <c r="A2709" s="74"/>
      <c r="B2709" s="128"/>
      <c r="C2709" s="128"/>
      <c r="D2709" s="129"/>
      <c r="E2709" s="74"/>
      <c r="F2709" s="74"/>
      <c r="G2709" s="74"/>
      <c r="H2709" s="130"/>
      <c r="I2709" s="115"/>
      <c r="J2709" s="130"/>
      <c r="K2709" s="115"/>
      <c r="L2709" s="74"/>
      <c r="M2709" s="115"/>
      <c r="N2709" s="115"/>
      <c r="O2709" s="74"/>
      <c r="P2709" s="129"/>
      <c r="Q2709" s="128"/>
      <c r="R2709" s="128"/>
      <c r="S2709" s="131"/>
      <c r="T2709" s="128"/>
      <c r="U2709" s="115"/>
      <c r="V2709" s="115"/>
      <c r="W2709" s="18"/>
      <c r="X2709" s="74"/>
      <c r="Y2709" s="74"/>
      <c r="Z2709" s="116"/>
      <c r="AA2709" s="116"/>
      <c r="AB2709" s="116"/>
      <c r="AC2709" s="116"/>
      <c r="AD2709" s="116"/>
      <c r="AE2709" s="116"/>
      <c r="AF2709" s="116"/>
      <c r="AG2709" s="116"/>
    </row>
    <row r="2710" spans="1:33" x14ac:dyDescent="0.2">
      <c r="A2710" s="74"/>
      <c r="B2710" s="128"/>
      <c r="C2710" s="128"/>
      <c r="D2710" s="129"/>
      <c r="E2710" s="74"/>
      <c r="F2710" s="74"/>
      <c r="G2710" s="74"/>
      <c r="H2710" s="130"/>
      <c r="I2710" s="115"/>
      <c r="J2710" s="130"/>
      <c r="K2710" s="115"/>
      <c r="L2710" s="74"/>
      <c r="M2710" s="115"/>
      <c r="N2710" s="115"/>
      <c r="O2710" s="74"/>
      <c r="P2710" s="129"/>
      <c r="Q2710" s="128"/>
      <c r="R2710" s="128"/>
      <c r="S2710" s="131"/>
      <c r="T2710" s="128"/>
      <c r="U2710" s="115"/>
      <c r="V2710" s="115"/>
      <c r="W2710" s="18"/>
      <c r="X2710" s="74"/>
      <c r="Y2710" s="74"/>
      <c r="Z2710" s="116"/>
      <c r="AA2710" s="116"/>
      <c r="AB2710" s="116"/>
      <c r="AC2710" s="116"/>
      <c r="AD2710" s="116"/>
      <c r="AE2710" s="116"/>
      <c r="AF2710" s="116"/>
      <c r="AG2710" s="116"/>
    </row>
    <row r="2711" spans="1:33" x14ac:dyDescent="0.2">
      <c r="A2711" s="74"/>
      <c r="B2711" s="128"/>
      <c r="C2711" s="128"/>
      <c r="D2711" s="129"/>
      <c r="E2711" s="74"/>
      <c r="F2711" s="74"/>
      <c r="G2711" s="74"/>
      <c r="H2711" s="130"/>
      <c r="I2711" s="115"/>
      <c r="J2711" s="130"/>
      <c r="K2711" s="115"/>
      <c r="L2711" s="74"/>
      <c r="M2711" s="115"/>
      <c r="N2711" s="115"/>
      <c r="O2711" s="74"/>
      <c r="P2711" s="129"/>
      <c r="Q2711" s="128"/>
      <c r="R2711" s="128"/>
      <c r="S2711" s="131"/>
      <c r="T2711" s="128"/>
      <c r="U2711" s="115"/>
      <c r="V2711" s="115"/>
      <c r="W2711" s="18"/>
      <c r="X2711" s="74"/>
      <c r="Y2711" s="74"/>
      <c r="Z2711" s="116"/>
      <c r="AA2711" s="116"/>
      <c r="AB2711" s="116"/>
      <c r="AC2711" s="116"/>
      <c r="AD2711" s="116"/>
      <c r="AE2711" s="116"/>
      <c r="AF2711" s="116"/>
      <c r="AG2711" s="116"/>
    </row>
    <row r="2712" spans="1:33" x14ac:dyDescent="0.2">
      <c r="A2712" s="74"/>
      <c r="B2712" s="128"/>
      <c r="C2712" s="128"/>
      <c r="D2712" s="129"/>
      <c r="E2712" s="74"/>
      <c r="F2712" s="74"/>
      <c r="G2712" s="74"/>
      <c r="H2712" s="130"/>
      <c r="I2712" s="115"/>
      <c r="J2712" s="130"/>
      <c r="K2712" s="115"/>
      <c r="L2712" s="74"/>
      <c r="M2712" s="115"/>
      <c r="N2712" s="115"/>
      <c r="O2712" s="74"/>
      <c r="P2712" s="129"/>
      <c r="Q2712" s="128"/>
      <c r="R2712" s="128"/>
      <c r="S2712" s="131"/>
      <c r="T2712" s="128"/>
      <c r="U2712" s="115"/>
      <c r="V2712" s="115"/>
      <c r="W2712" s="18"/>
      <c r="X2712" s="74"/>
      <c r="Y2712" s="74"/>
      <c r="Z2712" s="116"/>
      <c r="AA2712" s="116"/>
      <c r="AB2712" s="116"/>
      <c r="AC2712" s="116"/>
      <c r="AD2712" s="116"/>
      <c r="AE2712" s="116"/>
      <c r="AF2712" s="116"/>
      <c r="AG2712" s="116"/>
    </row>
    <row r="2713" spans="1:33" x14ac:dyDescent="0.2">
      <c r="A2713" s="74"/>
      <c r="B2713" s="128"/>
      <c r="C2713" s="128"/>
      <c r="D2713" s="129"/>
      <c r="E2713" s="74"/>
      <c r="F2713" s="74"/>
      <c r="G2713" s="74"/>
      <c r="H2713" s="130"/>
      <c r="I2713" s="115"/>
      <c r="J2713" s="130"/>
      <c r="K2713" s="115"/>
      <c r="L2713" s="74"/>
      <c r="M2713" s="115"/>
      <c r="N2713" s="115"/>
      <c r="O2713" s="74"/>
      <c r="P2713" s="129"/>
      <c r="Q2713" s="128"/>
      <c r="R2713" s="128"/>
      <c r="S2713" s="131"/>
      <c r="T2713" s="128"/>
      <c r="U2713" s="115"/>
      <c r="V2713" s="115"/>
      <c r="W2713" s="18"/>
      <c r="X2713" s="74"/>
      <c r="Y2713" s="74"/>
      <c r="Z2713" s="116"/>
      <c r="AA2713" s="116"/>
      <c r="AB2713" s="116"/>
      <c r="AC2713" s="116"/>
      <c r="AD2713" s="116"/>
      <c r="AE2713" s="116"/>
      <c r="AF2713" s="116"/>
      <c r="AG2713" s="116"/>
    </row>
    <row r="2714" spans="1:33" x14ac:dyDescent="0.2">
      <c r="A2714" s="74"/>
      <c r="B2714" s="128"/>
      <c r="C2714" s="128"/>
      <c r="D2714" s="129"/>
      <c r="E2714" s="74"/>
      <c r="F2714" s="74"/>
      <c r="G2714" s="74"/>
      <c r="H2714" s="130"/>
      <c r="I2714" s="115"/>
      <c r="J2714" s="130"/>
      <c r="K2714" s="115"/>
      <c r="L2714" s="74"/>
      <c r="M2714" s="115"/>
      <c r="N2714" s="115"/>
      <c r="O2714" s="74"/>
      <c r="P2714" s="129"/>
      <c r="Q2714" s="128"/>
      <c r="R2714" s="128"/>
      <c r="S2714" s="131"/>
      <c r="T2714" s="128"/>
      <c r="U2714" s="115"/>
      <c r="V2714" s="115"/>
      <c r="W2714" s="18"/>
      <c r="X2714" s="74"/>
      <c r="Y2714" s="74"/>
      <c r="Z2714" s="116"/>
      <c r="AA2714" s="116"/>
      <c r="AB2714" s="116"/>
      <c r="AC2714" s="116"/>
      <c r="AD2714" s="116"/>
      <c r="AE2714" s="116"/>
      <c r="AF2714" s="116"/>
      <c r="AG2714" s="116"/>
    </row>
    <row r="2715" spans="1:33" x14ac:dyDescent="0.2">
      <c r="A2715" s="74"/>
      <c r="B2715" s="128"/>
      <c r="C2715" s="128"/>
      <c r="D2715" s="129"/>
      <c r="E2715" s="74"/>
      <c r="F2715" s="74"/>
      <c r="G2715" s="74"/>
      <c r="H2715" s="130"/>
      <c r="I2715" s="115"/>
      <c r="J2715" s="130"/>
      <c r="K2715" s="115"/>
      <c r="L2715" s="74"/>
      <c r="M2715" s="115"/>
      <c r="N2715" s="115"/>
      <c r="O2715" s="74"/>
      <c r="P2715" s="129"/>
      <c r="Q2715" s="128"/>
      <c r="R2715" s="128"/>
      <c r="S2715" s="131"/>
      <c r="T2715" s="128"/>
      <c r="U2715" s="115"/>
      <c r="V2715" s="115"/>
      <c r="W2715" s="18"/>
      <c r="X2715" s="74"/>
      <c r="Y2715" s="74"/>
      <c r="Z2715" s="116"/>
      <c r="AA2715" s="116"/>
      <c r="AB2715" s="116"/>
      <c r="AC2715" s="116"/>
      <c r="AD2715" s="116"/>
      <c r="AE2715" s="116"/>
      <c r="AF2715" s="116"/>
      <c r="AG2715" s="116"/>
    </row>
    <row r="2716" spans="1:33" x14ac:dyDescent="0.2">
      <c r="A2716" s="74"/>
      <c r="B2716" s="128"/>
      <c r="C2716" s="128"/>
      <c r="D2716" s="129"/>
      <c r="E2716" s="74"/>
      <c r="F2716" s="74"/>
      <c r="G2716" s="74"/>
      <c r="H2716" s="130"/>
      <c r="I2716" s="115"/>
      <c r="J2716" s="130"/>
      <c r="K2716" s="115"/>
      <c r="L2716" s="74"/>
      <c r="M2716" s="115"/>
      <c r="N2716" s="115"/>
      <c r="O2716" s="74"/>
      <c r="P2716" s="129"/>
      <c r="Q2716" s="128"/>
      <c r="R2716" s="128"/>
      <c r="S2716" s="131"/>
      <c r="T2716" s="128"/>
      <c r="U2716" s="115"/>
      <c r="V2716" s="115"/>
      <c r="W2716" s="18"/>
      <c r="X2716" s="74"/>
      <c r="Y2716" s="74"/>
      <c r="Z2716" s="116"/>
      <c r="AA2716" s="116"/>
      <c r="AB2716" s="116"/>
      <c r="AC2716" s="116"/>
      <c r="AD2716" s="116"/>
      <c r="AE2716" s="116"/>
      <c r="AF2716" s="116"/>
      <c r="AG2716" s="116"/>
    </row>
    <row r="2717" spans="1:33" x14ac:dyDescent="0.2">
      <c r="A2717" s="74"/>
      <c r="B2717" s="128"/>
      <c r="C2717" s="128"/>
      <c r="D2717" s="129"/>
      <c r="E2717" s="74"/>
      <c r="F2717" s="74"/>
      <c r="G2717" s="74"/>
      <c r="H2717" s="130"/>
      <c r="I2717" s="115"/>
      <c r="J2717" s="130"/>
      <c r="K2717" s="115"/>
      <c r="L2717" s="74"/>
      <c r="M2717" s="115"/>
      <c r="N2717" s="115"/>
      <c r="O2717" s="74"/>
      <c r="P2717" s="129"/>
      <c r="Q2717" s="128"/>
      <c r="R2717" s="128"/>
      <c r="S2717" s="131"/>
      <c r="T2717" s="128"/>
      <c r="U2717" s="115"/>
      <c r="V2717" s="115"/>
      <c r="W2717" s="18"/>
      <c r="X2717" s="74"/>
      <c r="Y2717" s="74"/>
      <c r="Z2717" s="116"/>
      <c r="AA2717" s="116"/>
      <c r="AB2717" s="116"/>
      <c r="AC2717" s="116"/>
      <c r="AD2717" s="116"/>
      <c r="AE2717" s="116"/>
      <c r="AF2717" s="116"/>
      <c r="AG2717" s="116"/>
    </row>
    <row r="2718" spans="1:33" x14ac:dyDescent="0.2">
      <c r="A2718" s="74"/>
      <c r="B2718" s="128"/>
      <c r="C2718" s="128"/>
      <c r="D2718" s="129"/>
      <c r="E2718" s="74"/>
      <c r="F2718" s="74"/>
      <c r="G2718" s="74"/>
      <c r="H2718" s="130"/>
      <c r="I2718" s="115"/>
      <c r="J2718" s="130"/>
      <c r="K2718" s="115"/>
      <c r="L2718" s="74"/>
      <c r="M2718" s="115"/>
      <c r="N2718" s="115"/>
      <c r="O2718" s="74"/>
      <c r="P2718" s="129"/>
      <c r="Q2718" s="128"/>
      <c r="R2718" s="128"/>
      <c r="S2718" s="131"/>
      <c r="T2718" s="128"/>
      <c r="U2718" s="115"/>
      <c r="V2718" s="115"/>
      <c r="W2718" s="18"/>
      <c r="X2718" s="74"/>
      <c r="Y2718" s="74"/>
      <c r="Z2718" s="116"/>
      <c r="AA2718" s="116"/>
      <c r="AB2718" s="116"/>
      <c r="AC2718" s="116"/>
      <c r="AD2718" s="116"/>
      <c r="AE2718" s="116"/>
      <c r="AF2718" s="116"/>
      <c r="AG2718" s="116"/>
    </row>
    <row r="2719" spans="1:33" x14ac:dyDescent="0.2">
      <c r="A2719" s="74"/>
      <c r="B2719" s="128"/>
      <c r="C2719" s="128"/>
      <c r="D2719" s="129"/>
      <c r="E2719" s="74"/>
      <c r="F2719" s="74"/>
      <c r="G2719" s="74"/>
      <c r="H2719" s="130"/>
      <c r="I2719" s="115"/>
      <c r="J2719" s="130"/>
      <c r="K2719" s="115"/>
      <c r="L2719" s="74"/>
      <c r="M2719" s="115"/>
      <c r="N2719" s="115"/>
      <c r="O2719" s="74"/>
      <c r="P2719" s="129"/>
      <c r="Q2719" s="128"/>
      <c r="R2719" s="128"/>
      <c r="S2719" s="131"/>
      <c r="T2719" s="128"/>
      <c r="U2719" s="115"/>
      <c r="V2719" s="115"/>
      <c r="W2719" s="18"/>
      <c r="X2719" s="74"/>
      <c r="Y2719" s="74"/>
      <c r="Z2719" s="116"/>
      <c r="AA2719" s="116"/>
      <c r="AB2719" s="116"/>
      <c r="AC2719" s="116"/>
      <c r="AD2719" s="116"/>
      <c r="AE2719" s="116"/>
      <c r="AF2719" s="116"/>
      <c r="AG2719" s="116"/>
    </row>
    <row r="2720" spans="1:33" x14ac:dyDescent="0.2">
      <c r="A2720" s="74"/>
      <c r="B2720" s="128"/>
      <c r="C2720" s="128"/>
      <c r="D2720" s="129"/>
      <c r="E2720" s="74"/>
      <c r="F2720" s="74"/>
      <c r="G2720" s="74"/>
      <c r="H2720" s="130"/>
      <c r="I2720" s="115"/>
      <c r="J2720" s="130"/>
      <c r="K2720" s="115"/>
      <c r="L2720" s="74"/>
      <c r="M2720" s="115"/>
      <c r="N2720" s="115"/>
      <c r="O2720" s="74"/>
      <c r="P2720" s="129"/>
      <c r="Q2720" s="128"/>
      <c r="R2720" s="128"/>
      <c r="S2720" s="131"/>
      <c r="T2720" s="128"/>
      <c r="U2720" s="115"/>
      <c r="V2720" s="115"/>
      <c r="W2720" s="18"/>
      <c r="X2720" s="74"/>
      <c r="Y2720" s="74"/>
      <c r="Z2720" s="116"/>
      <c r="AA2720" s="116"/>
      <c r="AB2720" s="116"/>
      <c r="AC2720" s="116"/>
      <c r="AD2720" s="116"/>
      <c r="AE2720" s="116"/>
      <c r="AF2720" s="116"/>
      <c r="AG2720" s="116"/>
    </row>
    <row r="2721" spans="1:33" x14ac:dyDescent="0.2">
      <c r="A2721" s="74"/>
      <c r="B2721" s="128"/>
      <c r="C2721" s="128"/>
      <c r="D2721" s="129"/>
      <c r="E2721" s="74"/>
      <c r="F2721" s="74"/>
      <c r="G2721" s="74"/>
      <c r="H2721" s="130"/>
      <c r="I2721" s="115"/>
      <c r="J2721" s="130"/>
      <c r="K2721" s="115"/>
      <c r="L2721" s="74"/>
      <c r="M2721" s="115"/>
      <c r="N2721" s="115"/>
      <c r="O2721" s="74"/>
      <c r="P2721" s="129"/>
      <c r="Q2721" s="128"/>
      <c r="R2721" s="128"/>
      <c r="S2721" s="131"/>
      <c r="T2721" s="128"/>
      <c r="U2721" s="115"/>
      <c r="V2721" s="115"/>
      <c r="W2721" s="18"/>
      <c r="X2721" s="74"/>
      <c r="Y2721" s="74"/>
      <c r="Z2721" s="116"/>
      <c r="AA2721" s="116"/>
      <c r="AB2721" s="116"/>
      <c r="AC2721" s="116"/>
      <c r="AD2721" s="116"/>
      <c r="AE2721" s="116"/>
      <c r="AF2721" s="116"/>
      <c r="AG2721" s="116"/>
    </row>
    <row r="2722" spans="1:33" x14ac:dyDescent="0.2">
      <c r="A2722" s="74"/>
      <c r="B2722" s="128"/>
      <c r="C2722" s="128"/>
      <c r="D2722" s="129"/>
      <c r="E2722" s="74"/>
      <c r="F2722" s="74"/>
      <c r="G2722" s="74"/>
      <c r="H2722" s="130"/>
      <c r="I2722" s="115"/>
      <c r="J2722" s="130"/>
      <c r="K2722" s="115"/>
      <c r="L2722" s="74"/>
      <c r="M2722" s="115"/>
      <c r="N2722" s="115"/>
      <c r="O2722" s="74"/>
      <c r="P2722" s="129"/>
      <c r="Q2722" s="128"/>
      <c r="R2722" s="128"/>
      <c r="S2722" s="131"/>
      <c r="T2722" s="128"/>
      <c r="U2722" s="115"/>
      <c r="V2722" s="115"/>
      <c r="W2722" s="18"/>
      <c r="X2722" s="74"/>
      <c r="Y2722" s="74"/>
      <c r="Z2722" s="116"/>
      <c r="AA2722" s="116"/>
      <c r="AB2722" s="116"/>
      <c r="AC2722" s="116"/>
      <c r="AD2722" s="116"/>
      <c r="AE2722" s="116"/>
      <c r="AF2722" s="116"/>
      <c r="AG2722" s="116"/>
    </row>
    <row r="2723" spans="1:33" x14ac:dyDescent="0.2">
      <c r="A2723" s="74"/>
      <c r="B2723" s="128"/>
      <c r="C2723" s="128"/>
      <c r="D2723" s="129"/>
      <c r="E2723" s="74"/>
      <c r="F2723" s="74"/>
      <c r="G2723" s="74"/>
      <c r="H2723" s="130"/>
      <c r="I2723" s="115"/>
      <c r="J2723" s="130"/>
      <c r="K2723" s="115"/>
      <c r="L2723" s="74"/>
      <c r="M2723" s="115"/>
      <c r="N2723" s="115"/>
      <c r="O2723" s="74"/>
      <c r="P2723" s="129"/>
      <c r="Q2723" s="128"/>
      <c r="R2723" s="128"/>
      <c r="S2723" s="131"/>
      <c r="T2723" s="128"/>
      <c r="U2723" s="115"/>
      <c r="V2723" s="115"/>
      <c r="W2723" s="18"/>
      <c r="X2723" s="74"/>
      <c r="Y2723" s="74"/>
      <c r="Z2723" s="116"/>
      <c r="AA2723" s="116"/>
      <c r="AB2723" s="116"/>
      <c r="AC2723" s="116"/>
      <c r="AD2723" s="116"/>
      <c r="AE2723" s="116"/>
      <c r="AF2723" s="116"/>
      <c r="AG2723" s="116"/>
    </row>
    <row r="2724" spans="1:33" x14ac:dyDescent="0.2">
      <c r="A2724" s="74"/>
      <c r="B2724" s="128"/>
      <c r="C2724" s="128"/>
      <c r="D2724" s="129"/>
      <c r="E2724" s="74"/>
      <c r="F2724" s="74"/>
      <c r="G2724" s="74"/>
      <c r="H2724" s="130"/>
      <c r="I2724" s="115"/>
      <c r="J2724" s="130"/>
      <c r="K2724" s="115"/>
      <c r="L2724" s="74"/>
      <c r="M2724" s="115"/>
      <c r="N2724" s="115"/>
      <c r="O2724" s="74"/>
      <c r="P2724" s="129"/>
      <c r="Q2724" s="128"/>
      <c r="R2724" s="128"/>
      <c r="S2724" s="131"/>
      <c r="T2724" s="128"/>
      <c r="U2724" s="115"/>
      <c r="V2724" s="115"/>
      <c r="W2724" s="18"/>
      <c r="X2724" s="74"/>
      <c r="Y2724" s="74"/>
      <c r="Z2724" s="116"/>
      <c r="AA2724" s="116"/>
      <c r="AB2724" s="116"/>
      <c r="AC2724" s="116"/>
      <c r="AD2724" s="116"/>
      <c r="AE2724" s="116"/>
      <c r="AF2724" s="116"/>
      <c r="AG2724" s="116"/>
    </row>
    <row r="2725" spans="1:33" x14ac:dyDescent="0.2">
      <c r="A2725" s="74"/>
      <c r="B2725" s="128"/>
      <c r="C2725" s="128"/>
      <c r="D2725" s="129"/>
      <c r="E2725" s="74"/>
      <c r="F2725" s="74"/>
      <c r="G2725" s="74"/>
      <c r="H2725" s="130"/>
      <c r="I2725" s="115"/>
      <c r="J2725" s="130"/>
      <c r="K2725" s="115"/>
      <c r="L2725" s="74"/>
      <c r="M2725" s="115"/>
      <c r="N2725" s="115"/>
      <c r="O2725" s="74"/>
      <c r="P2725" s="129"/>
      <c r="Q2725" s="128"/>
      <c r="R2725" s="128"/>
      <c r="S2725" s="131"/>
      <c r="T2725" s="128"/>
      <c r="U2725" s="115"/>
      <c r="V2725" s="115"/>
      <c r="W2725" s="18"/>
      <c r="X2725" s="74"/>
      <c r="Y2725" s="74"/>
      <c r="Z2725" s="116"/>
      <c r="AA2725" s="116"/>
      <c r="AB2725" s="116"/>
      <c r="AC2725" s="116"/>
      <c r="AD2725" s="116"/>
      <c r="AE2725" s="116"/>
      <c r="AF2725" s="116"/>
      <c r="AG2725" s="116"/>
    </row>
    <row r="2726" spans="1:33" x14ac:dyDescent="0.2">
      <c r="A2726" s="74"/>
      <c r="B2726" s="128"/>
      <c r="C2726" s="128"/>
      <c r="D2726" s="129"/>
      <c r="E2726" s="74"/>
      <c r="F2726" s="74"/>
      <c r="G2726" s="74"/>
      <c r="H2726" s="130"/>
      <c r="I2726" s="115"/>
      <c r="J2726" s="130"/>
      <c r="K2726" s="115"/>
      <c r="L2726" s="74"/>
      <c r="M2726" s="115"/>
      <c r="N2726" s="115"/>
      <c r="O2726" s="74"/>
      <c r="P2726" s="129"/>
      <c r="Q2726" s="128"/>
      <c r="R2726" s="128"/>
      <c r="S2726" s="131"/>
      <c r="T2726" s="128"/>
      <c r="U2726" s="115"/>
      <c r="V2726" s="115"/>
      <c r="W2726" s="18"/>
      <c r="X2726" s="74"/>
      <c r="Y2726" s="74"/>
      <c r="Z2726" s="116"/>
      <c r="AA2726" s="116"/>
      <c r="AB2726" s="116"/>
      <c r="AC2726" s="116"/>
      <c r="AD2726" s="116"/>
      <c r="AE2726" s="116"/>
      <c r="AF2726" s="116"/>
      <c r="AG2726" s="116"/>
    </row>
    <row r="2727" spans="1:33" x14ac:dyDescent="0.2">
      <c r="A2727" s="74"/>
      <c r="B2727" s="128"/>
      <c r="C2727" s="128"/>
      <c r="D2727" s="129"/>
      <c r="E2727" s="74"/>
      <c r="F2727" s="74"/>
      <c r="G2727" s="74"/>
      <c r="H2727" s="130"/>
      <c r="I2727" s="115"/>
      <c r="J2727" s="130"/>
      <c r="K2727" s="115"/>
      <c r="L2727" s="74"/>
      <c r="M2727" s="115"/>
      <c r="N2727" s="115"/>
      <c r="O2727" s="74"/>
      <c r="P2727" s="129"/>
      <c r="Q2727" s="128"/>
      <c r="R2727" s="128"/>
      <c r="S2727" s="131"/>
      <c r="T2727" s="128"/>
      <c r="U2727" s="115"/>
      <c r="V2727" s="115"/>
      <c r="W2727" s="18"/>
      <c r="X2727" s="74"/>
      <c r="Y2727" s="74"/>
      <c r="Z2727" s="116"/>
      <c r="AA2727" s="116"/>
      <c r="AB2727" s="116"/>
      <c r="AC2727" s="116"/>
      <c r="AD2727" s="116"/>
      <c r="AE2727" s="116"/>
      <c r="AF2727" s="116"/>
      <c r="AG2727" s="116"/>
    </row>
    <row r="2728" spans="1:33" x14ac:dyDescent="0.2">
      <c r="A2728" s="74"/>
      <c r="B2728" s="128"/>
      <c r="C2728" s="128"/>
      <c r="D2728" s="129"/>
      <c r="E2728" s="74"/>
      <c r="F2728" s="74"/>
      <c r="G2728" s="74"/>
      <c r="H2728" s="130"/>
      <c r="I2728" s="115"/>
      <c r="J2728" s="130"/>
      <c r="K2728" s="115"/>
      <c r="L2728" s="74"/>
      <c r="M2728" s="115"/>
      <c r="N2728" s="115"/>
      <c r="O2728" s="74"/>
      <c r="P2728" s="129"/>
      <c r="Q2728" s="128"/>
      <c r="R2728" s="128"/>
      <c r="S2728" s="131"/>
      <c r="T2728" s="128"/>
      <c r="U2728" s="115"/>
      <c r="V2728" s="115"/>
      <c r="W2728" s="18"/>
      <c r="X2728" s="74"/>
      <c r="Y2728" s="74"/>
      <c r="Z2728" s="116"/>
      <c r="AA2728" s="116"/>
      <c r="AB2728" s="116"/>
      <c r="AC2728" s="116"/>
      <c r="AD2728" s="116"/>
      <c r="AE2728" s="116"/>
      <c r="AF2728" s="116"/>
      <c r="AG2728" s="116"/>
    </row>
    <row r="2729" spans="1:33" x14ac:dyDescent="0.2">
      <c r="A2729" s="74"/>
      <c r="B2729" s="128"/>
      <c r="C2729" s="128"/>
      <c r="D2729" s="129"/>
      <c r="E2729" s="74"/>
      <c r="F2729" s="74"/>
      <c r="G2729" s="74"/>
      <c r="H2729" s="130"/>
      <c r="I2729" s="115"/>
      <c r="J2729" s="130"/>
      <c r="K2729" s="115"/>
      <c r="L2729" s="74"/>
      <c r="M2729" s="115"/>
      <c r="N2729" s="115"/>
      <c r="O2729" s="74"/>
      <c r="P2729" s="129"/>
      <c r="Q2729" s="128"/>
      <c r="R2729" s="128"/>
      <c r="S2729" s="131"/>
      <c r="T2729" s="128"/>
      <c r="U2729" s="115"/>
      <c r="V2729" s="115"/>
      <c r="W2729" s="18"/>
      <c r="X2729" s="74"/>
      <c r="Y2729" s="74"/>
      <c r="Z2729" s="116"/>
      <c r="AA2729" s="116"/>
      <c r="AB2729" s="116"/>
      <c r="AC2729" s="116"/>
      <c r="AD2729" s="116"/>
      <c r="AE2729" s="116"/>
      <c r="AF2729" s="116"/>
      <c r="AG2729" s="116"/>
    </row>
    <row r="2730" spans="1:33" x14ac:dyDescent="0.2">
      <c r="A2730" s="74"/>
      <c r="B2730" s="128"/>
      <c r="C2730" s="128"/>
      <c r="D2730" s="129"/>
      <c r="E2730" s="74"/>
      <c r="F2730" s="74"/>
      <c r="G2730" s="74"/>
      <c r="H2730" s="130"/>
      <c r="I2730" s="115"/>
      <c r="J2730" s="130"/>
      <c r="K2730" s="115"/>
      <c r="L2730" s="74"/>
      <c r="M2730" s="115"/>
      <c r="N2730" s="115"/>
      <c r="O2730" s="74"/>
      <c r="P2730" s="129"/>
      <c r="Q2730" s="128"/>
      <c r="R2730" s="128"/>
      <c r="S2730" s="131"/>
      <c r="T2730" s="128"/>
      <c r="U2730" s="115"/>
      <c r="V2730" s="115"/>
      <c r="W2730" s="18"/>
      <c r="X2730" s="74"/>
      <c r="Y2730" s="74"/>
      <c r="Z2730" s="116"/>
      <c r="AA2730" s="116"/>
      <c r="AB2730" s="116"/>
      <c r="AC2730" s="116"/>
      <c r="AD2730" s="116"/>
      <c r="AE2730" s="116"/>
      <c r="AF2730" s="116"/>
      <c r="AG2730" s="116"/>
    </row>
    <row r="2731" spans="1:33" x14ac:dyDescent="0.2">
      <c r="A2731" s="74"/>
      <c r="B2731" s="128"/>
      <c r="C2731" s="128"/>
      <c r="D2731" s="129"/>
      <c r="E2731" s="74"/>
      <c r="F2731" s="74"/>
      <c r="G2731" s="74"/>
      <c r="H2731" s="130"/>
      <c r="I2731" s="115"/>
      <c r="J2731" s="130"/>
      <c r="K2731" s="115"/>
      <c r="L2731" s="74"/>
      <c r="M2731" s="115"/>
      <c r="N2731" s="115"/>
      <c r="O2731" s="74"/>
      <c r="P2731" s="129"/>
      <c r="Q2731" s="128"/>
      <c r="R2731" s="128"/>
      <c r="S2731" s="131"/>
      <c r="T2731" s="128"/>
      <c r="U2731" s="115"/>
      <c r="V2731" s="115"/>
      <c r="W2731" s="18"/>
      <c r="X2731" s="74"/>
      <c r="Y2731" s="74"/>
      <c r="Z2731" s="116"/>
      <c r="AA2731" s="116"/>
      <c r="AB2731" s="116"/>
      <c r="AC2731" s="116"/>
      <c r="AD2731" s="116"/>
      <c r="AE2731" s="116"/>
      <c r="AF2731" s="116"/>
      <c r="AG2731" s="116"/>
    </row>
    <row r="2732" spans="1:33" x14ac:dyDescent="0.2">
      <c r="A2732" s="74"/>
      <c r="B2732" s="128"/>
      <c r="C2732" s="128"/>
      <c r="D2732" s="129"/>
      <c r="E2732" s="74"/>
      <c r="F2732" s="74"/>
      <c r="G2732" s="74"/>
      <c r="H2732" s="130"/>
      <c r="I2732" s="115"/>
      <c r="J2732" s="130"/>
      <c r="K2732" s="115"/>
      <c r="L2732" s="74"/>
      <c r="M2732" s="115"/>
      <c r="N2732" s="115"/>
      <c r="O2732" s="74"/>
      <c r="P2732" s="129"/>
      <c r="Q2732" s="128"/>
      <c r="R2732" s="128"/>
      <c r="S2732" s="131"/>
      <c r="T2732" s="128"/>
      <c r="U2732" s="115"/>
      <c r="V2732" s="115"/>
      <c r="W2732" s="18"/>
      <c r="X2732" s="74"/>
      <c r="Y2732" s="74"/>
      <c r="Z2732" s="116"/>
      <c r="AA2732" s="116"/>
      <c r="AB2732" s="116"/>
      <c r="AC2732" s="116"/>
      <c r="AD2732" s="116"/>
      <c r="AE2732" s="116"/>
      <c r="AF2732" s="116"/>
      <c r="AG2732" s="116"/>
    </row>
    <row r="2733" spans="1:33" x14ac:dyDescent="0.2">
      <c r="A2733" s="74"/>
      <c r="B2733" s="128"/>
      <c r="C2733" s="128"/>
      <c r="D2733" s="129"/>
      <c r="E2733" s="74"/>
      <c r="F2733" s="74"/>
      <c r="G2733" s="74"/>
      <c r="H2733" s="130"/>
      <c r="I2733" s="115"/>
      <c r="J2733" s="130"/>
      <c r="K2733" s="115"/>
      <c r="L2733" s="74"/>
      <c r="M2733" s="115"/>
      <c r="N2733" s="115"/>
      <c r="O2733" s="74"/>
      <c r="P2733" s="129"/>
      <c r="Q2733" s="128"/>
      <c r="R2733" s="128"/>
      <c r="S2733" s="131"/>
      <c r="T2733" s="128"/>
      <c r="U2733" s="115"/>
      <c r="V2733" s="115"/>
      <c r="W2733" s="18"/>
      <c r="X2733" s="74"/>
      <c r="Y2733" s="74"/>
      <c r="Z2733" s="116"/>
      <c r="AA2733" s="116"/>
      <c r="AB2733" s="116"/>
      <c r="AC2733" s="116"/>
      <c r="AD2733" s="116"/>
      <c r="AE2733" s="116"/>
      <c r="AF2733" s="116"/>
      <c r="AG2733" s="116"/>
    </row>
    <row r="2734" spans="1:33" x14ac:dyDescent="0.2">
      <c r="A2734" s="74"/>
      <c r="B2734" s="128"/>
      <c r="C2734" s="128"/>
      <c r="D2734" s="129"/>
      <c r="E2734" s="74"/>
      <c r="F2734" s="74"/>
      <c r="G2734" s="74"/>
      <c r="H2734" s="130"/>
      <c r="I2734" s="115"/>
      <c r="J2734" s="130"/>
      <c r="K2734" s="115"/>
      <c r="L2734" s="74"/>
      <c r="M2734" s="115"/>
      <c r="N2734" s="115"/>
      <c r="O2734" s="74"/>
      <c r="P2734" s="129"/>
      <c r="Q2734" s="128"/>
      <c r="R2734" s="128"/>
      <c r="S2734" s="131"/>
      <c r="T2734" s="128"/>
      <c r="U2734" s="115"/>
      <c r="V2734" s="115"/>
      <c r="W2734" s="18"/>
      <c r="X2734" s="74"/>
      <c r="Y2734" s="74"/>
      <c r="Z2734" s="116"/>
      <c r="AA2734" s="116"/>
      <c r="AB2734" s="116"/>
      <c r="AC2734" s="116"/>
      <c r="AD2734" s="116"/>
      <c r="AE2734" s="116"/>
      <c r="AF2734" s="116"/>
      <c r="AG2734" s="116"/>
    </row>
    <row r="2735" spans="1:33" x14ac:dyDescent="0.2">
      <c r="A2735" s="74"/>
      <c r="B2735" s="128"/>
      <c r="C2735" s="128"/>
      <c r="D2735" s="129"/>
      <c r="E2735" s="74"/>
      <c r="F2735" s="74"/>
      <c r="G2735" s="74"/>
      <c r="H2735" s="130"/>
      <c r="I2735" s="115"/>
      <c r="J2735" s="130"/>
      <c r="K2735" s="115"/>
      <c r="L2735" s="74"/>
      <c r="M2735" s="115"/>
      <c r="N2735" s="115"/>
      <c r="O2735" s="74"/>
      <c r="P2735" s="129"/>
      <c r="Q2735" s="128"/>
      <c r="R2735" s="128"/>
      <c r="S2735" s="131"/>
      <c r="T2735" s="128"/>
      <c r="U2735" s="115"/>
      <c r="V2735" s="115"/>
      <c r="W2735" s="18"/>
      <c r="X2735" s="74"/>
      <c r="Y2735" s="74"/>
      <c r="Z2735" s="116"/>
      <c r="AA2735" s="116"/>
      <c r="AB2735" s="116"/>
      <c r="AC2735" s="116"/>
      <c r="AD2735" s="116"/>
      <c r="AE2735" s="116"/>
      <c r="AF2735" s="116"/>
      <c r="AG2735" s="116"/>
    </row>
    <row r="2736" spans="1:33" x14ac:dyDescent="0.2">
      <c r="A2736" s="74"/>
      <c r="B2736" s="128"/>
      <c r="C2736" s="128"/>
      <c r="D2736" s="129"/>
      <c r="E2736" s="74"/>
      <c r="F2736" s="74"/>
      <c r="G2736" s="74"/>
      <c r="H2736" s="130"/>
      <c r="I2736" s="115"/>
      <c r="J2736" s="130"/>
      <c r="K2736" s="115"/>
      <c r="L2736" s="74"/>
      <c r="M2736" s="115"/>
      <c r="N2736" s="115"/>
      <c r="O2736" s="74"/>
      <c r="P2736" s="129"/>
      <c r="Q2736" s="128"/>
      <c r="R2736" s="128"/>
      <c r="S2736" s="131"/>
      <c r="T2736" s="128"/>
      <c r="U2736" s="115"/>
      <c r="V2736" s="115"/>
      <c r="W2736" s="18"/>
      <c r="X2736" s="74"/>
      <c r="Y2736" s="74"/>
      <c r="Z2736" s="116"/>
      <c r="AA2736" s="116"/>
      <c r="AB2736" s="116"/>
      <c r="AC2736" s="116"/>
      <c r="AD2736" s="116"/>
      <c r="AE2736" s="116"/>
      <c r="AF2736" s="116"/>
      <c r="AG2736" s="116"/>
    </row>
    <row r="2737" spans="1:33" x14ac:dyDescent="0.2">
      <c r="A2737" s="74"/>
      <c r="B2737" s="128"/>
      <c r="C2737" s="128"/>
      <c r="D2737" s="129"/>
      <c r="E2737" s="74"/>
      <c r="F2737" s="74"/>
      <c r="G2737" s="74"/>
      <c r="H2737" s="130"/>
      <c r="I2737" s="115"/>
      <c r="J2737" s="130"/>
      <c r="K2737" s="115"/>
      <c r="L2737" s="74"/>
      <c r="M2737" s="115"/>
      <c r="N2737" s="115"/>
      <c r="O2737" s="74"/>
      <c r="P2737" s="129"/>
      <c r="Q2737" s="128"/>
      <c r="R2737" s="128"/>
      <c r="S2737" s="131"/>
      <c r="T2737" s="128"/>
      <c r="U2737" s="115"/>
      <c r="V2737" s="115"/>
      <c r="W2737" s="18"/>
      <c r="X2737" s="74"/>
      <c r="Y2737" s="74"/>
      <c r="Z2737" s="116"/>
      <c r="AA2737" s="116"/>
      <c r="AB2737" s="116"/>
      <c r="AC2737" s="116"/>
      <c r="AD2737" s="116"/>
      <c r="AE2737" s="116"/>
      <c r="AF2737" s="116"/>
      <c r="AG2737" s="116"/>
    </row>
    <row r="2738" spans="1:33" x14ac:dyDescent="0.2">
      <c r="A2738" s="74"/>
      <c r="B2738" s="128"/>
      <c r="C2738" s="128"/>
      <c r="D2738" s="129"/>
      <c r="E2738" s="74"/>
      <c r="F2738" s="74"/>
      <c r="G2738" s="74"/>
      <c r="H2738" s="130"/>
      <c r="I2738" s="115"/>
      <c r="J2738" s="130"/>
      <c r="K2738" s="115"/>
      <c r="L2738" s="74"/>
      <c r="M2738" s="115"/>
      <c r="N2738" s="115"/>
      <c r="O2738" s="74"/>
      <c r="P2738" s="129"/>
      <c r="Q2738" s="128"/>
      <c r="R2738" s="128"/>
      <c r="S2738" s="131"/>
      <c r="T2738" s="128"/>
      <c r="U2738" s="115"/>
      <c r="V2738" s="115"/>
      <c r="W2738" s="18"/>
      <c r="X2738" s="74"/>
      <c r="Y2738" s="74"/>
      <c r="Z2738" s="116"/>
      <c r="AA2738" s="116"/>
      <c r="AB2738" s="116"/>
      <c r="AC2738" s="116"/>
      <c r="AD2738" s="116"/>
      <c r="AE2738" s="116"/>
      <c r="AF2738" s="116"/>
      <c r="AG2738" s="116"/>
    </row>
    <row r="2739" spans="1:33" x14ac:dyDescent="0.2">
      <c r="A2739" s="74"/>
      <c r="B2739" s="128"/>
      <c r="C2739" s="128"/>
      <c r="D2739" s="129"/>
      <c r="E2739" s="74"/>
      <c r="F2739" s="74"/>
      <c r="G2739" s="74"/>
      <c r="H2739" s="130"/>
      <c r="I2739" s="115"/>
      <c r="J2739" s="130"/>
      <c r="K2739" s="115"/>
      <c r="L2739" s="74"/>
      <c r="M2739" s="115"/>
      <c r="N2739" s="115"/>
      <c r="O2739" s="74"/>
      <c r="P2739" s="129"/>
      <c r="Q2739" s="128"/>
      <c r="R2739" s="128"/>
      <c r="S2739" s="131"/>
      <c r="T2739" s="128"/>
      <c r="U2739" s="115"/>
      <c r="V2739" s="115"/>
      <c r="W2739" s="18"/>
      <c r="X2739" s="74"/>
      <c r="Y2739" s="74"/>
      <c r="Z2739" s="116"/>
      <c r="AA2739" s="116"/>
      <c r="AB2739" s="116"/>
      <c r="AC2739" s="116"/>
      <c r="AD2739" s="116"/>
      <c r="AE2739" s="116"/>
      <c r="AF2739" s="116"/>
      <c r="AG2739" s="116"/>
    </row>
    <row r="2740" spans="1:33" x14ac:dyDescent="0.2">
      <c r="A2740" s="74"/>
      <c r="B2740" s="128"/>
      <c r="C2740" s="128"/>
      <c r="D2740" s="129"/>
      <c r="E2740" s="74"/>
      <c r="F2740" s="74"/>
      <c r="G2740" s="74"/>
      <c r="H2740" s="130"/>
      <c r="I2740" s="115"/>
      <c r="J2740" s="130"/>
      <c r="K2740" s="115"/>
      <c r="L2740" s="74"/>
      <c r="M2740" s="115"/>
      <c r="N2740" s="115"/>
      <c r="O2740" s="74"/>
      <c r="P2740" s="129"/>
      <c r="Q2740" s="128"/>
      <c r="R2740" s="128"/>
      <c r="S2740" s="131"/>
      <c r="T2740" s="128"/>
      <c r="U2740" s="115"/>
      <c r="V2740" s="115"/>
      <c r="W2740" s="18"/>
      <c r="X2740" s="74"/>
      <c r="Y2740" s="74"/>
      <c r="Z2740" s="116"/>
      <c r="AA2740" s="116"/>
      <c r="AB2740" s="116"/>
      <c r="AC2740" s="116"/>
      <c r="AD2740" s="116"/>
      <c r="AE2740" s="116"/>
      <c r="AF2740" s="116"/>
      <c r="AG2740" s="116"/>
    </row>
    <row r="2741" spans="1:33" x14ac:dyDescent="0.2">
      <c r="A2741" s="74"/>
      <c r="B2741" s="128"/>
      <c r="C2741" s="128"/>
      <c r="D2741" s="129"/>
      <c r="E2741" s="74"/>
      <c r="F2741" s="74"/>
      <c r="G2741" s="74"/>
      <c r="H2741" s="130"/>
      <c r="I2741" s="115"/>
      <c r="J2741" s="130"/>
      <c r="K2741" s="115"/>
      <c r="L2741" s="74"/>
      <c r="M2741" s="115"/>
      <c r="N2741" s="115"/>
      <c r="O2741" s="74"/>
      <c r="P2741" s="129"/>
      <c r="Q2741" s="128"/>
      <c r="R2741" s="128"/>
      <c r="S2741" s="131"/>
      <c r="T2741" s="128"/>
      <c r="U2741" s="115"/>
      <c r="V2741" s="115"/>
      <c r="W2741" s="18"/>
      <c r="X2741" s="74"/>
      <c r="Y2741" s="74"/>
      <c r="Z2741" s="116"/>
      <c r="AA2741" s="116"/>
      <c r="AB2741" s="116"/>
      <c r="AC2741" s="116"/>
      <c r="AD2741" s="116"/>
      <c r="AE2741" s="116"/>
      <c r="AF2741" s="116"/>
      <c r="AG2741" s="116"/>
    </row>
    <row r="2742" spans="1:33" x14ac:dyDescent="0.2">
      <c r="A2742" s="74"/>
      <c r="B2742" s="128"/>
      <c r="C2742" s="128"/>
      <c r="D2742" s="129"/>
      <c r="E2742" s="74"/>
      <c r="F2742" s="74"/>
      <c r="G2742" s="74"/>
      <c r="H2742" s="130"/>
      <c r="I2742" s="115"/>
      <c r="J2742" s="130"/>
      <c r="K2742" s="115"/>
      <c r="L2742" s="74"/>
      <c r="M2742" s="115"/>
      <c r="N2742" s="115"/>
      <c r="O2742" s="74"/>
      <c r="P2742" s="129"/>
      <c r="Q2742" s="128"/>
      <c r="R2742" s="128"/>
      <c r="S2742" s="131"/>
      <c r="T2742" s="128"/>
      <c r="U2742" s="115"/>
      <c r="V2742" s="115"/>
      <c r="W2742" s="18"/>
      <c r="X2742" s="74"/>
      <c r="Y2742" s="74"/>
      <c r="Z2742" s="116"/>
      <c r="AA2742" s="116"/>
      <c r="AB2742" s="116"/>
      <c r="AC2742" s="116"/>
      <c r="AD2742" s="116"/>
      <c r="AE2742" s="116"/>
      <c r="AF2742" s="116"/>
      <c r="AG2742" s="116"/>
    </row>
    <row r="2743" spans="1:33" x14ac:dyDescent="0.2">
      <c r="A2743" s="74"/>
      <c r="B2743" s="128"/>
      <c r="C2743" s="128"/>
      <c r="D2743" s="129"/>
      <c r="E2743" s="74"/>
      <c r="F2743" s="74"/>
      <c r="G2743" s="74"/>
      <c r="H2743" s="130"/>
      <c r="I2743" s="115"/>
      <c r="J2743" s="130"/>
      <c r="K2743" s="115"/>
      <c r="L2743" s="74"/>
      <c r="M2743" s="115"/>
      <c r="N2743" s="115"/>
      <c r="O2743" s="74"/>
      <c r="P2743" s="129"/>
      <c r="Q2743" s="128"/>
      <c r="R2743" s="128"/>
      <c r="S2743" s="131"/>
      <c r="T2743" s="128"/>
      <c r="U2743" s="115"/>
      <c r="V2743" s="115"/>
      <c r="W2743" s="18"/>
      <c r="X2743" s="74"/>
      <c r="Y2743" s="74"/>
      <c r="Z2743" s="116"/>
      <c r="AA2743" s="116"/>
      <c r="AB2743" s="116"/>
      <c r="AC2743" s="116"/>
      <c r="AD2743" s="116"/>
      <c r="AE2743" s="116"/>
      <c r="AF2743" s="116"/>
      <c r="AG2743" s="116"/>
    </row>
    <row r="2744" spans="1:33" x14ac:dyDescent="0.2">
      <c r="A2744" s="74"/>
      <c r="B2744" s="128"/>
      <c r="C2744" s="128"/>
      <c r="D2744" s="129"/>
      <c r="E2744" s="74"/>
      <c r="F2744" s="74"/>
      <c r="G2744" s="74"/>
      <c r="H2744" s="130"/>
      <c r="I2744" s="115"/>
      <c r="J2744" s="130"/>
      <c r="K2744" s="115"/>
      <c r="L2744" s="74"/>
      <c r="M2744" s="115"/>
      <c r="N2744" s="115"/>
      <c r="O2744" s="74"/>
      <c r="P2744" s="129"/>
      <c r="Q2744" s="128"/>
      <c r="R2744" s="128"/>
      <c r="S2744" s="131"/>
      <c r="T2744" s="128"/>
      <c r="U2744" s="115"/>
      <c r="V2744" s="115"/>
      <c r="W2744" s="18"/>
      <c r="X2744" s="74"/>
      <c r="Y2744" s="74"/>
      <c r="Z2744" s="116"/>
      <c r="AA2744" s="116"/>
      <c r="AB2744" s="116"/>
      <c r="AC2744" s="116"/>
      <c r="AD2744" s="116"/>
      <c r="AE2744" s="116"/>
      <c r="AF2744" s="116"/>
      <c r="AG2744" s="116"/>
    </row>
    <row r="2745" spans="1:33" x14ac:dyDescent="0.2">
      <c r="A2745" s="74"/>
      <c r="B2745" s="128"/>
      <c r="C2745" s="128"/>
      <c r="D2745" s="129"/>
      <c r="E2745" s="74"/>
      <c r="F2745" s="74"/>
      <c r="G2745" s="74"/>
      <c r="H2745" s="130"/>
      <c r="I2745" s="115"/>
      <c r="J2745" s="130"/>
      <c r="K2745" s="115"/>
      <c r="L2745" s="74"/>
      <c r="M2745" s="115"/>
      <c r="N2745" s="115"/>
      <c r="O2745" s="74"/>
      <c r="P2745" s="129"/>
      <c r="Q2745" s="128"/>
      <c r="R2745" s="128"/>
      <c r="S2745" s="131"/>
      <c r="T2745" s="128"/>
      <c r="U2745" s="115"/>
      <c r="V2745" s="115"/>
      <c r="W2745" s="18"/>
      <c r="X2745" s="74"/>
      <c r="Y2745" s="74"/>
      <c r="Z2745" s="116"/>
      <c r="AA2745" s="116"/>
      <c r="AB2745" s="116"/>
      <c r="AC2745" s="116"/>
      <c r="AD2745" s="116"/>
      <c r="AE2745" s="116"/>
      <c r="AF2745" s="116"/>
      <c r="AG2745" s="116"/>
    </row>
    <row r="2746" spans="1:33" x14ac:dyDescent="0.2">
      <c r="A2746" s="74"/>
      <c r="B2746" s="128"/>
      <c r="C2746" s="128"/>
      <c r="D2746" s="129"/>
      <c r="E2746" s="74"/>
      <c r="F2746" s="74"/>
      <c r="G2746" s="74"/>
      <c r="H2746" s="130"/>
      <c r="I2746" s="115"/>
      <c r="J2746" s="130"/>
      <c r="K2746" s="115"/>
      <c r="L2746" s="74"/>
      <c r="M2746" s="115"/>
      <c r="N2746" s="115"/>
      <c r="O2746" s="74"/>
      <c r="P2746" s="129"/>
      <c r="Q2746" s="128"/>
      <c r="R2746" s="128"/>
      <c r="S2746" s="131"/>
      <c r="T2746" s="128"/>
      <c r="U2746" s="115"/>
      <c r="V2746" s="115"/>
      <c r="W2746" s="18"/>
      <c r="X2746" s="74"/>
      <c r="Y2746" s="74"/>
      <c r="Z2746" s="116"/>
      <c r="AA2746" s="116"/>
      <c r="AB2746" s="116"/>
      <c r="AC2746" s="116"/>
      <c r="AD2746" s="116"/>
      <c r="AE2746" s="116"/>
      <c r="AF2746" s="116"/>
      <c r="AG2746" s="116"/>
    </row>
    <row r="2747" spans="1:33" x14ac:dyDescent="0.2">
      <c r="A2747" s="74"/>
      <c r="B2747" s="128"/>
      <c r="C2747" s="128"/>
      <c r="D2747" s="129"/>
      <c r="E2747" s="74"/>
      <c r="F2747" s="74"/>
      <c r="G2747" s="74"/>
      <c r="H2747" s="130"/>
      <c r="I2747" s="115"/>
      <c r="J2747" s="130"/>
      <c r="K2747" s="115"/>
      <c r="L2747" s="74"/>
      <c r="M2747" s="115"/>
      <c r="N2747" s="115"/>
      <c r="O2747" s="74"/>
      <c r="P2747" s="129"/>
      <c r="Q2747" s="128"/>
      <c r="R2747" s="128"/>
      <c r="S2747" s="131"/>
      <c r="T2747" s="128"/>
      <c r="U2747" s="115"/>
      <c r="V2747" s="115"/>
      <c r="W2747" s="18"/>
      <c r="X2747" s="74"/>
      <c r="Y2747" s="74"/>
      <c r="Z2747" s="116"/>
      <c r="AA2747" s="116"/>
      <c r="AB2747" s="116"/>
      <c r="AC2747" s="116"/>
      <c r="AD2747" s="116"/>
      <c r="AE2747" s="116"/>
      <c r="AF2747" s="116"/>
      <c r="AG2747" s="116"/>
    </row>
    <row r="2748" spans="1:33" x14ac:dyDescent="0.2">
      <c r="A2748" s="74"/>
      <c r="B2748" s="128"/>
      <c r="C2748" s="128"/>
      <c r="D2748" s="129"/>
      <c r="E2748" s="74"/>
      <c r="F2748" s="74"/>
      <c r="G2748" s="74"/>
      <c r="H2748" s="130"/>
      <c r="I2748" s="115"/>
      <c r="J2748" s="130"/>
      <c r="K2748" s="115"/>
      <c r="L2748" s="74"/>
      <c r="M2748" s="115"/>
      <c r="N2748" s="115"/>
      <c r="O2748" s="74"/>
      <c r="P2748" s="129"/>
      <c r="Q2748" s="128"/>
      <c r="R2748" s="128"/>
      <c r="S2748" s="131"/>
      <c r="T2748" s="128"/>
      <c r="U2748" s="115"/>
      <c r="V2748" s="115"/>
      <c r="W2748" s="18"/>
      <c r="X2748" s="74"/>
      <c r="Y2748" s="74"/>
      <c r="Z2748" s="116"/>
      <c r="AA2748" s="116"/>
      <c r="AB2748" s="116"/>
      <c r="AC2748" s="116"/>
      <c r="AD2748" s="116"/>
      <c r="AE2748" s="116"/>
      <c r="AF2748" s="116"/>
      <c r="AG2748" s="116"/>
    </row>
    <row r="2749" spans="1:33" x14ac:dyDescent="0.2">
      <c r="A2749" s="74"/>
      <c r="B2749" s="128"/>
      <c r="C2749" s="128"/>
      <c r="D2749" s="129"/>
      <c r="E2749" s="74"/>
      <c r="F2749" s="74"/>
      <c r="G2749" s="74"/>
      <c r="H2749" s="130"/>
      <c r="I2749" s="115"/>
      <c r="J2749" s="130"/>
      <c r="K2749" s="115"/>
      <c r="L2749" s="74"/>
      <c r="M2749" s="115"/>
      <c r="N2749" s="115"/>
      <c r="O2749" s="74"/>
      <c r="P2749" s="129"/>
      <c r="Q2749" s="128"/>
      <c r="R2749" s="128"/>
      <c r="S2749" s="131"/>
      <c r="T2749" s="128"/>
      <c r="U2749" s="115"/>
      <c r="V2749" s="115"/>
      <c r="W2749" s="18"/>
      <c r="X2749" s="74"/>
      <c r="Y2749" s="74"/>
      <c r="Z2749" s="116"/>
      <c r="AA2749" s="116"/>
      <c r="AB2749" s="116"/>
      <c r="AC2749" s="116"/>
      <c r="AD2749" s="116"/>
      <c r="AE2749" s="116"/>
      <c r="AF2749" s="116"/>
      <c r="AG2749" s="116"/>
    </row>
    <row r="2750" spans="1:33" x14ac:dyDescent="0.2">
      <c r="A2750" s="74"/>
      <c r="B2750" s="128"/>
      <c r="C2750" s="128"/>
      <c r="D2750" s="129"/>
      <c r="E2750" s="74"/>
      <c r="F2750" s="74"/>
      <c r="G2750" s="74"/>
      <c r="H2750" s="130"/>
      <c r="I2750" s="115"/>
      <c r="J2750" s="130"/>
      <c r="K2750" s="115"/>
      <c r="L2750" s="74"/>
      <c r="M2750" s="115"/>
      <c r="N2750" s="115"/>
      <c r="O2750" s="74"/>
      <c r="P2750" s="129"/>
      <c r="Q2750" s="128"/>
      <c r="R2750" s="128"/>
      <c r="S2750" s="131"/>
      <c r="T2750" s="128"/>
      <c r="U2750" s="115"/>
      <c r="V2750" s="115"/>
      <c r="W2750" s="18"/>
      <c r="X2750" s="74"/>
      <c r="Y2750" s="74"/>
      <c r="Z2750" s="116"/>
      <c r="AA2750" s="116"/>
      <c r="AB2750" s="116"/>
      <c r="AC2750" s="116"/>
      <c r="AD2750" s="116"/>
      <c r="AE2750" s="116"/>
      <c r="AF2750" s="116"/>
      <c r="AG2750" s="116"/>
    </row>
    <row r="2751" spans="1:33" x14ac:dyDescent="0.2">
      <c r="A2751" s="74"/>
      <c r="B2751" s="128"/>
      <c r="C2751" s="128"/>
      <c r="D2751" s="129"/>
      <c r="E2751" s="74"/>
      <c r="F2751" s="74"/>
      <c r="G2751" s="74"/>
      <c r="H2751" s="130"/>
      <c r="I2751" s="115"/>
      <c r="J2751" s="130"/>
      <c r="K2751" s="115"/>
      <c r="L2751" s="74"/>
      <c r="M2751" s="115"/>
      <c r="N2751" s="115"/>
      <c r="O2751" s="74"/>
      <c r="P2751" s="129"/>
      <c r="Q2751" s="128"/>
      <c r="R2751" s="128"/>
      <c r="S2751" s="131"/>
      <c r="T2751" s="128"/>
      <c r="U2751" s="115"/>
      <c r="V2751" s="115"/>
      <c r="W2751" s="18"/>
      <c r="X2751" s="74"/>
      <c r="Y2751" s="74"/>
      <c r="Z2751" s="116"/>
      <c r="AA2751" s="116"/>
      <c r="AB2751" s="116"/>
      <c r="AC2751" s="116"/>
      <c r="AD2751" s="116"/>
      <c r="AE2751" s="116"/>
      <c r="AF2751" s="116"/>
      <c r="AG2751" s="116"/>
    </row>
    <row r="2752" spans="1:33" x14ac:dyDescent="0.2">
      <c r="A2752" s="74"/>
      <c r="B2752" s="128"/>
      <c r="C2752" s="128"/>
      <c r="D2752" s="129"/>
      <c r="E2752" s="74"/>
      <c r="F2752" s="74"/>
      <c r="G2752" s="74"/>
      <c r="H2752" s="130"/>
      <c r="I2752" s="115"/>
      <c r="J2752" s="130"/>
      <c r="K2752" s="115"/>
      <c r="L2752" s="74"/>
      <c r="M2752" s="115"/>
      <c r="N2752" s="115"/>
      <c r="O2752" s="74"/>
      <c r="P2752" s="129"/>
      <c r="Q2752" s="128"/>
      <c r="R2752" s="128"/>
      <c r="S2752" s="131"/>
      <c r="T2752" s="128"/>
      <c r="U2752" s="115"/>
      <c r="V2752" s="115"/>
      <c r="W2752" s="18"/>
      <c r="X2752" s="74"/>
      <c r="Y2752" s="74"/>
      <c r="Z2752" s="116"/>
      <c r="AA2752" s="116"/>
      <c r="AB2752" s="116"/>
      <c r="AC2752" s="116"/>
      <c r="AD2752" s="116"/>
      <c r="AE2752" s="116"/>
      <c r="AF2752" s="116"/>
      <c r="AG2752" s="116"/>
    </row>
    <row r="2753" spans="1:33" x14ac:dyDescent="0.2">
      <c r="A2753" s="74"/>
      <c r="B2753" s="128"/>
      <c r="C2753" s="128"/>
      <c r="D2753" s="129"/>
      <c r="E2753" s="74"/>
      <c r="F2753" s="74"/>
      <c r="G2753" s="74"/>
      <c r="H2753" s="130"/>
      <c r="I2753" s="115"/>
      <c r="J2753" s="130"/>
      <c r="K2753" s="115"/>
      <c r="L2753" s="74"/>
      <c r="M2753" s="115"/>
      <c r="N2753" s="115"/>
      <c r="O2753" s="74"/>
      <c r="P2753" s="129"/>
      <c r="Q2753" s="128"/>
      <c r="R2753" s="128"/>
      <c r="S2753" s="131"/>
      <c r="T2753" s="128"/>
      <c r="U2753" s="115"/>
      <c r="V2753" s="115"/>
      <c r="W2753" s="18"/>
      <c r="X2753" s="74"/>
      <c r="Y2753" s="74"/>
      <c r="Z2753" s="116"/>
      <c r="AA2753" s="116"/>
      <c r="AB2753" s="116"/>
      <c r="AC2753" s="116"/>
      <c r="AD2753" s="116"/>
      <c r="AE2753" s="116"/>
      <c r="AF2753" s="116"/>
      <c r="AG2753" s="116"/>
    </row>
    <row r="2754" spans="1:33" x14ac:dyDescent="0.2">
      <c r="A2754" s="74"/>
      <c r="B2754" s="128"/>
      <c r="C2754" s="128"/>
      <c r="D2754" s="129"/>
      <c r="E2754" s="74"/>
      <c r="F2754" s="74"/>
      <c r="G2754" s="74"/>
      <c r="H2754" s="130"/>
      <c r="I2754" s="115"/>
      <c r="J2754" s="130"/>
      <c r="K2754" s="115"/>
      <c r="L2754" s="74"/>
      <c r="M2754" s="115"/>
      <c r="N2754" s="115"/>
      <c r="O2754" s="74"/>
      <c r="P2754" s="129"/>
      <c r="Q2754" s="128"/>
      <c r="R2754" s="128"/>
      <c r="S2754" s="131"/>
      <c r="T2754" s="128"/>
      <c r="U2754" s="115"/>
      <c r="V2754" s="115"/>
      <c r="W2754" s="18"/>
      <c r="X2754" s="74"/>
      <c r="Y2754" s="74"/>
      <c r="Z2754" s="116"/>
      <c r="AA2754" s="116"/>
      <c r="AB2754" s="116"/>
      <c r="AC2754" s="116"/>
      <c r="AD2754" s="116"/>
      <c r="AE2754" s="116"/>
      <c r="AF2754" s="116"/>
      <c r="AG2754" s="116"/>
    </row>
    <row r="2755" spans="1:33" x14ac:dyDescent="0.2">
      <c r="A2755" s="74"/>
      <c r="B2755" s="128"/>
      <c r="C2755" s="128"/>
      <c r="D2755" s="129"/>
      <c r="E2755" s="74"/>
      <c r="F2755" s="74"/>
      <c r="G2755" s="74"/>
      <c r="H2755" s="130"/>
      <c r="I2755" s="115"/>
      <c r="J2755" s="130"/>
      <c r="K2755" s="115"/>
      <c r="L2755" s="74"/>
      <c r="M2755" s="115"/>
      <c r="N2755" s="115"/>
      <c r="O2755" s="74"/>
      <c r="P2755" s="129"/>
      <c r="Q2755" s="128"/>
      <c r="R2755" s="128"/>
      <c r="S2755" s="131"/>
      <c r="T2755" s="128"/>
      <c r="U2755" s="115"/>
      <c r="V2755" s="115"/>
      <c r="W2755" s="18"/>
      <c r="X2755" s="74"/>
      <c r="Y2755" s="74"/>
      <c r="Z2755" s="116"/>
      <c r="AA2755" s="116"/>
      <c r="AB2755" s="116"/>
      <c r="AC2755" s="116"/>
      <c r="AD2755" s="116"/>
      <c r="AE2755" s="116"/>
      <c r="AF2755" s="116"/>
      <c r="AG2755" s="116"/>
    </row>
    <row r="2756" spans="1:33" x14ac:dyDescent="0.2">
      <c r="A2756" s="74"/>
      <c r="B2756" s="128"/>
      <c r="C2756" s="128"/>
      <c r="D2756" s="129"/>
      <c r="E2756" s="74"/>
      <c r="F2756" s="74"/>
      <c r="G2756" s="74"/>
      <c r="H2756" s="130"/>
      <c r="I2756" s="115"/>
      <c r="J2756" s="130"/>
      <c r="K2756" s="115"/>
      <c r="L2756" s="74"/>
      <c r="M2756" s="115"/>
      <c r="N2756" s="115"/>
      <c r="O2756" s="74"/>
      <c r="P2756" s="129"/>
      <c r="Q2756" s="128"/>
      <c r="R2756" s="128"/>
      <c r="S2756" s="131"/>
      <c r="T2756" s="128"/>
      <c r="U2756" s="115"/>
      <c r="V2756" s="115"/>
      <c r="W2756" s="18"/>
      <c r="X2756" s="74"/>
      <c r="Y2756" s="74"/>
      <c r="Z2756" s="116"/>
      <c r="AA2756" s="116"/>
      <c r="AB2756" s="116"/>
      <c r="AC2756" s="116"/>
      <c r="AD2756" s="116"/>
      <c r="AE2756" s="116"/>
      <c r="AF2756" s="116"/>
      <c r="AG2756" s="116"/>
    </row>
    <row r="2757" spans="1:33" x14ac:dyDescent="0.2">
      <c r="A2757" s="74"/>
      <c r="B2757" s="128"/>
      <c r="C2757" s="128"/>
      <c r="D2757" s="129"/>
      <c r="E2757" s="74"/>
      <c r="F2757" s="74"/>
      <c r="G2757" s="74"/>
      <c r="H2757" s="130"/>
      <c r="I2757" s="115"/>
      <c r="J2757" s="130"/>
      <c r="K2757" s="115"/>
      <c r="L2757" s="74"/>
      <c r="M2757" s="115"/>
      <c r="N2757" s="115"/>
      <c r="O2757" s="74"/>
      <c r="P2757" s="129"/>
      <c r="Q2757" s="128"/>
      <c r="R2757" s="128"/>
      <c r="S2757" s="131"/>
      <c r="T2757" s="128"/>
      <c r="U2757" s="115"/>
      <c r="V2757" s="115"/>
      <c r="W2757" s="18"/>
      <c r="X2757" s="74"/>
      <c r="Y2757" s="74"/>
      <c r="Z2757" s="116"/>
      <c r="AA2757" s="116"/>
      <c r="AB2757" s="116"/>
      <c r="AC2757" s="116"/>
      <c r="AD2757" s="116"/>
      <c r="AE2757" s="116"/>
      <c r="AF2757" s="116"/>
      <c r="AG2757" s="116"/>
    </row>
    <row r="2758" spans="1:33" x14ac:dyDescent="0.2">
      <c r="A2758" s="74"/>
      <c r="B2758" s="128"/>
      <c r="C2758" s="128"/>
      <c r="D2758" s="129"/>
      <c r="E2758" s="74"/>
      <c r="F2758" s="74"/>
      <c r="G2758" s="74"/>
      <c r="H2758" s="130"/>
      <c r="I2758" s="115"/>
      <c r="J2758" s="130"/>
      <c r="K2758" s="115"/>
      <c r="L2758" s="74"/>
      <c r="M2758" s="115"/>
      <c r="N2758" s="115"/>
      <c r="O2758" s="74"/>
      <c r="P2758" s="129"/>
      <c r="Q2758" s="128"/>
      <c r="R2758" s="128"/>
      <c r="S2758" s="131"/>
      <c r="T2758" s="128"/>
      <c r="U2758" s="115"/>
      <c r="V2758" s="115"/>
      <c r="W2758" s="18"/>
      <c r="X2758" s="74"/>
      <c r="Y2758" s="74"/>
      <c r="Z2758" s="116"/>
      <c r="AA2758" s="116"/>
      <c r="AB2758" s="116"/>
      <c r="AC2758" s="116"/>
      <c r="AD2758" s="116"/>
      <c r="AE2758" s="116"/>
      <c r="AF2758" s="116"/>
      <c r="AG2758" s="116"/>
    </row>
    <row r="2759" spans="1:33" x14ac:dyDescent="0.2">
      <c r="A2759" s="74"/>
      <c r="B2759" s="128"/>
      <c r="C2759" s="128"/>
      <c r="D2759" s="129"/>
      <c r="E2759" s="74"/>
      <c r="F2759" s="74"/>
      <c r="G2759" s="74"/>
      <c r="H2759" s="130"/>
      <c r="I2759" s="115"/>
      <c r="J2759" s="130"/>
      <c r="K2759" s="115"/>
      <c r="L2759" s="74"/>
      <c r="M2759" s="115"/>
      <c r="N2759" s="115"/>
      <c r="O2759" s="74"/>
      <c r="P2759" s="129"/>
      <c r="Q2759" s="128"/>
      <c r="R2759" s="128"/>
      <c r="S2759" s="131"/>
      <c r="T2759" s="128"/>
      <c r="U2759" s="115"/>
      <c r="V2759" s="115"/>
      <c r="W2759" s="18"/>
      <c r="X2759" s="74"/>
      <c r="Y2759" s="74"/>
      <c r="Z2759" s="116"/>
      <c r="AA2759" s="116"/>
      <c r="AB2759" s="116"/>
      <c r="AC2759" s="116"/>
      <c r="AD2759" s="116"/>
      <c r="AE2759" s="116"/>
      <c r="AF2759" s="116"/>
      <c r="AG2759" s="116"/>
    </row>
    <row r="2760" spans="1:33" x14ac:dyDescent="0.2">
      <c r="A2760" s="74"/>
      <c r="B2760" s="128"/>
      <c r="C2760" s="128"/>
      <c r="D2760" s="129"/>
      <c r="E2760" s="74"/>
      <c r="F2760" s="74"/>
      <c r="G2760" s="74"/>
      <c r="H2760" s="130"/>
      <c r="I2760" s="115"/>
      <c r="J2760" s="130"/>
      <c r="K2760" s="115"/>
      <c r="L2760" s="74"/>
      <c r="M2760" s="115"/>
      <c r="N2760" s="115"/>
      <c r="O2760" s="74"/>
      <c r="P2760" s="129"/>
      <c r="Q2760" s="128"/>
      <c r="R2760" s="128"/>
      <c r="S2760" s="131"/>
      <c r="T2760" s="128"/>
      <c r="U2760" s="115"/>
      <c r="V2760" s="115"/>
      <c r="W2760" s="18"/>
      <c r="X2760" s="74"/>
      <c r="Y2760" s="74"/>
      <c r="Z2760" s="116"/>
      <c r="AA2760" s="116"/>
      <c r="AB2760" s="116"/>
      <c r="AC2760" s="116"/>
      <c r="AD2760" s="116"/>
      <c r="AE2760" s="116"/>
      <c r="AF2760" s="116"/>
      <c r="AG2760" s="116"/>
    </row>
    <row r="2761" spans="1:33" x14ac:dyDescent="0.2">
      <c r="A2761" s="74"/>
      <c r="B2761" s="128"/>
      <c r="C2761" s="128"/>
      <c r="D2761" s="129"/>
      <c r="E2761" s="74"/>
      <c r="F2761" s="74"/>
      <c r="G2761" s="74"/>
      <c r="H2761" s="130"/>
      <c r="I2761" s="115"/>
      <c r="J2761" s="130"/>
      <c r="K2761" s="115"/>
      <c r="L2761" s="74"/>
      <c r="M2761" s="115"/>
      <c r="N2761" s="115"/>
      <c r="O2761" s="74"/>
      <c r="P2761" s="129"/>
      <c r="Q2761" s="128"/>
      <c r="R2761" s="128"/>
      <c r="S2761" s="131"/>
      <c r="T2761" s="128"/>
      <c r="U2761" s="115"/>
      <c r="V2761" s="115"/>
      <c r="W2761" s="18"/>
      <c r="X2761" s="74"/>
      <c r="Y2761" s="74"/>
      <c r="Z2761" s="116"/>
      <c r="AA2761" s="116"/>
      <c r="AB2761" s="116"/>
      <c r="AC2761" s="116"/>
      <c r="AD2761" s="116"/>
      <c r="AE2761" s="116"/>
      <c r="AF2761" s="116"/>
      <c r="AG2761" s="116"/>
    </row>
    <row r="2762" spans="1:33" x14ac:dyDescent="0.2">
      <c r="A2762" s="74"/>
      <c r="B2762" s="128"/>
      <c r="C2762" s="128"/>
      <c r="D2762" s="129"/>
      <c r="E2762" s="74"/>
      <c r="F2762" s="74"/>
      <c r="G2762" s="74"/>
      <c r="H2762" s="130"/>
      <c r="I2762" s="115"/>
      <c r="J2762" s="130"/>
      <c r="K2762" s="115"/>
      <c r="L2762" s="74"/>
      <c r="M2762" s="115"/>
      <c r="N2762" s="115"/>
      <c r="O2762" s="74"/>
      <c r="P2762" s="129"/>
      <c r="Q2762" s="128"/>
      <c r="R2762" s="128"/>
      <c r="S2762" s="131"/>
      <c r="T2762" s="128"/>
      <c r="U2762" s="115"/>
      <c r="V2762" s="115"/>
      <c r="W2762" s="18"/>
      <c r="X2762" s="74"/>
      <c r="Y2762" s="74"/>
      <c r="Z2762" s="116"/>
      <c r="AA2762" s="116"/>
      <c r="AB2762" s="116"/>
      <c r="AC2762" s="116"/>
      <c r="AD2762" s="116"/>
      <c r="AE2762" s="116"/>
      <c r="AF2762" s="116"/>
      <c r="AG2762" s="116"/>
    </row>
    <row r="2763" spans="1:33" x14ac:dyDescent="0.2">
      <c r="A2763" s="74"/>
      <c r="B2763" s="128"/>
      <c r="C2763" s="128"/>
      <c r="D2763" s="129"/>
      <c r="E2763" s="74"/>
      <c r="F2763" s="74"/>
      <c r="G2763" s="74"/>
      <c r="H2763" s="130"/>
      <c r="I2763" s="115"/>
      <c r="J2763" s="130"/>
      <c r="K2763" s="115"/>
      <c r="L2763" s="74"/>
      <c r="M2763" s="115"/>
      <c r="N2763" s="115"/>
      <c r="O2763" s="74"/>
      <c r="P2763" s="129"/>
      <c r="Q2763" s="128"/>
      <c r="R2763" s="128"/>
      <c r="S2763" s="131"/>
      <c r="T2763" s="128"/>
      <c r="U2763" s="115"/>
      <c r="V2763" s="115"/>
      <c r="W2763" s="18"/>
      <c r="X2763" s="74"/>
      <c r="Y2763" s="74"/>
      <c r="Z2763" s="116"/>
      <c r="AA2763" s="116"/>
      <c r="AB2763" s="116"/>
      <c r="AC2763" s="116"/>
      <c r="AD2763" s="116"/>
      <c r="AE2763" s="116"/>
      <c r="AF2763" s="116"/>
      <c r="AG2763" s="116"/>
    </row>
    <row r="2764" spans="1:33" x14ac:dyDescent="0.2">
      <c r="A2764" s="74"/>
      <c r="B2764" s="128"/>
      <c r="C2764" s="128"/>
      <c r="D2764" s="129"/>
      <c r="E2764" s="74"/>
      <c r="F2764" s="74"/>
      <c r="G2764" s="74"/>
      <c r="H2764" s="130"/>
      <c r="I2764" s="115"/>
      <c r="J2764" s="130"/>
      <c r="K2764" s="115"/>
      <c r="L2764" s="74"/>
      <c r="M2764" s="115"/>
      <c r="N2764" s="115"/>
      <c r="O2764" s="74"/>
      <c r="P2764" s="129"/>
      <c r="Q2764" s="128"/>
      <c r="R2764" s="128"/>
      <c r="S2764" s="131"/>
      <c r="T2764" s="128"/>
      <c r="U2764" s="115"/>
      <c r="V2764" s="115"/>
      <c r="W2764" s="18"/>
      <c r="X2764" s="74"/>
      <c r="Y2764" s="74"/>
      <c r="Z2764" s="116"/>
      <c r="AA2764" s="116"/>
      <c r="AB2764" s="116"/>
      <c r="AC2764" s="116"/>
      <c r="AD2764" s="116"/>
      <c r="AE2764" s="116"/>
      <c r="AF2764" s="116"/>
      <c r="AG2764" s="116"/>
    </row>
    <row r="2765" spans="1:33" x14ac:dyDescent="0.2">
      <c r="A2765" s="74"/>
      <c r="B2765" s="128"/>
      <c r="C2765" s="128"/>
      <c r="D2765" s="129"/>
      <c r="E2765" s="74"/>
      <c r="F2765" s="74"/>
      <c r="G2765" s="74"/>
      <c r="H2765" s="130"/>
      <c r="I2765" s="115"/>
      <c r="J2765" s="130"/>
      <c r="K2765" s="115"/>
      <c r="L2765" s="74"/>
      <c r="M2765" s="115"/>
      <c r="N2765" s="115"/>
      <c r="O2765" s="74"/>
      <c r="P2765" s="129"/>
      <c r="Q2765" s="128"/>
      <c r="R2765" s="128"/>
      <c r="S2765" s="131"/>
      <c r="T2765" s="128"/>
      <c r="U2765" s="115"/>
      <c r="V2765" s="115"/>
      <c r="W2765" s="18"/>
      <c r="X2765" s="74"/>
      <c r="Y2765" s="74"/>
      <c r="Z2765" s="116"/>
      <c r="AA2765" s="116"/>
      <c r="AB2765" s="116"/>
      <c r="AC2765" s="116"/>
      <c r="AD2765" s="116"/>
      <c r="AE2765" s="116"/>
      <c r="AF2765" s="116"/>
      <c r="AG2765" s="116"/>
    </row>
    <row r="2766" spans="1:33" x14ac:dyDescent="0.2">
      <c r="A2766" s="74"/>
      <c r="B2766" s="128"/>
      <c r="C2766" s="128"/>
      <c r="D2766" s="129"/>
      <c r="E2766" s="74"/>
      <c r="F2766" s="74"/>
      <c r="G2766" s="74"/>
      <c r="H2766" s="130"/>
      <c r="I2766" s="115"/>
      <c r="J2766" s="130"/>
      <c r="K2766" s="115"/>
      <c r="L2766" s="74"/>
      <c r="M2766" s="115"/>
      <c r="N2766" s="115"/>
      <c r="O2766" s="74"/>
      <c r="P2766" s="129"/>
      <c r="Q2766" s="128"/>
      <c r="R2766" s="128"/>
      <c r="S2766" s="131"/>
      <c r="T2766" s="128"/>
      <c r="U2766" s="115"/>
      <c r="V2766" s="115"/>
      <c r="W2766" s="18"/>
      <c r="X2766" s="74"/>
      <c r="Y2766" s="74"/>
      <c r="Z2766" s="116"/>
      <c r="AA2766" s="116"/>
      <c r="AB2766" s="116"/>
      <c r="AC2766" s="116"/>
      <c r="AD2766" s="116"/>
      <c r="AE2766" s="116"/>
      <c r="AF2766" s="116"/>
      <c r="AG2766" s="116"/>
    </row>
    <row r="2767" spans="1:33" x14ac:dyDescent="0.2">
      <c r="A2767" s="74"/>
      <c r="B2767" s="128"/>
      <c r="C2767" s="128"/>
      <c r="D2767" s="129"/>
      <c r="E2767" s="74"/>
      <c r="F2767" s="74"/>
      <c r="G2767" s="74"/>
      <c r="H2767" s="130"/>
      <c r="I2767" s="115"/>
      <c r="J2767" s="130"/>
      <c r="K2767" s="115"/>
      <c r="L2767" s="74"/>
      <c r="M2767" s="115"/>
      <c r="N2767" s="115"/>
      <c r="O2767" s="74"/>
      <c r="P2767" s="129"/>
      <c r="Q2767" s="128"/>
      <c r="R2767" s="128"/>
      <c r="S2767" s="131"/>
      <c r="T2767" s="128"/>
      <c r="U2767" s="115"/>
      <c r="V2767" s="115"/>
      <c r="W2767" s="18"/>
      <c r="X2767" s="74"/>
      <c r="Y2767" s="74"/>
      <c r="Z2767" s="116"/>
      <c r="AA2767" s="116"/>
      <c r="AB2767" s="116"/>
      <c r="AC2767" s="116"/>
      <c r="AD2767" s="116"/>
      <c r="AE2767" s="116"/>
      <c r="AF2767" s="116"/>
      <c r="AG2767" s="116"/>
    </row>
    <row r="2768" spans="1:33" x14ac:dyDescent="0.2">
      <c r="A2768" s="74"/>
      <c r="B2768" s="128"/>
      <c r="C2768" s="128"/>
      <c r="D2768" s="129"/>
      <c r="E2768" s="74"/>
      <c r="F2768" s="74"/>
      <c r="G2768" s="74"/>
      <c r="H2768" s="130"/>
      <c r="I2768" s="115"/>
      <c r="J2768" s="130"/>
      <c r="K2768" s="115"/>
      <c r="L2768" s="74"/>
      <c r="M2768" s="115"/>
      <c r="N2768" s="115"/>
      <c r="O2768" s="74"/>
      <c r="P2768" s="129"/>
      <c r="Q2768" s="128"/>
      <c r="R2768" s="128"/>
      <c r="S2768" s="131"/>
      <c r="T2768" s="128"/>
      <c r="U2768" s="115"/>
      <c r="V2768" s="115"/>
      <c r="W2768" s="18"/>
      <c r="X2768" s="74"/>
      <c r="Y2768" s="74"/>
      <c r="Z2768" s="116"/>
      <c r="AA2768" s="116"/>
      <c r="AB2768" s="116"/>
      <c r="AC2768" s="116"/>
      <c r="AD2768" s="116"/>
      <c r="AE2768" s="116"/>
      <c r="AF2768" s="116"/>
      <c r="AG2768" s="116"/>
    </row>
    <row r="2769" spans="1:33" x14ac:dyDescent="0.2">
      <c r="A2769" s="74"/>
      <c r="B2769" s="128"/>
      <c r="C2769" s="128"/>
      <c r="D2769" s="129"/>
      <c r="E2769" s="74"/>
      <c r="F2769" s="74"/>
      <c r="G2769" s="74"/>
      <c r="H2769" s="130"/>
      <c r="I2769" s="115"/>
      <c r="J2769" s="130"/>
      <c r="K2769" s="115"/>
      <c r="L2769" s="74"/>
      <c r="M2769" s="115"/>
      <c r="N2769" s="115"/>
      <c r="O2769" s="74"/>
      <c r="P2769" s="129"/>
      <c r="Q2769" s="128"/>
      <c r="R2769" s="128"/>
      <c r="S2769" s="131"/>
      <c r="T2769" s="128"/>
      <c r="U2769" s="115"/>
      <c r="V2769" s="115"/>
      <c r="W2769" s="18"/>
      <c r="X2769" s="74"/>
      <c r="Y2769" s="74"/>
      <c r="Z2769" s="116"/>
      <c r="AA2769" s="116"/>
      <c r="AB2769" s="116"/>
      <c r="AC2769" s="116"/>
      <c r="AD2769" s="116"/>
      <c r="AE2769" s="116"/>
      <c r="AF2769" s="116"/>
      <c r="AG2769" s="116"/>
    </row>
    <row r="2770" spans="1:33" x14ac:dyDescent="0.2">
      <c r="A2770" s="74"/>
      <c r="B2770" s="128"/>
      <c r="C2770" s="128"/>
      <c r="D2770" s="129"/>
      <c r="E2770" s="74"/>
      <c r="F2770" s="74"/>
      <c r="G2770" s="74"/>
      <c r="H2770" s="130"/>
      <c r="I2770" s="115"/>
      <c r="J2770" s="130"/>
      <c r="K2770" s="115"/>
      <c r="L2770" s="74"/>
      <c r="M2770" s="115"/>
      <c r="N2770" s="115"/>
      <c r="O2770" s="74"/>
      <c r="P2770" s="129"/>
      <c r="Q2770" s="128"/>
      <c r="R2770" s="128"/>
      <c r="S2770" s="131"/>
      <c r="T2770" s="128"/>
      <c r="U2770" s="115"/>
      <c r="V2770" s="115"/>
      <c r="W2770" s="18"/>
      <c r="X2770" s="74"/>
      <c r="Y2770" s="74"/>
      <c r="Z2770" s="116"/>
      <c r="AA2770" s="116"/>
      <c r="AB2770" s="116"/>
      <c r="AC2770" s="116"/>
      <c r="AD2770" s="116"/>
      <c r="AE2770" s="116"/>
      <c r="AF2770" s="116"/>
      <c r="AG2770" s="116"/>
    </row>
    <row r="2771" spans="1:33" x14ac:dyDescent="0.2">
      <c r="A2771" s="74"/>
      <c r="B2771" s="128"/>
      <c r="C2771" s="128"/>
      <c r="D2771" s="129"/>
      <c r="E2771" s="74"/>
      <c r="F2771" s="74"/>
      <c r="G2771" s="74"/>
      <c r="H2771" s="130"/>
      <c r="I2771" s="115"/>
      <c r="J2771" s="130"/>
      <c r="K2771" s="115"/>
      <c r="L2771" s="74"/>
      <c r="M2771" s="115"/>
      <c r="N2771" s="115"/>
      <c r="O2771" s="74"/>
      <c r="P2771" s="129"/>
      <c r="Q2771" s="128"/>
      <c r="R2771" s="128"/>
      <c r="S2771" s="131"/>
      <c r="T2771" s="128"/>
      <c r="U2771" s="115"/>
      <c r="V2771" s="115"/>
      <c r="W2771" s="18"/>
      <c r="X2771" s="74"/>
      <c r="Y2771" s="74"/>
      <c r="Z2771" s="116"/>
      <c r="AA2771" s="116"/>
      <c r="AB2771" s="116"/>
      <c r="AC2771" s="116"/>
      <c r="AD2771" s="116"/>
      <c r="AE2771" s="116"/>
      <c r="AF2771" s="116"/>
      <c r="AG2771" s="116"/>
    </row>
    <row r="2772" spans="1:33" x14ac:dyDescent="0.2">
      <c r="A2772" s="74"/>
      <c r="B2772" s="128"/>
      <c r="C2772" s="128"/>
      <c r="D2772" s="129"/>
      <c r="E2772" s="74"/>
      <c r="F2772" s="74"/>
      <c r="G2772" s="74"/>
      <c r="H2772" s="130"/>
      <c r="I2772" s="115"/>
      <c r="J2772" s="130"/>
      <c r="K2772" s="115"/>
      <c r="L2772" s="74"/>
      <c r="M2772" s="115"/>
      <c r="N2772" s="115"/>
      <c r="O2772" s="74"/>
      <c r="P2772" s="129"/>
      <c r="Q2772" s="128"/>
      <c r="R2772" s="128"/>
      <c r="S2772" s="131"/>
      <c r="T2772" s="128"/>
      <c r="U2772" s="115"/>
      <c r="V2772" s="115"/>
      <c r="W2772" s="18"/>
      <c r="X2772" s="74"/>
      <c r="Y2772" s="74"/>
      <c r="Z2772" s="116"/>
      <c r="AA2772" s="116"/>
      <c r="AB2772" s="116"/>
      <c r="AC2772" s="116"/>
      <c r="AD2772" s="116"/>
      <c r="AE2772" s="116"/>
      <c r="AF2772" s="116"/>
      <c r="AG2772" s="116"/>
    </row>
    <row r="2773" spans="1:33" x14ac:dyDescent="0.2">
      <c r="A2773" s="74"/>
      <c r="B2773" s="128"/>
      <c r="C2773" s="128"/>
      <c r="D2773" s="129"/>
      <c r="E2773" s="74"/>
      <c r="F2773" s="74"/>
      <c r="G2773" s="74"/>
      <c r="H2773" s="130"/>
      <c r="I2773" s="115"/>
      <c r="J2773" s="130"/>
      <c r="K2773" s="115"/>
      <c r="L2773" s="74"/>
      <c r="M2773" s="115"/>
      <c r="N2773" s="115"/>
      <c r="O2773" s="74"/>
      <c r="P2773" s="129"/>
      <c r="Q2773" s="128"/>
      <c r="R2773" s="128"/>
      <c r="S2773" s="131"/>
      <c r="T2773" s="128"/>
      <c r="U2773" s="115"/>
      <c r="V2773" s="115"/>
      <c r="W2773" s="18"/>
      <c r="X2773" s="74"/>
      <c r="Y2773" s="74"/>
      <c r="Z2773" s="116"/>
      <c r="AA2773" s="116"/>
      <c r="AB2773" s="116"/>
      <c r="AC2773" s="116"/>
      <c r="AD2773" s="116"/>
      <c r="AE2773" s="116"/>
      <c r="AF2773" s="116"/>
      <c r="AG2773" s="116"/>
    </row>
    <row r="2774" spans="1:33" x14ac:dyDescent="0.2">
      <c r="A2774" s="74"/>
      <c r="B2774" s="128"/>
      <c r="C2774" s="128"/>
      <c r="D2774" s="129"/>
      <c r="E2774" s="74"/>
      <c r="F2774" s="74"/>
      <c r="G2774" s="74"/>
      <c r="H2774" s="130"/>
      <c r="I2774" s="115"/>
      <c r="J2774" s="130"/>
      <c r="K2774" s="115"/>
      <c r="L2774" s="74"/>
      <c r="M2774" s="115"/>
      <c r="N2774" s="115"/>
      <c r="O2774" s="74"/>
      <c r="P2774" s="129"/>
      <c r="Q2774" s="128"/>
      <c r="R2774" s="128"/>
      <c r="S2774" s="131"/>
      <c r="T2774" s="128"/>
      <c r="U2774" s="115"/>
      <c r="V2774" s="115"/>
      <c r="W2774" s="18"/>
      <c r="X2774" s="74"/>
      <c r="Y2774" s="74"/>
      <c r="Z2774" s="116"/>
      <c r="AA2774" s="116"/>
      <c r="AB2774" s="116"/>
      <c r="AC2774" s="116"/>
      <c r="AD2774" s="116"/>
      <c r="AE2774" s="116"/>
      <c r="AF2774" s="116"/>
      <c r="AG2774" s="116"/>
    </row>
    <row r="2775" spans="1:33" x14ac:dyDescent="0.2">
      <c r="A2775" s="74"/>
      <c r="B2775" s="128"/>
      <c r="C2775" s="128"/>
      <c r="D2775" s="129"/>
      <c r="E2775" s="74"/>
      <c r="F2775" s="74"/>
      <c r="G2775" s="74"/>
      <c r="H2775" s="130"/>
      <c r="I2775" s="115"/>
      <c r="J2775" s="130"/>
      <c r="K2775" s="115"/>
      <c r="L2775" s="74"/>
      <c r="M2775" s="115"/>
      <c r="N2775" s="115"/>
      <c r="O2775" s="74"/>
      <c r="P2775" s="129"/>
      <c r="Q2775" s="128"/>
      <c r="R2775" s="128"/>
      <c r="S2775" s="131"/>
      <c r="T2775" s="128"/>
      <c r="U2775" s="115"/>
      <c r="V2775" s="115"/>
      <c r="W2775" s="18"/>
      <c r="X2775" s="74"/>
      <c r="Y2775" s="74"/>
      <c r="Z2775" s="116"/>
      <c r="AA2775" s="116"/>
      <c r="AB2775" s="116"/>
      <c r="AC2775" s="116"/>
      <c r="AD2775" s="116"/>
      <c r="AE2775" s="116"/>
      <c r="AF2775" s="116"/>
      <c r="AG2775" s="116"/>
    </row>
    <row r="2776" spans="1:33" x14ac:dyDescent="0.2">
      <c r="A2776" s="74"/>
      <c r="B2776" s="128"/>
      <c r="C2776" s="128"/>
      <c r="D2776" s="129"/>
      <c r="E2776" s="74"/>
      <c r="F2776" s="74"/>
      <c r="G2776" s="74"/>
      <c r="H2776" s="130"/>
      <c r="I2776" s="115"/>
      <c r="J2776" s="130"/>
      <c r="K2776" s="115"/>
      <c r="L2776" s="74"/>
      <c r="M2776" s="115"/>
      <c r="N2776" s="115"/>
      <c r="O2776" s="74"/>
      <c r="P2776" s="129"/>
      <c r="Q2776" s="128"/>
      <c r="R2776" s="128"/>
      <c r="S2776" s="131"/>
      <c r="T2776" s="128"/>
      <c r="U2776" s="115"/>
      <c r="V2776" s="115"/>
      <c r="W2776" s="18"/>
      <c r="X2776" s="74"/>
      <c r="Y2776" s="74"/>
      <c r="Z2776" s="116"/>
      <c r="AA2776" s="116"/>
      <c r="AB2776" s="116"/>
      <c r="AC2776" s="116"/>
      <c r="AD2776" s="116"/>
      <c r="AE2776" s="116"/>
      <c r="AF2776" s="116"/>
      <c r="AG2776" s="116"/>
    </row>
    <row r="2777" spans="1:33" x14ac:dyDescent="0.2">
      <c r="A2777" s="74"/>
      <c r="B2777" s="128"/>
      <c r="C2777" s="128"/>
      <c r="D2777" s="129"/>
      <c r="E2777" s="74"/>
      <c r="F2777" s="74"/>
      <c r="G2777" s="74"/>
      <c r="H2777" s="130"/>
      <c r="I2777" s="115"/>
      <c r="J2777" s="130"/>
      <c r="K2777" s="115"/>
      <c r="L2777" s="74"/>
      <c r="M2777" s="115"/>
      <c r="N2777" s="115"/>
      <c r="O2777" s="74"/>
      <c r="P2777" s="129"/>
      <c r="Q2777" s="128"/>
      <c r="R2777" s="128"/>
      <c r="S2777" s="131"/>
      <c r="T2777" s="128"/>
      <c r="U2777" s="115"/>
      <c r="V2777" s="115"/>
      <c r="W2777" s="18"/>
      <c r="X2777" s="74"/>
      <c r="Y2777" s="74"/>
      <c r="Z2777" s="116"/>
      <c r="AA2777" s="116"/>
      <c r="AB2777" s="116"/>
      <c r="AC2777" s="116"/>
      <c r="AD2777" s="116"/>
      <c r="AE2777" s="116"/>
      <c r="AF2777" s="116"/>
      <c r="AG2777" s="116"/>
    </row>
    <row r="2778" spans="1:33" x14ac:dyDescent="0.2">
      <c r="A2778" s="74"/>
      <c r="B2778" s="128"/>
      <c r="C2778" s="128"/>
      <c r="D2778" s="129"/>
      <c r="E2778" s="74"/>
      <c r="F2778" s="74"/>
      <c r="G2778" s="74"/>
      <c r="H2778" s="130"/>
      <c r="I2778" s="115"/>
      <c r="J2778" s="130"/>
      <c r="K2778" s="115"/>
      <c r="L2778" s="74"/>
      <c r="M2778" s="115"/>
      <c r="N2778" s="115"/>
      <c r="O2778" s="74"/>
      <c r="P2778" s="129"/>
      <c r="Q2778" s="128"/>
      <c r="R2778" s="128"/>
      <c r="S2778" s="131"/>
      <c r="T2778" s="128"/>
      <c r="U2778" s="115"/>
      <c r="V2778" s="115"/>
      <c r="W2778" s="18"/>
      <c r="X2778" s="74"/>
      <c r="Y2778" s="74"/>
      <c r="Z2778" s="116"/>
      <c r="AA2778" s="116"/>
      <c r="AB2778" s="116"/>
      <c r="AC2778" s="116"/>
      <c r="AD2778" s="116"/>
      <c r="AE2778" s="116"/>
      <c r="AF2778" s="116"/>
      <c r="AG2778" s="116"/>
    </row>
    <row r="2779" spans="1:33" x14ac:dyDescent="0.2">
      <c r="A2779" s="74"/>
      <c r="B2779" s="128"/>
      <c r="C2779" s="128"/>
      <c r="D2779" s="129"/>
      <c r="E2779" s="74"/>
      <c r="F2779" s="74"/>
      <c r="G2779" s="74"/>
      <c r="H2779" s="130"/>
      <c r="I2779" s="115"/>
      <c r="J2779" s="130"/>
      <c r="K2779" s="115"/>
      <c r="L2779" s="74"/>
      <c r="M2779" s="115"/>
      <c r="N2779" s="115"/>
      <c r="O2779" s="74"/>
      <c r="P2779" s="129"/>
      <c r="Q2779" s="128"/>
      <c r="R2779" s="128"/>
      <c r="S2779" s="131"/>
      <c r="T2779" s="128"/>
      <c r="U2779" s="115"/>
      <c r="V2779" s="115"/>
      <c r="W2779" s="18"/>
      <c r="X2779" s="74"/>
      <c r="Y2779" s="74"/>
      <c r="Z2779" s="116"/>
      <c r="AA2779" s="116"/>
      <c r="AB2779" s="116"/>
      <c r="AC2779" s="116"/>
      <c r="AD2779" s="116"/>
      <c r="AE2779" s="116"/>
      <c r="AF2779" s="116"/>
      <c r="AG2779" s="116"/>
    </row>
    <row r="2780" spans="1:33" x14ac:dyDescent="0.2">
      <c r="A2780" s="74"/>
      <c r="B2780" s="128"/>
      <c r="C2780" s="128"/>
      <c r="D2780" s="129"/>
      <c r="E2780" s="74"/>
      <c r="F2780" s="74"/>
      <c r="G2780" s="74"/>
      <c r="H2780" s="130"/>
      <c r="I2780" s="115"/>
      <c r="J2780" s="130"/>
      <c r="K2780" s="115"/>
      <c r="L2780" s="74"/>
      <c r="M2780" s="115"/>
      <c r="N2780" s="115"/>
      <c r="O2780" s="74"/>
      <c r="P2780" s="129"/>
      <c r="Q2780" s="128"/>
      <c r="R2780" s="128"/>
      <c r="S2780" s="131"/>
      <c r="T2780" s="128"/>
      <c r="U2780" s="115"/>
      <c r="V2780" s="115"/>
      <c r="W2780" s="18"/>
      <c r="X2780" s="74"/>
      <c r="Y2780" s="74"/>
      <c r="Z2780" s="116"/>
      <c r="AA2780" s="116"/>
      <c r="AB2780" s="116"/>
      <c r="AC2780" s="116"/>
      <c r="AD2780" s="116"/>
      <c r="AE2780" s="116"/>
      <c r="AF2780" s="116"/>
      <c r="AG2780" s="116"/>
    </row>
    <row r="2781" spans="1:33" x14ac:dyDescent="0.2">
      <c r="A2781" s="74"/>
      <c r="B2781" s="128"/>
      <c r="C2781" s="128"/>
      <c r="D2781" s="129"/>
      <c r="E2781" s="74"/>
      <c r="F2781" s="74"/>
      <c r="G2781" s="74"/>
      <c r="H2781" s="130"/>
      <c r="I2781" s="115"/>
      <c r="J2781" s="130"/>
      <c r="K2781" s="115"/>
      <c r="L2781" s="74"/>
      <c r="M2781" s="115"/>
      <c r="N2781" s="115"/>
      <c r="O2781" s="74"/>
      <c r="P2781" s="129"/>
      <c r="Q2781" s="128"/>
      <c r="R2781" s="128"/>
      <c r="S2781" s="131"/>
      <c r="T2781" s="128"/>
      <c r="U2781" s="115"/>
      <c r="V2781" s="115"/>
      <c r="W2781" s="18"/>
      <c r="X2781" s="74"/>
      <c r="Y2781" s="74"/>
      <c r="Z2781" s="116"/>
      <c r="AA2781" s="116"/>
      <c r="AB2781" s="116"/>
      <c r="AC2781" s="116"/>
      <c r="AD2781" s="116"/>
      <c r="AE2781" s="116"/>
      <c r="AF2781" s="116"/>
      <c r="AG2781" s="116"/>
    </row>
    <row r="2782" spans="1:33" x14ac:dyDescent="0.2">
      <c r="A2782" s="74"/>
      <c r="B2782" s="128"/>
      <c r="C2782" s="128"/>
      <c r="D2782" s="129"/>
      <c r="E2782" s="74"/>
      <c r="F2782" s="74"/>
      <c r="G2782" s="74"/>
      <c r="H2782" s="130"/>
      <c r="I2782" s="115"/>
      <c r="J2782" s="130"/>
      <c r="K2782" s="115"/>
      <c r="L2782" s="74"/>
      <c r="M2782" s="115"/>
      <c r="N2782" s="115"/>
      <c r="O2782" s="74"/>
      <c r="P2782" s="129"/>
      <c r="Q2782" s="128"/>
      <c r="R2782" s="128"/>
      <c r="S2782" s="131"/>
      <c r="T2782" s="128"/>
      <c r="U2782" s="115"/>
      <c r="V2782" s="115"/>
      <c r="W2782" s="18"/>
      <c r="X2782" s="74"/>
      <c r="Y2782" s="74"/>
      <c r="Z2782" s="116"/>
      <c r="AA2782" s="116"/>
      <c r="AB2782" s="116"/>
      <c r="AC2782" s="116"/>
      <c r="AD2782" s="116"/>
      <c r="AE2782" s="116"/>
      <c r="AF2782" s="116"/>
      <c r="AG2782" s="116"/>
    </row>
    <row r="2783" spans="1:33" x14ac:dyDescent="0.2">
      <c r="A2783" s="74"/>
      <c r="B2783" s="128"/>
      <c r="C2783" s="128"/>
      <c r="D2783" s="129"/>
      <c r="E2783" s="74"/>
      <c r="F2783" s="74"/>
      <c r="G2783" s="74"/>
      <c r="H2783" s="130"/>
      <c r="I2783" s="115"/>
      <c r="J2783" s="130"/>
      <c r="K2783" s="115"/>
      <c r="L2783" s="74"/>
      <c r="M2783" s="115"/>
      <c r="N2783" s="115"/>
      <c r="O2783" s="74"/>
      <c r="P2783" s="129"/>
      <c r="Q2783" s="128"/>
      <c r="R2783" s="128"/>
      <c r="S2783" s="131"/>
      <c r="T2783" s="128"/>
      <c r="U2783" s="115"/>
      <c r="V2783" s="115"/>
      <c r="W2783" s="18"/>
      <c r="X2783" s="74"/>
      <c r="Y2783" s="74"/>
      <c r="Z2783" s="116"/>
      <c r="AA2783" s="116"/>
      <c r="AB2783" s="116"/>
      <c r="AC2783" s="116"/>
      <c r="AD2783" s="116"/>
      <c r="AE2783" s="116"/>
      <c r="AF2783" s="116"/>
      <c r="AG2783" s="116"/>
    </row>
    <row r="2784" spans="1:33" x14ac:dyDescent="0.2">
      <c r="A2784" s="74"/>
      <c r="B2784" s="128"/>
      <c r="C2784" s="128"/>
      <c r="D2784" s="129"/>
      <c r="E2784" s="74"/>
      <c r="F2784" s="74"/>
      <c r="G2784" s="74"/>
      <c r="H2784" s="130"/>
      <c r="I2784" s="115"/>
      <c r="J2784" s="130"/>
      <c r="K2784" s="115"/>
      <c r="L2784" s="74"/>
      <c r="M2784" s="115"/>
      <c r="N2784" s="115"/>
      <c r="O2784" s="74"/>
      <c r="P2784" s="129"/>
      <c r="Q2784" s="128"/>
      <c r="R2784" s="128"/>
      <c r="S2784" s="131"/>
      <c r="T2784" s="128"/>
      <c r="U2784" s="115"/>
      <c r="V2784" s="115"/>
      <c r="W2784" s="18"/>
      <c r="X2784" s="74"/>
      <c r="Y2784" s="74"/>
      <c r="Z2784" s="116"/>
      <c r="AA2784" s="116"/>
      <c r="AB2784" s="116"/>
      <c r="AC2784" s="116"/>
      <c r="AD2784" s="116"/>
      <c r="AE2784" s="116"/>
      <c r="AF2784" s="116"/>
      <c r="AG2784" s="116"/>
    </row>
    <row r="2785" spans="1:33" x14ac:dyDescent="0.2">
      <c r="A2785" s="74"/>
      <c r="B2785" s="128"/>
      <c r="C2785" s="128"/>
      <c r="D2785" s="129"/>
      <c r="E2785" s="74"/>
      <c r="F2785" s="74"/>
      <c r="G2785" s="74"/>
      <c r="H2785" s="130"/>
      <c r="I2785" s="115"/>
      <c r="J2785" s="130"/>
      <c r="K2785" s="115"/>
      <c r="L2785" s="74"/>
      <c r="M2785" s="115"/>
      <c r="N2785" s="115"/>
      <c r="O2785" s="74"/>
      <c r="P2785" s="129"/>
      <c r="Q2785" s="128"/>
      <c r="R2785" s="128"/>
      <c r="S2785" s="131"/>
      <c r="T2785" s="128"/>
      <c r="U2785" s="115"/>
      <c r="V2785" s="115"/>
      <c r="W2785" s="18"/>
      <c r="X2785" s="74"/>
      <c r="Y2785" s="74"/>
      <c r="Z2785" s="116"/>
      <c r="AA2785" s="116"/>
      <c r="AB2785" s="116"/>
      <c r="AC2785" s="116"/>
      <c r="AD2785" s="116"/>
      <c r="AE2785" s="116"/>
      <c r="AF2785" s="116"/>
      <c r="AG2785" s="116"/>
    </row>
    <row r="2786" spans="1:33" x14ac:dyDescent="0.2">
      <c r="A2786" s="74"/>
      <c r="B2786" s="128"/>
      <c r="C2786" s="128"/>
      <c r="D2786" s="129"/>
      <c r="E2786" s="74"/>
      <c r="F2786" s="74"/>
      <c r="G2786" s="74"/>
      <c r="H2786" s="130"/>
      <c r="I2786" s="115"/>
      <c r="J2786" s="130"/>
      <c r="K2786" s="115"/>
      <c r="L2786" s="74"/>
      <c r="M2786" s="115"/>
      <c r="N2786" s="115"/>
      <c r="O2786" s="74"/>
      <c r="P2786" s="129"/>
      <c r="Q2786" s="128"/>
      <c r="R2786" s="128"/>
      <c r="S2786" s="131"/>
      <c r="T2786" s="128"/>
      <c r="U2786" s="115"/>
      <c r="V2786" s="115"/>
      <c r="W2786" s="18"/>
      <c r="X2786" s="74"/>
      <c r="Y2786" s="74"/>
      <c r="Z2786" s="116"/>
      <c r="AA2786" s="116"/>
      <c r="AB2786" s="116"/>
      <c r="AC2786" s="116"/>
      <c r="AD2786" s="116"/>
      <c r="AE2786" s="116"/>
      <c r="AF2786" s="116"/>
      <c r="AG2786" s="116"/>
    </row>
    <row r="2787" spans="1:33" x14ac:dyDescent="0.2">
      <c r="A2787" s="74"/>
      <c r="B2787" s="128"/>
      <c r="C2787" s="128"/>
      <c r="D2787" s="129"/>
      <c r="E2787" s="74"/>
      <c r="F2787" s="74"/>
      <c r="G2787" s="74"/>
      <c r="H2787" s="130"/>
      <c r="I2787" s="115"/>
      <c r="J2787" s="130"/>
      <c r="K2787" s="115"/>
      <c r="L2787" s="74"/>
      <c r="M2787" s="115"/>
      <c r="N2787" s="115"/>
      <c r="O2787" s="74"/>
      <c r="P2787" s="129"/>
      <c r="Q2787" s="128"/>
      <c r="R2787" s="128"/>
      <c r="S2787" s="131"/>
      <c r="T2787" s="128"/>
      <c r="U2787" s="115"/>
      <c r="V2787" s="115"/>
      <c r="W2787" s="18"/>
      <c r="X2787" s="74"/>
      <c r="Y2787" s="74"/>
      <c r="Z2787" s="116"/>
      <c r="AA2787" s="116"/>
      <c r="AB2787" s="116"/>
      <c r="AC2787" s="116"/>
      <c r="AD2787" s="116"/>
      <c r="AE2787" s="116"/>
      <c r="AF2787" s="116"/>
      <c r="AG2787" s="116"/>
    </row>
    <row r="2788" spans="1:33" x14ac:dyDescent="0.2">
      <c r="A2788" s="74"/>
      <c r="B2788" s="128"/>
      <c r="C2788" s="128"/>
      <c r="D2788" s="129"/>
      <c r="E2788" s="74"/>
      <c r="F2788" s="74"/>
      <c r="G2788" s="74"/>
      <c r="H2788" s="130"/>
      <c r="I2788" s="115"/>
      <c r="J2788" s="130"/>
      <c r="K2788" s="115"/>
      <c r="L2788" s="74"/>
      <c r="M2788" s="115"/>
      <c r="N2788" s="115"/>
      <c r="O2788" s="74"/>
      <c r="P2788" s="129"/>
      <c r="Q2788" s="128"/>
      <c r="R2788" s="128"/>
      <c r="S2788" s="131"/>
      <c r="T2788" s="128"/>
      <c r="U2788" s="115"/>
      <c r="V2788" s="115"/>
      <c r="W2788" s="18"/>
      <c r="X2788" s="74"/>
      <c r="Y2788" s="74"/>
      <c r="Z2788" s="116"/>
      <c r="AA2788" s="116"/>
      <c r="AB2788" s="116"/>
      <c r="AC2788" s="116"/>
      <c r="AD2788" s="116"/>
      <c r="AE2788" s="116"/>
      <c r="AF2788" s="116"/>
      <c r="AG2788" s="116"/>
    </row>
    <row r="2789" spans="1:33" x14ac:dyDescent="0.2">
      <c r="A2789" s="74"/>
      <c r="B2789" s="128"/>
      <c r="C2789" s="128"/>
      <c r="D2789" s="129"/>
      <c r="E2789" s="74"/>
      <c r="F2789" s="74"/>
      <c r="G2789" s="74"/>
      <c r="H2789" s="130"/>
      <c r="I2789" s="115"/>
      <c r="J2789" s="130"/>
      <c r="K2789" s="115"/>
      <c r="L2789" s="74"/>
      <c r="M2789" s="115"/>
      <c r="N2789" s="115"/>
      <c r="O2789" s="74"/>
      <c r="P2789" s="129"/>
      <c r="Q2789" s="128"/>
      <c r="R2789" s="128"/>
      <c r="S2789" s="131"/>
      <c r="T2789" s="128"/>
      <c r="U2789" s="115"/>
      <c r="V2789" s="115"/>
      <c r="W2789" s="18"/>
      <c r="X2789" s="74"/>
      <c r="Y2789" s="74"/>
      <c r="Z2789" s="116"/>
      <c r="AA2789" s="116"/>
      <c r="AB2789" s="116"/>
      <c r="AC2789" s="116"/>
      <c r="AD2789" s="116"/>
      <c r="AE2789" s="116"/>
      <c r="AF2789" s="116"/>
      <c r="AG2789" s="116"/>
    </row>
    <row r="2790" spans="1:33" x14ac:dyDescent="0.2">
      <c r="A2790" s="74"/>
      <c r="B2790" s="128"/>
      <c r="C2790" s="128"/>
      <c r="D2790" s="129"/>
      <c r="E2790" s="74"/>
      <c r="F2790" s="74"/>
      <c r="G2790" s="74"/>
      <c r="H2790" s="130"/>
      <c r="I2790" s="115"/>
      <c r="J2790" s="130"/>
      <c r="K2790" s="115"/>
      <c r="L2790" s="74"/>
      <c r="M2790" s="115"/>
      <c r="N2790" s="115"/>
      <c r="O2790" s="74"/>
      <c r="P2790" s="129"/>
      <c r="Q2790" s="128"/>
      <c r="R2790" s="128"/>
      <c r="S2790" s="131"/>
      <c r="T2790" s="128"/>
      <c r="U2790" s="115"/>
      <c r="V2790" s="115"/>
      <c r="W2790" s="18"/>
      <c r="X2790" s="74"/>
      <c r="Y2790" s="74"/>
      <c r="Z2790" s="116"/>
      <c r="AA2790" s="116"/>
      <c r="AB2790" s="116"/>
      <c r="AC2790" s="116"/>
      <c r="AD2790" s="116"/>
      <c r="AE2790" s="116"/>
      <c r="AF2790" s="116"/>
      <c r="AG2790" s="116"/>
    </row>
    <row r="2791" spans="1:33" x14ac:dyDescent="0.2">
      <c r="A2791" s="74"/>
      <c r="B2791" s="128"/>
      <c r="C2791" s="128"/>
      <c r="D2791" s="129"/>
      <c r="E2791" s="74"/>
      <c r="F2791" s="74"/>
      <c r="G2791" s="74"/>
      <c r="H2791" s="130"/>
      <c r="I2791" s="115"/>
      <c r="J2791" s="130"/>
      <c r="K2791" s="115"/>
      <c r="L2791" s="74"/>
      <c r="M2791" s="115"/>
      <c r="N2791" s="115"/>
      <c r="O2791" s="74"/>
      <c r="P2791" s="129"/>
      <c r="Q2791" s="128"/>
      <c r="R2791" s="128"/>
      <c r="S2791" s="131"/>
      <c r="T2791" s="128"/>
      <c r="U2791" s="115"/>
      <c r="V2791" s="115"/>
      <c r="W2791" s="18"/>
      <c r="X2791" s="74"/>
      <c r="Y2791" s="74"/>
      <c r="Z2791" s="116"/>
      <c r="AA2791" s="116"/>
      <c r="AB2791" s="116"/>
      <c r="AC2791" s="116"/>
      <c r="AD2791" s="116"/>
      <c r="AE2791" s="116"/>
      <c r="AF2791" s="116"/>
      <c r="AG2791" s="116"/>
    </row>
    <row r="2792" spans="1:33" x14ac:dyDescent="0.2">
      <c r="A2792" s="74"/>
      <c r="B2792" s="128"/>
      <c r="C2792" s="128"/>
      <c r="D2792" s="129"/>
      <c r="E2792" s="74"/>
      <c r="F2792" s="74"/>
      <c r="G2792" s="74"/>
      <c r="H2792" s="130"/>
      <c r="I2792" s="115"/>
      <c r="J2792" s="130"/>
      <c r="K2792" s="115"/>
      <c r="L2792" s="74"/>
      <c r="M2792" s="115"/>
      <c r="N2792" s="115"/>
      <c r="O2792" s="74"/>
      <c r="P2792" s="129"/>
      <c r="Q2792" s="128"/>
      <c r="R2792" s="128"/>
      <c r="S2792" s="131"/>
      <c r="T2792" s="128"/>
      <c r="U2792" s="115"/>
      <c r="V2792" s="115"/>
      <c r="W2792" s="18"/>
      <c r="X2792" s="74"/>
      <c r="Y2792" s="74"/>
      <c r="Z2792" s="116"/>
      <c r="AA2792" s="116"/>
      <c r="AB2792" s="116"/>
      <c r="AC2792" s="116"/>
      <c r="AD2792" s="116"/>
      <c r="AE2792" s="116"/>
      <c r="AF2792" s="116"/>
      <c r="AG2792" s="116"/>
    </row>
    <row r="2793" spans="1:33" x14ac:dyDescent="0.2">
      <c r="A2793" s="74"/>
      <c r="B2793" s="128"/>
      <c r="C2793" s="128"/>
      <c r="D2793" s="129"/>
      <c r="E2793" s="74"/>
      <c r="F2793" s="74"/>
      <c r="G2793" s="74"/>
      <c r="H2793" s="130"/>
      <c r="I2793" s="115"/>
      <c r="J2793" s="130"/>
      <c r="K2793" s="115"/>
      <c r="L2793" s="74"/>
      <c r="M2793" s="115"/>
      <c r="N2793" s="115"/>
      <c r="O2793" s="74"/>
      <c r="P2793" s="129"/>
      <c r="Q2793" s="128"/>
      <c r="R2793" s="128"/>
      <c r="S2793" s="131"/>
      <c r="T2793" s="128"/>
      <c r="U2793" s="115"/>
      <c r="V2793" s="115"/>
      <c r="W2793" s="18"/>
      <c r="X2793" s="74"/>
      <c r="Y2793" s="74"/>
      <c r="Z2793" s="116"/>
      <c r="AA2793" s="116"/>
      <c r="AB2793" s="116"/>
      <c r="AC2793" s="116"/>
      <c r="AD2793" s="116"/>
      <c r="AE2793" s="116"/>
      <c r="AF2793" s="116"/>
      <c r="AG2793" s="116"/>
    </row>
    <row r="2794" spans="1:33" x14ac:dyDescent="0.2">
      <c r="A2794" s="74"/>
      <c r="B2794" s="128"/>
      <c r="C2794" s="128"/>
      <c r="D2794" s="129"/>
      <c r="E2794" s="74"/>
      <c r="F2794" s="74"/>
      <c r="G2794" s="74"/>
      <c r="H2794" s="130"/>
      <c r="I2794" s="115"/>
      <c r="J2794" s="130"/>
      <c r="K2794" s="115"/>
      <c r="L2794" s="74"/>
      <c r="M2794" s="115"/>
      <c r="N2794" s="115"/>
      <c r="O2794" s="74"/>
      <c r="P2794" s="129"/>
      <c r="Q2794" s="128"/>
      <c r="R2794" s="128"/>
      <c r="S2794" s="131"/>
      <c r="T2794" s="128"/>
      <c r="U2794" s="115"/>
      <c r="V2794" s="115"/>
      <c r="W2794" s="18"/>
      <c r="X2794" s="74"/>
      <c r="Y2794" s="74"/>
      <c r="Z2794" s="116"/>
      <c r="AA2794" s="116"/>
      <c r="AB2794" s="116"/>
      <c r="AC2794" s="116"/>
      <c r="AD2794" s="116"/>
      <c r="AE2794" s="116"/>
      <c r="AF2794" s="116"/>
      <c r="AG2794" s="116"/>
    </row>
    <row r="2795" spans="1:33" x14ac:dyDescent="0.2">
      <c r="A2795" s="74"/>
      <c r="B2795" s="128"/>
      <c r="C2795" s="128"/>
      <c r="D2795" s="129"/>
      <c r="E2795" s="74"/>
      <c r="F2795" s="74"/>
      <c r="G2795" s="74"/>
      <c r="H2795" s="130"/>
      <c r="I2795" s="115"/>
      <c r="J2795" s="130"/>
      <c r="K2795" s="115"/>
      <c r="L2795" s="74"/>
      <c r="M2795" s="115"/>
      <c r="N2795" s="115"/>
      <c r="O2795" s="74"/>
      <c r="P2795" s="129"/>
      <c r="Q2795" s="128"/>
      <c r="R2795" s="128"/>
      <c r="S2795" s="131"/>
      <c r="T2795" s="128"/>
      <c r="U2795" s="115"/>
      <c r="V2795" s="115"/>
      <c r="W2795" s="18"/>
      <c r="X2795" s="74"/>
      <c r="Y2795" s="74"/>
      <c r="Z2795" s="116"/>
      <c r="AA2795" s="116"/>
      <c r="AB2795" s="116"/>
      <c r="AC2795" s="116"/>
      <c r="AD2795" s="116"/>
      <c r="AE2795" s="116"/>
      <c r="AF2795" s="116"/>
      <c r="AG2795" s="116"/>
    </row>
    <row r="2796" spans="1:33" x14ac:dyDescent="0.2">
      <c r="A2796" s="74"/>
      <c r="B2796" s="128"/>
      <c r="C2796" s="128"/>
      <c r="D2796" s="129"/>
      <c r="E2796" s="74"/>
      <c r="F2796" s="74"/>
      <c r="G2796" s="74"/>
      <c r="H2796" s="130"/>
      <c r="I2796" s="115"/>
      <c r="J2796" s="130"/>
      <c r="K2796" s="115"/>
      <c r="L2796" s="74"/>
      <c r="M2796" s="115"/>
      <c r="N2796" s="115"/>
      <c r="O2796" s="74"/>
      <c r="P2796" s="129"/>
      <c r="Q2796" s="128"/>
      <c r="R2796" s="128"/>
      <c r="S2796" s="131"/>
      <c r="T2796" s="128"/>
      <c r="U2796" s="115"/>
      <c r="V2796" s="115"/>
      <c r="W2796" s="18"/>
      <c r="X2796" s="74"/>
      <c r="Y2796" s="74"/>
      <c r="Z2796" s="116"/>
      <c r="AA2796" s="116"/>
      <c r="AB2796" s="116"/>
      <c r="AC2796" s="116"/>
      <c r="AD2796" s="116"/>
      <c r="AE2796" s="116"/>
      <c r="AF2796" s="116"/>
      <c r="AG2796" s="116"/>
    </row>
    <row r="2797" spans="1:33" x14ac:dyDescent="0.2">
      <c r="A2797" s="74"/>
      <c r="B2797" s="128"/>
      <c r="C2797" s="128"/>
      <c r="D2797" s="129"/>
      <c r="E2797" s="74"/>
      <c r="F2797" s="74"/>
      <c r="G2797" s="74"/>
      <c r="H2797" s="130"/>
      <c r="I2797" s="115"/>
      <c r="J2797" s="130"/>
      <c r="K2797" s="115"/>
      <c r="L2797" s="74"/>
      <c r="M2797" s="115"/>
      <c r="N2797" s="115"/>
      <c r="O2797" s="74"/>
      <c r="P2797" s="129"/>
      <c r="Q2797" s="128"/>
      <c r="R2797" s="128"/>
      <c r="S2797" s="131"/>
      <c r="T2797" s="128"/>
      <c r="U2797" s="115"/>
      <c r="V2797" s="115"/>
      <c r="W2797" s="18"/>
      <c r="X2797" s="74"/>
      <c r="Y2797" s="74"/>
      <c r="Z2797" s="116"/>
      <c r="AA2797" s="116"/>
      <c r="AB2797" s="116"/>
      <c r="AC2797" s="116"/>
      <c r="AD2797" s="116"/>
      <c r="AE2797" s="116"/>
      <c r="AF2797" s="116"/>
      <c r="AG2797" s="116"/>
    </row>
    <row r="2798" spans="1:33" x14ac:dyDescent="0.2">
      <c r="A2798" s="74"/>
      <c r="B2798" s="128"/>
      <c r="C2798" s="128"/>
      <c r="D2798" s="129"/>
      <c r="E2798" s="74"/>
      <c r="F2798" s="74"/>
      <c r="G2798" s="74"/>
      <c r="H2798" s="130"/>
      <c r="I2798" s="115"/>
      <c r="J2798" s="130"/>
      <c r="K2798" s="115"/>
      <c r="L2798" s="74"/>
      <c r="M2798" s="115"/>
      <c r="N2798" s="115"/>
      <c r="O2798" s="74"/>
      <c r="P2798" s="129"/>
      <c r="Q2798" s="128"/>
      <c r="R2798" s="128"/>
      <c r="S2798" s="131"/>
      <c r="T2798" s="128"/>
      <c r="U2798" s="115"/>
      <c r="V2798" s="115"/>
      <c r="W2798" s="18"/>
      <c r="X2798" s="74"/>
      <c r="Y2798" s="74"/>
      <c r="Z2798" s="116"/>
      <c r="AA2798" s="116"/>
      <c r="AB2798" s="116"/>
      <c r="AC2798" s="116"/>
      <c r="AD2798" s="116"/>
      <c r="AE2798" s="116"/>
      <c r="AF2798" s="116"/>
      <c r="AG2798" s="116"/>
    </row>
    <row r="2799" spans="1:33" x14ac:dyDescent="0.2">
      <c r="A2799" s="74"/>
      <c r="B2799" s="128"/>
      <c r="C2799" s="128"/>
      <c r="D2799" s="129"/>
      <c r="E2799" s="74"/>
      <c r="F2799" s="74"/>
      <c r="G2799" s="74"/>
      <c r="H2799" s="130"/>
      <c r="I2799" s="115"/>
      <c r="J2799" s="130"/>
      <c r="K2799" s="115"/>
      <c r="L2799" s="74"/>
      <c r="M2799" s="115"/>
      <c r="N2799" s="115"/>
      <c r="O2799" s="74"/>
      <c r="P2799" s="129"/>
      <c r="Q2799" s="128"/>
      <c r="R2799" s="128"/>
      <c r="S2799" s="131"/>
      <c r="T2799" s="128"/>
      <c r="U2799" s="115"/>
      <c r="V2799" s="115"/>
      <c r="W2799" s="18"/>
      <c r="X2799" s="74"/>
      <c r="Y2799" s="74"/>
      <c r="Z2799" s="116"/>
      <c r="AA2799" s="116"/>
      <c r="AB2799" s="116"/>
      <c r="AC2799" s="116"/>
      <c r="AD2799" s="116"/>
      <c r="AE2799" s="116"/>
      <c r="AF2799" s="116"/>
      <c r="AG2799" s="116"/>
    </row>
    <row r="2800" spans="1:33" x14ac:dyDescent="0.2">
      <c r="A2800" s="74"/>
      <c r="B2800" s="128"/>
      <c r="C2800" s="128"/>
      <c r="D2800" s="129"/>
      <c r="E2800" s="74"/>
      <c r="F2800" s="74"/>
      <c r="G2800" s="74"/>
      <c r="H2800" s="130"/>
      <c r="I2800" s="115"/>
      <c r="J2800" s="130"/>
      <c r="K2800" s="115"/>
      <c r="L2800" s="74"/>
      <c r="M2800" s="115"/>
      <c r="N2800" s="115"/>
      <c r="O2800" s="74"/>
      <c r="P2800" s="129"/>
      <c r="Q2800" s="128"/>
      <c r="R2800" s="128"/>
      <c r="S2800" s="131"/>
      <c r="T2800" s="128"/>
      <c r="U2800" s="115"/>
      <c r="V2800" s="115"/>
      <c r="W2800" s="18"/>
      <c r="X2800" s="74"/>
      <c r="Y2800" s="74"/>
      <c r="Z2800" s="116"/>
      <c r="AA2800" s="116"/>
      <c r="AB2800" s="116"/>
      <c r="AC2800" s="116"/>
      <c r="AD2800" s="116"/>
      <c r="AE2800" s="116"/>
      <c r="AF2800" s="116"/>
      <c r="AG2800" s="116"/>
    </row>
    <row r="2801" spans="1:33" x14ac:dyDescent="0.2">
      <c r="A2801" s="74"/>
      <c r="B2801" s="128"/>
      <c r="C2801" s="128"/>
      <c r="D2801" s="129"/>
      <c r="E2801" s="74"/>
      <c r="F2801" s="74"/>
      <c r="G2801" s="74"/>
      <c r="H2801" s="130"/>
      <c r="I2801" s="115"/>
      <c r="J2801" s="130"/>
      <c r="K2801" s="115"/>
      <c r="L2801" s="74"/>
      <c r="M2801" s="115"/>
      <c r="N2801" s="115"/>
      <c r="O2801" s="74"/>
      <c r="P2801" s="129"/>
      <c r="Q2801" s="128"/>
      <c r="R2801" s="128"/>
      <c r="S2801" s="131"/>
      <c r="T2801" s="128"/>
      <c r="U2801" s="115"/>
      <c r="V2801" s="115"/>
      <c r="W2801" s="18"/>
      <c r="X2801" s="74"/>
      <c r="Y2801" s="74"/>
      <c r="Z2801" s="116"/>
      <c r="AA2801" s="116"/>
      <c r="AB2801" s="116"/>
      <c r="AC2801" s="116"/>
      <c r="AD2801" s="116"/>
      <c r="AE2801" s="116"/>
      <c r="AF2801" s="116"/>
      <c r="AG2801" s="116"/>
    </row>
    <row r="2802" spans="1:33" x14ac:dyDescent="0.2">
      <c r="A2802" s="74"/>
      <c r="B2802" s="128"/>
      <c r="C2802" s="128"/>
      <c r="D2802" s="129"/>
      <c r="E2802" s="74"/>
      <c r="F2802" s="74"/>
      <c r="G2802" s="74"/>
      <c r="H2802" s="130"/>
      <c r="I2802" s="115"/>
      <c r="J2802" s="130"/>
      <c r="K2802" s="115"/>
      <c r="L2802" s="74"/>
      <c r="M2802" s="115"/>
      <c r="N2802" s="115"/>
      <c r="O2802" s="74"/>
      <c r="P2802" s="129"/>
      <c r="Q2802" s="128"/>
      <c r="R2802" s="128"/>
      <c r="S2802" s="131"/>
      <c r="T2802" s="128"/>
      <c r="U2802" s="115"/>
      <c r="V2802" s="115"/>
      <c r="W2802" s="18"/>
      <c r="X2802" s="74"/>
      <c r="Y2802" s="74"/>
      <c r="Z2802" s="116"/>
      <c r="AA2802" s="116"/>
      <c r="AB2802" s="116"/>
      <c r="AC2802" s="116"/>
      <c r="AD2802" s="116"/>
      <c r="AE2802" s="116"/>
      <c r="AF2802" s="116"/>
      <c r="AG2802" s="116"/>
    </row>
    <row r="2803" spans="1:33" x14ac:dyDescent="0.2">
      <c r="A2803" s="74"/>
      <c r="B2803" s="128"/>
      <c r="C2803" s="128"/>
      <c r="D2803" s="129"/>
      <c r="E2803" s="74"/>
      <c r="F2803" s="74"/>
      <c r="G2803" s="74"/>
      <c r="H2803" s="130"/>
      <c r="I2803" s="115"/>
      <c r="J2803" s="130"/>
      <c r="K2803" s="115"/>
      <c r="L2803" s="74"/>
      <c r="M2803" s="115"/>
      <c r="N2803" s="115"/>
      <c r="O2803" s="74"/>
      <c r="P2803" s="129"/>
      <c r="Q2803" s="128"/>
      <c r="R2803" s="128"/>
      <c r="S2803" s="131"/>
      <c r="T2803" s="128"/>
      <c r="U2803" s="115"/>
      <c r="V2803" s="115"/>
      <c r="W2803" s="18"/>
      <c r="X2803" s="74"/>
      <c r="Y2803" s="74"/>
      <c r="Z2803" s="116"/>
      <c r="AA2803" s="116"/>
      <c r="AB2803" s="116"/>
      <c r="AC2803" s="116"/>
      <c r="AD2803" s="116"/>
      <c r="AE2803" s="116"/>
      <c r="AF2803" s="116"/>
      <c r="AG2803" s="116"/>
    </row>
    <row r="2804" spans="1:33" x14ac:dyDescent="0.2">
      <c r="A2804" s="74"/>
      <c r="B2804" s="128"/>
      <c r="C2804" s="128"/>
      <c r="D2804" s="129"/>
      <c r="E2804" s="74"/>
      <c r="F2804" s="74"/>
      <c r="G2804" s="74"/>
      <c r="H2804" s="130"/>
      <c r="I2804" s="115"/>
      <c r="J2804" s="130"/>
      <c r="K2804" s="115"/>
      <c r="L2804" s="74"/>
      <c r="M2804" s="115"/>
      <c r="N2804" s="115"/>
      <c r="O2804" s="74"/>
      <c r="P2804" s="129"/>
      <c r="Q2804" s="128"/>
      <c r="R2804" s="128"/>
      <c r="S2804" s="131"/>
      <c r="T2804" s="128"/>
      <c r="U2804" s="115"/>
      <c r="V2804" s="115"/>
      <c r="W2804" s="18"/>
      <c r="X2804" s="74"/>
      <c r="Y2804" s="74"/>
      <c r="Z2804" s="116"/>
      <c r="AA2804" s="116"/>
      <c r="AB2804" s="116"/>
      <c r="AC2804" s="116"/>
      <c r="AD2804" s="116"/>
      <c r="AE2804" s="116"/>
      <c r="AF2804" s="116"/>
      <c r="AG2804" s="116"/>
    </row>
    <row r="2805" spans="1:33" x14ac:dyDescent="0.2">
      <c r="A2805" s="74"/>
      <c r="B2805" s="128"/>
      <c r="C2805" s="128"/>
      <c r="D2805" s="129"/>
      <c r="E2805" s="74"/>
      <c r="F2805" s="74"/>
      <c r="G2805" s="74"/>
      <c r="H2805" s="130"/>
      <c r="I2805" s="115"/>
      <c r="J2805" s="130"/>
      <c r="K2805" s="115"/>
      <c r="L2805" s="74"/>
      <c r="M2805" s="115"/>
      <c r="N2805" s="115"/>
      <c r="O2805" s="74"/>
      <c r="P2805" s="129"/>
      <c r="Q2805" s="128"/>
      <c r="R2805" s="128"/>
      <c r="S2805" s="131"/>
      <c r="T2805" s="128"/>
      <c r="U2805" s="115"/>
      <c r="V2805" s="115"/>
      <c r="W2805" s="18"/>
      <c r="X2805" s="74"/>
      <c r="Y2805" s="74"/>
      <c r="Z2805" s="116"/>
      <c r="AA2805" s="116"/>
      <c r="AB2805" s="116"/>
      <c r="AC2805" s="116"/>
      <c r="AD2805" s="116"/>
      <c r="AE2805" s="116"/>
      <c r="AF2805" s="116"/>
      <c r="AG2805" s="116"/>
    </row>
    <row r="2806" spans="1:33" x14ac:dyDescent="0.2">
      <c r="A2806" s="74"/>
      <c r="B2806" s="128"/>
      <c r="C2806" s="128"/>
      <c r="D2806" s="129"/>
      <c r="E2806" s="74"/>
      <c r="F2806" s="74"/>
      <c r="G2806" s="74"/>
      <c r="H2806" s="130"/>
      <c r="I2806" s="115"/>
      <c r="J2806" s="130"/>
      <c r="K2806" s="115"/>
      <c r="L2806" s="74"/>
      <c r="M2806" s="115"/>
      <c r="N2806" s="115"/>
      <c r="O2806" s="74"/>
      <c r="P2806" s="129"/>
      <c r="Q2806" s="128"/>
      <c r="R2806" s="128"/>
      <c r="S2806" s="131"/>
      <c r="T2806" s="128"/>
      <c r="U2806" s="115"/>
      <c r="V2806" s="115"/>
      <c r="W2806" s="18"/>
      <c r="X2806" s="74"/>
      <c r="Y2806" s="74"/>
      <c r="Z2806" s="116"/>
      <c r="AA2806" s="116"/>
      <c r="AB2806" s="116"/>
      <c r="AC2806" s="116"/>
      <c r="AD2806" s="116"/>
      <c r="AE2806" s="116"/>
      <c r="AF2806" s="116"/>
      <c r="AG2806" s="116"/>
    </row>
    <row r="2807" spans="1:33" x14ac:dyDescent="0.2">
      <c r="A2807" s="74"/>
      <c r="B2807" s="128"/>
      <c r="C2807" s="128"/>
      <c r="D2807" s="129"/>
      <c r="E2807" s="74"/>
      <c r="F2807" s="74"/>
      <c r="G2807" s="74"/>
      <c r="H2807" s="130"/>
      <c r="I2807" s="115"/>
      <c r="J2807" s="130"/>
      <c r="K2807" s="115"/>
      <c r="L2807" s="74"/>
      <c r="M2807" s="115"/>
      <c r="N2807" s="115"/>
      <c r="O2807" s="74"/>
      <c r="P2807" s="129"/>
      <c r="Q2807" s="128"/>
      <c r="R2807" s="128"/>
      <c r="S2807" s="131"/>
      <c r="T2807" s="128"/>
      <c r="U2807" s="115"/>
      <c r="V2807" s="115"/>
      <c r="W2807" s="18"/>
      <c r="X2807" s="74"/>
      <c r="Y2807" s="74"/>
      <c r="Z2807" s="116"/>
      <c r="AA2807" s="116"/>
      <c r="AB2807" s="116"/>
      <c r="AC2807" s="116"/>
      <c r="AD2807" s="116"/>
      <c r="AE2807" s="116"/>
      <c r="AF2807" s="116"/>
      <c r="AG2807" s="116"/>
    </row>
    <row r="2808" spans="1:33" x14ac:dyDescent="0.2">
      <c r="A2808" s="74"/>
      <c r="B2808" s="128"/>
      <c r="C2808" s="128"/>
      <c r="D2808" s="129"/>
      <c r="E2808" s="74"/>
      <c r="F2808" s="74"/>
      <c r="G2808" s="74"/>
      <c r="H2808" s="130"/>
      <c r="I2808" s="115"/>
      <c r="J2808" s="130"/>
      <c r="K2808" s="115"/>
      <c r="L2808" s="74"/>
      <c r="M2808" s="115"/>
      <c r="N2808" s="115"/>
      <c r="O2808" s="74"/>
      <c r="P2808" s="129"/>
      <c r="Q2808" s="128"/>
      <c r="R2808" s="128"/>
      <c r="S2808" s="131"/>
      <c r="T2808" s="128"/>
      <c r="U2808" s="115"/>
      <c r="V2808" s="115"/>
      <c r="W2808" s="18"/>
      <c r="X2808" s="74"/>
      <c r="Y2808" s="74"/>
      <c r="Z2808" s="116"/>
      <c r="AA2808" s="116"/>
      <c r="AB2808" s="116"/>
      <c r="AC2808" s="116"/>
      <c r="AD2808" s="116"/>
      <c r="AE2808" s="116"/>
      <c r="AF2808" s="116"/>
      <c r="AG2808" s="116"/>
    </row>
    <row r="2809" spans="1:33" x14ac:dyDescent="0.2">
      <c r="A2809" s="74"/>
      <c r="B2809" s="128"/>
      <c r="C2809" s="128"/>
      <c r="D2809" s="129"/>
      <c r="E2809" s="74"/>
      <c r="F2809" s="74"/>
      <c r="G2809" s="74"/>
      <c r="H2809" s="130"/>
      <c r="I2809" s="115"/>
      <c r="J2809" s="130"/>
      <c r="K2809" s="115"/>
      <c r="L2809" s="74"/>
      <c r="M2809" s="115"/>
      <c r="N2809" s="115"/>
      <c r="O2809" s="74"/>
      <c r="P2809" s="129"/>
      <c r="Q2809" s="128"/>
      <c r="R2809" s="128"/>
      <c r="S2809" s="131"/>
      <c r="T2809" s="128"/>
      <c r="U2809" s="115"/>
      <c r="V2809" s="115"/>
      <c r="W2809" s="18"/>
      <c r="X2809" s="74"/>
      <c r="Y2809" s="74"/>
      <c r="Z2809" s="116"/>
      <c r="AA2809" s="116"/>
      <c r="AB2809" s="116"/>
      <c r="AC2809" s="116"/>
      <c r="AD2809" s="116"/>
      <c r="AE2809" s="116"/>
      <c r="AF2809" s="116"/>
      <c r="AG2809" s="116"/>
    </row>
    <row r="2810" spans="1:33" x14ac:dyDescent="0.2">
      <c r="A2810" s="74"/>
      <c r="B2810" s="128"/>
      <c r="C2810" s="128"/>
      <c r="D2810" s="129"/>
      <c r="E2810" s="74"/>
      <c r="F2810" s="74"/>
      <c r="G2810" s="74"/>
      <c r="H2810" s="130"/>
      <c r="I2810" s="115"/>
      <c r="J2810" s="130"/>
      <c r="K2810" s="115"/>
      <c r="L2810" s="74"/>
      <c r="M2810" s="115"/>
      <c r="N2810" s="115"/>
      <c r="O2810" s="74"/>
      <c r="P2810" s="129"/>
      <c r="Q2810" s="128"/>
      <c r="R2810" s="128"/>
      <c r="S2810" s="131"/>
      <c r="T2810" s="128"/>
      <c r="U2810" s="115"/>
      <c r="V2810" s="115"/>
      <c r="W2810" s="18"/>
      <c r="X2810" s="74"/>
      <c r="Y2810" s="74"/>
      <c r="Z2810" s="116"/>
      <c r="AA2810" s="116"/>
      <c r="AB2810" s="116"/>
      <c r="AC2810" s="116"/>
      <c r="AD2810" s="116"/>
      <c r="AE2810" s="116"/>
      <c r="AF2810" s="116"/>
      <c r="AG2810" s="116"/>
    </row>
    <row r="2811" spans="1:33" x14ac:dyDescent="0.2">
      <c r="A2811" s="74"/>
      <c r="B2811" s="128"/>
      <c r="C2811" s="128"/>
      <c r="D2811" s="129"/>
      <c r="E2811" s="74"/>
      <c r="F2811" s="74"/>
      <c r="G2811" s="74"/>
      <c r="H2811" s="130"/>
      <c r="I2811" s="115"/>
      <c r="J2811" s="130"/>
      <c r="K2811" s="115"/>
      <c r="L2811" s="74"/>
      <c r="M2811" s="115"/>
      <c r="N2811" s="115"/>
      <c r="O2811" s="74"/>
      <c r="P2811" s="129"/>
      <c r="Q2811" s="128"/>
      <c r="R2811" s="128"/>
      <c r="S2811" s="131"/>
      <c r="T2811" s="128"/>
      <c r="U2811" s="115"/>
      <c r="V2811" s="115"/>
      <c r="W2811" s="18"/>
      <c r="X2811" s="74"/>
      <c r="Y2811" s="74"/>
      <c r="Z2811" s="116"/>
      <c r="AA2811" s="116"/>
      <c r="AB2811" s="116"/>
      <c r="AC2811" s="116"/>
      <c r="AD2811" s="116"/>
      <c r="AE2811" s="116"/>
      <c r="AF2811" s="116"/>
      <c r="AG2811" s="116"/>
    </row>
    <row r="2812" spans="1:33" x14ac:dyDescent="0.2">
      <c r="A2812" s="74"/>
      <c r="B2812" s="128"/>
      <c r="C2812" s="128"/>
      <c r="D2812" s="129"/>
      <c r="E2812" s="74"/>
      <c r="F2812" s="74"/>
      <c r="G2812" s="74"/>
      <c r="H2812" s="130"/>
      <c r="I2812" s="115"/>
      <c r="J2812" s="130"/>
      <c r="K2812" s="115"/>
      <c r="L2812" s="74"/>
      <c r="M2812" s="115"/>
      <c r="N2812" s="115"/>
      <c r="O2812" s="74"/>
      <c r="P2812" s="129"/>
      <c r="Q2812" s="128"/>
      <c r="R2812" s="128"/>
      <c r="S2812" s="131"/>
      <c r="T2812" s="128"/>
      <c r="U2812" s="115"/>
      <c r="V2812" s="115"/>
      <c r="W2812" s="18"/>
      <c r="X2812" s="74"/>
      <c r="Y2812" s="74"/>
      <c r="Z2812" s="116"/>
      <c r="AA2812" s="116"/>
      <c r="AB2812" s="116"/>
      <c r="AC2812" s="116"/>
      <c r="AD2812" s="116"/>
      <c r="AE2812" s="116"/>
      <c r="AF2812" s="116"/>
      <c r="AG2812" s="116"/>
    </row>
    <row r="2813" spans="1:33" x14ac:dyDescent="0.2">
      <c r="A2813" s="74"/>
      <c r="B2813" s="128"/>
      <c r="C2813" s="128"/>
      <c r="D2813" s="129"/>
      <c r="E2813" s="74"/>
      <c r="F2813" s="74"/>
      <c r="G2813" s="74"/>
      <c r="H2813" s="130"/>
      <c r="I2813" s="115"/>
      <c r="J2813" s="130"/>
      <c r="K2813" s="115"/>
      <c r="L2813" s="74"/>
      <c r="M2813" s="115"/>
      <c r="N2813" s="115"/>
      <c r="O2813" s="74"/>
      <c r="P2813" s="129"/>
      <c r="Q2813" s="128"/>
      <c r="R2813" s="128"/>
      <c r="S2813" s="131"/>
      <c r="T2813" s="128"/>
      <c r="U2813" s="115"/>
      <c r="V2813" s="115"/>
      <c r="W2813" s="18"/>
      <c r="X2813" s="74"/>
      <c r="Y2813" s="74"/>
      <c r="Z2813" s="116"/>
      <c r="AA2813" s="116"/>
      <c r="AB2813" s="116"/>
      <c r="AC2813" s="116"/>
      <c r="AD2813" s="116"/>
      <c r="AE2813" s="116"/>
      <c r="AF2813" s="116"/>
      <c r="AG2813" s="116"/>
    </row>
    <row r="2814" spans="1:33" x14ac:dyDescent="0.2">
      <c r="A2814" s="74"/>
      <c r="B2814" s="128"/>
      <c r="C2814" s="128"/>
      <c r="D2814" s="129"/>
      <c r="E2814" s="74"/>
      <c r="F2814" s="74"/>
      <c r="G2814" s="74"/>
      <c r="H2814" s="130"/>
      <c r="I2814" s="115"/>
      <c r="J2814" s="130"/>
      <c r="K2814" s="115"/>
      <c r="L2814" s="74"/>
      <c r="M2814" s="115"/>
      <c r="N2814" s="115"/>
      <c r="O2814" s="74"/>
      <c r="P2814" s="129"/>
      <c r="Q2814" s="128"/>
      <c r="R2814" s="128"/>
      <c r="S2814" s="131"/>
      <c r="T2814" s="128"/>
      <c r="U2814" s="115"/>
      <c r="V2814" s="115"/>
      <c r="W2814" s="18"/>
      <c r="X2814" s="74"/>
      <c r="Y2814" s="74"/>
      <c r="Z2814" s="116"/>
      <c r="AA2814" s="116"/>
      <c r="AB2814" s="116"/>
      <c r="AC2814" s="116"/>
      <c r="AD2814" s="116"/>
      <c r="AE2814" s="116"/>
      <c r="AF2814" s="116"/>
      <c r="AG2814" s="116"/>
    </row>
    <row r="2815" spans="1:33" x14ac:dyDescent="0.2">
      <c r="A2815" s="74"/>
      <c r="B2815" s="128"/>
      <c r="C2815" s="128"/>
      <c r="D2815" s="129"/>
      <c r="E2815" s="74"/>
      <c r="F2815" s="74"/>
      <c r="G2815" s="74"/>
      <c r="H2815" s="130"/>
      <c r="I2815" s="115"/>
      <c r="J2815" s="130"/>
      <c r="K2815" s="115"/>
      <c r="L2815" s="74"/>
      <c r="M2815" s="115"/>
      <c r="N2815" s="115"/>
      <c r="O2815" s="74"/>
      <c r="P2815" s="129"/>
      <c r="Q2815" s="128"/>
      <c r="R2815" s="128"/>
      <c r="S2815" s="131"/>
      <c r="T2815" s="128"/>
      <c r="U2815" s="115"/>
      <c r="V2815" s="115"/>
      <c r="W2815" s="18"/>
      <c r="X2815" s="74"/>
      <c r="Y2815" s="74"/>
      <c r="Z2815" s="116"/>
      <c r="AA2815" s="116"/>
      <c r="AB2815" s="116"/>
      <c r="AC2815" s="116"/>
      <c r="AD2815" s="116"/>
      <c r="AE2815" s="116"/>
      <c r="AF2815" s="116"/>
      <c r="AG2815" s="116"/>
    </row>
    <row r="2816" spans="1:33" x14ac:dyDescent="0.2">
      <c r="A2816" s="74"/>
      <c r="B2816" s="128"/>
      <c r="C2816" s="128"/>
      <c r="D2816" s="129"/>
      <c r="E2816" s="74"/>
      <c r="F2816" s="74"/>
      <c r="G2816" s="74"/>
      <c r="H2816" s="130"/>
      <c r="I2816" s="115"/>
      <c r="J2816" s="130"/>
      <c r="K2816" s="115"/>
      <c r="L2816" s="74"/>
      <c r="M2816" s="115"/>
      <c r="N2816" s="115"/>
      <c r="O2816" s="74"/>
      <c r="P2816" s="129"/>
      <c r="Q2816" s="128"/>
      <c r="R2816" s="128"/>
      <c r="S2816" s="131"/>
      <c r="T2816" s="128"/>
      <c r="U2816" s="115"/>
      <c r="V2816" s="115"/>
      <c r="W2816" s="18"/>
      <c r="X2816" s="74"/>
      <c r="Y2816" s="74"/>
      <c r="Z2816" s="116"/>
      <c r="AA2816" s="116"/>
      <c r="AB2816" s="116"/>
      <c r="AC2816" s="116"/>
      <c r="AD2816" s="116"/>
      <c r="AE2816" s="116"/>
      <c r="AF2816" s="116"/>
      <c r="AG2816" s="116"/>
    </row>
    <row r="2817" spans="1:33" x14ac:dyDescent="0.2">
      <c r="A2817" s="74"/>
      <c r="B2817" s="128"/>
      <c r="C2817" s="128"/>
      <c r="D2817" s="129"/>
      <c r="E2817" s="74"/>
      <c r="F2817" s="74"/>
      <c r="G2817" s="74"/>
      <c r="H2817" s="130"/>
      <c r="I2817" s="115"/>
      <c r="J2817" s="130"/>
      <c r="K2817" s="115"/>
      <c r="L2817" s="74"/>
      <c r="M2817" s="115"/>
      <c r="N2817" s="115"/>
      <c r="O2817" s="74"/>
      <c r="P2817" s="129"/>
      <c r="Q2817" s="128"/>
      <c r="R2817" s="128"/>
      <c r="S2817" s="131"/>
      <c r="T2817" s="128"/>
      <c r="U2817" s="115"/>
      <c r="V2817" s="115"/>
      <c r="W2817" s="18"/>
      <c r="X2817" s="74"/>
      <c r="Y2817" s="74"/>
      <c r="Z2817" s="116"/>
      <c r="AA2817" s="116"/>
      <c r="AB2817" s="116"/>
      <c r="AC2817" s="116"/>
      <c r="AD2817" s="116"/>
      <c r="AE2817" s="116"/>
      <c r="AF2817" s="116"/>
      <c r="AG2817" s="116"/>
    </row>
    <row r="2818" spans="1:33" x14ac:dyDescent="0.2">
      <c r="A2818" s="74"/>
      <c r="B2818" s="128"/>
      <c r="C2818" s="128"/>
      <c r="D2818" s="129"/>
      <c r="E2818" s="74"/>
      <c r="F2818" s="74"/>
      <c r="G2818" s="74"/>
      <c r="H2818" s="130"/>
      <c r="I2818" s="115"/>
      <c r="J2818" s="130"/>
      <c r="K2818" s="115"/>
      <c r="L2818" s="74"/>
      <c r="M2818" s="115"/>
      <c r="N2818" s="115"/>
      <c r="O2818" s="74"/>
      <c r="P2818" s="129"/>
      <c r="Q2818" s="128"/>
      <c r="R2818" s="128"/>
      <c r="S2818" s="131"/>
      <c r="T2818" s="128"/>
      <c r="U2818" s="115"/>
      <c r="V2818" s="115"/>
      <c r="W2818" s="18"/>
      <c r="X2818" s="74"/>
      <c r="Y2818" s="74"/>
      <c r="Z2818" s="116"/>
      <c r="AA2818" s="116"/>
      <c r="AB2818" s="116"/>
      <c r="AC2818" s="116"/>
      <c r="AD2818" s="116"/>
      <c r="AE2818" s="116"/>
      <c r="AF2818" s="116"/>
      <c r="AG2818" s="116"/>
    </row>
    <row r="2819" spans="1:33" x14ac:dyDescent="0.2">
      <c r="A2819" s="74"/>
      <c r="B2819" s="128"/>
      <c r="C2819" s="128"/>
      <c r="D2819" s="129"/>
      <c r="E2819" s="74"/>
      <c r="F2819" s="74"/>
      <c r="G2819" s="74"/>
      <c r="H2819" s="130"/>
      <c r="I2819" s="115"/>
      <c r="J2819" s="130"/>
      <c r="K2819" s="115"/>
      <c r="L2819" s="74"/>
      <c r="M2819" s="115"/>
      <c r="N2819" s="115"/>
      <c r="O2819" s="74"/>
      <c r="P2819" s="129"/>
      <c r="Q2819" s="128"/>
      <c r="R2819" s="128"/>
      <c r="S2819" s="131"/>
      <c r="T2819" s="128"/>
      <c r="U2819" s="115"/>
      <c r="V2819" s="115"/>
      <c r="W2819" s="18"/>
      <c r="X2819" s="74"/>
      <c r="Y2819" s="74"/>
      <c r="Z2819" s="116"/>
      <c r="AA2819" s="116"/>
      <c r="AB2819" s="116"/>
      <c r="AC2819" s="116"/>
      <c r="AD2819" s="116"/>
      <c r="AE2819" s="116"/>
      <c r="AF2819" s="116"/>
      <c r="AG2819" s="116"/>
    </row>
    <row r="2820" spans="1:33" x14ac:dyDescent="0.2">
      <c r="A2820" s="74"/>
      <c r="B2820" s="128"/>
      <c r="C2820" s="128"/>
      <c r="D2820" s="129"/>
      <c r="E2820" s="74"/>
      <c r="F2820" s="74"/>
      <c r="G2820" s="74"/>
      <c r="H2820" s="130"/>
      <c r="I2820" s="115"/>
      <c r="J2820" s="130"/>
      <c r="K2820" s="115"/>
      <c r="L2820" s="74"/>
      <c r="M2820" s="115"/>
      <c r="N2820" s="115"/>
      <c r="O2820" s="74"/>
      <c r="P2820" s="129"/>
      <c r="Q2820" s="128"/>
      <c r="R2820" s="128"/>
      <c r="S2820" s="131"/>
      <c r="T2820" s="128"/>
      <c r="U2820" s="115"/>
      <c r="V2820" s="115"/>
      <c r="W2820" s="18"/>
      <c r="X2820" s="74"/>
      <c r="Y2820" s="74"/>
      <c r="Z2820" s="116"/>
      <c r="AA2820" s="116"/>
      <c r="AB2820" s="116"/>
      <c r="AC2820" s="116"/>
      <c r="AD2820" s="116"/>
      <c r="AE2820" s="116"/>
      <c r="AF2820" s="116"/>
      <c r="AG2820" s="116"/>
    </row>
    <row r="2821" spans="1:33" x14ac:dyDescent="0.2">
      <c r="A2821" s="74"/>
      <c r="B2821" s="128"/>
      <c r="C2821" s="128"/>
      <c r="D2821" s="129"/>
      <c r="E2821" s="74"/>
      <c r="F2821" s="74"/>
      <c r="G2821" s="74"/>
      <c r="H2821" s="130"/>
      <c r="I2821" s="115"/>
      <c r="J2821" s="130"/>
      <c r="K2821" s="115"/>
      <c r="L2821" s="74"/>
      <c r="M2821" s="115"/>
      <c r="N2821" s="115"/>
      <c r="O2821" s="74"/>
      <c r="P2821" s="129"/>
      <c r="Q2821" s="128"/>
      <c r="R2821" s="128"/>
      <c r="S2821" s="131"/>
      <c r="T2821" s="128"/>
      <c r="U2821" s="115"/>
      <c r="V2821" s="115"/>
      <c r="W2821" s="18"/>
      <c r="X2821" s="74"/>
      <c r="Y2821" s="74"/>
      <c r="Z2821" s="116"/>
      <c r="AA2821" s="116"/>
      <c r="AB2821" s="116"/>
      <c r="AC2821" s="116"/>
      <c r="AD2821" s="116"/>
      <c r="AE2821" s="116"/>
      <c r="AF2821" s="116"/>
      <c r="AG2821" s="116"/>
    </row>
    <row r="2822" spans="1:33" x14ac:dyDescent="0.2">
      <c r="A2822" s="74"/>
      <c r="B2822" s="128"/>
      <c r="C2822" s="128"/>
      <c r="D2822" s="129"/>
      <c r="E2822" s="74"/>
      <c r="F2822" s="74"/>
      <c r="G2822" s="74"/>
      <c r="H2822" s="130"/>
      <c r="I2822" s="115"/>
      <c r="J2822" s="130"/>
      <c r="K2822" s="115"/>
      <c r="L2822" s="74"/>
      <c r="M2822" s="115"/>
      <c r="N2822" s="115"/>
      <c r="O2822" s="74"/>
      <c r="P2822" s="129"/>
      <c r="Q2822" s="128"/>
      <c r="R2822" s="128"/>
      <c r="S2822" s="131"/>
      <c r="T2822" s="128"/>
      <c r="U2822" s="115"/>
      <c r="V2822" s="115"/>
      <c r="W2822" s="18"/>
      <c r="X2822" s="74"/>
      <c r="Y2822" s="74"/>
      <c r="Z2822" s="116"/>
      <c r="AA2822" s="116"/>
      <c r="AB2822" s="116"/>
      <c r="AC2822" s="116"/>
      <c r="AD2822" s="116"/>
      <c r="AE2822" s="116"/>
      <c r="AF2822" s="116"/>
      <c r="AG2822" s="116"/>
    </row>
    <row r="2823" spans="1:33" x14ac:dyDescent="0.2">
      <c r="A2823" s="74"/>
      <c r="B2823" s="128"/>
      <c r="C2823" s="128"/>
      <c r="D2823" s="129"/>
      <c r="E2823" s="74"/>
      <c r="F2823" s="74"/>
      <c r="G2823" s="74"/>
      <c r="H2823" s="130"/>
      <c r="I2823" s="115"/>
      <c r="J2823" s="130"/>
      <c r="K2823" s="115"/>
      <c r="L2823" s="74"/>
      <c r="M2823" s="115"/>
      <c r="N2823" s="115"/>
      <c r="O2823" s="74"/>
      <c r="P2823" s="129"/>
      <c r="Q2823" s="128"/>
      <c r="R2823" s="128"/>
      <c r="S2823" s="131"/>
      <c r="T2823" s="128"/>
      <c r="U2823" s="115"/>
      <c r="V2823" s="115"/>
      <c r="W2823" s="18"/>
      <c r="X2823" s="74"/>
      <c r="Y2823" s="74"/>
      <c r="Z2823" s="116"/>
      <c r="AA2823" s="116"/>
      <c r="AB2823" s="116"/>
      <c r="AC2823" s="116"/>
      <c r="AD2823" s="116"/>
      <c r="AE2823" s="116"/>
      <c r="AF2823" s="116"/>
      <c r="AG2823" s="116"/>
    </row>
    <row r="2824" spans="1:33" x14ac:dyDescent="0.2">
      <c r="A2824" s="74"/>
      <c r="B2824" s="128"/>
      <c r="C2824" s="128"/>
      <c r="D2824" s="129"/>
      <c r="E2824" s="74"/>
      <c r="F2824" s="74"/>
      <c r="G2824" s="74"/>
      <c r="H2824" s="130"/>
      <c r="I2824" s="115"/>
      <c r="J2824" s="130"/>
      <c r="K2824" s="115"/>
      <c r="L2824" s="74"/>
      <c r="M2824" s="115"/>
      <c r="N2824" s="115"/>
      <c r="O2824" s="74"/>
      <c r="P2824" s="129"/>
      <c r="Q2824" s="128"/>
      <c r="R2824" s="128"/>
      <c r="S2824" s="131"/>
      <c r="T2824" s="128"/>
      <c r="U2824" s="115"/>
      <c r="V2824" s="115"/>
      <c r="W2824" s="18"/>
      <c r="X2824" s="74"/>
      <c r="Y2824" s="74"/>
      <c r="Z2824" s="116"/>
      <c r="AA2824" s="116"/>
      <c r="AB2824" s="116"/>
      <c r="AC2824" s="116"/>
      <c r="AD2824" s="116"/>
      <c r="AE2824" s="116"/>
      <c r="AF2824" s="116"/>
      <c r="AG2824" s="116"/>
    </row>
    <row r="2825" spans="1:33" x14ac:dyDescent="0.2">
      <c r="A2825" s="74"/>
      <c r="B2825" s="128"/>
      <c r="C2825" s="128"/>
      <c r="D2825" s="129"/>
      <c r="E2825" s="74"/>
      <c r="F2825" s="74"/>
      <c r="G2825" s="74"/>
      <c r="H2825" s="130"/>
      <c r="I2825" s="115"/>
      <c r="J2825" s="130"/>
      <c r="K2825" s="115"/>
      <c r="L2825" s="74"/>
      <c r="M2825" s="115"/>
      <c r="N2825" s="115"/>
      <c r="O2825" s="74"/>
      <c r="P2825" s="129"/>
      <c r="Q2825" s="128"/>
      <c r="R2825" s="128"/>
      <c r="S2825" s="131"/>
      <c r="T2825" s="128"/>
      <c r="U2825" s="115"/>
      <c r="V2825" s="115"/>
      <c r="W2825" s="18"/>
      <c r="X2825" s="74"/>
      <c r="Y2825" s="74"/>
      <c r="Z2825" s="116"/>
      <c r="AA2825" s="116"/>
      <c r="AB2825" s="116"/>
      <c r="AC2825" s="116"/>
      <c r="AD2825" s="116"/>
      <c r="AE2825" s="116"/>
      <c r="AF2825" s="116"/>
      <c r="AG2825" s="116"/>
    </row>
    <row r="2826" spans="1:33" x14ac:dyDescent="0.2">
      <c r="A2826" s="74"/>
      <c r="B2826" s="128"/>
      <c r="C2826" s="128"/>
      <c r="D2826" s="129"/>
      <c r="E2826" s="74"/>
      <c r="F2826" s="74"/>
      <c r="G2826" s="74"/>
      <c r="H2826" s="130"/>
      <c r="I2826" s="115"/>
      <c r="J2826" s="130"/>
      <c r="K2826" s="115"/>
      <c r="L2826" s="74"/>
      <c r="M2826" s="115"/>
      <c r="N2826" s="115"/>
      <c r="O2826" s="74"/>
      <c r="P2826" s="129"/>
      <c r="Q2826" s="128"/>
      <c r="R2826" s="128"/>
      <c r="S2826" s="131"/>
      <c r="T2826" s="128"/>
      <c r="U2826" s="115"/>
      <c r="V2826" s="115"/>
      <c r="W2826" s="18"/>
      <c r="X2826" s="74"/>
      <c r="Y2826" s="74"/>
      <c r="Z2826" s="116"/>
      <c r="AA2826" s="116"/>
      <c r="AB2826" s="116"/>
      <c r="AC2826" s="116"/>
      <c r="AD2826" s="116"/>
      <c r="AE2826" s="116"/>
      <c r="AF2826" s="116"/>
      <c r="AG2826" s="116"/>
    </row>
    <row r="2827" spans="1:33" x14ac:dyDescent="0.2">
      <c r="A2827" s="74"/>
      <c r="B2827" s="128"/>
      <c r="C2827" s="128"/>
      <c r="D2827" s="129"/>
      <c r="E2827" s="74"/>
      <c r="F2827" s="74"/>
      <c r="G2827" s="74"/>
      <c r="H2827" s="130"/>
      <c r="I2827" s="115"/>
      <c r="J2827" s="130"/>
      <c r="K2827" s="115"/>
      <c r="L2827" s="74"/>
      <c r="M2827" s="115"/>
      <c r="N2827" s="115"/>
      <c r="O2827" s="74"/>
      <c r="P2827" s="129"/>
      <c r="Q2827" s="128"/>
      <c r="R2827" s="128"/>
      <c r="S2827" s="131"/>
      <c r="T2827" s="128"/>
      <c r="U2827" s="115"/>
      <c r="V2827" s="115"/>
      <c r="W2827" s="18"/>
      <c r="X2827" s="74"/>
      <c r="Y2827" s="74"/>
      <c r="Z2827" s="116"/>
      <c r="AA2827" s="116"/>
      <c r="AB2827" s="116"/>
      <c r="AC2827" s="116"/>
      <c r="AD2827" s="116"/>
      <c r="AE2827" s="116"/>
      <c r="AF2827" s="116"/>
      <c r="AG2827" s="116"/>
    </row>
    <row r="2828" spans="1:33" x14ac:dyDescent="0.2">
      <c r="A2828" s="74"/>
      <c r="B2828" s="128"/>
      <c r="C2828" s="128"/>
      <c r="D2828" s="129"/>
      <c r="E2828" s="74"/>
      <c r="F2828" s="74"/>
      <c r="G2828" s="74"/>
      <c r="H2828" s="130"/>
      <c r="I2828" s="115"/>
      <c r="J2828" s="130"/>
      <c r="K2828" s="115"/>
      <c r="L2828" s="74"/>
      <c r="M2828" s="115"/>
      <c r="N2828" s="115"/>
      <c r="O2828" s="74"/>
      <c r="P2828" s="129"/>
      <c r="Q2828" s="128"/>
      <c r="R2828" s="128"/>
      <c r="S2828" s="131"/>
      <c r="T2828" s="128"/>
      <c r="U2828" s="115"/>
      <c r="V2828" s="115"/>
      <c r="W2828" s="18"/>
      <c r="X2828" s="74"/>
      <c r="Y2828" s="74"/>
      <c r="Z2828" s="116"/>
      <c r="AA2828" s="116"/>
      <c r="AB2828" s="116"/>
      <c r="AC2828" s="116"/>
      <c r="AD2828" s="116"/>
      <c r="AE2828" s="116"/>
      <c r="AF2828" s="116"/>
      <c r="AG2828" s="116"/>
    </row>
    <row r="2829" spans="1:33" x14ac:dyDescent="0.2">
      <c r="A2829" s="74"/>
      <c r="B2829" s="128"/>
      <c r="C2829" s="128"/>
      <c r="D2829" s="129"/>
      <c r="E2829" s="74"/>
      <c r="F2829" s="74"/>
      <c r="G2829" s="74"/>
      <c r="H2829" s="130"/>
      <c r="I2829" s="115"/>
      <c r="J2829" s="130"/>
      <c r="K2829" s="115"/>
      <c r="L2829" s="74"/>
      <c r="M2829" s="115"/>
      <c r="N2829" s="115"/>
      <c r="O2829" s="74"/>
      <c r="P2829" s="129"/>
      <c r="Q2829" s="128"/>
      <c r="R2829" s="128"/>
      <c r="S2829" s="131"/>
      <c r="T2829" s="128"/>
      <c r="U2829" s="115"/>
      <c r="V2829" s="115"/>
      <c r="W2829" s="18"/>
      <c r="X2829" s="74"/>
      <c r="Y2829" s="74"/>
      <c r="Z2829" s="116"/>
      <c r="AA2829" s="116"/>
      <c r="AB2829" s="116"/>
      <c r="AC2829" s="116"/>
      <c r="AD2829" s="116"/>
      <c r="AE2829" s="116"/>
      <c r="AF2829" s="116"/>
      <c r="AG2829" s="116"/>
    </row>
    <row r="2830" spans="1:33" x14ac:dyDescent="0.2">
      <c r="A2830" s="74"/>
      <c r="B2830" s="128"/>
      <c r="C2830" s="128"/>
      <c r="D2830" s="129"/>
      <c r="E2830" s="74"/>
      <c r="F2830" s="74"/>
      <c r="G2830" s="74"/>
      <c r="H2830" s="130"/>
      <c r="I2830" s="115"/>
      <c r="J2830" s="130"/>
      <c r="K2830" s="115"/>
      <c r="L2830" s="74"/>
      <c r="M2830" s="115"/>
      <c r="N2830" s="115"/>
      <c r="O2830" s="74"/>
      <c r="P2830" s="129"/>
      <c r="Q2830" s="128"/>
      <c r="R2830" s="128"/>
      <c r="S2830" s="131"/>
      <c r="T2830" s="128"/>
      <c r="U2830" s="115"/>
      <c r="V2830" s="115"/>
      <c r="W2830" s="18"/>
      <c r="X2830" s="74"/>
      <c r="Y2830" s="74"/>
      <c r="Z2830" s="116"/>
      <c r="AA2830" s="116"/>
      <c r="AB2830" s="116"/>
      <c r="AC2830" s="116"/>
      <c r="AD2830" s="116"/>
      <c r="AE2830" s="116"/>
      <c r="AF2830" s="116"/>
      <c r="AG2830" s="116"/>
    </row>
    <row r="2831" spans="1:33" x14ac:dyDescent="0.2">
      <c r="A2831" s="74"/>
      <c r="B2831" s="128"/>
      <c r="C2831" s="128"/>
      <c r="D2831" s="129"/>
      <c r="E2831" s="74"/>
      <c r="F2831" s="74"/>
      <c r="G2831" s="74"/>
      <c r="H2831" s="130"/>
      <c r="I2831" s="115"/>
      <c r="J2831" s="130"/>
      <c r="K2831" s="115"/>
      <c r="L2831" s="74"/>
      <c r="M2831" s="115"/>
      <c r="N2831" s="115"/>
      <c r="O2831" s="74"/>
      <c r="P2831" s="129"/>
      <c r="Q2831" s="128"/>
      <c r="R2831" s="128"/>
      <c r="S2831" s="131"/>
      <c r="T2831" s="128"/>
      <c r="U2831" s="115"/>
      <c r="V2831" s="115"/>
      <c r="W2831" s="18"/>
      <c r="X2831" s="74"/>
      <c r="Y2831" s="74"/>
      <c r="Z2831" s="116"/>
      <c r="AA2831" s="116"/>
      <c r="AB2831" s="116"/>
      <c r="AC2831" s="116"/>
      <c r="AD2831" s="116"/>
      <c r="AE2831" s="116"/>
      <c r="AF2831" s="116"/>
      <c r="AG2831" s="116"/>
    </row>
    <row r="2832" spans="1:33" x14ac:dyDescent="0.2">
      <c r="A2832" s="74"/>
      <c r="B2832" s="128"/>
      <c r="C2832" s="128"/>
      <c r="D2832" s="129"/>
      <c r="E2832" s="74"/>
      <c r="F2832" s="74"/>
      <c r="G2832" s="74"/>
      <c r="H2832" s="130"/>
      <c r="I2832" s="115"/>
      <c r="J2832" s="130"/>
      <c r="K2832" s="115"/>
      <c r="L2832" s="74"/>
      <c r="M2832" s="115"/>
      <c r="N2832" s="115"/>
      <c r="O2832" s="74"/>
      <c r="P2832" s="129"/>
      <c r="Q2832" s="128"/>
      <c r="R2832" s="128"/>
      <c r="S2832" s="131"/>
      <c r="T2832" s="128"/>
      <c r="U2832" s="115"/>
      <c r="V2832" s="115"/>
      <c r="W2832" s="18"/>
      <c r="X2832" s="74"/>
      <c r="Y2832" s="74"/>
      <c r="Z2832" s="116"/>
      <c r="AA2832" s="116"/>
      <c r="AB2832" s="116"/>
      <c r="AC2832" s="116"/>
      <c r="AD2832" s="116"/>
      <c r="AE2832" s="116"/>
      <c r="AF2832" s="116"/>
      <c r="AG2832" s="116"/>
    </row>
    <row r="2833" spans="1:33" x14ac:dyDescent="0.2">
      <c r="A2833" s="74"/>
      <c r="B2833" s="128"/>
      <c r="C2833" s="128"/>
      <c r="D2833" s="129"/>
      <c r="E2833" s="74"/>
      <c r="F2833" s="74"/>
      <c r="G2833" s="74"/>
      <c r="H2833" s="130"/>
      <c r="I2833" s="115"/>
      <c r="J2833" s="130"/>
      <c r="K2833" s="115"/>
      <c r="L2833" s="74"/>
      <c r="M2833" s="115"/>
      <c r="N2833" s="115"/>
      <c r="O2833" s="74"/>
      <c r="P2833" s="129"/>
      <c r="Q2833" s="128"/>
      <c r="R2833" s="128"/>
      <c r="S2833" s="131"/>
      <c r="T2833" s="128"/>
      <c r="U2833" s="115"/>
      <c r="V2833" s="115"/>
      <c r="W2833" s="18"/>
      <c r="X2833" s="74"/>
      <c r="Y2833" s="74"/>
      <c r="Z2833" s="116"/>
      <c r="AA2833" s="116"/>
      <c r="AB2833" s="116"/>
      <c r="AC2833" s="116"/>
      <c r="AD2833" s="116"/>
      <c r="AE2833" s="116"/>
      <c r="AF2833" s="116"/>
      <c r="AG2833" s="116"/>
    </row>
    <row r="2834" spans="1:33" x14ac:dyDescent="0.2">
      <c r="A2834" s="74"/>
      <c r="B2834" s="128"/>
      <c r="C2834" s="128"/>
      <c r="D2834" s="129"/>
      <c r="E2834" s="74"/>
      <c r="F2834" s="74"/>
      <c r="G2834" s="74"/>
      <c r="H2834" s="130"/>
      <c r="I2834" s="115"/>
      <c r="J2834" s="130"/>
      <c r="K2834" s="115"/>
      <c r="L2834" s="74"/>
      <c r="M2834" s="115"/>
      <c r="N2834" s="115"/>
      <c r="O2834" s="74"/>
      <c r="P2834" s="129"/>
      <c r="Q2834" s="128"/>
      <c r="R2834" s="128"/>
      <c r="S2834" s="131"/>
      <c r="T2834" s="128"/>
      <c r="U2834" s="115"/>
      <c r="V2834" s="115"/>
      <c r="W2834" s="18"/>
      <c r="X2834" s="74"/>
      <c r="Y2834" s="74"/>
      <c r="Z2834" s="116"/>
      <c r="AA2834" s="116"/>
      <c r="AB2834" s="116"/>
      <c r="AC2834" s="116"/>
      <c r="AD2834" s="116"/>
      <c r="AE2834" s="116"/>
      <c r="AF2834" s="116"/>
      <c r="AG2834" s="116"/>
    </row>
    <row r="2835" spans="1:33" x14ac:dyDescent="0.2">
      <c r="A2835" s="74"/>
      <c r="B2835" s="128"/>
      <c r="C2835" s="128"/>
      <c r="D2835" s="129"/>
      <c r="E2835" s="74"/>
      <c r="F2835" s="74"/>
      <c r="G2835" s="74"/>
      <c r="H2835" s="130"/>
      <c r="I2835" s="115"/>
      <c r="J2835" s="130"/>
      <c r="K2835" s="115"/>
      <c r="L2835" s="74"/>
      <c r="M2835" s="115"/>
      <c r="N2835" s="115"/>
      <c r="O2835" s="74"/>
      <c r="P2835" s="129"/>
      <c r="Q2835" s="128"/>
      <c r="R2835" s="128"/>
      <c r="S2835" s="131"/>
      <c r="T2835" s="128"/>
      <c r="U2835" s="115"/>
      <c r="V2835" s="115"/>
      <c r="W2835" s="18"/>
      <c r="X2835" s="74"/>
      <c r="Y2835" s="74"/>
      <c r="Z2835" s="116"/>
      <c r="AA2835" s="116"/>
      <c r="AB2835" s="116"/>
      <c r="AC2835" s="116"/>
      <c r="AD2835" s="116"/>
      <c r="AE2835" s="116"/>
      <c r="AF2835" s="116"/>
      <c r="AG2835" s="116"/>
    </row>
    <row r="2836" spans="1:33" x14ac:dyDescent="0.2">
      <c r="A2836" s="74"/>
      <c r="B2836" s="128"/>
      <c r="C2836" s="128"/>
      <c r="D2836" s="129"/>
      <c r="E2836" s="74"/>
      <c r="F2836" s="74"/>
      <c r="G2836" s="74"/>
      <c r="H2836" s="130"/>
      <c r="I2836" s="115"/>
      <c r="J2836" s="130"/>
      <c r="K2836" s="115"/>
      <c r="L2836" s="74"/>
      <c r="M2836" s="115"/>
      <c r="N2836" s="115"/>
      <c r="O2836" s="74"/>
      <c r="P2836" s="129"/>
      <c r="Q2836" s="128"/>
      <c r="R2836" s="128"/>
      <c r="S2836" s="131"/>
      <c r="T2836" s="128"/>
      <c r="U2836" s="115"/>
      <c r="V2836" s="115"/>
      <c r="W2836" s="18"/>
      <c r="X2836" s="74"/>
      <c r="Y2836" s="74"/>
      <c r="Z2836" s="116"/>
      <c r="AA2836" s="116"/>
      <c r="AB2836" s="116"/>
      <c r="AC2836" s="116"/>
      <c r="AD2836" s="116"/>
      <c r="AE2836" s="116"/>
      <c r="AF2836" s="116"/>
      <c r="AG2836" s="116"/>
    </row>
    <row r="2837" spans="1:33" x14ac:dyDescent="0.2">
      <c r="A2837" s="74"/>
      <c r="B2837" s="128"/>
      <c r="C2837" s="128"/>
      <c r="D2837" s="129"/>
      <c r="E2837" s="74"/>
      <c r="F2837" s="74"/>
      <c r="G2837" s="74"/>
      <c r="H2837" s="130"/>
      <c r="I2837" s="115"/>
      <c r="J2837" s="130"/>
      <c r="K2837" s="115"/>
      <c r="L2837" s="74"/>
      <c r="M2837" s="115"/>
      <c r="N2837" s="115"/>
      <c r="O2837" s="74"/>
      <c r="P2837" s="129"/>
      <c r="Q2837" s="128"/>
      <c r="R2837" s="128"/>
      <c r="S2837" s="131"/>
      <c r="T2837" s="128"/>
      <c r="U2837" s="115"/>
      <c r="V2837" s="115"/>
      <c r="W2837" s="18"/>
      <c r="X2837" s="74"/>
      <c r="Y2837" s="74"/>
      <c r="Z2837" s="116"/>
      <c r="AA2837" s="116"/>
      <c r="AB2837" s="116"/>
      <c r="AC2837" s="116"/>
      <c r="AD2837" s="116"/>
      <c r="AE2837" s="116"/>
      <c r="AF2837" s="116"/>
      <c r="AG2837" s="116"/>
    </row>
    <row r="2838" spans="1:33" x14ac:dyDescent="0.2">
      <c r="A2838" s="74"/>
      <c r="B2838" s="128"/>
      <c r="C2838" s="128"/>
      <c r="D2838" s="129"/>
      <c r="E2838" s="74"/>
      <c r="F2838" s="74"/>
      <c r="G2838" s="74"/>
      <c r="H2838" s="130"/>
      <c r="I2838" s="115"/>
      <c r="J2838" s="130"/>
      <c r="K2838" s="115"/>
      <c r="L2838" s="74"/>
      <c r="M2838" s="115"/>
      <c r="N2838" s="115"/>
      <c r="O2838" s="74"/>
      <c r="P2838" s="129"/>
      <c r="Q2838" s="128"/>
      <c r="R2838" s="128"/>
      <c r="S2838" s="131"/>
      <c r="T2838" s="128"/>
      <c r="U2838" s="115"/>
      <c r="V2838" s="115"/>
      <c r="W2838" s="18"/>
      <c r="X2838" s="74"/>
      <c r="Y2838" s="74"/>
      <c r="Z2838" s="116"/>
      <c r="AA2838" s="116"/>
      <c r="AB2838" s="116"/>
      <c r="AC2838" s="116"/>
      <c r="AD2838" s="116"/>
      <c r="AE2838" s="116"/>
      <c r="AF2838" s="116"/>
      <c r="AG2838" s="116"/>
    </row>
    <row r="2839" spans="1:33" x14ac:dyDescent="0.2">
      <c r="A2839" s="74"/>
      <c r="B2839" s="128"/>
      <c r="C2839" s="128"/>
      <c r="D2839" s="129"/>
      <c r="E2839" s="74"/>
      <c r="F2839" s="74"/>
      <c r="G2839" s="74"/>
      <c r="H2839" s="130"/>
      <c r="I2839" s="115"/>
      <c r="J2839" s="130"/>
      <c r="K2839" s="115"/>
      <c r="L2839" s="74"/>
      <c r="M2839" s="115"/>
      <c r="N2839" s="115"/>
      <c r="O2839" s="74"/>
      <c r="P2839" s="129"/>
      <c r="Q2839" s="128"/>
      <c r="R2839" s="128"/>
      <c r="S2839" s="131"/>
      <c r="T2839" s="128"/>
      <c r="U2839" s="115"/>
      <c r="V2839" s="115"/>
      <c r="W2839" s="18"/>
      <c r="X2839" s="74"/>
      <c r="Y2839" s="74"/>
      <c r="Z2839" s="116"/>
      <c r="AA2839" s="116"/>
      <c r="AB2839" s="116"/>
      <c r="AC2839" s="116"/>
      <c r="AD2839" s="116"/>
      <c r="AE2839" s="116"/>
      <c r="AF2839" s="116"/>
      <c r="AG2839" s="116"/>
    </row>
    <row r="2840" spans="1:33" x14ac:dyDescent="0.2">
      <c r="A2840" s="74"/>
      <c r="B2840" s="128"/>
      <c r="C2840" s="128"/>
      <c r="D2840" s="129"/>
      <c r="E2840" s="74"/>
      <c r="F2840" s="74"/>
      <c r="G2840" s="74"/>
      <c r="H2840" s="130"/>
      <c r="I2840" s="115"/>
      <c r="J2840" s="130"/>
      <c r="K2840" s="115"/>
      <c r="L2840" s="74"/>
      <c r="M2840" s="115"/>
      <c r="N2840" s="115"/>
      <c r="O2840" s="74"/>
      <c r="P2840" s="129"/>
      <c r="Q2840" s="128"/>
      <c r="R2840" s="128"/>
      <c r="S2840" s="131"/>
      <c r="T2840" s="128"/>
      <c r="U2840" s="115"/>
      <c r="V2840" s="115"/>
      <c r="W2840" s="18"/>
      <c r="X2840" s="74"/>
      <c r="Y2840" s="74"/>
      <c r="Z2840" s="116"/>
      <c r="AA2840" s="116"/>
      <c r="AB2840" s="116"/>
      <c r="AC2840" s="116"/>
      <c r="AD2840" s="116"/>
      <c r="AE2840" s="116"/>
      <c r="AF2840" s="116"/>
      <c r="AG2840" s="116"/>
    </row>
    <row r="2841" spans="1:33" x14ac:dyDescent="0.2">
      <c r="A2841" s="74"/>
      <c r="B2841" s="128"/>
      <c r="C2841" s="128"/>
      <c r="D2841" s="129"/>
      <c r="E2841" s="74"/>
      <c r="F2841" s="74"/>
      <c r="G2841" s="74"/>
      <c r="H2841" s="130"/>
      <c r="I2841" s="115"/>
      <c r="J2841" s="130"/>
      <c r="K2841" s="115"/>
      <c r="L2841" s="74"/>
      <c r="M2841" s="115"/>
      <c r="N2841" s="115"/>
      <c r="O2841" s="74"/>
      <c r="P2841" s="129"/>
      <c r="Q2841" s="128"/>
      <c r="R2841" s="128"/>
      <c r="S2841" s="131"/>
      <c r="T2841" s="128"/>
      <c r="U2841" s="115"/>
      <c r="V2841" s="115"/>
      <c r="W2841" s="18"/>
      <c r="X2841" s="74"/>
      <c r="Y2841" s="74"/>
      <c r="Z2841" s="116"/>
      <c r="AA2841" s="116"/>
      <c r="AB2841" s="116"/>
      <c r="AC2841" s="116"/>
      <c r="AD2841" s="116"/>
      <c r="AE2841" s="116"/>
      <c r="AF2841" s="116"/>
      <c r="AG2841" s="116"/>
    </row>
    <row r="2842" spans="1:33" x14ac:dyDescent="0.2">
      <c r="A2842" s="74"/>
      <c r="B2842" s="128"/>
      <c r="C2842" s="128"/>
      <c r="D2842" s="129"/>
      <c r="E2842" s="74"/>
      <c r="F2842" s="74"/>
      <c r="G2842" s="74"/>
      <c r="H2842" s="130"/>
      <c r="I2842" s="115"/>
      <c r="J2842" s="130"/>
      <c r="K2842" s="115"/>
      <c r="L2842" s="74"/>
      <c r="M2842" s="115"/>
      <c r="N2842" s="115"/>
      <c r="O2842" s="74"/>
      <c r="P2842" s="129"/>
      <c r="Q2842" s="128"/>
      <c r="R2842" s="128"/>
      <c r="S2842" s="131"/>
      <c r="T2842" s="128"/>
      <c r="U2842" s="115"/>
      <c r="V2842" s="115"/>
      <c r="W2842" s="18"/>
      <c r="X2842" s="74"/>
      <c r="Y2842" s="74"/>
      <c r="Z2842" s="116"/>
      <c r="AA2842" s="116"/>
      <c r="AB2842" s="116"/>
      <c r="AC2842" s="116"/>
      <c r="AD2842" s="116"/>
      <c r="AE2842" s="116"/>
      <c r="AF2842" s="116"/>
      <c r="AG2842" s="116"/>
    </row>
    <row r="2843" spans="1:33" x14ac:dyDescent="0.2">
      <c r="A2843" s="74"/>
      <c r="B2843" s="128"/>
      <c r="C2843" s="128"/>
      <c r="D2843" s="129"/>
      <c r="E2843" s="74"/>
      <c r="F2843" s="74"/>
      <c r="G2843" s="74"/>
      <c r="H2843" s="130"/>
      <c r="I2843" s="115"/>
      <c r="J2843" s="130"/>
      <c r="K2843" s="115"/>
      <c r="L2843" s="74"/>
      <c r="M2843" s="115"/>
      <c r="N2843" s="115"/>
      <c r="O2843" s="74"/>
      <c r="P2843" s="129"/>
      <c r="Q2843" s="128"/>
      <c r="R2843" s="128"/>
      <c r="S2843" s="131"/>
      <c r="T2843" s="128"/>
      <c r="U2843" s="115"/>
      <c r="V2843" s="115"/>
      <c r="W2843" s="18"/>
      <c r="X2843" s="74"/>
      <c r="Y2843" s="74"/>
      <c r="Z2843" s="116"/>
      <c r="AA2843" s="116"/>
      <c r="AB2843" s="116"/>
      <c r="AC2843" s="116"/>
      <c r="AD2843" s="116"/>
      <c r="AE2843" s="116"/>
      <c r="AF2843" s="116"/>
      <c r="AG2843" s="116"/>
    </row>
    <row r="2844" spans="1:33" x14ac:dyDescent="0.2">
      <c r="A2844" s="74"/>
      <c r="B2844" s="128"/>
      <c r="C2844" s="128"/>
      <c r="D2844" s="129"/>
      <c r="E2844" s="74"/>
      <c r="F2844" s="74"/>
      <c r="G2844" s="74"/>
      <c r="H2844" s="130"/>
      <c r="I2844" s="115"/>
      <c r="J2844" s="130"/>
      <c r="K2844" s="115"/>
      <c r="L2844" s="74"/>
      <c r="M2844" s="115"/>
      <c r="N2844" s="115"/>
      <c r="O2844" s="74"/>
      <c r="P2844" s="129"/>
      <c r="Q2844" s="128"/>
      <c r="R2844" s="128"/>
      <c r="S2844" s="131"/>
      <c r="T2844" s="128"/>
      <c r="U2844" s="115"/>
      <c r="V2844" s="115"/>
      <c r="W2844" s="18"/>
      <c r="X2844" s="74"/>
      <c r="Y2844" s="74"/>
      <c r="Z2844" s="116"/>
      <c r="AA2844" s="116"/>
      <c r="AB2844" s="116"/>
      <c r="AC2844" s="116"/>
      <c r="AD2844" s="116"/>
      <c r="AE2844" s="116"/>
      <c r="AF2844" s="116"/>
      <c r="AG2844" s="116"/>
    </row>
    <row r="2845" spans="1:33" x14ac:dyDescent="0.2">
      <c r="A2845" s="74"/>
      <c r="B2845" s="128"/>
      <c r="C2845" s="128"/>
      <c r="D2845" s="129"/>
      <c r="E2845" s="74"/>
      <c r="F2845" s="74"/>
      <c r="G2845" s="74"/>
      <c r="H2845" s="130"/>
      <c r="I2845" s="115"/>
      <c r="J2845" s="130"/>
      <c r="K2845" s="115"/>
      <c r="L2845" s="74"/>
      <c r="M2845" s="115"/>
      <c r="N2845" s="115"/>
      <c r="O2845" s="74"/>
      <c r="P2845" s="129"/>
      <c r="Q2845" s="128"/>
      <c r="R2845" s="128"/>
      <c r="S2845" s="131"/>
      <c r="T2845" s="128"/>
      <c r="U2845" s="115"/>
      <c r="V2845" s="115"/>
      <c r="W2845" s="18"/>
      <c r="X2845" s="74"/>
      <c r="Y2845" s="74"/>
      <c r="Z2845" s="116"/>
      <c r="AA2845" s="116"/>
      <c r="AB2845" s="116"/>
      <c r="AC2845" s="116"/>
      <c r="AD2845" s="116"/>
      <c r="AE2845" s="116"/>
      <c r="AF2845" s="116"/>
      <c r="AG2845" s="116"/>
    </row>
    <row r="2846" spans="1:33" x14ac:dyDescent="0.2">
      <c r="A2846" s="74"/>
      <c r="B2846" s="128"/>
      <c r="C2846" s="128"/>
      <c r="D2846" s="129"/>
      <c r="E2846" s="74"/>
      <c r="F2846" s="74"/>
      <c r="G2846" s="74"/>
      <c r="H2846" s="130"/>
      <c r="I2846" s="115"/>
      <c r="J2846" s="130"/>
      <c r="K2846" s="115"/>
      <c r="L2846" s="74"/>
      <c r="M2846" s="115"/>
      <c r="N2846" s="115"/>
      <c r="O2846" s="74"/>
      <c r="P2846" s="129"/>
      <c r="Q2846" s="128"/>
      <c r="R2846" s="128"/>
      <c r="S2846" s="131"/>
      <c r="T2846" s="128"/>
      <c r="U2846" s="115"/>
      <c r="V2846" s="115"/>
      <c r="W2846" s="18"/>
      <c r="X2846" s="74"/>
      <c r="Y2846" s="74"/>
      <c r="Z2846" s="116"/>
      <c r="AA2846" s="116"/>
      <c r="AB2846" s="116"/>
      <c r="AC2846" s="116"/>
      <c r="AD2846" s="116"/>
      <c r="AE2846" s="116"/>
      <c r="AF2846" s="116"/>
      <c r="AG2846" s="116"/>
    </row>
    <row r="2847" spans="1:33" x14ac:dyDescent="0.2">
      <c r="A2847" s="74"/>
      <c r="B2847" s="128"/>
      <c r="C2847" s="128"/>
      <c r="D2847" s="129"/>
      <c r="E2847" s="74"/>
      <c r="F2847" s="74"/>
      <c r="G2847" s="74"/>
      <c r="H2847" s="130"/>
      <c r="I2847" s="115"/>
      <c r="J2847" s="130"/>
      <c r="K2847" s="115"/>
      <c r="L2847" s="74"/>
      <c r="M2847" s="115"/>
      <c r="N2847" s="115"/>
      <c r="O2847" s="74"/>
      <c r="P2847" s="129"/>
      <c r="Q2847" s="128"/>
      <c r="R2847" s="128"/>
      <c r="S2847" s="131"/>
      <c r="T2847" s="128"/>
      <c r="U2847" s="115"/>
      <c r="V2847" s="115"/>
      <c r="W2847" s="18"/>
      <c r="X2847" s="74"/>
      <c r="Y2847" s="74"/>
      <c r="Z2847" s="116"/>
      <c r="AA2847" s="116"/>
      <c r="AB2847" s="116"/>
      <c r="AC2847" s="116"/>
      <c r="AD2847" s="116"/>
      <c r="AE2847" s="116"/>
      <c r="AF2847" s="116"/>
      <c r="AG2847" s="116"/>
    </row>
    <row r="2848" spans="1:33" x14ac:dyDescent="0.2">
      <c r="A2848" s="74"/>
      <c r="B2848" s="128"/>
      <c r="C2848" s="128"/>
      <c r="D2848" s="129"/>
      <c r="E2848" s="74"/>
      <c r="F2848" s="74"/>
      <c r="G2848" s="74"/>
      <c r="H2848" s="130"/>
      <c r="I2848" s="115"/>
      <c r="J2848" s="130"/>
      <c r="K2848" s="115"/>
      <c r="L2848" s="74"/>
      <c r="M2848" s="115"/>
      <c r="N2848" s="115"/>
      <c r="O2848" s="74"/>
      <c r="P2848" s="129"/>
      <c r="Q2848" s="128"/>
      <c r="R2848" s="128"/>
      <c r="S2848" s="131"/>
      <c r="T2848" s="128"/>
      <c r="U2848" s="115"/>
      <c r="V2848" s="115"/>
      <c r="W2848" s="18"/>
      <c r="X2848" s="74"/>
      <c r="Y2848" s="74"/>
      <c r="Z2848" s="116"/>
      <c r="AA2848" s="116"/>
      <c r="AB2848" s="116"/>
      <c r="AC2848" s="116"/>
      <c r="AD2848" s="116"/>
      <c r="AE2848" s="116"/>
      <c r="AF2848" s="116"/>
      <c r="AG2848" s="116"/>
    </row>
    <row r="2849" spans="1:33" x14ac:dyDescent="0.2">
      <c r="A2849" s="74"/>
      <c r="B2849" s="128"/>
      <c r="C2849" s="128"/>
      <c r="D2849" s="129"/>
      <c r="E2849" s="74"/>
      <c r="F2849" s="74"/>
      <c r="G2849" s="74"/>
      <c r="H2849" s="130"/>
      <c r="I2849" s="115"/>
      <c r="J2849" s="130"/>
      <c r="K2849" s="115"/>
      <c r="L2849" s="74"/>
      <c r="M2849" s="115"/>
      <c r="N2849" s="115"/>
      <c r="O2849" s="74"/>
      <c r="P2849" s="129"/>
      <c r="Q2849" s="128"/>
      <c r="R2849" s="128"/>
      <c r="S2849" s="131"/>
      <c r="T2849" s="128"/>
      <c r="U2849" s="115"/>
      <c r="V2849" s="115"/>
      <c r="W2849" s="18"/>
      <c r="X2849" s="74"/>
      <c r="Y2849" s="74"/>
      <c r="Z2849" s="116"/>
      <c r="AA2849" s="116"/>
      <c r="AB2849" s="116"/>
      <c r="AC2849" s="116"/>
      <c r="AD2849" s="116"/>
      <c r="AE2849" s="116"/>
      <c r="AF2849" s="116"/>
      <c r="AG2849" s="116"/>
    </row>
    <row r="2850" spans="1:33" x14ac:dyDescent="0.2">
      <c r="A2850" s="74"/>
      <c r="B2850" s="128"/>
      <c r="C2850" s="128"/>
      <c r="D2850" s="129"/>
      <c r="E2850" s="74"/>
      <c r="F2850" s="74"/>
      <c r="G2850" s="74"/>
      <c r="H2850" s="130"/>
      <c r="I2850" s="115"/>
      <c r="J2850" s="130"/>
      <c r="K2850" s="115"/>
      <c r="L2850" s="74"/>
      <c r="M2850" s="115"/>
      <c r="N2850" s="115"/>
      <c r="O2850" s="74"/>
      <c r="P2850" s="129"/>
      <c r="Q2850" s="128"/>
      <c r="R2850" s="128"/>
      <c r="S2850" s="131"/>
      <c r="T2850" s="128"/>
      <c r="U2850" s="115"/>
      <c r="V2850" s="115"/>
      <c r="W2850" s="18"/>
      <c r="X2850" s="74"/>
      <c r="Y2850" s="74"/>
      <c r="Z2850" s="116"/>
      <c r="AA2850" s="116"/>
      <c r="AB2850" s="116"/>
      <c r="AC2850" s="116"/>
      <c r="AD2850" s="116"/>
      <c r="AE2850" s="116"/>
      <c r="AF2850" s="116"/>
      <c r="AG2850" s="116"/>
    </row>
    <row r="2851" spans="1:33" x14ac:dyDescent="0.2">
      <c r="A2851" s="74"/>
      <c r="B2851" s="128"/>
      <c r="C2851" s="128"/>
      <c r="D2851" s="129"/>
      <c r="E2851" s="74"/>
      <c r="F2851" s="74"/>
      <c r="G2851" s="74"/>
      <c r="H2851" s="130"/>
      <c r="I2851" s="115"/>
      <c r="J2851" s="130"/>
      <c r="K2851" s="115"/>
      <c r="L2851" s="74"/>
      <c r="M2851" s="115"/>
      <c r="N2851" s="115"/>
      <c r="O2851" s="74"/>
      <c r="P2851" s="129"/>
      <c r="Q2851" s="128"/>
      <c r="R2851" s="128"/>
      <c r="S2851" s="131"/>
      <c r="T2851" s="128"/>
      <c r="U2851" s="115"/>
      <c r="V2851" s="115"/>
      <c r="W2851" s="18"/>
      <c r="X2851" s="74"/>
      <c r="Y2851" s="74"/>
      <c r="Z2851" s="116"/>
      <c r="AA2851" s="116"/>
      <c r="AB2851" s="116"/>
      <c r="AC2851" s="116"/>
      <c r="AD2851" s="116"/>
      <c r="AE2851" s="116"/>
      <c r="AF2851" s="116"/>
      <c r="AG2851" s="116"/>
    </row>
    <row r="2852" spans="1:33" x14ac:dyDescent="0.2">
      <c r="A2852" s="74"/>
      <c r="B2852" s="128"/>
      <c r="C2852" s="128"/>
      <c r="D2852" s="129"/>
      <c r="E2852" s="74"/>
      <c r="F2852" s="74"/>
      <c r="G2852" s="74"/>
      <c r="H2852" s="130"/>
      <c r="I2852" s="115"/>
      <c r="J2852" s="130"/>
      <c r="K2852" s="115"/>
      <c r="L2852" s="74"/>
      <c r="M2852" s="115"/>
      <c r="N2852" s="115"/>
      <c r="O2852" s="74"/>
      <c r="P2852" s="129"/>
      <c r="Q2852" s="128"/>
      <c r="R2852" s="128"/>
      <c r="S2852" s="131"/>
      <c r="T2852" s="128"/>
      <c r="U2852" s="115"/>
      <c r="V2852" s="115"/>
      <c r="W2852" s="18"/>
      <c r="X2852" s="74"/>
      <c r="Y2852" s="74"/>
      <c r="Z2852" s="116"/>
      <c r="AA2852" s="116"/>
      <c r="AB2852" s="116"/>
      <c r="AC2852" s="116"/>
      <c r="AD2852" s="116"/>
      <c r="AE2852" s="116"/>
      <c r="AF2852" s="116"/>
      <c r="AG2852" s="116"/>
    </row>
    <row r="2853" spans="1:33" x14ac:dyDescent="0.2">
      <c r="A2853" s="74"/>
      <c r="B2853" s="128"/>
      <c r="C2853" s="128"/>
      <c r="D2853" s="129"/>
      <c r="E2853" s="74"/>
      <c r="F2853" s="74"/>
      <c r="G2853" s="74"/>
      <c r="H2853" s="130"/>
      <c r="I2853" s="115"/>
      <c r="J2853" s="130"/>
      <c r="K2853" s="115"/>
      <c r="L2853" s="74"/>
      <c r="M2853" s="115"/>
      <c r="N2853" s="115"/>
      <c r="O2853" s="74"/>
      <c r="P2853" s="129"/>
      <c r="Q2853" s="128"/>
      <c r="R2853" s="128"/>
      <c r="S2853" s="131"/>
      <c r="T2853" s="128"/>
      <c r="U2853" s="115"/>
      <c r="V2853" s="115"/>
      <c r="W2853" s="18"/>
      <c r="X2853" s="74"/>
      <c r="Y2853" s="74"/>
      <c r="Z2853" s="116"/>
      <c r="AA2853" s="116"/>
      <c r="AB2853" s="116"/>
      <c r="AC2853" s="116"/>
      <c r="AD2853" s="116"/>
      <c r="AE2853" s="116"/>
      <c r="AF2853" s="116"/>
      <c r="AG2853" s="116"/>
    </row>
    <row r="2854" spans="1:33" x14ac:dyDescent="0.2">
      <c r="A2854" s="74"/>
      <c r="B2854" s="128"/>
      <c r="C2854" s="128"/>
      <c r="D2854" s="129"/>
      <c r="E2854" s="74"/>
      <c r="F2854" s="74"/>
      <c r="G2854" s="74"/>
      <c r="H2854" s="130"/>
      <c r="I2854" s="115"/>
      <c r="J2854" s="130"/>
      <c r="K2854" s="115"/>
      <c r="L2854" s="74"/>
      <c r="M2854" s="115"/>
      <c r="N2854" s="115"/>
      <c r="O2854" s="74"/>
      <c r="P2854" s="129"/>
      <c r="Q2854" s="128"/>
      <c r="R2854" s="128"/>
      <c r="S2854" s="131"/>
      <c r="T2854" s="128"/>
      <c r="U2854" s="115"/>
      <c r="V2854" s="115"/>
      <c r="W2854" s="18"/>
      <c r="X2854" s="74"/>
      <c r="Y2854" s="74"/>
      <c r="Z2854" s="116"/>
      <c r="AA2854" s="116"/>
      <c r="AB2854" s="116"/>
      <c r="AC2854" s="116"/>
      <c r="AD2854" s="116"/>
      <c r="AE2854" s="116"/>
      <c r="AF2854" s="116"/>
      <c r="AG2854" s="116"/>
    </row>
    <row r="2855" spans="1:33" x14ac:dyDescent="0.2">
      <c r="A2855" s="74"/>
      <c r="B2855" s="128"/>
      <c r="C2855" s="128"/>
      <c r="D2855" s="129"/>
      <c r="E2855" s="74"/>
      <c r="F2855" s="74"/>
      <c r="G2855" s="74"/>
      <c r="H2855" s="130"/>
      <c r="I2855" s="115"/>
      <c r="J2855" s="130"/>
      <c r="K2855" s="115"/>
      <c r="L2855" s="74"/>
      <c r="M2855" s="115"/>
      <c r="N2855" s="115"/>
      <c r="O2855" s="74"/>
      <c r="P2855" s="129"/>
      <c r="Q2855" s="128"/>
      <c r="R2855" s="128"/>
      <c r="S2855" s="131"/>
      <c r="T2855" s="128"/>
      <c r="U2855" s="115"/>
      <c r="V2855" s="115"/>
      <c r="W2855" s="18"/>
      <c r="X2855" s="74"/>
      <c r="Y2855" s="74"/>
      <c r="Z2855" s="116"/>
      <c r="AA2855" s="116"/>
      <c r="AB2855" s="116"/>
      <c r="AC2855" s="116"/>
      <c r="AD2855" s="116"/>
      <c r="AE2855" s="116"/>
      <c r="AF2855" s="116"/>
      <c r="AG2855" s="116"/>
    </row>
    <row r="2856" spans="1:33" x14ac:dyDescent="0.2">
      <c r="A2856" s="74"/>
      <c r="B2856" s="128"/>
      <c r="C2856" s="128"/>
      <c r="D2856" s="129"/>
      <c r="E2856" s="74"/>
      <c r="F2856" s="74"/>
      <c r="G2856" s="74"/>
      <c r="H2856" s="130"/>
      <c r="I2856" s="115"/>
      <c r="J2856" s="130"/>
      <c r="K2856" s="115"/>
      <c r="L2856" s="74"/>
      <c r="M2856" s="115"/>
      <c r="N2856" s="115"/>
      <c r="O2856" s="74"/>
      <c r="P2856" s="129"/>
      <c r="Q2856" s="128"/>
      <c r="R2856" s="128"/>
      <c r="S2856" s="131"/>
      <c r="T2856" s="128"/>
      <c r="U2856" s="115"/>
      <c r="V2856" s="115"/>
      <c r="W2856" s="18"/>
      <c r="X2856" s="74"/>
      <c r="Y2856" s="74"/>
      <c r="Z2856" s="116"/>
      <c r="AA2856" s="116"/>
      <c r="AB2856" s="116"/>
      <c r="AC2856" s="116"/>
      <c r="AD2856" s="116"/>
      <c r="AE2856" s="116"/>
      <c r="AF2856" s="116"/>
      <c r="AG2856" s="116"/>
    </row>
    <row r="2857" spans="1:33" x14ac:dyDescent="0.2">
      <c r="A2857" s="74"/>
      <c r="B2857" s="128"/>
      <c r="C2857" s="128"/>
      <c r="D2857" s="129"/>
      <c r="E2857" s="74"/>
      <c r="F2857" s="74"/>
      <c r="G2857" s="74"/>
      <c r="H2857" s="130"/>
      <c r="I2857" s="115"/>
      <c r="J2857" s="130"/>
      <c r="K2857" s="115"/>
      <c r="L2857" s="74"/>
      <c r="M2857" s="115"/>
      <c r="N2857" s="115"/>
      <c r="O2857" s="74"/>
      <c r="P2857" s="129"/>
      <c r="Q2857" s="128"/>
      <c r="R2857" s="128"/>
      <c r="S2857" s="131"/>
      <c r="T2857" s="128"/>
      <c r="U2857" s="115"/>
      <c r="V2857" s="115"/>
      <c r="W2857" s="18"/>
      <c r="X2857" s="74"/>
      <c r="Y2857" s="74"/>
      <c r="Z2857" s="116"/>
      <c r="AA2857" s="116"/>
      <c r="AB2857" s="116"/>
      <c r="AC2857" s="116"/>
      <c r="AD2857" s="116"/>
      <c r="AE2857" s="116"/>
      <c r="AF2857" s="116"/>
      <c r="AG2857" s="116"/>
    </row>
    <row r="2858" spans="1:33" x14ac:dyDescent="0.2">
      <c r="A2858" s="74"/>
      <c r="B2858" s="128"/>
      <c r="C2858" s="128"/>
      <c r="D2858" s="129"/>
      <c r="E2858" s="74"/>
      <c r="F2858" s="74"/>
      <c r="G2858" s="74"/>
      <c r="H2858" s="130"/>
      <c r="I2858" s="115"/>
      <c r="J2858" s="130"/>
      <c r="K2858" s="115"/>
      <c r="L2858" s="74"/>
      <c r="M2858" s="115"/>
      <c r="N2858" s="115"/>
      <c r="O2858" s="74"/>
      <c r="P2858" s="129"/>
      <c r="Q2858" s="128"/>
      <c r="R2858" s="128"/>
      <c r="S2858" s="131"/>
      <c r="T2858" s="128"/>
      <c r="U2858" s="115"/>
      <c r="V2858" s="115"/>
      <c r="W2858" s="18"/>
      <c r="X2858" s="74"/>
      <c r="Y2858" s="74"/>
      <c r="Z2858" s="116"/>
      <c r="AA2858" s="116"/>
      <c r="AB2858" s="116"/>
      <c r="AC2858" s="116"/>
      <c r="AD2858" s="116"/>
      <c r="AE2858" s="116"/>
      <c r="AF2858" s="116"/>
      <c r="AG2858" s="116"/>
    </row>
    <row r="2859" spans="1:33" x14ac:dyDescent="0.2">
      <c r="A2859" s="74"/>
      <c r="B2859" s="128"/>
      <c r="C2859" s="128"/>
      <c r="D2859" s="129"/>
      <c r="E2859" s="74"/>
      <c r="F2859" s="74"/>
      <c r="G2859" s="74"/>
      <c r="H2859" s="130"/>
      <c r="I2859" s="115"/>
      <c r="J2859" s="130"/>
      <c r="K2859" s="115"/>
      <c r="L2859" s="74"/>
      <c r="M2859" s="115"/>
      <c r="N2859" s="115"/>
      <c r="O2859" s="74"/>
      <c r="P2859" s="129"/>
      <c r="Q2859" s="128"/>
      <c r="R2859" s="128"/>
      <c r="S2859" s="131"/>
      <c r="T2859" s="128"/>
      <c r="U2859" s="115"/>
      <c r="V2859" s="115"/>
      <c r="W2859" s="18"/>
      <c r="X2859" s="74"/>
      <c r="Y2859" s="74"/>
      <c r="Z2859" s="116"/>
      <c r="AA2859" s="116"/>
      <c r="AB2859" s="116"/>
      <c r="AC2859" s="116"/>
      <c r="AD2859" s="116"/>
      <c r="AE2859" s="116"/>
      <c r="AF2859" s="116"/>
      <c r="AG2859" s="116"/>
    </row>
    <row r="2860" spans="1:33" x14ac:dyDescent="0.2">
      <c r="A2860" s="74"/>
      <c r="B2860" s="128"/>
      <c r="C2860" s="128"/>
      <c r="D2860" s="129"/>
      <c r="E2860" s="74"/>
      <c r="F2860" s="74"/>
      <c r="G2860" s="74"/>
      <c r="H2860" s="130"/>
      <c r="I2860" s="115"/>
      <c r="J2860" s="130"/>
      <c r="K2860" s="115"/>
      <c r="L2860" s="74"/>
      <c r="M2860" s="115"/>
      <c r="N2860" s="115"/>
      <c r="O2860" s="74"/>
      <c r="P2860" s="129"/>
      <c r="Q2860" s="128"/>
      <c r="R2860" s="128"/>
      <c r="S2860" s="131"/>
      <c r="T2860" s="128"/>
      <c r="U2860" s="115"/>
      <c r="V2860" s="115"/>
      <c r="W2860" s="18"/>
      <c r="X2860" s="74"/>
      <c r="Y2860" s="74"/>
      <c r="Z2860" s="116"/>
      <c r="AA2860" s="116"/>
      <c r="AB2860" s="116"/>
      <c r="AC2860" s="116"/>
      <c r="AD2860" s="116"/>
      <c r="AE2860" s="116"/>
      <c r="AF2860" s="116"/>
      <c r="AG2860" s="116"/>
    </row>
    <row r="2861" spans="1:33" x14ac:dyDescent="0.2">
      <c r="A2861" s="74"/>
      <c r="B2861" s="128"/>
      <c r="C2861" s="128"/>
      <c r="D2861" s="129"/>
      <c r="E2861" s="74"/>
      <c r="F2861" s="74"/>
      <c r="G2861" s="74"/>
      <c r="H2861" s="130"/>
      <c r="I2861" s="115"/>
      <c r="J2861" s="130"/>
      <c r="K2861" s="115"/>
      <c r="L2861" s="74"/>
      <c r="M2861" s="115"/>
      <c r="N2861" s="115"/>
      <c r="O2861" s="74"/>
      <c r="P2861" s="129"/>
      <c r="Q2861" s="128"/>
      <c r="R2861" s="128"/>
      <c r="S2861" s="131"/>
      <c r="T2861" s="128"/>
      <c r="U2861" s="115"/>
      <c r="V2861" s="115"/>
      <c r="W2861" s="18"/>
      <c r="X2861" s="74"/>
      <c r="Y2861" s="74"/>
      <c r="Z2861" s="116"/>
      <c r="AA2861" s="116"/>
      <c r="AB2861" s="116"/>
      <c r="AC2861" s="116"/>
      <c r="AD2861" s="116"/>
      <c r="AE2861" s="116"/>
      <c r="AF2861" s="116"/>
      <c r="AG2861" s="116"/>
    </row>
    <row r="2862" spans="1:33" x14ac:dyDescent="0.2">
      <c r="A2862" s="74"/>
      <c r="B2862" s="128"/>
      <c r="C2862" s="128"/>
      <c r="D2862" s="129"/>
      <c r="E2862" s="74"/>
      <c r="F2862" s="74"/>
      <c r="G2862" s="74"/>
      <c r="H2862" s="130"/>
      <c r="I2862" s="115"/>
      <c r="J2862" s="130"/>
      <c r="K2862" s="115"/>
      <c r="L2862" s="74"/>
      <c r="M2862" s="115"/>
      <c r="N2862" s="115"/>
      <c r="O2862" s="74"/>
      <c r="P2862" s="129"/>
      <c r="Q2862" s="128"/>
      <c r="R2862" s="128"/>
      <c r="S2862" s="131"/>
      <c r="T2862" s="128"/>
      <c r="U2862" s="115"/>
      <c r="V2862" s="115"/>
      <c r="W2862" s="18"/>
      <c r="X2862" s="74"/>
      <c r="Y2862" s="74"/>
      <c r="Z2862" s="116"/>
      <c r="AA2862" s="116"/>
      <c r="AB2862" s="116"/>
      <c r="AC2862" s="116"/>
      <c r="AD2862" s="116"/>
      <c r="AE2862" s="116"/>
      <c r="AF2862" s="116"/>
      <c r="AG2862" s="116"/>
    </row>
    <row r="2863" spans="1:33" x14ac:dyDescent="0.2">
      <c r="A2863" s="74"/>
      <c r="B2863" s="128"/>
      <c r="C2863" s="128"/>
      <c r="D2863" s="129"/>
      <c r="E2863" s="74"/>
      <c r="F2863" s="74"/>
      <c r="G2863" s="74"/>
      <c r="H2863" s="130"/>
      <c r="I2863" s="115"/>
      <c r="J2863" s="130"/>
      <c r="K2863" s="115"/>
      <c r="L2863" s="74"/>
      <c r="M2863" s="115"/>
      <c r="N2863" s="115"/>
      <c r="O2863" s="74"/>
      <c r="P2863" s="129"/>
      <c r="Q2863" s="128"/>
      <c r="R2863" s="128"/>
      <c r="S2863" s="131"/>
      <c r="T2863" s="128"/>
      <c r="U2863" s="115"/>
      <c r="V2863" s="115"/>
      <c r="W2863" s="18"/>
      <c r="X2863" s="74"/>
      <c r="Y2863" s="74"/>
      <c r="Z2863" s="116"/>
      <c r="AA2863" s="116"/>
      <c r="AB2863" s="116"/>
      <c r="AC2863" s="116"/>
      <c r="AD2863" s="116"/>
      <c r="AE2863" s="116"/>
      <c r="AF2863" s="116"/>
      <c r="AG2863" s="116"/>
    </row>
    <row r="2864" spans="1:33" x14ac:dyDescent="0.2">
      <c r="A2864" s="74"/>
      <c r="B2864" s="128"/>
      <c r="C2864" s="128"/>
      <c r="D2864" s="129"/>
      <c r="E2864" s="74"/>
      <c r="F2864" s="74"/>
      <c r="G2864" s="74"/>
      <c r="H2864" s="130"/>
      <c r="I2864" s="115"/>
      <c r="J2864" s="130"/>
      <c r="K2864" s="115"/>
      <c r="L2864" s="74"/>
      <c r="M2864" s="115"/>
      <c r="N2864" s="115"/>
      <c r="O2864" s="74"/>
      <c r="P2864" s="129"/>
      <c r="Q2864" s="128"/>
      <c r="R2864" s="128"/>
      <c r="S2864" s="131"/>
      <c r="T2864" s="128"/>
      <c r="U2864" s="115"/>
      <c r="V2864" s="115"/>
      <c r="W2864" s="18"/>
      <c r="X2864" s="74"/>
      <c r="Y2864" s="74"/>
      <c r="Z2864" s="116"/>
      <c r="AA2864" s="116"/>
      <c r="AB2864" s="116"/>
      <c r="AC2864" s="116"/>
      <c r="AD2864" s="116"/>
      <c r="AE2864" s="116"/>
      <c r="AF2864" s="116"/>
      <c r="AG2864" s="116"/>
    </row>
    <row r="2865" spans="1:33" x14ac:dyDescent="0.2">
      <c r="A2865" s="74"/>
      <c r="B2865" s="128"/>
      <c r="C2865" s="128"/>
      <c r="D2865" s="129"/>
      <c r="E2865" s="74"/>
      <c r="F2865" s="74"/>
      <c r="G2865" s="74"/>
      <c r="H2865" s="130"/>
      <c r="I2865" s="115"/>
      <c r="J2865" s="130"/>
      <c r="K2865" s="115"/>
      <c r="L2865" s="74"/>
      <c r="M2865" s="115"/>
      <c r="N2865" s="115"/>
      <c r="O2865" s="74"/>
      <c r="P2865" s="129"/>
      <c r="Q2865" s="128"/>
      <c r="R2865" s="128"/>
      <c r="S2865" s="131"/>
      <c r="T2865" s="128"/>
      <c r="U2865" s="115"/>
      <c r="V2865" s="115"/>
      <c r="W2865" s="18"/>
      <c r="X2865" s="74"/>
      <c r="Y2865" s="74"/>
      <c r="Z2865" s="116"/>
      <c r="AA2865" s="116"/>
      <c r="AB2865" s="116"/>
      <c r="AC2865" s="116"/>
      <c r="AD2865" s="116"/>
      <c r="AE2865" s="116"/>
      <c r="AF2865" s="116"/>
      <c r="AG2865" s="116"/>
    </row>
    <row r="2866" spans="1:33" x14ac:dyDescent="0.2">
      <c r="A2866" s="74"/>
      <c r="B2866" s="128"/>
      <c r="C2866" s="128"/>
      <c r="D2866" s="129"/>
      <c r="E2866" s="74"/>
      <c r="F2866" s="74"/>
      <c r="G2866" s="74"/>
      <c r="H2866" s="130"/>
      <c r="I2866" s="115"/>
      <c r="J2866" s="130"/>
      <c r="K2866" s="115"/>
      <c r="L2866" s="74"/>
      <c r="M2866" s="115"/>
      <c r="N2866" s="115"/>
      <c r="O2866" s="74"/>
      <c r="P2866" s="129"/>
      <c r="Q2866" s="128"/>
      <c r="R2866" s="128"/>
      <c r="S2866" s="131"/>
      <c r="T2866" s="128"/>
      <c r="U2866" s="115"/>
      <c r="V2866" s="115"/>
      <c r="W2866" s="18"/>
      <c r="X2866" s="74"/>
      <c r="Y2866" s="74"/>
      <c r="Z2866" s="116"/>
      <c r="AA2866" s="116"/>
      <c r="AB2866" s="116"/>
      <c r="AC2866" s="116"/>
      <c r="AD2866" s="116"/>
      <c r="AE2866" s="116"/>
      <c r="AF2866" s="116"/>
      <c r="AG2866" s="116"/>
    </row>
    <row r="2867" spans="1:33" x14ac:dyDescent="0.2">
      <c r="A2867" s="74"/>
      <c r="B2867" s="128"/>
      <c r="C2867" s="128"/>
      <c r="D2867" s="129"/>
      <c r="E2867" s="74"/>
      <c r="F2867" s="74"/>
      <c r="G2867" s="74"/>
      <c r="H2867" s="130"/>
      <c r="I2867" s="115"/>
      <c r="J2867" s="130"/>
      <c r="K2867" s="115"/>
      <c r="L2867" s="74"/>
      <c r="M2867" s="115"/>
      <c r="N2867" s="115"/>
      <c r="O2867" s="74"/>
      <c r="P2867" s="129"/>
      <c r="Q2867" s="128"/>
      <c r="R2867" s="128"/>
      <c r="S2867" s="131"/>
      <c r="T2867" s="128"/>
      <c r="U2867" s="115"/>
      <c r="V2867" s="115"/>
      <c r="W2867" s="18"/>
      <c r="X2867" s="74"/>
      <c r="Y2867" s="74"/>
      <c r="Z2867" s="116"/>
      <c r="AA2867" s="116"/>
      <c r="AB2867" s="116"/>
      <c r="AC2867" s="116"/>
      <c r="AD2867" s="116"/>
      <c r="AE2867" s="116"/>
      <c r="AF2867" s="116"/>
      <c r="AG2867" s="116"/>
    </row>
    <row r="2868" spans="1:33" x14ac:dyDescent="0.2">
      <c r="A2868" s="74"/>
      <c r="B2868" s="128"/>
      <c r="C2868" s="128"/>
      <c r="D2868" s="129"/>
      <c r="E2868" s="74"/>
      <c r="F2868" s="74"/>
      <c r="G2868" s="74"/>
      <c r="H2868" s="130"/>
      <c r="I2868" s="115"/>
      <c r="J2868" s="130"/>
      <c r="K2868" s="115"/>
      <c r="L2868" s="74"/>
      <c r="M2868" s="115"/>
      <c r="N2868" s="115"/>
      <c r="O2868" s="74"/>
      <c r="P2868" s="129"/>
      <c r="Q2868" s="128"/>
      <c r="R2868" s="128"/>
      <c r="S2868" s="131"/>
      <c r="T2868" s="128"/>
      <c r="U2868" s="115"/>
      <c r="V2868" s="115"/>
      <c r="W2868" s="18"/>
      <c r="X2868" s="74"/>
      <c r="Y2868" s="74"/>
      <c r="Z2868" s="116"/>
      <c r="AA2868" s="116"/>
      <c r="AB2868" s="116"/>
      <c r="AC2868" s="116"/>
      <c r="AD2868" s="116"/>
      <c r="AE2868" s="116"/>
      <c r="AF2868" s="116"/>
      <c r="AG2868" s="116"/>
    </row>
    <row r="2869" spans="1:33" x14ac:dyDescent="0.2">
      <c r="A2869" s="74"/>
      <c r="B2869" s="128"/>
      <c r="C2869" s="128"/>
      <c r="D2869" s="129"/>
      <c r="E2869" s="74"/>
      <c r="F2869" s="74"/>
      <c r="G2869" s="74"/>
      <c r="H2869" s="130"/>
      <c r="I2869" s="115"/>
      <c r="J2869" s="130"/>
      <c r="K2869" s="115"/>
      <c r="L2869" s="74"/>
      <c r="M2869" s="115"/>
      <c r="N2869" s="115"/>
      <c r="O2869" s="74"/>
      <c r="P2869" s="129"/>
      <c r="Q2869" s="128"/>
      <c r="R2869" s="128"/>
      <c r="S2869" s="131"/>
      <c r="T2869" s="128"/>
      <c r="U2869" s="115"/>
      <c r="V2869" s="115"/>
      <c r="W2869" s="18"/>
      <c r="X2869" s="74"/>
      <c r="Y2869" s="74"/>
      <c r="Z2869" s="116"/>
      <c r="AA2869" s="116"/>
      <c r="AB2869" s="116"/>
      <c r="AC2869" s="116"/>
      <c r="AD2869" s="116"/>
      <c r="AE2869" s="116"/>
      <c r="AF2869" s="116"/>
      <c r="AG2869" s="116"/>
    </row>
    <row r="2870" spans="1:33" x14ac:dyDescent="0.2">
      <c r="A2870" s="74"/>
      <c r="B2870" s="128"/>
      <c r="C2870" s="128"/>
      <c r="D2870" s="129"/>
      <c r="E2870" s="74"/>
      <c r="F2870" s="74"/>
      <c r="G2870" s="74"/>
      <c r="H2870" s="130"/>
      <c r="I2870" s="115"/>
      <c r="J2870" s="130"/>
      <c r="K2870" s="115"/>
      <c r="L2870" s="74"/>
      <c r="M2870" s="115"/>
      <c r="N2870" s="115"/>
      <c r="O2870" s="74"/>
      <c r="P2870" s="129"/>
      <c r="Q2870" s="128"/>
      <c r="R2870" s="128"/>
      <c r="S2870" s="131"/>
      <c r="T2870" s="128"/>
      <c r="U2870" s="115"/>
      <c r="V2870" s="115"/>
      <c r="W2870" s="18"/>
      <c r="X2870" s="74"/>
      <c r="Y2870" s="74"/>
      <c r="Z2870" s="116"/>
      <c r="AA2870" s="116"/>
      <c r="AB2870" s="116"/>
      <c r="AC2870" s="116"/>
      <c r="AD2870" s="116"/>
      <c r="AE2870" s="116"/>
      <c r="AF2870" s="116"/>
      <c r="AG2870" s="116"/>
    </row>
    <row r="2871" spans="1:33" x14ac:dyDescent="0.2">
      <c r="A2871" s="74"/>
      <c r="B2871" s="128"/>
      <c r="C2871" s="128"/>
      <c r="D2871" s="129"/>
      <c r="E2871" s="74"/>
      <c r="F2871" s="74"/>
      <c r="G2871" s="74"/>
      <c r="H2871" s="130"/>
      <c r="I2871" s="115"/>
      <c r="J2871" s="130"/>
      <c r="K2871" s="115"/>
      <c r="L2871" s="74"/>
      <c r="M2871" s="115"/>
      <c r="N2871" s="115"/>
      <c r="O2871" s="74"/>
      <c r="P2871" s="129"/>
      <c r="Q2871" s="128"/>
      <c r="R2871" s="128"/>
      <c r="S2871" s="131"/>
      <c r="T2871" s="128"/>
      <c r="U2871" s="115"/>
      <c r="V2871" s="115"/>
      <c r="W2871" s="18"/>
      <c r="X2871" s="74"/>
      <c r="Y2871" s="74"/>
      <c r="Z2871" s="116"/>
      <c r="AA2871" s="116"/>
      <c r="AB2871" s="116"/>
      <c r="AC2871" s="116"/>
      <c r="AD2871" s="116"/>
      <c r="AE2871" s="116"/>
      <c r="AF2871" s="116"/>
      <c r="AG2871" s="116"/>
    </row>
    <row r="2872" spans="1:33" x14ac:dyDescent="0.2">
      <c r="A2872" s="74"/>
      <c r="B2872" s="128"/>
      <c r="C2872" s="128"/>
      <c r="D2872" s="129"/>
      <c r="E2872" s="74"/>
      <c r="F2872" s="74"/>
      <c r="G2872" s="74"/>
      <c r="H2872" s="130"/>
      <c r="I2872" s="115"/>
      <c r="J2872" s="130"/>
      <c r="K2872" s="115"/>
      <c r="L2872" s="74"/>
      <c r="M2872" s="115"/>
      <c r="N2872" s="115"/>
      <c r="O2872" s="74"/>
      <c r="P2872" s="129"/>
      <c r="Q2872" s="128"/>
      <c r="R2872" s="128"/>
      <c r="S2872" s="131"/>
      <c r="T2872" s="128"/>
      <c r="U2872" s="115"/>
      <c r="V2872" s="115"/>
      <c r="W2872" s="18"/>
      <c r="X2872" s="74"/>
      <c r="Y2872" s="74"/>
      <c r="Z2872" s="116"/>
      <c r="AA2872" s="116"/>
      <c r="AB2872" s="116"/>
      <c r="AC2872" s="116"/>
      <c r="AD2872" s="116"/>
      <c r="AE2872" s="116"/>
      <c r="AF2872" s="116"/>
      <c r="AG2872" s="116"/>
    </row>
    <row r="2873" spans="1:33" x14ac:dyDescent="0.2">
      <c r="A2873" s="74"/>
      <c r="B2873" s="128"/>
      <c r="C2873" s="128"/>
      <c r="D2873" s="129"/>
      <c r="E2873" s="74"/>
      <c r="F2873" s="74"/>
      <c r="G2873" s="74"/>
      <c r="H2873" s="130"/>
      <c r="I2873" s="115"/>
      <c r="J2873" s="130"/>
      <c r="K2873" s="115"/>
      <c r="L2873" s="74"/>
      <c r="M2873" s="115"/>
      <c r="N2873" s="115"/>
      <c r="O2873" s="74"/>
      <c r="P2873" s="129"/>
      <c r="Q2873" s="128"/>
      <c r="R2873" s="128"/>
      <c r="S2873" s="131"/>
      <c r="T2873" s="128"/>
      <c r="U2873" s="115"/>
      <c r="V2873" s="115"/>
      <c r="W2873" s="18"/>
      <c r="X2873" s="74"/>
      <c r="Y2873" s="74"/>
      <c r="Z2873" s="116"/>
      <c r="AA2873" s="116"/>
      <c r="AB2873" s="116"/>
      <c r="AC2873" s="116"/>
      <c r="AD2873" s="116"/>
      <c r="AE2873" s="116"/>
      <c r="AF2873" s="116"/>
      <c r="AG2873" s="116"/>
    </row>
    <row r="2874" spans="1:33" x14ac:dyDescent="0.2">
      <c r="A2874" s="74"/>
      <c r="B2874" s="128"/>
      <c r="C2874" s="128"/>
      <c r="D2874" s="129"/>
      <c r="E2874" s="74"/>
      <c r="F2874" s="74"/>
      <c r="G2874" s="74"/>
      <c r="H2874" s="130"/>
      <c r="I2874" s="115"/>
      <c r="J2874" s="130"/>
      <c r="K2874" s="115"/>
      <c r="L2874" s="74"/>
      <c r="M2874" s="115"/>
      <c r="N2874" s="115"/>
      <c r="O2874" s="74"/>
      <c r="P2874" s="129"/>
      <c r="Q2874" s="128"/>
      <c r="R2874" s="128"/>
      <c r="S2874" s="131"/>
      <c r="T2874" s="128"/>
      <c r="U2874" s="115"/>
      <c r="V2874" s="115"/>
      <c r="W2874" s="18"/>
      <c r="X2874" s="74"/>
      <c r="Y2874" s="74"/>
      <c r="Z2874" s="116"/>
      <c r="AA2874" s="116"/>
      <c r="AB2874" s="116"/>
      <c r="AC2874" s="116"/>
      <c r="AD2874" s="116"/>
      <c r="AE2874" s="116"/>
      <c r="AF2874" s="116"/>
      <c r="AG2874" s="116"/>
    </row>
    <row r="2875" spans="1:33" x14ac:dyDescent="0.2">
      <c r="A2875" s="74"/>
      <c r="B2875" s="128"/>
      <c r="C2875" s="128"/>
      <c r="D2875" s="129"/>
      <c r="E2875" s="74"/>
      <c r="F2875" s="74"/>
      <c r="G2875" s="74"/>
      <c r="H2875" s="130"/>
      <c r="I2875" s="115"/>
      <c r="J2875" s="130"/>
      <c r="K2875" s="115"/>
      <c r="L2875" s="74"/>
      <c r="M2875" s="115"/>
      <c r="N2875" s="115"/>
      <c r="O2875" s="74"/>
      <c r="P2875" s="129"/>
      <c r="Q2875" s="128"/>
      <c r="R2875" s="128"/>
      <c r="S2875" s="131"/>
      <c r="T2875" s="128"/>
      <c r="U2875" s="115"/>
      <c r="V2875" s="115"/>
      <c r="W2875" s="18"/>
      <c r="X2875" s="74"/>
      <c r="Y2875" s="74"/>
      <c r="Z2875" s="116"/>
      <c r="AA2875" s="116"/>
      <c r="AB2875" s="116"/>
      <c r="AC2875" s="116"/>
      <c r="AD2875" s="116"/>
      <c r="AE2875" s="116"/>
      <c r="AF2875" s="116"/>
      <c r="AG2875" s="116"/>
    </row>
    <row r="2876" spans="1:33" x14ac:dyDescent="0.2">
      <c r="A2876" s="74"/>
      <c r="B2876" s="128"/>
      <c r="C2876" s="128"/>
      <c r="D2876" s="129"/>
      <c r="E2876" s="74"/>
      <c r="F2876" s="74"/>
      <c r="G2876" s="74"/>
      <c r="H2876" s="130"/>
      <c r="I2876" s="115"/>
      <c r="J2876" s="130"/>
      <c r="K2876" s="115"/>
      <c r="L2876" s="74"/>
      <c r="M2876" s="115"/>
      <c r="N2876" s="115"/>
      <c r="O2876" s="74"/>
      <c r="P2876" s="129"/>
      <c r="Q2876" s="128"/>
      <c r="R2876" s="128"/>
      <c r="S2876" s="131"/>
      <c r="T2876" s="128"/>
      <c r="U2876" s="115"/>
      <c r="V2876" s="115"/>
      <c r="W2876" s="18"/>
      <c r="X2876" s="74"/>
      <c r="Y2876" s="74"/>
      <c r="Z2876" s="116"/>
      <c r="AA2876" s="116"/>
      <c r="AB2876" s="116"/>
      <c r="AC2876" s="116"/>
      <c r="AD2876" s="116"/>
      <c r="AE2876" s="116"/>
      <c r="AF2876" s="116"/>
      <c r="AG2876" s="116"/>
    </row>
    <row r="2877" spans="1:33" x14ac:dyDescent="0.2">
      <c r="A2877" s="74"/>
      <c r="B2877" s="128"/>
      <c r="C2877" s="128"/>
      <c r="D2877" s="129"/>
      <c r="E2877" s="74"/>
      <c r="F2877" s="74"/>
      <c r="G2877" s="74"/>
      <c r="H2877" s="130"/>
      <c r="I2877" s="115"/>
      <c r="J2877" s="130"/>
      <c r="K2877" s="115"/>
      <c r="L2877" s="74"/>
      <c r="M2877" s="115"/>
      <c r="N2877" s="115"/>
      <c r="O2877" s="74"/>
      <c r="P2877" s="129"/>
      <c r="Q2877" s="128"/>
      <c r="R2877" s="128"/>
      <c r="S2877" s="131"/>
      <c r="T2877" s="128"/>
      <c r="U2877" s="115"/>
      <c r="V2877" s="115"/>
      <c r="W2877" s="18"/>
      <c r="X2877" s="74"/>
      <c r="Y2877" s="74"/>
      <c r="Z2877" s="116"/>
      <c r="AA2877" s="116"/>
      <c r="AB2877" s="116"/>
      <c r="AC2877" s="116"/>
      <c r="AD2877" s="116"/>
      <c r="AE2877" s="116"/>
      <c r="AF2877" s="116"/>
      <c r="AG2877" s="116"/>
    </row>
    <row r="2878" spans="1:33" x14ac:dyDescent="0.2">
      <c r="A2878" s="74"/>
      <c r="B2878" s="128"/>
      <c r="C2878" s="128"/>
      <c r="D2878" s="129"/>
      <c r="E2878" s="74"/>
      <c r="F2878" s="74"/>
      <c r="G2878" s="74"/>
      <c r="H2878" s="130"/>
      <c r="I2878" s="115"/>
      <c r="J2878" s="130"/>
      <c r="K2878" s="115"/>
      <c r="L2878" s="74"/>
      <c r="M2878" s="115"/>
      <c r="N2878" s="115"/>
      <c r="O2878" s="74"/>
      <c r="P2878" s="129"/>
      <c r="Q2878" s="128"/>
      <c r="R2878" s="128"/>
      <c r="S2878" s="131"/>
      <c r="T2878" s="128"/>
      <c r="U2878" s="115"/>
      <c r="V2878" s="115"/>
      <c r="W2878" s="18"/>
      <c r="X2878" s="74"/>
      <c r="Y2878" s="74"/>
      <c r="Z2878" s="116"/>
      <c r="AA2878" s="116"/>
      <c r="AB2878" s="116"/>
      <c r="AC2878" s="116"/>
      <c r="AD2878" s="116"/>
      <c r="AE2878" s="116"/>
      <c r="AF2878" s="116"/>
      <c r="AG2878" s="116"/>
    </row>
    <row r="2879" spans="1:33" x14ac:dyDescent="0.2">
      <c r="A2879" s="74"/>
      <c r="B2879" s="128"/>
      <c r="C2879" s="128"/>
      <c r="D2879" s="129"/>
      <c r="E2879" s="74"/>
      <c r="F2879" s="74"/>
      <c r="G2879" s="74"/>
      <c r="H2879" s="130"/>
      <c r="I2879" s="115"/>
      <c r="J2879" s="130"/>
      <c r="K2879" s="115"/>
      <c r="L2879" s="74"/>
      <c r="M2879" s="115"/>
      <c r="N2879" s="115"/>
      <c r="O2879" s="74"/>
      <c r="P2879" s="129"/>
      <c r="Q2879" s="128"/>
      <c r="R2879" s="128"/>
      <c r="S2879" s="131"/>
      <c r="T2879" s="128"/>
      <c r="U2879" s="115"/>
      <c r="V2879" s="115"/>
      <c r="W2879" s="18"/>
      <c r="X2879" s="74"/>
      <c r="Y2879" s="74"/>
      <c r="Z2879" s="116"/>
      <c r="AA2879" s="116"/>
      <c r="AB2879" s="116"/>
      <c r="AC2879" s="116"/>
      <c r="AD2879" s="116"/>
      <c r="AE2879" s="116"/>
      <c r="AF2879" s="116"/>
      <c r="AG2879" s="116"/>
    </row>
    <row r="2880" spans="1:33" x14ac:dyDescent="0.2">
      <c r="A2880" s="74"/>
      <c r="B2880" s="128"/>
      <c r="C2880" s="128"/>
      <c r="D2880" s="129"/>
      <c r="E2880" s="74"/>
      <c r="F2880" s="74"/>
      <c r="G2880" s="74"/>
      <c r="H2880" s="130"/>
      <c r="I2880" s="115"/>
      <c r="J2880" s="130"/>
      <c r="K2880" s="115"/>
      <c r="L2880" s="74"/>
      <c r="M2880" s="115"/>
      <c r="N2880" s="115"/>
      <c r="O2880" s="74"/>
      <c r="P2880" s="129"/>
      <c r="Q2880" s="128"/>
      <c r="R2880" s="128"/>
      <c r="S2880" s="131"/>
      <c r="T2880" s="128"/>
      <c r="U2880" s="115"/>
      <c r="V2880" s="115"/>
      <c r="W2880" s="18"/>
      <c r="X2880" s="74"/>
      <c r="Y2880" s="74"/>
      <c r="Z2880" s="116"/>
      <c r="AA2880" s="116"/>
      <c r="AB2880" s="116"/>
      <c r="AC2880" s="116"/>
      <c r="AD2880" s="116"/>
      <c r="AE2880" s="116"/>
      <c r="AF2880" s="116"/>
      <c r="AG2880" s="116"/>
    </row>
    <row r="2881" spans="1:33" x14ac:dyDescent="0.2">
      <c r="A2881" s="74"/>
      <c r="B2881" s="128"/>
      <c r="C2881" s="128"/>
      <c r="D2881" s="129"/>
      <c r="E2881" s="74"/>
      <c r="F2881" s="74"/>
      <c r="G2881" s="74"/>
      <c r="H2881" s="130"/>
      <c r="I2881" s="115"/>
      <c r="J2881" s="130"/>
      <c r="K2881" s="115"/>
      <c r="L2881" s="74"/>
      <c r="M2881" s="115"/>
      <c r="N2881" s="115"/>
      <c r="O2881" s="74"/>
      <c r="P2881" s="129"/>
      <c r="Q2881" s="128"/>
      <c r="R2881" s="128"/>
      <c r="S2881" s="131"/>
      <c r="T2881" s="128"/>
      <c r="U2881" s="115"/>
      <c r="V2881" s="115"/>
      <c r="W2881" s="18"/>
      <c r="X2881" s="74"/>
      <c r="Y2881" s="74"/>
      <c r="Z2881" s="116"/>
      <c r="AA2881" s="116"/>
      <c r="AB2881" s="116"/>
      <c r="AC2881" s="116"/>
      <c r="AD2881" s="116"/>
      <c r="AE2881" s="116"/>
      <c r="AF2881" s="116"/>
      <c r="AG2881" s="116"/>
    </row>
    <row r="2882" spans="1:33" x14ac:dyDescent="0.2">
      <c r="A2882" s="74"/>
      <c r="B2882" s="128"/>
      <c r="C2882" s="128"/>
      <c r="D2882" s="129"/>
      <c r="E2882" s="74"/>
      <c r="F2882" s="74"/>
      <c r="G2882" s="74"/>
      <c r="H2882" s="130"/>
      <c r="I2882" s="115"/>
      <c r="J2882" s="130"/>
      <c r="K2882" s="115"/>
      <c r="L2882" s="74"/>
      <c r="M2882" s="115"/>
      <c r="N2882" s="115"/>
      <c r="O2882" s="74"/>
      <c r="P2882" s="129"/>
      <c r="Q2882" s="128"/>
      <c r="R2882" s="128"/>
      <c r="S2882" s="131"/>
      <c r="T2882" s="128"/>
      <c r="U2882" s="115"/>
      <c r="V2882" s="115"/>
      <c r="W2882" s="18"/>
      <c r="X2882" s="74"/>
      <c r="Y2882" s="74"/>
      <c r="Z2882" s="116"/>
      <c r="AA2882" s="116"/>
      <c r="AB2882" s="116"/>
      <c r="AC2882" s="116"/>
      <c r="AD2882" s="116"/>
      <c r="AE2882" s="116"/>
      <c r="AF2882" s="116"/>
      <c r="AG2882" s="116"/>
    </row>
    <row r="2883" spans="1:33" x14ac:dyDescent="0.2">
      <c r="A2883" s="74"/>
      <c r="B2883" s="128"/>
      <c r="C2883" s="128"/>
      <c r="D2883" s="129"/>
      <c r="E2883" s="74"/>
      <c r="F2883" s="74"/>
      <c r="G2883" s="74"/>
      <c r="H2883" s="130"/>
      <c r="I2883" s="115"/>
      <c r="J2883" s="130"/>
      <c r="K2883" s="115"/>
      <c r="L2883" s="74"/>
      <c r="M2883" s="115"/>
      <c r="N2883" s="115"/>
      <c r="O2883" s="74"/>
      <c r="P2883" s="129"/>
      <c r="Q2883" s="128"/>
      <c r="R2883" s="128"/>
      <c r="S2883" s="131"/>
      <c r="T2883" s="128"/>
      <c r="U2883" s="115"/>
      <c r="V2883" s="115"/>
      <c r="W2883" s="18"/>
      <c r="X2883" s="74"/>
      <c r="Y2883" s="74"/>
      <c r="Z2883" s="116"/>
      <c r="AA2883" s="116"/>
      <c r="AB2883" s="116"/>
      <c r="AC2883" s="116"/>
      <c r="AD2883" s="116"/>
      <c r="AE2883" s="116"/>
      <c r="AF2883" s="116"/>
      <c r="AG2883" s="116"/>
    </row>
    <row r="2884" spans="1:33" x14ac:dyDescent="0.2">
      <c r="A2884" s="74"/>
      <c r="B2884" s="128"/>
      <c r="C2884" s="128"/>
      <c r="D2884" s="129"/>
      <c r="E2884" s="74"/>
      <c r="F2884" s="74"/>
      <c r="G2884" s="74"/>
      <c r="H2884" s="130"/>
      <c r="I2884" s="115"/>
      <c r="J2884" s="130"/>
      <c r="K2884" s="115"/>
      <c r="L2884" s="74"/>
      <c r="M2884" s="115"/>
      <c r="N2884" s="115"/>
      <c r="O2884" s="74"/>
      <c r="P2884" s="129"/>
      <c r="Q2884" s="128"/>
      <c r="R2884" s="128"/>
      <c r="S2884" s="131"/>
      <c r="T2884" s="128"/>
      <c r="U2884" s="115"/>
      <c r="V2884" s="115"/>
      <c r="W2884" s="18"/>
      <c r="X2884" s="74"/>
      <c r="Y2884" s="74"/>
      <c r="Z2884" s="116"/>
      <c r="AA2884" s="116"/>
      <c r="AB2884" s="116"/>
      <c r="AC2884" s="116"/>
      <c r="AD2884" s="116"/>
      <c r="AE2884" s="116"/>
      <c r="AF2884" s="116"/>
      <c r="AG2884" s="116"/>
    </row>
    <row r="2885" spans="1:33" x14ac:dyDescent="0.2">
      <c r="A2885" s="74"/>
      <c r="B2885" s="128"/>
      <c r="C2885" s="128"/>
      <c r="D2885" s="129"/>
      <c r="E2885" s="74"/>
      <c r="F2885" s="74"/>
      <c r="G2885" s="74"/>
      <c r="H2885" s="130"/>
      <c r="I2885" s="115"/>
      <c r="J2885" s="130"/>
      <c r="K2885" s="115"/>
      <c r="L2885" s="74"/>
      <c r="M2885" s="115"/>
      <c r="N2885" s="115"/>
      <c r="O2885" s="74"/>
      <c r="P2885" s="129"/>
      <c r="Q2885" s="128"/>
      <c r="R2885" s="128"/>
      <c r="S2885" s="131"/>
      <c r="T2885" s="128"/>
      <c r="U2885" s="115"/>
      <c r="V2885" s="115"/>
      <c r="W2885" s="18"/>
      <c r="X2885" s="74"/>
      <c r="Y2885" s="74"/>
      <c r="Z2885" s="116"/>
      <c r="AA2885" s="116"/>
      <c r="AB2885" s="116"/>
      <c r="AC2885" s="116"/>
      <c r="AD2885" s="116"/>
      <c r="AE2885" s="116"/>
      <c r="AF2885" s="116"/>
      <c r="AG2885" s="116"/>
    </row>
    <row r="2886" spans="1:33" x14ac:dyDescent="0.2">
      <c r="A2886" s="74"/>
      <c r="B2886" s="128"/>
      <c r="C2886" s="128"/>
      <c r="D2886" s="129"/>
      <c r="E2886" s="74"/>
      <c r="F2886" s="74"/>
      <c r="G2886" s="74"/>
      <c r="H2886" s="130"/>
      <c r="I2886" s="115"/>
      <c r="J2886" s="130"/>
      <c r="K2886" s="115"/>
      <c r="L2886" s="74"/>
      <c r="M2886" s="115"/>
      <c r="N2886" s="115"/>
      <c r="O2886" s="74"/>
      <c r="P2886" s="129"/>
      <c r="Q2886" s="128"/>
      <c r="R2886" s="128"/>
      <c r="S2886" s="131"/>
      <c r="T2886" s="128"/>
      <c r="U2886" s="115"/>
      <c r="V2886" s="115"/>
      <c r="W2886" s="18"/>
      <c r="X2886" s="74"/>
      <c r="Y2886" s="74"/>
      <c r="Z2886" s="116"/>
      <c r="AA2886" s="116"/>
      <c r="AB2886" s="116"/>
      <c r="AC2886" s="116"/>
      <c r="AD2886" s="116"/>
      <c r="AE2886" s="116"/>
      <c r="AF2886" s="116"/>
      <c r="AG2886" s="116"/>
    </row>
    <row r="2887" spans="1:33" x14ac:dyDescent="0.2">
      <c r="A2887" s="74"/>
      <c r="B2887" s="128"/>
      <c r="C2887" s="128"/>
      <c r="D2887" s="129"/>
      <c r="E2887" s="74"/>
      <c r="F2887" s="74"/>
      <c r="G2887" s="74"/>
      <c r="H2887" s="130"/>
      <c r="I2887" s="115"/>
      <c r="J2887" s="130"/>
      <c r="K2887" s="115"/>
      <c r="L2887" s="74"/>
      <c r="M2887" s="115"/>
      <c r="N2887" s="115"/>
      <c r="O2887" s="74"/>
      <c r="P2887" s="129"/>
      <c r="Q2887" s="128"/>
      <c r="R2887" s="128"/>
      <c r="S2887" s="131"/>
      <c r="T2887" s="128"/>
      <c r="U2887" s="115"/>
      <c r="V2887" s="115"/>
      <c r="W2887" s="18"/>
      <c r="X2887" s="74"/>
      <c r="Y2887" s="74"/>
      <c r="Z2887" s="116"/>
      <c r="AA2887" s="116"/>
      <c r="AB2887" s="116"/>
      <c r="AC2887" s="116"/>
      <c r="AD2887" s="116"/>
      <c r="AE2887" s="116"/>
      <c r="AF2887" s="116"/>
      <c r="AG2887" s="116"/>
    </row>
    <row r="2888" spans="1:33" x14ac:dyDescent="0.2">
      <c r="A2888" s="74"/>
      <c r="B2888" s="128"/>
      <c r="C2888" s="128"/>
      <c r="D2888" s="129"/>
      <c r="E2888" s="74"/>
      <c r="F2888" s="74"/>
      <c r="G2888" s="74"/>
      <c r="H2888" s="130"/>
      <c r="I2888" s="115"/>
      <c r="J2888" s="130"/>
      <c r="K2888" s="115"/>
      <c r="L2888" s="74"/>
      <c r="M2888" s="115"/>
      <c r="N2888" s="115"/>
      <c r="O2888" s="74"/>
      <c r="P2888" s="129"/>
      <c r="Q2888" s="128"/>
      <c r="R2888" s="128"/>
      <c r="S2888" s="131"/>
      <c r="T2888" s="128"/>
      <c r="U2888" s="115"/>
      <c r="V2888" s="115"/>
      <c r="W2888" s="18"/>
      <c r="X2888" s="74"/>
      <c r="Y2888" s="74"/>
      <c r="Z2888" s="116"/>
      <c r="AA2888" s="116"/>
      <c r="AB2888" s="116"/>
      <c r="AC2888" s="116"/>
      <c r="AD2888" s="116"/>
      <c r="AE2888" s="116"/>
      <c r="AF2888" s="116"/>
      <c r="AG2888" s="116"/>
    </row>
    <row r="2889" spans="1:33" x14ac:dyDescent="0.2">
      <c r="A2889" s="74"/>
      <c r="B2889" s="128"/>
      <c r="C2889" s="128"/>
      <c r="D2889" s="129"/>
      <c r="E2889" s="74"/>
      <c r="F2889" s="74"/>
      <c r="G2889" s="74"/>
      <c r="H2889" s="130"/>
      <c r="I2889" s="115"/>
      <c r="J2889" s="130"/>
      <c r="K2889" s="115"/>
      <c r="L2889" s="74"/>
      <c r="M2889" s="115"/>
      <c r="N2889" s="115"/>
      <c r="O2889" s="74"/>
      <c r="P2889" s="129"/>
      <c r="Q2889" s="128"/>
      <c r="R2889" s="128"/>
      <c r="S2889" s="131"/>
      <c r="T2889" s="128"/>
      <c r="U2889" s="115"/>
      <c r="V2889" s="115"/>
      <c r="W2889" s="18"/>
      <c r="X2889" s="74"/>
      <c r="Y2889" s="74"/>
      <c r="Z2889" s="116"/>
      <c r="AA2889" s="116"/>
      <c r="AB2889" s="116"/>
      <c r="AC2889" s="116"/>
      <c r="AD2889" s="116"/>
      <c r="AE2889" s="116"/>
      <c r="AF2889" s="116"/>
      <c r="AG2889" s="116"/>
    </row>
    <row r="2890" spans="1:33" x14ac:dyDescent="0.2">
      <c r="A2890" s="74"/>
      <c r="B2890" s="128"/>
      <c r="C2890" s="128"/>
      <c r="D2890" s="129"/>
      <c r="E2890" s="74"/>
      <c r="F2890" s="74"/>
      <c r="G2890" s="74"/>
      <c r="H2890" s="130"/>
      <c r="I2890" s="115"/>
      <c r="J2890" s="130"/>
      <c r="K2890" s="115"/>
      <c r="L2890" s="74"/>
      <c r="M2890" s="115"/>
      <c r="N2890" s="115"/>
      <c r="O2890" s="74"/>
      <c r="P2890" s="129"/>
      <c r="Q2890" s="128"/>
      <c r="R2890" s="128"/>
      <c r="S2890" s="131"/>
      <c r="T2890" s="128"/>
      <c r="U2890" s="115"/>
      <c r="V2890" s="115"/>
      <c r="W2890" s="18"/>
      <c r="X2890" s="74"/>
      <c r="Y2890" s="74"/>
      <c r="Z2890" s="116"/>
      <c r="AA2890" s="116"/>
      <c r="AB2890" s="116"/>
      <c r="AC2890" s="116"/>
      <c r="AD2890" s="116"/>
      <c r="AE2890" s="116"/>
      <c r="AF2890" s="116"/>
      <c r="AG2890" s="116"/>
    </row>
    <row r="2891" spans="1:33" x14ac:dyDescent="0.2">
      <c r="A2891" s="74"/>
      <c r="B2891" s="128"/>
      <c r="C2891" s="128"/>
      <c r="D2891" s="129"/>
      <c r="E2891" s="74"/>
      <c r="F2891" s="74"/>
      <c r="G2891" s="74"/>
      <c r="H2891" s="130"/>
      <c r="I2891" s="115"/>
      <c r="J2891" s="130"/>
      <c r="K2891" s="115"/>
      <c r="L2891" s="74"/>
      <c r="M2891" s="115"/>
      <c r="N2891" s="115"/>
      <c r="O2891" s="74"/>
      <c r="P2891" s="129"/>
      <c r="Q2891" s="128"/>
      <c r="R2891" s="128"/>
      <c r="S2891" s="131"/>
      <c r="T2891" s="128"/>
      <c r="U2891" s="115"/>
      <c r="V2891" s="115"/>
      <c r="W2891" s="18"/>
      <c r="X2891" s="74"/>
      <c r="Y2891" s="74"/>
      <c r="Z2891" s="116"/>
      <c r="AA2891" s="116"/>
      <c r="AB2891" s="116"/>
      <c r="AC2891" s="116"/>
      <c r="AD2891" s="116"/>
      <c r="AE2891" s="116"/>
      <c r="AF2891" s="116"/>
      <c r="AG2891" s="116"/>
    </row>
    <row r="2892" spans="1:33" x14ac:dyDescent="0.2">
      <c r="A2892" s="74"/>
      <c r="B2892" s="128"/>
      <c r="C2892" s="128"/>
      <c r="D2892" s="129"/>
      <c r="E2892" s="74"/>
      <c r="F2892" s="74"/>
      <c r="G2892" s="74"/>
      <c r="H2892" s="130"/>
      <c r="I2892" s="115"/>
      <c r="J2892" s="130"/>
      <c r="K2892" s="115"/>
      <c r="L2892" s="74"/>
      <c r="M2892" s="115"/>
      <c r="N2892" s="115"/>
      <c r="O2892" s="74"/>
      <c r="P2892" s="129"/>
      <c r="Q2892" s="128"/>
      <c r="R2892" s="128"/>
      <c r="S2892" s="131"/>
      <c r="T2892" s="128"/>
      <c r="U2892" s="115"/>
      <c r="V2892" s="115"/>
      <c r="W2892" s="18"/>
      <c r="X2892" s="74"/>
      <c r="Y2892" s="74"/>
      <c r="Z2892" s="116"/>
      <c r="AA2892" s="116"/>
      <c r="AB2892" s="116"/>
      <c r="AC2892" s="116"/>
      <c r="AD2892" s="116"/>
      <c r="AE2892" s="116"/>
      <c r="AF2892" s="116"/>
      <c r="AG2892" s="116"/>
    </row>
    <row r="2893" spans="1:33" x14ac:dyDescent="0.2">
      <c r="A2893" s="74"/>
      <c r="B2893" s="128"/>
      <c r="C2893" s="128"/>
      <c r="D2893" s="129"/>
      <c r="E2893" s="74"/>
      <c r="F2893" s="74"/>
      <c r="G2893" s="74"/>
      <c r="H2893" s="130"/>
      <c r="I2893" s="115"/>
      <c r="J2893" s="130"/>
      <c r="K2893" s="115"/>
      <c r="L2893" s="74"/>
      <c r="M2893" s="115"/>
      <c r="N2893" s="115"/>
      <c r="O2893" s="74"/>
      <c r="P2893" s="129"/>
      <c r="Q2893" s="128"/>
      <c r="R2893" s="128"/>
      <c r="S2893" s="131"/>
      <c r="T2893" s="128"/>
      <c r="U2893" s="115"/>
      <c r="V2893" s="115"/>
      <c r="W2893" s="18"/>
      <c r="X2893" s="74"/>
      <c r="Y2893" s="74"/>
      <c r="Z2893" s="116"/>
      <c r="AA2893" s="116"/>
      <c r="AB2893" s="116"/>
      <c r="AC2893" s="116"/>
      <c r="AD2893" s="116"/>
      <c r="AE2893" s="116"/>
      <c r="AF2893" s="116"/>
      <c r="AG2893" s="116"/>
    </row>
    <row r="2894" spans="1:33" x14ac:dyDescent="0.2">
      <c r="A2894" s="74"/>
      <c r="B2894" s="128"/>
      <c r="C2894" s="128"/>
      <c r="D2894" s="129"/>
      <c r="E2894" s="74"/>
      <c r="F2894" s="74"/>
      <c r="G2894" s="74"/>
      <c r="H2894" s="130"/>
      <c r="I2894" s="115"/>
      <c r="J2894" s="130"/>
      <c r="K2894" s="115"/>
      <c r="L2894" s="74"/>
      <c r="M2894" s="115"/>
      <c r="N2894" s="115"/>
      <c r="O2894" s="74"/>
      <c r="P2894" s="129"/>
      <c r="Q2894" s="128"/>
      <c r="R2894" s="128"/>
      <c r="S2894" s="131"/>
      <c r="T2894" s="128"/>
      <c r="U2894" s="115"/>
      <c r="V2894" s="115"/>
      <c r="W2894" s="18"/>
      <c r="X2894" s="74"/>
      <c r="Y2894" s="74"/>
      <c r="Z2894" s="116"/>
      <c r="AA2894" s="116"/>
      <c r="AB2894" s="116"/>
      <c r="AC2894" s="116"/>
      <c r="AD2894" s="116"/>
      <c r="AE2894" s="116"/>
      <c r="AF2894" s="116"/>
      <c r="AG2894" s="116"/>
    </row>
    <row r="2895" spans="1:33" x14ac:dyDescent="0.2">
      <c r="A2895" s="74"/>
      <c r="B2895" s="128"/>
      <c r="C2895" s="128"/>
      <c r="D2895" s="129"/>
      <c r="E2895" s="74"/>
      <c r="F2895" s="74"/>
      <c r="G2895" s="74"/>
      <c r="H2895" s="130"/>
      <c r="I2895" s="115"/>
      <c r="J2895" s="130"/>
      <c r="K2895" s="115"/>
      <c r="L2895" s="74"/>
      <c r="M2895" s="115"/>
      <c r="N2895" s="115"/>
      <c r="O2895" s="74"/>
      <c r="P2895" s="129"/>
      <c r="Q2895" s="128"/>
      <c r="R2895" s="128"/>
      <c r="S2895" s="131"/>
      <c r="T2895" s="128"/>
      <c r="U2895" s="115"/>
      <c r="V2895" s="115"/>
      <c r="W2895" s="18"/>
      <c r="X2895" s="74"/>
      <c r="Y2895" s="74"/>
      <c r="Z2895" s="116"/>
      <c r="AA2895" s="116"/>
      <c r="AB2895" s="116"/>
      <c r="AC2895" s="116"/>
      <c r="AD2895" s="116"/>
      <c r="AE2895" s="116"/>
      <c r="AF2895" s="116"/>
      <c r="AG2895" s="116"/>
    </row>
    <row r="2896" spans="1:33" x14ac:dyDescent="0.2">
      <c r="A2896" s="74"/>
      <c r="B2896" s="128"/>
      <c r="C2896" s="128"/>
      <c r="D2896" s="129"/>
      <c r="E2896" s="74"/>
      <c r="F2896" s="74"/>
      <c r="G2896" s="74"/>
      <c r="H2896" s="130"/>
      <c r="I2896" s="115"/>
      <c r="J2896" s="130"/>
      <c r="K2896" s="115"/>
      <c r="L2896" s="74"/>
      <c r="M2896" s="115"/>
      <c r="N2896" s="115"/>
      <c r="O2896" s="74"/>
      <c r="P2896" s="129"/>
      <c r="Q2896" s="128"/>
      <c r="R2896" s="128"/>
      <c r="S2896" s="131"/>
      <c r="T2896" s="128"/>
      <c r="U2896" s="115"/>
      <c r="V2896" s="115"/>
      <c r="W2896" s="18"/>
      <c r="X2896" s="74"/>
      <c r="Y2896" s="74"/>
      <c r="Z2896" s="116"/>
      <c r="AA2896" s="116"/>
      <c r="AB2896" s="116"/>
      <c r="AC2896" s="116"/>
      <c r="AD2896" s="116"/>
      <c r="AE2896" s="116"/>
      <c r="AF2896" s="116"/>
      <c r="AG2896" s="116"/>
    </row>
    <row r="2897" spans="1:33" x14ac:dyDescent="0.2">
      <c r="A2897" s="74"/>
      <c r="B2897" s="128"/>
      <c r="C2897" s="128"/>
      <c r="D2897" s="129"/>
      <c r="E2897" s="74"/>
      <c r="F2897" s="74"/>
      <c r="G2897" s="74"/>
      <c r="H2897" s="130"/>
      <c r="I2897" s="115"/>
      <c r="J2897" s="130"/>
      <c r="K2897" s="115"/>
      <c r="L2897" s="74"/>
      <c r="M2897" s="115"/>
      <c r="N2897" s="115"/>
      <c r="O2897" s="74"/>
      <c r="P2897" s="129"/>
      <c r="Q2897" s="128"/>
      <c r="R2897" s="128"/>
      <c r="S2897" s="131"/>
      <c r="T2897" s="128"/>
      <c r="U2897" s="115"/>
      <c r="V2897" s="115"/>
      <c r="W2897" s="18"/>
      <c r="X2897" s="74"/>
      <c r="Y2897" s="74"/>
      <c r="Z2897" s="116"/>
      <c r="AA2897" s="116"/>
      <c r="AB2897" s="116"/>
      <c r="AC2897" s="116"/>
      <c r="AD2897" s="116"/>
      <c r="AE2897" s="116"/>
      <c r="AF2897" s="116"/>
      <c r="AG2897" s="116"/>
    </row>
    <row r="2898" spans="1:33" x14ac:dyDescent="0.2">
      <c r="A2898" s="74"/>
      <c r="B2898" s="128"/>
      <c r="C2898" s="128"/>
      <c r="D2898" s="129"/>
      <c r="E2898" s="74"/>
      <c r="F2898" s="74"/>
      <c r="G2898" s="74"/>
      <c r="H2898" s="130"/>
      <c r="I2898" s="115"/>
      <c r="J2898" s="130"/>
      <c r="K2898" s="115"/>
      <c r="L2898" s="74"/>
      <c r="M2898" s="115"/>
      <c r="N2898" s="115"/>
      <c r="O2898" s="74"/>
      <c r="P2898" s="129"/>
      <c r="Q2898" s="128"/>
      <c r="R2898" s="128"/>
      <c r="S2898" s="131"/>
      <c r="T2898" s="128"/>
      <c r="U2898" s="115"/>
      <c r="V2898" s="115"/>
      <c r="W2898" s="18"/>
      <c r="X2898" s="74"/>
      <c r="Y2898" s="74"/>
      <c r="Z2898" s="116"/>
      <c r="AA2898" s="116"/>
      <c r="AB2898" s="116"/>
      <c r="AC2898" s="116"/>
      <c r="AD2898" s="116"/>
      <c r="AE2898" s="116"/>
      <c r="AF2898" s="116"/>
      <c r="AG2898" s="116"/>
    </row>
    <row r="2899" spans="1:33" x14ac:dyDescent="0.2">
      <c r="A2899" s="74"/>
      <c r="B2899" s="128"/>
      <c r="C2899" s="128"/>
      <c r="D2899" s="129"/>
      <c r="E2899" s="74"/>
      <c r="F2899" s="74"/>
      <c r="G2899" s="74"/>
      <c r="H2899" s="130"/>
      <c r="I2899" s="115"/>
      <c r="J2899" s="130"/>
      <c r="K2899" s="115"/>
      <c r="L2899" s="74"/>
      <c r="M2899" s="115"/>
      <c r="N2899" s="115"/>
      <c r="O2899" s="74"/>
      <c r="P2899" s="129"/>
      <c r="Q2899" s="128"/>
      <c r="R2899" s="128"/>
      <c r="S2899" s="131"/>
      <c r="T2899" s="128"/>
      <c r="U2899" s="115"/>
      <c r="V2899" s="115"/>
      <c r="W2899" s="18"/>
      <c r="X2899" s="74"/>
      <c r="Y2899" s="74"/>
      <c r="Z2899" s="116"/>
      <c r="AA2899" s="116"/>
      <c r="AB2899" s="116"/>
      <c r="AC2899" s="116"/>
      <c r="AD2899" s="116"/>
      <c r="AE2899" s="116"/>
      <c r="AF2899" s="116"/>
      <c r="AG2899" s="116"/>
    </row>
    <row r="2900" spans="1:33" x14ac:dyDescent="0.2">
      <c r="A2900" s="74"/>
      <c r="B2900" s="128"/>
      <c r="C2900" s="128"/>
      <c r="D2900" s="129"/>
      <c r="E2900" s="74"/>
      <c r="F2900" s="74"/>
      <c r="G2900" s="74"/>
      <c r="H2900" s="130"/>
      <c r="I2900" s="115"/>
      <c r="J2900" s="130"/>
      <c r="K2900" s="115"/>
      <c r="L2900" s="74"/>
      <c r="M2900" s="115"/>
      <c r="N2900" s="115"/>
      <c r="O2900" s="74"/>
      <c r="P2900" s="129"/>
      <c r="Q2900" s="128"/>
      <c r="R2900" s="128"/>
      <c r="S2900" s="131"/>
      <c r="T2900" s="128"/>
      <c r="U2900" s="115"/>
      <c r="V2900" s="115"/>
      <c r="W2900" s="18"/>
      <c r="X2900" s="74"/>
      <c r="Y2900" s="74"/>
      <c r="Z2900" s="116"/>
      <c r="AA2900" s="116"/>
      <c r="AB2900" s="116"/>
      <c r="AC2900" s="116"/>
      <c r="AD2900" s="116"/>
      <c r="AE2900" s="116"/>
      <c r="AF2900" s="116"/>
      <c r="AG2900" s="116"/>
    </row>
    <row r="2901" spans="1:33" x14ac:dyDescent="0.2">
      <c r="A2901" s="74"/>
      <c r="B2901" s="128"/>
      <c r="C2901" s="128"/>
      <c r="D2901" s="129"/>
      <c r="E2901" s="74"/>
      <c r="F2901" s="74"/>
      <c r="G2901" s="74"/>
      <c r="H2901" s="130"/>
      <c r="I2901" s="115"/>
      <c r="J2901" s="130"/>
      <c r="K2901" s="115"/>
      <c r="L2901" s="74"/>
      <c r="M2901" s="115"/>
      <c r="N2901" s="115"/>
      <c r="O2901" s="74"/>
      <c r="P2901" s="129"/>
      <c r="Q2901" s="128"/>
      <c r="R2901" s="128"/>
      <c r="S2901" s="131"/>
      <c r="T2901" s="128"/>
      <c r="U2901" s="115"/>
      <c r="V2901" s="115"/>
      <c r="W2901" s="18"/>
      <c r="X2901" s="74"/>
      <c r="Y2901" s="74"/>
      <c r="Z2901" s="116"/>
      <c r="AA2901" s="116"/>
      <c r="AB2901" s="116"/>
      <c r="AC2901" s="116"/>
      <c r="AD2901" s="116"/>
      <c r="AE2901" s="116"/>
      <c r="AF2901" s="116"/>
      <c r="AG2901" s="116"/>
    </row>
    <row r="2902" spans="1:33" x14ac:dyDescent="0.2">
      <c r="A2902" s="74"/>
      <c r="B2902" s="128"/>
      <c r="C2902" s="128"/>
      <c r="D2902" s="129"/>
      <c r="E2902" s="74"/>
      <c r="F2902" s="74"/>
      <c r="G2902" s="74"/>
      <c r="H2902" s="130"/>
      <c r="I2902" s="115"/>
      <c r="J2902" s="130"/>
      <c r="K2902" s="115"/>
      <c r="L2902" s="74"/>
      <c r="M2902" s="115"/>
      <c r="N2902" s="115"/>
      <c r="O2902" s="74"/>
      <c r="P2902" s="129"/>
      <c r="Q2902" s="128"/>
      <c r="R2902" s="128"/>
      <c r="S2902" s="131"/>
      <c r="T2902" s="128"/>
      <c r="U2902" s="115"/>
      <c r="V2902" s="115"/>
      <c r="W2902" s="18"/>
      <c r="X2902" s="74"/>
      <c r="Y2902" s="74"/>
      <c r="Z2902" s="116"/>
      <c r="AA2902" s="116"/>
      <c r="AB2902" s="116"/>
      <c r="AC2902" s="116"/>
      <c r="AD2902" s="116"/>
      <c r="AE2902" s="116"/>
      <c r="AF2902" s="116"/>
      <c r="AG2902" s="116"/>
    </row>
    <row r="2903" spans="1:33" x14ac:dyDescent="0.2">
      <c r="A2903" s="74"/>
      <c r="B2903" s="128"/>
      <c r="C2903" s="128"/>
      <c r="D2903" s="129"/>
      <c r="E2903" s="74"/>
      <c r="F2903" s="74"/>
      <c r="G2903" s="74"/>
      <c r="H2903" s="130"/>
      <c r="I2903" s="115"/>
      <c r="J2903" s="130"/>
      <c r="K2903" s="115"/>
      <c r="L2903" s="74"/>
      <c r="M2903" s="115"/>
      <c r="N2903" s="115"/>
      <c r="O2903" s="74"/>
      <c r="P2903" s="129"/>
      <c r="Q2903" s="128"/>
      <c r="R2903" s="128"/>
      <c r="S2903" s="131"/>
      <c r="T2903" s="128"/>
      <c r="U2903" s="115"/>
      <c r="V2903" s="115"/>
      <c r="W2903" s="18"/>
      <c r="X2903" s="74"/>
      <c r="Y2903" s="74"/>
      <c r="Z2903" s="116"/>
      <c r="AA2903" s="116"/>
      <c r="AB2903" s="116"/>
      <c r="AC2903" s="116"/>
      <c r="AD2903" s="116"/>
      <c r="AE2903" s="116"/>
      <c r="AF2903" s="116"/>
      <c r="AG2903" s="116"/>
    </row>
    <row r="2904" spans="1:33" x14ac:dyDescent="0.2">
      <c r="A2904" s="74"/>
      <c r="B2904" s="128"/>
      <c r="C2904" s="128"/>
      <c r="D2904" s="129"/>
      <c r="E2904" s="74"/>
      <c r="F2904" s="74"/>
      <c r="G2904" s="74"/>
      <c r="H2904" s="130"/>
      <c r="I2904" s="115"/>
      <c r="J2904" s="130"/>
      <c r="K2904" s="115"/>
      <c r="L2904" s="74"/>
      <c r="M2904" s="115"/>
      <c r="N2904" s="115"/>
      <c r="O2904" s="74"/>
      <c r="P2904" s="129"/>
      <c r="Q2904" s="128"/>
      <c r="R2904" s="128"/>
      <c r="S2904" s="131"/>
      <c r="T2904" s="128"/>
      <c r="U2904" s="115"/>
      <c r="V2904" s="115"/>
      <c r="W2904" s="18"/>
      <c r="X2904" s="74"/>
      <c r="Y2904" s="74"/>
      <c r="Z2904" s="116"/>
      <c r="AA2904" s="116"/>
      <c r="AB2904" s="116"/>
      <c r="AC2904" s="116"/>
      <c r="AD2904" s="116"/>
      <c r="AE2904" s="116"/>
      <c r="AF2904" s="116"/>
      <c r="AG2904" s="116"/>
    </row>
    <row r="2905" spans="1:33" x14ac:dyDescent="0.2">
      <c r="A2905" s="74"/>
      <c r="B2905" s="128"/>
      <c r="C2905" s="128"/>
      <c r="D2905" s="129"/>
      <c r="E2905" s="74"/>
      <c r="F2905" s="74"/>
      <c r="G2905" s="74"/>
      <c r="H2905" s="130"/>
      <c r="I2905" s="115"/>
      <c r="J2905" s="130"/>
      <c r="K2905" s="115"/>
      <c r="L2905" s="74"/>
      <c r="M2905" s="115"/>
      <c r="N2905" s="115"/>
      <c r="O2905" s="74"/>
      <c r="P2905" s="129"/>
      <c r="Q2905" s="128"/>
      <c r="R2905" s="128"/>
      <c r="S2905" s="131"/>
      <c r="T2905" s="128"/>
      <c r="U2905" s="115"/>
      <c r="V2905" s="115"/>
      <c r="W2905" s="18"/>
      <c r="X2905" s="74"/>
      <c r="Y2905" s="74"/>
      <c r="Z2905" s="116"/>
      <c r="AA2905" s="116"/>
      <c r="AB2905" s="116"/>
      <c r="AC2905" s="116"/>
      <c r="AD2905" s="116"/>
      <c r="AE2905" s="116"/>
      <c r="AF2905" s="116"/>
      <c r="AG2905" s="116"/>
    </row>
    <row r="2906" spans="1:33" x14ac:dyDescent="0.2">
      <c r="A2906" s="74"/>
      <c r="B2906" s="128"/>
      <c r="C2906" s="128"/>
      <c r="D2906" s="129"/>
      <c r="E2906" s="74"/>
      <c r="F2906" s="74"/>
      <c r="G2906" s="74"/>
      <c r="H2906" s="130"/>
      <c r="I2906" s="115"/>
      <c r="J2906" s="130"/>
      <c r="K2906" s="115"/>
      <c r="L2906" s="74"/>
      <c r="M2906" s="115"/>
      <c r="N2906" s="115"/>
      <c r="O2906" s="74"/>
      <c r="P2906" s="129"/>
      <c r="Q2906" s="128"/>
      <c r="R2906" s="128"/>
      <c r="S2906" s="131"/>
      <c r="T2906" s="128"/>
      <c r="U2906" s="115"/>
      <c r="V2906" s="115"/>
      <c r="W2906" s="18"/>
      <c r="X2906" s="74"/>
      <c r="Y2906" s="74"/>
      <c r="Z2906" s="116"/>
      <c r="AA2906" s="116"/>
      <c r="AB2906" s="116"/>
      <c r="AC2906" s="116"/>
      <c r="AD2906" s="116"/>
      <c r="AE2906" s="116"/>
      <c r="AF2906" s="116"/>
      <c r="AG2906" s="116"/>
    </row>
    <row r="2907" spans="1:33" x14ac:dyDescent="0.2">
      <c r="A2907" s="74"/>
      <c r="B2907" s="128"/>
      <c r="C2907" s="128"/>
      <c r="D2907" s="129"/>
      <c r="E2907" s="74"/>
      <c r="F2907" s="74"/>
      <c r="G2907" s="74"/>
      <c r="H2907" s="130"/>
      <c r="I2907" s="115"/>
      <c r="J2907" s="130"/>
      <c r="K2907" s="115"/>
      <c r="L2907" s="74"/>
      <c r="M2907" s="115"/>
      <c r="N2907" s="115"/>
      <c r="O2907" s="74"/>
      <c r="P2907" s="129"/>
      <c r="Q2907" s="128"/>
      <c r="R2907" s="128"/>
      <c r="S2907" s="131"/>
      <c r="T2907" s="128"/>
      <c r="U2907" s="115"/>
      <c r="V2907" s="115"/>
      <c r="W2907" s="18"/>
      <c r="X2907" s="74"/>
      <c r="Y2907" s="74"/>
      <c r="Z2907" s="116"/>
      <c r="AA2907" s="116"/>
      <c r="AB2907" s="116"/>
      <c r="AC2907" s="116"/>
      <c r="AD2907" s="116"/>
      <c r="AE2907" s="116"/>
      <c r="AF2907" s="116"/>
      <c r="AG2907" s="116"/>
    </row>
    <row r="2908" spans="1:33" x14ac:dyDescent="0.2">
      <c r="A2908" s="74"/>
      <c r="B2908" s="128"/>
      <c r="C2908" s="128"/>
      <c r="D2908" s="129"/>
      <c r="E2908" s="74"/>
      <c r="F2908" s="74"/>
      <c r="G2908" s="74"/>
      <c r="H2908" s="130"/>
      <c r="I2908" s="115"/>
      <c r="J2908" s="130"/>
      <c r="K2908" s="115"/>
      <c r="L2908" s="74"/>
      <c r="M2908" s="115"/>
      <c r="N2908" s="115"/>
      <c r="O2908" s="74"/>
      <c r="P2908" s="129"/>
      <c r="Q2908" s="128"/>
      <c r="R2908" s="128"/>
      <c r="S2908" s="131"/>
      <c r="T2908" s="128"/>
      <c r="U2908" s="115"/>
      <c r="V2908" s="115"/>
      <c r="W2908" s="18"/>
      <c r="X2908" s="74"/>
      <c r="Y2908" s="74"/>
      <c r="Z2908" s="116"/>
      <c r="AA2908" s="116"/>
      <c r="AB2908" s="116"/>
      <c r="AC2908" s="116"/>
      <c r="AD2908" s="116"/>
      <c r="AE2908" s="116"/>
      <c r="AF2908" s="116"/>
      <c r="AG2908" s="116"/>
    </row>
    <row r="2909" spans="1:33" x14ac:dyDescent="0.2">
      <c r="A2909" s="74"/>
      <c r="B2909" s="128"/>
      <c r="C2909" s="128"/>
      <c r="D2909" s="129"/>
      <c r="E2909" s="74"/>
      <c r="F2909" s="74"/>
      <c r="G2909" s="74"/>
      <c r="H2909" s="130"/>
      <c r="I2909" s="115"/>
      <c r="J2909" s="130"/>
      <c r="K2909" s="115"/>
      <c r="L2909" s="74"/>
      <c r="M2909" s="115"/>
      <c r="N2909" s="115"/>
      <c r="O2909" s="74"/>
      <c r="P2909" s="129"/>
      <c r="Q2909" s="128"/>
      <c r="R2909" s="128"/>
      <c r="S2909" s="131"/>
      <c r="T2909" s="128"/>
      <c r="U2909" s="115"/>
      <c r="V2909" s="115"/>
      <c r="W2909" s="18"/>
      <c r="X2909" s="74"/>
      <c r="Y2909" s="74"/>
      <c r="Z2909" s="116"/>
      <c r="AA2909" s="116"/>
      <c r="AB2909" s="116"/>
      <c r="AC2909" s="116"/>
      <c r="AD2909" s="116"/>
      <c r="AE2909" s="116"/>
      <c r="AF2909" s="116"/>
      <c r="AG2909" s="116"/>
    </row>
    <row r="2910" spans="1:33" x14ac:dyDescent="0.2">
      <c r="A2910" s="74"/>
      <c r="B2910" s="128"/>
      <c r="C2910" s="128"/>
      <c r="D2910" s="129"/>
      <c r="E2910" s="74"/>
      <c r="F2910" s="74"/>
      <c r="G2910" s="74"/>
      <c r="H2910" s="130"/>
      <c r="I2910" s="115"/>
      <c r="J2910" s="130"/>
      <c r="K2910" s="115"/>
      <c r="L2910" s="74"/>
      <c r="M2910" s="115"/>
      <c r="N2910" s="115"/>
      <c r="O2910" s="74"/>
      <c r="P2910" s="129"/>
      <c r="Q2910" s="128"/>
      <c r="R2910" s="128"/>
      <c r="S2910" s="131"/>
      <c r="T2910" s="128"/>
      <c r="U2910" s="115"/>
      <c r="V2910" s="115"/>
      <c r="W2910" s="18"/>
      <c r="X2910" s="74"/>
      <c r="Y2910" s="74"/>
      <c r="Z2910" s="116"/>
      <c r="AA2910" s="116"/>
      <c r="AB2910" s="116"/>
      <c r="AC2910" s="116"/>
      <c r="AD2910" s="116"/>
      <c r="AE2910" s="116"/>
      <c r="AF2910" s="116"/>
      <c r="AG2910" s="116"/>
    </row>
    <row r="2911" spans="1:33" x14ac:dyDescent="0.2">
      <c r="A2911" s="74"/>
      <c r="B2911" s="128"/>
      <c r="C2911" s="128"/>
      <c r="D2911" s="129"/>
      <c r="E2911" s="74"/>
      <c r="F2911" s="74"/>
      <c r="G2911" s="74"/>
      <c r="H2911" s="130"/>
      <c r="I2911" s="115"/>
      <c r="J2911" s="130"/>
      <c r="K2911" s="115"/>
      <c r="L2911" s="74"/>
      <c r="M2911" s="115"/>
      <c r="N2911" s="115"/>
      <c r="O2911" s="74"/>
      <c r="P2911" s="129"/>
      <c r="Q2911" s="128"/>
      <c r="R2911" s="128"/>
      <c r="S2911" s="131"/>
      <c r="T2911" s="128"/>
      <c r="U2911" s="115"/>
      <c r="V2911" s="115"/>
      <c r="W2911" s="18"/>
      <c r="X2911" s="74"/>
      <c r="Y2911" s="74"/>
      <c r="Z2911" s="116"/>
      <c r="AA2911" s="116"/>
      <c r="AB2911" s="116"/>
      <c r="AC2911" s="116"/>
      <c r="AD2911" s="116"/>
      <c r="AE2911" s="116"/>
      <c r="AF2911" s="116"/>
      <c r="AG2911" s="116"/>
    </row>
    <row r="2912" spans="1:33" x14ac:dyDescent="0.2">
      <c r="A2912" s="74"/>
      <c r="B2912" s="128"/>
      <c r="C2912" s="128"/>
      <c r="D2912" s="129"/>
      <c r="E2912" s="74"/>
      <c r="F2912" s="74"/>
      <c r="G2912" s="74"/>
      <c r="H2912" s="130"/>
      <c r="I2912" s="115"/>
      <c r="J2912" s="130"/>
      <c r="K2912" s="115"/>
      <c r="L2912" s="74"/>
      <c r="M2912" s="115"/>
      <c r="N2912" s="115"/>
      <c r="O2912" s="74"/>
      <c r="P2912" s="129"/>
      <c r="Q2912" s="128"/>
      <c r="R2912" s="128"/>
      <c r="S2912" s="131"/>
      <c r="T2912" s="128"/>
      <c r="U2912" s="115"/>
      <c r="V2912" s="115"/>
      <c r="W2912" s="18"/>
      <c r="X2912" s="74"/>
      <c r="Y2912" s="74"/>
      <c r="Z2912" s="116"/>
      <c r="AA2912" s="116"/>
      <c r="AB2912" s="116"/>
      <c r="AC2912" s="116"/>
      <c r="AD2912" s="116"/>
      <c r="AE2912" s="116"/>
      <c r="AF2912" s="116"/>
      <c r="AG2912" s="116"/>
    </row>
    <row r="2913" spans="1:33" x14ac:dyDescent="0.2">
      <c r="A2913" s="74"/>
      <c r="B2913" s="128"/>
      <c r="C2913" s="128"/>
      <c r="D2913" s="129"/>
      <c r="E2913" s="74"/>
      <c r="F2913" s="74"/>
      <c r="G2913" s="74"/>
      <c r="H2913" s="130"/>
      <c r="I2913" s="115"/>
      <c r="J2913" s="130"/>
      <c r="K2913" s="115"/>
      <c r="L2913" s="74"/>
      <c r="M2913" s="115"/>
      <c r="N2913" s="115"/>
      <c r="O2913" s="74"/>
      <c r="P2913" s="129"/>
      <c r="Q2913" s="128"/>
      <c r="R2913" s="128"/>
      <c r="S2913" s="131"/>
      <c r="T2913" s="128"/>
      <c r="U2913" s="115"/>
      <c r="V2913" s="115"/>
      <c r="W2913" s="18"/>
      <c r="X2913" s="74"/>
      <c r="Y2913" s="74"/>
      <c r="Z2913" s="116"/>
      <c r="AA2913" s="116"/>
      <c r="AB2913" s="116"/>
      <c r="AC2913" s="116"/>
      <c r="AD2913" s="116"/>
      <c r="AE2913" s="116"/>
      <c r="AF2913" s="116"/>
      <c r="AG2913" s="116"/>
    </row>
    <row r="2914" spans="1:33" x14ac:dyDescent="0.2">
      <c r="A2914" s="74"/>
      <c r="B2914" s="128"/>
      <c r="C2914" s="128"/>
      <c r="D2914" s="129"/>
      <c r="E2914" s="74"/>
      <c r="F2914" s="74"/>
      <c r="G2914" s="74"/>
      <c r="H2914" s="130"/>
      <c r="I2914" s="115"/>
      <c r="J2914" s="130"/>
      <c r="K2914" s="115"/>
      <c r="L2914" s="74"/>
      <c r="M2914" s="115"/>
      <c r="N2914" s="115"/>
      <c r="O2914" s="74"/>
      <c r="P2914" s="129"/>
      <c r="Q2914" s="128"/>
      <c r="R2914" s="128"/>
      <c r="S2914" s="131"/>
      <c r="T2914" s="128"/>
      <c r="U2914" s="115"/>
      <c r="V2914" s="115"/>
      <c r="W2914" s="18"/>
      <c r="X2914" s="74"/>
      <c r="Y2914" s="74"/>
      <c r="Z2914" s="116"/>
      <c r="AA2914" s="116"/>
      <c r="AB2914" s="116"/>
      <c r="AC2914" s="116"/>
      <c r="AD2914" s="116"/>
      <c r="AE2914" s="116"/>
      <c r="AF2914" s="116"/>
      <c r="AG2914" s="116"/>
    </row>
    <row r="2915" spans="1:33" x14ac:dyDescent="0.2">
      <c r="A2915" s="74"/>
      <c r="B2915" s="128"/>
      <c r="C2915" s="128"/>
      <c r="D2915" s="129"/>
      <c r="E2915" s="74"/>
      <c r="F2915" s="74"/>
      <c r="G2915" s="74"/>
      <c r="H2915" s="130"/>
      <c r="I2915" s="115"/>
      <c r="J2915" s="130"/>
      <c r="K2915" s="115"/>
      <c r="L2915" s="74"/>
      <c r="M2915" s="115"/>
      <c r="N2915" s="115"/>
      <c r="O2915" s="74"/>
      <c r="P2915" s="129"/>
      <c r="Q2915" s="128"/>
      <c r="R2915" s="128"/>
      <c r="S2915" s="131"/>
      <c r="T2915" s="128"/>
      <c r="U2915" s="115"/>
      <c r="V2915" s="115"/>
      <c r="W2915" s="18"/>
      <c r="X2915" s="74"/>
      <c r="Y2915" s="74"/>
      <c r="Z2915" s="116"/>
      <c r="AA2915" s="116"/>
      <c r="AB2915" s="116"/>
      <c r="AC2915" s="116"/>
      <c r="AD2915" s="116"/>
      <c r="AE2915" s="116"/>
      <c r="AF2915" s="116"/>
      <c r="AG2915" s="116"/>
    </row>
    <row r="2916" spans="1:33" x14ac:dyDescent="0.2">
      <c r="A2916" s="74"/>
      <c r="B2916" s="128"/>
      <c r="C2916" s="128"/>
      <c r="D2916" s="129"/>
      <c r="E2916" s="74"/>
      <c r="F2916" s="74"/>
      <c r="G2916" s="74"/>
      <c r="H2916" s="130"/>
      <c r="I2916" s="115"/>
      <c r="J2916" s="130"/>
      <c r="K2916" s="115"/>
      <c r="L2916" s="74"/>
      <c r="M2916" s="115"/>
      <c r="N2916" s="115"/>
      <c r="O2916" s="74"/>
      <c r="P2916" s="129"/>
      <c r="Q2916" s="128"/>
      <c r="R2916" s="128"/>
      <c r="S2916" s="131"/>
      <c r="T2916" s="128"/>
      <c r="U2916" s="115"/>
      <c r="V2916" s="115"/>
      <c r="W2916" s="18"/>
      <c r="X2916" s="74"/>
      <c r="Y2916" s="74"/>
      <c r="Z2916" s="116"/>
      <c r="AA2916" s="116"/>
      <c r="AB2916" s="116"/>
      <c r="AC2916" s="116"/>
      <c r="AD2916" s="116"/>
      <c r="AE2916" s="116"/>
      <c r="AF2916" s="116"/>
      <c r="AG2916" s="116"/>
    </row>
    <row r="2917" spans="1:33" x14ac:dyDescent="0.2">
      <c r="A2917" s="74"/>
      <c r="B2917" s="128"/>
      <c r="C2917" s="128"/>
      <c r="D2917" s="129"/>
      <c r="E2917" s="74"/>
      <c r="F2917" s="74"/>
      <c r="G2917" s="74"/>
      <c r="H2917" s="130"/>
      <c r="I2917" s="115"/>
      <c r="J2917" s="130"/>
      <c r="K2917" s="115"/>
      <c r="L2917" s="74"/>
      <c r="M2917" s="115"/>
      <c r="N2917" s="115"/>
      <c r="O2917" s="74"/>
      <c r="P2917" s="129"/>
      <c r="Q2917" s="128"/>
      <c r="R2917" s="128"/>
      <c r="S2917" s="131"/>
      <c r="T2917" s="128"/>
      <c r="U2917" s="115"/>
      <c r="V2917" s="115"/>
      <c r="W2917" s="18"/>
      <c r="X2917" s="74"/>
      <c r="Y2917" s="74"/>
      <c r="Z2917" s="116"/>
      <c r="AA2917" s="116"/>
      <c r="AB2917" s="116"/>
      <c r="AC2917" s="116"/>
      <c r="AD2917" s="116"/>
      <c r="AE2917" s="116"/>
      <c r="AF2917" s="116"/>
      <c r="AG2917" s="116"/>
    </row>
    <row r="2918" spans="1:33" x14ac:dyDescent="0.2">
      <c r="A2918" s="74"/>
      <c r="B2918" s="128"/>
      <c r="C2918" s="128"/>
      <c r="D2918" s="129"/>
      <c r="E2918" s="74"/>
      <c r="F2918" s="74"/>
      <c r="G2918" s="74"/>
      <c r="H2918" s="130"/>
      <c r="I2918" s="115"/>
      <c r="J2918" s="130"/>
      <c r="K2918" s="115"/>
      <c r="L2918" s="74"/>
      <c r="M2918" s="115"/>
      <c r="N2918" s="115"/>
      <c r="O2918" s="74"/>
      <c r="P2918" s="129"/>
      <c r="Q2918" s="128"/>
      <c r="R2918" s="128"/>
      <c r="S2918" s="131"/>
      <c r="T2918" s="128"/>
      <c r="U2918" s="115"/>
      <c r="V2918" s="115"/>
      <c r="W2918" s="18"/>
      <c r="X2918" s="74"/>
      <c r="Y2918" s="74"/>
      <c r="Z2918" s="116"/>
      <c r="AA2918" s="116"/>
      <c r="AB2918" s="116"/>
      <c r="AC2918" s="116"/>
      <c r="AD2918" s="116"/>
      <c r="AE2918" s="116"/>
      <c r="AF2918" s="116"/>
      <c r="AG2918" s="116"/>
    </row>
    <row r="2919" spans="1:33" x14ac:dyDescent="0.2">
      <c r="A2919" s="74"/>
      <c r="B2919" s="128"/>
      <c r="C2919" s="128"/>
      <c r="D2919" s="129"/>
      <c r="E2919" s="74"/>
      <c r="F2919" s="74"/>
      <c r="G2919" s="74"/>
      <c r="H2919" s="130"/>
      <c r="I2919" s="115"/>
      <c r="J2919" s="130"/>
      <c r="K2919" s="115"/>
      <c r="L2919" s="74"/>
      <c r="M2919" s="115"/>
      <c r="N2919" s="115"/>
      <c r="O2919" s="74"/>
      <c r="P2919" s="129"/>
      <c r="Q2919" s="128"/>
      <c r="R2919" s="128"/>
      <c r="S2919" s="131"/>
      <c r="T2919" s="128"/>
      <c r="U2919" s="115"/>
      <c r="V2919" s="115"/>
      <c r="W2919" s="18"/>
      <c r="X2919" s="74"/>
      <c r="Y2919" s="74"/>
      <c r="Z2919" s="116"/>
      <c r="AA2919" s="116"/>
      <c r="AB2919" s="116"/>
      <c r="AC2919" s="116"/>
      <c r="AD2919" s="116"/>
      <c r="AE2919" s="116"/>
      <c r="AF2919" s="116"/>
      <c r="AG2919" s="116"/>
    </row>
    <row r="2920" spans="1:33" x14ac:dyDescent="0.2">
      <c r="A2920" s="74"/>
      <c r="B2920" s="128"/>
      <c r="C2920" s="128"/>
      <c r="D2920" s="129"/>
      <c r="E2920" s="74"/>
      <c r="F2920" s="74"/>
      <c r="G2920" s="74"/>
      <c r="H2920" s="130"/>
      <c r="I2920" s="115"/>
      <c r="J2920" s="130"/>
      <c r="K2920" s="115"/>
      <c r="L2920" s="74"/>
      <c r="M2920" s="115"/>
      <c r="N2920" s="115"/>
      <c r="O2920" s="74"/>
      <c r="P2920" s="129"/>
      <c r="Q2920" s="128"/>
      <c r="R2920" s="128"/>
      <c r="S2920" s="131"/>
      <c r="T2920" s="128"/>
      <c r="U2920" s="115"/>
      <c r="V2920" s="115"/>
      <c r="W2920" s="18"/>
      <c r="X2920" s="74"/>
      <c r="Y2920" s="74"/>
      <c r="Z2920" s="116"/>
      <c r="AA2920" s="116"/>
      <c r="AB2920" s="116"/>
      <c r="AC2920" s="116"/>
      <c r="AD2920" s="116"/>
      <c r="AE2920" s="116"/>
      <c r="AF2920" s="116"/>
      <c r="AG2920" s="116"/>
    </row>
    <row r="2921" spans="1:33" x14ac:dyDescent="0.2">
      <c r="A2921" s="74"/>
      <c r="B2921" s="128"/>
      <c r="C2921" s="128"/>
      <c r="D2921" s="129"/>
      <c r="E2921" s="74"/>
      <c r="F2921" s="74"/>
      <c r="G2921" s="74"/>
      <c r="H2921" s="130"/>
      <c r="I2921" s="115"/>
      <c r="J2921" s="130"/>
      <c r="K2921" s="115"/>
      <c r="L2921" s="74"/>
      <c r="M2921" s="115"/>
      <c r="N2921" s="115"/>
      <c r="O2921" s="74"/>
      <c r="P2921" s="129"/>
      <c r="Q2921" s="128"/>
      <c r="R2921" s="128"/>
      <c r="S2921" s="131"/>
      <c r="T2921" s="128"/>
      <c r="U2921" s="115"/>
      <c r="V2921" s="115"/>
      <c r="W2921" s="18"/>
      <c r="X2921" s="74"/>
      <c r="Y2921" s="74"/>
      <c r="Z2921" s="116"/>
      <c r="AA2921" s="116"/>
      <c r="AB2921" s="116"/>
      <c r="AC2921" s="116"/>
      <c r="AD2921" s="116"/>
      <c r="AE2921" s="116"/>
      <c r="AF2921" s="116"/>
      <c r="AG2921" s="116"/>
    </row>
    <row r="2922" spans="1:33" x14ac:dyDescent="0.2">
      <c r="A2922" s="74"/>
      <c r="B2922" s="128"/>
      <c r="C2922" s="128"/>
      <c r="D2922" s="129"/>
      <c r="E2922" s="74"/>
      <c r="F2922" s="74"/>
      <c r="G2922" s="74"/>
      <c r="H2922" s="130"/>
      <c r="I2922" s="115"/>
      <c r="J2922" s="130"/>
      <c r="K2922" s="115"/>
      <c r="L2922" s="74"/>
      <c r="M2922" s="115"/>
      <c r="N2922" s="115"/>
      <c r="O2922" s="74"/>
      <c r="P2922" s="129"/>
      <c r="Q2922" s="128"/>
      <c r="R2922" s="128"/>
      <c r="S2922" s="131"/>
      <c r="T2922" s="128"/>
      <c r="U2922" s="115"/>
      <c r="V2922" s="115"/>
      <c r="W2922" s="18"/>
      <c r="X2922" s="74"/>
      <c r="Y2922" s="74"/>
      <c r="Z2922" s="116"/>
      <c r="AA2922" s="116"/>
      <c r="AB2922" s="116"/>
      <c r="AC2922" s="116"/>
      <c r="AD2922" s="116"/>
      <c r="AE2922" s="116"/>
      <c r="AF2922" s="116"/>
      <c r="AG2922" s="116"/>
    </row>
    <row r="2923" spans="1:33" x14ac:dyDescent="0.2">
      <c r="A2923" s="74"/>
      <c r="B2923" s="128"/>
      <c r="C2923" s="128"/>
      <c r="D2923" s="129"/>
      <c r="E2923" s="74"/>
      <c r="F2923" s="74"/>
      <c r="G2923" s="74"/>
      <c r="H2923" s="130"/>
      <c r="I2923" s="115"/>
      <c r="J2923" s="130"/>
      <c r="K2923" s="115"/>
      <c r="L2923" s="74"/>
      <c r="M2923" s="115"/>
      <c r="N2923" s="115"/>
      <c r="O2923" s="74"/>
      <c r="P2923" s="129"/>
      <c r="Q2923" s="128"/>
      <c r="R2923" s="128"/>
      <c r="S2923" s="131"/>
      <c r="T2923" s="128"/>
      <c r="U2923" s="115"/>
      <c r="V2923" s="115"/>
      <c r="W2923" s="18"/>
      <c r="X2923" s="74"/>
      <c r="Y2923" s="74"/>
      <c r="Z2923" s="116"/>
      <c r="AA2923" s="116"/>
      <c r="AB2923" s="116"/>
      <c r="AC2923" s="116"/>
      <c r="AD2923" s="116"/>
      <c r="AE2923" s="116"/>
      <c r="AF2923" s="116"/>
      <c r="AG2923" s="116"/>
    </row>
    <row r="2924" spans="1:33" x14ac:dyDescent="0.2">
      <c r="A2924" s="74"/>
      <c r="B2924" s="128"/>
      <c r="C2924" s="128"/>
      <c r="D2924" s="129"/>
      <c r="E2924" s="74"/>
      <c r="F2924" s="74"/>
      <c r="G2924" s="74"/>
      <c r="H2924" s="130"/>
      <c r="I2924" s="115"/>
      <c r="J2924" s="130"/>
      <c r="K2924" s="115"/>
      <c r="L2924" s="74"/>
      <c r="M2924" s="115"/>
      <c r="N2924" s="115"/>
      <c r="O2924" s="74"/>
      <c r="P2924" s="129"/>
      <c r="Q2924" s="128"/>
      <c r="R2924" s="128"/>
      <c r="S2924" s="131"/>
      <c r="T2924" s="128"/>
      <c r="U2924" s="115"/>
      <c r="V2924" s="115"/>
      <c r="W2924" s="18"/>
      <c r="X2924" s="74"/>
      <c r="Y2924" s="74"/>
      <c r="Z2924" s="116"/>
      <c r="AA2924" s="116"/>
      <c r="AB2924" s="116"/>
      <c r="AC2924" s="116"/>
      <c r="AD2924" s="116"/>
      <c r="AE2924" s="116"/>
      <c r="AF2924" s="116"/>
      <c r="AG2924" s="116"/>
    </row>
    <row r="2925" spans="1:33" x14ac:dyDescent="0.2">
      <c r="A2925" s="74"/>
      <c r="B2925" s="128"/>
      <c r="C2925" s="128"/>
      <c r="D2925" s="129"/>
      <c r="E2925" s="74"/>
      <c r="F2925" s="74"/>
      <c r="G2925" s="74"/>
      <c r="H2925" s="130"/>
      <c r="I2925" s="115"/>
      <c r="J2925" s="130"/>
      <c r="K2925" s="115"/>
      <c r="L2925" s="74"/>
      <c r="M2925" s="115"/>
      <c r="N2925" s="115"/>
      <c r="O2925" s="74"/>
      <c r="P2925" s="129"/>
      <c r="Q2925" s="128"/>
      <c r="R2925" s="128"/>
      <c r="S2925" s="131"/>
      <c r="T2925" s="128"/>
      <c r="U2925" s="115"/>
      <c r="V2925" s="115"/>
      <c r="W2925" s="18"/>
      <c r="X2925" s="74"/>
      <c r="Y2925" s="74"/>
      <c r="Z2925" s="116"/>
      <c r="AA2925" s="116"/>
      <c r="AB2925" s="116"/>
      <c r="AC2925" s="116"/>
      <c r="AD2925" s="116"/>
      <c r="AE2925" s="116"/>
      <c r="AF2925" s="116"/>
      <c r="AG2925" s="116"/>
    </row>
    <row r="2926" spans="1:33" x14ac:dyDescent="0.2">
      <c r="A2926" s="74"/>
      <c r="B2926" s="128"/>
      <c r="C2926" s="128"/>
      <c r="D2926" s="129"/>
      <c r="E2926" s="74"/>
      <c r="F2926" s="74"/>
      <c r="G2926" s="74"/>
      <c r="H2926" s="130"/>
      <c r="I2926" s="115"/>
      <c r="J2926" s="130"/>
      <c r="K2926" s="115"/>
      <c r="L2926" s="74"/>
      <c r="M2926" s="115"/>
      <c r="N2926" s="115"/>
      <c r="O2926" s="74"/>
      <c r="P2926" s="129"/>
      <c r="Q2926" s="128"/>
      <c r="R2926" s="128"/>
      <c r="S2926" s="131"/>
      <c r="T2926" s="128"/>
      <c r="U2926" s="115"/>
      <c r="V2926" s="115"/>
      <c r="W2926" s="18"/>
      <c r="X2926" s="74"/>
      <c r="Y2926" s="74"/>
      <c r="Z2926" s="116"/>
      <c r="AA2926" s="116"/>
      <c r="AB2926" s="116"/>
      <c r="AC2926" s="116"/>
      <c r="AD2926" s="116"/>
      <c r="AE2926" s="116"/>
      <c r="AF2926" s="116"/>
      <c r="AG2926" s="116"/>
    </row>
    <row r="2927" spans="1:33" x14ac:dyDescent="0.2">
      <c r="A2927" s="74"/>
      <c r="B2927" s="128"/>
      <c r="C2927" s="128"/>
      <c r="D2927" s="129"/>
      <c r="E2927" s="74"/>
      <c r="F2927" s="74"/>
      <c r="G2927" s="74"/>
      <c r="H2927" s="130"/>
      <c r="I2927" s="115"/>
      <c r="J2927" s="130"/>
      <c r="K2927" s="115"/>
      <c r="L2927" s="74"/>
      <c r="M2927" s="115"/>
      <c r="N2927" s="115"/>
      <c r="O2927" s="74"/>
      <c r="P2927" s="129"/>
      <c r="Q2927" s="128"/>
      <c r="R2927" s="128"/>
      <c r="S2927" s="131"/>
      <c r="T2927" s="128"/>
      <c r="U2927" s="115"/>
      <c r="V2927" s="115"/>
      <c r="W2927" s="18"/>
      <c r="X2927" s="74"/>
      <c r="Y2927" s="74"/>
      <c r="Z2927" s="116"/>
      <c r="AA2927" s="116"/>
      <c r="AB2927" s="116"/>
      <c r="AC2927" s="116"/>
      <c r="AD2927" s="116"/>
      <c r="AE2927" s="116"/>
      <c r="AF2927" s="116"/>
      <c r="AG2927" s="116"/>
    </row>
    <row r="2928" spans="1:33" x14ac:dyDescent="0.2">
      <c r="A2928" s="74"/>
      <c r="B2928" s="128"/>
      <c r="C2928" s="128"/>
      <c r="D2928" s="129"/>
      <c r="E2928" s="74"/>
      <c r="F2928" s="74"/>
      <c r="G2928" s="74"/>
      <c r="H2928" s="130"/>
      <c r="I2928" s="115"/>
      <c r="J2928" s="130"/>
      <c r="K2928" s="115"/>
      <c r="L2928" s="74"/>
      <c r="M2928" s="115"/>
      <c r="N2928" s="115"/>
      <c r="O2928" s="74"/>
      <c r="P2928" s="129"/>
      <c r="Q2928" s="128"/>
      <c r="R2928" s="128"/>
      <c r="S2928" s="131"/>
      <c r="T2928" s="128"/>
      <c r="U2928" s="115"/>
      <c r="V2928" s="115"/>
      <c r="W2928" s="18"/>
      <c r="X2928" s="74"/>
      <c r="Y2928" s="74"/>
      <c r="Z2928" s="116"/>
      <c r="AA2928" s="116"/>
      <c r="AB2928" s="116"/>
      <c r="AC2928" s="116"/>
      <c r="AD2928" s="116"/>
      <c r="AE2928" s="116"/>
      <c r="AF2928" s="116"/>
      <c r="AG2928" s="116"/>
    </row>
    <row r="2929" spans="1:33" x14ac:dyDescent="0.2">
      <c r="A2929" s="74"/>
      <c r="B2929" s="128"/>
      <c r="C2929" s="128"/>
      <c r="D2929" s="129"/>
      <c r="E2929" s="74"/>
      <c r="F2929" s="74"/>
      <c r="G2929" s="74"/>
      <c r="H2929" s="130"/>
      <c r="I2929" s="115"/>
      <c r="J2929" s="130"/>
      <c r="K2929" s="115"/>
      <c r="L2929" s="74"/>
      <c r="M2929" s="115"/>
      <c r="N2929" s="115"/>
      <c r="O2929" s="74"/>
      <c r="P2929" s="129"/>
      <c r="Q2929" s="128"/>
      <c r="R2929" s="128"/>
      <c r="S2929" s="131"/>
      <c r="T2929" s="128"/>
      <c r="U2929" s="115"/>
      <c r="V2929" s="115"/>
      <c r="W2929" s="18"/>
      <c r="X2929" s="74"/>
      <c r="Y2929" s="74"/>
      <c r="Z2929" s="116"/>
      <c r="AA2929" s="116"/>
      <c r="AB2929" s="116"/>
      <c r="AC2929" s="116"/>
      <c r="AD2929" s="116"/>
      <c r="AE2929" s="116"/>
      <c r="AF2929" s="116"/>
      <c r="AG2929" s="116"/>
    </row>
    <row r="2930" spans="1:33" x14ac:dyDescent="0.2">
      <c r="A2930" s="74"/>
      <c r="B2930" s="128"/>
      <c r="C2930" s="128"/>
      <c r="D2930" s="129"/>
      <c r="E2930" s="74"/>
      <c r="F2930" s="74"/>
      <c r="G2930" s="74"/>
      <c r="H2930" s="130"/>
      <c r="I2930" s="115"/>
      <c r="J2930" s="130"/>
      <c r="K2930" s="115"/>
      <c r="L2930" s="74"/>
      <c r="M2930" s="115"/>
      <c r="N2930" s="115"/>
      <c r="O2930" s="74"/>
      <c r="P2930" s="129"/>
      <c r="Q2930" s="128"/>
      <c r="R2930" s="128"/>
      <c r="S2930" s="131"/>
      <c r="T2930" s="128"/>
      <c r="U2930" s="115"/>
      <c r="V2930" s="115"/>
      <c r="W2930" s="18"/>
      <c r="X2930" s="74"/>
      <c r="Y2930" s="74"/>
      <c r="Z2930" s="116"/>
      <c r="AA2930" s="116"/>
      <c r="AB2930" s="116"/>
      <c r="AC2930" s="116"/>
      <c r="AD2930" s="116"/>
      <c r="AE2930" s="116"/>
      <c r="AF2930" s="116"/>
      <c r="AG2930" s="116"/>
    </row>
    <row r="2931" spans="1:33" x14ac:dyDescent="0.2">
      <c r="A2931" s="74"/>
      <c r="B2931" s="128"/>
      <c r="C2931" s="128"/>
      <c r="D2931" s="129"/>
      <c r="E2931" s="74"/>
      <c r="F2931" s="74"/>
      <c r="G2931" s="74"/>
      <c r="H2931" s="130"/>
      <c r="I2931" s="115"/>
      <c r="J2931" s="130"/>
      <c r="K2931" s="115"/>
      <c r="L2931" s="74"/>
      <c r="M2931" s="115"/>
      <c r="N2931" s="115"/>
      <c r="O2931" s="74"/>
      <c r="P2931" s="129"/>
      <c r="Q2931" s="128"/>
      <c r="R2931" s="128"/>
      <c r="S2931" s="131"/>
      <c r="T2931" s="128"/>
      <c r="U2931" s="115"/>
      <c r="V2931" s="115"/>
      <c r="W2931" s="18"/>
      <c r="X2931" s="74"/>
      <c r="Y2931" s="74"/>
      <c r="Z2931" s="116"/>
      <c r="AA2931" s="116"/>
      <c r="AB2931" s="116"/>
      <c r="AC2931" s="116"/>
      <c r="AD2931" s="116"/>
      <c r="AE2931" s="116"/>
      <c r="AF2931" s="116"/>
      <c r="AG2931" s="116"/>
    </row>
    <row r="2932" spans="1:33" x14ac:dyDescent="0.2">
      <c r="A2932" s="74"/>
      <c r="B2932" s="128"/>
      <c r="C2932" s="128"/>
      <c r="D2932" s="129"/>
      <c r="E2932" s="74"/>
      <c r="F2932" s="74"/>
      <c r="G2932" s="74"/>
      <c r="H2932" s="130"/>
      <c r="I2932" s="115"/>
      <c r="J2932" s="130"/>
      <c r="K2932" s="115"/>
      <c r="L2932" s="74"/>
      <c r="M2932" s="115"/>
      <c r="N2932" s="115"/>
      <c r="O2932" s="74"/>
      <c r="P2932" s="129"/>
      <c r="Q2932" s="128"/>
      <c r="R2932" s="128"/>
      <c r="S2932" s="131"/>
      <c r="T2932" s="128"/>
      <c r="U2932" s="115"/>
      <c r="V2932" s="115"/>
      <c r="W2932" s="18"/>
      <c r="X2932" s="74"/>
      <c r="Y2932" s="74"/>
      <c r="Z2932" s="116"/>
      <c r="AA2932" s="116"/>
      <c r="AB2932" s="116"/>
      <c r="AC2932" s="116"/>
      <c r="AD2932" s="116"/>
      <c r="AE2932" s="116"/>
      <c r="AF2932" s="116"/>
      <c r="AG2932" s="116"/>
    </row>
    <row r="2933" spans="1:33" x14ac:dyDescent="0.2">
      <c r="A2933" s="74"/>
      <c r="B2933" s="128"/>
      <c r="C2933" s="128"/>
      <c r="D2933" s="129"/>
      <c r="E2933" s="74"/>
      <c r="F2933" s="74"/>
      <c r="G2933" s="74"/>
      <c r="H2933" s="130"/>
      <c r="I2933" s="115"/>
      <c r="J2933" s="130"/>
      <c r="K2933" s="115"/>
      <c r="L2933" s="74"/>
      <c r="M2933" s="115"/>
      <c r="N2933" s="115"/>
      <c r="O2933" s="74"/>
      <c r="P2933" s="129"/>
      <c r="Q2933" s="128"/>
      <c r="R2933" s="128"/>
      <c r="S2933" s="131"/>
      <c r="T2933" s="128"/>
      <c r="U2933" s="115"/>
      <c r="V2933" s="115"/>
      <c r="W2933" s="18"/>
      <c r="X2933" s="74"/>
      <c r="Y2933" s="74"/>
      <c r="Z2933" s="116"/>
      <c r="AA2933" s="116"/>
      <c r="AB2933" s="116"/>
      <c r="AC2933" s="116"/>
      <c r="AD2933" s="116"/>
      <c r="AE2933" s="116"/>
      <c r="AF2933" s="116"/>
      <c r="AG2933" s="116"/>
    </row>
    <row r="2934" spans="1:33" x14ac:dyDescent="0.2">
      <c r="A2934" s="74"/>
      <c r="B2934" s="128"/>
      <c r="C2934" s="128"/>
      <c r="D2934" s="129"/>
      <c r="E2934" s="74"/>
      <c r="F2934" s="74"/>
      <c r="G2934" s="74"/>
      <c r="H2934" s="130"/>
      <c r="I2934" s="115"/>
      <c r="J2934" s="130"/>
      <c r="K2934" s="115"/>
      <c r="L2934" s="74"/>
      <c r="M2934" s="115"/>
      <c r="N2934" s="115"/>
      <c r="O2934" s="74"/>
      <c r="P2934" s="129"/>
      <c r="Q2934" s="128"/>
      <c r="R2934" s="128"/>
      <c r="S2934" s="131"/>
      <c r="T2934" s="128"/>
      <c r="U2934" s="115"/>
      <c r="V2934" s="115"/>
      <c r="W2934" s="18"/>
      <c r="X2934" s="74"/>
      <c r="Y2934" s="74"/>
      <c r="Z2934" s="116"/>
      <c r="AA2934" s="116"/>
      <c r="AB2934" s="116"/>
      <c r="AC2934" s="116"/>
      <c r="AD2934" s="116"/>
      <c r="AE2934" s="116"/>
      <c r="AF2934" s="116"/>
      <c r="AG2934" s="116"/>
    </row>
    <row r="2935" spans="1:33" x14ac:dyDescent="0.2">
      <c r="A2935" s="74"/>
      <c r="B2935" s="128"/>
      <c r="C2935" s="128"/>
      <c r="D2935" s="129"/>
      <c r="E2935" s="74"/>
      <c r="F2935" s="74"/>
      <c r="G2935" s="74"/>
      <c r="H2935" s="130"/>
      <c r="I2935" s="115"/>
      <c r="J2935" s="130"/>
      <c r="K2935" s="115"/>
      <c r="L2935" s="74"/>
      <c r="M2935" s="115"/>
      <c r="N2935" s="115"/>
      <c r="O2935" s="74"/>
      <c r="P2935" s="129"/>
      <c r="Q2935" s="128"/>
      <c r="R2935" s="128"/>
      <c r="S2935" s="131"/>
      <c r="T2935" s="128"/>
      <c r="U2935" s="115"/>
      <c r="V2935" s="115"/>
      <c r="W2935" s="18"/>
      <c r="X2935" s="74"/>
      <c r="Y2935" s="74"/>
      <c r="Z2935" s="116"/>
      <c r="AA2935" s="116"/>
      <c r="AB2935" s="116"/>
      <c r="AC2935" s="116"/>
      <c r="AD2935" s="116"/>
      <c r="AE2935" s="116"/>
      <c r="AF2935" s="116"/>
      <c r="AG2935" s="116"/>
    </row>
    <row r="2936" spans="1:33" x14ac:dyDescent="0.2">
      <c r="A2936" s="74"/>
      <c r="B2936" s="128"/>
      <c r="C2936" s="128"/>
      <c r="D2936" s="129"/>
      <c r="E2936" s="74"/>
      <c r="F2936" s="74"/>
      <c r="G2936" s="74"/>
      <c r="H2936" s="130"/>
      <c r="I2936" s="115"/>
      <c r="J2936" s="130"/>
      <c r="K2936" s="115"/>
      <c r="L2936" s="74"/>
      <c r="M2936" s="115"/>
      <c r="N2936" s="115"/>
      <c r="O2936" s="74"/>
      <c r="P2936" s="129"/>
      <c r="Q2936" s="128"/>
      <c r="R2936" s="128"/>
      <c r="S2936" s="131"/>
      <c r="T2936" s="128"/>
      <c r="U2936" s="115"/>
      <c r="V2936" s="115"/>
      <c r="W2936" s="18"/>
      <c r="X2936" s="74"/>
      <c r="Y2936" s="74"/>
      <c r="Z2936" s="116"/>
      <c r="AA2936" s="116"/>
      <c r="AB2936" s="116"/>
      <c r="AC2936" s="116"/>
      <c r="AD2936" s="116"/>
      <c r="AE2936" s="116"/>
      <c r="AF2936" s="116"/>
      <c r="AG2936" s="116"/>
    </row>
    <row r="2937" spans="1:33" x14ac:dyDescent="0.2">
      <c r="A2937" s="74"/>
      <c r="B2937" s="128"/>
      <c r="C2937" s="128"/>
      <c r="D2937" s="129"/>
      <c r="E2937" s="74"/>
      <c r="F2937" s="74"/>
      <c r="G2937" s="74"/>
      <c r="H2937" s="130"/>
      <c r="I2937" s="115"/>
      <c r="J2937" s="130"/>
      <c r="K2937" s="115"/>
      <c r="L2937" s="74"/>
      <c r="M2937" s="115"/>
      <c r="N2937" s="115"/>
      <c r="O2937" s="74"/>
      <c r="P2937" s="129"/>
      <c r="Q2937" s="128"/>
      <c r="R2937" s="128"/>
      <c r="S2937" s="131"/>
      <c r="T2937" s="128"/>
      <c r="U2937" s="115"/>
      <c r="V2937" s="115"/>
      <c r="W2937" s="18"/>
      <c r="X2937" s="74"/>
      <c r="Y2937" s="74"/>
      <c r="Z2937" s="116"/>
      <c r="AA2937" s="116"/>
      <c r="AB2937" s="116"/>
      <c r="AC2937" s="116"/>
      <c r="AD2937" s="116"/>
      <c r="AE2937" s="116"/>
      <c r="AF2937" s="116"/>
      <c r="AG2937" s="116"/>
    </row>
    <row r="2938" spans="1:33" x14ac:dyDescent="0.2">
      <c r="A2938" s="74"/>
      <c r="B2938" s="128"/>
      <c r="C2938" s="128"/>
      <c r="D2938" s="129"/>
      <c r="E2938" s="74"/>
      <c r="F2938" s="74"/>
      <c r="G2938" s="74"/>
      <c r="H2938" s="130"/>
      <c r="I2938" s="115"/>
      <c r="J2938" s="130"/>
      <c r="K2938" s="115"/>
      <c r="L2938" s="74"/>
      <c r="M2938" s="115"/>
      <c r="N2938" s="115"/>
      <c r="O2938" s="74"/>
      <c r="P2938" s="129"/>
      <c r="Q2938" s="128"/>
      <c r="R2938" s="128"/>
      <c r="S2938" s="131"/>
      <c r="T2938" s="128"/>
      <c r="U2938" s="115"/>
      <c r="V2938" s="115"/>
      <c r="W2938" s="18"/>
      <c r="X2938" s="74"/>
      <c r="Y2938" s="74"/>
      <c r="Z2938" s="116"/>
      <c r="AA2938" s="116"/>
      <c r="AB2938" s="116"/>
      <c r="AC2938" s="116"/>
      <c r="AD2938" s="116"/>
      <c r="AE2938" s="116"/>
      <c r="AF2938" s="116"/>
      <c r="AG2938" s="116"/>
    </row>
    <row r="2939" spans="1:33" x14ac:dyDescent="0.2">
      <c r="A2939" s="74"/>
      <c r="B2939" s="128"/>
      <c r="C2939" s="128"/>
      <c r="D2939" s="129"/>
      <c r="E2939" s="74"/>
      <c r="F2939" s="74"/>
      <c r="G2939" s="74"/>
      <c r="H2939" s="130"/>
      <c r="I2939" s="115"/>
      <c r="J2939" s="130"/>
      <c r="K2939" s="115"/>
      <c r="L2939" s="74"/>
      <c r="M2939" s="115"/>
      <c r="N2939" s="115"/>
      <c r="O2939" s="74"/>
      <c r="P2939" s="129"/>
      <c r="Q2939" s="128"/>
      <c r="R2939" s="128"/>
      <c r="S2939" s="131"/>
      <c r="T2939" s="128"/>
      <c r="U2939" s="115"/>
      <c r="V2939" s="115"/>
      <c r="W2939" s="18"/>
      <c r="X2939" s="74"/>
      <c r="Y2939" s="74"/>
      <c r="Z2939" s="116"/>
      <c r="AA2939" s="116"/>
      <c r="AB2939" s="116"/>
      <c r="AC2939" s="116"/>
      <c r="AD2939" s="116"/>
      <c r="AE2939" s="116"/>
      <c r="AF2939" s="116"/>
      <c r="AG2939" s="116"/>
    </row>
    <row r="2940" spans="1:33" x14ac:dyDescent="0.2">
      <c r="A2940" s="74"/>
      <c r="B2940" s="128"/>
      <c r="C2940" s="128"/>
      <c r="D2940" s="129"/>
      <c r="E2940" s="74"/>
      <c r="F2940" s="74"/>
      <c r="G2940" s="74"/>
      <c r="H2940" s="130"/>
      <c r="I2940" s="115"/>
      <c r="J2940" s="130"/>
      <c r="K2940" s="115"/>
      <c r="L2940" s="74"/>
      <c r="M2940" s="115"/>
      <c r="N2940" s="115"/>
      <c r="O2940" s="74"/>
      <c r="P2940" s="129"/>
      <c r="Q2940" s="128"/>
      <c r="R2940" s="128"/>
      <c r="S2940" s="131"/>
      <c r="T2940" s="128"/>
      <c r="U2940" s="115"/>
      <c r="V2940" s="115"/>
      <c r="W2940" s="18"/>
      <c r="X2940" s="74"/>
      <c r="Y2940" s="74"/>
      <c r="Z2940" s="116"/>
      <c r="AA2940" s="116"/>
      <c r="AB2940" s="116"/>
      <c r="AC2940" s="116"/>
      <c r="AD2940" s="116"/>
      <c r="AE2940" s="116"/>
      <c r="AF2940" s="116"/>
      <c r="AG2940" s="116"/>
    </row>
    <row r="2941" spans="1:33" x14ac:dyDescent="0.2">
      <c r="A2941" s="74"/>
      <c r="B2941" s="128"/>
      <c r="C2941" s="128"/>
      <c r="D2941" s="129"/>
      <c r="E2941" s="74"/>
      <c r="F2941" s="74"/>
      <c r="G2941" s="74"/>
      <c r="H2941" s="130"/>
      <c r="I2941" s="115"/>
      <c r="J2941" s="130"/>
      <c r="K2941" s="115"/>
      <c r="L2941" s="74"/>
      <c r="M2941" s="115"/>
      <c r="N2941" s="115"/>
      <c r="O2941" s="74"/>
      <c r="P2941" s="129"/>
      <c r="Q2941" s="128"/>
      <c r="R2941" s="128"/>
      <c r="S2941" s="131"/>
      <c r="T2941" s="128"/>
      <c r="U2941" s="115"/>
      <c r="V2941" s="115"/>
      <c r="W2941" s="18"/>
      <c r="X2941" s="74"/>
      <c r="Y2941" s="74"/>
      <c r="Z2941" s="116"/>
      <c r="AA2941" s="116"/>
      <c r="AB2941" s="116"/>
      <c r="AC2941" s="116"/>
      <c r="AD2941" s="116"/>
      <c r="AE2941" s="116"/>
      <c r="AF2941" s="116"/>
      <c r="AG2941" s="116"/>
    </row>
    <row r="2942" spans="1:33" x14ac:dyDescent="0.2">
      <c r="A2942" s="74"/>
      <c r="B2942" s="128"/>
      <c r="C2942" s="128"/>
      <c r="D2942" s="129"/>
      <c r="E2942" s="74"/>
      <c r="F2942" s="74"/>
      <c r="G2942" s="74"/>
      <c r="H2942" s="130"/>
      <c r="I2942" s="115"/>
      <c r="J2942" s="130"/>
      <c r="K2942" s="115"/>
      <c r="L2942" s="74"/>
      <c r="M2942" s="115"/>
      <c r="N2942" s="115"/>
      <c r="O2942" s="74"/>
      <c r="P2942" s="129"/>
      <c r="Q2942" s="128"/>
      <c r="R2942" s="128"/>
      <c r="S2942" s="131"/>
      <c r="T2942" s="128"/>
      <c r="U2942" s="115"/>
      <c r="V2942" s="115"/>
      <c r="W2942" s="18"/>
      <c r="X2942" s="74"/>
      <c r="Y2942" s="74"/>
      <c r="Z2942" s="116"/>
      <c r="AA2942" s="116"/>
      <c r="AB2942" s="116"/>
      <c r="AC2942" s="116"/>
      <c r="AD2942" s="116"/>
      <c r="AE2942" s="116"/>
      <c r="AF2942" s="116"/>
      <c r="AG2942" s="116"/>
    </row>
    <row r="2943" spans="1:33" x14ac:dyDescent="0.2">
      <c r="A2943" s="74"/>
      <c r="B2943" s="128"/>
      <c r="C2943" s="128"/>
      <c r="D2943" s="129"/>
      <c r="E2943" s="74"/>
      <c r="F2943" s="74"/>
      <c r="G2943" s="74"/>
      <c r="H2943" s="130"/>
      <c r="I2943" s="115"/>
      <c r="J2943" s="130"/>
      <c r="K2943" s="115"/>
      <c r="L2943" s="74"/>
      <c r="M2943" s="115"/>
      <c r="N2943" s="115"/>
      <c r="O2943" s="74"/>
      <c r="P2943" s="129"/>
      <c r="Q2943" s="128"/>
      <c r="R2943" s="128"/>
      <c r="S2943" s="131"/>
      <c r="T2943" s="128"/>
      <c r="U2943" s="115"/>
      <c r="V2943" s="115"/>
      <c r="W2943" s="18"/>
      <c r="X2943" s="74"/>
      <c r="Y2943" s="74"/>
      <c r="Z2943" s="116"/>
      <c r="AA2943" s="116"/>
      <c r="AB2943" s="116"/>
      <c r="AC2943" s="116"/>
      <c r="AD2943" s="116"/>
      <c r="AE2943" s="116"/>
      <c r="AF2943" s="116"/>
      <c r="AG2943" s="116"/>
    </row>
    <row r="2944" spans="1:33" x14ac:dyDescent="0.2">
      <c r="A2944" s="74"/>
      <c r="B2944" s="128"/>
      <c r="C2944" s="128"/>
      <c r="D2944" s="129"/>
      <c r="E2944" s="74"/>
      <c r="F2944" s="74"/>
      <c r="G2944" s="74"/>
      <c r="H2944" s="130"/>
      <c r="I2944" s="115"/>
      <c r="J2944" s="130"/>
      <c r="K2944" s="115"/>
      <c r="L2944" s="74"/>
      <c r="M2944" s="115"/>
      <c r="N2944" s="115"/>
      <c r="O2944" s="74"/>
      <c r="P2944" s="129"/>
      <c r="Q2944" s="128"/>
      <c r="R2944" s="128"/>
      <c r="S2944" s="131"/>
      <c r="T2944" s="128"/>
      <c r="U2944" s="115"/>
      <c r="V2944" s="115"/>
      <c r="W2944" s="18"/>
      <c r="X2944" s="74"/>
      <c r="Y2944" s="74"/>
      <c r="Z2944" s="116"/>
      <c r="AA2944" s="116"/>
      <c r="AB2944" s="116"/>
      <c r="AC2944" s="116"/>
      <c r="AD2944" s="116"/>
      <c r="AE2944" s="116"/>
      <c r="AF2944" s="116"/>
      <c r="AG2944" s="116"/>
    </row>
    <row r="2945" spans="1:33" x14ac:dyDescent="0.2">
      <c r="A2945" s="74"/>
      <c r="B2945" s="128"/>
      <c r="C2945" s="128"/>
      <c r="D2945" s="129"/>
      <c r="E2945" s="74"/>
      <c r="F2945" s="74"/>
      <c r="G2945" s="74"/>
      <c r="H2945" s="130"/>
      <c r="I2945" s="115"/>
      <c r="J2945" s="130"/>
      <c r="K2945" s="115"/>
      <c r="L2945" s="74"/>
      <c r="M2945" s="115"/>
      <c r="N2945" s="115"/>
      <c r="O2945" s="74"/>
      <c r="P2945" s="129"/>
      <c r="Q2945" s="128"/>
      <c r="R2945" s="128"/>
      <c r="S2945" s="131"/>
      <c r="T2945" s="128"/>
      <c r="U2945" s="115"/>
      <c r="V2945" s="115"/>
      <c r="W2945" s="18"/>
      <c r="X2945" s="74"/>
      <c r="Y2945" s="74"/>
      <c r="Z2945" s="116"/>
      <c r="AA2945" s="116"/>
      <c r="AB2945" s="116"/>
      <c r="AC2945" s="116"/>
      <c r="AD2945" s="116"/>
      <c r="AE2945" s="116"/>
      <c r="AF2945" s="116"/>
      <c r="AG2945" s="116"/>
    </row>
    <row r="2946" spans="1:33" x14ac:dyDescent="0.2">
      <c r="A2946" s="74"/>
      <c r="B2946" s="128"/>
      <c r="C2946" s="128"/>
      <c r="D2946" s="129"/>
      <c r="E2946" s="74"/>
      <c r="F2946" s="74"/>
      <c r="G2946" s="74"/>
      <c r="H2946" s="130"/>
      <c r="I2946" s="115"/>
      <c r="J2946" s="130"/>
      <c r="K2946" s="115"/>
      <c r="L2946" s="74"/>
      <c r="M2946" s="115"/>
      <c r="N2946" s="115"/>
      <c r="O2946" s="74"/>
      <c r="P2946" s="129"/>
      <c r="Q2946" s="128"/>
      <c r="R2946" s="128"/>
      <c r="S2946" s="131"/>
      <c r="T2946" s="128"/>
      <c r="U2946" s="115"/>
      <c r="V2946" s="115"/>
      <c r="W2946" s="18"/>
      <c r="X2946" s="74"/>
      <c r="Y2946" s="74"/>
      <c r="Z2946" s="116"/>
      <c r="AA2946" s="116"/>
      <c r="AB2946" s="116"/>
      <c r="AC2946" s="116"/>
      <c r="AD2946" s="116"/>
      <c r="AE2946" s="116"/>
      <c r="AF2946" s="116"/>
      <c r="AG2946" s="116"/>
    </row>
    <row r="2947" spans="1:33" x14ac:dyDescent="0.2">
      <c r="A2947" s="74"/>
      <c r="B2947" s="128"/>
      <c r="C2947" s="128"/>
      <c r="D2947" s="129"/>
      <c r="E2947" s="74"/>
      <c r="F2947" s="74"/>
      <c r="G2947" s="74"/>
      <c r="H2947" s="130"/>
      <c r="I2947" s="115"/>
      <c r="J2947" s="130"/>
      <c r="K2947" s="115"/>
      <c r="L2947" s="74"/>
      <c r="M2947" s="115"/>
      <c r="N2947" s="115"/>
      <c r="O2947" s="74"/>
      <c r="P2947" s="129"/>
      <c r="Q2947" s="128"/>
      <c r="R2947" s="128"/>
      <c r="S2947" s="131"/>
      <c r="T2947" s="128"/>
      <c r="U2947" s="115"/>
      <c r="V2947" s="115"/>
      <c r="W2947" s="18"/>
      <c r="X2947" s="74"/>
      <c r="Y2947" s="74"/>
      <c r="Z2947" s="116"/>
      <c r="AA2947" s="116"/>
      <c r="AB2947" s="116"/>
      <c r="AC2947" s="116"/>
      <c r="AD2947" s="116"/>
      <c r="AE2947" s="116"/>
      <c r="AF2947" s="116"/>
      <c r="AG2947" s="116"/>
    </row>
    <row r="2948" spans="1:33" x14ac:dyDescent="0.2">
      <c r="A2948" s="74"/>
      <c r="B2948" s="128"/>
      <c r="C2948" s="128"/>
      <c r="D2948" s="129"/>
      <c r="E2948" s="74"/>
      <c r="F2948" s="74"/>
      <c r="G2948" s="74"/>
      <c r="H2948" s="130"/>
      <c r="I2948" s="115"/>
      <c r="J2948" s="130"/>
      <c r="K2948" s="115"/>
      <c r="L2948" s="74"/>
      <c r="M2948" s="115"/>
      <c r="N2948" s="115"/>
      <c r="O2948" s="74"/>
      <c r="P2948" s="129"/>
      <c r="Q2948" s="128"/>
      <c r="R2948" s="128"/>
      <c r="S2948" s="131"/>
      <c r="T2948" s="128"/>
      <c r="U2948" s="115"/>
      <c r="V2948" s="115"/>
      <c r="W2948" s="18"/>
      <c r="X2948" s="74"/>
      <c r="Y2948" s="74"/>
      <c r="Z2948" s="116"/>
      <c r="AA2948" s="116"/>
      <c r="AB2948" s="116"/>
      <c r="AC2948" s="116"/>
      <c r="AD2948" s="116"/>
      <c r="AE2948" s="116"/>
      <c r="AF2948" s="116"/>
      <c r="AG2948" s="116"/>
    </row>
    <row r="2949" spans="1:33" x14ac:dyDescent="0.2">
      <c r="A2949" s="74"/>
      <c r="B2949" s="128"/>
      <c r="C2949" s="128"/>
      <c r="D2949" s="129"/>
      <c r="E2949" s="74"/>
      <c r="F2949" s="74"/>
      <c r="G2949" s="74"/>
      <c r="H2949" s="130"/>
      <c r="I2949" s="115"/>
      <c r="J2949" s="130"/>
      <c r="K2949" s="115"/>
      <c r="L2949" s="74"/>
      <c r="M2949" s="115"/>
      <c r="N2949" s="115"/>
      <c r="O2949" s="74"/>
      <c r="P2949" s="129"/>
      <c r="Q2949" s="128"/>
      <c r="R2949" s="128"/>
      <c r="S2949" s="131"/>
      <c r="T2949" s="128"/>
      <c r="U2949" s="115"/>
      <c r="V2949" s="115"/>
      <c r="W2949" s="18"/>
      <c r="X2949" s="74"/>
      <c r="Y2949" s="74"/>
      <c r="Z2949" s="116"/>
      <c r="AA2949" s="116"/>
      <c r="AB2949" s="116"/>
      <c r="AC2949" s="116"/>
      <c r="AD2949" s="116"/>
      <c r="AE2949" s="116"/>
      <c r="AF2949" s="116"/>
      <c r="AG2949" s="116"/>
    </row>
    <row r="2950" spans="1:33" x14ac:dyDescent="0.2">
      <c r="A2950" s="74"/>
      <c r="B2950" s="128"/>
      <c r="C2950" s="128"/>
      <c r="D2950" s="129"/>
      <c r="E2950" s="74"/>
      <c r="F2950" s="74"/>
      <c r="G2950" s="74"/>
      <c r="H2950" s="130"/>
      <c r="I2950" s="115"/>
      <c r="J2950" s="130"/>
      <c r="K2950" s="115"/>
      <c r="L2950" s="74"/>
      <c r="M2950" s="115"/>
      <c r="N2950" s="115"/>
      <c r="O2950" s="74"/>
      <c r="P2950" s="129"/>
      <c r="Q2950" s="128"/>
      <c r="R2950" s="128"/>
      <c r="S2950" s="131"/>
      <c r="T2950" s="128"/>
      <c r="U2950" s="115"/>
      <c r="V2950" s="115"/>
      <c r="W2950" s="18"/>
      <c r="X2950" s="74"/>
      <c r="Y2950" s="74"/>
      <c r="Z2950" s="116"/>
      <c r="AA2950" s="116"/>
      <c r="AB2950" s="116"/>
      <c r="AC2950" s="116"/>
      <c r="AD2950" s="116"/>
      <c r="AE2950" s="116"/>
      <c r="AF2950" s="116"/>
      <c r="AG2950" s="116"/>
    </row>
    <row r="2951" spans="1:33" x14ac:dyDescent="0.2">
      <c r="A2951" s="74"/>
      <c r="B2951" s="128"/>
      <c r="C2951" s="128"/>
      <c r="D2951" s="129"/>
      <c r="E2951" s="74"/>
      <c r="F2951" s="74"/>
      <c r="G2951" s="74"/>
      <c r="H2951" s="130"/>
      <c r="I2951" s="115"/>
      <c r="J2951" s="130"/>
      <c r="K2951" s="115"/>
      <c r="L2951" s="74"/>
      <c r="M2951" s="115"/>
      <c r="N2951" s="115"/>
      <c r="O2951" s="74"/>
      <c r="P2951" s="129"/>
      <c r="Q2951" s="128"/>
      <c r="R2951" s="128"/>
      <c r="S2951" s="131"/>
      <c r="T2951" s="128"/>
      <c r="U2951" s="115"/>
      <c r="V2951" s="115"/>
      <c r="W2951" s="18"/>
      <c r="X2951" s="74"/>
      <c r="Y2951" s="74"/>
      <c r="Z2951" s="116"/>
      <c r="AA2951" s="116"/>
      <c r="AB2951" s="116"/>
      <c r="AC2951" s="116"/>
      <c r="AD2951" s="116"/>
      <c r="AE2951" s="116"/>
      <c r="AF2951" s="116"/>
      <c r="AG2951" s="116"/>
    </row>
    <row r="2952" spans="1:33" x14ac:dyDescent="0.2">
      <c r="A2952" s="74"/>
      <c r="B2952" s="128"/>
      <c r="C2952" s="128"/>
      <c r="D2952" s="129"/>
      <c r="E2952" s="74"/>
      <c r="F2952" s="74"/>
      <c r="G2952" s="74"/>
      <c r="H2952" s="130"/>
      <c r="I2952" s="115"/>
      <c r="J2952" s="130"/>
      <c r="K2952" s="115"/>
      <c r="L2952" s="74"/>
      <c r="M2952" s="115"/>
      <c r="N2952" s="115"/>
      <c r="O2952" s="74"/>
      <c r="P2952" s="129"/>
      <c r="Q2952" s="128"/>
      <c r="R2952" s="128"/>
      <c r="S2952" s="131"/>
      <c r="T2952" s="128"/>
      <c r="U2952" s="115"/>
      <c r="V2952" s="115"/>
      <c r="W2952" s="18"/>
      <c r="X2952" s="74"/>
      <c r="Y2952" s="74"/>
      <c r="Z2952" s="116"/>
      <c r="AA2952" s="116"/>
      <c r="AB2952" s="116"/>
      <c r="AC2952" s="116"/>
      <c r="AD2952" s="116"/>
      <c r="AE2952" s="116"/>
      <c r="AF2952" s="116"/>
      <c r="AG2952" s="116"/>
    </row>
    <row r="2953" spans="1:33" x14ac:dyDescent="0.2">
      <c r="A2953" s="74"/>
      <c r="B2953" s="128"/>
      <c r="C2953" s="128"/>
      <c r="D2953" s="129"/>
      <c r="E2953" s="74"/>
      <c r="F2953" s="74"/>
      <c r="G2953" s="74"/>
      <c r="H2953" s="130"/>
      <c r="I2953" s="115"/>
      <c r="J2953" s="130"/>
      <c r="K2953" s="115"/>
      <c r="L2953" s="74"/>
      <c r="M2953" s="115"/>
      <c r="N2953" s="115"/>
      <c r="O2953" s="74"/>
      <c r="P2953" s="129"/>
      <c r="Q2953" s="128"/>
      <c r="R2953" s="128"/>
      <c r="S2953" s="131"/>
      <c r="T2953" s="128"/>
      <c r="U2953" s="115"/>
      <c r="V2953" s="115"/>
      <c r="W2953" s="18"/>
      <c r="X2953" s="74"/>
      <c r="Y2953" s="74"/>
      <c r="Z2953" s="116"/>
      <c r="AA2953" s="116"/>
      <c r="AB2953" s="116"/>
      <c r="AC2953" s="116"/>
      <c r="AD2953" s="116"/>
      <c r="AE2953" s="116"/>
      <c r="AF2953" s="116"/>
      <c r="AG2953" s="116"/>
    </row>
    <row r="2954" spans="1:33" x14ac:dyDescent="0.2">
      <c r="A2954" s="74"/>
      <c r="B2954" s="128"/>
      <c r="C2954" s="128"/>
      <c r="D2954" s="129"/>
      <c r="E2954" s="74"/>
      <c r="F2954" s="74"/>
      <c r="G2954" s="74"/>
      <c r="H2954" s="130"/>
      <c r="I2954" s="115"/>
      <c r="J2954" s="130"/>
      <c r="K2954" s="115"/>
      <c r="L2954" s="74"/>
      <c r="M2954" s="115"/>
      <c r="N2954" s="115"/>
      <c r="O2954" s="74"/>
      <c r="P2954" s="129"/>
      <c r="Q2954" s="128"/>
      <c r="R2954" s="128"/>
      <c r="S2954" s="131"/>
      <c r="T2954" s="128"/>
      <c r="U2954" s="115"/>
      <c r="V2954" s="115"/>
      <c r="W2954" s="18"/>
      <c r="X2954" s="74"/>
      <c r="Y2954" s="74"/>
      <c r="Z2954" s="116"/>
      <c r="AA2954" s="116"/>
      <c r="AB2954" s="116"/>
      <c r="AC2954" s="116"/>
      <c r="AD2954" s="116"/>
      <c r="AE2954" s="116"/>
      <c r="AF2954" s="116"/>
      <c r="AG2954" s="116"/>
    </row>
    <row r="2955" spans="1:33" x14ac:dyDescent="0.2">
      <c r="A2955" s="74"/>
      <c r="B2955" s="128"/>
      <c r="C2955" s="128"/>
      <c r="D2955" s="129"/>
      <c r="E2955" s="74"/>
      <c r="F2955" s="74"/>
      <c r="G2955" s="74"/>
      <c r="H2955" s="130"/>
      <c r="I2955" s="115"/>
      <c r="J2955" s="130"/>
      <c r="K2955" s="115"/>
      <c r="L2955" s="74"/>
      <c r="M2955" s="115"/>
      <c r="N2955" s="115"/>
      <c r="O2955" s="74"/>
      <c r="P2955" s="129"/>
      <c r="Q2955" s="128"/>
      <c r="R2955" s="128"/>
      <c r="S2955" s="131"/>
      <c r="T2955" s="128"/>
      <c r="U2955" s="115"/>
      <c r="V2955" s="115"/>
      <c r="W2955" s="18"/>
      <c r="X2955" s="74"/>
      <c r="Y2955" s="74"/>
      <c r="Z2955" s="116"/>
      <c r="AA2955" s="116"/>
      <c r="AB2955" s="116"/>
      <c r="AC2955" s="116"/>
      <c r="AD2955" s="116"/>
      <c r="AE2955" s="116"/>
      <c r="AF2955" s="116"/>
      <c r="AG2955" s="116"/>
    </row>
    <row r="2956" spans="1:33" x14ac:dyDescent="0.2">
      <c r="A2956" s="74"/>
      <c r="B2956" s="128"/>
      <c r="C2956" s="128"/>
      <c r="D2956" s="129"/>
      <c r="E2956" s="74"/>
      <c r="F2956" s="74"/>
      <c r="G2956" s="74"/>
      <c r="H2956" s="130"/>
      <c r="I2956" s="115"/>
      <c r="J2956" s="130"/>
      <c r="K2956" s="115"/>
      <c r="L2956" s="74"/>
      <c r="M2956" s="115"/>
      <c r="N2956" s="115"/>
      <c r="O2956" s="74"/>
      <c r="P2956" s="129"/>
      <c r="Q2956" s="128"/>
      <c r="R2956" s="128"/>
      <c r="S2956" s="131"/>
      <c r="T2956" s="128"/>
      <c r="U2956" s="115"/>
      <c r="V2956" s="115"/>
      <c r="W2956" s="18"/>
      <c r="X2956" s="74"/>
      <c r="Y2956" s="74"/>
      <c r="Z2956" s="116"/>
      <c r="AA2956" s="116"/>
      <c r="AB2956" s="116"/>
      <c r="AC2956" s="116"/>
      <c r="AD2956" s="116"/>
      <c r="AE2956" s="116"/>
      <c r="AF2956" s="116"/>
      <c r="AG2956" s="116"/>
    </row>
    <row r="2957" spans="1:33" x14ac:dyDescent="0.2">
      <c r="A2957" s="74"/>
      <c r="B2957" s="128"/>
      <c r="C2957" s="128"/>
      <c r="D2957" s="129"/>
      <c r="E2957" s="74"/>
      <c r="F2957" s="74"/>
      <c r="G2957" s="74"/>
      <c r="H2957" s="130"/>
      <c r="I2957" s="115"/>
      <c r="J2957" s="130"/>
      <c r="K2957" s="115"/>
      <c r="L2957" s="74"/>
      <c r="M2957" s="115"/>
      <c r="N2957" s="115"/>
      <c r="O2957" s="74"/>
      <c r="P2957" s="129"/>
      <c r="Q2957" s="128"/>
      <c r="R2957" s="128"/>
      <c r="S2957" s="131"/>
      <c r="T2957" s="128"/>
      <c r="U2957" s="115"/>
      <c r="V2957" s="115"/>
      <c r="W2957" s="18"/>
      <c r="X2957" s="74"/>
      <c r="Y2957" s="74"/>
      <c r="Z2957" s="116"/>
      <c r="AA2957" s="116"/>
      <c r="AB2957" s="116"/>
      <c r="AC2957" s="116"/>
      <c r="AD2957" s="116"/>
      <c r="AE2957" s="116"/>
      <c r="AF2957" s="116"/>
      <c r="AG2957" s="116"/>
    </row>
    <row r="2958" spans="1:33" x14ac:dyDescent="0.2">
      <c r="A2958" s="74"/>
      <c r="B2958" s="128"/>
      <c r="C2958" s="128"/>
      <c r="D2958" s="129"/>
      <c r="E2958" s="74"/>
      <c r="F2958" s="74"/>
      <c r="G2958" s="74"/>
      <c r="H2958" s="130"/>
      <c r="I2958" s="115"/>
      <c r="J2958" s="130"/>
      <c r="K2958" s="115"/>
      <c r="L2958" s="74"/>
      <c r="M2958" s="115"/>
      <c r="N2958" s="115"/>
      <c r="O2958" s="74"/>
      <c r="P2958" s="129"/>
      <c r="Q2958" s="128"/>
      <c r="R2958" s="128"/>
      <c r="S2958" s="131"/>
      <c r="T2958" s="128"/>
      <c r="U2958" s="115"/>
      <c r="V2958" s="115"/>
      <c r="W2958" s="18"/>
      <c r="X2958" s="74"/>
      <c r="Y2958" s="74"/>
      <c r="Z2958" s="116"/>
      <c r="AA2958" s="116"/>
      <c r="AB2958" s="116"/>
      <c r="AC2958" s="116"/>
      <c r="AD2958" s="116"/>
      <c r="AE2958" s="116"/>
      <c r="AF2958" s="116"/>
      <c r="AG2958" s="116"/>
    </row>
    <row r="2959" spans="1:33" x14ac:dyDescent="0.2">
      <c r="A2959" s="74"/>
      <c r="B2959" s="128"/>
      <c r="C2959" s="128"/>
      <c r="D2959" s="129"/>
      <c r="E2959" s="74"/>
      <c r="F2959" s="74"/>
      <c r="G2959" s="74"/>
      <c r="H2959" s="130"/>
      <c r="I2959" s="115"/>
      <c r="J2959" s="130"/>
      <c r="K2959" s="115"/>
      <c r="L2959" s="74"/>
      <c r="M2959" s="115"/>
      <c r="N2959" s="115"/>
      <c r="O2959" s="74"/>
      <c r="P2959" s="129"/>
      <c r="Q2959" s="128"/>
      <c r="R2959" s="128"/>
      <c r="S2959" s="131"/>
      <c r="T2959" s="128"/>
      <c r="U2959" s="115"/>
      <c r="V2959" s="115"/>
      <c r="W2959" s="18"/>
      <c r="X2959" s="74"/>
      <c r="Y2959" s="74"/>
      <c r="Z2959" s="116"/>
      <c r="AA2959" s="116"/>
      <c r="AB2959" s="116"/>
      <c r="AC2959" s="116"/>
      <c r="AD2959" s="116"/>
      <c r="AE2959" s="116"/>
      <c r="AF2959" s="116"/>
      <c r="AG2959" s="116"/>
    </row>
    <row r="2960" spans="1:33" x14ac:dyDescent="0.2">
      <c r="A2960" s="74"/>
      <c r="B2960" s="128"/>
      <c r="C2960" s="128"/>
      <c r="D2960" s="129"/>
      <c r="E2960" s="74"/>
      <c r="F2960" s="74"/>
      <c r="G2960" s="74"/>
      <c r="H2960" s="130"/>
      <c r="I2960" s="115"/>
      <c r="J2960" s="130"/>
      <c r="K2960" s="115"/>
      <c r="L2960" s="74"/>
      <c r="M2960" s="115"/>
      <c r="N2960" s="115"/>
      <c r="O2960" s="74"/>
      <c r="P2960" s="129"/>
      <c r="Q2960" s="128"/>
      <c r="R2960" s="128"/>
      <c r="S2960" s="131"/>
      <c r="T2960" s="128"/>
      <c r="U2960" s="115"/>
      <c r="V2960" s="115"/>
      <c r="W2960" s="18"/>
      <c r="X2960" s="74"/>
      <c r="Y2960" s="74"/>
      <c r="Z2960" s="116"/>
      <c r="AA2960" s="116"/>
      <c r="AB2960" s="116"/>
      <c r="AC2960" s="116"/>
      <c r="AD2960" s="116"/>
      <c r="AE2960" s="116"/>
      <c r="AF2960" s="116"/>
      <c r="AG2960" s="116"/>
    </row>
    <row r="2961" spans="1:33" x14ac:dyDescent="0.2">
      <c r="A2961" s="74"/>
      <c r="B2961" s="128"/>
      <c r="C2961" s="128"/>
      <c r="D2961" s="129"/>
      <c r="E2961" s="74"/>
      <c r="F2961" s="74"/>
      <c r="G2961" s="74"/>
      <c r="H2961" s="130"/>
      <c r="I2961" s="115"/>
      <c r="J2961" s="130"/>
      <c r="K2961" s="115"/>
      <c r="L2961" s="74"/>
      <c r="M2961" s="115"/>
      <c r="N2961" s="115"/>
      <c r="O2961" s="74"/>
      <c r="P2961" s="129"/>
      <c r="Q2961" s="128"/>
      <c r="R2961" s="128"/>
      <c r="S2961" s="131"/>
      <c r="T2961" s="128"/>
      <c r="U2961" s="115"/>
      <c r="V2961" s="115"/>
      <c r="W2961" s="18"/>
      <c r="X2961" s="74"/>
      <c r="Y2961" s="74"/>
      <c r="Z2961" s="116"/>
      <c r="AA2961" s="116"/>
      <c r="AB2961" s="116"/>
      <c r="AC2961" s="116"/>
      <c r="AD2961" s="116"/>
      <c r="AE2961" s="116"/>
      <c r="AF2961" s="116"/>
      <c r="AG2961" s="116"/>
    </row>
    <row r="2962" spans="1:33" x14ac:dyDescent="0.2">
      <c r="A2962" s="74"/>
      <c r="B2962" s="128"/>
      <c r="C2962" s="128"/>
      <c r="D2962" s="129"/>
      <c r="E2962" s="74"/>
      <c r="F2962" s="74"/>
      <c r="G2962" s="74"/>
      <c r="H2962" s="130"/>
      <c r="I2962" s="115"/>
      <c r="J2962" s="130"/>
      <c r="K2962" s="115"/>
      <c r="L2962" s="74"/>
      <c r="M2962" s="115"/>
      <c r="N2962" s="115"/>
      <c r="O2962" s="74"/>
      <c r="P2962" s="129"/>
      <c r="Q2962" s="128"/>
      <c r="R2962" s="128"/>
      <c r="S2962" s="131"/>
      <c r="T2962" s="128"/>
      <c r="U2962" s="115"/>
      <c r="V2962" s="115"/>
      <c r="W2962" s="18"/>
      <c r="X2962" s="74"/>
      <c r="Y2962" s="74"/>
      <c r="Z2962" s="116"/>
      <c r="AA2962" s="116"/>
      <c r="AB2962" s="116"/>
      <c r="AC2962" s="116"/>
      <c r="AD2962" s="116"/>
      <c r="AE2962" s="116"/>
      <c r="AF2962" s="116"/>
      <c r="AG2962" s="116"/>
    </row>
    <row r="2963" spans="1:33" x14ac:dyDescent="0.2">
      <c r="A2963" s="74"/>
      <c r="B2963" s="128"/>
      <c r="C2963" s="128"/>
      <c r="D2963" s="129"/>
      <c r="E2963" s="74"/>
      <c r="F2963" s="74"/>
      <c r="G2963" s="74"/>
      <c r="H2963" s="130"/>
      <c r="I2963" s="115"/>
      <c r="J2963" s="130"/>
      <c r="K2963" s="115"/>
      <c r="L2963" s="74"/>
      <c r="M2963" s="115"/>
      <c r="N2963" s="115"/>
      <c r="O2963" s="74"/>
      <c r="P2963" s="129"/>
      <c r="Q2963" s="128"/>
      <c r="R2963" s="128"/>
      <c r="S2963" s="131"/>
      <c r="T2963" s="128"/>
      <c r="U2963" s="115"/>
      <c r="V2963" s="115"/>
      <c r="W2963" s="18"/>
      <c r="X2963" s="74"/>
      <c r="Y2963" s="74"/>
      <c r="Z2963" s="116"/>
      <c r="AA2963" s="116"/>
      <c r="AB2963" s="116"/>
      <c r="AC2963" s="116"/>
      <c r="AD2963" s="116"/>
      <c r="AE2963" s="116"/>
      <c r="AF2963" s="116"/>
      <c r="AG2963" s="116"/>
    </row>
    <row r="2964" spans="1:33" x14ac:dyDescent="0.2">
      <c r="A2964" s="74"/>
      <c r="B2964" s="128"/>
      <c r="C2964" s="128"/>
      <c r="D2964" s="129"/>
      <c r="E2964" s="74"/>
      <c r="F2964" s="74"/>
      <c r="G2964" s="74"/>
      <c r="H2964" s="130"/>
      <c r="I2964" s="115"/>
      <c r="J2964" s="130"/>
      <c r="K2964" s="115"/>
      <c r="L2964" s="74"/>
      <c r="M2964" s="115"/>
      <c r="N2964" s="115"/>
      <c r="O2964" s="74"/>
      <c r="P2964" s="129"/>
      <c r="Q2964" s="128"/>
      <c r="R2964" s="128"/>
      <c r="S2964" s="131"/>
      <c r="T2964" s="128"/>
      <c r="U2964" s="115"/>
      <c r="V2964" s="115"/>
      <c r="W2964" s="18"/>
      <c r="X2964" s="74"/>
      <c r="Y2964" s="74"/>
      <c r="Z2964" s="116"/>
      <c r="AA2964" s="116"/>
      <c r="AB2964" s="116"/>
      <c r="AC2964" s="116"/>
      <c r="AD2964" s="116"/>
      <c r="AE2964" s="116"/>
      <c r="AF2964" s="116"/>
      <c r="AG2964" s="116"/>
    </row>
    <row r="2965" spans="1:33" x14ac:dyDescent="0.2">
      <c r="A2965" s="74"/>
      <c r="B2965" s="128"/>
      <c r="C2965" s="128"/>
      <c r="D2965" s="129"/>
      <c r="E2965" s="74"/>
      <c r="F2965" s="74"/>
      <c r="G2965" s="74"/>
      <c r="H2965" s="130"/>
      <c r="I2965" s="115"/>
      <c r="J2965" s="130"/>
      <c r="K2965" s="115"/>
      <c r="L2965" s="74"/>
      <c r="M2965" s="115"/>
      <c r="N2965" s="115"/>
      <c r="O2965" s="74"/>
      <c r="P2965" s="129"/>
      <c r="Q2965" s="128"/>
      <c r="R2965" s="128"/>
      <c r="S2965" s="131"/>
      <c r="T2965" s="128"/>
      <c r="U2965" s="115"/>
      <c r="V2965" s="115"/>
      <c r="W2965" s="18"/>
      <c r="X2965" s="74"/>
      <c r="Y2965" s="74"/>
      <c r="Z2965" s="116"/>
      <c r="AA2965" s="116"/>
      <c r="AB2965" s="116"/>
      <c r="AC2965" s="116"/>
      <c r="AD2965" s="116"/>
      <c r="AE2965" s="116"/>
      <c r="AF2965" s="116"/>
      <c r="AG2965" s="116"/>
    </row>
    <row r="2966" spans="1:33" x14ac:dyDescent="0.2">
      <c r="A2966" s="74"/>
      <c r="B2966" s="128"/>
      <c r="C2966" s="128"/>
      <c r="D2966" s="129"/>
      <c r="E2966" s="74"/>
      <c r="F2966" s="74"/>
      <c r="G2966" s="74"/>
      <c r="H2966" s="130"/>
      <c r="I2966" s="115"/>
      <c r="J2966" s="130"/>
      <c r="K2966" s="115"/>
      <c r="L2966" s="74"/>
      <c r="M2966" s="115"/>
      <c r="N2966" s="115"/>
      <c r="O2966" s="74"/>
      <c r="P2966" s="129"/>
      <c r="Q2966" s="128"/>
      <c r="R2966" s="128"/>
      <c r="S2966" s="131"/>
      <c r="T2966" s="128"/>
      <c r="U2966" s="115"/>
      <c r="V2966" s="115"/>
      <c r="W2966" s="18"/>
      <c r="X2966" s="74"/>
      <c r="Y2966" s="74"/>
      <c r="Z2966" s="116"/>
      <c r="AA2966" s="116"/>
      <c r="AB2966" s="116"/>
      <c r="AC2966" s="116"/>
      <c r="AD2966" s="116"/>
      <c r="AE2966" s="116"/>
      <c r="AF2966" s="116"/>
      <c r="AG2966" s="116"/>
    </row>
    <row r="2967" spans="1:33" x14ac:dyDescent="0.2">
      <c r="A2967" s="74"/>
      <c r="B2967" s="128"/>
      <c r="C2967" s="128"/>
      <c r="D2967" s="129"/>
      <c r="E2967" s="74"/>
      <c r="F2967" s="74"/>
      <c r="G2967" s="74"/>
      <c r="H2967" s="130"/>
      <c r="I2967" s="115"/>
      <c r="J2967" s="130"/>
      <c r="K2967" s="115"/>
      <c r="L2967" s="74"/>
      <c r="M2967" s="115"/>
      <c r="N2967" s="115"/>
      <c r="O2967" s="74"/>
      <c r="P2967" s="129"/>
      <c r="Q2967" s="128"/>
      <c r="R2967" s="128"/>
      <c r="S2967" s="131"/>
      <c r="T2967" s="128"/>
      <c r="U2967" s="115"/>
      <c r="V2967" s="115"/>
      <c r="W2967" s="18"/>
      <c r="X2967" s="74"/>
      <c r="Y2967" s="74"/>
      <c r="Z2967" s="116"/>
      <c r="AA2967" s="116"/>
      <c r="AB2967" s="116"/>
      <c r="AC2967" s="116"/>
      <c r="AD2967" s="116"/>
      <c r="AE2967" s="116"/>
      <c r="AF2967" s="116"/>
      <c r="AG2967" s="116"/>
    </row>
    <row r="2968" spans="1:33" x14ac:dyDescent="0.2">
      <c r="A2968" s="74"/>
      <c r="B2968" s="128"/>
      <c r="C2968" s="128"/>
      <c r="D2968" s="129"/>
      <c r="E2968" s="74"/>
      <c r="F2968" s="74"/>
      <c r="G2968" s="74"/>
      <c r="H2968" s="130"/>
      <c r="I2968" s="115"/>
      <c r="J2968" s="130"/>
      <c r="K2968" s="115"/>
      <c r="L2968" s="74"/>
      <c r="M2968" s="115"/>
      <c r="N2968" s="115"/>
      <c r="O2968" s="74"/>
      <c r="P2968" s="129"/>
      <c r="Q2968" s="128"/>
      <c r="R2968" s="128"/>
      <c r="S2968" s="131"/>
      <c r="T2968" s="128"/>
      <c r="U2968" s="115"/>
      <c r="V2968" s="115"/>
      <c r="W2968" s="18"/>
      <c r="X2968" s="74"/>
      <c r="Y2968" s="74"/>
      <c r="Z2968" s="116"/>
      <c r="AA2968" s="116"/>
      <c r="AB2968" s="116"/>
      <c r="AC2968" s="116"/>
      <c r="AD2968" s="116"/>
      <c r="AE2968" s="116"/>
      <c r="AF2968" s="116"/>
      <c r="AG2968" s="116"/>
    </row>
    <row r="2969" spans="1:33" x14ac:dyDescent="0.2">
      <c r="A2969" s="74"/>
      <c r="B2969" s="128"/>
      <c r="C2969" s="128"/>
      <c r="D2969" s="129"/>
      <c r="E2969" s="74"/>
      <c r="F2969" s="74"/>
      <c r="G2969" s="74"/>
      <c r="H2969" s="130"/>
      <c r="I2969" s="115"/>
      <c r="J2969" s="130"/>
      <c r="K2969" s="115"/>
      <c r="L2969" s="74"/>
      <c r="M2969" s="115"/>
      <c r="N2969" s="115"/>
      <c r="O2969" s="74"/>
      <c r="P2969" s="129"/>
      <c r="Q2969" s="128"/>
      <c r="R2969" s="128"/>
      <c r="S2969" s="131"/>
      <c r="T2969" s="128"/>
      <c r="U2969" s="115"/>
      <c r="V2969" s="115"/>
      <c r="W2969" s="18"/>
      <c r="X2969" s="74"/>
      <c r="Y2969" s="74"/>
      <c r="Z2969" s="116"/>
      <c r="AA2969" s="116"/>
      <c r="AB2969" s="116"/>
      <c r="AC2969" s="116"/>
      <c r="AD2969" s="116"/>
      <c r="AE2969" s="116"/>
      <c r="AF2969" s="116"/>
      <c r="AG2969" s="116"/>
    </row>
    <row r="2970" spans="1:33" x14ac:dyDescent="0.2">
      <c r="A2970" s="74"/>
      <c r="B2970" s="128"/>
      <c r="C2970" s="128"/>
      <c r="D2970" s="129"/>
      <c r="E2970" s="74"/>
      <c r="F2970" s="74"/>
      <c r="G2970" s="74"/>
      <c r="H2970" s="130"/>
      <c r="I2970" s="115"/>
      <c r="J2970" s="130"/>
      <c r="K2970" s="115"/>
      <c r="L2970" s="74"/>
      <c r="M2970" s="115"/>
      <c r="N2970" s="115"/>
      <c r="O2970" s="74"/>
      <c r="P2970" s="129"/>
      <c r="Q2970" s="128"/>
      <c r="R2970" s="128"/>
      <c r="S2970" s="131"/>
      <c r="T2970" s="128"/>
      <c r="U2970" s="115"/>
      <c r="V2970" s="115"/>
      <c r="W2970" s="18"/>
      <c r="X2970" s="74"/>
      <c r="Y2970" s="74"/>
      <c r="Z2970" s="116"/>
      <c r="AA2970" s="116"/>
      <c r="AB2970" s="116"/>
      <c r="AC2970" s="116"/>
      <c r="AD2970" s="116"/>
      <c r="AE2970" s="116"/>
      <c r="AF2970" s="116"/>
      <c r="AG2970" s="116"/>
    </row>
    <row r="2971" spans="1:33" x14ac:dyDescent="0.2">
      <c r="A2971" s="74"/>
      <c r="B2971" s="128"/>
      <c r="C2971" s="128"/>
      <c r="D2971" s="129"/>
      <c r="E2971" s="74"/>
      <c r="F2971" s="74"/>
      <c r="G2971" s="74"/>
      <c r="H2971" s="130"/>
      <c r="I2971" s="115"/>
      <c r="J2971" s="130"/>
      <c r="K2971" s="115"/>
      <c r="L2971" s="74"/>
      <c r="M2971" s="115"/>
      <c r="N2971" s="115"/>
      <c r="O2971" s="74"/>
      <c r="P2971" s="129"/>
      <c r="Q2971" s="128"/>
      <c r="R2971" s="128"/>
      <c r="S2971" s="131"/>
      <c r="T2971" s="128"/>
      <c r="U2971" s="115"/>
      <c r="V2971" s="115"/>
      <c r="W2971" s="18"/>
      <c r="X2971" s="74"/>
      <c r="Y2971" s="74"/>
      <c r="Z2971" s="116"/>
      <c r="AA2971" s="116"/>
      <c r="AB2971" s="116"/>
      <c r="AC2971" s="116"/>
      <c r="AD2971" s="116"/>
      <c r="AE2971" s="116"/>
      <c r="AF2971" s="116"/>
      <c r="AG2971" s="116"/>
    </row>
    <row r="2972" spans="1:33" x14ac:dyDescent="0.2">
      <c r="A2972" s="74"/>
      <c r="B2972" s="128"/>
      <c r="C2972" s="128"/>
      <c r="D2972" s="129"/>
      <c r="E2972" s="74"/>
      <c r="F2972" s="74"/>
      <c r="G2972" s="74"/>
      <c r="H2972" s="130"/>
      <c r="I2972" s="115"/>
      <c r="J2972" s="130"/>
      <c r="K2972" s="115"/>
      <c r="L2972" s="74"/>
      <c r="M2972" s="115"/>
      <c r="N2972" s="115"/>
      <c r="O2972" s="74"/>
      <c r="P2972" s="129"/>
      <c r="Q2972" s="128"/>
      <c r="R2972" s="128"/>
      <c r="S2972" s="131"/>
      <c r="T2972" s="128"/>
      <c r="U2972" s="115"/>
      <c r="V2972" s="115"/>
      <c r="W2972" s="18"/>
      <c r="X2972" s="74"/>
      <c r="Y2972" s="74"/>
      <c r="Z2972" s="116"/>
      <c r="AA2972" s="116"/>
      <c r="AB2972" s="116"/>
      <c r="AC2972" s="116"/>
      <c r="AD2972" s="116"/>
      <c r="AE2972" s="116"/>
      <c r="AF2972" s="116"/>
      <c r="AG2972" s="116"/>
    </row>
    <row r="2973" spans="1:33" x14ac:dyDescent="0.2">
      <c r="A2973" s="74"/>
      <c r="B2973" s="128"/>
      <c r="C2973" s="128"/>
      <c r="D2973" s="129"/>
      <c r="E2973" s="74"/>
      <c r="F2973" s="74"/>
      <c r="G2973" s="74"/>
      <c r="H2973" s="130"/>
      <c r="I2973" s="115"/>
      <c r="J2973" s="130"/>
      <c r="K2973" s="115"/>
      <c r="L2973" s="74"/>
      <c r="M2973" s="115"/>
      <c r="N2973" s="115"/>
      <c r="O2973" s="74"/>
      <c r="P2973" s="129"/>
      <c r="Q2973" s="128"/>
      <c r="R2973" s="128"/>
      <c r="S2973" s="131"/>
      <c r="T2973" s="128"/>
      <c r="U2973" s="115"/>
      <c r="V2973" s="115"/>
      <c r="W2973" s="18"/>
      <c r="X2973" s="74"/>
      <c r="Y2973" s="74"/>
      <c r="Z2973" s="116"/>
      <c r="AA2973" s="116"/>
      <c r="AB2973" s="116"/>
      <c r="AC2973" s="116"/>
      <c r="AD2973" s="116"/>
      <c r="AE2973" s="116"/>
      <c r="AF2973" s="116"/>
      <c r="AG2973" s="116"/>
    </row>
    <row r="2974" spans="1:33" x14ac:dyDescent="0.2">
      <c r="A2974" s="74"/>
      <c r="B2974" s="128"/>
      <c r="C2974" s="128"/>
      <c r="D2974" s="129"/>
      <c r="E2974" s="74"/>
      <c r="F2974" s="74"/>
      <c r="G2974" s="74"/>
      <c r="H2974" s="130"/>
      <c r="I2974" s="115"/>
      <c r="J2974" s="130"/>
      <c r="K2974" s="115"/>
      <c r="L2974" s="74"/>
      <c r="M2974" s="115"/>
      <c r="N2974" s="115"/>
      <c r="O2974" s="74"/>
      <c r="P2974" s="129"/>
      <c r="Q2974" s="128"/>
      <c r="R2974" s="128"/>
      <c r="S2974" s="131"/>
      <c r="T2974" s="128"/>
      <c r="U2974" s="115"/>
      <c r="V2974" s="115"/>
      <c r="W2974" s="18"/>
      <c r="X2974" s="74"/>
      <c r="Y2974" s="74"/>
      <c r="Z2974" s="116"/>
      <c r="AA2974" s="116"/>
      <c r="AB2974" s="116"/>
      <c r="AC2974" s="116"/>
      <c r="AD2974" s="116"/>
      <c r="AE2974" s="116"/>
      <c r="AF2974" s="116"/>
      <c r="AG2974" s="116"/>
    </row>
    <row r="2975" spans="1:33" x14ac:dyDescent="0.2">
      <c r="A2975" s="74"/>
      <c r="B2975" s="128"/>
      <c r="C2975" s="128"/>
      <c r="D2975" s="129"/>
      <c r="E2975" s="74"/>
      <c r="F2975" s="74"/>
      <c r="G2975" s="74"/>
      <c r="H2975" s="130"/>
      <c r="I2975" s="115"/>
      <c r="J2975" s="130"/>
      <c r="K2975" s="115"/>
      <c r="L2975" s="74"/>
      <c r="M2975" s="115"/>
      <c r="N2975" s="115"/>
      <c r="O2975" s="74"/>
      <c r="P2975" s="129"/>
      <c r="Q2975" s="128"/>
      <c r="R2975" s="128"/>
      <c r="S2975" s="131"/>
      <c r="T2975" s="128"/>
      <c r="U2975" s="115"/>
      <c r="V2975" s="115"/>
      <c r="W2975" s="18"/>
      <c r="X2975" s="74"/>
      <c r="Y2975" s="74"/>
      <c r="Z2975" s="116"/>
      <c r="AA2975" s="116"/>
      <c r="AB2975" s="116"/>
      <c r="AC2975" s="116"/>
      <c r="AD2975" s="116"/>
      <c r="AE2975" s="116"/>
      <c r="AF2975" s="116"/>
      <c r="AG2975" s="116"/>
    </row>
    <row r="2976" spans="1:33" x14ac:dyDescent="0.2">
      <c r="A2976" s="74"/>
      <c r="B2976" s="128"/>
      <c r="C2976" s="128"/>
      <c r="D2976" s="129"/>
      <c r="E2976" s="74"/>
      <c r="F2976" s="74"/>
      <c r="G2976" s="74"/>
      <c r="H2976" s="130"/>
      <c r="I2976" s="115"/>
      <c r="J2976" s="130"/>
      <c r="K2976" s="115"/>
      <c r="L2976" s="74"/>
      <c r="M2976" s="115"/>
      <c r="N2976" s="115"/>
      <c r="O2976" s="74"/>
      <c r="P2976" s="129"/>
      <c r="Q2976" s="128"/>
      <c r="R2976" s="128"/>
      <c r="S2976" s="131"/>
      <c r="T2976" s="128"/>
      <c r="U2976" s="115"/>
      <c r="V2976" s="115"/>
      <c r="W2976" s="18"/>
      <c r="X2976" s="74"/>
      <c r="Y2976" s="74"/>
      <c r="Z2976" s="116"/>
      <c r="AA2976" s="116"/>
      <c r="AB2976" s="116"/>
      <c r="AC2976" s="116"/>
      <c r="AD2976" s="116"/>
      <c r="AE2976" s="116"/>
      <c r="AF2976" s="116"/>
      <c r="AG2976" s="116"/>
    </row>
    <row r="2977" spans="1:33" x14ac:dyDescent="0.2">
      <c r="A2977" s="74"/>
      <c r="B2977" s="128"/>
      <c r="C2977" s="128"/>
      <c r="D2977" s="129"/>
      <c r="E2977" s="74"/>
      <c r="F2977" s="74"/>
      <c r="G2977" s="74"/>
      <c r="H2977" s="130"/>
      <c r="I2977" s="115"/>
      <c r="J2977" s="130"/>
      <c r="K2977" s="115"/>
      <c r="L2977" s="74"/>
      <c r="M2977" s="115"/>
      <c r="N2977" s="115"/>
      <c r="O2977" s="74"/>
      <c r="P2977" s="129"/>
      <c r="Q2977" s="128"/>
      <c r="R2977" s="128"/>
      <c r="S2977" s="131"/>
      <c r="T2977" s="128"/>
      <c r="U2977" s="115"/>
      <c r="V2977" s="115"/>
      <c r="W2977" s="18"/>
      <c r="X2977" s="74"/>
      <c r="Y2977" s="74"/>
      <c r="Z2977" s="116"/>
      <c r="AA2977" s="116"/>
      <c r="AB2977" s="116"/>
      <c r="AC2977" s="116"/>
      <c r="AD2977" s="116"/>
      <c r="AE2977" s="116"/>
      <c r="AF2977" s="116"/>
      <c r="AG2977" s="116"/>
    </row>
    <row r="2978" spans="1:33" x14ac:dyDescent="0.2">
      <c r="A2978" s="74"/>
      <c r="B2978" s="128"/>
      <c r="C2978" s="128"/>
      <c r="D2978" s="129"/>
      <c r="E2978" s="74"/>
      <c r="F2978" s="74"/>
      <c r="G2978" s="74"/>
      <c r="H2978" s="130"/>
      <c r="I2978" s="115"/>
      <c r="J2978" s="130"/>
      <c r="K2978" s="115"/>
      <c r="L2978" s="74"/>
      <c r="M2978" s="115"/>
      <c r="N2978" s="115"/>
      <c r="O2978" s="74"/>
      <c r="P2978" s="129"/>
      <c r="Q2978" s="128"/>
      <c r="R2978" s="128"/>
      <c r="S2978" s="131"/>
      <c r="T2978" s="128"/>
      <c r="U2978" s="115"/>
      <c r="V2978" s="115"/>
      <c r="W2978" s="18"/>
      <c r="X2978" s="74"/>
      <c r="Y2978" s="74"/>
      <c r="Z2978" s="116"/>
      <c r="AA2978" s="116"/>
      <c r="AB2978" s="116"/>
      <c r="AC2978" s="116"/>
      <c r="AD2978" s="116"/>
      <c r="AE2978" s="116"/>
      <c r="AF2978" s="116"/>
      <c r="AG2978" s="116"/>
    </row>
    <row r="2979" spans="1:33" x14ac:dyDescent="0.2">
      <c r="A2979" s="74"/>
      <c r="B2979" s="128"/>
      <c r="C2979" s="128"/>
      <c r="D2979" s="129"/>
      <c r="E2979" s="74"/>
      <c r="F2979" s="74"/>
      <c r="G2979" s="74"/>
      <c r="H2979" s="130"/>
      <c r="I2979" s="115"/>
      <c r="J2979" s="130"/>
      <c r="K2979" s="115"/>
      <c r="L2979" s="74"/>
      <c r="M2979" s="115"/>
      <c r="N2979" s="115"/>
      <c r="O2979" s="74"/>
      <c r="P2979" s="129"/>
      <c r="Q2979" s="128"/>
      <c r="R2979" s="128"/>
      <c r="S2979" s="131"/>
      <c r="T2979" s="128"/>
      <c r="U2979" s="115"/>
      <c r="V2979" s="115"/>
      <c r="W2979" s="18"/>
      <c r="X2979" s="74"/>
      <c r="Y2979" s="74"/>
      <c r="Z2979" s="116"/>
      <c r="AA2979" s="116"/>
      <c r="AB2979" s="116"/>
      <c r="AC2979" s="116"/>
      <c r="AD2979" s="116"/>
      <c r="AE2979" s="116"/>
      <c r="AF2979" s="116"/>
      <c r="AG2979" s="116"/>
    </row>
    <row r="2980" spans="1:33" x14ac:dyDescent="0.2">
      <c r="A2980" s="74"/>
      <c r="B2980" s="128"/>
      <c r="C2980" s="128"/>
      <c r="D2980" s="129"/>
      <c r="E2980" s="74"/>
      <c r="F2980" s="74"/>
      <c r="G2980" s="74"/>
      <c r="H2980" s="130"/>
      <c r="I2980" s="115"/>
      <c r="J2980" s="130"/>
      <c r="K2980" s="115"/>
      <c r="L2980" s="74"/>
      <c r="M2980" s="115"/>
      <c r="N2980" s="115"/>
      <c r="O2980" s="74"/>
      <c r="P2980" s="129"/>
      <c r="Q2980" s="128"/>
      <c r="R2980" s="128"/>
      <c r="S2980" s="131"/>
      <c r="T2980" s="128"/>
      <c r="U2980" s="115"/>
      <c r="V2980" s="115"/>
      <c r="W2980" s="18"/>
      <c r="X2980" s="74"/>
      <c r="Y2980" s="74"/>
      <c r="Z2980" s="116"/>
      <c r="AA2980" s="116"/>
      <c r="AB2980" s="116"/>
      <c r="AC2980" s="116"/>
      <c r="AD2980" s="116"/>
      <c r="AE2980" s="116"/>
      <c r="AF2980" s="116"/>
      <c r="AG2980" s="116"/>
    </row>
    <row r="2981" spans="1:33" x14ac:dyDescent="0.2">
      <c r="A2981" s="74"/>
      <c r="B2981" s="128"/>
      <c r="C2981" s="128"/>
      <c r="D2981" s="129"/>
      <c r="E2981" s="74"/>
      <c r="F2981" s="74"/>
      <c r="G2981" s="74"/>
      <c r="H2981" s="130"/>
      <c r="I2981" s="115"/>
      <c r="J2981" s="130"/>
      <c r="K2981" s="115"/>
      <c r="L2981" s="74"/>
      <c r="M2981" s="115"/>
      <c r="N2981" s="115"/>
      <c r="O2981" s="74"/>
      <c r="P2981" s="129"/>
      <c r="Q2981" s="128"/>
      <c r="R2981" s="128"/>
      <c r="S2981" s="131"/>
      <c r="T2981" s="128"/>
      <c r="U2981" s="115"/>
      <c r="V2981" s="115"/>
      <c r="W2981" s="18"/>
      <c r="X2981" s="74"/>
      <c r="Y2981" s="74"/>
      <c r="Z2981" s="116"/>
      <c r="AA2981" s="116"/>
      <c r="AB2981" s="116"/>
      <c r="AC2981" s="116"/>
      <c r="AD2981" s="116"/>
      <c r="AE2981" s="116"/>
      <c r="AF2981" s="116"/>
      <c r="AG2981" s="116"/>
    </row>
    <row r="2982" spans="1:33" x14ac:dyDescent="0.2">
      <c r="A2982" s="74"/>
      <c r="B2982" s="128"/>
      <c r="C2982" s="128"/>
      <c r="D2982" s="129"/>
      <c r="E2982" s="74"/>
      <c r="F2982" s="74"/>
      <c r="G2982" s="74"/>
      <c r="H2982" s="130"/>
      <c r="I2982" s="115"/>
      <c r="J2982" s="130"/>
      <c r="K2982" s="115"/>
      <c r="L2982" s="74"/>
      <c r="M2982" s="115"/>
      <c r="N2982" s="115"/>
      <c r="O2982" s="74"/>
      <c r="P2982" s="129"/>
      <c r="Q2982" s="128"/>
      <c r="R2982" s="128"/>
      <c r="S2982" s="131"/>
      <c r="T2982" s="128"/>
      <c r="U2982" s="115"/>
      <c r="V2982" s="115"/>
      <c r="W2982" s="18"/>
      <c r="X2982" s="74"/>
      <c r="Y2982" s="74"/>
      <c r="Z2982" s="116"/>
      <c r="AA2982" s="116"/>
      <c r="AB2982" s="116"/>
      <c r="AC2982" s="116"/>
      <c r="AD2982" s="116"/>
      <c r="AE2982" s="116"/>
      <c r="AF2982" s="116"/>
      <c r="AG2982" s="116"/>
    </row>
    <row r="2983" spans="1:33" x14ac:dyDescent="0.2">
      <c r="A2983" s="74"/>
      <c r="B2983" s="128"/>
      <c r="C2983" s="128"/>
      <c r="D2983" s="129"/>
      <c r="E2983" s="74"/>
      <c r="F2983" s="74"/>
      <c r="G2983" s="74"/>
      <c r="H2983" s="130"/>
      <c r="I2983" s="115"/>
      <c r="J2983" s="130"/>
      <c r="K2983" s="115"/>
      <c r="L2983" s="74"/>
      <c r="M2983" s="115"/>
      <c r="N2983" s="115"/>
      <c r="O2983" s="74"/>
      <c r="P2983" s="129"/>
      <c r="Q2983" s="128"/>
      <c r="R2983" s="128"/>
      <c r="S2983" s="131"/>
      <c r="T2983" s="128"/>
      <c r="U2983" s="115"/>
      <c r="V2983" s="115"/>
      <c r="W2983" s="18"/>
      <c r="X2983" s="74"/>
      <c r="Y2983" s="74"/>
      <c r="Z2983" s="116"/>
      <c r="AA2983" s="116"/>
      <c r="AB2983" s="116"/>
      <c r="AC2983" s="116"/>
      <c r="AD2983" s="116"/>
      <c r="AE2983" s="116"/>
      <c r="AF2983" s="116"/>
      <c r="AG2983" s="116"/>
    </row>
    <row r="2984" spans="1:33" x14ac:dyDescent="0.2">
      <c r="A2984" s="74"/>
      <c r="B2984" s="128"/>
      <c r="C2984" s="128"/>
      <c r="D2984" s="129"/>
      <c r="E2984" s="74"/>
      <c r="F2984" s="74"/>
      <c r="G2984" s="74"/>
      <c r="H2984" s="130"/>
      <c r="I2984" s="115"/>
      <c r="J2984" s="130"/>
      <c r="K2984" s="115"/>
      <c r="L2984" s="74"/>
      <c r="M2984" s="115"/>
      <c r="N2984" s="115"/>
      <c r="O2984" s="74"/>
      <c r="P2984" s="129"/>
      <c r="Q2984" s="128"/>
      <c r="R2984" s="128"/>
      <c r="S2984" s="131"/>
      <c r="T2984" s="128"/>
      <c r="U2984" s="115"/>
      <c r="V2984" s="115"/>
      <c r="W2984" s="18"/>
      <c r="X2984" s="74"/>
      <c r="Y2984" s="74"/>
      <c r="Z2984" s="116"/>
      <c r="AA2984" s="116"/>
      <c r="AB2984" s="116"/>
      <c r="AC2984" s="116"/>
      <c r="AD2984" s="116"/>
      <c r="AE2984" s="116"/>
      <c r="AF2984" s="116"/>
      <c r="AG2984" s="116"/>
    </row>
    <row r="2985" spans="1:33" x14ac:dyDescent="0.2">
      <c r="A2985" s="74"/>
      <c r="B2985" s="128"/>
      <c r="C2985" s="128"/>
      <c r="D2985" s="129"/>
      <c r="E2985" s="74"/>
      <c r="F2985" s="74"/>
      <c r="G2985" s="74"/>
      <c r="H2985" s="130"/>
      <c r="I2985" s="115"/>
      <c r="J2985" s="130"/>
      <c r="K2985" s="115"/>
      <c r="L2985" s="74"/>
      <c r="M2985" s="115"/>
      <c r="N2985" s="115"/>
      <c r="O2985" s="74"/>
      <c r="P2985" s="129"/>
      <c r="Q2985" s="128"/>
      <c r="R2985" s="128"/>
      <c r="S2985" s="131"/>
      <c r="T2985" s="128"/>
      <c r="U2985" s="115"/>
      <c r="V2985" s="115"/>
      <c r="W2985" s="18"/>
      <c r="X2985" s="74"/>
      <c r="Y2985" s="74"/>
      <c r="Z2985" s="116"/>
      <c r="AA2985" s="116"/>
      <c r="AB2985" s="116"/>
      <c r="AC2985" s="116"/>
      <c r="AD2985" s="116"/>
      <c r="AE2985" s="116"/>
      <c r="AF2985" s="116"/>
      <c r="AG2985" s="116"/>
    </row>
    <row r="2986" spans="1:33" x14ac:dyDescent="0.2">
      <c r="A2986" s="74"/>
      <c r="B2986" s="128"/>
      <c r="C2986" s="128"/>
      <c r="D2986" s="129"/>
      <c r="E2986" s="74"/>
      <c r="F2986" s="74"/>
      <c r="G2986" s="74"/>
      <c r="H2986" s="130"/>
      <c r="I2986" s="115"/>
      <c r="J2986" s="130"/>
      <c r="K2986" s="115"/>
      <c r="L2986" s="74"/>
      <c r="M2986" s="115"/>
      <c r="N2986" s="115"/>
      <c r="O2986" s="74"/>
      <c r="P2986" s="129"/>
      <c r="Q2986" s="128"/>
      <c r="R2986" s="128"/>
      <c r="S2986" s="131"/>
      <c r="T2986" s="128"/>
      <c r="U2986" s="115"/>
      <c r="V2986" s="115"/>
      <c r="W2986" s="18"/>
      <c r="X2986" s="74"/>
      <c r="Y2986" s="74"/>
      <c r="Z2986" s="116"/>
      <c r="AA2986" s="116"/>
      <c r="AB2986" s="116"/>
      <c r="AC2986" s="116"/>
      <c r="AD2986" s="116"/>
      <c r="AE2986" s="116"/>
      <c r="AF2986" s="116"/>
      <c r="AG2986" s="116"/>
    </row>
    <row r="2987" spans="1:33" x14ac:dyDescent="0.2">
      <c r="A2987" s="74"/>
      <c r="B2987" s="128"/>
      <c r="C2987" s="128"/>
      <c r="D2987" s="129"/>
      <c r="E2987" s="74"/>
      <c r="F2987" s="74"/>
      <c r="G2987" s="74"/>
      <c r="H2987" s="130"/>
      <c r="I2987" s="115"/>
      <c r="J2987" s="130"/>
      <c r="K2987" s="115"/>
      <c r="L2987" s="74"/>
      <c r="M2987" s="115"/>
      <c r="N2987" s="115"/>
      <c r="O2987" s="74"/>
      <c r="P2987" s="129"/>
      <c r="Q2987" s="128"/>
      <c r="R2987" s="128"/>
      <c r="S2987" s="131"/>
      <c r="T2987" s="128"/>
      <c r="U2987" s="115"/>
      <c r="V2987" s="115"/>
      <c r="W2987" s="18"/>
      <c r="X2987" s="74"/>
      <c r="Y2987" s="74"/>
      <c r="Z2987" s="116"/>
      <c r="AA2987" s="116"/>
      <c r="AB2987" s="116"/>
      <c r="AC2987" s="116"/>
      <c r="AD2987" s="116"/>
      <c r="AE2987" s="116"/>
      <c r="AF2987" s="116"/>
      <c r="AG2987" s="116"/>
    </row>
    <row r="2988" spans="1:33" x14ac:dyDescent="0.2">
      <c r="A2988" s="74"/>
      <c r="B2988" s="128"/>
      <c r="C2988" s="128"/>
      <c r="D2988" s="129"/>
      <c r="E2988" s="74"/>
      <c r="F2988" s="74"/>
      <c r="G2988" s="74"/>
      <c r="H2988" s="130"/>
      <c r="I2988" s="115"/>
      <c r="J2988" s="130"/>
      <c r="K2988" s="115"/>
      <c r="L2988" s="74"/>
      <c r="M2988" s="115"/>
      <c r="N2988" s="115"/>
      <c r="O2988" s="74"/>
      <c r="P2988" s="129"/>
      <c r="Q2988" s="128"/>
      <c r="R2988" s="128"/>
      <c r="S2988" s="131"/>
      <c r="T2988" s="128"/>
      <c r="U2988" s="115"/>
      <c r="V2988" s="115"/>
      <c r="W2988" s="18"/>
      <c r="X2988" s="74"/>
      <c r="Y2988" s="74"/>
      <c r="Z2988" s="116"/>
      <c r="AA2988" s="116"/>
      <c r="AB2988" s="116"/>
      <c r="AC2988" s="116"/>
      <c r="AD2988" s="116"/>
      <c r="AE2988" s="116"/>
      <c r="AF2988" s="116"/>
      <c r="AG2988" s="116"/>
    </row>
    <row r="2989" spans="1:33" x14ac:dyDescent="0.2">
      <c r="A2989" s="74"/>
      <c r="B2989" s="128"/>
      <c r="C2989" s="128"/>
      <c r="D2989" s="129"/>
      <c r="E2989" s="74"/>
      <c r="F2989" s="74"/>
      <c r="G2989" s="74"/>
      <c r="H2989" s="130"/>
      <c r="I2989" s="115"/>
      <c r="J2989" s="130"/>
      <c r="K2989" s="115"/>
      <c r="L2989" s="74"/>
      <c r="M2989" s="115"/>
      <c r="N2989" s="115"/>
      <c r="O2989" s="74"/>
      <c r="P2989" s="129"/>
      <c r="Q2989" s="128"/>
      <c r="R2989" s="128"/>
      <c r="S2989" s="131"/>
      <c r="T2989" s="128"/>
      <c r="U2989" s="115"/>
      <c r="V2989" s="115"/>
      <c r="W2989" s="18"/>
      <c r="X2989" s="74"/>
      <c r="Y2989" s="74"/>
      <c r="Z2989" s="116"/>
      <c r="AA2989" s="116"/>
      <c r="AB2989" s="116"/>
      <c r="AC2989" s="116"/>
      <c r="AD2989" s="116"/>
      <c r="AE2989" s="116"/>
      <c r="AF2989" s="116"/>
      <c r="AG2989" s="116"/>
    </row>
    <row r="2990" spans="1:33" x14ac:dyDescent="0.2">
      <c r="A2990" s="74"/>
      <c r="B2990" s="128"/>
      <c r="C2990" s="128"/>
      <c r="D2990" s="129"/>
      <c r="E2990" s="74"/>
      <c r="F2990" s="74"/>
      <c r="G2990" s="74"/>
      <c r="H2990" s="130"/>
      <c r="I2990" s="115"/>
      <c r="J2990" s="130"/>
      <c r="K2990" s="115"/>
      <c r="L2990" s="74"/>
      <c r="M2990" s="115"/>
      <c r="N2990" s="115"/>
      <c r="O2990" s="74"/>
      <c r="P2990" s="129"/>
      <c r="Q2990" s="128"/>
      <c r="R2990" s="128"/>
      <c r="S2990" s="131"/>
      <c r="T2990" s="128"/>
      <c r="U2990" s="115"/>
      <c r="V2990" s="115"/>
      <c r="W2990" s="18"/>
      <c r="X2990" s="74"/>
      <c r="Y2990" s="74"/>
      <c r="Z2990" s="116"/>
      <c r="AA2990" s="116"/>
      <c r="AB2990" s="116"/>
      <c r="AC2990" s="116"/>
      <c r="AD2990" s="116"/>
      <c r="AE2990" s="116"/>
      <c r="AF2990" s="116"/>
      <c r="AG2990" s="116"/>
    </row>
    <row r="2991" spans="1:33" x14ac:dyDescent="0.2">
      <c r="A2991" s="74"/>
      <c r="B2991" s="128"/>
      <c r="C2991" s="128"/>
      <c r="D2991" s="129"/>
      <c r="E2991" s="74"/>
      <c r="F2991" s="74"/>
      <c r="G2991" s="74"/>
      <c r="H2991" s="130"/>
      <c r="I2991" s="115"/>
      <c r="J2991" s="130"/>
      <c r="K2991" s="115"/>
      <c r="L2991" s="74"/>
      <c r="M2991" s="115"/>
      <c r="N2991" s="115"/>
      <c r="O2991" s="74"/>
      <c r="P2991" s="129"/>
      <c r="Q2991" s="128"/>
      <c r="R2991" s="128"/>
      <c r="S2991" s="131"/>
      <c r="T2991" s="128"/>
      <c r="U2991" s="115"/>
      <c r="V2991" s="115"/>
      <c r="W2991" s="18"/>
      <c r="X2991" s="74"/>
      <c r="Y2991" s="74"/>
      <c r="Z2991" s="116"/>
      <c r="AA2991" s="116"/>
      <c r="AB2991" s="116"/>
      <c r="AC2991" s="116"/>
      <c r="AD2991" s="116"/>
      <c r="AE2991" s="116"/>
      <c r="AF2991" s="116"/>
      <c r="AG2991" s="116"/>
    </row>
    <row r="2992" spans="1:33" x14ac:dyDescent="0.2">
      <c r="A2992" s="74"/>
      <c r="B2992" s="128"/>
      <c r="C2992" s="128"/>
      <c r="D2992" s="129"/>
      <c r="E2992" s="74"/>
      <c r="F2992" s="74"/>
      <c r="G2992" s="74"/>
      <c r="H2992" s="130"/>
      <c r="I2992" s="115"/>
      <c r="J2992" s="130"/>
      <c r="K2992" s="115"/>
      <c r="L2992" s="74"/>
      <c r="M2992" s="115"/>
      <c r="N2992" s="115"/>
      <c r="O2992" s="74"/>
      <c r="P2992" s="129"/>
      <c r="Q2992" s="128"/>
      <c r="R2992" s="128"/>
      <c r="S2992" s="131"/>
      <c r="T2992" s="128"/>
      <c r="U2992" s="115"/>
      <c r="V2992" s="115"/>
      <c r="W2992" s="18"/>
      <c r="X2992" s="74"/>
      <c r="Y2992" s="74"/>
      <c r="Z2992" s="116"/>
      <c r="AA2992" s="116"/>
      <c r="AB2992" s="116"/>
      <c r="AC2992" s="116"/>
      <c r="AD2992" s="116"/>
      <c r="AE2992" s="116"/>
      <c r="AF2992" s="116"/>
      <c r="AG2992" s="116"/>
    </row>
    <row r="2993" spans="1:33" x14ac:dyDescent="0.2">
      <c r="A2993" s="74"/>
      <c r="B2993" s="128"/>
      <c r="C2993" s="128"/>
      <c r="D2993" s="129"/>
      <c r="E2993" s="74"/>
      <c r="F2993" s="74"/>
      <c r="G2993" s="74"/>
      <c r="H2993" s="130"/>
      <c r="I2993" s="115"/>
      <c r="J2993" s="130"/>
      <c r="K2993" s="115"/>
      <c r="L2993" s="74"/>
      <c r="M2993" s="115"/>
      <c r="N2993" s="115"/>
      <c r="O2993" s="74"/>
      <c r="P2993" s="129"/>
      <c r="Q2993" s="128"/>
      <c r="R2993" s="128"/>
      <c r="S2993" s="131"/>
      <c r="T2993" s="128"/>
      <c r="U2993" s="115"/>
      <c r="V2993" s="115"/>
      <c r="W2993" s="18"/>
      <c r="X2993" s="74"/>
      <c r="Y2993" s="74"/>
      <c r="Z2993" s="116"/>
      <c r="AA2993" s="116"/>
      <c r="AB2993" s="116"/>
      <c r="AC2993" s="116"/>
      <c r="AD2993" s="116"/>
      <c r="AE2993" s="116"/>
      <c r="AF2993" s="116"/>
      <c r="AG2993" s="116"/>
    </row>
    <row r="2994" spans="1:33" x14ac:dyDescent="0.2">
      <c r="A2994" s="74"/>
      <c r="B2994" s="128"/>
      <c r="C2994" s="128"/>
      <c r="D2994" s="129"/>
      <c r="E2994" s="74"/>
      <c r="F2994" s="74"/>
      <c r="G2994" s="74"/>
      <c r="H2994" s="130"/>
      <c r="I2994" s="115"/>
      <c r="J2994" s="130"/>
      <c r="K2994" s="115"/>
      <c r="L2994" s="74"/>
      <c r="M2994" s="115"/>
      <c r="N2994" s="115"/>
      <c r="O2994" s="74"/>
      <c r="P2994" s="129"/>
      <c r="Q2994" s="128"/>
      <c r="R2994" s="128"/>
      <c r="S2994" s="131"/>
      <c r="T2994" s="128"/>
      <c r="U2994" s="115"/>
      <c r="V2994" s="115"/>
      <c r="W2994" s="18"/>
      <c r="X2994" s="74"/>
      <c r="Y2994" s="74"/>
      <c r="Z2994" s="116"/>
      <c r="AA2994" s="116"/>
      <c r="AB2994" s="116"/>
      <c r="AC2994" s="116"/>
      <c r="AD2994" s="116"/>
      <c r="AE2994" s="116"/>
      <c r="AF2994" s="116"/>
      <c r="AG2994" s="116"/>
    </row>
    <row r="2995" spans="1:33" x14ac:dyDescent="0.2">
      <c r="A2995" s="74"/>
      <c r="B2995" s="128"/>
      <c r="C2995" s="128"/>
      <c r="D2995" s="129"/>
      <c r="E2995" s="74"/>
      <c r="F2995" s="74"/>
      <c r="G2995" s="74"/>
      <c r="H2995" s="130"/>
      <c r="I2995" s="115"/>
      <c r="J2995" s="130"/>
      <c r="K2995" s="115"/>
      <c r="L2995" s="74"/>
      <c r="M2995" s="115"/>
      <c r="N2995" s="115"/>
      <c r="O2995" s="74"/>
      <c r="P2995" s="129"/>
      <c r="Q2995" s="128"/>
      <c r="R2995" s="128"/>
      <c r="S2995" s="131"/>
      <c r="T2995" s="128"/>
      <c r="U2995" s="115"/>
      <c r="V2995" s="115"/>
      <c r="W2995" s="18"/>
      <c r="X2995" s="74"/>
      <c r="Y2995" s="74"/>
      <c r="Z2995" s="116"/>
      <c r="AA2995" s="116"/>
      <c r="AB2995" s="116"/>
      <c r="AC2995" s="116"/>
      <c r="AD2995" s="116"/>
      <c r="AE2995" s="116"/>
      <c r="AF2995" s="116"/>
      <c r="AG2995" s="116"/>
    </row>
    <row r="2996" spans="1:33" x14ac:dyDescent="0.2">
      <c r="A2996" s="74"/>
      <c r="B2996" s="128"/>
      <c r="C2996" s="128"/>
      <c r="D2996" s="129"/>
      <c r="E2996" s="74"/>
      <c r="F2996" s="74"/>
      <c r="G2996" s="74"/>
      <c r="H2996" s="130"/>
      <c r="I2996" s="115"/>
      <c r="J2996" s="130"/>
      <c r="K2996" s="115"/>
      <c r="L2996" s="74"/>
      <c r="M2996" s="115"/>
      <c r="N2996" s="115"/>
      <c r="O2996" s="74"/>
      <c r="P2996" s="129"/>
      <c r="Q2996" s="128"/>
      <c r="R2996" s="128"/>
      <c r="S2996" s="131"/>
      <c r="T2996" s="128"/>
      <c r="U2996" s="115"/>
      <c r="V2996" s="115"/>
      <c r="W2996" s="18"/>
      <c r="X2996" s="74"/>
      <c r="Y2996" s="74"/>
      <c r="Z2996" s="116"/>
      <c r="AA2996" s="116"/>
      <c r="AB2996" s="116"/>
      <c r="AC2996" s="116"/>
      <c r="AD2996" s="116"/>
      <c r="AE2996" s="116"/>
      <c r="AF2996" s="116"/>
      <c r="AG2996" s="116"/>
    </row>
    <row r="2997" spans="1:33" x14ac:dyDescent="0.2">
      <c r="A2997" s="74"/>
      <c r="B2997" s="128"/>
      <c r="C2997" s="128"/>
      <c r="D2997" s="129"/>
      <c r="E2997" s="74"/>
      <c r="F2997" s="74"/>
      <c r="G2997" s="74"/>
      <c r="H2997" s="130"/>
      <c r="I2997" s="115"/>
      <c r="J2997" s="130"/>
      <c r="K2997" s="115"/>
      <c r="L2997" s="74"/>
      <c r="M2997" s="115"/>
      <c r="N2997" s="115"/>
      <c r="O2997" s="74"/>
      <c r="P2997" s="129"/>
      <c r="Q2997" s="128"/>
      <c r="R2997" s="128"/>
      <c r="S2997" s="131"/>
      <c r="T2997" s="128"/>
      <c r="U2997" s="115"/>
      <c r="V2997" s="115"/>
      <c r="W2997" s="18"/>
      <c r="X2997" s="74"/>
      <c r="Y2997" s="74"/>
      <c r="Z2997" s="116"/>
      <c r="AA2997" s="116"/>
      <c r="AB2997" s="116"/>
      <c r="AC2997" s="116"/>
      <c r="AD2997" s="116"/>
      <c r="AE2997" s="116"/>
      <c r="AF2997" s="116"/>
      <c r="AG2997" s="116"/>
    </row>
    <row r="2998" spans="1:33" x14ac:dyDescent="0.2">
      <c r="A2998" s="74"/>
      <c r="B2998" s="128"/>
      <c r="C2998" s="128"/>
      <c r="D2998" s="129"/>
      <c r="E2998" s="74"/>
      <c r="F2998" s="74"/>
      <c r="G2998" s="74"/>
      <c r="H2998" s="130"/>
      <c r="I2998" s="115"/>
      <c r="J2998" s="130"/>
      <c r="K2998" s="115"/>
      <c r="L2998" s="74"/>
      <c r="M2998" s="115"/>
      <c r="N2998" s="115"/>
      <c r="O2998" s="74"/>
      <c r="P2998" s="129"/>
      <c r="Q2998" s="128"/>
      <c r="R2998" s="128"/>
      <c r="S2998" s="131"/>
      <c r="T2998" s="128"/>
      <c r="U2998" s="115"/>
      <c r="V2998" s="115"/>
      <c r="W2998" s="18"/>
      <c r="X2998" s="74"/>
      <c r="Y2998" s="74"/>
      <c r="Z2998" s="116"/>
      <c r="AA2998" s="116"/>
      <c r="AB2998" s="116"/>
      <c r="AC2998" s="116"/>
      <c r="AD2998" s="116"/>
      <c r="AE2998" s="116"/>
      <c r="AF2998" s="116"/>
      <c r="AG2998" s="116"/>
    </row>
    <row r="2999" spans="1:33" x14ac:dyDescent="0.2">
      <c r="A2999" s="74"/>
      <c r="B2999" s="128"/>
      <c r="C2999" s="128"/>
      <c r="D2999" s="129"/>
      <c r="E2999" s="74"/>
      <c r="F2999" s="74"/>
      <c r="G2999" s="74"/>
      <c r="H2999" s="130"/>
      <c r="I2999" s="115"/>
      <c r="J2999" s="130"/>
      <c r="K2999" s="115"/>
      <c r="L2999" s="74"/>
      <c r="M2999" s="115"/>
      <c r="N2999" s="115"/>
      <c r="O2999" s="74"/>
      <c r="P2999" s="129"/>
      <c r="Q2999" s="128"/>
      <c r="R2999" s="128"/>
      <c r="S2999" s="131"/>
      <c r="T2999" s="128"/>
      <c r="U2999" s="115"/>
      <c r="V2999" s="115"/>
      <c r="W2999" s="18"/>
      <c r="X2999" s="74"/>
      <c r="Y2999" s="74"/>
      <c r="Z2999" s="116"/>
      <c r="AA2999" s="116"/>
      <c r="AB2999" s="116"/>
      <c r="AC2999" s="116"/>
      <c r="AD2999" s="116"/>
      <c r="AE2999" s="116"/>
      <c r="AF2999" s="116"/>
      <c r="AG2999" s="116"/>
    </row>
    <row r="3000" spans="1:33" x14ac:dyDescent="0.2">
      <c r="A3000" s="74"/>
      <c r="B3000" s="128"/>
      <c r="C3000" s="128"/>
      <c r="D3000" s="129"/>
      <c r="E3000" s="74"/>
      <c r="F3000" s="74"/>
      <c r="G3000" s="74"/>
      <c r="H3000" s="130"/>
      <c r="I3000" s="115"/>
      <c r="J3000" s="130"/>
      <c r="K3000" s="115"/>
      <c r="L3000" s="74"/>
      <c r="M3000" s="115"/>
      <c r="N3000" s="115"/>
      <c r="O3000" s="74"/>
      <c r="P3000" s="129"/>
      <c r="Q3000" s="128"/>
      <c r="R3000" s="128"/>
      <c r="S3000" s="131"/>
      <c r="T3000" s="128"/>
      <c r="U3000" s="115"/>
      <c r="V3000" s="115"/>
      <c r="W3000" s="18"/>
      <c r="X3000" s="74"/>
      <c r="Y3000" s="74"/>
      <c r="Z3000" s="116"/>
      <c r="AA3000" s="116"/>
      <c r="AB3000" s="116"/>
      <c r="AC3000" s="116"/>
      <c r="AD3000" s="116"/>
      <c r="AE3000" s="116"/>
      <c r="AF3000" s="116"/>
      <c r="AG3000" s="116"/>
    </row>
    <row r="3001" spans="1:33" x14ac:dyDescent="0.2">
      <c r="A3001" s="74"/>
      <c r="B3001" s="128"/>
      <c r="C3001" s="128"/>
      <c r="D3001" s="129"/>
      <c r="E3001" s="74"/>
      <c r="F3001" s="74"/>
      <c r="G3001" s="74"/>
      <c r="H3001" s="130"/>
      <c r="I3001" s="115"/>
      <c r="J3001" s="130"/>
      <c r="K3001" s="115"/>
      <c r="L3001" s="74"/>
      <c r="M3001" s="115"/>
      <c r="N3001" s="115"/>
      <c r="O3001" s="74"/>
      <c r="P3001" s="129"/>
      <c r="Q3001" s="128"/>
      <c r="R3001" s="128"/>
      <c r="S3001" s="131"/>
      <c r="T3001" s="128"/>
      <c r="U3001" s="115"/>
      <c r="V3001" s="115"/>
      <c r="W3001" s="18"/>
      <c r="X3001" s="74"/>
      <c r="Y3001" s="74"/>
      <c r="Z3001" s="116"/>
      <c r="AA3001" s="116"/>
      <c r="AB3001" s="116"/>
      <c r="AC3001" s="116"/>
      <c r="AD3001" s="116"/>
      <c r="AE3001" s="116"/>
      <c r="AF3001" s="116"/>
      <c r="AG3001" s="116"/>
    </row>
    <row r="3002" spans="1:33" x14ac:dyDescent="0.2">
      <c r="A3002" s="74"/>
      <c r="B3002" s="128"/>
      <c r="C3002" s="128"/>
      <c r="D3002" s="129"/>
      <c r="E3002" s="74"/>
      <c r="F3002" s="74"/>
      <c r="G3002" s="74"/>
      <c r="H3002" s="130"/>
      <c r="I3002" s="115"/>
      <c r="J3002" s="130"/>
      <c r="K3002" s="115"/>
      <c r="L3002" s="74"/>
      <c r="M3002" s="115"/>
      <c r="N3002" s="115"/>
      <c r="O3002" s="74"/>
      <c r="P3002" s="129"/>
      <c r="Q3002" s="128"/>
      <c r="R3002" s="128"/>
      <c r="S3002" s="131"/>
      <c r="T3002" s="128"/>
      <c r="U3002" s="115"/>
      <c r="V3002" s="115"/>
      <c r="W3002" s="18"/>
      <c r="X3002" s="74"/>
      <c r="Y3002" s="74"/>
      <c r="Z3002" s="116"/>
      <c r="AA3002" s="116"/>
      <c r="AB3002" s="116"/>
      <c r="AC3002" s="116"/>
      <c r="AD3002" s="116"/>
      <c r="AE3002" s="116"/>
      <c r="AF3002" s="116"/>
      <c r="AG3002" s="116"/>
    </row>
    <row r="3003" spans="1:33" x14ac:dyDescent="0.2">
      <c r="A3003" s="74"/>
      <c r="B3003" s="128"/>
      <c r="C3003" s="128"/>
      <c r="D3003" s="129"/>
      <c r="E3003" s="74"/>
      <c r="F3003" s="74"/>
      <c r="G3003" s="74"/>
      <c r="H3003" s="130"/>
      <c r="I3003" s="115"/>
      <c r="J3003" s="130"/>
      <c r="K3003" s="115"/>
      <c r="L3003" s="74"/>
      <c r="M3003" s="115"/>
      <c r="N3003" s="115"/>
      <c r="O3003" s="74"/>
      <c r="P3003" s="129"/>
      <c r="Q3003" s="128"/>
      <c r="R3003" s="128"/>
      <c r="S3003" s="131"/>
      <c r="T3003" s="128"/>
      <c r="U3003" s="115"/>
      <c r="V3003" s="115"/>
      <c r="W3003" s="18"/>
      <c r="X3003" s="74"/>
      <c r="Y3003" s="74"/>
      <c r="Z3003" s="116"/>
      <c r="AA3003" s="116"/>
      <c r="AB3003" s="116"/>
      <c r="AC3003" s="116"/>
      <c r="AD3003" s="116"/>
      <c r="AE3003" s="116"/>
      <c r="AF3003" s="116"/>
      <c r="AG3003" s="116"/>
    </row>
    <row r="3004" spans="1:33" x14ac:dyDescent="0.2">
      <c r="A3004" s="74"/>
      <c r="B3004" s="128"/>
      <c r="C3004" s="128"/>
      <c r="D3004" s="129"/>
      <c r="E3004" s="74"/>
      <c r="F3004" s="74"/>
      <c r="G3004" s="74"/>
      <c r="H3004" s="130"/>
      <c r="I3004" s="115"/>
      <c r="J3004" s="130"/>
      <c r="K3004" s="115"/>
      <c r="L3004" s="74"/>
      <c r="M3004" s="115"/>
      <c r="N3004" s="115"/>
      <c r="O3004" s="74"/>
      <c r="P3004" s="129"/>
      <c r="Q3004" s="128"/>
      <c r="R3004" s="128"/>
      <c r="S3004" s="131"/>
      <c r="T3004" s="128"/>
      <c r="U3004" s="115"/>
      <c r="V3004" s="115"/>
      <c r="W3004" s="18"/>
      <c r="X3004" s="74"/>
      <c r="Y3004" s="74"/>
      <c r="Z3004" s="116"/>
      <c r="AA3004" s="116"/>
      <c r="AB3004" s="116"/>
      <c r="AC3004" s="116"/>
      <c r="AD3004" s="116"/>
      <c r="AE3004" s="116"/>
      <c r="AF3004" s="116"/>
      <c r="AG3004" s="116"/>
    </row>
    <row r="3005" spans="1:33" x14ac:dyDescent="0.2">
      <c r="A3005" s="74"/>
      <c r="B3005" s="128"/>
      <c r="C3005" s="128"/>
      <c r="D3005" s="129"/>
      <c r="E3005" s="74"/>
      <c r="F3005" s="74"/>
      <c r="G3005" s="74"/>
      <c r="H3005" s="130"/>
      <c r="I3005" s="115"/>
      <c r="J3005" s="130"/>
      <c r="K3005" s="115"/>
      <c r="L3005" s="74"/>
      <c r="M3005" s="115"/>
      <c r="N3005" s="115"/>
      <c r="O3005" s="74"/>
      <c r="P3005" s="129"/>
      <c r="Q3005" s="128"/>
      <c r="R3005" s="128"/>
      <c r="S3005" s="131"/>
      <c r="T3005" s="128"/>
      <c r="U3005" s="115"/>
      <c r="V3005" s="115"/>
      <c r="W3005" s="18"/>
      <c r="X3005" s="74"/>
      <c r="Y3005" s="74"/>
      <c r="Z3005" s="116"/>
      <c r="AA3005" s="116"/>
      <c r="AB3005" s="116"/>
      <c r="AC3005" s="116"/>
      <c r="AD3005" s="116"/>
      <c r="AE3005" s="116"/>
      <c r="AF3005" s="116"/>
      <c r="AG3005" s="116"/>
    </row>
    <row r="3006" spans="1:33" x14ac:dyDescent="0.2">
      <c r="A3006" s="74"/>
      <c r="B3006" s="128"/>
      <c r="C3006" s="128"/>
      <c r="D3006" s="129"/>
      <c r="E3006" s="74"/>
      <c r="F3006" s="74"/>
      <c r="G3006" s="74"/>
      <c r="H3006" s="130"/>
      <c r="I3006" s="115"/>
      <c r="J3006" s="130"/>
      <c r="K3006" s="115"/>
      <c r="L3006" s="74"/>
      <c r="M3006" s="115"/>
      <c r="N3006" s="115"/>
      <c r="O3006" s="74"/>
      <c r="P3006" s="129"/>
      <c r="Q3006" s="128"/>
      <c r="R3006" s="128"/>
      <c r="S3006" s="131"/>
      <c r="T3006" s="128"/>
      <c r="U3006" s="115"/>
      <c r="V3006" s="115"/>
      <c r="W3006" s="18"/>
      <c r="X3006" s="74"/>
      <c r="Y3006" s="74"/>
      <c r="Z3006" s="116"/>
      <c r="AA3006" s="116"/>
      <c r="AB3006" s="116"/>
      <c r="AC3006" s="116"/>
      <c r="AD3006" s="116"/>
      <c r="AE3006" s="116"/>
      <c r="AF3006" s="116"/>
      <c r="AG3006" s="116"/>
    </row>
    <row r="3007" spans="1:33" x14ac:dyDescent="0.2">
      <c r="A3007" s="74"/>
      <c r="B3007" s="128"/>
      <c r="C3007" s="128"/>
      <c r="D3007" s="129"/>
      <c r="E3007" s="74"/>
      <c r="F3007" s="74"/>
      <c r="G3007" s="74"/>
      <c r="H3007" s="130"/>
      <c r="I3007" s="115"/>
      <c r="J3007" s="130"/>
      <c r="K3007" s="115"/>
      <c r="L3007" s="74"/>
      <c r="M3007" s="115"/>
      <c r="N3007" s="115"/>
      <c r="O3007" s="74"/>
      <c r="P3007" s="129"/>
      <c r="Q3007" s="128"/>
      <c r="R3007" s="128"/>
      <c r="S3007" s="131"/>
      <c r="T3007" s="128"/>
      <c r="U3007" s="115"/>
      <c r="V3007" s="115"/>
      <c r="W3007" s="18"/>
      <c r="X3007" s="74"/>
      <c r="Y3007" s="74"/>
      <c r="Z3007" s="116"/>
      <c r="AA3007" s="116"/>
      <c r="AB3007" s="116"/>
      <c r="AC3007" s="116"/>
      <c r="AD3007" s="116"/>
      <c r="AE3007" s="116"/>
      <c r="AF3007" s="116"/>
      <c r="AG3007" s="116"/>
    </row>
    <row r="3008" spans="1:33" x14ac:dyDescent="0.2">
      <c r="A3008" s="74"/>
      <c r="B3008" s="128"/>
      <c r="C3008" s="128"/>
      <c r="D3008" s="129"/>
      <c r="E3008" s="74"/>
      <c r="F3008" s="74"/>
      <c r="G3008" s="74"/>
      <c r="H3008" s="130"/>
      <c r="I3008" s="115"/>
      <c r="J3008" s="130"/>
      <c r="K3008" s="115"/>
      <c r="L3008" s="74"/>
      <c r="M3008" s="115"/>
      <c r="N3008" s="115"/>
      <c r="O3008" s="74"/>
      <c r="P3008" s="129"/>
      <c r="Q3008" s="128"/>
      <c r="R3008" s="128"/>
      <c r="S3008" s="131"/>
      <c r="T3008" s="128"/>
      <c r="U3008" s="115"/>
      <c r="V3008" s="115"/>
      <c r="W3008" s="18"/>
      <c r="X3008" s="74"/>
      <c r="Y3008" s="74"/>
      <c r="Z3008" s="116"/>
      <c r="AA3008" s="116"/>
      <c r="AB3008" s="116"/>
      <c r="AC3008" s="116"/>
      <c r="AD3008" s="116"/>
      <c r="AE3008" s="116"/>
      <c r="AF3008" s="116"/>
      <c r="AG3008" s="116"/>
    </row>
    <row r="3009" spans="1:33" x14ac:dyDescent="0.2">
      <c r="A3009" s="74"/>
      <c r="B3009" s="128"/>
      <c r="C3009" s="128"/>
      <c r="D3009" s="129"/>
      <c r="E3009" s="74"/>
      <c r="F3009" s="74"/>
      <c r="G3009" s="74"/>
      <c r="H3009" s="130"/>
      <c r="I3009" s="115"/>
      <c r="J3009" s="130"/>
      <c r="K3009" s="115"/>
      <c r="L3009" s="74"/>
      <c r="M3009" s="115"/>
      <c r="N3009" s="115"/>
      <c r="O3009" s="74"/>
      <c r="P3009" s="129"/>
      <c r="Q3009" s="128"/>
      <c r="R3009" s="128"/>
      <c r="S3009" s="131"/>
      <c r="T3009" s="128"/>
      <c r="U3009" s="115"/>
      <c r="V3009" s="115"/>
      <c r="W3009" s="18"/>
      <c r="X3009" s="74"/>
      <c r="Y3009" s="74"/>
      <c r="Z3009" s="116"/>
      <c r="AA3009" s="116"/>
      <c r="AB3009" s="116"/>
      <c r="AC3009" s="116"/>
      <c r="AD3009" s="116"/>
      <c r="AE3009" s="116"/>
      <c r="AF3009" s="116"/>
      <c r="AG3009" s="116"/>
    </row>
    <row r="3010" spans="1:33" x14ac:dyDescent="0.2">
      <c r="A3010" s="74"/>
      <c r="B3010" s="128"/>
      <c r="C3010" s="128"/>
      <c r="D3010" s="129"/>
      <c r="E3010" s="74"/>
      <c r="F3010" s="74"/>
      <c r="G3010" s="74"/>
      <c r="H3010" s="130"/>
      <c r="I3010" s="115"/>
      <c r="J3010" s="130"/>
      <c r="K3010" s="115"/>
      <c r="L3010" s="74"/>
      <c r="M3010" s="115"/>
      <c r="N3010" s="115"/>
      <c r="O3010" s="74"/>
      <c r="P3010" s="129"/>
      <c r="Q3010" s="128"/>
      <c r="R3010" s="128"/>
      <c r="S3010" s="131"/>
      <c r="T3010" s="128"/>
      <c r="U3010" s="115"/>
      <c r="V3010" s="115"/>
      <c r="W3010" s="18"/>
      <c r="X3010" s="74"/>
      <c r="Y3010" s="74"/>
      <c r="Z3010" s="116"/>
      <c r="AA3010" s="116"/>
      <c r="AB3010" s="116"/>
      <c r="AC3010" s="116"/>
      <c r="AD3010" s="116"/>
      <c r="AE3010" s="116"/>
      <c r="AF3010" s="116"/>
      <c r="AG3010" s="116"/>
    </row>
    <row r="3011" spans="1:33" x14ac:dyDescent="0.2">
      <c r="A3011" s="74"/>
      <c r="B3011" s="128"/>
      <c r="C3011" s="128"/>
      <c r="D3011" s="129"/>
      <c r="E3011" s="74"/>
      <c r="F3011" s="74"/>
      <c r="G3011" s="74"/>
      <c r="H3011" s="130"/>
      <c r="I3011" s="115"/>
      <c r="J3011" s="130"/>
      <c r="K3011" s="115"/>
      <c r="L3011" s="74"/>
      <c r="M3011" s="115"/>
      <c r="N3011" s="115"/>
      <c r="O3011" s="74"/>
      <c r="P3011" s="129"/>
      <c r="Q3011" s="128"/>
      <c r="R3011" s="128"/>
      <c r="S3011" s="131"/>
      <c r="T3011" s="128"/>
      <c r="U3011" s="115"/>
      <c r="V3011" s="115"/>
      <c r="W3011" s="18"/>
      <c r="X3011" s="74"/>
      <c r="Y3011" s="74"/>
      <c r="Z3011" s="116"/>
      <c r="AA3011" s="116"/>
      <c r="AB3011" s="116"/>
      <c r="AC3011" s="116"/>
      <c r="AD3011" s="116"/>
      <c r="AE3011" s="116"/>
      <c r="AF3011" s="116"/>
      <c r="AG3011" s="116"/>
    </row>
    <row r="3012" spans="1:33" x14ac:dyDescent="0.2">
      <c r="A3012" s="74"/>
      <c r="B3012" s="128"/>
      <c r="C3012" s="128"/>
      <c r="D3012" s="129"/>
      <c r="E3012" s="74"/>
      <c r="F3012" s="74"/>
      <c r="G3012" s="74"/>
      <c r="H3012" s="130"/>
      <c r="I3012" s="115"/>
      <c r="J3012" s="130"/>
      <c r="K3012" s="115"/>
      <c r="L3012" s="74"/>
      <c r="M3012" s="115"/>
      <c r="N3012" s="115"/>
      <c r="O3012" s="74"/>
      <c r="P3012" s="129"/>
      <c r="Q3012" s="128"/>
      <c r="R3012" s="128"/>
      <c r="S3012" s="131"/>
      <c r="T3012" s="128"/>
      <c r="U3012" s="115"/>
      <c r="V3012" s="115"/>
      <c r="W3012" s="18"/>
      <c r="X3012" s="74"/>
      <c r="Y3012" s="74"/>
      <c r="Z3012" s="116"/>
      <c r="AA3012" s="116"/>
      <c r="AB3012" s="116"/>
      <c r="AC3012" s="116"/>
      <c r="AD3012" s="116"/>
      <c r="AE3012" s="116"/>
      <c r="AF3012" s="116"/>
      <c r="AG3012" s="116"/>
    </row>
    <row r="3013" spans="1:33" x14ac:dyDescent="0.2">
      <c r="A3013" s="74"/>
      <c r="B3013" s="128"/>
      <c r="C3013" s="128"/>
      <c r="D3013" s="129"/>
      <c r="E3013" s="74"/>
      <c r="F3013" s="74"/>
      <c r="G3013" s="74"/>
      <c r="H3013" s="130"/>
      <c r="I3013" s="115"/>
      <c r="J3013" s="130"/>
      <c r="K3013" s="115"/>
      <c r="L3013" s="74"/>
      <c r="M3013" s="115"/>
      <c r="N3013" s="115"/>
      <c r="O3013" s="74"/>
      <c r="P3013" s="129"/>
      <c r="Q3013" s="128"/>
      <c r="R3013" s="128"/>
      <c r="S3013" s="131"/>
      <c r="T3013" s="128"/>
      <c r="U3013" s="115"/>
      <c r="V3013" s="115"/>
      <c r="W3013" s="18"/>
      <c r="X3013" s="74"/>
      <c r="Y3013" s="74"/>
      <c r="Z3013" s="116"/>
      <c r="AA3013" s="116"/>
      <c r="AB3013" s="116"/>
      <c r="AC3013" s="116"/>
      <c r="AD3013" s="116"/>
      <c r="AE3013" s="116"/>
      <c r="AF3013" s="116"/>
      <c r="AG3013" s="116"/>
    </row>
  </sheetData>
  <autoFilter ref="A3:AI2013">
    <filterColumn colId="11">
      <filters>
        <filter val="2022"/>
      </filters>
    </filterColumn>
  </autoFilter>
  <hyperlinks>
    <hyperlink ref="R82" r:id="rId1"/>
    <hyperlink ref="R83" r:id="rId2"/>
    <hyperlink ref="R138" r:id="rId3"/>
    <hyperlink ref="R145" r:id="rId4"/>
    <hyperlink ref="R185" r:id="rId5"/>
    <hyperlink ref="R215" r:id="rId6"/>
    <hyperlink ref="R216" r:id="rId7"/>
    <hyperlink ref="R217" r:id="rId8"/>
    <hyperlink ref="R273" r:id="rId9"/>
    <hyperlink ref="R274" r:id="rId10"/>
    <hyperlink ref="R275" r:id="rId11"/>
    <hyperlink ref="R276" r:id="rId12"/>
    <hyperlink ref="R277" r:id="rId13"/>
    <hyperlink ref="R280" r:id="rId14"/>
    <hyperlink ref="R291" r:id="rId15"/>
    <hyperlink ref="R335" r:id="rId16"/>
    <hyperlink ref="R362" r:id="rId17"/>
    <hyperlink ref="R436" r:id="rId18"/>
    <hyperlink ref="R437" r:id="rId19"/>
    <hyperlink ref="R438" r:id="rId20"/>
    <hyperlink ref="R439" r:id="rId21"/>
    <hyperlink ref="R440" r:id="rId22"/>
    <hyperlink ref="R441" r:id="rId23"/>
    <hyperlink ref="R442" r:id="rId24"/>
    <hyperlink ref="R451" r:id="rId25"/>
    <hyperlink ref="R452" r:id="rId26"/>
    <hyperlink ref="R453" r:id="rId27"/>
    <hyperlink ref="R454" r:id="rId28"/>
    <hyperlink ref="R455" r:id="rId29"/>
    <hyperlink ref="R456" r:id="rId30"/>
    <hyperlink ref="R462" r:id="rId31"/>
    <hyperlink ref="R463" r:id="rId32"/>
    <hyperlink ref="R464" r:id="rId33"/>
    <hyperlink ref="R465" r:id="rId34"/>
    <hyperlink ref="R466" r:id="rId35"/>
    <hyperlink ref="R467" r:id="rId36"/>
    <hyperlink ref="R468" r:id="rId37"/>
    <hyperlink ref="R469" r:id="rId38"/>
    <hyperlink ref="R470" r:id="rId39"/>
    <hyperlink ref="R505" r:id="rId40"/>
    <hyperlink ref="R506" r:id="rId41"/>
    <hyperlink ref="R507" r:id="rId42"/>
    <hyperlink ref="R508" r:id="rId43"/>
    <hyperlink ref="R509" r:id="rId44"/>
    <hyperlink ref="R510" r:id="rId45"/>
    <hyperlink ref="R511" r:id="rId46"/>
    <hyperlink ref="R512" r:id="rId47"/>
    <hyperlink ref="R513" r:id="rId48"/>
    <hyperlink ref="R514" r:id="rId49"/>
    <hyperlink ref="R515" r:id="rId50"/>
    <hyperlink ref="R516" r:id="rId51"/>
    <hyperlink ref="R517" r:id="rId52"/>
    <hyperlink ref="R522" r:id="rId53"/>
    <hyperlink ref="R523" r:id="rId54"/>
    <hyperlink ref="R524" r:id="rId55"/>
    <hyperlink ref="R734" r:id="rId56"/>
    <hyperlink ref="R735" r:id="rId57"/>
    <hyperlink ref="R736" r:id="rId58"/>
    <hyperlink ref="R737" r:id="rId59"/>
    <hyperlink ref="R738" r:id="rId60"/>
    <hyperlink ref="R739" r:id="rId61"/>
    <hyperlink ref="R740" r:id="rId62"/>
    <hyperlink ref="R741" r:id="rId63"/>
    <hyperlink ref="R742" r:id="rId64"/>
    <hyperlink ref="R743" r:id="rId65"/>
    <hyperlink ref="R744" r:id="rId66"/>
    <hyperlink ref="R745" r:id="rId67"/>
    <hyperlink ref="R746" r:id="rId68"/>
    <hyperlink ref="R747" r:id="rId69"/>
    <hyperlink ref="R748" r:id="rId70"/>
    <hyperlink ref="R749" r:id="rId71"/>
    <hyperlink ref="R750" r:id="rId72"/>
    <hyperlink ref="R751" r:id="rId73"/>
    <hyperlink ref="R752" r:id="rId74"/>
    <hyperlink ref="R753" r:id="rId75"/>
    <hyperlink ref="R754" r:id="rId76"/>
    <hyperlink ref="R755" r:id="rId77"/>
    <hyperlink ref="R756" r:id="rId78"/>
    <hyperlink ref="R757" r:id="rId79"/>
    <hyperlink ref="R758" r:id="rId80"/>
    <hyperlink ref="R759" r:id="rId81"/>
    <hyperlink ref="R760" r:id="rId82"/>
    <hyperlink ref="R761" r:id="rId83"/>
    <hyperlink ref="R762" r:id="rId84"/>
    <hyperlink ref="R763" r:id="rId85"/>
    <hyperlink ref="R764" r:id="rId86"/>
    <hyperlink ref="R765" r:id="rId87"/>
    <hyperlink ref="R766" r:id="rId88"/>
    <hyperlink ref="R767" r:id="rId89"/>
    <hyperlink ref="R768" r:id="rId90"/>
    <hyperlink ref="R769" r:id="rId91"/>
    <hyperlink ref="R770" r:id="rId92"/>
    <hyperlink ref="R771" r:id="rId93"/>
    <hyperlink ref="R772" r:id="rId94"/>
    <hyperlink ref="R773" r:id="rId95"/>
    <hyperlink ref="R774" r:id="rId96"/>
    <hyperlink ref="R775" r:id="rId97"/>
    <hyperlink ref="R776" r:id="rId98"/>
    <hyperlink ref="R777" r:id="rId99"/>
    <hyperlink ref="R778" r:id="rId100"/>
    <hyperlink ref="R779" r:id="rId101"/>
    <hyperlink ref="R780" r:id="rId102"/>
    <hyperlink ref="R781" r:id="rId103"/>
    <hyperlink ref="R782" r:id="rId104"/>
    <hyperlink ref="R783" r:id="rId105"/>
    <hyperlink ref="R784" r:id="rId106"/>
    <hyperlink ref="R785" r:id="rId107"/>
    <hyperlink ref="R786" r:id="rId108"/>
    <hyperlink ref="R787" r:id="rId109"/>
    <hyperlink ref="R788" r:id="rId110"/>
    <hyperlink ref="R789" r:id="rId111"/>
    <hyperlink ref="R790" r:id="rId112"/>
    <hyperlink ref="R791" r:id="rId113"/>
    <hyperlink ref="R792" r:id="rId114"/>
    <hyperlink ref="R793" r:id="rId115"/>
    <hyperlink ref="R794" r:id="rId116"/>
    <hyperlink ref="R795" r:id="rId117"/>
    <hyperlink ref="R796" r:id="rId118"/>
    <hyperlink ref="R797" r:id="rId119"/>
    <hyperlink ref="R798" r:id="rId120"/>
    <hyperlink ref="R799" r:id="rId121"/>
    <hyperlink ref="R800" r:id="rId122"/>
    <hyperlink ref="R801" r:id="rId123"/>
    <hyperlink ref="R802" r:id="rId124"/>
    <hyperlink ref="R803" r:id="rId125"/>
    <hyperlink ref="R804" r:id="rId126"/>
    <hyperlink ref="R805" r:id="rId127"/>
    <hyperlink ref="R806" r:id="rId128"/>
    <hyperlink ref="R807" r:id="rId129"/>
    <hyperlink ref="R808" r:id="rId130"/>
    <hyperlink ref="R809" r:id="rId131"/>
    <hyperlink ref="R810" r:id="rId132"/>
    <hyperlink ref="R811" r:id="rId133"/>
    <hyperlink ref="R812" r:id="rId134"/>
    <hyperlink ref="R813" r:id="rId135"/>
    <hyperlink ref="R814" r:id="rId136"/>
    <hyperlink ref="R815" r:id="rId137"/>
    <hyperlink ref="R816" r:id="rId138"/>
    <hyperlink ref="R817" r:id="rId139"/>
    <hyperlink ref="R818" r:id="rId140"/>
    <hyperlink ref="R819" r:id="rId141"/>
    <hyperlink ref="R820" r:id="rId142"/>
    <hyperlink ref="R821" r:id="rId143"/>
    <hyperlink ref="R822" r:id="rId144"/>
    <hyperlink ref="R823" r:id="rId145"/>
    <hyperlink ref="R824" r:id="rId146"/>
    <hyperlink ref="R825" r:id="rId147"/>
    <hyperlink ref="R826" r:id="rId148"/>
    <hyperlink ref="R827" r:id="rId149"/>
    <hyperlink ref="R828" r:id="rId150"/>
    <hyperlink ref="R829" r:id="rId151"/>
    <hyperlink ref="R830" r:id="rId152"/>
    <hyperlink ref="R831" r:id="rId153"/>
    <hyperlink ref="R832" r:id="rId154"/>
    <hyperlink ref="R833" r:id="rId155"/>
    <hyperlink ref="R834" r:id="rId156"/>
    <hyperlink ref="R835" r:id="rId157"/>
    <hyperlink ref="R836" r:id="rId158"/>
    <hyperlink ref="R837" r:id="rId159"/>
    <hyperlink ref="R838" r:id="rId160"/>
    <hyperlink ref="R839" r:id="rId161"/>
    <hyperlink ref="R840" r:id="rId162"/>
    <hyperlink ref="R841" r:id="rId163"/>
    <hyperlink ref="R842" r:id="rId164"/>
    <hyperlink ref="R843" r:id="rId165"/>
    <hyperlink ref="R844" r:id="rId166"/>
    <hyperlink ref="R845" r:id="rId167"/>
    <hyperlink ref="R846" r:id="rId168"/>
    <hyperlink ref="R847" r:id="rId169"/>
    <hyperlink ref="R848" r:id="rId170"/>
    <hyperlink ref="R849" r:id="rId171"/>
    <hyperlink ref="R850" r:id="rId172"/>
    <hyperlink ref="R851" r:id="rId173"/>
    <hyperlink ref="R852" r:id="rId174"/>
    <hyperlink ref="R853" r:id="rId175"/>
    <hyperlink ref="R854" r:id="rId176"/>
    <hyperlink ref="R855" r:id="rId177"/>
    <hyperlink ref="R856" r:id="rId178"/>
    <hyperlink ref="R857" r:id="rId179"/>
    <hyperlink ref="R858" r:id="rId180"/>
    <hyperlink ref="R859" r:id="rId181"/>
    <hyperlink ref="R860" r:id="rId182"/>
    <hyperlink ref="R861" r:id="rId183"/>
    <hyperlink ref="R862" r:id="rId184"/>
    <hyperlink ref="R863" r:id="rId185"/>
    <hyperlink ref="R864" r:id="rId186"/>
    <hyperlink ref="R865" r:id="rId187"/>
    <hyperlink ref="R866" r:id="rId188"/>
    <hyperlink ref="R867" r:id="rId189"/>
    <hyperlink ref="R868" r:id="rId190"/>
    <hyperlink ref="R869" r:id="rId191"/>
    <hyperlink ref="R870" r:id="rId192"/>
    <hyperlink ref="R871" r:id="rId193"/>
    <hyperlink ref="R872" r:id="rId194"/>
    <hyperlink ref="R873" r:id="rId195"/>
    <hyperlink ref="R874" r:id="rId196"/>
    <hyperlink ref="R875" r:id="rId197"/>
    <hyperlink ref="R876" r:id="rId198"/>
    <hyperlink ref="R877" r:id="rId199"/>
    <hyperlink ref="R878" r:id="rId200"/>
    <hyperlink ref="R879" r:id="rId201"/>
    <hyperlink ref="R880" r:id="rId202"/>
    <hyperlink ref="R881" r:id="rId203"/>
    <hyperlink ref="R882" r:id="rId204"/>
    <hyperlink ref="R883" r:id="rId205"/>
    <hyperlink ref="R884" r:id="rId206"/>
    <hyperlink ref="R885" r:id="rId207"/>
    <hyperlink ref="R886" r:id="rId208"/>
    <hyperlink ref="R887" r:id="rId209"/>
    <hyperlink ref="R888" r:id="rId210"/>
    <hyperlink ref="R889" r:id="rId211"/>
    <hyperlink ref="R890" r:id="rId212"/>
    <hyperlink ref="R891" r:id="rId213"/>
    <hyperlink ref="R892" r:id="rId214"/>
    <hyperlink ref="R893" r:id="rId215"/>
    <hyperlink ref="R894" r:id="rId216"/>
    <hyperlink ref="R895" r:id="rId217"/>
    <hyperlink ref="R896" r:id="rId218"/>
    <hyperlink ref="R897" r:id="rId219"/>
    <hyperlink ref="R898" r:id="rId220"/>
    <hyperlink ref="R899" r:id="rId221"/>
    <hyperlink ref="R900" r:id="rId222"/>
    <hyperlink ref="R901" r:id="rId223"/>
    <hyperlink ref="R902" r:id="rId224"/>
    <hyperlink ref="R903" r:id="rId225"/>
    <hyperlink ref="R904" r:id="rId226"/>
    <hyperlink ref="R905" r:id="rId227"/>
    <hyperlink ref="R906" r:id="rId228"/>
    <hyperlink ref="R907" r:id="rId229"/>
    <hyperlink ref="R908" r:id="rId230"/>
    <hyperlink ref="R909" r:id="rId231"/>
    <hyperlink ref="R910" r:id="rId232"/>
    <hyperlink ref="R911" r:id="rId233"/>
    <hyperlink ref="R912" r:id="rId234"/>
    <hyperlink ref="R913" r:id="rId235"/>
    <hyperlink ref="R914" r:id="rId236"/>
    <hyperlink ref="R915" r:id="rId237"/>
    <hyperlink ref="R916" r:id="rId238"/>
    <hyperlink ref="R917" r:id="rId239"/>
    <hyperlink ref="R918" r:id="rId240"/>
    <hyperlink ref="R919" r:id="rId241"/>
    <hyperlink ref="R920" r:id="rId242"/>
    <hyperlink ref="R921" r:id="rId243"/>
    <hyperlink ref="R922" r:id="rId244"/>
    <hyperlink ref="R923" r:id="rId245"/>
    <hyperlink ref="R924" r:id="rId246"/>
    <hyperlink ref="R925" r:id="rId247"/>
    <hyperlink ref="R926" r:id="rId248"/>
    <hyperlink ref="R927" r:id="rId249"/>
    <hyperlink ref="R928" r:id="rId250"/>
    <hyperlink ref="R929" r:id="rId251"/>
    <hyperlink ref="R930" r:id="rId252"/>
    <hyperlink ref="R931" r:id="rId253"/>
    <hyperlink ref="R932" r:id="rId254"/>
    <hyperlink ref="R933" r:id="rId255"/>
    <hyperlink ref="R934" r:id="rId256"/>
    <hyperlink ref="R935" r:id="rId257"/>
    <hyperlink ref="R936" r:id="rId258"/>
    <hyperlink ref="R937" r:id="rId259"/>
    <hyperlink ref="R938" r:id="rId260"/>
    <hyperlink ref="R939" r:id="rId261"/>
    <hyperlink ref="R940" r:id="rId262"/>
    <hyperlink ref="R941" r:id="rId263"/>
    <hyperlink ref="R942" r:id="rId264"/>
    <hyperlink ref="R943" r:id="rId265"/>
    <hyperlink ref="R944" r:id="rId266"/>
    <hyperlink ref="R945" r:id="rId267"/>
    <hyperlink ref="R946" r:id="rId268"/>
    <hyperlink ref="R947" r:id="rId269"/>
    <hyperlink ref="R948" r:id="rId270"/>
    <hyperlink ref="R949" r:id="rId271"/>
    <hyperlink ref="R950" r:id="rId272"/>
    <hyperlink ref="R951" r:id="rId273"/>
    <hyperlink ref="R952" r:id="rId274"/>
    <hyperlink ref="R953" r:id="rId275"/>
    <hyperlink ref="R954" r:id="rId276"/>
    <hyperlink ref="R955" r:id="rId277"/>
    <hyperlink ref="R956" r:id="rId278"/>
    <hyperlink ref="R957" r:id="rId279"/>
    <hyperlink ref="R958" r:id="rId280"/>
    <hyperlink ref="R959" r:id="rId281"/>
    <hyperlink ref="R960" r:id="rId282"/>
    <hyperlink ref="R961" r:id="rId283"/>
    <hyperlink ref="R962" r:id="rId284"/>
    <hyperlink ref="R963" r:id="rId285"/>
    <hyperlink ref="R964" r:id="rId286"/>
    <hyperlink ref="R965" r:id="rId287"/>
    <hyperlink ref="R966" r:id="rId288"/>
    <hyperlink ref="R967" r:id="rId289"/>
    <hyperlink ref="R968" r:id="rId290"/>
    <hyperlink ref="R969" r:id="rId291"/>
    <hyperlink ref="R970" r:id="rId292"/>
    <hyperlink ref="R971" r:id="rId293"/>
    <hyperlink ref="R972" r:id="rId294"/>
    <hyperlink ref="R973" r:id="rId295"/>
    <hyperlink ref="R974" r:id="rId296"/>
    <hyperlink ref="R975" r:id="rId297"/>
    <hyperlink ref="R976" r:id="rId298"/>
    <hyperlink ref="R977" r:id="rId299"/>
    <hyperlink ref="R978" r:id="rId300"/>
    <hyperlink ref="R979" r:id="rId301"/>
    <hyperlink ref="R980" r:id="rId302"/>
    <hyperlink ref="R981" r:id="rId303"/>
    <hyperlink ref="R982" r:id="rId304"/>
    <hyperlink ref="R983" r:id="rId305"/>
    <hyperlink ref="R984" r:id="rId306"/>
    <hyperlink ref="R985" r:id="rId307"/>
    <hyperlink ref="R986" r:id="rId308"/>
    <hyperlink ref="R987" r:id="rId309"/>
    <hyperlink ref="R988" r:id="rId310"/>
    <hyperlink ref="R989" r:id="rId311"/>
    <hyperlink ref="R990" r:id="rId312"/>
    <hyperlink ref="R991" r:id="rId313"/>
    <hyperlink ref="R992" r:id="rId314"/>
    <hyperlink ref="R993" r:id="rId315"/>
    <hyperlink ref="R994" r:id="rId316"/>
    <hyperlink ref="R995" r:id="rId317"/>
    <hyperlink ref="R996" r:id="rId318"/>
    <hyperlink ref="R997" r:id="rId319"/>
    <hyperlink ref="R998" r:id="rId320"/>
    <hyperlink ref="R999" r:id="rId321"/>
    <hyperlink ref="R1000" r:id="rId322"/>
    <hyperlink ref="R1001" r:id="rId323"/>
    <hyperlink ref="R1002" r:id="rId324"/>
    <hyperlink ref="R1003" r:id="rId325"/>
    <hyperlink ref="R1004" r:id="rId326"/>
    <hyperlink ref="R1005" r:id="rId327"/>
    <hyperlink ref="R1006" r:id="rId328"/>
    <hyperlink ref="R1007" r:id="rId329"/>
    <hyperlink ref="R1008" r:id="rId330"/>
    <hyperlink ref="R1009" r:id="rId331"/>
    <hyperlink ref="R1010" r:id="rId332"/>
    <hyperlink ref="R1011" r:id="rId333"/>
    <hyperlink ref="R1012" r:id="rId334"/>
    <hyperlink ref="R1013" r:id="rId335"/>
    <hyperlink ref="R1014" r:id="rId336"/>
    <hyperlink ref="R1015" r:id="rId337"/>
    <hyperlink ref="R1016" r:id="rId338"/>
    <hyperlink ref="R1017" r:id="rId339"/>
    <hyperlink ref="R1018" r:id="rId340"/>
    <hyperlink ref="R1019" r:id="rId341"/>
    <hyperlink ref="R1020" r:id="rId342"/>
    <hyperlink ref="R1021" r:id="rId343"/>
    <hyperlink ref="R1022" r:id="rId344"/>
    <hyperlink ref="R1023" r:id="rId345"/>
    <hyperlink ref="R1024" r:id="rId346"/>
    <hyperlink ref="R1025" r:id="rId347"/>
    <hyperlink ref="R1026" r:id="rId348"/>
    <hyperlink ref="R1027" r:id="rId349"/>
    <hyperlink ref="R1028" r:id="rId350"/>
    <hyperlink ref="R1029" r:id="rId351"/>
    <hyperlink ref="R1030" r:id="rId352"/>
    <hyperlink ref="R1031" r:id="rId353"/>
    <hyperlink ref="R1032" r:id="rId354"/>
    <hyperlink ref="R1033" r:id="rId355"/>
    <hyperlink ref="R1034" r:id="rId356"/>
    <hyperlink ref="R1035" r:id="rId357"/>
    <hyperlink ref="R1036" r:id="rId358"/>
    <hyperlink ref="R1037" r:id="rId359"/>
    <hyperlink ref="R1038" r:id="rId360"/>
    <hyperlink ref="R1039" r:id="rId361"/>
    <hyperlink ref="R1040" r:id="rId362"/>
    <hyperlink ref="R1041" r:id="rId363"/>
    <hyperlink ref="R1042" r:id="rId364"/>
    <hyperlink ref="R1043" r:id="rId365"/>
    <hyperlink ref="R1044" r:id="rId366"/>
    <hyperlink ref="R1045" r:id="rId367"/>
    <hyperlink ref="R1046" r:id="rId368"/>
    <hyperlink ref="R1047" r:id="rId369"/>
    <hyperlink ref="R1048" r:id="rId370"/>
    <hyperlink ref="R1049" r:id="rId371"/>
    <hyperlink ref="R1050" r:id="rId372"/>
    <hyperlink ref="R1051" r:id="rId373"/>
    <hyperlink ref="R1052" r:id="rId374"/>
    <hyperlink ref="R1053" r:id="rId375"/>
    <hyperlink ref="R1054" r:id="rId376"/>
    <hyperlink ref="R1055" r:id="rId377"/>
    <hyperlink ref="R1056" r:id="rId378"/>
    <hyperlink ref="R1057" r:id="rId379"/>
    <hyperlink ref="R1058" r:id="rId380"/>
    <hyperlink ref="R1059" r:id="rId381"/>
    <hyperlink ref="R1060" r:id="rId382"/>
    <hyperlink ref="R1061" r:id="rId383"/>
    <hyperlink ref="R1062" r:id="rId384"/>
    <hyperlink ref="R1063" r:id="rId385"/>
    <hyperlink ref="R1064" r:id="rId386"/>
    <hyperlink ref="R1065" r:id="rId387"/>
    <hyperlink ref="R1066" r:id="rId388"/>
    <hyperlink ref="R1067" r:id="rId389"/>
    <hyperlink ref="R1068" r:id="rId390"/>
    <hyperlink ref="R1069" r:id="rId391"/>
    <hyperlink ref="R1070" r:id="rId392"/>
    <hyperlink ref="R1071" r:id="rId393"/>
    <hyperlink ref="R1072" r:id="rId394"/>
    <hyperlink ref="R1073" r:id="rId395"/>
    <hyperlink ref="R1074" r:id="rId396"/>
    <hyperlink ref="R1075" r:id="rId397"/>
    <hyperlink ref="R1076" r:id="rId398"/>
    <hyperlink ref="R1077" r:id="rId399"/>
    <hyperlink ref="R1078" r:id="rId400"/>
    <hyperlink ref="R1079" r:id="rId401"/>
    <hyperlink ref="R1080" r:id="rId402"/>
    <hyperlink ref="R1081" r:id="rId403"/>
    <hyperlink ref="R1082" r:id="rId404"/>
    <hyperlink ref="R1083" r:id="rId405"/>
    <hyperlink ref="R1084" r:id="rId406"/>
    <hyperlink ref="R1085" r:id="rId407"/>
    <hyperlink ref="R1086" r:id="rId408"/>
    <hyperlink ref="R1087" r:id="rId409"/>
    <hyperlink ref="R1088" r:id="rId410"/>
    <hyperlink ref="R1089" r:id="rId411"/>
    <hyperlink ref="R1090" r:id="rId412"/>
    <hyperlink ref="R1091" r:id="rId413"/>
    <hyperlink ref="R1092" r:id="rId414"/>
    <hyperlink ref="R1093" r:id="rId415"/>
    <hyperlink ref="R1094" r:id="rId416"/>
    <hyperlink ref="R1095" r:id="rId417"/>
    <hyperlink ref="R1096" r:id="rId418"/>
    <hyperlink ref="R1097" r:id="rId419"/>
    <hyperlink ref="R1098" r:id="rId420"/>
    <hyperlink ref="R1099" r:id="rId421"/>
    <hyperlink ref="R1100" r:id="rId422"/>
    <hyperlink ref="R1101" r:id="rId423"/>
    <hyperlink ref="R1102" r:id="rId424"/>
    <hyperlink ref="R1103" r:id="rId425"/>
    <hyperlink ref="R1104" r:id="rId426"/>
    <hyperlink ref="R1105" r:id="rId427"/>
    <hyperlink ref="R1106" r:id="rId428"/>
    <hyperlink ref="R1107" r:id="rId429"/>
    <hyperlink ref="R1108" r:id="rId430"/>
    <hyperlink ref="R1109" r:id="rId431"/>
    <hyperlink ref="R1110" r:id="rId432"/>
    <hyperlink ref="R1111" r:id="rId433"/>
    <hyperlink ref="R1112" r:id="rId434"/>
    <hyperlink ref="R1113" r:id="rId435"/>
    <hyperlink ref="R1114" r:id="rId436"/>
    <hyperlink ref="R1115" r:id="rId437"/>
    <hyperlink ref="R1116" r:id="rId438"/>
    <hyperlink ref="R1117" r:id="rId439"/>
    <hyperlink ref="R1118" r:id="rId440"/>
    <hyperlink ref="R1119" r:id="rId441"/>
    <hyperlink ref="R1120" r:id="rId442"/>
    <hyperlink ref="R1121" r:id="rId443"/>
    <hyperlink ref="R1122" r:id="rId444"/>
    <hyperlink ref="R1123" r:id="rId445"/>
    <hyperlink ref="R1124" r:id="rId446"/>
    <hyperlink ref="R1125" r:id="rId447"/>
    <hyperlink ref="R1126" r:id="rId448"/>
    <hyperlink ref="R1127" r:id="rId449"/>
    <hyperlink ref="R1128" r:id="rId450"/>
    <hyperlink ref="R1129" r:id="rId451"/>
    <hyperlink ref="R1130" r:id="rId452"/>
    <hyperlink ref="R1131" r:id="rId453"/>
    <hyperlink ref="R1132" r:id="rId454"/>
    <hyperlink ref="R1133" r:id="rId455"/>
    <hyperlink ref="R1134" r:id="rId456"/>
    <hyperlink ref="R1135" r:id="rId457"/>
    <hyperlink ref="R1136" r:id="rId458"/>
    <hyperlink ref="R1137" r:id="rId459"/>
    <hyperlink ref="R1138" r:id="rId460"/>
    <hyperlink ref="R1139" r:id="rId461"/>
    <hyperlink ref="R1140" r:id="rId462"/>
    <hyperlink ref="R1141" r:id="rId463"/>
    <hyperlink ref="R1142" r:id="rId464"/>
    <hyperlink ref="R1143" r:id="rId465"/>
    <hyperlink ref="R1144" r:id="rId466"/>
    <hyperlink ref="R1145" r:id="rId467"/>
    <hyperlink ref="R1146" r:id="rId468"/>
    <hyperlink ref="R1147" r:id="rId469"/>
    <hyperlink ref="R1148" r:id="rId470"/>
    <hyperlink ref="R1149" r:id="rId471"/>
    <hyperlink ref="R1150" r:id="rId472"/>
    <hyperlink ref="R1151" r:id="rId473"/>
    <hyperlink ref="R1152" r:id="rId474"/>
    <hyperlink ref="R1153" r:id="rId475"/>
    <hyperlink ref="R1154" r:id="rId476"/>
    <hyperlink ref="R1155" r:id="rId477"/>
    <hyperlink ref="R1156" r:id="rId478"/>
    <hyperlink ref="R1157" r:id="rId479"/>
    <hyperlink ref="R1158" r:id="rId480"/>
    <hyperlink ref="R1159" r:id="rId481"/>
    <hyperlink ref="R1160" r:id="rId482"/>
    <hyperlink ref="R1161" r:id="rId483"/>
    <hyperlink ref="R1162" r:id="rId484"/>
    <hyperlink ref="R1163" r:id="rId485"/>
    <hyperlink ref="R1164" r:id="rId486"/>
    <hyperlink ref="R1165" r:id="rId487"/>
    <hyperlink ref="R1166" r:id="rId488"/>
    <hyperlink ref="R1167" r:id="rId489"/>
    <hyperlink ref="R1168" r:id="rId490"/>
    <hyperlink ref="R1169" r:id="rId491"/>
    <hyperlink ref="R1170" r:id="rId492"/>
    <hyperlink ref="R1171" r:id="rId493"/>
    <hyperlink ref="R1172" r:id="rId494"/>
    <hyperlink ref="R1173" r:id="rId495"/>
    <hyperlink ref="R1174" r:id="rId496"/>
    <hyperlink ref="R1175" r:id="rId497"/>
    <hyperlink ref="R1176" r:id="rId498"/>
    <hyperlink ref="R1177" r:id="rId499"/>
    <hyperlink ref="R1178" r:id="rId500"/>
    <hyperlink ref="R1179" r:id="rId501"/>
    <hyperlink ref="R1180" r:id="rId502"/>
    <hyperlink ref="R1181" r:id="rId503"/>
    <hyperlink ref="R1182" r:id="rId504"/>
    <hyperlink ref="R1183" r:id="rId505"/>
    <hyperlink ref="R1184" r:id="rId506"/>
    <hyperlink ref="R1185" r:id="rId507"/>
    <hyperlink ref="R1186" r:id="rId508"/>
    <hyperlink ref="R1187" r:id="rId509"/>
    <hyperlink ref="R1188" r:id="rId510"/>
    <hyperlink ref="R1189" r:id="rId511"/>
    <hyperlink ref="R1190" r:id="rId512"/>
    <hyperlink ref="R1191" r:id="rId513"/>
    <hyperlink ref="R1192" r:id="rId514"/>
    <hyperlink ref="R1193" r:id="rId515"/>
    <hyperlink ref="R1194" r:id="rId516"/>
    <hyperlink ref="R1195" r:id="rId517"/>
    <hyperlink ref="R1196" r:id="rId518"/>
    <hyperlink ref="R1197" r:id="rId519"/>
    <hyperlink ref="R1198" r:id="rId520"/>
    <hyperlink ref="R1199" r:id="rId521"/>
    <hyperlink ref="R1200" r:id="rId522"/>
    <hyperlink ref="R1201" r:id="rId523"/>
    <hyperlink ref="R1202" r:id="rId524"/>
    <hyperlink ref="R1203" r:id="rId525"/>
    <hyperlink ref="R1204" r:id="rId526"/>
    <hyperlink ref="R1205" r:id="rId527"/>
    <hyperlink ref="R1206" r:id="rId528"/>
    <hyperlink ref="R1207" r:id="rId529"/>
    <hyperlink ref="R1208" r:id="rId530"/>
    <hyperlink ref="R1209" r:id="rId531"/>
    <hyperlink ref="R1210" r:id="rId532"/>
    <hyperlink ref="R1211" r:id="rId533"/>
    <hyperlink ref="R1212" r:id="rId534"/>
    <hyperlink ref="R1213" r:id="rId535"/>
    <hyperlink ref="R1214" r:id="rId536"/>
    <hyperlink ref="R1215" r:id="rId537"/>
    <hyperlink ref="R1216" r:id="rId538"/>
    <hyperlink ref="R1217" r:id="rId539"/>
    <hyperlink ref="R1218" r:id="rId540"/>
    <hyperlink ref="R1219" r:id="rId541"/>
    <hyperlink ref="R1220" r:id="rId542"/>
    <hyperlink ref="R1221" r:id="rId543"/>
    <hyperlink ref="R1222" r:id="rId544"/>
    <hyperlink ref="R1223" r:id="rId545"/>
    <hyperlink ref="R1224" r:id="rId546"/>
    <hyperlink ref="R1225" r:id="rId547"/>
    <hyperlink ref="R1226" r:id="rId548"/>
    <hyperlink ref="R1227" r:id="rId549"/>
    <hyperlink ref="R1228" r:id="rId550"/>
    <hyperlink ref="R1229" r:id="rId551"/>
    <hyperlink ref="R1230" r:id="rId552"/>
    <hyperlink ref="R1231" r:id="rId553"/>
    <hyperlink ref="R1232" r:id="rId554"/>
    <hyperlink ref="R1233" r:id="rId555"/>
    <hyperlink ref="R1234" r:id="rId556"/>
    <hyperlink ref="R1235" r:id="rId557"/>
    <hyperlink ref="R1236" r:id="rId558"/>
    <hyperlink ref="R1237" r:id="rId559"/>
    <hyperlink ref="R1238" r:id="rId560"/>
    <hyperlink ref="R1239" r:id="rId561"/>
    <hyperlink ref="R1240" r:id="rId562"/>
    <hyperlink ref="R1241" r:id="rId563"/>
    <hyperlink ref="R1242" r:id="rId564"/>
    <hyperlink ref="R1243" r:id="rId565"/>
    <hyperlink ref="R1244" r:id="rId566"/>
    <hyperlink ref="R1245" r:id="rId567"/>
    <hyperlink ref="R1246" r:id="rId568"/>
    <hyperlink ref="R1247" r:id="rId569"/>
    <hyperlink ref="R1248" r:id="rId570"/>
    <hyperlink ref="R1249" r:id="rId571"/>
    <hyperlink ref="R1250" r:id="rId572"/>
    <hyperlink ref="R1251" r:id="rId573"/>
    <hyperlink ref="R1252" r:id="rId574"/>
    <hyperlink ref="R1253" r:id="rId575"/>
    <hyperlink ref="R1254" r:id="rId576"/>
    <hyperlink ref="R1255" r:id="rId577"/>
    <hyperlink ref="R1256" r:id="rId578"/>
    <hyperlink ref="R1257" r:id="rId579"/>
    <hyperlink ref="R1258" r:id="rId580"/>
    <hyperlink ref="R1259" r:id="rId581"/>
    <hyperlink ref="R1260" r:id="rId582"/>
    <hyperlink ref="R1261" r:id="rId583"/>
    <hyperlink ref="R1262" r:id="rId584"/>
    <hyperlink ref="R1263" r:id="rId585"/>
    <hyperlink ref="R1264" r:id="rId586"/>
    <hyperlink ref="R1265" r:id="rId587"/>
    <hyperlink ref="R1266" r:id="rId588"/>
    <hyperlink ref="R1267" r:id="rId589"/>
    <hyperlink ref="R1268" r:id="rId590"/>
    <hyperlink ref="R1269" r:id="rId591"/>
    <hyperlink ref="R1270" r:id="rId592"/>
    <hyperlink ref="R1271" r:id="rId593"/>
    <hyperlink ref="R1272" r:id="rId594"/>
    <hyperlink ref="R1273" r:id="rId595"/>
    <hyperlink ref="R1274" r:id="rId596"/>
    <hyperlink ref="R1275" r:id="rId597"/>
    <hyperlink ref="R1276" r:id="rId598"/>
    <hyperlink ref="R1277" r:id="rId599"/>
    <hyperlink ref="R1278" r:id="rId600"/>
    <hyperlink ref="R1279" r:id="rId601"/>
    <hyperlink ref="R1280" r:id="rId602"/>
    <hyperlink ref="R1281" r:id="rId603"/>
    <hyperlink ref="R1282" r:id="rId604"/>
    <hyperlink ref="R1283" r:id="rId605"/>
    <hyperlink ref="R1284" r:id="rId606"/>
    <hyperlink ref="R1285" r:id="rId607"/>
    <hyperlink ref="R1286" r:id="rId608"/>
    <hyperlink ref="R1287" r:id="rId609"/>
    <hyperlink ref="R1288" r:id="rId610"/>
    <hyperlink ref="R1289" r:id="rId611"/>
    <hyperlink ref="R1290" r:id="rId612"/>
    <hyperlink ref="R1291" r:id="rId613"/>
    <hyperlink ref="R1292" r:id="rId614"/>
    <hyperlink ref="R1293" r:id="rId615"/>
    <hyperlink ref="R1294" r:id="rId616"/>
    <hyperlink ref="R1295" r:id="rId617"/>
    <hyperlink ref="R1296" r:id="rId618"/>
    <hyperlink ref="R1297" r:id="rId619"/>
    <hyperlink ref="R1298" r:id="rId620"/>
    <hyperlink ref="R1299" r:id="rId621"/>
    <hyperlink ref="R1300" r:id="rId622"/>
    <hyperlink ref="R1301" r:id="rId623"/>
    <hyperlink ref="R1302" r:id="rId624"/>
    <hyperlink ref="R1303" r:id="rId625"/>
    <hyperlink ref="R1304" r:id="rId626"/>
    <hyperlink ref="R1305" r:id="rId627"/>
    <hyperlink ref="R1306" r:id="rId628"/>
    <hyperlink ref="R1307" r:id="rId629"/>
    <hyperlink ref="R1308" r:id="rId630"/>
    <hyperlink ref="R1309" r:id="rId631"/>
    <hyperlink ref="R1310" r:id="rId632"/>
    <hyperlink ref="R1311" r:id="rId633"/>
    <hyperlink ref="R1312" r:id="rId634"/>
    <hyperlink ref="R1313" r:id="rId635"/>
    <hyperlink ref="R1314" r:id="rId636"/>
    <hyperlink ref="R1315" r:id="rId637"/>
    <hyperlink ref="R1316" r:id="rId638"/>
    <hyperlink ref="R1317" r:id="rId639"/>
    <hyperlink ref="R1318" r:id="rId640"/>
    <hyperlink ref="R1319" r:id="rId641"/>
    <hyperlink ref="R1320" r:id="rId642"/>
    <hyperlink ref="R1321" r:id="rId643"/>
    <hyperlink ref="R1322" r:id="rId644"/>
    <hyperlink ref="R1323" r:id="rId645"/>
    <hyperlink ref="R1324" r:id="rId646"/>
    <hyperlink ref="R1325" r:id="rId647"/>
    <hyperlink ref="R1326" r:id="rId648"/>
    <hyperlink ref="R1327" r:id="rId649"/>
    <hyperlink ref="R1328" r:id="rId650"/>
    <hyperlink ref="R1329" r:id="rId651"/>
    <hyperlink ref="R1330" r:id="rId652"/>
    <hyperlink ref="R1331" r:id="rId653"/>
    <hyperlink ref="R1332" r:id="rId654"/>
    <hyperlink ref="R1333" r:id="rId655"/>
    <hyperlink ref="R1334" r:id="rId656"/>
    <hyperlink ref="R1335" r:id="rId657"/>
    <hyperlink ref="R1336" r:id="rId658"/>
    <hyperlink ref="R1337" r:id="rId659"/>
    <hyperlink ref="R1338" r:id="rId660"/>
    <hyperlink ref="R1339" r:id="rId661"/>
    <hyperlink ref="R1340" r:id="rId662"/>
    <hyperlink ref="R1341" r:id="rId663"/>
    <hyperlink ref="R1342" r:id="rId664"/>
    <hyperlink ref="R1343" r:id="rId665"/>
    <hyperlink ref="R1344" r:id="rId666"/>
    <hyperlink ref="R1345" r:id="rId667"/>
    <hyperlink ref="R1346" r:id="rId668"/>
    <hyperlink ref="R1347" r:id="rId669"/>
    <hyperlink ref="R1348" r:id="rId670"/>
    <hyperlink ref="R1349" r:id="rId671"/>
    <hyperlink ref="R1350" r:id="rId672"/>
    <hyperlink ref="R1351" r:id="rId673"/>
    <hyperlink ref="R1352" r:id="rId674"/>
    <hyperlink ref="R1353" r:id="rId675"/>
    <hyperlink ref="R1354" r:id="rId676"/>
    <hyperlink ref="R1355" r:id="rId677"/>
    <hyperlink ref="R1356" r:id="rId678"/>
    <hyperlink ref="R1357" r:id="rId679"/>
    <hyperlink ref="R1358" r:id="rId680"/>
    <hyperlink ref="R1359" r:id="rId681"/>
    <hyperlink ref="R1360" r:id="rId682"/>
    <hyperlink ref="R1361" r:id="rId683"/>
    <hyperlink ref="R1362" r:id="rId684"/>
    <hyperlink ref="R1363" r:id="rId685"/>
    <hyperlink ref="R1364" r:id="rId686"/>
    <hyperlink ref="R1365" r:id="rId687"/>
    <hyperlink ref="R1366" r:id="rId688"/>
    <hyperlink ref="R1367" r:id="rId689"/>
    <hyperlink ref="R1368" r:id="rId690"/>
    <hyperlink ref="R1369" r:id="rId691"/>
    <hyperlink ref="R1370" r:id="rId692"/>
    <hyperlink ref="R1371" r:id="rId693"/>
    <hyperlink ref="R1372" r:id="rId694"/>
    <hyperlink ref="R1373" r:id="rId695"/>
    <hyperlink ref="R1374" r:id="rId696"/>
    <hyperlink ref="R1375" r:id="rId697"/>
    <hyperlink ref="R1376" r:id="rId698"/>
    <hyperlink ref="R1377" r:id="rId699"/>
    <hyperlink ref="R1378" r:id="rId700"/>
    <hyperlink ref="R1379" r:id="rId701"/>
    <hyperlink ref="R1380" r:id="rId702"/>
    <hyperlink ref="R1381" r:id="rId703"/>
    <hyperlink ref="R1382" r:id="rId704"/>
    <hyperlink ref="R1383" r:id="rId705"/>
    <hyperlink ref="R1384" r:id="rId706"/>
    <hyperlink ref="R1385" r:id="rId707"/>
    <hyperlink ref="R1386" r:id="rId708"/>
    <hyperlink ref="R1387" r:id="rId709"/>
    <hyperlink ref="R1388" r:id="rId710"/>
    <hyperlink ref="R1389" r:id="rId711"/>
    <hyperlink ref="R1390" r:id="rId712"/>
    <hyperlink ref="R1391" r:id="rId713"/>
    <hyperlink ref="R1392" r:id="rId714"/>
    <hyperlink ref="R1393" r:id="rId715"/>
    <hyperlink ref="R1394" r:id="rId716"/>
    <hyperlink ref="R1395" r:id="rId717"/>
    <hyperlink ref="R1396" r:id="rId718"/>
    <hyperlink ref="R1397" r:id="rId719"/>
    <hyperlink ref="R1398" r:id="rId720"/>
    <hyperlink ref="R1399" r:id="rId721"/>
    <hyperlink ref="R1400" r:id="rId722"/>
    <hyperlink ref="R1401" r:id="rId723"/>
    <hyperlink ref="R1402" r:id="rId724"/>
    <hyperlink ref="R1403" r:id="rId725"/>
    <hyperlink ref="R1404" r:id="rId726"/>
    <hyperlink ref="R1405" r:id="rId727"/>
    <hyperlink ref="R1406" r:id="rId728"/>
    <hyperlink ref="R1407" r:id="rId729"/>
    <hyperlink ref="R1408" r:id="rId730"/>
    <hyperlink ref="R1409" r:id="rId731"/>
    <hyperlink ref="R1410" r:id="rId732"/>
    <hyperlink ref="R1411" r:id="rId733"/>
    <hyperlink ref="R1412" r:id="rId734"/>
    <hyperlink ref="R1413" r:id="rId735"/>
    <hyperlink ref="R1414" r:id="rId736"/>
    <hyperlink ref="R1415" r:id="rId737"/>
    <hyperlink ref="R1416" r:id="rId738"/>
    <hyperlink ref="R1417" r:id="rId739"/>
    <hyperlink ref="R1418" r:id="rId740"/>
    <hyperlink ref="R1419" r:id="rId741"/>
    <hyperlink ref="R1420" r:id="rId742"/>
    <hyperlink ref="R1421" r:id="rId743"/>
    <hyperlink ref="R1422" r:id="rId744"/>
    <hyperlink ref="R1423" r:id="rId745"/>
    <hyperlink ref="R1424" r:id="rId746"/>
    <hyperlink ref="R1425" r:id="rId747"/>
    <hyperlink ref="R1426" r:id="rId748"/>
    <hyperlink ref="R1427" r:id="rId749"/>
    <hyperlink ref="R1428" r:id="rId750"/>
    <hyperlink ref="R1429" r:id="rId751"/>
    <hyperlink ref="R1430" r:id="rId752"/>
    <hyperlink ref="R1431" r:id="rId753"/>
    <hyperlink ref="R1432" r:id="rId754"/>
    <hyperlink ref="R1433" r:id="rId755"/>
    <hyperlink ref="R1434" r:id="rId756"/>
    <hyperlink ref="R1435" r:id="rId757"/>
    <hyperlink ref="R1436" r:id="rId758"/>
    <hyperlink ref="R1437" r:id="rId759"/>
    <hyperlink ref="R1438" r:id="rId760"/>
    <hyperlink ref="R1439" r:id="rId761"/>
    <hyperlink ref="R1440" r:id="rId762"/>
    <hyperlink ref="R1441" r:id="rId763"/>
    <hyperlink ref="R1442" r:id="rId764"/>
    <hyperlink ref="R1443" r:id="rId765"/>
    <hyperlink ref="R1444" r:id="rId766"/>
    <hyperlink ref="R1445" r:id="rId767"/>
    <hyperlink ref="R1446" r:id="rId768"/>
    <hyperlink ref="R1447" r:id="rId769"/>
    <hyperlink ref="R1448" r:id="rId770"/>
    <hyperlink ref="R1449" r:id="rId771"/>
    <hyperlink ref="R1450" r:id="rId772"/>
    <hyperlink ref="R1451" r:id="rId773"/>
    <hyperlink ref="R1452" r:id="rId774"/>
    <hyperlink ref="R1453" r:id="rId775"/>
    <hyperlink ref="R1454" r:id="rId776"/>
    <hyperlink ref="R1455" r:id="rId777"/>
    <hyperlink ref="R1456" r:id="rId778"/>
    <hyperlink ref="R1457" r:id="rId779"/>
    <hyperlink ref="R1458" r:id="rId780"/>
    <hyperlink ref="R1459" r:id="rId781"/>
    <hyperlink ref="R1460" r:id="rId782"/>
    <hyperlink ref="R1461" r:id="rId783"/>
    <hyperlink ref="R1462" r:id="rId784"/>
    <hyperlink ref="R1463" r:id="rId785"/>
    <hyperlink ref="R1464" r:id="rId786"/>
    <hyperlink ref="R1465" r:id="rId787"/>
    <hyperlink ref="R1466" r:id="rId788"/>
    <hyperlink ref="R1467" r:id="rId789"/>
    <hyperlink ref="R1468" r:id="rId790"/>
    <hyperlink ref="R1469" r:id="rId791"/>
    <hyperlink ref="R1470" r:id="rId792"/>
    <hyperlink ref="R1471" r:id="rId793"/>
    <hyperlink ref="R1472" r:id="rId794"/>
    <hyperlink ref="R1473" r:id="rId795"/>
    <hyperlink ref="R1474" r:id="rId796"/>
    <hyperlink ref="R1475" r:id="rId797"/>
    <hyperlink ref="R1476" r:id="rId798"/>
    <hyperlink ref="R1477" r:id="rId799"/>
    <hyperlink ref="R1478" r:id="rId800"/>
    <hyperlink ref="R1479" r:id="rId801"/>
    <hyperlink ref="R1480" r:id="rId802"/>
    <hyperlink ref="R1481" r:id="rId803"/>
    <hyperlink ref="R1482" r:id="rId804"/>
    <hyperlink ref="R1483" r:id="rId805"/>
    <hyperlink ref="R1484" r:id="rId806"/>
    <hyperlink ref="R1485" r:id="rId807"/>
    <hyperlink ref="R1486" r:id="rId808"/>
    <hyperlink ref="R1487" r:id="rId809"/>
    <hyperlink ref="R1488" r:id="rId810"/>
    <hyperlink ref="R1489" r:id="rId811"/>
    <hyperlink ref="R1490" r:id="rId812"/>
    <hyperlink ref="R1491" r:id="rId813"/>
    <hyperlink ref="R1492" r:id="rId814"/>
    <hyperlink ref="R1493" r:id="rId815"/>
    <hyperlink ref="R1494" r:id="rId816"/>
    <hyperlink ref="R1495" r:id="rId817"/>
    <hyperlink ref="R1496" r:id="rId818"/>
    <hyperlink ref="R1497" r:id="rId819"/>
    <hyperlink ref="R1498" r:id="rId820"/>
    <hyperlink ref="R1499" r:id="rId821"/>
    <hyperlink ref="R1500" r:id="rId822"/>
    <hyperlink ref="R1501" r:id="rId823"/>
    <hyperlink ref="R1502" r:id="rId824"/>
    <hyperlink ref="R1503" r:id="rId825"/>
    <hyperlink ref="R1504" r:id="rId826"/>
    <hyperlink ref="R1505" r:id="rId827"/>
    <hyperlink ref="R1506" r:id="rId828"/>
    <hyperlink ref="R1507" r:id="rId829"/>
    <hyperlink ref="R1508" r:id="rId830"/>
    <hyperlink ref="R1509" r:id="rId831"/>
    <hyperlink ref="R1510" r:id="rId832"/>
    <hyperlink ref="R1511" r:id="rId833"/>
    <hyperlink ref="R1512" r:id="rId834"/>
    <hyperlink ref="R1513" r:id="rId835"/>
    <hyperlink ref="R1514" r:id="rId836"/>
    <hyperlink ref="R1515" r:id="rId837"/>
    <hyperlink ref="R1516" r:id="rId838"/>
    <hyperlink ref="R1517" r:id="rId839"/>
    <hyperlink ref="R1518" r:id="rId840"/>
    <hyperlink ref="R1519" r:id="rId841"/>
    <hyperlink ref="R1520" r:id="rId842"/>
    <hyperlink ref="R1521" r:id="rId843"/>
    <hyperlink ref="R1522" r:id="rId844"/>
    <hyperlink ref="R1523" r:id="rId845"/>
    <hyperlink ref="R1524" r:id="rId846"/>
    <hyperlink ref="R1525" r:id="rId847"/>
    <hyperlink ref="R1526" r:id="rId848"/>
    <hyperlink ref="R1527" r:id="rId849"/>
    <hyperlink ref="R1528" r:id="rId850"/>
    <hyperlink ref="R1529" r:id="rId851"/>
    <hyperlink ref="R1530" r:id="rId852"/>
    <hyperlink ref="R1531" r:id="rId853"/>
    <hyperlink ref="R1532" r:id="rId854"/>
    <hyperlink ref="R1533" r:id="rId855"/>
    <hyperlink ref="R1534" r:id="rId856"/>
    <hyperlink ref="R1535" r:id="rId857"/>
    <hyperlink ref="R1536" r:id="rId858"/>
    <hyperlink ref="R1537" r:id="rId859"/>
    <hyperlink ref="R1538" r:id="rId860"/>
    <hyperlink ref="R1539" r:id="rId861"/>
    <hyperlink ref="R1540" r:id="rId862"/>
    <hyperlink ref="R1541" r:id="rId863"/>
    <hyperlink ref="R1542" r:id="rId864"/>
    <hyperlink ref="R1543" r:id="rId865"/>
    <hyperlink ref="R1544" r:id="rId866"/>
    <hyperlink ref="R1545" r:id="rId867"/>
    <hyperlink ref="R1546" r:id="rId868"/>
    <hyperlink ref="R1547" r:id="rId869"/>
    <hyperlink ref="R1548" r:id="rId870"/>
    <hyperlink ref="R1549" r:id="rId871"/>
    <hyperlink ref="R1550" r:id="rId872"/>
    <hyperlink ref="R1551" r:id="rId873"/>
    <hyperlink ref="R1552" r:id="rId874"/>
    <hyperlink ref="R1553" r:id="rId875"/>
    <hyperlink ref="R1554" r:id="rId876"/>
    <hyperlink ref="R1555" r:id="rId877"/>
    <hyperlink ref="R1556" r:id="rId878"/>
    <hyperlink ref="R1557" r:id="rId879"/>
    <hyperlink ref="R1558" r:id="rId880"/>
    <hyperlink ref="R1559" r:id="rId881"/>
    <hyperlink ref="R1560" r:id="rId882"/>
    <hyperlink ref="R1561" r:id="rId883"/>
    <hyperlink ref="R1562" r:id="rId884"/>
    <hyperlink ref="R1563" r:id="rId885"/>
    <hyperlink ref="R1564" r:id="rId886"/>
    <hyperlink ref="R1565" r:id="rId887"/>
    <hyperlink ref="R1566" r:id="rId888"/>
    <hyperlink ref="R1567" r:id="rId889"/>
    <hyperlink ref="R1568" r:id="rId890"/>
    <hyperlink ref="R1569" r:id="rId891"/>
    <hyperlink ref="R1570" r:id="rId892"/>
    <hyperlink ref="R1571" r:id="rId893"/>
    <hyperlink ref="R1572" r:id="rId894"/>
    <hyperlink ref="R1573" r:id="rId895"/>
    <hyperlink ref="R1574" r:id="rId896"/>
    <hyperlink ref="R1575" r:id="rId897"/>
    <hyperlink ref="R1576" r:id="rId898"/>
    <hyperlink ref="R1577" r:id="rId899"/>
    <hyperlink ref="R1578" r:id="rId900"/>
    <hyperlink ref="R1579" r:id="rId901"/>
    <hyperlink ref="R1580" r:id="rId902"/>
    <hyperlink ref="R1581" r:id="rId903"/>
    <hyperlink ref="R1582" r:id="rId904"/>
    <hyperlink ref="R1583" r:id="rId905"/>
    <hyperlink ref="R1584" r:id="rId906"/>
    <hyperlink ref="R1585" r:id="rId907"/>
    <hyperlink ref="R1586" r:id="rId908"/>
    <hyperlink ref="R1587" r:id="rId909"/>
    <hyperlink ref="R1588" r:id="rId910"/>
    <hyperlink ref="R1589" r:id="rId911"/>
    <hyperlink ref="R1590" r:id="rId912"/>
    <hyperlink ref="R1591" r:id="rId913"/>
    <hyperlink ref="R1592" r:id="rId914"/>
    <hyperlink ref="R1593" r:id="rId915"/>
    <hyperlink ref="R1594" r:id="rId916"/>
    <hyperlink ref="R1595" r:id="rId917"/>
    <hyperlink ref="R1596" r:id="rId918"/>
    <hyperlink ref="R1597" r:id="rId919"/>
    <hyperlink ref="R1598" r:id="rId920"/>
    <hyperlink ref="R1599" r:id="rId921"/>
    <hyperlink ref="R1600" r:id="rId922"/>
    <hyperlink ref="R1601" r:id="rId923"/>
    <hyperlink ref="R1602" r:id="rId924"/>
    <hyperlink ref="R1603" r:id="rId925"/>
    <hyperlink ref="R1604" r:id="rId926"/>
    <hyperlink ref="R1605" r:id="rId927"/>
    <hyperlink ref="R1606" r:id="rId928"/>
    <hyperlink ref="R1607" r:id="rId929"/>
    <hyperlink ref="R1608" r:id="rId930"/>
    <hyperlink ref="R1609" r:id="rId931"/>
    <hyperlink ref="R1610" r:id="rId932"/>
    <hyperlink ref="R1611" r:id="rId933"/>
    <hyperlink ref="R1612" r:id="rId934"/>
    <hyperlink ref="R1613" r:id="rId935"/>
    <hyperlink ref="R1614" r:id="rId936"/>
    <hyperlink ref="R1615" r:id="rId937"/>
    <hyperlink ref="R1616" r:id="rId938"/>
    <hyperlink ref="R1617" r:id="rId939"/>
    <hyperlink ref="R1618" r:id="rId940"/>
    <hyperlink ref="R1619" r:id="rId941"/>
    <hyperlink ref="R1620" r:id="rId942"/>
    <hyperlink ref="R1621" r:id="rId943"/>
    <hyperlink ref="R1622" r:id="rId944"/>
    <hyperlink ref="R1623" r:id="rId945"/>
    <hyperlink ref="R1624" r:id="rId946"/>
    <hyperlink ref="R1625" r:id="rId947"/>
    <hyperlink ref="R1626" r:id="rId948"/>
    <hyperlink ref="R1627" r:id="rId949"/>
    <hyperlink ref="R1628" r:id="rId950"/>
    <hyperlink ref="R1629" r:id="rId951"/>
    <hyperlink ref="R1630" r:id="rId952"/>
    <hyperlink ref="R1631" r:id="rId953"/>
    <hyperlink ref="R1632" r:id="rId954"/>
    <hyperlink ref="R1633" r:id="rId955"/>
    <hyperlink ref="R1634" r:id="rId956"/>
    <hyperlink ref="R1635" r:id="rId957"/>
    <hyperlink ref="R1636" r:id="rId958"/>
    <hyperlink ref="R1637" r:id="rId959"/>
    <hyperlink ref="R1638" r:id="rId960"/>
    <hyperlink ref="R1639" r:id="rId961"/>
    <hyperlink ref="R1640" r:id="rId962"/>
    <hyperlink ref="R1641" r:id="rId963"/>
    <hyperlink ref="R1642" r:id="rId964"/>
    <hyperlink ref="R1643" r:id="rId965"/>
    <hyperlink ref="R1644" r:id="rId966"/>
    <hyperlink ref="R1645" r:id="rId967"/>
    <hyperlink ref="R1646" r:id="rId968"/>
    <hyperlink ref="R1647" r:id="rId969"/>
    <hyperlink ref="R1648" r:id="rId970"/>
    <hyperlink ref="R1649" r:id="rId971"/>
    <hyperlink ref="R1650" r:id="rId972"/>
    <hyperlink ref="R1651" r:id="rId973"/>
    <hyperlink ref="R1652" r:id="rId974"/>
    <hyperlink ref="R1653" r:id="rId975"/>
    <hyperlink ref="R1654" r:id="rId976"/>
    <hyperlink ref="R1655" r:id="rId977"/>
    <hyperlink ref="R1656" r:id="rId978"/>
    <hyperlink ref="R1657" r:id="rId979"/>
    <hyperlink ref="R1658" r:id="rId980"/>
    <hyperlink ref="R1659" r:id="rId981"/>
    <hyperlink ref="R1660" r:id="rId982"/>
    <hyperlink ref="R1661" r:id="rId983"/>
    <hyperlink ref="R1662" r:id="rId984"/>
    <hyperlink ref="R1663" r:id="rId985"/>
    <hyperlink ref="R1664" r:id="rId986"/>
    <hyperlink ref="R1665" r:id="rId987"/>
    <hyperlink ref="R1666" r:id="rId988"/>
    <hyperlink ref="R1667" r:id="rId989"/>
    <hyperlink ref="R1668" r:id="rId990"/>
    <hyperlink ref="R1669" r:id="rId991"/>
    <hyperlink ref="R1670" r:id="rId992"/>
    <hyperlink ref="R1671" r:id="rId993"/>
    <hyperlink ref="R1672" r:id="rId994"/>
    <hyperlink ref="R1673" r:id="rId995"/>
    <hyperlink ref="R1674" r:id="rId996"/>
    <hyperlink ref="R1675" r:id="rId997"/>
    <hyperlink ref="R1676" r:id="rId998"/>
    <hyperlink ref="R1677" r:id="rId999"/>
    <hyperlink ref="R1678" r:id="rId1000"/>
    <hyperlink ref="R1679" r:id="rId1001"/>
    <hyperlink ref="R1680" r:id="rId1002"/>
    <hyperlink ref="R1681" r:id="rId1003"/>
    <hyperlink ref="R1682" r:id="rId1004"/>
    <hyperlink ref="R1683" r:id="rId1005"/>
    <hyperlink ref="R1684" r:id="rId1006"/>
    <hyperlink ref="R1685" r:id="rId1007"/>
    <hyperlink ref="R1686" r:id="rId1008"/>
    <hyperlink ref="R1687" r:id="rId1009"/>
    <hyperlink ref="R1688" r:id="rId1010"/>
    <hyperlink ref="R1689" r:id="rId1011"/>
    <hyperlink ref="R1690" r:id="rId1012"/>
    <hyperlink ref="R1691" r:id="rId1013"/>
    <hyperlink ref="R1692" r:id="rId1014"/>
    <hyperlink ref="R1693" r:id="rId1015"/>
    <hyperlink ref="R1694" r:id="rId1016"/>
    <hyperlink ref="R1695" r:id="rId1017"/>
    <hyperlink ref="R1696" r:id="rId1018"/>
    <hyperlink ref="R1697" r:id="rId1019"/>
    <hyperlink ref="R1698" r:id="rId1020"/>
    <hyperlink ref="R1699" r:id="rId1021"/>
    <hyperlink ref="R1700" r:id="rId1022"/>
    <hyperlink ref="R1701" r:id="rId1023"/>
    <hyperlink ref="R1702" r:id="rId1024"/>
    <hyperlink ref="R1703" r:id="rId1025"/>
    <hyperlink ref="R1704" r:id="rId1026"/>
    <hyperlink ref="R1705" r:id="rId1027"/>
    <hyperlink ref="R1706" r:id="rId1028"/>
    <hyperlink ref="R1707" r:id="rId1029"/>
    <hyperlink ref="R1708" r:id="rId1030"/>
    <hyperlink ref="R1709" r:id="rId1031"/>
    <hyperlink ref="R1710" r:id="rId1032"/>
    <hyperlink ref="R1711" r:id="rId1033"/>
    <hyperlink ref="R1712" r:id="rId1034"/>
    <hyperlink ref="R1713" r:id="rId1035"/>
    <hyperlink ref="R1714" r:id="rId1036"/>
    <hyperlink ref="R1715" r:id="rId1037"/>
    <hyperlink ref="R1716" r:id="rId1038"/>
    <hyperlink ref="R1717" r:id="rId1039"/>
    <hyperlink ref="R1718" r:id="rId1040"/>
    <hyperlink ref="R1719" r:id="rId1041"/>
    <hyperlink ref="R1720" r:id="rId1042"/>
    <hyperlink ref="R1721" r:id="rId1043"/>
    <hyperlink ref="R1722" r:id="rId1044"/>
    <hyperlink ref="R1723" r:id="rId1045"/>
    <hyperlink ref="R1724" r:id="rId1046"/>
    <hyperlink ref="R1725" r:id="rId1047"/>
    <hyperlink ref="R1726" r:id="rId1048"/>
    <hyperlink ref="R1727" r:id="rId1049"/>
    <hyperlink ref="R1728" r:id="rId1050"/>
    <hyperlink ref="R1729" r:id="rId1051"/>
    <hyperlink ref="R1730" r:id="rId1052"/>
    <hyperlink ref="R1731" r:id="rId1053"/>
    <hyperlink ref="R1732" r:id="rId1054"/>
    <hyperlink ref="R1733" r:id="rId1055"/>
    <hyperlink ref="R1734" r:id="rId1056"/>
    <hyperlink ref="R1735" r:id="rId1057"/>
    <hyperlink ref="R1736" r:id="rId1058"/>
    <hyperlink ref="R1737" r:id="rId1059"/>
    <hyperlink ref="R1738" r:id="rId1060"/>
    <hyperlink ref="R1739" r:id="rId1061"/>
    <hyperlink ref="R1740" r:id="rId1062"/>
    <hyperlink ref="R1741" r:id="rId1063"/>
    <hyperlink ref="R1742" r:id="rId1064"/>
    <hyperlink ref="R1743" r:id="rId1065"/>
    <hyperlink ref="R1744" r:id="rId1066"/>
    <hyperlink ref="R1745" r:id="rId1067"/>
    <hyperlink ref="R1746" r:id="rId1068"/>
    <hyperlink ref="R1747" r:id="rId1069"/>
    <hyperlink ref="R1748" r:id="rId1070"/>
    <hyperlink ref="R1749" r:id="rId1071"/>
    <hyperlink ref="R1750" r:id="rId1072"/>
    <hyperlink ref="R1751" r:id="rId1073"/>
    <hyperlink ref="R1752" r:id="rId1074"/>
    <hyperlink ref="R1753" r:id="rId1075"/>
    <hyperlink ref="R1754" r:id="rId1076"/>
    <hyperlink ref="R1755" r:id="rId1077"/>
    <hyperlink ref="R1756" r:id="rId1078"/>
    <hyperlink ref="R1757" r:id="rId1079"/>
    <hyperlink ref="R1758" r:id="rId1080"/>
    <hyperlink ref="R1759" r:id="rId1081"/>
    <hyperlink ref="R1760" r:id="rId1082"/>
    <hyperlink ref="R1761" r:id="rId1083"/>
    <hyperlink ref="R1762" r:id="rId1084"/>
    <hyperlink ref="R1763" r:id="rId1085"/>
    <hyperlink ref="R1764" r:id="rId1086"/>
    <hyperlink ref="R1765" r:id="rId1087"/>
    <hyperlink ref="R1766" r:id="rId1088"/>
    <hyperlink ref="R1767" r:id="rId1089"/>
    <hyperlink ref="R1768" r:id="rId1090"/>
    <hyperlink ref="R1769" r:id="rId1091"/>
    <hyperlink ref="R1770" r:id="rId1092"/>
    <hyperlink ref="R1771" r:id="rId1093"/>
    <hyperlink ref="R1772" r:id="rId1094"/>
    <hyperlink ref="R1773" r:id="rId1095"/>
    <hyperlink ref="R1774" r:id="rId1096"/>
    <hyperlink ref="R1775" r:id="rId1097"/>
    <hyperlink ref="R1776" r:id="rId1098"/>
    <hyperlink ref="R1777" r:id="rId1099"/>
    <hyperlink ref="R1778" r:id="rId1100"/>
    <hyperlink ref="R1779" r:id="rId1101"/>
    <hyperlink ref="R1780" r:id="rId1102"/>
    <hyperlink ref="R1781" r:id="rId1103"/>
    <hyperlink ref="R1782" r:id="rId1104"/>
    <hyperlink ref="R1783" r:id="rId1105"/>
    <hyperlink ref="R1784" r:id="rId1106"/>
    <hyperlink ref="R1785" r:id="rId1107"/>
    <hyperlink ref="R1786" r:id="rId1108"/>
    <hyperlink ref="R1787" r:id="rId1109"/>
    <hyperlink ref="R1788" r:id="rId1110"/>
    <hyperlink ref="R1789" r:id="rId1111"/>
    <hyperlink ref="R1790" r:id="rId1112"/>
    <hyperlink ref="R1791" r:id="rId1113"/>
    <hyperlink ref="R1792" r:id="rId1114"/>
    <hyperlink ref="R1793" r:id="rId1115"/>
    <hyperlink ref="R1794" r:id="rId1116"/>
    <hyperlink ref="R1795" r:id="rId1117"/>
    <hyperlink ref="R1796" r:id="rId1118"/>
    <hyperlink ref="R1797" r:id="rId1119"/>
    <hyperlink ref="R1798" r:id="rId1120"/>
    <hyperlink ref="R1799" r:id="rId1121"/>
    <hyperlink ref="R1800" r:id="rId1122"/>
    <hyperlink ref="R1801" r:id="rId1123"/>
    <hyperlink ref="R1802" r:id="rId1124"/>
    <hyperlink ref="R1803" r:id="rId1125"/>
    <hyperlink ref="R1804" r:id="rId1126"/>
    <hyperlink ref="R1805" r:id="rId1127"/>
    <hyperlink ref="R1806" r:id="rId1128"/>
    <hyperlink ref="R1807" r:id="rId1129"/>
    <hyperlink ref="R1808" r:id="rId1130"/>
    <hyperlink ref="R1809" r:id="rId1131"/>
    <hyperlink ref="R1810" r:id="rId1132"/>
    <hyperlink ref="R1811" r:id="rId1133"/>
    <hyperlink ref="R1812" r:id="rId1134"/>
    <hyperlink ref="R1813" r:id="rId1135"/>
    <hyperlink ref="R1814" r:id="rId1136"/>
    <hyperlink ref="R1815" r:id="rId1137"/>
    <hyperlink ref="R1816" r:id="rId1138"/>
    <hyperlink ref="R1817" r:id="rId1139"/>
    <hyperlink ref="R1818" r:id="rId1140"/>
    <hyperlink ref="R1819" r:id="rId1141"/>
    <hyperlink ref="R1820" r:id="rId1142"/>
    <hyperlink ref="R1821" r:id="rId1143"/>
    <hyperlink ref="R1822" r:id="rId1144"/>
    <hyperlink ref="R1823" r:id="rId1145"/>
    <hyperlink ref="R1824" r:id="rId1146"/>
    <hyperlink ref="R1825" r:id="rId1147"/>
    <hyperlink ref="R1826" r:id="rId1148"/>
    <hyperlink ref="R1827" r:id="rId1149"/>
    <hyperlink ref="R1828" r:id="rId1150"/>
    <hyperlink ref="R1829" r:id="rId1151"/>
    <hyperlink ref="R1830" r:id="rId1152"/>
    <hyperlink ref="R1831" r:id="rId1153"/>
    <hyperlink ref="R1832" r:id="rId1154"/>
    <hyperlink ref="R1833" r:id="rId1155"/>
    <hyperlink ref="R1834" r:id="rId1156"/>
    <hyperlink ref="R1835" r:id="rId1157"/>
    <hyperlink ref="R1836" r:id="rId1158"/>
    <hyperlink ref="R1837" r:id="rId1159"/>
    <hyperlink ref="R1838" r:id="rId1160"/>
    <hyperlink ref="R1839" r:id="rId1161"/>
    <hyperlink ref="R1840" r:id="rId1162"/>
    <hyperlink ref="R1841" r:id="rId1163"/>
    <hyperlink ref="R1842" r:id="rId1164"/>
    <hyperlink ref="R1843" r:id="rId1165"/>
    <hyperlink ref="R1844" r:id="rId1166"/>
    <hyperlink ref="R1845" r:id="rId1167"/>
    <hyperlink ref="R1846" r:id="rId1168"/>
    <hyperlink ref="R1847" r:id="rId1169"/>
    <hyperlink ref="R1848" r:id="rId1170"/>
    <hyperlink ref="R1849" r:id="rId1171"/>
    <hyperlink ref="R1850" r:id="rId1172"/>
    <hyperlink ref="R1851" r:id="rId1173"/>
    <hyperlink ref="R1852" r:id="rId1174"/>
    <hyperlink ref="R1853" r:id="rId1175"/>
    <hyperlink ref="R1854" r:id="rId1176"/>
    <hyperlink ref="R1855" r:id="rId1177"/>
    <hyperlink ref="R1856" r:id="rId1178"/>
    <hyperlink ref="R1857" r:id="rId1179"/>
    <hyperlink ref="R1858" r:id="rId1180"/>
    <hyperlink ref="R1859" r:id="rId1181"/>
    <hyperlink ref="R1860" r:id="rId1182"/>
    <hyperlink ref="R1861" r:id="rId1183"/>
    <hyperlink ref="R1862" r:id="rId1184"/>
    <hyperlink ref="R1863" r:id="rId1185"/>
    <hyperlink ref="R1864" r:id="rId1186"/>
    <hyperlink ref="R1865" r:id="rId1187"/>
    <hyperlink ref="R1866" r:id="rId1188"/>
    <hyperlink ref="R1867" r:id="rId1189"/>
    <hyperlink ref="R1868" r:id="rId1190"/>
    <hyperlink ref="R1869" r:id="rId1191"/>
    <hyperlink ref="R1870" r:id="rId1192"/>
    <hyperlink ref="R1871" r:id="rId1193"/>
    <hyperlink ref="R1872" r:id="rId1194"/>
    <hyperlink ref="R1873" r:id="rId1195"/>
    <hyperlink ref="R1874" r:id="rId1196"/>
    <hyperlink ref="R1875" r:id="rId1197"/>
    <hyperlink ref="R1876" r:id="rId1198"/>
    <hyperlink ref="R1877" r:id="rId1199"/>
    <hyperlink ref="R1878" r:id="rId1200"/>
    <hyperlink ref="R1879" r:id="rId1201"/>
    <hyperlink ref="R1880" r:id="rId1202"/>
    <hyperlink ref="R1881" r:id="rId1203"/>
    <hyperlink ref="R1882" r:id="rId1204"/>
    <hyperlink ref="R1883" r:id="rId1205"/>
    <hyperlink ref="R1884" r:id="rId1206"/>
    <hyperlink ref="R1885" r:id="rId1207"/>
    <hyperlink ref="R1886" r:id="rId1208"/>
    <hyperlink ref="R1887" r:id="rId1209"/>
    <hyperlink ref="R1888" r:id="rId1210"/>
    <hyperlink ref="R1889" r:id="rId1211"/>
    <hyperlink ref="R1890" r:id="rId1212"/>
    <hyperlink ref="R1891" r:id="rId1213"/>
    <hyperlink ref="R1892" r:id="rId1214"/>
    <hyperlink ref="R1893" r:id="rId1215"/>
    <hyperlink ref="R1894" r:id="rId1216"/>
    <hyperlink ref="R1895" r:id="rId1217"/>
    <hyperlink ref="R1896" r:id="rId1218"/>
    <hyperlink ref="R1897" r:id="rId1219"/>
    <hyperlink ref="R1898" r:id="rId1220"/>
    <hyperlink ref="R1899" r:id="rId1221"/>
    <hyperlink ref="R1900" r:id="rId1222"/>
    <hyperlink ref="R1901" r:id="rId1223"/>
    <hyperlink ref="R1902" r:id="rId1224"/>
    <hyperlink ref="R1903" r:id="rId1225"/>
    <hyperlink ref="R1904" r:id="rId1226"/>
    <hyperlink ref="R1905" r:id="rId1227"/>
    <hyperlink ref="R1906" r:id="rId1228"/>
    <hyperlink ref="R1907" r:id="rId1229"/>
    <hyperlink ref="R1908" r:id="rId1230"/>
    <hyperlink ref="R1909" r:id="rId1231"/>
    <hyperlink ref="R1910" r:id="rId1232"/>
    <hyperlink ref="R1911" r:id="rId1233"/>
    <hyperlink ref="R1912" r:id="rId1234"/>
    <hyperlink ref="R1913" r:id="rId1235"/>
    <hyperlink ref="R1914" r:id="rId1236"/>
    <hyperlink ref="R1915" r:id="rId1237"/>
    <hyperlink ref="R1916" r:id="rId1238"/>
    <hyperlink ref="R1917" r:id="rId1239"/>
    <hyperlink ref="R1918" r:id="rId1240"/>
    <hyperlink ref="R1919" r:id="rId1241"/>
    <hyperlink ref="R1920" r:id="rId1242"/>
    <hyperlink ref="R1921" r:id="rId1243"/>
    <hyperlink ref="R1922" r:id="rId1244"/>
    <hyperlink ref="R1923" r:id="rId1245"/>
    <hyperlink ref="R1924" r:id="rId1246"/>
    <hyperlink ref="R1925" r:id="rId1247"/>
    <hyperlink ref="R1926" r:id="rId1248"/>
    <hyperlink ref="R1927" r:id="rId1249"/>
    <hyperlink ref="R1928" r:id="rId1250"/>
    <hyperlink ref="R1929" r:id="rId1251"/>
    <hyperlink ref="R1930" r:id="rId1252"/>
    <hyperlink ref="R1931" r:id="rId1253"/>
    <hyperlink ref="R1932" r:id="rId1254"/>
    <hyperlink ref="R1933" r:id="rId1255"/>
    <hyperlink ref="R1934" r:id="rId1256"/>
    <hyperlink ref="R1935" r:id="rId1257"/>
    <hyperlink ref="R1936" r:id="rId1258"/>
    <hyperlink ref="R1937" r:id="rId1259"/>
    <hyperlink ref="R1938" r:id="rId1260"/>
    <hyperlink ref="R1939" r:id="rId1261"/>
    <hyperlink ref="R1940" r:id="rId1262"/>
    <hyperlink ref="R1941" r:id="rId1263"/>
    <hyperlink ref="R1942" r:id="rId1264"/>
    <hyperlink ref="R1943" r:id="rId1265"/>
    <hyperlink ref="R1944" r:id="rId1266"/>
    <hyperlink ref="R1945" r:id="rId1267"/>
    <hyperlink ref="R1946" r:id="rId1268"/>
    <hyperlink ref="R1947" r:id="rId1269"/>
    <hyperlink ref="R1948" r:id="rId1270"/>
    <hyperlink ref="R1949" r:id="rId1271"/>
    <hyperlink ref="R1950" r:id="rId1272"/>
    <hyperlink ref="R1951" r:id="rId1273"/>
    <hyperlink ref="R1952" r:id="rId1274"/>
    <hyperlink ref="R1953" r:id="rId1275"/>
    <hyperlink ref="R1954" r:id="rId1276"/>
    <hyperlink ref="R1955" r:id="rId1277"/>
    <hyperlink ref="R1956" r:id="rId1278"/>
    <hyperlink ref="R1957" r:id="rId1279"/>
    <hyperlink ref="R1958" r:id="rId1280"/>
    <hyperlink ref="R1959" r:id="rId1281"/>
    <hyperlink ref="R1960" r:id="rId1282"/>
    <hyperlink ref="R1961" r:id="rId1283"/>
    <hyperlink ref="R1962" r:id="rId1284"/>
    <hyperlink ref="R1963" r:id="rId1285"/>
    <hyperlink ref="R1964" r:id="rId1286"/>
    <hyperlink ref="R1965" r:id="rId1287"/>
    <hyperlink ref="R1966" r:id="rId1288"/>
    <hyperlink ref="R1967" r:id="rId1289"/>
    <hyperlink ref="R1968" r:id="rId1290"/>
    <hyperlink ref="R1969" r:id="rId1291"/>
    <hyperlink ref="R1970" r:id="rId1292"/>
    <hyperlink ref="R1971" r:id="rId1293"/>
    <hyperlink ref="R1972" r:id="rId1294"/>
    <hyperlink ref="R1973" r:id="rId1295"/>
    <hyperlink ref="R1974" r:id="rId1296"/>
    <hyperlink ref="R1975" r:id="rId1297"/>
    <hyperlink ref="R1976" r:id="rId1298"/>
    <hyperlink ref="R1977" r:id="rId1299"/>
    <hyperlink ref="R1978" r:id="rId1300"/>
    <hyperlink ref="R1979" r:id="rId1301"/>
    <hyperlink ref="R1980" r:id="rId1302"/>
    <hyperlink ref="R1981" r:id="rId1303"/>
    <hyperlink ref="R1982" r:id="rId1304"/>
    <hyperlink ref="R1983" r:id="rId1305"/>
    <hyperlink ref="R1984" r:id="rId1306"/>
    <hyperlink ref="R1985" r:id="rId1307"/>
    <hyperlink ref="R1986" r:id="rId1308"/>
    <hyperlink ref="R1987" r:id="rId1309"/>
    <hyperlink ref="R1988" r:id="rId1310"/>
    <hyperlink ref="R1989" r:id="rId1311"/>
    <hyperlink ref="R1990" r:id="rId1312"/>
    <hyperlink ref="R1991" r:id="rId1313"/>
    <hyperlink ref="R1992" r:id="rId1314"/>
    <hyperlink ref="R1993" r:id="rId1315"/>
    <hyperlink ref="R1994" r:id="rId1316"/>
    <hyperlink ref="R1995" r:id="rId1317"/>
    <hyperlink ref="R1996" r:id="rId1318"/>
    <hyperlink ref="R1997" r:id="rId1319"/>
    <hyperlink ref="R1998" r:id="rId1320"/>
    <hyperlink ref="R1999" r:id="rId1321"/>
    <hyperlink ref="R2000" r:id="rId1322"/>
    <hyperlink ref="R2001" r:id="rId1323"/>
    <hyperlink ref="R2002" r:id="rId1324"/>
    <hyperlink ref="R2003" r:id="rId1325"/>
    <hyperlink ref="R2004" r:id="rId1326"/>
    <hyperlink ref="R2005" r:id="rId1327"/>
    <hyperlink ref="R2006" r:id="rId1328"/>
    <hyperlink ref="R2007" r:id="rId1329"/>
    <hyperlink ref="R2008" r:id="rId1330"/>
    <hyperlink ref="R2009" r:id="rId1331"/>
    <hyperlink ref="R2010" r:id="rId1332"/>
    <hyperlink ref="R2011" r:id="rId1333"/>
    <hyperlink ref="R2012" r:id="rId1334"/>
    <hyperlink ref="R2013" r:id="rId1335"/>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14:formula1>
            <xm:f>'Name of the Faculty 2024'!$B$2:$B$249</xm:f>
          </x14:formula1>
          <xm:sqref>W4:W733 W802:W1147 W1149 W1157 W1159 W1161 W1168:W1169 W1175:W1176 W1178 W1188:W1190 W1198:W1199 W1211 W1215 W1219 W1224 W1235 W1259:W1261 W1264:W1265 W1272 W1344 W1347 W1353 W1371 W1376:W1378 W1388:W1390 W1408:W1411 W1414 W1416:W1420 W1422:W1424 W1426:W1427 W1430:W1434 W1436 W1439:W1450 W1454 W1456:W1459 W1463:W1475 W1477:W1484 W1486:W1487 W1489 W1491:W1492 W1497:W1498 W1500:W1501 W1515 W1545 W1552 W1571 W1589 W1612:W1613 W1629 W1632 W1644 W1655:W1659 W1665:W1666 W1668 W1670:W1672 W1675:W1681 W1683:W1686 W1689:W1691 W1697:W1701 W1704 W1708 W1757 W1759 W1776:W1785 W1787:W1788 W1790:W1792 W1795:W1796 W1799:W1802 W1809:W1813 W1815:W1818 W1820 W2014:W3013</xm:sqref>
        </x14:dataValidation>
        <x14:dataValidation type="list" allowBlank="1" showErrorMessage="1">
          <x14:formula1>
            <xm:f>'Name of the Faculty 2024'!$M$2:$M$25</xm:f>
          </x14:formula1>
          <xm:sqref>U4:V423 U425:V733 U802:U1147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2024 -2025-2026</vt:lpstr>
      <vt:lpstr>Name of the Faculty 2023</vt:lpstr>
      <vt:lpstr>Name of the Faculty 2024</vt:lpstr>
      <vt:lpstr>Name of the Faculty 2025</vt:lpstr>
      <vt:lpstr>Name of the Faculty 2026</vt:lpstr>
      <vt:lpstr>Patent - 2025</vt:lpstr>
      <vt:lpstr>Patent - 2026</vt:lpstr>
      <vt:lpstr>Total Publications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SRINIVASAN N</dc:creator>
  <cp:lastModifiedBy>Hamsini</cp:lastModifiedBy>
  <dcterms:created xsi:type="dcterms:W3CDTF">2024-08-19T15:33:51Z</dcterms:created>
  <dcterms:modified xsi:type="dcterms:W3CDTF">2026-07-15T04:52:33Z</dcterms:modified>
</cp:coreProperties>
</file>